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sites/accsystems/diagnostics/Diagnostics on Portal/Diagnostics_Project_Management/"/>
    </mc:Choice>
  </mc:AlternateContent>
  <bookViews>
    <workbookView xWindow="0" yWindow="0" windowWidth="27420" windowHeight="9495"/>
  </bookViews>
  <sheets>
    <sheet name="Change Log" sheetId="20" r:id="rId1"/>
    <sheet name="Jan '21 LatticeLayout" sheetId="45" r:id="rId2"/>
    <sheet name="MASTER" sheetId="43" r:id="rId3"/>
    <sheet name="Diag Lattice" sheetId="46" r:id="rId4"/>
    <sheet name="FE_N0105" sheetId="13" r:id="rId5"/>
    <sheet name="FE_N0106" sheetId="16" r:id="rId6"/>
    <sheet name="FE_N0403" sheetId="14" r:id="rId7"/>
    <sheet name="FE_N0404" sheetId="15" r:id="rId8"/>
    <sheet name="LS1_N0206" sheetId="4" r:id="rId9"/>
    <sheet name="LS1_N0306" sheetId="37" r:id="rId10"/>
    <sheet name="LS1_N0604" sheetId="18" r:id="rId11"/>
    <sheet name="LS1_N1102" sheetId="25" r:id="rId12"/>
    <sheet name="LS1_N1501" sheetId="3" r:id="rId13"/>
    <sheet name="LS1_N1902" sheetId="23" r:id="rId14"/>
    <sheet name="LS1_N2302" sheetId="24" r:id="rId15"/>
    <sheet name="FS1_N0302" sheetId="26" r:id="rId16"/>
    <sheet name="FS1_N0506" sheetId="27" r:id="rId17"/>
    <sheet name="LS2_N0808" sheetId="28" r:id="rId18"/>
    <sheet name="LS2_N1708" sheetId="29" r:id="rId19"/>
    <sheet name="LS2_N2308" sheetId="30" r:id="rId20"/>
    <sheet name="LS2_N4202" sheetId="31" r:id="rId21"/>
    <sheet name="FS2_N0108" sheetId="7" r:id="rId22"/>
    <sheet name="LS3_N1108" sheetId="32" r:id="rId23"/>
    <sheet name="LS3_N2101" sheetId="33" r:id="rId24"/>
    <sheet name="BDS_N0104" sheetId="34" r:id="rId25"/>
    <sheet name="BDS_N0105" sheetId="36" r:id="rId26"/>
    <sheet name="BDS_N0403" sheetId="35" r:id="rId27"/>
    <sheet name="dStation Rack 3" sheetId="22" r:id="rId28"/>
    <sheet name="Sept '18 LatticeLayout" sheetId="41" r:id="rId29"/>
    <sheet name="Diag Lattice2018" sheetId="42" r:id="rId30"/>
    <sheet name="Sheet1" sheetId="44" r:id="rId31"/>
  </sheets>
  <externalReferences>
    <externalReference r:id="rId32"/>
    <externalReference r:id="rId33"/>
  </externalReferences>
  <definedNames>
    <definedName name="_xlnm._FilterDatabase" localSheetId="28" hidden="1">'Sept ''18 LatticeLayout'!$A$1:$BI$3399</definedName>
    <definedName name="Brho">[1]ScalingParameters!$C$3</definedName>
    <definedName name="Brho2">[1]ScalingParameters!$C$4</definedName>
    <definedName name="_xlnm.Print_Area" localSheetId="24">BDS_N0104!$A$1:$X$84</definedName>
    <definedName name="_xlnm.Print_Area" localSheetId="25">BDS_N0105!$A$1:$X$105</definedName>
    <definedName name="_xlnm.Print_Area" localSheetId="26">BDS_N0403!$A$1:$X$55</definedName>
    <definedName name="_xlnm.Print_Area" localSheetId="5">FE_N0106!$A$1:$X$89</definedName>
    <definedName name="_xlnm.Print_Area" localSheetId="15">FS1_N0302!$A$1:$X$106</definedName>
    <definedName name="_xlnm.Print_Area" localSheetId="16">FS1_N0506!$A$1:$X$90</definedName>
    <definedName name="_xlnm.Print_Area" localSheetId="21">FS2_N0108!$A$1:$X$81</definedName>
    <definedName name="_xlnm.Print_Area" localSheetId="8">LS1_N0206!$A$1:$X$101</definedName>
    <definedName name="_xlnm.Print_Area" localSheetId="9">LS1_N0306!$A$1:$X$71</definedName>
    <definedName name="_xlnm.Print_Area" localSheetId="10">LS1_N0604!$A$1:$X$107</definedName>
    <definedName name="_xlnm.Print_Area" localSheetId="11">LS1_N1102!$A$1:$X$68</definedName>
    <definedName name="_xlnm.Print_Area" localSheetId="12">LS1_N1501!$A$1:$Y$106</definedName>
    <definedName name="_xlnm.Print_Area" localSheetId="13">LS1_N1902!$A$1:$X$89</definedName>
    <definedName name="_xlnm.Print_Area" localSheetId="14">LS1_N2302!$A$1:$X$89</definedName>
    <definedName name="_xlnm.Print_Area" localSheetId="17">LS2_N0808!$A$1:$X$100</definedName>
    <definedName name="_xlnm.Print_Area" localSheetId="18">LS2_N1708!$A$1:$X$87</definedName>
    <definedName name="_xlnm.Print_Area" localSheetId="19">LS2_N2308!$A$1:$X$45</definedName>
    <definedName name="_xlnm.Print_Area" localSheetId="20">LS2_N4202!$A$1:$X$84</definedName>
    <definedName name="_xlnm.Print_Area" localSheetId="22">LS3_N1108!$A$1:$X$59</definedName>
    <definedName name="_xlnm.Print_Area" localSheetId="23">LS3_N2101!$A$1:$X$112</definedName>
    <definedName name="_xlnm.Print_Area" localSheetId="28">'Sept ''18 LatticeLayout'!$A$1:$AO$3393</definedName>
    <definedName name="_xlnm.Print_Titles" localSheetId="28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43" i="26" l="1"/>
  <c r="AD24" i="18"/>
  <c r="AB11" i="37"/>
  <c r="AD11" i="37"/>
  <c r="AG11" i="37"/>
  <c r="AB18" i="37"/>
  <c r="AD18" i="37"/>
  <c r="AG18" i="37"/>
  <c r="AB19" i="37"/>
  <c r="AD19" i="37"/>
  <c r="AG19" i="37"/>
  <c r="AB20" i="37"/>
  <c r="AD20" i="37"/>
  <c r="AG20" i="37"/>
  <c r="AB21" i="37"/>
  <c r="AD21" i="37"/>
  <c r="AG21" i="37"/>
  <c r="AB22" i="37"/>
  <c r="AD22" i="37"/>
  <c r="AG22" i="37"/>
  <c r="AB23" i="37"/>
  <c r="AD23" i="37"/>
  <c r="AG23" i="37"/>
  <c r="Z12" i="37"/>
  <c r="AA12" i="37"/>
  <c r="Z13" i="37"/>
  <c r="AA13" i="37"/>
  <c r="Z14" i="37"/>
  <c r="AA14" i="37"/>
  <c r="Z15" i="37"/>
  <c r="AA15" i="37"/>
  <c r="Z16" i="37"/>
  <c r="AA16" i="37"/>
  <c r="Z17" i="37"/>
  <c r="AA17" i="37"/>
  <c r="Z18" i="37"/>
  <c r="AA18" i="37"/>
  <c r="Z19" i="37"/>
  <c r="AA19" i="37"/>
  <c r="Z20" i="37"/>
  <c r="AA20" i="37"/>
  <c r="Z21" i="37"/>
  <c r="AA21" i="37"/>
  <c r="Z22" i="37"/>
  <c r="AA22" i="37"/>
  <c r="Z23" i="37"/>
  <c r="AA23" i="37"/>
  <c r="Z24" i="37"/>
  <c r="AA24" i="37"/>
  <c r="Z25" i="37"/>
  <c r="AA25" i="37"/>
  <c r="Z26" i="37"/>
  <c r="AA26" i="37"/>
  <c r="Z27" i="37"/>
  <c r="AA27" i="37"/>
  <c r="Z28" i="37"/>
  <c r="AA28" i="37"/>
  <c r="Z29" i="37"/>
  <c r="AA29" i="37"/>
  <c r="Z30" i="37"/>
  <c r="AA30" i="37"/>
  <c r="Z31" i="37"/>
  <c r="AA31" i="37"/>
  <c r="Z32" i="37"/>
  <c r="AA32" i="37"/>
  <c r="Z33" i="37"/>
  <c r="AA33" i="37"/>
  <c r="Z34" i="37"/>
  <c r="AA34" i="37"/>
  <c r="Z35" i="37"/>
  <c r="AA35" i="37"/>
  <c r="Z36" i="37"/>
  <c r="AA36" i="37"/>
  <c r="Z37" i="37"/>
  <c r="AA37" i="37"/>
  <c r="Z38" i="37"/>
  <c r="AA38" i="37"/>
  <c r="Z39" i="37"/>
  <c r="AA39" i="37"/>
  <c r="Z40" i="37"/>
  <c r="AA40" i="37"/>
  <c r="Z41" i="37"/>
  <c r="AA41" i="37"/>
  <c r="Z42" i="37"/>
  <c r="AA42" i="37"/>
  <c r="Z43" i="37"/>
  <c r="AA43" i="37"/>
  <c r="Z44" i="37"/>
  <c r="AA44" i="37"/>
  <c r="Z45" i="37"/>
  <c r="AA45" i="37"/>
  <c r="Z46" i="37"/>
  <c r="AA46" i="37"/>
  <c r="Z47" i="37"/>
  <c r="AA47" i="37"/>
  <c r="Z48" i="37"/>
  <c r="AA48" i="37"/>
  <c r="Z49" i="37"/>
  <c r="AA49" i="37"/>
  <c r="Z50" i="37"/>
  <c r="AA50" i="37"/>
  <c r="Z51" i="37"/>
  <c r="AA51" i="37"/>
  <c r="Z52" i="37"/>
  <c r="AA52" i="37"/>
  <c r="Z53" i="37"/>
  <c r="AA53" i="37"/>
  <c r="Z54" i="37"/>
  <c r="AA54" i="37"/>
  <c r="Z55" i="37"/>
  <c r="AA55" i="37"/>
  <c r="Z56" i="37"/>
  <c r="AA56" i="37"/>
  <c r="Z57" i="37"/>
  <c r="AA57" i="37"/>
  <c r="Z58" i="37"/>
  <c r="AA58" i="37"/>
  <c r="Z59" i="37"/>
  <c r="AA59" i="37"/>
  <c r="Z60" i="37"/>
  <c r="AA60" i="37"/>
  <c r="Z61" i="37"/>
  <c r="AA61" i="37"/>
  <c r="Z62" i="37"/>
  <c r="AA62" i="37"/>
  <c r="Z63" i="37"/>
  <c r="AA63" i="37"/>
  <c r="Z64" i="37"/>
  <c r="AA64" i="37"/>
  <c r="AG6" i="37"/>
  <c r="AG7" i="37"/>
  <c r="AG8" i="37"/>
  <c r="AG9" i="37"/>
  <c r="AG10" i="37"/>
  <c r="AG12" i="37"/>
  <c r="AG13" i="37"/>
  <c r="AG14" i="37"/>
  <c r="AG15" i="37"/>
  <c r="AG16" i="37"/>
  <c r="AG17" i="37"/>
  <c r="AG24" i="37"/>
  <c r="AG25" i="37"/>
  <c r="AG26" i="37"/>
  <c r="AG27" i="37"/>
  <c r="AG28" i="37"/>
  <c r="AG29" i="37"/>
  <c r="AG30" i="37"/>
  <c r="AG31" i="37"/>
  <c r="AG32" i="37"/>
  <c r="AG33" i="37"/>
  <c r="AG34" i="37"/>
  <c r="AG35" i="37"/>
  <c r="AG36" i="37"/>
  <c r="AG37" i="37"/>
  <c r="AG38" i="37"/>
  <c r="AG39" i="37"/>
  <c r="AG40" i="37"/>
  <c r="AG41" i="37"/>
  <c r="AG42" i="37"/>
  <c r="AG43" i="37"/>
  <c r="AG44" i="37"/>
  <c r="AG45" i="37"/>
  <c r="AG46" i="37"/>
  <c r="AG47" i="37"/>
  <c r="AG48" i="37"/>
  <c r="AG49" i="37"/>
  <c r="AG5" i="37"/>
  <c r="AG6" i="35"/>
  <c r="AG7" i="35"/>
  <c r="AG8" i="35"/>
  <c r="AG9" i="35"/>
  <c r="AG10" i="35"/>
  <c r="AG11" i="35"/>
  <c r="AG12" i="35"/>
  <c r="AG13" i="35"/>
  <c r="AG14" i="35"/>
  <c r="AG15" i="35"/>
  <c r="AG16" i="35"/>
  <c r="AG17" i="35"/>
  <c r="AG18" i="35"/>
  <c r="AG19" i="35"/>
  <c r="AG20" i="35"/>
  <c r="AG21" i="35"/>
  <c r="AG22" i="35"/>
  <c r="AG23" i="35"/>
  <c r="AG24" i="35"/>
  <c r="AG25" i="35"/>
  <c r="AG26" i="35"/>
  <c r="AG27" i="35"/>
  <c r="AG28" i="35"/>
  <c r="AG29" i="35"/>
  <c r="AG30" i="35"/>
  <c r="AG31" i="35"/>
  <c r="AG32" i="35"/>
  <c r="AG33" i="35"/>
  <c r="AG34" i="35"/>
  <c r="AG35" i="35"/>
  <c r="AG36" i="35"/>
  <c r="AG37" i="35"/>
  <c r="AG38" i="35"/>
  <c r="AG39" i="35"/>
  <c r="AG40" i="35"/>
  <c r="AG41" i="35"/>
  <c r="AG42" i="35"/>
  <c r="AG43" i="35"/>
  <c r="AG44" i="35"/>
  <c r="AG45" i="35"/>
  <c r="AG46" i="35"/>
  <c r="AG47" i="35"/>
  <c r="AG48" i="35"/>
  <c r="AG49" i="35"/>
  <c r="AG50" i="35"/>
  <c r="AG51" i="35"/>
  <c r="AG52" i="35"/>
  <c r="AG53" i="35"/>
  <c r="AG54" i="35"/>
  <c r="AG55" i="35"/>
  <c r="AG56" i="35"/>
  <c r="AG57" i="35"/>
  <c r="AG58" i="35"/>
  <c r="AG59" i="35"/>
  <c r="AG5" i="35"/>
  <c r="AD6" i="35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50" i="35"/>
  <c r="AD51" i="35"/>
  <c r="AD52" i="35"/>
  <c r="AD53" i="35"/>
  <c r="AD54" i="35"/>
  <c r="AD55" i="35"/>
  <c r="AD56" i="35"/>
  <c r="AD57" i="35"/>
  <c r="AD58" i="35"/>
  <c r="AD59" i="35"/>
  <c r="AD5" i="35"/>
  <c r="AG6" i="36"/>
  <c r="AG7" i="36"/>
  <c r="AG8" i="36"/>
  <c r="AG9" i="36"/>
  <c r="AG10" i="36"/>
  <c r="AG11" i="36"/>
  <c r="AG12" i="36"/>
  <c r="AG13" i="36"/>
  <c r="AG14" i="36"/>
  <c r="AG15" i="36"/>
  <c r="AG16" i="36"/>
  <c r="AG17" i="36"/>
  <c r="AG18" i="36"/>
  <c r="AG19" i="36"/>
  <c r="AG20" i="36"/>
  <c r="AG21" i="36"/>
  <c r="AG22" i="36"/>
  <c r="AG23" i="36"/>
  <c r="AG24" i="36"/>
  <c r="AG25" i="36"/>
  <c r="AG26" i="36"/>
  <c r="AG27" i="36"/>
  <c r="AG28" i="36"/>
  <c r="AG29" i="36"/>
  <c r="AG30" i="36"/>
  <c r="AG31" i="36"/>
  <c r="AG32" i="36"/>
  <c r="AG33" i="36"/>
  <c r="AG34" i="36"/>
  <c r="AG35" i="36"/>
  <c r="AG36" i="36"/>
  <c r="AG37" i="36"/>
  <c r="AG38" i="36"/>
  <c r="AG39" i="36"/>
  <c r="AG40" i="36"/>
  <c r="AG41" i="36"/>
  <c r="AG42" i="36"/>
  <c r="AG43" i="36"/>
  <c r="AG44" i="36"/>
  <c r="AG45" i="36"/>
  <c r="AG46" i="36"/>
  <c r="AG47" i="36"/>
  <c r="AG48" i="36"/>
  <c r="AG49" i="36"/>
  <c r="AG50" i="36"/>
  <c r="AG51" i="36"/>
  <c r="AG52" i="36"/>
  <c r="AG53" i="36"/>
  <c r="AG54" i="36"/>
  <c r="AG55" i="36"/>
  <c r="AG56" i="36"/>
  <c r="AG57" i="36"/>
  <c r="AG58" i="36"/>
  <c r="AG59" i="36"/>
  <c r="AG60" i="36"/>
  <c r="AG61" i="36"/>
  <c r="AG62" i="36"/>
  <c r="AG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3" i="36"/>
  <c r="AD44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61" i="36"/>
  <c r="AD62" i="36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5" i="36"/>
  <c r="AG6" i="34"/>
  <c r="AG7" i="34"/>
  <c r="AG8" i="34"/>
  <c r="AG9" i="34"/>
  <c r="AG10" i="34"/>
  <c r="AG11" i="34"/>
  <c r="AG12" i="34"/>
  <c r="AG13" i="34"/>
  <c r="AG14" i="34"/>
  <c r="AG15" i="34"/>
  <c r="AG16" i="34"/>
  <c r="AG17" i="34"/>
  <c r="AG18" i="34"/>
  <c r="AG19" i="34"/>
  <c r="AG20" i="34"/>
  <c r="AG21" i="34"/>
  <c r="AG22" i="34"/>
  <c r="AG23" i="34"/>
  <c r="AG24" i="34"/>
  <c r="AG25" i="34"/>
  <c r="AG26" i="34"/>
  <c r="AG27" i="34"/>
  <c r="AG28" i="34"/>
  <c r="AG29" i="34"/>
  <c r="AG30" i="34"/>
  <c r="AG31" i="34"/>
  <c r="AG32" i="34"/>
  <c r="AG33" i="34"/>
  <c r="AG34" i="34"/>
  <c r="AG35" i="34"/>
  <c r="AG36" i="34"/>
  <c r="AG37" i="34"/>
  <c r="AG38" i="34"/>
  <c r="AG39" i="34"/>
  <c r="AG40" i="34"/>
  <c r="AG41" i="34"/>
  <c r="AG42" i="34"/>
  <c r="AG43" i="34"/>
  <c r="AG44" i="34"/>
  <c r="AG45" i="34"/>
  <c r="AG46" i="34"/>
  <c r="AG47" i="34"/>
  <c r="AG48" i="34"/>
  <c r="AG49" i="34"/>
  <c r="AG50" i="34"/>
  <c r="AG51" i="34"/>
  <c r="AG52" i="34"/>
  <c r="AG53" i="34"/>
  <c r="AG54" i="34"/>
  <c r="AG55" i="34"/>
  <c r="AG56" i="34"/>
  <c r="AG57" i="34"/>
  <c r="AG58" i="34"/>
  <c r="AG59" i="34"/>
  <c r="AG60" i="34"/>
  <c r="AG61" i="34"/>
  <c r="AG62" i="34"/>
  <c r="AG63" i="34"/>
  <c r="AG64" i="34"/>
  <c r="AG65" i="34"/>
  <c r="AG66" i="34"/>
  <c r="AG67" i="34"/>
  <c r="AG68" i="34"/>
  <c r="AG69" i="34"/>
  <c r="AG70" i="34"/>
  <c r="AG71" i="34"/>
  <c r="AG72" i="34"/>
  <c r="AG73" i="34"/>
  <c r="AG74" i="34"/>
  <c r="AG5" i="34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5" i="34"/>
  <c r="Z77" i="33"/>
  <c r="AA77" i="33"/>
  <c r="AB77" i="33"/>
  <c r="Z78" i="33"/>
  <c r="AA78" i="33"/>
  <c r="AB78" i="33"/>
  <c r="Z79" i="33"/>
  <c r="AA79" i="33"/>
  <c r="AB79" i="33"/>
  <c r="Z80" i="33"/>
  <c r="AA80" i="33"/>
  <c r="AB80" i="33"/>
  <c r="Z81" i="33"/>
  <c r="AA81" i="33"/>
  <c r="AB81" i="33"/>
  <c r="Z82" i="33"/>
  <c r="AA82" i="33"/>
  <c r="AB82" i="33"/>
  <c r="Z83" i="33"/>
  <c r="AA83" i="33"/>
  <c r="AB83" i="33"/>
  <c r="Z84" i="33"/>
  <c r="AA84" i="33"/>
  <c r="AB84" i="33"/>
  <c r="Z85" i="33"/>
  <c r="AA85" i="33"/>
  <c r="AB85" i="33"/>
  <c r="Z86" i="33"/>
  <c r="AA86" i="33"/>
  <c r="AB86" i="33"/>
  <c r="Z87" i="33"/>
  <c r="AA87" i="33"/>
  <c r="AB87" i="33"/>
  <c r="Z88" i="33"/>
  <c r="AA88" i="33"/>
  <c r="AB88" i="33"/>
  <c r="AG6" i="33"/>
  <c r="AG7" i="33"/>
  <c r="AG8" i="33"/>
  <c r="AG9" i="33"/>
  <c r="AG10" i="33"/>
  <c r="AG11" i="33"/>
  <c r="AG12" i="33"/>
  <c r="AG13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35" i="33"/>
  <c r="AG36" i="33"/>
  <c r="AG37" i="33"/>
  <c r="AG38" i="33"/>
  <c r="AG39" i="33"/>
  <c r="AG40" i="33"/>
  <c r="AG41" i="33"/>
  <c r="AG42" i="33"/>
  <c r="AG43" i="33"/>
  <c r="AG44" i="33"/>
  <c r="AG45" i="33"/>
  <c r="AG46" i="33"/>
  <c r="AG47" i="33"/>
  <c r="AG48" i="33"/>
  <c r="AG49" i="33"/>
  <c r="AG50" i="33"/>
  <c r="AG51" i="33"/>
  <c r="AG52" i="33"/>
  <c r="AG53" i="33"/>
  <c r="AG54" i="33"/>
  <c r="AG55" i="33"/>
  <c r="AG56" i="33"/>
  <c r="AG57" i="33"/>
  <c r="AG58" i="33"/>
  <c r="AG59" i="33"/>
  <c r="AG60" i="33"/>
  <c r="AG61" i="33"/>
  <c r="AG62" i="33"/>
  <c r="AG63" i="33"/>
  <c r="AG64" i="33"/>
  <c r="AG65" i="33"/>
  <c r="AG66" i="33"/>
  <c r="AG67" i="33"/>
  <c r="AG68" i="33"/>
  <c r="AG69" i="33"/>
  <c r="AG70" i="33"/>
  <c r="AG71" i="33"/>
  <c r="AG72" i="33"/>
  <c r="AG73" i="33"/>
  <c r="AG74" i="33"/>
  <c r="AG75" i="33"/>
  <c r="AG76" i="33"/>
  <c r="AG77" i="33"/>
  <c r="AG5" i="33"/>
  <c r="AD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Z73" i="33"/>
  <c r="AA73" i="33"/>
  <c r="AB73" i="33"/>
  <c r="Z74" i="33"/>
  <c r="AA74" i="33"/>
  <c r="AB74" i="33"/>
  <c r="Z75" i="33"/>
  <c r="AA75" i="33"/>
  <c r="AB75" i="33"/>
  <c r="Z76" i="33"/>
  <c r="AA76" i="33"/>
  <c r="AB76" i="33"/>
  <c r="AD76" i="33"/>
  <c r="AD77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51" i="33"/>
  <c r="AG6" i="32"/>
  <c r="AG7" i="32"/>
  <c r="AG8" i="32"/>
  <c r="AG9" i="32"/>
  <c r="AG10" i="32"/>
  <c r="AG11" i="32"/>
  <c r="AG12" i="32"/>
  <c r="AG13" i="32"/>
  <c r="AG14" i="32"/>
  <c r="AG15" i="32"/>
  <c r="AG16" i="32"/>
  <c r="AG17" i="32"/>
  <c r="AG18" i="32"/>
  <c r="AG19" i="32"/>
  <c r="AG20" i="32"/>
  <c r="AG21" i="32"/>
  <c r="AG22" i="32"/>
  <c r="AG23" i="32"/>
  <c r="AG24" i="32"/>
  <c r="AG25" i="32"/>
  <c r="AG26" i="32"/>
  <c r="AG27" i="32"/>
  <c r="AG28" i="32"/>
  <c r="AG29" i="32"/>
  <c r="AG30" i="32"/>
  <c r="AG31" i="32"/>
  <c r="AG32" i="32"/>
  <c r="AG33" i="32"/>
  <c r="AG34" i="32"/>
  <c r="AG35" i="32"/>
  <c r="AG36" i="32"/>
  <c r="AG37" i="32"/>
  <c r="AG38" i="32"/>
  <c r="AG39" i="32"/>
  <c r="AG40" i="32"/>
  <c r="AG41" i="32"/>
  <c r="AG42" i="32"/>
  <c r="AG43" i="32"/>
  <c r="AG44" i="32"/>
  <c r="AG45" i="32"/>
  <c r="AG46" i="32"/>
  <c r="AG47" i="32"/>
  <c r="AG48" i="32"/>
  <c r="AG49" i="32"/>
  <c r="AG50" i="32"/>
  <c r="AG51" i="32"/>
  <c r="AG52" i="32"/>
  <c r="AG53" i="32"/>
  <c r="AG54" i="32"/>
  <c r="AG55" i="32"/>
  <c r="AG56" i="32"/>
  <c r="AG5" i="32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AD55" i="32"/>
  <c r="AD56" i="32"/>
  <c r="AD5" i="32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5" i="7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5" i="7"/>
  <c r="AD57" i="31"/>
  <c r="AD58" i="31"/>
  <c r="AG6" i="31"/>
  <c r="AG7" i="31"/>
  <c r="AG8" i="31"/>
  <c r="AG9" i="31"/>
  <c r="AG10" i="31"/>
  <c r="AG11" i="31"/>
  <c r="AG12" i="31"/>
  <c r="AG13" i="31"/>
  <c r="AG14" i="31"/>
  <c r="AG15" i="31"/>
  <c r="AG16" i="31"/>
  <c r="AG17" i="31"/>
  <c r="AG18" i="31"/>
  <c r="AG19" i="31"/>
  <c r="AG20" i="31"/>
  <c r="AG21" i="31"/>
  <c r="AG22" i="31"/>
  <c r="AG23" i="31"/>
  <c r="AG24" i="31"/>
  <c r="AG25" i="31"/>
  <c r="AG26" i="31"/>
  <c r="AG27" i="31"/>
  <c r="AG28" i="31"/>
  <c r="AG29" i="31"/>
  <c r="AG30" i="31"/>
  <c r="AG31" i="31"/>
  <c r="AG32" i="31"/>
  <c r="AG33" i="31"/>
  <c r="AG34" i="31"/>
  <c r="AG35" i="31"/>
  <c r="AG36" i="31"/>
  <c r="AG37" i="31"/>
  <c r="AG38" i="31"/>
  <c r="AG39" i="31"/>
  <c r="AG40" i="31"/>
  <c r="AG41" i="31"/>
  <c r="AG42" i="31"/>
  <c r="AG43" i="31"/>
  <c r="AG44" i="31"/>
  <c r="AG45" i="31"/>
  <c r="AG46" i="31"/>
  <c r="AG47" i="31"/>
  <c r="AG48" i="31"/>
  <c r="AG49" i="31"/>
  <c r="AG50" i="31"/>
  <c r="AG51" i="31"/>
  <c r="AG52" i="31"/>
  <c r="AG53" i="31"/>
  <c r="AG54" i="31"/>
  <c r="AG55" i="31"/>
  <c r="AG56" i="31"/>
  <c r="AG57" i="31"/>
  <c r="AG58" i="31"/>
  <c r="AG59" i="31"/>
  <c r="AG60" i="31"/>
  <c r="AG61" i="31"/>
  <c r="AG62" i="31"/>
  <c r="AG63" i="31"/>
  <c r="AG64" i="31"/>
  <c r="AG65" i="31"/>
  <c r="AG66" i="31"/>
  <c r="AG67" i="31"/>
  <c r="AG68" i="31"/>
  <c r="AG69" i="31"/>
  <c r="AG70" i="31"/>
  <c r="AG71" i="31"/>
  <c r="AG72" i="31"/>
  <c r="AG73" i="31"/>
  <c r="AG74" i="31"/>
  <c r="AG75" i="31"/>
  <c r="AG76" i="31"/>
  <c r="AG77" i="31"/>
  <c r="AG78" i="31"/>
  <c r="AG79" i="31"/>
  <c r="AG80" i="31"/>
  <c r="AG5" i="31"/>
  <c r="Z53" i="31"/>
  <c r="AA53" i="31"/>
  <c r="Z54" i="31"/>
  <c r="AA54" i="31"/>
  <c r="Z55" i="31"/>
  <c r="AA55" i="31"/>
  <c r="Z56" i="31"/>
  <c r="AA56" i="31"/>
  <c r="Z57" i="31"/>
  <c r="AA57" i="31"/>
  <c r="Z58" i="31"/>
  <c r="AA58" i="31"/>
  <c r="Z59" i="31"/>
  <c r="AA59" i="31"/>
  <c r="Z60" i="31"/>
  <c r="AA60" i="31"/>
  <c r="Z61" i="31"/>
  <c r="AA61" i="31"/>
  <c r="Z62" i="31"/>
  <c r="AA62" i="31"/>
  <c r="Z63" i="31"/>
  <c r="AA63" i="31"/>
  <c r="Z64" i="31"/>
  <c r="AA64" i="31"/>
  <c r="Z65" i="31"/>
  <c r="AA65" i="31"/>
  <c r="Z66" i="31"/>
  <c r="AA66" i="31"/>
  <c r="Z67" i="31"/>
  <c r="AA67" i="31"/>
  <c r="Z68" i="31"/>
  <c r="AA68" i="31"/>
  <c r="Z69" i="31"/>
  <c r="AA69" i="31"/>
  <c r="Z70" i="31"/>
  <c r="AA70" i="31"/>
  <c r="Z71" i="31"/>
  <c r="AA71" i="31"/>
  <c r="Z72" i="31"/>
  <c r="AA72" i="31"/>
  <c r="Z73" i="31"/>
  <c r="AA73" i="31"/>
  <c r="Z25" i="31"/>
  <c r="AA25" i="31"/>
  <c r="AB25" i="31"/>
  <c r="Z26" i="31"/>
  <c r="AA26" i="31"/>
  <c r="AB26" i="31"/>
  <c r="Z27" i="31"/>
  <c r="AA27" i="31"/>
  <c r="AB27" i="31"/>
  <c r="Z28" i="31"/>
  <c r="AA28" i="31"/>
  <c r="AB28" i="31"/>
  <c r="Z29" i="31"/>
  <c r="AA29" i="31"/>
  <c r="AB29" i="31"/>
  <c r="Z30" i="31"/>
  <c r="AA30" i="31"/>
  <c r="AB30" i="31"/>
  <c r="Z31" i="31"/>
  <c r="AA31" i="31"/>
  <c r="AB31" i="31"/>
  <c r="Z32" i="31"/>
  <c r="AA32" i="31"/>
  <c r="AB32" i="31"/>
  <c r="Z33" i="31"/>
  <c r="AA33" i="31"/>
  <c r="AB33" i="31"/>
  <c r="Z34" i="31"/>
  <c r="AA34" i="31"/>
  <c r="AB34" i="31"/>
  <c r="Z35" i="31"/>
  <c r="AA35" i="31"/>
  <c r="AB35" i="31"/>
  <c r="Z36" i="31"/>
  <c r="AA36" i="31"/>
  <c r="AB36" i="31"/>
  <c r="Z37" i="31"/>
  <c r="AA37" i="31"/>
  <c r="AB37" i="31"/>
  <c r="Z38" i="31"/>
  <c r="AA38" i="31"/>
  <c r="AB38" i="31"/>
  <c r="Z39" i="31"/>
  <c r="AA39" i="31"/>
  <c r="AB39" i="31"/>
  <c r="Z40" i="31"/>
  <c r="AA40" i="31"/>
  <c r="AB40" i="31"/>
  <c r="Z41" i="31"/>
  <c r="AA41" i="31"/>
  <c r="AB41" i="31"/>
  <c r="Z42" i="31"/>
  <c r="AA42" i="31"/>
  <c r="AB42" i="31"/>
  <c r="Z43" i="31"/>
  <c r="AA43" i="31"/>
  <c r="AB43" i="31"/>
  <c r="Z44" i="31"/>
  <c r="AA44" i="31"/>
  <c r="AB44" i="31"/>
  <c r="Z45" i="31"/>
  <c r="AA45" i="31"/>
  <c r="AB45" i="31"/>
  <c r="Z46" i="31"/>
  <c r="AA46" i="31"/>
  <c r="AB46" i="31"/>
  <c r="Z47" i="31"/>
  <c r="AA47" i="31"/>
  <c r="AB47" i="31"/>
  <c r="Z48" i="31"/>
  <c r="AA48" i="31"/>
  <c r="AB48" i="31"/>
  <c r="Z49" i="31"/>
  <c r="AA49" i="31"/>
  <c r="AB49" i="31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4" i="31"/>
  <c r="AD65" i="31"/>
  <c r="AD73" i="31"/>
  <c r="AD74" i="31"/>
  <c r="AD79" i="31"/>
  <c r="AD80" i="31"/>
  <c r="AD5" i="31"/>
  <c r="AB86" i="31"/>
  <c r="AB87" i="31"/>
  <c r="AB88" i="31"/>
  <c r="AB89" i="31"/>
  <c r="AB90" i="31"/>
  <c r="AB91" i="31"/>
  <c r="AB92" i="31"/>
  <c r="AB93" i="31"/>
  <c r="AB94" i="31"/>
  <c r="AB95" i="31"/>
  <c r="AB96" i="31"/>
  <c r="AB97" i="31"/>
  <c r="AB98" i="31"/>
  <c r="AB99" i="31"/>
  <c r="AB100" i="31"/>
  <c r="AB53" i="31"/>
  <c r="AB54" i="31"/>
  <c r="AB55" i="31"/>
  <c r="AB56" i="31"/>
  <c r="AB57" i="31"/>
  <c r="AB58" i="31"/>
  <c r="AB59" i="31"/>
  <c r="AB60" i="31"/>
  <c r="AB61" i="31"/>
  <c r="AB62" i="31"/>
  <c r="AB63" i="31"/>
  <c r="AB64" i="31"/>
  <c r="AB65" i="31"/>
  <c r="AB66" i="31"/>
  <c r="AB67" i="31"/>
  <c r="AB68" i="31"/>
  <c r="AB69" i="31"/>
  <c r="AB70" i="31"/>
  <c r="AB71" i="31"/>
  <c r="AB72" i="31"/>
  <c r="AB73" i="31"/>
  <c r="AB74" i="31"/>
  <c r="AB75" i="31"/>
  <c r="AB76" i="31"/>
  <c r="AB77" i="31"/>
  <c r="AB78" i="31"/>
  <c r="AB79" i="31"/>
  <c r="AB80" i="31"/>
  <c r="AB81" i="31"/>
  <c r="AB82" i="31"/>
  <c r="AB85" i="31"/>
  <c r="Z86" i="31"/>
  <c r="AA86" i="31"/>
  <c r="Z87" i="31"/>
  <c r="AA87" i="31"/>
  <c r="Z88" i="31"/>
  <c r="AA88" i="31"/>
  <c r="Z89" i="31"/>
  <c r="AA89" i="31"/>
  <c r="Z90" i="31"/>
  <c r="AA90" i="31"/>
  <c r="Z91" i="31"/>
  <c r="AA91" i="31"/>
  <c r="Z92" i="31"/>
  <c r="AA92" i="31"/>
  <c r="Z93" i="31"/>
  <c r="AA93" i="31"/>
  <c r="Z94" i="31"/>
  <c r="AA94" i="31"/>
  <c r="Z95" i="31"/>
  <c r="AA95" i="31"/>
  <c r="Z96" i="31"/>
  <c r="AA96" i="31"/>
  <c r="Z97" i="31"/>
  <c r="AA97" i="31"/>
  <c r="Z98" i="31"/>
  <c r="AA98" i="31"/>
  <c r="Z99" i="31"/>
  <c r="AA99" i="31"/>
  <c r="Z100" i="31"/>
  <c r="AA100" i="31"/>
  <c r="Z74" i="31"/>
  <c r="AA74" i="31"/>
  <c r="Z75" i="31"/>
  <c r="AA75" i="31"/>
  <c r="Z76" i="31"/>
  <c r="AA76" i="31"/>
  <c r="Z77" i="31"/>
  <c r="AA77" i="31"/>
  <c r="Z78" i="31"/>
  <c r="AA78" i="31"/>
  <c r="Z79" i="31"/>
  <c r="AA79" i="31"/>
  <c r="Z80" i="31"/>
  <c r="AA80" i="31"/>
  <c r="Z81" i="31"/>
  <c r="AA81" i="31"/>
  <c r="Z82" i="31"/>
  <c r="AA82" i="31"/>
  <c r="Z83" i="31"/>
  <c r="AA83" i="31"/>
  <c r="Z85" i="31"/>
  <c r="AA85" i="31"/>
  <c r="Z39" i="30"/>
  <c r="AA39" i="30"/>
  <c r="Z40" i="30"/>
  <c r="AA40" i="30"/>
  <c r="Z41" i="30"/>
  <c r="AA41" i="30"/>
  <c r="Z42" i="30"/>
  <c r="AA42" i="30"/>
  <c r="Z43" i="30"/>
  <c r="AA43" i="30"/>
  <c r="Z44" i="30"/>
  <c r="AA44" i="30"/>
  <c r="AB40" i="30"/>
  <c r="AB41" i="30"/>
  <c r="AB42" i="30"/>
  <c r="AB43" i="30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5" i="30"/>
  <c r="AG6" i="30"/>
  <c r="AG7" i="30"/>
  <c r="AG8" i="30"/>
  <c r="AG9" i="30"/>
  <c r="AG10" i="30"/>
  <c r="AG11" i="30"/>
  <c r="AG12" i="30"/>
  <c r="AG13" i="30"/>
  <c r="AG14" i="30"/>
  <c r="AG15" i="30"/>
  <c r="AG16" i="30"/>
  <c r="AG17" i="30"/>
  <c r="AG18" i="30"/>
  <c r="AG19" i="30"/>
  <c r="AG20" i="30"/>
  <c r="AG21" i="30"/>
  <c r="AG22" i="30"/>
  <c r="AG23" i="30"/>
  <c r="AG24" i="30"/>
  <c r="AG25" i="30"/>
  <c r="AG26" i="30"/>
  <c r="AG27" i="30"/>
  <c r="AG28" i="30"/>
  <c r="AG29" i="30"/>
  <c r="AG30" i="30"/>
  <c r="AG31" i="30"/>
  <c r="AG32" i="30"/>
  <c r="AG33" i="30"/>
  <c r="AG34" i="30"/>
  <c r="AG35" i="30"/>
  <c r="AG36" i="30"/>
  <c r="AG37" i="30"/>
  <c r="AG38" i="30"/>
  <c r="AG39" i="30"/>
  <c r="AG40" i="30"/>
  <c r="AG41" i="30"/>
  <c r="AG42" i="30"/>
  <c r="AG43" i="30"/>
  <c r="AG44" i="30"/>
  <c r="AG5" i="30"/>
  <c r="AG80" i="29"/>
  <c r="AG81" i="29"/>
  <c r="AG6" i="29"/>
  <c r="AG7" i="29"/>
  <c r="AG8" i="29"/>
  <c r="AG9" i="29"/>
  <c r="AG10" i="29"/>
  <c r="AG11" i="29"/>
  <c r="AG12" i="29"/>
  <c r="AG13" i="29"/>
  <c r="AG14" i="29"/>
  <c r="AG15" i="29"/>
  <c r="AG16" i="29"/>
  <c r="AG17" i="29"/>
  <c r="AG18" i="29"/>
  <c r="AG19" i="29"/>
  <c r="AG20" i="29"/>
  <c r="AG21" i="29"/>
  <c r="AG22" i="29"/>
  <c r="AG23" i="29"/>
  <c r="AG24" i="29"/>
  <c r="AG25" i="29"/>
  <c r="AG26" i="29"/>
  <c r="AG27" i="29"/>
  <c r="AG28" i="29"/>
  <c r="AG29" i="29"/>
  <c r="AG30" i="29"/>
  <c r="AG31" i="29"/>
  <c r="AG32" i="29"/>
  <c r="AG33" i="29"/>
  <c r="AG34" i="29"/>
  <c r="AG35" i="29"/>
  <c r="AG36" i="29"/>
  <c r="AG37" i="29"/>
  <c r="AG38" i="29"/>
  <c r="AG39" i="29"/>
  <c r="AG40" i="29"/>
  <c r="AG41" i="29"/>
  <c r="AG42" i="29"/>
  <c r="AG43" i="29"/>
  <c r="AG44" i="29"/>
  <c r="AG45" i="29"/>
  <c r="AG46" i="29"/>
  <c r="AG47" i="29"/>
  <c r="AG48" i="29"/>
  <c r="AG49" i="29"/>
  <c r="AG50" i="29"/>
  <c r="AG51" i="29"/>
  <c r="AG52" i="29"/>
  <c r="AG53" i="29"/>
  <c r="AG54" i="29"/>
  <c r="AG55" i="29"/>
  <c r="AG56" i="29"/>
  <c r="AG57" i="29"/>
  <c r="AG58" i="29"/>
  <c r="AG59" i="29"/>
  <c r="AG60" i="29"/>
  <c r="AG61" i="29"/>
  <c r="AG62" i="29"/>
  <c r="AG63" i="29"/>
  <c r="AG64" i="29"/>
  <c r="AG65" i="29"/>
  <c r="AG66" i="29"/>
  <c r="AG67" i="29"/>
  <c r="AG68" i="29"/>
  <c r="AG69" i="29"/>
  <c r="AG70" i="29"/>
  <c r="AG71" i="29"/>
  <c r="AG72" i="29"/>
  <c r="AG73" i="29"/>
  <c r="AG74" i="29"/>
  <c r="AG75" i="29"/>
  <c r="AG76" i="29"/>
  <c r="AG77" i="29"/>
  <c r="AG78" i="29"/>
  <c r="AG79" i="29"/>
  <c r="AG5" i="29"/>
  <c r="AG6" i="28"/>
  <c r="AG7" i="28"/>
  <c r="AG8" i="28"/>
  <c r="AG9" i="28"/>
  <c r="AG10" i="28"/>
  <c r="AG11" i="28"/>
  <c r="AG12" i="28"/>
  <c r="AG13" i="28"/>
  <c r="AG14" i="28"/>
  <c r="AG15" i="28"/>
  <c r="AG16" i="28"/>
  <c r="AG17" i="28"/>
  <c r="AG18" i="28"/>
  <c r="AG19" i="28"/>
  <c r="AG20" i="28"/>
  <c r="AG21" i="28"/>
  <c r="AG22" i="28"/>
  <c r="AG23" i="28"/>
  <c r="AG24" i="28"/>
  <c r="AG25" i="28"/>
  <c r="AG26" i="28"/>
  <c r="AG27" i="28"/>
  <c r="AG28" i="28"/>
  <c r="AG29" i="28"/>
  <c r="AG30" i="28"/>
  <c r="AG31" i="28"/>
  <c r="AG32" i="28"/>
  <c r="AG33" i="28"/>
  <c r="AG34" i="28"/>
  <c r="AG35" i="28"/>
  <c r="AG36" i="28"/>
  <c r="AG37" i="28"/>
  <c r="AG38" i="28"/>
  <c r="AG39" i="28"/>
  <c r="AG40" i="28"/>
  <c r="AG41" i="28"/>
  <c r="AG42" i="28"/>
  <c r="AG43" i="28"/>
  <c r="AG44" i="28"/>
  <c r="AG45" i="28"/>
  <c r="AG46" i="28"/>
  <c r="AG47" i="28"/>
  <c r="AG48" i="28"/>
  <c r="AG49" i="28"/>
  <c r="AG50" i="28"/>
  <c r="AG51" i="28"/>
  <c r="AG52" i="28"/>
  <c r="AG53" i="28"/>
  <c r="AG54" i="28"/>
  <c r="AG55" i="28"/>
  <c r="AG56" i="28"/>
  <c r="AG57" i="28"/>
  <c r="AG58" i="28"/>
  <c r="AG59" i="28"/>
  <c r="AG60" i="28"/>
  <c r="AG61" i="28"/>
  <c r="AG62" i="28"/>
  <c r="AG63" i="28"/>
  <c r="AG64" i="28"/>
  <c r="AG65" i="28"/>
  <c r="AG66" i="28"/>
  <c r="AG67" i="28"/>
  <c r="AG68" i="28"/>
  <c r="AG69" i="28"/>
  <c r="AG70" i="28"/>
  <c r="AG71" i="28"/>
  <c r="AG72" i="28"/>
  <c r="AG73" i="28"/>
  <c r="AG74" i="28"/>
  <c r="AG75" i="28"/>
  <c r="AG76" i="28"/>
  <c r="AG77" i="28"/>
  <c r="AG78" i="28"/>
  <c r="AG79" i="28"/>
  <c r="AG80" i="28"/>
  <c r="AG81" i="28"/>
  <c r="AG82" i="28"/>
  <c r="AG83" i="28"/>
  <c r="AG84" i="28"/>
  <c r="AG85" i="28"/>
  <c r="AG86" i="28"/>
  <c r="AG87" i="28"/>
  <c r="AG88" i="28"/>
  <c r="AG89" i="28"/>
  <c r="AG90" i="28"/>
  <c r="AG91" i="28"/>
  <c r="AG5" i="28"/>
  <c r="AD49" i="29"/>
  <c r="AD50" i="29"/>
  <c r="AD51" i="29"/>
  <c r="AD52" i="29"/>
  <c r="AD53" i="29"/>
  <c r="AD54" i="29"/>
  <c r="AD55" i="29"/>
  <c r="AD60" i="29"/>
  <c r="AD61" i="29"/>
  <c r="AD66" i="29"/>
  <c r="AD67" i="29"/>
  <c r="AD72" i="29"/>
  <c r="AD73" i="29"/>
  <c r="AD78" i="29"/>
  <c r="AD79" i="29"/>
  <c r="Z61" i="29"/>
  <c r="AA61" i="29"/>
  <c r="Z62" i="29"/>
  <c r="AA62" i="29"/>
  <c r="Z63" i="29"/>
  <c r="AA63" i="29"/>
  <c r="Z64" i="29"/>
  <c r="AA64" i="29"/>
  <c r="Z65" i="29"/>
  <c r="AA65" i="29"/>
  <c r="Z66" i="29"/>
  <c r="AA66" i="29"/>
  <c r="Z67" i="29"/>
  <c r="AA67" i="29"/>
  <c r="Z68" i="29"/>
  <c r="AA68" i="29"/>
  <c r="Z69" i="29"/>
  <c r="AA69" i="29"/>
  <c r="Z70" i="29"/>
  <c r="AA70" i="29"/>
  <c r="Z71" i="29"/>
  <c r="AA71" i="29"/>
  <c r="Z72" i="29"/>
  <c r="AA72" i="29"/>
  <c r="Z73" i="29"/>
  <c r="AA73" i="29"/>
  <c r="Z74" i="29"/>
  <c r="AA74" i="29"/>
  <c r="Z75" i="29"/>
  <c r="AA75" i="29"/>
  <c r="Z76" i="29"/>
  <c r="AA76" i="29"/>
  <c r="Z77" i="29"/>
  <c r="AA77" i="29"/>
  <c r="Z78" i="29"/>
  <c r="AA78" i="29"/>
  <c r="Z79" i="29"/>
  <c r="AA79" i="29"/>
  <c r="Z80" i="29"/>
  <c r="AA80" i="29"/>
  <c r="Z81" i="29"/>
  <c r="AA81" i="29"/>
  <c r="AB65" i="29"/>
  <c r="AB66" i="29"/>
  <c r="AB67" i="29"/>
  <c r="AB68" i="29"/>
  <c r="AB69" i="29"/>
  <c r="AB70" i="29"/>
  <c r="AB71" i="29"/>
  <c r="AB72" i="29"/>
  <c r="AB73" i="29"/>
  <c r="AB74" i="29"/>
  <c r="AB75" i="29"/>
  <c r="AB76" i="29"/>
  <c r="AB77" i="29"/>
  <c r="AB78" i="29"/>
  <c r="AB79" i="29"/>
  <c r="AB80" i="29"/>
  <c r="AB81" i="29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38" i="29"/>
  <c r="AD39" i="29"/>
  <c r="AD40" i="29"/>
  <c r="AD41" i="29"/>
  <c r="AD42" i="29"/>
  <c r="AD43" i="29"/>
  <c r="AD44" i="29"/>
  <c r="AD5" i="29"/>
  <c r="AA83" i="28"/>
  <c r="AA84" i="28"/>
  <c r="AA85" i="28"/>
  <c r="AA86" i="28"/>
  <c r="AA87" i="28"/>
  <c r="AA88" i="28"/>
  <c r="AA89" i="28"/>
  <c r="AA90" i="28"/>
  <c r="AA91" i="28"/>
  <c r="Z83" i="28"/>
  <c r="Z84" i="28"/>
  <c r="Z85" i="28"/>
  <c r="Z86" i="28"/>
  <c r="Z87" i="28"/>
  <c r="Z88" i="28"/>
  <c r="Z89" i="28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0" i="28"/>
  <c r="AD61" i="28"/>
  <c r="AD62" i="28"/>
  <c r="AD63" i="28"/>
  <c r="AD67" i="28"/>
  <c r="AD68" i="28"/>
  <c r="AD69" i="28"/>
  <c r="AD70" i="28"/>
  <c r="AD73" i="28"/>
  <c r="AD74" i="28"/>
  <c r="AD76" i="28"/>
  <c r="AD77" i="28"/>
  <c r="AD82" i="28"/>
  <c r="AD83" i="28"/>
  <c r="AD88" i="28"/>
  <c r="AD89" i="28"/>
  <c r="AB85" i="28"/>
  <c r="AB86" i="28"/>
  <c r="AB87" i="28"/>
  <c r="AB88" i="28"/>
  <c r="AB89" i="28"/>
  <c r="AB90" i="28"/>
  <c r="AB91" i="28"/>
  <c r="AD5" i="28"/>
  <c r="AG5" i="27"/>
  <c r="AG6" i="27"/>
  <c r="AG7" i="27"/>
  <c r="AG8" i="27"/>
  <c r="AG9" i="27"/>
  <c r="AG10" i="27"/>
  <c r="AG11" i="27"/>
  <c r="AG12" i="27"/>
  <c r="AG13" i="27"/>
  <c r="AG14" i="27"/>
  <c r="AG15" i="27"/>
  <c r="AG16" i="27"/>
  <c r="AG17" i="27"/>
  <c r="AG18" i="27"/>
  <c r="AG19" i="27"/>
  <c r="AG20" i="27"/>
  <c r="AG21" i="27"/>
  <c r="AG22" i="27"/>
  <c r="AG23" i="27"/>
  <c r="AG24" i="27"/>
  <c r="AG25" i="27"/>
  <c r="AG26" i="27"/>
  <c r="AG27" i="27"/>
  <c r="AG28" i="27"/>
  <c r="AG29" i="27"/>
  <c r="AG30" i="27"/>
  <c r="AG31" i="27"/>
  <c r="AG32" i="27"/>
  <c r="AG33" i="27"/>
  <c r="AG34" i="27"/>
  <c r="AG35" i="27"/>
  <c r="AG36" i="27"/>
  <c r="AG37" i="27"/>
  <c r="AG38" i="27"/>
  <c r="AG39" i="27"/>
  <c r="AG40" i="27"/>
  <c r="AG41" i="27"/>
  <c r="AG42" i="27"/>
  <c r="AG43" i="27"/>
  <c r="AG44" i="27"/>
  <c r="AG45" i="27"/>
  <c r="AG46" i="27"/>
  <c r="AG47" i="27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5" i="27"/>
  <c r="AG49" i="27"/>
  <c r="AG50" i="27"/>
  <c r="AG51" i="27"/>
  <c r="AG52" i="27"/>
  <c r="AG53" i="27"/>
  <c r="AG54" i="27"/>
  <c r="AG55" i="27"/>
  <c r="AG56" i="27"/>
  <c r="AG57" i="27"/>
  <c r="AG58" i="27"/>
  <c r="AG59" i="27"/>
  <c r="AG60" i="27"/>
  <c r="AG61" i="27"/>
  <c r="AG62" i="27"/>
  <c r="AG63" i="27"/>
  <c r="AG64" i="27"/>
  <c r="AG65" i="27"/>
  <c r="AG66" i="27"/>
  <c r="AG67" i="27"/>
  <c r="AG68" i="27"/>
  <c r="AG69" i="27"/>
  <c r="AG70" i="27"/>
  <c r="AG71" i="27"/>
  <c r="AG72" i="27"/>
  <c r="AG73" i="27"/>
  <c r="AG74" i="27"/>
  <c r="AG75" i="27"/>
  <c r="AG48" i="27"/>
  <c r="AG46" i="26"/>
  <c r="AG6" i="26"/>
  <c r="AG7" i="26"/>
  <c r="AG8" i="26"/>
  <c r="AG9" i="26"/>
  <c r="AG10" i="26"/>
  <c r="AG11" i="26"/>
  <c r="AG12" i="26"/>
  <c r="AG13" i="26"/>
  <c r="AG14" i="26"/>
  <c r="AG15" i="26"/>
  <c r="AG16" i="26"/>
  <c r="AG17" i="26"/>
  <c r="AG18" i="26"/>
  <c r="AG19" i="26"/>
  <c r="AG20" i="26"/>
  <c r="AG21" i="26"/>
  <c r="AG22" i="26"/>
  <c r="AG23" i="26"/>
  <c r="AG24" i="26"/>
  <c r="AG25" i="26"/>
  <c r="AG26" i="26"/>
  <c r="AG27" i="26"/>
  <c r="AG28" i="26"/>
  <c r="AG29" i="26"/>
  <c r="AG30" i="26"/>
  <c r="AG31" i="26"/>
  <c r="AG32" i="26"/>
  <c r="AG33" i="26"/>
  <c r="AG34" i="26"/>
  <c r="AG35" i="26"/>
  <c r="AG36" i="26"/>
  <c r="AG37" i="26"/>
  <c r="AG38" i="26"/>
  <c r="AG39" i="26"/>
  <c r="AG40" i="26"/>
  <c r="AG41" i="26"/>
  <c r="AG42" i="26"/>
  <c r="AG43" i="26"/>
  <c r="AG44" i="26"/>
  <c r="AG45" i="26"/>
  <c r="AG47" i="26"/>
  <c r="AG48" i="26"/>
  <c r="AG49" i="26"/>
  <c r="AG50" i="26"/>
  <c r="AG51" i="26"/>
  <c r="AG52" i="26"/>
  <c r="AG53" i="26"/>
  <c r="AG54" i="26"/>
  <c r="AG55" i="26"/>
  <c r="AG56" i="26"/>
  <c r="AG57" i="26"/>
  <c r="AG58" i="26"/>
  <c r="AG59" i="26"/>
  <c r="AG60" i="26"/>
  <c r="AG61" i="26"/>
  <c r="AG62" i="26"/>
  <c r="AG63" i="26"/>
  <c r="AG64" i="26"/>
  <c r="AG65" i="26"/>
  <c r="AG66" i="26"/>
  <c r="AG67" i="26"/>
  <c r="AG68" i="26"/>
  <c r="AG69" i="26"/>
  <c r="AG70" i="26"/>
  <c r="AG71" i="26"/>
  <c r="AG72" i="26"/>
  <c r="AG73" i="26"/>
  <c r="AG74" i="26"/>
  <c r="AG75" i="26"/>
  <c r="AG76" i="26"/>
  <c r="AG78" i="26"/>
  <c r="AG79" i="26"/>
  <c r="AG80" i="26"/>
  <c r="AG81" i="26"/>
  <c r="AG5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30" i="26"/>
  <c r="AD31" i="26"/>
  <c r="AD32" i="26"/>
  <c r="AD33" i="26"/>
  <c r="AD34" i="26"/>
  <c r="AD35" i="26"/>
  <c r="AD36" i="26"/>
  <c r="AD37" i="26"/>
  <c r="AD39" i="26"/>
  <c r="AD40" i="26"/>
  <c r="AD41" i="26"/>
  <c r="AD42" i="26"/>
  <c r="AD44" i="26"/>
  <c r="AD45" i="26"/>
  <c r="AD46" i="26"/>
  <c r="AD48" i="26"/>
  <c r="AD49" i="26"/>
  <c r="AD60" i="26"/>
  <c r="AD61" i="26"/>
  <c r="AD73" i="26"/>
  <c r="AD74" i="26"/>
  <c r="AD75" i="26"/>
  <c r="AD76" i="26"/>
  <c r="AD78" i="26"/>
  <c r="AD79" i="26"/>
  <c r="AD80" i="26"/>
  <c r="AD81" i="26"/>
  <c r="AD5" i="26"/>
  <c r="AG6" i="24"/>
  <c r="AG7" i="24"/>
  <c r="AG8" i="24"/>
  <c r="AG9" i="24"/>
  <c r="AG10" i="24"/>
  <c r="AG11" i="24"/>
  <c r="AG12" i="24"/>
  <c r="AG13" i="24"/>
  <c r="AG14" i="24"/>
  <c r="AG15" i="24"/>
  <c r="AG16" i="24"/>
  <c r="AG17" i="24"/>
  <c r="AG18" i="24"/>
  <c r="AG19" i="24"/>
  <c r="AG20" i="24"/>
  <c r="AG21" i="24"/>
  <c r="AG22" i="24"/>
  <c r="AG23" i="24"/>
  <c r="AG24" i="24"/>
  <c r="AG25" i="24"/>
  <c r="AG26" i="24"/>
  <c r="AG27" i="24"/>
  <c r="AG28" i="24"/>
  <c r="AG29" i="24"/>
  <c r="AG30" i="24"/>
  <c r="AG31" i="24"/>
  <c r="AG32" i="24"/>
  <c r="AG33" i="24"/>
  <c r="AG34" i="24"/>
  <c r="AG35" i="24"/>
  <c r="AG36" i="24"/>
  <c r="AG37" i="24"/>
  <c r="AG38" i="24"/>
  <c r="AG39" i="24"/>
  <c r="AG40" i="24"/>
  <c r="AG41" i="24"/>
  <c r="AG42" i="24"/>
  <c r="AG43" i="24"/>
  <c r="AG44" i="24"/>
  <c r="AG45" i="24"/>
  <c r="AG46" i="24"/>
  <c r="AG47" i="24"/>
  <c r="AG48" i="24"/>
  <c r="AG49" i="24"/>
  <c r="AG50" i="24"/>
  <c r="AG51" i="24"/>
  <c r="AG52" i="24"/>
  <c r="AG53" i="24"/>
  <c r="AG54" i="24"/>
  <c r="AG55" i="24"/>
  <c r="AG56" i="24"/>
  <c r="AG57" i="24"/>
  <c r="AG58" i="24"/>
  <c r="AG59" i="24"/>
  <c r="AG60" i="24"/>
  <c r="AG61" i="24"/>
  <c r="AG62" i="24"/>
  <c r="AG63" i="24"/>
  <c r="AG5" i="24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5" i="24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7" i="23"/>
  <c r="AG58" i="23"/>
  <c r="AG59" i="23"/>
  <c r="AG60" i="23"/>
  <c r="AG61" i="23"/>
  <c r="AG62" i="23"/>
  <c r="AG63" i="23"/>
  <c r="AG64" i="23"/>
  <c r="AG65" i="23"/>
  <c r="AG66" i="23"/>
  <c r="AG67" i="23"/>
  <c r="AG68" i="23"/>
  <c r="AG69" i="23"/>
  <c r="AG70" i="23"/>
  <c r="AG71" i="23"/>
  <c r="AG5" i="23"/>
  <c r="AD6" i="23"/>
  <c r="AD7" i="23"/>
  <c r="AD8" i="23"/>
  <c r="AD10" i="23"/>
  <c r="AD11" i="23"/>
  <c r="AD12" i="23"/>
  <c r="AD13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AD53" i="23"/>
  <c r="AD54" i="23"/>
  <c r="AD55" i="23"/>
  <c r="AD56" i="23"/>
  <c r="AD57" i="23"/>
  <c r="AD60" i="23"/>
  <c r="AD61" i="23"/>
  <c r="AD62" i="23"/>
  <c r="AD63" i="23"/>
  <c r="AD64" i="23"/>
  <c r="AD67" i="23"/>
  <c r="AD68" i="23"/>
  <c r="AD69" i="23"/>
  <c r="AD70" i="23"/>
  <c r="AD71" i="23"/>
  <c r="AD5" i="2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4" i="3"/>
  <c r="AG5" i="3" s="1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4" i="3"/>
  <c r="AG6" i="25"/>
  <c r="AG7" i="25"/>
  <c r="AG8" i="25"/>
  <c r="AG9" i="25"/>
  <c r="AG10" i="25"/>
  <c r="AG11" i="25"/>
  <c r="AG12" i="25"/>
  <c r="AG13" i="25"/>
  <c r="AG14" i="25"/>
  <c r="AG15" i="25"/>
  <c r="AG16" i="25"/>
  <c r="AG17" i="25"/>
  <c r="AG18" i="25"/>
  <c r="AG19" i="25"/>
  <c r="AG20" i="25"/>
  <c r="AG21" i="25"/>
  <c r="AG22" i="25"/>
  <c r="AG23" i="25"/>
  <c r="AG24" i="25"/>
  <c r="AG25" i="25"/>
  <c r="AG26" i="25"/>
  <c r="AG27" i="25"/>
  <c r="AG28" i="25"/>
  <c r="AG29" i="25"/>
  <c r="AG30" i="25"/>
  <c r="AG31" i="25"/>
  <c r="AG32" i="25"/>
  <c r="AG33" i="25"/>
  <c r="AG34" i="25"/>
  <c r="AG35" i="25"/>
  <c r="AG36" i="25"/>
  <c r="AG37" i="25"/>
  <c r="AG38" i="25"/>
  <c r="AG39" i="25"/>
  <c r="AG40" i="25"/>
  <c r="AG41" i="25"/>
  <c r="AG42" i="25"/>
  <c r="AG43" i="25"/>
  <c r="AG44" i="25"/>
  <c r="AG45" i="25"/>
  <c r="AG46" i="25"/>
  <c r="AG47" i="25"/>
  <c r="AG48" i="25"/>
  <c r="AG49" i="25"/>
  <c r="AG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25"/>
  <c r="AD6" i="18"/>
  <c r="AD7" i="18"/>
  <c r="AD8" i="18"/>
  <c r="AD9" i="18"/>
  <c r="AD10" i="18"/>
  <c r="AD11" i="18"/>
  <c r="AD12" i="18"/>
  <c r="AD13" i="18"/>
  <c r="AD14" i="18"/>
  <c r="AD15" i="18"/>
  <c r="AD16" i="18"/>
  <c r="AD19" i="18"/>
  <c r="AD20" i="18"/>
  <c r="AD21" i="18"/>
  <c r="AD22" i="18"/>
  <c r="AD23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6" i="37"/>
  <c r="AD7" i="37"/>
  <c r="AD8" i="37"/>
  <c r="AD9" i="37"/>
  <c r="AD10" i="37"/>
  <c r="AD17" i="37"/>
  <c r="AD25" i="37"/>
  <c r="AD29" i="37"/>
  <c r="AD30" i="37"/>
  <c r="AD39" i="37"/>
  <c r="AD40" i="37"/>
  <c r="AD45" i="37"/>
  <c r="AD46" i="37"/>
  <c r="AB6" i="4"/>
  <c r="AE6" i="4"/>
  <c r="AB7" i="4"/>
  <c r="AE7" i="4"/>
  <c r="AB8" i="4"/>
  <c r="AE8" i="4"/>
  <c r="AB10" i="4"/>
  <c r="AE10" i="4"/>
  <c r="AB11" i="4"/>
  <c r="AE11" i="4"/>
  <c r="AB12" i="4"/>
  <c r="AE12" i="4"/>
  <c r="AB13" i="4"/>
  <c r="AE13" i="4"/>
  <c r="AB15" i="4"/>
  <c r="AE15" i="4"/>
  <c r="AB16" i="4"/>
  <c r="AE16" i="4"/>
  <c r="AB17" i="4"/>
  <c r="AE17" i="4"/>
  <c r="AB18" i="4"/>
  <c r="AE18" i="4"/>
  <c r="AB20" i="4"/>
  <c r="AE20" i="4"/>
  <c r="AB21" i="4"/>
  <c r="AE21" i="4"/>
  <c r="AB22" i="4"/>
  <c r="AE22" i="4"/>
  <c r="AB23" i="4"/>
  <c r="AE23" i="4"/>
  <c r="AB26" i="4"/>
  <c r="AE26" i="4"/>
  <c r="AB27" i="4"/>
  <c r="AE27" i="4"/>
  <c r="AB28" i="4"/>
  <c r="AE28" i="4"/>
  <c r="AB29" i="4"/>
  <c r="AE29" i="4"/>
  <c r="AB31" i="4"/>
  <c r="AE31" i="4"/>
  <c r="AB32" i="4"/>
  <c r="AE32" i="4"/>
  <c r="AB33" i="4"/>
  <c r="AE33" i="4"/>
  <c r="AB34" i="4"/>
  <c r="AE34" i="4"/>
  <c r="AB36" i="4"/>
  <c r="AE36" i="4"/>
  <c r="AB37" i="4"/>
  <c r="AE37" i="4"/>
  <c r="AB38" i="4"/>
  <c r="AE38" i="4"/>
  <c r="AB39" i="4"/>
  <c r="AE39" i="4"/>
  <c r="AB41" i="4"/>
  <c r="AE41" i="4"/>
  <c r="AB42" i="4"/>
  <c r="AE42" i="4"/>
  <c r="AB43" i="4"/>
  <c r="AE43" i="4"/>
  <c r="AB44" i="4"/>
  <c r="AE44" i="4"/>
  <c r="AE46" i="4"/>
  <c r="AB47" i="4"/>
  <c r="AE47" i="4"/>
  <c r="AB48" i="4"/>
  <c r="AE48" i="4"/>
  <c r="AB49" i="4"/>
  <c r="AE49" i="4"/>
  <c r="AB50" i="4"/>
  <c r="AE50" i="4"/>
  <c r="AB52" i="4"/>
  <c r="AE52" i="4"/>
  <c r="AB53" i="4"/>
  <c r="AE53" i="4"/>
  <c r="AB54" i="4"/>
  <c r="AE54" i="4"/>
  <c r="AB55" i="4"/>
  <c r="AE55" i="4"/>
  <c r="AB57" i="4"/>
  <c r="AE57" i="4"/>
  <c r="AB58" i="4"/>
  <c r="AE58" i="4"/>
  <c r="AB59" i="4"/>
  <c r="AE59" i="4"/>
  <c r="AB60" i="4"/>
  <c r="AE60" i="4"/>
  <c r="AB62" i="4"/>
  <c r="AE62" i="4"/>
  <c r="AB63" i="4"/>
  <c r="AE63" i="4"/>
  <c r="AB64" i="4"/>
  <c r="AE64" i="4"/>
  <c r="AB65" i="4"/>
  <c r="AE65" i="4"/>
  <c r="AE67" i="4"/>
  <c r="AB68" i="4"/>
  <c r="AE68" i="4"/>
  <c r="AB69" i="4"/>
  <c r="AE69" i="4"/>
  <c r="AB70" i="4"/>
  <c r="AE70" i="4"/>
  <c r="AB71" i="4"/>
  <c r="AE71" i="4"/>
  <c r="AB73" i="4"/>
  <c r="AE73" i="4"/>
  <c r="AB74" i="4"/>
  <c r="AE74" i="4"/>
  <c r="AB75" i="4"/>
  <c r="AE75" i="4"/>
  <c r="AB76" i="4"/>
  <c r="AE76" i="4"/>
  <c r="AB78" i="4"/>
  <c r="AE78" i="4"/>
  <c r="AB79" i="4"/>
  <c r="AE79" i="4"/>
  <c r="AB80" i="4"/>
  <c r="AE80" i="4"/>
  <c r="AB81" i="4"/>
  <c r="AE81" i="4"/>
  <c r="AE82" i="4"/>
  <c r="AB83" i="4"/>
  <c r="AE83" i="4"/>
  <c r="AB84" i="4"/>
  <c r="AE84" i="4"/>
  <c r="AB85" i="4"/>
  <c r="AE85" i="4"/>
  <c r="AB86" i="4"/>
  <c r="AE86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B17" i="18"/>
  <c r="AB18" i="18"/>
  <c r="AB19" i="18"/>
  <c r="AB20" i="18"/>
  <c r="AB21" i="18"/>
  <c r="AB22" i="18"/>
  <c r="AB23" i="18"/>
  <c r="AB24" i="18"/>
  <c r="AB34" i="18"/>
  <c r="AB35" i="18"/>
  <c r="AB36" i="18"/>
  <c r="AB37" i="18"/>
  <c r="AB38" i="18"/>
  <c r="AB39" i="18"/>
  <c r="AB40" i="18"/>
  <c r="AB41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1" i="18"/>
  <c r="AG22" i="18"/>
  <c r="AG23" i="18"/>
  <c r="AG24" i="18"/>
  <c r="AG25" i="18"/>
  <c r="AG26" i="18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46" i="18"/>
  <c r="AG47" i="18"/>
  <c r="AG48" i="18"/>
  <c r="AG49" i="18"/>
  <c r="AG50" i="18"/>
  <c r="AG51" i="18"/>
  <c r="AG52" i="18"/>
  <c r="AG53" i="18"/>
  <c r="AG54" i="18"/>
  <c r="AG55" i="18"/>
  <c r="AG56" i="18"/>
  <c r="AG57" i="18"/>
  <c r="AG58" i="18"/>
  <c r="AG59" i="18"/>
  <c r="AG60" i="18"/>
  <c r="AG61" i="18"/>
  <c r="AG62" i="18"/>
  <c r="AG63" i="18"/>
  <c r="AG64" i="18"/>
  <c r="AG65" i="18"/>
  <c r="AG66" i="18"/>
  <c r="AG67" i="18"/>
  <c r="AG68" i="18"/>
  <c r="AG69" i="18"/>
  <c r="AG70" i="18"/>
  <c r="AG71" i="18"/>
  <c r="AG72" i="18"/>
  <c r="AG73" i="18"/>
  <c r="AG74" i="18"/>
  <c r="AG75" i="18"/>
  <c r="AG76" i="18"/>
  <c r="AG77" i="18"/>
  <c r="AG78" i="18"/>
  <c r="AG79" i="18"/>
  <c r="AG80" i="18"/>
  <c r="AG81" i="18"/>
  <c r="AG82" i="18"/>
  <c r="AG83" i="18"/>
  <c r="AG84" i="18"/>
  <c r="AG85" i="18"/>
  <c r="AG86" i="18"/>
  <c r="AG87" i="18"/>
  <c r="AG88" i="18"/>
  <c r="AG89" i="18"/>
  <c r="AG90" i="18"/>
  <c r="AG91" i="18"/>
  <c r="AG92" i="18"/>
  <c r="AG93" i="18"/>
  <c r="AG94" i="18"/>
  <c r="AG95" i="18"/>
  <c r="AG96" i="18"/>
  <c r="AG97" i="18"/>
  <c r="AG98" i="18"/>
  <c r="AG99" i="18"/>
  <c r="AG100" i="18"/>
  <c r="AG101" i="18"/>
  <c r="AG5" i="18"/>
  <c r="AD5" i="18"/>
  <c r="AB5" i="18"/>
  <c r="AB6" i="18"/>
  <c r="AE5" i="4"/>
  <c r="AD5" i="37"/>
  <c r="AB5" i="4"/>
  <c r="AE4" i="4"/>
  <c r="AD5" i="16"/>
  <c r="AE24" i="18"/>
  <c r="AE11" i="37"/>
  <c r="AF18" i="37"/>
  <c r="AF22" i="37"/>
  <c r="AE23" i="37"/>
  <c r="AE21" i="37"/>
  <c r="AE19" i="37"/>
  <c r="AF21" i="37"/>
  <c r="AF19" i="37"/>
  <c r="AF23" i="37"/>
  <c r="AE18" i="37"/>
  <c r="AE22" i="37"/>
  <c r="AE20" i="37"/>
  <c r="AE6" i="35"/>
  <c r="AE8" i="35"/>
  <c r="AE10" i="35"/>
  <c r="AE12" i="35"/>
  <c r="AE14" i="35"/>
  <c r="AE16" i="35"/>
  <c r="AE18" i="35"/>
  <c r="AE20" i="35"/>
  <c r="AE22" i="35"/>
  <c r="AE24" i="35"/>
  <c r="AE26" i="35"/>
  <c r="AE28" i="35"/>
  <c r="AE30" i="35"/>
  <c r="AE32" i="35"/>
  <c r="AE34" i="35"/>
  <c r="AE36" i="35"/>
  <c r="AE38" i="35"/>
  <c r="AE40" i="35"/>
  <c r="AE42" i="35"/>
  <c r="AE44" i="35"/>
  <c r="AE46" i="35"/>
  <c r="AE48" i="35"/>
  <c r="AE50" i="35"/>
  <c r="AE52" i="35"/>
  <c r="AE54" i="35"/>
  <c r="AE56" i="35"/>
  <c r="AE58" i="35"/>
  <c r="AF11" i="35"/>
  <c r="AF15" i="35"/>
  <c r="AF21" i="35"/>
  <c r="AF27" i="35"/>
  <c r="AF33" i="35"/>
  <c r="AF43" i="35"/>
  <c r="AF49" i="35"/>
  <c r="AF55" i="35"/>
  <c r="AF6" i="35"/>
  <c r="AF8" i="35"/>
  <c r="AF10" i="35"/>
  <c r="AF12" i="35"/>
  <c r="AF14" i="35"/>
  <c r="AF16" i="35"/>
  <c r="AF18" i="35"/>
  <c r="AF20" i="35"/>
  <c r="AF22" i="35"/>
  <c r="AF24" i="35"/>
  <c r="AF26" i="35"/>
  <c r="AF28" i="35"/>
  <c r="AF30" i="35"/>
  <c r="AF32" i="35"/>
  <c r="AF34" i="35"/>
  <c r="AF36" i="35"/>
  <c r="AF38" i="35"/>
  <c r="AF40" i="35"/>
  <c r="AF42" i="35"/>
  <c r="AF44" i="35"/>
  <c r="AF46" i="35"/>
  <c r="AF48" i="35"/>
  <c r="AF50" i="35"/>
  <c r="AF52" i="35"/>
  <c r="AF54" i="35"/>
  <c r="AF56" i="35"/>
  <c r="AF58" i="35"/>
  <c r="AF9" i="35"/>
  <c r="AF13" i="35"/>
  <c r="AF19" i="35"/>
  <c r="AF23" i="35"/>
  <c r="AF29" i="35"/>
  <c r="AF35" i="35"/>
  <c r="AF41" i="35"/>
  <c r="AF47" i="35"/>
  <c r="AF53" i="35"/>
  <c r="AF59" i="35"/>
  <c r="AE7" i="35"/>
  <c r="AE9" i="35"/>
  <c r="AE11" i="35"/>
  <c r="AE13" i="35"/>
  <c r="AE15" i="35"/>
  <c r="AE17" i="35"/>
  <c r="AE19" i="35"/>
  <c r="AE21" i="35"/>
  <c r="AE23" i="35"/>
  <c r="AE25" i="35"/>
  <c r="AE27" i="35"/>
  <c r="AE29" i="35"/>
  <c r="AE31" i="35"/>
  <c r="AE33" i="35"/>
  <c r="AE35" i="35"/>
  <c r="AE37" i="35"/>
  <c r="AE39" i="35"/>
  <c r="AE41" i="35"/>
  <c r="AE43" i="35"/>
  <c r="AE45" i="35"/>
  <c r="AE47" i="35"/>
  <c r="AE49" i="35"/>
  <c r="AE51" i="35"/>
  <c r="AE53" i="35"/>
  <c r="AE55" i="35"/>
  <c r="AE57" i="35"/>
  <c r="AE59" i="35"/>
  <c r="AF7" i="35"/>
  <c r="AF17" i="35"/>
  <c r="AF25" i="35"/>
  <c r="AF31" i="35"/>
  <c r="AF37" i="35"/>
  <c r="AF39" i="35"/>
  <c r="AF45" i="35"/>
  <c r="AF51" i="35"/>
  <c r="AF57" i="35"/>
  <c r="AF32" i="36"/>
  <c r="AF36" i="36"/>
  <c r="AF40" i="36"/>
  <c r="AF29" i="36"/>
  <c r="AE32" i="36"/>
  <c r="AF33" i="36"/>
  <c r="AE48" i="36"/>
  <c r="AF49" i="36"/>
  <c r="AF57" i="36"/>
  <c r="AE60" i="36"/>
  <c r="AF61" i="36"/>
  <c r="AE36" i="36"/>
  <c r="AF37" i="36"/>
  <c r="AE52" i="36"/>
  <c r="AF53" i="36"/>
  <c r="AE29" i="36"/>
  <c r="AE33" i="36"/>
  <c r="AE37" i="36"/>
  <c r="AE41" i="36"/>
  <c r="AE49" i="36"/>
  <c r="AE53" i="36"/>
  <c r="AE57" i="36"/>
  <c r="AE61" i="36"/>
  <c r="AE44" i="36"/>
  <c r="AE56" i="36"/>
  <c r="AE40" i="36"/>
  <c r="AF41" i="36"/>
  <c r="AE38" i="36"/>
  <c r="AE42" i="36"/>
  <c r="AE50" i="36"/>
  <c r="AE54" i="36"/>
  <c r="AE58" i="36"/>
  <c r="AE62" i="36"/>
  <c r="AE31" i="36"/>
  <c r="AE35" i="36"/>
  <c r="AE39" i="36"/>
  <c r="AE43" i="36"/>
  <c r="AE47" i="36"/>
  <c r="AE51" i="36"/>
  <c r="AE55" i="36"/>
  <c r="AE59" i="36"/>
  <c r="AE34" i="36"/>
  <c r="AF44" i="36"/>
  <c r="AF48" i="36"/>
  <c r="AF52" i="36"/>
  <c r="AF56" i="36"/>
  <c r="AF60" i="36"/>
  <c r="AE30" i="36"/>
  <c r="AF11" i="33"/>
  <c r="AF27" i="33"/>
  <c r="AF31" i="33"/>
  <c r="AF43" i="33"/>
  <c r="AE11" i="33"/>
  <c r="AE15" i="33"/>
  <c r="AF16" i="33"/>
  <c r="AE23" i="33"/>
  <c r="AF24" i="33"/>
  <c r="AE35" i="33"/>
  <c r="AF36" i="33"/>
  <c r="AF12" i="33"/>
  <c r="AE27" i="33"/>
  <c r="AF28" i="33"/>
  <c r="AE39" i="33"/>
  <c r="AF40" i="33"/>
  <c r="AE12" i="33"/>
  <c r="AE19" i="33"/>
  <c r="AF20" i="33"/>
  <c r="AE31" i="33"/>
  <c r="AF32" i="33"/>
  <c r="AE43" i="33"/>
  <c r="AF44" i="33"/>
  <c r="AE9" i="33"/>
  <c r="AE13" i="33"/>
  <c r="AE17" i="33"/>
  <c r="AE21" i="33"/>
  <c r="AE25" i="33"/>
  <c r="AE29" i="33"/>
  <c r="AE33" i="33"/>
  <c r="AE37" i="33"/>
  <c r="AE41" i="33"/>
  <c r="AE20" i="33"/>
  <c r="AE36" i="33"/>
  <c r="AE10" i="33"/>
  <c r="AE14" i="33"/>
  <c r="AE18" i="33"/>
  <c r="AE22" i="33"/>
  <c r="AE26" i="33"/>
  <c r="AE30" i="33"/>
  <c r="AE34" i="33"/>
  <c r="AE38" i="33"/>
  <c r="AE42" i="33"/>
  <c r="AE16" i="33"/>
  <c r="AE28" i="33"/>
  <c r="AE40" i="33"/>
  <c r="AF15" i="33"/>
  <c r="AF19" i="33"/>
  <c r="AF23" i="33"/>
  <c r="AF35" i="33"/>
  <c r="AF39" i="33"/>
  <c r="AE24" i="33"/>
  <c r="AE32" i="33"/>
  <c r="AE44" i="33"/>
  <c r="AF77" i="33"/>
  <c r="AE77" i="33"/>
  <c r="AE76" i="33"/>
  <c r="AE52" i="32"/>
  <c r="AE56" i="32"/>
  <c r="AF55" i="32"/>
  <c r="AF52" i="32"/>
  <c r="AF56" i="32"/>
  <c r="AF51" i="32"/>
  <c r="AE51" i="32"/>
  <c r="AE55" i="32"/>
  <c r="AE58" i="31"/>
  <c r="AE57" i="31"/>
  <c r="AF8" i="31"/>
  <c r="AF36" i="31"/>
  <c r="AE8" i="31"/>
  <c r="AF9" i="31"/>
  <c r="AE20" i="31"/>
  <c r="AF21" i="31"/>
  <c r="AE32" i="31"/>
  <c r="AF33" i="31"/>
  <c r="AE40" i="31"/>
  <c r="AE80" i="31"/>
  <c r="AE16" i="31"/>
  <c r="AF17" i="31"/>
  <c r="AE28" i="31"/>
  <c r="AF29" i="31"/>
  <c r="AF41" i="31"/>
  <c r="AE44" i="31"/>
  <c r="AE52" i="31"/>
  <c r="AF73" i="31"/>
  <c r="AE9" i="31"/>
  <c r="AE29" i="31"/>
  <c r="AE33" i="31"/>
  <c r="AE37" i="31"/>
  <c r="AE41" i="31"/>
  <c r="AE65" i="31"/>
  <c r="AE73" i="31"/>
  <c r="AE12" i="31"/>
  <c r="AF13" i="31"/>
  <c r="AE24" i="31"/>
  <c r="AF25" i="31"/>
  <c r="AE36" i="31"/>
  <c r="AF37" i="31"/>
  <c r="AE64" i="31"/>
  <c r="AF65" i="31"/>
  <c r="AE6" i="31"/>
  <c r="AE10" i="31"/>
  <c r="AE14" i="31"/>
  <c r="AE18" i="31"/>
  <c r="AE22" i="31"/>
  <c r="AE26" i="31"/>
  <c r="AE30" i="31"/>
  <c r="AE34" i="31"/>
  <c r="AE38" i="31"/>
  <c r="AE42" i="31"/>
  <c r="AE74" i="31"/>
  <c r="AE17" i="31"/>
  <c r="AE7" i="31"/>
  <c r="AE11" i="31"/>
  <c r="AE15" i="31"/>
  <c r="AE19" i="31"/>
  <c r="AE23" i="31"/>
  <c r="AE27" i="31"/>
  <c r="AE31" i="31"/>
  <c r="AE35" i="31"/>
  <c r="AE39" i="31"/>
  <c r="AE43" i="31"/>
  <c r="AE51" i="31"/>
  <c r="AE79" i="31"/>
  <c r="AE13" i="31"/>
  <c r="AE25" i="31"/>
  <c r="AF12" i="31"/>
  <c r="AF16" i="31"/>
  <c r="AF20" i="31"/>
  <c r="AF24" i="31"/>
  <c r="AF28" i="31"/>
  <c r="AF32" i="31"/>
  <c r="AF40" i="31"/>
  <c r="AF44" i="31"/>
  <c r="AF52" i="31"/>
  <c r="AF64" i="31"/>
  <c r="AF80" i="31"/>
  <c r="AE21" i="31"/>
  <c r="AE51" i="29"/>
  <c r="AE55" i="29"/>
  <c r="AF60" i="29"/>
  <c r="AE67" i="29"/>
  <c r="AF52" i="29"/>
  <c r="AF72" i="29"/>
  <c r="AE60" i="29"/>
  <c r="AE72" i="29"/>
  <c r="AE79" i="29"/>
  <c r="AE49" i="29"/>
  <c r="AE53" i="29"/>
  <c r="AE61" i="29"/>
  <c r="AE73" i="29"/>
  <c r="AF51" i="29"/>
  <c r="AE50" i="29"/>
  <c r="AE54" i="29"/>
  <c r="AE66" i="29"/>
  <c r="AE78" i="29"/>
  <c r="AF55" i="29"/>
  <c r="AF67" i="29"/>
  <c r="AF79" i="29"/>
  <c r="AE52" i="29"/>
  <c r="AE6" i="28"/>
  <c r="AE8" i="28"/>
  <c r="AE10" i="28"/>
  <c r="AE12" i="28"/>
  <c r="AE14" i="28"/>
  <c r="AE16" i="28"/>
  <c r="AE18" i="28"/>
  <c r="AE20" i="28"/>
  <c r="AE22" i="28"/>
  <c r="AE24" i="28"/>
  <c r="AE26" i="28"/>
  <c r="AE28" i="28"/>
  <c r="AE30" i="28"/>
  <c r="AE32" i="28"/>
  <c r="AE34" i="28"/>
  <c r="AE36" i="28"/>
  <c r="AE38" i="28"/>
  <c r="AE40" i="28"/>
  <c r="AE42" i="28"/>
  <c r="AE44" i="28"/>
  <c r="AE54" i="28"/>
  <c r="AE56" i="28"/>
  <c r="AE60" i="28"/>
  <c r="AE62" i="28"/>
  <c r="AE68" i="28"/>
  <c r="AE70" i="28"/>
  <c r="AE74" i="28"/>
  <c r="AE76" i="28"/>
  <c r="AE82" i="28"/>
  <c r="AE88" i="28"/>
  <c r="AF70" i="28"/>
  <c r="AF6" i="28"/>
  <c r="AF8" i="28"/>
  <c r="AF10" i="28"/>
  <c r="AF12" i="28"/>
  <c r="AF14" i="28"/>
  <c r="AF16" i="28"/>
  <c r="AF18" i="28"/>
  <c r="AF20" i="28"/>
  <c r="AF22" i="28"/>
  <c r="AF24" i="28"/>
  <c r="AF26" i="28"/>
  <c r="AF28" i="28"/>
  <c r="AF30" i="28"/>
  <c r="AF32" i="28"/>
  <c r="AF34" i="28"/>
  <c r="AF36" i="28"/>
  <c r="AF38" i="28"/>
  <c r="AF40" i="28"/>
  <c r="AF42" i="28"/>
  <c r="AF44" i="28"/>
  <c r="AF54" i="28"/>
  <c r="AF56" i="28"/>
  <c r="AF60" i="28"/>
  <c r="AF62" i="28"/>
  <c r="AF68" i="28"/>
  <c r="AF74" i="28"/>
  <c r="AF76" i="28"/>
  <c r="AF82" i="28"/>
  <c r="AF88" i="28"/>
  <c r="AE7" i="28"/>
  <c r="AE9" i="28"/>
  <c r="AE11" i="28"/>
  <c r="AE13" i="28"/>
  <c r="AE15" i="28"/>
  <c r="AE17" i="28"/>
  <c r="AE19" i="28"/>
  <c r="AE21" i="28"/>
  <c r="AE23" i="28"/>
  <c r="AE25" i="28"/>
  <c r="AE27" i="28"/>
  <c r="AE29" i="28"/>
  <c r="AE31" i="28"/>
  <c r="AE33" i="28"/>
  <c r="AE35" i="28"/>
  <c r="AE37" i="28"/>
  <c r="AE39" i="28"/>
  <c r="AE41" i="28"/>
  <c r="AE43" i="28"/>
  <c r="AE53" i="28"/>
  <c r="AE55" i="28"/>
  <c r="AE61" i="28"/>
  <c r="AE63" i="28"/>
  <c r="AE67" i="28"/>
  <c r="AE69" i="28"/>
  <c r="AE73" i="28"/>
  <c r="AE77" i="28"/>
  <c r="AE83" i="28"/>
  <c r="AE89" i="28"/>
  <c r="AF7" i="28"/>
  <c r="AF9" i="28"/>
  <c r="AF11" i="28"/>
  <c r="AF13" i="28"/>
  <c r="AF15" i="28"/>
  <c r="AF17" i="28"/>
  <c r="AF19" i="28"/>
  <c r="AF21" i="28"/>
  <c r="AF23" i="28"/>
  <c r="AF25" i="28"/>
  <c r="AF27" i="28"/>
  <c r="AF29" i="28"/>
  <c r="AF31" i="28"/>
  <c r="AF33" i="28"/>
  <c r="AF35" i="28"/>
  <c r="AF37" i="28"/>
  <c r="AF39" i="28"/>
  <c r="AF41" i="28"/>
  <c r="AF43" i="28"/>
  <c r="AF53" i="28"/>
  <c r="AF55" i="28"/>
  <c r="AF61" i="28"/>
  <c r="AF63" i="28"/>
  <c r="AF67" i="28"/>
  <c r="AF69" i="28"/>
  <c r="AF73" i="28"/>
  <c r="AF77" i="28"/>
  <c r="AF83" i="28"/>
  <c r="AF89" i="28"/>
  <c r="AF69" i="23"/>
  <c r="AF67" i="23"/>
  <c r="AF71" i="23"/>
  <c r="AF68" i="23"/>
  <c r="AF70" i="23"/>
  <c r="AE69" i="23"/>
  <c r="AE70" i="23"/>
  <c r="AE67" i="23"/>
  <c r="AE71" i="23"/>
  <c r="AE68" i="23"/>
  <c r="AE82" i="18"/>
  <c r="AE90" i="18"/>
  <c r="AE49" i="18"/>
  <c r="AF50" i="18"/>
  <c r="AE61" i="18"/>
  <c r="AF62" i="18"/>
  <c r="AF70" i="18"/>
  <c r="AE73" i="18"/>
  <c r="AF74" i="18"/>
  <c r="AE81" i="18"/>
  <c r="AF82" i="18"/>
  <c r="AE89" i="18"/>
  <c r="AF90" i="18"/>
  <c r="AE101" i="18"/>
  <c r="AE16" i="18"/>
  <c r="AE20" i="18"/>
  <c r="AF21" i="18"/>
  <c r="AE32" i="18"/>
  <c r="AF33" i="18"/>
  <c r="AE44" i="18"/>
  <c r="AF45" i="18"/>
  <c r="AE48" i="18"/>
  <c r="AF49" i="18"/>
  <c r="AE52" i="18"/>
  <c r="AF53" i="18"/>
  <c r="AE56" i="18"/>
  <c r="AF57" i="18"/>
  <c r="AE60" i="18"/>
  <c r="AF61" i="18"/>
  <c r="AE68" i="18"/>
  <c r="AF69" i="18"/>
  <c r="AE88" i="18"/>
  <c r="AF89" i="18"/>
  <c r="AE96" i="18"/>
  <c r="AF97" i="18"/>
  <c r="AE14" i="18"/>
  <c r="AE30" i="18"/>
  <c r="AE34" i="18"/>
  <c r="AE38" i="18"/>
  <c r="AE42" i="18"/>
  <c r="AE46" i="18"/>
  <c r="AE50" i="18"/>
  <c r="AE54" i="18"/>
  <c r="AE58" i="18"/>
  <c r="AE62" i="18"/>
  <c r="AE66" i="18"/>
  <c r="AE70" i="18"/>
  <c r="AE74" i="18"/>
  <c r="AE78" i="18"/>
  <c r="AE86" i="18"/>
  <c r="AE94" i="18"/>
  <c r="AE98" i="18"/>
  <c r="AE53" i="18"/>
  <c r="AE57" i="18"/>
  <c r="AF58" i="18"/>
  <c r="AE69" i="18"/>
  <c r="AE85" i="18"/>
  <c r="AF86" i="18"/>
  <c r="AE97" i="18"/>
  <c r="AF98" i="18"/>
  <c r="AE28" i="18"/>
  <c r="AF29" i="18"/>
  <c r="AE36" i="18"/>
  <c r="AF37" i="18"/>
  <c r="AE64" i="18"/>
  <c r="AF65" i="18"/>
  <c r="AE76" i="18"/>
  <c r="AF77" i="18"/>
  <c r="AE80" i="18"/>
  <c r="AF81" i="18"/>
  <c r="AE92" i="18"/>
  <c r="AF93" i="18"/>
  <c r="AF6" i="18"/>
  <c r="AE9" i="18"/>
  <c r="AF10" i="18"/>
  <c r="AE13" i="18"/>
  <c r="AF14" i="18"/>
  <c r="AE21" i="18"/>
  <c r="AF22" i="18"/>
  <c r="AE29" i="18"/>
  <c r="AF30" i="18"/>
  <c r="AE33" i="18"/>
  <c r="AF34" i="18"/>
  <c r="AE37" i="18"/>
  <c r="AF38" i="18"/>
  <c r="AF42" i="18"/>
  <c r="AE45" i="18"/>
  <c r="AF46" i="18"/>
  <c r="AF54" i="18"/>
  <c r="AE65" i="18"/>
  <c r="AF66" i="18"/>
  <c r="AE77" i="18"/>
  <c r="AF78" i="18"/>
  <c r="AE93" i="18"/>
  <c r="AF94" i="18"/>
  <c r="AE8" i="18"/>
  <c r="AF9" i="18"/>
  <c r="AE12" i="18"/>
  <c r="AF13" i="18"/>
  <c r="AE72" i="18"/>
  <c r="AF73" i="18"/>
  <c r="AE84" i="18"/>
  <c r="AF85" i="18"/>
  <c r="AE100" i="18"/>
  <c r="AF101" i="18"/>
  <c r="AE6" i="18"/>
  <c r="AE10" i="18"/>
  <c r="AE22" i="18"/>
  <c r="AF12" i="18"/>
  <c r="AF20" i="18"/>
  <c r="AF28" i="18"/>
  <c r="AF36" i="18"/>
  <c r="AF44" i="18"/>
  <c r="AF52" i="18"/>
  <c r="AF60" i="18"/>
  <c r="AF68" i="18"/>
  <c r="AF76" i="18"/>
  <c r="AF84" i="18"/>
  <c r="AF92" i="18"/>
  <c r="AE7" i="18"/>
  <c r="AE11" i="18"/>
  <c r="AE15" i="18"/>
  <c r="AE19" i="18"/>
  <c r="AE23" i="18"/>
  <c r="AE27" i="18"/>
  <c r="AE31" i="18"/>
  <c r="AE35" i="18"/>
  <c r="AE43" i="18"/>
  <c r="AE47" i="18"/>
  <c r="AE51" i="18"/>
  <c r="AE55" i="18"/>
  <c r="AE59" i="18"/>
  <c r="AE63" i="18"/>
  <c r="AE67" i="18"/>
  <c r="AE71" i="18"/>
  <c r="AE75" i="18"/>
  <c r="AE79" i="18"/>
  <c r="AE83" i="18"/>
  <c r="AE87" i="18"/>
  <c r="AE91" i="18"/>
  <c r="AE95" i="18"/>
  <c r="AE99" i="18"/>
  <c r="AF8" i="18"/>
  <c r="AF16" i="18"/>
  <c r="AF32" i="18"/>
  <c r="AF48" i="18"/>
  <c r="AF56" i="18"/>
  <c r="AF64" i="18"/>
  <c r="AF72" i="18"/>
  <c r="AF80" i="18"/>
  <c r="AF88" i="18"/>
  <c r="AF96" i="18"/>
  <c r="AF100" i="18"/>
  <c r="AF5" i="18"/>
  <c r="AE5" i="18"/>
  <c r="AF17" i="37"/>
  <c r="AF25" i="37"/>
  <c r="AE30" i="37"/>
  <c r="AE40" i="37"/>
  <c r="AE8" i="37"/>
  <c r="AF9" i="37"/>
  <c r="AF29" i="37"/>
  <c r="AF45" i="37"/>
  <c r="AE6" i="37"/>
  <c r="AE10" i="37"/>
  <c r="AF30" i="37"/>
  <c r="AE46" i="37"/>
  <c r="AE9" i="37"/>
  <c r="AE29" i="37"/>
  <c r="AE45" i="37"/>
  <c r="AE7" i="37"/>
  <c r="AE39" i="37"/>
  <c r="AF8" i="37"/>
  <c r="AF40" i="37"/>
  <c r="AE17" i="37"/>
  <c r="AE25" i="37"/>
  <c r="AF5" i="37"/>
  <c r="AE5" i="37"/>
  <c r="AC10" i="4"/>
  <c r="AC18" i="4"/>
  <c r="AC22" i="4"/>
  <c r="AC26" i="4"/>
  <c r="AC34" i="4"/>
  <c r="AC38" i="4"/>
  <c r="AC42" i="4"/>
  <c r="AC50" i="4"/>
  <c r="AC54" i="4"/>
  <c r="AC58" i="4"/>
  <c r="AC62" i="4"/>
  <c r="AC70" i="4"/>
  <c r="AC74" i="4"/>
  <c r="AC78" i="4"/>
  <c r="AC86" i="4"/>
  <c r="AD85" i="4"/>
  <c r="AC11" i="4"/>
  <c r="AD20" i="4"/>
  <c r="AC23" i="4"/>
  <c r="AD28" i="4"/>
  <c r="AC31" i="4"/>
  <c r="AD44" i="4"/>
  <c r="AC47" i="4"/>
  <c r="AD52" i="4"/>
  <c r="AC55" i="4"/>
  <c r="AC59" i="4"/>
  <c r="AD60" i="4"/>
  <c r="AC63" i="4"/>
  <c r="AD68" i="4"/>
  <c r="AC71" i="4"/>
  <c r="AD80" i="4"/>
  <c r="AC83" i="4"/>
  <c r="AD10" i="4"/>
  <c r="AC13" i="4"/>
  <c r="AC17" i="4"/>
  <c r="AC21" i="4"/>
  <c r="AC29" i="4"/>
  <c r="AC33" i="4"/>
  <c r="AC37" i="4"/>
  <c r="AC41" i="4"/>
  <c r="AC49" i="4"/>
  <c r="AC53" i="4"/>
  <c r="AC57" i="4"/>
  <c r="AD62" i="4"/>
  <c r="AC65" i="4"/>
  <c r="AC69" i="4"/>
  <c r="AC73" i="4"/>
  <c r="AC81" i="4"/>
  <c r="AC85" i="4"/>
  <c r="AD81" i="4"/>
  <c r="AC84" i="4"/>
  <c r="AD12" i="4"/>
  <c r="AC15" i="4"/>
  <c r="AC27" i="4"/>
  <c r="AD32" i="4"/>
  <c r="AD64" i="4"/>
  <c r="AC75" i="4"/>
  <c r="AC12" i="4"/>
  <c r="AD13" i="4"/>
  <c r="AC16" i="4"/>
  <c r="AD17" i="4"/>
  <c r="AC20" i="4"/>
  <c r="AD21" i="4"/>
  <c r="AC28" i="4"/>
  <c r="AD29" i="4"/>
  <c r="AC32" i="4"/>
  <c r="AD33" i="4"/>
  <c r="AC36" i="4"/>
  <c r="AD37" i="4"/>
  <c r="AD41" i="4"/>
  <c r="AC44" i="4"/>
  <c r="AC48" i="4"/>
  <c r="AD49" i="4"/>
  <c r="AC52" i="4"/>
  <c r="AD53" i="4"/>
  <c r="AD57" i="4"/>
  <c r="AC60" i="4"/>
  <c r="AC64" i="4"/>
  <c r="AD65" i="4"/>
  <c r="AC68" i="4"/>
  <c r="AD69" i="4"/>
  <c r="AD73" i="4"/>
  <c r="AC76" i="4"/>
  <c r="AC80" i="4"/>
  <c r="AD16" i="4"/>
  <c r="AD36" i="4"/>
  <c r="AC39" i="4"/>
  <c r="AC43" i="4"/>
  <c r="AD48" i="4"/>
  <c r="AD76" i="4"/>
  <c r="AC79" i="4"/>
  <c r="AD84" i="4"/>
  <c r="AD18" i="4"/>
  <c r="AD22" i="4"/>
  <c r="AD26" i="4"/>
  <c r="AD34" i="4"/>
  <c r="AD38" i="4"/>
  <c r="AD42" i="4"/>
  <c r="AD50" i="4"/>
  <c r="AD54" i="4"/>
  <c r="AD58" i="4"/>
  <c r="AD70" i="4"/>
  <c r="AD74" i="4"/>
  <c r="AD78" i="4"/>
  <c r="AD86" i="4"/>
  <c r="AD5" i="4"/>
  <c r="AC5" i="4"/>
  <c r="AF8" i="16"/>
  <c r="AF52" i="16"/>
  <c r="AF56" i="16"/>
  <c r="AF60" i="16"/>
  <c r="AF64" i="16"/>
  <c r="AE50" i="16"/>
  <c r="AE54" i="16"/>
  <c r="AE62" i="16"/>
  <c r="AE36" i="16"/>
  <c r="AF37" i="16"/>
  <c r="AE40" i="16"/>
  <c r="AF41" i="16"/>
  <c r="AE14" i="16"/>
  <c r="AE18" i="16"/>
  <c r="AE22" i="16"/>
  <c r="AE26" i="16"/>
  <c r="AE30" i="16"/>
  <c r="AE38" i="16"/>
  <c r="AE42" i="16"/>
  <c r="AE46" i="16"/>
  <c r="AE58" i="16"/>
  <c r="AE44" i="16"/>
  <c r="AF45" i="16"/>
  <c r="AE13" i="16"/>
  <c r="AF14" i="16"/>
  <c r="AF18" i="16"/>
  <c r="AF22" i="16"/>
  <c r="AE25" i="16"/>
  <c r="AF26" i="16"/>
  <c r="AF30" i="16"/>
  <c r="AF38" i="16"/>
  <c r="AF42" i="16"/>
  <c r="AF46" i="16"/>
  <c r="AE8" i="16"/>
  <c r="AF9" i="16"/>
  <c r="AE12" i="16"/>
  <c r="AF13" i="16"/>
  <c r="AE16" i="16"/>
  <c r="AF17" i="16"/>
  <c r="AE20" i="16"/>
  <c r="AF21" i="16"/>
  <c r="AE24" i="16"/>
  <c r="AF25" i="16"/>
  <c r="AE28" i="16"/>
  <c r="AE32" i="16"/>
  <c r="AF33" i="16"/>
  <c r="AF49" i="16"/>
  <c r="AE52" i="16"/>
  <c r="AF53" i="16"/>
  <c r="AE56" i="16"/>
  <c r="AF57" i="16"/>
  <c r="AE60" i="16"/>
  <c r="AE64" i="16"/>
  <c r="AF65" i="16"/>
  <c r="AE6" i="16"/>
  <c r="AE10" i="16"/>
  <c r="AF50" i="16"/>
  <c r="AF54" i="16"/>
  <c r="AF58" i="16"/>
  <c r="AF62" i="16"/>
  <c r="AE21" i="16"/>
  <c r="AE33" i="16"/>
  <c r="AE45" i="16"/>
  <c r="AE57" i="16"/>
  <c r="AE7" i="16"/>
  <c r="AE11" i="16"/>
  <c r="AE15" i="16"/>
  <c r="AE19" i="16"/>
  <c r="AE23" i="16"/>
  <c r="AE27" i="16"/>
  <c r="AE31" i="16"/>
  <c r="AE35" i="16"/>
  <c r="AE39" i="16"/>
  <c r="AE47" i="16"/>
  <c r="AE51" i="16"/>
  <c r="AE55" i="16"/>
  <c r="AE59" i="16"/>
  <c r="AE63" i="16"/>
  <c r="AE9" i="16"/>
  <c r="AE41" i="16"/>
  <c r="AE49" i="16"/>
  <c r="AF12" i="16"/>
  <c r="AF16" i="16"/>
  <c r="AF20" i="16"/>
  <c r="AF24" i="16"/>
  <c r="AF28" i="16"/>
  <c r="AF32" i="16"/>
  <c r="AF36" i="16"/>
  <c r="AF40" i="16"/>
  <c r="AF44" i="16"/>
  <c r="AE17" i="16"/>
  <c r="AE37" i="16"/>
  <c r="AE53" i="16"/>
  <c r="AE65" i="16"/>
  <c r="AF5" i="16"/>
  <c r="AE5" i="16"/>
  <c r="Z64" i="33" l="1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AF24" i="18"/>
  <c r="AF11" i="37"/>
  <c r="AF20" i="37"/>
  <c r="AF54" i="36"/>
  <c r="AF38" i="36"/>
  <c r="AF51" i="36"/>
  <c r="AF35" i="36"/>
  <c r="AF50" i="36"/>
  <c r="AF34" i="36"/>
  <c r="AF47" i="36"/>
  <c r="AF31" i="36"/>
  <c r="AF62" i="36"/>
  <c r="AF30" i="36"/>
  <c r="AF59" i="36"/>
  <c r="AF43" i="36"/>
  <c r="AF58" i="36"/>
  <c r="AF42" i="36"/>
  <c r="AF55" i="36"/>
  <c r="AF39" i="36"/>
  <c r="AF33" i="33"/>
  <c r="AF17" i="33"/>
  <c r="AF30" i="33"/>
  <c r="AF14" i="33"/>
  <c r="AF29" i="33"/>
  <c r="AF13" i="33"/>
  <c r="AF42" i="33"/>
  <c r="AF26" i="33"/>
  <c r="AF10" i="33"/>
  <c r="AF41" i="33"/>
  <c r="AF25" i="33"/>
  <c r="AF9" i="33"/>
  <c r="AF38" i="33"/>
  <c r="AF22" i="33"/>
  <c r="AF37" i="33"/>
  <c r="AF21" i="33"/>
  <c r="AF34" i="33"/>
  <c r="AF18" i="33"/>
  <c r="AF76" i="33"/>
  <c r="AF30" i="31"/>
  <c r="AF14" i="31"/>
  <c r="AF43" i="31"/>
  <c r="AF27" i="31"/>
  <c r="AF11" i="31"/>
  <c r="AF23" i="31"/>
  <c r="AF7" i="31"/>
  <c r="AF38" i="31"/>
  <c r="AF35" i="31"/>
  <c r="AF18" i="31"/>
  <c r="AF31" i="31"/>
  <c r="AF74" i="31"/>
  <c r="AF42" i="31"/>
  <c r="AF26" i="31"/>
  <c r="AF10" i="31"/>
  <c r="AF39" i="31"/>
  <c r="AF22" i="31"/>
  <c r="AF6" i="31"/>
  <c r="AF51" i="31"/>
  <c r="AF19" i="31"/>
  <c r="AF34" i="31"/>
  <c r="AF79" i="31"/>
  <c r="AF15" i="31"/>
  <c r="AF49" i="29"/>
  <c r="AF54" i="29"/>
  <c r="AF61" i="29"/>
  <c r="AF66" i="29"/>
  <c r="AF50" i="29"/>
  <c r="AF53" i="29"/>
  <c r="AF73" i="29"/>
  <c r="AF78" i="29"/>
  <c r="AF87" i="18"/>
  <c r="AF67" i="18"/>
  <c r="AF51" i="18"/>
  <c r="AF35" i="18"/>
  <c r="AF19" i="18"/>
  <c r="AF91" i="18"/>
  <c r="AF79" i="18"/>
  <c r="AF63" i="18"/>
  <c r="AF47" i="18"/>
  <c r="AF31" i="18"/>
  <c r="AF15" i="18"/>
  <c r="AF83" i="18"/>
  <c r="AF99" i="18"/>
  <c r="AF75" i="18"/>
  <c r="AF59" i="18"/>
  <c r="AF43" i="18"/>
  <c r="AF27" i="18"/>
  <c r="AF11" i="18"/>
  <c r="AF95" i="18"/>
  <c r="AF71" i="18"/>
  <c r="AF55" i="18"/>
  <c r="AF23" i="18"/>
  <c r="AF7" i="18"/>
  <c r="AF46" i="37"/>
  <c r="AF10" i="37"/>
  <c r="AF39" i="37"/>
  <c r="AF7" i="37"/>
  <c r="AF6" i="37"/>
  <c r="AD7" i="4"/>
  <c r="AD71" i="4"/>
  <c r="AD55" i="4"/>
  <c r="AD39" i="4"/>
  <c r="AD23" i="4"/>
  <c r="AC8" i="4"/>
  <c r="AD83" i="4"/>
  <c r="AD8" i="4"/>
  <c r="AD79" i="4"/>
  <c r="AD63" i="4"/>
  <c r="AD47" i="4"/>
  <c r="AD31" i="4"/>
  <c r="AD15" i="4"/>
  <c r="AC6" i="4"/>
  <c r="AC7" i="4"/>
  <c r="AD75" i="4"/>
  <c r="AD59" i="4"/>
  <c r="AD43" i="4"/>
  <c r="AD27" i="4"/>
  <c r="AD11" i="4"/>
  <c r="AD6" i="4"/>
  <c r="AF59" i="16"/>
  <c r="AF35" i="16"/>
  <c r="AF19" i="16"/>
  <c r="AF63" i="16"/>
  <c r="AF11" i="16"/>
  <c r="AF6" i="16"/>
  <c r="AF7" i="16"/>
  <c r="AF47" i="16"/>
  <c r="AF31" i="16"/>
  <c r="AF15" i="16"/>
  <c r="AF55" i="16"/>
  <c r="AF10" i="16"/>
  <c r="AF27" i="16"/>
  <c r="AF51" i="16"/>
  <c r="AF39" i="16"/>
  <c r="AF23" i="16"/>
  <c r="AF73" i="33"/>
  <c r="AF65" i="33"/>
  <c r="AE70" i="33"/>
  <c r="AF74" i="33"/>
  <c r="AE64" i="33"/>
  <c r="AE68" i="33"/>
  <c r="AE71" i="33"/>
  <c r="AE73" i="33"/>
  <c r="AE66" i="33"/>
  <c r="AE67" i="33"/>
  <c r="AE69" i="33"/>
  <c r="AE72" i="33"/>
  <c r="A1333" i="43" l="1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979" i="43"/>
  <c r="B979" i="43"/>
  <c r="C979" i="43"/>
  <c r="D979" i="43"/>
  <c r="E979" i="43"/>
  <c r="F979" i="43"/>
  <c r="G979" i="43"/>
  <c r="H979" i="43"/>
  <c r="I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E74" i="33"/>
  <c r="AF69" i="33"/>
  <c r="AF71" i="33"/>
  <c r="AF70" i="33"/>
  <c r="AF64" i="33"/>
  <c r="AF67" i="33"/>
  <c r="AE65" i="33"/>
  <c r="AF68" i="33"/>
  <c r="AF66" i="33"/>
  <c r="AF72" i="33"/>
  <c r="A1344" i="43" l="1"/>
  <c r="B1344" i="43"/>
  <c r="C1344" i="43"/>
  <c r="D1344" i="43"/>
  <c r="E1344" i="43"/>
  <c r="F1344" i="43"/>
  <c r="G1344" i="43"/>
  <c r="H1344" i="43"/>
  <c r="I1344" i="43"/>
  <c r="J1344" i="43"/>
  <c r="K1344" i="43"/>
  <c r="L1344" i="43"/>
  <c r="M1344" i="43"/>
  <c r="N1344" i="43"/>
  <c r="O1344" i="43"/>
  <c r="P1344" i="43"/>
  <c r="Q1344" i="43"/>
  <c r="R1344" i="43"/>
  <c r="S1344" i="43"/>
  <c r="T1344" i="43"/>
  <c r="U1344" i="43"/>
  <c r="V1344" i="43"/>
  <c r="W1344" i="43"/>
  <c r="X1344" i="43"/>
  <c r="Y1344" i="43"/>
  <c r="A1345" i="43"/>
  <c r="B1345" i="43"/>
  <c r="C1345" i="43"/>
  <c r="D1345" i="43"/>
  <c r="E1345" i="43"/>
  <c r="F1345" i="43"/>
  <c r="G1345" i="43"/>
  <c r="H1345" i="43"/>
  <c r="I1345" i="43"/>
  <c r="J1345" i="43"/>
  <c r="K1345" i="43"/>
  <c r="L1345" i="43"/>
  <c r="M1345" i="43"/>
  <c r="N1345" i="43"/>
  <c r="O1345" i="43"/>
  <c r="P1345" i="43"/>
  <c r="Q1345" i="43"/>
  <c r="R1345" i="43"/>
  <c r="S1345" i="43"/>
  <c r="T1345" i="43"/>
  <c r="U1345" i="43"/>
  <c r="V1345" i="43"/>
  <c r="W1345" i="43"/>
  <c r="X1345" i="43"/>
  <c r="Y1345" i="43"/>
  <c r="A1346" i="43"/>
  <c r="B1346" i="43"/>
  <c r="C1346" i="43"/>
  <c r="D1346" i="43"/>
  <c r="E1346" i="43"/>
  <c r="F1346" i="43"/>
  <c r="G1346" i="43"/>
  <c r="H1346" i="43"/>
  <c r="I1346" i="43"/>
  <c r="J1346" i="43"/>
  <c r="K1346" i="43"/>
  <c r="L1346" i="43"/>
  <c r="M1346" i="43"/>
  <c r="N1346" i="43"/>
  <c r="O1346" i="43"/>
  <c r="P1346" i="43"/>
  <c r="Q1346" i="43"/>
  <c r="R1346" i="43"/>
  <c r="S1346" i="43"/>
  <c r="T1346" i="43"/>
  <c r="U1346" i="43"/>
  <c r="V1346" i="43"/>
  <c r="W1346" i="43"/>
  <c r="X1346" i="43"/>
  <c r="Y1346" i="43"/>
  <c r="A1347" i="43"/>
  <c r="B1347" i="43"/>
  <c r="C1347" i="43"/>
  <c r="D1347" i="43"/>
  <c r="E1347" i="43"/>
  <c r="F1347" i="43"/>
  <c r="G1347" i="43"/>
  <c r="H1347" i="43"/>
  <c r="I1347" i="43"/>
  <c r="J1347" i="43"/>
  <c r="K1347" i="43"/>
  <c r="L1347" i="43"/>
  <c r="M1347" i="43"/>
  <c r="N1347" i="43"/>
  <c r="O1347" i="43"/>
  <c r="P1347" i="43"/>
  <c r="Q1347" i="43"/>
  <c r="R1347" i="43"/>
  <c r="S1347" i="43"/>
  <c r="T1347" i="43"/>
  <c r="U1347" i="43"/>
  <c r="V1347" i="43"/>
  <c r="W1347" i="43"/>
  <c r="X1347" i="43"/>
  <c r="Y1347" i="43"/>
  <c r="A1348" i="43"/>
  <c r="B1348" i="43"/>
  <c r="C1348" i="43"/>
  <c r="D1348" i="43"/>
  <c r="E1348" i="43"/>
  <c r="F1348" i="43"/>
  <c r="G1348" i="43"/>
  <c r="H1348" i="43"/>
  <c r="I1348" i="43"/>
  <c r="J1348" i="43"/>
  <c r="K1348" i="43"/>
  <c r="L1348" i="43"/>
  <c r="M1348" i="43"/>
  <c r="N1348" i="43"/>
  <c r="O1348" i="43"/>
  <c r="P1348" i="43"/>
  <c r="Q1348" i="43"/>
  <c r="R1348" i="43"/>
  <c r="S1348" i="43"/>
  <c r="T1348" i="43"/>
  <c r="U1348" i="43"/>
  <c r="V1348" i="43"/>
  <c r="W1348" i="43"/>
  <c r="X1348" i="43"/>
  <c r="Y1348" i="43"/>
  <c r="A1349" i="43"/>
  <c r="B1349" i="43"/>
  <c r="C1349" i="43"/>
  <c r="D1349" i="43"/>
  <c r="E1349" i="43"/>
  <c r="F1349" i="43"/>
  <c r="G1349" i="43"/>
  <c r="H1349" i="43"/>
  <c r="I1349" i="43"/>
  <c r="J1349" i="43"/>
  <c r="K1349" i="43"/>
  <c r="L1349" i="43"/>
  <c r="M1349" i="43"/>
  <c r="N1349" i="43"/>
  <c r="O1349" i="43"/>
  <c r="P1349" i="43"/>
  <c r="Q1349" i="43"/>
  <c r="R1349" i="43"/>
  <c r="S1349" i="43"/>
  <c r="T1349" i="43"/>
  <c r="U1349" i="43"/>
  <c r="V1349" i="43"/>
  <c r="W1349" i="43"/>
  <c r="X1349" i="43"/>
  <c r="Y1349" i="43"/>
  <c r="A1350" i="43"/>
  <c r="B1350" i="43"/>
  <c r="C1350" i="43"/>
  <c r="D1350" i="43"/>
  <c r="E1350" i="43"/>
  <c r="F1350" i="43"/>
  <c r="G1350" i="43"/>
  <c r="H1350" i="43"/>
  <c r="I1350" i="43"/>
  <c r="J1350" i="43"/>
  <c r="K1350" i="43"/>
  <c r="L1350" i="43"/>
  <c r="M1350" i="43"/>
  <c r="N1350" i="43"/>
  <c r="O1350" i="43"/>
  <c r="P1350" i="43"/>
  <c r="Q1350" i="43"/>
  <c r="R1350" i="43"/>
  <c r="S1350" i="43"/>
  <c r="T1350" i="43"/>
  <c r="U1350" i="43"/>
  <c r="V1350" i="43"/>
  <c r="W1350" i="43"/>
  <c r="X1350" i="43"/>
  <c r="Y1350" i="43"/>
  <c r="A1351" i="43"/>
  <c r="B1351" i="43"/>
  <c r="C1351" i="43"/>
  <c r="D1351" i="43"/>
  <c r="E1351" i="43"/>
  <c r="F1351" i="43"/>
  <c r="G1351" i="43"/>
  <c r="H1351" i="43"/>
  <c r="I1351" i="43"/>
  <c r="J1351" i="43"/>
  <c r="K1351" i="43"/>
  <c r="L1351" i="43"/>
  <c r="M1351" i="43"/>
  <c r="N1351" i="43"/>
  <c r="O1351" i="43"/>
  <c r="P1351" i="43"/>
  <c r="Q1351" i="43"/>
  <c r="R1351" i="43"/>
  <c r="S1351" i="43"/>
  <c r="T1351" i="43"/>
  <c r="U1351" i="43"/>
  <c r="V1351" i="43"/>
  <c r="W1351" i="43"/>
  <c r="X1351" i="43"/>
  <c r="Y1351" i="43"/>
  <c r="A1352" i="43"/>
  <c r="B1352" i="43"/>
  <c r="C1352" i="43"/>
  <c r="D1352" i="43"/>
  <c r="E1352" i="43"/>
  <c r="F1352" i="43"/>
  <c r="G1352" i="43"/>
  <c r="H1352" i="43"/>
  <c r="I1352" i="43"/>
  <c r="J1352" i="43"/>
  <c r="K1352" i="43"/>
  <c r="L1352" i="43"/>
  <c r="M1352" i="43"/>
  <c r="N1352" i="43"/>
  <c r="O1352" i="43"/>
  <c r="P1352" i="43"/>
  <c r="Q1352" i="43"/>
  <c r="R1352" i="43"/>
  <c r="S1352" i="43"/>
  <c r="T1352" i="43"/>
  <c r="U1352" i="43"/>
  <c r="V1352" i="43"/>
  <c r="W1352" i="43"/>
  <c r="X1352" i="43"/>
  <c r="Y1352" i="43"/>
  <c r="A1353" i="43"/>
  <c r="B1353" i="43"/>
  <c r="C1353" i="43"/>
  <c r="D1353" i="43"/>
  <c r="E1353" i="43"/>
  <c r="F1353" i="43"/>
  <c r="G1353" i="43"/>
  <c r="H1353" i="43"/>
  <c r="I1353" i="43"/>
  <c r="J1353" i="43"/>
  <c r="K1353" i="43"/>
  <c r="L1353" i="43"/>
  <c r="M1353" i="43"/>
  <c r="N1353" i="43"/>
  <c r="O1353" i="43"/>
  <c r="P1353" i="43"/>
  <c r="Q1353" i="43"/>
  <c r="R1353" i="43"/>
  <c r="S1353" i="43"/>
  <c r="T1353" i="43"/>
  <c r="U1353" i="43"/>
  <c r="V1353" i="43"/>
  <c r="W1353" i="43"/>
  <c r="X1353" i="43"/>
  <c r="Y1353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99" i="43" l="1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B64" i="36"/>
  <c r="AA64" i="36"/>
  <c r="Z64" i="36"/>
  <c r="A34" i="43" l="1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A35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A5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AB57" i="29" l="1"/>
  <c r="AA57" i="29"/>
  <c r="Z57" i="29"/>
  <c r="A40" i="43" l="1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B30" i="37"/>
  <c r="AB24" i="37"/>
  <c r="AB75" i="28" l="1"/>
  <c r="AA75" i="28"/>
  <c r="Z75" i="28"/>
  <c r="A111" i="43" l="1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65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AB104" i="26"/>
  <c r="AA104" i="26"/>
  <c r="Z104" i="26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1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78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A79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A80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A72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A73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A74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A75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A76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A77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A66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A67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A68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A69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A70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A71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A50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A51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A52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A53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A54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A55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A56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A57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A58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A59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A60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A61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A62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A63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A64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A49" i="43"/>
  <c r="Y49" i="43"/>
  <c r="A45" i="43" l="1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A46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A47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A48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A41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A42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A43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A44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A38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A39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A36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A37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A1331" i="43" l="1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978" i="43"/>
  <c r="B978" i="43"/>
  <c r="C978" i="43"/>
  <c r="D978" i="43"/>
  <c r="E978" i="43"/>
  <c r="F978" i="43"/>
  <c r="G978" i="43"/>
  <c r="H978" i="43"/>
  <c r="I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332" i="43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977" i="43"/>
  <c r="B977" i="43"/>
  <c r="C977" i="43"/>
  <c r="D977" i="43"/>
  <c r="E977" i="43"/>
  <c r="F977" i="43"/>
  <c r="G977" i="43"/>
  <c r="H977" i="43"/>
  <c r="I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B58" i="3"/>
  <c r="AA58" i="3"/>
  <c r="AB65" i="3"/>
  <c r="AB62" i="3"/>
  <c r="AA62" i="3"/>
  <c r="AA69" i="3"/>
  <c r="AB61" i="3"/>
  <c r="AA57" i="3"/>
  <c r="AA66" i="3"/>
  <c r="AA67" i="3"/>
  <c r="AA60" i="3"/>
  <c r="AB68" i="3"/>
  <c r="AB63" i="3"/>
  <c r="AA64" i="3"/>
  <c r="AB59" i="3"/>
  <c r="AA52" i="3"/>
  <c r="B586" i="43" l="1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630" i="43"/>
  <c r="A586" i="43"/>
  <c r="AB67" i="3"/>
  <c r="AA68" i="3"/>
  <c r="AA59" i="3"/>
  <c r="AA61" i="3"/>
  <c r="AB64" i="3"/>
  <c r="AB60" i="3"/>
  <c r="AA65" i="3"/>
  <c r="AB57" i="3"/>
  <c r="AB52" i="3"/>
  <c r="AB66" i="3"/>
  <c r="AA63" i="3"/>
  <c r="AB69" i="3"/>
  <c r="P566" i="43" l="1"/>
  <c r="P567" i="43"/>
  <c r="P568" i="43"/>
  <c r="P582" i="43"/>
  <c r="P583" i="43"/>
  <c r="P584" i="43"/>
  <c r="P590" i="43"/>
  <c r="P591" i="43"/>
  <c r="P592" i="43"/>
  <c r="P605" i="43"/>
  <c r="P606" i="43"/>
  <c r="P607" i="43"/>
  <c r="P621" i="43"/>
  <c r="P622" i="43"/>
  <c r="P623" i="43"/>
  <c r="C187" i="43" l="1"/>
  <c r="C226" i="43"/>
  <c r="C227" i="43"/>
  <c r="C263" i="43"/>
  <c r="C264" i="43"/>
  <c r="C289" i="43"/>
  <c r="C290" i="43"/>
  <c r="C336" i="43"/>
  <c r="C337" i="43"/>
  <c r="C1121" i="43"/>
  <c r="C1122" i="43"/>
  <c r="I991" i="43"/>
  <c r="I1005" i="43"/>
  <c r="I1006" i="43"/>
  <c r="I1019" i="43"/>
  <c r="I1020" i="43"/>
  <c r="I1026" i="43"/>
  <c r="I1027" i="43"/>
  <c r="I970" i="43"/>
  <c r="I971" i="43"/>
  <c r="I1007" i="43"/>
  <c r="I1008" i="43"/>
  <c r="I1009" i="43"/>
  <c r="I1010" i="43"/>
  <c r="A1227" i="43" l="1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51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15" i="43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B36" i="37" l="1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B210" i="43"/>
  <c r="C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B211" i="43"/>
  <c r="C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B212" i="43"/>
  <c r="C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A25" i="43"/>
  <c r="A178" i="43"/>
  <c r="A210" i="43"/>
  <c r="A223" i="43"/>
  <c r="A136" i="43"/>
  <c r="A137" i="43"/>
  <c r="A129" i="43"/>
  <c r="A130" i="43"/>
  <c r="A131" i="43"/>
  <c r="A132" i="43"/>
  <c r="A138" i="43"/>
  <c r="A150" i="43"/>
  <c r="A167" i="43"/>
  <c r="A168" i="43"/>
  <c r="A179" i="43"/>
  <c r="A180" i="43"/>
  <c r="A211" i="43"/>
  <c r="A212" i="43"/>
  <c r="A224" i="43"/>
  <c r="A225" i="43"/>
  <c r="A181" i="43"/>
  <c r="A182" i="43"/>
  <c r="A218" i="43"/>
  <c r="A219" i="43"/>
  <c r="A4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155" i="43"/>
  <c r="A156" i="43"/>
  <c r="A157" i="43"/>
  <c r="A158" i="43"/>
  <c r="A159" i="43"/>
  <c r="A139" i="43"/>
  <c r="A140" i="43"/>
  <c r="A141" i="43"/>
  <c r="A142" i="43"/>
  <c r="A143" i="43"/>
  <c r="A144" i="43"/>
  <c r="A146" i="43"/>
  <c r="A147" i="43"/>
  <c r="A148" i="43"/>
  <c r="A151" i="43"/>
  <c r="A152" i="43"/>
  <c r="A153" i="43"/>
  <c r="A175" i="43"/>
  <c r="A176" i="43"/>
  <c r="A177" i="43"/>
  <c r="A202" i="43"/>
  <c r="A203" i="43"/>
  <c r="A204" i="43"/>
  <c r="A133" i="43"/>
  <c r="A134" i="43"/>
  <c r="A126" i="43"/>
  <c r="A127" i="43"/>
  <c r="A128" i="43"/>
  <c r="A135" i="43"/>
  <c r="A145" i="43"/>
  <c r="A149" i="43"/>
  <c r="A166" i="43"/>
  <c r="A154" i="43"/>
  <c r="A672" i="43" l="1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339" i="43"/>
  <c r="B1339" i="43"/>
  <c r="C1339" i="43"/>
  <c r="D1339" i="43"/>
  <c r="E1339" i="43"/>
  <c r="F1339" i="43"/>
  <c r="G1339" i="43"/>
  <c r="H1339" i="43"/>
  <c r="I1339" i="43"/>
  <c r="J1339" i="43"/>
  <c r="K1339" i="43"/>
  <c r="L1339" i="43"/>
  <c r="M1339" i="43"/>
  <c r="N1339" i="43"/>
  <c r="O1339" i="43"/>
  <c r="P1339" i="43"/>
  <c r="Q1339" i="43"/>
  <c r="R1339" i="43"/>
  <c r="S1339" i="43"/>
  <c r="T1339" i="43"/>
  <c r="U1339" i="43"/>
  <c r="V1339" i="43"/>
  <c r="W1339" i="43"/>
  <c r="X1339" i="43"/>
  <c r="Y1339" i="43"/>
  <c r="A1340" i="43"/>
  <c r="B1340" i="43"/>
  <c r="C1340" i="43"/>
  <c r="D1340" i="43"/>
  <c r="E1340" i="43"/>
  <c r="F1340" i="43"/>
  <c r="G1340" i="43"/>
  <c r="H1340" i="43"/>
  <c r="I1340" i="43"/>
  <c r="J1340" i="43"/>
  <c r="K1340" i="43"/>
  <c r="L1340" i="43"/>
  <c r="M1340" i="43"/>
  <c r="N1340" i="43"/>
  <c r="O1340" i="43"/>
  <c r="P1340" i="43"/>
  <c r="Q1340" i="43"/>
  <c r="R1340" i="43"/>
  <c r="S1340" i="43"/>
  <c r="T1340" i="43"/>
  <c r="U1340" i="43"/>
  <c r="V1340" i="43"/>
  <c r="W1340" i="43"/>
  <c r="X1340" i="43"/>
  <c r="Y1340" i="43"/>
  <c r="A1341" i="43"/>
  <c r="B1341" i="43"/>
  <c r="C1341" i="43"/>
  <c r="D1341" i="43"/>
  <c r="E1341" i="43"/>
  <c r="F1341" i="43"/>
  <c r="G1341" i="43"/>
  <c r="H1341" i="43"/>
  <c r="I1341" i="43"/>
  <c r="J1341" i="43"/>
  <c r="K1341" i="43"/>
  <c r="L1341" i="43"/>
  <c r="M1341" i="43"/>
  <c r="N1341" i="43"/>
  <c r="O1341" i="43"/>
  <c r="P1341" i="43"/>
  <c r="Q1341" i="43"/>
  <c r="R1341" i="43"/>
  <c r="S1341" i="43"/>
  <c r="T1341" i="43"/>
  <c r="U1341" i="43"/>
  <c r="V1341" i="43"/>
  <c r="W1341" i="43"/>
  <c r="X1341" i="43"/>
  <c r="Y1341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71" i="43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3" i="43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283" i="43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42" i="43"/>
  <c r="B1342" i="43"/>
  <c r="C1342" i="43"/>
  <c r="D1342" i="43"/>
  <c r="E1342" i="43"/>
  <c r="F1342" i="43"/>
  <c r="G1342" i="43"/>
  <c r="H1342" i="43"/>
  <c r="I1342" i="43"/>
  <c r="J1342" i="43"/>
  <c r="K1342" i="43"/>
  <c r="L1342" i="43"/>
  <c r="M1342" i="43"/>
  <c r="N1342" i="43"/>
  <c r="O1342" i="43"/>
  <c r="P1342" i="43"/>
  <c r="Q1342" i="43"/>
  <c r="R1342" i="43"/>
  <c r="S1342" i="43"/>
  <c r="T1342" i="43"/>
  <c r="U1342" i="43"/>
  <c r="V1342" i="43"/>
  <c r="W1342" i="43"/>
  <c r="X1342" i="43"/>
  <c r="Y1342" i="43"/>
  <c r="A1354" i="43"/>
  <c r="B1354" i="43"/>
  <c r="C1354" i="43"/>
  <c r="D1354" i="43"/>
  <c r="E1354" i="43"/>
  <c r="F1354" i="43"/>
  <c r="G1354" i="43"/>
  <c r="H1354" i="43"/>
  <c r="I1354" i="43"/>
  <c r="J1354" i="43"/>
  <c r="K1354" i="43"/>
  <c r="L1354" i="43"/>
  <c r="M1354" i="43"/>
  <c r="N1354" i="43"/>
  <c r="O1354" i="43"/>
  <c r="P1354" i="43"/>
  <c r="Q1354" i="43"/>
  <c r="R1354" i="43"/>
  <c r="S1354" i="43"/>
  <c r="T1354" i="43"/>
  <c r="U1354" i="43"/>
  <c r="V1354" i="43"/>
  <c r="W1354" i="43"/>
  <c r="X1354" i="43"/>
  <c r="Y1354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343" i="43"/>
  <c r="B1343" i="43"/>
  <c r="C1343" i="43"/>
  <c r="D1343" i="43"/>
  <c r="E1343" i="43"/>
  <c r="F1343" i="43"/>
  <c r="G1343" i="43"/>
  <c r="H1343" i="43"/>
  <c r="I1343" i="43"/>
  <c r="J1343" i="43"/>
  <c r="K1343" i="43"/>
  <c r="L1343" i="43"/>
  <c r="M1343" i="43"/>
  <c r="N1343" i="43"/>
  <c r="O1343" i="43"/>
  <c r="P1343" i="43"/>
  <c r="Q1343" i="43"/>
  <c r="R1343" i="43"/>
  <c r="S1343" i="43"/>
  <c r="T1343" i="43"/>
  <c r="U1343" i="43"/>
  <c r="V1343" i="43"/>
  <c r="W1343" i="43"/>
  <c r="X1343" i="43"/>
  <c r="Y1343" i="43"/>
  <c r="A1355" i="43"/>
  <c r="B1355" i="43"/>
  <c r="C1355" i="43"/>
  <c r="D1355" i="43"/>
  <c r="E1355" i="43"/>
  <c r="F1355" i="43"/>
  <c r="G1355" i="43"/>
  <c r="H1355" i="43"/>
  <c r="I1355" i="43"/>
  <c r="J1355" i="43"/>
  <c r="K1355" i="43"/>
  <c r="L1355" i="43"/>
  <c r="M1355" i="43"/>
  <c r="N1355" i="43"/>
  <c r="O1355" i="43"/>
  <c r="P1355" i="43"/>
  <c r="Q1355" i="43"/>
  <c r="R1355" i="43"/>
  <c r="S1355" i="43"/>
  <c r="T1355" i="43"/>
  <c r="U1355" i="43"/>
  <c r="V1355" i="43"/>
  <c r="W1355" i="43"/>
  <c r="X1355" i="43"/>
  <c r="Y1355" i="43"/>
  <c r="A1275" i="43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277" i="43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79" i="43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5" i="43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34" i="43"/>
  <c r="B1334" i="43"/>
  <c r="C1334" i="43"/>
  <c r="D1334" i="43"/>
  <c r="E1334" i="43"/>
  <c r="F1334" i="43"/>
  <c r="G1334" i="43"/>
  <c r="H1334" i="43"/>
  <c r="I1334" i="43"/>
  <c r="J1334" i="43"/>
  <c r="K1334" i="43"/>
  <c r="L1334" i="43"/>
  <c r="M1334" i="43"/>
  <c r="N1334" i="43"/>
  <c r="O1334" i="43"/>
  <c r="P1334" i="43"/>
  <c r="Q1334" i="43"/>
  <c r="R1334" i="43"/>
  <c r="S1334" i="43"/>
  <c r="T1334" i="43"/>
  <c r="U1334" i="43"/>
  <c r="V1334" i="43"/>
  <c r="W1334" i="43"/>
  <c r="X1334" i="43"/>
  <c r="Y1334" i="43"/>
  <c r="A1335" i="43"/>
  <c r="B1335" i="43"/>
  <c r="C1335" i="43"/>
  <c r="D1335" i="43"/>
  <c r="E1335" i="43"/>
  <c r="F1335" i="43"/>
  <c r="G1335" i="43"/>
  <c r="H1335" i="43"/>
  <c r="I1335" i="43"/>
  <c r="J1335" i="43"/>
  <c r="K1335" i="43"/>
  <c r="L1335" i="43"/>
  <c r="M1335" i="43"/>
  <c r="N1335" i="43"/>
  <c r="O1335" i="43"/>
  <c r="P1335" i="43"/>
  <c r="Q1335" i="43"/>
  <c r="R1335" i="43"/>
  <c r="S1335" i="43"/>
  <c r="T1335" i="43"/>
  <c r="U1335" i="43"/>
  <c r="V1335" i="43"/>
  <c r="W1335" i="43"/>
  <c r="X1335" i="43"/>
  <c r="Y1335" i="43"/>
  <c r="A1336" i="43"/>
  <c r="B1336" i="43"/>
  <c r="C1336" i="43"/>
  <c r="D1336" i="43"/>
  <c r="E1336" i="43"/>
  <c r="F1336" i="43"/>
  <c r="G1336" i="43"/>
  <c r="H1336" i="43"/>
  <c r="I1336" i="43"/>
  <c r="J1336" i="43"/>
  <c r="K1336" i="43"/>
  <c r="L1336" i="43"/>
  <c r="M1336" i="43"/>
  <c r="N1336" i="43"/>
  <c r="O1336" i="43"/>
  <c r="P1336" i="43"/>
  <c r="Q1336" i="43"/>
  <c r="R1336" i="43"/>
  <c r="S1336" i="43"/>
  <c r="T1336" i="43"/>
  <c r="U1336" i="43"/>
  <c r="V1336" i="43"/>
  <c r="W1336" i="43"/>
  <c r="X1336" i="43"/>
  <c r="Y1336" i="43"/>
  <c r="A1337" i="43"/>
  <c r="B1337" i="43"/>
  <c r="C1337" i="43"/>
  <c r="D1337" i="43"/>
  <c r="E1337" i="43"/>
  <c r="F1337" i="43"/>
  <c r="G1337" i="43"/>
  <c r="H1337" i="43"/>
  <c r="I1337" i="43"/>
  <c r="J1337" i="43"/>
  <c r="K1337" i="43"/>
  <c r="L1337" i="43"/>
  <c r="M1337" i="43"/>
  <c r="N1337" i="43"/>
  <c r="O1337" i="43"/>
  <c r="P1337" i="43"/>
  <c r="Q1337" i="43"/>
  <c r="R1337" i="43"/>
  <c r="S1337" i="43"/>
  <c r="T1337" i="43"/>
  <c r="U1337" i="43"/>
  <c r="V1337" i="43"/>
  <c r="W1337" i="43"/>
  <c r="X1337" i="43"/>
  <c r="Y1337" i="43"/>
  <c r="A1338" i="43"/>
  <c r="B1338" i="43"/>
  <c r="C1338" i="43"/>
  <c r="D1338" i="43"/>
  <c r="E1338" i="43"/>
  <c r="F1338" i="43"/>
  <c r="G1338" i="43"/>
  <c r="H1338" i="43"/>
  <c r="I1338" i="43"/>
  <c r="J1338" i="43"/>
  <c r="K1338" i="43"/>
  <c r="L1338" i="43"/>
  <c r="M1338" i="43"/>
  <c r="N1338" i="43"/>
  <c r="O1338" i="43"/>
  <c r="P1338" i="43"/>
  <c r="Q1338" i="43"/>
  <c r="R1338" i="43"/>
  <c r="S1338" i="43"/>
  <c r="T1338" i="43"/>
  <c r="U1338" i="43"/>
  <c r="V1338" i="43"/>
  <c r="W1338" i="43"/>
  <c r="X1338" i="43"/>
  <c r="Y1338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3" i="43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91" i="43"/>
  <c r="B991" i="43"/>
  <c r="C991" i="43"/>
  <c r="D991" i="43"/>
  <c r="E991" i="43"/>
  <c r="F991" i="43"/>
  <c r="G991" i="43"/>
  <c r="H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1005" i="43"/>
  <c r="B1005" i="43"/>
  <c r="C1005" i="43"/>
  <c r="D1005" i="43"/>
  <c r="E1005" i="43"/>
  <c r="F1005" i="43"/>
  <c r="G1005" i="43"/>
  <c r="H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19" i="43"/>
  <c r="B1019" i="43"/>
  <c r="C1019" i="43"/>
  <c r="D1019" i="43"/>
  <c r="E1019" i="43"/>
  <c r="F1019" i="43"/>
  <c r="G1019" i="43"/>
  <c r="H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6" i="43"/>
  <c r="B1026" i="43"/>
  <c r="C1026" i="43"/>
  <c r="D1026" i="43"/>
  <c r="E1026" i="43"/>
  <c r="F1026" i="43"/>
  <c r="G1026" i="43"/>
  <c r="H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970" i="43"/>
  <c r="B970" i="43"/>
  <c r="C970" i="43"/>
  <c r="D970" i="43"/>
  <c r="E970" i="43"/>
  <c r="F970" i="43"/>
  <c r="G970" i="43"/>
  <c r="H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1" i="43"/>
  <c r="B971" i="43"/>
  <c r="C971" i="43"/>
  <c r="D971" i="43"/>
  <c r="E971" i="43"/>
  <c r="F971" i="43"/>
  <c r="G971" i="43"/>
  <c r="H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1007" i="43"/>
  <c r="B1007" i="43"/>
  <c r="C1007" i="43"/>
  <c r="D1007" i="43"/>
  <c r="E1007" i="43"/>
  <c r="F1007" i="43"/>
  <c r="G1007" i="43"/>
  <c r="H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1009" i="43"/>
  <c r="B1009" i="43"/>
  <c r="C1009" i="43"/>
  <c r="D1009" i="43"/>
  <c r="E1009" i="43"/>
  <c r="F1009" i="43"/>
  <c r="G1009" i="43"/>
  <c r="H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10" i="43"/>
  <c r="B1010" i="43"/>
  <c r="C1010" i="43"/>
  <c r="D1010" i="43"/>
  <c r="E1010" i="43"/>
  <c r="F1010" i="43"/>
  <c r="G1010" i="43"/>
  <c r="H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170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1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72" i="43"/>
  <c r="B972" i="43"/>
  <c r="C972" i="43"/>
  <c r="D972" i="43"/>
  <c r="E972" i="43"/>
  <c r="F972" i="43"/>
  <c r="G972" i="43"/>
  <c r="H972" i="43"/>
  <c r="I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I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I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I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I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80" i="43"/>
  <c r="B980" i="43"/>
  <c r="C980" i="43"/>
  <c r="D980" i="43"/>
  <c r="E980" i="43"/>
  <c r="F980" i="43"/>
  <c r="G980" i="43"/>
  <c r="H980" i="43"/>
  <c r="I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I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I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I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I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27" i="43" l="1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74" i="43"/>
  <c r="B774" i="43"/>
  <c r="C774" i="43"/>
  <c r="D774" i="43"/>
  <c r="E774" i="43"/>
  <c r="F774" i="43"/>
  <c r="G774" i="43"/>
  <c r="H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54" i="43"/>
  <c r="B754" i="43"/>
  <c r="C754" i="43"/>
  <c r="D754" i="43"/>
  <c r="E754" i="43"/>
  <c r="F754" i="43"/>
  <c r="G754" i="43"/>
  <c r="H754" i="43"/>
  <c r="I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P542" i="43"/>
  <c r="Q542" i="43"/>
  <c r="R542" i="43"/>
  <c r="S542" i="43"/>
  <c r="T542" i="43"/>
  <c r="U542" i="43"/>
  <c r="V542" i="43"/>
  <c r="W542" i="43"/>
  <c r="X542" i="43"/>
  <c r="Y542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P554" i="43"/>
  <c r="Q554" i="43"/>
  <c r="R554" i="43"/>
  <c r="S554" i="43"/>
  <c r="T554" i="43"/>
  <c r="U554" i="43"/>
  <c r="V554" i="43"/>
  <c r="W554" i="43"/>
  <c r="X554" i="43"/>
  <c r="Y554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610" i="43"/>
  <c r="B610" i="43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Y610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P543" i="43"/>
  <c r="Q543" i="43"/>
  <c r="R543" i="43"/>
  <c r="S543" i="43"/>
  <c r="T543" i="43"/>
  <c r="U543" i="43"/>
  <c r="V543" i="43"/>
  <c r="W543" i="43"/>
  <c r="X543" i="43"/>
  <c r="Y543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P555" i="43"/>
  <c r="Q555" i="43"/>
  <c r="R555" i="43"/>
  <c r="S555" i="43"/>
  <c r="T555" i="43"/>
  <c r="U555" i="43"/>
  <c r="V555" i="43"/>
  <c r="W555" i="43"/>
  <c r="X555" i="43"/>
  <c r="Y555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611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Q568" i="43"/>
  <c r="R568" i="43"/>
  <c r="S568" i="43"/>
  <c r="T568" i="43"/>
  <c r="U568" i="43"/>
  <c r="V568" i="43"/>
  <c r="W568" i="43"/>
  <c r="X568" i="43"/>
  <c r="Y568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Q584" i="43"/>
  <c r="R584" i="43"/>
  <c r="S584" i="43"/>
  <c r="T584" i="43"/>
  <c r="U584" i="43"/>
  <c r="V584" i="43"/>
  <c r="W584" i="43"/>
  <c r="X584" i="43"/>
  <c r="Y584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Q590" i="43"/>
  <c r="R590" i="43"/>
  <c r="S590" i="43"/>
  <c r="T590" i="43"/>
  <c r="U590" i="43"/>
  <c r="V590" i="43"/>
  <c r="W590" i="43"/>
  <c r="X590" i="43"/>
  <c r="Y59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Q591" i="43"/>
  <c r="R591" i="43"/>
  <c r="S591" i="43"/>
  <c r="T591" i="43"/>
  <c r="U591" i="43"/>
  <c r="V591" i="43"/>
  <c r="W591" i="43"/>
  <c r="X591" i="43"/>
  <c r="Y59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Q592" i="43"/>
  <c r="R592" i="43"/>
  <c r="S592" i="43"/>
  <c r="T592" i="43"/>
  <c r="U592" i="43"/>
  <c r="V592" i="43"/>
  <c r="W592" i="43"/>
  <c r="X592" i="43"/>
  <c r="Y592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Q607" i="43"/>
  <c r="R607" i="43"/>
  <c r="S607" i="43"/>
  <c r="T607" i="43"/>
  <c r="U607" i="43"/>
  <c r="V607" i="43"/>
  <c r="W607" i="43"/>
  <c r="X607" i="43"/>
  <c r="Y607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Q623" i="43"/>
  <c r="R623" i="43"/>
  <c r="S623" i="43"/>
  <c r="T623" i="43"/>
  <c r="U623" i="43"/>
  <c r="V623" i="43"/>
  <c r="W623" i="43"/>
  <c r="X623" i="43"/>
  <c r="Y623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612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Y612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P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P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P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P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P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P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P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P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P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P553" i="43"/>
  <c r="Q553" i="43"/>
  <c r="R553" i="43"/>
  <c r="S553" i="43"/>
  <c r="T553" i="43"/>
  <c r="U553" i="43"/>
  <c r="V553" i="43"/>
  <c r="W553" i="43"/>
  <c r="X553" i="43"/>
  <c r="Y553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P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418" i="43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A404" i="43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6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45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7" i="43"/>
  <c r="B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226" i="43"/>
  <c r="B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63" i="43"/>
  <c r="B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89" i="43"/>
  <c r="B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336" i="43"/>
  <c r="B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1121" i="43"/>
  <c r="B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22" i="43"/>
  <c r="B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214" i="43"/>
  <c r="B214" i="43"/>
  <c r="C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C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C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C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26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A27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A28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A29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A30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A31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A32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A33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5" i="43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206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7" i="43"/>
  <c r="B207" i="43"/>
  <c r="C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208" i="43"/>
  <c r="B208" i="43"/>
  <c r="C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C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3" i="43"/>
  <c r="B213" i="43"/>
  <c r="C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E44" i="29"/>
  <c r="AE45" i="26"/>
  <c r="AF38" i="29"/>
  <c r="AE41" i="29"/>
  <c r="AE63" i="23"/>
  <c r="AF40" i="26"/>
  <c r="AF44" i="26"/>
  <c r="AF42" i="29"/>
  <c r="AF64" i="23"/>
  <c r="AF39" i="26"/>
  <c r="AE62" i="23"/>
  <c r="AE42" i="29"/>
  <c r="AE39" i="29"/>
  <c r="AE38" i="29"/>
  <c r="AF44" i="29"/>
  <c r="AE46" i="26"/>
  <c r="AF40" i="29"/>
  <c r="AE43" i="29"/>
  <c r="AE41" i="26"/>
  <c r="AF43" i="26"/>
  <c r="AF42" i="26"/>
  <c r="AF60" i="23"/>
  <c r="AE61" i="23"/>
  <c r="AF46" i="2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2" i="37"/>
  <c r="AB13" i="37"/>
  <c r="AB14" i="37"/>
  <c r="AB15" i="37"/>
  <c r="AB16" i="37"/>
  <c r="AB17" i="37"/>
  <c r="AB25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B63" i="37"/>
  <c r="AB62" i="37"/>
  <c r="AB61" i="37"/>
  <c r="AB60" i="37"/>
  <c r="AB59" i="37"/>
  <c r="AB58" i="37"/>
  <c r="AB57" i="37"/>
  <c r="AB56" i="37"/>
  <c r="AB55" i="37"/>
  <c r="AB54" i="37"/>
  <c r="AB53" i="37"/>
  <c r="AB52" i="37"/>
  <c r="AB51" i="37"/>
  <c r="AB50" i="37"/>
  <c r="AB49" i="37"/>
  <c r="AB48" i="37"/>
  <c r="AB47" i="37"/>
  <c r="AB46" i="37"/>
  <c r="AB45" i="37"/>
  <c r="AB44" i="37"/>
  <c r="AB43" i="37"/>
  <c r="AB42" i="37"/>
  <c r="AB41" i="37"/>
  <c r="AB40" i="37"/>
  <c r="AB39" i="37"/>
  <c r="AB38" i="37"/>
  <c r="AB37" i="37"/>
  <c r="AB35" i="37"/>
  <c r="AB34" i="37"/>
  <c r="AB33" i="37"/>
  <c r="AB32" i="37"/>
  <c r="AB29" i="37"/>
  <c r="AB28" i="37"/>
  <c r="AB27" i="37"/>
  <c r="AB26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Z81" i="36"/>
  <c r="AA81" i="36"/>
  <c r="AB81" i="36"/>
  <c r="Z82" i="36"/>
  <c r="AA82" i="36"/>
  <c r="AB82" i="36"/>
  <c r="Z83" i="36"/>
  <c r="AA83" i="36"/>
  <c r="AB83" i="36"/>
  <c r="AB105" i="36"/>
  <c r="AA105" i="36"/>
  <c r="Z105" i="36"/>
  <c r="AB104" i="36"/>
  <c r="AA104" i="36"/>
  <c r="Z104" i="36"/>
  <c r="AB103" i="36"/>
  <c r="AA103" i="36"/>
  <c r="Z103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52" i="31"/>
  <c r="AA52" i="31"/>
  <c r="Z52" i="31"/>
  <c r="AB51" i="31"/>
  <c r="AA51" i="31"/>
  <c r="Z51" i="31"/>
  <c r="AB50" i="31"/>
  <c r="AA50" i="31"/>
  <c r="Z50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B63" i="29"/>
  <c r="AB62" i="29"/>
  <c r="AB61" i="29"/>
  <c r="AB60" i="29"/>
  <c r="AA60" i="29"/>
  <c r="Z60" i="29"/>
  <c r="AB59" i="29"/>
  <c r="AA59" i="29"/>
  <c r="Z59" i="29"/>
  <c r="AB58" i="29"/>
  <c r="AA58" i="29"/>
  <c r="Z58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4" i="28"/>
  <c r="AB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F46" i="23"/>
  <c r="AF60" i="34"/>
  <c r="AB42" i="3"/>
  <c r="AE23" i="27"/>
  <c r="AF8" i="34"/>
  <c r="AF81" i="26"/>
  <c r="AB44" i="7"/>
  <c r="AA63" i="7"/>
  <c r="AE75" i="27"/>
  <c r="AE32" i="29"/>
  <c r="AF13" i="30"/>
  <c r="AA39" i="7"/>
  <c r="AE33" i="29"/>
  <c r="AF53" i="27"/>
  <c r="AE5" i="28"/>
  <c r="AE57" i="33"/>
  <c r="AA47" i="3"/>
  <c r="AE8" i="32"/>
  <c r="AF61" i="34"/>
  <c r="AE60" i="27"/>
  <c r="AB32" i="3"/>
  <c r="AF63" i="34"/>
  <c r="AE33" i="34"/>
  <c r="AE8" i="34"/>
  <c r="AA8" i="3"/>
  <c r="AF51" i="27"/>
  <c r="AF27" i="34"/>
  <c r="AE20" i="30"/>
  <c r="AA42" i="7"/>
  <c r="AA54" i="7"/>
  <c r="AF51" i="34"/>
  <c r="AE19" i="25"/>
  <c r="AE10" i="25"/>
  <c r="AF25" i="25"/>
  <c r="AE50" i="27"/>
  <c r="AE6" i="24"/>
  <c r="AF15" i="32"/>
  <c r="AE57" i="23"/>
  <c r="AF12" i="29"/>
  <c r="AE20" i="32"/>
  <c r="AF14" i="26"/>
  <c r="AE13" i="27"/>
  <c r="AA4" i="3"/>
  <c r="AE40" i="26"/>
  <c r="AF23" i="32"/>
  <c r="AE62" i="34"/>
  <c r="AF51" i="24"/>
  <c r="AE6" i="27"/>
  <c r="AF38" i="27"/>
  <c r="AA17" i="7"/>
  <c r="AE16" i="26"/>
  <c r="AE64" i="23"/>
  <c r="AE10" i="23"/>
  <c r="AF48" i="24"/>
  <c r="AF20" i="29"/>
  <c r="AA36" i="7"/>
  <c r="AF33" i="34"/>
  <c r="AE15" i="36"/>
  <c r="AF25" i="27"/>
  <c r="AE11" i="24"/>
  <c r="AE69" i="34"/>
  <c r="AA34" i="3"/>
  <c r="AE26" i="32"/>
  <c r="AE20" i="29"/>
  <c r="AE12" i="36"/>
  <c r="AF16" i="36"/>
  <c r="AF7" i="32"/>
  <c r="AA49" i="3"/>
  <c r="AE58" i="24"/>
  <c r="AF11" i="27"/>
  <c r="AF36" i="23"/>
  <c r="AE24" i="32"/>
  <c r="AF30" i="29"/>
  <c r="AE11" i="29"/>
  <c r="AA62" i="7"/>
  <c r="AE47" i="25"/>
  <c r="AF61" i="27"/>
  <c r="AF6" i="23"/>
  <c r="AE24" i="34"/>
  <c r="AE27" i="27"/>
  <c r="AF15" i="30"/>
  <c r="AE74" i="26"/>
  <c r="AF11" i="30"/>
  <c r="AF80" i="26"/>
  <c r="AE74" i="34"/>
  <c r="AA11" i="7"/>
  <c r="AF8" i="25"/>
  <c r="AB39" i="3"/>
  <c r="AF55" i="23"/>
  <c r="AE42" i="23"/>
  <c r="AA38" i="3"/>
  <c r="AE17" i="27"/>
  <c r="AA50" i="3"/>
  <c r="AA10" i="3"/>
  <c r="AE33" i="24"/>
  <c r="AE23" i="36"/>
  <c r="AE61" i="34"/>
  <c r="AB53" i="7"/>
  <c r="AF21" i="25"/>
  <c r="AF31" i="24"/>
  <c r="AF33" i="27"/>
  <c r="AF7" i="30"/>
  <c r="AF47" i="27"/>
  <c r="AE67" i="27"/>
  <c r="AB61" i="7"/>
  <c r="AB36" i="7"/>
  <c r="AF9" i="26"/>
  <c r="AE7" i="30"/>
  <c r="AF33" i="24"/>
  <c r="AE11" i="36"/>
  <c r="AE24" i="26"/>
  <c r="AF17" i="30"/>
  <c r="AF22" i="27"/>
  <c r="AF6" i="32"/>
  <c r="AF22" i="25"/>
  <c r="AE11" i="30"/>
  <c r="AA16" i="7"/>
  <c r="AF59" i="34"/>
  <c r="AE19" i="34"/>
  <c r="AA27" i="3"/>
  <c r="AF11" i="24"/>
  <c r="AF42" i="24"/>
  <c r="AF7" i="24"/>
  <c r="AF46" i="34"/>
  <c r="AE39" i="32"/>
  <c r="AF75" i="26"/>
  <c r="AE25" i="32"/>
  <c r="AF32" i="23"/>
  <c r="AF5" i="29"/>
  <c r="AA35" i="7"/>
  <c r="AF31" i="32"/>
  <c r="AF69" i="34"/>
  <c r="AE70" i="34"/>
  <c r="AF29" i="32"/>
  <c r="AE53" i="34"/>
  <c r="AF43" i="23"/>
  <c r="AE25" i="26"/>
  <c r="AF49" i="34"/>
  <c r="AE11" i="27"/>
  <c r="AF15" i="24"/>
  <c r="AE39" i="25"/>
  <c r="AE13" i="25"/>
  <c r="AE16" i="36"/>
  <c r="AE19" i="36"/>
  <c r="AA47" i="7"/>
  <c r="AE7" i="24"/>
  <c r="AE42" i="25"/>
  <c r="AE44" i="34"/>
  <c r="AE64" i="27"/>
  <c r="AA59" i="7"/>
  <c r="AE10" i="27"/>
  <c r="AE5" i="25"/>
  <c r="AF28" i="27"/>
  <c r="AF12" i="36"/>
  <c r="AE31" i="23"/>
  <c r="AA33" i="3"/>
  <c r="AE79" i="26"/>
  <c r="AB30" i="3"/>
  <c r="AE14" i="29"/>
  <c r="AE56" i="23"/>
  <c r="AE12" i="30"/>
  <c r="AE6" i="30"/>
  <c r="AE36" i="27"/>
  <c r="AF43" i="24"/>
  <c r="AF16" i="25"/>
  <c r="AF56" i="34"/>
  <c r="AE23" i="24"/>
  <c r="AF64" i="34"/>
  <c r="AE50" i="34"/>
  <c r="AF63" i="24"/>
  <c r="AE7" i="36"/>
  <c r="AF6" i="27"/>
  <c r="AE16" i="34"/>
  <c r="AE20" i="23"/>
  <c r="AE62" i="27"/>
  <c r="AA28" i="3"/>
  <c r="AF36" i="32"/>
  <c r="AF24" i="27"/>
  <c r="AE25" i="25"/>
  <c r="AE53" i="27"/>
  <c r="AF43" i="34"/>
  <c r="AA5" i="7"/>
  <c r="AE73" i="27"/>
  <c r="AF44" i="27"/>
  <c r="AF18" i="23"/>
  <c r="AE32" i="24"/>
  <c r="AF24" i="26"/>
  <c r="AF39" i="32"/>
  <c r="AF8" i="27"/>
  <c r="AB34" i="3"/>
  <c r="AE25" i="24"/>
  <c r="AE44" i="25"/>
  <c r="AA13" i="3"/>
  <c r="AA50" i="7"/>
  <c r="AF48" i="25"/>
  <c r="AA35" i="3"/>
  <c r="AA23" i="7"/>
  <c r="AE22" i="36"/>
  <c r="AA46" i="3"/>
  <c r="AF39" i="30"/>
  <c r="AB10" i="3"/>
  <c r="AF21" i="29"/>
  <c r="AE32" i="30"/>
  <c r="AE28" i="34"/>
  <c r="AE22" i="32"/>
  <c r="AE21" i="34"/>
  <c r="AE18" i="34"/>
  <c r="AF52" i="34"/>
  <c r="AF10" i="25"/>
  <c r="AE18" i="27"/>
  <c r="AB5" i="7"/>
  <c r="AA27" i="7"/>
  <c r="AE23" i="32"/>
  <c r="AE13" i="32"/>
  <c r="AB21" i="7"/>
  <c r="AB17" i="7"/>
  <c r="AF36" i="34"/>
  <c r="AE49" i="26"/>
  <c r="AF17" i="25"/>
  <c r="AF34" i="32"/>
  <c r="AF58" i="33"/>
  <c r="AF63" i="23"/>
  <c r="AF11" i="32"/>
  <c r="AF7" i="23"/>
  <c r="AE5" i="29"/>
  <c r="AF6" i="30"/>
  <c r="AF18" i="32"/>
  <c r="AF36" i="30"/>
  <c r="AB13" i="3"/>
  <c r="AE72" i="27"/>
  <c r="AF5" i="32"/>
  <c r="AE25" i="34"/>
  <c r="AE48" i="34"/>
  <c r="AE9" i="27"/>
  <c r="AF19" i="25"/>
  <c r="AF49" i="27"/>
  <c r="AF18" i="25"/>
  <c r="AE15" i="27"/>
  <c r="AB20" i="7"/>
  <c r="AB22" i="7"/>
  <c r="AF41" i="34"/>
  <c r="AE10" i="34"/>
  <c r="AF35" i="34"/>
  <c r="AF45" i="34"/>
  <c r="AF34" i="30"/>
  <c r="AB58" i="7"/>
  <c r="AB5" i="3"/>
  <c r="AF13" i="26"/>
  <c r="AB25" i="3"/>
  <c r="AF19" i="27"/>
  <c r="AA44" i="3"/>
  <c r="AF52" i="24"/>
  <c r="AE21" i="32"/>
  <c r="AB6" i="3"/>
  <c r="AF33" i="29"/>
  <c r="AF24" i="34"/>
  <c r="AB64" i="7"/>
  <c r="AF11" i="34"/>
  <c r="AF14" i="32"/>
  <c r="AF12" i="30"/>
  <c r="AE18" i="32"/>
  <c r="AE35" i="30"/>
  <c r="AE20" i="34"/>
  <c r="AA32" i="3"/>
  <c r="AF13" i="27"/>
  <c r="AE5" i="34"/>
  <c r="AF16" i="30"/>
  <c r="AE27" i="23"/>
  <c r="AF40" i="23"/>
  <c r="AF8" i="30"/>
  <c r="AE51" i="33"/>
  <c r="AF13" i="29"/>
  <c r="AB43" i="7"/>
  <c r="AE42" i="24"/>
  <c r="AE12" i="34"/>
  <c r="AE31" i="27"/>
  <c r="AB20" i="3"/>
  <c r="AE17" i="29"/>
  <c r="AA13" i="7"/>
  <c r="AF32" i="29"/>
  <c r="AF32" i="24"/>
  <c r="AB7" i="7"/>
  <c r="AE22" i="29"/>
  <c r="AE65" i="34"/>
  <c r="AF14" i="30"/>
  <c r="AB12" i="7"/>
  <c r="AB33" i="3"/>
  <c r="AE8" i="27"/>
  <c r="AF20" i="32"/>
  <c r="AF40" i="27"/>
  <c r="AF7" i="26"/>
  <c r="AB31" i="7"/>
  <c r="AF55" i="24"/>
  <c r="AE63" i="24"/>
  <c r="AF20" i="34"/>
  <c r="AF17" i="23"/>
  <c r="AE34" i="32"/>
  <c r="AF19" i="36"/>
  <c r="AE33" i="25"/>
  <c r="AE33" i="27"/>
  <c r="AF16" i="23"/>
  <c r="AF43" i="30"/>
  <c r="AE63" i="34"/>
  <c r="AE35" i="34"/>
  <c r="AE6" i="33"/>
  <c r="AB60" i="7"/>
  <c r="AF7" i="34"/>
  <c r="AE49" i="34"/>
  <c r="AF40" i="25"/>
  <c r="AA61" i="7"/>
  <c r="AE37" i="23"/>
  <c r="AF53" i="33"/>
  <c r="AE43" i="34"/>
  <c r="AE15" i="24"/>
  <c r="AE24" i="27"/>
  <c r="AE60" i="23"/>
  <c r="AA45" i="7"/>
  <c r="AF57" i="33"/>
  <c r="AE14" i="30"/>
  <c r="AA48" i="7"/>
  <c r="AE32" i="34"/>
  <c r="AF48" i="23"/>
  <c r="AF45" i="23"/>
  <c r="AE46" i="27"/>
  <c r="AB62" i="7"/>
  <c r="AF29" i="34"/>
  <c r="AA55" i="7"/>
  <c r="AF15" i="23"/>
  <c r="AA57" i="7"/>
  <c r="AE53" i="23"/>
  <c r="AE19" i="29"/>
  <c r="AF28" i="34"/>
  <c r="AE5" i="32"/>
  <c r="AB37" i="7"/>
  <c r="AA30" i="7"/>
  <c r="AE21" i="29"/>
  <c r="AF72" i="34"/>
  <c r="AF35" i="23"/>
  <c r="AE72" i="34"/>
  <c r="AF45" i="27"/>
  <c r="AE63" i="27"/>
  <c r="AA36" i="3"/>
  <c r="AF32" i="25"/>
  <c r="AE19" i="27"/>
  <c r="AE15" i="30"/>
  <c r="AA12" i="7"/>
  <c r="AA37" i="3"/>
  <c r="AE36" i="30"/>
  <c r="AF34" i="29"/>
  <c r="AF74" i="27"/>
  <c r="AF12" i="27"/>
  <c r="AE10" i="26"/>
  <c r="AF27" i="24"/>
  <c r="AF12" i="24"/>
  <c r="AE15" i="29"/>
  <c r="AF50" i="27"/>
  <c r="AF21" i="26"/>
  <c r="AF35" i="27"/>
  <c r="AA40" i="3"/>
  <c r="AF21" i="32"/>
  <c r="AE28" i="23"/>
  <c r="AE52" i="34"/>
  <c r="AE9" i="25"/>
  <c r="AF12" i="23"/>
  <c r="AE6" i="25"/>
  <c r="AE14" i="25"/>
  <c r="AF30" i="30"/>
  <c r="AE55" i="24"/>
  <c r="AB46" i="7"/>
  <c r="AF8" i="32"/>
  <c r="AE41" i="24"/>
  <c r="AE22" i="26"/>
  <c r="AF73" i="27"/>
  <c r="AE52" i="24"/>
  <c r="AF5" i="30"/>
  <c r="AE51" i="24"/>
  <c r="AE24" i="36"/>
  <c r="AE46" i="25"/>
  <c r="AF38" i="30"/>
  <c r="AB13" i="7"/>
  <c r="AF13" i="32"/>
  <c r="AE40" i="27"/>
  <c r="AE60" i="34"/>
  <c r="AF42" i="34"/>
  <c r="AB46" i="3"/>
  <c r="AE61" i="27"/>
  <c r="AF27" i="32"/>
  <c r="AF47" i="25"/>
  <c r="AF66" i="27"/>
  <c r="AF27" i="25"/>
  <c r="AB27" i="3"/>
  <c r="AA49" i="7"/>
  <c r="AE73" i="34"/>
  <c r="AE36" i="32"/>
  <c r="AE31" i="34"/>
  <c r="AF18" i="26"/>
  <c r="AF31" i="23"/>
  <c r="AF38" i="32"/>
  <c r="AE6" i="36"/>
  <c r="AF17" i="36"/>
  <c r="AE17" i="36"/>
  <c r="AE28" i="32"/>
  <c r="AE14" i="34"/>
  <c r="AF36" i="25"/>
  <c r="AE34" i="34"/>
  <c r="AA29" i="7"/>
  <c r="AE41" i="23"/>
  <c r="AB41" i="3"/>
  <c r="AF58" i="24"/>
  <c r="AF10" i="36"/>
  <c r="AA31" i="3"/>
  <c r="AB55" i="7"/>
  <c r="AF5" i="24"/>
  <c r="AF8" i="29"/>
  <c r="AE18" i="25"/>
  <c r="AE22" i="27"/>
  <c r="AE28" i="24"/>
  <c r="AF31" i="26"/>
  <c r="AF11" i="25"/>
  <c r="AE9" i="32"/>
  <c r="AB51" i="3"/>
  <c r="AF25" i="32"/>
  <c r="AF24" i="30"/>
  <c r="AF67" i="34"/>
  <c r="AB29" i="3"/>
  <c r="AE43" i="30"/>
  <c r="AF32" i="30"/>
  <c r="AF57" i="34"/>
  <c r="AE33" i="23"/>
  <c r="AE7" i="27"/>
  <c r="AF19" i="29"/>
  <c r="AF26" i="24"/>
  <c r="AE39" i="27"/>
  <c r="AF21" i="36"/>
  <c r="AF37" i="27"/>
  <c r="AF26" i="27"/>
  <c r="AF5" i="31"/>
  <c r="AF16" i="26"/>
  <c r="AE12" i="26"/>
  <c r="AE12" i="32"/>
  <c r="AE44" i="26"/>
  <c r="AF44" i="25"/>
  <c r="AA30" i="3"/>
  <c r="AE40" i="24"/>
  <c r="AF49" i="26"/>
  <c r="AB41" i="7"/>
  <c r="AF10" i="24"/>
  <c r="AE46" i="24"/>
  <c r="AA42" i="3"/>
  <c r="AE45" i="23"/>
  <c r="AF16" i="32"/>
  <c r="AF30" i="24"/>
  <c r="AE33" i="26"/>
  <c r="AF37" i="23"/>
  <c r="AE30" i="27"/>
  <c r="AF60" i="26"/>
  <c r="AA44" i="7"/>
  <c r="AB15" i="3"/>
  <c r="AE8" i="23"/>
  <c r="AE35" i="23"/>
  <c r="AF9" i="25"/>
  <c r="AE16" i="27"/>
  <c r="AE45" i="24"/>
  <c r="AF11" i="29"/>
  <c r="AE21" i="23"/>
  <c r="AE32" i="23"/>
  <c r="AE32" i="26"/>
  <c r="AE29" i="29"/>
  <c r="AE26" i="25"/>
  <c r="AF22" i="32"/>
  <c r="AA6" i="3"/>
  <c r="AE21" i="30"/>
  <c r="AA58" i="7"/>
  <c r="AF41" i="30"/>
  <c r="AF31" i="29"/>
  <c r="AB26" i="7"/>
  <c r="AE38" i="32"/>
  <c r="AB7" i="3"/>
  <c r="AF53" i="23"/>
  <c r="AB52" i="7"/>
  <c r="AF43" i="27"/>
  <c r="AA56" i="7"/>
  <c r="AB43" i="3"/>
  <c r="AF60" i="33"/>
  <c r="AE21" i="24"/>
  <c r="AF61" i="26"/>
  <c r="AF30" i="25"/>
  <c r="AE53" i="33"/>
  <c r="AE8" i="26"/>
  <c r="AF76" i="26"/>
  <c r="AE9" i="30"/>
  <c r="AA6" i="7"/>
  <c r="AF28" i="25"/>
  <c r="AF40" i="34"/>
  <c r="AA28" i="7"/>
  <c r="AE21" i="26"/>
  <c r="AF13" i="25"/>
  <c r="AE44" i="27"/>
  <c r="AF6" i="34"/>
  <c r="AE37" i="25"/>
  <c r="AB51" i="7"/>
  <c r="AE36" i="23"/>
  <c r="AE20" i="24"/>
  <c r="AF15" i="36"/>
  <c r="AF8" i="33"/>
  <c r="AE54" i="23"/>
  <c r="AF25" i="23"/>
  <c r="AF28" i="29"/>
  <c r="AF51" i="33"/>
  <c r="AE34" i="30"/>
  <c r="AF37" i="24"/>
  <c r="AF7" i="36"/>
  <c r="AB28" i="7"/>
  <c r="AB45" i="7"/>
  <c r="AE24" i="29"/>
  <c r="AF35" i="24"/>
  <c r="AE39" i="34"/>
  <c r="AF27" i="23"/>
  <c r="AF39" i="29"/>
  <c r="AB8" i="7"/>
  <c r="AA53" i="7"/>
  <c r="AB23" i="3"/>
  <c r="AF23" i="27"/>
  <c r="AF45" i="26"/>
  <c r="AE14" i="27"/>
  <c r="AE15" i="23"/>
  <c r="AF42" i="27"/>
  <c r="AF5" i="26"/>
  <c r="AF16" i="27"/>
  <c r="AE37" i="32"/>
  <c r="AF68" i="34"/>
  <c r="AE13" i="30"/>
  <c r="AE6" i="26"/>
  <c r="AE8" i="36"/>
  <c r="AF38" i="25"/>
  <c r="AF22" i="24"/>
  <c r="AA20" i="7"/>
  <c r="AF25" i="24"/>
  <c r="AF54" i="23"/>
  <c r="AE34" i="29"/>
  <c r="AE34" i="25"/>
  <c r="AF54" i="27"/>
  <c r="AF30" i="26"/>
  <c r="AF36" i="24"/>
  <c r="AE11" i="26"/>
  <c r="AE22" i="34"/>
  <c r="AE6" i="29"/>
  <c r="AE22" i="25"/>
  <c r="AA11" i="3"/>
  <c r="AF19" i="32"/>
  <c r="AA9" i="3"/>
  <c r="AE48" i="23"/>
  <c r="AF71" i="34"/>
  <c r="AE28" i="25"/>
  <c r="AF20" i="24"/>
  <c r="AF62" i="23"/>
  <c r="AE37" i="34"/>
  <c r="AF9" i="29"/>
  <c r="AE32" i="25"/>
  <c r="AF20" i="23"/>
  <c r="AF52" i="27"/>
  <c r="AE68" i="27"/>
  <c r="AF45" i="24"/>
  <c r="AF31" i="27"/>
  <c r="AF5" i="33"/>
  <c r="AB16" i="7"/>
  <c r="AA10" i="7"/>
  <c r="AF11" i="36"/>
  <c r="AE9" i="36"/>
  <c r="AF73" i="26"/>
  <c r="AE51" i="34"/>
  <c r="AA5" i="3"/>
  <c r="AE7" i="32"/>
  <c r="AE57" i="24"/>
  <c r="AF29" i="25"/>
  <c r="AE6" i="32"/>
  <c r="AF59" i="33"/>
  <c r="AF29" i="30"/>
  <c r="AF15" i="29"/>
  <c r="AE47" i="24"/>
  <c r="AF66" i="34"/>
  <c r="AF21" i="30"/>
  <c r="AE16" i="30"/>
  <c r="AF12" i="25"/>
  <c r="AE49" i="27"/>
  <c r="AF47" i="24"/>
  <c r="AE78" i="26"/>
  <c r="AB27" i="7"/>
  <c r="AF18" i="36"/>
  <c r="AF23" i="26"/>
  <c r="AE31" i="25"/>
  <c r="AF27" i="27"/>
  <c r="AE26" i="23"/>
  <c r="AF44" i="34"/>
  <c r="AF5" i="35"/>
  <c r="AE43" i="26"/>
  <c r="AE58" i="27"/>
  <c r="AE55" i="23"/>
  <c r="AE27" i="34"/>
  <c r="AB42" i="7"/>
  <c r="AE81" i="26"/>
  <c r="AF15" i="26"/>
  <c r="AE16" i="32"/>
  <c r="AF9" i="30"/>
  <c r="AE74" i="27"/>
  <c r="AE12" i="25"/>
  <c r="AE15" i="25"/>
  <c r="AE32" i="27"/>
  <c r="AF18" i="27"/>
  <c r="AA31" i="7"/>
  <c r="AF58" i="34"/>
  <c r="AA24" i="3"/>
  <c r="AE5" i="30"/>
  <c r="AE25" i="23"/>
  <c r="AE36" i="25"/>
  <c r="AF29" i="27"/>
  <c r="AE54" i="33"/>
  <c r="AB38" i="7"/>
  <c r="AA38" i="7"/>
  <c r="AE32" i="32"/>
  <c r="AF74" i="34"/>
  <c r="AE37" i="24"/>
  <c r="AF37" i="32"/>
  <c r="AE21" i="36"/>
  <c r="AE45" i="25"/>
  <c r="AF6" i="26"/>
  <c r="AE30" i="34"/>
  <c r="AB21" i="3"/>
  <c r="AF42" i="25"/>
  <c r="AA43" i="3"/>
  <c r="AE36" i="34"/>
  <c r="AF24" i="29"/>
  <c r="AF37" i="34"/>
  <c r="AE11" i="25"/>
  <c r="AF10" i="32"/>
  <c r="AE48" i="25"/>
  <c r="AF25" i="30"/>
  <c r="AF7" i="33"/>
  <c r="AF10" i="27"/>
  <c r="AF5" i="34"/>
  <c r="AE31" i="30"/>
  <c r="AE13" i="29"/>
  <c r="AF31" i="25"/>
  <c r="AF28" i="24"/>
  <c r="AE68" i="34"/>
  <c r="AF65" i="34"/>
  <c r="AF17" i="29"/>
  <c r="AA25" i="3"/>
  <c r="AF22" i="26"/>
  <c r="AF14" i="27"/>
  <c r="AF39" i="27"/>
  <c r="AE47" i="23"/>
  <c r="AE41" i="27"/>
  <c r="AE13" i="36"/>
  <c r="AB45" i="3"/>
  <c r="AE31" i="24"/>
  <c r="AF11" i="26"/>
  <c r="AF41" i="23"/>
  <c r="AE40" i="23"/>
  <c r="AF60" i="24"/>
  <c r="AA20" i="3"/>
  <c r="AB36" i="3"/>
  <c r="AF14" i="34"/>
  <c r="AE73" i="26"/>
  <c r="AE33" i="30"/>
  <c r="AA34" i="7"/>
  <c r="AB35" i="7"/>
  <c r="AE38" i="23"/>
  <c r="AE26" i="27"/>
  <c r="AE54" i="27"/>
  <c r="AF22" i="34"/>
  <c r="AF47" i="34"/>
  <c r="AE69" i="27"/>
  <c r="AF23" i="29"/>
  <c r="AE39" i="30"/>
  <c r="AF6" i="24"/>
  <c r="AF10" i="30"/>
  <c r="AE23" i="23"/>
  <c r="AE47" i="27"/>
  <c r="AF18" i="24"/>
  <c r="AE37" i="30"/>
  <c r="AE16" i="24"/>
  <c r="AB40" i="3"/>
  <c r="AE7" i="34"/>
  <c r="AF19" i="34"/>
  <c r="AF44" i="30"/>
  <c r="AF20" i="36"/>
  <c r="AE41" i="34"/>
  <c r="AE23" i="30"/>
  <c r="AF41" i="24"/>
  <c r="AE48" i="24"/>
  <c r="AF38" i="34"/>
  <c r="AA43" i="7"/>
  <c r="AE26" i="24"/>
  <c r="AE42" i="30"/>
  <c r="AF31" i="30"/>
  <c r="AE29" i="32"/>
  <c r="AE16" i="29"/>
  <c r="AF31" i="34"/>
  <c r="AE27" i="24"/>
  <c r="AE66" i="27"/>
  <c r="AB39" i="7"/>
  <c r="AE49" i="25"/>
  <c r="AF6" i="29"/>
  <c r="AF61" i="23"/>
  <c r="AF26" i="25"/>
  <c r="AF33" i="23"/>
  <c r="AE44" i="30"/>
  <c r="AB48" i="7"/>
  <c r="AF43" i="29"/>
  <c r="AE7" i="33"/>
  <c r="AF33" i="32"/>
  <c r="AA14" i="3"/>
  <c r="AF30" i="34"/>
  <c r="AE9" i="26"/>
  <c r="AF5" i="27"/>
  <c r="AF15" i="27"/>
  <c r="AF40" i="24"/>
  <c r="AE34" i="27"/>
  <c r="AF61" i="24"/>
  <c r="AF55" i="34"/>
  <c r="AF13" i="36"/>
  <c r="AF6" i="36"/>
  <c r="AF21" i="23"/>
  <c r="AF28" i="30"/>
  <c r="AF65" i="27"/>
  <c r="AF6" i="25"/>
  <c r="AB33" i="7"/>
  <c r="AE17" i="25"/>
  <c r="AB54" i="7"/>
  <c r="AF16" i="24"/>
  <c r="AE18" i="24"/>
  <c r="AE76" i="26"/>
  <c r="AA15" i="7"/>
  <c r="AB18" i="3"/>
  <c r="AB26" i="3"/>
  <c r="AE35" i="25"/>
  <c r="AB29" i="7"/>
  <c r="AF8" i="26"/>
  <c r="AE14" i="36"/>
  <c r="AE9" i="34"/>
  <c r="AE63" i="33"/>
  <c r="AE11" i="23"/>
  <c r="AE14" i="32"/>
  <c r="AF20" i="26"/>
  <c r="AE31" i="32"/>
  <c r="AF32" i="32"/>
  <c r="AE40" i="29"/>
  <c r="AE23" i="25"/>
  <c r="AF37" i="26"/>
  <c r="AF8" i="24"/>
  <c r="AF37" i="25"/>
  <c r="AE23" i="29"/>
  <c r="AF53" i="34"/>
  <c r="AF52" i="33"/>
  <c r="AE65" i="27"/>
  <c r="AF23" i="25"/>
  <c r="AE18" i="26"/>
  <c r="AE5" i="27"/>
  <c r="AE23" i="26"/>
  <c r="AB8" i="3"/>
  <c r="AB44" i="3"/>
  <c r="AF10" i="26"/>
  <c r="AF23" i="36"/>
  <c r="AE22" i="23"/>
  <c r="AE28" i="27"/>
  <c r="AE58" i="33"/>
  <c r="AE13" i="23"/>
  <c r="AE9" i="29"/>
  <c r="AB19" i="3"/>
  <c r="AE13" i="24"/>
  <c r="AE35" i="32"/>
  <c r="AF42" i="23"/>
  <c r="AE46" i="23"/>
  <c r="AB50" i="7"/>
  <c r="AE10" i="29"/>
  <c r="AF74" i="26"/>
  <c r="AE25" i="36"/>
  <c r="AF79" i="26"/>
  <c r="AE40" i="25"/>
  <c r="AE26" i="30"/>
  <c r="AE80" i="26"/>
  <c r="AF46" i="25"/>
  <c r="AE46" i="34"/>
  <c r="AE43" i="23"/>
  <c r="AA22" i="7"/>
  <c r="AB47" i="3"/>
  <c r="AF19" i="26"/>
  <c r="AF54" i="33"/>
  <c r="AF38" i="24"/>
  <c r="AB37" i="3"/>
  <c r="AA60" i="7"/>
  <c r="AF9" i="34"/>
  <c r="AF48" i="34"/>
  <c r="AB11" i="7"/>
  <c r="AA7" i="3"/>
  <c r="AE18" i="23"/>
  <c r="AE13" i="26"/>
  <c r="AF15" i="34"/>
  <c r="AF19" i="30"/>
  <c r="AB49" i="3"/>
  <c r="AF29" i="29"/>
  <c r="AE59" i="33"/>
  <c r="AF5" i="28"/>
  <c r="AF20" i="27"/>
  <c r="AE30" i="25"/>
  <c r="AF12" i="32"/>
  <c r="AA32" i="7"/>
  <c r="AF14" i="29"/>
  <c r="AE54" i="34"/>
  <c r="AE36" i="24"/>
  <c r="AE12" i="23"/>
  <c r="AF23" i="24"/>
  <c r="AE60" i="24"/>
  <c r="AF23" i="30"/>
  <c r="AF72" i="27"/>
  <c r="AF23" i="34"/>
  <c r="AB59" i="7"/>
  <c r="AF57" i="24"/>
  <c r="AE21" i="25"/>
  <c r="AB15" i="7"/>
  <c r="AF22" i="23"/>
  <c r="AE28" i="29"/>
  <c r="AE42" i="27"/>
  <c r="AF42" i="30"/>
  <c r="AF48" i="26"/>
  <c r="AF30" i="27"/>
  <c r="AA12" i="3"/>
  <c r="AF67" i="27"/>
  <c r="AF53" i="24"/>
  <c r="AA15" i="3"/>
  <c r="AE52" i="27"/>
  <c r="AE17" i="26"/>
  <c r="AF41" i="25"/>
  <c r="AF21" i="24"/>
  <c r="AE57" i="34"/>
  <c r="AE61" i="26"/>
  <c r="AB23" i="7"/>
  <c r="AE5" i="31"/>
  <c r="AE8" i="24"/>
  <c r="AF15" i="25"/>
  <c r="AF34" i="34"/>
  <c r="AE29" i="27"/>
  <c r="AE71" i="34"/>
  <c r="AF38" i="23"/>
  <c r="AF25" i="34"/>
  <c r="AE18" i="30"/>
  <c r="AB4" i="3"/>
  <c r="AF6" i="33"/>
  <c r="AA48" i="3"/>
  <c r="AE12" i="24"/>
  <c r="AF25" i="36"/>
  <c r="AE5" i="26"/>
  <c r="AF26" i="30"/>
  <c r="AF68" i="27"/>
  <c r="AF48" i="27"/>
  <c r="AE8" i="30"/>
  <c r="AE11" i="34"/>
  <c r="AB63" i="7"/>
  <c r="AB30" i="7"/>
  <c r="AF73" i="34"/>
  <c r="AE19" i="32"/>
  <c r="AF25" i="26"/>
  <c r="AE24" i="30"/>
  <c r="AF23" i="23"/>
  <c r="AA64" i="7"/>
  <c r="AA51" i="7"/>
  <c r="AF46" i="27"/>
  <c r="AE22" i="30"/>
  <c r="AE23" i="34"/>
  <c r="AF34" i="25"/>
  <c r="AE31" i="26"/>
  <c r="AA8" i="7"/>
  <c r="AF62" i="24"/>
  <c r="AE30" i="26"/>
  <c r="AB28" i="3"/>
  <c r="AF27" i="30"/>
  <c r="AF41" i="27"/>
  <c r="AA23" i="3"/>
  <c r="AE42" i="26"/>
  <c r="AF41" i="26"/>
  <c r="AE75" i="26"/>
  <c r="AE26" i="34"/>
  <c r="AF37" i="30"/>
  <c r="AF34" i="26"/>
  <c r="AE5" i="24"/>
  <c r="AE38" i="24"/>
  <c r="AF24" i="32"/>
  <c r="AF22" i="30"/>
  <c r="AE28" i="30"/>
  <c r="AE70" i="27"/>
  <c r="AE43" i="27"/>
  <c r="AF8" i="36"/>
  <c r="AE30" i="23"/>
  <c r="AF7" i="25"/>
  <c r="AF58" i="27"/>
  <c r="AF60" i="27"/>
  <c r="AE25" i="30"/>
  <c r="AF18" i="34"/>
  <c r="AB32" i="7"/>
  <c r="AE38" i="27"/>
  <c r="AF63" i="33"/>
  <c r="AF21" i="34"/>
  <c r="AB48" i="3"/>
  <c r="AF36" i="27"/>
  <c r="AA18" i="3"/>
  <c r="AE61" i="24"/>
  <c r="AF14" i="36"/>
  <c r="AE38" i="30"/>
  <c r="AB34" i="7"/>
  <c r="AE8" i="29"/>
  <c r="AF59" i="27"/>
  <c r="AF5" i="23"/>
  <c r="AA18" i="7"/>
  <c r="AB38" i="3"/>
  <c r="AE45" i="34"/>
  <c r="AE40" i="30"/>
  <c r="AE31" i="29"/>
  <c r="AE20" i="36"/>
  <c r="AF26" i="32"/>
  <c r="AF50" i="24"/>
  <c r="AE43" i="25"/>
  <c r="AF14" i="25"/>
  <c r="AF39" i="25"/>
  <c r="AE5" i="35"/>
  <c r="AF20" i="30"/>
  <c r="AE34" i="26"/>
  <c r="AE40" i="34"/>
  <c r="AF20" i="25"/>
  <c r="AE41" i="25"/>
  <c r="AE35" i="26"/>
  <c r="AE7" i="29"/>
  <c r="AF5" i="25"/>
  <c r="AF54" i="34"/>
  <c r="AF43" i="25"/>
  <c r="AE16" i="23"/>
  <c r="AE6" i="23"/>
  <c r="AE37" i="27"/>
  <c r="AB49" i="7"/>
  <c r="AE7" i="25"/>
  <c r="AB31" i="3"/>
  <c r="AA45" i="3"/>
  <c r="AA37" i="7"/>
  <c r="AE30" i="30"/>
  <c r="AF18" i="29"/>
  <c r="AF32" i="26"/>
  <c r="AE8" i="25"/>
  <c r="AF24" i="25"/>
  <c r="AE30" i="32"/>
  <c r="AE71" i="27"/>
  <c r="AA41" i="7"/>
  <c r="AE17" i="30"/>
  <c r="AE67" i="34"/>
  <c r="AF41" i="29"/>
  <c r="AE15" i="26"/>
  <c r="AE7" i="26"/>
  <c r="AF64" i="27"/>
  <c r="AF75" i="27"/>
  <c r="AF49" i="25"/>
  <c r="AF28" i="32"/>
  <c r="AE25" i="27"/>
  <c r="AE17" i="34"/>
  <c r="AE64" i="34"/>
  <c r="AE10" i="32"/>
  <c r="AB12" i="3"/>
  <c r="AE20" i="27"/>
  <c r="AF35" i="26"/>
  <c r="AF16" i="29"/>
  <c r="AA29" i="3"/>
  <c r="AF13" i="24"/>
  <c r="AB24" i="3"/>
  <c r="AE29" i="25"/>
  <c r="AF13" i="23"/>
  <c r="AE37" i="26"/>
  <c r="AE5" i="36"/>
  <c r="AF56" i="24"/>
  <c r="AE16" i="25"/>
  <c r="AF26" i="23"/>
  <c r="AF70" i="27"/>
  <c r="AF40" i="30"/>
  <c r="AE12" i="29"/>
  <c r="AE42" i="34"/>
  <c r="AE30" i="29"/>
  <c r="AB10" i="7"/>
  <c r="AB11" i="3"/>
  <c r="AE59" i="27"/>
  <c r="AF70" i="34"/>
  <c r="AB47" i="7"/>
  <c r="AA19" i="3"/>
  <c r="AF13" i="34"/>
  <c r="AE30" i="24"/>
  <c r="AE47" i="34"/>
  <c r="AE59" i="34"/>
  <c r="AE29" i="30"/>
  <c r="AE66" i="34"/>
  <c r="AB6" i="7"/>
  <c r="AF69" i="27"/>
  <c r="AE19" i="30"/>
  <c r="AE21" i="27"/>
  <c r="AF22" i="29"/>
  <c r="AE11" i="32"/>
  <c r="AF22" i="36"/>
  <c r="AE20" i="25"/>
  <c r="AA51" i="3"/>
  <c r="AF9" i="32"/>
  <c r="AF33" i="25"/>
  <c r="AA26" i="7"/>
  <c r="AF18" i="30"/>
  <c r="AF35" i="30"/>
  <c r="AB14" i="3"/>
  <c r="AF8" i="23"/>
  <c r="AB57" i="7"/>
  <c r="AA41" i="3"/>
  <c r="AE19" i="26"/>
  <c r="AA39" i="3"/>
  <c r="AE17" i="24"/>
  <c r="AF7" i="27"/>
  <c r="AE60" i="26"/>
  <c r="AE48" i="27"/>
  <c r="AF17" i="27"/>
  <c r="AF57" i="23"/>
  <c r="AE20" i="26"/>
  <c r="AF71" i="27"/>
  <c r="AE27" i="30"/>
  <c r="AF36" i="26"/>
  <c r="AF30" i="23"/>
  <c r="AE5" i="33"/>
  <c r="AF35" i="32"/>
  <c r="AA22" i="3"/>
  <c r="AF30" i="32"/>
  <c r="AF7" i="29"/>
  <c r="AA26" i="3"/>
  <c r="AE56" i="34"/>
  <c r="AE8" i="33"/>
  <c r="AF34" i="27"/>
  <c r="AF33" i="26"/>
  <c r="AE17" i="32"/>
  <c r="AE12" i="27"/>
  <c r="AF12" i="26"/>
  <c r="AE35" i="27"/>
  <c r="AE50" i="24"/>
  <c r="AE17" i="23"/>
  <c r="AF47" i="23"/>
  <c r="AE55" i="34"/>
  <c r="AE43" i="24"/>
  <c r="AE51" i="27"/>
  <c r="AE15" i="34"/>
  <c r="AE22" i="24"/>
  <c r="AF32" i="27"/>
  <c r="AE7" i="23"/>
  <c r="AF17" i="34"/>
  <c r="AF17" i="32"/>
  <c r="AF39" i="34"/>
  <c r="AF10" i="29"/>
  <c r="AE10" i="30"/>
  <c r="AA21" i="3"/>
  <c r="AA21" i="7"/>
  <c r="AE18" i="36"/>
  <c r="AE45" i="27"/>
  <c r="AF33" i="30"/>
  <c r="AF32" i="34"/>
  <c r="AF46" i="24"/>
  <c r="AE36" i="26"/>
  <c r="AA33" i="7"/>
  <c r="AA46" i="7"/>
  <c r="AE48" i="26"/>
  <c r="AF9" i="27"/>
  <c r="AE15" i="32"/>
  <c r="AE14" i="26"/>
  <c r="AA7" i="7"/>
  <c r="AF62" i="34"/>
  <c r="AB50" i="3"/>
  <c r="AF17" i="26"/>
  <c r="AF28" i="23"/>
  <c r="AF26" i="34"/>
  <c r="AE35" i="24"/>
  <c r="AE60" i="33"/>
  <c r="AF16" i="34"/>
  <c r="AE29" i="34"/>
  <c r="AF5" i="36"/>
  <c r="AE33" i="32"/>
  <c r="AE6" i="34"/>
  <c r="AB9" i="3"/>
  <c r="AB18" i="7"/>
  <c r="AE41" i="30"/>
  <c r="AE18" i="29"/>
  <c r="AE52" i="33"/>
  <c r="AF11" i="23"/>
  <c r="AE5" i="23"/>
  <c r="AF45" i="25"/>
  <c r="AE38" i="34"/>
  <c r="AB56" i="7"/>
  <c r="AF10" i="23"/>
  <c r="AE27" i="32"/>
  <c r="AF9" i="36"/>
  <c r="AE24" i="25"/>
  <c r="AF78" i="26"/>
  <c r="AE27" i="25"/>
  <c r="AF21" i="27"/>
  <c r="AB35" i="3"/>
  <c r="AF50" i="34"/>
  <c r="AF62" i="27"/>
  <c r="AE56" i="24"/>
  <c r="AE10" i="36"/>
  <c r="AA52" i="7"/>
  <c r="AF12" i="34"/>
  <c r="AE53" i="24"/>
  <c r="AB22" i="3"/>
  <c r="AF24" i="36"/>
  <c r="AE10" i="24"/>
  <c r="AF35" i="25"/>
  <c r="AF56" i="23"/>
  <c r="AF17" i="24"/>
  <c r="AE58" i="34"/>
  <c r="AE39" i="26"/>
  <c r="AE62" i="24"/>
  <c r="AE38" i="25"/>
  <c r="AE13" i="34"/>
  <c r="AF63" i="27"/>
  <c r="AF10" i="34"/>
</calcChain>
</file>

<file path=xl/comments1.xml><?xml version="1.0" encoding="utf-8"?>
<comments xmlns="http://schemas.openxmlformats.org/spreadsheetml/2006/main">
  <authors>
    <author>Author</author>
  </authors>
  <commentList>
    <comment ref="F4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9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4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9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sharedStrings.xml><?xml version="1.0" encoding="utf-8"?>
<sst xmlns="http://schemas.openxmlformats.org/spreadsheetml/2006/main" count="60597" uniqueCount="4462">
  <si>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</si>
  <si>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</si>
  <si>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</si>
  <si>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</si>
  <si>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</si>
  <si>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</si>
  <si>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</si>
  <si>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</si>
  <si>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</si>
  <si>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</si>
  <si>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</si>
  <si>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</si>
  <si>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</si>
  <si>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</si>
  <si>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</si>
  <si>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</si>
  <si>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</si>
  <si>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</si>
  <si>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</si>
  <si>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</si>
  <si>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</si>
  <si>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</si>
  <si>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</si>
  <si>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</si>
  <si>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</si>
  <si>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</si>
  <si>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</si>
  <si>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</si>
  <si>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</si>
  <si>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</si>
  <si>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</si>
  <si>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</si>
  <si>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</si>
  <si>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</si>
  <si>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</si>
  <si>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</si>
  <si>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</si>
  <si>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</si>
  <si>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</si>
  <si>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</si>
  <si>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</si>
  <si>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</si>
  <si>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</si>
  <si>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</si>
  <si>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</si>
  <si>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</si>
  <si>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</si>
  <si>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</si>
  <si>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</si>
  <si>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</si>
  <si>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</si>
  <si>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</si>
  <si>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</si>
  <si>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</si>
  <si>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</si>
  <si>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</si>
  <si>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</si>
  <si>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</si>
  <si>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</si>
  <si>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</si>
  <si>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</si>
  <si>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</si>
  <si>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</si>
  <si>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</si>
  <si>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</si>
  <si>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</si>
  <si>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</si>
  <si>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</si>
  <si>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</si>
  <si>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</si>
  <si>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</si>
  <si>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</si>
  <si>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</si>
  <si>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</si>
  <si>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</si>
  <si>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</si>
  <si>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</si>
  <si>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</si>
  <si>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</si>
  <si>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</si>
  <si>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</si>
  <si>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</si>
  <si>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</si>
  <si>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</si>
  <si>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</si>
  <si>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</si>
  <si>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</si>
  <si>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</si>
  <si>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</si>
  <si>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</si>
  <si>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</si>
  <si>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</si>
  <si>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</si>
  <si>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</si>
  <si>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</si>
  <si>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</si>
  <si>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</si>
  <si>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</si>
  <si>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</si>
  <si>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</si>
  <si>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</si>
  <si>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</si>
  <si>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</si>
  <si>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</si>
  <si>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</si>
  <si>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</si>
  <si>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</si>
  <si>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</si>
  <si>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</si>
  <si>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</si>
  <si>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</si>
  <si>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</si>
  <si>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</si>
  <si>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</si>
  <si>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</si>
  <si>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</si>
  <si>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</si>
  <si>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</si>
  <si>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</si>
  <si>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</si>
  <si>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</si>
  <si>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</si>
  <si>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</si>
  <si>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</si>
  <si>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</si>
  <si>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</si>
  <si>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</si>
  <si>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</si>
  <si>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</si>
  <si>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</si>
  <si>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</si>
  <si>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</si>
  <si>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</si>
  <si>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</si>
  <si>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</si>
  <si>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</si>
  <si>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</si>
  <si>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</si>
  <si>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</si>
  <si>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</si>
  <si>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</si>
  <si>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</si>
  <si>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</si>
  <si>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</si>
  <si>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</si>
  <si>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</si>
  <si>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</si>
  <si>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</si>
  <si>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</si>
  <si>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</si>
  <si>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</si>
  <si>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</si>
  <si>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</si>
  <si>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</si>
  <si>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</si>
  <si>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</si>
  <si>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</si>
  <si>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</si>
  <si>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</si>
  <si>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</si>
  <si>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</si>
  <si>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</si>
  <si>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</si>
  <si>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</si>
  <si>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</si>
  <si>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</si>
  <si>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</si>
  <si>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</si>
  <si>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</si>
  <si>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</si>
  <si>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</si>
  <si>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</si>
  <si>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</si>
  <si>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</si>
  <si>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</si>
  <si>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</si>
  <si>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</si>
  <si>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</si>
  <si>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</si>
  <si>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</si>
  <si>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</si>
  <si>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</si>
  <si>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</si>
  <si>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</si>
  <si>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</si>
  <si>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</si>
  <si>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</si>
  <si>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</si>
  <si>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</si>
  <si>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</si>
  <si>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</si>
  <si>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</si>
  <si>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</si>
  <si>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</si>
  <si>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</si>
  <si>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</si>
  <si>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</si>
  <si>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</si>
  <si>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</si>
  <si>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</si>
  <si>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</si>
  <si>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</si>
  <si>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</si>
  <si>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</si>
  <si>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</si>
  <si>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</si>
  <si>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</si>
  <si>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</si>
  <si>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</si>
  <si>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</si>
  <si>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</si>
  <si>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</si>
  <si>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</si>
  <si>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</si>
  <si>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</si>
  <si>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</si>
  <si>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</si>
  <si>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</si>
  <si>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</si>
  <si>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</si>
  <si>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</si>
  <si>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</si>
  <si>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</si>
  <si>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</si>
  <si>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</si>
  <si>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</si>
  <si>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</si>
  <si>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</si>
  <si>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</si>
  <si>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</si>
  <si>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</si>
  <si>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</si>
  <si>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</si>
  <si>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</si>
  <si>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</si>
  <si>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</si>
  <si>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</si>
  <si>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</si>
  <si>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</si>
  <si>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</si>
  <si>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</si>
  <si>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</si>
  <si>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</si>
  <si>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</si>
  <si>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</si>
  <si>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</si>
  <si>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</si>
  <si>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</si>
  <si>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</si>
  <si>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</si>
  <si>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</si>
  <si>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</si>
  <si>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</si>
  <si>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</si>
  <si>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</si>
  <si>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</si>
  <si>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</si>
  <si>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</si>
  <si>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</si>
  <si>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no connection</t>
  </si>
  <si>
    <t>3-A</t>
  </si>
  <si>
    <t>4-A</t>
  </si>
  <si>
    <t>4-B</t>
  </si>
  <si>
    <t>5-A</t>
  </si>
  <si>
    <t>5-B</t>
  </si>
  <si>
    <t>1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</si>
  <si>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</si>
  <si>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</si>
  <si>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</si>
  <si>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</si>
  <si>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</si>
  <si>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</si>
  <si>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</si>
  <si>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</si>
  <si>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</si>
  <si>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</si>
  <si>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</si>
  <si>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</si>
  <si>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</si>
  <si>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</si>
  <si>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</si>
  <si>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</si>
  <si>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</si>
  <si>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</si>
  <si>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</si>
  <si>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</si>
  <si>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</si>
  <si>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</si>
  <si>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</si>
  <si>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</si>
  <si>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</si>
  <si>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</si>
  <si>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</si>
  <si>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</si>
  <si>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</si>
  <si>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</si>
  <si>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</si>
  <si>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</si>
  <si>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</si>
  <si>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</si>
  <si>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</si>
  <si>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</si>
  <si>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</si>
  <si>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</si>
  <si>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</si>
  <si>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</si>
  <si>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</si>
  <si>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</si>
  <si>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</si>
  <si>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</si>
  <si>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</si>
  <si>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</si>
  <si>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</si>
  <si>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</si>
  <si>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</si>
  <si>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</si>
  <si>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</si>
  <si>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</si>
  <si>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</si>
  <si>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</si>
  <si>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</si>
  <si>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</si>
  <si>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</si>
  <si>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</si>
  <si>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</si>
  <si>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</si>
  <si>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</si>
  <si>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</si>
  <si>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</si>
  <si>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</si>
  <si>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</si>
  <si>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</si>
  <si>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</si>
  <si>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</si>
  <si>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</si>
  <si>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</si>
  <si>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</si>
  <si>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</si>
  <si>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</si>
  <si>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</si>
  <si>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</si>
  <si>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</si>
  <si>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</si>
  <si>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</si>
  <si>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</si>
  <si>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</si>
  <si>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</si>
  <si>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</si>
  <si>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</si>
  <si>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</si>
  <si>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</si>
  <si>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</si>
  <si>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</si>
  <si>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</si>
  <si>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</si>
  <si>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</si>
  <si>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</si>
  <si>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</si>
  <si>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</si>
  <si>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</si>
  <si>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</si>
  <si>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</si>
  <si>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</si>
  <si>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</si>
  <si>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</si>
  <si>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</si>
  <si>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</si>
  <si>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</si>
  <si>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</si>
  <si>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</si>
  <si>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</si>
  <si>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</si>
  <si>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</si>
  <si>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</si>
  <si>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</si>
  <si>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</si>
  <si>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</si>
  <si>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</si>
  <si>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</si>
  <si>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</si>
  <si>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</si>
  <si>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</si>
  <si>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</si>
  <si>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</si>
  <si>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</si>
  <si>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</si>
  <si>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</si>
  <si>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</si>
  <si>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</si>
  <si>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</si>
  <si>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</si>
  <si>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</si>
  <si>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</si>
  <si>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</si>
  <si>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</si>
  <si>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</si>
  <si>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</si>
  <si>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</si>
  <si>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</si>
  <si>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</si>
  <si>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</si>
  <si>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</si>
  <si>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</si>
  <si>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</si>
  <si>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</si>
  <si>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</si>
  <si>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</si>
  <si>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</si>
  <si>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</si>
  <si>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</si>
  <si>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</si>
  <si>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</si>
  <si>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</si>
  <si>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</si>
  <si>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</si>
  <si>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</si>
  <si>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</si>
  <si>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</si>
  <si>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</si>
  <si>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</si>
  <si>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</si>
  <si>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</si>
  <si>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</si>
  <si>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</si>
  <si>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</si>
  <si>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</si>
  <si>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</si>
  <si>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</si>
  <si>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</si>
  <si>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</si>
  <si>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</si>
  <si>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</si>
  <si>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</si>
  <si>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</si>
  <si>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</si>
  <si>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</si>
  <si>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</si>
  <si>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</si>
  <si>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</si>
  <si>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</si>
  <si>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</si>
  <si>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</si>
  <si>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</si>
  <si>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</si>
  <si>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</si>
  <si>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</si>
  <si>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</si>
  <si>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</si>
  <si>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</si>
  <si>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</si>
  <si>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</si>
  <si>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</si>
  <si>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</si>
  <si>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</si>
  <si>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</si>
  <si>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</si>
  <si>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</si>
  <si>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</si>
  <si>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</si>
  <si>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</si>
  <si>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</si>
  <si>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</si>
  <si>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</si>
  <si>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</si>
  <si>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</si>
  <si>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</si>
  <si>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</si>
  <si>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</si>
  <si>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</si>
  <si>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</si>
  <si>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</si>
  <si>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</si>
  <si>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</si>
  <si>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</si>
  <si>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</si>
  <si>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</si>
  <si>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</si>
  <si>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</si>
  <si>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</si>
  <si>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</si>
  <si>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</si>
  <si>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</si>
  <si>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</si>
  <si>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</si>
  <si>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</si>
  <si>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</si>
  <si>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</si>
  <si>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</si>
  <si>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</si>
  <si>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</si>
  <si>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</si>
  <si>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</si>
  <si>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</si>
  <si>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</si>
  <si>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</si>
  <si>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</si>
  <si>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</si>
  <si>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</si>
  <si>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PICO</t>
  </si>
  <si>
    <t>CH[0-7]</t>
  </si>
  <si>
    <t>Device</t>
  </si>
  <si>
    <t>PM bias for PICO</t>
  </si>
  <si>
    <t>3-B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</si>
  <si>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</si>
  <si>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</si>
  <si>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</si>
  <si>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</si>
  <si>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</si>
  <si>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</si>
  <si>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</si>
  <si>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</si>
  <si>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</si>
  <si>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</si>
  <si>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</si>
  <si>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</si>
  <si>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</si>
  <si>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</si>
  <si>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</si>
  <si>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</si>
  <si>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</si>
  <si>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</si>
  <si>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</si>
  <si>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</si>
  <si>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</si>
  <si>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</si>
  <si>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</si>
  <si>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</si>
  <si>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</si>
  <si>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</si>
  <si>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</si>
  <si>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</si>
  <si>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</si>
  <si>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</si>
  <si>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</si>
  <si>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</si>
  <si>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</si>
  <si>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</si>
  <si>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</si>
  <si>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</si>
  <si>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</si>
  <si>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</si>
  <si>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</si>
  <si>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</si>
  <si>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</si>
  <si>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</si>
  <si>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</si>
  <si>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</si>
  <si>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</si>
  <si>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</si>
  <si>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</si>
  <si>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</si>
  <si>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</si>
  <si>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</si>
  <si>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</si>
  <si>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</si>
  <si>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</si>
  <si>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</si>
  <si>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</si>
  <si>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</si>
  <si>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</si>
  <si>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</si>
  <si>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</si>
  <si>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</si>
  <si>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</si>
  <si>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</si>
  <si>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</si>
  <si>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</si>
  <si>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</si>
  <si>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</si>
  <si>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</si>
  <si>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</si>
  <si>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</si>
  <si>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</si>
  <si>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</si>
  <si>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</si>
  <si>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</si>
  <si>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</si>
  <si>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</si>
  <si>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</si>
  <si>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</si>
  <si>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</si>
  <si>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</si>
  <si>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</si>
  <si>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</si>
  <si>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</si>
  <si>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</si>
  <si>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</si>
  <si>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</si>
  <si>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</si>
  <si>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</si>
  <si>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</si>
  <si>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</si>
  <si>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</si>
  <si>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</si>
  <si>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</si>
  <si>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</si>
  <si>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</si>
  <si>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</si>
  <si>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</si>
  <si>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</si>
  <si>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</si>
  <si>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</si>
  <si>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</si>
  <si>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</si>
  <si>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</si>
  <si>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</si>
  <si>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</si>
  <si>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</si>
  <si>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</si>
  <si>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</si>
  <si>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</si>
  <si>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</si>
  <si>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</si>
  <si>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</si>
  <si>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</si>
  <si>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</si>
  <si>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</si>
  <si>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</si>
  <si>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</si>
  <si>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</si>
  <si>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</si>
  <si>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</si>
  <si>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</si>
  <si>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</si>
  <si>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</si>
  <si>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</si>
  <si>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</si>
  <si>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</si>
  <si>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</si>
  <si>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</si>
  <si>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</si>
  <si>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</si>
  <si>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</si>
  <si>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</si>
  <si>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</si>
  <si>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</si>
  <si>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</si>
  <si>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</si>
  <si>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</si>
  <si>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</si>
  <si>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</si>
  <si>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</si>
  <si>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</si>
  <si>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</si>
  <si>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</si>
  <si>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</si>
  <si>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</si>
  <si>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</si>
  <si>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</si>
  <si>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</si>
  <si>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</si>
  <si>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</si>
  <si>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</si>
  <si>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</si>
  <si>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</si>
  <si>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</si>
  <si>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</si>
  <si>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</si>
  <si>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</si>
  <si>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</si>
  <si>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</si>
  <si>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</si>
  <si>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</si>
  <si>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</si>
  <si>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</si>
  <si>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</si>
  <si>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</si>
  <si>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</si>
  <si>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</si>
  <si>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</si>
  <si>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</si>
  <si>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</si>
  <si>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</si>
  <si>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</si>
  <si>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</si>
  <si>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</si>
  <si>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</si>
  <si>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</si>
  <si>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</si>
  <si>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</si>
  <si>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</si>
  <si>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</si>
  <si>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</si>
  <si>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</si>
  <si>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</si>
  <si>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</si>
  <si>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</si>
  <si>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</si>
  <si>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</si>
  <si>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</si>
  <si>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</si>
  <si>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</si>
  <si>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</si>
  <si>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</si>
  <si>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</si>
  <si>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</si>
  <si>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</si>
  <si>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</si>
  <si>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</si>
  <si>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</si>
  <si>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</si>
  <si>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</si>
  <si>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</si>
  <si>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</si>
  <si>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</si>
  <si>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</si>
  <si>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</si>
  <si>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</si>
  <si>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</si>
  <si>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</si>
  <si>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</si>
  <si>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</si>
  <si>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</si>
  <si>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</si>
  <si>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</si>
  <si>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</si>
  <si>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</si>
  <si>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</si>
  <si>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</si>
  <si>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</si>
  <si>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</si>
  <si>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</si>
  <si>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</si>
  <si>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</si>
  <si>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</si>
  <si>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</si>
  <si>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</si>
  <si>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</si>
  <si>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</si>
  <si>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</si>
  <si>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</si>
  <si>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</si>
  <si>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</si>
  <si>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</si>
  <si>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</si>
  <si>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</si>
  <si>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</si>
  <si>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</si>
  <si>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</si>
  <si>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</si>
  <si>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</si>
  <si>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</si>
  <si>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</si>
  <si>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</si>
  <si>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</si>
  <si>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</si>
  <si>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</si>
  <si>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</si>
  <si>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</si>
  <si>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</si>
  <si>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</si>
  <si>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</si>
  <si>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</si>
  <si>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</si>
  <si>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</si>
  <si>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</si>
  <si>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</si>
  <si>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</si>
  <si>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</si>
  <si>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</si>
  <si>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</si>
  <si>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</si>
  <si>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</si>
  <si>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</si>
  <si>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</si>
  <si>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</si>
  <si>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</si>
  <si>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</si>
  <si>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</si>
  <si>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</si>
  <si>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</si>
  <si>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</si>
  <si>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</si>
  <si>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</si>
  <si>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</si>
  <si>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</si>
  <si>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</si>
  <si>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</si>
  <si>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</si>
  <si>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</si>
  <si>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</si>
  <si>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</si>
  <si>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</si>
  <si>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</si>
  <si>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</si>
  <si>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</si>
  <si>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</si>
  <si>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</si>
  <si>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</si>
  <si>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</si>
  <si>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</si>
  <si>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</si>
  <si>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</si>
  <si>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</si>
  <si>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</si>
  <si>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</si>
  <si>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</si>
  <si>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</si>
  <si>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</si>
  <si>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</si>
  <si>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</si>
  <si>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</si>
  <si>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</si>
  <si>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</si>
  <si>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</si>
  <si>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</si>
  <si>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</si>
  <si>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</si>
  <si>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</si>
  <si>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</si>
  <si>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</si>
  <si>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</si>
  <si>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</si>
  <si>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</si>
  <si>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</si>
  <si>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</si>
  <si>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</si>
  <si>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</si>
  <si>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</si>
  <si>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</si>
  <si>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</si>
  <si>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</si>
  <si>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</si>
  <si>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</si>
  <si>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</si>
  <si>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</si>
  <si>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</si>
  <si>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</si>
  <si>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</si>
  <si>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</si>
  <si>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</si>
  <si>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</si>
  <si>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</si>
  <si>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</si>
  <si>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</si>
  <si>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</si>
  <si>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</si>
  <si>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</si>
  <si>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</si>
  <si>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</si>
  <si>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</si>
  <si>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</si>
  <si>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</si>
  <si>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</si>
  <si>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</si>
  <si>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</si>
  <si>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</si>
  <si>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</si>
  <si>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</si>
  <si>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</si>
  <si>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</si>
  <si>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</si>
  <si>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</si>
  <si>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</si>
  <si>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</si>
  <si>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</si>
  <si>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</si>
  <si>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</si>
  <si>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</si>
  <si>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</si>
  <si>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</si>
  <si>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</si>
  <si>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</si>
  <si>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</si>
  <si>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</si>
  <si>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</si>
  <si>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</si>
  <si>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</si>
  <si>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</si>
  <si>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</si>
  <si>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</si>
  <si>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</si>
  <si>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</si>
  <si>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</si>
  <si>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</si>
  <si>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</si>
  <si>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</si>
  <si>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</si>
  <si>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</si>
  <si>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</si>
  <si>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</si>
  <si>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</si>
  <si>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</si>
  <si>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</si>
  <si>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</si>
  <si>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</si>
  <si>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</si>
  <si>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</si>
  <si>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</si>
  <si>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</si>
  <si>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</si>
  <si>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</si>
  <si>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</si>
  <si>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</si>
  <si>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</si>
  <si>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</si>
  <si>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</si>
  <si>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</si>
  <si>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</si>
  <si>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</si>
  <si>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</si>
  <si>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</si>
  <si>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</si>
  <si>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</si>
  <si>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</si>
  <si>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</si>
  <si>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</si>
  <si>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</si>
  <si>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</si>
  <si>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</si>
  <si>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</si>
  <si>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</si>
  <si>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</si>
  <si>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</si>
  <si>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</si>
  <si>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</si>
  <si>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</si>
  <si>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</si>
  <si>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</si>
  <si>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</si>
  <si>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</si>
  <si>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</si>
  <si>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</si>
  <si>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</si>
  <si>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</si>
  <si>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</si>
  <si>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</si>
  <si>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</si>
  <si>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</si>
  <si>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</si>
  <si>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</si>
  <si>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</si>
  <si>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</si>
  <si>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</si>
  <si>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</si>
  <si>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</si>
  <si>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</si>
  <si>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</si>
  <si>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</si>
  <si>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</si>
  <si>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</si>
  <si>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</si>
  <si>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</si>
  <si>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</si>
  <si>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</si>
  <si>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</si>
  <si>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</si>
  <si>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</si>
  <si>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</si>
  <si>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</si>
  <si>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</si>
  <si>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</si>
  <si>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</si>
  <si>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</si>
  <si>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</si>
  <si>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</si>
  <si>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</si>
  <si>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</si>
  <si>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</si>
  <si>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</si>
  <si>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</si>
  <si>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</si>
  <si>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</si>
  <si>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</si>
  <si>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</si>
  <si>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</si>
  <si>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</si>
  <si>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</si>
  <si>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</si>
  <si>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</si>
  <si>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</si>
  <si>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</si>
  <si>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</si>
  <si>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</si>
  <si>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</si>
  <si>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</si>
  <si>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</si>
  <si>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</si>
  <si>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</si>
  <si>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</si>
  <si>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</si>
  <si>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</si>
  <si>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</si>
  <si>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</si>
  <si>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</si>
  <si>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</si>
  <si>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</si>
  <si>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</si>
  <si>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</si>
  <si>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</si>
  <si>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</si>
  <si>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</si>
  <si>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</si>
  <si>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</si>
  <si>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</si>
  <si>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</si>
  <si>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</si>
  <si>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</si>
  <si>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</si>
  <si>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</si>
  <si>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</si>
  <si>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</si>
  <si>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</si>
  <si>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</si>
  <si>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</si>
  <si>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</si>
  <si>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</si>
  <si>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</si>
  <si>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</si>
  <si>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</si>
  <si>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</si>
  <si>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</si>
  <si>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</si>
  <si>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</si>
  <si>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</si>
  <si>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</si>
  <si>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</si>
  <si>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</si>
  <si>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</si>
  <si>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</si>
  <si>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</si>
  <si>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</si>
  <si>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</si>
  <si>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</si>
  <si>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</si>
  <si>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</si>
  <si>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</si>
  <si>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</si>
  <si>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</si>
  <si>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</si>
  <si>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</si>
  <si>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</si>
  <si>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</si>
  <si>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</si>
  <si>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</si>
  <si>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</si>
  <si>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</si>
  <si>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</si>
  <si>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</si>
  <si>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</si>
  <si>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</si>
  <si>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</si>
  <si>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</si>
  <si>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</si>
  <si>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</si>
  <si>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</si>
  <si>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</si>
  <si>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</si>
  <si>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</si>
  <si>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</si>
  <si>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</si>
  <si>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</si>
  <si>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</si>
  <si>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</si>
  <si>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</si>
  <si>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</si>
  <si>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</si>
  <si>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</si>
  <si>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</si>
  <si>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</si>
  <si>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</si>
  <si>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</si>
  <si>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</si>
  <si>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</si>
  <si>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</si>
  <si>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</si>
  <si>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</si>
  <si>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</si>
  <si>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</si>
  <si>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</si>
  <si>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</si>
  <si>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</si>
  <si>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</si>
  <si>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</si>
  <si>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</si>
  <si>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</si>
  <si>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</si>
  <si>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</si>
  <si>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</si>
  <si>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</si>
  <si>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</si>
  <si>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</si>
  <si>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</si>
  <si>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</si>
  <si>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</si>
  <si>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</si>
  <si>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</si>
  <si>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</si>
  <si>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</si>
  <si>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</si>
  <si>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</si>
  <si>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</si>
  <si>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</si>
  <si>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</si>
  <si>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</si>
  <si>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</si>
  <si>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</si>
  <si>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</si>
  <si>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</si>
  <si>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</si>
  <si>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</si>
  <si>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</si>
  <si>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</si>
  <si>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</si>
  <si>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</si>
  <si>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</si>
  <si>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</si>
  <si>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</si>
  <si>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</si>
  <si>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</si>
  <si>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</si>
  <si>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</si>
  <si>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</si>
  <si>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</si>
  <si>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</si>
  <si>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</si>
  <si>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</si>
  <si>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</si>
  <si>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</si>
  <si>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</si>
  <si>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</si>
  <si>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</si>
  <si>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</si>
  <si>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</si>
  <si>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</si>
  <si>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</si>
  <si>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</si>
  <si>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</si>
  <si>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</si>
  <si>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</si>
  <si>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</si>
  <si>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</si>
  <si>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</si>
  <si>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</si>
  <si>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</si>
  <si>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</si>
  <si>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</si>
  <si>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</si>
  <si>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</si>
  <si>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</si>
  <si>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</si>
  <si>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</si>
  <si>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</si>
  <si>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</si>
  <si>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</si>
  <si>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</si>
  <si>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</si>
  <si>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</si>
  <si>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</si>
  <si>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</si>
  <si>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</si>
  <si>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</si>
  <si>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</si>
  <si>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</si>
  <si>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</si>
  <si>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</si>
  <si>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</si>
  <si>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</si>
  <si>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</si>
  <si>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</si>
  <si>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</si>
  <si>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</si>
  <si>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</si>
  <si>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</si>
  <si>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</si>
  <si>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</si>
  <si>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</si>
  <si>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</si>
  <si>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</si>
  <si>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</si>
  <si>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</si>
  <si>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</si>
  <si>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</si>
  <si>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</si>
  <si>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</si>
  <si>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</si>
  <si>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</si>
  <si>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</si>
  <si>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</si>
  <si>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</si>
  <si>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</si>
  <si>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</si>
  <si>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</si>
  <si>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</si>
  <si>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</si>
  <si>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</si>
  <si>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</si>
  <si>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</si>
  <si>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</si>
  <si>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</si>
  <si>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</si>
  <si>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</si>
  <si>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</si>
  <si>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</si>
  <si>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</si>
  <si>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</si>
  <si>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</si>
  <si>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</si>
  <si>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</si>
  <si>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</si>
  <si>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</si>
  <si>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</si>
  <si>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</si>
  <si>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</si>
  <si>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</si>
  <si>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</si>
  <si>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</si>
  <si>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</si>
  <si>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</si>
  <si>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</si>
  <si>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</si>
  <si>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</si>
  <si>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</si>
  <si>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</si>
  <si>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</si>
  <si>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</si>
  <si>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</si>
  <si>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</si>
  <si>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</si>
  <si>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</si>
  <si>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</si>
  <si>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</si>
  <si>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</si>
  <si>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</si>
  <si>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</si>
  <si>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</si>
  <si>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</si>
  <si>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</si>
  <si>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</si>
  <si>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</si>
  <si>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</si>
  <si>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</si>
  <si>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</si>
  <si>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</si>
  <si>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</si>
  <si>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</si>
  <si>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</si>
  <si>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</si>
  <si>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</si>
  <si>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</si>
  <si>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</si>
  <si>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</si>
  <si>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</si>
  <si>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</si>
  <si>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</si>
  <si>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</si>
  <si>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</si>
  <si>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</si>
  <si>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</si>
  <si>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</si>
  <si>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</si>
  <si>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</si>
  <si>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</si>
  <si>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</si>
  <si>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</si>
  <si>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</si>
  <si>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</si>
  <si>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</si>
  <si>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</si>
  <si>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</si>
  <si>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</si>
  <si>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</si>
  <si>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</si>
  <si>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</si>
  <si>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</si>
  <si>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</si>
  <si>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</si>
  <si>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</si>
  <si>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</si>
  <si>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</si>
  <si>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</si>
  <si>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</si>
  <si>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</si>
  <si>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</si>
  <si>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</si>
  <si>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</si>
  <si>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</si>
  <si>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</si>
  <si>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</si>
  <si>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</si>
  <si>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</si>
  <si>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</si>
  <si>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</si>
  <si>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</si>
  <si>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</si>
  <si>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</si>
  <si>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</si>
  <si>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</si>
  <si>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</si>
  <si>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</si>
  <si>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</si>
  <si>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</si>
  <si>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</si>
  <si>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</si>
  <si>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</si>
  <si>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</si>
  <si>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</si>
  <si>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</si>
  <si>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</si>
  <si>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</si>
  <si>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</si>
  <si>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</si>
  <si>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</si>
  <si>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</si>
  <si>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</si>
  <si>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</si>
  <si>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</si>
  <si>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</si>
  <si>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</si>
  <si>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</si>
  <si>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</si>
  <si>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</si>
  <si>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</si>
  <si>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</si>
  <si>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</si>
  <si>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</si>
  <si>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</si>
  <si>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</si>
  <si>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</si>
  <si>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</si>
  <si>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</si>
  <si>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</si>
  <si>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</si>
  <si>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</si>
  <si>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</si>
  <si>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</si>
  <si>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</si>
  <si>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</si>
  <si>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</si>
  <si>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</si>
  <si>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</si>
  <si>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</si>
  <si>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</si>
  <si>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</si>
  <si>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</si>
  <si>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</si>
  <si>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</si>
  <si>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</si>
  <si>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</si>
  <si>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</si>
  <si>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</si>
  <si>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</si>
  <si>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</si>
  <si>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</si>
  <si>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</si>
  <si>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</si>
  <si>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</si>
  <si>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</si>
  <si>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</si>
  <si>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</si>
  <si>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</si>
  <si>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</si>
  <si>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</si>
  <si>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</si>
  <si>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</si>
  <si>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</si>
  <si>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</si>
  <si>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</si>
  <si>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</si>
  <si>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</si>
  <si>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</si>
  <si>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</si>
  <si>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</si>
  <si>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</si>
  <si>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</si>
  <si>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</si>
  <si>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</si>
  <si>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</si>
  <si>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</si>
  <si>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</si>
  <si>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</si>
  <si>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</si>
  <si>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</si>
  <si>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</si>
  <si>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</si>
  <si>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</si>
  <si>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</si>
  <si>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</si>
  <si>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</si>
  <si>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</si>
  <si>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</si>
  <si>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</si>
  <si>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</si>
  <si>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</si>
  <si>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</si>
  <si>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</si>
  <si>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</si>
  <si>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</si>
  <si>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</si>
  <si>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</si>
  <si>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</si>
  <si>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</si>
  <si>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</si>
  <si>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</si>
  <si>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</si>
  <si>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</si>
  <si>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</si>
  <si>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</si>
  <si>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</si>
  <si>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</si>
  <si>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</si>
  <si>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</si>
  <si>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</si>
  <si>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</si>
  <si>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</si>
  <si>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</si>
  <si>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</si>
  <si>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</si>
  <si>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</si>
  <si>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</si>
  <si>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</si>
  <si>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</si>
  <si>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</si>
  <si>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</si>
  <si>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</si>
  <si>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</si>
  <si>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</si>
  <si>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</si>
  <si>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</si>
  <si>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</si>
  <si>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</si>
  <si>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</si>
  <si>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</si>
  <si>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</si>
  <si>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</si>
  <si>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</si>
  <si>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</si>
  <si>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</si>
  <si>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</si>
  <si>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</si>
  <si>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</si>
  <si>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</si>
  <si>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</si>
  <si>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</si>
  <si>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</si>
  <si>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</si>
  <si>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</si>
  <si>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</si>
  <si>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</si>
  <si>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</si>
  <si>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</si>
  <si>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</si>
  <si>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</si>
  <si>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</si>
  <si>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</si>
  <si>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</si>
  <si>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</si>
  <si>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</si>
  <si>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</si>
  <si>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</si>
  <si>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</si>
  <si>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</si>
  <si>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</si>
  <si>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</si>
  <si>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</si>
  <si>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</si>
  <si>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</si>
  <si>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</si>
  <si>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</si>
  <si>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</si>
  <si>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</si>
  <si>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</si>
  <si>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</si>
  <si>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</si>
  <si>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</si>
  <si>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</si>
  <si>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</si>
  <si>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</si>
  <si>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</si>
  <si>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</si>
  <si>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</si>
  <si>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</si>
  <si>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</si>
  <si>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</si>
  <si>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</si>
  <si>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</si>
  <si>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</si>
  <si>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</si>
  <si>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</si>
  <si>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</si>
  <si>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</si>
  <si>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</si>
  <si>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</si>
  <si>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</si>
  <si>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</si>
  <si>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</si>
  <si>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</si>
  <si>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</si>
  <si>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</si>
  <si>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</si>
  <si>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</si>
  <si>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</si>
  <si>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</si>
  <si>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</si>
  <si>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</si>
  <si>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</si>
  <si>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</si>
  <si>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</si>
  <si>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</si>
  <si>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</si>
  <si>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</si>
  <si>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</si>
  <si>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</si>
  <si>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</si>
  <si>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</si>
  <si>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</si>
  <si>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</si>
  <si>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</si>
  <si>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</si>
  <si>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</si>
  <si>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</si>
  <si>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</si>
  <si>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</si>
  <si>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</si>
  <si>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</si>
  <si>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</si>
  <si>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</si>
  <si>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</si>
  <si>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</si>
  <si>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</si>
  <si>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</si>
  <si>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</si>
  <si>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</si>
  <si>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</si>
  <si>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</si>
  <si>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</si>
  <si>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</si>
  <si>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</si>
  <si>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</si>
  <si>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</si>
  <si>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</si>
  <si>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</si>
  <si>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</si>
  <si>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</si>
  <si>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</si>
  <si>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</si>
  <si>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</si>
  <si>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</si>
  <si>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</si>
  <si>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</si>
  <si>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</si>
  <si>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</si>
  <si>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</si>
  <si>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</si>
  <si>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</si>
  <si>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</si>
  <si>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</si>
  <si>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</si>
  <si>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</si>
  <si>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</si>
  <si>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</si>
  <si>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</si>
  <si>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</si>
  <si>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</si>
  <si>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</si>
  <si>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</si>
  <si>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</si>
  <si>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</si>
  <si>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</si>
  <si>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</si>
  <si>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</si>
  <si>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</si>
  <si>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</si>
  <si>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</si>
  <si>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</si>
  <si>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</si>
  <si>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</si>
  <si>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</si>
  <si>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</si>
  <si>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</si>
  <si>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</si>
  <si>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</si>
  <si>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</si>
  <si>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</si>
  <si>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</si>
  <si>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</si>
  <si>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</si>
  <si>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</si>
  <si>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</si>
  <si>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</si>
  <si>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</si>
  <si>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</si>
  <si>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</si>
  <si>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</si>
  <si>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</si>
  <si>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</si>
  <si>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</si>
  <si>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</si>
  <si>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</si>
  <si>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</si>
  <si>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</si>
  <si>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</si>
  <si>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</si>
  <si>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</si>
  <si>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</si>
  <si>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</si>
  <si>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</si>
  <si>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</si>
  <si>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</si>
  <si>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</si>
  <si>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</si>
  <si>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</si>
  <si>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</si>
  <si>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</si>
  <si>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</si>
  <si>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</si>
  <si>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</si>
  <si>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</si>
  <si>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</si>
  <si>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</si>
  <si>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</si>
  <si>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</si>
  <si>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</si>
  <si>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</si>
  <si>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</si>
  <si>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</si>
  <si>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</si>
  <si>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</si>
  <si>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</si>
  <si>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</si>
  <si>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</si>
  <si>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</si>
  <si>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</si>
  <si>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</si>
  <si>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</si>
  <si>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</si>
  <si>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</si>
  <si>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</si>
  <si>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</si>
  <si>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</si>
  <si>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</si>
  <si>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</si>
  <si>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</si>
  <si>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</si>
  <si>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</si>
  <si>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</si>
  <si>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</si>
  <si>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</si>
  <si>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</si>
  <si>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</si>
  <si>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</si>
  <si>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</si>
  <si>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</si>
  <si>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</si>
  <si>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</si>
  <si>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</si>
  <si>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</si>
  <si>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</si>
  <si>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</si>
  <si>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</si>
  <si>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</si>
  <si>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</si>
  <si>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</si>
  <si>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</si>
  <si>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</si>
  <si>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</si>
  <si>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</si>
  <si>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</si>
  <si>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</si>
  <si>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</si>
  <si>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</si>
  <si>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</si>
  <si>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</si>
  <si>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</si>
  <si>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</si>
  <si>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</si>
  <si>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</si>
  <si>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</si>
  <si>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</si>
  <si>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</si>
  <si>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</si>
  <si>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</si>
  <si>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</si>
  <si>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</si>
  <si>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</si>
  <si>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</si>
  <si>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</si>
  <si>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</si>
  <si>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</si>
  <si>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</si>
  <si>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</si>
  <si>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</si>
  <si>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</si>
  <si>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</si>
  <si>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</si>
  <si>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</si>
  <si>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</si>
  <si>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</si>
  <si>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</si>
  <si>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</si>
  <si>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</si>
  <si>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</si>
  <si>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</si>
  <si>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</si>
  <si>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</si>
  <si>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</si>
  <si>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</si>
  <si>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</si>
  <si>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</si>
  <si>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</si>
  <si>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</si>
  <si>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</si>
  <si>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</si>
  <si>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</si>
  <si>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</si>
  <si>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</si>
  <si>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</si>
  <si>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</si>
  <si>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</si>
  <si>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</si>
  <si>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</si>
  <si>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</si>
  <si>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</si>
  <si>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</si>
  <si>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</si>
  <si>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</si>
  <si>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</si>
  <si>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</si>
  <si>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</si>
  <si>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</si>
  <si>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</si>
  <si>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</si>
  <si>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</si>
  <si>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</si>
  <si>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</si>
  <si>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</si>
  <si>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</si>
  <si>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</si>
  <si>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</si>
  <si>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</si>
  <si>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</si>
  <si>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</si>
  <si>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</si>
  <si>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</si>
  <si>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</si>
  <si>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</si>
  <si>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</si>
  <si>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</si>
  <si>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</si>
  <si>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</si>
  <si>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</si>
  <si>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</si>
  <si>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</si>
  <si>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</si>
  <si>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</si>
  <si>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</si>
  <si>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</si>
  <si>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</si>
  <si>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</si>
  <si>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</si>
  <si>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</si>
  <si>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</si>
  <si>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</si>
  <si>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</si>
  <si>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</si>
  <si>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</si>
  <si>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</si>
  <si>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</si>
  <si>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</si>
  <si>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</si>
  <si>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</si>
  <si>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</si>
  <si>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</si>
  <si>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</si>
  <si>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</si>
  <si>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</si>
  <si>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</si>
  <si>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</si>
  <si>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</si>
  <si>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</si>
  <si>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</si>
  <si>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</si>
  <si>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</si>
  <si>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</si>
  <si>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</si>
  <si>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</si>
  <si>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</si>
  <si>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</si>
  <si>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</si>
  <si>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</si>
  <si>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</si>
  <si>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</si>
  <si>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</si>
  <si>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</si>
  <si>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</si>
  <si>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</si>
  <si>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</si>
  <si>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</si>
  <si>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</si>
  <si>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</si>
  <si>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</si>
  <si>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</si>
  <si>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</si>
  <si>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</si>
  <si>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</si>
  <si>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</si>
  <si>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</si>
  <si>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</si>
  <si>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</si>
  <si>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</si>
  <si>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</si>
  <si>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</si>
  <si>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</si>
  <si>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</si>
  <si>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</si>
  <si>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</si>
  <si>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</si>
  <si>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</si>
  <si>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</si>
  <si>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</si>
  <si>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</si>
  <si>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</si>
  <si>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</si>
  <si>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</si>
  <si>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</si>
  <si>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</si>
  <si>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</si>
  <si>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</si>
  <si>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</si>
  <si>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</si>
  <si>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</si>
  <si>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</si>
  <si>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</si>
  <si>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</si>
  <si>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</si>
  <si>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</si>
  <si>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</si>
  <si>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</si>
  <si>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</si>
  <si>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</si>
  <si>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</si>
  <si>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</si>
  <si>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</si>
  <si>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</si>
  <si>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</si>
  <si>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</si>
  <si>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</si>
  <si>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</si>
  <si>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</si>
  <si>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</si>
  <si>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</si>
  <si>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</si>
  <si>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</si>
  <si>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</si>
  <si>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LS1_WB10:HMR_D1861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</si>
  <si>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</si>
  <si>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</si>
  <si>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</si>
  <si>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</si>
  <si>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</si>
  <si>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</si>
  <si>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</si>
  <si>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</si>
  <si>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</si>
  <si>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</si>
  <si>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</si>
  <si>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</si>
  <si>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</si>
  <si>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</si>
  <si>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</si>
  <si>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</si>
  <si>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</si>
  <si>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</si>
  <si>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</si>
  <si>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</si>
  <si>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</si>
  <si>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</si>
  <si>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</si>
  <si>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</si>
  <si>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</si>
  <si>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</si>
  <si>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</si>
  <si>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</si>
  <si>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</si>
  <si>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</si>
  <si>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</si>
  <si>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</si>
  <si>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</si>
  <si>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</si>
  <si>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</si>
  <si>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</si>
  <si>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</si>
  <si>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</si>
  <si>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</si>
  <si>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</si>
  <si>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</si>
  <si>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</si>
  <si>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</si>
  <si>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</si>
  <si>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</si>
  <si>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</si>
  <si>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</si>
  <si>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</si>
  <si>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</si>
  <si>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</si>
  <si>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</si>
  <si>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</si>
  <si>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</si>
  <si>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</si>
  <si>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</si>
  <si>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</si>
  <si>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</si>
  <si>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</si>
  <si>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</si>
  <si>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</si>
  <si>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</si>
  <si>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</si>
  <si>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</si>
  <si>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</si>
  <si>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</si>
  <si>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</si>
  <si>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</si>
  <si>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</si>
  <si>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</si>
  <si>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</si>
  <si>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</si>
  <si>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</si>
  <si>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</si>
  <si>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</si>
  <si>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</si>
  <si>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</si>
  <si>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</si>
  <si>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</si>
  <si>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</si>
  <si>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</si>
  <si>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</si>
  <si>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</si>
  <si>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</si>
  <si>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</si>
  <si>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</si>
  <si>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</si>
  <si>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</si>
  <si>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</si>
  <si>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</si>
  <si>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</si>
  <si>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</si>
  <si>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</si>
  <si>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</si>
  <si>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</si>
  <si>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</si>
  <si>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</si>
  <si>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</si>
  <si>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</si>
  <si>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</si>
  <si>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</si>
  <si>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</si>
  <si>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</si>
  <si>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</si>
  <si>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</si>
  <si>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</si>
  <si>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</si>
  <si>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</si>
  <si>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</si>
  <si>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</si>
  <si>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</si>
  <si>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</si>
  <si>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</si>
  <si>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</si>
  <si>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</si>
  <si>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</si>
  <si>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</si>
  <si>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</si>
  <si>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</si>
  <si>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</si>
  <si>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</si>
  <si>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</si>
  <si>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</si>
  <si>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</si>
  <si>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</si>
  <si>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</si>
  <si>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</si>
  <si>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</si>
  <si>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</si>
  <si>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</si>
  <si>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</si>
  <si>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</si>
  <si>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</si>
  <si>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</si>
  <si>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</si>
  <si>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</si>
  <si>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</si>
  <si>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</si>
  <si>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</si>
  <si>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</si>
  <si>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</si>
  <si>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</si>
  <si>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</si>
  <si>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</si>
  <si>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</si>
  <si>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</si>
  <si>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</si>
  <si>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</si>
  <si>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</si>
  <si>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</si>
  <si>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</si>
  <si>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</si>
  <si>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</si>
  <si>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</si>
  <si>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</si>
  <si>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</si>
  <si>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</si>
  <si>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</si>
  <si>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</si>
  <si>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</si>
  <si>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</si>
  <si>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</si>
  <si>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</si>
  <si>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</si>
  <si>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</si>
  <si>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</si>
  <si>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</si>
  <si>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</si>
  <si>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</si>
  <si>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</si>
  <si>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</si>
  <si>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</si>
  <si>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</si>
  <si>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</si>
  <si>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</si>
  <si>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</si>
  <si>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</si>
  <si>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</si>
  <si>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</si>
  <si>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</si>
  <si>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</si>
  <si>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</si>
  <si>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</si>
  <si>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</si>
  <si>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</si>
  <si>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</si>
  <si>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</si>
  <si>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</si>
  <si>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</si>
  <si>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</si>
  <si>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</si>
  <si>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</si>
  <si>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</si>
  <si>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</si>
  <si>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</si>
  <si>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</si>
  <si>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</si>
  <si>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</si>
  <si>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</si>
  <si>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</si>
  <si>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</si>
  <si>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</si>
  <si>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</si>
  <si>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</si>
  <si>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</si>
  <si>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</si>
  <si>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</si>
  <si>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</si>
  <si>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</si>
  <si>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</si>
  <si>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</si>
  <si>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</si>
  <si>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</si>
  <si>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</si>
  <si>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</si>
  <si>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</si>
  <si>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</si>
  <si>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</si>
  <si>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</si>
  <si>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</si>
  <si>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</si>
  <si>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</si>
  <si>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</si>
  <si>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</si>
  <si>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</si>
  <si>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</si>
  <si>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</si>
  <si>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</si>
  <si>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</si>
  <si>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</si>
  <si>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</si>
  <si>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</si>
  <si>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</si>
  <si>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</si>
  <si>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</si>
  <si>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</si>
  <si>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</si>
  <si>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</si>
  <si>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</si>
  <si>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</si>
  <si>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</si>
  <si>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</si>
  <si>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</si>
  <si>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</si>
  <si>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</si>
  <si>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</si>
  <si>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</si>
  <si>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</si>
  <si>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</si>
  <si>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</si>
  <si>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</si>
  <si>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</si>
  <si>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</si>
  <si>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</si>
  <si>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</si>
  <si>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</si>
  <si>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</si>
  <si>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</si>
  <si>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</si>
  <si>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</si>
  <si>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</si>
  <si>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</si>
  <si>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</si>
  <si>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</si>
  <si>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</si>
  <si>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</si>
  <si>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</si>
  <si>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</si>
  <si>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</si>
  <si>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</si>
  <si>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</si>
  <si>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</si>
  <si>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</si>
  <si>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</si>
  <si>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</si>
  <si>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</si>
  <si>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</si>
  <si>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</si>
  <si>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</si>
  <si>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</si>
  <si>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</si>
  <si>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</si>
  <si>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</si>
  <si>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</si>
  <si>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</si>
  <si>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</si>
  <si>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</si>
  <si>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</si>
  <si>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</si>
  <si>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</si>
  <si>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</si>
  <si>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</si>
  <si>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</si>
  <si>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</si>
  <si>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</si>
  <si>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</si>
  <si>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</si>
  <si>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</si>
  <si>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</si>
  <si>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</si>
  <si>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</si>
  <si>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</si>
  <si>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</si>
  <si>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</si>
  <si>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</si>
  <si>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</si>
  <si>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</si>
  <si>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</si>
  <si>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</si>
  <si>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</si>
  <si>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</si>
  <si>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</si>
  <si>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</si>
  <si>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</si>
  <si>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</si>
  <si>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</si>
  <si>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</si>
  <si>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</si>
  <si>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</si>
  <si>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</si>
  <si>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</si>
  <si>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</si>
  <si>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</si>
  <si>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</si>
  <si>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</si>
  <si>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</si>
  <si>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</si>
  <si>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</si>
  <si>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</si>
  <si>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</si>
  <si>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</si>
  <si>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</si>
  <si>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</si>
  <si>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</si>
  <si>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</si>
  <si>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</si>
  <si>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</si>
  <si>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</si>
  <si>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</si>
  <si>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</si>
  <si>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</si>
  <si>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</si>
  <si>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</si>
  <si>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</si>
  <si>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</si>
  <si>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</si>
  <si>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</si>
  <si>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</si>
  <si>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</si>
  <si>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</si>
  <si>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</si>
  <si>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</si>
  <si>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</si>
  <si>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</si>
  <si>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</si>
  <si>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</si>
  <si>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</si>
  <si>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</si>
  <si>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</si>
  <si>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</si>
  <si>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</si>
  <si>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</si>
  <si>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</si>
  <si>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</si>
  <si>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</si>
  <si>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</si>
  <si>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</si>
  <si>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</si>
  <si>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</si>
  <si>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</si>
  <si>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</si>
  <si>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</si>
  <si>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</si>
  <si>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</si>
  <si>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</si>
  <si>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</si>
  <si>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</si>
  <si>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</si>
  <si>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</si>
  <si>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</si>
  <si>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</si>
  <si>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</si>
  <si>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</si>
  <si>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</si>
  <si>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</si>
  <si>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</si>
  <si>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</si>
  <si>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</si>
  <si>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</si>
  <si>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</si>
  <si>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</si>
  <si>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</si>
  <si>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</si>
  <si>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</si>
  <si>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</si>
  <si>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</si>
  <si>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</si>
  <si>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</si>
  <si>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</si>
  <si>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</si>
  <si>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</si>
  <si>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</si>
  <si>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</si>
  <si>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</si>
  <si>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</si>
  <si>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</si>
  <si>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</si>
  <si>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</si>
  <si>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</si>
  <si>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</si>
  <si>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</si>
  <si>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</si>
  <si>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</si>
  <si>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</si>
  <si>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</si>
  <si>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</si>
  <si>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</si>
  <si>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</si>
  <si>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</si>
  <si>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</si>
  <si>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</si>
  <si>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</si>
  <si>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</si>
  <si>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</si>
  <si>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</si>
  <si>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</si>
  <si>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</si>
  <si>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</si>
  <si>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</si>
  <si>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</si>
  <si>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</si>
  <si>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</si>
  <si>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</si>
  <si>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</si>
  <si>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</si>
  <si>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</si>
  <si>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</si>
  <si>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</si>
  <si>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</si>
  <si>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</si>
  <si>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</si>
  <si>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</si>
  <si>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</si>
  <si>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</si>
  <si>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</si>
  <si>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</si>
  <si>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</si>
  <si>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</si>
  <si>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</si>
  <si>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</si>
  <si>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</si>
  <si>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</si>
  <si>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</si>
  <si>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</si>
  <si>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</si>
  <si>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</si>
  <si>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</si>
  <si>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</si>
  <si>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</si>
  <si>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</si>
  <si>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</si>
  <si>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</si>
  <si>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</si>
  <si>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</si>
  <si>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</si>
  <si>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</si>
  <si>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</si>
  <si>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</si>
  <si>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</si>
  <si>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</si>
  <si>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</si>
  <si>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</si>
  <si>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</si>
  <si>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</si>
  <si>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</si>
  <si>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</si>
  <si>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</si>
  <si>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</si>
  <si>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</si>
  <si>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</si>
  <si>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</si>
  <si>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</si>
  <si>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</si>
  <si>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</si>
  <si>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</si>
  <si>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</si>
  <si>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</si>
  <si>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</si>
  <si>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</si>
  <si>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</si>
  <si>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</si>
  <si>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</si>
  <si>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</si>
  <si>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</si>
  <si>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</si>
  <si>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</si>
  <si>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</si>
  <si>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</si>
  <si>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</si>
  <si>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</si>
  <si>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</si>
  <si>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</si>
  <si>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</si>
  <si>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</si>
  <si>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</si>
  <si>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</si>
  <si>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</si>
  <si>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</si>
  <si>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</si>
  <si>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</si>
  <si>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</si>
  <si>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</si>
  <si>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</si>
  <si>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</si>
  <si>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</si>
  <si>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</si>
  <si>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</si>
  <si>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</si>
  <si>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</si>
  <si>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</si>
  <si>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</si>
  <si>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</si>
  <si>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</si>
  <si>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</si>
  <si>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</si>
  <si>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</si>
  <si>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</si>
  <si>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</si>
  <si>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</si>
  <si>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</si>
  <si>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</si>
  <si>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</si>
  <si>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</si>
  <si>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</si>
  <si>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</si>
  <si>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</si>
  <si>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</si>
  <si>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</si>
  <si>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</si>
  <si>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</si>
  <si>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</si>
  <si>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</si>
  <si>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</si>
  <si>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</si>
  <si>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</si>
  <si>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</si>
  <si>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</si>
  <si>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</si>
  <si>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</si>
  <si>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</si>
  <si>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</si>
  <si>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</si>
  <si>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</si>
  <si>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</si>
  <si>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</si>
  <si>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</si>
  <si>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</si>
  <si>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</si>
  <si>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</si>
  <si>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</si>
  <si>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</si>
  <si>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</si>
  <si>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</si>
  <si>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</si>
  <si>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</si>
  <si>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</si>
  <si>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</si>
  <si>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</si>
  <si>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</si>
  <si>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</si>
  <si>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</si>
  <si>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</si>
  <si>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</si>
  <si>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</si>
  <si>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</si>
  <si>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</si>
  <si>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</si>
  <si>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</si>
  <si>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</si>
  <si>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</si>
  <si>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</si>
  <si>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</si>
  <si>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</si>
  <si>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</si>
  <si>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</si>
  <si>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</si>
  <si>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</si>
  <si>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</si>
  <si>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</si>
  <si>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</si>
  <si>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</si>
  <si>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</si>
  <si>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</si>
  <si>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</si>
  <si>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</si>
  <si>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</si>
  <si>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</si>
  <si>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</si>
  <si>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</si>
  <si>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</si>
  <si>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</si>
  <si>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</si>
  <si>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</si>
  <si>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</si>
  <si>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</si>
  <si>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</si>
  <si>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</si>
  <si>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</si>
  <si>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</si>
  <si>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</si>
  <si>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</si>
  <si>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</si>
  <si>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</si>
  <si>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</si>
  <si>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</si>
  <si>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</si>
  <si>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</si>
  <si>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</si>
  <si>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</si>
  <si>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</si>
  <si>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</si>
  <si>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</si>
  <si>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</si>
  <si>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</si>
  <si>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</si>
  <si>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</si>
  <si>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</si>
  <si>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</si>
  <si>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</si>
  <si>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</si>
  <si>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</si>
  <si>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</si>
  <si>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</si>
  <si>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</si>
  <si>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</si>
  <si>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</si>
  <si>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</si>
  <si>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</si>
  <si>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</si>
  <si>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</si>
  <si>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</si>
  <si>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</si>
  <si>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</si>
  <si>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</si>
  <si>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</si>
  <si>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</si>
  <si>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</si>
  <si>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</si>
  <si>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</si>
  <si>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</si>
  <si>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</si>
  <si>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</si>
  <si>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</si>
  <si>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</si>
  <si>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</si>
  <si>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</si>
  <si>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</si>
  <si>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</si>
  <si>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</si>
  <si>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</si>
  <si>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</si>
  <si>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</si>
  <si>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</si>
  <si>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</si>
  <si>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</si>
  <si>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</si>
  <si>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</si>
  <si>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</si>
  <si>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</si>
  <si>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</si>
  <si>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</si>
  <si>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</si>
  <si>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</si>
  <si>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</si>
  <si>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</si>
  <si>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</si>
  <si>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</si>
  <si>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</si>
  <si>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</si>
  <si>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</si>
  <si>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</si>
  <si>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</si>
  <si>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</si>
  <si>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</si>
  <si>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</si>
  <si>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</si>
  <si>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</si>
  <si>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</si>
  <si>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</si>
  <si>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</si>
  <si>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</si>
  <si>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</si>
  <si>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</si>
  <si>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</si>
  <si>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</si>
  <si>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</si>
  <si>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</si>
  <si>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</si>
  <si>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</si>
  <si>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</si>
  <si>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</si>
  <si>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</si>
  <si>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</si>
  <si>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</si>
  <si>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</si>
  <si>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</si>
  <si>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</si>
  <si>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</si>
  <si>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</si>
  <si>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</si>
  <si>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</si>
  <si>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</si>
  <si>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</si>
  <si>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</si>
  <si>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</si>
  <si>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</si>
  <si>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</si>
  <si>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</si>
  <si>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</si>
  <si>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</si>
  <si>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</si>
  <si>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</si>
  <si>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</si>
  <si>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</si>
  <si>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</si>
  <si>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</si>
  <si>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</si>
  <si>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</si>
  <si>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</si>
  <si>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</si>
  <si>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</si>
  <si>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</si>
  <si>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</si>
  <si>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</si>
  <si>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</si>
  <si>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</si>
  <si>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</si>
  <si>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</si>
  <si>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</si>
  <si>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</si>
  <si>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</si>
  <si>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</si>
  <si>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</si>
  <si>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</si>
  <si>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</si>
  <si>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</si>
  <si>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</si>
  <si>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</si>
  <si>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</si>
  <si>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</si>
  <si>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</si>
  <si>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</si>
  <si>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</si>
  <si>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</si>
  <si>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</si>
  <si>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</si>
  <si>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</si>
  <si>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</si>
  <si>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</si>
  <si>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</si>
  <si>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</si>
  <si>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</si>
  <si>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</si>
  <si>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</si>
  <si>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</si>
  <si>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</si>
  <si>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</si>
  <si>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</si>
  <si>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</si>
  <si>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</si>
  <si>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</si>
  <si>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</si>
  <si>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</si>
  <si>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</si>
  <si>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</si>
  <si>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</si>
  <si>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</si>
  <si>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</si>
  <si>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</si>
  <si>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</si>
  <si>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</si>
  <si>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</si>
  <si>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</si>
  <si>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</si>
  <si>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</si>
  <si>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</si>
  <si>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</si>
  <si>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</si>
  <si>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</si>
  <si>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</si>
  <si>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</si>
  <si>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</si>
  <si>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</si>
  <si>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</si>
  <si>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</si>
  <si>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</si>
  <si>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</si>
  <si>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</si>
  <si>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</si>
  <si>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</si>
  <si>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</si>
  <si>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</si>
  <si>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</si>
  <si>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</si>
  <si>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</si>
  <si>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</si>
  <si>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</si>
  <si>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</si>
  <si>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</si>
  <si>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</si>
  <si>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</si>
  <si>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</si>
  <si>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</si>
  <si>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</si>
  <si>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</si>
  <si>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</si>
  <si>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</si>
  <si>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</si>
  <si>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</si>
  <si>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</si>
  <si>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</si>
  <si>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</si>
  <si>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</si>
  <si>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</si>
  <si>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</si>
  <si>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</si>
  <si>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</si>
  <si>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</si>
  <si>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</si>
  <si>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</si>
  <si>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</si>
  <si>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</si>
  <si>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</si>
  <si>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</si>
  <si>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</si>
  <si>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</si>
  <si>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</si>
  <si>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</si>
  <si>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</si>
  <si>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</si>
  <si>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</si>
  <si>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</si>
  <si>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</si>
  <si>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</si>
  <si>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</si>
  <si>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</si>
  <si>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</si>
  <si>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</si>
  <si>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</si>
  <si>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</si>
  <si>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</si>
  <si>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</si>
  <si>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</si>
  <si>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</si>
  <si>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</si>
  <si>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</si>
  <si>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</si>
  <si>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</si>
  <si>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</si>
  <si>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</si>
  <si>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</si>
  <si>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</si>
  <si>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</si>
  <si>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</si>
  <si>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</si>
  <si>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</si>
  <si>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</si>
  <si>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</si>
  <si>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</si>
  <si>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</si>
  <si>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</si>
  <si>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</si>
  <si>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</si>
  <si>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</si>
  <si>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</si>
  <si>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</si>
  <si>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</si>
  <si>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</si>
  <si>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</si>
  <si>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</si>
  <si>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</si>
  <si>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</si>
  <si>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</si>
  <si>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</si>
  <si>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</si>
  <si>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</si>
  <si>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</si>
  <si>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</si>
  <si>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</si>
  <si>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</si>
  <si>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</si>
  <si>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</si>
  <si>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</si>
  <si>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</si>
  <si>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</si>
  <si>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</si>
  <si>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</si>
  <si>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</si>
  <si>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</si>
  <si>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</si>
  <si>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</si>
  <si>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</si>
  <si>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</si>
  <si>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</si>
  <si>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</si>
  <si>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</si>
  <si>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</si>
  <si>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</si>
  <si>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</si>
  <si>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</si>
  <si>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</si>
  <si>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</si>
  <si>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</si>
  <si>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</si>
  <si>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</si>
  <si>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</si>
  <si>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</si>
  <si>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</si>
  <si>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</si>
  <si>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</si>
  <si>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</si>
  <si>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</si>
  <si>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</si>
  <si>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</si>
  <si>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</si>
  <si>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</si>
  <si>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</si>
  <si>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</si>
  <si>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</si>
  <si>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</si>
  <si>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</si>
  <si>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</si>
  <si>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</si>
  <si>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</si>
  <si>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</si>
  <si>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</si>
  <si>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</si>
  <si>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</si>
  <si>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</si>
  <si>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</si>
  <si>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</si>
  <si>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</si>
  <si>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</si>
  <si>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</si>
  <si>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</si>
  <si>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</si>
  <si>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</si>
  <si>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</si>
  <si>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</si>
  <si>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</si>
  <si>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</si>
  <si>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</si>
  <si>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</si>
  <si>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</si>
  <si>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</si>
  <si>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</si>
  <si>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</si>
  <si>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</si>
  <si>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</si>
  <si>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</si>
  <si>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</si>
  <si>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</si>
  <si>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</si>
  <si>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</si>
  <si>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</si>
  <si>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</si>
  <si>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</si>
  <si>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</si>
  <si>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</si>
  <si>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</si>
  <si>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</si>
  <si>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</si>
  <si>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</si>
  <si>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</si>
  <si>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</si>
  <si>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</si>
  <si>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</si>
  <si>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</si>
  <si>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</si>
  <si>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</si>
  <si>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</si>
  <si>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</si>
  <si>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</si>
  <si>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</si>
  <si>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</si>
  <si>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</si>
  <si>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</si>
  <si>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</si>
  <si>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</si>
  <si>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</si>
  <si>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</si>
  <si>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</si>
  <si>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</si>
  <si>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</si>
  <si>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</si>
  <si>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</si>
  <si>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</si>
  <si>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</si>
  <si>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</si>
  <si>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</si>
  <si>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</si>
  <si>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</si>
  <si>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</si>
  <si>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</si>
  <si>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</si>
  <si>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</si>
  <si>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</si>
  <si>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</si>
  <si>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</si>
  <si>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</si>
  <si>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</si>
  <si>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</si>
  <si>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</si>
  <si>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</si>
  <si>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</si>
  <si>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</si>
  <si>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</si>
  <si>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</si>
  <si>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</si>
  <si>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</si>
  <si>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</si>
  <si>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</si>
  <si>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</si>
  <si>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</si>
  <si>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</si>
  <si>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</si>
  <si>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</si>
  <si>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</si>
  <si>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</si>
  <si>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</si>
  <si>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</si>
  <si>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</si>
  <si>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</si>
  <si>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</si>
  <si>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</si>
  <si>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</si>
  <si>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</si>
  <si>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</si>
  <si>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</si>
  <si>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</si>
  <si>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</si>
  <si>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</si>
  <si>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</si>
  <si>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</si>
  <si>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</si>
  <si>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</si>
  <si>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</si>
  <si>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</si>
  <si>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</si>
  <si>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</si>
  <si>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</si>
  <si>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</si>
  <si>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</si>
  <si>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</si>
  <si>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</si>
  <si>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</si>
  <si>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</si>
  <si>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</si>
  <si>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</si>
  <si>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</si>
  <si>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</si>
  <si>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</si>
  <si>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</si>
  <si>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</si>
  <si>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</si>
  <si>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</si>
  <si>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</si>
  <si>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</si>
  <si>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</si>
  <si>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</si>
  <si>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</si>
  <si>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</si>
  <si>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</si>
  <si>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</si>
  <si>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</si>
  <si>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</si>
  <si>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</si>
  <si>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</si>
  <si>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</si>
  <si>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</si>
  <si>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</si>
  <si>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</si>
  <si>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</si>
  <si>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</si>
  <si>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</si>
  <si>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</si>
  <si>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</si>
  <si>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</si>
  <si>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</si>
  <si>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</si>
  <si>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</si>
  <si>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</si>
  <si>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</si>
  <si>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</si>
  <si>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</si>
  <si>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</si>
  <si>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</si>
  <si>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</si>
  <si>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</si>
  <si>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</si>
  <si>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</si>
  <si>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</si>
  <si>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</si>
  <si>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</si>
  <si>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</si>
  <si>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</si>
  <si>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</si>
  <si>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</si>
  <si>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</si>
  <si>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</si>
  <si>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</si>
  <si>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</si>
  <si>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</si>
  <si>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</si>
  <si>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</si>
  <si>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</si>
  <si>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</si>
  <si>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</si>
  <si>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</si>
  <si>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</si>
  <si>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</si>
  <si>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</si>
  <si>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</si>
  <si>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</si>
  <si>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</si>
  <si>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</si>
  <si>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</si>
  <si>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</si>
  <si>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</si>
  <si>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</si>
  <si>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</si>
  <si>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</si>
  <si>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</si>
  <si>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</si>
  <si>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</si>
  <si>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</si>
  <si>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</si>
  <si>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</si>
  <si>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</si>
  <si>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</si>
  <si>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</si>
  <si>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</si>
  <si>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</si>
  <si>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</si>
  <si>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</si>
  <si>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</si>
  <si>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</si>
  <si>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</si>
  <si>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</si>
  <si>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</si>
  <si>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</si>
  <si>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</si>
  <si>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</si>
  <si>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</si>
  <si>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</si>
  <si>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</si>
  <si>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</si>
  <si>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</si>
  <si>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</si>
  <si>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</si>
  <si>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</si>
  <si>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</si>
  <si>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</si>
  <si>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</si>
  <si>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</si>
  <si>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</si>
  <si>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</si>
  <si>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</si>
  <si>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</si>
  <si>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</si>
  <si>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</si>
  <si>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</si>
  <si>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</si>
  <si>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</si>
  <si>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</si>
  <si>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</si>
  <si>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</si>
  <si>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</si>
  <si>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</si>
  <si>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</si>
  <si>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</si>
  <si>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</si>
  <si>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</si>
  <si>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</si>
  <si>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</si>
  <si>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</si>
  <si>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</si>
  <si>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</si>
  <si>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</si>
  <si>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</si>
  <si>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</si>
  <si>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</si>
  <si>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</si>
  <si>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</si>
  <si>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</si>
  <si>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</si>
  <si>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</si>
  <si>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</si>
  <si>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</si>
  <si>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</si>
  <si>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</si>
  <si>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</si>
  <si>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</si>
  <si>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</si>
  <si>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</si>
  <si>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</si>
  <si>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</si>
  <si>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</si>
  <si>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</si>
  <si>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</si>
  <si>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</si>
  <si>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</si>
  <si>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</si>
  <si>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</si>
  <si>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</si>
  <si>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</si>
  <si>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</si>
  <si>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</si>
  <si>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</si>
  <si>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</si>
  <si>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</si>
  <si>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</si>
  <si>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</si>
  <si>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</si>
  <si>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</si>
  <si>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</si>
  <si>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</si>
  <si>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</si>
  <si>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</si>
  <si>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</si>
  <si>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</si>
  <si>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</si>
  <si>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</si>
  <si>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</si>
  <si>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</si>
  <si>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</si>
  <si>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</si>
  <si>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</si>
  <si>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</si>
  <si>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</si>
  <si>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</si>
  <si>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</si>
  <si>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</si>
  <si>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</si>
  <si>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</si>
  <si>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</si>
  <si>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</si>
  <si>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</si>
  <si>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</si>
  <si>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</si>
  <si>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</si>
  <si>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</si>
  <si>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</si>
  <si>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</si>
  <si>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</si>
  <si>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</si>
  <si>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</si>
  <si>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</si>
  <si>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</si>
  <si>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</si>
  <si>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</si>
  <si>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</si>
  <si>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</si>
  <si>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</si>
  <si>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</si>
  <si>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</si>
  <si>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</si>
  <si>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</si>
  <si>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</si>
  <si>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</si>
  <si>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</si>
  <si>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</si>
  <si>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</si>
  <si>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</si>
  <si>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</si>
  <si>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</si>
  <si>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</si>
  <si>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</si>
  <si>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</si>
  <si>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</si>
  <si>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</si>
  <si>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</si>
  <si>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</si>
  <si>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</si>
  <si>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</si>
  <si>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</si>
  <si>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</si>
  <si>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</si>
  <si>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</si>
  <si>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</si>
  <si>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</si>
  <si>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</si>
  <si>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</si>
  <si>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</si>
  <si>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</si>
  <si>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</si>
  <si>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</si>
  <si>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</si>
  <si>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</si>
  <si>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</si>
  <si>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</si>
  <si>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</si>
  <si>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</si>
  <si>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</si>
  <si>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</si>
  <si>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</si>
  <si>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</si>
  <si>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</si>
  <si>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</si>
  <si>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</si>
  <si>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</si>
  <si>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</si>
  <si>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</si>
  <si>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</si>
  <si>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</si>
  <si>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</si>
  <si>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</si>
  <si>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</si>
  <si>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</si>
  <si>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</si>
  <si>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</si>
  <si>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</si>
  <si>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</si>
  <si>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</si>
  <si>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</si>
  <si>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</si>
  <si>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</si>
  <si>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</si>
  <si>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</si>
  <si>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</si>
  <si>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</si>
  <si>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</si>
  <si>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</si>
  <si>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</si>
  <si>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</si>
  <si>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</si>
  <si>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</si>
  <si>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</si>
  <si>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</si>
  <si>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</si>
  <si>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</si>
  <si>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</si>
  <si>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</si>
  <si>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</si>
  <si>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</si>
  <si>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</si>
  <si>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</si>
  <si>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</si>
  <si>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</si>
  <si>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</si>
  <si>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</si>
  <si>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</si>
  <si>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</si>
  <si>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</si>
  <si>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</si>
  <si>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</si>
  <si>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</si>
  <si>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</si>
  <si>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</si>
  <si>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</si>
  <si>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</si>
  <si>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</si>
  <si>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</si>
  <si>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</si>
  <si>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</si>
  <si>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</si>
  <si>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</si>
  <si>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</si>
  <si>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</si>
  <si>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</si>
  <si>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</si>
  <si>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</si>
  <si>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</si>
  <si>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</si>
  <si>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</si>
  <si>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</si>
  <si>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</si>
  <si>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</si>
  <si>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</si>
  <si>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</si>
  <si>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</si>
  <si>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</si>
  <si>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</si>
  <si>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</si>
  <si>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</si>
  <si>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</si>
  <si>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</si>
  <si>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</si>
  <si>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</si>
  <si>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</si>
  <si>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</si>
  <si>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</si>
  <si>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</si>
  <si>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</si>
  <si>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</si>
  <si>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</si>
  <si>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</si>
  <si>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</si>
  <si>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</si>
  <si>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</si>
  <si>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</si>
  <si>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</si>
  <si>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</si>
  <si>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</si>
  <si>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</si>
  <si>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</si>
  <si>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</si>
  <si>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</si>
  <si>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</si>
  <si>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</si>
  <si>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</si>
  <si>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</si>
  <si>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</si>
  <si>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</si>
  <si>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</si>
  <si>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</si>
  <si>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</si>
  <si>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</si>
  <si>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</si>
  <si>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</si>
  <si>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</si>
  <si>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</si>
  <si>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</si>
  <si>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</si>
  <si>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</si>
  <si>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</si>
  <si>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</si>
  <si>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</si>
  <si>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</si>
  <si>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</si>
  <si>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</si>
  <si>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</si>
  <si>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</si>
  <si>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</si>
  <si>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</si>
  <si>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</si>
  <si>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</si>
  <si>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</si>
  <si>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</si>
  <si>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</si>
  <si>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</si>
  <si>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</si>
  <si>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</si>
  <si>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</si>
  <si>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</si>
  <si>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</si>
  <si>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</si>
  <si>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</si>
  <si>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</si>
  <si>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</si>
  <si>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</si>
  <si>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</si>
  <si>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</si>
  <si>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</si>
  <si>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</si>
  <si>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</si>
  <si>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</si>
  <si>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</si>
  <si>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</si>
  <si>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</si>
  <si>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</si>
  <si>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</si>
  <si>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</si>
  <si>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</si>
  <si>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</si>
  <si>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</si>
  <si>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</si>
  <si>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</si>
  <si>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</si>
  <si>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</si>
  <si>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</si>
  <si>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</si>
  <si>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</si>
  <si>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</si>
  <si>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</si>
  <si>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</si>
  <si>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</si>
  <si>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</si>
  <si>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</si>
  <si>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</si>
  <si>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</si>
  <si>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</si>
  <si>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</si>
  <si>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</si>
  <si>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</si>
  <si>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</si>
  <si>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</si>
  <si>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</si>
  <si>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</si>
  <si>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</si>
  <si>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</si>
  <si>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</si>
  <si>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</si>
  <si>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</si>
  <si>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</si>
  <si>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</si>
  <si>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</si>
  <si>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</si>
  <si>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</si>
  <si>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</si>
  <si>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</si>
  <si>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</si>
  <si>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</si>
  <si>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</si>
  <si>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</si>
  <si>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</si>
  <si>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</si>
  <si>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</si>
  <si>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</si>
  <si>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</si>
  <si>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</si>
  <si>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</si>
  <si>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</si>
  <si>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</si>
  <si>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</si>
  <si>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</si>
  <si>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</si>
  <si>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</si>
  <si>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</si>
  <si>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</si>
  <si>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</si>
  <si>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</si>
  <si>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</si>
  <si>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</si>
  <si>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</si>
  <si>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</si>
  <si>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</si>
  <si>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</si>
  <si>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</si>
  <si>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</si>
  <si>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</si>
  <si>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</si>
  <si>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</si>
  <si>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</si>
  <si>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</si>
  <si>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</si>
  <si>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</si>
  <si>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</si>
  <si>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</si>
  <si>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</si>
  <si>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</si>
  <si>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</si>
  <si>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</si>
  <si>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</si>
  <si>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</si>
  <si>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</si>
  <si>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</si>
  <si>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</si>
  <si>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</si>
  <si>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</si>
  <si>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</si>
  <si>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</si>
  <si>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</si>
  <si>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</si>
  <si>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</si>
  <si>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</si>
  <si>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</si>
  <si>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</si>
  <si>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</si>
  <si>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</si>
  <si>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</si>
  <si>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</si>
  <si>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</si>
  <si>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</si>
  <si>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</si>
  <si>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</si>
  <si>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</si>
  <si>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</si>
  <si>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</si>
  <si>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</si>
  <si>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</si>
  <si>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</si>
  <si>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</si>
  <si>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</si>
  <si>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</si>
  <si>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</si>
  <si>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</si>
  <si>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</si>
  <si>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</si>
  <si>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</si>
  <si>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</si>
  <si>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</si>
  <si>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</si>
  <si>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</si>
  <si>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</si>
  <si>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</si>
  <si>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</si>
  <si>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</si>
  <si>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</si>
  <si>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</si>
  <si>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</si>
  <si>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</si>
  <si>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</si>
  <si>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</si>
  <si>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</si>
  <si>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</si>
  <si>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</si>
  <si>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</si>
  <si>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</si>
  <si>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</si>
  <si>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</si>
  <si>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</si>
  <si>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</si>
  <si>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</si>
  <si>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</si>
  <si>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</si>
  <si>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</si>
  <si>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</si>
  <si>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</si>
  <si>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</si>
  <si>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</si>
  <si>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</si>
  <si>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</si>
  <si>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</si>
  <si>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</si>
  <si>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</si>
  <si>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</si>
  <si>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</si>
  <si>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</si>
  <si>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</si>
  <si>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</si>
  <si>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</si>
  <si>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</si>
  <si>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</si>
  <si>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</si>
  <si>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</si>
  <si>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</si>
  <si>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</si>
  <si>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</si>
  <si>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</si>
  <si>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</si>
  <si>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</si>
  <si>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</si>
  <si>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</si>
  <si>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</si>
  <si>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</si>
  <si>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</si>
  <si>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</si>
  <si>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</si>
  <si>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</si>
  <si>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</si>
  <si>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</si>
  <si>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</si>
  <si>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</si>
  <si>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</si>
  <si>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</si>
  <si>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</si>
  <si>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</si>
  <si>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</si>
  <si>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</si>
  <si>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</si>
  <si>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</si>
  <si>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</si>
  <si>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</si>
  <si>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</si>
  <si>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</si>
  <si>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</si>
  <si>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</si>
  <si>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</si>
  <si>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</si>
  <si>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</si>
  <si>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</si>
  <si>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</si>
  <si>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</si>
  <si>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</si>
  <si>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</si>
  <si>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</si>
  <si>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</si>
  <si>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</si>
  <si>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</si>
  <si>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</si>
  <si>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</si>
  <si>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</si>
  <si>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</si>
  <si>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</si>
  <si>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</si>
  <si>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</si>
  <si>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</si>
  <si>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</si>
  <si>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</si>
  <si>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</si>
  <si>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</si>
  <si>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</si>
  <si>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</si>
  <si>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</si>
  <si>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</si>
  <si>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</si>
  <si>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</si>
  <si>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</si>
  <si>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</si>
  <si>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</si>
  <si>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</si>
  <si>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</si>
  <si>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</si>
  <si>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</si>
  <si>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</si>
  <si>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</si>
  <si>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</si>
  <si>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</si>
  <si>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</si>
  <si>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</si>
  <si>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</si>
  <si>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</si>
  <si>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</si>
  <si>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</si>
  <si>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</si>
  <si>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</si>
  <si>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</si>
  <si>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</si>
  <si>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</si>
  <si>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</si>
  <si>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</si>
  <si>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</si>
  <si>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</si>
  <si>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</si>
  <si>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</si>
  <si>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</si>
  <si>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</si>
  <si>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</si>
  <si>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</si>
  <si>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</si>
  <si>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</si>
  <si>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</si>
  <si>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</si>
  <si>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</si>
  <si>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</si>
  <si>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</si>
  <si>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</si>
  <si>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</si>
  <si>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</si>
  <si>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</si>
  <si>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</si>
  <si>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</si>
  <si>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</si>
  <si>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</si>
  <si>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</si>
  <si>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</si>
  <si>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</si>
  <si>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</si>
  <si>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</si>
  <si>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</si>
  <si>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</si>
  <si>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</si>
  <si>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</si>
  <si>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</si>
  <si>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</si>
  <si>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</si>
  <si>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</si>
  <si>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</si>
  <si>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</si>
  <si>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</si>
  <si>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</si>
  <si>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</si>
  <si>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</si>
  <si>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</si>
  <si>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</si>
  <si>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</si>
  <si>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</si>
  <si>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</si>
  <si>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</si>
  <si>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</si>
  <si>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</si>
  <si>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</si>
  <si>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</si>
  <si>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</si>
  <si>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</si>
  <si>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</si>
  <si>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</si>
  <si>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</si>
  <si>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</si>
  <si>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</si>
  <si>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</si>
  <si>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</si>
  <si>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</si>
  <si>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</si>
  <si>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</si>
  <si>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</si>
  <si>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</si>
  <si>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</si>
  <si>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</si>
  <si>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</si>
  <si>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</si>
  <si>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</si>
  <si>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</si>
  <si>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</si>
  <si>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</si>
  <si>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</si>
  <si>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</si>
  <si>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</si>
  <si>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</si>
  <si>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</si>
  <si>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</si>
  <si>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</si>
  <si>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</si>
  <si>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</si>
  <si>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</si>
  <si>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</si>
  <si>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</si>
  <si>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</si>
  <si>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</si>
  <si>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</si>
  <si>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</si>
  <si>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</si>
  <si>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</si>
  <si>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</si>
  <si>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</si>
  <si>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</si>
  <si>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</si>
  <si>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</si>
  <si>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</si>
  <si>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</si>
  <si>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</si>
  <si>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</si>
  <si>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</si>
  <si>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</si>
  <si>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</si>
  <si>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</si>
  <si>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</si>
  <si>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</si>
  <si>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</si>
  <si>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</si>
  <si>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</si>
  <si>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</si>
  <si>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</si>
  <si>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</si>
  <si>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</si>
  <si>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</si>
  <si>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</si>
  <si>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</si>
  <si>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</si>
  <si>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</si>
  <si>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</si>
  <si>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</si>
  <si>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</si>
  <si>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</si>
  <si>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</si>
  <si>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</si>
  <si>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</si>
  <si>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</si>
  <si>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</si>
  <si>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</si>
  <si>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</si>
  <si>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</si>
  <si>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</si>
  <si>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</si>
  <si>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</si>
  <si>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</si>
  <si>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</si>
  <si>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</si>
  <si>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</si>
  <si>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</si>
  <si>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</si>
  <si>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</si>
  <si>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</si>
  <si>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</si>
  <si>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</si>
  <si>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</si>
  <si>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</si>
  <si>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</si>
  <si>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</si>
  <si>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</si>
  <si>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</si>
  <si>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</si>
  <si>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</si>
  <si>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</si>
  <si>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</si>
  <si>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</si>
  <si>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</si>
  <si>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</si>
  <si>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</si>
  <si>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</si>
  <si>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</si>
  <si>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</si>
  <si>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</si>
  <si>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</si>
  <si>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</si>
  <si>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</si>
  <si>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</si>
  <si>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</si>
  <si>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</si>
  <si>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</si>
  <si>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</si>
  <si>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</si>
  <si>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</si>
  <si>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</si>
  <si>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</si>
  <si>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</si>
  <si>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</si>
  <si>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</si>
  <si>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</si>
  <si>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</si>
  <si>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</si>
  <si>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</si>
  <si>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</si>
  <si>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</si>
  <si>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</si>
  <si>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</si>
  <si>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</si>
  <si>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</si>
  <si>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</si>
  <si>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</si>
  <si>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</si>
  <si>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</si>
  <si>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</si>
  <si>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</si>
  <si>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</si>
  <si>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</si>
  <si>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</si>
  <si>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</si>
  <si>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</si>
  <si>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</si>
  <si>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</si>
  <si>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</si>
  <si>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</si>
  <si>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</si>
  <si>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</si>
  <si>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</si>
  <si>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</si>
  <si>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</si>
  <si>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</si>
  <si>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</si>
  <si>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</si>
  <si>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</si>
  <si>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</si>
  <si>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</si>
  <si>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</si>
  <si>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</si>
  <si>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</si>
  <si>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</si>
  <si>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</si>
  <si>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</si>
  <si>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</si>
  <si>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</si>
  <si>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</si>
  <si>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</si>
  <si>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</si>
  <si>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</si>
  <si>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</si>
  <si>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</si>
  <si>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</si>
  <si>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</si>
  <si>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</si>
  <si>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</si>
  <si>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</si>
  <si>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</si>
  <si>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</si>
  <si>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</si>
  <si>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</si>
  <si>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</si>
  <si>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</si>
  <si>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</si>
  <si>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</si>
  <si>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</si>
  <si>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</si>
  <si>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</si>
  <si>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</si>
  <si>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</si>
  <si>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</si>
  <si>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</si>
  <si>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</si>
  <si>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</si>
  <si>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</si>
  <si>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</si>
  <si>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</si>
  <si>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</si>
  <si>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</si>
  <si>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</si>
  <si>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</si>
  <si>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</si>
  <si>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</si>
  <si>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</si>
  <si>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</si>
  <si>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</si>
  <si>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</si>
  <si>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</si>
  <si>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</si>
  <si>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</si>
  <si>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</si>
  <si>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</si>
  <si>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</si>
  <si>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</si>
  <si>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</si>
  <si>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</si>
  <si>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</si>
  <si>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</si>
  <si>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</si>
  <si>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</si>
  <si>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</si>
  <si>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</si>
  <si>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</si>
  <si>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</si>
  <si>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</si>
  <si>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</si>
  <si>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</si>
  <si>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</si>
  <si>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</si>
  <si>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</si>
  <si>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</si>
  <si>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</si>
  <si>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</si>
  <si>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</si>
  <si>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</si>
  <si>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</si>
  <si>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</si>
  <si>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</si>
  <si>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</si>
  <si>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</si>
  <si>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</si>
  <si>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</si>
  <si>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</si>
  <si>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</si>
  <si>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</si>
  <si>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</si>
  <si>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</si>
  <si>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</si>
  <si>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</si>
  <si>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</si>
  <si>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</si>
  <si>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</si>
  <si>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</si>
  <si>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</si>
  <si>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</si>
  <si>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</si>
  <si>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</si>
  <si>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</si>
  <si>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</si>
  <si>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</si>
  <si>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</si>
  <si>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</si>
  <si>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</si>
  <si>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</si>
  <si>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</si>
  <si>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</si>
  <si>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</si>
  <si>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</si>
  <si>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</si>
  <si>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</si>
  <si>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</si>
  <si>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</si>
  <si>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</si>
  <si>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</si>
  <si>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</si>
  <si>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</si>
  <si>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</si>
  <si>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</si>
  <si>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</si>
  <si>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</si>
  <si>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</si>
  <si>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</si>
  <si>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</si>
  <si>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</si>
  <si>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</si>
  <si>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</si>
  <si>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</si>
  <si>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</si>
  <si>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</si>
  <si>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</si>
  <si>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</si>
  <si>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</si>
  <si>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</si>
  <si>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</si>
  <si>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</si>
  <si>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</si>
  <si>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</si>
  <si>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</si>
  <si>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</si>
  <si>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</si>
  <si>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</si>
  <si>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</si>
  <si>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</si>
  <si>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</si>
  <si>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</si>
  <si>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</si>
  <si>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</si>
  <si>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</si>
  <si>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</si>
  <si>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</si>
  <si>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</si>
  <si>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</si>
  <si>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</si>
  <si>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</si>
  <si>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</si>
  <si>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</si>
  <si>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</si>
  <si>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</si>
  <si>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</si>
  <si>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</si>
  <si>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</si>
  <si>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</si>
  <si>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</si>
  <si>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</si>
  <si>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</si>
  <si>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</si>
  <si>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</si>
  <si>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</si>
  <si>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</si>
  <si>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</si>
  <si>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</si>
  <si>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</si>
  <si>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</si>
  <si>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</si>
  <si>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</si>
  <si>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</si>
  <si>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</si>
  <si>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</si>
  <si>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</si>
  <si>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</si>
  <si>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</si>
  <si>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</si>
  <si>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</si>
  <si>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</si>
  <si>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</si>
  <si>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</si>
  <si>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</si>
  <si>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LS3_WD02:HMR_D4452</t>
  </si>
  <si>
    <t>LS3_WD03:HMR_D4514</t>
  </si>
  <si>
    <t>LS3_WD04:HMR_D4576</t>
  </si>
  <si>
    <t>LS3_WD05:HMR_D4638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</si>
  <si>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</si>
  <si>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</si>
  <si>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</si>
  <si>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</si>
  <si>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</si>
  <si>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</si>
  <si>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</si>
  <si>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</si>
  <si>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</si>
  <si>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</si>
  <si>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</si>
  <si>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</si>
  <si>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</si>
  <si>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</si>
  <si>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</si>
  <si>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</si>
  <si>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</si>
  <si>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</si>
  <si>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</si>
  <si>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</si>
  <si>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</si>
  <si>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</si>
  <si>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</si>
  <si>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</si>
  <si>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</si>
  <si>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</si>
  <si>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</si>
  <si>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</si>
  <si>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</si>
  <si>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</si>
  <si>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</si>
  <si>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</si>
  <si>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</si>
  <si>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</si>
  <si>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</si>
  <si>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</si>
  <si>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</si>
  <si>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</si>
  <si>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</si>
  <si>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</si>
  <si>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</si>
  <si>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</si>
  <si>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</si>
  <si>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</si>
  <si>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</si>
  <si>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</si>
  <si>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</si>
  <si>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</si>
  <si>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</si>
  <si>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</si>
  <si>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</si>
  <si>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</si>
  <si>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</si>
  <si>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</si>
  <si>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</si>
  <si>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</si>
  <si>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</si>
  <si>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</si>
  <si>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</si>
  <si>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</si>
  <si>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</si>
  <si>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</si>
  <si>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</si>
  <si>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</si>
  <si>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</si>
  <si>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</si>
  <si>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</si>
  <si>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</si>
  <si>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</si>
  <si>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</si>
  <si>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</si>
  <si>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</si>
  <si>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</si>
  <si>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</si>
  <si>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</si>
  <si>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</si>
  <si>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</si>
  <si>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</si>
  <si>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</si>
  <si>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</si>
  <si>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</si>
  <si>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</si>
  <si>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</si>
  <si>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</si>
  <si>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</si>
  <si>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</si>
  <si>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</si>
  <si>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</si>
  <si>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</si>
  <si>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</si>
  <si>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</si>
  <si>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</si>
  <si>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</si>
  <si>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</si>
  <si>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</si>
  <si>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</si>
  <si>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</si>
  <si>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</si>
  <si>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</si>
  <si>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</si>
  <si>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</si>
  <si>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</si>
  <si>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</si>
  <si>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</si>
  <si>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</si>
  <si>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</si>
  <si>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</si>
  <si>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</si>
  <si>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</si>
  <si>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</si>
  <si>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</si>
  <si>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</si>
  <si>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</si>
  <si>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</si>
  <si>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</si>
  <si>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</si>
  <si>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</si>
  <si>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</si>
  <si>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</si>
  <si>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</si>
  <si>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</si>
  <si>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</si>
  <si>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</si>
  <si>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</si>
  <si>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</si>
  <si>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</si>
  <si>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</si>
  <si>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</si>
  <si>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</si>
  <si>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</si>
  <si>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</si>
  <si>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</si>
  <si>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</si>
  <si>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CABLE MOVED TO: FS1_BTS:BCM_D2449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</si>
  <si>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</si>
  <si>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</si>
  <si>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</si>
  <si>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</si>
  <si>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</si>
  <si>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</si>
  <si>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</si>
  <si>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</si>
  <si>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</si>
  <si>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</si>
  <si>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</si>
  <si>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</si>
  <si>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</si>
  <si>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</si>
  <si>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</si>
  <si>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</si>
  <si>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</si>
  <si>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</si>
  <si>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</si>
  <si>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</si>
  <si>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</si>
  <si>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</si>
  <si>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</si>
  <si>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</si>
  <si>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</si>
  <si>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</si>
  <si>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</si>
  <si>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</si>
  <si>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</si>
  <si>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</si>
  <si>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</si>
  <si>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</si>
  <si>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</si>
  <si>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</si>
  <si>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</si>
  <si>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</si>
  <si>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</si>
  <si>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</si>
  <si>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</si>
  <si>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</si>
  <si>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</si>
  <si>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</si>
  <si>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</si>
  <si>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</si>
  <si>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</si>
  <si>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</si>
  <si>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</si>
  <si>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</si>
  <si>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</si>
  <si>
    <t>Swapped Channel assignment for FC_D0814 and FC_D0796</t>
  </si>
  <si>
    <t>Add new line items for bias patch cables and ground plugs</t>
  </si>
  <si>
    <t>Added some missing CPC connection information on Profile Monitors in mutilple racks</t>
  </si>
  <si>
    <t xml:space="preserve">Swapped Channel assignment for FC_D0814 and FC_D0796 back to original assignment to ready </t>
  </si>
  <si>
    <t>LS1_WA03:FC_D1224</t>
  </si>
  <si>
    <t>FS2_BMS:IC_D4181</t>
  </si>
  <si>
    <t>Changed IC_D4180-&gt;D4081; Changed BD to FC; modifed FS1 FC name; changed IC in MTCA15</t>
  </si>
  <si>
    <t>Added FS2_FC</t>
  </si>
  <si>
    <t>D4253</t>
  </si>
  <si>
    <t>FS2_BMS:FC_D4253</t>
  </si>
  <si>
    <t xml:space="preserve">faraday Cup Bias </t>
  </si>
  <si>
    <t>FS1_BMS:FC_D2634</t>
  </si>
  <si>
    <t>Fix FS1 FC device type from HMR -&gt; FC</t>
  </si>
  <si>
    <t>D4012</t>
  </si>
  <si>
    <t>D4017</t>
  </si>
  <si>
    <t>Fixed name of FS2 BPMs</t>
  </si>
  <si>
    <t>Added new Pico in mTCA3 for FS2 Faraday Cup; MOVED WA03 FC from Channel 1 to 0 on its Pico.</t>
  </si>
  <si>
    <t>D3061</t>
  </si>
  <si>
    <t xml:space="preserve">Edited some LS2 BPM REF cabling to match the actual reference we are using. Also Adjusted some incorrect CableDB #'s ofr LS2 HMRs </t>
  </si>
  <si>
    <t>Halo Monitor Rings</t>
  </si>
  <si>
    <t>Fixed HMR Heading in LS2_N1708</t>
  </si>
  <si>
    <t>FS1_BMS:PM_D2552</t>
  </si>
  <si>
    <t>Added PM D2552 using the cables from D2504</t>
  </si>
  <si>
    <t xml:space="preserve">                                                                           </t>
  </si>
  <si>
    <t>6IN</t>
  </si>
  <si>
    <t>SHV 6-&gt; 12 Box
(modded)</t>
  </si>
  <si>
    <t>6-A</t>
  </si>
  <si>
    <t>6-B</t>
  </si>
  <si>
    <t>SHV/Lemo650</t>
  </si>
  <si>
    <t>Lemo250/Lemo650</t>
  </si>
  <si>
    <t>Spliter Installed</t>
  </si>
  <si>
    <t>SMA to SMB</t>
  </si>
  <si>
    <t>No Term</t>
  </si>
  <si>
    <t>44F000181</t>
  </si>
  <si>
    <t>Made MANY small changes to MTCA1-MTCA9 &amp; MTCA20 based on what cables are actually in the Racks 
Example - most changes were reflect which BPM Refs were actually used.</t>
  </si>
  <si>
    <t xml:space="preserve">Initals </t>
  </si>
  <si>
    <t>WCP/Jira#</t>
  </si>
  <si>
    <r>
      <t>Updated Trackers (</t>
    </r>
    <r>
      <rPr>
        <b/>
        <sz val="11"/>
        <color theme="1"/>
        <rFont val="Wingdings"/>
        <charset val="2"/>
      </rPr>
      <t>ü</t>
    </r>
    <r>
      <rPr>
        <b/>
        <sz val="11"/>
        <color theme="1"/>
        <rFont val="Calibri"/>
        <family val="2"/>
        <scheme val="minor"/>
      </rPr>
      <t>)</t>
    </r>
  </si>
  <si>
    <t>Desciption of Change (adding/removing/etc.)</t>
  </si>
  <si>
    <t xml:space="preserve">44E000277 </t>
  </si>
  <si>
    <t>44E000278</t>
  </si>
  <si>
    <t>D5661</t>
  </si>
  <si>
    <t>BDS_BTS:IC_D5661</t>
  </si>
  <si>
    <t>BDS_BTS:IC_D5662</t>
  </si>
  <si>
    <t>D5662</t>
  </si>
  <si>
    <t>Added two BDS Ion Chambers to BDS_N0105</t>
  </si>
  <si>
    <t>44H000068</t>
  </si>
  <si>
    <t>44H000069</t>
  </si>
  <si>
    <t xml:space="preserve">Added two BDS BPMs to MTCA20 </t>
  </si>
  <si>
    <t>BCM Calibration Cable</t>
  </si>
  <si>
    <t>Calibraiton</t>
  </si>
  <si>
    <t>SMA to UEI breakout</t>
  </si>
  <si>
    <t>44E000000</t>
  </si>
  <si>
    <t>44E000001</t>
  </si>
  <si>
    <t>44E000002</t>
  </si>
  <si>
    <t>44E000003</t>
  </si>
  <si>
    <t>44E000004</t>
  </si>
  <si>
    <t>44E000005</t>
  </si>
  <si>
    <t>44E000006</t>
  </si>
  <si>
    <t>44E000007</t>
  </si>
  <si>
    <t>44E000008</t>
  </si>
  <si>
    <t>24E000068</t>
  </si>
  <si>
    <t>24E000069</t>
  </si>
  <si>
    <t>Added BCM Calibration Cables</t>
  </si>
  <si>
    <t>Removed BPMs from MTCA18 that were moved to MTCA under the 3/24/2020 edit</t>
  </si>
  <si>
    <t>3: EBS8003</t>
  </si>
  <si>
    <t>4: EHS8020n</t>
  </si>
  <si>
    <t>Changed ISEG bias mapping in MTCA1 to match the recent upper and lower LEBT split</t>
  </si>
  <si>
    <t>Updated some bias information and mapping in rack LS3_N2101 and BDS_0105; fixed which HMR was re-added as WD03 not WD04</t>
  </si>
  <si>
    <t>Fixed typos in MTCA# column for LS1_N0206 HMR GND plugs and LS1_CB07:BPM_D1654 1T cable.</t>
  </si>
  <si>
    <t>Modifed Signal Mapping of PM_D2444 &amp; D2482 in MTCA10</t>
  </si>
  <si>
    <t>FE_SRC2:PORT_D0651</t>
  </si>
  <si>
    <t>InjectIon Flange Port</t>
  </si>
  <si>
    <t>Mounting interface of injection flange assy</t>
  </si>
  <si>
    <t>FE_SRC2:PORT_D0653</t>
  </si>
  <si>
    <t>Turbo Pump (700-1050 L/s)</t>
  </si>
  <si>
    <t>SOLS</t>
  </si>
  <si>
    <t>FE_SRC2:SOLS_D0659</t>
  </si>
  <si>
    <t>InjectIon Solenoid</t>
  </si>
  <si>
    <t xml:space="preserve"> .19038m coil width</t>
  </si>
  <si>
    <t>ELC0</t>
  </si>
  <si>
    <t>FE_SRC2:ELC0_D0659</t>
  </si>
  <si>
    <t>ELC</t>
  </si>
  <si>
    <t>Bias disk</t>
  </si>
  <si>
    <t>FE_SRC2:S_D0661</t>
  </si>
  <si>
    <t>SH</t>
  </si>
  <si>
    <t>Sextupole/Cryostat Center</t>
  </si>
  <si>
    <t>FE_SRC2:SOLS_D0662</t>
  </si>
  <si>
    <t xml:space="preserve">Middle Solenoid </t>
  </si>
  <si>
    <t>.7849 coil width</t>
  </si>
  <si>
    <t>FE_SRC2:SOLS_D0664</t>
  </si>
  <si>
    <t xml:space="preserve">ExtractIon Solenoid </t>
  </si>
  <si>
    <t>.13527m coil width</t>
  </si>
  <si>
    <t>FE_ISRC1:PORT_D0676</t>
  </si>
  <si>
    <t>Injection Port</t>
  </si>
  <si>
    <t>FE_SRC2:ELC1_D0665</t>
  </si>
  <si>
    <t>Main electrode (8 mm ID)</t>
  </si>
  <si>
    <t>FE_ISRC1:TMP_D0677</t>
  </si>
  <si>
    <t>Turbo pump, 700 l/s</t>
  </si>
  <si>
    <t>FE_SRC2:ELC2_D0665</t>
  </si>
  <si>
    <t>Puller (Bias)</t>
  </si>
  <si>
    <t>FE_ISRC1:SOLR_D0681</t>
  </si>
  <si>
    <t>Injection Solenoid</t>
  </si>
  <si>
    <t>FE_SRC2:ELC3_D0665</t>
  </si>
  <si>
    <t>Puller (Ground)</t>
  </si>
  <si>
    <t>FE_ISRC1:ELC0_D0681</t>
  </si>
  <si>
    <t>Bias Disk</t>
  </si>
  <si>
    <t>FE_SRC2:SOLR_D0669</t>
  </si>
  <si>
    <t>Solenoid</t>
  </si>
  <si>
    <t>FE_ISRC1:S_D0683</t>
  </si>
  <si>
    <t>Sextupole / ECRIS Center</t>
  </si>
  <si>
    <t>FE_SRC2:PORT_D0673</t>
  </si>
  <si>
    <t>Extraction Box</t>
  </si>
  <si>
    <t>Turbo pump, 2050 l/s</t>
  </si>
  <si>
    <t>FE_ISRC1:SOLR_D0685</t>
  </si>
  <si>
    <t>Extraction Solenoid</t>
  </si>
  <si>
    <t>added elements upsteam extraction wall based on G. Morgan's email 3/13/2019</t>
  </si>
  <si>
    <t>FE_SRC2:GV_D0675</t>
  </si>
  <si>
    <t>Gate Valve, 10" x 8" CF</t>
  </si>
  <si>
    <t>FE_SRC2:ACC_D0677</t>
  </si>
  <si>
    <t>AcceleratIon Column</t>
  </si>
  <si>
    <t>Suppression electrode</t>
  </si>
  <si>
    <t>PM_L</t>
  </si>
  <si>
    <t>FCx</t>
  </si>
  <si>
    <t>Faraday cup, removed from scope</t>
  </si>
  <si>
    <t>PM_F</t>
  </si>
  <si>
    <t>profile monitor (flapper)</t>
  </si>
  <si>
    <t>PM_S</t>
  </si>
  <si>
    <t xml:space="preserve">profile monitor (small fork), defer installation </t>
  </si>
  <si>
    <t>AC current transformer, large bore</t>
  </si>
  <si>
    <t>BLM_ND</t>
  </si>
  <si>
    <t>neutron detector</t>
  </si>
  <si>
    <t>profile monitor (small fork), not costed</t>
  </si>
  <si>
    <t>outside loss monitor - not install</t>
  </si>
  <si>
    <t>HMR1</t>
  </si>
  <si>
    <t>Halo ring, d33mm, t5mm</t>
  </si>
  <si>
    <t>FC5</t>
  </si>
  <si>
    <t>Nibium plate with current readout</t>
  </si>
  <si>
    <t>D-station start (obsolete, only for the past first 3 cryomodule commissioning)</t>
  </si>
  <si>
    <t>longitudial profile monitor, not installed</t>
  </si>
  <si>
    <t>wire scanner, not installed</t>
  </si>
  <si>
    <t>NEC Faraday cup</t>
  </si>
  <si>
    <t>BPM3b</t>
  </si>
  <si>
    <t>BPM3a</t>
  </si>
  <si>
    <t>position monitor, temporarily replace by a nipple</t>
  </si>
  <si>
    <t>space for a possible SC buncher</t>
  </si>
  <si>
    <t>profile monitor (small fork), defer installation</t>
  </si>
  <si>
    <t>FS1_CH01:GV_D2134</t>
  </si>
  <si>
    <t>FS1_CH01:CAV1_D2137</t>
  </si>
  <si>
    <t>FS1_CH01:CAV2_D2141</t>
  </si>
  <si>
    <t>FS1_CH01:CAV3_D2148</t>
  </si>
  <si>
    <t>FS1_CH01:CAV4_D2152</t>
  </si>
  <si>
    <t>FS1_CH01:GV_D2156</t>
  </si>
  <si>
    <t>FS1_CSS:IP_D2198</t>
  </si>
  <si>
    <t>location of temporary carbon foil without Li module: PM2225 to foil is 1.356008 m</t>
  </si>
  <si>
    <t>GV to be moved inside</t>
  </si>
  <si>
    <t>FS1_STRL:IC_D2227</t>
  </si>
  <si>
    <t>BLM_IC</t>
  </si>
  <si>
    <t>ionization chamber, y=424</t>
  </si>
  <si>
    <t>FS1_STRL:IC_D2228</t>
  </si>
  <si>
    <t>ionization chamber, y=422</t>
  </si>
  <si>
    <t>GV_</t>
  </si>
  <si>
    <t>FS1_STRL:IC_D2246</t>
  </si>
  <si>
    <t>FS1_STRL:IC_D2247</t>
  </si>
  <si>
    <t>Li module end flange</t>
  </si>
  <si>
    <t>bellow+spool</t>
  </si>
  <si>
    <t>CAM</t>
  </si>
  <si>
    <t>CCD_?</t>
  </si>
  <si>
    <t>front camera</t>
  </si>
  <si>
    <t>carbon stripper chamber</t>
  </si>
  <si>
    <t>carbon foil stripper</t>
  </si>
  <si>
    <t>back camera</t>
  </si>
  <si>
    <r>
      <t>FS1_CSS:BPM_</t>
    </r>
    <r>
      <rPr>
        <sz val="10"/>
        <color rgb="FFFF0000"/>
        <rFont val="Arial Narrow"/>
        <family val="2"/>
      </rPr>
      <t>D2248</t>
    </r>
  </si>
  <si>
    <t>position monitor BPM3a W/O bellow</t>
  </si>
  <si>
    <t>collimation flange removed</t>
  </si>
  <si>
    <t>CLLM</t>
  </si>
  <si>
    <t>CF1</t>
  </si>
  <si>
    <t>collimation flange, R=15 mm</t>
  </si>
  <si>
    <r>
      <t xml:space="preserve">First beam dump line starts in "V" column, </t>
    </r>
    <r>
      <rPr>
        <b/>
        <sz val="10"/>
        <color rgb="FF0000FF"/>
        <rFont val="Arial Narrow"/>
        <family val="2"/>
      </rPr>
      <t>also for SEE beamline (below the two dump beamlines)</t>
    </r>
  </si>
  <si>
    <t>distance to the entrance of D4</t>
  </si>
  <si>
    <t>moved 5m due to SEE1 line</t>
  </si>
  <si>
    <t>a cross will be added</t>
  </si>
  <si>
    <t>62 x 145</t>
  </si>
  <si>
    <t>BPM4a</t>
  </si>
  <si>
    <t>profile monitor (large fork), defer installation</t>
  </si>
  <si>
    <t>ionization chamber, y=</t>
  </si>
  <si>
    <t>AC current transformer, permanent installed beyond ARR4</t>
  </si>
  <si>
    <t>CF2</t>
  </si>
  <si>
    <t>collimation flange, rectangular</t>
  </si>
  <si>
    <t xml:space="preserve">profile monitor (large fork), defer installation </t>
  </si>
  <si>
    <t>SEE beam line start in FS1</t>
  </si>
  <si>
    <t>SEE</t>
  </si>
  <si>
    <t>dipole-17.5deg</t>
  </si>
  <si>
    <t>FOIL</t>
  </si>
  <si>
    <t>F1</t>
  </si>
  <si>
    <t>Foil for scattering &amp; stripping</t>
  </si>
  <si>
    <t>-0.057112 to compensate the longer distance between the GV and D4 (20200112)</t>
  </si>
  <si>
    <t>quadrupole-33cm</t>
  </si>
  <si>
    <t>CFx</t>
  </si>
  <si>
    <t>collimation flange, Y=30 mm</t>
  </si>
  <si>
    <t>100x30</t>
  </si>
  <si>
    <t>collimation flange, X=40 mm</t>
  </si>
  <si>
    <t>40x100</t>
  </si>
  <si>
    <t>CF3</t>
  </si>
  <si>
    <t>collimation flange? 22x25 To be confirmed</t>
  </si>
  <si>
    <t xml:space="preserve"> beam stop with readout</t>
  </si>
  <si>
    <t>CF4</t>
  </si>
  <si>
    <t>collimation flange? 25x16 To be confirmed</t>
  </si>
  <si>
    <t xml:space="preserve">this length will be 1.5m </t>
  </si>
  <si>
    <t>O</t>
  </si>
  <si>
    <t>O1</t>
  </si>
  <si>
    <t>Octupole-70cm</t>
  </si>
  <si>
    <t>Q11</t>
  </si>
  <si>
    <t>quadrupole-46cm</t>
  </si>
  <si>
    <t>Vx</t>
  </si>
  <si>
    <t>viewer plate</t>
  </si>
  <si>
    <t>6-way cross #1 first half</t>
  </si>
  <si>
    <t>4-jaw slits</t>
  </si>
  <si>
    <t>200x200</t>
  </si>
  <si>
    <t>6-way cross #1 second half</t>
  </si>
  <si>
    <t>6-way cross #2 first half</t>
  </si>
  <si>
    <t>fast valve sensor will not install</t>
  </si>
  <si>
    <t>6-way cross #2 second half</t>
  </si>
  <si>
    <t>4-way cross first half</t>
  </si>
  <si>
    <t>FC4</t>
  </si>
  <si>
    <t>4-way cross second half</t>
  </si>
  <si>
    <t>Foil for vacuum window as viewer</t>
  </si>
  <si>
    <t>200 X 200</t>
  </si>
  <si>
    <t>CHIP</t>
  </si>
  <si>
    <t>target of chips for irradiation on flatform</t>
  </si>
  <si>
    <t>SEE beam line end in FS1</t>
  </si>
  <si>
    <t>CF5</t>
  </si>
  <si>
    <t>collimation flange? 25x20 To be confirmed</t>
  </si>
  <si>
    <t>CF6</t>
  </si>
  <si>
    <t>collimation flange? 18x25 To be confirmed</t>
  </si>
  <si>
    <t>HMR2</t>
  </si>
  <si>
    <t>Halo ring, d37mm, t15mm</t>
  </si>
  <si>
    <t>profile monitor (small fork) not costed</t>
  </si>
  <si>
    <t>ionization chamber</t>
  </si>
  <si>
    <t>no BMP here</t>
  </si>
  <si>
    <t>gate valve 3.37" with 8" CF</t>
  </si>
  <si>
    <t>BPM4b</t>
  </si>
  <si>
    <t>20190509: space increased by 0.105589 meters requested by Sam Miller's email</t>
  </si>
  <si>
    <t>20190509: space decreased by 0.105589 meters requested by Sam Miller's email</t>
  </si>
  <si>
    <t xml:space="preserve">vacuum box - bellow </t>
  </si>
  <si>
    <t>HMR3</t>
  </si>
  <si>
    <t>Halo ring, d37mm, t25mm</t>
  </si>
  <si>
    <t>profile monitor (large fork) not costed</t>
  </si>
  <si>
    <t xml:space="preserve">position monitor </t>
  </si>
  <si>
    <t>profile monitor (large fork), prefer PM_S</t>
  </si>
  <si>
    <t>profile monitor (large small) not costed</t>
  </si>
  <si>
    <t>BPM7</t>
  </si>
  <si>
    <t>collimator with 4 thermal sensors</t>
  </si>
  <si>
    <t>each quadrant has a thermal sensor beteen the front face and water cooling channel</t>
  </si>
  <si>
    <t>motor shield</t>
  </si>
  <si>
    <t>mirror shield</t>
  </si>
  <si>
    <t>mirror</t>
  </si>
  <si>
    <t>target collimator</t>
  </si>
  <si>
    <t>FS1_CSS:GV_D2248</t>
  </si>
  <si>
    <t>FS1_CSS:CAM_D2248</t>
  </si>
  <si>
    <t>FS1_CSS:STRIP_D2249</t>
  </si>
  <si>
    <t>FS1_CSS:CAM_D2251</t>
  </si>
  <si>
    <t>FS1_CSS:CLLM_D2287</t>
  </si>
  <si>
    <t>FS1_CSS:CLLM_D2316</t>
  </si>
  <si>
    <t>FS1_CSS:CLLM_D2344</t>
  </si>
  <si>
    <t>FS1_CSS:CLLM_D2359</t>
  </si>
  <si>
    <t>FS1_BMS:CLLM_D2460</t>
  </si>
  <si>
    <t>FS1_BMS:CLLM_D2505</t>
  </si>
  <si>
    <t>FS1_BMS:QV_D2563</t>
  </si>
  <si>
    <t>FS1_BMS:CLLM_D2586</t>
  </si>
  <si>
    <t>FS1_BMS:QH_D2590</t>
  </si>
  <si>
    <t>FS1_BMS:QV_D2597</t>
  </si>
  <si>
    <t>FS1_BMS:CLLM_D2599</t>
  </si>
  <si>
    <t>FS1_BMS:CLLM_D2652</t>
  </si>
  <si>
    <t>FS1_BMS:CLLM_D2663</t>
  </si>
  <si>
    <t>FS1_BMS:QV_D2679</t>
  </si>
  <si>
    <t>FS1_BMS:QH_D2693</t>
  </si>
  <si>
    <t>FS1_BMS:QV_D2698</t>
  </si>
  <si>
    <t>FS2_BMS:FAVS_D4222</t>
  </si>
  <si>
    <t>FS2_BMS:PM_D4222</t>
  </si>
  <si>
    <t>FS2_BMS:IP_D4222</t>
  </si>
  <si>
    <t>LS3_CD03:IC_D4509</t>
  </si>
  <si>
    <t>LS3_CD06:IC_D4647</t>
  </si>
  <si>
    <t>BDS_FFS:GV_D5793</t>
  </si>
  <si>
    <t>BDS_FFS:CLLM_D5824</t>
  </si>
  <si>
    <t>BDS_FFS:_D5836</t>
  </si>
  <si>
    <t>FS1_BTS:BPM_D2425</t>
  </si>
  <si>
    <t>FS1_SEE:DH_D2435</t>
  </si>
  <si>
    <t>FS1_SEE:GV_D2445</t>
  </si>
  <si>
    <t>FS1_SEE:FOIL_D2447</t>
  </si>
  <si>
    <t>FS1_SEE:IP_D2447</t>
  </si>
  <si>
    <t>FS1_SEE:BPM_D2448</t>
  </si>
  <si>
    <t>FS1_SEE:FAV_D2450</t>
  </si>
  <si>
    <t>FS1_SEE:Q_D2459</t>
  </si>
  <si>
    <t>FS1_SEE:CLLM_D2464</t>
  </si>
  <si>
    <t>FS1_SEE:Q_D2468</t>
  </si>
  <si>
    <t>FS1_SEE:DCHV_D2473</t>
  </si>
  <si>
    <t>FS1_SEE:PM_D2479</t>
  </si>
  <si>
    <t>FS1_SEE:DCHV_D2484</t>
  </si>
  <si>
    <t>FS1_SEE:CLLM_D2486</t>
  </si>
  <si>
    <t>FS1_SEE:BPM_D2486</t>
  </si>
  <si>
    <t>FS1_SEE:FC_D2490</t>
  </si>
  <si>
    <t>FS1_SEE:O_D2512</t>
  </si>
  <si>
    <t>FS1_SEE:Q_D2521</t>
  </si>
  <si>
    <t>FS1_SEE:Q_D2530</t>
  </si>
  <si>
    <t>FS1_SEE:O_D2542</t>
  </si>
  <si>
    <t>FS1_SEE:VD_D2554</t>
  </si>
  <si>
    <t>FS1_SEE:SLT_D2585</t>
  </si>
  <si>
    <t>FS1_SEE:FC_D2588</t>
  </si>
  <si>
    <t>FS1_SEE:GV_D2592</t>
  </si>
  <si>
    <t>FS1_SEE:FAVS_D2593</t>
  </si>
  <si>
    <t>FS1_SEE:TMP_D2594</t>
  </si>
  <si>
    <t>FS1_SEE:VD_D2596</t>
  </si>
  <si>
    <t>FS1_SEE:CHIP_D2597</t>
  </si>
  <si>
    <t>Neuton Detector/IC</t>
  </si>
  <si>
    <t>Neuton Detector/IC Bias</t>
  </si>
  <si>
    <t>Pulled in Latest Lattice File&amp; updated D#'s. IC4503-&gt;4509; ND4647-&gt;IC4647; IC's in FS1_STRL had D#'s changed.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</si>
</sst>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  <numFmt numFmtId="172" formatCode="0.0"/>
    <numFmt numFmtId="173" formatCode="0.00000000000"/>
  </numFmts>
  <fonts count="4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1"/>
      <color theme="1"/>
      <name val="Wingdings"/>
      <charset val="2"/>
    </font>
    <font>
      <b/>
      <sz val="10"/>
      <color rgb="FF0000FF"/>
      <name val="Arial Narrow"/>
      <family val="2"/>
    </font>
    <font>
      <sz val="10"/>
      <color rgb="FF0000FF"/>
      <name val="Arial Narrow"/>
      <family val="2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5" borderId="0" applyNumberFormat="0" applyBorder="0" applyAlignment="0" applyProtection="0"/>
  </cellStyleXfs>
  <cellXfs count="856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6" borderId="2" xfId="0" applyFont="1" applyFill="1" applyBorder="1"/>
    <xf numFmtId="0" fontId="0" fillId="6" borderId="2" xfId="0" applyFill="1" applyBorder="1"/>
    <xf numFmtId="49" fontId="3" fillId="6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7" borderId="23" xfId="0" applyFont="1" applyFill="1" applyBorder="1" applyAlignment="1">
      <alignment vertical="center"/>
    </xf>
    <xf numFmtId="164" fontId="15" fillId="7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7" borderId="24" xfId="0" applyNumberFormat="1" applyFont="1" applyFill="1" applyBorder="1" applyAlignment="1">
      <alignment vertical="center"/>
    </xf>
    <xf numFmtId="165" fontId="15" fillId="7" borderId="24" xfId="0" applyNumberFormat="1" applyFont="1" applyFill="1" applyBorder="1" applyAlignment="1">
      <alignment vertical="center"/>
    </xf>
    <xf numFmtId="0" fontId="12" fillId="7" borderId="24" xfId="0" applyFont="1" applyFill="1" applyBorder="1" applyAlignment="1">
      <alignment horizontal="left" vertical="center"/>
    </xf>
    <xf numFmtId="0" fontId="13" fillId="7" borderId="24" xfId="0" applyFont="1" applyFill="1" applyBorder="1" applyAlignment="1">
      <alignment vertical="center"/>
    </xf>
    <xf numFmtId="0" fontId="14" fillId="7" borderId="24" xfId="0" applyFont="1" applyFill="1" applyBorder="1" applyAlignment="1">
      <alignment vertical="center"/>
    </xf>
    <xf numFmtId="0" fontId="12" fillId="7" borderId="24" xfId="0" applyFont="1" applyFill="1" applyBorder="1" applyAlignment="1">
      <alignment vertical="center"/>
    </xf>
    <xf numFmtId="0" fontId="12" fillId="7" borderId="25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4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4" fillId="8" borderId="23" xfId="0" applyNumberFormat="1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7" borderId="23" xfId="0" applyFont="1" applyFill="1" applyBorder="1" applyAlignment="1">
      <alignment vertical="center"/>
    </xf>
    <xf numFmtId="0" fontId="19" fillId="7" borderId="23" xfId="0" applyFont="1" applyFill="1" applyBorder="1" applyAlignment="1">
      <alignment vertical="center"/>
    </xf>
    <xf numFmtId="0" fontId="15" fillId="7" borderId="23" xfId="0" applyFont="1" applyFill="1" applyBorder="1" applyAlignment="1">
      <alignment vertical="center"/>
    </xf>
    <xf numFmtId="166" fontId="15" fillId="7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6" fontId="12" fillId="7" borderId="23" xfId="0" applyNumberFormat="1" applyFont="1" applyFill="1" applyBorder="1" applyAlignment="1">
      <alignment vertical="center"/>
    </xf>
    <xf numFmtId="0" fontId="14" fillId="7" borderId="23" xfId="0" applyFont="1" applyFill="1" applyBorder="1" applyAlignment="1">
      <alignment vertical="center"/>
    </xf>
    <xf numFmtId="164" fontId="17" fillId="7" borderId="23" xfId="0" applyNumberFormat="1" applyFont="1" applyFill="1" applyBorder="1" applyAlignment="1">
      <alignment vertical="center"/>
    </xf>
    <xf numFmtId="164" fontId="12" fillId="7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0" fontId="13" fillId="8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164" fontId="14" fillId="7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1" borderId="23" xfId="0" applyFont="1" applyFill="1" applyBorder="1" applyAlignment="1">
      <alignment vertical="center"/>
    </xf>
    <xf numFmtId="0" fontId="14" fillId="8" borderId="23" xfId="0" applyFont="1" applyFill="1" applyBorder="1" applyAlignment="1">
      <alignment horizontal="left" vertical="center"/>
    </xf>
    <xf numFmtId="165" fontId="19" fillId="8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7" fillId="8" borderId="23" xfId="0" applyFont="1" applyFill="1" applyBorder="1" applyAlignment="1">
      <alignment vertical="center"/>
    </xf>
    <xf numFmtId="166" fontId="17" fillId="8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0" fontId="17" fillId="12" borderId="23" xfId="0" applyFont="1" applyFill="1" applyBorder="1" applyAlignment="1">
      <alignment horizontal="left" vertical="center"/>
    </xf>
    <xf numFmtId="0" fontId="19" fillId="12" borderId="23" xfId="0" applyFont="1" applyFill="1" applyBorder="1" applyAlignment="1">
      <alignment vertical="center"/>
    </xf>
    <xf numFmtId="0" fontId="17" fillId="12" borderId="23" xfId="0" applyFont="1" applyFill="1" applyBorder="1" applyAlignment="1">
      <alignment vertical="center"/>
    </xf>
    <xf numFmtId="166" fontId="17" fillId="12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7" fillId="13" borderId="23" xfId="0" applyFont="1" applyFill="1" applyBorder="1" applyAlignment="1">
      <alignment vertical="center"/>
    </xf>
    <xf numFmtId="0" fontId="15" fillId="12" borderId="23" xfId="0" applyNumberFormat="1" applyFont="1" applyFill="1" applyBorder="1" applyAlignment="1">
      <alignment horizontal="left" vertical="center"/>
    </xf>
    <xf numFmtId="166" fontId="12" fillId="12" borderId="23" xfId="0" applyNumberFormat="1" applyFont="1" applyFill="1" applyBorder="1" applyAlignment="1">
      <alignment vertical="center"/>
    </xf>
    <xf numFmtId="0" fontId="12" fillId="12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0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horizontal="left" vertical="center"/>
    </xf>
    <xf numFmtId="0" fontId="12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9" borderId="23" xfId="0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164" fontId="19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167" fontId="15" fillId="14" borderId="23" xfId="0" applyNumberFormat="1" applyFont="1" applyFill="1" applyBorder="1" applyAlignment="1">
      <alignment vertical="center"/>
    </xf>
    <xf numFmtId="167" fontId="17" fillId="14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4" borderId="23" xfId="0" quotePrefix="1" applyNumberFormat="1" applyFont="1" applyFill="1" applyBorder="1" applyAlignment="1">
      <alignment vertical="center"/>
    </xf>
    <xf numFmtId="168" fontId="15" fillId="14" borderId="23" xfId="0" applyNumberFormat="1" applyFont="1" applyFill="1" applyBorder="1" applyAlignment="1">
      <alignment horizontal="left" vertical="center"/>
    </xf>
    <xf numFmtId="164" fontId="13" fillId="15" borderId="23" xfId="0" applyNumberFormat="1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vertical="center"/>
    </xf>
    <xf numFmtId="0" fontId="19" fillId="15" borderId="23" xfId="0" applyFont="1" applyFill="1" applyBorder="1" applyAlignment="1">
      <alignment vertical="center"/>
    </xf>
    <xf numFmtId="165" fontId="19" fillId="15" borderId="23" xfId="0" applyNumberFormat="1" applyFont="1" applyFill="1" applyBorder="1" applyAlignment="1">
      <alignment vertical="center"/>
    </xf>
    <xf numFmtId="164" fontId="17" fillId="15" borderId="23" xfId="0" applyNumberFormat="1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0" fontId="17" fillId="16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0" fontId="15" fillId="17" borderId="23" xfId="0" applyNumberFormat="1" applyFont="1" applyFill="1" applyBorder="1" applyAlignment="1">
      <alignment horizontal="left" vertical="center"/>
    </xf>
    <xf numFmtId="164" fontId="14" fillId="17" borderId="23" xfId="0" applyNumberFormat="1" applyFont="1" applyFill="1" applyBorder="1" applyAlignment="1">
      <alignment vertical="center"/>
    </xf>
    <xf numFmtId="166" fontId="15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2" fillId="17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8" borderId="23" xfId="0" applyFont="1" applyFill="1" applyBorder="1" applyAlignment="1">
      <alignment vertical="center"/>
    </xf>
    <xf numFmtId="164" fontId="12" fillId="18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2" fillId="18" borderId="23" xfId="0" applyFont="1" applyFill="1" applyBorder="1" applyAlignment="1">
      <alignment vertical="center"/>
    </xf>
    <xf numFmtId="165" fontId="19" fillId="18" borderId="23" xfId="0" applyNumberFormat="1" applyFont="1" applyFill="1" applyBorder="1" applyAlignment="1">
      <alignment vertical="center"/>
    </xf>
    <xf numFmtId="164" fontId="17" fillId="18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165" fontId="15" fillId="19" borderId="23" xfId="0" applyNumberFormat="1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166" fontId="17" fillId="18" borderId="23" xfId="0" applyNumberFormat="1" applyFont="1" applyFill="1" applyBorder="1" applyAlignment="1">
      <alignment vertical="center"/>
    </xf>
    <xf numFmtId="166" fontId="12" fillId="18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8" borderId="23" xfId="0" applyNumberFormat="1" applyFont="1" applyFill="1" applyBorder="1" applyAlignment="1">
      <alignment horizontal="left" vertical="center"/>
    </xf>
    <xf numFmtId="0" fontId="19" fillId="18" borderId="23" xfId="0" applyFont="1" applyFill="1" applyBorder="1" applyAlignment="1">
      <alignment vertical="center"/>
    </xf>
    <xf numFmtId="164" fontId="19" fillId="18" borderId="23" xfId="0" applyNumberFormat="1" applyFont="1" applyFill="1" applyBorder="1" applyAlignment="1">
      <alignment vertical="center"/>
    </xf>
    <xf numFmtId="164" fontId="14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0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0" fontId="19" fillId="19" borderId="23" xfId="0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2" fillId="10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0" fontId="17" fillId="19" borderId="23" xfId="0" applyFont="1" applyFill="1" applyBorder="1" applyAlignment="1">
      <alignment horizontal="left" vertical="center"/>
    </xf>
    <xf numFmtId="165" fontId="12" fillId="1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4" fontId="14" fillId="11" borderId="23" xfId="0" applyNumberFormat="1" applyFont="1" applyFill="1" applyBorder="1" applyAlignment="1">
      <alignment vertical="center"/>
    </xf>
    <xf numFmtId="165" fontId="15" fillId="11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5" fillId="11" borderId="23" xfId="0" applyNumberFormat="1" applyFont="1" applyFill="1" applyBorder="1" applyAlignment="1">
      <alignment vertical="center"/>
    </xf>
    <xf numFmtId="164" fontId="19" fillId="11" borderId="23" xfId="0" applyNumberFormat="1" applyFont="1" applyFill="1" applyBorder="1" applyAlignment="1">
      <alignment vertical="center"/>
    </xf>
    <xf numFmtId="164" fontId="17" fillId="11" borderId="23" xfId="0" applyNumberFormat="1" applyFont="1" applyFill="1" applyBorder="1" applyAlignment="1">
      <alignment vertical="center"/>
    </xf>
    <xf numFmtId="165" fontId="19" fillId="11" borderId="23" xfId="0" applyNumberFormat="1" applyFont="1" applyFill="1" applyBorder="1" applyAlignment="1">
      <alignment vertical="center"/>
    </xf>
    <xf numFmtId="164" fontId="12" fillId="11" borderId="23" xfId="0" applyNumberFormat="1" applyFont="1" applyFill="1" applyBorder="1" applyAlignment="1">
      <alignment vertical="center"/>
    </xf>
    <xf numFmtId="166" fontId="19" fillId="19" borderId="23" xfId="0" applyNumberFormat="1" applyFont="1" applyFill="1" applyBorder="1" applyAlignment="1">
      <alignment vertical="center"/>
    </xf>
    <xf numFmtId="164" fontId="20" fillId="19" borderId="23" xfId="0" applyNumberFormat="1" applyFont="1" applyFill="1" applyBorder="1" applyAlignment="1">
      <alignment vertical="center"/>
    </xf>
    <xf numFmtId="164" fontId="21" fillId="19" borderId="23" xfId="0" applyNumberFormat="1" applyFont="1" applyFill="1" applyBorder="1" applyAlignment="1">
      <alignment vertical="center"/>
    </xf>
    <xf numFmtId="0" fontId="21" fillId="19" borderId="23" xfId="0" applyFont="1" applyFill="1" applyBorder="1" applyAlignment="1">
      <alignment horizontal="left" vertical="center"/>
    </xf>
    <xf numFmtId="0" fontId="20" fillId="19" borderId="23" xfId="0" applyFont="1" applyFill="1" applyBorder="1" applyAlignment="1">
      <alignment vertical="center"/>
    </xf>
    <xf numFmtId="166" fontId="21" fillId="19" borderId="23" xfId="0" applyNumberFormat="1" applyFont="1" applyFill="1" applyBorder="1" applyAlignment="1">
      <alignment vertical="center"/>
    </xf>
    <xf numFmtId="0" fontId="21" fillId="19" borderId="23" xfId="0" applyFont="1" applyFill="1" applyBorder="1" applyAlignment="1">
      <alignment vertical="center"/>
    </xf>
    <xf numFmtId="164" fontId="21" fillId="19" borderId="23" xfId="0" applyNumberFormat="1" applyFont="1" applyFill="1" applyBorder="1" applyAlignment="1">
      <alignment horizontal="left" vertical="center"/>
    </xf>
    <xf numFmtId="165" fontId="21" fillId="19" borderId="23" xfId="0" applyNumberFormat="1" applyFont="1" applyFill="1" applyBorder="1" applyAlignment="1">
      <alignment vertical="center"/>
    </xf>
    <xf numFmtId="0" fontId="19" fillId="9" borderId="23" xfId="0" applyFont="1" applyFill="1" applyBorder="1" applyAlignment="1">
      <alignment horizontal="left" vertical="center"/>
    </xf>
    <xf numFmtId="164" fontId="13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165" fontId="15" fillId="19" borderId="23" xfId="0" applyNumberFormat="1" applyFont="1" applyFill="1" applyBorder="1" applyAlignment="1">
      <alignment horizontal="left" vertical="center"/>
    </xf>
    <xf numFmtId="164" fontId="19" fillId="19" borderId="23" xfId="0" applyNumberFormat="1" applyFont="1" applyFill="1" applyBorder="1" applyAlignment="1">
      <alignment horizontal="left" vertical="center"/>
    </xf>
    <xf numFmtId="164" fontId="19" fillId="19" borderId="23" xfId="0" applyNumberFormat="1" applyFont="1" applyFill="1" applyBorder="1" applyAlignment="1">
      <alignment vertical="center"/>
    </xf>
    <xf numFmtId="165" fontId="14" fillId="19" borderId="23" xfId="0" applyNumberFormat="1" applyFont="1" applyFill="1" applyBorder="1" applyAlignment="1">
      <alignment vertical="center"/>
    </xf>
    <xf numFmtId="165" fontId="17" fillId="19" borderId="23" xfId="0" applyNumberFormat="1" applyFont="1" applyFill="1" applyBorder="1" applyAlignment="1">
      <alignment vertical="center"/>
    </xf>
    <xf numFmtId="0" fontId="14" fillId="19" borderId="23" xfId="0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horizontal="left" vertical="center"/>
    </xf>
    <xf numFmtId="164" fontId="17" fillId="19" borderId="23" xfId="0" applyNumberFormat="1" applyFont="1" applyFill="1" applyBorder="1" applyAlignment="1">
      <alignment horizontal="left" vertical="center"/>
    </xf>
    <xf numFmtId="0" fontId="12" fillId="8" borderId="23" xfId="0" applyNumberFormat="1" applyFont="1" applyFill="1" applyBorder="1" applyAlignment="1">
      <alignment horizontal="left" vertical="center"/>
    </xf>
    <xf numFmtId="166" fontId="12" fillId="8" borderId="23" xfId="0" applyNumberFormat="1" applyFont="1" applyFill="1" applyBorder="1" applyAlignment="1">
      <alignment vertical="center"/>
    </xf>
    <xf numFmtId="0" fontId="17" fillId="8" borderId="23" xfId="0" applyNumberFormat="1" applyFont="1" applyFill="1" applyBorder="1" applyAlignment="1">
      <alignment horizontal="left" vertical="center"/>
    </xf>
    <xf numFmtId="0" fontId="15" fillId="8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19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19" borderId="23" xfId="0" applyNumberFormat="1" applyFont="1" applyFill="1" applyBorder="1" applyAlignment="1">
      <alignment vertical="center"/>
    </xf>
    <xf numFmtId="0" fontId="22" fillId="19" borderId="23" xfId="0" applyFont="1" applyFill="1" applyBorder="1" applyAlignment="1">
      <alignment horizontal="left" vertical="center"/>
    </xf>
    <xf numFmtId="0" fontId="23" fillId="19" borderId="23" xfId="0" applyFont="1" applyFill="1" applyBorder="1" applyAlignment="1">
      <alignment horizontal="left" vertical="center"/>
    </xf>
    <xf numFmtId="0" fontId="23" fillId="19" borderId="23" xfId="0" applyFont="1" applyFill="1" applyBorder="1" applyAlignment="1">
      <alignment vertical="center"/>
    </xf>
    <xf numFmtId="166" fontId="22" fillId="19" borderId="23" xfId="0" applyNumberFormat="1" applyFont="1" applyFill="1" applyBorder="1" applyAlignment="1">
      <alignment vertical="center"/>
    </xf>
    <xf numFmtId="0" fontId="22" fillId="19" borderId="23" xfId="0" applyFont="1" applyFill="1" applyBorder="1" applyAlignment="1">
      <alignment vertical="center"/>
    </xf>
    <xf numFmtId="166" fontId="14" fillId="19" borderId="23" xfId="0" applyNumberFormat="1" applyFont="1" applyFill="1" applyBorder="1" applyAlignment="1">
      <alignment vertical="center"/>
    </xf>
    <xf numFmtId="0" fontId="12" fillId="19" borderId="23" xfId="0" applyNumberFormat="1" applyFont="1" applyFill="1" applyBorder="1" applyAlignment="1">
      <alignment horizontal="left" vertical="center"/>
    </xf>
    <xf numFmtId="0" fontId="17" fillId="19" borderId="23" xfId="0" applyNumberFormat="1" applyFont="1" applyFill="1" applyBorder="1" applyAlignment="1">
      <alignment horizontal="left" vertical="center"/>
    </xf>
    <xf numFmtId="0" fontId="15" fillId="19" borderId="23" xfId="0" applyNumberFormat="1" applyFont="1" applyFill="1" applyBorder="1" applyAlignment="1">
      <alignment horizontal="left" vertical="center"/>
    </xf>
    <xf numFmtId="165" fontId="15" fillId="7" borderId="23" xfId="0" applyNumberFormat="1" applyFont="1" applyFill="1" applyBorder="1" applyAlignment="1">
      <alignment vertical="center"/>
    </xf>
    <xf numFmtId="0" fontId="15" fillId="7" borderId="23" xfId="0" applyFont="1" applyFill="1" applyBorder="1" applyAlignment="1">
      <alignment horizontal="left" vertical="center"/>
    </xf>
    <xf numFmtId="0" fontId="17" fillId="7" borderId="23" xfId="0" applyFont="1" applyFill="1" applyBorder="1" applyAlignment="1">
      <alignment horizontal="left" vertical="center"/>
    </xf>
    <xf numFmtId="0" fontId="17" fillId="7" borderId="23" xfId="0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2" fillId="20" borderId="0" xfId="0" applyFont="1" applyFill="1"/>
    <xf numFmtId="165" fontId="15" fillId="20" borderId="23" xfId="0" applyNumberFormat="1" applyFont="1" applyFill="1" applyBorder="1" applyAlignment="1">
      <alignment vertical="center"/>
    </xf>
    <xf numFmtId="0" fontId="15" fillId="20" borderId="23" xfId="0" applyNumberFormat="1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3" fillId="20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0" fontId="13" fillId="16" borderId="23" xfId="0" applyFont="1" applyFill="1" applyBorder="1" applyAlignment="1">
      <alignment vertical="center"/>
    </xf>
    <xf numFmtId="0" fontId="12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0" xfId="0" applyFont="1" applyFill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164" fontId="12" fillId="16" borderId="0" xfId="0" applyNumberFormat="1" applyFont="1" applyFill="1" applyAlignment="1">
      <alignment vertical="center"/>
    </xf>
    <xf numFmtId="0" fontId="12" fillId="16" borderId="0" xfId="0" applyFont="1" applyFill="1" applyAlignment="1">
      <alignment horizontal="left" vertical="center"/>
    </xf>
    <xf numFmtId="0" fontId="12" fillId="16" borderId="0" xfId="0" applyFont="1" applyFill="1" applyAlignment="1">
      <alignment vertical="center" wrapText="1"/>
    </xf>
    <xf numFmtId="165" fontId="14" fillId="7" borderId="23" xfId="0" applyNumberFormat="1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5" fontId="14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5" fontId="15" fillId="21" borderId="23" xfId="0" applyNumberFormat="1" applyFont="1" applyFill="1" applyBorder="1" applyAlignment="1">
      <alignment vertical="center"/>
    </xf>
    <xf numFmtId="164" fontId="17" fillId="22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0" fontId="17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5" fillId="22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horizontal="left" vertical="center"/>
    </xf>
    <xf numFmtId="0" fontId="14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9" fillId="22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0" fontId="13" fillId="22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0" fontId="12" fillId="23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3" borderId="23" xfId="0" applyNumberFormat="1" applyFont="1" applyFill="1" applyBorder="1" applyAlignment="1">
      <alignment vertical="center"/>
    </xf>
    <xf numFmtId="164" fontId="14" fillId="23" borderId="23" xfId="0" applyNumberFormat="1" applyFont="1" applyFill="1" applyBorder="1" applyAlignment="1">
      <alignment vertical="center"/>
    </xf>
    <xf numFmtId="0" fontId="14" fillId="23" borderId="23" xfId="0" applyFont="1" applyFill="1" applyBorder="1" applyAlignment="1">
      <alignment vertical="center"/>
    </xf>
    <xf numFmtId="0" fontId="15" fillId="23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3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8" fontId="13" fillId="24" borderId="23" xfId="0" applyNumberFormat="1" applyFont="1" applyFill="1" applyBorder="1" applyAlignment="1">
      <alignment vertical="center"/>
    </xf>
    <xf numFmtId="0" fontId="13" fillId="24" borderId="23" xfId="0" applyFont="1" applyFill="1" applyBorder="1" applyAlignment="1">
      <alignment vertical="center"/>
    </xf>
    <xf numFmtId="168" fontId="12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168" fontId="19" fillId="24" borderId="23" xfId="0" applyNumberFormat="1" applyFont="1" applyFill="1" applyBorder="1" applyAlignment="1">
      <alignment vertical="center"/>
    </xf>
    <xf numFmtId="0" fontId="25" fillId="23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4" fontId="12" fillId="25" borderId="23" xfId="0" applyNumberFormat="1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horizontal="left" vertical="center"/>
    </xf>
    <xf numFmtId="0" fontId="14" fillId="25" borderId="23" xfId="0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3" fillId="25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8" borderId="23" xfId="0" applyNumberFormat="1" applyFont="1" applyFill="1" applyBorder="1" applyAlignment="1">
      <alignment vertical="center"/>
    </xf>
    <xf numFmtId="0" fontId="27" fillId="18" borderId="23" xfId="0" applyFont="1" applyFill="1" applyBorder="1" applyAlignment="1">
      <alignment horizontal="left" vertical="center"/>
    </xf>
    <xf numFmtId="0" fontId="24" fillId="18" borderId="23" xfId="0" applyFont="1" applyFill="1" applyBorder="1" applyAlignment="1">
      <alignment vertical="center"/>
    </xf>
    <xf numFmtId="0" fontId="27" fillId="18" borderId="23" xfId="0" applyFont="1" applyFill="1" applyBorder="1" applyAlignment="1">
      <alignment vertical="center"/>
    </xf>
    <xf numFmtId="166" fontId="27" fillId="18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8" borderId="23" xfId="0" applyFont="1" applyFill="1" applyBorder="1" applyAlignment="1">
      <alignment vertical="center"/>
    </xf>
    <xf numFmtId="0" fontId="29" fillId="18" borderId="23" xfId="0" applyFont="1" applyFill="1" applyBorder="1" applyAlignment="1">
      <alignment vertical="center"/>
    </xf>
    <xf numFmtId="166" fontId="28" fillId="18" borderId="23" xfId="0" applyNumberFormat="1" applyFont="1" applyFill="1" applyBorder="1" applyAlignment="1">
      <alignment vertical="center"/>
    </xf>
    <xf numFmtId="0" fontId="17" fillId="26" borderId="23" xfId="0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165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30" fillId="26" borderId="23" xfId="0" applyFont="1" applyFill="1" applyBorder="1" applyAlignment="1">
      <alignment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166" fontId="15" fillId="26" borderId="23" xfId="0" applyNumberFormat="1" applyFont="1" applyFill="1" applyBorder="1" applyAlignment="1">
      <alignment vertical="center"/>
    </xf>
    <xf numFmtId="164" fontId="14" fillId="26" borderId="23" xfId="0" applyNumberFormat="1" applyFont="1" applyFill="1" applyBorder="1" applyAlignment="1">
      <alignment vertical="center"/>
    </xf>
    <xf numFmtId="0" fontId="24" fillId="26" borderId="23" xfId="0" applyFont="1" applyFill="1" applyBorder="1" applyAlignment="1">
      <alignment vertical="center"/>
    </xf>
    <xf numFmtId="166" fontId="28" fillId="26" borderId="23" xfId="0" applyNumberFormat="1" applyFont="1" applyFill="1" applyBorder="1" applyAlignment="1">
      <alignment vertical="center"/>
    </xf>
    <xf numFmtId="0" fontId="28" fillId="26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2" borderId="23" xfId="0" applyFont="1" applyFill="1" applyBorder="1" applyAlignment="1">
      <alignment vertical="center"/>
    </xf>
    <xf numFmtId="164" fontId="27" fillId="12" borderId="23" xfId="0" applyNumberFormat="1" applyFont="1" applyFill="1" applyBorder="1" applyAlignment="1">
      <alignment vertical="center"/>
    </xf>
    <xf numFmtId="0" fontId="24" fillId="12" borderId="23" xfId="0" applyFont="1" applyFill="1" applyBorder="1" applyAlignment="1">
      <alignment vertical="center"/>
    </xf>
    <xf numFmtId="166" fontId="27" fillId="12" borderId="23" xfId="0" applyNumberFormat="1" applyFont="1" applyFill="1" applyBorder="1" applyAlignment="1">
      <alignment vertical="center"/>
    </xf>
    <xf numFmtId="0" fontId="28" fillId="12" borderId="23" xfId="0" applyFont="1" applyFill="1" applyBorder="1" applyAlignment="1">
      <alignment vertical="center"/>
    </xf>
    <xf numFmtId="0" fontId="29" fillId="12" borderId="23" xfId="0" applyFont="1" applyFill="1" applyBorder="1" applyAlignment="1">
      <alignment vertical="center"/>
    </xf>
    <xf numFmtId="166" fontId="28" fillId="12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2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3" borderId="23" xfId="0" applyNumberFormat="1" applyFont="1" applyFill="1" applyBorder="1" applyAlignment="1">
      <alignment vertical="center"/>
    </xf>
    <xf numFmtId="0" fontId="31" fillId="13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9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14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horizontal="right" vertical="center"/>
    </xf>
    <xf numFmtId="166" fontId="31" fillId="8" borderId="23" xfId="0" applyNumberFormat="1" applyFont="1" applyFill="1" applyBorder="1" applyAlignment="1">
      <alignment vertical="center"/>
    </xf>
    <xf numFmtId="0" fontId="31" fillId="8" borderId="23" xfId="0" applyFont="1" applyFill="1" applyBorder="1" applyAlignment="1">
      <alignment vertical="center"/>
    </xf>
    <xf numFmtId="0" fontId="24" fillId="8" borderId="23" xfId="0" applyFont="1" applyFill="1" applyBorder="1" applyAlignment="1">
      <alignment vertical="center"/>
    </xf>
    <xf numFmtId="164" fontId="27" fillId="8" borderId="23" xfId="0" applyNumberFormat="1" applyFont="1" applyFill="1" applyBorder="1" applyAlignment="1">
      <alignment vertical="center"/>
    </xf>
    <xf numFmtId="0" fontId="27" fillId="8" borderId="23" xfId="0" applyFont="1" applyFill="1" applyBorder="1" applyAlignment="1">
      <alignment vertical="center"/>
    </xf>
    <xf numFmtId="166" fontId="32" fillId="8" borderId="23" xfId="0" applyNumberFormat="1" applyFont="1" applyFill="1" applyBorder="1" applyAlignment="1">
      <alignment vertical="center"/>
    </xf>
    <xf numFmtId="0" fontId="32" fillId="8" borderId="23" xfId="0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5" fontId="14" fillId="13" borderId="23" xfId="0" applyNumberFormat="1" applyFont="1" applyFill="1" applyBorder="1" applyAlignment="1">
      <alignment vertical="center"/>
    </xf>
    <xf numFmtId="0" fontId="19" fillId="13" borderId="23" xfId="0" applyFont="1" applyFill="1" applyBorder="1" applyAlignment="1">
      <alignment vertical="center"/>
    </xf>
    <xf numFmtId="0" fontId="28" fillId="23" borderId="23" xfId="0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29" fillId="23" borderId="23" xfId="0" applyFont="1" applyFill="1" applyBorder="1" applyAlignment="1">
      <alignment vertical="center"/>
    </xf>
    <xf numFmtId="0" fontId="24" fillId="23" borderId="23" xfId="0" applyFont="1" applyFill="1" applyBorder="1" applyAlignment="1">
      <alignment vertical="center"/>
    </xf>
    <xf numFmtId="166" fontId="28" fillId="23" borderId="23" xfId="0" applyNumberFormat="1" applyFont="1" applyFill="1" applyBorder="1" applyAlignment="1">
      <alignment vertical="center"/>
    </xf>
    <xf numFmtId="165" fontId="14" fillId="23" borderId="23" xfId="0" applyNumberFormat="1" applyFont="1" applyFill="1" applyBorder="1" applyAlignment="1">
      <alignment vertical="center"/>
    </xf>
    <xf numFmtId="166" fontId="15" fillId="23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6" fontId="32" fillId="13" borderId="23" xfId="0" applyNumberFormat="1" applyFont="1" applyFill="1" applyBorder="1" applyAlignment="1">
      <alignment vertical="center"/>
    </xf>
    <xf numFmtId="0" fontId="32" fillId="1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 wrapText="1"/>
    </xf>
    <xf numFmtId="164" fontId="27" fillId="19" borderId="23" xfId="0" applyNumberFormat="1" applyFont="1" applyFill="1" applyBorder="1" applyAlignment="1">
      <alignment vertical="center"/>
    </xf>
    <xf numFmtId="166" fontId="31" fillId="19" borderId="23" xfId="0" applyNumberFormat="1" applyFont="1" applyFill="1" applyBorder="1" applyAlignment="1">
      <alignment vertical="center"/>
    </xf>
    <xf numFmtId="0" fontId="31" fillId="19" borderId="23" xfId="0" applyFont="1" applyFill="1" applyBorder="1" applyAlignment="1">
      <alignment vertical="center"/>
    </xf>
    <xf numFmtId="164" fontId="28" fillId="23" borderId="23" xfId="0" applyNumberFormat="1" applyFont="1" applyFill="1" applyBorder="1" applyAlignment="1">
      <alignment vertical="center" wrapText="1"/>
    </xf>
    <xf numFmtId="165" fontId="19" fillId="23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29" borderId="1" xfId="0" applyFont="1" applyFill="1" applyBorder="1"/>
    <xf numFmtId="49" fontId="0" fillId="29" borderId="1" xfId="0" applyNumberFormat="1" applyFont="1" applyFill="1" applyBorder="1" applyAlignment="1">
      <alignment horizontal="center"/>
    </xf>
    <xf numFmtId="0" fontId="0" fillId="29" borderId="1" xfId="0" applyFont="1" applyFill="1" applyBorder="1" applyAlignment="1">
      <alignment horizontal="center"/>
    </xf>
    <xf numFmtId="1" fontId="0" fillId="29" borderId="1" xfId="0" applyNumberFormat="1" applyFont="1" applyFill="1" applyBorder="1" applyAlignment="1">
      <alignment horizontal="center"/>
    </xf>
    <xf numFmtId="0" fontId="0" fillId="29" borderId="1" xfId="0" applyFont="1" applyFill="1" applyBorder="1" applyAlignment="1">
      <alignment horizontal="left"/>
    </xf>
    <xf numFmtId="0" fontId="2" fillId="0" borderId="1" xfId="1" applyFont="1" applyBorder="1"/>
    <xf numFmtId="0" fontId="0" fillId="29" borderId="2" xfId="0" applyFont="1" applyFill="1" applyBorder="1"/>
    <xf numFmtId="0" fontId="0" fillId="29" borderId="2" xfId="0" applyFont="1" applyFill="1" applyBorder="1" applyAlignment="1">
      <alignment horizontal="center"/>
    </xf>
    <xf numFmtId="1" fontId="0" fillId="29" borderId="2" xfId="0" applyNumberFormat="1" applyFont="1" applyFill="1" applyBorder="1" applyAlignment="1">
      <alignment horizontal="center"/>
    </xf>
    <xf numFmtId="0" fontId="0" fillId="29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29" borderId="2" xfId="0" applyNumberFormat="1" applyFont="1" applyFill="1" applyBorder="1" applyAlignment="1">
      <alignment horizontal="center"/>
    </xf>
    <xf numFmtId="49" fontId="0" fillId="29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 applyBorder="1"/>
    <xf numFmtId="0" fontId="38" fillId="0" borderId="1" xfId="0" applyFont="1" applyBorder="1"/>
    <xf numFmtId="0" fontId="38" fillId="0" borderId="1" xfId="2" applyFont="1"/>
    <xf numFmtId="0" fontId="38" fillId="0" borderId="1" xfId="2" quotePrefix="1" applyFont="1"/>
    <xf numFmtId="0" fontId="38" fillId="3" borderId="1" xfId="0" applyFont="1" applyFill="1" applyBorder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9" borderId="0" xfId="0" applyFill="1"/>
    <xf numFmtId="49" fontId="0" fillId="0" borderId="1" xfId="0" applyNumberFormat="1" applyFont="1" applyBorder="1"/>
    <xf numFmtId="49" fontId="0" fillId="29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29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29" borderId="1" xfId="2" applyNumberFormat="1" applyFont="1" applyFill="1" applyBorder="1" applyAlignment="1"/>
    <xf numFmtId="0" fontId="0" fillId="29" borderId="1" xfId="2" quotePrefix="1" applyNumberFormat="1" applyFont="1" applyFill="1" applyBorder="1" applyAlignment="1">
      <alignment horizontal="center" vertical="center"/>
    </xf>
    <xf numFmtId="0" fontId="0" fillId="29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0" fillId="20" borderId="1" xfId="0" applyFill="1" applyBorder="1"/>
    <xf numFmtId="49" fontId="0" fillId="20" borderId="1" xfId="0" applyNumberFormat="1" applyFill="1" applyBorder="1"/>
    <xf numFmtId="0" fontId="0" fillId="20" borderId="1" xfId="0" applyFill="1" applyBorder="1" applyAlignment="1">
      <alignment horizontal="left"/>
    </xf>
    <xf numFmtId="0" fontId="0" fillId="20" borderId="1" xfId="0" applyFill="1" applyBorder="1" applyAlignment="1">
      <alignment horizontal="center"/>
    </xf>
    <xf numFmtId="1" fontId="0" fillId="20" borderId="1" xfId="0" applyNumberFormat="1" applyFill="1" applyBorder="1" applyAlignment="1">
      <alignment horizontal="center"/>
    </xf>
    <xf numFmtId="0" fontId="5" fillId="20" borderId="1" xfId="2" applyFill="1"/>
    <xf numFmtId="49" fontId="0" fillId="20" borderId="1" xfId="0" quotePrefix="1" applyNumberFormat="1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49" fontId="0" fillId="20" borderId="1" xfId="0" applyNumberFormat="1" applyFill="1" applyBorder="1" applyAlignment="1">
      <alignment horizontal="center"/>
    </xf>
    <xf numFmtId="11" fontId="0" fillId="20" borderId="3" xfId="0" applyNumberFormat="1" applyFill="1" applyBorder="1"/>
    <xf numFmtId="0" fontId="0" fillId="20" borderId="3" xfId="0" applyFill="1" applyBorder="1"/>
    <xf numFmtId="49" fontId="0" fillId="20" borderId="3" xfId="0" applyNumberFormat="1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" fontId="0" fillId="20" borderId="3" xfId="0" applyNumberFormat="1" applyFill="1" applyBorder="1" applyAlignment="1">
      <alignment horizontal="center"/>
    </xf>
    <xf numFmtId="0" fontId="0" fillId="20" borderId="3" xfId="0" applyFill="1" applyBorder="1" applyAlignment="1">
      <alignment horizontal="left"/>
    </xf>
    <xf numFmtId="0" fontId="0" fillId="0" borderId="1" xfId="0" applyBorder="1" applyAlignment="1">
      <alignment wrapText="1"/>
    </xf>
    <xf numFmtId="0" fontId="1" fillId="0" borderId="14" xfId="0" applyFont="1" applyBorder="1"/>
    <xf numFmtId="0" fontId="1" fillId="0" borderId="15" xfId="0" applyFont="1" applyBorder="1"/>
    <xf numFmtId="0" fontId="1" fillId="0" borderId="16" xfId="0" applyFont="1" applyBorder="1"/>
    <xf numFmtId="0" fontId="0" fillId="0" borderId="35" xfId="0" applyBorder="1"/>
    <xf numFmtId="0" fontId="0" fillId="0" borderId="34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0" borderId="1" xfId="2" quotePrefix="1"/>
    <xf numFmtId="0" fontId="5" fillId="0" borderId="1" xfId="2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8" borderId="23" xfId="0" applyFont="1" applyFill="1" applyBorder="1" applyAlignment="1">
      <alignment vertical="center"/>
    </xf>
    <xf numFmtId="0" fontId="33" fillId="28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64" fontId="15" fillId="0" borderId="23" xfId="0" applyNumberFormat="1" applyFont="1" applyBorder="1" applyAlignment="1">
      <alignment vertical="center" wrapText="1"/>
    </xf>
    <xf numFmtId="0" fontId="12" fillId="19" borderId="23" xfId="0" applyFont="1" applyFill="1" applyBorder="1" applyAlignment="1">
      <alignment vertical="center" wrapText="1"/>
    </xf>
    <xf numFmtId="166" fontId="12" fillId="19" borderId="23" xfId="0" applyNumberFormat="1" applyFont="1" applyFill="1" applyBorder="1" applyAlignment="1">
      <alignment vertical="center" wrapText="1"/>
    </xf>
    <xf numFmtId="0" fontId="14" fillId="19" borderId="23" xfId="0" applyFont="1" applyFill="1" applyBorder="1" applyAlignment="1">
      <alignment vertical="center" wrapText="1"/>
    </xf>
    <xf numFmtId="0" fontId="13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 wrapText="1"/>
    </xf>
    <xf numFmtId="0" fontId="15" fillId="19" borderId="23" xfId="0" applyFont="1" applyFill="1" applyBorder="1" applyAlignment="1">
      <alignment vertical="center" wrapText="1"/>
    </xf>
    <xf numFmtId="0" fontId="14" fillId="2" borderId="23" xfId="0" applyFont="1" applyFill="1" applyBorder="1" applyAlignment="1">
      <alignment vertical="center" wrapText="1"/>
    </xf>
    <xf numFmtId="165" fontId="15" fillId="2" borderId="23" xfId="0" applyNumberFormat="1" applyFont="1" applyFill="1" applyBorder="1" applyAlignment="1">
      <alignment vertical="center" wrapText="1"/>
    </xf>
    <xf numFmtId="164" fontId="15" fillId="2" borderId="23" xfId="0" applyNumberFormat="1" applyFont="1" applyFill="1" applyBorder="1" applyAlignment="1">
      <alignment vertical="center" wrapText="1"/>
    </xf>
    <xf numFmtId="0" fontId="29" fillId="0" borderId="23" xfId="0" applyFont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6" fontId="12" fillId="26" borderId="23" xfId="0" applyNumberFormat="1" applyFont="1" applyFill="1" applyBorder="1" applyAlignment="1">
      <alignment vertical="center"/>
    </xf>
    <xf numFmtId="0" fontId="14" fillId="7" borderId="23" xfId="0" applyFont="1" applyFill="1" applyBorder="1" applyAlignment="1">
      <alignment horizontal="left" vertical="center"/>
    </xf>
    <xf numFmtId="0" fontId="13" fillId="16" borderId="0" xfId="0" applyFont="1" applyFill="1" applyAlignment="1">
      <alignment vertical="center"/>
    </xf>
    <xf numFmtId="165" fontId="19" fillId="19" borderId="23" xfId="0" applyNumberFormat="1" applyFont="1" applyFill="1" applyBorder="1" applyAlignment="1">
      <alignment horizontal="left" vertical="center"/>
    </xf>
    <xf numFmtId="0" fontId="40" fillId="19" borderId="23" xfId="0" applyFont="1" applyFill="1" applyBorder="1" applyAlignment="1">
      <alignment vertical="center"/>
    </xf>
    <xf numFmtId="172" fontId="15" fillId="9" borderId="23" xfId="0" applyNumberFormat="1" applyFont="1" applyFill="1" applyBorder="1" applyAlignment="1">
      <alignment horizontal="left" vertical="center"/>
    </xf>
    <xf numFmtId="172" fontId="15" fillId="13" borderId="23" xfId="0" applyNumberFormat="1" applyFont="1" applyFill="1" applyBorder="1" applyAlignment="1">
      <alignment horizontal="left" vertical="center"/>
    </xf>
    <xf numFmtId="164" fontId="41" fillId="19" borderId="23" xfId="0" applyNumberFormat="1" applyFont="1" applyFill="1" applyBorder="1" applyAlignment="1">
      <alignment vertical="center"/>
    </xf>
    <xf numFmtId="173" fontId="15" fillId="19" borderId="23" xfId="0" applyNumberFormat="1" applyFont="1" applyFill="1" applyBorder="1" applyAlignment="1">
      <alignment vertical="center"/>
    </xf>
    <xf numFmtId="0" fontId="12" fillId="19" borderId="0" xfId="0" applyFont="1" applyFill="1"/>
    <xf numFmtId="0" fontId="19" fillId="8" borderId="23" xfId="0" applyFont="1" applyFill="1" applyBorder="1" applyAlignment="1">
      <alignment horizontal="left" vertical="center"/>
    </xf>
    <xf numFmtId="0" fontId="12" fillId="7" borderId="23" xfId="0" applyFont="1" applyFill="1" applyBorder="1" applyAlignment="1">
      <alignment horizontal="left" vertical="center"/>
    </xf>
    <xf numFmtId="0" fontId="12" fillId="11" borderId="0" xfId="0" applyFont="1" applyFill="1"/>
    <xf numFmtId="164" fontId="40" fillId="30" borderId="23" xfId="0" applyNumberFormat="1" applyFont="1" applyFill="1" applyBorder="1" applyAlignment="1">
      <alignment vertical="center"/>
    </xf>
    <xf numFmtId="164" fontId="12" fillId="30" borderId="23" xfId="0" applyNumberFormat="1" applyFont="1" applyFill="1" applyBorder="1" applyAlignment="1">
      <alignment vertical="center"/>
    </xf>
    <xf numFmtId="0" fontId="12" fillId="30" borderId="23" xfId="0" applyFont="1" applyFill="1" applyBorder="1" applyAlignment="1">
      <alignment vertical="center"/>
    </xf>
    <xf numFmtId="0" fontId="13" fillId="30" borderId="23" xfId="0" applyFont="1" applyFill="1" applyBorder="1" applyAlignment="1">
      <alignment vertical="center"/>
    </xf>
    <xf numFmtId="11" fontId="12" fillId="30" borderId="23" xfId="0" applyNumberFormat="1" applyFont="1" applyFill="1" applyBorder="1" applyAlignment="1">
      <alignment vertical="center"/>
    </xf>
    <xf numFmtId="166" fontId="15" fillId="30" borderId="23" xfId="0" applyNumberFormat="1" applyFont="1" applyFill="1" applyBorder="1" applyAlignment="1">
      <alignment vertical="center"/>
    </xf>
    <xf numFmtId="0" fontId="15" fillId="30" borderId="23" xfId="0" applyFont="1" applyFill="1" applyBorder="1" applyAlignment="1">
      <alignment vertical="center"/>
    </xf>
    <xf numFmtId="0" fontId="19" fillId="30" borderId="23" xfId="0" applyFont="1" applyFill="1" applyBorder="1" applyAlignment="1">
      <alignment vertical="center"/>
    </xf>
    <xf numFmtId="0" fontId="12" fillId="30" borderId="23" xfId="0" applyFont="1" applyFill="1" applyBorder="1" applyAlignment="1">
      <alignment horizontal="right" vertical="center"/>
    </xf>
    <xf numFmtId="164" fontId="15" fillId="30" borderId="23" xfId="0" applyNumberFormat="1" applyFont="1" applyFill="1" applyBorder="1" applyAlignment="1">
      <alignment vertical="center"/>
    </xf>
    <xf numFmtId="164" fontId="14" fillId="30" borderId="23" xfId="0" applyNumberFormat="1" applyFont="1" applyFill="1" applyBorder="1" applyAlignment="1">
      <alignment vertical="center"/>
    </xf>
    <xf numFmtId="0" fontId="14" fillId="30" borderId="23" xfId="0" applyFont="1" applyFill="1" applyBorder="1" applyAlignment="1">
      <alignment vertical="center"/>
    </xf>
    <xf numFmtId="0" fontId="15" fillId="30" borderId="23" xfId="0" applyFont="1" applyFill="1" applyBorder="1" applyAlignment="1">
      <alignment horizontal="right" vertical="center"/>
    </xf>
    <xf numFmtId="164" fontId="13" fillId="30" borderId="23" xfId="0" applyNumberFormat="1" applyFont="1" applyFill="1" applyBorder="1" applyAlignment="1">
      <alignment vertical="center"/>
    </xf>
    <xf numFmtId="0" fontId="19" fillId="0" borderId="23" xfId="0" applyFont="1" applyFill="1" applyBorder="1" applyAlignment="1">
      <alignment horizontal="left" vertical="center"/>
    </xf>
    <xf numFmtId="0" fontId="12" fillId="0" borderId="0" xfId="0" applyFont="1" applyFill="1"/>
    <xf numFmtId="164" fontId="19" fillId="30" borderId="23" xfId="0" applyNumberFormat="1" applyFont="1" applyFill="1" applyBorder="1" applyAlignment="1">
      <alignment vertical="center"/>
    </xf>
    <xf numFmtId="164" fontId="14" fillId="31" borderId="23" xfId="0" applyNumberFormat="1" applyFont="1" applyFill="1" applyBorder="1" applyAlignment="1">
      <alignment vertical="center"/>
    </xf>
    <xf numFmtId="164" fontId="12" fillId="31" borderId="23" xfId="0" applyNumberFormat="1" applyFont="1" applyFill="1" applyBorder="1" applyAlignment="1">
      <alignment vertical="center"/>
    </xf>
    <xf numFmtId="164" fontId="15" fillId="31" borderId="23" xfId="0" applyNumberFormat="1" applyFont="1" applyFill="1" applyBorder="1" applyAlignment="1">
      <alignment vertical="center"/>
    </xf>
    <xf numFmtId="0" fontId="12" fillId="31" borderId="23" xfId="0" applyFont="1" applyFill="1" applyBorder="1" applyAlignment="1">
      <alignment vertical="center"/>
    </xf>
    <xf numFmtId="166" fontId="15" fillId="31" borderId="23" xfId="0" applyNumberFormat="1" applyFont="1" applyFill="1" applyBorder="1" applyAlignment="1">
      <alignment vertical="center"/>
    </xf>
    <xf numFmtId="0" fontId="15" fillId="31" borderId="23" xfId="0" applyFont="1" applyFill="1" applyBorder="1" applyAlignment="1">
      <alignment vertical="center"/>
    </xf>
    <xf numFmtId="0" fontId="13" fillId="31" borderId="23" xfId="0" applyFont="1" applyFill="1" applyBorder="1" applyAlignment="1">
      <alignment vertical="center"/>
    </xf>
    <xf numFmtId="164" fontId="40" fillId="31" borderId="23" xfId="0" applyNumberFormat="1" applyFont="1" applyFill="1" applyBorder="1" applyAlignment="1">
      <alignment vertical="center"/>
    </xf>
    <xf numFmtId="0" fontId="14" fillId="31" borderId="23" xfId="0" applyFont="1" applyFill="1" applyBorder="1" applyAlignment="1">
      <alignment vertical="center"/>
    </xf>
    <xf numFmtId="0" fontId="12" fillId="18" borderId="0" xfId="0" applyFont="1" applyFill="1"/>
    <xf numFmtId="172" fontId="15" fillId="8" borderId="23" xfId="0" applyNumberFormat="1" applyFont="1" applyFill="1" applyBorder="1" applyAlignment="1">
      <alignment horizontal="left" vertical="center"/>
    </xf>
    <xf numFmtId="0" fontId="0" fillId="0" borderId="1" xfId="0" applyFill="1" applyBorder="1"/>
  </cellXfs>
  <cellStyles count="4">
    <cellStyle name="Bad" xfId="3" builtinId="27"/>
    <cellStyle name="Hyperlink" xfId="1" builtinId="8"/>
    <cellStyle name="Normal" xfId="0" builtinId="0"/>
    <cellStyle name="Normal 2" xfId="2"/>
  </cellStyles>
  <dxfs count="1096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[2]LatticeLayout!$Q$1282:$Q$1294</c:f>
              <c:numCache>
                <c:formatCode>General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[2]LatticeLayout!$P$1282:$P$1294</c:f>
              <c:numCache>
                <c:formatCode>General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E-4249-88DD-8CFFF1CBF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82312"/>
        <c:axId val="738276040"/>
      </c:scatterChart>
      <c:valAx>
        <c:axId val="738282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6040"/>
        <c:crosses val="autoZero"/>
        <c:crossBetween val="midCat"/>
      </c:valAx>
      <c:valAx>
        <c:axId val="73827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82312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[2]LatticeLayout!$Q$1401:$Q$1418</c:f>
              <c:numCache>
                <c:formatCode>General</c:formatCode>
                <c:ptCount val="18"/>
                <c:pt idx="0">
                  <c:v>239.81319117005748</c:v>
                </c:pt>
                <c:pt idx="1">
                  <c:v>239.63016817005749</c:v>
                </c:pt>
                <c:pt idx="2">
                  <c:v>239.63016817005749</c:v>
                </c:pt>
                <c:pt idx="3">
                  <c:v>239.33054879687137</c:v>
                </c:pt>
                <c:pt idx="4">
                  <c:v>239.08150012234844</c:v>
                </c:pt>
                <c:pt idx="5">
                  <c:v>238.78188074916233</c:v>
                </c:pt>
                <c:pt idx="6">
                  <c:v>238.69907674916232</c:v>
                </c:pt>
                <c:pt idx="7">
                  <c:v>238.59907674916232</c:v>
                </c:pt>
                <c:pt idx="8">
                  <c:v>238.53188074916233</c:v>
                </c:pt>
                <c:pt idx="9">
                  <c:v>238.43188074916233</c:v>
                </c:pt>
                <c:pt idx="10">
                  <c:v>238.13226137597621</c:v>
                </c:pt>
                <c:pt idx="11">
                  <c:v>237.88321270145329</c:v>
                </c:pt>
                <c:pt idx="12">
                  <c:v>237.58359332826717</c:v>
                </c:pt>
                <c:pt idx="13">
                  <c:v>237.38714732826716</c:v>
                </c:pt>
                <c:pt idx="14">
                  <c:v>237.31995132826717</c:v>
                </c:pt>
                <c:pt idx="15">
                  <c:v>237.31605332826717</c:v>
                </c:pt>
                <c:pt idx="16">
                  <c:v>237.21255132826718</c:v>
                </c:pt>
                <c:pt idx="17">
                  <c:v>237.21255132826718</c:v>
                </c:pt>
              </c:numCache>
            </c:numRef>
          </c:xVal>
          <c:yVal>
            <c:numRef>
              <c:f>[2]LatticeLayout!$P$1401:$P$1418</c:f>
              <c:numCache>
                <c:formatCode>General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5E-45D6-BFC4-C0C0E44BA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73296"/>
        <c:axId val="738272904"/>
      </c:scatterChart>
      <c:valAx>
        <c:axId val="7382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2904"/>
        <c:crosses val="autoZero"/>
        <c:crossBetween val="midCat"/>
      </c:valAx>
      <c:valAx>
        <c:axId val="73827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32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1270</xdr:row>
      <xdr:rowOff>120739</xdr:rowOff>
    </xdr:from>
    <xdr:to>
      <xdr:col>27</xdr:col>
      <xdr:colOff>565012</xdr:colOff>
      <xdr:row>1287</xdr:row>
      <xdr:rowOff>61418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1396</xdr:row>
      <xdr:rowOff>146227</xdr:rowOff>
    </xdr:from>
    <xdr:to>
      <xdr:col>27</xdr:col>
      <xdr:colOff>938225</xdr:colOff>
      <xdr:row>1415</xdr:row>
      <xdr:rowOff>86907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odrigup\AppData\Local\Temp\FRIB%20ASD%20Lattice%20File%20-%20Working%20Vers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Revision History"/>
      <sheetName val="ChangeInfo"/>
      <sheetName val="LatticeLayout"/>
      <sheetName val="SEELayout"/>
      <sheetName val="counts"/>
      <sheetName val="CM"/>
      <sheetName val="points"/>
      <sheetName val="dipole"/>
      <sheetName val="alignment-main"/>
      <sheetName val="alignment-branch"/>
      <sheetName val="bayonet"/>
    </sheetNames>
    <sheetDataSet>
      <sheetData sheetId="0"/>
      <sheetData sheetId="1"/>
      <sheetData sheetId="2"/>
      <sheetData sheetId="3">
        <row r="1282">
          <cell r="P1282">
            <v>423.0996045</v>
          </cell>
          <cell r="Q1282">
            <v>252.54610300762772</v>
          </cell>
        </row>
        <row r="1283">
          <cell r="P1283">
            <v>423.0996045</v>
          </cell>
          <cell r="Q1283">
            <v>252.54610300762772</v>
          </cell>
        </row>
        <row r="1284">
          <cell r="P1284">
            <v>423.0996045</v>
          </cell>
          <cell r="Q1284">
            <v>252.34303700762771</v>
          </cell>
        </row>
        <row r="1285">
          <cell r="P1285">
            <v>423.08652283565306</v>
          </cell>
          <cell r="Q1285">
            <v>252.0434176344416</v>
          </cell>
        </row>
        <row r="1286">
          <cell r="P1286">
            <v>423.06473389996614</v>
          </cell>
          <cell r="Q1286">
            <v>251.79436895991867</v>
          </cell>
        </row>
        <row r="1287">
          <cell r="P1287">
            <v>423.0516522356192</v>
          </cell>
          <cell r="Q1287">
            <v>251.49474958673255</v>
          </cell>
        </row>
        <row r="1288">
          <cell r="P1288">
            <v>423.0516522356192</v>
          </cell>
          <cell r="Q1288">
            <v>251.40334758673256</v>
          </cell>
        </row>
        <row r="1289">
          <cell r="P1289">
            <v>423.0516522356192</v>
          </cell>
          <cell r="Q1289">
            <v>251.33615158673257</v>
          </cell>
        </row>
        <row r="1290">
          <cell r="P1290">
            <v>423.0516522356192</v>
          </cell>
          <cell r="Q1290">
            <v>251.24474958673258</v>
          </cell>
        </row>
        <row r="1291">
          <cell r="P1291">
            <v>423.06473389996614</v>
          </cell>
          <cell r="Q1291">
            <v>250.94513021354646</v>
          </cell>
        </row>
        <row r="1292">
          <cell r="P1292">
            <v>423.08652283565306</v>
          </cell>
          <cell r="Q1292">
            <v>250.69608153902354</v>
          </cell>
        </row>
        <row r="1293">
          <cell r="P1293">
            <v>423.0996045</v>
          </cell>
          <cell r="Q1293">
            <v>250.39646216583742</v>
          </cell>
        </row>
        <row r="1294">
          <cell r="P1294">
            <v>423.0996045</v>
          </cell>
          <cell r="Q1294">
            <v>250.33646216583742</v>
          </cell>
        </row>
        <row r="1401">
          <cell r="P1401">
            <v>423.0996045</v>
          </cell>
          <cell r="Q1401">
            <v>239.81319117005748</v>
          </cell>
        </row>
        <row r="1402">
          <cell r="P1402">
            <v>423.0996045</v>
          </cell>
          <cell r="Q1402">
            <v>239.63016817005749</v>
          </cell>
        </row>
        <row r="1403">
          <cell r="P1403">
            <v>423.0996045</v>
          </cell>
          <cell r="Q1403">
            <v>239.63016817005749</v>
          </cell>
        </row>
        <row r="1404">
          <cell r="P1404">
            <v>423.08652283565306</v>
          </cell>
          <cell r="Q1404">
            <v>239.33054879687137</v>
          </cell>
        </row>
        <row r="1405">
          <cell r="P1405">
            <v>423.06473389996614</v>
          </cell>
          <cell r="Q1405">
            <v>239.08150012234844</v>
          </cell>
        </row>
        <row r="1406">
          <cell r="P1406">
            <v>423.0516522356192</v>
          </cell>
          <cell r="Q1406">
            <v>238.78188074916233</v>
          </cell>
        </row>
        <row r="1407">
          <cell r="P1407">
            <v>423.0516522356192</v>
          </cell>
          <cell r="Q1407">
            <v>238.69907674916232</v>
          </cell>
        </row>
        <row r="1408">
          <cell r="P1408">
            <v>423.0516522356192</v>
          </cell>
          <cell r="Q1408">
            <v>238.59907674916232</v>
          </cell>
        </row>
        <row r="1409">
          <cell r="P1409">
            <v>423.0516522356192</v>
          </cell>
          <cell r="Q1409">
            <v>238.53188074916233</v>
          </cell>
        </row>
        <row r="1410">
          <cell r="P1410">
            <v>423.0516522356192</v>
          </cell>
          <cell r="Q1410">
            <v>238.43188074916233</v>
          </cell>
        </row>
        <row r="1411">
          <cell r="P1411">
            <v>423.06473389996614</v>
          </cell>
          <cell r="Q1411">
            <v>238.13226137597621</v>
          </cell>
        </row>
        <row r="1412">
          <cell r="P1412">
            <v>423.08652283565306</v>
          </cell>
          <cell r="Q1412">
            <v>237.88321270145329</v>
          </cell>
        </row>
        <row r="1413">
          <cell r="P1413">
            <v>423.0996045</v>
          </cell>
          <cell r="Q1413">
            <v>237.58359332826717</v>
          </cell>
        </row>
        <row r="1414">
          <cell r="P1414">
            <v>423.0996045</v>
          </cell>
          <cell r="Q1414">
            <v>237.38714732826716</v>
          </cell>
        </row>
        <row r="1415">
          <cell r="P1415">
            <v>423.0996045</v>
          </cell>
          <cell r="Q1415">
            <v>237.31995132826717</v>
          </cell>
        </row>
        <row r="1416">
          <cell r="P1416">
            <v>423.0996045</v>
          </cell>
          <cell r="Q1416">
            <v>237.31605332826717</v>
          </cell>
        </row>
        <row r="1417">
          <cell r="P1417">
            <v>423.0996045</v>
          </cell>
          <cell r="Q1417">
            <v>237.21255132826718</v>
          </cell>
        </row>
        <row r="1418">
          <cell r="P1418">
            <v>423.0996045</v>
          </cell>
          <cell r="Q1418">
            <v>237.21255132826718</v>
          </cell>
        </row>
      </sheetData>
      <sheetData sheetId="4"/>
      <sheetData sheetId="5"/>
      <sheetData sheetId="6"/>
      <sheetData sheetId="7">
        <row r="16">
          <cell r="C16"/>
        </row>
      </sheetData>
      <sheetData sheetId="8"/>
      <sheetData sheetId="9"/>
      <sheetData sheetId="10"/>
      <sheetData sheetId="11"/>
    </sheetDataSet>
  </externalBook>
</externalLink>
</file>

<file path=xl/tables/table1.xml><?xml version="1.0" encoding="utf-8"?>
<table xmlns="http://schemas.openxmlformats.org/spreadsheetml/2006/main" id="20" name="mTCAmaster" displayName="mTCAmaster" ref="A3:Y1355" totalsRowShown="0" headerRowDxfId="1095" headerRowBorderDxfId="1094" tableBorderDxfId="1093">
  <autoFilter ref="A3:Y1355"/>
  <sortState ref="A4:Y1355">
    <sortCondition ref="D3:D1355"/>
  </sortState>
  <tableColumns count="25">
    <tableColumn id="1" name="Diagnostics Device" dataDxfId="1092">
      <calculatedColumnFormula>mTCA1[[#This Row],[Column1]]</calculatedColumnFormula>
    </tableColumn>
    <tableColumn id="2" name="Lattice Beamline Location" dataDxfId="1091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90" headerRowBorderDxfId="1089" tableBorderDxfId="1088">
  <tableColumns count="25">
    <tableColumn id="1" name="Column1" headerRowDxfId="1087" dataDxfId="1086"/>
    <tableColumn id="2" name="Column2" headerRowDxfId="1085" dataDxfId="1084"/>
    <tableColumn id="25" name="Column25" headerRowDxfId="1083" dataDxfId="1082"/>
    <tableColumn id="3" name="Column3" headerRowDxfId="1081" dataDxfId="1080"/>
    <tableColumn id="4" name="Column4" headerRowDxfId="1079" dataDxfId="1078"/>
    <tableColumn id="5" name="Column5" headerRowDxfId="1077" dataDxfId="1076"/>
    <tableColumn id="6" name="Column6" headerRowDxfId="1075" dataDxfId="1074"/>
    <tableColumn id="7" name="Column7" headerRowDxfId="1073" dataDxfId="1072"/>
    <tableColumn id="8" name="Column8" headerRowDxfId="1071" dataDxfId="1070"/>
    <tableColumn id="9" name="Column9" headerRowDxfId="1069" dataDxfId="1068"/>
    <tableColumn id="10" name="Column10" headerRowDxfId="1067" dataDxfId="1066"/>
    <tableColumn id="11" name="Column11" headerRowDxfId="1065" dataDxfId="1064"/>
    <tableColumn id="12" name="Column12" headerRowDxfId="1063" dataDxfId="1062"/>
    <tableColumn id="13" name="Column13" headerRowDxfId="1061" dataDxfId="1060"/>
    <tableColumn id="14" name="Column14" headerRowDxfId="1059" dataDxfId="1058"/>
    <tableColumn id="15" name="Column15" headerRowDxfId="1057" dataDxfId="1056"/>
    <tableColumn id="16" name="Column16" headerRowDxfId="1055" dataDxfId="1054"/>
    <tableColumn id="17" name="Column17" headerRowDxfId="1053" dataDxfId="1052"/>
    <tableColumn id="18" name="Column18" headerRowDxfId="1051" dataDxfId="1050"/>
    <tableColumn id="19" name="Column19" headerRowDxfId="1049" dataDxfId="1048"/>
    <tableColumn id="20" name="Column20" headerRowDxfId="1047" dataDxfId="1046"/>
    <tableColumn id="21" name="Column21" headerRowDxfId="1045" dataDxfId="1044"/>
    <tableColumn id="22" name="Column22" headerRowDxfId="1043" dataDxfId="1042"/>
    <tableColumn id="23" name="Column23" headerRowDxfId="1041" dataDxfId="1040"/>
    <tableColumn id="24" name="Column24" headerRowDxfId="1039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101" headerRowCount="0" totalsRowShown="0" headerRowDxfId="1038" headerRowBorderDxfId="1037" tableBorderDxfId="1036">
  <tableColumns count="25">
    <tableColumn id="1" name="Column1" headerRowDxfId="1035" dataDxfId="1034"/>
    <tableColumn id="2" name="Column2" headerRowDxfId="1033" dataDxfId="1032"/>
    <tableColumn id="3" name="Column3" headerRowDxfId="1031" dataDxfId="1030"/>
    <tableColumn id="4" name="Column4" headerRowDxfId="1029" dataDxfId="1028"/>
    <tableColumn id="5" name="Column5" headerRowDxfId="1027" dataDxfId="1026"/>
    <tableColumn id="6" name="Column6" headerRowDxfId="1025" dataDxfId="1024"/>
    <tableColumn id="7" name="Column7" headerRowDxfId="1023" dataDxfId="1022"/>
    <tableColumn id="8" name="Column8" headerRowDxfId="1021" dataDxfId="1020"/>
    <tableColumn id="9" name="Column9" headerRowDxfId="1019" dataDxfId="1018"/>
    <tableColumn id="10" name="Column10" headerRowDxfId="1017" dataDxfId="1016"/>
    <tableColumn id="11" name="Column11" headerRowDxfId="1015" dataDxfId="1014"/>
    <tableColumn id="12" name="Column12" headerRowDxfId="1013" dataDxfId="1012"/>
    <tableColumn id="13" name="Column13" headerRowDxfId="1011" dataDxfId="1010"/>
    <tableColumn id="14" name="Column14" headerRowDxfId="1009" dataDxfId="1008"/>
    <tableColumn id="15" name="Column15" headerRowDxfId="1007" dataDxfId="1006"/>
    <tableColumn id="16" name="Column16" headerRowDxfId="1005" dataDxfId="1004"/>
    <tableColumn id="17" name="Column17" headerRowDxfId="1003" dataDxfId="1002"/>
    <tableColumn id="18" name="Column18" headerRowDxfId="1001" dataDxfId="1000"/>
    <tableColumn id="19" name="Column19" headerRowDxfId="999" dataDxfId="998"/>
    <tableColumn id="20" name="Column20" headerRowDxfId="997" dataDxfId="996"/>
    <tableColumn id="21" name="Column21" headerRowDxfId="995" dataDxfId="994"/>
    <tableColumn id="22" name="Column22" headerRowDxfId="993" dataDxfId="992"/>
    <tableColumn id="23" name="Column23" headerRowDxfId="991" dataDxfId="990"/>
    <tableColumn id="24" name="Column24" headerRowDxfId="989" dataDxfId="988"/>
    <tableColumn id="25" name="Column25" headerRowDxfId="987" dataDxfId="986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71" headerRowCount="0" totalsRowShown="0" headerRowDxfId="985" headerRowBorderDxfId="984" tableBorderDxfId="983">
  <tableColumns count="25">
    <tableColumn id="1" name="Column1" headerRowDxfId="982" dataDxfId="981"/>
    <tableColumn id="2" name="Column2" headerRowDxfId="980" dataDxfId="979"/>
    <tableColumn id="25" name="Column25" headerRowDxfId="978" dataDxfId="977"/>
    <tableColumn id="3" name="Column3" headerRowDxfId="976" dataDxfId="975"/>
    <tableColumn id="4" name="Column4" headerRowDxfId="974" dataDxfId="973"/>
    <tableColumn id="5" name="Column5" headerRowDxfId="972" dataDxfId="971"/>
    <tableColumn id="6" name="Column6" headerRowDxfId="970" dataDxfId="969"/>
    <tableColumn id="7" name="Column7" headerRowDxfId="968" dataDxfId="967"/>
    <tableColumn id="8" name="Column8" headerRowDxfId="966" dataDxfId="965"/>
    <tableColumn id="9" name="Column9" headerRowDxfId="964" dataDxfId="963"/>
    <tableColumn id="10" name="Column10" headerRowDxfId="962" dataDxfId="961"/>
    <tableColumn id="11" name="Column11" headerRowDxfId="960" dataDxfId="959"/>
    <tableColumn id="12" name="Column12" headerRowDxfId="958" dataDxfId="957"/>
    <tableColumn id="13" name="Column13" headerRowDxfId="956" dataDxfId="955"/>
    <tableColumn id="14" name="Column14" headerRowDxfId="954" dataDxfId="953"/>
    <tableColumn id="15" name="Column15" headerRowDxfId="952" dataDxfId="951"/>
    <tableColumn id="16" name="Column16" headerRowDxfId="950" dataDxfId="949"/>
    <tableColumn id="17" name="Column17" headerRowDxfId="948" dataDxfId="947"/>
    <tableColumn id="18" name="Column18" headerRowDxfId="946" dataDxfId="945"/>
    <tableColumn id="19" name="Column19" headerRowDxfId="944" dataDxfId="943"/>
    <tableColumn id="20" name="Column20" headerRowDxfId="942" dataDxfId="941"/>
    <tableColumn id="21" name="Column21" headerRowDxfId="940" dataDxfId="939"/>
    <tableColumn id="22" name="Column22" headerRowDxfId="938" dataDxfId="937"/>
    <tableColumn id="23" name="Column23" headerRowDxfId="936" dataDxfId="935"/>
    <tableColumn id="24" name="Column24" headerRowDxfId="934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Y107" headerRowCount="0" totalsRowShown="0" headerRowDxfId="933" headerRowBorderDxfId="932" tableBorderDxfId="931">
  <tableColumns count="25">
    <tableColumn id="1" name="Column1" headerRowDxfId="930" dataDxfId="929"/>
    <tableColumn id="2" name="Column2" headerRowDxfId="928" dataDxfId="927"/>
    <tableColumn id="24" name="Column24" headerRowDxfId="926" dataDxfId="925"/>
    <tableColumn id="3" name="Column3" headerRowDxfId="924" dataDxfId="923"/>
    <tableColumn id="4" name="Column4" headerRowDxfId="922" dataDxfId="921"/>
    <tableColumn id="5" name="Column5" headerRowDxfId="920" dataDxfId="919"/>
    <tableColumn id="6" name="Column6" headerRowDxfId="918" dataDxfId="917"/>
    <tableColumn id="7" name="Column7" headerRowDxfId="916" dataDxfId="915"/>
    <tableColumn id="8" name="Column8" headerRowDxfId="914" dataDxfId="913"/>
    <tableColumn id="9" name="Column9" headerRowDxfId="912" dataDxfId="911"/>
    <tableColumn id="10" name="Column10" headerRowDxfId="910" dataDxfId="909"/>
    <tableColumn id="11" name="Column11" headerRowDxfId="908" dataDxfId="907"/>
    <tableColumn id="12" name="Column12" headerRowDxfId="906" dataDxfId="905"/>
    <tableColumn id="13" name="Column13" headerRowDxfId="904" dataDxfId="903"/>
    <tableColumn id="14" name="Column14" headerRowDxfId="902" dataDxfId="901"/>
    <tableColumn id="15" name="Column15" headerRowDxfId="900" dataDxfId="899"/>
    <tableColumn id="16" name="Column16" headerRowDxfId="898" dataDxfId="897"/>
    <tableColumn id="17" name="Column17" headerRowDxfId="896" dataDxfId="895"/>
    <tableColumn id="18" name="Column18" headerRowDxfId="894" dataDxfId="893"/>
    <tableColumn id="19" name="Column19" headerRowDxfId="892" dataDxfId="891"/>
    <tableColumn id="20" name="Column20" headerRowDxfId="890" dataDxfId="889"/>
    <tableColumn id="21" name="Column21" headerRowDxfId="888" dataDxfId="887"/>
    <tableColumn id="22" name="Column22" headerRowDxfId="886" dataDxfId="885"/>
    <tableColumn id="23" name="Column23" headerRowDxfId="884" dataDxfId="883"/>
    <tableColumn id="25" name="Column25" headerRowDxfId="882" dataDxfId="88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Y199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106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1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81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7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5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3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7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5" Type="http://schemas.openxmlformats.org/officeDocument/2006/relationships/table" Target="../tables/table4.xm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printerSettings" Target="../printerSettings/printerSettings8.bin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hyperlink" Target="http://cable.nscl.msu.edu:3000/cables/34H000077/" TargetMode="External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7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1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2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3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2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7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19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3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0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4.vml"/><Relationship Id="rId5" Type="http://schemas.openxmlformats.org/officeDocument/2006/relationships/printerSettings" Target="../printerSettings/printerSettings21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5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2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06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4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://cable.nscl.msu.edu:3000/cables/44H000026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s://controls.frib.msu.edu/cable/cables/34H000001/" TargetMode="External"/><Relationship Id="rId40" Type="http://schemas.openxmlformats.org/officeDocument/2006/relationships/hyperlink" Target="https://controls.frib.msu.edu/cable/cables/34H000089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92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7.bin"/><Relationship Id="rId5" Type="http://schemas.openxmlformats.org/officeDocument/2006/relationships/comments" Target="../comments8.xml"/><Relationship Id="rId4" Type="http://schemas.openxmlformats.org/officeDocument/2006/relationships/vmlDrawing" Target="../drawings/vmlDrawing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B1:H54"/>
  <sheetViews>
    <sheetView tabSelected="1" topLeftCell="A28" workbookViewId="0">
      <selection activeCell="F54" sqref="F54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90" t="s">
        <v>637</v>
      </c>
      <c r="C1" s="790"/>
      <c r="D1" s="790"/>
      <c r="E1" s="790"/>
      <c r="F1" s="790"/>
      <c r="G1" s="85"/>
      <c r="H1" s="85"/>
    </row>
    <row r="2" spans="2:8" x14ac:dyDescent="0.25">
      <c r="B2" s="8" t="s">
        <v>639</v>
      </c>
      <c r="C2" s="8" t="s">
        <v>638</v>
      </c>
      <c r="D2" s="8" t="s">
        <v>640</v>
      </c>
      <c r="E2" s="8" t="s">
        <v>641</v>
      </c>
      <c r="F2" s="8" t="s">
        <v>642</v>
      </c>
    </row>
    <row r="3" spans="2:8" x14ac:dyDescent="0.25">
      <c r="B3" s="8" t="s">
        <v>643</v>
      </c>
      <c r="C3" s="84">
        <v>43039</v>
      </c>
      <c r="D3" s="10" t="s">
        <v>645</v>
      </c>
      <c r="E3" s="10" t="s">
        <v>644</v>
      </c>
      <c r="F3" s="8" t="s">
        <v>646</v>
      </c>
    </row>
    <row r="4" spans="2:8" x14ac:dyDescent="0.25">
      <c r="B4" s="8" t="s">
        <v>643</v>
      </c>
      <c r="C4" s="84">
        <v>43039</v>
      </c>
      <c r="D4" s="10" t="s">
        <v>644</v>
      </c>
      <c r="E4" s="10" t="s">
        <v>645</v>
      </c>
      <c r="F4" s="8" t="s">
        <v>647</v>
      </c>
    </row>
    <row r="5" spans="2:8" x14ac:dyDescent="0.25">
      <c r="B5" s="8" t="s">
        <v>643</v>
      </c>
      <c r="C5" s="84">
        <v>43052</v>
      </c>
      <c r="D5" s="10" t="s">
        <v>644</v>
      </c>
      <c r="E5" s="10" t="s">
        <v>645</v>
      </c>
      <c r="F5" s="8" t="s">
        <v>654</v>
      </c>
    </row>
    <row r="6" spans="2:8" x14ac:dyDescent="0.25">
      <c r="B6" s="8" t="s">
        <v>655</v>
      </c>
      <c r="C6" s="84">
        <v>43053</v>
      </c>
      <c r="D6" s="10" t="s">
        <v>644</v>
      </c>
      <c r="E6" s="10" t="s">
        <v>645</v>
      </c>
      <c r="F6" s="8" t="s">
        <v>656</v>
      </c>
    </row>
    <row r="7" spans="2:8" x14ac:dyDescent="0.25">
      <c r="B7" s="8" t="s">
        <v>643</v>
      </c>
      <c r="C7" s="84">
        <v>43103</v>
      </c>
      <c r="D7" s="10" t="s">
        <v>644</v>
      </c>
      <c r="E7" s="10"/>
      <c r="F7" s="8" t="s">
        <v>777</v>
      </c>
    </row>
    <row r="8" spans="2:8" x14ac:dyDescent="0.25">
      <c r="B8" s="8" t="s">
        <v>643</v>
      </c>
      <c r="C8" s="84">
        <v>43104</v>
      </c>
      <c r="D8" s="10" t="s">
        <v>644</v>
      </c>
      <c r="E8" s="10"/>
      <c r="F8" s="8" t="s">
        <v>780</v>
      </c>
    </row>
    <row r="9" spans="2:8" x14ac:dyDescent="0.25">
      <c r="B9" s="8" t="s">
        <v>643</v>
      </c>
      <c r="C9" s="84">
        <v>43320</v>
      </c>
      <c r="D9" s="10" t="s">
        <v>644</v>
      </c>
      <c r="E9" s="10" t="s">
        <v>645</v>
      </c>
      <c r="F9" s="8" t="s">
        <v>972</v>
      </c>
    </row>
    <row r="10" spans="2:8" x14ac:dyDescent="0.25">
      <c r="B10" s="8" t="s">
        <v>643</v>
      </c>
      <c r="C10" s="84">
        <v>43327</v>
      </c>
      <c r="D10" s="10"/>
      <c r="E10" s="10" t="s">
        <v>644</v>
      </c>
      <c r="F10" s="8" t="s">
        <v>1941</v>
      </c>
    </row>
    <row r="11" spans="2:8" x14ac:dyDescent="0.25">
      <c r="B11" s="8" t="s">
        <v>643</v>
      </c>
      <c r="C11" s="84">
        <v>43348</v>
      </c>
      <c r="D11" s="10" t="s">
        <v>644</v>
      </c>
      <c r="E11" s="10"/>
      <c r="F11" s="8" t="s">
        <v>1942</v>
      </c>
    </row>
    <row r="12" spans="2:8" x14ac:dyDescent="0.25">
      <c r="B12" s="8" t="s">
        <v>643</v>
      </c>
      <c r="C12" s="84">
        <v>43354</v>
      </c>
      <c r="D12" s="10" t="s">
        <v>644</v>
      </c>
      <c r="E12" s="10"/>
      <c r="F12" s="8" t="s">
        <v>3822</v>
      </c>
    </row>
    <row r="13" spans="2:8" x14ac:dyDescent="0.25">
      <c r="B13" s="8" t="s">
        <v>643</v>
      </c>
      <c r="C13" s="84">
        <v>43356</v>
      </c>
      <c r="D13" s="10" t="s">
        <v>644</v>
      </c>
      <c r="E13" s="10"/>
      <c r="F13" s="8" t="s">
        <v>3823</v>
      </c>
    </row>
    <row r="14" spans="2:8" x14ac:dyDescent="0.25">
      <c r="B14" s="8" t="s">
        <v>643</v>
      </c>
      <c r="C14" s="84">
        <v>43362</v>
      </c>
      <c r="D14" s="10" t="s">
        <v>644</v>
      </c>
      <c r="E14" s="10"/>
      <c r="F14" s="8" t="s">
        <v>3824</v>
      </c>
    </row>
    <row r="15" spans="2:8" x14ac:dyDescent="0.25">
      <c r="B15" s="8" t="s">
        <v>643</v>
      </c>
      <c r="C15" s="84">
        <v>43403</v>
      </c>
      <c r="D15" s="10"/>
      <c r="E15" s="10" t="s">
        <v>644</v>
      </c>
      <c r="F15" s="8" t="s">
        <v>3831</v>
      </c>
    </row>
    <row r="16" spans="2:8" x14ac:dyDescent="0.25">
      <c r="B16" s="8" t="s">
        <v>643</v>
      </c>
      <c r="C16" s="8" t="s">
        <v>3832</v>
      </c>
      <c r="D16" s="10" t="s">
        <v>644</v>
      </c>
      <c r="E16" s="10"/>
      <c r="F16" s="8" t="s">
        <v>3833</v>
      </c>
    </row>
    <row r="17" spans="2:6" x14ac:dyDescent="0.25">
      <c r="B17" s="8" t="s">
        <v>643</v>
      </c>
      <c r="C17" s="689">
        <v>43425</v>
      </c>
      <c r="D17" s="10" t="s">
        <v>644</v>
      </c>
      <c r="E17" s="10"/>
      <c r="F17" s="8" t="s">
        <v>3834</v>
      </c>
    </row>
    <row r="18" spans="2:6" x14ac:dyDescent="0.25">
      <c r="B18" s="8" t="s">
        <v>643</v>
      </c>
      <c r="C18" s="84">
        <v>43487</v>
      </c>
      <c r="D18" s="10"/>
      <c r="E18" s="10" t="s">
        <v>644</v>
      </c>
      <c r="F18" s="8" t="s">
        <v>3846</v>
      </c>
    </row>
    <row r="19" spans="2:6" x14ac:dyDescent="0.25">
      <c r="B19" s="8" t="s">
        <v>643</v>
      </c>
      <c r="C19" s="84">
        <v>43525</v>
      </c>
      <c r="D19" s="10" t="s">
        <v>644</v>
      </c>
      <c r="E19" s="10"/>
      <c r="F19" s="8" t="s">
        <v>3848</v>
      </c>
    </row>
    <row r="20" spans="2:6" x14ac:dyDescent="0.25">
      <c r="B20" s="8" t="s">
        <v>643</v>
      </c>
      <c r="C20" s="84">
        <v>43537</v>
      </c>
      <c r="D20" s="10" t="s">
        <v>644</v>
      </c>
      <c r="E20" s="10"/>
      <c r="F20" s="8" t="s">
        <v>3849</v>
      </c>
    </row>
    <row r="21" spans="2:6" x14ac:dyDescent="0.25">
      <c r="B21" s="8" t="s">
        <v>643</v>
      </c>
      <c r="C21" s="84">
        <v>43620</v>
      </c>
      <c r="D21" s="10" t="s">
        <v>644</v>
      </c>
      <c r="E21" s="10" t="s">
        <v>644</v>
      </c>
      <c r="F21" s="8" t="s">
        <v>3996</v>
      </c>
    </row>
    <row r="22" spans="2:6" x14ac:dyDescent="0.25">
      <c r="B22" s="8" t="s">
        <v>643</v>
      </c>
      <c r="C22" s="84">
        <v>43628</v>
      </c>
      <c r="D22" s="10" t="s">
        <v>644</v>
      </c>
      <c r="E22" s="10"/>
      <c r="F22" s="8" t="s">
        <v>4052</v>
      </c>
    </row>
    <row r="23" spans="2:6" x14ac:dyDescent="0.25">
      <c r="B23" s="8" t="s">
        <v>643</v>
      </c>
      <c r="C23" s="84">
        <v>43640</v>
      </c>
      <c r="D23" s="10" t="s">
        <v>644</v>
      </c>
      <c r="E23" s="10"/>
      <c r="F23" s="8" t="s">
        <v>4053</v>
      </c>
    </row>
    <row r="24" spans="2:6" x14ac:dyDescent="0.25">
      <c r="B24" s="8" t="s">
        <v>643</v>
      </c>
      <c r="C24" s="84">
        <v>43647</v>
      </c>
      <c r="D24" s="10" t="s">
        <v>644</v>
      </c>
      <c r="E24" s="10"/>
      <c r="F24" s="8" t="s">
        <v>4054</v>
      </c>
    </row>
    <row r="25" spans="2:6" x14ac:dyDescent="0.25">
      <c r="B25" s="8" t="s">
        <v>643</v>
      </c>
      <c r="C25" s="84">
        <v>43671</v>
      </c>
      <c r="D25" s="10"/>
      <c r="E25" s="10" t="s">
        <v>644</v>
      </c>
      <c r="F25" s="8" t="s">
        <v>4057</v>
      </c>
    </row>
    <row r="26" spans="2:6" x14ac:dyDescent="0.25">
      <c r="B26" s="8" t="s">
        <v>643</v>
      </c>
      <c r="C26" s="84">
        <v>43703</v>
      </c>
      <c r="D26" s="10" t="s">
        <v>644</v>
      </c>
      <c r="E26" s="10" t="s">
        <v>644</v>
      </c>
      <c r="F26" s="8" t="s">
        <v>4058</v>
      </c>
    </row>
    <row r="27" spans="2:6" x14ac:dyDescent="0.25">
      <c r="B27" s="8" t="s">
        <v>643</v>
      </c>
      <c r="C27" s="84">
        <v>43721</v>
      </c>
      <c r="D27" s="10" t="s">
        <v>644</v>
      </c>
      <c r="E27" s="10"/>
      <c r="F27" s="8" t="s">
        <v>4059</v>
      </c>
    </row>
    <row r="28" spans="2:6" x14ac:dyDescent="0.25">
      <c r="B28" s="8" t="s">
        <v>643</v>
      </c>
      <c r="C28" s="84">
        <v>43724</v>
      </c>
      <c r="D28" s="10" t="s">
        <v>644</v>
      </c>
      <c r="E28" s="10"/>
      <c r="F28" s="8" t="s">
        <v>4060</v>
      </c>
    </row>
    <row r="29" spans="2:6" x14ac:dyDescent="0.25">
      <c r="B29" s="8" t="s">
        <v>643</v>
      </c>
      <c r="C29" s="84">
        <v>43754</v>
      </c>
      <c r="D29" s="10" t="s">
        <v>644</v>
      </c>
      <c r="E29" s="10" t="s">
        <v>644</v>
      </c>
      <c r="F29" s="8" t="s">
        <v>4129</v>
      </c>
    </row>
    <row r="30" spans="2:6" x14ac:dyDescent="0.25">
      <c r="B30" s="8" t="s">
        <v>4131</v>
      </c>
      <c r="C30" s="84">
        <v>43756</v>
      </c>
      <c r="D30" s="10" t="s">
        <v>644</v>
      </c>
      <c r="E30" s="10"/>
      <c r="F30" s="8" t="s">
        <v>4132</v>
      </c>
    </row>
    <row r="31" spans="2:6" x14ac:dyDescent="0.25">
      <c r="B31" s="8" t="s">
        <v>643</v>
      </c>
      <c r="C31" s="84">
        <v>43763</v>
      </c>
      <c r="D31" s="10"/>
      <c r="E31" s="10" t="s">
        <v>644</v>
      </c>
      <c r="F31" s="8" t="s">
        <v>4146</v>
      </c>
    </row>
    <row r="32" spans="2:6" x14ac:dyDescent="0.25">
      <c r="B32" s="8" t="s">
        <v>643</v>
      </c>
      <c r="C32" s="84">
        <v>43763</v>
      </c>
      <c r="D32" s="10" t="s">
        <v>644</v>
      </c>
      <c r="E32" s="10"/>
      <c r="F32" s="8" t="s">
        <v>4134</v>
      </c>
    </row>
    <row r="33" spans="2:6" x14ac:dyDescent="0.25">
      <c r="B33" s="8" t="s">
        <v>643</v>
      </c>
      <c r="C33" s="84">
        <v>43767</v>
      </c>
      <c r="D33" s="10" t="s">
        <v>644</v>
      </c>
      <c r="E33" s="10"/>
      <c r="F33" s="8" t="s">
        <v>4144</v>
      </c>
    </row>
    <row r="34" spans="2:6" x14ac:dyDescent="0.25">
      <c r="B34" s="8" t="s">
        <v>643</v>
      </c>
      <c r="C34" s="84">
        <v>43767</v>
      </c>
      <c r="D34" s="10" t="s">
        <v>644</v>
      </c>
      <c r="E34" s="10"/>
      <c r="F34" s="8" t="s">
        <v>4145</v>
      </c>
    </row>
    <row r="35" spans="2:6" x14ac:dyDescent="0.25">
      <c r="B35" s="8" t="s">
        <v>643</v>
      </c>
      <c r="C35" s="84">
        <v>43787</v>
      </c>
      <c r="D35" s="10" t="s">
        <v>644</v>
      </c>
      <c r="E35" s="8"/>
      <c r="F35" s="8" t="s">
        <v>4147</v>
      </c>
    </row>
    <row r="36" spans="2:6" x14ac:dyDescent="0.25">
      <c r="B36" s="8" t="s">
        <v>643</v>
      </c>
      <c r="C36" s="84">
        <v>43802</v>
      </c>
      <c r="D36" s="86" t="s">
        <v>644</v>
      </c>
      <c r="E36" s="8"/>
      <c r="F36" s="8" t="s">
        <v>4148</v>
      </c>
    </row>
    <row r="37" spans="2:6" x14ac:dyDescent="0.25">
      <c r="B37" s="8" t="s">
        <v>643</v>
      </c>
      <c r="C37" s="84">
        <v>43833</v>
      </c>
      <c r="D37" s="8" t="s">
        <v>644</v>
      </c>
      <c r="E37" s="8"/>
      <c r="F37" s="8" t="s">
        <v>4151</v>
      </c>
    </row>
    <row r="38" spans="2:6" x14ac:dyDescent="0.25">
      <c r="B38" s="8" t="s">
        <v>643</v>
      </c>
      <c r="C38" s="84">
        <v>43836</v>
      </c>
      <c r="D38" s="8" t="s">
        <v>644</v>
      </c>
      <c r="E38" s="8"/>
      <c r="F38" s="8" t="s">
        <v>4152</v>
      </c>
    </row>
    <row r="39" spans="2:6" x14ac:dyDescent="0.25">
      <c r="B39" s="8" t="s">
        <v>643</v>
      </c>
      <c r="C39" s="84">
        <v>43843</v>
      </c>
      <c r="D39" s="8" t="s">
        <v>644</v>
      </c>
      <c r="E39" s="8"/>
      <c r="F39" s="8" t="s">
        <v>4157</v>
      </c>
    </row>
    <row r="40" spans="2:6" x14ac:dyDescent="0.25">
      <c r="B40" s="8" t="s">
        <v>643</v>
      </c>
      <c r="C40" s="84">
        <v>43850</v>
      </c>
      <c r="D40" s="8" t="s">
        <v>644</v>
      </c>
      <c r="E40" s="8"/>
      <c r="F40" s="8" t="s">
        <v>4160</v>
      </c>
    </row>
    <row r="41" spans="2:6" x14ac:dyDescent="0.25">
      <c r="B41" s="8" t="s">
        <v>643</v>
      </c>
      <c r="C41" s="84">
        <v>43852</v>
      </c>
      <c r="D41" s="8" t="s">
        <v>644</v>
      </c>
      <c r="E41" s="8" t="s">
        <v>644</v>
      </c>
      <c r="F41" s="8" t="s">
        <v>4161</v>
      </c>
    </row>
    <row r="42" spans="2:6" x14ac:dyDescent="0.25">
      <c r="B42" s="8" t="s">
        <v>643</v>
      </c>
      <c r="C42" s="84">
        <v>43865</v>
      </c>
      <c r="D42" s="8" t="s">
        <v>644</v>
      </c>
      <c r="E42" s="8"/>
      <c r="F42" s="8" t="s">
        <v>4163</v>
      </c>
    </row>
    <row r="43" spans="2:6" x14ac:dyDescent="0.25">
      <c r="B43" s="8" t="s">
        <v>643</v>
      </c>
      <c r="C43" s="84">
        <v>43866</v>
      </c>
      <c r="D43" s="8" t="s">
        <v>644</v>
      </c>
      <c r="E43" s="8"/>
      <c r="F43" s="8" t="s">
        <v>4165</v>
      </c>
    </row>
    <row r="44" spans="2:6" x14ac:dyDescent="0.25">
      <c r="B44" s="8" t="s">
        <v>643</v>
      </c>
      <c r="C44" s="84">
        <v>43873</v>
      </c>
      <c r="D44" s="8" t="s">
        <v>644</v>
      </c>
      <c r="E44" s="8"/>
      <c r="F44" s="8" t="s">
        <v>4167</v>
      </c>
    </row>
    <row r="45" spans="2:6" ht="30" x14ac:dyDescent="0.25">
      <c r="B45" s="8" t="s">
        <v>643</v>
      </c>
      <c r="C45" s="84">
        <v>43881</v>
      </c>
      <c r="D45" s="8" t="s">
        <v>644</v>
      </c>
      <c r="E45" s="8" t="s">
        <v>644</v>
      </c>
      <c r="F45" s="776" t="s">
        <v>4179</v>
      </c>
    </row>
    <row r="46" spans="2:6" x14ac:dyDescent="0.25">
      <c r="B46" s="8" t="s">
        <v>643</v>
      </c>
      <c r="C46" s="84">
        <v>43894</v>
      </c>
      <c r="D46" s="8"/>
      <c r="E46" s="8" t="s">
        <v>644</v>
      </c>
      <c r="F46" s="8" t="s">
        <v>4190</v>
      </c>
    </row>
    <row r="47" spans="2:6" x14ac:dyDescent="0.25">
      <c r="B47" s="8" t="s">
        <v>655</v>
      </c>
      <c r="C47" s="84">
        <v>43914</v>
      </c>
      <c r="D47" s="8" t="s">
        <v>644</v>
      </c>
      <c r="E47" s="8"/>
      <c r="F47" s="8" t="s">
        <v>4193</v>
      </c>
    </row>
    <row r="48" spans="2:6" x14ac:dyDescent="0.25">
      <c r="B48" s="8" t="s">
        <v>643</v>
      </c>
      <c r="C48" s="84">
        <v>43951</v>
      </c>
      <c r="D48" s="8"/>
      <c r="E48" s="8" t="s">
        <v>644</v>
      </c>
      <c r="F48" s="8" t="s">
        <v>4208</v>
      </c>
    </row>
    <row r="49" spans="2:6" x14ac:dyDescent="0.25">
      <c r="B49" s="8" t="s">
        <v>643</v>
      </c>
      <c r="C49" s="84">
        <v>44047</v>
      </c>
      <c r="D49" s="8" t="s">
        <v>644</v>
      </c>
      <c r="E49" s="8"/>
      <c r="F49" s="8" t="s">
        <v>4209</v>
      </c>
    </row>
    <row r="50" spans="2:6" x14ac:dyDescent="0.25">
      <c r="B50" s="8" t="s">
        <v>643</v>
      </c>
      <c r="C50" s="84">
        <v>44054</v>
      </c>
      <c r="D50" s="8" t="s">
        <v>644</v>
      </c>
      <c r="E50" s="8"/>
      <c r="F50" s="8" t="s">
        <v>4212</v>
      </c>
    </row>
    <row r="51" spans="2:6" x14ac:dyDescent="0.25">
      <c r="B51" s="8" t="s">
        <v>643</v>
      </c>
      <c r="C51" s="84">
        <v>44112</v>
      </c>
      <c r="D51" s="8" t="s">
        <v>644</v>
      </c>
      <c r="E51" s="8"/>
      <c r="F51" s="8" t="s">
        <v>4213</v>
      </c>
    </row>
    <row r="52" spans="2:6" x14ac:dyDescent="0.25">
      <c r="B52" s="8" t="s">
        <v>4131</v>
      </c>
      <c r="C52" s="84">
        <v>44116</v>
      </c>
      <c r="D52" s="8" t="s">
        <v>644</v>
      </c>
      <c r="E52" s="8"/>
      <c r="F52" s="8" t="s">
        <v>4214</v>
      </c>
    </row>
    <row r="53" spans="2:6" x14ac:dyDescent="0.25">
      <c r="B53" s="8" t="s">
        <v>643</v>
      </c>
      <c r="C53" s="84">
        <v>44116</v>
      </c>
      <c r="D53" s="8" t="s">
        <v>644</v>
      </c>
      <c r="E53" s="8"/>
      <c r="F53" s="8" t="s">
        <v>4215</v>
      </c>
    </row>
    <row r="54" spans="2:6" x14ac:dyDescent="0.25">
      <c r="B54" s="855" t="s">
        <v>643</v>
      </c>
      <c r="C54" s="84">
        <v>44223</v>
      </c>
      <c r="D54" s="855" t="s">
        <v>644</v>
      </c>
      <c r="E54" s="8"/>
      <c r="F54" s="8" t="s">
        <v>4461</v>
      </c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3440"/>
  <sheetViews>
    <sheetView topLeftCell="O1" workbookViewId="0">
      <selection activeCell="V4" sqref="V4:AN92"/>
    </sheetView>
  </sheetViews>
  <sheetFormatPr defaultRowHeight="15" x14ac:dyDescent="0.25"/>
  <sheetData>
    <row r="1" spans="1:41" x14ac:dyDescent="0.25">
      <c r="A1" s="792" t="s">
        <v>3789</v>
      </c>
      <c r="B1" s="791"/>
      <c r="C1" s="791"/>
      <c r="D1" s="791"/>
      <c r="E1" s="791"/>
      <c r="F1" s="791"/>
      <c r="G1" s="791"/>
      <c r="H1" s="791"/>
      <c r="I1" s="791"/>
      <c r="J1" s="791"/>
      <c r="K1" s="791"/>
      <c r="L1" s="791"/>
      <c r="M1" s="791"/>
      <c r="N1" s="791"/>
      <c r="O1" s="791"/>
      <c r="P1" s="791"/>
      <c r="Q1" s="791"/>
      <c r="R1" s="791"/>
      <c r="S1" s="791"/>
      <c r="T1" s="791"/>
      <c r="U1" s="170"/>
      <c r="V1" s="791" t="s">
        <v>3788</v>
      </c>
      <c r="W1" s="791"/>
      <c r="X1" s="791"/>
      <c r="Y1" s="791"/>
      <c r="Z1" s="791"/>
      <c r="AA1" s="791"/>
      <c r="AB1" s="791"/>
      <c r="AC1" s="791"/>
      <c r="AD1" s="791"/>
      <c r="AE1" s="791"/>
      <c r="AF1" s="791"/>
      <c r="AG1" s="791"/>
      <c r="AH1" s="791"/>
      <c r="AI1" s="791"/>
      <c r="AJ1" s="791"/>
      <c r="AK1" s="791"/>
      <c r="AL1" s="791"/>
      <c r="AM1" s="791"/>
      <c r="AN1" s="791"/>
      <c r="AO1" s="168"/>
    </row>
    <row r="2" spans="1:41" ht="63.75" x14ac:dyDescent="0.25">
      <c r="A2" s="168" t="s">
        <v>3786</v>
      </c>
      <c r="B2" s="665" t="s">
        <v>3785</v>
      </c>
      <c r="C2" s="168" t="s">
        <v>500</v>
      </c>
      <c r="D2" s="677" t="s">
        <v>3784</v>
      </c>
      <c r="E2" s="665" t="s">
        <v>3783</v>
      </c>
      <c r="F2" s="676" t="s">
        <v>3782</v>
      </c>
      <c r="G2" s="169" t="s">
        <v>3781</v>
      </c>
      <c r="H2" s="675" t="s">
        <v>3780</v>
      </c>
      <c r="I2" s="192" t="s">
        <v>3779</v>
      </c>
      <c r="J2" s="674" t="s">
        <v>3778</v>
      </c>
      <c r="K2" s="192" t="s">
        <v>3777</v>
      </c>
      <c r="L2" s="802" t="s">
        <v>3776</v>
      </c>
      <c r="M2" s="802" t="s">
        <v>3775</v>
      </c>
      <c r="N2" s="802" t="s">
        <v>3774</v>
      </c>
      <c r="O2" s="192" t="s">
        <v>3773</v>
      </c>
      <c r="P2" s="192" t="s">
        <v>3772</v>
      </c>
      <c r="Q2" s="192" t="s">
        <v>3771</v>
      </c>
      <c r="R2" s="665" t="s">
        <v>3770</v>
      </c>
      <c r="S2" s="665" t="s">
        <v>3769</v>
      </c>
      <c r="T2" s="168" t="s">
        <v>3768</v>
      </c>
      <c r="U2" s="665" t="s">
        <v>3787</v>
      </c>
      <c r="V2" s="168" t="s">
        <v>3786</v>
      </c>
      <c r="W2" s="665" t="s">
        <v>3785</v>
      </c>
      <c r="X2" s="168" t="s">
        <v>500</v>
      </c>
      <c r="Y2" s="677" t="s">
        <v>3784</v>
      </c>
      <c r="Z2" s="665" t="s">
        <v>3783</v>
      </c>
      <c r="AA2" s="676" t="s">
        <v>3782</v>
      </c>
      <c r="AB2" s="169" t="s">
        <v>3781</v>
      </c>
      <c r="AC2" s="665" t="s">
        <v>3780</v>
      </c>
      <c r="AD2" s="192" t="s">
        <v>3779</v>
      </c>
      <c r="AE2" s="679" t="s">
        <v>3778</v>
      </c>
      <c r="AF2" s="192" t="s">
        <v>3777</v>
      </c>
      <c r="AG2" s="802" t="s">
        <v>3776</v>
      </c>
      <c r="AH2" s="802" t="s">
        <v>3775</v>
      </c>
      <c r="AI2" s="802" t="s">
        <v>3774</v>
      </c>
      <c r="AJ2" s="192" t="s">
        <v>3773</v>
      </c>
      <c r="AK2" s="192" t="s">
        <v>3772</v>
      </c>
      <c r="AL2" s="192" t="s">
        <v>3771</v>
      </c>
      <c r="AM2" s="665" t="s">
        <v>3770</v>
      </c>
      <c r="AN2" s="665" t="s">
        <v>3769</v>
      </c>
      <c r="AO2" s="168" t="s">
        <v>3768</v>
      </c>
    </row>
    <row r="3" spans="1:41" x14ac:dyDescent="0.25">
      <c r="A3" s="168"/>
      <c r="B3" s="665"/>
      <c r="C3" s="168"/>
      <c r="D3" s="677"/>
      <c r="E3" s="665"/>
      <c r="F3" s="676"/>
      <c r="G3" s="169"/>
      <c r="H3" s="675"/>
      <c r="I3" s="192"/>
      <c r="J3" s="674"/>
      <c r="K3" s="192"/>
      <c r="L3" s="678"/>
      <c r="M3" s="678"/>
      <c r="N3" s="678"/>
      <c r="O3" s="192"/>
      <c r="P3" s="192"/>
      <c r="Q3" s="192"/>
      <c r="R3" s="665"/>
      <c r="S3" s="665"/>
      <c r="T3" s="168"/>
      <c r="U3" s="665"/>
      <c r="V3" s="168"/>
      <c r="W3" s="665"/>
      <c r="X3" s="168"/>
      <c r="Y3" s="677"/>
      <c r="Z3" s="665"/>
      <c r="AA3" s="676"/>
      <c r="AB3" s="169"/>
      <c r="AC3" s="665"/>
      <c r="AD3" s="192"/>
      <c r="AE3" s="679"/>
      <c r="AF3" s="192"/>
      <c r="AG3" s="678"/>
      <c r="AH3" s="678"/>
      <c r="AI3" s="678"/>
      <c r="AJ3" s="192"/>
      <c r="AK3" s="192"/>
      <c r="AL3" s="192"/>
      <c r="AM3" s="665"/>
      <c r="AN3" s="665"/>
      <c r="AO3" s="168"/>
    </row>
    <row r="4" spans="1:41" ht="38.25" x14ac:dyDescent="0.25">
      <c r="A4" s="168"/>
      <c r="B4" s="665"/>
      <c r="C4" s="168"/>
      <c r="D4" s="677"/>
      <c r="E4" s="665"/>
      <c r="F4" s="676"/>
      <c r="G4" s="169"/>
      <c r="H4" s="675"/>
      <c r="I4" s="192"/>
      <c r="J4" s="674"/>
      <c r="K4" s="192"/>
      <c r="L4" s="678"/>
      <c r="M4" s="678"/>
      <c r="N4" s="678"/>
      <c r="O4" s="192"/>
      <c r="P4" s="192"/>
      <c r="Q4" s="192"/>
      <c r="R4" s="665"/>
      <c r="S4" s="665"/>
      <c r="T4" s="168"/>
      <c r="U4" s="665"/>
      <c r="V4" s="404" t="s">
        <v>3433</v>
      </c>
      <c r="W4" s="803" t="s">
        <v>3726</v>
      </c>
      <c r="X4" s="404" t="s">
        <v>2087</v>
      </c>
      <c r="Y4" s="804">
        <v>651</v>
      </c>
      <c r="Z4" s="803" t="s">
        <v>4216</v>
      </c>
      <c r="AA4" s="805"/>
      <c r="AB4" s="806" t="s">
        <v>4217</v>
      </c>
      <c r="AC4" s="803">
        <v>250</v>
      </c>
      <c r="AD4" s="807"/>
      <c r="AE4" s="808"/>
      <c r="AF4" s="807">
        <v>0</v>
      </c>
      <c r="AG4" s="402">
        <v>-4.8475089023675828</v>
      </c>
      <c r="AH4" s="402">
        <v>-3.2866197523675815</v>
      </c>
      <c r="AI4" s="402">
        <v>0</v>
      </c>
      <c r="AJ4" s="387">
        <v>0</v>
      </c>
      <c r="AK4" s="387">
        <v>-3.2866197523675815</v>
      </c>
      <c r="AL4" s="387">
        <v>-4.8475089023675828</v>
      </c>
      <c r="AM4" s="387">
        <v>65.131912086399851</v>
      </c>
      <c r="AN4" s="387">
        <v>65.131912086399851</v>
      </c>
      <c r="AO4" s="404" t="s">
        <v>4218</v>
      </c>
    </row>
    <row r="5" spans="1:41" x14ac:dyDescent="0.25">
      <c r="A5" s="168"/>
      <c r="B5" s="665"/>
      <c r="C5" s="168"/>
      <c r="D5" s="677"/>
      <c r="E5" s="665"/>
      <c r="F5" s="676"/>
      <c r="G5" s="169"/>
      <c r="H5" s="675"/>
      <c r="I5" s="192"/>
      <c r="J5" s="674"/>
      <c r="K5" s="192"/>
      <c r="L5" s="678"/>
      <c r="M5" s="678"/>
      <c r="N5" s="678"/>
      <c r="O5" s="192"/>
      <c r="P5" s="192"/>
      <c r="Q5" s="192"/>
      <c r="R5" s="665"/>
      <c r="S5" s="665"/>
      <c r="T5" s="168"/>
      <c r="U5" s="665"/>
      <c r="V5" s="404"/>
      <c r="W5" s="803"/>
      <c r="X5" s="404"/>
      <c r="Y5" s="804"/>
      <c r="Z5" s="803"/>
      <c r="AA5" s="805"/>
      <c r="AB5" s="806"/>
      <c r="AC5" s="803">
        <v>250</v>
      </c>
      <c r="AD5" s="807"/>
      <c r="AE5" s="808"/>
      <c r="AF5" s="807">
        <v>0.127</v>
      </c>
      <c r="AG5" s="402">
        <v>-4.9110089023675823</v>
      </c>
      <c r="AH5" s="402">
        <v>-3.2866197523675815</v>
      </c>
      <c r="AI5" s="402">
        <v>0</v>
      </c>
      <c r="AJ5" s="387">
        <v>0</v>
      </c>
      <c r="AK5" s="387">
        <v>-3.2866197523675815</v>
      </c>
      <c r="AL5" s="387">
        <v>-4.9745089023675826</v>
      </c>
      <c r="AM5" s="387">
        <v>65.195412086399841</v>
      </c>
      <c r="AN5" s="387">
        <v>65.258912086399846</v>
      </c>
      <c r="AO5" s="404"/>
    </row>
    <row r="6" spans="1:41" ht="38.25" x14ac:dyDescent="0.25">
      <c r="A6" s="168"/>
      <c r="B6" s="665"/>
      <c r="C6" s="168"/>
      <c r="D6" s="677"/>
      <c r="E6" s="665"/>
      <c r="F6" s="676"/>
      <c r="G6" s="169"/>
      <c r="H6" s="675"/>
      <c r="I6" s="192"/>
      <c r="J6" s="674"/>
      <c r="K6" s="192"/>
      <c r="L6" s="678"/>
      <c r="M6" s="678"/>
      <c r="N6" s="678"/>
      <c r="O6" s="192"/>
      <c r="P6" s="192"/>
      <c r="Q6" s="192"/>
      <c r="R6" s="665"/>
      <c r="S6" s="665"/>
      <c r="T6" s="168"/>
      <c r="U6" s="665"/>
      <c r="V6" s="404" t="s">
        <v>3433</v>
      </c>
      <c r="W6" s="803" t="s">
        <v>3726</v>
      </c>
      <c r="X6" s="404" t="s">
        <v>2087</v>
      </c>
      <c r="Y6" s="804">
        <v>653</v>
      </c>
      <c r="Z6" s="803" t="s">
        <v>4219</v>
      </c>
      <c r="AA6" s="805" t="s">
        <v>1965</v>
      </c>
      <c r="AB6" s="806" t="s">
        <v>4220</v>
      </c>
      <c r="AC6" s="803">
        <v>200</v>
      </c>
      <c r="AD6" s="807"/>
      <c r="AE6" s="808"/>
      <c r="AF6" s="807">
        <v>0</v>
      </c>
      <c r="AG6" s="402">
        <v>-4.9745089023675826</v>
      </c>
      <c r="AH6" s="402">
        <v>-3.2866197523675815</v>
      </c>
      <c r="AI6" s="402">
        <v>0</v>
      </c>
      <c r="AJ6" s="387">
        <v>0</v>
      </c>
      <c r="AK6" s="387">
        <v>-3.2866197523675815</v>
      </c>
      <c r="AL6" s="387">
        <v>-4.9745089023675826</v>
      </c>
      <c r="AM6" s="387">
        <v>65.258912086399846</v>
      </c>
      <c r="AN6" s="387">
        <v>65.258912086399846</v>
      </c>
      <c r="AO6" s="404"/>
    </row>
    <row r="7" spans="1:41" x14ac:dyDescent="0.25">
      <c r="A7" s="168"/>
      <c r="B7" s="665"/>
      <c r="C7" s="168"/>
      <c r="D7" s="677"/>
      <c r="E7" s="665"/>
      <c r="F7" s="676"/>
      <c r="G7" s="169"/>
      <c r="H7" s="675"/>
      <c r="I7" s="192"/>
      <c r="J7" s="674"/>
      <c r="K7" s="192"/>
      <c r="L7" s="678"/>
      <c r="M7" s="678"/>
      <c r="N7" s="678"/>
      <c r="O7" s="192"/>
      <c r="P7" s="192"/>
      <c r="Q7" s="192"/>
      <c r="R7" s="665"/>
      <c r="S7" s="665"/>
      <c r="T7" s="168"/>
      <c r="U7" s="665"/>
      <c r="V7" s="404"/>
      <c r="W7" s="803"/>
      <c r="X7" s="404"/>
      <c r="Y7" s="804"/>
      <c r="Z7" s="803"/>
      <c r="AA7" s="805"/>
      <c r="AB7" s="806"/>
      <c r="AC7" s="803">
        <v>143.51</v>
      </c>
      <c r="AD7" s="807"/>
      <c r="AE7" s="808"/>
      <c r="AF7" s="807">
        <v>0.68024099999999998</v>
      </c>
      <c r="AG7" s="402">
        <v>-5.3146294023675829</v>
      </c>
      <c r="AH7" s="402">
        <v>-3.2866197523675815</v>
      </c>
      <c r="AI7" s="402">
        <v>0</v>
      </c>
      <c r="AJ7" s="387">
        <v>0</v>
      </c>
      <c r="AK7" s="387">
        <v>-3.2866197523675815</v>
      </c>
      <c r="AL7" s="387">
        <v>-5.6547499023675822</v>
      </c>
      <c r="AM7" s="387">
        <v>65.599032586399844</v>
      </c>
      <c r="AN7" s="387">
        <v>65.939153086399841</v>
      </c>
      <c r="AO7" s="404"/>
    </row>
    <row r="8" spans="1:41" ht="38.25" x14ac:dyDescent="0.25">
      <c r="A8" s="168"/>
      <c r="B8" s="665"/>
      <c r="C8" s="168"/>
      <c r="D8" s="677"/>
      <c r="E8" s="665"/>
      <c r="F8" s="676"/>
      <c r="G8" s="169"/>
      <c r="H8" s="675"/>
      <c r="I8" s="192"/>
      <c r="J8" s="674"/>
      <c r="K8" s="192"/>
      <c r="L8" s="678"/>
      <c r="M8" s="678"/>
      <c r="N8" s="678"/>
      <c r="O8" s="192"/>
      <c r="P8" s="192"/>
      <c r="Q8" s="192"/>
      <c r="R8" s="665"/>
      <c r="S8" s="665"/>
      <c r="T8" s="168"/>
      <c r="U8" s="665"/>
      <c r="V8" s="404" t="s">
        <v>3433</v>
      </c>
      <c r="W8" s="803" t="s">
        <v>3726</v>
      </c>
      <c r="X8" s="404" t="s">
        <v>4221</v>
      </c>
      <c r="Y8" s="804">
        <v>659</v>
      </c>
      <c r="Z8" s="803" t="s">
        <v>4222</v>
      </c>
      <c r="AA8" s="805" t="s">
        <v>3732</v>
      </c>
      <c r="AB8" s="806" t="s">
        <v>4223</v>
      </c>
      <c r="AC8" s="803">
        <v>143.51</v>
      </c>
      <c r="AD8" s="807"/>
      <c r="AE8" s="808"/>
      <c r="AF8" s="807">
        <v>0</v>
      </c>
      <c r="AG8" s="402">
        <v>-5.6547499023675822</v>
      </c>
      <c r="AH8" s="402">
        <v>-3.2866197523675815</v>
      </c>
      <c r="AI8" s="402">
        <v>0</v>
      </c>
      <c r="AJ8" s="387">
        <v>0</v>
      </c>
      <c r="AK8" s="387">
        <v>-3.2866197523675815</v>
      </c>
      <c r="AL8" s="387">
        <v>-5.6547499023675822</v>
      </c>
      <c r="AM8" s="387">
        <v>65.939153086399841</v>
      </c>
      <c r="AN8" s="387">
        <v>65.939153086399841</v>
      </c>
      <c r="AO8" s="404" t="s">
        <v>4224</v>
      </c>
    </row>
    <row r="9" spans="1:41" x14ac:dyDescent="0.25">
      <c r="A9" s="168"/>
      <c r="B9" s="665"/>
      <c r="C9" s="168"/>
      <c r="D9" s="677"/>
      <c r="E9" s="665"/>
      <c r="F9" s="676"/>
      <c r="G9" s="169"/>
      <c r="H9" s="675"/>
      <c r="I9" s="192"/>
      <c r="J9" s="674"/>
      <c r="K9" s="192"/>
      <c r="L9" s="678"/>
      <c r="M9" s="678"/>
      <c r="N9" s="678"/>
      <c r="O9" s="192"/>
      <c r="P9" s="192"/>
      <c r="Q9" s="192"/>
      <c r="R9" s="665"/>
      <c r="S9" s="665"/>
      <c r="T9" s="168"/>
      <c r="U9" s="665"/>
      <c r="V9" s="404"/>
      <c r="W9" s="803"/>
      <c r="X9" s="404"/>
      <c r="Y9" s="804"/>
      <c r="Z9" s="803"/>
      <c r="AA9" s="805"/>
      <c r="AB9" s="806"/>
      <c r="AC9" s="803">
        <v>143.51</v>
      </c>
      <c r="AD9" s="807"/>
      <c r="AE9" s="808"/>
      <c r="AF9" s="807">
        <v>7.8259000000000002E-3</v>
      </c>
      <c r="AG9" s="402">
        <v>-5.6586628523675824</v>
      </c>
      <c r="AH9" s="402">
        <v>-3.2866197523675815</v>
      </c>
      <c r="AI9" s="402">
        <v>0</v>
      </c>
      <c r="AJ9" s="387">
        <v>0</v>
      </c>
      <c r="AK9" s="387">
        <v>-3.2866197523675815</v>
      </c>
      <c r="AL9" s="387">
        <v>-5.6625758023675825</v>
      </c>
      <c r="AM9" s="387">
        <v>65.943066036399841</v>
      </c>
      <c r="AN9" s="387">
        <v>65.946978986399841</v>
      </c>
      <c r="AO9" s="404"/>
    </row>
    <row r="10" spans="1:41" ht="38.25" x14ac:dyDescent="0.25">
      <c r="A10" s="168"/>
      <c r="B10" s="665"/>
      <c r="C10" s="168"/>
      <c r="D10" s="677"/>
      <c r="E10" s="665"/>
      <c r="F10" s="676"/>
      <c r="G10" s="169"/>
      <c r="H10" s="675"/>
      <c r="I10" s="192"/>
      <c r="J10" s="674"/>
      <c r="K10" s="192"/>
      <c r="L10" s="678"/>
      <c r="M10" s="678"/>
      <c r="N10" s="678"/>
      <c r="O10" s="192"/>
      <c r="P10" s="192"/>
      <c r="Q10" s="192"/>
      <c r="R10" s="665"/>
      <c r="S10" s="665"/>
      <c r="T10" s="168"/>
      <c r="U10" s="665"/>
      <c r="V10" s="404" t="s">
        <v>3433</v>
      </c>
      <c r="W10" s="803" t="s">
        <v>3726</v>
      </c>
      <c r="X10" s="404" t="s">
        <v>4225</v>
      </c>
      <c r="Y10" s="804">
        <v>659</v>
      </c>
      <c r="Z10" s="803" t="s">
        <v>4226</v>
      </c>
      <c r="AA10" s="805" t="s">
        <v>4227</v>
      </c>
      <c r="AB10" s="806" t="s">
        <v>4228</v>
      </c>
      <c r="AC10" s="803">
        <v>143.51</v>
      </c>
      <c r="AD10" s="807"/>
      <c r="AE10" s="808"/>
      <c r="AF10" s="807">
        <v>0</v>
      </c>
      <c r="AG10" s="402">
        <v>-5.6625758023675825</v>
      </c>
      <c r="AH10" s="402">
        <v>-3.2866197523675815</v>
      </c>
      <c r="AI10" s="402">
        <v>0</v>
      </c>
      <c r="AJ10" s="387">
        <v>0</v>
      </c>
      <c r="AK10" s="387">
        <v>-3.2866197523675815</v>
      </c>
      <c r="AL10" s="387">
        <v>-5.6625758023675825</v>
      </c>
      <c r="AM10" s="387">
        <v>65.946978986399841</v>
      </c>
      <c r="AN10" s="387">
        <v>65.946978986399841</v>
      </c>
      <c r="AO10" s="404"/>
    </row>
    <row r="11" spans="1:41" x14ac:dyDescent="0.25">
      <c r="A11" s="168"/>
      <c r="B11" s="665"/>
      <c r="C11" s="168"/>
      <c r="D11" s="677"/>
      <c r="E11" s="665"/>
      <c r="F11" s="676"/>
      <c r="G11" s="169"/>
      <c r="H11" s="675"/>
      <c r="I11" s="192"/>
      <c r="J11" s="674"/>
      <c r="K11" s="192"/>
      <c r="L11" s="678"/>
      <c r="M11" s="678"/>
      <c r="N11" s="678"/>
      <c r="O11" s="192"/>
      <c r="P11" s="192"/>
      <c r="Q11" s="192"/>
      <c r="R11" s="665"/>
      <c r="S11" s="665"/>
      <c r="T11" s="168"/>
      <c r="U11" s="665"/>
      <c r="V11" s="404"/>
      <c r="W11" s="803"/>
      <c r="X11" s="404"/>
      <c r="Y11" s="804"/>
      <c r="Z11" s="803"/>
      <c r="AA11" s="805"/>
      <c r="AB11" s="806"/>
      <c r="AC11" s="803">
        <v>143.51</v>
      </c>
      <c r="AD11" s="807"/>
      <c r="AE11" s="808"/>
      <c r="AF11" s="807">
        <v>0.19669310000000001</v>
      </c>
      <c r="AG11" s="402">
        <v>-5.760922352367583</v>
      </c>
      <c r="AH11" s="402">
        <v>-3.2866197523675815</v>
      </c>
      <c r="AI11" s="402">
        <v>0</v>
      </c>
      <c r="AJ11" s="387">
        <v>0</v>
      </c>
      <c r="AK11" s="387">
        <v>-3.2866197523675815</v>
      </c>
      <c r="AL11" s="387">
        <v>-5.8592689023675826</v>
      </c>
      <c r="AM11" s="387">
        <v>66.045325536399844</v>
      </c>
      <c r="AN11" s="387">
        <v>66.143672086399846</v>
      </c>
      <c r="AO11" s="404"/>
    </row>
    <row r="12" spans="1:41" ht="25.5" x14ac:dyDescent="0.25">
      <c r="A12" s="168"/>
      <c r="B12" s="665"/>
      <c r="C12" s="168"/>
      <c r="D12" s="677"/>
      <c r="E12" s="665"/>
      <c r="F12" s="676"/>
      <c r="G12" s="169"/>
      <c r="H12" s="675"/>
      <c r="I12" s="192"/>
      <c r="J12" s="674"/>
      <c r="K12" s="192"/>
      <c r="L12" s="678"/>
      <c r="M12" s="678"/>
      <c r="N12" s="678"/>
      <c r="O12" s="192"/>
      <c r="P12" s="192"/>
      <c r="Q12" s="192"/>
      <c r="R12" s="665"/>
      <c r="S12" s="665"/>
      <c r="T12" s="168"/>
      <c r="U12" s="665"/>
      <c r="V12" s="404" t="s">
        <v>3433</v>
      </c>
      <c r="W12" s="803" t="s">
        <v>3726</v>
      </c>
      <c r="X12" s="404" t="s">
        <v>2008</v>
      </c>
      <c r="Y12" s="804">
        <v>661</v>
      </c>
      <c r="Z12" s="803" t="s">
        <v>4229</v>
      </c>
      <c r="AA12" s="805" t="s">
        <v>4230</v>
      </c>
      <c r="AB12" s="806" t="s">
        <v>4231</v>
      </c>
      <c r="AC12" s="803">
        <v>143.51</v>
      </c>
      <c r="AD12" s="807"/>
      <c r="AE12" s="808"/>
      <c r="AF12" s="807">
        <v>0</v>
      </c>
      <c r="AG12" s="402">
        <v>-5.8592689023675826</v>
      </c>
      <c r="AH12" s="402">
        <v>-3.2866197523675815</v>
      </c>
      <c r="AI12" s="402">
        <v>0</v>
      </c>
      <c r="AJ12" s="387">
        <v>0</v>
      </c>
      <c r="AK12" s="387">
        <v>-3.2866197523675815</v>
      </c>
      <c r="AL12" s="387">
        <v>-5.8592689023675826</v>
      </c>
      <c r="AM12" s="387">
        <v>66.143672086399846</v>
      </c>
      <c r="AN12" s="387">
        <v>66.143672086399846</v>
      </c>
      <c r="AO12" s="404"/>
    </row>
    <row r="13" spans="1:41" x14ac:dyDescent="0.25">
      <c r="A13" s="168"/>
      <c r="B13" s="665"/>
      <c r="C13" s="168"/>
      <c r="D13" s="677"/>
      <c r="E13" s="665"/>
      <c r="F13" s="676"/>
      <c r="G13" s="169"/>
      <c r="H13" s="675"/>
      <c r="I13" s="192"/>
      <c r="J13" s="674"/>
      <c r="K13" s="192"/>
      <c r="L13" s="678"/>
      <c r="M13" s="678"/>
      <c r="N13" s="678"/>
      <c r="O13" s="192"/>
      <c r="P13" s="192"/>
      <c r="Q13" s="192"/>
      <c r="R13" s="665"/>
      <c r="S13" s="665"/>
      <c r="T13" s="168"/>
      <c r="U13" s="665"/>
      <c r="V13" s="404"/>
      <c r="W13" s="803"/>
      <c r="X13" s="404"/>
      <c r="Y13" s="804"/>
      <c r="Z13" s="803"/>
      <c r="AA13" s="805"/>
      <c r="AB13" s="806"/>
      <c r="AC13" s="803">
        <v>143.51</v>
      </c>
      <c r="AD13" s="807"/>
      <c r="AE13" s="808"/>
      <c r="AF13" s="807">
        <v>4.5481000000000001E-2</v>
      </c>
      <c r="AG13" s="402">
        <v>-5.8820094023675829</v>
      </c>
      <c r="AH13" s="402">
        <v>-3.2866197523675815</v>
      </c>
      <c r="AI13" s="402">
        <v>0</v>
      </c>
      <c r="AJ13" s="387">
        <v>0</v>
      </c>
      <c r="AK13" s="387">
        <v>-3.2866197523675815</v>
      </c>
      <c r="AL13" s="387">
        <v>-5.9047499023675822</v>
      </c>
      <c r="AM13" s="387">
        <v>66.166412586399844</v>
      </c>
      <c r="AN13" s="387">
        <v>66.189153086399841</v>
      </c>
      <c r="AO13" s="404"/>
    </row>
    <row r="14" spans="1:41" ht="38.25" x14ac:dyDescent="0.25">
      <c r="A14" s="168"/>
      <c r="B14" s="665"/>
      <c r="C14" s="168"/>
      <c r="D14" s="677"/>
      <c r="E14" s="665"/>
      <c r="F14" s="676"/>
      <c r="G14" s="169"/>
      <c r="H14" s="675"/>
      <c r="I14" s="192"/>
      <c r="J14" s="674"/>
      <c r="K14" s="192"/>
      <c r="L14" s="678"/>
      <c r="M14" s="678"/>
      <c r="N14" s="678"/>
      <c r="O14" s="192"/>
      <c r="P14" s="192"/>
      <c r="Q14" s="192"/>
      <c r="R14" s="665"/>
      <c r="S14" s="665"/>
      <c r="T14" s="168"/>
      <c r="U14" s="665"/>
      <c r="V14" s="404" t="s">
        <v>3433</v>
      </c>
      <c r="W14" s="803" t="s">
        <v>3726</v>
      </c>
      <c r="X14" s="404" t="s">
        <v>4221</v>
      </c>
      <c r="Y14" s="804">
        <v>662</v>
      </c>
      <c r="Z14" s="803" t="s">
        <v>4232</v>
      </c>
      <c r="AA14" s="805" t="s">
        <v>3732</v>
      </c>
      <c r="AB14" s="806" t="s">
        <v>4233</v>
      </c>
      <c r="AC14" s="803">
        <v>143.51</v>
      </c>
      <c r="AD14" s="807"/>
      <c r="AE14" s="808"/>
      <c r="AF14" s="807">
        <v>0</v>
      </c>
      <c r="AG14" s="402">
        <v>-5.9047499023675822</v>
      </c>
      <c r="AH14" s="402">
        <v>-3.2866197523675815</v>
      </c>
      <c r="AI14" s="402">
        <v>0</v>
      </c>
      <c r="AJ14" s="387">
        <v>0</v>
      </c>
      <c r="AK14" s="387">
        <v>-3.2866197523675815</v>
      </c>
      <c r="AL14" s="387">
        <v>-5.9047499023675822</v>
      </c>
      <c r="AM14" s="387">
        <v>66.189153086399841</v>
      </c>
      <c r="AN14" s="387">
        <v>66.189153086399841</v>
      </c>
      <c r="AO14" s="404" t="s">
        <v>4234</v>
      </c>
    </row>
    <row r="15" spans="1:41" x14ac:dyDescent="0.25">
      <c r="A15" s="168"/>
      <c r="B15" s="665"/>
      <c r="C15" s="168"/>
      <c r="D15" s="677"/>
      <c r="E15" s="665"/>
      <c r="F15" s="676"/>
      <c r="G15" s="169"/>
      <c r="H15" s="675"/>
      <c r="I15" s="192"/>
      <c r="J15" s="674"/>
      <c r="K15" s="192"/>
      <c r="L15" s="678"/>
      <c r="M15" s="678"/>
      <c r="N15" s="678"/>
      <c r="O15" s="192"/>
      <c r="P15" s="192"/>
      <c r="Q15" s="192"/>
      <c r="R15" s="665"/>
      <c r="S15" s="665"/>
      <c r="T15" s="168"/>
      <c r="U15" s="665"/>
      <c r="V15" s="404"/>
      <c r="W15" s="803"/>
      <c r="X15" s="404"/>
      <c r="Y15" s="804"/>
      <c r="Z15" s="803"/>
      <c r="AA15" s="805"/>
      <c r="AB15" s="806"/>
      <c r="AC15" s="803">
        <v>143.51</v>
      </c>
      <c r="AD15" s="807"/>
      <c r="AE15" s="808"/>
      <c r="AF15" s="807">
        <v>0.25</v>
      </c>
      <c r="AG15" s="402">
        <v>-6.0297499023675822</v>
      </c>
      <c r="AH15" s="402">
        <v>-3.2866197523675815</v>
      </c>
      <c r="AI15" s="402">
        <v>0</v>
      </c>
      <c r="AJ15" s="387">
        <v>0</v>
      </c>
      <c r="AK15" s="387">
        <v>-3.2866197523675815</v>
      </c>
      <c r="AL15" s="387">
        <v>-6.1547499023675822</v>
      </c>
      <c r="AM15" s="387">
        <v>66.314153086399841</v>
      </c>
      <c r="AN15" s="387">
        <v>66.439153086399841</v>
      </c>
      <c r="AO15" s="404"/>
    </row>
    <row r="16" spans="1:41" ht="38.25" x14ac:dyDescent="0.25">
      <c r="A16" s="168"/>
      <c r="B16" s="665"/>
      <c r="C16" s="168"/>
      <c r="D16" s="677"/>
      <c r="E16" s="665"/>
      <c r="F16" s="676"/>
      <c r="G16" s="169"/>
      <c r="H16" s="675"/>
      <c r="I16" s="192"/>
      <c r="J16" s="674"/>
      <c r="K16" s="192"/>
      <c r="L16" s="678"/>
      <c r="M16" s="678"/>
      <c r="N16" s="678"/>
      <c r="O16" s="192"/>
      <c r="P16" s="192"/>
      <c r="Q16" s="192"/>
      <c r="R16" s="665"/>
      <c r="S16" s="665"/>
      <c r="T16" s="168"/>
      <c r="U16" s="665"/>
      <c r="V16" s="404" t="s">
        <v>3433</v>
      </c>
      <c r="W16" s="803" t="s">
        <v>3726</v>
      </c>
      <c r="X16" s="404" t="s">
        <v>4221</v>
      </c>
      <c r="Y16" s="804">
        <v>664</v>
      </c>
      <c r="Z16" s="803" t="s">
        <v>4235</v>
      </c>
      <c r="AA16" s="805" t="s">
        <v>3732</v>
      </c>
      <c r="AB16" s="806" t="s">
        <v>4236</v>
      </c>
      <c r="AC16" s="803">
        <v>143.51</v>
      </c>
      <c r="AD16" s="807"/>
      <c r="AE16" s="808"/>
      <c r="AF16" s="807">
        <v>0</v>
      </c>
      <c r="AG16" s="402">
        <v>-6.1547499023675822</v>
      </c>
      <c r="AH16" s="402">
        <v>-3.2866197523675815</v>
      </c>
      <c r="AI16" s="402">
        <v>0</v>
      </c>
      <c r="AJ16" s="387">
        <v>0</v>
      </c>
      <c r="AK16" s="387">
        <v>-3.2866197523675815</v>
      </c>
      <c r="AL16" s="387">
        <v>-6.1547499023675822</v>
      </c>
      <c r="AM16" s="387">
        <v>66.439153086399841</v>
      </c>
      <c r="AN16" s="387">
        <v>66.439153086399841</v>
      </c>
      <c r="AO16" s="404" t="s">
        <v>4237</v>
      </c>
    </row>
    <row r="17" spans="1:41" x14ac:dyDescent="0.25">
      <c r="A17" s="168"/>
      <c r="B17" s="665"/>
      <c r="C17" s="168"/>
      <c r="D17" s="677"/>
      <c r="E17" s="665"/>
      <c r="F17" s="676"/>
      <c r="G17" s="169"/>
      <c r="H17" s="675"/>
      <c r="I17" s="192"/>
      <c r="J17" s="674"/>
      <c r="K17" s="192"/>
      <c r="L17" s="192"/>
      <c r="M17" s="192"/>
      <c r="N17" s="673"/>
      <c r="O17" s="193"/>
      <c r="P17" s="193"/>
      <c r="Q17" s="192"/>
      <c r="R17" s="665"/>
      <c r="S17" s="192"/>
      <c r="T17" s="168"/>
      <c r="U17" s="192">
        <v>68.478629866399828</v>
      </c>
      <c r="V17" s="662"/>
      <c r="W17" s="662"/>
      <c r="X17" s="397"/>
      <c r="Y17" s="661"/>
      <c r="Z17" s="397"/>
      <c r="AA17" s="395"/>
      <c r="AB17" s="395"/>
      <c r="AC17" s="395">
        <v>143.51</v>
      </c>
      <c r="AD17" s="387"/>
      <c r="AE17" s="395"/>
      <c r="AF17" s="387">
        <v>1.3484599999999999E-2</v>
      </c>
      <c r="AG17" s="402">
        <v>-6.1614922023675822</v>
      </c>
      <c r="AH17" s="402">
        <v>-3.2866197523675815</v>
      </c>
      <c r="AI17" s="402">
        <v>0</v>
      </c>
      <c r="AJ17" s="387">
        <v>0</v>
      </c>
      <c r="AK17" s="387">
        <v>-3.2866197523675815</v>
      </c>
      <c r="AL17" s="387">
        <v>-6.1682345023675822</v>
      </c>
      <c r="AM17" s="387">
        <v>66.44589538639984</v>
      </c>
      <c r="AN17" s="387">
        <v>66.452637686399839</v>
      </c>
      <c r="AO17" s="404"/>
    </row>
    <row r="18" spans="1:41" ht="51" x14ac:dyDescent="0.25">
      <c r="A18" s="538" t="s">
        <v>3433</v>
      </c>
      <c r="B18" s="666" t="s">
        <v>3722</v>
      </c>
      <c r="C18" s="538" t="s">
        <v>2087</v>
      </c>
      <c r="D18" s="672">
        <v>676</v>
      </c>
      <c r="E18" s="666" t="s">
        <v>4238</v>
      </c>
      <c r="F18" s="809"/>
      <c r="G18" s="546" t="s">
        <v>4239</v>
      </c>
      <c r="H18" s="671"/>
      <c r="I18" s="667"/>
      <c r="J18" s="810"/>
      <c r="K18" s="667">
        <v>0</v>
      </c>
      <c r="L18" s="533">
        <v>-3.0271913023675823</v>
      </c>
      <c r="M18" s="533">
        <v>427.57284404473501</v>
      </c>
      <c r="N18" s="533">
        <v>51.664739548335199</v>
      </c>
      <c r="O18" s="539">
        <v>51.664739548335199</v>
      </c>
      <c r="P18" s="539">
        <v>427.57284404473501</v>
      </c>
      <c r="Q18" s="539">
        <v>-3.0271913023675823</v>
      </c>
      <c r="R18" s="531">
        <v>67.613844466399826</v>
      </c>
      <c r="S18" s="531">
        <v>67.613844466399826</v>
      </c>
      <c r="T18" s="811" t="s">
        <v>4218</v>
      </c>
      <c r="U18" s="170">
        <v>-0.86478540000000237</v>
      </c>
      <c r="V18" s="662" t="s">
        <v>3433</v>
      </c>
      <c r="W18" s="662" t="s">
        <v>3726</v>
      </c>
      <c r="X18" s="397" t="s">
        <v>3755</v>
      </c>
      <c r="Y18" s="661">
        <v>665</v>
      </c>
      <c r="Z18" s="397" t="s">
        <v>4240</v>
      </c>
      <c r="AA18" s="395"/>
      <c r="AB18" s="395" t="s">
        <v>4241</v>
      </c>
      <c r="AC18" s="395">
        <v>143.51</v>
      </c>
      <c r="AD18" s="395"/>
      <c r="AE18" s="395"/>
      <c r="AF18" s="387">
        <v>0</v>
      </c>
      <c r="AG18" s="402">
        <v>-6.1682345023675822</v>
      </c>
      <c r="AH18" s="402">
        <v>-3.2866197523675815</v>
      </c>
      <c r="AI18" s="402">
        <v>0</v>
      </c>
      <c r="AJ18" s="387">
        <v>0</v>
      </c>
      <c r="AK18" s="387">
        <v>-3.2866197523675815</v>
      </c>
      <c r="AL18" s="387">
        <v>-6.1682345023675822</v>
      </c>
      <c r="AM18" s="387">
        <v>66.452637686399839</v>
      </c>
      <c r="AN18" s="387">
        <v>66.452637686399839</v>
      </c>
      <c r="AO18" s="404"/>
    </row>
    <row r="19" spans="1:41" x14ac:dyDescent="0.25">
      <c r="A19" s="538"/>
      <c r="B19" s="666"/>
      <c r="C19" s="538"/>
      <c r="D19" s="672"/>
      <c r="E19" s="666" t="s">
        <v>619</v>
      </c>
      <c r="F19" s="809"/>
      <c r="G19" s="546"/>
      <c r="H19" s="671"/>
      <c r="I19" s="667"/>
      <c r="J19" s="810"/>
      <c r="K19" s="667">
        <v>0.12559665</v>
      </c>
      <c r="L19" s="533">
        <v>-3.089989627367582</v>
      </c>
      <c r="M19" s="533">
        <v>427.57284404473501</v>
      </c>
      <c r="N19" s="533">
        <v>51.664739548335199</v>
      </c>
      <c r="O19" s="539">
        <v>51.664739548335199</v>
      </c>
      <c r="P19" s="539">
        <v>427.57284404473501</v>
      </c>
      <c r="Q19" s="539">
        <v>-3.1527879523675821</v>
      </c>
      <c r="R19" s="531">
        <v>67.676642791399829</v>
      </c>
      <c r="S19" s="531">
        <v>67.739441116399831</v>
      </c>
      <c r="T19" s="538"/>
      <c r="U19" s="170">
        <v>-0.80198707499999955</v>
      </c>
      <c r="V19" s="662"/>
      <c r="W19" s="662"/>
      <c r="X19" s="397"/>
      <c r="Y19" s="661"/>
      <c r="Z19" s="397"/>
      <c r="AA19" s="395"/>
      <c r="AB19" s="395"/>
      <c r="AC19" s="395">
        <v>144.78</v>
      </c>
      <c r="AD19" s="387"/>
      <c r="AE19" s="387"/>
      <c r="AF19" s="387">
        <v>5.5E-2</v>
      </c>
      <c r="AG19" s="402">
        <v>-6.1957345023675821</v>
      </c>
      <c r="AH19" s="402">
        <v>-3.2866197523675815</v>
      </c>
      <c r="AI19" s="402">
        <v>0</v>
      </c>
      <c r="AJ19" s="387">
        <v>0</v>
      </c>
      <c r="AK19" s="387">
        <v>-3.2866197523675815</v>
      </c>
      <c r="AL19" s="387">
        <v>-6.2232345023675819</v>
      </c>
      <c r="AM19" s="387">
        <v>66.480137686399843</v>
      </c>
      <c r="AN19" s="387">
        <v>66.507637686399846</v>
      </c>
      <c r="AO19" s="404"/>
    </row>
    <row r="20" spans="1:41" ht="38.25" x14ac:dyDescent="0.25">
      <c r="A20" s="538" t="s">
        <v>3433</v>
      </c>
      <c r="B20" s="666" t="s">
        <v>3722</v>
      </c>
      <c r="C20" s="538" t="s">
        <v>1967</v>
      </c>
      <c r="D20" s="672">
        <v>677</v>
      </c>
      <c r="E20" s="666" t="s">
        <v>4242</v>
      </c>
      <c r="F20" s="809" t="s">
        <v>1965</v>
      </c>
      <c r="G20" s="546" t="s">
        <v>4243</v>
      </c>
      <c r="H20" s="671"/>
      <c r="I20" s="667"/>
      <c r="J20" s="810"/>
      <c r="K20" s="667">
        <v>0</v>
      </c>
      <c r="L20" s="533">
        <v>-3.1527879523675821</v>
      </c>
      <c r="M20" s="533">
        <v>427.57284404473501</v>
      </c>
      <c r="N20" s="533">
        <v>51.664739548335199</v>
      </c>
      <c r="O20" s="539">
        <v>51.664739548335199</v>
      </c>
      <c r="P20" s="539">
        <v>427.57284404473501</v>
      </c>
      <c r="Q20" s="539">
        <v>-3.1527879523675821</v>
      </c>
      <c r="R20" s="531">
        <v>67.739441116399831</v>
      </c>
      <c r="S20" s="531">
        <v>67.739441116399831</v>
      </c>
      <c r="T20" s="538"/>
      <c r="U20" s="170">
        <v>-0.73918874999999673</v>
      </c>
      <c r="V20" s="662" t="s">
        <v>3433</v>
      </c>
      <c r="W20" s="662" t="s">
        <v>3726</v>
      </c>
      <c r="X20" s="397" t="s">
        <v>3747</v>
      </c>
      <c r="Y20" s="661">
        <v>665</v>
      </c>
      <c r="Z20" s="397" t="s">
        <v>4244</v>
      </c>
      <c r="AA20" s="405" t="s">
        <v>3745</v>
      </c>
      <c r="AB20" s="395" t="s">
        <v>4245</v>
      </c>
      <c r="AC20" s="395">
        <v>144.78</v>
      </c>
      <c r="AD20" s="387"/>
      <c r="AE20" s="387"/>
      <c r="AF20" s="387">
        <v>0</v>
      </c>
      <c r="AG20" s="402">
        <v>-6.2232345023675819</v>
      </c>
      <c r="AH20" s="402">
        <v>-3.2866197523675815</v>
      </c>
      <c r="AI20" s="402">
        <v>0</v>
      </c>
      <c r="AJ20" s="387">
        <v>0</v>
      </c>
      <c r="AK20" s="387">
        <v>-3.2866197523675815</v>
      </c>
      <c r="AL20" s="387">
        <v>-6.2232345023675819</v>
      </c>
      <c r="AM20" s="387">
        <v>66.507637686399846</v>
      </c>
      <c r="AN20" s="387">
        <v>66.507637686399846</v>
      </c>
      <c r="AO20" s="404"/>
    </row>
    <row r="21" spans="1:41" x14ac:dyDescent="0.25">
      <c r="A21" s="538"/>
      <c r="B21" s="666"/>
      <c r="C21" s="538"/>
      <c r="D21" s="672"/>
      <c r="E21" s="666" t="s">
        <v>619</v>
      </c>
      <c r="F21" s="809"/>
      <c r="G21" s="546"/>
      <c r="H21" s="671"/>
      <c r="I21" s="667"/>
      <c r="J21" s="810"/>
      <c r="K21" s="667">
        <v>0.39176325000000001</v>
      </c>
      <c r="L21" s="533">
        <v>-3.3486695773675823</v>
      </c>
      <c r="M21" s="533">
        <v>427.57284404473501</v>
      </c>
      <c r="N21" s="533">
        <v>51.664739548335199</v>
      </c>
      <c r="O21" s="539">
        <v>51.664739548335199</v>
      </c>
      <c r="P21" s="539">
        <v>427.57284404473501</v>
      </c>
      <c r="Q21" s="539">
        <v>-3.544551202367582</v>
      </c>
      <c r="R21" s="531">
        <v>67.93532274139983</v>
      </c>
      <c r="S21" s="531">
        <v>68.131204366399828</v>
      </c>
      <c r="T21" s="538"/>
      <c r="U21" s="170">
        <v>-0.54330712499999834</v>
      </c>
      <c r="V21" s="662"/>
      <c r="W21" s="662"/>
      <c r="X21" s="662"/>
      <c r="Y21" s="661"/>
      <c r="Z21" s="397"/>
      <c r="AA21" s="395"/>
      <c r="AB21" s="395"/>
      <c r="AC21" s="395">
        <v>144.78</v>
      </c>
      <c r="AD21" s="387"/>
      <c r="AE21" s="395"/>
      <c r="AF21" s="387">
        <v>1.3997600000000006E-2</v>
      </c>
      <c r="AG21" s="402">
        <v>-6.2302333023675818</v>
      </c>
      <c r="AH21" s="402">
        <v>-3.2866197523675815</v>
      </c>
      <c r="AI21" s="402">
        <v>0</v>
      </c>
      <c r="AJ21" s="387">
        <v>0</v>
      </c>
      <c r="AK21" s="387">
        <v>-3.2866197523675815</v>
      </c>
      <c r="AL21" s="387">
        <v>-6.2372321023675816</v>
      </c>
      <c r="AM21" s="387">
        <v>66.514636486399837</v>
      </c>
      <c r="AN21" s="387">
        <v>66.521635286399842</v>
      </c>
      <c r="AO21" s="404"/>
    </row>
    <row r="22" spans="1:41" ht="38.25" x14ac:dyDescent="0.25">
      <c r="A22" s="538" t="s">
        <v>3433</v>
      </c>
      <c r="B22" s="666" t="s">
        <v>3722</v>
      </c>
      <c r="C22" s="538" t="s">
        <v>3555</v>
      </c>
      <c r="D22" s="672">
        <v>681</v>
      </c>
      <c r="E22" s="666" t="s">
        <v>4246</v>
      </c>
      <c r="F22" s="809"/>
      <c r="G22" s="546" t="s">
        <v>4247</v>
      </c>
      <c r="H22" s="671"/>
      <c r="I22" s="667"/>
      <c r="J22" s="810"/>
      <c r="K22" s="667">
        <v>0</v>
      </c>
      <c r="L22" s="533">
        <v>-3.544551202367582</v>
      </c>
      <c r="M22" s="533">
        <v>427.57284404473501</v>
      </c>
      <c r="N22" s="533">
        <v>51.664739548335199</v>
      </c>
      <c r="O22" s="539">
        <v>51.664739548335199</v>
      </c>
      <c r="P22" s="539">
        <v>427.57284404473501</v>
      </c>
      <c r="Q22" s="539">
        <v>-3.544551202367582</v>
      </c>
      <c r="R22" s="531">
        <v>68.131204366399828</v>
      </c>
      <c r="S22" s="531">
        <v>68.131204366399828</v>
      </c>
      <c r="T22" s="538"/>
      <c r="U22" s="170">
        <v>-0.34742549999999994</v>
      </c>
      <c r="V22" s="662" t="s">
        <v>3433</v>
      </c>
      <c r="W22" s="662" t="s">
        <v>3726</v>
      </c>
      <c r="X22" s="397" t="s">
        <v>3741</v>
      </c>
      <c r="Y22" s="661">
        <v>665</v>
      </c>
      <c r="Z22" s="397" t="s">
        <v>4248</v>
      </c>
      <c r="AA22" s="395" t="s">
        <v>3739</v>
      </c>
      <c r="AB22" s="395" t="s">
        <v>4249</v>
      </c>
      <c r="AC22" s="395">
        <v>144.78</v>
      </c>
      <c r="AD22" s="387"/>
      <c r="AE22" s="395"/>
      <c r="AF22" s="387">
        <v>0</v>
      </c>
      <c r="AG22" s="402">
        <v>-6.2372321023675816</v>
      </c>
      <c r="AH22" s="402">
        <v>-3.2866197523675815</v>
      </c>
      <c r="AI22" s="402">
        <v>0</v>
      </c>
      <c r="AJ22" s="387">
        <v>0</v>
      </c>
      <c r="AK22" s="387">
        <v>-3.2866197523675815</v>
      </c>
      <c r="AL22" s="387">
        <v>-6.2372321023675816</v>
      </c>
      <c r="AM22" s="387">
        <v>66.521635286399842</v>
      </c>
      <c r="AN22" s="387">
        <v>66.521635286399842</v>
      </c>
      <c r="AO22" s="404"/>
    </row>
    <row r="23" spans="1:41" x14ac:dyDescent="0.25">
      <c r="A23" s="538"/>
      <c r="B23" s="666"/>
      <c r="C23" s="538"/>
      <c r="D23" s="672"/>
      <c r="E23" s="666" t="s">
        <v>619</v>
      </c>
      <c r="F23" s="809"/>
      <c r="G23" s="546"/>
      <c r="H23" s="671"/>
      <c r="I23" s="667"/>
      <c r="J23" s="810"/>
      <c r="K23" s="667">
        <v>1.8186399999999998E-2</v>
      </c>
      <c r="L23" s="533">
        <v>-3.5536444023675822</v>
      </c>
      <c r="M23" s="533">
        <v>427.57284404473501</v>
      </c>
      <c r="N23" s="533">
        <v>51.664739548335199</v>
      </c>
      <c r="O23" s="539">
        <v>51.664739548335199</v>
      </c>
      <c r="P23" s="539">
        <v>427.57284404473501</v>
      </c>
      <c r="Q23" s="539">
        <v>-3.5627376023675819</v>
      </c>
      <c r="R23" s="531">
        <v>68.140297566399838</v>
      </c>
      <c r="S23" s="531">
        <v>68.149390766399833</v>
      </c>
      <c r="T23" s="538"/>
      <c r="U23" s="170">
        <v>-0.33833229999999048</v>
      </c>
      <c r="V23" s="662"/>
      <c r="W23" s="662"/>
      <c r="X23" s="397"/>
      <c r="Y23" s="661"/>
      <c r="Z23" s="397"/>
      <c r="AA23" s="395"/>
      <c r="AB23" s="395"/>
      <c r="AC23" s="395">
        <v>144.78</v>
      </c>
      <c r="AD23" s="387"/>
      <c r="AE23" s="387"/>
      <c r="AF23" s="387">
        <v>0.26311053636363635</v>
      </c>
      <c r="AG23" s="402">
        <v>-6.3687873705494003</v>
      </c>
      <c r="AH23" s="402">
        <v>-3.2866197523675815</v>
      </c>
      <c r="AI23" s="402">
        <v>0</v>
      </c>
      <c r="AJ23" s="387">
        <v>0</v>
      </c>
      <c r="AK23" s="387">
        <v>-3.2866197523675815</v>
      </c>
      <c r="AL23" s="387">
        <v>-6.500342638731218</v>
      </c>
      <c r="AM23" s="387">
        <v>66.65319055458167</v>
      </c>
      <c r="AN23" s="387">
        <v>66.784745822763483</v>
      </c>
      <c r="AO23" s="404"/>
    </row>
    <row r="24" spans="1:41" ht="38.25" x14ac:dyDescent="0.25">
      <c r="A24" s="538" t="s">
        <v>3433</v>
      </c>
      <c r="B24" s="666" t="s">
        <v>3722</v>
      </c>
      <c r="C24" s="538" t="s">
        <v>4225</v>
      </c>
      <c r="D24" s="672">
        <v>681</v>
      </c>
      <c r="E24" s="666" t="s">
        <v>4250</v>
      </c>
      <c r="F24" s="809"/>
      <c r="G24" s="546" t="s">
        <v>4251</v>
      </c>
      <c r="H24" s="671"/>
      <c r="I24" s="667"/>
      <c r="J24" s="810"/>
      <c r="K24" s="667">
        <v>0</v>
      </c>
      <c r="L24" s="533">
        <v>-3.5627376023675819</v>
      </c>
      <c r="M24" s="533">
        <v>427.57284404473501</v>
      </c>
      <c r="N24" s="533">
        <v>51.664739548335199</v>
      </c>
      <c r="O24" s="539">
        <v>51.664739548335199</v>
      </c>
      <c r="P24" s="539">
        <v>427.57284404473501</v>
      </c>
      <c r="Q24" s="539">
        <v>-3.5627376023675819</v>
      </c>
      <c r="R24" s="531">
        <v>68.149390766399833</v>
      </c>
      <c r="S24" s="531">
        <v>68.149390766399833</v>
      </c>
      <c r="T24" s="538"/>
      <c r="U24" s="170">
        <v>-0.32923909999999523</v>
      </c>
      <c r="V24" s="662" t="s">
        <v>3433</v>
      </c>
      <c r="W24" s="662" t="s">
        <v>3726</v>
      </c>
      <c r="X24" s="397" t="s">
        <v>3555</v>
      </c>
      <c r="Y24" s="661">
        <v>669</v>
      </c>
      <c r="Z24" s="397" t="s">
        <v>4252</v>
      </c>
      <c r="AA24" s="405" t="s">
        <v>3762</v>
      </c>
      <c r="AB24" s="395" t="s">
        <v>4253</v>
      </c>
      <c r="AC24" s="395">
        <v>144.78</v>
      </c>
      <c r="AD24" s="387"/>
      <c r="AE24" s="387"/>
      <c r="AF24" s="387">
        <v>0.32727272727272733</v>
      </c>
      <c r="AG24" s="402">
        <v>-6.6639790023675811</v>
      </c>
      <c r="AH24" s="402">
        <v>-3.2866197523675815</v>
      </c>
      <c r="AI24" s="402">
        <v>0</v>
      </c>
      <c r="AJ24" s="387">
        <v>0</v>
      </c>
      <c r="AK24" s="387">
        <v>-3.2866197523675815</v>
      </c>
      <c r="AL24" s="387">
        <v>-6.8276153660039451</v>
      </c>
      <c r="AM24" s="387">
        <v>66.948382186399854</v>
      </c>
      <c r="AN24" s="387">
        <v>67.112018550036211</v>
      </c>
      <c r="AO24" s="404"/>
    </row>
    <row r="25" spans="1:41" x14ac:dyDescent="0.25">
      <c r="A25" s="538"/>
      <c r="B25" s="666"/>
      <c r="C25" s="538"/>
      <c r="D25" s="672"/>
      <c r="E25" s="538" t="s">
        <v>619</v>
      </c>
      <c r="F25" s="547"/>
      <c r="G25" s="546"/>
      <c r="H25" s="671"/>
      <c r="I25" s="667"/>
      <c r="J25" s="670"/>
      <c r="K25" s="667">
        <v>0.1592326</v>
      </c>
      <c r="L25" s="201">
        <v>-3.6423539023675819</v>
      </c>
      <c r="M25" s="201">
        <v>427.57284404473501</v>
      </c>
      <c r="N25" s="201">
        <v>51.664739548335199</v>
      </c>
      <c r="O25" s="539">
        <v>51.664739548335199</v>
      </c>
      <c r="P25" s="539">
        <v>427.57284404473501</v>
      </c>
      <c r="Q25" s="539">
        <v>-3.721970202367582</v>
      </c>
      <c r="R25" s="531">
        <v>68.229007066399831</v>
      </c>
      <c r="S25" s="531">
        <v>68.308623366399829</v>
      </c>
      <c r="T25" s="538"/>
      <c r="U25" s="170">
        <v>-0.24962279999999737</v>
      </c>
      <c r="V25" s="662"/>
      <c r="W25" s="662"/>
      <c r="X25" s="662"/>
      <c r="Y25" s="661"/>
      <c r="Z25" s="397"/>
      <c r="AA25" s="395"/>
      <c r="AB25" s="395"/>
      <c r="AC25" s="395">
        <v>144.78</v>
      </c>
      <c r="AD25" s="387"/>
      <c r="AE25" s="395"/>
      <c r="AF25" s="387">
        <v>0.21529353636363632</v>
      </c>
      <c r="AG25" s="402">
        <v>-6.9352621341857628</v>
      </c>
      <c r="AH25" s="402">
        <v>-3.2866197523675815</v>
      </c>
      <c r="AI25" s="402">
        <v>0</v>
      </c>
      <c r="AJ25" s="387">
        <v>0</v>
      </c>
      <c r="AK25" s="387">
        <v>-3.2866197523675815</v>
      </c>
      <c r="AL25" s="387">
        <v>-7.0429089023675813</v>
      </c>
      <c r="AM25" s="387">
        <v>67.21966531821802</v>
      </c>
      <c r="AN25" s="387">
        <v>67.327312086399843</v>
      </c>
      <c r="AO25" s="404"/>
    </row>
    <row r="26" spans="1:41" x14ac:dyDescent="0.25">
      <c r="A26" s="538" t="s">
        <v>3433</v>
      </c>
      <c r="B26" s="666" t="s">
        <v>3722</v>
      </c>
      <c r="C26" s="538" t="s">
        <v>2008</v>
      </c>
      <c r="D26" s="672">
        <v>683</v>
      </c>
      <c r="E26" s="538" t="s">
        <v>4254</v>
      </c>
      <c r="F26" s="547"/>
      <c r="G26" s="546" t="s">
        <v>4255</v>
      </c>
      <c r="H26" s="671"/>
      <c r="I26" s="667"/>
      <c r="J26" s="670"/>
      <c r="K26" s="667">
        <v>0</v>
      </c>
      <c r="L26" s="201">
        <v>-3.721970202367582</v>
      </c>
      <c r="M26" s="201">
        <v>427.57284404473501</v>
      </c>
      <c r="N26" s="201">
        <v>51.664739548335199</v>
      </c>
      <c r="O26" s="539">
        <v>51.664739548335199</v>
      </c>
      <c r="P26" s="539">
        <v>427.57284404473501</v>
      </c>
      <c r="Q26" s="539">
        <v>-3.721970202367582</v>
      </c>
      <c r="R26" s="531">
        <v>68.308623366399829</v>
      </c>
      <c r="S26" s="531">
        <v>68.308623366399829</v>
      </c>
      <c r="T26" s="538"/>
      <c r="U26" s="170">
        <v>-0.17000649999999951</v>
      </c>
      <c r="V26" s="662" t="s">
        <v>3433</v>
      </c>
      <c r="W26" s="662" t="s">
        <v>3726</v>
      </c>
      <c r="X26" s="397" t="s">
        <v>2087</v>
      </c>
      <c r="Y26" s="661">
        <v>673</v>
      </c>
      <c r="Z26" s="397" t="s">
        <v>4256</v>
      </c>
      <c r="AA26" s="395"/>
      <c r="AB26" s="395" t="s">
        <v>4257</v>
      </c>
      <c r="AC26" s="395">
        <v>200</v>
      </c>
      <c r="AD26" s="387"/>
      <c r="AE26" s="395"/>
      <c r="AF26" s="387">
        <v>0</v>
      </c>
      <c r="AG26" s="402">
        <v>-7.0429089023675813</v>
      </c>
      <c r="AH26" s="402">
        <v>-3.2866197523675815</v>
      </c>
      <c r="AI26" s="402">
        <v>0</v>
      </c>
      <c r="AJ26" s="387">
        <v>0</v>
      </c>
      <c r="AK26" s="387">
        <v>-3.2866197523675815</v>
      </c>
      <c r="AL26" s="387">
        <v>-7.0429089023675813</v>
      </c>
      <c r="AM26" s="387">
        <v>67.327312086399843</v>
      </c>
      <c r="AN26" s="387">
        <v>67.327312086399843</v>
      </c>
      <c r="AO26" s="404"/>
    </row>
    <row r="27" spans="1:41" x14ac:dyDescent="0.25">
      <c r="A27" s="538"/>
      <c r="B27" s="666"/>
      <c r="C27" s="538"/>
      <c r="D27" s="672"/>
      <c r="E27" s="538" t="s">
        <v>619</v>
      </c>
      <c r="F27" s="547"/>
      <c r="G27" s="546"/>
      <c r="H27" s="671"/>
      <c r="I27" s="667"/>
      <c r="J27" s="670"/>
      <c r="K27" s="667">
        <v>0.1682496</v>
      </c>
      <c r="L27" s="201">
        <v>-3.8060950023675817</v>
      </c>
      <c r="M27" s="201">
        <v>427.57284404473501</v>
      </c>
      <c r="N27" s="201">
        <v>51.664739548335199</v>
      </c>
      <c r="O27" s="539">
        <v>51.664739548335199</v>
      </c>
      <c r="P27" s="539">
        <v>427.57284404473501</v>
      </c>
      <c r="Q27" s="539">
        <v>-3.8902198023675818</v>
      </c>
      <c r="R27" s="531">
        <v>68.392748166399826</v>
      </c>
      <c r="S27" s="531">
        <v>68.476872966399824</v>
      </c>
      <c r="T27" s="538"/>
      <c r="U27" s="170">
        <v>-8.5881700000001615E-2</v>
      </c>
      <c r="V27" s="662" t="s">
        <v>3433</v>
      </c>
      <c r="W27" s="662" t="s">
        <v>3726</v>
      </c>
      <c r="X27" s="397" t="s">
        <v>2087</v>
      </c>
      <c r="Y27" s="661">
        <v>673</v>
      </c>
      <c r="Z27" s="397" t="s">
        <v>4256</v>
      </c>
      <c r="AA27" s="395" t="s">
        <v>2851</v>
      </c>
      <c r="AB27" s="395" t="s">
        <v>4258</v>
      </c>
      <c r="AC27" s="395">
        <v>250</v>
      </c>
      <c r="AD27" s="387"/>
      <c r="AE27" s="395"/>
      <c r="AF27" s="387">
        <v>0</v>
      </c>
      <c r="AG27" s="402">
        <v>-7.0429089023675813</v>
      </c>
      <c r="AH27" s="402">
        <v>-3.2866197523675815</v>
      </c>
      <c r="AI27" s="402">
        <v>0</v>
      </c>
      <c r="AJ27" s="387">
        <v>0</v>
      </c>
      <c r="AK27" s="387">
        <v>-3.2866197523675815</v>
      </c>
      <c r="AL27" s="387">
        <v>-7.0429089023675813</v>
      </c>
      <c r="AM27" s="387">
        <v>67.327312086399843</v>
      </c>
      <c r="AN27" s="387">
        <v>67.327312086399843</v>
      </c>
      <c r="AO27" s="404"/>
    </row>
    <row r="28" spans="1:41" x14ac:dyDescent="0.25">
      <c r="A28" s="538" t="s">
        <v>3433</v>
      </c>
      <c r="B28" s="666" t="s">
        <v>3722</v>
      </c>
      <c r="C28" s="538" t="s">
        <v>3555</v>
      </c>
      <c r="D28" s="672">
        <v>685</v>
      </c>
      <c r="E28" s="538" t="s">
        <v>4259</v>
      </c>
      <c r="F28" s="547"/>
      <c r="G28" s="546" t="s">
        <v>4260</v>
      </c>
      <c r="H28" s="671"/>
      <c r="I28" s="667"/>
      <c r="J28" s="670"/>
      <c r="K28" s="667">
        <v>0</v>
      </c>
      <c r="L28" s="201">
        <v>-3.8902198023675818</v>
      </c>
      <c r="M28" s="201">
        <v>427.57284404473501</v>
      </c>
      <c r="N28" s="201">
        <v>51.664739548335199</v>
      </c>
      <c r="O28" s="539">
        <v>51.664739548335199</v>
      </c>
      <c r="P28" s="539">
        <v>427.57284404473501</v>
      </c>
      <c r="Q28" s="539">
        <v>-3.8902198023675818</v>
      </c>
      <c r="R28" s="531">
        <v>68.476872966399824</v>
      </c>
      <c r="S28" s="531">
        <v>68.476872966399824</v>
      </c>
      <c r="T28" s="538"/>
      <c r="U28" s="170">
        <v>-1.7569000000037249E-3</v>
      </c>
      <c r="V28" s="662"/>
      <c r="W28" s="662"/>
      <c r="X28" s="662"/>
      <c r="Y28" s="661"/>
      <c r="Z28" s="397"/>
      <c r="AA28" s="395"/>
      <c r="AB28" s="395"/>
      <c r="AC28" s="395">
        <v>200</v>
      </c>
      <c r="AD28" s="387"/>
      <c r="AE28" s="395"/>
      <c r="AF28" s="387">
        <v>0.17281379999999999</v>
      </c>
      <c r="AG28" s="201">
        <v>-7.1293158023675813</v>
      </c>
      <c r="AH28" s="201">
        <v>-3.2866197523675815</v>
      </c>
      <c r="AI28" s="201">
        <v>0</v>
      </c>
      <c r="AJ28" s="387">
        <v>0</v>
      </c>
      <c r="AK28" s="387">
        <v>-3.2866197523675815</v>
      </c>
      <c r="AL28" s="387">
        <v>-7.2157227023675814</v>
      </c>
      <c r="AM28" s="387">
        <v>67.413718986399843</v>
      </c>
      <c r="AN28" s="387">
        <v>67.500125886399843</v>
      </c>
      <c r="AO28" s="404"/>
    </row>
    <row r="29" spans="1:41" x14ac:dyDescent="0.25">
      <c r="A29" s="538"/>
      <c r="B29" s="666"/>
      <c r="C29" s="538"/>
      <c r="D29" s="672"/>
      <c r="E29" s="538" t="s">
        <v>619</v>
      </c>
      <c r="F29" s="547"/>
      <c r="G29" s="546"/>
      <c r="H29" s="671"/>
      <c r="I29" s="667"/>
      <c r="J29" s="670"/>
      <c r="K29" s="667">
        <v>1.7569E-3</v>
      </c>
      <c r="L29" s="201">
        <v>-3.8910982523675819</v>
      </c>
      <c r="M29" s="201">
        <v>427.57284404473501</v>
      </c>
      <c r="N29" s="201">
        <v>51.664739548335199</v>
      </c>
      <c r="O29" s="539">
        <v>51.664739548335199</v>
      </c>
      <c r="P29" s="539">
        <v>427.57284404473501</v>
      </c>
      <c r="Q29" s="539">
        <v>-3.891976702367582</v>
      </c>
      <c r="R29" s="531">
        <v>68.477751416399826</v>
      </c>
      <c r="S29" s="531">
        <v>68.478629866399828</v>
      </c>
      <c r="T29" s="538" t="s">
        <v>4261</v>
      </c>
      <c r="U29" s="170">
        <v>-8.7845000000186246E-4</v>
      </c>
      <c r="V29" s="662" t="s">
        <v>3433</v>
      </c>
      <c r="W29" s="662" t="s">
        <v>3726</v>
      </c>
      <c r="X29" s="397" t="s">
        <v>1981</v>
      </c>
      <c r="Y29" s="661">
        <v>675</v>
      </c>
      <c r="Z29" s="397" t="s">
        <v>4262</v>
      </c>
      <c r="AA29" s="395" t="s">
        <v>3591</v>
      </c>
      <c r="AB29" s="395" t="s">
        <v>4263</v>
      </c>
      <c r="AC29" s="395">
        <v>150</v>
      </c>
      <c r="AD29" s="387"/>
      <c r="AE29" s="395"/>
      <c r="AF29" s="387">
        <v>8.1660999999999997E-2</v>
      </c>
      <c r="AG29" s="201">
        <v>-7.2565532023675816</v>
      </c>
      <c r="AH29" s="201">
        <v>-3.2866197523675815</v>
      </c>
      <c r="AI29" s="201">
        <v>0</v>
      </c>
      <c r="AJ29" s="387">
        <v>0</v>
      </c>
      <c r="AK29" s="387">
        <v>-3.2866197523675815</v>
      </c>
      <c r="AL29" s="387">
        <v>-7.2973837023675818</v>
      </c>
      <c r="AM29" s="387">
        <v>67.540956386399841</v>
      </c>
      <c r="AN29" s="387">
        <v>67.58178688639984</v>
      </c>
      <c r="AO29" s="404"/>
    </row>
    <row r="30" spans="1:41" x14ac:dyDescent="0.25">
      <c r="A30" s="551" t="s">
        <v>3433</v>
      </c>
      <c r="B30" s="551" t="s">
        <v>3722</v>
      </c>
      <c r="C30" s="551" t="s">
        <v>3755</v>
      </c>
      <c r="D30" s="651">
        <v>685</v>
      </c>
      <c r="E30" s="542" t="s">
        <v>3754</v>
      </c>
      <c r="F30" s="547"/>
      <c r="G30" s="550" t="s">
        <v>3753</v>
      </c>
      <c r="H30" s="540"/>
      <c r="I30" s="539"/>
      <c r="J30" s="664"/>
      <c r="K30" s="539">
        <v>0</v>
      </c>
      <c r="L30" s="201">
        <v>-3.891976702367582</v>
      </c>
      <c r="M30" s="201">
        <v>427.57284404473501</v>
      </c>
      <c r="N30" s="201">
        <v>51.664739548335199</v>
      </c>
      <c r="O30" s="539">
        <v>51.664739548335199</v>
      </c>
      <c r="P30" s="539">
        <v>427.57284404473501</v>
      </c>
      <c r="Q30" s="539">
        <v>-3.891976702367582</v>
      </c>
      <c r="R30" s="531">
        <v>68.478629866399828</v>
      </c>
      <c r="S30" s="531">
        <v>68.478629866399828</v>
      </c>
      <c r="T30" s="663"/>
      <c r="U30" s="170">
        <v>0</v>
      </c>
      <c r="V30" s="662" t="s">
        <v>3433</v>
      </c>
      <c r="W30" s="662" t="s">
        <v>3726</v>
      </c>
      <c r="X30" s="397" t="s">
        <v>3721</v>
      </c>
      <c r="Y30" s="661">
        <v>677</v>
      </c>
      <c r="Z30" s="397" t="s">
        <v>4264</v>
      </c>
      <c r="AA30" s="395"/>
      <c r="AB30" s="395" t="s">
        <v>4265</v>
      </c>
      <c r="AC30" s="395">
        <v>150</v>
      </c>
      <c r="AD30" s="387"/>
      <c r="AE30" s="395"/>
      <c r="AF30" s="387">
        <v>0.26771599999999995</v>
      </c>
      <c r="AG30" s="201">
        <v>-7.4312417023675819</v>
      </c>
      <c r="AH30" s="201">
        <v>-3.2866197523675815</v>
      </c>
      <c r="AI30" s="201">
        <v>0</v>
      </c>
      <c r="AJ30" s="387">
        <v>0</v>
      </c>
      <c r="AK30" s="387">
        <v>-3.2866197523675815</v>
      </c>
      <c r="AL30" s="387">
        <v>-7.5650997023675819</v>
      </c>
      <c r="AM30" s="387">
        <v>67.715644886399829</v>
      </c>
      <c r="AN30" s="387">
        <v>67.849502886399833</v>
      </c>
      <c r="AO30" s="404"/>
    </row>
    <row r="31" spans="1:41" x14ac:dyDescent="0.25">
      <c r="A31" s="551"/>
      <c r="B31" s="551"/>
      <c r="C31" s="551"/>
      <c r="D31" s="651"/>
      <c r="E31" s="542"/>
      <c r="F31" s="547"/>
      <c r="G31" s="550" t="s">
        <v>3752</v>
      </c>
      <c r="H31" s="540"/>
      <c r="I31" s="539"/>
      <c r="J31" s="646"/>
      <c r="K31" s="539">
        <v>2.365729E-3</v>
      </c>
      <c r="L31" s="201">
        <v>-3.893159566867582</v>
      </c>
      <c r="M31" s="201">
        <v>427.57284404473501</v>
      </c>
      <c r="N31" s="201">
        <v>51.664739548335199</v>
      </c>
      <c r="O31" s="539">
        <v>51.664739548335199</v>
      </c>
      <c r="P31" s="539">
        <v>427.57284404473501</v>
      </c>
      <c r="Q31" s="539">
        <v>-3.8943424313675821</v>
      </c>
      <c r="R31" s="531">
        <v>68.479812730899837</v>
      </c>
      <c r="S31" s="531">
        <v>68.480995595399833</v>
      </c>
      <c r="T31" s="663"/>
      <c r="U31" s="170">
        <v>1.1828645000093729E-3</v>
      </c>
      <c r="V31" s="662"/>
      <c r="W31" s="662"/>
      <c r="X31" s="662"/>
      <c r="Y31" s="661"/>
      <c r="Z31" s="397"/>
      <c r="AA31" s="395"/>
      <c r="AB31" s="395" t="s">
        <v>4266</v>
      </c>
      <c r="AC31" s="395">
        <v>150</v>
      </c>
      <c r="AD31" s="387"/>
      <c r="AE31" s="395"/>
      <c r="AF31" s="387">
        <v>2.4638E-2</v>
      </c>
      <c r="AG31" s="201">
        <v>-7.5774187023675825</v>
      </c>
      <c r="AH31" s="201">
        <v>-3.2866197523675815</v>
      </c>
      <c r="AI31" s="201">
        <v>0</v>
      </c>
      <c r="AJ31" s="387">
        <v>0</v>
      </c>
      <c r="AK31" s="387">
        <v>-3.2866197523675815</v>
      </c>
      <c r="AL31" s="387">
        <v>-7.5897377023675823</v>
      </c>
      <c r="AM31" s="387">
        <v>67.861821886399824</v>
      </c>
      <c r="AN31" s="387">
        <v>67.874140886399829</v>
      </c>
      <c r="AO31" s="404"/>
    </row>
    <row r="32" spans="1:41" x14ac:dyDescent="0.25">
      <c r="A32" s="542"/>
      <c r="B32" s="542"/>
      <c r="C32" s="542"/>
      <c r="D32" s="569"/>
      <c r="E32" s="542" t="s">
        <v>619</v>
      </c>
      <c r="F32" s="547"/>
      <c r="G32" s="547" t="s">
        <v>3751</v>
      </c>
      <c r="H32" s="552"/>
      <c r="I32" s="531"/>
      <c r="J32" s="646"/>
      <c r="K32" s="539">
        <v>1.1632171E-2</v>
      </c>
      <c r="L32" s="201">
        <v>-3.9001585168675819</v>
      </c>
      <c r="M32" s="201">
        <v>427.57284404473501</v>
      </c>
      <c r="N32" s="201">
        <v>51.664739548335199</v>
      </c>
      <c r="O32" s="539">
        <v>51.664739548335199</v>
      </c>
      <c r="P32" s="539">
        <v>427.57284404473501</v>
      </c>
      <c r="Q32" s="539">
        <v>-3.9059746023675821</v>
      </c>
      <c r="R32" s="531">
        <v>68.486811680899834</v>
      </c>
      <c r="S32" s="531">
        <v>68.492627766399835</v>
      </c>
      <c r="T32" s="659"/>
      <c r="U32" s="170">
        <v>8.1818145000056575E-3</v>
      </c>
      <c r="V32" s="662"/>
      <c r="W32" s="662"/>
      <c r="X32" s="662"/>
      <c r="Y32" s="661"/>
      <c r="Z32" s="397"/>
      <c r="AA32" s="395"/>
      <c r="AB32" s="395"/>
      <c r="AC32" s="395">
        <v>150</v>
      </c>
      <c r="AD32" s="660"/>
      <c r="AE32" s="395"/>
      <c r="AF32" s="387">
        <v>1.6854129999999998E-2</v>
      </c>
      <c r="AG32" s="201">
        <v>-7.5981647673675816</v>
      </c>
      <c r="AH32" s="201">
        <v>-3.2866197523675815</v>
      </c>
      <c r="AI32" s="201">
        <v>0</v>
      </c>
      <c r="AJ32" s="387">
        <v>0</v>
      </c>
      <c r="AK32" s="387">
        <v>-3.2866197523675815</v>
      </c>
      <c r="AL32" s="387">
        <v>-7.6065918323675819</v>
      </c>
      <c r="AM32" s="387">
        <v>67.882567951399821</v>
      </c>
      <c r="AN32" s="387">
        <v>67.890995016399827</v>
      </c>
      <c r="AO32" s="404"/>
    </row>
    <row r="33" spans="1:41" x14ac:dyDescent="0.25">
      <c r="A33" s="542"/>
      <c r="B33" s="542"/>
      <c r="C33" s="542"/>
      <c r="D33" s="569"/>
      <c r="E33" s="542"/>
      <c r="F33" s="547"/>
      <c r="G33" s="547" t="s">
        <v>3750</v>
      </c>
      <c r="H33" s="552"/>
      <c r="I33" s="531"/>
      <c r="J33" s="646"/>
      <c r="K33" s="539">
        <v>0</v>
      </c>
      <c r="L33" s="201">
        <v>-3.9059746023675821</v>
      </c>
      <c r="M33" s="201">
        <v>427.57284404473501</v>
      </c>
      <c r="N33" s="201">
        <v>51.664739548335199</v>
      </c>
      <c r="O33" s="539">
        <v>51.664739548335199</v>
      </c>
      <c r="P33" s="539">
        <v>427.57284404473501</v>
      </c>
      <c r="Q33" s="539">
        <v>-3.9059746023675821</v>
      </c>
      <c r="R33" s="531">
        <v>68.492627766399835</v>
      </c>
      <c r="S33" s="531">
        <v>68.492627766399835</v>
      </c>
      <c r="T33" s="659"/>
      <c r="U33" s="170">
        <v>1.399790000000678E-2</v>
      </c>
      <c r="V33" s="624" t="s">
        <v>3433</v>
      </c>
      <c r="W33" s="624" t="s">
        <v>3669</v>
      </c>
      <c r="X33" s="278" t="s">
        <v>1961</v>
      </c>
      <c r="Y33" s="623">
        <v>680</v>
      </c>
      <c r="Z33" s="278" t="s">
        <v>3749</v>
      </c>
      <c r="AA33" s="277" t="s">
        <v>3558</v>
      </c>
      <c r="AB33" s="277" t="s">
        <v>3557</v>
      </c>
      <c r="AC33" s="277">
        <v>150</v>
      </c>
      <c r="AD33" s="273"/>
      <c r="AE33" s="277"/>
      <c r="AF33" s="273">
        <v>0.1905</v>
      </c>
      <c r="AG33" s="201">
        <v>-7.7018418323675819</v>
      </c>
      <c r="AH33" s="201">
        <v>-3.2866197523675815</v>
      </c>
      <c r="AI33" s="201">
        <v>0</v>
      </c>
      <c r="AJ33" s="273">
        <v>0</v>
      </c>
      <c r="AK33" s="273">
        <v>-3.2866197523675815</v>
      </c>
      <c r="AL33" s="273">
        <v>-7.797091832367582</v>
      </c>
      <c r="AM33" s="273">
        <v>67.986245016399835</v>
      </c>
      <c r="AN33" s="273">
        <v>68.081495016399828</v>
      </c>
      <c r="AO33" s="280"/>
    </row>
    <row r="34" spans="1:41" x14ac:dyDescent="0.25">
      <c r="A34" s="542"/>
      <c r="B34" s="542"/>
      <c r="C34" s="542"/>
      <c r="D34" s="569"/>
      <c r="E34" s="542"/>
      <c r="F34" s="547"/>
      <c r="G34" s="547" t="s">
        <v>3748</v>
      </c>
      <c r="H34" s="552"/>
      <c r="I34" s="531"/>
      <c r="J34" s="646"/>
      <c r="K34" s="539">
        <v>3.8348130000000001E-2</v>
      </c>
      <c r="L34" s="201">
        <v>-3.9251486673675822</v>
      </c>
      <c r="M34" s="201">
        <v>427.57284404473501</v>
      </c>
      <c r="N34" s="201">
        <v>51.664739548335199</v>
      </c>
      <c r="O34" s="539">
        <v>51.664739548335199</v>
      </c>
      <c r="P34" s="539">
        <v>427.57284404473501</v>
      </c>
      <c r="Q34" s="539">
        <v>-3.9443227323675822</v>
      </c>
      <c r="R34" s="531">
        <v>68.511801831399836</v>
      </c>
      <c r="S34" s="531">
        <v>68.530975896399838</v>
      </c>
      <c r="T34" s="659"/>
      <c r="U34" s="170">
        <v>3.3171965000008186E-2</v>
      </c>
      <c r="V34" s="624"/>
      <c r="W34" s="624"/>
      <c r="X34" s="624"/>
      <c r="Y34" s="623"/>
      <c r="Z34" s="278" t="s">
        <v>619</v>
      </c>
      <c r="AA34" s="277"/>
      <c r="AB34" s="277"/>
      <c r="AC34" s="277">
        <v>150</v>
      </c>
      <c r="AD34" s="273"/>
      <c r="AE34" s="277"/>
      <c r="AF34" s="273">
        <v>2.5399999999999999E-2</v>
      </c>
      <c r="AG34" s="201">
        <v>-7.8097918323675817</v>
      </c>
      <c r="AH34" s="201">
        <v>-3.2866197523675815</v>
      </c>
      <c r="AI34" s="201">
        <v>0</v>
      </c>
      <c r="AJ34" s="273">
        <v>0</v>
      </c>
      <c r="AK34" s="273">
        <v>-3.2866197523675815</v>
      </c>
      <c r="AL34" s="273">
        <v>-7.8224918323675823</v>
      </c>
      <c r="AM34" s="273">
        <v>68.094195016399837</v>
      </c>
      <c r="AN34" s="273">
        <v>68.106895016399832</v>
      </c>
      <c r="AO34" s="280"/>
    </row>
    <row r="35" spans="1:41" x14ac:dyDescent="0.25">
      <c r="A35" s="551" t="s">
        <v>3433</v>
      </c>
      <c r="B35" s="551" t="s">
        <v>3722</v>
      </c>
      <c r="C35" s="542" t="s">
        <v>3747</v>
      </c>
      <c r="D35" s="651">
        <v>685</v>
      </c>
      <c r="E35" s="542" t="s">
        <v>3746</v>
      </c>
      <c r="F35" s="547" t="s">
        <v>3745</v>
      </c>
      <c r="G35" s="547" t="s">
        <v>3744</v>
      </c>
      <c r="H35" s="552"/>
      <c r="I35" s="531"/>
      <c r="J35" s="646"/>
      <c r="K35" s="539">
        <v>4.4341399999999996E-3</v>
      </c>
      <c r="L35" s="201">
        <v>-3.9465398023675822</v>
      </c>
      <c r="M35" s="201">
        <v>427.57284404473501</v>
      </c>
      <c r="N35" s="201">
        <v>51.664739548335199</v>
      </c>
      <c r="O35" s="539">
        <v>51.664739548335199</v>
      </c>
      <c r="P35" s="539">
        <v>427.57284404473501</v>
      </c>
      <c r="Q35" s="539">
        <v>-3.9487568723675821</v>
      </c>
      <c r="R35" s="531">
        <v>68.533192966399838</v>
      </c>
      <c r="S35" s="531">
        <v>68.535410036399838</v>
      </c>
      <c r="T35" s="659"/>
      <c r="U35" s="170">
        <v>5.4563100000009968E-2</v>
      </c>
      <c r="V35" s="624" t="s">
        <v>3433</v>
      </c>
      <c r="W35" s="624" t="s">
        <v>3669</v>
      </c>
      <c r="X35" s="624" t="s">
        <v>3555</v>
      </c>
      <c r="Y35" s="623">
        <v>683</v>
      </c>
      <c r="Z35" s="278" t="s">
        <v>3743</v>
      </c>
      <c r="AA35" s="277" t="s">
        <v>3553</v>
      </c>
      <c r="AB35" s="277" t="s">
        <v>3552</v>
      </c>
      <c r="AC35" s="277">
        <v>150</v>
      </c>
      <c r="AD35" s="273"/>
      <c r="AE35" s="277"/>
      <c r="AF35" s="273">
        <v>0.4</v>
      </c>
      <c r="AG35" s="201">
        <v>-8.0224918323675816</v>
      </c>
      <c r="AH35" s="201">
        <v>-3.2866197523675815</v>
      </c>
      <c r="AI35" s="201">
        <v>0</v>
      </c>
      <c r="AJ35" s="273">
        <v>0</v>
      </c>
      <c r="AK35" s="273">
        <v>-3.2866197523675815</v>
      </c>
      <c r="AL35" s="273">
        <v>-8.2224918323675826</v>
      </c>
      <c r="AM35" s="273">
        <v>68.306895016399835</v>
      </c>
      <c r="AN35" s="273">
        <v>68.506895016399838</v>
      </c>
      <c r="AO35" s="280"/>
    </row>
    <row r="36" spans="1:41" x14ac:dyDescent="0.25">
      <c r="A36" s="542"/>
      <c r="B36" s="542"/>
      <c r="C36" s="542"/>
      <c r="D36" s="569"/>
      <c r="E36" s="542"/>
      <c r="F36" s="547"/>
      <c r="G36" s="547" t="s">
        <v>3742</v>
      </c>
      <c r="H36" s="552"/>
      <c r="I36" s="531"/>
      <c r="J36" s="646"/>
      <c r="K36" s="539">
        <v>4.7568999999999997E-3</v>
      </c>
      <c r="L36" s="201">
        <v>-3.9511353223675822</v>
      </c>
      <c r="M36" s="201">
        <v>427.57284404473501</v>
      </c>
      <c r="N36" s="201">
        <v>51.664739548335199</v>
      </c>
      <c r="O36" s="539">
        <v>51.664739548335199</v>
      </c>
      <c r="P36" s="539">
        <v>427.57284404473501</v>
      </c>
      <c r="Q36" s="539">
        <v>-3.9535137723675819</v>
      </c>
      <c r="R36" s="531">
        <v>68.537788486399847</v>
      </c>
      <c r="S36" s="531">
        <v>68.540166936399842</v>
      </c>
      <c r="T36" s="659"/>
      <c r="U36" s="170">
        <v>5.9158620000019368E-2</v>
      </c>
      <c r="V36" s="624"/>
      <c r="W36" s="624"/>
      <c r="X36" s="624"/>
      <c r="Y36" s="623"/>
      <c r="Z36" s="278" t="s">
        <v>619</v>
      </c>
      <c r="AA36" s="277"/>
      <c r="AB36" s="277"/>
      <c r="AC36" s="277">
        <v>150</v>
      </c>
      <c r="AD36" s="273"/>
      <c r="AE36" s="277"/>
      <c r="AF36" s="273">
        <v>0.125</v>
      </c>
      <c r="AG36" s="201">
        <v>-8.2849918323675826</v>
      </c>
      <c r="AH36" s="201">
        <v>-3.2866197523675815</v>
      </c>
      <c r="AI36" s="201">
        <v>0</v>
      </c>
      <c r="AJ36" s="273">
        <v>0</v>
      </c>
      <c r="AK36" s="273">
        <v>-3.2866197523675815</v>
      </c>
      <c r="AL36" s="273">
        <v>-8.3474918323675826</v>
      </c>
      <c r="AM36" s="273">
        <v>68.569395016399838</v>
      </c>
      <c r="AN36" s="273">
        <v>68.631895016399838</v>
      </c>
      <c r="AO36" s="280"/>
    </row>
    <row r="37" spans="1:41" x14ac:dyDescent="0.25">
      <c r="A37" s="551" t="s">
        <v>3433</v>
      </c>
      <c r="B37" s="551" t="s">
        <v>3722</v>
      </c>
      <c r="C37" s="542" t="s">
        <v>3741</v>
      </c>
      <c r="D37" s="651">
        <v>685</v>
      </c>
      <c r="E37" s="542" t="s">
        <v>3740</v>
      </c>
      <c r="F37" s="547" t="s">
        <v>3739</v>
      </c>
      <c r="G37" s="547" t="s">
        <v>3738</v>
      </c>
      <c r="H37" s="552"/>
      <c r="I37" s="531"/>
      <c r="J37" s="646"/>
      <c r="K37" s="539">
        <v>4.4341399999999996E-3</v>
      </c>
      <c r="L37" s="201">
        <v>-3.9557308423675819</v>
      </c>
      <c r="M37" s="201">
        <v>427.57284404473501</v>
      </c>
      <c r="N37" s="201">
        <v>51.664739548335199</v>
      </c>
      <c r="O37" s="539">
        <v>51.664739548335199</v>
      </c>
      <c r="P37" s="539">
        <v>427.57284404473501</v>
      </c>
      <c r="Q37" s="539">
        <v>-3.9579479123675818</v>
      </c>
      <c r="R37" s="531">
        <v>68.542384006399843</v>
      </c>
      <c r="S37" s="531">
        <v>68.544601076399843</v>
      </c>
      <c r="T37" s="659"/>
      <c r="U37" s="170">
        <v>6.3754140000014559E-2</v>
      </c>
      <c r="V37" s="624"/>
      <c r="W37" s="624"/>
      <c r="X37" s="624"/>
      <c r="Y37" s="623"/>
      <c r="Z37" s="278"/>
      <c r="AA37" s="277"/>
      <c r="AB37" s="277"/>
      <c r="AC37" s="277"/>
      <c r="AD37" s="654"/>
      <c r="AE37" s="277"/>
      <c r="AF37" s="273">
        <v>0</v>
      </c>
      <c r="AG37" s="201">
        <v>-8.3474918323675826</v>
      </c>
      <c r="AH37" s="201">
        <v>-3.2866197523675815</v>
      </c>
      <c r="AI37" s="201">
        <v>0</v>
      </c>
      <c r="AJ37" s="273">
        <v>0</v>
      </c>
      <c r="AK37" s="273">
        <v>-3.2866197523675815</v>
      </c>
      <c r="AL37" s="273">
        <v>-8.3474918323675826</v>
      </c>
      <c r="AM37" s="273">
        <v>68.631895016399838</v>
      </c>
      <c r="AN37" s="273">
        <v>68.631895016399838</v>
      </c>
      <c r="AO37" s="280"/>
    </row>
    <row r="38" spans="1:41" x14ac:dyDescent="0.25">
      <c r="A38" s="542"/>
      <c r="B38" s="542"/>
      <c r="C38" s="542"/>
      <c r="D38" s="569"/>
      <c r="E38" s="542"/>
      <c r="F38" s="547"/>
      <c r="G38" s="547" t="s">
        <v>3737</v>
      </c>
      <c r="H38" s="552"/>
      <c r="I38" s="531"/>
      <c r="J38" s="646"/>
      <c r="K38" s="539">
        <v>0.13195399999999999</v>
      </c>
      <c r="L38" s="201">
        <v>-4.0239249123675815</v>
      </c>
      <c r="M38" s="201">
        <v>427.57284404473501</v>
      </c>
      <c r="N38" s="201">
        <v>51.664739548335199</v>
      </c>
      <c r="O38" s="539">
        <v>51.664739548335199</v>
      </c>
      <c r="P38" s="539">
        <v>427.57284404473501</v>
      </c>
      <c r="Q38" s="539">
        <v>-4.0899019123675817</v>
      </c>
      <c r="R38" s="531">
        <v>68.610578076399833</v>
      </c>
      <c r="S38" s="531">
        <v>68.676555076399836</v>
      </c>
      <c r="T38" s="659"/>
      <c r="U38" s="170">
        <v>0.13194821000000445</v>
      </c>
      <c r="V38" s="624" t="s">
        <v>3433</v>
      </c>
      <c r="W38" s="624" t="s">
        <v>3669</v>
      </c>
      <c r="X38" s="624" t="s">
        <v>1967</v>
      </c>
      <c r="Y38" s="623">
        <v>686</v>
      </c>
      <c r="Z38" s="278" t="s">
        <v>3736</v>
      </c>
      <c r="AA38" s="277" t="s">
        <v>1965</v>
      </c>
      <c r="AB38" s="277" t="s">
        <v>3677</v>
      </c>
      <c r="AC38" s="277">
        <v>150</v>
      </c>
      <c r="AD38" s="654"/>
      <c r="AE38" s="277"/>
      <c r="AF38" s="273">
        <v>0</v>
      </c>
      <c r="AG38" s="201">
        <v>-8.3474918323675826</v>
      </c>
      <c r="AH38" s="201">
        <v>-3.2866197523675815</v>
      </c>
      <c r="AI38" s="201">
        <v>0</v>
      </c>
      <c r="AJ38" s="273">
        <v>0</v>
      </c>
      <c r="AK38" s="273">
        <v>-3.2866197523675815</v>
      </c>
      <c r="AL38" s="273">
        <v>-8.3474918323675826</v>
      </c>
      <c r="AM38" s="273">
        <v>68.631895016399838</v>
      </c>
      <c r="AN38" s="273">
        <v>68.631895016399838</v>
      </c>
      <c r="AO38" s="280"/>
    </row>
    <row r="39" spans="1:41" x14ac:dyDescent="0.25">
      <c r="A39" s="542"/>
      <c r="B39" s="542"/>
      <c r="C39" s="542"/>
      <c r="D39" s="569"/>
      <c r="E39" s="542"/>
      <c r="F39" s="547"/>
      <c r="G39" s="547" t="s">
        <v>3734</v>
      </c>
      <c r="H39" s="552"/>
      <c r="I39" s="531"/>
      <c r="J39" s="646"/>
      <c r="K39" s="539">
        <v>3.6268770000000006E-2</v>
      </c>
      <c r="L39" s="201">
        <v>-4.1080362973675815</v>
      </c>
      <c r="M39" s="201">
        <v>427.57284404473501</v>
      </c>
      <c r="N39" s="201">
        <v>51.664739548335199</v>
      </c>
      <c r="O39" s="539">
        <v>51.664739548335199</v>
      </c>
      <c r="P39" s="539">
        <v>427.57284404473501</v>
      </c>
      <c r="Q39" s="539">
        <v>-4.1261706823675821</v>
      </c>
      <c r="R39" s="531">
        <v>68.694689461399847</v>
      </c>
      <c r="S39" s="531">
        <v>68.712823846399843</v>
      </c>
      <c r="T39" s="659"/>
      <c r="U39" s="170">
        <v>0.21605959500001859</v>
      </c>
      <c r="V39" s="624"/>
      <c r="W39" s="624"/>
      <c r="X39" s="624"/>
      <c r="Y39" s="623"/>
      <c r="Z39" s="278"/>
      <c r="AA39" s="277"/>
      <c r="AB39" s="277"/>
      <c r="AC39" s="277"/>
      <c r="AD39" s="654"/>
      <c r="AE39" s="277"/>
      <c r="AF39" s="273">
        <v>0</v>
      </c>
      <c r="AG39" s="201">
        <v>-8.3474918323675826</v>
      </c>
      <c r="AH39" s="201">
        <v>-3.2866197523675815</v>
      </c>
      <c r="AI39" s="201">
        <v>0</v>
      </c>
      <c r="AJ39" s="273">
        <v>0</v>
      </c>
      <c r="AK39" s="273">
        <v>-3.2866197523675815</v>
      </c>
      <c r="AL39" s="273">
        <v>-8.3474918323675826</v>
      </c>
      <c r="AM39" s="273">
        <v>68.631895016399838</v>
      </c>
      <c r="AN39" s="273">
        <v>68.631895016399838</v>
      </c>
      <c r="AO39" s="280"/>
    </row>
    <row r="40" spans="1:41" x14ac:dyDescent="0.25">
      <c r="A40" s="542" t="s">
        <v>3433</v>
      </c>
      <c r="B40" s="542" t="s">
        <v>3722</v>
      </c>
      <c r="C40" s="542" t="s">
        <v>1967</v>
      </c>
      <c r="D40" s="569">
        <v>687</v>
      </c>
      <c r="E40" s="542" t="s">
        <v>3735</v>
      </c>
      <c r="F40" s="547" t="s">
        <v>1965</v>
      </c>
      <c r="G40" s="547" t="s">
        <v>3677</v>
      </c>
      <c r="H40" s="552"/>
      <c r="I40" s="531"/>
      <c r="J40" s="650"/>
      <c r="K40" s="539">
        <v>0</v>
      </c>
      <c r="L40" s="201">
        <v>-4.1261706823675821</v>
      </c>
      <c r="M40" s="201">
        <v>427.57284404473501</v>
      </c>
      <c r="N40" s="201">
        <v>51.664739548335199</v>
      </c>
      <c r="O40" s="539">
        <v>51.664739548335199</v>
      </c>
      <c r="P40" s="539">
        <v>427.57284404473501</v>
      </c>
      <c r="Q40" s="539">
        <v>-4.1261706823675821</v>
      </c>
      <c r="R40" s="531">
        <v>68.712823846399843</v>
      </c>
      <c r="S40" s="531">
        <v>68.712823846399843</v>
      </c>
      <c r="T40" s="659"/>
      <c r="U40" s="170">
        <v>0.23419398000001479</v>
      </c>
      <c r="V40" s="624"/>
      <c r="W40" s="624"/>
      <c r="X40" s="624"/>
      <c r="Y40" s="623"/>
      <c r="Z40" s="278"/>
      <c r="AA40" s="277"/>
      <c r="AB40" s="277"/>
      <c r="AC40" s="277">
        <v>150</v>
      </c>
      <c r="AD40" s="273"/>
      <c r="AE40" s="277"/>
      <c r="AF40" s="273">
        <v>0.11975</v>
      </c>
      <c r="AG40" s="201">
        <v>-8.4073668323675825</v>
      </c>
      <c r="AH40" s="201">
        <v>-3.2866197523675815</v>
      </c>
      <c r="AI40" s="201">
        <v>0</v>
      </c>
      <c r="AJ40" s="273">
        <v>0</v>
      </c>
      <c r="AK40" s="273">
        <v>-3.2866197523675815</v>
      </c>
      <c r="AL40" s="273">
        <v>-8.4672418323675824</v>
      </c>
      <c r="AM40" s="273">
        <v>68.691770016399829</v>
      </c>
      <c r="AN40" s="273">
        <v>68.751645016399834</v>
      </c>
      <c r="AO40" s="280"/>
    </row>
    <row r="41" spans="1:41" x14ac:dyDescent="0.25">
      <c r="A41" s="542"/>
      <c r="B41" s="542"/>
      <c r="C41" s="542"/>
      <c r="D41" s="569"/>
      <c r="E41" s="542" t="s">
        <v>619</v>
      </c>
      <c r="F41" s="547"/>
      <c r="G41" s="547" t="s">
        <v>3734</v>
      </c>
      <c r="H41" s="552"/>
      <c r="I41" s="531"/>
      <c r="J41" s="646"/>
      <c r="K41" s="539">
        <v>0.17679904000000002</v>
      </c>
      <c r="L41" s="201">
        <v>-4.2145702023675824</v>
      </c>
      <c r="M41" s="201">
        <v>427.57284404473501</v>
      </c>
      <c r="N41" s="201">
        <v>51.664739548335199</v>
      </c>
      <c r="O41" s="539">
        <v>51.664739548335199</v>
      </c>
      <c r="P41" s="539">
        <v>427.57284404473501</v>
      </c>
      <c r="Q41" s="539">
        <v>-4.3029697223675818</v>
      </c>
      <c r="R41" s="531">
        <v>68.801223366399853</v>
      </c>
      <c r="S41" s="531">
        <v>68.889622886399849</v>
      </c>
      <c r="T41" s="659"/>
      <c r="U41" s="170">
        <v>0.32259350000002485</v>
      </c>
      <c r="V41" s="658"/>
      <c r="W41" s="658"/>
      <c r="X41" s="658"/>
      <c r="Y41" s="657"/>
      <c r="Z41" s="656"/>
      <c r="AA41" s="655"/>
      <c r="AB41" s="655"/>
      <c r="AC41" s="277">
        <v>150</v>
      </c>
      <c r="AD41" s="654"/>
      <c r="AE41" s="277"/>
      <c r="AF41" s="273">
        <v>0</v>
      </c>
      <c r="AG41" s="201">
        <v>-8.4672418323675824</v>
      </c>
      <c r="AH41" s="201">
        <v>-3.2866197523675815</v>
      </c>
      <c r="AI41" s="201">
        <v>0</v>
      </c>
      <c r="AJ41" s="273">
        <v>0</v>
      </c>
      <c r="AK41" s="273">
        <v>-3.2866197523675815</v>
      </c>
      <c r="AL41" s="273">
        <v>-8.4672418323675824</v>
      </c>
      <c r="AM41" s="273">
        <v>68.751645016399834</v>
      </c>
      <c r="AN41" s="273">
        <v>68.751645016399834</v>
      </c>
      <c r="AO41" s="280"/>
    </row>
    <row r="42" spans="1:41" x14ac:dyDescent="0.25">
      <c r="A42" s="542" t="s">
        <v>3433</v>
      </c>
      <c r="B42" s="542" t="s">
        <v>3722</v>
      </c>
      <c r="C42" s="542" t="s">
        <v>3555</v>
      </c>
      <c r="D42" s="569">
        <v>690</v>
      </c>
      <c r="E42" s="542" t="s">
        <v>3733</v>
      </c>
      <c r="F42" s="547" t="s">
        <v>3732</v>
      </c>
      <c r="G42" s="547" t="s">
        <v>3552</v>
      </c>
      <c r="H42" s="552">
        <v>150</v>
      </c>
      <c r="I42" s="531"/>
      <c r="J42" s="650"/>
      <c r="K42" s="539">
        <v>0.26032499999999997</v>
      </c>
      <c r="L42" s="201">
        <v>-4.4331322223675818</v>
      </c>
      <c r="M42" s="201">
        <v>427.57284404473501</v>
      </c>
      <c r="N42" s="201">
        <v>51.664739548335199</v>
      </c>
      <c r="O42" s="539">
        <v>51.664739548335199</v>
      </c>
      <c r="P42" s="539">
        <v>427.57284404473501</v>
      </c>
      <c r="Q42" s="539">
        <v>-4.5632947223675817</v>
      </c>
      <c r="R42" s="531">
        <v>69.019785386399846</v>
      </c>
      <c r="S42" s="531">
        <v>69.149947886399843</v>
      </c>
      <c r="T42" s="539" t="s">
        <v>3570</v>
      </c>
      <c r="U42" s="170">
        <v>0.54115552000001799</v>
      </c>
      <c r="V42" s="624" t="s">
        <v>3433</v>
      </c>
      <c r="W42" s="624" t="s">
        <v>3669</v>
      </c>
      <c r="X42" s="624" t="s">
        <v>1961</v>
      </c>
      <c r="Y42" s="623">
        <v>688</v>
      </c>
      <c r="Z42" s="278" t="s">
        <v>3731</v>
      </c>
      <c r="AA42" s="277" t="s">
        <v>3558</v>
      </c>
      <c r="AB42" s="277" t="s">
        <v>3557</v>
      </c>
      <c r="AC42" s="277">
        <v>150</v>
      </c>
      <c r="AD42" s="273"/>
      <c r="AE42" s="277"/>
      <c r="AF42" s="273">
        <v>0.1905</v>
      </c>
      <c r="AG42" s="201">
        <v>-8.5624918323675825</v>
      </c>
      <c r="AH42" s="201">
        <v>-3.2866197523675815</v>
      </c>
      <c r="AI42" s="201">
        <v>0</v>
      </c>
      <c r="AJ42" s="273">
        <v>0</v>
      </c>
      <c r="AK42" s="273">
        <v>-3.2866197523675815</v>
      </c>
      <c r="AL42" s="273">
        <v>-8.6577418323675825</v>
      </c>
      <c r="AM42" s="273">
        <v>68.846895016399841</v>
      </c>
      <c r="AN42" s="273">
        <v>68.942145016399834</v>
      </c>
      <c r="AO42" s="278"/>
    </row>
    <row r="43" spans="1:41" x14ac:dyDescent="0.25">
      <c r="A43" s="542"/>
      <c r="B43" s="542"/>
      <c r="C43" s="542"/>
      <c r="D43" s="569"/>
      <c r="E43" s="542"/>
      <c r="F43" s="547"/>
      <c r="G43" s="547" t="s">
        <v>1962</v>
      </c>
      <c r="H43" s="552">
        <v>150</v>
      </c>
      <c r="I43" s="531"/>
      <c r="J43" s="650"/>
      <c r="K43" s="539">
        <v>0.23421448</v>
      </c>
      <c r="L43" s="201">
        <v>-4.6804019623675819</v>
      </c>
      <c r="M43" s="201">
        <v>427.57284404473501</v>
      </c>
      <c r="N43" s="201">
        <v>51.664739548335199</v>
      </c>
      <c r="O43" s="539">
        <v>51.664739548335199</v>
      </c>
      <c r="P43" s="539">
        <v>427.57284404473501</v>
      </c>
      <c r="Q43" s="539">
        <v>-4.797509202367582</v>
      </c>
      <c r="R43" s="531">
        <v>69.267055126399853</v>
      </c>
      <c r="S43" s="531">
        <v>69.384162366399849</v>
      </c>
      <c r="T43" s="539"/>
      <c r="U43" s="170">
        <v>0.78842526000002522</v>
      </c>
      <c r="V43" s="624"/>
      <c r="W43" s="624"/>
      <c r="X43" s="624"/>
      <c r="Y43" s="623"/>
      <c r="Z43" s="278"/>
      <c r="AA43" s="277"/>
      <c r="AB43" s="277"/>
      <c r="AC43" s="277"/>
      <c r="AD43" s="273"/>
      <c r="AE43" s="277"/>
      <c r="AF43" s="273">
        <v>0</v>
      </c>
      <c r="AG43" s="201">
        <v>-8.6577418323675825</v>
      </c>
      <c r="AH43" s="201">
        <v>-3.2866197523675815</v>
      </c>
      <c r="AI43" s="201">
        <v>0</v>
      </c>
      <c r="AJ43" s="273">
        <v>0</v>
      </c>
      <c r="AK43" s="273">
        <v>-3.2866197523675815</v>
      </c>
      <c r="AL43" s="273">
        <v>-8.6577418323675825</v>
      </c>
      <c r="AM43" s="273">
        <v>68.942145016399834</v>
      </c>
      <c r="AN43" s="273">
        <v>68.942145016399834</v>
      </c>
      <c r="AO43" s="278"/>
    </row>
    <row r="44" spans="1:41" x14ac:dyDescent="0.25">
      <c r="A44" s="542" t="s">
        <v>3433</v>
      </c>
      <c r="B44" s="542" t="s">
        <v>3722</v>
      </c>
      <c r="C44" s="542" t="s">
        <v>1961</v>
      </c>
      <c r="D44" s="569">
        <v>695</v>
      </c>
      <c r="E44" s="542" t="s">
        <v>3730</v>
      </c>
      <c r="F44" s="547" t="s">
        <v>3558</v>
      </c>
      <c r="G44" s="547" t="s">
        <v>3557</v>
      </c>
      <c r="H44" s="552">
        <v>150</v>
      </c>
      <c r="I44" s="531"/>
      <c r="J44" s="650"/>
      <c r="K44" s="539">
        <v>0.1905</v>
      </c>
      <c r="L44" s="201">
        <v>-4.8927592023675821</v>
      </c>
      <c r="M44" s="201">
        <v>427.57284404473501</v>
      </c>
      <c r="N44" s="201">
        <v>51.664739548335199</v>
      </c>
      <c r="O44" s="539">
        <v>51.664739548335199</v>
      </c>
      <c r="P44" s="539">
        <v>427.57284404473501</v>
      </c>
      <c r="Q44" s="539">
        <v>-4.9880092023675822</v>
      </c>
      <c r="R44" s="531">
        <v>69.479412366399856</v>
      </c>
      <c r="S44" s="531">
        <v>69.574662366399849</v>
      </c>
      <c r="T44" s="539"/>
      <c r="U44" s="170">
        <v>1.0007825000000281</v>
      </c>
      <c r="V44" s="624"/>
      <c r="W44" s="624"/>
      <c r="X44" s="624"/>
      <c r="Y44" s="623"/>
      <c r="Z44" s="278"/>
      <c r="AA44" s="277"/>
      <c r="AB44" s="277"/>
      <c r="AC44" s="277"/>
      <c r="AD44" s="273"/>
      <c r="AE44" s="277"/>
      <c r="AF44" s="273">
        <v>0</v>
      </c>
      <c r="AG44" s="201">
        <v>-8.6577418323675825</v>
      </c>
      <c r="AH44" s="201">
        <v>-3.2866197523675815</v>
      </c>
      <c r="AI44" s="201">
        <v>0</v>
      </c>
      <c r="AJ44" s="273">
        <v>0</v>
      </c>
      <c r="AK44" s="273">
        <v>-3.2866197523675815</v>
      </c>
      <c r="AL44" s="273">
        <v>-8.6577418323675825</v>
      </c>
      <c r="AM44" s="273">
        <v>68.942145016399834</v>
      </c>
      <c r="AN44" s="273">
        <v>68.942145016399834</v>
      </c>
      <c r="AO44" s="278"/>
    </row>
    <row r="45" spans="1:41" x14ac:dyDescent="0.25">
      <c r="A45" s="652"/>
      <c r="B45" s="652"/>
      <c r="C45" s="652"/>
      <c r="D45" s="653"/>
      <c r="E45" s="652" t="s">
        <v>619</v>
      </c>
      <c r="F45" s="541"/>
      <c r="G45" s="547" t="s">
        <v>3613</v>
      </c>
      <c r="H45" s="552">
        <v>150</v>
      </c>
      <c r="I45" s="531"/>
      <c r="J45" s="646"/>
      <c r="K45" s="539">
        <v>2.6860499999999999E-2</v>
      </c>
      <c r="L45" s="201">
        <v>-5.001439452367582</v>
      </c>
      <c r="M45" s="201">
        <v>427.57284404473501</v>
      </c>
      <c r="N45" s="201">
        <v>51.664739548335199</v>
      </c>
      <c r="O45" s="539">
        <v>51.664739548335199</v>
      </c>
      <c r="P45" s="539">
        <v>427.57284404473501</v>
      </c>
      <c r="Q45" s="539">
        <v>-5.0148697023675819</v>
      </c>
      <c r="R45" s="531">
        <v>69.588092616399848</v>
      </c>
      <c r="S45" s="531">
        <v>69.601522866399847</v>
      </c>
      <c r="T45" s="539"/>
      <c r="U45" s="170">
        <v>1.10946275000002</v>
      </c>
      <c r="V45" s="624"/>
      <c r="W45" s="624"/>
      <c r="X45" s="624"/>
      <c r="Y45" s="623"/>
      <c r="Z45" s="278"/>
      <c r="AA45" s="277"/>
      <c r="AB45" s="277"/>
      <c r="AC45" s="277">
        <v>150</v>
      </c>
      <c r="AD45" s="273"/>
      <c r="AE45" s="277"/>
      <c r="AF45" s="273">
        <v>0.13974999999999999</v>
      </c>
      <c r="AG45" s="201">
        <v>-8.7276168323675822</v>
      </c>
      <c r="AH45" s="201">
        <v>-3.8799296385513724</v>
      </c>
      <c r="AI45" s="201">
        <v>0</v>
      </c>
      <c r="AJ45" s="273">
        <v>0</v>
      </c>
      <c r="AK45" s="641">
        <v>-4.4732395247351633</v>
      </c>
      <c r="AL45" s="641">
        <v>-8.7974918323675819</v>
      </c>
      <c r="AM45" s="273">
        <v>69.012020016399845</v>
      </c>
      <c r="AN45" s="273">
        <v>69.081895016399841</v>
      </c>
      <c r="AO45" s="278"/>
    </row>
    <row r="46" spans="1:41" x14ac:dyDescent="0.25">
      <c r="A46" s="542" t="s">
        <v>3433</v>
      </c>
      <c r="B46" s="542" t="s">
        <v>3722</v>
      </c>
      <c r="C46" s="542" t="s">
        <v>1981</v>
      </c>
      <c r="D46" s="569">
        <v>696</v>
      </c>
      <c r="E46" s="542" t="s">
        <v>3729</v>
      </c>
      <c r="F46" s="547" t="s">
        <v>3591</v>
      </c>
      <c r="G46" s="547" t="s">
        <v>1978</v>
      </c>
      <c r="H46" s="552">
        <v>150</v>
      </c>
      <c r="I46" s="531"/>
      <c r="J46" s="650"/>
      <c r="K46" s="539">
        <v>8.0264000000000002E-2</v>
      </c>
      <c r="L46" s="201">
        <v>-5.0550017023675817</v>
      </c>
      <c r="M46" s="201">
        <v>427.57284404473501</v>
      </c>
      <c r="N46" s="201">
        <v>51.664739548335199</v>
      </c>
      <c r="O46" s="539">
        <v>51.664739548335199</v>
      </c>
      <c r="P46" s="539">
        <v>427.57284404473501</v>
      </c>
      <c r="Q46" s="539">
        <v>-5.0951337023675816</v>
      </c>
      <c r="R46" s="531">
        <v>69.641654866399847</v>
      </c>
      <c r="S46" s="531">
        <v>69.681786866399847</v>
      </c>
      <c r="T46" s="551"/>
      <c r="U46" s="170">
        <v>1.1630250000000188</v>
      </c>
      <c r="V46" s="635" t="s">
        <v>3433</v>
      </c>
      <c r="W46" s="635" t="s">
        <v>3669</v>
      </c>
      <c r="X46" s="635" t="s">
        <v>2004</v>
      </c>
      <c r="Y46" s="634">
        <v>696</v>
      </c>
      <c r="Z46" s="213" t="s">
        <v>3728</v>
      </c>
      <c r="AA46" s="212" t="s">
        <v>3672</v>
      </c>
      <c r="AB46" s="212" t="s">
        <v>3708</v>
      </c>
      <c r="AC46" s="633" t="s">
        <v>3689</v>
      </c>
      <c r="AD46" s="209"/>
      <c r="AE46" s="212"/>
      <c r="AF46" s="209">
        <v>1</v>
      </c>
      <c r="AG46" s="201">
        <v>-9.1158017185513724</v>
      </c>
      <c r="AH46" s="201">
        <v>-4.1549296385513728</v>
      </c>
      <c r="AI46" s="201">
        <v>0</v>
      </c>
      <c r="AJ46" s="209">
        <v>0</v>
      </c>
      <c r="AK46" s="209">
        <v>-3.8366197523675818</v>
      </c>
      <c r="AL46" s="209">
        <v>-9.434111604735163</v>
      </c>
      <c r="AM46" s="209">
        <v>69.581895016399841</v>
      </c>
      <c r="AN46" s="209">
        <v>70.081895016399841</v>
      </c>
      <c r="AO46" s="243"/>
    </row>
    <row r="47" spans="1:41" x14ac:dyDescent="0.25">
      <c r="A47" s="542"/>
      <c r="B47" s="542"/>
      <c r="C47" s="542"/>
      <c r="D47" s="569"/>
      <c r="E47" s="542" t="s">
        <v>619</v>
      </c>
      <c r="F47" s="547"/>
      <c r="G47" s="547"/>
      <c r="H47" s="552">
        <v>150</v>
      </c>
      <c r="I47" s="531"/>
      <c r="J47" s="646"/>
      <c r="K47" s="539">
        <v>0</v>
      </c>
      <c r="L47" s="201">
        <v>-5.0951337023675816</v>
      </c>
      <c r="M47" s="201">
        <v>427.57284404473501</v>
      </c>
      <c r="N47" s="201">
        <v>51.664739548335199</v>
      </c>
      <c r="O47" s="539">
        <v>51.664739548335199</v>
      </c>
      <c r="P47" s="539">
        <v>427.57284404473501</v>
      </c>
      <c r="Q47" s="539">
        <v>-5.0951337023675816</v>
      </c>
      <c r="R47" s="531">
        <v>69.681786866399847</v>
      </c>
      <c r="S47" s="531">
        <v>69.681786866399847</v>
      </c>
      <c r="T47" s="551" t="s">
        <v>3727</v>
      </c>
      <c r="U47" s="170">
        <v>1.2031570000000187</v>
      </c>
      <c r="V47" s="635" t="s">
        <v>3433</v>
      </c>
      <c r="W47" s="635" t="s">
        <v>3726</v>
      </c>
      <c r="X47" s="635" t="s">
        <v>1967</v>
      </c>
      <c r="Y47" s="634">
        <v>701</v>
      </c>
      <c r="Z47" s="213" t="s">
        <v>3725</v>
      </c>
      <c r="AA47" s="212" t="s">
        <v>1965</v>
      </c>
      <c r="AB47" s="212" t="s">
        <v>3677</v>
      </c>
      <c r="AC47" s="212"/>
      <c r="AD47" s="209"/>
      <c r="AE47" s="212"/>
      <c r="AF47" s="209">
        <v>0</v>
      </c>
      <c r="AG47" s="201">
        <v>-9.434111604735163</v>
      </c>
      <c r="AH47" s="201">
        <v>-3.8366197523675818</v>
      </c>
      <c r="AI47" s="201">
        <v>0</v>
      </c>
      <c r="AJ47" s="209">
        <v>0</v>
      </c>
      <c r="AK47" s="209">
        <v>-3.8366197523675818</v>
      </c>
      <c r="AL47" s="209">
        <v>-9.434111604735163</v>
      </c>
      <c r="AM47" s="209">
        <v>70.081895016399841</v>
      </c>
      <c r="AN47" s="209">
        <v>70.081895016399841</v>
      </c>
      <c r="AO47" s="243"/>
    </row>
    <row r="48" spans="1:41" x14ac:dyDescent="0.25">
      <c r="A48" s="551" t="s">
        <v>3433</v>
      </c>
      <c r="B48" s="551" t="s">
        <v>3722</v>
      </c>
      <c r="C48" s="551" t="s">
        <v>3721</v>
      </c>
      <c r="D48" s="651">
        <v>698</v>
      </c>
      <c r="E48" s="542" t="s">
        <v>3724</v>
      </c>
      <c r="F48" s="550"/>
      <c r="G48" s="550" t="s">
        <v>3723</v>
      </c>
      <c r="H48" s="540">
        <v>150</v>
      </c>
      <c r="I48" s="531"/>
      <c r="J48" s="650"/>
      <c r="K48" s="539">
        <v>0.26771600000000001</v>
      </c>
      <c r="L48" s="201">
        <v>-5.2289917023675816</v>
      </c>
      <c r="M48" s="201">
        <v>427.57284404473501</v>
      </c>
      <c r="N48" s="201">
        <v>51.664739548335199</v>
      </c>
      <c r="O48" s="539">
        <v>51.664739548335199</v>
      </c>
      <c r="P48" s="539">
        <v>427.57284404473501</v>
      </c>
      <c r="Q48" s="539">
        <v>-5.3628497023675816</v>
      </c>
      <c r="R48" s="531">
        <v>69.815644866399836</v>
      </c>
      <c r="S48" s="531">
        <v>69.94950286639984</v>
      </c>
      <c r="T48" s="551"/>
      <c r="U48" s="170">
        <v>1.3370150000000081</v>
      </c>
      <c r="V48" s="635"/>
      <c r="W48" s="635"/>
      <c r="X48" s="635"/>
      <c r="Y48" s="634"/>
      <c r="Z48" s="213"/>
      <c r="AA48" s="212"/>
      <c r="AB48" s="212"/>
      <c r="AC48" s="212"/>
      <c r="AD48" s="209"/>
      <c r="AE48" s="212"/>
      <c r="AF48" s="209">
        <v>6.7049999999999998E-2</v>
      </c>
      <c r="AG48" s="201">
        <v>-9.434111604735163</v>
      </c>
      <c r="AH48" s="201">
        <v>-3.8030947523675818</v>
      </c>
      <c r="AI48" s="201">
        <v>0</v>
      </c>
      <c r="AJ48" s="209">
        <v>0</v>
      </c>
      <c r="AK48" s="209">
        <v>-3.7695697523675817</v>
      </c>
      <c r="AL48" s="209">
        <v>-9.434111604735163</v>
      </c>
      <c r="AM48" s="209">
        <v>70.115420016399838</v>
      </c>
      <c r="AN48" s="209">
        <v>70.148945016399836</v>
      </c>
      <c r="AO48" s="243"/>
    </row>
    <row r="49" spans="1:41" x14ac:dyDescent="0.25">
      <c r="A49" s="551" t="s">
        <v>3433</v>
      </c>
      <c r="B49" s="551" t="s">
        <v>3722</v>
      </c>
      <c r="C49" s="551" t="s">
        <v>3721</v>
      </c>
      <c r="D49" s="651">
        <v>700</v>
      </c>
      <c r="E49" s="542" t="s">
        <v>3720</v>
      </c>
      <c r="F49" s="550"/>
      <c r="G49" s="550" t="s">
        <v>3719</v>
      </c>
      <c r="H49" s="540">
        <v>150</v>
      </c>
      <c r="I49" s="539"/>
      <c r="J49" s="650"/>
      <c r="K49" s="539">
        <v>2.4638E-2</v>
      </c>
      <c r="L49" s="201">
        <v>-5.3751687023675814</v>
      </c>
      <c r="M49" s="201">
        <v>427.57284404473501</v>
      </c>
      <c r="N49" s="201">
        <v>51.664739548335199</v>
      </c>
      <c r="O49" s="539">
        <v>51.664739548335199</v>
      </c>
      <c r="P49" s="539">
        <v>427.57284404473501</v>
      </c>
      <c r="Q49" s="539">
        <v>-5.387487702367582</v>
      </c>
      <c r="R49" s="531">
        <v>69.961821866399831</v>
      </c>
      <c r="S49" s="531">
        <v>69.974140866399836</v>
      </c>
      <c r="T49" s="551"/>
      <c r="U49" s="170">
        <v>1.4831920000000025</v>
      </c>
      <c r="V49" s="635" t="s">
        <v>3433</v>
      </c>
      <c r="W49" s="635" t="s">
        <v>3669</v>
      </c>
      <c r="X49" s="635" t="s">
        <v>1961</v>
      </c>
      <c r="Y49" s="634">
        <v>702</v>
      </c>
      <c r="Z49" s="213" t="s">
        <v>3718</v>
      </c>
      <c r="AA49" s="212" t="s">
        <v>3558</v>
      </c>
      <c r="AB49" s="212" t="s">
        <v>3557</v>
      </c>
      <c r="AC49" s="212">
        <v>150</v>
      </c>
      <c r="AD49" s="209"/>
      <c r="AE49" s="212"/>
      <c r="AF49" s="209">
        <v>0.1905</v>
      </c>
      <c r="AG49" s="201">
        <v>-9.434111604735163</v>
      </c>
      <c r="AH49" s="201">
        <v>-3.6743197523675817</v>
      </c>
      <c r="AI49" s="201">
        <v>0</v>
      </c>
      <c r="AJ49" s="209">
        <v>0</v>
      </c>
      <c r="AK49" s="209">
        <v>-3.5790697523675816</v>
      </c>
      <c r="AL49" s="209">
        <v>-9.434111604735163</v>
      </c>
      <c r="AM49" s="209">
        <v>70.244195016399843</v>
      </c>
      <c r="AN49" s="209">
        <v>70.339445016399836</v>
      </c>
      <c r="AO49" s="213"/>
    </row>
    <row r="50" spans="1:41" x14ac:dyDescent="0.25">
      <c r="A50" s="551"/>
      <c r="B50" s="551"/>
      <c r="C50" s="551"/>
      <c r="D50" s="651"/>
      <c r="E50" s="542"/>
      <c r="F50" s="550"/>
      <c r="G50" s="550"/>
      <c r="H50" s="540"/>
      <c r="I50" s="539"/>
      <c r="J50" s="646"/>
      <c r="K50" s="539">
        <v>1.6854129999999998E-2</v>
      </c>
      <c r="L50" s="201">
        <v>-5.3959147673675822</v>
      </c>
      <c r="M50" s="201">
        <v>427.57284404473501</v>
      </c>
      <c r="N50" s="201">
        <v>51.664739548335199</v>
      </c>
      <c r="O50" s="539">
        <v>51.664739548335199</v>
      </c>
      <c r="P50" s="539">
        <v>427.57284404473501</v>
      </c>
      <c r="Q50" s="539">
        <v>-5.4043418323675816</v>
      </c>
      <c r="R50" s="531">
        <v>69.982567931399828</v>
      </c>
      <c r="S50" s="531">
        <v>69.990994996399834</v>
      </c>
      <c r="T50" s="551"/>
      <c r="U50" s="170">
        <v>1.5039380649999998</v>
      </c>
      <c r="V50" s="635"/>
      <c r="W50" s="635"/>
      <c r="X50" s="635"/>
      <c r="Y50" s="634"/>
      <c r="Z50" s="213"/>
      <c r="AA50" s="212"/>
      <c r="AB50" s="212"/>
      <c r="AC50" s="212">
        <v>150</v>
      </c>
      <c r="AD50" s="209"/>
      <c r="AE50" s="212"/>
      <c r="AF50" s="209">
        <v>9.2450000000000004E-2</v>
      </c>
      <c r="AG50" s="201">
        <v>-9.434111604735163</v>
      </c>
      <c r="AH50" s="201">
        <v>-3.5328447523675814</v>
      </c>
      <c r="AI50" s="201">
        <v>0</v>
      </c>
      <c r="AJ50" s="209">
        <v>0</v>
      </c>
      <c r="AK50" s="209">
        <v>-3.4866197523675817</v>
      </c>
      <c r="AL50" s="209">
        <v>-9.434111604735163</v>
      </c>
      <c r="AM50" s="209">
        <v>70.385670016399828</v>
      </c>
      <c r="AN50" s="209">
        <v>70.431895016399835</v>
      </c>
      <c r="AO50" s="213"/>
    </row>
    <row r="51" spans="1:41" x14ac:dyDescent="0.25">
      <c r="A51" s="542"/>
      <c r="B51" s="542"/>
      <c r="C51" s="542"/>
      <c r="D51" s="569"/>
      <c r="E51" s="542"/>
      <c r="F51" s="550"/>
      <c r="G51" s="550"/>
      <c r="H51" s="540"/>
      <c r="I51" s="539"/>
      <c r="J51" s="650"/>
      <c r="K51" s="539">
        <v>0.1905</v>
      </c>
      <c r="L51" s="201">
        <v>-5.4995918323675816</v>
      </c>
      <c r="M51" s="201">
        <v>427.57284404473501</v>
      </c>
      <c r="N51" s="201">
        <v>51.664739548335199</v>
      </c>
      <c r="O51" s="539">
        <v>51.664739548335199</v>
      </c>
      <c r="P51" s="539">
        <v>427.57284404473501</v>
      </c>
      <c r="Q51" s="539">
        <v>-5.5948418323675817</v>
      </c>
      <c r="R51" s="531">
        <v>70.086244996399842</v>
      </c>
      <c r="S51" s="531">
        <v>70.181494996399834</v>
      </c>
      <c r="T51" s="551" t="s">
        <v>3717</v>
      </c>
      <c r="U51" s="170">
        <v>1.6076151300000134</v>
      </c>
      <c r="V51" s="635" t="s">
        <v>3433</v>
      </c>
      <c r="W51" s="635" t="s">
        <v>3669</v>
      </c>
      <c r="X51" s="635" t="s">
        <v>3607</v>
      </c>
      <c r="Y51" s="634">
        <v>705</v>
      </c>
      <c r="Z51" s="213" t="s">
        <v>3716</v>
      </c>
      <c r="AA51" s="212" t="s">
        <v>3605</v>
      </c>
      <c r="AB51" s="212" t="s">
        <v>3604</v>
      </c>
      <c r="AC51" s="212">
        <v>150</v>
      </c>
      <c r="AD51" s="209"/>
      <c r="AE51" s="212"/>
      <c r="AF51" s="209">
        <v>0.2</v>
      </c>
      <c r="AG51" s="201">
        <v>-9.434111604735163</v>
      </c>
      <c r="AH51" s="201">
        <v>-3.3866197523675816</v>
      </c>
      <c r="AI51" s="201">
        <v>0</v>
      </c>
      <c r="AJ51" s="209">
        <v>0</v>
      </c>
      <c r="AK51" s="209">
        <v>-3.2866197523675815</v>
      </c>
      <c r="AL51" s="209">
        <v>-9.434111604735163</v>
      </c>
      <c r="AM51" s="209">
        <v>70.531895016399844</v>
      </c>
      <c r="AN51" s="209">
        <v>70.631895016399838</v>
      </c>
      <c r="AO51" s="213" t="s">
        <v>3603</v>
      </c>
    </row>
    <row r="52" spans="1:41" x14ac:dyDescent="0.25">
      <c r="A52" s="529"/>
      <c r="B52" s="529"/>
      <c r="C52" s="645"/>
      <c r="D52" s="649"/>
      <c r="E52" s="542" t="s">
        <v>619</v>
      </c>
      <c r="F52" s="648"/>
      <c r="G52" s="647"/>
      <c r="H52" s="540">
        <v>150</v>
      </c>
      <c r="I52" s="539"/>
      <c r="J52" s="646"/>
      <c r="K52" s="539">
        <v>2.5399999999999999E-2</v>
      </c>
      <c r="L52" s="201">
        <v>-5.6075418323675823</v>
      </c>
      <c r="M52" s="201">
        <v>427.57284404473501</v>
      </c>
      <c r="N52" s="201">
        <v>51.664739548335199</v>
      </c>
      <c r="O52" s="539">
        <v>51.664739548335199</v>
      </c>
      <c r="P52" s="539">
        <v>427.57284404473501</v>
      </c>
      <c r="Q52" s="539">
        <v>-5.620241832367582</v>
      </c>
      <c r="R52" s="531">
        <v>70.194194996399844</v>
      </c>
      <c r="S52" s="531">
        <v>70.206894996399839</v>
      </c>
      <c r="T52" s="645"/>
      <c r="U52" s="170">
        <v>1.7155651300000159</v>
      </c>
      <c r="V52" s="635"/>
      <c r="W52" s="635"/>
      <c r="X52" s="635"/>
      <c r="Y52" s="634"/>
      <c r="Z52" s="213"/>
      <c r="AA52" s="212"/>
      <c r="AB52" s="212"/>
      <c r="AC52" s="212">
        <v>150</v>
      </c>
      <c r="AD52" s="209"/>
      <c r="AE52" s="212"/>
      <c r="AF52" s="209">
        <v>0.13500000000000001</v>
      </c>
      <c r="AG52" s="201">
        <v>-9.434111604735163</v>
      </c>
      <c r="AH52" s="201">
        <v>-3.2191197523675816</v>
      </c>
      <c r="AI52" s="201">
        <v>0</v>
      </c>
      <c r="AJ52" s="209">
        <v>0</v>
      </c>
      <c r="AK52" s="209">
        <v>-3.1516197523675817</v>
      </c>
      <c r="AL52" s="209">
        <v>-9.434111604735163</v>
      </c>
      <c r="AM52" s="209">
        <v>70.699395016399848</v>
      </c>
      <c r="AN52" s="209">
        <v>70.766895016399843</v>
      </c>
      <c r="AO52" s="213" t="s">
        <v>3603</v>
      </c>
    </row>
    <row r="53" spans="1:41" x14ac:dyDescent="0.25">
      <c r="A53" s="278" t="s">
        <v>3433</v>
      </c>
      <c r="B53" s="278" t="s">
        <v>3676</v>
      </c>
      <c r="C53" s="278" t="s">
        <v>3555</v>
      </c>
      <c r="D53" s="642">
        <v>704</v>
      </c>
      <c r="E53" s="278" t="s">
        <v>3715</v>
      </c>
      <c r="F53" s="277" t="s">
        <v>3553</v>
      </c>
      <c r="G53" s="277" t="s">
        <v>3552</v>
      </c>
      <c r="H53" s="276">
        <v>150</v>
      </c>
      <c r="I53" s="273"/>
      <c r="J53" s="643"/>
      <c r="K53" s="273">
        <v>0.4</v>
      </c>
      <c r="L53" s="274">
        <v>-5.8202418323675822</v>
      </c>
      <c r="M53" s="274">
        <v>427.57284404473501</v>
      </c>
      <c r="N53" s="274">
        <v>51.664739548335199</v>
      </c>
      <c r="O53" s="273">
        <v>51.664739548335199</v>
      </c>
      <c r="P53" s="273">
        <v>427.57284404473501</v>
      </c>
      <c r="Q53" s="273">
        <v>-6.0202418323675824</v>
      </c>
      <c r="R53" s="273">
        <v>70.406894996399842</v>
      </c>
      <c r="S53" s="273">
        <v>70.606894996399845</v>
      </c>
      <c r="T53" s="273" t="s">
        <v>3570</v>
      </c>
      <c r="U53" s="170">
        <v>1.928265130000014</v>
      </c>
      <c r="V53" s="635" t="s">
        <v>3433</v>
      </c>
      <c r="W53" s="635" t="s">
        <v>3669</v>
      </c>
      <c r="X53" s="635" t="s">
        <v>3610</v>
      </c>
      <c r="Y53" s="634">
        <v>709</v>
      </c>
      <c r="Z53" s="213" t="s">
        <v>3714</v>
      </c>
      <c r="AA53" s="212" t="s">
        <v>3605</v>
      </c>
      <c r="AB53" s="212" t="s">
        <v>3608</v>
      </c>
      <c r="AC53" s="212">
        <v>150</v>
      </c>
      <c r="AD53" s="209"/>
      <c r="AE53" s="212"/>
      <c r="AF53" s="209">
        <v>0.2</v>
      </c>
      <c r="AG53" s="201">
        <v>-9.434111604735163</v>
      </c>
      <c r="AH53" s="201">
        <v>-3.0516197523675817</v>
      </c>
      <c r="AI53" s="201">
        <v>0</v>
      </c>
      <c r="AJ53" s="209">
        <v>0</v>
      </c>
      <c r="AK53" s="209">
        <v>-2.9516197523675816</v>
      </c>
      <c r="AL53" s="209">
        <v>-9.434111604735163</v>
      </c>
      <c r="AM53" s="209">
        <v>70.866895016399852</v>
      </c>
      <c r="AN53" s="209">
        <v>70.966895016399846</v>
      </c>
      <c r="AO53" s="213" t="s">
        <v>3603</v>
      </c>
    </row>
    <row r="54" spans="1:41" x14ac:dyDescent="0.25">
      <c r="A54" s="283"/>
      <c r="B54" s="278"/>
      <c r="C54" s="278"/>
      <c r="D54" s="642"/>
      <c r="E54" s="278" t="s">
        <v>619</v>
      </c>
      <c r="F54" s="277"/>
      <c r="G54" s="277"/>
      <c r="H54" s="276">
        <v>150</v>
      </c>
      <c r="I54" s="273"/>
      <c r="J54" s="275"/>
      <c r="K54" s="273">
        <v>0.125</v>
      </c>
      <c r="L54" s="274">
        <v>-6.0827418323675824</v>
      </c>
      <c r="M54" s="274">
        <v>427.57284404473501</v>
      </c>
      <c r="N54" s="274">
        <v>51.664739548335199</v>
      </c>
      <c r="O54" s="273">
        <v>51.664739548335199</v>
      </c>
      <c r="P54" s="273">
        <v>427.57284404473501</v>
      </c>
      <c r="Q54" s="273">
        <v>-6.1452418323675824</v>
      </c>
      <c r="R54" s="273">
        <v>70.669394996399845</v>
      </c>
      <c r="S54" s="273">
        <v>70.731894996399845</v>
      </c>
      <c r="T54" s="278"/>
      <c r="U54" s="170">
        <v>2.1907651300000168</v>
      </c>
      <c r="V54" s="635"/>
      <c r="W54" s="635"/>
      <c r="X54" s="635"/>
      <c r="Y54" s="634"/>
      <c r="Z54" s="213"/>
      <c r="AA54" s="212"/>
      <c r="AB54" s="212"/>
      <c r="AC54" s="212">
        <v>150</v>
      </c>
      <c r="AD54" s="209"/>
      <c r="AE54" s="212"/>
      <c r="AF54" s="209">
        <v>0.13500000000000001</v>
      </c>
      <c r="AG54" s="201">
        <v>-9.434111604735163</v>
      </c>
      <c r="AH54" s="201">
        <v>-2.8841197523675817</v>
      </c>
      <c r="AI54" s="201">
        <v>0</v>
      </c>
      <c r="AJ54" s="209">
        <v>0</v>
      </c>
      <c r="AK54" s="209">
        <v>-2.8166197523675818</v>
      </c>
      <c r="AL54" s="209">
        <v>-9.434111604735163</v>
      </c>
      <c r="AM54" s="209">
        <v>71.034395016399856</v>
      </c>
      <c r="AN54" s="209">
        <v>71.101895016399851</v>
      </c>
      <c r="AO54" s="213" t="s">
        <v>3603</v>
      </c>
    </row>
    <row r="55" spans="1:41" x14ac:dyDescent="0.25">
      <c r="A55" s="278" t="s">
        <v>3433</v>
      </c>
      <c r="B55" s="278" t="s">
        <v>3676</v>
      </c>
      <c r="C55" s="278" t="s">
        <v>1967</v>
      </c>
      <c r="D55" s="642">
        <v>707</v>
      </c>
      <c r="E55" s="278" t="s">
        <v>3713</v>
      </c>
      <c r="F55" s="277" t="s">
        <v>1965</v>
      </c>
      <c r="G55" s="277" t="s">
        <v>3677</v>
      </c>
      <c r="H55" s="276"/>
      <c r="I55" s="273"/>
      <c r="J55" s="643"/>
      <c r="K55" s="273">
        <v>0</v>
      </c>
      <c r="L55" s="274">
        <v>-6.1452418323675824</v>
      </c>
      <c r="M55" s="274">
        <v>427.57284404473501</v>
      </c>
      <c r="N55" s="274">
        <v>51.664739548335199</v>
      </c>
      <c r="O55" s="273">
        <v>51.664739548335199</v>
      </c>
      <c r="P55" s="273">
        <v>427.57284404473501</v>
      </c>
      <c r="Q55" s="273">
        <v>-6.1452418323675824</v>
      </c>
      <c r="R55" s="273">
        <v>70.731894996399845</v>
      </c>
      <c r="S55" s="273">
        <v>70.731894996399845</v>
      </c>
      <c r="T55" s="278"/>
      <c r="U55" s="170">
        <v>2.2532651300000168</v>
      </c>
      <c r="V55" s="635" t="s">
        <v>3433</v>
      </c>
      <c r="W55" s="635" t="s">
        <v>3669</v>
      </c>
      <c r="X55" s="635" t="s">
        <v>3607</v>
      </c>
      <c r="Y55" s="634">
        <v>712</v>
      </c>
      <c r="Z55" s="213" t="s">
        <v>3712</v>
      </c>
      <c r="AA55" s="212" t="s">
        <v>3605</v>
      </c>
      <c r="AB55" s="212" t="s">
        <v>3604</v>
      </c>
      <c r="AC55" s="212">
        <v>150</v>
      </c>
      <c r="AD55" s="209"/>
      <c r="AE55" s="212"/>
      <c r="AF55" s="209">
        <v>0.2</v>
      </c>
      <c r="AG55" s="201">
        <v>-9.434111604735163</v>
      </c>
      <c r="AH55" s="201">
        <v>-2.7166197523675817</v>
      </c>
      <c r="AI55" s="201">
        <v>0</v>
      </c>
      <c r="AJ55" s="209">
        <v>0</v>
      </c>
      <c r="AK55" s="209">
        <v>-2.6166197523675816</v>
      </c>
      <c r="AL55" s="209">
        <v>-9.434111604735163</v>
      </c>
      <c r="AM55" s="209">
        <v>71.20189501639986</v>
      </c>
      <c r="AN55" s="209">
        <v>71.301895016399854</v>
      </c>
      <c r="AO55" s="213" t="s">
        <v>3603</v>
      </c>
    </row>
    <row r="56" spans="1:41" x14ac:dyDescent="0.25">
      <c r="A56" s="278"/>
      <c r="B56" s="278"/>
      <c r="C56" s="278"/>
      <c r="D56" s="642"/>
      <c r="E56" s="278" t="s">
        <v>619</v>
      </c>
      <c r="F56" s="277"/>
      <c r="G56" s="277"/>
      <c r="H56" s="276">
        <v>150</v>
      </c>
      <c r="I56" s="273"/>
      <c r="J56" s="275"/>
      <c r="K56" s="273">
        <v>0.11975</v>
      </c>
      <c r="L56" s="274">
        <v>-6.2051168323675823</v>
      </c>
      <c r="M56" s="274">
        <v>427.57284404473501</v>
      </c>
      <c r="N56" s="274">
        <v>51.664739548335199</v>
      </c>
      <c r="O56" s="273">
        <v>51.664739548335199</v>
      </c>
      <c r="P56" s="273">
        <v>427.57284404473501</v>
      </c>
      <c r="Q56" s="273">
        <v>-6.2649918323675822</v>
      </c>
      <c r="R56" s="273">
        <v>70.791769996399836</v>
      </c>
      <c r="S56" s="273">
        <v>70.851644996399841</v>
      </c>
      <c r="T56" s="278"/>
      <c r="U56" s="170">
        <v>2.3131401300000078</v>
      </c>
      <c r="V56" s="635"/>
      <c r="W56" s="635"/>
      <c r="X56" s="635"/>
      <c r="Y56" s="634"/>
      <c r="Z56" s="213"/>
      <c r="AA56" s="212"/>
      <c r="AB56" s="212"/>
      <c r="AC56" s="212"/>
      <c r="AD56" s="209"/>
      <c r="AE56" s="212"/>
      <c r="AF56" s="209">
        <v>0</v>
      </c>
      <c r="AG56" s="201">
        <v>-9.434111604735163</v>
      </c>
      <c r="AH56" s="201">
        <v>-2.6166197523675816</v>
      </c>
      <c r="AI56" s="201">
        <v>0</v>
      </c>
      <c r="AJ56" s="209">
        <v>0</v>
      </c>
      <c r="AK56" s="209">
        <v>-2.6166197523675816</v>
      </c>
      <c r="AL56" s="209">
        <v>-9.434111604735163</v>
      </c>
      <c r="AM56" s="209">
        <v>71.301895016399854</v>
      </c>
      <c r="AN56" s="209">
        <v>71.301895016399854</v>
      </c>
      <c r="AO56" s="213"/>
    </row>
    <row r="57" spans="1:41" x14ac:dyDescent="0.25">
      <c r="A57" s="278"/>
      <c r="B57" s="278"/>
      <c r="C57" s="278"/>
      <c r="D57" s="642"/>
      <c r="E57" s="278"/>
      <c r="F57" s="277"/>
      <c r="G57" s="644"/>
      <c r="H57" s="276"/>
      <c r="I57" s="273"/>
      <c r="J57" s="275"/>
      <c r="K57" s="273">
        <v>0</v>
      </c>
      <c r="L57" s="274">
        <v>-6.2649918323675822</v>
      </c>
      <c r="M57" s="274">
        <v>427.57284404473501</v>
      </c>
      <c r="N57" s="274">
        <v>51.664739548335199</v>
      </c>
      <c r="O57" s="273">
        <v>51.664739548335199</v>
      </c>
      <c r="P57" s="273">
        <v>427.57284404473501</v>
      </c>
      <c r="Q57" s="273">
        <v>-6.2649918323675822</v>
      </c>
      <c r="R57" s="273">
        <v>70.851644996399841</v>
      </c>
      <c r="S57" s="273">
        <v>70.851644996399841</v>
      </c>
      <c r="T57" s="273"/>
      <c r="U57" s="170">
        <v>2.3730151300000131</v>
      </c>
      <c r="V57" s="635"/>
      <c r="W57" s="635"/>
      <c r="X57" s="635"/>
      <c r="Y57" s="634"/>
      <c r="Z57" s="213"/>
      <c r="AA57" s="212"/>
      <c r="AB57" s="212" t="s">
        <v>3685</v>
      </c>
      <c r="AC57" s="212">
        <v>150</v>
      </c>
      <c r="AD57" s="209"/>
      <c r="AE57" s="209">
        <v>0.28000000000000003</v>
      </c>
      <c r="AF57" s="209">
        <v>0.22821198000000001</v>
      </c>
      <c r="AG57" s="201">
        <v>-9.434111604735163</v>
      </c>
      <c r="AH57" s="201">
        <v>-2.5025137623675815</v>
      </c>
      <c r="AI57" s="201">
        <v>0</v>
      </c>
      <c r="AJ57" s="209">
        <v>0</v>
      </c>
      <c r="AK57" s="209">
        <v>-2.3884077723675814</v>
      </c>
      <c r="AL57" s="209">
        <v>-9.434111604735163</v>
      </c>
      <c r="AM57" s="209">
        <v>71.416001006399853</v>
      </c>
      <c r="AN57" s="209">
        <v>71.530106996399851</v>
      </c>
      <c r="AO57" s="243"/>
    </row>
    <row r="58" spans="1:41" x14ac:dyDescent="0.25">
      <c r="A58" s="278" t="s">
        <v>3433</v>
      </c>
      <c r="B58" s="278" t="s">
        <v>3676</v>
      </c>
      <c r="C58" s="278" t="s">
        <v>1961</v>
      </c>
      <c r="D58" s="642">
        <v>709</v>
      </c>
      <c r="E58" s="278" t="s">
        <v>3711</v>
      </c>
      <c r="F58" s="277" t="s">
        <v>3558</v>
      </c>
      <c r="G58" s="277" t="s">
        <v>3557</v>
      </c>
      <c r="H58" s="276">
        <v>150</v>
      </c>
      <c r="I58" s="273"/>
      <c r="J58" s="643"/>
      <c r="K58" s="273">
        <v>0.1905</v>
      </c>
      <c r="L58" s="274">
        <v>-6.3602418323675822</v>
      </c>
      <c r="M58" s="274">
        <v>427.57284404473501</v>
      </c>
      <c r="N58" s="274">
        <v>51.664739548335199</v>
      </c>
      <c r="O58" s="273">
        <v>51.664739548335199</v>
      </c>
      <c r="P58" s="273">
        <v>427.57284404473501</v>
      </c>
      <c r="Q58" s="273">
        <v>-6.4554918323675823</v>
      </c>
      <c r="R58" s="273">
        <v>70.946894996399848</v>
      </c>
      <c r="S58" s="273">
        <v>71.042144996399841</v>
      </c>
      <c r="T58" s="278" t="s">
        <v>3593</v>
      </c>
      <c r="U58" s="170">
        <v>2.4682651300000202</v>
      </c>
      <c r="V58" s="635" t="s">
        <v>3433</v>
      </c>
      <c r="W58" s="635" t="s">
        <v>3669</v>
      </c>
      <c r="X58" s="635" t="s">
        <v>3478</v>
      </c>
      <c r="Y58" s="634">
        <v>715</v>
      </c>
      <c r="Z58" s="213" t="s">
        <v>3710</v>
      </c>
      <c r="AA58" s="212"/>
      <c r="AB58" s="212" t="s">
        <v>3695</v>
      </c>
      <c r="AC58" s="212">
        <v>150</v>
      </c>
      <c r="AD58" s="209"/>
      <c r="AE58" s="212"/>
      <c r="AF58" s="209">
        <v>0</v>
      </c>
      <c r="AG58" s="201">
        <v>-9.434111604735163</v>
      </c>
      <c r="AH58" s="201">
        <v>-2.3884077723675814</v>
      </c>
      <c r="AI58" s="201">
        <v>0</v>
      </c>
      <c r="AJ58" s="209">
        <v>0</v>
      </c>
      <c r="AK58" s="209">
        <v>-2.3884077723675814</v>
      </c>
      <c r="AL58" s="209">
        <v>-9.434111604735163</v>
      </c>
      <c r="AM58" s="209">
        <v>71.530106996399851</v>
      </c>
      <c r="AN58" s="209">
        <v>71.530106996399851</v>
      </c>
      <c r="AO58" s="243"/>
    </row>
    <row r="59" spans="1:41" x14ac:dyDescent="0.25">
      <c r="A59" s="278"/>
      <c r="B59" s="278"/>
      <c r="C59" s="278"/>
      <c r="D59" s="642"/>
      <c r="E59" s="278"/>
      <c r="F59" s="277"/>
      <c r="G59" s="277"/>
      <c r="H59" s="276">
        <v>150</v>
      </c>
      <c r="I59" s="273"/>
      <c r="J59" s="275"/>
      <c r="K59" s="273">
        <v>0.13974999999999999</v>
      </c>
      <c r="L59" s="274">
        <v>-6.5253668323675829</v>
      </c>
      <c r="M59" s="274">
        <v>427.57284404473501</v>
      </c>
      <c r="N59" s="274">
        <v>51.664739548335199</v>
      </c>
      <c r="O59" s="273">
        <v>51.664739548335199</v>
      </c>
      <c r="P59" s="641">
        <v>427.57284404473501</v>
      </c>
      <c r="Q59" s="641">
        <v>-6.5952418323675825</v>
      </c>
      <c r="R59" s="273">
        <v>71.112019996399852</v>
      </c>
      <c r="S59" s="273">
        <v>71.181894996399848</v>
      </c>
      <c r="T59" s="278"/>
      <c r="U59" s="170">
        <v>2.6333901300000235</v>
      </c>
      <c r="V59" s="635"/>
      <c r="W59" s="635"/>
      <c r="X59" s="635"/>
      <c r="Y59" s="634"/>
      <c r="Z59" s="213"/>
      <c r="AA59" s="212"/>
      <c r="AB59" s="212"/>
      <c r="AC59" s="212">
        <v>150</v>
      </c>
      <c r="AD59" s="209"/>
      <c r="AE59" s="209">
        <v>0.21590000000000001</v>
      </c>
      <c r="AF59" s="209">
        <v>2.1000000000000001E-2</v>
      </c>
      <c r="AG59" s="201">
        <v>-9.434111604735163</v>
      </c>
      <c r="AH59" s="201">
        <v>-2.3779077723675814</v>
      </c>
      <c r="AI59" s="201">
        <v>0</v>
      </c>
      <c r="AJ59" s="209">
        <v>0</v>
      </c>
      <c r="AK59" s="209">
        <v>-2.3674077723675815</v>
      </c>
      <c r="AL59" s="209">
        <v>-9.434111604735163</v>
      </c>
      <c r="AM59" s="209">
        <v>71.540606996399859</v>
      </c>
      <c r="AN59" s="209">
        <v>71.551106996399852</v>
      </c>
      <c r="AO59" s="243"/>
    </row>
    <row r="60" spans="1:41" x14ac:dyDescent="0.25">
      <c r="A60" s="482" t="s">
        <v>3433</v>
      </c>
      <c r="B60" s="482" t="s">
        <v>3676</v>
      </c>
      <c r="C60" s="625" t="s">
        <v>2004</v>
      </c>
      <c r="D60" s="631">
        <v>717</v>
      </c>
      <c r="E60" s="482" t="s">
        <v>3709</v>
      </c>
      <c r="F60" s="630" t="s">
        <v>3672</v>
      </c>
      <c r="G60" s="630" t="s">
        <v>3708</v>
      </c>
      <c r="H60" s="629" t="s">
        <v>3670</v>
      </c>
      <c r="I60" s="627"/>
      <c r="J60" s="628"/>
      <c r="K60" s="627">
        <v>1</v>
      </c>
      <c r="L60" s="201">
        <v>-6.9135517185513731</v>
      </c>
      <c r="M60" s="201">
        <v>427.25453415855122</v>
      </c>
      <c r="N60" s="201">
        <v>51.664739548335199</v>
      </c>
      <c r="O60" s="627">
        <v>51.664739548335199</v>
      </c>
      <c r="P60" s="471">
        <v>426.93622427236744</v>
      </c>
      <c r="Q60" s="627">
        <v>-7.2318616047351636</v>
      </c>
      <c r="R60" s="471">
        <v>71.681894996399848</v>
      </c>
      <c r="S60" s="471">
        <v>72.181894996399848</v>
      </c>
      <c r="T60" s="625"/>
      <c r="U60" s="170">
        <v>3.2032651300000197</v>
      </c>
      <c r="V60" s="635" t="s">
        <v>3433</v>
      </c>
      <c r="W60" s="635" t="s">
        <v>3669</v>
      </c>
      <c r="X60" s="635" t="s">
        <v>1967</v>
      </c>
      <c r="Y60" s="634">
        <v>716</v>
      </c>
      <c r="Z60" s="213" t="s">
        <v>3707</v>
      </c>
      <c r="AA60" s="212" t="s">
        <v>1965</v>
      </c>
      <c r="AB60" s="212" t="s">
        <v>3677</v>
      </c>
      <c r="AC60" s="212"/>
      <c r="AD60" s="209"/>
      <c r="AE60" s="212"/>
      <c r="AF60" s="209">
        <v>0</v>
      </c>
      <c r="AG60" s="201">
        <v>-9.434111604735163</v>
      </c>
      <c r="AH60" s="201">
        <v>-2.3674077723675815</v>
      </c>
      <c r="AI60" s="201">
        <v>0</v>
      </c>
      <c r="AJ60" s="209">
        <v>0</v>
      </c>
      <c r="AK60" s="209">
        <v>-2.3674077723675815</v>
      </c>
      <c r="AL60" s="209">
        <v>-9.434111604735163</v>
      </c>
      <c r="AM60" s="209">
        <v>71.551106996399852</v>
      </c>
      <c r="AN60" s="209">
        <v>71.551106996399852</v>
      </c>
      <c r="AO60" s="243"/>
    </row>
    <row r="61" spans="1:41" x14ac:dyDescent="0.25">
      <c r="A61" s="482" t="s">
        <v>3433</v>
      </c>
      <c r="B61" s="482" t="s">
        <v>3676</v>
      </c>
      <c r="C61" s="625" t="s">
        <v>1967</v>
      </c>
      <c r="D61" s="631">
        <v>717</v>
      </c>
      <c r="E61" s="482" t="s">
        <v>3706</v>
      </c>
      <c r="F61" s="630" t="s">
        <v>1965</v>
      </c>
      <c r="G61" s="630" t="s">
        <v>3677</v>
      </c>
      <c r="H61" s="629"/>
      <c r="I61" s="627"/>
      <c r="J61" s="628"/>
      <c r="K61" s="627">
        <v>0</v>
      </c>
      <c r="L61" s="201">
        <v>-7.2318616047351636</v>
      </c>
      <c r="M61" s="201">
        <v>426.93622427236744</v>
      </c>
      <c r="N61" s="201">
        <v>51.664739548335199</v>
      </c>
      <c r="O61" s="627">
        <v>51.664739548335199</v>
      </c>
      <c r="P61" s="471">
        <v>426.93622427236744</v>
      </c>
      <c r="Q61" s="627">
        <v>-7.2318616047351636</v>
      </c>
      <c r="R61" s="471">
        <v>72.181894996399848</v>
      </c>
      <c r="S61" s="471">
        <v>72.181894996399848</v>
      </c>
      <c r="T61" s="625" t="s">
        <v>3705</v>
      </c>
      <c r="U61" s="170">
        <v>3.7032651300000197</v>
      </c>
      <c r="V61" s="635"/>
      <c r="W61" s="635"/>
      <c r="X61" s="635"/>
      <c r="Y61" s="634"/>
      <c r="Z61" s="213"/>
      <c r="AA61" s="212"/>
      <c r="AB61" s="212"/>
      <c r="AC61" s="212"/>
      <c r="AD61" s="209"/>
      <c r="AE61" s="212"/>
      <c r="AF61" s="209">
        <v>0.11811000000000001</v>
      </c>
      <c r="AG61" s="201">
        <v>-9.434111604735163</v>
      </c>
      <c r="AH61" s="201">
        <v>-2.3083527723675816</v>
      </c>
      <c r="AI61" s="201">
        <v>0</v>
      </c>
      <c r="AJ61" s="209">
        <v>0</v>
      </c>
      <c r="AK61" s="209">
        <v>-2.2492977723675813</v>
      </c>
      <c r="AL61" s="209">
        <v>-9.434111604735163</v>
      </c>
      <c r="AM61" s="209">
        <v>71.610161996399853</v>
      </c>
      <c r="AN61" s="209">
        <v>71.669216996399854</v>
      </c>
      <c r="AO61" s="243"/>
    </row>
    <row r="62" spans="1:41" x14ac:dyDescent="0.25">
      <c r="A62" s="482"/>
      <c r="B62" s="482"/>
      <c r="C62" s="625"/>
      <c r="D62" s="631"/>
      <c r="E62" s="482"/>
      <c r="F62" s="630"/>
      <c r="G62" s="630"/>
      <c r="H62" s="629">
        <v>150</v>
      </c>
      <c r="I62" s="627"/>
      <c r="J62" s="632"/>
      <c r="K62" s="627">
        <v>0</v>
      </c>
      <c r="L62" s="201">
        <v>-7.2318616047351636</v>
      </c>
      <c r="M62" s="201">
        <v>426.93622427236744</v>
      </c>
      <c r="N62" s="201">
        <v>51.664739548335199</v>
      </c>
      <c r="O62" s="627">
        <v>51.664739548335199</v>
      </c>
      <c r="P62" s="471">
        <v>426.93622427236744</v>
      </c>
      <c r="Q62" s="627">
        <v>-7.2318616047351636</v>
      </c>
      <c r="R62" s="471">
        <v>72.181894996399848</v>
      </c>
      <c r="S62" s="471">
        <v>72.181894996399848</v>
      </c>
      <c r="T62" s="625" t="s">
        <v>3704</v>
      </c>
      <c r="U62" s="170">
        <v>3.7032651300000197</v>
      </c>
      <c r="V62" s="635" t="s">
        <v>3433</v>
      </c>
      <c r="W62" s="635" t="s">
        <v>3669</v>
      </c>
      <c r="X62" s="635" t="s">
        <v>3335</v>
      </c>
      <c r="Y62" s="634">
        <v>717</v>
      </c>
      <c r="Z62" s="213" t="s">
        <v>680</v>
      </c>
      <c r="AA62" s="212" t="s">
        <v>3691</v>
      </c>
      <c r="AB62" s="212" t="s">
        <v>3334</v>
      </c>
      <c r="AC62" s="212">
        <v>150</v>
      </c>
      <c r="AD62" s="209"/>
      <c r="AE62" s="212"/>
      <c r="AF62" s="209">
        <v>0</v>
      </c>
      <c r="AG62" s="201">
        <v>-9.434111604735163</v>
      </c>
      <c r="AH62" s="201">
        <v>-2.2492977723675813</v>
      </c>
      <c r="AI62" s="201">
        <v>0</v>
      </c>
      <c r="AJ62" s="209">
        <v>0</v>
      </c>
      <c r="AK62" s="209">
        <v>-2.2492977723675813</v>
      </c>
      <c r="AL62" s="209">
        <v>-9.434111604735163</v>
      </c>
      <c r="AM62" s="209">
        <v>71.669216996399854</v>
      </c>
      <c r="AN62" s="209">
        <v>71.669216996399854</v>
      </c>
      <c r="AO62" s="243"/>
    </row>
    <row r="63" spans="1:41" x14ac:dyDescent="0.25">
      <c r="A63" s="482"/>
      <c r="B63" s="482"/>
      <c r="C63" s="625"/>
      <c r="D63" s="631"/>
      <c r="E63" s="482"/>
      <c r="F63" s="630"/>
      <c r="G63" s="630"/>
      <c r="H63" s="629">
        <v>150</v>
      </c>
      <c r="I63" s="627"/>
      <c r="J63" s="632"/>
      <c r="K63" s="627">
        <v>0</v>
      </c>
      <c r="L63" s="201">
        <v>-7.2318616047351636</v>
      </c>
      <c r="M63" s="201">
        <v>426.93622427236744</v>
      </c>
      <c r="N63" s="201">
        <v>51.664739548335199</v>
      </c>
      <c r="O63" s="627">
        <v>51.664739548335199</v>
      </c>
      <c r="P63" s="471">
        <v>426.93622427236744</v>
      </c>
      <c r="Q63" s="627">
        <v>-7.2318616047351636</v>
      </c>
      <c r="R63" s="471">
        <v>72.181894996399848</v>
      </c>
      <c r="S63" s="471">
        <v>72.181894996399848</v>
      </c>
      <c r="T63" s="625"/>
      <c r="U63" s="170">
        <v>3.7032651300000197</v>
      </c>
      <c r="V63" s="635"/>
      <c r="W63" s="635"/>
      <c r="X63" s="635"/>
      <c r="Y63" s="634"/>
      <c r="Z63" s="213"/>
      <c r="AA63" s="212"/>
      <c r="AB63" s="212"/>
      <c r="AC63" s="212">
        <v>150</v>
      </c>
      <c r="AD63" s="209"/>
      <c r="AE63" s="212"/>
      <c r="AF63" s="209">
        <v>0.18034</v>
      </c>
      <c r="AG63" s="201">
        <v>-9.434111604735163</v>
      </c>
      <c r="AH63" s="201">
        <v>-2.1591277723675812</v>
      </c>
      <c r="AI63" s="201">
        <v>0</v>
      </c>
      <c r="AJ63" s="209">
        <v>0</v>
      </c>
      <c r="AK63" s="209">
        <v>-2.0689577723675812</v>
      </c>
      <c r="AL63" s="209">
        <v>-9.434111604735163</v>
      </c>
      <c r="AM63" s="209">
        <v>71.759386996399854</v>
      </c>
      <c r="AN63" s="209">
        <v>71.849556996399855</v>
      </c>
      <c r="AO63" s="243"/>
    </row>
    <row r="64" spans="1:41" x14ac:dyDescent="0.25">
      <c r="A64" s="482"/>
      <c r="B64" s="482"/>
      <c r="C64" s="625"/>
      <c r="D64" s="631"/>
      <c r="E64" s="482"/>
      <c r="F64" s="630"/>
      <c r="G64" s="630"/>
      <c r="H64" s="629">
        <v>150</v>
      </c>
      <c r="I64" s="627"/>
      <c r="J64" s="628"/>
      <c r="K64" s="627">
        <v>6.7049999999999998E-2</v>
      </c>
      <c r="L64" s="201">
        <v>-7.2318616047351636</v>
      </c>
      <c r="M64" s="201">
        <v>426.90269927236744</v>
      </c>
      <c r="N64" s="201">
        <v>51.664739548335199</v>
      </c>
      <c r="O64" s="627">
        <v>51.664739548335199</v>
      </c>
      <c r="P64" s="471">
        <v>426.86917427236745</v>
      </c>
      <c r="Q64" s="627">
        <v>-7.2318616047351636</v>
      </c>
      <c r="R64" s="471">
        <v>72.215419996399845</v>
      </c>
      <c r="S64" s="471">
        <v>72.248944996399842</v>
      </c>
      <c r="T64" s="625" t="s">
        <v>3593</v>
      </c>
      <c r="U64" s="170">
        <v>3.736790130000017</v>
      </c>
      <c r="V64" s="635" t="s">
        <v>3433</v>
      </c>
      <c r="W64" s="635" t="s">
        <v>3669</v>
      </c>
      <c r="X64" s="635" t="s">
        <v>3475</v>
      </c>
      <c r="Y64" s="634">
        <v>718</v>
      </c>
      <c r="Z64" s="213" t="s">
        <v>451</v>
      </c>
      <c r="AA64" s="212" t="s">
        <v>3640</v>
      </c>
      <c r="AB64" s="212" t="s">
        <v>3472</v>
      </c>
      <c r="AC64" s="212">
        <v>150</v>
      </c>
      <c r="AD64" s="209"/>
      <c r="AE64" s="212"/>
      <c r="AF64" s="209">
        <v>0</v>
      </c>
      <c r="AG64" s="201">
        <v>-9.434111604735163</v>
      </c>
      <c r="AH64" s="201">
        <v>-2.0689577723675812</v>
      </c>
      <c r="AI64" s="201">
        <v>0</v>
      </c>
      <c r="AJ64" s="209">
        <v>0</v>
      </c>
      <c r="AK64" s="209">
        <v>-2.0689577723675812</v>
      </c>
      <c r="AL64" s="209">
        <v>-9.434111604735163</v>
      </c>
      <c r="AM64" s="209">
        <v>71.849556996399855</v>
      </c>
      <c r="AN64" s="209">
        <v>71.849556996399855</v>
      </c>
      <c r="AO64" s="243"/>
    </row>
    <row r="65" spans="1:41" x14ac:dyDescent="0.25">
      <c r="A65" s="482" t="s">
        <v>3433</v>
      </c>
      <c r="B65" s="482" t="s">
        <v>3676</v>
      </c>
      <c r="C65" s="625" t="s">
        <v>1961</v>
      </c>
      <c r="D65" s="631">
        <v>723</v>
      </c>
      <c r="E65" s="482" t="s">
        <v>3703</v>
      </c>
      <c r="F65" s="630" t="s">
        <v>3558</v>
      </c>
      <c r="G65" s="630" t="s">
        <v>3557</v>
      </c>
      <c r="H65" s="629">
        <v>150</v>
      </c>
      <c r="I65" s="627"/>
      <c r="J65" s="628"/>
      <c r="K65" s="627">
        <v>0.1905</v>
      </c>
      <c r="L65" s="201">
        <v>-7.2318616047351636</v>
      </c>
      <c r="M65" s="201">
        <v>426.77392427236748</v>
      </c>
      <c r="N65" s="201">
        <v>51.664739548335199</v>
      </c>
      <c r="O65" s="627">
        <v>51.664739548335199</v>
      </c>
      <c r="P65" s="471">
        <v>426.67867427236746</v>
      </c>
      <c r="Q65" s="627">
        <v>-7.2318616047351636</v>
      </c>
      <c r="R65" s="471">
        <v>72.34419499639985</v>
      </c>
      <c r="S65" s="471">
        <v>72.439444996399843</v>
      </c>
      <c r="T65" s="625"/>
      <c r="U65" s="170">
        <v>3.8655651300000216</v>
      </c>
      <c r="V65" s="635" t="s">
        <v>3433</v>
      </c>
      <c r="W65" s="635" t="s">
        <v>3669</v>
      </c>
      <c r="X65" s="635" t="s">
        <v>3643</v>
      </c>
      <c r="Y65" s="634">
        <v>718</v>
      </c>
      <c r="Z65" s="213" t="s">
        <v>92</v>
      </c>
      <c r="AA65" s="212" t="s">
        <v>3687</v>
      </c>
      <c r="AB65" s="212" t="s">
        <v>3686</v>
      </c>
      <c r="AC65" s="212">
        <v>150</v>
      </c>
      <c r="AD65" s="209"/>
      <c r="AE65" s="212"/>
      <c r="AF65" s="209">
        <v>0</v>
      </c>
      <c r="AG65" s="201">
        <v>-9.434111604735163</v>
      </c>
      <c r="AH65" s="201">
        <v>-2.0689577723675812</v>
      </c>
      <c r="AI65" s="201">
        <v>0</v>
      </c>
      <c r="AJ65" s="209">
        <v>0</v>
      </c>
      <c r="AK65" s="209">
        <v>-2.0689577723675812</v>
      </c>
      <c r="AL65" s="209">
        <v>-9.434111604735163</v>
      </c>
      <c r="AM65" s="209">
        <v>71.849556996399855</v>
      </c>
      <c r="AN65" s="209">
        <v>71.849556996399855</v>
      </c>
      <c r="AO65" s="243"/>
    </row>
    <row r="66" spans="1:41" x14ac:dyDescent="0.25">
      <c r="A66" s="482"/>
      <c r="B66" s="482"/>
      <c r="C66" s="625"/>
      <c r="D66" s="631"/>
      <c r="E66" s="482"/>
      <c r="F66" s="630"/>
      <c r="G66" s="630"/>
      <c r="H66" s="629">
        <v>150</v>
      </c>
      <c r="I66" s="627"/>
      <c r="J66" s="632"/>
      <c r="K66" s="627">
        <v>9.2450000000000004E-2</v>
      </c>
      <c r="L66" s="201">
        <v>-7.2318616047351636</v>
      </c>
      <c r="M66" s="201">
        <v>426.63244927236747</v>
      </c>
      <c r="N66" s="201">
        <v>51.664739548335199</v>
      </c>
      <c r="O66" s="627">
        <v>51.664739548335199</v>
      </c>
      <c r="P66" s="471">
        <v>426.58622427236747</v>
      </c>
      <c r="Q66" s="627">
        <v>-7.2318616047351636</v>
      </c>
      <c r="R66" s="471">
        <v>72.485669996399835</v>
      </c>
      <c r="S66" s="471">
        <v>72.531894996399842</v>
      </c>
      <c r="T66" s="625"/>
      <c r="U66" s="170">
        <v>4.0070401300000071</v>
      </c>
      <c r="V66" s="635"/>
      <c r="W66" s="635"/>
      <c r="X66" s="635"/>
      <c r="Y66" s="634"/>
      <c r="Z66" s="213"/>
      <c r="AA66" s="212"/>
      <c r="AB66" s="212"/>
      <c r="AC66" s="212">
        <v>150</v>
      </c>
      <c r="AD66" s="209"/>
      <c r="AE66" s="209">
        <v>0.2641</v>
      </c>
      <c r="AF66" s="209">
        <v>0.212338</v>
      </c>
      <c r="AG66" s="201">
        <v>-9.434111604735163</v>
      </c>
      <c r="AH66" s="201">
        <v>-1.9627887723675812</v>
      </c>
      <c r="AI66" s="201">
        <v>0</v>
      </c>
      <c r="AJ66" s="209">
        <v>0</v>
      </c>
      <c r="AK66" s="209">
        <v>-1.8566197723675812</v>
      </c>
      <c r="AL66" s="209">
        <v>-9.434111604735163</v>
      </c>
      <c r="AM66" s="209">
        <v>71.955725996399863</v>
      </c>
      <c r="AN66" s="209">
        <v>72.061894996399857</v>
      </c>
      <c r="AO66" s="243"/>
    </row>
    <row r="67" spans="1:41" x14ac:dyDescent="0.25">
      <c r="A67" s="625" t="s">
        <v>3433</v>
      </c>
      <c r="B67" s="625" t="s">
        <v>3676</v>
      </c>
      <c r="C67" s="625" t="s">
        <v>3607</v>
      </c>
      <c r="D67" s="631">
        <v>726</v>
      </c>
      <c r="E67" s="482" t="s">
        <v>3702</v>
      </c>
      <c r="F67" s="630" t="s">
        <v>3605</v>
      </c>
      <c r="G67" s="630" t="s">
        <v>3604</v>
      </c>
      <c r="H67" s="629">
        <v>150</v>
      </c>
      <c r="I67" s="627"/>
      <c r="J67" s="632"/>
      <c r="K67" s="627">
        <v>0.2</v>
      </c>
      <c r="L67" s="201">
        <v>-7.2318616047351636</v>
      </c>
      <c r="M67" s="201">
        <v>426.48622427236751</v>
      </c>
      <c r="N67" s="201">
        <v>51.664739548335199</v>
      </c>
      <c r="O67" s="627">
        <v>51.664739548335199</v>
      </c>
      <c r="P67" s="471">
        <v>426.38622427236749</v>
      </c>
      <c r="Q67" s="627">
        <v>-7.2318616047351636</v>
      </c>
      <c r="R67" s="471">
        <v>72.631894996399851</v>
      </c>
      <c r="S67" s="471">
        <v>72.731894996399845</v>
      </c>
      <c r="T67" s="625" t="s">
        <v>3603</v>
      </c>
      <c r="U67" s="170">
        <v>4.1532651300000225</v>
      </c>
      <c r="V67" s="635" t="s">
        <v>3433</v>
      </c>
      <c r="W67" s="635" t="s">
        <v>3669</v>
      </c>
      <c r="X67" s="635" t="s">
        <v>3607</v>
      </c>
      <c r="Y67" s="634">
        <v>722</v>
      </c>
      <c r="Z67" s="213" t="s">
        <v>3701</v>
      </c>
      <c r="AA67" s="212" t="s">
        <v>3605</v>
      </c>
      <c r="AB67" s="212" t="s">
        <v>3604</v>
      </c>
      <c r="AC67" s="212">
        <v>150</v>
      </c>
      <c r="AD67" s="209"/>
      <c r="AE67" s="212"/>
      <c r="AF67" s="209">
        <v>0.2</v>
      </c>
      <c r="AG67" s="201">
        <v>-9.434111604735163</v>
      </c>
      <c r="AH67" s="201">
        <v>-1.7566197723675812</v>
      </c>
      <c r="AI67" s="201">
        <v>0</v>
      </c>
      <c r="AJ67" s="209">
        <v>0</v>
      </c>
      <c r="AK67" s="209">
        <v>-1.6566197723675813</v>
      </c>
      <c r="AL67" s="209">
        <v>-9.434111604735163</v>
      </c>
      <c r="AM67" s="209">
        <v>72.161894996399866</v>
      </c>
      <c r="AN67" s="209">
        <v>72.26189499639986</v>
      </c>
      <c r="AO67" s="213" t="s">
        <v>3603</v>
      </c>
    </row>
    <row r="68" spans="1:41" x14ac:dyDescent="0.25">
      <c r="A68" s="625"/>
      <c r="B68" s="625"/>
      <c r="C68" s="625"/>
      <c r="D68" s="631"/>
      <c r="E68" s="482" t="s">
        <v>619</v>
      </c>
      <c r="F68" s="630"/>
      <c r="G68" s="630"/>
      <c r="H68" s="629">
        <v>150</v>
      </c>
      <c r="I68" s="627"/>
      <c r="J68" s="628"/>
      <c r="K68" s="627">
        <v>0.13500000000000001</v>
      </c>
      <c r="L68" s="201">
        <v>-7.2318616047351636</v>
      </c>
      <c r="M68" s="201">
        <v>426.31872427236749</v>
      </c>
      <c r="N68" s="201">
        <v>51.664739548335199</v>
      </c>
      <c r="O68" s="627">
        <v>51.664739548335199</v>
      </c>
      <c r="P68" s="471">
        <v>426.25122427236749</v>
      </c>
      <c r="Q68" s="627">
        <v>-7.2318616047351636</v>
      </c>
      <c r="R68" s="471">
        <v>72.799394996399855</v>
      </c>
      <c r="S68" s="471">
        <v>72.86689499639985</v>
      </c>
      <c r="T68" s="625" t="s">
        <v>3603</v>
      </c>
      <c r="U68" s="170">
        <v>4.3207651300000265</v>
      </c>
      <c r="V68" s="635"/>
      <c r="W68" s="635"/>
      <c r="X68" s="635"/>
      <c r="Y68" s="634"/>
      <c r="Z68" s="213"/>
      <c r="AA68" s="212"/>
      <c r="AB68" s="212"/>
      <c r="AC68" s="212">
        <v>150</v>
      </c>
      <c r="AD68" s="209"/>
      <c r="AE68" s="212"/>
      <c r="AF68" s="209">
        <v>0.13500000000000001</v>
      </c>
      <c r="AG68" s="201">
        <v>-9.434111604735163</v>
      </c>
      <c r="AH68" s="201">
        <v>-1.5891197723675812</v>
      </c>
      <c r="AI68" s="201">
        <v>0</v>
      </c>
      <c r="AJ68" s="209">
        <v>0</v>
      </c>
      <c r="AK68" s="209">
        <v>-1.5216197723675813</v>
      </c>
      <c r="AL68" s="209">
        <v>-9.434111604735163</v>
      </c>
      <c r="AM68" s="209">
        <v>72.32939499639987</v>
      </c>
      <c r="AN68" s="209">
        <v>72.396894996399865</v>
      </c>
      <c r="AO68" s="213" t="s">
        <v>3603</v>
      </c>
    </row>
    <row r="69" spans="1:41" x14ac:dyDescent="0.25">
      <c r="A69" s="625" t="s">
        <v>3433</v>
      </c>
      <c r="B69" s="625" t="s">
        <v>3676</v>
      </c>
      <c r="C69" s="625" t="s">
        <v>3610</v>
      </c>
      <c r="D69" s="631">
        <v>730</v>
      </c>
      <c r="E69" s="482" t="s">
        <v>3700</v>
      </c>
      <c r="F69" s="630" t="s">
        <v>3605</v>
      </c>
      <c r="G69" s="630" t="s">
        <v>3608</v>
      </c>
      <c r="H69" s="629">
        <v>150</v>
      </c>
      <c r="I69" s="627"/>
      <c r="J69" s="628"/>
      <c r="K69" s="627">
        <v>0.2</v>
      </c>
      <c r="L69" s="201">
        <v>-7.2318616047351636</v>
      </c>
      <c r="M69" s="201">
        <v>426.15122427236747</v>
      </c>
      <c r="N69" s="201">
        <v>51.664739548335199</v>
      </c>
      <c r="O69" s="627">
        <v>51.664739548335199</v>
      </c>
      <c r="P69" s="471">
        <v>426.05122427236751</v>
      </c>
      <c r="Q69" s="627">
        <v>-7.2318616047351636</v>
      </c>
      <c r="R69" s="471">
        <v>72.966894996399859</v>
      </c>
      <c r="S69" s="471">
        <v>73.066894996399853</v>
      </c>
      <c r="T69" s="625" t="s">
        <v>3603</v>
      </c>
      <c r="U69" s="170">
        <v>4.4882651300000305</v>
      </c>
      <c r="V69" s="635" t="s">
        <v>3433</v>
      </c>
      <c r="W69" s="635" t="s">
        <v>3669</v>
      </c>
      <c r="X69" s="635" t="s">
        <v>3610</v>
      </c>
      <c r="Y69" s="634">
        <v>725</v>
      </c>
      <c r="Z69" s="213" t="s">
        <v>3699</v>
      </c>
      <c r="AA69" s="212" t="s">
        <v>3605</v>
      </c>
      <c r="AB69" s="212" t="s">
        <v>3608</v>
      </c>
      <c r="AC69" s="212">
        <v>150</v>
      </c>
      <c r="AD69" s="209"/>
      <c r="AE69" s="212"/>
      <c r="AF69" s="209">
        <v>0.2</v>
      </c>
      <c r="AG69" s="201">
        <v>-9.434111604735163</v>
      </c>
      <c r="AH69" s="201">
        <v>-1.4216197723675812</v>
      </c>
      <c r="AI69" s="201">
        <v>0</v>
      </c>
      <c r="AJ69" s="209">
        <v>0</v>
      </c>
      <c r="AK69" s="209">
        <v>-1.3216197723675813</v>
      </c>
      <c r="AL69" s="209">
        <v>-9.434111604735163</v>
      </c>
      <c r="AM69" s="209">
        <v>72.496894996399874</v>
      </c>
      <c r="AN69" s="209">
        <v>72.596894996399868</v>
      </c>
      <c r="AO69" s="213" t="s">
        <v>3603</v>
      </c>
    </row>
    <row r="70" spans="1:41" x14ac:dyDescent="0.25">
      <c r="A70" s="625"/>
      <c r="B70" s="625"/>
      <c r="C70" s="625"/>
      <c r="D70" s="631"/>
      <c r="E70" s="482" t="s">
        <v>619</v>
      </c>
      <c r="F70" s="630"/>
      <c r="G70" s="630"/>
      <c r="H70" s="629">
        <v>150</v>
      </c>
      <c r="I70" s="627"/>
      <c r="J70" s="632"/>
      <c r="K70" s="627">
        <v>0.13500000000000001</v>
      </c>
      <c r="L70" s="201">
        <v>-7.2318616047351636</v>
      </c>
      <c r="M70" s="201">
        <v>425.98372427236751</v>
      </c>
      <c r="N70" s="201">
        <v>51.664739548335199</v>
      </c>
      <c r="O70" s="627">
        <v>51.664739548335199</v>
      </c>
      <c r="P70" s="471">
        <v>425.91622427236751</v>
      </c>
      <c r="Q70" s="627">
        <v>-7.2318616047351636</v>
      </c>
      <c r="R70" s="471">
        <v>73.134394996399863</v>
      </c>
      <c r="S70" s="471">
        <v>73.201894996399858</v>
      </c>
      <c r="T70" s="625" t="s">
        <v>3603</v>
      </c>
      <c r="U70" s="170">
        <v>4.6557651300000344</v>
      </c>
      <c r="V70" s="635"/>
      <c r="W70" s="635"/>
      <c r="X70" s="635"/>
      <c r="Y70" s="634"/>
      <c r="Z70" s="213"/>
      <c r="AA70" s="212"/>
      <c r="AB70" s="212"/>
      <c r="AC70" s="212">
        <v>150</v>
      </c>
      <c r="AD70" s="209"/>
      <c r="AE70" s="212"/>
      <c r="AF70" s="209">
        <v>0.13500000000000001</v>
      </c>
      <c r="AG70" s="201">
        <v>-9.434111604735163</v>
      </c>
      <c r="AH70" s="201">
        <v>-1.2541197723675812</v>
      </c>
      <c r="AI70" s="201">
        <v>0</v>
      </c>
      <c r="AJ70" s="209">
        <v>0</v>
      </c>
      <c r="AK70" s="209">
        <v>-1.1866197723675813</v>
      </c>
      <c r="AL70" s="209">
        <v>-9.434111604735163</v>
      </c>
      <c r="AM70" s="209">
        <v>72.664394996399878</v>
      </c>
      <c r="AN70" s="209">
        <v>72.731894996399873</v>
      </c>
      <c r="AO70" s="213" t="s">
        <v>3603</v>
      </c>
    </row>
    <row r="71" spans="1:41" x14ac:dyDescent="0.25">
      <c r="A71" s="625" t="s">
        <v>3433</v>
      </c>
      <c r="B71" s="625" t="s">
        <v>3676</v>
      </c>
      <c r="C71" s="625" t="s">
        <v>3607</v>
      </c>
      <c r="D71" s="631">
        <v>733</v>
      </c>
      <c r="E71" s="482" t="s">
        <v>3698</v>
      </c>
      <c r="F71" s="630" t="s">
        <v>3605</v>
      </c>
      <c r="G71" s="630" t="s">
        <v>3604</v>
      </c>
      <c r="H71" s="629">
        <v>150</v>
      </c>
      <c r="I71" s="627"/>
      <c r="J71" s="632"/>
      <c r="K71" s="627">
        <v>0.2</v>
      </c>
      <c r="L71" s="201">
        <v>-7.2318616047351636</v>
      </c>
      <c r="M71" s="201">
        <v>425.81622427236755</v>
      </c>
      <c r="N71" s="201">
        <v>51.664739548335199</v>
      </c>
      <c r="O71" s="627">
        <v>51.664739548335199</v>
      </c>
      <c r="P71" s="471">
        <v>425.71622427236753</v>
      </c>
      <c r="Q71" s="627">
        <v>-7.2318616047351636</v>
      </c>
      <c r="R71" s="471">
        <v>73.301894996399866</v>
      </c>
      <c r="S71" s="471">
        <v>73.401894996399861</v>
      </c>
      <c r="T71" s="625" t="s">
        <v>3603</v>
      </c>
      <c r="U71" s="170">
        <v>4.8232651300000384</v>
      </c>
      <c r="V71" s="635" t="s">
        <v>3433</v>
      </c>
      <c r="W71" s="635" t="s">
        <v>3669</v>
      </c>
      <c r="X71" s="635" t="s">
        <v>3607</v>
      </c>
      <c r="Y71" s="634">
        <v>728</v>
      </c>
      <c r="Z71" s="213" t="s">
        <v>3697</v>
      </c>
      <c r="AA71" s="212" t="s">
        <v>3605</v>
      </c>
      <c r="AB71" s="212" t="s">
        <v>3604</v>
      </c>
      <c r="AC71" s="212">
        <v>150</v>
      </c>
      <c r="AD71" s="209"/>
      <c r="AE71" s="212"/>
      <c r="AF71" s="209">
        <v>0.2</v>
      </c>
      <c r="AG71" s="201">
        <v>-9.434111604735163</v>
      </c>
      <c r="AH71" s="201">
        <v>-1.0866197723675812</v>
      </c>
      <c r="AI71" s="201">
        <v>0</v>
      </c>
      <c r="AJ71" s="209">
        <v>0</v>
      </c>
      <c r="AK71" s="209">
        <v>-0.98661977236758136</v>
      </c>
      <c r="AL71" s="209">
        <v>-9.434111604735163</v>
      </c>
      <c r="AM71" s="209">
        <v>72.831894996399882</v>
      </c>
      <c r="AN71" s="209">
        <v>72.931894996399876</v>
      </c>
      <c r="AO71" s="213" t="s">
        <v>3603</v>
      </c>
    </row>
    <row r="72" spans="1:41" x14ac:dyDescent="0.25">
      <c r="A72" s="625"/>
      <c r="B72" s="625"/>
      <c r="C72" s="625"/>
      <c r="D72" s="631"/>
      <c r="E72" s="482" t="s">
        <v>619</v>
      </c>
      <c r="F72" s="630"/>
      <c r="G72" s="630" t="s">
        <v>3685</v>
      </c>
      <c r="H72" s="629">
        <v>150</v>
      </c>
      <c r="I72" s="627"/>
      <c r="J72" s="628"/>
      <c r="K72" s="627">
        <v>0.22821198000000001</v>
      </c>
      <c r="L72" s="201">
        <v>-7.2318616047351636</v>
      </c>
      <c r="M72" s="201">
        <v>425.60211828236754</v>
      </c>
      <c r="N72" s="201">
        <v>51.664739548335199</v>
      </c>
      <c r="O72" s="627">
        <v>51.664739548335199</v>
      </c>
      <c r="P72" s="471">
        <v>425.4880122923675</v>
      </c>
      <c r="Q72" s="627">
        <v>-7.2318616047351636</v>
      </c>
      <c r="R72" s="471">
        <v>73.51600098639986</v>
      </c>
      <c r="S72" s="471">
        <v>73.630106976399858</v>
      </c>
      <c r="T72" s="625"/>
      <c r="U72" s="170">
        <v>5.0373711200000315</v>
      </c>
      <c r="V72" s="635"/>
      <c r="W72" s="635"/>
      <c r="X72" s="635"/>
      <c r="Y72" s="634"/>
      <c r="Z72" s="213"/>
      <c r="AA72" s="212"/>
      <c r="AB72" s="212"/>
      <c r="AC72" s="212">
        <v>150</v>
      </c>
      <c r="AD72" s="209"/>
      <c r="AE72" s="209">
        <v>6.9750000000000006E-2</v>
      </c>
      <c r="AF72" s="209">
        <v>9.2450000000000004E-2</v>
      </c>
      <c r="AG72" s="201">
        <v>-9.434111604735163</v>
      </c>
      <c r="AH72" s="201">
        <v>-0.9403947723675814</v>
      </c>
      <c r="AI72" s="201">
        <v>0</v>
      </c>
      <c r="AJ72" s="209">
        <v>0</v>
      </c>
      <c r="AK72" s="209">
        <v>-0.89416977236758133</v>
      </c>
      <c r="AL72" s="209">
        <v>-9.434111604735163</v>
      </c>
      <c r="AM72" s="209">
        <v>72.978119996399869</v>
      </c>
      <c r="AN72" s="209">
        <v>73.024344996399876</v>
      </c>
      <c r="AO72" s="243"/>
    </row>
    <row r="73" spans="1:41" x14ac:dyDescent="0.25">
      <c r="A73" s="625" t="s">
        <v>3433</v>
      </c>
      <c r="B73" s="625" t="s">
        <v>3676</v>
      </c>
      <c r="C73" s="625" t="s">
        <v>3478</v>
      </c>
      <c r="D73" s="631">
        <v>736</v>
      </c>
      <c r="E73" s="482" t="s">
        <v>3696</v>
      </c>
      <c r="F73" s="630"/>
      <c r="G73" s="630" t="s">
        <v>3695</v>
      </c>
      <c r="H73" s="629">
        <v>150</v>
      </c>
      <c r="I73" s="627"/>
      <c r="J73" s="628"/>
      <c r="K73" s="627">
        <v>0</v>
      </c>
      <c r="L73" s="201">
        <v>-7.2318616047351636</v>
      </c>
      <c r="M73" s="201">
        <v>425.4880122923675</v>
      </c>
      <c r="N73" s="201">
        <v>51.664739548335199</v>
      </c>
      <c r="O73" s="627">
        <v>51.664739548335199</v>
      </c>
      <c r="P73" s="471">
        <v>425.4880122923675</v>
      </c>
      <c r="Q73" s="627">
        <v>-7.2318616047351636</v>
      </c>
      <c r="R73" s="471">
        <v>73.630106976399858</v>
      </c>
      <c r="S73" s="471">
        <v>73.630106976399858</v>
      </c>
      <c r="T73" s="625"/>
      <c r="U73" s="170">
        <v>5.1514771100000303</v>
      </c>
      <c r="V73" s="640"/>
      <c r="W73" s="640"/>
      <c r="X73" s="640"/>
      <c r="Y73" s="639"/>
      <c r="Z73" s="638"/>
      <c r="AA73" s="636"/>
      <c r="AB73" s="636"/>
      <c r="AC73" s="636"/>
      <c r="AD73" s="637"/>
      <c r="AE73" s="636"/>
      <c r="AF73" s="209">
        <v>0</v>
      </c>
      <c r="AG73" s="201">
        <v>-9.434111604735163</v>
      </c>
      <c r="AH73" s="201">
        <v>-0.89416977236758133</v>
      </c>
      <c r="AI73" s="201">
        <v>0</v>
      </c>
      <c r="AJ73" s="209">
        <v>0</v>
      </c>
      <c r="AK73" s="209">
        <v>-0.89416977236758133</v>
      </c>
      <c r="AL73" s="209">
        <v>-9.434111604735163</v>
      </c>
      <c r="AM73" s="209">
        <v>73.024344996399876</v>
      </c>
      <c r="AN73" s="209">
        <v>73.024344996399876</v>
      </c>
      <c r="AO73" s="243"/>
    </row>
    <row r="74" spans="1:41" x14ac:dyDescent="0.25">
      <c r="A74" s="625"/>
      <c r="B74" s="625"/>
      <c r="C74" s="625"/>
      <c r="D74" s="631"/>
      <c r="E74" s="482"/>
      <c r="F74" s="630"/>
      <c r="G74" s="630"/>
      <c r="H74" s="629">
        <v>150</v>
      </c>
      <c r="I74" s="627"/>
      <c r="J74" s="632"/>
      <c r="K74" s="627">
        <v>2.1000000000000001E-2</v>
      </c>
      <c r="L74" s="201">
        <v>-7.2318616047351636</v>
      </c>
      <c r="M74" s="201">
        <v>425.47751229236746</v>
      </c>
      <c r="N74" s="201">
        <v>51.664739548335199</v>
      </c>
      <c r="O74" s="627">
        <v>51.664739548335199</v>
      </c>
      <c r="P74" s="471">
        <v>425.46701229236749</v>
      </c>
      <c r="Q74" s="627">
        <v>-7.2318616047351636</v>
      </c>
      <c r="R74" s="471">
        <v>73.640606976399866</v>
      </c>
      <c r="S74" s="471">
        <v>73.651106976399859</v>
      </c>
      <c r="T74" s="625"/>
      <c r="U74" s="170">
        <v>5.1619771100000378</v>
      </c>
      <c r="V74" s="640"/>
      <c r="W74" s="640"/>
      <c r="X74" s="640"/>
      <c r="Y74" s="639"/>
      <c r="Z74" s="638"/>
      <c r="AA74" s="636"/>
      <c r="AB74" s="636"/>
      <c r="AC74" s="636"/>
      <c r="AD74" s="637"/>
      <c r="AE74" s="636"/>
      <c r="AF74" s="209">
        <v>0</v>
      </c>
      <c r="AG74" s="201">
        <v>-9.434111604735163</v>
      </c>
      <c r="AH74" s="201">
        <v>-0.89416977236758133</v>
      </c>
      <c r="AI74" s="201">
        <v>0</v>
      </c>
      <c r="AJ74" s="209">
        <v>0</v>
      </c>
      <c r="AK74" s="209">
        <v>-0.89416977236758133</v>
      </c>
      <c r="AL74" s="209">
        <v>-9.434111604735163</v>
      </c>
      <c r="AM74" s="209">
        <v>73.024344996399876</v>
      </c>
      <c r="AN74" s="209">
        <v>73.024344996399876</v>
      </c>
      <c r="AO74" s="243"/>
    </row>
    <row r="75" spans="1:41" x14ac:dyDescent="0.25">
      <c r="A75" s="625" t="s">
        <v>3433</v>
      </c>
      <c r="B75" s="625" t="s">
        <v>3676</v>
      </c>
      <c r="C75" s="625" t="s">
        <v>1967</v>
      </c>
      <c r="D75" s="631">
        <v>737</v>
      </c>
      <c r="E75" s="482" t="s">
        <v>3694</v>
      </c>
      <c r="F75" s="630" t="s">
        <v>1965</v>
      </c>
      <c r="G75" s="630" t="s">
        <v>3677</v>
      </c>
      <c r="H75" s="629"/>
      <c r="I75" s="627"/>
      <c r="J75" s="632"/>
      <c r="K75" s="627">
        <v>0</v>
      </c>
      <c r="L75" s="201">
        <v>-7.2318616047351636</v>
      </c>
      <c r="M75" s="201">
        <v>425.46701229236749</v>
      </c>
      <c r="N75" s="201">
        <v>51.664739548335199</v>
      </c>
      <c r="O75" s="627">
        <v>51.664739548335199</v>
      </c>
      <c r="P75" s="471">
        <v>425.46701229236749</v>
      </c>
      <c r="Q75" s="627">
        <v>-7.2318616047351636</v>
      </c>
      <c r="R75" s="471">
        <v>73.651106976399859</v>
      </c>
      <c r="S75" s="471">
        <v>73.651106976399859</v>
      </c>
      <c r="T75" s="625"/>
      <c r="U75" s="170">
        <v>5.1724771100000311</v>
      </c>
      <c r="V75" s="640"/>
      <c r="W75" s="640"/>
      <c r="X75" s="640"/>
      <c r="Y75" s="639"/>
      <c r="Z75" s="638"/>
      <c r="AA75" s="636"/>
      <c r="AB75" s="636"/>
      <c r="AC75" s="636"/>
      <c r="AD75" s="637"/>
      <c r="AE75" s="636"/>
      <c r="AF75" s="209">
        <v>0</v>
      </c>
      <c r="AG75" s="201">
        <v>-9.434111604735163</v>
      </c>
      <c r="AH75" s="201">
        <v>-0.89416977236758133</v>
      </c>
      <c r="AI75" s="201">
        <v>0</v>
      </c>
      <c r="AJ75" s="209">
        <v>0</v>
      </c>
      <c r="AK75" s="209">
        <v>-0.89416977236758133</v>
      </c>
      <c r="AL75" s="209">
        <v>-9.434111604735163</v>
      </c>
      <c r="AM75" s="209">
        <v>73.024344996399876</v>
      </c>
      <c r="AN75" s="209">
        <v>73.024344996399876</v>
      </c>
      <c r="AO75" s="243"/>
    </row>
    <row r="76" spans="1:41" x14ac:dyDescent="0.25">
      <c r="A76" s="625"/>
      <c r="B76" s="625"/>
      <c r="C76" s="625"/>
      <c r="D76" s="631"/>
      <c r="E76" s="482" t="s">
        <v>619</v>
      </c>
      <c r="F76" s="630"/>
      <c r="G76" s="630" t="s">
        <v>3693</v>
      </c>
      <c r="H76" s="629">
        <v>150</v>
      </c>
      <c r="I76" s="627"/>
      <c r="J76" s="628"/>
      <c r="K76" s="627">
        <v>0.11811000000000001</v>
      </c>
      <c r="L76" s="201">
        <v>-7.2318616047351636</v>
      </c>
      <c r="M76" s="201">
        <v>425.40795729236748</v>
      </c>
      <c r="N76" s="201">
        <v>51.664739548335199</v>
      </c>
      <c r="O76" s="627">
        <v>51.664739548335199</v>
      </c>
      <c r="P76" s="471">
        <v>425.34890229236748</v>
      </c>
      <c r="Q76" s="627">
        <v>-7.2318616047351636</v>
      </c>
      <c r="R76" s="471">
        <v>73.71016197639986</v>
      </c>
      <c r="S76" s="471">
        <v>73.769216976399861</v>
      </c>
      <c r="T76" s="625"/>
      <c r="U76" s="170">
        <v>5.2315321100000318</v>
      </c>
      <c r="V76" s="635" t="s">
        <v>3433</v>
      </c>
      <c r="W76" s="635" t="s">
        <v>3669</v>
      </c>
      <c r="X76" s="635" t="s">
        <v>1961</v>
      </c>
      <c r="Y76" s="634">
        <v>731</v>
      </c>
      <c r="Z76" s="213" t="s">
        <v>3692</v>
      </c>
      <c r="AA76" s="212" t="s">
        <v>3558</v>
      </c>
      <c r="AB76" s="212" t="s">
        <v>3557</v>
      </c>
      <c r="AC76" s="212">
        <v>150</v>
      </c>
      <c r="AD76" s="209"/>
      <c r="AE76" s="212"/>
      <c r="AF76" s="209">
        <v>0.1905</v>
      </c>
      <c r="AG76" s="201">
        <v>-9.434111604735163</v>
      </c>
      <c r="AH76" s="201">
        <v>-0.79891977236758138</v>
      </c>
      <c r="AI76" s="201">
        <v>0</v>
      </c>
      <c r="AJ76" s="209">
        <v>0</v>
      </c>
      <c r="AK76" s="209">
        <v>-0.70366977236758133</v>
      </c>
      <c r="AL76" s="209">
        <v>-9.434111604735163</v>
      </c>
      <c r="AM76" s="209">
        <v>73.119594996399883</v>
      </c>
      <c r="AN76" s="209">
        <v>73.214844996399876</v>
      </c>
      <c r="AO76" s="243"/>
    </row>
    <row r="77" spans="1:41" x14ac:dyDescent="0.25">
      <c r="A77" s="625" t="s">
        <v>3433</v>
      </c>
      <c r="B77" s="625" t="s">
        <v>3676</v>
      </c>
      <c r="C77" s="625" t="s">
        <v>3335</v>
      </c>
      <c r="D77" s="631">
        <v>738</v>
      </c>
      <c r="E77" s="482" t="s">
        <v>778</v>
      </c>
      <c r="F77" s="630" t="s">
        <v>3691</v>
      </c>
      <c r="G77" s="630" t="s">
        <v>3334</v>
      </c>
      <c r="H77" s="629">
        <v>150</v>
      </c>
      <c r="I77" s="627"/>
      <c r="J77" s="628"/>
      <c r="K77" s="627">
        <v>0</v>
      </c>
      <c r="L77" s="201">
        <v>-7.2318616047351636</v>
      </c>
      <c r="M77" s="201">
        <v>425.34890229236748</v>
      </c>
      <c r="N77" s="201">
        <v>51.664739548335199</v>
      </c>
      <c r="O77" s="627">
        <v>51.664739548335199</v>
      </c>
      <c r="P77" s="471">
        <v>425.34890229236748</v>
      </c>
      <c r="Q77" s="627">
        <v>-7.2318616047351636</v>
      </c>
      <c r="R77" s="471">
        <v>73.769216976399861</v>
      </c>
      <c r="S77" s="471">
        <v>73.769216976399861</v>
      </c>
      <c r="T77" s="625"/>
      <c r="U77" s="170">
        <v>5.2905871100000326</v>
      </c>
      <c r="V77" s="635"/>
      <c r="W77" s="635"/>
      <c r="X77" s="635"/>
      <c r="Y77" s="634"/>
      <c r="Z77" s="213"/>
      <c r="AA77" s="212"/>
      <c r="AB77" s="212"/>
      <c r="AC77" s="212"/>
      <c r="AD77" s="209"/>
      <c r="AE77" s="209">
        <v>8.9749999999999996E-2</v>
      </c>
      <c r="AF77" s="209">
        <v>6.7049999999999998E-2</v>
      </c>
      <c r="AG77" s="201">
        <v>-10.132421490918953</v>
      </c>
      <c r="AH77" s="201">
        <v>-0.6701447723675813</v>
      </c>
      <c r="AI77" s="201">
        <v>0</v>
      </c>
      <c r="AJ77" s="209">
        <v>0</v>
      </c>
      <c r="AK77" s="215">
        <v>-0.63661977236758138</v>
      </c>
      <c r="AL77" s="215">
        <v>-10.830731377102742</v>
      </c>
      <c r="AM77" s="209">
        <v>73.248369996399873</v>
      </c>
      <c r="AN77" s="209">
        <v>73.28189499639987</v>
      </c>
      <c r="AO77" s="243"/>
    </row>
    <row r="78" spans="1:41" x14ac:dyDescent="0.25">
      <c r="A78" s="625"/>
      <c r="B78" s="625"/>
      <c r="C78" s="625"/>
      <c r="D78" s="631"/>
      <c r="E78" s="482"/>
      <c r="F78" s="630"/>
      <c r="G78" s="630"/>
      <c r="H78" s="629">
        <v>150</v>
      </c>
      <c r="I78" s="627"/>
      <c r="J78" s="632"/>
      <c r="K78" s="627">
        <v>0.18034</v>
      </c>
      <c r="L78" s="201">
        <v>-7.2318616047351636</v>
      </c>
      <c r="M78" s="201">
        <v>425.25873229236748</v>
      </c>
      <c r="N78" s="201">
        <v>51.664739548335199</v>
      </c>
      <c r="O78" s="627">
        <v>51.664739548335199</v>
      </c>
      <c r="P78" s="471">
        <v>425.16856229236748</v>
      </c>
      <c r="Q78" s="627">
        <v>-7.2318616047351636</v>
      </c>
      <c r="R78" s="471">
        <v>73.859386976399861</v>
      </c>
      <c r="S78" s="471">
        <v>73.949556976399862</v>
      </c>
      <c r="T78" s="625"/>
      <c r="U78" s="170">
        <v>5.3807571100000331</v>
      </c>
      <c r="V78" s="635" t="s">
        <v>3433</v>
      </c>
      <c r="W78" s="635" t="s">
        <v>3669</v>
      </c>
      <c r="X78" s="635" t="s">
        <v>2004</v>
      </c>
      <c r="Y78" s="634">
        <v>738</v>
      </c>
      <c r="Z78" s="213" t="s">
        <v>3690</v>
      </c>
      <c r="AA78" s="212" t="s">
        <v>3672</v>
      </c>
      <c r="AB78" s="212" t="s">
        <v>3671</v>
      </c>
      <c r="AC78" s="633" t="s">
        <v>3689</v>
      </c>
      <c r="AD78" s="209"/>
      <c r="AE78" s="212"/>
      <c r="AF78" s="209">
        <v>1</v>
      </c>
      <c r="AG78" s="201">
        <v>-10.512421490918952</v>
      </c>
      <c r="AH78" s="201">
        <v>-0.31830988618379069</v>
      </c>
      <c r="AI78" s="201">
        <v>0</v>
      </c>
      <c r="AJ78" s="209">
        <v>0</v>
      </c>
      <c r="AK78" s="209">
        <v>0</v>
      </c>
      <c r="AL78" s="209">
        <v>-10.194111604735161</v>
      </c>
      <c r="AM78" s="209">
        <v>73.78189499639987</v>
      </c>
      <c r="AN78" s="209">
        <v>74.28189499639987</v>
      </c>
      <c r="AO78" s="243"/>
    </row>
    <row r="79" spans="1:41" x14ac:dyDescent="0.25">
      <c r="A79" s="625" t="s">
        <v>3433</v>
      </c>
      <c r="B79" s="625" t="s">
        <v>3676</v>
      </c>
      <c r="C79" s="625" t="s">
        <v>3475</v>
      </c>
      <c r="D79" s="631">
        <v>739</v>
      </c>
      <c r="E79" s="482" t="s">
        <v>450</v>
      </c>
      <c r="F79" s="630" t="s">
        <v>3640</v>
      </c>
      <c r="G79" s="630" t="s">
        <v>3472</v>
      </c>
      <c r="H79" s="629">
        <v>150</v>
      </c>
      <c r="I79" s="627"/>
      <c r="J79" s="632"/>
      <c r="K79" s="627">
        <v>0</v>
      </c>
      <c r="L79" s="201">
        <v>-7.2318616047351636</v>
      </c>
      <c r="M79" s="201">
        <v>425.16856229236748</v>
      </c>
      <c r="N79" s="201">
        <v>51.664739548335199</v>
      </c>
      <c r="O79" s="627">
        <v>51.664739548335199</v>
      </c>
      <c r="P79" s="471">
        <v>425.16856229236748</v>
      </c>
      <c r="Q79" s="627">
        <v>-7.2318616047351636</v>
      </c>
      <c r="R79" s="471">
        <v>73.949556976399862</v>
      </c>
      <c r="S79" s="471">
        <v>73.949556976399862</v>
      </c>
      <c r="T79" s="625"/>
      <c r="U79" s="170">
        <v>5.4709271100000336</v>
      </c>
      <c r="V79" s="624" t="s">
        <v>3433</v>
      </c>
      <c r="W79" s="624" t="s">
        <v>3669</v>
      </c>
      <c r="X79" s="624" t="s">
        <v>1967</v>
      </c>
      <c r="Y79" s="623">
        <v>743</v>
      </c>
      <c r="Z79" s="278" t="s">
        <v>3688</v>
      </c>
      <c r="AA79" s="277" t="s">
        <v>1965</v>
      </c>
      <c r="AB79" s="277" t="s">
        <v>3677</v>
      </c>
      <c r="AC79" s="277">
        <v>150</v>
      </c>
      <c r="AD79" s="273"/>
      <c r="AE79" s="277"/>
      <c r="AF79" s="273">
        <v>0</v>
      </c>
      <c r="AG79" s="201">
        <v>-10.194111604735161</v>
      </c>
      <c r="AH79" s="201">
        <v>0</v>
      </c>
      <c r="AI79" s="201">
        <v>0</v>
      </c>
      <c r="AJ79" s="273">
        <v>0</v>
      </c>
      <c r="AK79" s="273">
        <v>0</v>
      </c>
      <c r="AL79" s="273">
        <v>-10.194111604735161</v>
      </c>
      <c r="AM79" s="273">
        <v>74.28189499639987</v>
      </c>
      <c r="AN79" s="273">
        <v>74.28189499639987</v>
      </c>
      <c r="AO79" s="280"/>
    </row>
    <row r="80" spans="1:41" x14ac:dyDescent="0.25">
      <c r="A80" s="625" t="s">
        <v>3433</v>
      </c>
      <c r="B80" s="625" t="s">
        <v>3676</v>
      </c>
      <c r="C80" s="625" t="s">
        <v>3643</v>
      </c>
      <c r="D80" s="631">
        <v>739</v>
      </c>
      <c r="E80" s="482" t="s">
        <v>82</v>
      </c>
      <c r="F80" s="630" t="s">
        <v>3687</v>
      </c>
      <c r="G80" s="630" t="s">
        <v>3686</v>
      </c>
      <c r="H80" s="629">
        <v>150</v>
      </c>
      <c r="I80" s="627"/>
      <c r="J80" s="628"/>
      <c r="K80" s="627">
        <v>0</v>
      </c>
      <c r="L80" s="201">
        <v>-7.2318616047351636</v>
      </c>
      <c r="M80" s="201">
        <v>425.16856229236748</v>
      </c>
      <c r="N80" s="201">
        <v>51.664739548335199</v>
      </c>
      <c r="O80" s="627">
        <v>51.664739548335199</v>
      </c>
      <c r="P80" s="471">
        <v>425.16856229236748</v>
      </c>
      <c r="Q80" s="627">
        <v>-7.2318616047351636</v>
      </c>
      <c r="R80" s="471">
        <v>73.949556976399862</v>
      </c>
      <c r="S80" s="471">
        <v>73.949556976399862</v>
      </c>
      <c r="T80" s="625"/>
      <c r="U80" s="170">
        <v>5.4709271100000336</v>
      </c>
      <c r="V80" s="624"/>
      <c r="W80" s="624"/>
      <c r="X80" s="624"/>
      <c r="Y80" s="623"/>
      <c r="Z80" s="278"/>
      <c r="AA80" s="277"/>
      <c r="AB80" s="277"/>
      <c r="AC80" s="277"/>
      <c r="AD80" s="273"/>
      <c r="AE80" s="273">
        <v>0.22500000000000001</v>
      </c>
      <c r="AF80" s="273">
        <v>0.22500000000000001</v>
      </c>
      <c r="AG80" s="201">
        <v>-10.081611604735162</v>
      </c>
      <c r="AH80" s="201">
        <v>0</v>
      </c>
      <c r="AI80" s="201">
        <v>0</v>
      </c>
      <c r="AJ80" s="273">
        <v>0</v>
      </c>
      <c r="AK80" s="273">
        <v>0</v>
      </c>
      <c r="AL80" s="273">
        <v>-9.9691116047351613</v>
      </c>
      <c r="AM80" s="273">
        <v>74.394394996399868</v>
      </c>
      <c r="AN80" s="273">
        <v>74.506894996399865</v>
      </c>
      <c r="AO80" s="280"/>
    </row>
    <row r="81" spans="1:41" x14ac:dyDescent="0.25">
      <c r="A81" s="625"/>
      <c r="B81" s="625"/>
      <c r="C81" s="625"/>
      <c r="D81" s="631"/>
      <c r="E81" s="482" t="s">
        <v>619</v>
      </c>
      <c r="F81" s="630"/>
      <c r="G81" s="630" t="s">
        <v>3685</v>
      </c>
      <c r="H81" s="629">
        <v>150</v>
      </c>
      <c r="I81" s="627"/>
      <c r="J81" s="628"/>
      <c r="K81" s="627">
        <v>0.21233801999999999</v>
      </c>
      <c r="L81" s="201">
        <v>-7.2318616047351636</v>
      </c>
      <c r="M81" s="201">
        <v>425.06239328236745</v>
      </c>
      <c r="N81" s="201">
        <v>51.664739548335199</v>
      </c>
      <c r="O81" s="627">
        <v>51.664739548335199</v>
      </c>
      <c r="P81" s="471">
        <v>424.95622427236748</v>
      </c>
      <c r="Q81" s="627">
        <v>-7.2318616047351636</v>
      </c>
      <c r="R81" s="471">
        <v>74.055725986399864</v>
      </c>
      <c r="S81" s="471">
        <v>74.161894996399866</v>
      </c>
      <c r="T81" s="625"/>
      <c r="U81" s="170">
        <v>5.5770961200000357</v>
      </c>
      <c r="V81" s="624" t="s">
        <v>3433</v>
      </c>
      <c r="W81" s="624" t="s">
        <v>3669</v>
      </c>
      <c r="X81" s="624" t="s">
        <v>3610</v>
      </c>
      <c r="Y81" s="623">
        <v>746</v>
      </c>
      <c r="Z81" s="278" t="s">
        <v>3684</v>
      </c>
      <c r="AA81" s="277" t="s">
        <v>3605</v>
      </c>
      <c r="AB81" s="277" t="s">
        <v>3608</v>
      </c>
      <c r="AC81" s="277">
        <v>150</v>
      </c>
      <c r="AD81" s="273"/>
      <c r="AE81" s="277"/>
      <c r="AF81" s="273">
        <v>0.2</v>
      </c>
      <c r="AG81" s="201">
        <v>-9.8691116047351617</v>
      </c>
      <c r="AH81" s="201">
        <v>0</v>
      </c>
      <c r="AI81" s="201">
        <v>0</v>
      </c>
      <c r="AJ81" s="273">
        <v>0</v>
      </c>
      <c r="AK81" s="273">
        <v>0</v>
      </c>
      <c r="AL81" s="273">
        <v>-9.769111604735162</v>
      </c>
      <c r="AM81" s="273">
        <v>74.606894996399873</v>
      </c>
      <c r="AN81" s="273">
        <v>74.706894996399868</v>
      </c>
      <c r="AO81" s="278" t="s">
        <v>3661</v>
      </c>
    </row>
    <row r="82" spans="1:41" x14ac:dyDescent="0.25">
      <c r="A82" s="625" t="s">
        <v>3433</v>
      </c>
      <c r="B82" s="625" t="s">
        <v>3676</v>
      </c>
      <c r="C82" s="625" t="s">
        <v>3607</v>
      </c>
      <c r="D82" s="631">
        <v>743</v>
      </c>
      <c r="E82" s="482" t="s">
        <v>3683</v>
      </c>
      <c r="F82" s="630" t="s">
        <v>3605</v>
      </c>
      <c r="G82" s="630" t="s">
        <v>3604</v>
      </c>
      <c r="H82" s="629">
        <v>150</v>
      </c>
      <c r="I82" s="627"/>
      <c r="J82" s="632"/>
      <c r="K82" s="627">
        <v>0.2</v>
      </c>
      <c r="L82" s="201">
        <v>-7.2318616047351636</v>
      </c>
      <c r="M82" s="201">
        <v>424.85622427236751</v>
      </c>
      <c r="N82" s="201">
        <v>51.664739548335199</v>
      </c>
      <c r="O82" s="627">
        <v>51.664739548335199</v>
      </c>
      <c r="P82" s="471">
        <v>424.75622427236749</v>
      </c>
      <c r="Q82" s="627">
        <v>-7.2318616047351636</v>
      </c>
      <c r="R82" s="471">
        <v>74.261894996399874</v>
      </c>
      <c r="S82" s="471">
        <v>74.361894996399869</v>
      </c>
      <c r="T82" s="625" t="s">
        <v>3603</v>
      </c>
      <c r="U82" s="170">
        <v>5.7832651300000464</v>
      </c>
      <c r="V82" s="624"/>
      <c r="W82" s="624"/>
      <c r="X82" s="624"/>
      <c r="Y82" s="623"/>
      <c r="Z82" s="278"/>
      <c r="AA82" s="277"/>
      <c r="AB82" s="277"/>
      <c r="AC82" s="277">
        <v>150</v>
      </c>
      <c r="AD82" s="273"/>
      <c r="AE82" s="277"/>
      <c r="AF82" s="273">
        <v>0.13500000000000001</v>
      </c>
      <c r="AG82" s="201">
        <v>-9.701611604735163</v>
      </c>
      <c r="AH82" s="201">
        <v>0</v>
      </c>
      <c r="AI82" s="201">
        <v>0</v>
      </c>
      <c r="AJ82" s="273">
        <v>0</v>
      </c>
      <c r="AK82" s="273">
        <v>0</v>
      </c>
      <c r="AL82" s="273">
        <v>-9.6341116047351623</v>
      </c>
      <c r="AM82" s="273">
        <v>74.774394996399877</v>
      </c>
      <c r="AN82" s="273">
        <v>74.841894996399873</v>
      </c>
      <c r="AO82" s="278" t="s">
        <v>3661</v>
      </c>
    </row>
    <row r="83" spans="1:41" x14ac:dyDescent="0.25">
      <c r="A83" s="625"/>
      <c r="B83" s="625"/>
      <c r="C83" s="625"/>
      <c r="D83" s="631"/>
      <c r="E83" s="482" t="s">
        <v>619</v>
      </c>
      <c r="F83" s="630"/>
      <c r="G83" s="630"/>
      <c r="H83" s="629">
        <v>150</v>
      </c>
      <c r="I83" s="627"/>
      <c r="J83" s="632"/>
      <c r="K83" s="627">
        <v>0.13500000000000001</v>
      </c>
      <c r="L83" s="201">
        <v>-7.2318616047351636</v>
      </c>
      <c r="M83" s="201">
        <v>424.68872427236749</v>
      </c>
      <c r="N83" s="201">
        <v>51.664739548335199</v>
      </c>
      <c r="O83" s="627">
        <v>51.664739548335199</v>
      </c>
      <c r="P83" s="471">
        <v>424.6212242723675</v>
      </c>
      <c r="Q83" s="627">
        <v>-7.2318616047351636</v>
      </c>
      <c r="R83" s="471">
        <v>74.429394996399878</v>
      </c>
      <c r="S83" s="471">
        <v>74.496894996399874</v>
      </c>
      <c r="T83" s="625" t="s">
        <v>3603</v>
      </c>
      <c r="U83" s="170">
        <v>5.9507651300000504</v>
      </c>
      <c r="V83" s="624" t="s">
        <v>3433</v>
      </c>
      <c r="W83" s="624" t="s">
        <v>3669</v>
      </c>
      <c r="X83" s="624" t="s">
        <v>3607</v>
      </c>
      <c r="Y83" s="623">
        <v>749</v>
      </c>
      <c r="Z83" s="278" t="s">
        <v>3682</v>
      </c>
      <c r="AA83" s="277" t="s">
        <v>3605</v>
      </c>
      <c r="AB83" s="277" t="s">
        <v>3604</v>
      </c>
      <c r="AC83" s="277">
        <v>150</v>
      </c>
      <c r="AD83" s="273"/>
      <c r="AE83" s="277"/>
      <c r="AF83" s="273">
        <v>0.2</v>
      </c>
      <c r="AG83" s="201">
        <v>-9.5341116047351626</v>
      </c>
      <c r="AH83" s="201">
        <v>0</v>
      </c>
      <c r="AI83" s="201">
        <v>0</v>
      </c>
      <c r="AJ83" s="273">
        <v>0</v>
      </c>
      <c r="AK83" s="273">
        <v>0</v>
      </c>
      <c r="AL83" s="273">
        <v>-9.434111604735163</v>
      </c>
      <c r="AM83" s="273">
        <v>74.941894996399881</v>
      </c>
      <c r="AN83" s="273">
        <v>75.041894996399876</v>
      </c>
      <c r="AO83" s="278" t="s">
        <v>3661</v>
      </c>
    </row>
    <row r="84" spans="1:41" x14ac:dyDescent="0.25">
      <c r="A84" s="625" t="s">
        <v>3433</v>
      </c>
      <c r="B84" s="625" t="s">
        <v>3676</v>
      </c>
      <c r="C84" s="625" t="s">
        <v>3610</v>
      </c>
      <c r="D84" s="631">
        <v>746</v>
      </c>
      <c r="E84" s="482" t="s">
        <v>3681</v>
      </c>
      <c r="F84" s="630" t="s">
        <v>3605</v>
      </c>
      <c r="G84" s="630" t="s">
        <v>3608</v>
      </c>
      <c r="H84" s="629">
        <v>150</v>
      </c>
      <c r="I84" s="627"/>
      <c r="J84" s="628"/>
      <c r="K84" s="627">
        <v>0.2</v>
      </c>
      <c r="L84" s="201">
        <v>-7.2318616047351636</v>
      </c>
      <c r="M84" s="201">
        <v>424.52122427236748</v>
      </c>
      <c r="N84" s="201">
        <v>51.664739548335199</v>
      </c>
      <c r="O84" s="627">
        <v>51.664739548335199</v>
      </c>
      <c r="P84" s="471">
        <v>424.42122427236751</v>
      </c>
      <c r="Q84" s="627">
        <v>-7.2318616047351636</v>
      </c>
      <c r="R84" s="471">
        <v>74.596894996399882</v>
      </c>
      <c r="S84" s="471">
        <v>74.696894996399877</v>
      </c>
      <c r="T84" s="625" t="s">
        <v>3603</v>
      </c>
      <c r="U84" s="170">
        <v>6.1182651300000543</v>
      </c>
      <c r="V84" s="624"/>
      <c r="W84" s="624"/>
      <c r="X84" s="624"/>
      <c r="Y84" s="623"/>
      <c r="Z84" s="278"/>
      <c r="AA84" s="277"/>
      <c r="AB84" s="277"/>
      <c r="AC84" s="277"/>
      <c r="AD84" s="273"/>
      <c r="AE84" s="273">
        <v>0.20330938000000001</v>
      </c>
      <c r="AF84" s="273">
        <v>0.19158500000000001</v>
      </c>
      <c r="AG84" s="201">
        <v>-9.338319104735163</v>
      </c>
      <c r="AH84" s="201">
        <v>0</v>
      </c>
      <c r="AI84" s="201">
        <v>0</v>
      </c>
      <c r="AJ84" s="273">
        <v>0</v>
      </c>
      <c r="AK84" s="273">
        <v>0</v>
      </c>
      <c r="AL84" s="273">
        <v>-9.2425266047351631</v>
      </c>
      <c r="AM84" s="273">
        <v>75.137687496399877</v>
      </c>
      <c r="AN84" s="273">
        <v>75.233479996399879</v>
      </c>
      <c r="AO84" s="278"/>
    </row>
    <row r="85" spans="1:41" x14ac:dyDescent="0.25">
      <c r="A85" s="625"/>
      <c r="B85" s="625"/>
      <c r="C85" s="625"/>
      <c r="D85" s="631"/>
      <c r="E85" s="482" t="s">
        <v>619</v>
      </c>
      <c r="F85" s="630"/>
      <c r="G85" s="630"/>
      <c r="H85" s="629">
        <v>150</v>
      </c>
      <c r="I85" s="627"/>
      <c r="J85" s="628"/>
      <c r="K85" s="627">
        <v>0.13500000000000001</v>
      </c>
      <c r="L85" s="201">
        <v>-7.2318616047351636</v>
      </c>
      <c r="M85" s="201">
        <v>424.35372427236751</v>
      </c>
      <c r="N85" s="201">
        <v>51.664739548335199</v>
      </c>
      <c r="O85" s="627">
        <v>51.664739548335199</v>
      </c>
      <c r="P85" s="471">
        <v>424.28622427236752</v>
      </c>
      <c r="Q85" s="627">
        <v>-7.2318616047351636</v>
      </c>
      <c r="R85" s="471">
        <v>74.764394996399886</v>
      </c>
      <c r="S85" s="471">
        <v>74.831894996399882</v>
      </c>
      <c r="T85" s="625" t="s">
        <v>3603</v>
      </c>
      <c r="U85" s="170">
        <v>6.2857651300000583</v>
      </c>
      <c r="V85" s="624" t="s">
        <v>3433</v>
      </c>
      <c r="W85" s="624" t="s">
        <v>3669</v>
      </c>
      <c r="X85" s="624" t="s">
        <v>1973</v>
      </c>
      <c r="Y85" s="623">
        <v>752</v>
      </c>
      <c r="Z85" s="278" t="s">
        <v>35</v>
      </c>
      <c r="AA85" s="277" t="s">
        <v>4267</v>
      </c>
      <c r="AB85" s="277" t="s">
        <v>3583</v>
      </c>
      <c r="AC85" s="277">
        <v>150</v>
      </c>
      <c r="AD85" s="273"/>
      <c r="AE85" s="277"/>
      <c r="AF85" s="273">
        <v>0</v>
      </c>
      <c r="AG85" s="201">
        <v>-9.2425266047351631</v>
      </c>
      <c r="AH85" s="201">
        <v>0</v>
      </c>
      <c r="AI85" s="201">
        <v>0</v>
      </c>
      <c r="AJ85" s="273">
        <v>0</v>
      </c>
      <c r="AK85" s="273">
        <v>0</v>
      </c>
      <c r="AL85" s="273">
        <v>-9.2425266047351631</v>
      </c>
      <c r="AM85" s="273">
        <v>75.233479996399879</v>
      </c>
      <c r="AN85" s="273">
        <v>75.233479996399879</v>
      </c>
      <c r="AO85" s="280" t="s">
        <v>3680</v>
      </c>
    </row>
    <row r="86" spans="1:41" x14ac:dyDescent="0.25">
      <c r="A86" s="625" t="s">
        <v>3433</v>
      </c>
      <c r="B86" s="625" t="s">
        <v>3676</v>
      </c>
      <c r="C86" s="625" t="s">
        <v>3607</v>
      </c>
      <c r="D86" s="631">
        <v>749</v>
      </c>
      <c r="E86" s="482" t="s">
        <v>3679</v>
      </c>
      <c r="F86" s="630" t="s">
        <v>3605</v>
      </c>
      <c r="G86" s="630" t="s">
        <v>3604</v>
      </c>
      <c r="H86" s="629">
        <v>150</v>
      </c>
      <c r="I86" s="627"/>
      <c r="J86" s="632"/>
      <c r="K86" s="627">
        <v>0.2</v>
      </c>
      <c r="L86" s="201">
        <v>-7.2318616047351636</v>
      </c>
      <c r="M86" s="201">
        <v>424.18622427236755</v>
      </c>
      <c r="N86" s="201">
        <v>51.664739548335199</v>
      </c>
      <c r="O86" s="627">
        <v>51.664739548335199</v>
      </c>
      <c r="P86" s="471">
        <v>424.08622427236753</v>
      </c>
      <c r="Q86" s="627">
        <v>-7.2318616047351636</v>
      </c>
      <c r="R86" s="471">
        <v>74.93189499639989</v>
      </c>
      <c r="S86" s="471">
        <v>75.031894996399885</v>
      </c>
      <c r="T86" s="625" t="s">
        <v>3603</v>
      </c>
      <c r="U86" s="170">
        <v>6.4532651300000623</v>
      </c>
      <c r="V86" s="624" t="s">
        <v>3433</v>
      </c>
      <c r="W86" s="624" t="s">
        <v>3669</v>
      </c>
      <c r="X86" s="624" t="s">
        <v>1967</v>
      </c>
      <c r="Y86" s="623">
        <v>752</v>
      </c>
      <c r="Z86" s="278" t="s">
        <v>3678</v>
      </c>
      <c r="AA86" s="277" t="s">
        <v>1965</v>
      </c>
      <c r="AB86" s="277" t="s">
        <v>3677</v>
      </c>
      <c r="AC86" s="277">
        <v>150</v>
      </c>
      <c r="AD86" s="273"/>
      <c r="AE86" s="277"/>
      <c r="AF86" s="273">
        <v>0</v>
      </c>
      <c r="AG86" s="201">
        <v>-9.2425266047351631</v>
      </c>
      <c r="AH86" s="201">
        <v>0</v>
      </c>
      <c r="AI86" s="201">
        <v>0</v>
      </c>
      <c r="AJ86" s="273">
        <v>0</v>
      </c>
      <c r="AK86" s="273">
        <v>0</v>
      </c>
      <c r="AL86" s="273">
        <v>-9.2425266047351631</v>
      </c>
      <c r="AM86" s="273">
        <v>75.233479996399879</v>
      </c>
      <c r="AN86" s="273">
        <v>75.233479996399879</v>
      </c>
      <c r="AO86" s="280"/>
    </row>
    <row r="87" spans="1:41" x14ac:dyDescent="0.25">
      <c r="A87" s="625"/>
      <c r="B87" s="625"/>
      <c r="C87" s="625"/>
      <c r="D87" s="631"/>
      <c r="E87" s="482" t="s">
        <v>619</v>
      </c>
      <c r="F87" s="630"/>
      <c r="G87" s="630" t="s">
        <v>1962</v>
      </c>
      <c r="H87" s="629">
        <v>150</v>
      </c>
      <c r="I87" s="627"/>
      <c r="J87" s="632"/>
      <c r="K87" s="627">
        <v>0.149594</v>
      </c>
      <c r="L87" s="201">
        <v>-7.2318616047351636</v>
      </c>
      <c r="M87" s="201">
        <v>424.01142727236754</v>
      </c>
      <c r="N87" s="201">
        <v>51.664739548335199</v>
      </c>
      <c r="O87" s="627">
        <v>51.664739548335199</v>
      </c>
      <c r="P87" s="471">
        <v>423.93663027236755</v>
      </c>
      <c r="Q87" s="627">
        <v>-7.2318616047351636</v>
      </c>
      <c r="R87" s="471">
        <v>75.106691996399874</v>
      </c>
      <c r="S87" s="471">
        <v>75.181488996399878</v>
      </c>
      <c r="T87" s="625"/>
      <c r="U87" s="170">
        <v>6.6280621300000462</v>
      </c>
      <c r="V87" s="624"/>
      <c r="W87" s="624"/>
      <c r="X87" s="624"/>
      <c r="Y87" s="623"/>
      <c r="Z87" s="278"/>
      <c r="AA87" s="277"/>
      <c r="AB87" s="277"/>
      <c r="AC87" s="277">
        <v>150</v>
      </c>
      <c r="AD87" s="273"/>
      <c r="AE87" s="273">
        <v>0.10475000000000001</v>
      </c>
      <c r="AF87" s="273">
        <v>0.123268</v>
      </c>
      <c r="AG87" s="201">
        <v>-9.1808926047351633</v>
      </c>
      <c r="AH87" s="201">
        <v>0</v>
      </c>
      <c r="AI87" s="201">
        <v>0</v>
      </c>
      <c r="AJ87" s="273">
        <v>0</v>
      </c>
      <c r="AK87" s="273">
        <v>0</v>
      </c>
      <c r="AL87" s="273">
        <v>-9.1192586047351636</v>
      </c>
      <c r="AM87" s="273">
        <v>75.295113996399877</v>
      </c>
      <c r="AN87" s="273">
        <v>75.356747996399875</v>
      </c>
      <c r="AO87" s="280"/>
    </row>
    <row r="88" spans="1:41" x14ac:dyDescent="0.25">
      <c r="A88" s="625" t="s">
        <v>3433</v>
      </c>
      <c r="B88" s="625" t="s">
        <v>3676</v>
      </c>
      <c r="C88" s="625" t="s">
        <v>1981</v>
      </c>
      <c r="D88" s="631">
        <v>752</v>
      </c>
      <c r="E88" s="482" t="s">
        <v>3675</v>
      </c>
      <c r="F88" s="630" t="s">
        <v>3591</v>
      </c>
      <c r="G88" s="630" t="s">
        <v>1978</v>
      </c>
      <c r="H88" s="629">
        <v>150</v>
      </c>
      <c r="I88" s="627"/>
      <c r="J88" s="628"/>
      <c r="K88" s="627">
        <v>8.0264000000000002E-2</v>
      </c>
      <c r="L88" s="201">
        <v>-7.2318616047351636</v>
      </c>
      <c r="M88" s="201">
        <v>423.89649827236758</v>
      </c>
      <c r="N88" s="201">
        <v>51.664739548335199</v>
      </c>
      <c r="O88" s="627">
        <v>51.664739548335199</v>
      </c>
      <c r="P88" s="471">
        <v>423.85636627236755</v>
      </c>
      <c r="Q88" s="627">
        <v>-7.2318616047351636</v>
      </c>
      <c r="R88" s="471">
        <v>75.221620996399878</v>
      </c>
      <c r="S88" s="471">
        <v>75.261752996399878</v>
      </c>
      <c r="T88" s="625"/>
      <c r="U88" s="170">
        <v>6.7429911300000498</v>
      </c>
      <c r="V88" s="624"/>
      <c r="W88" s="624"/>
      <c r="X88" s="624"/>
      <c r="Y88" s="623"/>
      <c r="Z88" s="278"/>
      <c r="AA88" s="277"/>
      <c r="AB88" s="277"/>
      <c r="AC88" s="277">
        <v>150</v>
      </c>
      <c r="AD88" s="273"/>
      <c r="AE88" s="277"/>
      <c r="AF88" s="273">
        <v>0</v>
      </c>
      <c r="AG88" s="201">
        <v>-9.1192586047351636</v>
      </c>
      <c r="AH88" s="201">
        <v>0</v>
      </c>
      <c r="AI88" s="201">
        <v>0</v>
      </c>
      <c r="AJ88" s="273">
        <v>0</v>
      </c>
      <c r="AK88" s="273">
        <v>0</v>
      </c>
      <c r="AL88" s="273">
        <v>-9.1192586047351636</v>
      </c>
      <c r="AM88" s="273">
        <v>75.356747996399875</v>
      </c>
      <c r="AN88" s="273">
        <v>75.356747996399875</v>
      </c>
      <c r="AO88" s="280"/>
    </row>
    <row r="89" spans="1:41" x14ac:dyDescent="0.25">
      <c r="A89" s="625"/>
      <c r="B89" s="625"/>
      <c r="C89" s="625"/>
      <c r="D89" s="631"/>
      <c r="E89" s="482" t="s">
        <v>619</v>
      </c>
      <c r="F89" s="630"/>
      <c r="G89" s="630"/>
      <c r="H89" s="629">
        <v>150</v>
      </c>
      <c r="I89" s="627"/>
      <c r="J89" s="628"/>
      <c r="K89" s="627">
        <v>0.120142</v>
      </c>
      <c r="L89" s="201">
        <v>-7.9812964909189539</v>
      </c>
      <c r="M89" s="201">
        <v>423.79629527236756</v>
      </c>
      <c r="N89" s="201">
        <v>51.664739548335199</v>
      </c>
      <c r="O89" s="627">
        <v>51.664739548335199</v>
      </c>
      <c r="P89" s="476">
        <v>423.73622427236756</v>
      </c>
      <c r="Q89" s="626">
        <v>-8.7307313771027442</v>
      </c>
      <c r="R89" s="471">
        <v>75.321823996399885</v>
      </c>
      <c r="S89" s="471">
        <v>75.381894996399879</v>
      </c>
      <c r="T89" s="625" t="s">
        <v>3593</v>
      </c>
      <c r="U89" s="170">
        <v>6.8431941300000574</v>
      </c>
      <c r="V89" s="624" t="s">
        <v>3433</v>
      </c>
      <c r="W89" s="624" t="s">
        <v>3669</v>
      </c>
      <c r="X89" s="624" t="s">
        <v>1961</v>
      </c>
      <c r="Y89" s="623">
        <v>755</v>
      </c>
      <c r="Z89" s="278" t="s">
        <v>3674</v>
      </c>
      <c r="AA89" s="277" t="s">
        <v>3558</v>
      </c>
      <c r="AB89" s="277" t="s">
        <v>3557</v>
      </c>
      <c r="AC89" s="277">
        <v>150</v>
      </c>
      <c r="AD89" s="273"/>
      <c r="AE89" s="277"/>
      <c r="AF89" s="273">
        <v>0.1905</v>
      </c>
      <c r="AG89" s="201">
        <v>-9.0240086047351635</v>
      </c>
      <c r="AH89" s="201">
        <v>0</v>
      </c>
      <c r="AI89" s="201">
        <v>0</v>
      </c>
      <c r="AJ89" s="273">
        <v>0</v>
      </c>
      <c r="AK89" s="273">
        <v>0</v>
      </c>
      <c r="AL89" s="273">
        <v>-8.9287586047351635</v>
      </c>
      <c r="AM89" s="273">
        <v>75.451997996399882</v>
      </c>
      <c r="AN89" s="273">
        <v>75.547247996399875</v>
      </c>
      <c r="AO89" s="280"/>
    </row>
    <row r="90" spans="1:41" x14ac:dyDescent="0.25">
      <c r="A90" s="260" t="s">
        <v>3433</v>
      </c>
      <c r="B90" s="260" t="s">
        <v>3540</v>
      </c>
      <c r="C90" s="260" t="s">
        <v>2004</v>
      </c>
      <c r="D90" s="261">
        <v>759</v>
      </c>
      <c r="E90" s="260" t="s">
        <v>3673</v>
      </c>
      <c r="F90" s="259" t="s">
        <v>3672</v>
      </c>
      <c r="G90" s="259" t="s">
        <v>3671</v>
      </c>
      <c r="H90" s="258" t="s">
        <v>3670</v>
      </c>
      <c r="I90" s="255"/>
      <c r="J90" s="264"/>
      <c r="K90" s="255">
        <v>1</v>
      </c>
      <c r="L90" s="201">
        <v>-8.4124214909189536</v>
      </c>
      <c r="M90" s="201">
        <v>423.41791438618378</v>
      </c>
      <c r="N90" s="201">
        <v>51.664739548335199</v>
      </c>
      <c r="O90" s="255">
        <v>51.664739548335199</v>
      </c>
      <c r="P90" s="255">
        <v>423.0996045</v>
      </c>
      <c r="Q90" s="255">
        <v>-8.0941116047351631</v>
      </c>
      <c r="R90" s="255">
        <v>75.881894996399879</v>
      </c>
      <c r="S90" s="255">
        <v>76.381894996399879</v>
      </c>
      <c r="T90" s="260"/>
      <c r="U90" s="170">
        <v>7.4032651300000509</v>
      </c>
      <c r="V90" s="624"/>
      <c r="W90" s="624"/>
      <c r="X90" s="624"/>
      <c r="Y90" s="623"/>
      <c r="Z90" s="278"/>
      <c r="AA90" s="277"/>
      <c r="AB90" s="277"/>
      <c r="AC90" s="277"/>
      <c r="AD90" s="273"/>
      <c r="AE90" s="273">
        <v>6.79366E-3</v>
      </c>
      <c r="AF90" s="273">
        <v>0</v>
      </c>
      <c r="AG90" s="201">
        <v>-8.9287586047351635</v>
      </c>
      <c r="AH90" s="201">
        <v>0</v>
      </c>
      <c r="AI90" s="201">
        <v>0</v>
      </c>
      <c r="AJ90" s="273">
        <v>0</v>
      </c>
      <c r="AK90" s="273">
        <v>0</v>
      </c>
      <c r="AL90" s="273">
        <v>-8.9287586047351635</v>
      </c>
      <c r="AM90" s="273">
        <v>75.547247996399875</v>
      </c>
      <c r="AN90" s="273">
        <v>75.547247996399875</v>
      </c>
      <c r="AO90" s="280"/>
    </row>
    <row r="91" spans="1:41" x14ac:dyDescent="0.25">
      <c r="A91" s="260"/>
      <c r="B91" s="260"/>
      <c r="C91" s="260"/>
      <c r="D91" s="261"/>
      <c r="E91" s="260" t="s">
        <v>619</v>
      </c>
      <c r="F91" s="259"/>
      <c r="G91" s="259"/>
      <c r="H91" s="258">
        <v>150</v>
      </c>
      <c r="I91" s="255"/>
      <c r="J91" s="264"/>
      <c r="K91" s="255">
        <v>0.22500000000000001</v>
      </c>
      <c r="L91" s="201">
        <v>-7.9816116047351633</v>
      </c>
      <c r="M91" s="201">
        <v>423.0996045</v>
      </c>
      <c r="N91" s="201">
        <v>51.664739548335199</v>
      </c>
      <c r="O91" s="255">
        <v>51.664739548335199</v>
      </c>
      <c r="P91" s="255">
        <v>423.0996045</v>
      </c>
      <c r="Q91" s="255">
        <v>-7.8691116047351635</v>
      </c>
      <c r="R91" s="255">
        <v>76.494394996399876</v>
      </c>
      <c r="S91" s="255">
        <v>76.606894996399873</v>
      </c>
      <c r="T91" s="260" t="s">
        <v>3593</v>
      </c>
      <c r="U91" s="170">
        <v>8.0157651300000481</v>
      </c>
      <c r="V91" s="624" t="s">
        <v>3433</v>
      </c>
      <c r="W91" s="624" t="s">
        <v>3669</v>
      </c>
      <c r="X91" s="624" t="s">
        <v>1981</v>
      </c>
      <c r="Y91" s="623">
        <v>756</v>
      </c>
      <c r="Z91" s="278" t="s">
        <v>3668</v>
      </c>
      <c r="AA91" s="277" t="s">
        <v>3591</v>
      </c>
      <c r="AB91" s="277" t="s">
        <v>1978</v>
      </c>
      <c r="AC91" s="277">
        <v>150</v>
      </c>
      <c r="AD91" s="273"/>
      <c r="AE91" s="277"/>
      <c r="AF91" s="273">
        <v>8.0264000000000002E-2</v>
      </c>
      <c r="AG91" s="201">
        <v>-8.8886266047351636</v>
      </c>
      <c r="AH91" s="201">
        <v>0</v>
      </c>
      <c r="AI91" s="201">
        <v>0</v>
      </c>
      <c r="AJ91" s="273">
        <v>0</v>
      </c>
      <c r="AK91" s="273">
        <v>0</v>
      </c>
      <c r="AL91" s="273">
        <v>-8.8484946047351638</v>
      </c>
      <c r="AM91" s="273">
        <v>75.587379996399875</v>
      </c>
      <c r="AN91" s="273">
        <v>75.627511996399875</v>
      </c>
      <c r="AO91" s="280"/>
    </row>
    <row r="92" spans="1:41" x14ac:dyDescent="0.25">
      <c r="A92" s="260" t="s">
        <v>3433</v>
      </c>
      <c r="B92" s="260" t="s">
        <v>3540</v>
      </c>
      <c r="C92" s="260" t="s">
        <v>3610</v>
      </c>
      <c r="D92" s="261">
        <v>767</v>
      </c>
      <c r="E92" s="260" t="s">
        <v>3667</v>
      </c>
      <c r="F92" s="259" t="s">
        <v>3605</v>
      </c>
      <c r="G92" s="259" t="s">
        <v>3608</v>
      </c>
      <c r="H92" s="258">
        <v>150</v>
      </c>
      <c r="I92" s="255"/>
      <c r="J92" s="264"/>
      <c r="K92" s="255">
        <v>0.2</v>
      </c>
      <c r="L92" s="201">
        <v>-7.7691116047351638</v>
      </c>
      <c r="M92" s="201">
        <v>423.0996045</v>
      </c>
      <c r="N92" s="201">
        <v>51.664739548335199</v>
      </c>
      <c r="O92" s="255">
        <v>51.664739548335199</v>
      </c>
      <c r="P92" s="255">
        <v>423.0996045</v>
      </c>
      <c r="Q92" s="255">
        <v>-7.6691116047351633</v>
      </c>
      <c r="R92" s="255">
        <v>76.706894996399882</v>
      </c>
      <c r="S92" s="255">
        <v>76.806894996399876</v>
      </c>
      <c r="T92" s="260" t="s">
        <v>3661</v>
      </c>
      <c r="U92" s="170">
        <v>8.2282651300000538</v>
      </c>
      <c r="V92" s="624"/>
      <c r="W92" s="624"/>
      <c r="X92" s="624"/>
      <c r="Y92" s="623"/>
      <c r="Z92" s="278" t="s">
        <v>619</v>
      </c>
      <c r="AA92" s="277"/>
      <c r="AB92" s="277" t="s">
        <v>3666</v>
      </c>
      <c r="AC92" s="277">
        <v>150</v>
      </c>
      <c r="AD92" s="273"/>
      <c r="AE92" s="277"/>
      <c r="AF92" s="273">
        <v>0.75438300000000003</v>
      </c>
      <c r="AG92" s="201">
        <v>-8.4713031047351635</v>
      </c>
      <c r="AH92" s="201">
        <v>0</v>
      </c>
      <c r="AI92" s="201">
        <v>0</v>
      </c>
      <c r="AJ92" s="273">
        <v>0</v>
      </c>
      <c r="AK92" s="273">
        <v>0</v>
      </c>
      <c r="AL92" s="273">
        <v>-8.0941116047351631</v>
      </c>
      <c r="AM92" s="273">
        <v>76.004703496399884</v>
      </c>
      <c r="AN92" s="273">
        <v>76.381894996399879</v>
      </c>
      <c r="AO92" s="280"/>
    </row>
    <row r="93" spans="1:41" x14ac:dyDescent="0.25">
      <c r="A93" s="260"/>
      <c r="B93" s="260"/>
      <c r="C93" s="260"/>
      <c r="D93" s="261"/>
      <c r="E93" s="260" t="s">
        <v>619</v>
      </c>
      <c r="F93" s="259"/>
      <c r="G93" s="259"/>
      <c r="H93" s="258">
        <v>150</v>
      </c>
      <c r="I93" s="255"/>
      <c r="J93" s="264"/>
      <c r="K93" s="255">
        <v>0.13500000000000001</v>
      </c>
      <c r="L93" s="201">
        <v>-7.6016116047351634</v>
      </c>
      <c r="M93" s="201">
        <v>423.0996045</v>
      </c>
      <c r="N93" s="201">
        <v>51.664739548335199</v>
      </c>
      <c r="O93" s="255">
        <v>51.664739548335199</v>
      </c>
      <c r="P93" s="255">
        <v>423.0996045</v>
      </c>
      <c r="Q93" s="255">
        <v>-7.5341116047351635</v>
      </c>
      <c r="R93" s="255">
        <v>76.874394996399886</v>
      </c>
      <c r="S93" s="255">
        <v>76.941894996399881</v>
      </c>
      <c r="T93" s="260" t="s">
        <v>3661</v>
      </c>
      <c r="U93" s="170">
        <v>8.3957651300000578</v>
      </c>
      <c r="V93" s="170"/>
      <c r="W93" s="168"/>
      <c r="X93" s="168"/>
      <c r="Y93" s="168"/>
      <c r="Z93" s="168"/>
      <c r="AA93" s="169"/>
      <c r="AB93" s="168"/>
      <c r="AC93" s="168"/>
      <c r="AD93" s="168"/>
      <c r="AE93" s="168"/>
      <c r="AF93" s="168"/>
      <c r="AG93" s="168"/>
      <c r="AH93" s="168"/>
      <c r="AI93" s="168"/>
      <c r="AJ93" s="622">
        <v>51.664739548335199</v>
      </c>
      <c r="AK93" s="622">
        <v>423.0996045</v>
      </c>
      <c r="AL93" s="622">
        <v>-8.0941116047351631</v>
      </c>
      <c r="AM93" s="168"/>
      <c r="AN93" s="168"/>
      <c r="AO93" s="168"/>
    </row>
    <row r="94" spans="1:41" x14ac:dyDescent="0.25">
      <c r="A94" s="260" t="s">
        <v>3433</v>
      </c>
      <c r="B94" s="260" t="s">
        <v>3540</v>
      </c>
      <c r="C94" s="260" t="s">
        <v>3607</v>
      </c>
      <c r="D94" s="261">
        <v>770</v>
      </c>
      <c r="E94" s="260" t="s">
        <v>3665</v>
      </c>
      <c r="F94" s="259" t="s">
        <v>3605</v>
      </c>
      <c r="G94" s="259" t="s">
        <v>3604</v>
      </c>
      <c r="H94" s="258">
        <v>150</v>
      </c>
      <c r="I94" s="255"/>
      <c r="J94" s="264"/>
      <c r="K94" s="255">
        <v>0.2</v>
      </c>
      <c r="L94" s="201">
        <v>-7.434111604735163</v>
      </c>
      <c r="M94" s="201">
        <v>423.0996045</v>
      </c>
      <c r="N94" s="201">
        <v>51.664739548335199</v>
      </c>
      <c r="O94" s="255">
        <v>51.664739548335199</v>
      </c>
      <c r="P94" s="255">
        <v>423.0996045</v>
      </c>
      <c r="Q94" s="255">
        <v>-7.3341116047351633</v>
      </c>
      <c r="R94" s="255">
        <v>77.04189499639989</v>
      </c>
      <c r="S94" s="255">
        <v>77.141894996399884</v>
      </c>
      <c r="T94" s="260" t="s">
        <v>3661</v>
      </c>
      <c r="U94" s="170">
        <v>8.5632651300000617</v>
      </c>
      <c r="V94" s="170"/>
      <c r="W94" s="168"/>
      <c r="X94" s="168"/>
      <c r="Y94" s="168"/>
      <c r="Z94" s="168"/>
      <c r="AA94" s="169"/>
      <c r="AB94" s="168"/>
      <c r="AC94" s="168"/>
      <c r="AD94" s="168"/>
      <c r="AE94" s="168"/>
      <c r="AF94" s="168"/>
      <c r="AG94" s="168"/>
      <c r="AH94" s="168"/>
      <c r="AI94" s="168"/>
      <c r="AJ94" s="168"/>
      <c r="AK94" s="168"/>
      <c r="AL94" s="168"/>
      <c r="AM94" s="168"/>
      <c r="AN94" s="168"/>
      <c r="AO94" s="168"/>
    </row>
    <row r="95" spans="1:41" x14ac:dyDescent="0.25">
      <c r="A95" s="260"/>
      <c r="B95" s="260"/>
      <c r="C95" s="260"/>
      <c r="D95" s="261"/>
      <c r="E95" s="260" t="s">
        <v>619</v>
      </c>
      <c r="F95" s="259"/>
      <c r="G95" s="259"/>
      <c r="H95" s="258">
        <v>150</v>
      </c>
      <c r="I95" s="255"/>
      <c r="J95" s="264"/>
      <c r="K95" s="255">
        <v>0.10224999999999999</v>
      </c>
      <c r="L95" s="201">
        <v>-7.2829866047351635</v>
      </c>
      <c r="M95" s="201">
        <v>423.0996045</v>
      </c>
      <c r="N95" s="201">
        <v>51.664739548335199</v>
      </c>
      <c r="O95" s="255">
        <v>51.664739548335199</v>
      </c>
      <c r="P95" s="255">
        <v>423.0996045</v>
      </c>
      <c r="Q95" s="255">
        <v>-7.2318616047351636</v>
      </c>
      <c r="R95" s="255">
        <v>77.193019996399883</v>
      </c>
      <c r="S95" s="255">
        <v>77.244144996399882</v>
      </c>
      <c r="T95" s="260"/>
      <c r="U95" s="170">
        <v>8.714390130000055</v>
      </c>
      <c r="V95" s="170"/>
      <c r="W95" s="168"/>
      <c r="X95" s="168"/>
      <c r="Y95" s="168"/>
      <c r="Z95" s="170"/>
      <c r="AA95" s="169"/>
      <c r="AB95" s="168"/>
      <c r="AC95" s="168"/>
      <c r="AD95" s="168"/>
      <c r="AE95" s="168"/>
      <c r="AF95" s="168"/>
      <c r="AG95" s="168"/>
      <c r="AH95" s="168"/>
      <c r="AI95" s="168"/>
      <c r="AJ95" s="168"/>
      <c r="AK95" s="168"/>
      <c r="AL95" s="168"/>
      <c r="AM95" s="168"/>
      <c r="AN95" s="168"/>
      <c r="AO95" s="168"/>
    </row>
    <row r="96" spans="1:41" x14ac:dyDescent="0.25">
      <c r="A96" s="613"/>
      <c r="B96" s="613"/>
      <c r="C96" s="613"/>
      <c r="D96" s="616"/>
      <c r="E96" s="613"/>
      <c r="F96" s="615"/>
      <c r="G96" s="615"/>
      <c r="H96" s="621">
        <v>150</v>
      </c>
      <c r="I96" s="614"/>
      <c r="J96" s="264"/>
      <c r="K96" s="255">
        <v>0</v>
      </c>
      <c r="L96" s="201">
        <v>-7.2318616047351636</v>
      </c>
      <c r="M96" s="201">
        <v>423.0996045</v>
      </c>
      <c r="N96" s="201">
        <v>51.664739548335199</v>
      </c>
      <c r="O96" s="255">
        <v>51.664739548335199</v>
      </c>
      <c r="P96" s="255">
        <v>423.0996045</v>
      </c>
      <c r="Q96" s="255">
        <v>-7.2318616047351636</v>
      </c>
      <c r="R96" s="255">
        <v>77.244144996399882</v>
      </c>
      <c r="S96" s="255">
        <v>77.244144996399882</v>
      </c>
      <c r="T96" s="613"/>
      <c r="U96" s="170">
        <v>8.765515130000054</v>
      </c>
      <c r="V96" s="170"/>
      <c r="W96" s="168"/>
      <c r="X96" s="168"/>
      <c r="Y96" s="168"/>
      <c r="Z96" s="168"/>
      <c r="AA96" s="169"/>
      <c r="AB96" s="168"/>
      <c r="AC96" s="168"/>
      <c r="AD96" s="168"/>
      <c r="AE96" s="168"/>
      <c r="AF96" s="168"/>
      <c r="AG96" s="168"/>
      <c r="AH96" s="168"/>
      <c r="AI96" s="168"/>
      <c r="AJ96" s="168"/>
      <c r="AK96" s="168"/>
      <c r="AL96" s="168"/>
      <c r="AM96" s="168"/>
      <c r="AN96" s="168"/>
      <c r="AO96" s="168"/>
    </row>
    <row r="97" spans="1:41" x14ac:dyDescent="0.25">
      <c r="A97" s="260" t="s">
        <v>3433</v>
      </c>
      <c r="B97" s="260" t="s">
        <v>3540</v>
      </c>
      <c r="C97" s="260" t="s">
        <v>1961</v>
      </c>
      <c r="D97" s="261">
        <v>773</v>
      </c>
      <c r="E97" s="260" t="s">
        <v>3664</v>
      </c>
      <c r="F97" s="259" t="s">
        <v>3558</v>
      </c>
      <c r="G97" s="259" t="s">
        <v>3557</v>
      </c>
      <c r="H97" s="258">
        <v>150</v>
      </c>
      <c r="I97" s="255"/>
      <c r="J97" s="264"/>
      <c r="K97" s="255">
        <v>0.1905</v>
      </c>
      <c r="L97" s="201">
        <v>-7.1366116047351635</v>
      </c>
      <c r="M97" s="201">
        <v>423.0996045</v>
      </c>
      <c r="N97" s="201">
        <v>51.664739548335199</v>
      </c>
      <c r="O97" s="255">
        <v>51.664739548335199</v>
      </c>
      <c r="P97" s="255">
        <v>423.0996045</v>
      </c>
      <c r="Q97" s="255">
        <v>-7.0413616047351635</v>
      </c>
      <c r="R97" s="255">
        <v>77.339394996399889</v>
      </c>
      <c r="S97" s="255">
        <v>77.434644996399882</v>
      </c>
      <c r="T97" s="260"/>
      <c r="U97" s="170">
        <v>8.8607651300000612</v>
      </c>
      <c r="V97" s="170"/>
      <c r="W97" s="168"/>
      <c r="X97" s="168"/>
      <c r="Y97" s="168"/>
      <c r="Z97" s="168"/>
      <c r="AA97" s="169"/>
      <c r="AB97" s="168"/>
      <c r="AC97" s="168"/>
      <c r="AD97" s="168"/>
      <c r="AE97" s="168"/>
      <c r="AF97" s="168"/>
      <c r="AG97" s="168"/>
      <c r="AH97" s="168"/>
      <c r="AI97" s="168"/>
      <c r="AJ97" s="168"/>
      <c r="AK97" s="168"/>
      <c r="AL97" s="168"/>
      <c r="AM97" s="168"/>
      <c r="AN97" s="168"/>
      <c r="AO97" s="168"/>
    </row>
    <row r="98" spans="1:41" x14ac:dyDescent="0.25">
      <c r="A98" s="260"/>
      <c r="B98" s="260"/>
      <c r="C98" s="260"/>
      <c r="D98" s="261"/>
      <c r="E98" s="260" t="s">
        <v>619</v>
      </c>
      <c r="F98" s="259"/>
      <c r="G98" s="259"/>
      <c r="H98" s="258">
        <v>150</v>
      </c>
      <c r="I98" s="255"/>
      <c r="J98" s="264"/>
      <c r="K98" s="255">
        <v>0.10224999999999999</v>
      </c>
      <c r="L98" s="201">
        <v>-6.9902366047351636</v>
      </c>
      <c r="M98" s="201">
        <v>423.0996045</v>
      </c>
      <c r="N98" s="201">
        <v>51.664739548335199</v>
      </c>
      <c r="O98" s="255">
        <v>51.664739548335199</v>
      </c>
      <c r="P98" s="255">
        <v>423.0996045</v>
      </c>
      <c r="Q98" s="255">
        <v>-6.9391116047351638</v>
      </c>
      <c r="R98" s="255">
        <v>77.485769996399881</v>
      </c>
      <c r="S98" s="255">
        <v>77.53689499639988</v>
      </c>
      <c r="T98" s="260"/>
      <c r="U98" s="170">
        <v>9.0071401300000531</v>
      </c>
      <c r="V98" s="170"/>
      <c r="W98" s="168"/>
      <c r="X98" s="168"/>
      <c r="Y98" s="168"/>
      <c r="Z98" s="168"/>
      <c r="AA98" s="169"/>
      <c r="AB98" s="168"/>
      <c r="AC98" s="168"/>
      <c r="AD98" s="168"/>
      <c r="AE98" s="168"/>
      <c r="AF98" s="168"/>
      <c r="AG98" s="168"/>
      <c r="AH98" s="168"/>
      <c r="AI98" s="168"/>
      <c r="AJ98" s="168"/>
      <c r="AK98" s="168"/>
      <c r="AL98" s="168"/>
      <c r="AM98" s="168"/>
      <c r="AN98" s="168"/>
      <c r="AO98" s="168"/>
    </row>
    <row r="99" spans="1:41" x14ac:dyDescent="0.25">
      <c r="A99" s="260" t="s">
        <v>3433</v>
      </c>
      <c r="B99" s="260" t="s">
        <v>3540</v>
      </c>
      <c r="C99" s="260" t="s">
        <v>3607</v>
      </c>
      <c r="D99" s="261">
        <v>776</v>
      </c>
      <c r="E99" s="260" t="s">
        <v>3663</v>
      </c>
      <c r="F99" s="259" t="s">
        <v>3605</v>
      </c>
      <c r="G99" s="259" t="s">
        <v>3604</v>
      </c>
      <c r="H99" s="258">
        <v>150</v>
      </c>
      <c r="I99" s="255"/>
      <c r="J99" s="264"/>
      <c r="K99" s="255">
        <v>0.2</v>
      </c>
      <c r="L99" s="201">
        <v>-6.8391116047351641</v>
      </c>
      <c r="M99" s="201">
        <v>423.0996045</v>
      </c>
      <c r="N99" s="201">
        <v>51.664739548335199</v>
      </c>
      <c r="O99" s="255">
        <v>51.664739548335199</v>
      </c>
      <c r="P99" s="255">
        <v>423.0996045</v>
      </c>
      <c r="Q99" s="255">
        <v>-6.7391116047351636</v>
      </c>
      <c r="R99" s="255">
        <v>77.636894996399889</v>
      </c>
      <c r="S99" s="255">
        <v>77.736894996399883</v>
      </c>
      <c r="T99" s="260" t="s">
        <v>3661</v>
      </c>
      <c r="U99" s="170">
        <v>9.1582651300000606</v>
      </c>
      <c r="V99" s="171"/>
      <c r="W99" s="168"/>
      <c r="X99" s="168"/>
      <c r="Y99" s="168"/>
      <c r="Z99" s="168"/>
      <c r="AA99" s="169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  <c r="AO99" s="168"/>
    </row>
    <row r="100" spans="1:41" x14ac:dyDescent="0.25">
      <c r="A100" s="260"/>
      <c r="B100" s="260"/>
      <c r="C100" s="260"/>
      <c r="D100" s="261"/>
      <c r="E100" s="260" t="s">
        <v>619</v>
      </c>
      <c r="F100" s="259"/>
      <c r="G100" s="259"/>
      <c r="H100" s="258">
        <v>150</v>
      </c>
      <c r="I100" s="255"/>
      <c r="J100" s="264"/>
      <c r="K100" s="255">
        <v>0.13500000000000001</v>
      </c>
      <c r="L100" s="201">
        <v>-6.6716116047351637</v>
      </c>
      <c r="M100" s="201">
        <v>423.0996045</v>
      </c>
      <c r="N100" s="201">
        <v>51.664739548335199</v>
      </c>
      <c r="O100" s="255">
        <v>51.664739548335199</v>
      </c>
      <c r="P100" s="255">
        <v>423.0996045</v>
      </c>
      <c r="Q100" s="255">
        <v>-6.6041116047351638</v>
      </c>
      <c r="R100" s="255">
        <v>77.804394996399893</v>
      </c>
      <c r="S100" s="255">
        <v>77.871894996399888</v>
      </c>
      <c r="T100" s="260" t="s">
        <v>3661</v>
      </c>
      <c r="U100" s="170">
        <v>9.3257651300000646</v>
      </c>
      <c r="V100" s="170"/>
      <c r="W100" s="168"/>
      <c r="X100" s="168"/>
      <c r="Y100" s="168"/>
      <c r="Z100" s="168"/>
      <c r="AA100" s="169"/>
      <c r="AB100" s="168"/>
      <c r="AC100" s="168"/>
      <c r="AD100" s="168"/>
      <c r="AE100" s="168"/>
      <c r="AF100" s="168"/>
      <c r="AG100" s="168"/>
      <c r="AH100" s="168"/>
      <c r="AI100" s="168"/>
      <c r="AJ100" s="168"/>
      <c r="AK100" s="168"/>
      <c r="AL100" s="168"/>
      <c r="AM100" s="168"/>
      <c r="AN100" s="168"/>
      <c r="AO100" s="168"/>
    </row>
    <row r="101" spans="1:41" x14ac:dyDescent="0.25">
      <c r="A101" s="260" t="s">
        <v>3433</v>
      </c>
      <c r="B101" s="260" t="s">
        <v>3540</v>
      </c>
      <c r="C101" s="260" t="s">
        <v>3610</v>
      </c>
      <c r="D101" s="261">
        <v>780</v>
      </c>
      <c r="E101" s="260" t="s">
        <v>3662</v>
      </c>
      <c r="F101" s="259" t="s">
        <v>3605</v>
      </c>
      <c r="G101" s="259" t="s">
        <v>3608</v>
      </c>
      <c r="H101" s="258">
        <v>150</v>
      </c>
      <c r="I101" s="255"/>
      <c r="J101" s="264"/>
      <c r="K101" s="255">
        <v>0.2</v>
      </c>
      <c r="L101" s="201">
        <v>-6.5041116047351633</v>
      </c>
      <c r="M101" s="201">
        <v>423.0996045</v>
      </c>
      <c r="N101" s="201">
        <v>51.664739548335199</v>
      </c>
      <c r="O101" s="255">
        <v>51.664739548335199</v>
      </c>
      <c r="P101" s="255">
        <v>423.0996045</v>
      </c>
      <c r="Q101" s="255">
        <v>-6.4041116047351636</v>
      </c>
      <c r="R101" s="255">
        <v>77.971894996399897</v>
      </c>
      <c r="S101" s="255">
        <v>78.071894996399891</v>
      </c>
      <c r="T101" s="260" t="s">
        <v>3661</v>
      </c>
      <c r="U101" s="170">
        <v>9.4932651300000686</v>
      </c>
      <c r="V101" s="170"/>
      <c r="W101" s="168"/>
      <c r="X101" s="168"/>
      <c r="Y101" s="168"/>
      <c r="Z101" s="168"/>
      <c r="AA101" s="169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  <c r="AM101" s="168"/>
      <c r="AN101" s="168"/>
      <c r="AO101" s="168"/>
    </row>
    <row r="102" spans="1:41" x14ac:dyDescent="0.25">
      <c r="A102" s="260"/>
      <c r="B102" s="260"/>
      <c r="C102" s="260"/>
      <c r="D102" s="261"/>
      <c r="E102" s="260" t="s">
        <v>619</v>
      </c>
      <c r="F102" s="259"/>
      <c r="G102" s="259"/>
      <c r="H102" s="258">
        <v>150</v>
      </c>
      <c r="I102" s="255"/>
      <c r="J102" s="264"/>
      <c r="K102" s="255">
        <v>0.19158500000000001</v>
      </c>
      <c r="L102" s="201">
        <v>-6.3083191047351637</v>
      </c>
      <c r="M102" s="201">
        <v>423.0996045</v>
      </c>
      <c r="N102" s="201">
        <v>51.664739548335199</v>
      </c>
      <c r="O102" s="255">
        <v>51.664739548335199</v>
      </c>
      <c r="P102" s="255">
        <v>423.0996045</v>
      </c>
      <c r="Q102" s="255">
        <v>-6.2125266047351637</v>
      </c>
      <c r="R102" s="255">
        <v>78.167687496399893</v>
      </c>
      <c r="S102" s="255">
        <v>78.263479996399894</v>
      </c>
      <c r="T102" s="260"/>
      <c r="U102" s="170">
        <v>9.6890576300000646</v>
      </c>
      <c r="V102" s="170"/>
      <c r="W102" s="168"/>
      <c r="X102" s="168"/>
      <c r="Y102" s="168"/>
      <c r="Z102" s="168"/>
      <c r="AA102" s="169"/>
      <c r="AB102" s="168"/>
      <c r="AC102" s="168"/>
      <c r="AD102" s="168"/>
      <c r="AE102" s="168"/>
      <c r="AF102" s="168"/>
      <c r="AG102" s="168"/>
      <c r="AH102" s="168"/>
      <c r="AI102" s="168"/>
      <c r="AJ102" s="168"/>
      <c r="AK102" s="168"/>
      <c r="AL102" s="168"/>
      <c r="AM102" s="168"/>
      <c r="AN102" s="168"/>
      <c r="AO102" s="168"/>
    </row>
    <row r="103" spans="1:41" x14ac:dyDescent="0.25">
      <c r="A103" s="260" t="s">
        <v>3433</v>
      </c>
      <c r="B103" s="260" t="s">
        <v>3540</v>
      </c>
      <c r="C103" s="260" t="s">
        <v>1973</v>
      </c>
      <c r="D103" s="261">
        <v>783</v>
      </c>
      <c r="E103" s="260" t="s">
        <v>46</v>
      </c>
      <c r="F103" s="259" t="s">
        <v>4267</v>
      </c>
      <c r="G103" s="259" t="s">
        <v>3583</v>
      </c>
      <c r="H103" s="258">
        <v>150</v>
      </c>
      <c r="I103" s="255"/>
      <c r="J103" s="264"/>
      <c r="K103" s="255">
        <v>0</v>
      </c>
      <c r="L103" s="201">
        <v>-6.2125266047351637</v>
      </c>
      <c r="M103" s="201">
        <v>423.0996045</v>
      </c>
      <c r="N103" s="201">
        <v>51.664739548335199</v>
      </c>
      <c r="O103" s="255">
        <v>51.664739548335199</v>
      </c>
      <c r="P103" s="255">
        <v>423.0996045</v>
      </c>
      <c r="Q103" s="255">
        <v>-6.2125266047351637</v>
      </c>
      <c r="R103" s="255">
        <v>78.263479996399894</v>
      </c>
      <c r="S103" s="255">
        <v>78.263479996399894</v>
      </c>
      <c r="T103" s="260"/>
      <c r="U103" s="170">
        <v>9.7848501300000663</v>
      </c>
      <c r="V103" s="170"/>
      <c r="W103" s="168"/>
      <c r="X103" s="168"/>
      <c r="Y103" s="168"/>
      <c r="Z103" s="620"/>
      <c r="AA103" s="169"/>
      <c r="AB103" s="168"/>
      <c r="AC103" s="168"/>
      <c r="AD103" s="168"/>
      <c r="AE103" s="168"/>
      <c r="AF103" s="168"/>
      <c r="AG103" s="168"/>
      <c r="AH103" s="168"/>
      <c r="AI103" s="168"/>
      <c r="AJ103" s="168"/>
      <c r="AK103" s="168"/>
      <c r="AL103" s="168"/>
      <c r="AM103" s="168"/>
      <c r="AN103" s="168"/>
      <c r="AO103" s="168"/>
    </row>
    <row r="104" spans="1:41" x14ac:dyDescent="0.25">
      <c r="A104" s="260" t="s">
        <v>3433</v>
      </c>
      <c r="B104" s="260" t="s">
        <v>3540</v>
      </c>
      <c r="C104" s="260" t="s">
        <v>1967</v>
      </c>
      <c r="D104" s="261">
        <v>783</v>
      </c>
      <c r="E104" s="260" t="s">
        <v>3660</v>
      </c>
      <c r="F104" s="259" t="s">
        <v>1965</v>
      </c>
      <c r="G104" s="259" t="s">
        <v>3528</v>
      </c>
      <c r="H104" s="258"/>
      <c r="I104" s="255"/>
      <c r="J104" s="264"/>
      <c r="K104" s="255">
        <v>0</v>
      </c>
      <c r="L104" s="201">
        <v>-6.2125266047351637</v>
      </c>
      <c r="M104" s="201">
        <v>423.0996045</v>
      </c>
      <c r="N104" s="201">
        <v>51.664739548335199</v>
      </c>
      <c r="O104" s="255">
        <v>51.664739548335199</v>
      </c>
      <c r="P104" s="255">
        <v>423.0996045</v>
      </c>
      <c r="Q104" s="255">
        <v>-6.2125266047351637</v>
      </c>
      <c r="R104" s="255">
        <v>78.263479996399894</v>
      </c>
      <c r="S104" s="255">
        <v>78.263479996399894</v>
      </c>
      <c r="T104" s="260"/>
      <c r="U104" s="170">
        <v>9.7848501300000663</v>
      </c>
      <c r="V104" s="170"/>
      <c r="W104" s="168"/>
      <c r="X104" s="168"/>
      <c r="Y104" s="168"/>
      <c r="Z104" s="620"/>
      <c r="AA104" s="169"/>
      <c r="AB104" s="168"/>
      <c r="AC104" s="168"/>
      <c r="AD104" s="168"/>
      <c r="AE104" s="168"/>
      <c r="AF104" s="168"/>
      <c r="AG104" s="168"/>
      <c r="AH104" s="168"/>
      <c r="AI104" s="168"/>
      <c r="AJ104" s="168"/>
      <c r="AK104" s="168"/>
      <c r="AL104" s="168"/>
      <c r="AM104" s="168"/>
      <c r="AN104" s="168"/>
      <c r="AO104" s="168"/>
    </row>
    <row r="105" spans="1:41" x14ac:dyDescent="0.25">
      <c r="A105" s="260"/>
      <c r="B105" s="260"/>
      <c r="C105" s="260"/>
      <c r="D105" s="261"/>
      <c r="E105" s="260" t="s">
        <v>619</v>
      </c>
      <c r="F105" s="259"/>
      <c r="G105" s="259"/>
      <c r="H105" s="258">
        <v>150</v>
      </c>
      <c r="I105" s="255"/>
      <c r="J105" s="264"/>
      <c r="K105" s="255">
        <v>0.218415</v>
      </c>
      <c r="L105" s="201">
        <v>-6.1033191047351636</v>
      </c>
      <c r="M105" s="201">
        <v>423.0996045</v>
      </c>
      <c r="N105" s="201">
        <v>51.664739548335199</v>
      </c>
      <c r="O105" s="255">
        <v>51.664739548335199</v>
      </c>
      <c r="P105" s="255">
        <v>423.0996045</v>
      </c>
      <c r="Q105" s="255">
        <v>-5.9941116047351635</v>
      </c>
      <c r="R105" s="255">
        <v>78.372687496399891</v>
      </c>
      <c r="S105" s="255">
        <v>78.481894996399888</v>
      </c>
      <c r="T105" s="260"/>
      <c r="U105" s="170">
        <v>9.8940576300000629</v>
      </c>
      <c r="V105" s="170"/>
      <c r="W105" s="168"/>
      <c r="X105" s="168"/>
      <c r="Y105" s="168"/>
      <c r="Z105" s="620"/>
      <c r="AA105" s="169"/>
      <c r="AB105" s="168"/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</row>
    <row r="106" spans="1:41" x14ac:dyDescent="0.25">
      <c r="A106" s="260" t="s">
        <v>3433</v>
      </c>
      <c r="B106" s="260" t="s">
        <v>3540</v>
      </c>
      <c r="C106" s="260" t="s">
        <v>3555</v>
      </c>
      <c r="D106" s="261">
        <v>787</v>
      </c>
      <c r="E106" s="260" t="s">
        <v>3659</v>
      </c>
      <c r="F106" s="259" t="s">
        <v>3571</v>
      </c>
      <c r="G106" s="259" t="s">
        <v>3552</v>
      </c>
      <c r="H106" s="258">
        <v>150</v>
      </c>
      <c r="I106" s="255"/>
      <c r="J106" s="264"/>
      <c r="K106" s="255">
        <v>0.4</v>
      </c>
      <c r="L106" s="201">
        <v>-5.7941116047351633</v>
      </c>
      <c r="M106" s="201">
        <v>423.0996045</v>
      </c>
      <c r="N106" s="201">
        <v>51.664739548335199</v>
      </c>
      <c r="O106" s="255">
        <v>51.664739548335199</v>
      </c>
      <c r="P106" s="255">
        <v>423.0996045</v>
      </c>
      <c r="Q106" s="255">
        <v>-5.5941116047351631</v>
      </c>
      <c r="R106" s="255">
        <v>78.68189499639989</v>
      </c>
      <c r="S106" s="255">
        <v>78.881894996399893</v>
      </c>
      <c r="T106" s="260" t="s">
        <v>3570</v>
      </c>
      <c r="U106" s="170">
        <v>10.203265130000062</v>
      </c>
      <c r="V106" s="170"/>
      <c r="W106" s="168"/>
      <c r="X106" s="168"/>
      <c r="Y106" s="168"/>
      <c r="Z106" s="620"/>
      <c r="AA106" s="169"/>
      <c r="AB106" s="168"/>
      <c r="AC106" s="168"/>
      <c r="AD106" s="168"/>
      <c r="AE106" s="168"/>
      <c r="AF106" s="168"/>
      <c r="AG106" s="168"/>
      <c r="AH106" s="168"/>
      <c r="AI106" s="168"/>
      <c r="AJ106" s="168"/>
      <c r="AK106" s="168"/>
      <c r="AL106" s="168"/>
      <c r="AM106" s="168"/>
      <c r="AN106" s="168"/>
      <c r="AO106" s="168"/>
    </row>
    <row r="107" spans="1:41" x14ac:dyDescent="0.25">
      <c r="A107" s="260"/>
      <c r="B107" s="260"/>
      <c r="C107" s="260"/>
      <c r="D107" s="261"/>
      <c r="E107" s="260"/>
      <c r="F107" s="259"/>
      <c r="G107" s="259"/>
      <c r="H107" s="258">
        <v>150</v>
      </c>
      <c r="I107" s="255"/>
      <c r="J107" s="264"/>
      <c r="K107" s="255">
        <v>2.5399999999999999E-2</v>
      </c>
      <c r="L107" s="201">
        <v>-5.5814116047351625</v>
      </c>
      <c r="M107" s="201">
        <v>423.0996045</v>
      </c>
      <c r="N107" s="201">
        <v>51.664739548335199</v>
      </c>
      <c r="O107" s="255">
        <v>51.664739548335199</v>
      </c>
      <c r="P107" s="255">
        <v>423.0996045</v>
      </c>
      <c r="Q107" s="255">
        <v>-5.5687116047351628</v>
      </c>
      <c r="R107" s="255">
        <v>78.894594996399903</v>
      </c>
      <c r="S107" s="255">
        <v>78.907294996399898</v>
      </c>
      <c r="T107" s="260"/>
      <c r="U107" s="170">
        <v>10.415965130000075</v>
      </c>
      <c r="V107" s="170"/>
      <c r="W107" s="168"/>
      <c r="X107" s="168"/>
      <c r="Y107" s="168"/>
      <c r="Z107" s="620"/>
      <c r="AA107" s="169"/>
      <c r="AB107" s="168"/>
      <c r="AC107" s="168"/>
      <c r="AD107" s="168"/>
      <c r="AE107" s="168"/>
      <c r="AF107" s="168"/>
      <c r="AG107" s="168"/>
      <c r="AH107" s="168"/>
      <c r="AI107" s="168"/>
      <c r="AJ107" s="168"/>
      <c r="AK107" s="168"/>
      <c r="AL107" s="168"/>
      <c r="AM107" s="168"/>
      <c r="AN107" s="168"/>
      <c r="AO107" s="168"/>
    </row>
    <row r="108" spans="1:41" x14ac:dyDescent="0.25">
      <c r="A108" s="260" t="s">
        <v>3433</v>
      </c>
      <c r="B108" s="260" t="s">
        <v>3540</v>
      </c>
      <c r="C108" s="260" t="s">
        <v>1961</v>
      </c>
      <c r="D108" s="261">
        <v>790</v>
      </c>
      <c r="E108" s="260" t="s">
        <v>3658</v>
      </c>
      <c r="F108" s="259" t="s">
        <v>3558</v>
      </c>
      <c r="G108" s="259" t="s">
        <v>3557</v>
      </c>
      <c r="H108" s="258">
        <v>150</v>
      </c>
      <c r="I108" s="255"/>
      <c r="J108" s="264"/>
      <c r="K108" s="255">
        <v>0.1905</v>
      </c>
      <c r="L108" s="201">
        <v>-5.4734616047351627</v>
      </c>
      <c r="M108" s="201">
        <v>423.0996045</v>
      </c>
      <c r="N108" s="201">
        <v>51.664739548335199</v>
      </c>
      <c r="O108" s="255">
        <v>51.664739548335199</v>
      </c>
      <c r="P108" s="255">
        <v>423.0996045</v>
      </c>
      <c r="Q108" s="255">
        <v>-5.3782116047351627</v>
      </c>
      <c r="R108" s="255">
        <v>79.002544996399905</v>
      </c>
      <c r="S108" s="255">
        <v>79.097794996399898</v>
      </c>
      <c r="T108" s="260"/>
      <c r="U108" s="170">
        <v>10.523915130000077</v>
      </c>
      <c r="V108" s="171"/>
      <c r="W108" s="168"/>
      <c r="X108" s="168"/>
      <c r="Y108" s="168"/>
      <c r="Z108" s="168"/>
      <c r="AA108" s="169"/>
      <c r="AB108" s="168"/>
      <c r="AC108" s="168"/>
      <c r="AD108" s="168"/>
      <c r="AE108" s="168"/>
      <c r="AF108" s="168"/>
      <c r="AG108" s="168"/>
      <c r="AH108" s="168"/>
      <c r="AI108" s="168"/>
      <c r="AJ108" s="168"/>
      <c r="AK108" s="168"/>
      <c r="AL108" s="168"/>
      <c r="AM108" s="168"/>
      <c r="AN108" s="168"/>
      <c r="AO108" s="168"/>
    </row>
    <row r="109" spans="1:41" x14ac:dyDescent="0.25">
      <c r="A109" s="260"/>
      <c r="B109" s="260"/>
      <c r="C109" s="260"/>
      <c r="D109" s="261"/>
      <c r="E109" s="260"/>
      <c r="F109" s="259"/>
      <c r="G109" s="259"/>
      <c r="H109" s="258">
        <v>150</v>
      </c>
      <c r="I109" s="255"/>
      <c r="J109" s="264"/>
      <c r="K109" s="255">
        <v>6.0412810000000004E-2</v>
      </c>
      <c r="L109" s="201">
        <v>-5.3480051997351623</v>
      </c>
      <c r="M109" s="201">
        <v>423.0996045</v>
      </c>
      <c r="N109" s="201">
        <v>51.664739548335199</v>
      </c>
      <c r="O109" s="255">
        <v>51.664739548335199</v>
      </c>
      <c r="P109" s="255">
        <v>423.0996045</v>
      </c>
      <c r="Q109" s="255">
        <v>-5.3177987947351628</v>
      </c>
      <c r="R109" s="255">
        <v>79.128001401399899</v>
      </c>
      <c r="S109" s="255">
        <v>79.158207806399901</v>
      </c>
      <c r="T109" s="260"/>
      <c r="U109" s="170">
        <v>10.649371535000071</v>
      </c>
      <c r="V109" s="170"/>
      <c r="W109" s="168"/>
      <c r="X109" s="168"/>
      <c r="Y109" s="168"/>
      <c r="Z109" s="168"/>
      <c r="AA109" s="169"/>
      <c r="AB109" s="168"/>
      <c r="AC109" s="168"/>
      <c r="AD109" s="168"/>
      <c r="AE109" s="168"/>
      <c r="AF109" s="168"/>
      <c r="AG109" s="168"/>
      <c r="AH109" s="168"/>
      <c r="AI109" s="168"/>
      <c r="AJ109" s="168"/>
      <c r="AK109" s="168"/>
      <c r="AL109" s="168"/>
      <c r="AM109" s="168"/>
      <c r="AN109" s="168"/>
      <c r="AO109" s="168"/>
    </row>
    <row r="110" spans="1:41" x14ac:dyDescent="0.25">
      <c r="A110" s="260" t="s">
        <v>3433</v>
      </c>
      <c r="B110" s="260" t="s">
        <v>3540</v>
      </c>
      <c r="C110" s="260" t="s">
        <v>3657</v>
      </c>
      <c r="D110" s="261">
        <v>792</v>
      </c>
      <c r="E110" s="260" t="s">
        <v>3656</v>
      </c>
      <c r="F110" s="259"/>
      <c r="G110" s="259" t="s">
        <v>3655</v>
      </c>
      <c r="H110" s="258" t="s">
        <v>3654</v>
      </c>
      <c r="I110" s="255"/>
      <c r="J110" s="264"/>
      <c r="K110" s="255">
        <v>0.1</v>
      </c>
      <c r="L110" s="201">
        <v>-5.267798794735163</v>
      </c>
      <c r="M110" s="201">
        <v>423.0996045</v>
      </c>
      <c r="N110" s="201">
        <v>51.664739548335199</v>
      </c>
      <c r="O110" s="255">
        <v>51.664739548335199</v>
      </c>
      <c r="P110" s="255">
        <v>423.0996045</v>
      </c>
      <c r="Q110" s="255">
        <v>-5.2177987947351632</v>
      </c>
      <c r="R110" s="255">
        <v>79.208207806399898</v>
      </c>
      <c r="S110" s="255">
        <v>79.258207806399895</v>
      </c>
      <c r="T110" s="260" t="s">
        <v>3653</v>
      </c>
      <c r="U110" s="170">
        <v>10.72957794000007</v>
      </c>
      <c r="V110" s="170"/>
      <c r="W110" s="168"/>
      <c r="X110" s="168"/>
      <c r="Y110" s="168"/>
      <c r="Z110" s="168"/>
      <c r="AA110" s="169"/>
      <c r="AB110" s="168"/>
      <c r="AC110" s="168"/>
      <c r="AD110" s="168"/>
      <c r="AE110" s="168"/>
      <c r="AF110" s="168"/>
      <c r="AG110" s="168"/>
      <c r="AH110" s="168"/>
      <c r="AI110" s="168"/>
      <c r="AJ110" s="168"/>
      <c r="AK110" s="168"/>
      <c r="AL110" s="168"/>
      <c r="AM110" s="168"/>
      <c r="AN110" s="168"/>
      <c r="AO110" s="168"/>
    </row>
    <row r="111" spans="1:41" x14ac:dyDescent="0.25">
      <c r="A111" s="260"/>
      <c r="B111" s="260"/>
      <c r="C111" s="260"/>
      <c r="D111" s="261"/>
      <c r="E111" s="260" t="s">
        <v>619</v>
      </c>
      <c r="F111" s="259"/>
      <c r="G111" s="259" t="s">
        <v>3652</v>
      </c>
      <c r="H111" s="258">
        <v>150</v>
      </c>
      <c r="I111" s="255"/>
      <c r="J111" s="264"/>
      <c r="K111" s="255">
        <v>0.20349200000000001</v>
      </c>
      <c r="L111" s="201">
        <v>-5.1160527947351628</v>
      </c>
      <c r="M111" s="201">
        <v>423.0996045</v>
      </c>
      <c r="N111" s="201">
        <v>51.664739548335199</v>
      </c>
      <c r="O111" s="255">
        <v>51.664739548335199</v>
      </c>
      <c r="P111" s="255">
        <v>423.0996045</v>
      </c>
      <c r="Q111" s="255">
        <v>-5.0143067947351634</v>
      </c>
      <c r="R111" s="255">
        <v>79.359953806399886</v>
      </c>
      <c r="S111" s="255">
        <v>79.461699806399892</v>
      </c>
      <c r="T111" s="260"/>
      <c r="U111" s="170">
        <v>10.881323940000058</v>
      </c>
      <c r="V111" s="170"/>
      <c r="W111" s="168"/>
      <c r="X111" s="168"/>
      <c r="Y111" s="168"/>
      <c r="Z111" s="168"/>
      <c r="AA111" s="169"/>
      <c r="AB111" s="168"/>
      <c r="AC111" s="168"/>
      <c r="AD111" s="168"/>
      <c r="AE111" s="168"/>
      <c r="AF111" s="168"/>
      <c r="AG111" s="168"/>
      <c r="AH111" s="168"/>
      <c r="AI111" s="168"/>
      <c r="AJ111" s="170"/>
      <c r="AK111" s="168"/>
      <c r="AL111" s="168"/>
      <c r="AM111" s="168"/>
      <c r="AN111" s="168"/>
      <c r="AO111" s="168"/>
    </row>
    <row r="112" spans="1:41" x14ac:dyDescent="0.25">
      <c r="A112" s="260"/>
      <c r="B112" s="260"/>
      <c r="C112" s="260"/>
      <c r="D112" s="261"/>
      <c r="E112" s="260"/>
      <c r="F112" s="259"/>
      <c r="G112" s="259"/>
      <c r="H112" s="258">
        <v>150</v>
      </c>
      <c r="I112" s="255"/>
      <c r="J112" s="264"/>
      <c r="K112" s="255">
        <v>0</v>
      </c>
      <c r="L112" s="201">
        <v>-5.0143067947351634</v>
      </c>
      <c r="M112" s="201">
        <v>423.0996045</v>
      </c>
      <c r="N112" s="201">
        <v>51.664739548335199</v>
      </c>
      <c r="O112" s="255">
        <v>51.664739548335199</v>
      </c>
      <c r="P112" s="255">
        <v>423.0996045</v>
      </c>
      <c r="Q112" s="255">
        <v>-5.0143067947351634</v>
      </c>
      <c r="R112" s="255">
        <v>79.461699806399892</v>
      </c>
      <c r="S112" s="255">
        <v>79.461699806399892</v>
      </c>
      <c r="T112" s="260"/>
      <c r="U112" s="170">
        <v>10.983069940000064</v>
      </c>
      <c r="V112" s="170"/>
      <c r="W112" s="168"/>
      <c r="X112" s="168"/>
      <c r="Y112" s="168"/>
      <c r="Z112" s="168"/>
      <c r="AA112" s="169"/>
      <c r="AB112" s="168"/>
      <c r="AC112" s="168"/>
      <c r="AD112" s="168"/>
      <c r="AE112" s="168"/>
      <c r="AF112" s="168"/>
      <c r="AG112" s="168"/>
      <c r="AH112" s="168"/>
      <c r="AI112" s="168"/>
      <c r="AJ112" s="168"/>
      <c r="AK112" s="168"/>
      <c r="AL112" s="168"/>
      <c r="AM112" s="168"/>
      <c r="AN112" s="168"/>
      <c r="AO112" s="168"/>
    </row>
    <row r="113" spans="1:41" x14ac:dyDescent="0.25">
      <c r="A113" s="260" t="s">
        <v>3433</v>
      </c>
      <c r="B113" s="260" t="s">
        <v>3540</v>
      </c>
      <c r="C113" s="260" t="s">
        <v>3565</v>
      </c>
      <c r="D113" s="261">
        <v>795</v>
      </c>
      <c r="E113" s="260" t="s">
        <v>3651</v>
      </c>
      <c r="F113" s="259" t="s">
        <v>3563</v>
      </c>
      <c r="G113" s="259" t="s">
        <v>3562</v>
      </c>
      <c r="H113" s="258"/>
      <c r="I113" s="255"/>
      <c r="J113" s="264"/>
      <c r="K113" s="255">
        <v>0</v>
      </c>
      <c r="L113" s="201">
        <v>-5.0143067947351634</v>
      </c>
      <c r="M113" s="201">
        <v>423.0996045</v>
      </c>
      <c r="N113" s="201">
        <v>51.664739548335199</v>
      </c>
      <c r="O113" s="255">
        <v>51.664739548335199</v>
      </c>
      <c r="P113" s="255">
        <v>423.0996045</v>
      </c>
      <c r="Q113" s="255">
        <v>-5.0143067947351634</v>
      </c>
      <c r="R113" s="255">
        <v>79.461699806399892</v>
      </c>
      <c r="S113" s="255">
        <v>79.461699806399892</v>
      </c>
      <c r="T113" s="260"/>
      <c r="U113" s="170">
        <v>10.983069940000064</v>
      </c>
      <c r="V113" s="170"/>
      <c r="W113" s="168"/>
      <c r="X113" s="168"/>
      <c r="Y113" s="168"/>
      <c r="Z113" s="168"/>
      <c r="AA113" s="169"/>
      <c r="AB113" s="168"/>
      <c r="AC113" s="168"/>
      <c r="AD113" s="168"/>
      <c r="AE113" s="168"/>
      <c r="AF113" s="168"/>
      <c r="AG113" s="168"/>
      <c r="AH113" s="168"/>
      <c r="AI113" s="168"/>
      <c r="AJ113" s="168"/>
      <c r="AK113" s="168"/>
      <c r="AL113" s="168"/>
      <c r="AM113" s="168"/>
      <c r="AN113" s="168"/>
      <c r="AO113" s="168"/>
    </row>
    <row r="114" spans="1:41" x14ac:dyDescent="0.25">
      <c r="A114" s="260"/>
      <c r="B114" s="260"/>
      <c r="C114" s="260"/>
      <c r="D114" s="261"/>
      <c r="E114" s="260" t="s">
        <v>619</v>
      </c>
      <c r="F114" s="259"/>
      <c r="G114" s="259"/>
      <c r="H114" s="258">
        <v>150</v>
      </c>
      <c r="I114" s="255"/>
      <c r="J114" s="264"/>
      <c r="K114" s="255">
        <v>0.11717018999999999</v>
      </c>
      <c r="L114" s="201">
        <v>-4.9557216997351627</v>
      </c>
      <c r="M114" s="201">
        <v>423.0996045</v>
      </c>
      <c r="N114" s="201">
        <v>51.664739548335199</v>
      </c>
      <c r="O114" s="255">
        <v>51.664739548335199</v>
      </c>
      <c r="P114" s="255">
        <v>423.0996045</v>
      </c>
      <c r="Q114" s="255">
        <v>-4.897136604735163</v>
      </c>
      <c r="R114" s="255">
        <v>79.52028490139989</v>
      </c>
      <c r="S114" s="255">
        <v>79.578869996399888</v>
      </c>
      <c r="T114" s="260"/>
      <c r="U114" s="170">
        <v>11.041655035000062</v>
      </c>
      <c r="V114" s="170"/>
      <c r="W114" s="168"/>
      <c r="X114" s="168"/>
      <c r="Y114" s="168"/>
      <c r="Z114" s="168"/>
      <c r="AA114" s="169"/>
      <c r="AB114" s="168"/>
      <c r="AC114" s="168"/>
      <c r="AD114" s="168"/>
      <c r="AE114" s="168"/>
      <c r="AF114" s="168"/>
      <c r="AG114" s="168"/>
      <c r="AH114" s="168"/>
      <c r="AI114" s="168"/>
      <c r="AJ114" s="168"/>
      <c r="AK114" s="168"/>
      <c r="AL114" s="168"/>
      <c r="AM114" s="168"/>
      <c r="AN114" s="168"/>
      <c r="AO114" s="589"/>
    </row>
    <row r="115" spans="1:41" x14ac:dyDescent="0.25">
      <c r="A115" s="260" t="s">
        <v>3433</v>
      </c>
      <c r="B115" s="260" t="s">
        <v>3540</v>
      </c>
      <c r="C115" s="260" t="s">
        <v>3646</v>
      </c>
      <c r="D115" s="261">
        <v>796</v>
      </c>
      <c r="E115" s="260" t="s">
        <v>3650</v>
      </c>
      <c r="F115" s="259"/>
      <c r="G115" s="259" t="s">
        <v>3644</v>
      </c>
      <c r="H115" s="258">
        <v>150</v>
      </c>
      <c r="I115" s="255"/>
      <c r="J115" s="264"/>
      <c r="K115" s="255">
        <v>0</v>
      </c>
      <c r="L115" s="201">
        <v>-4.897136604735163</v>
      </c>
      <c r="M115" s="201">
        <v>423.0996045</v>
      </c>
      <c r="N115" s="201">
        <v>51.664739548335199</v>
      </c>
      <c r="O115" s="255">
        <v>51.664739548335199</v>
      </c>
      <c r="P115" s="255">
        <v>423.0996045</v>
      </c>
      <c r="Q115" s="255">
        <v>-4.897136604735163</v>
      </c>
      <c r="R115" s="255">
        <v>79.578869996399888</v>
      </c>
      <c r="S115" s="255">
        <v>79.578869996399888</v>
      </c>
      <c r="T115" s="260"/>
      <c r="U115" s="170">
        <v>11.10024013000006</v>
      </c>
      <c r="V115" s="170"/>
      <c r="W115" s="168"/>
      <c r="X115" s="168"/>
      <c r="Y115" s="168"/>
      <c r="Z115" s="168"/>
      <c r="AA115" s="169"/>
      <c r="AB115" s="168"/>
      <c r="AC115" s="168"/>
      <c r="AD115" s="168"/>
      <c r="AE115" s="168"/>
      <c r="AF115" s="168"/>
      <c r="AG115" s="168"/>
      <c r="AH115" s="168"/>
      <c r="AI115" s="168"/>
      <c r="AJ115" s="168"/>
      <c r="AK115" s="168"/>
      <c r="AL115" s="168"/>
      <c r="AM115" s="168"/>
      <c r="AN115" s="168"/>
      <c r="AO115" s="589"/>
    </row>
    <row r="116" spans="1:41" x14ac:dyDescent="0.25">
      <c r="A116" s="260"/>
      <c r="B116" s="260"/>
      <c r="C116" s="260"/>
      <c r="D116" s="261"/>
      <c r="E116" s="260" t="s">
        <v>619</v>
      </c>
      <c r="F116" s="259"/>
      <c r="G116" s="259" t="s">
        <v>3649</v>
      </c>
      <c r="H116" s="258">
        <v>150</v>
      </c>
      <c r="I116" s="255"/>
      <c r="J116" s="264"/>
      <c r="K116" s="255">
        <v>2.5375410000000001E-2</v>
      </c>
      <c r="L116" s="201">
        <v>-4.8844488997351636</v>
      </c>
      <c r="M116" s="201">
        <v>423.0996045</v>
      </c>
      <c r="N116" s="201">
        <v>51.664739548335199</v>
      </c>
      <c r="O116" s="255">
        <v>51.664739548335199</v>
      </c>
      <c r="P116" s="255">
        <v>423.0996045</v>
      </c>
      <c r="Q116" s="255">
        <v>-4.8717611947351633</v>
      </c>
      <c r="R116" s="255">
        <v>79.591557701399879</v>
      </c>
      <c r="S116" s="255">
        <v>79.604245406399883</v>
      </c>
      <c r="T116" s="260"/>
      <c r="U116" s="170">
        <v>11.11292783500005</v>
      </c>
      <c r="V116" s="170"/>
      <c r="W116" s="168"/>
      <c r="X116" s="168"/>
      <c r="Y116" s="168"/>
      <c r="Z116" s="168"/>
      <c r="AA116" s="169"/>
      <c r="AB116" s="168"/>
      <c r="AC116" s="168"/>
      <c r="AD116" s="168"/>
      <c r="AE116" s="168"/>
      <c r="AF116" s="168"/>
      <c r="AG116" s="168"/>
      <c r="AH116" s="168"/>
      <c r="AI116" s="168"/>
      <c r="AJ116" s="168"/>
      <c r="AK116" s="168"/>
      <c r="AL116" s="168"/>
      <c r="AM116" s="168"/>
      <c r="AN116" s="168"/>
      <c r="AO116" s="589"/>
    </row>
    <row r="117" spans="1:41" x14ac:dyDescent="0.25">
      <c r="A117" s="260" t="s">
        <v>3433</v>
      </c>
      <c r="B117" s="260" t="s">
        <v>3540</v>
      </c>
      <c r="C117" s="260" t="s">
        <v>3335</v>
      </c>
      <c r="D117" s="261">
        <v>796</v>
      </c>
      <c r="E117" s="260" t="s">
        <v>681</v>
      </c>
      <c r="F117" s="259" t="s">
        <v>4268</v>
      </c>
      <c r="G117" s="259" t="s">
        <v>4269</v>
      </c>
      <c r="H117" s="258">
        <v>150</v>
      </c>
      <c r="I117" s="255"/>
      <c r="J117" s="264"/>
      <c r="K117" s="255">
        <v>0</v>
      </c>
      <c r="L117" s="201">
        <v>-4.8717611947351633</v>
      </c>
      <c r="M117" s="201">
        <v>423.0996045</v>
      </c>
      <c r="N117" s="201">
        <v>51.664739548335199</v>
      </c>
      <c r="O117" s="255">
        <v>51.664739548335199</v>
      </c>
      <c r="P117" s="255">
        <v>423.0996045</v>
      </c>
      <c r="Q117" s="255">
        <v>-4.8717611947351633</v>
      </c>
      <c r="R117" s="255">
        <v>79.604245406399883</v>
      </c>
      <c r="S117" s="255">
        <v>79.604245406399883</v>
      </c>
      <c r="T117" s="617"/>
      <c r="U117" s="170">
        <v>11.125615540000055</v>
      </c>
      <c r="V117" s="170"/>
      <c r="W117" s="168"/>
      <c r="X117" s="168"/>
      <c r="Y117" s="168"/>
      <c r="Z117" s="168"/>
      <c r="AA117" s="169"/>
      <c r="AB117" s="168"/>
      <c r="AC117" s="168"/>
      <c r="AD117" s="168"/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  <c r="AO117" s="168"/>
    </row>
    <row r="118" spans="1:41" x14ac:dyDescent="0.25">
      <c r="A118" s="260"/>
      <c r="B118" s="260"/>
      <c r="C118" s="617"/>
      <c r="D118" s="619"/>
      <c r="E118" s="260" t="s">
        <v>619</v>
      </c>
      <c r="F118" s="615"/>
      <c r="G118" s="618"/>
      <c r="H118" s="258">
        <v>150</v>
      </c>
      <c r="I118" s="255"/>
      <c r="J118" s="264"/>
      <c r="K118" s="255">
        <v>0.35279959</v>
      </c>
      <c r="L118" s="201">
        <v>-4.6953613997351633</v>
      </c>
      <c r="M118" s="201">
        <v>423.0996045</v>
      </c>
      <c r="N118" s="201">
        <v>51.664739548335199</v>
      </c>
      <c r="O118" s="255">
        <v>51.664739548335199</v>
      </c>
      <c r="P118" s="255">
        <v>423.0996045</v>
      </c>
      <c r="Q118" s="255">
        <v>-4.5189616047351633</v>
      </c>
      <c r="R118" s="255">
        <v>79.780645201399892</v>
      </c>
      <c r="S118" s="255">
        <v>79.957044996399887</v>
      </c>
      <c r="T118" s="617"/>
      <c r="U118" s="170">
        <v>11.302015335000064</v>
      </c>
      <c r="V118" s="170"/>
      <c r="W118" s="168"/>
      <c r="X118" s="168"/>
      <c r="Y118" s="168"/>
      <c r="Z118" s="168"/>
      <c r="AA118" s="169"/>
      <c r="AB118" s="168"/>
      <c r="AC118" s="168"/>
      <c r="AD118" s="168"/>
      <c r="AE118" s="168"/>
      <c r="AF118" s="168"/>
      <c r="AG118" s="168"/>
      <c r="AH118" s="168"/>
      <c r="AI118" s="168"/>
      <c r="AJ118" s="168"/>
      <c r="AK118" s="168"/>
      <c r="AL118" s="168"/>
      <c r="AM118" s="168"/>
      <c r="AN118" s="168"/>
      <c r="AO118" s="168"/>
    </row>
    <row r="119" spans="1:41" x14ac:dyDescent="0.25">
      <c r="A119" s="260" t="s">
        <v>3433</v>
      </c>
      <c r="B119" s="260" t="s">
        <v>3540</v>
      </c>
      <c r="C119" s="260" t="s">
        <v>3555</v>
      </c>
      <c r="D119" s="261">
        <v>802</v>
      </c>
      <c r="E119" s="260" t="s">
        <v>3648</v>
      </c>
      <c r="F119" s="259" t="s">
        <v>3571</v>
      </c>
      <c r="G119" s="259" t="s">
        <v>3552</v>
      </c>
      <c r="H119" s="258">
        <v>150</v>
      </c>
      <c r="I119" s="255"/>
      <c r="J119" s="264"/>
      <c r="K119" s="255">
        <v>0.4</v>
      </c>
      <c r="L119" s="201">
        <v>-4.3189616047351631</v>
      </c>
      <c r="M119" s="201">
        <v>423.0996045</v>
      </c>
      <c r="N119" s="201">
        <v>51.664739548335199</v>
      </c>
      <c r="O119" s="255">
        <v>51.664739548335199</v>
      </c>
      <c r="P119" s="255">
        <v>423.0996045</v>
      </c>
      <c r="Q119" s="255">
        <v>-4.1189616047351629</v>
      </c>
      <c r="R119" s="255">
        <v>80.15704499639989</v>
      </c>
      <c r="S119" s="255">
        <v>80.357044996399893</v>
      </c>
      <c r="T119" s="260" t="s">
        <v>3570</v>
      </c>
      <c r="U119" s="170">
        <v>11.678415130000062</v>
      </c>
      <c r="V119" s="170"/>
      <c r="W119" s="589"/>
      <c r="X119" s="589"/>
      <c r="Y119" s="589"/>
      <c r="Z119" s="589"/>
      <c r="AA119" s="812"/>
      <c r="AB119" s="589"/>
      <c r="AC119" s="589"/>
      <c r="AD119" s="589"/>
      <c r="AE119" s="589"/>
      <c r="AF119" s="589"/>
      <c r="AG119" s="589"/>
      <c r="AH119" s="589"/>
      <c r="AI119" s="589"/>
      <c r="AJ119" s="589"/>
      <c r="AK119" s="589"/>
      <c r="AL119" s="589"/>
      <c r="AM119" s="589"/>
      <c r="AN119" s="589"/>
      <c r="AO119" s="168"/>
    </row>
    <row r="120" spans="1:41" x14ac:dyDescent="0.25">
      <c r="A120" s="260"/>
      <c r="B120" s="260"/>
      <c r="C120" s="260"/>
      <c r="D120" s="261"/>
      <c r="E120" s="260"/>
      <c r="F120" s="259"/>
      <c r="G120" s="259"/>
      <c r="H120" s="258">
        <v>150</v>
      </c>
      <c r="I120" s="255"/>
      <c r="J120" s="264"/>
      <c r="K120" s="255">
        <v>2.5399999999999999E-2</v>
      </c>
      <c r="L120" s="201">
        <v>-4.1062616047351632</v>
      </c>
      <c r="M120" s="201">
        <v>423.0996045</v>
      </c>
      <c r="N120" s="201">
        <v>51.664739548335199</v>
      </c>
      <c r="O120" s="255">
        <v>51.664739548335199</v>
      </c>
      <c r="P120" s="255">
        <v>423.0996045</v>
      </c>
      <c r="Q120" s="255">
        <v>-4.0935616047351626</v>
      </c>
      <c r="R120" s="255">
        <v>80.369744996399902</v>
      </c>
      <c r="S120" s="255">
        <v>80.382444996399897</v>
      </c>
      <c r="T120" s="617"/>
      <c r="U120" s="170">
        <v>11.891115130000074</v>
      </c>
      <c r="V120" s="170"/>
      <c r="W120" s="589"/>
      <c r="X120" s="589"/>
      <c r="Y120" s="589"/>
      <c r="Z120" s="589"/>
      <c r="AA120" s="812"/>
      <c r="AB120" s="589"/>
      <c r="AC120" s="589"/>
      <c r="AD120" s="589"/>
      <c r="AE120" s="589"/>
      <c r="AF120" s="589"/>
      <c r="AG120" s="589"/>
      <c r="AH120" s="589"/>
      <c r="AI120" s="589"/>
      <c r="AJ120" s="589"/>
      <c r="AK120" s="589"/>
      <c r="AL120" s="589"/>
      <c r="AM120" s="589"/>
      <c r="AN120" s="589"/>
      <c r="AO120" s="168"/>
    </row>
    <row r="121" spans="1:41" x14ac:dyDescent="0.25">
      <c r="A121" s="260" t="s">
        <v>3433</v>
      </c>
      <c r="B121" s="260" t="s">
        <v>3540</v>
      </c>
      <c r="C121" s="260" t="s">
        <v>1961</v>
      </c>
      <c r="D121" s="261">
        <v>805</v>
      </c>
      <c r="E121" s="260" t="s">
        <v>3647</v>
      </c>
      <c r="F121" s="259" t="s">
        <v>3558</v>
      </c>
      <c r="G121" s="259" t="s">
        <v>3557</v>
      </c>
      <c r="H121" s="258">
        <v>150</v>
      </c>
      <c r="I121" s="255"/>
      <c r="J121" s="264"/>
      <c r="K121" s="255">
        <v>0.1905</v>
      </c>
      <c r="L121" s="201">
        <v>-3.9983116047351626</v>
      </c>
      <c r="M121" s="201">
        <v>423.0996045</v>
      </c>
      <c r="N121" s="201">
        <v>51.664739548335199</v>
      </c>
      <c r="O121" s="255">
        <v>51.664739548335199</v>
      </c>
      <c r="P121" s="255">
        <v>423.0996045</v>
      </c>
      <c r="Q121" s="255">
        <v>-3.9030616047351625</v>
      </c>
      <c r="R121" s="255">
        <v>80.477694996399904</v>
      </c>
      <c r="S121" s="255">
        <v>80.572944996399897</v>
      </c>
      <c r="T121" s="617"/>
      <c r="U121" s="170">
        <v>11.999065130000076</v>
      </c>
      <c r="V121" s="171"/>
      <c r="W121" s="168"/>
      <c r="X121" s="168"/>
      <c r="Y121" s="168"/>
      <c r="Z121" s="168"/>
      <c r="AA121" s="169"/>
      <c r="AB121" s="168"/>
      <c r="AC121" s="168"/>
      <c r="AD121" s="168"/>
      <c r="AE121" s="168"/>
      <c r="AF121" s="168"/>
      <c r="AG121" s="168"/>
      <c r="AH121" s="168"/>
      <c r="AI121" s="168"/>
      <c r="AJ121" s="168"/>
      <c r="AK121" s="168"/>
      <c r="AL121" s="168"/>
      <c r="AM121" s="168"/>
      <c r="AN121" s="168"/>
      <c r="AO121" s="168"/>
    </row>
    <row r="122" spans="1:41" x14ac:dyDescent="0.25">
      <c r="A122" s="260"/>
      <c r="B122" s="260"/>
      <c r="C122" s="260"/>
      <c r="D122" s="261"/>
      <c r="E122" s="260"/>
      <c r="F122" s="259"/>
      <c r="G122" s="259"/>
      <c r="H122" s="258">
        <v>150</v>
      </c>
      <c r="I122" s="255"/>
      <c r="J122" s="264"/>
      <c r="K122" s="255">
        <v>0.16071253000000002</v>
      </c>
      <c r="L122" s="201">
        <v>-3.8227053397351627</v>
      </c>
      <c r="M122" s="201">
        <v>423.0996045</v>
      </c>
      <c r="N122" s="201">
        <v>51.664739548335199</v>
      </c>
      <c r="O122" s="255">
        <v>51.664739548335199</v>
      </c>
      <c r="P122" s="255">
        <v>423.0996045</v>
      </c>
      <c r="Q122" s="255">
        <v>-3.7423490747351624</v>
      </c>
      <c r="R122" s="255">
        <v>80.653301261399889</v>
      </c>
      <c r="S122" s="255">
        <v>80.733657526399895</v>
      </c>
      <c r="T122" s="617"/>
      <c r="U122" s="170">
        <v>12.174671395000061</v>
      </c>
      <c r="V122" s="170"/>
      <c r="W122" s="168"/>
      <c r="X122" s="168"/>
      <c r="Y122" s="168"/>
      <c r="Z122" s="168"/>
      <c r="AA122" s="169"/>
      <c r="AB122" s="168"/>
      <c r="AC122" s="168"/>
      <c r="AD122" s="168"/>
      <c r="AE122" s="168"/>
      <c r="AF122" s="168"/>
      <c r="AG122" s="168"/>
      <c r="AH122" s="168"/>
      <c r="AI122" s="168"/>
      <c r="AJ122" s="168"/>
      <c r="AK122" s="168"/>
      <c r="AL122" s="168"/>
      <c r="AM122" s="168"/>
      <c r="AN122" s="168"/>
      <c r="AO122" s="589"/>
    </row>
    <row r="123" spans="1:41" x14ac:dyDescent="0.25">
      <c r="A123" s="260" t="s">
        <v>3433</v>
      </c>
      <c r="B123" s="260" t="s">
        <v>3540</v>
      </c>
      <c r="C123" s="260" t="s">
        <v>3646</v>
      </c>
      <c r="D123" s="261">
        <v>807</v>
      </c>
      <c r="E123" s="260" t="s">
        <v>3645</v>
      </c>
      <c r="F123" s="259"/>
      <c r="G123" s="259" t="s">
        <v>3644</v>
      </c>
      <c r="H123" s="258">
        <v>150</v>
      </c>
      <c r="I123" s="255"/>
      <c r="J123" s="264"/>
      <c r="K123" s="255">
        <v>0</v>
      </c>
      <c r="L123" s="201">
        <v>-3.7423490747351624</v>
      </c>
      <c r="M123" s="201">
        <v>423.0996045</v>
      </c>
      <c r="N123" s="201">
        <v>51.664739548335199</v>
      </c>
      <c r="O123" s="255">
        <v>51.664739548335199</v>
      </c>
      <c r="P123" s="255">
        <v>423.0996045</v>
      </c>
      <c r="Q123" s="255">
        <v>-3.7423490747351624</v>
      </c>
      <c r="R123" s="255">
        <v>80.733657526399895</v>
      </c>
      <c r="S123" s="255">
        <v>80.733657526399895</v>
      </c>
      <c r="T123" s="260"/>
      <c r="U123" s="170">
        <v>12.255027660000067</v>
      </c>
      <c r="V123" s="170"/>
      <c r="W123" s="168"/>
      <c r="X123" s="168"/>
      <c r="Y123" s="168"/>
      <c r="Z123" s="168"/>
      <c r="AA123" s="169"/>
      <c r="AB123" s="168"/>
      <c r="AC123" s="168"/>
      <c r="AD123" s="168"/>
      <c r="AE123" s="168"/>
      <c r="AF123" s="168"/>
      <c r="AG123" s="168"/>
      <c r="AH123" s="168"/>
      <c r="AI123" s="168"/>
      <c r="AJ123" s="168"/>
      <c r="AK123" s="168"/>
      <c r="AL123" s="168"/>
      <c r="AM123" s="168"/>
      <c r="AN123" s="168"/>
      <c r="AO123" s="589"/>
    </row>
    <row r="124" spans="1:41" x14ac:dyDescent="0.25">
      <c r="A124" s="613"/>
      <c r="B124" s="613"/>
      <c r="C124" s="613"/>
      <c r="D124" s="616"/>
      <c r="E124" s="613" t="s">
        <v>619</v>
      </c>
      <c r="F124" s="615"/>
      <c r="G124" s="615"/>
      <c r="H124" s="258">
        <v>150</v>
      </c>
      <c r="I124" s="614"/>
      <c r="J124" s="264"/>
      <c r="K124" s="255">
        <v>4.2925999999999999E-2</v>
      </c>
      <c r="L124" s="201">
        <v>-3.7208860747351622</v>
      </c>
      <c r="M124" s="201">
        <v>423.0996045</v>
      </c>
      <c r="N124" s="201">
        <v>51.664739548335199</v>
      </c>
      <c r="O124" s="255">
        <v>51.664739548335199</v>
      </c>
      <c r="P124" s="255">
        <v>423.0996045</v>
      </c>
      <c r="Q124" s="255">
        <v>-3.6994230747351624</v>
      </c>
      <c r="R124" s="255">
        <v>80.755120526399892</v>
      </c>
      <c r="S124" s="255">
        <v>80.776583526399889</v>
      </c>
      <c r="T124" s="613"/>
      <c r="U124" s="170">
        <v>12.276490660000064</v>
      </c>
      <c r="V124" s="170"/>
      <c r="W124" s="168"/>
      <c r="X124" s="168"/>
      <c r="Y124" s="168"/>
      <c r="Z124" s="168"/>
      <c r="AA124" s="169"/>
      <c r="AB124" s="168"/>
      <c r="AC124" s="168"/>
      <c r="AD124" s="168"/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/>
    </row>
    <row r="125" spans="1:41" x14ac:dyDescent="0.25">
      <c r="A125" s="260" t="s">
        <v>3433</v>
      </c>
      <c r="B125" s="260" t="s">
        <v>3540</v>
      </c>
      <c r="C125" s="260" t="s">
        <v>1973</v>
      </c>
      <c r="D125" s="261">
        <v>808</v>
      </c>
      <c r="E125" s="260" t="s">
        <v>779</v>
      </c>
      <c r="F125" s="259" t="s">
        <v>4267</v>
      </c>
      <c r="G125" s="259" t="s">
        <v>3583</v>
      </c>
      <c r="H125" s="258">
        <v>150</v>
      </c>
      <c r="I125" s="255"/>
      <c r="J125" s="264"/>
      <c r="K125" s="255">
        <v>0</v>
      </c>
      <c r="L125" s="201">
        <v>-3.6994230747351624</v>
      </c>
      <c r="M125" s="201">
        <v>423.0996045</v>
      </c>
      <c r="N125" s="201">
        <v>51.664739548335199</v>
      </c>
      <c r="O125" s="255">
        <v>51.664739548335199</v>
      </c>
      <c r="P125" s="255">
        <v>423.0996045</v>
      </c>
      <c r="Q125" s="255">
        <v>-3.6994230747351624</v>
      </c>
      <c r="R125" s="255">
        <v>80.776583526399889</v>
      </c>
      <c r="S125" s="255">
        <v>80.776583526399889</v>
      </c>
      <c r="T125" s="617"/>
      <c r="U125" s="170">
        <v>12.297953660000061</v>
      </c>
      <c r="V125" s="170"/>
      <c r="W125" s="589"/>
      <c r="X125" s="589"/>
      <c r="Y125" s="589"/>
      <c r="Z125" s="589"/>
      <c r="AA125" s="812"/>
      <c r="AB125" s="589"/>
      <c r="AC125" s="589"/>
      <c r="AD125" s="589"/>
      <c r="AE125" s="589"/>
      <c r="AF125" s="589"/>
      <c r="AG125" s="589"/>
      <c r="AH125" s="589"/>
      <c r="AI125" s="589"/>
      <c r="AJ125" s="589"/>
      <c r="AK125" s="589"/>
      <c r="AL125" s="589"/>
      <c r="AM125" s="589"/>
      <c r="AN125" s="589"/>
      <c r="AO125" s="168"/>
    </row>
    <row r="126" spans="1:41" x14ac:dyDescent="0.25">
      <c r="A126" s="617"/>
      <c r="B126" s="617"/>
      <c r="C126" s="617"/>
      <c r="D126" s="619"/>
      <c r="E126" s="260" t="s">
        <v>619</v>
      </c>
      <c r="F126" s="615"/>
      <c r="G126" s="618"/>
      <c r="H126" s="258">
        <v>150</v>
      </c>
      <c r="I126" s="255"/>
      <c r="J126" s="264"/>
      <c r="K126" s="255">
        <v>0.39539857</v>
      </c>
      <c r="L126" s="201">
        <v>-3.5017237897351627</v>
      </c>
      <c r="M126" s="201">
        <v>423.0996045</v>
      </c>
      <c r="N126" s="201">
        <v>51.664739548335199</v>
      </c>
      <c r="O126" s="255">
        <v>51.664739548335199</v>
      </c>
      <c r="P126" s="255">
        <v>423.0996045</v>
      </c>
      <c r="Q126" s="255">
        <v>-3.3040245047351626</v>
      </c>
      <c r="R126" s="255">
        <v>80.974282811399888</v>
      </c>
      <c r="S126" s="255">
        <v>81.171982096399887</v>
      </c>
      <c r="T126" s="617"/>
      <c r="U126" s="170">
        <v>12.49565294500006</v>
      </c>
      <c r="V126" s="170"/>
      <c r="W126" s="589"/>
      <c r="X126" s="589"/>
      <c r="Y126" s="589"/>
      <c r="Z126" s="589"/>
      <c r="AA126" s="812"/>
      <c r="AB126" s="589"/>
      <c r="AC126" s="589"/>
      <c r="AD126" s="589"/>
      <c r="AE126" s="589"/>
      <c r="AF126" s="589"/>
      <c r="AG126" s="589"/>
      <c r="AH126" s="589"/>
      <c r="AI126" s="589"/>
      <c r="AJ126" s="589"/>
      <c r="AK126" s="589"/>
      <c r="AL126" s="589"/>
      <c r="AM126" s="589"/>
      <c r="AN126" s="589"/>
      <c r="AO126" s="168"/>
    </row>
    <row r="127" spans="1:41" x14ac:dyDescent="0.25">
      <c r="A127" s="260" t="s">
        <v>3433</v>
      </c>
      <c r="B127" s="260" t="s">
        <v>3540</v>
      </c>
      <c r="C127" s="260" t="s">
        <v>3643</v>
      </c>
      <c r="D127" s="261">
        <v>812</v>
      </c>
      <c r="E127" s="260" t="s">
        <v>666</v>
      </c>
      <c r="F127" s="259" t="s">
        <v>3642</v>
      </c>
      <c r="G127" s="259" t="s">
        <v>3641</v>
      </c>
      <c r="H127" s="258">
        <v>150</v>
      </c>
      <c r="I127" s="255"/>
      <c r="J127" s="264"/>
      <c r="K127" s="255">
        <v>0</v>
      </c>
      <c r="L127" s="201">
        <v>-3.3040245047351626</v>
      </c>
      <c r="M127" s="201">
        <v>423.0996045</v>
      </c>
      <c r="N127" s="201">
        <v>51.664739548335199</v>
      </c>
      <c r="O127" s="255">
        <v>51.664739548335199</v>
      </c>
      <c r="P127" s="255">
        <v>423.0996045</v>
      </c>
      <c r="Q127" s="255">
        <v>-3.3040245047351626</v>
      </c>
      <c r="R127" s="255">
        <v>81.171982096399887</v>
      </c>
      <c r="S127" s="255">
        <v>81.171982096399887</v>
      </c>
      <c r="T127" s="260"/>
      <c r="U127" s="170">
        <v>12.693352230000059</v>
      </c>
      <c r="V127" s="170"/>
      <c r="W127" s="168"/>
      <c r="X127" s="168"/>
      <c r="Y127" s="168"/>
      <c r="Z127" s="168"/>
      <c r="AA127" s="169"/>
      <c r="AB127" s="168"/>
      <c r="AC127" s="168"/>
      <c r="AD127" s="168"/>
      <c r="AE127" s="168"/>
      <c r="AF127" s="168"/>
      <c r="AG127" s="168"/>
      <c r="AH127" s="168"/>
      <c r="AI127" s="168"/>
      <c r="AJ127" s="168"/>
      <c r="AK127" s="168"/>
      <c r="AL127" s="168"/>
      <c r="AM127" s="168"/>
      <c r="AN127" s="168"/>
      <c r="AO127" s="168"/>
    </row>
    <row r="128" spans="1:41" x14ac:dyDescent="0.25">
      <c r="A128" s="260" t="s">
        <v>3433</v>
      </c>
      <c r="B128" s="260" t="s">
        <v>3540</v>
      </c>
      <c r="C128" s="260" t="s">
        <v>3475</v>
      </c>
      <c r="D128" s="261">
        <v>812</v>
      </c>
      <c r="E128" s="260" t="s">
        <v>449</v>
      </c>
      <c r="F128" s="259" t="s">
        <v>3640</v>
      </c>
      <c r="G128" s="259" t="s">
        <v>3472</v>
      </c>
      <c r="H128" s="258">
        <v>150</v>
      </c>
      <c r="I128" s="255"/>
      <c r="J128" s="264"/>
      <c r="K128" s="255">
        <v>0</v>
      </c>
      <c r="L128" s="201">
        <v>-3.3040245047351626</v>
      </c>
      <c r="M128" s="201">
        <v>423.0996045</v>
      </c>
      <c r="N128" s="201">
        <v>51.664739548335199</v>
      </c>
      <c r="O128" s="255">
        <v>51.664739548335199</v>
      </c>
      <c r="P128" s="255">
        <v>423.0996045</v>
      </c>
      <c r="Q128" s="255">
        <v>-3.3040245047351626</v>
      </c>
      <c r="R128" s="255">
        <v>81.171982096399887</v>
      </c>
      <c r="S128" s="255">
        <v>81.171982096399887</v>
      </c>
      <c r="T128" s="260"/>
      <c r="U128" s="170">
        <v>12.693352230000059</v>
      </c>
      <c r="V128" s="170"/>
      <c r="W128" s="168"/>
      <c r="X128" s="168"/>
      <c r="Y128" s="168"/>
      <c r="Z128" s="168"/>
      <c r="AA128" s="169"/>
      <c r="AB128" s="168"/>
      <c r="AC128" s="168"/>
      <c r="AD128" s="168"/>
      <c r="AE128" s="168"/>
      <c r="AF128" s="168"/>
      <c r="AG128" s="168"/>
      <c r="AH128" s="168"/>
      <c r="AI128" s="168"/>
      <c r="AJ128" s="168"/>
      <c r="AK128" s="168"/>
      <c r="AL128" s="168"/>
      <c r="AM128" s="168"/>
      <c r="AN128" s="168"/>
      <c r="AO128" s="168"/>
    </row>
    <row r="129" spans="1:41" x14ac:dyDescent="0.25">
      <c r="A129" s="260"/>
      <c r="B129" s="260"/>
      <c r="C129" s="260"/>
      <c r="D129" s="261"/>
      <c r="E129" s="260"/>
      <c r="F129" s="259"/>
      <c r="G129" s="259"/>
      <c r="H129" s="258">
        <v>150</v>
      </c>
      <c r="I129" s="255"/>
      <c r="J129" s="264"/>
      <c r="K129" s="255">
        <v>0.20827999999999999</v>
      </c>
      <c r="L129" s="201">
        <v>-3.1998845047351629</v>
      </c>
      <c r="M129" s="201">
        <v>423.0996045</v>
      </c>
      <c r="N129" s="201">
        <v>51.664739548335199</v>
      </c>
      <c r="O129" s="255">
        <v>51.664739548335199</v>
      </c>
      <c r="P129" s="255">
        <v>423.0996045</v>
      </c>
      <c r="Q129" s="255">
        <v>-3.0957445047351628</v>
      </c>
      <c r="R129" s="255">
        <v>81.276122096399888</v>
      </c>
      <c r="S129" s="255">
        <v>81.380262096399889</v>
      </c>
      <c r="T129" s="260"/>
      <c r="U129" s="170">
        <v>12.79749223000006</v>
      </c>
      <c r="V129" s="170"/>
      <c r="W129" s="168"/>
      <c r="X129" s="168"/>
      <c r="Y129" s="168"/>
      <c r="Z129" s="168"/>
      <c r="AA129" s="169"/>
      <c r="AB129" s="168"/>
      <c r="AC129" s="168"/>
      <c r="AD129" s="168"/>
      <c r="AE129" s="168"/>
      <c r="AF129" s="168"/>
      <c r="AG129" s="168"/>
      <c r="AH129" s="168"/>
      <c r="AI129" s="168"/>
      <c r="AJ129" s="168"/>
      <c r="AK129" s="168"/>
      <c r="AL129" s="168"/>
      <c r="AM129" s="168"/>
      <c r="AN129" s="168"/>
      <c r="AO129" s="168"/>
    </row>
    <row r="130" spans="1:41" x14ac:dyDescent="0.25">
      <c r="A130" s="260" t="s">
        <v>3433</v>
      </c>
      <c r="B130" s="260" t="s">
        <v>3540</v>
      </c>
      <c r="C130" s="260" t="s">
        <v>3565</v>
      </c>
      <c r="D130" s="261">
        <v>814</v>
      </c>
      <c r="E130" s="260" t="s">
        <v>3639</v>
      </c>
      <c r="F130" s="259" t="s">
        <v>3563</v>
      </c>
      <c r="G130" s="259" t="s">
        <v>3562</v>
      </c>
      <c r="H130" s="258"/>
      <c r="I130" s="255"/>
      <c r="J130" s="264"/>
      <c r="K130" s="255">
        <v>0</v>
      </c>
      <c r="L130" s="201">
        <v>-3.0957445047351628</v>
      </c>
      <c r="M130" s="201">
        <v>423.0996045</v>
      </c>
      <c r="N130" s="201">
        <v>51.664739548335199</v>
      </c>
      <c r="O130" s="255">
        <v>51.664739548335199</v>
      </c>
      <c r="P130" s="255">
        <v>423.0996045</v>
      </c>
      <c r="Q130" s="255">
        <v>-3.0957445047351628</v>
      </c>
      <c r="R130" s="255">
        <v>81.380262096399889</v>
      </c>
      <c r="S130" s="255">
        <v>81.380262096399889</v>
      </c>
      <c r="T130" s="260"/>
      <c r="U130" s="170">
        <v>12.901632230000061</v>
      </c>
      <c r="V130" s="170"/>
      <c r="W130" s="168"/>
      <c r="X130" s="168"/>
      <c r="Y130" s="168"/>
      <c r="Z130" s="168"/>
      <c r="AA130" s="169"/>
      <c r="AB130" s="168"/>
      <c r="AC130" s="168"/>
      <c r="AD130" s="168"/>
      <c r="AE130" s="168"/>
      <c r="AF130" s="168"/>
      <c r="AG130" s="168"/>
      <c r="AH130" s="168"/>
      <c r="AI130" s="168"/>
      <c r="AJ130" s="168"/>
      <c r="AK130" s="168"/>
      <c r="AL130" s="168"/>
      <c r="AM130" s="168"/>
      <c r="AN130" s="168"/>
      <c r="AO130" s="168"/>
    </row>
    <row r="131" spans="1:41" x14ac:dyDescent="0.25">
      <c r="A131" s="260" t="s">
        <v>3433</v>
      </c>
      <c r="B131" s="260" t="s">
        <v>3540</v>
      </c>
      <c r="C131" s="260" t="s">
        <v>3335</v>
      </c>
      <c r="D131" s="261">
        <v>814</v>
      </c>
      <c r="E131" s="260" t="s">
        <v>682</v>
      </c>
      <c r="F131" s="259" t="s">
        <v>3467</v>
      </c>
      <c r="G131" s="259" t="s">
        <v>3334</v>
      </c>
      <c r="H131" s="258">
        <v>150</v>
      </c>
      <c r="I131" s="255"/>
      <c r="J131" s="264"/>
      <c r="K131" s="255">
        <v>0</v>
      </c>
      <c r="L131" s="201">
        <v>-3.0957445047351628</v>
      </c>
      <c r="M131" s="201">
        <v>423.0996045</v>
      </c>
      <c r="N131" s="201">
        <v>51.664739548335199</v>
      </c>
      <c r="O131" s="255">
        <v>51.664739548335199</v>
      </c>
      <c r="P131" s="255">
        <v>423.0996045</v>
      </c>
      <c r="Q131" s="255">
        <v>-3.0957445047351628</v>
      </c>
      <c r="R131" s="255">
        <v>81.380262096399889</v>
      </c>
      <c r="S131" s="255">
        <v>81.380262096399889</v>
      </c>
      <c r="T131" s="260"/>
      <c r="U131" s="170">
        <v>12.901632230000061</v>
      </c>
      <c r="V131" s="170"/>
      <c r="W131" s="168"/>
      <c r="X131" s="168"/>
      <c r="Y131" s="168"/>
      <c r="Z131" s="168"/>
      <c r="AA131" s="169"/>
      <c r="AB131" s="168"/>
      <c r="AC131" s="168"/>
      <c r="AD131" s="168"/>
      <c r="AE131" s="168"/>
      <c r="AF131" s="168"/>
      <c r="AG131" s="168"/>
      <c r="AH131" s="168"/>
      <c r="AI131" s="168"/>
      <c r="AJ131" s="168"/>
      <c r="AK131" s="168"/>
      <c r="AL131" s="168"/>
      <c r="AM131" s="168"/>
      <c r="AN131" s="168"/>
      <c r="AO131" s="168"/>
    </row>
    <row r="132" spans="1:41" x14ac:dyDescent="0.25">
      <c r="A132" s="260"/>
      <c r="B132" s="260"/>
      <c r="C132" s="260"/>
      <c r="D132" s="261"/>
      <c r="E132" s="260"/>
      <c r="F132" s="259"/>
      <c r="G132" s="259"/>
      <c r="H132" s="258">
        <v>150</v>
      </c>
      <c r="I132" s="255"/>
      <c r="J132" s="264"/>
      <c r="K132" s="255">
        <v>0.21693289999999998</v>
      </c>
      <c r="L132" s="201">
        <v>-2.9872780547351629</v>
      </c>
      <c r="M132" s="201">
        <v>423.0996045</v>
      </c>
      <c r="N132" s="201">
        <v>51.664739548335199</v>
      </c>
      <c r="O132" s="255">
        <v>51.664739548335199</v>
      </c>
      <c r="P132" s="255">
        <v>423.0996045</v>
      </c>
      <c r="Q132" s="255">
        <v>-2.8788116047351626</v>
      </c>
      <c r="R132" s="255">
        <v>81.488728546399898</v>
      </c>
      <c r="S132" s="255">
        <v>81.597194996399892</v>
      </c>
      <c r="T132" s="260" t="s">
        <v>3570</v>
      </c>
      <c r="U132" s="170">
        <v>13.01009868000007</v>
      </c>
      <c r="V132" s="170"/>
      <c r="W132" s="168"/>
      <c r="X132" s="168"/>
      <c r="Y132" s="168"/>
      <c r="Z132" s="168"/>
      <c r="AA132" s="169"/>
      <c r="AB132" s="168"/>
      <c r="AC132" s="168"/>
      <c r="AD132" s="168"/>
      <c r="AE132" s="168"/>
      <c r="AF132" s="168"/>
      <c r="AG132" s="168"/>
      <c r="AH132" s="168"/>
      <c r="AI132" s="168"/>
      <c r="AJ132" s="168"/>
      <c r="AK132" s="168"/>
      <c r="AL132" s="168"/>
      <c r="AM132" s="168"/>
      <c r="AN132" s="168"/>
      <c r="AO132" s="168"/>
    </row>
    <row r="133" spans="1:41" x14ac:dyDescent="0.25">
      <c r="A133" s="260" t="s">
        <v>3433</v>
      </c>
      <c r="B133" s="260" t="s">
        <v>3540</v>
      </c>
      <c r="C133" s="260" t="s">
        <v>3555</v>
      </c>
      <c r="D133" s="261">
        <v>818</v>
      </c>
      <c r="E133" s="260" t="s">
        <v>3638</v>
      </c>
      <c r="F133" s="259" t="s">
        <v>3571</v>
      </c>
      <c r="G133" s="259" t="s">
        <v>3552</v>
      </c>
      <c r="H133" s="258">
        <v>150</v>
      </c>
      <c r="I133" s="255"/>
      <c r="J133" s="264"/>
      <c r="K133" s="255">
        <v>0.4</v>
      </c>
      <c r="L133" s="201">
        <v>-2.6788116047351629</v>
      </c>
      <c r="M133" s="201">
        <v>423.0996045</v>
      </c>
      <c r="N133" s="201">
        <v>51.664739548335199</v>
      </c>
      <c r="O133" s="255">
        <v>51.664739548335199</v>
      </c>
      <c r="P133" s="255">
        <v>423.0996045</v>
      </c>
      <c r="Q133" s="255">
        <v>-2.4788116047351627</v>
      </c>
      <c r="R133" s="255">
        <v>81.797194996399895</v>
      </c>
      <c r="S133" s="255">
        <v>81.997194996399898</v>
      </c>
      <c r="T133" s="260"/>
      <c r="U133" s="170">
        <v>13.318565130000067</v>
      </c>
      <c r="V133" s="170"/>
      <c r="W133" s="168"/>
      <c r="X133" s="168"/>
      <c r="Y133" s="168"/>
      <c r="Z133" s="168"/>
      <c r="AA133" s="169"/>
      <c r="AB133" s="168"/>
      <c r="AC133" s="168"/>
      <c r="AD133" s="168"/>
      <c r="AE133" s="168"/>
      <c r="AF133" s="168"/>
      <c r="AG133" s="168"/>
      <c r="AH133" s="168"/>
      <c r="AI133" s="168"/>
      <c r="AJ133" s="168"/>
      <c r="AK133" s="168"/>
      <c r="AL133" s="168"/>
      <c r="AM133" s="168"/>
      <c r="AN133" s="168"/>
      <c r="AO133" s="168"/>
    </row>
    <row r="134" spans="1:41" x14ac:dyDescent="0.25">
      <c r="A134" s="613"/>
      <c r="B134" s="613"/>
      <c r="C134" s="613"/>
      <c r="D134" s="616"/>
      <c r="E134" s="613" t="s">
        <v>619</v>
      </c>
      <c r="F134" s="615"/>
      <c r="G134" s="615"/>
      <c r="H134" s="258">
        <v>150</v>
      </c>
      <c r="I134" s="614"/>
      <c r="J134" s="264"/>
      <c r="K134" s="255">
        <v>2.5399999999999999E-2</v>
      </c>
      <c r="L134" s="201">
        <v>-2.466111604735163</v>
      </c>
      <c r="M134" s="201">
        <v>423.0996045</v>
      </c>
      <c r="N134" s="201">
        <v>51.664739548335199</v>
      </c>
      <c r="O134" s="255">
        <v>51.664739548335199</v>
      </c>
      <c r="P134" s="255">
        <v>423.0996045</v>
      </c>
      <c r="Q134" s="255">
        <v>-2.4534116047351628</v>
      </c>
      <c r="R134" s="255">
        <v>82.009894996399908</v>
      </c>
      <c r="S134" s="255">
        <v>82.022594996399903</v>
      </c>
      <c r="T134" s="613"/>
      <c r="U134" s="170">
        <v>13.531265130000079</v>
      </c>
      <c r="V134" s="170"/>
      <c r="W134" s="168"/>
      <c r="X134" s="168"/>
      <c r="Y134" s="168"/>
      <c r="Z134" s="168"/>
      <c r="AA134" s="169"/>
      <c r="AB134" s="168"/>
      <c r="AC134" s="168"/>
      <c r="AD134" s="168"/>
      <c r="AE134" s="168"/>
      <c r="AF134" s="168"/>
      <c r="AG134" s="168"/>
      <c r="AH134" s="168"/>
      <c r="AI134" s="168"/>
      <c r="AJ134" s="168"/>
      <c r="AK134" s="168"/>
      <c r="AL134" s="168"/>
      <c r="AM134" s="168"/>
      <c r="AN134" s="168"/>
      <c r="AO134" s="168"/>
    </row>
    <row r="135" spans="1:41" x14ac:dyDescent="0.25">
      <c r="A135" s="260" t="s">
        <v>3433</v>
      </c>
      <c r="B135" s="260" t="s">
        <v>3540</v>
      </c>
      <c r="C135" s="260" t="s">
        <v>1961</v>
      </c>
      <c r="D135" s="261">
        <v>821</v>
      </c>
      <c r="E135" s="260" t="s">
        <v>3637</v>
      </c>
      <c r="F135" s="259" t="s">
        <v>3558</v>
      </c>
      <c r="G135" s="259" t="s">
        <v>3557</v>
      </c>
      <c r="H135" s="258">
        <v>150</v>
      </c>
      <c r="I135" s="255"/>
      <c r="J135" s="264"/>
      <c r="K135" s="255">
        <v>0.1905</v>
      </c>
      <c r="L135" s="201">
        <v>-2.3581616047351628</v>
      </c>
      <c r="M135" s="201">
        <v>423.0996045</v>
      </c>
      <c r="N135" s="201">
        <v>51.664739548335199</v>
      </c>
      <c r="O135" s="255">
        <v>51.664739548335199</v>
      </c>
      <c r="P135" s="255">
        <v>423.0996045</v>
      </c>
      <c r="Q135" s="255">
        <v>-2.2629116047351627</v>
      </c>
      <c r="R135" s="255">
        <v>82.11784499639991</v>
      </c>
      <c r="S135" s="255">
        <v>82.213094996399903</v>
      </c>
      <c r="T135" s="260"/>
      <c r="U135" s="170">
        <v>13.639215130000082</v>
      </c>
      <c r="V135" s="170"/>
      <c r="W135" s="168"/>
      <c r="X135" s="168"/>
      <c r="Y135" s="168"/>
      <c r="Z135" s="168"/>
      <c r="AA135" s="169"/>
      <c r="AB135" s="168"/>
      <c r="AC135" s="168"/>
      <c r="AD135" s="168"/>
      <c r="AE135" s="168"/>
      <c r="AF135" s="168"/>
      <c r="AG135" s="168"/>
      <c r="AH135" s="168"/>
      <c r="AI135" s="168"/>
      <c r="AJ135" s="168"/>
      <c r="AK135" s="168"/>
      <c r="AL135" s="168"/>
      <c r="AM135" s="168"/>
      <c r="AN135" s="168"/>
      <c r="AO135" s="168"/>
    </row>
    <row r="136" spans="1:41" x14ac:dyDescent="0.25">
      <c r="A136" s="260"/>
      <c r="B136" s="260"/>
      <c r="C136" s="260"/>
      <c r="D136" s="261"/>
      <c r="E136" s="260"/>
      <c r="F136" s="259"/>
      <c r="G136" s="259"/>
      <c r="H136" s="258">
        <v>150</v>
      </c>
      <c r="I136" s="255"/>
      <c r="J136" s="264"/>
      <c r="K136" s="255">
        <v>0.13973442999999999</v>
      </c>
      <c r="L136" s="201">
        <v>-2.1930443897351628</v>
      </c>
      <c r="M136" s="201">
        <v>423.0996045</v>
      </c>
      <c r="N136" s="201">
        <v>51.664739548335199</v>
      </c>
      <c r="O136" s="255">
        <v>51.664739548335199</v>
      </c>
      <c r="P136" s="255">
        <v>423.0996045</v>
      </c>
      <c r="Q136" s="255">
        <v>-2.1231771747351629</v>
      </c>
      <c r="R136" s="255">
        <v>82.282962211399905</v>
      </c>
      <c r="S136" s="255">
        <v>82.352829426399907</v>
      </c>
      <c r="T136" s="260"/>
      <c r="U136" s="170">
        <v>13.804332345000077</v>
      </c>
      <c r="V136" s="170"/>
      <c r="W136" s="168"/>
      <c r="X136" s="168"/>
      <c r="Y136" s="168"/>
      <c r="Z136" s="612"/>
      <c r="AA136" s="169"/>
      <c r="AB136" s="168"/>
      <c r="AC136" s="168"/>
      <c r="AD136" s="168"/>
      <c r="AE136" s="168"/>
      <c r="AF136" s="168"/>
      <c r="AG136" s="168"/>
      <c r="AH136" s="168"/>
      <c r="AI136" s="168"/>
      <c r="AJ136" s="168"/>
      <c r="AK136" s="168"/>
      <c r="AL136" s="168"/>
      <c r="AM136" s="168"/>
      <c r="AN136" s="168"/>
      <c r="AO136" s="168"/>
    </row>
    <row r="137" spans="1:41" x14ac:dyDescent="0.25">
      <c r="A137" s="260" t="s">
        <v>3433</v>
      </c>
      <c r="B137" s="260" t="s">
        <v>3540</v>
      </c>
      <c r="C137" s="260" t="s">
        <v>2035</v>
      </c>
      <c r="D137" s="261">
        <v>824</v>
      </c>
      <c r="E137" s="260" t="s">
        <v>3636</v>
      </c>
      <c r="F137" s="259" t="s">
        <v>2307</v>
      </c>
      <c r="G137" s="259" t="s">
        <v>3635</v>
      </c>
      <c r="H137" s="258"/>
      <c r="I137" s="255"/>
      <c r="J137" s="264"/>
      <c r="K137" s="255">
        <v>0</v>
      </c>
      <c r="L137" s="201">
        <v>-2.1231771747351629</v>
      </c>
      <c r="M137" s="201">
        <v>423.0996045</v>
      </c>
      <c r="N137" s="201">
        <v>51.664739548335199</v>
      </c>
      <c r="O137" s="255">
        <v>51.664739548335199</v>
      </c>
      <c r="P137" s="255">
        <v>423.0996045</v>
      </c>
      <c r="Q137" s="255">
        <v>-2.1231771747351629</v>
      </c>
      <c r="R137" s="255">
        <v>82.352829426399907</v>
      </c>
      <c r="S137" s="255">
        <v>82.352829426399907</v>
      </c>
      <c r="T137" s="260"/>
      <c r="U137" s="170">
        <v>13.874199560000079</v>
      </c>
      <c r="V137" s="170"/>
      <c r="W137" s="168"/>
      <c r="X137" s="168"/>
      <c r="Y137" s="168"/>
      <c r="Z137" s="168"/>
      <c r="AA137" s="169"/>
      <c r="AB137" s="168"/>
      <c r="AC137" s="168"/>
      <c r="AD137" s="168"/>
      <c r="AE137" s="168"/>
      <c r="AF137" s="168"/>
      <c r="AG137" s="168"/>
      <c r="AH137" s="168"/>
      <c r="AI137" s="168"/>
      <c r="AJ137" s="168"/>
      <c r="AK137" s="168"/>
      <c r="AL137" s="168"/>
      <c r="AM137" s="168"/>
      <c r="AN137" s="168"/>
      <c r="AO137" s="168"/>
    </row>
    <row r="138" spans="1:41" x14ac:dyDescent="0.25">
      <c r="A138" s="260"/>
      <c r="B138" s="260"/>
      <c r="C138" s="260"/>
      <c r="D138" s="261"/>
      <c r="E138" s="260"/>
      <c r="F138" s="259"/>
      <c r="G138" s="259"/>
      <c r="H138" s="258">
        <v>150</v>
      </c>
      <c r="I138" s="255"/>
      <c r="J138" s="264"/>
      <c r="K138" s="255">
        <v>3.87985E-2</v>
      </c>
      <c r="L138" s="201">
        <v>-2.1037779247351631</v>
      </c>
      <c r="M138" s="201">
        <v>423.0996045</v>
      </c>
      <c r="N138" s="201">
        <v>51.664739548335199</v>
      </c>
      <c r="O138" s="255">
        <v>51.664739548335199</v>
      </c>
      <c r="P138" s="255">
        <v>423.0996045</v>
      </c>
      <c r="Q138" s="255">
        <v>-2.0843786747351629</v>
      </c>
      <c r="R138" s="255">
        <v>82.372228676399899</v>
      </c>
      <c r="S138" s="255">
        <v>82.391627926399906</v>
      </c>
      <c r="T138" s="260"/>
      <c r="U138" s="170">
        <v>13.893598810000071</v>
      </c>
      <c r="V138" s="170"/>
      <c r="W138" s="168"/>
      <c r="X138" s="168"/>
      <c r="Y138" s="168"/>
      <c r="Z138" s="168"/>
      <c r="AA138" s="169"/>
      <c r="AB138" s="168"/>
      <c r="AC138" s="168"/>
      <c r="AD138" s="168"/>
      <c r="AE138" s="168"/>
      <c r="AF138" s="168"/>
      <c r="AG138" s="168"/>
      <c r="AH138" s="168"/>
      <c r="AI138" s="168"/>
      <c r="AJ138" s="168"/>
      <c r="AK138" s="168"/>
      <c r="AL138" s="168"/>
      <c r="AM138" s="168"/>
      <c r="AN138" s="168"/>
      <c r="AO138" s="168"/>
    </row>
    <row r="139" spans="1:41" x14ac:dyDescent="0.25">
      <c r="A139" s="260" t="s">
        <v>3433</v>
      </c>
      <c r="B139" s="260" t="s">
        <v>3540</v>
      </c>
      <c r="C139" s="260" t="s">
        <v>1973</v>
      </c>
      <c r="D139" s="261">
        <v>824</v>
      </c>
      <c r="E139" s="260" t="s">
        <v>59</v>
      </c>
      <c r="F139" s="259" t="s">
        <v>4267</v>
      </c>
      <c r="G139" s="259" t="s">
        <v>3583</v>
      </c>
      <c r="H139" s="258">
        <v>150</v>
      </c>
      <c r="I139" s="255"/>
      <c r="J139" s="264"/>
      <c r="K139" s="255">
        <v>0</v>
      </c>
      <c r="L139" s="201">
        <v>-2.0843786747351629</v>
      </c>
      <c r="M139" s="201">
        <v>423.0996045</v>
      </c>
      <c r="N139" s="201">
        <v>51.664739548335199</v>
      </c>
      <c r="O139" s="255">
        <v>51.664739548335199</v>
      </c>
      <c r="P139" s="255">
        <v>423.0996045</v>
      </c>
      <c r="Q139" s="255">
        <v>-2.0843786747351629</v>
      </c>
      <c r="R139" s="255">
        <v>82.391627926399906</v>
      </c>
      <c r="S139" s="255">
        <v>82.391627926399906</v>
      </c>
      <c r="T139" s="260"/>
      <c r="U139" s="170">
        <v>13.912998060000078</v>
      </c>
      <c r="V139" s="170"/>
      <c r="W139" s="168"/>
      <c r="X139" s="168"/>
      <c r="Y139" s="168"/>
      <c r="Z139" s="168"/>
      <c r="AA139" s="169"/>
      <c r="AB139" s="168"/>
      <c r="AC139" s="168"/>
      <c r="AD139" s="168"/>
      <c r="AE139" s="168"/>
      <c r="AF139" s="168"/>
      <c r="AG139" s="168"/>
      <c r="AH139" s="168"/>
      <c r="AI139" s="168"/>
      <c r="AJ139" s="168"/>
      <c r="AK139" s="168"/>
      <c r="AL139" s="168"/>
      <c r="AM139" s="168"/>
      <c r="AN139" s="168"/>
      <c r="AO139" s="168"/>
    </row>
    <row r="140" spans="1:41" x14ac:dyDescent="0.25">
      <c r="A140" s="260"/>
      <c r="B140" s="260"/>
      <c r="C140" s="260"/>
      <c r="D140" s="261"/>
      <c r="E140" s="260" t="s">
        <v>619</v>
      </c>
      <c r="F140" s="259"/>
      <c r="G140" s="259"/>
      <c r="H140" s="258">
        <v>150</v>
      </c>
      <c r="I140" s="255"/>
      <c r="J140" s="264"/>
      <c r="K140" s="255">
        <v>0.201795328</v>
      </c>
      <c r="L140" s="201">
        <v>-1.9834810107351628</v>
      </c>
      <c r="M140" s="201">
        <v>423.0996045</v>
      </c>
      <c r="N140" s="201">
        <v>51.664739548335199</v>
      </c>
      <c r="O140" s="255">
        <v>51.664739548335199</v>
      </c>
      <c r="P140" s="255">
        <v>423.0996045</v>
      </c>
      <c r="Q140" s="255">
        <v>-1.8825833467351627</v>
      </c>
      <c r="R140" s="255">
        <v>82.492525590399907</v>
      </c>
      <c r="S140" s="255">
        <v>82.593423254399909</v>
      </c>
      <c r="T140" s="260"/>
      <c r="U140" s="170">
        <v>14.013895724000079</v>
      </c>
      <c r="V140" s="170"/>
      <c r="W140" s="168"/>
      <c r="X140" s="168"/>
      <c r="Y140" s="168"/>
      <c r="Z140" s="168"/>
      <c r="AA140" s="169"/>
      <c r="AB140" s="168"/>
      <c r="AC140" s="168"/>
      <c r="AD140" s="168"/>
      <c r="AE140" s="168"/>
      <c r="AF140" s="168"/>
      <c r="AG140" s="168"/>
      <c r="AH140" s="168"/>
      <c r="AI140" s="168"/>
      <c r="AJ140" s="168"/>
      <c r="AK140" s="168"/>
      <c r="AL140" s="168"/>
      <c r="AM140" s="168"/>
      <c r="AN140" s="168"/>
      <c r="AO140" s="168"/>
    </row>
    <row r="141" spans="1:41" x14ac:dyDescent="0.25">
      <c r="A141" s="260" t="s">
        <v>3433</v>
      </c>
      <c r="B141" s="260" t="s">
        <v>3540</v>
      </c>
      <c r="C141" s="260" t="s">
        <v>1981</v>
      </c>
      <c r="D141" s="261">
        <v>826</v>
      </c>
      <c r="E141" s="260" t="s">
        <v>3634</v>
      </c>
      <c r="F141" s="259" t="s">
        <v>3591</v>
      </c>
      <c r="G141" s="259" t="s">
        <v>1978</v>
      </c>
      <c r="H141" s="258">
        <v>150</v>
      </c>
      <c r="I141" s="255"/>
      <c r="J141" s="264"/>
      <c r="K141" s="255">
        <v>8.0264000000000002E-2</v>
      </c>
      <c r="L141" s="201">
        <v>-1.8424513467351629</v>
      </c>
      <c r="M141" s="201">
        <v>423.0996045</v>
      </c>
      <c r="N141" s="201">
        <v>51.664739548335199</v>
      </c>
      <c r="O141" s="255">
        <v>51.664739548335199</v>
      </c>
      <c r="P141" s="255">
        <v>423.0996045</v>
      </c>
      <c r="Q141" s="255">
        <v>-1.8023193467351628</v>
      </c>
      <c r="R141" s="255">
        <v>82.633555254399909</v>
      </c>
      <c r="S141" s="255">
        <v>82.673687254399908</v>
      </c>
      <c r="T141" s="260"/>
      <c r="U141" s="170">
        <v>14.15492538800008</v>
      </c>
      <c r="V141" s="170"/>
      <c r="W141" s="168"/>
      <c r="X141" s="168"/>
      <c r="Y141" s="168"/>
      <c r="Z141" s="168"/>
      <c r="AA141" s="169"/>
      <c r="AB141" s="168"/>
      <c r="AC141" s="168"/>
      <c r="AD141" s="168"/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</row>
    <row r="142" spans="1:41" x14ac:dyDescent="0.25">
      <c r="A142" s="260"/>
      <c r="B142" s="260"/>
      <c r="C142" s="260"/>
      <c r="D142" s="261"/>
      <c r="E142" s="260" t="s">
        <v>619</v>
      </c>
      <c r="F142" s="259"/>
      <c r="G142" s="259"/>
      <c r="H142" s="258">
        <v>150</v>
      </c>
      <c r="I142" s="255"/>
      <c r="J142" s="264"/>
      <c r="K142" s="255">
        <v>0.123508742</v>
      </c>
      <c r="L142" s="201">
        <v>-1.7405649757351629</v>
      </c>
      <c r="M142" s="201">
        <v>423.0996045</v>
      </c>
      <c r="N142" s="201">
        <v>51.664739548335199</v>
      </c>
      <c r="O142" s="265">
        <v>51.664739548335199</v>
      </c>
      <c r="P142" s="255">
        <v>423.0996045</v>
      </c>
      <c r="Q142" s="265">
        <v>-1.6788106047351627</v>
      </c>
      <c r="R142" s="255">
        <v>82.735441625399901</v>
      </c>
      <c r="S142" s="255">
        <v>82.797195996399907</v>
      </c>
      <c r="T142" s="260" t="s">
        <v>3593</v>
      </c>
      <c r="U142" s="170">
        <v>14.256811759000072</v>
      </c>
      <c r="V142" s="170"/>
      <c r="W142" s="168"/>
      <c r="X142" s="168"/>
      <c r="Y142" s="168"/>
      <c r="Z142" s="168"/>
      <c r="AA142" s="169"/>
      <c r="AB142" s="168"/>
      <c r="AC142" s="168"/>
      <c r="AD142" s="168"/>
      <c r="AE142" s="168"/>
      <c r="AF142" s="168"/>
      <c r="AG142" s="168"/>
      <c r="AH142" s="168"/>
      <c r="AI142" s="168"/>
      <c r="AJ142" s="168"/>
      <c r="AK142" s="168"/>
      <c r="AL142" s="168"/>
      <c r="AM142" s="168"/>
      <c r="AN142" s="168"/>
      <c r="AO142" s="168"/>
    </row>
    <row r="143" spans="1:41" x14ac:dyDescent="0.25">
      <c r="A143" s="606" t="s">
        <v>3433</v>
      </c>
      <c r="B143" s="606" t="s">
        <v>3540</v>
      </c>
      <c r="C143" s="606" t="s">
        <v>3600</v>
      </c>
      <c r="D143" s="607">
        <v>833</v>
      </c>
      <c r="E143" s="606" t="s">
        <v>3633</v>
      </c>
      <c r="F143" s="605" t="s">
        <v>3598</v>
      </c>
      <c r="G143" s="605" t="s">
        <v>3632</v>
      </c>
      <c r="H143" s="603" t="s">
        <v>3596</v>
      </c>
      <c r="I143" s="601"/>
      <c r="J143" s="602"/>
      <c r="K143" s="601">
        <v>1</v>
      </c>
      <c r="L143" s="201">
        <v>-1.360500718551372</v>
      </c>
      <c r="M143" s="201">
        <v>423.0996045</v>
      </c>
      <c r="N143" s="201">
        <v>51.346429662151408</v>
      </c>
      <c r="O143" s="601">
        <v>51.028119775967617</v>
      </c>
      <c r="P143" s="601">
        <v>423.0996045</v>
      </c>
      <c r="Q143" s="601">
        <v>-1.0421908323675813</v>
      </c>
      <c r="R143" s="601">
        <v>83.297195996399907</v>
      </c>
      <c r="S143" s="601">
        <v>83.797195996399907</v>
      </c>
      <c r="T143" s="606"/>
      <c r="U143" s="170">
        <v>14.818566130000079</v>
      </c>
      <c r="V143" s="170"/>
      <c r="W143" s="168"/>
      <c r="X143" s="168"/>
      <c r="Y143" s="168"/>
      <c r="Z143" s="168"/>
      <c r="AA143" s="169"/>
      <c r="AB143" s="168"/>
      <c r="AC143" s="168"/>
      <c r="AD143" s="168"/>
      <c r="AE143" s="168"/>
      <c r="AF143" s="168"/>
      <c r="AG143" s="168"/>
      <c r="AH143" s="168"/>
      <c r="AI143" s="168"/>
      <c r="AJ143" s="168"/>
      <c r="AK143" s="168"/>
      <c r="AL143" s="168"/>
      <c r="AM143" s="168"/>
      <c r="AN143" s="168"/>
      <c r="AO143" s="168"/>
    </row>
    <row r="144" spans="1:41" x14ac:dyDescent="0.25">
      <c r="A144" s="606" t="s">
        <v>3433</v>
      </c>
      <c r="B144" s="606" t="s">
        <v>3540</v>
      </c>
      <c r="C144" s="606" t="s">
        <v>1967</v>
      </c>
      <c r="D144" s="607">
        <v>833</v>
      </c>
      <c r="E144" s="606" t="s">
        <v>3631</v>
      </c>
      <c r="F144" s="605" t="s">
        <v>1965</v>
      </c>
      <c r="G144" s="605" t="s">
        <v>3528</v>
      </c>
      <c r="H144" s="603"/>
      <c r="I144" s="601"/>
      <c r="J144" s="602"/>
      <c r="K144" s="601">
        <v>0</v>
      </c>
      <c r="L144" s="201">
        <v>-1.0421908323675813</v>
      </c>
      <c r="M144" s="201">
        <v>423.0996045</v>
      </c>
      <c r="N144" s="201">
        <v>51.028119775967617</v>
      </c>
      <c r="O144" s="601">
        <v>51.028119775967617</v>
      </c>
      <c r="P144" s="601">
        <v>423.0996045</v>
      </c>
      <c r="Q144" s="601">
        <v>-1.0421908323675813</v>
      </c>
      <c r="R144" s="601">
        <v>83.797195996399907</v>
      </c>
      <c r="S144" s="601">
        <v>83.797195996399907</v>
      </c>
      <c r="T144" s="606" t="s">
        <v>3594</v>
      </c>
      <c r="U144" s="170">
        <v>15.318566130000079</v>
      </c>
      <c r="V144" s="170"/>
      <c r="W144" s="168"/>
      <c r="X144" s="168"/>
      <c r="Y144" s="168"/>
      <c r="Z144" s="168"/>
      <c r="AA144" s="169"/>
      <c r="AB144" s="168"/>
      <c r="AC144" s="168"/>
      <c r="AD144" s="168"/>
      <c r="AE144" s="168"/>
      <c r="AF144" s="168"/>
      <c r="AG144" s="168"/>
      <c r="AH144" s="168"/>
      <c r="AI144" s="168"/>
      <c r="AJ144" s="168"/>
      <c r="AK144" s="168"/>
      <c r="AL144" s="168"/>
      <c r="AM144" s="168"/>
      <c r="AN144" s="168"/>
      <c r="AO144" s="168"/>
    </row>
    <row r="145" spans="1:41" x14ac:dyDescent="0.25">
      <c r="A145" s="606"/>
      <c r="B145" s="606"/>
      <c r="C145" s="606"/>
      <c r="D145" s="607"/>
      <c r="E145" s="606"/>
      <c r="F145" s="605"/>
      <c r="G145" s="604"/>
      <c r="H145" s="603">
        <v>150</v>
      </c>
      <c r="I145" s="601"/>
      <c r="J145" s="602"/>
      <c r="K145" s="601">
        <v>0</v>
      </c>
      <c r="L145" s="201">
        <v>-1.0421908323675813</v>
      </c>
      <c r="M145" s="201">
        <v>423.0996045</v>
      </c>
      <c r="N145" s="201">
        <v>50.968244775967619</v>
      </c>
      <c r="O145" s="601">
        <v>50.908369775967614</v>
      </c>
      <c r="P145" s="601">
        <v>423.0996045</v>
      </c>
      <c r="Q145" s="601">
        <v>-1.0421908323675813</v>
      </c>
      <c r="R145" s="601">
        <v>83.797195996399907</v>
      </c>
      <c r="S145" s="601">
        <v>83.797195996399907</v>
      </c>
      <c r="T145" s="606"/>
      <c r="U145" s="170">
        <v>15.318566130000079</v>
      </c>
      <c r="V145" s="170"/>
      <c r="W145" s="168"/>
      <c r="X145" s="168"/>
      <c r="Y145" s="168"/>
      <c r="Z145" s="168"/>
      <c r="AA145" s="169"/>
      <c r="AB145" s="168"/>
      <c r="AC145" s="168"/>
      <c r="AD145" s="168"/>
      <c r="AE145" s="168"/>
      <c r="AF145" s="168"/>
      <c r="AG145" s="168"/>
      <c r="AH145" s="168"/>
      <c r="AI145" s="168"/>
      <c r="AJ145" s="168"/>
      <c r="AK145" s="168"/>
      <c r="AL145" s="168"/>
      <c r="AM145" s="168"/>
      <c r="AN145" s="168"/>
      <c r="AO145" s="168"/>
    </row>
    <row r="146" spans="1:41" x14ac:dyDescent="0.25">
      <c r="A146" s="606"/>
      <c r="B146" s="606"/>
      <c r="C146" s="606"/>
      <c r="D146" s="607"/>
      <c r="E146" s="606"/>
      <c r="F146" s="605"/>
      <c r="G146" s="605"/>
      <c r="H146" s="603">
        <v>150</v>
      </c>
      <c r="I146" s="601"/>
      <c r="J146" s="602"/>
      <c r="K146" s="601">
        <v>0.11975</v>
      </c>
      <c r="L146" s="201">
        <v>-1.0421908323675813</v>
      </c>
      <c r="M146" s="201">
        <v>423.0996045</v>
      </c>
      <c r="N146" s="201">
        <v>50.908369775967614</v>
      </c>
      <c r="O146" s="601">
        <v>50.908369775967614</v>
      </c>
      <c r="P146" s="601">
        <v>423.0996045</v>
      </c>
      <c r="Q146" s="601">
        <v>-1.0421908323675813</v>
      </c>
      <c r="R146" s="601">
        <v>83.857070996399898</v>
      </c>
      <c r="S146" s="601">
        <v>83.916945996399903</v>
      </c>
      <c r="T146" s="606" t="s">
        <v>3593</v>
      </c>
      <c r="U146" s="170">
        <v>15.37844113000007</v>
      </c>
      <c r="V146" s="170"/>
      <c r="W146" s="168"/>
      <c r="X146" s="168"/>
      <c r="Y146" s="168"/>
      <c r="Z146" s="168"/>
      <c r="AA146" s="169"/>
      <c r="AB146" s="168"/>
      <c r="AC146" s="168"/>
      <c r="AD146" s="168"/>
      <c r="AE146" s="168"/>
      <c r="AF146" s="168"/>
      <c r="AG146" s="168"/>
      <c r="AH146" s="168"/>
      <c r="AI146" s="168"/>
      <c r="AJ146" s="168"/>
      <c r="AK146" s="168"/>
      <c r="AL146" s="168"/>
      <c r="AM146" s="168"/>
      <c r="AN146" s="168"/>
      <c r="AO146" s="168"/>
    </row>
    <row r="147" spans="1:41" x14ac:dyDescent="0.25">
      <c r="A147" s="606" t="s">
        <v>3433</v>
      </c>
      <c r="B147" s="606" t="s">
        <v>3540</v>
      </c>
      <c r="C147" s="606" t="s">
        <v>1961</v>
      </c>
      <c r="D147" s="607">
        <v>840</v>
      </c>
      <c r="E147" s="606" t="s">
        <v>3630</v>
      </c>
      <c r="F147" s="605" t="s">
        <v>3558</v>
      </c>
      <c r="G147" s="605" t="s">
        <v>3557</v>
      </c>
      <c r="H147" s="603">
        <v>150</v>
      </c>
      <c r="I147" s="601"/>
      <c r="J147" s="602"/>
      <c r="K147" s="601">
        <v>0.1905</v>
      </c>
      <c r="L147" s="201">
        <v>-1.0421908323675813</v>
      </c>
      <c r="M147" s="201">
        <v>423.0996045</v>
      </c>
      <c r="N147" s="201">
        <v>50.813119775967614</v>
      </c>
      <c r="O147" s="601">
        <v>50.717869775967614</v>
      </c>
      <c r="P147" s="601">
        <v>423.0996045</v>
      </c>
      <c r="Q147" s="601">
        <v>-1.0421908323675813</v>
      </c>
      <c r="R147" s="601">
        <v>84.01219599639991</v>
      </c>
      <c r="S147" s="601">
        <v>84.107445996399903</v>
      </c>
      <c r="T147" s="606"/>
      <c r="U147" s="170">
        <v>15.533566130000082</v>
      </c>
      <c r="V147" s="170"/>
      <c r="W147" s="168"/>
      <c r="X147" s="168"/>
      <c r="Y147" s="168"/>
      <c r="Z147" s="168"/>
      <c r="AA147" s="169"/>
      <c r="AB147" s="168"/>
      <c r="AC147" s="168"/>
      <c r="AD147" s="168"/>
      <c r="AE147" s="168"/>
      <c r="AF147" s="168"/>
      <c r="AG147" s="168"/>
      <c r="AH147" s="168"/>
      <c r="AI147" s="168"/>
      <c r="AJ147" s="168"/>
      <c r="AK147" s="168"/>
      <c r="AL147" s="168"/>
      <c r="AM147" s="168"/>
      <c r="AN147" s="168"/>
      <c r="AO147" s="168"/>
    </row>
    <row r="148" spans="1:41" x14ac:dyDescent="0.25">
      <c r="A148" s="606"/>
      <c r="B148" s="606"/>
      <c r="C148" s="606"/>
      <c r="D148" s="607"/>
      <c r="E148" s="606"/>
      <c r="F148" s="605"/>
      <c r="G148" s="605"/>
      <c r="H148" s="603">
        <v>150</v>
      </c>
      <c r="I148" s="601"/>
      <c r="J148" s="602"/>
      <c r="K148" s="601">
        <v>0.23975000000000007</v>
      </c>
      <c r="L148" s="201">
        <v>-1.0421908323675813</v>
      </c>
      <c r="M148" s="201">
        <v>423.0996045</v>
      </c>
      <c r="N148" s="201">
        <v>50.597994775967614</v>
      </c>
      <c r="O148" s="601">
        <v>50.478119775967613</v>
      </c>
      <c r="P148" s="601">
        <v>423.0996045</v>
      </c>
      <c r="Q148" s="601">
        <v>-1.0421908323675813</v>
      </c>
      <c r="R148" s="601">
        <v>84.227320996399911</v>
      </c>
      <c r="S148" s="601">
        <v>84.347195996399904</v>
      </c>
      <c r="T148" s="606"/>
      <c r="U148" s="170">
        <v>15.748691130000083</v>
      </c>
      <c r="V148" s="170"/>
      <c r="W148" s="168"/>
      <c r="X148" s="168"/>
      <c r="Y148" s="168"/>
      <c r="Z148" s="168"/>
      <c r="AA148" s="169"/>
      <c r="AB148" s="168"/>
      <c r="AC148" s="168"/>
      <c r="AD148" s="168"/>
      <c r="AE148" s="168"/>
      <c r="AF148" s="168"/>
      <c r="AG148" s="168"/>
      <c r="AH148" s="168"/>
      <c r="AI148" s="168"/>
      <c r="AJ148" s="168"/>
      <c r="AK148" s="168"/>
      <c r="AL148" s="168"/>
      <c r="AM148" s="168"/>
      <c r="AN148" s="168"/>
      <c r="AO148" s="168"/>
    </row>
    <row r="149" spans="1:41" x14ac:dyDescent="0.25">
      <c r="A149" s="606" t="s">
        <v>3433</v>
      </c>
      <c r="B149" s="606" t="s">
        <v>3540</v>
      </c>
      <c r="C149" s="606" t="s">
        <v>3607</v>
      </c>
      <c r="D149" s="607">
        <v>844</v>
      </c>
      <c r="E149" s="606" t="s">
        <v>3629</v>
      </c>
      <c r="F149" s="605" t="s">
        <v>3605</v>
      </c>
      <c r="G149" s="605" t="s">
        <v>3604</v>
      </c>
      <c r="H149" s="603">
        <v>150</v>
      </c>
      <c r="I149" s="601"/>
      <c r="J149" s="602"/>
      <c r="K149" s="601">
        <v>0.2</v>
      </c>
      <c r="L149" s="201">
        <v>-1.0421908323675813</v>
      </c>
      <c r="M149" s="201">
        <v>423.0996045</v>
      </c>
      <c r="N149" s="201">
        <v>50.378119775967612</v>
      </c>
      <c r="O149" s="601">
        <v>50.27811977596761</v>
      </c>
      <c r="P149" s="601">
        <v>423.0996045</v>
      </c>
      <c r="Q149" s="601">
        <v>-1.0421908323675813</v>
      </c>
      <c r="R149" s="601">
        <v>84.447195996399913</v>
      </c>
      <c r="S149" s="601">
        <v>84.547195996399907</v>
      </c>
      <c r="T149" s="606" t="s">
        <v>3603</v>
      </c>
      <c r="U149" s="170">
        <v>15.968566130000085</v>
      </c>
      <c r="V149" s="170"/>
      <c r="W149" s="168"/>
      <c r="X149" s="168"/>
      <c r="Y149" s="168"/>
      <c r="Z149" s="168"/>
      <c r="AA149" s="169"/>
      <c r="AB149" s="168"/>
      <c r="AC149" s="168"/>
      <c r="AD149" s="168"/>
      <c r="AE149" s="168"/>
      <c r="AF149" s="168"/>
      <c r="AG149" s="168"/>
      <c r="AH149" s="168"/>
      <c r="AI149" s="168"/>
      <c r="AJ149" s="168"/>
      <c r="AK149" s="168"/>
      <c r="AL149" s="168"/>
      <c r="AM149" s="168"/>
      <c r="AN149" s="168"/>
      <c r="AO149" s="168"/>
    </row>
    <row r="150" spans="1:41" x14ac:dyDescent="0.25">
      <c r="A150" s="606"/>
      <c r="B150" s="606"/>
      <c r="C150" s="606"/>
      <c r="D150" s="607"/>
      <c r="E150" s="606" t="s">
        <v>619</v>
      </c>
      <c r="F150" s="605"/>
      <c r="G150" s="605"/>
      <c r="H150" s="603">
        <v>150</v>
      </c>
      <c r="I150" s="601"/>
      <c r="J150" s="602"/>
      <c r="K150" s="601">
        <v>0.13500000000000001</v>
      </c>
      <c r="L150" s="201">
        <v>-1.0421908323675813</v>
      </c>
      <c r="M150" s="201">
        <v>423.0996045</v>
      </c>
      <c r="N150" s="201">
        <v>50.210619775967615</v>
      </c>
      <c r="O150" s="601">
        <v>50.143119775967612</v>
      </c>
      <c r="P150" s="601">
        <v>423.0996045</v>
      </c>
      <c r="Q150" s="601">
        <v>-1.0421908323675813</v>
      </c>
      <c r="R150" s="601">
        <v>84.614695996399917</v>
      </c>
      <c r="S150" s="601">
        <v>84.682195996399912</v>
      </c>
      <c r="T150" s="606" t="s">
        <v>3603</v>
      </c>
      <c r="U150" s="170">
        <v>16.136066130000088</v>
      </c>
      <c r="V150" s="170"/>
      <c r="W150" s="168"/>
      <c r="X150" s="168"/>
      <c r="Y150" s="168"/>
      <c r="Z150" s="168"/>
      <c r="AA150" s="169"/>
      <c r="AB150" s="168"/>
      <c r="AC150" s="168"/>
      <c r="AD150" s="168"/>
      <c r="AE150" s="168"/>
      <c r="AF150" s="168"/>
      <c r="AG150" s="168"/>
      <c r="AH150" s="168"/>
      <c r="AI150" s="168"/>
      <c r="AJ150" s="168"/>
      <c r="AK150" s="168"/>
      <c r="AL150" s="168"/>
      <c r="AM150" s="168"/>
      <c r="AN150" s="168"/>
      <c r="AO150" s="168"/>
    </row>
    <row r="151" spans="1:41" x14ac:dyDescent="0.25">
      <c r="A151" s="606" t="s">
        <v>3433</v>
      </c>
      <c r="B151" s="606" t="s">
        <v>3540</v>
      </c>
      <c r="C151" s="606" t="s">
        <v>3610</v>
      </c>
      <c r="D151" s="607">
        <v>848</v>
      </c>
      <c r="E151" s="606" t="s">
        <v>3628</v>
      </c>
      <c r="F151" s="605" t="s">
        <v>3605</v>
      </c>
      <c r="G151" s="605" t="s">
        <v>3608</v>
      </c>
      <c r="H151" s="603">
        <v>150</v>
      </c>
      <c r="I151" s="601"/>
      <c r="J151" s="602"/>
      <c r="K151" s="601">
        <v>0.2</v>
      </c>
      <c r="L151" s="201">
        <v>-1.0421908323675813</v>
      </c>
      <c r="M151" s="201">
        <v>423.0996045</v>
      </c>
      <c r="N151" s="201">
        <v>50.043119775967611</v>
      </c>
      <c r="O151" s="601">
        <v>49.94311977596761</v>
      </c>
      <c r="P151" s="601">
        <v>423.0996045</v>
      </c>
      <c r="Q151" s="601">
        <v>-1.0421908323675813</v>
      </c>
      <c r="R151" s="601">
        <v>84.782195996399921</v>
      </c>
      <c r="S151" s="601">
        <v>84.882195996399915</v>
      </c>
      <c r="T151" s="606" t="s">
        <v>3603</v>
      </c>
      <c r="U151" s="170">
        <v>16.303566130000092</v>
      </c>
      <c r="V151" s="170"/>
      <c r="W151" s="168"/>
      <c r="X151" s="168"/>
      <c r="Y151" s="168"/>
      <c r="Z151" s="168"/>
      <c r="AA151" s="169"/>
      <c r="AB151" s="168"/>
      <c r="AC151" s="168"/>
      <c r="AD151" s="168"/>
      <c r="AE151" s="168"/>
      <c r="AF151" s="168"/>
      <c r="AG151" s="168"/>
      <c r="AH151" s="168"/>
      <c r="AI151" s="168"/>
      <c r="AJ151" s="168"/>
      <c r="AK151" s="168"/>
      <c r="AL151" s="168"/>
      <c r="AM151" s="168"/>
      <c r="AN151" s="168"/>
      <c r="AO151" s="168"/>
    </row>
    <row r="152" spans="1:41" x14ac:dyDescent="0.25">
      <c r="A152" s="606"/>
      <c r="B152" s="606"/>
      <c r="C152" s="606"/>
      <c r="D152" s="607"/>
      <c r="E152" s="606" t="s">
        <v>619</v>
      </c>
      <c r="F152" s="605"/>
      <c r="G152" s="605"/>
      <c r="H152" s="603">
        <v>150</v>
      </c>
      <c r="I152" s="601"/>
      <c r="J152" s="602"/>
      <c r="K152" s="601">
        <v>0.13500000000000001</v>
      </c>
      <c r="L152" s="201">
        <v>-1.0421908323675813</v>
      </c>
      <c r="M152" s="201">
        <v>423.0996045</v>
      </c>
      <c r="N152" s="201">
        <v>49.875619775967607</v>
      </c>
      <c r="O152" s="601">
        <v>49.808119775967612</v>
      </c>
      <c r="P152" s="601">
        <v>423.0996045</v>
      </c>
      <c r="Q152" s="601">
        <v>-1.0421908323675813</v>
      </c>
      <c r="R152" s="601">
        <v>84.949695996399925</v>
      </c>
      <c r="S152" s="601">
        <v>85.01719599639992</v>
      </c>
      <c r="T152" s="606" t="s">
        <v>3603</v>
      </c>
      <c r="U152" s="170">
        <v>16.471066130000096</v>
      </c>
      <c r="V152" s="170"/>
      <c r="W152" s="168"/>
      <c r="X152" s="168"/>
      <c r="Y152" s="168"/>
      <c r="Z152" s="168"/>
      <c r="AA152" s="169"/>
      <c r="AB152" s="168"/>
      <c r="AC152" s="168"/>
      <c r="AD152" s="168"/>
      <c r="AE152" s="168"/>
      <c r="AF152" s="168"/>
      <c r="AG152" s="168"/>
      <c r="AH152" s="168"/>
      <c r="AI152" s="168"/>
      <c r="AJ152" s="168"/>
      <c r="AK152" s="168"/>
      <c r="AL152" s="168"/>
      <c r="AM152" s="168"/>
      <c r="AN152" s="168"/>
      <c r="AO152" s="168"/>
    </row>
    <row r="153" spans="1:41" x14ac:dyDescent="0.25">
      <c r="A153" s="606" t="s">
        <v>3433</v>
      </c>
      <c r="B153" s="606" t="s">
        <v>3540</v>
      </c>
      <c r="C153" s="606" t="s">
        <v>3607</v>
      </c>
      <c r="D153" s="607">
        <v>851</v>
      </c>
      <c r="E153" s="606" t="s">
        <v>3627</v>
      </c>
      <c r="F153" s="605" t="s">
        <v>3605</v>
      </c>
      <c r="G153" s="605" t="s">
        <v>3604</v>
      </c>
      <c r="H153" s="603">
        <v>150</v>
      </c>
      <c r="I153" s="601"/>
      <c r="J153" s="602"/>
      <c r="K153" s="601">
        <v>0.2</v>
      </c>
      <c r="L153" s="201">
        <v>-1.0421908323675813</v>
      </c>
      <c r="M153" s="201">
        <v>423.0996045</v>
      </c>
      <c r="N153" s="201">
        <v>49.70811977596761</v>
      </c>
      <c r="O153" s="601">
        <v>49.608119775967609</v>
      </c>
      <c r="P153" s="601">
        <v>423.0996045</v>
      </c>
      <c r="Q153" s="601">
        <v>-1.0421908323675813</v>
      </c>
      <c r="R153" s="601">
        <v>85.117195996399929</v>
      </c>
      <c r="S153" s="601">
        <v>85.217195996399923</v>
      </c>
      <c r="T153" s="606" t="s">
        <v>3603</v>
      </c>
      <c r="U153" s="170">
        <v>16.6385661300001</v>
      </c>
      <c r="V153" s="170"/>
      <c r="W153" s="168"/>
      <c r="X153" s="168"/>
      <c r="Y153" s="168"/>
      <c r="Z153" s="168"/>
      <c r="AA153" s="169"/>
      <c r="AB153" s="168"/>
      <c r="AC153" s="168"/>
      <c r="AD153" s="168"/>
      <c r="AE153" s="168"/>
      <c r="AF153" s="168"/>
      <c r="AG153" s="168"/>
      <c r="AH153" s="168"/>
      <c r="AI153" s="168"/>
      <c r="AJ153" s="168"/>
      <c r="AK153" s="168"/>
      <c r="AL153" s="168"/>
      <c r="AM153" s="168"/>
      <c r="AN153" s="168"/>
      <c r="AO153" s="168"/>
    </row>
    <row r="154" spans="1:41" x14ac:dyDescent="0.25">
      <c r="A154" s="606"/>
      <c r="B154" s="606"/>
      <c r="C154" s="606"/>
      <c r="D154" s="607"/>
      <c r="E154" s="606" t="s">
        <v>619</v>
      </c>
      <c r="F154" s="605"/>
      <c r="G154" s="605" t="s">
        <v>3479</v>
      </c>
      <c r="H154" s="603">
        <v>150</v>
      </c>
      <c r="I154" s="601"/>
      <c r="J154" s="602"/>
      <c r="K154" s="601">
        <v>0.34301573259999996</v>
      </c>
      <c r="L154" s="201">
        <v>-1.0421908323675813</v>
      </c>
      <c r="M154" s="201">
        <v>423.0996045</v>
      </c>
      <c r="N154" s="201">
        <v>49.436611909667604</v>
      </c>
      <c r="O154" s="601">
        <v>49.265104043367607</v>
      </c>
      <c r="P154" s="601">
        <v>423.0996045</v>
      </c>
      <c r="Q154" s="601">
        <v>-1.0421908323675813</v>
      </c>
      <c r="R154" s="601">
        <v>85.388703862699913</v>
      </c>
      <c r="S154" s="601">
        <v>85.560211728999917</v>
      </c>
      <c r="T154" s="606"/>
      <c r="U154" s="170">
        <v>16.910073996300085</v>
      </c>
      <c r="V154" s="170"/>
      <c r="W154" s="168"/>
      <c r="X154" s="168"/>
      <c r="Y154" s="168"/>
      <c r="Z154" s="168"/>
      <c r="AA154" s="169"/>
      <c r="AB154" s="168"/>
      <c r="AC154" s="168"/>
      <c r="AD154" s="168"/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/>
    </row>
    <row r="155" spans="1:41" x14ac:dyDescent="0.25">
      <c r="A155" s="606" t="s">
        <v>3433</v>
      </c>
      <c r="B155" s="606" t="s">
        <v>3540</v>
      </c>
      <c r="C155" s="606" t="s">
        <v>1973</v>
      </c>
      <c r="D155" s="607">
        <v>856</v>
      </c>
      <c r="E155" s="606" t="s">
        <v>34</v>
      </c>
      <c r="F155" s="605" t="s">
        <v>4270</v>
      </c>
      <c r="G155" s="605" t="s">
        <v>4271</v>
      </c>
      <c r="H155" s="603">
        <v>150</v>
      </c>
      <c r="I155" s="601"/>
      <c r="J155" s="602"/>
      <c r="K155" s="601">
        <v>0</v>
      </c>
      <c r="L155" s="201">
        <v>-1.0421908323675813</v>
      </c>
      <c r="M155" s="201">
        <v>423.0996045</v>
      </c>
      <c r="N155" s="201">
        <v>49.265104043367607</v>
      </c>
      <c r="O155" s="601">
        <v>49.265104043367607</v>
      </c>
      <c r="P155" s="601">
        <v>423.0996045</v>
      </c>
      <c r="Q155" s="601">
        <v>-1.0421908323675813</v>
      </c>
      <c r="R155" s="601">
        <v>85.560211728999917</v>
      </c>
      <c r="S155" s="601">
        <v>85.560211728999917</v>
      </c>
      <c r="T155" s="606"/>
      <c r="U155" s="170">
        <v>17.081581862600089</v>
      </c>
      <c r="V155" s="170"/>
      <c r="W155" s="168"/>
      <c r="X155" s="168"/>
      <c r="Y155" s="168"/>
      <c r="Z155" s="168"/>
      <c r="AA155" s="169"/>
      <c r="AB155" s="168"/>
      <c r="AC155" s="168"/>
      <c r="AD155" s="168"/>
      <c r="AE155" s="168"/>
      <c r="AF155" s="168"/>
      <c r="AG155" s="168"/>
      <c r="AH155" s="168"/>
      <c r="AI155" s="168"/>
      <c r="AJ155" s="168"/>
      <c r="AK155" s="168"/>
      <c r="AL155" s="168"/>
      <c r="AM155" s="168"/>
      <c r="AN155" s="168"/>
      <c r="AO155" s="589"/>
    </row>
    <row r="156" spans="1:41" x14ac:dyDescent="0.25">
      <c r="A156" s="606"/>
      <c r="B156" s="606"/>
      <c r="C156" s="606"/>
      <c r="D156" s="607"/>
      <c r="E156" s="606" t="s">
        <v>619</v>
      </c>
      <c r="F156" s="605"/>
      <c r="G156" s="605" t="s">
        <v>2636</v>
      </c>
      <c r="H156" s="603">
        <v>150</v>
      </c>
      <c r="I156" s="601"/>
      <c r="J156" s="602"/>
      <c r="K156" s="601">
        <v>0.73972971300000001</v>
      </c>
      <c r="L156" s="201">
        <v>-1.0421908323675813</v>
      </c>
      <c r="M156" s="201">
        <v>423.0996045</v>
      </c>
      <c r="N156" s="201">
        <v>48.895239186867606</v>
      </c>
      <c r="O156" s="601">
        <v>48.525374330367605</v>
      </c>
      <c r="P156" s="601">
        <v>423.0996045</v>
      </c>
      <c r="Q156" s="601">
        <v>-1.0421908323675813</v>
      </c>
      <c r="R156" s="601">
        <v>85.930076585499918</v>
      </c>
      <c r="S156" s="601">
        <v>86.29994144199992</v>
      </c>
      <c r="T156" s="606"/>
      <c r="U156" s="170">
        <v>17.45144671910009</v>
      </c>
      <c r="V156" s="170"/>
      <c r="W156" s="168"/>
      <c r="X156" s="168"/>
      <c r="Y156" s="168"/>
      <c r="Z156" s="168"/>
      <c r="AA156" s="169"/>
      <c r="AB156" s="168"/>
      <c r="AC156" s="168"/>
      <c r="AD156" s="168"/>
      <c r="AE156" s="168"/>
      <c r="AF156" s="168"/>
      <c r="AG156" s="168"/>
      <c r="AH156" s="168"/>
      <c r="AI156" s="168"/>
      <c r="AJ156" s="168"/>
      <c r="AK156" s="168"/>
      <c r="AL156" s="168"/>
      <c r="AM156" s="168"/>
      <c r="AN156" s="168"/>
      <c r="AO156" s="589"/>
    </row>
    <row r="157" spans="1:41" x14ac:dyDescent="0.25">
      <c r="A157" s="606"/>
      <c r="B157" s="606"/>
      <c r="C157" s="606"/>
      <c r="D157" s="607"/>
      <c r="E157" s="606" t="s">
        <v>619</v>
      </c>
      <c r="F157" s="605"/>
      <c r="G157" s="605" t="s">
        <v>3612</v>
      </c>
      <c r="H157" s="603">
        <v>150</v>
      </c>
      <c r="I157" s="601"/>
      <c r="J157" s="602"/>
      <c r="K157" s="601">
        <v>0</v>
      </c>
      <c r="L157" s="201">
        <v>-1.0421908323675813</v>
      </c>
      <c r="M157" s="201">
        <v>423.0996045</v>
      </c>
      <c r="N157" s="201">
        <v>48.525374330367605</v>
      </c>
      <c r="O157" s="601">
        <v>48.525374330367605</v>
      </c>
      <c r="P157" s="601">
        <v>423.0996045</v>
      </c>
      <c r="Q157" s="601">
        <v>-1.0421908323675813</v>
      </c>
      <c r="R157" s="601">
        <v>86.29994144199992</v>
      </c>
      <c r="S157" s="601">
        <v>86.29994144199992</v>
      </c>
      <c r="T157" s="606"/>
      <c r="U157" s="170">
        <v>17.821311575600092</v>
      </c>
      <c r="V157" s="170"/>
      <c r="W157" s="168"/>
      <c r="X157" s="168"/>
      <c r="Y157" s="168"/>
      <c r="Z157" s="168"/>
      <c r="AA157" s="169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589"/>
    </row>
    <row r="158" spans="1:41" x14ac:dyDescent="0.25">
      <c r="A158" s="606" t="s">
        <v>3433</v>
      </c>
      <c r="B158" s="606" t="s">
        <v>3540</v>
      </c>
      <c r="C158" s="606" t="s">
        <v>3565</v>
      </c>
      <c r="D158" s="607">
        <v>863</v>
      </c>
      <c r="E158" s="606" t="s">
        <v>3626</v>
      </c>
      <c r="F158" s="605" t="s">
        <v>3563</v>
      </c>
      <c r="G158" s="605" t="s">
        <v>3562</v>
      </c>
      <c r="H158" s="603"/>
      <c r="I158" s="601"/>
      <c r="J158" s="602"/>
      <c r="K158" s="601">
        <v>0</v>
      </c>
      <c r="L158" s="201">
        <v>-1.0421908323675813</v>
      </c>
      <c r="M158" s="201">
        <v>423.0996045</v>
      </c>
      <c r="N158" s="201">
        <v>48.525374330367605</v>
      </c>
      <c r="O158" s="601">
        <v>48.525374330367605</v>
      </c>
      <c r="P158" s="601">
        <v>423.0996045</v>
      </c>
      <c r="Q158" s="601">
        <v>-1.0421908323675813</v>
      </c>
      <c r="R158" s="601">
        <v>86.29994144199992</v>
      </c>
      <c r="S158" s="601">
        <v>86.29994144199992</v>
      </c>
      <c r="T158" s="606"/>
      <c r="U158" s="170">
        <v>17.821311575600092</v>
      </c>
      <c r="V158" s="170"/>
      <c r="W158" s="168"/>
      <c r="X158" s="168"/>
      <c r="Y158" s="168"/>
      <c r="Z158" s="168"/>
      <c r="AA158" s="169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589"/>
    </row>
    <row r="159" spans="1:41" x14ac:dyDescent="0.25">
      <c r="A159" s="606"/>
      <c r="B159" s="606"/>
      <c r="C159" s="606"/>
      <c r="D159" s="607"/>
      <c r="E159" s="606"/>
      <c r="F159" s="605"/>
      <c r="G159" s="605"/>
      <c r="H159" s="603">
        <v>150</v>
      </c>
      <c r="I159" s="601"/>
      <c r="J159" s="602"/>
      <c r="K159" s="601">
        <v>0.42075455</v>
      </c>
      <c r="L159" s="201">
        <v>-1.0421908323675813</v>
      </c>
      <c r="M159" s="201">
        <v>423.0996045</v>
      </c>
      <c r="N159" s="201">
        <v>48.314997055367606</v>
      </c>
      <c r="O159" s="601">
        <v>48.104619780367607</v>
      </c>
      <c r="P159" s="601">
        <v>423.0996045</v>
      </c>
      <c r="Q159" s="601">
        <v>-1.0421908323675813</v>
      </c>
      <c r="R159" s="601">
        <v>86.510318716999919</v>
      </c>
      <c r="S159" s="601">
        <v>86.720695991999918</v>
      </c>
      <c r="T159" s="606"/>
      <c r="U159" s="170">
        <v>18.031688850600091</v>
      </c>
      <c r="V159" s="170"/>
      <c r="W159" s="168"/>
      <c r="X159" s="168"/>
      <c r="Y159" s="168"/>
      <c r="Z159" s="168"/>
      <c r="AA159" s="169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</row>
    <row r="160" spans="1:41" x14ac:dyDescent="0.25">
      <c r="A160" s="606" t="s">
        <v>3433</v>
      </c>
      <c r="B160" s="606" t="s">
        <v>3540</v>
      </c>
      <c r="C160" s="606" t="s">
        <v>1961</v>
      </c>
      <c r="D160" s="607">
        <v>868</v>
      </c>
      <c r="E160" s="606" t="s">
        <v>3625</v>
      </c>
      <c r="F160" s="605" t="s">
        <v>3558</v>
      </c>
      <c r="G160" s="605" t="s">
        <v>3557</v>
      </c>
      <c r="H160" s="603">
        <v>150</v>
      </c>
      <c r="I160" s="601"/>
      <c r="J160" s="602"/>
      <c r="K160" s="601">
        <v>0.1905</v>
      </c>
      <c r="L160" s="201">
        <v>-1.0421908323675813</v>
      </c>
      <c r="M160" s="201">
        <v>423.0996045</v>
      </c>
      <c r="N160" s="201">
        <v>48.009369780367606</v>
      </c>
      <c r="O160" s="601">
        <v>47.914119780367606</v>
      </c>
      <c r="P160" s="601">
        <v>423.0996045</v>
      </c>
      <c r="Q160" s="601">
        <v>-1.0421908323675813</v>
      </c>
      <c r="R160" s="601">
        <v>86.815945991999925</v>
      </c>
      <c r="S160" s="601">
        <v>86.911195991999918</v>
      </c>
      <c r="T160" s="606"/>
      <c r="U160" s="170">
        <v>18.337316125600097</v>
      </c>
      <c r="V160" s="170"/>
      <c r="W160" s="589"/>
      <c r="X160" s="589"/>
      <c r="Y160" s="589"/>
      <c r="Z160" s="589"/>
      <c r="AA160" s="812"/>
      <c r="AB160" s="589"/>
      <c r="AC160" s="589"/>
      <c r="AD160" s="589"/>
      <c r="AE160" s="589"/>
      <c r="AF160" s="589"/>
      <c r="AG160" s="589"/>
      <c r="AH160" s="589"/>
      <c r="AI160" s="589"/>
      <c r="AJ160" s="589"/>
      <c r="AK160" s="589"/>
      <c r="AL160" s="589"/>
      <c r="AM160" s="589"/>
      <c r="AN160" s="589"/>
      <c r="AO160" s="168"/>
    </row>
    <row r="161" spans="1:41" x14ac:dyDescent="0.25">
      <c r="A161" s="606"/>
      <c r="B161" s="606"/>
      <c r="C161" s="606"/>
      <c r="D161" s="607"/>
      <c r="E161" s="606"/>
      <c r="F161" s="609"/>
      <c r="G161" s="605"/>
      <c r="H161" s="603">
        <v>150</v>
      </c>
      <c r="I161" s="601"/>
      <c r="J161" s="602"/>
      <c r="K161" s="601">
        <v>8.4750000000000006E-2</v>
      </c>
      <c r="L161" s="201">
        <v>-1.0421908323675813</v>
      </c>
      <c r="M161" s="201">
        <v>423.0996045</v>
      </c>
      <c r="N161" s="201">
        <v>47.871744780367607</v>
      </c>
      <c r="O161" s="601">
        <v>47.829369780367607</v>
      </c>
      <c r="P161" s="601">
        <v>423.0996045</v>
      </c>
      <c r="Q161" s="601">
        <v>-1.0421908323675813</v>
      </c>
      <c r="R161" s="601">
        <v>86.953570991999911</v>
      </c>
      <c r="S161" s="601">
        <v>86.995945991999918</v>
      </c>
      <c r="T161" s="606"/>
      <c r="U161" s="170">
        <v>18.474941125600083</v>
      </c>
      <c r="V161" s="170"/>
      <c r="W161" s="589"/>
      <c r="X161" s="589"/>
      <c r="Y161" s="589"/>
      <c r="Z161" s="589"/>
      <c r="AA161" s="812"/>
      <c r="AB161" s="589"/>
      <c r="AC161" s="589"/>
      <c r="AD161" s="589"/>
      <c r="AE161" s="589"/>
      <c r="AF161" s="589"/>
      <c r="AG161" s="589"/>
      <c r="AH161" s="589"/>
      <c r="AI161" s="589"/>
      <c r="AJ161" s="589"/>
      <c r="AK161" s="589"/>
      <c r="AL161" s="589"/>
      <c r="AM161" s="589"/>
      <c r="AN161" s="589"/>
      <c r="AO161" s="168"/>
    </row>
    <row r="162" spans="1:41" x14ac:dyDescent="0.25">
      <c r="A162" s="606" t="s">
        <v>3433</v>
      </c>
      <c r="B162" s="606" t="s">
        <v>3540</v>
      </c>
      <c r="C162" s="606" t="s">
        <v>3610</v>
      </c>
      <c r="D162" s="607">
        <v>871</v>
      </c>
      <c r="E162" s="606" t="s">
        <v>3624</v>
      </c>
      <c r="F162" s="605" t="s">
        <v>3605</v>
      </c>
      <c r="G162" s="605" t="s">
        <v>3608</v>
      </c>
      <c r="H162" s="603">
        <v>150</v>
      </c>
      <c r="I162" s="601"/>
      <c r="J162" s="602"/>
      <c r="K162" s="601">
        <v>0.2</v>
      </c>
      <c r="L162" s="201">
        <v>-1.0421908323675813</v>
      </c>
      <c r="M162" s="201">
        <v>423.0996045</v>
      </c>
      <c r="N162" s="201">
        <v>47.729369780367605</v>
      </c>
      <c r="O162" s="601">
        <v>47.629369780367604</v>
      </c>
      <c r="P162" s="601">
        <v>423.0996045</v>
      </c>
      <c r="Q162" s="601">
        <v>-1.0421908323675813</v>
      </c>
      <c r="R162" s="601">
        <v>87.095945991999926</v>
      </c>
      <c r="S162" s="601">
        <v>87.19594599199992</v>
      </c>
      <c r="T162" s="606" t="s">
        <v>3603</v>
      </c>
      <c r="U162" s="170">
        <v>18.617316125600098</v>
      </c>
      <c r="V162" s="170"/>
      <c r="W162" s="168"/>
      <c r="X162" s="168"/>
      <c r="Y162" s="168"/>
      <c r="Z162" s="168"/>
      <c r="AA162" s="169"/>
      <c r="AB162" s="168"/>
      <c r="AC162" s="168"/>
      <c r="AD162" s="168"/>
      <c r="AE162" s="168"/>
      <c r="AF162" s="168"/>
      <c r="AG162" s="168"/>
      <c r="AH162" s="168"/>
      <c r="AI162" s="168"/>
      <c r="AJ162" s="168"/>
      <c r="AK162" s="168"/>
      <c r="AL162" s="168"/>
      <c r="AM162" s="168"/>
      <c r="AN162" s="168"/>
      <c r="AO162" s="168"/>
    </row>
    <row r="163" spans="1:41" x14ac:dyDescent="0.25">
      <c r="A163" s="606"/>
      <c r="B163" s="606"/>
      <c r="C163" s="606"/>
      <c r="D163" s="607"/>
      <c r="E163" s="606" t="s">
        <v>619</v>
      </c>
      <c r="F163" s="605"/>
      <c r="G163" s="605"/>
      <c r="H163" s="603">
        <v>150</v>
      </c>
      <c r="I163" s="601"/>
      <c r="J163" s="602"/>
      <c r="K163" s="601">
        <v>0.13500000000000001</v>
      </c>
      <c r="L163" s="201">
        <v>-1.0421908323675813</v>
      </c>
      <c r="M163" s="201">
        <v>423.0996045</v>
      </c>
      <c r="N163" s="201">
        <v>47.561869780367601</v>
      </c>
      <c r="O163" s="601">
        <v>47.494369780367606</v>
      </c>
      <c r="P163" s="601">
        <v>423.0996045</v>
      </c>
      <c r="Q163" s="601">
        <v>-1.0421908323675813</v>
      </c>
      <c r="R163" s="601">
        <v>87.26344599199993</v>
      </c>
      <c r="S163" s="601">
        <v>87.330945991999926</v>
      </c>
      <c r="T163" s="606" t="s">
        <v>3603</v>
      </c>
      <c r="U163" s="170">
        <v>18.784816125600102</v>
      </c>
      <c r="V163" s="170"/>
      <c r="W163" s="168"/>
      <c r="X163" s="168"/>
      <c r="Y163" s="168"/>
      <c r="Z163" s="168"/>
      <c r="AA163" s="169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</row>
    <row r="164" spans="1:41" x14ac:dyDescent="0.25">
      <c r="A164" s="606" t="s">
        <v>3433</v>
      </c>
      <c r="B164" s="606" t="s">
        <v>3540</v>
      </c>
      <c r="C164" s="606" t="s">
        <v>3607</v>
      </c>
      <c r="D164" s="607">
        <v>874</v>
      </c>
      <c r="E164" s="606" t="s">
        <v>3623</v>
      </c>
      <c r="F164" s="605" t="s">
        <v>3605</v>
      </c>
      <c r="G164" s="605" t="s">
        <v>3604</v>
      </c>
      <c r="H164" s="603">
        <v>150</v>
      </c>
      <c r="I164" s="601"/>
      <c r="J164" s="602"/>
      <c r="K164" s="601">
        <v>0.2</v>
      </c>
      <c r="L164" s="201">
        <v>-1.0421908323675813</v>
      </c>
      <c r="M164" s="201">
        <v>423.0996045</v>
      </c>
      <c r="N164" s="201">
        <v>47.394369780367605</v>
      </c>
      <c r="O164" s="601">
        <v>47.294369780367603</v>
      </c>
      <c r="P164" s="601">
        <v>423.0996045</v>
      </c>
      <c r="Q164" s="601">
        <v>-1.0421908323675813</v>
      </c>
      <c r="R164" s="601">
        <v>87.430945991999934</v>
      </c>
      <c r="S164" s="601">
        <v>87.530945991999928</v>
      </c>
      <c r="T164" s="606" t="s">
        <v>3603</v>
      </c>
      <c r="U164" s="170">
        <v>18.952316125600106</v>
      </c>
      <c r="V164" s="170"/>
      <c r="W164" s="168"/>
      <c r="X164" s="168"/>
      <c r="Y164" s="168"/>
      <c r="Z164" s="168"/>
      <c r="AA164" s="169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</row>
    <row r="165" spans="1:41" x14ac:dyDescent="0.25">
      <c r="A165" s="606"/>
      <c r="B165" s="606"/>
      <c r="C165" s="606"/>
      <c r="D165" s="607"/>
      <c r="E165" s="606" t="s">
        <v>619</v>
      </c>
      <c r="F165" s="605"/>
      <c r="G165" s="605"/>
      <c r="H165" s="603">
        <v>150</v>
      </c>
      <c r="I165" s="601"/>
      <c r="J165" s="602"/>
      <c r="K165" s="601">
        <v>0.13500000000000001</v>
      </c>
      <c r="L165" s="201">
        <v>-1.0421908323675813</v>
      </c>
      <c r="M165" s="201">
        <v>423.0996045</v>
      </c>
      <c r="N165" s="201">
        <v>47.226869780367608</v>
      </c>
      <c r="O165" s="601">
        <v>47.159369780367605</v>
      </c>
      <c r="P165" s="601">
        <v>423.0996045</v>
      </c>
      <c r="Q165" s="601">
        <v>-1.0421908323675813</v>
      </c>
      <c r="R165" s="601">
        <v>87.598445991999938</v>
      </c>
      <c r="S165" s="601">
        <v>87.665945991999934</v>
      </c>
      <c r="T165" s="606" t="s">
        <v>3603</v>
      </c>
      <c r="U165" s="170">
        <v>19.11981612560011</v>
      </c>
      <c r="V165" s="170"/>
      <c r="W165" s="168"/>
      <c r="X165" s="168"/>
      <c r="Y165" s="168"/>
      <c r="Z165" s="170"/>
      <c r="AA165" s="169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</row>
    <row r="166" spans="1:41" x14ac:dyDescent="0.25">
      <c r="A166" s="606" t="s">
        <v>3433</v>
      </c>
      <c r="B166" s="606" t="s">
        <v>3540</v>
      </c>
      <c r="C166" s="606" t="s">
        <v>3610</v>
      </c>
      <c r="D166" s="607">
        <v>878</v>
      </c>
      <c r="E166" s="606" t="s">
        <v>3622</v>
      </c>
      <c r="F166" s="605" t="s">
        <v>3605</v>
      </c>
      <c r="G166" s="605" t="s">
        <v>3608</v>
      </c>
      <c r="H166" s="603">
        <v>150</v>
      </c>
      <c r="I166" s="601"/>
      <c r="J166" s="602"/>
      <c r="K166" s="601">
        <v>0.2</v>
      </c>
      <c r="L166" s="201">
        <v>-1.0421908323675813</v>
      </c>
      <c r="M166" s="201">
        <v>423.0996045</v>
      </c>
      <c r="N166" s="201">
        <v>47.059369780367604</v>
      </c>
      <c r="O166" s="601">
        <v>46.959369780367602</v>
      </c>
      <c r="P166" s="601">
        <v>423.0996045</v>
      </c>
      <c r="Q166" s="601">
        <v>-1.0421908323675813</v>
      </c>
      <c r="R166" s="601">
        <v>87.765945991999942</v>
      </c>
      <c r="S166" s="601">
        <v>87.865945991999936</v>
      </c>
      <c r="T166" s="606" t="s">
        <v>3603</v>
      </c>
      <c r="U166" s="170">
        <v>19.287316125600114</v>
      </c>
      <c r="V166" s="170"/>
      <c r="W166" s="168"/>
      <c r="X166" s="168"/>
      <c r="Y166" s="168"/>
      <c r="Z166" s="170"/>
      <c r="AA166" s="169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</row>
    <row r="167" spans="1:41" x14ac:dyDescent="0.25">
      <c r="A167" s="606"/>
      <c r="B167" s="606"/>
      <c r="C167" s="606"/>
      <c r="D167" s="607"/>
      <c r="E167" s="606"/>
      <c r="F167" s="605"/>
      <c r="G167" s="605"/>
      <c r="H167" s="603">
        <v>150</v>
      </c>
      <c r="I167" s="601"/>
      <c r="J167" s="602"/>
      <c r="K167" s="601">
        <v>8.4750000000000006E-2</v>
      </c>
      <c r="L167" s="201">
        <v>-1.0421908323675813</v>
      </c>
      <c r="M167" s="201">
        <v>423.0996045</v>
      </c>
      <c r="N167" s="201">
        <v>46.916994780367602</v>
      </c>
      <c r="O167" s="601">
        <v>46.874619780367603</v>
      </c>
      <c r="P167" s="601">
        <v>423.0996045</v>
      </c>
      <c r="Q167" s="601">
        <v>-1.0421908323675813</v>
      </c>
      <c r="R167" s="601">
        <v>87.908320991999929</v>
      </c>
      <c r="S167" s="601">
        <v>87.950695991999936</v>
      </c>
      <c r="T167" s="606"/>
      <c r="U167" s="170">
        <v>19.429691125600101</v>
      </c>
      <c r="V167" s="170"/>
      <c r="W167" s="168"/>
      <c r="X167" s="168"/>
      <c r="Y167" s="168"/>
      <c r="Z167" s="168"/>
      <c r="AA167" s="169"/>
      <c r="AB167" s="168"/>
      <c r="AC167" s="168"/>
      <c r="AD167" s="168"/>
      <c r="AE167" s="168"/>
      <c r="AF167" s="168"/>
      <c r="AG167" s="168"/>
      <c r="AH167" s="168"/>
      <c r="AI167" s="168"/>
      <c r="AJ167" s="168"/>
      <c r="AK167" s="168"/>
      <c r="AL167" s="168"/>
      <c r="AM167" s="168"/>
      <c r="AN167" s="168"/>
      <c r="AO167" s="168"/>
    </row>
    <row r="168" spans="1:41" x14ac:dyDescent="0.25">
      <c r="A168" s="606" t="s">
        <v>3433</v>
      </c>
      <c r="B168" s="606" t="s">
        <v>3540</v>
      </c>
      <c r="C168" s="606" t="s">
        <v>1961</v>
      </c>
      <c r="D168" s="607">
        <v>880</v>
      </c>
      <c r="E168" s="606" t="s">
        <v>3621</v>
      </c>
      <c r="F168" s="605" t="s">
        <v>3558</v>
      </c>
      <c r="G168" s="605" t="s">
        <v>3601</v>
      </c>
      <c r="H168" s="603">
        <v>150</v>
      </c>
      <c r="I168" s="601"/>
      <c r="J168" s="602"/>
      <c r="K168" s="601">
        <v>0.1905</v>
      </c>
      <c r="L168" s="201">
        <v>-1.0421908323675813</v>
      </c>
      <c r="M168" s="201">
        <v>423.0996045</v>
      </c>
      <c r="N168" s="201">
        <v>46.779369780367603</v>
      </c>
      <c r="O168" s="601">
        <v>46.684119780367602</v>
      </c>
      <c r="P168" s="601">
        <v>423.0996045</v>
      </c>
      <c r="Q168" s="601">
        <v>-1.0421908323675813</v>
      </c>
      <c r="R168" s="601">
        <v>88.045945991999943</v>
      </c>
      <c r="S168" s="601">
        <v>88.141195991999936</v>
      </c>
      <c r="T168" s="611"/>
      <c r="U168" s="170">
        <v>19.567316125600115</v>
      </c>
      <c r="V168" s="170"/>
      <c r="W168" s="168"/>
      <c r="X168" s="168"/>
      <c r="Y168" s="168"/>
      <c r="Z168" s="168"/>
      <c r="AA168" s="169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</row>
    <row r="169" spans="1:41" x14ac:dyDescent="0.25">
      <c r="A169" s="606"/>
      <c r="B169" s="606"/>
      <c r="C169" s="606"/>
      <c r="D169" s="607"/>
      <c r="E169" s="606"/>
      <c r="F169" s="605"/>
      <c r="G169" s="605"/>
      <c r="H169" s="603">
        <v>150</v>
      </c>
      <c r="I169" s="601"/>
      <c r="J169" s="602"/>
      <c r="K169" s="601">
        <v>0.37947958799999998</v>
      </c>
      <c r="L169" s="201">
        <v>-1.0421908323675813</v>
      </c>
      <c r="M169" s="201">
        <v>423.0996045</v>
      </c>
      <c r="N169" s="201">
        <v>46.494379986367605</v>
      </c>
      <c r="O169" s="601">
        <v>46.3046401923676</v>
      </c>
      <c r="P169" s="601">
        <v>423.0996045</v>
      </c>
      <c r="Q169" s="601">
        <v>-1.0421908323675813</v>
      </c>
      <c r="R169" s="601">
        <v>88.330935785999927</v>
      </c>
      <c r="S169" s="601">
        <v>88.520675579999931</v>
      </c>
      <c r="T169" s="611"/>
      <c r="U169" s="170">
        <v>19.852305919600099</v>
      </c>
      <c r="V169" s="170"/>
      <c r="W169" s="168"/>
      <c r="X169" s="168"/>
      <c r="Y169" s="168"/>
      <c r="Z169" s="170"/>
      <c r="AA169" s="169"/>
      <c r="AB169" s="168"/>
      <c r="AC169" s="168"/>
      <c r="AD169" s="168"/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</row>
    <row r="170" spans="1:41" x14ac:dyDescent="0.25">
      <c r="A170" s="606" t="s">
        <v>3433</v>
      </c>
      <c r="B170" s="606" t="s">
        <v>3540</v>
      </c>
      <c r="C170" s="606" t="s">
        <v>1973</v>
      </c>
      <c r="D170" s="607">
        <v>885</v>
      </c>
      <c r="E170" s="606" t="s">
        <v>678</v>
      </c>
      <c r="F170" s="605" t="s">
        <v>4270</v>
      </c>
      <c r="G170" s="605" t="s">
        <v>4271</v>
      </c>
      <c r="H170" s="603">
        <v>150</v>
      </c>
      <c r="I170" s="601"/>
      <c r="J170" s="602"/>
      <c r="K170" s="601">
        <v>0</v>
      </c>
      <c r="L170" s="201">
        <v>-1.0421908323675813</v>
      </c>
      <c r="M170" s="201">
        <v>423.0996045</v>
      </c>
      <c r="N170" s="201">
        <v>46.3046401923676</v>
      </c>
      <c r="O170" s="601">
        <v>46.3046401923676</v>
      </c>
      <c r="P170" s="601">
        <v>423.0996045</v>
      </c>
      <c r="Q170" s="601">
        <v>-1.0421908323675813</v>
      </c>
      <c r="R170" s="601">
        <v>88.520675579999931</v>
      </c>
      <c r="S170" s="601">
        <v>88.520675579999931</v>
      </c>
      <c r="T170" s="611"/>
      <c r="U170" s="170">
        <v>20.042045713600103</v>
      </c>
      <c r="V170" s="170"/>
      <c r="W170" s="168"/>
      <c r="X170" s="168"/>
      <c r="Y170" s="168"/>
      <c r="Z170" s="168"/>
      <c r="AA170" s="169"/>
      <c r="AB170" s="168"/>
      <c r="AC170" s="168"/>
      <c r="AD170" s="168"/>
      <c r="AE170" s="168"/>
      <c r="AF170" s="168"/>
      <c r="AG170" s="168"/>
      <c r="AH170" s="168"/>
      <c r="AI170" s="168"/>
      <c r="AJ170" s="168"/>
      <c r="AK170" s="168"/>
      <c r="AL170" s="168"/>
      <c r="AM170" s="168"/>
      <c r="AN170" s="168"/>
      <c r="AO170" s="168"/>
    </row>
    <row r="171" spans="1:41" x14ac:dyDescent="0.25">
      <c r="A171" s="606"/>
      <c r="B171" s="606"/>
      <c r="C171" s="606"/>
      <c r="D171" s="606"/>
      <c r="E171" s="606" t="s">
        <v>619</v>
      </c>
      <c r="F171" s="606"/>
      <c r="G171" s="605"/>
      <c r="H171" s="603">
        <v>150</v>
      </c>
      <c r="I171" s="601"/>
      <c r="J171" s="602"/>
      <c r="K171" s="601">
        <v>5.8902599999999999E-2</v>
      </c>
      <c r="L171" s="201">
        <v>-1.0421908323675813</v>
      </c>
      <c r="M171" s="201">
        <v>423.0996045</v>
      </c>
      <c r="N171" s="201">
        <v>46.275188892367595</v>
      </c>
      <c r="O171" s="601">
        <v>46.245737592367597</v>
      </c>
      <c r="P171" s="601">
        <v>423.0996045</v>
      </c>
      <c r="Q171" s="601">
        <v>-1.0421908323675813</v>
      </c>
      <c r="R171" s="601">
        <v>88.550126879999922</v>
      </c>
      <c r="S171" s="601">
        <v>88.579578179999928</v>
      </c>
      <c r="T171" s="611"/>
      <c r="U171" s="170">
        <v>20.071497013600094</v>
      </c>
      <c r="V171" s="170"/>
      <c r="W171" s="168"/>
      <c r="X171" s="168"/>
      <c r="Y171" s="168"/>
      <c r="Z171" s="168"/>
      <c r="AA171" s="169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</row>
    <row r="172" spans="1:41" x14ac:dyDescent="0.25">
      <c r="A172" s="606"/>
      <c r="B172" s="606"/>
      <c r="C172" s="606"/>
      <c r="D172" s="606"/>
      <c r="E172" s="606" t="s">
        <v>619</v>
      </c>
      <c r="F172" s="606"/>
      <c r="G172" s="605" t="s">
        <v>3615</v>
      </c>
      <c r="H172" s="603">
        <v>150</v>
      </c>
      <c r="I172" s="601"/>
      <c r="J172" s="602"/>
      <c r="K172" s="601">
        <v>0</v>
      </c>
      <c r="L172" s="201">
        <v>-1.0421908323675813</v>
      </c>
      <c r="M172" s="201">
        <v>423.0996045</v>
      </c>
      <c r="N172" s="201">
        <v>46.245737592367597</v>
      </c>
      <c r="O172" s="601">
        <v>46.245737592367597</v>
      </c>
      <c r="P172" s="601">
        <v>423.0996045</v>
      </c>
      <c r="Q172" s="601">
        <v>-1.0421908323675813</v>
      </c>
      <c r="R172" s="601">
        <v>88.579578179999928</v>
      </c>
      <c r="S172" s="601">
        <v>88.579578179999928</v>
      </c>
      <c r="T172" s="611"/>
      <c r="U172" s="170">
        <v>20.100948313600099</v>
      </c>
      <c r="V172" s="170"/>
      <c r="W172" s="168"/>
      <c r="X172" s="168"/>
      <c r="Y172" s="168"/>
      <c r="Z172" s="168"/>
      <c r="AA172" s="169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</row>
    <row r="173" spans="1:41" x14ac:dyDescent="0.25">
      <c r="A173" s="606" t="s">
        <v>3433</v>
      </c>
      <c r="B173" s="606" t="s">
        <v>3540</v>
      </c>
      <c r="C173" s="606" t="s">
        <v>3565</v>
      </c>
      <c r="D173" s="607">
        <v>886</v>
      </c>
      <c r="E173" s="606" t="s">
        <v>3620</v>
      </c>
      <c r="F173" s="605" t="s">
        <v>3563</v>
      </c>
      <c r="G173" s="605" t="s">
        <v>3562</v>
      </c>
      <c r="H173" s="603"/>
      <c r="I173" s="601"/>
      <c r="J173" s="602"/>
      <c r="K173" s="601">
        <v>0</v>
      </c>
      <c r="L173" s="201">
        <v>-1.0421908323675813</v>
      </c>
      <c r="M173" s="201">
        <v>423.0996045</v>
      </c>
      <c r="N173" s="201">
        <v>46.245737592367597</v>
      </c>
      <c r="O173" s="601">
        <v>46.245737592367597</v>
      </c>
      <c r="P173" s="601">
        <v>423.0996045</v>
      </c>
      <c r="Q173" s="601">
        <v>-1.0421908323675813</v>
      </c>
      <c r="R173" s="601">
        <v>88.579578179999928</v>
      </c>
      <c r="S173" s="601">
        <v>88.579578179999928</v>
      </c>
      <c r="T173" s="611"/>
      <c r="U173" s="170">
        <v>20.100948313600099</v>
      </c>
      <c r="V173" s="170"/>
      <c r="W173" s="168"/>
      <c r="X173" s="168"/>
      <c r="Y173" s="168"/>
      <c r="Z173" s="168"/>
      <c r="AA173" s="169"/>
      <c r="AB173" s="168"/>
      <c r="AC173" s="168"/>
      <c r="AD173" s="168"/>
      <c r="AE173" s="168"/>
      <c r="AF173" s="168"/>
      <c r="AG173" s="168"/>
      <c r="AH173" s="168"/>
      <c r="AI173" s="168"/>
      <c r="AJ173" s="168"/>
      <c r="AK173" s="168"/>
      <c r="AL173" s="168"/>
      <c r="AM173" s="168"/>
      <c r="AN173" s="168"/>
      <c r="AO173" s="168"/>
    </row>
    <row r="174" spans="1:41" x14ac:dyDescent="0.25">
      <c r="A174" s="606"/>
      <c r="B174" s="606"/>
      <c r="C174" s="606"/>
      <c r="D174" s="607"/>
      <c r="E174" s="606" t="s">
        <v>619</v>
      </c>
      <c r="F174" s="605"/>
      <c r="G174" s="605" t="s">
        <v>3613</v>
      </c>
      <c r="H174" s="603">
        <v>150</v>
      </c>
      <c r="I174" s="601"/>
      <c r="J174" s="602"/>
      <c r="K174" s="601">
        <v>0.44636781999999997</v>
      </c>
      <c r="L174" s="201">
        <v>-1.0421908323675813</v>
      </c>
      <c r="M174" s="201">
        <v>423.0996045</v>
      </c>
      <c r="N174" s="201">
        <v>46.022553682367601</v>
      </c>
      <c r="O174" s="601">
        <v>45.799369772367598</v>
      </c>
      <c r="P174" s="601">
        <v>423.0996045</v>
      </c>
      <c r="Q174" s="601">
        <v>-1.0421908323675813</v>
      </c>
      <c r="R174" s="601">
        <v>88.802762089999931</v>
      </c>
      <c r="S174" s="601">
        <v>89.025945999999934</v>
      </c>
      <c r="T174" s="611"/>
      <c r="U174" s="170">
        <v>20.324132223600103</v>
      </c>
      <c r="V174" s="170"/>
      <c r="W174" s="168"/>
      <c r="X174" s="168"/>
      <c r="Y174" s="168"/>
      <c r="Z174" s="168"/>
      <c r="AA174" s="169"/>
      <c r="AB174" s="168"/>
      <c r="AC174" s="168"/>
      <c r="AD174" s="168"/>
      <c r="AE174" s="168"/>
      <c r="AF174" s="168"/>
      <c r="AG174" s="168"/>
      <c r="AH174" s="168"/>
      <c r="AI174" s="168"/>
      <c r="AJ174" s="168"/>
      <c r="AK174" s="168"/>
      <c r="AL174" s="168"/>
      <c r="AM174" s="168"/>
      <c r="AN174" s="168"/>
      <c r="AO174" s="168"/>
    </row>
    <row r="175" spans="1:41" x14ac:dyDescent="0.25">
      <c r="A175" s="606" t="s">
        <v>3433</v>
      </c>
      <c r="B175" s="606" t="s">
        <v>3540</v>
      </c>
      <c r="C175" s="606" t="s">
        <v>3610</v>
      </c>
      <c r="D175" s="607">
        <v>891</v>
      </c>
      <c r="E175" s="606" t="s">
        <v>3619</v>
      </c>
      <c r="F175" s="605" t="s">
        <v>3605</v>
      </c>
      <c r="G175" s="605" t="s">
        <v>3608</v>
      </c>
      <c r="H175" s="603">
        <v>150</v>
      </c>
      <c r="I175" s="601"/>
      <c r="J175" s="602"/>
      <c r="K175" s="601">
        <v>0.2</v>
      </c>
      <c r="L175" s="201">
        <v>-1.0421908323675813</v>
      </c>
      <c r="M175" s="201">
        <v>423.0996045</v>
      </c>
      <c r="N175" s="201">
        <v>45.699369772367596</v>
      </c>
      <c r="O175" s="601">
        <v>45.599369772367595</v>
      </c>
      <c r="P175" s="601">
        <v>423.0996045</v>
      </c>
      <c r="Q175" s="601">
        <v>-1.0421908323675813</v>
      </c>
      <c r="R175" s="601">
        <v>89.125945999999942</v>
      </c>
      <c r="S175" s="601">
        <v>89.225945999999936</v>
      </c>
      <c r="T175" s="606" t="s">
        <v>3603</v>
      </c>
      <c r="U175" s="170">
        <v>20.647316133600114</v>
      </c>
      <c r="V175" s="170"/>
      <c r="W175" s="168"/>
      <c r="X175" s="168"/>
      <c r="Y175" s="168"/>
      <c r="Z175" s="168"/>
      <c r="AA175" s="169"/>
      <c r="AB175" s="168"/>
      <c r="AC175" s="168"/>
      <c r="AD175" s="168"/>
      <c r="AE175" s="168"/>
      <c r="AF175" s="168"/>
      <c r="AG175" s="168"/>
      <c r="AH175" s="168"/>
      <c r="AI175" s="168"/>
      <c r="AJ175" s="168"/>
      <c r="AK175" s="168"/>
      <c r="AL175" s="168"/>
      <c r="AM175" s="168"/>
      <c r="AN175" s="168"/>
      <c r="AO175" s="168"/>
    </row>
    <row r="176" spans="1:41" x14ac:dyDescent="0.25">
      <c r="A176" s="606"/>
      <c r="B176" s="606"/>
      <c r="C176" s="606"/>
      <c r="D176" s="607"/>
      <c r="E176" s="606" t="s">
        <v>619</v>
      </c>
      <c r="F176" s="605"/>
      <c r="G176" s="605"/>
      <c r="H176" s="603">
        <v>150</v>
      </c>
      <c r="I176" s="601"/>
      <c r="J176" s="602"/>
      <c r="K176" s="601">
        <v>0.13500000000000001</v>
      </c>
      <c r="L176" s="201">
        <v>-1.0421908323675813</v>
      </c>
      <c r="M176" s="201">
        <v>423.0996045</v>
      </c>
      <c r="N176" s="201">
        <v>45.5318697723676</v>
      </c>
      <c r="O176" s="601">
        <v>45.464369772367597</v>
      </c>
      <c r="P176" s="601">
        <v>423.0996045</v>
      </c>
      <c r="Q176" s="601">
        <v>-1.0421908323675813</v>
      </c>
      <c r="R176" s="601">
        <v>89.293445999999946</v>
      </c>
      <c r="S176" s="601">
        <v>89.360945999999942</v>
      </c>
      <c r="T176" s="606" t="s">
        <v>3603</v>
      </c>
      <c r="U176" s="170">
        <v>20.814816133600118</v>
      </c>
      <c r="V176" s="170"/>
      <c r="W176" s="168"/>
      <c r="X176" s="168"/>
      <c r="Y176" s="168"/>
      <c r="Z176" s="168"/>
      <c r="AA176" s="169"/>
      <c r="AB176" s="168"/>
      <c r="AC176" s="168"/>
      <c r="AD176" s="168"/>
      <c r="AE176" s="168"/>
      <c r="AF176" s="168"/>
      <c r="AG176" s="168"/>
      <c r="AH176" s="168"/>
      <c r="AI176" s="168"/>
      <c r="AJ176" s="168"/>
      <c r="AK176" s="168"/>
      <c r="AL176" s="168"/>
      <c r="AM176" s="168"/>
      <c r="AN176" s="168"/>
      <c r="AO176" s="168"/>
    </row>
    <row r="177" spans="1:41" x14ac:dyDescent="0.25">
      <c r="A177" s="606" t="s">
        <v>3433</v>
      </c>
      <c r="B177" s="606" t="s">
        <v>3540</v>
      </c>
      <c r="C177" s="606" t="s">
        <v>3607</v>
      </c>
      <c r="D177" s="607">
        <v>895</v>
      </c>
      <c r="E177" s="606" t="s">
        <v>3618</v>
      </c>
      <c r="F177" s="605" t="s">
        <v>3605</v>
      </c>
      <c r="G177" s="605" t="s">
        <v>3604</v>
      </c>
      <c r="H177" s="603">
        <v>150</v>
      </c>
      <c r="I177" s="601"/>
      <c r="J177" s="602"/>
      <c r="K177" s="601">
        <v>0.2</v>
      </c>
      <c r="L177" s="201">
        <v>-1.0421908323675813</v>
      </c>
      <c r="M177" s="201">
        <v>423.0996045</v>
      </c>
      <c r="N177" s="201">
        <v>45.364369772367596</v>
      </c>
      <c r="O177" s="601">
        <v>45.264369772367594</v>
      </c>
      <c r="P177" s="601">
        <v>423.0996045</v>
      </c>
      <c r="Q177" s="601">
        <v>-1.0421908323675813</v>
      </c>
      <c r="R177" s="601">
        <v>89.46094599999995</v>
      </c>
      <c r="S177" s="601">
        <v>89.560945999999944</v>
      </c>
      <c r="T177" s="606" t="s">
        <v>3603</v>
      </c>
      <c r="U177" s="170">
        <v>20.982316133600122</v>
      </c>
      <c r="V177" s="170"/>
      <c r="W177" s="168"/>
      <c r="X177" s="168"/>
      <c r="Y177" s="168"/>
      <c r="Z177" s="168"/>
      <c r="AA177" s="169"/>
      <c r="AB177" s="168"/>
      <c r="AC177" s="168"/>
      <c r="AD177" s="168"/>
      <c r="AE177" s="168"/>
      <c r="AF177" s="168"/>
      <c r="AG177" s="168"/>
      <c r="AH177" s="168"/>
      <c r="AI177" s="168"/>
      <c r="AJ177" s="168"/>
      <c r="AK177" s="168"/>
      <c r="AL177" s="168"/>
      <c r="AM177" s="168"/>
      <c r="AN177" s="168"/>
      <c r="AO177" s="168"/>
    </row>
    <row r="178" spans="1:41" x14ac:dyDescent="0.25">
      <c r="A178" s="606"/>
      <c r="B178" s="606"/>
      <c r="C178" s="606"/>
      <c r="D178" s="607"/>
      <c r="E178" s="606" t="s">
        <v>619</v>
      </c>
      <c r="F178" s="605"/>
      <c r="G178" s="605"/>
      <c r="H178" s="603">
        <v>150</v>
      </c>
      <c r="I178" s="601"/>
      <c r="J178" s="602"/>
      <c r="K178" s="601">
        <v>0.13500000000000001</v>
      </c>
      <c r="L178" s="201">
        <v>-1.0421908323675813</v>
      </c>
      <c r="M178" s="201">
        <v>423.0996045</v>
      </c>
      <c r="N178" s="201">
        <v>45.196869772367592</v>
      </c>
      <c r="O178" s="601">
        <v>45.129369772367596</v>
      </c>
      <c r="P178" s="601">
        <v>423.0996045</v>
      </c>
      <c r="Q178" s="601">
        <v>-1.0421908323675813</v>
      </c>
      <c r="R178" s="601">
        <v>89.628445999999954</v>
      </c>
      <c r="S178" s="601">
        <v>89.69594599999995</v>
      </c>
      <c r="T178" s="606" t="s">
        <v>3603</v>
      </c>
      <c r="U178" s="170">
        <v>21.149816133600126</v>
      </c>
      <c r="V178" s="170"/>
      <c r="W178" s="168"/>
      <c r="X178" s="168"/>
      <c r="Y178" s="168"/>
      <c r="Z178" s="168"/>
      <c r="AA178" s="169"/>
      <c r="AB178" s="168"/>
      <c r="AC178" s="168"/>
      <c r="AD178" s="168"/>
      <c r="AE178" s="168"/>
      <c r="AF178" s="168"/>
      <c r="AG178" s="168"/>
      <c r="AH178" s="168"/>
      <c r="AI178" s="168"/>
      <c r="AJ178" s="168"/>
      <c r="AK178" s="168"/>
      <c r="AL178" s="168"/>
      <c r="AM178" s="168"/>
      <c r="AN178" s="168"/>
      <c r="AO178" s="168"/>
    </row>
    <row r="179" spans="1:41" x14ac:dyDescent="0.25">
      <c r="A179" s="606" t="s">
        <v>3433</v>
      </c>
      <c r="B179" s="606" t="s">
        <v>3540</v>
      </c>
      <c r="C179" s="606" t="s">
        <v>3610</v>
      </c>
      <c r="D179" s="607">
        <v>898</v>
      </c>
      <c r="E179" s="606" t="s">
        <v>3617</v>
      </c>
      <c r="F179" s="605" t="s">
        <v>3605</v>
      </c>
      <c r="G179" s="605" t="s">
        <v>3608</v>
      </c>
      <c r="H179" s="603">
        <v>150</v>
      </c>
      <c r="I179" s="601"/>
      <c r="J179" s="602"/>
      <c r="K179" s="601">
        <v>0.2</v>
      </c>
      <c r="L179" s="201">
        <v>-1.0421908323675813</v>
      </c>
      <c r="M179" s="201">
        <v>423.0996045</v>
      </c>
      <c r="N179" s="201">
        <v>45.029369772367595</v>
      </c>
      <c r="O179" s="601">
        <v>44.929369772367593</v>
      </c>
      <c r="P179" s="601">
        <v>423.0996045</v>
      </c>
      <c r="Q179" s="601">
        <v>-1.0421908323675813</v>
      </c>
      <c r="R179" s="601">
        <v>89.795945999999958</v>
      </c>
      <c r="S179" s="601">
        <v>89.895945999999952</v>
      </c>
      <c r="T179" s="606" t="s">
        <v>3603</v>
      </c>
      <c r="U179" s="170">
        <v>21.31731613360013</v>
      </c>
      <c r="V179" s="170"/>
      <c r="W179" s="168"/>
      <c r="X179" s="168"/>
      <c r="Y179" s="168"/>
      <c r="Z179" s="168"/>
      <c r="AA179" s="169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</row>
    <row r="180" spans="1:41" x14ac:dyDescent="0.25">
      <c r="A180" s="606"/>
      <c r="B180" s="606"/>
      <c r="C180" s="606"/>
      <c r="D180" s="607"/>
      <c r="E180" s="606"/>
      <c r="F180" s="605"/>
      <c r="G180" s="605"/>
      <c r="H180" s="603">
        <v>150</v>
      </c>
      <c r="I180" s="601"/>
      <c r="J180" s="602"/>
      <c r="K180" s="601">
        <v>8.475000000000002E-2</v>
      </c>
      <c r="L180" s="201">
        <v>-1.0421908323675813</v>
      </c>
      <c r="M180" s="201">
        <v>423.0996045</v>
      </c>
      <c r="N180" s="201">
        <v>44.886994772367593</v>
      </c>
      <c r="O180" s="601">
        <v>44.844619772367594</v>
      </c>
      <c r="P180" s="601">
        <v>423.0996045</v>
      </c>
      <c r="Q180" s="601">
        <v>-1.0421908323675813</v>
      </c>
      <c r="R180" s="601">
        <v>89.938320999999945</v>
      </c>
      <c r="S180" s="601">
        <v>89.980695999999952</v>
      </c>
      <c r="T180" s="606"/>
      <c r="U180" s="170">
        <v>21.459691133600117</v>
      </c>
      <c r="V180" s="170"/>
      <c r="W180" s="168"/>
      <c r="X180" s="168"/>
      <c r="Y180" s="168"/>
      <c r="Z180" s="168"/>
      <c r="AA180" s="169"/>
      <c r="AB180" s="168"/>
      <c r="AC180" s="168"/>
      <c r="AD180" s="168"/>
      <c r="AE180" s="168"/>
      <c r="AF180" s="168"/>
      <c r="AG180" s="168"/>
      <c r="AH180" s="168"/>
      <c r="AI180" s="168"/>
      <c r="AJ180" s="168"/>
      <c r="AK180" s="168"/>
      <c r="AL180" s="168"/>
      <c r="AM180" s="168"/>
      <c r="AN180" s="168"/>
      <c r="AO180" s="168"/>
    </row>
    <row r="181" spans="1:41" x14ac:dyDescent="0.25">
      <c r="A181" s="606" t="s">
        <v>3433</v>
      </c>
      <c r="B181" s="606" t="s">
        <v>3540</v>
      </c>
      <c r="C181" s="606" t="s">
        <v>1961</v>
      </c>
      <c r="D181" s="607">
        <v>901</v>
      </c>
      <c r="E181" s="606" t="s">
        <v>3616</v>
      </c>
      <c r="F181" s="605" t="s">
        <v>3558</v>
      </c>
      <c r="G181" s="605" t="s">
        <v>3557</v>
      </c>
      <c r="H181" s="603">
        <v>150</v>
      </c>
      <c r="I181" s="601"/>
      <c r="J181" s="602"/>
      <c r="K181" s="601">
        <v>0.1905</v>
      </c>
      <c r="L181" s="201">
        <v>-1.0421908323675813</v>
      </c>
      <c r="M181" s="201">
        <v>423.0996045</v>
      </c>
      <c r="N181" s="201">
        <v>44.749369772367594</v>
      </c>
      <c r="O181" s="601">
        <v>44.654119772367594</v>
      </c>
      <c r="P181" s="601">
        <v>423.0996045</v>
      </c>
      <c r="Q181" s="601">
        <v>-1.0421908323675813</v>
      </c>
      <c r="R181" s="601">
        <v>90.075945999999959</v>
      </c>
      <c r="S181" s="601">
        <v>90.171195999999952</v>
      </c>
      <c r="T181" s="606"/>
      <c r="U181" s="170">
        <v>21.597316133600131</v>
      </c>
      <c r="V181" s="170"/>
      <c r="W181" s="168"/>
      <c r="X181" s="168"/>
      <c r="Y181" s="168"/>
      <c r="Z181" s="168"/>
      <c r="AA181" s="169"/>
      <c r="AB181" s="168"/>
      <c r="AC181" s="168"/>
      <c r="AD181" s="168"/>
      <c r="AE181" s="168"/>
      <c r="AF181" s="168"/>
      <c r="AG181" s="168"/>
      <c r="AH181" s="168"/>
      <c r="AI181" s="168"/>
      <c r="AJ181" s="168"/>
      <c r="AK181" s="168"/>
      <c r="AL181" s="168"/>
      <c r="AM181" s="168"/>
      <c r="AN181" s="168"/>
      <c r="AO181" s="168"/>
    </row>
    <row r="182" spans="1:41" x14ac:dyDescent="0.25">
      <c r="A182" s="606"/>
      <c r="B182" s="606"/>
      <c r="C182" s="606"/>
      <c r="D182" s="607"/>
      <c r="E182" s="606"/>
      <c r="F182" s="605"/>
      <c r="G182" s="605"/>
      <c r="H182" s="603">
        <v>150</v>
      </c>
      <c r="I182" s="601"/>
      <c r="J182" s="602"/>
      <c r="K182" s="601">
        <v>0.42076774519999999</v>
      </c>
      <c r="L182" s="201">
        <v>-1.0421908323675813</v>
      </c>
      <c r="M182" s="201">
        <v>423.0996045</v>
      </c>
      <c r="N182" s="201">
        <v>44.443735899767589</v>
      </c>
      <c r="O182" s="601">
        <v>44.233352027167591</v>
      </c>
      <c r="P182" s="601">
        <v>423.0996045</v>
      </c>
      <c r="Q182" s="601">
        <v>-1.0421908323675813</v>
      </c>
      <c r="R182" s="601">
        <v>90.381579872599943</v>
      </c>
      <c r="S182" s="601">
        <v>90.591963745199948</v>
      </c>
      <c r="T182" s="606"/>
      <c r="U182" s="170">
        <v>21.902950006200115</v>
      </c>
      <c r="V182" s="170"/>
      <c r="W182" s="168"/>
      <c r="X182" s="168"/>
      <c r="Y182" s="168"/>
      <c r="Z182" s="168"/>
      <c r="AA182" s="169"/>
      <c r="AB182" s="168"/>
      <c r="AC182" s="168"/>
      <c r="AD182" s="168"/>
      <c r="AE182" s="168"/>
      <c r="AF182" s="168"/>
      <c r="AG182" s="168"/>
      <c r="AH182" s="168"/>
      <c r="AI182" s="168"/>
      <c r="AJ182" s="168"/>
      <c r="AK182" s="168"/>
      <c r="AL182" s="168"/>
      <c r="AM182" s="168"/>
      <c r="AN182" s="168"/>
      <c r="AO182" s="168"/>
    </row>
    <row r="183" spans="1:41" x14ac:dyDescent="0.25">
      <c r="A183" s="606"/>
      <c r="B183" s="606"/>
      <c r="C183" s="606"/>
      <c r="D183" s="607"/>
      <c r="E183" s="606"/>
      <c r="F183" s="605"/>
      <c r="G183" s="605" t="s">
        <v>3615</v>
      </c>
      <c r="H183" s="603">
        <v>150</v>
      </c>
      <c r="I183" s="601"/>
      <c r="J183" s="602"/>
      <c r="K183" s="601">
        <v>0</v>
      </c>
      <c r="L183" s="201">
        <v>-1.0421908323675813</v>
      </c>
      <c r="M183" s="201">
        <v>423.0996045</v>
      </c>
      <c r="N183" s="201">
        <v>44.233352027167591</v>
      </c>
      <c r="O183" s="601">
        <v>44.233352027167591</v>
      </c>
      <c r="P183" s="601">
        <v>423.0996045</v>
      </c>
      <c r="Q183" s="601">
        <v>-1.0421908323675813</v>
      </c>
      <c r="R183" s="601">
        <v>90.591963745199948</v>
      </c>
      <c r="S183" s="601">
        <v>90.591963745199948</v>
      </c>
      <c r="T183" s="606"/>
      <c r="U183" s="170">
        <v>22.11333387880012</v>
      </c>
      <c r="V183" s="170"/>
      <c r="W183" s="168"/>
      <c r="X183" s="168"/>
      <c r="Y183" s="168"/>
      <c r="Z183" s="168"/>
      <c r="AA183" s="169"/>
      <c r="AB183" s="168"/>
      <c r="AC183" s="168"/>
      <c r="AD183" s="168"/>
      <c r="AE183" s="168"/>
      <c r="AF183" s="168"/>
      <c r="AG183" s="168"/>
      <c r="AH183" s="168"/>
      <c r="AI183" s="168"/>
      <c r="AJ183" s="168"/>
      <c r="AK183" s="168"/>
      <c r="AL183" s="168"/>
      <c r="AM183" s="168"/>
      <c r="AN183" s="168"/>
      <c r="AO183" s="168"/>
    </row>
    <row r="184" spans="1:41" x14ac:dyDescent="0.25">
      <c r="A184" s="606" t="s">
        <v>3433</v>
      </c>
      <c r="B184" s="606" t="s">
        <v>3540</v>
      </c>
      <c r="C184" s="606" t="s">
        <v>3565</v>
      </c>
      <c r="D184" s="607">
        <v>906</v>
      </c>
      <c r="E184" s="606" t="s">
        <v>3614</v>
      </c>
      <c r="F184" s="605" t="s">
        <v>3563</v>
      </c>
      <c r="G184" s="605" t="s">
        <v>3562</v>
      </c>
      <c r="H184" s="603"/>
      <c r="I184" s="601"/>
      <c r="J184" s="602"/>
      <c r="K184" s="601">
        <v>0</v>
      </c>
      <c r="L184" s="201">
        <v>-1.0421908323675813</v>
      </c>
      <c r="M184" s="201">
        <v>423.0996045</v>
      </c>
      <c r="N184" s="201">
        <v>44.233352027167591</v>
      </c>
      <c r="O184" s="601">
        <v>44.233352027167591</v>
      </c>
      <c r="P184" s="601">
        <v>423.0996045</v>
      </c>
      <c r="Q184" s="601">
        <v>-1.0421908323675813</v>
      </c>
      <c r="R184" s="601">
        <v>90.591963745199948</v>
      </c>
      <c r="S184" s="601">
        <v>90.591963745199948</v>
      </c>
      <c r="T184" s="606"/>
      <c r="U184" s="170">
        <v>22.11333387880012</v>
      </c>
      <c r="V184" s="170"/>
      <c r="W184" s="168"/>
      <c r="X184" s="168"/>
      <c r="Y184" s="168"/>
      <c r="Z184" s="168"/>
      <c r="AA184" s="169"/>
      <c r="AB184" s="168"/>
      <c r="AC184" s="168"/>
      <c r="AD184" s="168"/>
      <c r="AE184" s="168"/>
      <c r="AF184" s="168"/>
      <c r="AG184" s="168"/>
      <c r="AH184" s="168"/>
      <c r="AI184" s="168"/>
      <c r="AJ184" s="168"/>
      <c r="AK184" s="168"/>
      <c r="AL184" s="168"/>
      <c r="AM184" s="168"/>
      <c r="AN184" s="168"/>
      <c r="AO184" s="168"/>
    </row>
    <row r="185" spans="1:41" x14ac:dyDescent="0.25">
      <c r="A185" s="611"/>
      <c r="B185" s="611"/>
      <c r="C185" s="611"/>
      <c r="D185" s="610"/>
      <c r="E185" s="606" t="s">
        <v>619</v>
      </c>
      <c r="F185" s="609"/>
      <c r="G185" s="605" t="s">
        <v>3613</v>
      </c>
      <c r="H185" s="603">
        <v>150</v>
      </c>
      <c r="I185" s="601"/>
      <c r="J185" s="602"/>
      <c r="K185" s="601">
        <v>0.57746185480000001</v>
      </c>
      <c r="L185" s="201">
        <v>-1.0421908323675813</v>
      </c>
      <c r="M185" s="201">
        <v>423.0996045</v>
      </c>
      <c r="N185" s="201">
        <v>43.944621099767588</v>
      </c>
      <c r="O185" s="601">
        <v>43.655890172367592</v>
      </c>
      <c r="P185" s="601">
        <v>423.0996045</v>
      </c>
      <c r="Q185" s="601">
        <v>-1.0421908323675813</v>
      </c>
      <c r="R185" s="601">
        <v>90.880694672599958</v>
      </c>
      <c r="S185" s="601">
        <v>91.169425599999954</v>
      </c>
      <c r="T185" s="606"/>
      <c r="U185" s="170">
        <v>22.40206480620013</v>
      </c>
      <c r="V185" s="170"/>
      <c r="W185" s="168"/>
      <c r="X185" s="168"/>
      <c r="Y185" s="168"/>
      <c r="Z185" s="168"/>
      <c r="AA185" s="169"/>
      <c r="AB185" s="168"/>
      <c r="AC185" s="168"/>
      <c r="AD185" s="168"/>
      <c r="AE185" s="168"/>
      <c r="AF185" s="168"/>
      <c r="AG185" s="168"/>
      <c r="AH185" s="168"/>
      <c r="AI185" s="168"/>
      <c r="AJ185" s="168"/>
      <c r="AK185" s="168"/>
      <c r="AL185" s="168"/>
      <c r="AM185" s="168"/>
      <c r="AN185" s="168"/>
      <c r="AO185" s="168"/>
    </row>
    <row r="186" spans="1:41" x14ac:dyDescent="0.25">
      <c r="A186" s="606"/>
      <c r="B186" s="606"/>
      <c r="C186" s="606"/>
      <c r="D186" s="607"/>
      <c r="E186" s="606" t="s">
        <v>619</v>
      </c>
      <c r="F186" s="605"/>
      <c r="G186" s="605" t="s">
        <v>3612</v>
      </c>
      <c r="H186" s="603">
        <v>150</v>
      </c>
      <c r="I186" s="601"/>
      <c r="J186" s="602"/>
      <c r="K186" s="601">
        <v>0</v>
      </c>
      <c r="L186" s="201">
        <v>-1.0421908323675813</v>
      </c>
      <c r="M186" s="201">
        <v>423.0996045</v>
      </c>
      <c r="N186" s="201">
        <v>43.655890172367592</v>
      </c>
      <c r="O186" s="601">
        <v>43.655890172367592</v>
      </c>
      <c r="P186" s="601">
        <v>423.0996045</v>
      </c>
      <c r="Q186" s="601">
        <v>-1.0421908323675813</v>
      </c>
      <c r="R186" s="601">
        <v>91.169425599999954</v>
      </c>
      <c r="S186" s="601">
        <v>91.169425599999954</v>
      </c>
      <c r="T186" s="606"/>
      <c r="U186" s="170">
        <v>22.690795733600126</v>
      </c>
      <c r="V186" s="170"/>
      <c r="W186" s="168"/>
      <c r="X186" s="168"/>
      <c r="Y186" s="168"/>
      <c r="Z186" s="168"/>
      <c r="AA186" s="169"/>
      <c r="AB186" s="168"/>
      <c r="AC186" s="168"/>
      <c r="AD186" s="168"/>
      <c r="AE186" s="168"/>
      <c r="AF186" s="168"/>
      <c r="AG186" s="168"/>
      <c r="AH186" s="168"/>
      <c r="AI186" s="168"/>
      <c r="AJ186" s="168"/>
      <c r="AK186" s="168"/>
      <c r="AL186" s="168"/>
      <c r="AM186" s="168"/>
      <c r="AN186" s="168"/>
      <c r="AO186" s="168"/>
    </row>
    <row r="187" spans="1:41" x14ac:dyDescent="0.25">
      <c r="A187" s="606"/>
      <c r="B187" s="606"/>
      <c r="C187" s="606"/>
      <c r="D187" s="607"/>
      <c r="E187" s="606" t="s">
        <v>619</v>
      </c>
      <c r="F187" s="605"/>
      <c r="G187" s="605"/>
      <c r="H187" s="603">
        <v>150</v>
      </c>
      <c r="I187" s="601"/>
      <c r="J187" s="602"/>
      <c r="K187" s="601">
        <v>0</v>
      </c>
      <c r="L187" s="201">
        <v>-1.0421908323675813</v>
      </c>
      <c r="M187" s="201">
        <v>423.0996045</v>
      </c>
      <c r="N187" s="201">
        <v>43.655890172367592</v>
      </c>
      <c r="O187" s="601">
        <v>43.655890172367592</v>
      </c>
      <c r="P187" s="601">
        <v>423.0996045</v>
      </c>
      <c r="Q187" s="601">
        <v>-1.0421908323675813</v>
      </c>
      <c r="R187" s="601">
        <v>91.169425599999954</v>
      </c>
      <c r="S187" s="601">
        <v>91.169425599999954</v>
      </c>
      <c r="T187" s="606"/>
      <c r="U187" s="170">
        <v>22.690795733600126</v>
      </c>
      <c r="V187" s="170"/>
      <c r="W187" s="168"/>
      <c r="X187" s="168"/>
      <c r="Y187" s="168"/>
      <c r="Z187" s="170"/>
      <c r="AA187" s="169"/>
      <c r="AB187" s="168"/>
      <c r="AC187" s="168"/>
      <c r="AD187" s="168"/>
      <c r="AE187" s="168"/>
      <c r="AF187" s="168"/>
      <c r="AG187" s="168"/>
      <c r="AH187" s="168"/>
      <c r="AI187" s="168"/>
      <c r="AJ187" s="168"/>
      <c r="AK187" s="168"/>
      <c r="AL187" s="168"/>
      <c r="AM187" s="168"/>
      <c r="AN187" s="168"/>
      <c r="AO187" s="168"/>
    </row>
    <row r="188" spans="1:41" x14ac:dyDescent="0.25">
      <c r="A188" s="606" t="s">
        <v>3433</v>
      </c>
      <c r="B188" s="606" t="s">
        <v>3540</v>
      </c>
      <c r="C188" s="606" t="s">
        <v>1973</v>
      </c>
      <c r="D188" s="607">
        <v>912</v>
      </c>
      <c r="E188" s="606" t="s">
        <v>679</v>
      </c>
      <c r="F188" s="605" t="s">
        <v>4270</v>
      </c>
      <c r="G188" s="605" t="s">
        <v>4271</v>
      </c>
      <c r="H188" s="603">
        <v>150</v>
      </c>
      <c r="I188" s="601"/>
      <c r="J188" s="602"/>
      <c r="K188" s="601">
        <v>0</v>
      </c>
      <c r="L188" s="201">
        <v>-1.0421908323675813</v>
      </c>
      <c r="M188" s="201">
        <v>423.0996045</v>
      </c>
      <c r="N188" s="201">
        <v>43.655890172367592</v>
      </c>
      <c r="O188" s="601">
        <v>43.655890172367592</v>
      </c>
      <c r="P188" s="601">
        <v>423.0996045</v>
      </c>
      <c r="Q188" s="601">
        <v>-1.0421908323675813</v>
      </c>
      <c r="R188" s="601">
        <v>91.169425599999954</v>
      </c>
      <c r="S188" s="601">
        <v>91.169425599999954</v>
      </c>
      <c r="T188" s="606"/>
      <c r="U188" s="170">
        <v>22.690795733600126</v>
      </c>
      <c r="V188" s="170"/>
      <c r="W188" s="168"/>
      <c r="X188" s="168"/>
      <c r="Y188" s="168"/>
      <c r="Z188" s="168"/>
      <c r="AA188" s="169"/>
      <c r="AB188" s="168"/>
      <c r="AC188" s="168"/>
      <c r="AD188" s="168"/>
      <c r="AE188" s="168"/>
      <c r="AF188" s="168"/>
      <c r="AG188" s="168"/>
      <c r="AH188" s="168"/>
      <c r="AI188" s="168"/>
      <c r="AJ188" s="168"/>
      <c r="AK188" s="168"/>
      <c r="AL188" s="168"/>
      <c r="AM188" s="168"/>
      <c r="AN188" s="168"/>
      <c r="AO188" s="168"/>
    </row>
    <row r="189" spans="1:41" x14ac:dyDescent="0.25">
      <c r="A189" s="606"/>
      <c r="B189" s="606"/>
      <c r="C189" s="606"/>
      <c r="D189" s="607"/>
      <c r="E189" s="606" t="s">
        <v>619</v>
      </c>
      <c r="F189" s="605"/>
      <c r="G189" s="605" t="s">
        <v>1962</v>
      </c>
      <c r="H189" s="603">
        <v>150</v>
      </c>
      <c r="I189" s="601"/>
      <c r="J189" s="602"/>
      <c r="K189" s="601">
        <v>0.50527040000000001</v>
      </c>
      <c r="L189" s="201">
        <v>-1.0421908323675813</v>
      </c>
      <c r="M189" s="201">
        <v>423.0996045</v>
      </c>
      <c r="N189" s="201">
        <v>43.403254972367591</v>
      </c>
      <c r="O189" s="601">
        <v>43.150619772367591</v>
      </c>
      <c r="P189" s="601">
        <v>423.0996045</v>
      </c>
      <c r="Q189" s="601">
        <v>-1.0421908323675813</v>
      </c>
      <c r="R189" s="601">
        <v>91.422060799999954</v>
      </c>
      <c r="S189" s="601">
        <v>91.674695999999955</v>
      </c>
      <c r="T189" s="606"/>
      <c r="U189" s="170">
        <v>22.943430933600126</v>
      </c>
      <c r="V189" s="170"/>
      <c r="W189" s="168"/>
      <c r="X189" s="168"/>
      <c r="Y189" s="168"/>
      <c r="Z189" s="168"/>
      <c r="AA189" s="169"/>
      <c r="AB189" s="168"/>
      <c r="AC189" s="168"/>
      <c r="AD189" s="168"/>
      <c r="AE189" s="168"/>
      <c r="AF189" s="168"/>
      <c r="AG189" s="168"/>
      <c r="AH189" s="168"/>
      <c r="AI189" s="168"/>
      <c r="AJ189" s="168"/>
      <c r="AK189" s="168"/>
      <c r="AL189" s="168"/>
      <c r="AM189" s="168"/>
      <c r="AN189" s="168"/>
      <c r="AO189" s="168"/>
    </row>
    <row r="190" spans="1:41" x14ac:dyDescent="0.25">
      <c r="A190" s="606" t="s">
        <v>3433</v>
      </c>
      <c r="B190" s="606" t="s">
        <v>3540</v>
      </c>
      <c r="C190" s="606" t="s">
        <v>3607</v>
      </c>
      <c r="D190" s="607">
        <v>918</v>
      </c>
      <c r="E190" s="606" t="s">
        <v>3611</v>
      </c>
      <c r="F190" s="605" t="s">
        <v>3605</v>
      </c>
      <c r="G190" s="605" t="s">
        <v>3604</v>
      </c>
      <c r="H190" s="603">
        <v>150</v>
      </c>
      <c r="I190" s="601"/>
      <c r="J190" s="602"/>
      <c r="K190" s="601">
        <v>0.2</v>
      </c>
      <c r="L190" s="201">
        <v>-1.0421908323675813</v>
      </c>
      <c r="M190" s="201">
        <v>423.0996045</v>
      </c>
      <c r="N190" s="201">
        <v>43.05061977236759</v>
      </c>
      <c r="O190" s="601">
        <v>42.950619772367588</v>
      </c>
      <c r="P190" s="601">
        <v>423.0996045</v>
      </c>
      <c r="Q190" s="601">
        <v>-1.0421908323675813</v>
      </c>
      <c r="R190" s="601">
        <v>91.774695999999963</v>
      </c>
      <c r="S190" s="601">
        <v>91.874695999999958</v>
      </c>
      <c r="T190" s="606" t="s">
        <v>3603</v>
      </c>
      <c r="U190" s="170">
        <v>23.296066133600135</v>
      </c>
      <c r="V190" s="170"/>
      <c r="W190" s="168"/>
      <c r="X190" s="168"/>
      <c r="Y190" s="168"/>
      <c r="Z190" s="168"/>
      <c r="AA190" s="169"/>
      <c r="AB190" s="168"/>
      <c r="AC190" s="168"/>
      <c r="AD190" s="168"/>
      <c r="AE190" s="168"/>
      <c r="AF190" s="168"/>
      <c r="AG190" s="168"/>
      <c r="AH190" s="168"/>
      <c r="AI190" s="168"/>
      <c r="AJ190" s="168"/>
      <c r="AK190" s="168"/>
      <c r="AL190" s="168"/>
      <c r="AM190" s="168"/>
      <c r="AN190" s="168"/>
      <c r="AO190" s="168"/>
    </row>
    <row r="191" spans="1:41" x14ac:dyDescent="0.25">
      <c r="A191" s="606"/>
      <c r="B191" s="606"/>
      <c r="C191" s="606"/>
      <c r="D191" s="607"/>
      <c r="E191" s="606" t="s">
        <v>619</v>
      </c>
      <c r="F191" s="605"/>
      <c r="G191" s="605"/>
      <c r="H191" s="603">
        <v>150</v>
      </c>
      <c r="I191" s="601"/>
      <c r="J191" s="602"/>
      <c r="K191" s="601">
        <v>0.13500000000000001</v>
      </c>
      <c r="L191" s="201">
        <v>-1.0421908323675813</v>
      </c>
      <c r="M191" s="201">
        <v>423.0996045</v>
      </c>
      <c r="N191" s="201">
        <v>42.883119772367593</v>
      </c>
      <c r="O191" s="601">
        <v>42.81561977236759</v>
      </c>
      <c r="P191" s="601">
        <v>423.0996045</v>
      </c>
      <c r="Q191" s="601">
        <v>-1.0421908323675813</v>
      </c>
      <c r="R191" s="601">
        <v>91.942195999999967</v>
      </c>
      <c r="S191" s="601">
        <v>92.009695999999963</v>
      </c>
      <c r="T191" s="606" t="s">
        <v>3603</v>
      </c>
      <c r="U191" s="170">
        <v>23.463566133600139</v>
      </c>
      <c r="V191" s="170"/>
      <c r="W191" s="168"/>
      <c r="X191" s="168"/>
      <c r="Y191" s="168"/>
      <c r="Z191" s="168"/>
      <c r="AA191" s="169"/>
      <c r="AB191" s="168"/>
      <c r="AC191" s="168"/>
      <c r="AD191" s="168"/>
      <c r="AE191" s="168"/>
      <c r="AF191" s="168"/>
      <c r="AG191" s="168"/>
      <c r="AH191" s="168"/>
      <c r="AI191" s="168"/>
      <c r="AJ191" s="168"/>
      <c r="AK191" s="168"/>
      <c r="AL191" s="168"/>
      <c r="AM191" s="168"/>
      <c r="AN191" s="168"/>
      <c r="AO191" s="168"/>
    </row>
    <row r="192" spans="1:41" x14ac:dyDescent="0.25">
      <c r="A192" s="606" t="s">
        <v>3433</v>
      </c>
      <c r="B192" s="606" t="s">
        <v>3540</v>
      </c>
      <c r="C192" s="606" t="s">
        <v>3610</v>
      </c>
      <c r="D192" s="607">
        <v>921</v>
      </c>
      <c r="E192" s="606" t="s">
        <v>3609</v>
      </c>
      <c r="F192" s="605" t="s">
        <v>3605</v>
      </c>
      <c r="G192" s="605" t="s">
        <v>3608</v>
      </c>
      <c r="H192" s="603">
        <v>150</v>
      </c>
      <c r="I192" s="601"/>
      <c r="J192" s="602"/>
      <c r="K192" s="601">
        <v>0.2</v>
      </c>
      <c r="L192" s="201">
        <v>-1.0421908323675813</v>
      </c>
      <c r="M192" s="201">
        <v>423.0996045</v>
      </c>
      <c r="N192" s="201">
        <v>42.715619772367589</v>
      </c>
      <c r="O192" s="601">
        <v>42.615619772367587</v>
      </c>
      <c r="P192" s="601">
        <v>423.0996045</v>
      </c>
      <c r="Q192" s="601">
        <v>-1.0421908323675813</v>
      </c>
      <c r="R192" s="601">
        <v>92.109695999999971</v>
      </c>
      <c r="S192" s="601">
        <v>92.209695999999965</v>
      </c>
      <c r="T192" s="606" t="s">
        <v>3603</v>
      </c>
      <c r="U192" s="170">
        <v>23.631066133600143</v>
      </c>
      <c r="V192" s="170"/>
      <c r="W192" s="168"/>
      <c r="X192" s="168"/>
      <c r="Y192" s="168"/>
      <c r="Z192" s="168"/>
      <c r="AA192" s="169"/>
      <c r="AB192" s="168"/>
      <c r="AC192" s="168"/>
      <c r="AD192" s="168"/>
      <c r="AE192" s="168"/>
      <c r="AF192" s="168"/>
      <c r="AG192" s="168"/>
      <c r="AH192" s="168"/>
      <c r="AI192" s="168"/>
      <c r="AJ192" s="168"/>
      <c r="AK192" s="168"/>
      <c r="AL192" s="168"/>
      <c r="AM192" s="168"/>
      <c r="AN192" s="168"/>
      <c r="AO192" s="168"/>
    </row>
    <row r="193" spans="1:41" x14ac:dyDescent="0.25">
      <c r="A193" s="606"/>
      <c r="B193" s="606"/>
      <c r="C193" s="606"/>
      <c r="D193" s="607"/>
      <c r="E193" s="606" t="s">
        <v>619</v>
      </c>
      <c r="F193" s="605"/>
      <c r="G193" s="605"/>
      <c r="H193" s="603">
        <v>150</v>
      </c>
      <c r="I193" s="601"/>
      <c r="J193" s="602"/>
      <c r="K193" s="601">
        <v>0.13500000000000001</v>
      </c>
      <c r="L193" s="201">
        <v>-1.0421908323675813</v>
      </c>
      <c r="M193" s="201">
        <v>423.0996045</v>
      </c>
      <c r="N193" s="201">
        <v>42.548119772367585</v>
      </c>
      <c r="O193" s="601">
        <v>42.480619772367589</v>
      </c>
      <c r="P193" s="601">
        <v>423.0996045</v>
      </c>
      <c r="Q193" s="601">
        <v>-1.0421908323675813</v>
      </c>
      <c r="R193" s="601">
        <v>92.277195999999975</v>
      </c>
      <c r="S193" s="601">
        <v>92.344695999999971</v>
      </c>
      <c r="T193" s="606" t="s">
        <v>3603</v>
      </c>
      <c r="U193" s="170">
        <v>23.798566133600147</v>
      </c>
      <c r="V193" s="170"/>
      <c r="W193" s="168"/>
      <c r="X193" s="168"/>
      <c r="Y193" s="168"/>
      <c r="Z193" s="168"/>
      <c r="AA193" s="169"/>
      <c r="AB193" s="168"/>
      <c r="AC193" s="168"/>
      <c r="AD193" s="168"/>
      <c r="AE193" s="168"/>
      <c r="AF193" s="168"/>
      <c r="AG193" s="168"/>
      <c r="AH193" s="168"/>
      <c r="AI193" s="168"/>
      <c r="AJ193" s="168"/>
      <c r="AK193" s="168"/>
      <c r="AL193" s="168"/>
      <c r="AM193" s="168"/>
      <c r="AN193" s="168"/>
      <c r="AO193" s="168"/>
    </row>
    <row r="194" spans="1:41" x14ac:dyDescent="0.25">
      <c r="A194" s="606" t="s">
        <v>3433</v>
      </c>
      <c r="B194" s="606" t="s">
        <v>3540</v>
      </c>
      <c r="C194" s="606" t="s">
        <v>3607</v>
      </c>
      <c r="D194" s="607">
        <v>924</v>
      </c>
      <c r="E194" s="606" t="s">
        <v>3606</v>
      </c>
      <c r="F194" s="605" t="s">
        <v>3605</v>
      </c>
      <c r="G194" s="605" t="s">
        <v>3604</v>
      </c>
      <c r="H194" s="603">
        <v>150</v>
      </c>
      <c r="I194" s="601"/>
      <c r="J194" s="602"/>
      <c r="K194" s="601">
        <v>0.2</v>
      </c>
      <c r="L194" s="201">
        <v>-1.0421908323675813</v>
      </c>
      <c r="M194" s="201">
        <v>423.0996045</v>
      </c>
      <c r="N194" s="201">
        <v>42.380619772367588</v>
      </c>
      <c r="O194" s="601">
        <v>42.280619772367587</v>
      </c>
      <c r="P194" s="601">
        <v>423.0996045</v>
      </c>
      <c r="Q194" s="601">
        <v>-1.0421908323675813</v>
      </c>
      <c r="R194" s="601">
        <v>92.444695999999979</v>
      </c>
      <c r="S194" s="601">
        <v>92.544695999999973</v>
      </c>
      <c r="T194" s="606" t="s">
        <v>3603</v>
      </c>
      <c r="U194" s="170">
        <v>23.966066133600151</v>
      </c>
      <c r="V194" s="170"/>
      <c r="W194" s="168"/>
      <c r="X194" s="168"/>
      <c r="Y194" s="168"/>
      <c r="Z194" s="168"/>
      <c r="AA194" s="169"/>
      <c r="AB194" s="168"/>
      <c r="AC194" s="168"/>
      <c r="AD194" s="168"/>
      <c r="AE194" s="168"/>
      <c r="AF194" s="168"/>
      <c r="AG194" s="168"/>
      <c r="AH194" s="168"/>
      <c r="AI194" s="168"/>
      <c r="AJ194" s="168"/>
      <c r="AK194" s="168"/>
      <c r="AL194" s="168"/>
      <c r="AM194" s="168"/>
      <c r="AN194" s="168"/>
      <c r="AO194" s="168"/>
    </row>
    <row r="195" spans="1:41" x14ac:dyDescent="0.25">
      <c r="A195" s="606"/>
      <c r="B195" s="606"/>
      <c r="C195" s="606"/>
      <c r="D195" s="607"/>
      <c r="E195" s="606"/>
      <c r="F195" s="605"/>
      <c r="G195" s="605"/>
      <c r="H195" s="603">
        <v>150</v>
      </c>
      <c r="I195" s="601"/>
      <c r="J195" s="602"/>
      <c r="K195" s="601">
        <v>0.23975000000000002</v>
      </c>
      <c r="L195" s="201">
        <v>-1.0421908323675813</v>
      </c>
      <c r="M195" s="201">
        <v>423.0996045</v>
      </c>
      <c r="N195" s="201">
        <v>42.160744772367586</v>
      </c>
      <c r="O195" s="601">
        <v>42.040869772367586</v>
      </c>
      <c r="P195" s="601">
        <v>423.0996045</v>
      </c>
      <c r="Q195" s="601">
        <v>-1.0421908323675813</v>
      </c>
      <c r="R195" s="601">
        <v>92.664570999999981</v>
      </c>
      <c r="S195" s="601">
        <v>92.784445999999974</v>
      </c>
      <c r="T195" s="606"/>
      <c r="U195" s="170">
        <v>24.185941133600153</v>
      </c>
      <c r="V195" s="170"/>
      <c r="W195" s="168"/>
      <c r="X195" s="168"/>
      <c r="Y195" s="168"/>
      <c r="Z195" s="168"/>
      <c r="AA195" s="169"/>
      <c r="AB195" s="168"/>
      <c r="AC195" s="168"/>
      <c r="AD195" s="168"/>
      <c r="AE195" s="168"/>
      <c r="AF195" s="168"/>
      <c r="AG195" s="168"/>
      <c r="AH195" s="168"/>
      <c r="AI195" s="168"/>
      <c r="AJ195" s="168"/>
      <c r="AK195" s="168"/>
      <c r="AL195" s="168"/>
      <c r="AM195" s="168"/>
      <c r="AN195" s="168"/>
      <c r="AO195" s="168"/>
    </row>
    <row r="196" spans="1:41" x14ac:dyDescent="0.25">
      <c r="A196" s="606" t="s">
        <v>3433</v>
      </c>
      <c r="B196" s="606" t="s">
        <v>3540</v>
      </c>
      <c r="C196" s="606" t="s">
        <v>1961</v>
      </c>
      <c r="D196" s="607">
        <v>929</v>
      </c>
      <c r="E196" s="606" t="s">
        <v>3602</v>
      </c>
      <c r="F196" s="605" t="s">
        <v>3558</v>
      </c>
      <c r="G196" s="605" t="s">
        <v>3601</v>
      </c>
      <c r="H196" s="603">
        <v>150</v>
      </c>
      <c r="I196" s="601"/>
      <c r="J196" s="602"/>
      <c r="K196" s="601">
        <v>0.1905</v>
      </c>
      <c r="L196" s="201">
        <v>-1.0421908323675813</v>
      </c>
      <c r="M196" s="201">
        <v>423.0996045</v>
      </c>
      <c r="N196" s="201">
        <v>41.945619772367586</v>
      </c>
      <c r="O196" s="601">
        <v>41.850369772367586</v>
      </c>
      <c r="P196" s="601">
        <v>423.0996045</v>
      </c>
      <c r="Q196" s="601">
        <v>-1.0421908323675813</v>
      </c>
      <c r="R196" s="601">
        <v>92.879695999999981</v>
      </c>
      <c r="S196" s="601">
        <v>92.974945999999974</v>
      </c>
      <c r="T196" s="600"/>
      <c r="U196" s="170">
        <v>24.401066133600153</v>
      </c>
      <c r="V196" s="170"/>
      <c r="W196" s="168"/>
      <c r="X196" s="168"/>
      <c r="Y196" s="168"/>
      <c r="Z196" s="168"/>
      <c r="AA196" s="169"/>
      <c r="AB196" s="168"/>
      <c r="AC196" s="168"/>
      <c r="AD196" s="168"/>
      <c r="AE196" s="168"/>
      <c r="AF196" s="168"/>
      <c r="AG196" s="168"/>
      <c r="AH196" s="168"/>
      <c r="AI196" s="168"/>
      <c r="AJ196" s="168"/>
      <c r="AK196" s="168"/>
      <c r="AL196" s="168"/>
      <c r="AM196" s="168"/>
      <c r="AN196" s="168"/>
      <c r="AO196" s="168"/>
    </row>
    <row r="197" spans="1:41" x14ac:dyDescent="0.25">
      <c r="A197" s="606"/>
      <c r="B197" s="606"/>
      <c r="C197" s="606"/>
      <c r="D197" s="607"/>
      <c r="E197" s="606"/>
      <c r="F197" s="605"/>
      <c r="G197" s="605"/>
      <c r="H197" s="603">
        <v>150</v>
      </c>
      <c r="I197" s="601"/>
      <c r="J197" s="602"/>
      <c r="K197" s="601">
        <v>0.11975</v>
      </c>
      <c r="L197" s="201">
        <v>-0.52109541618379063</v>
      </c>
      <c r="M197" s="201">
        <v>423.0996045</v>
      </c>
      <c r="N197" s="201">
        <v>41.79049477236758</v>
      </c>
      <c r="O197" s="601">
        <v>41.730619772367582</v>
      </c>
      <c r="P197" s="601">
        <v>423.0996045</v>
      </c>
      <c r="Q197" s="608">
        <v>0</v>
      </c>
      <c r="R197" s="601">
        <v>93.034820999999965</v>
      </c>
      <c r="S197" s="601">
        <v>93.094695999999971</v>
      </c>
      <c r="T197" s="606" t="s">
        <v>3593</v>
      </c>
      <c r="U197" s="170">
        <v>24.556191133600137</v>
      </c>
      <c r="V197" s="170"/>
      <c r="W197" s="168"/>
      <c r="X197" s="168"/>
      <c r="Y197" s="168"/>
      <c r="Z197" s="168"/>
      <c r="AA197" s="169"/>
      <c r="AB197" s="168"/>
      <c r="AC197" s="168"/>
      <c r="AD197" s="168"/>
      <c r="AE197" s="168"/>
      <c r="AF197" s="168"/>
      <c r="AG197" s="168"/>
      <c r="AH197" s="168"/>
      <c r="AI197" s="168"/>
      <c r="AJ197" s="168"/>
      <c r="AK197" s="168"/>
      <c r="AL197" s="168"/>
      <c r="AM197" s="168"/>
      <c r="AN197" s="168"/>
      <c r="AO197" s="168"/>
    </row>
    <row r="198" spans="1:41" x14ac:dyDescent="0.25">
      <c r="A198" s="606" t="s">
        <v>3433</v>
      </c>
      <c r="B198" s="606" t="s">
        <v>3540</v>
      </c>
      <c r="C198" s="606" t="s">
        <v>3600</v>
      </c>
      <c r="D198" s="607">
        <v>936</v>
      </c>
      <c r="E198" s="606" t="s">
        <v>3599</v>
      </c>
      <c r="F198" s="605" t="s">
        <v>3598</v>
      </c>
      <c r="G198" s="605" t="s">
        <v>3597</v>
      </c>
      <c r="H198" s="603" t="s">
        <v>3596</v>
      </c>
      <c r="I198" s="601"/>
      <c r="J198" s="602"/>
      <c r="K198" s="601">
        <v>1</v>
      </c>
      <c r="L198" s="201">
        <v>-0.31830988618379069</v>
      </c>
      <c r="M198" s="201">
        <v>423.0996045</v>
      </c>
      <c r="N198" s="201">
        <v>41.412309886183792</v>
      </c>
      <c r="O198" s="608">
        <v>0</v>
      </c>
      <c r="P198" s="608">
        <v>0</v>
      </c>
      <c r="Q198" s="601">
        <v>-0.63661977236758138</v>
      </c>
      <c r="R198" s="601">
        <v>93.594695999999971</v>
      </c>
      <c r="S198" s="601">
        <v>94.094695999999971</v>
      </c>
      <c r="T198" s="606"/>
      <c r="U198" s="170">
        <v>25.116066133600143</v>
      </c>
      <c r="V198" s="170"/>
      <c r="W198" s="168"/>
      <c r="X198" s="168"/>
      <c r="Y198" s="168"/>
      <c r="Z198" s="168"/>
      <c r="AA198" s="169"/>
      <c r="AB198" s="168"/>
      <c r="AC198" s="168"/>
      <c r="AD198" s="168"/>
      <c r="AE198" s="168"/>
      <c r="AF198" s="168"/>
      <c r="AG198" s="168"/>
      <c r="AH198" s="168"/>
      <c r="AI198" s="168"/>
      <c r="AJ198" s="168"/>
      <c r="AK198" s="168"/>
      <c r="AL198" s="168"/>
      <c r="AM198" s="168"/>
      <c r="AN198" s="168"/>
      <c r="AO198" s="168"/>
    </row>
    <row r="199" spans="1:41" x14ac:dyDescent="0.25">
      <c r="A199" s="606" t="s">
        <v>3433</v>
      </c>
      <c r="B199" s="606" t="s">
        <v>3540</v>
      </c>
      <c r="C199" s="606" t="s">
        <v>3565</v>
      </c>
      <c r="D199" s="607">
        <v>936</v>
      </c>
      <c r="E199" s="606" t="s">
        <v>3595</v>
      </c>
      <c r="F199" s="605" t="s">
        <v>3563</v>
      </c>
      <c r="G199" s="605" t="s">
        <v>3562</v>
      </c>
      <c r="H199" s="603"/>
      <c r="I199" s="601"/>
      <c r="J199" s="602"/>
      <c r="K199" s="601">
        <v>0</v>
      </c>
      <c r="L199" s="201">
        <v>-0.31830988618379069</v>
      </c>
      <c r="M199" s="201">
        <v>423.0996045</v>
      </c>
      <c r="N199" s="201">
        <v>41.094000000000001</v>
      </c>
      <c r="O199" s="601">
        <v>41.094000000000001</v>
      </c>
      <c r="P199" s="601">
        <v>423.0996045</v>
      </c>
      <c r="Q199" s="608">
        <v>0</v>
      </c>
      <c r="R199" s="601">
        <v>94.094695999999971</v>
      </c>
      <c r="S199" s="601">
        <v>94.094695999999971</v>
      </c>
      <c r="T199" s="606" t="s">
        <v>3594</v>
      </c>
      <c r="U199" s="170">
        <v>25.616066133600143</v>
      </c>
      <c r="V199" s="170"/>
      <c r="W199" s="168"/>
      <c r="X199" s="168"/>
      <c r="Y199" s="168"/>
      <c r="Z199" s="168"/>
      <c r="AA199" s="169"/>
      <c r="AB199" s="168"/>
      <c r="AC199" s="168"/>
      <c r="AD199" s="168"/>
      <c r="AE199" s="168"/>
      <c r="AF199" s="168"/>
      <c r="AG199" s="168"/>
      <c r="AH199" s="168"/>
      <c r="AI199" s="168"/>
      <c r="AJ199" s="168"/>
      <c r="AK199" s="168"/>
      <c r="AL199" s="168"/>
      <c r="AM199" s="168"/>
      <c r="AN199" s="168"/>
      <c r="AO199" s="168"/>
    </row>
    <row r="200" spans="1:41" x14ac:dyDescent="0.25">
      <c r="A200" s="606"/>
      <c r="B200" s="606"/>
      <c r="C200" s="606"/>
      <c r="D200" s="607"/>
      <c r="E200" s="606"/>
      <c r="F200" s="605"/>
      <c r="G200" s="604"/>
      <c r="H200" s="603">
        <v>150</v>
      </c>
      <c r="I200" s="601"/>
      <c r="J200" s="602"/>
      <c r="K200" s="601">
        <v>3.0000000000000001E-6</v>
      </c>
      <c r="L200" s="201">
        <v>-0.31831138618379068</v>
      </c>
      <c r="M200" s="201">
        <v>423.0996045</v>
      </c>
      <c r="N200" s="201">
        <v>41.094000000000001</v>
      </c>
      <c r="O200" s="601">
        <v>41.094000000000001</v>
      </c>
      <c r="P200" s="601">
        <v>423.0996045</v>
      </c>
      <c r="Q200" s="601">
        <v>-0.63662277236758136</v>
      </c>
      <c r="R200" s="601">
        <v>94.094697499999981</v>
      </c>
      <c r="S200" s="601">
        <v>94.094698999999977</v>
      </c>
      <c r="T200" s="600" t="s">
        <v>2822</v>
      </c>
      <c r="U200" s="170">
        <v>25.616067633600153</v>
      </c>
      <c r="V200" s="170"/>
      <c r="W200" s="168"/>
      <c r="X200" s="168"/>
      <c r="Y200" s="168"/>
      <c r="Z200" s="168"/>
      <c r="AA200" s="169"/>
      <c r="AB200" s="168"/>
      <c r="AC200" s="168"/>
      <c r="AD200" s="168"/>
      <c r="AE200" s="168"/>
      <c r="AF200" s="168"/>
      <c r="AG200" s="168"/>
      <c r="AH200" s="168"/>
      <c r="AI200" s="168"/>
      <c r="AJ200" s="168"/>
      <c r="AK200" s="168"/>
      <c r="AL200" s="168"/>
      <c r="AM200" s="168"/>
      <c r="AN200" s="168"/>
      <c r="AO200" s="168"/>
    </row>
    <row r="201" spans="1:41" x14ac:dyDescent="0.25">
      <c r="A201" s="377"/>
      <c r="B201" s="377"/>
      <c r="C201" s="377"/>
      <c r="D201" s="378"/>
      <c r="E201" s="377"/>
      <c r="F201" s="376"/>
      <c r="G201" s="376"/>
      <c r="H201" s="375">
        <v>150</v>
      </c>
      <c r="I201" s="373"/>
      <c r="J201" s="380"/>
      <c r="K201" s="373">
        <v>0.123508742</v>
      </c>
      <c r="L201" s="201">
        <v>-0.69837714336758139</v>
      </c>
      <c r="M201" s="201">
        <v>423.0996045</v>
      </c>
      <c r="N201" s="201">
        <v>41.094000000000001</v>
      </c>
      <c r="O201" s="373">
        <v>41.094000000000001</v>
      </c>
      <c r="P201" s="373">
        <v>423.0996045</v>
      </c>
      <c r="Q201" s="373">
        <v>-0.76013151436758131</v>
      </c>
      <c r="R201" s="373">
        <v>94.156453370999969</v>
      </c>
      <c r="S201" s="373">
        <v>94.218207741999976</v>
      </c>
      <c r="T201" s="377" t="s">
        <v>3593</v>
      </c>
      <c r="U201" s="170">
        <v>25.677823504600141</v>
      </c>
      <c r="V201" s="170"/>
      <c r="W201" s="168"/>
      <c r="X201" s="168"/>
      <c r="Y201" s="168"/>
      <c r="Z201" s="168"/>
      <c r="AA201" s="169"/>
      <c r="AB201" s="168"/>
      <c r="AC201" s="168"/>
      <c r="AD201" s="168"/>
      <c r="AE201" s="168"/>
      <c r="AF201" s="168"/>
      <c r="AG201" s="168"/>
      <c r="AH201" s="168"/>
      <c r="AI201" s="168"/>
      <c r="AJ201" s="168"/>
      <c r="AK201" s="168"/>
      <c r="AL201" s="168"/>
      <c r="AM201" s="168"/>
      <c r="AN201" s="168"/>
      <c r="AO201" s="168"/>
    </row>
    <row r="202" spans="1:41" x14ac:dyDescent="0.25">
      <c r="A202" s="377" t="s">
        <v>3433</v>
      </c>
      <c r="B202" s="377" t="s">
        <v>3540</v>
      </c>
      <c r="C202" s="377" t="s">
        <v>1981</v>
      </c>
      <c r="D202" s="378">
        <v>943</v>
      </c>
      <c r="E202" s="377" t="s">
        <v>3592</v>
      </c>
      <c r="F202" s="376" t="s">
        <v>3591</v>
      </c>
      <c r="G202" s="376" t="s">
        <v>1978</v>
      </c>
      <c r="H202" s="375">
        <v>150</v>
      </c>
      <c r="I202" s="373"/>
      <c r="J202" s="380"/>
      <c r="K202" s="373">
        <v>8.0264000000000002E-2</v>
      </c>
      <c r="L202" s="201">
        <v>-0.80026351436758136</v>
      </c>
      <c r="M202" s="201">
        <v>423.0996045</v>
      </c>
      <c r="N202" s="201">
        <v>41.094000000000001</v>
      </c>
      <c r="O202" s="373">
        <v>41.094000000000001</v>
      </c>
      <c r="P202" s="373">
        <v>423.0996045</v>
      </c>
      <c r="Q202" s="373">
        <v>-0.84039551436758131</v>
      </c>
      <c r="R202" s="373">
        <v>94.258339741999976</v>
      </c>
      <c r="S202" s="373">
        <v>94.298471741999975</v>
      </c>
      <c r="T202" s="377"/>
      <c r="U202" s="170">
        <v>25.779709875600147</v>
      </c>
      <c r="V202" s="170"/>
      <c r="W202" s="168"/>
      <c r="X202" s="168"/>
      <c r="Y202" s="168"/>
      <c r="Z202" s="168"/>
      <c r="AA202" s="169"/>
      <c r="AB202" s="168"/>
      <c r="AC202" s="168"/>
      <c r="AD202" s="168"/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/>
    </row>
    <row r="203" spans="1:41" x14ac:dyDescent="0.25">
      <c r="A203" s="377"/>
      <c r="B203" s="377"/>
      <c r="C203" s="377"/>
      <c r="D203" s="378"/>
      <c r="E203" s="377" t="s">
        <v>619</v>
      </c>
      <c r="F203" s="376"/>
      <c r="G203" s="376"/>
      <c r="H203" s="375">
        <v>150</v>
      </c>
      <c r="I203" s="373"/>
      <c r="J203" s="380"/>
      <c r="K203" s="373">
        <v>0.201795318</v>
      </c>
      <c r="L203" s="201">
        <v>-0.94129317336758134</v>
      </c>
      <c r="M203" s="201">
        <v>423.0996045</v>
      </c>
      <c r="N203" s="201">
        <v>41.094000000000001</v>
      </c>
      <c r="O203" s="373">
        <v>41.094000000000001</v>
      </c>
      <c r="P203" s="373">
        <v>423.0996045</v>
      </c>
      <c r="Q203" s="373">
        <v>-1.0421908323675813</v>
      </c>
      <c r="R203" s="373">
        <v>94.399369400999973</v>
      </c>
      <c r="S203" s="373">
        <v>94.50026705999997</v>
      </c>
      <c r="T203" s="377"/>
      <c r="U203" s="170">
        <v>25.920739534600145</v>
      </c>
      <c r="V203" s="170"/>
      <c r="W203" s="168"/>
      <c r="X203" s="168"/>
      <c r="Y203" s="168"/>
      <c r="Z203" s="168"/>
      <c r="AA203" s="169"/>
      <c r="AB203" s="168"/>
      <c r="AC203" s="168"/>
      <c r="AD203" s="168"/>
      <c r="AE203" s="168"/>
      <c r="AF203" s="168"/>
      <c r="AG203" s="168"/>
      <c r="AH203" s="168"/>
      <c r="AI203" s="168"/>
      <c r="AJ203" s="168"/>
      <c r="AK203" s="168"/>
      <c r="AL203" s="168"/>
      <c r="AM203" s="168"/>
      <c r="AN203" s="168"/>
      <c r="AO203" s="168"/>
    </row>
    <row r="204" spans="1:41" x14ac:dyDescent="0.25">
      <c r="A204" s="377" t="s">
        <v>3433</v>
      </c>
      <c r="B204" s="377" t="s">
        <v>3540</v>
      </c>
      <c r="C204" s="377" t="s">
        <v>1973</v>
      </c>
      <c r="D204" s="378">
        <v>945</v>
      </c>
      <c r="E204" s="377" t="s">
        <v>369</v>
      </c>
      <c r="F204" s="376" t="s">
        <v>4267</v>
      </c>
      <c r="G204" s="376" t="s">
        <v>3583</v>
      </c>
      <c r="H204" s="375">
        <v>150</v>
      </c>
      <c r="I204" s="373"/>
      <c r="J204" s="380"/>
      <c r="K204" s="373">
        <v>0</v>
      </c>
      <c r="L204" s="201">
        <v>-1.0421908323675813</v>
      </c>
      <c r="M204" s="201">
        <v>423.0996045</v>
      </c>
      <c r="N204" s="201">
        <v>41.094000000000001</v>
      </c>
      <c r="O204" s="373">
        <v>41.094000000000001</v>
      </c>
      <c r="P204" s="373">
        <v>423.0996045</v>
      </c>
      <c r="Q204" s="373">
        <v>-1.0421908323675813</v>
      </c>
      <c r="R204" s="373">
        <v>94.50026705999997</v>
      </c>
      <c r="S204" s="373">
        <v>94.50026705999997</v>
      </c>
      <c r="T204" s="377"/>
      <c r="U204" s="170">
        <v>26.021637193600142</v>
      </c>
      <c r="V204" s="170"/>
      <c r="W204" s="168"/>
      <c r="X204" s="168"/>
      <c r="Y204" s="168"/>
      <c r="Z204" s="168"/>
      <c r="AA204" s="169"/>
      <c r="AB204" s="168"/>
      <c r="AC204" s="168"/>
      <c r="AD204" s="168"/>
      <c r="AE204" s="168"/>
      <c r="AF204" s="168"/>
      <c r="AG204" s="168"/>
      <c r="AH204" s="168"/>
      <c r="AI204" s="168"/>
      <c r="AJ204" s="168"/>
      <c r="AK204" s="168"/>
      <c r="AL204" s="168"/>
      <c r="AM204" s="168"/>
      <c r="AN204" s="168"/>
      <c r="AO204" s="168"/>
    </row>
    <row r="205" spans="1:41" x14ac:dyDescent="0.25">
      <c r="A205" s="377"/>
      <c r="B205" s="377"/>
      <c r="C205" s="377"/>
      <c r="D205" s="378"/>
      <c r="E205" s="377"/>
      <c r="F205" s="376"/>
      <c r="G205" s="376"/>
      <c r="H205" s="375">
        <v>150</v>
      </c>
      <c r="I205" s="373"/>
      <c r="J205" s="380"/>
      <c r="K205" s="373">
        <v>0.17853293999999997</v>
      </c>
      <c r="L205" s="201">
        <v>-1.1314573023675814</v>
      </c>
      <c r="M205" s="201">
        <v>423.0996045</v>
      </c>
      <c r="N205" s="201">
        <v>41.094000000000001</v>
      </c>
      <c r="O205" s="373">
        <v>41.094000000000001</v>
      </c>
      <c r="P205" s="373">
        <v>423.0996045</v>
      </c>
      <c r="Q205" s="373">
        <v>-1.2207237723675812</v>
      </c>
      <c r="R205" s="373">
        <v>94.589533529999969</v>
      </c>
      <c r="S205" s="373">
        <v>94.678799999999967</v>
      </c>
      <c r="T205" s="377"/>
      <c r="U205" s="170">
        <v>26.110903663600141</v>
      </c>
      <c r="V205" s="170"/>
      <c r="W205" s="168"/>
      <c r="X205" s="168"/>
      <c r="Y205" s="168"/>
      <c r="Z205" s="168"/>
      <c r="AA205" s="169"/>
      <c r="AB205" s="168"/>
      <c r="AC205" s="168"/>
      <c r="AD205" s="168"/>
      <c r="AE205" s="168"/>
      <c r="AF205" s="168"/>
      <c r="AG205" s="168"/>
      <c r="AH205" s="168"/>
      <c r="AI205" s="168"/>
      <c r="AJ205" s="168"/>
      <c r="AK205" s="168"/>
      <c r="AL205" s="168"/>
      <c r="AM205" s="168"/>
      <c r="AN205" s="168"/>
      <c r="AO205" s="168"/>
    </row>
    <row r="206" spans="1:41" x14ac:dyDescent="0.25">
      <c r="A206" s="377" t="s">
        <v>3433</v>
      </c>
      <c r="B206" s="377" t="s">
        <v>3540</v>
      </c>
      <c r="C206" s="377" t="s">
        <v>1961</v>
      </c>
      <c r="D206" s="378">
        <v>948</v>
      </c>
      <c r="E206" s="377" t="s">
        <v>3590</v>
      </c>
      <c r="F206" s="376" t="s">
        <v>3558</v>
      </c>
      <c r="G206" s="376" t="s">
        <v>3557</v>
      </c>
      <c r="H206" s="375">
        <v>150</v>
      </c>
      <c r="I206" s="373"/>
      <c r="J206" s="380"/>
      <c r="K206" s="373">
        <v>0.1905</v>
      </c>
      <c r="L206" s="201">
        <v>-1.3159737723675811</v>
      </c>
      <c r="M206" s="201">
        <v>423.0996045</v>
      </c>
      <c r="N206" s="201">
        <v>41.094000000000001</v>
      </c>
      <c r="O206" s="373">
        <v>41.094000000000001</v>
      </c>
      <c r="P206" s="373">
        <v>423.0996045</v>
      </c>
      <c r="Q206" s="373">
        <v>-1.4112237723675811</v>
      </c>
      <c r="R206" s="373">
        <v>94.774049999999974</v>
      </c>
      <c r="S206" s="373">
        <v>94.869299999999967</v>
      </c>
      <c r="T206" s="377"/>
      <c r="U206" s="170">
        <v>26.295420133600146</v>
      </c>
      <c r="V206" s="170"/>
      <c r="W206" s="168"/>
      <c r="X206" s="168"/>
      <c r="Y206" s="168"/>
      <c r="Z206" s="168"/>
      <c r="AA206" s="169"/>
      <c r="AB206" s="168"/>
      <c r="AC206" s="168"/>
      <c r="AD206" s="168"/>
      <c r="AE206" s="168"/>
      <c r="AF206" s="168"/>
      <c r="AG206" s="168"/>
      <c r="AH206" s="168"/>
      <c r="AI206" s="168"/>
      <c r="AJ206" s="168"/>
      <c r="AK206" s="168"/>
      <c r="AL206" s="168"/>
      <c r="AM206" s="168"/>
      <c r="AN206" s="168"/>
      <c r="AO206" s="168"/>
    </row>
    <row r="207" spans="1:41" x14ac:dyDescent="0.25">
      <c r="A207" s="377"/>
      <c r="B207" s="377"/>
      <c r="C207" s="377"/>
      <c r="D207" s="378"/>
      <c r="E207" s="377"/>
      <c r="F207" s="376"/>
      <c r="G207" s="376"/>
      <c r="H207" s="375">
        <v>150</v>
      </c>
      <c r="I207" s="373"/>
      <c r="J207" s="380"/>
      <c r="K207" s="373">
        <v>2.5399999999999999E-2</v>
      </c>
      <c r="L207" s="201">
        <v>-1.4239237723675813</v>
      </c>
      <c r="M207" s="201">
        <v>423.0996045</v>
      </c>
      <c r="N207" s="201">
        <v>41.094000000000001</v>
      </c>
      <c r="O207" s="373">
        <v>41.094000000000001</v>
      </c>
      <c r="P207" s="373">
        <v>423.0996045</v>
      </c>
      <c r="Q207" s="373">
        <v>-1.4366237723675812</v>
      </c>
      <c r="R207" s="373">
        <v>94.881999999999977</v>
      </c>
      <c r="S207" s="373">
        <v>94.894699999999972</v>
      </c>
      <c r="T207" s="377"/>
      <c r="U207" s="170">
        <v>26.403370133600149</v>
      </c>
      <c r="V207" s="170"/>
      <c r="W207" s="170"/>
      <c r="X207" s="168"/>
      <c r="Y207" s="168"/>
      <c r="Z207" s="168"/>
      <c r="AA207" s="169"/>
      <c r="AB207" s="168"/>
      <c r="AC207" s="168"/>
      <c r="AD207" s="168"/>
      <c r="AE207" s="168"/>
      <c r="AF207" s="168"/>
      <c r="AG207" s="168"/>
      <c r="AH207" s="168"/>
      <c r="AI207" s="168"/>
      <c r="AJ207" s="168"/>
      <c r="AK207" s="168"/>
      <c r="AL207" s="168"/>
      <c r="AM207" s="168"/>
      <c r="AN207" s="168"/>
      <c r="AO207" s="168"/>
    </row>
    <row r="208" spans="1:41" x14ac:dyDescent="0.25">
      <c r="A208" s="377" t="s">
        <v>3433</v>
      </c>
      <c r="B208" s="377" t="s">
        <v>3540</v>
      </c>
      <c r="C208" s="377" t="s">
        <v>3555</v>
      </c>
      <c r="D208" s="378">
        <v>951</v>
      </c>
      <c r="E208" s="377" t="s">
        <v>3589</v>
      </c>
      <c r="F208" s="376" t="s">
        <v>3571</v>
      </c>
      <c r="G208" s="376" t="s">
        <v>3552</v>
      </c>
      <c r="H208" s="375">
        <v>150</v>
      </c>
      <c r="I208" s="373"/>
      <c r="J208" s="380"/>
      <c r="K208" s="373">
        <v>0.4</v>
      </c>
      <c r="L208" s="201">
        <v>-1.6366237723675812</v>
      </c>
      <c r="M208" s="201">
        <v>423.0996045</v>
      </c>
      <c r="N208" s="201">
        <v>41.094000000000001</v>
      </c>
      <c r="O208" s="373">
        <v>41.094000000000001</v>
      </c>
      <c r="P208" s="373">
        <v>423.0996045</v>
      </c>
      <c r="Q208" s="373">
        <v>-1.8366237723675813</v>
      </c>
      <c r="R208" s="373">
        <v>95.094699999999975</v>
      </c>
      <c r="S208" s="373">
        <v>95.294699999999978</v>
      </c>
      <c r="T208" s="377" t="s">
        <v>3570</v>
      </c>
      <c r="U208" s="170">
        <v>26.616070133600147</v>
      </c>
      <c r="V208" s="170"/>
      <c r="W208" s="170"/>
      <c r="X208" s="168"/>
      <c r="Y208" s="168"/>
      <c r="Z208" s="168"/>
      <c r="AA208" s="169"/>
      <c r="AB208" s="168"/>
      <c r="AC208" s="168"/>
      <c r="AD208" s="168"/>
      <c r="AE208" s="168"/>
      <c r="AF208" s="168"/>
      <c r="AG208" s="168"/>
      <c r="AH208" s="168"/>
      <c r="AI208" s="168"/>
      <c r="AJ208" s="168"/>
      <c r="AK208" s="168"/>
      <c r="AL208" s="168"/>
      <c r="AM208" s="168"/>
      <c r="AN208" s="168"/>
      <c r="AO208" s="168"/>
    </row>
    <row r="209" spans="1:41" x14ac:dyDescent="0.25">
      <c r="A209" s="377"/>
      <c r="B209" s="377"/>
      <c r="C209" s="377"/>
      <c r="D209" s="378"/>
      <c r="E209" s="377"/>
      <c r="F209" s="376"/>
      <c r="G209" s="376" t="s">
        <v>2636</v>
      </c>
      <c r="H209" s="375">
        <v>150</v>
      </c>
      <c r="I209" s="373"/>
      <c r="J209" s="380"/>
      <c r="K209" s="373">
        <v>0.21692829999999999</v>
      </c>
      <c r="L209" s="201">
        <v>-1.9450879223675814</v>
      </c>
      <c r="M209" s="201">
        <v>423.0996045</v>
      </c>
      <c r="N209" s="201">
        <v>41.094000000000001</v>
      </c>
      <c r="O209" s="373">
        <v>41.094000000000001</v>
      </c>
      <c r="P209" s="373">
        <v>423.0996045</v>
      </c>
      <c r="Q209" s="373">
        <v>-2.0535520723675815</v>
      </c>
      <c r="R209" s="373">
        <v>95.403164149999981</v>
      </c>
      <c r="S209" s="373">
        <v>95.511628299999984</v>
      </c>
      <c r="T209" s="377"/>
      <c r="U209" s="170">
        <v>26.924534283600153</v>
      </c>
      <c r="V209" s="170"/>
      <c r="W209" s="170"/>
      <c r="X209" s="168"/>
      <c r="Y209" s="168"/>
      <c r="Z209" s="168"/>
      <c r="AA209" s="169"/>
      <c r="AB209" s="168"/>
      <c r="AC209" s="168"/>
      <c r="AD209" s="168"/>
      <c r="AE209" s="168"/>
      <c r="AF209" s="168"/>
      <c r="AG209" s="168"/>
      <c r="AH209" s="168"/>
      <c r="AI209" s="168"/>
      <c r="AJ209" s="168"/>
      <c r="AK209" s="168"/>
      <c r="AL209" s="168"/>
      <c r="AM209" s="168"/>
      <c r="AN209" s="168"/>
      <c r="AO209" s="168"/>
    </row>
    <row r="210" spans="1:41" x14ac:dyDescent="0.25">
      <c r="A210" s="377" t="s">
        <v>3433</v>
      </c>
      <c r="B210" s="377" t="s">
        <v>3540</v>
      </c>
      <c r="C210" s="377" t="s">
        <v>3565</v>
      </c>
      <c r="D210" s="378">
        <v>955</v>
      </c>
      <c r="E210" s="377" t="s">
        <v>3588</v>
      </c>
      <c r="F210" s="376" t="s">
        <v>3563</v>
      </c>
      <c r="G210" s="376" t="s">
        <v>3562</v>
      </c>
      <c r="H210" s="375"/>
      <c r="I210" s="373"/>
      <c r="J210" s="380"/>
      <c r="K210" s="373">
        <v>0</v>
      </c>
      <c r="L210" s="201">
        <v>-2.0535520723675815</v>
      </c>
      <c r="M210" s="201">
        <v>423.0996045</v>
      </c>
      <c r="N210" s="201">
        <v>41.094000000000001</v>
      </c>
      <c r="O210" s="373">
        <v>41.094000000000001</v>
      </c>
      <c r="P210" s="373">
        <v>423.0996045</v>
      </c>
      <c r="Q210" s="373">
        <v>-2.0535520723675815</v>
      </c>
      <c r="R210" s="373">
        <v>95.511628299999984</v>
      </c>
      <c r="S210" s="373">
        <v>95.511628299999984</v>
      </c>
      <c r="T210" s="377"/>
      <c r="U210" s="170">
        <v>27.032998433600156</v>
      </c>
      <c r="V210" s="170"/>
      <c r="W210" s="170"/>
      <c r="X210" s="168"/>
      <c r="Y210" s="168"/>
      <c r="Z210" s="168"/>
      <c r="AA210" s="169"/>
      <c r="AB210" s="168"/>
      <c r="AC210" s="168"/>
      <c r="AD210" s="168"/>
      <c r="AE210" s="168"/>
      <c r="AF210" s="168"/>
      <c r="AG210" s="168"/>
      <c r="AH210" s="168"/>
      <c r="AI210" s="168"/>
      <c r="AJ210" s="168"/>
      <c r="AK210" s="168"/>
      <c r="AL210" s="168"/>
      <c r="AM210" s="168"/>
      <c r="AN210" s="168"/>
      <c r="AO210" s="168"/>
    </row>
    <row r="211" spans="1:41" x14ac:dyDescent="0.25">
      <c r="A211" s="377"/>
      <c r="B211" s="377"/>
      <c r="C211" s="377"/>
      <c r="D211" s="378"/>
      <c r="E211" s="377"/>
      <c r="F211" s="376"/>
      <c r="G211" s="376"/>
      <c r="H211" s="375">
        <v>150</v>
      </c>
      <c r="I211" s="373"/>
      <c r="J211" s="380"/>
      <c r="K211" s="373">
        <v>0.18545809999999999</v>
      </c>
      <c r="L211" s="201">
        <v>-2.1462811223675815</v>
      </c>
      <c r="M211" s="201">
        <v>423.0996045</v>
      </c>
      <c r="N211" s="201">
        <v>41.094000000000001</v>
      </c>
      <c r="O211" s="373">
        <v>41.094000000000001</v>
      </c>
      <c r="P211" s="373">
        <v>423.0996045</v>
      </c>
      <c r="Q211" s="373">
        <v>-2.2390101723675815</v>
      </c>
      <c r="R211" s="373">
        <v>95.604357349999987</v>
      </c>
      <c r="S211" s="373">
        <v>95.697086399999989</v>
      </c>
      <c r="T211" s="377"/>
      <c r="U211" s="170">
        <v>27.125727483600159</v>
      </c>
      <c r="V211" s="170"/>
      <c r="W211" s="170"/>
      <c r="X211" s="168"/>
      <c r="Y211" s="168"/>
      <c r="Z211" s="168"/>
      <c r="AA211" s="169"/>
      <c r="AB211" s="168"/>
      <c r="AC211" s="168"/>
      <c r="AD211" s="168"/>
      <c r="AE211" s="168"/>
      <c r="AF211" s="168"/>
      <c r="AG211" s="168"/>
      <c r="AH211" s="168"/>
      <c r="AI211" s="168"/>
      <c r="AJ211" s="168"/>
      <c r="AK211" s="168"/>
      <c r="AL211" s="168"/>
      <c r="AM211" s="168"/>
      <c r="AN211" s="168"/>
      <c r="AO211" s="168"/>
    </row>
    <row r="212" spans="1:41" x14ac:dyDescent="0.25">
      <c r="A212" s="377" t="s">
        <v>3433</v>
      </c>
      <c r="B212" s="377" t="s">
        <v>3540</v>
      </c>
      <c r="C212" s="377" t="s">
        <v>3580</v>
      </c>
      <c r="D212" s="378">
        <v>957</v>
      </c>
      <c r="E212" s="377" t="s">
        <v>3587</v>
      </c>
      <c r="F212" s="376" t="s">
        <v>3578</v>
      </c>
      <c r="G212" s="376" t="s">
        <v>3577</v>
      </c>
      <c r="H212" s="375">
        <v>150</v>
      </c>
      <c r="I212" s="373"/>
      <c r="J212" s="380"/>
      <c r="K212" s="373">
        <v>0</v>
      </c>
      <c r="L212" s="201">
        <v>-2.2390101723675815</v>
      </c>
      <c r="M212" s="201">
        <v>423.0996045</v>
      </c>
      <c r="N212" s="201">
        <v>41.094000000000001</v>
      </c>
      <c r="O212" s="373">
        <v>41.094000000000001</v>
      </c>
      <c r="P212" s="373">
        <v>423.0996045</v>
      </c>
      <c r="Q212" s="373">
        <v>-2.2390101723675815</v>
      </c>
      <c r="R212" s="373">
        <v>95.697086399999989</v>
      </c>
      <c r="S212" s="373">
        <v>95.697086399999989</v>
      </c>
      <c r="T212" s="377"/>
      <c r="U212" s="170">
        <v>27.218456533600161</v>
      </c>
      <c r="V212" s="170"/>
      <c r="W212" s="170"/>
      <c r="X212" s="168"/>
      <c r="Y212" s="168"/>
      <c r="Z212" s="168"/>
      <c r="AA212" s="169"/>
      <c r="AB212" s="168"/>
      <c r="AC212" s="168"/>
      <c r="AD212" s="168"/>
      <c r="AE212" s="168"/>
      <c r="AF212" s="168"/>
      <c r="AG212" s="168"/>
      <c r="AH212" s="168"/>
      <c r="AI212" s="168"/>
      <c r="AJ212" s="168"/>
      <c r="AK212" s="168"/>
      <c r="AL212" s="168"/>
      <c r="AM212" s="168"/>
      <c r="AN212" s="168"/>
      <c r="AO212" s="168"/>
    </row>
    <row r="213" spans="1:41" x14ac:dyDescent="0.25">
      <c r="A213" s="377"/>
      <c r="B213" s="377"/>
      <c r="C213" s="377"/>
      <c r="D213" s="378"/>
      <c r="E213" s="377"/>
      <c r="F213" s="376"/>
      <c r="G213" s="376"/>
      <c r="H213" s="375">
        <v>150</v>
      </c>
      <c r="I213" s="373"/>
      <c r="J213" s="380"/>
      <c r="K213" s="373">
        <v>7.3025000000000007E-2</v>
      </c>
      <c r="L213" s="201">
        <v>-2.2755226723675817</v>
      </c>
      <c r="M213" s="201">
        <v>423.0996045</v>
      </c>
      <c r="N213" s="201">
        <v>41.094000000000001</v>
      </c>
      <c r="O213" s="373">
        <v>41.094000000000001</v>
      </c>
      <c r="P213" s="373">
        <v>423.0996045</v>
      </c>
      <c r="Q213" s="373">
        <v>-2.3120351723675814</v>
      </c>
      <c r="R213" s="373">
        <v>95.73359889999999</v>
      </c>
      <c r="S213" s="373">
        <v>95.77011139999999</v>
      </c>
      <c r="T213" s="377"/>
      <c r="U213" s="170">
        <v>27.254969033600162</v>
      </c>
      <c r="V213" s="170"/>
      <c r="W213" s="170"/>
      <c r="X213" s="168"/>
      <c r="Y213" s="168"/>
      <c r="Z213" s="168"/>
      <c r="AA213" s="169"/>
      <c r="AB213" s="168"/>
      <c r="AC213" s="168"/>
      <c r="AD213" s="168"/>
      <c r="AE213" s="168"/>
      <c r="AF213" s="168"/>
      <c r="AG213" s="168"/>
      <c r="AH213" s="168"/>
      <c r="AI213" s="168"/>
      <c r="AJ213" s="168"/>
      <c r="AK213" s="168"/>
      <c r="AL213" s="168"/>
      <c r="AM213" s="168"/>
      <c r="AN213" s="168"/>
      <c r="AO213" s="168"/>
    </row>
    <row r="214" spans="1:41" x14ac:dyDescent="0.25">
      <c r="A214" s="377" t="s">
        <v>3433</v>
      </c>
      <c r="B214" s="377" t="s">
        <v>3540</v>
      </c>
      <c r="C214" s="377" t="s">
        <v>3580</v>
      </c>
      <c r="D214" s="378">
        <v>958</v>
      </c>
      <c r="E214" s="377" t="s">
        <v>3586</v>
      </c>
      <c r="F214" s="376" t="s">
        <v>3578</v>
      </c>
      <c r="G214" s="376" t="s">
        <v>3577</v>
      </c>
      <c r="H214" s="375">
        <v>150</v>
      </c>
      <c r="I214" s="373"/>
      <c r="J214" s="380"/>
      <c r="K214" s="373">
        <v>0</v>
      </c>
      <c r="L214" s="201">
        <v>-2.3120351723675814</v>
      </c>
      <c r="M214" s="201">
        <v>423.0996045</v>
      </c>
      <c r="N214" s="201">
        <v>41.094000000000001</v>
      </c>
      <c r="O214" s="373">
        <v>41.094000000000001</v>
      </c>
      <c r="P214" s="373">
        <v>423.0996045</v>
      </c>
      <c r="Q214" s="373">
        <v>-2.3120351723675814</v>
      </c>
      <c r="R214" s="373">
        <v>95.77011139999999</v>
      </c>
      <c r="S214" s="373">
        <v>95.77011139999999</v>
      </c>
      <c r="T214" s="377"/>
      <c r="U214" s="170">
        <v>27.291481533600162</v>
      </c>
      <c r="V214" s="170"/>
      <c r="W214" s="170"/>
      <c r="X214" s="168"/>
      <c r="Y214" s="168"/>
      <c r="Z214" s="168"/>
      <c r="AA214" s="169"/>
      <c r="AB214" s="168"/>
      <c r="AC214" s="168"/>
      <c r="AD214" s="168"/>
      <c r="AE214" s="168"/>
      <c r="AF214" s="168"/>
      <c r="AG214" s="168"/>
      <c r="AH214" s="168"/>
      <c r="AI214" s="168"/>
      <c r="AJ214" s="168"/>
      <c r="AK214" s="168"/>
      <c r="AL214" s="168"/>
      <c r="AM214" s="168"/>
      <c r="AN214" s="168"/>
      <c r="AO214" s="168"/>
    </row>
    <row r="215" spans="1:41" x14ac:dyDescent="0.25">
      <c r="A215" s="377"/>
      <c r="B215" s="377"/>
      <c r="C215" s="377"/>
      <c r="D215" s="378"/>
      <c r="E215" s="377"/>
      <c r="F215" s="376"/>
      <c r="G215" s="376"/>
      <c r="H215" s="375">
        <v>150</v>
      </c>
      <c r="I215" s="373"/>
      <c r="J215" s="380"/>
      <c r="K215" s="373">
        <v>0.34527168000000003</v>
      </c>
      <c r="L215" s="201">
        <v>-2.4846710123675813</v>
      </c>
      <c r="M215" s="201">
        <v>423.0996045</v>
      </c>
      <c r="N215" s="201">
        <v>41.094000000000001</v>
      </c>
      <c r="O215" s="373">
        <v>41.094000000000001</v>
      </c>
      <c r="P215" s="373">
        <v>423.0996045</v>
      </c>
      <c r="Q215" s="373">
        <v>-2.6573068523675816</v>
      </c>
      <c r="R215" s="373">
        <v>95.942747239999989</v>
      </c>
      <c r="S215" s="373">
        <v>96.115383079999987</v>
      </c>
      <c r="T215" s="377"/>
      <c r="U215" s="170">
        <v>27.46411737360016</v>
      </c>
      <c r="V215" s="170"/>
      <c r="W215" s="170"/>
      <c r="X215" s="168"/>
      <c r="Y215" s="168"/>
      <c r="Z215" s="168"/>
      <c r="AA215" s="169"/>
      <c r="AB215" s="168"/>
      <c r="AC215" s="168"/>
      <c r="AD215" s="168"/>
      <c r="AE215" s="168"/>
      <c r="AF215" s="168"/>
      <c r="AG215" s="168"/>
      <c r="AH215" s="168"/>
      <c r="AI215" s="168"/>
      <c r="AJ215" s="168"/>
      <c r="AK215" s="168"/>
      <c r="AL215" s="168"/>
      <c r="AM215" s="168"/>
      <c r="AN215" s="168"/>
      <c r="AO215" s="168"/>
    </row>
    <row r="216" spans="1:41" x14ac:dyDescent="0.25">
      <c r="A216" s="377" t="s">
        <v>3433</v>
      </c>
      <c r="B216" s="377" t="s">
        <v>3540</v>
      </c>
      <c r="C216" s="377" t="s">
        <v>1973</v>
      </c>
      <c r="D216" s="378">
        <v>961</v>
      </c>
      <c r="E216" s="377" t="s">
        <v>634</v>
      </c>
      <c r="F216" s="376" t="s">
        <v>4267</v>
      </c>
      <c r="G216" s="376" t="s">
        <v>3583</v>
      </c>
      <c r="H216" s="375">
        <v>150</v>
      </c>
      <c r="I216" s="373"/>
      <c r="J216" s="380"/>
      <c r="K216" s="373">
        <v>0</v>
      </c>
      <c r="L216" s="201">
        <v>-2.6573068523675816</v>
      </c>
      <c r="M216" s="201">
        <v>423.0996045</v>
      </c>
      <c r="N216" s="201">
        <v>41.094000000000001</v>
      </c>
      <c r="O216" s="373">
        <v>41.094000000000001</v>
      </c>
      <c r="P216" s="373">
        <v>423.0996045</v>
      </c>
      <c r="Q216" s="373">
        <v>-2.6573068523675816</v>
      </c>
      <c r="R216" s="373">
        <v>96.115383079999987</v>
      </c>
      <c r="S216" s="373">
        <v>96.115383079999987</v>
      </c>
      <c r="T216" s="377"/>
      <c r="U216" s="170">
        <v>27.636753213600159</v>
      </c>
      <c r="V216" s="170"/>
      <c r="W216" s="170"/>
      <c r="X216" s="168"/>
      <c r="Y216" s="168"/>
      <c r="Z216" s="168"/>
      <c r="AA216" s="169"/>
      <c r="AB216" s="168"/>
      <c r="AC216" s="168"/>
      <c r="AD216" s="168"/>
      <c r="AE216" s="168"/>
      <c r="AF216" s="168"/>
      <c r="AG216" s="168"/>
      <c r="AH216" s="168"/>
      <c r="AI216" s="168"/>
      <c r="AJ216" s="168"/>
      <c r="AK216" s="168"/>
      <c r="AL216" s="168"/>
      <c r="AM216" s="168"/>
      <c r="AN216" s="168"/>
      <c r="AO216" s="589"/>
    </row>
    <row r="217" spans="1:41" x14ac:dyDescent="0.25">
      <c r="A217" s="377"/>
      <c r="B217" s="377"/>
      <c r="C217" s="377"/>
      <c r="D217" s="378"/>
      <c r="E217" s="377"/>
      <c r="F217" s="376"/>
      <c r="G217" s="376"/>
      <c r="H217" s="375">
        <v>150</v>
      </c>
      <c r="I217" s="373"/>
      <c r="J217" s="380"/>
      <c r="K217" s="373">
        <v>0.20356691999999998</v>
      </c>
      <c r="L217" s="201">
        <v>-2.7590903123675816</v>
      </c>
      <c r="M217" s="201">
        <v>423.0996045</v>
      </c>
      <c r="N217" s="201">
        <v>41.094000000000001</v>
      </c>
      <c r="O217" s="373">
        <v>41.094000000000001</v>
      </c>
      <c r="P217" s="373">
        <v>423.0996045</v>
      </c>
      <c r="Q217" s="373">
        <v>-2.8608737723675817</v>
      </c>
      <c r="R217" s="373">
        <v>96.217166539999994</v>
      </c>
      <c r="S217" s="373">
        <v>96.318949999999987</v>
      </c>
      <c r="T217" s="377"/>
      <c r="U217" s="170">
        <v>27.738536673600166</v>
      </c>
      <c r="V217" s="170"/>
      <c r="W217" s="170"/>
      <c r="X217" s="168"/>
      <c r="Y217" s="168"/>
      <c r="Z217" s="168"/>
      <c r="AA217" s="169"/>
      <c r="AB217" s="168"/>
      <c r="AC217" s="168"/>
      <c r="AD217" s="168"/>
      <c r="AE217" s="168"/>
      <c r="AF217" s="168"/>
      <c r="AG217" s="168"/>
      <c r="AH217" s="168"/>
      <c r="AI217" s="168"/>
      <c r="AJ217" s="168"/>
      <c r="AK217" s="168"/>
      <c r="AL217" s="168"/>
      <c r="AM217" s="168"/>
      <c r="AN217" s="168"/>
      <c r="AO217" s="589"/>
    </row>
    <row r="218" spans="1:41" x14ac:dyDescent="0.25">
      <c r="A218" s="377" t="s">
        <v>3433</v>
      </c>
      <c r="B218" s="377" t="s">
        <v>3540</v>
      </c>
      <c r="C218" s="377" t="s">
        <v>1961</v>
      </c>
      <c r="D218" s="378">
        <v>964</v>
      </c>
      <c r="E218" s="377" t="s">
        <v>3585</v>
      </c>
      <c r="F218" s="376" t="s">
        <v>3558</v>
      </c>
      <c r="G218" s="376" t="s">
        <v>3557</v>
      </c>
      <c r="H218" s="375">
        <v>150</v>
      </c>
      <c r="I218" s="373"/>
      <c r="J218" s="380"/>
      <c r="K218" s="373">
        <v>0.1905</v>
      </c>
      <c r="L218" s="201">
        <v>-2.9561237723675817</v>
      </c>
      <c r="M218" s="201">
        <v>423.0996045</v>
      </c>
      <c r="N218" s="201">
        <v>41.094000000000001</v>
      </c>
      <c r="O218" s="373">
        <v>41.094000000000001</v>
      </c>
      <c r="P218" s="373">
        <v>423.0996045</v>
      </c>
      <c r="Q218" s="373">
        <v>-3.0513737723675818</v>
      </c>
      <c r="R218" s="373">
        <v>96.414199999999994</v>
      </c>
      <c r="S218" s="373">
        <v>96.509449999999987</v>
      </c>
      <c r="T218" s="377"/>
      <c r="U218" s="170">
        <v>27.935570133600166</v>
      </c>
      <c r="V218" s="170"/>
      <c r="W218" s="170"/>
      <c r="X218" s="168"/>
      <c r="Y218" s="168"/>
      <c r="Z218" s="168"/>
      <c r="AA218" s="169"/>
      <c r="AB218" s="168"/>
      <c r="AC218" s="168"/>
      <c r="AD218" s="168"/>
      <c r="AE218" s="168"/>
      <c r="AF218" s="168"/>
      <c r="AG218" s="168"/>
      <c r="AH218" s="168"/>
      <c r="AI218" s="168"/>
      <c r="AJ218" s="168"/>
      <c r="AK218" s="168"/>
      <c r="AL218" s="168"/>
      <c r="AM218" s="168"/>
      <c r="AN218" s="168"/>
      <c r="AO218" s="168"/>
    </row>
    <row r="219" spans="1:41" x14ac:dyDescent="0.25">
      <c r="A219" s="597"/>
      <c r="B219" s="597"/>
      <c r="C219" s="597"/>
      <c r="D219" s="599"/>
      <c r="E219" s="597"/>
      <c r="F219" s="586"/>
      <c r="G219" s="598"/>
      <c r="H219" s="375">
        <v>150</v>
      </c>
      <c r="I219" s="373"/>
      <c r="J219" s="380"/>
      <c r="K219" s="373">
        <v>2.5399999999999999E-2</v>
      </c>
      <c r="L219" s="201">
        <v>-3.0640737723675819</v>
      </c>
      <c r="M219" s="201">
        <v>423.0996045</v>
      </c>
      <c r="N219" s="201">
        <v>41.094000000000001</v>
      </c>
      <c r="O219" s="373">
        <v>41.094000000000001</v>
      </c>
      <c r="P219" s="373">
        <v>423.0996045</v>
      </c>
      <c r="Q219" s="373">
        <v>-3.0767737723675816</v>
      </c>
      <c r="R219" s="373">
        <v>96.522149999999996</v>
      </c>
      <c r="S219" s="373">
        <v>96.534849999999992</v>
      </c>
      <c r="T219" s="597"/>
      <c r="U219" s="170">
        <v>28.043520133600168</v>
      </c>
      <c r="V219" s="170"/>
      <c r="W219" s="170"/>
      <c r="X219" s="589"/>
      <c r="Y219" s="589"/>
      <c r="Z219" s="589"/>
      <c r="AA219" s="812"/>
      <c r="AB219" s="589"/>
      <c r="AC219" s="589"/>
      <c r="AD219" s="589"/>
      <c r="AE219" s="589"/>
      <c r="AF219" s="589"/>
      <c r="AG219" s="589"/>
      <c r="AH219" s="589"/>
      <c r="AI219" s="589"/>
      <c r="AJ219" s="589"/>
      <c r="AK219" s="589"/>
      <c r="AL219" s="589"/>
      <c r="AM219" s="589"/>
      <c r="AN219" s="589"/>
      <c r="AO219" s="168"/>
    </row>
    <row r="220" spans="1:41" x14ac:dyDescent="0.25">
      <c r="A220" s="597"/>
      <c r="B220" s="597"/>
      <c r="C220" s="597"/>
      <c r="D220" s="599"/>
      <c r="E220" s="597" t="s">
        <v>619</v>
      </c>
      <c r="F220" s="586"/>
      <c r="G220" s="598"/>
      <c r="H220" s="375">
        <v>150</v>
      </c>
      <c r="I220" s="373"/>
      <c r="J220" s="380"/>
      <c r="K220" s="373">
        <v>0</v>
      </c>
      <c r="L220" s="201">
        <v>-3.0767737723675816</v>
      </c>
      <c r="M220" s="201">
        <v>423.0996045</v>
      </c>
      <c r="N220" s="201">
        <v>41.094000000000001</v>
      </c>
      <c r="O220" s="373">
        <v>41.094000000000001</v>
      </c>
      <c r="P220" s="373">
        <v>423.0996045</v>
      </c>
      <c r="Q220" s="373">
        <v>-3.0767737723675816</v>
      </c>
      <c r="R220" s="373">
        <v>96.534849999999992</v>
      </c>
      <c r="S220" s="373">
        <v>96.534849999999992</v>
      </c>
      <c r="T220" s="597"/>
      <c r="U220" s="170">
        <v>28.056220133600164</v>
      </c>
      <c r="V220" s="170"/>
      <c r="W220" s="170"/>
      <c r="X220" s="589"/>
      <c r="Y220" s="589"/>
      <c r="Z220" s="589"/>
      <c r="AA220" s="812"/>
      <c r="AB220" s="589"/>
      <c r="AC220" s="589"/>
      <c r="AD220" s="589"/>
      <c r="AE220" s="589"/>
      <c r="AF220" s="589"/>
      <c r="AG220" s="589"/>
      <c r="AH220" s="589"/>
      <c r="AI220" s="589"/>
      <c r="AJ220" s="589"/>
      <c r="AK220" s="589"/>
      <c r="AL220" s="589"/>
      <c r="AM220" s="589"/>
      <c r="AN220" s="589"/>
      <c r="AO220" s="168"/>
    </row>
    <row r="221" spans="1:41" x14ac:dyDescent="0.25">
      <c r="A221" s="377" t="s">
        <v>3433</v>
      </c>
      <c r="B221" s="377" t="s">
        <v>3540</v>
      </c>
      <c r="C221" s="377" t="s">
        <v>3555</v>
      </c>
      <c r="D221" s="378">
        <v>967</v>
      </c>
      <c r="E221" s="377" t="s">
        <v>3584</v>
      </c>
      <c r="F221" s="376" t="s">
        <v>3571</v>
      </c>
      <c r="G221" s="376" t="s">
        <v>3552</v>
      </c>
      <c r="H221" s="375">
        <v>150</v>
      </c>
      <c r="I221" s="373"/>
      <c r="J221" s="380"/>
      <c r="K221" s="373">
        <v>0.4</v>
      </c>
      <c r="L221" s="201">
        <v>-3.2767737723675818</v>
      </c>
      <c r="M221" s="201">
        <v>423.0996045</v>
      </c>
      <c r="N221" s="201">
        <v>41.094000000000001</v>
      </c>
      <c r="O221" s="373">
        <v>41.094000000000001</v>
      </c>
      <c r="P221" s="373">
        <v>423.0996045</v>
      </c>
      <c r="Q221" s="373">
        <v>-3.4767737723675816</v>
      </c>
      <c r="R221" s="373">
        <v>96.734849999999994</v>
      </c>
      <c r="S221" s="373">
        <v>96.934849999999997</v>
      </c>
      <c r="T221" s="377" t="s">
        <v>3570</v>
      </c>
      <c r="U221" s="170">
        <v>28.256220133600166</v>
      </c>
      <c r="V221" s="170"/>
      <c r="W221" s="170"/>
      <c r="X221" s="168"/>
      <c r="Y221" s="168"/>
      <c r="Z221" s="168"/>
      <c r="AA221" s="169"/>
      <c r="AB221" s="168"/>
      <c r="AC221" s="168"/>
      <c r="AD221" s="168"/>
      <c r="AE221" s="168"/>
      <c r="AF221" s="168"/>
      <c r="AG221" s="168"/>
      <c r="AH221" s="168"/>
      <c r="AI221" s="168"/>
      <c r="AJ221" s="168"/>
      <c r="AK221" s="168"/>
      <c r="AL221" s="168"/>
      <c r="AM221" s="168"/>
      <c r="AN221" s="168"/>
      <c r="AO221" s="168"/>
    </row>
    <row r="222" spans="1:41" x14ac:dyDescent="0.25">
      <c r="A222" s="377"/>
      <c r="B222" s="377"/>
      <c r="C222" s="377"/>
      <c r="D222" s="378"/>
      <c r="E222" s="377"/>
      <c r="F222" s="376"/>
      <c r="G222" s="376" t="s">
        <v>1962</v>
      </c>
      <c r="H222" s="375">
        <v>150</v>
      </c>
      <c r="I222" s="373"/>
      <c r="J222" s="380"/>
      <c r="K222" s="373">
        <v>0.21855067</v>
      </c>
      <c r="L222" s="201">
        <v>-3.5860491073675815</v>
      </c>
      <c r="M222" s="201">
        <v>423.0996045</v>
      </c>
      <c r="N222" s="201">
        <v>41.094000000000001</v>
      </c>
      <c r="O222" s="373">
        <v>41.094000000000001</v>
      </c>
      <c r="P222" s="373">
        <v>423.0996045</v>
      </c>
      <c r="Q222" s="373">
        <v>-3.6953244423675815</v>
      </c>
      <c r="R222" s="373">
        <v>97.04412533499999</v>
      </c>
      <c r="S222" s="373">
        <v>97.153400669999996</v>
      </c>
      <c r="T222" s="377"/>
      <c r="U222" s="170">
        <v>28.565495468600162</v>
      </c>
      <c r="V222" s="170"/>
      <c r="W222" s="168"/>
      <c r="X222" s="168"/>
      <c r="Y222" s="168"/>
      <c r="Z222" s="168"/>
      <c r="AA222" s="169"/>
      <c r="AB222" s="168"/>
      <c r="AC222" s="168"/>
      <c r="AD222" s="168"/>
      <c r="AE222" s="168"/>
      <c r="AF222" s="168"/>
      <c r="AG222" s="168"/>
      <c r="AH222" s="168"/>
      <c r="AI222" s="168"/>
      <c r="AJ222" s="168"/>
      <c r="AK222" s="168"/>
      <c r="AL222" s="168"/>
      <c r="AM222" s="168"/>
      <c r="AN222" s="168"/>
      <c r="AO222" s="168"/>
    </row>
    <row r="223" spans="1:41" x14ac:dyDescent="0.25">
      <c r="A223" s="377" t="s">
        <v>3433</v>
      </c>
      <c r="B223" s="377" t="s">
        <v>3540</v>
      </c>
      <c r="C223" s="377" t="s">
        <v>1973</v>
      </c>
      <c r="D223" s="378">
        <v>972</v>
      </c>
      <c r="E223" s="377" t="s">
        <v>635</v>
      </c>
      <c r="F223" s="376" t="s">
        <v>4267</v>
      </c>
      <c r="G223" s="376" t="s">
        <v>3583</v>
      </c>
      <c r="H223" s="375">
        <v>150</v>
      </c>
      <c r="I223" s="373"/>
      <c r="J223" s="380"/>
      <c r="K223" s="373">
        <v>0</v>
      </c>
      <c r="L223" s="201">
        <v>-3.6953244423675815</v>
      </c>
      <c r="M223" s="201">
        <v>423.0996045</v>
      </c>
      <c r="N223" s="201">
        <v>41.094000000000001</v>
      </c>
      <c r="O223" s="373">
        <v>41.094000000000001</v>
      </c>
      <c r="P223" s="373">
        <v>423.0996045</v>
      </c>
      <c r="Q223" s="373">
        <v>-3.6953244423675815</v>
      </c>
      <c r="R223" s="373">
        <v>97.153400669999996</v>
      </c>
      <c r="S223" s="373">
        <v>97.153400669999996</v>
      </c>
      <c r="T223" s="377" t="s">
        <v>3582</v>
      </c>
      <c r="U223" s="170">
        <v>28.674770803600168</v>
      </c>
      <c r="V223" s="170"/>
      <c r="W223" s="168"/>
      <c r="X223" s="168"/>
      <c r="Y223" s="168"/>
      <c r="Z223" s="168"/>
      <c r="AA223" s="169"/>
      <c r="AB223" s="168"/>
      <c r="AC223" s="168"/>
      <c r="AD223" s="168"/>
      <c r="AE223" s="168"/>
      <c r="AF223" s="168"/>
      <c r="AG223" s="168"/>
      <c r="AH223" s="168"/>
      <c r="AI223" s="168"/>
      <c r="AJ223" s="168"/>
      <c r="AK223" s="168"/>
      <c r="AL223" s="168"/>
      <c r="AM223" s="168"/>
      <c r="AN223" s="168"/>
      <c r="AO223" s="168"/>
    </row>
    <row r="224" spans="1:41" x14ac:dyDescent="0.25">
      <c r="A224" s="377"/>
      <c r="B224" s="377"/>
      <c r="C224" s="377"/>
      <c r="D224" s="378"/>
      <c r="E224" s="377"/>
      <c r="F224" s="376"/>
      <c r="G224" s="376"/>
      <c r="H224" s="375">
        <v>150</v>
      </c>
      <c r="I224" s="373"/>
      <c r="J224" s="380"/>
      <c r="K224" s="373">
        <v>0.28660521999999999</v>
      </c>
      <c r="L224" s="201">
        <v>-3.8386270523675812</v>
      </c>
      <c r="M224" s="201">
        <v>423.0996045</v>
      </c>
      <c r="N224" s="201">
        <v>41.094000000000001</v>
      </c>
      <c r="O224" s="373">
        <v>41.094000000000001</v>
      </c>
      <c r="P224" s="373">
        <v>423.0996045</v>
      </c>
      <c r="Q224" s="373">
        <v>-3.9819296623675813</v>
      </c>
      <c r="R224" s="373">
        <v>97.296703279999988</v>
      </c>
      <c r="S224" s="373">
        <v>97.440005889999995</v>
      </c>
      <c r="T224" s="377"/>
      <c r="U224" s="170">
        <v>28.81807341360016</v>
      </c>
      <c r="V224" s="170"/>
      <c r="W224" s="168"/>
      <c r="X224" s="168"/>
      <c r="Y224" s="168"/>
      <c r="Z224" s="168"/>
      <c r="AA224" s="169"/>
      <c r="AB224" s="168"/>
      <c r="AC224" s="168"/>
      <c r="AD224" s="168"/>
      <c r="AE224" s="168"/>
      <c r="AF224" s="168"/>
      <c r="AG224" s="168"/>
      <c r="AH224" s="168"/>
      <c r="AI224" s="168"/>
      <c r="AJ224" s="168"/>
      <c r="AK224" s="168"/>
      <c r="AL224" s="168"/>
      <c r="AM224" s="168"/>
      <c r="AN224" s="168"/>
      <c r="AO224" s="168"/>
    </row>
    <row r="225" spans="1:41" x14ac:dyDescent="0.25">
      <c r="A225" s="377" t="s">
        <v>3433</v>
      </c>
      <c r="B225" s="377" t="s">
        <v>3540</v>
      </c>
      <c r="C225" s="377" t="s">
        <v>3580</v>
      </c>
      <c r="D225" s="378">
        <v>974</v>
      </c>
      <c r="E225" s="377" t="s">
        <v>3581</v>
      </c>
      <c r="F225" s="376" t="s">
        <v>3578</v>
      </c>
      <c r="G225" s="376" t="s">
        <v>3577</v>
      </c>
      <c r="H225" s="375">
        <v>150</v>
      </c>
      <c r="I225" s="373"/>
      <c r="J225" s="380"/>
      <c r="K225" s="373">
        <v>0</v>
      </c>
      <c r="L225" s="201">
        <v>-3.9819296623675813</v>
      </c>
      <c r="M225" s="201">
        <v>423.0996045</v>
      </c>
      <c r="N225" s="201">
        <v>41.094000000000001</v>
      </c>
      <c r="O225" s="373">
        <v>41.094000000000001</v>
      </c>
      <c r="P225" s="373">
        <v>423.0996045</v>
      </c>
      <c r="Q225" s="373">
        <v>-3.9819296623675813</v>
      </c>
      <c r="R225" s="373">
        <v>97.440005889999995</v>
      </c>
      <c r="S225" s="373">
        <v>97.440005889999995</v>
      </c>
      <c r="T225" s="377"/>
      <c r="U225" s="170">
        <v>28.961376023600167</v>
      </c>
      <c r="V225" s="170"/>
      <c r="W225" s="168"/>
      <c r="X225" s="168"/>
      <c r="Y225" s="168"/>
      <c r="Z225" s="168"/>
      <c r="AA225" s="169"/>
      <c r="AB225" s="168"/>
      <c r="AC225" s="168"/>
      <c r="AD225" s="168"/>
      <c r="AE225" s="168"/>
      <c r="AF225" s="168"/>
      <c r="AG225" s="168"/>
      <c r="AH225" s="168"/>
      <c r="AI225" s="168"/>
      <c r="AJ225" s="168"/>
      <c r="AK225" s="168"/>
      <c r="AL225" s="168"/>
      <c r="AM225" s="168"/>
      <c r="AN225" s="168"/>
      <c r="AO225" s="168"/>
    </row>
    <row r="226" spans="1:41" x14ac:dyDescent="0.25">
      <c r="A226" s="377"/>
      <c r="B226" s="377"/>
      <c r="C226" s="377"/>
      <c r="D226" s="378"/>
      <c r="E226" s="377"/>
      <c r="F226" s="376"/>
      <c r="G226" s="376"/>
      <c r="H226" s="375">
        <v>150</v>
      </c>
      <c r="I226" s="373"/>
      <c r="J226" s="380"/>
      <c r="K226" s="373">
        <v>7.3025000000000007E-2</v>
      </c>
      <c r="L226" s="201">
        <v>-4.018442162367581</v>
      </c>
      <c r="M226" s="201">
        <v>423.0996045</v>
      </c>
      <c r="N226" s="201">
        <v>41.094000000000001</v>
      </c>
      <c r="O226" s="373">
        <v>41.094000000000001</v>
      </c>
      <c r="P226" s="373">
        <v>423.0996045</v>
      </c>
      <c r="Q226" s="373">
        <v>-4.0549546623675816</v>
      </c>
      <c r="R226" s="373">
        <v>97.476518389999995</v>
      </c>
      <c r="S226" s="373">
        <v>97.513030889999996</v>
      </c>
      <c r="T226" s="377"/>
      <c r="U226" s="170">
        <v>28.997888523600167</v>
      </c>
      <c r="V226" s="170"/>
      <c r="W226" s="168"/>
      <c r="X226" s="168"/>
      <c r="Y226" s="168"/>
      <c r="Z226" s="168"/>
      <c r="AA226" s="169"/>
      <c r="AB226" s="168"/>
      <c r="AC226" s="168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</row>
    <row r="227" spans="1:41" x14ac:dyDescent="0.25">
      <c r="A227" s="377" t="s">
        <v>3433</v>
      </c>
      <c r="B227" s="377" t="s">
        <v>3540</v>
      </c>
      <c r="C227" s="377" t="s">
        <v>3580</v>
      </c>
      <c r="D227" s="378">
        <v>975</v>
      </c>
      <c r="E227" s="377" t="s">
        <v>3579</v>
      </c>
      <c r="F227" s="376" t="s">
        <v>3578</v>
      </c>
      <c r="G227" s="376" t="s">
        <v>3577</v>
      </c>
      <c r="H227" s="375">
        <v>150</v>
      </c>
      <c r="I227" s="373"/>
      <c r="J227" s="380"/>
      <c r="K227" s="373">
        <v>0</v>
      </c>
      <c r="L227" s="201">
        <v>-4.0549546623675816</v>
      </c>
      <c r="M227" s="201">
        <v>423.0996045</v>
      </c>
      <c r="N227" s="201">
        <v>41.094000000000001</v>
      </c>
      <c r="O227" s="373">
        <v>41.094000000000001</v>
      </c>
      <c r="P227" s="373">
        <v>423.0996045</v>
      </c>
      <c r="Q227" s="373">
        <v>-4.0549546623675816</v>
      </c>
      <c r="R227" s="373">
        <v>97.513030889999996</v>
      </c>
      <c r="S227" s="373">
        <v>97.513030889999996</v>
      </c>
      <c r="T227" s="377"/>
      <c r="U227" s="170">
        <v>29.034401023600168</v>
      </c>
      <c r="V227" s="170"/>
      <c r="W227" s="168"/>
      <c r="X227" s="168"/>
      <c r="Y227" s="168"/>
      <c r="Z227" s="168"/>
      <c r="AA227" s="169"/>
      <c r="AB227" s="168"/>
      <c r="AC227" s="168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</row>
    <row r="228" spans="1:41" x14ac:dyDescent="0.25">
      <c r="A228" s="377"/>
      <c r="B228" s="377"/>
      <c r="C228" s="377"/>
      <c r="D228" s="378"/>
      <c r="E228" s="377"/>
      <c r="F228" s="376"/>
      <c r="G228" s="376"/>
      <c r="H228" s="375">
        <v>150</v>
      </c>
      <c r="I228" s="373"/>
      <c r="J228" s="380"/>
      <c r="K228" s="373">
        <v>0.15629889999999999</v>
      </c>
      <c r="L228" s="201">
        <v>-4.1331041123675814</v>
      </c>
      <c r="M228" s="201">
        <v>423.0996045</v>
      </c>
      <c r="N228" s="201">
        <v>41.094000000000001</v>
      </c>
      <c r="O228" s="373">
        <v>41.094000000000001</v>
      </c>
      <c r="P228" s="373">
        <v>423.0996045</v>
      </c>
      <c r="Q228" s="373">
        <v>-4.211253562367582</v>
      </c>
      <c r="R228" s="373">
        <v>97.591180339999994</v>
      </c>
      <c r="S228" s="373">
        <v>97.669329789999992</v>
      </c>
      <c r="T228" s="377"/>
      <c r="U228" s="170">
        <v>29.112550473600166</v>
      </c>
      <c r="V228" s="170"/>
      <c r="W228" s="168"/>
      <c r="X228" s="168"/>
      <c r="Y228" s="168"/>
      <c r="Z228" s="168"/>
      <c r="AA228" s="169"/>
      <c r="AB228" s="168"/>
      <c r="AC228" s="16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</row>
    <row r="229" spans="1:41" x14ac:dyDescent="0.25">
      <c r="A229" s="377" t="s">
        <v>3433</v>
      </c>
      <c r="B229" s="377" t="s">
        <v>3540</v>
      </c>
      <c r="C229" s="377" t="s">
        <v>3475</v>
      </c>
      <c r="D229" s="378">
        <v>977</v>
      </c>
      <c r="E229" s="377" t="s">
        <v>3576</v>
      </c>
      <c r="F229" s="376" t="s">
        <v>3473</v>
      </c>
      <c r="G229" s="376" t="s">
        <v>3472</v>
      </c>
      <c r="H229" s="375">
        <v>150</v>
      </c>
      <c r="I229" s="373"/>
      <c r="J229" s="380"/>
      <c r="K229" s="373">
        <v>0</v>
      </c>
      <c r="L229" s="201">
        <v>-4.211253562367582</v>
      </c>
      <c r="M229" s="201">
        <v>423.0996045</v>
      </c>
      <c r="N229" s="201">
        <v>41.094000000000001</v>
      </c>
      <c r="O229" s="373">
        <v>41.094000000000001</v>
      </c>
      <c r="P229" s="373">
        <v>423.0996045</v>
      </c>
      <c r="Q229" s="373">
        <v>-4.211253562367582</v>
      </c>
      <c r="R229" s="373">
        <v>97.669329789999992</v>
      </c>
      <c r="S229" s="373">
        <v>97.669329789999992</v>
      </c>
      <c r="T229" s="377"/>
      <c r="U229" s="170">
        <v>29.190699923600164</v>
      </c>
      <c r="V229" s="170"/>
      <c r="W229" s="168"/>
      <c r="X229" s="168"/>
      <c r="Y229" s="168"/>
      <c r="Z229" s="168"/>
      <c r="AA229" s="169"/>
      <c r="AB229" s="168"/>
      <c r="AC229" s="168"/>
      <c r="AD229" s="168"/>
      <c r="AE229" s="168"/>
      <c r="AF229" s="168"/>
      <c r="AG229" s="168"/>
      <c r="AH229" s="168"/>
      <c r="AI229" s="168"/>
      <c r="AJ229" s="168"/>
      <c r="AK229" s="168"/>
      <c r="AL229" s="168"/>
      <c r="AM229" s="168"/>
      <c r="AN229" s="168"/>
      <c r="AO229" s="168"/>
    </row>
    <row r="230" spans="1:41" x14ac:dyDescent="0.25">
      <c r="A230" s="377"/>
      <c r="B230" s="377"/>
      <c r="C230" s="377"/>
      <c r="D230" s="378"/>
      <c r="E230" s="377"/>
      <c r="F230" s="376"/>
      <c r="G230" s="376"/>
      <c r="H230" s="375">
        <v>150</v>
      </c>
      <c r="I230" s="373"/>
      <c r="J230" s="380"/>
      <c r="K230" s="373">
        <v>0</v>
      </c>
      <c r="L230" s="201">
        <v>-4.211253562367582</v>
      </c>
      <c r="M230" s="201">
        <v>423.0996045</v>
      </c>
      <c r="N230" s="201">
        <v>41.094000000000001</v>
      </c>
      <c r="O230" s="373">
        <v>41.094000000000001</v>
      </c>
      <c r="P230" s="373">
        <v>423.0996045</v>
      </c>
      <c r="Q230" s="373">
        <v>-4.211253562367582</v>
      </c>
      <c r="R230" s="373">
        <v>97.669329789999992</v>
      </c>
      <c r="S230" s="373">
        <v>97.669329789999992</v>
      </c>
      <c r="T230" s="377"/>
      <c r="U230" s="170">
        <v>29.190699923600164</v>
      </c>
      <c r="V230" s="170"/>
      <c r="W230" s="168"/>
      <c r="X230" s="168"/>
      <c r="Y230" s="168"/>
      <c r="Z230" s="596"/>
      <c r="AA230" s="169"/>
      <c r="AB230" s="168"/>
      <c r="AC230" s="168"/>
      <c r="AD230" s="168"/>
      <c r="AE230" s="168"/>
      <c r="AF230" s="168"/>
      <c r="AG230" s="168"/>
      <c r="AH230" s="168"/>
      <c r="AI230" s="168"/>
      <c r="AJ230" s="168"/>
      <c r="AK230" s="168"/>
      <c r="AL230" s="168"/>
      <c r="AM230" s="168"/>
      <c r="AN230" s="168"/>
      <c r="AO230" s="168"/>
    </row>
    <row r="231" spans="1:41" x14ac:dyDescent="0.25">
      <c r="A231" s="377" t="s">
        <v>3433</v>
      </c>
      <c r="B231" s="377" t="s">
        <v>3540</v>
      </c>
      <c r="C231" s="377" t="s">
        <v>1990</v>
      </c>
      <c r="D231" s="378">
        <v>977</v>
      </c>
      <c r="E231" s="377" t="s">
        <v>3575</v>
      </c>
      <c r="F231" s="376" t="s">
        <v>2018</v>
      </c>
      <c r="G231" s="376" t="s">
        <v>3574</v>
      </c>
      <c r="H231" s="375">
        <v>150</v>
      </c>
      <c r="I231" s="373"/>
      <c r="J231" s="380"/>
      <c r="K231" s="373">
        <v>0</v>
      </c>
      <c r="L231" s="201">
        <v>-4.211253562367582</v>
      </c>
      <c r="M231" s="201">
        <v>423.0996045</v>
      </c>
      <c r="N231" s="201">
        <v>41.094000000000001</v>
      </c>
      <c r="O231" s="373">
        <v>41.094000000000001</v>
      </c>
      <c r="P231" s="373">
        <v>423.0996045</v>
      </c>
      <c r="Q231" s="373">
        <v>-4.211253562367582</v>
      </c>
      <c r="R231" s="373">
        <v>97.669329789999992</v>
      </c>
      <c r="S231" s="373">
        <v>97.669329789999992</v>
      </c>
      <c r="T231" s="377"/>
      <c r="U231" s="170">
        <v>29.190699923600164</v>
      </c>
      <c r="V231" s="170"/>
      <c r="W231" s="168"/>
      <c r="X231" s="168"/>
      <c r="Y231" s="168"/>
      <c r="Z231" s="596"/>
      <c r="AA231" s="169"/>
      <c r="AB231" s="168"/>
      <c r="AC231" s="168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</row>
    <row r="232" spans="1:41" x14ac:dyDescent="0.25">
      <c r="A232" s="377"/>
      <c r="B232" s="377"/>
      <c r="C232" s="377"/>
      <c r="D232" s="378"/>
      <c r="E232" s="377"/>
      <c r="F232" s="376"/>
      <c r="G232" s="376"/>
      <c r="H232" s="375">
        <v>150</v>
      </c>
      <c r="I232" s="373"/>
      <c r="J232" s="380"/>
      <c r="K232" s="373">
        <v>0</v>
      </c>
      <c r="L232" s="201">
        <v>-4.211253562367582</v>
      </c>
      <c r="M232" s="201">
        <v>423.0996045</v>
      </c>
      <c r="N232" s="201">
        <v>41.094000000000001</v>
      </c>
      <c r="O232" s="373">
        <v>41.094000000000001</v>
      </c>
      <c r="P232" s="373">
        <v>423.0996045</v>
      </c>
      <c r="Q232" s="373">
        <v>-4.211253562367582</v>
      </c>
      <c r="R232" s="373">
        <v>97.669329789999992</v>
      </c>
      <c r="S232" s="373">
        <v>97.669329789999992</v>
      </c>
      <c r="T232" s="377"/>
      <c r="U232" s="170">
        <v>29.190699923600164</v>
      </c>
      <c r="V232" s="170"/>
      <c r="W232" s="168"/>
      <c r="X232" s="168"/>
      <c r="Y232" s="168"/>
      <c r="Z232" s="596"/>
      <c r="AA232" s="169"/>
      <c r="AB232" s="168"/>
      <c r="AC232" s="168"/>
      <c r="AD232" s="168"/>
      <c r="AE232" s="168"/>
      <c r="AF232" s="168"/>
      <c r="AG232" s="168"/>
      <c r="AH232" s="168"/>
      <c r="AI232" s="168"/>
      <c r="AJ232" s="168"/>
      <c r="AK232" s="168"/>
      <c r="AL232" s="168"/>
      <c r="AM232" s="168"/>
      <c r="AN232" s="168"/>
      <c r="AO232" s="168"/>
    </row>
    <row r="233" spans="1:41" x14ac:dyDescent="0.25">
      <c r="A233" s="377" t="s">
        <v>3433</v>
      </c>
      <c r="B233" s="377" t="s">
        <v>3540</v>
      </c>
      <c r="C233" s="377" t="s">
        <v>3335</v>
      </c>
      <c r="D233" s="378">
        <v>977</v>
      </c>
      <c r="E233" s="377" t="s">
        <v>683</v>
      </c>
      <c r="F233" s="376" t="s">
        <v>3467</v>
      </c>
      <c r="G233" s="376" t="s">
        <v>3550</v>
      </c>
      <c r="H233" s="375">
        <v>150</v>
      </c>
      <c r="I233" s="373"/>
      <c r="J233" s="380"/>
      <c r="K233" s="373">
        <v>0</v>
      </c>
      <c r="L233" s="201">
        <v>-4.211253562367582</v>
      </c>
      <c r="M233" s="201">
        <v>423.0996045</v>
      </c>
      <c r="N233" s="201">
        <v>41.094000000000001</v>
      </c>
      <c r="O233" s="373">
        <v>41.094000000000001</v>
      </c>
      <c r="P233" s="373">
        <v>423.0996045</v>
      </c>
      <c r="Q233" s="373">
        <v>-4.211253562367582</v>
      </c>
      <c r="R233" s="373">
        <v>97.669329789999992</v>
      </c>
      <c r="S233" s="373">
        <v>97.669329789999992</v>
      </c>
      <c r="T233" s="377"/>
      <c r="U233" s="170">
        <v>29.190699923600164</v>
      </c>
      <c r="V233" s="170"/>
      <c r="W233" s="168"/>
      <c r="X233" s="168"/>
      <c r="Y233" s="168"/>
      <c r="Z233" s="168"/>
      <c r="AA233" s="169"/>
      <c r="AB233" s="168"/>
      <c r="AC233" s="168"/>
      <c r="AD233" s="168"/>
      <c r="AE233" s="168"/>
      <c r="AF233" s="168"/>
      <c r="AG233" s="168"/>
      <c r="AH233" s="168"/>
      <c r="AI233" s="168"/>
      <c r="AJ233" s="168"/>
      <c r="AK233" s="168"/>
      <c r="AL233" s="168"/>
      <c r="AM233" s="168"/>
      <c r="AN233" s="168"/>
      <c r="AO233" s="168"/>
    </row>
    <row r="234" spans="1:41" x14ac:dyDescent="0.25">
      <c r="A234" s="377"/>
      <c r="B234" s="377"/>
      <c r="C234" s="377"/>
      <c r="D234" s="378"/>
      <c r="E234" s="377"/>
      <c r="F234" s="376"/>
      <c r="G234" s="376"/>
      <c r="H234" s="375">
        <v>150</v>
      </c>
      <c r="I234" s="373"/>
      <c r="J234" s="380"/>
      <c r="K234" s="373">
        <v>0.12477020999999999</v>
      </c>
      <c r="L234" s="201">
        <v>-4.2736386673675817</v>
      </c>
      <c r="M234" s="201">
        <v>423.0996045</v>
      </c>
      <c r="N234" s="201">
        <v>41.094000000000001</v>
      </c>
      <c r="O234" s="373">
        <v>41.094000000000001</v>
      </c>
      <c r="P234" s="373">
        <v>423.0996045</v>
      </c>
      <c r="Q234" s="373">
        <v>-4.3360237723675823</v>
      </c>
      <c r="R234" s="373">
        <v>97.731714894999982</v>
      </c>
      <c r="S234" s="373">
        <v>97.794099999999986</v>
      </c>
      <c r="T234" s="377"/>
      <c r="U234" s="170">
        <v>29.253085028600154</v>
      </c>
      <c r="V234" s="170"/>
      <c r="W234" s="168"/>
      <c r="X234" s="168"/>
      <c r="Y234" s="168"/>
      <c r="Z234" s="168"/>
      <c r="AA234" s="169"/>
      <c r="AB234" s="168"/>
      <c r="AC234" s="168"/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</row>
    <row r="235" spans="1:41" x14ac:dyDescent="0.25">
      <c r="A235" s="377" t="s">
        <v>3433</v>
      </c>
      <c r="B235" s="377" t="s">
        <v>3540</v>
      </c>
      <c r="C235" s="377" t="s">
        <v>1961</v>
      </c>
      <c r="D235" s="378">
        <v>979</v>
      </c>
      <c r="E235" s="377" t="s">
        <v>3573</v>
      </c>
      <c r="F235" s="376" t="s">
        <v>3558</v>
      </c>
      <c r="G235" s="376" t="s">
        <v>3557</v>
      </c>
      <c r="H235" s="375">
        <v>150</v>
      </c>
      <c r="I235" s="373"/>
      <c r="J235" s="380"/>
      <c r="K235" s="373">
        <v>0.1905</v>
      </c>
      <c r="L235" s="201">
        <v>-4.4312737723675824</v>
      </c>
      <c r="M235" s="201">
        <v>423.0996045</v>
      </c>
      <c r="N235" s="201">
        <v>41.094000000000001</v>
      </c>
      <c r="O235" s="373">
        <v>41.094000000000001</v>
      </c>
      <c r="P235" s="373">
        <v>423.0996045</v>
      </c>
      <c r="Q235" s="373">
        <v>-4.5265237723675824</v>
      </c>
      <c r="R235" s="373">
        <v>97.889349999999993</v>
      </c>
      <c r="S235" s="373">
        <v>97.984599999999986</v>
      </c>
      <c r="T235" s="377"/>
      <c r="U235" s="170">
        <v>29.410720133600165</v>
      </c>
      <c r="V235" s="170"/>
      <c r="W235" s="168"/>
      <c r="X235" s="168"/>
      <c r="Y235" s="168"/>
      <c r="Z235" s="168"/>
      <c r="AA235" s="169"/>
      <c r="AB235" s="168"/>
      <c r="AC235" s="168"/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</row>
    <row r="236" spans="1:41" x14ac:dyDescent="0.25">
      <c r="A236" s="377"/>
      <c r="B236" s="377"/>
      <c r="C236" s="377"/>
      <c r="D236" s="378"/>
      <c r="E236" s="377"/>
      <c r="F236" s="376"/>
      <c r="G236" s="376"/>
      <c r="H236" s="375">
        <v>150</v>
      </c>
      <c r="I236" s="373"/>
      <c r="J236" s="380"/>
      <c r="K236" s="373">
        <v>2.5399999999999992E-2</v>
      </c>
      <c r="L236" s="201">
        <v>-4.539223772367583</v>
      </c>
      <c r="M236" s="201">
        <v>423.0996045</v>
      </c>
      <c r="N236" s="201">
        <v>41.094000000000001</v>
      </c>
      <c r="O236" s="373">
        <v>41.094000000000001</v>
      </c>
      <c r="P236" s="373">
        <v>423.0996045</v>
      </c>
      <c r="Q236" s="373">
        <v>-4.5519237723675827</v>
      </c>
      <c r="R236" s="373">
        <v>97.997299999999996</v>
      </c>
      <c r="S236" s="373">
        <v>98.009999999999991</v>
      </c>
      <c r="T236" s="377"/>
      <c r="U236" s="170">
        <v>29.518670133600168</v>
      </c>
      <c r="V236" s="170"/>
      <c r="W236" s="168"/>
      <c r="X236" s="168"/>
      <c r="Y236" s="168"/>
      <c r="Z236" s="168"/>
      <c r="AA236" s="169"/>
      <c r="AB236" s="168"/>
      <c r="AC236" s="168"/>
      <c r="AD236" s="168"/>
      <c r="AE236" s="168"/>
      <c r="AF236" s="168"/>
      <c r="AG236" s="168"/>
      <c r="AH236" s="168"/>
      <c r="AI236" s="168"/>
      <c r="AJ236" s="168"/>
      <c r="AK236" s="168"/>
      <c r="AL236" s="168"/>
      <c r="AM236" s="168"/>
      <c r="AN236" s="168"/>
      <c r="AO236" s="168"/>
    </row>
    <row r="237" spans="1:41" x14ac:dyDescent="0.25">
      <c r="A237" s="377" t="s">
        <v>3433</v>
      </c>
      <c r="B237" s="377" t="s">
        <v>3540</v>
      </c>
      <c r="C237" s="377" t="s">
        <v>3555</v>
      </c>
      <c r="D237" s="378">
        <v>982</v>
      </c>
      <c r="E237" s="377" t="s">
        <v>3572</v>
      </c>
      <c r="F237" s="376" t="s">
        <v>3571</v>
      </c>
      <c r="G237" s="376" t="s">
        <v>3552</v>
      </c>
      <c r="H237" s="375">
        <v>150</v>
      </c>
      <c r="I237" s="373"/>
      <c r="J237" s="380"/>
      <c r="K237" s="373">
        <v>0.4</v>
      </c>
      <c r="L237" s="201">
        <v>-4.7519237723675829</v>
      </c>
      <c r="M237" s="201">
        <v>423.0996045</v>
      </c>
      <c r="N237" s="201">
        <v>41.094000000000001</v>
      </c>
      <c r="O237" s="373">
        <v>41.094000000000001</v>
      </c>
      <c r="P237" s="373">
        <v>423.0996045</v>
      </c>
      <c r="Q237" s="373">
        <v>-4.9519237723675831</v>
      </c>
      <c r="R237" s="373">
        <v>98.21</v>
      </c>
      <c r="S237" s="373">
        <v>98.41</v>
      </c>
      <c r="T237" s="377" t="s">
        <v>3570</v>
      </c>
      <c r="U237" s="170">
        <v>29.731370133600166</v>
      </c>
      <c r="V237" s="170"/>
      <c r="W237" s="168"/>
      <c r="X237" s="168"/>
      <c r="Y237" s="168"/>
      <c r="Z237" s="168"/>
      <c r="AA237" s="169"/>
      <c r="AB237" s="168"/>
      <c r="AC237" s="168"/>
      <c r="AD237" s="168"/>
      <c r="AE237" s="168"/>
      <c r="AF237" s="168"/>
      <c r="AG237" s="168"/>
      <c r="AH237" s="168"/>
      <c r="AI237" s="168"/>
      <c r="AJ237" s="168"/>
      <c r="AK237" s="168"/>
      <c r="AL237" s="168"/>
      <c r="AM237" s="168"/>
      <c r="AN237" s="168"/>
      <c r="AO237" s="168"/>
    </row>
    <row r="238" spans="1:41" x14ac:dyDescent="0.25">
      <c r="A238" s="377"/>
      <c r="B238" s="377"/>
      <c r="C238" s="377"/>
      <c r="D238" s="378"/>
      <c r="E238" s="377" t="s">
        <v>619</v>
      </c>
      <c r="F238" s="376"/>
      <c r="G238" s="376" t="s">
        <v>3569</v>
      </c>
      <c r="H238" s="375">
        <v>150</v>
      </c>
      <c r="I238" s="373"/>
      <c r="J238" s="380"/>
      <c r="K238" s="373">
        <v>0.219999</v>
      </c>
      <c r="L238" s="201">
        <v>-5.0619232723675829</v>
      </c>
      <c r="M238" s="201">
        <v>423.0996045</v>
      </c>
      <c r="N238" s="201">
        <v>41.094000000000001</v>
      </c>
      <c r="O238" s="373">
        <v>41.094000000000001</v>
      </c>
      <c r="P238" s="373">
        <v>423.0996045</v>
      </c>
      <c r="Q238" s="373">
        <v>-5.1719227723675827</v>
      </c>
      <c r="R238" s="373">
        <v>98.519999499999997</v>
      </c>
      <c r="S238" s="373">
        <v>98.629998999999998</v>
      </c>
      <c r="T238" s="377"/>
      <c r="U238" s="170">
        <v>30.041369633600169</v>
      </c>
      <c r="V238" s="170"/>
      <c r="W238" s="168"/>
      <c r="X238" s="168"/>
      <c r="Y238" s="168"/>
      <c r="Z238" s="596"/>
      <c r="AA238" s="169"/>
      <c r="AB238" s="168"/>
      <c r="AC238" s="168"/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</row>
    <row r="239" spans="1:41" x14ac:dyDescent="0.25">
      <c r="A239" s="377"/>
      <c r="B239" s="377"/>
      <c r="C239" s="377"/>
      <c r="D239" s="378"/>
      <c r="E239" s="377"/>
      <c r="F239" s="376"/>
      <c r="G239" s="376"/>
      <c r="H239" s="375">
        <v>150</v>
      </c>
      <c r="I239" s="373"/>
      <c r="J239" s="380"/>
      <c r="K239" s="373">
        <v>0</v>
      </c>
      <c r="L239" s="201">
        <v>-5.1719227723675827</v>
      </c>
      <c r="M239" s="201">
        <v>423.0996045</v>
      </c>
      <c r="N239" s="201">
        <v>41.094000000000001</v>
      </c>
      <c r="O239" s="373">
        <v>41.094000000000001</v>
      </c>
      <c r="P239" s="373">
        <v>423.0996045</v>
      </c>
      <c r="Q239" s="373">
        <v>-5.1719227723675827</v>
      </c>
      <c r="R239" s="373">
        <v>98.629998999999998</v>
      </c>
      <c r="S239" s="373">
        <v>98.629998999999998</v>
      </c>
      <c r="T239" s="377"/>
      <c r="U239" s="170">
        <v>30.15136913360017</v>
      </c>
      <c r="V239" s="170"/>
      <c r="W239" s="168"/>
      <c r="X239" s="168"/>
      <c r="Y239" s="168"/>
      <c r="Z239" s="168"/>
      <c r="AA239" s="169"/>
      <c r="AB239" s="168"/>
      <c r="AC239" s="168"/>
      <c r="AD239" s="168"/>
      <c r="AE239" s="168"/>
      <c r="AF239" s="168"/>
      <c r="AG239" s="168"/>
      <c r="AH239" s="168"/>
      <c r="AI239" s="168"/>
      <c r="AJ239" s="168"/>
      <c r="AK239" s="168"/>
      <c r="AL239" s="168"/>
      <c r="AM239" s="168"/>
      <c r="AN239" s="168"/>
      <c r="AO239" s="168"/>
    </row>
    <row r="240" spans="1:41" x14ac:dyDescent="0.25">
      <c r="A240" s="377" t="s">
        <v>3433</v>
      </c>
      <c r="B240" s="377" t="s">
        <v>3540</v>
      </c>
      <c r="C240" s="377" t="s">
        <v>1973</v>
      </c>
      <c r="D240" s="378">
        <v>986</v>
      </c>
      <c r="E240" s="377" t="s">
        <v>370</v>
      </c>
      <c r="F240" s="376" t="s">
        <v>4272</v>
      </c>
      <c r="G240" s="376" t="s">
        <v>4273</v>
      </c>
      <c r="H240" s="375">
        <v>150</v>
      </c>
      <c r="I240" s="373"/>
      <c r="J240" s="380"/>
      <c r="K240" s="373">
        <v>0</v>
      </c>
      <c r="L240" s="201">
        <v>-5.1719227723675827</v>
      </c>
      <c r="M240" s="201">
        <v>423.0996045</v>
      </c>
      <c r="N240" s="201">
        <v>41.094000000000001</v>
      </c>
      <c r="O240" s="373">
        <v>41.094000000000001</v>
      </c>
      <c r="P240" s="373">
        <v>423.0996045</v>
      </c>
      <c r="Q240" s="373">
        <v>-5.1719227723675827</v>
      </c>
      <c r="R240" s="373">
        <v>98.629998999999998</v>
      </c>
      <c r="S240" s="373">
        <v>98.629998999999998</v>
      </c>
      <c r="T240" s="377"/>
      <c r="U240" s="170">
        <v>30.15136913360017</v>
      </c>
      <c r="V240" s="170"/>
      <c r="W240" s="168"/>
      <c r="X240" s="168"/>
      <c r="Y240" s="168"/>
      <c r="Z240" s="168"/>
      <c r="AA240" s="169"/>
      <c r="AB240" s="168"/>
      <c r="AC240" s="168"/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</row>
    <row r="241" spans="1:41" x14ac:dyDescent="0.25">
      <c r="A241" s="377"/>
      <c r="B241" s="377"/>
      <c r="C241" s="377"/>
      <c r="D241" s="378"/>
      <c r="E241" s="377"/>
      <c r="F241" s="376"/>
      <c r="G241" s="376" t="s">
        <v>3566</v>
      </c>
      <c r="H241" s="375">
        <v>150</v>
      </c>
      <c r="I241" s="373"/>
      <c r="J241" s="380"/>
      <c r="K241" s="373">
        <v>0.105001</v>
      </c>
      <c r="L241" s="201">
        <v>-5.2244232723675825</v>
      </c>
      <c r="M241" s="201">
        <v>423.0996045</v>
      </c>
      <c r="N241" s="201">
        <v>41.094000000000001</v>
      </c>
      <c r="O241" s="373">
        <v>41.094000000000001</v>
      </c>
      <c r="P241" s="373">
        <v>423.0996045</v>
      </c>
      <c r="Q241" s="373">
        <v>-5.2769237723675824</v>
      </c>
      <c r="R241" s="373">
        <v>98.682499500000006</v>
      </c>
      <c r="S241" s="373">
        <v>98.734999999999999</v>
      </c>
      <c r="T241" s="377"/>
      <c r="U241" s="170">
        <v>30.203869633600178</v>
      </c>
      <c r="V241" s="170"/>
      <c r="W241" s="168"/>
      <c r="X241" s="168"/>
      <c r="Y241" s="168"/>
      <c r="Z241" s="168"/>
      <c r="AA241" s="169"/>
      <c r="AB241" s="168"/>
      <c r="AC241" s="168"/>
      <c r="AD241" s="168"/>
      <c r="AE241" s="168"/>
      <c r="AF241" s="168"/>
      <c r="AG241" s="168"/>
      <c r="AH241" s="168"/>
      <c r="AI241" s="168"/>
      <c r="AJ241" s="168"/>
      <c r="AK241" s="168"/>
      <c r="AL241" s="168"/>
      <c r="AM241" s="168"/>
      <c r="AN241" s="168"/>
      <c r="AO241" s="168"/>
    </row>
    <row r="242" spans="1:41" x14ac:dyDescent="0.25">
      <c r="A242" s="377" t="s">
        <v>3433</v>
      </c>
      <c r="B242" s="377" t="s">
        <v>3540</v>
      </c>
      <c r="C242" s="377" t="s">
        <v>2849</v>
      </c>
      <c r="D242" s="378">
        <v>987</v>
      </c>
      <c r="E242" s="377" t="s">
        <v>3568</v>
      </c>
      <c r="F242" s="376"/>
      <c r="G242" s="376" t="s">
        <v>3567</v>
      </c>
      <c r="H242" s="375">
        <v>150</v>
      </c>
      <c r="I242" s="373"/>
      <c r="J242" s="380"/>
      <c r="K242" s="373">
        <v>0</v>
      </c>
      <c r="L242" s="201">
        <v>-5.2769237723675824</v>
      </c>
      <c r="M242" s="201">
        <v>423.0996045</v>
      </c>
      <c r="N242" s="201">
        <v>41.094000000000001</v>
      </c>
      <c r="O242" s="373">
        <v>41.094000000000001</v>
      </c>
      <c r="P242" s="373">
        <v>423.0996045</v>
      </c>
      <c r="Q242" s="373">
        <v>-5.2769237723675824</v>
      </c>
      <c r="R242" s="373">
        <v>98.734999999999999</v>
      </c>
      <c r="S242" s="373">
        <v>98.734999999999999</v>
      </c>
      <c r="T242" s="377"/>
      <c r="U242" s="170">
        <v>30.256370133600171</v>
      </c>
      <c r="V242" s="170"/>
      <c r="W242" s="168"/>
      <c r="X242" s="168"/>
      <c r="Y242" s="168"/>
      <c r="Z242" s="168"/>
      <c r="AA242" s="169"/>
      <c r="AB242" s="168"/>
      <c r="AC242" s="168"/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</row>
    <row r="243" spans="1:41" x14ac:dyDescent="0.25">
      <c r="A243" s="377"/>
      <c r="B243" s="377"/>
      <c r="C243" s="377"/>
      <c r="D243" s="378"/>
      <c r="E243" s="377"/>
      <c r="F243" s="376"/>
      <c r="G243" s="376"/>
      <c r="H243" s="375">
        <v>150</v>
      </c>
      <c r="I243" s="373"/>
      <c r="J243" s="380"/>
      <c r="K243" s="373">
        <v>0</v>
      </c>
      <c r="L243" s="201">
        <v>-5.2769237723675824</v>
      </c>
      <c r="M243" s="201">
        <v>423.0996045</v>
      </c>
      <c r="N243" s="201">
        <v>41.094000000000001</v>
      </c>
      <c r="O243" s="373">
        <v>41.094000000000001</v>
      </c>
      <c r="P243" s="373">
        <v>423.0996045</v>
      </c>
      <c r="Q243" s="373">
        <v>-5.2769237723675824</v>
      </c>
      <c r="R243" s="373">
        <v>98.734999999999999</v>
      </c>
      <c r="S243" s="373">
        <v>98.734999999999999</v>
      </c>
      <c r="T243" s="377"/>
      <c r="U243" s="170">
        <v>30.256370133600171</v>
      </c>
      <c r="V243" s="170"/>
      <c r="W243" s="168"/>
      <c r="X243" s="168"/>
      <c r="Y243" s="168"/>
      <c r="Z243" s="168"/>
      <c r="AA243" s="169"/>
      <c r="AB243" s="168"/>
      <c r="AC243" s="168"/>
      <c r="AD243" s="168"/>
      <c r="AE243" s="168"/>
      <c r="AF243" s="168"/>
      <c r="AG243" s="168"/>
      <c r="AH243" s="168"/>
      <c r="AI243" s="168"/>
      <c r="AJ243" s="168"/>
      <c r="AK243" s="168"/>
      <c r="AL243" s="168"/>
      <c r="AM243" s="168"/>
      <c r="AN243" s="168"/>
      <c r="AO243" s="168"/>
    </row>
    <row r="244" spans="1:41" x14ac:dyDescent="0.25">
      <c r="A244" s="377"/>
      <c r="B244" s="377"/>
      <c r="C244" s="377"/>
      <c r="D244" s="378"/>
      <c r="E244" s="377"/>
      <c r="F244" s="376"/>
      <c r="G244" s="376" t="s">
        <v>3566</v>
      </c>
      <c r="H244" s="375">
        <v>150</v>
      </c>
      <c r="I244" s="373"/>
      <c r="J244" s="380"/>
      <c r="K244" s="373">
        <v>0</v>
      </c>
      <c r="L244" s="201">
        <v>-5.2769237723675824</v>
      </c>
      <c r="M244" s="201">
        <v>423.0996045</v>
      </c>
      <c r="N244" s="201">
        <v>41.094000000000001</v>
      </c>
      <c r="O244" s="373">
        <v>41.094000000000001</v>
      </c>
      <c r="P244" s="373">
        <v>423.0996045</v>
      </c>
      <c r="Q244" s="373">
        <v>-5.2769237723675824</v>
      </c>
      <c r="R244" s="373">
        <v>98.734999999999999</v>
      </c>
      <c r="S244" s="373">
        <v>98.734999999999999</v>
      </c>
      <c r="T244" s="377"/>
      <c r="U244" s="170">
        <v>30.256370133600171</v>
      </c>
      <c r="V244" s="170"/>
      <c r="W244" s="168"/>
      <c r="X244" s="168"/>
      <c r="Y244" s="168"/>
      <c r="Z244" s="168"/>
      <c r="AA244" s="169"/>
      <c r="AB244" s="168"/>
      <c r="AC244" s="168"/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</row>
    <row r="245" spans="1:41" x14ac:dyDescent="0.25">
      <c r="A245" s="377" t="s">
        <v>3433</v>
      </c>
      <c r="B245" s="377" t="s">
        <v>3540</v>
      </c>
      <c r="C245" s="377" t="s">
        <v>3565</v>
      </c>
      <c r="D245" s="378">
        <v>987</v>
      </c>
      <c r="E245" s="377" t="s">
        <v>3564</v>
      </c>
      <c r="F245" s="376" t="s">
        <v>3563</v>
      </c>
      <c r="G245" s="376" t="s">
        <v>3562</v>
      </c>
      <c r="H245" s="375"/>
      <c r="I245" s="373"/>
      <c r="J245" s="380"/>
      <c r="K245" s="373">
        <v>0</v>
      </c>
      <c r="L245" s="201">
        <v>-5.2769237723675824</v>
      </c>
      <c r="M245" s="201">
        <v>423.0996045</v>
      </c>
      <c r="N245" s="201">
        <v>41.094000000000001</v>
      </c>
      <c r="O245" s="373">
        <v>41.094000000000001</v>
      </c>
      <c r="P245" s="373">
        <v>423.0996045</v>
      </c>
      <c r="Q245" s="373">
        <v>-5.2769237723675824</v>
      </c>
      <c r="R245" s="373">
        <v>98.734999999999999</v>
      </c>
      <c r="S245" s="373">
        <v>98.734999999999999</v>
      </c>
      <c r="T245" s="377"/>
      <c r="U245" s="170">
        <v>30.256370133600171</v>
      </c>
      <c r="V245" s="170"/>
      <c r="W245" s="168"/>
      <c r="X245" s="168"/>
      <c r="Y245" s="168"/>
      <c r="Z245" s="168"/>
      <c r="AA245" s="169"/>
      <c r="AB245" s="168"/>
      <c r="AC245" s="168"/>
      <c r="AD245" s="168"/>
      <c r="AE245" s="168"/>
      <c r="AF245" s="168"/>
      <c r="AG245" s="168"/>
      <c r="AH245" s="168"/>
      <c r="AI245" s="168"/>
      <c r="AJ245" s="168"/>
      <c r="AK245" s="168"/>
      <c r="AL245" s="168"/>
      <c r="AM245" s="168"/>
      <c r="AN245" s="168"/>
      <c r="AO245" s="168"/>
    </row>
    <row r="246" spans="1:41" x14ac:dyDescent="0.25">
      <c r="A246" s="377"/>
      <c r="B246" s="377"/>
      <c r="C246" s="377"/>
      <c r="D246" s="378"/>
      <c r="E246" s="377"/>
      <c r="F246" s="376"/>
      <c r="G246" s="376"/>
      <c r="H246" s="375">
        <v>150</v>
      </c>
      <c r="I246" s="373"/>
      <c r="J246" s="380"/>
      <c r="K246" s="373">
        <v>0</v>
      </c>
      <c r="L246" s="201">
        <v>-5.2769237723675824</v>
      </c>
      <c r="M246" s="201">
        <v>423.0996045</v>
      </c>
      <c r="N246" s="201">
        <v>41.094000000000001</v>
      </c>
      <c r="O246" s="373">
        <v>41.094000000000001</v>
      </c>
      <c r="P246" s="373">
        <v>423.0996045</v>
      </c>
      <c r="Q246" s="373">
        <v>-5.2769237723675824</v>
      </c>
      <c r="R246" s="373">
        <v>98.734999999999999</v>
      </c>
      <c r="S246" s="373">
        <v>98.734999999999999</v>
      </c>
      <c r="T246" s="377"/>
      <c r="U246" s="170">
        <v>30.256370133600171</v>
      </c>
      <c r="V246" s="170"/>
      <c r="W246" s="168"/>
      <c r="X246" s="168"/>
      <c r="Y246" s="168"/>
      <c r="Z246" s="170"/>
      <c r="AA246" s="169"/>
      <c r="AB246" s="168"/>
      <c r="AC246" s="168"/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</row>
    <row r="247" spans="1:41" x14ac:dyDescent="0.25">
      <c r="A247" s="377"/>
      <c r="B247" s="377"/>
      <c r="C247" s="377"/>
      <c r="D247" s="378"/>
      <c r="E247" s="377"/>
      <c r="F247" s="376"/>
      <c r="G247" s="376"/>
      <c r="H247" s="375">
        <v>150</v>
      </c>
      <c r="I247" s="373"/>
      <c r="J247" s="380"/>
      <c r="K247" s="373">
        <v>0</v>
      </c>
      <c r="L247" s="201">
        <v>-5.2769237723675824</v>
      </c>
      <c r="M247" s="201">
        <v>423.0996045</v>
      </c>
      <c r="N247" s="201">
        <v>41.094000000000001</v>
      </c>
      <c r="O247" s="373">
        <v>41.094000000000001</v>
      </c>
      <c r="P247" s="373">
        <v>423.0996045</v>
      </c>
      <c r="Q247" s="373">
        <v>-5.2769237723675824</v>
      </c>
      <c r="R247" s="373">
        <v>98.734999999999999</v>
      </c>
      <c r="S247" s="373">
        <v>98.734999999999999</v>
      </c>
      <c r="T247" s="371" t="s">
        <v>3561</v>
      </c>
      <c r="U247" s="170">
        <v>30.256370133600171</v>
      </c>
      <c r="V247" s="170"/>
      <c r="W247" s="168"/>
      <c r="X247" s="168"/>
      <c r="Y247" s="168"/>
      <c r="Z247" s="168"/>
      <c r="AA247" s="169"/>
      <c r="AB247" s="168"/>
      <c r="AC247" s="168"/>
      <c r="AD247" s="168"/>
      <c r="AE247" s="168"/>
      <c r="AF247" s="168"/>
      <c r="AG247" s="168"/>
      <c r="AH247" s="168"/>
      <c r="AI247" s="168"/>
      <c r="AJ247" s="168"/>
      <c r="AK247" s="168"/>
      <c r="AL247" s="168"/>
      <c r="AM247" s="168"/>
      <c r="AN247" s="168"/>
      <c r="AO247" s="168"/>
    </row>
    <row r="248" spans="1:41" x14ac:dyDescent="0.25">
      <c r="A248" s="377"/>
      <c r="B248" s="377"/>
      <c r="C248" s="377"/>
      <c r="D248" s="378"/>
      <c r="E248" s="377"/>
      <c r="F248" s="376"/>
      <c r="G248" s="376"/>
      <c r="H248" s="375">
        <v>150</v>
      </c>
      <c r="I248" s="373"/>
      <c r="J248" s="380"/>
      <c r="K248" s="373">
        <v>0.14649200000000001</v>
      </c>
      <c r="L248" s="201">
        <v>-5.3501697723675825</v>
      </c>
      <c r="M248" s="201">
        <v>423.0996045</v>
      </c>
      <c r="N248" s="201">
        <v>41.094000000000001</v>
      </c>
      <c r="O248" s="373">
        <v>41.094000000000001</v>
      </c>
      <c r="P248" s="373">
        <v>423.0996045</v>
      </c>
      <c r="Q248" s="373">
        <v>-5.4234157723675827</v>
      </c>
      <c r="R248" s="373">
        <v>98.808245999999997</v>
      </c>
      <c r="S248" s="373">
        <v>98.881491999999994</v>
      </c>
      <c r="T248" s="377"/>
      <c r="U248" s="170">
        <v>30.329616133600169</v>
      </c>
      <c r="V248" s="170"/>
      <c r="W248" s="168"/>
      <c r="X248" s="168"/>
      <c r="Y248" s="168"/>
      <c r="Z248" s="168"/>
      <c r="AA248" s="169"/>
      <c r="AB248" s="168"/>
      <c r="AC248" s="168"/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</row>
    <row r="249" spans="1:41" x14ac:dyDescent="0.25">
      <c r="A249" s="377" t="s">
        <v>3433</v>
      </c>
      <c r="B249" s="377" t="s">
        <v>3540</v>
      </c>
      <c r="C249" s="377" t="s">
        <v>474</v>
      </c>
      <c r="D249" s="378">
        <v>989</v>
      </c>
      <c r="E249" s="377" t="s">
        <v>691</v>
      </c>
      <c r="F249" s="376" t="s">
        <v>3436</v>
      </c>
      <c r="G249" s="376" t="s">
        <v>4274</v>
      </c>
      <c r="H249" s="375">
        <v>150</v>
      </c>
      <c r="I249" s="373" t="s">
        <v>3560</v>
      </c>
      <c r="J249" s="380"/>
      <c r="K249" s="373">
        <v>0</v>
      </c>
      <c r="L249" s="201">
        <v>-5.4234157723675827</v>
      </c>
      <c r="M249" s="201">
        <v>423.0996045</v>
      </c>
      <c r="N249" s="201">
        <v>41.094000000000001</v>
      </c>
      <c r="O249" s="373">
        <v>41.094000000000001</v>
      </c>
      <c r="P249" s="373">
        <v>423.0996045</v>
      </c>
      <c r="Q249" s="373">
        <v>-5.4234157723675827</v>
      </c>
      <c r="R249" s="373">
        <v>98.881491999999994</v>
      </c>
      <c r="S249" s="373">
        <v>98.881491999999994</v>
      </c>
      <c r="T249" s="377"/>
      <c r="U249" s="170">
        <v>30.402862133600166</v>
      </c>
      <c r="V249" s="170"/>
      <c r="W249" s="168"/>
      <c r="X249" s="168"/>
      <c r="Y249" s="168"/>
      <c r="Z249" s="168"/>
      <c r="AA249" s="169"/>
      <c r="AB249" s="168"/>
      <c r="AC249" s="168"/>
      <c r="AD249" s="168"/>
      <c r="AE249" s="168"/>
      <c r="AF249" s="168"/>
      <c r="AG249" s="168"/>
      <c r="AH249" s="168"/>
      <c r="AI249" s="168"/>
      <c r="AJ249" s="168"/>
      <c r="AK249" s="168"/>
      <c r="AL249" s="168"/>
      <c r="AM249" s="168"/>
      <c r="AN249" s="168"/>
      <c r="AO249" s="168"/>
    </row>
    <row r="250" spans="1:41" x14ac:dyDescent="0.25">
      <c r="A250" s="587"/>
      <c r="B250" s="587"/>
      <c r="C250" s="587"/>
      <c r="D250" s="588"/>
      <c r="E250" s="587"/>
      <c r="F250" s="586"/>
      <c r="G250" s="586"/>
      <c r="H250" s="375">
        <v>150</v>
      </c>
      <c r="I250" s="584"/>
      <c r="J250" s="380"/>
      <c r="K250" s="373">
        <v>0.222608</v>
      </c>
      <c r="L250" s="201">
        <v>-5.5347197723675823</v>
      </c>
      <c r="M250" s="201">
        <v>423.0996045</v>
      </c>
      <c r="N250" s="201">
        <v>41.094000000000001</v>
      </c>
      <c r="O250" s="373">
        <v>41.094000000000001</v>
      </c>
      <c r="P250" s="373">
        <v>423.0996045</v>
      </c>
      <c r="Q250" s="373">
        <v>-5.6460237723675828</v>
      </c>
      <c r="R250" s="373">
        <v>98.992795999999984</v>
      </c>
      <c r="S250" s="373">
        <v>99.104099999999988</v>
      </c>
      <c r="T250" s="587"/>
      <c r="U250" s="170">
        <v>30.514166133600156</v>
      </c>
      <c r="V250" s="170"/>
      <c r="W250" s="168"/>
      <c r="X250" s="168"/>
      <c r="Y250" s="168"/>
      <c r="Z250" s="168"/>
      <c r="AA250" s="169"/>
      <c r="AB250" s="168"/>
      <c r="AC250" s="168"/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</row>
    <row r="251" spans="1:41" x14ac:dyDescent="0.25">
      <c r="A251" s="377" t="s">
        <v>3433</v>
      </c>
      <c r="B251" s="377" t="s">
        <v>3540</v>
      </c>
      <c r="C251" s="377" t="s">
        <v>1961</v>
      </c>
      <c r="D251" s="378">
        <v>992</v>
      </c>
      <c r="E251" s="377" t="s">
        <v>3559</v>
      </c>
      <c r="F251" s="376" t="s">
        <v>3558</v>
      </c>
      <c r="G251" s="376" t="s">
        <v>3557</v>
      </c>
      <c r="H251" s="375">
        <v>150</v>
      </c>
      <c r="I251" s="373"/>
      <c r="J251" s="380"/>
      <c r="K251" s="373">
        <v>0.1905</v>
      </c>
      <c r="L251" s="201">
        <v>-5.7412737723675829</v>
      </c>
      <c r="M251" s="201">
        <v>423.0996045</v>
      </c>
      <c r="N251" s="201">
        <v>41.094000000000001</v>
      </c>
      <c r="O251" s="373">
        <v>41.094000000000001</v>
      </c>
      <c r="P251" s="373">
        <v>423.0996045</v>
      </c>
      <c r="Q251" s="373">
        <v>-5.8365237723675829</v>
      </c>
      <c r="R251" s="373">
        <v>99.199349999999995</v>
      </c>
      <c r="S251" s="373">
        <v>99.294599999999988</v>
      </c>
      <c r="T251" s="377"/>
      <c r="U251" s="170">
        <v>30.720720133600167</v>
      </c>
      <c r="V251" s="170"/>
      <c r="W251" s="168"/>
      <c r="X251" s="168"/>
      <c r="Y251" s="168"/>
      <c r="Z251" s="168"/>
      <c r="AA251" s="169"/>
      <c r="AB251" s="168"/>
      <c r="AC251" s="168"/>
      <c r="AD251" s="168"/>
      <c r="AE251" s="168"/>
      <c r="AF251" s="168"/>
      <c r="AG251" s="168"/>
      <c r="AH251" s="168"/>
      <c r="AI251" s="168"/>
      <c r="AJ251" s="168"/>
      <c r="AK251" s="168"/>
      <c r="AL251" s="168"/>
      <c r="AM251" s="168"/>
      <c r="AN251" s="168"/>
      <c r="AO251" s="168"/>
    </row>
    <row r="252" spans="1:41" x14ac:dyDescent="0.25">
      <c r="A252" s="377"/>
      <c r="B252" s="377"/>
      <c r="C252" s="377"/>
      <c r="D252" s="378"/>
      <c r="E252" s="377"/>
      <c r="F252" s="376"/>
      <c r="G252" s="376"/>
      <c r="H252" s="375">
        <v>150</v>
      </c>
      <c r="I252" s="373"/>
      <c r="J252" s="380"/>
      <c r="K252" s="373">
        <v>2.5399999999999999E-2</v>
      </c>
      <c r="L252" s="201">
        <v>-5.8492237723675835</v>
      </c>
      <c r="M252" s="201">
        <v>423.0996045</v>
      </c>
      <c r="N252" s="201">
        <v>41.094000000000001</v>
      </c>
      <c r="O252" s="373">
        <v>41.094000000000001</v>
      </c>
      <c r="P252" s="373">
        <v>423.0996045</v>
      </c>
      <c r="Q252" s="373">
        <v>-5.8619237723675832</v>
      </c>
      <c r="R252" s="373">
        <v>99.307299999999998</v>
      </c>
      <c r="S252" s="373">
        <v>99.32</v>
      </c>
      <c r="T252" s="371" t="s">
        <v>3556</v>
      </c>
      <c r="U252" s="170">
        <v>30.82867013360017</v>
      </c>
      <c r="V252" s="170"/>
      <c r="W252" s="168"/>
      <c r="X252" s="168"/>
      <c r="Y252" s="168"/>
      <c r="Z252" s="168"/>
      <c r="AA252" s="169"/>
      <c r="AB252" s="168"/>
      <c r="AC252" s="168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</row>
    <row r="253" spans="1:41" x14ac:dyDescent="0.25">
      <c r="A253" s="377" t="s">
        <v>3433</v>
      </c>
      <c r="B253" s="377" t="s">
        <v>3540</v>
      </c>
      <c r="C253" s="377" t="s">
        <v>3555</v>
      </c>
      <c r="D253" s="378">
        <v>995</v>
      </c>
      <c r="E253" s="377" t="s">
        <v>3554</v>
      </c>
      <c r="F253" s="376" t="s">
        <v>3553</v>
      </c>
      <c r="G253" s="376" t="s">
        <v>3552</v>
      </c>
      <c r="H253" s="375">
        <v>150</v>
      </c>
      <c r="I253" s="373"/>
      <c r="J253" s="380"/>
      <c r="K253" s="373">
        <v>0.4</v>
      </c>
      <c r="L253" s="201">
        <v>-6.0619237723675834</v>
      </c>
      <c r="M253" s="201">
        <v>423.0996045</v>
      </c>
      <c r="N253" s="201">
        <v>41.094000000000001</v>
      </c>
      <c r="O253" s="373">
        <v>41.094000000000001</v>
      </c>
      <c r="P253" s="373">
        <v>423.0996045</v>
      </c>
      <c r="Q253" s="373">
        <v>-6.2619237723675836</v>
      </c>
      <c r="R253" s="373">
        <v>99.52</v>
      </c>
      <c r="S253" s="373">
        <v>99.72</v>
      </c>
      <c r="T253" s="377" t="s">
        <v>3551</v>
      </c>
      <c r="U253" s="170">
        <v>31.041370133600168</v>
      </c>
      <c r="V253" s="170"/>
      <c r="W253" s="168"/>
      <c r="X253" s="168"/>
      <c r="Y253" s="168"/>
      <c r="Z253" s="168"/>
      <c r="AA253" s="169"/>
      <c r="AB253" s="168"/>
      <c r="AC253" s="168"/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589"/>
    </row>
    <row r="254" spans="1:41" x14ac:dyDescent="0.25">
      <c r="A254" s="587"/>
      <c r="B254" s="377"/>
      <c r="C254" s="377"/>
      <c r="D254" s="378"/>
      <c r="E254" s="377" t="s">
        <v>619</v>
      </c>
      <c r="F254" s="376"/>
      <c r="G254" s="376"/>
      <c r="H254" s="375">
        <v>40</v>
      </c>
      <c r="I254" s="373"/>
      <c r="J254" s="380"/>
      <c r="K254" s="373">
        <v>7.5523699999999999E-2</v>
      </c>
      <c r="L254" s="201">
        <v>-6.2996856223675834</v>
      </c>
      <c r="M254" s="201">
        <v>423.0996045</v>
      </c>
      <c r="N254" s="201">
        <v>41.094000000000001</v>
      </c>
      <c r="O254" s="373">
        <v>41.094000000000001</v>
      </c>
      <c r="P254" s="373">
        <v>423.0996045</v>
      </c>
      <c r="Q254" s="373">
        <v>-6.3374474723675833</v>
      </c>
      <c r="R254" s="373">
        <v>99.757761850000009</v>
      </c>
      <c r="S254" s="373">
        <v>99.795523700000004</v>
      </c>
      <c r="T254" s="377"/>
      <c r="U254" s="170">
        <v>31.27913198360018</v>
      </c>
      <c r="V254" s="170"/>
      <c r="W254" s="168"/>
      <c r="X254" s="168"/>
      <c r="Y254" s="168"/>
      <c r="Z254" s="168"/>
      <c r="AA254" s="169"/>
      <c r="AB254" s="168"/>
      <c r="AC254" s="168"/>
      <c r="AD254" s="168"/>
      <c r="AE254" s="168"/>
      <c r="AF254" s="168"/>
      <c r="AG254" s="168"/>
      <c r="AH254" s="168"/>
      <c r="AI254" s="168"/>
      <c r="AJ254" s="168"/>
      <c r="AK254" s="168"/>
      <c r="AL254" s="168"/>
      <c r="AM254" s="168"/>
      <c r="AN254" s="168"/>
      <c r="AO254" s="589"/>
    </row>
    <row r="255" spans="1:41" x14ac:dyDescent="0.25">
      <c r="A255" s="377" t="s">
        <v>3433</v>
      </c>
      <c r="B255" s="377" t="s">
        <v>3540</v>
      </c>
      <c r="C255" s="377" t="s">
        <v>3335</v>
      </c>
      <c r="D255" s="378">
        <v>998</v>
      </c>
      <c r="E255" s="377" t="s">
        <v>243</v>
      </c>
      <c r="F255" s="376" t="s">
        <v>3467</v>
      </c>
      <c r="G255" s="376" t="s">
        <v>3550</v>
      </c>
      <c r="H255" s="375">
        <v>40</v>
      </c>
      <c r="I255" s="373"/>
      <c r="J255" s="380"/>
      <c r="K255" s="373">
        <v>0</v>
      </c>
      <c r="L255" s="201">
        <v>-6.3374474723675833</v>
      </c>
      <c r="M255" s="201">
        <v>423.0996045</v>
      </c>
      <c r="N255" s="201">
        <v>41.094000000000001</v>
      </c>
      <c r="O255" s="373">
        <v>41.094000000000001</v>
      </c>
      <c r="P255" s="373">
        <v>423.0996045</v>
      </c>
      <c r="Q255" s="373">
        <v>-6.3374474723675833</v>
      </c>
      <c r="R255" s="373">
        <v>99.795523700000004</v>
      </c>
      <c r="S255" s="373">
        <v>99.795523700000004</v>
      </c>
      <c r="T255" s="377" t="s">
        <v>3549</v>
      </c>
      <c r="U255" s="170">
        <v>31.316893833600176</v>
      </c>
      <c r="V255" s="170"/>
      <c r="W255" s="168"/>
      <c r="X255" s="168"/>
      <c r="Y255" s="168"/>
      <c r="Z255" s="168"/>
      <c r="AA255" s="169"/>
      <c r="AB255" s="168"/>
      <c r="AC255" s="168"/>
      <c r="AD255" s="168"/>
      <c r="AE255" s="168"/>
      <c r="AF255" s="168"/>
      <c r="AG255" s="168"/>
      <c r="AH255" s="168"/>
      <c r="AI255" s="168"/>
      <c r="AJ255" s="168"/>
      <c r="AK255" s="168"/>
      <c r="AL255" s="168"/>
      <c r="AM255" s="168"/>
      <c r="AN255" s="168"/>
      <c r="AO255" s="168"/>
    </row>
    <row r="256" spans="1:41" x14ac:dyDescent="0.25">
      <c r="A256" s="377" t="s">
        <v>3433</v>
      </c>
      <c r="B256" s="377" t="s">
        <v>3540</v>
      </c>
      <c r="C256" s="377" t="s">
        <v>3458</v>
      </c>
      <c r="D256" s="378">
        <v>998</v>
      </c>
      <c r="E256" s="377" t="s">
        <v>425</v>
      </c>
      <c r="F256" s="376" t="s">
        <v>3457</v>
      </c>
      <c r="G256" s="376" t="s">
        <v>3456</v>
      </c>
      <c r="H256" s="375">
        <v>40</v>
      </c>
      <c r="I256" s="373"/>
      <c r="J256" s="380"/>
      <c r="K256" s="373">
        <v>0</v>
      </c>
      <c r="L256" s="201">
        <v>-6.3374474723675833</v>
      </c>
      <c r="M256" s="201">
        <v>423.0996045</v>
      </c>
      <c r="N256" s="201">
        <v>41.094000000000001</v>
      </c>
      <c r="O256" s="373">
        <v>41.094000000000001</v>
      </c>
      <c r="P256" s="373">
        <v>423.0996045</v>
      </c>
      <c r="Q256" s="373">
        <v>-6.3374474723675833</v>
      </c>
      <c r="R256" s="373">
        <v>99.795523700000004</v>
      </c>
      <c r="S256" s="373">
        <v>99.795523700000004</v>
      </c>
      <c r="T256" s="377"/>
      <c r="U256" s="170">
        <v>31.316893833600176</v>
      </c>
      <c r="V256" s="170"/>
      <c r="W256" s="168"/>
      <c r="X256" s="168"/>
      <c r="Y256" s="168"/>
      <c r="Z256" s="168"/>
      <c r="AA256" s="169"/>
      <c r="AB256" s="168"/>
      <c r="AC256" s="168"/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</row>
    <row r="257" spans="1:41" x14ac:dyDescent="0.25">
      <c r="A257" s="377"/>
      <c r="B257" s="377"/>
      <c r="C257" s="377"/>
      <c r="D257" s="378"/>
      <c r="E257" s="377"/>
      <c r="F257" s="376"/>
      <c r="G257" s="376"/>
      <c r="H257" s="375">
        <v>40</v>
      </c>
      <c r="I257" s="373"/>
      <c r="J257" s="380"/>
      <c r="K257" s="373">
        <v>2.33172E-2</v>
      </c>
      <c r="L257" s="201">
        <v>-6.349106072367583</v>
      </c>
      <c r="M257" s="201">
        <v>423.0996045</v>
      </c>
      <c r="N257" s="201">
        <v>41.094000000000001</v>
      </c>
      <c r="O257" s="373">
        <v>41.094000000000001</v>
      </c>
      <c r="P257" s="373">
        <v>423.0996045</v>
      </c>
      <c r="Q257" s="373">
        <v>-6.3607646723675835</v>
      </c>
      <c r="R257" s="373">
        <v>99.807182299999994</v>
      </c>
      <c r="S257" s="373">
        <v>99.818840899999998</v>
      </c>
      <c r="T257" s="377"/>
      <c r="U257" s="170">
        <v>31.328552433600166</v>
      </c>
      <c r="V257" s="170"/>
      <c r="W257" s="168"/>
      <c r="X257" s="168"/>
      <c r="Y257" s="168"/>
      <c r="Z257" s="168"/>
      <c r="AA257" s="169"/>
      <c r="AB257" s="168"/>
      <c r="AC257" s="168"/>
      <c r="AD257" s="168"/>
      <c r="AE257" s="168"/>
      <c r="AF257" s="168"/>
      <c r="AG257" s="168"/>
      <c r="AH257" s="168"/>
      <c r="AI257" s="168"/>
      <c r="AJ257" s="168"/>
      <c r="AK257" s="168"/>
      <c r="AL257" s="168"/>
      <c r="AM257" s="168"/>
      <c r="AN257" s="168"/>
      <c r="AO257" s="168"/>
    </row>
    <row r="258" spans="1:41" x14ac:dyDescent="0.25">
      <c r="A258" s="377" t="s">
        <v>3433</v>
      </c>
      <c r="B258" s="377" t="s">
        <v>3540</v>
      </c>
      <c r="C258" s="377" t="s">
        <v>1973</v>
      </c>
      <c r="D258" s="378">
        <v>998</v>
      </c>
      <c r="E258" s="377" t="s">
        <v>67</v>
      </c>
      <c r="F258" s="376" t="s">
        <v>4272</v>
      </c>
      <c r="G258" s="376" t="s">
        <v>3482</v>
      </c>
      <c r="H258" s="375">
        <v>40</v>
      </c>
      <c r="I258" s="373"/>
      <c r="J258" s="380"/>
      <c r="K258" s="373">
        <v>0</v>
      </c>
      <c r="L258" s="201">
        <v>-6.3607646723675835</v>
      </c>
      <c r="M258" s="201">
        <v>423.0996045</v>
      </c>
      <c r="N258" s="201">
        <v>41.094000000000001</v>
      </c>
      <c r="O258" s="373">
        <v>41.094000000000001</v>
      </c>
      <c r="P258" s="373">
        <v>423.0996045</v>
      </c>
      <c r="Q258" s="373">
        <v>-6.3607646723675835</v>
      </c>
      <c r="R258" s="373">
        <v>99.818840899999998</v>
      </c>
      <c r="S258" s="373">
        <v>99.818840899999998</v>
      </c>
      <c r="T258" s="377"/>
      <c r="U258" s="170">
        <v>31.34021103360017</v>
      </c>
      <c r="V258" s="170"/>
      <c r="W258" s="168"/>
      <c r="X258" s="168"/>
      <c r="Y258" s="168"/>
      <c r="Z258" s="170"/>
      <c r="AA258" s="169"/>
      <c r="AB258" s="168"/>
      <c r="AC258" s="168"/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</row>
    <row r="259" spans="1:41" x14ac:dyDescent="0.25">
      <c r="A259" s="377"/>
      <c r="B259" s="377"/>
      <c r="C259" s="377"/>
      <c r="D259" s="378"/>
      <c r="E259" s="377"/>
      <c r="F259" s="376"/>
      <c r="G259" s="376"/>
      <c r="H259" s="375">
        <v>40</v>
      </c>
      <c r="I259" s="373"/>
      <c r="J259" s="380"/>
      <c r="K259" s="373">
        <v>7.6159099999999993E-2</v>
      </c>
      <c r="L259" s="201">
        <v>-6.3988442223675834</v>
      </c>
      <c r="M259" s="201">
        <v>423.0996045</v>
      </c>
      <c r="N259" s="201">
        <v>41.094000000000001</v>
      </c>
      <c r="O259" s="373">
        <v>41.094000000000001</v>
      </c>
      <c r="P259" s="373">
        <v>423.0996045</v>
      </c>
      <c r="Q259" s="373">
        <v>-6.4369237723675834</v>
      </c>
      <c r="R259" s="373">
        <v>99.85692044999999</v>
      </c>
      <c r="S259" s="373">
        <v>99.894999999999996</v>
      </c>
      <c r="T259" s="377"/>
      <c r="U259" s="170">
        <v>31.378290583600162</v>
      </c>
      <c r="V259" s="201"/>
      <c r="W259" s="250"/>
      <c r="X259" s="250"/>
      <c r="Y259" s="250"/>
      <c r="Z259" s="250"/>
      <c r="AA259" s="251"/>
      <c r="AB259" s="250"/>
      <c r="AC259" s="250"/>
      <c r="AD259" s="250"/>
      <c r="AE259" s="250"/>
      <c r="AF259" s="250"/>
      <c r="AG259" s="250"/>
      <c r="AH259" s="250"/>
      <c r="AI259" s="250"/>
      <c r="AJ259" s="250"/>
      <c r="AK259" s="250"/>
      <c r="AL259" s="250"/>
      <c r="AM259" s="250"/>
      <c r="AN259" s="250"/>
      <c r="AO259" s="250"/>
    </row>
    <row r="260" spans="1:41" x14ac:dyDescent="0.25">
      <c r="A260" s="377" t="s">
        <v>3433</v>
      </c>
      <c r="B260" s="377" t="s">
        <v>3540</v>
      </c>
      <c r="C260" s="377" t="s">
        <v>2849</v>
      </c>
      <c r="D260" s="378">
        <v>999</v>
      </c>
      <c r="E260" s="377" t="s">
        <v>3548</v>
      </c>
      <c r="F260" s="376"/>
      <c r="G260" s="376" t="s">
        <v>3547</v>
      </c>
      <c r="H260" s="375">
        <v>40</v>
      </c>
      <c r="I260" s="373"/>
      <c r="J260" s="380"/>
      <c r="K260" s="373">
        <v>0</v>
      </c>
      <c r="L260" s="201">
        <v>-6.4369237723675834</v>
      </c>
      <c r="M260" s="201">
        <v>423.0996045</v>
      </c>
      <c r="N260" s="201">
        <v>41.094000000000001</v>
      </c>
      <c r="O260" s="373">
        <v>41.094000000000001</v>
      </c>
      <c r="P260" s="373">
        <v>423.0996045</v>
      </c>
      <c r="Q260" s="373">
        <v>-6.4369237723675834</v>
      </c>
      <c r="R260" s="373">
        <v>99.894999999999996</v>
      </c>
      <c r="S260" s="373">
        <v>99.894999999999996</v>
      </c>
      <c r="T260" s="377" t="s">
        <v>3546</v>
      </c>
      <c r="U260" s="170">
        <v>31.416370133600168</v>
      </c>
      <c r="V260" s="591"/>
      <c r="W260" s="591"/>
      <c r="X260" s="591"/>
      <c r="Y260" s="595"/>
      <c r="Z260" s="591"/>
      <c r="AA260" s="594"/>
      <c r="AB260" s="593"/>
      <c r="AC260" s="591"/>
      <c r="AD260" s="592"/>
      <c r="AE260" s="592"/>
      <c r="AF260" s="592"/>
      <c r="AG260" s="592"/>
      <c r="AH260" s="592"/>
      <c r="AI260" s="592"/>
      <c r="AJ260" s="592"/>
      <c r="AK260" s="592"/>
      <c r="AL260" s="592"/>
      <c r="AM260" s="592"/>
      <c r="AN260" s="592"/>
      <c r="AO260" s="591"/>
    </row>
    <row r="261" spans="1:41" x14ac:dyDescent="0.25">
      <c r="A261" s="377"/>
      <c r="B261" s="377"/>
      <c r="C261" s="377"/>
      <c r="D261" s="378"/>
      <c r="E261" s="377"/>
      <c r="F261" s="376"/>
      <c r="G261" s="376"/>
      <c r="H261" s="375">
        <v>40</v>
      </c>
      <c r="I261" s="373"/>
      <c r="J261" s="380"/>
      <c r="K261" s="373">
        <v>2.53355E-2</v>
      </c>
      <c r="L261" s="201">
        <v>-6.4495915223675837</v>
      </c>
      <c r="M261" s="201">
        <v>423.0996045</v>
      </c>
      <c r="N261" s="201">
        <v>41.094000000000001</v>
      </c>
      <c r="O261" s="373">
        <v>41.094000000000001</v>
      </c>
      <c r="P261" s="373">
        <v>423.0996045</v>
      </c>
      <c r="Q261" s="373">
        <v>-6.4622592723675831</v>
      </c>
      <c r="R261" s="373">
        <v>99.907667749999987</v>
      </c>
      <c r="S261" s="373">
        <v>99.920335499999993</v>
      </c>
      <c r="T261" s="377"/>
      <c r="U261" s="170">
        <v>31.429037883600159</v>
      </c>
      <c r="V261" s="201"/>
      <c r="W261" s="250"/>
      <c r="X261" s="250"/>
      <c r="Y261" s="250"/>
      <c r="Z261" s="250"/>
      <c r="AA261" s="251"/>
      <c r="AB261" s="250"/>
      <c r="AC261" s="250"/>
      <c r="AD261" s="250"/>
      <c r="AE261" s="250"/>
      <c r="AF261" s="250"/>
      <c r="AG261" s="250"/>
      <c r="AH261" s="250"/>
      <c r="AI261" s="250"/>
      <c r="AJ261" s="250"/>
      <c r="AK261" s="250"/>
      <c r="AL261" s="250"/>
      <c r="AM261" s="250"/>
      <c r="AN261" s="250"/>
      <c r="AO261" s="250"/>
    </row>
    <row r="262" spans="1:41" x14ac:dyDescent="0.25">
      <c r="A262" s="377" t="s">
        <v>3433</v>
      </c>
      <c r="B262" s="377" t="s">
        <v>3540</v>
      </c>
      <c r="C262" s="377" t="s">
        <v>1981</v>
      </c>
      <c r="D262" s="378">
        <v>999</v>
      </c>
      <c r="E262" s="377" t="s">
        <v>3545</v>
      </c>
      <c r="F262" s="376" t="s">
        <v>3544</v>
      </c>
      <c r="G262" s="376" t="s">
        <v>3543</v>
      </c>
      <c r="H262" s="375">
        <v>40</v>
      </c>
      <c r="I262" s="373"/>
      <c r="J262" s="380"/>
      <c r="K262" s="373">
        <v>3.4700000000000002E-2</v>
      </c>
      <c r="L262" s="201">
        <v>-6.4796092723675827</v>
      </c>
      <c r="M262" s="201">
        <v>423.0996045</v>
      </c>
      <c r="N262" s="201">
        <v>41.094000000000001</v>
      </c>
      <c r="O262" s="373">
        <v>41.094000000000001</v>
      </c>
      <c r="P262" s="373">
        <v>423.0996045</v>
      </c>
      <c r="Q262" s="373">
        <v>-6.4969592723675831</v>
      </c>
      <c r="R262" s="373">
        <v>99.937685500000001</v>
      </c>
      <c r="S262" s="373">
        <v>99.955035499999994</v>
      </c>
      <c r="T262" s="377" t="s">
        <v>3542</v>
      </c>
      <c r="U262" s="170">
        <v>31.459055633600173</v>
      </c>
      <c r="V262" s="201"/>
      <c r="W262" s="590"/>
      <c r="X262" s="590"/>
      <c r="Y262" s="590"/>
      <c r="Z262" s="590"/>
      <c r="AA262" s="593"/>
      <c r="AB262" s="590"/>
      <c r="AC262" s="590"/>
      <c r="AD262" s="590"/>
      <c r="AE262" s="590"/>
      <c r="AF262" s="590"/>
      <c r="AG262" s="590"/>
      <c r="AH262" s="590"/>
      <c r="AI262" s="590"/>
      <c r="AJ262" s="590"/>
      <c r="AK262" s="590"/>
      <c r="AL262" s="590"/>
      <c r="AM262" s="590"/>
      <c r="AN262" s="590"/>
      <c r="AO262" s="250"/>
    </row>
    <row r="263" spans="1:41" x14ac:dyDescent="0.25">
      <c r="A263" s="377"/>
      <c r="B263" s="377"/>
      <c r="C263" s="377"/>
      <c r="D263" s="378"/>
      <c r="E263" s="377"/>
      <c r="F263" s="376"/>
      <c r="G263" s="376"/>
      <c r="H263" s="375"/>
      <c r="I263" s="373"/>
      <c r="J263" s="380"/>
      <c r="K263" s="373">
        <v>1.3214500000000001E-2</v>
      </c>
      <c r="L263" s="201">
        <v>-6.5035665223675831</v>
      </c>
      <c r="M263" s="201">
        <v>423.0996045</v>
      </c>
      <c r="N263" s="201">
        <v>41.094000000000001</v>
      </c>
      <c r="O263" s="373">
        <v>41.094000000000001</v>
      </c>
      <c r="P263" s="373">
        <v>423.0996045</v>
      </c>
      <c r="Q263" s="373">
        <v>-6.5101737723675832</v>
      </c>
      <c r="R263" s="373">
        <v>99.961642749999996</v>
      </c>
      <c r="S263" s="373">
        <v>99.968249999999998</v>
      </c>
      <c r="T263" s="377"/>
      <c r="U263" s="170">
        <v>31.483012883600168</v>
      </c>
      <c r="V263" s="170"/>
      <c r="W263" s="589"/>
      <c r="X263" s="589"/>
      <c r="Y263" s="589"/>
      <c r="Z263" s="589"/>
      <c r="AA263" s="812"/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168"/>
    </row>
    <row r="264" spans="1:41" x14ac:dyDescent="0.25">
      <c r="A264" s="587"/>
      <c r="B264" s="587"/>
      <c r="C264" s="587"/>
      <c r="D264" s="588"/>
      <c r="E264" s="587"/>
      <c r="F264" s="586"/>
      <c r="G264" s="586"/>
      <c r="H264" s="585"/>
      <c r="I264" s="584"/>
      <c r="J264" s="380"/>
      <c r="K264" s="373">
        <v>0</v>
      </c>
      <c r="L264" s="201">
        <v>-6.5101737723675832</v>
      </c>
      <c r="M264" s="201">
        <v>423.0996045</v>
      </c>
      <c r="N264" s="201">
        <v>41.094000000000001</v>
      </c>
      <c r="O264" s="373">
        <v>41.094000000000001</v>
      </c>
      <c r="P264" s="373">
        <v>423.0996045</v>
      </c>
      <c r="Q264" s="373">
        <v>-6.5101737723675832</v>
      </c>
      <c r="R264" s="373">
        <v>99.968249999999998</v>
      </c>
      <c r="S264" s="373">
        <v>99.968249999999998</v>
      </c>
      <c r="T264" s="377" t="s">
        <v>3541</v>
      </c>
      <c r="U264" s="170">
        <v>31.48962013360017</v>
      </c>
      <c r="V264" s="170"/>
      <c r="W264" s="170"/>
      <c r="X264" s="168"/>
      <c r="Y264" s="168"/>
      <c r="Z264" s="170"/>
      <c r="AA264" s="171"/>
      <c r="AB264" s="168"/>
      <c r="AC264" s="168"/>
      <c r="AD264" s="168"/>
      <c r="AE264" s="168"/>
      <c r="AF264" s="168"/>
      <c r="AG264" s="168"/>
      <c r="AH264" s="168"/>
      <c r="AI264" s="168"/>
      <c r="AJ264" s="168"/>
      <c r="AK264" s="168"/>
      <c r="AL264" s="168"/>
      <c r="AM264" s="168"/>
      <c r="AN264" s="168"/>
      <c r="AO264" s="168"/>
    </row>
    <row r="265" spans="1:41" x14ac:dyDescent="0.25">
      <c r="A265" s="224" t="s">
        <v>3433</v>
      </c>
      <c r="B265" s="224" t="s">
        <v>3540</v>
      </c>
      <c r="C265" s="224" t="s">
        <v>3539</v>
      </c>
      <c r="D265" s="583"/>
      <c r="E265" s="223"/>
      <c r="F265" s="224"/>
      <c r="G265" s="224"/>
      <c r="H265" s="271"/>
      <c r="I265" s="528"/>
      <c r="J265" s="528"/>
      <c r="K265" s="201">
        <v>0</v>
      </c>
      <c r="L265" s="201">
        <v>-6.5101737723675832</v>
      </c>
      <c r="M265" s="201">
        <v>423.0996045</v>
      </c>
      <c r="N265" s="201">
        <v>41.094000000000001</v>
      </c>
      <c r="O265" s="225">
        <v>41.094000000000001</v>
      </c>
      <c r="P265" s="225">
        <v>423.0996045</v>
      </c>
      <c r="Q265" s="225">
        <v>-6.5101737723675832</v>
      </c>
      <c r="R265" s="225">
        <v>99.968249999999998</v>
      </c>
      <c r="S265" s="225">
        <v>99.968249999999998</v>
      </c>
      <c r="T265" s="224"/>
      <c r="U265" s="170">
        <v>31.48962013360017</v>
      </c>
      <c r="V265" s="370"/>
      <c r="W265" s="370"/>
      <c r="X265" s="251"/>
      <c r="Y265" s="251"/>
      <c r="Z265" s="250"/>
      <c r="AA265" s="251"/>
      <c r="AB265" s="251"/>
      <c r="AC265" s="251"/>
      <c r="AD265" s="251"/>
      <c r="AE265" s="251"/>
      <c r="AF265" s="251"/>
      <c r="AG265" s="251"/>
      <c r="AH265" s="251"/>
      <c r="AI265" s="251"/>
      <c r="AJ265" s="251"/>
      <c r="AK265" s="251"/>
      <c r="AL265" s="251"/>
      <c r="AM265" s="251"/>
      <c r="AN265" s="251"/>
      <c r="AO265" s="251"/>
    </row>
    <row r="266" spans="1:41" x14ac:dyDescent="0.25">
      <c r="A266" s="581"/>
      <c r="B266" s="581"/>
      <c r="C266" s="581"/>
      <c r="D266" s="581"/>
      <c r="E266" s="580"/>
      <c r="F266" s="579"/>
      <c r="G266" s="579" t="s">
        <v>3517</v>
      </c>
      <c r="H266" s="578"/>
      <c r="I266" s="576"/>
      <c r="J266" s="575"/>
      <c r="K266" s="576">
        <v>3.175E-2</v>
      </c>
      <c r="L266" s="201">
        <v>-6.5260487723675826</v>
      </c>
      <c r="M266" s="201">
        <v>423.0996045</v>
      </c>
      <c r="N266" s="201">
        <v>41.094000000000001</v>
      </c>
      <c r="O266" s="576">
        <v>41.094000000000001</v>
      </c>
      <c r="P266" s="576">
        <v>423.0996045</v>
      </c>
      <c r="Q266" s="576">
        <v>-6.5419237723675829</v>
      </c>
      <c r="R266" s="576">
        <v>99.984125000000006</v>
      </c>
      <c r="S266" s="582">
        <v>100</v>
      </c>
      <c r="T266" s="575"/>
      <c r="U266" s="170">
        <v>31.505495133600178</v>
      </c>
      <c r="V266" s="370"/>
      <c r="W266" s="370"/>
      <c r="X266" s="251"/>
      <c r="Y266" s="251"/>
      <c r="Z266" s="250"/>
      <c r="AA266" s="251"/>
      <c r="AB266" s="251"/>
      <c r="AC266" s="251"/>
      <c r="AD266" s="251"/>
      <c r="AE266" s="251"/>
      <c r="AF266" s="251"/>
      <c r="AG266" s="251"/>
      <c r="AH266" s="251"/>
      <c r="AI266" s="251"/>
      <c r="AJ266" s="251"/>
      <c r="AK266" s="251"/>
      <c r="AL266" s="251"/>
      <c r="AM266" s="251"/>
      <c r="AN266" s="251"/>
      <c r="AO266" s="251"/>
    </row>
    <row r="267" spans="1:41" x14ac:dyDescent="0.25">
      <c r="A267" s="581"/>
      <c r="B267" s="581"/>
      <c r="C267" s="581"/>
      <c r="D267" s="581"/>
      <c r="E267" s="580"/>
      <c r="F267" s="579"/>
      <c r="G267" s="579" t="s">
        <v>3538</v>
      </c>
      <c r="H267" s="578"/>
      <c r="I267" s="576"/>
      <c r="J267" s="575"/>
      <c r="K267" s="577">
        <v>0</v>
      </c>
      <c r="L267" s="201">
        <v>-6.5419237723675829</v>
      </c>
      <c r="M267" s="201">
        <v>423.0996045</v>
      </c>
      <c r="N267" s="201">
        <v>41.094000000000001</v>
      </c>
      <c r="O267" s="576">
        <v>41.094000000000001</v>
      </c>
      <c r="P267" s="576">
        <v>423.0996045</v>
      </c>
      <c r="Q267" s="576">
        <v>-6.5419237723675829</v>
      </c>
      <c r="R267" s="576">
        <v>100</v>
      </c>
      <c r="S267" s="576">
        <v>100</v>
      </c>
      <c r="T267" s="575"/>
      <c r="U267" s="170">
        <v>31.521370133600172</v>
      </c>
      <c r="V267" s="370"/>
      <c r="W267" s="370"/>
      <c r="X267" s="251"/>
      <c r="Y267" s="251"/>
      <c r="Z267" s="250"/>
      <c r="AA267" s="251"/>
      <c r="AB267" s="251"/>
      <c r="AC267" s="251"/>
      <c r="AD267" s="251"/>
      <c r="AE267" s="251"/>
      <c r="AF267" s="251"/>
      <c r="AG267" s="251"/>
      <c r="AH267" s="251"/>
      <c r="AI267" s="251"/>
      <c r="AJ267" s="251"/>
      <c r="AK267" s="251"/>
      <c r="AL267" s="251"/>
      <c r="AM267" s="251"/>
      <c r="AN267" s="251"/>
      <c r="AO267" s="251"/>
    </row>
    <row r="268" spans="1:41" x14ac:dyDescent="0.25">
      <c r="A268" s="581" t="s">
        <v>3433</v>
      </c>
      <c r="B268" s="581" t="s">
        <v>3522</v>
      </c>
      <c r="C268" s="581" t="s">
        <v>2849</v>
      </c>
      <c r="D268" s="581">
        <v>1005</v>
      </c>
      <c r="E268" s="580" t="s">
        <v>3537</v>
      </c>
      <c r="F268" s="579"/>
      <c r="G268" s="579" t="s">
        <v>3536</v>
      </c>
      <c r="H268" s="578"/>
      <c r="I268" s="576"/>
      <c r="J268" s="575"/>
      <c r="K268" s="577">
        <v>1.00815506</v>
      </c>
      <c r="L268" s="201">
        <v>-7.0460013023675829</v>
      </c>
      <c r="M268" s="201">
        <v>423.0996045</v>
      </c>
      <c r="N268" s="201">
        <v>41.094000000000001</v>
      </c>
      <c r="O268" s="576">
        <v>41.094000000000001</v>
      </c>
      <c r="P268" s="576">
        <v>423.0996045</v>
      </c>
      <c r="Q268" s="576">
        <v>-7.5500788323675829</v>
      </c>
      <c r="R268" s="576">
        <v>100.50407753</v>
      </c>
      <c r="S268" s="576">
        <v>101.00815506000001</v>
      </c>
      <c r="T268" s="575"/>
      <c r="U268" s="170">
        <v>32.025447663600175</v>
      </c>
      <c r="V268" s="170"/>
      <c r="W268" s="170"/>
      <c r="X268" s="168"/>
      <c r="Y268" s="168"/>
      <c r="Z268" s="170"/>
      <c r="AA268" s="169"/>
      <c r="AB268" s="168"/>
      <c r="AC268" s="168"/>
      <c r="AD268" s="168"/>
      <c r="AE268" s="168"/>
      <c r="AF268" s="168"/>
      <c r="AG268" s="168"/>
      <c r="AH268" s="168"/>
      <c r="AI268" s="168"/>
      <c r="AJ268" s="168"/>
      <c r="AK268" s="168"/>
      <c r="AL268" s="168"/>
      <c r="AM268" s="168"/>
      <c r="AN268" s="168"/>
      <c r="AO268" s="168"/>
    </row>
    <row r="269" spans="1:41" x14ac:dyDescent="0.25">
      <c r="A269" s="581" t="s">
        <v>3433</v>
      </c>
      <c r="B269" s="581" t="s">
        <v>3522</v>
      </c>
      <c r="C269" s="581" t="s">
        <v>1990</v>
      </c>
      <c r="D269" s="581">
        <v>1005</v>
      </c>
      <c r="E269" s="580" t="s">
        <v>3535</v>
      </c>
      <c r="F269" s="579" t="s">
        <v>3520</v>
      </c>
      <c r="G269" s="579" t="s">
        <v>3519</v>
      </c>
      <c r="H269" s="578"/>
      <c r="I269" s="576"/>
      <c r="J269" s="575"/>
      <c r="K269" s="577">
        <v>0</v>
      </c>
      <c r="L269" s="201">
        <v>-7.5500788323675829</v>
      </c>
      <c r="M269" s="201">
        <v>423.0996045</v>
      </c>
      <c r="N269" s="201">
        <v>41.094000000000001</v>
      </c>
      <c r="O269" s="576">
        <v>41.094000000000001</v>
      </c>
      <c r="P269" s="576">
        <v>423.0996045</v>
      </c>
      <c r="Q269" s="576">
        <v>-7.5500788323675829</v>
      </c>
      <c r="R269" s="576">
        <v>101.00815506000001</v>
      </c>
      <c r="S269" s="576">
        <v>101.00815506000001</v>
      </c>
      <c r="T269" s="575"/>
      <c r="U269" s="170">
        <v>32.529525193600179</v>
      </c>
      <c r="V269" s="170"/>
      <c r="W269" s="170"/>
      <c r="X269" s="168"/>
      <c r="Y269" s="168"/>
      <c r="Z269" s="170"/>
      <c r="AA269" s="169"/>
      <c r="AB269" s="168"/>
      <c r="AC269" s="168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</row>
    <row r="270" spans="1:41" x14ac:dyDescent="0.25">
      <c r="A270" s="581" t="s">
        <v>3433</v>
      </c>
      <c r="B270" s="581" t="s">
        <v>3522</v>
      </c>
      <c r="C270" s="581" t="s">
        <v>2849</v>
      </c>
      <c r="D270" s="581">
        <v>1015</v>
      </c>
      <c r="E270" s="580" t="s">
        <v>3534</v>
      </c>
      <c r="F270" s="579"/>
      <c r="G270" s="579" t="s">
        <v>3533</v>
      </c>
      <c r="H270" s="578"/>
      <c r="I270" s="576"/>
      <c r="J270" s="575"/>
      <c r="K270" s="577">
        <v>1.00815506</v>
      </c>
      <c r="L270" s="201">
        <v>-8.054156362367582</v>
      </c>
      <c r="M270" s="201">
        <v>423.0996045</v>
      </c>
      <c r="N270" s="201">
        <v>41.094000000000001</v>
      </c>
      <c r="O270" s="576">
        <v>41.094000000000001</v>
      </c>
      <c r="P270" s="576">
        <v>423.0996045</v>
      </c>
      <c r="Q270" s="576">
        <v>-8.558233892367582</v>
      </c>
      <c r="R270" s="576">
        <v>101.51223259000001</v>
      </c>
      <c r="S270" s="576">
        <v>102.01631012000001</v>
      </c>
      <c r="T270" s="575"/>
      <c r="U270" s="170">
        <v>33.033602723600183</v>
      </c>
      <c r="V270" s="170"/>
      <c r="W270" s="170"/>
      <c r="X270" s="168"/>
      <c r="Y270" s="168"/>
      <c r="Z270" s="170"/>
      <c r="AA270" s="169"/>
      <c r="AB270" s="168"/>
      <c r="AC270" s="168"/>
      <c r="AD270" s="168"/>
      <c r="AE270" s="168"/>
      <c r="AF270" s="168"/>
      <c r="AG270" s="168"/>
      <c r="AH270" s="168"/>
      <c r="AI270" s="168"/>
      <c r="AJ270" s="168"/>
      <c r="AK270" s="168"/>
      <c r="AL270" s="168"/>
      <c r="AM270" s="168"/>
      <c r="AN270" s="168"/>
      <c r="AO270" s="168"/>
    </row>
    <row r="271" spans="1:41" x14ac:dyDescent="0.25">
      <c r="A271" s="581" t="s">
        <v>3433</v>
      </c>
      <c r="B271" s="581" t="s">
        <v>3522</v>
      </c>
      <c r="C271" s="581" t="s">
        <v>1990</v>
      </c>
      <c r="D271" s="581">
        <v>1015</v>
      </c>
      <c r="E271" s="580" t="s">
        <v>3532</v>
      </c>
      <c r="F271" s="579" t="s">
        <v>3520</v>
      </c>
      <c r="G271" s="579" t="s">
        <v>3519</v>
      </c>
      <c r="H271" s="578"/>
      <c r="I271" s="576"/>
      <c r="J271" s="575"/>
      <c r="K271" s="577">
        <v>0</v>
      </c>
      <c r="L271" s="201">
        <v>-8.558233892367582</v>
      </c>
      <c r="M271" s="201">
        <v>423.0996045</v>
      </c>
      <c r="N271" s="201">
        <v>41.094000000000001</v>
      </c>
      <c r="O271" s="576">
        <v>41.094000000000001</v>
      </c>
      <c r="P271" s="576">
        <v>423.0996045</v>
      </c>
      <c r="Q271" s="576">
        <v>-8.558233892367582</v>
      </c>
      <c r="R271" s="576">
        <v>102.01631012000001</v>
      </c>
      <c r="S271" s="576">
        <v>102.01631012000001</v>
      </c>
      <c r="T271" s="575"/>
      <c r="U271" s="170">
        <v>33.537680253600186</v>
      </c>
      <c r="V271" s="170"/>
      <c r="W271" s="170"/>
      <c r="X271" s="168"/>
      <c r="Y271" s="168"/>
      <c r="Z271" s="170"/>
      <c r="AA271" s="169"/>
      <c r="AB271" s="168"/>
      <c r="AC271" s="168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</row>
    <row r="272" spans="1:41" x14ac:dyDescent="0.25">
      <c r="A272" s="581" t="s">
        <v>3433</v>
      </c>
      <c r="B272" s="581" t="s">
        <v>3522</v>
      </c>
      <c r="C272" s="581" t="s">
        <v>2849</v>
      </c>
      <c r="D272" s="581">
        <v>1025</v>
      </c>
      <c r="E272" s="580" t="s">
        <v>3531</v>
      </c>
      <c r="F272" s="579"/>
      <c r="G272" s="579" t="s">
        <v>3530</v>
      </c>
      <c r="H272" s="578"/>
      <c r="I272" s="576"/>
      <c r="J272" s="575"/>
      <c r="K272" s="577">
        <v>1.00815506</v>
      </c>
      <c r="L272" s="201">
        <v>-9.062311422367582</v>
      </c>
      <c r="M272" s="201">
        <v>423.0996045</v>
      </c>
      <c r="N272" s="201">
        <v>41.094000000000001</v>
      </c>
      <c r="O272" s="576">
        <v>41.094000000000001</v>
      </c>
      <c r="P272" s="576">
        <v>423.0996045</v>
      </c>
      <c r="Q272" s="576">
        <v>-9.566388952367582</v>
      </c>
      <c r="R272" s="576">
        <v>102.52038765000002</v>
      </c>
      <c r="S272" s="576">
        <v>103.02446518000002</v>
      </c>
      <c r="T272" s="575"/>
      <c r="U272" s="170">
        <v>34.04175778360019</v>
      </c>
      <c r="V272" s="170"/>
      <c r="W272" s="170"/>
      <c r="X272" s="168"/>
      <c r="Y272" s="168"/>
      <c r="Z272" s="170"/>
      <c r="AA272" s="169"/>
      <c r="AB272" s="168"/>
      <c r="AC272" s="168"/>
      <c r="AD272" s="168"/>
      <c r="AE272" s="168"/>
      <c r="AF272" s="168"/>
      <c r="AG272" s="168"/>
      <c r="AH272" s="168"/>
      <c r="AI272" s="168"/>
      <c r="AJ272" s="168"/>
      <c r="AK272" s="168"/>
      <c r="AL272" s="168"/>
      <c r="AM272" s="168"/>
      <c r="AN272" s="168"/>
      <c r="AO272" s="168"/>
    </row>
    <row r="273" spans="1:41" x14ac:dyDescent="0.25">
      <c r="A273" s="581" t="s">
        <v>3433</v>
      </c>
      <c r="B273" s="581" t="s">
        <v>3522</v>
      </c>
      <c r="C273" s="581" t="s">
        <v>1967</v>
      </c>
      <c r="D273" s="581">
        <v>1025</v>
      </c>
      <c r="E273" s="580" t="s">
        <v>3529</v>
      </c>
      <c r="F273" s="579" t="s">
        <v>1965</v>
      </c>
      <c r="G273" s="579" t="s">
        <v>3528</v>
      </c>
      <c r="H273" s="578"/>
      <c r="I273" s="576"/>
      <c r="J273" s="575"/>
      <c r="K273" s="577">
        <v>0</v>
      </c>
      <c r="L273" s="201">
        <v>-9.566388952367582</v>
      </c>
      <c r="M273" s="201">
        <v>423.0996045</v>
      </c>
      <c r="N273" s="201">
        <v>41.094000000000001</v>
      </c>
      <c r="O273" s="576">
        <v>41.094000000000001</v>
      </c>
      <c r="P273" s="576">
        <v>423.0996045</v>
      </c>
      <c r="Q273" s="576">
        <v>-9.566388952367582</v>
      </c>
      <c r="R273" s="576">
        <v>103.02446518000002</v>
      </c>
      <c r="S273" s="576">
        <v>103.02446518000002</v>
      </c>
      <c r="T273" s="575"/>
      <c r="U273" s="170">
        <v>34.545835313600193</v>
      </c>
      <c r="V273" s="170"/>
      <c r="W273" s="170"/>
      <c r="X273" s="168"/>
      <c r="Y273" s="168"/>
      <c r="Z273" s="170"/>
      <c r="AA273" s="169"/>
      <c r="AB273" s="168"/>
      <c r="AC273" s="168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</row>
    <row r="274" spans="1:41" x14ac:dyDescent="0.25">
      <c r="A274" s="581" t="s">
        <v>3433</v>
      </c>
      <c r="B274" s="581" t="s">
        <v>3522</v>
      </c>
      <c r="C274" s="581" t="s">
        <v>859</v>
      </c>
      <c r="D274" s="581">
        <v>1025</v>
      </c>
      <c r="E274" s="580" t="s">
        <v>1895</v>
      </c>
      <c r="F274" s="579" t="s">
        <v>4275</v>
      </c>
      <c r="G274" s="579" t="s">
        <v>4276</v>
      </c>
      <c r="H274" s="578"/>
      <c r="I274" s="576"/>
      <c r="J274" s="575"/>
      <c r="K274" s="577">
        <v>0</v>
      </c>
      <c r="L274" s="201">
        <v>-9.566388952367582</v>
      </c>
      <c r="M274" s="201">
        <v>423.0996045</v>
      </c>
      <c r="N274" s="201">
        <v>41.094000000000001</v>
      </c>
      <c r="O274" s="576">
        <v>41.094000000000001</v>
      </c>
      <c r="P274" s="576">
        <v>423.0996045</v>
      </c>
      <c r="Q274" s="576">
        <v>-9.566388952367582</v>
      </c>
      <c r="R274" s="576">
        <v>103.02446518000002</v>
      </c>
      <c r="S274" s="576">
        <v>103.02446518000002</v>
      </c>
      <c r="T274" s="575"/>
      <c r="U274" s="170">
        <v>34.545835313600193</v>
      </c>
      <c r="V274" s="170"/>
      <c r="W274" s="170"/>
      <c r="X274" s="168"/>
      <c r="Y274" s="168"/>
      <c r="Z274" s="170"/>
      <c r="AA274" s="169"/>
      <c r="AB274" s="168"/>
      <c r="AC274" s="168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</row>
    <row r="275" spans="1:41" x14ac:dyDescent="0.25">
      <c r="A275" s="581" t="s">
        <v>3433</v>
      </c>
      <c r="B275" s="581" t="s">
        <v>3522</v>
      </c>
      <c r="C275" s="581" t="s">
        <v>2849</v>
      </c>
      <c r="D275" s="581">
        <v>1035</v>
      </c>
      <c r="E275" s="580" t="s">
        <v>3527</v>
      </c>
      <c r="F275" s="579"/>
      <c r="G275" s="579" t="s">
        <v>3526</v>
      </c>
      <c r="H275" s="578"/>
      <c r="I275" s="576"/>
      <c r="J275" s="575"/>
      <c r="K275" s="577">
        <v>1.00815506</v>
      </c>
      <c r="L275" s="201">
        <v>-10.070466482367582</v>
      </c>
      <c r="M275" s="201">
        <v>423.0996045</v>
      </c>
      <c r="N275" s="201">
        <v>41.094000000000001</v>
      </c>
      <c r="O275" s="576">
        <v>41.094000000000001</v>
      </c>
      <c r="P275" s="576">
        <v>423.0996045</v>
      </c>
      <c r="Q275" s="576">
        <v>-10.574544012367582</v>
      </c>
      <c r="R275" s="576">
        <v>103.52854271000002</v>
      </c>
      <c r="S275" s="576">
        <v>104.03262024000003</v>
      </c>
      <c r="T275" s="575"/>
      <c r="U275" s="170">
        <v>35.049912843600197</v>
      </c>
      <c r="V275" s="170"/>
      <c r="W275" s="170"/>
      <c r="X275" s="168"/>
      <c r="Y275" s="168"/>
      <c r="Z275" s="170"/>
      <c r="AA275" s="169"/>
      <c r="AB275" s="168"/>
      <c r="AC275" s="168"/>
      <c r="AD275" s="168"/>
      <c r="AE275" s="168"/>
      <c r="AF275" s="168"/>
      <c r="AG275" s="168"/>
      <c r="AH275" s="168"/>
      <c r="AI275" s="168"/>
      <c r="AJ275" s="168"/>
      <c r="AK275" s="168"/>
      <c r="AL275" s="168"/>
      <c r="AM275" s="168"/>
      <c r="AN275" s="168"/>
      <c r="AO275" s="168"/>
    </row>
    <row r="276" spans="1:41" x14ac:dyDescent="0.25">
      <c r="A276" s="581" t="s">
        <v>3433</v>
      </c>
      <c r="B276" s="581" t="s">
        <v>3522</v>
      </c>
      <c r="C276" s="581" t="s">
        <v>1990</v>
      </c>
      <c r="D276" s="581">
        <v>1035</v>
      </c>
      <c r="E276" s="580" t="s">
        <v>3525</v>
      </c>
      <c r="F276" s="579" t="s">
        <v>3520</v>
      </c>
      <c r="G276" s="579" t="s">
        <v>3519</v>
      </c>
      <c r="H276" s="578"/>
      <c r="I276" s="576"/>
      <c r="J276" s="575"/>
      <c r="K276" s="577">
        <v>0</v>
      </c>
      <c r="L276" s="201">
        <v>-10.574544012367582</v>
      </c>
      <c r="M276" s="201">
        <v>423.0996045</v>
      </c>
      <c r="N276" s="201">
        <v>41.094000000000001</v>
      </c>
      <c r="O276" s="576">
        <v>41.094000000000001</v>
      </c>
      <c r="P276" s="576">
        <v>423.0996045</v>
      </c>
      <c r="Q276" s="576">
        <v>-10.574544012367582</v>
      </c>
      <c r="R276" s="576">
        <v>104.03262024000003</v>
      </c>
      <c r="S276" s="576">
        <v>104.03262024000003</v>
      </c>
      <c r="T276" s="575"/>
      <c r="U276" s="170">
        <v>35.5539903736002</v>
      </c>
      <c r="V276" s="170"/>
      <c r="W276" s="170"/>
      <c r="X276" s="168"/>
      <c r="Y276" s="168"/>
      <c r="Z276" s="170"/>
      <c r="AA276" s="169"/>
      <c r="AB276" s="168"/>
      <c r="AC276" s="168"/>
      <c r="AD276" s="168"/>
      <c r="AE276" s="168"/>
      <c r="AF276" s="168"/>
      <c r="AG276" s="168"/>
      <c r="AH276" s="168"/>
      <c r="AI276" s="168"/>
      <c r="AJ276" s="168"/>
      <c r="AK276" s="168"/>
      <c r="AL276" s="168"/>
      <c r="AM276" s="168"/>
      <c r="AN276" s="168"/>
      <c r="AO276" s="168"/>
    </row>
    <row r="277" spans="1:41" x14ac:dyDescent="0.25">
      <c r="A277" s="581" t="s">
        <v>3433</v>
      </c>
      <c r="B277" s="581" t="s">
        <v>3522</v>
      </c>
      <c r="C277" s="581" t="s">
        <v>2849</v>
      </c>
      <c r="D277" s="581">
        <v>1045</v>
      </c>
      <c r="E277" s="580" t="s">
        <v>3524</v>
      </c>
      <c r="F277" s="579"/>
      <c r="G277" s="579" t="s">
        <v>3523</v>
      </c>
      <c r="H277" s="578"/>
      <c r="I277" s="576"/>
      <c r="J277" s="575"/>
      <c r="K277" s="577">
        <v>1.00815506</v>
      </c>
      <c r="L277" s="201">
        <v>-11.078621542367582</v>
      </c>
      <c r="M277" s="201">
        <v>423.0996045</v>
      </c>
      <c r="N277" s="201">
        <v>41.094000000000001</v>
      </c>
      <c r="O277" s="576">
        <v>41.094000000000001</v>
      </c>
      <c r="P277" s="576">
        <v>423.0996045</v>
      </c>
      <c r="Q277" s="576">
        <v>-11.582699072367582</v>
      </c>
      <c r="R277" s="576">
        <v>104.53669777000003</v>
      </c>
      <c r="S277" s="576">
        <v>105.04077530000004</v>
      </c>
      <c r="T277" s="575"/>
      <c r="U277" s="170">
        <v>36.058067903600204</v>
      </c>
      <c r="V277" s="170"/>
      <c r="W277" s="170"/>
      <c r="X277" s="168"/>
      <c r="Y277" s="168"/>
      <c r="Z277" s="170"/>
      <c r="AA277" s="169"/>
      <c r="AB277" s="168"/>
      <c r="AC277" s="168"/>
      <c r="AD277" s="168"/>
      <c r="AE277" s="168"/>
      <c r="AF277" s="168"/>
      <c r="AG277" s="168"/>
      <c r="AH277" s="168"/>
      <c r="AI277" s="168"/>
      <c r="AJ277" s="168"/>
      <c r="AK277" s="168"/>
      <c r="AL277" s="168"/>
      <c r="AM277" s="168"/>
      <c r="AN277" s="168"/>
      <c r="AO277" s="168"/>
    </row>
    <row r="278" spans="1:41" x14ac:dyDescent="0.25">
      <c r="A278" s="581" t="s">
        <v>3433</v>
      </c>
      <c r="B278" s="581" t="s">
        <v>3522</v>
      </c>
      <c r="C278" s="581" t="s">
        <v>1990</v>
      </c>
      <c r="D278" s="581">
        <v>1045</v>
      </c>
      <c r="E278" s="580" t="s">
        <v>3521</v>
      </c>
      <c r="F278" s="579" t="s">
        <v>3520</v>
      </c>
      <c r="G278" s="579" t="s">
        <v>3519</v>
      </c>
      <c r="H278" s="578"/>
      <c r="I278" s="576"/>
      <c r="J278" s="575"/>
      <c r="K278" s="577">
        <v>0</v>
      </c>
      <c r="L278" s="201">
        <v>-11.582699072367582</v>
      </c>
      <c r="M278" s="201">
        <v>423.0996045</v>
      </c>
      <c r="N278" s="201">
        <v>41.094000000000001</v>
      </c>
      <c r="O278" s="576">
        <v>41.094000000000001</v>
      </c>
      <c r="P278" s="576">
        <v>423.0996045</v>
      </c>
      <c r="Q278" s="576">
        <v>-11.582699072367582</v>
      </c>
      <c r="R278" s="576">
        <v>105.04077530000004</v>
      </c>
      <c r="S278" s="576">
        <v>105.04077530000004</v>
      </c>
      <c r="T278" s="575"/>
      <c r="U278" s="170">
        <v>36.562145433600207</v>
      </c>
      <c r="V278" s="170"/>
      <c r="W278" s="170"/>
      <c r="X278" s="168"/>
      <c r="Y278" s="168"/>
      <c r="Z278" s="170"/>
      <c r="AA278" s="169"/>
      <c r="AB278" s="168"/>
      <c r="AC278" s="168"/>
      <c r="AD278" s="168"/>
      <c r="AE278" s="168"/>
      <c r="AF278" s="168"/>
      <c r="AG278" s="168"/>
      <c r="AH278" s="168"/>
      <c r="AI278" s="168"/>
      <c r="AJ278" s="168"/>
      <c r="AK278" s="168"/>
      <c r="AL278" s="168"/>
      <c r="AM278" s="168"/>
      <c r="AN278" s="168"/>
      <c r="AO278" s="168"/>
    </row>
    <row r="279" spans="1:41" x14ac:dyDescent="0.25">
      <c r="A279" s="581"/>
      <c r="B279" s="581"/>
      <c r="C279" s="581"/>
      <c r="D279" s="581"/>
      <c r="E279" s="580"/>
      <c r="F279" s="579"/>
      <c r="G279" s="579" t="s">
        <v>3518</v>
      </c>
      <c r="H279" s="578"/>
      <c r="I279" s="576"/>
      <c r="J279" s="575"/>
      <c r="K279" s="577">
        <v>0</v>
      </c>
      <c r="L279" s="201">
        <v>-11.582699072367582</v>
      </c>
      <c r="M279" s="201">
        <v>423.0996045</v>
      </c>
      <c r="N279" s="201">
        <v>41.094000000000001</v>
      </c>
      <c r="O279" s="576">
        <v>41.094000000000001</v>
      </c>
      <c r="P279" s="576">
        <v>423.0996045</v>
      </c>
      <c r="Q279" s="576">
        <v>-11.582699072367582</v>
      </c>
      <c r="R279" s="576">
        <v>105.04077530000004</v>
      </c>
      <c r="S279" s="576">
        <v>105.04077530000004</v>
      </c>
      <c r="T279" s="575"/>
      <c r="U279" s="170">
        <v>36.562145433600207</v>
      </c>
      <c r="V279" s="170"/>
      <c r="W279" s="170"/>
      <c r="X279" s="168"/>
      <c r="Y279" s="168"/>
      <c r="Z279" s="170"/>
      <c r="AA279" s="169"/>
      <c r="AB279" s="168"/>
      <c r="AC279" s="168"/>
      <c r="AD279" s="168"/>
      <c r="AE279" s="168"/>
      <c r="AF279" s="168"/>
      <c r="AG279" s="168"/>
      <c r="AH279" s="168"/>
      <c r="AI279" s="168"/>
      <c r="AJ279" s="168"/>
      <c r="AK279" s="168"/>
      <c r="AL279" s="168"/>
      <c r="AM279" s="168"/>
      <c r="AN279" s="168"/>
      <c r="AO279" s="168"/>
    </row>
    <row r="280" spans="1:41" x14ac:dyDescent="0.25">
      <c r="A280" s="581"/>
      <c r="B280" s="581"/>
      <c r="C280" s="581"/>
      <c r="D280" s="581"/>
      <c r="E280" s="580"/>
      <c r="F280" s="579"/>
      <c r="G280" s="579" t="s">
        <v>3517</v>
      </c>
      <c r="H280" s="578"/>
      <c r="I280" s="576"/>
      <c r="J280" s="575"/>
      <c r="K280" s="577">
        <v>3.175E-2</v>
      </c>
      <c r="L280" s="201">
        <v>-11.598574072367583</v>
      </c>
      <c r="M280" s="201">
        <v>423.0996045</v>
      </c>
      <c r="N280" s="201">
        <v>41.094000000000001</v>
      </c>
      <c r="O280" s="576">
        <v>41.094000000000001</v>
      </c>
      <c r="P280" s="576">
        <v>423.0996045</v>
      </c>
      <c r="Q280" s="576">
        <v>-11.614449072367583</v>
      </c>
      <c r="R280" s="576">
        <v>105.05665030000004</v>
      </c>
      <c r="S280" s="576">
        <v>105.07252530000004</v>
      </c>
      <c r="T280" s="575"/>
      <c r="U280" s="170">
        <v>36.578020433600216</v>
      </c>
      <c r="V280" s="170"/>
      <c r="W280" s="170"/>
      <c r="X280" s="168"/>
      <c r="Y280" s="168"/>
      <c r="Z280" s="168"/>
      <c r="AA280" s="169"/>
      <c r="AB280" s="168"/>
      <c r="AC280" s="168"/>
      <c r="AD280" s="168"/>
      <c r="AE280" s="168"/>
      <c r="AF280" s="168"/>
      <c r="AG280" s="168"/>
      <c r="AH280" s="168"/>
      <c r="AI280" s="168"/>
      <c r="AJ280" s="168"/>
      <c r="AK280" s="168"/>
      <c r="AL280" s="168"/>
      <c r="AM280" s="168"/>
      <c r="AN280" s="168"/>
      <c r="AO280" s="168"/>
    </row>
    <row r="281" spans="1:41" x14ac:dyDescent="0.25">
      <c r="A281" s="251" t="s">
        <v>3433</v>
      </c>
      <c r="B281" s="251" t="s">
        <v>3432</v>
      </c>
      <c r="C281" s="251" t="s">
        <v>3516</v>
      </c>
      <c r="D281" s="251"/>
      <c r="E281" s="223"/>
      <c r="F281" s="224"/>
      <c r="G281" s="224"/>
      <c r="H281" s="271"/>
      <c r="I281" s="370"/>
      <c r="J281" s="370"/>
      <c r="K281" s="201">
        <v>0</v>
      </c>
      <c r="L281" s="201">
        <v>-11.614449072367583</v>
      </c>
      <c r="M281" s="201">
        <v>423.0996045</v>
      </c>
      <c r="N281" s="201">
        <v>41.094000000000001</v>
      </c>
      <c r="O281" s="225">
        <v>41.094000000000001</v>
      </c>
      <c r="P281" s="225">
        <v>423.0996045</v>
      </c>
      <c r="Q281" s="225">
        <v>-11.614449072367583</v>
      </c>
      <c r="R281" s="225">
        <v>105.07252530000004</v>
      </c>
      <c r="S281" s="225">
        <v>105.07252530000004</v>
      </c>
      <c r="T281" s="251"/>
      <c r="U281" s="170">
        <v>36.59389543360021</v>
      </c>
      <c r="V281" s="370"/>
      <c r="W281" s="370"/>
      <c r="X281" s="251"/>
      <c r="Y281" s="251"/>
      <c r="Z281" s="250"/>
      <c r="AA281" s="251"/>
      <c r="AB281" s="251"/>
      <c r="AC281" s="251"/>
      <c r="AD281" s="251"/>
      <c r="AE281" s="251"/>
      <c r="AF281" s="251"/>
      <c r="AG281" s="251"/>
      <c r="AH281" s="251"/>
      <c r="AI281" s="251"/>
      <c r="AJ281" s="251"/>
      <c r="AK281" s="251"/>
      <c r="AL281" s="251"/>
      <c r="AM281" s="251"/>
      <c r="AN281" s="251"/>
      <c r="AO281" s="251"/>
    </row>
    <row r="282" spans="1:41" x14ac:dyDescent="0.25">
      <c r="A282" s="538"/>
      <c r="B282" s="538"/>
      <c r="C282" s="538"/>
      <c r="D282" s="537"/>
      <c r="E282" s="538" t="s">
        <v>619</v>
      </c>
      <c r="F282" s="542"/>
      <c r="G282" s="546" t="s">
        <v>1962</v>
      </c>
      <c r="H282" s="554">
        <v>30</v>
      </c>
      <c r="I282" s="533"/>
      <c r="J282" s="532"/>
      <c r="K282" s="530">
        <v>5.7906550000000001E-2</v>
      </c>
      <c r="L282" s="201">
        <v>-11.643402347367584</v>
      </c>
      <c r="M282" s="201">
        <v>423.0996045</v>
      </c>
      <c r="N282" s="201">
        <v>41.094000000000001</v>
      </c>
      <c r="O282" s="530">
        <v>41.094000000000001</v>
      </c>
      <c r="P282" s="530">
        <v>423.0996045</v>
      </c>
      <c r="Q282" s="530">
        <v>-11.672355622367583</v>
      </c>
      <c r="R282" s="530">
        <v>105.10147857500003</v>
      </c>
      <c r="S282" s="530">
        <v>105.13043185000004</v>
      </c>
      <c r="T282" s="551"/>
      <c r="U282" s="170">
        <v>36.622848708600202</v>
      </c>
      <c r="V282" s="170"/>
      <c r="W282" s="168"/>
      <c r="X282" s="168"/>
      <c r="Y282" s="168"/>
      <c r="Z282" s="168"/>
      <c r="AA282" s="169"/>
      <c r="AB282" s="168"/>
      <c r="AC282" s="168"/>
      <c r="AD282" s="168"/>
      <c r="AE282" s="168"/>
      <c r="AF282" s="168"/>
      <c r="AG282" s="168"/>
      <c r="AH282" s="168"/>
      <c r="AI282" s="168"/>
      <c r="AJ282" s="168"/>
      <c r="AK282" s="168"/>
      <c r="AL282" s="168"/>
      <c r="AM282" s="168"/>
      <c r="AN282" s="168"/>
      <c r="AO282" s="168"/>
    </row>
    <row r="283" spans="1:41" x14ac:dyDescent="0.25">
      <c r="A283" s="538" t="s">
        <v>3433</v>
      </c>
      <c r="B283" s="538" t="s">
        <v>3432</v>
      </c>
      <c r="C283" s="538" t="s">
        <v>1981</v>
      </c>
      <c r="D283" s="537">
        <v>1052</v>
      </c>
      <c r="E283" s="542" t="s">
        <v>3515</v>
      </c>
      <c r="F283" s="547" t="s">
        <v>3453</v>
      </c>
      <c r="G283" s="547" t="s">
        <v>1978</v>
      </c>
      <c r="H283" s="552">
        <v>30</v>
      </c>
      <c r="I283" s="533"/>
      <c r="J283" s="532"/>
      <c r="K283" s="530">
        <v>6.0706000000000003E-2</v>
      </c>
      <c r="L283" s="201">
        <v>-11.702708622367583</v>
      </c>
      <c r="M283" s="201">
        <v>423.0996045</v>
      </c>
      <c r="N283" s="201">
        <v>41.094000000000001</v>
      </c>
      <c r="O283" s="530">
        <v>41.094000000000001</v>
      </c>
      <c r="P283" s="530">
        <v>423.0996045</v>
      </c>
      <c r="Q283" s="530">
        <v>-11.733061622367583</v>
      </c>
      <c r="R283" s="530">
        <v>105.16078485000003</v>
      </c>
      <c r="S283" s="530">
        <v>105.19113785000003</v>
      </c>
      <c r="T283" s="544"/>
      <c r="U283" s="170">
        <v>36.682154983600199</v>
      </c>
      <c r="V283" s="170"/>
      <c r="W283" s="168"/>
      <c r="X283" s="168"/>
      <c r="Y283" s="168"/>
      <c r="Z283" s="168"/>
      <c r="AA283" s="169"/>
      <c r="AB283" s="168"/>
      <c r="AC283" s="168"/>
      <c r="AD283" s="168"/>
      <c r="AE283" s="168"/>
      <c r="AF283" s="168"/>
      <c r="AG283" s="168"/>
      <c r="AH283" s="168"/>
      <c r="AI283" s="168"/>
      <c r="AJ283" s="168"/>
      <c r="AK283" s="168"/>
      <c r="AL283" s="168"/>
      <c r="AM283" s="168"/>
      <c r="AN283" s="168"/>
      <c r="AO283" s="168"/>
    </row>
    <row r="284" spans="1:41" x14ac:dyDescent="0.25">
      <c r="A284" s="538"/>
      <c r="B284" s="538"/>
      <c r="C284" s="538"/>
      <c r="D284" s="537"/>
      <c r="E284" s="538"/>
      <c r="F284" s="547"/>
      <c r="G284" s="546"/>
      <c r="H284" s="554"/>
      <c r="I284" s="533"/>
      <c r="J284" s="532"/>
      <c r="K284" s="530">
        <v>0.13118335</v>
      </c>
      <c r="L284" s="201">
        <v>-11.798653297367583</v>
      </c>
      <c r="M284" s="201">
        <v>423.0996045</v>
      </c>
      <c r="N284" s="201">
        <v>41.094000000000001</v>
      </c>
      <c r="O284" s="530">
        <v>41.094000000000001</v>
      </c>
      <c r="P284" s="530">
        <v>423.0996045</v>
      </c>
      <c r="Q284" s="530">
        <v>-11.864244972367583</v>
      </c>
      <c r="R284" s="530">
        <v>105.25672952500004</v>
      </c>
      <c r="S284" s="530">
        <v>105.32232120000003</v>
      </c>
      <c r="T284" s="529"/>
      <c r="U284" s="170">
        <v>36.778099658600212</v>
      </c>
      <c r="V284" s="170"/>
      <c r="W284" s="168"/>
      <c r="X284" s="168"/>
      <c r="Y284" s="168"/>
      <c r="Z284" s="168"/>
      <c r="AA284" s="169"/>
      <c r="AB284" s="168"/>
      <c r="AC284" s="168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</row>
    <row r="285" spans="1:41" x14ac:dyDescent="0.25">
      <c r="A285" s="538" t="s">
        <v>3433</v>
      </c>
      <c r="B285" s="538" t="s">
        <v>3432</v>
      </c>
      <c r="C285" s="538" t="s">
        <v>1973</v>
      </c>
      <c r="D285" s="537">
        <v>1053</v>
      </c>
      <c r="E285" s="538" t="s">
        <v>3514</v>
      </c>
      <c r="F285" s="547" t="s">
        <v>4272</v>
      </c>
      <c r="G285" s="546" t="s">
        <v>4277</v>
      </c>
      <c r="H285" s="554">
        <v>30</v>
      </c>
      <c r="I285" s="570"/>
      <c r="J285" s="532"/>
      <c r="K285" s="530">
        <v>0</v>
      </c>
      <c r="L285" s="201">
        <v>-11.864244972367583</v>
      </c>
      <c r="M285" s="201">
        <v>423.0996045</v>
      </c>
      <c r="N285" s="201">
        <v>41.094000000000001</v>
      </c>
      <c r="O285" s="530">
        <v>41.094000000000001</v>
      </c>
      <c r="P285" s="530">
        <v>423.0996045</v>
      </c>
      <c r="Q285" s="530">
        <v>-11.864244972367583</v>
      </c>
      <c r="R285" s="530">
        <v>105.32232120000003</v>
      </c>
      <c r="S285" s="530">
        <v>105.32232120000003</v>
      </c>
      <c r="T285" s="529" t="s">
        <v>3513</v>
      </c>
      <c r="U285" s="170">
        <v>36.843691333600205</v>
      </c>
      <c r="V285" s="170"/>
      <c r="W285" s="168"/>
      <c r="X285" s="168"/>
      <c r="Y285" s="168"/>
      <c r="Z285" s="168"/>
      <c r="AA285" s="169"/>
      <c r="AB285" s="168"/>
      <c r="AC285" s="168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</row>
    <row r="286" spans="1:41" x14ac:dyDescent="0.25">
      <c r="A286" s="538" t="s">
        <v>3433</v>
      </c>
      <c r="B286" s="538" t="s">
        <v>3432</v>
      </c>
      <c r="C286" s="538" t="s">
        <v>1990</v>
      </c>
      <c r="D286" s="537">
        <v>1053</v>
      </c>
      <c r="E286" s="538" t="s">
        <v>3512</v>
      </c>
      <c r="F286" s="547" t="s">
        <v>1988</v>
      </c>
      <c r="G286" s="546" t="s">
        <v>1987</v>
      </c>
      <c r="H286" s="554"/>
      <c r="I286" s="533"/>
      <c r="J286" s="532"/>
      <c r="K286" s="530">
        <v>0</v>
      </c>
      <c r="L286" s="201">
        <v>-11.864244972367583</v>
      </c>
      <c r="M286" s="201">
        <v>423.0996045</v>
      </c>
      <c r="N286" s="201">
        <v>41.094000000000001</v>
      </c>
      <c r="O286" s="530">
        <v>41.094000000000001</v>
      </c>
      <c r="P286" s="530">
        <v>423.0996045</v>
      </c>
      <c r="Q286" s="530">
        <v>-11.864244972367583</v>
      </c>
      <c r="R286" s="530">
        <v>105.32232120000003</v>
      </c>
      <c r="S286" s="530">
        <v>105.32232120000003</v>
      </c>
      <c r="T286" s="529"/>
      <c r="U286" s="170">
        <v>36.843691333600205</v>
      </c>
      <c r="V286" s="170"/>
      <c r="W286" s="168"/>
      <c r="X286" s="168"/>
      <c r="Y286" s="168"/>
      <c r="Z286" s="168"/>
      <c r="AA286" s="169"/>
      <c r="AB286" s="168"/>
      <c r="AC286" s="168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</row>
    <row r="287" spans="1:41" x14ac:dyDescent="0.25">
      <c r="A287" s="538"/>
      <c r="B287" s="538"/>
      <c r="C287" s="538"/>
      <c r="D287" s="537"/>
      <c r="E287" s="538"/>
      <c r="F287" s="547"/>
      <c r="G287" s="546"/>
      <c r="H287" s="554">
        <v>30</v>
      </c>
      <c r="I287" s="533"/>
      <c r="J287" s="532"/>
      <c r="K287" s="530">
        <v>0.12291060000000001</v>
      </c>
      <c r="L287" s="201">
        <v>-11.925700272367584</v>
      </c>
      <c r="M287" s="201">
        <v>423.0996045</v>
      </c>
      <c r="N287" s="201">
        <v>41.094000000000001</v>
      </c>
      <c r="O287" s="530">
        <v>41.094000000000001</v>
      </c>
      <c r="P287" s="530">
        <v>423.0996045</v>
      </c>
      <c r="Q287" s="530">
        <v>-11.987155572367584</v>
      </c>
      <c r="R287" s="530">
        <v>105.38377650000002</v>
      </c>
      <c r="S287" s="530">
        <v>105.44523180000003</v>
      </c>
      <c r="T287" s="529"/>
      <c r="U287" s="170">
        <v>36.905146633600197</v>
      </c>
      <c r="V287" s="170"/>
      <c r="W287" s="168"/>
      <c r="X287" s="168"/>
      <c r="Y287" s="168"/>
      <c r="Z287" s="168"/>
      <c r="AA287" s="169"/>
      <c r="AB287" s="168"/>
      <c r="AC287" s="168"/>
      <c r="AD287" s="168"/>
      <c r="AE287" s="168"/>
      <c r="AF287" s="168"/>
      <c r="AG287" s="168"/>
      <c r="AH287" s="168"/>
      <c r="AI287" s="168"/>
      <c r="AJ287" s="168"/>
      <c r="AK287" s="168"/>
      <c r="AL287" s="168"/>
      <c r="AM287" s="168"/>
      <c r="AN287" s="168"/>
      <c r="AO287" s="168"/>
    </row>
    <row r="288" spans="1:41" x14ac:dyDescent="0.25">
      <c r="A288" s="538" t="s">
        <v>3433</v>
      </c>
      <c r="B288" s="538" t="s">
        <v>3432</v>
      </c>
      <c r="C288" s="538" t="s">
        <v>474</v>
      </c>
      <c r="D288" s="537">
        <v>1055</v>
      </c>
      <c r="E288" s="538" t="s">
        <v>473</v>
      </c>
      <c r="F288" s="547" t="s">
        <v>2832</v>
      </c>
      <c r="G288" s="546" t="s">
        <v>3435</v>
      </c>
      <c r="H288" s="554">
        <v>30</v>
      </c>
      <c r="I288" s="533"/>
      <c r="J288" s="532"/>
      <c r="K288" s="530">
        <v>0.04</v>
      </c>
      <c r="L288" s="201">
        <v>-12.007155572367584</v>
      </c>
      <c r="M288" s="201">
        <v>423.0996045</v>
      </c>
      <c r="N288" s="201">
        <v>41.094000000000001</v>
      </c>
      <c r="O288" s="530">
        <v>41.094000000000001</v>
      </c>
      <c r="P288" s="530">
        <v>423.0996045</v>
      </c>
      <c r="Q288" s="530">
        <v>-12.027155572367583</v>
      </c>
      <c r="R288" s="530">
        <v>105.46523180000004</v>
      </c>
      <c r="S288" s="530">
        <v>105.48523180000004</v>
      </c>
      <c r="T288" s="529"/>
      <c r="U288" s="170">
        <v>36.986601933600213</v>
      </c>
      <c r="V288" s="170"/>
      <c r="W288" s="168"/>
      <c r="X288" s="168"/>
      <c r="Y288" s="168"/>
      <c r="Z288" s="168"/>
      <c r="AA288" s="169"/>
      <c r="AB288" s="168"/>
      <c r="AC288" s="168"/>
      <c r="AD288" s="168"/>
      <c r="AE288" s="168"/>
      <c r="AF288" s="168"/>
      <c r="AG288" s="168"/>
      <c r="AH288" s="168"/>
      <c r="AI288" s="168"/>
      <c r="AJ288" s="168"/>
      <c r="AK288" s="168"/>
      <c r="AL288" s="168"/>
      <c r="AM288" s="168"/>
      <c r="AN288" s="168"/>
      <c r="AO288" s="168"/>
    </row>
    <row r="289" spans="1:41" x14ac:dyDescent="0.25">
      <c r="A289" s="538"/>
      <c r="B289" s="538"/>
      <c r="C289" s="538"/>
      <c r="D289" s="537"/>
      <c r="E289" s="538"/>
      <c r="F289" s="547"/>
      <c r="G289" s="546" t="s">
        <v>3511</v>
      </c>
      <c r="H289" s="554">
        <v>30</v>
      </c>
      <c r="I289" s="533"/>
      <c r="J289" s="532"/>
      <c r="K289" s="530">
        <v>0.10349865</v>
      </c>
      <c r="L289" s="201">
        <v>-12.078904897367583</v>
      </c>
      <c r="M289" s="201">
        <v>423.0996045</v>
      </c>
      <c r="N289" s="201">
        <v>41.094000000000001</v>
      </c>
      <c r="O289" s="530">
        <v>41.094000000000001</v>
      </c>
      <c r="P289" s="530">
        <v>423.0996045</v>
      </c>
      <c r="Q289" s="530">
        <v>-12.130654222367584</v>
      </c>
      <c r="R289" s="530">
        <v>105.53698112500004</v>
      </c>
      <c r="S289" s="530">
        <v>105.58873045000004</v>
      </c>
      <c r="T289" s="529"/>
      <c r="U289" s="170">
        <v>37.058351258600212</v>
      </c>
      <c r="V289" s="170"/>
      <c r="W289" s="168"/>
      <c r="X289" s="168"/>
      <c r="Y289" s="168"/>
      <c r="Z289" s="168"/>
      <c r="AA289" s="169"/>
      <c r="AB289" s="168"/>
      <c r="AC289" s="168"/>
      <c r="AD289" s="168"/>
      <c r="AE289" s="168"/>
      <c r="AF289" s="168"/>
      <c r="AG289" s="168"/>
      <c r="AH289" s="168"/>
      <c r="AI289" s="168"/>
      <c r="AJ289" s="168"/>
      <c r="AK289" s="168"/>
      <c r="AL289" s="168"/>
      <c r="AM289" s="168"/>
      <c r="AN289" s="168"/>
      <c r="AO289" s="168"/>
    </row>
    <row r="290" spans="1:41" x14ac:dyDescent="0.25">
      <c r="A290" s="538" t="s">
        <v>3433</v>
      </c>
      <c r="B290" s="538" t="s">
        <v>3432</v>
      </c>
      <c r="C290" s="538" t="s">
        <v>111</v>
      </c>
      <c r="D290" s="537">
        <v>1056</v>
      </c>
      <c r="E290" s="542" t="s">
        <v>112</v>
      </c>
      <c r="F290" s="547" t="s">
        <v>3448</v>
      </c>
      <c r="G290" s="547" t="s">
        <v>1951</v>
      </c>
      <c r="H290" s="552">
        <v>40</v>
      </c>
      <c r="I290" s="533"/>
      <c r="J290" s="532"/>
      <c r="K290" s="530">
        <v>0</v>
      </c>
      <c r="L290" s="201">
        <v>-12.130654222367584</v>
      </c>
      <c r="M290" s="201">
        <v>423.0996045</v>
      </c>
      <c r="N290" s="201">
        <v>41.094000000000001</v>
      </c>
      <c r="O290" s="530">
        <v>41.094000000000001</v>
      </c>
      <c r="P290" s="530">
        <v>423.0996045</v>
      </c>
      <c r="Q290" s="530">
        <v>-12.130654222367584</v>
      </c>
      <c r="R290" s="530">
        <v>105.58873045000004</v>
      </c>
      <c r="S290" s="530">
        <v>105.58873045000004</v>
      </c>
      <c r="T290" s="544"/>
      <c r="U290" s="170">
        <v>37.110100583600214</v>
      </c>
      <c r="V290" s="170"/>
      <c r="W290" s="168"/>
      <c r="X290" s="168"/>
      <c r="Y290" s="168"/>
      <c r="Z290" s="168"/>
      <c r="AA290" s="169"/>
      <c r="AB290" s="168"/>
      <c r="AC290" s="168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</row>
    <row r="291" spans="1:41" x14ac:dyDescent="0.25">
      <c r="A291" s="542"/>
      <c r="B291" s="542"/>
      <c r="C291" s="542"/>
      <c r="D291" s="569"/>
      <c r="E291" s="542" t="s">
        <v>619</v>
      </c>
      <c r="F291" s="547"/>
      <c r="G291" s="547"/>
      <c r="H291" s="552">
        <v>30</v>
      </c>
      <c r="I291" s="531"/>
      <c r="J291" s="532"/>
      <c r="K291" s="539">
        <v>0.10662865000000001</v>
      </c>
      <c r="L291" s="201">
        <v>-12.183968547367584</v>
      </c>
      <c r="M291" s="201">
        <v>423.0996045</v>
      </c>
      <c r="N291" s="201">
        <v>41.094000000000001</v>
      </c>
      <c r="O291" s="530">
        <v>41.094000000000001</v>
      </c>
      <c r="P291" s="530">
        <v>423.0996045</v>
      </c>
      <c r="Q291" s="530">
        <v>-12.237282872367583</v>
      </c>
      <c r="R291" s="530">
        <v>105.64204477500004</v>
      </c>
      <c r="S291" s="530">
        <v>105.69535910000005</v>
      </c>
      <c r="T291" s="551"/>
      <c r="U291" s="170">
        <v>37.163414908600217</v>
      </c>
      <c r="V291" s="170"/>
      <c r="W291" s="168"/>
      <c r="X291" s="168"/>
      <c r="Y291" s="168"/>
      <c r="Z291" s="168"/>
      <c r="AA291" s="169"/>
      <c r="AB291" s="168"/>
      <c r="AC291" s="168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</row>
    <row r="292" spans="1:41" x14ac:dyDescent="0.25">
      <c r="A292" s="538" t="s">
        <v>3433</v>
      </c>
      <c r="B292" s="538" t="s">
        <v>3432</v>
      </c>
      <c r="C292" s="538" t="s">
        <v>2053</v>
      </c>
      <c r="D292" s="537">
        <v>1057</v>
      </c>
      <c r="E292" s="542" t="s">
        <v>3510</v>
      </c>
      <c r="F292" s="547" t="s">
        <v>3446</v>
      </c>
      <c r="G292" s="547" t="s">
        <v>3509</v>
      </c>
      <c r="H292" s="552">
        <v>47.5</v>
      </c>
      <c r="I292" s="533"/>
      <c r="J292" s="532"/>
      <c r="K292" s="530">
        <v>0.1</v>
      </c>
      <c r="L292" s="201">
        <v>-12.287282872367584</v>
      </c>
      <c r="M292" s="201">
        <v>423.0996045</v>
      </c>
      <c r="N292" s="201">
        <v>41.094000000000001</v>
      </c>
      <c r="O292" s="530">
        <v>41.094000000000001</v>
      </c>
      <c r="P292" s="530">
        <v>423.0996045</v>
      </c>
      <c r="Q292" s="530">
        <v>-12.337282872367583</v>
      </c>
      <c r="R292" s="530">
        <v>105.74535910000004</v>
      </c>
      <c r="S292" s="530">
        <v>105.79535910000004</v>
      </c>
      <c r="T292" s="544"/>
      <c r="U292" s="170">
        <v>37.266729233600216</v>
      </c>
      <c r="V292" s="170"/>
      <c r="W292" s="168"/>
      <c r="X292" s="168"/>
      <c r="Y292" s="168"/>
      <c r="Z292" s="168"/>
      <c r="AA292" s="169"/>
      <c r="AB292" s="168"/>
      <c r="AC292" s="168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</row>
    <row r="293" spans="1:41" x14ac:dyDescent="0.25">
      <c r="A293" s="538"/>
      <c r="B293" s="538"/>
      <c r="C293" s="538"/>
      <c r="D293" s="537"/>
      <c r="E293" s="542"/>
      <c r="F293" s="547"/>
      <c r="G293" s="547"/>
      <c r="H293" s="552">
        <v>47.5</v>
      </c>
      <c r="I293" s="533"/>
      <c r="J293" s="532"/>
      <c r="K293" s="530">
        <v>0.1</v>
      </c>
      <c r="L293" s="201">
        <v>-12.387282872367582</v>
      </c>
      <c r="M293" s="201">
        <v>423.0996045</v>
      </c>
      <c r="N293" s="201">
        <v>41.094000000000001</v>
      </c>
      <c r="O293" s="530">
        <v>41.094000000000001</v>
      </c>
      <c r="P293" s="530">
        <v>423.0996045</v>
      </c>
      <c r="Q293" s="530">
        <v>-12.437282872367582</v>
      </c>
      <c r="R293" s="530">
        <v>105.84535910000004</v>
      </c>
      <c r="S293" s="530">
        <v>105.89535910000004</v>
      </c>
      <c r="T293" s="544"/>
      <c r="U293" s="170">
        <v>37.366729233600211</v>
      </c>
      <c r="V293" s="170"/>
      <c r="W293" s="168"/>
      <c r="X293" s="168"/>
      <c r="Y293" s="168"/>
      <c r="Z293" s="168"/>
      <c r="AA293" s="169"/>
      <c r="AB293" s="168"/>
      <c r="AC293" s="168"/>
      <c r="AD293" s="168"/>
      <c r="AE293" s="168"/>
      <c r="AF293" s="168"/>
      <c r="AG293" s="168"/>
      <c r="AH293" s="168"/>
      <c r="AI293" s="168"/>
      <c r="AJ293" s="168"/>
      <c r="AK293" s="168"/>
      <c r="AL293" s="168"/>
      <c r="AM293" s="168"/>
      <c r="AN293" s="168"/>
      <c r="AO293" s="168"/>
    </row>
    <row r="294" spans="1:41" x14ac:dyDescent="0.25">
      <c r="A294" s="538" t="s">
        <v>3433</v>
      </c>
      <c r="B294" s="538" t="s">
        <v>3432</v>
      </c>
      <c r="C294" s="538" t="s">
        <v>2053</v>
      </c>
      <c r="D294" s="537">
        <v>1060</v>
      </c>
      <c r="E294" s="542" t="s">
        <v>3508</v>
      </c>
      <c r="F294" s="547" t="s">
        <v>3443</v>
      </c>
      <c r="G294" s="547" t="s">
        <v>3507</v>
      </c>
      <c r="H294" s="552">
        <v>47.5</v>
      </c>
      <c r="I294" s="533"/>
      <c r="J294" s="532"/>
      <c r="K294" s="530">
        <v>0.15</v>
      </c>
      <c r="L294" s="201">
        <v>-12.512282872367582</v>
      </c>
      <c r="M294" s="201">
        <v>423.0996045</v>
      </c>
      <c r="N294" s="201">
        <v>41.094000000000001</v>
      </c>
      <c r="O294" s="530">
        <v>41.094000000000001</v>
      </c>
      <c r="P294" s="530">
        <v>423.0996045</v>
      </c>
      <c r="Q294" s="530">
        <v>-12.587282872367583</v>
      </c>
      <c r="R294" s="530">
        <v>105.97035910000004</v>
      </c>
      <c r="S294" s="530">
        <v>106.04535910000004</v>
      </c>
      <c r="T294" s="544"/>
      <c r="U294" s="170">
        <v>37.491729233600211</v>
      </c>
      <c r="V294" s="170"/>
      <c r="W294" s="168"/>
      <c r="X294" s="168"/>
      <c r="Y294" s="168"/>
      <c r="Z294" s="168"/>
      <c r="AA294" s="169"/>
      <c r="AB294" s="168"/>
      <c r="AC294" s="168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</row>
    <row r="295" spans="1:41" x14ac:dyDescent="0.25">
      <c r="A295" s="538"/>
      <c r="B295" s="538"/>
      <c r="C295" s="538"/>
      <c r="D295" s="537"/>
      <c r="E295" s="542"/>
      <c r="F295" s="547"/>
      <c r="G295" s="547"/>
      <c r="H295" s="552">
        <v>47.5</v>
      </c>
      <c r="I295" s="533"/>
      <c r="J295" s="532"/>
      <c r="K295" s="530">
        <v>0.1</v>
      </c>
      <c r="L295" s="201">
        <v>-12.637282872367582</v>
      </c>
      <c r="M295" s="201">
        <v>423.0996045</v>
      </c>
      <c r="N295" s="201">
        <v>41.094000000000001</v>
      </c>
      <c r="O295" s="530">
        <v>41.094000000000001</v>
      </c>
      <c r="P295" s="530">
        <v>423.0996045</v>
      </c>
      <c r="Q295" s="530">
        <v>-12.687282872367582</v>
      </c>
      <c r="R295" s="530">
        <v>106.09535910000004</v>
      </c>
      <c r="S295" s="530">
        <v>106.14535910000004</v>
      </c>
      <c r="T295" s="544"/>
      <c r="U295" s="170">
        <v>37.616729233600211</v>
      </c>
      <c r="V295" s="170"/>
      <c r="W295" s="168"/>
      <c r="X295" s="168"/>
      <c r="Y295" s="168"/>
      <c r="Z295" s="168"/>
      <c r="AA295" s="169"/>
      <c r="AB295" s="168"/>
      <c r="AC295" s="168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</row>
    <row r="296" spans="1:41" x14ac:dyDescent="0.25">
      <c r="A296" s="538" t="s">
        <v>3433</v>
      </c>
      <c r="B296" s="538" t="s">
        <v>3432</v>
      </c>
      <c r="C296" s="538" t="s">
        <v>2053</v>
      </c>
      <c r="D296" s="537">
        <v>1062</v>
      </c>
      <c r="E296" s="542" t="s">
        <v>3506</v>
      </c>
      <c r="F296" s="547" t="s">
        <v>3439</v>
      </c>
      <c r="G296" s="547" t="s">
        <v>3504</v>
      </c>
      <c r="H296" s="552">
        <v>47.5</v>
      </c>
      <c r="I296" s="533"/>
      <c r="J296" s="532"/>
      <c r="K296" s="530">
        <v>0.1</v>
      </c>
      <c r="L296" s="201">
        <v>-12.737282872367583</v>
      </c>
      <c r="M296" s="201">
        <v>423.0996045</v>
      </c>
      <c r="N296" s="201">
        <v>41.094000000000001</v>
      </c>
      <c r="O296" s="530">
        <v>41.094000000000001</v>
      </c>
      <c r="P296" s="530">
        <v>423.0996045</v>
      </c>
      <c r="Q296" s="530">
        <v>-12.787282872367582</v>
      </c>
      <c r="R296" s="530">
        <v>106.19535910000003</v>
      </c>
      <c r="S296" s="530">
        <v>106.24535910000003</v>
      </c>
      <c r="T296" s="544"/>
      <c r="U296" s="170">
        <v>37.716729233600205</v>
      </c>
      <c r="V296" s="170"/>
      <c r="W296" s="168"/>
      <c r="X296" s="168"/>
      <c r="Y296" s="168"/>
      <c r="Z296" s="168"/>
      <c r="AA296" s="169"/>
      <c r="AB296" s="168"/>
      <c r="AC296" s="168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</row>
    <row r="297" spans="1:41" x14ac:dyDescent="0.25">
      <c r="A297" s="538" t="s">
        <v>3433</v>
      </c>
      <c r="B297" s="538" t="s">
        <v>3432</v>
      </c>
      <c r="C297" s="538" t="s">
        <v>1961</v>
      </c>
      <c r="D297" s="537">
        <v>1062</v>
      </c>
      <c r="E297" s="542" t="s">
        <v>3505</v>
      </c>
      <c r="F297" s="547" t="s">
        <v>3439</v>
      </c>
      <c r="G297" s="547" t="s">
        <v>3504</v>
      </c>
      <c r="H297" s="552">
        <v>47.5</v>
      </c>
      <c r="I297" s="533"/>
      <c r="J297" s="532"/>
      <c r="K297" s="530">
        <v>0</v>
      </c>
      <c r="L297" s="201">
        <v>-12.787282872367582</v>
      </c>
      <c r="M297" s="201">
        <v>423.0996045</v>
      </c>
      <c r="N297" s="201">
        <v>41.094000000000001</v>
      </c>
      <c r="O297" s="530">
        <v>41.094000000000001</v>
      </c>
      <c r="P297" s="530">
        <v>423.0996045</v>
      </c>
      <c r="Q297" s="530">
        <v>-12.787282872367582</v>
      </c>
      <c r="R297" s="530">
        <v>106.24535910000003</v>
      </c>
      <c r="S297" s="530">
        <v>106.24535910000003</v>
      </c>
      <c r="T297" s="544"/>
      <c r="U297" s="170">
        <v>37.766729233600202</v>
      </c>
      <c r="V297" s="170"/>
      <c r="W297" s="168"/>
      <c r="X297" s="168"/>
      <c r="Y297" s="168"/>
      <c r="Z297" s="168"/>
      <c r="AA297" s="169"/>
      <c r="AB297" s="168"/>
      <c r="AC297" s="168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</row>
    <row r="298" spans="1:41" x14ac:dyDescent="0.25">
      <c r="A298" s="538"/>
      <c r="B298" s="538"/>
      <c r="C298" s="538"/>
      <c r="D298" s="537"/>
      <c r="E298" s="538" t="s">
        <v>619</v>
      </c>
      <c r="F298" s="547"/>
      <c r="G298" s="546" t="s">
        <v>3503</v>
      </c>
      <c r="H298" s="554" t="s">
        <v>3502</v>
      </c>
      <c r="I298" s="533"/>
      <c r="J298" s="532"/>
      <c r="K298" s="530">
        <v>0.2409162</v>
      </c>
      <c r="L298" s="201">
        <v>-12.907740972367581</v>
      </c>
      <c r="M298" s="201">
        <v>423.0996045</v>
      </c>
      <c r="N298" s="201">
        <v>41.094000000000001</v>
      </c>
      <c r="O298" s="530">
        <v>41.094000000000001</v>
      </c>
      <c r="P298" s="530">
        <v>423.0996045</v>
      </c>
      <c r="Q298" s="530">
        <v>-13.028199072367581</v>
      </c>
      <c r="R298" s="530">
        <v>106.36581720000004</v>
      </c>
      <c r="S298" s="530">
        <v>106.48627530000003</v>
      </c>
      <c r="T298" s="544"/>
      <c r="U298" s="170">
        <v>37.88718733360021</v>
      </c>
      <c r="V298" s="170"/>
      <c r="W298" s="168"/>
      <c r="X298" s="168"/>
      <c r="Y298" s="168"/>
      <c r="Z298" s="168"/>
      <c r="AA298" s="169"/>
      <c r="AB298" s="168"/>
      <c r="AC298" s="168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</row>
    <row r="299" spans="1:41" x14ac:dyDescent="0.25">
      <c r="A299" s="538" t="s">
        <v>3433</v>
      </c>
      <c r="B299" s="538" t="s">
        <v>3432</v>
      </c>
      <c r="C299" s="538" t="s">
        <v>2849</v>
      </c>
      <c r="D299" s="537">
        <v>1066</v>
      </c>
      <c r="E299" s="542" t="s">
        <v>3501</v>
      </c>
      <c r="F299" s="547"/>
      <c r="G299" s="547" t="s">
        <v>3450</v>
      </c>
      <c r="H299" s="552">
        <v>30</v>
      </c>
      <c r="I299" s="533"/>
      <c r="J299" s="532"/>
      <c r="K299" s="530">
        <v>0.32</v>
      </c>
      <c r="L299" s="201">
        <v>-13.188199072367581</v>
      </c>
      <c r="M299" s="201">
        <v>423.0996045</v>
      </c>
      <c r="N299" s="201">
        <v>41.094000000000001</v>
      </c>
      <c r="O299" s="530">
        <v>41.094000000000001</v>
      </c>
      <c r="P299" s="530">
        <v>423.0996045</v>
      </c>
      <c r="Q299" s="530">
        <v>-13.348199072367581</v>
      </c>
      <c r="R299" s="530">
        <v>106.64627530000003</v>
      </c>
      <c r="S299" s="530">
        <v>106.80627530000002</v>
      </c>
      <c r="T299" s="544"/>
      <c r="U299" s="170">
        <v>38.1676454336002</v>
      </c>
      <c r="V299" s="170"/>
      <c r="W299" s="168"/>
      <c r="X299" s="168"/>
      <c r="Y299" s="168"/>
      <c r="Z299" s="168"/>
      <c r="AA299" s="169"/>
      <c r="AB299" s="168"/>
      <c r="AC299" s="168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</row>
    <row r="300" spans="1:41" x14ac:dyDescent="0.25">
      <c r="A300" s="538" t="s">
        <v>3433</v>
      </c>
      <c r="B300" s="538" t="s">
        <v>3432</v>
      </c>
      <c r="C300" s="538" t="s">
        <v>1990</v>
      </c>
      <c r="D300" s="537">
        <v>1068</v>
      </c>
      <c r="E300" s="542" t="s">
        <v>3500</v>
      </c>
      <c r="F300" s="547" t="s">
        <v>2018</v>
      </c>
      <c r="G300" s="547" t="s">
        <v>2017</v>
      </c>
      <c r="H300" s="552"/>
      <c r="I300" s="533"/>
      <c r="J300" s="532"/>
      <c r="K300" s="530">
        <v>0</v>
      </c>
      <c r="L300" s="201">
        <v>-13.348199072367581</v>
      </c>
      <c r="M300" s="201">
        <v>423.0996045</v>
      </c>
      <c r="N300" s="201">
        <v>41.094000000000001</v>
      </c>
      <c r="O300" s="530">
        <v>41.094000000000001</v>
      </c>
      <c r="P300" s="530">
        <v>423.0996045</v>
      </c>
      <c r="Q300" s="530">
        <v>-13.348199072367581</v>
      </c>
      <c r="R300" s="530">
        <v>106.80627530000002</v>
      </c>
      <c r="S300" s="530">
        <v>106.80627530000002</v>
      </c>
      <c r="T300" s="529"/>
      <c r="U300" s="170">
        <v>38.327645433600196</v>
      </c>
      <c r="V300" s="170"/>
      <c r="W300" s="168"/>
      <c r="X300" s="168"/>
      <c r="Y300" s="168"/>
      <c r="Z300" s="168"/>
      <c r="AA300" s="169"/>
      <c r="AB300" s="168"/>
      <c r="AC300" s="168"/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</row>
    <row r="301" spans="1:41" x14ac:dyDescent="0.25">
      <c r="A301" s="538"/>
      <c r="B301" s="538"/>
      <c r="C301" s="538"/>
      <c r="D301" s="537"/>
      <c r="E301" s="538" t="s">
        <v>619</v>
      </c>
      <c r="F301" s="547"/>
      <c r="G301" s="546" t="s">
        <v>3499</v>
      </c>
      <c r="H301" s="554">
        <v>30</v>
      </c>
      <c r="I301" s="533"/>
      <c r="J301" s="532"/>
      <c r="K301" s="530">
        <v>0.22222239999999999</v>
      </c>
      <c r="L301" s="201">
        <v>-13.459310272367581</v>
      </c>
      <c r="M301" s="201">
        <v>423.0996045</v>
      </c>
      <c r="N301" s="201">
        <v>41.094000000000001</v>
      </c>
      <c r="O301" s="530">
        <v>41.094000000000001</v>
      </c>
      <c r="P301" s="530">
        <v>423.0996045</v>
      </c>
      <c r="Q301" s="530">
        <v>-13.570421472367581</v>
      </c>
      <c r="R301" s="530">
        <v>106.91738650000003</v>
      </c>
      <c r="S301" s="530">
        <v>107.02849770000003</v>
      </c>
      <c r="T301" s="529"/>
      <c r="U301" s="170">
        <v>38.438756633600207</v>
      </c>
      <c r="V301" s="170"/>
      <c r="W301" s="168"/>
      <c r="X301" s="168"/>
      <c r="Y301" s="168"/>
      <c r="Z301" s="168"/>
      <c r="AA301" s="169"/>
      <c r="AB301" s="168"/>
      <c r="AC301" s="168"/>
      <c r="AD301" s="168"/>
      <c r="AE301" s="168"/>
      <c r="AF301" s="168"/>
      <c r="AG301" s="168"/>
      <c r="AH301" s="168"/>
      <c r="AI301" s="168"/>
      <c r="AJ301" s="168"/>
      <c r="AK301" s="168"/>
      <c r="AL301" s="168"/>
      <c r="AM301" s="168"/>
      <c r="AN301" s="168"/>
      <c r="AO301" s="168"/>
    </row>
    <row r="302" spans="1:41" x14ac:dyDescent="0.25">
      <c r="A302" s="538"/>
      <c r="B302" s="538"/>
      <c r="C302" s="538"/>
      <c r="D302" s="537"/>
      <c r="E302" s="538"/>
      <c r="F302" s="547"/>
      <c r="G302" s="546" t="s">
        <v>3498</v>
      </c>
      <c r="H302" s="554">
        <v>30</v>
      </c>
      <c r="I302" s="533"/>
      <c r="J302" s="532"/>
      <c r="K302" s="530">
        <v>0</v>
      </c>
      <c r="L302" s="201">
        <v>-13.570421472367581</v>
      </c>
      <c r="M302" s="201">
        <v>423.0996045</v>
      </c>
      <c r="N302" s="201">
        <v>41.094000000000001</v>
      </c>
      <c r="O302" s="530">
        <v>41.094000000000001</v>
      </c>
      <c r="P302" s="530">
        <v>423.0996045</v>
      </c>
      <c r="Q302" s="530">
        <v>-13.570421472367581</v>
      </c>
      <c r="R302" s="530">
        <v>107.02849770000003</v>
      </c>
      <c r="S302" s="530">
        <v>107.02849770000003</v>
      </c>
      <c r="T302" s="529"/>
      <c r="U302" s="170">
        <v>38.549867833600203</v>
      </c>
      <c r="V302" s="170"/>
      <c r="W302" s="168"/>
      <c r="X302" s="168"/>
      <c r="Y302" s="168"/>
      <c r="Z302" s="168"/>
      <c r="AA302" s="169"/>
      <c r="AB302" s="168"/>
      <c r="AC302" s="168"/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</row>
    <row r="303" spans="1:41" x14ac:dyDescent="0.25">
      <c r="A303" s="538" t="s">
        <v>3433</v>
      </c>
      <c r="B303" s="538" t="s">
        <v>3432</v>
      </c>
      <c r="C303" s="538" t="s">
        <v>1990</v>
      </c>
      <c r="D303" s="537">
        <v>1070</v>
      </c>
      <c r="E303" s="542" t="s">
        <v>3497</v>
      </c>
      <c r="F303" s="547" t="s">
        <v>1988</v>
      </c>
      <c r="G303" s="546" t="s">
        <v>1987</v>
      </c>
      <c r="H303" s="554"/>
      <c r="I303" s="533"/>
      <c r="J303" s="532"/>
      <c r="K303" s="530">
        <v>0</v>
      </c>
      <c r="L303" s="201">
        <v>-13.570421472367581</v>
      </c>
      <c r="M303" s="201">
        <v>423.0996045</v>
      </c>
      <c r="N303" s="201">
        <v>41.094000000000001</v>
      </c>
      <c r="O303" s="530">
        <v>41.094000000000001</v>
      </c>
      <c r="P303" s="530">
        <v>423.0996045</v>
      </c>
      <c r="Q303" s="530">
        <v>-13.570421472367581</v>
      </c>
      <c r="R303" s="530">
        <v>107.02849770000003</v>
      </c>
      <c r="S303" s="530">
        <v>107.02849770000003</v>
      </c>
      <c r="T303" s="529"/>
      <c r="U303" s="170">
        <v>38.549867833600203</v>
      </c>
      <c r="V303" s="170"/>
      <c r="W303" s="168"/>
      <c r="X303" s="168"/>
      <c r="Y303" s="168"/>
      <c r="Z303" s="168"/>
      <c r="AA303" s="169"/>
      <c r="AB303" s="168"/>
      <c r="AC303" s="168"/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</row>
    <row r="304" spans="1:41" x14ac:dyDescent="0.25">
      <c r="A304" s="538" t="s">
        <v>3433</v>
      </c>
      <c r="B304" s="538" t="s">
        <v>3432</v>
      </c>
      <c r="C304" s="538" t="s">
        <v>2152</v>
      </c>
      <c r="D304" s="537">
        <v>1070</v>
      </c>
      <c r="E304" s="542" t="s">
        <v>3496</v>
      </c>
      <c r="F304" s="547" t="s">
        <v>2150</v>
      </c>
      <c r="G304" s="546" t="s">
        <v>2149</v>
      </c>
      <c r="H304" s="554"/>
      <c r="I304" s="533"/>
      <c r="J304" s="532"/>
      <c r="K304" s="530">
        <v>0</v>
      </c>
      <c r="L304" s="201">
        <v>-13.570421472367581</v>
      </c>
      <c r="M304" s="201">
        <v>423.0996045</v>
      </c>
      <c r="N304" s="201">
        <v>41.094000000000001</v>
      </c>
      <c r="O304" s="530">
        <v>41.094000000000001</v>
      </c>
      <c r="P304" s="530">
        <v>423.0996045</v>
      </c>
      <c r="Q304" s="530">
        <v>-13.570421472367581</v>
      </c>
      <c r="R304" s="530">
        <v>107.02849770000003</v>
      </c>
      <c r="S304" s="530">
        <v>107.02849770000003</v>
      </c>
      <c r="T304" s="529"/>
      <c r="U304" s="170">
        <v>38.549867833600203</v>
      </c>
      <c r="V304" s="170"/>
      <c r="W304" s="168"/>
      <c r="X304" s="168"/>
      <c r="Y304" s="168"/>
      <c r="Z304" s="168"/>
      <c r="AA304" s="169"/>
      <c r="AB304" s="168"/>
      <c r="AC304" s="168"/>
      <c r="AD304" s="168"/>
      <c r="AE304" s="168"/>
      <c r="AF304" s="168"/>
      <c r="AG304" s="168"/>
      <c r="AH304" s="168"/>
      <c r="AI304" s="168"/>
      <c r="AJ304" s="168"/>
      <c r="AK304" s="168"/>
      <c r="AL304" s="168"/>
      <c r="AM304" s="168"/>
      <c r="AN304" s="168"/>
      <c r="AO304" s="168"/>
    </row>
    <row r="305" spans="1:41" x14ac:dyDescent="0.25">
      <c r="A305" s="538"/>
      <c r="B305" s="538"/>
      <c r="C305" s="538"/>
      <c r="D305" s="537"/>
      <c r="E305" s="542"/>
      <c r="F305" s="541"/>
      <c r="G305" s="547"/>
      <c r="H305" s="554"/>
      <c r="I305" s="533"/>
      <c r="J305" s="532"/>
      <c r="K305" s="530">
        <v>0.21443941999999999</v>
      </c>
      <c r="L305" s="201">
        <v>-13.67764118236758</v>
      </c>
      <c r="M305" s="201">
        <v>423.0996045</v>
      </c>
      <c r="N305" s="201">
        <v>41.094000000000001</v>
      </c>
      <c r="O305" s="530">
        <v>41.094000000000001</v>
      </c>
      <c r="P305" s="530">
        <v>423.0996045</v>
      </c>
      <c r="Q305" s="530">
        <v>-13.784860892367581</v>
      </c>
      <c r="R305" s="530">
        <v>107.13571741000004</v>
      </c>
      <c r="S305" s="530">
        <v>107.24293712000004</v>
      </c>
      <c r="T305" s="529"/>
      <c r="U305" s="170">
        <v>38.657087543600213</v>
      </c>
      <c r="V305" s="170"/>
      <c r="W305" s="168"/>
      <c r="X305" s="168"/>
      <c r="Y305" s="168"/>
      <c r="Z305" s="168"/>
      <c r="AA305" s="169"/>
      <c r="AB305" s="168"/>
      <c r="AC305" s="168"/>
      <c r="AD305" s="168"/>
      <c r="AE305" s="168"/>
      <c r="AF305" s="168"/>
      <c r="AG305" s="168"/>
      <c r="AH305" s="168"/>
      <c r="AI305" s="168"/>
      <c r="AJ305" s="168"/>
      <c r="AK305" s="168"/>
      <c r="AL305" s="168"/>
      <c r="AM305" s="168"/>
      <c r="AN305" s="168"/>
      <c r="AO305" s="168"/>
    </row>
    <row r="306" spans="1:41" x14ac:dyDescent="0.25">
      <c r="A306" s="544" t="s">
        <v>3433</v>
      </c>
      <c r="B306" s="544" t="s">
        <v>3432</v>
      </c>
      <c r="C306" s="544" t="s">
        <v>111</v>
      </c>
      <c r="D306" s="543">
        <v>1072</v>
      </c>
      <c r="E306" s="551" t="s">
        <v>710</v>
      </c>
      <c r="F306" s="550" t="s">
        <v>3448</v>
      </c>
      <c r="G306" s="550" t="s">
        <v>1951</v>
      </c>
      <c r="H306" s="540">
        <v>40</v>
      </c>
      <c r="I306" s="533"/>
      <c r="J306" s="532"/>
      <c r="K306" s="530">
        <v>0</v>
      </c>
      <c r="L306" s="201">
        <v>-13.784860892367581</v>
      </c>
      <c r="M306" s="201">
        <v>423.0996045</v>
      </c>
      <c r="N306" s="201">
        <v>41.094000000000001</v>
      </c>
      <c r="O306" s="530">
        <v>41.094000000000001</v>
      </c>
      <c r="P306" s="530">
        <v>423.0996045</v>
      </c>
      <c r="Q306" s="530">
        <v>-13.784860892367581</v>
      </c>
      <c r="R306" s="530">
        <v>107.24293712000004</v>
      </c>
      <c r="S306" s="530">
        <v>107.24293712000004</v>
      </c>
      <c r="T306" s="529"/>
      <c r="U306" s="170">
        <v>38.764307253600208</v>
      </c>
      <c r="V306" s="170"/>
      <c r="W306" s="168"/>
      <c r="X306" s="168"/>
      <c r="Y306" s="168"/>
      <c r="Z306" s="168"/>
      <c r="AA306" s="169"/>
      <c r="AB306" s="168"/>
      <c r="AC306" s="168"/>
      <c r="AD306" s="168"/>
      <c r="AE306" s="168"/>
      <c r="AF306" s="168"/>
      <c r="AG306" s="168"/>
      <c r="AH306" s="168"/>
      <c r="AI306" s="168"/>
      <c r="AJ306" s="168"/>
      <c r="AK306" s="168"/>
      <c r="AL306" s="168"/>
      <c r="AM306" s="168"/>
      <c r="AN306" s="168"/>
      <c r="AO306" s="168"/>
    </row>
    <row r="307" spans="1:41" x14ac:dyDescent="0.25">
      <c r="A307" s="553"/>
      <c r="B307" s="544"/>
      <c r="C307" s="544"/>
      <c r="D307" s="543"/>
      <c r="E307" s="530" t="s">
        <v>619</v>
      </c>
      <c r="F307" s="549"/>
      <c r="G307" s="548"/>
      <c r="H307" s="540">
        <v>30</v>
      </c>
      <c r="I307" s="533"/>
      <c r="J307" s="532"/>
      <c r="K307" s="539">
        <v>0.10662865000000001</v>
      </c>
      <c r="L307" s="201">
        <v>-13.838175217367581</v>
      </c>
      <c r="M307" s="201">
        <v>423.0996045</v>
      </c>
      <c r="N307" s="201">
        <v>41.094000000000001</v>
      </c>
      <c r="O307" s="530">
        <v>41.094000000000001</v>
      </c>
      <c r="P307" s="530">
        <v>423.0996045</v>
      </c>
      <c r="Q307" s="530">
        <v>-13.89148954236758</v>
      </c>
      <c r="R307" s="530">
        <v>107.29625144500004</v>
      </c>
      <c r="S307" s="530">
        <v>107.34956577000004</v>
      </c>
      <c r="T307" s="529"/>
      <c r="U307" s="170">
        <v>38.81762157860021</v>
      </c>
      <c r="V307" s="170"/>
      <c r="W307" s="168"/>
      <c r="X307" s="168"/>
      <c r="Y307" s="168"/>
      <c r="Z307" s="168"/>
      <c r="AA307" s="169"/>
      <c r="AB307" s="168"/>
      <c r="AC307" s="168"/>
      <c r="AD307" s="168"/>
      <c r="AE307" s="168"/>
      <c r="AF307" s="168"/>
      <c r="AG307" s="168"/>
      <c r="AH307" s="168"/>
      <c r="AI307" s="168"/>
      <c r="AJ307" s="168"/>
      <c r="AK307" s="168"/>
      <c r="AL307" s="168"/>
      <c r="AM307" s="168"/>
      <c r="AN307" s="168"/>
      <c r="AO307" s="168"/>
    </row>
    <row r="308" spans="1:41" x14ac:dyDescent="0.25">
      <c r="A308" s="544" t="s">
        <v>3433</v>
      </c>
      <c r="B308" s="544" t="s">
        <v>3432</v>
      </c>
      <c r="C308" s="544" t="s">
        <v>2053</v>
      </c>
      <c r="D308" s="543">
        <v>1074</v>
      </c>
      <c r="E308" s="551" t="s">
        <v>3495</v>
      </c>
      <c r="F308" s="550" t="s">
        <v>3446</v>
      </c>
      <c r="G308" s="550" t="s">
        <v>3494</v>
      </c>
      <c r="H308" s="540">
        <v>47.5</v>
      </c>
      <c r="I308" s="533"/>
      <c r="J308" s="532"/>
      <c r="K308" s="530">
        <v>0.1</v>
      </c>
      <c r="L308" s="201">
        <v>-13.941489542367581</v>
      </c>
      <c r="M308" s="201">
        <v>423.0996045</v>
      </c>
      <c r="N308" s="201">
        <v>41.094000000000001</v>
      </c>
      <c r="O308" s="530">
        <v>41.094000000000001</v>
      </c>
      <c r="P308" s="530">
        <v>423.0996045</v>
      </c>
      <c r="Q308" s="530">
        <v>-13.99148954236758</v>
      </c>
      <c r="R308" s="530">
        <v>107.39956577000004</v>
      </c>
      <c r="S308" s="530">
        <v>107.44956577000004</v>
      </c>
      <c r="T308" s="544"/>
      <c r="U308" s="170">
        <v>38.92093590360021</v>
      </c>
      <c r="V308" s="170"/>
      <c r="W308" s="168"/>
      <c r="X308" s="168"/>
      <c r="Y308" s="168"/>
      <c r="Z308" s="168"/>
      <c r="AA308" s="169"/>
      <c r="AB308" s="168"/>
      <c r="AC308" s="168"/>
      <c r="AD308" s="168"/>
      <c r="AE308" s="168"/>
      <c r="AF308" s="168"/>
      <c r="AG308" s="168"/>
      <c r="AH308" s="168"/>
      <c r="AI308" s="168"/>
      <c r="AJ308" s="168"/>
      <c r="AK308" s="168"/>
      <c r="AL308" s="168"/>
      <c r="AM308" s="168"/>
      <c r="AN308" s="168"/>
      <c r="AO308" s="168"/>
    </row>
    <row r="309" spans="1:41" x14ac:dyDescent="0.25">
      <c r="A309" s="544"/>
      <c r="B309" s="544"/>
      <c r="C309" s="544"/>
      <c r="D309" s="543"/>
      <c r="E309" s="551"/>
      <c r="F309" s="550"/>
      <c r="G309" s="550"/>
      <c r="H309" s="540">
        <v>47.5</v>
      </c>
      <c r="I309" s="533"/>
      <c r="J309" s="532"/>
      <c r="K309" s="530">
        <v>0.1</v>
      </c>
      <c r="L309" s="201">
        <v>-14.041489542367579</v>
      </c>
      <c r="M309" s="201">
        <v>423.0996045</v>
      </c>
      <c r="N309" s="201">
        <v>41.094000000000001</v>
      </c>
      <c r="O309" s="530">
        <v>41.094000000000001</v>
      </c>
      <c r="P309" s="530">
        <v>423.0996045</v>
      </c>
      <c r="Q309" s="530">
        <v>-14.091489542367579</v>
      </c>
      <c r="R309" s="530">
        <v>107.49956577000003</v>
      </c>
      <c r="S309" s="530">
        <v>107.54956577000003</v>
      </c>
      <c r="T309" s="544"/>
      <c r="U309" s="170">
        <v>39.020935903600204</v>
      </c>
      <c r="V309" s="170"/>
      <c r="W309" s="168"/>
      <c r="X309" s="168"/>
      <c r="Y309" s="168"/>
      <c r="Z309" s="168"/>
      <c r="AA309" s="169"/>
      <c r="AB309" s="168"/>
      <c r="AC309" s="168"/>
      <c r="AD309" s="168"/>
      <c r="AE309" s="168"/>
      <c r="AF309" s="168"/>
      <c r="AG309" s="168"/>
      <c r="AH309" s="168"/>
      <c r="AI309" s="168"/>
      <c r="AJ309" s="168"/>
      <c r="AK309" s="168"/>
      <c r="AL309" s="168"/>
      <c r="AM309" s="168"/>
      <c r="AN309" s="168"/>
      <c r="AO309" s="168"/>
    </row>
    <row r="310" spans="1:41" x14ac:dyDescent="0.25">
      <c r="A310" s="544" t="s">
        <v>3433</v>
      </c>
      <c r="B310" s="544" t="s">
        <v>3432</v>
      </c>
      <c r="C310" s="544" t="s">
        <v>2053</v>
      </c>
      <c r="D310" s="543">
        <v>1076</v>
      </c>
      <c r="E310" s="551" t="s">
        <v>3493</v>
      </c>
      <c r="F310" s="550" t="s">
        <v>3443</v>
      </c>
      <c r="G310" s="550" t="s">
        <v>3492</v>
      </c>
      <c r="H310" s="540">
        <v>47.5</v>
      </c>
      <c r="I310" s="530"/>
      <c r="J310" s="532"/>
      <c r="K310" s="530">
        <v>0.15</v>
      </c>
      <c r="L310" s="201">
        <v>-14.166489542367579</v>
      </c>
      <c r="M310" s="201">
        <v>423.0996045</v>
      </c>
      <c r="N310" s="201">
        <v>41.094000000000001</v>
      </c>
      <c r="O310" s="530">
        <v>41.094000000000001</v>
      </c>
      <c r="P310" s="530">
        <v>423.0996045</v>
      </c>
      <c r="Q310" s="530">
        <v>-14.24148954236758</v>
      </c>
      <c r="R310" s="530">
        <v>107.62456577000003</v>
      </c>
      <c r="S310" s="530">
        <v>107.69956577000004</v>
      </c>
      <c r="T310" s="544"/>
      <c r="U310" s="170">
        <v>39.145935903600204</v>
      </c>
      <c r="V310" s="170"/>
      <c r="W310" s="168"/>
      <c r="X310" s="168"/>
      <c r="Y310" s="168"/>
      <c r="Z310" s="168"/>
      <c r="AA310" s="169"/>
      <c r="AB310" s="168"/>
      <c r="AC310" s="168"/>
      <c r="AD310" s="168"/>
      <c r="AE310" s="168"/>
      <c r="AF310" s="168"/>
      <c r="AG310" s="168"/>
      <c r="AH310" s="168"/>
      <c r="AI310" s="168"/>
      <c r="AJ310" s="168"/>
      <c r="AK310" s="168"/>
      <c r="AL310" s="168"/>
      <c r="AM310" s="168"/>
      <c r="AN310" s="168"/>
      <c r="AO310" s="168"/>
    </row>
    <row r="311" spans="1:41" x14ac:dyDescent="0.25">
      <c r="A311" s="544"/>
      <c r="B311" s="544"/>
      <c r="C311" s="544"/>
      <c r="D311" s="543"/>
      <c r="E311" s="551"/>
      <c r="F311" s="550"/>
      <c r="G311" s="550"/>
      <c r="H311" s="540">
        <v>47.5</v>
      </c>
      <c r="I311" s="530"/>
      <c r="J311" s="532"/>
      <c r="K311" s="530">
        <v>0.1</v>
      </c>
      <c r="L311" s="201">
        <v>-14.291489542367579</v>
      </c>
      <c r="M311" s="201">
        <v>423.0996045</v>
      </c>
      <c r="N311" s="201">
        <v>41.094000000000001</v>
      </c>
      <c r="O311" s="530">
        <v>41.094000000000001</v>
      </c>
      <c r="P311" s="530">
        <v>423.0996045</v>
      </c>
      <c r="Q311" s="530">
        <v>-14.341489542367579</v>
      </c>
      <c r="R311" s="530">
        <v>107.74956577000003</v>
      </c>
      <c r="S311" s="530">
        <v>107.79956577000003</v>
      </c>
      <c r="T311" s="544"/>
      <c r="U311" s="170">
        <v>39.270935903600204</v>
      </c>
      <c r="V311" s="170"/>
      <c r="W311" s="168"/>
      <c r="X311" s="168"/>
      <c r="Y311" s="168"/>
      <c r="Z311" s="168"/>
      <c r="AA311" s="169"/>
      <c r="AB311" s="168"/>
      <c r="AC311" s="168"/>
      <c r="AD311" s="168"/>
      <c r="AE311" s="168"/>
      <c r="AF311" s="168"/>
      <c r="AG311" s="168"/>
      <c r="AH311" s="168"/>
      <c r="AI311" s="168"/>
      <c r="AJ311" s="168"/>
      <c r="AK311" s="168"/>
      <c r="AL311" s="168"/>
      <c r="AM311" s="168"/>
      <c r="AN311" s="168"/>
      <c r="AO311" s="168"/>
    </row>
    <row r="312" spans="1:41" x14ac:dyDescent="0.25">
      <c r="A312" s="544" t="s">
        <v>3433</v>
      </c>
      <c r="B312" s="544" t="s">
        <v>3432</v>
      </c>
      <c r="C312" s="544" t="s">
        <v>2053</v>
      </c>
      <c r="D312" s="543">
        <v>1078</v>
      </c>
      <c r="E312" s="551" t="s">
        <v>3491</v>
      </c>
      <c r="F312" s="547" t="s">
        <v>3439</v>
      </c>
      <c r="G312" s="547" t="s">
        <v>3489</v>
      </c>
      <c r="H312" s="540">
        <v>47.5</v>
      </c>
      <c r="I312" s="530"/>
      <c r="J312" s="532"/>
      <c r="K312" s="530">
        <v>0.1</v>
      </c>
      <c r="L312" s="201">
        <v>-14.39148954236758</v>
      </c>
      <c r="M312" s="201">
        <v>423.0996045</v>
      </c>
      <c r="N312" s="201">
        <v>41.094000000000001</v>
      </c>
      <c r="O312" s="530">
        <v>41.094000000000001</v>
      </c>
      <c r="P312" s="530">
        <v>423.0996045</v>
      </c>
      <c r="Q312" s="530">
        <v>-14.441489542367579</v>
      </c>
      <c r="R312" s="530">
        <v>107.84956577000003</v>
      </c>
      <c r="S312" s="530">
        <v>107.89956577000002</v>
      </c>
      <c r="T312" s="544"/>
      <c r="U312" s="170">
        <v>39.370935903600198</v>
      </c>
      <c r="V312" s="170"/>
      <c r="W312" s="168"/>
      <c r="X312" s="168"/>
      <c r="Y312" s="168"/>
      <c r="Z312" s="168"/>
      <c r="AA312" s="169"/>
      <c r="AB312" s="168"/>
      <c r="AC312" s="168"/>
      <c r="AD312" s="168"/>
      <c r="AE312" s="168"/>
      <c r="AF312" s="168"/>
      <c r="AG312" s="168"/>
      <c r="AH312" s="168"/>
      <c r="AI312" s="168"/>
      <c r="AJ312" s="168"/>
      <c r="AK312" s="168"/>
      <c r="AL312" s="168"/>
      <c r="AM312" s="168"/>
      <c r="AN312" s="168"/>
      <c r="AO312" s="168"/>
    </row>
    <row r="313" spans="1:41" x14ac:dyDescent="0.25">
      <c r="A313" s="538" t="s">
        <v>3433</v>
      </c>
      <c r="B313" s="538" t="s">
        <v>3432</v>
      </c>
      <c r="C313" s="538" t="s">
        <v>1961</v>
      </c>
      <c r="D313" s="537">
        <v>1078</v>
      </c>
      <c r="E313" s="542" t="s">
        <v>3490</v>
      </c>
      <c r="F313" s="547" t="s">
        <v>3439</v>
      </c>
      <c r="G313" s="547" t="s">
        <v>3489</v>
      </c>
      <c r="H313" s="552">
        <v>47.5</v>
      </c>
      <c r="I313" s="530"/>
      <c r="J313" s="532"/>
      <c r="K313" s="530">
        <v>0</v>
      </c>
      <c r="L313" s="201">
        <v>-14.441489542367579</v>
      </c>
      <c r="M313" s="201">
        <v>423.0996045</v>
      </c>
      <c r="N313" s="201">
        <v>41.094000000000001</v>
      </c>
      <c r="O313" s="530">
        <v>41.094000000000001</v>
      </c>
      <c r="P313" s="530">
        <v>423.0996045</v>
      </c>
      <c r="Q313" s="530">
        <v>-14.441489542367579</v>
      </c>
      <c r="R313" s="530">
        <v>107.89956577000002</v>
      </c>
      <c r="S313" s="530">
        <v>107.89956577000002</v>
      </c>
      <c r="T313" s="544"/>
      <c r="U313" s="170">
        <v>39.420935903600196</v>
      </c>
      <c r="V313" s="168"/>
      <c r="W313" s="168"/>
      <c r="X313" s="168"/>
      <c r="Y313" s="168"/>
      <c r="Z313" s="168"/>
      <c r="AA313" s="169"/>
      <c r="AB313" s="168"/>
      <c r="AC313" s="168"/>
      <c r="AD313" s="168"/>
      <c r="AE313" s="168"/>
      <c r="AF313" s="168"/>
      <c r="AG313" s="168"/>
      <c r="AH313" s="168"/>
      <c r="AI313" s="168"/>
      <c r="AJ313" s="168"/>
      <c r="AK313" s="168"/>
      <c r="AL313" s="168"/>
      <c r="AM313" s="168"/>
      <c r="AN313" s="168"/>
      <c r="AO313" s="168"/>
    </row>
    <row r="314" spans="1:41" x14ac:dyDescent="0.25">
      <c r="A314" s="544"/>
      <c r="B314" s="538"/>
      <c r="C314" s="538"/>
      <c r="D314" s="537"/>
      <c r="E314" s="542"/>
      <c r="F314" s="536"/>
      <c r="G314" s="535"/>
      <c r="H314" s="552"/>
      <c r="I314" s="539"/>
      <c r="J314" s="532"/>
      <c r="K314" s="539">
        <v>0</v>
      </c>
      <c r="L314" s="201">
        <v>-14.441489542367579</v>
      </c>
      <c r="M314" s="201">
        <v>423.0996045</v>
      </c>
      <c r="N314" s="201">
        <v>41.094000000000001</v>
      </c>
      <c r="O314" s="530">
        <v>41.094000000000001</v>
      </c>
      <c r="P314" s="530">
        <v>423.0996045</v>
      </c>
      <c r="Q314" s="530">
        <v>-14.441489542367579</v>
      </c>
      <c r="R314" s="530">
        <v>107.89956577000002</v>
      </c>
      <c r="S314" s="530">
        <v>107.89956577000002</v>
      </c>
      <c r="T314" s="529"/>
      <c r="U314" s="170">
        <v>39.420935903600196</v>
      </c>
      <c r="V314" s="168"/>
      <c r="W314" s="168"/>
      <c r="X314" s="168"/>
      <c r="Y314" s="168"/>
      <c r="Z314" s="168"/>
      <c r="AA314" s="169"/>
      <c r="AB314" s="168"/>
      <c r="AC314" s="168"/>
      <c r="AD314" s="168"/>
      <c r="AE314" s="168"/>
      <c r="AF314" s="168"/>
      <c r="AG314" s="168"/>
      <c r="AH314" s="168"/>
      <c r="AI314" s="168"/>
      <c r="AJ314" s="168"/>
      <c r="AK314" s="168"/>
      <c r="AL314" s="168"/>
      <c r="AM314" s="168"/>
      <c r="AN314" s="168"/>
      <c r="AO314" s="168"/>
    </row>
    <row r="315" spans="1:41" x14ac:dyDescent="0.25">
      <c r="A315" s="544"/>
      <c r="B315" s="538"/>
      <c r="C315" s="538"/>
      <c r="D315" s="537"/>
      <c r="E315" s="538"/>
      <c r="F315" s="547"/>
      <c r="G315" s="547"/>
      <c r="H315" s="552"/>
      <c r="I315" s="530"/>
      <c r="J315" s="532"/>
      <c r="K315" s="530">
        <v>0.69723391000000001</v>
      </c>
      <c r="L315" s="201">
        <v>-14.790106497367578</v>
      </c>
      <c r="M315" s="201">
        <v>423.0996045</v>
      </c>
      <c r="N315" s="201">
        <v>41.094000000000001</v>
      </c>
      <c r="O315" s="530">
        <v>41.094000000000001</v>
      </c>
      <c r="P315" s="530">
        <v>423.0996045</v>
      </c>
      <c r="Q315" s="530">
        <v>-15.138723452367579</v>
      </c>
      <c r="R315" s="530">
        <v>108.24818272500002</v>
      </c>
      <c r="S315" s="530">
        <v>108.59679968000002</v>
      </c>
      <c r="T315" s="567"/>
      <c r="U315" s="170">
        <v>39.769552858600193</v>
      </c>
      <c r="V315" s="168"/>
      <c r="W315" s="168"/>
      <c r="X315" s="168"/>
      <c r="Y315" s="168"/>
      <c r="Z315" s="168"/>
      <c r="AA315" s="169"/>
      <c r="AB315" s="168"/>
      <c r="AC315" s="168"/>
      <c r="AD315" s="168"/>
      <c r="AE315" s="568"/>
      <c r="AF315" s="168"/>
      <c r="AG315" s="168"/>
      <c r="AH315" s="168"/>
      <c r="AI315" s="168"/>
      <c r="AJ315" s="168"/>
      <c r="AK315" s="168"/>
      <c r="AL315" s="168"/>
      <c r="AM315" s="168"/>
      <c r="AN315" s="168"/>
      <c r="AO315" s="168"/>
    </row>
    <row r="316" spans="1:41" x14ac:dyDescent="0.25">
      <c r="A316" s="544" t="s">
        <v>3433</v>
      </c>
      <c r="B316" s="538" t="s">
        <v>3432</v>
      </c>
      <c r="C316" s="538" t="s">
        <v>2004</v>
      </c>
      <c r="D316" s="537">
        <v>1086</v>
      </c>
      <c r="E316" s="538" t="s">
        <v>3488</v>
      </c>
      <c r="F316" s="547" t="s">
        <v>3487</v>
      </c>
      <c r="G316" s="546" t="s">
        <v>3486</v>
      </c>
      <c r="H316" s="554">
        <v>40</v>
      </c>
      <c r="I316" s="533"/>
      <c r="J316" s="532"/>
      <c r="K316" s="530">
        <v>0</v>
      </c>
      <c r="L316" s="201">
        <v>-15.138723452367579</v>
      </c>
      <c r="M316" s="201">
        <v>423.0996045</v>
      </c>
      <c r="N316" s="201">
        <v>41.094000000000001</v>
      </c>
      <c r="O316" s="530">
        <v>41.094000000000001</v>
      </c>
      <c r="P316" s="530">
        <v>423.0996045</v>
      </c>
      <c r="Q316" s="530">
        <v>-15.138723452367579</v>
      </c>
      <c r="R316" s="530">
        <v>108.59679968000002</v>
      </c>
      <c r="S316" s="530">
        <v>108.59679968000002</v>
      </c>
      <c r="T316" s="567"/>
      <c r="U316" s="170">
        <v>40.11816981360019</v>
      </c>
      <c r="V316" s="556" t="s">
        <v>3433</v>
      </c>
      <c r="W316" s="556" t="s">
        <v>2036</v>
      </c>
      <c r="X316" s="556" t="s">
        <v>2004</v>
      </c>
      <c r="Y316" s="560">
        <v>1089</v>
      </c>
      <c r="Z316" s="556" t="s">
        <v>3485</v>
      </c>
      <c r="AA316" s="559"/>
      <c r="AB316" s="563" t="s">
        <v>3484</v>
      </c>
      <c r="AC316" s="556">
        <v>30</v>
      </c>
      <c r="AD316" s="555"/>
      <c r="AE316" s="566"/>
      <c r="AF316" s="555">
        <v>0.50921019999999995</v>
      </c>
      <c r="AG316" s="226">
        <v>-15.498789437836937</v>
      </c>
      <c r="AH316" s="226">
        <v>422.73953851453064</v>
      </c>
      <c r="AI316" s="226">
        <v>41.094000000000001</v>
      </c>
      <c r="AJ316" s="565">
        <v>41.094000000000001</v>
      </c>
      <c r="AK316" s="565">
        <v>422.73953851453064</v>
      </c>
      <c r="AL316" s="565">
        <v>-15.498789437836937</v>
      </c>
      <c r="AM316" s="555">
        <v>108.85140478000001</v>
      </c>
      <c r="AN316" s="555">
        <v>109.10600988000002</v>
      </c>
      <c r="AO316" s="561"/>
    </row>
    <row r="317" spans="1:41" x14ac:dyDescent="0.25">
      <c r="A317" s="544"/>
      <c r="B317" s="538"/>
      <c r="C317" s="538"/>
      <c r="D317" s="537"/>
      <c r="E317" s="538"/>
      <c r="F317" s="547"/>
      <c r="G317" s="546"/>
      <c r="H317" s="554"/>
      <c r="I317" s="533"/>
      <c r="J317" s="532"/>
      <c r="K317" s="530">
        <v>0.56200072000000001</v>
      </c>
      <c r="L317" s="201">
        <v>-15.419723812367579</v>
      </c>
      <c r="M317" s="201">
        <v>423.0996045</v>
      </c>
      <c r="N317" s="201">
        <v>41.094000000000001</v>
      </c>
      <c r="O317" s="530">
        <v>41.094000000000001</v>
      </c>
      <c r="P317" s="530">
        <v>423.0996045</v>
      </c>
      <c r="Q317" s="530">
        <v>-15.700724172367579</v>
      </c>
      <c r="R317" s="530">
        <v>108.87780004000003</v>
      </c>
      <c r="S317" s="530">
        <v>109.15880040000002</v>
      </c>
      <c r="T317" s="529"/>
      <c r="U317" s="170">
        <v>40.399170173600197</v>
      </c>
      <c r="V317" s="556"/>
      <c r="W317" s="556"/>
      <c r="X317" s="556"/>
      <c r="Y317" s="560"/>
      <c r="Z317" s="556"/>
      <c r="AA317" s="559"/>
      <c r="AB317" s="563"/>
      <c r="AC317" s="556"/>
      <c r="AD317" s="555"/>
      <c r="AE317" s="564"/>
      <c r="AF317" s="555">
        <v>0</v>
      </c>
      <c r="AG317" s="201">
        <v>-15.498789437836937</v>
      </c>
      <c r="AH317" s="201">
        <v>422.73953851453064</v>
      </c>
      <c r="AI317" s="201">
        <v>41.094000000000001</v>
      </c>
      <c r="AJ317" s="557">
        <v>41.094000000000001</v>
      </c>
      <c r="AK317" s="557">
        <v>422.73953851453064</v>
      </c>
      <c r="AL317" s="557">
        <v>-15.498789437836937</v>
      </c>
      <c r="AM317" s="555">
        <v>109.10600988000002</v>
      </c>
      <c r="AN317" s="555">
        <v>109.10600988000002</v>
      </c>
      <c r="AO317" s="561"/>
    </row>
    <row r="318" spans="1:41" x14ac:dyDescent="0.25">
      <c r="A318" s="544" t="s">
        <v>3433</v>
      </c>
      <c r="B318" s="538" t="s">
        <v>3432</v>
      </c>
      <c r="C318" s="538" t="s">
        <v>1973</v>
      </c>
      <c r="D318" s="537">
        <v>1092</v>
      </c>
      <c r="E318" s="538" t="s">
        <v>75</v>
      </c>
      <c r="F318" s="547" t="s">
        <v>4272</v>
      </c>
      <c r="G318" s="546" t="s">
        <v>3482</v>
      </c>
      <c r="H318" s="554" t="s">
        <v>3452</v>
      </c>
      <c r="I318" s="533"/>
      <c r="J318" s="532"/>
      <c r="K318" s="530">
        <v>0</v>
      </c>
      <c r="L318" s="201">
        <v>-15.700724172367579</v>
      </c>
      <c r="M318" s="201">
        <v>423.0996045</v>
      </c>
      <c r="N318" s="201">
        <v>41.094000000000001</v>
      </c>
      <c r="O318" s="530">
        <v>41.094000000000001</v>
      </c>
      <c r="P318" s="530">
        <v>423.0996045</v>
      </c>
      <c r="Q318" s="530">
        <v>-15.700724172367579</v>
      </c>
      <c r="R318" s="530">
        <v>109.15880040000002</v>
      </c>
      <c r="S318" s="530">
        <v>109.15880040000002</v>
      </c>
      <c r="T318" s="529"/>
      <c r="U318" s="170">
        <v>40.68017053360019</v>
      </c>
      <c r="V318" s="556" t="s">
        <v>3433</v>
      </c>
      <c r="W318" s="556" t="s">
        <v>2036</v>
      </c>
      <c r="X318" s="556" t="s">
        <v>1981</v>
      </c>
      <c r="Y318" s="560">
        <v>1091</v>
      </c>
      <c r="Z318" s="558" t="s">
        <v>3481</v>
      </c>
      <c r="AA318" s="559" t="s">
        <v>3453</v>
      </c>
      <c r="AB318" s="563" t="s">
        <v>1978</v>
      </c>
      <c r="AC318" s="556">
        <v>30</v>
      </c>
      <c r="AD318" s="555"/>
      <c r="AE318" s="562"/>
      <c r="AF318" s="555">
        <v>6.0706000000000003E-2</v>
      </c>
      <c r="AG318" s="201">
        <v>-15.520252249966292</v>
      </c>
      <c r="AH318" s="201">
        <v>422.71807570240128</v>
      </c>
      <c r="AI318" s="201">
        <v>41.094000000000001</v>
      </c>
      <c r="AJ318" s="557">
        <v>41.094000000000001</v>
      </c>
      <c r="AK318" s="557">
        <v>422.69661289027192</v>
      </c>
      <c r="AL318" s="557">
        <v>-15.541715062095648</v>
      </c>
      <c r="AM318" s="555">
        <v>109.13636288000001</v>
      </c>
      <c r="AN318" s="555">
        <v>109.16671588000001</v>
      </c>
      <c r="AO318" s="561"/>
    </row>
    <row r="319" spans="1:41" x14ac:dyDescent="0.25">
      <c r="A319" s="544" t="s">
        <v>3433</v>
      </c>
      <c r="B319" s="538" t="s">
        <v>3432</v>
      </c>
      <c r="C319" s="538" t="s">
        <v>1990</v>
      </c>
      <c r="D319" s="537">
        <v>1092</v>
      </c>
      <c r="E319" s="538" t="s">
        <v>3480</v>
      </c>
      <c r="F319" s="547" t="s">
        <v>1988</v>
      </c>
      <c r="G319" s="546" t="s">
        <v>1987</v>
      </c>
      <c r="H319" s="554"/>
      <c r="I319" s="533"/>
      <c r="J319" s="532"/>
      <c r="K319" s="530">
        <v>0</v>
      </c>
      <c r="L319" s="201">
        <v>-15.700724172367579</v>
      </c>
      <c r="M319" s="201">
        <v>423.0996045</v>
      </c>
      <c r="N319" s="201">
        <v>41.094000000000001</v>
      </c>
      <c r="O319" s="530">
        <v>41.094000000000001</v>
      </c>
      <c r="P319" s="530">
        <v>423.0996045</v>
      </c>
      <c r="Q319" s="530">
        <v>-15.700724172367579</v>
      </c>
      <c r="R319" s="530">
        <v>109.15880040000002</v>
      </c>
      <c r="S319" s="530">
        <v>109.15880040000002</v>
      </c>
      <c r="T319" s="529"/>
      <c r="U319" s="170">
        <v>40.68017053360019</v>
      </c>
      <c r="V319" s="556"/>
      <c r="W319" s="556"/>
      <c r="X319" s="556"/>
      <c r="Y319" s="560"/>
      <c r="Z319" s="558"/>
      <c r="AA319" s="559"/>
      <c r="AB319" s="563"/>
      <c r="AC319" s="556"/>
      <c r="AD319" s="555"/>
      <c r="AE319" s="564"/>
      <c r="AF319" s="555">
        <v>0.94142560000000008</v>
      </c>
      <c r="AG319" s="201">
        <v>-15.874559274966956</v>
      </c>
      <c r="AH319" s="201">
        <v>422.36376867740063</v>
      </c>
      <c r="AI319" s="201">
        <v>41.094000000000001</v>
      </c>
      <c r="AJ319" s="557">
        <v>41.094000000000001</v>
      </c>
      <c r="AK319" s="557">
        <v>422.03092446452933</v>
      </c>
      <c r="AL319" s="557">
        <v>-16.207403487838263</v>
      </c>
      <c r="AM319" s="555">
        <v>109.63742868000001</v>
      </c>
      <c r="AN319" s="555">
        <v>110.10814148000001</v>
      </c>
      <c r="AO319" s="561"/>
    </row>
    <row r="320" spans="1:41" x14ac:dyDescent="0.25">
      <c r="A320" s="544"/>
      <c r="B320" s="538"/>
      <c r="C320" s="538"/>
      <c r="D320" s="537"/>
      <c r="E320" s="538"/>
      <c r="F320" s="547"/>
      <c r="G320" s="546" t="s">
        <v>3479</v>
      </c>
      <c r="H320" s="554"/>
      <c r="I320" s="533"/>
      <c r="J320" s="532"/>
      <c r="K320" s="530">
        <v>0.22640925000000001</v>
      </c>
      <c r="L320" s="201">
        <v>-15.813928797367579</v>
      </c>
      <c r="M320" s="201">
        <v>423.0996045</v>
      </c>
      <c r="N320" s="201">
        <v>41.094000000000001</v>
      </c>
      <c r="O320" s="530">
        <v>41.094000000000001</v>
      </c>
      <c r="P320" s="530">
        <v>423.0996045</v>
      </c>
      <c r="Q320" s="530">
        <v>-15.927133422367579</v>
      </c>
      <c r="R320" s="530">
        <v>109.27200502500003</v>
      </c>
      <c r="S320" s="530">
        <v>109.38520965000002</v>
      </c>
      <c r="T320" s="529"/>
      <c r="U320" s="170">
        <v>40.793375158600199</v>
      </c>
      <c r="V320" s="556" t="s">
        <v>3433</v>
      </c>
      <c r="W320" s="556" t="s">
        <v>2036</v>
      </c>
      <c r="X320" s="556" t="s">
        <v>3478</v>
      </c>
      <c r="Y320" s="560">
        <v>1101</v>
      </c>
      <c r="Z320" s="558" t="s">
        <v>3477</v>
      </c>
      <c r="AA320" s="559"/>
      <c r="AB320" s="559" t="s">
        <v>3476</v>
      </c>
      <c r="AC320" s="558">
        <v>30</v>
      </c>
      <c r="AD320" s="557"/>
      <c r="AE320" s="562"/>
      <c r="AF320" s="555">
        <v>0</v>
      </c>
      <c r="AG320" s="201">
        <v>-16.207403487838263</v>
      </c>
      <c r="AH320" s="201">
        <v>422.03092446452933</v>
      </c>
      <c r="AI320" s="201">
        <v>41.094000000000001</v>
      </c>
      <c r="AJ320" s="557">
        <v>41.094000000000001</v>
      </c>
      <c r="AK320" s="557">
        <v>422.03092446452933</v>
      </c>
      <c r="AL320" s="557">
        <v>-16.207403487838263</v>
      </c>
      <c r="AM320" s="555">
        <v>110.10814148000001</v>
      </c>
      <c r="AN320" s="555">
        <v>110.10814148000001</v>
      </c>
      <c r="AO320" s="556"/>
    </row>
    <row r="321" spans="1:41" x14ac:dyDescent="0.25">
      <c r="A321" s="544" t="s">
        <v>3433</v>
      </c>
      <c r="B321" s="538" t="s">
        <v>3432</v>
      </c>
      <c r="C321" s="538" t="s">
        <v>111</v>
      </c>
      <c r="D321" s="537">
        <v>1094</v>
      </c>
      <c r="E321" s="542" t="s">
        <v>712</v>
      </c>
      <c r="F321" s="547" t="s">
        <v>3448</v>
      </c>
      <c r="G321" s="547" t="s">
        <v>1951</v>
      </c>
      <c r="H321" s="552">
        <v>40</v>
      </c>
      <c r="I321" s="533"/>
      <c r="J321" s="532"/>
      <c r="K321" s="530">
        <v>0</v>
      </c>
      <c r="L321" s="201">
        <v>-15.927133422367579</v>
      </c>
      <c r="M321" s="201">
        <v>423.0996045</v>
      </c>
      <c r="N321" s="201">
        <v>41.094000000000001</v>
      </c>
      <c r="O321" s="530">
        <v>41.094000000000001</v>
      </c>
      <c r="P321" s="530">
        <v>423.0996045</v>
      </c>
      <c r="Q321" s="530">
        <v>-15.927133422367579</v>
      </c>
      <c r="R321" s="530">
        <v>109.38520965000002</v>
      </c>
      <c r="S321" s="530">
        <v>109.38520965000002</v>
      </c>
      <c r="T321" s="544"/>
      <c r="U321" s="170">
        <v>40.906579783600193</v>
      </c>
      <c r="V321" s="556" t="s">
        <v>3433</v>
      </c>
      <c r="W321" s="556" t="s">
        <v>2036</v>
      </c>
      <c r="X321" s="556" t="s">
        <v>3475</v>
      </c>
      <c r="Y321" s="560">
        <v>1101</v>
      </c>
      <c r="Z321" s="558" t="s">
        <v>3474</v>
      </c>
      <c r="AA321" s="559" t="s">
        <v>3473</v>
      </c>
      <c r="AB321" s="563" t="s">
        <v>3472</v>
      </c>
      <c r="AC321" s="556">
        <v>30</v>
      </c>
      <c r="AD321" s="555"/>
      <c r="AE321" s="562"/>
      <c r="AF321" s="555">
        <v>0</v>
      </c>
      <c r="AG321" s="201">
        <v>-16.207403487838263</v>
      </c>
      <c r="AH321" s="201">
        <v>422.03092446452933</v>
      </c>
      <c r="AI321" s="201">
        <v>41.094000000000001</v>
      </c>
      <c r="AJ321" s="557">
        <v>41.094000000000001</v>
      </c>
      <c r="AK321" s="557">
        <v>422.03092446452933</v>
      </c>
      <c r="AL321" s="557">
        <v>-16.207403487838263</v>
      </c>
      <c r="AM321" s="555">
        <v>110.10814148000001</v>
      </c>
      <c r="AN321" s="555">
        <v>110.10814148000001</v>
      </c>
      <c r="AO321" s="556"/>
    </row>
    <row r="322" spans="1:41" x14ac:dyDescent="0.25">
      <c r="A322" s="544"/>
      <c r="B322" s="538"/>
      <c r="C322" s="538"/>
      <c r="D322" s="537"/>
      <c r="E322" s="538" t="s">
        <v>619</v>
      </c>
      <c r="F322" s="547"/>
      <c r="G322" s="546"/>
      <c r="H322" s="554">
        <v>40</v>
      </c>
      <c r="I322" s="533"/>
      <c r="J322" s="532"/>
      <c r="K322" s="539">
        <v>0.10662865000000001</v>
      </c>
      <c r="L322" s="201">
        <v>-15.980447747367579</v>
      </c>
      <c r="M322" s="201">
        <v>423.0996045</v>
      </c>
      <c r="N322" s="201">
        <v>41.094000000000001</v>
      </c>
      <c r="O322" s="530">
        <v>41.094000000000001</v>
      </c>
      <c r="P322" s="530">
        <v>423.0996045</v>
      </c>
      <c r="Q322" s="530">
        <v>-16.03376207236758</v>
      </c>
      <c r="R322" s="530">
        <v>109.43852397500002</v>
      </c>
      <c r="S322" s="530">
        <v>109.49183830000003</v>
      </c>
      <c r="T322" s="544"/>
      <c r="U322" s="170">
        <v>40.959894108600196</v>
      </c>
      <c r="V322" s="556" t="s">
        <v>3433</v>
      </c>
      <c r="W322" s="556" t="s">
        <v>2036</v>
      </c>
      <c r="X322" s="556" t="s">
        <v>1990</v>
      </c>
      <c r="Y322" s="560">
        <v>1101</v>
      </c>
      <c r="Z322" s="558" t="s">
        <v>3471</v>
      </c>
      <c r="AA322" s="559" t="s">
        <v>1988</v>
      </c>
      <c r="AB322" s="563" t="s">
        <v>1987</v>
      </c>
      <c r="AC322" s="556"/>
      <c r="AD322" s="555"/>
      <c r="AE322" s="562"/>
      <c r="AF322" s="555">
        <v>0</v>
      </c>
      <c r="AG322" s="201">
        <v>-16.207403487838263</v>
      </c>
      <c r="AH322" s="201">
        <v>422.03092446452933</v>
      </c>
      <c r="AI322" s="201">
        <v>41.094000000000001</v>
      </c>
      <c r="AJ322" s="557">
        <v>41.094000000000001</v>
      </c>
      <c r="AK322" s="557">
        <v>422.03092446452933</v>
      </c>
      <c r="AL322" s="557">
        <v>-16.207403487838263</v>
      </c>
      <c r="AM322" s="555">
        <v>110.10814148000001</v>
      </c>
      <c r="AN322" s="555">
        <v>110.10814148000001</v>
      </c>
      <c r="AO322" s="556"/>
    </row>
    <row r="323" spans="1:41" x14ac:dyDescent="0.25">
      <c r="A323" s="544"/>
      <c r="B323" s="538"/>
      <c r="C323" s="538"/>
      <c r="D323" s="537"/>
      <c r="E323" s="538"/>
      <c r="F323" s="547"/>
      <c r="G323" s="546"/>
      <c r="H323" s="554"/>
      <c r="I323" s="533"/>
      <c r="J323" s="532"/>
      <c r="K323" s="530">
        <v>0</v>
      </c>
      <c r="L323" s="201">
        <v>-16.03376207236758</v>
      </c>
      <c r="M323" s="201">
        <v>423.0996045</v>
      </c>
      <c r="N323" s="201">
        <v>41.094000000000001</v>
      </c>
      <c r="O323" s="530">
        <v>41.094000000000001</v>
      </c>
      <c r="P323" s="530">
        <v>423.0996045</v>
      </c>
      <c r="Q323" s="530">
        <v>-16.03376207236758</v>
      </c>
      <c r="R323" s="530">
        <v>109.49183830000003</v>
      </c>
      <c r="S323" s="530">
        <v>109.49183830000003</v>
      </c>
      <c r="T323" s="544"/>
      <c r="U323" s="170">
        <v>41.013208433600198</v>
      </c>
      <c r="V323" s="556"/>
      <c r="W323" s="556"/>
      <c r="X323" s="556"/>
      <c r="Y323" s="560"/>
      <c r="Z323" s="558" t="s">
        <v>619</v>
      </c>
      <c r="AA323" s="559"/>
      <c r="AB323" s="559"/>
      <c r="AC323" s="558">
        <v>40</v>
      </c>
      <c r="AD323" s="557"/>
      <c r="AE323" s="564"/>
      <c r="AF323" s="555">
        <v>0.1885694</v>
      </c>
      <c r="AG323" s="201">
        <v>-16.274072838570405</v>
      </c>
      <c r="AH323" s="201">
        <v>421.96425511379721</v>
      </c>
      <c r="AI323" s="201">
        <v>41.094000000000001</v>
      </c>
      <c r="AJ323" s="557">
        <v>41.094000000000001</v>
      </c>
      <c r="AK323" s="557">
        <v>421.89758576306508</v>
      </c>
      <c r="AL323" s="557">
        <v>-16.340742189302542</v>
      </c>
      <c r="AM323" s="555">
        <v>110.20242618000002</v>
      </c>
      <c r="AN323" s="555">
        <v>110.29671088000002</v>
      </c>
      <c r="AO323" s="556"/>
    </row>
    <row r="324" spans="1:41" x14ac:dyDescent="0.25">
      <c r="A324" s="544" t="s">
        <v>3433</v>
      </c>
      <c r="B324" s="538" t="s">
        <v>3432</v>
      </c>
      <c r="C324" s="538" t="s">
        <v>2053</v>
      </c>
      <c r="D324" s="537">
        <v>1095</v>
      </c>
      <c r="E324" s="542" t="s">
        <v>3470</v>
      </c>
      <c r="F324" s="547" t="s">
        <v>3446</v>
      </c>
      <c r="G324" s="547" t="s">
        <v>3469</v>
      </c>
      <c r="H324" s="552">
        <v>47.5</v>
      </c>
      <c r="I324" s="533"/>
      <c r="J324" s="532"/>
      <c r="K324" s="530">
        <v>0.1</v>
      </c>
      <c r="L324" s="201">
        <v>-16.08376207236758</v>
      </c>
      <c r="M324" s="201">
        <v>423.0996045</v>
      </c>
      <c r="N324" s="201">
        <v>41.094000000000001</v>
      </c>
      <c r="O324" s="530">
        <v>41.094000000000001</v>
      </c>
      <c r="P324" s="530">
        <v>423.0996045</v>
      </c>
      <c r="Q324" s="530">
        <v>-16.133762072367581</v>
      </c>
      <c r="R324" s="530">
        <v>109.54183830000002</v>
      </c>
      <c r="S324" s="530">
        <v>109.59183830000002</v>
      </c>
      <c r="T324" s="544"/>
      <c r="U324" s="170">
        <v>41.063208433600195</v>
      </c>
      <c r="V324" s="556" t="s">
        <v>3433</v>
      </c>
      <c r="W324" s="556" t="s">
        <v>2036</v>
      </c>
      <c r="X324" s="556" t="s">
        <v>3335</v>
      </c>
      <c r="Y324" s="560">
        <v>1104</v>
      </c>
      <c r="Z324" s="558" t="s">
        <v>3468</v>
      </c>
      <c r="AA324" s="559" t="s">
        <v>3467</v>
      </c>
      <c r="AB324" s="563" t="s">
        <v>3466</v>
      </c>
      <c r="AC324" s="556">
        <v>40</v>
      </c>
      <c r="AD324" s="555"/>
      <c r="AE324" s="562"/>
      <c r="AF324" s="555">
        <v>0.21346200000000001</v>
      </c>
      <c r="AG324" s="201">
        <v>-16.416212403165364</v>
      </c>
      <c r="AH324" s="201">
        <v>421.82211554920229</v>
      </c>
      <c r="AI324" s="201">
        <v>41.094000000000001</v>
      </c>
      <c r="AJ324" s="557">
        <v>41.094000000000001</v>
      </c>
      <c r="AK324" s="557">
        <v>421.74664533533945</v>
      </c>
      <c r="AL324" s="557">
        <v>-16.491682617028186</v>
      </c>
      <c r="AM324" s="555">
        <v>110.40344188000003</v>
      </c>
      <c r="AN324" s="555">
        <v>110.51017288000003</v>
      </c>
      <c r="AO324" s="561"/>
    </row>
    <row r="325" spans="1:41" x14ac:dyDescent="0.25">
      <c r="A325" s="544"/>
      <c r="B325" s="538"/>
      <c r="C325" s="538"/>
      <c r="D325" s="537"/>
      <c r="E325" s="542"/>
      <c r="F325" s="547"/>
      <c r="G325" s="547"/>
      <c r="H325" s="552">
        <v>47.5</v>
      </c>
      <c r="I325" s="533"/>
      <c r="J325" s="532"/>
      <c r="K325" s="530">
        <v>0.1</v>
      </c>
      <c r="L325" s="201">
        <v>-16.183762072367582</v>
      </c>
      <c r="M325" s="201">
        <v>423.0996045</v>
      </c>
      <c r="N325" s="201">
        <v>41.094000000000001</v>
      </c>
      <c r="O325" s="530">
        <v>41.094000000000001</v>
      </c>
      <c r="P325" s="530">
        <v>423.0996045</v>
      </c>
      <c r="Q325" s="530">
        <v>-16.233762072367583</v>
      </c>
      <c r="R325" s="530">
        <v>109.64183830000002</v>
      </c>
      <c r="S325" s="530">
        <v>109.69183830000001</v>
      </c>
      <c r="T325" s="544"/>
      <c r="U325" s="170">
        <v>41.16320843360019</v>
      </c>
      <c r="V325" s="250"/>
      <c r="W325" s="250"/>
      <c r="X325" s="250"/>
      <c r="Y325" s="272"/>
      <c r="Z325" s="223" t="s">
        <v>619</v>
      </c>
      <c r="AA325" s="224"/>
      <c r="AB325" s="224"/>
      <c r="AC325" s="223"/>
      <c r="AD325" s="225"/>
      <c r="AE325" s="201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250"/>
    </row>
    <row r="326" spans="1:41" x14ac:dyDescent="0.25">
      <c r="A326" s="544" t="s">
        <v>3433</v>
      </c>
      <c r="B326" s="538" t="s">
        <v>3432</v>
      </c>
      <c r="C326" s="538" t="s">
        <v>2053</v>
      </c>
      <c r="D326" s="537">
        <v>1098</v>
      </c>
      <c r="E326" s="542" t="s">
        <v>3465</v>
      </c>
      <c r="F326" s="547" t="s">
        <v>3443</v>
      </c>
      <c r="G326" s="547" t="s">
        <v>3464</v>
      </c>
      <c r="H326" s="552">
        <v>47.5</v>
      </c>
      <c r="I326" s="533"/>
      <c r="J326" s="532"/>
      <c r="K326" s="530">
        <v>0.15</v>
      </c>
      <c r="L326" s="201">
        <v>-16.308762072367582</v>
      </c>
      <c r="M326" s="201">
        <v>423.0996045</v>
      </c>
      <c r="N326" s="201">
        <v>41.094000000000001</v>
      </c>
      <c r="O326" s="530">
        <v>41.094000000000001</v>
      </c>
      <c r="P326" s="530">
        <v>423.0996045</v>
      </c>
      <c r="Q326" s="530">
        <v>-16.383762072367581</v>
      </c>
      <c r="R326" s="530">
        <v>109.76683830000002</v>
      </c>
      <c r="S326" s="530">
        <v>109.84183830000002</v>
      </c>
      <c r="T326" s="544"/>
      <c r="U326" s="170">
        <v>41.28820843360019</v>
      </c>
      <c r="V326" s="170"/>
      <c r="W326" s="250"/>
      <c r="X326" s="250"/>
      <c r="Y326" s="250"/>
      <c r="Z326" s="250"/>
      <c r="AA326" s="251"/>
      <c r="AB326" s="250"/>
      <c r="AC326" s="250"/>
      <c r="AD326" s="250"/>
      <c r="AE326" s="250"/>
      <c r="AF326" s="250"/>
      <c r="AG326" s="250"/>
      <c r="AH326" s="250"/>
      <c r="AI326" s="250"/>
      <c r="AJ326" s="250"/>
      <c r="AK326" s="250"/>
      <c r="AL326" s="250"/>
      <c r="AM326" s="250"/>
      <c r="AN326" s="250"/>
      <c r="AO326" s="250"/>
    </row>
    <row r="327" spans="1:41" x14ac:dyDescent="0.25">
      <c r="A327" s="544"/>
      <c r="B327" s="538"/>
      <c r="C327" s="538"/>
      <c r="D327" s="537"/>
      <c r="E327" s="542"/>
      <c r="F327" s="547"/>
      <c r="G327" s="547"/>
      <c r="H327" s="552">
        <v>47.5</v>
      </c>
      <c r="I327" s="533"/>
      <c r="J327" s="532"/>
      <c r="K327" s="530">
        <v>0.1</v>
      </c>
      <c r="L327" s="201">
        <v>-16.433762072367582</v>
      </c>
      <c r="M327" s="201">
        <v>423.0996045</v>
      </c>
      <c r="N327" s="201">
        <v>41.094000000000001</v>
      </c>
      <c r="O327" s="530">
        <v>41.094000000000001</v>
      </c>
      <c r="P327" s="530">
        <v>423.0996045</v>
      </c>
      <c r="Q327" s="530">
        <v>-16.483762072367583</v>
      </c>
      <c r="R327" s="530">
        <v>109.89183830000002</v>
      </c>
      <c r="S327" s="530">
        <v>109.94183830000001</v>
      </c>
      <c r="T327" s="544"/>
      <c r="U327" s="170">
        <v>41.41320843360019</v>
      </c>
      <c r="V327" s="170"/>
      <c r="W327" s="168"/>
      <c r="X327" s="168"/>
      <c r="Y327" s="168"/>
      <c r="Z327" s="168"/>
      <c r="AA327" s="169"/>
      <c r="AB327" s="168"/>
      <c r="AC327" s="168"/>
      <c r="AD327" s="168"/>
      <c r="AE327" s="168"/>
      <c r="AF327" s="168"/>
      <c r="AG327" s="168"/>
      <c r="AH327" s="168"/>
      <c r="AI327" s="168"/>
      <c r="AJ327" s="168"/>
      <c r="AK327" s="168"/>
      <c r="AL327" s="168"/>
      <c r="AM327" s="168"/>
      <c r="AN327" s="168"/>
      <c r="AO327" s="168"/>
    </row>
    <row r="328" spans="1:41" x14ac:dyDescent="0.25">
      <c r="A328" s="544" t="s">
        <v>3433</v>
      </c>
      <c r="B328" s="538" t="s">
        <v>3432</v>
      </c>
      <c r="C328" s="538" t="s">
        <v>2053</v>
      </c>
      <c r="D328" s="537">
        <v>1100</v>
      </c>
      <c r="E328" s="542" t="s">
        <v>3463</v>
      </c>
      <c r="F328" s="547" t="s">
        <v>3439</v>
      </c>
      <c r="G328" s="547" t="s">
        <v>3461</v>
      </c>
      <c r="H328" s="552">
        <v>47.5</v>
      </c>
      <c r="I328" s="533"/>
      <c r="J328" s="532"/>
      <c r="K328" s="530">
        <v>0.1</v>
      </c>
      <c r="L328" s="201">
        <v>-16.533762072367583</v>
      </c>
      <c r="M328" s="201">
        <v>423.0996045</v>
      </c>
      <c r="N328" s="201">
        <v>41.094000000000001</v>
      </c>
      <c r="O328" s="530">
        <v>41.094000000000001</v>
      </c>
      <c r="P328" s="530">
        <v>423.0996045</v>
      </c>
      <c r="Q328" s="530">
        <v>-16.583762072367584</v>
      </c>
      <c r="R328" s="530">
        <v>109.99183830000001</v>
      </c>
      <c r="S328" s="530">
        <v>110.04183830000001</v>
      </c>
      <c r="T328" s="544"/>
      <c r="U328" s="170">
        <v>41.513208433600184</v>
      </c>
      <c r="V328" s="170"/>
      <c r="W328" s="168"/>
      <c r="X328" s="168"/>
      <c r="Y328" s="168"/>
      <c r="Z328" s="168"/>
      <c r="AA328" s="169"/>
      <c r="AB328" s="168"/>
      <c r="AC328" s="168"/>
      <c r="AD328" s="168"/>
      <c r="AE328" s="168"/>
      <c r="AF328" s="168"/>
      <c r="AG328" s="168"/>
      <c r="AH328" s="168"/>
      <c r="AI328" s="168"/>
      <c r="AJ328" s="168"/>
      <c r="AK328" s="168"/>
      <c r="AL328" s="168"/>
      <c r="AM328" s="168"/>
      <c r="AN328" s="168"/>
      <c r="AO328" s="168"/>
    </row>
    <row r="329" spans="1:41" x14ac:dyDescent="0.25">
      <c r="A329" s="538" t="s">
        <v>3433</v>
      </c>
      <c r="B329" s="538" t="s">
        <v>3432</v>
      </c>
      <c r="C329" s="538" t="s">
        <v>1961</v>
      </c>
      <c r="D329" s="537">
        <v>1100</v>
      </c>
      <c r="E329" s="542" t="s">
        <v>3462</v>
      </c>
      <c r="F329" s="547" t="s">
        <v>3439</v>
      </c>
      <c r="G329" s="547" t="s">
        <v>3461</v>
      </c>
      <c r="H329" s="552">
        <v>47.5</v>
      </c>
      <c r="I329" s="533"/>
      <c r="J329" s="532"/>
      <c r="K329" s="530">
        <v>0</v>
      </c>
      <c r="L329" s="201">
        <v>-16.583762072367584</v>
      </c>
      <c r="M329" s="201">
        <v>423.0996045</v>
      </c>
      <c r="N329" s="201">
        <v>41.094000000000001</v>
      </c>
      <c r="O329" s="530">
        <v>41.094000000000001</v>
      </c>
      <c r="P329" s="530">
        <v>423.0996045</v>
      </c>
      <c r="Q329" s="530">
        <v>-16.583762072367584</v>
      </c>
      <c r="R329" s="530">
        <v>110.04183830000001</v>
      </c>
      <c r="S329" s="530">
        <v>110.04183830000001</v>
      </c>
      <c r="T329" s="544"/>
      <c r="U329" s="170">
        <v>41.563208433600181</v>
      </c>
      <c r="V329" s="170"/>
      <c r="W329" s="168"/>
      <c r="X329" s="168"/>
      <c r="Y329" s="168"/>
      <c r="Z329" s="168"/>
      <c r="AA329" s="169"/>
      <c r="AB329" s="168"/>
      <c r="AC329" s="168"/>
      <c r="AD329" s="168"/>
      <c r="AE329" s="168"/>
      <c r="AF329" s="168"/>
      <c r="AG329" s="168"/>
      <c r="AH329" s="168"/>
      <c r="AI329" s="168"/>
      <c r="AJ329" s="168"/>
      <c r="AK329" s="168"/>
      <c r="AL329" s="168"/>
      <c r="AM329" s="168"/>
      <c r="AN329" s="168"/>
      <c r="AO329" s="168"/>
    </row>
    <row r="330" spans="1:41" x14ac:dyDescent="0.25">
      <c r="A330" s="544"/>
      <c r="B330" s="538"/>
      <c r="C330" s="538"/>
      <c r="D330" s="537"/>
      <c r="E330" s="542"/>
      <c r="F330" s="547"/>
      <c r="G330" s="547"/>
      <c r="H330" s="552"/>
      <c r="I330" s="533"/>
      <c r="J330" s="532"/>
      <c r="K330" s="530">
        <v>0.17064299999999999</v>
      </c>
      <c r="L330" s="201">
        <v>-16.669083572367583</v>
      </c>
      <c r="M330" s="201">
        <v>423.0996045</v>
      </c>
      <c r="N330" s="201">
        <v>41.094000000000001</v>
      </c>
      <c r="O330" s="530">
        <v>41.094000000000001</v>
      </c>
      <c r="P330" s="530">
        <v>423.0996045</v>
      </c>
      <c r="Q330" s="530">
        <v>-16.754405072367582</v>
      </c>
      <c r="R330" s="530">
        <v>110.1271598</v>
      </c>
      <c r="S330" s="530">
        <v>110.21248130000001</v>
      </c>
      <c r="T330" s="544"/>
      <c r="U330" s="170">
        <v>41.648529933600173</v>
      </c>
      <c r="V330" s="168"/>
      <c r="W330" s="168"/>
      <c r="X330" s="168"/>
      <c r="Y330" s="168"/>
      <c r="Z330" s="168"/>
      <c r="AA330" s="169"/>
      <c r="AB330" s="168"/>
      <c r="AC330" s="168"/>
      <c r="AD330" s="168"/>
      <c r="AE330" s="168"/>
      <c r="AF330" s="168"/>
      <c r="AG330" s="168"/>
      <c r="AH330" s="168"/>
      <c r="AI330" s="168"/>
      <c r="AJ330" s="168"/>
      <c r="AK330" s="168"/>
      <c r="AL330" s="168"/>
      <c r="AM330" s="168"/>
      <c r="AN330" s="168"/>
      <c r="AO330" s="168"/>
    </row>
    <row r="331" spans="1:41" x14ac:dyDescent="0.25">
      <c r="A331" s="544" t="s">
        <v>3433</v>
      </c>
      <c r="B331" s="538" t="s">
        <v>3432</v>
      </c>
      <c r="C331" s="538" t="s">
        <v>3335</v>
      </c>
      <c r="D331" s="537">
        <v>1102</v>
      </c>
      <c r="E331" s="542" t="s">
        <v>684</v>
      </c>
      <c r="F331" s="547" t="s">
        <v>3460</v>
      </c>
      <c r="G331" s="535" t="s">
        <v>3459</v>
      </c>
      <c r="H331" s="554">
        <v>40</v>
      </c>
      <c r="I331" s="533"/>
      <c r="J331" s="532"/>
      <c r="K331" s="530">
        <v>0</v>
      </c>
      <c r="L331" s="201">
        <v>-16.754405072367582</v>
      </c>
      <c r="M331" s="201">
        <v>423.0996045</v>
      </c>
      <c r="N331" s="201">
        <v>41.094000000000001</v>
      </c>
      <c r="O331" s="530">
        <v>41.094000000000001</v>
      </c>
      <c r="P331" s="530">
        <v>423.0996045</v>
      </c>
      <c r="Q331" s="530">
        <v>-16.754405072367582</v>
      </c>
      <c r="R331" s="530">
        <v>110.21248130000001</v>
      </c>
      <c r="S331" s="530">
        <v>110.21248130000001</v>
      </c>
      <c r="T331" s="544"/>
      <c r="U331" s="170">
        <v>41.733851433600179</v>
      </c>
      <c r="V331" s="168"/>
      <c r="W331" s="168"/>
      <c r="X331" s="168"/>
      <c r="Y331" s="168"/>
      <c r="Z331" s="168"/>
      <c r="AA331" s="169"/>
      <c r="AB331" s="168"/>
      <c r="AC331" s="168"/>
      <c r="AD331" s="168"/>
      <c r="AE331" s="168"/>
      <c r="AF331" s="168"/>
      <c r="AG331" s="168"/>
      <c r="AH331" s="168"/>
      <c r="AI331" s="168"/>
      <c r="AJ331" s="168"/>
      <c r="AK331" s="168"/>
      <c r="AL331" s="168"/>
      <c r="AM331" s="168"/>
      <c r="AN331" s="168"/>
      <c r="AO331" s="168"/>
    </row>
    <row r="332" spans="1:41" x14ac:dyDescent="0.25">
      <c r="A332" s="544" t="s">
        <v>3433</v>
      </c>
      <c r="B332" s="538" t="s">
        <v>3432</v>
      </c>
      <c r="C332" s="538" t="s">
        <v>3458</v>
      </c>
      <c r="D332" s="537">
        <v>1102</v>
      </c>
      <c r="E332" s="538" t="s">
        <v>662</v>
      </c>
      <c r="F332" s="547" t="s">
        <v>3457</v>
      </c>
      <c r="G332" s="547" t="s">
        <v>3456</v>
      </c>
      <c r="H332" s="554">
        <v>40</v>
      </c>
      <c r="I332" s="533"/>
      <c r="J332" s="532"/>
      <c r="K332" s="530">
        <v>0</v>
      </c>
      <c r="L332" s="201">
        <v>-16.754405072367582</v>
      </c>
      <c r="M332" s="201">
        <v>423.0996045</v>
      </c>
      <c r="N332" s="201">
        <v>41.094000000000001</v>
      </c>
      <c r="O332" s="530">
        <v>41.094000000000001</v>
      </c>
      <c r="P332" s="530">
        <v>423.0996045</v>
      </c>
      <c r="Q332" s="530">
        <v>-16.754405072367582</v>
      </c>
      <c r="R332" s="530">
        <v>110.21248130000001</v>
      </c>
      <c r="S332" s="530">
        <v>110.21248130000001</v>
      </c>
      <c r="T332" s="544"/>
      <c r="U332" s="170">
        <v>41.733851433600179</v>
      </c>
      <c r="V332" s="168"/>
      <c r="W332" s="168"/>
      <c r="X332" s="168"/>
      <c r="Y332" s="168"/>
      <c r="Z332" s="168"/>
      <c r="AA332" s="169"/>
      <c r="AB332" s="168"/>
      <c r="AC332" s="168"/>
      <c r="AD332" s="168"/>
      <c r="AE332" s="168"/>
      <c r="AF332" s="168"/>
      <c r="AG332" s="168"/>
      <c r="AH332" s="168"/>
      <c r="AI332" s="168"/>
      <c r="AJ332" s="168"/>
      <c r="AK332" s="168"/>
      <c r="AL332" s="168"/>
      <c r="AM332" s="168"/>
      <c r="AN332" s="168"/>
      <c r="AO332" s="168"/>
    </row>
    <row r="333" spans="1:41" x14ac:dyDescent="0.25">
      <c r="A333" s="544" t="s">
        <v>3433</v>
      </c>
      <c r="B333" s="538" t="s">
        <v>3432</v>
      </c>
      <c r="C333" s="538" t="s">
        <v>1990</v>
      </c>
      <c r="D333" s="537">
        <v>1102</v>
      </c>
      <c r="E333" s="538" t="s">
        <v>3455</v>
      </c>
      <c r="F333" s="547" t="s">
        <v>1988</v>
      </c>
      <c r="G333" s="546" t="s">
        <v>1987</v>
      </c>
      <c r="H333" s="554"/>
      <c r="I333" s="533"/>
      <c r="J333" s="532"/>
      <c r="K333" s="530">
        <v>0</v>
      </c>
      <c r="L333" s="201">
        <v>-16.754405072367582</v>
      </c>
      <c r="M333" s="201">
        <v>423.0996045</v>
      </c>
      <c r="N333" s="201">
        <v>41.094000000000001</v>
      </c>
      <c r="O333" s="530">
        <v>41.094000000000001</v>
      </c>
      <c r="P333" s="530">
        <v>423.0996045</v>
      </c>
      <c r="Q333" s="530">
        <v>-16.754405072367582</v>
      </c>
      <c r="R333" s="530">
        <v>110.21248130000001</v>
      </c>
      <c r="S333" s="530">
        <v>110.21248130000001</v>
      </c>
      <c r="T333" s="551"/>
      <c r="U333" s="170">
        <v>41.733851433600179</v>
      </c>
      <c r="V333" s="170"/>
      <c r="W333" s="168"/>
      <c r="X333" s="168"/>
      <c r="Y333" s="168"/>
      <c r="Z333" s="168"/>
      <c r="AA333" s="169"/>
      <c r="AB333" s="168"/>
      <c r="AC333" s="168"/>
      <c r="AD333" s="168"/>
      <c r="AE333" s="170"/>
      <c r="AF333" s="168"/>
      <c r="AG333" s="168"/>
      <c r="AH333" s="168"/>
      <c r="AI333" s="168"/>
      <c r="AJ333" s="168"/>
      <c r="AK333" s="168"/>
      <c r="AL333" s="168"/>
      <c r="AM333" s="168"/>
      <c r="AN333" s="168"/>
      <c r="AO333" s="168"/>
    </row>
    <row r="334" spans="1:41" x14ac:dyDescent="0.25">
      <c r="A334" s="544"/>
      <c r="B334" s="538"/>
      <c r="C334" s="538"/>
      <c r="D334" s="537"/>
      <c r="E334" s="538" t="s">
        <v>619</v>
      </c>
      <c r="F334" s="547"/>
      <c r="G334" s="546"/>
      <c r="H334" s="554"/>
      <c r="I334" s="533"/>
      <c r="J334" s="532"/>
      <c r="K334" s="530">
        <v>0.1130275</v>
      </c>
      <c r="L334" s="201">
        <v>-16.810918822367583</v>
      </c>
      <c r="M334" s="201">
        <v>423.0996045</v>
      </c>
      <c r="N334" s="201">
        <v>41.094000000000001</v>
      </c>
      <c r="O334" s="530">
        <v>41.094000000000001</v>
      </c>
      <c r="P334" s="530">
        <v>423.0996045</v>
      </c>
      <c r="Q334" s="530">
        <v>-16.867432572367584</v>
      </c>
      <c r="R334" s="530">
        <v>110.26899505000002</v>
      </c>
      <c r="S334" s="530">
        <v>110.32550880000001</v>
      </c>
      <c r="T334" s="529"/>
      <c r="U334" s="170">
        <v>41.790365183600187</v>
      </c>
      <c r="V334" s="170"/>
      <c r="W334" s="168"/>
      <c r="X334" s="168"/>
      <c r="Y334" s="168"/>
      <c r="Z334" s="168"/>
      <c r="AA334" s="169"/>
      <c r="AB334" s="168"/>
      <c r="AC334" s="168"/>
      <c r="AD334" s="168"/>
      <c r="AE334" s="168"/>
      <c r="AF334" s="168"/>
      <c r="AG334" s="168"/>
      <c r="AH334" s="168"/>
      <c r="AI334" s="168"/>
      <c r="AJ334" s="168"/>
      <c r="AK334" s="168"/>
      <c r="AL334" s="168"/>
      <c r="AM334" s="168"/>
      <c r="AN334" s="168"/>
      <c r="AO334" s="168"/>
    </row>
    <row r="335" spans="1:41" x14ac:dyDescent="0.25">
      <c r="A335" s="544" t="s">
        <v>3433</v>
      </c>
      <c r="B335" s="538" t="s">
        <v>3432</v>
      </c>
      <c r="C335" s="538" t="s">
        <v>1981</v>
      </c>
      <c r="D335" s="537">
        <v>1104</v>
      </c>
      <c r="E335" s="538" t="s">
        <v>3454</v>
      </c>
      <c r="F335" s="547" t="s">
        <v>3453</v>
      </c>
      <c r="G335" s="546" t="s">
        <v>1978</v>
      </c>
      <c r="H335" s="554" t="s">
        <v>3452</v>
      </c>
      <c r="I335" s="533"/>
      <c r="J335" s="532"/>
      <c r="K335" s="530">
        <v>6.0711000000000001E-2</v>
      </c>
      <c r="L335" s="201">
        <v>-16.897788072367582</v>
      </c>
      <c r="M335" s="201">
        <v>423.0996045</v>
      </c>
      <c r="N335" s="201">
        <v>41.094000000000001</v>
      </c>
      <c r="O335" s="530">
        <v>41.094000000000001</v>
      </c>
      <c r="P335" s="530">
        <v>423.0996045</v>
      </c>
      <c r="Q335" s="530">
        <v>-16.928143572367585</v>
      </c>
      <c r="R335" s="530">
        <v>110.35586430000001</v>
      </c>
      <c r="S335" s="530">
        <v>110.38621980000001</v>
      </c>
      <c r="T335" s="529"/>
      <c r="U335" s="170">
        <v>41.877234433600179</v>
      </c>
      <c r="V335" s="170"/>
      <c r="W335" s="168"/>
      <c r="X335" s="168"/>
      <c r="Y335" s="168"/>
      <c r="Z335" s="168"/>
      <c r="AA335" s="169"/>
      <c r="AB335" s="168"/>
      <c r="AC335" s="168"/>
      <c r="AD335" s="168"/>
      <c r="AE335" s="168"/>
      <c r="AF335" s="168"/>
      <c r="AG335" s="168"/>
      <c r="AH335" s="168"/>
      <c r="AI335" s="168"/>
      <c r="AJ335" s="168"/>
      <c r="AK335" s="168"/>
      <c r="AL335" s="168"/>
      <c r="AM335" s="168"/>
      <c r="AN335" s="168"/>
      <c r="AO335" s="168"/>
    </row>
    <row r="336" spans="1:41" x14ac:dyDescent="0.25">
      <c r="A336" s="544"/>
      <c r="B336" s="538"/>
      <c r="C336" s="538"/>
      <c r="D336" s="537"/>
      <c r="E336" s="538"/>
      <c r="F336" s="547"/>
      <c r="G336" s="546"/>
      <c r="H336" s="554"/>
      <c r="I336" s="533"/>
      <c r="J336" s="532"/>
      <c r="K336" s="530">
        <v>0.18330549999999998</v>
      </c>
      <c r="L336" s="201">
        <v>-17.019796322367583</v>
      </c>
      <c r="M336" s="201">
        <v>423.0996045</v>
      </c>
      <c r="N336" s="201">
        <v>41.094000000000001</v>
      </c>
      <c r="O336" s="530">
        <v>41.094000000000001</v>
      </c>
      <c r="P336" s="530">
        <v>423.0996045</v>
      </c>
      <c r="Q336" s="530">
        <v>-17.111449072367584</v>
      </c>
      <c r="R336" s="530">
        <v>110.47787255000001</v>
      </c>
      <c r="S336" s="530">
        <v>110.56952530000001</v>
      </c>
      <c r="T336" s="529"/>
      <c r="U336" s="170">
        <v>41.999242683600187</v>
      </c>
      <c r="V336" s="170"/>
      <c r="W336" s="168"/>
      <c r="X336" s="168"/>
      <c r="Y336" s="168"/>
      <c r="Z336" s="168"/>
      <c r="AA336" s="169"/>
      <c r="AB336" s="168"/>
      <c r="AC336" s="168"/>
      <c r="AD336" s="168"/>
      <c r="AE336" s="168"/>
      <c r="AF336" s="168"/>
      <c r="AG336" s="168"/>
      <c r="AH336" s="168"/>
      <c r="AI336" s="168"/>
      <c r="AJ336" s="168"/>
      <c r="AK336" s="168"/>
      <c r="AL336" s="168"/>
      <c r="AM336" s="168"/>
      <c r="AN336" s="168"/>
      <c r="AO336" s="168"/>
    </row>
    <row r="337" spans="1:41" x14ac:dyDescent="0.25">
      <c r="A337" s="544" t="s">
        <v>3433</v>
      </c>
      <c r="B337" s="538" t="s">
        <v>3432</v>
      </c>
      <c r="C337" s="538" t="s">
        <v>2849</v>
      </c>
      <c r="D337" s="537">
        <v>1107</v>
      </c>
      <c r="E337" s="542" t="s">
        <v>3451</v>
      </c>
      <c r="F337" s="547"/>
      <c r="G337" s="547" t="s">
        <v>3450</v>
      </c>
      <c r="H337" s="552">
        <v>30</v>
      </c>
      <c r="I337" s="533"/>
      <c r="J337" s="532"/>
      <c r="K337" s="530">
        <v>0.32</v>
      </c>
      <c r="L337" s="201">
        <v>-17.271449072367584</v>
      </c>
      <c r="M337" s="201">
        <v>423.0996045</v>
      </c>
      <c r="N337" s="201">
        <v>41.094000000000001</v>
      </c>
      <c r="O337" s="530">
        <v>41.094000000000001</v>
      </c>
      <c r="P337" s="530">
        <v>423.0996045</v>
      </c>
      <c r="Q337" s="530">
        <v>-17.431449072367585</v>
      </c>
      <c r="R337" s="530">
        <v>110.72952530000001</v>
      </c>
      <c r="S337" s="530">
        <v>110.8895253</v>
      </c>
      <c r="T337" s="544"/>
      <c r="U337" s="170">
        <v>42.250895433600178</v>
      </c>
      <c r="V337" s="170"/>
      <c r="W337" s="168"/>
      <c r="X337" s="168"/>
      <c r="Y337" s="168"/>
      <c r="Z337" s="168"/>
      <c r="AA337" s="169"/>
      <c r="AB337" s="168"/>
      <c r="AC337" s="168"/>
      <c r="AD337" s="168"/>
      <c r="AE337" s="168"/>
      <c r="AF337" s="168"/>
      <c r="AG337" s="168"/>
      <c r="AH337" s="168"/>
      <c r="AI337" s="168"/>
      <c r="AJ337" s="168"/>
      <c r="AK337" s="168"/>
      <c r="AL337" s="168"/>
      <c r="AM337" s="168"/>
      <c r="AN337" s="168"/>
      <c r="AO337" s="168"/>
    </row>
    <row r="338" spans="1:41" x14ac:dyDescent="0.25">
      <c r="A338" s="544" t="s">
        <v>3433</v>
      </c>
      <c r="B338" s="538" t="s">
        <v>3432</v>
      </c>
      <c r="C338" s="538" t="s">
        <v>1990</v>
      </c>
      <c r="D338" s="537">
        <v>1109</v>
      </c>
      <c r="E338" s="533" t="s">
        <v>3449</v>
      </c>
      <c r="F338" s="547" t="s">
        <v>2018</v>
      </c>
      <c r="G338" s="547" t="s">
        <v>2017</v>
      </c>
      <c r="H338" s="552"/>
      <c r="I338" s="533"/>
      <c r="J338" s="532"/>
      <c r="K338" s="530">
        <v>0</v>
      </c>
      <c r="L338" s="201">
        <v>-17.431449072367585</v>
      </c>
      <c r="M338" s="201">
        <v>423.0996045</v>
      </c>
      <c r="N338" s="201">
        <v>41.094000000000001</v>
      </c>
      <c r="O338" s="530">
        <v>41.094000000000001</v>
      </c>
      <c r="P338" s="530">
        <v>423.0996045</v>
      </c>
      <c r="Q338" s="530">
        <v>-17.431449072367585</v>
      </c>
      <c r="R338" s="530">
        <v>110.8895253</v>
      </c>
      <c r="S338" s="530">
        <v>110.8895253</v>
      </c>
      <c r="T338" s="544"/>
      <c r="U338" s="170">
        <v>42.410895433600174</v>
      </c>
      <c r="V338" s="170"/>
      <c r="W338" s="168"/>
      <c r="X338" s="168"/>
      <c r="Y338" s="168"/>
      <c r="Z338" s="168"/>
      <c r="AA338" s="169"/>
      <c r="AB338" s="168"/>
      <c r="AC338" s="168"/>
      <c r="AD338" s="168"/>
      <c r="AE338" s="168"/>
      <c r="AF338" s="168"/>
      <c r="AG338" s="168"/>
      <c r="AH338" s="168"/>
      <c r="AI338" s="168"/>
      <c r="AJ338" s="168"/>
      <c r="AK338" s="168"/>
      <c r="AL338" s="168"/>
      <c r="AM338" s="168"/>
      <c r="AN338" s="168"/>
      <c r="AO338" s="168"/>
    </row>
    <row r="339" spans="1:41" x14ac:dyDescent="0.25">
      <c r="A339" s="544"/>
      <c r="B339" s="538"/>
      <c r="C339" s="538"/>
      <c r="D339" s="537"/>
      <c r="E339" s="538" t="s">
        <v>619</v>
      </c>
      <c r="F339" s="547"/>
      <c r="G339" s="546" t="s">
        <v>2636</v>
      </c>
      <c r="H339" s="554">
        <v>40</v>
      </c>
      <c r="I339" s="533"/>
      <c r="J339" s="532"/>
      <c r="K339" s="530">
        <v>0.21062135000000001</v>
      </c>
      <c r="L339" s="201">
        <v>-17.536759747367583</v>
      </c>
      <c r="M339" s="201">
        <v>423.0996045</v>
      </c>
      <c r="N339" s="201">
        <v>41.094000000000001</v>
      </c>
      <c r="O339" s="530">
        <v>41.094000000000001</v>
      </c>
      <c r="P339" s="530">
        <v>423.0996045</v>
      </c>
      <c r="Q339" s="530">
        <v>-17.642070422367585</v>
      </c>
      <c r="R339" s="530">
        <v>110.994835975</v>
      </c>
      <c r="S339" s="530">
        <v>111.10014665</v>
      </c>
      <c r="T339" s="544"/>
      <c r="U339" s="170">
        <v>42.516206108600173</v>
      </c>
      <c r="V339" s="170"/>
      <c r="W339" s="168"/>
      <c r="X339" s="168"/>
      <c r="Y339" s="168"/>
      <c r="Z339" s="168"/>
      <c r="AA339" s="169"/>
      <c r="AB339" s="168"/>
      <c r="AC339" s="168"/>
      <c r="AD339" s="168"/>
      <c r="AE339" s="168"/>
      <c r="AF339" s="168"/>
      <c r="AG339" s="168"/>
      <c r="AH339" s="168"/>
      <c r="AI339" s="168"/>
      <c r="AJ339" s="168"/>
      <c r="AK339" s="168"/>
      <c r="AL339" s="168"/>
      <c r="AM339" s="168"/>
      <c r="AN339" s="168"/>
      <c r="AO339" s="168"/>
    </row>
    <row r="340" spans="1:41" x14ac:dyDescent="0.25">
      <c r="A340" s="544" t="s">
        <v>3433</v>
      </c>
      <c r="B340" s="538" t="s">
        <v>3432</v>
      </c>
      <c r="C340" s="538" t="s">
        <v>111</v>
      </c>
      <c r="D340" s="537">
        <v>1111</v>
      </c>
      <c r="E340" s="542" t="s">
        <v>714</v>
      </c>
      <c r="F340" s="547" t="s">
        <v>3448</v>
      </c>
      <c r="G340" s="547" t="s">
        <v>1951</v>
      </c>
      <c r="H340" s="552">
        <v>40</v>
      </c>
      <c r="I340" s="533"/>
      <c r="J340" s="532"/>
      <c r="K340" s="530">
        <v>0</v>
      </c>
      <c r="L340" s="201">
        <v>-17.642070422367585</v>
      </c>
      <c r="M340" s="201">
        <v>423.0996045</v>
      </c>
      <c r="N340" s="201">
        <v>41.094000000000001</v>
      </c>
      <c r="O340" s="530">
        <v>41.094000000000001</v>
      </c>
      <c r="P340" s="530">
        <v>423.0996045</v>
      </c>
      <c r="Q340" s="530">
        <v>-17.642070422367585</v>
      </c>
      <c r="R340" s="530">
        <v>111.10014665</v>
      </c>
      <c r="S340" s="530">
        <v>111.10014665</v>
      </c>
      <c r="T340" s="544"/>
      <c r="U340" s="170">
        <v>42.621516783600171</v>
      </c>
      <c r="V340" s="170"/>
      <c r="W340" s="168"/>
      <c r="X340" s="168"/>
      <c r="Y340" s="168"/>
      <c r="Z340" s="168"/>
      <c r="AA340" s="169"/>
      <c r="AB340" s="168"/>
      <c r="AC340" s="168"/>
      <c r="AD340" s="168"/>
      <c r="AE340" s="168"/>
      <c r="AF340" s="168"/>
      <c r="AG340" s="168"/>
      <c r="AH340" s="168"/>
      <c r="AI340" s="168"/>
      <c r="AJ340" s="168"/>
      <c r="AK340" s="168"/>
      <c r="AL340" s="168"/>
      <c r="AM340" s="168"/>
      <c r="AN340" s="168"/>
      <c r="AO340" s="168"/>
    </row>
    <row r="341" spans="1:41" x14ac:dyDescent="0.25">
      <c r="A341" s="553"/>
      <c r="B341" s="538"/>
      <c r="C341" s="538"/>
      <c r="D341" s="537"/>
      <c r="E341" s="533" t="s">
        <v>619</v>
      </c>
      <c r="F341" s="536"/>
      <c r="G341" s="535"/>
      <c r="H341" s="552">
        <v>40</v>
      </c>
      <c r="I341" s="533"/>
      <c r="J341" s="532"/>
      <c r="K341" s="539">
        <v>0.10662865000000001</v>
      </c>
      <c r="L341" s="201">
        <v>-17.695384747367584</v>
      </c>
      <c r="M341" s="201">
        <v>423.0996045</v>
      </c>
      <c r="N341" s="201">
        <v>41.094000000000001</v>
      </c>
      <c r="O341" s="530">
        <v>41.094000000000001</v>
      </c>
      <c r="P341" s="530">
        <v>423.0996045</v>
      </c>
      <c r="Q341" s="530">
        <v>-17.748699072367586</v>
      </c>
      <c r="R341" s="530">
        <v>111.153460975</v>
      </c>
      <c r="S341" s="530">
        <v>111.2067753</v>
      </c>
      <c r="T341" s="551"/>
      <c r="U341" s="170">
        <v>42.674831108600173</v>
      </c>
      <c r="V341" s="170"/>
      <c r="W341" s="168"/>
      <c r="X341" s="168"/>
      <c r="Y341" s="168"/>
      <c r="Z341" s="168"/>
      <c r="AA341" s="169"/>
      <c r="AB341" s="168"/>
      <c r="AC341" s="168"/>
      <c r="AD341" s="168"/>
      <c r="AE341" s="168"/>
      <c r="AF341" s="168"/>
      <c r="AG341" s="168"/>
      <c r="AH341" s="168"/>
      <c r="AI341" s="168"/>
      <c r="AJ341" s="168"/>
      <c r="AK341" s="168"/>
      <c r="AL341" s="168"/>
      <c r="AM341" s="168"/>
      <c r="AN341" s="168"/>
      <c r="AO341" s="168"/>
    </row>
    <row r="342" spans="1:41" x14ac:dyDescent="0.25">
      <c r="A342" s="544"/>
      <c r="B342" s="538"/>
      <c r="C342" s="538"/>
      <c r="D342" s="537"/>
      <c r="E342" s="542"/>
      <c r="F342" s="547"/>
      <c r="G342" s="547"/>
      <c r="H342" s="552"/>
      <c r="I342" s="533"/>
      <c r="J342" s="532"/>
      <c r="K342" s="530">
        <v>0</v>
      </c>
      <c r="L342" s="201">
        <v>-17.748699072367586</v>
      </c>
      <c r="M342" s="201">
        <v>423.0996045</v>
      </c>
      <c r="N342" s="201">
        <v>41.094000000000001</v>
      </c>
      <c r="O342" s="530">
        <v>41.094000000000001</v>
      </c>
      <c r="P342" s="530">
        <v>423.0996045</v>
      </c>
      <c r="Q342" s="530">
        <v>-17.748699072367586</v>
      </c>
      <c r="R342" s="530">
        <v>111.2067753</v>
      </c>
      <c r="S342" s="530">
        <v>111.2067753</v>
      </c>
      <c r="T342" s="544"/>
      <c r="U342" s="170">
        <v>42.728145433600176</v>
      </c>
      <c r="V342" s="170"/>
      <c r="W342" s="170"/>
      <c r="X342" s="168"/>
      <c r="Y342" s="168"/>
      <c r="Z342" s="168"/>
      <c r="AA342" s="169"/>
      <c r="AB342" s="168"/>
      <c r="AC342" s="168"/>
      <c r="AD342" s="168"/>
      <c r="AE342" s="168"/>
      <c r="AF342" s="168"/>
      <c r="AG342" s="168"/>
      <c r="AH342" s="168"/>
      <c r="AI342" s="168"/>
      <c r="AJ342" s="168"/>
      <c r="AK342" s="168"/>
      <c r="AL342" s="168"/>
      <c r="AM342" s="168"/>
      <c r="AN342" s="168"/>
      <c r="AO342" s="168"/>
    </row>
    <row r="343" spans="1:41" x14ac:dyDescent="0.25">
      <c r="A343" s="544" t="s">
        <v>3433</v>
      </c>
      <c r="B343" s="538" t="s">
        <v>3432</v>
      </c>
      <c r="C343" s="538" t="s">
        <v>2053</v>
      </c>
      <c r="D343" s="537">
        <v>1113</v>
      </c>
      <c r="E343" s="542" t="s">
        <v>3447</v>
      </c>
      <c r="F343" s="547" t="s">
        <v>3446</v>
      </c>
      <c r="G343" s="547" t="s">
        <v>3445</v>
      </c>
      <c r="H343" s="552">
        <v>47.5</v>
      </c>
      <c r="I343" s="533"/>
      <c r="J343" s="532"/>
      <c r="K343" s="530">
        <v>0.1</v>
      </c>
      <c r="L343" s="201">
        <v>-17.798699072367587</v>
      </c>
      <c r="M343" s="201">
        <v>423.0996045</v>
      </c>
      <c r="N343" s="201">
        <v>41.094000000000001</v>
      </c>
      <c r="O343" s="530">
        <v>41.094000000000001</v>
      </c>
      <c r="P343" s="530">
        <v>423.0996045</v>
      </c>
      <c r="Q343" s="530">
        <v>-17.848699072367587</v>
      </c>
      <c r="R343" s="530">
        <v>111.2567753</v>
      </c>
      <c r="S343" s="530">
        <v>111.3067753</v>
      </c>
      <c r="T343" s="544"/>
      <c r="U343" s="170">
        <v>42.778145433600173</v>
      </c>
      <c r="V343" s="170"/>
      <c r="W343" s="168"/>
      <c r="X343" s="168"/>
      <c r="Y343" s="168"/>
      <c r="Z343" s="168"/>
      <c r="AA343" s="169"/>
      <c r="AB343" s="168"/>
      <c r="AC343" s="168"/>
      <c r="AD343" s="168"/>
      <c r="AE343" s="168"/>
      <c r="AF343" s="168"/>
      <c r="AG343" s="168"/>
      <c r="AH343" s="168"/>
      <c r="AI343" s="168"/>
      <c r="AJ343" s="168"/>
      <c r="AK343" s="168"/>
      <c r="AL343" s="168"/>
      <c r="AM343" s="168"/>
      <c r="AN343" s="168"/>
      <c r="AO343" s="168"/>
    </row>
    <row r="344" spans="1:41" x14ac:dyDescent="0.25">
      <c r="A344" s="544"/>
      <c r="B344" s="538"/>
      <c r="C344" s="538"/>
      <c r="D344" s="537"/>
      <c r="E344" s="542"/>
      <c r="F344" s="547"/>
      <c r="G344" s="547"/>
      <c r="H344" s="552">
        <v>47.5</v>
      </c>
      <c r="I344" s="530"/>
      <c r="J344" s="532"/>
      <c r="K344" s="530">
        <v>0.1</v>
      </c>
      <c r="L344" s="201">
        <v>-17.898699072367588</v>
      </c>
      <c r="M344" s="201">
        <v>423.0996045</v>
      </c>
      <c r="N344" s="201">
        <v>41.094000000000001</v>
      </c>
      <c r="O344" s="530">
        <v>41.094000000000001</v>
      </c>
      <c r="P344" s="530">
        <v>423.0996045</v>
      </c>
      <c r="Q344" s="530">
        <v>-17.948699072367589</v>
      </c>
      <c r="R344" s="530">
        <v>111.3567753</v>
      </c>
      <c r="S344" s="530">
        <v>111.40677529999999</v>
      </c>
      <c r="T344" s="544"/>
      <c r="U344" s="170">
        <v>42.878145433600167</v>
      </c>
      <c r="V344" s="170"/>
      <c r="W344" s="168"/>
      <c r="X344" s="168"/>
      <c r="Y344" s="168"/>
      <c r="Z344" s="168"/>
      <c r="AA344" s="169"/>
      <c r="AB344" s="168"/>
      <c r="AC344" s="168"/>
      <c r="AD344" s="168"/>
      <c r="AE344" s="168"/>
      <c r="AF344" s="168"/>
      <c r="AG344" s="168"/>
      <c r="AH344" s="168"/>
      <c r="AI344" s="168"/>
      <c r="AJ344" s="168"/>
      <c r="AK344" s="168"/>
      <c r="AL344" s="168"/>
      <c r="AM344" s="168"/>
      <c r="AN344" s="168"/>
      <c r="AO344" s="168"/>
    </row>
    <row r="345" spans="1:41" x14ac:dyDescent="0.25">
      <c r="A345" s="544" t="s">
        <v>3433</v>
      </c>
      <c r="B345" s="544" t="s">
        <v>3432</v>
      </c>
      <c r="C345" s="544" t="s">
        <v>2053</v>
      </c>
      <c r="D345" s="543">
        <v>1115</v>
      </c>
      <c r="E345" s="551" t="s">
        <v>3444</v>
      </c>
      <c r="F345" s="550" t="s">
        <v>3443</v>
      </c>
      <c r="G345" s="550" t="s">
        <v>3442</v>
      </c>
      <c r="H345" s="540">
        <v>47.5</v>
      </c>
      <c r="I345" s="530"/>
      <c r="J345" s="532"/>
      <c r="K345" s="530">
        <v>0.15</v>
      </c>
      <c r="L345" s="201">
        <v>-18.023699072367588</v>
      </c>
      <c r="M345" s="201">
        <v>423.0996045</v>
      </c>
      <c r="N345" s="201">
        <v>41.094000000000001</v>
      </c>
      <c r="O345" s="530">
        <v>41.094000000000001</v>
      </c>
      <c r="P345" s="530">
        <v>423.0996045</v>
      </c>
      <c r="Q345" s="530">
        <v>-18.098699072367587</v>
      </c>
      <c r="R345" s="530">
        <v>111.4817753</v>
      </c>
      <c r="S345" s="530">
        <v>111.5567753</v>
      </c>
      <c r="T345" s="544"/>
      <c r="U345" s="170">
        <v>43.003145433600167</v>
      </c>
      <c r="V345" s="170"/>
      <c r="W345" s="168"/>
      <c r="X345" s="168"/>
      <c r="Y345" s="168"/>
      <c r="Z345" s="168"/>
      <c r="AA345" s="169"/>
      <c r="AB345" s="168"/>
      <c r="AC345" s="168"/>
      <c r="AD345" s="168"/>
      <c r="AE345" s="168"/>
      <c r="AF345" s="168"/>
      <c r="AG345" s="168"/>
      <c r="AH345" s="168"/>
      <c r="AI345" s="168"/>
      <c r="AJ345" s="168"/>
      <c r="AK345" s="168"/>
      <c r="AL345" s="168"/>
      <c r="AM345" s="168"/>
      <c r="AN345" s="168"/>
      <c r="AO345" s="168"/>
    </row>
    <row r="346" spans="1:41" x14ac:dyDescent="0.25">
      <c r="A346" s="544"/>
      <c r="B346" s="544"/>
      <c r="C346" s="544"/>
      <c r="D346" s="543"/>
      <c r="E346" s="551"/>
      <c r="F346" s="550"/>
      <c r="G346" s="550"/>
      <c r="H346" s="540">
        <v>47.5</v>
      </c>
      <c r="I346" s="530"/>
      <c r="J346" s="532"/>
      <c r="K346" s="530">
        <v>0.1</v>
      </c>
      <c r="L346" s="201">
        <v>-18.148699072367588</v>
      </c>
      <c r="M346" s="201">
        <v>423.0996045</v>
      </c>
      <c r="N346" s="201">
        <v>41.094000000000001</v>
      </c>
      <c r="O346" s="530">
        <v>41.094000000000001</v>
      </c>
      <c r="P346" s="530">
        <v>423.0996045</v>
      </c>
      <c r="Q346" s="530">
        <v>-18.198699072367589</v>
      </c>
      <c r="R346" s="530">
        <v>111.6067753</v>
      </c>
      <c r="S346" s="530">
        <v>111.65677529999999</v>
      </c>
      <c r="T346" s="544"/>
      <c r="U346" s="170">
        <v>43.128145433600167</v>
      </c>
      <c r="V346" s="170"/>
      <c r="W346" s="168"/>
      <c r="X346" s="168"/>
      <c r="Y346" s="168"/>
      <c r="Z346" s="168"/>
      <c r="AA346" s="169"/>
      <c r="AB346" s="168"/>
      <c r="AC346" s="168"/>
      <c r="AD346" s="168"/>
      <c r="AE346" s="168"/>
      <c r="AF346" s="168"/>
      <c r="AG346" s="168"/>
      <c r="AH346" s="168"/>
      <c r="AI346" s="168"/>
      <c r="AJ346" s="168"/>
      <c r="AK346" s="168"/>
      <c r="AL346" s="168"/>
      <c r="AM346" s="168"/>
      <c r="AN346" s="168"/>
      <c r="AO346" s="168"/>
    </row>
    <row r="347" spans="1:41" x14ac:dyDescent="0.25">
      <c r="A347" s="544" t="s">
        <v>3433</v>
      </c>
      <c r="B347" s="544" t="s">
        <v>3432</v>
      </c>
      <c r="C347" s="544" t="s">
        <v>2053</v>
      </c>
      <c r="D347" s="543">
        <v>1117</v>
      </c>
      <c r="E347" s="551" t="s">
        <v>3441</v>
      </c>
      <c r="F347" s="547" t="s">
        <v>3439</v>
      </c>
      <c r="G347" s="547" t="s">
        <v>3438</v>
      </c>
      <c r="H347" s="540">
        <v>47.5</v>
      </c>
      <c r="I347" s="530"/>
      <c r="J347" s="532"/>
      <c r="K347" s="530">
        <v>0.1</v>
      </c>
      <c r="L347" s="201">
        <v>-18.248699072367589</v>
      </c>
      <c r="M347" s="201">
        <v>423.0996045</v>
      </c>
      <c r="N347" s="201">
        <v>41.094000000000001</v>
      </c>
      <c r="O347" s="530">
        <v>41.094000000000001</v>
      </c>
      <c r="P347" s="530">
        <v>423.0996045</v>
      </c>
      <c r="Q347" s="530">
        <v>-18.29869907236759</v>
      </c>
      <c r="R347" s="530">
        <v>111.70677529999999</v>
      </c>
      <c r="S347" s="530">
        <v>111.75677529999999</v>
      </c>
      <c r="T347" s="544"/>
      <c r="U347" s="170">
        <v>43.228145433600162</v>
      </c>
      <c r="V347" s="170"/>
      <c r="W347" s="168"/>
      <c r="X347" s="168"/>
      <c r="Y347" s="168"/>
      <c r="Z347" s="168"/>
      <c r="AA347" s="169"/>
      <c r="AB347" s="168"/>
      <c r="AC347" s="168"/>
      <c r="AD347" s="168"/>
      <c r="AE347" s="168"/>
      <c r="AF347" s="168"/>
      <c r="AG347" s="168"/>
      <c r="AH347" s="168"/>
      <c r="AI347" s="168"/>
      <c r="AJ347" s="168"/>
      <c r="AK347" s="168"/>
      <c r="AL347" s="168"/>
      <c r="AM347" s="168"/>
      <c r="AN347" s="168"/>
      <c r="AO347" s="168"/>
    </row>
    <row r="348" spans="1:41" x14ac:dyDescent="0.25">
      <c r="A348" s="538" t="s">
        <v>3433</v>
      </c>
      <c r="B348" s="538" t="s">
        <v>3432</v>
      </c>
      <c r="C348" s="538" t="s">
        <v>1961</v>
      </c>
      <c r="D348" s="537">
        <v>1117</v>
      </c>
      <c r="E348" s="542" t="s">
        <v>3440</v>
      </c>
      <c r="F348" s="547" t="s">
        <v>3439</v>
      </c>
      <c r="G348" s="547" t="s">
        <v>3438</v>
      </c>
      <c r="H348" s="552">
        <v>47.5</v>
      </c>
      <c r="I348" s="530"/>
      <c r="J348" s="532"/>
      <c r="K348" s="530">
        <v>0</v>
      </c>
      <c r="L348" s="201">
        <v>-18.29869907236759</v>
      </c>
      <c r="M348" s="201">
        <v>423.0996045</v>
      </c>
      <c r="N348" s="201">
        <v>41.094000000000001</v>
      </c>
      <c r="O348" s="530">
        <v>41.094000000000001</v>
      </c>
      <c r="P348" s="530">
        <v>423.0996045</v>
      </c>
      <c r="Q348" s="530">
        <v>-18.29869907236759</v>
      </c>
      <c r="R348" s="530">
        <v>111.75677529999999</v>
      </c>
      <c r="S348" s="530">
        <v>111.75677529999999</v>
      </c>
      <c r="T348" s="544"/>
      <c r="U348" s="170">
        <v>43.278145433600159</v>
      </c>
      <c r="V348" s="170"/>
      <c r="W348" s="168"/>
      <c r="X348" s="168"/>
      <c r="Y348" s="168"/>
      <c r="Z348" s="168"/>
      <c r="AA348" s="169"/>
      <c r="AB348" s="168"/>
      <c r="AC348" s="168"/>
      <c r="AD348" s="168"/>
      <c r="AE348" s="168"/>
      <c r="AF348" s="168"/>
      <c r="AG348" s="168"/>
      <c r="AH348" s="168"/>
      <c r="AI348" s="168"/>
      <c r="AJ348" s="168"/>
      <c r="AK348" s="168"/>
      <c r="AL348" s="168"/>
      <c r="AM348" s="168"/>
      <c r="AN348" s="168"/>
      <c r="AO348" s="168"/>
    </row>
    <row r="349" spans="1:41" x14ac:dyDescent="0.25">
      <c r="A349" s="544"/>
      <c r="B349" s="544"/>
      <c r="C349" s="544"/>
      <c r="D349" s="543"/>
      <c r="E349" s="551" t="s">
        <v>619</v>
      </c>
      <c r="F349" s="550"/>
      <c r="G349" s="550" t="s">
        <v>1962</v>
      </c>
      <c r="H349" s="540">
        <v>40</v>
      </c>
      <c r="I349" s="533"/>
      <c r="J349" s="532"/>
      <c r="K349" s="530">
        <v>5.7610000109999997E-2</v>
      </c>
      <c r="L349" s="201">
        <v>-18.327504072422592</v>
      </c>
      <c r="M349" s="201">
        <v>423.0996045</v>
      </c>
      <c r="N349" s="201">
        <v>41.094000000000001</v>
      </c>
      <c r="O349" s="530">
        <v>41.094000000000001</v>
      </c>
      <c r="P349" s="530">
        <v>423.0996045</v>
      </c>
      <c r="Q349" s="530">
        <v>-18.35630907247759</v>
      </c>
      <c r="R349" s="530">
        <v>111.78558030005499</v>
      </c>
      <c r="S349" s="530">
        <v>111.81438530010999</v>
      </c>
      <c r="T349" s="544"/>
      <c r="U349" s="170">
        <v>43.30695043365516</v>
      </c>
      <c r="V349" s="170"/>
      <c r="W349" s="170"/>
      <c r="X349" s="168"/>
      <c r="Y349" s="168"/>
      <c r="Z349" s="168"/>
      <c r="AA349" s="169"/>
      <c r="AB349" s="168"/>
      <c r="AC349" s="168"/>
      <c r="AD349" s="168"/>
      <c r="AE349" s="168"/>
      <c r="AF349" s="168"/>
      <c r="AG349" s="168"/>
      <c r="AH349" s="168"/>
      <c r="AI349" s="168"/>
      <c r="AJ349" s="168"/>
      <c r="AK349" s="168"/>
      <c r="AL349" s="168"/>
      <c r="AM349" s="168"/>
      <c r="AN349" s="168"/>
      <c r="AO349" s="168"/>
    </row>
    <row r="350" spans="1:41" x14ac:dyDescent="0.25">
      <c r="A350" s="544" t="s">
        <v>3433</v>
      </c>
      <c r="B350" s="544" t="s">
        <v>3432</v>
      </c>
      <c r="C350" s="544" t="s">
        <v>2165</v>
      </c>
      <c r="D350" s="543">
        <v>1118</v>
      </c>
      <c r="E350" s="551" t="s">
        <v>3437</v>
      </c>
      <c r="F350" s="550" t="s">
        <v>2163</v>
      </c>
      <c r="G350" s="550" t="s">
        <v>2162</v>
      </c>
      <c r="H350" s="540">
        <v>40</v>
      </c>
      <c r="I350" s="533"/>
      <c r="J350" s="532"/>
      <c r="K350" s="530">
        <v>5.6602E-2</v>
      </c>
      <c r="L350" s="201">
        <v>-18.384610072477592</v>
      </c>
      <c r="M350" s="201">
        <v>423.0996045</v>
      </c>
      <c r="N350" s="201">
        <v>41.094000000000001</v>
      </c>
      <c r="O350" s="530">
        <v>41.094000000000001</v>
      </c>
      <c r="P350" s="530">
        <v>423.0996045</v>
      </c>
      <c r="Q350" s="530">
        <v>-18.412911072477591</v>
      </c>
      <c r="R350" s="530">
        <v>111.84268630010999</v>
      </c>
      <c r="S350" s="530">
        <v>111.87098730010999</v>
      </c>
      <c r="T350" s="544"/>
      <c r="U350" s="170">
        <v>43.364056433710161</v>
      </c>
      <c r="V350" s="170"/>
      <c r="W350" s="170"/>
      <c r="X350" s="168"/>
      <c r="Y350" s="168"/>
      <c r="Z350" s="168"/>
      <c r="AA350" s="169"/>
      <c r="AB350" s="168"/>
      <c r="AC350" s="168"/>
      <c r="AD350" s="168"/>
      <c r="AE350" s="168"/>
      <c r="AF350" s="168"/>
      <c r="AG350" s="168"/>
      <c r="AH350" s="168"/>
      <c r="AI350" s="168"/>
      <c r="AJ350" s="168"/>
      <c r="AK350" s="168"/>
      <c r="AL350" s="168"/>
      <c r="AM350" s="168"/>
      <c r="AN350" s="168"/>
      <c r="AO350" s="168"/>
    </row>
    <row r="351" spans="1:41" x14ac:dyDescent="0.25">
      <c r="A351" s="544"/>
      <c r="B351" s="544"/>
      <c r="C351" s="544"/>
      <c r="D351" s="543"/>
      <c r="E351" s="551"/>
      <c r="F351" s="550"/>
      <c r="G351" s="550"/>
      <c r="H351" s="540"/>
      <c r="I351" s="533"/>
      <c r="J351" s="532"/>
      <c r="K351" s="530">
        <v>0</v>
      </c>
      <c r="L351" s="201">
        <v>-18.412911072477591</v>
      </c>
      <c r="M351" s="201">
        <v>423.0996045</v>
      </c>
      <c r="N351" s="201">
        <v>41.094000000000001</v>
      </c>
      <c r="O351" s="530">
        <v>41.094000000000001</v>
      </c>
      <c r="P351" s="530">
        <v>423.0996045</v>
      </c>
      <c r="Q351" s="530">
        <v>-18.412911072477591</v>
      </c>
      <c r="R351" s="530">
        <v>111.87098730010999</v>
      </c>
      <c r="S351" s="530">
        <v>111.87098730010999</v>
      </c>
      <c r="T351" s="544"/>
      <c r="U351" s="170">
        <v>43.39235743371016</v>
      </c>
      <c r="V351" s="170"/>
      <c r="W351" s="170"/>
      <c r="X351" s="168"/>
      <c r="Y351" s="168"/>
      <c r="Z351" s="168"/>
      <c r="AA351" s="169"/>
      <c r="AB351" s="168"/>
      <c r="AC351" s="168"/>
      <c r="AD351" s="168"/>
      <c r="AE351" s="168"/>
      <c r="AF351" s="168"/>
      <c r="AG351" s="168"/>
      <c r="AH351" s="168"/>
      <c r="AI351" s="168"/>
      <c r="AJ351" s="168"/>
      <c r="AK351" s="168"/>
      <c r="AL351" s="168"/>
      <c r="AM351" s="168"/>
      <c r="AN351" s="168"/>
      <c r="AO351" s="168"/>
    </row>
    <row r="352" spans="1:41" x14ac:dyDescent="0.25">
      <c r="A352" s="544"/>
      <c r="B352" s="544"/>
      <c r="C352" s="544"/>
      <c r="D352" s="543"/>
      <c r="E352" s="551"/>
      <c r="F352" s="550"/>
      <c r="G352" s="550"/>
      <c r="H352" s="540"/>
      <c r="I352" s="533"/>
      <c r="J352" s="532"/>
      <c r="K352" s="530">
        <v>0.11747769989000001</v>
      </c>
      <c r="L352" s="201">
        <v>-18.471649922422593</v>
      </c>
      <c r="M352" s="201">
        <v>423.0996045</v>
      </c>
      <c r="N352" s="201">
        <v>41.094000000000001</v>
      </c>
      <c r="O352" s="530">
        <v>41.094000000000001</v>
      </c>
      <c r="P352" s="530">
        <v>423.0996045</v>
      </c>
      <c r="Q352" s="530">
        <v>-18.530388772367591</v>
      </c>
      <c r="R352" s="530">
        <v>111.92972615005499</v>
      </c>
      <c r="S352" s="530">
        <v>111.98846499999999</v>
      </c>
      <c r="T352" s="544"/>
      <c r="U352" s="170">
        <v>43.451096283655161</v>
      </c>
      <c r="V352" s="170"/>
      <c r="W352" s="170"/>
      <c r="X352" s="168"/>
      <c r="Y352" s="168"/>
      <c r="Z352" s="168"/>
      <c r="AA352" s="169"/>
      <c r="AB352" s="168"/>
      <c r="AC352" s="168"/>
      <c r="AD352" s="168"/>
      <c r="AE352" s="168"/>
      <c r="AF352" s="168"/>
      <c r="AG352" s="168"/>
      <c r="AH352" s="168"/>
      <c r="AI352" s="168"/>
      <c r="AJ352" s="168"/>
      <c r="AK352" s="168"/>
      <c r="AL352" s="168"/>
      <c r="AM352" s="168"/>
      <c r="AN352" s="168"/>
      <c r="AO352" s="168"/>
    </row>
    <row r="353" spans="1:41" x14ac:dyDescent="0.25">
      <c r="A353" s="544"/>
      <c r="B353" s="544"/>
      <c r="C353" s="544"/>
      <c r="D353" s="543"/>
      <c r="E353" s="551"/>
      <c r="F353" s="550"/>
      <c r="G353" s="550"/>
      <c r="H353" s="540"/>
      <c r="I353" s="533"/>
      <c r="J353" s="532"/>
      <c r="K353" s="530">
        <v>0</v>
      </c>
      <c r="L353" s="201">
        <v>-18.530388772367591</v>
      </c>
      <c r="M353" s="201">
        <v>423.0996045</v>
      </c>
      <c r="N353" s="201">
        <v>41.094000000000001</v>
      </c>
      <c r="O353" s="530">
        <v>41.094000000000001</v>
      </c>
      <c r="P353" s="530">
        <v>423.0996045</v>
      </c>
      <c r="Q353" s="530">
        <v>-18.530388772367591</v>
      </c>
      <c r="R353" s="530">
        <v>111.98846499999999</v>
      </c>
      <c r="S353" s="530">
        <v>111.98846499999999</v>
      </c>
      <c r="T353" s="544"/>
      <c r="U353" s="170">
        <v>43.509835133600163</v>
      </c>
      <c r="V353" s="170"/>
      <c r="W353" s="170"/>
      <c r="X353" s="168"/>
      <c r="Y353" s="168"/>
      <c r="Z353" s="168"/>
      <c r="AA353" s="169"/>
      <c r="AB353" s="168"/>
      <c r="AC353" s="168"/>
      <c r="AD353" s="168"/>
      <c r="AE353" s="168"/>
      <c r="AF353" s="168"/>
      <c r="AG353" s="168"/>
      <c r="AH353" s="168"/>
      <c r="AI353" s="168"/>
      <c r="AJ353" s="168"/>
      <c r="AK353" s="168"/>
      <c r="AL353" s="168"/>
      <c r="AM353" s="168"/>
      <c r="AN353" s="168"/>
      <c r="AO353" s="168"/>
    </row>
    <row r="354" spans="1:41" x14ac:dyDescent="0.25">
      <c r="A354" s="544" t="s">
        <v>3433</v>
      </c>
      <c r="B354" s="544" t="s">
        <v>3432</v>
      </c>
      <c r="C354" s="544" t="s">
        <v>474</v>
      </c>
      <c r="D354" s="543">
        <v>1120</v>
      </c>
      <c r="E354" s="530" t="s">
        <v>692</v>
      </c>
      <c r="F354" s="549" t="s">
        <v>2832</v>
      </c>
      <c r="G354" s="548" t="s">
        <v>3435</v>
      </c>
      <c r="H354" s="540">
        <v>40</v>
      </c>
      <c r="I354" s="531"/>
      <c r="J354" s="532"/>
      <c r="K354" s="539">
        <v>0.04</v>
      </c>
      <c r="L354" s="201">
        <v>-18.55038877236759</v>
      </c>
      <c r="M354" s="201">
        <v>423.0996045</v>
      </c>
      <c r="N354" s="201">
        <v>41.094000000000001</v>
      </c>
      <c r="O354" s="530">
        <v>41.094000000000001</v>
      </c>
      <c r="P354" s="530">
        <v>423.0996045</v>
      </c>
      <c r="Q354" s="530">
        <v>-18.57038877236759</v>
      </c>
      <c r="R354" s="530">
        <v>112.008465</v>
      </c>
      <c r="S354" s="530">
        <v>112.028465</v>
      </c>
      <c r="T354" s="529"/>
      <c r="U354" s="170">
        <v>43.529835133600173</v>
      </c>
      <c r="V354" s="170"/>
      <c r="W354" s="170"/>
      <c r="X354" s="168"/>
      <c r="Y354" s="168"/>
      <c r="Z354" s="168"/>
      <c r="AA354" s="169"/>
      <c r="AB354" s="168"/>
      <c r="AC354" s="168"/>
      <c r="AD354" s="168"/>
      <c r="AE354" s="168"/>
      <c r="AF354" s="168"/>
      <c r="AG354" s="168"/>
      <c r="AH354" s="168"/>
      <c r="AI354" s="168"/>
      <c r="AJ354" s="168"/>
      <c r="AK354" s="168"/>
      <c r="AL354" s="168"/>
      <c r="AM354" s="168"/>
      <c r="AN354" s="168"/>
      <c r="AO354" s="168"/>
    </row>
    <row r="355" spans="1:41" x14ac:dyDescent="0.25">
      <c r="A355" s="544"/>
      <c r="B355" s="544"/>
      <c r="C355" s="544"/>
      <c r="D355" s="543"/>
      <c r="E355" s="533"/>
      <c r="F355" s="547"/>
      <c r="G355" s="547"/>
      <c r="H355" s="540"/>
      <c r="I355" s="533"/>
      <c r="J355" s="532"/>
      <c r="K355" s="530">
        <v>0</v>
      </c>
      <c r="L355" s="201">
        <v>-18.57038877236759</v>
      </c>
      <c r="M355" s="201">
        <v>423.0996045</v>
      </c>
      <c r="N355" s="201">
        <v>41.094000000000001</v>
      </c>
      <c r="O355" s="530">
        <v>41.094000000000001</v>
      </c>
      <c r="P355" s="530">
        <v>423.0996045</v>
      </c>
      <c r="Q355" s="530">
        <v>-18.57038877236759</v>
      </c>
      <c r="R355" s="530">
        <v>112.028465</v>
      </c>
      <c r="S355" s="530">
        <v>112.028465</v>
      </c>
      <c r="T355" s="544"/>
      <c r="U355" s="170">
        <v>43.549835133600169</v>
      </c>
      <c r="V355" s="170"/>
      <c r="W355" s="170"/>
      <c r="X355" s="168"/>
      <c r="Y355" s="168"/>
      <c r="Z355" s="168"/>
      <c r="AA355" s="169"/>
      <c r="AB355" s="168"/>
      <c r="AC355" s="168"/>
      <c r="AD355" s="168"/>
      <c r="AE355" s="168"/>
      <c r="AF355" s="168"/>
      <c r="AG355" s="168"/>
      <c r="AH355" s="168"/>
      <c r="AI355" s="168"/>
      <c r="AJ355" s="168"/>
      <c r="AK355" s="168"/>
      <c r="AL355" s="168"/>
      <c r="AM355" s="168"/>
      <c r="AN355" s="168"/>
      <c r="AO355" s="168"/>
    </row>
    <row r="356" spans="1:41" x14ac:dyDescent="0.25">
      <c r="A356" s="544"/>
      <c r="B356" s="544"/>
      <c r="C356" s="544"/>
      <c r="D356" s="543"/>
      <c r="E356" s="533"/>
      <c r="F356" s="547"/>
      <c r="G356" s="547"/>
      <c r="H356" s="540"/>
      <c r="I356" s="533"/>
      <c r="J356" s="532"/>
      <c r="K356" s="530">
        <v>0.11303000000000001</v>
      </c>
      <c r="L356" s="201">
        <v>-18.626903772367591</v>
      </c>
      <c r="M356" s="201">
        <v>423.0996045</v>
      </c>
      <c r="N356" s="201">
        <v>41.094000000000001</v>
      </c>
      <c r="O356" s="530">
        <v>41.094000000000001</v>
      </c>
      <c r="P356" s="530">
        <v>423.0996045</v>
      </c>
      <c r="Q356" s="530">
        <v>-18.683418772367588</v>
      </c>
      <c r="R356" s="530">
        <v>112.08497999999999</v>
      </c>
      <c r="S356" s="530">
        <v>112.14149499999999</v>
      </c>
      <c r="T356" s="544"/>
      <c r="U356" s="170">
        <v>43.606350133600159</v>
      </c>
      <c r="V356" s="170"/>
      <c r="W356" s="170"/>
      <c r="X356" s="168"/>
      <c r="Y356" s="168"/>
      <c r="Z356" s="168"/>
      <c r="AA356" s="169"/>
      <c r="AB356" s="168"/>
      <c r="AC356" s="168"/>
      <c r="AD356" s="168"/>
      <c r="AE356" s="168"/>
      <c r="AF356" s="168"/>
      <c r="AG356" s="168"/>
      <c r="AH356" s="168"/>
      <c r="AI356" s="168"/>
      <c r="AJ356" s="168"/>
      <c r="AK356" s="168"/>
      <c r="AL356" s="168"/>
      <c r="AM356" s="168"/>
      <c r="AN356" s="168"/>
      <c r="AO356" s="168"/>
    </row>
    <row r="357" spans="1:41" x14ac:dyDescent="0.25">
      <c r="A357" s="544" t="s">
        <v>3433</v>
      </c>
      <c r="B357" s="544" t="s">
        <v>3432</v>
      </c>
      <c r="C357" s="544" t="s">
        <v>1990</v>
      </c>
      <c r="D357" s="543">
        <v>1121</v>
      </c>
      <c r="E357" s="533" t="s">
        <v>3434</v>
      </c>
      <c r="F357" s="547" t="s">
        <v>1988</v>
      </c>
      <c r="G357" s="546" t="s">
        <v>1987</v>
      </c>
      <c r="H357" s="545"/>
      <c r="I357" s="533"/>
      <c r="J357" s="532"/>
      <c r="K357" s="539">
        <v>0</v>
      </c>
      <c r="L357" s="201">
        <v>-18.683418772367588</v>
      </c>
      <c r="M357" s="201">
        <v>423.0996045</v>
      </c>
      <c r="N357" s="201">
        <v>41.094000000000001</v>
      </c>
      <c r="O357" s="530">
        <v>41.094000000000001</v>
      </c>
      <c r="P357" s="530">
        <v>423.0996045</v>
      </c>
      <c r="Q357" s="530">
        <v>-18.683418772367588</v>
      </c>
      <c r="R357" s="530">
        <v>112.14149499999999</v>
      </c>
      <c r="S357" s="530">
        <v>112.14149499999999</v>
      </c>
      <c r="T357" s="529"/>
      <c r="U357" s="170">
        <v>43.662865133600164</v>
      </c>
      <c r="V357" s="170"/>
      <c r="W357" s="170"/>
      <c r="X357" s="168"/>
      <c r="Y357" s="168"/>
      <c r="Z357" s="168"/>
      <c r="AA357" s="169"/>
      <c r="AB357" s="168"/>
      <c r="AC357" s="168"/>
      <c r="AD357" s="168"/>
      <c r="AE357" s="168"/>
      <c r="AF357" s="168"/>
      <c r="AG357" s="168"/>
      <c r="AH357" s="168"/>
      <c r="AI357" s="168"/>
      <c r="AJ357" s="168"/>
      <c r="AK357" s="168"/>
      <c r="AL357" s="168"/>
      <c r="AM357" s="168"/>
      <c r="AN357" s="168"/>
      <c r="AO357" s="168"/>
    </row>
    <row r="358" spans="1:41" x14ac:dyDescent="0.25">
      <c r="A358" s="544"/>
      <c r="B358" s="544"/>
      <c r="C358" s="544"/>
      <c r="D358" s="543"/>
      <c r="E358" s="542"/>
      <c r="F358" s="541"/>
      <c r="G358" s="535"/>
      <c r="H358" s="540">
        <v>40</v>
      </c>
      <c r="I358" s="531"/>
      <c r="J358" s="532"/>
      <c r="K358" s="539">
        <v>0.23050308999999999</v>
      </c>
      <c r="L358" s="201">
        <v>-18.798670317367588</v>
      </c>
      <c r="M358" s="201">
        <v>423.0996045</v>
      </c>
      <c r="N358" s="201">
        <v>41.094000000000001</v>
      </c>
      <c r="O358" s="530">
        <v>41.094000000000001</v>
      </c>
      <c r="P358" s="530">
        <v>423.0996045</v>
      </c>
      <c r="Q358" s="530">
        <v>-18.913921862367587</v>
      </c>
      <c r="R358" s="530">
        <v>112.25674654499998</v>
      </c>
      <c r="S358" s="530">
        <v>112.37199808999999</v>
      </c>
      <c r="T358" s="529"/>
      <c r="U358" s="170">
        <v>43.778116678600156</v>
      </c>
      <c r="V358" s="170"/>
      <c r="W358" s="170"/>
      <c r="X358" s="168"/>
      <c r="Y358" s="168"/>
      <c r="Z358" s="168"/>
      <c r="AA358" s="169"/>
      <c r="AB358" s="168"/>
      <c r="AC358" s="168"/>
      <c r="AD358" s="168"/>
      <c r="AE358" s="168"/>
      <c r="AF358" s="168"/>
      <c r="AG358" s="168"/>
      <c r="AH358" s="168"/>
      <c r="AI358" s="168"/>
      <c r="AJ358" s="168"/>
      <c r="AK358" s="168"/>
      <c r="AL358" s="168"/>
      <c r="AM358" s="168"/>
      <c r="AN358" s="168"/>
      <c r="AO358" s="168"/>
    </row>
    <row r="359" spans="1:41" x14ac:dyDescent="0.25">
      <c r="A359" s="538"/>
      <c r="B359" s="538"/>
      <c r="C359" s="538"/>
      <c r="D359" s="537"/>
      <c r="E359" s="533"/>
      <c r="F359" s="536"/>
      <c r="G359" s="535"/>
      <c r="H359" s="534"/>
      <c r="I359" s="533"/>
      <c r="J359" s="532"/>
      <c r="K359" s="531">
        <v>-2.6299999999999998E-6</v>
      </c>
      <c r="L359" s="201">
        <v>-18.913920547367589</v>
      </c>
      <c r="M359" s="201">
        <v>423.0996045</v>
      </c>
      <c r="N359" s="201">
        <v>41.094000000000001</v>
      </c>
      <c r="O359" s="530">
        <v>41.094000000000001</v>
      </c>
      <c r="P359" s="530">
        <v>423.0996045</v>
      </c>
      <c r="Q359" s="530">
        <v>-18.913919232367586</v>
      </c>
      <c r="R359" s="530">
        <v>112.371996775</v>
      </c>
      <c r="S359" s="530">
        <v>112.37199545999999</v>
      </c>
      <c r="T359" s="529" t="s">
        <v>2822</v>
      </c>
      <c r="U359" s="170">
        <v>43.893366908600171</v>
      </c>
      <c r="V359" s="201"/>
      <c r="W359" s="201"/>
      <c r="X359" s="250"/>
      <c r="Y359" s="250"/>
      <c r="Z359" s="250"/>
      <c r="AA359" s="251"/>
      <c r="AB359" s="250"/>
      <c r="AC359" s="250"/>
      <c r="AD359" s="250"/>
      <c r="AE359" s="250"/>
      <c r="AF359" s="250"/>
      <c r="AG359" s="250"/>
      <c r="AH359" s="250"/>
      <c r="AI359" s="250"/>
      <c r="AJ359" s="250"/>
      <c r="AK359" s="250"/>
      <c r="AL359" s="250"/>
      <c r="AM359" s="250"/>
      <c r="AN359" s="250"/>
      <c r="AO359" s="250"/>
    </row>
    <row r="360" spans="1:41" x14ac:dyDescent="0.25">
      <c r="A360" s="224" t="s">
        <v>3433</v>
      </c>
      <c r="B360" s="224" t="s">
        <v>3432</v>
      </c>
      <c r="C360" s="224" t="s">
        <v>3431</v>
      </c>
      <c r="D360" s="272"/>
      <c r="E360" s="201"/>
      <c r="F360" s="528"/>
      <c r="G360" s="370"/>
      <c r="H360" s="527"/>
      <c r="I360" s="201"/>
      <c r="J360" s="270"/>
      <c r="K360" s="525">
        <v>0</v>
      </c>
      <c r="L360" s="201">
        <v>-18.913919232367586</v>
      </c>
      <c r="M360" s="201">
        <v>423.0996045</v>
      </c>
      <c r="N360" s="201">
        <v>41.094000000000001</v>
      </c>
      <c r="O360" s="201">
        <v>41.094000000000001</v>
      </c>
      <c r="P360" s="201">
        <v>423.0996045</v>
      </c>
      <c r="Q360" s="201">
        <v>-18.913919232367586</v>
      </c>
      <c r="R360" s="201">
        <v>112.37199545999999</v>
      </c>
      <c r="S360" s="201">
        <v>112.37199545999999</v>
      </c>
      <c r="T360" s="246"/>
      <c r="U360" s="170">
        <v>43.893365593600166</v>
      </c>
      <c r="V360" s="201"/>
      <c r="W360" s="201"/>
      <c r="X360" s="250"/>
      <c r="Y360" s="250"/>
      <c r="Z360" s="250"/>
      <c r="AA360" s="251"/>
      <c r="AB360" s="251"/>
      <c r="AC360" s="250"/>
      <c r="AD360" s="250"/>
      <c r="AE360" s="250"/>
      <c r="AF360" s="250"/>
      <c r="AG360" s="250"/>
      <c r="AH360" s="250"/>
      <c r="AI360" s="250"/>
      <c r="AJ360" s="250"/>
      <c r="AK360" s="250"/>
      <c r="AL360" s="250"/>
      <c r="AM360" s="250"/>
      <c r="AN360" s="250"/>
      <c r="AO360" s="250"/>
    </row>
    <row r="361" spans="1:41" x14ac:dyDescent="0.25">
      <c r="A361" s="224" t="s">
        <v>3430</v>
      </c>
      <c r="B361" s="224"/>
      <c r="C361" s="224"/>
      <c r="D361" s="272"/>
      <c r="E361" s="201"/>
      <c r="F361" s="528"/>
      <c r="G361" s="370"/>
      <c r="H361" s="527"/>
      <c r="I361" s="201"/>
      <c r="J361" s="526"/>
      <c r="K361" s="525">
        <v>0</v>
      </c>
      <c r="L361" s="201">
        <v>-18.913919232367586</v>
      </c>
      <c r="M361" s="201">
        <v>423.0996045</v>
      </c>
      <c r="N361" s="201">
        <v>41.094000000000001</v>
      </c>
      <c r="O361" s="201">
        <v>41.094000000000001</v>
      </c>
      <c r="P361" s="201">
        <v>423.0996045</v>
      </c>
      <c r="Q361" s="201">
        <v>-18.913919232367586</v>
      </c>
      <c r="R361" s="201">
        <v>112.37199545999999</v>
      </c>
      <c r="S361" s="201">
        <v>112.37199545999999</v>
      </c>
      <c r="T361" s="246"/>
      <c r="U361" s="170">
        <v>43.893365593600166</v>
      </c>
      <c r="V361" s="201"/>
      <c r="W361" s="201"/>
      <c r="X361" s="250"/>
      <c r="Y361" s="250"/>
      <c r="Z361" s="250"/>
      <c r="AA361" s="251"/>
      <c r="AB361" s="251"/>
      <c r="AC361" s="250"/>
      <c r="AD361" s="250"/>
      <c r="AE361" s="250"/>
      <c r="AF361" s="250"/>
      <c r="AG361" s="250"/>
      <c r="AH361" s="250"/>
      <c r="AI361" s="250"/>
      <c r="AJ361" s="250"/>
      <c r="AK361" s="250"/>
      <c r="AL361" s="250"/>
      <c r="AM361" s="250"/>
      <c r="AN361" s="250"/>
      <c r="AO361" s="250"/>
    </row>
    <row r="362" spans="1:41" x14ac:dyDescent="0.25">
      <c r="A362" s="505" t="s">
        <v>3081</v>
      </c>
      <c r="B362" s="505" t="s">
        <v>3429</v>
      </c>
      <c r="C362" s="505" t="s">
        <v>1981</v>
      </c>
      <c r="D362" s="504">
        <v>1124</v>
      </c>
      <c r="E362" s="498" t="s">
        <v>3428</v>
      </c>
      <c r="F362" s="503"/>
      <c r="G362" s="502" t="s">
        <v>1978</v>
      </c>
      <c r="H362" s="501">
        <v>40</v>
      </c>
      <c r="I362" s="498"/>
      <c r="J362" s="500"/>
      <c r="K362" s="498">
        <v>5.7403999999999997E-2</v>
      </c>
      <c r="L362" s="201">
        <v>-18.942621232367586</v>
      </c>
      <c r="M362" s="201">
        <v>423.0996045</v>
      </c>
      <c r="N362" s="201">
        <v>41.094000000000001</v>
      </c>
      <c r="O362" s="498">
        <v>41.094000000000001</v>
      </c>
      <c r="P362" s="498">
        <v>423.0996045</v>
      </c>
      <c r="Q362" s="498">
        <v>-18.971323232367585</v>
      </c>
      <c r="R362" s="498">
        <v>112.40069746</v>
      </c>
      <c r="S362" s="498">
        <v>112.42939946</v>
      </c>
      <c r="T362" s="519"/>
      <c r="U362" s="170">
        <v>43.922067593600175</v>
      </c>
      <c r="V362" s="170"/>
      <c r="W362" s="170"/>
      <c r="X362" s="168"/>
      <c r="Y362" s="168"/>
      <c r="Z362" s="168"/>
      <c r="AA362" s="169"/>
      <c r="AB362" s="169"/>
      <c r="AC362" s="168"/>
      <c r="AD362" s="168"/>
      <c r="AE362" s="168"/>
      <c r="AF362" s="168"/>
      <c r="AG362" s="168"/>
      <c r="AH362" s="168"/>
      <c r="AI362" s="168"/>
      <c r="AJ362" s="168"/>
      <c r="AK362" s="168"/>
      <c r="AL362" s="168"/>
      <c r="AM362" s="168"/>
      <c r="AN362" s="168"/>
      <c r="AO362" s="168"/>
    </row>
    <row r="363" spans="1:41" x14ac:dyDescent="0.25">
      <c r="A363" s="514"/>
      <c r="B363" s="514"/>
      <c r="C363" s="514"/>
      <c r="D363" s="513"/>
      <c r="E363" s="514" t="s">
        <v>619</v>
      </c>
      <c r="F363" s="511"/>
      <c r="G363" s="524" t="s">
        <v>2198</v>
      </c>
      <c r="H363" s="523">
        <v>40</v>
      </c>
      <c r="I363" s="508"/>
      <c r="J363" s="515"/>
      <c r="K363" s="498">
        <v>0.189001</v>
      </c>
      <c r="L363" s="201">
        <v>-19.065823732367583</v>
      </c>
      <c r="M363" s="201">
        <v>423.0996045</v>
      </c>
      <c r="N363" s="201">
        <v>41.094000000000001</v>
      </c>
      <c r="O363" s="498">
        <v>41.094000000000001</v>
      </c>
      <c r="P363" s="498">
        <v>423.0996045</v>
      </c>
      <c r="Q363" s="498">
        <v>-19.160324232367586</v>
      </c>
      <c r="R363" s="508">
        <v>112.52389996000001</v>
      </c>
      <c r="S363" s="508">
        <v>112.61840046</v>
      </c>
      <c r="T363" s="522"/>
      <c r="U363" s="170">
        <v>44.04527009360018</v>
      </c>
      <c r="V363" s="170"/>
      <c r="W363" s="170"/>
      <c r="X363" s="168"/>
      <c r="Y363" s="168"/>
      <c r="Z363" s="168"/>
      <c r="AA363" s="169"/>
      <c r="AB363" s="169"/>
      <c r="AC363" s="168"/>
      <c r="AD363" s="168"/>
      <c r="AE363" s="168"/>
      <c r="AF363" s="168"/>
      <c r="AG363" s="168"/>
      <c r="AH363" s="168"/>
      <c r="AI363" s="168"/>
      <c r="AJ363" s="168"/>
      <c r="AK363" s="168"/>
      <c r="AL363" s="168"/>
      <c r="AM363" s="168"/>
      <c r="AN363" s="168"/>
      <c r="AO363" s="168"/>
    </row>
    <row r="364" spans="1:41" x14ac:dyDescent="0.25">
      <c r="A364" s="514" t="s">
        <v>3081</v>
      </c>
      <c r="B364" s="514" t="s">
        <v>3429</v>
      </c>
      <c r="C364" s="514" t="s">
        <v>2197</v>
      </c>
      <c r="D364" s="513">
        <v>1127</v>
      </c>
      <c r="E364" s="517" t="s">
        <v>3427</v>
      </c>
      <c r="F364" s="511"/>
      <c r="G364" s="511" t="s">
        <v>3390</v>
      </c>
      <c r="H364" s="516">
        <v>36</v>
      </c>
      <c r="I364" s="507"/>
      <c r="J364" s="515"/>
      <c r="K364" s="498">
        <v>0.183363</v>
      </c>
      <c r="L364" s="201">
        <v>-19.252005732367586</v>
      </c>
      <c r="M364" s="201">
        <v>423.0996045</v>
      </c>
      <c r="N364" s="201">
        <v>41.094000000000001</v>
      </c>
      <c r="O364" s="498">
        <v>41.094000000000001</v>
      </c>
      <c r="P364" s="498">
        <v>423.0996045</v>
      </c>
      <c r="Q364" s="498">
        <v>-19.343687232367586</v>
      </c>
      <c r="R364" s="508">
        <v>112.71008196</v>
      </c>
      <c r="S364" s="508">
        <v>112.80176346</v>
      </c>
      <c r="T364" s="508"/>
      <c r="U364" s="170">
        <v>44.231452093600168</v>
      </c>
      <c r="V364" s="170"/>
      <c r="W364" s="170"/>
      <c r="X364" s="168"/>
      <c r="Y364" s="168"/>
      <c r="Z364" s="168"/>
      <c r="AA364" s="169"/>
      <c r="AB364" s="169"/>
      <c r="AC364" s="168"/>
      <c r="AD364" s="168"/>
      <c r="AE364" s="168"/>
      <c r="AF364" s="168"/>
      <c r="AG364" s="168"/>
      <c r="AH364" s="168"/>
      <c r="AI364" s="168"/>
      <c r="AJ364" s="168"/>
      <c r="AK364" s="168"/>
      <c r="AL364" s="168"/>
      <c r="AM364" s="168"/>
      <c r="AN364" s="168"/>
      <c r="AO364" s="168"/>
    </row>
    <row r="365" spans="1:41" x14ac:dyDescent="0.25">
      <c r="A365" s="514"/>
      <c r="B365" s="514"/>
      <c r="C365" s="514"/>
      <c r="D365" s="513"/>
      <c r="E365" s="512" t="s">
        <v>619</v>
      </c>
      <c r="F365" s="511"/>
      <c r="G365" s="511"/>
      <c r="H365" s="510"/>
      <c r="I365" s="498"/>
      <c r="J365" s="515"/>
      <c r="K365" s="498">
        <v>0</v>
      </c>
      <c r="L365" s="201">
        <v>-19.343687232367586</v>
      </c>
      <c r="M365" s="201">
        <v>423.0996045</v>
      </c>
      <c r="N365" s="201">
        <v>41.094000000000001</v>
      </c>
      <c r="O365" s="498">
        <v>41.094000000000001</v>
      </c>
      <c r="P365" s="498">
        <v>423.0996045</v>
      </c>
      <c r="Q365" s="498">
        <v>-19.343687232367586</v>
      </c>
      <c r="R365" s="508">
        <v>112.80176346</v>
      </c>
      <c r="S365" s="508">
        <v>112.80176346</v>
      </c>
      <c r="T365" s="508"/>
      <c r="U365" s="170">
        <v>44.323133593600176</v>
      </c>
      <c r="V365" s="170"/>
      <c r="W365" s="170"/>
      <c r="X365" s="168"/>
      <c r="Y365" s="168"/>
      <c r="Z365" s="168"/>
      <c r="AA365" s="169"/>
      <c r="AB365" s="169"/>
      <c r="AC365" s="168"/>
      <c r="AD365" s="168"/>
      <c r="AE365" s="168"/>
      <c r="AF365" s="168"/>
      <c r="AG365" s="168"/>
      <c r="AH365" s="168"/>
      <c r="AI365" s="168"/>
      <c r="AJ365" s="168"/>
      <c r="AK365" s="168"/>
      <c r="AL365" s="168"/>
      <c r="AM365" s="168"/>
      <c r="AN365" s="168"/>
      <c r="AO365" s="168"/>
    </row>
    <row r="366" spans="1:41" x14ac:dyDescent="0.25">
      <c r="A366" s="514" t="s">
        <v>3081</v>
      </c>
      <c r="B366" s="514" t="s">
        <v>3429</v>
      </c>
      <c r="C366" s="514" t="s">
        <v>859</v>
      </c>
      <c r="D366" s="513">
        <v>1128</v>
      </c>
      <c r="E366" s="517" t="s">
        <v>1896</v>
      </c>
      <c r="F366" s="511" t="s">
        <v>4275</v>
      </c>
      <c r="G366" s="511" t="s">
        <v>4276</v>
      </c>
      <c r="H366" s="516"/>
      <c r="I366" s="498"/>
      <c r="J366" s="515"/>
      <c r="K366" s="498">
        <v>0</v>
      </c>
      <c r="L366" s="201">
        <v>-19.343687232367586</v>
      </c>
      <c r="M366" s="201">
        <v>423.0996045</v>
      </c>
      <c r="N366" s="201">
        <v>41.094000000000001</v>
      </c>
      <c r="O366" s="498">
        <v>41.094000000000001</v>
      </c>
      <c r="P366" s="498">
        <v>423.0996045</v>
      </c>
      <c r="Q366" s="498">
        <v>-19.343687232367586</v>
      </c>
      <c r="R366" s="508">
        <v>112.80176346</v>
      </c>
      <c r="S366" s="508">
        <v>112.80176346</v>
      </c>
      <c r="T366" s="508"/>
      <c r="U366" s="170">
        <v>44.323133593600176</v>
      </c>
      <c r="V366" s="170"/>
      <c r="W366" s="170"/>
      <c r="X366" s="168"/>
      <c r="Y366" s="168"/>
      <c r="Z366" s="168"/>
      <c r="AA366" s="169"/>
      <c r="AB366" s="169"/>
      <c r="AC366" s="168"/>
      <c r="AD366" s="168"/>
      <c r="AE366" s="168"/>
      <c r="AF366" s="168"/>
      <c r="AG366" s="168"/>
      <c r="AH366" s="168"/>
      <c r="AI366" s="168"/>
      <c r="AJ366" s="168"/>
      <c r="AK366" s="168"/>
      <c r="AL366" s="168"/>
      <c r="AM366" s="168"/>
      <c r="AN366" s="168"/>
      <c r="AO366" s="168"/>
    </row>
    <row r="367" spans="1:41" x14ac:dyDescent="0.25">
      <c r="A367" s="505"/>
      <c r="B367" s="505"/>
      <c r="C367" s="505"/>
      <c r="D367" s="504"/>
      <c r="E367" s="520"/>
      <c r="F367" s="519"/>
      <c r="G367" s="519" t="s">
        <v>1962</v>
      </c>
      <c r="H367" s="518">
        <v>40</v>
      </c>
      <c r="I367" s="498"/>
      <c r="J367" s="515"/>
      <c r="K367" s="498">
        <v>9.6509999999999999E-2</v>
      </c>
      <c r="L367" s="201">
        <v>-19.391942232367583</v>
      </c>
      <c r="M367" s="201">
        <v>423.0996045</v>
      </c>
      <c r="N367" s="201">
        <v>41.094000000000001</v>
      </c>
      <c r="O367" s="498">
        <v>41.094000000000001</v>
      </c>
      <c r="P367" s="498">
        <v>423.0996045</v>
      </c>
      <c r="Q367" s="498">
        <v>-19.440197232367584</v>
      </c>
      <c r="R367" s="498">
        <v>112.85001846</v>
      </c>
      <c r="S367" s="498">
        <v>112.89827346</v>
      </c>
      <c r="T367" s="498"/>
      <c r="U367" s="170">
        <v>44.371388593600173</v>
      </c>
      <c r="V367" s="170"/>
      <c r="W367" s="170"/>
      <c r="X367" s="168"/>
      <c r="Y367" s="168"/>
      <c r="Z367" s="168"/>
      <c r="AA367" s="169"/>
      <c r="AB367" s="169"/>
      <c r="AC367" s="168"/>
      <c r="AD367" s="168"/>
      <c r="AE367" s="168"/>
      <c r="AF367" s="168"/>
      <c r="AG367" s="168"/>
      <c r="AH367" s="168"/>
      <c r="AI367" s="168"/>
      <c r="AJ367" s="168"/>
      <c r="AK367" s="168"/>
      <c r="AL367" s="168"/>
      <c r="AM367" s="168"/>
      <c r="AN367" s="168"/>
      <c r="AO367" s="168"/>
    </row>
    <row r="368" spans="1:41" x14ac:dyDescent="0.25">
      <c r="A368" s="505" t="s">
        <v>3081</v>
      </c>
      <c r="B368" s="505" t="s">
        <v>3429</v>
      </c>
      <c r="C368" s="505" t="s">
        <v>111</v>
      </c>
      <c r="D368" s="504">
        <v>1129</v>
      </c>
      <c r="E368" s="520" t="s">
        <v>163</v>
      </c>
      <c r="F368" s="519" t="s">
        <v>3135</v>
      </c>
      <c r="G368" s="519" t="s">
        <v>3134</v>
      </c>
      <c r="H368" s="518">
        <v>40</v>
      </c>
      <c r="I368" s="498"/>
      <c r="J368" s="500"/>
      <c r="K368" s="498">
        <v>0</v>
      </c>
      <c r="L368" s="201">
        <v>-19.440197232367584</v>
      </c>
      <c r="M368" s="201">
        <v>423.0996045</v>
      </c>
      <c r="N368" s="201">
        <v>41.094000000000001</v>
      </c>
      <c r="O368" s="498">
        <v>41.094000000000001</v>
      </c>
      <c r="P368" s="498">
        <v>423.0996045</v>
      </c>
      <c r="Q368" s="498">
        <v>-19.440197232367584</v>
      </c>
      <c r="R368" s="498">
        <v>112.89827346</v>
      </c>
      <c r="S368" s="498">
        <v>112.89827346</v>
      </c>
      <c r="T368" s="498"/>
      <c r="U368" s="170">
        <v>44.419643593600171</v>
      </c>
      <c r="V368" s="170"/>
      <c r="W368" s="170"/>
      <c r="X368" s="168"/>
      <c r="Y368" s="168"/>
      <c r="Z368" s="168"/>
      <c r="AA368" s="169"/>
      <c r="AB368" s="169"/>
      <c r="AC368" s="168"/>
      <c r="AD368" s="168"/>
      <c r="AE368" s="168"/>
      <c r="AF368" s="168"/>
      <c r="AG368" s="168"/>
      <c r="AH368" s="168"/>
      <c r="AI368" s="168"/>
      <c r="AJ368" s="168"/>
      <c r="AK368" s="168"/>
      <c r="AL368" s="168"/>
      <c r="AM368" s="168"/>
      <c r="AN368" s="168"/>
      <c r="AO368" s="168"/>
    </row>
    <row r="369" spans="1:41" x14ac:dyDescent="0.25">
      <c r="A369" s="505"/>
      <c r="B369" s="505"/>
      <c r="C369" s="505"/>
      <c r="D369" s="504"/>
      <c r="E369" s="520"/>
      <c r="F369" s="519"/>
      <c r="G369" s="519" t="s">
        <v>3133</v>
      </c>
      <c r="H369" s="518"/>
      <c r="I369" s="498"/>
      <c r="J369" s="515"/>
      <c r="K369" s="498">
        <v>5.5879999999999999E-2</v>
      </c>
      <c r="L369" s="201">
        <v>-19.468137232367582</v>
      </c>
      <c r="M369" s="201">
        <v>423.0996045</v>
      </c>
      <c r="N369" s="201">
        <v>41.094000000000001</v>
      </c>
      <c r="O369" s="498">
        <v>41.094000000000001</v>
      </c>
      <c r="P369" s="498">
        <v>423.0996045</v>
      </c>
      <c r="Q369" s="498">
        <v>-19.496077232367583</v>
      </c>
      <c r="R369" s="498">
        <v>112.92621346</v>
      </c>
      <c r="S369" s="498">
        <v>112.95415346</v>
      </c>
      <c r="T369" s="498"/>
      <c r="U369" s="170">
        <v>44.447583593600172</v>
      </c>
      <c r="V369" s="170"/>
      <c r="W369" s="170"/>
      <c r="X369" s="168"/>
      <c r="Y369" s="168"/>
      <c r="Z369" s="168"/>
      <c r="AA369" s="169"/>
      <c r="AB369" s="169"/>
      <c r="AC369" s="168"/>
      <c r="AD369" s="168"/>
      <c r="AE369" s="168"/>
      <c r="AF369" s="168"/>
      <c r="AG369" s="168"/>
      <c r="AH369" s="168"/>
      <c r="AI369" s="168"/>
      <c r="AJ369" s="168"/>
      <c r="AK369" s="168"/>
      <c r="AL369" s="168"/>
      <c r="AM369" s="168"/>
      <c r="AN369" s="168"/>
      <c r="AO369" s="168"/>
    </row>
    <row r="370" spans="1:41" x14ac:dyDescent="0.25">
      <c r="A370" s="514"/>
      <c r="B370" s="514"/>
      <c r="C370" s="514"/>
      <c r="D370" s="513"/>
      <c r="E370" s="512" t="s">
        <v>619</v>
      </c>
      <c r="F370" s="511"/>
      <c r="G370" s="511" t="s">
        <v>3132</v>
      </c>
      <c r="H370" s="516">
        <v>40</v>
      </c>
      <c r="I370" s="508"/>
      <c r="J370" s="500"/>
      <c r="K370" s="498">
        <v>7.8206499999999998E-2</v>
      </c>
      <c r="L370" s="201">
        <v>-19.535180482367583</v>
      </c>
      <c r="M370" s="201">
        <v>423.0996045</v>
      </c>
      <c r="N370" s="201">
        <v>41.094000000000001</v>
      </c>
      <c r="O370" s="498">
        <v>41.094000000000001</v>
      </c>
      <c r="P370" s="498">
        <v>423.0996045</v>
      </c>
      <c r="Q370" s="498">
        <v>-19.574283732367583</v>
      </c>
      <c r="R370" s="508">
        <v>112.99325671</v>
      </c>
      <c r="S370" s="508">
        <v>113.03235995999999</v>
      </c>
      <c r="T370" s="508" t="s">
        <v>3392</v>
      </c>
      <c r="U370" s="170">
        <v>44.514626843600169</v>
      </c>
      <c r="V370" s="170"/>
      <c r="W370" s="170"/>
      <c r="X370" s="168"/>
      <c r="Y370" s="168"/>
      <c r="Z370" s="168"/>
      <c r="AA370" s="169"/>
      <c r="AB370" s="169"/>
      <c r="AC370" s="168"/>
      <c r="AD370" s="168"/>
      <c r="AE370" s="168"/>
      <c r="AF370" s="168"/>
      <c r="AG370" s="168"/>
      <c r="AH370" s="168"/>
      <c r="AI370" s="168"/>
      <c r="AJ370" s="168"/>
      <c r="AK370" s="168"/>
      <c r="AL370" s="168"/>
      <c r="AM370" s="168"/>
      <c r="AN370" s="168"/>
      <c r="AO370" s="168"/>
    </row>
    <row r="371" spans="1:41" x14ac:dyDescent="0.25">
      <c r="A371" s="514" t="s">
        <v>3081</v>
      </c>
      <c r="B371" s="514" t="s">
        <v>3429</v>
      </c>
      <c r="C371" s="514" t="s">
        <v>2187</v>
      </c>
      <c r="D371" s="513">
        <v>1132</v>
      </c>
      <c r="E371" s="517" t="s">
        <v>3425</v>
      </c>
      <c r="F371" s="511" t="s">
        <v>3393</v>
      </c>
      <c r="G371" s="511" t="s">
        <v>2184</v>
      </c>
      <c r="H371" s="516">
        <v>40</v>
      </c>
      <c r="I371" s="508"/>
      <c r="J371" s="500"/>
      <c r="K371" s="498">
        <v>0.25</v>
      </c>
      <c r="L371" s="201">
        <v>-19.699283732367583</v>
      </c>
      <c r="M371" s="201">
        <v>423.0996045</v>
      </c>
      <c r="N371" s="201">
        <v>41.094000000000001</v>
      </c>
      <c r="O371" s="498">
        <v>41.094000000000001</v>
      </c>
      <c r="P371" s="498">
        <v>423.0996045</v>
      </c>
      <c r="Q371" s="498">
        <v>-19.824283732367583</v>
      </c>
      <c r="R371" s="508">
        <v>113.15735995999999</v>
      </c>
      <c r="S371" s="508">
        <v>113.28235995999999</v>
      </c>
      <c r="T371" s="508"/>
      <c r="U371" s="170">
        <v>44.678730093600166</v>
      </c>
      <c r="V371" s="170"/>
      <c r="W371" s="170"/>
      <c r="X371" s="168"/>
      <c r="Y371" s="168"/>
      <c r="Z371" s="168"/>
      <c r="AA371" s="169"/>
      <c r="AB371" s="169"/>
      <c r="AC371" s="168"/>
      <c r="AD371" s="168"/>
      <c r="AE371" s="168"/>
      <c r="AF371" s="168"/>
      <c r="AG371" s="168"/>
      <c r="AH371" s="168"/>
      <c r="AI371" s="168"/>
      <c r="AJ371" s="168"/>
      <c r="AK371" s="168"/>
      <c r="AL371" s="168"/>
      <c r="AM371" s="168"/>
      <c r="AN371" s="168"/>
      <c r="AO371" s="168"/>
    </row>
    <row r="372" spans="1:41" x14ac:dyDescent="0.25">
      <c r="A372" s="514"/>
      <c r="B372" s="514"/>
      <c r="C372" s="514"/>
      <c r="D372" s="513"/>
      <c r="E372" s="512" t="s">
        <v>619</v>
      </c>
      <c r="F372" s="511"/>
      <c r="G372" s="511" t="s">
        <v>3129</v>
      </c>
      <c r="H372" s="516">
        <v>40</v>
      </c>
      <c r="I372" s="508"/>
      <c r="J372" s="500"/>
      <c r="K372" s="498">
        <v>7.8206499999999998E-2</v>
      </c>
      <c r="L372" s="201">
        <v>-19.863386982367583</v>
      </c>
      <c r="M372" s="201">
        <v>423.0996045</v>
      </c>
      <c r="N372" s="201">
        <v>41.094000000000001</v>
      </c>
      <c r="O372" s="498">
        <v>41.094000000000001</v>
      </c>
      <c r="P372" s="498">
        <v>423.0996045</v>
      </c>
      <c r="Q372" s="498">
        <v>-19.902490232367583</v>
      </c>
      <c r="R372" s="508">
        <v>113.32146320999999</v>
      </c>
      <c r="S372" s="508">
        <v>113.36056645999999</v>
      </c>
      <c r="T372" s="508" t="s">
        <v>3392</v>
      </c>
      <c r="U372" s="170">
        <v>44.842833343600162</v>
      </c>
      <c r="V372" s="170"/>
      <c r="W372" s="170"/>
      <c r="X372" s="168"/>
      <c r="Y372" s="168"/>
      <c r="Z372" s="168"/>
      <c r="AA372" s="169"/>
      <c r="AB372" s="169"/>
      <c r="AC372" s="168"/>
      <c r="AD372" s="168"/>
      <c r="AE372" s="168"/>
      <c r="AF372" s="168"/>
      <c r="AG372" s="168"/>
      <c r="AH372" s="168"/>
      <c r="AI372" s="168"/>
      <c r="AJ372" s="168"/>
      <c r="AK372" s="168"/>
      <c r="AL372" s="168"/>
      <c r="AM372" s="168"/>
      <c r="AN372" s="168"/>
      <c r="AO372" s="168"/>
    </row>
    <row r="373" spans="1:41" x14ac:dyDescent="0.25">
      <c r="A373" s="514"/>
      <c r="B373" s="514"/>
      <c r="C373" s="514"/>
      <c r="D373" s="513"/>
      <c r="E373" s="512"/>
      <c r="F373" s="511"/>
      <c r="G373" s="511" t="s">
        <v>1962</v>
      </c>
      <c r="H373" s="516">
        <v>40</v>
      </c>
      <c r="I373" s="508"/>
      <c r="J373" s="515"/>
      <c r="K373" s="498">
        <v>9.9516999999999994E-2</v>
      </c>
      <c r="L373" s="201">
        <v>-19.952248732367583</v>
      </c>
      <c r="M373" s="201">
        <v>423.0996045</v>
      </c>
      <c r="N373" s="201">
        <v>41.094000000000001</v>
      </c>
      <c r="O373" s="498">
        <v>41.094000000000001</v>
      </c>
      <c r="P373" s="498">
        <v>423.0996045</v>
      </c>
      <c r="Q373" s="498">
        <v>-20.002007232367582</v>
      </c>
      <c r="R373" s="508">
        <v>113.41032496</v>
      </c>
      <c r="S373" s="508">
        <v>113.46008345999999</v>
      </c>
      <c r="T373" s="508"/>
      <c r="U373" s="170">
        <v>44.931695093600169</v>
      </c>
      <c r="V373" s="170"/>
      <c r="W373" s="170"/>
      <c r="X373" s="168"/>
      <c r="Y373" s="168"/>
      <c r="Z373" s="168"/>
      <c r="AA373" s="169"/>
      <c r="AB373" s="169"/>
      <c r="AC373" s="168"/>
      <c r="AD373" s="168"/>
      <c r="AE373" s="168"/>
      <c r="AF373" s="168"/>
      <c r="AG373" s="168"/>
      <c r="AH373" s="168"/>
      <c r="AI373" s="168"/>
      <c r="AJ373" s="168"/>
      <c r="AK373" s="168"/>
      <c r="AL373" s="168"/>
      <c r="AM373" s="168"/>
      <c r="AN373" s="168"/>
      <c r="AO373" s="168"/>
    </row>
    <row r="374" spans="1:41" x14ac:dyDescent="0.25">
      <c r="A374" s="514" t="s">
        <v>3081</v>
      </c>
      <c r="B374" s="514" t="s">
        <v>3429</v>
      </c>
      <c r="C374" s="514" t="s">
        <v>2194</v>
      </c>
      <c r="D374" s="513">
        <v>1136</v>
      </c>
      <c r="E374" s="517" t="s">
        <v>3424</v>
      </c>
      <c r="F374" s="511"/>
      <c r="G374" s="511" t="s">
        <v>3390</v>
      </c>
      <c r="H374" s="516">
        <v>36</v>
      </c>
      <c r="I374" s="508"/>
      <c r="J374" s="515"/>
      <c r="K374" s="498">
        <v>0.183363</v>
      </c>
      <c r="L374" s="201">
        <v>-20.093688732367582</v>
      </c>
      <c r="M374" s="201">
        <v>423.0996045</v>
      </c>
      <c r="N374" s="201">
        <v>41.094000000000001</v>
      </c>
      <c r="O374" s="498">
        <v>41.094000000000001</v>
      </c>
      <c r="P374" s="498">
        <v>423.0996045</v>
      </c>
      <c r="Q374" s="498">
        <v>-20.185370232367582</v>
      </c>
      <c r="R374" s="508">
        <v>113.55176495999999</v>
      </c>
      <c r="S374" s="508">
        <v>113.64344645999999</v>
      </c>
      <c r="T374" s="508"/>
      <c r="U374" s="170">
        <v>45.073135093600158</v>
      </c>
      <c r="V374" s="170"/>
      <c r="W374" s="170"/>
      <c r="X374" s="168"/>
      <c r="Y374" s="168"/>
      <c r="Z374" s="168"/>
      <c r="AA374" s="169"/>
      <c r="AB374" s="169"/>
      <c r="AC374" s="168"/>
      <c r="AD374" s="168"/>
      <c r="AE374" s="168"/>
      <c r="AF374" s="168"/>
      <c r="AG374" s="168"/>
      <c r="AH374" s="168"/>
      <c r="AI374" s="168"/>
      <c r="AJ374" s="168"/>
      <c r="AK374" s="168"/>
      <c r="AL374" s="168"/>
      <c r="AM374" s="168"/>
      <c r="AN374" s="168"/>
      <c r="AO374" s="168"/>
    </row>
    <row r="375" spans="1:41" x14ac:dyDescent="0.25">
      <c r="A375" s="514"/>
      <c r="B375" s="514"/>
      <c r="C375" s="514"/>
      <c r="D375" s="513"/>
      <c r="E375" s="517" t="s">
        <v>619</v>
      </c>
      <c r="F375" s="511"/>
      <c r="G375" s="511"/>
      <c r="H375" s="516"/>
      <c r="I375" s="508"/>
      <c r="J375" s="515"/>
      <c r="K375" s="498">
        <v>0</v>
      </c>
      <c r="L375" s="201">
        <v>-20.185370232367582</v>
      </c>
      <c r="M375" s="201">
        <v>423.0996045</v>
      </c>
      <c r="N375" s="201">
        <v>41.094000000000001</v>
      </c>
      <c r="O375" s="498">
        <v>41.094000000000001</v>
      </c>
      <c r="P375" s="498">
        <v>423.0996045</v>
      </c>
      <c r="Q375" s="498">
        <v>-20.185370232367582</v>
      </c>
      <c r="R375" s="508">
        <v>113.64344645999999</v>
      </c>
      <c r="S375" s="508">
        <v>113.64344645999999</v>
      </c>
      <c r="T375" s="508"/>
      <c r="U375" s="170">
        <v>45.164816593600165</v>
      </c>
      <c r="V375" s="170"/>
      <c r="W375" s="170"/>
      <c r="X375" s="168"/>
      <c r="Y375" s="168"/>
      <c r="Z375" s="168"/>
      <c r="AA375" s="169"/>
      <c r="AB375" s="169"/>
      <c r="AC375" s="168"/>
      <c r="AD375" s="168"/>
      <c r="AE375" s="168"/>
      <c r="AF375" s="168"/>
      <c r="AG375" s="168"/>
      <c r="AH375" s="168"/>
      <c r="AI375" s="168"/>
      <c r="AJ375" s="168"/>
      <c r="AK375" s="168"/>
      <c r="AL375" s="168"/>
      <c r="AM375" s="168"/>
      <c r="AN375" s="168"/>
      <c r="AO375" s="168"/>
    </row>
    <row r="376" spans="1:41" x14ac:dyDescent="0.25">
      <c r="A376" s="514" t="s">
        <v>3007</v>
      </c>
      <c r="B376" s="514" t="s">
        <v>3007</v>
      </c>
      <c r="C376" s="514" t="s">
        <v>3007</v>
      </c>
      <c r="D376" s="513" t="s">
        <v>3007</v>
      </c>
      <c r="E376" s="517" t="s">
        <v>3007</v>
      </c>
      <c r="F376" s="511"/>
      <c r="G376" s="511"/>
      <c r="H376" s="516"/>
      <c r="I376" s="508"/>
      <c r="J376" s="515"/>
      <c r="K376" s="498">
        <v>0</v>
      </c>
      <c r="L376" s="201">
        <v>-20.185370232367582</v>
      </c>
      <c r="M376" s="201">
        <v>423.0996045</v>
      </c>
      <c r="N376" s="201">
        <v>41.094000000000001</v>
      </c>
      <c r="O376" s="498">
        <v>41.094000000000001</v>
      </c>
      <c r="P376" s="498">
        <v>423.0996045</v>
      </c>
      <c r="Q376" s="498">
        <v>-20.185370232367582</v>
      </c>
      <c r="R376" s="508">
        <v>113.64344645999999</v>
      </c>
      <c r="S376" s="508">
        <v>113.64344645999999</v>
      </c>
      <c r="T376" s="508" t="s">
        <v>3007</v>
      </c>
      <c r="U376" s="170">
        <v>45.164816593600165</v>
      </c>
      <c r="V376" s="170"/>
      <c r="W376" s="170"/>
      <c r="X376" s="168"/>
      <c r="Y376" s="168"/>
      <c r="Z376" s="168"/>
      <c r="AA376" s="169"/>
      <c r="AB376" s="169"/>
      <c r="AC376" s="168"/>
      <c r="AD376" s="168"/>
      <c r="AE376" s="168"/>
      <c r="AF376" s="168"/>
      <c r="AG376" s="168"/>
      <c r="AH376" s="168"/>
      <c r="AI376" s="168"/>
      <c r="AJ376" s="168"/>
      <c r="AK376" s="168"/>
      <c r="AL376" s="168"/>
      <c r="AM376" s="168"/>
      <c r="AN376" s="168"/>
      <c r="AO376" s="168"/>
    </row>
    <row r="377" spans="1:41" x14ac:dyDescent="0.25">
      <c r="A377" s="514"/>
      <c r="B377" s="514"/>
      <c r="C377" s="514"/>
      <c r="D377" s="513"/>
      <c r="E377" s="517" t="s">
        <v>619</v>
      </c>
      <c r="F377" s="511"/>
      <c r="G377" s="511" t="s">
        <v>3397</v>
      </c>
      <c r="H377" s="516">
        <v>36</v>
      </c>
      <c r="I377" s="508"/>
      <c r="J377" s="515"/>
      <c r="K377" s="498">
        <v>0.45019300000000001</v>
      </c>
      <c r="L377" s="201">
        <v>-20.410466732367581</v>
      </c>
      <c r="M377" s="201">
        <v>423.0996045</v>
      </c>
      <c r="N377" s="201">
        <v>41.094000000000001</v>
      </c>
      <c r="O377" s="498">
        <v>41.094000000000001</v>
      </c>
      <c r="P377" s="498">
        <v>423.0996045</v>
      </c>
      <c r="Q377" s="498">
        <v>-20.635563232367581</v>
      </c>
      <c r="R377" s="508">
        <v>113.86854295999998</v>
      </c>
      <c r="S377" s="508">
        <v>114.09363945999999</v>
      </c>
      <c r="T377" s="508" t="s">
        <v>3392</v>
      </c>
      <c r="U377" s="170">
        <v>45.389913093600157</v>
      </c>
      <c r="V377" s="170"/>
      <c r="W377" s="170"/>
      <c r="X377" s="168"/>
      <c r="Y377" s="168"/>
      <c r="Z377" s="168"/>
      <c r="AA377" s="169"/>
      <c r="AB377" s="169"/>
      <c r="AC377" s="168"/>
      <c r="AD377" s="168"/>
      <c r="AE377" s="168"/>
      <c r="AF377" s="168"/>
      <c r="AG377" s="168"/>
      <c r="AH377" s="168"/>
      <c r="AI377" s="168"/>
      <c r="AJ377" s="168"/>
      <c r="AK377" s="168"/>
      <c r="AL377" s="168"/>
      <c r="AM377" s="168"/>
      <c r="AN377" s="168"/>
      <c r="AO377" s="168"/>
    </row>
    <row r="378" spans="1:41" x14ac:dyDescent="0.25">
      <c r="A378" s="514"/>
      <c r="B378" s="514"/>
      <c r="C378" s="514"/>
      <c r="D378" s="513"/>
      <c r="E378" s="512" t="s">
        <v>619</v>
      </c>
      <c r="F378" s="511"/>
      <c r="G378" s="521"/>
      <c r="H378" s="510"/>
      <c r="I378" s="508"/>
      <c r="J378" s="515"/>
      <c r="K378" s="498">
        <v>0</v>
      </c>
      <c r="L378" s="201">
        <v>-20.635563232367581</v>
      </c>
      <c r="M378" s="201">
        <v>423.0996045</v>
      </c>
      <c r="N378" s="201">
        <v>41.094000000000001</v>
      </c>
      <c r="O378" s="498">
        <v>41.094000000000001</v>
      </c>
      <c r="P378" s="498">
        <v>423.0996045</v>
      </c>
      <c r="Q378" s="498">
        <v>-20.635563232367581</v>
      </c>
      <c r="R378" s="508">
        <v>114.09363945999999</v>
      </c>
      <c r="S378" s="508">
        <v>114.09363945999999</v>
      </c>
      <c r="T378" s="508"/>
      <c r="U378" s="170">
        <v>45.615009593600163</v>
      </c>
      <c r="V378" s="170"/>
      <c r="W378" s="170"/>
      <c r="X378" s="168"/>
      <c r="Y378" s="168"/>
      <c r="Z378" s="168"/>
      <c r="AA378" s="169"/>
      <c r="AB378" s="169"/>
      <c r="AC378" s="168"/>
      <c r="AD378" s="168"/>
      <c r="AE378" s="168"/>
      <c r="AF378" s="168"/>
      <c r="AG378" s="168"/>
      <c r="AH378" s="168"/>
      <c r="AI378" s="168"/>
      <c r="AJ378" s="168"/>
      <c r="AK378" s="168"/>
      <c r="AL378" s="168"/>
      <c r="AM378" s="168"/>
      <c r="AN378" s="168"/>
      <c r="AO378" s="168"/>
    </row>
    <row r="379" spans="1:41" x14ac:dyDescent="0.25">
      <c r="A379" s="514" t="s">
        <v>3081</v>
      </c>
      <c r="B379" s="514" t="s">
        <v>3429</v>
      </c>
      <c r="C379" s="514" t="s">
        <v>2192</v>
      </c>
      <c r="D379" s="513">
        <v>1142</v>
      </c>
      <c r="E379" s="517" t="s">
        <v>3423</v>
      </c>
      <c r="F379" s="511"/>
      <c r="G379" s="511" t="s">
        <v>3390</v>
      </c>
      <c r="H379" s="516">
        <v>36</v>
      </c>
      <c r="I379" s="508"/>
      <c r="J379" s="515"/>
      <c r="K379" s="498">
        <v>0.183363</v>
      </c>
      <c r="L379" s="201">
        <v>-20.727244732367581</v>
      </c>
      <c r="M379" s="201">
        <v>423.0996045</v>
      </c>
      <c r="N379" s="201">
        <v>41.094000000000001</v>
      </c>
      <c r="O379" s="498">
        <v>41.094000000000001</v>
      </c>
      <c r="P379" s="498">
        <v>423.0996045</v>
      </c>
      <c r="Q379" s="498">
        <v>-20.818926232367581</v>
      </c>
      <c r="R379" s="508">
        <v>114.18532095999998</v>
      </c>
      <c r="S379" s="508">
        <v>114.27700245999999</v>
      </c>
      <c r="T379" s="508"/>
      <c r="U379" s="170">
        <v>45.706691093600156</v>
      </c>
      <c r="V379" s="170"/>
      <c r="W379" s="170"/>
      <c r="X379" s="168"/>
      <c r="Y379" s="168"/>
      <c r="Z379" s="168"/>
      <c r="AA379" s="169"/>
      <c r="AB379" s="169"/>
      <c r="AC379" s="168"/>
      <c r="AD379" s="168"/>
      <c r="AE379" s="168"/>
      <c r="AF379" s="168"/>
      <c r="AG379" s="168"/>
      <c r="AH379" s="168"/>
      <c r="AI379" s="168"/>
      <c r="AJ379" s="168"/>
      <c r="AK379" s="168"/>
      <c r="AL379" s="168"/>
      <c r="AM379" s="168"/>
      <c r="AN379" s="168"/>
      <c r="AO379" s="168"/>
    </row>
    <row r="380" spans="1:41" x14ac:dyDescent="0.25">
      <c r="A380" s="514"/>
      <c r="B380" s="514"/>
      <c r="C380" s="514"/>
      <c r="D380" s="513"/>
      <c r="E380" s="517" t="s">
        <v>619</v>
      </c>
      <c r="F380" s="511"/>
      <c r="G380" s="511"/>
      <c r="H380" s="516"/>
      <c r="I380" s="508"/>
      <c r="J380" s="515"/>
      <c r="K380" s="498">
        <v>0</v>
      </c>
      <c r="L380" s="201">
        <v>-20.818926232367581</v>
      </c>
      <c r="M380" s="201">
        <v>423.0996045</v>
      </c>
      <c r="N380" s="201">
        <v>41.094000000000001</v>
      </c>
      <c r="O380" s="498">
        <v>41.094000000000001</v>
      </c>
      <c r="P380" s="498">
        <v>423.0996045</v>
      </c>
      <c r="Q380" s="498">
        <v>-20.818926232367581</v>
      </c>
      <c r="R380" s="508">
        <v>114.27700245999999</v>
      </c>
      <c r="S380" s="508">
        <v>114.27700245999999</v>
      </c>
      <c r="T380" s="508"/>
      <c r="U380" s="170">
        <v>45.798372593600163</v>
      </c>
      <c r="V380" s="170"/>
      <c r="W380" s="170"/>
      <c r="X380" s="168"/>
      <c r="Y380" s="168"/>
      <c r="Z380" s="168"/>
      <c r="AA380" s="169"/>
      <c r="AB380" s="169"/>
      <c r="AC380" s="168"/>
      <c r="AD380" s="168"/>
      <c r="AE380" s="168"/>
      <c r="AF380" s="168"/>
      <c r="AG380" s="168"/>
      <c r="AH380" s="168"/>
      <c r="AI380" s="168"/>
      <c r="AJ380" s="168"/>
      <c r="AK380" s="168"/>
      <c r="AL380" s="168"/>
      <c r="AM380" s="168"/>
      <c r="AN380" s="168"/>
      <c r="AO380" s="168"/>
    </row>
    <row r="381" spans="1:41" x14ac:dyDescent="0.25">
      <c r="A381" s="514" t="s">
        <v>3081</v>
      </c>
      <c r="B381" s="514" t="s">
        <v>3429</v>
      </c>
      <c r="C381" s="514" t="s">
        <v>2174</v>
      </c>
      <c r="D381" s="513">
        <v>1143</v>
      </c>
      <c r="E381" s="517" t="s">
        <v>3422</v>
      </c>
      <c r="F381" s="511"/>
      <c r="G381" s="511" t="s">
        <v>4278</v>
      </c>
      <c r="H381" s="516"/>
      <c r="I381" s="508"/>
      <c r="J381" s="515"/>
      <c r="K381" s="498">
        <v>0</v>
      </c>
      <c r="L381" s="201">
        <v>-20.818926232367581</v>
      </c>
      <c r="M381" s="201">
        <v>423.0996045</v>
      </c>
      <c r="N381" s="201">
        <v>41.094000000000001</v>
      </c>
      <c r="O381" s="498">
        <v>41.094000000000001</v>
      </c>
      <c r="P381" s="498">
        <v>423.0996045</v>
      </c>
      <c r="Q381" s="498">
        <v>-20.818926232367581</v>
      </c>
      <c r="R381" s="508">
        <v>114.27700245999999</v>
      </c>
      <c r="S381" s="508">
        <v>114.27700245999999</v>
      </c>
      <c r="T381" s="508"/>
      <c r="U381" s="170">
        <v>45.798372593600163</v>
      </c>
      <c r="V381" s="170"/>
      <c r="W381" s="170"/>
      <c r="X381" s="168"/>
      <c r="Y381" s="168"/>
      <c r="Z381" s="168"/>
      <c r="AA381" s="169"/>
      <c r="AB381" s="169"/>
      <c r="AC381" s="168"/>
      <c r="AD381" s="168"/>
      <c r="AE381" s="168"/>
      <c r="AF381" s="168"/>
      <c r="AG381" s="168"/>
      <c r="AH381" s="168"/>
      <c r="AI381" s="168"/>
      <c r="AJ381" s="168"/>
      <c r="AK381" s="168"/>
      <c r="AL381" s="168"/>
      <c r="AM381" s="168"/>
      <c r="AN381" s="168"/>
      <c r="AO381" s="168"/>
    </row>
    <row r="382" spans="1:41" x14ac:dyDescent="0.25">
      <c r="A382" s="505"/>
      <c r="B382" s="505"/>
      <c r="C382" s="505"/>
      <c r="D382" s="504"/>
      <c r="E382" s="520"/>
      <c r="F382" s="519"/>
      <c r="G382" s="519" t="s">
        <v>1962</v>
      </c>
      <c r="H382" s="518"/>
      <c r="I382" s="498"/>
      <c r="J382" s="515"/>
      <c r="K382" s="498">
        <v>9.6509999999999999E-2</v>
      </c>
      <c r="L382" s="201">
        <v>-20.867181232367578</v>
      </c>
      <c r="M382" s="201">
        <v>423.0996045</v>
      </c>
      <c r="N382" s="201">
        <v>41.094000000000001</v>
      </c>
      <c r="O382" s="498">
        <v>41.094000000000001</v>
      </c>
      <c r="P382" s="498">
        <v>423.0996045</v>
      </c>
      <c r="Q382" s="498">
        <v>-20.915436232367579</v>
      </c>
      <c r="R382" s="498">
        <v>114.32525745999999</v>
      </c>
      <c r="S382" s="498">
        <v>114.37351245999999</v>
      </c>
      <c r="T382" s="498"/>
      <c r="U382" s="170">
        <v>45.846627593600161</v>
      </c>
      <c r="V382" s="170"/>
      <c r="W382" s="170"/>
      <c r="X382" s="168"/>
      <c r="Y382" s="168"/>
      <c r="Z382" s="168"/>
      <c r="AA382" s="169"/>
      <c r="AB382" s="169"/>
      <c r="AC382" s="168"/>
      <c r="AD382" s="168"/>
      <c r="AE382" s="168"/>
      <c r="AF382" s="168"/>
      <c r="AG382" s="168"/>
      <c r="AH382" s="168"/>
      <c r="AI382" s="168"/>
      <c r="AJ382" s="168"/>
      <c r="AK382" s="168"/>
      <c r="AL382" s="168"/>
      <c r="AM382" s="168"/>
      <c r="AN382" s="168"/>
      <c r="AO382" s="168"/>
    </row>
    <row r="383" spans="1:41" x14ac:dyDescent="0.25">
      <c r="A383" s="505" t="s">
        <v>3081</v>
      </c>
      <c r="B383" s="505" t="s">
        <v>3429</v>
      </c>
      <c r="C383" s="505" t="s">
        <v>111</v>
      </c>
      <c r="D383" s="504">
        <v>1144</v>
      </c>
      <c r="E383" s="520" t="s">
        <v>170</v>
      </c>
      <c r="F383" s="519" t="s">
        <v>3135</v>
      </c>
      <c r="G383" s="519" t="s">
        <v>3134</v>
      </c>
      <c r="H383" s="518">
        <v>40</v>
      </c>
      <c r="I383" s="500"/>
      <c r="J383" s="500"/>
      <c r="K383" s="498">
        <v>0</v>
      </c>
      <c r="L383" s="201">
        <v>-20.915436232367579</v>
      </c>
      <c r="M383" s="201">
        <v>423.0996045</v>
      </c>
      <c r="N383" s="201">
        <v>41.094000000000001</v>
      </c>
      <c r="O383" s="498">
        <v>41.094000000000001</v>
      </c>
      <c r="P383" s="498">
        <v>423.0996045</v>
      </c>
      <c r="Q383" s="498">
        <v>-20.915436232367579</v>
      </c>
      <c r="R383" s="498">
        <v>114.37351245999999</v>
      </c>
      <c r="S383" s="498">
        <v>114.37351245999999</v>
      </c>
      <c r="T383" s="498"/>
      <c r="U383" s="170">
        <v>45.894882593600158</v>
      </c>
      <c r="V383" s="170"/>
      <c r="W383" s="170"/>
      <c r="X383" s="168"/>
      <c r="Y383" s="168"/>
      <c r="Z383" s="168"/>
      <c r="AA383" s="169"/>
      <c r="AB383" s="169"/>
      <c r="AC383" s="168"/>
      <c r="AD383" s="168"/>
      <c r="AE383" s="168"/>
      <c r="AF383" s="168"/>
      <c r="AG383" s="168"/>
      <c r="AH383" s="168"/>
      <c r="AI383" s="168"/>
      <c r="AJ383" s="168"/>
      <c r="AK383" s="168"/>
      <c r="AL383" s="168"/>
      <c r="AM383" s="168"/>
      <c r="AN383" s="168"/>
      <c r="AO383" s="168"/>
    </row>
    <row r="384" spans="1:41" x14ac:dyDescent="0.25">
      <c r="A384" s="505"/>
      <c r="B384" s="505"/>
      <c r="C384" s="505"/>
      <c r="D384" s="504"/>
      <c r="E384" s="520"/>
      <c r="F384" s="519"/>
      <c r="G384" s="519" t="s">
        <v>3133</v>
      </c>
      <c r="H384" s="518"/>
      <c r="I384" s="500"/>
      <c r="J384" s="515"/>
      <c r="K384" s="498">
        <v>5.5879999999999999E-2</v>
      </c>
      <c r="L384" s="201">
        <v>-20.943376232367577</v>
      </c>
      <c r="M384" s="201">
        <v>423.0996045</v>
      </c>
      <c r="N384" s="201">
        <v>41.094000000000001</v>
      </c>
      <c r="O384" s="498">
        <v>41.094000000000001</v>
      </c>
      <c r="P384" s="498">
        <v>423.0996045</v>
      </c>
      <c r="Q384" s="498">
        <v>-20.971316232367577</v>
      </c>
      <c r="R384" s="498">
        <v>114.40145245999999</v>
      </c>
      <c r="S384" s="498">
        <v>114.42939245999999</v>
      </c>
      <c r="T384" s="498"/>
      <c r="U384" s="170">
        <v>45.922822593600159</v>
      </c>
      <c r="V384" s="170"/>
      <c r="W384" s="170"/>
      <c r="X384" s="168"/>
      <c r="Y384" s="168"/>
      <c r="Z384" s="168"/>
      <c r="AA384" s="169"/>
      <c r="AB384" s="169"/>
      <c r="AC384" s="168"/>
      <c r="AD384" s="168"/>
      <c r="AE384" s="168"/>
      <c r="AF384" s="168"/>
      <c r="AG384" s="168"/>
      <c r="AH384" s="168"/>
      <c r="AI384" s="168"/>
      <c r="AJ384" s="168"/>
      <c r="AK384" s="168"/>
      <c r="AL384" s="168"/>
      <c r="AM384" s="168"/>
      <c r="AN384" s="168"/>
      <c r="AO384" s="168"/>
    </row>
    <row r="385" spans="1:41" x14ac:dyDescent="0.25">
      <c r="A385" s="514"/>
      <c r="B385" s="514"/>
      <c r="C385" s="514"/>
      <c r="D385" s="513"/>
      <c r="E385" s="512" t="s">
        <v>619</v>
      </c>
      <c r="F385" s="511"/>
      <c r="G385" s="511" t="s">
        <v>3132</v>
      </c>
      <c r="H385" s="510"/>
      <c r="I385" s="515"/>
      <c r="J385" s="515"/>
      <c r="K385" s="498">
        <v>7.8206499999999998E-2</v>
      </c>
      <c r="L385" s="201">
        <v>-21.010419482367578</v>
      </c>
      <c r="M385" s="201">
        <v>423.0996045</v>
      </c>
      <c r="N385" s="201">
        <v>41.094000000000001</v>
      </c>
      <c r="O385" s="498">
        <v>41.094000000000001</v>
      </c>
      <c r="P385" s="498">
        <v>423.0996045</v>
      </c>
      <c r="Q385" s="498">
        <v>-21.049522732367578</v>
      </c>
      <c r="R385" s="508">
        <v>114.46849570999998</v>
      </c>
      <c r="S385" s="508">
        <v>114.50759895999998</v>
      </c>
      <c r="T385" s="508" t="s">
        <v>3392</v>
      </c>
      <c r="U385" s="170">
        <v>45.989865843600157</v>
      </c>
      <c r="V385" s="170"/>
      <c r="W385" s="170"/>
      <c r="X385" s="168"/>
      <c r="Y385" s="168"/>
      <c r="Z385" s="168"/>
      <c r="AA385" s="169"/>
      <c r="AB385" s="169"/>
      <c r="AC385" s="168"/>
      <c r="AD385" s="168"/>
      <c r="AE385" s="168"/>
      <c r="AF385" s="168"/>
      <c r="AG385" s="168"/>
      <c r="AH385" s="168"/>
      <c r="AI385" s="168"/>
      <c r="AJ385" s="168"/>
      <c r="AK385" s="168"/>
      <c r="AL385" s="168"/>
      <c r="AM385" s="168"/>
      <c r="AN385" s="168"/>
      <c r="AO385" s="168"/>
    </row>
    <row r="386" spans="1:41" x14ac:dyDescent="0.25">
      <c r="A386" s="514" t="s">
        <v>3081</v>
      </c>
      <c r="B386" s="514" t="s">
        <v>3429</v>
      </c>
      <c r="C386" s="514" t="s">
        <v>3141</v>
      </c>
      <c r="D386" s="513">
        <v>1146</v>
      </c>
      <c r="E386" s="517" t="s">
        <v>3421</v>
      </c>
      <c r="F386" s="511" t="s">
        <v>3393</v>
      </c>
      <c r="G386" s="511" t="s">
        <v>2184</v>
      </c>
      <c r="H386" s="516">
        <v>40</v>
      </c>
      <c r="I386" s="515"/>
      <c r="J386" s="515"/>
      <c r="K386" s="498">
        <v>0.25</v>
      </c>
      <c r="L386" s="201">
        <v>-21.174522732367578</v>
      </c>
      <c r="M386" s="201">
        <v>423.0996045</v>
      </c>
      <c r="N386" s="201">
        <v>41.094000000000001</v>
      </c>
      <c r="O386" s="498">
        <v>41.094000000000001</v>
      </c>
      <c r="P386" s="498">
        <v>423.0996045</v>
      </c>
      <c r="Q386" s="498">
        <v>-21.299522732367578</v>
      </c>
      <c r="R386" s="508">
        <v>114.63259895999998</v>
      </c>
      <c r="S386" s="508">
        <v>114.75759895999998</v>
      </c>
      <c r="T386" s="508"/>
      <c r="U386" s="170">
        <v>46.153969093600153</v>
      </c>
      <c r="V386" s="170"/>
      <c r="W386" s="170"/>
      <c r="X386" s="168"/>
      <c r="Y386" s="168"/>
      <c r="Z386" s="168"/>
      <c r="AA386" s="169"/>
      <c r="AB386" s="169"/>
      <c r="AC386" s="168"/>
      <c r="AD386" s="168"/>
      <c r="AE386" s="168"/>
      <c r="AF386" s="168"/>
      <c r="AG386" s="168"/>
      <c r="AH386" s="168"/>
      <c r="AI386" s="168"/>
      <c r="AJ386" s="168"/>
      <c r="AK386" s="168"/>
      <c r="AL386" s="168"/>
      <c r="AM386" s="168"/>
      <c r="AN386" s="168"/>
      <c r="AO386" s="168"/>
    </row>
    <row r="387" spans="1:41" x14ac:dyDescent="0.25">
      <c r="A387" s="514"/>
      <c r="B387" s="514"/>
      <c r="C387" s="514"/>
      <c r="D387" s="513"/>
      <c r="E387" s="512" t="s">
        <v>619</v>
      </c>
      <c r="F387" s="511"/>
      <c r="G387" s="511" t="s">
        <v>3129</v>
      </c>
      <c r="H387" s="510"/>
      <c r="I387" s="507"/>
      <c r="J387" s="515"/>
      <c r="K387" s="498">
        <v>7.8206499999999998E-2</v>
      </c>
      <c r="L387" s="201">
        <v>-21.338625982367578</v>
      </c>
      <c r="M387" s="201">
        <v>423.0996045</v>
      </c>
      <c r="N387" s="201">
        <v>41.094000000000001</v>
      </c>
      <c r="O387" s="498">
        <v>41.094000000000001</v>
      </c>
      <c r="P387" s="498">
        <v>423.0996045</v>
      </c>
      <c r="Q387" s="498">
        <v>-21.377729232367578</v>
      </c>
      <c r="R387" s="508">
        <v>114.79670220999998</v>
      </c>
      <c r="S387" s="508">
        <v>114.83580545999997</v>
      </c>
      <c r="T387" s="508" t="s">
        <v>3392</v>
      </c>
      <c r="U387" s="170">
        <v>46.31807234360015</v>
      </c>
      <c r="V387" s="170"/>
      <c r="W387" s="170"/>
      <c r="X387" s="168"/>
      <c r="Y387" s="168"/>
      <c r="Z387" s="168"/>
      <c r="AA387" s="169"/>
      <c r="AB387" s="169"/>
      <c r="AC387" s="168"/>
      <c r="AD387" s="168"/>
      <c r="AE387" s="168"/>
      <c r="AF387" s="168"/>
      <c r="AG387" s="168"/>
      <c r="AH387" s="168"/>
      <c r="AI387" s="168"/>
      <c r="AJ387" s="168"/>
      <c r="AK387" s="168"/>
      <c r="AL387" s="168"/>
      <c r="AM387" s="168"/>
      <c r="AN387" s="168"/>
      <c r="AO387" s="168"/>
    </row>
    <row r="388" spans="1:41" x14ac:dyDescent="0.25">
      <c r="A388" s="514"/>
      <c r="B388" s="514"/>
      <c r="C388" s="514"/>
      <c r="D388" s="513"/>
      <c r="E388" s="512"/>
      <c r="F388" s="511"/>
      <c r="G388" s="511" t="s">
        <v>1962</v>
      </c>
      <c r="H388" s="510"/>
      <c r="I388" s="507"/>
      <c r="J388" s="515"/>
      <c r="K388" s="498">
        <v>9.9516999999999994E-2</v>
      </c>
      <c r="L388" s="201">
        <v>-21.427487732367577</v>
      </c>
      <c r="M388" s="201">
        <v>423.0996045</v>
      </c>
      <c r="N388" s="201">
        <v>41.094000000000001</v>
      </c>
      <c r="O388" s="498">
        <v>41.094000000000001</v>
      </c>
      <c r="P388" s="498">
        <v>423.0996045</v>
      </c>
      <c r="Q388" s="498">
        <v>-21.477246232367577</v>
      </c>
      <c r="R388" s="508">
        <v>114.88556395999998</v>
      </c>
      <c r="S388" s="508">
        <v>114.93532245999998</v>
      </c>
      <c r="T388" s="508"/>
      <c r="U388" s="170">
        <v>46.406934093600157</v>
      </c>
      <c r="V388" s="170"/>
      <c r="W388" s="170"/>
      <c r="X388" s="168"/>
      <c r="Y388" s="168"/>
      <c r="Z388" s="168"/>
      <c r="AA388" s="169"/>
      <c r="AB388" s="169"/>
      <c r="AC388" s="168"/>
      <c r="AD388" s="168"/>
      <c r="AE388" s="168"/>
      <c r="AF388" s="168"/>
      <c r="AG388" s="168"/>
      <c r="AH388" s="168"/>
      <c r="AI388" s="168"/>
      <c r="AJ388" s="168"/>
      <c r="AK388" s="168"/>
      <c r="AL388" s="168"/>
      <c r="AM388" s="168"/>
      <c r="AN388" s="168"/>
      <c r="AO388" s="168"/>
    </row>
    <row r="389" spans="1:41" x14ac:dyDescent="0.25">
      <c r="A389" s="514" t="s">
        <v>3081</v>
      </c>
      <c r="B389" s="514" t="s">
        <v>3429</v>
      </c>
      <c r="C389" s="514" t="s">
        <v>2190</v>
      </c>
      <c r="D389" s="513">
        <v>1150</v>
      </c>
      <c r="E389" s="517" t="s">
        <v>3420</v>
      </c>
      <c r="F389" s="511"/>
      <c r="G389" s="511" t="s">
        <v>3390</v>
      </c>
      <c r="H389" s="516">
        <v>36</v>
      </c>
      <c r="I389" s="515"/>
      <c r="J389" s="515"/>
      <c r="K389" s="498">
        <v>0.183363</v>
      </c>
      <c r="L389" s="201">
        <v>-21.568927732367577</v>
      </c>
      <c r="M389" s="201">
        <v>423.0996045</v>
      </c>
      <c r="N389" s="201">
        <v>41.094000000000001</v>
      </c>
      <c r="O389" s="498">
        <v>41.094000000000001</v>
      </c>
      <c r="P389" s="498">
        <v>423.0996045</v>
      </c>
      <c r="Q389" s="498">
        <v>-21.660609232367577</v>
      </c>
      <c r="R389" s="508">
        <v>115.02700395999997</v>
      </c>
      <c r="S389" s="508">
        <v>115.11868545999998</v>
      </c>
      <c r="T389" s="508"/>
      <c r="U389" s="170">
        <v>46.548374093600145</v>
      </c>
      <c r="V389" s="170"/>
      <c r="W389" s="170"/>
      <c r="X389" s="168"/>
      <c r="Y389" s="168"/>
      <c r="Z389" s="168"/>
      <c r="AA389" s="169"/>
      <c r="AB389" s="169"/>
      <c r="AC389" s="168"/>
      <c r="AD389" s="168"/>
      <c r="AE389" s="168"/>
      <c r="AF389" s="168"/>
      <c r="AG389" s="168"/>
      <c r="AH389" s="168"/>
      <c r="AI389" s="168"/>
      <c r="AJ389" s="168"/>
      <c r="AK389" s="168"/>
      <c r="AL389" s="168"/>
      <c r="AM389" s="168"/>
      <c r="AN389" s="168"/>
      <c r="AO389" s="168"/>
    </row>
    <row r="390" spans="1:41" x14ac:dyDescent="0.25">
      <c r="A390" s="514"/>
      <c r="B390" s="514"/>
      <c r="C390" s="514"/>
      <c r="D390" s="513"/>
      <c r="E390" s="517" t="s">
        <v>619</v>
      </c>
      <c r="F390" s="511"/>
      <c r="G390" s="511"/>
      <c r="H390" s="516"/>
      <c r="I390" s="515"/>
      <c r="J390" s="515"/>
      <c r="K390" s="498">
        <v>0</v>
      </c>
      <c r="L390" s="201">
        <v>-21.660609232367577</v>
      </c>
      <c r="M390" s="201">
        <v>423.0996045</v>
      </c>
      <c r="N390" s="201">
        <v>41.094000000000001</v>
      </c>
      <c r="O390" s="498">
        <v>41.094000000000001</v>
      </c>
      <c r="P390" s="498">
        <v>423.0996045</v>
      </c>
      <c r="Q390" s="498">
        <v>-21.660609232367577</v>
      </c>
      <c r="R390" s="508">
        <v>115.11868545999998</v>
      </c>
      <c r="S390" s="508">
        <v>115.11868545999998</v>
      </c>
      <c r="T390" s="508"/>
      <c r="U390" s="170">
        <v>46.640055593600152</v>
      </c>
      <c r="V390" s="170"/>
      <c r="W390" s="170"/>
      <c r="X390" s="168"/>
      <c r="Y390" s="168"/>
      <c r="Z390" s="168"/>
      <c r="AA390" s="169"/>
      <c r="AB390" s="169"/>
      <c r="AC390" s="168"/>
      <c r="AD390" s="168"/>
      <c r="AE390" s="168"/>
      <c r="AF390" s="168"/>
      <c r="AG390" s="168"/>
      <c r="AH390" s="168"/>
      <c r="AI390" s="168"/>
      <c r="AJ390" s="168"/>
      <c r="AK390" s="168"/>
      <c r="AL390" s="168"/>
      <c r="AM390" s="168"/>
      <c r="AN390" s="168"/>
      <c r="AO390" s="168"/>
    </row>
    <row r="391" spans="1:41" x14ac:dyDescent="0.25">
      <c r="A391" s="514"/>
      <c r="B391" s="514"/>
      <c r="C391" s="514"/>
      <c r="D391" s="513"/>
      <c r="E391" s="517" t="s">
        <v>619</v>
      </c>
      <c r="F391" s="511"/>
      <c r="G391" s="511"/>
      <c r="H391" s="516"/>
      <c r="I391" s="515"/>
      <c r="J391" s="515"/>
      <c r="K391" s="498">
        <v>0</v>
      </c>
      <c r="L391" s="201">
        <v>-21.660609232367577</v>
      </c>
      <c r="M391" s="201">
        <v>423.0996045</v>
      </c>
      <c r="N391" s="201">
        <v>41.094000000000001</v>
      </c>
      <c r="O391" s="498">
        <v>41.094000000000001</v>
      </c>
      <c r="P391" s="498">
        <v>423.0996045</v>
      </c>
      <c r="Q391" s="498">
        <v>-21.660609232367577</v>
      </c>
      <c r="R391" s="508">
        <v>115.11868545999998</v>
      </c>
      <c r="S391" s="508">
        <v>115.11868545999998</v>
      </c>
      <c r="T391" s="508"/>
      <c r="U391" s="170">
        <v>46.640055593600152</v>
      </c>
      <c r="V391" s="170"/>
      <c r="W391" s="170"/>
      <c r="X391" s="168"/>
      <c r="Y391" s="168"/>
      <c r="Z391" s="168"/>
      <c r="AA391" s="169"/>
      <c r="AB391" s="169"/>
      <c r="AC391" s="168"/>
      <c r="AD391" s="168"/>
      <c r="AE391" s="168"/>
      <c r="AF391" s="168"/>
      <c r="AG391" s="168"/>
      <c r="AH391" s="168"/>
      <c r="AI391" s="168"/>
      <c r="AJ391" s="168"/>
      <c r="AK391" s="168"/>
      <c r="AL391" s="168"/>
      <c r="AM391" s="168"/>
      <c r="AN391" s="168"/>
      <c r="AO391" s="168"/>
    </row>
    <row r="392" spans="1:41" x14ac:dyDescent="0.25">
      <c r="A392" s="514"/>
      <c r="B392" s="514"/>
      <c r="C392" s="514"/>
      <c r="D392" s="513"/>
      <c r="E392" s="512" t="s">
        <v>619</v>
      </c>
      <c r="F392" s="511"/>
      <c r="G392" s="511" t="s">
        <v>2198</v>
      </c>
      <c r="H392" s="510"/>
      <c r="I392" s="507"/>
      <c r="J392" s="515"/>
      <c r="K392" s="498">
        <v>0.189001</v>
      </c>
      <c r="L392" s="201">
        <v>-21.755109732367579</v>
      </c>
      <c r="M392" s="201">
        <v>423.0996045</v>
      </c>
      <c r="N392" s="201">
        <v>41.094000000000001</v>
      </c>
      <c r="O392" s="498">
        <v>41.094000000000001</v>
      </c>
      <c r="P392" s="498">
        <v>423.0996045</v>
      </c>
      <c r="Q392" s="498">
        <v>-21.849610232367578</v>
      </c>
      <c r="R392" s="508">
        <v>115.21318595999999</v>
      </c>
      <c r="S392" s="508">
        <v>115.30768645999999</v>
      </c>
      <c r="T392" s="507"/>
      <c r="U392" s="170">
        <v>46.734556093600162</v>
      </c>
      <c r="V392" s="170"/>
      <c r="W392" s="170"/>
      <c r="X392" s="168"/>
      <c r="Y392" s="168"/>
      <c r="Z392" s="168"/>
      <c r="AA392" s="169"/>
      <c r="AB392" s="169"/>
      <c r="AC392" s="168"/>
      <c r="AD392" s="168"/>
      <c r="AE392" s="168"/>
      <c r="AF392" s="168"/>
      <c r="AG392" s="168"/>
      <c r="AH392" s="168"/>
      <c r="AI392" s="168"/>
      <c r="AJ392" s="168"/>
      <c r="AK392" s="168"/>
      <c r="AL392" s="168"/>
      <c r="AM392" s="168"/>
      <c r="AN392" s="168"/>
      <c r="AO392" s="168"/>
    </row>
    <row r="393" spans="1:41" x14ac:dyDescent="0.25">
      <c r="A393" s="505" t="s">
        <v>3081</v>
      </c>
      <c r="B393" s="505" t="s">
        <v>3429</v>
      </c>
      <c r="C393" s="505" t="s">
        <v>1981</v>
      </c>
      <c r="D393" s="504">
        <v>1153</v>
      </c>
      <c r="E393" s="498" t="s">
        <v>3419</v>
      </c>
      <c r="F393" s="503"/>
      <c r="G393" s="502" t="s">
        <v>1978</v>
      </c>
      <c r="H393" s="501">
        <v>40</v>
      </c>
      <c r="I393" s="500"/>
      <c r="J393" s="500"/>
      <c r="K393" s="498">
        <v>5.7403999999999997E-2</v>
      </c>
      <c r="L393" s="201">
        <v>-21.878312232367577</v>
      </c>
      <c r="M393" s="201">
        <v>423.0996045</v>
      </c>
      <c r="N393" s="201">
        <v>41.094000000000001</v>
      </c>
      <c r="O393" s="498">
        <v>41.094000000000001</v>
      </c>
      <c r="P393" s="498">
        <v>423.0996045</v>
      </c>
      <c r="Q393" s="498">
        <v>-21.907014232367576</v>
      </c>
      <c r="R393" s="498">
        <v>115.33638845999999</v>
      </c>
      <c r="S393" s="498">
        <v>115.36509045999999</v>
      </c>
      <c r="T393" s="498"/>
      <c r="U393" s="170">
        <v>46.857758593600167</v>
      </c>
      <c r="V393" s="170"/>
      <c r="W393" s="170"/>
      <c r="X393" s="168"/>
      <c r="Y393" s="168"/>
      <c r="Z393" s="168"/>
      <c r="AA393" s="169"/>
      <c r="AB393" s="169"/>
      <c r="AC393" s="168"/>
      <c r="AD393" s="168"/>
      <c r="AE393" s="168"/>
      <c r="AF393" s="168"/>
      <c r="AG393" s="168"/>
      <c r="AH393" s="168"/>
      <c r="AI393" s="168"/>
      <c r="AJ393" s="168"/>
      <c r="AK393" s="168"/>
      <c r="AL393" s="168"/>
      <c r="AM393" s="168"/>
      <c r="AN393" s="168"/>
      <c r="AO393" s="168"/>
    </row>
    <row r="394" spans="1:41" x14ac:dyDescent="0.25">
      <c r="A394" s="232"/>
      <c r="B394" s="232"/>
      <c r="C394" s="232"/>
      <c r="D394" s="237"/>
      <c r="E394" s="469" t="s">
        <v>619</v>
      </c>
      <c r="F394" s="238"/>
      <c r="G394" s="238" t="s">
        <v>1962</v>
      </c>
      <c r="H394" s="467">
        <v>40</v>
      </c>
      <c r="I394" s="239"/>
      <c r="J394" s="466"/>
      <c r="K394" s="240">
        <v>0.103502</v>
      </c>
      <c r="L394" s="201">
        <v>-21.958765232367575</v>
      </c>
      <c r="M394" s="201">
        <v>423.0996045</v>
      </c>
      <c r="N394" s="201">
        <v>41.094000000000001</v>
      </c>
      <c r="O394" s="240">
        <v>41.094000000000001</v>
      </c>
      <c r="P394" s="240">
        <v>423.0996045</v>
      </c>
      <c r="Q394" s="200">
        <v>-22.010516232367575</v>
      </c>
      <c r="R394" s="240">
        <v>115.41684146</v>
      </c>
      <c r="S394" s="240">
        <v>115.46859246</v>
      </c>
      <c r="T394" s="240"/>
      <c r="U394" s="170">
        <v>46.938211593600172</v>
      </c>
      <c r="V394" s="170"/>
      <c r="W394" s="170"/>
      <c r="X394" s="168"/>
      <c r="Y394" s="168"/>
      <c r="Z394" s="168"/>
      <c r="AA394" s="169"/>
      <c r="AB394" s="169"/>
      <c r="AC394" s="168"/>
      <c r="AD394" s="168"/>
      <c r="AE394" s="168"/>
      <c r="AF394" s="168"/>
      <c r="AG394" s="168"/>
      <c r="AH394" s="168"/>
      <c r="AI394" s="168"/>
      <c r="AJ394" s="168"/>
      <c r="AK394" s="168"/>
      <c r="AL394" s="168"/>
      <c r="AM394" s="168"/>
      <c r="AN394" s="168"/>
      <c r="AO394" s="168"/>
    </row>
    <row r="395" spans="1:41" x14ac:dyDescent="0.25">
      <c r="A395" s="232" t="s">
        <v>3081</v>
      </c>
      <c r="B395" s="232" t="s">
        <v>3418</v>
      </c>
      <c r="C395" s="232" t="s">
        <v>111</v>
      </c>
      <c r="D395" s="237">
        <v>1155</v>
      </c>
      <c r="E395" s="234" t="s">
        <v>176</v>
      </c>
      <c r="F395" s="238" t="s">
        <v>2169</v>
      </c>
      <c r="G395" s="238" t="s">
        <v>1951</v>
      </c>
      <c r="H395" s="467"/>
      <c r="I395" s="200"/>
      <c r="J395" s="466"/>
      <c r="K395" s="240">
        <v>0</v>
      </c>
      <c r="L395" s="201">
        <v>-22.010516232367575</v>
      </c>
      <c r="M395" s="201">
        <v>423.0996045</v>
      </c>
      <c r="N395" s="201">
        <v>41.094000000000001</v>
      </c>
      <c r="O395" s="240">
        <v>41.094000000000001</v>
      </c>
      <c r="P395" s="240">
        <v>423.0996045</v>
      </c>
      <c r="Q395" s="200">
        <v>-22.010516232367575</v>
      </c>
      <c r="R395" s="240">
        <v>115.46859246</v>
      </c>
      <c r="S395" s="240">
        <v>115.46859246</v>
      </c>
      <c r="T395" s="240"/>
      <c r="U395" s="170">
        <v>46.989962593600168</v>
      </c>
      <c r="V395" s="170"/>
      <c r="W395" s="170"/>
      <c r="X395" s="168"/>
      <c r="Y395" s="168"/>
      <c r="Z395" s="168"/>
      <c r="AA395" s="169"/>
      <c r="AB395" s="169"/>
      <c r="AC395" s="168"/>
      <c r="AD395" s="168"/>
      <c r="AE395" s="168"/>
      <c r="AF395" s="168"/>
      <c r="AG395" s="168"/>
      <c r="AH395" s="168"/>
      <c r="AI395" s="168"/>
      <c r="AJ395" s="168"/>
      <c r="AK395" s="168"/>
      <c r="AL395" s="168"/>
      <c r="AM395" s="168"/>
      <c r="AN395" s="168"/>
      <c r="AO395" s="168"/>
    </row>
    <row r="396" spans="1:41" x14ac:dyDescent="0.25">
      <c r="A396" s="232"/>
      <c r="B396" s="232"/>
      <c r="C396" s="232"/>
      <c r="D396" s="237"/>
      <c r="E396" s="469" t="s">
        <v>619</v>
      </c>
      <c r="F396" s="238"/>
      <c r="G396" s="238" t="s">
        <v>1969</v>
      </c>
      <c r="H396" s="468"/>
      <c r="I396" s="239"/>
      <c r="J396" s="466"/>
      <c r="K396" s="240">
        <v>0.14528199999999999</v>
      </c>
      <c r="L396" s="201">
        <v>-22.083157232367576</v>
      </c>
      <c r="M396" s="201">
        <v>423.0996045</v>
      </c>
      <c r="N396" s="201">
        <v>41.094000000000001</v>
      </c>
      <c r="O396" s="240">
        <v>41.094000000000001</v>
      </c>
      <c r="P396" s="240">
        <v>423.0996045</v>
      </c>
      <c r="Q396" s="200">
        <v>-22.155798232367577</v>
      </c>
      <c r="R396" s="240">
        <v>115.54123345999999</v>
      </c>
      <c r="S396" s="240">
        <v>115.61387445999999</v>
      </c>
      <c r="T396" s="240"/>
      <c r="U396" s="170">
        <v>47.062603593600159</v>
      </c>
      <c r="V396" s="170"/>
      <c r="W396" s="170"/>
      <c r="X396" s="168"/>
      <c r="Y396" s="168"/>
      <c r="Z396" s="168"/>
      <c r="AA396" s="169"/>
      <c r="AB396" s="169"/>
      <c r="AC396" s="168"/>
      <c r="AD396" s="168"/>
      <c r="AE396" s="168"/>
      <c r="AF396" s="168"/>
      <c r="AG396" s="168"/>
      <c r="AH396" s="168"/>
      <c r="AI396" s="168"/>
      <c r="AJ396" s="168"/>
      <c r="AK396" s="168"/>
      <c r="AL396" s="168"/>
      <c r="AM396" s="168"/>
      <c r="AN396" s="168"/>
      <c r="AO396" s="168"/>
    </row>
    <row r="397" spans="1:41" x14ac:dyDescent="0.25">
      <c r="A397" s="232" t="s">
        <v>3081</v>
      </c>
      <c r="B397" s="232" t="s">
        <v>3418</v>
      </c>
      <c r="C397" s="232" t="s">
        <v>3125</v>
      </c>
      <c r="D397" s="237">
        <v>1156</v>
      </c>
      <c r="E397" s="234" t="s">
        <v>1900</v>
      </c>
      <c r="F397" s="238" t="s">
        <v>4279</v>
      </c>
      <c r="G397" s="238" t="s">
        <v>4280</v>
      </c>
      <c r="H397" s="467">
        <v>33</v>
      </c>
      <c r="I397" s="200"/>
      <c r="J397" s="466"/>
      <c r="K397" s="240">
        <v>0</v>
      </c>
      <c r="L397" s="201">
        <v>-22.155798232367577</v>
      </c>
      <c r="M397" s="201">
        <v>423.0996045</v>
      </c>
      <c r="N397" s="201">
        <v>41.094000000000001</v>
      </c>
      <c r="O397" s="240">
        <v>41.094000000000001</v>
      </c>
      <c r="P397" s="240">
        <v>423.0996045</v>
      </c>
      <c r="Q397" s="200">
        <v>-22.155798232367577</v>
      </c>
      <c r="R397" s="240">
        <v>115.61387445999999</v>
      </c>
      <c r="S397" s="240">
        <v>115.61387445999999</v>
      </c>
      <c r="T397" s="240"/>
      <c r="U397" s="170">
        <v>47.135244593600163</v>
      </c>
      <c r="V397" s="170"/>
      <c r="W397" s="170"/>
      <c r="X397" s="168"/>
      <c r="Y397" s="168"/>
      <c r="Z397" s="168"/>
      <c r="AA397" s="169"/>
      <c r="AB397" s="169"/>
      <c r="AC397" s="168"/>
      <c r="AD397" s="168"/>
      <c r="AE397" s="168"/>
      <c r="AF397" s="168"/>
      <c r="AG397" s="168"/>
      <c r="AH397" s="168"/>
      <c r="AI397" s="168"/>
      <c r="AJ397" s="168"/>
      <c r="AK397" s="168"/>
      <c r="AL397" s="168"/>
      <c r="AM397" s="168"/>
      <c r="AN397" s="168"/>
      <c r="AO397" s="168"/>
    </row>
    <row r="398" spans="1:41" x14ac:dyDescent="0.25">
      <c r="A398" s="232"/>
      <c r="B398" s="232"/>
      <c r="C398" s="232"/>
      <c r="D398" s="237"/>
      <c r="E398" s="469" t="s">
        <v>619</v>
      </c>
      <c r="F398" s="238"/>
      <c r="G398" s="238" t="s">
        <v>1969</v>
      </c>
      <c r="H398" s="468"/>
      <c r="I398" s="239"/>
      <c r="J398" s="466"/>
      <c r="K398" s="240">
        <v>0</v>
      </c>
      <c r="L398" s="201">
        <v>-22.155798232367577</v>
      </c>
      <c r="M398" s="201">
        <v>423.0996045</v>
      </c>
      <c r="N398" s="201">
        <v>41.094000000000001</v>
      </c>
      <c r="O398" s="240">
        <v>41.094000000000001</v>
      </c>
      <c r="P398" s="240">
        <v>423.0996045</v>
      </c>
      <c r="Q398" s="200">
        <v>-22.155798232367577</v>
      </c>
      <c r="R398" s="240">
        <v>115.61387445999999</v>
      </c>
      <c r="S398" s="240">
        <v>115.61387445999999</v>
      </c>
      <c r="T398" s="240"/>
      <c r="U398" s="170">
        <v>47.135244593600163</v>
      </c>
      <c r="V398" s="170"/>
      <c r="W398" s="170"/>
      <c r="X398" s="168"/>
      <c r="Y398" s="168"/>
      <c r="Z398" s="168"/>
      <c r="AA398" s="169"/>
      <c r="AB398" s="169"/>
      <c r="AC398" s="168"/>
      <c r="AD398" s="168"/>
      <c r="AE398" s="168"/>
      <c r="AF398" s="168"/>
      <c r="AG398" s="168"/>
      <c r="AH398" s="168"/>
      <c r="AI398" s="168"/>
      <c r="AJ398" s="168"/>
      <c r="AK398" s="168"/>
      <c r="AL398" s="168"/>
      <c r="AM398" s="168"/>
      <c r="AN398" s="168"/>
      <c r="AO398" s="168"/>
    </row>
    <row r="399" spans="1:41" x14ac:dyDescent="0.25">
      <c r="A399" s="232" t="s">
        <v>3081</v>
      </c>
      <c r="B399" s="232" t="s">
        <v>3418</v>
      </c>
      <c r="C399" s="232" t="s">
        <v>1990</v>
      </c>
      <c r="D399" s="237">
        <v>1156</v>
      </c>
      <c r="E399" s="234" t="s">
        <v>3417</v>
      </c>
      <c r="F399" s="238" t="s">
        <v>1988</v>
      </c>
      <c r="G399" s="238" t="s">
        <v>1987</v>
      </c>
      <c r="H399" s="467"/>
      <c r="I399" s="200"/>
      <c r="J399" s="466"/>
      <c r="K399" s="240">
        <v>0</v>
      </c>
      <c r="L399" s="201">
        <v>-22.155798232367577</v>
      </c>
      <c r="M399" s="201">
        <v>423.0996045</v>
      </c>
      <c r="N399" s="201">
        <v>41.094000000000001</v>
      </c>
      <c r="O399" s="240">
        <v>41.094000000000001</v>
      </c>
      <c r="P399" s="240">
        <v>423.0996045</v>
      </c>
      <c r="Q399" s="200">
        <v>-22.155798232367577</v>
      </c>
      <c r="R399" s="240">
        <v>115.61387445999999</v>
      </c>
      <c r="S399" s="240">
        <v>115.61387445999999</v>
      </c>
      <c r="T399" s="240"/>
      <c r="U399" s="170">
        <v>47.135244593600163</v>
      </c>
      <c r="V399" s="170"/>
      <c r="W399" s="170"/>
      <c r="X399" s="168"/>
      <c r="Y399" s="168"/>
      <c r="Z399" s="168"/>
      <c r="AA399" s="169"/>
      <c r="AB399" s="169"/>
      <c r="AC399" s="168"/>
      <c r="AD399" s="168"/>
      <c r="AE399" s="168"/>
      <c r="AF399" s="168"/>
      <c r="AG399" s="168"/>
      <c r="AH399" s="168"/>
      <c r="AI399" s="168"/>
      <c r="AJ399" s="168"/>
      <c r="AK399" s="168"/>
      <c r="AL399" s="168"/>
      <c r="AM399" s="168"/>
      <c r="AN399" s="168"/>
      <c r="AO399" s="168"/>
    </row>
    <row r="400" spans="1:41" x14ac:dyDescent="0.25">
      <c r="A400" s="232"/>
      <c r="B400" s="232"/>
      <c r="C400" s="232"/>
      <c r="D400" s="237"/>
      <c r="E400" s="234" t="s">
        <v>619</v>
      </c>
      <c r="F400" s="238"/>
      <c r="G400" s="238" t="s">
        <v>1962</v>
      </c>
      <c r="H400" s="467">
        <v>40</v>
      </c>
      <c r="I400" s="200"/>
      <c r="J400" s="466"/>
      <c r="K400" s="240">
        <v>0.13121600000000003</v>
      </c>
      <c r="L400" s="201">
        <v>-22.221406232367578</v>
      </c>
      <c r="M400" s="201">
        <v>423.0996045</v>
      </c>
      <c r="N400" s="201">
        <v>41.094000000000001</v>
      </c>
      <c r="O400" s="240">
        <v>41.094000000000001</v>
      </c>
      <c r="P400" s="240">
        <v>423.0996045</v>
      </c>
      <c r="Q400" s="200">
        <v>-22.287014232367575</v>
      </c>
      <c r="R400" s="240">
        <v>115.67948245999999</v>
      </c>
      <c r="S400" s="240">
        <v>115.74509045999999</v>
      </c>
      <c r="T400" s="240"/>
      <c r="U400" s="170">
        <v>47.20085259360016</v>
      </c>
      <c r="V400" s="170"/>
      <c r="W400" s="170"/>
      <c r="X400" s="168"/>
      <c r="Y400" s="168"/>
      <c r="Z400" s="168"/>
      <c r="AA400" s="169"/>
      <c r="AB400" s="169"/>
      <c r="AC400" s="168"/>
      <c r="AD400" s="168"/>
      <c r="AE400" s="168"/>
      <c r="AF400" s="168"/>
      <c r="AG400" s="168"/>
      <c r="AH400" s="168"/>
      <c r="AI400" s="168"/>
      <c r="AJ400" s="168"/>
      <c r="AK400" s="168"/>
      <c r="AL400" s="168"/>
      <c r="AM400" s="168"/>
      <c r="AN400" s="168"/>
      <c r="AO400" s="168"/>
    </row>
    <row r="401" spans="1:41" x14ac:dyDescent="0.25">
      <c r="A401" s="505" t="s">
        <v>3081</v>
      </c>
      <c r="B401" s="505" t="s">
        <v>3416</v>
      </c>
      <c r="C401" s="505" t="s">
        <v>1981</v>
      </c>
      <c r="D401" s="504">
        <v>1158</v>
      </c>
      <c r="E401" s="498" t="s">
        <v>3415</v>
      </c>
      <c r="F401" s="503"/>
      <c r="G401" s="502" t="s">
        <v>1978</v>
      </c>
      <c r="H401" s="501">
        <v>40</v>
      </c>
      <c r="I401" s="498"/>
      <c r="J401" s="506"/>
      <c r="K401" s="498">
        <v>5.7403999999999997E-2</v>
      </c>
      <c r="L401" s="201">
        <v>-22.315716232367574</v>
      </c>
      <c r="M401" s="201">
        <v>423.0996045</v>
      </c>
      <c r="N401" s="201">
        <v>41.094000000000001</v>
      </c>
      <c r="O401" s="498">
        <v>41.094000000000001</v>
      </c>
      <c r="P401" s="498">
        <v>423.0996045</v>
      </c>
      <c r="Q401" s="498">
        <v>-22.344418232367573</v>
      </c>
      <c r="R401" s="498">
        <v>115.77379246</v>
      </c>
      <c r="S401" s="498">
        <v>115.80249445999999</v>
      </c>
      <c r="T401" s="519"/>
      <c r="U401" s="170">
        <v>47.295162593600168</v>
      </c>
      <c r="V401" s="170"/>
      <c r="W401" s="170"/>
      <c r="X401" s="168"/>
      <c r="Y401" s="168"/>
      <c r="Z401" s="168"/>
      <c r="AA401" s="169"/>
      <c r="AB401" s="169"/>
      <c r="AC401" s="168"/>
      <c r="AD401" s="168"/>
      <c r="AE401" s="168"/>
      <c r="AF401" s="168"/>
      <c r="AG401" s="168"/>
      <c r="AH401" s="168"/>
      <c r="AI401" s="168"/>
      <c r="AJ401" s="168"/>
      <c r="AK401" s="168"/>
      <c r="AL401" s="168"/>
      <c r="AM401" s="168"/>
      <c r="AN401" s="168"/>
      <c r="AO401" s="168"/>
    </row>
    <row r="402" spans="1:41" x14ac:dyDescent="0.25">
      <c r="A402" s="514"/>
      <c r="B402" s="514"/>
      <c r="C402" s="514"/>
      <c r="D402" s="513"/>
      <c r="E402" s="514" t="s">
        <v>619</v>
      </c>
      <c r="F402" s="511"/>
      <c r="G402" s="524" t="s">
        <v>2198</v>
      </c>
      <c r="H402" s="523">
        <v>40</v>
      </c>
      <c r="I402" s="508"/>
      <c r="J402" s="509"/>
      <c r="K402" s="498">
        <v>0.189001</v>
      </c>
      <c r="L402" s="201">
        <v>-22.438918732367576</v>
      </c>
      <c r="M402" s="201">
        <v>423.0996045</v>
      </c>
      <c r="N402" s="201">
        <v>41.094000000000001</v>
      </c>
      <c r="O402" s="498">
        <v>41.094000000000001</v>
      </c>
      <c r="P402" s="498">
        <v>423.0996045</v>
      </c>
      <c r="Q402" s="498">
        <v>-22.533419232367574</v>
      </c>
      <c r="R402" s="508">
        <v>115.89699496</v>
      </c>
      <c r="S402" s="508">
        <v>115.99149546</v>
      </c>
      <c r="T402" s="522"/>
      <c r="U402" s="170">
        <v>47.418365093600173</v>
      </c>
      <c r="V402" s="170"/>
      <c r="W402" s="170"/>
      <c r="X402" s="168"/>
      <c r="Y402" s="168"/>
      <c r="Z402" s="168"/>
      <c r="AA402" s="169"/>
      <c r="AB402" s="169"/>
      <c r="AC402" s="168"/>
      <c r="AD402" s="168"/>
      <c r="AE402" s="168"/>
      <c r="AF402" s="168"/>
      <c r="AG402" s="168"/>
      <c r="AH402" s="168"/>
      <c r="AI402" s="168"/>
      <c r="AJ402" s="168"/>
      <c r="AK402" s="168"/>
      <c r="AL402" s="168"/>
      <c r="AM402" s="168"/>
      <c r="AN402" s="168"/>
      <c r="AO402" s="168"/>
    </row>
    <row r="403" spans="1:41" x14ac:dyDescent="0.25">
      <c r="A403" s="514" t="s">
        <v>3081</v>
      </c>
      <c r="B403" s="514" t="s">
        <v>3416</v>
      </c>
      <c r="C403" s="514" t="s">
        <v>2197</v>
      </c>
      <c r="D403" s="513">
        <v>1161</v>
      </c>
      <c r="E403" s="517" t="s">
        <v>3414</v>
      </c>
      <c r="F403" s="511"/>
      <c r="G403" s="511" t="s">
        <v>3390</v>
      </c>
      <c r="H403" s="516">
        <v>36</v>
      </c>
      <c r="I403" s="507"/>
      <c r="J403" s="509"/>
      <c r="K403" s="498">
        <v>0.183363</v>
      </c>
      <c r="L403" s="201">
        <v>-22.625100732367574</v>
      </c>
      <c r="M403" s="201">
        <v>423.0996045</v>
      </c>
      <c r="N403" s="201">
        <v>41.094000000000001</v>
      </c>
      <c r="O403" s="498">
        <v>41.094000000000001</v>
      </c>
      <c r="P403" s="498">
        <v>423.0996045</v>
      </c>
      <c r="Q403" s="498">
        <v>-22.716782232367574</v>
      </c>
      <c r="R403" s="508">
        <v>116.08317695999999</v>
      </c>
      <c r="S403" s="508">
        <v>116.17485846</v>
      </c>
      <c r="T403" s="508"/>
      <c r="U403" s="170">
        <v>47.604547093600161</v>
      </c>
      <c r="V403" s="170"/>
      <c r="W403" s="170"/>
      <c r="X403" s="168"/>
      <c r="Y403" s="168"/>
      <c r="Z403" s="168"/>
      <c r="AA403" s="169"/>
      <c r="AB403" s="169"/>
      <c r="AC403" s="168"/>
      <c r="AD403" s="168"/>
      <c r="AE403" s="168"/>
      <c r="AF403" s="168"/>
      <c r="AG403" s="168"/>
      <c r="AH403" s="168"/>
      <c r="AI403" s="168"/>
      <c r="AJ403" s="168"/>
      <c r="AK403" s="168"/>
      <c r="AL403" s="168"/>
      <c r="AM403" s="168"/>
      <c r="AN403" s="168"/>
      <c r="AO403" s="168"/>
    </row>
    <row r="404" spans="1:41" x14ac:dyDescent="0.25">
      <c r="A404" s="514"/>
      <c r="B404" s="514"/>
      <c r="C404" s="514"/>
      <c r="D404" s="513"/>
      <c r="E404" s="512" t="s">
        <v>619</v>
      </c>
      <c r="F404" s="511"/>
      <c r="G404" s="511"/>
      <c r="H404" s="510"/>
      <c r="I404" s="498"/>
      <c r="J404" s="509"/>
      <c r="K404" s="498">
        <v>0</v>
      </c>
      <c r="L404" s="201">
        <v>-22.716782232367574</v>
      </c>
      <c r="M404" s="201">
        <v>423.0996045</v>
      </c>
      <c r="N404" s="201">
        <v>41.094000000000001</v>
      </c>
      <c r="O404" s="498">
        <v>41.094000000000001</v>
      </c>
      <c r="P404" s="498">
        <v>423.0996045</v>
      </c>
      <c r="Q404" s="498">
        <v>-22.716782232367574</v>
      </c>
      <c r="R404" s="508">
        <v>116.17485846</v>
      </c>
      <c r="S404" s="508">
        <v>116.17485846</v>
      </c>
      <c r="T404" s="508"/>
      <c r="U404" s="170">
        <v>47.696228593600168</v>
      </c>
      <c r="V404" s="170"/>
      <c r="W404" s="170"/>
      <c r="X404" s="168"/>
      <c r="Y404" s="168"/>
      <c r="Z404" s="168"/>
      <c r="AA404" s="169"/>
      <c r="AB404" s="169"/>
      <c r="AC404" s="168"/>
      <c r="AD404" s="168"/>
      <c r="AE404" s="168"/>
      <c r="AF404" s="168"/>
      <c r="AG404" s="168"/>
      <c r="AH404" s="168"/>
      <c r="AI404" s="168"/>
      <c r="AJ404" s="168"/>
      <c r="AK404" s="168"/>
      <c r="AL404" s="168"/>
      <c r="AM404" s="168"/>
      <c r="AN404" s="168"/>
      <c r="AO404" s="168"/>
    </row>
    <row r="405" spans="1:41" x14ac:dyDescent="0.25">
      <c r="A405" s="514" t="s">
        <v>3081</v>
      </c>
      <c r="B405" s="514" t="s">
        <v>3416</v>
      </c>
      <c r="C405" s="514" t="s">
        <v>2174</v>
      </c>
      <c r="D405" s="513">
        <v>1162</v>
      </c>
      <c r="E405" s="517" t="s">
        <v>3413</v>
      </c>
      <c r="F405" s="511"/>
      <c r="G405" s="511" t="s">
        <v>4278</v>
      </c>
      <c r="H405" s="516"/>
      <c r="I405" s="498"/>
      <c r="J405" s="509"/>
      <c r="K405" s="498">
        <v>0</v>
      </c>
      <c r="L405" s="201">
        <v>-22.716782232367574</v>
      </c>
      <c r="M405" s="201">
        <v>423.0996045</v>
      </c>
      <c r="N405" s="201">
        <v>41.094000000000001</v>
      </c>
      <c r="O405" s="498">
        <v>41.094000000000001</v>
      </c>
      <c r="P405" s="498">
        <v>423.0996045</v>
      </c>
      <c r="Q405" s="498">
        <v>-22.716782232367574</v>
      </c>
      <c r="R405" s="508">
        <v>116.17485846</v>
      </c>
      <c r="S405" s="508">
        <v>116.17485846</v>
      </c>
      <c r="T405" s="508"/>
      <c r="U405" s="170">
        <v>47.696228593600168</v>
      </c>
      <c r="V405" s="170"/>
      <c r="W405" s="170"/>
      <c r="X405" s="168"/>
      <c r="Y405" s="168"/>
      <c r="Z405" s="168"/>
      <c r="AA405" s="169"/>
      <c r="AB405" s="169"/>
      <c r="AC405" s="168"/>
      <c r="AD405" s="168"/>
      <c r="AE405" s="168"/>
      <c r="AF405" s="168"/>
      <c r="AG405" s="168"/>
      <c r="AH405" s="168"/>
      <c r="AI405" s="168"/>
      <c r="AJ405" s="168"/>
      <c r="AK405" s="168"/>
      <c r="AL405" s="168"/>
      <c r="AM405" s="168"/>
      <c r="AN405" s="168"/>
      <c r="AO405" s="168"/>
    </row>
    <row r="406" spans="1:41" x14ac:dyDescent="0.25">
      <c r="A406" s="505"/>
      <c r="B406" s="505"/>
      <c r="C406" s="505"/>
      <c r="D406" s="504"/>
      <c r="E406" s="520"/>
      <c r="F406" s="519"/>
      <c r="G406" s="519" t="s">
        <v>1962</v>
      </c>
      <c r="H406" s="518">
        <v>40</v>
      </c>
      <c r="I406" s="498"/>
      <c r="J406" s="509"/>
      <c r="K406" s="498">
        <v>9.6509999999999999E-2</v>
      </c>
      <c r="L406" s="201">
        <v>-22.765037232367575</v>
      </c>
      <c r="M406" s="201">
        <v>423.0996045</v>
      </c>
      <c r="N406" s="201">
        <v>41.094000000000001</v>
      </c>
      <c r="O406" s="498">
        <v>41.094000000000001</v>
      </c>
      <c r="P406" s="498">
        <v>423.0996045</v>
      </c>
      <c r="Q406" s="498">
        <v>-22.813292232367573</v>
      </c>
      <c r="R406" s="498">
        <v>116.22311345999999</v>
      </c>
      <c r="S406" s="498">
        <v>116.27136845999999</v>
      </c>
      <c r="T406" s="498"/>
      <c r="U406" s="170">
        <v>47.744483593600165</v>
      </c>
      <c r="V406" s="170"/>
      <c r="W406" s="170"/>
      <c r="X406" s="168"/>
      <c r="Y406" s="168"/>
      <c r="Z406" s="168"/>
      <c r="AA406" s="169"/>
      <c r="AB406" s="169"/>
      <c r="AC406" s="168"/>
      <c r="AD406" s="168"/>
      <c r="AE406" s="168"/>
      <c r="AF406" s="168"/>
      <c r="AG406" s="168"/>
      <c r="AH406" s="168"/>
      <c r="AI406" s="168"/>
      <c r="AJ406" s="168"/>
      <c r="AK406" s="168"/>
      <c r="AL406" s="168"/>
      <c r="AM406" s="168"/>
      <c r="AN406" s="168"/>
      <c r="AO406" s="168"/>
    </row>
    <row r="407" spans="1:41" x14ac:dyDescent="0.25">
      <c r="A407" s="505" t="s">
        <v>3081</v>
      </c>
      <c r="B407" s="505" t="s">
        <v>3416</v>
      </c>
      <c r="C407" s="505" t="s">
        <v>111</v>
      </c>
      <c r="D407" s="504">
        <v>1163</v>
      </c>
      <c r="E407" s="520" t="s">
        <v>183</v>
      </c>
      <c r="F407" s="519" t="s">
        <v>3135</v>
      </c>
      <c r="G407" s="519" t="s">
        <v>3134</v>
      </c>
      <c r="H407" s="518">
        <v>40</v>
      </c>
      <c r="I407" s="498"/>
      <c r="J407" s="506"/>
      <c r="K407" s="498">
        <v>0</v>
      </c>
      <c r="L407" s="201">
        <v>-22.813292232367573</v>
      </c>
      <c r="M407" s="201">
        <v>423.0996045</v>
      </c>
      <c r="N407" s="201">
        <v>41.094000000000001</v>
      </c>
      <c r="O407" s="498">
        <v>41.094000000000001</v>
      </c>
      <c r="P407" s="498">
        <v>423.0996045</v>
      </c>
      <c r="Q407" s="498">
        <v>-22.813292232367573</v>
      </c>
      <c r="R407" s="498">
        <v>116.27136845999999</v>
      </c>
      <c r="S407" s="498">
        <v>116.27136845999999</v>
      </c>
      <c r="T407" s="498"/>
      <c r="U407" s="170">
        <v>47.792738593600163</v>
      </c>
      <c r="V407" s="170"/>
      <c r="W407" s="170"/>
      <c r="X407" s="168"/>
      <c r="Y407" s="168"/>
      <c r="Z407" s="168"/>
      <c r="AA407" s="169"/>
      <c r="AB407" s="169"/>
      <c r="AC407" s="168"/>
      <c r="AD407" s="168"/>
      <c r="AE407" s="168"/>
      <c r="AF407" s="168"/>
      <c r="AG407" s="168"/>
      <c r="AH407" s="168"/>
      <c r="AI407" s="168"/>
      <c r="AJ407" s="168"/>
      <c r="AK407" s="168"/>
      <c r="AL407" s="168"/>
      <c r="AM407" s="168"/>
      <c r="AN407" s="168"/>
      <c r="AO407" s="168"/>
    </row>
    <row r="408" spans="1:41" x14ac:dyDescent="0.25">
      <c r="A408" s="505"/>
      <c r="B408" s="505"/>
      <c r="C408" s="505"/>
      <c r="D408" s="504"/>
      <c r="E408" s="520"/>
      <c r="F408" s="519"/>
      <c r="G408" s="519" t="s">
        <v>3133</v>
      </c>
      <c r="H408" s="518"/>
      <c r="I408" s="498"/>
      <c r="J408" s="509"/>
      <c r="K408" s="498">
        <v>5.5879999999999999E-2</v>
      </c>
      <c r="L408" s="201">
        <v>-22.841232232367574</v>
      </c>
      <c r="M408" s="201">
        <v>423.0996045</v>
      </c>
      <c r="N408" s="201">
        <v>41.094000000000001</v>
      </c>
      <c r="O408" s="498">
        <v>41.094000000000001</v>
      </c>
      <c r="P408" s="498">
        <v>423.0996045</v>
      </c>
      <c r="Q408" s="498">
        <v>-22.869172232367571</v>
      </c>
      <c r="R408" s="498">
        <v>116.29930845999999</v>
      </c>
      <c r="S408" s="498">
        <v>116.32724845999999</v>
      </c>
      <c r="T408" s="498"/>
      <c r="U408" s="170">
        <v>47.820678593600164</v>
      </c>
      <c r="V408" s="170"/>
      <c r="W408" s="170"/>
      <c r="X408" s="168"/>
      <c r="Y408" s="168"/>
      <c r="Z408" s="168"/>
      <c r="AA408" s="169"/>
      <c r="AB408" s="169"/>
      <c r="AC408" s="168"/>
      <c r="AD408" s="168"/>
      <c r="AE408" s="168"/>
      <c r="AF408" s="168"/>
      <c r="AG408" s="168"/>
      <c r="AH408" s="168"/>
      <c r="AI408" s="168"/>
      <c r="AJ408" s="168"/>
      <c r="AK408" s="168"/>
      <c r="AL408" s="168"/>
      <c r="AM408" s="168"/>
      <c r="AN408" s="168"/>
      <c r="AO408" s="168"/>
    </row>
    <row r="409" spans="1:41" x14ac:dyDescent="0.25">
      <c r="A409" s="514"/>
      <c r="B409" s="514"/>
      <c r="C409" s="514"/>
      <c r="D409" s="513"/>
      <c r="E409" s="512" t="s">
        <v>619</v>
      </c>
      <c r="F409" s="511"/>
      <c r="G409" s="511" t="s">
        <v>3132</v>
      </c>
      <c r="H409" s="516">
        <v>40</v>
      </c>
      <c r="I409" s="508"/>
      <c r="J409" s="506"/>
      <c r="K409" s="498">
        <v>7.8206499999999998E-2</v>
      </c>
      <c r="L409" s="201">
        <v>-22.908275482367571</v>
      </c>
      <c r="M409" s="201">
        <v>423.0996045</v>
      </c>
      <c r="N409" s="201">
        <v>41.094000000000001</v>
      </c>
      <c r="O409" s="498">
        <v>41.094000000000001</v>
      </c>
      <c r="P409" s="498">
        <v>423.0996045</v>
      </c>
      <c r="Q409" s="498">
        <v>-22.947378732367572</v>
      </c>
      <c r="R409" s="508">
        <v>116.36635170999999</v>
      </c>
      <c r="S409" s="508">
        <v>116.40545495999999</v>
      </c>
      <c r="T409" s="508" t="s">
        <v>3392</v>
      </c>
      <c r="U409" s="170">
        <v>47.887721843600161</v>
      </c>
      <c r="V409" s="170"/>
      <c r="W409" s="170"/>
      <c r="X409" s="168"/>
      <c r="Y409" s="168"/>
      <c r="Z409" s="168"/>
      <c r="AA409" s="169"/>
      <c r="AB409" s="169"/>
      <c r="AC409" s="168"/>
      <c r="AD409" s="168"/>
      <c r="AE409" s="168"/>
      <c r="AF409" s="168"/>
      <c r="AG409" s="168"/>
      <c r="AH409" s="168"/>
      <c r="AI409" s="168"/>
      <c r="AJ409" s="168"/>
      <c r="AK409" s="168"/>
      <c r="AL409" s="168"/>
      <c r="AM409" s="168"/>
      <c r="AN409" s="168"/>
      <c r="AO409" s="168"/>
    </row>
    <row r="410" spans="1:41" x14ac:dyDescent="0.25">
      <c r="A410" s="514" t="s">
        <v>3081</v>
      </c>
      <c r="B410" s="514" t="s">
        <v>3416</v>
      </c>
      <c r="C410" s="514" t="s">
        <v>2187</v>
      </c>
      <c r="D410" s="513">
        <v>1165</v>
      </c>
      <c r="E410" s="517" t="s">
        <v>3412</v>
      </c>
      <c r="F410" s="511" t="s">
        <v>3393</v>
      </c>
      <c r="G410" s="511" t="s">
        <v>2184</v>
      </c>
      <c r="H410" s="516">
        <v>40</v>
      </c>
      <c r="I410" s="508"/>
      <c r="J410" s="506"/>
      <c r="K410" s="498">
        <v>0.25</v>
      </c>
      <c r="L410" s="201">
        <v>-23.072378732367572</v>
      </c>
      <c r="M410" s="201">
        <v>423.0996045</v>
      </c>
      <c r="N410" s="201">
        <v>41.094000000000001</v>
      </c>
      <c r="O410" s="498">
        <v>41.094000000000001</v>
      </c>
      <c r="P410" s="498">
        <v>423.0996045</v>
      </c>
      <c r="Q410" s="498">
        <v>-23.197378732367572</v>
      </c>
      <c r="R410" s="508">
        <v>116.53045495999999</v>
      </c>
      <c r="S410" s="508">
        <v>116.65545495999999</v>
      </c>
      <c r="T410" s="508"/>
      <c r="U410" s="170">
        <v>48.051825093600158</v>
      </c>
      <c r="V410" s="170"/>
      <c r="W410" s="170"/>
      <c r="X410" s="168"/>
      <c r="Y410" s="168"/>
      <c r="Z410" s="168"/>
      <c r="AA410" s="169"/>
      <c r="AB410" s="169"/>
      <c r="AC410" s="168"/>
      <c r="AD410" s="168"/>
      <c r="AE410" s="168"/>
      <c r="AF410" s="168"/>
      <c r="AG410" s="168"/>
      <c r="AH410" s="168"/>
      <c r="AI410" s="168"/>
      <c r="AJ410" s="168"/>
      <c r="AK410" s="168"/>
      <c r="AL410" s="168"/>
      <c r="AM410" s="168"/>
      <c r="AN410" s="168"/>
      <c r="AO410" s="168"/>
    </row>
    <row r="411" spans="1:41" x14ac:dyDescent="0.25">
      <c r="A411" s="514"/>
      <c r="B411" s="514"/>
      <c r="C411" s="514"/>
      <c r="D411" s="513"/>
      <c r="E411" s="512" t="s">
        <v>619</v>
      </c>
      <c r="F411" s="511"/>
      <c r="G411" s="511" t="s">
        <v>3129</v>
      </c>
      <c r="H411" s="516">
        <v>40</v>
      </c>
      <c r="I411" s="508"/>
      <c r="J411" s="506"/>
      <c r="K411" s="498">
        <v>7.8206499999999998E-2</v>
      </c>
      <c r="L411" s="201">
        <v>-23.236481982367572</v>
      </c>
      <c r="M411" s="201">
        <v>423.0996045</v>
      </c>
      <c r="N411" s="201">
        <v>41.094000000000001</v>
      </c>
      <c r="O411" s="498">
        <v>41.094000000000001</v>
      </c>
      <c r="P411" s="498">
        <v>423.0996045</v>
      </c>
      <c r="Q411" s="498">
        <v>-23.275585232367572</v>
      </c>
      <c r="R411" s="508">
        <v>116.69455820999998</v>
      </c>
      <c r="S411" s="508">
        <v>116.73366145999998</v>
      </c>
      <c r="T411" s="508" t="s">
        <v>3392</v>
      </c>
      <c r="U411" s="170">
        <v>48.215928343600154</v>
      </c>
      <c r="V411" s="170"/>
      <c r="W411" s="170"/>
      <c r="X411" s="168"/>
      <c r="Y411" s="168"/>
      <c r="Z411" s="168"/>
      <c r="AA411" s="169"/>
      <c r="AB411" s="169"/>
      <c r="AC411" s="168"/>
      <c r="AD411" s="168"/>
      <c r="AE411" s="168"/>
      <c r="AF411" s="168"/>
      <c r="AG411" s="168"/>
      <c r="AH411" s="168"/>
      <c r="AI411" s="168"/>
      <c r="AJ411" s="168"/>
      <c r="AK411" s="168"/>
      <c r="AL411" s="168"/>
      <c r="AM411" s="168"/>
      <c r="AN411" s="168"/>
      <c r="AO411" s="168"/>
    </row>
    <row r="412" spans="1:41" x14ac:dyDescent="0.25">
      <c r="A412" s="514"/>
      <c r="B412" s="514"/>
      <c r="C412" s="514"/>
      <c r="D412" s="513"/>
      <c r="E412" s="512"/>
      <c r="F412" s="511"/>
      <c r="G412" s="511" t="s">
        <v>1962</v>
      </c>
      <c r="H412" s="516">
        <v>40</v>
      </c>
      <c r="I412" s="508"/>
      <c r="J412" s="509"/>
      <c r="K412" s="498">
        <v>9.9516999999999994E-2</v>
      </c>
      <c r="L412" s="201">
        <v>-23.325343732367571</v>
      </c>
      <c r="M412" s="201">
        <v>423.0996045</v>
      </c>
      <c r="N412" s="201">
        <v>41.094000000000001</v>
      </c>
      <c r="O412" s="498">
        <v>41.094000000000001</v>
      </c>
      <c r="P412" s="498">
        <v>423.0996045</v>
      </c>
      <c r="Q412" s="498">
        <v>-23.375102232367571</v>
      </c>
      <c r="R412" s="508">
        <v>116.78341995999999</v>
      </c>
      <c r="S412" s="508">
        <v>116.83317845999998</v>
      </c>
      <c r="T412" s="508"/>
      <c r="U412" s="170">
        <v>48.304790093600161</v>
      </c>
      <c r="V412" s="170"/>
      <c r="W412" s="170"/>
      <c r="X412" s="168"/>
      <c r="Y412" s="168"/>
      <c r="Z412" s="168"/>
      <c r="AA412" s="169"/>
      <c r="AB412" s="169"/>
      <c r="AC412" s="168"/>
      <c r="AD412" s="168"/>
      <c r="AE412" s="168"/>
      <c r="AF412" s="168"/>
      <c r="AG412" s="168"/>
      <c r="AH412" s="168"/>
      <c r="AI412" s="168"/>
      <c r="AJ412" s="168"/>
      <c r="AK412" s="168"/>
      <c r="AL412" s="168"/>
      <c r="AM412" s="168"/>
      <c r="AN412" s="168"/>
      <c r="AO412" s="168"/>
    </row>
    <row r="413" spans="1:41" x14ac:dyDescent="0.25">
      <c r="A413" s="514" t="s">
        <v>3081</v>
      </c>
      <c r="B413" s="514" t="s">
        <v>3416</v>
      </c>
      <c r="C413" s="514" t="s">
        <v>2194</v>
      </c>
      <c r="D413" s="513">
        <v>1169</v>
      </c>
      <c r="E413" s="517" t="s">
        <v>3411</v>
      </c>
      <c r="F413" s="511"/>
      <c r="G413" s="511" t="s">
        <v>3390</v>
      </c>
      <c r="H413" s="516">
        <v>36</v>
      </c>
      <c r="I413" s="508"/>
      <c r="J413" s="509"/>
      <c r="K413" s="498">
        <v>0.183363</v>
      </c>
      <c r="L413" s="201">
        <v>-23.466783732367571</v>
      </c>
      <c r="M413" s="201">
        <v>423.0996045</v>
      </c>
      <c r="N413" s="201">
        <v>41.094000000000001</v>
      </c>
      <c r="O413" s="498">
        <v>41.094000000000001</v>
      </c>
      <c r="P413" s="498">
        <v>423.0996045</v>
      </c>
      <c r="Q413" s="498">
        <v>-23.558465232367571</v>
      </c>
      <c r="R413" s="508">
        <v>116.92485995999998</v>
      </c>
      <c r="S413" s="508">
        <v>117.01654145999998</v>
      </c>
      <c r="T413" s="508"/>
      <c r="U413" s="170">
        <v>48.44623009360015</v>
      </c>
      <c r="V413" s="170"/>
      <c r="W413" s="170"/>
      <c r="X413" s="168"/>
      <c r="Y413" s="168"/>
      <c r="Z413" s="168"/>
      <c r="AA413" s="169"/>
      <c r="AB413" s="169"/>
      <c r="AC413" s="168"/>
      <c r="AD413" s="168"/>
      <c r="AE413" s="168"/>
      <c r="AF413" s="168"/>
      <c r="AG413" s="168"/>
      <c r="AH413" s="168"/>
      <c r="AI413" s="168"/>
      <c r="AJ413" s="168"/>
      <c r="AK413" s="168"/>
      <c r="AL413" s="168"/>
      <c r="AM413" s="168"/>
      <c r="AN413" s="168"/>
      <c r="AO413" s="168"/>
    </row>
    <row r="414" spans="1:41" x14ac:dyDescent="0.25">
      <c r="A414" s="514"/>
      <c r="B414" s="514"/>
      <c r="C414" s="514"/>
      <c r="D414" s="513"/>
      <c r="E414" s="517" t="s">
        <v>619</v>
      </c>
      <c r="F414" s="511"/>
      <c r="G414" s="511"/>
      <c r="H414" s="516"/>
      <c r="I414" s="508"/>
      <c r="J414" s="509"/>
      <c r="K414" s="498">
        <v>0</v>
      </c>
      <c r="L414" s="201">
        <v>-23.558465232367571</v>
      </c>
      <c r="M414" s="201">
        <v>423.0996045</v>
      </c>
      <c r="N414" s="201">
        <v>41.094000000000001</v>
      </c>
      <c r="O414" s="498">
        <v>41.094000000000001</v>
      </c>
      <c r="P414" s="498">
        <v>423.0996045</v>
      </c>
      <c r="Q414" s="498">
        <v>-23.558465232367571</v>
      </c>
      <c r="R414" s="508">
        <v>117.01654145999998</v>
      </c>
      <c r="S414" s="508">
        <v>117.01654145999998</v>
      </c>
      <c r="T414" s="508"/>
      <c r="U414" s="170">
        <v>48.537911593600157</v>
      </c>
      <c r="V414" s="170"/>
      <c r="W414" s="170"/>
      <c r="X414" s="168"/>
      <c r="Y414" s="168"/>
      <c r="Z414" s="168"/>
      <c r="AA414" s="169"/>
      <c r="AB414" s="169"/>
      <c r="AC414" s="168"/>
      <c r="AD414" s="168"/>
      <c r="AE414" s="168"/>
      <c r="AF414" s="168"/>
      <c r="AG414" s="168"/>
      <c r="AH414" s="168"/>
      <c r="AI414" s="168"/>
      <c r="AJ414" s="168"/>
      <c r="AK414" s="168"/>
      <c r="AL414" s="168"/>
      <c r="AM414" s="168"/>
      <c r="AN414" s="168"/>
      <c r="AO414" s="168"/>
    </row>
    <row r="415" spans="1:41" x14ac:dyDescent="0.25">
      <c r="A415" s="514" t="s">
        <v>3007</v>
      </c>
      <c r="B415" s="514" t="s">
        <v>3007</v>
      </c>
      <c r="C415" s="514" t="s">
        <v>3007</v>
      </c>
      <c r="D415" s="513" t="s">
        <v>3007</v>
      </c>
      <c r="E415" s="517" t="s">
        <v>3007</v>
      </c>
      <c r="F415" s="511"/>
      <c r="G415" s="511"/>
      <c r="H415" s="516"/>
      <c r="I415" s="508" t="s">
        <v>3007</v>
      </c>
      <c r="J415" s="509"/>
      <c r="K415" s="498">
        <v>0</v>
      </c>
      <c r="L415" s="201">
        <v>-23.558465232367571</v>
      </c>
      <c r="M415" s="201">
        <v>423.0996045</v>
      </c>
      <c r="N415" s="201">
        <v>41.094000000000001</v>
      </c>
      <c r="O415" s="498">
        <v>41.094000000000001</v>
      </c>
      <c r="P415" s="498">
        <v>423.0996045</v>
      </c>
      <c r="Q415" s="498">
        <v>-23.558465232367571</v>
      </c>
      <c r="R415" s="508">
        <v>117.01654145999998</v>
      </c>
      <c r="S415" s="508">
        <v>117.01654145999998</v>
      </c>
      <c r="T415" s="508" t="s">
        <v>3007</v>
      </c>
      <c r="U415" s="170">
        <v>48.537911593600157</v>
      </c>
      <c r="V415" s="170"/>
      <c r="W415" s="170"/>
      <c r="X415" s="168"/>
      <c r="Y415" s="168"/>
      <c r="Z415" s="168"/>
      <c r="AA415" s="169"/>
      <c r="AB415" s="169"/>
      <c r="AC415" s="168"/>
      <c r="AD415" s="168"/>
      <c r="AE415" s="168"/>
      <c r="AF415" s="168"/>
      <c r="AG415" s="168"/>
      <c r="AH415" s="168"/>
      <c r="AI415" s="168"/>
      <c r="AJ415" s="168"/>
      <c r="AK415" s="168"/>
      <c r="AL415" s="168"/>
      <c r="AM415" s="168"/>
      <c r="AN415" s="168"/>
      <c r="AO415" s="168"/>
    </row>
    <row r="416" spans="1:41" x14ac:dyDescent="0.25">
      <c r="A416" s="514"/>
      <c r="B416" s="514"/>
      <c r="C416" s="514"/>
      <c r="D416" s="513"/>
      <c r="E416" s="517" t="s">
        <v>619</v>
      </c>
      <c r="F416" s="511"/>
      <c r="G416" s="511" t="s">
        <v>3397</v>
      </c>
      <c r="H416" s="516">
        <v>36</v>
      </c>
      <c r="I416" s="508"/>
      <c r="J416" s="509"/>
      <c r="K416" s="498">
        <v>0.45019300000000001</v>
      </c>
      <c r="L416" s="201">
        <v>-23.78356173236757</v>
      </c>
      <c r="M416" s="201">
        <v>423.0996045</v>
      </c>
      <c r="N416" s="201">
        <v>41.094000000000001</v>
      </c>
      <c r="O416" s="498">
        <v>41.094000000000001</v>
      </c>
      <c r="P416" s="498">
        <v>423.0996045</v>
      </c>
      <c r="Q416" s="498">
        <v>-24.008658232367569</v>
      </c>
      <c r="R416" s="508">
        <v>117.24163795999998</v>
      </c>
      <c r="S416" s="508">
        <v>117.46673445999998</v>
      </c>
      <c r="T416" s="508" t="s">
        <v>3392</v>
      </c>
      <c r="U416" s="170">
        <v>48.763008093600149</v>
      </c>
      <c r="V416" s="170"/>
      <c r="W416" s="170"/>
      <c r="X416" s="168"/>
      <c r="Y416" s="168"/>
      <c r="Z416" s="168"/>
      <c r="AA416" s="169"/>
      <c r="AB416" s="169"/>
      <c r="AC416" s="168"/>
      <c r="AD416" s="168"/>
      <c r="AE416" s="168"/>
      <c r="AF416" s="168"/>
      <c r="AG416" s="168"/>
      <c r="AH416" s="168"/>
      <c r="AI416" s="168"/>
      <c r="AJ416" s="168"/>
      <c r="AK416" s="168"/>
      <c r="AL416" s="168"/>
      <c r="AM416" s="168"/>
      <c r="AN416" s="168"/>
      <c r="AO416" s="168"/>
    </row>
    <row r="417" spans="1:41" x14ac:dyDescent="0.25">
      <c r="A417" s="514"/>
      <c r="B417" s="514"/>
      <c r="C417" s="514"/>
      <c r="D417" s="513"/>
      <c r="E417" s="512" t="s">
        <v>619</v>
      </c>
      <c r="F417" s="511"/>
      <c r="G417" s="521"/>
      <c r="H417" s="510"/>
      <c r="I417" s="508"/>
      <c r="J417" s="509"/>
      <c r="K417" s="498">
        <v>0</v>
      </c>
      <c r="L417" s="201">
        <v>-24.008658232367569</v>
      </c>
      <c r="M417" s="201">
        <v>423.0996045</v>
      </c>
      <c r="N417" s="201">
        <v>41.094000000000001</v>
      </c>
      <c r="O417" s="498">
        <v>41.094000000000001</v>
      </c>
      <c r="P417" s="498">
        <v>423.0996045</v>
      </c>
      <c r="Q417" s="498">
        <v>-24.008658232367569</v>
      </c>
      <c r="R417" s="508">
        <v>117.46673445999998</v>
      </c>
      <c r="S417" s="508">
        <v>117.46673445999998</v>
      </c>
      <c r="T417" s="508"/>
      <c r="U417" s="170">
        <v>48.988104593600156</v>
      </c>
      <c r="V417" s="170"/>
      <c r="W417" s="170"/>
      <c r="X417" s="168"/>
      <c r="Y417" s="168"/>
      <c r="Z417" s="168"/>
      <c r="AA417" s="169"/>
      <c r="AB417" s="169"/>
      <c r="AC417" s="168"/>
      <c r="AD417" s="168"/>
      <c r="AE417" s="168"/>
      <c r="AF417" s="168"/>
      <c r="AG417" s="168"/>
      <c r="AH417" s="168"/>
      <c r="AI417" s="168"/>
      <c r="AJ417" s="168"/>
      <c r="AK417" s="168"/>
      <c r="AL417" s="168"/>
      <c r="AM417" s="168"/>
      <c r="AN417" s="168"/>
      <c r="AO417" s="168"/>
    </row>
    <row r="418" spans="1:41" x14ac:dyDescent="0.25">
      <c r="A418" s="514" t="s">
        <v>3081</v>
      </c>
      <c r="B418" s="514" t="s">
        <v>3416</v>
      </c>
      <c r="C418" s="514" t="s">
        <v>2192</v>
      </c>
      <c r="D418" s="513">
        <v>1176</v>
      </c>
      <c r="E418" s="517" t="s">
        <v>3410</v>
      </c>
      <c r="F418" s="511"/>
      <c r="G418" s="511" t="s">
        <v>3390</v>
      </c>
      <c r="H418" s="516">
        <v>36</v>
      </c>
      <c r="I418" s="508"/>
      <c r="J418" s="509"/>
      <c r="K418" s="498">
        <v>0.183363</v>
      </c>
      <c r="L418" s="201">
        <v>-24.100339732367569</v>
      </c>
      <c r="M418" s="201">
        <v>423.0996045</v>
      </c>
      <c r="N418" s="201">
        <v>41.094000000000001</v>
      </c>
      <c r="O418" s="498">
        <v>41.094000000000001</v>
      </c>
      <c r="P418" s="498">
        <v>423.0996045</v>
      </c>
      <c r="Q418" s="498">
        <v>-24.192021232367569</v>
      </c>
      <c r="R418" s="508">
        <v>117.55841595999998</v>
      </c>
      <c r="S418" s="508">
        <v>117.65009745999998</v>
      </c>
      <c r="T418" s="508"/>
      <c r="U418" s="170">
        <v>49.079786093600148</v>
      </c>
      <c r="V418" s="170"/>
      <c r="W418" s="170"/>
      <c r="X418" s="168"/>
      <c r="Y418" s="168"/>
      <c r="Z418" s="168"/>
      <c r="AA418" s="169"/>
      <c r="AB418" s="169"/>
      <c r="AC418" s="168"/>
      <c r="AD418" s="168"/>
      <c r="AE418" s="168"/>
      <c r="AF418" s="168"/>
      <c r="AG418" s="168"/>
      <c r="AH418" s="168"/>
      <c r="AI418" s="168"/>
      <c r="AJ418" s="168"/>
      <c r="AK418" s="168"/>
      <c r="AL418" s="168"/>
      <c r="AM418" s="168"/>
      <c r="AN418" s="168"/>
      <c r="AO418" s="168"/>
    </row>
    <row r="419" spans="1:41" x14ac:dyDescent="0.25">
      <c r="A419" s="514"/>
      <c r="B419" s="514"/>
      <c r="C419" s="514"/>
      <c r="D419" s="513"/>
      <c r="E419" s="517" t="s">
        <v>619</v>
      </c>
      <c r="F419" s="511"/>
      <c r="G419" s="511"/>
      <c r="H419" s="516"/>
      <c r="I419" s="508"/>
      <c r="J419" s="509"/>
      <c r="K419" s="498">
        <v>0</v>
      </c>
      <c r="L419" s="201">
        <v>-24.192021232367569</v>
      </c>
      <c r="M419" s="201">
        <v>423.0996045</v>
      </c>
      <c r="N419" s="201">
        <v>41.094000000000001</v>
      </c>
      <c r="O419" s="498">
        <v>41.094000000000001</v>
      </c>
      <c r="P419" s="498">
        <v>423.0996045</v>
      </c>
      <c r="Q419" s="498">
        <v>-24.192021232367569</v>
      </c>
      <c r="R419" s="508">
        <v>117.65009745999998</v>
      </c>
      <c r="S419" s="508">
        <v>117.65009745999998</v>
      </c>
      <c r="T419" s="508"/>
      <c r="U419" s="170">
        <v>49.171467593600156</v>
      </c>
      <c r="V419" s="170"/>
      <c r="W419" s="170"/>
      <c r="X419" s="168"/>
      <c r="Y419" s="168"/>
      <c r="Z419" s="168"/>
      <c r="AA419" s="169"/>
      <c r="AB419" s="169"/>
      <c r="AC419" s="168"/>
      <c r="AD419" s="168"/>
      <c r="AE419" s="168"/>
      <c r="AF419" s="168"/>
      <c r="AG419" s="168"/>
      <c r="AH419" s="168"/>
      <c r="AI419" s="168"/>
      <c r="AJ419" s="168"/>
      <c r="AK419" s="168"/>
      <c r="AL419" s="168"/>
      <c r="AM419" s="168"/>
      <c r="AN419" s="168"/>
      <c r="AO419" s="168"/>
    </row>
    <row r="420" spans="1:41" x14ac:dyDescent="0.25">
      <c r="A420" s="514" t="s">
        <v>3081</v>
      </c>
      <c r="B420" s="514" t="s">
        <v>3416</v>
      </c>
      <c r="C420" s="514" t="s">
        <v>2174</v>
      </c>
      <c r="D420" s="513">
        <v>1177</v>
      </c>
      <c r="E420" s="517" t="s">
        <v>3409</v>
      </c>
      <c r="F420" s="511"/>
      <c r="G420" s="511" t="s">
        <v>4278</v>
      </c>
      <c r="H420" s="516"/>
      <c r="I420" s="508"/>
      <c r="J420" s="509"/>
      <c r="K420" s="498">
        <v>0</v>
      </c>
      <c r="L420" s="201">
        <v>-24.192021232367569</v>
      </c>
      <c r="M420" s="201">
        <v>423.0996045</v>
      </c>
      <c r="N420" s="201">
        <v>41.094000000000001</v>
      </c>
      <c r="O420" s="498">
        <v>41.094000000000001</v>
      </c>
      <c r="P420" s="498">
        <v>423.0996045</v>
      </c>
      <c r="Q420" s="498">
        <v>-24.192021232367569</v>
      </c>
      <c r="R420" s="508">
        <v>117.65009745999998</v>
      </c>
      <c r="S420" s="508">
        <v>117.65009745999998</v>
      </c>
      <c r="T420" s="508"/>
      <c r="U420" s="170">
        <v>49.171467593600156</v>
      </c>
      <c r="V420" s="170"/>
      <c r="W420" s="170"/>
      <c r="X420" s="168"/>
      <c r="Y420" s="168"/>
      <c r="Z420" s="168"/>
      <c r="AA420" s="169"/>
      <c r="AB420" s="169"/>
      <c r="AC420" s="168"/>
      <c r="AD420" s="168"/>
      <c r="AE420" s="168"/>
      <c r="AF420" s="168"/>
      <c r="AG420" s="168"/>
      <c r="AH420" s="168"/>
      <c r="AI420" s="168"/>
      <c r="AJ420" s="168"/>
      <c r="AK420" s="168"/>
      <c r="AL420" s="168"/>
      <c r="AM420" s="168"/>
      <c r="AN420" s="168"/>
      <c r="AO420" s="168"/>
    </row>
    <row r="421" spans="1:41" x14ac:dyDescent="0.25">
      <c r="A421" s="505"/>
      <c r="B421" s="505"/>
      <c r="C421" s="505"/>
      <c r="D421" s="504"/>
      <c r="E421" s="520"/>
      <c r="F421" s="519"/>
      <c r="G421" s="519" t="s">
        <v>1962</v>
      </c>
      <c r="H421" s="518"/>
      <c r="I421" s="498"/>
      <c r="J421" s="509"/>
      <c r="K421" s="498">
        <v>9.6509999999999999E-2</v>
      </c>
      <c r="L421" s="201">
        <v>-24.24027623236757</v>
      </c>
      <c r="M421" s="201">
        <v>423.0996045</v>
      </c>
      <c r="N421" s="201">
        <v>41.094000000000001</v>
      </c>
      <c r="O421" s="498">
        <v>41.094000000000001</v>
      </c>
      <c r="P421" s="498">
        <v>423.0996045</v>
      </c>
      <c r="Q421" s="498">
        <v>-24.288531232367568</v>
      </c>
      <c r="R421" s="498">
        <v>117.69835245999998</v>
      </c>
      <c r="S421" s="498">
        <v>117.74660745999998</v>
      </c>
      <c r="T421" s="498"/>
      <c r="U421" s="170">
        <v>49.219722593600153</v>
      </c>
      <c r="V421" s="170"/>
      <c r="W421" s="170"/>
      <c r="X421" s="168"/>
      <c r="Y421" s="168"/>
      <c r="Z421" s="168"/>
      <c r="AA421" s="169"/>
      <c r="AB421" s="169"/>
      <c r="AC421" s="168"/>
      <c r="AD421" s="168"/>
      <c r="AE421" s="168"/>
      <c r="AF421" s="168"/>
      <c r="AG421" s="168"/>
      <c r="AH421" s="168"/>
      <c r="AI421" s="168"/>
      <c r="AJ421" s="168"/>
      <c r="AK421" s="168"/>
      <c r="AL421" s="168"/>
      <c r="AM421" s="168"/>
      <c r="AN421" s="168"/>
      <c r="AO421" s="168"/>
    </row>
    <row r="422" spans="1:41" x14ac:dyDescent="0.25">
      <c r="A422" s="505" t="s">
        <v>3081</v>
      </c>
      <c r="B422" s="505" t="s">
        <v>3416</v>
      </c>
      <c r="C422" s="505" t="s">
        <v>111</v>
      </c>
      <c r="D422" s="504">
        <v>1177</v>
      </c>
      <c r="E422" s="520" t="s">
        <v>716</v>
      </c>
      <c r="F422" s="519" t="s">
        <v>3135</v>
      </c>
      <c r="G422" s="519" t="s">
        <v>3134</v>
      </c>
      <c r="H422" s="518">
        <v>40</v>
      </c>
      <c r="I422" s="500"/>
      <c r="J422" s="506"/>
      <c r="K422" s="498">
        <v>0</v>
      </c>
      <c r="L422" s="201">
        <v>-24.288531232367568</v>
      </c>
      <c r="M422" s="201">
        <v>423.0996045</v>
      </c>
      <c r="N422" s="201">
        <v>41.094000000000001</v>
      </c>
      <c r="O422" s="498">
        <v>41.094000000000001</v>
      </c>
      <c r="P422" s="498">
        <v>423.0996045</v>
      </c>
      <c r="Q422" s="498">
        <v>-24.288531232367568</v>
      </c>
      <c r="R422" s="498">
        <v>117.74660745999998</v>
      </c>
      <c r="S422" s="498">
        <v>117.74660745999998</v>
      </c>
      <c r="T422" s="498"/>
      <c r="U422" s="170">
        <v>49.26797759360015</v>
      </c>
      <c r="V422" s="170"/>
      <c r="W422" s="170"/>
      <c r="X422" s="168"/>
      <c r="Y422" s="168"/>
      <c r="Z422" s="168"/>
      <c r="AA422" s="169"/>
      <c r="AB422" s="169"/>
      <c r="AC422" s="168"/>
      <c r="AD422" s="168"/>
      <c r="AE422" s="168"/>
      <c r="AF422" s="168"/>
      <c r="AG422" s="168"/>
      <c r="AH422" s="168"/>
      <c r="AI422" s="168"/>
      <c r="AJ422" s="168"/>
      <c r="AK422" s="168"/>
      <c r="AL422" s="168"/>
      <c r="AM422" s="168"/>
      <c r="AN422" s="168"/>
      <c r="AO422" s="168"/>
    </row>
    <row r="423" spans="1:41" x14ac:dyDescent="0.25">
      <c r="A423" s="505"/>
      <c r="B423" s="505"/>
      <c r="C423" s="505"/>
      <c r="D423" s="504"/>
      <c r="E423" s="520"/>
      <c r="F423" s="519"/>
      <c r="G423" s="519" t="s">
        <v>3133</v>
      </c>
      <c r="H423" s="518"/>
      <c r="I423" s="500"/>
      <c r="J423" s="509"/>
      <c r="K423" s="498">
        <v>5.5879999999999999E-2</v>
      </c>
      <c r="L423" s="201">
        <v>-24.316471232367569</v>
      </c>
      <c r="M423" s="201">
        <v>423.0996045</v>
      </c>
      <c r="N423" s="201">
        <v>41.094000000000001</v>
      </c>
      <c r="O423" s="498">
        <v>41.094000000000001</v>
      </c>
      <c r="P423" s="498">
        <v>423.0996045</v>
      </c>
      <c r="Q423" s="498">
        <v>-24.344411232367566</v>
      </c>
      <c r="R423" s="498">
        <v>117.77454745999998</v>
      </c>
      <c r="S423" s="498">
        <v>117.80248745999998</v>
      </c>
      <c r="T423" s="498"/>
      <c r="U423" s="170">
        <v>49.295917593600151</v>
      </c>
      <c r="V423" s="170"/>
      <c r="W423" s="170"/>
      <c r="X423" s="168"/>
      <c r="Y423" s="168"/>
      <c r="Z423" s="168"/>
      <c r="AA423" s="169"/>
      <c r="AB423" s="169"/>
      <c r="AC423" s="168"/>
      <c r="AD423" s="168"/>
      <c r="AE423" s="168"/>
      <c r="AF423" s="168"/>
      <c r="AG423" s="168"/>
      <c r="AH423" s="168"/>
      <c r="AI423" s="168"/>
      <c r="AJ423" s="168"/>
      <c r="AK423" s="168"/>
      <c r="AL423" s="168"/>
      <c r="AM423" s="168"/>
      <c r="AN423" s="168"/>
      <c r="AO423" s="168"/>
    </row>
    <row r="424" spans="1:41" x14ac:dyDescent="0.25">
      <c r="A424" s="514"/>
      <c r="B424" s="514"/>
      <c r="C424" s="514"/>
      <c r="D424" s="513"/>
      <c r="E424" s="512" t="s">
        <v>619</v>
      </c>
      <c r="F424" s="511"/>
      <c r="G424" s="511" t="s">
        <v>3132</v>
      </c>
      <c r="H424" s="510"/>
      <c r="I424" s="515"/>
      <c r="J424" s="509"/>
      <c r="K424" s="498">
        <v>7.8206499999999998E-2</v>
      </c>
      <c r="L424" s="201">
        <v>-24.383514482367566</v>
      </c>
      <c r="M424" s="201">
        <v>423.0996045</v>
      </c>
      <c r="N424" s="201">
        <v>41.094000000000001</v>
      </c>
      <c r="O424" s="498">
        <v>41.094000000000001</v>
      </c>
      <c r="P424" s="498">
        <v>423.0996045</v>
      </c>
      <c r="Q424" s="498">
        <v>-24.422617732367566</v>
      </c>
      <c r="R424" s="508">
        <v>117.84159070999998</v>
      </c>
      <c r="S424" s="508">
        <v>117.88069395999997</v>
      </c>
      <c r="T424" s="508" t="s">
        <v>3392</v>
      </c>
      <c r="U424" s="170">
        <v>49.362960843600149</v>
      </c>
      <c r="V424" s="170"/>
      <c r="W424" s="170"/>
      <c r="X424" s="168"/>
      <c r="Y424" s="168"/>
      <c r="Z424" s="168"/>
      <c r="AA424" s="169"/>
      <c r="AB424" s="169"/>
      <c r="AC424" s="168"/>
      <c r="AD424" s="168"/>
      <c r="AE424" s="168"/>
      <c r="AF424" s="168"/>
      <c r="AG424" s="168"/>
      <c r="AH424" s="168"/>
      <c r="AI424" s="168"/>
      <c r="AJ424" s="168"/>
      <c r="AK424" s="168"/>
      <c r="AL424" s="168"/>
      <c r="AM424" s="168"/>
      <c r="AN424" s="168"/>
      <c r="AO424" s="168"/>
    </row>
    <row r="425" spans="1:41" x14ac:dyDescent="0.25">
      <c r="A425" s="514" t="s">
        <v>3081</v>
      </c>
      <c r="B425" s="514" t="s">
        <v>3416</v>
      </c>
      <c r="C425" s="514" t="s">
        <v>3141</v>
      </c>
      <c r="D425" s="513">
        <v>1180</v>
      </c>
      <c r="E425" s="517" t="s">
        <v>3408</v>
      </c>
      <c r="F425" s="511" t="s">
        <v>3393</v>
      </c>
      <c r="G425" s="511" t="s">
        <v>2184</v>
      </c>
      <c r="H425" s="516">
        <v>40</v>
      </c>
      <c r="I425" s="515"/>
      <c r="J425" s="509"/>
      <c r="K425" s="498">
        <v>0.25</v>
      </c>
      <c r="L425" s="201">
        <v>-24.547617732367566</v>
      </c>
      <c r="M425" s="201">
        <v>423.0996045</v>
      </c>
      <c r="N425" s="201">
        <v>41.094000000000001</v>
      </c>
      <c r="O425" s="498">
        <v>41.094000000000001</v>
      </c>
      <c r="P425" s="498">
        <v>423.0996045</v>
      </c>
      <c r="Q425" s="498">
        <v>-24.672617732367566</v>
      </c>
      <c r="R425" s="508">
        <v>118.00569395999997</v>
      </c>
      <c r="S425" s="508">
        <v>118.13069395999997</v>
      </c>
      <c r="T425" s="508"/>
      <c r="U425" s="170">
        <v>49.527064093600146</v>
      </c>
      <c r="V425" s="170"/>
      <c r="W425" s="170"/>
      <c r="X425" s="168"/>
      <c r="Y425" s="168"/>
      <c r="Z425" s="168"/>
      <c r="AA425" s="169"/>
      <c r="AB425" s="169"/>
      <c r="AC425" s="168"/>
      <c r="AD425" s="168"/>
      <c r="AE425" s="168"/>
      <c r="AF425" s="168"/>
      <c r="AG425" s="168"/>
      <c r="AH425" s="168"/>
      <c r="AI425" s="168"/>
      <c r="AJ425" s="168"/>
      <c r="AK425" s="168"/>
      <c r="AL425" s="168"/>
      <c r="AM425" s="168"/>
      <c r="AN425" s="168"/>
      <c r="AO425" s="168"/>
    </row>
    <row r="426" spans="1:41" x14ac:dyDescent="0.25">
      <c r="A426" s="514"/>
      <c r="B426" s="514"/>
      <c r="C426" s="514"/>
      <c r="D426" s="513"/>
      <c r="E426" s="512" t="s">
        <v>619</v>
      </c>
      <c r="F426" s="511"/>
      <c r="G426" s="511" t="s">
        <v>3129</v>
      </c>
      <c r="H426" s="510"/>
      <c r="I426" s="507"/>
      <c r="J426" s="509"/>
      <c r="K426" s="498">
        <v>7.8206499999999998E-2</v>
      </c>
      <c r="L426" s="201">
        <v>-24.711720982367567</v>
      </c>
      <c r="M426" s="201">
        <v>423.0996045</v>
      </c>
      <c r="N426" s="201">
        <v>41.094000000000001</v>
      </c>
      <c r="O426" s="498">
        <v>41.094000000000001</v>
      </c>
      <c r="P426" s="498">
        <v>423.0996045</v>
      </c>
      <c r="Q426" s="498">
        <v>-24.750824232367567</v>
      </c>
      <c r="R426" s="508">
        <v>118.16979720999997</v>
      </c>
      <c r="S426" s="508">
        <v>118.20890045999997</v>
      </c>
      <c r="T426" s="508" t="s">
        <v>3392</v>
      </c>
      <c r="U426" s="170">
        <v>49.691167343600142</v>
      </c>
      <c r="V426" s="170"/>
      <c r="W426" s="170"/>
      <c r="X426" s="168"/>
      <c r="Y426" s="168"/>
      <c r="Z426" s="168"/>
      <c r="AA426" s="169"/>
      <c r="AB426" s="169"/>
      <c r="AC426" s="168"/>
      <c r="AD426" s="168"/>
      <c r="AE426" s="168"/>
      <c r="AF426" s="168"/>
      <c r="AG426" s="168"/>
      <c r="AH426" s="168"/>
      <c r="AI426" s="168"/>
      <c r="AJ426" s="168"/>
      <c r="AK426" s="168"/>
      <c r="AL426" s="168"/>
      <c r="AM426" s="168"/>
      <c r="AN426" s="168"/>
      <c r="AO426" s="168"/>
    </row>
    <row r="427" spans="1:41" x14ac:dyDescent="0.25">
      <c r="A427" s="514"/>
      <c r="B427" s="514"/>
      <c r="C427" s="514"/>
      <c r="D427" s="513"/>
      <c r="E427" s="512"/>
      <c r="F427" s="511"/>
      <c r="G427" s="511" t="s">
        <v>1962</v>
      </c>
      <c r="H427" s="510"/>
      <c r="I427" s="507"/>
      <c r="J427" s="509"/>
      <c r="K427" s="498">
        <v>9.9516999999999994E-2</v>
      </c>
      <c r="L427" s="201">
        <v>-24.800582732367566</v>
      </c>
      <c r="M427" s="201">
        <v>423.0996045</v>
      </c>
      <c r="N427" s="201">
        <v>41.094000000000001</v>
      </c>
      <c r="O427" s="498">
        <v>41.094000000000001</v>
      </c>
      <c r="P427" s="498">
        <v>423.0996045</v>
      </c>
      <c r="Q427" s="498">
        <v>-24.850341232367565</v>
      </c>
      <c r="R427" s="508">
        <v>118.25865895999998</v>
      </c>
      <c r="S427" s="508">
        <v>118.30841745999997</v>
      </c>
      <c r="T427" s="508"/>
      <c r="U427" s="170">
        <v>49.780029093600149</v>
      </c>
      <c r="V427" s="170"/>
      <c r="W427" s="170"/>
      <c r="X427" s="168"/>
      <c r="Y427" s="168"/>
      <c r="Z427" s="168"/>
      <c r="AA427" s="169"/>
      <c r="AB427" s="169"/>
      <c r="AC427" s="168"/>
      <c r="AD427" s="168"/>
      <c r="AE427" s="168"/>
      <c r="AF427" s="168"/>
      <c r="AG427" s="168"/>
      <c r="AH427" s="168"/>
      <c r="AI427" s="168"/>
      <c r="AJ427" s="168"/>
      <c r="AK427" s="168"/>
      <c r="AL427" s="168"/>
      <c r="AM427" s="168"/>
      <c r="AN427" s="168"/>
      <c r="AO427" s="168"/>
    </row>
    <row r="428" spans="1:41" x14ac:dyDescent="0.25">
      <c r="A428" s="514" t="s">
        <v>3081</v>
      </c>
      <c r="B428" s="514" t="s">
        <v>3416</v>
      </c>
      <c r="C428" s="514" t="s">
        <v>2190</v>
      </c>
      <c r="D428" s="513">
        <v>1184</v>
      </c>
      <c r="E428" s="517" t="s">
        <v>3407</v>
      </c>
      <c r="F428" s="511"/>
      <c r="G428" s="511" t="s">
        <v>3390</v>
      </c>
      <c r="H428" s="516">
        <v>36</v>
      </c>
      <c r="I428" s="515"/>
      <c r="J428" s="509"/>
      <c r="K428" s="498">
        <v>0.183363</v>
      </c>
      <c r="L428" s="201">
        <v>-24.942022732367565</v>
      </c>
      <c r="M428" s="201">
        <v>423.0996045</v>
      </c>
      <c r="N428" s="201">
        <v>41.094000000000001</v>
      </c>
      <c r="O428" s="498">
        <v>41.094000000000001</v>
      </c>
      <c r="P428" s="498">
        <v>423.0996045</v>
      </c>
      <c r="Q428" s="498">
        <v>-25.033704232367565</v>
      </c>
      <c r="R428" s="508">
        <v>118.40009895999997</v>
      </c>
      <c r="S428" s="508">
        <v>118.49178045999997</v>
      </c>
      <c r="T428" s="508"/>
      <c r="U428" s="170">
        <v>49.921469093600138</v>
      </c>
      <c r="V428" s="170"/>
      <c r="W428" s="170"/>
      <c r="X428" s="168"/>
      <c r="Y428" s="168"/>
      <c r="Z428" s="168"/>
      <c r="AA428" s="169"/>
      <c r="AB428" s="169"/>
      <c r="AC428" s="168"/>
      <c r="AD428" s="168"/>
      <c r="AE428" s="168"/>
      <c r="AF428" s="168"/>
      <c r="AG428" s="168"/>
      <c r="AH428" s="168"/>
      <c r="AI428" s="168"/>
      <c r="AJ428" s="168"/>
      <c r="AK428" s="168"/>
      <c r="AL428" s="168"/>
      <c r="AM428" s="168"/>
      <c r="AN428" s="168"/>
      <c r="AO428" s="168"/>
    </row>
    <row r="429" spans="1:41" x14ac:dyDescent="0.25">
      <c r="A429" s="514"/>
      <c r="B429" s="514"/>
      <c r="C429" s="514"/>
      <c r="D429" s="513"/>
      <c r="E429" s="517" t="s">
        <v>619</v>
      </c>
      <c r="F429" s="511"/>
      <c r="G429" s="511"/>
      <c r="H429" s="516"/>
      <c r="I429" s="515"/>
      <c r="J429" s="509"/>
      <c r="K429" s="498">
        <v>0</v>
      </c>
      <c r="L429" s="201">
        <v>-25.033704232367565</v>
      </c>
      <c r="M429" s="201">
        <v>423.0996045</v>
      </c>
      <c r="N429" s="201">
        <v>41.094000000000001</v>
      </c>
      <c r="O429" s="498">
        <v>41.094000000000001</v>
      </c>
      <c r="P429" s="498">
        <v>423.0996045</v>
      </c>
      <c r="Q429" s="498">
        <v>-25.033704232367565</v>
      </c>
      <c r="R429" s="508">
        <v>118.49178045999997</v>
      </c>
      <c r="S429" s="508">
        <v>118.49178045999997</v>
      </c>
      <c r="T429" s="508"/>
      <c r="U429" s="170">
        <v>50.013150593600145</v>
      </c>
      <c r="V429" s="170"/>
      <c r="W429" s="170"/>
      <c r="X429" s="168"/>
      <c r="Y429" s="168"/>
      <c r="Z429" s="168"/>
      <c r="AA429" s="169"/>
      <c r="AB429" s="169"/>
      <c r="AC429" s="168"/>
      <c r="AD429" s="168"/>
      <c r="AE429" s="168"/>
      <c r="AF429" s="168"/>
      <c r="AG429" s="168"/>
      <c r="AH429" s="168"/>
      <c r="AI429" s="168"/>
      <c r="AJ429" s="168"/>
      <c r="AK429" s="168"/>
      <c r="AL429" s="168"/>
      <c r="AM429" s="168"/>
      <c r="AN429" s="168"/>
      <c r="AO429" s="168"/>
    </row>
    <row r="430" spans="1:41" x14ac:dyDescent="0.25">
      <c r="A430" s="514"/>
      <c r="B430" s="514"/>
      <c r="C430" s="514"/>
      <c r="D430" s="513"/>
      <c r="E430" s="517" t="s">
        <v>619</v>
      </c>
      <c r="F430" s="511"/>
      <c r="G430" s="511"/>
      <c r="H430" s="516"/>
      <c r="I430" s="515"/>
      <c r="J430" s="509"/>
      <c r="K430" s="498">
        <v>0</v>
      </c>
      <c r="L430" s="201">
        <v>-25.033704232367565</v>
      </c>
      <c r="M430" s="201">
        <v>423.0996045</v>
      </c>
      <c r="N430" s="201">
        <v>41.094000000000001</v>
      </c>
      <c r="O430" s="498">
        <v>41.094000000000001</v>
      </c>
      <c r="P430" s="498">
        <v>423.0996045</v>
      </c>
      <c r="Q430" s="498">
        <v>-25.033704232367565</v>
      </c>
      <c r="R430" s="508">
        <v>118.49178045999997</v>
      </c>
      <c r="S430" s="508">
        <v>118.49178045999997</v>
      </c>
      <c r="T430" s="508"/>
      <c r="U430" s="170">
        <v>50.013150593600145</v>
      </c>
      <c r="V430" s="170"/>
      <c r="W430" s="170"/>
      <c r="X430" s="168"/>
      <c r="Y430" s="168"/>
      <c r="Z430" s="168"/>
      <c r="AA430" s="169"/>
      <c r="AB430" s="169"/>
      <c r="AC430" s="168"/>
      <c r="AD430" s="168"/>
      <c r="AE430" s="168"/>
      <c r="AF430" s="168"/>
      <c r="AG430" s="168"/>
      <c r="AH430" s="168"/>
      <c r="AI430" s="168"/>
      <c r="AJ430" s="168"/>
      <c r="AK430" s="168"/>
      <c r="AL430" s="168"/>
      <c r="AM430" s="168"/>
      <c r="AN430" s="168"/>
      <c r="AO430" s="168"/>
    </row>
    <row r="431" spans="1:41" x14ac:dyDescent="0.25">
      <c r="A431" s="514"/>
      <c r="B431" s="514"/>
      <c r="C431" s="514"/>
      <c r="D431" s="513"/>
      <c r="E431" s="512" t="s">
        <v>619</v>
      </c>
      <c r="F431" s="511"/>
      <c r="G431" s="511" t="s">
        <v>2198</v>
      </c>
      <c r="H431" s="510"/>
      <c r="I431" s="507"/>
      <c r="J431" s="509"/>
      <c r="K431" s="498">
        <v>0.189001</v>
      </c>
      <c r="L431" s="201">
        <v>-25.128204732367564</v>
      </c>
      <c r="M431" s="201">
        <v>423.0996045</v>
      </c>
      <c r="N431" s="201">
        <v>41.094000000000001</v>
      </c>
      <c r="O431" s="498">
        <v>41.094000000000001</v>
      </c>
      <c r="P431" s="498">
        <v>423.0996045</v>
      </c>
      <c r="Q431" s="498">
        <v>-25.222705232367566</v>
      </c>
      <c r="R431" s="508">
        <v>118.58628095999998</v>
      </c>
      <c r="S431" s="508">
        <v>118.68078145999998</v>
      </c>
      <c r="T431" s="507"/>
      <c r="U431" s="170">
        <v>50.107651093600154</v>
      </c>
      <c r="V431" s="170"/>
      <c r="W431" s="170"/>
      <c r="X431" s="168"/>
      <c r="Y431" s="168"/>
      <c r="Z431" s="168"/>
      <c r="AA431" s="169"/>
      <c r="AB431" s="169"/>
      <c r="AC431" s="168"/>
      <c r="AD431" s="168"/>
      <c r="AE431" s="168"/>
      <c r="AF431" s="168"/>
      <c r="AG431" s="168"/>
      <c r="AH431" s="168"/>
      <c r="AI431" s="168"/>
      <c r="AJ431" s="168"/>
      <c r="AK431" s="168"/>
      <c r="AL431" s="168"/>
      <c r="AM431" s="168"/>
      <c r="AN431" s="168"/>
      <c r="AO431" s="168"/>
    </row>
    <row r="432" spans="1:41" x14ac:dyDescent="0.25">
      <c r="A432" s="505" t="s">
        <v>3081</v>
      </c>
      <c r="B432" s="505" t="s">
        <v>3416</v>
      </c>
      <c r="C432" s="505" t="s">
        <v>1981</v>
      </c>
      <c r="D432" s="504">
        <v>1187</v>
      </c>
      <c r="E432" s="498" t="s">
        <v>3406</v>
      </c>
      <c r="F432" s="503"/>
      <c r="G432" s="502" t="s">
        <v>1978</v>
      </c>
      <c r="H432" s="501">
        <v>40</v>
      </c>
      <c r="I432" s="500"/>
      <c r="J432" s="506"/>
      <c r="K432" s="498">
        <v>5.7403999999999997E-2</v>
      </c>
      <c r="L432" s="201">
        <v>-25.251407232367566</v>
      </c>
      <c r="M432" s="201">
        <v>423.0996045</v>
      </c>
      <c r="N432" s="201">
        <v>41.094000000000001</v>
      </c>
      <c r="O432" s="498">
        <v>41.094000000000001</v>
      </c>
      <c r="P432" s="498">
        <v>423.0996045</v>
      </c>
      <c r="Q432" s="498">
        <v>-25.280109232367565</v>
      </c>
      <c r="R432" s="498">
        <v>118.70948345999999</v>
      </c>
      <c r="S432" s="498">
        <v>118.73818545999998</v>
      </c>
      <c r="T432" s="498"/>
      <c r="U432" s="170">
        <v>50.230853593600159</v>
      </c>
      <c r="V432" s="170"/>
      <c r="W432" s="170"/>
      <c r="X432" s="168"/>
      <c r="Y432" s="168"/>
      <c r="Z432" s="168"/>
      <c r="AA432" s="169"/>
      <c r="AB432" s="169"/>
      <c r="AC432" s="168"/>
      <c r="AD432" s="168"/>
      <c r="AE432" s="168"/>
      <c r="AF432" s="168"/>
      <c r="AG432" s="168"/>
      <c r="AH432" s="168"/>
      <c r="AI432" s="168"/>
      <c r="AJ432" s="168"/>
      <c r="AK432" s="168"/>
      <c r="AL432" s="168"/>
      <c r="AM432" s="168"/>
      <c r="AN432" s="168"/>
      <c r="AO432" s="168"/>
    </row>
    <row r="433" spans="1:41" x14ac:dyDescent="0.25">
      <c r="A433" s="232"/>
      <c r="B433" s="232"/>
      <c r="C433" s="232"/>
      <c r="D433" s="237"/>
      <c r="E433" s="469" t="s">
        <v>619</v>
      </c>
      <c r="F433" s="238"/>
      <c r="G433" s="238" t="s">
        <v>1962</v>
      </c>
      <c r="H433" s="467">
        <v>40</v>
      </c>
      <c r="I433" s="239"/>
      <c r="J433" s="466"/>
      <c r="K433" s="240">
        <v>0.103502</v>
      </c>
      <c r="L433" s="201">
        <v>-25.331860232367564</v>
      </c>
      <c r="M433" s="201">
        <v>423.0996045</v>
      </c>
      <c r="N433" s="201">
        <v>41.094000000000001</v>
      </c>
      <c r="O433" s="240">
        <v>41.094000000000001</v>
      </c>
      <c r="P433" s="240">
        <v>423.0996045</v>
      </c>
      <c r="Q433" s="200">
        <v>-25.383611232367564</v>
      </c>
      <c r="R433" s="240">
        <v>118.78993645999999</v>
      </c>
      <c r="S433" s="240">
        <v>118.84168745999999</v>
      </c>
      <c r="T433" s="240"/>
      <c r="U433" s="170">
        <v>50.311306593600165</v>
      </c>
      <c r="V433" s="170"/>
      <c r="W433" s="170"/>
      <c r="X433" s="168"/>
      <c r="Y433" s="168"/>
      <c r="Z433" s="168"/>
      <c r="AA433" s="169"/>
      <c r="AB433" s="169"/>
      <c r="AC433" s="168"/>
      <c r="AD433" s="168"/>
      <c r="AE433" s="168"/>
      <c r="AF433" s="168"/>
      <c r="AG433" s="168"/>
      <c r="AH433" s="168"/>
      <c r="AI433" s="168"/>
      <c r="AJ433" s="168"/>
      <c r="AK433" s="168"/>
      <c r="AL433" s="168"/>
      <c r="AM433" s="168"/>
      <c r="AN433" s="168"/>
      <c r="AO433" s="168"/>
    </row>
    <row r="434" spans="1:41" x14ac:dyDescent="0.25">
      <c r="A434" s="232" t="s">
        <v>3081</v>
      </c>
      <c r="B434" s="232" t="s">
        <v>3405</v>
      </c>
      <c r="C434" s="232" t="s">
        <v>111</v>
      </c>
      <c r="D434" s="237">
        <v>1188</v>
      </c>
      <c r="E434" s="234" t="s">
        <v>3404</v>
      </c>
      <c r="F434" s="238" t="s">
        <v>2169</v>
      </c>
      <c r="G434" s="238" t="s">
        <v>1951</v>
      </c>
      <c r="H434" s="467"/>
      <c r="I434" s="200"/>
      <c r="J434" s="466"/>
      <c r="K434" s="240">
        <v>0</v>
      </c>
      <c r="L434" s="201">
        <v>-25.383611232367564</v>
      </c>
      <c r="M434" s="201">
        <v>423.0996045</v>
      </c>
      <c r="N434" s="201">
        <v>41.094000000000001</v>
      </c>
      <c r="O434" s="240">
        <v>41.094000000000001</v>
      </c>
      <c r="P434" s="240">
        <v>423.0996045</v>
      </c>
      <c r="Q434" s="200">
        <v>-25.383611232367564</v>
      </c>
      <c r="R434" s="240">
        <v>118.84168745999999</v>
      </c>
      <c r="S434" s="240">
        <v>118.84168745999999</v>
      </c>
      <c r="T434" s="240"/>
      <c r="U434" s="170">
        <v>50.363057593600161</v>
      </c>
      <c r="V434" s="170"/>
      <c r="W434" s="170"/>
      <c r="X434" s="168"/>
      <c r="Y434" s="168"/>
      <c r="Z434" s="168"/>
      <c r="AA434" s="169"/>
      <c r="AB434" s="169"/>
      <c r="AC434" s="168"/>
      <c r="AD434" s="168"/>
      <c r="AE434" s="168"/>
      <c r="AF434" s="168"/>
      <c r="AG434" s="168"/>
      <c r="AH434" s="168"/>
      <c r="AI434" s="168"/>
      <c r="AJ434" s="168"/>
      <c r="AK434" s="168"/>
      <c r="AL434" s="168"/>
      <c r="AM434" s="168"/>
      <c r="AN434" s="168"/>
      <c r="AO434" s="168"/>
    </row>
    <row r="435" spans="1:41" x14ac:dyDescent="0.25">
      <c r="A435" s="232"/>
      <c r="B435" s="232"/>
      <c r="C435" s="232"/>
      <c r="D435" s="237"/>
      <c r="E435" s="469" t="s">
        <v>619</v>
      </c>
      <c r="F435" s="238"/>
      <c r="G435" s="238" t="s">
        <v>1969</v>
      </c>
      <c r="H435" s="468"/>
      <c r="I435" s="239"/>
      <c r="J435" s="466"/>
      <c r="K435" s="240">
        <v>0.14528199999999999</v>
      </c>
      <c r="L435" s="201">
        <v>-25.456252232367564</v>
      </c>
      <c r="M435" s="201">
        <v>423.0996045</v>
      </c>
      <c r="N435" s="201">
        <v>41.094000000000001</v>
      </c>
      <c r="O435" s="240">
        <v>41.094000000000001</v>
      </c>
      <c r="P435" s="240">
        <v>423.0996045</v>
      </c>
      <c r="Q435" s="200">
        <v>-25.528893232367565</v>
      </c>
      <c r="R435" s="240">
        <v>118.91432845999998</v>
      </c>
      <c r="S435" s="240">
        <v>118.98696945999998</v>
      </c>
      <c r="T435" s="240"/>
      <c r="U435" s="170">
        <v>50.435698593600151</v>
      </c>
      <c r="V435" s="170"/>
      <c r="W435" s="170"/>
      <c r="X435" s="168"/>
      <c r="Y435" s="168"/>
      <c r="Z435" s="168"/>
      <c r="AA435" s="169"/>
      <c r="AB435" s="169"/>
      <c r="AC435" s="168"/>
      <c r="AD435" s="168"/>
      <c r="AE435" s="168"/>
      <c r="AF435" s="168"/>
      <c r="AG435" s="168"/>
      <c r="AH435" s="168"/>
      <c r="AI435" s="168"/>
      <c r="AJ435" s="168"/>
      <c r="AK435" s="168"/>
      <c r="AL435" s="168"/>
      <c r="AM435" s="168"/>
      <c r="AN435" s="168"/>
      <c r="AO435" s="168"/>
    </row>
    <row r="436" spans="1:41" x14ac:dyDescent="0.25">
      <c r="A436" s="232" t="s">
        <v>3081</v>
      </c>
      <c r="B436" s="232" t="s">
        <v>3405</v>
      </c>
      <c r="C436" s="232" t="s">
        <v>3125</v>
      </c>
      <c r="D436" s="237">
        <v>1190</v>
      </c>
      <c r="E436" s="234" t="s">
        <v>1901</v>
      </c>
      <c r="F436" s="238" t="s">
        <v>4279</v>
      </c>
      <c r="G436" s="238" t="s">
        <v>4280</v>
      </c>
      <c r="H436" s="467">
        <v>33</v>
      </c>
      <c r="I436" s="200"/>
      <c r="J436" s="466"/>
      <c r="K436" s="240">
        <v>0</v>
      </c>
      <c r="L436" s="201">
        <v>-25.528893232367565</v>
      </c>
      <c r="M436" s="201">
        <v>423.0996045</v>
      </c>
      <c r="N436" s="201">
        <v>41.094000000000001</v>
      </c>
      <c r="O436" s="240">
        <v>41.094000000000001</v>
      </c>
      <c r="P436" s="240">
        <v>423.0996045</v>
      </c>
      <c r="Q436" s="200">
        <v>-25.528893232367565</v>
      </c>
      <c r="R436" s="240">
        <v>118.98696945999998</v>
      </c>
      <c r="S436" s="240">
        <v>118.98696945999998</v>
      </c>
      <c r="T436" s="240"/>
      <c r="U436" s="170">
        <v>50.508339593600155</v>
      </c>
      <c r="V436" s="170"/>
      <c r="W436" s="170"/>
      <c r="X436" s="168"/>
      <c r="Y436" s="168"/>
      <c r="Z436" s="168"/>
      <c r="AA436" s="169"/>
      <c r="AB436" s="169"/>
      <c r="AC436" s="168"/>
      <c r="AD436" s="168"/>
      <c r="AE436" s="168"/>
      <c r="AF436" s="168"/>
      <c r="AG436" s="168"/>
      <c r="AH436" s="168"/>
      <c r="AI436" s="168"/>
      <c r="AJ436" s="168"/>
      <c r="AK436" s="168"/>
      <c r="AL436" s="168"/>
      <c r="AM436" s="168"/>
      <c r="AN436" s="168"/>
      <c r="AO436" s="168"/>
    </row>
    <row r="437" spans="1:41" x14ac:dyDescent="0.25">
      <c r="A437" s="232"/>
      <c r="B437" s="232"/>
      <c r="C437" s="232"/>
      <c r="D437" s="237"/>
      <c r="E437" s="469" t="s">
        <v>619</v>
      </c>
      <c r="F437" s="238"/>
      <c r="G437" s="238" t="s">
        <v>1969</v>
      </c>
      <c r="H437" s="468"/>
      <c r="I437" s="239"/>
      <c r="J437" s="466"/>
      <c r="K437" s="240">
        <v>0</v>
      </c>
      <c r="L437" s="201">
        <v>-25.528893232367565</v>
      </c>
      <c r="M437" s="201">
        <v>423.0996045</v>
      </c>
      <c r="N437" s="201">
        <v>41.094000000000001</v>
      </c>
      <c r="O437" s="240">
        <v>41.094000000000001</v>
      </c>
      <c r="P437" s="240">
        <v>423.0996045</v>
      </c>
      <c r="Q437" s="200">
        <v>-25.528893232367565</v>
      </c>
      <c r="R437" s="240">
        <v>118.98696945999998</v>
      </c>
      <c r="S437" s="240">
        <v>118.98696945999998</v>
      </c>
      <c r="T437" s="240"/>
      <c r="U437" s="170">
        <v>50.508339593600155</v>
      </c>
      <c r="V437" s="170"/>
      <c r="W437" s="170"/>
      <c r="X437" s="168"/>
      <c r="Y437" s="168"/>
      <c r="Z437" s="168"/>
      <c r="AA437" s="169"/>
      <c r="AB437" s="169"/>
      <c r="AC437" s="168"/>
      <c r="AD437" s="168"/>
      <c r="AE437" s="168"/>
      <c r="AF437" s="168"/>
      <c r="AG437" s="168"/>
      <c r="AH437" s="168"/>
      <c r="AI437" s="168"/>
      <c r="AJ437" s="168"/>
      <c r="AK437" s="168"/>
      <c r="AL437" s="168"/>
      <c r="AM437" s="168"/>
      <c r="AN437" s="168"/>
      <c r="AO437" s="168"/>
    </row>
    <row r="438" spans="1:41" x14ac:dyDescent="0.25">
      <c r="A438" s="232" t="s">
        <v>3081</v>
      </c>
      <c r="B438" s="232" t="s">
        <v>3405</v>
      </c>
      <c r="C438" s="232" t="s">
        <v>1990</v>
      </c>
      <c r="D438" s="237">
        <v>1190</v>
      </c>
      <c r="E438" s="234" t="s">
        <v>3403</v>
      </c>
      <c r="F438" s="238" t="s">
        <v>1988</v>
      </c>
      <c r="G438" s="238" t="s">
        <v>1987</v>
      </c>
      <c r="H438" s="467"/>
      <c r="I438" s="200"/>
      <c r="J438" s="466"/>
      <c r="K438" s="240">
        <v>0</v>
      </c>
      <c r="L438" s="201">
        <v>-25.528893232367565</v>
      </c>
      <c r="M438" s="201">
        <v>423.0996045</v>
      </c>
      <c r="N438" s="201">
        <v>41.094000000000001</v>
      </c>
      <c r="O438" s="240">
        <v>41.094000000000001</v>
      </c>
      <c r="P438" s="240">
        <v>423.0996045</v>
      </c>
      <c r="Q438" s="200">
        <v>-25.528893232367565</v>
      </c>
      <c r="R438" s="240">
        <v>118.98696945999998</v>
      </c>
      <c r="S438" s="240">
        <v>118.98696945999998</v>
      </c>
      <c r="T438" s="240"/>
      <c r="U438" s="170">
        <v>50.508339593600155</v>
      </c>
      <c r="V438" s="170"/>
      <c r="W438" s="170"/>
      <c r="X438" s="168"/>
      <c r="Y438" s="168"/>
      <c r="Z438" s="168"/>
      <c r="AA438" s="169"/>
      <c r="AB438" s="169"/>
      <c r="AC438" s="168"/>
      <c r="AD438" s="168"/>
      <c r="AE438" s="168"/>
      <c r="AF438" s="168"/>
      <c r="AG438" s="168"/>
      <c r="AH438" s="168"/>
      <c r="AI438" s="168"/>
      <c r="AJ438" s="168"/>
      <c r="AK438" s="168"/>
      <c r="AL438" s="168"/>
      <c r="AM438" s="168"/>
      <c r="AN438" s="168"/>
      <c r="AO438" s="168"/>
    </row>
    <row r="439" spans="1:41" x14ac:dyDescent="0.25">
      <c r="A439" s="232"/>
      <c r="B439" s="232"/>
      <c r="C439" s="232"/>
      <c r="D439" s="237"/>
      <c r="E439" s="234" t="s">
        <v>619</v>
      </c>
      <c r="F439" s="238"/>
      <c r="G439" s="238" t="s">
        <v>1962</v>
      </c>
      <c r="H439" s="467">
        <v>40</v>
      </c>
      <c r="I439" s="200"/>
      <c r="J439" s="466"/>
      <c r="K439" s="240">
        <v>0.13121600000000003</v>
      </c>
      <c r="L439" s="201">
        <v>-25.594501232367563</v>
      </c>
      <c r="M439" s="201">
        <v>423.0996045</v>
      </c>
      <c r="N439" s="201">
        <v>41.094000000000001</v>
      </c>
      <c r="O439" s="240">
        <v>41.094000000000001</v>
      </c>
      <c r="P439" s="240">
        <v>423.0996045</v>
      </c>
      <c r="Q439" s="200">
        <v>-25.660109232367564</v>
      </c>
      <c r="R439" s="240">
        <v>119.05257745999998</v>
      </c>
      <c r="S439" s="240">
        <v>119.11818545999998</v>
      </c>
      <c r="T439" s="240"/>
      <c r="U439" s="170">
        <v>50.573947593600153</v>
      </c>
      <c r="V439" s="170"/>
      <c r="W439" s="170"/>
      <c r="X439" s="168"/>
      <c r="Y439" s="168"/>
      <c r="Z439" s="168"/>
      <c r="AA439" s="169"/>
      <c r="AB439" s="169"/>
      <c r="AC439" s="168"/>
      <c r="AD439" s="168"/>
      <c r="AE439" s="168"/>
      <c r="AF439" s="168"/>
      <c r="AG439" s="168"/>
      <c r="AH439" s="168"/>
      <c r="AI439" s="168"/>
      <c r="AJ439" s="168"/>
      <c r="AK439" s="168"/>
      <c r="AL439" s="168"/>
      <c r="AM439" s="168"/>
      <c r="AN439" s="168"/>
      <c r="AO439" s="168"/>
    </row>
    <row r="440" spans="1:41" x14ac:dyDescent="0.25">
      <c r="A440" s="505" t="s">
        <v>3081</v>
      </c>
      <c r="B440" s="505" t="s">
        <v>3388</v>
      </c>
      <c r="C440" s="505" t="s">
        <v>1981</v>
      </c>
      <c r="D440" s="504">
        <v>1191</v>
      </c>
      <c r="E440" s="498" t="s">
        <v>3402</v>
      </c>
      <c r="F440" s="503"/>
      <c r="G440" s="502" t="s">
        <v>1978</v>
      </c>
      <c r="H440" s="501">
        <v>40</v>
      </c>
      <c r="I440" s="498"/>
      <c r="J440" s="506"/>
      <c r="K440" s="498">
        <v>5.7403999999999997E-2</v>
      </c>
      <c r="L440" s="201">
        <v>-25.688811232367563</v>
      </c>
      <c r="M440" s="201">
        <v>423.0996045</v>
      </c>
      <c r="N440" s="201">
        <v>41.094000000000001</v>
      </c>
      <c r="O440" s="498">
        <v>41.094000000000001</v>
      </c>
      <c r="P440" s="498">
        <v>423.0996045</v>
      </c>
      <c r="Q440" s="498">
        <v>-25.717513232367562</v>
      </c>
      <c r="R440" s="498">
        <v>119.14688745999999</v>
      </c>
      <c r="S440" s="498">
        <v>119.17558945999998</v>
      </c>
      <c r="T440" s="519"/>
      <c r="U440" s="170">
        <v>50.66825759360016</v>
      </c>
      <c r="V440" s="170"/>
      <c r="W440" s="170"/>
      <c r="X440" s="168"/>
      <c r="Y440" s="168"/>
      <c r="Z440" s="168"/>
      <c r="AA440" s="169"/>
      <c r="AB440" s="169"/>
      <c r="AC440" s="168"/>
      <c r="AD440" s="168"/>
      <c r="AE440" s="168"/>
      <c r="AF440" s="168"/>
      <c r="AG440" s="168"/>
      <c r="AH440" s="168"/>
      <c r="AI440" s="168"/>
      <c r="AJ440" s="168"/>
      <c r="AK440" s="168"/>
      <c r="AL440" s="168"/>
      <c r="AM440" s="168"/>
      <c r="AN440" s="168"/>
      <c r="AO440" s="168"/>
    </row>
    <row r="441" spans="1:41" x14ac:dyDescent="0.25">
      <c r="A441" s="514"/>
      <c r="B441" s="514"/>
      <c r="C441" s="514"/>
      <c r="D441" s="513"/>
      <c r="E441" s="514" t="s">
        <v>619</v>
      </c>
      <c r="F441" s="511"/>
      <c r="G441" s="524" t="s">
        <v>2198</v>
      </c>
      <c r="H441" s="523">
        <v>40</v>
      </c>
      <c r="I441" s="508"/>
      <c r="J441" s="509"/>
      <c r="K441" s="498">
        <v>0.189001</v>
      </c>
      <c r="L441" s="201">
        <v>-25.812013732367561</v>
      </c>
      <c r="M441" s="201">
        <v>423.0996045</v>
      </c>
      <c r="N441" s="201">
        <v>41.094000000000001</v>
      </c>
      <c r="O441" s="498">
        <v>41.094000000000001</v>
      </c>
      <c r="P441" s="498">
        <v>423.0996045</v>
      </c>
      <c r="Q441" s="498">
        <v>-25.906514232367563</v>
      </c>
      <c r="R441" s="508">
        <v>119.27008995999999</v>
      </c>
      <c r="S441" s="508">
        <v>119.36459045999999</v>
      </c>
      <c r="T441" s="522"/>
      <c r="U441" s="170">
        <v>50.791460093600165</v>
      </c>
      <c r="V441" s="170"/>
      <c r="W441" s="170"/>
      <c r="X441" s="168"/>
      <c r="Y441" s="168"/>
      <c r="Z441" s="168"/>
      <c r="AA441" s="169"/>
      <c r="AB441" s="169"/>
      <c r="AC441" s="168"/>
      <c r="AD441" s="168"/>
      <c r="AE441" s="168"/>
      <c r="AF441" s="168"/>
      <c r="AG441" s="168"/>
      <c r="AH441" s="168"/>
      <c r="AI441" s="168"/>
      <c r="AJ441" s="168"/>
      <c r="AK441" s="168"/>
      <c r="AL441" s="168"/>
      <c r="AM441" s="168"/>
      <c r="AN441" s="168"/>
      <c r="AO441" s="168"/>
    </row>
    <row r="442" spans="1:41" x14ac:dyDescent="0.25">
      <c r="A442" s="514" t="s">
        <v>3081</v>
      </c>
      <c r="B442" s="514" t="s">
        <v>3388</v>
      </c>
      <c r="C442" s="514" t="s">
        <v>2197</v>
      </c>
      <c r="D442" s="513">
        <v>1195</v>
      </c>
      <c r="E442" s="517" t="s">
        <v>3401</v>
      </c>
      <c r="F442" s="511"/>
      <c r="G442" s="511" t="s">
        <v>3390</v>
      </c>
      <c r="H442" s="516">
        <v>36</v>
      </c>
      <c r="I442" s="507"/>
      <c r="J442" s="509"/>
      <c r="K442" s="498">
        <v>0.183363</v>
      </c>
      <c r="L442" s="201">
        <v>-25.998195732367563</v>
      </c>
      <c r="M442" s="201">
        <v>423.0996045</v>
      </c>
      <c r="N442" s="201">
        <v>41.094000000000001</v>
      </c>
      <c r="O442" s="498">
        <v>41.094000000000001</v>
      </c>
      <c r="P442" s="498">
        <v>423.0996045</v>
      </c>
      <c r="Q442" s="498">
        <v>-26.089877232367563</v>
      </c>
      <c r="R442" s="508">
        <v>119.45627195999998</v>
      </c>
      <c r="S442" s="508">
        <v>119.54795345999999</v>
      </c>
      <c r="T442" s="508"/>
      <c r="U442" s="170">
        <v>50.977642093600153</v>
      </c>
      <c r="V442" s="170"/>
      <c r="W442" s="170"/>
      <c r="X442" s="168"/>
      <c r="Y442" s="168"/>
      <c r="Z442" s="168"/>
      <c r="AA442" s="169"/>
      <c r="AB442" s="169"/>
      <c r="AC442" s="168"/>
      <c r="AD442" s="168"/>
      <c r="AE442" s="168"/>
      <c r="AF442" s="168"/>
      <c r="AG442" s="168"/>
      <c r="AH442" s="168"/>
      <c r="AI442" s="168"/>
      <c r="AJ442" s="168"/>
      <c r="AK442" s="168"/>
      <c r="AL442" s="168"/>
      <c r="AM442" s="168"/>
      <c r="AN442" s="168"/>
      <c r="AO442" s="168"/>
    </row>
    <row r="443" spans="1:41" x14ac:dyDescent="0.25">
      <c r="A443" s="514"/>
      <c r="B443" s="514"/>
      <c r="C443" s="514"/>
      <c r="D443" s="513"/>
      <c r="E443" s="512" t="s">
        <v>619</v>
      </c>
      <c r="F443" s="511"/>
      <c r="G443" s="511"/>
      <c r="H443" s="510"/>
      <c r="I443" s="498"/>
      <c r="J443" s="509"/>
      <c r="K443" s="498">
        <v>0</v>
      </c>
      <c r="L443" s="201">
        <v>-26.089877232367563</v>
      </c>
      <c r="M443" s="201">
        <v>423.0996045</v>
      </c>
      <c r="N443" s="201">
        <v>41.094000000000001</v>
      </c>
      <c r="O443" s="498">
        <v>41.094000000000001</v>
      </c>
      <c r="P443" s="498">
        <v>423.0996045</v>
      </c>
      <c r="Q443" s="498">
        <v>-26.089877232367563</v>
      </c>
      <c r="R443" s="508">
        <v>119.54795345999999</v>
      </c>
      <c r="S443" s="508">
        <v>119.54795345999999</v>
      </c>
      <c r="T443" s="508"/>
      <c r="U443" s="170">
        <v>51.06932359360016</v>
      </c>
      <c r="V443" s="170"/>
      <c r="W443" s="170"/>
      <c r="X443" s="168"/>
      <c r="Y443" s="168"/>
      <c r="Z443" s="168"/>
      <c r="AA443" s="169"/>
      <c r="AB443" s="169"/>
      <c r="AC443" s="168"/>
      <c r="AD443" s="168"/>
      <c r="AE443" s="168"/>
      <c r="AF443" s="168"/>
      <c r="AG443" s="168"/>
      <c r="AH443" s="168"/>
      <c r="AI443" s="168"/>
      <c r="AJ443" s="168"/>
      <c r="AK443" s="168"/>
      <c r="AL443" s="168"/>
      <c r="AM443" s="168"/>
      <c r="AN443" s="168"/>
      <c r="AO443" s="168"/>
    </row>
    <row r="444" spans="1:41" x14ac:dyDescent="0.25">
      <c r="A444" s="514" t="s">
        <v>3081</v>
      </c>
      <c r="B444" s="514" t="s">
        <v>3388</v>
      </c>
      <c r="C444" s="514" t="s">
        <v>859</v>
      </c>
      <c r="D444" s="513">
        <v>1195</v>
      </c>
      <c r="E444" s="517" t="s">
        <v>1897</v>
      </c>
      <c r="F444" s="511" t="s">
        <v>4275</v>
      </c>
      <c r="G444" s="511" t="s">
        <v>4276</v>
      </c>
      <c r="H444" s="516"/>
      <c r="I444" s="498"/>
      <c r="J444" s="509"/>
      <c r="K444" s="498">
        <v>0</v>
      </c>
      <c r="L444" s="201">
        <v>-26.089877232367563</v>
      </c>
      <c r="M444" s="201">
        <v>423.0996045</v>
      </c>
      <c r="N444" s="201">
        <v>41.094000000000001</v>
      </c>
      <c r="O444" s="498">
        <v>41.094000000000001</v>
      </c>
      <c r="P444" s="498">
        <v>423.0996045</v>
      </c>
      <c r="Q444" s="498">
        <v>-26.089877232367563</v>
      </c>
      <c r="R444" s="508">
        <v>119.54795345999999</v>
      </c>
      <c r="S444" s="508">
        <v>119.54795345999999</v>
      </c>
      <c r="T444" s="508"/>
      <c r="U444" s="170">
        <v>51.06932359360016</v>
      </c>
      <c r="V444" s="170"/>
      <c r="W444" s="170"/>
      <c r="X444" s="168"/>
      <c r="Y444" s="168"/>
      <c r="Z444" s="168"/>
      <c r="AA444" s="169"/>
      <c r="AB444" s="169"/>
      <c r="AC444" s="168"/>
      <c r="AD444" s="168"/>
      <c r="AE444" s="168"/>
      <c r="AF444" s="168"/>
      <c r="AG444" s="168"/>
      <c r="AH444" s="168"/>
      <c r="AI444" s="168"/>
      <c r="AJ444" s="168"/>
      <c r="AK444" s="168"/>
      <c r="AL444" s="168"/>
      <c r="AM444" s="168"/>
      <c r="AN444" s="168"/>
      <c r="AO444" s="168"/>
    </row>
    <row r="445" spans="1:41" x14ac:dyDescent="0.25">
      <c r="A445" s="505"/>
      <c r="B445" s="505"/>
      <c r="C445" s="505"/>
      <c r="D445" s="504"/>
      <c r="E445" s="520"/>
      <c r="F445" s="519"/>
      <c r="G445" s="519" t="s">
        <v>1962</v>
      </c>
      <c r="H445" s="518">
        <v>40</v>
      </c>
      <c r="I445" s="498"/>
      <c r="J445" s="509"/>
      <c r="K445" s="498">
        <v>9.6509999999999999E-2</v>
      </c>
      <c r="L445" s="201">
        <v>-26.13813223236756</v>
      </c>
      <c r="M445" s="201">
        <v>423.0996045</v>
      </c>
      <c r="N445" s="201">
        <v>41.094000000000001</v>
      </c>
      <c r="O445" s="498">
        <v>41.094000000000001</v>
      </c>
      <c r="P445" s="498">
        <v>423.0996045</v>
      </c>
      <c r="Q445" s="498">
        <v>-26.186387232367561</v>
      </c>
      <c r="R445" s="498">
        <v>119.59620845999999</v>
      </c>
      <c r="S445" s="498">
        <v>119.64446345999998</v>
      </c>
      <c r="T445" s="498"/>
      <c r="U445" s="170">
        <v>51.117578593600157</v>
      </c>
      <c r="V445" s="170"/>
      <c r="W445" s="170"/>
      <c r="X445" s="168"/>
      <c r="Y445" s="168"/>
      <c r="Z445" s="168"/>
      <c r="AA445" s="169"/>
      <c r="AB445" s="169"/>
      <c r="AC445" s="168"/>
      <c r="AD445" s="168"/>
      <c r="AE445" s="168"/>
      <c r="AF445" s="168"/>
      <c r="AG445" s="168"/>
      <c r="AH445" s="168"/>
      <c r="AI445" s="168"/>
      <c r="AJ445" s="168"/>
      <c r="AK445" s="168"/>
      <c r="AL445" s="168"/>
      <c r="AM445" s="168"/>
      <c r="AN445" s="168"/>
      <c r="AO445" s="168"/>
    </row>
    <row r="446" spans="1:41" x14ac:dyDescent="0.25">
      <c r="A446" s="505" t="s">
        <v>3081</v>
      </c>
      <c r="B446" s="505" t="s">
        <v>3388</v>
      </c>
      <c r="C446" s="505" t="s">
        <v>111</v>
      </c>
      <c r="D446" s="504">
        <v>1196</v>
      </c>
      <c r="E446" s="520" t="s">
        <v>200</v>
      </c>
      <c r="F446" s="519" t="s">
        <v>3135</v>
      </c>
      <c r="G446" s="519" t="s">
        <v>3134</v>
      </c>
      <c r="H446" s="518">
        <v>40</v>
      </c>
      <c r="I446" s="498"/>
      <c r="J446" s="506"/>
      <c r="K446" s="498">
        <v>0</v>
      </c>
      <c r="L446" s="201">
        <v>-26.186387232367561</v>
      </c>
      <c r="M446" s="201">
        <v>423.0996045</v>
      </c>
      <c r="N446" s="201">
        <v>41.094000000000001</v>
      </c>
      <c r="O446" s="498">
        <v>41.094000000000001</v>
      </c>
      <c r="P446" s="498">
        <v>423.0996045</v>
      </c>
      <c r="Q446" s="498">
        <v>-26.186387232367561</v>
      </c>
      <c r="R446" s="498">
        <v>119.64446345999998</v>
      </c>
      <c r="S446" s="498">
        <v>119.64446345999998</v>
      </c>
      <c r="T446" s="498"/>
      <c r="U446" s="170">
        <v>51.165833593600155</v>
      </c>
      <c r="V446" s="170"/>
      <c r="W446" s="170"/>
      <c r="X446" s="168"/>
      <c r="Y446" s="168"/>
      <c r="Z446" s="168"/>
      <c r="AA446" s="169"/>
      <c r="AB446" s="169"/>
      <c r="AC446" s="168"/>
      <c r="AD446" s="168"/>
      <c r="AE446" s="168"/>
      <c r="AF446" s="168"/>
      <c r="AG446" s="168"/>
      <c r="AH446" s="168"/>
      <c r="AI446" s="168"/>
      <c r="AJ446" s="168"/>
      <c r="AK446" s="168"/>
      <c r="AL446" s="168"/>
      <c r="AM446" s="168"/>
      <c r="AN446" s="168"/>
      <c r="AO446" s="168"/>
    </row>
    <row r="447" spans="1:41" x14ac:dyDescent="0.25">
      <c r="A447" s="505"/>
      <c r="B447" s="505"/>
      <c r="C447" s="505"/>
      <c r="D447" s="504"/>
      <c r="E447" s="520"/>
      <c r="F447" s="519"/>
      <c r="G447" s="519" t="s">
        <v>3133</v>
      </c>
      <c r="H447" s="518"/>
      <c r="I447" s="498"/>
      <c r="J447" s="509"/>
      <c r="K447" s="498">
        <v>5.5879999999999999E-2</v>
      </c>
      <c r="L447" s="201">
        <v>-26.214327232367559</v>
      </c>
      <c r="M447" s="201">
        <v>423.0996045</v>
      </c>
      <c r="N447" s="201">
        <v>41.094000000000001</v>
      </c>
      <c r="O447" s="498">
        <v>41.094000000000001</v>
      </c>
      <c r="P447" s="498">
        <v>423.0996045</v>
      </c>
      <c r="Q447" s="498">
        <v>-26.24226723236756</v>
      </c>
      <c r="R447" s="498">
        <v>119.67240345999998</v>
      </c>
      <c r="S447" s="498">
        <v>119.70034345999998</v>
      </c>
      <c r="T447" s="498"/>
      <c r="U447" s="170">
        <v>51.193773593600156</v>
      </c>
      <c r="V447" s="170"/>
      <c r="W447" s="170"/>
      <c r="X447" s="168"/>
      <c r="Y447" s="168"/>
      <c r="Z447" s="168"/>
      <c r="AA447" s="169"/>
      <c r="AB447" s="169"/>
      <c r="AC447" s="168"/>
      <c r="AD447" s="168"/>
      <c r="AE447" s="168"/>
      <c r="AF447" s="168"/>
      <c r="AG447" s="168"/>
      <c r="AH447" s="168"/>
      <c r="AI447" s="168"/>
      <c r="AJ447" s="168"/>
      <c r="AK447" s="168"/>
      <c r="AL447" s="168"/>
      <c r="AM447" s="168"/>
      <c r="AN447" s="168"/>
      <c r="AO447" s="168"/>
    </row>
    <row r="448" spans="1:41" x14ac:dyDescent="0.25">
      <c r="A448" s="514"/>
      <c r="B448" s="514"/>
      <c r="C448" s="514"/>
      <c r="D448" s="513"/>
      <c r="E448" s="512" t="s">
        <v>619</v>
      </c>
      <c r="F448" s="511"/>
      <c r="G448" s="511" t="s">
        <v>3132</v>
      </c>
      <c r="H448" s="516">
        <v>40</v>
      </c>
      <c r="I448" s="508"/>
      <c r="J448" s="506"/>
      <c r="K448" s="498">
        <v>7.8206499999999998E-2</v>
      </c>
      <c r="L448" s="201">
        <v>-26.28137048236756</v>
      </c>
      <c r="M448" s="201">
        <v>423.0996045</v>
      </c>
      <c r="N448" s="201">
        <v>41.094000000000001</v>
      </c>
      <c r="O448" s="498">
        <v>41.094000000000001</v>
      </c>
      <c r="P448" s="498">
        <v>423.0996045</v>
      </c>
      <c r="Q448" s="498">
        <v>-26.32047373236756</v>
      </c>
      <c r="R448" s="508">
        <v>119.73944670999998</v>
      </c>
      <c r="S448" s="508">
        <v>119.77854995999998</v>
      </c>
      <c r="T448" s="508" t="s">
        <v>3392</v>
      </c>
      <c r="U448" s="170">
        <v>51.260816843600153</v>
      </c>
      <c r="V448" s="170"/>
      <c r="W448" s="170"/>
      <c r="X448" s="168"/>
      <c r="Y448" s="168"/>
      <c r="Z448" s="168"/>
      <c r="AA448" s="169"/>
      <c r="AB448" s="169"/>
      <c r="AC448" s="168"/>
      <c r="AD448" s="168"/>
      <c r="AE448" s="168"/>
      <c r="AF448" s="168"/>
      <c r="AG448" s="168"/>
      <c r="AH448" s="168"/>
      <c r="AI448" s="168"/>
      <c r="AJ448" s="168"/>
      <c r="AK448" s="168"/>
      <c r="AL448" s="168"/>
      <c r="AM448" s="168"/>
      <c r="AN448" s="168"/>
      <c r="AO448" s="168"/>
    </row>
    <row r="449" spans="1:41" x14ac:dyDescent="0.25">
      <c r="A449" s="514" t="s">
        <v>3081</v>
      </c>
      <c r="B449" s="514" t="s">
        <v>3388</v>
      </c>
      <c r="C449" s="514" t="s">
        <v>2187</v>
      </c>
      <c r="D449" s="513">
        <v>1199</v>
      </c>
      <c r="E449" s="517" t="s">
        <v>3399</v>
      </c>
      <c r="F449" s="511" t="s">
        <v>3393</v>
      </c>
      <c r="G449" s="511" t="s">
        <v>2184</v>
      </c>
      <c r="H449" s="516">
        <v>40</v>
      </c>
      <c r="I449" s="508"/>
      <c r="J449" s="506"/>
      <c r="K449" s="498">
        <v>0.25</v>
      </c>
      <c r="L449" s="201">
        <v>-26.44547373236756</v>
      </c>
      <c r="M449" s="201">
        <v>423.0996045</v>
      </c>
      <c r="N449" s="201">
        <v>41.094000000000001</v>
      </c>
      <c r="O449" s="498">
        <v>41.094000000000001</v>
      </c>
      <c r="P449" s="498">
        <v>423.0996045</v>
      </c>
      <c r="Q449" s="498">
        <v>-26.57047373236756</v>
      </c>
      <c r="R449" s="508">
        <v>119.90354995999998</v>
      </c>
      <c r="S449" s="508">
        <v>120.02854995999998</v>
      </c>
      <c r="T449" s="508"/>
      <c r="U449" s="170">
        <v>51.42492009360015</v>
      </c>
      <c r="V449" s="170"/>
      <c r="W449" s="170"/>
      <c r="X449" s="168"/>
      <c r="Y449" s="168"/>
      <c r="Z449" s="168"/>
      <c r="AA449" s="169"/>
      <c r="AB449" s="169"/>
      <c r="AC449" s="168"/>
      <c r="AD449" s="168"/>
      <c r="AE449" s="168"/>
      <c r="AF449" s="168"/>
      <c r="AG449" s="168"/>
      <c r="AH449" s="168"/>
      <c r="AI449" s="168"/>
      <c r="AJ449" s="168"/>
      <c r="AK449" s="168"/>
      <c r="AL449" s="168"/>
      <c r="AM449" s="168"/>
      <c r="AN449" s="168"/>
      <c r="AO449" s="168"/>
    </row>
    <row r="450" spans="1:41" x14ac:dyDescent="0.25">
      <c r="A450" s="514"/>
      <c r="B450" s="514"/>
      <c r="C450" s="514"/>
      <c r="D450" s="513"/>
      <c r="E450" s="512" t="s">
        <v>619</v>
      </c>
      <c r="F450" s="511"/>
      <c r="G450" s="511" t="s">
        <v>3129</v>
      </c>
      <c r="H450" s="516">
        <v>40</v>
      </c>
      <c r="I450" s="508"/>
      <c r="J450" s="506"/>
      <c r="K450" s="498">
        <v>7.8206499999999998E-2</v>
      </c>
      <c r="L450" s="201">
        <v>-26.60957698236756</v>
      </c>
      <c r="M450" s="201">
        <v>423.0996045</v>
      </c>
      <c r="N450" s="201">
        <v>41.094000000000001</v>
      </c>
      <c r="O450" s="498">
        <v>41.094000000000001</v>
      </c>
      <c r="P450" s="498">
        <v>423.0996045</v>
      </c>
      <c r="Q450" s="498">
        <v>-26.64868023236756</v>
      </c>
      <c r="R450" s="508">
        <v>120.06765320999997</v>
      </c>
      <c r="S450" s="508">
        <v>120.10675645999997</v>
      </c>
      <c r="T450" s="508" t="s">
        <v>3392</v>
      </c>
      <c r="U450" s="170">
        <v>51.589023343600147</v>
      </c>
      <c r="V450" s="170"/>
      <c r="W450" s="170"/>
      <c r="X450" s="168"/>
      <c r="Y450" s="168"/>
      <c r="Z450" s="168"/>
      <c r="AA450" s="169"/>
      <c r="AB450" s="169"/>
      <c r="AC450" s="168"/>
      <c r="AD450" s="168"/>
      <c r="AE450" s="168"/>
      <c r="AF450" s="168"/>
      <c r="AG450" s="168"/>
      <c r="AH450" s="168"/>
      <c r="AI450" s="168"/>
      <c r="AJ450" s="168"/>
      <c r="AK450" s="168"/>
      <c r="AL450" s="168"/>
      <c r="AM450" s="168"/>
      <c r="AN450" s="168"/>
      <c r="AO450" s="168"/>
    </row>
    <row r="451" spans="1:41" x14ac:dyDescent="0.25">
      <c r="A451" s="514"/>
      <c r="B451" s="514"/>
      <c r="C451" s="514"/>
      <c r="D451" s="513"/>
      <c r="E451" s="512"/>
      <c r="F451" s="511"/>
      <c r="G451" s="511" t="s">
        <v>1962</v>
      </c>
      <c r="H451" s="516">
        <v>40</v>
      </c>
      <c r="I451" s="508"/>
      <c r="J451" s="509"/>
      <c r="K451" s="498">
        <v>9.9516999999999994E-2</v>
      </c>
      <c r="L451" s="201">
        <v>-26.69843873236756</v>
      </c>
      <c r="M451" s="201">
        <v>423.0996045</v>
      </c>
      <c r="N451" s="201">
        <v>41.094000000000001</v>
      </c>
      <c r="O451" s="498">
        <v>41.094000000000001</v>
      </c>
      <c r="P451" s="498">
        <v>423.0996045</v>
      </c>
      <c r="Q451" s="498">
        <v>-26.748197232367559</v>
      </c>
      <c r="R451" s="508">
        <v>120.15651495999998</v>
      </c>
      <c r="S451" s="508">
        <v>120.20627345999998</v>
      </c>
      <c r="T451" s="508"/>
      <c r="U451" s="170">
        <v>51.677885093600153</v>
      </c>
      <c r="V451" s="170"/>
      <c r="W451" s="170"/>
      <c r="X451" s="168"/>
      <c r="Y451" s="168"/>
      <c r="Z451" s="168"/>
      <c r="AA451" s="169"/>
      <c r="AB451" s="169"/>
      <c r="AC451" s="168"/>
      <c r="AD451" s="168"/>
      <c r="AE451" s="168"/>
      <c r="AF451" s="168"/>
      <c r="AG451" s="168"/>
      <c r="AH451" s="168"/>
      <c r="AI451" s="168"/>
      <c r="AJ451" s="168"/>
      <c r="AK451" s="168"/>
      <c r="AL451" s="168"/>
      <c r="AM451" s="168"/>
      <c r="AN451" s="168"/>
      <c r="AO451" s="168"/>
    </row>
    <row r="452" spans="1:41" x14ac:dyDescent="0.25">
      <c r="A452" s="514" t="s">
        <v>3081</v>
      </c>
      <c r="B452" s="514" t="s">
        <v>3388</v>
      </c>
      <c r="C452" s="514" t="s">
        <v>2194</v>
      </c>
      <c r="D452" s="513">
        <v>1203</v>
      </c>
      <c r="E452" s="517" t="s">
        <v>3398</v>
      </c>
      <c r="F452" s="511"/>
      <c r="G452" s="511" t="s">
        <v>3390</v>
      </c>
      <c r="H452" s="516">
        <v>36</v>
      </c>
      <c r="I452" s="508"/>
      <c r="J452" s="509"/>
      <c r="K452" s="498">
        <v>0.183363</v>
      </c>
      <c r="L452" s="201">
        <v>-26.839878732367559</v>
      </c>
      <c r="M452" s="201">
        <v>423.0996045</v>
      </c>
      <c r="N452" s="201">
        <v>41.094000000000001</v>
      </c>
      <c r="O452" s="498">
        <v>41.094000000000001</v>
      </c>
      <c r="P452" s="498">
        <v>423.0996045</v>
      </c>
      <c r="Q452" s="498">
        <v>-26.931560232367559</v>
      </c>
      <c r="R452" s="508">
        <v>120.29795495999997</v>
      </c>
      <c r="S452" s="508">
        <v>120.38963645999998</v>
      </c>
      <c r="T452" s="508"/>
      <c r="U452" s="170">
        <v>51.819325093600142</v>
      </c>
      <c r="V452" s="170"/>
      <c r="W452" s="170"/>
      <c r="X452" s="168"/>
      <c r="Y452" s="168"/>
      <c r="Z452" s="168"/>
      <c r="AA452" s="169"/>
      <c r="AB452" s="169"/>
      <c r="AC452" s="168"/>
      <c r="AD452" s="168"/>
      <c r="AE452" s="168"/>
      <c r="AF452" s="168"/>
      <c r="AG452" s="168"/>
      <c r="AH452" s="168"/>
      <c r="AI452" s="168"/>
      <c r="AJ452" s="168"/>
      <c r="AK452" s="168"/>
      <c r="AL452" s="168"/>
      <c r="AM452" s="168"/>
      <c r="AN452" s="168"/>
      <c r="AO452" s="168"/>
    </row>
    <row r="453" spans="1:41" x14ac:dyDescent="0.25">
      <c r="A453" s="514"/>
      <c r="B453" s="514"/>
      <c r="C453" s="514"/>
      <c r="D453" s="513"/>
      <c r="E453" s="517" t="s">
        <v>619</v>
      </c>
      <c r="F453" s="511"/>
      <c r="G453" s="511"/>
      <c r="H453" s="516"/>
      <c r="I453" s="508"/>
      <c r="J453" s="509"/>
      <c r="K453" s="498">
        <v>0</v>
      </c>
      <c r="L453" s="201">
        <v>-26.931560232367559</v>
      </c>
      <c r="M453" s="201">
        <v>423.0996045</v>
      </c>
      <c r="N453" s="201">
        <v>41.094000000000001</v>
      </c>
      <c r="O453" s="498">
        <v>41.094000000000001</v>
      </c>
      <c r="P453" s="498">
        <v>423.0996045</v>
      </c>
      <c r="Q453" s="498">
        <v>-26.931560232367559</v>
      </c>
      <c r="R453" s="508">
        <v>120.38963645999998</v>
      </c>
      <c r="S453" s="508">
        <v>120.38963645999998</v>
      </c>
      <c r="T453" s="508"/>
      <c r="U453" s="170">
        <v>51.911006593600149</v>
      </c>
      <c r="V453" s="170"/>
      <c r="W453" s="170"/>
      <c r="X453" s="168"/>
      <c r="Y453" s="168"/>
      <c r="Z453" s="168"/>
      <c r="AA453" s="169"/>
      <c r="AB453" s="169"/>
      <c r="AC453" s="168"/>
      <c r="AD453" s="168"/>
      <c r="AE453" s="168"/>
      <c r="AF453" s="168"/>
      <c r="AG453" s="168"/>
      <c r="AH453" s="168"/>
      <c r="AI453" s="168"/>
      <c r="AJ453" s="168"/>
      <c r="AK453" s="168"/>
      <c r="AL453" s="168"/>
      <c r="AM453" s="168"/>
      <c r="AN453" s="168"/>
      <c r="AO453" s="168"/>
    </row>
    <row r="454" spans="1:41" x14ac:dyDescent="0.25">
      <c r="A454" s="514" t="s">
        <v>3007</v>
      </c>
      <c r="B454" s="514" t="s">
        <v>3007</v>
      </c>
      <c r="C454" s="514" t="s">
        <v>3007</v>
      </c>
      <c r="D454" s="513" t="s">
        <v>3007</v>
      </c>
      <c r="E454" s="517" t="s">
        <v>3007</v>
      </c>
      <c r="F454" s="511"/>
      <c r="G454" s="511"/>
      <c r="H454" s="516"/>
      <c r="I454" s="508" t="s">
        <v>3007</v>
      </c>
      <c r="J454" s="509"/>
      <c r="K454" s="498">
        <v>0</v>
      </c>
      <c r="L454" s="201">
        <v>-26.931560232367559</v>
      </c>
      <c r="M454" s="201">
        <v>423.0996045</v>
      </c>
      <c r="N454" s="201">
        <v>41.094000000000001</v>
      </c>
      <c r="O454" s="498">
        <v>41.094000000000001</v>
      </c>
      <c r="P454" s="498">
        <v>423.0996045</v>
      </c>
      <c r="Q454" s="498">
        <v>-26.931560232367559</v>
      </c>
      <c r="R454" s="508">
        <v>120.38963645999998</v>
      </c>
      <c r="S454" s="508">
        <v>120.38963645999998</v>
      </c>
      <c r="T454" s="508" t="s">
        <v>3007</v>
      </c>
      <c r="U454" s="170">
        <v>51.911006593600149</v>
      </c>
      <c r="V454" s="170"/>
      <c r="W454" s="170"/>
      <c r="X454" s="168"/>
      <c r="Y454" s="168"/>
      <c r="Z454" s="168"/>
      <c r="AA454" s="169"/>
      <c r="AB454" s="169"/>
      <c r="AC454" s="168"/>
      <c r="AD454" s="168"/>
      <c r="AE454" s="168"/>
      <c r="AF454" s="168"/>
      <c r="AG454" s="168"/>
      <c r="AH454" s="168"/>
      <c r="AI454" s="168"/>
      <c r="AJ454" s="168"/>
      <c r="AK454" s="168"/>
      <c r="AL454" s="168"/>
      <c r="AM454" s="168"/>
      <c r="AN454" s="168"/>
      <c r="AO454" s="168"/>
    </row>
    <row r="455" spans="1:41" x14ac:dyDescent="0.25">
      <c r="A455" s="514"/>
      <c r="B455" s="514"/>
      <c r="C455" s="514"/>
      <c r="D455" s="513"/>
      <c r="E455" s="517" t="s">
        <v>619</v>
      </c>
      <c r="F455" s="511"/>
      <c r="G455" s="511" t="s">
        <v>3397</v>
      </c>
      <c r="H455" s="516">
        <v>36</v>
      </c>
      <c r="I455" s="508"/>
      <c r="J455" s="509"/>
      <c r="K455" s="498">
        <v>0.45019300000000001</v>
      </c>
      <c r="L455" s="201">
        <v>-27.156656732367559</v>
      </c>
      <c r="M455" s="201">
        <v>423.0996045</v>
      </c>
      <c r="N455" s="201">
        <v>41.094000000000001</v>
      </c>
      <c r="O455" s="498">
        <v>41.094000000000001</v>
      </c>
      <c r="P455" s="498">
        <v>423.0996045</v>
      </c>
      <c r="Q455" s="498">
        <v>-27.381753232367558</v>
      </c>
      <c r="R455" s="508">
        <v>120.61473295999997</v>
      </c>
      <c r="S455" s="508">
        <v>120.83982945999998</v>
      </c>
      <c r="T455" s="508" t="s">
        <v>3392</v>
      </c>
      <c r="U455" s="170">
        <v>52.136103093600141</v>
      </c>
      <c r="V455" s="170"/>
      <c r="W455" s="170"/>
      <c r="X455" s="168"/>
      <c r="Y455" s="168"/>
      <c r="Z455" s="168"/>
      <c r="AA455" s="169"/>
      <c r="AB455" s="169"/>
      <c r="AC455" s="168"/>
      <c r="AD455" s="168"/>
      <c r="AE455" s="168"/>
      <c r="AF455" s="168"/>
      <c r="AG455" s="168"/>
      <c r="AH455" s="168"/>
      <c r="AI455" s="168"/>
      <c r="AJ455" s="168"/>
      <c r="AK455" s="168"/>
      <c r="AL455" s="168"/>
      <c r="AM455" s="168"/>
      <c r="AN455" s="168"/>
      <c r="AO455" s="168"/>
    </row>
    <row r="456" spans="1:41" x14ac:dyDescent="0.25">
      <c r="A456" s="514"/>
      <c r="B456" s="514"/>
      <c r="C456" s="514"/>
      <c r="D456" s="513"/>
      <c r="E456" s="512" t="s">
        <v>619</v>
      </c>
      <c r="F456" s="511"/>
      <c r="G456" s="521"/>
      <c r="H456" s="510"/>
      <c r="I456" s="508"/>
      <c r="J456" s="509"/>
      <c r="K456" s="498">
        <v>0</v>
      </c>
      <c r="L456" s="201">
        <v>-27.381753232367558</v>
      </c>
      <c r="M456" s="201">
        <v>423.0996045</v>
      </c>
      <c r="N456" s="201">
        <v>41.094000000000001</v>
      </c>
      <c r="O456" s="498">
        <v>41.094000000000001</v>
      </c>
      <c r="P456" s="498">
        <v>423.0996045</v>
      </c>
      <c r="Q456" s="498">
        <v>-27.381753232367558</v>
      </c>
      <c r="R456" s="508">
        <v>120.83982945999998</v>
      </c>
      <c r="S456" s="508">
        <v>120.83982945999998</v>
      </c>
      <c r="T456" s="508"/>
      <c r="U456" s="170">
        <v>52.361199593600148</v>
      </c>
      <c r="V456" s="170"/>
      <c r="W456" s="170"/>
      <c r="X456" s="168"/>
      <c r="Y456" s="168"/>
      <c r="Z456" s="168"/>
      <c r="AA456" s="169"/>
      <c r="AB456" s="169"/>
      <c r="AC456" s="168"/>
      <c r="AD456" s="168"/>
      <c r="AE456" s="168"/>
      <c r="AF456" s="168"/>
      <c r="AG456" s="168"/>
      <c r="AH456" s="168"/>
      <c r="AI456" s="168"/>
      <c r="AJ456" s="168"/>
      <c r="AK456" s="168"/>
      <c r="AL456" s="168"/>
      <c r="AM456" s="168"/>
      <c r="AN456" s="168"/>
      <c r="AO456" s="168"/>
    </row>
    <row r="457" spans="1:41" x14ac:dyDescent="0.25">
      <c r="A457" s="514" t="s">
        <v>3081</v>
      </c>
      <c r="B457" s="514" t="s">
        <v>3388</v>
      </c>
      <c r="C457" s="514" t="s">
        <v>2192</v>
      </c>
      <c r="D457" s="513">
        <v>1209</v>
      </c>
      <c r="E457" s="517" t="s">
        <v>3396</v>
      </c>
      <c r="F457" s="511"/>
      <c r="G457" s="511" t="s">
        <v>3390</v>
      </c>
      <c r="H457" s="516">
        <v>36</v>
      </c>
      <c r="I457" s="508"/>
      <c r="J457" s="509"/>
      <c r="K457" s="498">
        <v>0.183363</v>
      </c>
      <c r="L457" s="201">
        <v>-27.473434732367558</v>
      </c>
      <c r="M457" s="201">
        <v>423.0996045</v>
      </c>
      <c r="N457" s="201">
        <v>41.094000000000001</v>
      </c>
      <c r="O457" s="498">
        <v>41.094000000000001</v>
      </c>
      <c r="P457" s="498">
        <v>423.0996045</v>
      </c>
      <c r="Q457" s="498">
        <v>-27.565116232367558</v>
      </c>
      <c r="R457" s="508">
        <v>120.93151095999997</v>
      </c>
      <c r="S457" s="508">
        <v>121.02319245999998</v>
      </c>
      <c r="T457" s="508"/>
      <c r="U457" s="170">
        <v>52.452881093600141</v>
      </c>
      <c r="V457" s="170"/>
      <c r="W457" s="170"/>
      <c r="X457" s="168"/>
      <c r="Y457" s="168"/>
      <c r="Z457" s="168"/>
      <c r="AA457" s="169"/>
      <c r="AB457" s="169"/>
      <c r="AC457" s="168"/>
      <c r="AD457" s="168"/>
      <c r="AE457" s="168"/>
      <c r="AF457" s="168"/>
      <c r="AG457" s="168"/>
      <c r="AH457" s="168"/>
      <c r="AI457" s="168"/>
      <c r="AJ457" s="168"/>
      <c r="AK457" s="168"/>
      <c r="AL457" s="168"/>
      <c r="AM457" s="168"/>
      <c r="AN457" s="168"/>
      <c r="AO457" s="168"/>
    </row>
    <row r="458" spans="1:41" x14ac:dyDescent="0.25">
      <c r="A458" s="514"/>
      <c r="B458" s="514"/>
      <c r="C458" s="514"/>
      <c r="D458" s="513"/>
      <c r="E458" s="517" t="s">
        <v>619</v>
      </c>
      <c r="F458" s="511"/>
      <c r="G458" s="511"/>
      <c r="H458" s="516"/>
      <c r="I458" s="508"/>
      <c r="J458" s="509"/>
      <c r="K458" s="498">
        <v>0</v>
      </c>
      <c r="L458" s="201">
        <v>-27.565116232367558</v>
      </c>
      <c r="M458" s="201">
        <v>423.0996045</v>
      </c>
      <c r="N458" s="201">
        <v>41.094000000000001</v>
      </c>
      <c r="O458" s="498">
        <v>41.094000000000001</v>
      </c>
      <c r="P458" s="498">
        <v>423.0996045</v>
      </c>
      <c r="Q458" s="498">
        <v>-27.565116232367558</v>
      </c>
      <c r="R458" s="508">
        <v>121.02319245999998</v>
      </c>
      <c r="S458" s="508">
        <v>121.02319245999998</v>
      </c>
      <c r="T458" s="508"/>
      <c r="U458" s="170">
        <v>52.544562593600148</v>
      </c>
      <c r="V458" s="170"/>
      <c r="W458" s="170"/>
      <c r="X458" s="168"/>
      <c r="Y458" s="168"/>
      <c r="Z458" s="168"/>
      <c r="AA458" s="169"/>
      <c r="AB458" s="169"/>
      <c r="AC458" s="168"/>
      <c r="AD458" s="168"/>
      <c r="AE458" s="168"/>
      <c r="AF458" s="168"/>
      <c r="AG458" s="168"/>
      <c r="AH458" s="168"/>
      <c r="AI458" s="168"/>
      <c r="AJ458" s="168"/>
      <c r="AK458" s="168"/>
      <c r="AL458" s="168"/>
      <c r="AM458" s="168"/>
      <c r="AN458" s="168"/>
      <c r="AO458" s="168"/>
    </row>
    <row r="459" spans="1:41" x14ac:dyDescent="0.25">
      <c r="A459" s="514" t="s">
        <v>3081</v>
      </c>
      <c r="B459" s="514" t="s">
        <v>3388</v>
      </c>
      <c r="C459" s="514" t="s">
        <v>2174</v>
      </c>
      <c r="D459" s="513">
        <v>1210</v>
      </c>
      <c r="E459" s="517" t="s">
        <v>3395</v>
      </c>
      <c r="F459" s="511"/>
      <c r="G459" s="511" t="s">
        <v>4278</v>
      </c>
      <c r="H459" s="516"/>
      <c r="I459" s="508"/>
      <c r="J459" s="509"/>
      <c r="K459" s="498">
        <v>0</v>
      </c>
      <c r="L459" s="201">
        <v>-27.565116232367558</v>
      </c>
      <c r="M459" s="201">
        <v>423.0996045</v>
      </c>
      <c r="N459" s="201">
        <v>41.094000000000001</v>
      </c>
      <c r="O459" s="498">
        <v>41.094000000000001</v>
      </c>
      <c r="P459" s="498">
        <v>423.0996045</v>
      </c>
      <c r="Q459" s="498">
        <v>-27.565116232367558</v>
      </c>
      <c r="R459" s="508">
        <v>121.02319245999998</v>
      </c>
      <c r="S459" s="508">
        <v>121.02319245999998</v>
      </c>
      <c r="T459" s="508"/>
      <c r="U459" s="170">
        <v>52.544562593600148</v>
      </c>
      <c r="V459" s="170"/>
      <c r="W459" s="170"/>
      <c r="X459" s="168"/>
      <c r="Y459" s="168"/>
      <c r="Z459" s="168"/>
      <c r="AA459" s="169"/>
      <c r="AB459" s="169"/>
      <c r="AC459" s="168"/>
      <c r="AD459" s="168"/>
      <c r="AE459" s="168"/>
      <c r="AF459" s="168"/>
      <c r="AG459" s="168"/>
      <c r="AH459" s="168"/>
      <c r="AI459" s="168"/>
      <c r="AJ459" s="168"/>
      <c r="AK459" s="168"/>
      <c r="AL459" s="168"/>
      <c r="AM459" s="168"/>
      <c r="AN459" s="168"/>
      <c r="AO459" s="168"/>
    </row>
    <row r="460" spans="1:41" x14ac:dyDescent="0.25">
      <c r="A460" s="505"/>
      <c r="B460" s="505"/>
      <c r="C460" s="505"/>
      <c r="D460" s="504"/>
      <c r="E460" s="520"/>
      <c r="F460" s="519"/>
      <c r="G460" s="519" t="s">
        <v>1962</v>
      </c>
      <c r="H460" s="518"/>
      <c r="I460" s="498"/>
      <c r="J460" s="509"/>
      <c r="K460" s="498">
        <v>9.6509999999999999E-2</v>
      </c>
      <c r="L460" s="201">
        <v>-27.613371232367555</v>
      </c>
      <c r="M460" s="201">
        <v>423.0996045</v>
      </c>
      <c r="N460" s="201">
        <v>41.094000000000001</v>
      </c>
      <c r="O460" s="498">
        <v>41.094000000000001</v>
      </c>
      <c r="P460" s="498">
        <v>423.0996045</v>
      </c>
      <c r="Q460" s="498">
        <v>-27.661626232367556</v>
      </c>
      <c r="R460" s="498">
        <v>121.07144745999997</v>
      </c>
      <c r="S460" s="498">
        <v>121.11970245999997</v>
      </c>
      <c r="T460" s="498"/>
      <c r="U460" s="170">
        <v>52.592817593600145</v>
      </c>
      <c r="V460" s="170"/>
      <c r="W460" s="170"/>
      <c r="X460" s="168"/>
      <c r="Y460" s="168"/>
      <c r="Z460" s="168"/>
      <c r="AA460" s="169"/>
      <c r="AB460" s="169"/>
      <c r="AC460" s="168"/>
      <c r="AD460" s="168"/>
      <c r="AE460" s="168"/>
      <c r="AF460" s="168"/>
      <c r="AG460" s="168"/>
      <c r="AH460" s="168"/>
      <c r="AI460" s="168"/>
      <c r="AJ460" s="168"/>
      <c r="AK460" s="168"/>
      <c r="AL460" s="168"/>
      <c r="AM460" s="168"/>
      <c r="AN460" s="168"/>
      <c r="AO460" s="168"/>
    </row>
    <row r="461" spans="1:41" x14ac:dyDescent="0.25">
      <c r="A461" s="505" t="s">
        <v>3081</v>
      </c>
      <c r="B461" s="505" t="s">
        <v>3388</v>
      </c>
      <c r="C461" s="505" t="s">
        <v>111</v>
      </c>
      <c r="D461" s="504">
        <v>1211</v>
      </c>
      <c r="E461" s="520" t="s">
        <v>718</v>
      </c>
      <c r="F461" s="519" t="s">
        <v>3135</v>
      </c>
      <c r="G461" s="519" t="s">
        <v>3134</v>
      </c>
      <c r="H461" s="518">
        <v>40</v>
      </c>
      <c r="I461" s="500"/>
      <c r="J461" s="506"/>
      <c r="K461" s="498">
        <v>0</v>
      </c>
      <c r="L461" s="201">
        <v>-27.661626232367556</v>
      </c>
      <c r="M461" s="201">
        <v>423.0996045</v>
      </c>
      <c r="N461" s="201">
        <v>41.094000000000001</v>
      </c>
      <c r="O461" s="498">
        <v>41.094000000000001</v>
      </c>
      <c r="P461" s="498">
        <v>423.0996045</v>
      </c>
      <c r="Q461" s="498">
        <v>-27.661626232367556</v>
      </c>
      <c r="R461" s="498">
        <v>121.11970245999997</v>
      </c>
      <c r="S461" s="498">
        <v>121.11970245999997</v>
      </c>
      <c r="T461" s="498"/>
      <c r="U461" s="170">
        <v>52.641072593600143</v>
      </c>
      <c r="V461" s="170"/>
      <c r="W461" s="170"/>
      <c r="X461" s="168"/>
      <c r="Y461" s="168"/>
      <c r="Z461" s="168"/>
      <c r="AA461" s="169"/>
      <c r="AB461" s="169"/>
      <c r="AC461" s="168"/>
      <c r="AD461" s="168"/>
      <c r="AE461" s="168"/>
      <c r="AF461" s="168"/>
      <c r="AG461" s="168"/>
      <c r="AH461" s="168"/>
      <c r="AI461" s="168"/>
      <c r="AJ461" s="168"/>
      <c r="AK461" s="168"/>
      <c r="AL461" s="168"/>
      <c r="AM461" s="168"/>
      <c r="AN461" s="168"/>
      <c r="AO461" s="168"/>
    </row>
    <row r="462" spans="1:41" x14ac:dyDescent="0.25">
      <c r="A462" s="505"/>
      <c r="B462" s="505"/>
      <c r="C462" s="505"/>
      <c r="D462" s="504"/>
      <c r="E462" s="520"/>
      <c r="F462" s="519"/>
      <c r="G462" s="519" t="s">
        <v>3133</v>
      </c>
      <c r="H462" s="518"/>
      <c r="I462" s="500"/>
      <c r="J462" s="509"/>
      <c r="K462" s="498">
        <v>5.5879999999999999E-2</v>
      </c>
      <c r="L462" s="201">
        <v>-27.689566232367554</v>
      </c>
      <c r="M462" s="201">
        <v>423.0996045</v>
      </c>
      <c r="N462" s="201">
        <v>41.094000000000001</v>
      </c>
      <c r="O462" s="498">
        <v>41.094000000000001</v>
      </c>
      <c r="P462" s="498">
        <v>423.0996045</v>
      </c>
      <c r="Q462" s="498">
        <v>-27.717506232367555</v>
      </c>
      <c r="R462" s="498">
        <v>121.14764245999997</v>
      </c>
      <c r="S462" s="498">
        <v>121.17558245999997</v>
      </c>
      <c r="T462" s="498"/>
      <c r="U462" s="170">
        <v>52.669012593600144</v>
      </c>
      <c r="V462" s="170"/>
      <c r="W462" s="170"/>
      <c r="X462" s="168"/>
      <c r="Y462" s="168"/>
      <c r="Z462" s="168"/>
      <c r="AA462" s="169"/>
      <c r="AB462" s="169"/>
      <c r="AC462" s="168"/>
      <c r="AD462" s="168"/>
      <c r="AE462" s="168"/>
      <c r="AF462" s="168"/>
      <c r="AG462" s="168"/>
      <c r="AH462" s="168"/>
      <c r="AI462" s="168"/>
      <c r="AJ462" s="168"/>
      <c r="AK462" s="168"/>
      <c r="AL462" s="168"/>
      <c r="AM462" s="168"/>
      <c r="AN462" s="168"/>
      <c r="AO462" s="168"/>
    </row>
    <row r="463" spans="1:41" x14ac:dyDescent="0.25">
      <c r="A463" s="514"/>
      <c r="B463" s="514"/>
      <c r="C463" s="514"/>
      <c r="D463" s="513"/>
      <c r="E463" s="512" t="s">
        <v>619</v>
      </c>
      <c r="F463" s="511"/>
      <c r="G463" s="511" t="s">
        <v>3132</v>
      </c>
      <c r="H463" s="510"/>
      <c r="I463" s="515"/>
      <c r="J463" s="509"/>
      <c r="K463" s="498">
        <v>7.8206499999999998E-2</v>
      </c>
      <c r="L463" s="201">
        <v>-27.756609482367555</v>
      </c>
      <c r="M463" s="201">
        <v>423.0996045</v>
      </c>
      <c r="N463" s="201">
        <v>41.094000000000001</v>
      </c>
      <c r="O463" s="498">
        <v>41.094000000000001</v>
      </c>
      <c r="P463" s="498">
        <v>423.0996045</v>
      </c>
      <c r="Q463" s="498">
        <v>-27.795712732367555</v>
      </c>
      <c r="R463" s="508">
        <v>121.21468570999997</v>
      </c>
      <c r="S463" s="508">
        <v>121.25378895999997</v>
      </c>
      <c r="T463" s="508" t="s">
        <v>3392</v>
      </c>
      <c r="U463" s="170">
        <v>52.736055843600141</v>
      </c>
      <c r="V463" s="170"/>
      <c r="W463" s="170"/>
      <c r="X463" s="168"/>
      <c r="Y463" s="168"/>
      <c r="Z463" s="168"/>
      <c r="AA463" s="169"/>
      <c r="AB463" s="169"/>
      <c r="AC463" s="168"/>
      <c r="AD463" s="168"/>
      <c r="AE463" s="168"/>
      <c r="AF463" s="168"/>
      <c r="AG463" s="168"/>
      <c r="AH463" s="168"/>
      <c r="AI463" s="168"/>
      <c r="AJ463" s="168"/>
      <c r="AK463" s="168"/>
      <c r="AL463" s="168"/>
      <c r="AM463" s="168"/>
      <c r="AN463" s="168"/>
      <c r="AO463" s="168"/>
    </row>
    <row r="464" spans="1:41" x14ac:dyDescent="0.25">
      <c r="A464" s="514" t="s">
        <v>3081</v>
      </c>
      <c r="B464" s="514" t="s">
        <v>3388</v>
      </c>
      <c r="C464" s="514" t="s">
        <v>3141</v>
      </c>
      <c r="D464" s="513">
        <v>1214</v>
      </c>
      <c r="E464" s="517" t="s">
        <v>3394</v>
      </c>
      <c r="F464" s="511" t="s">
        <v>3393</v>
      </c>
      <c r="G464" s="511" t="s">
        <v>2184</v>
      </c>
      <c r="H464" s="516">
        <v>40</v>
      </c>
      <c r="I464" s="515"/>
      <c r="J464" s="509"/>
      <c r="K464" s="498">
        <v>0.25</v>
      </c>
      <c r="L464" s="201">
        <v>-27.920712732367555</v>
      </c>
      <c r="M464" s="201">
        <v>423.0996045</v>
      </c>
      <c r="N464" s="201">
        <v>41.094000000000001</v>
      </c>
      <c r="O464" s="498">
        <v>41.094000000000001</v>
      </c>
      <c r="P464" s="498">
        <v>423.0996045</v>
      </c>
      <c r="Q464" s="498">
        <v>-28.045712732367555</v>
      </c>
      <c r="R464" s="508">
        <v>121.37878895999997</v>
      </c>
      <c r="S464" s="508">
        <v>121.50378895999997</v>
      </c>
      <c r="T464" s="508"/>
      <c r="U464" s="170">
        <v>52.900159093600138</v>
      </c>
      <c r="V464" s="170"/>
      <c r="W464" s="170"/>
      <c r="X464" s="168"/>
      <c r="Y464" s="168"/>
      <c r="Z464" s="168"/>
      <c r="AA464" s="169"/>
      <c r="AB464" s="169"/>
      <c r="AC464" s="168"/>
      <c r="AD464" s="168"/>
      <c r="AE464" s="168"/>
      <c r="AF464" s="168"/>
      <c r="AG464" s="168"/>
      <c r="AH464" s="168"/>
      <c r="AI464" s="168"/>
      <c r="AJ464" s="168"/>
      <c r="AK464" s="168"/>
      <c r="AL464" s="168"/>
      <c r="AM464" s="168"/>
      <c r="AN464" s="168"/>
      <c r="AO464" s="168"/>
    </row>
    <row r="465" spans="1:41" x14ac:dyDescent="0.25">
      <c r="A465" s="514"/>
      <c r="B465" s="514"/>
      <c r="C465" s="514"/>
      <c r="D465" s="513"/>
      <c r="E465" s="512" t="s">
        <v>619</v>
      </c>
      <c r="F465" s="511"/>
      <c r="G465" s="511" t="s">
        <v>3129</v>
      </c>
      <c r="H465" s="510"/>
      <c r="I465" s="507"/>
      <c r="J465" s="509"/>
      <c r="K465" s="498">
        <v>7.8206499999999998E-2</v>
      </c>
      <c r="L465" s="201">
        <v>-28.084815982367555</v>
      </c>
      <c r="M465" s="201">
        <v>423.0996045</v>
      </c>
      <c r="N465" s="201">
        <v>41.094000000000001</v>
      </c>
      <c r="O465" s="498">
        <v>41.094000000000001</v>
      </c>
      <c r="P465" s="498">
        <v>423.0996045</v>
      </c>
      <c r="Q465" s="498">
        <v>-28.123919232367555</v>
      </c>
      <c r="R465" s="508">
        <v>121.54289220999996</v>
      </c>
      <c r="S465" s="508">
        <v>121.58199545999996</v>
      </c>
      <c r="T465" s="508" t="s">
        <v>3392</v>
      </c>
      <c r="U465" s="170">
        <v>53.064262343600134</v>
      </c>
      <c r="V465" s="170"/>
      <c r="W465" s="170"/>
      <c r="X465" s="168"/>
      <c r="Y465" s="168"/>
      <c r="Z465" s="168"/>
      <c r="AA465" s="169"/>
      <c r="AB465" s="169"/>
      <c r="AC465" s="168"/>
      <c r="AD465" s="168"/>
      <c r="AE465" s="168"/>
      <c r="AF465" s="168"/>
      <c r="AG465" s="168"/>
      <c r="AH465" s="168"/>
      <c r="AI465" s="168"/>
      <c r="AJ465" s="168"/>
      <c r="AK465" s="168"/>
      <c r="AL465" s="168"/>
      <c r="AM465" s="168"/>
      <c r="AN465" s="168"/>
      <c r="AO465" s="168"/>
    </row>
    <row r="466" spans="1:41" x14ac:dyDescent="0.25">
      <c r="A466" s="514"/>
      <c r="B466" s="514"/>
      <c r="C466" s="514"/>
      <c r="D466" s="513"/>
      <c r="E466" s="512"/>
      <c r="F466" s="511"/>
      <c r="G466" s="511" t="s">
        <v>1962</v>
      </c>
      <c r="H466" s="510"/>
      <c r="I466" s="507"/>
      <c r="J466" s="509"/>
      <c r="K466" s="498">
        <v>9.9516999999999994E-2</v>
      </c>
      <c r="L466" s="201">
        <v>-28.173677732367555</v>
      </c>
      <c r="M466" s="201">
        <v>423.0996045</v>
      </c>
      <c r="N466" s="201">
        <v>41.094000000000001</v>
      </c>
      <c r="O466" s="498">
        <v>41.094000000000001</v>
      </c>
      <c r="P466" s="498">
        <v>423.0996045</v>
      </c>
      <c r="Q466" s="498">
        <v>-28.223436232367554</v>
      </c>
      <c r="R466" s="508">
        <v>121.63175395999997</v>
      </c>
      <c r="S466" s="508">
        <v>121.68151245999996</v>
      </c>
      <c r="T466" s="508"/>
      <c r="U466" s="170">
        <v>53.153124093600141</v>
      </c>
      <c r="V466" s="170"/>
      <c r="W466" s="170"/>
      <c r="X466" s="168"/>
      <c r="Y466" s="168"/>
      <c r="Z466" s="168"/>
      <c r="AA466" s="169"/>
      <c r="AB466" s="169"/>
      <c r="AC466" s="168"/>
      <c r="AD466" s="168"/>
      <c r="AE466" s="168"/>
      <c r="AF466" s="168"/>
      <c r="AG466" s="168"/>
      <c r="AH466" s="168"/>
      <c r="AI466" s="168"/>
      <c r="AJ466" s="168"/>
      <c r="AK466" s="168"/>
      <c r="AL466" s="168"/>
      <c r="AM466" s="168"/>
      <c r="AN466" s="168"/>
      <c r="AO466" s="168"/>
    </row>
    <row r="467" spans="1:41" x14ac:dyDescent="0.25">
      <c r="A467" s="514" t="s">
        <v>3081</v>
      </c>
      <c r="B467" s="514" t="s">
        <v>3388</v>
      </c>
      <c r="C467" s="514" t="s">
        <v>2190</v>
      </c>
      <c r="D467" s="513">
        <v>1218</v>
      </c>
      <c r="E467" s="517" t="s">
        <v>3391</v>
      </c>
      <c r="F467" s="511"/>
      <c r="G467" s="511" t="s">
        <v>3390</v>
      </c>
      <c r="H467" s="516">
        <v>36</v>
      </c>
      <c r="I467" s="515"/>
      <c r="J467" s="509"/>
      <c r="K467" s="498">
        <v>0.183363</v>
      </c>
      <c r="L467" s="201">
        <v>-28.315117732367554</v>
      </c>
      <c r="M467" s="201">
        <v>423.0996045</v>
      </c>
      <c r="N467" s="201">
        <v>41.094000000000001</v>
      </c>
      <c r="O467" s="498">
        <v>41.094000000000001</v>
      </c>
      <c r="P467" s="498">
        <v>423.0996045</v>
      </c>
      <c r="Q467" s="498">
        <v>-28.406799232367554</v>
      </c>
      <c r="R467" s="508">
        <v>121.77319395999996</v>
      </c>
      <c r="S467" s="508">
        <v>121.86487545999996</v>
      </c>
      <c r="T467" s="508"/>
      <c r="U467" s="170">
        <v>53.29456409360013</v>
      </c>
      <c r="V467" s="170"/>
      <c r="W467" s="170"/>
      <c r="X467" s="168"/>
      <c r="Y467" s="168"/>
      <c r="Z467" s="168"/>
      <c r="AA467" s="169"/>
      <c r="AB467" s="169"/>
      <c r="AC467" s="168"/>
      <c r="AD467" s="168"/>
      <c r="AE467" s="168"/>
      <c r="AF467" s="168"/>
      <c r="AG467" s="168"/>
      <c r="AH467" s="168"/>
      <c r="AI467" s="168"/>
      <c r="AJ467" s="168"/>
      <c r="AK467" s="168"/>
      <c r="AL467" s="168"/>
      <c r="AM467" s="168"/>
      <c r="AN467" s="168"/>
      <c r="AO467" s="168"/>
    </row>
    <row r="468" spans="1:41" x14ac:dyDescent="0.25">
      <c r="A468" s="514"/>
      <c r="B468" s="514"/>
      <c r="C468" s="514"/>
      <c r="D468" s="513"/>
      <c r="E468" s="517" t="s">
        <v>619</v>
      </c>
      <c r="F468" s="511"/>
      <c r="G468" s="511"/>
      <c r="H468" s="516"/>
      <c r="I468" s="515"/>
      <c r="J468" s="509"/>
      <c r="K468" s="498">
        <v>0</v>
      </c>
      <c r="L468" s="201">
        <v>-28.406799232367554</v>
      </c>
      <c r="M468" s="201">
        <v>423.0996045</v>
      </c>
      <c r="N468" s="201">
        <v>41.094000000000001</v>
      </c>
      <c r="O468" s="498">
        <v>41.094000000000001</v>
      </c>
      <c r="P468" s="498">
        <v>423.0996045</v>
      </c>
      <c r="Q468" s="498">
        <v>-28.406799232367554</v>
      </c>
      <c r="R468" s="508">
        <v>121.86487545999996</v>
      </c>
      <c r="S468" s="508">
        <v>121.86487545999996</v>
      </c>
      <c r="T468" s="508"/>
      <c r="U468" s="170">
        <v>53.386245593600137</v>
      </c>
      <c r="V468" s="170"/>
      <c r="W468" s="170"/>
      <c r="X468" s="168"/>
      <c r="Y468" s="168"/>
      <c r="Z468" s="168"/>
      <c r="AA468" s="169"/>
      <c r="AB468" s="169"/>
      <c r="AC468" s="168"/>
      <c r="AD468" s="168"/>
      <c r="AE468" s="168"/>
      <c r="AF468" s="168"/>
      <c r="AG468" s="168"/>
      <c r="AH468" s="168"/>
      <c r="AI468" s="168"/>
      <c r="AJ468" s="168"/>
      <c r="AK468" s="168"/>
      <c r="AL468" s="168"/>
      <c r="AM468" s="168"/>
      <c r="AN468" s="168"/>
      <c r="AO468" s="168"/>
    </row>
    <row r="469" spans="1:41" x14ac:dyDescent="0.25">
      <c r="A469" s="514"/>
      <c r="B469" s="514"/>
      <c r="C469" s="514"/>
      <c r="D469" s="513"/>
      <c r="E469" s="517" t="s">
        <v>619</v>
      </c>
      <c r="F469" s="511"/>
      <c r="G469" s="511"/>
      <c r="H469" s="516"/>
      <c r="I469" s="515"/>
      <c r="J469" s="509"/>
      <c r="K469" s="498">
        <v>0</v>
      </c>
      <c r="L469" s="201">
        <v>-28.406799232367554</v>
      </c>
      <c r="M469" s="201">
        <v>423.0996045</v>
      </c>
      <c r="N469" s="201">
        <v>41.094000000000001</v>
      </c>
      <c r="O469" s="498">
        <v>41.094000000000001</v>
      </c>
      <c r="P469" s="498">
        <v>423.0996045</v>
      </c>
      <c r="Q469" s="498">
        <v>-28.406799232367554</v>
      </c>
      <c r="R469" s="508">
        <v>121.86487545999996</v>
      </c>
      <c r="S469" s="508">
        <v>121.86487545999996</v>
      </c>
      <c r="T469" s="508"/>
      <c r="U469" s="170">
        <v>53.386245593600137</v>
      </c>
      <c r="V469" s="170"/>
      <c r="W469" s="170"/>
      <c r="X469" s="168"/>
      <c r="Y469" s="168"/>
      <c r="Z469" s="168"/>
      <c r="AA469" s="169"/>
      <c r="AB469" s="169"/>
      <c r="AC469" s="168"/>
      <c r="AD469" s="168"/>
      <c r="AE469" s="168"/>
      <c r="AF469" s="168"/>
      <c r="AG469" s="168"/>
      <c r="AH469" s="168"/>
      <c r="AI469" s="168"/>
      <c r="AJ469" s="168"/>
      <c r="AK469" s="168"/>
      <c r="AL469" s="168"/>
      <c r="AM469" s="168"/>
      <c r="AN469" s="168"/>
      <c r="AO469" s="168"/>
    </row>
    <row r="470" spans="1:41" x14ac:dyDescent="0.25">
      <c r="A470" s="514"/>
      <c r="B470" s="514"/>
      <c r="C470" s="514"/>
      <c r="D470" s="513"/>
      <c r="E470" s="512" t="s">
        <v>619</v>
      </c>
      <c r="F470" s="511"/>
      <c r="G470" s="511" t="s">
        <v>2198</v>
      </c>
      <c r="H470" s="510"/>
      <c r="I470" s="507"/>
      <c r="J470" s="509"/>
      <c r="K470" s="498">
        <v>0.189001</v>
      </c>
      <c r="L470" s="201">
        <v>-28.501299732367556</v>
      </c>
      <c r="M470" s="201">
        <v>423.0996045</v>
      </c>
      <c r="N470" s="201">
        <v>41.094000000000001</v>
      </c>
      <c r="O470" s="498">
        <v>41.094000000000001</v>
      </c>
      <c r="P470" s="498">
        <v>423.0996045</v>
      </c>
      <c r="Q470" s="498">
        <v>-28.595800232367555</v>
      </c>
      <c r="R470" s="508">
        <v>121.95937595999997</v>
      </c>
      <c r="S470" s="508">
        <v>122.05387645999997</v>
      </c>
      <c r="T470" s="507"/>
      <c r="U470" s="170">
        <v>53.480746093600146</v>
      </c>
      <c r="V470" s="171" t="s">
        <v>3389</v>
      </c>
      <c r="W470" s="170"/>
      <c r="X470" s="168"/>
      <c r="Y470" s="168"/>
      <c r="Z470" s="168"/>
      <c r="AA470" s="169"/>
      <c r="AB470" s="169"/>
      <c r="AC470" s="168"/>
      <c r="AD470" s="168"/>
      <c r="AE470" s="168"/>
      <c r="AF470" s="168"/>
      <c r="AG470" s="168"/>
      <c r="AH470" s="168"/>
      <c r="AI470" s="168"/>
      <c r="AJ470" s="168"/>
      <c r="AK470" s="168"/>
      <c r="AL470" s="168"/>
      <c r="AM470" s="168"/>
      <c r="AN470" s="168"/>
      <c r="AO470" s="168"/>
    </row>
    <row r="471" spans="1:41" x14ac:dyDescent="0.25">
      <c r="A471" s="505" t="s">
        <v>3081</v>
      </c>
      <c r="B471" s="505" t="s">
        <v>3388</v>
      </c>
      <c r="C471" s="505" t="s">
        <v>1981</v>
      </c>
      <c r="D471" s="504">
        <v>1221</v>
      </c>
      <c r="E471" s="498" t="s">
        <v>3387</v>
      </c>
      <c r="F471" s="503"/>
      <c r="G471" s="502" t="s">
        <v>1978</v>
      </c>
      <c r="H471" s="501">
        <v>40</v>
      </c>
      <c r="I471" s="500"/>
      <c r="J471" s="506"/>
      <c r="K471" s="498">
        <v>5.7403999999999997E-2</v>
      </c>
      <c r="L471" s="201">
        <v>-28.624502232367554</v>
      </c>
      <c r="M471" s="201">
        <v>423.0996045</v>
      </c>
      <c r="N471" s="201">
        <v>41.094000000000001</v>
      </c>
      <c r="O471" s="498">
        <v>41.094000000000001</v>
      </c>
      <c r="P471" s="498">
        <v>423.0996045</v>
      </c>
      <c r="Q471" s="498">
        <v>-28.653204232367553</v>
      </c>
      <c r="R471" s="498">
        <v>122.08257845999998</v>
      </c>
      <c r="S471" s="498">
        <v>122.11128045999997</v>
      </c>
      <c r="T471" s="498"/>
      <c r="U471" s="170">
        <v>53.603948593600151</v>
      </c>
      <c r="V471" s="505" t="s">
        <v>3081</v>
      </c>
      <c r="W471" s="505" t="s">
        <v>3388</v>
      </c>
      <c r="X471" s="505" t="s">
        <v>1981</v>
      </c>
      <c r="Y471" s="504">
        <v>1221</v>
      </c>
      <c r="Z471" s="498" t="s">
        <v>3387</v>
      </c>
      <c r="AA471" s="503"/>
      <c r="AB471" s="502" t="s">
        <v>1978</v>
      </c>
      <c r="AC471" s="501">
        <v>40</v>
      </c>
      <c r="AD471" s="500"/>
      <c r="AE471" s="499" t="s">
        <v>3386</v>
      </c>
      <c r="AF471" s="498">
        <v>5.7403999999999997E-2</v>
      </c>
      <c r="AG471" s="498">
        <v>346.43076276763202</v>
      </c>
      <c r="AH471" s="498">
        <v>423.0996045</v>
      </c>
      <c r="AI471" s="498">
        <v>41.094000000000001</v>
      </c>
      <c r="AJ471" s="498">
        <v>41.094000000000001</v>
      </c>
      <c r="AK471" s="498">
        <v>423.0996045</v>
      </c>
      <c r="AL471" s="498">
        <v>346.40206076763184</v>
      </c>
      <c r="AM471" s="498">
        <v>122.08257845999998</v>
      </c>
      <c r="AN471" s="498">
        <v>122.11128045999997</v>
      </c>
      <c r="AO471" s="168"/>
    </row>
    <row r="472" spans="1:41" x14ac:dyDescent="0.25">
      <c r="A472" s="232"/>
      <c r="B472" s="232"/>
      <c r="C472" s="232"/>
      <c r="D472" s="237"/>
      <c r="E472" s="469" t="s">
        <v>619</v>
      </c>
      <c r="F472" s="238"/>
      <c r="G472" s="238" t="s">
        <v>1962</v>
      </c>
      <c r="H472" s="467">
        <v>40</v>
      </c>
      <c r="I472" s="239"/>
      <c r="J472" s="466"/>
      <c r="K472" s="240">
        <v>0.103502</v>
      </c>
      <c r="L472" s="201">
        <v>-28.704955232367553</v>
      </c>
      <c r="M472" s="201">
        <v>423.0996045</v>
      </c>
      <c r="N472" s="201">
        <v>41.094000000000001</v>
      </c>
      <c r="O472" s="240">
        <v>41.094000000000001</v>
      </c>
      <c r="P472" s="240">
        <v>423.0996045</v>
      </c>
      <c r="Q472" s="200">
        <v>-28.756706232367552</v>
      </c>
      <c r="R472" s="240">
        <v>122.16303145999998</v>
      </c>
      <c r="S472" s="240">
        <v>122.21478245999998</v>
      </c>
      <c r="T472" s="240"/>
      <c r="U472" s="170">
        <v>53.684401593600157</v>
      </c>
      <c r="V472" s="232"/>
      <c r="W472" s="232"/>
      <c r="X472" s="232"/>
      <c r="Y472" s="237"/>
      <c r="Z472" s="469" t="s">
        <v>619</v>
      </c>
      <c r="AA472" s="238"/>
      <c r="AB472" s="238" t="s">
        <v>1962</v>
      </c>
      <c r="AC472" s="467">
        <v>40</v>
      </c>
      <c r="AD472" s="239"/>
      <c r="AE472" s="497"/>
      <c r="AF472" s="240">
        <v>0.103502</v>
      </c>
      <c r="AG472" s="240">
        <v>346.35030976763187</v>
      </c>
      <c r="AH472" s="240">
        <v>423.0996045</v>
      </c>
      <c r="AI472" s="240">
        <v>41.094000000000001</v>
      </c>
      <c r="AJ472" s="240">
        <v>41.094000000000001</v>
      </c>
      <c r="AK472" s="240">
        <v>423.0996045</v>
      </c>
      <c r="AL472" s="200">
        <v>346.29855876763185</v>
      </c>
      <c r="AM472" s="240">
        <v>122.16303145999998</v>
      </c>
      <c r="AN472" s="240">
        <v>122.21478245999998</v>
      </c>
      <c r="AO472" s="168"/>
    </row>
    <row r="473" spans="1:41" x14ac:dyDescent="0.25">
      <c r="A473" s="232" t="s">
        <v>3081</v>
      </c>
      <c r="B473" s="232" t="s">
        <v>3385</v>
      </c>
      <c r="C473" s="232" t="s">
        <v>111</v>
      </c>
      <c r="D473" s="237">
        <v>1222</v>
      </c>
      <c r="E473" s="234" t="s">
        <v>573</v>
      </c>
      <c r="F473" s="238" t="s">
        <v>2169</v>
      </c>
      <c r="G473" s="238" t="s">
        <v>1951</v>
      </c>
      <c r="H473" s="467"/>
      <c r="I473" s="200"/>
      <c r="J473" s="466"/>
      <c r="K473" s="240">
        <v>0</v>
      </c>
      <c r="L473" s="201">
        <v>-28.756706232367552</v>
      </c>
      <c r="M473" s="201">
        <v>423.0996045</v>
      </c>
      <c r="N473" s="201">
        <v>41.094000000000001</v>
      </c>
      <c r="O473" s="240">
        <v>41.094000000000001</v>
      </c>
      <c r="P473" s="240">
        <v>423.0996045</v>
      </c>
      <c r="Q473" s="200">
        <v>-28.756706232367552</v>
      </c>
      <c r="R473" s="240">
        <v>122.21478245999998</v>
      </c>
      <c r="S473" s="240">
        <v>122.21478245999998</v>
      </c>
      <c r="T473" s="240"/>
      <c r="U473" s="170">
        <v>53.736152593600153</v>
      </c>
      <c r="V473" s="232" t="s">
        <v>3081</v>
      </c>
      <c r="W473" s="232" t="s">
        <v>3385</v>
      </c>
      <c r="X473" s="232" t="s">
        <v>111</v>
      </c>
      <c r="Y473" s="237">
        <v>1222</v>
      </c>
      <c r="Z473" s="234" t="s">
        <v>573</v>
      </c>
      <c r="AA473" s="238" t="s">
        <v>111</v>
      </c>
      <c r="AB473" s="238" t="s">
        <v>1951</v>
      </c>
      <c r="AC473" s="467"/>
      <c r="AD473" s="200"/>
      <c r="AE473" s="497" t="s">
        <v>3384</v>
      </c>
      <c r="AF473" s="240">
        <v>0</v>
      </c>
      <c r="AG473" s="240">
        <v>346.29855876763185</v>
      </c>
      <c r="AH473" s="240">
        <v>423.0996045</v>
      </c>
      <c r="AI473" s="240">
        <v>41.094000000000001</v>
      </c>
      <c r="AJ473" s="240">
        <v>41.094000000000001</v>
      </c>
      <c r="AK473" s="240">
        <v>423.0996045</v>
      </c>
      <c r="AL473" s="200">
        <v>346.29855876763185</v>
      </c>
      <c r="AM473" s="240">
        <v>122.21478245999998</v>
      </c>
      <c r="AN473" s="240">
        <v>122.21478245999998</v>
      </c>
      <c r="AO473" s="168"/>
    </row>
    <row r="474" spans="1:41" x14ac:dyDescent="0.25">
      <c r="A474" s="232"/>
      <c r="B474" s="232"/>
      <c r="C474" s="232"/>
      <c r="D474" s="237"/>
      <c r="E474" s="469" t="s">
        <v>619</v>
      </c>
      <c r="F474" s="238"/>
      <c r="G474" s="238" t="s">
        <v>1969</v>
      </c>
      <c r="H474" s="468"/>
      <c r="I474" s="239"/>
      <c r="J474" s="466"/>
      <c r="K474" s="240">
        <v>0.14528199999999999</v>
      </c>
      <c r="L474" s="201">
        <v>-28.829347232367553</v>
      </c>
      <c r="M474" s="201">
        <v>423.0996045</v>
      </c>
      <c r="N474" s="201">
        <v>41.094000000000001</v>
      </c>
      <c r="O474" s="240">
        <v>41.094000000000001</v>
      </c>
      <c r="P474" s="240">
        <v>423.0996045</v>
      </c>
      <c r="Q474" s="200">
        <v>-28.901988232367554</v>
      </c>
      <c r="R474" s="240">
        <v>122.28742345999997</v>
      </c>
      <c r="S474" s="240">
        <v>122.36006445999998</v>
      </c>
      <c r="T474" s="240"/>
      <c r="U474" s="170">
        <v>53.808793593600143</v>
      </c>
      <c r="V474" s="232"/>
      <c r="W474" s="232"/>
      <c r="X474" s="232"/>
      <c r="Y474" s="237"/>
      <c r="Z474" s="469" t="s">
        <v>619</v>
      </c>
      <c r="AA474" s="238"/>
      <c r="AB474" s="238" t="s">
        <v>1969</v>
      </c>
      <c r="AC474" s="468"/>
      <c r="AD474" s="239"/>
      <c r="AE474" s="466"/>
      <c r="AF474" s="240">
        <v>0.14528199999999999</v>
      </c>
      <c r="AG474" s="240">
        <v>346.22591776763181</v>
      </c>
      <c r="AH474" s="240">
        <v>423.0996045</v>
      </c>
      <c r="AI474" s="240">
        <v>41.094000000000001</v>
      </c>
      <c r="AJ474" s="240">
        <v>41.094000000000001</v>
      </c>
      <c r="AK474" s="240">
        <v>423.0996045</v>
      </c>
      <c r="AL474" s="200">
        <v>346.15327676763184</v>
      </c>
      <c r="AM474" s="240">
        <v>122.28742345999997</v>
      </c>
      <c r="AN474" s="240">
        <v>122.36006445999998</v>
      </c>
      <c r="AO474" s="168"/>
    </row>
    <row r="475" spans="1:41" x14ac:dyDescent="0.25">
      <c r="A475" s="232" t="s">
        <v>3081</v>
      </c>
      <c r="B475" s="232" t="s">
        <v>3385</v>
      </c>
      <c r="C475" s="232" t="s">
        <v>3125</v>
      </c>
      <c r="D475" s="237">
        <v>1224</v>
      </c>
      <c r="E475" s="234" t="s">
        <v>1902</v>
      </c>
      <c r="F475" s="238" t="s">
        <v>4279</v>
      </c>
      <c r="G475" s="238" t="s">
        <v>4280</v>
      </c>
      <c r="H475" s="467">
        <v>33</v>
      </c>
      <c r="I475" s="200"/>
      <c r="J475" s="466"/>
      <c r="K475" s="240">
        <v>0</v>
      </c>
      <c r="L475" s="201">
        <v>-28.901988232367554</v>
      </c>
      <c r="M475" s="201">
        <v>423.0996045</v>
      </c>
      <c r="N475" s="201">
        <v>41.094000000000001</v>
      </c>
      <c r="O475" s="240">
        <v>41.094000000000001</v>
      </c>
      <c r="P475" s="240">
        <v>423.0996045</v>
      </c>
      <c r="Q475" s="200">
        <v>-28.901988232367554</v>
      </c>
      <c r="R475" s="240">
        <v>122.36006445999998</v>
      </c>
      <c r="S475" s="240">
        <v>122.36006445999998</v>
      </c>
      <c r="T475" s="240">
        <v>-28.901988232367554</v>
      </c>
      <c r="U475" s="170">
        <v>53.881434593600147</v>
      </c>
      <c r="V475" s="232"/>
      <c r="W475" s="232"/>
      <c r="X475" s="232"/>
      <c r="Y475" s="237"/>
      <c r="Z475" s="234"/>
      <c r="AA475" s="238"/>
      <c r="AB475" s="238"/>
      <c r="AC475" s="467"/>
      <c r="AD475" s="200"/>
      <c r="AE475" s="466"/>
      <c r="AF475" s="240">
        <v>0</v>
      </c>
      <c r="AG475" s="240">
        <v>346.15327676763184</v>
      </c>
      <c r="AH475" s="240">
        <v>423.0996045</v>
      </c>
      <c r="AI475" s="240">
        <v>41.094000000000001</v>
      </c>
      <c r="AJ475" s="240">
        <v>41.094000000000001</v>
      </c>
      <c r="AK475" s="240">
        <v>423.0996045</v>
      </c>
      <c r="AL475" s="200">
        <v>346.15327676763184</v>
      </c>
      <c r="AM475" s="240">
        <v>122.36006445999998</v>
      </c>
      <c r="AN475" s="240">
        <v>122.36006445999998</v>
      </c>
      <c r="AO475" s="168"/>
    </row>
    <row r="476" spans="1:41" x14ac:dyDescent="0.25">
      <c r="A476" s="232" t="s">
        <v>3081</v>
      </c>
      <c r="B476" s="232" t="s">
        <v>3385</v>
      </c>
      <c r="C476" s="813" t="s">
        <v>3335</v>
      </c>
      <c r="D476" s="814">
        <v>1224</v>
      </c>
      <c r="E476" s="606" t="s">
        <v>4149</v>
      </c>
      <c r="F476" s="605" t="s">
        <v>4281</v>
      </c>
      <c r="G476" s="605" t="s">
        <v>4282</v>
      </c>
      <c r="H476" s="467"/>
      <c r="I476" s="200"/>
      <c r="J476" s="466"/>
      <c r="K476" s="240">
        <v>0</v>
      </c>
      <c r="L476" s="201">
        <v>-28.901988232367554</v>
      </c>
      <c r="M476" s="201">
        <v>423.0996045</v>
      </c>
      <c r="N476" s="201">
        <v>41.094000000000001</v>
      </c>
      <c r="O476" s="240">
        <v>41.094000000000001</v>
      </c>
      <c r="P476" s="240">
        <v>423.0996045</v>
      </c>
      <c r="Q476" s="200">
        <v>-28.901988232367554</v>
      </c>
      <c r="R476" s="240">
        <v>122.36006445999998</v>
      </c>
      <c r="S476" s="240">
        <v>122.36006445999998</v>
      </c>
      <c r="T476" s="240"/>
      <c r="U476" s="170">
        <v>53.881434593600147</v>
      </c>
      <c r="V476" s="232"/>
      <c r="W476" s="232"/>
      <c r="X476" s="232"/>
      <c r="Y476" s="237"/>
      <c r="Z476" s="234"/>
      <c r="AA476" s="238"/>
      <c r="AB476" s="238"/>
      <c r="AC476" s="467"/>
      <c r="AD476" s="200"/>
      <c r="AE476" s="466"/>
      <c r="AF476" s="240">
        <v>0</v>
      </c>
      <c r="AG476" s="240">
        <v>346.15327676763184</v>
      </c>
      <c r="AH476" s="240">
        <v>423.0996045</v>
      </c>
      <c r="AI476" s="240">
        <v>41.094000000000001</v>
      </c>
      <c r="AJ476" s="240">
        <v>41.094000000000001</v>
      </c>
      <c r="AK476" s="240">
        <v>423.0996045</v>
      </c>
      <c r="AL476" s="200">
        <v>346.15327676763184</v>
      </c>
      <c r="AM476" s="240">
        <v>122.36006445999998</v>
      </c>
      <c r="AN476" s="240">
        <v>122.36006445999998</v>
      </c>
      <c r="AO476" s="168"/>
    </row>
    <row r="477" spans="1:41" x14ac:dyDescent="0.25">
      <c r="A477" s="232"/>
      <c r="B477" s="232"/>
      <c r="C477" s="232"/>
      <c r="D477" s="237"/>
      <c r="E477" s="469" t="s">
        <v>619</v>
      </c>
      <c r="F477" s="238"/>
      <c r="G477" s="238" t="s">
        <v>1969</v>
      </c>
      <c r="H477" s="468"/>
      <c r="I477" s="239"/>
      <c r="J477" s="466"/>
      <c r="K477" s="240">
        <v>0</v>
      </c>
      <c r="L477" s="201">
        <v>-28.901988232367554</v>
      </c>
      <c r="M477" s="201">
        <v>423.0996045</v>
      </c>
      <c r="N477" s="201">
        <v>41.094000000000001</v>
      </c>
      <c r="O477" s="240">
        <v>41.094000000000001</v>
      </c>
      <c r="P477" s="240">
        <v>423.0996045</v>
      </c>
      <c r="Q477" s="200">
        <v>-28.901988232367554</v>
      </c>
      <c r="R477" s="240">
        <v>122.36006445999998</v>
      </c>
      <c r="S477" s="240">
        <v>122.36006445999998</v>
      </c>
      <c r="T477" s="240"/>
      <c r="U477" s="170">
        <v>53.881434593600147</v>
      </c>
      <c r="V477" s="232"/>
      <c r="W477" s="232"/>
      <c r="X477" s="232"/>
      <c r="Y477" s="237"/>
      <c r="Z477" s="469" t="s">
        <v>619</v>
      </c>
      <c r="AA477" s="238"/>
      <c r="AB477" s="238" t="s">
        <v>1969</v>
      </c>
      <c r="AC477" s="468"/>
      <c r="AD477" s="239"/>
      <c r="AE477" s="466"/>
      <c r="AF477" s="240">
        <v>0</v>
      </c>
      <c r="AG477" s="240">
        <v>346.15327676763184</v>
      </c>
      <c r="AH477" s="240">
        <v>423.0996045</v>
      </c>
      <c r="AI477" s="240">
        <v>41.094000000000001</v>
      </c>
      <c r="AJ477" s="240">
        <v>41.094000000000001</v>
      </c>
      <c r="AK477" s="240">
        <v>423.0996045</v>
      </c>
      <c r="AL477" s="200">
        <v>346.15327676763184</v>
      </c>
      <c r="AM477" s="240">
        <v>122.36006445999998</v>
      </c>
      <c r="AN477" s="240">
        <v>122.36006445999998</v>
      </c>
      <c r="AO477" s="168"/>
    </row>
    <row r="478" spans="1:41" x14ac:dyDescent="0.25">
      <c r="A478" s="232" t="s">
        <v>3081</v>
      </c>
      <c r="B478" s="232" t="s">
        <v>3385</v>
      </c>
      <c r="C478" s="232" t="s">
        <v>1990</v>
      </c>
      <c r="D478" s="237">
        <v>1224</v>
      </c>
      <c r="E478" s="234" t="s">
        <v>3379</v>
      </c>
      <c r="F478" s="238" t="s">
        <v>1988</v>
      </c>
      <c r="G478" s="238" t="s">
        <v>1987</v>
      </c>
      <c r="H478" s="467"/>
      <c r="I478" s="200"/>
      <c r="J478" s="466"/>
      <c r="K478" s="240">
        <v>0</v>
      </c>
      <c r="L478" s="201">
        <v>-28.901988232367554</v>
      </c>
      <c r="M478" s="201">
        <v>423.0996045</v>
      </c>
      <c r="N478" s="201">
        <v>41.094000000000001</v>
      </c>
      <c r="O478" s="240">
        <v>41.094000000000001</v>
      </c>
      <c r="P478" s="240">
        <v>423.0996045</v>
      </c>
      <c r="Q478" s="200">
        <v>-28.901988232367554</v>
      </c>
      <c r="R478" s="240">
        <v>122.36006445999998</v>
      </c>
      <c r="S478" s="240">
        <v>122.36006445999998</v>
      </c>
      <c r="T478" s="240"/>
      <c r="U478" s="170">
        <v>53.881434593600147</v>
      </c>
      <c r="V478" s="232" t="s">
        <v>3081</v>
      </c>
      <c r="W478" s="232" t="s">
        <v>3385</v>
      </c>
      <c r="X478" s="232" t="s">
        <v>1990</v>
      </c>
      <c r="Y478" s="237">
        <v>1224</v>
      </c>
      <c r="Z478" s="234" t="s">
        <v>3379</v>
      </c>
      <c r="AA478" s="238" t="s">
        <v>1988</v>
      </c>
      <c r="AB478" s="238" t="s">
        <v>1987</v>
      </c>
      <c r="AC478" s="467"/>
      <c r="AD478" s="200"/>
      <c r="AE478" s="466"/>
      <c r="AF478" s="240">
        <v>0</v>
      </c>
      <c r="AG478" s="240">
        <v>346.15327676763184</v>
      </c>
      <c r="AH478" s="240">
        <v>423.0996045</v>
      </c>
      <c r="AI478" s="240">
        <v>41.094000000000001</v>
      </c>
      <c r="AJ478" s="240">
        <v>41.094000000000001</v>
      </c>
      <c r="AK478" s="240">
        <v>423.0996045</v>
      </c>
      <c r="AL478" s="200">
        <v>346.15327676763184</v>
      </c>
      <c r="AM478" s="240">
        <v>122.36006445999998</v>
      </c>
      <c r="AN478" s="240">
        <v>122.36006445999998</v>
      </c>
      <c r="AO478" s="168"/>
    </row>
    <row r="479" spans="1:41" x14ac:dyDescent="0.25">
      <c r="A479" s="232"/>
      <c r="B479" s="232"/>
      <c r="C479" s="232"/>
      <c r="D479" s="237"/>
      <c r="E479" s="234" t="s">
        <v>619</v>
      </c>
      <c r="F479" s="238"/>
      <c r="G479" s="238" t="s">
        <v>1962</v>
      </c>
      <c r="H479" s="467">
        <v>40</v>
      </c>
      <c r="I479" s="200"/>
      <c r="J479" s="466"/>
      <c r="K479" s="240">
        <v>0.13121600000000003</v>
      </c>
      <c r="L479" s="201">
        <v>-28.967596232367555</v>
      </c>
      <c r="M479" s="201">
        <v>423.0996045</v>
      </c>
      <c r="N479" s="201">
        <v>41.094000000000001</v>
      </c>
      <c r="O479" s="240">
        <v>41.094000000000001</v>
      </c>
      <c r="P479" s="240">
        <v>423.0996045</v>
      </c>
      <c r="Q479" s="200">
        <v>-29.033204232367552</v>
      </c>
      <c r="R479" s="240">
        <v>122.42567245999997</v>
      </c>
      <c r="S479" s="240">
        <v>122.49128045999997</v>
      </c>
      <c r="T479" s="240"/>
      <c r="U479" s="170">
        <v>53.947042593600145</v>
      </c>
      <c r="V479" s="232"/>
      <c r="W479" s="232"/>
      <c r="X479" s="232"/>
      <c r="Y479" s="237"/>
      <c r="Z479" s="234" t="s">
        <v>619</v>
      </c>
      <c r="AA479" s="238"/>
      <c r="AB479" s="238"/>
      <c r="AC479" s="467"/>
      <c r="AD479" s="200"/>
      <c r="AE479" s="466"/>
      <c r="AF479" s="240">
        <v>0</v>
      </c>
      <c r="AG479" s="240">
        <v>346.15327676763184</v>
      </c>
      <c r="AH479" s="240">
        <v>423.0996045</v>
      </c>
      <c r="AI479" s="240">
        <v>41.094000000000001</v>
      </c>
      <c r="AJ479" s="240">
        <v>41.094000000000001</v>
      </c>
      <c r="AK479" s="240">
        <v>423.0996045</v>
      </c>
      <c r="AL479" s="200">
        <v>346.15327676763184</v>
      </c>
      <c r="AM479" s="240">
        <v>122.36006445999998</v>
      </c>
      <c r="AN479" s="240">
        <v>122.36006445999998</v>
      </c>
      <c r="AO479" s="250"/>
    </row>
    <row r="480" spans="1:41" x14ac:dyDescent="0.25">
      <c r="A480" s="484" t="s">
        <v>3378</v>
      </c>
      <c r="B480" s="492"/>
      <c r="C480" s="492"/>
      <c r="D480" s="490"/>
      <c r="E480" s="489"/>
      <c r="F480" s="488"/>
      <c r="G480" s="488"/>
      <c r="H480" s="358"/>
      <c r="I480" s="354"/>
      <c r="J480" s="353"/>
      <c r="K480" s="485"/>
      <c r="L480" s="485"/>
      <c r="M480" s="485"/>
      <c r="N480" s="485"/>
      <c r="O480" s="485"/>
      <c r="P480" s="485"/>
      <c r="Q480" s="354"/>
      <c r="R480" s="485"/>
      <c r="S480" s="485"/>
      <c r="T480" s="485"/>
      <c r="U480" s="170"/>
      <c r="V480" s="232"/>
      <c r="W480" s="232"/>
      <c r="X480" s="232"/>
      <c r="Y480" s="237"/>
      <c r="Z480" s="234"/>
      <c r="AA480" s="238"/>
      <c r="AB480" s="238"/>
      <c r="AC480" s="467"/>
      <c r="AD480" s="200"/>
      <c r="AE480" s="466"/>
      <c r="AF480" s="240">
        <v>0</v>
      </c>
      <c r="AG480" s="240">
        <v>346.15327676763184</v>
      </c>
      <c r="AH480" s="240">
        <v>423.0996045</v>
      </c>
      <c r="AI480" s="240">
        <v>41.094000000000001</v>
      </c>
      <c r="AJ480" s="240">
        <v>41.094000000000001</v>
      </c>
      <c r="AK480" s="240">
        <v>423.0996045</v>
      </c>
      <c r="AL480" s="200">
        <v>346.15327676763184</v>
      </c>
      <c r="AM480" s="240">
        <v>122.36006445999998</v>
      </c>
      <c r="AN480" s="240">
        <v>122.36006445999998</v>
      </c>
      <c r="AO480" s="250"/>
    </row>
    <row r="481" spans="1:41" x14ac:dyDescent="0.25">
      <c r="A481" s="251" t="s">
        <v>3377</v>
      </c>
      <c r="B481" s="250"/>
      <c r="C481" s="250"/>
      <c r="D481" s="272"/>
      <c r="E481" s="223"/>
      <c r="F481" s="224"/>
      <c r="G481" s="224"/>
      <c r="H481" s="271"/>
      <c r="I481" s="225"/>
      <c r="J481" s="270"/>
      <c r="K481" s="201">
        <v>0</v>
      </c>
      <c r="L481" s="201">
        <v>-29.033204232367552</v>
      </c>
      <c r="M481" s="201">
        <v>423.0996045</v>
      </c>
      <c r="N481" s="201">
        <v>41.094000000000001</v>
      </c>
      <c r="O481" s="201">
        <v>41.094000000000001</v>
      </c>
      <c r="P481" s="201">
        <v>423.0996045</v>
      </c>
      <c r="Q481" s="225">
        <v>-29.033204232367552</v>
      </c>
      <c r="R481" s="201">
        <v>122.49128045999997</v>
      </c>
      <c r="S481" s="201">
        <v>122.49128045999997</v>
      </c>
      <c r="T481" s="201"/>
      <c r="U481" s="170">
        <v>54.012650593600142</v>
      </c>
      <c r="V481" s="232"/>
      <c r="W481" s="232"/>
      <c r="X481" s="232"/>
      <c r="Y481" s="237"/>
      <c r="Z481" s="234" t="s">
        <v>619</v>
      </c>
      <c r="AA481" s="238"/>
      <c r="AB481" s="238"/>
      <c r="AC481" s="467"/>
      <c r="AD481" s="200"/>
      <c r="AE481" s="466"/>
      <c r="AF481" s="240">
        <v>3.6116000000000002E-2</v>
      </c>
      <c r="AG481" s="240">
        <v>346.13521876763184</v>
      </c>
      <c r="AH481" s="240">
        <v>423.0996045</v>
      </c>
      <c r="AI481" s="240">
        <v>41.094000000000001</v>
      </c>
      <c r="AJ481" s="240">
        <v>41.094000000000001</v>
      </c>
      <c r="AK481" s="240">
        <v>423.0996045</v>
      </c>
      <c r="AL481" s="200">
        <v>346.11716076763184</v>
      </c>
      <c r="AM481" s="240">
        <v>122.37812245999999</v>
      </c>
      <c r="AN481" s="240">
        <v>122.39618045999998</v>
      </c>
      <c r="AO481" s="168"/>
    </row>
    <row r="482" spans="1:41" x14ac:dyDescent="0.25">
      <c r="A482" s="478" t="s">
        <v>3081</v>
      </c>
      <c r="B482" s="478" t="s">
        <v>3376</v>
      </c>
      <c r="C482" s="478" t="s">
        <v>1981</v>
      </c>
      <c r="D482" s="477">
        <v>1225</v>
      </c>
      <c r="E482" s="470" t="s">
        <v>3375</v>
      </c>
      <c r="F482" s="476"/>
      <c r="G482" s="475" t="s">
        <v>1978</v>
      </c>
      <c r="H482" s="474">
        <v>40</v>
      </c>
      <c r="I482" s="470"/>
      <c r="J482" s="473"/>
      <c r="K482" s="472">
        <v>5.7403999999999997E-2</v>
      </c>
      <c r="L482" s="201">
        <v>-29.061906232367551</v>
      </c>
      <c r="M482" s="201">
        <v>423.0996045</v>
      </c>
      <c r="N482" s="201">
        <v>41.094000000000001</v>
      </c>
      <c r="O482" s="470">
        <v>41.094000000000001</v>
      </c>
      <c r="P482" s="471">
        <v>423.0996045</v>
      </c>
      <c r="Q482" s="471">
        <v>-29.090608232367551</v>
      </c>
      <c r="R482" s="470">
        <v>122.51998245999998</v>
      </c>
      <c r="S482" s="470">
        <v>122.54868445999998</v>
      </c>
      <c r="T482" s="470"/>
      <c r="U482" s="170">
        <v>54.041352593600152</v>
      </c>
      <c r="V482" s="232" t="s">
        <v>3081</v>
      </c>
      <c r="W482" s="232" t="s">
        <v>3385</v>
      </c>
      <c r="X482" s="232" t="s">
        <v>2174</v>
      </c>
      <c r="Y482" s="237">
        <v>1224</v>
      </c>
      <c r="Z482" s="234" t="s">
        <v>3794</v>
      </c>
      <c r="AA482" s="238" t="s">
        <v>3125</v>
      </c>
      <c r="AB482" s="238" t="s">
        <v>4280</v>
      </c>
      <c r="AC482" s="815">
        <v>30</v>
      </c>
      <c r="AD482" s="200"/>
      <c r="AE482" s="199" t="s">
        <v>3374</v>
      </c>
      <c r="AF482" s="240">
        <v>0</v>
      </c>
      <c r="AG482" s="240">
        <v>346.11716076763184</v>
      </c>
      <c r="AH482" s="240">
        <v>423.0996045</v>
      </c>
      <c r="AI482" s="240">
        <v>41.094000000000001</v>
      </c>
      <c r="AJ482" s="240">
        <v>41.094000000000001</v>
      </c>
      <c r="AK482" s="240">
        <v>423.0996045</v>
      </c>
      <c r="AL482" s="200">
        <v>346.11716076763184</v>
      </c>
      <c r="AM482" s="240">
        <v>122.39618045999998</v>
      </c>
      <c r="AN482" s="240">
        <v>122.39618045999998</v>
      </c>
      <c r="AO482" s="168"/>
    </row>
    <row r="483" spans="1:41" x14ac:dyDescent="0.25">
      <c r="A483" s="478"/>
      <c r="B483" s="478"/>
      <c r="C483" s="478"/>
      <c r="D483" s="477"/>
      <c r="E483" s="478" t="s">
        <v>619</v>
      </c>
      <c r="F483" s="480"/>
      <c r="G483" s="483" t="s">
        <v>2198</v>
      </c>
      <c r="H483" s="474"/>
      <c r="I483" s="470"/>
      <c r="J483" s="473"/>
      <c r="K483" s="472">
        <v>0.19082200000000005</v>
      </c>
      <c r="L483" s="201">
        <v>-29.186019232367549</v>
      </c>
      <c r="M483" s="201">
        <v>423.0996045</v>
      </c>
      <c r="N483" s="201">
        <v>41.094000000000001</v>
      </c>
      <c r="O483" s="470">
        <v>41.094000000000001</v>
      </c>
      <c r="P483" s="471">
        <v>423.0996045</v>
      </c>
      <c r="Q483" s="471">
        <v>-29.281430232367551</v>
      </c>
      <c r="R483" s="470">
        <v>122.64409545999997</v>
      </c>
      <c r="S483" s="470">
        <v>122.73950645999997</v>
      </c>
      <c r="T483" s="479"/>
      <c r="U483" s="170">
        <v>54.165465593600146</v>
      </c>
      <c r="V483" s="232"/>
      <c r="W483" s="232"/>
      <c r="X483" s="232"/>
      <c r="Y483" s="237"/>
      <c r="Z483" s="234" t="s">
        <v>619</v>
      </c>
      <c r="AA483" s="238"/>
      <c r="AB483" s="238" t="s">
        <v>1962</v>
      </c>
      <c r="AC483" s="467">
        <v>40</v>
      </c>
      <c r="AD483" s="200"/>
      <c r="AE483" s="466"/>
      <c r="AF483" s="240">
        <v>9.509999999999999E-2</v>
      </c>
      <c r="AG483" s="240">
        <v>346.06961076763184</v>
      </c>
      <c r="AH483" s="240">
        <v>423.0996045</v>
      </c>
      <c r="AI483" s="240">
        <v>41.094000000000001</v>
      </c>
      <c r="AJ483" s="240">
        <v>41.094000000000001</v>
      </c>
      <c r="AK483" s="240">
        <v>423.0996045</v>
      </c>
      <c r="AL483" s="200">
        <v>346.02206076763184</v>
      </c>
      <c r="AM483" s="240">
        <v>122.44373045999998</v>
      </c>
      <c r="AN483" s="240">
        <v>122.49128045999998</v>
      </c>
      <c r="AO483" s="168"/>
    </row>
    <row r="484" spans="1:41" x14ac:dyDescent="0.25">
      <c r="A484" s="478" t="s">
        <v>3081</v>
      </c>
      <c r="B484" s="478" t="s">
        <v>3376</v>
      </c>
      <c r="C484" s="478" t="s">
        <v>2197</v>
      </c>
      <c r="D484" s="477">
        <v>1229</v>
      </c>
      <c r="E484" s="482" t="s">
        <v>3373</v>
      </c>
      <c r="F484" s="480"/>
      <c r="G484" s="480" t="s">
        <v>3072</v>
      </c>
      <c r="H484" s="474">
        <v>34</v>
      </c>
      <c r="I484" s="471"/>
      <c r="J484" s="473"/>
      <c r="K484" s="470">
        <v>0.29817100000000002</v>
      </c>
      <c r="L484" s="201">
        <v>-29.430515732367553</v>
      </c>
      <c r="M484" s="201">
        <v>423.0996045</v>
      </c>
      <c r="N484" s="201">
        <v>41.094000000000001</v>
      </c>
      <c r="O484" s="470">
        <v>41.094000000000001</v>
      </c>
      <c r="P484" s="471">
        <v>423.0996045</v>
      </c>
      <c r="Q484" s="471">
        <v>-29.579601232367551</v>
      </c>
      <c r="R484" s="470">
        <v>122.88859195999997</v>
      </c>
      <c r="S484" s="470">
        <v>123.03767745999997</v>
      </c>
      <c r="T484" s="470"/>
      <c r="U484" s="170">
        <v>54.409962093600143</v>
      </c>
      <c r="V484" s="484" t="s">
        <v>4283</v>
      </c>
      <c r="W484" s="492"/>
      <c r="X484" s="492"/>
      <c r="Y484" s="492"/>
      <c r="Z484" s="492"/>
      <c r="AA484" s="486"/>
      <c r="AB484" s="492"/>
      <c r="AC484" s="492"/>
      <c r="AD484" s="492"/>
      <c r="AE484" s="485"/>
      <c r="AF484" s="494">
        <v>2.8660599999999981E-2</v>
      </c>
      <c r="AG484" s="485">
        <v>346.00773046763186</v>
      </c>
      <c r="AH484" s="485">
        <v>423.0996045</v>
      </c>
      <c r="AI484" s="485">
        <v>41.094000000000001</v>
      </c>
      <c r="AJ484" s="485">
        <v>41.094000000000001</v>
      </c>
      <c r="AK484" s="485">
        <v>423.0996045</v>
      </c>
      <c r="AL484" s="354">
        <v>345.99340016763182</v>
      </c>
      <c r="AM484" s="485">
        <v>122.50561075999998</v>
      </c>
      <c r="AN484" s="485">
        <v>122.51994105999998</v>
      </c>
      <c r="AO484" s="168"/>
    </row>
    <row r="485" spans="1:41" x14ac:dyDescent="0.25">
      <c r="A485" s="478"/>
      <c r="B485" s="478"/>
      <c r="C485" s="478"/>
      <c r="D485" s="477"/>
      <c r="E485" s="482" t="s">
        <v>619</v>
      </c>
      <c r="F485" s="480"/>
      <c r="G485" s="480"/>
      <c r="H485" s="474"/>
      <c r="I485" s="471"/>
      <c r="J485" s="473"/>
      <c r="K485" s="470">
        <v>0</v>
      </c>
      <c r="L485" s="201">
        <v>-29.579601232367551</v>
      </c>
      <c r="M485" s="201">
        <v>423.0996045</v>
      </c>
      <c r="N485" s="201">
        <v>41.094000000000001</v>
      </c>
      <c r="O485" s="470">
        <v>41.094000000000001</v>
      </c>
      <c r="P485" s="471">
        <v>423.0996045</v>
      </c>
      <c r="Q485" s="471">
        <v>-29.579601232367551</v>
      </c>
      <c r="R485" s="470">
        <v>123.03767745999997</v>
      </c>
      <c r="S485" s="470">
        <v>123.03767745999997</v>
      </c>
      <c r="T485" s="470"/>
      <c r="U485" s="170">
        <v>54.559047593600141</v>
      </c>
      <c r="V485" s="491" t="s">
        <v>3081</v>
      </c>
      <c r="W485" s="491" t="s">
        <v>3336</v>
      </c>
      <c r="X485" s="491" t="s">
        <v>1981</v>
      </c>
      <c r="Y485" s="490">
        <v>1225</v>
      </c>
      <c r="Z485" s="489" t="s">
        <v>3795</v>
      </c>
      <c r="AA485" s="488" t="s">
        <v>1979</v>
      </c>
      <c r="AB485" s="488" t="s">
        <v>1978</v>
      </c>
      <c r="AC485" s="496"/>
      <c r="AD485" s="357"/>
      <c r="AE485" s="486" t="s">
        <v>3371</v>
      </c>
      <c r="AF485" s="494">
        <v>0</v>
      </c>
      <c r="AG485" s="485">
        <v>345.99340016763182</v>
      </c>
      <c r="AH485" s="485">
        <v>423.0996045</v>
      </c>
      <c r="AI485" s="485">
        <v>41.094000000000001</v>
      </c>
      <c r="AJ485" s="485">
        <v>41.094000000000001</v>
      </c>
      <c r="AK485" s="485">
        <v>423.0996045</v>
      </c>
      <c r="AL485" s="354">
        <v>345.99340016763182</v>
      </c>
      <c r="AM485" s="485">
        <v>122.51994105999998</v>
      </c>
      <c r="AN485" s="485">
        <v>122.51994105999998</v>
      </c>
      <c r="AO485" s="168" t="s">
        <v>3337</v>
      </c>
    </row>
    <row r="486" spans="1:41" x14ac:dyDescent="0.25">
      <c r="A486" s="478" t="s">
        <v>3081</v>
      </c>
      <c r="B486" s="478" t="s">
        <v>3376</v>
      </c>
      <c r="C486" s="478" t="s">
        <v>2174</v>
      </c>
      <c r="D486" s="477">
        <v>1230</v>
      </c>
      <c r="E486" s="482" t="s">
        <v>3370</v>
      </c>
      <c r="F486" s="480"/>
      <c r="G486" s="480" t="s">
        <v>4278</v>
      </c>
      <c r="H486" s="474"/>
      <c r="I486" s="471"/>
      <c r="J486" s="473"/>
      <c r="K486" s="470">
        <v>0</v>
      </c>
      <c r="L486" s="201">
        <v>-29.579601232367551</v>
      </c>
      <c r="M486" s="201">
        <v>423.0996045</v>
      </c>
      <c r="N486" s="201">
        <v>41.094000000000001</v>
      </c>
      <c r="O486" s="470">
        <v>41.094000000000001</v>
      </c>
      <c r="P486" s="471">
        <v>423.0996045</v>
      </c>
      <c r="Q486" s="471">
        <v>-29.579601232367551</v>
      </c>
      <c r="R486" s="470">
        <v>123.03767745999997</v>
      </c>
      <c r="S486" s="470">
        <v>123.03767745999997</v>
      </c>
      <c r="T486" s="470"/>
      <c r="U486" s="170">
        <v>54.559047593600141</v>
      </c>
      <c r="V486" s="491"/>
      <c r="W486" s="491"/>
      <c r="X486" s="491"/>
      <c r="Y486" s="491"/>
      <c r="Z486" s="491"/>
      <c r="AA486" s="816"/>
      <c r="AB486" s="492"/>
      <c r="AC486" s="495"/>
      <c r="AD486" s="357"/>
      <c r="AE486" s="486" t="s">
        <v>619</v>
      </c>
      <c r="AF486" s="494">
        <v>0.12628880000000003</v>
      </c>
      <c r="AG486" s="485">
        <v>345.93025576763182</v>
      </c>
      <c r="AH486" s="485">
        <v>423.0996045</v>
      </c>
      <c r="AI486" s="485">
        <v>41.094000000000001</v>
      </c>
      <c r="AJ486" s="485">
        <v>41.094000000000001</v>
      </c>
      <c r="AK486" s="485">
        <v>423.0996045</v>
      </c>
      <c r="AL486" s="354">
        <v>345.86711136763182</v>
      </c>
      <c r="AM486" s="485">
        <v>122.58308545999998</v>
      </c>
      <c r="AN486" s="485">
        <v>122.64622985999998</v>
      </c>
      <c r="AO486" s="168"/>
    </row>
    <row r="487" spans="1:41" x14ac:dyDescent="0.25">
      <c r="A487" s="478"/>
      <c r="B487" s="478"/>
      <c r="C487" s="478"/>
      <c r="D487" s="477"/>
      <c r="E487" s="482"/>
      <c r="F487" s="480"/>
      <c r="G487" s="480" t="s">
        <v>1962</v>
      </c>
      <c r="H487" s="474">
        <v>40</v>
      </c>
      <c r="I487" s="471"/>
      <c r="J487" s="473"/>
      <c r="K487" s="470">
        <v>9.650984E-2</v>
      </c>
      <c r="L487" s="201">
        <v>-29.627856152367549</v>
      </c>
      <c r="M487" s="201">
        <v>423.0996045</v>
      </c>
      <c r="N487" s="201">
        <v>41.094000000000001</v>
      </c>
      <c r="O487" s="470">
        <v>41.094000000000001</v>
      </c>
      <c r="P487" s="471">
        <v>423.0996045</v>
      </c>
      <c r="Q487" s="471">
        <v>-29.676111072367551</v>
      </c>
      <c r="R487" s="470">
        <v>123.08593237999996</v>
      </c>
      <c r="S487" s="470">
        <v>123.13418729999997</v>
      </c>
      <c r="T487" s="470"/>
      <c r="U487" s="170">
        <v>54.607302513600132</v>
      </c>
      <c r="V487" s="491" t="s">
        <v>3081</v>
      </c>
      <c r="W487" s="491" t="s">
        <v>3336</v>
      </c>
      <c r="X487" s="491" t="s">
        <v>2165</v>
      </c>
      <c r="Y487" s="490">
        <v>1226</v>
      </c>
      <c r="Z487" s="489" t="s">
        <v>3796</v>
      </c>
      <c r="AA487" s="488" t="s">
        <v>2163</v>
      </c>
      <c r="AB487" s="488" t="s">
        <v>2162</v>
      </c>
      <c r="AC487" s="492"/>
      <c r="AD487" s="357"/>
      <c r="AE487" s="486" t="s">
        <v>3369</v>
      </c>
      <c r="AF487" s="494">
        <v>0</v>
      </c>
      <c r="AG487" s="485">
        <v>345.86711136763182</v>
      </c>
      <c r="AH487" s="485">
        <v>423.0996045</v>
      </c>
      <c r="AI487" s="485">
        <v>41.094000000000001</v>
      </c>
      <c r="AJ487" s="485">
        <v>41.094000000000001</v>
      </c>
      <c r="AK487" s="485">
        <v>423.0996045</v>
      </c>
      <c r="AL487" s="354">
        <v>345.86711136763182</v>
      </c>
      <c r="AM487" s="485">
        <v>122.64622985999998</v>
      </c>
      <c r="AN487" s="485">
        <v>122.64622985999998</v>
      </c>
      <c r="AO487" s="168" t="s">
        <v>3337</v>
      </c>
    </row>
    <row r="488" spans="1:41" x14ac:dyDescent="0.25">
      <c r="A488" s="478" t="s">
        <v>3081</v>
      </c>
      <c r="B488" s="478" t="s">
        <v>3376</v>
      </c>
      <c r="C488" s="478" t="s">
        <v>111</v>
      </c>
      <c r="D488" s="477">
        <v>1231</v>
      </c>
      <c r="E488" s="482" t="s">
        <v>516</v>
      </c>
      <c r="F488" s="480" t="s">
        <v>3135</v>
      </c>
      <c r="G488" s="480" t="s">
        <v>3134</v>
      </c>
      <c r="H488" s="474"/>
      <c r="I488" s="471"/>
      <c r="J488" s="473"/>
      <c r="K488" s="470">
        <v>0</v>
      </c>
      <c r="L488" s="201">
        <v>-29.676111072367551</v>
      </c>
      <c r="M488" s="201">
        <v>423.0996045</v>
      </c>
      <c r="N488" s="201">
        <v>41.094000000000001</v>
      </c>
      <c r="O488" s="470">
        <v>41.094000000000001</v>
      </c>
      <c r="P488" s="471">
        <v>423.0996045</v>
      </c>
      <c r="Q488" s="471">
        <v>-29.676111072367551</v>
      </c>
      <c r="R488" s="470">
        <v>123.13418729999997</v>
      </c>
      <c r="S488" s="470">
        <v>123.13418729999997</v>
      </c>
      <c r="T488" s="470"/>
      <c r="U488" s="170">
        <v>54.655557433600137</v>
      </c>
      <c r="V488" s="491"/>
      <c r="W488" s="491"/>
      <c r="X488" s="491"/>
      <c r="Y488" s="491"/>
      <c r="Z488" s="491"/>
      <c r="AA488" s="816"/>
      <c r="AB488" s="496"/>
      <c r="AC488" s="495"/>
      <c r="AD488" s="357"/>
      <c r="AE488" s="486" t="s">
        <v>619</v>
      </c>
      <c r="AF488" s="494">
        <v>0.15123159999999991</v>
      </c>
      <c r="AG488" s="485">
        <v>345.79149556763184</v>
      </c>
      <c r="AH488" s="485">
        <v>423.0996045</v>
      </c>
      <c r="AI488" s="485">
        <v>41.094000000000001</v>
      </c>
      <c r="AJ488" s="485">
        <v>41.094000000000001</v>
      </c>
      <c r="AK488" s="485">
        <v>423.0996045</v>
      </c>
      <c r="AL488" s="354">
        <v>345.7158797676318</v>
      </c>
      <c r="AM488" s="485">
        <v>122.72184565999999</v>
      </c>
      <c r="AN488" s="485">
        <v>122.79746145999998</v>
      </c>
      <c r="AO488" s="168"/>
    </row>
    <row r="489" spans="1:41" x14ac:dyDescent="0.25">
      <c r="A489" s="478"/>
      <c r="B489" s="478"/>
      <c r="C489" s="478"/>
      <c r="D489" s="477"/>
      <c r="E489" s="482"/>
      <c r="F489" s="480"/>
      <c r="G489" s="480" t="s">
        <v>3133</v>
      </c>
      <c r="H489" s="474">
        <v>40</v>
      </c>
      <c r="I489" s="471"/>
      <c r="J489" s="473"/>
      <c r="K489" s="470">
        <v>5.5879999999999999E-2</v>
      </c>
      <c r="L489" s="201">
        <v>-29.704051072367548</v>
      </c>
      <c r="M489" s="201">
        <v>423.0996045</v>
      </c>
      <c r="N489" s="201">
        <v>41.094000000000001</v>
      </c>
      <c r="O489" s="470">
        <v>41.094000000000001</v>
      </c>
      <c r="P489" s="471">
        <v>423.0996045</v>
      </c>
      <c r="Q489" s="471">
        <v>-29.731991072367549</v>
      </c>
      <c r="R489" s="470">
        <v>123.16212729999997</v>
      </c>
      <c r="S489" s="470">
        <v>123.19006729999997</v>
      </c>
      <c r="T489" s="470"/>
      <c r="U489" s="170">
        <v>54.683497433600138</v>
      </c>
      <c r="V489" s="491" t="s">
        <v>3081</v>
      </c>
      <c r="W489" s="491" t="s">
        <v>3336</v>
      </c>
      <c r="X489" s="491" t="s">
        <v>2304</v>
      </c>
      <c r="Y489" s="490">
        <v>1228</v>
      </c>
      <c r="Z489" s="489" t="s">
        <v>3797</v>
      </c>
      <c r="AA489" s="488" t="s">
        <v>2304</v>
      </c>
      <c r="AB489" s="488" t="s">
        <v>4284</v>
      </c>
      <c r="AC489" s="495"/>
      <c r="AD489" s="357"/>
      <c r="AE489" s="486" t="s">
        <v>3367</v>
      </c>
      <c r="AF489" s="494">
        <v>0</v>
      </c>
      <c r="AG489" s="485">
        <v>345.7158797676318</v>
      </c>
      <c r="AH489" s="485">
        <v>423.0996045</v>
      </c>
      <c r="AI489" s="485">
        <v>41.094000000000001</v>
      </c>
      <c r="AJ489" s="485">
        <v>41.094000000000001</v>
      </c>
      <c r="AK489" s="485">
        <v>423.0996045</v>
      </c>
      <c r="AL489" s="354">
        <v>345.7158797676318</v>
      </c>
      <c r="AM489" s="485">
        <v>122.79746145999998</v>
      </c>
      <c r="AN489" s="485">
        <v>122.79746145999998</v>
      </c>
      <c r="AO489" s="493" t="s">
        <v>3344</v>
      </c>
    </row>
    <row r="490" spans="1:41" x14ac:dyDescent="0.25">
      <c r="A490" s="478"/>
      <c r="B490" s="478"/>
      <c r="C490" s="478"/>
      <c r="D490" s="477"/>
      <c r="E490" s="482" t="s">
        <v>619</v>
      </c>
      <c r="F490" s="480"/>
      <c r="G490" s="480" t="s">
        <v>3132</v>
      </c>
      <c r="H490" s="474">
        <v>40</v>
      </c>
      <c r="I490" s="471"/>
      <c r="J490" s="473"/>
      <c r="K490" s="470">
        <v>7.6135999999999981E-2</v>
      </c>
      <c r="L490" s="201">
        <v>-29.770059072367548</v>
      </c>
      <c r="M490" s="201">
        <v>423.0996045</v>
      </c>
      <c r="N490" s="201">
        <v>41.094000000000001</v>
      </c>
      <c r="O490" s="470">
        <v>41.094000000000001</v>
      </c>
      <c r="P490" s="471">
        <v>423.0996045</v>
      </c>
      <c r="Q490" s="471">
        <v>-29.808127072367547</v>
      </c>
      <c r="R490" s="470">
        <v>123.22813529999998</v>
      </c>
      <c r="S490" s="470">
        <v>123.26620329999997</v>
      </c>
      <c r="T490" s="470"/>
      <c r="U490" s="170">
        <v>54.749505433600149</v>
      </c>
      <c r="V490" s="492"/>
      <c r="W490" s="492"/>
      <c r="X490" s="492"/>
      <c r="Y490" s="490"/>
      <c r="Z490" s="492"/>
      <c r="AA490" s="488"/>
      <c r="AB490" s="486"/>
      <c r="AC490" s="487"/>
      <c r="AD490" s="357"/>
      <c r="AE490" s="486" t="s">
        <v>619</v>
      </c>
      <c r="AF490" s="494">
        <v>0.13375640000000011</v>
      </c>
      <c r="AG490" s="485">
        <v>345.64900156763179</v>
      </c>
      <c r="AH490" s="485">
        <v>423.0996045</v>
      </c>
      <c r="AI490" s="485">
        <v>41.094000000000001</v>
      </c>
      <c r="AJ490" s="485">
        <v>41.094000000000001</v>
      </c>
      <c r="AK490" s="485">
        <v>423.0996045</v>
      </c>
      <c r="AL490" s="354">
        <v>345.58212336763182</v>
      </c>
      <c r="AM490" s="485">
        <v>122.86433965999997</v>
      </c>
      <c r="AN490" s="485">
        <v>122.93121785999998</v>
      </c>
      <c r="AO490" s="168"/>
    </row>
    <row r="491" spans="1:41" x14ac:dyDescent="0.25">
      <c r="A491" s="478" t="s">
        <v>3081</v>
      </c>
      <c r="B491" s="478" t="s">
        <v>3376</v>
      </c>
      <c r="C491" s="478" t="s">
        <v>2187</v>
      </c>
      <c r="D491" s="477">
        <v>1235</v>
      </c>
      <c r="E491" s="482" t="s">
        <v>3366</v>
      </c>
      <c r="F491" s="480" t="s">
        <v>2185</v>
      </c>
      <c r="G491" s="480" t="s">
        <v>2184</v>
      </c>
      <c r="H491" s="474">
        <v>40</v>
      </c>
      <c r="I491" s="471"/>
      <c r="J491" s="473"/>
      <c r="K491" s="470">
        <v>0.5</v>
      </c>
      <c r="L491" s="201">
        <v>-30.058127072367547</v>
      </c>
      <c r="M491" s="201">
        <v>423.0996045</v>
      </c>
      <c r="N491" s="201">
        <v>41.094000000000001</v>
      </c>
      <c r="O491" s="470">
        <v>41.094000000000001</v>
      </c>
      <c r="P491" s="471">
        <v>423.0996045</v>
      </c>
      <c r="Q491" s="471">
        <v>-30.308127072367547</v>
      </c>
      <c r="R491" s="470">
        <v>123.51620329999997</v>
      </c>
      <c r="S491" s="470">
        <v>123.76620329999997</v>
      </c>
      <c r="T491" s="470"/>
      <c r="U491" s="170">
        <v>55.037573433600144</v>
      </c>
      <c r="V491" s="491" t="s">
        <v>3081</v>
      </c>
      <c r="W491" s="491" t="s">
        <v>3336</v>
      </c>
      <c r="X491" s="491" t="s">
        <v>474</v>
      </c>
      <c r="Y491" s="490">
        <v>1229</v>
      </c>
      <c r="Z491" s="489" t="s">
        <v>3798</v>
      </c>
      <c r="AA491" s="488" t="s">
        <v>474</v>
      </c>
      <c r="AB491" s="486" t="s">
        <v>3339</v>
      </c>
      <c r="AC491" s="487"/>
      <c r="AD491" s="357"/>
      <c r="AE491" s="486" t="s">
        <v>3365</v>
      </c>
      <c r="AF491" s="494">
        <v>0</v>
      </c>
      <c r="AG491" s="485">
        <v>345.58212336763182</v>
      </c>
      <c r="AH491" s="485">
        <v>423.0996045</v>
      </c>
      <c r="AI491" s="485">
        <v>41.094000000000001</v>
      </c>
      <c r="AJ491" s="485">
        <v>41.094000000000001</v>
      </c>
      <c r="AK491" s="485">
        <v>423.0996045</v>
      </c>
      <c r="AL491" s="354">
        <v>345.58212336763182</v>
      </c>
      <c r="AM491" s="485">
        <v>122.93121785999998</v>
      </c>
      <c r="AN491" s="485">
        <v>122.93121785999998</v>
      </c>
      <c r="AO491" s="168" t="s">
        <v>3337</v>
      </c>
    </row>
    <row r="492" spans="1:41" x14ac:dyDescent="0.25">
      <c r="A492" s="478"/>
      <c r="B492" s="478"/>
      <c r="C492" s="478"/>
      <c r="D492" s="477"/>
      <c r="E492" s="482" t="s">
        <v>619</v>
      </c>
      <c r="F492" s="480"/>
      <c r="G492" s="480" t="s">
        <v>3129</v>
      </c>
      <c r="H492" s="474">
        <v>40</v>
      </c>
      <c r="I492" s="471"/>
      <c r="J492" s="473"/>
      <c r="K492" s="470">
        <v>7.6135999999999981E-2</v>
      </c>
      <c r="L492" s="201">
        <v>-30.346195072367546</v>
      </c>
      <c r="M492" s="201">
        <v>423.0996045</v>
      </c>
      <c r="N492" s="201">
        <v>41.094000000000001</v>
      </c>
      <c r="O492" s="470">
        <v>41.094000000000001</v>
      </c>
      <c r="P492" s="471">
        <v>423.0996045</v>
      </c>
      <c r="Q492" s="471">
        <v>-30.384263072367546</v>
      </c>
      <c r="R492" s="470">
        <v>123.80427129999998</v>
      </c>
      <c r="S492" s="470">
        <v>123.84233929999998</v>
      </c>
      <c r="T492" s="470"/>
      <c r="U492" s="170">
        <v>55.325641433600154</v>
      </c>
      <c r="V492" s="492"/>
      <c r="W492" s="492"/>
      <c r="X492" s="492"/>
      <c r="Y492" s="490"/>
      <c r="Z492" s="492"/>
      <c r="AA492" s="488"/>
      <c r="AB492" s="486"/>
      <c r="AC492" s="487"/>
      <c r="AD492" s="357"/>
      <c r="AE492" s="486" t="s">
        <v>619</v>
      </c>
      <c r="AF492" s="494">
        <v>0.12349480000000002</v>
      </c>
      <c r="AG492" s="485">
        <v>345.52037596763182</v>
      </c>
      <c r="AH492" s="485">
        <v>423.0996045</v>
      </c>
      <c r="AI492" s="485">
        <v>41.094000000000001</v>
      </c>
      <c r="AJ492" s="485">
        <v>41.094000000000001</v>
      </c>
      <c r="AK492" s="485">
        <v>423.0996045</v>
      </c>
      <c r="AL492" s="354">
        <v>345.45862856763182</v>
      </c>
      <c r="AM492" s="485">
        <v>122.99296525999998</v>
      </c>
      <c r="AN492" s="485">
        <v>123.05471265999998</v>
      </c>
      <c r="AO492" s="168"/>
    </row>
    <row r="493" spans="1:41" x14ac:dyDescent="0.25">
      <c r="A493" s="478"/>
      <c r="B493" s="478"/>
      <c r="C493" s="478"/>
      <c r="D493" s="477"/>
      <c r="E493" s="482"/>
      <c r="F493" s="480"/>
      <c r="G493" s="480" t="s">
        <v>1962</v>
      </c>
      <c r="H493" s="474"/>
      <c r="I493" s="471"/>
      <c r="J493" s="473"/>
      <c r="K493" s="470">
        <v>9.9516999999999994E-2</v>
      </c>
      <c r="L493" s="201">
        <v>-30.434021572367545</v>
      </c>
      <c r="M493" s="201">
        <v>423.0996045</v>
      </c>
      <c r="N493" s="201">
        <v>41.094000000000001</v>
      </c>
      <c r="O493" s="470">
        <v>41.094000000000001</v>
      </c>
      <c r="P493" s="471">
        <v>423.0996045</v>
      </c>
      <c r="Q493" s="471">
        <v>-30.483780072367544</v>
      </c>
      <c r="R493" s="470">
        <v>123.89209779999999</v>
      </c>
      <c r="S493" s="470">
        <v>123.94185629999998</v>
      </c>
      <c r="T493" s="470"/>
      <c r="U493" s="170">
        <v>55.41346793360016</v>
      </c>
      <c r="V493" s="492"/>
      <c r="W493" s="492"/>
      <c r="X493" s="492"/>
      <c r="Y493" s="490"/>
      <c r="Z493" s="492"/>
      <c r="AA493" s="488"/>
      <c r="AB493" s="486"/>
      <c r="AC493" s="487"/>
      <c r="AD493" s="357"/>
      <c r="AE493" s="486" t="s">
        <v>619</v>
      </c>
      <c r="AF493" s="494">
        <v>0</v>
      </c>
      <c r="AG493" s="485">
        <v>345.45862856763182</v>
      </c>
      <c r="AH493" s="485">
        <v>423.0996045</v>
      </c>
      <c r="AI493" s="485">
        <v>41.094000000000001</v>
      </c>
      <c r="AJ493" s="485">
        <v>41.094000000000001</v>
      </c>
      <c r="AK493" s="485">
        <v>423.0996045</v>
      </c>
      <c r="AL493" s="354">
        <v>345.45862856763182</v>
      </c>
      <c r="AM493" s="485">
        <v>123.05471265999998</v>
      </c>
      <c r="AN493" s="485">
        <v>123.05471265999998</v>
      </c>
      <c r="AO493" s="168"/>
    </row>
    <row r="494" spans="1:41" x14ac:dyDescent="0.25">
      <c r="A494" s="478" t="s">
        <v>3081</v>
      </c>
      <c r="B494" s="478" t="s">
        <v>3376</v>
      </c>
      <c r="C494" s="478" t="s">
        <v>2194</v>
      </c>
      <c r="D494" s="477">
        <v>1241</v>
      </c>
      <c r="E494" s="482" t="s">
        <v>3364</v>
      </c>
      <c r="F494" s="480"/>
      <c r="G494" s="480" t="s">
        <v>3072</v>
      </c>
      <c r="H494" s="474">
        <v>34</v>
      </c>
      <c r="I494" s="471"/>
      <c r="J494" s="473"/>
      <c r="K494" s="470">
        <v>0.29817100000000002</v>
      </c>
      <c r="L494" s="201">
        <v>-30.632865572367542</v>
      </c>
      <c r="M494" s="201">
        <v>423.0996045</v>
      </c>
      <c r="N494" s="201">
        <v>41.094000000000001</v>
      </c>
      <c r="O494" s="470">
        <v>41.094000000000001</v>
      </c>
      <c r="P494" s="471">
        <v>423.0996045</v>
      </c>
      <c r="Q494" s="471">
        <v>-30.781951072367544</v>
      </c>
      <c r="R494" s="470">
        <v>124.09094179999998</v>
      </c>
      <c r="S494" s="470">
        <v>124.24002729999998</v>
      </c>
      <c r="T494" s="470"/>
      <c r="U494" s="170">
        <v>55.612311933600154</v>
      </c>
      <c r="V494" s="491" t="s">
        <v>3081</v>
      </c>
      <c r="W494" s="491" t="s">
        <v>3336</v>
      </c>
      <c r="X494" s="491" t="s">
        <v>111</v>
      </c>
      <c r="Y494" s="490">
        <v>1231</v>
      </c>
      <c r="Z494" s="489" t="s">
        <v>3799</v>
      </c>
      <c r="AA494" s="488" t="s">
        <v>111</v>
      </c>
      <c r="AB494" s="486" t="s">
        <v>3349</v>
      </c>
      <c r="AC494" s="487"/>
      <c r="AD494" s="357"/>
      <c r="AE494" s="486" t="s">
        <v>3363</v>
      </c>
      <c r="AF494" s="494">
        <v>0</v>
      </c>
      <c r="AG494" s="485">
        <v>345.45862856763182</v>
      </c>
      <c r="AH494" s="485">
        <v>423.0996045</v>
      </c>
      <c r="AI494" s="485">
        <v>41.094000000000001</v>
      </c>
      <c r="AJ494" s="485">
        <v>41.094000000000001</v>
      </c>
      <c r="AK494" s="485">
        <v>423.0996045</v>
      </c>
      <c r="AL494" s="354">
        <v>345.45862856763182</v>
      </c>
      <c r="AM494" s="485">
        <v>123.05471265999998</v>
      </c>
      <c r="AN494" s="485">
        <v>123.05471265999998</v>
      </c>
      <c r="AO494" s="168" t="s">
        <v>3337</v>
      </c>
    </row>
    <row r="495" spans="1:41" x14ac:dyDescent="0.25">
      <c r="A495" s="478"/>
      <c r="B495" s="478"/>
      <c r="C495" s="478"/>
      <c r="D495" s="477"/>
      <c r="E495" s="482" t="s">
        <v>619</v>
      </c>
      <c r="F495" s="480"/>
      <c r="G495" s="480"/>
      <c r="H495" s="474"/>
      <c r="I495" s="471"/>
      <c r="J495" s="473"/>
      <c r="K495" s="470">
        <v>0</v>
      </c>
      <c r="L495" s="201">
        <v>-30.781951072367544</v>
      </c>
      <c r="M495" s="201">
        <v>423.0996045</v>
      </c>
      <c r="N495" s="201">
        <v>41.094000000000001</v>
      </c>
      <c r="O495" s="470">
        <v>41.094000000000001</v>
      </c>
      <c r="P495" s="471">
        <v>423.0996045</v>
      </c>
      <c r="Q495" s="471">
        <v>-30.781951072367544</v>
      </c>
      <c r="R495" s="470">
        <v>124.24002729999998</v>
      </c>
      <c r="S495" s="470">
        <v>124.24002729999998</v>
      </c>
      <c r="T495" s="470"/>
      <c r="U495" s="170">
        <v>55.761397433600152</v>
      </c>
      <c r="V495" s="492"/>
      <c r="W495" s="492"/>
      <c r="X495" s="492"/>
      <c r="Y495" s="490"/>
      <c r="Z495" s="492"/>
      <c r="AA495" s="488"/>
      <c r="AB495" s="486"/>
      <c r="AC495" s="487"/>
      <c r="AD495" s="357"/>
      <c r="AE495" s="486" t="s">
        <v>619</v>
      </c>
      <c r="AF495" s="494">
        <v>0.14528799999999997</v>
      </c>
      <c r="AG495" s="485">
        <v>345.38598456763179</v>
      </c>
      <c r="AH495" s="485">
        <v>423.0996045</v>
      </c>
      <c r="AI495" s="485">
        <v>41.094000000000001</v>
      </c>
      <c r="AJ495" s="485">
        <v>41.094000000000001</v>
      </c>
      <c r="AK495" s="485">
        <v>423.0996045</v>
      </c>
      <c r="AL495" s="354">
        <v>345.31334056763183</v>
      </c>
      <c r="AM495" s="485">
        <v>123.12735665999998</v>
      </c>
      <c r="AN495" s="485">
        <v>123.20000065999997</v>
      </c>
      <c r="AO495" s="168"/>
    </row>
    <row r="496" spans="1:41" x14ac:dyDescent="0.25">
      <c r="A496" s="478"/>
      <c r="B496" s="478"/>
      <c r="C496" s="478"/>
      <c r="D496" s="477"/>
      <c r="E496" s="482" t="s">
        <v>619</v>
      </c>
      <c r="F496" s="480"/>
      <c r="G496" s="480"/>
      <c r="H496" s="474"/>
      <c r="I496" s="471"/>
      <c r="J496" s="473"/>
      <c r="K496" s="470">
        <v>0</v>
      </c>
      <c r="L496" s="201">
        <v>-30.781951072367544</v>
      </c>
      <c r="M496" s="201">
        <v>423.0996045</v>
      </c>
      <c r="N496" s="201">
        <v>41.094000000000001</v>
      </c>
      <c r="O496" s="470">
        <v>41.094000000000001</v>
      </c>
      <c r="P496" s="471">
        <v>423.0996045</v>
      </c>
      <c r="Q496" s="471">
        <v>-30.781951072367544</v>
      </c>
      <c r="R496" s="470">
        <v>124.24002729999998</v>
      </c>
      <c r="S496" s="470">
        <v>124.24002729999998</v>
      </c>
      <c r="T496" s="470"/>
      <c r="U496" s="170">
        <v>55.761397433600152</v>
      </c>
      <c r="V496" s="491" t="s">
        <v>3081</v>
      </c>
      <c r="W496" s="491" t="s">
        <v>3336</v>
      </c>
      <c r="X496" s="491" t="s">
        <v>1973</v>
      </c>
      <c r="Y496" s="490">
        <v>1232</v>
      </c>
      <c r="Z496" s="489" t="s">
        <v>3800</v>
      </c>
      <c r="AA496" s="488" t="s">
        <v>1973</v>
      </c>
      <c r="AB496" s="486" t="s">
        <v>3346</v>
      </c>
      <c r="AC496" s="487"/>
      <c r="AD496" s="357"/>
      <c r="AE496" s="486" t="s">
        <v>3362</v>
      </c>
      <c r="AF496" s="494">
        <v>0</v>
      </c>
      <c r="AG496" s="485">
        <v>345.31334056763183</v>
      </c>
      <c r="AH496" s="485">
        <v>423.0996045</v>
      </c>
      <c r="AI496" s="485">
        <v>41.094000000000001</v>
      </c>
      <c r="AJ496" s="485">
        <v>41.094000000000001</v>
      </c>
      <c r="AK496" s="485">
        <v>423.0996045</v>
      </c>
      <c r="AL496" s="354">
        <v>345.31334056763183</v>
      </c>
      <c r="AM496" s="485">
        <v>123.20000065999997</v>
      </c>
      <c r="AN496" s="485">
        <v>123.20000065999997</v>
      </c>
      <c r="AO496" s="168" t="s">
        <v>3337</v>
      </c>
    </row>
    <row r="497" spans="1:41" x14ac:dyDescent="0.25">
      <c r="A497" s="478"/>
      <c r="B497" s="478"/>
      <c r="C497" s="478"/>
      <c r="D497" s="477"/>
      <c r="E497" s="482" t="s">
        <v>619</v>
      </c>
      <c r="F497" s="480"/>
      <c r="G497" s="480" t="s">
        <v>1962</v>
      </c>
      <c r="H497" s="474"/>
      <c r="I497" s="471"/>
      <c r="J497" s="473"/>
      <c r="K497" s="470">
        <v>9.9516999999999994E-2</v>
      </c>
      <c r="L497" s="201">
        <v>-30.831709572367544</v>
      </c>
      <c r="M497" s="201">
        <v>423.0996045</v>
      </c>
      <c r="N497" s="201">
        <v>41.094000000000001</v>
      </c>
      <c r="O497" s="470">
        <v>41.094000000000001</v>
      </c>
      <c r="P497" s="471">
        <v>423.0996045</v>
      </c>
      <c r="Q497" s="471">
        <v>-30.881468072367543</v>
      </c>
      <c r="R497" s="470">
        <v>124.28978579999999</v>
      </c>
      <c r="S497" s="470">
        <v>124.33954429999999</v>
      </c>
      <c r="T497" s="470"/>
      <c r="U497" s="170">
        <v>55.811155933600162</v>
      </c>
      <c r="V497" s="491" t="s">
        <v>3081</v>
      </c>
      <c r="W497" s="491" t="s">
        <v>3336</v>
      </c>
      <c r="X497" s="491" t="s">
        <v>1973</v>
      </c>
      <c r="Y497" s="490">
        <v>1232</v>
      </c>
      <c r="Z497" s="489" t="s">
        <v>3800</v>
      </c>
      <c r="AA497" s="488" t="s">
        <v>1988</v>
      </c>
      <c r="AB497" s="486" t="s">
        <v>1987</v>
      </c>
      <c r="AC497" s="487"/>
      <c r="AD497" s="357"/>
      <c r="AE497" s="486" t="s">
        <v>3361</v>
      </c>
      <c r="AF497" s="494">
        <v>0</v>
      </c>
      <c r="AG497" s="485">
        <v>345.31334056763183</v>
      </c>
      <c r="AH497" s="485">
        <v>423.0996045</v>
      </c>
      <c r="AI497" s="485">
        <v>41.094000000000001</v>
      </c>
      <c r="AJ497" s="485">
        <v>41.094000000000001</v>
      </c>
      <c r="AK497" s="485">
        <v>423.0996045</v>
      </c>
      <c r="AL497" s="354">
        <v>345.31334056763183</v>
      </c>
      <c r="AM497" s="485">
        <v>123.20000065999997</v>
      </c>
      <c r="AN497" s="485">
        <v>123.20000065999997</v>
      </c>
      <c r="AO497" s="168" t="s">
        <v>3337</v>
      </c>
    </row>
    <row r="498" spans="1:41" x14ac:dyDescent="0.25">
      <c r="A498" s="478" t="s">
        <v>3081</v>
      </c>
      <c r="B498" s="478" t="s">
        <v>3376</v>
      </c>
      <c r="C498" s="478" t="s">
        <v>2192</v>
      </c>
      <c r="D498" s="477">
        <v>1245</v>
      </c>
      <c r="E498" s="482" t="s">
        <v>3360</v>
      </c>
      <c r="F498" s="480"/>
      <c r="G498" s="480" t="s">
        <v>3072</v>
      </c>
      <c r="H498" s="474">
        <v>34</v>
      </c>
      <c r="I498" s="471"/>
      <c r="J498" s="473"/>
      <c r="K498" s="470">
        <v>0.29817100000000002</v>
      </c>
      <c r="L498" s="201">
        <v>-31.030553572367545</v>
      </c>
      <c r="M498" s="201">
        <v>423.0996045</v>
      </c>
      <c r="N498" s="201">
        <v>41.094000000000001</v>
      </c>
      <c r="O498" s="470">
        <v>41.094000000000001</v>
      </c>
      <c r="P498" s="471">
        <v>423.0996045</v>
      </c>
      <c r="Q498" s="471">
        <v>-31.179639072367543</v>
      </c>
      <c r="R498" s="470">
        <v>124.48862979999998</v>
      </c>
      <c r="S498" s="470">
        <v>124.63771529999998</v>
      </c>
      <c r="T498" s="470"/>
      <c r="U498" s="170">
        <v>56.009999933600156</v>
      </c>
      <c r="V498" s="491" t="s">
        <v>3081</v>
      </c>
      <c r="W498" s="491" t="s">
        <v>3336</v>
      </c>
      <c r="X498" s="491" t="s">
        <v>3359</v>
      </c>
      <c r="Y498" s="490">
        <v>1232</v>
      </c>
      <c r="Z498" s="489" t="s">
        <v>3801</v>
      </c>
      <c r="AA498" s="488" t="s">
        <v>3359</v>
      </c>
      <c r="AB498" s="486" t="s">
        <v>3358</v>
      </c>
      <c r="AC498" s="487"/>
      <c r="AD498" s="357"/>
      <c r="AE498" s="486" t="s">
        <v>3357</v>
      </c>
      <c r="AF498" s="494">
        <v>0</v>
      </c>
      <c r="AG498" s="485">
        <v>345.31334056763183</v>
      </c>
      <c r="AH498" s="485">
        <v>423.0996045</v>
      </c>
      <c r="AI498" s="485">
        <v>41.094000000000001</v>
      </c>
      <c r="AJ498" s="485">
        <v>41.094000000000001</v>
      </c>
      <c r="AK498" s="485">
        <v>423.0996045</v>
      </c>
      <c r="AL498" s="354">
        <v>345.31334056763183</v>
      </c>
      <c r="AM498" s="485">
        <v>123.20000065999997</v>
      </c>
      <c r="AN498" s="485">
        <v>123.20000065999997</v>
      </c>
      <c r="AO498" s="168" t="s">
        <v>3337</v>
      </c>
    </row>
    <row r="499" spans="1:41" x14ac:dyDescent="0.25">
      <c r="A499" s="478"/>
      <c r="B499" s="478"/>
      <c r="C499" s="478"/>
      <c r="D499" s="477"/>
      <c r="E499" s="482" t="s">
        <v>619</v>
      </c>
      <c r="F499" s="480"/>
      <c r="G499" s="480"/>
      <c r="H499" s="474"/>
      <c r="I499" s="471"/>
      <c r="J499" s="473"/>
      <c r="K499" s="470">
        <v>0</v>
      </c>
      <c r="L499" s="201">
        <v>-31.179639072367543</v>
      </c>
      <c r="M499" s="201">
        <v>423.0996045</v>
      </c>
      <c r="N499" s="201">
        <v>41.094000000000001</v>
      </c>
      <c r="O499" s="470">
        <v>41.094000000000001</v>
      </c>
      <c r="P499" s="471">
        <v>423.0996045</v>
      </c>
      <c r="Q499" s="471">
        <v>-31.179639072367543</v>
      </c>
      <c r="R499" s="470">
        <v>124.63771529999998</v>
      </c>
      <c r="S499" s="470">
        <v>124.63771529999998</v>
      </c>
      <c r="T499" s="470"/>
      <c r="U499" s="170">
        <v>56.159085433600154</v>
      </c>
      <c r="V499" s="492"/>
      <c r="W499" s="492"/>
      <c r="X499" s="492"/>
      <c r="Y499" s="492"/>
      <c r="Z499" s="492"/>
      <c r="AA499" s="488"/>
      <c r="AB499" s="486"/>
      <c r="AC499" s="487"/>
      <c r="AD499" s="357"/>
      <c r="AE499" s="486" t="s">
        <v>619</v>
      </c>
      <c r="AF499" s="494">
        <v>0.37185600000000019</v>
      </c>
      <c r="AG499" s="485">
        <v>345.12741256763184</v>
      </c>
      <c r="AH499" s="485">
        <v>423.0996045</v>
      </c>
      <c r="AI499" s="485">
        <v>41.094000000000001</v>
      </c>
      <c r="AJ499" s="485">
        <v>41.094000000000001</v>
      </c>
      <c r="AK499" s="485">
        <v>423.0996045</v>
      </c>
      <c r="AL499" s="354">
        <v>344.94148456763185</v>
      </c>
      <c r="AM499" s="485">
        <v>123.38592865999996</v>
      </c>
      <c r="AN499" s="485">
        <v>123.57185665999997</v>
      </c>
      <c r="AO499" s="168"/>
    </row>
    <row r="500" spans="1:41" x14ac:dyDescent="0.25">
      <c r="A500" s="478"/>
      <c r="B500" s="478"/>
      <c r="C500" s="478"/>
      <c r="D500" s="477"/>
      <c r="E500" s="482" t="s">
        <v>619</v>
      </c>
      <c r="F500" s="480"/>
      <c r="G500" s="480"/>
      <c r="H500" s="474"/>
      <c r="I500" s="471"/>
      <c r="J500" s="473"/>
      <c r="K500" s="470">
        <v>0</v>
      </c>
      <c r="L500" s="201">
        <v>-31.179639072367543</v>
      </c>
      <c r="M500" s="201">
        <v>423.0996045</v>
      </c>
      <c r="N500" s="201">
        <v>41.094000000000001</v>
      </c>
      <c r="O500" s="470">
        <v>41.094000000000001</v>
      </c>
      <c r="P500" s="471">
        <v>423.0996045</v>
      </c>
      <c r="Q500" s="471">
        <v>-31.179639072367543</v>
      </c>
      <c r="R500" s="470">
        <v>124.63771529999998</v>
      </c>
      <c r="S500" s="470">
        <v>124.63771529999998</v>
      </c>
      <c r="T500" s="470"/>
      <c r="U500" s="170">
        <v>56.159085433600154</v>
      </c>
      <c r="V500" s="491" t="s">
        <v>3081</v>
      </c>
      <c r="W500" s="491" t="s">
        <v>3336</v>
      </c>
      <c r="X500" s="491" t="s">
        <v>3356</v>
      </c>
      <c r="Y500" s="490">
        <v>1236</v>
      </c>
      <c r="Z500" s="489" t="s">
        <v>3802</v>
      </c>
      <c r="AA500" s="488" t="s">
        <v>3356</v>
      </c>
      <c r="AB500" s="486" t="s">
        <v>3355</v>
      </c>
      <c r="AC500" s="487"/>
      <c r="AD500" s="357"/>
      <c r="AE500" s="486" t="s">
        <v>3354</v>
      </c>
      <c r="AF500" s="494">
        <v>0</v>
      </c>
      <c r="AG500" s="485">
        <v>344.94148456763185</v>
      </c>
      <c r="AH500" s="485">
        <v>423.0996045</v>
      </c>
      <c r="AI500" s="485">
        <v>41.094000000000001</v>
      </c>
      <c r="AJ500" s="485">
        <v>41.094000000000001</v>
      </c>
      <c r="AK500" s="485">
        <v>423.0996045</v>
      </c>
      <c r="AL500" s="354">
        <v>344.94148456763185</v>
      </c>
      <c r="AM500" s="485">
        <v>123.57185665999997</v>
      </c>
      <c r="AN500" s="485">
        <v>123.57185665999997</v>
      </c>
      <c r="AO500" s="168" t="s">
        <v>3353</v>
      </c>
    </row>
    <row r="501" spans="1:41" x14ac:dyDescent="0.25">
      <c r="A501" s="478"/>
      <c r="B501" s="478"/>
      <c r="C501" s="478"/>
      <c r="D501" s="477"/>
      <c r="E501" s="482" t="s">
        <v>619</v>
      </c>
      <c r="F501" s="480"/>
      <c r="G501" s="480" t="s">
        <v>1962</v>
      </c>
      <c r="H501" s="474"/>
      <c r="I501" s="471"/>
      <c r="J501" s="473"/>
      <c r="K501" s="470">
        <v>9.9516999999999994E-2</v>
      </c>
      <c r="L501" s="201">
        <v>-31.229397572367542</v>
      </c>
      <c r="M501" s="201">
        <v>423.0996045</v>
      </c>
      <c r="N501" s="201">
        <v>41.094000000000001</v>
      </c>
      <c r="O501" s="470">
        <v>41.094000000000001</v>
      </c>
      <c r="P501" s="471">
        <v>423.0996045</v>
      </c>
      <c r="Q501" s="471">
        <v>-31.279156072367542</v>
      </c>
      <c r="R501" s="470">
        <v>124.68747379999999</v>
      </c>
      <c r="S501" s="470">
        <v>124.73723229999999</v>
      </c>
      <c r="T501" s="470"/>
      <c r="U501" s="170">
        <v>56.208843933600164</v>
      </c>
      <c r="V501" s="491" t="s">
        <v>3081</v>
      </c>
      <c r="W501" s="491" t="s">
        <v>3336</v>
      </c>
      <c r="X501" s="492" t="s">
        <v>1967</v>
      </c>
      <c r="Y501" s="490">
        <v>1236</v>
      </c>
      <c r="Z501" s="492" t="s">
        <v>3803</v>
      </c>
      <c r="AA501" s="488" t="s">
        <v>1967</v>
      </c>
      <c r="AB501" s="486" t="s">
        <v>3352</v>
      </c>
      <c r="AC501" s="487"/>
      <c r="AD501" s="357"/>
      <c r="AE501" s="486" t="s">
        <v>3351</v>
      </c>
      <c r="AF501" s="494">
        <v>0</v>
      </c>
      <c r="AG501" s="485">
        <v>344.94148456763185</v>
      </c>
      <c r="AH501" s="485">
        <v>423.0996045</v>
      </c>
      <c r="AI501" s="485">
        <v>41.094000000000001</v>
      </c>
      <c r="AJ501" s="485">
        <v>41.094000000000001</v>
      </c>
      <c r="AK501" s="485">
        <v>423.0996045</v>
      </c>
      <c r="AL501" s="354">
        <v>344.94148456763185</v>
      </c>
      <c r="AM501" s="485">
        <v>123.57185665999997</v>
      </c>
      <c r="AN501" s="485">
        <v>123.57185665999997</v>
      </c>
      <c r="AO501" s="168" t="s">
        <v>3337</v>
      </c>
    </row>
    <row r="502" spans="1:41" x14ac:dyDescent="0.25">
      <c r="A502" s="478" t="s">
        <v>3081</v>
      </c>
      <c r="B502" s="478" t="s">
        <v>3376</v>
      </c>
      <c r="C502" s="478" t="s">
        <v>2190</v>
      </c>
      <c r="D502" s="477">
        <v>1249</v>
      </c>
      <c r="E502" s="482" t="s">
        <v>3350</v>
      </c>
      <c r="F502" s="480"/>
      <c r="G502" s="480" t="s">
        <v>3072</v>
      </c>
      <c r="H502" s="474">
        <v>34</v>
      </c>
      <c r="I502" s="471"/>
      <c r="J502" s="473"/>
      <c r="K502" s="470">
        <v>0.29817100000000002</v>
      </c>
      <c r="L502" s="201">
        <v>-31.42824157236754</v>
      </c>
      <c r="M502" s="201">
        <v>423.0996045</v>
      </c>
      <c r="N502" s="201">
        <v>41.094000000000001</v>
      </c>
      <c r="O502" s="470">
        <v>41.094000000000001</v>
      </c>
      <c r="P502" s="471">
        <v>423.0996045</v>
      </c>
      <c r="Q502" s="471">
        <v>-31.577327072367542</v>
      </c>
      <c r="R502" s="470">
        <v>124.88631779999999</v>
      </c>
      <c r="S502" s="470">
        <v>125.03540329999998</v>
      </c>
      <c r="T502" s="470"/>
      <c r="U502" s="170">
        <v>56.407687933600158</v>
      </c>
      <c r="V502" s="492"/>
      <c r="W502" s="492"/>
      <c r="X502" s="492"/>
      <c r="Y502" s="490"/>
      <c r="Z502" s="492"/>
      <c r="AA502" s="488"/>
      <c r="AB502" s="486"/>
      <c r="AC502" s="487"/>
      <c r="AD502" s="357"/>
      <c r="AE502" s="486" t="s">
        <v>619</v>
      </c>
      <c r="AF502" s="494">
        <v>0.23619459999999992</v>
      </c>
      <c r="AG502" s="485">
        <v>344.82338726763186</v>
      </c>
      <c r="AH502" s="485">
        <v>423.0996045</v>
      </c>
      <c r="AI502" s="485">
        <v>41.094000000000001</v>
      </c>
      <c r="AJ502" s="485">
        <v>41.094000000000001</v>
      </c>
      <c r="AK502" s="485">
        <v>423.0996045</v>
      </c>
      <c r="AL502" s="354">
        <v>344.70528996763187</v>
      </c>
      <c r="AM502" s="485">
        <v>123.68995395999997</v>
      </c>
      <c r="AN502" s="485">
        <v>123.80805125999997</v>
      </c>
      <c r="AO502" s="168"/>
    </row>
    <row r="503" spans="1:41" x14ac:dyDescent="0.25">
      <c r="A503" s="478"/>
      <c r="B503" s="478"/>
      <c r="C503" s="478"/>
      <c r="D503" s="477"/>
      <c r="E503" s="482" t="s">
        <v>619</v>
      </c>
      <c r="F503" s="480"/>
      <c r="G503" s="480"/>
      <c r="H503" s="474"/>
      <c r="I503" s="471"/>
      <c r="J503" s="473"/>
      <c r="K503" s="470">
        <v>0</v>
      </c>
      <c r="L503" s="201">
        <v>-31.577327072367542</v>
      </c>
      <c r="M503" s="201">
        <v>423.0996045</v>
      </c>
      <c r="N503" s="201">
        <v>41.094000000000001</v>
      </c>
      <c r="O503" s="470">
        <v>41.094000000000001</v>
      </c>
      <c r="P503" s="471">
        <v>423.0996045</v>
      </c>
      <c r="Q503" s="471">
        <v>-31.577327072367542</v>
      </c>
      <c r="R503" s="470">
        <v>125.03540329999998</v>
      </c>
      <c r="S503" s="470">
        <v>125.03540329999998</v>
      </c>
      <c r="T503" s="470"/>
      <c r="U503" s="170">
        <v>56.556773433600156</v>
      </c>
      <c r="V503" s="491" t="s">
        <v>3081</v>
      </c>
      <c r="W503" s="491" t="s">
        <v>3336</v>
      </c>
      <c r="X503" s="491" t="s">
        <v>111</v>
      </c>
      <c r="Y503" s="490">
        <v>1238</v>
      </c>
      <c r="Z503" s="489" t="s">
        <v>3804</v>
      </c>
      <c r="AA503" s="488" t="s">
        <v>111</v>
      </c>
      <c r="AB503" s="486" t="s">
        <v>3349</v>
      </c>
      <c r="AC503" s="487"/>
      <c r="AD503" s="485"/>
      <c r="AE503" s="486" t="s">
        <v>3348</v>
      </c>
      <c r="AF503" s="485">
        <v>0</v>
      </c>
      <c r="AG503" s="485">
        <v>344.70528996763187</v>
      </c>
      <c r="AH503" s="485">
        <v>423.0996045</v>
      </c>
      <c r="AI503" s="485">
        <v>41.094000000000001</v>
      </c>
      <c r="AJ503" s="485">
        <v>41.094000000000001</v>
      </c>
      <c r="AK503" s="485">
        <v>423.0996045</v>
      </c>
      <c r="AL503" s="354">
        <v>344.70528996763187</v>
      </c>
      <c r="AM503" s="485">
        <v>123.80805125999997</v>
      </c>
      <c r="AN503" s="485">
        <v>123.80805125999997</v>
      </c>
      <c r="AO503" s="168" t="s">
        <v>3337</v>
      </c>
    </row>
    <row r="504" spans="1:41" x14ac:dyDescent="0.25">
      <c r="A504" s="478" t="s">
        <v>3081</v>
      </c>
      <c r="B504" s="478" t="s">
        <v>3376</v>
      </c>
      <c r="C504" s="478" t="s">
        <v>859</v>
      </c>
      <c r="D504" s="477">
        <v>1250</v>
      </c>
      <c r="E504" s="482" t="s">
        <v>1898</v>
      </c>
      <c r="F504" s="480" t="s">
        <v>4275</v>
      </c>
      <c r="G504" s="480" t="s">
        <v>4276</v>
      </c>
      <c r="H504" s="474"/>
      <c r="I504" s="471"/>
      <c r="J504" s="473"/>
      <c r="K504" s="470">
        <v>0</v>
      </c>
      <c r="L504" s="201">
        <v>-31.577327072367542</v>
      </c>
      <c r="M504" s="201">
        <v>423.0996045</v>
      </c>
      <c r="N504" s="201">
        <v>41.094000000000001</v>
      </c>
      <c r="O504" s="470">
        <v>41.094000000000001</v>
      </c>
      <c r="P504" s="471">
        <v>423.0996045</v>
      </c>
      <c r="Q504" s="471">
        <v>-31.577327072367542</v>
      </c>
      <c r="R504" s="470">
        <v>125.03540329999998</v>
      </c>
      <c r="S504" s="470">
        <v>125.03540329999998</v>
      </c>
      <c r="T504" s="470"/>
      <c r="U504" s="170">
        <v>56.556773433600156</v>
      </c>
      <c r="V504" s="492"/>
      <c r="W504" s="492"/>
      <c r="X504" s="492"/>
      <c r="Y504" s="491"/>
      <c r="Z504" s="492"/>
      <c r="AA504" s="488"/>
      <c r="AB504" s="486"/>
      <c r="AC504" s="487"/>
      <c r="AD504" s="485"/>
      <c r="AE504" s="486" t="s">
        <v>619</v>
      </c>
      <c r="AF504" s="485">
        <v>0.14528799999999986</v>
      </c>
      <c r="AG504" s="485">
        <v>344.6326459676319</v>
      </c>
      <c r="AH504" s="485">
        <v>423.0996045</v>
      </c>
      <c r="AI504" s="485">
        <v>41.094000000000001</v>
      </c>
      <c r="AJ504" s="485">
        <v>41.094000000000001</v>
      </c>
      <c r="AK504" s="485">
        <v>423.0996045</v>
      </c>
      <c r="AL504" s="354">
        <v>344.56000196763188</v>
      </c>
      <c r="AM504" s="485">
        <v>123.88069525999997</v>
      </c>
      <c r="AN504" s="485">
        <v>123.95333925999996</v>
      </c>
      <c r="AO504" s="168"/>
    </row>
    <row r="505" spans="1:41" x14ac:dyDescent="0.25">
      <c r="A505" s="478"/>
      <c r="B505" s="478"/>
      <c r="C505" s="478"/>
      <c r="D505" s="477"/>
      <c r="E505" s="482"/>
      <c r="F505" s="480"/>
      <c r="G505" s="480" t="s">
        <v>1962</v>
      </c>
      <c r="H505" s="474"/>
      <c r="I505" s="471"/>
      <c r="J505" s="473"/>
      <c r="K505" s="470">
        <v>9.650984E-2</v>
      </c>
      <c r="L505" s="201">
        <v>-31.625581992367543</v>
      </c>
      <c r="M505" s="201">
        <v>423.0996045</v>
      </c>
      <c r="N505" s="201">
        <v>41.094000000000001</v>
      </c>
      <c r="O505" s="470">
        <v>41.094000000000001</v>
      </c>
      <c r="P505" s="471">
        <v>423.0996045</v>
      </c>
      <c r="Q505" s="471">
        <v>-31.673836912367541</v>
      </c>
      <c r="R505" s="470">
        <v>125.08365821999998</v>
      </c>
      <c r="S505" s="470">
        <v>125.13191313999998</v>
      </c>
      <c r="T505" s="470"/>
      <c r="U505" s="170">
        <v>56.605028353600147</v>
      </c>
      <c r="V505" s="491" t="s">
        <v>3081</v>
      </c>
      <c r="W505" s="491" t="s">
        <v>3336</v>
      </c>
      <c r="X505" s="491" t="s">
        <v>1973</v>
      </c>
      <c r="Y505" s="490">
        <v>1240</v>
      </c>
      <c r="Z505" s="489" t="s">
        <v>760</v>
      </c>
      <c r="AA505" s="488" t="s">
        <v>1973</v>
      </c>
      <c r="AB505" s="486" t="s">
        <v>4285</v>
      </c>
      <c r="AC505" s="487"/>
      <c r="AD505" s="485"/>
      <c r="AE505" s="486" t="s">
        <v>3345</v>
      </c>
      <c r="AF505" s="485">
        <v>0</v>
      </c>
      <c r="AG505" s="485">
        <v>344.56000196763188</v>
      </c>
      <c r="AH505" s="485">
        <v>423.0996045</v>
      </c>
      <c r="AI505" s="485">
        <v>41.094000000000001</v>
      </c>
      <c r="AJ505" s="485">
        <v>41.094000000000001</v>
      </c>
      <c r="AK505" s="485">
        <v>423.0996045</v>
      </c>
      <c r="AL505" s="354">
        <v>344.56000196763188</v>
      </c>
      <c r="AM505" s="485">
        <v>123.95333925999996</v>
      </c>
      <c r="AN505" s="485">
        <v>123.95333925999996</v>
      </c>
      <c r="AO505" s="493" t="s">
        <v>3344</v>
      </c>
    </row>
    <row r="506" spans="1:41" x14ac:dyDescent="0.25">
      <c r="A506" s="478" t="s">
        <v>3081</v>
      </c>
      <c r="B506" s="478" t="s">
        <v>3376</v>
      </c>
      <c r="C506" s="478" t="s">
        <v>111</v>
      </c>
      <c r="D506" s="477">
        <v>1251</v>
      </c>
      <c r="E506" s="482" t="s">
        <v>521</v>
      </c>
      <c r="F506" s="480" t="s">
        <v>3135</v>
      </c>
      <c r="G506" s="480" t="s">
        <v>3134</v>
      </c>
      <c r="H506" s="474">
        <v>40</v>
      </c>
      <c r="I506" s="471"/>
      <c r="J506" s="473"/>
      <c r="K506" s="470">
        <v>0</v>
      </c>
      <c r="L506" s="201">
        <v>-31.673836912367541</v>
      </c>
      <c r="M506" s="201">
        <v>423.0996045</v>
      </c>
      <c r="N506" s="201">
        <v>41.094000000000001</v>
      </c>
      <c r="O506" s="470">
        <v>41.094000000000001</v>
      </c>
      <c r="P506" s="471">
        <v>423.0996045</v>
      </c>
      <c r="Q506" s="471">
        <v>-31.673836912367541</v>
      </c>
      <c r="R506" s="470">
        <v>125.13191313999998</v>
      </c>
      <c r="S506" s="470">
        <v>125.13191313999998</v>
      </c>
      <c r="T506" s="470"/>
      <c r="U506" s="170">
        <v>56.653283273600152</v>
      </c>
      <c r="V506" s="492"/>
      <c r="W506" s="492"/>
      <c r="X506" s="492"/>
      <c r="Y506" s="490"/>
      <c r="Z506" s="492"/>
      <c r="AA506" s="488"/>
      <c r="AB506" s="486"/>
      <c r="AC506" s="487"/>
      <c r="AD506" s="485"/>
      <c r="AE506" s="486" t="s">
        <v>619</v>
      </c>
      <c r="AF506" s="485">
        <v>3.6144199999999849E-2</v>
      </c>
      <c r="AG506" s="485">
        <v>344.54192986763189</v>
      </c>
      <c r="AH506" s="485">
        <v>423.0996045</v>
      </c>
      <c r="AI506" s="485">
        <v>41.094000000000001</v>
      </c>
      <c r="AJ506" s="485">
        <v>41.094000000000001</v>
      </c>
      <c r="AK506" s="485">
        <v>423.0996045</v>
      </c>
      <c r="AL506" s="354">
        <v>344.52385776763185</v>
      </c>
      <c r="AM506" s="485">
        <v>123.97141135999996</v>
      </c>
      <c r="AN506" s="485">
        <v>123.98948345999996</v>
      </c>
      <c r="AO506" s="168"/>
    </row>
    <row r="507" spans="1:41" x14ac:dyDescent="0.25">
      <c r="A507" s="478"/>
      <c r="B507" s="478"/>
      <c r="C507" s="478"/>
      <c r="D507" s="477"/>
      <c r="E507" s="482"/>
      <c r="F507" s="480"/>
      <c r="G507" s="480" t="s">
        <v>3133</v>
      </c>
      <c r="H507" s="474"/>
      <c r="I507" s="471"/>
      <c r="J507" s="473"/>
      <c r="K507" s="470">
        <v>5.5879999999999999E-2</v>
      </c>
      <c r="L507" s="201">
        <v>-31.701776912367542</v>
      </c>
      <c r="M507" s="201">
        <v>423.0996045</v>
      </c>
      <c r="N507" s="201">
        <v>41.094000000000001</v>
      </c>
      <c r="O507" s="470">
        <v>41.094000000000001</v>
      </c>
      <c r="P507" s="471">
        <v>423.0996045</v>
      </c>
      <c r="Q507" s="471">
        <v>-31.72971691236754</v>
      </c>
      <c r="R507" s="470">
        <v>125.15985313999998</v>
      </c>
      <c r="S507" s="470">
        <v>125.18779313999998</v>
      </c>
      <c r="T507" s="470"/>
      <c r="U507" s="170">
        <v>56.681223273600153</v>
      </c>
      <c r="V507" s="491" t="s">
        <v>3081</v>
      </c>
      <c r="W507" s="491" t="s">
        <v>3336</v>
      </c>
      <c r="X507" s="491" t="s">
        <v>2174</v>
      </c>
      <c r="Y507" s="490">
        <v>1240</v>
      </c>
      <c r="Z507" s="489" t="s">
        <v>3805</v>
      </c>
      <c r="AA507" s="488" t="s">
        <v>3343</v>
      </c>
      <c r="AB507" s="486" t="s">
        <v>3342</v>
      </c>
      <c r="AC507" s="487">
        <v>30</v>
      </c>
      <c r="AD507" s="485"/>
      <c r="AE507" s="486" t="s">
        <v>3341</v>
      </c>
      <c r="AF507" s="485">
        <v>0</v>
      </c>
      <c r="AG507" s="485">
        <v>344.52385776763185</v>
      </c>
      <c r="AH507" s="485">
        <v>423.0996045</v>
      </c>
      <c r="AI507" s="485">
        <v>41.094000000000001</v>
      </c>
      <c r="AJ507" s="485">
        <v>41.094000000000001</v>
      </c>
      <c r="AK507" s="485">
        <v>423.0996045</v>
      </c>
      <c r="AL507" s="354">
        <v>344.52385776763185</v>
      </c>
      <c r="AM507" s="485">
        <v>123.98948345999996</v>
      </c>
      <c r="AN507" s="485">
        <v>123.98948345999996</v>
      </c>
      <c r="AO507" s="168"/>
    </row>
    <row r="508" spans="1:41" x14ac:dyDescent="0.25">
      <c r="A508" s="478"/>
      <c r="B508" s="478"/>
      <c r="C508" s="478"/>
      <c r="D508" s="477"/>
      <c r="E508" s="482" t="s">
        <v>619</v>
      </c>
      <c r="F508" s="480"/>
      <c r="G508" s="480" t="s">
        <v>3132</v>
      </c>
      <c r="H508" s="474">
        <v>40</v>
      </c>
      <c r="I508" s="471"/>
      <c r="J508" s="473"/>
      <c r="K508" s="470">
        <v>7.6135999999999981E-2</v>
      </c>
      <c r="L508" s="201">
        <v>-31.767784912367539</v>
      </c>
      <c r="M508" s="201">
        <v>423.0996045</v>
      </c>
      <c r="N508" s="201">
        <v>41.094000000000001</v>
      </c>
      <c r="O508" s="470">
        <v>41.094000000000001</v>
      </c>
      <c r="P508" s="471">
        <v>423.0996045</v>
      </c>
      <c r="Q508" s="471">
        <v>-31.805852912367541</v>
      </c>
      <c r="R508" s="470">
        <v>125.22586113999999</v>
      </c>
      <c r="S508" s="470">
        <v>125.26392913999999</v>
      </c>
      <c r="T508" s="470"/>
      <c r="U508" s="170">
        <v>56.747231273600164</v>
      </c>
      <c r="V508" s="491"/>
      <c r="W508" s="491"/>
      <c r="X508" s="491"/>
      <c r="Y508" s="491"/>
      <c r="Z508" s="491"/>
      <c r="AA508" s="488"/>
      <c r="AB508" s="486"/>
      <c r="AC508" s="487"/>
      <c r="AD508" s="485"/>
      <c r="AE508" s="486" t="s">
        <v>619</v>
      </c>
      <c r="AF508" s="485">
        <v>0.11503660000000004</v>
      </c>
      <c r="AG508" s="485">
        <v>344.46633946763188</v>
      </c>
      <c r="AH508" s="485">
        <v>423.0996045</v>
      </c>
      <c r="AI508" s="485">
        <v>41.094000000000001</v>
      </c>
      <c r="AJ508" s="485">
        <v>41.094000000000001</v>
      </c>
      <c r="AK508" s="485">
        <v>423.0996045</v>
      </c>
      <c r="AL508" s="354">
        <v>344.40882116763186</v>
      </c>
      <c r="AM508" s="485">
        <v>124.04700175999996</v>
      </c>
      <c r="AN508" s="485">
        <v>124.10452005999996</v>
      </c>
      <c r="AO508" s="168"/>
    </row>
    <row r="509" spans="1:41" x14ac:dyDescent="0.25">
      <c r="A509" s="478" t="s">
        <v>3081</v>
      </c>
      <c r="B509" s="478" t="s">
        <v>3376</v>
      </c>
      <c r="C509" s="478" t="s">
        <v>3141</v>
      </c>
      <c r="D509" s="477">
        <v>1255</v>
      </c>
      <c r="E509" s="482" t="s">
        <v>3340</v>
      </c>
      <c r="F509" s="480" t="s">
        <v>2185</v>
      </c>
      <c r="G509" s="480" t="s">
        <v>2184</v>
      </c>
      <c r="H509" s="474">
        <v>40</v>
      </c>
      <c r="I509" s="471"/>
      <c r="J509" s="473"/>
      <c r="K509" s="470">
        <v>0.5</v>
      </c>
      <c r="L509" s="201">
        <v>-32.055852912367541</v>
      </c>
      <c r="M509" s="201">
        <v>423.0996045</v>
      </c>
      <c r="N509" s="201">
        <v>41.094000000000001</v>
      </c>
      <c r="O509" s="470">
        <v>41.094000000000001</v>
      </c>
      <c r="P509" s="471">
        <v>423.0996045</v>
      </c>
      <c r="Q509" s="471">
        <v>-32.305852912367541</v>
      </c>
      <c r="R509" s="470">
        <v>125.51392913999999</v>
      </c>
      <c r="S509" s="470">
        <v>125.76392913999999</v>
      </c>
      <c r="T509" s="470"/>
      <c r="U509" s="170">
        <v>57.03529927360016</v>
      </c>
      <c r="V509" s="491" t="s">
        <v>3081</v>
      </c>
      <c r="W509" s="491" t="s">
        <v>3336</v>
      </c>
      <c r="X509" s="491" t="s">
        <v>474</v>
      </c>
      <c r="Y509" s="490">
        <v>1241</v>
      </c>
      <c r="Z509" s="489" t="s">
        <v>3806</v>
      </c>
      <c r="AA509" s="488" t="s">
        <v>474</v>
      </c>
      <c r="AB509" s="486" t="s">
        <v>3339</v>
      </c>
      <c r="AC509" s="487"/>
      <c r="AD509" s="485"/>
      <c r="AE509" s="486" t="s">
        <v>3338</v>
      </c>
      <c r="AF509" s="485">
        <v>0</v>
      </c>
      <c r="AG509" s="485">
        <v>344.40882116763186</v>
      </c>
      <c r="AH509" s="485">
        <v>423.0996045</v>
      </c>
      <c r="AI509" s="485">
        <v>41.094000000000001</v>
      </c>
      <c r="AJ509" s="485">
        <v>41.094000000000001</v>
      </c>
      <c r="AK509" s="485">
        <v>423.0996045</v>
      </c>
      <c r="AL509" s="354">
        <v>344.40882116763186</v>
      </c>
      <c r="AM509" s="485">
        <v>124.10452005999996</v>
      </c>
      <c r="AN509" s="485">
        <v>124.10452005999996</v>
      </c>
      <c r="AO509" s="168" t="s">
        <v>3337</v>
      </c>
    </row>
    <row r="510" spans="1:41" x14ac:dyDescent="0.25">
      <c r="A510" s="478"/>
      <c r="B510" s="478"/>
      <c r="C510" s="478"/>
      <c r="D510" s="477"/>
      <c r="E510" s="482" t="s">
        <v>619</v>
      </c>
      <c r="F510" s="480"/>
      <c r="G510" s="480" t="s">
        <v>3129</v>
      </c>
      <c r="H510" s="474">
        <v>40</v>
      </c>
      <c r="I510" s="471"/>
      <c r="J510" s="473"/>
      <c r="K510" s="470">
        <v>7.6135999999999981E-2</v>
      </c>
      <c r="L510" s="201">
        <v>-32.343920912367537</v>
      </c>
      <c r="M510" s="201">
        <v>423.0996045</v>
      </c>
      <c r="N510" s="201">
        <v>41.094000000000001</v>
      </c>
      <c r="O510" s="470">
        <v>41.094000000000001</v>
      </c>
      <c r="P510" s="471">
        <v>423.0996045</v>
      </c>
      <c r="Q510" s="471">
        <v>-32.38198891236754</v>
      </c>
      <c r="R510" s="470">
        <v>125.80199714</v>
      </c>
      <c r="S510" s="470">
        <v>125.84006513999999</v>
      </c>
      <c r="T510" s="470"/>
      <c r="U510" s="170">
        <v>57.323367273600169</v>
      </c>
      <c r="V510" s="491"/>
      <c r="W510" s="491"/>
      <c r="X510" s="491"/>
      <c r="Y510" s="490"/>
      <c r="Z510" s="491"/>
      <c r="AA510" s="488"/>
      <c r="AB510" s="486"/>
      <c r="AC510" s="487"/>
      <c r="AD510" s="485"/>
      <c r="AE510" s="486" t="s">
        <v>619</v>
      </c>
      <c r="AF510" s="485">
        <v>0.26301700000000006</v>
      </c>
      <c r="AG510" s="485">
        <v>344.27731266763186</v>
      </c>
      <c r="AH510" s="485">
        <v>423.0996045</v>
      </c>
      <c r="AI510" s="485">
        <v>41.094000000000001</v>
      </c>
      <c r="AJ510" s="485">
        <v>41.094000000000001</v>
      </c>
      <c r="AK510" s="485">
        <v>423.0996045</v>
      </c>
      <c r="AL510" s="354">
        <v>344.14580416763187</v>
      </c>
      <c r="AM510" s="485">
        <v>124.23602855999997</v>
      </c>
      <c r="AN510" s="485">
        <v>124.36753705999996</v>
      </c>
      <c r="AO510" s="168"/>
    </row>
    <row r="511" spans="1:41" x14ac:dyDescent="0.25">
      <c r="A511" s="478"/>
      <c r="B511" s="478"/>
      <c r="C511" s="478"/>
      <c r="D511" s="477"/>
      <c r="E511" s="482"/>
      <c r="F511" s="480"/>
      <c r="G511" s="480" t="s">
        <v>1962</v>
      </c>
      <c r="H511" s="474"/>
      <c r="I511" s="471"/>
      <c r="J511" s="473"/>
      <c r="K511" s="470">
        <v>9.9516999999999994E-2</v>
      </c>
      <c r="L511" s="201">
        <v>-32.431747412367542</v>
      </c>
      <c r="M511" s="201">
        <v>423.0996045</v>
      </c>
      <c r="N511" s="201">
        <v>41.094000000000001</v>
      </c>
      <c r="O511" s="470">
        <v>41.094000000000001</v>
      </c>
      <c r="P511" s="471">
        <v>423.0996045</v>
      </c>
      <c r="Q511" s="471">
        <v>-32.481505912367538</v>
      </c>
      <c r="R511" s="470">
        <v>125.88982364</v>
      </c>
      <c r="S511" s="470">
        <v>125.93958214</v>
      </c>
      <c r="T511" s="470"/>
      <c r="U511" s="170">
        <v>57.411193773600175</v>
      </c>
      <c r="V511" s="491" t="s">
        <v>3081</v>
      </c>
      <c r="W511" s="491" t="s">
        <v>3336</v>
      </c>
      <c r="X511" s="491" t="s">
        <v>3335</v>
      </c>
      <c r="Y511" s="490">
        <v>1244</v>
      </c>
      <c r="Z511" s="489" t="s">
        <v>771</v>
      </c>
      <c r="AA511" s="488" t="s">
        <v>3335</v>
      </c>
      <c r="AB511" s="486" t="s">
        <v>4286</v>
      </c>
      <c r="AC511" s="487"/>
      <c r="AD511" s="485"/>
      <c r="AE511" s="486" t="s">
        <v>3333</v>
      </c>
      <c r="AF511" s="485">
        <v>0</v>
      </c>
      <c r="AG511" s="485">
        <v>344.14580416763187</v>
      </c>
      <c r="AH511" s="485">
        <v>423.0996045</v>
      </c>
      <c r="AI511" s="485">
        <v>41.094000000000001</v>
      </c>
      <c r="AJ511" s="485">
        <v>41.094000000000001</v>
      </c>
      <c r="AK511" s="485">
        <v>423.0996045</v>
      </c>
      <c r="AL511" s="354">
        <v>344.14580416763187</v>
      </c>
      <c r="AM511" s="485">
        <v>124.36753705999996</v>
      </c>
      <c r="AN511" s="485">
        <v>124.36753705999996</v>
      </c>
      <c r="AO511" s="168" t="s">
        <v>3332</v>
      </c>
    </row>
    <row r="512" spans="1:41" x14ac:dyDescent="0.25">
      <c r="A512" s="478" t="s">
        <v>3081</v>
      </c>
      <c r="B512" s="478" t="s">
        <v>3376</v>
      </c>
      <c r="C512" s="478" t="s">
        <v>2183</v>
      </c>
      <c r="D512" s="477">
        <v>1261</v>
      </c>
      <c r="E512" s="482" t="s">
        <v>3331</v>
      </c>
      <c r="F512" s="480"/>
      <c r="G512" s="480" t="s">
        <v>3072</v>
      </c>
      <c r="H512" s="474">
        <v>34</v>
      </c>
      <c r="I512" s="471"/>
      <c r="J512" s="473"/>
      <c r="K512" s="470">
        <v>0.29817100000000002</v>
      </c>
      <c r="L512" s="201">
        <v>-32.630591412367536</v>
      </c>
      <c r="M512" s="201">
        <v>423.0996045</v>
      </c>
      <c r="N512" s="201">
        <v>41.094000000000001</v>
      </c>
      <c r="O512" s="470">
        <v>41.094000000000001</v>
      </c>
      <c r="P512" s="471">
        <v>423.0996045</v>
      </c>
      <c r="Q512" s="471">
        <v>-32.779676912367542</v>
      </c>
      <c r="R512" s="470">
        <v>126.08866764</v>
      </c>
      <c r="S512" s="470">
        <v>126.23775314</v>
      </c>
      <c r="T512" s="470"/>
      <c r="U512" s="170">
        <v>57.610037773600169</v>
      </c>
      <c r="V512" s="484" t="s">
        <v>3330</v>
      </c>
      <c r="W512" s="170"/>
      <c r="X512" s="168"/>
      <c r="Y512" s="168"/>
      <c r="Z512" s="168"/>
      <c r="AA512" s="169"/>
      <c r="AB512" s="169"/>
      <c r="AC512" s="168"/>
      <c r="AD512" s="168"/>
      <c r="AE512" s="168"/>
      <c r="AF512" s="168"/>
      <c r="AG512" s="168"/>
      <c r="AH512" s="168"/>
      <c r="AI512" s="168"/>
      <c r="AJ512" s="168"/>
      <c r="AK512" s="168"/>
      <c r="AL512" s="168"/>
      <c r="AM512" s="168"/>
      <c r="AN512" s="168"/>
      <c r="AO512" s="168"/>
    </row>
    <row r="513" spans="1:41" x14ac:dyDescent="0.25">
      <c r="A513" s="478"/>
      <c r="B513" s="478"/>
      <c r="C513" s="478"/>
      <c r="D513" s="477"/>
      <c r="E513" s="482" t="s">
        <v>619</v>
      </c>
      <c r="F513" s="480"/>
      <c r="G513" s="480"/>
      <c r="H513" s="474"/>
      <c r="I513" s="471"/>
      <c r="J513" s="473"/>
      <c r="K513" s="470">
        <v>0</v>
      </c>
      <c r="L513" s="201">
        <v>-32.779676912367542</v>
      </c>
      <c r="M513" s="201">
        <v>423.0996045</v>
      </c>
      <c r="N513" s="201">
        <v>41.094000000000001</v>
      </c>
      <c r="O513" s="470">
        <v>41.094000000000001</v>
      </c>
      <c r="P513" s="471">
        <v>423.0996045</v>
      </c>
      <c r="Q513" s="471">
        <v>-32.779676912367542</v>
      </c>
      <c r="R513" s="470">
        <v>126.23775314</v>
      </c>
      <c r="S513" s="470">
        <v>126.23775314</v>
      </c>
      <c r="T513" s="470"/>
      <c r="U513" s="170">
        <v>57.759123273600167</v>
      </c>
      <c r="V513" s="170"/>
      <c r="W513" s="170"/>
      <c r="X513" s="168"/>
      <c r="Y513" s="168"/>
      <c r="Z513" s="168"/>
      <c r="AA513" s="169"/>
      <c r="AB513" s="169"/>
      <c r="AC513" s="168"/>
      <c r="AD513" s="168"/>
      <c r="AE513" s="168"/>
      <c r="AF513" s="168"/>
      <c r="AG513" s="168"/>
      <c r="AH513" s="168"/>
      <c r="AI513" s="168"/>
      <c r="AJ513" s="168"/>
      <c r="AK513" s="168"/>
      <c r="AL513" s="168"/>
      <c r="AM513" s="168"/>
      <c r="AN513" s="168"/>
      <c r="AO513" s="168"/>
    </row>
    <row r="514" spans="1:41" x14ac:dyDescent="0.25">
      <c r="A514" s="478"/>
      <c r="B514" s="478"/>
      <c r="C514" s="478"/>
      <c r="D514" s="477"/>
      <c r="E514" s="482" t="s">
        <v>619</v>
      </c>
      <c r="F514" s="480"/>
      <c r="G514" s="480"/>
      <c r="H514" s="474"/>
      <c r="I514" s="471"/>
      <c r="J514" s="473"/>
      <c r="K514" s="470">
        <v>0</v>
      </c>
      <c r="L514" s="201">
        <v>-32.779676912367542</v>
      </c>
      <c r="M514" s="201">
        <v>423.0996045</v>
      </c>
      <c r="N514" s="201">
        <v>41.094000000000001</v>
      </c>
      <c r="O514" s="470">
        <v>41.094000000000001</v>
      </c>
      <c r="P514" s="471">
        <v>423.0996045</v>
      </c>
      <c r="Q514" s="471">
        <v>-32.779676912367542</v>
      </c>
      <c r="R514" s="470">
        <v>126.23775314</v>
      </c>
      <c r="S514" s="470">
        <v>126.23775314</v>
      </c>
      <c r="T514" s="470"/>
      <c r="U514" s="170">
        <v>57.759123273600167</v>
      </c>
      <c r="V514" s="170"/>
      <c r="W514" s="170"/>
      <c r="X514" s="168"/>
      <c r="Y514" s="168"/>
      <c r="Z514" s="168"/>
      <c r="AA514" s="169"/>
      <c r="AB514" s="169"/>
      <c r="AC514" s="168"/>
      <c r="AD514" s="168"/>
      <c r="AE514" s="168"/>
      <c r="AF514" s="168"/>
      <c r="AG514" s="168"/>
      <c r="AH514" s="168"/>
      <c r="AI514" s="168"/>
      <c r="AJ514" s="168"/>
      <c r="AK514" s="168"/>
      <c r="AL514" s="168"/>
      <c r="AM514" s="168"/>
      <c r="AN514" s="168"/>
      <c r="AO514" s="168"/>
    </row>
    <row r="515" spans="1:41" x14ac:dyDescent="0.25">
      <c r="A515" s="478"/>
      <c r="B515" s="478"/>
      <c r="C515" s="478"/>
      <c r="D515" s="477"/>
      <c r="E515" s="482" t="s">
        <v>619</v>
      </c>
      <c r="F515" s="480"/>
      <c r="G515" s="480" t="s">
        <v>1962</v>
      </c>
      <c r="H515" s="474"/>
      <c r="I515" s="471"/>
      <c r="J515" s="473"/>
      <c r="K515" s="470">
        <v>9.9516999999999994E-2</v>
      </c>
      <c r="L515" s="201">
        <v>-32.829435412367545</v>
      </c>
      <c r="M515" s="201">
        <v>423.0996045</v>
      </c>
      <c r="N515" s="201">
        <v>41.094000000000001</v>
      </c>
      <c r="O515" s="470">
        <v>41.094000000000001</v>
      </c>
      <c r="P515" s="471">
        <v>423.0996045</v>
      </c>
      <c r="Q515" s="471">
        <v>-32.879193912367541</v>
      </c>
      <c r="R515" s="470">
        <v>126.28751164000001</v>
      </c>
      <c r="S515" s="470">
        <v>126.33727014</v>
      </c>
      <c r="T515" s="470"/>
      <c r="U515" s="170">
        <v>57.808881773600177</v>
      </c>
      <c r="V515" s="170"/>
      <c r="W515" s="170"/>
      <c r="X515" s="168"/>
      <c r="Y515" s="168"/>
      <c r="Z515" s="168"/>
      <c r="AA515" s="169"/>
      <c r="AB515" s="169"/>
      <c r="AC515" s="168"/>
      <c r="AD515" s="168"/>
      <c r="AE515" s="168"/>
      <c r="AF515" s="168"/>
      <c r="AG515" s="168"/>
      <c r="AH515" s="168"/>
      <c r="AI515" s="168"/>
      <c r="AJ515" s="168"/>
      <c r="AK515" s="168"/>
      <c r="AL515" s="168"/>
      <c r="AM515" s="168"/>
      <c r="AN515" s="168"/>
      <c r="AO515" s="168"/>
    </row>
    <row r="516" spans="1:41" x14ac:dyDescent="0.25">
      <c r="A516" s="478" t="s">
        <v>3081</v>
      </c>
      <c r="B516" s="478" t="s">
        <v>3376</v>
      </c>
      <c r="C516" s="478" t="s">
        <v>2181</v>
      </c>
      <c r="D516" s="477">
        <v>1265</v>
      </c>
      <c r="E516" s="482" t="s">
        <v>3329</v>
      </c>
      <c r="F516" s="480"/>
      <c r="G516" s="480" t="s">
        <v>3072</v>
      </c>
      <c r="H516" s="474">
        <v>34</v>
      </c>
      <c r="I516" s="471"/>
      <c r="J516" s="473"/>
      <c r="K516" s="470">
        <v>0.29817100000000002</v>
      </c>
      <c r="L516" s="201">
        <v>-33.028279412367539</v>
      </c>
      <c r="M516" s="201">
        <v>423.0996045</v>
      </c>
      <c r="N516" s="201">
        <v>41.094000000000001</v>
      </c>
      <c r="O516" s="470">
        <v>41.094000000000001</v>
      </c>
      <c r="P516" s="471">
        <v>423.0996045</v>
      </c>
      <c r="Q516" s="471">
        <v>-33.177364912367544</v>
      </c>
      <c r="R516" s="470">
        <v>126.48635564</v>
      </c>
      <c r="S516" s="470">
        <v>126.63544114</v>
      </c>
      <c r="T516" s="470"/>
      <c r="U516" s="170">
        <v>58.007725773600171</v>
      </c>
      <c r="V516" s="170"/>
      <c r="W516" s="170"/>
      <c r="X516" s="168"/>
      <c r="Y516" s="168"/>
      <c r="Z516" s="168"/>
      <c r="AA516" s="169"/>
      <c r="AB516" s="169"/>
      <c r="AC516" s="168"/>
      <c r="AD516" s="168"/>
      <c r="AE516" s="168"/>
      <c r="AF516" s="168"/>
      <c r="AG516" s="168"/>
      <c r="AH516" s="168"/>
      <c r="AI516" s="168"/>
      <c r="AJ516" s="168"/>
      <c r="AK516" s="168"/>
      <c r="AL516" s="168"/>
      <c r="AM516" s="168"/>
      <c r="AN516" s="168"/>
      <c r="AO516" s="168"/>
    </row>
    <row r="517" spans="1:41" x14ac:dyDescent="0.25">
      <c r="A517" s="478"/>
      <c r="B517" s="478"/>
      <c r="C517" s="478"/>
      <c r="D517" s="477"/>
      <c r="E517" s="482" t="s">
        <v>619</v>
      </c>
      <c r="F517" s="480"/>
      <c r="G517" s="480"/>
      <c r="H517" s="474"/>
      <c r="I517" s="471"/>
      <c r="J517" s="473"/>
      <c r="K517" s="470">
        <v>0</v>
      </c>
      <c r="L517" s="201">
        <v>-33.177364912367544</v>
      </c>
      <c r="M517" s="201">
        <v>423.0996045</v>
      </c>
      <c r="N517" s="201">
        <v>41.094000000000001</v>
      </c>
      <c r="O517" s="470">
        <v>41.094000000000001</v>
      </c>
      <c r="P517" s="471">
        <v>423.0996045</v>
      </c>
      <c r="Q517" s="471">
        <v>-33.177364912367544</v>
      </c>
      <c r="R517" s="470">
        <v>126.63544114</v>
      </c>
      <c r="S517" s="470">
        <v>126.63544114</v>
      </c>
      <c r="T517" s="470"/>
      <c r="U517" s="170">
        <v>58.156811273600169</v>
      </c>
      <c r="V517" s="170"/>
      <c r="W517" s="170"/>
      <c r="X517" s="168"/>
      <c r="Y517" s="168"/>
      <c r="Z517" s="168"/>
      <c r="AA517" s="169"/>
      <c r="AB517" s="169"/>
      <c r="AC517" s="168"/>
      <c r="AD517" s="168"/>
      <c r="AE517" s="168"/>
      <c r="AF517" s="168"/>
      <c r="AG517" s="168"/>
      <c r="AH517" s="168"/>
      <c r="AI517" s="168"/>
      <c r="AJ517" s="168"/>
      <c r="AK517" s="168"/>
      <c r="AL517" s="168"/>
      <c r="AM517" s="168"/>
      <c r="AN517" s="168"/>
      <c r="AO517" s="168"/>
    </row>
    <row r="518" spans="1:41" x14ac:dyDescent="0.25">
      <c r="A518" s="478"/>
      <c r="B518" s="478"/>
      <c r="C518" s="478"/>
      <c r="D518" s="477"/>
      <c r="E518" s="482" t="s">
        <v>619</v>
      </c>
      <c r="F518" s="480"/>
      <c r="G518" s="480"/>
      <c r="H518" s="474"/>
      <c r="I518" s="471"/>
      <c r="J518" s="473"/>
      <c r="K518" s="470">
        <v>0</v>
      </c>
      <c r="L518" s="201">
        <v>-33.177364912367544</v>
      </c>
      <c r="M518" s="201">
        <v>423.0996045</v>
      </c>
      <c r="N518" s="201">
        <v>41.094000000000001</v>
      </c>
      <c r="O518" s="470">
        <v>41.094000000000001</v>
      </c>
      <c r="P518" s="471">
        <v>423.0996045</v>
      </c>
      <c r="Q518" s="471">
        <v>-33.177364912367544</v>
      </c>
      <c r="R518" s="470">
        <v>126.63544114</v>
      </c>
      <c r="S518" s="470">
        <v>126.63544114</v>
      </c>
      <c r="T518" s="470"/>
      <c r="U518" s="170">
        <v>58.156811273600169</v>
      </c>
      <c r="V518" s="170"/>
      <c r="W518" s="170"/>
      <c r="X518" s="168"/>
      <c r="Y518" s="168"/>
      <c r="Z518" s="168"/>
      <c r="AA518" s="169"/>
      <c r="AB518" s="169"/>
      <c r="AC518" s="168"/>
      <c r="AD518" s="168"/>
      <c r="AE518" s="168"/>
      <c r="AF518" s="168"/>
      <c r="AG518" s="168"/>
      <c r="AH518" s="168"/>
      <c r="AI518" s="168"/>
      <c r="AJ518" s="168"/>
      <c r="AK518" s="168"/>
      <c r="AL518" s="168"/>
      <c r="AM518" s="168"/>
      <c r="AN518" s="168"/>
      <c r="AO518" s="168"/>
    </row>
    <row r="519" spans="1:41" x14ac:dyDescent="0.25">
      <c r="A519" s="478"/>
      <c r="B519" s="478"/>
      <c r="C519" s="478"/>
      <c r="D519" s="477"/>
      <c r="E519" s="482" t="s">
        <v>619</v>
      </c>
      <c r="F519" s="480"/>
      <c r="G519" s="480" t="s">
        <v>1962</v>
      </c>
      <c r="H519" s="474"/>
      <c r="I519" s="471"/>
      <c r="J519" s="473"/>
      <c r="K519" s="470">
        <v>9.9516999999999994E-2</v>
      </c>
      <c r="L519" s="201">
        <v>-33.227123412367547</v>
      </c>
      <c r="M519" s="201">
        <v>423.0996045</v>
      </c>
      <c r="N519" s="201">
        <v>41.094000000000001</v>
      </c>
      <c r="O519" s="470">
        <v>41.094000000000001</v>
      </c>
      <c r="P519" s="471">
        <v>423.0996045</v>
      </c>
      <c r="Q519" s="471">
        <v>-33.276881912367543</v>
      </c>
      <c r="R519" s="470">
        <v>126.68519964000001</v>
      </c>
      <c r="S519" s="470">
        <v>126.73495814</v>
      </c>
      <c r="T519" s="470"/>
      <c r="U519" s="170">
        <v>58.206569773600179</v>
      </c>
      <c r="V519" s="170"/>
      <c r="W519" s="170"/>
      <c r="X519" s="168"/>
      <c r="Y519" s="168"/>
      <c r="Z519" s="168"/>
      <c r="AA519" s="169"/>
      <c r="AB519" s="169"/>
      <c r="AC519" s="168"/>
      <c r="AD519" s="168"/>
      <c r="AE519" s="168"/>
      <c r="AF519" s="168"/>
      <c r="AG519" s="168"/>
      <c r="AH519" s="168"/>
      <c r="AI519" s="168"/>
      <c r="AJ519" s="168"/>
      <c r="AK519" s="168"/>
      <c r="AL519" s="168"/>
      <c r="AM519" s="168"/>
      <c r="AN519" s="168"/>
      <c r="AO519" s="168"/>
    </row>
    <row r="520" spans="1:41" x14ac:dyDescent="0.25">
      <c r="A520" s="478" t="s">
        <v>3081</v>
      </c>
      <c r="B520" s="478" t="s">
        <v>3376</v>
      </c>
      <c r="C520" s="478" t="s">
        <v>2179</v>
      </c>
      <c r="D520" s="477">
        <v>1269</v>
      </c>
      <c r="E520" s="482" t="s">
        <v>3328</v>
      </c>
      <c r="F520" s="480"/>
      <c r="G520" s="480" t="s">
        <v>3072</v>
      </c>
      <c r="H520" s="474">
        <v>34</v>
      </c>
      <c r="I520" s="471"/>
      <c r="J520" s="473"/>
      <c r="K520" s="470">
        <v>0.29817100000000002</v>
      </c>
      <c r="L520" s="201">
        <v>-33.425967412367541</v>
      </c>
      <c r="M520" s="201">
        <v>423.0996045</v>
      </c>
      <c r="N520" s="201">
        <v>41.094000000000001</v>
      </c>
      <c r="O520" s="470">
        <v>41.094000000000001</v>
      </c>
      <c r="P520" s="471">
        <v>423.0996045</v>
      </c>
      <c r="Q520" s="471">
        <v>-33.575052912367546</v>
      </c>
      <c r="R520" s="470">
        <v>126.88404364</v>
      </c>
      <c r="S520" s="470">
        <v>127.03312914</v>
      </c>
      <c r="T520" s="470"/>
      <c r="U520" s="170">
        <v>58.405413773600173</v>
      </c>
      <c r="V520" s="170"/>
      <c r="W520" s="170"/>
      <c r="X520" s="168"/>
      <c r="Y520" s="168"/>
      <c r="Z520" s="168"/>
      <c r="AA520" s="169"/>
      <c r="AB520" s="169"/>
      <c r="AC520" s="168"/>
      <c r="AD520" s="168"/>
      <c r="AE520" s="168"/>
      <c r="AF520" s="168"/>
      <c r="AG520" s="168"/>
      <c r="AH520" s="168"/>
      <c r="AI520" s="168"/>
      <c r="AJ520" s="168"/>
      <c r="AK520" s="168"/>
      <c r="AL520" s="168"/>
      <c r="AM520" s="168"/>
      <c r="AN520" s="168"/>
      <c r="AO520" s="168"/>
    </row>
    <row r="521" spans="1:41" x14ac:dyDescent="0.25">
      <c r="A521" s="478"/>
      <c r="B521" s="478"/>
      <c r="C521" s="478"/>
      <c r="D521" s="477"/>
      <c r="E521" s="482" t="s">
        <v>619</v>
      </c>
      <c r="F521" s="480"/>
      <c r="G521" s="480"/>
      <c r="H521" s="474"/>
      <c r="I521" s="471"/>
      <c r="J521" s="473"/>
      <c r="K521" s="470">
        <v>0</v>
      </c>
      <c r="L521" s="201">
        <v>-33.575052912367546</v>
      </c>
      <c r="M521" s="201">
        <v>423.0996045</v>
      </c>
      <c r="N521" s="201">
        <v>41.094000000000001</v>
      </c>
      <c r="O521" s="470">
        <v>41.094000000000001</v>
      </c>
      <c r="P521" s="471">
        <v>423.0996045</v>
      </c>
      <c r="Q521" s="471">
        <v>-33.575052912367546</v>
      </c>
      <c r="R521" s="470">
        <v>127.03312914</v>
      </c>
      <c r="S521" s="470">
        <v>127.03312914</v>
      </c>
      <c r="T521" s="470"/>
      <c r="U521" s="170">
        <v>58.554499273600172</v>
      </c>
      <c r="V521" s="170"/>
      <c r="W521" s="170"/>
      <c r="X521" s="168"/>
      <c r="Y521" s="168"/>
      <c r="Z521" s="168"/>
      <c r="AA521" s="169"/>
      <c r="AB521" s="169"/>
      <c r="AC521" s="168"/>
      <c r="AD521" s="168"/>
      <c r="AE521" s="168"/>
      <c r="AF521" s="168"/>
      <c r="AG521" s="168"/>
      <c r="AH521" s="168"/>
      <c r="AI521" s="168"/>
      <c r="AJ521" s="168"/>
      <c r="AK521" s="168"/>
      <c r="AL521" s="168"/>
      <c r="AM521" s="168"/>
      <c r="AN521" s="168"/>
      <c r="AO521" s="168"/>
    </row>
    <row r="522" spans="1:41" x14ac:dyDescent="0.25">
      <c r="A522" s="478" t="s">
        <v>3081</v>
      </c>
      <c r="B522" s="478" t="s">
        <v>3376</v>
      </c>
      <c r="C522" s="478" t="s">
        <v>2174</v>
      </c>
      <c r="D522" s="477">
        <v>1270</v>
      </c>
      <c r="E522" s="482" t="s">
        <v>3327</v>
      </c>
      <c r="F522" s="480"/>
      <c r="G522" s="480" t="s">
        <v>4278</v>
      </c>
      <c r="H522" s="474"/>
      <c r="I522" s="471"/>
      <c r="J522" s="473"/>
      <c r="K522" s="470">
        <v>0</v>
      </c>
      <c r="L522" s="201">
        <v>-33.575052912367546</v>
      </c>
      <c r="M522" s="201">
        <v>423.0996045</v>
      </c>
      <c r="N522" s="201">
        <v>41.094000000000001</v>
      </c>
      <c r="O522" s="470">
        <v>41.094000000000001</v>
      </c>
      <c r="P522" s="471">
        <v>423.0996045</v>
      </c>
      <c r="Q522" s="471">
        <v>-33.575052912367546</v>
      </c>
      <c r="R522" s="470">
        <v>127.03312914</v>
      </c>
      <c r="S522" s="470">
        <v>127.03312914</v>
      </c>
      <c r="T522" s="470"/>
      <c r="U522" s="170">
        <v>58.554499273600172</v>
      </c>
      <c r="V522" s="170"/>
      <c r="W522" s="170"/>
      <c r="X522" s="168"/>
      <c r="Y522" s="168"/>
      <c r="Z522" s="168"/>
      <c r="AA522" s="169"/>
      <c r="AB522" s="169"/>
      <c r="AC522" s="168"/>
      <c r="AD522" s="168"/>
      <c r="AE522" s="168"/>
      <c r="AF522" s="168"/>
      <c r="AG522" s="168"/>
      <c r="AH522" s="168"/>
      <c r="AI522" s="168"/>
      <c r="AJ522" s="168"/>
      <c r="AK522" s="168"/>
      <c r="AL522" s="168"/>
      <c r="AM522" s="168"/>
      <c r="AN522" s="168"/>
      <c r="AO522" s="168"/>
    </row>
    <row r="523" spans="1:41" x14ac:dyDescent="0.25">
      <c r="A523" s="478"/>
      <c r="B523" s="478"/>
      <c r="C523" s="478"/>
      <c r="D523" s="477"/>
      <c r="E523" s="482"/>
      <c r="F523" s="480"/>
      <c r="G523" s="480" t="s">
        <v>1962</v>
      </c>
      <c r="H523" s="474"/>
      <c r="I523" s="471"/>
      <c r="J523" s="473"/>
      <c r="K523" s="470">
        <v>9.650984E-2</v>
      </c>
      <c r="L523" s="201">
        <v>-33.623307832367544</v>
      </c>
      <c r="M523" s="201">
        <v>423.0996045</v>
      </c>
      <c r="N523" s="201">
        <v>41.094000000000001</v>
      </c>
      <c r="O523" s="470">
        <v>41.094000000000001</v>
      </c>
      <c r="P523" s="471">
        <v>423.0996045</v>
      </c>
      <c r="Q523" s="471">
        <v>-33.671562752367549</v>
      </c>
      <c r="R523" s="470">
        <v>127.08138405999999</v>
      </c>
      <c r="S523" s="470">
        <v>127.12963898</v>
      </c>
      <c r="T523" s="470"/>
      <c r="U523" s="170">
        <v>58.602754193600163</v>
      </c>
      <c r="V523" s="170"/>
      <c r="W523" s="170"/>
      <c r="X523" s="168"/>
      <c r="Y523" s="168"/>
      <c r="Z523" s="168"/>
      <c r="AA523" s="169"/>
      <c r="AB523" s="169"/>
      <c r="AC523" s="168"/>
      <c r="AD523" s="168"/>
      <c r="AE523" s="168"/>
      <c r="AF523" s="168"/>
      <c r="AG523" s="168"/>
      <c r="AH523" s="168"/>
      <c r="AI523" s="168"/>
      <c r="AJ523" s="168"/>
      <c r="AK523" s="168"/>
      <c r="AL523" s="168"/>
      <c r="AM523" s="168"/>
      <c r="AN523" s="168"/>
      <c r="AO523" s="168"/>
    </row>
    <row r="524" spans="1:41" x14ac:dyDescent="0.25">
      <c r="A524" s="478" t="s">
        <v>3081</v>
      </c>
      <c r="B524" s="478" t="s">
        <v>3376</v>
      </c>
      <c r="C524" s="478" t="s">
        <v>111</v>
      </c>
      <c r="D524" s="477">
        <v>1271</v>
      </c>
      <c r="E524" s="482" t="s">
        <v>526</v>
      </c>
      <c r="F524" s="480" t="s">
        <v>3135</v>
      </c>
      <c r="G524" s="480" t="s">
        <v>3134</v>
      </c>
      <c r="H524" s="474">
        <v>40</v>
      </c>
      <c r="I524" s="471"/>
      <c r="J524" s="473"/>
      <c r="K524" s="470">
        <v>0</v>
      </c>
      <c r="L524" s="201">
        <v>-33.671562752367549</v>
      </c>
      <c r="M524" s="201">
        <v>423.0996045</v>
      </c>
      <c r="N524" s="201">
        <v>41.094000000000001</v>
      </c>
      <c r="O524" s="470">
        <v>41.094000000000001</v>
      </c>
      <c r="P524" s="471">
        <v>423.0996045</v>
      </c>
      <c r="Q524" s="471">
        <v>-33.671562752367549</v>
      </c>
      <c r="R524" s="470">
        <v>127.12963898</v>
      </c>
      <c r="S524" s="470">
        <v>127.12963898</v>
      </c>
      <c r="T524" s="470"/>
      <c r="U524" s="170">
        <v>58.651009113600168</v>
      </c>
      <c r="V524" s="170"/>
      <c r="W524" s="170"/>
      <c r="X524" s="168"/>
      <c r="Y524" s="168"/>
      <c r="Z524" s="168"/>
      <c r="AA524" s="169"/>
      <c r="AB524" s="169"/>
      <c r="AC524" s="168"/>
      <c r="AD524" s="168"/>
      <c r="AE524" s="168"/>
      <c r="AF524" s="168"/>
      <c r="AG524" s="168"/>
      <c r="AH524" s="168"/>
      <c r="AI524" s="168"/>
      <c r="AJ524" s="168"/>
      <c r="AK524" s="168"/>
      <c r="AL524" s="168"/>
      <c r="AM524" s="168"/>
      <c r="AN524" s="168"/>
      <c r="AO524" s="168"/>
    </row>
    <row r="525" spans="1:41" x14ac:dyDescent="0.25">
      <c r="A525" s="478"/>
      <c r="B525" s="478"/>
      <c r="C525" s="478"/>
      <c r="D525" s="477"/>
      <c r="E525" s="482"/>
      <c r="F525" s="480"/>
      <c r="G525" s="480" t="s">
        <v>3133</v>
      </c>
      <c r="H525" s="474"/>
      <c r="I525" s="471"/>
      <c r="J525" s="473"/>
      <c r="K525" s="470">
        <v>5.5879999999999999E-2</v>
      </c>
      <c r="L525" s="201">
        <v>-33.69950275236755</v>
      </c>
      <c r="M525" s="201">
        <v>423.0996045</v>
      </c>
      <c r="N525" s="201">
        <v>41.094000000000001</v>
      </c>
      <c r="O525" s="470">
        <v>41.094000000000001</v>
      </c>
      <c r="P525" s="471">
        <v>423.0996045</v>
      </c>
      <c r="Q525" s="471">
        <v>-33.727442752367551</v>
      </c>
      <c r="R525" s="470">
        <v>127.15757898</v>
      </c>
      <c r="S525" s="470">
        <v>127.18551898</v>
      </c>
      <c r="T525" s="470"/>
      <c r="U525" s="170">
        <v>58.678949113600169</v>
      </c>
      <c r="V525" s="170"/>
      <c r="W525" s="170"/>
      <c r="X525" s="168"/>
      <c r="Y525" s="168"/>
      <c r="Z525" s="168"/>
      <c r="AA525" s="169"/>
      <c r="AB525" s="169"/>
      <c r="AC525" s="168"/>
      <c r="AD525" s="168"/>
      <c r="AE525" s="168"/>
      <c r="AF525" s="168"/>
      <c r="AG525" s="168"/>
      <c r="AH525" s="168"/>
      <c r="AI525" s="168"/>
      <c r="AJ525" s="168"/>
      <c r="AK525" s="168"/>
      <c r="AL525" s="168"/>
      <c r="AM525" s="168"/>
      <c r="AN525" s="168"/>
      <c r="AO525" s="168"/>
    </row>
    <row r="526" spans="1:41" x14ac:dyDescent="0.25">
      <c r="A526" s="478"/>
      <c r="B526" s="478"/>
      <c r="C526" s="478"/>
      <c r="D526" s="477"/>
      <c r="E526" s="482" t="s">
        <v>619</v>
      </c>
      <c r="F526" s="480"/>
      <c r="G526" s="480" t="s">
        <v>3132</v>
      </c>
      <c r="H526" s="474"/>
      <c r="I526" s="471"/>
      <c r="J526" s="473"/>
      <c r="K526" s="470">
        <v>7.6135999999999981E-2</v>
      </c>
      <c r="L526" s="201">
        <v>-33.765510752367547</v>
      </c>
      <c r="M526" s="201">
        <v>423.0996045</v>
      </c>
      <c r="N526" s="201">
        <v>41.094000000000001</v>
      </c>
      <c r="O526" s="470">
        <v>41.094000000000001</v>
      </c>
      <c r="P526" s="471">
        <v>423.0996045</v>
      </c>
      <c r="Q526" s="471">
        <v>-33.803578752367549</v>
      </c>
      <c r="R526" s="470">
        <v>127.22358698000001</v>
      </c>
      <c r="S526" s="470">
        <v>127.26165498</v>
      </c>
      <c r="T526" s="470"/>
      <c r="U526" s="170">
        <v>58.744957113600179</v>
      </c>
      <c r="V526" s="170"/>
      <c r="W526" s="170"/>
      <c r="X526" s="168"/>
      <c r="Y526" s="168"/>
      <c r="Z526" s="168"/>
      <c r="AA526" s="169"/>
      <c r="AB526" s="169"/>
      <c r="AC526" s="168"/>
      <c r="AD526" s="168"/>
      <c r="AE526" s="168"/>
      <c r="AF526" s="168"/>
      <c r="AG526" s="168"/>
      <c r="AH526" s="168"/>
      <c r="AI526" s="168"/>
      <c r="AJ526" s="168"/>
      <c r="AK526" s="168"/>
      <c r="AL526" s="168"/>
      <c r="AM526" s="168"/>
      <c r="AN526" s="168"/>
      <c r="AO526" s="168"/>
    </row>
    <row r="527" spans="1:41" x14ac:dyDescent="0.25">
      <c r="A527" s="478" t="s">
        <v>3081</v>
      </c>
      <c r="B527" s="478" t="s">
        <v>3376</v>
      </c>
      <c r="C527" s="478" t="s">
        <v>3131</v>
      </c>
      <c r="D527" s="477">
        <v>1275</v>
      </c>
      <c r="E527" s="482" t="s">
        <v>3326</v>
      </c>
      <c r="F527" s="480" t="s">
        <v>2185</v>
      </c>
      <c r="G527" s="480" t="s">
        <v>2184</v>
      </c>
      <c r="H527" s="474">
        <v>40</v>
      </c>
      <c r="I527" s="471"/>
      <c r="J527" s="473"/>
      <c r="K527" s="470">
        <v>0.5</v>
      </c>
      <c r="L527" s="201">
        <v>-34.053578752367549</v>
      </c>
      <c r="M527" s="201">
        <v>423.0996045</v>
      </c>
      <c r="N527" s="201">
        <v>41.094000000000001</v>
      </c>
      <c r="O527" s="470">
        <v>41.094000000000001</v>
      </c>
      <c r="P527" s="471">
        <v>423.0996045</v>
      </c>
      <c r="Q527" s="471">
        <v>-34.303578752367549</v>
      </c>
      <c r="R527" s="470">
        <v>127.51165498</v>
      </c>
      <c r="S527" s="470">
        <v>127.76165498</v>
      </c>
      <c r="T527" s="470"/>
      <c r="U527" s="170">
        <v>59.033025113600175</v>
      </c>
      <c r="V527" s="170"/>
      <c r="W527" s="170"/>
      <c r="X527" s="168"/>
      <c r="Y527" s="168"/>
      <c r="Z527" s="168"/>
      <c r="AA527" s="169"/>
      <c r="AB527" s="169"/>
      <c r="AC527" s="168"/>
      <c r="AD527" s="168"/>
      <c r="AE527" s="168"/>
      <c r="AF527" s="168"/>
      <c r="AG527" s="168"/>
      <c r="AH527" s="168"/>
      <c r="AI527" s="168"/>
      <c r="AJ527" s="168"/>
      <c r="AK527" s="168"/>
      <c r="AL527" s="168"/>
      <c r="AM527" s="168"/>
      <c r="AN527" s="168"/>
      <c r="AO527" s="168"/>
    </row>
    <row r="528" spans="1:41" x14ac:dyDescent="0.25">
      <c r="A528" s="478"/>
      <c r="B528" s="478"/>
      <c r="C528" s="478"/>
      <c r="D528" s="477"/>
      <c r="E528" s="482" t="s">
        <v>619</v>
      </c>
      <c r="F528" s="480"/>
      <c r="G528" s="480" t="s">
        <v>3129</v>
      </c>
      <c r="H528" s="474"/>
      <c r="I528" s="471"/>
      <c r="J528" s="473"/>
      <c r="K528" s="470">
        <v>7.6135999999999981E-2</v>
      </c>
      <c r="L528" s="201">
        <v>-34.341646752367552</v>
      </c>
      <c r="M528" s="201">
        <v>423.0996045</v>
      </c>
      <c r="N528" s="201">
        <v>41.094000000000001</v>
      </c>
      <c r="O528" s="470">
        <v>41.094000000000001</v>
      </c>
      <c r="P528" s="471">
        <v>423.0996045</v>
      </c>
      <c r="Q528" s="471">
        <v>-34.379714752367548</v>
      </c>
      <c r="R528" s="470">
        <v>127.79972298000001</v>
      </c>
      <c r="S528" s="470">
        <v>127.83779098000001</v>
      </c>
      <c r="T528" s="470"/>
      <c r="U528" s="170">
        <v>59.321093113600185</v>
      </c>
      <c r="V528" s="170"/>
      <c r="W528" s="170"/>
      <c r="X528" s="168"/>
      <c r="Y528" s="168"/>
      <c r="Z528" s="168"/>
      <c r="AA528" s="169"/>
      <c r="AB528" s="169"/>
      <c r="AC528" s="168"/>
      <c r="AD528" s="168"/>
      <c r="AE528" s="168"/>
      <c r="AF528" s="168"/>
      <c r="AG528" s="168"/>
      <c r="AH528" s="168"/>
      <c r="AI528" s="168"/>
      <c r="AJ528" s="168"/>
      <c r="AK528" s="168"/>
      <c r="AL528" s="168"/>
      <c r="AM528" s="168"/>
      <c r="AN528" s="168"/>
      <c r="AO528" s="168"/>
    </row>
    <row r="529" spans="1:41" x14ac:dyDescent="0.25">
      <c r="A529" s="478"/>
      <c r="B529" s="478"/>
      <c r="C529" s="478"/>
      <c r="D529" s="477"/>
      <c r="E529" s="482"/>
      <c r="F529" s="480"/>
      <c r="G529" s="480" t="s">
        <v>1962</v>
      </c>
      <c r="H529" s="474"/>
      <c r="I529" s="471"/>
      <c r="J529" s="473"/>
      <c r="K529" s="470">
        <v>9.9516999999999994E-2</v>
      </c>
      <c r="L529" s="201">
        <v>-34.429473252367544</v>
      </c>
      <c r="M529" s="201">
        <v>423.0996045</v>
      </c>
      <c r="N529" s="201">
        <v>41.094000000000001</v>
      </c>
      <c r="O529" s="470">
        <v>41.094000000000001</v>
      </c>
      <c r="P529" s="471">
        <v>423.0996045</v>
      </c>
      <c r="Q529" s="471">
        <v>-34.479231752367546</v>
      </c>
      <c r="R529" s="470">
        <v>127.88754948000002</v>
      </c>
      <c r="S529" s="470">
        <v>127.93730798000001</v>
      </c>
      <c r="T529" s="470"/>
      <c r="U529" s="170">
        <v>59.40891961360019</v>
      </c>
      <c r="V529" s="170"/>
      <c r="W529" s="170"/>
      <c r="X529" s="168"/>
      <c r="Y529" s="168"/>
      <c r="Z529" s="168"/>
      <c r="AA529" s="169"/>
      <c r="AB529" s="169"/>
      <c r="AC529" s="168"/>
      <c r="AD529" s="168"/>
      <c r="AE529" s="168"/>
      <c r="AF529" s="168"/>
      <c r="AG529" s="168"/>
      <c r="AH529" s="168"/>
      <c r="AI529" s="168"/>
      <c r="AJ529" s="168"/>
      <c r="AK529" s="168"/>
      <c r="AL529" s="168"/>
      <c r="AM529" s="168"/>
      <c r="AN529" s="168"/>
      <c r="AO529" s="168"/>
    </row>
    <row r="530" spans="1:41" x14ac:dyDescent="0.25">
      <c r="A530" s="478" t="s">
        <v>3081</v>
      </c>
      <c r="B530" s="478" t="s">
        <v>3376</v>
      </c>
      <c r="C530" s="478" t="s">
        <v>2177</v>
      </c>
      <c r="D530" s="477">
        <v>1281</v>
      </c>
      <c r="E530" s="482" t="s">
        <v>3325</v>
      </c>
      <c r="F530" s="480"/>
      <c r="G530" s="480" t="s">
        <v>3072</v>
      </c>
      <c r="H530" s="474">
        <v>34</v>
      </c>
      <c r="I530" s="471"/>
      <c r="J530" s="473"/>
      <c r="K530" s="470">
        <v>0.29817100000000002</v>
      </c>
      <c r="L530" s="201">
        <v>-34.628317252367552</v>
      </c>
      <c r="M530" s="201">
        <v>423.0996045</v>
      </c>
      <c r="N530" s="201">
        <v>41.094000000000001</v>
      </c>
      <c r="O530" s="470">
        <v>41.094000000000001</v>
      </c>
      <c r="P530" s="471">
        <v>423.0996045</v>
      </c>
      <c r="Q530" s="471">
        <v>-34.77740275236755</v>
      </c>
      <c r="R530" s="470">
        <v>128.08639348</v>
      </c>
      <c r="S530" s="470">
        <v>128.23547898000001</v>
      </c>
      <c r="T530" s="470"/>
      <c r="U530" s="170">
        <v>59.60776361360017</v>
      </c>
      <c r="V530" s="170"/>
      <c r="W530" s="170"/>
      <c r="X530" s="168"/>
      <c r="Y530" s="168"/>
      <c r="Z530" s="168"/>
      <c r="AA530" s="169"/>
      <c r="AB530" s="169"/>
      <c r="AC530" s="168"/>
      <c r="AD530" s="168"/>
      <c r="AE530" s="168"/>
      <c r="AF530" s="168"/>
      <c r="AG530" s="168"/>
      <c r="AH530" s="168"/>
      <c r="AI530" s="168"/>
      <c r="AJ530" s="168"/>
      <c r="AK530" s="168"/>
      <c r="AL530" s="168"/>
      <c r="AM530" s="168"/>
      <c r="AN530" s="168"/>
      <c r="AO530" s="168"/>
    </row>
    <row r="531" spans="1:41" x14ac:dyDescent="0.25">
      <c r="A531" s="478"/>
      <c r="B531" s="478"/>
      <c r="C531" s="478"/>
      <c r="D531" s="477"/>
      <c r="E531" s="482" t="s">
        <v>619</v>
      </c>
      <c r="F531" s="480"/>
      <c r="G531" s="480"/>
      <c r="H531" s="474"/>
      <c r="I531" s="471"/>
      <c r="J531" s="473"/>
      <c r="K531" s="470">
        <v>0</v>
      </c>
      <c r="L531" s="201">
        <v>-34.77740275236755</v>
      </c>
      <c r="M531" s="201">
        <v>423.0996045</v>
      </c>
      <c r="N531" s="201">
        <v>41.094000000000001</v>
      </c>
      <c r="O531" s="470">
        <v>41.094000000000001</v>
      </c>
      <c r="P531" s="471">
        <v>423.0996045</v>
      </c>
      <c r="Q531" s="471">
        <v>-34.77740275236755</v>
      </c>
      <c r="R531" s="470">
        <v>128.23547898000001</v>
      </c>
      <c r="S531" s="470">
        <v>128.23547898000001</v>
      </c>
      <c r="T531" s="470"/>
      <c r="U531" s="170">
        <v>59.756849113600182</v>
      </c>
      <c r="V531" s="170"/>
      <c r="W531" s="170"/>
      <c r="X531" s="168"/>
      <c r="Y531" s="168"/>
      <c r="Z531" s="168"/>
      <c r="AA531" s="169"/>
      <c r="AB531" s="169"/>
      <c r="AC531" s="168"/>
      <c r="AD531" s="168"/>
      <c r="AE531" s="168"/>
      <c r="AF531" s="168"/>
      <c r="AG531" s="168"/>
      <c r="AH531" s="168"/>
      <c r="AI531" s="168"/>
      <c r="AJ531" s="168"/>
      <c r="AK531" s="168"/>
      <c r="AL531" s="168"/>
      <c r="AM531" s="168"/>
      <c r="AN531" s="168"/>
      <c r="AO531" s="168"/>
    </row>
    <row r="532" spans="1:41" x14ac:dyDescent="0.25">
      <c r="A532" s="478"/>
      <c r="B532" s="478"/>
      <c r="C532" s="478"/>
      <c r="D532" s="477"/>
      <c r="E532" s="482" t="s">
        <v>619</v>
      </c>
      <c r="F532" s="480"/>
      <c r="G532" s="480"/>
      <c r="H532" s="474"/>
      <c r="I532" s="471"/>
      <c r="J532" s="473"/>
      <c r="K532" s="470">
        <v>0</v>
      </c>
      <c r="L532" s="201">
        <v>-34.77740275236755</v>
      </c>
      <c r="M532" s="201">
        <v>423.0996045</v>
      </c>
      <c r="N532" s="201">
        <v>41.094000000000001</v>
      </c>
      <c r="O532" s="470">
        <v>41.094000000000001</v>
      </c>
      <c r="P532" s="471">
        <v>423.0996045</v>
      </c>
      <c r="Q532" s="471">
        <v>-34.77740275236755</v>
      </c>
      <c r="R532" s="470">
        <v>128.23547898000001</v>
      </c>
      <c r="S532" s="470">
        <v>128.23547898000001</v>
      </c>
      <c r="T532" s="470"/>
      <c r="U532" s="170">
        <v>59.756849113600182</v>
      </c>
      <c r="V532" s="170"/>
      <c r="W532" s="170"/>
      <c r="X532" s="168"/>
      <c r="Y532" s="168"/>
      <c r="Z532" s="168"/>
      <c r="AA532" s="169"/>
      <c r="AB532" s="169"/>
      <c r="AC532" s="168"/>
      <c r="AD532" s="168"/>
      <c r="AE532" s="168"/>
      <c r="AF532" s="168"/>
      <c r="AG532" s="168"/>
      <c r="AH532" s="168"/>
      <c r="AI532" s="168"/>
      <c r="AJ532" s="168"/>
      <c r="AK532" s="168"/>
      <c r="AL532" s="168"/>
      <c r="AM532" s="168"/>
      <c r="AN532" s="168"/>
      <c r="AO532" s="168"/>
    </row>
    <row r="533" spans="1:41" x14ac:dyDescent="0.25">
      <c r="A533" s="478"/>
      <c r="B533" s="478"/>
      <c r="C533" s="478"/>
      <c r="D533" s="477"/>
      <c r="E533" s="481" t="s">
        <v>619</v>
      </c>
      <c r="F533" s="480"/>
      <c r="G533" s="480" t="s">
        <v>2198</v>
      </c>
      <c r="H533" s="474"/>
      <c r="I533" s="479"/>
      <c r="J533" s="473"/>
      <c r="K533" s="472">
        <v>0.19082200000000005</v>
      </c>
      <c r="L533" s="201">
        <v>-34.872813752367549</v>
      </c>
      <c r="M533" s="201">
        <v>423.0996045</v>
      </c>
      <c r="N533" s="201">
        <v>41.094000000000001</v>
      </c>
      <c r="O533" s="470">
        <v>41.094000000000001</v>
      </c>
      <c r="P533" s="471">
        <v>423.0996045</v>
      </c>
      <c r="Q533" s="471">
        <v>-34.968224752367547</v>
      </c>
      <c r="R533" s="470">
        <v>128.33088997999999</v>
      </c>
      <c r="S533" s="470">
        <v>128.42630098000001</v>
      </c>
      <c r="T533" s="479"/>
      <c r="U533" s="170">
        <v>59.852260113600167</v>
      </c>
      <c r="V533" s="170"/>
      <c r="W533" s="170"/>
      <c r="X533" s="168"/>
      <c r="Y533" s="168"/>
      <c r="Z533" s="168"/>
      <c r="AA533" s="169"/>
      <c r="AB533" s="169"/>
      <c r="AC533" s="168"/>
      <c r="AD533" s="168"/>
      <c r="AE533" s="168"/>
      <c r="AF533" s="168"/>
      <c r="AG533" s="168"/>
      <c r="AH533" s="168"/>
      <c r="AI533" s="168"/>
      <c r="AJ533" s="168"/>
      <c r="AK533" s="168"/>
      <c r="AL533" s="168"/>
      <c r="AM533" s="168"/>
      <c r="AN533" s="168"/>
      <c r="AO533" s="168"/>
    </row>
    <row r="534" spans="1:41" x14ac:dyDescent="0.25">
      <c r="A534" s="478" t="s">
        <v>3081</v>
      </c>
      <c r="B534" s="478" t="s">
        <v>3376</v>
      </c>
      <c r="C534" s="478" t="s">
        <v>1981</v>
      </c>
      <c r="D534" s="477">
        <v>1285</v>
      </c>
      <c r="E534" s="470" t="s">
        <v>3324</v>
      </c>
      <c r="F534" s="476"/>
      <c r="G534" s="475" t="s">
        <v>1978</v>
      </c>
      <c r="H534" s="474">
        <v>40</v>
      </c>
      <c r="I534" s="471"/>
      <c r="J534" s="473"/>
      <c r="K534" s="472">
        <v>5.7403999999999997E-2</v>
      </c>
      <c r="L534" s="201">
        <v>-34.996926752367543</v>
      </c>
      <c r="M534" s="201">
        <v>423.0996045</v>
      </c>
      <c r="N534" s="201">
        <v>41.094000000000001</v>
      </c>
      <c r="O534" s="470">
        <v>41.094000000000001</v>
      </c>
      <c r="P534" s="471">
        <v>423.0996045</v>
      </c>
      <c r="Q534" s="471">
        <v>-35.025628752367545</v>
      </c>
      <c r="R534" s="470">
        <v>128.45500297999999</v>
      </c>
      <c r="S534" s="470">
        <v>128.48370498</v>
      </c>
      <c r="T534" s="470"/>
      <c r="U534" s="170">
        <v>59.976373113600161</v>
      </c>
      <c r="V534" s="170"/>
      <c r="W534" s="170"/>
      <c r="X534" s="168"/>
      <c r="Y534" s="168"/>
      <c r="Z534" s="168"/>
      <c r="AA534" s="169"/>
      <c r="AB534" s="169"/>
      <c r="AC534" s="168"/>
      <c r="AD534" s="168"/>
      <c r="AE534" s="168"/>
      <c r="AF534" s="168"/>
      <c r="AG534" s="168"/>
      <c r="AH534" s="168"/>
      <c r="AI534" s="168"/>
      <c r="AJ534" s="168"/>
      <c r="AK534" s="168"/>
      <c r="AL534" s="168"/>
      <c r="AM534" s="168"/>
      <c r="AN534" s="168"/>
      <c r="AO534" s="168"/>
    </row>
    <row r="535" spans="1:41" x14ac:dyDescent="0.25">
      <c r="A535" s="232"/>
      <c r="B535" s="232"/>
      <c r="C535" s="232"/>
      <c r="D535" s="237"/>
      <c r="E535" s="232" t="s">
        <v>619</v>
      </c>
      <c r="F535" s="238"/>
      <c r="G535" s="238" t="s">
        <v>1962</v>
      </c>
      <c r="H535" s="467">
        <v>40</v>
      </c>
      <c r="I535" s="240"/>
      <c r="J535" s="466"/>
      <c r="K535" s="240">
        <v>0.103502</v>
      </c>
      <c r="L535" s="201">
        <v>-35.077379752367548</v>
      </c>
      <c r="M535" s="201">
        <v>423.0996045</v>
      </c>
      <c r="N535" s="201">
        <v>41.094000000000001</v>
      </c>
      <c r="O535" s="240">
        <v>41.094000000000001</v>
      </c>
      <c r="P535" s="240">
        <v>423.0996045</v>
      </c>
      <c r="Q535" s="240">
        <v>-35.129130752367544</v>
      </c>
      <c r="R535" s="240">
        <v>128.53545597999999</v>
      </c>
      <c r="S535" s="240">
        <v>128.58720697999999</v>
      </c>
      <c r="T535" s="240"/>
      <c r="U535" s="170">
        <v>60.056826113600167</v>
      </c>
      <c r="V535" s="170"/>
      <c r="W535" s="170"/>
      <c r="X535" s="168"/>
      <c r="Y535" s="168"/>
      <c r="Z535" s="168"/>
      <c r="AA535" s="169"/>
      <c r="AB535" s="169"/>
      <c r="AC535" s="168"/>
      <c r="AD535" s="168"/>
      <c r="AE535" s="168"/>
      <c r="AF535" s="168"/>
      <c r="AG535" s="168"/>
      <c r="AH535" s="168"/>
      <c r="AI535" s="168"/>
      <c r="AJ535" s="168"/>
      <c r="AK535" s="168"/>
      <c r="AL535" s="168"/>
      <c r="AM535" s="168"/>
      <c r="AN535" s="168"/>
      <c r="AO535" s="168"/>
    </row>
    <row r="536" spans="1:41" x14ac:dyDescent="0.25">
      <c r="A536" s="232" t="s">
        <v>3081</v>
      </c>
      <c r="B536" s="232" t="s">
        <v>3323</v>
      </c>
      <c r="C536" s="232" t="s">
        <v>111</v>
      </c>
      <c r="D536" s="237">
        <v>1286</v>
      </c>
      <c r="E536" s="234" t="s">
        <v>580</v>
      </c>
      <c r="F536" s="238" t="s">
        <v>2169</v>
      </c>
      <c r="G536" s="238" t="s">
        <v>1951</v>
      </c>
      <c r="H536" s="467"/>
      <c r="I536" s="200"/>
      <c r="J536" s="466"/>
      <c r="K536" s="240">
        <v>0</v>
      </c>
      <c r="L536" s="201">
        <v>-35.129130752367544</v>
      </c>
      <c r="M536" s="201">
        <v>423.0996045</v>
      </c>
      <c r="N536" s="201">
        <v>41.094000000000001</v>
      </c>
      <c r="O536" s="240">
        <v>41.094000000000001</v>
      </c>
      <c r="P536" s="240">
        <v>423.0996045</v>
      </c>
      <c r="Q536" s="240">
        <v>-35.129130752367544</v>
      </c>
      <c r="R536" s="240">
        <v>128.58720697999999</v>
      </c>
      <c r="S536" s="240">
        <v>128.58720697999999</v>
      </c>
      <c r="T536" s="240"/>
      <c r="U536" s="170">
        <v>60.108577113600163</v>
      </c>
      <c r="V536" s="170"/>
      <c r="W536" s="170"/>
      <c r="X536" s="168"/>
      <c r="Y536" s="168"/>
      <c r="Z536" s="168"/>
      <c r="AA536" s="169"/>
      <c r="AB536" s="169"/>
      <c r="AC536" s="168"/>
      <c r="AD536" s="168"/>
      <c r="AE536" s="168"/>
      <c r="AF536" s="168"/>
      <c r="AG536" s="168"/>
      <c r="AH536" s="168"/>
      <c r="AI536" s="168"/>
      <c r="AJ536" s="168"/>
      <c r="AK536" s="168"/>
      <c r="AL536" s="168"/>
      <c r="AM536" s="168"/>
      <c r="AN536" s="168"/>
      <c r="AO536" s="168"/>
    </row>
    <row r="537" spans="1:41" x14ac:dyDescent="0.25">
      <c r="A537" s="232"/>
      <c r="B537" s="232"/>
      <c r="C537" s="232"/>
      <c r="D537" s="237"/>
      <c r="E537" s="469" t="s">
        <v>619</v>
      </c>
      <c r="F537" s="238"/>
      <c r="G537" s="238" t="s">
        <v>1969</v>
      </c>
      <c r="H537" s="468"/>
      <c r="I537" s="239"/>
      <c r="J537" s="466"/>
      <c r="K537" s="240">
        <v>0.14528199999999999</v>
      </c>
      <c r="L537" s="201">
        <v>-35.201771752367549</v>
      </c>
      <c r="M537" s="201">
        <v>423.0996045</v>
      </c>
      <c r="N537" s="201">
        <v>41.094000000000001</v>
      </c>
      <c r="O537" s="240">
        <v>41.094000000000001</v>
      </c>
      <c r="P537" s="240">
        <v>423.0996045</v>
      </c>
      <c r="Q537" s="240">
        <v>-35.274412752367546</v>
      </c>
      <c r="R537" s="240">
        <v>128.65984798</v>
      </c>
      <c r="S537" s="240">
        <v>128.73248898</v>
      </c>
      <c r="T537" s="240"/>
      <c r="U537" s="170">
        <v>60.181218113600167</v>
      </c>
      <c r="V537" s="170"/>
      <c r="W537" s="170"/>
      <c r="X537" s="168"/>
      <c r="Y537" s="168"/>
      <c r="Z537" s="168"/>
      <c r="AA537" s="169"/>
      <c r="AB537" s="169"/>
      <c r="AC537" s="168"/>
      <c r="AD537" s="168"/>
      <c r="AE537" s="168"/>
      <c r="AF537" s="168"/>
      <c r="AG537" s="168"/>
      <c r="AH537" s="168"/>
      <c r="AI537" s="168"/>
      <c r="AJ537" s="168"/>
      <c r="AK537" s="168"/>
      <c r="AL537" s="168"/>
      <c r="AM537" s="168"/>
      <c r="AN537" s="168"/>
      <c r="AO537" s="168"/>
    </row>
    <row r="538" spans="1:41" x14ac:dyDescent="0.25">
      <c r="A538" s="232" t="s">
        <v>3081</v>
      </c>
      <c r="B538" s="232" t="s">
        <v>3323</v>
      </c>
      <c r="C538" s="232" t="s">
        <v>3125</v>
      </c>
      <c r="D538" s="237">
        <v>1287</v>
      </c>
      <c r="E538" s="234" t="s">
        <v>1903</v>
      </c>
      <c r="F538" s="238" t="s">
        <v>4279</v>
      </c>
      <c r="G538" s="238" t="s">
        <v>4280</v>
      </c>
      <c r="H538" s="467">
        <v>33</v>
      </c>
      <c r="I538" s="200"/>
      <c r="J538" s="466"/>
      <c r="K538" s="240">
        <v>0</v>
      </c>
      <c r="L538" s="201">
        <v>-35.274412752367546</v>
      </c>
      <c r="M538" s="201">
        <v>423.0996045</v>
      </c>
      <c r="N538" s="201">
        <v>41.094000000000001</v>
      </c>
      <c r="O538" s="240">
        <v>41.094000000000001</v>
      </c>
      <c r="P538" s="240">
        <v>423.0996045</v>
      </c>
      <c r="Q538" s="240">
        <v>-35.274412752367546</v>
      </c>
      <c r="R538" s="240">
        <v>128.73248898</v>
      </c>
      <c r="S538" s="240">
        <v>128.73248898</v>
      </c>
      <c r="T538" s="240"/>
      <c r="U538" s="170">
        <v>60.253859113600171</v>
      </c>
      <c r="V538" s="170"/>
      <c r="W538" s="170"/>
      <c r="X538" s="168"/>
      <c r="Y538" s="168"/>
      <c r="Z538" s="168"/>
      <c r="AA538" s="169"/>
      <c r="AB538" s="169"/>
      <c r="AC538" s="168"/>
      <c r="AD538" s="168"/>
      <c r="AE538" s="168"/>
      <c r="AF538" s="168"/>
      <c r="AG538" s="168"/>
      <c r="AH538" s="168"/>
      <c r="AI538" s="168"/>
      <c r="AJ538" s="168"/>
      <c r="AK538" s="168"/>
      <c r="AL538" s="168"/>
      <c r="AM538" s="168"/>
      <c r="AN538" s="168"/>
      <c r="AO538" s="168"/>
    </row>
    <row r="539" spans="1:41" x14ac:dyDescent="0.25">
      <c r="A539" s="232"/>
      <c r="B539" s="232"/>
      <c r="C539" s="232"/>
      <c r="D539" s="237"/>
      <c r="E539" s="469" t="s">
        <v>619</v>
      </c>
      <c r="F539" s="238"/>
      <c r="G539" s="238" t="s">
        <v>1969</v>
      </c>
      <c r="H539" s="468"/>
      <c r="I539" s="239"/>
      <c r="J539" s="466"/>
      <c r="K539" s="240">
        <v>0</v>
      </c>
      <c r="L539" s="201">
        <v>-35.274412752367546</v>
      </c>
      <c r="M539" s="201">
        <v>423.0996045</v>
      </c>
      <c r="N539" s="201">
        <v>41.094000000000001</v>
      </c>
      <c r="O539" s="240">
        <v>41.094000000000001</v>
      </c>
      <c r="P539" s="240">
        <v>423.0996045</v>
      </c>
      <c r="Q539" s="240">
        <v>-35.274412752367546</v>
      </c>
      <c r="R539" s="240">
        <v>128.73248898</v>
      </c>
      <c r="S539" s="240">
        <v>128.73248898</v>
      </c>
      <c r="T539" s="240"/>
      <c r="U539" s="170">
        <v>60.253859113600171</v>
      </c>
      <c r="V539" s="170"/>
      <c r="W539" s="170"/>
      <c r="X539" s="168"/>
      <c r="Y539" s="168"/>
      <c r="Z539" s="168"/>
      <c r="AA539" s="169"/>
      <c r="AB539" s="169"/>
      <c r="AC539" s="168"/>
      <c r="AD539" s="168"/>
      <c r="AE539" s="168"/>
      <c r="AF539" s="168"/>
      <c r="AG539" s="168"/>
      <c r="AH539" s="168"/>
      <c r="AI539" s="168"/>
      <c r="AJ539" s="168"/>
      <c r="AK539" s="168"/>
      <c r="AL539" s="168"/>
      <c r="AM539" s="168"/>
      <c r="AN539" s="168"/>
      <c r="AO539" s="168"/>
    </row>
    <row r="540" spans="1:41" x14ac:dyDescent="0.25">
      <c r="A540" s="232" t="s">
        <v>3081</v>
      </c>
      <c r="B540" s="232" t="s">
        <v>3323</v>
      </c>
      <c r="C540" s="232" t="s">
        <v>1990</v>
      </c>
      <c r="D540" s="237">
        <v>1287</v>
      </c>
      <c r="E540" s="234" t="s">
        <v>3322</v>
      </c>
      <c r="F540" s="238" t="s">
        <v>1988</v>
      </c>
      <c r="G540" s="238" t="s">
        <v>1987</v>
      </c>
      <c r="H540" s="467"/>
      <c r="I540" s="200"/>
      <c r="J540" s="466"/>
      <c r="K540" s="240">
        <v>0</v>
      </c>
      <c r="L540" s="201">
        <v>-35.274412752367546</v>
      </c>
      <c r="M540" s="201">
        <v>423.0996045</v>
      </c>
      <c r="N540" s="201">
        <v>41.094000000000001</v>
      </c>
      <c r="O540" s="240">
        <v>41.094000000000001</v>
      </c>
      <c r="P540" s="240">
        <v>423.0996045</v>
      </c>
      <c r="Q540" s="240">
        <v>-35.274412752367546</v>
      </c>
      <c r="R540" s="240">
        <v>128.73248898</v>
      </c>
      <c r="S540" s="240">
        <v>128.73248898</v>
      </c>
      <c r="T540" s="240"/>
      <c r="U540" s="170">
        <v>60.253859113600171</v>
      </c>
      <c r="V540" s="170"/>
      <c r="W540" s="170"/>
      <c r="X540" s="168"/>
      <c r="Y540" s="168"/>
      <c r="Z540" s="168"/>
      <c r="AA540" s="169"/>
      <c r="AB540" s="169"/>
      <c r="AC540" s="168"/>
      <c r="AD540" s="168"/>
      <c r="AE540" s="168"/>
      <c r="AF540" s="168"/>
      <c r="AG540" s="168"/>
      <c r="AH540" s="168"/>
      <c r="AI540" s="168"/>
      <c r="AJ540" s="168"/>
      <c r="AK540" s="168"/>
      <c r="AL540" s="168"/>
      <c r="AM540" s="168"/>
      <c r="AN540" s="168"/>
      <c r="AO540" s="168"/>
    </row>
    <row r="541" spans="1:41" x14ac:dyDescent="0.25">
      <c r="A541" s="232"/>
      <c r="B541" s="232"/>
      <c r="C541" s="232"/>
      <c r="D541" s="237"/>
      <c r="E541" s="234" t="s">
        <v>619</v>
      </c>
      <c r="F541" s="238"/>
      <c r="G541" s="238" t="s">
        <v>1962</v>
      </c>
      <c r="H541" s="467">
        <v>40</v>
      </c>
      <c r="I541" s="200"/>
      <c r="J541" s="466"/>
      <c r="K541" s="240">
        <v>0.13121600000000003</v>
      </c>
      <c r="L541" s="201">
        <v>-35.34002075236755</v>
      </c>
      <c r="M541" s="201">
        <v>423.0996045</v>
      </c>
      <c r="N541" s="201">
        <v>41.094000000000001</v>
      </c>
      <c r="O541" s="240">
        <v>41.094000000000001</v>
      </c>
      <c r="P541" s="240">
        <v>423.0996045</v>
      </c>
      <c r="Q541" s="240">
        <v>-35.405628752367548</v>
      </c>
      <c r="R541" s="240">
        <v>128.79809698</v>
      </c>
      <c r="S541" s="240">
        <v>128.86370497999999</v>
      </c>
      <c r="T541" s="240"/>
      <c r="U541" s="170">
        <v>60.319467113600169</v>
      </c>
      <c r="V541" s="170"/>
      <c r="W541" s="170"/>
      <c r="X541" s="168"/>
      <c r="Y541" s="168"/>
      <c r="Z541" s="168"/>
      <c r="AA541" s="169"/>
      <c r="AB541" s="169"/>
      <c r="AC541" s="168"/>
      <c r="AD541" s="168"/>
      <c r="AE541" s="168"/>
      <c r="AF541" s="168"/>
      <c r="AG541" s="168"/>
      <c r="AH541" s="168"/>
      <c r="AI541" s="168"/>
      <c r="AJ541" s="168"/>
      <c r="AK541" s="168"/>
      <c r="AL541" s="168"/>
      <c r="AM541" s="168"/>
      <c r="AN541" s="168"/>
      <c r="AO541" s="168"/>
    </row>
    <row r="542" spans="1:41" x14ac:dyDescent="0.25">
      <c r="A542" s="478" t="s">
        <v>3081</v>
      </c>
      <c r="B542" s="478" t="s">
        <v>3321</v>
      </c>
      <c r="C542" s="478" t="s">
        <v>1981</v>
      </c>
      <c r="D542" s="477">
        <v>1289</v>
      </c>
      <c r="E542" s="470" t="s">
        <v>3320</v>
      </c>
      <c r="F542" s="476"/>
      <c r="G542" s="475" t="s">
        <v>1978</v>
      </c>
      <c r="H542" s="474">
        <v>40</v>
      </c>
      <c r="I542" s="470"/>
      <c r="J542" s="473"/>
      <c r="K542" s="472">
        <v>5.7403999999999997E-2</v>
      </c>
      <c r="L542" s="201">
        <v>-35.434330752367543</v>
      </c>
      <c r="M542" s="201">
        <v>423.0996045</v>
      </c>
      <c r="N542" s="201">
        <v>41.094000000000001</v>
      </c>
      <c r="O542" s="470">
        <v>41.094000000000001</v>
      </c>
      <c r="P542" s="471">
        <v>423.0996045</v>
      </c>
      <c r="Q542" s="471">
        <v>-35.463032752367546</v>
      </c>
      <c r="R542" s="470">
        <v>128.89240697999998</v>
      </c>
      <c r="S542" s="470">
        <v>128.92110897999999</v>
      </c>
      <c r="T542" s="470"/>
      <c r="U542" s="170">
        <v>60.413777113600148</v>
      </c>
      <c r="V542" s="170"/>
      <c r="W542" s="170"/>
      <c r="X542" s="168"/>
      <c r="Y542" s="168"/>
      <c r="Z542" s="168"/>
      <c r="AA542" s="169"/>
      <c r="AB542" s="169"/>
      <c r="AC542" s="168"/>
      <c r="AD542" s="168"/>
      <c r="AE542" s="168"/>
      <c r="AF542" s="168"/>
      <c r="AG542" s="168"/>
      <c r="AH542" s="168"/>
      <c r="AI542" s="168"/>
      <c r="AJ542" s="168"/>
      <c r="AK542" s="168"/>
      <c r="AL542" s="168"/>
      <c r="AM542" s="168"/>
      <c r="AN542" s="168"/>
      <c r="AO542" s="168"/>
    </row>
    <row r="543" spans="1:41" x14ac:dyDescent="0.25">
      <c r="A543" s="478"/>
      <c r="B543" s="478"/>
      <c r="C543" s="478"/>
      <c r="D543" s="477"/>
      <c r="E543" s="478" t="s">
        <v>619</v>
      </c>
      <c r="F543" s="480"/>
      <c r="G543" s="483" t="s">
        <v>2198</v>
      </c>
      <c r="H543" s="474"/>
      <c r="I543" s="470"/>
      <c r="J543" s="473"/>
      <c r="K543" s="472">
        <v>0.19082200000000005</v>
      </c>
      <c r="L543" s="201">
        <v>-35.558443752367545</v>
      </c>
      <c r="M543" s="201">
        <v>423.0996045</v>
      </c>
      <c r="N543" s="201">
        <v>41.094000000000001</v>
      </c>
      <c r="O543" s="470">
        <v>41.094000000000001</v>
      </c>
      <c r="P543" s="471">
        <v>423.0996045</v>
      </c>
      <c r="Q543" s="471">
        <v>-35.653854752367543</v>
      </c>
      <c r="R543" s="470">
        <v>129.01651997999997</v>
      </c>
      <c r="S543" s="470">
        <v>129.11193097999998</v>
      </c>
      <c r="T543" s="479"/>
      <c r="U543" s="170">
        <v>60.537890113600142</v>
      </c>
      <c r="V543" s="170"/>
      <c r="W543" s="170"/>
      <c r="X543" s="168"/>
      <c r="Y543" s="168"/>
      <c r="Z543" s="168"/>
      <c r="AA543" s="169"/>
      <c r="AB543" s="169"/>
      <c r="AC543" s="168"/>
      <c r="AD543" s="168"/>
      <c r="AE543" s="168"/>
      <c r="AF543" s="168"/>
      <c r="AG543" s="168"/>
      <c r="AH543" s="168"/>
      <c r="AI543" s="168"/>
      <c r="AJ543" s="168"/>
      <c r="AK543" s="168"/>
      <c r="AL543" s="168"/>
      <c r="AM543" s="168"/>
      <c r="AN543" s="168"/>
      <c r="AO543" s="168"/>
    </row>
    <row r="544" spans="1:41" x14ac:dyDescent="0.25">
      <c r="A544" s="478" t="s">
        <v>3081</v>
      </c>
      <c r="B544" s="478" t="s">
        <v>3321</v>
      </c>
      <c r="C544" s="478" t="s">
        <v>2197</v>
      </c>
      <c r="D544" s="477">
        <v>1293</v>
      </c>
      <c r="E544" s="482" t="s">
        <v>3319</v>
      </c>
      <c r="F544" s="480"/>
      <c r="G544" s="480" t="s">
        <v>3072</v>
      </c>
      <c r="H544" s="474">
        <v>34</v>
      </c>
      <c r="I544" s="471"/>
      <c r="J544" s="473"/>
      <c r="K544" s="470">
        <v>0.29817100000000002</v>
      </c>
      <c r="L544" s="201">
        <v>-35.802940252367549</v>
      </c>
      <c r="M544" s="201">
        <v>423.0996045</v>
      </c>
      <c r="N544" s="201">
        <v>41.094000000000001</v>
      </c>
      <c r="O544" s="470">
        <v>41.094000000000001</v>
      </c>
      <c r="P544" s="471">
        <v>423.0996045</v>
      </c>
      <c r="Q544" s="471">
        <v>-35.952025752367547</v>
      </c>
      <c r="R544" s="470">
        <v>129.26101647999997</v>
      </c>
      <c r="S544" s="470">
        <v>129.41010197999998</v>
      </c>
      <c r="T544" s="470"/>
      <c r="U544" s="170">
        <v>60.782386613600139</v>
      </c>
      <c r="V544" s="170"/>
      <c r="W544" s="170"/>
      <c r="X544" s="168"/>
      <c r="Y544" s="168"/>
      <c r="Z544" s="168"/>
      <c r="AA544" s="169"/>
      <c r="AB544" s="169"/>
      <c r="AC544" s="168"/>
      <c r="AD544" s="168"/>
      <c r="AE544" s="168"/>
      <c r="AF544" s="168"/>
      <c r="AG544" s="168"/>
      <c r="AH544" s="168"/>
      <c r="AI544" s="168"/>
      <c r="AJ544" s="168"/>
      <c r="AK544" s="168"/>
      <c r="AL544" s="168"/>
      <c r="AM544" s="168"/>
      <c r="AN544" s="168"/>
      <c r="AO544" s="168"/>
    </row>
    <row r="545" spans="1:41" x14ac:dyDescent="0.25">
      <c r="A545" s="478"/>
      <c r="B545" s="478"/>
      <c r="C545" s="478"/>
      <c r="D545" s="477"/>
      <c r="E545" s="482" t="s">
        <v>619</v>
      </c>
      <c r="F545" s="480"/>
      <c r="G545" s="480"/>
      <c r="H545" s="474"/>
      <c r="I545" s="471"/>
      <c r="J545" s="473"/>
      <c r="K545" s="470">
        <v>0</v>
      </c>
      <c r="L545" s="201">
        <v>-35.952025752367547</v>
      </c>
      <c r="M545" s="201">
        <v>423.0996045</v>
      </c>
      <c r="N545" s="201">
        <v>41.094000000000001</v>
      </c>
      <c r="O545" s="470">
        <v>41.094000000000001</v>
      </c>
      <c r="P545" s="471">
        <v>423.0996045</v>
      </c>
      <c r="Q545" s="471">
        <v>-35.952025752367547</v>
      </c>
      <c r="R545" s="470">
        <v>129.41010197999998</v>
      </c>
      <c r="S545" s="470">
        <v>129.41010197999998</v>
      </c>
      <c r="T545" s="470"/>
      <c r="U545" s="170">
        <v>60.931472113600151</v>
      </c>
      <c r="V545" s="170"/>
      <c r="W545" s="170"/>
      <c r="X545" s="168"/>
      <c r="Y545" s="168"/>
      <c r="Z545" s="168"/>
      <c r="AA545" s="169"/>
      <c r="AB545" s="169"/>
      <c r="AC545" s="168"/>
      <c r="AD545" s="168"/>
      <c r="AE545" s="168"/>
      <c r="AF545" s="168"/>
      <c r="AG545" s="168"/>
      <c r="AH545" s="168"/>
      <c r="AI545" s="168"/>
      <c r="AJ545" s="168"/>
      <c r="AK545" s="168"/>
      <c r="AL545" s="168"/>
      <c r="AM545" s="168"/>
      <c r="AN545" s="168"/>
      <c r="AO545" s="168"/>
    </row>
    <row r="546" spans="1:41" x14ac:dyDescent="0.25">
      <c r="A546" s="478" t="s">
        <v>3081</v>
      </c>
      <c r="B546" s="478" t="s">
        <v>3321</v>
      </c>
      <c r="C546" s="478" t="s">
        <v>2174</v>
      </c>
      <c r="D546" s="477">
        <v>1294</v>
      </c>
      <c r="E546" s="482" t="s">
        <v>3318</v>
      </c>
      <c r="F546" s="480"/>
      <c r="G546" s="480" t="s">
        <v>4278</v>
      </c>
      <c r="H546" s="474"/>
      <c r="I546" s="471"/>
      <c r="J546" s="473"/>
      <c r="K546" s="470">
        <v>0</v>
      </c>
      <c r="L546" s="201">
        <v>-35.952025752367547</v>
      </c>
      <c r="M546" s="201">
        <v>423.0996045</v>
      </c>
      <c r="N546" s="201">
        <v>41.094000000000001</v>
      </c>
      <c r="O546" s="470">
        <v>41.094000000000001</v>
      </c>
      <c r="P546" s="471">
        <v>423.0996045</v>
      </c>
      <c r="Q546" s="471">
        <v>-35.952025752367547</v>
      </c>
      <c r="R546" s="470">
        <v>129.41010197999998</v>
      </c>
      <c r="S546" s="470">
        <v>129.41010197999998</v>
      </c>
      <c r="T546" s="470"/>
      <c r="U546" s="170">
        <v>60.931472113600151</v>
      </c>
      <c r="V546" s="170"/>
      <c r="W546" s="170"/>
      <c r="X546" s="168"/>
      <c r="Y546" s="168"/>
      <c r="Z546" s="168"/>
      <c r="AA546" s="169"/>
      <c r="AB546" s="169"/>
      <c r="AC546" s="168"/>
      <c r="AD546" s="168"/>
      <c r="AE546" s="168"/>
      <c r="AF546" s="168"/>
      <c r="AG546" s="168"/>
      <c r="AH546" s="168"/>
      <c r="AI546" s="168"/>
      <c r="AJ546" s="168"/>
      <c r="AK546" s="168"/>
      <c r="AL546" s="168"/>
      <c r="AM546" s="168"/>
      <c r="AN546" s="168"/>
      <c r="AO546" s="168"/>
    </row>
    <row r="547" spans="1:41" x14ac:dyDescent="0.25">
      <c r="A547" s="478"/>
      <c r="B547" s="478"/>
      <c r="C547" s="478"/>
      <c r="D547" s="477"/>
      <c r="E547" s="482"/>
      <c r="F547" s="480"/>
      <c r="G547" s="480" t="s">
        <v>1962</v>
      </c>
      <c r="H547" s="474">
        <v>40</v>
      </c>
      <c r="I547" s="471"/>
      <c r="J547" s="473"/>
      <c r="K547" s="470">
        <v>9.650984E-2</v>
      </c>
      <c r="L547" s="201">
        <v>-36.000280672367552</v>
      </c>
      <c r="M547" s="201">
        <v>423.0996045</v>
      </c>
      <c r="N547" s="201">
        <v>41.094000000000001</v>
      </c>
      <c r="O547" s="470">
        <v>41.094000000000001</v>
      </c>
      <c r="P547" s="471">
        <v>423.0996045</v>
      </c>
      <c r="Q547" s="471">
        <v>-36.04853559236755</v>
      </c>
      <c r="R547" s="470">
        <v>129.45835689999998</v>
      </c>
      <c r="S547" s="470">
        <v>129.50661181999999</v>
      </c>
      <c r="T547" s="470"/>
      <c r="U547" s="170">
        <v>60.979727033600156</v>
      </c>
      <c r="V547" s="170"/>
      <c r="W547" s="170"/>
      <c r="X547" s="168"/>
      <c r="Y547" s="168"/>
      <c r="Z547" s="168"/>
      <c r="AA547" s="169"/>
      <c r="AB547" s="169"/>
      <c r="AC547" s="168"/>
      <c r="AD547" s="168"/>
      <c r="AE547" s="168"/>
      <c r="AF547" s="168"/>
      <c r="AG547" s="168"/>
      <c r="AH547" s="168"/>
      <c r="AI547" s="168"/>
      <c r="AJ547" s="168"/>
      <c r="AK547" s="168"/>
      <c r="AL547" s="168"/>
      <c r="AM547" s="168"/>
      <c r="AN547" s="168"/>
      <c r="AO547" s="168"/>
    </row>
    <row r="548" spans="1:41" x14ac:dyDescent="0.25">
      <c r="A548" s="478" t="s">
        <v>3081</v>
      </c>
      <c r="B548" s="478" t="s">
        <v>3321</v>
      </c>
      <c r="C548" s="478" t="s">
        <v>111</v>
      </c>
      <c r="D548" s="477">
        <v>1295</v>
      </c>
      <c r="E548" s="482" t="s">
        <v>532</v>
      </c>
      <c r="F548" s="480" t="s">
        <v>3135</v>
      </c>
      <c r="G548" s="480" t="s">
        <v>3134</v>
      </c>
      <c r="H548" s="474"/>
      <c r="I548" s="471"/>
      <c r="J548" s="473"/>
      <c r="K548" s="470">
        <v>0</v>
      </c>
      <c r="L548" s="201">
        <v>-36.04853559236755</v>
      </c>
      <c r="M548" s="201">
        <v>423.0996045</v>
      </c>
      <c r="N548" s="201">
        <v>41.094000000000001</v>
      </c>
      <c r="O548" s="470">
        <v>41.094000000000001</v>
      </c>
      <c r="P548" s="471">
        <v>423.0996045</v>
      </c>
      <c r="Q548" s="471">
        <v>-36.04853559236755</v>
      </c>
      <c r="R548" s="470">
        <v>129.50661181999999</v>
      </c>
      <c r="S548" s="470">
        <v>129.50661181999999</v>
      </c>
      <c r="T548" s="470"/>
      <c r="U548" s="170">
        <v>61.027981953600161</v>
      </c>
      <c r="V548" s="170"/>
      <c r="W548" s="170"/>
      <c r="X548" s="168"/>
      <c r="Y548" s="168"/>
      <c r="Z548" s="168"/>
      <c r="AA548" s="169"/>
      <c r="AB548" s="169"/>
      <c r="AC548" s="168"/>
      <c r="AD548" s="168"/>
      <c r="AE548" s="168"/>
      <c r="AF548" s="168"/>
      <c r="AG548" s="168"/>
      <c r="AH548" s="168"/>
      <c r="AI548" s="168"/>
      <c r="AJ548" s="168"/>
      <c r="AK548" s="168"/>
      <c r="AL548" s="168"/>
      <c r="AM548" s="168"/>
      <c r="AN548" s="168"/>
      <c r="AO548" s="168"/>
    </row>
    <row r="549" spans="1:41" x14ac:dyDescent="0.25">
      <c r="A549" s="478"/>
      <c r="B549" s="478"/>
      <c r="C549" s="478"/>
      <c r="D549" s="477"/>
      <c r="E549" s="482"/>
      <c r="F549" s="480"/>
      <c r="G549" s="480" t="s">
        <v>3133</v>
      </c>
      <c r="H549" s="474">
        <v>40</v>
      </c>
      <c r="I549" s="471"/>
      <c r="J549" s="473"/>
      <c r="K549" s="470">
        <v>5.5879999999999999E-2</v>
      </c>
      <c r="L549" s="201">
        <v>-36.076475592367551</v>
      </c>
      <c r="M549" s="201">
        <v>423.0996045</v>
      </c>
      <c r="N549" s="201">
        <v>41.094000000000001</v>
      </c>
      <c r="O549" s="470">
        <v>41.094000000000001</v>
      </c>
      <c r="P549" s="471">
        <v>423.0996045</v>
      </c>
      <c r="Q549" s="471">
        <v>-36.104415592367552</v>
      </c>
      <c r="R549" s="470">
        <v>129.53455181999999</v>
      </c>
      <c r="S549" s="470">
        <v>129.56249181999999</v>
      </c>
      <c r="T549" s="470"/>
      <c r="U549" s="170">
        <v>61.055921953600162</v>
      </c>
      <c r="V549" s="170"/>
      <c r="W549" s="170"/>
      <c r="X549" s="168"/>
      <c r="Y549" s="168"/>
      <c r="Z549" s="168"/>
      <c r="AA549" s="169"/>
      <c r="AB549" s="169"/>
      <c r="AC549" s="168"/>
      <c r="AD549" s="168"/>
      <c r="AE549" s="168"/>
      <c r="AF549" s="168"/>
      <c r="AG549" s="168"/>
      <c r="AH549" s="168"/>
      <c r="AI549" s="168"/>
      <c r="AJ549" s="168"/>
      <c r="AK549" s="168"/>
      <c r="AL549" s="168"/>
      <c r="AM549" s="168"/>
      <c r="AN549" s="168"/>
      <c r="AO549" s="168"/>
    </row>
    <row r="550" spans="1:41" x14ac:dyDescent="0.25">
      <c r="A550" s="478"/>
      <c r="B550" s="478"/>
      <c r="C550" s="478"/>
      <c r="D550" s="477"/>
      <c r="E550" s="482" t="s">
        <v>619</v>
      </c>
      <c r="F550" s="480"/>
      <c r="G550" s="480" t="s">
        <v>3132</v>
      </c>
      <c r="H550" s="474">
        <v>40</v>
      </c>
      <c r="I550" s="471"/>
      <c r="J550" s="473"/>
      <c r="K550" s="470">
        <v>7.6135999999999981E-2</v>
      </c>
      <c r="L550" s="201">
        <v>-36.142483592367554</v>
      </c>
      <c r="M550" s="201">
        <v>423.0996045</v>
      </c>
      <c r="N550" s="201">
        <v>41.094000000000001</v>
      </c>
      <c r="O550" s="470">
        <v>41.094000000000001</v>
      </c>
      <c r="P550" s="471">
        <v>423.0996045</v>
      </c>
      <c r="Q550" s="471">
        <v>-36.18055159236755</v>
      </c>
      <c r="R550" s="470">
        <v>129.60055981999997</v>
      </c>
      <c r="S550" s="470">
        <v>129.63862781999998</v>
      </c>
      <c r="T550" s="470"/>
      <c r="U550" s="170">
        <v>61.121929953600144</v>
      </c>
      <c r="V550" s="170"/>
      <c r="W550" s="170"/>
      <c r="X550" s="168"/>
      <c r="Y550" s="168"/>
      <c r="Z550" s="168"/>
      <c r="AA550" s="169"/>
      <c r="AB550" s="169"/>
      <c r="AC550" s="168"/>
      <c r="AD550" s="168"/>
      <c r="AE550" s="168"/>
      <c r="AF550" s="168"/>
      <c r="AG550" s="168"/>
      <c r="AH550" s="168"/>
      <c r="AI550" s="168"/>
      <c r="AJ550" s="168"/>
      <c r="AK550" s="168"/>
      <c r="AL550" s="168"/>
      <c r="AM550" s="168"/>
      <c r="AN550" s="168"/>
      <c r="AO550" s="168"/>
    </row>
    <row r="551" spans="1:41" x14ac:dyDescent="0.25">
      <c r="A551" s="478" t="s">
        <v>3081</v>
      </c>
      <c r="B551" s="478" t="s">
        <v>3321</v>
      </c>
      <c r="C551" s="478" t="s">
        <v>2187</v>
      </c>
      <c r="D551" s="477">
        <v>1299</v>
      </c>
      <c r="E551" s="482" t="s">
        <v>3317</v>
      </c>
      <c r="F551" s="480" t="s">
        <v>2185</v>
      </c>
      <c r="G551" s="480" t="s">
        <v>2184</v>
      </c>
      <c r="H551" s="474">
        <v>40</v>
      </c>
      <c r="I551" s="471"/>
      <c r="J551" s="473"/>
      <c r="K551" s="470">
        <v>0.5</v>
      </c>
      <c r="L551" s="201">
        <v>-36.43055159236755</v>
      </c>
      <c r="M551" s="201">
        <v>423.0996045</v>
      </c>
      <c r="N551" s="201">
        <v>41.094000000000001</v>
      </c>
      <c r="O551" s="470">
        <v>41.094000000000001</v>
      </c>
      <c r="P551" s="471">
        <v>423.0996045</v>
      </c>
      <c r="Q551" s="471">
        <v>-36.68055159236755</v>
      </c>
      <c r="R551" s="470">
        <v>129.88862781999998</v>
      </c>
      <c r="S551" s="470">
        <v>130.13862781999998</v>
      </c>
      <c r="T551" s="470"/>
      <c r="U551" s="170">
        <v>61.409997953600154</v>
      </c>
      <c r="V551" s="170"/>
      <c r="W551" s="170"/>
      <c r="X551" s="168"/>
      <c r="Y551" s="168"/>
      <c r="Z551" s="168"/>
      <c r="AA551" s="169"/>
      <c r="AB551" s="169"/>
      <c r="AC551" s="168"/>
      <c r="AD551" s="168"/>
      <c r="AE551" s="168"/>
      <c r="AF551" s="168"/>
      <c r="AG551" s="168"/>
      <c r="AH551" s="168"/>
      <c r="AI551" s="168"/>
      <c r="AJ551" s="168"/>
      <c r="AK551" s="168"/>
      <c r="AL551" s="168"/>
      <c r="AM551" s="168"/>
      <c r="AN551" s="168"/>
      <c r="AO551" s="168"/>
    </row>
    <row r="552" spans="1:41" x14ac:dyDescent="0.25">
      <c r="A552" s="478"/>
      <c r="B552" s="478"/>
      <c r="C552" s="478"/>
      <c r="D552" s="477"/>
      <c r="E552" s="482" t="s">
        <v>619</v>
      </c>
      <c r="F552" s="480"/>
      <c r="G552" s="480" t="s">
        <v>3129</v>
      </c>
      <c r="H552" s="474">
        <v>40</v>
      </c>
      <c r="I552" s="471"/>
      <c r="J552" s="473"/>
      <c r="K552" s="470">
        <v>7.6135999999999981E-2</v>
      </c>
      <c r="L552" s="201">
        <v>-36.718619592367546</v>
      </c>
      <c r="M552" s="201">
        <v>423.0996045</v>
      </c>
      <c r="N552" s="201">
        <v>41.094000000000001</v>
      </c>
      <c r="O552" s="470">
        <v>41.094000000000001</v>
      </c>
      <c r="P552" s="471">
        <v>423.0996045</v>
      </c>
      <c r="Q552" s="471">
        <v>-36.756687592367548</v>
      </c>
      <c r="R552" s="470">
        <v>130.17669581999996</v>
      </c>
      <c r="S552" s="470">
        <v>130.21476381999997</v>
      </c>
      <c r="T552" s="470"/>
      <c r="U552" s="170">
        <v>61.698065953600135</v>
      </c>
      <c r="V552" s="170"/>
      <c r="W552" s="170"/>
      <c r="X552" s="168"/>
      <c r="Y552" s="168"/>
      <c r="Z552" s="168"/>
      <c r="AA552" s="169"/>
      <c r="AB552" s="169"/>
      <c r="AC552" s="168"/>
      <c r="AD552" s="168"/>
      <c r="AE552" s="168"/>
      <c r="AF552" s="168"/>
      <c r="AG552" s="168"/>
      <c r="AH552" s="168"/>
      <c r="AI552" s="168"/>
      <c r="AJ552" s="168"/>
      <c r="AK552" s="168"/>
      <c r="AL552" s="168"/>
      <c r="AM552" s="168"/>
      <c r="AN552" s="168"/>
      <c r="AO552" s="168"/>
    </row>
    <row r="553" spans="1:41" x14ac:dyDescent="0.25">
      <c r="A553" s="478"/>
      <c r="B553" s="478"/>
      <c r="C553" s="478"/>
      <c r="D553" s="477"/>
      <c r="E553" s="482"/>
      <c r="F553" s="480"/>
      <c r="G553" s="480" t="s">
        <v>1962</v>
      </c>
      <c r="H553" s="474"/>
      <c r="I553" s="471"/>
      <c r="J553" s="473"/>
      <c r="K553" s="470">
        <v>9.9516999999999994E-2</v>
      </c>
      <c r="L553" s="201">
        <v>-36.806446092367551</v>
      </c>
      <c r="M553" s="201">
        <v>423.0996045</v>
      </c>
      <c r="N553" s="201">
        <v>41.094000000000001</v>
      </c>
      <c r="O553" s="470">
        <v>41.094000000000001</v>
      </c>
      <c r="P553" s="471">
        <v>423.0996045</v>
      </c>
      <c r="Q553" s="471">
        <v>-36.856204592367547</v>
      </c>
      <c r="R553" s="470">
        <v>130.26452231999997</v>
      </c>
      <c r="S553" s="470">
        <v>130.31428081999996</v>
      </c>
      <c r="T553" s="470"/>
      <c r="U553" s="170">
        <v>61.785892453600141</v>
      </c>
      <c r="V553" s="170"/>
      <c r="W553" s="170"/>
      <c r="X553" s="168"/>
      <c r="Y553" s="168"/>
      <c r="Z553" s="168"/>
      <c r="AA553" s="169"/>
      <c r="AB553" s="169"/>
      <c r="AC553" s="168"/>
      <c r="AD553" s="168"/>
      <c r="AE553" s="168"/>
      <c r="AF553" s="168"/>
      <c r="AG553" s="168"/>
      <c r="AH553" s="168"/>
      <c r="AI553" s="168"/>
      <c r="AJ553" s="168"/>
      <c r="AK553" s="168"/>
      <c r="AL553" s="168"/>
      <c r="AM553" s="168"/>
      <c r="AN553" s="168"/>
      <c r="AO553" s="168"/>
    </row>
    <row r="554" spans="1:41" x14ac:dyDescent="0.25">
      <c r="A554" s="478" t="s">
        <v>3081</v>
      </c>
      <c r="B554" s="478" t="s">
        <v>3321</v>
      </c>
      <c r="C554" s="478" t="s">
        <v>2194</v>
      </c>
      <c r="D554" s="477">
        <v>1305</v>
      </c>
      <c r="E554" s="482" t="s">
        <v>3316</v>
      </c>
      <c r="F554" s="480"/>
      <c r="G554" s="480" t="s">
        <v>3072</v>
      </c>
      <c r="H554" s="474">
        <v>34</v>
      </c>
      <c r="I554" s="471"/>
      <c r="J554" s="473"/>
      <c r="K554" s="470">
        <v>0.29817100000000002</v>
      </c>
      <c r="L554" s="201">
        <v>-37.005290092367545</v>
      </c>
      <c r="M554" s="201">
        <v>423.0996045</v>
      </c>
      <c r="N554" s="201">
        <v>41.094000000000001</v>
      </c>
      <c r="O554" s="470">
        <v>41.094000000000001</v>
      </c>
      <c r="P554" s="471">
        <v>423.0996045</v>
      </c>
      <c r="Q554" s="471">
        <v>-37.15437559236755</v>
      </c>
      <c r="R554" s="470">
        <v>130.46336631999995</v>
      </c>
      <c r="S554" s="470">
        <v>130.61245181999996</v>
      </c>
      <c r="T554" s="470"/>
      <c r="U554" s="170">
        <v>61.984736453600121</v>
      </c>
      <c r="V554" s="170"/>
      <c r="W554" s="170"/>
      <c r="X554" s="168"/>
      <c r="Y554" s="168"/>
      <c r="Z554" s="168"/>
      <c r="AA554" s="169"/>
      <c r="AB554" s="169"/>
      <c r="AC554" s="168"/>
      <c r="AD554" s="168"/>
      <c r="AE554" s="168"/>
      <c r="AF554" s="168"/>
      <c r="AG554" s="168"/>
      <c r="AH554" s="168"/>
      <c r="AI554" s="168"/>
      <c r="AJ554" s="168"/>
      <c r="AK554" s="168"/>
      <c r="AL554" s="168"/>
      <c r="AM554" s="168"/>
      <c r="AN554" s="168"/>
      <c r="AO554" s="168"/>
    </row>
    <row r="555" spans="1:41" x14ac:dyDescent="0.25">
      <c r="A555" s="478"/>
      <c r="B555" s="478"/>
      <c r="C555" s="478"/>
      <c r="D555" s="477"/>
      <c r="E555" s="482" t="s">
        <v>619</v>
      </c>
      <c r="F555" s="480"/>
      <c r="G555" s="480"/>
      <c r="H555" s="474"/>
      <c r="I555" s="471"/>
      <c r="J555" s="473"/>
      <c r="K555" s="470">
        <v>0</v>
      </c>
      <c r="L555" s="201">
        <v>-37.15437559236755</v>
      </c>
      <c r="M555" s="201">
        <v>423.0996045</v>
      </c>
      <c r="N555" s="201">
        <v>41.094000000000001</v>
      </c>
      <c r="O555" s="470">
        <v>41.094000000000001</v>
      </c>
      <c r="P555" s="471">
        <v>423.0996045</v>
      </c>
      <c r="Q555" s="471">
        <v>-37.15437559236755</v>
      </c>
      <c r="R555" s="470">
        <v>130.61245181999996</v>
      </c>
      <c r="S555" s="470">
        <v>130.61245181999996</v>
      </c>
      <c r="T555" s="470"/>
      <c r="U555" s="170">
        <v>62.133821953600133</v>
      </c>
      <c r="V555" s="170"/>
      <c r="W555" s="170"/>
      <c r="X555" s="168"/>
      <c r="Y555" s="168"/>
      <c r="Z555" s="168"/>
      <c r="AA555" s="169"/>
      <c r="AB555" s="169"/>
      <c r="AC555" s="168"/>
      <c r="AD555" s="168"/>
      <c r="AE555" s="168"/>
      <c r="AF555" s="168"/>
      <c r="AG555" s="168"/>
      <c r="AH555" s="168"/>
      <c r="AI555" s="168"/>
      <c r="AJ555" s="168"/>
      <c r="AK555" s="168"/>
      <c r="AL555" s="168"/>
      <c r="AM555" s="168"/>
      <c r="AN555" s="168"/>
      <c r="AO555" s="168"/>
    </row>
    <row r="556" spans="1:41" x14ac:dyDescent="0.25">
      <c r="A556" s="478"/>
      <c r="B556" s="478"/>
      <c r="C556" s="478"/>
      <c r="D556" s="477"/>
      <c r="E556" s="482" t="s">
        <v>619</v>
      </c>
      <c r="F556" s="480"/>
      <c r="G556" s="480"/>
      <c r="H556" s="474"/>
      <c r="I556" s="471"/>
      <c r="J556" s="473"/>
      <c r="K556" s="470">
        <v>0</v>
      </c>
      <c r="L556" s="201">
        <v>-37.15437559236755</v>
      </c>
      <c r="M556" s="201">
        <v>423.0996045</v>
      </c>
      <c r="N556" s="201">
        <v>41.094000000000001</v>
      </c>
      <c r="O556" s="470">
        <v>41.094000000000001</v>
      </c>
      <c r="P556" s="471">
        <v>423.0996045</v>
      </c>
      <c r="Q556" s="471">
        <v>-37.15437559236755</v>
      </c>
      <c r="R556" s="470">
        <v>130.61245181999996</v>
      </c>
      <c r="S556" s="470">
        <v>130.61245181999996</v>
      </c>
      <c r="T556" s="470"/>
      <c r="U556" s="170">
        <v>62.133821953600133</v>
      </c>
      <c r="V556" s="170"/>
      <c r="W556" s="170"/>
      <c r="X556" s="168"/>
      <c r="Y556" s="168"/>
      <c r="Z556" s="168"/>
      <c r="AA556" s="169"/>
      <c r="AB556" s="169"/>
      <c r="AC556" s="168"/>
      <c r="AD556" s="168"/>
      <c r="AE556" s="168"/>
      <c r="AF556" s="168"/>
      <c r="AG556" s="168"/>
      <c r="AH556" s="168"/>
      <c r="AI556" s="168"/>
      <c r="AJ556" s="168"/>
      <c r="AK556" s="168"/>
      <c r="AL556" s="168"/>
      <c r="AM556" s="168"/>
      <c r="AN556" s="168"/>
      <c r="AO556" s="168"/>
    </row>
    <row r="557" spans="1:41" x14ac:dyDescent="0.25">
      <c r="A557" s="478"/>
      <c r="B557" s="478"/>
      <c r="C557" s="478"/>
      <c r="D557" s="477"/>
      <c r="E557" s="482" t="s">
        <v>619</v>
      </c>
      <c r="F557" s="480"/>
      <c r="G557" s="480" t="s">
        <v>1962</v>
      </c>
      <c r="H557" s="474"/>
      <c r="I557" s="471"/>
      <c r="J557" s="473"/>
      <c r="K557" s="470">
        <v>9.9516999999999994E-2</v>
      </c>
      <c r="L557" s="201">
        <v>-37.204134092367553</v>
      </c>
      <c r="M557" s="201">
        <v>423.0996045</v>
      </c>
      <c r="N557" s="201">
        <v>41.094000000000001</v>
      </c>
      <c r="O557" s="470">
        <v>41.094000000000001</v>
      </c>
      <c r="P557" s="471">
        <v>423.0996045</v>
      </c>
      <c r="Q557" s="471">
        <v>-37.253892592367549</v>
      </c>
      <c r="R557" s="470">
        <v>130.66221031999996</v>
      </c>
      <c r="S557" s="470">
        <v>130.71196881999995</v>
      </c>
      <c r="T557" s="470"/>
      <c r="U557" s="170">
        <v>62.183580453600129</v>
      </c>
      <c r="V557" s="170"/>
      <c r="W557" s="170"/>
      <c r="X557" s="168"/>
      <c r="Y557" s="168"/>
      <c r="Z557" s="168"/>
      <c r="AA557" s="169"/>
      <c r="AB557" s="169"/>
      <c r="AC557" s="168"/>
      <c r="AD557" s="168"/>
      <c r="AE557" s="168"/>
      <c r="AF557" s="168"/>
      <c r="AG557" s="168"/>
      <c r="AH557" s="168"/>
      <c r="AI557" s="168"/>
      <c r="AJ557" s="168"/>
      <c r="AK557" s="168"/>
      <c r="AL557" s="168"/>
      <c r="AM557" s="168"/>
      <c r="AN557" s="168"/>
      <c r="AO557" s="168"/>
    </row>
    <row r="558" spans="1:41" x14ac:dyDescent="0.25">
      <c r="A558" s="478" t="s">
        <v>3081</v>
      </c>
      <c r="B558" s="478" t="s">
        <v>3321</v>
      </c>
      <c r="C558" s="478" t="s">
        <v>2192</v>
      </c>
      <c r="D558" s="477">
        <v>1309</v>
      </c>
      <c r="E558" s="482" t="s">
        <v>3315</v>
      </c>
      <c r="F558" s="480"/>
      <c r="G558" s="480" t="s">
        <v>3072</v>
      </c>
      <c r="H558" s="474">
        <v>34</v>
      </c>
      <c r="I558" s="471"/>
      <c r="J558" s="473"/>
      <c r="K558" s="470">
        <v>0.29817100000000002</v>
      </c>
      <c r="L558" s="201">
        <v>-37.402978092367547</v>
      </c>
      <c r="M558" s="201">
        <v>423.0996045</v>
      </c>
      <c r="N558" s="201">
        <v>41.094000000000001</v>
      </c>
      <c r="O558" s="470">
        <v>41.094000000000001</v>
      </c>
      <c r="P558" s="471">
        <v>423.0996045</v>
      </c>
      <c r="Q558" s="471">
        <v>-37.552063592367553</v>
      </c>
      <c r="R558" s="470">
        <v>130.86105431999994</v>
      </c>
      <c r="S558" s="470">
        <v>131.01013981999995</v>
      </c>
      <c r="T558" s="470"/>
      <c r="U558" s="170">
        <v>62.382424453600109</v>
      </c>
      <c r="V558" s="170"/>
      <c r="W558" s="170"/>
      <c r="X558" s="168"/>
      <c r="Y558" s="168"/>
      <c r="Z558" s="168"/>
      <c r="AA558" s="169"/>
      <c r="AB558" s="169"/>
      <c r="AC558" s="168"/>
      <c r="AD558" s="168"/>
      <c r="AE558" s="168"/>
      <c r="AF558" s="168"/>
      <c r="AG558" s="168"/>
      <c r="AH558" s="168"/>
      <c r="AI558" s="168"/>
      <c r="AJ558" s="168"/>
      <c r="AK558" s="168"/>
      <c r="AL558" s="168"/>
      <c r="AM558" s="168"/>
      <c r="AN558" s="168"/>
      <c r="AO558" s="168"/>
    </row>
    <row r="559" spans="1:41" x14ac:dyDescent="0.25">
      <c r="A559" s="478"/>
      <c r="B559" s="478"/>
      <c r="C559" s="478"/>
      <c r="D559" s="477"/>
      <c r="E559" s="482" t="s">
        <v>619</v>
      </c>
      <c r="F559" s="480"/>
      <c r="G559" s="480"/>
      <c r="H559" s="474"/>
      <c r="I559" s="471"/>
      <c r="J559" s="473"/>
      <c r="K559" s="470">
        <v>0</v>
      </c>
      <c r="L559" s="201">
        <v>-37.552063592367553</v>
      </c>
      <c r="M559" s="201">
        <v>423.0996045</v>
      </c>
      <c r="N559" s="201">
        <v>41.094000000000001</v>
      </c>
      <c r="O559" s="470">
        <v>41.094000000000001</v>
      </c>
      <c r="P559" s="471">
        <v>423.0996045</v>
      </c>
      <c r="Q559" s="471">
        <v>-37.552063592367553</v>
      </c>
      <c r="R559" s="470">
        <v>131.01013981999995</v>
      </c>
      <c r="S559" s="470">
        <v>131.01013981999995</v>
      </c>
      <c r="T559" s="470"/>
      <c r="U559" s="170">
        <v>62.531509953600121</v>
      </c>
      <c r="V559" s="170"/>
      <c r="W559" s="170"/>
      <c r="X559" s="168"/>
      <c r="Y559" s="168"/>
      <c r="Z559" s="168"/>
      <c r="AA559" s="169"/>
      <c r="AB559" s="169"/>
      <c r="AC559" s="168"/>
      <c r="AD559" s="168"/>
      <c r="AE559" s="168"/>
      <c r="AF559" s="168"/>
      <c r="AG559" s="168"/>
      <c r="AH559" s="168"/>
      <c r="AI559" s="168"/>
      <c r="AJ559" s="168"/>
      <c r="AK559" s="168"/>
      <c r="AL559" s="168"/>
      <c r="AM559" s="168"/>
      <c r="AN559" s="168"/>
      <c r="AO559" s="168"/>
    </row>
    <row r="560" spans="1:41" x14ac:dyDescent="0.25">
      <c r="A560" s="478"/>
      <c r="B560" s="478"/>
      <c r="C560" s="478"/>
      <c r="D560" s="477"/>
      <c r="E560" s="482" t="s">
        <v>619</v>
      </c>
      <c r="F560" s="480"/>
      <c r="G560" s="480"/>
      <c r="H560" s="474"/>
      <c r="I560" s="471"/>
      <c r="J560" s="473"/>
      <c r="K560" s="470">
        <v>0</v>
      </c>
      <c r="L560" s="201">
        <v>-37.552063592367553</v>
      </c>
      <c r="M560" s="201">
        <v>423.0996045</v>
      </c>
      <c r="N560" s="201">
        <v>41.094000000000001</v>
      </c>
      <c r="O560" s="470">
        <v>41.094000000000001</v>
      </c>
      <c r="P560" s="471">
        <v>423.0996045</v>
      </c>
      <c r="Q560" s="471">
        <v>-37.552063592367553</v>
      </c>
      <c r="R560" s="470">
        <v>131.01013981999995</v>
      </c>
      <c r="S560" s="470">
        <v>131.01013981999995</v>
      </c>
      <c r="T560" s="470"/>
      <c r="U560" s="170">
        <v>62.531509953600121</v>
      </c>
      <c r="V560" s="170"/>
      <c r="W560" s="170"/>
      <c r="X560" s="168"/>
      <c r="Y560" s="168"/>
      <c r="Z560" s="168"/>
      <c r="AA560" s="169"/>
      <c r="AB560" s="169"/>
      <c r="AC560" s="168"/>
      <c r="AD560" s="168"/>
      <c r="AE560" s="168"/>
      <c r="AF560" s="168"/>
      <c r="AG560" s="168"/>
      <c r="AH560" s="168"/>
      <c r="AI560" s="168"/>
      <c r="AJ560" s="168"/>
      <c r="AK560" s="168"/>
      <c r="AL560" s="168"/>
      <c r="AM560" s="168"/>
      <c r="AN560" s="168"/>
      <c r="AO560" s="168"/>
    </row>
    <row r="561" spans="1:41" x14ac:dyDescent="0.25">
      <c r="A561" s="478"/>
      <c r="B561" s="478"/>
      <c r="C561" s="478"/>
      <c r="D561" s="477"/>
      <c r="E561" s="482" t="s">
        <v>619</v>
      </c>
      <c r="F561" s="480"/>
      <c r="G561" s="480" t="s">
        <v>1962</v>
      </c>
      <c r="H561" s="474"/>
      <c r="I561" s="471"/>
      <c r="J561" s="473"/>
      <c r="K561" s="470">
        <v>9.9516999999999994E-2</v>
      </c>
      <c r="L561" s="201">
        <v>-37.601822092367556</v>
      </c>
      <c r="M561" s="201">
        <v>423.0996045</v>
      </c>
      <c r="N561" s="201">
        <v>41.094000000000001</v>
      </c>
      <c r="O561" s="470">
        <v>41.094000000000001</v>
      </c>
      <c r="P561" s="471">
        <v>423.0996045</v>
      </c>
      <c r="Q561" s="471">
        <v>-37.651580592367552</v>
      </c>
      <c r="R561" s="470">
        <v>131.05989831999995</v>
      </c>
      <c r="S561" s="470">
        <v>131.10965681999994</v>
      </c>
      <c r="T561" s="470"/>
      <c r="U561" s="170">
        <v>62.581268453600117</v>
      </c>
      <c r="V561" s="170"/>
      <c r="W561" s="170"/>
      <c r="X561" s="168"/>
      <c r="Y561" s="168"/>
      <c r="Z561" s="168"/>
      <c r="AA561" s="169"/>
      <c r="AB561" s="169"/>
      <c r="AC561" s="168"/>
      <c r="AD561" s="168"/>
      <c r="AE561" s="168"/>
      <c r="AF561" s="168"/>
      <c r="AG561" s="168"/>
      <c r="AH561" s="168"/>
      <c r="AI561" s="168"/>
      <c r="AJ561" s="168"/>
      <c r="AK561" s="168"/>
      <c r="AL561" s="168"/>
      <c r="AM561" s="168"/>
      <c r="AN561" s="168"/>
      <c r="AO561" s="168"/>
    </row>
    <row r="562" spans="1:41" x14ac:dyDescent="0.25">
      <c r="A562" s="478" t="s">
        <v>3081</v>
      </c>
      <c r="B562" s="478" t="s">
        <v>3321</v>
      </c>
      <c r="C562" s="478" t="s">
        <v>2190</v>
      </c>
      <c r="D562" s="477">
        <v>1313</v>
      </c>
      <c r="E562" s="482" t="s">
        <v>3314</v>
      </c>
      <c r="F562" s="480"/>
      <c r="G562" s="480" t="s">
        <v>3072</v>
      </c>
      <c r="H562" s="474">
        <v>34</v>
      </c>
      <c r="I562" s="471"/>
      <c r="J562" s="473"/>
      <c r="K562" s="470">
        <v>0.29817100000000002</v>
      </c>
      <c r="L562" s="201">
        <v>-37.80066609236755</v>
      </c>
      <c r="M562" s="201">
        <v>423.0996045</v>
      </c>
      <c r="N562" s="201">
        <v>41.094000000000001</v>
      </c>
      <c r="O562" s="470">
        <v>41.094000000000001</v>
      </c>
      <c r="P562" s="471">
        <v>423.0996045</v>
      </c>
      <c r="Q562" s="471">
        <v>-37.949751592367555</v>
      </c>
      <c r="R562" s="470">
        <v>131.25874231999993</v>
      </c>
      <c r="S562" s="470">
        <v>131.40782781999994</v>
      </c>
      <c r="T562" s="470"/>
      <c r="U562" s="170">
        <v>62.780112453600097</v>
      </c>
      <c r="V562" s="170"/>
      <c r="W562" s="170"/>
      <c r="X562" s="168"/>
      <c r="Y562" s="168"/>
      <c r="Z562" s="168"/>
      <c r="AA562" s="169"/>
      <c r="AB562" s="169"/>
      <c r="AC562" s="168"/>
      <c r="AD562" s="168"/>
      <c r="AE562" s="168"/>
      <c r="AF562" s="168"/>
      <c r="AG562" s="168"/>
      <c r="AH562" s="168"/>
      <c r="AI562" s="168"/>
      <c r="AJ562" s="168"/>
      <c r="AK562" s="168"/>
      <c r="AL562" s="168"/>
      <c r="AM562" s="168"/>
      <c r="AN562" s="168"/>
      <c r="AO562" s="168"/>
    </row>
    <row r="563" spans="1:41" x14ac:dyDescent="0.25">
      <c r="A563" s="478"/>
      <c r="B563" s="478"/>
      <c r="C563" s="478"/>
      <c r="D563" s="477"/>
      <c r="E563" s="482" t="s">
        <v>619</v>
      </c>
      <c r="F563" s="480"/>
      <c r="G563" s="480"/>
      <c r="H563" s="474"/>
      <c r="I563" s="471"/>
      <c r="J563" s="473"/>
      <c r="K563" s="470">
        <v>0</v>
      </c>
      <c r="L563" s="201">
        <v>-37.949751592367555</v>
      </c>
      <c r="M563" s="201">
        <v>423.0996045</v>
      </c>
      <c r="N563" s="201">
        <v>41.094000000000001</v>
      </c>
      <c r="O563" s="470">
        <v>41.094000000000001</v>
      </c>
      <c r="P563" s="471">
        <v>423.0996045</v>
      </c>
      <c r="Q563" s="471">
        <v>-37.949751592367555</v>
      </c>
      <c r="R563" s="470">
        <v>131.40782781999994</v>
      </c>
      <c r="S563" s="470">
        <v>131.40782781999994</v>
      </c>
      <c r="T563" s="470"/>
      <c r="U563" s="170">
        <v>62.929197953600109</v>
      </c>
      <c r="V563" s="170"/>
      <c r="W563" s="170"/>
      <c r="X563" s="168"/>
      <c r="Y563" s="168"/>
      <c r="Z563" s="168"/>
      <c r="AA563" s="169"/>
      <c r="AB563" s="169"/>
      <c r="AC563" s="168"/>
      <c r="AD563" s="168"/>
      <c r="AE563" s="168"/>
      <c r="AF563" s="168"/>
      <c r="AG563" s="168"/>
      <c r="AH563" s="168"/>
      <c r="AI563" s="168"/>
      <c r="AJ563" s="168"/>
      <c r="AK563" s="168"/>
      <c r="AL563" s="168"/>
      <c r="AM563" s="168"/>
      <c r="AN563" s="168"/>
      <c r="AO563" s="168"/>
    </row>
    <row r="564" spans="1:41" x14ac:dyDescent="0.25">
      <c r="A564" s="478" t="s">
        <v>3081</v>
      </c>
      <c r="B564" s="478" t="s">
        <v>3321</v>
      </c>
      <c r="C564" s="478" t="s">
        <v>2174</v>
      </c>
      <c r="D564" s="477">
        <v>1314</v>
      </c>
      <c r="E564" s="482" t="s">
        <v>3313</v>
      </c>
      <c r="F564" s="480"/>
      <c r="G564" s="480" t="s">
        <v>4278</v>
      </c>
      <c r="H564" s="474"/>
      <c r="I564" s="471"/>
      <c r="J564" s="473"/>
      <c r="K564" s="470">
        <v>0</v>
      </c>
      <c r="L564" s="201">
        <v>-37.949751592367555</v>
      </c>
      <c r="M564" s="201">
        <v>423.0996045</v>
      </c>
      <c r="N564" s="201">
        <v>41.094000000000001</v>
      </c>
      <c r="O564" s="470">
        <v>41.094000000000001</v>
      </c>
      <c r="P564" s="471">
        <v>423.0996045</v>
      </c>
      <c r="Q564" s="471">
        <v>-37.949751592367555</v>
      </c>
      <c r="R564" s="470">
        <v>131.40782781999994</v>
      </c>
      <c r="S564" s="470">
        <v>131.40782781999994</v>
      </c>
      <c r="T564" s="470"/>
      <c r="U564" s="170">
        <v>62.929197953600109</v>
      </c>
      <c r="V564" s="170"/>
      <c r="W564" s="170"/>
      <c r="X564" s="168"/>
      <c r="Y564" s="168"/>
      <c r="Z564" s="168"/>
      <c r="AA564" s="169"/>
      <c r="AB564" s="169"/>
      <c r="AC564" s="168"/>
      <c r="AD564" s="168"/>
      <c r="AE564" s="168"/>
      <c r="AF564" s="168"/>
      <c r="AG564" s="168"/>
      <c r="AH564" s="168"/>
      <c r="AI564" s="168"/>
      <c r="AJ564" s="168"/>
      <c r="AK564" s="168"/>
      <c r="AL564" s="168"/>
      <c r="AM564" s="168"/>
      <c r="AN564" s="168"/>
      <c r="AO564" s="168"/>
    </row>
    <row r="565" spans="1:41" x14ac:dyDescent="0.25">
      <c r="A565" s="478"/>
      <c r="B565" s="478"/>
      <c r="C565" s="478"/>
      <c r="D565" s="477"/>
      <c r="E565" s="482"/>
      <c r="F565" s="480"/>
      <c r="G565" s="480" t="s">
        <v>1962</v>
      </c>
      <c r="H565" s="474"/>
      <c r="I565" s="471"/>
      <c r="J565" s="473"/>
      <c r="K565" s="470">
        <v>9.650984E-2</v>
      </c>
      <c r="L565" s="201">
        <v>-37.998006512367553</v>
      </c>
      <c r="M565" s="201">
        <v>423.0996045</v>
      </c>
      <c r="N565" s="201">
        <v>41.094000000000001</v>
      </c>
      <c r="O565" s="470">
        <v>41.094000000000001</v>
      </c>
      <c r="P565" s="471">
        <v>423.0996045</v>
      </c>
      <c r="Q565" s="471">
        <v>-38.046261432367558</v>
      </c>
      <c r="R565" s="470">
        <v>131.45608273999994</v>
      </c>
      <c r="S565" s="470">
        <v>131.50433765999995</v>
      </c>
      <c r="T565" s="470"/>
      <c r="U565" s="170">
        <v>62.977452873600114</v>
      </c>
      <c r="V565" s="170"/>
      <c r="W565" s="170"/>
      <c r="X565" s="168"/>
      <c r="Y565" s="168"/>
      <c r="Z565" s="168"/>
      <c r="AA565" s="169"/>
      <c r="AB565" s="169"/>
      <c r="AC565" s="168"/>
      <c r="AD565" s="168"/>
      <c r="AE565" s="168"/>
      <c r="AF565" s="168"/>
      <c r="AG565" s="168"/>
      <c r="AH565" s="168"/>
      <c r="AI565" s="168"/>
      <c r="AJ565" s="168"/>
      <c r="AK565" s="168"/>
      <c r="AL565" s="168"/>
      <c r="AM565" s="168"/>
      <c r="AN565" s="168"/>
      <c r="AO565" s="168"/>
    </row>
    <row r="566" spans="1:41" x14ac:dyDescent="0.25">
      <c r="A566" s="478" t="s">
        <v>3081</v>
      </c>
      <c r="B566" s="478" t="s">
        <v>3321</v>
      </c>
      <c r="C566" s="478" t="s">
        <v>111</v>
      </c>
      <c r="D566" s="477">
        <v>1315</v>
      </c>
      <c r="E566" s="482" t="s">
        <v>537</v>
      </c>
      <c r="F566" s="480" t="s">
        <v>3135</v>
      </c>
      <c r="G566" s="480" t="s">
        <v>3134</v>
      </c>
      <c r="H566" s="474">
        <v>40</v>
      </c>
      <c r="I566" s="471"/>
      <c r="J566" s="473"/>
      <c r="K566" s="470">
        <v>0</v>
      </c>
      <c r="L566" s="201">
        <v>-38.046261432367558</v>
      </c>
      <c r="M566" s="201">
        <v>423.0996045</v>
      </c>
      <c r="N566" s="201">
        <v>41.094000000000001</v>
      </c>
      <c r="O566" s="470">
        <v>41.094000000000001</v>
      </c>
      <c r="P566" s="471">
        <v>423.0996045</v>
      </c>
      <c r="Q566" s="471">
        <v>-38.046261432367558</v>
      </c>
      <c r="R566" s="470">
        <v>131.50433765999995</v>
      </c>
      <c r="S566" s="470">
        <v>131.50433765999995</v>
      </c>
      <c r="T566" s="470"/>
      <c r="U566" s="170">
        <v>63.02570779360012</v>
      </c>
      <c r="V566" s="170"/>
      <c r="W566" s="170"/>
      <c r="X566" s="168"/>
      <c r="Y566" s="168"/>
      <c r="Z566" s="168"/>
      <c r="AA566" s="169"/>
      <c r="AB566" s="169"/>
      <c r="AC566" s="168"/>
      <c r="AD566" s="168"/>
      <c r="AE566" s="168"/>
      <c r="AF566" s="168"/>
      <c r="AG566" s="168"/>
      <c r="AH566" s="168"/>
      <c r="AI566" s="168"/>
      <c r="AJ566" s="168"/>
      <c r="AK566" s="168"/>
      <c r="AL566" s="168"/>
      <c r="AM566" s="168"/>
      <c r="AN566" s="168"/>
      <c r="AO566" s="168"/>
    </row>
    <row r="567" spans="1:41" x14ac:dyDescent="0.25">
      <c r="A567" s="478"/>
      <c r="B567" s="478"/>
      <c r="C567" s="478"/>
      <c r="D567" s="477"/>
      <c r="E567" s="482"/>
      <c r="F567" s="480"/>
      <c r="G567" s="480" t="s">
        <v>3133</v>
      </c>
      <c r="H567" s="474"/>
      <c r="I567" s="471"/>
      <c r="J567" s="473"/>
      <c r="K567" s="470">
        <v>5.5879999999999999E-2</v>
      </c>
      <c r="L567" s="201">
        <v>-38.074201432367559</v>
      </c>
      <c r="M567" s="201">
        <v>423.0996045</v>
      </c>
      <c r="N567" s="201">
        <v>41.094000000000001</v>
      </c>
      <c r="O567" s="470">
        <v>41.094000000000001</v>
      </c>
      <c r="P567" s="471">
        <v>423.0996045</v>
      </c>
      <c r="Q567" s="471">
        <v>-38.10214143236756</v>
      </c>
      <c r="R567" s="470">
        <v>131.53227765999995</v>
      </c>
      <c r="S567" s="470">
        <v>131.56021765999995</v>
      </c>
      <c r="T567" s="470"/>
      <c r="U567" s="170">
        <v>63.053647793600121</v>
      </c>
      <c r="V567" s="170"/>
      <c r="W567" s="170"/>
      <c r="X567" s="168"/>
      <c r="Y567" s="168"/>
      <c r="Z567" s="168"/>
      <c r="AA567" s="169"/>
      <c r="AB567" s="169"/>
      <c r="AC567" s="168"/>
      <c r="AD567" s="168"/>
      <c r="AE567" s="168"/>
      <c r="AF567" s="168"/>
      <c r="AG567" s="168"/>
      <c r="AH567" s="168"/>
      <c r="AI567" s="168"/>
      <c r="AJ567" s="168"/>
      <c r="AK567" s="168"/>
      <c r="AL567" s="168"/>
      <c r="AM567" s="168"/>
      <c r="AN567" s="168"/>
      <c r="AO567" s="168"/>
    </row>
    <row r="568" spans="1:41" x14ac:dyDescent="0.25">
      <c r="A568" s="478"/>
      <c r="B568" s="478"/>
      <c r="C568" s="478"/>
      <c r="D568" s="477"/>
      <c r="E568" s="482" t="s">
        <v>619</v>
      </c>
      <c r="F568" s="480"/>
      <c r="G568" s="480" t="s">
        <v>3132</v>
      </c>
      <c r="H568" s="474">
        <v>40</v>
      </c>
      <c r="I568" s="471"/>
      <c r="J568" s="473"/>
      <c r="K568" s="470">
        <v>7.6135999999999981E-2</v>
      </c>
      <c r="L568" s="201">
        <v>-38.140209432367556</v>
      </c>
      <c r="M568" s="201">
        <v>423.0996045</v>
      </c>
      <c r="N568" s="201">
        <v>41.094000000000001</v>
      </c>
      <c r="O568" s="470">
        <v>41.094000000000001</v>
      </c>
      <c r="P568" s="471">
        <v>423.0996045</v>
      </c>
      <c r="Q568" s="471">
        <v>-38.178277432367558</v>
      </c>
      <c r="R568" s="470">
        <v>131.59828565999993</v>
      </c>
      <c r="S568" s="470">
        <v>131.63635365999994</v>
      </c>
      <c r="T568" s="470"/>
      <c r="U568" s="170">
        <v>63.119655793600103</v>
      </c>
      <c r="V568" s="170"/>
      <c r="W568" s="170"/>
      <c r="X568" s="168"/>
      <c r="Y568" s="168"/>
      <c r="Z568" s="168"/>
      <c r="AA568" s="169"/>
      <c r="AB568" s="169"/>
      <c r="AC568" s="168"/>
      <c r="AD568" s="168"/>
      <c r="AE568" s="168"/>
      <c r="AF568" s="168"/>
      <c r="AG568" s="168"/>
      <c r="AH568" s="168"/>
      <c r="AI568" s="168"/>
      <c r="AJ568" s="168"/>
      <c r="AK568" s="168"/>
      <c r="AL568" s="168"/>
      <c r="AM568" s="168"/>
      <c r="AN568" s="168"/>
      <c r="AO568" s="168"/>
    </row>
    <row r="569" spans="1:41" x14ac:dyDescent="0.25">
      <c r="A569" s="478" t="s">
        <v>3081</v>
      </c>
      <c r="B569" s="478" t="s">
        <v>3321</v>
      </c>
      <c r="C569" s="478" t="s">
        <v>3141</v>
      </c>
      <c r="D569" s="477">
        <v>1319</v>
      </c>
      <c r="E569" s="482" t="s">
        <v>3312</v>
      </c>
      <c r="F569" s="480" t="s">
        <v>2185</v>
      </c>
      <c r="G569" s="480" t="s">
        <v>2184</v>
      </c>
      <c r="H569" s="474">
        <v>40</v>
      </c>
      <c r="I569" s="471"/>
      <c r="J569" s="473"/>
      <c r="K569" s="470">
        <v>0.5</v>
      </c>
      <c r="L569" s="201">
        <v>-38.428277432367558</v>
      </c>
      <c r="M569" s="201">
        <v>423.0996045</v>
      </c>
      <c r="N569" s="201">
        <v>41.094000000000001</v>
      </c>
      <c r="O569" s="470">
        <v>41.094000000000001</v>
      </c>
      <c r="P569" s="471">
        <v>423.0996045</v>
      </c>
      <c r="Q569" s="471">
        <v>-38.678277432367558</v>
      </c>
      <c r="R569" s="470">
        <v>131.88635365999994</v>
      </c>
      <c r="S569" s="470">
        <v>132.13635365999994</v>
      </c>
      <c r="T569" s="470"/>
      <c r="U569" s="170">
        <v>63.407723793600113</v>
      </c>
      <c r="V569" s="170"/>
      <c r="W569" s="170"/>
      <c r="X569" s="168"/>
      <c r="Y569" s="168"/>
      <c r="Z569" s="168"/>
      <c r="AA569" s="169"/>
      <c r="AB569" s="169"/>
      <c r="AC569" s="168"/>
      <c r="AD569" s="168"/>
      <c r="AE569" s="168"/>
      <c r="AF569" s="168"/>
      <c r="AG569" s="168"/>
      <c r="AH569" s="168"/>
      <c r="AI569" s="168"/>
      <c r="AJ569" s="168"/>
      <c r="AK569" s="168"/>
      <c r="AL569" s="168"/>
      <c r="AM569" s="168"/>
      <c r="AN569" s="168"/>
      <c r="AO569" s="168"/>
    </row>
    <row r="570" spans="1:41" x14ac:dyDescent="0.25">
      <c r="A570" s="478"/>
      <c r="B570" s="478"/>
      <c r="C570" s="478"/>
      <c r="D570" s="477"/>
      <c r="E570" s="482" t="s">
        <v>619</v>
      </c>
      <c r="F570" s="480"/>
      <c r="G570" s="480" t="s">
        <v>3129</v>
      </c>
      <c r="H570" s="474">
        <v>40</v>
      </c>
      <c r="I570" s="471"/>
      <c r="J570" s="473"/>
      <c r="K570" s="470">
        <v>7.6135999999999981E-2</v>
      </c>
      <c r="L570" s="201">
        <v>-38.716345432367561</v>
      </c>
      <c r="M570" s="201">
        <v>423.0996045</v>
      </c>
      <c r="N570" s="201">
        <v>41.094000000000001</v>
      </c>
      <c r="O570" s="470">
        <v>41.094000000000001</v>
      </c>
      <c r="P570" s="471">
        <v>423.0996045</v>
      </c>
      <c r="Q570" s="471">
        <v>-38.754413432367556</v>
      </c>
      <c r="R570" s="470">
        <v>132.17442165999992</v>
      </c>
      <c r="S570" s="470">
        <v>132.21248965999993</v>
      </c>
      <c r="T570" s="470"/>
      <c r="U570" s="170">
        <v>63.695791793600094</v>
      </c>
      <c r="V570" s="170"/>
      <c r="W570" s="170"/>
      <c r="X570" s="168"/>
      <c r="Y570" s="168"/>
      <c r="Z570" s="168"/>
      <c r="AA570" s="169"/>
      <c r="AB570" s="169"/>
      <c r="AC570" s="168"/>
      <c r="AD570" s="168"/>
      <c r="AE570" s="168"/>
      <c r="AF570" s="168"/>
      <c r="AG570" s="168"/>
      <c r="AH570" s="168"/>
      <c r="AI570" s="168"/>
      <c r="AJ570" s="168"/>
      <c r="AK570" s="168"/>
      <c r="AL570" s="168"/>
      <c r="AM570" s="168"/>
      <c r="AN570" s="168"/>
      <c r="AO570" s="168"/>
    </row>
    <row r="571" spans="1:41" x14ac:dyDescent="0.25">
      <c r="A571" s="478"/>
      <c r="B571" s="478"/>
      <c r="C571" s="478"/>
      <c r="D571" s="477"/>
      <c r="E571" s="482"/>
      <c r="F571" s="480"/>
      <c r="G571" s="480" t="s">
        <v>1962</v>
      </c>
      <c r="H571" s="474"/>
      <c r="I571" s="471"/>
      <c r="J571" s="473"/>
      <c r="K571" s="470">
        <v>9.9516999999999994E-2</v>
      </c>
      <c r="L571" s="201">
        <v>-38.804171932367552</v>
      </c>
      <c r="M571" s="201">
        <v>423.0996045</v>
      </c>
      <c r="N571" s="201">
        <v>41.094000000000001</v>
      </c>
      <c r="O571" s="470">
        <v>41.094000000000001</v>
      </c>
      <c r="P571" s="471">
        <v>423.0996045</v>
      </c>
      <c r="Q571" s="471">
        <v>-38.853930432367555</v>
      </c>
      <c r="R571" s="470">
        <v>132.26224815999993</v>
      </c>
      <c r="S571" s="470">
        <v>132.31200665999992</v>
      </c>
      <c r="T571" s="470"/>
      <c r="U571" s="170">
        <v>63.783618293600099</v>
      </c>
      <c r="V571" s="170"/>
      <c r="W571" s="170"/>
      <c r="X571" s="168"/>
      <c r="Y571" s="168"/>
      <c r="Z571" s="168"/>
      <c r="AA571" s="169"/>
      <c r="AB571" s="169"/>
      <c r="AC571" s="168"/>
      <c r="AD571" s="168"/>
      <c r="AE571" s="168"/>
      <c r="AF571" s="168"/>
      <c r="AG571" s="168"/>
      <c r="AH571" s="168"/>
      <c r="AI571" s="168"/>
      <c r="AJ571" s="168"/>
      <c r="AK571" s="168"/>
      <c r="AL571" s="168"/>
      <c r="AM571" s="168"/>
      <c r="AN571" s="168"/>
      <c r="AO571" s="168"/>
    </row>
    <row r="572" spans="1:41" x14ac:dyDescent="0.25">
      <c r="A572" s="478" t="s">
        <v>3081</v>
      </c>
      <c r="B572" s="478" t="s">
        <v>3321</v>
      </c>
      <c r="C572" s="478" t="s">
        <v>2183</v>
      </c>
      <c r="D572" s="477">
        <v>1325</v>
      </c>
      <c r="E572" s="482" t="s">
        <v>3311</v>
      </c>
      <c r="F572" s="480"/>
      <c r="G572" s="480" t="s">
        <v>3072</v>
      </c>
      <c r="H572" s="474">
        <v>34</v>
      </c>
      <c r="I572" s="471"/>
      <c r="J572" s="473"/>
      <c r="K572" s="470">
        <v>0.29817100000000002</v>
      </c>
      <c r="L572" s="201">
        <v>-39.00301593236756</v>
      </c>
      <c r="M572" s="201">
        <v>423.0996045</v>
      </c>
      <c r="N572" s="201">
        <v>41.094000000000001</v>
      </c>
      <c r="O572" s="470">
        <v>41.094000000000001</v>
      </c>
      <c r="P572" s="471">
        <v>423.0996045</v>
      </c>
      <c r="Q572" s="471">
        <v>-39.152101432367559</v>
      </c>
      <c r="R572" s="470">
        <v>132.46109215999991</v>
      </c>
      <c r="S572" s="470">
        <v>132.61017765999992</v>
      </c>
      <c r="T572" s="470"/>
      <c r="U572" s="170">
        <v>63.982462293600079</v>
      </c>
      <c r="V572" s="170"/>
      <c r="W572" s="170"/>
      <c r="X572" s="168"/>
      <c r="Y572" s="168"/>
      <c r="Z572" s="168"/>
      <c r="AA572" s="169"/>
      <c r="AB572" s="169"/>
      <c r="AC572" s="168"/>
      <c r="AD572" s="168"/>
      <c r="AE572" s="168"/>
      <c r="AF572" s="168"/>
      <c r="AG572" s="168"/>
      <c r="AH572" s="168"/>
      <c r="AI572" s="168"/>
      <c r="AJ572" s="168"/>
      <c r="AK572" s="168"/>
      <c r="AL572" s="168"/>
      <c r="AM572" s="168"/>
      <c r="AN572" s="168"/>
      <c r="AO572" s="168"/>
    </row>
    <row r="573" spans="1:41" x14ac:dyDescent="0.25">
      <c r="A573" s="478"/>
      <c r="B573" s="478"/>
      <c r="C573" s="478"/>
      <c r="D573" s="477"/>
      <c r="E573" s="482" t="s">
        <v>619</v>
      </c>
      <c r="F573" s="480"/>
      <c r="G573" s="480"/>
      <c r="H573" s="474"/>
      <c r="I573" s="471"/>
      <c r="J573" s="473"/>
      <c r="K573" s="470">
        <v>0</v>
      </c>
      <c r="L573" s="201">
        <v>-39.152101432367559</v>
      </c>
      <c r="M573" s="201">
        <v>423.0996045</v>
      </c>
      <c r="N573" s="201">
        <v>41.094000000000001</v>
      </c>
      <c r="O573" s="470">
        <v>41.094000000000001</v>
      </c>
      <c r="P573" s="471">
        <v>423.0996045</v>
      </c>
      <c r="Q573" s="471">
        <v>-39.152101432367559</v>
      </c>
      <c r="R573" s="470">
        <v>132.61017765999992</v>
      </c>
      <c r="S573" s="470">
        <v>132.61017765999992</v>
      </c>
      <c r="T573" s="470"/>
      <c r="U573" s="170">
        <v>64.131547793600092</v>
      </c>
      <c r="V573" s="170"/>
      <c r="W573" s="170"/>
      <c r="X573" s="168"/>
      <c r="Y573" s="168"/>
      <c r="Z573" s="168"/>
      <c r="AA573" s="169"/>
      <c r="AB573" s="169"/>
      <c r="AC573" s="168"/>
      <c r="AD573" s="168"/>
      <c r="AE573" s="168"/>
      <c r="AF573" s="168"/>
      <c r="AG573" s="168"/>
      <c r="AH573" s="168"/>
      <c r="AI573" s="168"/>
      <c r="AJ573" s="168"/>
      <c r="AK573" s="168"/>
      <c r="AL573" s="168"/>
      <c r="AM573" s="168"/>
      <c r="AN573" s="168"/>
      <c r="AO573" s="168"/>
    </row>
    <row r="574" spans="1:41" x14ac:dyDescent="0.25">
      <c r="A574" s="478"/>
      <c r="B574" s="478"/>
      <c r="C574" s="478"/>
      <c r="D574" s="477"/>
      <c r="E574" s="482" t="s">
        <v>619</v>
      </c>
      <c r="F574" s="480"/>
      <c r="G574" s="480"/>
      <c r="H574" s="474"/>
      <c r="I574" s="471"/>
      <c r="J574" s="473"/>
      <c r="K574" s="470">
        <v>0</v>
      </c>
      <c r="L574" s="201">
        <v>-39.152101432367559</v>
      </c>
      <c r="M574" s="201">
        <v>423.0996045</v>
      </c>
      <c r="N574" s="201">
        <v>41.094000000000001</v>
      </c>
      <c r="O574" s="470">
        <v>41.094000000000001</v>
      </c>
      <c r="P574" s="471">
        <v>423.0996045</v>
      </c>
      <c r="Q574" s="471">
        <v>-39.152101432367559</v>
      </c>
      <c r="R574" s="470">
        <v>132.61017765999992</v>
      </c>
      <c r="S574" s="470">
        <v>132.61017765999992</v>
      </c>
      <c r="T574" s="470"/>
      <c r="U574" s="170">
        <v>64.131547793600092</v>
      </c>
      <c r="V574" s="170"/>
      <c r="W574" s="170"/>
      <c r="X574" s="168"/>
      <c r="Y574" s="168"/>
      <c r="Z574" s="168"/>
      <c r="AA574" s="169"/>
      <c r="AB574" s="169"/>
      <c r="AC574" s="168"/>
      <c r="AD574" s="168"/>
      <c r="AE574" s="168"/>
      <c r="AF574" s="168"/>
      <c r="AG574" s="168"/>
      <c r="AH574" s="168"/>
      <c r="AI574" s="168"/>
      <c r="AJ574" s="168"/>
      <c r="AK574" s="168"/>
      <c r="AL574" s="168"/>
      <c r="AM574" s="168"/>
      <c r="AN574" s="168"/>
      <c r="AO574" s="168"/>
    </row>
    <row r="575" spans="1:41" x14ac:dyDescent="0.25">
      <c r="A575" s="478"/>
      <c r="B575" s="478"/>
      <c r="C575" s="478"/>
      <c r="D575" s="477"/>
      <c r="E575" s="482" t="s">
        <v>619</v>
      </c>
      <c r="F575" s="480"/>
      <c r="G575" s="480" t="s">
        <v>1962</v>
      </c>
      <c r="H575" s="474"/>
      <c r="I575" s="471"/>
      <c r="J575" s="473"/>
      <c r="K575" s="470">
        <v>9.9516999999999994E-2</v>
      </c>
      <c r="L575" s="201">
        <v>-39.201859932367555</v>
      </c>
      <c r="M575" s="201">
        <v>423.0996045</v>
      </c>
      <c r="N575" s="201">
        <v>41.094000000000001</v>
      </c>
      <c r="O575" s="470">
        <v>41.094000000000001</v>
      </c>
      <c r="P575" s="471">
        <v>423.0996045</v>
      </c>
      <c r="Q575" s="471">
        <v>-39.251618432367557</v>
      </c>
      <c r="R575" s="470">
        <v>132.65993615999992</v>
      </c>
      <c r="S575" s="470">
        <v>132.70969465999991</v>
      </c>
      <c r="T575" s="470"/>
      <c r="U575" s="170">
        <v>64.181306293600088</v>
      </c>
      <c r="V575" s="170"/>
      <c r="W575" s="170"/>
      <c r="X575" s="168"/>
      <c r="Y575" s="168"/>
      <c r="Z575" s="168"/>
      <c r="AA575" s="169"/>
      <c r="AB575" s="169"/>
      <c r="AC575" s="168"/>
      <c r="AD575" s="168"/>
      <c r="AE575" s="168"/>
      <c r="AF575" s="168"/>
      <c r="AG575" s="168"/>
      <c r="AH575" s="168"/>
      <c r="AI575" s="168"/>
      <c r="AJ575" s="168"/>
      <c r="AK575" s="168"/>
      <c r="AL575" s="168"/>
      <c r="AM575" s="168"/>
      <c r="AN575" s="168"/>
      <c r="AO575" s="168"/>
    </row>
    <row r="576" spans="1:41" x14ac:dyDescent="0.25">
      <c r="A576" s="478" t="s">
        <v>3081</v>
      </c>
      <c r="B576" s="478" t="s">
        <v>3321</v>
      </c>
      <c r="C576" s="478" t="s">
        <v>2181</v>
      </c>
      <c r="D576" s="477">
        <v>1329</v>
      </c>
      <c r="E576" s="482" t="s">
        <v>3310</v>
      </c>
      <c r="F576" s="480"/>
      <c r="G576" s="480" t="s">
        <v>3072</v>
      </c>
      <c r="H576" s="474">
        <v>34</v>
      </c>
      <c r="I576" s="471"/>
      <c r="J576" s="473"/>
      <c r="K576" s="470">
        <v>0.29817100000000002</v>
      </c>
      <c r="L576" s="201">
        <v>-39.400703932367563</v>
      </c>
      <c r="M576" s="201">
        <v>423.0996045</v>
      </c>
      <c r="N576" s="201">
        <v>41.094000000000001</v>
      </c>
      <c r="O576" s="470">
        <v>41.094000000000001</v>
      </c>
      <c r="P576" s="471">
        <v>423.0996045</v>
      </c>
      <c r="Q576" s="471">
        <v>-39.549789432367561</v>
      </c>
      <c r="R576" s="470">
        <v>132.8587801599999</v>
      </c>
      <c r="S576" s="470">
        <v>133.00786565999991</v>
      </c>
      <c r="T576" s="470"/>
      <c r="U576" s="170">
        <v>64.380150293600067</v>
      </c>
      <c r="V576" s="170"/>
      <c r="W576" s="170"/>
      <c r="X576" s="168"/>
      <c r="Y576" s="168"/>
      <c r="Z576" s="168"/>
      <c r="AA576" s="169"/>
      <c r="AB576" s="169"/>
      <c r="AC576" s="168"/>
      <c r="AD576" s="168"/>
      <c r="AE576" s="168"/>
      <c r="AF576" s="168"/>
      <c r="AG576" s="168"/>
      <c r="AH576" s="168"/>
      <c r="AI576" s="168"/>
      <c r="AJ576" s="168"/>
      <c r="AK576" s="168"/>
      <c r="AL576" s="168"/>
      <c r="AM576" s="168"/>
      <c r="AN576" s="168"/>
      <c r="AO576" s="168"/>
    </row>
    <row r="577" spans="1:41" x14ac:dyDescent="0.25">
      <c r="A577" s="478"/>
      <c r="B577" s="478"/>
      <c r="C577" s="478"/>
      <c r="D577" s="477"/>
      <c r="E577" s="482" t="s">
        <v>619</v>
      </c>
      <c r="F577" s="480"/>
      <c r="G577" s="480"/>
      <c r="H577" s="474"/>
      <c r="I577" s="471"/>
      <c r="J577" s="473"/>
      <c r="K577" s="470">
        <v>0</v>
      </c>
      <c r="L577" s="201">
        <v>-39.549789432367561</v>
      </c>
      <c r="M577" s="201">
        <v>423.0996045</v>
      </c>
      <c r="N577" s="201">
        <v>41.094000000000001</v>
      </c>
      <c r="O577" s="470">
        <v>41.094000000000001</v>
      </c>
      <c r="P577" s="471">
        <v>423.0996045</v>
      </c>
      <c r="Q577" s="471">
        <v>-39.549789432367561</v>
      </c>
      <c r="R577" s="470">
        <v>133.00786565999991</v>
      </c>
      <c r="S577" s="470">
        <v>133.00786565999991</v>
      </c>
      <c r="T577" s="470"/>
      <c r="U577" s="170">
        <v>64.52923579360008</v>
      </c>
      <c r="V577" s="170"/>
      <c r="W577" s="170"/>
      <c r="X577" s="168"/>
      <c r="Y577" s="168"/>
      <c r="Z577" s="168"/>
      <c r="AA577" s="169"/>
      <c r="AB577" s="169"/>
      <c r="AC577" s="168"/>
      <c r="AD577" s="168"/>
      <c r="AE577" s="168"/>
      <c r="AF577" s="168"/>
      <c r="AG577" s="168"/>
      <c r="AH577" s="168"/>
      <c r="AI577" s="168"/>
      <c r="AJ577" s="168"/>
      <c r="AK577" s="168"/>
      <c r="AL577" s="168"/>
      <c r="AM577" s="168"/>
      <c r="AN577" s="168"/>
      <c r="AO577" s="168"/>
    </row>
    <row r="578" spans="1:41" x14ac:dyDescent="0.25">
      <c r="A578" s="478"/>
      <c r="B578" s="478"/>
      <c r="C578" s="478"/>
      <c r="D578" s="477"/>
      <c r="E578" s="482" t="s">
        <v>619</v>
      </c>
      <c r="F578" s="480"/>
      <c r="G578" s="480"/>
      <c r="H578" s="474"/>
      <c r="I578" s="471"/>
      <c r="J578" s="473"/>
      <c r="K578" s="470">
        <v>0</v>
      </c>
      <c r="L578" s="201">
        <v>-39.549789432367561</v>
      </c>
      <c r="M578" s="201">
        <v>423.0996045</v>
      </c>
      <c r="N578" s="201">
        <v>41.094000000000001</v>
      </c>
      <c r="O578" s="470">
        <v>41.094000000000001</v>
      </c>
      <c r="P578" s="471">
        <v>423.0996045</v>
      </c>
      <c r="Q578" s="471">
        <v>-39.549789432367561</v>
      </c>
      <c r="R578" s="470">
        <v>133.00786565999991</v>
      </c>
      <c r="S578" s="470">
        <v>133.00786565999991</v>
      </c>
      <c r="T578" s="470"/>
      <c r="U578" s="170">
        <v>64.52923579360008</v>
      </c>
      <c r="V578" s="170"/>
      <c r="W578" s="170"/>
      <c r="X578" s="168"/>
      <c r="Y578" s="168"/>
      <c r="Z578" s="168"/>
      <c r="AA578" s="169"/>
      <c r="AB578" s="169"/>
      <c r="AC578" s="168"/>
      <c r="AD578" s="168"/>
      <c r="AE578" s="168"/>
      <c r="AF578" s="168"/>
      <c r="AG578" s="168"/>
      <c r="AH578" s="168"/>
      <c r="AI578" s="168"/>
      <c r="AJ578" s="168"/>
      <c r="AK578" s="168"/>
      <c r="AL578" s="168"/>
      <c r="AM578" s="168"/>
      <c r="AN578" s="168"/>
      <c r="AO578" s="168"/>
    </row>
    <row r="579" spans="1:41" x14ac:dyDescent="0.25">
      <c r="A579" s="478"/>
      <c r="B579" s="478"/>
      <c r="C579" s="478"/>
      <c r="D579" s="477"/>
      <c r="E579" s="482" t="s">
        <v>619</v>
      </c>
      <c r="F579" s="480"/>
      <c r="G579" s="480" t="s">
        <v>1962</v>
      </c>
      <c r="H579" s="474"/>
      <c r="I579" s="471"/>
      <c r="J579" s="473"/>
      <c r="K579" s="470">
        <v>9.9516999999999994E-2</v>
      </c>
      <c r="L579" s="201">
        <v>-39.599547932367557</v>
      </c>
      <c r="M579" s="201">
        <v>423.0996045</v>
      </c>
      <c r="N579" s="201">
        <v>41.094000000000001</v>
      </c>
      <c r="O579" s="470">
        <v>41.094000000000001</v>
      </c>
      <c r="P579" s="471">
        <v>423.0996045</v>
      </c>
      <c r="Q579" s="471">
        <v>-39.64930643236756</v>
      </c>
      <c r="R579" s="470">
        <v>133.0576241599999</v>
      </c>
      <c r="S579" s="470">
        <v>133.1073826599999</v>
      </c>
      <c r="T579" s="470"/>
      <c r="U579" s="170">
        <v>64.578994293600076</v>
      </c>
      <c r="V579" s="170"/>
      <c r="W579" s="170"/>
      <c r="X579" s="168"/>
      <c r="Y579" s="168"/>
      <c r="Z579" s="168"/>
      <c r="AA579" s="169"/>
      <c r="AB579" s="169"/>
      <c r="AC579" s="168"/>
      <c r="AD579" s="168"/>
      <c r="AE579" s="168"/>
      <c r="AF579" s="168"/>
      <c r="AG579" s="168"/>
      <c r="AH579" s="168"/>
      <c r="AI579" s="168"/>
      <c r="AJ579" s="168"/>
      <c r="AK579" s="168"/>
      <c r="AL579" s="168"/>
      <c r="AM579" s="168"/>
      <c r="AN579" s="168"/>
      <c r="AO579" s="168"/>
    </row>
    <row r="580" spans="1:41" x14ac:dyDescent="0.25">
      <c r="A580" s="478" t="s">
        <v>3081</v>
      </c>
      <c r="B580" s="478" t="s">
        <v>3321</v>
      </c>
      <c r="C580" s="478" t="s">
        <v>2179</v>
      </c>
      <c r="D580" s="477">
        <v>1333</v>
      </c>
      <c r="E580" s="482" t="s">
        <v>3309</v>
      </c>
      <c r="F580" s="480"/>
      <c r="G580" s="480" t="s">
        <v>3072</v>
      </c>
      <c r="H580" s="474">
        <v>34</v>
      </c>
      <c r="I580" s="471"/>
      <c r="J580" s="473"/>
      <c r="K580" s="470">
        <v>0.29817100000000002</v>
      </c>
      <c r="L580" s="201">
        <v>-39.798391932367565</v>
      </c>
      <c r="M580" s="201">
        <v>423.0996045</v>
      </c>
      <c r="N580" s="201">
        <v>41.094000000000001</v>
      </c>
      <c r="O580" s="470">
        <v>41.094000000000001</v>
      </c>
      <c r="P580" s="471">
        <v>423.0996045</v>
      </c>
      <c r="Q580" s="471">
        <v>-39.947477432367563</v>
      </c>
      <c r="R580" s="470">
        <v>133.25646815999988</v>
      </c>
      <c r="S580" s="470">
        <v>133.4055536599999</v>
      </c>
      <c r="T580" s="470"/>
      <c r="U580" s="170">
        <v>64.777838293600055</v>
      </c>
      <c r="V580" s="170"/>
      <c r="W580" s="170"/>
      <c r="X580" s="168"/>
      <c r="Y580" s="168"/>
      <c r="Z580" s="168"/>
      <c r="AA580" s="169"/>
      <c r="AB580" s="169"/>
      <c r="AC580" s="168"/>
      <c r="AD580" s="168"/>
      <c r="AE580" s="168"/>
      <c r="AF580" s="168"/>
      <c r="AG580" s="168"/>
      <c r="AH580" s="168"/>
      <c r="AI580" s="168"/>
      <c r="AJ580" s="168"/>
      <c r="AK580" s="168"/>
      <c r="AL580" s="168"/>
      <c r="AM580" s="168"/>
      <c r="AN580" s="168"/>
      <c r="AO580" s="168"/>
    </row>
    <row r="581" spans="1:41" x14ac:dyDescent="0.25">
      <c r="A581" s="478"/>
      <c r="B581" s="478"/>
      <c r="C581" s="478"/>
      <c r="D581" s="477"/>
      <c r="E581" s="482" t="s">
        <v>619</v>
      </c>
      <c r="F581" s="480"/>
      <c r="G581" s="480"/>
      <c r="H581" s="474"/>
      <c r="I581" s="471"/>
      <c r="J581" s="473"/>
      <c r="K581" s="470">
        <v>0</v>
      </c>
      <c r="L581" s="201">
        <v>-39.947477432367563</v>
      </c>
      <c r="M581" s="201">
        <v>423.0996045</v>
      </c>
      <c r="N581" s="201">
        <v>41.094000000000001</v>
      </c>
      <c r="O581" s="470">
        <v>41.094000000000001</v>
      </c>
      <c r="P581" s="471">
        <v>423.0996045</v>
      </c>
      <c r="Q581" s="471">
        <v>-39.947477432367563</v>
      </c>
      <c r="R581" s="470">
        <v>133.4055536599999</v>
      </c>
      <c r="S581" s="470">
        <v>133.4055536599999</v>
      </c>
      <c r="T581" s="470"/>
      <c r="U581" s="170">
        <v>64.926923793600068</v>
      </c>
      <c r="V581" s="170"/>
      <c r="W581" s="170"/>
      <c r="X581" s="168"/>
      <c r="Y581" s="168"/>
      <c r="Z581" s="168"/>
      <c r="AA581" s="169"/>
      <c r="AB581" s="169"/>
      <c r="AC581" s="168"/>
      <c r="AD581" s="168"/>
      <c r="AE581" s="168"/>
      <c r="AF581" s="168"/>
      <c r="AG581" s="168"/>
      <c r="AH581" s="168"/>
      <c r="AI581" s="168"/>
      <c r="AJ581" s="168"/>
      <c r="AK581" s="168"/>
      <c r="AL581" s="168"/>
      <c r="AM581" s="168"/>
      <c r="AN581" s="168"/>
      <c r="AO581" s="168"/>
    </row>
    <row r="582" spans="1:41" x14ac:dyDescent="0.25">
      <c r="A582" s="478" t="s">
        <v>3081</v>
      </c>
      <c r="B582" s="478" t="s">
        <v>3321</v>
      </c>
      <c r="C582" s="478" t="s">
        <v>2174</v>
      </c>
      <c r="D582" s="477">
        <v>1334</v>
      </c>
      <c r="E582" s="482" t="s">
        <v>3308</v>
      </c>
      <c r="F582" s="480"/>
      <c r="G582" s="480" t="s">
        <v>4278</v>
      </c>
      <c r="H582" s="474"/>
      <c r="I582" s="471"/>
      <c r="J582" s="473"/>
      <c r="K582" s="470">
        <v>0</v>
      </c>
      <c r="L582" s="201">
        <v>-39.947477432367563</v>
      </c>
      <c r="M582" s="201">
        <v>423.0996045</v>
      </c>
      <c r="N582" s="201">
        <v>41.094000000000001</v>
      </c>
      <c r="O582" s="470">
        <v>41.094000000000001</v>
      </c>
      <c r="P582" s="471">
        <v>423.0996045</v>
      </c>
      <c r="Q582" s="471">
        <v>-39.947477432367563</v>
      </c>
      <c r="R582" s="470">
        <v>133.4055536599999</v>
      </c>
      <c r="S582" s="470">
        <v>133.4055536599999</v>
      </c>
      <c r="T582" s="470"/>
      <c r="U582" s="170">
        <v>64.926923793600068</v>
      </c>
      <c r="V582" s="170"/>
      <c r="W582" s="170"/>
      <c r="X582" s="168"/>
      <c r="Y582" s="168"/>
      <c r="Z582" s="168"/>
      <c r="AA582" s="169"/>
      <c r="AB582" s="169"/>
      <c r="AC582" s="168"/>
      <c r="AD582" s="168"/>
      <c r="AE582" s="168"/>
      <c r="AF582" s="168"/>
      <c r="AG582" s="168"/>
      <c r="AH582" s="168"/>
      <c r="AI582" s="168"/>
      <c r="AJ582" s="168"/>
      <c r="AK582" s="168"/>
      <c r="AL582" s="168"/>
      <c r="AM582" s="168"/>
      <c r="AN582" s="168"/>
      <c r="AO582" s="168"/>
    </row>
    <row r="583" spans="1:41" x14ac:dyDescent="0.25">
      <c r="A583" s="478"/>
      <c r="B583" s="478"/>
      <c r="C583" s="478"/>
      <c r="D583" s="477"/>
      <c r="E583" s="482"/>
      <c r="F583" s="480"/>
      <c r="G583" s="480" t="s">
        <v>1962</v>
      </c>
      <c r="H583" s="474"/>
      <c r="I583" s="471"/>
      <c r="J583" s="473"/>
      <c r="K583" s="470">
        <v>9.650984E-2</v>
      </c>
      <c r="L583" s="201">
        <v>-39.995732352367568</v>
      </c>
      <c r="M583" s="201">
        <v>423.0996045</v>
      </c>
      <c r="N583" s="201">
        <v>41.094000000000001</v>
      </c>
      <c r="O583" s="470">
        <v>41.094000000000001</v>
      </c>
      <c r="P583" s="471">
        <v>423.0996045</v>
      </c>
      <c r="Q583" s="471">
        <v>-40.043987272367566</v>
      </c>
      <c r="R583" s="470">
        <v>133.4538085799999</v>
      </c>
      <c r="S583" s="470">
        <v>133.50206349999991</v>
      </c>
      <c r="T583" s="470"/>
      <c r="U583" s="170">
        <v>64.975178713600073</v>
      </c>
      <c r="V583" s="170"/>
      <c r="W583" s="170"/>
      <c r="X583" s="168"/>
      <c r="Y583" s="168"/>
      <c r="Z583" s="168"/>
      <c r="AA583" s="169"/>
      <c r="AB583" s="169"/>
      <c r="AC583" s="168"/>
      <c r="AD583" s="168"/>
      <c r="AE583" s="168"/>
      <c r="AF583" s="168"/>
      <c r="AG583" s="168"/>
      <c r="AH583" s="168"/>
      <c r="AI583" s="168"/>
      <c r="AJ583" s="168"/>
      <c r="AK583" s="168"/>
      <c r="AL583" s="168"/>
      <c r="AM583" s="168"/>
      <c r="AN583" s="168"/>
      <c r="AO583" s="168"/>
    </row>
    <row r="584" spans="1:41" x14ac:dyDescent="0.25">
      <c r="A584" s="478" t="s">
        <v>3081</v>
      </c>
      <c r="B584" s="478" t="s">
        <v>3321</v>
      </c>
      <c r="C584" s="478" t="s">
        <v>111</v>
      </c>
      <c r="D584" s="477">
        <v>1335</v>
      </c>
      <c r="E584" s="482" t="s">
        <v>542</v>
      </c>
      <c r="F584" s="480" t="s">
        <v>3135</v>
      </c>
      <c r="G584" s="480" t="s">
        <v>3134</v>
      </c>
      <c r="H584" s="474">
        <v>40</v>
      </c>
      <c r="I584" s="471"/>
      <c r="J584" s="473"/>
      <c r="K584" s="470">
        <v>0</v>
      </c>
      <c r="L584" s="201">
        <v>-40.043987272367566</v>
      </c>
      <c r="M584" s="201">
        <v>423.0996045</v>
      </c>
      <c r="N584" s="201">
        <v>41.094000000000001</v>
      </c>
      <c r="O584" s="470">
        <v>41.094000000000001</v>
      </c>
      <c r="P584" s="471">
        <v>423.0996045</v>
      </c>
      <c r="Q584" s="471">
        <v>-40.043987272367566</v>
      </c>
      <c r="R584" s="470">
        <v>133.50206349999991</v>
      </c>
      <c r="S584" s="470">
        <v>133.50206349999991</v>
      </c>
      <c r="T584" s="470"/>
      <c r="U584" s="170">
        <v>65.023433633600078</v>
      </c>
      <c r="V584" s="170"/>
      <c r="W584" s="170"/>
      <c r="X584" s="168"/>
      <c r="Y584" s="168"/>
      <c r="Z584" s="168"/>
      <c r="AA584" s="169"/>
      <c r="AB584" s="169"/>
      <c r="AC584" s="168"/>
      <c r="AD584" s="168"/>
      <c r="AE584" s="168"/>
      <c r="AF584" s="168"/>
      <c r="AG584" s="168"/>
      <c r="AH584" s="168"/>
      <c r="AI584" s="168"/>
      <c r="AJ584" s="168"/>
      <c r="AK584" s="168"/>
      <c r="AL584" s="168"/>
      <c r="AM584" s="168"/>
      <c r="AN584" s="168"/>
      <c r="AO584" s="168"/>
    </row>
    <row r="585" spans="1:41" x14ac:dyDescent="0.25">
      <c r="A585" s="478"/>
      <c r="B585" s="478"/>
      <c r="C585" s="478"/>
      <c r="D585" s="477"/>
      <c r="E585" s="482"/>
      <c r="F585" s="480"/>
      <c r="G585" s="480" t="s">
        <v>3133</v>
      </c>
      <c r="H585" s="474"/>
      <c r="I585" s="471"/>
      <c r="J585" s="473"/>
      <c r="K585" s="470">
        <v>5.5879999999999999E-2</v>
      </c>
      <c r="L585" s="201">
        <v>-40.071927272367567</v>
      </c>
      <c r="M585" s="201">
        <v>423.0996045</v>
      </c>
      <c r="N585" s="201">
        <v>41.094000000000001</v>
      </c>
      <c r="O585" s="470">
        <v>41.094000000000001</v>
      </c>
      <c r="P585" s="471">
        <v>423.0996045</v>
      </c>
      <c r="Q585" s="471">
        <v>-40.099867272367568</v>
      </c>
      <c r="R585" s="470">
        <v>133.53000349999991</v>
      </c>
      <c r="S585" s="470">
        <v>133.55794349999991</v>
      </c>
      <c r="T585" s="470"/>
      <c r="U585" s="170">
        <v>65.051373633600079</v>
      </c>
      <c r="V585" s="170"/>
      <c r="W585" s="170"/>
      <c r="X585" s="168"/>
      <c r="Y585" s="168"/>
      <c r="Z585" s="168"/>
      <c r="AA585" s="169"/>
      <c r="AB585" s="169"/>
      <c r="AC585" s="168"/>
      <c r="AD585" s="168"/>
      <c r="AE585" s="168"/>
      <c r="AF585" s="168"/>
      <c r="AG585" s="168"/>
      <c r="AH585" s="168"/>
      <c r="AI585" s="168"/>
      <c r="AJ585" s="168"/>
      <c r="AK585" s="168"/>
      <c r="AL585" s="168"/>
      <c r="AM585" s="168"/>
      <c r="AN585" s="168"/>
      <c r="AO585" s="168"/>
    </row>
    <row r="586" spans="1:41" x14ac:dyDescent="0.25">
      <c r="A586" s="478"/>
      <c r="B586" s="478"/>
      <c r="C586" s="478"/>
      <c r="D586" s="477"/>
      <c r="E586" s="482" t="s">
        <v>619</v>
      </c>
      <c r="F586" s="480"/>
      <c r="G586" s="480" t="s">
        <v>3132</v>
      </c>
      <c r="H586" s="474"/>
      <c r="I586" s="471"/>
      <c r="J586" s="473"/>
      <c r="K586" s="470">
        <v>7.6135999999999981E-2</v>
      </c>
      <c r="L586" s="201">
        <v>-40.137935272367571</v>
      </c>
      <c r="M586" s="201">
        <v>423.0996045</v>
      </c>
      <c r="N586" s="201">
        <v>41.094000000000001</v>
      </c>
      <c r="O586" s="470">
        <v>41.094000000000001</v>
      </c>
      <c r="P586" s="471">
        <v>423.0996045</v>
      </c>
      <c r="Q586" s="471">
        <v>-40.176003272367566</v>
      </c>
      <c r="R586" s="470">
        <v>133.59601149999989</v>
      </c>
      <c r="S586" s="470">
        <v>133.6340794999999</v>
      </c>
      <c r="T586" s="470"/>
      <c r="U586" s="170">
        <v>65.117381633600061</v>
      </c>
      <c r="V586" s="170"/>
      <c r="W586" s="170"/>
      <c r="X586" s="168"/>
      <c r="Y586" s="168"/>
      <c r="Z586" s="168"/>
      <c r="AA586" s="169"/>
      <c r="AB586" s="169"/>
      <c r="AC586" s="168"/>
      <c r="AD586" s="168"/>
      <c r="AE586" s="168"/>
      <c r="AF586" s="168"/>
      <c r="AG586" s="168"/>
      <c r="AH586" s="168"/>
      <c r="AI586" s="168"/>
      <c r="AJ586" s="168"/>
      <c r="AK586" s="168"/>
      <c r="AL586" s="168"/>
      <c r="AM586" s="168"/>
      <c r="AN586" s="168"/>
      <c r="AO586" s="168"/>
    </row>
    <row r="587" spans="1:41" x14ac:dyDescent="0.25">
      <c r="A587" s="478" t="s">
        <v>3081</v>
      </c>
      <c r="B587" s="478" t="s">
        <v>3321</v>
      </c>
      <c r="C587" s="478" t="s">
        <v>3131</v>
      </c>
      <c r="D587" s="477">
        <v>1339</v>
      </c>
      <c r="E587" s="482" t="s">
        <v>3307</v>
      </c>
      <c r="F587" s="480" t="s">
        <v>2185</v>
      </c>
      <c r="G587" s="480" t="s">
        <v>2184</v>
      </c>
      <c r="H587" s="474">
        <v>40</v>
      </c>
      <c r="I587" s="471"/>
      <c r="J587" s="473"/>
      <c r="K587" s="470">
        <v>0.5</v>
      </c>
      <c r="L587" s="201">
        <v>-40.426003272367566</v>
      </c>
      <c r="M587" s="201">
        <v>423.0996045</v>
      </c>
      <c r="N587" s="201">
        <v>41.094000000000001</v>
      </c>
      <c r="O587" s="470">
        <v>41.094000000000001</v>
      </c>
      <c r="P587" s="471">
        <v>423.0996045</v>
      </c>
      <c r="Q587" s="471">
        <v>-40.676003272367566</v>
      </c>
      <c r="R587" s="470">
        <v>133.8840794999999</v>
      </c>
      <c r="S587" s="470">
        <v>134.1340794999999</v>
      </c>
      <c r="T587" s="470"/>
      <c r="U587" s="170">
        <v>65.405449633600071</v>
      </c>
      <c r="V587" s="170"/>
      <c r="W587" s="170"/>
      <c r="X587" s="168"/>
      <c r="Y587" s="168"/>
      <c r="Z587" s="168"/>
      <c r="AA587" s="169"/>
      <c r="AB587" s="169"/>
      <c r="AC587" s="168"/>
      <c r="AD587" s="168"/>
      <c r="AE587" s="168"/>
      <c r="AF587" s="168"/>
      <c r="AG587" s="168"/>
      <c r="AH587" s="168"/>
      <c r="AI587" s="168"/>
      <c r="AJ587" s="168"/>
      <c r="AK587" s="168"/>
      <c r="AL587" s="168"/>
      <c r="AM587" s="168"/>
      <c r="AN587" s="168"/>
      <c r="AO587" s="168"/>
    </row>
    <row r="588" spans="1:41" x14ac:dyDescent="0.25">
      <c r="A588" s="478"/>
      <c r="B588" s="478"/>
      <c r="C588" s="478"/>
      <c r="D588" s="477"/>
      <c r="E588" s="482" t="s">
        <v>619</v>
      </c>
      <c r="F588" s="480"/>
      <c r="G588" s="480" t="s">
        <v>3129</v>
      </c>
      <c r="H588" s="474"/>
      <c r="I588" s="471"/>
      <c r="J588" s="473"/>
      <c r="K588" s="470">
        <v>7.6135999999999981E-2</v>
      </c>
      <c r="L588" s="201">
        <v>-40.714071272367562</v>
      </c>
      <c r="M588" s="201">
        <v>423.0996045</v>
      </c>
      <c r="N588" s="201">
        <v>41.094000000000001</v>
      </c>
      <c r="O588" s="470">
        <v>41.094000000000001</v>
      </c>
      <c r="P588" s="471">
        <v>423.0996045</v>
      </c>
      <c r="Q588" s="471">
        <v>-40.752139272367565</v>
      </c>
      <c r="R588" s="470">
        <v>134.17214749999988</v>
      </c>
      <c r="S588" s="470">
        <v>134.21021549999989</v>
      </c>
      <c r="T588" s="470"/>
      <c r="U588" s="170">
        <v>65.693517633600052</v>
      </c>
      <c r="V588" s="170"/>
      <c r="W588" s="170"/>
      <c r="X588" s="168"/>
      <c r="Y588" s="168"/>
      <c r="Z588" s="168"/>
      <c r="AA588" s="169"/>
      <c r="AB588" s="169"/>
      <c r="AC588" s="168"/>
      <c r="AD588" s="168"/>
      <c r="AE588" s="168"/>
      <c r="AF588" s="168"/>
      <c r="AG588" s="168"/>
      <c r="AH588" s="168"/>
      <c r="AI588" s="168"/>
      <c r="AJ588" s="168"/>
      <c r="AK588" s="168"/>
      <c r="AL588" s="168"/>
      <c r="AM588" s="168"/>
      <c r="AN588" s="168"/>
      <c r="AO588" s="168"/>
    </row>
    <row r="589" spans="1:41" x14ac:dyDescent="0.25">
      <c r="A589" s="478"/>
      <c r="B589" s="478"/>
      <c r="C589" s="478"/>
      <c r="D589" s="477"/>
      <c r="E589" s="482"/>
      <c r="F589" s="480"/>
      <c r="G589" s="480" t="s">
        <v>1962</v>
      </c>
      <c r="H589" s="474"/>
      <c r="I589" s="471"/>
      <c r="J589" s="473"/>
      <c r="K589" s="470">
        <v>9.9516999999999994E-2</v>
      </c>
      <c r="L589" s="201">
        <v>-40.801897772367568</v>
      </c>
      <c r="M589" s="201">
        <v>423.0996045</v>
      </c>
      <c r="N589" s="201">
        <v>41.094000000000001</v>
      </c>
      <c r="O589" s="470">
        <v>41.094000000000001</v>
      </c>
      <c r="P589" s="471">
        <v>423.0996045</v>
      </c>
      <c r="Q589" s="471">
        <v>-40.851656272367563</v>
      </c>
      <c r="R589" s="470">
        <v>134.25997399999989</v>
      </c>
      <c r="S589" s="470">
        <v>134.30973249999988</v>
      </c>
      <c r="T589" s="470"/>
      <c r="U589" s="170">
        <v>65.781344133600058</v>
      </c>
      <c r="V589" s="170"/>
      <c r="W589" s="170"/>
      <c r="X589" s="168"/>
      <c r="Y589" s="168"/>
      <c r="Z589" s="168"/>
      <c r="AA589" s="169"/>
      <c r="AB589" s="169"/>
      <c r="AC589" s="168"/>
      <c r="AD589" s="168"/>
      <c r="AE589" s="168"/>
      <c r="AF589" s="168"/>
      <c r="AG589" s="168"/>
      <c r="AH589" s="168"/>
      <c r="AI589" s="168"/>
      <c r="AJ589" s="168"/>
      <c r="AK589" s="168"/>
      <c r="AL589" s="168"/>
      <c r="AM589" s="168"/>
      <c r="AN589" s="168"/>
      <c r="AO589" s="168"/>
    </row>
    <row r="590" spans="1:41" x14ac:dyDescent="0.25">
      <c r="A590" s="478" t="s">
        <v>3081</v>
      </c>
      <c r="B590" s="478" t="s">
        <v>3321</v>
      </c>
      <c r="C590" s="478" t="s">
        <v>2177</v>
      </c>
      <c r="D590" s="477">
        <v>1345</v>
      </c>
      <c r="E590" s="482" t="s">
        <v>3306</v>
      </c>
      <c r="F590" s="480"/>
      <c r="G590" s="480" t="s">
        <v>3072</v>
      </c>
      <c r="H590" s="474">
        <v>34</v>
      </c>
      <c r="I590" s="471"/>
      <c r="J590" s="473"/>
      <c r="K590" s="470">
        <v>0.29817100000000002</v>
      </c>
      <c r="L590" s="201">
        <v>-41.000741772367562</v>
      </c>
      <c r="M590" s="201">
        <v>423.0996045</v>
      </c>
      <c r="N590" s="201">
        <v>41.094000000000001</v>
      </c>
      <c r="O590" s="470">
        <v>41.094000000000001</v>
      </c>
      <c r="P590" s="471">
        <v>423.0996045</v>
      </c>
      <c r="Q590" s="471">
        <v>-41.149827272367567</v>
      </c>
      <c r="R590" s="470">
        <v>134.45881799999987</v>
      </c>
      <c r="S590" s="470">
        <v>134.60790349999988</v>
      </c>
      <c r="T590" s="470"/>
      <c r="U590" s="170">
        <v>65.980188133600038</v>
      </c>
      <c r="V590" s="170"/>
      <c r="W590" s="170"/>
      <c r="X590" s="168"/>
      <c r="Y590" s="168"/>
      <c r="Z590" s="168"/>
      <c r="AA590" s="169"/>
      <c r="AB590" s="169"/>
      <c r="AC590" s="168"/>
      <c r="AD590" s="168"/>
      <c r="AE590" s="168"/>
      <c r="AF590" s="168"/>
      <c r="AG590" s="168"/>
      <c r="AH590" s="168"/>
      <c r="AI590" s="168"/>
      <c r="AJ590" s="168"/>
      <c r="AK590" s="168"/>
      <c r="AL590" s="168"/>
      <c r="AM590" s="168"/>
      <c r="AN590" s="168"/>
      <c r="AO590" s="168"/>
    </row>
    <row r="591" spans="1:41" x14ac:dyDescent="0.25">
      <c r="A591" s="478"/>
      <c r="B591" s="478"/>
      <c r="C591" s="478"/>
      <c r="D591" s="477"/>
      <c r="E591" s="482" t="s">
        <v>619</v>
      </c>
      <c r="F591" s="480"/>
      <c r="G591" s="480"/>
      <c r="H591" s="474"/>
      <c r="I591" s="471"/>
      <c r="J591" s="473"/>
      <c r="K591" s="470">
        <v>0</v>
      </c>
      <c r="L591" s="201">
        <v>-41.149827272367567</v>
      </c>
      <c r="M591" s="201">
        <v>423.0996045</v>
      </c>
      <c r="N591" s="201">
        <v>41.094000000000001</v>
      </c>
      <c r="O591" s="470">
        <v>41.094000000000001</v>
      </c>
      <c r="P591" s="471">
        <v>423.0996045</v>
      </c>
      <c r="Q591" s="471">
        <v>-41.149827272367567</v>
      </c>
      <c r="R591" s="470">
        <v>134.60790349999988</v>
      </c>
      <c r="S591" s="470">
        <v>134.60790349999988</v>
      </c>
      <c r="T591" s="470"/>
      <c r="U591" s="170">
        <v>66.12927363360005</v>
      </c>
      <c r="V591" s="170"/>
      <c r="W591" s="170"/>
      <c r="X591" s="168"/>
      <c r="Y591" s="168"/>
      <c r="Z591" s="168"/>
      <c r="AA591" s="169"/>
      <c r="AB591" s="169"/>
      <c r="AC591" s="168"/>
      <c r="AD591" s="168"/>
      <c r="AE591" s="168"/>
      <c r="AF591" s="168"/>
      <c r="AG591" s="168"/>
      <c r="AH591" s="168"/>
      <c r="AI591" s="168"/>
      <c r="AJ591" s="168"/>
      <c r="AK591" s="168"/>
      <c r="AL591" s="168"/>
      <c r="AM591" s="168"/>
      <c r="AN591" s="168"/>
      <c r="AO591" s="168"/>
    </row>
    <row r="592" spans="1:41" x14ac:dyDescent="0.25">
      <c r="A592" s="478"/>
      <c r="B592" s="478"/>
      <c r="C592" s="478"/>
      <c r="D592" s="477"/>
      <c r="E592" s="482" t="s">
        <v>619</v>
      </c>
      <c r="F592" s="480"/>
      <c r="G592" s="480"/>
      <c r="H592" s="474"/>
      <c r="I592" s="471"/>
      <c r="J592" s="473"/>
      <c r="K592" s="470">
        <v>0</v>
      </c>
      <c r="L592" s="201">
        <v>-41.149827272367567</v>
      </c>
      <c r="M592" s="201">
        <v>423.0996045</v>
      </c>
      <c r="N592" s="201">
        <v>41.094000000000001</v>
      </c>
      <c r="O592" s="470">
        <v>41.094000000000001</v>
      </c>
      <c r="P592" s="471">
        <v>423.0996045</v>
      </c>
      <c r="Q592" s="471">
        <v>-41.149827272367567</v>
      </c>
      <c r="R592" s="470">
        <v>134.60790349999988</v>
      </c>
      <c r="S592" s="470">
        <v>134.60790349999988</v>
      </c>
      <c r="T592" s="470"/>
      <c r="U592" s="170">
        <v>66.12927363360005</v>
      </c>
      <c r="V592" s="170"/>
      <c r="W592" s="170"/>
      <c r="X592" s="168"/>
      <c r="Y592" s="168"/>
      <c r="Z592" s="168"/>
      <c r="AA592" s="169"/>
      <c r="AB592" s="169"/>
      <c r="AC592" s="168"/>
      <c r="AD592" s="168"/>
      <c r="AE592" s="168"/>
      <c r="AF592" s="168"/>
      <c r="AG592" s="168"/>
      <c r="AH592" s="168"/>
      <c r="AI592" s="168"/>
      <c r="AJ592" s="168"/>
      <c r="AK592" s="168"/>
      <c r="AL592" s="168"/>
      <c r="AM592" s="168"/>
      <c r="AN592" s="168"/>
      <c r="AO592" s="168"/>
    </row>
    <row r="593" spans="1:41" x14ac:dyDescent="0.25">
      <c r="A593" s="478"/>
      <c r="B593" s="478"/>
      <c r="C593" s="478"/>
      <c r="D593" s="477"/>
      <c r="E593" s="481" t="s">
        <v>619</v>
      </c>
      <c r="F593" s="480"/>
      <c r="G593" s="480" t="s">
        <v>2198</v>
      </c>
      <c r="H593" s="474"/>
      <c r="I593" s="479"/>
      <c r="J593" s="473"/>
      <c r="K593" s="472">
        <v>0.19082200000000005</v>
      </c>
      <c r="L593" s="201">
        <v>-41.245238272367565</v>
      </c>
      <c r="M593" s="201">
        <v>423.0996045</v>
      </c>
      <c r="N593" s="201">
        <v>41.094000000000001</v>
      </c>
      <c r="O593" s="470">
        <v>41.094000000000001</v>
      </c>
      <c r="P593" s="471">
        <v>423.0996045</v>
      </c>
      <c r="Q593" s="471">
        <v>-41.340649272367564</v>
      </c>
      <c r="R593" s="470">
        <v>134.70331449999986</v>
      </c>
      <c r="S593" s="470">
        <v>134.79872549999988</v>
      </c>
      <c r="T593" s="479"/>
      <c r="U593" s="170">
        <v>66.224684633600035</v>
      </c>
      <c r="V593" s="170"/>
      <c r="W593" s="170"/>
      <c r="X593" s="168"/>
      <c r="Y593" s="168"/>
      <c r="Z593" s="168"/>
      <c r="AA593" s="169"/>
      <c r="AB593" s="169"/>
      <c r="AC593" s="168"/>
      <c r="AD593" s="168"/>
      <c r="AE593" s="168"/>
      <c r="AF593" s="168"/>
      <c r="AG593" s="168"/>
      <c r="AH593" s="168"/>
      <c r="AI593" s="168"/>
      <c r="AJ593" s="168"/>
      <c r="AK593" s="168"/>
      <c r="AL593" s="168"/>
      <c r="AM593" s="168"/>
      <c r="AN593" s="168"/>
      <c r="AO593" s="168"/>
    </row>
    <row r="594" spans="1:41" x14ac:dyDescent="0.25">
      <c r="A594" s="478" t="s">
        <v>3081</v>
      </c>
      <c r="B594" s="478" t="s">
        <v>3321</v>
      </c>
      <c r="C594" s="478" t="s">
        <v>1981</v>
      </c>
      <c r="D594" s="477">
        <v>1348</v>
      </c>
      <c r="E594" s="470" t="s">
        <v>3305</v>
      </c>
      <c r="F594" s="476"/>
      <c r="G594" s="475" t="s">
        <v>1978</v>
      </c>
      <c r="H594" s="474">
        <v>40</v>
      </c>
      <c r="I594" s="471"/>
      <c r="J594" s="473"/>
      <c r="K594" s="472">
        <v>5.7403999999999997E-2</v>
      </c>
      <c r="L594" s="201">
        <v>-41.369351272367567</v>
      </c>
      <c r="M594" s="201">
        <v>423.0996045</v>
      </c>
      <c r="N594" s="201">
        <v>41.094000000000001</v>
      </c>
      <c r="O594" s="470">
        <v>41.094000000000001</v>
      </c>
      <c r="P594" s="471">
        <v>423.0996045</v>
      </c>
      <c r="Q594" s="471">
        <v>-41.398053272367562</v>
      </c>
      <c r="R594" s="470">
        <v>134.82742749999986</v>
      </c>
      <c r="S594" s="470">
        <v>134.85612949999987</v>
      </c>
      <c r="T594" s="470"/>
      <c r="U594" s="170">
        <v>66.348797633600029</v>
      </c>
      <c r="V594" s="170"/>
      <c r="W594" s="170"/>
      <c r="X594" s="168"/>
      <c r="Y594" s="168"/>
      <c r="Z594" s="168"/>
      <c r="AA594" s="169"/>
      <c r="AB594" s="169"/>
      <c r="AC594" s="168"/>
      <c r="AD594" s="168"/>
      <c r="AE594" s="168"/>
      <c r="AF594" s="168"/>
      <c r="AG594" s="168"/>
      <c r="AH594" s="168"/>
      <c r="AI594" s="168"/>
      <c r="AJ594" s="168"/>
      <c r="AK594" s="168"/>
      <c r="AL594" s="168"/>
      <c r="AM594" s="168"/>
      <c r="AN594" s="168"/>
      <c r="AO594" s="168"/>
    </row>
    <row r="595" spans="1:41" x14ac:dyDescent="0.25">
      <c r="A595" s="232"/>
      <c r="B595" s="232"/>
      <c r="C595" s="232"/>
      <c r="D595" s="237"/>
      <c r="E595" s="232" t="s">
        <v>619</v>
      </c>
      <c r="F595" s="238"/>
      <c r="G595" s="238" t="s">
        <v>1962</v>
      </c>
      <c r="H595" s="467">
        <v>40</v>
      </c>
      <c r="I595" s="240"/>
      <c r="J595" s="466"/>
      <c r="K595" s="240">
        <v>0.103502</v>
      </c>
      <c r="L595" s="201">
        <v>-41.449804272367558</v>
      </c>
      <c r="M595" s="201">
        <v>423.0996045</v>
      </c>
      <c r="N595" s="201">
        <v>41.094000000000001</v>
      </c>
      <c r="O595" s="240">
        <v>41.094000000000001</v>
      </c>
      <c r="P595" s="240">
        <v>423.0996045</v>
      </c>
      <c r="Q595" s="240">
        <v>-41.501555272367561</v>
      </c>
      <c r="R595" s="240">
        <v>134.90788049999986</v>
      </c>
      <c r="S595" s="240">
        <v>134.95963149999986</v>
      </c>
      <c r="T595" s="240"/>
      <c r="U595" s="170">
        <v>66.429250633600034</v>
      </c>
      <c r="V595" s="170"/>
      <c r="W595" s="170"/>
      <c r="X595" s="168"/>
      <c r="Y595" s="168"/>
      <c r="Z595" s="168"/>
      <c r="AA595" s="169"/>
      <c r="AB595" s="169"/>
      <c r="AC595" s="168"/>
      <c r="AD595" s="168"/>
      <c r="AE595" s="168"/>
      <c r="AF595" s="168"/>
      <c r="AG595" s="168"/>
      <c r="AH595" s="168"/>
      <c r="AI595" s="168"/>
      <c r="AJ595" s="168"/>
      <c r="AK595" s="168"/>
      <c r="AL595" s="168"/>
      <c r="AM595" s="168"/>
      <c r="AN595" s="168"/>
      <c r="AO595" s="168"/>
    </row>
    <row r="596" spans="1:41" x14ac:dyDescent="0.25">
      <c r="A596" s="232" t="s">
        <v>3081</v>
      </c>
      <c r="B596" s="232" t="s">
        <v>3304</v>
      </c>
      <c r="C596" s="232" t="s">
        <v>111</v>
      </c>
      <c r="D596" s="237">
        <v>1350</v>
      </c>
      <c r="E596" s="234" t="s">
        <v>587</v>
      </c>
      <c r="F596" s="238" t="s">
        <v>2169</v>
      </c>
      <c r="G596" s="238" t="s">
        <v>1951</v>
      </c>
      <c r="H596" s="467"/>
      <c r="I596" s="200"/>
      <c r="J596" s="466"/>
      <c r="K596" s="240">
        <v>0</v>
      </c>
      <c r="L596" s="201">
        <v>-41.501555272367561</v>
      </c>
      <c r="M596" s="201">
        <v>423.0996045</v>
      </c>
      <c r="N596" s="201">
        <v>41.094000000000001</v>
      </c>
      <c r="O596" s="240">
        <v>41.094000000000001</v>
      </c>
      <c r="P596" s="240">
        <v>423.0996045</v>
      </c>
      <c r="Q596" s="240">
        <v>-41.501555272367561</v>
      </c>
      <c r="R596" s="240">
        <v>134.95963149999986</v>
      </c>
      <c r="S596" s="240">
        <v>134.95963149999986</v>
      </c>
      <c r="T596" s="240"/>
      <c r="U596" s="170">
        <v>66.48100163360003</v>
      </c>
      <c r="V596" s="170"/>
      <c r="W596" s="170"/>
      <c r="X596" s="168"/>
      <c r="Y596" s="168"/>
      <c r="Z596" s="168"/>
      <c r="AA596" s="169"/>
      <c r="AB596" s="169"/>
      <c r="AC596" s="168"/>
      <c r="AD596" s="168"/>
      <c r="AE596" s="168"/>
      <c r="AF596" s="168"/>
      <c r="AG596" s="168"/>
      <c r="AH596" s="168"/>
      <c r="AI596" s="168"/>
      <c r="AJ596" s="168"/>
      <c r="AK596" s="168"/>
      <c r="AL596" s="168"/>
      <c r="AM596" s="168"/>
      <c r="AN596" s="168"/>
      <c r="AO596" s="168"/>
    </row>
    <row r="597" spans="1:41" x14ac:dyDescent="0.25">
      <c r="A597" s="232"/>
      <c r="B597" s="232"/>
      <c r="C597" s="232"/>
      <c r="D597" s="237"/>
      <c r="E597" s="469" t="s">
        <v>619</v>
      </c>
      <c r="F597" s="238"/>
      <c r="G597" s="238" t="s">
        <v>1969</v>
      </c>
      <c r="H597" s="468"/>
      <c r="I597" s="239"/>
      <c r="J597" s="466"/>
      <c r="K597" s="240">
        <v>0.14528199999999999</v>
      </c>
      <c r="L597" s="201">
        <v>-41.574196272367558</v>
      </c>
      <c r="M597" s="201">
        <v>423.0996045</v>
      </c>
      <c r="N597" s="201">
        <v>41.094000000000001</v>
      </c>
      <c r="O597" s="240">
        <v>41.094000000000001</v>
      </c>
      <c r="P597" s="240">
        <v>423.0996045</v>
      </c>
      <c r="Q597" s="240">
        <v>-41.646837272367563</v>
      </c>
      <c r="R597" s="240">
        <v>135.03227249999986</v>
      </c>
      <c r="S597" s="240">
        <v>135.10491349999987</v>
      </c>
      <c r="T597" s="240"/>
      <c r="U597" s="170">
        <v>66.553642633600035</v>
      </c>
      <c r="V597" s="170"/>
      <c r="W597" s="170"/>
      <c r="X597" s="168"/>
      <c r="Y597" s="168"/>
      <c r="Z597" s="168"/>
      <c r="AA597" s="169"/>
      <c r="AB597" s="169"/>
      <c r="AC597" s="168"/>
      <c r="AD597" s="168"/>
      <c r="AE597" s="168"/>
      <c r="AF597" s="168"/>
      <c r="AG597" s="168"/>
      <c r="AH597" s="168"/>
      <c r="AI597" s="168"/>
      <c r="AJ597" s="168"/>
      <c r="AK597" s="168"/>
      <c r="AL597" s="168"/>
      <c r="AM597" s="168"/>
      <c r="AN597" s="168"/>
      <c r="AO597" s="168"/>
    </row>
    <row r="598" spans="1:41" x14ac:dyDescent="0.25">
      <c r="A598" s="232" t="s">
        <v>3081</v>
      </c>
      <c r="B598" s="232" t="s">
        <v>3304</v>
      </c>
      <c r="C598" s="232" t="s">
        <v>3125</v>
      </c>
      <c r="D598" s="237">
        <v>1351</v>
      </c>
      <c r="E598" s="234" t="s">
        <v>1904</v>
      </c>
      <c r="F598" s="238" t="s">
        <v>4279</v>
      </c>
      <c r="G598" s="238" t="s">
        <v>4280</v>
      </c>
      <c r="H598" s="467">
        <v>33</v>
      </c>
      <c r="I598" s="200"/>
      <c r="J598" s="466"/>
      <c r="K598" s="240">
        <v>0</v>
      </c>
      <c r="L598" s="201">
        <v>-41.646837272367563</v>
      </c>
      <c r="M598" s="201">
        <v>423.0996045</v>
      </c>
      <c r="N598" s="201">
        <v>41.094000000000001</v>
      </c>
      <c r="O598" s="240">
        <v>41.094000000000001</v>
      </c>
      <c r="P598" s="240">
        <v>423.0996045</v>
      </c>
      <c r="Q598" s="240">
        <v>-41.646837272367563</v>
      </c>
      <c r="R598" s="240">
        <v>135.10491349999987</v>
      </c>
      <c r="S598" s="240">
        <v>135.10491349999987</v>
      </c>
      <c r="T598" s="240"/>
      <c r="U598" s="170">
        <v>66.626283633600039</v>
      </c>
      <c r="V598" s="170"/>
      <c r="W598" s="170"/>
      <c r="X598" s="168"/>
      <c r="Y598" s="168"/>
      <c r="Z598" s="168"/>
      <c r="AA598" s="169"/>
      <c r="AB598" s="169"/>
      <c r="AC598" s="168"/>
      <c r="AD598" s="168"/>
      <c r="AE598" s="168"/>
      <c r="AF598" s="168"/>
      <c r="AG598" s="168"/>
      <c r="AH598" s="168"/>
      <c r="AI598" s="168"/>
      <c r="AJ598" s="168"/>
      <c r="AK598" s="168"/>
      <c r="AL598" s="168"/>
      <c r="AM598" s="168"/>
      <c r="AN598" s="168"/>
      <c r="AO598" s="168"/>
    </row>
    <row r="599" spans="1:41" x14ac:dyDescent="0.25">
      <c r="A599" s="232"/>
      <c r="B599" s="232"/>
      <c r="C599" s="232"/>
      <c r="D599" s="237"/>
      <c r="E599" s="469" t="s">
        <v>619</v>
      </c>
      <c r="F599" s="238"/>
      <c r="G599" s="238" t="s">
        <v>1969</v>
      </c>
      <c r="H599" s="468"/>
      <c r="I599" s="239"/>
      <c r="J599" s="466"/>
      <c r="K599" s="240">
        <v>0</v>
      </c>
      <c r="L599" s="201">
        <v>-41.646837272367563</v>
      </c>
      <c r="M599" s="201">
        <v>423.0996045</v>
      </c>
      <c r="N599" s="201">
        <v>41.094000000000001</v>
      </c>
      <c r="O599" s="240">
        <v>41.094000000000001</v>
      </c>
      <c r="P599" s="240">
        <v>423.0996045</v>
      </c>
      <c r="Q599" s="240">
        <v>-41.646837272367563</v>
      </c>
      <c r="R599" s="240">
        <v>135.10491349999987</v>
      </c>
      <c r="S599" s="240">
        <v>135.10491349999987</v>
      </c>
      <c r="T599" s="240"/>
      <c r="U599" s="170">
        <v>66.626283633600039</v>
      </c>
      <c r="V599" s="170"/>
      <c r="W599" s="170"/>
      <c r="X599" s="168"/>
      <c r="Y599" s="168"/>
      <c r="Z599" s="168"/>
      <c r="AA599" s="169"/>
      <c r="AB599" s="169"/>
      <c r="AC599" s="168"/>
      <c r="AD599" s="168"/>
      <c r="AE599" s="168"/>
      <c r="AF599" s="168"/>
      <c r="AG599" s="168"/>
      <c r="AH599" s="168"/>
      <c r="AI599" s="168"/>
      <c r="AJ599" s="168"/>
      <c r="AK599" s="168"/>
      <c r="AL599" s="168"/>
      <c r="AM599" s="168"/>
      <c r="AN599" s="168"/>
      <c r="AO599" s="168"/>
    </row>
    <row r="600" spans="1:41" x14ac:dyDescent="0.25">
      <c r="A600" s="232" t="s">
        <v>3081</v>
      </c>
      <c r="B600" s="232" t="s">
        <v>3304</v>
      </c>
      <c r="C600" s="232" t="s">
        <v>1990</v>
      </c>
      <c r="D600" s="237">
        <v>1351</v>
      </c>
      <c r="E600" s="234" t="s">
        <v>3303</v>
      </c>
      <c r="F600" s="238" t="s">
        <v>1988</v>
      </c>
      <c r="G600" s="238" t="s">
        <v>1987</v>
      </c>
      <c r="H600" s="467"/>
      <c r="I600" s="200"/>
      <c r="J600" s="466"/>
      <c r="K600" s="240">
        <v>0</v>
      </c>
      <c r="L600" s="201">
        <v>-41.646837272367563</v>
      </c>
      <c r="M600" s="201">
        <v>423.0996045</v>
      </c>
      <c r="N600" s="201">
        <v>41.094000000000001</v>
      </c>
      <c r="O600" s="240">
        <v>41.094000000000001</v>
      </c>
      <c r="P600" s="240">
        <v>423.0996045</v>
      </c>
      <c r="Q600" s="240">
        <v>-41.646837272367563</v>
      </c>
      <c r="R600" s="240">
        <v>135.10491349999987</v>
      </c>
      <c r="S600" s="240">
        <v>135.10491349999987</v>
      </c>
      <c r="T600" s="240"/>
      <c r="U600" s="170">
        <v>66.626283633600039</v>
      </c>
      <c r="V600" s="170"/>
      <c r="W600" s="170"/>
      <c r="X600" s="168"/>
      <c r="Y600" s="168"/>
      <c r="Z600" s="168"/>
      <c r="AA600" s="169"/>
      <c r="AB600" s="169"/>
      <c r="AC600" s="168"/>
      <c r="AD600" s="168"/>
      <c r="AE600" s="168"/>
      <c r="AF600" s="168"/>
      <c r="AG600" s="168"/>
      <c r="AH600" s="168"/>
      <c r="AI600" s="168"/>
      <c r="AJ600" s="168"/>
      <c r="AK600" s="168"/>
      <c r="AL600" s="168"/>
      <c r="AM600" s="168"/>
      <c r="AN600" s="168"/>
      <c r="AO600" s="168"/>
    </row>
    <row r="601" spans="1:41" x14ac:dyDescent="0.25">
      <c r="A601" s="232"/>
      <c r="B601" s="232"/>
      <c r="C601" s="232"/>
      <c r="D601" s="237"/>
      <c r="E601" s="234" t="s">
        <v>619</v>
      </c>
      <c r="F601" s="238"/>
      <c r="G601" s="238" t="s">
        <v>1962</v>
      </c>
      <c r="H601" s="467">
        <v>40</v>
      </c>
      <c r="I601" s="200"/>
      <c r="J601" s="466"/>
      <c r="K601" s="240">
        <v>0.13121600000000003</v>
      </c>
      <c r="L601" s="201">
        <v>-41.71244527236756</v>
      </c>
      <c r="M601" s="201">
        <v>423.0996045</v>
      </c>
      <c r="N601" s="201">
        <v>41.094000000000001</v>
      </c>
      <c r="O601" s="240">
        <v>41.094000000000001</v>
      </c>
      <c r="P601" s="240">
        <v>423.0996045</v>
      </c>
      <c r="Q601" s="240">
        <v>-41.778053272367565</v>
      </c>
      <c r="R601" s="240">
        <v>135.17052149999986</v>
      </c>
      <c r="S601" s="240">
        <v>135.23612949999986</v>
      </c>
      <c r="T601" s="240"/>
      <c r="U601" s="170">
        <v>66.691891633600036</v>
      </c>
      <c r="V601" s="170"/>
      <c r="W601" s="170"/>
      <c r="X601" s="168"/>
      <c r="Y601" s="168"/>
      <c r="Z601" s="168"/>
      <c r="AA601" s="169"/>
      <c r="AB601" s="169"/>
      <c r="AC601" s="168"/>
      <c r="AD601" s="168"/>
      <c r="AE601" s="168"/>
      <c r="AF601" s="168"/>
      <c r="AG601" s="168"/>
      <c r="AH601" s="168"/>
      <c r="AI601" s="168"/>
      <c r="AJ601" s="168"/>
      <c r="AK601" s="168"/>
      <c r="AL601" s="168"/>
      <c r="AM601" s="168"/>
      <c r="AN601" s="168"/>
      <c r="AO601" s="168"/>
    </row>
    <row r="602" spans="1:41" x14ac:dyDescent="0.25">
      <c r="A602" s="478" t="s">
        <v>3081</v>
      </c>
      <c r="B602" s="478" t="s">
        <v>3302</v>
      </c>
      <c r="C602" s="478" t="s">
        <v>1981</v>
      </c>
      <c r="D602" s="477">
        <v>1353</v>
      </c>
      <c r="E602" s="470" t="s">
        <v>3301</v>
      </c>
      <c r="F602" s="476"/>
      <c r="G602" s="475" t="s">
        <v>1978</v>
      </c>
      <c r="H602" s="474">
        <v>40</v>
      </c>
      <c r="I602" s="470"/>
      <c r="J602" s="473"/>
      <c r="K602" s="472">
        <v>5.7403999999999997E-2</v>
      </c>
      <c r="L602" s="201">
        <v>-41.806755272367567</v>
      </c>
      <c r="M602" s="201">
        <v>423.0996045</v>
      </c>
      <c r="N602" s="201">
        <v>41.094000000000001</v>
      </c>
      <c r="O602" s="470">
        <v>41.094000000000001</v>
      </c>
      <c r="P602" s="471">
        <v>423.0996045</v>
      </c>
      <c r="Q602" s="471">
        <v>-41.835457272367563</v>
      </c>
      <c r="R602" s="470">
        <v>135.26483149999984</v>
      </c>
      <c r="S602" s="470">
        <v>135.29353349999985</v>
      </c>
      <c r="T602" s="470"/>
      <c r="U602" s="170">
        <v>66.786201633600015</v>
      </c>
      <c r="V602" s="170"/>
      <c r="W602" s="170"/>
      <c r="X602" s="168"/>
      <c r="Y602" s="168"/>
      <c r="Z602" s="168"/>
      <c r="AA602" s="169"/>
      <c r="AB602" s="169"/>
      <c r="AC602" s="168"/>
      <c r="AD602" s="168"/>
      <c r="AE602" s="168"/>
      <c r="AF602" s="168"/>
      <c r="AG602" s="168"/>
      <c r="AH602" s="168"/>
      <c r="AI602" s="168"/>
      <c r="AJ602" s="168"/>
      <c r="AK602" s="168"/>
      <c r="AL602" s="168"/>
      <c r="AM602" s="168"/>
      <c r="AN602" s="168"/>
      <c r="AO602" s="168"/>
    </row>
    <row r="603" spans="1:41" x14ac:dyDescent="0.25">
      <c r="A603" s="478"/>
      <c r="B603" s="478"/>
      <c r="C603" s="478"/>
      <c r="D603" s="477"/>
      <c r="E603" s="478" t="s">
        <v>619</v>
      </c>
      <c r="F603" s="480"/>
      <c r="G603" s="483" t="s">
        <v>2198</v>
      </c>
      <c r="H603" s="474"/>
      <c r="I603" s="470"/>
      <c r="J603" s="473"/>
      <c r="K603" s="472">
        <v>0.19082200000000005</v>
      </c>
      <c r="L603" s="201">
        <v>-41.930868272367562</v>
      </c>
      <c r="M603" s="201">
        <v>423.0996045</v>
      </c>
      <c r="N603" s="201">
        <v>41.094000000000001</v>
      </c>
      <c r="O603" s="470">
        <v>41.094000000000001</v>
      </c>
      <c r="P603" s="471">
        <v>423.0996045</v>
      </c>
      <c r="Q603" s="471">
        <v>-42.02627927236756</v>
      </c>
      <c r="R603" s="470">
        <v>135.38894449999984</v>
      </c>
      <c r="S603" s="470">
        <v>135.48435549999985</v>
      </c>
      <c r="T603" s="479"/>
      <c r="U603" s="170">
        <v>66.910314633600009</v>
      </c>
      <c r="V603" s="170"/>
      <c r="W603" s="170"/>
      <c r="X603" s="168"/>
      <c r="Y603" s="168"/>
      <c r="Z603" s="168"/>
      <c r="AA603" s="169"/>
      <c r="AB603" s="169"/>
      <c r="AC603" s="168"/>
      <c r="AD603" s="168"/>
      <c r="AE603" s="168"/>
      <c r="AF603" s="168"/>
      <c r="AG603" s="168"/>
      <c r="AH603" s="168"/>
      <c r="AI603" s="168"/>
      <c r="AJ603" s="168"/>
      <c r="AK603" s="168"/>
      <c r="AL603" s="168"/>
      <c r="AM603" s="168"/>
      <c r="AN603" s="168"/>
      <c r="AO603" s="168"/>
    </row>
    <row r="604" spans="1:41" x14ac:dyDescent="0.25">
      <c r="A604" s="478" t="s">
        <v>3081</v>
      </c>
      <c r="B604" s="478" t="s">
        <v>3302</v>
      </c>
      <c r="C604" s="478" t="s">
        <v>2197</v>
      </c>
      <c r="D604" s="477">
        <v>1356</v>
      </c>
      <c r="E604" s="482" t="s">
        <v>3300</v>
      </c>
      <c r="F604" s="480"/>
      <c r="G604" s="480" t="s">
        <v>3072</v>
      </c>
      <c r="H604" s="474">
        <v>34</v>
      </c>
      <c r="I604" s="471"/>
      <c r="J604" s="473"/>
      <c r="K604" s="470">
        <v>0.29817100000000002</v>
      </c>
      <c r="L604" s="201">
        <v>-42.175364772367558</v>
      </c>
      <c r="M604" s="201">
        <v>423.0996045</v>
      </c>
      <c r="N604" s="201">
        <v>41.094000000000001</v>
      </c>
      <c r="O604" s="470">
        <v>41.094000000000001</v>
      </c>
      <c r="P604" s="471">
        <v>423.0996045</v>
      </c>
      <c r="Q604" s="471">
        <v>-42.324450272367564</v>
      </c>
      <c r="R604" s="470">
        <v>135.63344099999983</v>
      </c>
      <c r="S604" s="470">
        <v>135.78252649999985</v>
      </c>
      <c r="T604" s="470"/>
      <c r="U604" s="170">
        <v>67.154811133600006</v>
      </c>
      <c r="V604" s="170"/>
      <c r="W604" s="170"/>
      <c r="X604" s="168"/>
      <c r="Y604" s="168"/>
      <c r="Z604" s="168"/>
      <c r="AA604" s="169"/>
      <c r="AB604" s="169"/>
      <c r="AC604" s="168"/>
      <c r="AD604" s="168"/>
      <c r="AE604" s="168"/>
      <c r="AF604" s="168"/>
      <c r="AG604" s="168"/>
      <c r="AH604" s="168"/>
      <c r="AI604" s="168"/>
      <c r="AJ604" s="168"/>
      <c r="AK604" s="168"/>
      <c r="AL604" s="168"/>
      <c r="AM604" s="168"/>
      <c r="AN604" s="168"/>
      <c r="AO604" s="168"/>
    </row>
    <row r="605" spans="1:41" x14ac:dyDescent="0.25">
      <c r="A605" s="478"/>
      <c r="B605" s="478"/>
      <c r="C605" s="478"/>
      <c r="D605" s="477"/>
      <c r="E605" s="482" t="s">
        <v>619</v>
      </c>
      <c r="F605" s="480"/>
      <c r="G605" s="480"/>
      <c r="H605" s="474"/>
      <c r="I605" s="471"/>
      <c r="J605" s="473"/>
      <c r="K605" s="470">
        <v>0</v>
      </c>
      <c r="L605" s="201">
        <v>-42.324450272367564</v>
      </c>
      <c r="M605" s="201">
        <v>423.0996045</v>
      </c>
      <c r="N605" s="201">
        <v>41.094000000000001</v>
      </c>
      <c r="O605" s="470">
        <v>41.094000000000001</v>
      </c>
      <c r="P605" s="471">
        <v>423.0996045</v>
      </c>
      <c r="Q605" s="471">
        <v>-42.324450272367564</v>
      </c>
      <c r="R605" s="470">
        <v>135.78252649999985</v>
      </c>
      <c r="S605" s="470">
        <v>135.78252649999985</v>
      </c>
      <c r="T605" s="470"/>
      <c r="U605" s="170">
        <v>67.303896633600019</v>
      </c>
      <c r="V605" s="170"/>
      <c r="W605" s="170"/>
      <c r="X605" s="168"/>
      <c r="Y605" s="168"/>
      <c r="Z605" s="168"/>
      <c r="AA605" s="169"/>
      <c r="AB605" s="169"/>
      <c r="AC605" s="168"/>
      <c r="AD605" s="168"/>
      <c r="AE605" s="168"/>
      <c r="AF605" s="168"/>
      <c r="AG605" s="168"/>
      <c r="AH605" s="168"/>
      <c r="AI605" s="168"/>
      <c r="AJ605" s="168"/>
      <c r="AK605" s="168"/>
      <c r="AL605" s="168"/>
      <c r="AM605" s="168"/>
      <c r="AN605" s="168"/>
      <c r="AO605" s="168"/>
    </row>
    <row r="606" spans="1:41" x14ac:dyDescent="0.25">
      <c r="A606" s="478" t="s">
        <v>3081</v>
      </c>
      <c r="B606" s="478" t="s">
        <v>3302</v>
      </c>
      <c r="C606" s="478" t="s">
        <v>2174</v>
      </c>
      <c r="D606" s="477">
        <v>1358</v>
      </c>
      <c r="E606" s="482" t="s">
        <v>3299</v>
      </c>
      <c r="F606" s="480"/>
      <c r="G606" s="480" t="s">
        <v>4278</v>
      </c>
      <c r="H606" s="474"/>
      <c r="I606" s="471"/>
      <c r="J606" s="473"/>
      <c r="K606" s="470">
        <v>0</v>
      </c>
      <c r="L606" s="201">
        <v>-42.324450272367564</v>
      </c>
      <c r="M606" s="201">
        <v>423.0996045</v>
      </c>
      <c r="N606" s="201">
        <v>41.094000000000001</v>
      </c>
      <c r="O606" s="470">
        <v>41.094000000000001</v>
      </c>
      <c r="P606" s="471">
        <v>423.0996045</v>
      </c>
      <c r="Q606" s="471">
        <v>-42.324450272367564</v>
      </c>
      <c r="R606" s="470">
        <v>135.78252649999985</v>
      </c>
      <c r="S606" s="470">
        <v>135.78252649999985</v>
      </c>
      <c r="T606" s="470"/>
      <c r="U606" s="170">
        <v>67.303896633600019</v>
      </c>
      <c r="V606" s="170"/>
      <c r="W606" s="170"/>
      <c r="X606" s="168"/>
      <c r="Y606" s="168"/>
      <c r="Z606" s="168"/>
      <c r="AA606" s="169"/>
      <c r="AB606" s="169"/>
      <c r="AC606" s="168"/>
      <c r="AD606" s="168"/>
      <c r="AE606" s="168"/>
      <c r="AF606" s="168"/>
      <c r="AG606" s="168"/>
      <c r="AH606" s="168"/>
      <c r="AI606" s="168"/>
      <c r="AJ606" s="168"/>
      <c r="AK606" s="168"/>
      <c r="AL606" s="168"/>
      <c r="AM606" s="168"/>
      <c r="AN606" s="168"/>
      <c r="AO606" s="168"/>
    </row>
    <row r="607" spans="1:41" x14ac:dyDescent="0.25">
      <c r="A607" s="478"/>
      <c r="B607" s="478"/>
      <c r="C607" s="478"/>
      <c r="D607" s="477"/>
      <c r="E607" s="482"/>
      <c r="F607" s="480"/>
      <c r="G607" s="480" t="s">
        <v>1962</v>
      </c>
      <c r="H607" s="474">
        <v>40</v>
      </c>
      <c r="I607" s="471"/>
      <c r="J607" s="473"/>
      <c r="K607" s="470">
        <v>9.650984E-2</v>
      </c>
      <c r="L607" s="201">
        <v>-42.372705192367562</v>
      </c>
      <c r="M607" s="201">
        <v>423.0996045</v>
      </c>
      <c r="N607" s="201">
        <v>41.094000000000001</v>
      </c>
      <c r="O607" s="470">
        <v>41.094000000000001</v>
      </c>
      <c r="P607" s="471">
        <v>423.0996045</v>
      </c>
      <c r="Q607" s="471">
        <v>-42.420960112367567</v>
      </c>
      <c r="R607" s="470">
        <v>135.83078141999985</v>
      </c>
      <c r="S607" s="470">
        <v>135.87903633999986</v>
      </c>
      <c r="T607" s="470"/>
      <c r="U607" s="170">
        <v>67.352151553600024</v>
      </c>
      <c r="V607" s="170"/>
      <c r="W607" s="170"/>
      <c r="X607" s="168"/>
      <c r="Y607" s="168"/>
      <c r="Z607" s="168"/>
      <c r="AA607" s="169"/>
      <c r="AB607" s="169"/>
      <c r="AC607" s="168"/>
      <c r="AD607" s="168"/>
      <c r="AE607" s="168"/>
      <c r="AF607" s="168"/>
      <c r="AG607" s="168"/>
      <c r="AH607" s="168"/>
      <c r="AI607" s="168"/>
      <c r="AJ607" s="168"/>
      <c r="AK607" s="168"/>
      <c r="AL607" s="168"/>
      <c r="AM607" s="168"/>
      <c r="AN607" s="168"/>
      <c r="AO607" s="168"/>
    </row>
    <row r="608" spans="1:41" x14ac:dyDescent="0.25">
      <c r="A608" s="478" t="s">
        <v>3081</v>
      </c>
      <c r="B608" s="478" t="s">
        <v>3302</v>
      </c>
      <c r="C608" s="478" t="s">
        <v>111</v>
      </c>
      <c r="D608" s="477">
        <v>1359</v>
      </c>
      <c r="E608" s="482" t="s">
        <v>550</v>
      </c>
      <c r="F608" s="480" t="s">
        <v>3135</v>
      </c>
      <c r="G608" s="480" t="s">
        <v>3134</v>
      </c>
      <c r="H608" s="474"/>
      <c r="I608" s="471"/>
      <c r="J608" s="473"/>
      <c r="K608" s="470">
        <v>0</v>
      </c>
      <c r="L608" s="201">
        <v>-42.420960112367567</v>
      </c>
      <c r="M608" s="201">
        <v>423.0996045</v>
      </c>
      <c r="N608" s="201">
        <v>41.094000000000001</v>
      </c>
      <c r="O608" s="470">
        <v>41.094000000000001</v>
      </c>
      <c r="P608" s="471">
        <v>423.0996045</v>
      </c>
      <c r="Q608" s="471">
        <v>-42.420960112367567</v>
      </c>
      <c r="R608" s="470">
        <v>135.87903633999986</v>
      </c>
      <c r="S608" s="470">
        <v>135.87903633999986</v>
      </c>
      <c r="T608" s="470"/>
      <c r="U608" s="170">
        <v>67.400406473600029</v>
      </c>
      <c r="V608" s="170"/>
      <c r="W608" s="170"/>
      <c r="X608" s="168"/>
      <c r="Y608" s="168"/>
      <c r="Z608" s="168"/>
      <c r="AA608" s="169"/>
      <c r="AB608" s="169"/>
      <c r="AC608" s="168"/>
      <c r="AD608" s="168"/>
      <c r="AE608" s="168"/>
      <c r="AF608" s="168"/>
      <c r="AG608" s="168"/>
      <c r="AH608" s="168"/>
      <c r="AI608" s="168"/>
      <c r="AJ608" s="168"/>
      <c r="AK608" s="168"/>
      <c r="AL608" s="168"/>
      <c r="AM608" s="168"/>
      <c r="AN608" s="168"/>
      <c r="AO608" s="168"/>
    </row>
    <row r="609" spans="1:41" x14ac:dyDescent="0.25">
      <c r="A609" s="478"/>
      <c r="B609" s="478"/>
      <c r="C609" s="478"/>
      <c r="D609" s="477"/>
      <c r="E609" s="482"/>
      <c r="F609" s="480"/>
      <c r="G609" s="480" t="s">
        <v>3133</v>
      </c>
      <c r="H609" s="474">
        <v>40</v>
      </c>
      <c r="I609" s="471"/>
      <c r="J609" s="473"/>
      <c r="K609" s="470">
        <v>5.5879999999999999E-2</v>
      </c>
      <c r="L609" s="201">
        <v>-42.448900112367568</v>
      </c>
      <c r="M609" s="201">
        <v>423.0996045</v>
      </c>
      <c r="N609" s="201">
        <v>41.094000000000001</v>
      </c>
      <c r="O609" s="470">
        <v>41.094000000000001</v>
      </c>
      <c r="P609" s="471">
        <v>423.0996045</v>
      </c>
      <c r="Q609" s="471">
        <v>-42.476840112367569</v>
      </c>
      <c r="R609" s="470">
        <v>135.90697633999986</v>
      </c>
      <c r="S609" s="470">
        <v>135.93491633999986</v>
      </c>
      <c r="T609" s="470"/>
      <c r="U609" s="170">
        <v>67.42834647360003</v>
      </c>
      <c r="V609" s="170"/>
      <c r="W609" s="170"/>
      <c r="X609" s="168"/>
      <c r="Y609" s="168"/>
      <c r="Z609" s="168"/>
      <c r="AA609" s="169"/>
      <c r="AB609" s="169"/>
      <c r="AC609" s="168"/>
      <c r="AD609" s="168"/>
      <c r="AE609" s="168"/>
      <c r="AF609" s="168"/>
      <c r="AG609" s="168"/>
      <c r="AH609" s="168"/>
      <c r="AI609" s="168"/>
      <c r="AJ609" s="168"/>
      <c r="AK609" s="168"/>
      <c r="AL609" s="168"/>
      <c r="AM609" s="168"/>
      <c r="AN609" s="168"/>
      <c r="AO609" s="168"/>
    </row>
    <row r="610" spans="1:41" x14ac:dyDescent="0.25">
      <c r="A610" s="478"/>
      <c r="B610" s="478"/>
      <c r="C610" s="478"/>
      <c r="D610" s="477"/>
      <c r="E610" s="482" t="s">
        <v>619</v>
      </c>
      <c r="F610" s="480"/>
      <c r="G610" s="480" t="s">
        <v>3132</v>
      </c>
      <c r="H610" s="474">
        <v>40</v>
      </c>
      <c r="I610" s="471"/>
      <c r="J610" s="473"/>
      <c r="K610" s="470">
        <v>7.6135999999999981E-2</v>
      </c>
      <c r="L610" s="201">
        <v>-42.514908112367564</v>
      </c>
      <c r="M610" s="201">
        <v>423.0996045</v>
      </c>
      <c r="N610" s="201">
        <v>41.094000000000001</v>
      </c>
      <c r="O610" s="470">
        <v>41.094000000000001</v>
      </c>
      <c r="P610" s="471">
        <v>423.0996045</v>
      </c>
      <c r="Q610" s="471">
        <v>-42.552976112367567</v>
      </c>
      <c r="R610" s="470">
        <v>135.97298433999984</v>
      </c>
      <c r="S610" s="470">
        <v>136.01105233999985</v>
      </c>
      <c r="T610" s="470"/>
      <c r="U610" s="170">
        <v>67.494354473600012</v>
      </c>
      <c r="V610" s="170"/>
      <c r="W610" s="170"/>
      <c r="X610" s="168"/>
      <c r="Y610" s="168"/>
      <c r="Z610" s="168"/>
      <c r="AA610" s="169"/>
      <c r="AB610" s="169"/>
      <c r="AC610" s="168"/>
      <c r="AD610" s="168"/>
      <c r="AE610" s="168"/>
      <c r="AF610" s="168"/>
      <c r="AG610" s="168"/>
      <c r="AH610" s="168"/>
      <c r="AI610" s="168"/>
      <c r="AJ610" s="168"/>
      <c r="AK610" s="168"/>
      <c r="AL610" s="168"/>
      <c r="AM610" s="168"/>
      <c r="AN610" s="168"/>
      <c r="AO610" s="168"/>
    </row>
    <row r="611" spans="1:41" x14ac:dyDescent="0.25">
      <c r="A611" s="478" t="s">
        <v>3081</v>
      </c>
      <c r="B611" s="478" t="s">
        <v>3302</v>
      </c>
      <c r="C611" s="478" t="s">
        <v>2187</v>
      </c>
      <c r="D611" s="477">
        <v>1363</v>
      </c>
      <c r="E611" s="482" t="s">
        <v>3298</v>
      </c>
      <c r="F611" s="480" t="s">
        <v>2185</v>
      </c>
      <c r="G611" s="480" t="s">
        <v>2184</v>
      </c>
      <c r="H611" s="474">
        <v>40</v>
      </c>
      <c r="I611" s="471"/>
      <c r="J611" s="473"/>
      <c r="K611" s="470">
        <v>0.5</v>
      </c>
      <c r="L611" s="201">
        <v>-42.802976112367567</v>
      </c>
      <c r="M611" s="201">
        <v>423.0996045</v>
      </c>
      <c r="N611" s="201">
        <v>41.094000000000001</v>
      </c>
      <c r="O611" s="470">
        <v>41.094000000000001</v>
      </c>
      <c r="P611" s="471">
        <v>423.0996045</v>
      </c>
      <c r="Q611" s="471">
        <v>-43.052976112367567</v>
      </c>
      <c r="R611" s="470">
        <v>136.26105233999985</v>
      </c>
      <c r="S611" s="470">
        <v>136.51105233999985</v>
      </c>
      <c r="T611" s="470"/>
      <c r="U611" s="170">
        <v>67.782422473600022</v>
      </c>
      <c r="V611" s="170"/>
      <c r="W611" s="170"/>
      <c r="X611" s="168"/>
      <c r="Y611" s="168"/>
      <c r="Z611" s="168"/>
      <c r="AA611" s="169"/>
      <c r="AB611" s="169"/>
      <c r="AC611" s="168"/>
      <c r="AD611" s="168"/>
      <c r="AE611" s="168"/>
      <c r="AF611" s="168"/>
      <c r="AG611" s="168"/>
      <c r="AH611" s="168"/>
      <c r="AI611" s="168"/>
      <c r="AJ611" s="168"/>
      <c r="AK611" s="168"/>
      <c r="AL611" s="168"/>
      <c r="AM611" s="168"/>
      <c r="AN611" s="168"/>
      <c r="AO611" s="168"/>
    </row>
    <row r="612" spans="1:41" x14ac:dyDescent="0.25">
      <c r="A612" s="478"/>
      <c r="B612" s="478"/>
      <c r="C612" s="478"/>
      <c r="D612" s="477"/>
      <c r="E612" s="482" t="s">
        <v>619</v>
      </c>
      <c r="F612" s="480"/>
      <c r="G612" s="480" t="s">
        <v>3129</v>
      </c>
      <c r="H612" s="474">
        <v>40</v>
      </c>
      <c r="I612" s="471"/>
      <c r="J612" s="473"/>
      <c r="K612" s="470">
        <v>7.6135999999999981E-2</v>
      </c>
      <c r="L612" s="201">
        <v>-43.09104411236757</v>
      </c>
      <c r="M612" s="201">
        <v>423.0996045</v>
      </c>
      <c r="N612" s="201">
        <v>41.094000000000001</v>
      </c>
      <c r="O612" s="470">
        <v>41.094000000000001</v>
      </c>
      <c r="P612" s="471">
        <v>423.0996045</v>
      </c>
      <c r="Q612" s="471">
        <v>-43.129112112367565</v>
      </c>
      <c r="R612" s="470">
        <v>136.54912033999983</v>
      </c>
      <c r="S612" s="470">
        <v>136.58718833999984</v>
      </c>
      <c r="T612" s="470"/>
      <c r="U612" s="170">
        <v>68.070490473600003</v>
      </c>
      <c r="V612" s="170"/>
      <c r="W612" s="170"/>
      <c r="X612" s="168"/>
      <c r="Y612" s="168"/>
      <c r="Z612" s="168"/>
      <c r="AA612" s="169"/>
      <c r="AB612" s="169"/>
      <c r="AC612" s="168"/>
      <c r="AD612" s="168"/>
      <c r="AE612" s="168"/>
      <c r="AF612" s="168"/>
      <c r="AG612" s="168"/>
      <c r="AH612" s="168"/>
      <c r="AI612" s="168"/>
      <c r="AJ612" s="168"/>
      <c r="AK612" s="168"/>
      <c r="AL612" s="168"/>
      <c r="AM612" s="168"/>
      <c r="AN612" s="168"/>
      <c r="AO612" s="168"/>
    </row>
    <row r="613" spans="1:41" x14ac:dyDescent="0.25">
      <c r="A613" s="478"/>
      <c r="B613" s="478"/>
      <c r="C613" s="478"/>
      <c r="D613" s="477"/>
      <c r="E613" s="482"/>
      <c r="F613" s="480"/>
      <c r="G613" s="480" t="s">
        <v>1962</v>
      </c>
      <c r="H613" s="474"/>
      <c r="I613" s="471"/>
      <c r="J613" s="473"/>
      <c r="K613" s="470">
        <v>9.9516999999999994E-2</v>
      </c>
      <c r="L613" s="201">
        <v>-43.178870612367561</v>
      </c>
      <c r="M613" s="201">
        <v>423.0996045</v>
      </c>
      <c r="N613" s="201">
        <v>41.094000000000001</v>
      </c>
      <c r="O613" s="470">
        <v>41.094000000000001</v>
      </c>
      <c r="P613" s="471">
        <v>423.0996045</v>
      </c>
      <c r="Q613" s="471">
        <v>-43.228629112367564</v>
      </c>
      <c r="R613" s="470">
        <v>136.63694683999984</v>
      </c>
      <c r="S613" s="470">
        <v>136.68670533999983</v>
      </c>
      <c r="T613" s="470"/>
      <c r="U613" s="170">
        <v>68.158316973600009</v>
      </c>
      <c r="V613" s="170"/>
      <c r="W613" s="170"/>
      <c r="X613" s="168"/>
      <c r="Y613" s="168"/>
      <c r="Z613" s="168"/>
      <c r="AA613" s="169"/>
      <c r="AB613" s="169"/>
      <c r="AC613" s="168"/>
      <c r="AD613" s="168"/>
      <c r="AE613" s="168"/>
      <c r="AF613" s="168"/>
      <c r="AG613" s="168"/>
      <c r="AH613" s="168"/>
      <c r="AI613" s="168"/>
      <c r="AJ613" s="168"/>
      <c r="AK613" s="168"/>
      <c r="AL613" s="168"/>
      <c r="AM613" s="168"/>
      <c r="AN613" s="168"/>
      <c r="AO613" s="168"/>
    </row>
    <row r="614" spans="1:41" x14ac:dyDescent="0.25">
      <c r="A614" s="478" t="s">
        <v>3081</v>
      </c>
      <c r="B614" s="478" t="s">
        <v>3302</v>
      </c>
      <c r="C614" s="478" t="s">
        <v>2194</v>
      </c>
      <c r="D614" s="477">
        <v>1368</v>
      </c>
      <c r="E614" s="482" t="s">
        <v>3297</v>
      </c>
      <c r="F614" s="480"/>
      <c r="G614" s="480" t="s">
        <v>3072</v>
      </c>
      <c r="H614" s="474">
        <v>34</v>
      </c>
      <c r="I614" s="471"/>
      <c r="J614" s="473"/>
      <c r="K614" s="470">
        <v>0.29817100000000002</v>
      </c>
      <c r="L614" s="201">
        <v>-43.377714612367569</v>
      </c>
      <c r="M614" s="201">
        <v>423.0996045</v>
      </c>
      <c r="N614" s="201">
        <v>41.094000000000001</v>
      </c>
      <c r="O614" s="470">
        <v>41.094000000000001</v>
      </c>
      <c r="P614" s="471">
        <v>423.0996045</v>
      </c>
      <c r="Q614" s="471">
        <v>-43.526800112367567</v>
      </c>
      <c r="R614" s="470">
        <v>136.83579083999982</v>
      </c>
      <c r="S614" s="470">
        <v>136.98487633999983</v>
      </c>
      <c r="T614" s="470"/>
      <c r="U614" s="170">
        <v>68.357160973599989</v>
      </c>
      <c r="V614" s="170"/>
      <c r="W614" s="170"/>
      <c r="X614" s="168"/>
      <c r="Y614" s="168"/>
      <c r="Z614" s="168"/>
      <c r="AA614" s="169"/>
      <c r="AB614" s="169"/>
      <c r="AC614" s="168"/>
      <c r="AD614" s="168"/>
      <c r="AE614" s="168"/>
      <c r="AF614" s="168"/>
      <c r="AG614" s="168"/>
      <c r="AH614" s="168"/>
      <c r="AI614" s="168"/>
      <c r="AJ614" s="168"/>
      <c r="AK614" s="168"/>
      <c r="AL614" s="168"/>
      <c r="AM614" s="168"/>
      <c r="AN614" s="168"/>
      <c r="AO614" s="168"/>
    </row>
    <row r="615" spans="1:41" x14ac:dyDescent="0.25">
      <c r="A615" s="478"/>
      <c r="B615" s="478"/>
      <c r="C615" s="478"/>
      <c r="D615" s="477"/>
      <c r="E615" s="482" t="s">
        <v>619</v>
      </c>
      <c r="F615" s="480"/>
      <c r="G615" s="480"/>
      <c r="H615" s="474"/>
      <c r="I615" s="471"/>
      <c r="J615" s="473"/>
      <c r="K615" s="470">
        <v>0</v>
      </c>
      <c r="L615" s="201">
        <v>-43.526800112367567</v>
      </c>
      <c r="M615" s="201">
        <v>423.0996045</v>
      </c>
      <c r="N615" s="201">
        <v>41.094000000000001</v>
      </c>
      <c r="O615" s="470">
        <v>41.094000000000001</v>
      </c>
      <c r="P615" s="471">
        <v>423.0996045</v>
      </c>
      <c r="Q615" s="471">
        <v>-43.526800112367567</v>
      </c>
      <c r="R615" s="470">
        <v>136.98487633999983</v>
      </c>
      <c r="S615" s="470">
        <v>136.98487633999983</v>
      </c>
      <c r="T615" s="470"/>
      <c r="U615" s="170">
        <v>68.506246473600001</v>
      </c>
      <c r="V615" s="170"/>
      <c r="W615" s="170"/>
      <c r="X615" s="168"/>
      <c r="Y615" s="168"/>
      <c r="Z615" s="168"/>
      <c r="AA615" s="169"/>
      <c r="AB615" s="169"/>
      <c r="AC615" s="168"/>
      <c r="AD615" s="168"/>
      <c r="AE615" s="168"/>
      <c r="AF615" s="168"/>
      <c r="AG615" s="168"/>
      <c r="AH615" s="168"/>
      <c r="AI615" s="168"/>
      <c r="AJ615" s="168"/>
      <c r="AK615" s="168"/>
      <c r="AL615" s="168"/>
      <c r="AM615" s="168"/>
      <c r="AN615" s="168"/>
      <c r="AO615" s="168"/>
    </row>
    <row r="616" spans="1:41" x14ac:dyDescent="0.25">
      <c r="A616" s="478"/>
      <c r="B616" s="478"/>
      <c r="C616" s="478"/>
      <c r="D616" s="477"/>
      <c r="E616" s="482" t="s">
        <v>619</v>
      </c>
      <c r="F616" s="480"/>
      <c r="G616" s="480"/>
      <c r="H616" s="474"/>
      <c r="I616" s="471"/>
      <c r="J616" s="473"/>
      <c r="K616" s="470">
        <v>0</v>
      </c>
      <c r="L616" s="201">
        <v>-43.526800112367567</v>
      </c>
      <c r="M616" s="201">
        <v>423.0996045</v>
      </c>
      <c r="N616" s="201">
        <v>41.094000000000001</v>
      </c>
      <c r="O616" s="470">
        <v>41.094000000000001</v>
      </c>
      <c r="P616" s="471">
        <v>423.0996045</v>
      </c>
      <c r="Q616" s="471">
        <v>-43.526800112367567</v>
      </c>
      <c r="R616" s="470">
        <v>136.98487633999983</v>
      </c>
      <c r="S616" s="470">
        <v>136.98487633999983</v>
      </c>
      <c r="T616" s="470"/>
      <c r="U616" s="170">
        <v>68.506246473600001</v>
      </c>
      <c r="V616" s="170"/>
      <c r="W616" s="170"/>
      <c r="X616" s="168"/>
      <c r="Y616" s="168"/>
      <c r="Z616" s="168"/>
      <c r="AA616" s="169"/>
      <c r="AB616" s="169"/>
      <c r="AC616" s="168"/>
      <c r="AD616" s="168"/>
      <c r="AE616" s="168"/>
      <c r="AF616" s="168"/>
      <c r="AG616" s="168"/>
      <c r="AH616" s="168"/>
      <c r="AI616" s="168"/>
      <c r="AJ616" s="168"/>
      <c r="AK616" s="168"/>
      <c r="AL616" s="168"/>
      <c r="AM616" s="168"/>
      <c r="AN616" s="168"/>
      <c r="AO616" s="168"/>
    </row>
    <row r="617" spans="1:41" x14ac:dyDescent="0.25">
      <c r="A617" s="478"/>
      <c r="B617" s="478"/>
      <c r="C617" s="478"/>
      <c r="D617" s="477"/>
      <c r="E617" s="482" t="s">
        <v>619</v>
      </c>
      <c r="F617" s="480"/>
      <c r="G617" s="480" t="s">
        <v>1962</v>
      </c>
      <c r="H617" s="474"/>
      <c r="I617" s="471"/>
      <c r="J617" s="473"/>
      <c r="K617" s="470">
        <v>9.9516999999999994E-2</v>
      </c>
      <c r="L617" s="201">
        <v>-43.576558612367563</v>
      </c>
      <c r="M617" s="201">
        <v>423.0996045</v>
      </c>
      <c r="N617" s="201">
        <v>41.094000000000001</v>
      </c>
      <c r="O617" s="470">
        <v>41.094000000000001</v>
      </c>
      <c r="P617" s="471">
        <v>423.0996045</v>
      </c>
      <c r="Q617" s="471">
        <v>-43.626317112367566</v>
      </c>
      <c r="R617" s="470">
        <v>137.03463483999982</v>
      </c>
      <c r="S617" s="470">
        <v>137.08439333999982</v>
      </c>
      <c r="T617" s="470"/>
      <c r="U617" s="170">
        <v>68.556004973599997</v>
      </c>
      <c r="V617" s="170"/>
      <c r="W617" s="170"/>
      <c r="X617" s="168"/>
      <c r="Y617" s="168"/>
      <c r="Z617" s="168"/>
      <c r="AA617" s="169"/>
      <c r="AB617" s="169"/>
      <c r="AC617" s="168"/>
      <c r="AD617" s="168"/>
      <c r="AE617" s="168"/>
      <c r="AF617" s="168"/>
      <c r="AG617" s="168"/>
      <c r="AH617" s="168"/>
      <c r="AI617" s="168"/>
      <c r="AJ617" s="168"/>
      <c r="AK617" s="168"/>
      <c r="AL617" s="168"/>
      <c r="AM617" s="168"/>
      <c r="AN617" s="168"/>
      <c r="AO617" s="168"/>
    </row>
    <row r="618" spans="1:41" x14ac:dyDescent="0.25">
      <c r="A618" s="478" t="s">
        <v>3081</v>
      </c>
      <c r="B618" s="478" t="s">
        <v>3302</v>
      </c>
      <c r="C618" s="478" t="s">
        <v>2192</v>
      </c>
      <c r="D618" s="477">
        <v>1372</v>
      </c>
      <c r="E618" s="482" t="s">
        <v>3296</v>
      </c>
      <c r="F618" s="480"/>
      <c r="G618" s="480" t="s">
        <v>3072</v>
      </c>
      <c r="H618" s="474">
        <v>34</v>
      </c>
      <c r="I618" s="471"/>
      <c r="J618" s="473"/>
      <c r="K618" s="470">
        <v>0.29817100000000002</v>
      </c>
      <c r="L618" s="201">
        <v>-43.775402612367571</v>
      </c>
      <c r="M618" s="201">
        <v>423.0996045</v>
      </c>
      <c r="N618" s="201">
        <v>41.094000000000001</v>
      </c>
      <c r="O618" s="470">
        <v>41.094000000000001</v>
      </c>
      <c r="P618" s="471">
        <v>423.0996045</v>
      </c>
      <c r="Q618" s="471">
        <v>-43.92448811236757</v>
      </c>
      <c r="R618" s="470">
        <v>137.2334788399998</v>
      </c>
      <c r="S618" s="470">
        <v>137.38256433999982</v>
      </c>
      <c r="T618" s="470"/>
      <c r="U618" s="170">
        <v>68.754848973599977</v>
      </c>
      <c r="V618" s="170"/>
      <c r="W618" s="170"/>
      <c r="X618" s="168"/>
      <c r="Y618" s="168"/>
      <c r="Z618" s="168"/>
      <c r="AA618" s="169"/>
      <c r="AB618" s="169"/>
      <c r="AC618" s="168"/>
      <c r="AD618" s="168"/>
      <c r="AE618" s="168"/>
      <c r="AF618" s="168"/>
      <c r="AG618" s="168"/>
      <c r="AH618" s="168"/>
      <c r="AI618" s="168"/>
      <c r="AJ618" s="168"/>
      <c r="AK618" s="168"/>
      <c r="AL618" s="168"/>
      <c r="AM618" s="168"/>
      <c r="AN618" s="168"/>
      <c r="AO618" s="168"/>
    </row>
    <row r="619" spans="1:41" x14ac:dyDescent="0.25">
      <c r="A619" s="478"/>
      <c r="B619" s="478"/>
      <c r="C619" s="478"/>
      <c r="D619" s="477"/>
      <c r="E619" s="482" t="s">
        <v>619</v>
      </c>
      <c r="F619" s="480"/>
      <c r="G619" s="480"/>
      <c r="H619" s="474"/>
      <c r="I619" s="471"/>
      <c r="J619" s="473"/>
      <c r="K619" s="470">
        <v>0</v>
      </c>
      <c r="L619" s="201">
        <v>-43.92448811236757</v>
      </c>
      <c r="M619" s="201">
        <v>423.0996045</v>
      </c>
      <c r="N619" s="201">
        <v>41.094000000000001</v>
      </c>
      <c r="O619" s="470">
        <v>41.094000000000001</v>
      </c>
      <c r="P619" s="471">
        <v>423.0996045</v>
      </c>
      <c r="Q619" s="471">
        <v>-43.92448811236757</v>
      </c>
      <c r="R619" s="470">
        <v>137.38256433999982</v>
      </c>
      <c r="S619" s="470">
        <v>137.38256433999982</v>
      </c>
      <c r="T619" s="470"/>
      <c r="U619" s="170">
        <v>68.903934473599989</v>
      </c>
      <c r="V619" s="170"/>
      <c r="W619" s="170"/>
      <c r="X619" s="168"/>
      <c r="Y619" s="168"/>
      <c r="Z619" s="168"/>
      <c r="AA619" s="169"/>
      <c r="AB619" s="169"/>
      <c r="AC619" s="168"/>
      <c r="AD619" s="168"/>
      <c r="AE619" s="168"/>
      <c r="AF619" s="168"/>
      <c r="AG619" s="168"/>
      <c r="AH619" s="168"/>
      <c r="AI619" s="168"/>
      <c r="AJ619" s="168"/>
      <c r="AK619" s="168"/>
      <c r="AL619" s="168"/>
      <c r="AM619" s="168"/>
      <c r="AN619" s="168"/>
      <c r="AO619" s="168"/>
    </row>
    <row r="620" spans="1:41" x14ac:dyDescent="0.25">
      <c r="A620" s="478"/>
      <c r="B620" s="478"/>
      <c r="C620" s="478"/>
      <c r="D620" s="477"/>
      <c r="E620" s="482" t="s">
        <v>619</v>
      </c>
      <c r="F620" s="480"/>
      <c r="G620" s="480"/>
      <c r="H620" s="474"/>
      <c r="I620" s="471"/>
      <c r="J620" s="473"/>
      <c r="K620" s="470">
        <v>0</v>
      </c>
      <c r="L620" s="201">
        <v>-43.92448811236757</v>
      </c>
      <c r="M620" s="201">
        <v>423.0996045</v>
      </c>
      <c r="N620" s="201">
        <v>41.094000000000001</v>
      </c>
      <c r="O620" s="470">
        <v>41.094000000000001</v>
      </c>
      <c r="P620" s="471">
        <v>423.0996045</v>
      </c>
      <c r="Q620" s="471">
        <v>-43.92448811236757</v>
      </c>
      <c r="R620" s="470">
        <v>137.38256433999982</v>
      </c>
      <c r="S620" s="470">
        <v>137.38256433999982</v>
      </c>
      <c r="T620" s="470"/>
      <c r="U620" s="170">
        <v>68.903934473599989</v>
      </c>
      <c r="V620" s="170"/>
      <c r="W620" s="170"/>
      <c r="X620" s="168"/>
      <c r="Y620" s="168"/>
      <c r="Z620" s="168"/>
      <c r="AA620" s="169"/>
      <c r="AB620" s="169"/>
      <c r="AC620" s="168"/>
      <c r="AD620" s="168"/>
      <c r="AE620" s="168"/>
      <c r="AF620" s="168"/>
      <c r="AG620" s="168"/>
      <c r="AH620" s="168"/>
      <c r="AI620" s="168"/>
      <c r="AJ620" s="168"/>
      <c r="AK620" s="168"/>
      <c r="AL620" s="168"/>
      <c r="AM620" s="168"/>
      <c r="AN620" s="168"/>
      <c r="AO620" s="168"/>
    </row>
    <row r="621" spans="1:41" x14ac:dyDescent="0.25">
      <c r="A621" s="478"/>
      <c r="B621" s="478"/>
      <c r="C621" s="478"/>
      <c r="D621" s="477"/>
      <c r="E621" s="482" t="s">
        <v>619</v>
      </c>
      <c r="F621" s="480"/>
      <c r="G621" s="480" t="s">
        <v>1962</v>
      </c>
      <c r="H621" s="474"/>
      <c r="I621" s="471"/>
      <c r="J621" s="473"/>
      <c r="K621" s="470">
        <v>9.9516999999999994E-2</v>
      </c>
      <c r="L621" s="201">
        <v>-43.974246612367565</v>
      </c>
      <c r="M621" s="201">
        <v>423.0996045</v>
      </c>
      <c r="N621" s="201">
        <v>41.094000000000001</v>
      </c>
      <c r="O621" s="470">
        <v>41.094000000000001</v>
      </c>
      <c r="P621" s="471">
        <v>423.0996045</v>
      </c>
      <c r="Q621" s="471">
        <v>-44.024005112367568</v>
      </c>
      <c r="R621" s="470">
        <v>137.43232283999981</v>
      </c>
      <c r="S621" s="470">
        <v>137.48208133999981</v>
      </c>
      <c r="T621" s="470"/>
      <c r="U621" s="170">
        <v>68.953692973599985</v>
      </c>
      <c r="V621" s="170"/>
      <c r="W621" s="170"/>
      <c r="X621" s="168"/>
      <c r="Y621" s="168"/>
      <c r="Z621" s="168"/>
      <c r="AA621" s="169"/>
      <c r="AB621" s="169"/>
      <c r="AC621" s="168"/>
      <c r="AD621" s="168"/>
      <c r="AE621" s="168"/>
      <c r="AF621" s="168"/>
      <c r="AG621" s="168"/>
      <c r="AH621" s="168"/>
      <c r="AI621" s="168"/>
      <c r="AJ621" s="168"/>
      <c r="AK621" s="168"/>
      <c r="AL621" s="168"/>
      <c r="AM621" s="168"/>
      <c r="AN621" s="168"/>
      <c r="AO621" s="168"/>
    </row>
    <row r="622" spans="1:41" x14ac:dyDescent="0.25">
      <c r="A622" s="478" t="s">
        <v>3081</v>
      </c>
      <c r="B622" s="478" t="s">
        <v>3302</v>
      </c>
      <c r="C622" s="478" t="s">
        <v>2190</v>
      </c>
      <c r="D622" s="477">
        <v>1376</v>
      </c>
      <c r="E622" s="482" t="s">
        <v>3295</v>
      </c>
      <c r="F622" s="480"/>
      <c r="G622" s="480" t="s">
        <v>3072</v>
      </c>
      <c r="H622" s="474">
        <v>34</v>
      </c>
      <c r="I622" s="471"/>
      <c r="J622" s="473"/>
      <c r="K622" s="470">
        <v>0.29817100000000002</v>
      </c>
      <c r="L622" s="201">
        <v>-44.173090612367574</v>
      </c>
      <c r="M622" s="201">
        <v>423.0996045</v>
      </c>
      <c r="N622" s="201">
        <v>41.094000000000001</v>
      </c>
      <c r="O622" s="470">
        <v>41.094000000000001</v>
      </c>
      <c r="P622" s="471">
        <v>423.0996045</v>
      </c>
      <c r="Q622" s="471">
        <v>-44.322176112367572</v>
      </c>
      <c r="R622" s="470">
        <v>137.63116683999979</v>
      </c>
      <c r="S622" s="470">
        <v>137.78025233999981</v>
      </c>
      <c r="T622" s="470"/>
      <c r="U622" s="170">
        <v>69.152536973599965</v>
      </c>
      <c r="V622" s="170"/>
      <c r="W622" s="170"/>
      <c r="X622" s="168"/>
      <c r="Y622" s="168"/>
      <c r="Z622" s="168"/>
      <c r="AA622" s="169"/>
      <c r="AB622" s="169"/>
      <c r="AC622" s="168"/>
      <c r="AD622" s="168"/>
      <c r="AE622" s="168"/>
      <c r="AF622" s="168"/>
      <c r="AG622" s="168"/>
      <c r="AH622" s="168"/>
      <c r="AI622" s="168"/>
      <c r="AJ622" s="168"/>
      <c r="AK622" s="168"/>
      <c r="AL622" s="168"/>
      <c r="AM622" s="168"/>
      <c r="AN622" s="168"/>
      <c r="AO622" s="168"/>
    </row>
    <row r="623" spans="1:41" x14ac:dyDescent="0.25">
      <c r="A623" s="478"/>
      <c r="B623" s="478"/>
      <c r="C623" s="478"/>
      <c r="D623" s="477"/>
      <c r="E623" s="482" t="s">
        <v>619</v>
      </c>
      <c r="F623" s="480"/>
      <c r="G623" s="480"/>
      <c r="H623" s="474"/>
      <c r="I623" s="471"/>
      <c r="J623" s="473"/>
      <c r="K623" s="470">
        <v>0</v>
      </c>
      <c r="L623" s="201">
        <v>-44.322176112367572</v>
      </c>
      <c r="M623" s="201">
        <v>423.0996045</v>
      </c>
      <c r="N623" s="201">
        <v>41.094000000000001</v>
      </c>
      <c r="O623" s="470">
        <v>41.094000000000001</v>
      </c>
      <c r="P623" s="471">
        <v>423.0996045</v>
      </c>
      <c r="Q623" s="471">
        <v>-44.322176112367572</v>
      </c>
      <c r="R623" s="470">
        <v>137.78025233999981</v>
      </c>
      <c r="S623" s="470">
        <v>137.78025233999981</v>
      </c>
      <c r="T623" s="470"/>
      <c r="U623" s="170">
        <v>69.301622473599977</v>
      </c>
      <c r="V623" s="170"/>
      <c r="W623" s="170"/>
      <c r="X623" s="168"/>
      <c r="Y623" s="168"/>
      <c r="Z623" s="168"/>
      <c r="AA623" s="169"/>
      <c r="AB623" s="169"/>
      <c r="AC623" s="168"/>
      <c r="AD623" s="168"/>
      <c r="AE623" s="168"/>
      <c r="AF623" s="168"/>
      <c r="AG623" s="168"/>
      <c r="AH623" s="168"/>
      <c r="AI623" s="168"/>
      <c r="AJ623" s="168"/>
      <c r="AK623" s="168"/>
      <c r="AL623" s="168"/>
      <c r="AM623" s="168"/>
      <c r="AN623" s="168"/>
      <c r="AO623" s="168"/>
    </row>
    <row r="624" spans="1:41" x14ac:dyDescent="0.25">
      <c r="A624" s="478" t="s">
        <v>3081</v>
      </c>
      <c r="B624" s="478" t="s">
        <v>3302</v>
      </c>
      <c r="C624" s="478" t="s">
        <v>859</v>
      </c>
      <c r="D624" s="477">
        <v>1378</v>
      </c>
      <c r="E624" s="482" t="s">
        <v>1899</v>
      </c>
      <c r="F624" s="480" t="s">
        <v>4275</v>
      </c>
      <c r="G624" s="480" t="s">
        <v>4276</v>
      </c>
      <c r="H624" s="474"/>
      <c r="I624" s="471"/>
      <c r="J624" s="473"/>
      <c r="K624" s="470">
        <v>0</v>
      </c>
      <c r="L624" s="201">
        <v>-44.322176112367572</v>
      </c>
      <c r="M624" s="201">
        <v>423.0996045</v>
      </c>
      <c r="N624" s="201">
        <v>41.094000000000001</v>
      </c>
      <c r="O624" s="470">
        <v>41.094000000000001</v>
      </c>
      <c r="P624" s="471">
        <v>423.0996045</v>
      </c>
      <c r="Q624" s="471">
        <v>-44.322176112367572</v>
      </c>
      <c r="R624" s="470">
        <v>137.78025233999981</v>
      </c>
      <c r="S624" s="470">
        <v>137.78025233999981</v>
      </c>
      <c r="T624" s="470"/>
      <c r="U624" s="170">
        <v>69.301622473599977</v>
      </c>
      <c r="V624" s="170"/>
      <c r="W624" s="170"/>
      <c r="X624" s="168"/>
      <c r="Y624" s="168"/>
      <c r="Z624" s="168"/>
      <c r="AA624" s="169"/>
      <c r="AB624" s="169"/>
      <c r="AC624" s="168"/>
      <c r="AD624" s="168"/>
      <c r="AE624" s="168"/>
      <c r="AF624" s="168"/>
      <c r="AG624" s="168"/>
      <c r="AH624" s="168"/>
      <c r="AI624" s="168"/>
      <c r="AJ624" s="168"/>
      <c r="AK624" s="168"/>
      <c r="AL624" s="168"/>
      <c r="AM624" s="168"/>
      <c r="AN624" s="168"/>
      <c r="AO624" s="168"/>
    </row>
    <row r="625" spans="1:41" x14ac:dyDescent="0.25">
      <c r="A625" s="478"/>
      <c r="B625" s="478"/>
      <c r="C625" s="478"/>
      <c r="D625" s="477"/>
      <c r="E625" s="482"/>
      <c r="F625" s="480"/>
      <c r="G625" s="480" t="s">
        <v>1962</v>
      </c>
      <c r="H625" s="474"/>
      <c r="I625" s="471"/>
      <c r="J625" s="473"/>
      <c r="K625" s="470">
        <v>9.650984E-2</v>
      </c>
      <c r="L625" s="201">
        <v>-44.370431032367577</v>
      </c>
      <c r="M625" s="201">
        <v>423.0996045</v>
      </c>
      <c r="N625" s="201">
        <v>41.094000000000001</v>
      </c>
      <c r="O625" s="470">
        <v>41.094000000000001</v>
      </c>
      <c r="P625" s="471">
        <v>423.0996045</v>
      </c>
      <c r="Q625" s="471">
        <v>-44.418685952367575</v>
      </c>
      <c r="R625" s="470">
        <v>137.82850725999981</v>
      </c>
      <c r="S625" s="470">
        <v>137.87676217999982</v>
      </c>
      <c r="T625" s="470"/>
      <c r="U625" s="170">
        <v>69.349877393599982</v>
      </c>
      <c r="V625" s="170"/>
      <c r="W625" s="170"/>
      <c r="X625" s="168"/>
      <c r="Y625" s="168"/>
      <c r="Z625" s="168"/>
      <c r="AA625" s="169"/>
      <c r="AB625" s="169"/>
      <c r="AC625" s="168"/>
      <c r="AD625" s="168"/>
      <c r="AE625" s="168"/>
      <c r="AF625" s="168"/>
      <c r="AG625" s="168"/>
      <c r="AH625" s="168"/>
      <c r="AI625" s="168"/>
      <c r="AJ625" s="168"/>
      <c r="AK625" s="168"/>
      <c r="AL625" s="168"/>
      <c r="AM625" s="168"/>
      <c r="AN625" s="168"/>
      <c r="AO625" s="168"/>
    </row>
    <row r="626" spans="1:41" x14ac:dyDescent="0.25">
      <c r="A626" s="478" t="s">
        <v>3081</v>
      </c>
      <c r="B626" s="478" t="s">
        <v>3302</v>
      </c>
      <c r="C626" s="478" t="s">
        <v>111</v>
      </c>
      <c r="D626" s="477">
        <v>1379</v>
      </c>
      <c r="E626" s="482" t="s">
        <v>555</v>
      </c>
      <c r="F626" s="480" t="s">
        <v>3135</v>
      </c>
      <c r="G626" s="480" t="s">
        <v>3134</v>
      </c>
      <c r="H626" s="474">
        <v>40</v>
      </c>
      <c r="I626" s="471"/>
      <c r="J626" s="473"/>
      <c r="K626" s="470">
        <v>0</v>
      </c>
      <c r="L626" s="201">
        <v>-44.418685952367575</v>
      </c>
      <c r="M626" s="201">
        <v>423.0996045</v>
      </c>
      <c r="N626" s="201">
        <v>41.094000000000001</v>
      </c>
      <c r="O626" s="470">
        <v>41.094000000000001</v>
      </c>
      <c r="P626" s="471">
        <v>423.0996045</v>
      </c>
      <c r="Q626" s="471">
        <v>-44.418685952367575</v>
      </c>
      <c r="R626" s="470">
        <v>137.87676217999982</v>
      </c>
      <c r="S626" s="470">
        <v>137.87676217999982</v>
      </c>
      <c r="T626" s="470"/>
      <c r="U626" s="170">
        <v>69.398132313599987</v>
      </c>
      <c r="V626" s="170"/>
      <c r="W626" s="170"/>
      <c r="X626" s="168"/>
      <c r="Y626" s="168"/>
      <c r="Z626" s="168"/>
      <c r="AA626" s="169"/>
      <c r="AB626" s="169"/>
      <c r="AC626" s="168"/>
      <c r="AD626" s="168"/>
      <c r="AE626" s="168"/>
      <c r="AF626" s="168"/>
      <c r="AG626" s="168"/>
      <c r="AH626" s="168"/>
      <c r="AI626" s="168"/>
      <c r="AJ626" s="168"/>
      <c r="AK626" s="168"/>
      <c r="AL626" s="168"/>
      <c r="AM626" s="168"/>
      <c r="AN626" s="168"/>
      <c r="AO626" s="168"/>
    </row>
    <row r="627" spans="1:41" x14ac:dyDescent="0.25">
      <c r="A627" s="478"/>
      <c r="B627" s="478"/>
      <c r="C627" s="478"/>
      <c r="D627" s="477"/>
      <c r="E627" s="482"/>
      <c r="F627" s="480"/>
      <c r="G627" s="480" t="s">
        <v>3133</v>
      </c>
      <c r="H627" s="474"/>
      <c r="I627" s="471"/>
      <c r="J627" s="473"/>
      <c r="K627" s="470">
        <v>5.5879999999999999E-2</v>
      </c>
      <c r="L627" s="201">
        <v>-44.446625952367576</v>
      </c>
      <c r="M627" s="201">
        <v>423.0996045</v>
      </c>
      <c r="N627" s="201">
        <v>41.094000000000001</v>
      </c>
      <c r="O627" s="470">
        <v>41.094000000000001</v>
      </c>
      <c r="P627" s="471">
        <v>423.0996045</v>
      </c>
      <c r="Q627" s="471">
        <v>-44.474565952367577</v>
      </c>
      <c r="R627" s="470">
        <v>137.90470217999982</v>
      </c>
      <c r="S627" s="470">
        <v>137.93264217999982</v>
      </c>
      <c r="T627" s="470"/>
      <c r="U627" s="170">
        <v>69.426072313599988</v>
      </c>
      <c r="V627" s="170"/>
      <c r="W627" s="170"/>
      <c r="X627" s="168"/>
      <c r="Y627" s="168"/>
      <c r="Z627" s="168"/>
      <c r="AA627" s="169"/>
      <c r="AB627" s="169"/>
      <c r="AC627" s="168"/>
      <c r="AD627" s="168"/>
      <c r="AE627" s="168"/>
      <c r="AF627" s="168"/>
      <c r="AG627" s="168"/>
      <c r="AH627" s="168"/>
      <c r="AI627" s="168"/>
      <c r="AJ627" s="168"/>
      <c r="AK627" s="168"/>
      <c r="AL627" s="168"/>
      <c r="AM627" s="168"/>
      <c r="AN627" s="168"/>
      <c r="AO627" s="168"/>
    </row>
    <row r="628" spans="1:41" x14ac:dyDescent="0.25">
      <c r="A628" s="478"/>
      <c r="B628" s="478"/>
      <c r="C628" s="478"/>
      <c r="D628" s="477"/>
      <c r="E628" s="482" t="s">
        <v>619</v>
      </c>
      <c r="F628" s="480"/>
      <c r="G628" s="480" t="s">
        <v>3132</v>
      </c>
      <c r="H628" s="474">
        <v>40</v>
      </c>
      <c r="I628" s="471"/>
      <c r="J628" s="473"/>
      <c r="K628" s="470">
        <v>7.6135999999999981E-2</v>
      </c>
      <c r="L628" s="201">
        <v>-44.51263395236758</v>
      </c>
      <c r="M628" s="201">
        <v>423.0996045</v>
      </c>
      <c r="N628" s="201">
        <v>41.094000000000001</v>
      </c>
      <c r="O628" s="470">
        <v>41.094000000000001</v>
      </c>
      <c r="P628" s="471">
        <v>423.0996045</v>
      </c>
      <c r="Q628" s="471">
        <v>-44.550701952367575</v>
      </c>
      <c r="R628" s="470">
        <v>137.9707101799998</v>
      </c>
      <c r="S628" s="470">
        <v>138.00877817999981</v>
      </c>
      <c r="T628" s="470"/>
      <c r="U628" s="170">
        <v>69.492080313599971</v>
      </c>
      <c r="V628" s="170"/>
      <c r="W628" s="170"/>
      <c r="X628" s="168"/>
      <c r="Y628" s="168"/>
      <c r="Z628" s="168"/>
      <c r="AA628" s="169"/>
      <c r="AB628" s="169"/>
      <c r="AC628" s="168"/>
      <c r="AD628" s="168"/>
      <c r="AE628" s="168"/>
      <c r="AF628" s="168"/>
      <c r="AG628" s="168"/>
      <c r="AH628" s="168"/>
      <c r="AI628" s="168"/>
      <c r="AJ628" s="168"/>
      <c r="AK628" s="168"/>
      <c r="AL628" s="168"/>
      <c r="AM628" s="168"/>
      <c r="AN628" s="168"/>
      <c r="AO628" s="168"/>
    </row>
    <row r="629" spans="1:41" x14ac:dyDescent="0.25">
      <c r="A629" s="478" t="s">
        <v>3081</v>
      </c>
      <c r="B629" s="478" t="s">
        <v>3302</v>
      </c>
      <c r="C629" s="478" t="s">
        <v>3141</v>
      </c>
      <c r="D629" s="477">
        <v>1383</v>
      </c>
      <c r="E629" s="482" t="s">
        <v>3293</v>
      </c>
      <c r="F629" s="480" t="s">
        <v>2185</v>
      </c>
      <c r="G629" s="480" t="s">
        <v>2184</v>
      </c>
      <c r="H629" s="474">
        <v>40</v>
      </c>
      <c r="I629" s="471"/>
      <c r="J629" s="473"/>
      <c r="K629" s="470">
        <v>0.5</v>
      </c>
      <c r="L629" s="201">
        <v>-44.800701952367575</v>
      </c>
      <c r="M629" s="201">
        <v>423.0996045</v>
      </c>
      <c r="N629" s="201">
        <v>41.094000000000001</v>
      </c>
      <c r="O629" s="470">
        <v>41.094000000000001</v>
      </c>
      <c r="P629" s="471">
        <v>423.0996045</v>
      </c>
      <c r="Q629" s="471">
        <v>-45.050701952367575</v>
      </c>
      <c r="R629" s="470">
        <v>138.25877817999981</v>
      </c>
      <c r="S629" s="470">
        <v>138.50877817999981</v>
      </c>
      <c r="T629" s="470"/>
      <c r="U629" s="170">
        <v>69.78014831359998</v>
      </c>
      <c r="V629" s="170"/>
      <c r="W629" s="170"/>
      <c r="X629" s="168"/>
      <c r="Y629" s="168"/>
      <c r="Z629" s="168"/>
      <c r="AA629" s="169"/>
      <c r="AB629" s="169"/>
      <c r="AC629" s="168"/>
      <c r="AD629" s="168"/>
      <c r="AE629" s="168"/>
      <c r="AF629" s="168"/>
      <c r="AG629" s="168"/>
      <c r="AH629" s="168"/>
      <c r="AI629" s="168"/>
      <c r="AJ629" s="168"/>
      <c r="AK629" s="168"/>
      <c r="AL629" s="168"/>
      <c r="AM629" s="168"/>
      <c r="AN629" s="168"/>
      <c r="AO629" s="168"/>
    </row>
    <row r="630" spans="1:41" x14ac:dyDescent="0.25">
      <c r="A630" s="478"/>
      <c r="B630" s="478"/>
      <c r="C630" s="478"/>
      <c r="D630" s="477"/>
      <c r="E630" s="482" t="s">
        <v>619</v>
      </c>
      <c r="F630" s="480"/>
      <c r="G630" s="480" t="s">
        <v>3129</v>
      </c>
      <c r="H630" s="474">
        <v>40</v>
      </c>
      <c r="I630" s="471"/>
      <c r="J630" s="473"/>
      <c r="K630" s="470">
        <v>7.6135999999999981E-2</v>
      </c>
      <c r="L630" s="201">
        <v>-45.088769952367571</v>
      </c>
      <c r="M630" s="201">
        <v>423.0996045</v>
      </c>
      <c r="N630" s="201">
        <v>41.094000000000001</v>
      </c>
      <c r="O630" s="470">
        <v>41.094000000000001</v>
      </c>
      <c r="P630" s="471">
        <v>423.0996045</v>
      </c>
      <c r="Q630" s="471">
        <v>-45.126837952367573</v>
      </c>
      <c r="R630" s="470">
        <v>138.54684617999979</v>
      </c>
      <c r="S630" s="470">
        <v>138.5849141799998</v>
      </c>
      <c r="T630" s="470"/>
      <c r="U630" s="170">
        <v>70.068216313599962</v>
      </c>
      <c r="V630" s="170"/>
      <c r="W630" s="170"/>
      <c r="X630" s="168"/>
      <c r="Y630" s="168"/>
      <c r="Z630" s="168"/>
      <c r="AA630" s="169"/>
      <c r="AB630" s="169"/>
      <c r="AC630" s="168"/>
      <c r="AD630" s="168"/>
      <c r="AE630" s="168"/>
      <c r="AF630" s="168"/>
      <c r="AG630" s="168"/>
      <c r="AH630" s="168"/>
      <c r="AI630" s="168"/>
      <c r="AJ630" s="168"/>
      <c r="AK630" s="168"/>
      <c r="AL630" s="168"/>
      <c r="AM630" s="168"/>
      <c r="AN630" s="168"/>
      <c r="AO630" s="168"/>
    </row>
    <row r="631" spans="1:41" x14ac:dyDescent="0.25">
      <c r="A631" s="478"/>
      <c r="B631" s="478"/>
      <c r="C631" s="478"/>
      <c r="D631" s="477"/>
      <c r="E631" s="482"/>
      <c r="F631" s="480"/>
      <c r="G631" s="480" t="s">
        <v>1962</v>
      </c>
      <c r="H631" s="474"/>
      <c r="I631" s="471"/>
      <c r="J631" s="473"/>
      <c r="K631" s="470">
        <v>9.9516999999999994E-2</v>
      </c>
      <c r="L631" s="201">
        <v>-45.176596452367576</v>
      </c>
      <c r="M631" s="201">
        <v>423.0996045</v>
      </c>
      <c r="N631" s="201">
        <v>41.094000000000001</v>
      </c>
      <c r="O631" s="470">
        <v>41.094000000000001</v>
      </c>
      <c r="P631" s="471">
        <v>423.0996045</v>
      </c>
      <c r="Q631" s="471">
        <v>-45.226354952367572</v>
      </c>
      <c r="R631" s="470">
        <v>138.6346726799998</v>
      </c>
      <c r="S631" s="470">
        <v>138.68443117999979</v>
      </c>
      <c r="T631" s="470"/>
      <c r="U631" s="170">
        <v>70.156042813599967</v>
      </c>
      <c r="V631" s="170"/>
      <c r="W631" s="170"/>
      <c r="X631" s="168"/>
      <c r="Y631" s="168"/>
      <c r="Z631" s="168"/>
      <c r="AA631" s="169"/>
      <c r="AB631" s="169"/>
      <c r="AC631" s="168"/>
      <c r="AD631" s="168"/>
      <c r="AE631" s="168"/>
      <c r="AF631" s="168"/>
      <c r="AG631" s="168"/>
      <c r="AH631" s="168"/>
      <c r="AI631" s="168"/>
      <c r="AJ631" s="168"/>
      <c r="AK631" s="168"/>
      <c r="AL631" s="168"/>
      <c r="AM631" s="168"/>
      <c r="AN631" s="168"/>
      <c r="AO631" s="168"/>
    </row>
    <row r="632" spans="1:41" x14ac:dyDescent="0.25">
      <c r="A632" s="478" t="s">
        <v>3081</v>
      </c>
      <c r="B632" s="478" t="s">
        <v>3302</v>
      </c>
      <c r="C632" s="478" t="s">
        <v>2183</v>
      </c>
      <c r="D632" s="477">
        <v>1388</v>
      </c>
      <c r="E632" s="482" t="s">
        <v>3292</v>
      </c>
      <c r="F632" s="480"/>
      <c r="G632" s="480" t="s">
        <v>3072</v>
      </c>
      <c r="H632" s="474">
        <v>34</v>
      </c>
      <c r="I632" s="471"/>
      <c r="J632" s="473"/>
      <c r="K632" s="470">
        <v>0.29817100000000002</v>
      </c>
      <c r="L632" s="201">
        <v>-45.37544045236757</v>
      </c>
      <c r="M632" s="201">
        <v>423.0996045</v>
      </c>
      <c r="N632" s="201">
        <v>41.094000000000001</v>
      </c>
      <c r="O632" s="470">
        <v>41.094000000000001</v>
      </c>
      <c r="P632" s="471">
        <v>423.0996045</v>
      </c>
      <c r="Q632" s="471">
        <v>-45.524525952367576</v>
      </c>
      <c r="R632" s="470">
        <v>138.83351667999978</v>
      </c>
      <c r="S632" s="470">
        <v>138.98260217999979</v>
      </c>
      <c r="T632" s="470"/>
      <c r="U632" s="170">
        <v>70.354886813599947</v>
      </c>
      <c r="V632" s="170"/>
      <c r="W632" s="170"/>
      <c r="X632" s="168"/>
      <c r="Y632" s="168"/>
      <c r="Z632" s="168"/>
      <c r="AA632" s="169"/>
      <c r="AB632" s="169"/>
      <c r="AC632" s="168"/>
      <c r="AD632" s="168"/>
      <c r="AE632" s="168"/>
      <c r="AF632" s="168"/>
      <c r="AG632" s="168"/>
      <c r="AH632" s="168"/>
      <c r="AI632" s="168"/>
      <c r="AJ632" s="168"/>
      <c r="AK632" s="168"/>
      <c r="AL632" s="168"/>
      <c r="AM632" s="168"/>
      <c r="AN632" s="168"/>
      <c r="AO632" s="168"/>
    </row>
    <row r="633" spans="1:41" x14ac:dyDescent="0.25">
      <c r="A633" s="478"/>
      <c r="B633" s="478"/>
      <c r="C633" s="478"/>
      <c r="D633" s="477"/>
      <c r="E633" s="482" t="s">
        <v>619</v>
      </c>
      <c r="F633" s="480"/>
      <c r="G633" s="480"/>
      <c r="H633" s="474"/>
      <c r="I633" s="471"/>
      <c r="J633" s="473"/>
      <c r="K633" s="470">
        <v>0</v>
      </c>
      <c r="L633" s="201">
        <v>-45.524525952367576</v>
      </c>
      <c r="M633" s="201">
        <v>423.0996045</v>
      </c>
      <c r="N633" s="201">
        <v>41.094000000000001</v>
      </c>
      <c r="O633" s="470">
        <v>41.094000000000001</v>
      </c>
      <c r="P633" s="471">
        <v>423.0996045</v>
      </c>
      <c r="Q633" s="471">
        <v>-45.524525952367576</v>
      </c>
      <c r="R633" s="470">
        <v>138.98260217999979</v>
      </c>
      <c r="S633" s="470">
        <v>138.98260217999979</v>
      </c>
      <c r="T633" s="470"/>
      <c r="U633" s="170">
        <v>70.503972313599959</v>
      </c>
      <c r="V633" s="170"/>
      <c r="W633" s="170"/>
      <c r="X633" s="168"/>
      <c r="Y633" s="168"/>
      <c r="Z633" s="168"/>
      <c r="AA633" s="169"/>
      <c r="AB633" s="169"/>
      <c r="AC633" s="168"/>
      <c r="AD633" s="168"/>
      <c r="AE633" s="168"/>
      <c r="AF633" s="168"/>
      <c r="AG633" s="168"/>
      <c r="AH633" s="168"/>
      <c r="AI633" s="168"/>
      <c r="AJ633" s="168"/>
      <c r="AK633" s="168"/>
      <c r="AL633" s="168"/>
      <c r="AM633" s="168"/>
      <c r="AN633" s="168"/>
      <c r="AO633" s="168"/>
    </row>
    <row r="634" spans="1:41" x14ac:dyDescent="0.25">
      <c r="A634" s="478"/>
      <c r="B634" s="478"/>
      <c r="C634" s="478"/>
      <c r="D634" s="477"/>
      <c r="E634" s="482" t="s">
        <v>619</v>
      </c>
      <c r="F634" s="480"/>
      <c r="G634" s="480"/>
      <c r="H634" s="474"/>
      <c r="I634" s="471"/>
      <c r="J634" s="473"/>
      <c r="K634" s="470">
        <v>0</v>
      </c>
      <c r="L634" s="201">
        <v>-45.524525952367576</v>
      </c>
      <c r="M634" s="201">
        <v>423.0996045</v>
      </c>
      <c r="N634" s="201">
        <v>41.094000000000001</v>
      </c>
      <c r="O634" s="470">
        <v>41.094000000000001</v>
      </c>
      <c r="P634" s="471">
        <v>423.0996045</v>
      </c>
      <c r="Q634" s="471">
        <v>-45.524525952367576</v>
      </c>
      <c r="R634" s="470">
        <v>138.98260217999979</v>
      </c>
      <c r="S634" s="470">
        <v>138.98260217999979</v>
      </c>
      <c r="T634" s="470"/>
      <c r="U634" s="170">
        <v>70.503972313599959</v>
      </c>
      <c r="V634" s="170"/>
      <c r="W634" s="170"/>
      <c r="X634" s="168"/>
      <c r="Y634" s="168"/>
      <c r="Z634" s="168"/>
      <c r="AA634" s="169"/>
      <c r="AB634" s="169"/>
      <c r="AC634" s="168"/>
      <c r="AD634" s="168"/>
      <c r="AE634" s="168"/>
      <c r="AF634" s="168"/>
      <c r="AG634" s="168"/>
      <c r="AH634" s="168"/>
      <c r="AI634" s="168"/>
      <c r="AJ634" s="168"/>
      <c r="AK634" s="168"/>
      <c r="AL634" s="168"/>
      <c r="AM634" s="168"/>
      <c r="AN634" s="168"/>
      <c r="AO634" s="168"/>
    </row>
    <row r="635" spans="1:41" x14ac:dyDescent="0.25">
      <c r="A635" s="478"/>
      <c r="B635" s="478"/>
      <c r="C635" s="478"/>
      <c r="D635" s="477"/>
      <c r="E635" s="482" t="s">
        <v>619</v>
      </c>
      <c r="F635" s="480"/>
      <c r="G635" s="480" t="s">
        <v>1962</v>
      </c>
      <c r="H635" s="474"/>
      <c r="I635" s="471"/>
      <c r="J635" s="473"/>
      <c r="K635" s="470">
        <v>9.9516999999999994E-2</v>
      </c>
      <c r="L635" s="201">
        <v>-45.574284452367579</v>
      </c>
      <c r="M635" s="201">
        <v>423.0996045</v>
      </c>
      <c r="N635" s="201">
        <v>41.094000000000001</v>
      </c>
      <c r="O635" s="470">
        <v>41.094000000000001</v>
      </c>
      <c r="P635" s="471">
        <v>423.0996045</v>
      </c>
      <c r="Q635" s="471">
        <v>-45.624042952367574</v>
      </c>
      <c r="R635" s="470">
        <v>139.03236067999978</v>
      </c>
      <c r="S635" s="470">
        <v>139.08211917999978</v>
      </c>
      <c r="T635" s="470"/>
      <c r="U635" s="170">
        <v>70.553730813599955</v>
      </c>
      <c r="V635" s="170"/>
      <c r="W635" s="170"/>
      <c r="X635" s="168"/>
      <c r="Y635" s="168"/>
      <c r="Z635" s="168"/>
      <c r="AA635" s="169"/>
      <c r="AB635" s="169"/>
      <c r="AC635" s="168"/>
      <c r="AD635" s="168"/>
      <c r="AE635" s="168"/>
      <c r="AF635" s="168"/>
      <c r="AG635" s="168"/>
      <c r="AH635" s="168"/>
      <c r="AI635" s="168"/>
      <c r="AJ635" s="168"/>
      <c r="AK635" s="168"/>
      <c r="AL635" s="168"/>
      <c r="AM635" s="168"/>
      <c r="AN635" s="168"/>
      <c r="AO635" s="168"/>
    </row>
    <row r="636" spans="1:41" x14ac:dyDescent="0.25">
      <c r="A636" s="478" t="s">
        <v>3081</v>
      </c>
      <c r="B636" s="478" t="s">
        <v>3302</v>
      </c>
      <c r="C636" s="478" t="s">
        <v>2181</v>
      </c>
      <c r="D636" s="477">
        <v>1392</v>
      </c>
      <c r="E636" s="482" t="s">
        <v>3291</v>
      </c>
      <c r="F636" s="480"/>
      <c r="G636" s="480" t="s">
        <v>3072</v>
      </c>
      <c r="H636" s="474">
        <v>34</v>
      </c>
      <c r="I636" s="471"/>
      <c r="J636" s="473"/>
      <c r="K636" s="470">
        <v>0.29817100000000002</v>
      </c>
      <c r="L636" s="201">
        <v>-45.773128452367573</v>
      </c>
      <c r="M636" s="201">
        <v>423.0996045</v>
      </c>
      <c r="N636" s="201">
        <v>41.094000000000001</v>
      </c>
      <c r="O636" s="470">
        <v>41.094000000000001</v>
      </c>
      <c r="P636" s="471">
        <v>423.0996045</v>
      </c>
      <c r="Q636" s="471">
        <v>-45.922213952367578</v>
      </c>
      <c r="R636" s="470">
        <v>139.23120467999976</v>
      </c>
      <c r="S636" s="470">
        <v>139.38029017999978</v>
      </c>
      <c r="T636" s="470"/>
      <c r="U636" s="170">
        <v>70.752574813599935</v>
      </c>
      <c r="V636" s="170"/>
      <c r="W636" s="170"/>
      <c r="X636" s="168"/>
      <c r="Y636" s="168"/>
      <c r="Z636" s="168"/>
      <c r="AA636" s="169"/>
      <c r="AB636" s="169"/>
      <c r="AC636" s="168"/>
      <c r="AD636" s="168"/>
      <c r="AE636" s="168"/>
      <c r="AF636" s="168"/>
      <c r="AG636" s="168"/>
      <c r="AH636" s="168"/>
      <c r="AI636" s="168"/>
      <c r="AJ636" s="168"/>
      <c r="AK636" s="168"/>
      <c r="AL636" s="168"/>
      <c r="AM636" s="168"/>
      <c r="AN636" s="168"/>
      <c r="AO636" s="168"/>
    </row>
    <row r="637" spans="1:41" x14ac:dyDescent="0.25">
      <c r="A637" s="478"/>
      <c r="B637" s="478"/>
      <c r="C637" s="478"/>
      <c r="D637" s="477"/>
      <c r="E637" s="482" t="s">
        <v>619</v>
      </c>
      <c r="F637" s="480"/>
      <c r="G637" s="480"/>
      <c r="H637" s="474"/>
      <c r="I637" s="471"/>
      <c r="J637" s="473"/>
      <c r="K637" s="470">
        <v>0</v>
      </c>
      <c r="L637" s="201">
        <v>-45.922213952367578</v>
      </c>
      <c r="M637" s="201">
        <v>423.0996045</v>
      </c>
      <c r="N637" s="201">
        <v>41.094000000000001</v>
      </c>
      <c r="O637" s="470">
        <v>41.094000000000001</v>
      </c>
      <c r="P637" s="471">
        <v>423.0996045</v>
      </c>
      <c r="Q637" s="471">
        <v>-45.922213952367578</v>
      </c>
      <c r="R637" s="470">
        <v>139.38029017999978</v>
      </c>
      <c r="S637" s="470">
        <v>139.38029017999978</v>
      </c>
      <c r="T637" s="470"/>
      <c r="U637" s="170">
        <v>70.901660313599947</v>
      </c>
      <c r="V637" s="170"/>
      <c r="W637" s="170"/>
      <c r="X637" s="168"/>
      <c r="Y637" s="168"/>
      <c r="Z637" s="168"/>
      <c r="AA637" s="169"/>
      <c r="AB637" s="169"/>
      <c r="AC637" s="168"/>
      <c r="AD637" s="168"/>
      <c r="AE637" s="168"/>
      <c r="AF637" s="168"/>
      <c r="AG637" s="168"/>
      <c r="AH637" s="168"/>
      <c r="AI637" s="168"/>
      <c r="AJ637" s="168"/>
      <c r="AK637" s="168"/>
      <c r="AL637" s="168"/>
      <c r="AM637" s="168"/>
      <c r="AN637" s="168"/>
      <c r="AO637" s="168"/>
    </row>
    <row r="638" spans="1:41" x14ac:dyDescent="0.25">
      <c r="A638" s="478"/>
      <c r="B638" s="478"/>
      <c r="C638" s="478"/>
      <c r="D638" s="477"/>
      <c r="E638" s="482" t="s">
        <v>619</v>
      </c>
      <c r="F638" s="480"/>
      <c r="G638" s="480"/>
      <c r="H638" s="474"/>
      <c r="I638" s="471"/>
      <c r="J638" s="473"/>
      <c r="K638" s="470">
        <v>0</v>
      </c>
      <c r="L638" s="201">
        <v>-45.922213952367578</v>
      </c>
      <c r="M638" s="201">
        <v>423.0996045</v>
      </c>
      <c r="N638" s="201">
        <v>41.094000000000001</v>
      </c>
      <c r="O638" s="470">
        <v>41.094000000000001</v>
      </c>
      <c r="P638" s="471">
        <v>423.0996045</v>
      </c>
      <c r="Q638" s="471">
        <v>-45.922213952367578</v>
      </c>
      <c r="R638" s="470">
        <v>139.38029017999978</v>
      </c>
      <c r="S638" s="470">
        <v>139.38029017999978</v>
      </c>
      <c r="T638" s="470"/>
      <c r="U638" s="170">
        <v>70.901660313599947</v>
      </c>
      <c r="V638" s="170"/>
      <c r="W638" s="170"/>
      <c r="X638" s="168"/>
      <c r="Y638" s="168"/>
      <c r="Z638" s="168"/>
      <c r="AA638" s="169"/>
      <c r="AB638" s="169"/>
      <c r="AC638" s="168"/>
      <c r="AD638" s="168"/>
      <c r="AE638" s="168"/>
      <c r="AF638" s="168"/>
      <c r="AG638" s="168"/>
      <c r="AH638" s="168"/>
      <c r="AI638" s="168"/>
      <c r="AJ638" s="168"/>
      <c r="AK638" s="168"/>
      <c r="AL638" s="168"/>
      <c r="AM638" s="168"/>
      <c r="AN638" s="168"/>
      <c r="AO638" s="168"/>
    </row>
    <row r="639" spans="1:41" x14ac:dyDescent="0.25">
      <c r="A639" s="478"/>
      <c r="B639" s="478"/>
      <c r="C639" s="478"/>
      <c r="D639" s="477"/>
      <c r="E639" s="482" t="s">
        <v>619</v>
      </c>
      <c r="F639" s="480"/>
      <c r="G639" s="480" t="s">
        <v>1962</v>
      </c>
      <c r="H639" s="474"/>
      <c r="I639" s="471"/>
      <c r="J639" s="473"/>
      <c r="K639" s="470">
        <v>9.9516999999999994E-2</v>
      </c>
      <c r="L639" s="201">
        <v>-45.971972452367581</v>
      </c>
      <c r="M639" s="201">
        <v>423.0996045</v>
      </c>
      <c r="N639" s="201">
        <v>41.094000000000001</v>
      </c>
      <c r="O639" s="470">
        <v>41.094000000000001</v>
      </c>
      <c r="P639" s="471">
        <v>423.0996045</v>
      </c>
      <c r="Q639" s="471">
        <v>-46.021730952367577</v>
      </c>
      <c r="R639" s="470">
        <v>139.43004867999977</v>
      </c>
      <c r="S639" s="470">
        <v>139.47980717999977</v>
      </c>
      <c r="T639" s="470"/>
      <c r="U639" s="170">
        <v>70.951418813599943</v>
      </c>
      <c r="V639" s="170"/>
      <c r="W639" s="170"/>
      <c r="X639" s="168"/>
      <c r="Y639" s="168"/>
      <c r="Z639" s="168"/>
      <c r="AA639" s="169"/>
      <c r="AB639" s="169"/>
      <c r="AC639" s="168"/>
      <c r="AD639" s="168"/>
      <c r="AE639" s="168"/>
      <c r="AF639" s="168"/>
      <c r="AG639" s="168"/>
      <c r="AH639" s="168"/>
      <c r="AI639" s="168"/>
      <c r="AJ639" s="168"/>
      <c r="AK639" s="168"/>
      <c r="AL639" s="168"/>
      <c r="AM639" s="168"/>
      <c r="AN639" s="168"/>
      <c r="AO639" s="168"/>
    </row>
    <row r="640" spans="1:41" x14ac:dyDescent="0.25">
      <c r="A640" s="478" t="s">
        <v>3081</v>
      </c>
      <c r="B640" s="478" t="s">
        <v>3302</v>
      </c>
      <c r="C640" s="478" t="s">
        <v>2179</v>
      </c>
      <c r="D640" s="477">
        <v>1396</v>
      </c>
      <c r="E640" s="482" t="s">
        <v>3290</v>
      </c>
      <c r="F640" s="480"/>
      <c r="G640" s="480" t="s">
        <v>3072</v>
      </c>
      <c r="H640" s="474">
        <v>34</v>
      </c>
      <c r="I640" s="471"/>
      <c r="J640" s="473"/>
      <c r="K640" s="470">
        <v>0.29817100000000002</v>
      </c>
      <c r="L640" s="201">
        <v>-46.170816452367575</v>
      </c>
      <c r="M640" s="201">
        <v>423.0996045</v>
      </c>
      <c r="N640" s="201">
        <v>41.094000000000001</v>
      </c>
      <c r="O640" s="470">
        <v>41.094000000000001</v>
      </c>
      <c r="P640" s="471">
        <v>423.0996045</v>
      </c>
      <c r="Q640" s="471">
        <v>-46.31990195236758</v>
      </c>
      <c r="R640" s="470">
        <v>139.62889267999975</v>
      </c>
      <c r="S640" s="470">
        <v>139.77797817999976</v>
      </c>
      <c r="T640" s="470"/>
      <c r="U640" s="170">
        <v>71.150262813599923</v>
      </c>
      <c r="V640" s="170"/>
      <c r="W640" s="170"/>
      <c r="X640" s="168"/>
      <c r="Y640" s="168"/>
      <c r="Z640" s="168"/>
      <c r="AA640" s="169"/>
      <c r="AB640" s="169"/>
      <c r="AC640" s="168"/>
      <c r="AD640" s="168"/>
      <c r="AE640" s="168"/>
      <c r="AF640" s="168"/>
      <c r="AG640" s="168"/>
      <c r="AH640" s="168"/>
      <c r="AI640" s="168"/>
      <c r="AJ640" s="168"/>
      <c r="AK640" s="168"/>
      <c r="AL640" s="168"/>
      <c r="AM640" s="168"/>
      <c r="AN640" s="168"/>
      <c r="AO640" s="168"/>
    </row>
    <row r="641" spans="1:41" x14ac:dyDescent="0.25">
      <c r="A641" s="478"/>
      <c r="B641" s="478"/>
      <c r="C641" s="478"/>
      <c r="D641" s="477"/>
      <c r="E641" s="482" t="s">
        <v>619</v>
      </c>
      <c r="F641" s="480"/>
      <c r="G641" s="480"/>
      <c r="H641" s="474"/>
      <c r="I641" s="471"/>
      <c r="J641" s="473"/>
      <c r="K641" s="470">
        <v>0</v>
      </c>
      <c r="L641" s="201">
        <v>-46.31990195236758</v>
      </c>
      <c r="M641" s="201">
        <v>423.0996045</v>
      </c>
      <c r="N641" s="201">
        <v>41.094000000000001</v>
      </c>
      <c r="O641" s="470">
        <v>41.094000000000001</v>
      </c>
      <c r="P641" s="471">
        <v>423.0996045</v>
      </c>
      <c r="Q641" s="471">
        <v>-46.31990195236758</v>
      </c>
      <c r="R641" s="470">
        <v>139.77797817999976</v>
      </c>
      <c r="S641" s="470">
        <v>139.77797817999976</v>
      </c>
      <c r="T641" s="470"/>
      <c r="U641" s="170">
        <v>71.299348313599936</v>
      </c>
      <c r="V641" s="170"/>
      <c r="W641" s="170"/>
      <c r="X641" s="168"/>
      <c r="Y641" s="168"/>
      <c r="Z641" s="168"/>
      <c r="AA641" s="169"/>
      <c r="AB641" s="169"/>
      <c r="AC641" s="168"/>
      <c r="AD641" s="168"/>
      <c r="AE641" s="168"/>
      <c r="AF641" s="168"/>
      <c r="AG641" s="168"/>
      <c r="AH641" s="168"/>
      <c r="AI641" s="168"/>
      <c r="AJ641" s="168"/>
      <c r="AK641" s="168"/>
      <c r="AL641" s="168"/>
      <c r="AM641" s="168"/>
      <c r="AN641" s="168"/>
      <c r="AO641" s="168"/>
    </row>
    <row r="642" spans="1:41" x14ac:dyDescent="0.25">
      <c r="A642" s="478" t="s">
        <v>3081</v>
      </c>
      <c r="B642" s="478" t="s">
        <v>3302</v>
      </c>
      <c r="C642" s="478" t="s">
        <v>2174</v>
      </c>
      <c r="D642" s="477">
        <v>1398</v>
      </c>
      <c r="E642" s="482" t="s">
        <v>3289</v>
      </c>
      <c r="F642" s="480"/>
      <c r="G642" s="480" t="s">
        <v>4278</v>
      </c>
      <c r="H642" s="474"/>
      <c r="I642" s="471"/>
      <c r="J642" s="473"/>
      <c r="K642" s="470">
        <v>0</v>
      </c>
      <c r="L642" s="201">
        <v>-46.31990195236758</v>
      </c>
      <c r="M642" s="201">
        <v>423.0996045</v>
      </c>
      <c r="N642" s="201">
        <v>41.094000000000001</v>
      </c>
      <c r="O642" s="470">
        <v>41.094000000000001</v>
      </c>
      <c r="P642" s="471">
        <v>423.0996045</v>
      </c>
      <c r="Q642" s="471">
        <v>-46.31990195236758</v>
      </c>
      <c r="R642" s="470">
        <v>139.77797817999976</v>
      </c>
      <c r="S642" s="470">
        <v>139.77797817999976</v>
      </c>
      <c r="T642" s="470"/>
      <c r="U642" s="170">
        <v>71.299348313599936</v>
      </c>
      <c r="V642" s="170"/>
      <c r="W642" s="170"/>
      <c r="X642" s="168"/>
      <c r="Y642" s="168"/>
      <c r="Z642" s="168"/>
      <c r="AA642" s="169"/>
      <c r="AB642" s="169"/>
      <c r="AC642" s="168"/>
      <c r="AD642" s="168"/>
      <c r="AE642" s="168"/>
      <c r="AF642" s="168"/>
      <c r="AG642" s="168"/>
      <c r="AH642" s="168"/>
      <c r="AI642" s="168"/>
      <c r="AJ642" s="168"/>
      <c r="AK642" s="168"/>
      <c r="AL642" s="168"/>
      <c r="AM642" s="168"/>
      <c r="AN642" s="168"/>
      <c r="AO642" s="168"/>
    </row>
    <row r="643" spans="1:41" x14ac:dyDescent="0.25">
      <c r="A643" s="478"/>
      <c r="B643" s="478"/>
      <c r="C643" s="478"/>
      <c r="D643" s="477"/>
      <c r="E643" s="482"/>
      <c r="F643" s="480"/>
      <c r="G643" s="480" t="s">
        <v>1962</v>
      </c>
      <c r="H643" s="474"/>
      <c r="I643" s="471"/>
      <c r="J643" s="473"/>
      <c r="K643" s="470">
        <v>9.650984E-2</v>
      </c>
      <c r="L643" s="201">
        <v>-46.368156872367578</v>
      </c>
      <c r="M643" s="201">
        <v>423.0996045</v>
      </c>
      <c r="N643" s="201">
        <v>41.094000000000001</v>
      </c>
      <c r="O643" s="470">
        <v>41.094000000000001</v>
      </c>
      <c r="P643" s="471">
        <v>423.0996045</v>
      </c>
      <c r="Q643" s="471">
        <v>-46.416411792367583</v>
      </c>
      <c r="R643" s="470">
        <v>139.82623309999977</v>
      </c>
      <c r="S643" s="470">
        <v>139.87448801999977</v>
      </c>
      <c r="T643" s="470"/>
      <c r="U643" s="170">
        <v>71.347603233599941</v>
      </c>
      <c r="V643" s="170"/>
      <c r="W643" s="170"/>
      <c r="X643" s="168"/>
      <c r="Y643" s="168"/>
      <c r="Z643" s="168"/>
      <c r="AA643" s="169"/>
      <c r="AB643" s="169"/>
      <c r="AC643" s="168"/>
      <c r="AD643" s="168"/>
      <c r="AE643" s="168"/>
      <c r="AF643" s="168"/>
      <c r="AG643" s="168"/>
      <c r="AH643" s="168"/>
      <c r="AI643" s="168"/>
      <c r="AJ643" s="168"/>
      <c r="AK643" s="168"/>
      <c r="AL643" s="168"/>
      <c r="AM643" s="168"/>
      <c r="AN643" s="168"/>
      <c r="AO643" s="168"/>
    </row>
    <row r="644" spans="1:41" x14ac:dyDescent="0.25">
      <c r="A644" s="478" t="s">
        <v>3081</v>
      </c>
      <c r="B644" s="478" t="s">
        <v>3302</v>
      </c>
      <c r="C644" s="478" t="s">
        <v>111</v>
      </c>
      <c r="D644" s="477">
        <v>1399</v>
      </c>
      <c r="E644" s="482" t="s">
        <v>560</v>
      </c>
      <c r="F644" s="480" t="s">
        <v>3135</v>
      </c>
      <c r="G644" s="480" t="s">
        <v>3134</v>
      </c>
      <c r="H644" s="474">
        <v>40</v>
      </c>
      <c r="I644" s="471"/>
      <c r="J644" s="473"/>
      <c r="K644" s="470">
        <v>0</v>
      </c>
      <c r="L644" s="201">
        <v>-46.416411792367583</v>
      </c>
      <c r="M644" s="201">
        <v>423.0996045</v>
      </c>
      <c r="N644" s="201">
        <v>41.094000000000001</v>
      </c>
      <c r="O644" s="470">
        <v>41.094000000000001</v>
      </c>
      <c r="P644" s="471">
        <v>423.0996045</v>
      </c>
      <c r="Q644" s="471">
        <v>-46.416411792367583</v>
      </c>
      <c r="R644" s="470">
        <v>139.87448801999977</v>
      </c>
      <c r="S644" s="470">
        <v>139.87448801999977</v>
      </c>
      <c r="T644" s="470"/>
      <c r="U644" s="170">
        <v>71.395858153599946</v>
      </c>
      <c r="V644" s="170"/>
      <c r="W644" s="170"/>
      <c r="X644" s="168"/>
      <c r="Y644" s="168"/>
      <c r="Z644" s="168"/>
      <c r="AA644" s="169"/>
      <c r="AB644" s="169"/>
      <c r="AC644" s="168"/>
      <c r="AD644" s="168"/>
      <c r="AE644" s="168"/>
      <c r="AF644" s="168"/>
      <c r="AG644" s="168"/>
      <c r="AH644" s="168"/>
      <c r="AI644" s="168"/>
      <c r="AJ644" s="168"/>
      <c r="AK644" s="168"/>
      <c r="AL644" s="168"/>
      <c r="AM644" s="168"/>
      <c r="AN644" s="168"/>
      <c r="AO644" s="168"/>
    </row>
    <row r="645" spans="1:41" x14ac:dyDescent="0.25">
      <c r="A645" s="478"/>
      <c r="B645" s="478"/>
      <c r="C645" s="478"/>
      <c r="D645" s="477"/>
      <c r="E645" s="482"/>
      <c r="F645" s="480"/>
      <c r="G645" s="480" t="s">
        <v>3133</v>
      </c>
      <c r="H645" s="474"/>
      <c r="I645" s="471"/>
      <c r="J645" s="473"/>
      <c r="K645" s="470">
        <v>5.5879999999999999E-2</v>
      </c>
      <c r="L645" s="201">
        <v>-46.444351792367584</v>
      </c>
      <c r="M645" s="201">
        <v>423.0996045</v>
      </c>
      <c r="N645" s="201">
        <v>41.094000000000001</v>
      </c>
      <c r="O645" s="470">
        <v>41.094000000000001</v>
      </c>
      <c r="P645" s="471">
        <v>423.0996045</v>
      </c>
      <c r="Q645" s="471">
        <v>-46.472291792367585</v>
      </c>
      <c r="R645" s="470">
        <v>139.90242801999977</v>
      </c>
      <c r="S645" s="470">
        <v>139.93036801999978</v>
      </c>
      <c r="T645" s="470"/>
      <c r="U645" s="170">
        <v>71.423798153599947</v>
      </c>
      <c r="V645" s="170"/>
      <c r="W645" s="170"/>
      <c r="X645" s="168"/>
      <c r="Y645" s="168"/>
      <c r="Z645" s="168"/>
      <c r="AA645" s="169"/>
      <c r="AB645" s="169"/>
      <c r="AC645" s="168"/>
      <c r="AD645" s="168"/>
      <c r="AE645" s="168"/>
      <c r="AF645" s="168"/>
      <c r="AG645" s="168"/>
      <c r="AH645" s="168"/>
      <c r="AI645" s="168"/>
      <c r="AJ645" s="168"/>
      <c r="AK645" s="168"/>
      <c r="AL645" s="168"/>
      <c r="AM645" s="168"/>
      <c r="AN645" s="168"/>
      <c r="AO645" s="168"/>
    </row>
    <row r="646" spans="1:41" x14ac:dyDescent="0.25">
      <c r="A646" s="478"/>
      <c r="B646" s="478"/>
      <c r="C646" s="478"/>
      <c r="D646" s="477"/>
      <c r="E646" s="482" t="s">
        <v>619</v>
      </c>
      <c r="F646" s="480"/>
      <c r="G646" s="480" t="s">
        <v>3132</v>
      </c>
      <c r="H646" s="474"/>
      <c r="I646" s="471"/>
      <c r="J646" s="473"/>
      <c r="K646" s="470">
        <v>7.6135999999999981E-2</v>
      </c>
      <c r="L646" s="201">
        <v>-46.510359792367581</v>
      </c>
      <c r="M646" s="201">
        <v>423.0996045</v>
      </c>
      <c r="N646" s="201">
        <v>41.094000000000001</v>
      </c>
      <c r="O646" s="470">
        <v>41.094000000000001</v>
      </c>
      <c r="P646" s="471">
        <v>423.0996045</v>
      </c>
      <c r="Q646" s="471">
        <v>-46.548427792367583</v>
      </c>
      <c r="R646" s="470">
        <v>139.96843601999976</v>
      </c>
      <c r="S646" s="470">
        <v>140.00650401999977</v>
      </c>
      <c r="T646" s="470"/>
      <c r="U646" s="170">
        <v>71.489806153599929</v>
      </c>
      <c r="V646" s="170"/>
      <c r="W646" s="170"/>
      <c r="X646" s="168"/>
      <c r="Y646" s="168"/>
      <c r="Z646" s="168"/>
      <c r="AA646" s="169"/>
      <c r="AB646" s="169"/>
      <c r="AC646" s="168"/>
      <c r="AD646" s="168"/>
      <c r="AE646" s="168"/>
      <c r="AF646" s="168"/>
      <c r="AG646" s="168"/>
      <c r="AH646" s="168"/>
      <c r="AI646" s="168"/>
      <c r="AJ646" s="168"/>
      <c r="AK646" s="168"/>
      <c r="AL646" s="168"/>
      <c r="AM646" s="168"/>
      <c r="AN646" s="168"/>
      <c r="AO646" s="168"/>
    </row>
    <row r="647" spans="1:41" x14ac:dyDescent="0.25">
      <c r="A647" s="478" t="s">
        <v>3081</v>
      </c>
      <c r="B647" s="478" t="s">
        <v>3302</v>
      </c>
      <c r="C647" s="478" t="s">
        <v>3131</v>
      </c>
      <c r="D647" s="477">
        <v>1403</v>
      </c>
      <c r="E647" s="482" t="s">
        <v>3288</v>
      </c>
      <c r="F647" s="480" t="s">
        <v>2185</v>
      </c>
      <c r="G647" s="480" t="s">
        <v>2184</v>
      </c>
      <c r="H647" s="474">
        <v>40</v>
      </c>
      <c r="I647" s="471"/>
      <c r="J647" s="473"/>
      <c r="K647" s="470">
        <v>0.5</v>
      </c>
      <c r="L647" s="201">
        <v>-46.798427792367583</v>
      </c>
      <c r="M647" s="201">
        <v>423.0996045</v>
      </c>
      <c r="N647" s="201">
        <v>41.094000000000001</v>
      </c>
      <c r="O647" s="470">
        <v>41.094000000000001</v>
      </c>
      <c r="P647" s="471">
        <v>423.0996045</v>
      </c>
      <c r="Q647" s="471">
        <v>-47.048427792367583</v>
      </c>
      <c r="R647" s="470">
        <v>140.25650401999977</v>
      </c>
      <c r="S647" s="470">
        <v>140.50650401999977</v>
      </c>
      <c r="T647" s="470"/>
      <c r="U647" s="170">
        <v>71.777874153599939</v>
      </c>
      <c r="V647" s="170"/>
      <c r="W647" s="170"/>
      <c r="X647" s="168"/>
      <c r="Y647" s="168"/>
      <c r="Z647" s="168"/>
      <c r="AA647" s="169"/>
      <c r="AB647" s="169"/>
      <c r="AC647" s="168"/>
      <c r="AD647" s="168"/>
      <c r="AE647" s="168"/>
      <c r="AF647" s="168"/>
      <c r="AG647" s="168"/>
      <c r="AH647" s="168"/>
      <c r="AI647" s="168"/>
      <c r="AJ647" s="168"/>
      <c r="AK647" s="168"/>
      <c r="AL647" s="168"/>
      <c r="AM647" s="168"/>
      <c r="AN647" s="168"/>
      <c r="AO647" s="168"/>
    </row>
    <row r="648" spans="1:41" x14ac:dyDescent="0.25">
      <c r="A648" s="478"/>
      <c r="B648" s="478"/>
      <c r="C648" s="478"/>
      <c r="D648" s="477"/>
      <c r="E648" s="482" t="s">
        <v>619</v>
      </c>
      <c r="F648" s="480"/>
      <c r="G648" s="480" t="s">
        <v>3129</v>
      </c>
      <c r="H648" s="474"/>
      <c r="I648" s="471"/>
      <c r="J648" s="473"/>
      <c r="K648" s="470">
        <v>7.6135999999999981E-2</v>
      </c>
      <c r="L648" s="201">
        <v>-47.086495792367586</v>
      </c>
      <c r="M648" s="201">
        <v>423.0996045</v>
      </c>
      <c r="N648" s="201">
        <v>41.094000000000001</v>
      </c>
      <c r="O648" s="470">
        <v>41.094000000000001</v>
      </c>
      <c r="P648" s="471">
        <v>423.0996045</v>
      </c>
      <c r="Q648" s="471">
        <v>-47.124563792367582</v>
      </c>
      <c r="R648" s="470">
        <v>140.54457201999975</v>
      </c>
      <c r="S648" s="470">
        <v>140.58264001999976</v>
      </c>
      <c r="T648" s="470"/>
      <c r="U648" s="170">
        <v>72.06594215359992</v>
      </c>
      <c r="V648" s="170"/>
      <c r="W648" s="170"/>
      <c r="X648" s="168"/>
      <c r="Y648" s="168"/>
      <c r="Z648" s="168"/>
      <c r="AA648" s="169"/>
      <c r="AB648" s="169"/>
      <c r="AC648" s="168"/>
      <c r="AD648" s="168"/>
      <c r="AE648" s="168"/>
      <c r="AF648" s="168"/>
      <c r="AG648" s="168"/>
      <c r="AH648" s="168"/>
      <c r="AI648" s="168"/>
      <c r="AJ648" s="168"/>
      <c r="AK648" s="168"/>
      <c r="AL648" s="168"/>
      <c r="AM648" s="168"/>
      <c r="AN648" s="168"/>
      <c r="AO648" s="168"/>
    </row>
    <row r="649" spans="1:41" x14ac:dyDescent="0.25">
      <c r="A649" s="478"/>
      <c r="B649" s="478"/>
      <c r="C649" s="478"/>
      <c r="D649" s="477"/>
      <c r="E649" s="482"/>
      <c r="F649" s="480"/>
      <c r="G649" s="480" t="s">
        <v>1962</v>
      </c>
      <c r="H649" s="474"/>
      <c r="I649" s="471"/>
      <c r="J649" s="473"/>
      <c r="K649" s="470">
        <v>9.9516999999999994E-2</v>
      </c>
      <c r="L649" s="201">
        <v>-47.174322292367577</v>
      </c>
      <c r="M649" s="201">
        <v>423.0996045</v>
      </c>
      <c r="N649" s="201">
        <v>41.094000000000001</v>
      </c>
      <c r="O649" s="470">
        <v>41.094000000000001</v>
      </c>
      <c r="P649" s="471">
        <v>423.0996045</v>
      </c>
      <c r="Q649" s="471">
        <v>-47.22408079236758</v>
      </c>
      <c r="R649" s="470">
        <v>140.63239851999975</v>
      </c>
      <c r="S649" s="470">
        <v>140.68215701999975</v>
      </c>
      <c r="T649" s="470"/>
      <c r="U649" s="170">
        <v>72.153768653599926</v>
      </c>
      <c r="V649" s="170"/>
      <c r="W649" s="170"/>
      <c r="X649" s="168"/>
      <c r="Y649" s="168"/>
      <c r="Z649" s="168"/>
      <c r="AA649" s="169"/>
      <c r="AB649" s="169"/>
      <c r="AC649" s="168"/>
      <c r="AD649" s="168"/>
      <c r="AE649" s="168"/>
      <c r="AF649" s="168"/>
      <c r="AG649" s="168"/>
      <c r="AH649" s="168"/>
      <c r="AI649" s="168"/>
      <c r="AJ649" s="168"/>
      <c r="AK649" s="168"/>
      <c r="AL649" s="168"/>
      <c r="AM649" s="168"/>
      <c r="AN649" s="168"/>
      <c r="AO649" s="168"/>
    </row>
    <row r="650" spans="1:41" x14ac:dyDescent="0.25">
      <c r="A650" s="478" t="s">
        <v>3081</v>
      </c>
      <c r="B650" s="478" t="s">
        <v>3302</v>
      </c>
      <c r="C650" s="478" t="s">
        <v>2177</v>
      </c>
      <c r="D650" s="477">
        <v>1408</v>
      </c>
      <c r="E650" s="482" t="s">
        <v>3287</v>
      </c>
      <c r="F650" s="480"/>
      <c r="G650" s="480" t="s">
        <v>3072</v>
      </c>
      <c r="H650" s="474">
        <v>34</v>
      </c>
      <c r="I650" s="471"/>
      <c r="J650" s="473"/>
      <c r="K650" s="470">
        <v>0.29817100000000002</v>
      </c>
      <c r="L650" s="201">
        <v>-47.373166292367586</v>
      </c>
      <c r="M650" s="201">
        <v>423.0996045</v>
      </c>
      <c r="N650" s="201">
        <v>41.094000000000001</v>
      </c>
      <c r="O650" s="470">
        <v>41.094000000000001</v>
      </c>
      <c r="P650" s="471">
        <v>423.0996045</v>
      </c>
      <c r="Q650" s="471">
        <v>-47.522251792367584</v>
      </c>
      <c r="R650" s="470">
        <v>140.83124251999973</v>
      </c>
      <c r="S650" s="470">
        <v>140.98032801999975</v>
      </c>
      <c r="T650" s="470"/>
      <c r="U650" s="170">
        <v>72.352612653599905</v>
      </c>
      <c r="V650" s="170"/>
      <c r="W650" s="170"/>
      <c r="X650" s="168"/>
      <c r="Y650" s="168"/>
      <c r="Z650" s="168"/>
      <c r="AA650" s="169"/>
      <c r="AB650" s="169"/>
      <c r="AC650" s="168"/>
      <c r="AD650" s="168"/>
      <c r="AE650" s="168"/>
      <c r="AF650" s="168"/>
      <c r="AG650" s="168"/>
      <c r="AH650" s="168"/>
      <c r="AI650" s="168"/>
      <c r="AJ650" s="168"/>
      <c r="AK650" s="168"/>
      <c r="AL650" s="168"/>
      <c r="AM650" s="168"/>
      <c r="AN650" s="168"/>
      <c r="AO650" s="168"/>
    </row>
    <row r="651" spans="1:41" x14ac:dyDescent="0.25">
      <c r="A651" s="478"/>
      <c r="B651" s="478"/>
      <c r="C651" s="478"/>
      <c r="D651" s="477"/>
      <c r="E651" s="482" t="s">
        <v>619</v>
      </c>
      <c r="F651" s="480"/>
      <c r="G651" s="480"/>
      <c r="H651" s="474"/>
      <c r="I651" s="471"/>
      <c r="J651" s="473"/>
      <c r="K651" s="470">
        <v>0</v>
      </c>
      <c r="L651" s="201">
        <v>-47.522251792367584</v>
      </c>
      <c r="M651" s="201">
        <v>423.0996045</v>
      </c>
      <c r="N651" s="201">
        <v>41.094000000000001</v>
      </c>
      <c r="O651" s="470">
        <v>41.094000000000001</v>
      </c>
      <c r="P651" s="471">
        <v>423.0996045</v>
      </c>
      <c r="Q651" s="471">
        <v>-47.522251792367584</v>
      </c>
      <c r="R651" s="470">
        <v>140.98032801999975</v>
      </c>
      <c r="S651" s="470">
        <v>140.98032801999975</v>
      </c>
      <c r="T651" s="470"/>
      <c r="U651" s="170">
        <v>72.501698153599918</v>
      </c>
      <c r="V651" s="170"/>
      <c r="W651" s="170"/>
      <c r="X651" s="168"/>
      <c r="Y651" s="168"/>
      <c r="Z651" s="168"/>
      <c r="AA651" s="169"/>
      <c r="AB651" s="169"/>
      <c r="AC651" s="168"/>
      <c r="AD651" s="168"/>
      <c r="AE651" s="168"/>
      <c r="AF651" s="168"/>
      <c r="AG651" s="168"/>
      <c r="AH651" s="168"/>
      <c r="AI651" s="168"/>
      <c r="AJ651" s="168"/>
      <c r="AK651" s="168"/>
      <c r="AL651" s="168"/>
      <c r="AM651" s="168"/>
      <c r="AN651" s="168"/>
      <c r="AO651" s="168"/>
    </row>
    <row r="652" spans="1:41" x14ac:dyDescent="0.25">
      <c r="A652" s="478"/>
      <c r="B652" s="478"/>
      <c r="C652" s="478"/>
      <c r="D652" s="477"/>
      <c r="E652" s="482" t="s">
        <v>619</v>
      </c>
      <c r="F652" s="480"/>
      <c r="G652" s="480"/>
      <c r="H652" s="474"/>
      <c r="I652" s="471"/>
      <c r="J652" s="473"/>
      <c r="K652" s="470">
        <v>0</v>
      </c>
      <c r="L652" s="201">
        <v>-47.522251792367584</v>
      </c>
      <c r="M652" s="201">
        <v>423.0996045</v>
      </c>
      <c r="N652" s="201">
        <v>41.094000000000001</v>
      </c>
      <c r="O652" s="470">
        <v>41.094000000000001</v>
      </c>
      <c r="P652" s="471">
        <v>423.0996045</v>
      </c>
      <c r="Q652" s="471">
        <v>-47.522251792367584</v>
      </c>
      <c r="R652" s="470">
        <v>140.98032801999975</v>
      </c>
      <c r="S652" s="470">
        <v>140.98032801999975</v>
      </c>
      <c r="T652" s="470"/>
      <c r="U652" s="170">
        <v>72.501698153599918</v>
      </c>
      <c r="V652" s="170"/>
      <c r="W652" s="170"/>
      <c r="X652" s="168"/>
      <c r="Y652" s="168"/>
      <c r="Z652" s="168"/>
      <c r="AA652" s="169"/>
      <c r="AB652" s="169"/>
      <c r="AC652" s="168"/>
      <c r="AD652" s="168"/>
      <c r="AE652" s="168"/>
      <c r="AF652" s="168"/>
      <c r="AG652" s="168"/>
      <c r="AH652" s="168"/>
      <c r="AI652" s="168"/>
      <c r="AJ652" s="168"/>
      <c r="AK652" s="168"/>
      <c r="AL652" s="168"/>
      <c r="AM652" s="168"/>
      <c r="AN652" s="168"/>
      <c r="AO652" s="168"/>
    </row>
    <row r="653" spans="1:41" x14ac:dyDescent="0.25">
      <c r="A653" s="478"/>
      <c r="B653" s="478"/>
      <c r="C653" s="478"/>
      <c r="D653" s="477"/>
      <c r="E653" s="481" t="s">
        <v>619</v>
      </c>
      <c r="F653" s="480"/>
      <c r="G653" s="480" t="s">
        <v>2198</v>
      </c>
      <c r="H653" s="474"/>
      <c r="I653" s="479"/>
      <c r="J653" s="473"/>
      <c r="K653" s="472">
        <v>0.19082200000000005</v>
      </c>
      <c r="L653" s="201">
        <v>-47.617662792367582</v>
      </c>
      <c r="M653" s="201">
        <v>423.0996045</v>
      </c>
      <c r="N653" s="201">
        <v>41.094000000000001</v>
      </c>
      <c r="O653" s="470">
        <v>41.094000000000001</v>
      </c>
      <c r="P653" s="471">
        <v>423.0996045</v>
      </c>
      <c r="Q653" s="471">
        <v>-47.713073792367581</v>
      </c>
      <c r="R653" s="470">
        <v>141.07573901999973</v>
      </c>
      <c r="S653" s="470">
        <v>141.17115001999974</v>
      </c>
      <c r="T653" s="479"/>
      <c r="U653" s="170">
        <v>72.597109153599902</v>
      </c>
      <c r="V653" s="170"/>
      <c r="W653" s="170"/>
      <c r="X653" s="168"/>
      <c r="Y653" s="168"/>
      <c r="Z653" s="168"/>
      <c r="AA653" s="169"/>
      <c r="AB653" s="169"/>
      <c r="AC653" s="168"/>
      <c r="AD653" s="168"/>
      <c r="AE653" s="168"/>
      <c r="AF653" s="168"/>
      <c r="AG653" s="168"/>
      <c r="AH653" s="168"/>
      <c r="AI653" s="168"/>
      <c r="AJ653" s="168"/>
      <c r="AK653" s="168"/>
      <c r="AL653" s="168"/>
      <c r="AM653" s="168"/>
      <c r="AN653" s="168"/>
      <c r="AO653" s="168"/>
    </row>
    <row r="654" spans="1:41" x14ac:dyDescent="0.25">
      <c r="A654" s="478" t="s">
        <v>3081</v>
      </c>
      <c r="B654" s="478" t="s">
        <v>3302</v>
      </c>
      <c r="C654" s="478" t="s">
        <v>1981</v>
      </c>
      <c r="D654" s="477">
        <v>1412</v>
      </c>
      <c r="E654" s="470" t="s">
        <v>3286</v>
      </c>
      <c r="F654" s="476"/>
      <c r="G654" s="475" t="s">
        <v>1978</v>
      </c>
      <c r="H654" s="474">
        <v>40</v>
      </c>
      <c r="I654" s="471"/>
      <c r="J654" s="473"/>
      <c r="K654" s="472">
        <v>5.7403999999999997E-2</v>
      </c>
      <c r="L654" s="201">
        <v>-47.741775792367577</v>
      </c>
      <c r="M654" s="201">
        <v>423.0996045</v>
      </c>
      <c r="N654" s="201">
        <v>41.094000000000001</v>
      </c>
      <c r="O654" s="470">
        <v>41.094000000000001</v>
      </c>
      <c r="P654" s="471">
        <v>423.0996045</v>
      </c>
      <c r="Q654" s="471">
        <v>-47.770477792367579</v>
      </c>
      <c r="R654" s="470">
        <v>141.19985201999972</v>
      </c>
      <c r="S654" s="470">
        <v>141.22855401999973</v>
      </c>
      <c r="T654" s="470"/>
      <c r="U654" s="170">
        <v>72.721222153599896</v>
      </c>
      <c r="V654" s="170"/>
      <c r="W654" s="170"/>
      <c r="X654" s="168"/>
      <c r="Y654" s="168"/>
      <c r="Z654" s="168"/>
      <c r="AA654" s="169"/>
      <c r="AB654" s="169"/>
      <c r="AC654" s="168"/>
      <c r="AD654" s="168"/>
      <c r="AE654" s="168"/>
      <c r="AF654" s="168"/>
      <c r="AG654" s="168"/>
      <c r="AH654" s="168"/>
      <c r="AI654" s="168"/>
      <c r="AJ654" s="168"/>
      <c r="AK654" s="168"/>
      <c r="AL654" s="168"/>
      <c r="AM654" s="168"/>
      <c r="AN654" s="168"/>
      <c r="AO654" s="168"/>
    </row>
    <row r="655" spans="1:41" x14ac:dyDescent="0.25">
      <c r="A655" s="232"/>
      <c r="B655" s="232"/>
      <c r="C655" s="232"/>
      <c r="D655" s="237"/>
      <c r="E655" s="232" t="s">
        <v>619</v>
      </c>
      <c r="F655" s="238"/>
      <c r="G655" s="238" t="s">
        <v>1962</v>
      </c>
      <c r="H655" s="467">
        <v>40</v>
      </c>
      <c r="I655" s="240"/>
      <c r="J655" s="466"/>
      <c r="K655" s="240">
        <v>0.103502</v>
      </c>
      <c r="L655" s="201">
        <v>-47.822228792367582</v>
      </c>
      <c r="M655" s="201">
        <v>423.0996045</v>
      </c>
      <c r="N655" s="201">
        <v>41.094000000000001</v>
      </c>
      <c r="O655" s="240">
        <v>41.094000000000001</v>
      </c>
      <c r="P655" s="240">
        <v>423.0996045</v>
      </c>
      <c r="Q655" s="240">
        <v>-47.873979792367578</v>
      </c>
      <c r="R655" s="240">
        <v>141.28030501999973</v>
      </c>
      <c r="S655" s="240">
        <v>141.33205601999973</v>
      </c>
      <c r="T655" s="240"/>
      <c r="U655" s="170">
        <v>72.801675153599902</v>
      </c>
      <c r="V655" s="170"/>
      <c r="W655" s="170"/>
      <c r="X655" s="168"/>
      <c r="Y655" s="168"/>
      <c r="Z655" s="168"/>
      <c r="AA655" s="169"/>
      <c r="AB655" s="169"/>
      <c r="AC655" s="168"/>
      <c r="AD655" s="168"/>
      <c r="AE655" s="168"/>
      <c r="AF655" s="168"/>
      <c r="AG655" s="168"/>
      <c r="AH655" s="168"/>
      <c r="AI655" s="168"/>
      <c r="AJ655" s="168"/>
      <c r="AK655" s="168"/>
      <c r="AL655" s="168"/>
      <c r="AM655" s="168"/>
      <c r="AN655" s="168"/>
      <c r="AO655" s="168"/>
    </row>
    <row r="656" spans="1:41" x14ac:dyDescent="0.25">
      <c r="A656" s="232" t="s">
        <v>3081</v>
      </c>
      <c r="B656" s="232" t="s">
        <v>3285</v>
      </c>
      <c r="C656" s="232" t="s">
        <v>111</v>
      </c>
      <c r="D656" s="237">
        <v>1413</v>
      </c>
      <c r="E656" s="234" t="s">
        <v>1027</v>
      </c>
      <c r="F656" s="238" t="s">
        <v>2169</v>
      </c>
      <c r="G656" s="238" t="s">
        <v>1951</v>
      </c>
      <c r="H656" s="467"/>
      <c r="I656" s="200"/>
      <c r="J656" s="466"/>
      <c r="K656" s="240">
        <v>0</v>
      </c>
      <c r="L656" s="201">
        <v>-47.873979792367578</v>
      </c>
      <c r="M656" s="201">
        <v>423.0996045</v>
      </c>
      <c r="N656" s="201">
        <v>41.094000000000001</v>
      </c>
      <c r="O656" s="240">
        <v>41.094000000000001</v>
      </c>
      <c r="P656" s="240">
        <v>423.0996045</v>
      </c>
      <c r="Q656" s="240">
        <v>-47.873979792367578</v>
      </c>
      <c r="R656" s="240">
        <v>141.33205601999973</v>
      </c>
      <c r="S656" s="240">
        <v>141.33205601999973</v>
      </c>
      <c r="T656" s="240"/>
      <c r="U656" s="170">
        <v>72.853426153599898</v>
      </c>
      <c r="V656" s="170"/>
      <c r="W656" s="170"/>
      <c r="X656" s="168"/>
      <c r="Y656" s="168"/>
      <c r="Z656" s="168"/>
      <c r="AA656" s="169"/>
      <c r="AB656" s="169"/>
      <c r="AC656" s="168"/>
      <c r="AD656" s="168"/>
      <c r="AE656" s="168"/>
      <c r="AF656" s="168"/>
      <c r="AG656" s="168"/>
      <c r="AH656" s="168"/>
      <c r="AI656" s="168"/>
      <c r="AJ656" s="168"/>
      <c r="AK656" s="168"/>
      <c r="AL656" s="168"/>
      <c r="AM656" s="168"/>
      <c r="AN656" s="168"/>
      <c r="AO656" s="168"/>
    </row>
    <row r="657" spans="1:41" x14ac:dyDescent="0.25">
      <c r="A657" s="232"/>
      <c r="B657" s="232"/>
      <c r="C657" s="232"/>
      <c r="D657" s="237"/>
      <c r="E657" s="469" t="s">
        <v>619</v>
      </c>
      <c r="F657" s="238"/>
      <c r="G657" s="238" t="s">
        <v>1969</v>
      </c>
      <c r="H657" s="468"/>
      <c r="I657" s="239"/>
      <c r="J657" s="466"/>
      <c r="K657" s="240">
        <v>0.14528199999999999</v>
      </c>
      <c r="L657" s="201">
        <v>-47.946620792367582</v>
      </c>
      <c r="M657" s="201">
        <v>423.0996045</v>
      </c>
      <c r="N657" s="201">
        <v>41.094000000000001</v>
      </c>
      <c r="O657" s="240">
        <v>41.094000000000001</v>
      </c>
      <c r="P657" s="240">
        <v>423.0996045</v>
      </c>
      <c r="Q657" s="240">
        <v>-48.01926179236758</v>
      </c>
      <c r="R657" s="240">
        <v>141.40469701999973</v>
      </c>
      <c r="S657" s="240">
        <v>141.47733801999973</v>
      </c>
      <c r="T657" s="240"/>
      <c r="U657" s="170">
        <v>72.926067153599902</v>
      </c>
      <c r="V657" s="170"/>
      <c r="W657" s="170"/>
      <c r="X657" s="168"/>
      <c r="Y657" s="168"/>
      <c r="Z657" s="168"/>
      <c r="AA657" s="169"/>
      <c r="AB657" s="169"/>
      <c r="AC657" s="168"/>
      <c r="AD657" s="168"/>
      <c r="AE657" s="168"/>
      <c r="AF657" s="168"/>
      <c r="AG657" s="168"/>
      <c r="AH657" s="168"/>
      <c r="AI657" s="168"/>
      <c r="AJ657" s="168"/>
      <c r="AK657" s="168"/>
      <c r="AL657" s="168"/>
      <c r="AM657" s="168"/>
      <c r="AN657" s="168"/>
      <c r="AO657" s="168"/>
    </row>
    <row r="658" spans="1:41" x14ac:dyDescent="0.25">
      <c r="A658" s="232" t="s">
        <v>3081</v>
      </c>
      <c r="B658" s="232" t="s">
        <v>3285</v>
      </c>
      <c r="C658" s="232" t="s">
        <v>3125</v>
      </c>
      <c r="D658" s="237">
        <v>1415</v>
      </c>
      <c r="E658" s="234" t="s">
        <v>1905</v>
      </c>
      <c r="F658" s="238" t="s">
        <v>4279</v>
      </c>
      <c r="G658" s="238" t="s">
        <v>4280</v>
      </c>
      <c r="H658" s="467">
        <v>33</v>
      </c>
      <c r="I658" s="200"/>
      <c r="J658" s="466"/>
      <c r="K658" s="240">
        <v>0</v>
      </c>
      <c r="L658" s="201">
        <v>-48.01926179236758</v>
      </c>
      <c r="M658" s="201">
        <v>423.0996045</v>
      </c>
      <c r="N658" s="201">
        <v>41.094000000000001</v>
      </c>
      <c r="O658" s="240">
        <v>41.094000000000001</v>
      </c>
      <c r="P658" s="240">
        <v>423.0996045</v>
      </c>
      <c r="Q658" s="240">
        <v>-48.01926179236758</v>
      </c>
      <c r="R658" s="240">
        <v>141.47733801999973</v>
      </c>
      <c r="S658" s="240">
        <v>141.47733801999973</v>
      </c>
      <c r="T658" s="240"/>
      <c r="U658" s="170">
        <v>72.998708153599907</v>
      </c>
      <c r="V658" s="170"/>
      <c r="W658" s="170"/>
      <c r="X658" s="168"/>
      <c r="Y658" s="168"/>
      <c r="Z658" s="168"/>
      <c r="AA658" s="169"/>
      <c r="AB658" s="169"/>
      <c r="AC658" s="168"/>
      <c r="AD658" s="168"/>
      <c r="AE658" s="168"/>
      <c r="AF658" s="168"/>
      <c r="AG658" s="168"/>
      <c r="AH658" s="168"/>
      <c r="AI658" s="168"/>
      <c r="AJ658" s="168"/>
      <c r="AK658" s="168"/>
      <c r="AL658" s="168"/>
      <c r="AM658" s="168"/>
      <c r="AN658" s="168"/>
      <c r="AO658" s="168"/>
    </row>
    <row r="659" spans="1:41" x14ac:dyDescent="0.25">
      <c r="A659" s="232"/>
      <c r="B659" s="232"/>
      <c r="C659" s="232"/>
      <c r="D659" s="237"/>
      <c r="E659" s="469" t="s">
        <v>619</v>
      </c>
      <c r="F659" s="238"/>
      <c r="G659" s="238" t="s">
        <v>1969</v>
      </c>
      <c r="H659" s="468"/>
      <c r="I659" s="239"/>
      <c r="J659" s="466"/>
      <c r="K659" s="240">
        <v>0</v>
      </c>
      <c r="L659" s="201">
        <v>-48.01926179236758</v>
      </c>
      <c r="M659" s="201">
        <v>423.0996045</v>
      </c>
      <c r="N659" s="201">
        <v>41.094000000000001</v>
      </c>
      <c r="O659" s="240">
        <v>41.094000000000001</v>
      </c>
      <c r="P659" s="240">
        <v>423.0996045</v>
      </c>
      <c r="Q659" s="240">
        <v>-48.01926179236758</v>
      </c>
      <c r="R659" s="240">
        <v>141.47733801999973</v>
      </c>
      <c r="S659" s="240">
        <v>141.47733801999973</v>
      </c>
      <c r="T659" s="240"/>
      <c r="U659" s="170">
        <v>72.998708153599907</v>
      </c>
      <c r="V659" s="170"/>
      <c r="W659" s="170"/>
      <c r="X659" s="168"/>
      <c r="Y659" s="168"/>
      <c r="Z659" s="168"/>
      <c r="AA659" s="169"/>
      <c r="AB659" s="169"/>
      <c r="AC659" s="168"/>
      <c r="AD659" s="168"/>
      <c r="AE659" s="168"/>
      <c r="AF659" s="168"/>
      <c r="AG659" s="168"/>
      <c r="AH659" s="168"/>
      <c r="AI659" s="168"/>
      <c r="AJ659" s="168"/>
      <c r="AK659" s="168"/>
      <c r="AL659" s="168"/>
      <c r="AM659" s="168"/>
      <c r="AN659" s="168"/>
      <c r="AO659" s="168"/>
    </row>
    <row r="660" spans="1:41" x14ac:dyDescent="0.25">
      <c r="A660" s="232" t="s">
        <v>3081</v>
      </c>
      <c r="B660" s="232" t="s">
        <v>3285</v>
      </c>
      <c r="C660" s="232" t="s">
        <v>1990</v>
      </c>
      <c r="D660" s="237">
        <v>1415</v>
      </c>
      <c r="E660" s="234" t="s">
        <v>3284</v>
      </c>
      <c r="F660" s="238" t="s">
        <v>1988</v>
      </c>
      <c r="G660" s="238" t="s">
        <v>1987</v>
      </c>
      <c r="H660" s="467"/>
      <c r="I660" s="200"/>
      <c r="J660" s="466"/>
      <c r="K660" s="240">
        <v>0</v>
      </c>
      <c r="L660" s="201">
        <v>-48.01926179236758</v>
      </c>
      <c r="M660" s="201">
        <v>423.0996045</v>
      </c>
      <c r="N660" s="201">
        <v>41.094000000000001</v>
      </c>
      <c r="O660" s="240">
        <v>41.094000000000001</v>
      </c>
      <c r="P660" s="240">
        <v>423.0996045</v>
      </c>
      <c r="Q660" s="240">
        <v>-48.01926179236758</v>
      </c>
      <c r="R660" s="240">
        <v>141.47733801999973</v>
      </c>
      <c r="S660" s="240">
        <v>141.47733801999973</v>
      </c>
      <c r="T660" s="240"/>
      <c r="U660" s="170">
        <v>72.998708153599907</v>
      </c>
      <c r="V660" s="170"/>
      <c r="W660" s="170"/>
      <c r="X660" s="168"/>
      <c r="Y660" s="168"/>
      <c r="Z660" s="168"/>
      <c r="AA660" s="169"/>
      <c r="AB660" s="169"/>
      <c r="AC660" s="168"/>
      <c r="AD660" s="168"/>
      <c r="AE660" s="168"/>
      <c r="AF660" s="168"/>
      <c r="AG660" s="168"/>
      <c r="AH660" s="168"/>
      <c r="AI660" s="168"/>
      <c r="AJ660" s="168"/>
      <c r="AK660" s="168"/>
      <c r="AL660" s="168"/>
      <c r="AM660" s="168"/>
      <c r="AN660" s="168"/>
      <c r="AO660" s="168"/>
    </row>
    <row r="661" spans="1:41" x14ac:dyDescent="0.25">
      <c r="A661" s="232"/>
      <c r="B661" s="232"/>
      <c r="C661" s="232"/>
      <c r="D661" s="237"/>
      <c r="E661" s="234" t="s">
        <v>619</v>
      </c>
      <c r="F661" s="238"/>
      <c r="G661" s="238" t="s">
        <v>1962</v>
      </c>
      <c r="H661" s="467">
        <v>40</v>
      </c>
      <c r="I661" s="200"/>
      <c r="J661" s="466"/>
      <c r="K661" s="240">
        <v>0.13121600000000003</v>
      </c>
      <c r="L661" s="201">
        <v>-48.084869792367584</v>
      </c>
      <c r="M661" s="201">
        <v>423.0996045</v>
      </c>
      <c r="N661" s="201">
        <v>41.094000000000001</v>
      </c>
      <c r="O661" s="240">
        <v>41.094000000000001</v>
      </c>
      <c r="P661" s="240">
        <v>423.0996045</v>
      </c>
      <c r="Q661" s="240">
        <v>-48.150477792367582</v>
      </c>
      <c r="R661" s="240">
        <v>141.54294601999973</v>
      </c>
      <c r="S661" s="240">
        <v>141.60855401999973</v>
      </c>
      <c r="T661" s="240"/>
      <c r="U661" s="170">
        <v>73.064316153599904</v>
      </c>
      <c r="V661" s="170"/>
      <c r="W661" s="170"/>
      <c r="X661" s="168"/>
      <c r="Y661" s="168"/>
      <c r="Z661" s="168"/>
      <c r="AA661" s="169"/>
      <c r="AB661" s="169"/>
      <c r="AC661" s="168"/>
      <c r="AD661" s="168"/>
      <c r="AE661" s="168"/>
      <c r="AF661" s="168"/>
      <c r="AG661" s="168"/>
      <c r="AH661" s="168"/>
      <c r="AI661" s="168"/>
      <c r="AJ661" s="168"/>
      <c r="AK661" s="168"/>
      <c r="AL661" s="168"/>
      <c r="AM661" s="168"/>
      <c r="AN661" s="168"/>
      <c r="AO661" s="168"/>
    </row>
    <row r="662" spans="1:41" x14ac:dyDescent="0.25">
      <c r="A662" s="478" t="s">
        <v>3081</v>
      </c>
      <c r="B662" s="478" t="s">
        <v>3283</v>
      </c>
      <c r="C662" s="478" t="s">
        <v>1981</v>
      </c>
      <c r="D662" s="477">
        <v>1416</v>
      </c>
      <c r="E662" s="470" t="s">
        <v>3282</v>
      </c>
      <c r="F662" s="476"/>
      <c r="G662" s="475" t="s">
        <v>1978</v>
      </c>
      <c r="H662" s="474">
        <v>40</v>
      </c>
      <c r="I662" s="470"/>
      <c r="J662" s="473"/>
      <c r="K662" s="472">
        <v>5.7403999999999997E-2</v>
      </c>
      <c r="L662" s="201">
        <v>-48.179179792367577</v>
      </c>
      <c r="M662" s="201">
        <v>423.0996045</v>
      </c>
      <c r="N662" s="201">
        <v>41.094000000000001</v>
      </c>
      <c r="O662" s="470">
        <v>41.094000000000001</v>
      </c>
      <c r="P662" s="471">
        <v>423.0996045</v>
      </c>
      <c r="Q662" s="471">
        <v>-48.20788179236758</v>
      </c>
      <c r="R662" s="470">
        <v>141.63725601999971</v>
      </c>
      <c r="S662" s="470">
        <v>141.66595801999972</v>
      </c>
      <c r="T662" s="470"/>
      <c r="U662" s="170">
        <v>73.158626153599883</v>
      </c>
      <c r="V662" s="170"/>
      <c r="W662" s="170"/>
      <c r="X662" s="168"/>
      <c r="Y662" s="168"/>
      <c r="Z662" s="168"/>
      <c r="AA662" s="169"/>
      <c r="AB662" s="169"/>
      <c r="AC662" s="168"/>
      <c r="AD662" s="168"/>
      <c r="AE662" s="168"/>
      <c r="AF662" s="168"/>
      <c r="AG662" s="168"/>
      <c r="AH662" s="168"/>
      <c r="AI662" s="168"/>
      <c r="AJ662" s="168"/>
      <c r="AK662" s="168"/>
      <c r="AL662" s="168"/>
      <c r="AM662" s="168"/>
      <c r="AN662" s="168"/>
      <c r="AO662" s="168"/>
    </row>
    <row r="663" spans="1:41" x14ac:dyDescent="0.25">
      <c r="A663" s="478"/>
      <c r="B663" s="478"/>
      <c r="C663" s="478"/>
      <c r="D663" s="477"/>
      <c r="E663" s="478" t="s">
        <v>619</v>
      </c>
      <c r="F663" s="480"/>
      <c r="G663" s="483" t="s">
        <v>2198</v>
      </c>
      <c r="H663" s="474"/>
      <c r="I663" s="470"/>
      <c r="J663" s="473"/>
      <c r="K663" s="472">
        <v>0.19082200000000005</v>
      </c>
      <c r="L663" s="201">
        <v>-48.303292792367579</v>
      </c>
      <c r="M663" s="201">
        <v>423.0996045</v>
      </c>
      <c r="N663" s="201">
        <v>41.094000000000001</v>
      </c>
      <c r="O663" s="470">
        <v>41.094000000000001</v>
      </c>
      <c r="P663" s="471">
        <v>423.0996045</v>
      </c>
      <c r="Q663" s="471">
        <v>-48.398703792367577</v>
      </c>
      <c r="R663" s="470">
        <v>141.76136901999971</v>
      </c>
      <c r="S663" s="470">
        <v>141.85678001999972</v>
      </c>
      <c r="T663" s="479"/>
      <c r="U663" s="170">
        <v>73.282739153599877</v>
      </c>
      <c r="V663" s="170"/>
      <c r="W663" s="170"/>
      <c r="X663" s="168"/>
      <c r="Y663" s="168"/>
      <c r="Z663" s="168"/>
      <c r="AA663" s="169"/>
      <c r="AB663" s="169"/>
      <c r="AC663" s="168"/>
      <c r="AD663" s="168"/>
      <c r="AE663" s="168"/>
      <c r="AF663" s="168"/>
      <c r="AG663" s="168"/>
      <c r="AH663" s="168"/>
      <c r="AI663" s="168"/>
      <c r="AJ663" s="168"/>
      <c r="AK663" s="168"/>
      <c r="AL663" s="168"/>
      <c r="AM663" s="168"/>
      <c r="AN663" s="168"/>
      <c r="AO663" s="168"/>
    </row>
    <row r="664" spans="1:41" x14ac:dyDescent="0.25">
      <c r="A664" s="478" t="s">
        <v>3081</v>
      </c>
      <c r="B664" s="478" t="s">
        <v>3283</v>
      </c>
      <c r="C664" s="478" t="s">
        <v>2197</v>
      </c>
      <c r="D664" s="477">
        <v>1420</v>
      </c>
      <c r="E664" s="482" t="s">
        <v>3281</v>
      </c>
      <c r="F664" s="480"/>
      <c r="G664" s="480" t="s">
        <v>3072</v>
      </c>
      <c r="H664" s="474">
        <v>34</v>
      </c>
      <c r="I664" s="471"/>
      <c r="J664" s="473"/>
      <c r="K664" s="470">
        <v>0.29817100000000002</v>
      </c>
      <c r="L664" s="201">
        <v>-48.547789292367582</v>
      </c>
      <c r="M664" s="201">
        <v>423.0996045</v>
      </c>
      <c r="N664" s="201">
        <v>41.094000000000001</v>
      </c>
      <c r="O664" s="470">
        <v>41.094000000000001</v>
      </c>
      <c r="P664" s="471">
        <v>423.0996045</v>
      </c>
      <c r="Q664" s="471">
        <v>-48.696874792367581</v>
      </c>
      <c r="R664" s="470">
        <v>142.0058655199997</v>
      </c>
      <c r="S664" s="470">
        <v>142.15495101999971</v>
      </c>
      <c r="T664" s="470"/>
      <c r="U664" s="170">
        <v>73.527235653599874</v>
      </c>
      <c r="V664" s="170"/>
      <c r="W664" s="170"/>
      <c r="X664" s="168"/>
      <c r="Y664" s="168"/>
      <c r="Z664" s="168"/>
      <c r="AA664" s="169"/>
      <c r="AB664" s="169"/>
      <c r="AC664" s="168"/>
      <c r="AD664" s="168"/>
      <c r="AE664" s="168"/>
      <c r="AF664" s="168"/>
      <c r="AG664" s="168"/>
      <c r="AH664" s="168"/>
      <c r="AI664" s="168"/>
      <c r="AJ664" s="168"/>
      <c r="AK664" s="168"/>
      <c r="AL664" s="168"/>
      <c r="AM664" s="168"/>
      <c r="AN664" s="168"/>
      <c r="AO664" s="168"/>
    </row>
    <row r="665" spans="1:41" x14ac:dyDescent="0.25">
      <c r="A665" s="478"/>
      <c r="B665" s="478"/>
      <c r="C665" s="478"/>
      <c r="D665" s="477"/>
      <c r="E665" s="482" t="s">
        <v>619</v>
      </c>
      <c r="F665" s="480"/>
      <c r="G665" s="480"/>
      <c r="H665" s="474"/>
      <c r="I665" s="471"/>
      <c r="J665" s="473"/>
      <c r="K665" s="470">
        <v>0</v>
      </c>
      <c r="L665" s="201">
        <v>-48.696874792367581</v>
      </c>
      <c r="M665" s="201">
        <v>423.0996045</v>
      </c>
      <c r="N665" s="201">
        <v>41.094000000000001</v>
      </c>
      <c r="O665" s="470">
        <v>41.094000000000001</v>
      </c>
      <c r="P665" s="471">
        <v>423.0996045</v>
      </c>
      <c r="Q665" s="471">
        <v>-48.696874792367581</v>
      </c>
      <c r="R665" s="470">
        <v>142.15495101999971</v>
      </c>
      <c r="S665" s="470">
        <v>142.15495101999971</v>
      </c>
      <c r="T665" s="470"/>
      <c r="U665" s="170">
        <v>73.676321153599886</v>
      </c>
      <c r="V665" s="170"/>
      <c r="W665" s="170"/>
      <c r="X665" s="168"/>
      <c r="Y665" s="168"/>
      <c r="Z665" s="168"/>
      <c r="AA665" s="169"/>
      <c r="AB665" s="169"/>
      <c r="AC665" s="168"/>
      <c r="AD665" s="168"/>
      <c r="AE665" s="168"/>
      <c r="AF665" s="168"/>
      <c r="AG665" s="168"/>
      <c r="AH665" s="168"/>
      <c r="AI665" s="168"/>
      <c r="AJ665" s="168"/>
      <c r="AK665" s="168"/>
      <c r="AL665" s="168"/>
      <c r="AM665" s="168"/>
      <c r="AN665" s="168"/>
      <c r="AO665" s="168"/>
    </row>
    <row r="666" spans="1:41" x14ac:dyDescent="0.25">
      <c r="A666" s="478" t="s">
        <v>3081</v>
      </c>
      <c r="B666" s="478" t="s">
        <v>3283</v>
      </c>
      <c r="C666" s="478" t="s">
        <v>2174</v>
      </c>
      <c r="D666" s="477">
        <v>1422</v>
      </c>
      <c r="E666" s="482" t="s">
        <v>3280</v>
      </c>
      <c r="F666" s="480"/>
      <c r="G666" s="480" t="s">
        <v>4278</v>
      </c>
      <c r="H666" s="474"/>
      <c r="I666" s="471"/>
      <c r="J666" s="473"/>
      <c r="K666" s="470">
        <v>0</v>
      </c>
      <c r="L666" s="201">
        <v>-48.696874792367581</v>
      </c>
      <c r="M666" s="201">
        <v>423.0996045</v>
      </c>
      <c r="N666" s="201">
        <v>41.094000000000001</v>
      </c>
      <c r="O666" s="470">
        <v>41.094000000000001</v>
      </c>
      <c r="P666" s="471">
        <v>423.0996045</v>
      </c>
      <c r="Q666" s="471">
        <v>-48.696874792367581</v>
      </c>
      <c r="R666" s="470">
        <v>142.15495101999971</v>
      </c>
      <c r="S666" s="470">
        <v>142.15495101999971</v>
      </c>
      <c r="T666" s="470"/>
      <c r="U666" s="170">
        <v>73.676321153599886</v>
      </c>
      <c r="V666" s="170"/>
      <c r="W666" s="170"/>
      <c r="X666" s="168"/>
      <c r="Y666" s="168"/>
      <c r="Z666" s="168"/>
      <c r="AA666" s="169"/>
      <c r="AB666" s="169"/>
      <c r="AC666" s="168"/>
      <c r="AD666" s="168"/>
      <c r="AE666" s="168"/>
      <c r="AF666" s="168"/>
      <c r="AG666" s="168"/>
      <c r="AH666" s="168"/>
      <c r="AI666" s="168"/>
      <c r="AJ666" s="168"/>
      <c r="AK666" s="168"/>
      <c r="AL666" s="168"/>
      <c r="AM666" s="168"/>
      <c r="AN666" s="168"/>
      <c r="AO666" s="168"/>
    </row>
    <row r="667" spans="1:41" x14ac:dyDescent="0.25">
      <c r="A667" s="478"/>
      <c r="B667" s="478"/>
      <c r="C667" s="478"/>
      <c r="D667" s="477"/>
      <c r="E667" s="482"/>
      <c r="F667" s="480"/>
      <c r="G667" s="480" t="s">
        <v>1962</v>
      </c>
      <c r="H667" s="474">
        <v>40</v>
      </c>
      <c r="I667" s="471"/>
      <c r="J667" s="473"/>
      <c r="K667" s="470">
        <v>9.650984E-2</v>
      </c>
      <c r="L667" s="201">
        <v>-48.745129712367586</v>
      </c>
      <c r="M667" s="201">
        <v>423.0996045</v>
      </c>
      <c r="N667" s="201">
        <v>41.094000000000001</v>
      </c>
      <c r="O667" s="470">
        <v>41.094000000000001</v>
      </c>
      <c r="P667" s="471">
        <v>423.0996045</v>
      </c>
      <c r="Q667" s="471">
        <v>-48.793384632367584</v>
      </c>
      <c r="R667" s="470">
        <v>142.20320593999972</v>
      </c>
      <c r="S667" s="470">
        <v>142.25146085999972</v>
      </c>
      <c r="T667" s="470"/>
      <c r="U667" s="170">
        <v>73.724576073599891</v>
      </c>
      <c r="V667" s="170"/>
      <c r="W667" s="170"/>
      <c r="X667" s="168"/>
      <c r="Y667" s="168"/>
      <c r="Z667" s="168"/>
      <c r="AA667" s="169"/>
      <c r="AB667" s="169"/>
      <c r="AC667" s="168"/>
      <c r="AD667" s="168"/>
      <c r="AE667" s="168"/>
      <c r="AF667" s="168"/>
      <c r="AG667" s="168"/>
      <c r="AH667" s="168"/>
      <c r="AI667" s="168"/>
      <c r="AJ667" s="168"/>
      <c r="AK667" s="168"/>
      <c r="AL667" s="168"/>
      <c r="AM667" s="168"/>
      <c r="AN667" s="168"/>
      <c r="AO667" s="168"/>
    </row>
    <row r="668" spans="1:41" x14ac:dyDescent="0.25">
      <c r="A668" s="478" t="s">
        <v>3081</v>
      </c>
      <c r="B668" s="478" t="s">
        <v>3283</v>
      </c>
      <c r="C668" s="478" t="s">
        <v>111</v>
      </c>
      <c r="D668" s="477">
        <v>1423</v>
      </c>
      <c r="E668" s="482" t="s">
        <v>1028</v>
      </c>
      <c r="F668" s="480" t="s">
        <v>3135</v>
      </c>
      <c r="G668" s="480" t="s">
        <v>3134</v>
      </c>
      <c r="H668" s="474"/>
      <c r="I668" s="471"/>
      <c r="J668" s="473"/>
      <c r="K668" s="470">
        <v>0</v>
      </c>
      <c r="L668" s="201">
        <v>-48.793384632367584</v>
      </c>
      <c r="M668" s="201">
        <v>423.0996045</v>
      </c>
      <c r="N668" s="201">
        <v>41.094000000000001</v>
      </c>
      <c r="O668" s="470">
        <v>41.094000000000001</v>
      </c>
      <c r="P668" s="471">
        <v>423.0996045</v>
      </c>
      <c r="Q668" s="471">
        <v>-48.793384632367584</v>
      </c>
      <c r="R668" s="470">
        <v>142.25146085999972</v>
      </c>
      <c r="S668" s="470">
        <v>142.25146085999972</v>
      </c>
      <c r="T668" s="470"/>
      <c r="U668" s="170">
        <v>73.772830993599896</v>
      </c>
      <c r="V668" s="170"/>
      <c r="W668" s="170"/>
      <c r="X668" s="168"/>
      <c r="Y668" s="168"/>
      <c r="Z668" s="168"/>
      <c r="AA668" s="169"/>
      <c r="AB668" s="169"/>
      <c r="AC668" s="168"/>
      <c r="AD668" s="168"/>
      <c r="AE668" s="168"/>
      <c r="AF668" s="168"/>
      <c r="AG668" s="168"/>
      <c r="AH668" s="168"/>
      <c r="AI668" s="168"/>
      <c r="AJ668" s="168"/>
      <c r="AK668" s="168"/>
      <c r="AL668" s="168"/>
      <c r="AM668" s="168"/>
      <c r="AN668" s="168"/>
      <c r="AO668" s="168"/>
    </row>
    <row r="669" spans="1:41" x14ac:dyDescent="0.25">
      <c r="A669" s="478"/>
      <c r="B669" s="478"/>
      <c r="C669" s="478"/>
      <c r="D669" s="477"/>
      <c r="E669" s="482"/>
      <c r="F669" s="480"/>
      <c r="G669" s="480" t="s">
        <v>3133</v>
      </c>
      <c r="H669" s="474">
        <v>40</v>
      </c>
      <c r="I669" s="471"/>
      <c r="J669" s="473"/>
      <c r="K669" s="470">
        <v>5.5879999999999999E-2</v>
      </c>
      <c r="L669" s="201">
        <v>-48.821324632367585</v>
      </c>
      <c r="M669" s="201">
        <v>423.0996045</v>
      </c>
      <c r="N669" s="201">
        <v>41.094000000000001</v>
      </c>
      <c r="O669" s="470">
        <v>41.094000000000001</v>
      </c>
      <c r="P669" s="471">
        <v>423.0996045</v>
      </c>
      <c r="Q669" s="471">
        <v>-48.849264632367586</v>
      </c>
      <c r="R669" s="470">
        <v>142.27940085999973</v>
      </c>
      <c r="S669" s="470">
        <v>142.30734085999973</v>
      </c>
      <c r="T669" s="470"/>
      <c r="U669" s="170">
        <v>73.800770993599897</v>
      </c>
      <c r="V669" s="170"/>
      <c r="W669" s="170"/>
      <c r="X669" s="168"/>
      <c r="Y669" s="168"/>
      <c r="Z669" s="168"/>
      <c r="AA669" s="169"/>
      <c r="AB669" s="169"/>
      <c r="AC669" s="168"/>
      <c r="AD669" s="168"/>
      <c r="AE669" s="168"/>
      <c r="AF669" s="168"/>
      <c r="AG669" s="168"/>
      <c r="AH669" s="168"/>
      <c r="AI669" s="168"/>
      <c r="AJ669" s="168"/>
      <c r="AK669" s="168"/>
      <c r="AL669" s="168"/>
      <c r="AM669" s="168"/>
      <c r="AN669" s="168"/>
      <c r="AO669" s="168"/>
    </row>
    <row r="670" spans="1:41" x14ac:dyDescent="0.25">
      <c r="A670" s="478"/>
      <c r="B670" s="478"/>
      <c r="C670" s="478"/>
      <c r="D670" s="477"/>
      <c r="E670" s="482" t="s">
        <v>619</v>
      </c>
      <c r="F670" s="480"/>
      <c r="G670" s="480" t="s">
        <v>3132</v>
      </c>
      <c r="H670" s="474">
        <v>40</v>
      </c>
      <c r="I670" s="471"/>
      <c r="J670" s="473"/>
      <c r="K670" s="470">
        <v>7.6135999999999981E-2</v>
      </c>
      <c r="L670" s="201">
        <v>-48.887332632367588</v>
      </c>
      <c r="M670" s="201">
        <v>423.0996045</v>
      </c>
      <c r="N670" s="201">
        <v>41.094000000000001</v>
      </c>
      <c r="O670" s="470">
        <v>41.094000000000001</v>
      </c>
      <c r="P670" s="471">
        <v>423.0996045</v>
      </c>
      <c r="Q670" s="471">
        <v>-48.925400632367584</v>
      </c>
      <c r="R670" s="470">
        <v>142.34540885999971</v>
      </c>
      <c r="S670" s="470">
        <v>142.38347685999972</v>
      </c>
      <c r="T670" s="470"/>
      <c r="U670" s="170">
        <v>73.86677899359988</v>
      </c>
      <c r="V670" s="170"/>
      <c r="W670" s="170"/>
      <c r="X670" s="168"/>
      <c r="Y670" s="168"/>
      <c r="Z670" s="168"/>
      <c r="AA670" s="169"/>
      <c r="AB670" s="169"/>
      <c r="AC670" s="168"/>
      <c r="AD670" s="168"/>
      <c r="AE670" s="168"/>
      <c r="AF670" s="168"/>
      <c r="AG670" s="168"/>
      <c r="AH670" s="168"/>
      <c r="AI670" s="168"/>
      <c r="AJ670" s="168"/>
      <c r="AK670" s="168"/>
      <c r="AL670" s="168"/>
      <c r="AM670" s="168"/>
      <c r="AN670" s="168"/>
      <c r="AO670" s="168"/>
    </row>
    <row r="671" spans="1:41" x14ac:dyDescent="0.25">
      <c r="A671" s="478" t="s">
        <v>3081</v>
      </c>
      <c r="B671" s="478" t="s">
        <v>3283</v>
      </c>
      <c r="C671" s="478" t="s">
        <v>2187</v>
      </c>
      <c r="D671" s="477">
        <v>1426</v>
      </c>
      <c r="E671" s="482" t="s">
        <v>3279</v>
      </c>
      <c r="F671" s="480" t="s">
        <v>2185</v>
      </c>
      <c r="G671" s="480" t="s">
        <v>2184</v>
      </c>
      <c r="H671" s="474">
        <v>40</v>
      </c>
      <c r="I671" s="471"/>
      <c r="J671" s="473"/>
      <c r="K671" s="470">
        <v>0.5</v>
      </c>
      <c r="L671" s="201">
        <v>-49.175400632367584</v>
      </c>
      <c r="M671" s="201">
        <v>423.0996045</v>
      </c>
      <c r="N671" s="201">
        <v>41.094000000000001</v>
      </c>
      <c r="O671" s="470">
        <v>41.094000000000001</v>
      </c>
      <c r="P671" s="471">
        <v>423.0996045</v>
      </c>
      <c r="Q671" s="471">
        <v>-49.425400632367584</v>
      </c>
      <c r="R671" s="470">
        <v>142.63347685999972</v>
      </c>
      <c r="S671" s="470">
        <v>142.88347685999972</v>
      </c>
      <c r="T671" s="470"/>
      <c r="U671" s="170">
        <v>74.15484699359989</v>
      </c>
      <c r="V671" s="170"/>
      <c r="W671" s="170"/>
      <c r="X671" s="168"/>
      <c r="Y671" s="168"/>
      <c r="Z671" s="168"/>
      <c r="AA671" s="169"/>
      <c r="AB671" s="169"/>
      <c r="AC671" s="168"/>
      <c r="AD671" s="168"/>
      <c r="AE671" s="168"/>
      <c r="AF671" s="168"/>
      <c r="AG671" s="168"/>
      <c r="AH671" s="168"/>
      <c r="AI671" s="168"/>
      <c r="AJ671" s="168"/>
      <c r="AK671" s="168"/>
      <c r="AL671" s="168"/>
      <c r="AM671" s="168"/>
      <c r="AN671" s="168"/>
      <c r="AO671" s="168"/>
    </row>
    <row r="672" spans="1:41" x14ac:dyDescent="0.25">
      <c r="A672" s="478"/>
      <c r="B672" s="478"/>
      <c r="C672" s="478"/>
      <c r="D672" s="477"/>
      <c r="E672" s="482" t="s">
        <v>619</v>
      </c>
      <c r="F672" s="480"/>
      <c r="G672" s="480" t="s">
        <v>3129</v>
      </c>
      <c r="H672" s="474">
        <v>40</v>
      </c>
      <c r="I672" s="471"/>
      <c r="J672" s="473"/>
      <c r="K672" s="470">
        <v>7.6135999999999981E-2</v>
      </c>
      <c r="L672" s="201">
        <v>-49.463468632367579</v>
      </c>
      <c r="M672" s="201">
        <v>423.0996045</v>
      </c>
      <c r="N672" s="201">
        <v>41.094000000000001</v>
      </c>
      <c r="O672" s="470">
        <v>41.094000000000001</v>
      </c>
      <c r="P672" s="471">
        <v>423.0996045</v>
      </c>
      <c r="Q672" s="471">
        <v>-49.501536632367582</v>
      </c>
      <c r="R672" s="470">
        <v>142.9215448599997</v>
      </c>
      <c r="S672" s="470">
        <v>142.95961285999971</v>
      </c>
      <c r="T672" s="470"/>
      <c r="U672" s="170">
        <v>74.442914993599871</v>
      </c>
      <c r="V672" s="170"/>
      <c r="W672" s="170"/>
      <c r="X672" s="168"/>
      <c r="Y672" s="168"/>
      <c r="Z672" s="168"/>
      <c r="AA672" s="169"/>
      <c r="AB672" s="169"/>
      <c r="AC672" s="168"/>
      <c r="AD672" s="168"/>
      <c r="AE672" s="168"/>
      <c r="AF672" s="168"/>
      <c r="AG672" s="168"/>
      <c r="AH672" s="168"/>
      <c r="AI672" s="168"/>
      <c r="AJ672" s="168"/>
      <c r="AK672" s="168"/>
      <c r="AL672" s="168"/>
      <c r="AM672" s="168"/>
      <c r="AN672" s="168"/>
      <c r="AO672" s="168"/>
    </row>
    <row r="673" spans="1:41" x14ac:dyDescent="0.25">
      <c r="A673" s="478"/>
      <c r="B673" s="478"/>
      <c r="C673" s="478"/>
      <c r="D673" s="477"/>
      <c r="E673" s="482"/>
      <c r="F673" s="480"/>
      <c r="G673" s="480" t="s">
        <v>1962</v>
      </c>
      <c r="H673" s="474"/>
      <c r="I673" s="471"/>
      <c r="J673" s="473"/>
      <c r="K673" s="470">
        <v>9.9516999999999994E-2</v>
      </c>
      <c r="L673" s="201">
        <v>-49.551295132367585</v>
      </c>
      <c r="M673" s="201">
        <v>423.0996045</v>
      </c>
      <c r="N673" s="201">
        <v>41.094000000000001</v>
      </c>
      <c r="O673" s="470">
        <v>41.094000000000001</v>
      </c>
      <c r="P673" s="471">
        <v>423.0996045</v>
      </c>
      <c r="Q673" s="471">
        <v>-49.601053632367581</v>
      </c>
      <c r="R673" s="470">
        <v>143.0093713599997</v>
      </c>
      <c r="S673" s="470">
        <v>143.0591298599997</v>
      </c>
      <c r="T673" s="470"/>
      <c r="U673" s="170">
        <v>74.530741493599876</v>
      </c>
      <c r="V673" s="170"/>
      <c r="W673" s="170"/>
      <c r="X673" s="168"/>
      <c r="Y673" s="168"/>
      <c r="Z673" s="168"/>
      <c r="AA673" s="169"/>
      <c r="AB673" s="169"/>
      <c r="AC673" s="168"/>
      <c r="AD673" s="168"/>
      <c r="AE673" s="168"/>
      <c r="AF673" s="168"/>
      <c r="AG673" s="168"/>
      <c r="AH673" s="168"/>
      <c r="AI673" s="168"/>
      <c r="AJ673" s="168"/>
      <c r="AK673" s="168"/>
      <c r="AL673" s="168"/>
      <c r="AM673" s="168"/>
      <c r="AN673" s="168"/>
      <c r="AO673" s="168"/>
    </row>
    <row r="674" spans="1:41" x14ac:dyDescent="0.25">
      <c r="A674" s="478" t="s">
        <v>3081</v>
      </c>
      <c r="B674" s="478" t="s">
        <v>3283</v>
      </c>
      <c r="C674" s="478" t="s">
        <v>2194</v>
      </c>
      <c r="D674" s="477">
        <v>1432</v>
      </c>
      <c r="E674" s="482" t="s">
        <v>3278</v>
      </c>
      <c r="F674" s="480"/>
      <c r="G674" s="480" t="s">
        <v>3072</v>
      </c>
      <c r="H674" s="474">
        <v>34</v>
      </c>
      <c r="I674" s="471"/>
      <c r="J674" s="473"/>
      <c r="K674" s="470">
        <v>0.29817100000000002</v>
      </c>
      <c r="L674" s="201">
        <v>-49.750139132367579</v>
      </c>
      <c r="M674" s="201">
        <v>423.0996045</v>
      </c>
      <c r="N674" s="201">
        <v>41.094000000000001</v>
      </c>
      <c r="O674" s="470">
        <v>41.094000000000001</v>
      </c>
      <c r="P674" s="471">
        <v>423.0996045</v>
      </c>
      <c r="Q674" s="471">
        <v>-49.899224632367584</v>
      </c>
      <c r="R674" s="470">
        <v>143.20821535999968</v>
      </c>
      <c r="S674" s="470">
        <v>143.3573008599997</v>
      </c>
      <c r="T674" s="470"/>
      <c r="U674" s="170">
        <v>74.729585493599856</v>
      </c>
      <c r="V674" s="170"/>
      <c r="W674" s="170"/>
      <c r="X674" s="168"/>
      <c r="Y674" s="168"/>
      <c r="Z674" s="168"/>
      <c r="AA674" s="169"/>
      <c r="AB674" s="169"/>
      <c r="AC674" s="168"/>
      <c r="AD674" s="168"/>
      <c r="AE674" s="168"/>
      <c r="AF674" s="168"/>
      <c r="AG674" s="168"/>
      <c r="AH674" s="168"/>
      <c r="AI674" s="168"/>
      <c r="AJ674" s="168"/>
      <c r="AK674" s="168"/>
      <c r="AL674" s="168"/>
      <c r="AM674" s="168"/>
      <c r="AN674" s="168"/>
      <c r="AO674" s="168"/>
    </row>
    <row r="675" spans="1:41" x14ac:dyDescent="0.25">
      <c r="A675" s="478"/>
      <c r="B675" s="478"/>
      <c r="C675" s="478"/>
      <c r="D675" s="477"/>
      <c r="E675" s="482" t="s">
        <v>619</v>
      </c>
      <c r="F675" s="480"/>
      <c r="G675" s="480"/>
      <c r="H675" s="474"/>
      <c r="I675" s="471"/>
      <c r="J675" s="473"/>
      <c r="K675" s="470">
        <v>0</v>
      </c>
      <c r="L675" s="201">
        <v>-49.899224632367584</v>
      </c>
      <c r="M675" s="201">
        <v>423.0996045</v>
      </c>
      <c r="N675" s="201">
        <v>41.094000000000001</v>
      </c>
      <c r="O675" s="470">
        <v>41.094000000000001</v>
      </c>
      <c r="P675" s="471">
        <v>423.0996045</v>
      </c>
      <c r="Q675" s="471">
        <v>-49.899224632367584</v>
      </c>
      <c r="R675" s="470">
        <v>143.3573008599997</v>
      </c>
      <c r="S675" s="470">
        <v>143.3573008599997</v>
      </c>
      <c r="T675" s="470"/>
      <c r="U675" s="170">
        <v>74.878670993599869</v>
      </c>
      <c r="V675" s="170"/>
      <c r="W675" s="170"/>
      <c r="X675" s="168"/>
      <c r="Y675" s="168"/>
      <c r="Z675" s="168"/>
      <c r="AA675" s="169"/>
      <c r="AB675" s="169"/>
      <c r="AC675" s="168"/>
      <c r="AD675" s="168"/>
      <c r="AE675" s="168"/>
      <c r="AF675" s="168"/>
      <c r="AG675" s="168"/>
      <c r="AH675" s="168"/>
      <c r="AI675" s="168"/>
      <c r="AJ675" s="168"/>
      <c r="AK675" s="168"/>
      <c r="AL675" s="168"/>
      <c r="AM675" s="168"/>
      <c r="AN675" s="168"/>
      <c r="AO675" s="168"/>
    </row>
    <row r="676" spans="1:41" x14ac:dyDescent="0.25">
      <c r="A676" s="478"/>
      <c r="B676" s="478"/>
      <c r="C676" s="478"/>
      <c r="D676" s="477"/>
      <c r="E676" s="482" t="s">
        <v>619</v>
      </c>
      <c r="F676" s="480"/>
      <c r="G676" s="480"/>
      <c r="H676" s="474"/>
      <c r="I676" s="471"/>
      <c r="J676" s="473"/>
      <c r="K676" s="470">
        <v>0</v>
      </c>
      <c r="L676" s="201">
        <v>-49.899224632367584</v>
      </c>
      <c r="M676" s="201">
        <v>423.0996045</v>
      </c>
      <c r="N676" s="201">
        <v>41.094000000000001</v>
      </c>
      <c r="O676" s="470">
        <v>41.094000000000001</v>
      </c>
      <c r="P676" s="471">
        <v>423.0996045</v>
      </c>
      <c r="Q676" s="471">
        <v>-49.899224632367584</v>
      </c>
      <c r="R676" s="470">
        <v>143.3573008599997</v>
      </c>
      <c r="S676" s="470">
        <v>143.3573008599997</v>
      </c>
      <c r="T676" s="470"/>
      <c r="U676" s="170">
        <v>74.878670993599869</v>
      </c>
      <c r="V676" s="170"/>
      <c r="W676" s="170"/>
      <c r="X676" s="168"/>
      <c r="Y676" s="168"/>
      <c r="Z676" s="168"/>
      <c r="AA676" s="169"/>
      <c r="AB676" s="169"/>
      <c r="AC676" s="168"/>
      <c r="AD676" s="168"/>
      <c r="AE676" s="168"/>
      <c r="AF676" s="168"/>
      <c r="AG676" s="168"/>
      <c r="AH676" s="168"/>
      <c r="AI676" s="168"/>
      <c r="AJ676" s="168"/>
      <c r="AK676" s="168"/>
      <c r="AL676" s="168"/>
      <c r="AM676" s="168"/>
      <c r="AN676" s="168"/>
      <c r="AO676" s="168"/>
    </row>
    <row r="677" spans="1:41" x14ac:dyDescent="0.25">
      <c r="A677" s="478"/>
      <c r="B677" s="478"/>
      <c r="C677" s="478"/>
      <c r="D677" s="477"/>
      <c r="E677" s="482" t="s">
        <v>619</v>
      </c>
      <c r="F677" s="480"/>
      <c r="G677" s="480" t="s">
        <v>1962</v>
      </c>
      <c r="H677" s="474"/>
      <c r="I677" s="471"/>
      <c r="J677" s="473"/>
      <c r="K677" s="470">
        <v>9.9516999999999994E-2</v>
      </c>
      <c r="L677" s="201">
        <v>-49.948983132367587</v>
      </c>
      <c r="M677" s="201">
        <v>423.0996045</v>
      </c>
      <c r="N677" s="201">
        <v>41.094000000000001</v>
      </c>
      <c r="O677" s="470">
        <v>41.094000000000001</v>
      </c>
      <c r="P677" s="471">
        <v>423.0996045</v>
      </c>
      <c r="Q677" s="471">
        <v>-49.998741632367583</v>
      </c>
      <c r="R677" s="470">
        <v>143.40705935999969</v>
      </c>
      <c r="S677" s="470">
        <v>143.45681785999969</v>
      </c>
      <c r="T677" s="470"/>
      <c r="U677" s="170">
        <v>74.928429493599864</v>
      </c>
      <c r="V677" s="170"/>
      <c r="W677" s="170"/>
      <c r="X677" s="168"/>
      <c r="Y677" s="168"/>
      <c r="Z677" s="168"/>
      <c r="AA677" s="169"/>
      <c r="AB677" s="169"/>
      <c r="AC677" s="168"/>
      <c r="AD677" s="168"/>
      <c r="AE677" s="168"/>
      <c r="AF677" s="168"/>
      <c r="AG677" s="168"/>
      <c r="AH677" s="168"/>
      <c r="AI677" s="168"/>
      <c r="AJ677" s="168"/>
      <c r="AK677" s="168"/>
      <c r="AL677" s="168"/>
      <c r="AM677" s="168"/>
      <c r="AN677" s="168"/>
      <c r="AO677" s="168"/>
    </row>
    <row r="678" spans="1:41" x14ac:dyDescent="0.25">
      <c r="A678" s="478" t="s">
        <v>3081</v>
      </c>
      <c r="B678" s="478" t="s">
        <v>3283</v>
      </c>
      <c r="C678" s="478" t="s">
        <v>2192</v>
      </c>
      <c r="D678" s="477">
        <v>1436</v>
      </c>
      <c r="E678" s="482" t="s">
        <v>3277</v>
      </c>
      <c r="F678" s="480"/>
      <c r="G678" s="480" t="s">
        <v>3072</v>
      </c>
      <c r="H678" s="474">
        <v>34</v>
      </c>
      <c r="I678" s="471"/>
      <c r="J678" s="473"/>
      <c r="K678" s="470">
        <v>0.29817100000000002</v>
      </c>
      <c r="L678" s="201">
        <v>-50.147827132367581</v>
      </c>
      <c r="M678" s="201">
        <v>423.0996045</v>
      </c>
      <c r="N678" s="201">
        <v>41.094000000000001</v>
      </c>
      <c r="O678" s="470">
        <v>41.094000000000001</v>
      </c>
      <c r="P678" s="471">
        <v>423.0996045</v>
      </c>
      <c r="Q678" s="471">
        <v>-50.296912632367587</v>
      </c>
      <c r="R678" s="470">
        <v>143.60590335999967</v>
      </c>
      <c r="S678" s="470">
        <v>143.75498885999968</v>
      </c>
      <c r="T678" s="470"/>
      <c r="U678" s="170">
        <v>75.127273493599844</v>
      </c>
      <c r="V678" s="170"/>
      <c r="W678" s="170"/>
      <c r="X678" s="168"/>
      <c r="Y678" s="168"/>
      <c r="Z678" s="168"/>
      <c r="AA678" s="169"/>
      <c r="AB678" s="169"/>
      <c r="AC678" s="168"/>
      <c r="AD678" s="168"/>
      <c r="AE678" s="168"/>
      <c r="AF678" s="168"/>
      <c r="AG678" s="168"/>
      <c r="AH678" s="168"/>
      <c r="AI678" s="168"/>
      <c r="AJ678" s="168"/>
      <c r="AK678" s="168"/>
      <c r="AL678" s="168"/>
      <c r="AM678" s="168"/>
      <c r="AN678" s="168"/>
      <c r="AO678" s="168"/>
    </row>
    <row r="679" spans="1:41" x14ac:dyDescent="0.25">
      <c r="A679" s="478"/>
      <c r="B679" s="478"/>
      <c r="C679" s="478"/>
      <c r="D679" s="477"/>
      <c r="E679" s="482" t="s">
        <v>619</v>
      </c>
      <c r="F679" s="480"/>
      <c r="G679" s="480"/>
      <c r="H679" s="474"/>
      <c r="I679" s="471"/>
      <c r="J679" s="473"/>
      <c r="K679" s="470">
        <v>0</v>
      </c>
      <c r="L679" s="201">
        <v>-50.296912632367587</v>
      </c>
      <c r="M679" s="201">
        <v>423.0996045</v>
      </c>
      <c r="N679" s="201">
        <v>41.094000000000001</v>
      </c>
      <c r="O679" s="470">
        <v>41.094000000000001</v>
      </c>
      <c r="P679" s="471">
        <v>423.0996045</v>
      </c>
      <c r="Q679" s="471">
        <v>-50.296912632367587</v>
      </c>
      <c r="R679" s="470">
        <v>143.75498885999968</v>
      </c>
      <c r="S679" s="470">
        <v>143.75498885999968</v>
      </c>
      <c r="T679" s="470"/>
      <c r="U679" s="170">
        <v>75.276358993599857</v>
      </c>
      <c r="V679" s="170"/>
      <c r="W679" s="170"/>
      <c r="X679" s="168"/>
      <c r="Y679" s="168"/>
      <c r="Z679" s="168"/>
      <c r="AA679" s="169"/>
      <c r="AB679" s="169"/>
      <c r="AC679" s="168"/>
      <c r="AD679" s="168"/>
      <c r="AE679" s="168"/>
      <c r="AF679" s="168"/>
      <c r="AG679" s="168"/>
      <c r="AH679" s="168"/>
      <c r="AI679" s="168"/>
      <c r="AJ679" s="168"/>
      <c r="AK679" s="168"/>
      <c r="AL679" s="168"/>
      <c r="AM679" s="168"/>
      <c r="AN679" s="168"/>
      <c r="AO679" s="168"/>
    </row>
    <row r="680" spans="1:41" x14ac:dyDescent="0.25">
      <c r="A680" s="478"/>
      <c r="B680" s="478"/>
      <c r="C680" s="478"/>
      <c r="D680" s="477"/>
      <c r="E680" s="482" t="s">
        <v>619</v>
      </c>
      <c r="F680" s="480"/>
      <c r="G680" s="480"/>
      <c r="H680" s="474"/>
      <c r="I680" s="471"/>
      <c r="J680" s="473"/>
      <c r="K680" s="470">
        <v>0</v>
      </c>
      <c r="L680" s="201">
        <v>-50.296912632367587</v>
      </c>
      <c r="M680" s="201">
        <v>423.0996045</v>
      </c>
      <c r="N680" s="201">
        <v>41.094000000000001</v>
      </c>
      <c r="O680" s="470">
        <v>41.094000000000001</v>
      </c>
      <c r="P680" s="471">
        <v>423.0996045</v>
      </c>
      <c r="Q680" s="471">
        <v>-50.296912632367587</v>
      </c>
      <c r="R680" s="470">
        <v>143.75498885999968</v>
      </c>
      <c r="S680" s="470">
        <v>143.75498885999968</v>
      </c>
      <c r="T680" s="470"/>
      <c r="U680" s="170">
        <v>75.276358993599857</v>
      </c>
      <c r="V680" s="170"/>
      <c r="W680" s="170"/>
      <c r="X680" s="168"/>
      <c r="Y680" s="168"/>
      <c r="Z680" s="168"/>
      <c r="AA680" s="169"/>
      <c r="AB680" s="169"/>
      <c r="AC680" s="168"/>
      <c r="AD680" s="168"/>
      <c r="AE680" s="168"/>
      <c r="AF680" s="168"/>
      <c r="AG680" s="168"/>
      <c r="AH680" s="168"/>
      <c r="AI680" s="168"/>
      <c r="AJ680" s="168"/>
      <c r="AK680" s="168"/>
      <c r="AL680" s="168"/>
      <c r="AM680" s="168"/>
      <c r="AN680" s="168"/>
      <c r="AO680" s="168"/>
    </row>
    <row r="681" spans="1:41" x14ac:dyDescent="0.25">
      <c r="A681" s="478"/>
      <c r="B681" s="478"/>
      <c r="C681" s="478"/>
      <c r="D681" s="477"/>
      <c r="E681" s="482" t="s">
        <v>619</v>
      </c>
      <c r="F681" s="480"/>
      <c r="G681" s="480" t="s">
        <v>1962</v>
      </c>
      <c r="H681" s="474"/>
      <c r="I681" s="471"/>
      <c r="J681" s="473"/>
      <c r="K681" s="470">
        <v>9.9516999999999994E-2</v>
      </c>
      <c r="L681" s="201">
        <v>-50.34667113236759</v>
      </c>
      <c r="M681" s="201">
        <v>423.0996045</v>
      </c>
      <c r="N681" s="201">
        <v>41.094000000000001</v>
      </c>
      <c r="O681" s="470">
        <v>41.094000000000001</v>
      </c>
      <c r="P681" s="471">
        <v>423.0996045</v>
      </c>
      <c r="Q681" s="471">
        <v>-50.396429632367585</v>
      </c>
      <c r="R681" s="470">
        <v>143.80474735999968</v>
      </c>
      <c r="S681" s="470">
        <v>143.85450585999968</v>
      </c>
      <c r="T681" s="470"/>
      <c r="U681" s="170">
        <v>75.326117493599853</v>
      </c>
      <c r="V681" s="170"/>
      <c r="W681" s="170"/>
      <c r="X681" s="168"/>
      <c r="Y681" s="168"/>
      <c r="Z681" s="168"/>
      <c r="AA681" s="169"/>
      <c r="AB681" s="169"/>
      <c r="AC681" s="168"/>
      <c r="AD681" s="168"/>
      <c r="AE681" s="168"/>
      <c r="AF681" s="168"/>
      <c r="AG681" s="168"/>
      <c r="AH681" s="168"/>
      <c r="AI681" s="168"/>
      <c r="AJ681" s="168"/>
      <c r="AK681" s="168"/>
      <c r="AL681" s="168"/>
      <c r="AM681" s="168"/>
      <c r="AN681" s="168"/>
      <c r="AO681" s="168"/>
    </row>
    <row r="682" spans="1:41" x14ac:dyDescent="0.25">
      <c r="A682" s="478" t="s">
        <v>3081</v>
      </c>
      <c r="B682" s="478" t="s">
        <v>3283</v>
      </c>
      <c r="C682" s="478" t="s">
        <v>2190</v>
      </c>
      <c r="D682" s="477">
        <v>1440</v>
      </c>
      <c r="E682" s="482" t="s">
        <v>3276</v>
      </c>
      <c r="F682" s="480"/>
      <c r="G682" s="480" t="s">
        <v>3072</v>
      </c>
      <c r="H682" s="474">
        <v>34</v>
      </c>
      <c r="I682" s="471"/>
      <c r="J682" s="473"/>
      <c r="K682" s="470">
        <v>0.29817100000000002</v>
      </c>
      <c r="L682" s="201">
        <v>-50.545515132367584</v>
      </c>
      <c r="M682" s="201">
        <v>423.0996045</v>
      </c>
      <c r="N682" s="201">
        <v>41.094000000000001</v>
      </c>
      <c r="O682" s="470">
        <v>41.094000000000001</v>
      </c>
      <c r="P682" s="471">
        <v>423.0996045</v>
      </c>
      <c r="Q682" s="471">
        <v>-50.694600632367589</v>
      </c>
      <c r="R682" s="470">
        <v>144.00359135999966</v>
      </c>
      <c r="S682" s="470">
        <v>144.15267685999967</v>
      </c>
      <c r="T682" s="470"/>
      <c r="U682" s="170">
        <v>75.524961493599832</v>
      </c>
      <c r="V682" s="170"/>
      <c r="W682" s="170"/>
      <c r="X682" s="168"/>
      <c r="Y682" s="168"/>
      <c r="Z682" s="168"/>
      <c r="AA682" s="169"/>
      <c r="AB682" s="169"/>
      <c r="AC682" s="168"/>
      <c r="AD682" s="168"/>
      <c r="AE682" s="168"/>
      <c r="AF682" s="168"/>
      <c r="AG682" s="168"/>
      <c r="AH682" s="168"/>
      <c r="AI682" s="168"/>
      <c r="AJ682" s="168"/>
      <c r="AK682" s="168"/>
      <c r="AL682" s="168"/>
      <c r="AM682" s="168"/>
      <c r="AN682" s="168"/>
      <c r="AO682" s="168"/>
    </row>
    <row r="683" spans="1:41" x14ac:dyDescent="0.25">
      <c r="A683" s="478"/>
      <c r="B683" s="478"/>
      <c r="C683" s="478"/>
      <c r="D683" s="477"/>
      <c r="E683" s="482" t="s">
        <v>619</v>
      </c>
      <c r="F683" s="480"/>
      <c r="G683" s="480"/>
      <c r="H683" s="474"/>
      <c r="I683" s="471"/>
      <c r="J683" s="473"/>
      <c r="K683" s="470">
        <v>0</v>
      </c>
      <c r="L683" s="201">
        <v>-50.694600632367589</v>
      </c>
      <c r="M683" s="201">
        <v>423.0996045</v>
      </c>
      <c r="N683" s="201">
        <v>41.094000000000001</v>
      </c>
      <c r="O683" s="470">
        <v>41.094000000000001</v>
      </c>
      <c r="P683" s="471">
        <v>423.0996045</v>
      </c>
      <c r="Q683" s="471">
        <v>-50.694600632367589</v>
      </c>
      <c r="R683" s="470">
        <v>144.15267685999967</v>
      </c>
      <c r="S683" s="470">
        <v>144.15267685999967</v>
      </c>
      <c r="T683" s="470"/>
      <c r="U683" s="170">
        <v>75.674046993599845</v>
      </c>
      <c r="V683" s="170"/>
      <c r="W683" s="170"/>
      <c r="X683" s="168"/>
      <c r="Y683" s="168"/>
      <c r="Z683" s="168"/>
      <c r="AA683" s="169"/>
      <c r="AB683" s="169"/>
      <c r="AC683" s="168"/>
      <c r="AD683" s="168"/>
      <c r="AE683" s="168"/>
      <c r="AF683" s="168"/>
      <c r="AG683" s="168"/>
      <c r="AH683" s="168"/>
      <c r="AI683" s="168"/>
      <c r="AJ683" s="168"/>
      <c r="AK683" s="168"/>
      <c r="AL683" s="168"/>
      <c r="AM683" s="168"/>
      <c r="AN683" s="168"/>
      <c r="AO683" s="168"/>
    </row>
    <row r="684" spans="1:41" x14ac:dyDescent="0.25">
      <c r="A684" s="478" t="s">
        <v>3081</v>
      </c>
      <c r="B684" s="478" t="s">
        <v>3283</v>
      </c>
      <c r="C684" s="478" t="s">
        <v>2174</v>
      </c>
      <c r="D684" s="477">
        <v>1442</v>
      </c>
      <c r="E684" s="482" t="s">
        <v>3275</v>
      </c>
      <c r="F684" s="480"/>
      <c r="G684" s="480" t="s">
        <v>4278</v>
      </c>
      <c r="H684" s="474"/>
      <c r="I684" s="471"/>
      <c r="J684" s="473"/>
      <c r="K684" s="470">
        <v>0</v>
      </c>
      <c r="L684" s="201">
        <v>-50.694600632367589</v>
      </c>
      <c r="M684" s="201">
        <v>423.0996045</v>
      </c>
      <c r="N684" s="201">
        <v>41.094000000000001</v>
      </c>
      <c r="O684" s="470">
        <v>41.094000000000001</v>
      </c>
      <c r="P684" s="471">
        <v>423.0996045</v>
      </c>
      <c r="Q684" s="471">
        <v>-50.694600632367589</v>
      </c>
      <c r="R684" s="470">
        <v>144.15267685999967</v>
      </c>
      <c r="S684" s="470">
        <v>144.15267685999967</v>
      </c>
      <c r="T684" s="470"/>
      <c r="U684" s="170">
        <v>75.674046993599845</v>
      </c>
      <c r="V684" s="170"/>
      <c r="W684" s="170"/>
      <c r="X684" s="168"/>
      <c r="Y684" s="168"/>
      <c r="Z684" s="168"/>
      <c r="AA684" s="169"/>
      <c r="AB684" s="169"/>
      <c r="AC684" s="168"/>
      <c r="AD684" s="168"/>
      <c r="AE684" s="168"/>
      <c r="AF684" s="168"/>
      <c r="AG684" s="168"/>
      <c r="AH684" s="168"/>
      <c r="AI684" s="168"/>
      <c r="AJ684" s="168"/>
      <c r="AK684" s="168"/>
      <c r="AL684" s="168"/>
      <c r="AM684" s="168"/>
      <c r="AN684" s="168"/>
      <c r="AO684" s="168"/>
    </row>
    <row r="685" spans="1:41" x14ac:dyDescent="0.25">
      <c r="A685" s="478"/>
      <c r="B685" s="478"/>
      <c r="C685" s="478"/>
      <c r="D685" s="477"/>
      <c r="E685" s="482"/>
      <c r="F685" s="480"/>
      <c r="G685" s="480" t="s">
        <v>1962</v>
      </c>
      <c r="H685" s="474"/>
      <c r="I685" s="471"/>
      <c r="J685" s="473"/>
      <c r="K685" s="470">
        <v>9.650984E-2</v>
      </c>
      <c r="L685" s="201">
        <v>-50.742855552367587</v>
      </c>
      <c r="M685" s="201">
        <v>423.0996045</v>
      </c>
      <c r="N685" s="201">
        <v>41.094000000000001</v>
      </c>
      <c r="O685" s="470">
        <v>41.094000000000001</v>
      </c>
      <c r="P685" s="471">
        <v>423.0996045</v>
      </c>
      <c r="Q685" s="471">
        <v>-50.791110472367592</v>
      </c>
      <c r="R685" s="470">
        <v>144.20093177999968</v>
      </c>
      <c r="S685" s="470">
        <v>144.24918669999968</v>
      </c>
      <c r="T685" s="470"/>
      <c r="U685" s="170">
        <v>75.72230191359985</v>
      </c>
      <c r="V685" s="170"/>
      <c r="W685" s="170"/>
      <c r="X685" s="168"/>
      <c r="Y685" s="168"/>
      <c r="Z685" s="168"/>
      <c r="AA685" s="169"/>
      <c r="AB685" s="169"/>
      <c r="AC685" s="168"/>
      <c r="AD685" s="168"/>
      <c r="AE685" s="168"/>
      <c r="AF685" s="168"/>
      <c r="AG685" s="168"/>
      <c r="AH685" s="168"/>
      <c r="AI685" s="168"/>
      <c r="AJ685" s="168"/>
      <c r="AK685" s="168"/>
      <c r="AL685" s="168"/>
      <c r="AM685" s="168"/>
      <c r="AN685" s="168"/>
      <c r="AO685" s="168"/>
    </row>
    <row r="686" spans="1:41" x14ac:dyDescent="0.25">
      <c r="A686" s="478" t="s">
        <v>3081</v>
      </c>
      <c r="B686" s="478" t="s">
        <v>3283</v>
      </c>
      <c r="C686" s="478" t="s">
        <v>111</v>
      </c>
      <c r="D686" s="477">
        <v>1442</v>
      </c>
      <c r="E686" s="482" t="s">
        <v>1029</v>
      </c>
      <c r="F686" s="480" t="s">
        <v>3135</v>
      </c>
      <c r="G686" s="480" t="s">
        <v>3134</v>
      </c>
      <c r="H686" s="474">
        <v>40</v>
      </c>
      <c r="I686" s="471"/>
      <c r="J686" s="473"/>
      <c r="K686" s="470">
        <v>0</v>
      </c>
      <c r="L686" s="201">
        <v>-50.791110472367592</v>
      </c>
      <c r="M686" s="201">
        <v>423.0996045</v>
      </c>
      <c r="N686" s="201">
        <v>41.094000000000001</v>
      </c>
      <c r="O686" s="470">
        <v>41.094000000000001</v>
      </c>
      <c r="P686" s="471">
        <v>423.0996045</v>
      </c>
      <c r="Q686" s="471">
        <v>-50.791110472367592</v>
      </c>
      <c r="R686" s="470">
        <v>144.24918669999968</v>
      </c>
      <c r="S686" s="470">
        <v>144.24918669999968</v>
      </c>
      <c r="T686" s="470"/>
      <c r="U686" s="170">
        <v>75.770556833599855</v>
      </c>
      <c r="V686" s="170"/>
      <c r="W686" s="170"/>
      <c r="X686" s="168"/>
      <c r="Y686" s="168"/>
      <c r="Z686" s="168"/>
      <c r="AA686" s="169"/>
      <c r="AB686" s="169"/>
      <c r="AC686" s="168"/>
      <c r="AD686" s="168"/>
      <c r="AE686" s="168"/>
      <c r="AF686" s="168"/>
      <c r="AG686" s="168"/>
      <c r="AH686" s="168"/>
      <c r="AI686" s="168"/>
      <c r="AJ686" s="168"/>
      <c r="AK686" s="168"/>
      <c r="AL686" s="168"/>
      <c r="AM686" s="168"/>
      <c r="AN686" s="168"/>
      <c r="AO686" s="168"/>
    </row>
    <row r="687" spans="1:41" x14ac:dyDescent="0.25">
      <c r="A687" s="478"/>
      <c r="B687" s="478"/>
      <c r="C687" s="478"/>
      <c r="D687" s="477"/>
      <c r="E687" s="482"/>
      <c r="F687" s="480"/>
      <c r="G687" s="480" t="s">
        <v>3133</v>
      </c>
      <c r="H687" s="474"/>
      <c r="I687" s="471"/>
      <c r="J687" s="473"/>
      <c r="K687" s="470">
        <v>5.5879999999999999E-2</v>
      </c>
      <c r="L687" s="201">
        <v>-50.819050472367593</v>
      </c>
      <c r="M687" s="201">
        <v>423.0996045</v>
      </c>
      <c r="N687" s="201">
        <v>41.094000000000001</v>
      </c>
      <c r="O687" s="470">
        <v>41.094000000000001</v>
      </c>
      <c r="P687" s="471">
        <v>423.0996045</v>
      </c>
      <c r="Q687" s="471">
        <v>-50.846990472367594</v>
      </c>
      <c r="R687" s="470">
        <v>144.27712669999968</v>
      </c>
      <c r="S687" s="470">
        <v>144.30506669999968</v>
      </c>
      <c r="T687" s="470"/>
      <c r="U687" s="170">
        <v>75.798496833599856</v>
      </c>
      <c r="V687" s="170"/>
      <c r="W687" s="170"/>
      <c r="X687" s="168"/>
      <c r="Y687" s="168"/>
      <c r="Z687" s="168"/>
      <c r="AA687" s="169"/>
      <c r="AB687" s="169"/>
      <c r="AC687" s="168"/>
      <c r="AD687" s="168"/>
      <c r="AE687" s="168"/>
      <c r="AF687" s="168"/>
      <c r="AG687" s="168"/>
      <c r="AH687" s="168"/>
      <c r="AI687" s="168"/>
      <c r="AJ687" s="168"/>
      <c r="AK687" s="168"/>
      <c r="AL687" s="168"/>
      <c r="AM687" s="168"/>
      <c r="AN687" s="168"/>
      <c r="AO687" s="168"/>
    </row>
    <row r="688" spans="1:41" x14ac:dyDescent="0.25">
      <c r="A688" s="478"/>
      <c r="B688" s="478"/>
      <c r="C688" s="478"/>
      <c r="D688" s="477"/>
      <c r="E688" s="482" t="s">
        <v>619</v>
      </c>
      <c r="F688" s="480"/>
      <c r="G688" s="480" t="s">
        <v>3132</v>
      </c>
      <c r="H688" s="474">
        <v>40</v>
      </c>
      <c r="I688" s="471"/>
      <c r="J688" s="473"/>
      <c r="K688" s="470">
        <v>7.6135999999999981E-2</v>
      </c>
      <c r="L688" s="201">
        <v>-50.885058472367589</v>
      </c>
      <c r="M688" s="201">
        <v>423.0996045</v>
      </c>
      <c r="N688" s="201">
        <v>41.094000000000001</v>
      </c>
      <c r="O688" s="470">
        <v>41.094000000000001</v>
      </c>
      <c r="P688" s="471">
        <v>423.0996045</v>
      </c>
      <c r="Q688" s="471">
        <v>-50.923126472367592</v>
      </c>
      <c r="R688" s="470">
        <v>144.34313469999967</v>
      </c>
      <c r="S688" s="470">
        <v>144.38120269999968</v>
      </c>
      <c r="T688" s="470"/>
      <c r="U688" s="170">
        <v>75.864504833599838</v>
      </c>
      <c r="V688" s="170"/>
      <c r="W688" s="170"/>
      <c r="X688" s="168"/>
      <c r="Y688" s="168"/>
      <c r="Z688" s="168"/>
      <c r="AA688" s="169"/>
      <c r="AB688" s="169"/>
      <c r="AC688" s="168"/>
      <c r="AD688" s="168"/>
      <c r="AE688" s="168"/>
      <c r="AF688" s="168"/>
      <c r="AG688" s="168"/>
      <c r="AH688" s="168"/>
      <c r="AI688" s="168"/>
      <c r="AJ688" s="168"/>
      <c r="AK688" s="168"/>
      <c r="AL688" s="168"/>
      <c r="AM688" s="168"/>
      <c r="AN688" s="168"/>
      <c r="AO688" s="168"/>
    </row>
    <row r="689" spans="1:41" x14ac:dyDescent="0.25">
      <c r="A689" s="478" t="s">
        <v>3081</v>
      </c>
      <c r="B689" s="478" t="s">
        <v>3283</v>
      </c>
      <c r="C689" s="478" t="s">
        <v>3141</v>
      </c>
      <c r="D689" s="477">
        <v>1446</v>
      </c>
      <c r="E689" s="482" t="s">
        <v>3274</v>
      </c>
      <c r="F689" s="480" t="s">
        <v>2185</v>
      </c>
      <c r="G689" s="480" t="s">
        <v>2184</v>
      </c>
      <c r="H689" s="474">
        <v>40</v>
      </c>
      <c r="I689" s="471"/>
      <c r="J689" s="473"/>
      <c r="K689" s="470">
        <v>0.5</v>
      </c>
      <c r="L689" s="201">
        <v>-51.173126472367592</v>
      </c>
      <c r="M689" s="201">
        <v>423.0996045</v>
      </c>
      <c r="N689" s="201">
        <v>41.094000000000001</v>
      </c>
      <c r="O689" s="470">
        <v>41.094000000000001</v>
      </c>
      <c r="P689" s="471">
        <v>423.0996045</v>
      </c>
      <c r="Q689" s="471">
        <v>-51.423126472367592</v>
      </c>
      <c r="R689" s="470">
        <v>144.63120269999968</v>
      </c>
      <c r="S689" s="470">
        <v>144.88120269999968</v>
      </c>
      <c r="T689" s="470"/>
      <c r="U689" s="170">
        <v>76.152572833599848</v>
      </c>
      <c r="V689" s="170"/>
      <c r="W689" s="170"/>
      <c r="X689" s="168"/>
      <c r="Y689" s="168"/>
      <c r="Z689" s="168"/>
      <c r="AA689" s="169"/>
      <c r="AB689" s="169"/>
      <c r="AC689" s="168"/>
      <c r="AD689" s="168"/>
      <c r="AE689" s="168"/>
      <c r="AF689" s="168"/>
      <c r="AG689" s="168"/>
      <c r="AH689" s="168"/>
      <c r="AI689" s="168"/>
      <c r="AJ689" s="168"/>
      <c r="AK689" s="168"/>
      <c r="AL689" s="168"/>
      <c r="AM689" s="168"/>
      <c r="AN689" s="168"/>
      <c r="AO689" s="168"/>
    </row>
    <row r="690" spans="1:41" x14ac:dyDescent="0.25">
      <c r="A690" s="478"/>
      <c r="B690" s="478"/>
      <c r="C690" s="478"/>
      <c r="D690" s="477"/>
      <c r="E690" s="482" t="s">
        <v>619</v>
      </c>
      <c r="F690" s="480"/>
      <c r="G690" s="480" t="s">
        <v>3129</v>
      </c>
      <c r="H690" s="474">
        <v>40</v>
      </c>
      <c r="I690" s="471"/>
      <c r="J690" s="473"/>
      <c r="K690" s="470">
        <v>7.6135999999999981E-2</v>
      </c>
      <c r="L690" s="201">
        <v>-51.461194472367595</v>
      </c>
      <c r="M690" s="201">
        <v>423.0996045</v>
      </c>
      <c r="N690" s="201">
        <v>41.094000000000001</v>
      </c>
      <c r="O690" s="470">
        <v>41.094000000000001</v>
      </c>
      <c r="P690" s="471">
        <v>423.0996045</v>
      </c>
      <c r="Q690" s="471">
        <v>-51.49926247236759</v>
      </c>
      <c r="R690" s="470">
        <v>144.91927069999966</v>
      </c>
      <c r="S690" s="470">
        <v>144.95733869999967</v>
      </c>
      <c r="T690" s="470"/>
      <c r="U690" s="170">
        <v>76.440640833599829</v>
      </c>
      <c r="V690" s="170"/>
      <c r="W690" s="170"/>
      <c r="X690" s="168"/>
      <c r="Y690" s="168"/>
      <c r="Z690" s="168"/>
      <c r="AA690" s="169"/>
      <c r="AB690" s="169"/>
      <c r="AC690" s="168"/>
      <c r="AD690" s="168"/>
      <c r="AE690" s="168"/>
      <c r="AF690" s="168"/>
      <c r="AG690" s="168"/>
      <c r="AH690" s="168"/>
      <c r="AI690" s="168"/>
      <c r="AJ690" s="168"/>
      <c r="AK690" s="168"/>
      <c r="AL690" s="168"/>
      <c r="AM690" s="168"/>
      <c r="AN690" s="168"/>
      <c r="AO690" s="168"/>
    </row>
    <row r="691" spans="1:41" x14ac:dyDescent="0.25">
      <c r="A691" s="478"/>
      <c r="B691" s="478"/>
      <c r="C691" s="478"/>
      <c r="D691" s="477"/>
      <c r="E691" s="482"/>
      <c r="F691" s="480"/>
      <c r="G691" s="480" t="s">
        <v>1962</v>
      </c>
      <c r="H691" s="474"/>
      <c r="I691" s="471"/>
      <c r="J691" s="473"/>
      <c r="K691" s="470">
        <v>9.9516999999999994E-2</v>
      </c>
      <c r="L691" s="201">
        <v>-51.549020972367586</v>
      </c>
      <c r="M691" s="201">
        <v>423.0996045</v>
      </c>
      <c r="N691" s="201">
        <v>41.094000000000001</v>
      </c>
      <c r="O691" s="470">
        <v>41.094000000000001</v>
      </c>
      <c r="P691" s="471">
        <v>423.0996045</v>
      </c>
      <c r="Q691" s="471">
        <v>-51.598779472367589</v>
      </c>
      <c r="R691" s="470">
        <v>145.00709719999966</v>
      </c>
      <c r="S691" s="470">
        <v>145.05685569999966</v>
      </c>
      <c r="T691" s="470"/>
      <c r="U691" s="170">
        <v>76.528467333599835</v>
      </c>
      <c r="V691" s="170"/>
      <c r="W691" s="170"/>
      <c r="X691" s="168"/>
      <c r="Y691" s="168"/>
      <c r="Z691" s="168"/>
      <c r="AA691" s="169"/>
      <c r="AB691" s="169"/>
      <c r="AC691" s="168"/>
      <c r="AD691" s="168"/>
      <c r="AE691" s="168"/>
      <c r="AF691" s="168"/>
      <c r="AG691" s="168"/>
      <c r="AH691" s="168"/>
      <c r="AI691" s="168"/>
      <c r="AJ691" s="168"/>
      <c r="AK691" s="168"/>
      <c r="AL691" s="168"/>
      <c r="AM691" s="168"/>
      <c r="AN691" s="168"/>
      <c r="AO691" s="168"/>
    </row>
    <row r="692" spans="1:41" x14ac:dyDescent="0.25">
      <c r="A692" s="478" t="s">
        <v>3081</v>
      </c>
      <c r="B692" s="478" t="s">
        <v>3283</v>
      </c>
      <c r="C692" s="478" t="s">
        <v>2183</v>
      </c>
      <c r="D692" s="477">
        <v>1452</v>
      </c>
      <c r="E692" s="482" t="s">
        <v>3273</v>
      </c>
      <c r="F692" s="480"/>
      <c r="G692" s="480" t="s">
        <v>3072</v>
      </c>
      <c r="H692" s="474">
        <v>34</v>
      </c>
      <c r="I692" s="471"/>
      <c r="J692" s="473"/>
      <c r="K692" s="470">
        <v>0.29817100000000002</v>
      </c>
      <c r="L692" s="201">
        <v>-51.747864972367594</v>
      </c>
      <c r="M692" s="201">
        <v>423.0996045</v>
      </c>
      <c r="N692" s="201">
        <v>41.094000000000001</v>
      </c>
      <c r="O692" s="470">
        <v>41.094000000000001</v>
      </c>
      <c r="P692" s="471">
        <v>423.0996045</v>
      </c>
      <c r="Q692" s="471">
        <v>-51.896950472367593</v>
      </c>
      <c r="R692" s="470">
        <v>145.20594119999964</v>
      </c>
      <c r="S692" s="470">
        <v>145.35502669999966</v>
      </c>
      <c r="T692" s="470"/>
      <c r="U692" s="170">
        <v>76.727311333599815</v>
      </c>
      <c r="V692" s="170"/>
      <c r="W692" s="170"/>
      <c r="X692" s="168"/>
      <c r="Y692" s="168"/>
      <c r="Z692" s="168"/>
      <c r="AA692" s="169"/>
      <c r="AB692" s="169"/>
      <c r="AC692" s="168"/>
      <c r="AD692" s="168"/>
      <c r="AE692" s="168"/>
      <c r="AF692" s="168"/>
      <c r="AG692" s="168"/>
      <c r="AH692" s="168"/>
      <c r="AI692" s="168"/>
      <c r="AJ692" s="168"/>
      <c r="AK692" s="168"/>
      <c r="AL692" s="168"/>
      <c r="AM692" s="168"/>
      <c r="AN692" s="168"/>
      <c r="AO692" s="168"/>
    </row>
    <row r="693" spans="1:41" x14ac:dyDescent="0.25">
      <c r="A693" s="478"/>
      <c r="B693" s="478"/>
      <c r="C693" s="478"/>
      <c r="D693" s="477"/>
      <c r="E693" s="482" t="s">
        <v>619</v>
      </c>
      <c r="F693" s="480"/>
      <c r="G693" s="480"/>
      <c r="H693" s="474"/>
      <c r="I693" s="471"/>
      <c r="J693" s="473"/>
      <c r="K693" s="470">
        <v>0</v>
      </c>
      <c r="L693" s="201">
        <v>-51.896950472367593</v>
      </c>
      <c r="M693" s="201">
        <v>423.0996045</v>
      </c>
      <c r="N693" s="201">
        <v>41.094000000000001</v>
      </c>
      <c r="O693" s="470">
        <v>41.094000000000001</v>
      </c>
      <c r="P693" s="471">
        <v>423.0996045</v>
      </c>
      <c r="Q693" s="471">
        <v>-51.896950472367593</v>
      </c>
      <c r="R693" s="470">
        <v>145.35502669999966</v>
      </c>
      <c r="S693" s="470">
        <v>145.35502669999966</v>
      </c>
      <c r="T693" s="470"/>
      <c r="U693" s="170">
        <v>76.876396833599827</v>
      </c>
      <c r="V693" s="170"/>
      <c r="W693" s="170"/>
      <c r="X693" s="168"/>
      <c r="Y693" s="168"/>
      <c r="Z693" s="168"/>
      <c r="AA693" s="169"/>
      <c r="AB693" s="169"/>
      <c r="AC693" s="168"/>
      <c r="AD693" s="168"/>
      <c r="AE693" s="168"/>
      <c r="AF693" s="168"/>
      <c r="AG693" s="168"/>
      <c r="AH693" s="168"/>
      <c r="AI693" s="168"/>
      <c r="AJ693" s="168"/>
      <c r="AK693" s="168"/>
      <c r="AL693" s="168"/>
      <c r="AM693" s="168"/>
      <c r="AN693" s="168"/>
      <c r="AO693" s="168"/>
    </row>
    <row r="694" spans="1:41" x14ac:dyDescent="0.25">
      <c r="A694" s="478"/>
      <c r="B694" s="478"/>
      <c r="C694" s="478"/>
      <c r="D694" s="477"/>
      <c r="E694" s="482" t="s">
        <v>619</v>
      </c>
      <c r="F694" s="480"/>
      <c r="G694" s="480"/>
      <c r="H694" s="474"/>
      <c r="I694" s="471"/>
      <c r="J694" s="473"/>
      <c r="K694" s="470">
        <v>0</v>
      </c>
      <c r="L694" s="201">
        <v>-51.896950472367593</v>
      </c>
      <c r="M694" s="201">
        <v>423.0996045</v>
      </c>
      <c r="N694" s="201">
        <v>41.094000000000001</v>
      </c>
      <c r="O694" s="470">
        <v>41.094000000000001</v>
      </c>
      <c r="P694" s="471">
        <v>423.0996045</v>
      </c>
      <c r="Q694" s="471">
        <v>-51.896950472367593</v>
      </c>
      <c r="R694" s="470">
        <v>145.35502669999966</v>
      </c>
      <c r="S694" s="470">
        <v>145.35502669999966</v>
      </c>
      <c r="T694" s="470"/>
      <c r="U694" s="170">
        <v>76.876396833599827</v>
      </c>
      <c r="V694" s="170"/>
      <c r="W694" s="170"/>
      <c r="X694" s="168"/>
      <c r="Y694" s="168"/>
      <c r="Z694" s="168"/>
      <c r="AA694" s="169"/>
      <c r="AB694" s="169"/>
      <c r="AC694" s="168"/>
      <c r="AD694" s="168"/>
      <c r="AE694" s="168"/>
      <c r="AF694" s="168"/>
      <c r="AG694" s="168"/>
      <c r="AH694" s="168"/>
      <c r="AI694" s="168"/>
      <c r="AJ694" s="168"/>
      <c r="AK694" s="168"/>
      <c r="AL694" s="168"/>
      <c r="AM694" s="168"/>
      <c r="AN694" s="168"/>
      <c r="AO694" s="168"/>
    </row>
    <row r="695" spans="1:41" x14ac:dyDescent="0.25">
      <c r="A695" s="478"/>
      <c r="B695" s="478"/>
      <c r="C695" s="478"/>
      <c r="D695" s="477"/>
      <c r="E695" s="482" t="s">
        <v>619</v>
      </c>
      <c r="F695" s="480"/>
      <c r="G695" s="480" t="s">
        <v>1962</v>
      </c>
      <c r="H695" s="474"/>
      <c r="I695" s="471"/>
      <c r="J695" s="473"/>
      <c r="K695" s="470">
        <v>9.9516999999999994E-2</v>
      </c>
      <c r="L695" s="201">
        <v>-51.946708972367588</v>
      </c>
      <c r="M695" s="201">
        <v>423.0996045</v>
      </c>
      <c r="N695" s="201">
        <v>41.094000000000001</v>
      </c>
      <c r="O695" s="470">
        <v>41.094000000000001</v>
      </c>
      <c r="P695" s="471">
        <v>423.0996045</v>
      </c>
      <c r="Q695" s="471">
        <v>-51.996467472367591</v>
      </c>
      <c r="R695" s="470">
        <v>145.40478519999965</v>
      </c>
      <c r="S695" s="470">
        <v>145.45454369999965</v>
      </c>
      <c r="T695" s="470"/>
      <c r="U695" s="170">
        <v>76.926155333599823</v>
      </c>
      <c r="V695" s="170"/>
      <c r="W695" s="170"/>
      <c r="X695" s="168"/>
      <c r="Y695" s="168"/>
      <c r="Z695" s="168"/>
      <c r="AA695" s="169"/>
      <c r="AB695" s="169"/>
      <c r="AC695" s="168"/>
      <c r="AD695" s="168"/>
      <c r="AE695" s="168"/>
      <c r="AF695" s="168"/>
      <c r="AG695" s="168"/>
      <c r="AH695" s="168"/>
      <c r="AI695" s="168"/>
      <c r="AJ695" s="168"/>
      <c r="AK695" s="168"/>
      <c r="AL695" s="168"/>
      <c r="AM695" s="168"/>
      <c r="AN695" s="168"/>
      <c r="AO695" s="168"/>
    </row>
    <row r="696" spans="1:41" x14ac:dyDescent="0.25">
      <c r="A696" s="478" t="s">
        <v>3081</v>
      </c>
      <c r="B696" s="478" t="s">
        <v>3283</v>
      </c>
      <c r="C696" s="478" t="s">
        <v>2181</v>
      </c>
      <c r="D696" s="477">
        <v>1456</v>
      </c>
      <c r="E696" s="482" t="s">
        <v>3272</v>
      </c>
      <c r="F696" s="480"/>
      <c r="G696" s="480" t="s">
        <v>3072</v>
      </c>
      <c r="H696" s="474">
        <v>34</v>
      </c>
      <c r="I696" s="471"/>
      <c r="J696" s="473"/>
      <c r="K696" s="470">
        <v>0.29817100000000002</v>
      </c>
      <c r="L696" s="201">
        <v>-52.145552972367597</v>
      </c>
      <c r="M696" s="201">
        <v>423.0996045</v>
      </c>
      <c r="N696" s="201">
        <v>41.094000000000001</v>
      </c>
      <c r="O696" s="470">
        <v>41.094000000000001</v>
      </c>
      <c r="P696" s="471">
        <v>423.0996045</v>
      </c>
      <c r="Q696" s="471">
        <v>-52.294638472367595</v>
      </c>
      <c r="R696" s="470">
        <v>145.60362919999963</v>
      </c>
      <c r="S696" s="470">
        <v>145.75271469999964</v>
      </c>
      <c r="T696" s="470"/>
      <c r="U696" s="170">
        <v>77.124999333599803</v>
      </c>
      <c r="V696" s="170"/>
      <c r="W696" s="170"/>
      <c r="X696" s="168"/>
      <c r="Y696" s="168"/>
      <c r="Z696" s="168"/>
      <c r="AA696" s="169"/>
      <c r="AB696" s="169"/>
      <c r="AC696" s="168"/>
      <c r="AD696" s="168"/>
      <c r="AE696" s="168"/>
      <c r="AF696" s="168"/>
      <c r="AG696" s="168"/>
      <c r="AH696" s="168"/>
      <c r="AI696" s="168"/>
      <c r="AJ696" s="168"/>
      <c r="AK696" s="168"/>
      <c r="AL696" s="168"/>
      <c r="AM696" s="168"/>
      <c r="AN696" s="168"/>
      <c r="AO696" s="168"/>
    </row>
    <row r="697" spans="1:41" x14ac:dyDescent="0.25">
      <c r="A697" s="478"/>
      <c r="B697" s="478"/>
      <c r="C697" s="478"/>
      <c r="D697" s="477"/>
      <c r="E697" s="482" t="s">
        <v>619</v>
      </c>
      <c r="F697" s="480"/>
      <c r="G697" s="480"/>
      <c r="H697" s="474"/>
      <c r="I697" s="471"/>
      <c r="J697" s="473"/>
      <c r="K697" s="470">
        <v>0</v>
      </c>
      <c r="L697" s="201">
        <v>-52.294638472367595</v>
      </c>
      <c r="M697" s="201">
        <v>423.0996045</v>
      </c>
      <c r="N697" s="201">
        <v>41.094000000000001</v>
      </c>
      <c r="O697" s="470">
        <v>41.094000000000001</v>
      </c>
      <c r="P697" s="471">
        <v>423.0996045</v>
      </c>
      <c r="Q697" s="471">
        <v>-52.294638472367595</v>
      </c>
      <c r="R697" s="470">
        <v>145.75271469999964</v>
      </c>
      <c r="S697" s="470">
        <v>145.75271469999964</v>
      </c>
      <c r="T697" s="470"/>
      <c r="U697" s="170">
        <v>77.274084833599815</v>
      </c>
      <c r="V697" s="170"/>
      <c r="W697" s="170"/>
      <c r="X697" s="168"/>
      <c r="Y697" s="168"/>
      <c r="Z697" s="168"/>
      <c r="AA697" s="169"/>
      <c r="AB697" s="169"/>
      <c r="AC697" s="168"/>
      <c r="AD697" s="168"/>
      <c r="AE697" s="168"/>
      <c r="AF697" s="168"/>
      <c r="AG697" s="168"/>
      <c r="AH697" s="168"/>
      <c r="AI697" s="168"/>
      <c r="AJ697" s="168"/>
      <c r="AK697" s="168"/>
      <c r="AL697" s="168"/>
      <c r="AM697" s="168"/>
      <c r="AN697" s="168"/>
      <c r="AO697" s="168"/>
    </row>
    <row r="698" spans="1:41" x14ac:dyDescent="0.25">
      <c r="A698" s="478"/>
      <c r="B698" s="478"/>
      <c r="C698" s="478"/>
      <c r="D698" s="477"/>
      <c r="E698" s="482" t="s">
        <v>619</v>
      </c>
      <c r="F698" s="480"/>
      <c r="G698" s="480"/>
      <c r="H698" s="474"/>
      <c r="I698" s="471"/>
      <c r="J698" s="473"/>
      <c r="K698" s="470">
        <v>0</v>
      </c>
      <c r="L698" s="201">
        <v>-52.294638472367595</v>
      </c>
      <c r="M698" s="201">
        <v>423.0996045</v>
      </c>
      <c r="N698" s="201">
        <v>41.094000000000001</v>
      </c>
      <c r="O698" s="470">
        <v>41.094000000000001</v>
      </c>
      <c r="P698" s="471">
        <v>423.0996045</v>
      </c>
      <c r="Q698" s="471">
        <v>-52.294638472367595</v>
      </c>
      <c r="R698" s="470">
        <v>145.75271469999964</v>
      </c>
      <c r="S698" s="470">
        <v>145.75271469999964</v>
      </c>
      <c r="T698" s="470"/>
      <c r="U698" s="170">
        <v>77.274084833599815</v>
      </c>
      <c r="V698" s="170"/>
      <c r="W698" s="170"/>
      <c r="X698" s="168"/>
      <c r="Y698" s="168"/>
      <c r="Z698" s="168"/>
      <c r="AA698" s="169"/>
      <c r="AB698" s="169"/>
      <c r="AC698" s="168"/>
      <c r="AD698" s="168"/>
      <c r="AE698" s="168"/>
      <c r="AF698" s="168"/>
      <c r="AG698" s="168"/>
      <c r="AH698" s="168"/>
      <c r="AI698" s="168"/>
      <c r="AJ698" s="168"/>
      <c r="AK698" s="168"/>
      <c r="AL698" s="168"/>
      <c r="AM698" s="168"/>
      <c r="AN698" s="168"/>
      <c r="AO698" s="168"/>
    </row>
    <row r="699" spans="1:41" x14ac:dyDescent="0.25">
      <c r="A699" s="478"/>
      <c r="B699" s="478"/>
      <c r="C699" s="478"/>
      <c r="D699" s="477"/>
      <c r="E699" s="482" t="s">
        <v>619</v>
      </c>
      <c r="F699" s="480"/>
      <c r="G699" s="480" t="s">
        <v>1962</v>
      </c>
      <c r="H699" s="474"/>
      <c r="I699" s="471"/>
      <c r="J699" s="473"/>
      <c r="K699" s="470">
        <v>9.9516999999999994E-2</v>
      </c>
      <c r="L699" s="201">
        <v>-52.344396972367591</v>
      </c>
      <c r="M699" s="201">
        <v>423.0996045</v>
      </c>
      <c r="N699" s="201">
        <v>41.094000000000001</v>
      </c>
      <c r="O699" s="470">
        <v>41.094000000000001</v>
      </c>
      <c r="P699" s="471">
        <v>423.0996045</v>
      </c>
      <c r="Q699" s="471">
        <v>-52.394155472367594</v>
      </c>
      <c r="R699" s="470">
        <v>145.80247319999964</v>
      </c>
      <c r="S699" s="470">
        <v>145.85223169999963</v>
      </c>
      <c r="T699" s="470"/>
      <c r="U699" s="170">
        <v>77.323843333599811</v>
      </c>
      <c r="V699" s="170"/>
      <c r="W699" s="170"/>
      <c r="X699" s="168"/>
      <c r="Y699" s="168"/>
      <c r="Z699" s="168"/>
      <c r="AA699" s="169"/>
      <c r="AB699" s="169"/>
      <c r="AC699" s="168"/>
      <c r="AD699" s="168"/>
      <c r="AE699" s="168"/>
      <c r="AF699" s="168"/>
      <c r="AG699" s="168"/>
      <c r="AH699" s="168"/>
      <c r="AI699" s="168"/>
      <c r="AJ699" s="168"/>
      <c r="AK699" s="168"/>
      <c r="AL699" s="168"/>
      <c r="AM699" s="168"/>
      <c r="AN699" s="168"/>
      <c r="AO699" s="168"/>
    </row>
    <row r="700" spans="1:41" x14ac:dyDescent="0.25">
      <c r="A700" s="478" t="s">
        <v>3081</v>
      </c>
      <c r="B700" s="478" t="s">
        <v>3283</v>
      </c>
      <c r="C700" s="478" t="s">
        <v>2179</v>
      </c>
      <c r="D700" s="477">
        <v>1460</v>
      </c>
      <c r="E700" s="482" t="s">
        <v>3271</v>
      </c>
      <c r="F700" s="480"/>
      <c r="G700" s="480" t="s">
        <v>3072</v>
      </c>
      <c r="H700" s="474">
        <v>34</v>
      </c>
      <c r="I700" s="471"/>
      <c r="J700" s="473"/>
      <c r="K700" s="470">
        <v>0.29817100000000002</v>
      </c>
      <c r="L700" s="201">
        <v>-52.543240972367599</v>
      </c>
      <c r="M700" s="201">
        <v>423.0996045</v>
      </c>
      <c r="N700" s="201">
        <v>41.094000000000001</v>
      </c>
      <c r="O700" s="470">
        <v>41.094000000000001</v>
      </c>
      <c r="P700" s="471">
        <v>423.0996045</v>
      </c>
      <c r="Q700" s="471">
        <v>-52.692326472367597</v>
      </c>
      <c r="R700" s="470">
        <v>146.00131719999962</v>
      </c>
      <c r="S700" s="470">
        <v>146.15040269999963</v>
      </c>
      <c r="T700" s="470"/>
      <c r="U700" s="170">
        <v>77.522687333599791</v>
      </c>
      <c r="V700" s="170"/>
      <c r="W700" s="170"/>
      <c r="X700" s="168"/>
      <c r="Y700" s="168"/>
      <c r="Z700" s="168"/>
      <c r="AA700" s="169"/>
      <c r="AB700" s="169"/>
      <c r="AC700" s="168"/>
      <c r="AD700" s="168"/>
      <c r="AE700" s="168"/>
      <c r="AF700" s="168"/>
      <c r="AG700" s="168"/>
      <c r="AH700" s="168"/>
      <c r="AI700" s="168"/>
      <c r="AJ700" s="168"/>
      <c r="AK700" s="168"/>
      <c r="AL700" s="168"/>
      <c r="AM700" s="168"/>
      <c r="AN700" s="168"/>
      <c r="AO700" s="168"/>
    </row>
    <row r="701" spans="1:41" x14ac:dyDescent="0.25">
      <c r="A701" s="478"/>
      <c r="B701" s="478"/>
      <c r="C701" s="478"/>
      <c r="D701" s="477"/>
      <c r="E701" s="482" t="s">
        <v>619</v>
      </c>
      <c r="F701" s="480"/>
      <c r="G701" s="480"/>
      <c r="H701" s="474"/>
      <c r="I701" s="471"/>
      <c r="J701" s="473"/>
      <c r="K701" s="470">
        <v>0</v>
      </c>
      <c r="L701" s="201">
        <v>-52.692326472367597</v>
      </c>
      <c r="M701" s="201">
        <v>423.0996045</v>
      </c>
      <c r="N701" s="201">
        <v>41.094000000000001</v>
      </c>
      <c r="O701" s="470">
        <v>41.094000000000001</v>
      </c>
      <c r="P701" s="471">
        <v>423.0996045</v>
      </c>
      <c r="Q701" s="471">
        <v>-52.692326472367597</v>
      </c>
      <c r="R701" s="470">
        <v>146.15040269999963</v>
      </c>
      <c r="S701" s="470">
        <v>146.15040269999963</v>
      </c>
      <c r="T701" s="470"/>
      <c r="U701" s="170">
        <v>77.671772833599803</v>
      </c>
      <c r="V701" s="170"/>
      <c r="W701" s="170"/>
      <c r="X701" s="168"/>
      <c r="Y701" s="168"/>
      <c r="Z701" s="168"/>
      <c r="AA701" s="169"/>
      <c r="AB701" s="169"/>
      <c r="AC701" s="168"/>
      <c r="AD701" s="168"/>
      <c r="AE701" s="168"/>
      <c r="AF701" s="168"/>
      <c r="AG701" s="168"/>
      <c r="AH701" s="168"/>
      <c r="AI701" s="168"/>
      <c r="AJ701" s="168"/>
      <c r="AK701" s="168"/>
      <c r="AL701" s="168"/>
      <c r="AM701" s="168"/>
      <c r="AN701" s="168"/>
      <c r="AO701" s="168"/>
    </row>
    <row r="702" spans="1:41" x14ac:dyDescent="0.25">
      <c r="A702" s="478" t="s">
        <v>3081</v>
      </c>
      <c r="B702" s="478" t="s">
        <v>3283</v>
      </c>
      <c r="C702" s="478" t="s">
        <v>2174</v>
      </c>
      <c r="D702" s="477">
        <v>1462</v>
      </c>
      <c r="E702" s="482" t="s">
        <v>3270</v>
      </c>
      <c r="F702" s="480"/>
      <c r="G702" s="480" t="s">
        <v>4278</v>
      </c>
      <c r="H702" s="474"/>
      <c r="I702" s="471"/>
      <c r="J702" s="473"/>
      <c r="K702" s="470">
        <v>0</v>
      </c>
      <c r="L702" s="201">
        <v>-52.692326472367597</v>
      </c>
      <c r="M702" s="201">
        <v>423.0996045</v>
      </c>
      <c r="N702" s="201">
        <v>41.094000000000001</v>
      </c>
      <c r="O702" s="470">
        <v>41.094000000000001</v>
      </c>
      <c r="P702" s="471">
        <v>423.0996045</v>
      </c>
      <c r="Q702" s="471">
        <v>-52.692326472367597</v>
      </c>
      <c r="R702" s="470">
        <v>146.15040269999963</v>
      </c>
      <c r="S702" s="470">
        <v>146.15040269999963</v>
      </c>
      <c r="T702" s="470"/>
      <c r="U702" s="170">
        <v>77.671772833599803</v>
      </c>
      <c r="V702" s="170"/>
      <c r="W702" s="170"/>
      <c r="X702" s="168"/>
      <c r="Y702" s="168"/>
      <c r="Z702" s="168"/>
      <c r="AA702" s="169"/>
      <c r="AB702" s="169"/>
      <c r="AC702" s="168"/>
      <c r="AD702" s="168"/>
      <c r="AE702" s="168"/>
      <c r="AF702" s="168"/>
      <c r="AG702" s="168"/>
      <c r="AH702" s="168"/>
      <c r="AI702" s="168"/>
      <c r="AJ702" s="168"/>
      <c r="AK702" s="168"/>
      <c r="AL702" s="168"/>
      <c r="AM702" s="168"/>
      <c r="AN702" s="168"/>
      <c r="AO702" s="168"/>
    </row>
    <row r="703" spans="1:41" x14ac:dyDescent="0.25">
      <c r="A703" s="478"/>
      <c r="B703" s="478"/>
      <c r="C703" s="478"/>
      <c r="D703" s="477"/>
      <c r="E703" s="482"/>
      <c r="F703" s="480"/>
      <c r="G703" s="480" t="s">
        <v>1962</v>
      </c>
      <c r="H703" s="474"/>
      <c r="I703" s="471"/>
      <c r="J703" s="473"/>
      <c r="K703" s="470">
        <v>9.650984E-2</v>
      </c>
      <c r="L703" s="201">
        <v>-52.740581392367602</v>
      </c>
      <c r="M703" s="201">
        <v>423.0996045</v>
      </c>
      <c r="N703" s="201">
        <v>41.094000000000001</v>
      </c>
      <c r="O703" s="470">
        <v>41.094000000000001</v>
      </c>
      <c r="P703" s="471">
        <v>423.0996045</v>
      </c>
      <c r="Q703" s="471">
        <v>-52.7888363123676</v>
      </c>
      <c r="R703" s="470">
        <v>146.19865761999964</v>
      </c>
      <c r="S703" s="470">
        <v>146.24691253999964</v>
      </c>
      <c r="T703" s="470"/>
      <c r="U703" s="170">
        <v>77.720027753599808</v>
      </c>
      <c r="V703" s="170"/>
      <c r="W703" s="170"/>
      <c r="X703" s="168"/>
      <c r="Y703" s="168"/>
      <c r="Z703" s="168"/>
      <c r="AA703" s="169"/>
      <c r="AB703" s="169"/>
      <c r="AC703" s="168"/>
      <c r="AD703" s="168"/>
      <c r="AE703" s="168"/>
      <c r="AF703" s="168"/>
      <c r="AG703" s="168"/>
      <c r="AH703" s="168"/>
      <c r="AI703" s="168"/>
      <c r="AJ703" s="168"/>
      <c r="AK703" s="168"/>
      <c r="AL703" s="168"/>
      <c r="AM703" s="168"/>
      <c r="AN703" s="168"/>
      <c r="AO703" s="168"/>
    </row>
    <row r="704" spans="1:41" x14ac:dyDescent="0.25">
      <c r="A704" s="478" t="s">
        <v>3081</v>
      </c>
      <c r="B704" s="478" t="s">
        <v>3283</v>
      </c>
      <c r="C704" s="478" t="s">
        <v>111</v>
      </c>
      <c r="D704" s="477">
        <v>1462</v>
      </c>
      <c r="E704" s="482" t="s">
        <v>1030</v>
      </c>
      <c r="F704" s="480" t="s">
        <v>3135</v>
      </c>
      <c r="G704" s="480" t="s">
        <v>3134</v>
      </c>
      <c r="H704" s="474">
        <v>40</v>
      </c>
      <c r="I704" s="471"/>
      <c r="J704" s="473"/>
      <c r="K704" s="470">
        <v>0</v>
      </c>
      <c r="L704" s="201">
        <v>-52.7888363123676</v>
      </c>
      <c r="M704" s="201">
        <v>423.0996045</v>
      </c>
      <c r="N704" s="201">
        <v>41.094000000000001</v>
      </c>
      <c r="O704" s="470">
        <v>41.094000000000001</v>
      </c>
      <c r="P704" s="471">
        <v>423.0996045</v>
      </c>
      <c r="Q704" s="471">
        <v>-52.7888363123676</v>
      </c>
      <c r="R704" s="470">
        <v>146.24691253999964</v>
      </c>
      <c r="S704" s="470">
        <v>146.24691253999964</v>
      </c>
      <c r="T704" s="470"/>
      <c r="U704" s="170">
        <v>77.768282673599813</v>
      </c>
      <c r="V704" s="170"/>
      <c r="W704" s="170"/>
      <c r="X704" s="168"/>
      <c r="Y704" s="168"/>
      <c r="Z704" s="168"/>
      <c r="AA704" s="169"/>
      <c r="AB704" s="169"/>
      <c r="AC704" s="168"/>
      <c r="AD704" s="168"/>
      <c r="AE704" s="168"/>
      <c r="AF704" s="168"/>
      <c r="AG704" s="168"/>
      <c r="AH704" s="168"/>
      <c r="AI704" s="168"/>
      <c r="AJ704" s="168"/>
      <c r="AK704" s="168"/>
      <c r="AL704" s="168"/>
      <c r="AM704" s="168"/>
      <c r="AN704" s="168"/>
      <c r="AO704" s="168"/>
    </row>
    <row r="705" spans="1:41" x14ac:dyDescent="0.25">
      <c r="A705" s="478"/>
      <c r="B705" s="478"/>
      <c r="C705" s="478"/>
      <c r="D705" s="477"/>
      <c r="E705" s="482"/>
      <c r="F705" s="480"/>
      <c r="G705" s="480" t="s">
        <v>3133</v>
      </c>
      <c r="H705" s="474"/>
      <c r="I705" s="471"/>
      <c r="J705" s="473"/>
      <c r="K705" s="470">
        <v>5.5879999999999999E-2</v>
      </c>
      <c r="L705" s="201">
        <v>-52.816776312367601</v>
      </c>
      <c r="M705" s="201">
        <v>423.0996045</v>
      </c>
      <c r="N705" s="201">
        <v>41.094000000000001</v>
      </c>
      <c r="O705" s="470">
        <v>41.094000000000001</v>
      </c>
      <c r="P705" s="471">
        <v>423.0996045</v>
      </c>
      <c r="Q705" s="471">
        <v>-52.844716312367602</v>
      </c>
      <c r="R705" s="470">
        <v>146.27485253999964</v>
      </c>
      <c r="S705" s="470">
        <v>146.30279253999964</v>
      </c>
      <c r="T705" s="470"/>
      <c r="U705" s="170">
        <v>77.796222673599814</v>
      </c>
      <c r="V705" s="170"/>
      <c r="W705" s="170"/>
      <c r="X705" s="168"/>
      <c r="Y705" s="168"/>
      <c r="Z705" s="168"/>
      <c r="AA705" s="169"/>
      <c r="AB705" s="169"/>
      <c r="AC705" s="168"/>
      <c r="AD705" s="168"/>
      <c r="AE705" s="168"/>
      <c r="AF705" s="168"/>
      <c r="AG705" s="168"/>
      <c r="AH705" s="168"/>
      <c r="AI705" s="168"/>
      <c r="AJ705" s="168"/>
      <c r="AK705" s="168"/>
      <c r="AL705" s="168"/>
      <c r="AM705" s="168"/>
      <c r="AN705" s="168"/>
      <c r="AO705" s="168"/>
    </row>
    <row r="706" spans="1:41" x14ac:dyDescent="0.25">
      <c r="A706" s="478"/>
      <c r="B706" s="478"/>
      <c r="C706" s="478"/>
      <c r="D706" s="477"/>
      <c r="E706" s="482" t="s">
        <v>619</v>
      </c>
      <c r="F706" s="480"/>
      <c r="G706" s="480" t="s">
        <v>3132</v>
      </c>
      <c r="H706" s="474"/>
      <c r="I706" s="471"/>
      <c r="J706" s="473"/>
      <c r="K706" s="470">
        <v>7.6135999999999981E-2</v>
      </c>
      <c r="L706" s="201">
        <v>-52.882784312367605</v>
      </c>
      <c r="M706" s="201">
        <v>423.0996045</v>
      </c>
      <c r="N706" s="201">
        <v>41.094000000000001</v>
      </c>
      <c r="O706" s="470">
        <v>41.094000000000001</v>
      </c>
      <c r="P706" s="471">
        <v>423.0996045</v>
      </c>
      <c r="Q706" s="471">
        <v>-52.9208523123676</v>
      </c>
      <c r="R706" s="470">
        <v>146.34086053999962</v>
      </c>
      <c r="S706" s="470">
        <v>146.37892853999963</v>
      </c>
      <c r="T706" s="470"/>
      <c r="U706" s="170">
        <v>77.862230673599797</v>
      </c>
      <c r="V706" s="170"/>
      <c r="W706" s="170"/>
      <c r="X706" s="168"/>
      <c r="Y706" s="168"/>
      <c r="Z706" s="168"/>
      <c r="AA706" s="169"/>
      <c r="AB706" s="169"/>
      <c r="AC706" s="168"/>
      <c r="AD706" s="168"/>
      <c r="AE706" s="168"/>
      <c r="AF706" s="168"/>
      <c r="AG706" s="168"/>
      <c r="AH706" s="168"/>
      <c r="AI706" s="168"/>
      <c r="AJ706" s="168"/>
      <c r="AK706" s="168"/>
      <c r="AL706" s="168"/>
      <c r="AM706" s="168"/>
      <c r="AN706" s="168"/>
      <c r="AO706" s="168"/>
    </row>
    <row r="707" spans="1:41" x14ac:dyDescent="0.25">
      <c r="A707" s="478" t="s">
        <v>3081</v>
      </c>
      <c r="B707" s="478" t="s">
        <v>3283</v>
      </c>
      <c r="C707" s="478" t="s">
        <v>3131</v>
      </c>
      <c r="D707" s="477">
        <v>1466</v>
      </c>
      <c r="E707" s="482" t="s">
        <v>3269</v>
      </c>
      <c r="F707" s="480" t="s">
        <v>2185</v>
      </c>
      <c r="G707" s="480" t="s">
        <v>2184</v>
      </c>
      <c r="H707" s="474">
        <v>40</v>
      </c>
      <c r="I707" s="471"/>
      <c r="J707" s="473"/>
      <c r="K707" s="470">
        <v>0.5</v>
      </c>
      <c r="L707" s="201">
        <v>-53.1708523123676</v>
      </c>
      <c r="M707" s="201">
        <v>423.0996045</v>
      </c>
      <c r="N707" s="201">
        <v>41.094000000000001</v>
      </c>
      <c r="O707" s="470">
        <v>41.094000000000001</v>
      </c>
      <c r="P707" s="471">
        <v>423.0996045</v>
      </c>
      <c r="Q707" s="471">
        <v>-53.4208523123676</v>
      </c>
      <c r="R707" s="470">
        <v>146.62892853999963</v>
      </c>
      <c r="S707" s="470">
        <v>146.87892853999963</v>
      </c>
      <c r="T707" s="470"/>
      <c r="U707" s="170">
        <v>78.150298673599806</v>
      </c>
      <c r="V707" s="170"/>
      <c r="W707" s="170"/>
      <c r="X707" s="168"/>
      <c r="Y707" s="168"/>
      <c r="Z707" s="168"/>
      <c r="AA707" s="169"/>
      <c r="AB707" s="169"/>
      <c r="AC707" s="168"/>
      <c r="AD707" s="168"/>
      <c r="AE707" s="168"/>
      <c r="AF707" s="168"/>
      <c r="AG707" s="168"/>
      <c r="AH707" s="168"/>
      <c r="AI707" s="168"/>
      <c r="AJ707" s="168"/>
      <c r="AK707" s="168"/>
      <c r="AL707" s="168"/>
      <c r="AM707" s="168"/>
      <c r="AN707" s="168"/>
      <c r="AO707" s="168"/>
    </row>
    <row r="708" spans="1:41" x14ac:dyDescent="0.25">
      <c r="A708" s="478"/>
      <c r="B708" s="478"/>
      <c r="C708" s="478"/>
      <c r="D708" s="477"/>
      <c r="E708" s="482" t="s">
        <v>619</v>
      </c>
      <c r="F708" s="480"/>
      <c r="G708" s="480" t="s">
        <v>3129</v>
      </c>
      <c r="H708" s="474"/>
      <c r="I708" s="471"/>
      <c r="J708" s="473"/>
      <c r="K708" s="470">
        <v>7.6135999999999981E-2</v>
      </c>
      <c r="L708" s="201">
        <v>-53.458920312367596</v>
      </c>
      <c r="M708" s="201">
        <v>423.0996045</v>
      </c>
      <c r="N708" s="201">
        <v>41.094000000000001</v>
      </c>
      <c r="O708" s="470">
        <v>41.094000000000001</v>
      </c>
      <c r="P708" s="471">
        <v>423.0996045</v>
      </c>
      <c r="Q708" s="471">
        <v>-53.496988312367598</v>
      </c>
      <c r="R708" s="470">
        <v>146.91699653999962</v>
      </c>
      <c r="S708" s="470">
        <v>146.95506453999963</v>
      </c>
      <c r="T708" s="470"/>
      <c r="U708" s="170">
        <v>78.438366673599788</v>
      </c>
      <c r="V708" s="170"/>
      <c r="W708" s="170"/>
      <c r="X708" s="168"/>
      <c r="Y708" s="168"/>
      <c r="Z708" s="168"/>
      <c r="AA708" s="169"/>
      <c r="AB708" s="169"/>
      <c r="AC708" s="168"/>
      <c r="AD708" s="168"/>
      <c r="AE708" s="168"/>
      <c r="AF708" s="168"/>
      <c r="AG708" s="168"/>
      <c r="AH708" s="168"/>
      <c r="AI708" s="168"/>
      <c r="AJ708" s="168"/>
      <c r="AK708" s="168"/>
      <c r="AL708" s="168"/>
      <c r="AM708" s="168"/>
      <c r="AN708" s="168"/>
      <c r="AO708" s="168"/>
    </row>
    <row r="709" spans="1:41" x14ac:dyDescent="0.25">
      <c r="A709" s="478"/>
      <c r="B709" s="478"/>
      <c r="C709" s="478"/>
      <c r="D709" s="477"/>
      <c r="E709" s="482"/>
      <c r="F709" s="480"/>
      <c r="G709" s="480" t="s">
        <v>1962</v>
      </c>
      <c r="H709" s="474"/>
      <c r="I709" s="471"/>
      <c r="J709" s="473"/>
      <c r="K709" s="470">
        <v>9.9516999999999994E-2</v>
      </c>
      <c r="L709" s="201">
        <v>-53.546746812367601</v>
      </c>
      <c r="M709" s="201">
        <v>423.0996045</v>
      </c>
      <c r="N709" s="201">
        <v>41.094000000000001</v>
      </c>
      <c r="O709" s="470">
        <v>41.094000000000001</v>
      </c>
      <c r="P709" s="471">
        <v>423.0996045</v>
      </c>
      <c r="Q709" s="471">
        <v>-53.596505312367597</v>
      </c>
      <c r="R709" s="470">
        <v>147.00482303999962</v>
      </c>
      <c r="S709" s="470">
        <v>147.05458153999962</v>
      </c>
      <c r="T709" s="470"/>
      <c r="U709" s="170">
        <v>78.526193173599793</v>
      </c>
      <c r="V709" s="170"/>
      <c r="W709" s="170"/>
      <c r="X709" s="168"/>
      <c r="Y709" s="168"/>
      <c r="Z709" s="168"/>
      <c r="AA709" s="169"/>
      <c r="AB709" s="169"/>
      <c r="AC709" s="168"/>
      <c r="AD709" s="168"/>
      <c r="AE709" s="168"/>
      <c r="AF709" s="168"/>
      <c r="AG709" s="168"/>
      <c r="AH709" s="168"/>
      <c r="AI709" s="168"/>
      <c r="AJ709" s="168"/>
      <c r="AK709" s="168"/>
      <c r="AL709" s="168"/>
      <c r="AM709" s="168"/>
      <c r="AN709" s="168"/>
      <c r="AO709" s="168"/>
    </row>
    <row r="710" spans="1:41" x14ac:dyDescent="0.25">
      <c r="A710" s="478" t="s">
        <v>3081</v>
      </c>
      <c r="B710" s="478" t="s">
        <v>3283</v>
      </c>
      <c r="C710" s="478" t="s">
        <v>2177</v>
      </c>
      <c r="D710" s="477">
        <v>1472</v>
      </c>
      <c r="E710" s="482" t="s">
        <v>3268</v>
      </c>
      <c r="F710" s="480"/>
      <c r="G710" s="480" t="s">
        <v>3072</v>
      </c>
      <c r="H710" s="474">
        <v>34</v>
      </c>
      <c r="I710" s="471"/>
      <c r="J710" s="473"/>
      <c r="K710" s="470">
        <v>0.29817100000000002</v>
      </c>
      <c r="L710" s="201">
        <v>-53.745590812367595</v>
      </c>
      <c r="M710" s="201">
        <v>423.0996045</v>
      </c>
      <c r="N710" s="201">
        <v>41.094000000000001</v>
      </c>
      <c r="O710" s="470">
        <v>41.094000000000001</v>
      </c>
      <c r="P710" s="471">
        <v>423.0996045</v>
      </c>
      <c r="Q710" s="471">
        <v>-53.894676312367601</v>
      </c>
      <c r="R710" s="470">
        <v>147.2036670399996</v>
      </c>
      <c r="S710" s="470">
        <v>147.35275253999961</v>
      </c>
      <c r="T710" s="470"/>
      <c r="U710" s="170">
        <v>78.725037173599773</v>
      </c>
      <c r="V710" s="170"/>
      <c r="W710" s="170"/>
      <c r="X710" s="168"/>
      <c r="Y710" s="168"/>
      <c r="Z710" s="168"/>
      <c r="AA710" s="169"/>
      <c r="AB710" s="169"/>
      <c r="AC710" s="168"/>
      <c r="AD710" s="168"/>
      <c r="AE710" s="168"/>
      <c r="AF710" s="168"/>
      <c r="AG710" s="168"/>
      <c r="AH710" s="168"/>
      <c r="AI710" s="168"/>
      <c r="AJ710" s="168"/>
      <c r="AK710" s="168"/>
      <c r="AL710" s="168"/>
      <c r="AM710" s="168"/>
      <c r="AN710" s="168"/>
      <c r="AO710" s="168"/>
    </row>
    <row r="711" spans="1:41" x14ac:dyDescent="0.25">
      <c r="A711" s="478"/>
      <c r="B711" s="478"/>
      <c r="C711" s="478"/>
      <c r="D711" s="477"/>
      <c r="E711" s="482" t="s">
        <v>619</v>
      </c>
      <c r="F711" s="480"/>
      <c r="G711" s="480"/>
      <c r="H711" s="474"/>
      <c r="I711" s="471"/>
      <c r="J711" s="473"/>
      <c r="K711" s="470">
        <v>0</v>
      </c>
      <c r="L711" s="201">
        <v>-53.894676312367601</v>
      </c>
      <c r="M711" s="201">
        <v>423.0996045</v>
      </c>
      <c r="N711" s="201">
        <v>41.094000000000001</v>
      </c>
      <c r="O711" s="470">
        <v>41.094000000000001</v>
      </c>
      <c r="P711" s="471">
        <v>423.0996045</v>
      </c>
      <c r="Q711" s="471">
        <v>-53.894676312367601</v>
      </c>
      <c r="R711" s="470">
        <v>147.35275253999961</v>
      </c>
      <c r="S711" s="470">
        <v>147.35275253999961</v>
      </c>
      <c r="T711" s="470"/>
      <c r="U711" s="170">
        <v>78.874122673599786</v>
      </c>
      <c r="V711" s="170"/>
      <c r="W711" s="170"/>
      <c r="X711" s="168"/>
      <c r="Y711" s="168"/>
      <c r="Z711" s="168"/>
      <c r="AA711" s="169"/>
      <c r="AB711" s="169"/>
      <c r="AC711" s="168"/>
      <c r="AD711" s="168"/>
      <c r="AE711" s="168"/>
      <c r="AF711" s="168"/>
      <c r="AG711" s="168"/>
      <c r="AH711" s="168"/>
      <c r="AI711" s="168"/>
      <c r="AJ711" s="168"/>
      <c r="AK711" s="168"/>
      <c r="AL711" s="168"/>
      <c r="AM711" s="168"/>
      <c r="AN711" s="168"/>
      <c r="AO711" s="168"/>
    </row>
    <row r="712" spans="1:41" x14ac:dyDescent="0.25">
      <c r="A712" s="478"/>
      <c r="B712" s="478"/>
      <c r="C712" s="478"/>
      <c r="D712" s="477"/>
      <c r="E712" s="482" t="s">
        <v>619</v>
      </c>
      <c r="F712" s="480"/>
      <c r="G712" s="480"/>
      <c r="H712" s="474"/>
      <c r="I712" s="471"/>
      <c r="J712" s="473"/>
      <c r="K712" s="470">
        <v>0</v>
      </c>
      <c r="L712" s="201">
        <v>-53.894676312367601</v>
      </c>
      <c r="M712" s="201">
        <v>423.0996045</v>
      </c>
      <c r="N712" s="201">
        <v>41.094000000000001</v>
      </c>
      <c r="O712" s="470">
        <v>41.094000000000001</v>
      </c>
      <c r="P712" s="471">
        <v>423.0996045</v>
      </c>
      <c r="Q712" s="471">
        <v>-53.894676312367601</v>
      </c>
      <c r="R712" s="470">
        <v>147.35275253999961</v>
      </c>
      <c r="S712" s="470">
        <v>147.35275253999961</v>
      </c>
      <c r="T712" s="470"/>
      <c r="U712" s="170">
        <v>78.874122673599786</v>
      </c>
      <c r="V712" s="170"/>
      <c r="W712" s="170"/>
      <c r="X712" s="168"/>
      <c r="Y712" s="168"/>
      <c r="Z712" s="168"/>
      <c r="AA712" s="169"/>
      <c r="AB712" s="169"/>
      <c r="AC712" s="168"/>
      <c r="AD712" s="168"/>
      <c r="AE712" s="168"/>
      <c r="AF712" s="168"/>
      <c r="AG712" s="168"/>
      <c r="AH712" s="168"/>
      <c r="AI712" s="168"/>
      <c r="AJ712" s="168"/>
      <c r="AK712" s="168"/>
      <c r="AL712" s="168"/>
      <c r="AM712" s="168"/>
      <c r="AN712" s="168"/>
      <c r="AO712" s="168"/>
    </row>
    <row r="713" spans="1:41" x14ac:dyDescent="0.25">
      <c r="A713" s="478"/>
      <c r="B713" s="478"/>
      <c r="C713" s="478"/>
      <c r="D713" s="477"/>
      <c r="E713" s="481" t="s">
        <v>619</v>
      </c>
      <c r="F713" s="480"/>
      <c r="G713" s="480" t="s">
        <v>2198</v>
      </c>
      <c r="H713" s="474"/>
      <c r="I713" s="479"/>
      <c r="J713" s="473"/>
      <c r="K713" s="472">
        <v>0.19082200000000005</v>
      </c>
      <c r="L713" s="201">
        <v>-53.990087312367599</v>
      </c>
      <c r="M713" s="201">
        <v>423.0996045</v>
      </c>
      <c r="N713" s="201">
        <v>41.094000000000001</v>
      </c>
      <c r="O713" s="470">
        <v>41.094000000000001</v>
      </c>
      <c r="P713" s="471">
        <v>423.0996045</v>
      </c>
      <c r="Q713" s="471">
        <v>-54.085498312367598</v>
      </c>
      <c r="R713" s="470">
        <v>147.4481635399996</v>
      </c>
      <c r="S713" s="470">
        <v>147.54357453999961</v>
      </c>
      <c r="T713" s="479"/>
      <c r="U713" s="170">
        <v>78.96953367359977</v>
      </c>
      <c r="V713" s="170"/>
      <c r="W713" s="170"/>
      <c r="X713" s="168"/>
      <c r="Y713" s="168"/>
      <c r="Z713" s="168"/>
      <c r="AA713" s="169"/>
      <c r="AB713" s="169"/>
      <c r="AC713" s="168"/>
      <c r="AD713" s="168"/>
      <c r="AE713" s="168"/>
      <c r="AF713" s="168"/>
      <c r="AG713" s="168"/>
      <c r="AH713" s="168"/>
      <c r="AI713" s="168"/>
      <c r="AJ713" s="168"/>
      <c r="AK713" s="168"/>
      <c r="AL713" s="168"/>
      <c r="AM713" s="168"/>
      <c r="AN713" s="168"/>
      <c r="AO713" s="168"/>
    </row>
    <row r="714" spans="1:41" x14ac:dyDescent="0.25">
      <c r="A714" s="478" t="s">
        <v>3081</v>
      </c>
      <c r="B714" s="478" t="s">
        <v>3283</v>
      </c>
      <c r="C714" s="478" t="s">
        <v>1981</v>
      </c>
      <c r="D714" s="477">
        <v>1476</v>
      </c>
      <c r="E714" s="470" t="s">
        <v>3267</v>
      </c>
      <c r="F714" s="476"/>
      <c r="G714" s="475" t="s">
        <v>1978</v>
      </c>
      <c r="H714" s="474">
        <v>40</v>
      </c>
      <c r="I714" s="471"/>
      <c r="J714" s="473"/>
      <c r="K714" s="472">
        <v>5.7403999999999997E-2</v>
      </c>
      <c r="L714" s="201">
        <v>-54.114200312367601</v>
      </c>
      <c r="M714" s="201">
        <v>423.0996045</v>
      </c>
      <c r="N714" s="201">
        <v>41.094000000000001</v>
      </c>
      <c r="O714" s="470">
        <v>41.094000000000001</v>
      </c>
      <c r="P714" s="471">
        <v>423.0996045</v>
      </c>
      <c r="Q714" s="471">
        <v>-54.142902312367596</v>
      </c>
      <c r="R714" s="470">
        <v>147.57227653999959</v>
      </c>
      <c r="S714" s="470">
        <v>147.6009785399996</v>
      </c>
      <c r="T714" s="470"/>
      <c r="U714" s="170">
        <v>79.093646673599764</v>
      </c>
      <c r="V714" s="170"/>
      <c r="W714" s="170"/>
      <c r="X714" s="168"/>
      <c r="Y714" s="168"/>
      <c r="Z714" s="168"/>
      <c r="AA714" s="169"/>
      <c r="AB714" s="169"/>
      <c r="AC714" s="168"/>
      <c r="AD714" s="168"/>
      <c r="AE714" s="168"/>
      <c r="AF714" s="168"/>
      <c r="AG714" s="168"/>
      <c r="AH714" s="168"/>
      <c r="AI714" s="168"/>
      <c r="AJ714" s="168"/>
      <c r="AK714" s="168"/>
      <c r="AL714" s="168"/>
      <c r="AM714" s="168"/>
      <c r="AN714" s="168"/>
      <c r="AO714" s="168"/>
    </row>
    <row r="715" spans="1:41" x14ac:dyDescent="0.25">
      <c r="A715" s="232"/>
      <c r="B715" s="232"/>
      <c r="C715" s="232"/>
      <c r="D715" s="237"/>
      <c r="E715" s="232" t="s">
        <v>619</v>
      </c>
      <c r="F715" s="238"/>
      <c r="G715" s="238" t="s">
        <v>1962</v>
      </c>
      <c r="H715" s="467">
        <v>40</v>
      </c>
      <c r="I715" s="240"/>
      <c r="J715" s="466"/>
      <c r="K715" s="240">
        <v>0.103502</v>
      </c>
      <c r="L715" s="201">
        <v>-54.194653312367592</v>
      </c>
      <c r="M715" s="201">
        <v>423.0996045</v>
      </c>
      <c r="N715" s="201">
        <v>41.094000000000001</v>
      </c>
      <c r="O715" s="240">
        <v>41.094000000000001</v>
      </c>
      <c r="P715" s="240">
        <v>423.0996045</v>
      </c>
      <c r="Q715" s="240">
        <v>-54.246404312367595</v>
      </c>
      <c r="R715" s="240">
        <v>147.6527295399996</v>
      </c>
      <c r="S715" s="240">
        <v>147.70448053999959</v>
      </c>
      <c r="T715" s="240"/>
      <c r="U715" s="170">
        <v>79.17409967359977</v>
      </c>
      <c r="V715" s="170"/>
      <c r="W715" s="170"/>
      <c r="X715" s="168"/>
      <c r="Y715" s="168"/>
      <c r="Z715" s="168"/>
      <c r="AA715" s="169"/>
      <c r="AB715" s="169"/>
      <c r="AC715" s="168"/>
      <c r="AD715" s="168"/>
      <c r="AE715" s="168"/>
      <c r="AF715" s="168"/>
      <c r="AG715" s="168"/>
      <c r="AH715" s="168"/>
      <c r="AI715" s="168"/>
      <c r="AJ715" s="168"/>
      <c r="AK715" s="168"/>
      <c r="AL715" s="168"/>
      <c r="AM715" s="168"/>
      <c r="AN715" s="168"/>
      <c r="AO715" s="168"/>
    </row>
    <row r="716" spans="1:41" x14ac:dyDescent="0.25">
      <c r="A716" s="232" t="s">
        <v>3081</v>
      </c>
      <c r="B716" s="232" t="s">
        <v>3266</v>
      </c>
      <c r="C716" s="232" t="s">
        <v>111</v>
      </c>
      <c r="D716" s="237">
        <v>1477</v>
      </c>
      <c r="E716" s="234" t="s">
        <v>1031</v>
      </c>
      <c r="F716" s="238" t="s">
        <v>2169</v>
      </c>
      <c r="G716" s="238" t="s">
        <v>1951</v>
      </c>
      <c r="H716" s="467"/>
      <c r="I716" s="200"/>
      <c r="J716" s="466"/>
      <c r="K716" s="240">
        <v>0</v>
      </c>
      <c r="L716" s="201">
        <v>-54.246404312367595</v>
      </c>
      <c r="M716" s="201">
        <v>423.0996045</v>
      </c>
      <c r="N716" s="201">
        <v>41.094000000000001</v>
      </c>
      <c r="O716" s="240">
        <v>41.094000000000001</v>
      </c>
      <c r="P716" s="240">
        <v>423.0996045</v>
      </c>
      <c r="Q716" s="240">
        <v>-54.246404312367595</v>
      </c>
      <c r="R716" s="240">
        <v>147.70448053999959</v>
      </c>
      <c r="S716" s="240">
        <v>147.70448053999959</v>
      </c>
      <c r="T716" s="240"/>
      <c r="U716" s="170">
        <v>79.225850673599766</v>
      </c>
      <c r="V716" s="170"/>
      <c r="W716" s="170"/>
      <c r="X716" s="168"/>
      <c r="Y716" s="168"/>
      <c r="Z716" s="168"/>
      <c r="AA716" s="169"/>
      <c r="AB716" s="169"/>
      <c r="AC716" s="168"/>
      <c r="AD716" s="168"/>
      <c r="AE716" s="168"/>
      <c r="AF716" s="168"/>
      <c r="AG716" s="168"/>
      <c r="AH716" s="168"/>
      <c r="AI716" s="168"/>
      <c r="AJ716" s="168"/>
      <c r="AK716" s="168"/>
      <c r="AL716" s="168"/>
      <c r="AM716" s="168"/>
      <c r="AN716" s="168"/>
      <c r="AO716" s="168"/>
    </row>
    <row r="717" spans="1:41" x14ac:dyDescent="0.25">
      <c r="A717" s="232"/>
      <c r="B717" s="232"/>
      <c r="C717" s="232"/>
      <c r="D717" s="237"/>
      <c r="E717" s="469" t="s">
        <v>619</v>
      </c>
      <c r="F717" s="238"/>
      <c r="G717" s="238" t="s">
        <v>1969</v>
      </c>
      <c r="H717" s="468"/>
      <c r="I717" s="239"/>
      <c r="J717" s="466"/>
      <c r="K717" s="240">
        <v>0.14528199999999999</v>
      </c>
      <c r="L717" s="201">
        <v>-54.319045312367592</v>
      </c>
      <c r="M717" s="201">
        <v>423.0996045</v>
      </c>
      <c r="N717" s="201">
        <v>41.094000000000001</v>
      </c>
      <c r="O717" s="240">
        <v>41.094000000000001</v>
      </c>
      <c r="P717" s="240">
        <v>423.0996045</v>
      </c>
      <c r="Q717" s="240">
        <v>-54.391686312367597</v>
      </c>
      <c r="R717" s="240">
        <v>147.7771215399996</v>
      </c>
      <c r="S717" s="240">
        <v>147.8497625399996</v>
      </c>
      <c r="T717" s="240"/>
      <c r="U717" s="170">
        <v>79.29849167359977</v>
      </c>
      <c r="V717" s="170"/>
      <c r="W717" s="170"/>
      <c r="X717" s="168"/>
      <c r="Y717" s="168"/>
      <c r="Z717" s="168"/>
      <c r="AA717" s="169"/>
      <c r="AB717" s="169"/>
      <c r="AC717" s="168"/>
      <c r="AD717" s="168"/>
      <c r="AE717" s="168"/>
      <c r="AF717" s="168"/>
      <c r="AG717" s="168"/>
      <c r="AH717" s="168"/>
      <c r="AI717" s="168"/>
      <c r="AJ717" s="168"/>
      <c r="AK717" s="168"/>
      <c r="AL717" s="168"/>
      <c r="AM717" s="168"/>
      <c r="AN717" s="168"/>
      <c r="AO717" s="168"/>
    </row>
    <row r="718" spans="1:41" x14ac:dyDescent="0.25">
      <c r="A718" s="232" t="s">
        <v>3081</v>
      </c>
      <c r="B718" s="232" t="s">
        <v>3266</v>
      </c>
      <c r="C718" s="232" t="s">
        <v>3125</v>
      </c>
      <c r="D718" s="237">
        <v>1478</v>
      </c>
      <c r="E718" s="234" t="s">
        <v>1906</v>
      </c>
      <c r="F718" s="238" t="s">
        <v>4279</v>
      </c>
      <c r="G718" s="238" t="s">
        <v>4280</v>
      </c>
      <c r="H718" s="467">
        <v>33</v>
      </c>
      <c r="I718" s="200"/>
      <c r="J718" s="466"/>
      <c r="K718" s="240">
        <v>0</v>
      </c>
      <c r="L718" s="201">
        <v>-54.391686312367597</v>
      </c>
      <c r="M718" s="201">
        <v>423.0996045</v>
      </c>
      <c r="N718" s="201">
        <v>41.094000000000001</v>
      </c>
      <c r="O718" s="240">
        <v>41.094000000000001</v>
      </c>
      <c r="P718" s="240">
        <v>423.0996045</v>
      </c>
      <c r="Q718" s="240">
        <v>-54.391686312367597</v>
      </c>
      <c r="R718" s="240">
        <v>147.8497625399996</v>
      </c>
      <c r="S718" s="240">
        <v>147.8497625399996</v>
      </c>
      <c r="T718" s="240"/>
      <c r="U718" s="170">
        <v>79.371132673599774</v>
      </c>
      <c r="V718" s="170"/>
      <c r="W718" s="170"/>
      <c r="X718" s="168"/>
      <c r="Y718" s="168"/>
      <c r="Z718" s="168"/>
      <c r="AA718" s="169"/>
      <c r="AB718" s="169"/>
      <c r="AC718" s="168"/>
      <c r="AD718" s="168"/>
      <c r="AE718" s="168"/>
      <c r="AF718" s="168"/>
      <c r="AG718" s="168"/>
      <c r="AH718" s="168"/>
      <c r="AI718" s="168"/>
      <c r="AJ718" s="168"/>
      <c r="AK718" s="168"/>
      <c r="AL718" s="168"/>
      <c r="AM718" s="168"/>
      <c r="AN718" s="168"/>
      <c r="AO718" s="168"/>
    </row>
    <row r="719" spans="1:41" x14ac:dyDescent="0.25">
      <c r="A719" s="232"/>
      <c r="B719" s="232"/>
      <c r="C719" s="232"/>
      <c r="D719" s="237"/>
      <c r="E719" s="469" t="s">
        <v>619</v>
      </c>
      <c r="F719" s="238"/>
      <c r="G719" s="238" t="s">
        <v>1969</v>
      </c>
      <c r="H719" s="468"/>
      <c r="I719" s="239"/>
      <c r="J719" s="466"/>
      <c r="K719" s="240">
        <v>0</v>
      </c>
      <c r="L719" s="201">
        <v>-54.391686312367597</v>
      </c>
      <c r="M719" s="201">
        <v>423.0996045</v>
      </c>
      <c r="N719" s="201">
        <v>41.094000000000001</v>
      </c>
      <c r="O719" s="240">
        <v>41.094000000000001</v>
      </c>
      <c r="P719" s="240">
        <v>423.0996045</v>
      </c>
      <c r="Q719" s="240">
        <v>-54.391686312367597</v>
      </c>
      <c r="R719" s="240">
        <v>147.8497625399996</v>
      </c>
      <c r="S719" s="240">
        <v>147.8497625399996</v>
      </c>
      <c r="T719" s="240"/>
      <c r="U719" s="170">
        <v>79.371132673599774</v>
      </c>
      <c r="V719" s="170"/>
      <c r="W719" s="170"/>
      <c r="X719" s="168"/>
      <c r="Y719" s="168"/>
      <c r="Z719" s="168"/>
      <c r="AA719" s="169"/>
      <c r="AB719" s="169"/>
      <c r="AC719" s="168"/>
      <c r="AD719" s="168"/>
      <c r="AE719" s="168"/>
      <c r="AF719" s="168"/>
      <c r="AG719" s="168"/>
      <c r="AH719" s="168"/>
      <c r="AI719" s="168"/>
      <c r="AJ719" s="168"/>
      <c r="AK719" s="168"/>
      <c r="AL719" s="168"/>
      <c r="AM719" s="168"/>
      <c r="AN719" s="168"/>
      <c r="AO719" s="168"/>
    </row>
    <row r="720" spans="1:41" x14ac:dyDescent="0.25">
      <c r="A720" s="232" t="s">
        <v>3081</v>
      </c>
      <c r="B720" s="232" t="s">
        <v>3266</v>
      </c>
      <c r="C720" s="232" t="s">
        <v>1990</v>
      </c>
      <c r="D720" s="237">
        <v>1478</v>
      </c>
      <c r="E720" s="234" t="s">
        <v>3265</v>
      </c>
      <c r="F720" s="238" t="s">
        <v>1988</v>
      </c>
      <c r="G720" s="238" t="s">
        <v>1987</v>
      </c>
      <c r="H720" s="467"/>
      <c r="I720" s="200"/>
      <c r="J720" s="466"/>
      <c r="K720" s="240">
        <v>0</v>
      </c>
      <c r="L720" s="201">
        <v>-54.391686312367597</v>
      </c>
      <c r="M720" s="201">
        <v>423.0996045</v>
      </c>
      <c r="N720" s="201">
        <v>41.094000000000001</v>
      </c>
      <c r="O720" s="240">
        <v>41.094000000000001</v>
      </c>
      <c r="P720" s="240">
        <v>423.0996045</v>
      </c>
      <c r="Q720" s="240">
        <v>-54.391686312367597</v>
      </c>
      <c r="R720" s="240">
        <v>147.8497625399996</v>
      </c>
      <c r="S720" s="240">
        <v>147.8497625399996</v>
      </c>
      <c r="T720" s="240"/>
      <c r="U720" s="170">
        <v>79.371132673599774</v>
      </c>
      <c r="V720" s="170"/>
      <c r="W720" s="170"/>
      <c r="X720" s="168"/>
      <c r="Y720" s="168"/>
      <c r="Z720" s="168"/>
      <c r="AA720" s="169"/>
      <c r="AB720" s="169"/>
      <c r="AC720" s="168"/>
      <c r="AD720" s="168"/>
      <c r="AE720" s="168"/>
      <c r="AF720" s="168"/>
      <c r="AG720" s="168"/>
      <c r="AH720" s="168"/>
      <c r="AI720" s="168"/>
      <c r="AJ720" s="168"/>
      <c r="AK720" s="168"/>
      <c r="AL720" s="168"/>
      <c r="AM720" s="168"/>
      <c r="AN720" s="168"/>
      <c r="AO720" s="168"/>
    </row>
    <row r="721" spans="1:41" x14ac:dyDescent="0.25">
      <c r="A721" s="232"/>
      <c r="B721" s="232"/>
      <c r="C721" s="232"/>
      <c r="D721" s="237"/>
      <c r="E721" s="234" t="s">
        <v>619</v>
      </c>
      <c r="F721" s="238"/>
      <c r="G721" s="238" t="s">
        <v>1962</v>
      </c>
      <c r="H721" s="467">
        <v>40</v>
      </c>
      <c r="I721" s="200"/>
      <c r="J721" s="466"/>
      <c r="K721" s="240">
        <v>0.13121600000000003</v>
      </c>
      <c r="L721" s="201">
        <v>-54.457294312367594</v>
      </c>
      <c r="M721" s="201">
        <v>423.0996045</v>
      </c>
      <c r="N721" s="201">
        <v>41.094000000000001</v>
      </c>
      <c r="O721" s="240">
        <v>41.094000000000001</v>
      </c>
      <c r="P721" s="240">
        <v>423.0996045</v>
      </c>
      <c r="Q721" s="240">
        <v>-54.522902312367599</v>
      </c>
      <c r="R721" s="240">
        <v>147.9153705399996</v>
      </c>
      <c r="S721" s="240">
        <v>147.9809785399996</v>
      </c>
      <c r="T721" s="240"/>
      <c r="U721" s="170">
        <v>79.436740673599772</v>
      </c>
      <c r="V721" s="170"/>
      <c r="W721" s="170"/>
      <c r="X721" s="168"/>
      <c r="Y721" s="168"/>
      <c r="Z721" s="168"/>
      <c r="AA721" s="169"/>
      <c r="AB721" s="169"/>
      <c r="AC721" s="168"/>
      <c r="AD721" s="168"/>
      <c r="AE721" s="168"/>
      <c r="AF721" s="168"/>
      <c r="AG721" s="168"/>
      <c r="AH721" s="168"/>
      <c r="AI721" s="168"/>
      <c r="AJ721" s="168"/>
      <c r="AK721" s="168"/>
      <c r="AL721" s="168"/>
      <c r="AM721" s="168"/>
      <c r="AN721" s="168"/>
      <c r="AO721" s="168"/>
    </row>
    <row r="722" spans="1:41" x14ac:dyDescent="0.25">
      <c r="A722" s="478" t="s">
        <v>3081</v>
      </c>
      <c r="B722" s="478" t="s">
        <v>3264</v>
      </c>
      <c r="C722" s="478" t="s">
        <v>1981</v>
      </c>
      <c r="D722" s="477">
        <v>1480</v>
      </c>
      <c r="E722" s="470" t="s">
        <v>3263</v>
      </c>
      <c r="F722" s="476"/>
      <c r="G722" s="475" t="s">
        <v>1978</v>
      </c>
      <c r="H722" s="474">
        <v>40</v>
      </c>
      <c r="I722" s="470"/>
      <c r="J722" s="473"/>
      <c r="K722" s="472">
        <v>5.7403999999999997E-2</v>
      </c>
      <c r="L722" s="201">
        <v>-54.551604312367601</v>
      </c>
      <c r="M722" s="201">
        <v>423.0996045</v>
      </c>
      <c r="N722" s="201">
        <v>41.094000000000001</v>
      </c>
      <c r="O722" s="470">
        <v>41.094000000000001</v>
      </c>
      <c r="P722" s="471">
        <v>423.0996045</v>
      </c>
      <c r="Q722" s="471">
        <v>-54.580306312367597</v>
      </c>
      <c r="R722" s="470">
        <v>148.00968053999958</v>
      </c>
      <c r="S722" s="470">
        <v>148.03838253999959</v>
      </c>
      <c r="T722" s="470"/>
      <c r="U722" s="170">
        <v>79.531050673599751</v>
      </c>
      <c r="V722" s="170"/>
      <c r="W722" s="170"/>
      <c r="X722" s="168"/>
      <c r="Y722" s="168"/>
      <c r="Z722" s="168"/>
      <c r="AA722" s="169"/>
      <c r="AB722" s="169"/>
      <c r="AC722" s="168"/>
      <c r="AD722" s="168"/>
      <c r="AE722" s="168"/>
      <c r="AF722" s="168"/>
      <c r="AG722" s="168"/>
      <c r="AH722" s="168"/>
      <c r="AI722" s="168"/>
      <c r="AJ722" s="168"/>
      <c r="AK722" s="168"/>
      <c r="AL722" s="168"/>
      <c r="AM722" s="168"/>
      <c r="AN722" s="168"/>
      <c r="AO722" s="168"/>
    </row>
    <row r="723" spans="1:41" x14ac:dyDescent="0.25">
      <c r="A723" s="478"/>
      <c r="B723" s="478"/>
      <c r="C723" s="478"/>
      <c r="D723" s="477"/>
      <c r="E723" s="478" t="s">
        <v>619</v>
      </c>
      <c r="F723" s="480"/>
      <c r="G723" s="483" t="s">
        <v>2198</v>
      </c>
      <c r="H723" s="474"/>
      <c r="I723" s="470"/>
      <c r="J723" s="473"/>
      <c r="K723" s="472">
        <v>0.19082200000000005</v>
      </c>
      <c r="L723" s="201">
        <v>-54.675717312367595</v>
      </c>
      <c r="M723" s="201">
        <v>423.0996045</v>
      </c>
      <c r="N723" s="201">
        <v>41.094000000000001</v>
      </c>
      <c r="O723" s="470">
        <v>41.094000000000001</v>
      </c>
      <c r="P723" s="471">
        <v>423.0996045</v>
      </c>
      <c r="Q723" s="471">
        <v>-54.771128312367594</v>
      </c>
      <c r="R723" s="470">
        <v>148.13379353999957</v>
      </c>
      <c r="S723" s="470">
        <v>148.22920453999959</v>
      </c>
      <c r="T723" s="479"/>
      <c r="U723" s="170">
        <v>79.655163673599745</v>
      </c>
      <c r="V723" s="170"/>
      <c r="W723" s="170"/>
      <c r="X723" s="168"/>
      <c r="Y723" s="168"/>
      <c r="Z723" s="168"/>
      <c r="AA723" s="169"/>
      <c r="AB723" s="169"/>
      <c r="AC723" s="168"/>
      <c r="AD723" s="168"/>
      <c r="AE723" s="168"/>
      <c r="AF723" s="168"/>
      <c r="AG723" s="168"/>
      <c r="AH723" s="168"/>
      <c r="AI723" s="168"/>
      <c r="AJ723" s="168"/>
      <c r="AK723" s="168"/>
      <c r="AL723" s="168"/>
      <c r="AM723" s="168"/>
      <c r="AN723" s="168"/>
      <c r="AO723" s="168"/>
    </row>
    <row r="724" spans="1:41" x14ac:dyDescent="0.25">
      <c r="A724" s="478" t="s">
        <v>3081</v>
      </c>
      <c r="B724" s="478" t="s">
        <v>3264</v>
      </c>
      <c r="C724" s="478" t="s">
        <v>2197</v>
      </c>
      <c r="D724" s="477">
        <v>1484</v>
      </c>
      <c r="E724" s="482" t="s">
        <v>3262</v>
      </c>
      <c r="F724" s="480"/>
      <c r="G724" s="480" t="s">
        <v>3072</v>
      </c>
      <c r="H724" s="474">
        <v>34</v>
      </c>
      <c r="I724" s="471"/>
      <c r="J724" s="473"/>
      <c r="K724" s="470">
        <v>0.29817100000000002</v>
      </c>
      <c r="L724" s="201">
        <v>-54.920213812367592</v>
      </c>
      <c r="M724" s="201">
        <v>423.0996045</v>
      </c>
      <c r="N724" s="201">
        <v>41.094000000000001</v>
      </c>
      <c r="O724" s="470">
        <v>41.094000000000001</v>
      </c>
      <c r="P724" s="471">
        <v>423.0996045</v>
      </c>
      <c r="Q724" s="471">
        <v>-55.069299312367598</v>
      </c>
      <c r="R724" s="470">
        <v>148.37829003999957</v>
      </c>
      <c r="S724" s="470">
        <v>148.52737553999958</v>
      </c>
      <c r="T724" s="470"/>
      <c r="U724" s="170">
        <v>79.899660173599742</v>
      </c>
      <c r="V724" s="170"/>
      <c r="W724" s="170"/>
      <c r="X724" s="168"/>
      <c r="Y724" s="168"/>
      <c r="Z724" s="168"/>
      <c r="AA724" s="169"/>
      <c r="AB724" s="169"/>
      <c r="AC724" s="168"/>
      <c r="AD724" s="168"/>
      <c r="AE724" s="168"/>
      <c r="AF724" s="168"/>
      <c r="AG724" s="168"/>
      <c r="AH724" s="168"/>
      <c r="AI724" s="168"/>
      <c r="AJ724" s="168"/>
      <c r="AK724" s="168"/>
      <c r="AL724" s="168"/>
      <c r="AM724" s="168"/>
      <c r="AN724" s="168"/>
      <c r="AO724" s="168"/>
    </row>
    <row r="725" spans="1:41" x14ac:dyDescent="0.25">
      <c r="A725" s="478"/>
      <c r="B725" s="478"/>
      <c r="C725" s="478"/>
      <c r="D725" s="477"/>
      <c r="E725" s="482" t="s">
        <v>619</v>
      </c>
      <c r="F725" s="480"/>
      <c r="G725" s="480"/>
      <c r="H725" s="474"/>
      <c r="I725" s="471"/>
      <c r="J725" s="473"/>
      <c r="K725" s="470">
        <v>0</v>
      </c>
      <c r="L725" s="201">
        <v>-55.069299312367598</v>
      </c>
      <c r="M725" s="201">
        <v>423.0996045</v>
      </c>
      <c r="N725" s="201">
        <v>41.094000000000001</v>
      </c>
      <c r="O725" s="470">
        <v>41.094000000000001</v>
      </c>
      <c r="P725" s="471">
        <v>423.0996045</v>
      </c>
      <c r="Q725" s="471">
        <v>-55.069299312367598</v>
      </c>
      <c r="R725" s="470">
        <v>148.52737553999958</v>
      </c>
      <c r="S725" s="470">
        <v>148.52737553999958</v>
      </c>
      <c r="T725" s="470"/>
      <c r="U725" s="170">
        <v>80.048745673599754</v>
      </c>
      <c r="V725" s="170"/>
      <c r="W725" s="170"/>
      <c r="X725" s="168"/>
      <c r="Y725" s="168"/>
      <c r="Z725" s="168"/>
      <c r="AA725" s="169"/>
      <c r="AB725" s="169"/>
      <c r="AC725" s="168"/>
      <c r="AD725" s="168"/>
      <c r="AE725" s="168"/>
      <c r="AF725" s="168"/>
      <c r="AG725" s="168"/>
      <c r="AH725" s="168"/>
      <c r="AI725" s="168"/>
      <c r="AJ725" s="168"/>
      <c r="AK725" s="168"/>
      <c r="AL725" s="168"/>
      <c r="AM725" s="168"/>
      <c r="AN725" s="168"/>
      <c r="AO725" s="168"/>
    </row>
    <row r="726" spans="1:41" x14ac:dyDescent="0.25">
      <c r="A726" s="478" t="s">
        <v>3081</v>
      </c>
      <c r="B726" s="478" t="s">
        <v>3264</v>
      </c>
      <c r="C726" s="478" t="s">
        <v>2174</v>
      </c>
      <c r="D726" s="477">
        <v>1485</v>
      </c>
      <c r="E726" s="482" t="s">
        <v>3261</v>
      </c>
      <c r="F726" s="480"/>
      <c r="G726" s="480" t="s">
        <v>4278</v>
      </c>
      <c r="H726" s="474"/>
      <c r="I726" s="471"/>
      <c r="J726" s="473"/>
      <c r="K726" s="470">
        <v>0</v>
      </c>
      <c r="L726" s="201">
        <v>-55.069299312367598</v>
      </c>
      <c r="M726" s="201">
        <v>423.0996045</v>
      </c>
      <c r="N726" s="201">
        <v>41.094000000000001</v>
      </c>
      <c r="O726" s="470">
        <v>41.094000000000001</v>
      </c>
      <c r="P726" s="471">
        <v>423.0996045</v>
      </c>
      <c r="Q726" s="471">
        <v>-55.069299312367598</v>
      </c>
      <c r="R726" s="470">
        <v>148.52737553999958</v>
      </c>
      <c r="S726" s="470">
        <v>148.52737553999958</v>
      </c>
      <c r="T726" s="470"/>
      <c r="U726" s="170">
        <v>80.048745673599754</v>
      </c>
      <c r="V726" s="170"/>
      <c r="W726" s="170"/>
      <c r="X726" s="168"/>
      <c r="Y726" s="168"/>
      <c r="Z726" s="168"/>
      <c r="AA726" s="169"/>
      <c r="AB726" s="169"/>
      <c r="AC726" s="168"/>
      <c r="AD726" s="168"/>
      <c r="AE726" s="168"/>
      <c r="AF726" s="168"/>
      <c r="AG726" s="168"/>
      <c r="AH726" s="168"/>
      <c r="AI726" s="168"/>
      <c r="AJ726" s="168"/>
      <c r="AK726" s="168"/>
      <c r="AL726" s="168"/>
      <c r="AM726" s="168"/>
      <c r="AN726" s="168"/>
      <c r="AO726" s="168"/>
    </row>
    <row r="727" spans="1:41" x14ac:dyDescent="0.25">
      <c r="A727" s="478"/>
      <c r="B727" s="478"/>
      <c r="C727" s="478"/>
      <c r="D727" s="477"/>
      <c r="E727" s="482"/>
      <c r="F727" s="480"/>
      <c r="G727" s="480" t="s">
        <v>1962</v>
      </c>
      <c r="H727" s="474">
        <v>40</v>
      </c>
      <c r="I727" s="471"/>
      <c r="J727" s="473"/>
      <c r="K727" s="470">
        <v>9.650984E-2</v>
      </c>
      <c r="L727" s="201">
        <v>-55.117554232367596</v>
      </c>
      <c r="M727" s="201">
        <v>423.0996045</v>
      </c>
      <c r="N727" s="201">
        <v>41.094000000000001</v>
      </c>
      <c r="O727" s="470">
        <v>41.094000000000001</v>
      </c>
      <c r="P727" s="471">
        <v>423.0996045</v>
      </c>
      <c r="Q727" s="471">
        <v>-55.165809152367601</v>
      </c>
      <c r="R727" s="470">
        <v>148.57563045999959</v>
      </c>
      <c r="S727" s="470">
        <v>148.62388537999959</v>
      </c>
      <c r="T727" s="470"/>
      <c r="U727" s="170">
        <v>80.097000593599759</v>
      </c>
      <c r="V727" s="170"/>
      <c r="W727" s="170"/>
      <c r="X727" s="168"/>
      <c r="Y727" s="168"/>
      <c r="Z727" s="168"/>
      <c r="AA727" s="169"/>
      <c r="AB727" s="169"/>
      <c r="AC727" s="168"/>
      <c r="AD727" s="168"/>
      <c r="AE727" s="168"/>
      <c r="AF727" s="168"/>
      <c r="AG727" s="168"/>
      <c r="AH727" s="168"/>
      <c r="AI727" s="168"/>
      <c r="AJ727" s="168"/>
      <c r="AK727" s="168"/>
      <c r="AL727" s="168"/>
      <c r="AM727" s="168"/>
      <c r="AN727" s="168"/>
      <c r="AO727" s="168"/>
    </row>
    <row r="728" spans="1:41" x14ac:dyDescent="0.25">
      <c r="A728" s="478" t="s">
        <v>3081</v>
      </c>
      <c r="B728" s="478" t="s">
        <v>3264</v>
      </c>
      <c r="C728" s="478" t="s">
        <v>111</v>
      </c>
      <c r="D728" s="477">
        <v>1486</v>
      </c>
      <c r="E728" s="482" t="s">
        <v>1032</v>
      </c>
      <c r="F728" s="480" t="s">
        <v>3135</v>
      </c>
      <c r="G728" s="480" t="s">
        <v>3134</v>
      </c>
      <c r="H728" s="474"/>
      <c r="I728" s="471"/>
      <c r="J728" s="473"/>
      <c r="K728" s="470">
        <v>0</v>
      </c>
      <c r="L728" s="201">
        <v>-55.165809152367601</v>
      </c>
      <c r="M728" s="201">
        <v>423.0996045</v>
      </c>
      <c r="N728" s="201">
        <v>41.094000000000001</v>
      </c>
      <c r="O728" s="470">
        <v>41.094000000000001</v>
      </c>
      <c r="P728" s="471">
        <v>423.0996045</v>
      </c>
      <c r="Q728" s="471">
        <v>-55.165809152367601</v>
      </c>
      <c r="R728" s="470">
        <v>148.62388537999959</v>
      </c>
      <c r="S728" s="470">
        <v>148.62388537999959</v>
      </c>
      <c r="T728" s="470"/>
      <c r="U728" s="170">
        <v>80.145255513599764</v>
      </c>
      <c r="V728" s="170"/>
      <c r="W728" s="170"/>
      <c r="X728" s="168"/>
      <c r="Y728" s="168"/>
      <c r="Z728" s="168"/>
      <c r="AA728" s="169"/>
      <c r="AB728" s="169"/>
      <c r="AC728" s="168"/>
      <c r="AD728" s="168"/>
      <c r="AE728" s="168"/>
      <c r="AF728" s="168"/>
      <c r="AG728" s="168"/>
      <c r="AH728" s="168"/>
      <c r="AI728" s="168"/>
      <c r="AJ728" s="168"/>
      <c r="AK728" s="168"/>
      <c r="AL728" s="168"/>
      <c r="AM728" s="168"/>
      <c r="AN728" s="168"/>
      <c r="AO728" s="168"/>
    </row>
    <row r="729" spans="1:41" x14ac:dyDescent="0.25">
      <c r="A729" s="478"/>
      <c r="B729" s="478"/>
      <c r="C729" s="478"/>
      <c r="D729" s="477"/>
      <c r="E729" s="482"/>
      <c r="F729" s="480"/>
      <c r="G729" s="480" t="s">
        <v>3133</v>
      </c>
      <c r="H729" s="474">
        <v>40</v>
      </c>
      <c r="I729" s="471"/>
      <c r="J729" s="473"/>
      <c r="K729" s="470">
        <v>5.5879999999999999E-2</v>
      </c>
      <c r="L729" s="201">
        <v>-55.193749152367602</v>
      </c>
      <c r="M729" s="201">
        <v>423.0996045</v>
      </c>
      <c r="N729" s="201">
        <v>41.094000000000001</v>
      </c>
      <c r="O729" s="470">
        <v>41.094000000000001</v>
      </c>
      <c r="P729" s="471">
        <v>423.0996045</v>
      </c>
      <c r="Q729" s="471">
        <v>-55.221689152367603</v>
      </c>
      <c r="R729" s="470">
        <v>148.65182537999959</v>
      </c>
      <c r="S729" s="470">
        <v>148.67976537999959</v>
      </c>
      <c r="T729" s="470"/>
      <c r="U729" s="170">
        <v>80.173195513599765</v>
      </c>
      <c r="V729" s="170"/>
      <c r="W729" s="170"/>
      <c r="X729" s="168"/>
      <c r="Y729" s="168"/>
      <c r="Z729" s="168"/>
      <c r="AA729" s="169"/>
      <c r="AB729" s="169"/>
      <c r="AC729" s="168"/>
      <c r="AD729" s="168"/>
      <c r="AE729" s="168"/>
      <c r="AF729" s="168"/>
      <c r="AG729" s="168"/>
      <c r="AH729" s="168"/>
      <c r="AI729" s="168"/>
      <c r="AJ729" s="168"/>
      <c r="AK729" s="168"/>
      <c r="AL729" s="168"/>
      <c r="AM729" s="168"/>
      <c r="AN729" s="168"/>
      <c r="AO729" s="168"/>
    </row>
    <row r="730" spans="1:41" x14ac:dyDescent="0.25">
      <c r="A730" s="478"/>
      <c r="B730" s="478"/>
      <c r="C730" s="478"/>
      <c r="D730" s="477"/>
      <c r="E730" s="482" t="s">
        <v>619</v>
      </c>
      <c r="F730" s="480"/>
      <c r="G730" s="480" t="s">
        <v>3132</v>
      </c>
      <c r="H730" s="474">
        <v>40</v>
      </c>
      <c r="I730" s="471"/>
      <c r="J730" s="473"/>
      <c r="K730" s="470">
        <v>7.6135999999999981E-2</v>
      </c>
      <c r="L730" s="201">
        <v>-55.259757152367598</v>
      </c>
      <c r="M730" s="201">
        <v>423.0996045</v>
      </c>
      <c r="N730" s="201">
        <v>41.094000000000001</v>
      </c>
      <c r="O730" s="470">
        <v>41.094000000000001</v>
      </c>
      <c r="P730" s="471">
        <v>423.0996045</v>
      </c>
      <c r="Q730" s="471">
        <v>-55.297825152367601</v>
      </c>
      <c r="R730" s="470">
        <v>148.71783337999958</v>
      </c>
      <c r="S730" s="470">
        <v>148.75590137999959</v>
      </c>
      <c r="T730" s="470"/>
      <c r="U730" s="170">
        <v>80.239203513599747</v>
      </c>
      <c r="V730" s="170"/>
      <c r="W730" s="170"/>
      <c r="X730" s="168"/>
      <c r="Y730" s="168"/>
      <c r="Z730" s="168"/>
      <c r="AA730" s="169"/>
      <c r="AB730" s="169"/>
      <c r="AC730" s="168"/>
      <c r="AD730" s="168"/>
      <c r="AE730" s="168"/>
      <c r="AF730" s="168"/>
      <c r="AG730" s="168"/>
      <c r="AH730" s="168"/>
      <c r="AI730" s="168"/>
      <c r="AJ730" s="168"/>
      <c r="AK730" s="168"/>
      <c r="AL730" s="168"/>
      <c r="AM730" s="168"/>
      <c r="AN730" s="168"/>
      <c r="AO730" s="168"/>
    </row>
    <row r="731" spans="1:41" x14ac:dyDescent="0.25">
      <c r="A731" s="478" t="s">
        <v>3081</v>
      </c>
      <c r="B731" s="478" t="s">
        <v>3264</v>
      </c>
      <c r="C731" s="478" t="s">
        <v>2187</v>
      </c>
      <c r="D731" s="477">
        <v>1490</v>
      </c>
      <c r="E731" s="482" t="s">
        <v>3260</v>
      </c>
      <c r="F731" s="480" t="s">
        <v>2185</v>
      </c>
      <c r="G731" s="480" t="s">
        <v>2184</v>
      </c>
      <c r="H731" s="474">
        <v>40</v>
      </c>
      <c r="I731" s="471"/>
      <c r="J731" s="473"/>
      <c r="K731" s="470">
        <v>0.5</v>
      </c>
      <c r="L731" s="201">
        <v>-55.547825152367601</v>
      </c>
      <c r="M731" s="201">
        <v>423.0996045</v>
      </c>
      <c r="N731" s="201">
        <v>41.094000000000001</v>
      </c>
      <c r="O731" s="470">
        <v>41.094000000000001</v>
      </c>
      <c r="P731" s="471">
        <v>423.0996045</v>
      </c>
      <c r="Q731" s="471">
        <v>-55.797825152367601</v>
      </c>
      <c r="R731" s="470">
        <v>149.00590137999959</v>
      </c>
      <c r="S731" s="470">
        <v>149.25590137999959</v>
      </c>
      <c r="T731" s="470"/>
      <c r="U731" s="170">
        <v>80.527271513599757</v>
      </c>
      <c r="V731" s="170"/>
      <c r="W731" s="170"/>
      <c r="X731" s="168"/>
      <c r="Y731" s="168"/>
      <c r="Z731" s="168"/>
      <c r="AA731" s="169"/>
      <c r="AB731" s="169"/>
      <c r="AC731" s="168"/>
      <c r="AD731" s="168"/>
      <c r="AE731" s="168"/>
      <c r="AF731" s="168"/>
      <c r="AG731" s="168"/>
      <c r="AH731" s="168"/>
      <c r="AI731" s="168"/>
      <c r="AJ731" s="168"/>
      <c r="AK731" s="168"/>
      <c r="AL731" s="168"/>
      <c r="AM731" s="168"/>
      <c r="AN731" s="168"/>
      <c r="AO731" s="168"/>
    </row>
    <row r="732" spans="1:41" x14ac:dyDescent="0.25">
      <c r="A732" s="478"/>
      <c r="B732" s="478"/>
      <c r="C732" s="478"/>
      <c r="D732" s="477"/>
      <c r="E732" s="482" t="s">
        <v>619</v>
      </c>
      <c r="F732" s="480"/>
      <c r="G732" s="480" t="s">
        <v>3129</v>
      </c>
      <c r="H732" s="474">
        <v>40</v>
      </c>
      <c r="I732" s="471"/>
      <c r="J732" s="473"/>
      <c r="K732" s="470">
        <v>7.6135999999999981E-2</v>
      </c>
      <c r="L732" s="201">
        <v>-55.835893152367603</v>
      </c>
      <c r="M732" s="201">
        <v>423.0996045</v>
      </c>
      <c r="N732" s="201">
        <v>41.094000000000001</v>
      </c>
      <c r="O732" s="470">
        <v>41.094000000000001</v>
      </c>
      <c r="P732" s="471">
        <v>423.0996045</v>
      </c>
      <c r="Q732" s="471">
        <v>-55.873961152367599</v>
      </c>
      <c r="R732" s="470">
        <v>149.29396937999957</v>
      </c>
      <c r="S732" s="470">
        <v>149.33203737999958</v>
      </c>
      <c r="T732" s="470"/>
      <c r="U732" s="170">
        <v>80.815339513599739</v>
      </c>
      <c r="V732" s="170"/>
      <c r="W732" s="170"/>
      <c r="X732" s="168"/>
      <c r="Y732" s="168"/>
      <c r="Z732" s="168"/>
      <c r="AA732" s="169"/>
      <c r="AB732" s="169"/>
      <c r="AC732" s="168"/>
      <c r="AD732" s="168"/>
      <c r="AE732" s="168"/>
      <c r="AF732" s="168"/>
      <c r="AG732" s="168"/>
      <c r="AH732" s="168"/>
      <c r="AI732" s="168"/>
      <c r="AJ732" s="168"/>
      <c r="AK732" s="168"/>
      <c r="AL732" s="168"/>
      <c r="AM732" s="168"/>
      <c r="AN732" s="168"/>
      <c r="AO732" s="168"/>
    </row>
    <row r="733" spans="1:41" x14ac:dyDescent="0.25">
      <c r="A733" s="478"/>
      <c r="B733" s="478"/>
      <c r="C733" s="478"/>
      <c r="D733" s="477"/>
      <c r="E733" s="482"/>
      <c r="F733" s="480"/>
      <c r="G733" s="480" t="s">
        <v>1962</v>
      </c>
      <c r="H733" s="474"/>
      <c r="I733" s="471"/>
      <c r="J733" s="473"/>
      <c r="K733" s="470">
        <v>9.9516999999999994E-2</v>
      </c>
      <c r="L733" s="201">
        <v>-55.923719652367595</v>
      </c>
      <c r="M733" s="201">
        <v>423.0996045</v>
      </c>
      <c r="N733" s="201">
        <v>41.094000000000001</v>
      </c>
      <c r="O733" s="470">
        <v>41.094000000000001</v>
      </c>
      <c r="P733" s="471">
        <v>423.0996045</v>
      </c>
      <c r="Q733" s="471">
        <v>-55.973478152367598</v>
      </c>
      <c r="R733" s="470">
        <v>149.38179587999957</v>
      </c>
      <c r="S733" s="470">
        <v>149.43155437999957</v>
      </c>
      <c r="T733" s="470"/>
      <c r="U733" s="170">
        <v>80.903166013599744</v>
      </c>
      <c r="V733" s="170"/>
      <c r="W733" s="170"/>
      <c r="X733" s="168"/>
      <c r="Y733" s="168"/>
      <c r="Z733" s="168"/>
      <c r="AA733" s="169"/>
      <c r="AB733" s="169"/>
      <c r="AC733" s="168"/>
      <c r="AD733" s="168"/>
      <c r="AE733" s="168"/>
      <c r="AF733" s="168"/>
      <c r="AG733" s="168"/>
      <c r="AH733" s="168"/>
      <c r="AI733" s="168"/>
      <c r="AJ733" s="168"/>
      <c r="AK733" s="168"/>
      <c r="AL733" s="168"/>
      <c r="AM733" s="168"/>
      <c r="AN733" s="168"/>
      <c r="AO733" s="168"/>
    </row>
    <row r="734" spans="1:41" x14ac:dyDescent="0.25">
      <c r="A734" s="478" t="s">
        <v>3081</v>
      </c>
      <c r="B734" s="478" t="s">
        <v>3264</v>
      </c>
      <c r="C734" s="478" t="s">
        <v>2194</v>
      </c>
      <c r="D734" s="477">
        <v>1496</v>
      </c>
      <c r="E734" s="482" t="s">
        <v>3259</v>
      </c>
      <c r="F734" s="480"/>
      <c r="G734" s="480" t="s">
        <v>3072</v>
      </c>
      <c r="H734" s="474">
        <v>34</v>
      </c>
      <c r="I734" s="471"/>
      <c r="J734" s="473"/>
      <c r="K734" s="470">
        <v>0.29817100000000002</v>
      </c>
      <c r="L734" s="201">
        <v>-56.122563652367603</v>
      </c>
      <c r="M734" s="201">
        <v>423.0996045</v>
      </c>
      <c r="N734" s="201">
        <v>41.094000000000001</v>
      </c>
      <c r="O734" s="470">
        <v>41.094000000000001</v>
      </c>
      <c r="P734" s="471">
        <v>423.0996045</v>
      </c>
      <c r="Q734" s="471">
        <v>-56.271649152367601</v>
      </c>
      <c r="R734" s="470">
        <v>149.58063987999955</v>
      </c>
      <c r="S734" s="470">
        <v>149.72972537999956</v>
      </c>
      <c r="T734" s="470"/>
      <c r="U734" s="170">
        <v>81.102010013599724</v>
      </c>
      <c r="V734" s="170"/>
      <c r="W734" s="170"/>
      <c r="X734" s="168"/>
      <c r="Y734" s="168"/>
      <c r="Z734" s="168"/>
      <c r="AA734" s="169"/>
      <c r="AB734" s="169"/>
      <c r="AC734" s="168"/>
      <c r="AD734" s="168"/>
      <c r="AE734" s="168"/>
      <c r="AF734" s="168"/>
      <c r="AG734" s="168"/>
      <c r="AH734" s="168"/>
      <c r="AI734" s="168"/>
      <c r="AJ734" s="168"/>
      <c r="AK734" s="168"/>
      <c r="AL734" s="168"/>
      <c r="AM734" s="168"/>
      <c r="AN734" s="168"/>
      <c r="AO734" s="168"/>
    </row>
    <row r="735" spans="1:41" x14ac:dyDescent="0.25">
      <c r="A735" s="478"/>
      <c r="B735" s="478"/>
      <c r="C735" s="478"/>
      <c r="D735" s="477"/>
      <c r="E735" s="482" t="s">
        <v>619</v>
      </c>
      <c r="F735" s="480"/>
      <c r="G735" s="480"/>
      <c r="H735" s="474"/>
      <c r="I735" s="471"/>
      <c r="J735" s="473"/>
      <c r="K735" s="470">
        <v>0</v>
      </c>
      <c r="L735" s="201">
        <v>-56.271649152367601</v>
      </c>
      <c r="M735" s="201">
        <v>423.0996045</v>
      </c>
      <c r="N735" s="201">
        <v>41.094000000000001</v>
      </c>
      <c r="O735" s="470">
        <v>41.094000000000001</v>
      </c>
      <c r="P735" s="471">
        <v>423.0996045</v>
      </c>
      <c r="Q735" s="471">
        <v>-56.271649152367601</v>
      </c>
      <c r="R735" s="470">
        <v>149.72972537999956</v>
      </c>
      <c r="S735" s="470">
        <v>149.72972537999956</v>
      </c>
      <c r="T735" s="470"/>
      <c r="U735" s="170">
        <v>81.251095513599736</v>
      </c>
      <c r="V735" s="170"/>
      <c r="W735" s="170"/>
      <c r="X735" s="168"/>
      <c r="Y735" s="168"/>
      <c r="Z735" s="168"/>
      <c r="AA735" s="169"/>
      <c r="AB735" s="169"/>
      <c r="AC735" s="168"/>
      <c r="AD735" s="168"/>
      <c r="AE735" s="168"/>
      <c r="AF735" s="168"/>
      <c r="AG735" s="168"/>
      <c r="AH735" s="168"/>
      <c r="AI735" s="168"/>
      <c r="AJ735" s="168"/>
      <c r="AK735" s="168"/>
      <c r="AL735" s="168"/>
      <c r="AM735" s="168"/>
      <c r="AN735" s="168"/>
      <c r="AO735" s="168"/>
    </row>
    <row r="736" spans="1:41" x14ac:dyDescent="0.25">
      <c r="A736" s="478"/>
      <c r="B736" s="478"/>
      <c r="C736" s="478"/>
      <c r="D736" s="477"/>
      <c r="E736" s="482" t="s">
        <v>619</v>
      </c>
      <c r="F736" s="480"/>
      <c r="G736" s="480"/>
      <c r="H736" s="474"/>
      <c r="I736" s="471"/>
      <c r="J736" s="473"/>
      <c r="K736" s="470">
        <v>0</v>
      </c>
      <c r="L736" s="201">
        <v>-56.271649152367601</v>
      </c>
      <c r="M736" s="201">
        <v>423.0996045</v>
      </c>
      <c r="N736" s="201">
        <v>41.094000000000001</v>
      </c>
      <c r="O736" s="470">
        <v>41.094000000000001</v>
      </c>
      <c r="P736" s="471">
        <v>423.0996045</v>
      </c>
      <c r="Q736" s="471">
        <v>-56.271649152367601</v>
      </c>
      <c r="R736" s="470">
        <v>149.72972537999956</v>
      </c>
      <c r="S736" s="470">
        <v>149.72972537999956</v>
      </c>
      <c r="T736" s="470"/>
      <c r="U736" s="170">
        <v>81.251095513599736</v>
      </c>
      <c r="V736" s="170"/>
      <c r="W736" s="170"/>
      <c r="X736" s="168"/>
      <c r="Y736" s="168"/>
      <c r="Z736" s="168"/>
      <c r="AA736" s="169"/>
      <c r="AB736" s="169"/>
      <c r="AC736" s="168"/>
      <c r="AD736" s="168"/>
      <c r="AE736" s="168"/>
      <c r="AF736" s="168"/>
      <c r="AG736" s="168"/>
      <c r="AH736" s="168"/>
      <c r="AI736" s="168"/>
      <c r="AJ736" s="168"/>
      <c r="AK736" s="168"/>
      <c r="AL736" s="168"/>
      <c r="AM736" s="168"/>
      <c r="AN736" s="168"/>
      <c r="AO736" s="168"/>
    </row>
    <row r="737" spans="1:41" x14ac:dyDescent="0.25">
      <c r="A737" s="478"/>
      <c r="B737" s="478"/>
      <c r="C737" s="478"/>
      <c r="D737" s="477"/>
      <c r="E737" s="482" t="s">
        <v>619</v>
      </c>
      <c r="F737" s="480"/>
      <c r="G737" s="480" t="s">
        <v>1962</v>
      </c>
      <c r="H737" s="474"/>
      <c r="I737" s="471"/>
      <c r="J737" s="473"/>
      <c r="K737" s="470">
        <v>9.9516999999999994E-2</v>
      </c>
      <c r="L737" s="201">
        <v>-56.321407652367597</v>
      </c>
      <c r="M737" s="201">
        <v>423.0996045</v>
      </c>
      <c r="N737" s="201">
        <v>41.094000000000001</v>
      </c>
      <c r="O737" s="470">
        <v>41.094000000000001</v>
      </c>
      <c r="P737" s="471">
        <v>423.0996045</v>
      </c>
      <c r="Q737" s="471">
        <v>-56.3711661523676</v>
      </c>
      <c r="R737" s="470">
        <v>149.77948387999956</v>
      </c>
      <c r="S737" s="470">
        <v>149.82924237999956</v>
      </c>
      <c r="T737" s="470"/>
      <c r="U737" s="170">
        <v>81.300854013599732</v>
      </c>
      <c r="V737" s="170"/>
      <c r="W737" s="170"/>
      <c r="X737" s="168"/>
      <c r="Y737" s="168"/>
      <c r="Z737" s="168"/>
      <c r="AA737" s="169"/>
      <c r="AB737" s="169"/>
      <c r="AC737" s="168"/>
      <c r="AD737" s="168"/>
      <c r="AE737" s="168"/>
      <c r="AF737" s="168"/>
      <c r="AG737" s="168"/>
      <c r="AH737" s="168"/>
      <c r="AI737" s="168"/>
      <c r="AJ737" s="168"/>
      <c r="AK737" s="168"/>
      <c r="AL737" s="168"/>
      <c r="AM737" s="168"/>
      <c r="AN737" s="168"/>
      <c r="AO737" s="168"/>
    </row>
    <row r="738" spans="1:41" x14ac:dyDescent="0.25">
      <c r="A738" s="478" t="s">
        <v>3081</v>
      </c>
      <c r="B738" s="478" t="s">
        <v>3264</v>
      </c>
      <c r="C738" s="478" t="s">
        <v>2192</v>
      </c>
      <c r="D738" s="477">
        <v>1500</v>
      </c>
      <c r="E738" s="482" t="s">
        <v>3258</v>
      </c>
      <c r="F738" s="480"/>
      <c r="G738" s="480" t="s">
        <v>3072</v>
      </c>
      <c r="H738" s="474">
        <v>34</v>
      </c>
      <c r="I738" s="471"/>
      <c r="J738" s="473"/>
      <c r="K738" s="470">
        <v>0.29817100000000002</v>
      </c>
      <c r="L738" s="201">
        <v>-56.520251652367605</v>
      </c>
      <c r="M738" s="201">
        <v>423.0996045</v>
      </c>
      <c r="N738" s="201">
        <v>41.094000000000001</v>
      </c>
      <c r="O738" s="470">
        <v>41.094000000000001</v>
      </c>
      <c r="P738" s="471">
        <v>423.0996045</v>
      </c>
      <c r="Q738" s="471">
        <v>-56.669337152367603</v>
      </c>
      <c r="R738" s="470">
        <v>149.97832787999954</v>
      </c>
      <c r="S738" s="470">
        <v>150.12741337999955</v>
      </c>
      <c r="T738" s="470"/>
      <c r="U738" s="170">
        <v>81.499698013599712</v>
      </c>
      <c r="V738" s="170"/>
      <c r="W738" s="170"/>
      <c r="X738" s="168"/>
      <c r="Y738" s="168"/>
      <c r="Z738" s="168"/>
      <c r="AA738" s="169"/>
      <c r="AB738" s="169"/>
      <c r="AC738" s="168"/>
      <c r="AD738" s="168"/>
      <c r="AE738" s="168"/>
      <c r="AF738" s="168"/>
      <c r="AG738" s="168"/>
      <c r="AH738" s="168"/>
      <c r="AI738" s="168"/>
      <c r="AJ738" s="168"/>
      <c r="AK738" s="168"/>
      <c r="AL738" s="168"/>
      <c r="AM738" s="168"/>
      <c r="AN738" s="168"/>
      <c r="AO738" s="168"/>
    </row>
    <row r="739" spans="1:41" x14ac:dyDescent="0.25">
      <c r="A739" s="478"/>
      <c r="B739" s="478"/>
      <c r="C739" s="478"/>
      <c r="D739" s="477"/>
      <c r="E739" s="482" t="s">
        <v>619</v>
      </c>
      <c r="F739" s="480"/>
      <c r="G739" s="480"/>
      <c r="H739" s="474"/>
      <c r="I739" s="471"/>
      <c r="J739" s="473"/>
      <c r="K739" s="470">
        <v>0</v>
      </c>
      <c r="L739" s="201">
        <v>-56.669337152367603</v>
      </c>
      <c r="M739" s="201">
        <v>423.0996045</v>
      </c>
      <c r="N739" s="201">
        <v>41.094000000000001</v>
      </c>
      <c r="O739" s="470">
        <v>41.094000000000001</v>
      </c>
      <c r="P739" s="471">
        <v>423.0996045</v>
      </c>
      <c r="Q739" s="471">
        <v>-56.669337152367603</v>
      </c>
      <c r="R739" s="470">
        <v>150.12741337999955</v>
      </c>
      <c r="S739" s="470">
        <v>150.12741337999955</v>
      </c>
      <c r="T739" s="470"/>
      <c r="U739" s="170">
        <v>81.648783513599724</v>
      </c>
      <c r="V739" s="170"/>
      <c r="W739" s="170"/>
      <c r="X739" s="168"/>
      <c r="Y739" s="168"/>
      <c r="Z739" s="168"/>
      <c r="AA739" s="169"/>
      <c r="AB739" s="169"/>
      <c r="AC739" s="168"/>
      <c r="AD739" s="168"/>
      <c r="AE739" s="168"/>
      <c r="AF739" s="168"/>
      <c r="AG739" s="168"/>
      <c r="AH739" s="168"/>
      <c r="AI739" s="168"/>
      <c r="AJ739" s="168"/>
      <c r="AK739" s="168"/>
      <c r="AL739" s="168"/>
      <c r="AM739" s="168"/>
      <c r="AN739" s="168"/>
      <c r="AO739" s="168"/>
    </row>
    <row r="740" spans="1:41" x14ac:dyDescent="0.25">
      <c r="A740" s="478"/>
      <c r="B740" s="478"/>
      <c r="C740" s="478"/>
      <c r="D740" s="477"/>
      <c r="E740" s="482" t="s">
        <v>619</v>
      </c>
      <c r="F740" s="480"/>
      <c r="G740" s="480"/>
      <c r="H740" s="474"/>
      <c r="I740" s="471"/>
      <c r="J740" s="473"/>
      <c r="K740" s="470">
        <v>0</v>
      </c>
      <c r="L740" s="201">
        <v>-56.669337152367603</v>
      </c>
      <c r="M740" s="201">
        <v>423.0996045</v>
      </c>
      <c r="N740" s="201">
        <v>41.094000000000001</v>
      </c>
      <c r="O740" s="470">
        <v>41.094000000000001</v>
      </c>
      <c r="P740" s="471">
        <v>423.0996045</v>
      </c>
      <c r="Q740" s="471">
        <v>-56.669337152367603</v>
      </c>
      <c r="R740" s="470">
        <v>150.12741337999955</v>
      </c>
      <c r="S740" s="470">
        <v>150.12741337999955</v>
      </c>
      <c r="T740" s="470"/>
      <c r="U740" s="170">
        <v>81.648783513599724</v>
      </c>
      <c r="V740" s="170"/>
      <c r="W740" s="170"/>
      <c r="X740" s="168"/>
      <c r="Y740" s="168"/>
      <c r="Z740" s="168"/>
      <c r="AA740" s="169"/>
      <c r="AB740" s="169"/>
      <c r="AC740" s="168"/>
      <c r="AD740" s="168"/>
      <c r="AE740" s="168"/>
      <c r="AF740" s="168"/>
      <c r="AG740" s="168"/>
      <c r="AH740" s="168"/>
      <c r="AI740" s="168"/>
      <c r="AJ740" s="168"/>
      <c r="AK740" s="168"/>
      <c r="AL740" s="168"/>
      <c r="AM740" s="168"/>
      <c r="AN740" s="168"/>
      <c r="AO740" s="168"/>
    </row>
    <row r="741" spans="1:41" x14ac:dyDescent="0.25">
      <c r="A741" s="478"/>
      <c r="B741" s="478"/>
      <c r="C741" s="478"/>
      <c r="D741" s="477"/>
      <c r="E741" s="482" t="s">
        <v>619</v>
      </c>
      <c r="F741" s="480"/>
      <c r="G741" s="480" t="s">
        <v>1962</v>
      </c>
      <c r="H741" s="474"/>
      <c r="I741" s="471"/>
      <c r="J741" s="473"/>
      <c r="K741" s="470">
        <v>9.9516999999999994E-2</v>
      </c>
      <c r="L741" s="201">
        <v>-56.719095652367599</v>
      </c>
      <c r="M741" s="201">
        <v>423.0996045</v>
      </c>
      <c r="N741" s="201">
        <v>41.094000000000001</v>
      </c>
      <c r="O741" s="470">
        <v>41.094000000000001</v>
      </c>
      <c r="P741" s="471">
        <v>423.0996045</v>
      </c>
      <c r="Q741" s="471">
        <v>-56.768854152367602</v>
      </c>
      <c r="R741" s="470">
        <v>150.17717187999955</v>
      </c>
      <c r="S741" s="470">
        <v>150.22693037999954</v>
      </c>
      <c r="T741" s="470"/>
      <c r="U741" s="170">
        <v>81.69854201359972</v>
      </c>
      <c r="V741" s="170"/>
      <c r="W741" s="170"/>
      <c r="X741" s="168"/>
      <c r="Y741" s="168"/>
      <c r="Z741" s="168"/>
      <c r="AA741" s="169"/>
      <c r="AB741" s="169"/>
      <c r="AC741" s="168"/>
      <c r="AD741" s="168"/>
      <c r="AE741" s="168"/>
      <c r="AF741" s="168"/>
      <c r="AG741" s="168"/>
      <c r="AH741" s="168"/>
      <c r="AI741" s="168"/>
      <c r="AJ741" s="168"/>
      <c r="AK741" s="168"/>
      <c r="AL741" s="168"/>
      <c r="AM741" s="168"/>
      <c r="AN741" s="168"/>
      <c r="AO741" s="168"/>
    </row>
    <row r="742" spans="1:41" x14ac:dyDescent="0.25">
      <c r="A742" s="478" t="s">
        <v>3081</v>
      </c>
      <c r="B742" s="478" t="s">
        <v>3264</v>
      </c>
      <c r="C742" s="478" t="s">
        <v>2190</v>
      </c>
      <c r="D742" s="477">
        <v>1504</v>
      </c>
      <c r="E742" s="482" t="s">
        <v>3257</v>
      </c>
      <c r="F742" s="480"/>
      <c r="G742" s="480" t="s">
        <v>3072</v>
      </c>
      <c r="H742" s="474">
        <v>34</v>
      </c>
      <c r="I742" s="471"/>
      <c r="J742" s="473"/>
      <c r="K742" s="470">
        <v>0.29817100000000002</v>
      </c>
      <c r="L742" s="201">
        <v>-56.917939652367608</v>
      </c>
      <c r="M742" s="201">
        <v>423.0996045</v>
      </c>
      <c r="N742" s="201">
        <v>41.094000000000001</v>
      </c>
      <c r="O742" s="470">
        <v>41.094000000000001</v>
      </c>
      <c r="P742" s="471">
        <v>423.0996045</v>
      </c>
      <c r="Q742" s="471">
        <v>-57.067025152367606</v>
      </c>
      <c r="R742" s="470">
        <v>150.37601587999953</v>
      </c>
      <c r="S742" s="470">
        <v>150.52510137999954</v>
      </c>
      <c r="T742" s="470"/>
      <c r="U742" s="170">
        <v>81.8973860135997</v>
      </c>
      <c r="V742" s="170"/>
      <c r="W742" s="170"/>
      <c r="X742" s="168"/>
      <c r="Y742" s="168"/>
      <c r="Z742" s="168"/>
      <c r="AA742" s="169"/>
      <c r="AB742" s="169"/>
      <c r="AC742" s="168"/>
      <c r="AD742" s="168"/>
      <c r="AE742" s="168"/>
      <c r="AF742" s="168"/>
      <c r="AG742" s="168"/>
      <c r="AH742" s="168"/>
      <c r="AI742" s="168"/>
      <c r="AJ742" s="168"/>
      <c r="AK742" s="168"/>
      <c r="AL742" s="168"/>
      <c r="AM742" s="168"/>
      <c r="AN742" s="168"/>
      <c r="AO742" s="168"/>
    </row>
    <row r="743" spans="1:41" x14ac:dyDescent="0.25">
      <c r="A743" s="478"/>
      <c r="B743" s="478"/>
      <c r="C743" s="478"/>
      <c r="D743" s="477"/>
      <c r="E743" s="482" t="s">
        <v>619</v>
      </c>
      <c r="F743" s="480"/>
      <c r="G743" s="480"/>
      <c r="H743" s="474"/>
      <c r="I743" s="471"/>
      <c r="J743" s="473"/>
      <c r="K743" s="470">
        <v>0</v>
      </c>
      <c r="L743" s="201">
        <v>-57.067025152367606</v>
      </c>
      <c r="M743" s="201">
        <v>423.0996045</v>
      </c>
      <c r="N743" s="201">
        <v>41.094000000000001</v>
      </c>
      <c r="O743" s="470">
        <v>41.094000000000001</v>
      </c>
      <c r="P743" s="471">
        <v>423.0996045</v>
      </c>
      <c r="Q743" s="471">
        <v>-57.067025152367606</v>
      </c>
      <c r="R743" s="470">
        <v>150.52510137999954</v>
      </c>
      <c r="S743" s="470">
        <v>150.52510137999954</v>
      </c>
      <c r="T743" s="470"/>
      <c r="U743" s="170">
        <v>82.046471513599712</v>
      </c>
      <c r="V743" s="170"/>
      <c r="W743" s="170"/>
      <c r="X743" s="168"/>
      <c r="Y743" s="168"/>
      <c r="Z743" s="168"/>
      <c r="AA743" s="169"/>
      <c r="AB743" s="169"/>
      <c r="AC743" s="168"/>
      <c r="AD743" s="168"/>
      <c r="AE743" s="168"/>
      <c r="AF743" s="168"/>
      <c r="AG743" s="168"/>
      <c r="AH743" s="168"/>
      <c r="AI743" s="168"/>
      <c r="AJ743" s="168"/>
      <c r="AK743" s="168"/>
      <c r="AL743" s="168"/>
      <c r="AM743" s="168"/>
      <c r="AN743" s="168"/>
      <c r="AO743" s="168"/>
    </row>
    <row r="744" spans="1:41" x14ac:dyDescent="0.25">
      <c r="A744" s="478" t="s">
        <v>3081</v>
      </c>
      <c r="B744" s="478" t="s">
        <v>3264</v>
      </c>
      <c r="C744" s="478" t="s">
        <v>859</v>
      </c>
      <c r="D744" s="477">
        <v>1505</v>
      </c>
      <c r="E744" s="482" t="s">
        <v>1912</v>
      </c>
      <c r="F744" s="480" t="s">
        <v>4275</v>
      </c>
      <c r="G744" s="480" t="s">
        <v>4276</v>
      </c>
      <c r="H744" s="474"/>
      <c r="I744" s="471"/>
      <c r="J744" s="473"/>
      <c r="K744" s="470">
        <v>0</v>
      </c>
      <c r="L744" s="201">
        <v>-57.067025152367606</v>
      </c>
      <c r="M744" s="201">
        <v>423.0996045</v>
      </c>
      <c r="N744" s="201">
        <v>41.094000000000001</v>
      </c>
      <c r="O744" s="470">
        <v>41.094000000000001</v>
      </c>
      <c r="P744" s="471">
        <v>423.0996045</v>
      </c>
      <c r="Q744" s="471">
        <v>-57.067025152367606</v>
      </c>
      <c r="R744" s="470">
        <v>150.52510137999954</v>
      </c>
      <c r="S744" s="470">
        <v>150.52510137999954</v>
      </c>
      <c r="T744" s="470"/>
      <c r="U744" s="170">
        <v>82.046471513599712</v>
      </c>
      <c r="V744" s="170"/>
      <c r="W744" s="170"/>
      <c r="X744" s="168"/>
      <c r="Y744" s="168"/>
      <c r="Z744" s="168"/>
      <c r="AA744" s="169"/>
      <c r="AB744" s="169"/>
      <c r="AC744" s="168"/>
      <c r="AD744" s="168"/>
      <c r="AE744" s="168"/>
      <c r="AF744" s="168"/>
      <c r="AG744" s="168"/>
      <c r="AH744" s="168"/>
      <c r="AI744" s="168"/>
      <c r="AJ744" s="168"/>
      <c r="AK744" s="168"/>
      <c r="AL744" s="168"/>
      <c r="AM744" s="168"/>
      <c r="AN744" s="168"/>
      <c r="AO744" s="168"/>
    </row>
    <row r="745" spans="1:41" x14ac:dyDescent="0.25">
      <c r="A745" s="478"/>
      <c r="B745" s="478"/>
      <c r="C745" s="478"/>
      <c r="D745" s="477"/>
      <c r="E745" s="482"/>
      <c r="F745" s="480"/>
      <c r="G745" s="480" t="s">
        <v>1962</v>
      </c>
      <c r="H745" s="474"/>
      <c r="I745" s="471"/>
      <c r="J745" s="473"/>
      <c r="K745" s="470">
        <v>9.650984E-2</v>
      </c>
      <c r="L745" s="201">
        <v>-57.115280072367611</v>
      </c>
      <c r="M745" s="201">
        <v>423.0996045</v>
      </c>
      <c r="N745" s="201">
        <v>41.094000000000001</v>
      </c>
      <c r="O745" s="470">
        <v>41.094000000000001</v>
      </c>
      <c r="P745" s="471">
        <v>423.0996045</v>
      </c>
      <c r="Q745" s="471">
        <v>-57.163534992367609</v>
      </c>
      <c r="R745" s="470">
        <v>150.57335629999955</v>
      </c>
      <c r="S745" s="470">
        <v>150.62161121999955</v>
      </c>
      <c r="T745" s="470"/>
      <c r="U745" s="170">
        <v>82.094726433599718</v>
      </c>
      <c r="V745" s="170"/>
      <c r="W745" s="170"/>
      <c r="X745" s="168"/>
      <c r="Y745" s="168"/>
      <c r="Z745" s="168"/>
      <c r="AA745" s="169"/>
      <c r="AB745" s="169"/>
      <c r="AC745" s="168"/>
      <c r="AD745" s="168"/>
      <c r="AE745" s="168"/>
      <c r="AF745" s="168"/>
      <c r="AG745" s="168"/>
      <c r="AH745" s="168"/>
      <c r="AI745" s="168"/>
      <c r="AJ745" s="168"/>
      <c r="AK745" s="168"/>
      <c r="AL745" s="168"/>
      <c r="AM745" s="168"/>
      <c r="AN745" s="168"/>
      <c r="AO745" s="168"/>
    </row>
    <row r="746" spans="1:41" x14ac:dyDescent="0.25">
      <c r="A746" s="478" t="s">
        <v>3081</v>
      </c>
      <c r="B746" s="478" t="s">
        <v>3264</v>
      </c>
      <c r="C746" s="478" t="s">
        <v>111</v>
      </c>
      <c r="D746" s="477">
        <v>1506</v>
      </c>
      <c r="E746" s="482" t="s">
        <v>1033</v>
      </c>
      <c r="F746" s="480" t="s">
        <v>3135</v>
      </c>
      <c r="G746" s="480" t="s">
        <v>3134</v>
      </c>
      <c r="H746" s="474">
        <v>40</v>
      </c>
      <c r="I746" s="471"/>
      <c r="J746" s="473"/>
      <c r="K746" s="470">
        <v>0</v>
      </c>
      <c r="L746" s="201">
        <v>-57.163534992367609</v>
      </c>
      <c r="M746" s="201">
        <v>423.0996045</v>
      </c>
      <c r="N746" s="201">
        <v>41.094000000000001</v>
      </c>
      <c r="O746" s="470">
        <v>41.094000000000001</v>
      </c>
      <c r="P746" s="471">
        <v>423.0996045</v>
      </c>
      <c r="Q746" s="471">
        <v>-57.163534992367609</v>
      </c>
      <c r="R746" s="470">
        <v>150.62161121999955</v>
      </c>
      <c r="S746" s="470">
        <v>150.62161121999955</v>
      </c>
      <c r="T746" s="470"/>
      <c r="U746" s="170">
        <v>82.142981353599723</v>
      </c>
      <c r="V746" s="170"/>
      <c r="W746" s="170"/>
      <c r="X746" s="168"/>
      <c r="Y746" s="168"/>
      <c r="Z746" s="168"/>
      <c r="AA746" s="169"/>
      <c r="AB746" s="169"/>
      <c r="AC746" s="168"/>
      <c r="AD746" s="168"/>
      <c r="AE746" s="168"/>
      <c r="AF746" s="168"/>
      <c r="AG746" s="168"/>
      <c r="AH746" s="168"/>
      <c r="AI746" s="168"/>
      <c r="AJ746" s="168"/>
      <c r="AK746" s="168"/>
      <c r="AL746" s="168"/>
      <c r="AM746" s="168"/>
      <c r="AN746" s="168"/>
      <c r="AO746" s="168"/>
    </row>
    <row r="747" spans="1:41" x14ac:dyDescent="0.25">
      <c r="A747" s="478"/>
      <c r="B747" s="478"/>
      <c r="C747" s="478"/>
      <c r="D747" s="477"/>
      <c r="E747" s="482"/>
      <c r="F747" s="480"/>
      <c r="G747" s="480" t="s">
        <v>3133</v>
      </c>
      <c r="H747" s="474"/>
      <c r="I747" s="471"/>
      <c r="J747" s="473"/>
      <c r="K747" s="470">
        <v>5.5879999999999999E-2</v>
      </c>
      <c r="L747" s="201">
        <v>-57.19147499236761</v>
      </c>
      <c r="M747" s="201">
        <v>423.0996045</v>
      </c>
      <c r="N747" s="201">
        <v>41.094000000000001</v>
      </c>
      <c r="O747" s="470">
        <v>41.094000000000001</v>
      </c>
      <c r="P747" s="471">
        <v>423.0996045</v>
      </c>
      <c r="Q747" s="471">
        <v>-57.219414992367611</v>
      </c>
      <c r="R747" s="470">
        <v>150.64955121999955</v>
      </c>
      <c r="S747" s="470">
        <v>150.67749121999955</v>
      </c>
      <c r="T747" s="470"/>
      <c r="U747" s="170">
        <v>82.170921353599724</v>
      </c>
      <c r="V747" s="170"/>
      <c r="W747" s="170"/>
      <c r="X747" s="168"/>
      <c r="Y747" s="168"/>
      <c r="Z747" s="168"/>
      <c r="AA747" s="169"/>
      <c r="AB747" s="169"/>
      <c r="AC747" s="168"/>
      <c r="AD747" s="168"/>
      <c r="AE747" s="168"/>
      <c r="AF747" s="168"/>
      <c r="AG747" s="168"/>
      <c r="AH747" s="168"/>
      <c r="AI747" s="168"/>
      <c r="AJ747" s="168"/>
      <c r="AK747" s="168"/>
      <c r="AL747" s="168"/>
      <c r="AM747" s="168"/>
      <c r="AN747" s="168"/>
      <c r="AO747" s="168"/>
    </row>
    <row r="748" spans="1:41" x14ac:dyDescent="0.25">
      <c r="A748" s="478"/>
      <c r="B748" s="478"/>
      <c r="C748" s="478"/>
      <c r="D748" s="477"/>
      <c r="E748" s="482" t="s">
        <v>619</v>
      </c>
      <c r="F748" s="480"/>
      <c r="G748" s="480" t="s">
        <v>3132</v>
      </c>
      <c r="H748" s="474">
        <v>40</v>
      </c>
      <c r="I748" s="471"/>
      <c r="J748" s="473"/>
      <c r="K748" s="470">
        <v>7.6135999999999981E-2</v>
      </c>
      <c r="L748" s="201">
        <v>-57.257482992367613</v>
      </c>
      <c r="M748" s="201">
        <v>423.0996045</v>
      </c>
      <c r="N748" s="201">
        <v>41.094000000000001</v>
      </c>
      <c r="O748" s="470">
        <v>41.094000000000001</v>
      </c>
      <c r="P748" s="471">
        <v>423.0996045</v>
      </c>
      <c r="Q748" s="471">
        <v>-57.295550992367609</v>
      </c>
      <c r="R748" s="470">
        <v>150.71555921999953</v>
      </c>
      <c r="S748" s="470">
        <v>150.75362721999954</v>
      </c>
      <c r="T748" s="470"/>
      <c r="U748" s="170">
        <v>82.236929353599706</v>
      </c>
      <c r="V748" s="170"/>
      <c r="W748" s="170"/>
      <c r="X748" s="168"/>
      <c r="Y748" s="168"/>
      <c r="Z748" s="168"/>
      <c r="AA748" s="169"/>
      <c r="AB748" s="169"/>
      <c r="AC748" s="168"/>
      <c r="AD748" s="168"/>
      <c r="AE748" s="168"/>
      <c r="AF748" s="168"/>
      <c r="AG748" s="168"/>
      <c r="AH748" s="168"/>
      <c r="AI748" s="168"/>
      <c r="AJ748" s="168"/>
      <c r="AK748" s="168"/>
      <c r="AL748" s="168"/>
      <c r="AM748" s="168"/>
      <c r="AN748" s="168"/>
      <c r="AO748" s="168"/>
    </row>
    <row r="749" spans="1:41" x14ac:dyDescent="0.25">
      <c r="A749" s="478" t="s">
        <v>3081</v>
      </c>
      <c r="B749" s="478" t="s">
        <v>3264</v>
      </c>
      <c r="C749" s="478" t="s">
        <v>3141</v>
      </c>
      <c r="D749" s="477">
        <v>1510</v>
      </c>
      <c r="E749" s="482" t="s">
        <v>3255</v>
      </c>
      <c r="F749" s="480" t="s">
        <v>2185</v>
      </c>
      <c r="G749" s="480" t="s">
        <v>2184</v>
      </c>
      <c r="H749" s="474">
        <v>40</v>
      </c>
      <c r="I749" s="471"/>
      <c r="J749" s="473"/>
      <c r="K749" s="470">
        <v>0.5</v>
      </c>
      <c r="L749" s="201">
        <v>-57.545550992367609</v>
      </c>
      <c r="M749" s="201">
        <v>423.0996045</v>
      </c>
      <c r="N749" s="201">
        <v>41.094000000000001</v>
      </c>
      <c r="O749" s="470">
        <v>41.094000000000001</v>
      </c>
      <c r="P749" s="471">
        <v>423.0996045</v>
      </c>
      <c r="Q749" s="471">
        <v>-57.795550992367609</v>
      </c>
      <c r="R749" s="470">
        <v>151.00362721999954</v>
      </c>
      <c r="S749" s="470">
        <v>151.25362721999954</v>
      </c>
      <c r="T749" s="470"/>
      <c r="U749" s="170">
        <v>82.524997353599716</v>
      </c>
      <c r="V749" s="170"/>
      <c r="W749" s="170"/>
      <c r="X749" s="168"/>
      <c r="Y749" s="168"/>
      <c r="Z749" s="168"/>
      <c r="AA749" s="169"/>
      <c r="AB749" s="169"/>
      <c r="AC749" s="168"/>
      <c r="AD749" s="168"/>
      <c r="AE749" s="168"/>
      <c r="AF749" s="168"/>
      <c r="AG749" s="168"/>
      <c r="AH749" s="168"/>
      <c r="AI749" s="168"/>
      <c r="AJ749" s="168"/>
      <c r="AK749" s="168"/>
      <c r="AL749" s="168"/>
      <c r="AM749" s="168"/>
      <c r="AN749" s="168"/>
      <c r="AO749" s="168"/>
    </row>
    <row r="750" spans="1:41" x14ac:dyDescent="0.25">
      <c r="A750" s="478"/>
      <c r="B750" s="478"/>
      <c r="C750" s="478"/>
      <c r="D750" s="477"/>
      <c r="E750" s="482" t="s">
        <v>619</v>
      </c>
      <c r="F750" s="480"/>
      <c r="G750" s="480" t="s">
        <v>3129</v>
      </c>
      <c r="H750" s="474">
        <v>40</v>
      </c>
      <c r="I750" s="471"/>
      <c r="J750" s="473"/>
      <c r="K750" s="470">
        <v>7.6135999999999981E-2</v>
      </c>
      <c r="L750" s="201">
        <v>-57.833618992367605</v>
      </c>
      <c r="M750" s="201">
        <v>423.0996045</v>
      </c>
      <c r="N750" s="201">
        <v>41.094000000000001</v>
      </c>
      <c r="O750" s="470">
        <v>41.094000000000001</v>
      </c>
      <c r="P750" s="471">
        <v>423.0996045</v>
      </c>
      <c r="Q750" s="471">
        <v>-57.871686992367607</v>
      </c>
      <c r="R750" s="470">
        <v>151.29169521999953</v>
      </c>
      <c r="S750" s="470">
        <v>151.32976321999953</v>
      </c>
      <c r="T750" s="470"/>
      <c r="U750" s="170">
        <v>82.813065353599697</v>
      </c>
      <c r="V750" s="170"/>
      <c r="W750" s="170"/>
      <c r="X750" s="168"/>
      <c r="Y750" s="168"/>
      <c r="Z750" s="168"/>
      <c r="AA750" s="169"/>
      <c r="AB750" s="169"/>
      <c r="AC750" s="168"/>
      <c r="AD750" s="168"/>
      <c r="AE750" s="168"/>
      <c r="AF750" s="168"/>
      <c r="AG750" s="168"/>
      <c r="AH750" s="168"/>
      <c r="AI750" s="168"/>
      <c r="AJ750" s="168"/>
      <c r="AK750" s="168"/>
      <c r="AL750" s="168"/>
      <c r="AM750" s="168"/>
      <c r="AN750" s="168"/>
      <c r="AO750" s="168"/>
    </row>
    <row r="751" spans="1:41" x14ac:dyDescent="0.25">
      <c r="A751" s="478"/>
      <c r="B751" s="478"/>
      <c r="C751" s="478"/>
      <c r="D751" s="477"/>
      <c r="E751" s="482"/>
      <c r="F751" s="480"/>
      <c r="G751" s="480" t="s">
        <v>1962</v>
      </c>
      <c r="H751" s="474"/>
      <c r="I751" s="471"/>
      <c r="J751" s="473"/>
      <c r="K751" s="470">
        <v>9.9516999999999994E-2</v>
      </c>
      <c r="L751" s="201">
        <v>-57.92144549236761</v>
      </c>
      <c r="M751" s="201">
        <v>423.0996045</v>
      </c>
      <c r="N751" s="201">
        <v>41.094000000000001</v>
      </c>
      <c r="O751" s="470">
        <v>41.094000000000001</v>
      </c>
      <c r="P751" s="471">
        <v>423.0996045</v>
      </c>
      <c r="Q751" s="471">
        <v>-57.971203992367606</v>
      </c>
      <c r="R751" s="470">
        <v>151.37952171999953</v>
      </c>
      <c r="S751" s="470">
        <v>151.42928021999953</v>
      </c>
      <c r="T751" s="470"/>
      <c r="U751" s="170">
        <v>82.900891853599703</v>
      </c>
      <c r="V751" s="170"/>
      <c r="W751" s="170"/>
      <c r="X751" s="168"/>
      <c r="Y751" s="168"/>
      <c r="Z751" s="168"/>
      <c r="AA751" s="169"/>
      <c r="AB751" s="169"/>
      <c r="AC751" s="168"/>
      <c r="AD751" s="168"/>
      <c r="AE751" s="168"/>
      <c r="AF751" s="168"/>
      <c r="AG751" s="168"/>
      <c r="AH751" s="168"/>
      <c r="AI751" s="168"/>
      <c r="AJ751" s="168"/>
      <c r="AK751" s="168"/>
      <c r="AL751" s="168"/>
      <c r="AM751" s="168"/>
      <c r="AN751" s="168"/>
      <c r="AO751" s="168"/>
    </row>
    <row r="752" spans="1:41" x14ac:dyDescent="0.25">
      <c r="A752" s="478" t="s">
        <v>3081</v>
      </c>
      <c r="B752" s="478" t="s">
        <v>3264</v>
      </c>
      <c r="C752" s="478" t="s">
        <v>2183</v>
      </c>
      <c r="D752" s="477">
        <v>1516</v>
      </c>
      <c r="E752" s="482" t="s">
        <v>3254</v>
      </c>
      <c r="F752" s="480"/>
      <c r="G752" s="480" t="s">
        <v>3072</v>
      </c>
      <c r="H752" s="474">
        <v>34</v>
      </c>
      <c r="I752" s="471"/>
      <c r="J752" s="473"/>
      <c r="K752" s="470">
        <v>0.29817100000000002</v>
      </c>
      <c r="L752" s="201">
        <v>-58.120289492367604</v>
      </c>
      <c r="M752" s="201">
        <v>423.0996045</v>
      </c>
      <c r="N752" s="201">
        <v>41.094000000000001</v>
      </c>
      <c r="O752" s="470">
        <v>41.094000000000001</v>
      </c>
      <c r="P752" s="471">
        <v>423.0996045</v>
      </c>
      <c r="Q752" s="471">
        <v>-58.269374992367609</v>
      </c>
      <c r="R752" s="470">
        <v>151.57836571999951</v>
      </c>
      <c r="S752" s="470">
        <v>151.72745121999952</v>
      </c>
      <c r="T752" s="470"/>
      <c r="U752" s="170">
        <v>83.099735853599682</v>
      </c>
      <c r="V752" s="170"/>
      <c r="W752" s="170"/>
      <c r="X752" s="168"/>
      <c r="Y752" s="168"/>
      <c r="Z752" s="168"/>
      <c r="AA752" s="169"/>
      <c r="AB752" s="169"/>
      <c r="AC752" s="168"/>
      <c r="AD752" s="168"/>
      <c r="AE752" s="168"/>
      <c r="AF752" s="168"/>
      <c r="AG752" s="168"/>
      <c r="AH752" s="168"/>
      <c r="AI752" s="168"/>
      <c r="AJ752" s="168"/>
      <c r="AK752" s="168"/>
      <c r="AL752" s="168"/>
      <c r="AM752" s="168"/>
      <c r="AN752" s="168"/>
      <c r="AO752" s="168"/>
    </row>
    <row r="753" spans="1:41" x14ac:dyDescent="0.25">
      <c r="A753" s="478"/>
      <c r="B753" s="478"/>
      <c r="C753" s="478"/>
      <c r="D753" s="477"/>
      <c r="E753" s="482" t="s">
        <v>619</v>
      </c>
      <c r="F753" s="480"/>
      <c r="G753" s="480"/>
      <c r="H753" s="474"/>
      <c r="I753" s="471"/>
      <c r="J753" s="473"/>
      <c r="K753" s="470">
        <v>0</v>
      </c>
      <c r="L753" s="201">
        <v>-58.269374992367609</v>
      </c>
      <c r="M753" s="201">
        <v>423.0996045</v>
      </c>
      <c r="N753" s="201">
        <v>41.094000000000001</v>
      </c>
      <c r="O753" s="470">
        <v>41.094000000000001</v>
      </c>
      <c r="P753" s="471">
        <v>423.0996045</v>
      </c>
      <c r="Q753" s="471">
        <v>-58.269374992367609</v>
      </c>
      <c r="R753" s="470">
        <v>151.72745121999952</v>
      </c>
      <c r="S753" s="470">
        <v>151.72745121999952</v>
      </c>
      <c r="T753" s="470"/>
      <c r="U753" s="170">
        <v>83.248821353599695</v>
      </c>
      <c r="V753" s="170"/>
      <c r="W753" s="170"/>
      <c r="X753" s="168"/>
      <c r="Y753" s="168"/>
      <c r="Z753" s="168"/>
      <c r="AA753" s="169"/>
      <c r="AB753" s="169"/>
      <c r="AC753" s="168"/>
      <c r="AD753" s="168"/>
      <c r="AE753" s="168"/>
      <c r="AF753" s="168"/>
      <c r="AG753" s="168"/>
      <c r="AH753" s="168"/>
      <c r="AI753" s="168"/>
      <c r="AJ753" s="168"/>
      <c r="AK753" s="168"/>
      <c r="AL753" s="168"/>
      <c r="AM753" s="168"/>
      <c r="AN753" s="168"/>
      <c r="AO753" s="168"/>
    </row>
    <row r="754" spans="1:41" x14ac:dyDescent="0.25">
      <c r="A754" s="478"/>
      <c r="B754" s="478"/>
      <c r="C754" s="478"/>
      <c r="D754" s="477"/>
      <c r="E754" s="482" t="s">
        <v>619</v>
      </c>
      <c r="F754" s="480"/>
      <c r="G754" s="480"/>
      <c r="H754" s="474"/>
      <c r="I754" s="471"/>
      <c r="J754" s="473"/>
      <c r="K754" s="470">
        <v>0</v>
      </c>
      <c r="L754" s="201">
        <v>-58.269374992367609</v>
      </c>
      <c r="M754" s="201">
        <v>423.0996045</v>
      </c>
      <c r="N754" s="201">
        <v>41.094000000000001</v>
      </c>
      <c r="O754" s="470">
        <v>41.094000000000001</v>
      </c>
      <c r="P754" s="471">
        <v>423.0996045</v>
      </c>
      <c r="Q754" s="471">
        <v>-58.269374992367609</v>
      </c>
      <c r="R754" s="470">
        <v>151.72745121999952</v>
      </c>
      <c r="S754" s="470">
        <v>151.72745121999952</v>
      </c>
      <c r="T754" s="470"/>
      <c r="U754" s="170">
        <v>83.248821353599695</v>
      </c>
      <c r="V754" s="170"/>
      <c r="W754" s="170"/>
      <c r="X754" s="168"/>
      <c r="Y754" s="168"/>
      <c r="Z754" s="168"/>
      <c r="AA754" s="169"/>
      <c r="AB754" s="169"/>
      <c r="AC754" s="168"/>
      <c r="AD754" s="168"/>
      <c r="AE754" s="168"/>
      <c r="AF754" s="168"/>
      <c r="AG754" s="168"/>
      <c r="AH754" s="168"/>
      <c r="AI754" s="168"/>
      <c r="AJ754" s="168"/>
      <c r="AK754" s="168"/>
      <c r="AL754" s="168"/>
      <c r="AM754" s="168"/>
      <c r="AN754" s="168"/>
      <c r="AO754" s="168"/>
    </row>
    <row r="755" spans="1:41" x14ac:dyDescent="0.25">
      <c r="A755" s="478"/>
      <c r="B755" s="478"/>
      <c r="C755" s="478"/>
      <c r="D755" s="477"/>
      <c r="E755" s="482" t="s">
        <v>619</v>
      </c>
      <c r="F755" s="480"/>
      <c r="G755" s="480" t="s">
        <v>1962</v>
      </c>
      <c r="H755" s="474"/>
      <c r="I755" s="471"/>
      <c r="J755" s="473"/>
      <c r="K755" s="470">
        <v>9.9516999999999994E-2</v>
      </c>
      <c r="L755" s="201">
        <v>-58.319133492367612</v>
      </c>
      <c r="M755" s="201">
        <v>423.0996045</v>
      </c>
      <c r="N755" s="201">
        <v>41.094000000000001</v>
      </c>
      <c r="O755" s="470">
        <v>41.094000000000001</v>
      </c>
      <c r="P755" s="471">
        <v>423.0996045</v>
      </c>
      <c r="Q755" s="471">
        <v>-58.368891992367608</v>
      </c>
      <c r="R755" s="470">
        <v>151.77720971999952</v>
      </c>
      <c r="S755" s="470">
        <v>151.82696821999951</v>
      </c>
      <c r="T755" s="470"/>
      <c r="U755" s="170">
        <v>83.298579853599691</v>
      </c>
      <c r="V755" s="170"/>
      <c r="W755" s="170"/>
      <c r="X755" s="168"/>
      <c r="Y755" s="168"/>
      <c r="Z755" s="168"/>
      <c r="AA755" s="169"/>
      <c r="AB755" s="169"/>
      <c r="AC755" s="168"/>
      <c r="AD755" s="168"/>
      <c r="AE755" s="168"/>
      <c r="AF755" s="168"/>
      <c r="AG755" s="168"/>
      <c r="AH755" s="168"/>
      <c r="AI755" s="168"/>
      <c r="AJ755" s="168"/>
      <c r="AK755" s="168"/>
      <c r="AL755" s="168"/>
      <c r="AM755" s="168"/>
      <c r="AN755" s="168"/>
      <c r="AO755" s="168"/>
    </row>
    <row r="756" spans="1:41" x14ac:dyDescent="0.25">
      <c r="A756" s="478" t="s">
        <v>3081</v>
      </c>
      <c r="B756" s="478" t="s">
        <v>3264</v>
      </c>
      <c r="C756" s="478" t="s">
        <v>2181</v>
      </c>
      <c r="D756" s="477">
        <v>1520</v>
      </c>
      <c r="E756" s="482" t="s">
        <v>3253</v>
      </c>
      <c r="F756" s="480"/>
      <c r="G756" s="480" t="s">
        <v>3072</v>
      </c>
      <c r="H756" s="474">
        <v>34</v>
      </c>
      <c r="I756" s="471"/>
      <c r="J756" s="473"/>
      <c r="K756" s="470">
        <v>0.29817100000000002</v>
      </c>
      <c r="L756" s="201">
        <v>-58.517977492367606</v>
      </c>
      <c r="M756" s="201">
        <v>423.0996045</v>
      </c>
      <c r="N756" s="201">
        <v>41.094000000000001</v>
      </c>
      <c r="O756" s="470">
        <v>41.094000000000001</v>
      </c>
      <c r="P756" s="471">
        <v>423.0996045</v>
      </c>
      <c r="Q756" s="471">
        <v>-58.667062992367612</v>
      </c>
      <c r="R756" s="470">
        <v>151.9760537199995</v>
      </c>
      <c r="S756" s="470">
        <v>152.12513921999951</v>
      </c>
      <c r="T756" s="470"/>
      <c r="U756" s="170">
        <v>83.49742385359967</v>
      </c>
      <c r="V756" s="170"/>
      <c r="W756" s="170"/>
      <c r="X756" s="168"/>
      <c r="Y756" s="168"/>
      <c r="Z756" s="168"/>
      <c r="AA756" s="169"/>
      <c r="AB756" s="169"/>
      <c r="AC756" s="168"/>
      <c r="AD756" s="168"/>
      <c r="AE756" s="168"/>
      <c r="AF756" s="168"/>
      <c r="AG756" s="168"/>
      <c r="AH756" s="168"/>
      <c r="AI756" s="168"/>
      <c r="AJ756" s="168"/>
      <c r="AK756" s="168"/>
      <c r="AL756" s="168"/>
      <c r="AM756" s="168"/>
      <c r="AN756" s="168"/>
      <c r="AO756" s="168"/>
    </row>
    <row r="757" spans="1:41" x14ac:dyDescent="0.25">
      <c r="A757" s="478"/>
      <c r="B757" s="478"/>
      <c r="C757" s="478"/>
      <c r="D757" s="477"/>
      <c r="E757" s="482" t="s">
        <v>619</v>
      </c>
      <c r="F757" s="480"/>
      <c r="G757" s="480"/>
      <c r="H757" s="474"/>
      <c r="I757" s="471"/>
      <c r="J757" s="473"/>
      <c r="K757" s="470">
        <v>0</v>
      </c>
      <c r="L757" s="201">
        <v>-58.667062992367612</v>
      </c>
      <c r="M757" s="201">
        <v>423.0996045</v>
      </c>
      <c r="N757" s="201">
        <v>41.094000000000001</v>
      </c>
      <c r="O757" s="470">
        <v>41.094000000000001</v>
      </c>
      <c r="P757" s="471">
        <v>423.0996045</v>
      </c>
      <c r="Q757" s="471">
        <v>-58.667062992367612</v>
      </c>
      <c r="R757" s="470">
        <v>152.12513921999951</v>
      </c>
      <c r="S757" s="470">
        <v>152.12513921999951</v>
      </c>
      <c r="T757" s="470"/>
      <c r="U757" s="170">
        <v>83.646509353599683</v>
      </c>
      <c r="V757" s="170"/>
      <c r="W757" s="170"/>
      <c r="X757" s="168"/>
      <c r="Y757" s="168"/>
      <c r="Z757" s="168"/>
      <c r="AA757" s="169"/>
      <c r="AB757" s="169"/>
      <c r="AC757" s="168"/>
      <c r="AD757" s="168"/>
      <c r="AE757" s="168"/>
      <c r="AF757" s="168"/>
      <c r="AG757" s="168"/>
      <c r="AH757" s="168"/>
      <c r="AI757" s="168"/>
      <c r="AJ757" s="168"/>
      <c r="AK757" s="168"/>
      <c r="AL757" s="168"/>
      <c r="AM757" s="168"/>
      <c r="AN757" s="168"/>
      <c r="AO757" s="168"/>
    </row>
    <row r="758" spans="1:41" x14ac:dyDescent="0.25">
      <c r="A758" s="478"/>
      <c r="B758" s="478"/>
      <c r="C758" s="478"/>
      <c r="D758" s="477"/>
      <c r="E758" s="482" t="s">
        <v>619</v>
      </c>
      <c r="F758" s="480"/>
      <c r="G758" s="480"/>
      <c r="H758" s="474"/>
      <c r="I758" s="471"/>
      <c r="J758" s="473"/>
      <c r="K758" s="470">
        <v>0</v>
      </c>
      <c r="L758" s="201">
        <v>-58.667062992367612</v>
      </c>
      <c r="M758" s="201">
        <v>423.0996045</v>
      </c>
      <c r="N758" s="201">
        <v>41.094000000000001</v>
      </c>
      <c r="O758" s="470">
        <v>41.094000000000001</v>
      </c>
      <c r="P758" s="471">
        <v>423.0996045</v>
      </c>
      <c r="Q758" s="471">
        <v>-58.667062992367612</v>
      </c>
      <c r="R758" s="470">
        <v>152.12513921999951</v>
      </c>
      <c r="S758" s="470">
        <v>152.12513921999951</v>
      </c>
      <c r="T758" s="470"/>
      <c r="U758" s="170">
        <v>83.646509353599683</v>
      </c>
      <c r="V758" s="170"/>
      <c r="W758" s="170"/>
      <c r="X758" s="168"/>
      <c r="Y758" s="168"/>
      <c r="Z758" s="168"/>
      <c r="AA758" s="169"/>
      <c r="AB758" s="169"/>
      <c r="AC758" s="168"/>
      <c r="AD758" s="168"/>
      <c r="AE758" s="168"/>
      <c r="AF758" s="168"/>
      <c r="AG758" s="168"/>
      <c r="AH758" s="168"/>
      <c r="AI758" s="168"/>
      <c r="AJ758" s="168"/>
      <c r="AK758" s="168"/>
      <c r="AL758" s="168"/>
      <c r="AM758" s="168"/>
      <c r="AN758" s="168"/>
      <c r="AO758" s="168"/>
    </row>
    <row r="759" spans="1:41" x14ac:dyDescent="0.25">
      <c r="A759" s="478"/>
      <c r="B759" s="478"/>
      <c r="C759" s="478"/>
      <c r="D759" s="477"/>
      <c r="E759" s="482" t="s">
        <v>619</v>
      </c>
      <c r="F759" s="480"/>
      <c r="G759" s="480" t="s">
        <v>1962</v>
      </c>
      <c r="H759" s="474"/>
      <c r="I759" s="471"/>
      <c r="J759" s="473"/>
      <c r="K759" s="470">
        <v>9.9516999999999994E-2</v>
      </c>
      <c r="L759" s="201">
        <v>-58.716821492367615</v>
      </c>
      <c r="M759" s="201">
        <v>423.0996045</v>
      </c>
      <c r="N759" s="201">
        <v>41.094000000000001</v>
      </c>
      <c r="O759" s="470">
        <v>41.094000000000001</v>
      </c>
      <c r="P759" s="471">
        <v>423.0996045</v>
      </c>
      <c r="Q759" s="471">
        <v>-58.76657999236761</v>
      </c>
      <c r="R759" s="470">
        <v>152.17489771999951</v>
      </c>
      <c r="S759" s="470">
        <v>152.2246562199995</v>
      </c>
      <c r="T759" s="470"/>
      <c r="U759" s="170">
        <v>83.696267853599679</v>
      </c>
      <c r="V759" s="170"/>
      <c r="W759" s="170"/>
      <c r="X759" s="168"/>
      <c r="Y759" s="168"/>
      <c r="Z759" s="168"/>
      <c r="AA759" s="169"/>
      <c r="AB759" s="169"/>
      <c r="AC759" s="168"/>
      <c r="AD759" s="168"/>
      <c r="AE759" s="168"/>
      <c r="AF759" s="168"/>
      <c r="AG759" s="168"/>
      <c r="AH759" s="168"/>
      <c r="AI759" s="168"/>
      <c r="AJ759" s="168"/>
      <c r="AK759" s="168"/>
      <c r="AL759" s="168"/>
      <c r="AM759" s="168"/>
      <c r="AN759" s="168"/>
      <c r="AO759" s="168"/>
    </row>
    <row r="760" spans="1:41" x14ac:dyDescent="0.25">
      <c r="A760" s="478" t="s">
        <v>3081</v>
      </c>
      <c r="B760" s="478" t="s">
        <v>3264</v>
      </c>
      <c r="C760" s="478" t="s">
        <v>2179</v>
      </c>
      <c r="D760" s="477">
        <v>1524</v>
      </c>
      <c r="E760" s="482" t="s">
        <v>3252</v>
      </c>
      <c r="F760" s="480"/>
      <c r="G760" s="480" t="s">
        <v>3072</v>
      </c>
      <c r="H760" s="474">
        <v>34</v>
      </c>
      <c r="I760" s="471"/>
      <c r="J760" s="473"/>
      <c r="K760" s="470">
        <v>0.29817100000000002</v>
      </c>
      <c r="L760" s="201">
        <v>-58.915665492367609</v>
      </c>
      <c r="M760" s="201">
        <v>423.0996045</v>
      </c>
      <c r="N760" s="201">
        <v>41.094000000000001</v>
      </c>
      <c r="O760" s="470">
        <v>41.094000000000001</v>
      </c>
      <c r="P760" s="471">
        <v>423.0996045</v>
      </c>
      <c r="Q760" s="471">
        <v>-59.064750992367614</v>
      </c>
      <c r="R760" s="470">
        <v>152.37374171999949</v>
      </c>
      <c r="S760" s="470">
        <v>152.5228272199995</v>
      </c>
      <c r="T760" s="470"/>
      <c r="U760" s="170">
        <v>83.895111853599659</v>
      </c>
      <c r="V760" s="170"/>
      <c r="W760" s="170"/>
      <c r="X760" s="168"/>
      <c r="Y760" s="168"/>
      <c r="Z760" s="168"/>
      <c r="AA760" s="169"/>
      <c r="AB760" s="169"/>
      <c r="AC760" s="168"/>
      <c r="AD760" s="168"/>
      <c r="AE760" s="168"/>
      <c r="AF760" s="168"/>
      <c r="AG760" s="168"/>
      <c r="AH760" s="168"/>
      <c r="AI760" s="168"/>
      <c r="AJ760" s="168"/>
      <c r="AK760" s="168"/>
      <c r="AL760" s="168"/>
      <c r="AM760" s="168"/>
      <c r="AN760" s="168"/>
      <c r="AO760" s="168"/>
    </row>
    <row r="761" spans="1:41" x14ac:dyDescent="0.25">
      <c r="A761" s="478"/>
      <c r="B761" s="478"/>
      <c r="C761" s="478"/>
      <c r="D761" s="477"/>
      <c r="E761" s="482" t="s">
        <v>619</v>
      </c>
      <c r="F761" s="480"/>
      <c r="G761" s="480"/>
      <c r="H761" s="474"/>
      <c r="I761" s="471"/>
      <c r="J761" s="473"/>
      <c r="K761" s="470">
        <v>0</v>
      </c>
      <c r="L761" s="201">
        <v>-59.064750992367614</v>
      </c>
      <c r="M761" s="201">
        <v>423.0996045</v>
      </c>
      <c r="N761" s="201">
        <v>41.094000000000001</v>
      </c>
      <c r="O761" s="470">
        <v>41.094000000000001</v>
      </c>
      <c r="P761" s="471">
        <v>423.0996045</v>
      </c>
      <c r="Q761" s="471">
        <v>-59.064750992367614</v>
      </c>
      <c r="R761" s="470">
        <v>152.5228272199995</v>
      </c>
      <c r="S761" s="470">
        <v>152.5228272199995</v>
      </c>
      <c r="T761" s="470"/>
      <c r="U761" s="170">
        <v>84.044197353599671</v>
      </c>
      <c r="V761" s="170"/>
      <c r="W761" s="170"/>
      <c r="X761" s="168"/>
      <c r="Y761" s="168"/>
      <c r="Z761" s="168"/>
      <c r="AA761" s="169"/>
      <c r="AB761" s="169"/>
      <c r="AC761" s="168"/>
      <c r="AD761" s="168"/>
      <c r="AE761" s="168"/>
      <c r="AF761" s="168"/>
      <c r="AG761" s="168"/>
      <c r="AH761" s="168"/>
      <c r="AI761" s="168"/>
      <c r="AJ761" s="168"/>
      <c r="AK761" s="168"/>
      <c r="AL761" s="168"/>
      <c r="AM761" s="168"/>
      <c r="AN761" s="168"/>
      <c r="AO761" s="168"/>
    </row>
    <row r="762" spans="1:41" x14ac:dyDescent="0.25">
      <c r="A762" s="478" t="s">
        <v>3081</v>
      </c>
      <c r="B762" s="478" t="s">
        <v>3264</v>
      </c>
      <c r="C762" s="478" t="s">
        <v>2174</v>
      </c>
      <c r="D762" s="477">
        <v>1525</v>
      </c>
      <c r="E762" s="482" t="s">
        <v>3251</v>
      </c>
      <c r="F762" s="480"/>
      <c r="G762" s="480" t="s">
        <v>4278</v>
      </c>
      <c r="H762" s="474"/>
      <c r="I762" s="471"/>
      <c r="J762" s="473"/>
      <c r="K762" s="470">
        <v>0</v>
      </c>
      <c r="L762" s="201">
        <v>-59.064750992367614</v>
      </c>
      <c r="M762" s="201">
        <v>423.0996045</v>
      </c>
      <c r="N762" s="201">
        <v>41.094000000000001</v>
      </c>
      <c r="O762" s="470">
        <v>41.094000000000001</v>
      </c>
      <c r="P762" s="471">
        <v>423.0996045</v>
      </c>
      <c r="Q762" s="471">
        <v>-59.064750992367614</v>
      </c>
      <c r="R762" s="470">
        <v>152.5228272199995</v>
      </c>
      <c r="S762" s="470">
        <v>152.5228272199995</v>
      </c>
      <c r="T762" s="470"/>
      <c r="U762" s="170">
        <v>84.044197353599671</v>
      </c>
      <c r="V762" s="170"/>
      <c r="W762" s="170"/>
      <c r="X762" s="168"/>
      <c r="Y762" s="168"/>
      <c r="Z762" s="168"/>
      <c r="AA762" s="169"/>
      <c r="AB762" s="169"/>
      <c r="AC762" s="168"/>
      <c r="AD762" s="168"/>
      <c r="AE762" s="168"/>
      <c r="AF762" s="168"/>
      <c r="AG762" s="168"/>
      <c r="AH762" s="168"/>
      <c r="AI762" s="168"/>
      <c r="AJ762" s="168"/>
      <c r="AK762" s="168"/>
      <c r="AL762" s="168"/>
      <c r="AM762" s="168"/>
      <c r="AN762" s="168"/>
      <c r="AO762" s="168"/>
    </row>
    <row r="763" spans="1:41" x14ac:dyDescent="0.25">
      <c r="A763" s="478"/>
      <c r="B763" s="478"/>
      <c r="C763" s="478"/>
      <c r="D763" s="477"/>
      <c r="E763" s="482"/>
      <c r="F763" s="480"/>
      <c r="G763" s="480" t="s">
        <v>1962</v>
      </c>
      <c r="H763" s="474"/>
      <c r="I763" s="471"/>
      <c r="J763" s="473"/>
      <c r="K763" s="470">
        <v>9.650984E-2</v>
      </c>
      <c r="L763" s="201">
        <v>-59.113005912367612</v>
      </c>
      <c r="M763" s="201">
        <v>423.0996045</v>
      </c>
      <c r="N763" s="201">
        <v>41.094000000000001</v>
      </c>
      <c r="O763" s="470">
        <v>41.094000000000001</v>
      </c>
      <c r="P763" s="471">
        <v>423.0996045</v>
      </c>
      <c r="Q763" s="471">
        <v>-59.161260832367617</v>
      </c>
      <c r="R763" s="470">
        <v>152.5710821399995</v>
      </c>
      <c r="S763" s="470">
        <v>152.61933705999951</v>
      </c>
      <c r="T763" s="470"/>
      <c r="U763" s="170">
        <v>84.092452273599676</v>
      </c>
      <c r="V763" s="170"/>
      <c r="W763" s="170"/>
      <c r="X763" s="168"/>
      <c r="Y763" s="168"/>
      <c r="Z763" s="168"/>
      <c r="AA763" s="169"/>
      <c r="AB763" s="169"/>
      <c r="AC763" s="168"/>
      <c r="AD763" s="168"/>
      <c r="AE763" s="168"/>
      <c r="AF763" s="168"/>
      <c r="AG763" s="168"/>
      <c r="AH763" s="168"/>
      <c r="AI763" s="168"/>
      <c r="AJ763" s="168"/>
      <c r="AK763" s="168"/>
      <c r="AL763" s="168"/>
      <c r="AM763" s="168"/>
      <c r="AN763" s="168"/>
      <c r="AO763" s="168"/>
    </row>
    <row r="764" spans="1:41" x14ac:dyDescent="0.25">
      <c r="A764" s="478" t="s">
        <v>3081</v>
      </c>
      <c r="B764" s="478" t="s">
        <v>3264</v>
      </c>
      <c r="C764" s="478" t="s">
        <v>111</v>
      </c>
      <c r="D764" s="477">
        <v>1526</v>
      </c>
      <c r="E764" s="482" t="s">
        <v>1034</v>
      </c>
      <c r="F764" s="480" t="s">
        <v>3135</v>
      </c>
      <c r="G764" s="480" t="s">
        <v>3134</v>
      </c>
      <c r="H764" s="474">
        <v>40</v>
      </c>
      <c r="I764" s="471"/>
      <c r="J764" s="473"/>
      <c r="K764" s="470">
        <v>0</v>
      </c>
      <c r="L764" s="201">
        <v>-59.161260832367617</v>
      </c>
      <c r="M764" s="201">
        <v>423.0996045</v>
      </c>
      <c r="N764" s="201">
        <v>41.094000000000001</v>
      </c>
      <c r="O764" s="470">
        <v>41.094000000000001</v>
      </c>
      <c r="P764" s="471">
        <v>423.0996045</v>
      </c>
      <c r="Q764" s="471">
        <v>-59.161260832367617</v>
      </c>
      <c r="R764" s="470">
        <v>152.61933705999951</v>
      </c>
      <c r="S764" s="470">
        <v>152.61933705999951</v>
      </c>
      <c r="T764" s="470"/>
      <c r="U764" s="170">
        <v>84.140707193599681</v>
      </c>
      <c r="V764" s="170"/>
      <c r="W764" s="170"/>
      <c r="X764" s="168"/>
      <c r="Y764" s="168"/>
      <c r="Z764" s="168"/>
      <c r="AA764" s="169"/>
      <c r="AB764" s="169"/>
      <c r="AC764" s="168"/>
      <c r="AD764" s="168"/>
      <c r="AE764" s="168"/>
      <c r="AF764" s="168"/>
      <c r="AG764" s="168"/>
      <c r="AH764" s="168"/>
      <c r="AI764" s="168"/>
      <c r="AJ764" s="168"/>
      <c r="AK764" s="168"/>
      <c r="AL764" s="168"/>
      <c r="AM764" s="168"/>
      <c r="AN764" s="168"/>
      <c r="AO764" s="168"/>
    </row>
    <row r="765" spans="1:41" x14ac:dyDescent="0.25">
      <c r="A765" s="478"/>
      <c r="B765" s="478"/>
      <c r="C765" s="478"/>
      <c r="D765" s="477"/>
      <c r="E765" s="482"/>
      <c r="F765" s="480"/>
      <c r="G765" s="480" t="s">
        <v>3133</v>
      </c>
      <c r="H765" s="474"/>
      <c r="I765" s="471"/>
      <c r="J765" s="473"/>
      <c r="K765" s="470">
        <v>5.5879999999999999E-2</v>
      </c>
      <c r="L765" s="201">
        <v>-59.189200832367618</v>
      </c>
      <c r="M765" s="201">
        <v>423.0996045</v>
      </c>
      <c r="N765" s="201">
        <v>41.094000000000001</v>
      </c>
      <c r="O765" s="470">
        <v>41.094000000000001</v>
      </c>
      <c r="P765" s="471">
        <v>423.0996045</v>
      </c>
      <c r="Q765" s="471">
        <v>-59.217140832367619</v>
      </c>
      <c r="R765" s="470">
        <v>152.64727705999951</v>
      </c>
      <c r="S765" s="470">
        <v>152.67521705999951</v>
      </c>
      <c r="T765" s="470"/>
      <c r="U765" s="170">
        <v>84.168647193599682</v>
      </c>
      <c r="V765" s="170"/>
      <c r="W765" s="170"/>
      <c r="X765" s="168"/>
      <c r="Y765" s="168"/>
      <c r="Z765" s="168"/>
      <c r="AA765" s="169"/>
      <c r="AB765" s="169"/>
      <c r="AC765" s="168"/>
      <c r="AD765" s="168"/>
      <c r="AE765" s="168"/>
      <c r="AF765" s="168"/>
      <c r="AG765" s="168"/>
      <c r="AH765" s="168"/>
      <c r="AI765" s="168"/>
      <c r="AJ765" s="168"/>
      <c r="AK765" s="168"/>
      <c r="AL765" s="168"/>
      <c r="AM765" s="168"/>
      <c r="AN765" s="168"/>
      <c r="AO765" s="168"/>
    </row>
    <row r="766" spans="1:41" x14ac:dyDescent="0.25">
      <c r="A766" s="478"/>
      <c r="B766" s="478"/>
      <c r="C766" s="478"/>
      <c r="D766" s="477"/>
      <c r="E766" s="482" t="s">
        <v>619</v>
      </c>
      <c r="F766" s="480"/>
      <c r="G766" s="480" t="s">
        <v>3132</v>
      </c>
      <c r="H766" s="474"/>
      <c r="I766" s="471"/>
      <c r="J766" s="473"/>
      <c r="K766" s="470">
        <v>7.6135999999999981E-2</v>
      </c>
      <c r="L766" s="201">
        <v>-59.255208832367614</v>
      </c>
      <c r="M766" s="201">
        <v>423.0996045</v>
      </c>
      <c r="N766" s="201">
        <v>41.094000000000001</v>
      </c>
      <c r="O766" s="470">
        <v>41.094000000000001</v>
      </c>
      <c r="P766" s="471">
        <v>423.0996045</v>
      </c>
      <c r="Q766" s="471">
        <v>-59.293276832367617</v>
      </c>
      <c r="R766" s="470">
        <v>152.71328505999949</v>
      </c>
      <c r="S766" s="470">
        <v>152.7513530599995</v>
      </c>
      <c r="T766" s="470"/>
      <c r="U766" s="170">
        <v>84.234655193599664</v>
      </c>
      <c r="V766" s="170"/>
      <c r="W766" s="170"/>
      <c r="X766" s="168"/>
      <c r="Y766" s="168"/>
      <c r="Z766" s="168"/>
      <c r="AA766" s="169"/>
      <c r="AB766" s="169"/>
      <c r="AC766" s="168"/>
      <c r="AD766" s="168"/>
      <c r="AE766" s="168"/>
      <c r="AF766" s="168"/>
      <c r="AG766" s="168"/>
      <c r="AH766" s="168"/>
      <c r="AI766" s="168"/>
      <c r="AJ766" s="168"/>
      <c r="AK766" s="168"/>
      <c r="AL766" s="168"/>
      <c r="AM766" s="168"/>
      <c r="AN766" s="168"/>
      <c r="AO766" s="168"/>
    </row>
    <row r="767" spans="1:41" x14ac:dyDescent="0.25">
      <c r="A767" s="478" t="s">
        <v>3081</v>
      </c>
      <c r="B767" s="478" t="s">
        <v>3264</v>
      </c>
      <c r="C767" s="478" t="s">
        <v>3131</v>
      </c>
      <c r="D767" s="477">
        <v>1530</v>
      </c>
      <c r="E767" s="482" t="s">
        <v>3250</v>
      </c>
      <c r="F767" s="480" t="s">
        <v>2185</v>
      </c>
      <c r="G767" s="480" t="s">
        <v>2184</v>
      </c>
      <c r="H767" s="474">
        <v>40</v>
      </c>
      <c r="I767" s="471"/>
      <c r="J767" s="473"/>
      <c r="K767" s="470">
        <v>0.5</v>
      </c>
      <c r="L767" s="201">
        <v>-59.543276832367617</v>
      </c>
      <c r="M767" s="201">
        <v>423.0996045</v>
      </c>
      <c r="N767" s="201">
        <v>41.094000000000001</v>
      </c>
      <c r="O767" s="470">
        <v>41.094000000000001</v>
      </c>
      <c r="P767" s="471">
        <v>423.0996045</v>
      </c>
      <c r="Q767" s="471">
        <v>-59.793276832367617</v>
      </c>
      <c r="R767" s="470">
        <v>153.0013530599995</v>
      </c>
      <c r="S767" s="470">
        <v>153.2513530599995</v>
      </c>
      <c r="T767" s="470"/>
      <c r="U767" s="170">
        <v>84.522723193599674</v>
      </c>
      <c r="V767" s="170"/>
      <c r="W767" s="170"/>
      <c r="X767" s="168"/>
      <c r="Y767" s="168"/>
      <c r="Z767" s="168"/>
      <c r="AA767" s="169"/>
      <c r="AB767" s="169"/>
      <c r="AC767" s="168"/>
      <c r="AD767" s="168"/>
      <c r="AE767" s="168"/>
      <c r="AF767" s="168"/>
      <c r="AG767" s="168"/>
      <c r="AH767" s="168"/>
      <c r="AI767" s="168"/>
      <c r="AJ767" s="168"/>
      <c r="AK767" s="168"/>
      <c r="AL767" s="168"/>
      <c r="AM767" s="168"/>
      <c r="AN767" s="168"/>
      <c r="AO767" s="168"/>
    </row>
    <row r="768" spans="1:41" x14ac:dyDescent="0.25">
      <c r="A768" s="478"/>
      <c r="B768" s="478"/>
      <c r="C768" s="478"/>
      <c r="D768" s="477"/>
      <c r="E768" s="482" t="s">
        <v>619</v>
      </c>
      <c r="F768" s="480"/>
      <c r="G768" s="480" t="s">
        <v>3129</v>
      </c>
      <c r="H768" s="474"/>
      <c r="I768" s="471"/>
      <c r="J768" s="473"/>
      <c r="K768" s="470">
        <v>7.6135999999999981E-2</v>
      </c>
      <c r="L768" s="201">
        <v>-59.83134483236762</v>
      </c>
      <c r="M768" s="201">
        <v>423.0996045</v>
      </c>
      <c r="N768" s="201">
        <v>41.094000000000001</v>
      </c>
      <c r="O768" s="470">
        <v>41.094000000000001</v>
      </c>
      <c r="P768" s="471">
        <v>423.0996045</v>
      </c>
      <c r="Q768" s="471">
        <v>-59.869412832367615</v>
      </c>
      <c r="R768" s="470">
        <v>153.28942105999948</v>
      </c>
      <c r="S768" s="470">
        <v>153.32748905999949</v>
      </c>
      <c r="T768" s="470"/>
      <c r="U768" s="170">
        <v>84.810791193599655</v>
      </c>
      <c r="V768" s="170"/>
      <c r="W768" s="170"/>
      <c r="X768" s="168"/>
      <c r="Y768" s="168"/>
      <c r="Z768" s="168"/>
      <c r="AA768" s="169"/>
      <c r="AB768" s="169"/>
      <c r="AC768" s="168"/>
      <c r="AD768" s="168"/>
      <c r="AE768" s="168"/>
      <c r="AF768" s="168"/>
      <c r="AG768" s="168"/>
      <c r="AH768" s="168"/>
      <c r="AI768" s="168"/>
      <c r="AJ768" s="168"/>
      <c r="AK768" s="168"/>
      <c r="AL768" s="168"/>
      <c r="AM768" s="168"/>
      <c r="AN768" s="168"/>
      <c r="AO768" s="168"/>
    </row>
    <row r="769" spans="1:41" x14ac:dyDescent="0.25">
      <c r="A769" s="478"/>
      <c r="B769" s="478"/>
      <c r="C769" s="478"/>
      <c r="D769" s="477"/>
      <c r="E769" s="482"/>
      <c r="F769" s="480"/>
      <c r="G769" s="480" t="s">
        <v>1962</v>
      </c>
      <c r="H769" s="474"/>
      <c r="I769" s="471"/>
      <c r="J769" s="473"/>
      <c r="K769" s="470">
        <v>9.9516999999999994E-2</v>
      </c>
      <c r="L769" s="201">
        <v>-59.919171332367611</v>
      </c>
      <c r="M769" s="201">
        <v>423.0996045</v>
      </c>
      <c r="N769" s="201">
        <v>41.094000000000001</v>
      </c>
      <c r="O769" s="470">
        <v>41.094000000000001</v>
      </c>
      <c r="P769" s="471">
        <v>423.0996045</v>
      </c>
      <c r="Q769" s="471">
        <v>-59.968929832367614</v>
      </c>
      <c r="R769" s="470">
        <v>153.37724755999949</v>
      </c>
      <c r="S769" s="470">
        <v>153.42700605999948</v>
      </c>
      <c r="T769" s="470"/>
      <c r="U769" s="170">
        <v>84.898617693599661</v>
      </c>
      <c r="V769" s="170"/>
      <c r="W769" s="170"/>
      <c r="X769" s="168"/>
      <c r="Y769" s="168"/>
      <c r="Z769" s="168"/>
      <c r="AA769" s="169"/>
      <c r="AB769" s="169"/>
      <c r="AC769" s="168"/>
      <c r="AD769" s="168"/>
      <c r="AE769" s="168"/>
      <c r="AF769" s="168"/>
      <c r="AG769" s="168"/>
      <c r="AH769" s="168"/>
      <c r="AI769" s="168"/>
      <c r="AJ769" s="168"/>
      <c r="AK769" s="168"/>
      <c r="AL769" s="168"/>
      <c r="AM769" s="168"/>
      <c r="AN769" s="168"/>
      <c r="AO769" s="168"/>
    </row>
    <row r="770" spans="1:41" x14ac:dyDescent="0.25">
      <c r="A770" s="478" t="s">
        <v>3081</v>
      </c>
      <c r="B770" s="478" t="s">
        <v>3264</v>
      </c>
      <c r="C770" s="478" t="s">
        <v>2177</v>
      </c>
      <c r="D770" s="477">
        <v>1536</v>
      </c>
      <c r="E770" s="482" t="s">
        <v>3249</v>
      </c>
      <c r="F770" s="480"/>
      <c r="G770" s="480" t="s">
        <v>3072</v>
      </c>
      <c r="H770" s="474">
        <v>34</v>
      </c>
      <c r="I770" s="471"/>
      <c r="J770" s="473"/>
      <c r="K770" s="470">
        <v>0.29817100000000002</v>
      </c>
      <c r="L770" s="201">
        <v>-60.118015332367619</v>
      </c>
      <c r="M770" s="201">
        <v>423.0996045</v>
      </c>
      <c r="N770" s="201">
        <v>41.094000000000001</v>
      </c>
      <c r="O770" s="470">
        <v>41.094000000000001</v>
      </c>
      <c r="P770" s="471">
        <v>423.0996045</v>
      </c>
      <c r="Q770" s="471">
        <v>-60.267100832367618</v>
      </c>
      <c r="R770" s="470">
        <v>153.57609155999947</v>
      </c>
      <c r="S770" s="470">
        <v>153.72517705999948</v>
      </c>
      <c r="T770" s="470"/>
      <c r="U770" s="170">
        <v>85.097461693599641</v>
      </c>
      <c r="V770" s="170"/>
      <c r="W770" s="170"/>
      <c r="X770" s="168"/>
      <c r="Y770" s="168"/>
      <c r="Z770" s="168"/>
      <c r="AA770" s="169"/>
      <c r="AB770" s="169"/>
      <c r="AC770" s="168"/>
      <c r="AD770" s="168"/>
      <c r="AE770" s="168"/>
      <c r="AF770" s="168"/>
      <c r="AG770" s="168"/>
      <c r="AH770" s="168"/>
      <c r="AI770" s="168"/>
      <c r="AJ770" s="168"/>
      <c r="AK770" s="168"/>
      <c r="AL770" s="168"/>
      <c r="AM770" s="168"/>
      <c r="AN770" s="168"/>
      <c r="AO770" s="168"/>
    </row>
    <row r="771" spans="1:41" x14ac:dyDescent="0.25">
      <c r="A771" s="478"/>
      <c r="B771" s="478"/>
      <c r="C771" s="478"/>
      <c r="D771" s="477"/>
      <c r="E771" s="482" t="s">
        <v>619</v>
      </c>
      <c r="F771" s="480"/>
      <c r="G771" s="480"/>
      <c r="H771" s="474"/>
      <c r="I771" s="471"/>
      <c r="J771" s="473"/>
      <c r="K771" s="470">
        <v>0</v>
      </c>
      <c r="L771" s="201">
        <v>-60.267100832367618</v>
      </c>
      <c r="M771" s="201">
        <v>423.0996045</v>
      </c>
      <c r="N771" s="201">
        <v>41.094000000000001</v>
      </c>
      <c r="O771" s="470">
        <v>41.094000000000001</v>
      </c>
      <c r="P771" s="471">
        <v>423.0996045</v>
      </c>
      <c r="Q771" s="471">
        <v>-60.267100832367618</v>
      </c>
      <c r="R771" s="470">
        <v>153.72517705999948</v>
      </c>
      <c r="S771" s="470">
        <v>153.72517705999948</v>
      </c>
      <c r="T771" s="470"/>
      <c r="U771" s="170">
        <v>85.246547193599653</v>
      </c>
      <c r="V771" s="170"/>
      <c r="W771" s="170"/>
      <c r="X771" s="168"/>
      <c r="Y771" s="168"/>
      <c r="Z771" s="168"/>
      <c r="AA771" s="169"/>
      <c r="AB771" s="169"/>
      <c r="AC771" s="168"/>
      <c r="AD771" s="168"/>
      <c r="AE771" s="168"/>
      <c r="AF771" s="168"/>
      <c r="AG771" s="168"/>
      <c r="AH771" s="168"/>
      <c r="AI771" s="168"/>
      <c r="AJ771" s="168"/>
      <c r="AK771" s="168"/>
      <c r="AL771" s="168"/>
      <c r="AM771" s="168"/>
      <c r="AN771" s="168"/>
      <c r="AO771" s="168"/>
    </row>
    <row r="772" spans="1:41" x14ac:dyDescent="0.25">
      <c r="A772" s="478"/>
      <c r="B772" s="478"/>
      <c r="C772" s="478"/>
      <c r="D772" s="477"/>
      <c r="E772" s="482" t="s">
        <v>619</v>
      </c>
      <c r="F772" s="480"/>
      <c r="G772" s="480"/>
      <c r="H772" s="474"/>
      <c r="I772" s="471"/>
      <c r="J772" s="473"/>
      <c r="K772" s="470">
        <v>0</v>
      </c>
      <c r="L772" s="201">
        <v>-60.267100832367618</v>
      </c>
      <c r="M772" s="201">
        <v>423.0996045</v>
      </c>
      <c r="N772" s="201">
        <v>41.094000000000001</v>
      </c>
      <c r="O772" s="470">
        <v>41.094000000000001</v>
      </c>
      <c r="P772" s="471">
        <v>423.0996045</v>
      </c>
      <c r="Q772" s="471">
        <v>-60.267100832367618</v>
      </c>
      <c r="R772" s="470">
        <v>153.72517705999948</v>
      </c>
      <c r="S772" s="470">
        <v>153.72517705999948</v>
      </c>
      <c r="T772" s="470"/>
      <c r="U772" s="170">
        <v>85.246547193599653</v>
      </c>
      <c r="V772" s="170"/>
      <c r="W772" s="170"/>
      <c r="X772" s="168"/>
      <c r="Y772" s="168"/>
      <c r="Z772" s="168"/>
      <c r="AA772" s="169"/>
      <c r="AB772" s="169"/>
      <c r="AC772" s="168"/>
      <c r="AD772" s="168"/>
      <c r="AE772" s="168"/>
      <c r="AF772" s="168"/>
      <c r="AG772" s="168"/>
      <c r="AH772" s="168"/>
      <c r="AI772" s="168"/>
      <c r="AJ772" s="168"/>
      <c r="AK772" s="168"/>
      <c r="AL772" s="168"/>
      <c r="AM772" s="168"/>
      <c r="AN772" s="168"/>
      <c r="AO772" s="168"/>
    </row>
    <row r="773" spans="1:41" x14ac:dyDescent="0.25">
      <c r="A773" s="478"/>
      <c r="B773" s="478"/>
      <c r="C773" s="478"/>
      <c r="D773" s="477"/>
      <c r="E773" s="481" t="s">
        <v>619</v>
      </c>
      <c r="F773" s="480"/>
      <c r="G773" s="480" t="s">
        <v>2198</v>
      </c>
      <c r="H773" s="474"/>
      <c r="I773" s="479"/>
      <c r="J773" s="473"/>
      <c r="K773" s="472">
        <v>0.19082200000000005</v>
      </c>
      <c r="L773" s="201">
        <v>-60.362511832367616</v>
      </c>
      <c r="M773" s="201">
        <v>423.0996045</v>
      </c>
      <c r="N773" s="201">
        <v>41.094000000000001</v>
      </c>
      <c r="O773" s="470">
        <v>41.094000000000001</v>
      </c>
      <c r="P773" s="471">
        <v>423.0996045</v>
      </c>
      <c r="Q773" s="471">
        <v>-60.457922832367615</v>
      </c>
      <c r="R773" s="470">
        <v>153.82058805999947</v>
      </c>
      <c r="S773" s="470">
        <v>153.91599905999948</v>
      </c>
      <c r="T773" s="479"/>
      <c r="U773" s="170">
        <v>85.341958193599638</v>
      </c>
      <c r="V773" s="170"/>
      <c r="W773" s="170"/>
      <c r="X773" s="168"/>
      <c r="Y773" s="168"/>
      <c r="Z773" s="168"/>
      <c r="AA773" s="169"/>
      <c r="AB773" s="169"/>
      <c r="AC773" s="168"/>
      <c r="AD773" s="168"/>
      <c r="AE773" s="168"/>
      <c r="AF773" s="168"/>
      <c r="AG773" s="168"/>
      <c r="AH773" s="168"/>
      <c r="AI773" s="168"/>
      <c r="AJ773" s="168"/>
      <c r="AK773" s="168"/>
      <c r="AL773" s="168"/>
      <c r="AM773" s="168"/>
      <c r="AN773" s="168"/>
      <c r="AO773" s="168"/>
    </row>
    <row r="774" spans="1:41" x14ac:dyDescent="0.25">
      <c r="A774" s="478" t="s">
        <v>3081</v>
      </c>
      <c r="B774" s="478" t="s">
        <v>3264</v>
      </c>
      <c r="C774" s="478" t="s">
        <v>1981</v>
      </c>
      <c r="D774" s="477">
        <v>1539</v>
      </c>
      <c r="E774" s="470" t="s">
        <v>3248</v>
      </c>
      <c r="F774" s="476"/>
      <c r="G774" s="475" t="s">
        <v>1978</v>
      </c>
      <c r="H774" s="474">
        <v>40</v>
      </c>
      <c r="I774" s="471"/>
      <c r="J774" s="473"/>
      <c r="K774" s="472">
        <v>5.7403999999999997E-2</v>
      </c>
      <c r="L774" s="201">
        <v>-60.48662483236761</v>
      </c>
      <c r="M774" s="201">
        <v>423.0996045</v>
      </c>
      <c r="N774" s="201">
        <v>41.094000000000001</v>
      </c>
      <c r="O774" s="470">
        <v>41.094000000000001</v>
      </c>
      <c r="P774" s="471">
        <v>423.0996045</v>
      </c>
      <c r="Q774" s="471">
        <v>-60.515326832367613</v>
      </c>
      <c r="R774" s="470">
        <v>153.94470105999946</v>
      </c>
      <c r="S774" s="470">
        <v>153.97340305999947</v>
      </c>
      <c r="T774" s="470"/>
      <c r="U774" s="170">
        <v>85.466071193599632</v>
      </c>
      <c r="V774" s="170"/>
      <c r="W774" s="170"/>
      <c r="X774" s="168"/>
      <c r="Y774" s="168"/>
      <c r="Z774" s="168"/>
      <c r="AA774" s="169"/>
      <c r="AB774" s="169"/>
      <c r="AC774" s="168"/>
      <c r="AD774" s="168"/>
      <c r="AE774" s="168"/>
      <c r="AF774" s="168"/>
      <c r="AG774" s="168"/>
      <c r="AH774" s="168"/>
      <c r="AI774" s="168"/>
      <c r="AJ774" s="168"/>
      <c r="AK774" s="168"/>
      <c r="AL774" s="168"/>
      <c r="AM774" s="168"/>
      <c r="AN774" s="168"/>
      <c r="AO774" s="168"/>
    </row>
    <row r="775" spans="1:41" x14ac:dyDescent="0.25">
      <c r="A775" s="232"/>
      <c r="B775" s="232"/>
      <c r="C775" s="232"/>
      <c r="D775" s="237"/>
      <c r="E775" s="232" t="s">
        <v>619</v>
      </c>
      <c r="F775" s="238"/>
      <c r="G775" s="238" t="s">
        <v>1962</v>
      </c>
      <c r="H775" s="467">
        <v>40</v>
      </c>
      <c r="I775" s="240"/>
      <c r="J775" s="466"/>
      <c r="K775" s="240">
        <v>0.103502</v>
      </c>
      <c r="L775" s="201">
        <v>-60.567077832367616</v>
      </c>
      <c r="M775" s="201">
        <v>423.0996045</v>
      </c>
      <c r="N775" s="201">
        <v>41.094000000000001</v>
      </c>
      <c r="O775" s="240">
        <v>41.094000000000001</v>
      </c>
      <c r="P775" s="240">
        <v>423.0996045</v>
      </c>
      <c r="Q775" s="240">
        <v>-60.618828832367612</v>
      </c>
      <c r="R775" s="240">
        <v>154.02515405999947</v>
      </c>
      <c r="S775" s="240">
        <v>154.07690505999946</v>
      </c>
      <c r="T775" s="240"/>
      <c r="U775" s="170">
        <v>85.546524193599637</v>
      </c>
      <c r="V775" s="170"/>
      <c r="W775" s="170"/>
      <c r="X775" s="168"/>
      <c r="Y775" s="168"/>
      <c r="Z775" s="168"/>
      <c r="AA775" s="169"/>
      <c r="AB775" s="169"/>
      <c r="AC775" s="168"/>
      <c r="AD775" s="168"/>
      <c r="AE775" s="168"/>
      <c r="AF775" s="168"/>
      <c r="AG775" s="168"/>
      <c r="AH775" s="168"/>
      <c r="AI775" s="168"/>
      <c r="AJ775" s="168"/>
      <c r="AK775" s="168"/>
      <c r="AL775" s="168"/>
      <c r="AM775" s="168"/>
      <c r="AN775" s="168"/>
      <c r="AO775" s="168"/>
    </row>
    <row r="776" spans="1:41" x14ac:dyDescent="0.25">
      <c r="A776" s="232" t="s">
        <v>3081</v>
      </c>
      <c r="B776" s="232" t="s">
        <v>3247</v>
      </c>
      <c r="C776" s="232" t="s">
        <v>111</v>
      </c>
      <c r="D776" s="237">
        <v>1541</v>
      </c>
      <c r="E776" s="234" t="s">
        <v>1035</v>
      </c>
      <c r="F776" s="238" t="s">
        <v>2169</v>
      </c>
      <c r="G776" s="238" t="s">
        <v>1951</v>
      </c>
      <c r="H776" s="467"/>
      <c r="I776" s="200"/>
      <c r="J776" s="466"/>
      <c r="K776" s="240">
        <v>0</v>
      </c>
      <c r="L776" s="201">
        <v>-60.618828832367612</v>
      </c>
      <c r="M776" s="201">
        <v>423.0996045</v>
      </c>
      <c r="N776" s="201">
        <v>41.094000000000001</v>
      </c>
      <c r="O776" s="240">
        <v>41.094000000000001</v>
      </c>
      <c r="P776" s="240">
        <v>423.0996045</v>
      </c>
      <c r="Q776" s="240">
        <v>-60.618828832367612</v>
      </c>
      <c r="R776" s="240">
        <v>154.07690505999946</v>
      </c>
      <c r="S776" s="240">
        <v>154.07690505999946</v>
      </c>
      <c r="T776" s="240"/>
      <c r="U776" s="170">
        <v>85.598275193599633</v>
      </c>
      <c r="V776" s="170"/>
      <c r="W776" s="170"/>
      <c r="X776" s="168"/>
      <c r="Y776" s="168"/>
      <c r="Z776" s="168"/>
      <c r="AA776" s="169"/>
      <c r="AB776" s="169"/>
      <c r="AC776" s="168"/>
      <c r="AD776" s="168"/>
      <c r="AE776" s="168"/>
      <c r="AF776" s="168"/>
      <c r="AG776" s="168"/>
      <c r="AH776" s="168"/>
      <c r="AI776" s="168"/>
      <c r="AJ776" s="168"/>
      <c r="AK776" s="168"/>
      <c r="AL776" s="168"/>
      <c r="AM776" s="168"/>
      <c r="AN776" s="168"/>
      <c r="AO776" s="168"/>
    </row>
    <row r="777" spans="1:41" x14ac:dyDescent="0.25">
      <c r="A777" s="232"/>
      <c r="B777" s="232"/>
      <c r="C777" s="232"/>
      <c r="D777" s="237"/>
      <c r="E777" s="469" t="s">
        <v>619</v>
      </c>
      <c r="F777" s="238"/>
      <c r="G777" s="238" t="s">
        <v>1969</v>
      </c>
      <c r="H777" s="468"/>
      <c r="I777" s="239"/>
      <c r="J777" s="466"/>
      <c r="K777" s="240">
        <v>0.14528199999999999</v>
      </c>
      <c r="L777" s="201">
        <v>-60.691469832367616</v>
      </c>
      <c r="M777" s="201">
        <v>423.0996045</v>
      </c>
      <c r="N777" s="201">
        <v>41.094000000000001</v>
      </c>
      <c r="O777" s="240">
        <v>41.094000000000001</v>
      </c>
      <c r="P777" s="240">
        <v>423.0996045</v>
      </c>
      <c r="Q777" s="240">
        <v>-60.764110832367614</v>
      </c>
      <c r="R777" s="240">
        <v>154.14954605999947</v>
      </c>
      <c r="S777" s="240">
        <v>154.22218705999947</v>
      </c>
      <c r="T777" s="240"/>
      <c r="U777" s="170">
        <v>85.670916193599638</v>
      </c>
      <c r="V777" s="170"/>
      <c r="W777" s="170"/>
      <c r="X777" s="168"/>
      <c r="Y777" s="168"/>
      <c r="Z777" s="168"/>
      <c r="AA777" s="169"/>
      <c r="AB777" s="169"/>
      <c r="AC777" s="168"/>
      <c r="AD777" s="168"/>
      <c r="AE777" s="168"/>
      <c r="AF777" s="168"/>
      <c r="AG777" s="168"/>
      <c r="AH777" s="168"/>
      <c r="AI777" s="168"/>
      <c r="AJ777" s="168"/>
      <c r="AK777" s="168"/>
      <c r="AL777" s="168"/>
      <c r="AM777" s="168"/>
      <c r="AN777" s="168"/>
      <c r="AO777" s="168"/>
    </row>
    <row r="778" spans="1:41" x14ac:dyDescent="0.25">
      <c r="A778" s="232" t="s">
        <v>3081</v>
      </c>
      <c r="B778" s="232" t="s">
        <v>3247</v>
      </c>
      <c r="C778" s="232" t="s">
        <v>3125</v>
      </c>
      <c r="D778" s="237">
        <v>1542</v>
      </c>
      <c r="E778" s="234" t="s">
        <v>1907</v>
      </c>
      <c r="F778" s="238" t="s">
        <v>4279</v>
      </c>
      <c r="G778" s="238" t="s">
        <v>4280</v>
      </c>
      <c r="H778" s="467">
        <v>33</v>
      </c>
      <c r="I778" s="200"/>
      <c r="J778" s="466"/>
      <c r="K778" s="240">
        <v>0</v>
      </c>
      <c r="L778" s="201">
        <v>-60.764110832367614</v>
      </c>
      <c r="M778" s="201">
        <v>423.0996045</v>
      </c>
      <c r="N778" s="201">
        <v>41.094000000000001</v>
      </c>
      <c r="O778" s="240">
        <v>41.094000000000001</v>
      </c>
      <c r="P778" s="240">
        <v>423.0996045</v>
      </c>
      <c r="Q778" s="240">
        <v>-60.764110832367614</v>
      </c>
      <c r="R778" s="240">
        <v>154.22218705999947</v>
      </c>
      <c r="S778" s="240">
        <v>154.22218705999947</v>
      </c>
      <c r="T778" s="240"/>
      <c r="U778" s="170">
        <v>85.743557193599642</v>
      </c>
      <c r="V778" s="170"/>
      <c r="W778" s="170"/>
      <c r="X778" s="168"/>
      <c r="Y778" s="168"/>
      <c r="Z778" s="168"/>
      <c r="AA778" s="169"/>
      <c r="AB778" s="169"/>
      <c r="AC778" s="168"/>
      <c r="AD778" s="168"/>
      <c r="AE778" s="168"/>
      <c r="AF778" s="168"/>
      <c r="AG778" s="168"/>
      <c r="AH778" s="168"/>
      <c r="AI778" s="168"/>
      <c r="AJ778" s="168"/>
      <c r="AK778" s="168"/>
      <c r="AL778" s="168"/>
      <c r="AM778" s="168"/>
      <c r="AN778" s="168"/>
      <c r="AO778" s="168"/>
    </row>
    <row r="779" spans="1:41" x14ac:dyDescent="0.25">
      <c r="A779" s="232"/>
      <c r="B779" s="232"/>
      <c r="C779" s="232"/>
      <c r="D779" s="237"/>
      <c r="E779" s="469" t="s">
        <v>619</v>
      </c>
      <c r="F779" s="238"/>
      <c r="G779" s="238" t="s">
        <v>1969</v>
      </c>
      <c r="H779" s="468"/>
      <c r="I779" s="239"/>
      <c r="J779" s="466"/>
      <c r="K779" s="240">
        <v>0</v>
      </c>
      <c r="L779" s="201">
        <v>-60.764110832367614</v>
      </c>
      <c r="M779" s="201">
        <v>423.0996045</v>
      </c>
      <c r="N779" s="201">
        <v>41.094000000000001</v>
      </c>
      <c r="O779" s="240">
        <v>41.094000000000001</v>
      </c>
      <c r="P779" s="240">
        <v>423.0996045</v>
      </c>
      <c r="Q779" s="240">
        <v>-60.764110832367614</v>
      </c>
      <c r="R779" s="240">
        <v>154.22218705999947</v>
      </c>
      <c r="S779" s="240">
        <v>154.22218705999947</v>
      </c>
      <c r="T779" s="240"/>
      <c r="U779" s="170">
        <v>85.743557193599642</v>
      </c>
      <c r="V779" s="170"/>
      <c r="W779" s="170"/>
      <c r="X779" s="168"/>
      <c r="Y779" s="168"/>
      <c r="Z779" s="168"/>
      <c r="AA779" s="169"/>
      <c r="AB779" s="169"/>
      <c r="AC779" s="168"/>
      <c r="AD779" s="168"/>
      <c r="AE779" s="168"/>
      <c r="AF779" s="168"/>
      <c r="AG779" s="168"/>
      <c r="AH779" s="168"/>
      <c r="AI779" s="168"/>
      <c r="AJ779" s="168"/>
      <c r="AK779" s="168"/>
      <c r="AL779" s="168"/>
      <c r="AM779" s="168"/>
      <c r="AN779" s="168"/>
      <c r="AO779" s="168"/>
    </row>
    <row r="780" spans="1:41" x14ac:dyDescent="0.25">
      <c r="A780" s="232" t="s">
        <v>3081</v>
      </c>
      <c r="B780" s="232" t="s">
        <v>3247</v>
      </c>
      <c r="C780" s="232" t="s">
        <v>1990</v>
      </c>
      <c r="D780" s="237">
        <v>1542</v>
      </c>
      <c r="E780" s="234" t="s">
        <v>3246</v>
      </c>
      <c r="F780" s="238" t="s">
        <v>1988</v>
      </c>
      <c r="G780" s="238" t="s">
        <v>1987</v>
      </c>
      <c r="H780" s="467"/>
      <c r="I780" s="200"/>
      <c r="J780" s="466"/>
      <c r="K780" s="240">
        <v>0</v>
      </c>
      <c r="L780" s="201">
        <v>-60.764110832367614</v>
      </c>
      <c r="M780" s="201">
        <v>423.0996045</v>
      </c>
      <c r="N780" s="201">
        <v>41.094000000000001</v>
      </c>
      <c r="O780" s="240">
        <v>41.094000000000001</v>
      </c>
      <c r="P780" s="240">
        <v>423.0996045</v>
      </c>
      <c r="Q780" s="240">
        <v>-60.764110832367614</v>
      </c>
      <c r="R780" s="240">
        <v>154.22218705999947</v>
      </c>
      <c r="S780" s="240">
        <v>154.22218705999947</v>
      </c>
      <c r="T780" s="240"/>
      <c r="U780" s="170">
        <v>85.743557193599642</v>
      </c>
      <c r="V780" s="170"/>
      <c r="W780" s="170"/>
      <c r="X780" s="168"/>
      <c r="Y780" s="168"/>
      <c r="Z780" s="168"/>
      <c r="AA780" s="169"/>
      <c r="AB780" s="169"/>
      <c r="AC780" s="168"/>
      <c r="AD780" s="168"/>
      <c r="AE780" s="168"/>
      <c r="AF780" s="168"/>
      <c r="AG780" s="168"/>
      <c r="AH780" s="168"/>
      <c r="AI780" s="168"/>
      <c r="AJ780" s="168"/>
      <c r="AK780" s="168"/>
      <c r="AL780" s="168"/>
      <c r="AM780" s="168"/>
      <c r="AN780" s="168"/>
      <c r="AO780" s="168"/>
    </row>
    <row r="781" spans="1:41" x14ac:dyDescent="0.25">
      <c r="A781" s="232"/>
      <c r="B781" s="232"/>
      <c r="C781" s="232"/>
      <c r="D781" s="237"/>
      <c r="E781" s="234" t="s">
        <v>619</v>
      </c>
      <c r="F781" s="238"/>
      <c r="G781" s="238" t="s">
        <v>1962</v>
      </c>
      <c r="H781" s="467">
        <v>40</v>
      </c>
      <c r="I781" s="200"/>
      <c r="J781" s="466"/>
      <c r="K781" s="240">
        <v>0.13121600000000003</v>
      </c>
      <c r="L781" s="201">
        <v>-60.829718832367618</v>
      </c>
      <c r="M781" s="201">
        <v>423.0996045</v>
      </c>
      <c r="N781" s="201">
        <v>41.094000000000001</v>
      </c>
      <c r="O781" s="240">
        <v>41.094000000000001</v>
      </c>
      <c r="P781" s="240">
        <v>423.0996045</v>
      </c>
      <c r="Q781" s="240">
        <v>-60.895326832367616</v>
      </c>
      <c r="R781" s="240">
        <v>154.28779505999947</v>
      </c>
      <c r="S781" s="240">
        <v>154.35340305999947</v>
      </c>
      <c r="T781" s="240"/>
      <c r="U781" s="170">
        <v>85.80916519359964</v>
      </c>
      <c r="V781" s="170"/>
      <c r="W781" s="170"/>
      <c r="X781" s="168"/>
      <c r="Y781" s="168"/>
      <c r="Z781" s="168"/>
      <c r="AA781" s="169"/>
      <c r="AB781" s="169"/>
      <c r="AC781" s="168"/>
      <c r="AD781" s="168"/>
      <c r="AE781" s="168"/>
      <c r="AF781" s="168"/>
      <c r="AG781" s="168"/>
      <c r="AH781" s="168"/>
      <c r="AI781" s="168"/>
      <c r="AJ781" s="168"/>
      <c r="AK781" s="168"/>
      <c r="AL781" s="168"/>
      <c r="AM781" s="168"/>
      <c r="AN781" s="168"/>
      <c r="AO781" s="168"/>
    </row>
    <row r="782" spans="1:41" x14ac:dyDescent="0.25">
      <c r="A782" s="478" t="s">
        <v>3081</v>
      </c>
      <c r="B782" s="478" t="s">
        <v>3245</v>
      </c>
      <c r="C782" s="478" t="s">
        <v>1981</v>
      </c>
      <c r="D782" s="477">
        <v>1544</v>
      </c>
      <c r="E782" s="470" t="s">
        <v>3244</v>
      </c>
      <c r="F782" s="476"/>
      <c r="G782" s="475" t="s">
        <v>1978</v>
      </c>
      <c r="H782" s="474">
        <v>40</v>
      </c>
      <c r="I782" s="470"/>
      <c r="J782" s="473"/>
      <c r="K782" s="472">
        <v>5.7403999999999997E-2</v>
      </c>
      <c r="L782" s="201">
        <v>-60.924028832367611</v>
      </c>
      <c r="M782" s="201">
        <v>423.0996045</v>
      </c>
      <c r="N782" s="201">
        <v>41.094000000000001</v>
      </c>
      <c r="O782" s="470">
        <v>41.094000000000001</v>
      </c>
      <c r="P782" s="471">
        <v>423.0996045</v>
      </c>
      <c r="Q782" s="471">
        <v>-60.952730832367614</v>
      </c>
      <c r="R782" s="470">
        <v>154.38210505999945</v>
      </c>
      <c r="S782" s="470">
        <v>154.41080705999946</v>
      </c>
      <c r="T782" s="470"/>
      <c r="U782" s="170">
        <v>85.903475193599618</v>
      </c>
      <c r="V782" s="170"/>
      <c r="W782" s="170"/>
      <c r="X782" s="168"/>
      <c r="Y782" s="168"/>
      <c r="Z782" s="168"/>
      <c r="AA782" s="169"/>
      <c r="AB782" s="169"/>
      <c r="AC782" s="168"/>
      <c r="AD782" s="168"/>
      <c r="AE782" s="168"/>
      <c r="AF782" s="168"/>
      <c r="AG782" s="168"/>
      <c r="AH782" s="168"/>
      <c r="AI782" s="168"/>
      <c r="AJ782" s="168"/>
      <c r="AK782" s="168"/>
      <c r="AL782" s="168"/>
      <c r="AM782" s="168"/>
      <c r="AN782" s="168"/>
      <c r="AO782" s="168"/>
    </row>
    <row r="783" spans="1:41" x14ac:dyDescent="0.25">
      <c r="A783" s="478"/>
      <c r="B783" s="478"/>
      <c r="C783" s="478"/>
      <c r="D783" s="477"/>
      <c r="E783" s="478" t="s">
        <v>619</v>
      </c>
      <c r="F783" s="480"/>
      <c r="G783" s="483" t="s">
        <v>2198</v>
      </c>
      <c r="H783" s="474"/>
      <c r="I783" s="470"/>
      <c r="J783" s="473"/>
      <c r="K783" s="472">
        <v>0.19082200000000005</v>
      </c>
      <c r="L783" s="201">
        <v>-61.048141832367612</v>
      </c>
      <c r="M783" s="201">
        <v>423.0996045</v>
      </c>
      <c r="N783" s="201">
        <v>41.094000000000001</v>
      </c>
      <c r="O783" s="470">
        <v>41.094000000000001</v>
      </c>
      <c r="P783" s="471">
        <v>423.0996045</v>
      </c>
      <c r="Q783" s="471">
        <v>-61.143552832367611</v>
      </c>
      <c r="R783" s="470">
        <v>154.50621805999944</v>
      </c>
      <c r="S783" s="470">
        <v>154.60162905999945</v>
      </c>
      <c r="T783" s="479"/>
      <c r="U783" s="170">
        <v>86.027588193599613</v>
      </c>
      <c r="V783" s="170"/>
      <c r="W783" s="170"/>
      <c r="X783" s="168"/>
      <c r="Y783" s="168"/>
      <c r="Z783" s="168"/>
      <c r="AA783" s="169"/>
      <c r="AB783" s="169"/>
      <c r="AC783" s="168"/>
      <c r="AD783" s="168"/>
      <c r="AE783" s="168"/>
      <c r="AF783" s="168"/>
      <c r="AG783" s="168"/>
      <c r="AH783" s="168"/>
      <c r="AI783" s="168"/>
      <c r="AJ783" s="168"/>
      <c r="AK783" s="168"/>
      <c r="AL783" s="168"/>
      <c r="AM783" s="168"/>
      <c r="AN783" s="168"/>
      <c r="AO783" s="168"/>
    </row>
    <row r="784" spans="1:41" x14ac:dyDescent="0.25">
      <c r="A784" s="478" t="s">
        <v>3081</v>
      </c>
      <c r="B784" s="478" t="s">
        <v>3245</v>
      </c>
      <c r="C784" s="478" t="s">
        <v>2197</v>
      </c>
      <c r="D784" s="477">
        <v>1548</v>
      </c>
      <c r="E784" s="482" t="s">
        <v>3243</v>
      </c>
      <c r="F784" s="480"/>
      <c r="G784" s="480" t="s">
        <v>3072</v>
      </c>
      <c r="H784" s="474">
        <v>34</v>
      </c>
      <c r="I784" s="471"/>
      <c r="J784" s="473"/>
      <c r="K784" s="470">
        <v>0.29817100000000002</v>
      </c>
      <c r="L784" s="201">
        <v>-61.292638332367616</v>
      </c>
      <c r="M784" s="201">
        <v>423.0996045</v>
      </c>
      <c r="N784" s="201">
        <v>41.094000000000001</v>
      </c>
      <c r="O784" s="470">
        <v>41.094000000000001</v>
      </c>
      <c r="P784" s="471">
        <v>423.0996045</v>
      </c>
      <c r="Q784" s="471">
        <v>-61.441723832367614</v>
      </c>
      <c r="R784" s="470">
        <v>154.75071455999944</v>
      </c>
      <c r="S784" s="470">
        <v>154.89980005999945</v>
      </c>
      <c r="T784" s="470"/>
      <c r="U784" s="170">
        <v>86.272084693599609</v>
      </c>
      <c r="V784" s="170"/>
      <c r="W784" s="170"/>
      <c r="X784" s="168"/>
      <c r="Y784" s="168"/>
      <c r="Z784" s="168"/>
      <c r="AA784" s="169"/>
      <c r="AB784" s="169"/>
      <c r="AC784" s="168"/>
      <c r="AD784" s="168"/>
      <c r="AE784" s="168"/>
      <c r="AF784" s="168"/>
      <c r="AG784" s="168"/>
      <c r="AH784" s="168"/>
      <c r="AI784" s="168"/>
      <c r="AJ784" s="168"/>
      <c r="AK784" s="168"/>
      <c r="AL784" s="168"/>
      <c r="AM784" s="168"/>
      <c r="AN784" s="168"/>
      <c r="AO784" s="168"/>
    </row>
    <row r="785" spans="1:41" x14ac:dyDescent="0.25">
      <c r="A785" s="478"/>
      <c r="B785" s="478"/>
      <c r="C785" s="478"/>
      <c r="D785" s="477"/>
      <c r="E785" s="482" t="s">
        <v>619</v>
      </c>
      <c r="F785" s="480"/>
      <c r="G785" s="480"/>
      <c r="H785" s="474"/>
      <c r="I785" s="471"/>
      <c r="J785" s="473"/>
      <c r="K785" s="470">
        <v>0</v>
      </c>
      <c r="L785" s="201">
        <v>-61.441723832367614</v>
      </c>
      <c r="M785" s="201">
        <v>423.0996045</v>
      </c>
      <c r="N785" s="201">
        <v>41.094000000000001</v>
      </c>
      <c r="O785" s="470">
        <v>41.094000000000001</v>
      </c>
      <c r="P785" s="471">
        <v>423.0996045</v>
      </c>
      <c r="Q785" s="471">
        <v>-61.441723832367614</v>
      </c>
      <c r="R785" s="470">
        <v>154.89980005999945</v>
      </c>
      <c r="S785" s="470">
        <v>154.89980005999945</v>
      </c>
      <c r="T785" s="470"/>
      <c r="U785" s="170">
        <v>86.421170193599622</v>
      </c>
      <c r="V785" s="170"/>
      <c r="W785" s="170"/>
      <c r="X785" s="168"/>
      <c r="Y785" s="168"/>
      <c r="Z785" s="168"/>
      <c r="AA785" s="169"/>
      <c r="AB785" s="169"/>
      <c r="AC785" s="168"/>
      <c r="AD785" s="168"/>
      <c r="AE785" s="168"/>
      <c r="AF785" s="168"/>
      <c r="AG785" s="168"/>
      <c r="AH785" s="168"/>
      <c r="AI785" s="168"/>
      <c r="AJ785" s="168"/>
      <c r="AK785" s="168"/>
      <c r="AL785" s="168"/>
      <c r="AM785" s="168"/>
      <c r="AN785" s="168"/>
      <c r="AO785" s="168"/>
    </row>
    <row r="786" spans="1:41" x14ac:dyDescent="0.25">
      <c r="A786" s="478" t="s">
        <v>3081</v>
      </c>
      <c r="B786" s="478" t="s">
        <v>3245</v>
      </c>
      <c r="C786" s="478" t="s">
        <v>2174</v>
      </c>
      <c r="D786" s="477">
        <v>1549</v>
      </c>
      <c r="E786" s="482" t="s">
        <v>3242</v>
      </c>
      <c r="F786" s="480"/>
      <c r="G786" s="480" t="s">
        <v>4278</v>
      </c>
      <c r="H786" s="474"/>
      <c r="I786" s="471"/>
      <c r="J786" s="473"/>
      <c r="K786" s="470">
        <v>0</v>
      </c>
      <c r="L786" s="201">
        <v>-61.441723832367614</v>
      </c>
      <c r="M786" s="201">
        <v>423.0996045</v>
      </c>
      <c r="N786" s="201">
        <v>41.094000000000001</v>
      </c>
      <c r="O786" s="470">
        <v>41.094000000000001</v>
      </c>
      <c r="P786" s="471">
        <v>423.0996045</v>
      </c>
      <c r="Q786" s="471">
        <v>-61.441723832367614</v>
      </c>
      <c r="R786" s="470">
        <v>154.89980005999945</v>
      </c>
      <c r="S786" s="470">
        <v>154.89980005999945</v>
      </c>
      <c r="T786" s="470"/>
      <c r="U786" s="170">
        <v>86.421170193599622</v>
      </c>
      <c r="V786" s="170"/>
      <c r="W786" s="170"/>
      <c r="X786" s="168"/>
      <c r="Y786" s="168"/>
      <c r="Z786" s="168"/>
      <c r="AA786" s="169"/>
      <c r="AB786" s="169"/>
      <c r="AC786" s="168"/>
      <c r="AD786" s="168"/>
      <c r="AE786" s="168"/>
      <c r="AF786" s="168"/>
      <c r="AG786" s="168"/>
      <c r="AH786" s="168"/>
      <c r="AI786" s="168"/>
      <c r="AJ786" s="168"/>
      <c r="AK786" s="168"/>
      <c r="AL786" s="168"/>
      <c r="AM786" s="168"/>
      <c r="AN786" s="168"/>
      <c r="AO786" s="168"/>
    </row>
    <row r="787" spans="1:41" x14ac:dyDescent="0.25">
      <c r="A787" s="478"/>
      <c r="B787" s="478"/>
      <c r="C787" s="478"/>
      <c r="D787" s="477"/>
      <c r="E787" s="482"/>
      <c r="F787" s="480"/>
      <c r="G787" s="480" t="s">
        <v>1962</v>
      </c>
      <c r="H787" s="474">
        <v>40</v>
      </c>
      <c r="I787" s="471"/>
      <c r="J787" s="473"/>
      <c r="K787" s="470">
        <v>9.650984E-2</v>
      </c>
      <c r="L787" s="201">
        <v>-61.48997875236762</v>
      </c>
      <c r="M787" s="201">
        <v>423.0996045</v>
      </c>
      <c r="N787" s="201">
        <v>41.094000000000001</v>
      </c>
      <c r="O787" s="470">
        <v>41.094000000000001</v>
      </c>
      <c r="P787" s="471">
        <v>423.0996045</v>
      </c>
      <c r="Q787" s="471">
        <v>-61.538233672367618</v>
      </c>
      <c r="R787" s="470">
        <v>154.94805497999945</v>
      </c>
      <c r="S787" s="470">
        <v>154.99630989999946</v>
      </c>
      <c r="T787" s="470"/>
      <c r="U787" s="170">
        <v>86.469425113599627</v>
      </c>
      <c r="V787" s="170"/>
      <c r="W787" s="170"/>
      <c r="X787" s="168"/>
      <c r="Y787" s="168"/>
      <c r="Z787" s="168"/>
      <c r="AA787" s="169"/>
      <c r="AB787" s="169"/>
      <c r="AC787" s="168"/>
      <c r="AD787" s="168"/>
      <c r="AE787" s="168"/>
      <c r="AF787" s="168"/>
      <c r="AG787" s="168"/>
      <c r="AH787" s="168"/>
      <c r="AI787" s="168"/>
      <c r="AJ787" s="168"/>
      <c r="AK787" s="168"/>
      <c r="AL787" s="168"/>
      <c r="AM787" s="168"/>
      <c r="AN787" s="168"/>
      <c r="AO787" s="168"/>
    </row>
    <row r="788" spans="1:41" x14ac:dyDescent="0.25">
      <c r="A788" s="478" t="s">
        <v>3081</v>
      </c>
      <c r="B788" s="478" t="s">
        <v>3245</v>
      </c>
      <c r="C788" s="478" t="s">
        <v>111</v>
      </c>
      <c r="D788" s="477">
        <v>1550</v>
      </c>
      <c r="E788" s="482" t="s">
        <v>289</v>
      </c>
      <c r="F788" s="480" t="s">
        <v>3135</v>
      </c>
      <c r="G788" s="480" t="s">
        <v>3134</v>
      </c>
      <c r="H788" s="474"/>
      <c r="I788" s="471"/>
      <c r="J788" s="473"/>
      <c r="K788" s="470">
        <v>0</v>
      </c>
      <c r="L788" s="201">
        <v>-61.538233672367618</v>
      </c>
      <c r="M788" s="201">
        <v>423.0996045</v>
      </c>
      <c r="N788" s="201">
        <v>41.094000000000001</v>
      </c>
      <c r="O788" s="470">
        <v>41.094000000000001</v>
      </c>
      <c r="P788" s="471">
        <v>423.0996045</v>
      </c>
      <c r="Q788" s="471">
        <v>-61.538233672367618</v>
      </c>
      <c r="R788" s="470">
        <v>154.99630989999946</v>
      </c>
      <c r="S788" s="470">
        <v>154.99630989999946</v>
      </c>
      <c r="T788" s="470"/>
      <c r="U788" s="170">
        <v>86.517680033599632</v>
      </c>
      <c r="V788" s="170"/>
      <c r="W788" s="170"/>
      <c r="X788" s="168"/>
      <c r="Y788" s="168"/>
      <c r="Z788" s="168"/>
      <c r="AA788" s="169"/>
      <c r="AB788" s="169"/>
      <c r="AC788" s="168"/>
      <c r="AD788" s="168"/>
      <c r="AE788" s="168"/>
      <c r="AF788" s="168"/>
      <c r="AG788" s="168"/>
      <c r="AH788" s="168"/>
      <c r="AI788" s="168"/>
      <c r="AJ788" s="168"/>
      <c r="AK788" s="168"/>
      <c r="AL788" s="168"/>
      <c r="AM788" s="168"/>
      <c r="AN788" s="168"/>
      <c r="AO788" s="168"/>
    </row>
    <row r="789" spans="1:41" x14ac:dyDescent="0.25">
      <c r="A789" s="478"/>
      <c r="B789" s="478"/>
      <c r="C789" s="478"/>
      <c r="D789" s="477"/>
      <c r="E789" s="482"/>
      <c r="F789" s="480"/>
      <c r="G789" s="480" t="s">
        <v>3133</v>
      </c>
      <c r="H789" s="474">
        <v>40</v>
      </c>
      <c r="I789" s="471"/>
      <c r="J789" s="473"/>
      <c r="K789" s="470">
        <v>5.5879999999999999E-2</v>
      </c>
      <c r="L789" s="201">
        <v>-61.566173672367619</v>
      </c>
      <c r="M789" s="201">
        <v>423.0996045</v>
      </c>
      <c r="N789" s="201">
        <v>41.094000000000001</v>
      </c>
      <c r="O789" s="470">
        <v>41.094000000000001</v>
      </c>
      <c r="P789" s="471">
        <v>423.0996045</v>
      </c>
      <c r="Q789" s="471">
        <v>-61.594113672367619</v>
      </c>
      <c r="R789" s="470">
        <v>155.02424989999946</v>
      </c>
      <c r="S789" s="470">
        <v>155.05218989999946</v>
      </c>
      <c r="T789" s="470"/>
      <c r="U789" s="170">
        <v>86.545620033599633</v>
      </c>
      <c r="V789" s="170"/>
      <c r="W789" s="170"/>
      <c r="X789" s="168"/>
      <c r="Y789" s="168"/>
      <c r="Z789" s="168"/>
      <c r="AA789" s="169"/>
      <c r="AB789" s="169"/>
      <c r="AC789" s="168"/>
      <c r="AD789" s="168"/>
      <c r="AE789" s="168"/>
      <c r="AF789" s="168"/>
      <c r="AG789" s="168"/>
      <c r="AH789" s="168"/>
      <c r="AI789" s="168"/>
      <c r="AJ789" s="168"/>
      <c r="AK789" s="168"/>
      <c r="AL789" s="168"/>
      <c r="AM789" s="168"/>
      <c r="AN789" s="168"/>
      <c r="AO789" s="168"/>
    </row>
    <row r="790" spans="1:41" x14ac:dyDescent="0.25">
      <c r="A790" s="478"/>
      <c r="B790" s="478"/>
      <c r="C790" s="478"/>
      <c r="D790" s="477"/>
      <c r="E790" s="482" t="s">
        <v>619</v>
      </c>
      <c r="F790" s="480"/>
      <c r="G790" s="480" t="s">
        <v>3132</v>
      </c>
      <c r="H790" s="474">
        <v>40</v>
      </c>
      <c r="I790" s="471"/>
      <c r="J790" s="473"/>
      <c r="K790" s="470">
        <v>7.6135999999999981E-2</v>
      </c>
      <c r="L790" s="201">
        <v>-61.632181672367622</v>
      </c>
      <c r="M790" s="201">
        <v>423.0996045</v>
      </c>
      <c r="N790" s="201">
        <v>41.094000000000001</v>
      </c>
      <c r="O790" s="470">
        <v>41.094000000000001</v>
      </c>
      <c r="P790" s="471">
        <v>423.0996045</v>
      </c>
      <c r="Q790" s="471">
        <v>-61.670249672367618</v>
      </c>
      <c r="R790" s="470">
        <v>155.09025789999944</v>
      </c>
      <c r="S790" s="470">
        <v>155.12832589999945</v>
      </c>
      <c r="T790" s="470"/>
      <c r="U790" s="170">
        <v>86.611628033599615</v>
      </c>
      <c r="V790" s="170"/>
      <c r="W790" s="170"/>
      <c r="X790" s="168"/>
      <c r="Y790" s="168"/>
      <c r="Z790" s="168"/>
      <c r="AA790" s="169"/>
      <c r="AB790" s="169"/>
      <c r="AC790" s="168"/>
      <c r="AD790" s="168"/>
      <c r="AE790" s="168"/>
      <c r="AF790" s="168"/>
      <c r="AG790" s="168"/>
      <c r="AH790" s="168"/>
      <c r="AI790" s="168"/>
      <c r="AJ790" s="168"/>
      <c r="AK790" s="168"/>
      <c r="AL790" s="168"/>
      <c r="AM790" s="168"/>
      <c r="AN790" s="168"/>
      <c r="AO790" s="168"/>
    </row>
    <row r="791" spans="1:41" x14ac:dyDescent="0.25">
      <c r="A791" s="478" t="s">
        <v>3081</v>
      </c>
      <c r="B791" s="478" t="s">
        <v>3245</v>
      </c>
      <c r="C791" s="478" t="s">
        <v>2187</v>
      </c>
      <c r="D791" s="477">
        <v>1554</v>
      </c>
      <c r="E791" s="482" t="s">
        <v>3241</v>
      </c>
      <c r="F791" s="480" t="s">
        <v>2185</v>
      </c>
      <c r="G791" s="480" t="s">
        <v>2184</v>
      </c>
      <c r="H791" s="474">
        <v>40</v>
      </c>
      <c r="I791" s="471"/>
      <c r="J791" s="473"/>
      <c r="K791" s="470">
        <v>0.5</v>
      </c>
      <c r="L791" s="201">
        <v>-61.920249672367618</v>
      </c>
      <c r="M791" s="201">
        <v>423.0996045</v>
      </c>
      <c r="N791" s="201">
        <v>41.094000000000001</v>
      </c>
      <c r="O791" s="470">
        <v>41.094000000000001</v>
      </c>
      <c r="P791" s="471">
        <v>423.0996045</v>
      </c>
      <c r="Q791" s="471">
        <v>-62.170249672367618</v>
      </c>
      <c r="R791" s="470">
        <v>155.37832589999945</v>
      </c>
      <c r="S791" s="470">
        <v>155.62832589999945</v>
      </c>
      <c r="T791" s="470"/>
      <c r="U791" s="170">
        <v>86.899696033599625</v>
      </c>
      <c r="V791" s="170"/>
      <c r="W791" s="170"/>
      <c r="X791" s="168"/>
      <c r="Y791" s="168"/>
      <c r="Z791" s="168"/>
      <c r="AA791" s="169"/>
      <c r="AB791" s="169"/>
      <c r="AC791" s="168"/>
      <c r="AD791" s="168"/>
      <c r="AE791" s="168"/>
      <c r="AF791" s="168"/>
      <c r="AG791" s="168"/>
      <c r="AH791" s="168"/>
      <c r="AI791" s="168"/>
      <c r="AJ791" s="168"/>
      <c r="AK791" s="168"/>
      <c r="AL791" s="168"/>
      <c r="AM791" s="168"/>
      <c r="AN791" s="168"/>
      <c r="AO791" s="168"/>
    </row>
    <row r="792" spans="1:41" x14ac:dyDescent="0.25">
      <c r="A792" s="478"/>
      <c r="B792" s="478"/>
      <c r="C792" s="478"/>
      <c r="D792" s="477"/>
      <c r="E792" s="482" t="s">
        <v>619</v>
      </c>
      <c r="F792" s="480"/>
      <c r="G792" s="480" t="s">
        <v>3129</v>
      </c>
      <c r="H792" s="474">
        <v>40</v>
      </c>
      <c r="I792" s="471"/>
      <c r="J792" s="473"/>
      <c r="K792" s="470">
        <v>7.6135999999999981E-2</v>
      </c>
      <c r="L792" s="201">
        <v>-62.208317672367613</v>
      </c>
      <c r="M792" s="201">
        <v>423.0996045</v>
      </c>
      <c r="N792" s="201">
        <v>41.094000000000001</v>
      </c>
      <c r="O792" s="470">
        <v>41.094000000000001</v>
      </c>
      <c r="P792" s="471">
        <v>423.0996045</v>
      </c>
      <c r="Q792" s="471">
        <v>-62.246385672367616</v>
      </c>
      <c r="R792" s="470">
        <v>155.66639389999943</v>
      </c>
      <c r="S792" s="470">
        <v>155.70446189999944</v>
      </c>
      <c r="T792" s="470"/>
      <c r="U792" s="170">
        <v>87.187764033599606</v>
      </c>
      <c r="V792" s="170"/>
      <c r="W792" s="170"/>
      <c r="X792" s="168"/>
      <c r="Y792" s="168"/>
      <c r="Z792" s="168"/>
      <c r="AA792" s="169"/>
      <c r="AB792" s="169"/>
      <c r="AC792" s="168"/>
      <c r="AD792" s="168"/>
      <c r="AE792" s="168"/>
      <c r="AF792" s="168"/>
      <c r="AG792" s="168"/>
      <c r="AH792" s="168"/>
      <c r="AI792" s="168"/>
      <c r="AJ792" s="168"/>
      <c r="AK792" s="168"/>
      <c r="AL792" s="168"/>
      <c r="AM792" s="168"/>
      <c r="AN792" s="168"/>
      <c r="AO792" s="168"/>
    </row>
    <row r="793" spans="1:41" x14ac:dyDescent="0.25">
      <c r="A793" s="478"/>
      <c r="B793" s="478"/>
      <c r="C793" s="478"/>
      <c r="D793" s="477"/>
      <c r="E793" s="482"/>
      <c r="F793" s="480"/>
      <c r="G793" s="480" t="s">
        <v>1962</v>
      </c>
      <c r="H793" s="474"/>
      <c r="I793" s="471"/>
      <c r="J793" s="473"/>
      <c r="K793" s="470">
        <v>9.9516999999999994E-2</v>
      </c>
      <c r="L793" s="201">
        <v>-62.296144172367619</v>
      </c>
      <c r="M793" s="201">
        <v>423.0996045</v>
      </c>
      <c r="N793" s="201">
        <v>41.094000000000001</v>
      </c>
      <c r="O793" s="470">
        <v>41.094000000000001</v>
      </c>
      <c r="P793" s="471">
        <v>423.0996045</v>
      </c>
      <c r="Q793" s="471">
        <v>-62.345902672367615</v>
      </c>
      <c r="R793" s="470">
        <v>155.75422039999944</v>
      </c>
      <c r="S793" s="470">
        <v>155.80397889999944</v>
      </c>
      <c r="T793" s="470"/>
      <c r="U793" s="170">
        <v>87.275590533599612</v>
      </c>
      <c r="V793" s="170"/>
      <c r="W793" s="170"/>
      <c r="X793" s="168"/>
      <c r="Y793" s="168"/>
      <c r="Z793" s="168"/>
      <c r="AA793" s="169"/>
      <c r="AB793" s="169"/>
      <c r="AC793" s="168"/>
      <c r="AD793" s="168"/>
      <c r="AE793" s="168"/>
      <c r="AF793" s="168"/>
      <c r="AG793" s="168"/>
      <c r="AH793" s="168"/>
      <c r="AI793" s="168"/>
      <c r="AJ793" s="168"/>
      <c r="AK793" s="168"/>
      <c r="AL793" s="168"/>
      <c r="AM793" s="168"/>
      <c r="AN793" s="168"/>
      <c r="AO793" s="168"/>
    </row>
    <row r="794" spans="1:41" x14ac:dyDescent="0.25">
      <c r="A794" s="478" t="s">
        <v>3081</v>
      </c>
      <c r="B794" s="478" t="s">
        <v>3245</v>
      </c>
      <c r="C794" s="478" t="s">
        <v>2194</v>
      </c>
      <c r="D794" s="477">
        <v>1560</v>
      </c>
      <c r="E794" s="482" t="s">
        <v>3240</v>
      </c>
      <c r="F794" s="480"/>
      <c r="G794" s="480" t="s">
        <v>3072</v>
      </c>
      <c r="H794" s="474">
        <v>34</v>
      </c>
      <c r="I794" s="471"/>
      <c r="J794" s="473"/>
      <c r="K794" s="470">
        <v>0.29817100000000002</v>
      </c>
      <c r="L794" s="201">
        <v>-62.494988172367613</v>
      </c>
      <c r="M794" s="201">
        <v>423.0996045</v>
      </c>
      <c r="N794" s="201">
        <v>41.094000000000001</v>
      </c>
      <c r="O794" s="470">
        <v>41.094000000000001</v>
      </c>
      <c r="P794" s="471">
        <v>423.0996045</v>
      </c>
      <c r="Q794" s="471">
        <v>-62.644073672367618</v>
      </c>
      <c r="R794" s="470">
        <v>155.95306439999942</v>
      </c>
      <c r="S794" s="470">
        <v>156.10214989999943</v>
      </c>
      <c r="T794" s="470"/>
      <c r="U794" s="170">
        <v>87.474434533599592</v>
      </c>
      <c r="V794" s="170"/>
      <c r="W794" s="170"/>
      <c r="X794" s="168"/>
      <c r="Y794" s="168"/>
      <c r="Z794" s="168"/>
      <c r="AA794" s="169"/>
      <c r="AB794" s="169"/>
      <c r="AC794" s="168"/>
      <c r="AD794" s="168"/>
      <c r="AE794" s="168"/>
      <c r="AF794" s="168"/>
      <c r="AG794" s="168"/>
      <c r="AH794" s="168"/>
      <c r="AI794" s="168"/>
      <c r="AJ794" s="168"/>
      <c r="AK794" s="168"/>
      <c r="AL794" s="168"/>
      <c r="AM794" s="168"/>
      <c r="AN794" s="168"/>
      <c r="AO794" s="168"/>
    </row>
    <row r="795" spans="1:41" x14ac:dyDescent="0.25">
      <c r="A795" s="478"/>
      <c r="B795" s="478"/>
      <c r="C795" s="478"/>
      <c r="D795" s="477"/>
      <c r="E795" s="482" t="s">
        <v>619</v>
      </c>
      <c r="F795" s="480"/>
      <c r="G795" s="480"/>
      <c r="H795" s="474"/>
      <c r="I795" s="471"/>
      <c r="J795" s="473"/>
      <c r="K795" s="470">
        <v>0</v>
      </c>
      <c r="L795" s="201">
        <v>-62.644073672367618</v>
      </c>
      <c r="M795" s="201">
        <v>423.0996045</v>
      </c>
      <c r="N795" s="201">
        <v>41.094000000000001</v>
      </c>
      <c r="O795" s="470">
        <v>41.094000000000001</v>
      </c>
      <c r="P795" s="471">
        <v>423.0996045</v>
      </c>
      <c r="Q795" s="471">
        <v>-62.644073672367618</v>
      </c>
      <c r="R795" s="470">
        <v>156.10214989999943</v>
      </c>
      <c r="S795" s="470">
        <v>156.10214989999943</v>
      </c>
      <c r="T795" s="470"/>
      <c r="U795" s="170">
        <v>87.623520033599604</v>
      </c>
      <c r="V795" s="170"/>
      <c r="W795" s="170"/>
      <c r="X795" s="168"/>
      <c r="Y795" s="168"/>
      <c r="Z795" s="168"/>
      <c r="AA795" s="169"/>
      <c r="AB795" s="169"/>
      <c r="AC795" s="168"/>
      <c r="AD795" s="168"/>
      <c r="AE795" s="168"/>
      <c r="AF795" s="168"/>
      <c r="AG795" s="168"/>
      <c r="AH795" s="168"/>
      <c r="AI795" s="168"/>
      <c r="AJ795" s="168"/>
      <c r="AK795" s="168"/>
      <c r="AL795" s="168"/>
      <c r="AM795" s="168"/>
      <c r="AN795" s="168"/>
      <c r="AO795" s="168"/>
    </row>
    <row r="796" spans="1:41" x14ac:dyDescent="0.25">
      <c r="A796" s="478"/>
      <c r="B796" s="478"/>
      <c r="C796" s="478"/>
      <c r="D796" s="477"/>
      <c r="E796" s="482" t="s">
        <v>619</v>
      </c>
      <c r="F796" s="480"/>
      <c r="G796" s="480"/>
      <c r="H796" s="474"/>
      <c r="I796" s="471"/>
      <c r="J796" s="473"/>
      <c r="K796" s="470">
        <v>0</v>
      </c>
      <c r="L796" s="201">
        <v>-62.644073672367618</v>
      </c>
      <c r="M796" s="201">
        <v>423.0996045</v>
      </c>
      <c r="N796" s="201">
        <v>41.094000000000001</v>
      </c>
      <c r="O796" s="470">
        <v>41.094000000000001</v>
      </c>
      <c r="P796" s="471">
        <v>423.0996045</v>
      </c>
      <c r="Q796" s="471">
        <v>-62.644073672367618</v>
      </c>
      <c r="R796" s="470">
        <v>156.10214989999943</v>
      </c>
      <c r="S796" s="470">
        <v>156.10214989999943</v>
      </c>
      <c r="T796" s="470"/>
      <c r="U796" s="170">
        <v>87.623520033599604</v>
      </c>
      <c r="V796" s="170"/>
      <c r="W796" s="170"/>
      <c r="X796" s="168"/>
      <c r="Y796" s="168"/>
      <c r="Z796" s="168"/>
      <c r="AA796" s="169"/>
      <c r="AB796" s="169"/>
      <c r="AC796" s="168"/>
      <c r="AD796" s="168"/>
      <c r="AE796" s="168"/>
      <c r="AF796" s="168"/>
      <c r="AG796" s="168"/>
      <c r="AH796" s="168"/>
      <c r="AI796" s="168"/>
      <c r="AJ796" s="168"/>
      <c r="AK796" s="168"/>
      <c r="AL796" s="168"/>
      <c r="AM796" s="168"/>
      <c r="AN796" s="168"/>
      <c r="AO796" s="168"/>
    </row>
    <row r="797" spans="1:41" x14ac:dyDescent="0.25">
      <c r="A797" s="478"/>
      <c r="B797" s="478"/>
      <c r="C797" s="478"/>
      <c r="D797" s="477"/>
      <c r="E797" s="482" t="s">
        <v>619</v>
      </c>
      <c r="F797" s="480"/>
      <c r="G797" s="480" t="s">
        <v>1962</v>
      </c>
      <c r="H797" s="474"/>
      <c r="I797" s="471"/>
      <c r="J797" s="473"/>
      <c r="K797" s="470">
        <v>9.9516999999999994E-2</v>
      </c>
      <c r="L797" s="201">
        <v>-62.693832172367621</v>
      </c>
      <c r="M797" s="201">
        <v>423.0996045</v>
      </c>
      <c r="N797" s="201">
        <v>41.094000000000001</v>
      </c>
      <c r="O797" s="470">
        <v>41.094000000000001</v>
      </c>
      <c r="P797" s="471">
        <v>423.0996045</v>
      </c>
      <c r="Q797" s="471">
        <v>-62.743590672367617</v>
      </c>
      <c r="R797" s="470">
        <v>156.15190839999943</v>
      </c>
      <c r="S797" s="470">
        <v>156.20166689999942</v>
      </c>
      <c r="T797" s="470"/>
      <c r="U797" s="170">
        <v>87.6732785335996</v>
      </c>
      <c r="V797" s="170"/>
      <c r="W797" s="170"/>
      <c r="X797" s="168"/>
      <c r="Y797" s="168"/>
      <c r="Z797" s="168"/>
      <c r="AA797" s="169"/>
      <c r="AB797" s="169"/>
      <c r="AC797" s="168"/>
      <c r="AD797" s="168"/>
      <c r="AE797" s="168"/>
      <c r="AF797" s="168"/>
      <c r="AG797" s="168"/>
      <c r="AH797" s="168"/>
      <c r="AI797" s="168"/>
      <c r="AJ797" s="168"/>
      <c r="AK797" s="168"/>
      <c r="AL797" s="168"/>
      <c r="AM797" s="168"/>
      <c r="AN797" s="168"/>
      <c r="AO797" s="168"/>
    </row>
    <row r="798" spans="1:41" x14ac:dyDescent="0.25">
      <c r="A798" s="478" t="s">
        <v>3081</v>
      </c>
      <c r="B798" s="478" t="s">
        <v>3245</v>
      </c>
      <c r="C798" s="478" t="s">
        <v>2192</v>
      </c>
      <c r="D798" s="477">
        <v>1564</v>
      </c>
      <c r="E798" s="482" t="s">
        <v>3239</v>
      </c>
      <c r="F798" s="480"/>
      <c r="G798" s="480" t="s">
        <v>3072</v>
      </c>
      <c r="H798" s="474">
        <v>34</v>
      </c>
      <c r="I798" s="471"/>
      <c r="J798" s="473"/>
      <c r="K798" s="470">
        <v>0.29817100000000002</v>
      </c>
      <c r="L798" s="201">
        <v>-62.892676172367615</v>
      </c>
      <c r="M798" s="201">
        <v>423.0996045</v>
      </c>
      <c r="N798" s="201">
        <v>41.094000000000001</v>
      </c>
      <c r="O798" s="470">
        <v>41.094000000000001</v>
      </c>
      <c r="P798" s="471">
        <v>423.0996045</v>
      </c>
      <c r="Q798" s="471">
        <v>-63.04176167236762</v>
      </c>
      <c r="R798" s="470">
        <v>156.35075239999941</v>
      </c>
      <c r="S798" s="470">
        <v>156.49983789999942</v>
      </c>
      <c r="T798" s="470"/>
      <c r="U798" s="170">
        <v>87.87212253359958</v>
      </c>
      <c r="V798" s="170"/>
      <c r="W798" s="170"/>
      <c r="X798" s="168"/>
      <c r="Y798" s="168"/>
      <c r="Z798" s="168"/>
      <c r="AA798" s="169"/>
      <c r="AB798" s="169"/>
      <c r="AC798" s="168"/>
      <c r="AD798" s="168"/>
      <c r="AE798" s="168"/>
      <c r="AF798" s="168"/>
      <c r="AG798" s="168"/>
      <c r="AH798" s="168"/>
      <c r="AI798" s="168"/>
      <c r="AJ798" s="168"/>
      <c r="AK798" s="168"/>
      <c r="AL798" s="168"/>
      <c r="AM798" s="168"/>
      <c r="AN798" s="168"/>
      <c r="AO798" s="168"/>
    </row>
    <row r="799" spans="1:41" x14ac:dyDescent="0.25">
      <c r="A799" s="478"/>
      <c r="B799" s="478"/>
      <c r="C799" s="478"/>
      <c r="D799" s="477"/>
      <c r="E799" s="482" t="s">
        <v>619</v>
      </c>
      <c r="F799" s="480"/>
      <c r="G799" s="480"/>
      <c r="H799" s="474"/>
      <c r="I799" s="471"/>
      <c r="J799" s="473"/>
      <c r="K799" s="470">
        <v>0</v>
      </c>
      <c r="L799" s="201">
        <v>-63.04176167236762</v>
      </c>
      <c r="M799" s="201">
        <v>423.0996045</v>
      </c>
      <c r="N799" s="201">
        <v>41.094000000000001</v>
      </c>
      <c r="O799" s="470">
        <v>41.094000000000001</v>
      </c>
      <c r="P799" s="471">
        <v>423.0996045</v>
      </c>
      <c r="Q799" s="471">
        <v>-63.04176167236762</v>
      </c>
      <c r="R799" s="470">
        <v>156.49983789999942</v>
      </c>
      <c r="S799" s="470">
        <v>156.49983789999942</v>
      </c>
      <c r="T799" s="470"/>
      <c r="U799" s="170">
        <v>88.021208033599592</v>
      </c>
      <c r="V799" s="170"/>
      <c r="W799" s="170"/>
      <c r="X799" s="168"/>
      <c r="Y799" s="168"/>
      <c r="Z799" s="168"/>
      <c r="AA799" s="169"/>
      <c r="AB799" s="169"/>
      <c r="AC799" s="168"/>
      <c r="AD799" s="168"/>
      <c r="AE799" s="168"/>
      <c r="AF799" s="168"/>
      <c r="AG799" s="168"/>
      <c r="AH799" s="168"/>
      <c r="AI799" s="168"/>
      <c r="AJ799" s="168"/>
      <c r="AK799" s="168"/>
      <c r="AL799" s="168"/>
      <c r="AM799" s="168"/>
      <c r="AN799" s="168"/>
      <c r="AO799" s="168"/>
    </row>
    <row r="800" spans="1:41" x14ac:dyDescent="0.25">
      <c r="A800" s="478"/>
      <c r="B800" s="478"/>
      <c r="C800" s="478"/>
      <c r="D800" s="477"/>
      <c r="E800" s="482" t="s">
        <v>619</v>
      </c>
      <c r="F800" s="480"/>
      <c r="G800" s="480"/>
      <c r="H800" s="474"/>
      <c r="I800" s="471"/>
      <c r="J800" s="473"/>
      <c r="K800" s="470">
        <v>0</v>
      </c>
      <c r="L800" s="201">
        <v>-63.04176167236762</v>
      </c>
      <c r="M800" s="201">
        <v>423.0996045</v>
      </c>
      <c r="N800" s="201">
        <v>41.094000000000001</v>
      </c>
      <c r="O800" s="470">
        <v>41.094000000000001</v>
      </c>
      <c r="P800" s="471">
        <v>423.0996045</v>
      </c>
      <c r="Q800" s="471">
        <v>-63.04176167236762</v>
      </c>
      <c r="R800" s="470">
        <v>156.49983789999942</v>
      </c>
      <c r="S800" s="470">
        <v>156.49983789999942</v>
      </c>
      <c r="T800" s="470"/>
      <c r="U800" s="170">
        <v>88.021208033599592</v>
      </c>
      <c r="V800" s="170"/>
      <c r="W800" s="170"/>
      <c r="X800" s="168"/>
      <c r="Y800" s="168"/>
      <c r="Z800" s="168"/>
      <c r="AA800" s="169"/>
      <c r="AB800" s="169"/>
      <c r="AC800" s="168"/>
      <c r="AD800" s="168"/>
      <c r="AE800" s="168"/>
      <c r="AF800" s="168"/>
      <c r="AG800" s="168"/>
      <c r="AH800" s="168"/>
      <c r="AI800" s="168"/>
      <c r="AJ800" s="168"/>
      <c r="AK800" s="168"/>
      <c r="AL800" s="168"/>
      <c r="AM800" s="168"/>
      <c r="AN800" s="168"/>
      <c r="AO800" s="168"/>
    </row>
    <row r="801" spans="1:41" x14ac:dyDescent="0.25">
      <c r="A801" s="478"/>
      <c r="B801" s="478"/>
      <c r="C801" s="478"/>
      <c r="D801" s="477"/>
      <c r="E801" s="482" t="s">
        <v>619</v>
      </c>
      <c r="F801" s="480"/>
      <c r="G801" s="480" t="s">
        <v>1962</v>
      </c>
      <c r="H801" s="474"/>
      <c r="I801" s="471"/>
      <c r="J801" s="473"/>
      <c r="K801" s="470">
        <v>9.9516999999999994E-2</v>
      </c>
      <c r="L801" s="201">
        <v>-63.091520172367623</v>
      </c>
      <c r="M801" s="201">
        <v>423.0996045</v>
      </c>
      <c r="N801" s="201">
        <v>41.094000000000001</v>
      </c>
      <c r="O801" s="470">
        <v>41.094000000000001</v>
      </c>
      <c r="P801" s="471">
        <v>423.0996045</v>
      </c>
      <c r="Q801" s="471">
        <v>-63.141278672367619</v>
      </c>
      <c r="R801" s="470">
        <v>156.54959639999942</v>
      </c>
      <c r="S801" s="470">
        <v>156.59935489999941</v>
      </c>
      <c r="T801" s="470"/>
      <c r="U801" s="170">
        <v>88.070966533599588</v>
      </c>
      <c r="V801" s="170"/>
      <c r="W801" s="170"/>
      <c r="X801" s="168"/>
      <c r="Y801" s="168"/>
      <c r="Z801" s="168"/>
      <c r="AA801" s="169"/>
      <c r="AB801" s="169"/>
      <c r="AC801" s="168"/>
      <c r="AD801" s="168"/>
      <c r="AE801" s="168"/>
      <c r="AF801" s="168"/>
      <c r="AG801" s="168"/>
      <c r="AH801" s="168"/>
      <c r="AI801" s="168"/>
      <c r="AJ801" s="168"/>
      <c r="AK801" s="168"/>
      <c r="AL801" s="168"/>
      <c r="AM801" s="168"/>
      <c r="AN801" s="168"/>
      <c r="AO801" s="168"/>
    </row>
    <row r="802" spans="1:41" x14ac:dyDescent="0.25">
      <c r="A802" s="478" t="s">
        <v>3081</v>
      </c>
      <c r="B802" s="478" t="s">
        <v>3245</v>
      </c>
      <c r="C802" s="478" t="s">
        <v>2190</v>
      </c>
      <c r="D802" s="477">
        <v>1567</v>
      </c>
      <c r="E802" s="482" t="s">
        <v>3238</v>
      </c>
      <c r="F802" s="480"/>
      <c r="G802" s="480" t="s">
        <v>3072</v>
      </c>
      <c r="H802" s="474">
        <v>34</v>
      </c>
      <c r="I802" s="471"/>
      <c r="J802" s="473"/>
      <c r="K802" s="470">
        <v>0.29817100000000002</v>
      </c>
      <c r="L802" s="201">
        <v>-63.290364172367617</v>
      </c>
      <c r="M802" s="201">
        <v>423.0996045</v>
      </c>
      <c r="N802" s="201">
        <v>41.094000000000001</v>
      </c>
      <c r="O802" s="470">
        <v>41.094000000000001</v>
      </c>
      <c r="P802" s="471">
        <v>423.0996045</v>
      </c>
      <c r="Q802" s="471">
        <v>-63.439449672367623</v>
      </c>
      <c r="R802" s="470">
        <v>156.7484403999994</v>
      </c>
      <c r="S802" s="470">
        <v>156.89752589999941</v>
      </c>
      <c r="T802" s="470"/>
      <c r="U802" s="170">
        <v>88.269810533599568</v>
      </c>
      <c r="V802" s="170"/>
      <c r="W802" s="170"/>
      <c r="X802" s="168"/>
      <c r="Y802" s="168"/>
      <c r="Z802" s="168"/>
      <c r="AA802" s="169"/>
      <c r="AB802" s="169"/>
      <c r="AC802" s="168"/>
      <c r="AD802" s="168"/>
      <c r="AE802" s="168"/>
      <c r="AF802" s="168"/>
      <c r="AG802" s="168"/>
      <c r="AH802" s="168"/>
      <c r="AI802" s="168"/>
      <c r="AJ802" s="168"/>
      <c r="AK802" s="168"/>
      <c r="AL802" s="168"/>
      <c r="AM802" s="168"/>
      <c r="AN802" s="168"/>
      <c r="AO802" s="168"/>
    </row>
    <row r="803" spans="1:41" x14ac:dyDescent="0.25">
      <c r="A803" s="478"/>
      <c r="B803" s="478"/>
      <c r="C803" s="478"/>
      <c r="D803" s="477"/>
      <c r="E803" s="482" t="s">
        <v>619</v>
      </c>
      <c r="F803" s="480"/>
      <c r="G803" s="480"/>
      <c r="H803" s="474"/>
      <c r="I803" s="471"/>
      <c r="J803" s="473"/>
      <c r="K803" s="470">
        <v>0</v>
      </c>
      <c r="L803" s="201">
        <v>-63.439449672367623</v>
      </c>
      <c r="M803" s="201">
        <v>423.0996045</v>
      </c>
      <c r="N803" s="201">
        <v>41.094000000000001</v>
      </c>
      <c r="O803" s="470">
        <v>41.094000000000001</v>
      </c>
      <c r="P803" s="471">
        <v>423.0996045</v>
      </c>
      <c r="Q803" s="471">
        <v>-63.439449672367623</v>
      </c>
      <c r="R803" s="470">
        <v>156.89752589999941</v>
      </c>
      <c r="S803" s="470">
        <v>156.89752589999941</v>
      </c>
      <c r="T803" s="470"/>
      <c r="U803" s="170">
        <v>88.41889603359958</v>
      </c>
      <c r="V803" s="170"/>
      <c r="W803" s="170"/>
      <c r="X803" s="168"/>
      <c r="Y803" s="168"/>
      <c r="Z803" s="168"/>
      <c r="AA803" s="169"/>
      <c r="AB803" s="169"/>
      <c r="AC803" s="168"/>
      <c r="AD803" s="168"/>
      <c r="AE803" s="168"/>
      <c r="AF803" s="168"/>
      <c r="AG803" s="168"/>
      <c r="AH803" s="168"/>
      <c r="AI803" s="168"/>
      <c r="AJ803" s="168"/>
      <c r="AK803" s="168"/>
      <c r="AL803" s="168"/>
      <c r="AM803" s="168"/>
      <c r="AN803" s="168"/>
      <c r="AO803" s="168"/>
    </row>
    <row r="804" spans="1:41" x14ac:dyDescent="0.25">
      <c r="A804" s="478" t="s">
        <v>3081</v>
      </c>
      <c r="B804" s="478" t="s">
        <v>3245</v>
      </c>
      <c r="C804" s="478" t="s">
        <v>2174</v>
      </c>
      <c r="D804" s="477">
        <v>1569</v>
      </c>
      <c r="E804" s="482" t="s">
        <v>3237</v>
      </c>
      <c r="F804" s="480"/>
      <c r="G804" s="480" t="s">
        <v>4278</v>
      </c>
      <c r="H804" s="474"/>
      <c r="I804" s="471"/>
      <c r="J804" s="473"/>
      <c r="K804" s="470">
        <v>0</v>
      </c>
      <c r="L804" s="201">
        <v>-63.439449672367623</v>
      </c>
      <c r="M804" s="201">
        <v>423.0996045</v>
      </c>
      <c r="N804" s="201">
        <v>41.094000000000001</v>
      </c>
      <c r="O804" s="470">
        <v>41.094000000000001</v>
      </c>
      <c r="P804" s="471">
        <v>423.0996045</v>
      </c>
      <c r="Q804" s="471">
        <v>-63.439449672367623</v>
      </c>
      <c r="R804" s="470">
        <v>156.89752589999941</v>
      </c>
      <c r="S804" s="470">
        <v>156.89752589999941</v>
      </c>
      <c r="T804" s="470"/>
      <c r="U804" s="170">
        <v>88.41889603359958</v>
      </c>
      <c r="V804" s="170"/>
      <c r="W804" s="170"/>
      <c r="X804" s="168"/>
      <c r="Y804" s="168"/>
      <c r="Z804" s="168"/>
      <c r="AA804" s="169"/>
      <c r="AB804" s="169"/>
      <c r="AC804" s="168"/>
      <c r="AD804" s="168"/>
      <c r="AE804" s="168"/>
      <c r="AF804" s="168"/>
      <c r="AG804" s="168"/>
      <c r="AH804" s="168"/>
      <c r="AI804" s="168"/>
      <c r="AJ804" s="168"/>
      <c r="AK804" s="168"/>
      <c r="AL804" s="168"/>
      <c r="AM804" s="168"/>
      <c r="AN804" s="168"/>
      <c r="AO804" s="168"/>
    </row>
    <row r="805" spans="1:41" x14ac:dyDescent="0.25">
      <c r="A805" s="478"/>
      <c r="B805" s="478"/>
      <c r="C805" s="478"/>
      <c r="D805" s="477"/>
      <c r="E805" s="482"/>
      <c r="F805" s="480"/>
      <c r="G805" s="480" t="s">
        <v>1962</v>
      </c>
      <c r="H805" s="474"/>
      <c r="I805" s="471"/>
      <c r="J805" s="473"/>
      <c r="K805" s="470">
        <v>9.650984E-2</v>
      </c>
      <c r="L805" s="201">
        <v>-63.487704592367621</v>
      </c>
      <c r="M805" s="201">
        <v>423.0996045</v>
      </c>
      <c r="N805" s="201">
        <v>41.094000000000001</v>
      </c>
      <c r="O805" s="470">
        <v>41.094000000000001</v>
      </c>
      <c r="P805" s="471">
        <v>423.0996045</v>
      </c>
      <c r="Q805" s="471">
        <v>-63.535959512367626</v>
      </c>
      <c r="R805" s="470">
        <v>156.94578081999941</v>
      </c>
      <c r="S805" s="470">
        <v>156.99403573999942</v>
      </c>
      <c r="T805" s="470"/>
      <c r="U805" s="170">
        <v>88.467150953599585</v>
      </c>
      <c r="V805" s="170"/>
      <c r="W805" s="170"/>
      <c r="X805" s="168"/>
      <c r="Y805" s="168"/>
      <c r="Z805" s="168"/>
      <c r="AA805" s="169"/>
      <c r="AB805" s="169"/>
      <c r="AC805" s="168"/>
      <c r="AD805" s="168"/>
      <c r="AE805" s="168"/>
      <c r="AF805" s="168"/>
      <c r="AG805" s="168"/>
      <c r="AH805" s="168"/>
      <c r="AI805" s="168"/>
      <c r="AJ805" s="168"/>
      <c r="AK805" s="168"/>
      <c r="AL805" s="168"/>
      <c r="AM805" s="168"/>
      <c r="AN805" s="168"/>
      <c r="AO805" s="168"/>
    </row>
    <row r="806" spans="1:41" x14ac:dyDescent="0.25">
      <c r="A806" s="478" t="s">
        <v>3081</v>
      </c>
      <c r="B806" s="478" t="s">
        <v>3245</v>
      </c>
      <c r="C806" s="478" t="s">
        <v>111</v>
      </c>
      <c r="D806" s="477">
        <v>1570</v>
      </c>
      <c r="E806" s="482" t="s">
        <v>302</v>
      </c>
      <c r="F806" s="480" t="s">
        <v>3135</v>
      </c>
      <c r="G806" s="480" t="s">
        <v>3134</v>
      </c>
      <c r="H806" s="474">
        <v>40</v>
      </c>
      <c r="I806" s="471"/>
      <c r="J806" s="473"/>
      <c r="K806" s="470">
        <v>0</v>
      </c>
      <c r="L806" s="201">
        <v>-63.535959512367626</v>
      </c>
      <c r="M806" s="201">
        <v>423.0996045</v>
      </c>
      <c r="N806" s="201">
        <v>41.094000000000001</v>
      </c>
      <c r="O806" s="470">
        <v>41.094000000000001</v>
      </c>
      <c r="P806" s="471">
        <v>423.0996045</v>
      </c>
      <c r="Q806" s="471">
        <v>-63.535959512367626</v>
      </c>
      <c r="R806" s="470">
        <v>156.99403573999942</v>
      </c>
      <c r="S806" s="470">
        <v>156.99403573999942</v>
      </c>
      <c r="T806" s="470"/>
      <c r="U806" s="170">
        <v>88.51540587359959</v>
      </c>
      <c r="V806" s="170"/>
      <c r="W806" s="170"/>
      <c r="X806" s="168"/>
      <c r="Y806" s="168"/>
      <c r="Z806" s="168"/>
      <c r="AA806" s="169"/>
      <c r="AB806" s="169"/>
      <c r="AC806" s="168"/>
      <c r="AD806" s="168"/>
      <c r="AE806" s="168"/>
      <c r="AF806" s="168"/>
      <c r="AG806" s="168"/>
      <c r="AH806" s="168"/>
      <c r="AI806" s="168"/>
      <c r="AJ806" s="168"/>
      <c r="AK806" s="168"/>
      <c r="AL806" s="168"/>
      <c r="AM806" s="168"/>
      <c r="AN806" s="168"/>
      <c r="AO806" s="168"/>
    </row>
    <row r="807" spans="1:41" x14ac:dyDescent="0.25">
      <c r="A807" s="478"/>
      <c r="B807" s="478"/>
      <c r="C807" s="478"/>
      <c r="D807" s="477"/>
      <c r="E807" s="482"/>
      <c r="F807" s="480"/>
      <c r="G807" s="480" t="s">
        <v>3133</v>
      </c>
      <c r="H807" s="474"/>
      <c r="I807" s="471"/>
      <c r="J807" s="473"/>
      <c r="K807" s="470">
        <v>5.5879999999999999E-2</v>
      </c>
      <c r="L807" s="201">
        <v>-63.563899512367627</v>
      </c>
      <c r="M807" s="201">
        <v>423.0996045</v>
      </c>
      <c r="N807" s="201">
        <v>41.094000000000001</v>
      </c>
      <c r="O807" s="470">
        <v>41.094000000000001</v>
      </c>
      <c r="P807" s="471">
        <v>423.0996045</v>
      </c>
      <c r="Q807" s="471">
        <v>-63.591839512367628</v>
      </c>
      <c r="R807" s="470">
        <v>157.02197573999942</v>
      </c>
      <c r="S807" s="470">
        <v>157.04991573999942</v>
      </c>
      <c r="T807" s="470"/>
      <c r="U807" s="170">
        <v>88.543345873599591</v>
      </c>
      <c r="V807" s="170"/>
      <c r="W807" s="170"/>
      <c r="X807" s="168"/>
      <c r="Y807" s="168"/>
      <c r="Z807" s="168"/>
      <c r="AA807" s="169"/>
      <c r="AB807" s="169"/>
      <c r="AC807" s="168"/>
      <c r="AD807" s="168"/>
      <c r="AE807" s="168"/>
      <c r="AF807" s="168"/>
      <c r="AG807" s="168"/>
      <c r="AH807" s="168"/>
      <c r="AI807" s="168"/>
      <c r="AJ807" s="168"/>
      <c r="AK807" s="168"/>
      <c r="AL807" s="168"/>
      <c r="AM807" s="168"/>
      <c r="AN807" s="168"/>
      <c r="AO807" s="168"/>
    </row>
    <row r="808" spans="1:41" x14ac:dyDescent="0.25">
      <c r="A808" s="478"/>
      <c r="B808" s="478"/>
      <c r="C808" s="478"/>
      <c r="D808" s="477"/>
      <c r="E808" s="482" t="s">
        <v>619</v>
      </c>
      <c r="F808" s="480"/>
      <c r="G808" s="480" t="s">
        <v>3132</v>
      </c>
      <c r="H808" s="474">
        <v>40</v>
      </c>
      <c r="I808" s="471"/>
      <c r="J808" s="473"/>
      <c r="K808" s="470">
        <v>7.6135999999999981E-2</v>
      </c>
      <c r="L808" s="201">
        <v>-63.629907512367623</v>
      </c>
      <c r="M808" s="201">
        <v>423.0996045</v>
      </c>
      <c r="N808" s="201">
        <v>41.094000000000001</v>
      </c>
      <c r="O808" s="470">
        <v>41.094000000000001</v>
      </c>
      <c r="P808" s="471">
        <v>423.0996045</v>
      </c>
      <c r="Q808" s="471">
        <v>-63.667975512367626</v>
      </c>
      <c r="R808" s="470">
        <v>157.0879837399994</v>
      </c>
      <c r="S808" s="470">
        <v>157.12605173999941</v>
      </c>
      <c r="T808" s="470"/>
      <c r="U808" s="170">
        <v>88.609353873599574</v>
      </c>
      <c r="V808" s="170"/>
      <c r="W808" s="170"/>
      <c r="X808" s="168"/>
      <c r="Y808" s="168"/>
      <c r="Z808" s="168"/>
      <c r="AA808" s="169"/>
      <c r="AB808" s="169"/>
      <c r="AC808" s="168"/>
      <c r="AD808" s="168"/>
      <c r="AE808" s="168"/>
      <c r="AF808" s="168"/>
      <c r="AG808" s="168"/>
      <c r="AH808" s="168"/>
      <c r="AI808" s="168"/>
      <c r="AJ808" s="168"/>
      <c r="AK808" s="168"/>
      <c r="AL808" s="168"/>
      <c r="AM808" s="168"/>
      <c r="AN808" s="168"/>
      <c r="AO808" s="168"/>
    </row>
    <row r="809" spans="1:41" x14ac:dyDescent="0.25">
      <c r="A809" s="478" t="s">
        <v>3081</v>
      </c>
      <c r="B809" s="478" t="s">
        <v>3245</v>
      </c>
      <c r="C809" s="478" t="s">
        <v>3141</v>
      </c>
      <c r="D809" s="477">
        <v>1574</v>
      </c>
      <c r="E809" s="482" t="s">
        <v>3236</v>
      </c>
      <c r="F809" s="480" t="s">
        <v>2185</v>
      </c>
      <c r="G809" s="480" t="s">
        <v>2184</v>
      </c>
      <c r="H809" s="474">
        <v>40</v>
      </c>
      <c r="I809" s="471"/>
      <c r="J809" s="473"/>
      <c r="K809" s="470">
        <v>0.5</v>
      </c>
      <c r="L809" s="201">
        <v>-63.917975512367633</v>
      </c>
      <c r="M809" s="201">
        <v>423.0996045</v>
      </c>
      <c r="N809" s="201">
        <v>41.094000000000001</v>
      </c>
      <c r="O809" s="470">
        <v>41.094000000000001</v>
      </c>
      <c r="P809" s="471">
        <v>423.0996045</v>
      </c>
      <c r="Q809" s="471">
        <v>-64.167975512367633</v>
      </c>
      <c r="R809" s="470">
        <v>157.37605173999941</v>
      </c>
      <c r="S809" s="470">
        <v>157.62605173999941</v>
      </c>
      <c r="T809" s="470"/>
      <c r="U809" s="170">
        <v>88.897421873599583</v>
      </c>
      <c r="V809" s="170"/>
      <c r="W809" s="170"/>
      <c r="X809" s="168"/>
      <c r="Y809" s="168"/>
      <c r="Z809" s="168"/>
      <c r="AA809" s="169"/>
      <c r="AB809" s="169"/>
      <c r="AC809" s="168"/>
      <c r="AD809" s="168"/>
      <c r="AE809" s="168"/>
      <c r="AF809" s="168"/>
      <c r="AG809" s="168"/>
      <c r="AH809" s="168"/>
      <c r="AI809" s="168"/>
      <c r="AJ809" s="168"/>
      <c r="AK809" s="168"/>
      <c r="AL809" s="168"/>
      <c r="AM809" s="168"/>
      <c r="AN809" s="168"/>
      <c r="AO809" s="168"/>
    </row>
    <row r="810" spans="1:41" x14ac:dyDescent="0.25">
      <c r="A810" s="478"/>
      <c r="B810" s="478"/>
      <c r="C810" s="478"/>
      <c r="D810" s="477"/>
      <c r="E810" s="482" t="s">
        <v>619</v>
      </c>
      <c r="F810" s="480"/>
      <c r="G810" s="480" t="s">
        <v>3129</v>
      </c>
      <c r="H810" s="474">
        <v>40</v>
      </c>
      <c r="I810" s="471"/>
      <c r="J810" s="473"/>
      <c r="K810" s="470">
        <v>7.6135999999999981E-2</v>
      </c>
      <c r="L810" s="201">
        <v>-64.206043512367643</v>
      </c>
      <c r="M810" s="201">
        <v>423.0996045</v>
      </c>
      <c r="N810" s="201">
        <v>41.094000000000001</v>
      </c>
      <c r="O810" s="470">
        <v>41.094000000000001</v>
      </c>
      <c r="P810" s="471">
        <v>423.0996045</v>
      </c>
      <c r="Q810" s="471">
        <v>-64.244111512367638</v>
      </c>
      <c r="R810" s="470">
        <v>157.66411973999939</v>
      </c>
      <c r="S810" s="470">
        <v>157.7021877399994</v>
      </c>
      <c r="T810" s="470"/>
      <c r="U810" s="170">
        <v>89.185489873599565</v>
      </c>
      <c r="V810" s="170"/>
      <c r="W810" s="170"/>
      <c r="X810" s="168"/>
      <c r="Y810" s="168"/>
      <c r="Z810" s="168"/>
      <c r="AA810" s="169"/>
      <c r="AB810" s="169"/>
      <c r="AC810" s="168"/>
      <c r="AD810" s="168"/>
      <c r="AE810" s="168"/>
      <c r="AF810" s="168"/>
      <c r="AG810" s="168"/>
      <c r="AH810" s="168"/>
      <c r="AI810" s="168"/>
      <c r="AJ810" s="168"/>
      <c r="AK810" s="168"/>
      <c r="AL810" s="168"/>
      <c r="AM810" s="168"/>
      <c r="AN810" s="168"/>
      <c r="AO810" s="168"/>
    </row>
    <row r="811" spans="1:41" x14ac:dyDescent="0.25">
      <c r="A811" s="478"/>
      <c r="B811" s="478"/>
      <c r="C811" s="478"/>
      <c r="D811" s="477"/>
      <c r="E811" s="482"/>
      <c r="F811" s="480"/>
      <c r="G811" s="480" t="s">
        <v>1962</v>
      </c>
      <c r="H811" s="474"/>
      <c r="I811" s="471"/>
      <c r="J811" s="473"/>
      <c r="K811" s="470">
        <v>9.9516999999999994E-2</v>
      </c>
      <c r="L811" s="201">
        <v>-64.293870012367648</v>
      </c>
      <c r="M811" s="201">
        <v>423.0996045</v>
      </c>
      <c r="N811" s="201">
        <v>41.094000000000001</v>
      </c>
      <c r="O811" s="470">
        <v>41.094000000000001</v>
      </c>
      <c r="P811" s="471">
        <v>423.0996045</v>
      </c>
      <c r="Q811" s="471">
        <v>-64.343628512367644</v>
      </c>
      <c r="R811" s="470">
        <v>157.7519462399994</v>
      </c>
      <c r="S811" s="470">
        <v>157.80170473999939</v>
      </c>
      <c r="T811" s="470"/>
      <c r="U811" s="170">
        <v>89.27331637359957</v>
      </c>
      <c r="V811" s="170"/>
      <c r="W811" s="170"/>
      <c r="X811" s="168"/>
      <c r="Y811" s="168"/>
      <c r="Z811" s="168"/>
      <c r="AA811" s="169"/>
      <c r="AB811" s="169"/>
      <c r="AC811" s="168"/>
      <c r="AD811" s="168"/>
      <c r="AE811" s="168"/>
      <c r="AF811" s="168"/>
      <c r="AG811" s="168"/>
      <c r="AH811" s="168"/>
      <c r="AI811" s="168"/>
      <c r="AJ811" s="168"/>
      <c r="AK811" s="168"/>
      <c r="AL811" s="168"/>
      <c r="AM811" s="168"/>
      <c r="AN811" s="168"/>
      <c r="AO811" s="168"/>
    </row>
    <row r="812" spans="1:41" x14ac:dyDescent="0.25">
      <c r="A812" s="478" t="s">
        <v>3081</v>
      </c>
      <c r="B812" s="478" t="s">
        <v>3245</v>
      </c>
      <c r="C812" s="478" t="s">
        <v>2183</v>
      </c>
      <c r="D812" s="477">
        <v>1580</v>
      </c>
      <c r="E812" s="482" t="s">
        <v>3235</v>
      </c>
      <c r="F812" s="480"/>
      <c r="G812" s="480" t="s">
        <v>3072</v>
      </c>
      <c r="H812" s="474">
        <v>34</v>
      </c>
      <c r="I812" s="471"/>
      <c r="J812" s="473"/>
      <c r="K812" s="470">
        <v>0.29817100000000002</v>
      </c>
      <c r="L812" s="201">
        <v>-64.492714012367642</v>
      </c>
      <c r="M812" s="201">
        <v>423.0996045</v>
      </c>
      <c r="N812" s="201">
        <v>41.094000000000001</v>
      </c>
      <c r="O812" s="470">
        <v>41.094000000000001</v>
      </c>
      <c r="P812" s="471">
        <v>423.0996045</v>
      </c>
      <c r="Q812" s="471">
        <v>-64.641799512367641</v>
      </c>
      <c r="R812" s="470">
        <v>157.95079023999938</v>
      </c>
      <c r="S812" s="470">
        <v>158.09987573999939</v>
      </c>
      <c r="T812" s="470"/>
      <c r="U812" s="170">
        <v>89.47216037359955</v>
      </c>
      <c r="V812" s="170"/>
      <c r="W812" s="170"/>
      <c r="X812" s="168"/>
      <c r="Y812" s="168"/>
      <c r="Z812" s="168"/>
      <c r="AA812" s="169"/>
      <c r="AB812" s="169"/>
      <c r="AC812" s="168"/>
      <c r="AD812" s="168"/>
      <c r="AE812" s="168"/>
      <c r="AF812" s="168"/>
      <c r="AG812" s="168"/>
      <c r="AH812" s="168"/>
      <c r="AI812" s="168"/>
      <c r="AJ812" s="168"/>
      <c r="AK812" s="168"/>
      <c r="AL812" s="168"/>
      <c r="AM812" s="168"/>
      <c r="AN812" s="168"/>
      <c r="AO812" s="168"/>
    </row>
    <row r="813" spans="1:41" x14ac:dyDescent="0.25">
      <c r="A813" s="478"/>
      <c r="B813" s="478"/>
      <c r="C813" s="478"/>
      <c r="D813" s="477"/>
      <c r="E813" s="482" t="s">
        <v>619</v>
      </c>
      <c r="F813" s="480"/>
      <c r="G813" s="480"/>
      <c r="H813" s="474"/>
      <c r="I813" s="471"/>
      <c r="J813" s="473"/>
      <c r="K813" s="470">
        <v>0</v>
      </c>
      <c r="L813" s="201">
        <v>-64.641799512367641</v>
      </c>
      <c r="M813" s="201">
        <v>423.0996045</v>
      </c>
      <c r="N813" s="201">
        <v>41.094000000000001</v>
      </c>
      <c r="O813" s="470">
        <v>41.094000000000001</v>
      </c>
      <c r="P813" s="471">
        <v>423.0996045</v>
      </c>
      <c r="Q813" s="471">
        <v>-64.641799512367641</v>
      </c>
      <c r="R813" s="470">
        <v>158.09987573999939</v>
      </c>
      <c r="S813" s="470">
        <v>158.09987573999939</v>
      </c>
      <c r="T813" s="470"/>
      <c r="U813" s="170">
        <v>89.621245873599563</v>
      </c>
      <c r="V813" s="170"/>
      <c r="W813" s="170"/>
      <c r="X813" s="168"/>
      <c r="Y813" s="168"/>
      <c r="Z813" s="168"/>
      <c r="AA813" s="169"/>
      <c r="AB813" s="169"/>
      <c r="AC813" s="168"/>
      <c r="AD813" s="168"/>
      <c r="AE813" s="168"/>
      <c r="AF813" s="168"/>
      <c r="AG813" s="168"/>
      <c r="AH813" s="168"/>
      <c r="AI813" s="168"/>
      <c r="AJ813" s="168"/>
      <c r="AK813" s="168"/>
      <c r="AL813" s="168"/>
      <c r="AM813" s="168"/>
      <c r="AN813" s="168"/>
      <c r="AO813" s="168"/>
    </row>
    <row r="814" spans="1:41" x14ac:dyDescent="0.25">
      <c r="A814" s="478"/>
      <c r="B814" s="478"/>
      <c r="C814" s="478"/>
      <c r="D814" s="477"/>
      <c r="E814" s="482" t="s">
        <v>619</v>
      </c>
      <c r="F814" s="480"/>
      <c r="G814" s="480"/>
      <c r="H814" s="474"/>
      <c r="I814" s="471"/>
      <c r="J814" s="473"/>
      <c r="K814" s="470">
        <v>0</v>
      </c>
      <c r="L814" s="201">
        <v>-64.641799512367641</v>
      </c>
      <c r="M814" s="201">
        <v>423.0996045</v>
      </c>
      <c r="N814" s="201">
        <v>41.094000000000001</v>
      </c>
      <c r="O814" s="470">
        <v>41.094000000000001</v>
      </c>
      <c r="P814" s="471">
        <v>423.0996045</v>
      </c>
      <c r="Q814" s="471">
        <v>-64.641799512367641</v>
      </c>
      <c r="R814" s="470">
        <v>158.09987573999939</v>
      </c>
      <c r="S814" s="470">
        <v>158.09987573999939</v>
      </c>
      <c r="T814" s="470"/>
      <c r="U814" s="170">
        <v>89.621245873599563</v>
      </c>
      <c r="V814" s="170"/>
      <c r="W814" s="170"/>
      <c r="X814" s="168"/>
      <c r="Y814" s="168"/>
      <c r="Z814" s="168"/>
      <c r="AA814" s="169"/>
      <c r="AB814" s="169"/>
      <c r="AC814" s="168"/>
      <c r="AD814" s="168"/>
      <c r="AE814" s="168"/>
      <c r="AF814" s="168"/>
      <c r="AG814" s="168"/>
      <c r="AH814" s="168"/>
      <c r="AI814" s="168"/>
      <c r="AJ814" s="168"/>
      <c r="AK814" s="168"/>
      <c r="AL814" s="168"/>
      <c r="AM814" s="168"/>
      <c r="AN814" s="168"/>
      <c r="AO814" s="168"/>
    </row>
    <row r="815" spans="1:41" x14ac:dyDescent="0.25">
      <c r="A815" s="478"/>
      <c r="B815" s="478"/>
      <c r="C815" s="478"/>
      <c r="D815" s="477"/>
      <c r="E815" s="482" t="s">
        <v>619</v>
      </c>
      <c r="F815" s="480"/>
      <c r="G815" s="480" t="s">
        <v>1962</v>
      </c>
      <c r="H815" s="474"/>
      <c r="I815" s="471"/>
      <c r="J815" s="473"/>
      <c r="K815" s="470">
        <v>9.9516999999999994E-2</v>
      </c>
      <c r="L815" s="201">
        <v>-64.691558012367636</v>
      </c>
      <c r="M815" s="201">
        <v>423.0996045</v>
      </c>
      <c r="N815" s="201">
        <v>41.094000000000001</v>
      </c>
      <c r="O815" s="470">
        <v>41.094000000000001</v>
      </c>
      <c r="P815" s="471">
        <v>423.0996045</v>
      </c>
      <c r="Q815" s="471">
        <v>-64.741316512367646</v>
      </c>
      <c r="R815" s="470">
        <v>158.14963423999939</v>
      </c>
      <c r="S815" s="470">
        <v>158.19939273999938</v>
      </c>
      <c r="T815" s="470"/>
      <c r="U815" s="170">
        <v>89.671004373599558</v>
      </c>
      <c r="V815" s="170"/>
      <c r="W815" s="170"/>
      <c r="X815" s="168"/>
      <c r="Y815" s="168"/>
      <c r="Z815" s="168"/>
      <c r="AA815" s="169"/>
      <c r="AB815" s="169"/>
      <c r="AC815" s="168"/>
      <c r="AD815" s="168"/>
      <c r="AE815" s="168"/>
      <c r="AF815" s="168"/>
      <c r="AG815" s="168"/>
      <c r="AH815" s="168"/>
      <c r="AI815" s="168"/>
      <c r="AJ815" s="168"/>
      <c r="AK815" s="168"/>
      <c r="AL815" s="168"/>
      <c r="AM815" s="168"/>
      <c r="AN815" s="168"/>
      <c r="AO815" s="168"/>
    </row>
    <row r="816" spans="1:41" x14ac:dyDescent="0.25">
      <c r="A816" s="478" t="s">
        <v>3081</v>
      </c>
      <c r="B816" s="478" t="s">
        <v>3245</v>
      </c>
      <c r="C816" s="478" t="s">
        <v>2181</v>
      </c>
      <c r="D816" s="477">
        <v>1583</v>
      </c>
      <c r="E816" s="482" t="s">
        <v>3234</v>
      </c>
      <c r="F816" s="480"/>
      <c r="G816" s="480" t="s">
        <v>3072</v>
      </c>
      <c r="H816" s="474">
        <v>34</v>
      </c>
      <c r="I816" s="471"/>
      <c r="J816" s="473"/>
      <c r="K816" s="470">
        <v>0.29817100000000002</v>
      </c>
      <c r="L816" s="201">
        <v>-64.890402012367645</v>
      </c>
      <c r="M816" s="201">
        <v>423.0996045</v>
      </c>
      <c r="N816" s="201">
        <v>41.094000000000001</v>
      </c>
      <c r="O816" s="470">
        <v>41.094000000000001</v>
      </c>
      <c r="P816" s="471">
        <v>423.0996045</v>
      </c>
      <c r="Q816" s="471">
        <v>-65.039487512367643</v>
      </c>
      <c r="R816" s="470">
        <v>158.34847823999937</v>
      </c>
      <c r="S816" s="470">
        <v>158.49756373999938</v>
      </c>
      <c r="T816" s="470"/>
      <c r="U816" s="170">
        <v>89.869848373599538</v>
      </c>
      <c r="V816" s="170"/>
      <c r="W816" s="170"/>
      <c r="X816" s="168"/>
      <c r="Y816" s="168"/>
      <c r="Z816" s="168"/>
      <c r="AA816" s="169"/>
      <c r="AB816" s="169"/>
      <c r="AC816" s="168"/>
      <c r="AD816" s="168"/>
      <c r="AE816" s="168"/>
      <c r="AF816" s="168"/>
      <c r="AG816" s="168"/>
      <c r="AH816" s="168"/>
      <c r="AI816" s="168"/>
      <c r="AJ816" s="168"/>
      <c r="AK816" s="168"/>
      <c r="AL816" s="168"/>
      <c r="AM816" s="168"/>
      <c r="AN816" s="168"/>
      <c r="AO816" s="168"/>
    </row>
    <row r="817" spans="1:41" x14ac:dyDescent="0.25">
      <c r="A817" s="478"/>
      <c r="B817" s="478"/>
      <c r="C817" s="478"/>
      <c r="D817" s="477"/>
      <c r="E817" s="482" t="s">
        <v>619</v>
      </c>
      <c r="F817" s="480"/>
      <c r="G817" s="480"/>
      <c r="H817" s="474"/>
      <c r="I817" s="471"/>
      <c r="J817" s="473"/>
      <c r="K817" s="470">
        <v>0</v>
      </c>
      <c r="L817" s="201">
        <v>-65.039487512367643</v>
      </c>
      <c r="M817" s="201">
        <v>423.0996045</v>
      </c>
      <c r="N817" s="201">
        <v>41.094000000000001</v>
      </c>
      <c r="O817" s="470">
        <v>41.094000000000001</v>
      </c>
      <c r="P817" s="471">
        <v>423.0996045</v>
      </c>
      <c r="Q817" s="471">
        <v>-65.039487512367643</v>
      </c>
      <c r="R817" s="470">
        <v>158.49756373999938</v>
      </c>
      <c r="S817" s="470">
        <v>158.49756373999938</v>
      </c>
      <c r="T817" s="470"/>
      <c r="U817" s="170">
        <v>90.018933873599551</v>
      </c>
      <c r="V817" s="170"/>
      <c r="W817" s="170"/>
      <c r="X817" s="168"/>
      <c r="Y817" s="168"/>
      <c r="Z817" s="168"/>
      <c r="AA817" s="169"/>
      <c r="AB817" s="169"/>
      <c r="AC817" s="168"/>
      <c r="AD817" s="168"/>
      <c r="AE817" s="168"/>
      <c r="AF817" s="168"/>
      <c r="AG817" s="168"/>
      <c r="AH817" s="168"/>
      <c r="AI817" s="168"/>
      <c r="AJ817" s="168"/>
      <c r="AK817" s="168"/>
      <c r="AL817" s="168"/>
      <c r="AM817" s="168"/>
      <c r="AN817" s="168"/>
      <c r="AO817" s="168"/>
    </row>
    <row r="818" spans="1:41" x14ac:dyDescent="0.25">
      <c r="A818" s="478"/>
      <c r="B818" s="478"/>
      <c r="C818" s="478"/>
      <c r="D818" s="477"/>
      <c r="E818" s="482" t="s">
        <v>619</v>
      </c>
      <c r="F818" s="480"/>
      <c r="G818" s="480"/>
      <c r="H818" s="474"/>
      <c r="I818" s="471"/>
      <c r="J818" s="473"/>
      <c r="K818" s="470">
        <v>0</v>
      </c>
      <c r="L818" s="201">
        <v>-65.039487512367643</v>
      </c>
      <c r="M818" s="201">
        <v>423.0996045</v>
      </c>
      <c r="N818" s="201">
        <v>41.094000000000001</v>
      </c>
      <c r="O818" s="470">
        <v>41.094000000000001</v>
      </c>
      <c r="P818" s="471">
        <v>423.0996045</v>
      </c>
      <c r="Q818" s="471">
        <v>-65.039487512367643</v>
      </c>
      <c r="R818" s="470">
        <v>158.49756373999938</v>
      </c>
      <c r="S818" s="470">
        <v>158.49756373999938</v>
      </c>
      <c r="T818" s="470"/>
      <c r="U818" s="170">
        <v>90.018933873599551</v>
      </c>
      <c r="V818" s="170"/>
      <c r="W818" s="170"/>
      <c r="X818" s="168"/>
      <c r="Y818" s="168"/>
      <c r="Z818" s="168"/>
      <c r="AA818" s="169"/>
      <c r="AB818" s="169"/>
      <c r="AC818" s="168"/>
      <c r="AD818" s="168"/>
      <c r="AE818" s="168"/>
      <c r="AF818" s="168"/>
      <c r="AG818" s="168"/>
      <c r="AH818" s="168"/>
      <c r="AI818" s="168"/>
      <c r="AJ818" s="168"/>
      <c r="AK818" s="168"/>
      <c r="AL818" s="168"/>
      <c r="AM818" s="168"/>
      <c r="AN818" s="168"/>
      <c r="AO818" s="168"/>
    </row>
    <row r="819" spans="1:41" x14ac:dyDescent="0.25">
      <c r="A819" s="478"/>
      <c r="B819" s="478"/>
      <c r="C819" s="478"/>
      <c r="D819" s="477"/>
      <c r="E819" s="482" t="s">
        <v>619</v>
      </c>
      <c r="F819" s="480"/>
      <c r="G819" s="480" t="s">
        <v>1962</v>
      </c>
      <c r="H819" s="474"/>
      <c r="I819" s="471"/>
      <c r="J819" s="473"/>
      <c r="K819" s="470">
        <v>9.9516999999999994E-2</v>
      </c>
      <c r="L819" s="201">
        <v>-65.089246012367653</v>
      </c>
      <c r="M819" s="201">
        <v>423.0996045</v>
      </c>
      <c r="N819" s="201">
        <v>41.094000000000001</v>
      </c>
      <c r="O819" s="470">
        <v>41.094000000000001</v>
      </c>
      <c r="P819" s="471">
        <v>423.0996045</v>
      </c>
      <c r="Q819" s="471">
        <v>-65.139004512367649</v>
      </c>
      <c r="R819" s="470">
        <v>158.54732223999937</v>
      </c>
      <c r="S819" s="470">
        <v>158.59708073999937</v>
      </c>
      <c r="T819" s="470"/>
      <c r="U819" s="170">
        <v>90.068692373599546</v>
      </c>
      <c r="V819" s="170"/>
      <c r="W819" s="170"/>
      <c r="X819" s="168"/>
      <c r="Y819" s="168"/>
      <c r="Z819" s="168"/>
      <c r="AA819" s="169"/>
      <c r="AB819" s="169"/>
      <c r="AC819" s="168"/>
      <c r="AD819" s="168"/>
      <c r="AE819" s="168"/>
      <c r="AF819" s="168"/>
      <c r="AG819" s="168"/>
      <c r="AH819" s="168"/>
      <c r="AI819" s="168"/>
      <c r="AJ819" s="168"/>
      <c r="AK819" s="168"/>
      <c r="AL819" s="168"/>
      <c r="AM819" s="168"/>
      <c r="AN819" s="168"/>
      <c r="AO819" s="168"/>
    </row>
    <row r="820" spans="1:41" x14ac:dyDescent="0.25">
      <c r="A820" s="478" t="s">
        <v>3081</v>
      </c>
      <c r="B820" s="478" t="s">
        <v>3245</v>
      </c>
      <c r="C820" s="478" t="s">
        <v>2179</v>
      </c>
      <c r="D820" s="477">
        <v>1587</v>
      </c>
      <c r="E820" s="482" t="s">
        <v>3233</v>
      </c>
      <c r="F820" s="480"/>
      <c r="G820" s="480" t="s">
        <v>3072</v>
      </c>
      <c r="H820" s="474">
        <v>34</v>
      </c>
      <c r="I820" s="471"/>
      <c r="J820" s="473"/>
      <c r="K820" s="470">
        <v>0.29817100000000002</v>
      </c>
      <c r="L820" s="201">
        <v>-65.288090012367647</v>
      </c>
      <c r="M820" s="201">
        <v>423.0996045</v>
      </c>
      <c r="N820" s="201">
        <v>41.094000000000001</v>
      </c>
      <c r="O820" s="470">
        <v>41.094000000000001</v>
      </c>
      <c r="P820" s="471">
        <v>423.0996045</v>
      </c>
      <c r="Q820" s="471">
        <v>-65.437175512367645</v>
      </c>
      <c r="R820" s="470">
        <v>158.74616623999935</v>
      </c>
      <c r="S820" s="470">
        <v>158.89525173999937</v>
      </c>
      <c r="T820" s="470"/>
      <c r="U820" s="170">
        <v>90.267536373599526</v>
      </c>
      <c r="V820" s="170"/>
      <c r="W820" s="170"/>
      <c r="X820" s="168"/>
      <c r="Y820" s="168"/>
      <c r="Z820" s="168"/>
      <c r="AA820" s="169"/>
      <c r="AB820" s="169"/>
      <c r="AC820" s="168"/>
      <c r="AD820" s="168"/>
      <c r="AE820" s="168"/>
      <c r="AF820" s="168"/>
      <c r="AG820" s="168"/>
      <c r="AH820" s="168"/>
      <c r="AI820" s="168"/>
      <c r="AJ820" s="168"/>
      <c r="AK820" s="168"/>
      <c r="AL820" s="168"/>
      <c r="AM820" s="168"/>
      <c r="AN820" s="168"/>
      <c r="AO820" s="168"/>
    </row>
    <row r="821" spans="1:41" x14ac:dyDescent="0.25">
      <c r="A821" s="478"/>
      <c r="B821" s="478"/>
      <c r="C821" s="478"/>
      <c r="D821" s="477"/>
      <c r="E821" s="482" t="s">
        <v>619</v>
      </c>
      <c r="F821" s="480"/>
      <c r="G821" s="480"/>
      <c r="H821" s="474"/>
      <c r="I821" s="471"/>
      <c r="J821" s="473"/>
      <c r="K821" s="470">
        <v>0</v>
      </c>
      <c r="L821" s="201">
        <v>-65.437175512367645</v>
      </c>
      <c r="M821" s="201">
        <v>423.0996045</v>
      </c>
      <c r="N821" s="201">
        <v>41.094000000000001</v>
      </c>
      <c r="O821" s="470">
        <v>41.094000000000001</v>
      </c>
      <c r="P821" s="471">
        <v>423.0996045</v>
      </c>
      <c r="Q821" s="471">
        <v>-65.437175512367645</v>
      </c>
      <c r="R821" s="470">
        <v>158.89525173999937</v>
      </c>
      <c r="S821" s="470">
        <v>158.89525173999937</v>
      </c>
      <c r="T821" s="470"/>
      <c r="U821" s="170">
        <v>90.416621873599539</v>
      </c>
      <c r="V821" s="170"/>
      <c r="W821" s="170"/>
      <c r="X821" s="168"/>
      <c r="Y821" s="168"/>
      <c r="Z821" s="168"/>
      <c r="AA821" s="169"/>
      <c r="AB821" s="169"/>
      <c r="AC821" s="168"/>
      <c r="AD821" s="168"/>
      <c r="AE821" s="168"/>
      <c r="AF821" s="168"/>
      <c r="AG821" s="168"/>
      <c r="AH821" s="168"/>
      <c r="AI821" s="168"/>
      <c r="AJ821" s="168"/>
      <c r="AK821" s="168"/>
      <c r="AL821" s="168"/>
      <c r="AM821" s="168"/>
      <c r="AN821" s="168"/>
      <c r="AO821" s="168"/>
    </row>
    <row r="822" spans="1:41" x14ac:dyDescent="0.25">
      <c r="A822" s="478" t="s">
        <v>3081</v>
      </c>
      <c r="B822" s="478" t="s">
        <v>3245</v>
      </c>
      <c r="C822" s="478" t="s">
        <v>2174</v>
      </c>
      <c r="D822" s="477">
        <v>1589</v>
      </c>
      <c r="E822" s="482" t="s">
        <v>3232</v>
      </c>
      <c r="F822" s="480"/>
      <c r="G822" s="480" t="s">
        <v>4278</v>
      </c>
      <c r="H822" s="474"/>
      <c r="I822" s="471"/>
      <c r="J822" s="473"/>
      <c r="K822" s="470">
        <v>0</v>
      </c>
      <c r="L822" s="201">
        <v>-65.437175512367645</v>
      </c>
      <c r="M822" s="201">
        <v>423.0996045</v>
      </c>
      <c r="N822" s="201">
        <v>41.094000000000001</v>
      </c>
      <c r="O822" s="470">
        <v>41.094000000000001</v>
      </c>
      <c r="P822" s="471">
        <v>423.0996045</v>
      </c>
      <c r="Q822" s="471">
        <v>-65.437175512367645</v>
      </c>
      <c r="R822" s="470">
        <v>158.89525173999937</v>
      </c>
      <c r="S822" s="470">
        <v>158.89525173999937</v>
      </c>
      <c r="T822" s="470"/>
      <c r="U822" s="170">
        <v>90.416621873599539</v>
      </c>
      <c r="V822" s="170"/>
      <c r="W822" s="170"/>
      <c r="X822" s="168"/>
      <c r="Y822" s="168"/>
      <c r="Z822" s="168"/>
      <c r="AA822" s="169"/>
      <c r="AB822" s="169"/>
      <c r="AC822" s="168"/>
      <c r="AD822" s="168"/>
      <c r="AE822" s="168"/>
      <c r="AF822" s="168"/>
      <c r="AG822" s="168"/>
      <c r="AH822" s="168"/>
      <c r="AI822" s="168"/>
      <c r="AJ822" s="168"/>
      <c r="AK822" s="168"/>
      <c r="AL822" s="168"/>
      <c r="AM822" s="168"/>
      <c r="AN822" s="168"/>
      <c r="AO822" s="168"/>
    </row>
    <row r="823" spans="1:41" x14ac:dyDescent="0.25">
      <c r="A823" s="478"/>
      <c r="B823" s="478"/>
      <c r="C823" s="478"/>
      <c r="D823" s="477"/>
      <c r="E823" s="482"/>
      <c r="F823" s="480"/>
      <c r="G823" s="480" t="s">
        <v>1962</v>
      </c>
      <c r="H823" s="474"/>
      <c r="I823" s="471"/>
      <c r="J823" s="473"/>
      <c r="K823" s="470">
        <v>9.650984E-2</v>
      </c>
      <c r="L823" s="201">
        <v>-65.48543043236765</v>
      </c>
      <c r="M823" s="201">
        <v>423.0996045</v>
      </c>
      <c r="N823" s="201">
        <v>41.094000000000001</v>
      </c>
      <c r="O823" s="470">
        <v>41.094000000000001</v>
      </c>
      <c r="P823" s="471">
        <v>423.0996045</v>
      </c>
      <c r="Q823" s="471">
        <v>-65.533685352367641</v>
      </c>
      <c r="R823" s="470">
        <v>158.94350665999937</v>
      </c>
      <c r="S823" s="470">
        <v>158.99176157999938</v>
      </c>
      <c r="T823" s="470"/>
      <c r="U823" s="170">
        <v>90.464876793599544</v>
      </c>
      <c r="V823" s="170"/>
      <c r="W823" s="170"/>
      <c r="X823" s="168"/>
      <c r="Y823" s="168"/>
      <c r="Z823" s="168"/>
      <c r="AA823" s="169"/>
      <c r="AB823" s="169"/>
      <c r="AC823" s="168"/>
      <c r="AD823" s="168"/>
      <c r="AE823" s="168"/>
      <c r="AF823" s="168"/>
      <c r="AG823" s="168"/>
      <c r="AH823" s="168"/>
      <c r="AI823" s="168"/>
      <c r="AJ823" s="168"/>
      <c r="AK823" s="168"/>
      <c r="AL823" s="168"/>
      <c r="AM823" s="168"/>
      <c r="AN823" s="168"/>
      <c r="AO823" s="168"/>
    </row>
    <row r="824" spans="1:41" x14ac:dyDescent="0.25">
      <c r="A824" s="478" t="s">
        <v>3081</v>
      </c>
      <c r="B824" s="478" t="s">
        <v>3245</v>
      </c>
      <c r="C824" s="478" t="s">
        <v>111</v>
      </c>
      <c r="D824" s="477">
        <v>1590</v>
      </c>
      <c r="E824" s="482" t="s">
        <v>303</v>
      </c>
      <c r="F824" s="480" t="s">
        <v>3135</v>
      </c>
      <c r="G824" s="480" t="s">
        <v>3134</v>
      </c>
      <c r="H824" s="474">
        <v>40</v>
      </c>
      <c r="I824" s="471"/>
      <c r="J824" s="473"/>
      <c r="K824" s="470">
        <v>0</v>
      </c>
      <c r="L824" s="201">
        <v>-65.533685352367641</v>
      </c>
      <c r="M824" s="201">
        <v>423.0996045</v>
      </c>
      <c r="N824" s="201">
        <v>41.094000000000001</v>
      </c>
      <c r="O824" s="470">
        <v>41.094000000000001</v>
      </c>
      <c r="P824" s="471">
        <v>423.0996045</v>
      </c>
      <c r="Q824" s="471">
        <v>-65.533685352367641</v>
      </c>
      <c r="R824" s="470">
        <v>158.99176157999938</v>
      </c>
      <c r="S824" s="470">
        <v>158.99176157999938</v>
      </c>
      <c r="T824" s="470"/>
      <c r="U824" s="170">
        <v>90.513131713599549</v>
      </c>
      <c r="V824" s="170"/>
      <c r="W824" s="170"/>
      <c r="X824" s="168"/>
      <c r="Y824" s="168"/>
      <c r="Z824" s="168"/>
      <c r="AA824" s="169"/>
      <c r="AB824" s="169"/>
      <c r="AC824" s="168"/>
      <c r="AD824" s="168"/>
      <c r="AE824" s="168"/>
      <c r="AF824" s="168"/>
      <c r="AG824" s="168"/>
      <c r="AH824" s="168"/>
      <c r="AI824" s="168"/>
      <c r="AJ824" s="168"/>
      <c r="AK824" s="168"/>
      <c r="AL824" s="168"/>
      <c r="AM824" s="168"/>
      <c r="AN824" s="168"/>
      <c r="AO824" s="168"/>
    </row>
    <row r="825" spans="1:41" x14ac:dyDescent="0.25">
      <c r="A825" s="478"/>
      <c r="B825" s="478"/>
      <c r="C825" s="478"/>
      <c r="D825" s="477"/>
      <c r="E825" s="482"/>
      <c r="F825" s="480"/>
      <c r="G825" s="480" t="s">
        <v>3133</v>
      </c>
      <c r="H825" s="474"/>
      <c r="I825" s="471"/>
      <c r="J825" s="473"/>
      <c r="K825" s="470">
        <v>5.5879999999999999E-2</v>
      </c>
      <c r="L825" s="201">
        <v>-65.561625352367642</v>
      </c>
      <c r="M825" s="201">
        <v>423.0996045</v>
      </c>
      <c r="N825" s="201">
        <v>41.094000000000001</v>
      </c>
      <c r="O825" s="470">
        <v>41.094000000000001</v>
      </c>
      <c r="P825" s="471">
        <v>423.0996045</v>
      </c>
      <c r="Q825" s="471">
        <v>-65.589565352367643</v>
      </c>
      <c r="R825" s="470">
        <v>159.01970157999938</v>
      </c>
      <c r="S825" s="470">
        <v>159.04764157999938</v>
      </c>
      <c r="T825" s="470"/>
      <c r="U825" s="170">
        <v>90.54107171359955</v>
      </c>
      <c r="V825" s="170"/>
      <c r="W825" s="170"/>
      <c r="X825" s="168"/>
      <c r="Y825" s="168"/>
      <c r="Z825" s="168"/>
      <c r="AA825" s="169"/>
      <c r="AB825" s="169"/>
      <c r="AC825" s="168"/>
      <c r="AD825" s="168"/>
      <c r="AE825" s="168"/>
      <c r="AF825" s="168"/>
      <c r="AG825" s="168"/>
      <c r="AH825" s="168"/>
      <c r="AI825" s="168"/>
      <c r="AJ825" s="168"/>
      <c r="AK825" s="168"/>
      <c r="AL825" s="168"/>
      <c r="AM825" s="168"/>
      <c r="AN825" s="168"/>
      <c r="AO825" s="168"/>
    </row>
    <row r="826" spans="1:41" x14ac:dyDescent="0.25">
      <c r="A826" s="478"/>
      <c r="B826" s="478"/>
      <c r="C826" s="478"/>
      <c r="D826" s="477"/>
      <c r="E826" s="482" t="s">
        <v>619</v>
      </c>
      <c r="F826" s="480"/>
      <c r="G826" s="480" t="s">
        <v>3132</v>
      </c>
      <c r="H826" s="474"/>
      <c r="I826" s="471"/>
      <c r="J826" s="473"/>
      <c r="K826" s="470">
        <v>7.6135999999999981E-2</v>
      </c>
      <c r="L826" s="201">
        <v>-65.627633352367639</v>
      </c>
      <c r="M826" s="201">
        <v>423.0996045</v>
      </c>
      <c r="N826" s="201">
        <v>41.094000000000001</v>
      </c>
      <c r="O826" s="470">
        <v>41.094000000000001</v>
      </c>
      <c r="P826" s="471">
        <v>423.0996045</v>
      </c>
      <c r="Q826" s="471">
        <v>-65.665701352367648</v>
      </c>
      <c r="R826" s="470">
        <v>159.08570957999936</v>
      </c>
      <c r="S826" s="470">
        <v>159.12377757999937</v>
      </c>
      <c r="T826" s="470"/>
      <c r="U826" s="170">
        <v>90.607079713599532</v>
      </c>
      <c r="V826" s="170"/>
      <c r="W826" s="170"/>
      <c r="X826" s="168"/>
      <c r="Y826" s="168"/>
      <c r="Z826" s="168"/>
      <c r="AA826" s="169"/>
      <c r="AB826" s="169"/>
      <c r="AC826" s="168"/>
      <c r="AD826" s="168"/>
      <c r="AE826" s="168"/>
      <c r="AF826" s="168"/>
      <c r="AG826" s="168"/>
      <c r="AH826" s="168"/>
      <c r="AI826" s="168"/>
      <c r="AJ826" s="168"/>
      <c r="AK826" s="168"/>
      <c r="AL826" s="168"/>
      <c r="AM826" s="168"/>
      <c r="AN826" s="168"/>
      <c r="AO826" s="168"/>
    </row>
    <row r="827" spans="1:41" x14ac:dyDescent="0.25">
      <c r="A827" s="478" t="s">
        <v>3081</v>
      </c>
      <c r="B827" s="478" t="s">
        <v>3245</v>
      </c>
      <c r="C827" s="478" t="s">
        <v>3131</v>
      </c>
      <c r="D827" s="477">
        <v>1594</v>
      </c>
      <c r="E827" s="482" t="s">
        <v>3231</v>
      </c>
      <c r="F827" s="480" t="s">
        <v>2185</v>
      </c>
      <c r="G827" s="480" t="s">
        <v>2184</v>
      </c>
      <c r="H827" s="474">
        <v>40</v>
      </c>
      <c r="I827" s="471"/>
      <c r="J827" s="473"/>
      <c r="K827" s="470">
        <v>0.5</v>
      </c>
      <c r="L827" s="201">
        <v>-65.915701352367648</v>
      </c>
      <c r="M827" s="201">
        <v>423.0996045</v>
      </c>
      <c r="N827" s="201">
        <v>41.094000000000001</v>
      </c>
      <c r="O827" s="470">
        <v>41.094000000000001</v>
      </c>
      <c r="P827" s="471">
        <v>423.0996045</v>
      </c>
      <c r="Q827" s="471">
        <v>-66.165701352367648</v>
      </c>
      <c r="R827" s="470">
        <v>159.37377757999937</v>
      </c>
      <c r="S827" s="470">
        <v>159.62377757999937</v>
      </c>
      <c r="T827" s="470"/>
      <c r="U827" s="170">
        <v>90.895147713599542</v>
      </c>
      <c r="V827" s="170"/>
      <c r="W827" s="170"/>
      <c r="X827" s="168"/>
      <c r="Y827" s="168"/>
      <c r="Z827" s="168"/>
      <c r="AA827" s="169"/>
      <c r="AB827" s="169"/>
      <c r="AC827" s="168"/>
      <c r="AD827" s="168"/>
      <c r="AE827" s="168"/>
      <c r="AF827" s="168"/>
      <c r="AG827" s="168"/>
      <c r="AH827" s="168"/>
      <c r="AI827" s="168"/>
      <c r="AJ827" s="168"/>
      <c r="AK827" s="168"/>
      <c r="AL827" s="168"/>
      <c r="AM827" s="168"/>
      <c r="AN827" s="168"/>
      <c r="AO827" s="168"/>
    </row>
    <row r="828" spans="1:41" x14ac:dyDescent="0.25">
      <c r="A828" s="478"/>
      <c r="B828" s="478"/>
      <c r="C828" s="478"/>
      <c r="D828" s="477"/>
      <c r="E828" s="482" t="s">
        <v>619</v>
      </c>
      <c r="F828" s="480"/>
      <c r="G828" s="480" t="s">
        <v>3129</v>
      </c>
      <c r="H828" s="474"/>
      <c r="I828" s="471"/>
      <c r="J828" s="473"/>
      <c r="K828" s="470">
        <v>7.6135999999999981E-2</v>
      </c>
      <c r="L828" s="201">
        <v>-66.203769352367658</v>
      </c>
      <c r="M828" s="201">
        <v>423.0996045</v>
      </c>
      <c r="N828" s="201">
        <v>41.094000000000001</v>
      </c>
      <c r="O828" s="470">
        <v>41.094000000000001</v>
      </c>
      <c r="P828" s="471">
        <v>423.0996045</v>
      </c>
      <c r="Q828" s="471">
        <v>-66.241837352367654</v>
      </c>
      <c r="R828" s="470">
        <v>159.66184557999935</v>
      </c>
      <c r="S828" s="470">
        <v>159.69991357999936</v>
      </c>
      <c r="T828" s="470"/>
      <c r="U828" s="170">
        <v>91.183215713599523</v>
      </c>
      <c r="V828" s="170"/>
      <c r="W828" s="170"/>
      <c r="X828" s="168"/>
      <c r="Y828" s="168"/>
      <c r="Z828" s="168"/>
      <c r="AA828" s="169"/>
      <c r="AB828" s="169"/>
      <c r="AC828" s="168"/>
      <c r="AD828" s="168"/>
      <c r="AE828" s="168"/>
      <c r="AF828" s="168"/>
      <c r="AG828" s="168"/>
      <c r="AH828" s="168"/>
      <c r="AI828" s="168"/>
      <c r="AJ828" s="168"/>
      <c r="AK828" s="168"/>
      <c r="AL828" s="168"/>
      <c r="AM828" s="168"/>
      <c r="AN828" s="168"/>
      <c r="AO828" s="168"/>
    </row>
    <row r="829" spans="1:41" x14ac:dyDescent="0.25">
      <c r="A829" s="478"/>
      <c r="B829" s="478"/>
      <c r="C829" s="478"/>
      <c r="D829" s="477"/>
      <c r="E829" s="482"/>
      <c r="F829" s="480"/>
      <c r="G829" s="480" t="s">
        <v>1962</v>
      </c>
      <c r="H829" s="474"/>
      <c r="I829" s="471"/>
      <c r="J829" s="473"/>
      <c r="K829" s="470">
        <v>9.9516999999999994E-2</v>
      </c>
      <c r="L829" s="201">
        <v>-66.291595852367664</v>
      </c>
      <c r="M829" s="201">
        <v>423.0996045</v>
      </c>
      <c r="N829" s="201">
        <v>41.094000000000001</v>
      </c>
      <c r="O829" s="470">
        <v>41.094000000000001</v>
      </c>
      <c r="P829" s="471">
        <v>423.0996045</v>
      </c>
      <c r="Q829" s="471">
        <v>-66.341354352367659</v>
      </c>
      <c r="R829" s="470">
        <v>159.74967207999936</v>
      </c>
      <c r="S829" s="470">
        <v>159.79943057999935</v>
      </c>
      <c r="T829" s="470"/>
      <c r="U829" s="170">
        <v>91.271042213599529</v>
      </c>
      <c r="V829" s="170"/>
      <c r="W829" s="170"/>
      <c r="X829" s="168"/>
      <c r="Y829" s="168"/>
      <c r="Z829" s="168"/>
      <c r="AA829" s="169"/>
      <c r="AB829" s="169"/>
      <c r="AC829" s="168"/>
      <c r="AD829" s="168"/>
      <c r="AE829" s="168"/>
      <c r="AF829" s="168"/>
      <c r="AG829" s="168"/>
      <c r="AH829" s="168"/>
      <c r="AI829" s="168"/>
      <c r="AJ829" s="168"/>
      <c r="AK829" s="168"/>
      <c r="AL829" s="168"/>
      <c r="AM829" s="168"/>
      <c r="AN829" s="168"/>
      <c r="AO829" s="168"/>
    </row>
    <row r="830" spans="1:41" x14ac:dyDescent="0.25">
      <c r="A830" s="478" t="s">
        <v>3081</v>
      </c>
      <c r="B830" s="478" t="s">
        <v>3245</v>
      </c>
      <c r="C830" s="478" t="s">
        <v>2177</v>
      </c>
      <c r="D830" s="477">
        <v>1599</v>
      </c>
      <c r="E830" s="482" t="s">
        <v>3230</v>
      </c>
      <c r="F830" s="480"/>
      <c r="G830" s="480" t="s">
        <v>3072</v>
      </c>
      <c r="H830" s="474">
        <v>34</v>
      </c>
      <c r="I830" s="471"/>
      <c r="J830" s="473"/>
      <c r="K830" s="470">
        <v>0.29817100000000002</v>
      </c>
      <c r="L830" s="201">
        <v>-66.490439852367658</v>
      </c>
      <c r="M830" s="201">
        <v>423.0996045</v>
      </c>
      <c r="N830" s="201">
        <v>41.094000000000001</v>
      </c>
      <c r="O830" s="470">
        <v>41.094000000000001</v>
      </c>
      <c r="P830" s="471">
        <v>423.0996045</v>
      </c>
      <c r="Q830" s="471">
        <v>-66.639525352367656</v>
      </c>
      <c r="R830" s="470">
        <v>159.94851607999934</v>
      </c>
      <c r="S830" s="470">
        <v>160.09760157999935</v>
      </c>
      <c r="T830" s="470"/>
      <c r="U830" s="170">
        <v>91.469886213599509</v>
      </c>
      <c r="V830" s="170"/>
      <c r="W830" s="170"/>
      <c r="X830" s="168"/>
      <c r="Y830" s="168"/>
      <c r="Z830" s="168"/>
      <c r="AA830" s="169"/>
      <c r="AB830" s="169"/>
      <c r="AC830" s="168"/>
      <c r="AD830" s="168"/>
      <c r="AE830" s="168"/>
      <c r="AF830" s="168"/>
      <c r="AG830" s="168"/>
      <c r="AH830" s="168"/>
      <c r="AI830" s="168"/>
      <c r="AJ830" s="168"/>
      <c r="AK830" s="168"/>
      <c r="AL830" s="168"/>
      <c r="AM830" s="168"/>
      <c r="AN830" s="168"/>
      <c r="AO830" s="168"/>
    </row>
    <row r="831" spans="1:41" x14ac:dyDescent="0.25">
      <c r="A831" s="478"/>
      <c r="B831" s="478"/>
      <c r="C831" s="478"/>
      <c r="D831" s="477"/>
      <c r="E831" s="482" t="s">
        <v>619</v>
      </c>
      <c r="F831" s="480"/>
      <c r="G831" s="480"/>
      <c r="H831" s="474"/>
      <c r="I831" s="471"/>
      <c r="J831" s="473"/>
      <c r="K831" s="470">
        <v>0</v>
      </c>
      <c r="L831" s="201">
        <v>-66.639525352367656</v>
      </c>
      <c r="M831" s="201">
        <v>423.0996045</v>
      </c>
      <c r="N831" s="201">
        <v>41.094000000000001</v>
      </c>
      <c r="O831" s="470">
        <v>41.094000000000001</v>
      </c>
      <c r="P831" s="471">
        <v>423.0996045</v>
      </c>
      <c r="Q831" s="471">
        <v>-66.639525352367656</v>
      </c>
      <c r="R831" s="470">
        <v>160.09760157999935</v>
      </c>
      <c r="S831" s="470">
        <v>160.09760157999935</v>
      </c>
      <c r="T831" s="470"/>
      <c r="U831" s="170">
        <v>91.618971713599521</v>
      </c>
      <c r="V831" s="170"/>
      <c r="W831" s="170"/>
      <c r="X831" s="168"/>
      <c r="Y831" s="168"/>
      <c r="Z831" s="168"/>
      <c r="AA831" s="169"/>
      <c r="AB831" s="169"/>
      <c r="AC831" s="168"/>
      <c r="AD831" s="168"/>
      <c r="AE831" s="168"/>
      <c r="AF831" s="168"/>
      <c r="AG831" s="168"/>
      <c r="AH831" s="168"/>
      <c r="AI831" s="168"/>
      <c r="AJ831" s="168"/>
      <c r="AK831" s="168"/>
      <c r="AL831" s="168"/>
      <c r="AM831" s="168"/>
      <c r="AN831" s="168"/>
      <c r="AO831" s="168"/>
    </row>
    <row r="832" spans="1:41" x14ac:dyDescent="0.25">
      <c r="A832" s="478"/>
      <c r="B832" s="478"/>
      <c r="C832" s="478"/>
      <c r="D832" s="477"/>
      <c r="E832" s="482" t="s">
        <v>619</v>
      </c>
      <c r="F832" s="480"/>
      <c r="G832" s="480"/>
      <c r="H832" s="474"/>
      <c r="I832" s="471"/>
      <c r="J832" s="473"/>
      <c r="K832" s="470">
        <v>0</v>
      </c>
      <c r="L832" s="201">
        <v>-66.639525352367656</v>
      </c>
      <c r="M832" s="201">
        <v>423.0996045</v>
      </c>
      <c r="N832" s="201">
        <v>41.094000000000001</v>
      </c>
      <c r="O832" s="470">
        <v>41.094000000000001</v>
      </c>
      <c r="P832" s="471">
        <v>423.0996045</v>
      </c>
      <c r="Q832" s="471">
        <v>-66.639525352367656</v>
      </c>
      <c r="R832" s="470">
        <v>160.09760157999935</v>
      </c>
      <c r="S832" s="470">
        <v>160.09760157999935</v>
      </c>
      <c r="T832" s="470"/>
      <c r="U832" s="170">
        <v>91.618971713599521</v>
      </c>
      <c r="V832" s="170"/>
      <c r="W832" s="170"/>
      <c r="X832" s="168"/>
      <c r="Y832" s="168"/>
      <c r="Z832" s="168"/>
      <c r="AA832" s="169"/>
      <c r="AB832" s="169"/>
      <c r="AC832" s="168"/>
      <c r="AD832" s="168"/>
      <c r="AE832" s="168"/>
      <c r="AF832" s="168"/>
      <c r="AG832" s="168"/>
      <c r="AH832" s="168"/>
      <c r="AI832" s="168"/>
      <c r="AJ832" s="168"/>
      <c r="AK832" s="168"/>
      <c r="AL832" s="168"/>
      <c r="AM832" s="168"/>
      <c r="AN832" s="168"/>
      <c r="AO832" s="168"/>
    </row>
    <row r="833" spans="1:41" x14ac:dyDescent="0.25">
      <c r="A833" s="478"/>
      <c r="B833" s="478"/>
      <c r="C833" s="478"/>
      <c r="D833" s="477"/>
      <c r="E833" s="481" t="s">
        <v>619</v>
      </c>
      <c r="F833" s="480"/>
      <c r="G833" s="480" t="s">
        <v>2198</v>
      </c>
      <c r="H833" s="474"/>
      <c r="I833" s="479"/>
      <c r="J833" s="473"/>
      <c r="K833" s="472">
        <v>0.19082200000000005</v>
      </c>
      <c r="L833" s="201">
        <v>-66.734936352367654</v>
      </c>
      <c r="M833" s="201">
        <v>423.0996045</v>
      </c>
      <c r="N833" s="201">
        <v>41.094000000000001</v>
      </c>
      <c r="O833" s="470">
        <v>41.094000000000001</v>
      </c>
      <c r="P833" s="471">
        <v>423.0996045</v>
      </c>
      <c r="Q833" s="471">
        <v>-66.830347352367653</v>
      </c>
      <c r="R833" s="470">
        <v>160.19301257999933</v>
      </c>
      <c r="S833" s="470">
        <v>160.28842357999935</v>
      </c>
      <c r="T833" s="479"/>
      <c r="U833" s="170">
        <v>91.714382713599505</v>
      </c>
      <c r="V833" s="170"/>
      <c r="W833" s="170"/>
      <c r="X833" s="168"/>
      <c r="Y833" s="168"/>
      <c r="Z833" s="168"/>
      <c r="AA833" s="169"/>
      <c r="AB833" s="169"/>
      <c r="AC833" s="168"/>
      <c r="AD833" s="168"/>
      <c r="AE833" s="168"/>
      <c r="AF833" s="168"/>
      <c r="AG833" s="168"/>
      <c r="AH833" s="168"/>
      <c r="AI833" s="168"/>
      <c r="AJ833" s="168"/>
      <c r="AK833" s="168"/>
      <c r="AL833" s="168"/>
      <c r="AM833" s="168"/>
      <c r="AN833" s="168"/>
      <c r="AO833" s="168"/>
    </row>
    <row r="834" spans="1:41" x14ac:dyDescent="0.25">
      <c r="A834" s="478" t="s">
        <v>3081</v>
      </c>
      <c r="B834" s="478" t="s">
        <v>3245</v>
      </c>
      <c r="C834" s="478" t="s">
        <v>1981</v>
      </c>
      <c r="D834" s="477">
        <v>1603</v>
      </c>
      <c r="E834" s="470" t="s">
        <v>3229</v>
      </c>
      <c r="F834" s="476"/>
      <c r="G834" s="475" t="s">
        <v>1978</v>
      </c>
      <c r="H834" s="474">
        <v>40</v>
      </c>
      <c r="I834" s="471"/>
      <c r="J834" s="473"/>
      <c r="K834" s="472">
        <v>5.7403999999999997E-2</v>
      </c>
      <c r="L834" s="201">
        <v>-66.859049352367663</v>
      </c>
      <c r="M834" s="201">
        <v>423.0996045</v>
      </c>
      <c r="N834" s="201">
        <v>41.094000000000001</v>
      </c>
      <c r="O834" s="470">
        <v>41.094000000000001</v>
      </c>
      <c r="P834" s="471">
        <v>423.0996045</v>
      </c>
      <c r="Q834" s="471">
        <v>-66.887751352367658</v>
      </c>
      <c r="R834" s="470">
        <v>160.31712557999933</v>
      </c>
      <c r="S834" s="470">
        <v>160.34582757999934</v>
      </c>
      <c r="T834" s="470"/>
      <c r="U834" s="170">
        <v>91.838495713599499</v>
      </c>
      <c r="V834" s="170"/>
      <c r="W834" s="170"/>
      <c r="X834" s="168"/>
      <c r="Y834" s="168"/>
      <c r="Z834" s="168"/>
      <c r="AA834" s="169"/>
      <c r="AB834" s="169"/>
      <c r="AC834" s="168"/>
      <c r="AD834" s="168"/>
      <c r="AE834" s="168"/>
      <c r="AF834" s="168"/>
      <c r="AG834" s="168"/>
      <c r="AH834" s="168"/>
      <c r="AI834" s="168"/>
      <c r="AJ834" s="168"/>
      <c r="AK834" s="168"/>
      <c r="AL834" s="168"/>
      <c r="AM834" s="168"/>
      <c r="AN834" s="168"/>
      <c r="AO834" s="168"/>
    </row>
    <row r="835" spans="1:41" x14ac:dyDescent="0.25">
      <c r="A835" s="232"/>
      <c r="B835" s="232"/>
      <c r="C835" s="232"/>
      <c r="D835" s="237"/>
      <c r="E835" s="232" t="s">
        <v>619</v>
      </c>
      <c r="F835" s="238"/>
      <c r="G835" s="238" t="s">
        <v>1962</v>
      </c>
      <c r="H835" s="467">
        <v>40</v>
      </c>
      <c r="I835" s="240"/>
      <c r="J835" s="466"/>
      <c r="K835" s="240">
        <v>0.103502</v>
      </c>
      <c r="L835" s="201">
        <v>-66.939502352367668</v>
      </c>
      <c r="M835" s="201">
        <v>423.0996045</v>
      </c>
      <c r="N835" s="201">
        <v>41.094000000000001</v>
      </c>
      <c r="O835" s="240">
        <v>41.094000000000001</v>
      </c>
      <c r="P835" s="240">
        <v>423.0996045</v>
      </c>
      <c r="Q835" s="240">
        <v>-66.991253352367664</v>
      </c>
      <c r="R835" s="240">
        <v>160.39757857999933</v>
      </c>
      <c r="S835" s="240">
        <v>160.44932957999933</v>
      </c>
      <c r="T835" s="240"/>
      <c r="U835" s="170">
        <v>91.918948713599505</v>
      </c>
      <c r="V835" s="170"/>
      <c r="W835" s="170"/>
      <c r="X835" s="168"/>
      <c r="Y835" s="168"/>
      <c r="Z835" s="168"/>
      <c r="AA835" s="169"/>
      <c r="AB835" s="169"/>
      <c r="AC835" s="168"/>
      <c r="AD835" s="168"/>
      <c r="AE835" s="168"/>
      <c r="AF835" s="168"/>
      <c r="AG835" s="168"/>
      <c r="AH835" s="168"/>
      <c r="AI835" s="168"/>
      <c r="AJ835" s="168"/>
      <c r="AK835" s="168"/>
      <c r="AL835" s="168"/>
      <c r="AM835" s="168"/>
      <c r="AN835" s="168"/>
      <c r="AO835" s="168"/>
    </row>
    <row r="836" spans="1:41" x14ac:dyDescent="0.25">
      <c r="A836" s="232" t="s">
        <v>3081</v>
      </c>
      <c r="B836" s="232" t="s">
        <v>3228</v>
      </c>
      <c r="C836" s="232" t="s">
        <v>111</v>
      </c>
      <c r="D836" s="237">
        <v>1604</v>
      </c>
      <c r="E836" s="234" t="s">
        <v>1833</v>
      </c>
      <c r="F836" s="238" t="s">
        <v>2169</v>
      </c>
      <c r="G836" s="238" t="s">
        <v>1951</v>
      </c>
      <c r="H836" s="467"/>
      <c r="I836" s="200"/>
      <c r="J836" s="466"/>
      <c r="K836" s="240">
        <v>0</v>
      </c>
      <c r="L836" s="201">
        <v>-66.991253352367664</v>
      </c>
      <c r="M836" s="201">
        <v>423.0996045</v>
      </c>
      <c r="N836" s="201">
        <v>41.094000000000001</v>
      </c>
      <c r="O836" s="240">
        <v>41.094000000000001</v>
      </c>
      <c r="P836" s="240">
        <v>423.0996045</v>
      </c>
      <c r="Q836" s="240">
        <v>-66.991253352367664</v>
      </c>
      <c r="R836" s="240">
        <v>160.44932957999933</v>
      </c>
      <c r="S836" s="240">
        <v>160.44932957999933</v>
      </c>
      <c r="T836" s="240"/>
      <c r="U836" s="170">
        <v>91.970699713599501</v>
      </c>
      <c r="V836" s="170"/>
      <c r="W836" s="170"/>
      <c r="X836" s="168"/>
      <c r="Y836" s="168"/>
      <c r="Z836" s="168"/>
      <c r="AA836" s="169"/>
      <c r="AB836" s="169"/>
      <c r="AC836" s="168"/>
      <c r="AD836" s="168"/>
      <c r="AE836" s="168"/>
      <c r="AF836" s="168"/>
      <c r="AG836" s="168"/>
      <c r="AH836" s="168"/>
      <c r="AI836" s="168"/>
      <c r="AJ836" s="168"/>
      <c r="AK836" s="168"/>
      <c r="AL836" s="168"/>
      <c r="AM836" s="168"/>
      <c r="AN836" s="168"/>
      <c r="AO836" s="168"/>
    </row>
    <row r="837" spans="1:41" x14ac:dyDescent="0.25">
      <c r="A837" s="232"/>
      <c r="B837" s="232"/>
      <c r="C837" s="232"/>
      <c r="D837" s="237"/>
      <c r="E837" s="469" t="s">
        <v>619</v>
      </c>
      <c r="F837" s="238"/>
      <c r="G837" s="238" t="s">
        <v>1969</v>
      </c>
      <c r="H837" s="468"/>
      <c r="I837" s="239"/>
      <c r="J837" s="466"/>
      <c r="K837" s="240">
        <v>0.14528199999999999</v>
      </c>
      <c r="L837" s="201">
        <v>-67.063894352367669</v>
      </c>
      <c r="M837" s="201">
        <v>423.0996045</v>
      </c>
      <c r="N837" s="201">
        <v>41.094000000000001</v>
      </c>
      <c r="O837" s="240">
        <v>41.094000000000001</v>
      </c>
      <c r="P837" s="240">
        <v>423.0996045</v>
      </c>
      <c r="Q837" s="240">
        <v>-67.136535352367659</v>
      </c>
      <c r="R837" s="240">
        <v>160.52197057999933</v>
      </c>
      <c r="S837" s="240">
        <v>160.59461157999934</v>
      </c>
      <c r="T837" s="240"/>
      <c r="U837" s="170">
        <v>92.043340713599505</v>
      </c>
      <c r="V837" s="170"/>
      <c r="W837" s="170"/>
      <c r="X837" s="168"/>
      <c r="Y837" s="168"/>
      <c r="Z837" s="168"/>
      <c r="AA837" s="169"/>
      <c r="AB837" s="169"/>
      <c r="AC837" s="168"/>
      <c r="AD837" s="168"/>
      <c r="AE837" s="168"/>
      <c r="AF837" s="168"/>
      <c r="AG837" s="168"/>
      <c r="AH837" s="168"/>
      <c r="AI837" s="168"/>
      <c r="AJ837" s="168"/>
      <c r="AK837" s="168"/>
      <c r="AL837" s="168"/>
      <c r="AM837" s="168"/>
      <c r="AN837" s="168"/>
      <c r="AO837" s="168"/>
    </row>
    <row r="838" spans="1:41" x14ac:dyDescent="0.25">
      <c r="A838" s="232" t="s">
        <v>3081</v>
      </c>
      <c r="B838" s="232" t="s">
        <v>3228</v>
      </c>
      <c r="C838" s="232" t="s">
        <v>3125</v>
      </c>
      <c r="D838" s="237">
        <v>1606</v>
      </c>
      <c r="E838" s="234" t="s">
        <v>1908</v>
      </c>
      <c r="F838" s="238" t="s">
        <v>4279</v>
      </c>
      <c r="G838" s="238" t="s">
        <v>4280</v>
      </c>
      <c r="H838" s="467">
        <v>33</v>
      </c>
      <c r="I838" s="200"/>
      <c r="J838" s="466"/>
      <c r="K838" s="240">
        <v>0</v>
      </c>
      <c r="L838" s="201">
        <v>-67.136535352367659</v>
      </c>
      <c r="M838" s="201">
        <v>423.0996045</v>
      </c>
      <c r="N838" s="201">
        <v>41.094000000000001</v>
      </c>
      <c r="O838" s="240">
        <v>41.094000000000001</v>
      </c>
      <c r="P838" s="240">
        <v>423.0996045</v>
      </c>
      <c r="Q838" s="240">
        <v>-67.136535352367659</v>
      </c>
      <c r="R838" s="240">
        <v>160.59461157999934</v>
      </c>
      <c r="S838" s="240">
        <v>160.59461157999934</v>
      </c>
      <c r="T838" s="240"/>
      <c r="U838" s="170">
        <v>92.11598171359951</v>
      </c>
      <c r="V838" s="170"/>
      <c r="W838" s="170"/>
      <c r="X838" s="168"/>
      <c r="Y838" s="168"/>
      <c r="Z838" s="168"/>
      <c r="AA838" s="169"/>
      <c r="AB838" s="169"/>
      <c r="AC838" s="168"/>
      <c r="AD838" s="168"/>
      <c r="AE838" s="168"/>
      <c r="AF838" s="168"/>
      <c r="AG838" s="168"/>
      <c r="AH838" s="168"/>
      <c r="AI838" s="168"/>
      <c r="AJ838" s="168"/>
      <c r="AK838" s="168"/>
      <c r="AL838" s="168"/>
      <c r="AM838" s="168"/>
      <c r="AN838" s="168"/>
      <c r="AO838" s="168"/>
    </row>
    <row r="839" spans="1:41" x14ac:dyDescent="0.25">
      <c r="A839" s="232"/>
      <c r="B839" s="232"/>
      <c r="C839" s="232"/>
      <c r="D839" s="237"/>
      <c r="E839" s="469" t="s">
        <v>619</v>
      </c>
      <c r="F839" s="238"/>
      <c r="G839" s="238" t="s">
        <v>1969</v>
      </c>
      <c r="H839" s="468"/>
      <c r="I839" s="239"/>
      <c r="J839" s="466"/>
      <c r="K839" s="240">
        <v>0</v>
      </c>
      <c r="L839" s="201">
        <v>-67.136535352367659</v>
      </c>
      <c r="M839" s="201">
        <v>423.0996045</v>
      </c>
      <c r="N839" s="201">
        <v>41.094000000000001</v>
      </c>
      <c r="O839" s="240">
        <v>41.094000000000001</v>
      </c>
      <c r="P839" s="240">
        <v>423.0996045</v>
      </c>
      <c r="Q839" s="240">
        <v>-67.136535352367659</v>
      </c>
      <c r="R839" s="240">
        <v>160.59461157999934</v>
      </c>
      <c r="S839" s="240">
        <v>160.59461157999934</v>
      </c>
      <c r="T839" s="240"/>
      <c r="U839" s="170">
        <v>92.11598171359951</v>
      </c>
      <c r="V839" s="170"/>
      <c r="W839" s="170"/>
      <c r="X839" s="168"/>
      <c r="Y839" s="168"/>
      <c r="Z839" s="168"/>
      <c r="AA839" s="169"/>
      <c r="AB839" s="169"/>
      <c r="AC839" s="168"/>
      <c r="AD839" s="168"/>
      <c r="AE839" s="168"/>
      <c r="AF839" s="168"/>
      <c r="AG839" s="168"/>
      <c r="AH839" s="168"/>
      <c r="AI839" s="168"/>
      <c r="AJ839" s="168"/>
      <c r="AK839" s="168"/>
      <c r="AL839" s="168"/>
      <c r="AM839" s="168"/>
      <c r="AN839" s="168"/>
      <c r="AO839" s="168"/>
    </row>
    <row r="840" spans="1:41" x14ac:dyDescent="0.25">
      <c r="A840" s="232" t="s">
        <v>3081</v>
      </c>
      <c r="B840" s="232" t="s">
        <v>3228</v>
      </c>
      <c r="C840" s="232" t="s">
        <v>1990</v>
      </c>
      <c r="D840" s="237">
        <v>1606</v>
      </c>
      <c r="E840" s="234" t="s">
        <v>3227</v>
      </c>
      <c r="F840" s="238" t="s">
        <v>1988</v>
      </c>
      <c r="G840" s="238" t="s">
        <v>1987</v>
      </c>
      <c r="H840" s="467"/>
      <c r="I840" s="200"/>
      <c r="J840" s="466"/>
      <c r="K840" s="240">
        <v>0</v>
      </c>
      <c r="L840" s="201">
        <v>-67.136535352367659</v>
      </c>
      <c r="M840" s="201">
        <v>423.0996045</v>
      </c>
      <c r="N840" s="201">
        <v>41.094000000000001</v>
      </c>
      <c r="O840" s="240">
        <v>41.094000000000001</v>
      </c>
      <c r="P840" s="240">
        <v>423.0996045</v>
      </c>
      <c r="Q840" s="240">
        <v>-67.136535352367659</v>
      </c>
      <c r="R840" s="240">
        <v>160.59461157999934</v>
      </c>
      <c r="S840" s="240">
        <v>160.59461157999934</v>
      </c>
      <c r="T840" s="240"/>
      <c r="U840" s="170">
        <v>92.11598171359951</v>
      </c>
      <c r="V840" s="170"/>
      <c r="W840" s="170"/>
      <c r="X840" s="168"/>
      <c r="Y840" s="168"/>
      <c r="Z840" s="168"/>
      <c r="AA840" s="169"/>
      <c r="AB840" s="169"/>
      <c r="AC840" s="168"/>
      <c r="AD840" s="168"/>
      <c r="AE840" s="168"/>
      <c r="AF840" s="168"/>
      <c r="AG840" s="168"/>
      <c r="AH840" s="168"/>
      <c r="AI840" s="168"/>
      <c r="AJ840" s="168"/>
      <c r="AK840" s="168"/>
      <c r="AL840" s="168"/>
      <c r="AM840" s="168"/>
      <c r="AN840" s="168"/>
      <c r="AO840" s="168"/>
    </row>
    <row r="841" spans="1:41" x14ac:dyDescent="0.25">
      <c r="A841" s="232"/>
      <c r="B841" s="232"/>
      <c r="C841" s="232"/>
      <c r="D841" s="237"/>
      <c r="E841" s="234" t="s">
        <v>619</v>
      </c>
      <c r="F841" s="238"/>
      <c r="G841" s="238" t="s">
        <v>1962</v>
      </c>
      <c r="H841" s="467">
        <v>40</v>
      </c>
      <c r="I841" s="200"/>
      <c r="J841" s="466"/>
      <c r="K841" s="240">
        <v>0.13121600000000003</v>
      </c>
      <c r="L841" s="201">
        <v>-67.202143352367656</v>
      </c>
      <c r="M841" s="201">
        <v>423.0996045</v>
      </c>
      <c r="N841" s="201">
        <v>41.094000000000001</v>
      </c>
      <c r="O841" s="240">
        <v>41.094000000000001</v>
      </c>
      <c r="P841" s="240">
        <v>423.0996045</v>
      </c>
      <c r="Q841" s="240">
        <v>-67.267751352367654</v>
      </c>
      <c r="R841" s="240">
        <v>160.66021957999934</v>
      </c>
      <c r="S841" s="240">
        <v>160.72582757999933</v>
      </c>
      <c r="T841" s="240"/>
      <c r="U841" s="170">
        <v>92.181589713599507</v>
      </c>
      <c r="V841" s="170"/>
      <c r="W841" s="170"/>
      <c r="X841" s="168"/>
      <c r="Y841" s="168"/>
      <c r="Z841" s="168"/>
      <c r="AA841" s="169"/>
      <c r="AB841" s="169"/>
      <c r="AC841" s="168"/>
      <c r="AD841" s="168"/>
      <c r="AE841" s="168"/>
      <c r="AF841" s="168"/>
      <c r="AG841" s="168"/>
      <c r="AH841" s="168"/>
      <c r="AI841" s="168"/>
      <c r="AJ841" s="168"/>
      <c r="AK841" s="168"/>
      <c r="AL841" s="168"/>
      <c r="AM841" s="168"/>
      <c r="AN841" s="168"/>
      <c r="AO841" s="168"/>
    </row>
    <row r="842" spans="1:41" x14ac:dyDescent="0.25">
      <c r="A842" s="478" t="s">
        <v>3081</v>
      </c>
      <c r="B842" s="478" t="s">
        <v>3226</v>
      </c>
      <c r="C842" s="478" t="s">
        <v>1981</v>
      </c>
      <c r="D842" s="477">
        <v>1608</v>
      </c>
      <c r="E842" s="470" t="s">
        <v>3225</v>
      </c>
      <c r="F842" s="476"/>
      <c r="G842" s="475" t="s">
        <v>1978</v>
      </c>
      <c r="H842" s="474">
        <v>40</v>
      </c>
      <c r="I842" s="470"/>
      <c r="J842" s="473"/>
      <c r="K842" s="472">
        <v>5.7403999999999997E-2</v>
      </c>
      <c r="L842" s="201">
        <v>-67.296453352367649</v>
      </c>
      <c r="M842" s="201">
        <v>423.0996045</v>
      </c>
      <c r="N842" s="201">
        <v>41.094000000000001</v>
      </c>
      <c r="O842" s="470">
        <v>41.094000000000001</v>
      </c>
      <c r="P842" s="471">
        <v>423.0996045</v>
      </c>
      <c r="Q842" s="471">
        <v>-67.325155352367659</v>
      </c>
      <c r="R842" s="470">
        <v>160.75452957999931</v>
      </c>
      <c r="S842" s="470">
        <v>160.78323157999932</v>
      </c>
      <c r="T842" s="470"/>
      <c r="U842" s="170">
        <v>92.275899713599486</v>
      </c>
      <c r="V842" s="170"/>
      <c r="W842" s="170"/>
      <c r="X842" s="168"/>
      <c r="Y842" s="168"/>
      <c r="Z842" s="168"/>
      <c r="AA842" s="169"/>
      <c r="AB842" s="169"/>
      <c r="AC842" s="168"/>
      <c r="AD842" s="168"/>
      <c r="AE842" s="168"/>
      <c r="AF842" s="168"/>
      <c r="AG842" s="168"/>
      <c r="AH842" s="168"/>
      <c r="AI842" s="168"/>
      <c r="AJ842" s="168"/>
      <c r="AK842" s="168"/>
      <c r="AL842" s="168"/>
      <c r="AM842" s="168"/>
      <c r="AN842" s="168"/>
      <c r="AO842" s="168"/>
    </row>
    <row r="843" spans="1:41" x14ac:dyDescent="0.25">
      <c r="A843" s="478"/>
      <c r="B843" s="478"/>
      <c r="C843" s="478"/>
      <c r="D843" s="477"/>
      <c r="E843" s="478" t="s">
        <v>619</v>
      </c>
      <c r="F843" s="480"/>
      <c r="G843" s="483" t="s">
        <v>2198</v>
      </c>
      <c r="H843" s="474"/>
      <c r="I843" s="470"/>
      <c r="J843" s="473"/>
      <c r="K843" s="472">
        <v>0.19082200000000005</v>
      </c>
      <c r="L843" s="201">
        <v>-67.420566352367658</v>
      </c>
      <c r="M843" s="201">
        <v>423.0996045</v>
      </c>
      <c r="N843" s="201">
        <v>41.094000000000001</v>
      </c>
      <c r="O843" s="470">
        <v>41.094000000000001</v>
      </c>
      <c r="P843" s="471">
        <v>423.0996045</v>
      </c>
      <c r="Q843" s="471">
        <v>-67.515977352367656</v>
      </c>
      <c r="R843" s="470">
        <v>160.87864257999931</v>
      </c>
      <c r="S843" s="470">
        <v>160.97405357999932</v>
      </c>
      <c r="T843" s="479"/>
      <c r="U843" s="170">
        <v>92.40001271359948</v>
      </c>
      <c r="V843" s="170"/>
      <c r="W843" s="170"/>
      <c r="X843" s="168"/>
      <c r="Y843" s="168"/>
      <c r="Z843" s="168"/>
      <c r="AA843" s="169"/>
      <c r="AB843" s="169"/>
      <c r="AC843" s="168"/>
      <c r="AD843" s="168"/>
      <c r="AE843" s="168"/>
      <c r="AF843" s="168"/>
      <c r="AG843" s="168"/>
      <c r="AH843" s="168"/>
      <c r="AI843" s="168"/>
      <c r="AJ843" s="168"/>
      <c r="AK843" s="168"/>
      <c r="AL843" s="168"/>
      <c r="AM843" s="168"/>
      <c r="AN843" s="168"/>
      <c r="AO843" s="168"/>
    </row>
    <row r="844" spans="1:41" x14ac:dyDescent="0.25">
      <c r="A844" s="478" t="s">
        <v>3081</v>
      </c>
      <c r="B844" s="478" t="s">
        <v>3226</v>
      </c>
      <c r="C844" s="478" t="s">
        <v>2197</v>
      </c>
      <c r="D844" s="477">
        <v>1611</v>
      </c>
      <c r="E844" s="482" t="s">
        <v>3224</v>
      </c>
      <c r="F844" s="480"/>
      <c r="G844" s="480" t="s">
        <v>3072</v>
      </c>
      <c r="H844" s="474">
        <v>34</v>
      </c>
      <c r="I844" s="471"/>
      <c r="J844" s="473"/>
      <c r="K844" s="470">
        <v>0.29817100000000002</v>
      </c>
      <c r="L844" s="201">
        <v>-67.665062852367655</v>
      </c>
      <c r="M844" s="201">
        <v>423.0996045</v>
      </c>
      <c r="N844" s="201">
        <v>41.094000000000001</v>
      </c>
      <c r="O844" s="470">
        <v>41.094000000000001</v>
      </c>
      <c r="P844" s="471">
        <v>423.0996045</v>
      </c>
      <c r="Q844" s="471">
        <v>-67.814148352367653</v>
      </c>
      <c r="R844" s="470">
        <v>161.12313907999931</v>
      </c>
      <c r="S844" s="470">
        <v>161.27222457999932</v>
      </c>
      <c r="T844" s="470"/>
      <c r="U844" s="170">
        <v>92.644509213599477</v>
      </c>
      <c r="V844" s="170"/>
      <c r="W844" s="170"/>
      <c r="X844" s="168"/>
      <c r="Y844" s="168"/>
      <c r="Z844" s="168"/>
      <c r="AA844" s="169"/>
      <c r="AB844" s="169"/>
      <c r="AC844" s="168"/>
      <c r="AD844" s="168"/>
      <c r="AE844" s="168"/>
      <c r="AF844" s="168"/>
      <c r="AG844" s="168"/>
      <c r="AH844" s="168"/>
      <c r="AI844" s="168"/>
      <c r="AJ844" s="168"/>
      <c r="AK844" s="168"/>
      <c r="AL844" s="168"/>
      <c r="AM844" s="168"/>
      <c r="AN844" s="168"/>
      <c r="AO844" s="168"/>
    </row>
    <row r="845" spans="1:41" x14ac:dyDescent="0.25">
      <c r="A845" s="478"/>
      <c r="B845" s="478"/>
      <c r="C845" s="478"/>
      <c r="D845" s="477"/>
      <c r="E845" s="482" t="s">
        <v>619</v>
      </c>
      <c r="F845" s="480"/>
      <c r="G845" s="480"/>
      <c r="H845" s="474"/>
      <c r="I845" s="471"/>
      <c r="J845" s="473"/>
      <c r="K845" s="470">
        <v>0</v>
      </c>
      <c r="L845" s="201">
        <v>-67.814148352367653</v>
      </c>
      <c r="M845" s="201">
        <v>423.0996045</v>
      </c>
      <c r="N845" s="201">
        <v>41.094000000000001</v>
      </c>
      <c r="O845" s="470">
        <v>41.094000000000001</v>
      </c>
      <c r="P845" s="471">
        <v>423.0996045</v>
      </c>
      <c r="Q845" s="471">
        <v>-67.814148352367653</v>
      </c>
      <c r="R845" s="470">
        <v>161.27222457999932</v>
      </c>
      <c r="S845" s="470">
        <v>161.27222457999932</v>
      </c>
      <c r="T845" s="470"/>
      <c r="U845" s="170">
        <v>92.793594713599489</v>
      </c>
      <c r="V845" s="170"/>
      <c r="W845" s="170"/>
      <c r="X845" s="168"/>
      <c r="Y845" s="168"/>
      <c r="Z845" s="168"/>
      <c r="AA845" s="169"/>
      <c r="AB845" s="169"/>
      <c r="AC845" s="168"/>
      <c r="AD845" s="168"/>
      <c r="AE845" s="168"/>
      <c r="AF845" s="168"/>
      <c r="AG845" s="168"/>
      <c r="AH845" s="168"/>
      <c r="AI845" s="168"/>
      <c r="AJ845" s="168"/>
      <c r="AK845" s="168"/>
      <c r="AL845" s="168"/>
      <c r="AM845" s="168"/>
      <c r="AN845" s="168"/>
      <c r="AO845" s="168"/>
    </row>
    <row r="846" spans="1:41" x14ac:dyDescent="0.25">
      <c r="A846" s="478" t="s">
        <v>3081</v>
      </c>
      <c r="B846" s="478" t="s">
        <v>3226</v>
      </c>
      <c r="C846" s="478" t="s">
        <v>2174</v>
      </c>
      <c r="D846" s="477">
        <v>1613</v>
      </c>
      <c r="E846" s="482" t="s">
        <v>3223</v>
      </c>
      <c r="F846" s="480"/>
      <c r="G846" s="480" t="s">
        <v>4278</v>
      </c>
      <c r="H846" s="474"/>
      <c r="I846" s="471"/>
      <c r="J846" s="473"/>
      <c r="K846" s="470">
        <v>0</v>
      </c>
      <c r="L846" s="201">
        <v>-67.814148352367653</v>
      </c>
      <c r="M846" s="201">
        <v>423.0996045</v>
      </c>
      <c r="N846" s="201">
        <v>41.094000000000001</v>
      </c>
      <c r="O846" s="470">
        <v>41.094000000000001</v>
      </c>
      <c r="P846" s="471">
        <v>423.0996045</v>
      </c>
      <c r="Q846" s="471">
        <v>-67.814148352367653</v>
      </c>
      <c r="R846" s="470">
        <v>161.27222457999932</v>
      </c>
      <c r="S846" s="470">
        <v>161.27222457999932</v>
      </c>
      <c r="T846" s="470"/>
      <c r="U846" s="170">
        <v>92.793594713599489</v>
      </c>
      <c r="V846" s="170"/>
      <c r="W846" s="170"/>
      <c r="X846" s="168"/>
      <c r="Y846" s="168"/>
      <c r="Z846" s="168"/>
      <c r="AA846" s="169"/>
      <c r="AB846" s="169"/>
      <c r="AC846" s="168"/>
      <c r="AD846" s="168"/>
      <c r="AE846" s="168"/>
      <c r="AF846" s="168"/>
      <c r="AG846" s="168"/>
      <c r="AH846" s="168"/>
      <c r="AI846" s="168"/>
      <c r="AJ846" s="168"/>
      <c r="AK846" s="168"/>
      <c r="AL846" s="168"/>
      <c r="AM846" s="168"/>
      <c r="AN846" s="168"/>
      <c r="AO846" s="168"/>
    </row>
    <row r="847" spans="1:41" x14ac:dyDescent="0.25">
      <c r="A847" s="478"/>
      <c r="B847" s="478"/>
      <c r="C847" s="478"/>
      <c r="D847" s="477"/>
      <c r="E847" s="482"/>
      <c r="F847" s="480"/>
      <c r="G847" s="480" t="s">
        <v>1962</v>
      </c>
      <c r="H847" s="474">
        <v>40</v>
      </c>
      <c r="I847" s="471"/>
      <c r="J847" s="473"/>
      <c r="K847" s="470">
        <v>9.650984E-2</v>
      </c>
      <c r="L847" s="201">
        <v>-67.862403272367658</v>
      </c>
      <c r="M847" s="201">
        <v>423.0996045</v>
      </c>
      <c r="N847" s="201">
        <v>41.094000000000001</v>
      </c>
      <c r="O847" s="470">
        <v>41.094000000000001</v>
      </c>
      <c r="P847" s="471">
        <v>423.0996045</v>
      </c>
      <c r="Q847" s="471">
        <v>-67.910658192367649</v>
      </c>
      <c r="R847" s="470">
        <v>161.32047949999932</v>
      </c>
      <c r="S847" s="470">
        <v>161.36873441999933</v>
      </c>
      <c r="T847" s="470"/>
      <c r="U847" s="170">
        <v>92.841849633599494</v>
      </c>
      <c r="V847" s="170"/>
      <c r="W847" s="170"/>
      <c r="X847" s="168"/>
      <c r="Y847" s="168"/>
      <c r="Z847" s="168"/>
      <c r="AA847" s="169"/>
      <c r="AB847" s="169"/>
      <c r="AC847" s="168"/>
      <c r="AD847" s="168"/>
      <c r="AE847" s="168"/>
      <c r="AF847" s="168"/>
      <c r="AG847" s="168"/>
      <c r="AH847" s="168"/>
      <c r="AI847" s="168"/>
      <c r="AJ847" s="168"/>
      <c r="AK847" s="168"/>
      <c r="AL847" s="168"/>
      <c r="AM847" s="168"/>
      <c r="AN847" s="168"/>
      <c r="AO847" s="168"/>
    </row>
    <row r="848" spans="1:41" x14ac:dyDescent="0.25">
      <c r="A848" s="478" t="s">
        <v>3081</v>
      </c>
      <c r="B848" s="478" t="s">
        <v>3226</v>
      </c>
      <c r="C848" s="478" t="s">
        <v>111</v>
      </c>
      <c r="D848" s="477">
        <v>1614</v>
      </c>
      <c r="E848" s="482" t="s">
        <v>307</v>
      </c>
      <c r="F848" s="480" t="s">
        <v>3135</v>
      </c>
      <c r="G848" s="480" t="s">
        <v>3134</v>
      </c>
      <c r="H848" s="474"/>
      <c r="I848" s="471"/>
      <c r="J848" s="473"/>
      <c r="K848" s="470">
        <v>0</v>
      </c>
      <c r="L848" s="201">
        <v>-67.910658192367649</v>
      </c>
      <c r="M848" s="201">
        <v>423.0996045</v>
      </c>
      <c r="N848" s="201">
        <v>41.094000000000001</v>
      </c>
      <c r="O848" s="470">
        <v>41.094000000000001</v>
      </c>
      <c r="P848" s="471">
        <v>423.0996045</v>
      </c>
      <c r="Q848" s="471">
        <v>-67.910658192367649</v>
      </c>
      <c r="R848" s="470">
        <v>161.36873441999933</v>
      </c>
      <c r="S848" s="470">
        <v>161.36873441999933</v>
      </c>
      <c r="T848" s="470"/>
      <c r="U848" s="170">
        <v>92.8901045535995</v>
      </c>
      <c r="V848" s="170"/>
      <c r="W848" s="170"/>
      <c r="X848" s="168"/>
      <c r="Y848" s="168"/>
      <c r="Z848" s="168"/>
      <c r="AA848" s="169"/>
      <c r="AB848" s="169"/>
      <c r="AC848" s="168"/>
      <c r="AD848" s="168"/>
      <c r="AE848" s="168"/>
      <c r="AF848" s="168"/>
      <c r="AG848" s="168"/>
      <c r="AH848" s="168"/>
      <c r="AI848" s="168"/>
      <c r="AJ848" s="168"/>
      <c r="AK848" s="168"/>
      <c r="AL848" s="168"/>
      <c r="AM848" s="168"/>
      <c r="AN848" s="168"/>
      <c r="AO848" s="168"/>
    </row>
    <row r="849" spans="1:41" x14ac:dyDescent="0.25">
      <c r="A849" s="478"/>
      <c r="B849" s="478"/>
      <c r="C849" s="478"/>
      <c r="D849" s="477"/>
      <c r="E849" s="482"/>
      <c r="F849" s="480"/>
      <c r="G849" s="480" t="s">
        <v>3133</v>
      </c>
      <c r="H849" s="474">
        <v>40</v>
      </c>
      <c r="I849" s="471"/>
      <c r="J849" s="473"/>
      <c r="K849" s="470">
        <v>5.5879999999999999E-2</v>
      </c>
      <c r="L849" s="201">
        <v>-67.93859819236765</v>
      </c>
      <c r="M849" s="201">
        <v>423.0996045</v>
      </c>
      <c r="N849" s="201">
        <v>41.094000000000001</v>
      </c>
      <c r="O849" s="470">
        <v>41.094000000000001</v>
      </c>
      <c r="P849" s="471">
        <v>423.0996045</v>
      </c>
      <c r="Q849" s="471">
        <v>-67.966538192367651</v>
      </c>
      <c r="R849" s="470">
        <v>161.39667441999933</v>
      </c>
      <c r="S849" s="470">
        <v>161.42461441999933</v>
      </c>
      <c r="T849" s="470"/>
      <c r="U849" s="170">
        <v>92.918044553599501</v>
      </c>
      <c r="V849" s="170"/>
      <c r="W849" s="170"/>
      <c r="X849" s="168"/>
      <c r="Y849" s="168"/>
      <c r="Z849" s="168"/>
      <c r="AA849" s="169"/>
      <c r="AB849" s="169"/>
      <c r="AC849" s="168"/>
      <c r="AD849" s="168"/>
      <c r="AE849" s="168"/>
      <c r="AF849" s="168"/>
      <c r="AG849" s="168"/>
      <c r="AH849" s="168"/>
      <c r="AI849" s="168"/>
      <c r="AJ849" s="168"/>
      <c r="AK849" s="168"/>
      <c r="AL849" s="168"/>
      <c r="AM849" s="168"/>
      <c r="AN849" s="168"/>
      <c r="AO849" s="168"/>
    </row>
    <row r="850" spans="1:41" x14ac:dyDescent="0.25">
      <c r="A850" s="478"/>
      <c r="B850" s="478"/>
      <c r="C850" s="478"/>
      <c r="D850" s="477"/>
      <c r="E850" s="482" t="s">
        <v>619</v>
      </c>
      <c r="F850" s="480"/>
      <c r="G850" s="480" t="s">
        <v>3132</v>
      </c>
      <c r="H850" s="474">
        <v>40</v>
      </c>
      <c r="I850" s="471"/>
      <c r="J850" s="473"/>
      <c r="K850" s="470">
        <v>7.6135999999999981E-2</v>
      </c>
      <c r="L850" s="201">
        <v>-68.004606192367646</v>
      </c>
      <c r="M850" s="201">
        <v>423.0996045</v>
      </c>
      <c r="N850" s="201">
        <v>41.094000000000001</v>
      </c>
      <c r="O850" s="470">
        <v>41.094000000000001</v>
      </c>
      <c r="P850" s="471">
        <v>423.0996045</v>
      </c>
      <c r="Q850" s="471">
        <v>-68.042674192367656</v>
      </c>
      <c r="R850" s="470">
        <v>161.46268241999931</v>
      </c>
      <c r="S850" s="470">
        <v>161.50075041999932</v>
      </c>
      <c r="T850" s="470"/>
      <c r="U850" s="170">
        <v>92.984052553599483</v>
      </c>
      <c r="V850" s="170"/>
      <c r="W850" s="170"/>
      <c r="X850" s="168"/>
      <c r="Y850" s="168"/>
      <c r="Z850" s="168"/>
      <c r="AA850" s="169"/>
      <c r="AB850" s="169"/>
      <c r="AC850" s="168"/>
      <c r="AD850" s="168"/>
      <c r="AE850" s="168"/>
      <c r="AF850" s="168"/>
      <c r="AG850" s="168"/>
      <c r="AH850" s="168"/>
      <c r="AI850" s="168"/>
      <c r="AJ850" s="168"/>
      <c r="AK850" s="168"/>
      <c r="AL850" s="168"/>
      <c r="AM850" s="168"/>
      <c r="AN850" s="168"/>
      <c r="AO850" s="168"/>
    </row>
    <row r="851" spans="1:41" x14ac:dyDescent="0.25">
      <c r="A851" s="478" t="s">
        <v>3081</v>
      </c>
      <c r="B851" s="478" t="s">
        <v>3226</v>
      </c>
      <c r="C851" s="478" t="s">
        <v>2187</v>
      </c>
      <c r="D851" s="477">
        <v>1618</v>
      </c>
      <c r="E851" s="482" t="s">
        <v>3222</v>
      </c>
      <c r="F851" s="480" t="s">
        <v>2185</v>
      </c>
      <c r="G851" s="480" t="s">
        <v>2184</v>
      </c>
      <c r="H851" s="474">
        <v>40</v>
      </c>
      <c r="I851" s="471"/>
      <c r="J851" s="473"/>
      <c r="K851" s="470">
        <v>0.5</v>
      </c>
      <c r="L851" s="201">
        <v>-68.292674192367656</v>
      </c>
      <c r="M851" s="201">
        <v>423.0996045</v>
      </c>
      <c r="N851" s="201">
        <v>41.094000000000001</v>
      </c>
      <c r="O851" s="470">
        <v>41.094000000000001</v>
      </c>
      <c r="P851" s="471">
        <v>423.0996045</v>
      </c>
      <c r="Q851" s="471">
        <v>-68.542674192367656</v>
      </c>
      <c r="R851" s="470">
        <v>161.75075041999932</v>
      </c>
      <c r="S851" s="470">
        <v>162.00075041999932</v>
      </c>
      <c r="T851" s="470"/>
      <c r="U851" s="170">
        <v>93.272120553599493</v>
      </c>
      <c r="V851" s="170"/>
      <c r="W851" s="170"/>
      <c r="X851" s="168"/>
      <c r="Y851" s="168"/>
      <c r="Z851" s="168"/>
      <c r="AA851" s="169"/>
      <c r="AB851" s="169"/>
      <c r="AC851" s="168"/>
      <c r="AD851" s="168"/>
      <c r="AE851" s="168"/>
      <c r="AF851" s="168"/>
      <c r="AG851" s="168"/>
      <c r="AH851" s="168"/>
      <c r="AI851" s="168"/>
      <c r="AJ851" s="168"/>
      <c r="AK851" s="168"/>
      <c r="AL851" s="168"/>
      <c r="AM851" s="168"/>
      <c r="AN851" s="168"/>
      <c r="AO851" s="168"/>
    </row>
    <row r="852" spans="1:41" x14ac:dyDescent="0.25">
      <c r="A852" s="478"/>
      <c r="B852" s="478"/>
      <c r="C852" s="478"/>
      <c r="D852" s="477"/>
      <c r="E852" s="482" t="s">
        <v>619</v>
      </c>
      <c r="F852" s="480"/>
      <c r="G852" s="480" t="s">
        <v>3129</v>
      </c>
      <c r="H852" s="474">
        <v>40</v>
      </c>
      <c r="I852" s="471"/>
      <c r="J852" s="473"/>
      <c r="K852" s="470">
        <v>7.6135999999999981E-2</v>
      </c>
      <c r="L852" s="201">
        <v>-68.580742192367666</v>
      </c>
      <c r="M852" s="201">
        <v>423.0996045</v>
      </c>
      <c r="N852" s="201">
        <v>41.094000000000001</v>
      </c>
      <c r="O852" s="470">
        <v>41.094000000000001</v>
      </c>
      <c r="P852" s="471">
        <v>423.0996045</v>
      </c>
      <c r="Q852" s="471">
        <v>-68.618810192367661</v>
      </c>
      <c r="R852" s="470">
        <v>162.0388184199993</v>
      </c>
      <c r="S852" s="470">
        <v>162.07688641999931</v>
      </c>
      <c r="T852" s="470"/>
      <c r="U852" s="170">
        <v>93.560188553599474</v>
      </c>
      <c r="V852" s="170"/>
      <c r="W852" s="170"/>
      <c r="X852" s="168"/>
      <c r="Y852" s="168"/>
      <c r="Z852" s="168"/>
      <c r="AA852" s="169"/>
      <c r="AB852" s="169"/>
      <c r="AC852" s="168"/>
      <c r="AD852" s="168"/>
      <c r="AE852" s="168"/>
      <c r="AF852" s="168"/>
      <c r="AG852" s="168"/>
      <c r="AH852" s="168"/>
      <c r="AI852" s="168"/>
      <c r="AJ852" s="168"/>
      <c r="AK852" s="168"/>
      <c r="AL852" s="168"/>
      <c r="AM852" s="168"/>
      <c r="AN852" s="168"/>
      <c r="AO852" s="168"/>
    </row>
    <row r="853" spans="1:41" x14ac:dyDescent="0.25">
      <c r="A853" s="478"/>
      <c r="B853" s="478"/>
      <c r="C853" s="478"/>
      <c r="D853" s="477"/>
      <c r="E853" s="482"/>
      <c r="F853" s="480"/>
      <c r="G853" s="480" t="s">
        <v>1962</v>
      </c>
      <c r="H853" s="474"/>
      <c r="I853" s="471"/>
      <c r="J853" s="473"/>
      <c r="K853" s="470">
        <v>9.9516999999999994E-2</v>
      </c>
      <c r="L853" s="201">
        <v>-68.668568692367671</v>
      </c>
      <c r="M853" s="201">
        <v>423.0996045</v>
      </c>
      <c r="N853" s="201">
        <v>41.094000000000001</v>
      </c>
      <c r="O853" s="470">
        <v>41.094000000000001</v>
      </c>
      <c r="P853" s="471">
        <v>423.0996045</v>
      </c>
      <c r="Q853" s="471">
        <v>-68.718327192367667</v>
      </c>
      <c r="R853" s="470">
        <v>162.12664491999931</v>
      </c>
      <c r="S853" s="470">
        <v>162.1764034199993</v>
      </c>
      <c r="T853" s="470"/>
      <c r="U853" s="170">
        <v>93.64801505359948</v>
      </c>
      <c r="V853" s="170"/>
      <c r="W853" s="170"/>
      <c r="X853" s="168"/>
      <c r="Y853" s="168"/>
      <c r="Z853" s="168"/>
      <c r="AA853" s="169"/>
      <c r="AB853" s="169"/>
      <c r="AC853" s="168"/>
      <c r="AD853" s="168"/>
      <c r="AE853" s="168"/>
      <c r="AF853" s="168"/>
      <c r="AG853" s="168"/>
      <c r="AH853" s="168"/>
      <c r="AI853" s="168"/>
      <c r="AJ853" s="168"/>
      <c r="AK853" s="168"/>
      <c r="AL853" s="168"/>
      <c r="AM853" s="168"/>
      <c r="AN853" s="168"/>
      <c r="AO853" s="168"/>
    </row>
    <row r="854" spans="1:41" x14ac:dyDescent="0.25">
      <c r="A854" s="478" t="s">
        <v>3081</v>
      </c>
      <c r="B854" s="478" t="s">
        <v>3226</v>
      </c>
      <c r="C854" s="478" t="s">
        <v>2194</v>
      </c>
      <c r="D854" s="477">
        <v>1623</v>
      </c>
      <c r="E854" s="482" t="s">
        <v>3221</v>
      </c>
      <c r="F854" s="480"/>
      <c r="G854" s="480" t="s">
        <v>3072</v>
      </c>
      <c r="H854" s="474">
        <v>34</v>
      </c>
      <c r="I854" s="471"/>
      <c r="J854" s="473"/>
      <c r="K854" s="470">
        <v>0.29817100000000002</v>
      </c>
      <c r="L854" s="201">
        <v>-68.867412692367665</v>
      </c>
      <c r="M854" s="201">
        <v>423.0996045</v>
      </c>
      <c r="N854" s="201">
        <v>41.094000000000001</v>
      </c>
      <c r="O854" s="470">
        <v>41.094000000000001</v>
      </c>
      <c r="P854" s="471">
        <v>423.0996045</v>
      </c>
      <c r="Q854" s="471">
        <v>-69.016498192367663</v>
      </c>
      <c r="R854" s="470">
        <v>162.32548891999929</v>
      </c>
      <c r="S854" s="470">
        <v>162.4745744199993</v>
      </c>
      <c r="T854" s="470"/>
      <c r="U854" s="170">
        <v>93.846859053599459</v>
      </c>
      <c r="V854" s="170"/>
      <c r="W854" s="170"/>
      <c r="X854" s="168"/>
      <c r="Y854" s="168"/>
      <c r="Z854" s="168"/>
      <c r="AA854" s="169"/>
      <c r="AB854" s="169"/>
      <c r="AC854" s="168"/>
      <c r="AD854" s="168"/>
      <c r="AE854" s="168"/>
      <c r="AF854" s="168"/>
      <c r="AG854" s="168"/>
      <c r="AH854" s="168"/>
      <c r="AI854" s="168"/>
      <c r="AJ854" s="168"/>
      <c r="AK854" s="168"/>
      <c r="AL854" s="168"/>
      <c r="AM854" s="168"/>
      <c r="AN854" s="168"/>
      <c r="AO854" s="168"/>
    </row>
    <row r="855" spans="1:41" x14ac:dyDescent="0.25">
      <c r="A855" s="478"/>
      <c r="B855" s="478"/>
      <c r="C855" s="478"/>
      <c r="D855" s="477"/>
      <c r="E855" s="482" t="s">
        <v>619</v>
      </c>
      <c r="F855" s="480"/>
      <c r="G855" s="480"/>
      <c r="H855" s="474"/>
      <c r="I855" s="471"/>
      <c r="J855" s="473"/>
      <c r="K855" s="470">
        <v>0</v>
      </c>
      <c r="L855" s="201">
        <v>-69.016498192367663</v>
      </c>
      <c r="M855" s="201">
        <v>423.0996045</v>
      </c>
      <c r="N855" s="201">
        <v>41.094000000000001</v>
      </c>
      <c r="O855" s="470">
        <v>41.094000000000001</v>
      </c>
      <c r="P855" s="471">
        <v>423.0996045</v>
      </c>
      <c r="Q855" s="471">
        <v>-69.016498192367663</v>
      </c>
      <c r="R855" s="470">
        <v>162.4745744199993</v>
      </c>
      <c r="S855" s="470">
        <v>162.4745744199993</v>
      </c>
      <c r="T855" s="470"/>
      <c r="U855" s="170">
        <v>93.995944553599472</v>
      </c>
      <c r="V855" s="170"/>
      <c r="W855" s="170"/>
      <c r="X855" s="168"/>
      <c r="Y855" s="168"/>
      <c r="Z855" s="168"/>
      <c r="AA855" s="169"/>
      <c r="AB855" s="169"/>
      <c r="AC855" s="168"/>
      <c r="AD855" s="168"/>
      <c r="AE855" s="168"/>
      <c r="AF855" s="168"/>
      <c r="AG855" s="168"/>
      <c r="AH855" s="168"/>
      <c r="AI855" s="168"/>
      <c r="AJ855" s="168"/>
      <c r="AK855" s="168"/>
      <c r="AL855" s="168"/>
      <c r="AM855" s="168"/>
      <c r="AN855" s="168"/>
      <c r="AO855" s="168"/>
    </row>
    <row r="856" spans="1:41" x14ac:dyDescent="0.25">
      <c r="A856" s="478"/>
      <c r="B856" s="478"/>
      <c r="C856" s="478"/>
      <c r="D856" s="477"/>
      <c r="E856" s="482" t="s">
        <v>619</v>
      </c>
      <c r="F856" s="480"/>
      <c r="G856" s="480"/>
      <c r="H856" s="474"/>
      <c r="I856" s="471"/>
      <c r="J856" s="473"/>
      <c r="K856" s="470">
        <v>0</v>
      </c>
      <c r="L856" s="201">
        <v>-69.016498192367663</v>
      </c>
      <c r="M856" s="201">
        <v>423.0996045</v>
      </c>
      <c r="N856" s="201">
        <v>41.094000000000001</v>
      </c>
      <c r="O856" s="470">
        <v>41.094000000000001</v>
      </c>
      <c r="P856" s="471">
        <v>423.0996045</v>
      </c>
      <c r="Q856" s="471">
        <v>-69.016498192367663</v>
      </c>
      <c r="R856" s="470">
        <v>162.4745744199993</v>
      </c>
      <c r="S856" s="470">
        <v>162.4745744199993</v>
      </c>
      <c r="T856" s="470"/>
      <c r="U856" s="170">
        <v>93.995944553599472</v>
      </c>
      <c r="V856" s="170"/>
      <c r="W856" s="170"/>
      <c r="X856" s="168"/>
      <c r="Y856" s="168"/>
      <c r="Z856" s="168"/>
      <c r="AA856" s="169"/>
      <c r="AB856" s="169"/>
      <c r="AC856" s="168"/>
      <c r="AD856" s="168"/>
      <c r="AE856" s="168"/>
      <c r="AF856" s="168"/>
      <c r="AG856" s="168"/>
      <c r="AH856" s="168"/>
      <c r="AI856" s="168"/>
      <c r="AJ856" s="168"/>
      <c r="AK856" s="168"/>
      <c r="AL856" s="168"/>
      <c r="AM856" s="168"/>
      <c r="AN856" s="168"/>
      <c r="AO856" s="168"/>
    </row>
    <row r="857" spans="1:41" x14ac:dyDescent="0.25">
      <c r="A857" s="478"/>
      <c r="B857" s="478"/>
      <c r="C857" s="478"/>
      <c r="D857" s="477"/>
      <c r="E857" s="482" t="s">
        <v>619</v>
      </c>
      <c r="F857" s="480"/>
      <c r="G857" s="480" t="s">
        <v>1962</v>
      </c>
      <c r="H857" s="474"/>
      <c r="I857" s="471"/>
      <c r="J857" s="473"/>
      <c r="K857" s="470">
        <v>9.9516999999999994E-2</v>
      </c>
      <c r="L857" s="201">
        <v>-69.066256692367659</v>
      </c>
      <c r="M857" s="201">
        <v>423.0996045</v>
      </c>
      <c r="N857" s="201">
        <v>41.094000000000001</v>
      </c>
      <c r="O857" s="470">
        <v>41.094000000000001</v>
      </c>
      <c r="P857" s="471">
        <v>423.0996045</v>
      </c>
      <c r="Q857" s="471">
        <v>-69.116015192367669</v>
      </c>
      <c r="R857" s="470">
        <v>162.5243329199993</v>
      </c>
      <c r="S857" s="470">
        <v>162.57409141999929</v>
      </c>
      <c r="T857" s="470"/>
      <c r="U857" s="170">
        <v>94.045703053599468</v>
      </c>
      <c r="V857" s="170"/>
      <c r="W857" s="170"/>
      <c r="X857" s="168"/>
      <c r="Y857" s="168"/>
      <c r="Z857" s="168"/>
      <c r="AA857" s="169"/>
      <c r="AB857" s="169"/>
      <c r="AC857" s="168"/>
      <c r="AD857" s="168"/>
      <c r="AE857" s="168"/>
      <c r="AF857" s="168"/>
      <c r="AG857" s="168"/>
      <c r="AH857" s="168"/>
      <c r="AI857" s="168"/>
      <c r="AJ857" s="168"/>
      <c r="AK857" s="168"/>
      <c r="AL857" s="168"/>
      <c r="AM857" s="168"/>
      <c r="AN857" s="168"/>
      <c r="AO857" s="168"/>
    </row>
    <row r="858" spans="1:41" x14ac:dyDescent="0.25">
      <c r="A858" s="478" t="s">
        <v>3081</v>
      </c>
      <c r="B858" s="478" t="s">
        <v>3226</v>
      </c>
      <c r="C858" s="478" t="s">
        <v>2192</v>
      </c>
      <c r="D858" s="477">
        <v>1627</v>
      </c>
      <c r="E858" s="482" t="s">
        <v>3220</v>
      </c>
      <c r="F858" s="480"/>
      <c r="G858" s="480" t="s">
        <v>3072</v>
      </c>
      <c r="H858" s="474">
        <v>34</v>
      </c>
      <c r="I858" s="471"/>
      <c r="J858" s="473"/>
      <c r="K858" s="470">
        <v>0.29817100000000002</v>
      </c>
      <c r="L858" s="201">
        <v>-69.265100692367668</v>
      </c>
      <c r="M858" s="201">
        <v>423.0996045</v>
      </c>
      <c r="N858" s="201">
        <v>41.094000000000001</v>
      </c>
      <c r="O858" s="470">
        <v>41.094000000000001</v>
      </c>
      <c r="P858" s="471">
        <v>423.0996045</v>
      </c>
      <c r="Q858" s="471">
        <v>-69.414186192367666</v>
      </c>
      <c r="R858" s="470">
        <v>162.72317691999928</v>
      </c>
      <c r="S858" s="470">
        <v>162.87226241999929</v>
      </c>
      <c r="T858" s="470"/>
      <c r="U858" s="170">
        <v>94.244547053599447</v>
      </c>
      <c r="V858" s="170"/>
      <c r="W858" s="170"/>
      <c r="X858" s="168"/>
      <c r="Y858" s="168"/>
      <c r="Z858" s="168"/>
      <c r="AA858" s="169"/>
      <c r="AB858" s="169"/>
      <c r="AC858" s="168"/>
      <c r="AD858" s="168"/>
      <c r="AE858" s="168"/>
      <c r="AF858" s="168"/>
      <c r="AG858" s="168"/>
      <c r="AH858" s="168"/>
      <c r="AI858" s="168"/>
      <c r="AJ858" s="168"/>
      <c r="AK858" s="168"/>
      <c r="AL858" s="168"/>
      <c r="AM858" s="168"/>
      <c r="AN858" s="168"/>
      <c r="AO858" s="168"/>
    </row>
    <row r="859" spans="1:41" x14ac:dyDescent="0.25">
      <c r="A859" s="478"/>
      <c r="B859" s="478"/>
      <c r="C859" s="478"/>
      <c r="D859" s="477"/>
      <c r="E859" s="482" t="s">
        <v>619</v>
      </c>
      <c r="F859" s="480"/>
      <c r="G859" s="480"/>
      <c r="H859" s="474"/>
      <c r="I859" s="471"/>
      <c r="J859" s="473"/>
      <c r="K859" s="470">
        <v>0</v>
      </c>
      <c r="L859" s="201">
        <v>-69.414186192367666</v>
      </c>
      <c r="M859" s="201">
        <v>423.0996045</v>
      </c>
      <c r="N859" s="201">
        <v>41.094000000000001</v>
      </c>
      <c r="O859" s="470">
        <v>41.094000000000001</v>
      </c>
      <c r="P859" s="471">
        <v>423.0996045</v>
      </c>
      <c r="Q859" s="471">
        <v>-69.414186192367666</v>
      </c>
      <c r="R859" s="470">
        <v>162.87226241999929</v>
      </c>
      <c r="S859" s="470">
        <v>162.87226241999929</v>
      </c>
      <c r="T859" s="470"/>
      <c r="U859" s="170">
        <v>94.39363255359946</v>
      </c>
      <c r="V859" s="170"/>
      <c r="W859" s="170"/>
      <c r="X859" s="168"/>
      <c r="Y859" s="168"/>
      <c r="Z859" s="168"/>
      <c r="AA859" s="169"/>
      <c r="AB859" s="169"/>
      <c r="AC859" s="168"/>
      <c r="AD859" s="168"/>
      <c r="AE859" s="168"/>
      <c r="AF859" s="168"/>
      <c r="AG859" s="168"/>
      <c r="AH859" s="168"/>
      <c r="AI859" s="168"/>
      <c r="AJ859" s="168"/>
      <c r="AK859" s="168"/>
      <c r="AL859" s="168"/>
      <c r="AM859" s="168"/>
      <c r="AN859" s="168"/>
      <c r="AO859" s="168"/>
    </row>
    <row r="860" spans="1:41" x14ac:dyDescent="0.25">
      <c r="A860" s="478"/>
      <c r="B860" s="478"/>
      <c r="C860" s="478"/>
      <c r="D860" s="477"/>
      <c r="E860" s="482" t="s">
        <v>619</v>
      </c>
      <c r="F860" s="480"/>
      <c r="G860" s="480"/>
      <c r="H860" s="474"/>
      <c r="I860" s="471"/>
      <c r="J860" s="473"/>
      <c r="K860" s="470">
        <v>0</v>
      </c>
      <c r="L860" s="201">
        <v>-69.414186192367666</v>
      </c>
      <c r="M860" s="201">
        <v>423.0996045</v>
      </c>
      <c r="N860" s="201">
        <v>41.094000000000001</v>
      </c>
      <c r="O860" s="470">
        <v>41.094000000000001</v>
      </c>
      <c r="P860" s="471">
        <v>423.0996045</v>
      </c>
      <c r="Q860" s="471">
        <v>-69.414186192367666</v>
      </c>
      <c r="R860" s="470">
        <v>162.87226241999929</v>
      </c>
      <c r="S860" s="470">
        <v>162.87226241999929</v>
      </c>
      <c r="T860" s="470"/>
      <c r="U860" s="170">
        <v>94.39363255359946</v>
      </c>
      <c r="V860" s="170"/>
      <c r="W860" s="170"/>
      <c r="X860" s="168"/>
      <c r="Y860" s="168"/>
      <c r="Z860" s="168"/>
      <c r="AA860" s="169"/>
      <c r="AB860" s="169"/>
      <c r="AC860" s="168"/>
      <c r="AD860" s="168"/>
      <c r="AE860" s="168"/>
      <c r="AF860" s="168"/>
      <c r="AG860" s="168"/>
      <c r="AH860" s="168"/>
      <c r="AI860" s="168"/>
      <c r="AJ860" s="168"/>
      <c r="AK860" s="168"/>
      <c r="AL860" s="168"/>
      <c r="AM860" s="168"/>
      <c r="AN860" s="168"/>
      <c r="AO860" s="168"/>
    </row>
    <row r="861" spans="1:41" x14ac:dyDescent="0.25">
      <c r="A861" s="478"/>
      <c r="B861" s="478"/>
      <c r="C861" s="478"/>
      <c r="D861" s="477"/>
      <c r="E861" s="482" t="s">
        <v>619</v>
      </c>
      <c r="F861" s="480"/>
      <c r="G861" s="480" t="s">
        <v>1962</v>
      </c>
      <c r="H861" s="474"/>
      <c r="I861" s="471"/>
      <c r="J861" s="473"/>
      <c r="K861" s="470">
        <v>9.9516999999999994E-2</v>
      </c>
      <c r="L861" s="201">
        <v>-69.463944692367676</v>
      </c>
      <c r="M861" s="201">
        <v>423.0996045</v>
      </c>
      <c r="N861" s="201">
        <v>41.094000000000001</v>
      </c>
      <c r="O861" s="470">
        <v>41.094000000000001</v>
      </c>
      <c r="P861" s="471">
        <v>423.0996045</v>
      </c>
      <c r="Q861" s="471">
        <v>-69.513703192367672</v>
      </c>
      <c r="R861" s="470">
        <v>162.92202091999928</v>
      </c>
      <c r="S861" s="470">
        <v>162.97177941999928</v>
      </c>
      <c r="T861" s="470"/>
      <c r="U861" s="170">
        <v>94.443391053599456</v>
      </c>
      <c r="V861" s="170"/>
      <c r="W861" s="170"/>
      <c r="X861" s="168"/>
      <c r="Y861" s="168"/>
      <c r="Z861" s="168"/>
      <c r="AA861" s="169"/>
      <c r="AB861" s="169"/>
      <c r="AC861" s="168"/>
      <c r="AD861" s="168"/>
      <c r="AE861" s="168"/>
      <c r="AF861" s="168"/>
      <c r="AG861" s="168"/>
      <c r="AH861" s="168"/>
      <c r="AI861" s="168"/>
      <c r="AJ861" s="168"/>
      <c r="AK861" s="168"/>
      <c r="AL861" s="168"/>
      <c r="AM861" s="168"/>
      <c r="AN861" s="168"/>
      <c r="AO861" s="168"/>
    </row>
    <row r="862" spans="1:41" x14ac:dyDescent="0.25">
      <c r="A862" s="478" t="s">
        <v>3081</v>
      </c>
      <c r="B862" s="478" t="s">
        <v>3226</v>
      </c>
      <c r="C862" s="478" t="s">
        <v>2190</v>
      </c>
      <c r="D862" s="477">
        <v>1631</v>
      </c>
      <c r="E862" s="482" t="s">
        <v>3219</v>
      </c>
      <c r="F862" s="480"/>
      <c r="G862" s="480" t="s">
        <v>3072</v>
      </c>
      <c r="H862" s="474">
        <v>34</v>
      </c>
      <c r="I862" s="471"/>
      <c r="J862" s="473"/>
      <c r="K862" s="470">
        <v>0.29817100000000002</v>
      </c>
      <c r="L862" s="201">
        <v>-69.66278869236767</v>
      </c>
      <c r="M862" s="201">
        <v>423.0996045</v>
      </c>
      <c r="N862" s="201">
        <v>41.094000000000001</v>
      </c>
      <c r="O862" s="470">
        <v>41.094000000000001</v>
      </c>
      <c r="P862" s="471">
        <v>423.0996045</v>
      </c>
      <c r="Q862" s="471">
        <v>-69.811874192367668</v>
      </c>
      <c r="R862" s="470">
        <v>163.12086491999926</v>
      </c>
      <c r="S862" s="470">
        <v>163.26995041999928</v>
      </c>
      <c r="T862" s="470"/>
      <c r="U862" s="170">
        <v>94.642235053599435</v>
      </c>
      <c r="V862" s="170"/>
      <c r="W862" s="170"/>
      <c r="X862" s="168"/>
      <c r="Y862" s="168"/>
      <c r="Z862" s="168"/>
      <c r="AA862" s="169"/>
      <c r="AB862" s="169"/>
      <c r="AC862" s="168"/>
      <c r="AD862" s="168"/>
      <c r="AE862" s="168"/>
      <c r="AF862" s="168"/>
      <c r="AG862" s="168"/>
      <c r="AH862" s="168"/>
      <c r="AI862" s="168"/>
      <c r="AJ862" s="168"/>
      <c r="AK862" s="168"/>
      <c r="AL862" s="168"/>
      <c r="AM862" s="168"/>
      <c r="AN862" s="168"/>
      <c r="AO862" s="168"/>
    </row>
    <row r="863" spans="1:41" x14ac:dyDescent="0.25">
      <c r="A863" s="478"/>
      <c r="B863" s="478"/>
      <c r="C863" s="478"/>
      <c r="D863" s="477"/>
      <c r="E863" s="482" t="s">
        <v>619</v>
      </c>
      <c r="F863" s="480"/>
      <c r="G863" s="480"/>
      <c r="H863" s="474"/>
      <c r="I863" s="471"/>
      <c r="J863" s="473"/>
      <c r="K863" s="470">
        <v>0</v>
      </c>
      <c r="L863" s="201">
        <v>-69.811874192367668</v>
      </c>
      <c r="M863" s="201">
        <v>423.0996045</v>
      </c>
      <c r="N863" s="201">
        <v>41.094000000000001</v>
      </c>
      <c r="O863" s="470">
        <v>41.094000000000001</v>
      </c>
      <c r="P863" s="471">
        <v>423.0996045</v>
      </c>
      <c r="Q863" s="471">
        <v>-69.811874192367668</v>
      </c>
      <c r="R863" s="470">
        <v>163.26995041999928</v>
      </c>
      <c r="S863" s="470">
        <v>163.26995041999928</v>
      </c>
      <c r="T863" s="470"/>
      <c r="U863" s="170">
        <v>94.791320553599448</v>
      </c>
      <c r="V863" s="170"/>
      <c r="W863" s="170"/>
      <c r="X863" s="168"/>
      <c r="Y863" s="168"/>
      <c r="Z863" s="168"/>
      <c r="AA863" s="169"/>
      <c r="AB863" s="169"/>
      <c r="AC863" s="168"/>
      <c r="AD863" s="168"/>
      <c r="AE863" s="168"/>
      <c r="AF863" s="168"/>
      <c r="AG863" s="168"/>
      <c r="AH863" s="168"/>
      <c r="AI863" s="168"/>
      <c r="AJ863" s="168"/>
      <c r="AK863" s="168"/>
      <c r="AL863" s="168"/>
      <c r="AM863" s="168"/>
      <c r="AN863" s="168"/>
      <c r="AO863" s="168"/>
    </row>
    <row r="864" spans="1:41" x14ac:dyDescent="0.25">
      <c r="A864" s="478" t="s">
        <v>3081</v>
      </c>
      <c r="B864" s="478" t="s">
        <v>3226</v>
      </c>
      <c r="C864" s="478" t="s">
        <v>859</v>
      </c>
      <c r="D864" s="477">
        <v>1633</v>
      </c>
      <c r="E864" s="482" t="s">
        <v>1913</v>
      </c>
      <c r="F864" s="480" t="s">
        <v>4275</v>
      </c>
      <c r="G864" s="480" t="s">
        <v>4276</v>
      </c>
      <c r="H864" s="474"/>
      <c r="I864" s="471"/>
      <c r="J864" s="473"/>
      <c r="K864" s="470">
        <v>0</v>
      </c>
      <c r="L864" s="201">
        <v>-69.811874192367668</v>
      </c>
      <c r="M864" s="201">
        <v>423.0996045</v>
      </c>
      <c r="N864" s="201">
        <v>41.094000000000001</v>
      </c>
      <c r="O864" s="470">
        <v>41.094000000000001</v>
      </c>
      <c r="P864" s="471">
        <v>423.0996045</v>
      </c>
      <c r="Q864" s="471">
        <v>-69.811874192367668</v>
      </c>
      <c r="R864" s="470">
        <v>163.26995041999928</v>
      </c>
      <c r="S864" s="470">
        <v>163.26995041999928</v>
      </c>
      <c r="T864" s="470"/>
      <c r="U864" s="170">
        <v>94.791320553599448</v>
      </c>
      <c r="V864" s="170"/>
      <c r="W864" s="170"/>
      <c r="X864" s="168"/>
      <c r="Y864" s="168"/>
      <c r="Z864" s="168"/>
      <c r="AA864" s="169"/>
      <c r="AB864" s="169"/>
      <c r="AC864" s="168"/>
      <c r="AD864" s="168"/>
      <c r="AE864" s="168"/>
      <c r="AF864" s="168"/>
      <c r="AG864" s="168"/>
      <c r="AH864" s="168"/>
      <c r="AI864" s="168"/>
      <c r="AJ864" s="168"/>
      <c r="AK864" s="168"/>
      <c r="AL864" s="168"/>
      <c r="AM864" s="168"/>
      <c r="AN864" s="168"/>
      <c r="AO864" s="168"/>
    </row>
    <row r="865" spans="1:41" x14ac:dyDescent="0.25">
      <c r="A865" s="478"/>
      <c r="B865" s="478"/>
      <c r="C865" s="478"/>
      <c r="D865" s="477"/>
      <c r="E865" s="482"/>
      <c r="F865" s="480"/>
      <c r="G865" s="480" t="s">
        <v>1962</v>
      </c>
      <c r="H865" s="474"/>
      <c r="I865" s="471"/>
      <c r="J865" s="473"/>
      <c r="K865" s="470">
        <v>9.650984E-2</v>
      </c>
      <c r="L865" s="201">
        <v>-69.860129112367673</v>
      </c>
      <c r="M865" s="201">
        <v>423.0996045</v>
      </c>
      <c r="N865" s="201">
        <v>41.094000000000001</v>
      </c>
      <c r="O865" s="470">
        <v>41.094000000000001</v>
      </c>
      <c r="P865" s="471">
        <v>423.0996045</v>
      </c>
      <c r="Q865" s="471">
        <v>-69.908384032367664</v>
      </c>
      <c r="R865" s="470">
        <v>163.31820533999928</v>
      </c>
      <c r="S865" s="470">
        <v>163.36646025999929</v>
      </c>
      <c r="T865" s="470"/>
      <c r="U865" s="170">
        <v>94.839575473599453</v>
      </c>
      <c r="V865" s="170"/>
      <c r="W865" s="170"/>
      <c r="X865" s="168"/>
      <c r="Y865" s="168"/>
      <c r="Z865" s="168"/>
      <c r="AA865" s="169"/>
      <c r="AB865" s="169"/>
      <c r="AC865" s="168"/>
      <c r="AD865" s="168"/>
      <c r="AE865" s="168"/>
      <c r="AF865" s="168"/>
      <c r="AG865" s="168"/>
      <c r="AH865" s="168"/>
      <c r="AI865" s="168"/>
      <c r="AJ865" s="168"/>
      <c r="AK865" s="168"/>
      <c r="AL865" s="168"/>
      <c r="AM865" s="168"/>
      <c r="AN865" s="168"/>
      <c r="AO865" s="168"/>
    </row>
    <row r="866" spans="1:41" x14ac:dyDescent="0.25">
      <c r="A866" s="478" t="s">
        <v>3081</v>
      </c>
      <c r="B866" s="478" t="s">
        <v>3226</v>
      </c>
      <c r="C866" s="478" t="s">
        <v>111</v>
      </c>
      <c r="D866" s="477">
        <v>1634</v>
      </c>
      <c r="E866" s="482" t="s">
        <v>313</v>
      </c>
      <c r="F866" s="480" t="s">
        <v>3135</v>
      </c>
      <c r="G866" s="480" t="s">
        <v>3134</v>
      </c>
      <c r="H866" s="474">
        <v>40</v>
      </c>
      <c r="I866" s="471"/>
      <c r="J866" s="473"/>
      <c r="K866" s="470">
        <v>0</v>
      </c>
      <c r="L866" s="201">
        <v>-69.908384032367664</v>
      </c>
      <c r="M866" s="201">
        <v>423.0996045</v>
      </c>
      <c r="N866" s="201">
        <v>41.094000000000001</v>
      </c>
      <c r="O866" s="470">
        <v>41.094000000000001</v>
      </c>
      <c r="P866" s="471">
        <v>423.0996045</v>
      </c>
      <c r="Q866" s="471">
        <v>-69.908384032367664</v>
      </c>
      <c r="R866" s="470">
        <v>163.36646025999929</v>
      </c>
      <c r="S866" s="470">
        <v>163.36646025999929</v>
      </c>
      <c r="T866" s="470"/>
      <c r="U866" s="170">
        <v>94.887830393599458</v>
      </c>
      <c r="V866" s="170"/>
      <c r="W866" s="170"/>
      <c r="X866" s="168"/>
      <c r="Y866" s="168"/>
      <c r="Z866" s="168"/>
      <c r="AA866" s="169"/>
      <c r="AB866" s="169"/>
      <c r="AC866" s="168"/>
      <c r="AD866" s="168"/>
      <c r="AE866" s="168"/>
      <c r="AF866" s="168"/>
      <c r="AG866" s="168"/>
      <c r="AH866" s="168"/>
      <c r="AI866" s="168"/>
      <c r="AJ866" s="168"/>
      <c r="AK866" s="168"/>
      <c r="AL866" s="168"/>
      <c r="AM866" s="168"/>
      <c r="AN866" s="168"/>
      <c r="AO866" s="168"/>
    </row>
    <row r="867" spans="1:41" x14ac:dyDescent="0.25">
      <c r="A867" s="478"/>
      <c r="B867" s="478"/>
      <c r="C867" s="478"/>
      <c r="D867" s="477"/>
      <c r="E867" s="482"/>
      <c r="F867" s="480"/>
      <c r="G867" s="480" t="s">
        <v>3133</v>
      </c>
      <c r="H867" s="474"/>
      <c r="I867" s="471"/>
      <c r="J867" s="473"/>
      <c r="K867" s="470">
        <v>5.5879999999999999E-2</v>
      </c>
      <c r="L867" s="201">
        <v>-69.936324032367665</v>
      </c>
      <c r="M867" s="201">
        <v>423.0996045</v>
      </c>
      <c r="N867" s="201">
        <v>41.094000000000001</v>
      </c>
      <c r="O867" s="470">
        <v>41.094000000000001</v>
      </c>
      <c r="P867" s="471">
        <v>423.0996045</v>
      </c>
      <c r="Q867" s="471">
        <v>-69.964264032367666</v>
      </c>
      <c r="R867" s="470">
        <v>163.39440025999929</v>
      </c>
      <c r="S867" s="470">
        <v>163.42234025999929</v>
      </c>
      <c r="T867" s="470"/>
      <c r="U867" s="170">
        <v>94.915770393599459</v>
      </c>
      <c r="V867" s="170"/>
      <c r="W867" s="170"/>
      <c r="X867" s="168"/>
      <c r="Y867" s="168"/>
      <c r="Z867" s="168"/>
      <c r="AA867" s="169"/>
      <c r="AB867" s="169"/>
      <c r="AC867" s="168"/>
      <c r="AD867" s="168"/>
      <c r="AE867" s="168"/>
      <c r="AF867" s="168"/>
      <c r="AG867" s="168"/>
      <c r="AH867" s="168"/>
      <c r="AI867" s="168"/>
      <c r="AJ867" s="168"/>
      <c r="AK867" s="168"/>
      <c r="AL867" s="168"/>
      <c r="AM867" s="168"/>
      <c r="AN867" s="168"/>
      <c r="AO867" s="168"/>
    </row>
    <row r="868" spans="1:41" x14ac:dyDescent="0.25">
      <c r="A868" s="478"/>
      <c r="B868" s="478"/>
      <c r="C868" s="478"/>
      <c r="D868" s="477"/>
      <c r="E868" s="482" t="s">
        <v>619</v>
      </c>
      <c r="F868" s="480"/>
      <c r="G868" s="480" t="s">
        <v>3132</v>
      </c>
      <c r="H868" s="474">
        <v>40</v>
      </c>
      <c r="I868" s="471"/>
      <c r="J868" s="473"/>
      <c r="K868" s="470">
        <v>7.6135999999999981E-2</v>
      </c>
      <c r="L868" s="201">
        <v>-70.002332032367661</v>
      </c>
      <c r="M868" s="201">
        <v>423.0996045</v>
      </c>
      <c r="N868" s="201">
        <v>41.094000000000001</v>
      </c>
      <c r="O868" s="470">
        <v>41.094000000000001</v>
      </c>
      <c r="P868" s="471">
        <v>423.0996045</v>
      </c>
      <c r="Q868" s="471">
        <v>-70.040400032367671</v>
      </c>
      <c r="R868" s="470">
        <v>163.46040825999927</v>
      </c>
      <c r="S868" s="470">
        <v>163.49847625999928</v>
      </c>
      <c r="T868" s="470"/>
      <c r="U868" s="170">
        <v>94.981778393599441</v>
      </c>
      <c r="V868" s="170"/>
      <c r="W868" s="170"/>
      <c r="X868" s="168"/>
      <c r="Y868" s="168"/>
      <c r="Z868" s="168"/>
      <c r="AA868" s="169"/>
      <c r="AB868" s="169"/>
      <c r="AC868" s="168"/>
      <c r="AD868" s="168"/>
      <c r="AE868" s="168"/>
      <c r="AF868" s="168"/>
      <c r="AG868" s="168"/>
      <c r="AH868" s="168"/>
      <c r="AI868" s="168"/>
      <c r="AJ868" s="168"/>
      <c r="AK868" s="168"/>
      <c r="AL868" s="168"/>
      <c r="AM868" s="168"/>
      <c r="AN868" s="168"/>
      <c r="AO868" s="168"/>
    </row>
    <row r="869" spans="1:41" x14ac:dyDescent="0.25">
      <c r="A869" s="478" t="s">
        <v>3081</v>
      </c>
      <c r="B869" s="478" t="s">
        <v>3226</v>
      </c>
      <c r="C869" s="478" t="s">
        <v>3141</v>
      </c>
      <c r="D869" s="477">
        <v>1637</v>
      </c>
      <c r="E869" s="482" t="s">
        <v>3217</v>
      </c>
      <c r="F869" s="480" t="s">
        <v>2185</v>
      </c>
      <c r="G869" s="480" t="s">
        <v>2184</v>
      </c>
      <c r="H869" s="474">
        <v>40</v>
      </c>
      <c r="I869" s="471"/>
      <c r="J869" s="473"/>
      <c r="K869" s="470">
        <v>0.5</v>
      </c>
      <c r="L869" s="201">
        <v>-70.290400032367671</v>
      </c>
      <c r="M869" s="201">
        <v>423.0996045</v>
      </c>
      <c r="N869" s="201">
        <v>41.094000000000001</v>
      </c>
      <c r="O869" s="470">
        <v>41.094000000000001</v>
      </c>
      <c r="P869" s="471">
        <v>423.0996045</v>
      </c>
      <c r="Q869" s="471">
        <v>-70.540400032367671</v>
      </c>
      <c r="R869" s="470">
        <v>163.74847625999928</v>
      </c>
      <c r="S869" s="470">
        <v>163.99847625999928</v>
      </c>
      <c r="T869" s="470"/>
      <c r="U869" s="170">
        <v>95.269846393599451</v>
      </c>
      <c r="V869" s="170"/>
      <c r="W869" s="170"/>
      <c r="X869" s="168"/>
      <c r="Y869" s="168"/>
      <c r="Z869" s="168"/>
      <c r="AA869" s="169"/>
      <c r="AB869" s="169"/>
      <c r="AC869" s="168"/>
      <c r="AD869" s="168"/>
      <c r="AE869" s="168"/>
      <c r="AF869" s="168"/>
      <c r="AG869" s="168"/>
      <c r="AH869" s="168"/>
      <c r="AI869" s="168"/>
      <c r="AJ869" s="168"/>
      <c r="AK869" s="168"/>
      <c r="AL869" s="168"/>
      <c r="AM869" s="168"/>
      <c r="AN869" s="168"/>
      <c r="AO869" s="168"/>
    </row>
    <row r="870" spans="1:41" x14ac:dyDescent="0.25">
      <c r="A870" s="478"/>
      <c r="B870" s="478"/>
      <c r="C870" s="478"/>
      <c r="D870" s="477"/>
      <c r="E870" s="482" t="s">
        <v>619</v>
      </c>
      <c r="F870" s="480"/>
      <c r="G870" s="480" t="s">
        <v>3129</v>
      </c>
      <c r="H870" s="474">
        <v>40</v>
      </c>
      <c r="I870" s="471"/>
      <c r="J870" s="473"/>
      <c r="K870" s="470">
        <v>7.6135999999999981E-2</v>
      </c>
      <c r="L870" s="201">
        <v>-70.578468032367681</v>
      </c>
      <c r="M870" s="201">
        <v>423.0996045</v>
      </c>
      <c r="N870" s="201">
        <v>41.094000000000001</v>
      </c>
      <c r="O870" s="470">
        <v>41.094000000000001</v>
      </c>
      <c r="P870" s="471">
        <v>423.0996045</v>
      </c>
      <c r="Q870" s="471">
        <v>-70.616536032367677</v>
      </c>
      <c r="R870" s="470">
        <v>164.03654425999926</v>
      </c>
      <c r="S870" s="470">
        <v>164.07461225999927</v>
      </c>
      <c r="T870" s="470"/>
      <c r="U870" s="170">
        <v>95.557914393599432</v>
      </c>
      <c r="V870" s="170"/>
      <c r="W870" s="170"/>
      <c r="X870" s="168"/>
      <c r="Y870" s="168"/>
      <c r="Z870" s="168"/>
      <c r="AA870" s="169"/>
      <c r="AB870" s="169"/>
      <c r="AC870" s="168"/>
      <c r="AD870" s="168"/>
      <c r="AE870" s="168"/>
      <c r="AF870" s="168"/>
      <c r="AG870" s="168"/>
      <c r="AH870" s="168"/>
      <c r="AI870" s="168"/>
      <c r="AJ870" s="168"/>
      <c r="AK870" s="168"/>
      <c r="AL870" s="168"/>
      <c r="AM870" s="168"/>
      <c r="AN870" s="168"/>
      <c r="AO870" s="168"/>
    </row>
    <row r="871" spans="1:41" x14ac:dyDescent="0.25">
      <c r="A871" s="478"/>
      <c r="B871" s="478"/>
      <c r="C871" s="478"/>
      <c r="D871" s="477"/>
      <c r="E871" s="482"/>
      <c r="F871" s="480"/>
      <c r="G871" s="480" t="s">
        <v>1962</v>
      </c>
      <c r="H871" s="474"/>
      <c r="I871" s="471"/>
      <c r="J871" s="473"/>
      <c r="K871" s="470">
        <v>9.9516999999999994E-2</v>
      </c>
      <c r="L871" s="201">
        <v>-70.666294532367687</v>
      </c>
      <c r="M871" s="201">
        <v>423.0996045</v>
      </c>
      <c r="N871" s="201">
        <v>41.094000000000001</v>
      </c>
      <c r="O871" s="470">
        <v>41.094000000000001</v>
      </c>
      <c r="P871" s="471">
        <v>423.0996045</v>
      </c>
      <c r="Q871" s="471">
        <v>-70.716053032367682</v>
      </c>
      <c r="R871" s="470">
        <v>164.12437075999927</v>
      </c>
      <c r="S871" s="470">
        <v>164.17412925999926</v>
      </c>
      <c r="T871" s="470"/>
      <c r="U871" s="170">
        <v>95.645740893599438</v>
      </c>
      <c r="V871" s="170"/>
      <c r="W871" s="170"/>
      <c r="X871" s="168"/>
      <c r="Y871" s="168"/>
      <c r="Z871" s="168"/>
      <c r="AA871" s="169"/>
      <c r="AB871" s="169"/>
      <c r="AC871" s="168"/>
      <c r="AD871" s="168"/>
      <c r="AE871" s="168"/>
      <c r="AF871" s="168"/>
      <c r="AG871" s="168"/>
      <c r="AH871" s="168"/>
      <c r="AI871" s="168"/>
      <c r="AJ871" s="168"/>
      <c r="AK871" s="168"/>
      <c r="AL871" s="168"/>
      <c r="AM871" s="168"/>
      <c r="AN871" s="168"/>
      <c r="AO871" s="168"/>
    </row>
    <row r="872" spans="1:41" x14ac:dyDescent="0.25">
      <c r="A872" s="478" t="s">
        <v>3081</v>
      </c>
      <c r="B872" s="478" t="s">
        <v>3226</v>
      </c>
      <c r="C872" s="478" t="s">
        <v>2183</v>
      </c>
      <c r="D872" s="477">
        <v>1643</v>
      </c>
      <c r="E872" s="482" t="s">
        <v>3216</v>
      </c>
      <c r="F872" s="480"/>
      <c r="G872" s="480" t="s">
        <v>3072</v>
      </c>
      <c r="H872" s="474">
        <v>34</v>
      </c>
      <c r="I872" s="471"/>
      <c r="J872" s="473"/>
      <c r="K872" s="470">
        <v>0.29817100000000002</v>
      </c>
      <c r="L872" s="201">
        <v>-70.865138532367681</v>
      </c>
      <c r="M872" s="201">
        <v>423.0996045</v>
      </c>
      <c r="N872" s="201">
        <v>41.094000000000001</v>
      </c>
      <c r="O872" s="470">
        <v>41.094000000000001</v>
      </c>
      <c r="P872" s="471">
        <v>423.0996045</v>
      </c>
      <c r="Q872" s="471">
        <v>-71.014224032367679</v>
      </c>
      <c r="R872" s="470">
        <v>164.32321475999925</v>
      </c>
      <c r="S872" s="470">
        <v>164.47230025999926</v>
      </c>
      <c r="T872" s="470"/>
      <c r="U872" s="170">
        <v>95.844584893599418</v>
      </c>
      <c r="V872" s="170"/>
      <c r="W872" s="170"/>
      <c r="X872" s="168"/>
      <c r="Y872" s="168"/>
      <c r="Z872" s="168"/>
      <c r="AA872" s="169"/>
      <c r="AB872" s="169"/>
      <c r="AC872" s="168"/>
      <c r="AD872" s="168"/>
      <c r="AE872" s="168"/>
      <c r="AF872" s="168"/>
      <c r="AG872" s="168"/>
      <c r="AH872" s="168"/>
      <c r="AI872" s="168"/>
      <c r="AJ872" s="168"/>
      <c r="AK872" s="168"/>
      <c r="AL872" s="168"/>
      <c r="AM872" s="168"/>
      <c r="AN872" s="168"/>
      <c r="AO872" s="168"/>
    </row>
    <row r="873" spans="1:41" x14ac:dyDescent="0.25">
      <c r="A873" s="478"/>
      <c r="B873" s="478"/>
      <c r="C873" s="478"/>
      <c r="D873" s="477"/>
      <c r="E873" s="482" t="s">
        <v>619</v>
      </c>
      <c r="F873" s="480"/>
      <c r="G873" s="480"/>
      <c r="H873" s="474"/>
      <c r="I873" s="471"/>
      <c r="J873" s="473"/>
      <c r="K873" s="470">
        <v>0</v>
      </c>
      <c r="L873" s="201">
        <v>-71.014224032367679</v>
      </c>
      <c r="M873" s="201">
        <v>423.0996045</v>
      </c>
      <c r="N873" s="201">
        <v>41.094000000000001</v>
      </c>
      <c r="O873" s="470">
        <v>41.094000000000001</v>
      </c>
      <c r="P873" s="471">
        <v>423.0996045</v>
      </c>
      <c r="Q873" s="471">
        <v>-71.014224032367679</v>
      </c>
      <c r="R873" s="470">
        <v>164.47230025999926</v>
      </c>
      <c r="S873" s="470">
        <v>164.47230025999926</v>
      </c>
      <c r="T873" s="470"/>
      <c r="U873" s="170">
        <v>95.99367039359943</v>
      </c>
      <c r="V873" s="170"/>
      <c r="W873" s="170"/>
      <c r="X873" s="168"/>
      <c r="Y873" s="168"/>
      <c r="Z873" s="168"/>
      <c r="AA873" s="169"/>
      <c r="AB873" s="169"/>
      <c r="AC873" s="168"/>
      <c r="AD873" s="168"/>
      <c r="AE873" s="168"/>
      <c r="AF873" s="168"/>
      <c r="AG873" s="168"/>
      <c r="AH873" s="168"/>
      <c r="AI873" s="168"/>
      <c r="AJ873" s="168"/>
      <c r="AK873" s="168"/>
      <c r="AL873" s="168"/>
      <c r="AM873" s="168"/>
      <c r="AN873" s="168"/>
      <c r="AO873" s="168"/>
    </row>
    <row r="874" spans="1:41" x14ac:dyDescent="0.25">
      <c r="A874" s="478"/>
      <c r="B874" s="478"/>
      <c r="C874" s="478"/>
      <c r="D874" s="477"/>
      <c r="E874" s="482" t="s">
        <v>619</v>
      </c>
      <c r="F874" s="480"/>
      <c r="G874" s="480"/>
      <c r="H874" s="474"/>
      <c r="I874" s="471"/>
      <c r="J874" s="473"/>
      <c r="K874" s="470">
        <v>0</v>
      </c>
      <c r="L874" s="201">
        <v>-71.014224032367679</v>
      </c>
      <c r="M874" s="201">
        <v>423.0996045</v>
      </c>
      <c r="N874" s="201">
        <v>41.094000000000001</v>
      </c>
      <c r="O874" s="470">
        <v>41.094000000000001</v>
      </c>
      <c r="P874" s="471">
        <v>423.0996045</v>
      </c>
      <c r="Q874" s="471">
        <v>-71.014224032367679</v>
      </c>
      <c r="R874" s="470">
        <v>164.47230025999926</v>
      </c>
      <c r="S874" s="470">
        <v>164.47230025999926</v>
      </c>
      <c r="T874" s="470"/>
      <c r="U874" s="170">
        <v>95.99367039359943</v>
      </c>
      <c r="V874" s="170"/>
      <c r="W874" s="170"/>
      <c r="X874" s="168"/>
      <c r="Y874" s="168"/>
      <c r="Z874" s="168"/>
      <c r="AA874" s="169"/>
      <c r="AB874" s="169"/>
      <c r="AC874" s="168"/>
      <c r="AD874" s="168"/>
      <c r="AE874" s="168"/>
      <c r="AF874" s="168"/>
      <c r="AG874" s="168"/>
      <c r="AH874" s="168"/>
      <c r="AI874" s="168"/>
      <c r="AJ874" s="168"/>
      <c r="AK874" s="168"/>
      <c r="AL874" s="168"/>
      <c r="AM874" s="168"/>
      <c r="AN874" s="168"/>
      <c r="AO874" s="168"/>
    </row>
    <row r="875" spans="1:41" x14ac:dyDescent="0.25">
      <c r="A875" s="478"/>
      <c r="B875" s="478"/>
      <c r="C875" s="478"/>
      <c r="D875" s="477"/>
      <c r="E875" s="482" t="s">
        <v>619</v>
      </c>
      <c r="F875" s="480"/>
      <c r="G875" s="480" t="s">
        <v>1962</v>
      </c>
      <c r="H875" s="474"/>
      <c r="I875" s="471"/>
      <c r="J875" s="473"/>
      <c r="K875" s="470">
        <v>9.9516999999999994E-2</v>
      </c>
      <c r="L875" s="201">
        <v>-71.063982532367675</v>
      </c>
      <c r="M875" s="201">
        <v>423.0996045</v>
      </c>
      <c r="N875" s="201">
        <v>41.094000000000001</v>
      </c>
      <c r="O875" s="470">
        <v>41.094000000000001</v>
      </c>
      <c r="P875" s="471">
        <v>423.0996045</v>
      </c>
      <c r="Q875" s="471">
        <v>-71.113741032367685</v>
      </c>
      <c r="R875" s="470">
        <v>164.52205875999925</v>
      </c>
      <c r="S875" s="470">
        <v>164.57181725999925</v>
      </c>
      <c r="T875" s="470"/>
      <c r="U875" s="170">
        <v>96.043428893599426</v>
      </c>
      <c r="V875" s="170"/>
      <c r="W875" s="170"/>
      <c r="X875" s="168"/>
      <c r="Y875" s="168"/>
      <c r="Z875" s="168"/>
      <c r="AA875" s="169"/>
      <c r="AB875" s="169"/>
      <c r="AC875" s="168"/>
      <c r="AD875" s="168"/>
      <c r="AE875" s="168"/>
      <c r="AF875" s="168"/>
      <c r="AG875" s="168"/>
      <c r="AH875" s="168"/>
      <c r="AI875" s="168"/>
      <c r="AJ875" s="168"/>
      <c r="AK875" s="168"/>
      <c r="AL875" s="168"/>
      <c r="AM875" s="168"/>
      <c r="AN875" s="168"/>
      <c r="AO875" s="168"/>
    </row>
    <row r="876" spans="1:41" x14ac:dyDescent="0.25">
      <c r="A876" s="478" t="s">
        <v>3081</v>
      </c>
      <c r="B876" s="478" t="s">
        <v>3226</v>
      </c>
      <c r="C876" s="478" t="s">
        <v>2181</v>
      </c>
      <c r="D876" s="477">
        <v>1647</v>
      </c>
      <c r="E876" s="482" t="s">
        <v>3215</v>
      </c>
      <c r="F876" s="480"/>
      <c r="G876" s="480" t="s">
        <v>3072</v>
      </c>
      <c r="H876" s="474">
        <v>34</v>
      </c>
      <c r="I876" s="471"/>
      <c r="J876" s="473"/>
      <c r="K876" s="470">
        <v>0.29817100000000002</v>
      </c>
      <c r="L876" s="201">
        <v>-71.262826532367683</v>
      </c>
      <c r="M876" s="201">
        <v>423.0996045</v>
      </c>
      <c r="N876" s="201">
        <v>41.094000000000001</v>
      </c>
      <c r="O876" s="470">
        <v>41.094000000000001</v>
      </c>
      <c r="P876" s="471">
        <v>423.0996045</v>
      </c>
      <c r="Q876" s="471">
        <v>-71.411912032367681</v>
      </c>
      <c r="R876" s="470">
        <v>164.72090275999923</v>
      </c>
      <c r="S876" s="470">
        <v>164.86998825999925</v>
      </c>
      <c r="T876" s="470"/>
      <c r="U876" s="170">
        <v>96.242272893599406</v>
      </c>
      <c r="V876" s="170"/>
      <c r="W876" s="170"/>
      <c r="X876" s="168"/>
      <c r="Y876" s="168"/>
      <c r="Z876" s="168"/>
      <c r="AA876" s="169"/>
      <c r="AB876" s="169"/>
      <c r="AC876" s="168"/>
      <c r="AD876" s="168"/>
      <c r="AE876" s="168"/>
      <c r="AF876" s="168"/>
      <c r="AG876" s="168"/>
      <c r="AH876" s="168"/>
      <c r="AI876" s="168"/>
      <c r="AJ876" s="168"/>
      <c r="AK876" s="168"/>
      <c r="AL876" s="168"/>
      <c r="AM876" s="168"/>
      <c r="AN876" s="168"/>
      <c r="AO876" s="168"/>
    </row>
    <row r="877" spans="1:41" x14ac:dyDescent="0.25">
      <c r="A877" s="478"/>
      <c r="B877" s="478"/>
      <c r="C877" s="478"/>
      <c r="D877" s="477"/>
      <c r="E877" s="482" t="s">
        <v>619</v>
      </c>
      <c r="F877" s="480"/>
      <c r="G877" s="480"/>
      <c r="H877" s="474"/>
      <c r="I877" s="471"/>
      <c r="J877" s="473"/>
      <c r="K877" s="470">
        <v>0</v>
      </c>
      <c r="L877" s="201">
        <v>-71.411912032367681</v>
      </c>
      <c r="M877" s="201">
        <v>423.0996045</v>
      </c>
      <c r="N877" s="201">
        <v>41.094000000000001</v>
      </c>
      <c r="O877" s="470">
        <v>41.094000000000001</v>
      </c>
      <c r="P877" s="471">
        <v>423.0996045</v>
      </c>
      <c r="Q877" s="471">
        <v>-71.411912032367681</v>
      </c>
      <c r="R877" s="470">
        <v>164.86998825999925</v>
      </c>
      <c r="S877" s="470">
        <v>164.86998825999925</v>
      </c>
      <c r="T877" s="470"/>
      <c r="U877" s="170">
        <v>96.391358393599418</v>
      </c>
      <c r="V877" s="170"/>
      <c r="W877" s="170"/>
      <c r="X877" s="168"/>
      <c r="Y877" s="168"/>
      <c r="Z877" s="168"/>
      <c r="AA877" s="169"/>
      <c r="AB877" s="169"/>
      <c r="AC877" s="168"/>
      <c r="AD877" s="168"/>
      <c r="AE877" s="168"/>
      <c r="AF877" s="168"/>
      <c r="AG877" s="168"/>
      <c r="AH877" s="168"/>
      <c r="AI877" s="168"/>
      <c r="AJ877" s="168"/>
      <c r="AK877" s="168"/>
      <c r="AL877" s="168"/>
      <c r="AM877" s="168"/>
      <c r="AN877" s="168"/>
      <c r="AO877" s="168"/>
    </row>
    <row r="878" spans="1:41" x14ac:dyDescent="0.25">
      <c r="A878" s="478"/>
      <c r="B878" s="478"/>
      <c r="C878" s="478"/>
      <c r="D878" s="477"/>
      <c r="E878" s="482" t="s">
        <v>619</v>
      </c>
      <c r="F878" s="480"/>
      <c r="G878" s="480"/>
      <c r="H878" s="474"/>
      <c r="I878" s="471"/>
      <c r="J878" s="473"/>
      <c r="K878" s="470">
        <v>0</v>
      </c>
      <c r="L878" s="201">
        <v>-71.411912032367681</v>
      </c>
      <c r="M878" s="201">
        <v>423.0996045</v>
      </c>
      <c r="N878" s="201">
        <v>41.094000000000001</v>
      </c>
      <c r="O878" s="470">
        <v>41.094000000000001</v>
      </c>
      <c r="P878" s="471">
        <v>423.0996045</v>
      </c>
      <c r="Q878" s="471">
        <v>-71.411912032367681</v>
      </c>
      <c r="R878" s="470">
        <v>164.86998825999925</v>
      </c>
      <c r="S878" s="470">
        <v>164.86998825999925</v>
      </c>
      <c r="T878" s="470"/>
      <c r="U878" s="170">
        <v>96.391358393599418</v>
      </c>
      <c r="V878" s="170"/>
      <c r="W878" s="170"/>
      <c r="X878" s="168"/>
      <c r="Y878" s="168"/>
      <c r="Z878" s="168"/>
      <c r="AA878" s="169"/>
      <c r="AB878" s="169"/>
      <c r="AC878" s="168"/>
      <c r="AD878" s="168"/>
      <c r="AE878" s="168"/>
      <c r="AF878" s="168"/>
      <c r="AG878" s="168"/>
      <c r="AH878" s="168"/>
      <c r="AI878" s="168"/>
      <c r="AJ878" s="168"/>
      <c r="AK878" s="168"/>
      <c r="AL878" s="168"/>
      <c r="AM878" s="168"/>
      <c r="AN878" s="168"/>
      <c r="AO878" s="168"/>
    </row>
    <row r="879" spans="1:41" x14ac:dyDescent="0.25">
      <c r="A879" s="478"/>
      <c r="B879" s="478"/>
      <c r="C879" s="478"/>
      <c r="D879" s="477"/>
      <c r="E879" s="482" t="s">
        <v>619</v>
      </c>
      <c r="F879" s="480"/>
      <c r="G879" s="480" t="s">
        <v>1962</v>
      </c>
      <c r="H879" s="474"/>
      <c r="I879" s="471"/>
      <c r="J879" s="473"/>
      <c r="K879" s="470">
        <v>9.9516999999999994E-2</v>
      </c>
      <c r="L879" s="201">
        <v>-71.461670532367691</v>
      </c>
      <c r="M879" s="201">
        <v>423.0996045</v>
      </c>
      <c r="N879" s="201">
        <v>41.094000000000001</v>
      </c>
      <c r="O879" s="470">
        <v>41.094000000000001</v>
      </c>
      <c r="P879" s="471">
        <v>423.0996045</v>
      </c>
      <c r="Q879" s="471">
        <v>-71.511429032367687</v>
      </c>
      <c r="R879" s="470">
        <v>164.91974675999924</v>
      </c>
      <c r="S879" s="470">
        <v>164.96950525999924</v>
      </c>
      <c r="T879" s="470"/>
      <c r="U879" s="170">
        <v>96.441116893599414</v>
      </c>
      <c r="V879" s="170"/>
      <c r="W879" s="170"/>
      <c r="X879" s="168"/>
      <c r="Y879" s="168"/>
      <c r="Z879" s="168"/>
      <c r="AA879" s="169"/>
      <c r="AB879" s="169"/>
      <c r="AC879" s="168"/>
      <c r="AD879" s="168"/>
      <c r="AE879" s="168"/>
      <c r="AF879" s="168"/>
      <c r="AG879" s="168"/>
      <c r="AH879" s="168"/>
      <c r="AI879" s="168"/>
      <c r="AJ879" s="168"/>
      <c r="AK879" s="168"/>
      <c r="AL879" s="168"/>
      <c r="AM879" s="168"/>
      <c r="AN879" s="168"/>
      <c r="AO879" s="168"/>
    </row>
    <row r="880" spans="1:41" x14ac:dyDescent="0.25">
      <c r="A880" s="478" t="s">
        <v>3081</v>
      </c>
      <c r="B880" s="478" t="s">
        <v>3226</v>
      </c>
      <c r="C880" s="478" t="s">
        <v>2179</v>
      </c>
      <c r="D880" s="477">
        <v>1651</v>
      </c>
      <c r="E880" s="482" t="s">
        <v>3214</v>
      </c>
      <c r="F880" s="480"/>
      <c r="G880" s="480" t="s">
        <v>3072</v>
      </c>
      <c r="H880" s="474">
        <v>34</v>
      </c>
      <c r="I880" s="471"/>
      <c r="J880" s="473"/>
      <c r="K880" s="470">
        <v>0.29817100000000002</v>
      </c>
      <c r="L880" s="201">
        <v>-71.660514532367685</v>
      </c>
      <c r="M880" s="201">
        <v>423.0996045</v>
      </c>
      <c r="N880" s="201">
        <v>41.094000000000001</v>
      </c>
      <c r="O880" s="470">
        <v>41.094000000000001</v>
      </c>
      <c r="P880" s="471">
        <v>423.0996045</v>
      </c>
      <c r="Q880" s="471">
        <v>-71.809600032367683</v>
      </c>
      <c r="R880" s="470">
        <v>165.11859075999922</v>
      </c>
      <c r="S880" s="470">
        <v>165.26767625999923</v>
      </c>
      <c r="T880" s="470"/>
      <c r="U880" s="170">
        <v>96.639960893599394</v>
      </c>
      <c r="V880" s="170"/>
      <c r="W880" s="170"/>
      <c r="X880" s="168"/>
      <c r="Y880" s="168"/>
      <c r="Z880" s="168"/>
      <c r="AA880" s="169"/>
      <c r="AB880" s="169"/>
      <c r="AC880" s="168"/>
      <c r="AD880" s="168"/>
      <c r="AE880" s="168"/>
      <c r="AF880" s="168"/>
      <c r="AG880" s="168"/>
      <c r="AH880" s="168"/>
      <c r="AI880" s="168"/>
      <c r="AJ880" s="168"/>
      <c r="AK880" s="168"/>
      <c r="AL880" s="168"/>
      <c r="AM880" s="168"/>
      <c r="AN880" s="168"/>
      <c r="AO880" s="168"/>
    </row>
    <row r="881" spans="1:41" x14ac:dyDescent="0.25">
      <c r="A881" s="478"/>
      <c r="B881" s="478"/>
      <c r="C881" s="478"/>
      <c r="D881" s="477"/>
      <c r="E881" s="482" t="s">
        <v>619</v>
      </c>
      <c r="F881" s="480"/>
      <c r="G881" s="480"/>
      <c r="H881" s="474"/>
      <c r="I881" s="471"/>
      <c r="J881" s="473"/>
      <c r="K881" s="470">
        <v>0</v>
      </c>
      <c r="L881" s="201">
        <v>-71.809600032367683</v>
      </c>
      <c r="M881" s="201">
        <v>423.0996045</v>
      </c>
      <c r="N881" s="201">
        <v>41.094000000000001</v>
      </c>
      <c r="O881" s="470">
        <v>41.094000000000001</v>
      </c>
      <c r="P881" s="471">
        <v>423.0996045</v>
      </c>
      <c r="Q881" s="471">
        <v>-71.809600032367683</v>
      </c>
      <c r="R881" s="470">
        <v>165.26767625999923</v>
      </c>
      <c r="S881" s="470">
        <v>165.26767625999923</v>
      </c>
      <c r="T881" s="470"/>
      <c r="U881" s="170">
        <v>96.789046393599406</v>
      </c>
      <c r="V881" s="170"/>
      <c r="W881" s="170"/>
      <c r="X881" s="168"/>
      <c r="Y881" s="168"/>
      <c r="Z881" s="168"/>
      <c r="AA881" s="169"/>
      <c r="AB881" s="169"/>
      <c r="AC881" s="168"/>
      <c r="AD881" s="168"/>
      <c r="AE881" s="168"/>
      <c r="AF881" s="168"/>
      <c r="AG881" s="168"/>
      <c r="AH881" s="168"/>
      <c r="AI881" s="168"/>
      <c r="AJ881" s="168"/>
      <c r="AK881" s="168"/>
      <c r="AL881" s="168"/>
      <c r="AM881" s="168"/>
      <c r="AN881" s="168"/>
      <c r="AO881" s="168"/>
    </row>
    <row r="882" spans="1:41" x14ac:dyDescent="0.25">
      <c r="A882" s="478" t="s">
        <v>3081</v>
      </c>
      <c r="B882" s="478" t="s">
        <v>3226</v>
      </c>
      <c r="C882" s="478" t="s">
        <v>2174</v>
      </c>
      <c r="D882" s="477">
        <v>1653</v>
      </c>
      <c r="E882" s="482" t="s">
        <v>3213</v>
      </c>
      <c r="F882" s="480"/>
      <c r="G882" s="480" t="s">
        <v>4278</v>
      </c>
      <c r="H882" s="474"/>
      <c r="I882" s="471"/>
      <c r="J882" s="473"/>
      <c r="K882" s="470">
        <v>0</v>
      </c>
      <c r="L882" s="201">
        <v>-71.809600032367683</v>
      </c>
      <c r="M882" s="201">
        <v>423.0996045</v>
      </c>
      <c r="N882" s="201">
        <v>41.094000000000001</v>
      </c>
      <c r="O882" s="470">
        <v>41.094000000000001</v>
      </c>
      <c r="P882" s="471">
        <v>423.0996045</v>
      </c>
      <c r="Q882" s="471">
        <v>-71.809600032367683</v>
      </c>
      <c r="R882" s="470">
        <v>165.26767625999923</v>
      </c>
      <c r="S882" s="470">
        <v>165.26767625999923</v>
      </c>
      <c r="T882" s="470"/>
      <c r="U882" s="170">
        <v>96.789046393599406</v>
      </c>
      <c r="V882" s="170"/>
      <c r="W882" s="170"/>
      <c r="X882" s="168"/>
      <c r="Y882" s="168"/>
      <c r="Z882" s="168"/>
      <c r="AA882" s="169"/>
      <c r="AB882" s="169"/>
      <c r="AC882" s="168"/>
      <c r="AD882" s="168"/>
      <c r="AE882" s="168"/>
      <c r="AF882" s="168"/>
      <c r="AG882" s="168"/>
      <c r="AH882" s="168"/>
      <c r="AI882" s="168"/>
      <c r="AJ882" s="168"/>
      <c r="AK882" s="168"/>
      <c r="AL882" s="168"/>
      <c r="AM882" s="168"/>
      <c r="AN882" s="168"/>
      <c r="AO882" s="168"/>
    </row>
    <row r="883" spans="1:41" x14ac:dyDescent="0.25">
      <c r="A883" s="478"/>
      <c r="B883" s="478"/>
      <c r="C883" s="478"/>
      <c r="D883" s="477"/>
      <c r="E883" s="482"/>
      <c r="F883" s="480"/>
      <c r="G883" s="480" t="s">
        <v>1962</v>
      </c>
      <c r="H883" s="474"/>
      <c r="I883" s="471"/>
      <c r="J883" s="473"/>
      <c r="K883" s="470">
        <v>9.650984E-2</v>
      </c>
      <c r="L883" s="201">
        <v>-71.857854952367688</v>
      </c>
      <c r="M883" s="201">
        <v>423.0996045</v>
      </c>
      <c r="N883" s="201">
        <v>41.094000000000001</v>
      </c>
      <c r="O883" s="470">
        <v>41.094000000000001</v>
      </c>
      <c r="P883" s="471">
        <v>423.0996045</v>
      </c>
      <c r="Q883" s="471">
        <v>-71.906109872367679</v>
      </c>
      <c r="R883" s="470">
        <v>165.31593117999924</v>
      </c>
      <c r="S883" s="470">
        <v>165.36418609999924</v>
      </c>
      <c r="T883" s="470"/>
      <c r="U883" s="170">
        <v>96.837301313599411</v>
      </c>
      <c r="V883" s="170"/>
      <c r="W883" s="170"/>
      <c r="X883" s="168"/>
      <c r="Y883" s="168"/>
      <c r="Z883" s="168"/>
      <c r="AA883" s="169"/>
      <c r="AB883" s="169"/>
      <c r="AC883" s="168"/>
      <c r="AD883" s="168"/>
      <c r="AE883" s="168"/>
      <c r="AF883" s="168"/>
      <c r="AG883" s="168"/>
      <c r="AH883" s="168"/>
      <c r="AI883" s="168"/>
      <c r="AJ883" s="168"/>
      <c r="AK883" s="168"/>
      <c r="AL883" s="168"/>
      <c r="AM883" s="168"/>
      <c r="AN883" s="168"/>
      <c r="AO883" s="168"/>
    </row>
    <row r="884" spans="1:41" x14ac:dyDescent="0.25">
      <c r="A884" s="478" t="s">
        <v>3081</v>
      </c>
      <c r="B884" s="478" t="s">
        <v>3226</v>
      </c>
      <c r="C884" s="478" t="s">
        <v>111</v>
      </c>
      <c r="D884" s="477">
        <v>1654</v>
      </c>
      <c r="E884" s="482" t="s">
        <v>314</v>
      </c>
      <c r="F884" s="480" t="s">
        <v>3135</v>
      </c>
      <c r="G884" s="480" t="s">
        <v>3134</v>
      </c>
      <c r="H884" s="474">
        <v>40</v>
      </c>
      <c r="I884" s="471"/>
      <c r="J884" s="473"/>
      <c r="K884" s="470">
        <v>0</v>
      </c>
      <c r="L884" s="201">
        <v>-71.906109872367679</v>
      </c>
      <c r="M884" s="201">
        <v>423.0996045</v>
      </c>
      <c r="N884" s="201">
        <v>41.094000000000001</v>
      </c>
      <c r="O884" s="470">
        <v>41.094000000000001</v>
      </c>
      <c r="P884" s="471">
        <v>423.0996045</v>
      </c>
      <c r="Q884" s="471">
        <v>-71.906109872367679</v>
      </c>
      <c r="R884" s="470">
        <v>165.36418609999924</v>
      </c>
      <c r="S884" s="470">
        <v>165.36418609999924</v>
      </c>
      <c r="T884" s="470"/>
      <c r="U884" s="170">
        <v>96.885556233599416</v>
      </c>
      <c r="V884" s="170"/>
      <c r="W884" s="170"/>
      <c r="X884" s="168"/>
      <c r="Y884" s="168"/>
      <c r="Z884" s="168"/>
      <c r="AA884" s="169"/>
      <c r="AB884" s="169"/>
      <c r="AC884" s="168"/>
      <c r="AD884" s="168"/>
      <c r="AE884" s="168"/>
      <c r="AF884" s="168"/>
      <c r="AG884" s="168"/>
      <c r="AH884" s="168"/>
      <c r="AI884" s="168"/>
      <c r="AJ884" s="168"/>
      <c r="AK884" s="168"/>
      <c r="AL884" s="168"/>
      <c r="AM884" s="168"/>
      <c r="AN884" s="168"/>
      <c r="AO884" s="168"/>
    </row>
    <row r="885" spans="1:41" x14ac:dyDescent="0.25">
      <c r="A885" s="478"/>
      <c r="B885" s="478"/>
      <c r="C885" s="478"/>
      <c r="D885" s="477"/>
      <c r="E885" s="482"/>
      <c r="F885" s="480"/>
      <c r="G885" s="480" t="s">
        <v>3133</v>
      </c>
      <c r="H885" s="474"/>
      <c r="I885" s="471"/>
      <c r="J885" s="473"/>
      <c r="K885" s="470">
        <v>5.5879999999999999E-2</v>
      </c>
      <c r="L885" s="201">
        <v>-71.93404987236768</v>
      </c>
      <c r="M885" s="201">
        <v>423.0996045</v>
      </c>
      <c r="N885" s="201">
        <v>41.094000000000001</v>
      </c>
      <c r="O885" s="470">
        <v>41.094000000000001</v>
      </c>
      <c r="P885" s="471">
        <v>423.0996045</v>
      </c>
      <c r="Q885" s="471">
        <v>-71.961989872367681</v>
      </c>
      <c r="R885" s="470">
        <v>165.39212609999925</v>
      </c>
      <c r="S885" s="470">
        <v>165.42006609999925</v>
      </c>
      <c r="T885" s="470"/>
      <c r="U885" s="170">
        <v>96.913496233599417</v>
      </c>
      <c r="V885" s="170"/>
      <c r="W885" s="170"/>
      <c r="X885" s="168"/>
      <c r="Y885" s="168"/>
      <c r="Z885" s="168"/>
      <c r="AA885" s="169"/>
      <c r="AB885" s="169"/>
      <c r="AC885" s="168"/>
      <c r="AD885" s="168"/>
      <c r="AE885" s="168"/>
      <c r="AF885" s="168"/>
      <c r="AG885" s="168"/>
      <c r="AH885" s="168"/>
      <c r="AI885" s="168"/>
      <c r="AJ885" s="168"/>
      <c r="AK885" s="168"/>
      <c r="AL885" s="168"/>
      <c r="AM885" s="168"/>
      <c r="AN885" s="168"/>
      <c r="AO885" s="168"/>
    </row>
    <row r="886" spans="1:41" x14ac:dyDescent="0.25">
      <c r="A886" s="478"/>
      <c r="B886" s="478"/>
      <c r="C886" s="478"/>
      <c r="D886" s="477"/>
      <c r="E886" s="482" t="s">
        <v>619</v>
      </c>
      <c r="F886" s="480"/>
      <c r="G886" s="480" t="s">
        <v>3132</v>
      </c>
      <c r="H886" s="474"/>
      <c r="I886" s="471"/>
      <c r="J886" s="473"/>
      <c r="K886" s="470">
        <v>7.6135999999999981E-2</v>
      </c>
      <c r="L886" s="201">
        <v>-72.000057872367677</v>
      </c>
      <c r="M886" s="201">
        <v>423.0996045</v>
      </c>
      <c r="N886" s="201">
        <v>41.094000000000001</v>
      </c>
      <c r="O886" s="470">
        <v>41.094000000000001</v>
      </c>
      <c r="P886" s="471">
        <v>423.0996045</v>
      </c>
      <c r="Q886" s="471">
        <v>-72.038125872367686</v>
      </c>
      <c r="R886" s="470">
        <v>165.45813409999923</v>
      </c>
      <c r="S886" s="470">
        <v>165.49620209999924</v>
      </c>
      <c r="T886" s="470"/>
      <c r="U886" s="170">
        <v>96.9795042335994</v>
      </c>
      <c r="V886" s="170"/>
      <c r="W886" s="170"/>
      <c r="X886" s="168"/>
      <c r="Y886" s="168"/>
      <c r="Z886" s="168"/>
      <c r="AA886" s="169"/>
      <c r="AB886" s="169"/>
      <c r="AC886" s="168"/>
      <c r="AD886" s="168"/>
      <c r="AE886" s="168"/>
      <c r="AF886" s="168"/>
      <c r="AG886" s="168"/>
      <c r="AH886" s="168"/>
      <c r="AI886" s="168"/>
      <c r="AJ886" s="168"/>
      <c r="AK886" s="168"/>
      <c r="AL886" s="168"/>
      <c r="AM886" s="168"/>
      <c r="AN886" s="168"/>
      <c r="AO886" s="168"/>
    </row>
    <row r="887" spans="1:41" x14ac:dyDescent="0.25">
      <c r="A887" s="478" t="s">
        <v>3081</v>
      </c>
      <c r="B887" s="478" t="s">
        <v>3226</v>
      </c>
      <c r="C887" s="478" t="s">
        <v>3131</v>
      </c>
      <c r="D887" s="477">
        <v>1657</v>
      </c>
      <c r="E887" s="482" t="s">
        <v>3212</v>
      </c>
      <c r="F887" s="480" t="s">
        <v>2185</v>
      </c>
      <c r="G887" s="480" t="s">
        <v>2184</v>
      </c>
      <c r="H887" s="474">
        <v>40</v>
      </c>
      <c r="I887" s="471"/>
      <c r="J887" s="473"/>
      <c r="K887" s="470">
        <v>0.5</v>
      </c>
      <c r="L887" s="201">
        <v>-72.288125872367686</v>
      </c>
      <c r="M887" s="201">
        <v>423.0996045</v>
      </c>
      <c r="N887" s="201">
        <v>41.094000000000001</v>
      </c>
      <c r="O887" s="470">
        <v>41.094000000000001</v>
      </c>
      <c r="P887" s="471">
        <v>423.0996045</v>
      </c>
      <c r="Q887" s="471">
        <v>-72.538125872367686</v>
      </c>
      <c r="R887" s="470">
        <v>165.74620209999924</v>
      </c>
      <c r="S887" s="470">
        <v>165.99620209999924</v>
      </c>
      <c r="T887" s="470"/>
      <c r="U887" s="170">
        <v>97.26757223359941</v>
      </c>
      <c r="V887" s="170"/>
      <c r="W887" s="170"/>
      <c r="X887" s="168"/>
      <c r="Y887" s="168"/>
      <c r="Z887" s="168"/>
      <c r="AA887" s="169"/>
      <c r="AB887" s="169"/>
      <c r="AC887" s="168"/>
      <c r="AD887" s="168"/>
      <c r="AE887" s="168"/>
      <c r="AF887" s="168"/>
      <c r="AG887" s="168"/>
      <c r="AH887" s="168"/>
      <c r="AI887" s="168"/>
      <c r="AJ887" s="168"/>
      <c r="AK887" s="168"/>
      <c r="AL887" s="168"/>
      <c r="AM887" s="168"/>
      <c r="AN887" s="168"/>
      <c r="AO887" s="168"/>
    </row>
    <row r="888" spans="1:41" x14ac:dyDescent="0.25">
      <c r="A888" s="478"/>
      <c r="B888" s="478"/>
      <c r="C888" s="478"/>
      <c r="D888" s="477"/>
      <c r="E888" s="482" t="s">
        <v>619</v>
      </c>
      <c r="F888" s="480"/>
      <c r="G888" s="480" t="s">
        <v>3129</v>
      </c>
      <c r="H888" s="474"/>
      <c r="I888" s="471"/>
      <c r="J888" s="473"/>
      <c r="K888" s="470">
        <v>7.6135999999999981E-2</v>
      </c>
      <c r="L888" s="201">
        <v>-72.576193872367696</v>
      </c>
      <c r="M888" s="201">
        <v>423.0996045</v>
      </c>
      <c r="N888" s="201">
        <v>41.094000000000001</v>
      </c>
      <c r="O888" s="470">
        <v>41.094000000000001</v>
      </c>
      <c r="P888" s="471">
        <v>423.0996045</v>
      </c>
      <c r="Q888" s="471">
        <v>-72.614261872367692</v>
      </c>
      <c r="R888" s="470">
        <v>166.03427009999922</v>
      </c>
      <c r="S888" s="470">
        <v>166.07233809999923</v>
      </c>
      <c r="T888" s="470"/>
      <c r="U888" s="170">
        <v>97.555640233599391</v>
      </c>
      <c r="V888" s="170"/>
      <c r="W888" s="170"/>
      <c r="X888" s="168"/>
      <c r="Y888" s="168"/>
      <c r="Z888" s="168"/>
      <c r="AA888" s="169"/>
      <c r="AB888" s="169"/>
      <c r="AC888" s="168"/>
      <c r="AD888" s="168"/>
      <c r="AE888" s="168"/>
      <c r="AF888" s="168"/>
      <c r="AG888" s="168"/>
      <c r="AH888" s="168"/>
      <c r="AI888" s="168"/>
      <c r="AJ888" s="168"/>
      <c r="AK888" s="168"/>
      <c r="AL888" s="168"/>
      <c r="AM888" s="168"/>
      <c r="AN888" s="168"/>
      <c r="AO888" s="168"/>
    </row>
    <row r="889" spans="1:41" x14ac:dyDescent="0.25">
      <c r="A889" s="478"/>
      <c r="B889" s="478"/>
      <c r="C889" s="478"/>
      <c r="D889" s="477"/>
      <c r="E889" s="482"/>
      <c r="F889" s="480"/>
      <c r="G889" s="480" t="s">
        <v>1962</v>
      </c>
      <c r="H889" s="474"/>
      <c r="I889" s="471"/>
      <c r="J889" s="473"/>
      <c r="K889" s="470">
        <v>9.9516999999999994E-2</v>
      </c>
      <c r="L889" s="201">
        <v>-72.664020372367702</v>
      </c>
      <c r="M889" s="201">
        <v>423.0996045</v>
      </c>
      <c r="N889" s="201">
        <v>41.094000000000001</v>
      </c>
      <c r="O889" s="470">
        <v>41.094000000000001</v>
      </c>
      <c r="P889" s="471">
        <v>423.0996045</v>
      </c>
      <c r="Q889" s="471">
        <v>-72.713778872367698</v>
      </c>
      <c r="R889" s="470">
        <v>166.12209659999922</v>
      </c>
      <c r="S889" s="470">
        <v>166.17185509999922</v>
      </c>
      <c r="T889" s="470"/>
      <c r="U889" s="170">
        <v>97.643466733599396</v>
      </c>
      <c r="V889" s="170"/>
      <c r="W889" s="170"/>
      <c r="X889" s="168"/>
      <c r="Y889" s="168"/>
      <c r="Z889" s="168"/>
      <c r="AA889" s="169"/>
      <c r="AB889" s="169"/>
      <c r="AC889" s="168"/>
      <c r="AD889" s="168"/>
      <c r="AE889" s="168"/>
      <c r="AF889" s="168"/>
      <c r="AG889" s="168"/>
      <c r="AH889" s="168"/>
      <c r="AI889" s="168"/>
      <c r="AJ889" s="168"/>
      <c r="AK889" s="168"/>
      <c r="AL889" s="168"/>
      <c r="AM889" s="168"/>
      <c r="AN889" s="168"/>
      <c r="AO889" s="168"/>
    </row>
    <row r="890" spans="1:41" x14ac:dyDescent="0.25">
      <c r="A890" s="478" t="s">
        <v>3081</v>
      </c>
      <c r="B890" s="478" t="s">
        <v>3226</v>
      </c>
      <c r="C890" s="478" t="s">
        <v>2177</v>
      </c>
      <c r="D890" s="477">
        <v>1663</v>
      </c>
      <c r="E890" s="482" t="s">
        <v>3211</v>
      </c>
      <c r="F890" s="480"/>
      <c r="G890" s="480" t="s">
        <v>3072</v>
      </c>
      <c r="H890" s="474">
        <v>34</v>
      </c>
      <c r="I890" s="471"/>
      <c r="J890" s="473"/>
      <c r="K890" s="470">
        <v>0.29817100000000002</v>
      </c>
      <c r="L890" s="201">
        <v>-72.862864372367696</v>
      </c>
      <c r="M890" s="201">
        <v>423.0996045</v>
      </c>
      <c r="N890" s="201">
        <v>41.094000000000001</v>
      </c>
      <c r="O890" s="470">
        <v>41.094000000000001</v>
      </c>
      <c r="P890" s="471">
        <v>423.0996045</v>
      </c>
      <c r="Q890" s="471">
        <v>-73.011949872367694</v>
      </c>
      <c r="R890" s="470">
        <v>166.3209405999992</v>
      </c>
      <c r="S890" s="470">
        <v>166.47002609999922</v>
      </c>
      <c r="T890" s="470"/>
      <c r="U890" s="170">
        <v>97.842310733599376</v>
      </c>
      <c r="V890" s="170"/>
      <c r="W890" s="170"/>
      <c r="X890" s="168"/>
      <c r="Y890" s="168"/>
      <c r="Z890" s="168"/>
      <c r="AA890" s="169"/>
      <c r="AB890" s="169"/>
      <c r="AC890" s="168"/>
      <c r="AD890" s="168"/>
      <c r="AE890" s="168"/>
      <c r="AF890" s="168"/>
      <c r="AG890" s="168"/>
      <c r="AH890" s="168"/>
      <c r="AI890" s="168"/>
      <c r="AJ890" s="168"/>
      <c r="AK890" s="168"/>
      <c r="AL890" s="168"/>
      <c r="AM890" s="168"/>
      <c r="AN890" s="168"/>
      <c r="AO890" s="168"/>
    </row>
    <row r="891" spans="1:41" x14ac:dyDescent="0.25">
      <c r="A891" s="478"/>
      <c r="B891" s="478"/>
      <c r="C891" s="478"/>
      <c r="D891" s="477"/>
      <c r="E891" s="482" t="s">
        <v>619</v>
      </c>
      <c r="F891" s="480"/>
      <c r="G891" s="480"/>
      <c r="H891" s="474"/>
      <c r="I891" s="471"/>
      <c r="J891" s="473"/>
      <c r="K891" s="470">
        <v>0</v>
      </c>
      <c r="L891" s="201">
        <v>-73.011949872367694</v>
      </c>
      <c r="M891" s="201">
        <v>423.0996045</v>
      </c>
      <c r="N891" s="201">
        <v>41.094000000000001</v>
      </c>
      <c r="O891" s="470">
        <v>41.094000000000001</v>
      </c>
      <c r="P891" s="471">
        <v>423.0996045</v>
      </c>
      <c r="Q891" s="471">
        <v>-73.011949872367694</v>
      </c>
      <c r="R891" s="470">
        <v>166.47002609999922</v>
      </c>
      <c r="S891" s="470">
        <v>166.47002609999922</v>
      </c>
      <c r="T891" s="470"/>
      <c r="U891" s="170">
        <v>97.991396233599389</v>
      </c>
      <c r="V891" s="170"/>
      <c r="W891" s="170"/>
      <c r="X891" s="168"/>
      <c r="Y891" s="168"/>
      <c r="Z891" s="168"/>
      <c r="AA891" s="169"/>
      <c r="AB891" s="169"/>
      <c r="AC891" s="168"/>
      <c r="AD891" s="168"/>
      <c r="AE891" s="168"/>
      <c r="AF891" s="168"/>
      <c r="AG891" s="168"/>
      <c r="AH891" s="168"/>
      <c r="AI891" s="168"/>
      <c r="AJ891" s="168"/>
      <c r="AK891" s="168"/>
      <c r="AL891" s="168"/>
      <c r="AM891" s="168"/>
      <c r="AN891" s="168"/>
      <c r="AO891" s="168"/>
    </row>
    <row r="892" spans="1:41" x14ac:dyDescent="0.25">
      <c r="A892" s="478"/>
      <c r="B892" s="478"/>
      <c r="C892" s="478"/>
      <c r="D892" s="477"/>
      <c r="E892" s="482" t="s">
        <v>619</v>
      </c>
      <c r="F892" s="480"/>
      <c r="G892" s="480"/>
      <c r="H892" s="474"/>
      <c r="I892" s="471"/>
      <c r="J892" s="473"/>
      <c r="K892" s="470">
        <v>0</v>
      </c>
      <c r="L892" s="201">
        <v>-73.011949872367694</v>
      </c>
      <c r="M892" s="201">
        <v>423.0996045</v>
      </c>
      <c r="N892" s="201">
        <v>41.094000000000001</v>
      </c>
      <c r="O892" s="470">
        <v>41.094000000000001</v>
      </c>
      <c r="P892" s="471">
        <v>423.0996045</v>
      </c>
      <c r="Q892" s="471">
        <v>-73.011949872367694</v>
      </c>
      <c r="R892" s="470">
        <v>166.47002609999922</v>
      </c>
      <c r="S892" s="470">
        <v>166.47002609999922</v>
      </c>
      <c r="T892" s="470"/>
      <c r="U892" s="170">
        <v>97.991396233599389</v>
      </c>
      <c r="V892" s="170"/>
      <c r="W892" s="170"/>
      <c r="X892" s="168"/>
      <c r="Y892" s="168"/>
      <c r="Z892" s="168"/>
      <c r="AA892" s="169"/>
      <c r="AB892" s="169"/>
      <c r="AC892" s="168"/>
      <c r="AD892" s="168"/>
      <c r="AE892" s="168"/>
      <c r="AF892" s="168"/>
      <c r="AG892" s="168"/>
      <c r="AH892" s="168"/>
      <c r="AI892" s="168"/>
      <c r="AJ892" s="168"/>
      <c r="AK892" s="168"/>
      <c r="AL892" s="168"/>
      <c r="AM892" s="168"/>
      <c r="AN892" s="168"/>
      <c r="AO892" s="168"/>
    </row>
    <row r="893" spans="1:41" x14ac:dyDescent="0.25">
      <c r="A893" s="478"/>
      <c r="B893" s="478"/>
      <c r="C893" s="478"/>
      <c r="D893" s="477"/>
      <c r="E893" s="481" t="s">
        <v>619</v>
      </c>
      <c r="F893" s="480"/>
      <c r="G893" s="480" t="s">
        <v>2198</v>
      </c>
      <c r="H893" s="474"/>
      <c r="I893" s="479"/>
      <c r="J893" s="473"/>
      <c r="K893" s="472">
        <v>0.19082200000000005</v>
      </c>
      <c r="L893" s="201">
        <v>-73.107360872367693</v>
      </c>
      <c r="M893" s="201">
        <v>423.0996045</v>
      </c>
      <c r="N893" s="201">
        <v>41.094000000000001</v>
      </c>
      <c r="O893" s="470">
        <v>41.094000000000001</v>
      </c>
      <c r="P893" s="471">
        <v>423.0996045</v>
      </c>
      <c r="Q893" s="471">
        <v>-73.202771872367691</v>
      </c>
      <c r="R893" s="470">
        <v>166.5654370999992</v>
      </c>
      <c r="S893" s="470">
        <v>166.66084809999921</v>
      </c>
      <c r="T893" s="479"/>
      <c r="U893" s="170">
        <v>98.086807233599373</v>
      </c>
      <c r="V893" s="170"/>
      <c r="W893" s="170"/>
      <c r="X893" s="168"/>
      <c r="Y893" s="168"/>
      <c r="Z893" s="168"/>
      <c r="AA893" s="169"/>
      <c r="AB893" s="169"/>
      <c r="AC893" s="168"/>
      <c r="AD893" s="168"/>
      <c r="AE893" s="168"/>
      <c r="AF893" s="168"/>
      <c r="AG893" s="168"/>
      <c r="AH893" s="168"/>
      <c r="AI893" s="168"/>
      <c r="AJ893" s="168"/>
      <c r="AK893" s="168"/>
      <c r="AL893" s="168"/>
      <c r="AM893" s="168"/>
      <c r="AN893" s="168"/>
      <c r="AO893" s="168"/>
    </row>
    <row r="894" spans="1:41" x14ac:dyDescent="0.25">
      <c r="A894" s="478" t="s">
        <v>3081</v>
      </c>
      <c r="B894" s="478" t="s">
        <v>3226</v>
      </c>
      <c r="C894" s="478" t="s">
        <v>1981</v>
      </c>
      <c r="D894" s="477">
        <v>1667</v>
      </c>
      <c r="E894" s="470" t="s">
        <v>3210</v>
      </c>
      <c r="F894" s="476"/>
      <c r="G894" s="475" t="s">
        <v>1978</v>
      </c>
      <c r="H894" s="474">
        <v>40</v>
      </c>
      <c r="I894" s="471"/>
      <c r="J894" s="473"/>
      <c r="K894" s="472">
        <v>5.7403999999999997E-2</v>
      </c>
      <c r="L894" s="201">
        <v>-73.231473872367701</v>
      </c>
      <c r="M894" s="201">
        <v>423.0996045</v>
      </c>
      <c r="N894" s="201">
        <v>41.094000000000001</v>
      </c>
      <c r="O894" s="470">
        <v>41.094000000000001</v>
      </c>
      <c r="P894" s="471">
        <v>423.0996045</v>
      </c>
      <c r="Q894" s="471">
        <v>-73.260175872367697</v>
      </c>
      <c r="R894" s="470">
        <v>166.6895500999992</v>
      </c>
      <c r="S894" s="470">
        <v>166.71825209999921</v>
      </c>
      <c r="T894" s="470"/>
      <c r="U894" s="170">
        <v>98.210920233599367</v>
      </c>
      <c r="V894" s="170"/>
      <c r="W894" s="170"/>
      <c r="X894" s="168"/>
      <c r="Y894" s="168"/>
      <c r="Z894" s="168"/>
      <c r="AA894" s="169"/>
      <c r="AB894" s="169"/>
      <c r="AC894" s="168"/>
      <c r="AD894" s="168"/>
      <c r="AE894" s="168"/>
      <c r="AF894" s="168"/>
      <c r="AG894" s="168"/>
      <c r="AH894" s="168"/>
      <c r="AI894" s="168"/>
      <c r="AJ894" s="168"/>
      <c r="AK894" s="168"/>
      <c r="AL894" s="168"/>
      <c r="AM894" s="168"/>
      <c r="AN894" s="168"/>
      <c r="AO894" s="168"/>
    </row>
    <row r="895" spans="1:41" x14ac:dyDescent="0.25">
      <c r="A895" s="232"/>
      <c r="B895" s="232"/>
      <c r="C895" s="232"/>
      <c r="D895" s="237"/>
      <c r="E895" s="232" t="s">
        <v>619</v>
      </c>
      <c r="F895" s="238"/>
      <c r="G895" s="238" t="s">
        <v>1962</v>
      </c>
      <c r="H895" s="467">
        <v>40</v>
      </c>
      <c r="I895" s="240"/>
      <c r="J895" s="466"/>
      <c r="K895" s="240">
        <v>0.103502</v>
      </c>
      <c r="L895" s="201">
        <v>-73.311926872367707</v>
      </c>
      <c r="M895" s="201">
        <v>423.0996045</v>
      </c>
      <c r="N895" s="201">
        <v>41.094000000000001</v>
      </c>
      <c r="O895" s="240">
        <v>41.094000000000001</v>
      </c>
      <c r="P895" s="240">
        <v>423.0996045</v>
      </c>
      <c r="Q895" s="240">
        <v>-73.363677872367703</v>
      </c>
      <c r="R895" s="240">
        <v>166.7700030999992</v>
      </c>
      <c r="S895" s="240">
        <v>166.8217540999992</v>
      </c>
      <c r="T895" s="240"/>
      <c r="U895" s="170">
        <v>98.291373233599373</v>
      </c>
      <c r="V895" s="170"/>
      <c r="W895" s="170"/>
      <c r="X895" s="168"/>
      <c r="Y895" s="168"/>
      <c r="Z895" s="168"/>
      <c r="AA895" s="169"/>
      <c r="AB895" s="169"/>
      <c r="AC895" s="168"/>
      <c r="AD895" s="168"/>
      <c r="AE895" s="168"/>
      <c r="AF895" s="168"/>
      <c r="AG895" s="168"/>
      <c r="AH895" s="168"/>
      <c r="AI895" s="168"/>
      <c r="AJ895" s="168"/>
      <c r="AK895" s="168"/>
      <c r="AL895" s="168"/>
      <c r="AM895" s="168"/>
      <c r="AN895" s="168"/>
      <c r="AO895" s="168"/>
    </row>
    <row r="896" spans="1:41" x14ac:dyDescent="0.25">
      <c r="A896" s="232" t="s">
        <v>3081</v>
      </c>
      <c r="B896" s="232" t="s">
        <v>3209</v>
      </c>
      <c r="C896" s="232" t="s">
        <v>111</v>
      </c>
      <c r="D896" s="237">
        <v>1668</v>
      </c>
      <c r="E896" s="234" t="s">
        <v>790</v>
      </c>
      <c r="F896" s="238" t="s">
        <v>2169</v>
      </c>
      <c r="G896" s="238" t="s">
        <v>1951</v>
      </c>
      <c r="H896" s="467"/>
      <c r="I896" s="200"/>
      <c r="J896" s="466"/>
      <c r="K896" s="240">
        <v>0</v>
      </c>
      <c r="L896" s="201">
        <v>-73.363677872367703</v>
      </c>
      <c r="M896" s="201">
        <v>423.0996045</v>
      </c>
      <c r="N896" s="201">
        <v>41.094000000000001</v>
      </c>
      <c r="O896" s="240">
        <v>41.094000000000001</v>
      </c>
      <c r="P896" s="240">
        <v>423.0996045</v>
      </c>
      <c r="Q896" s="240">
        <v>-73.363677872367703</v>
      </c>
      <c r="R896" s="240">
        <v>166.8217540999992</v>
      </c>
      <c r="S896" s="240">
        <v>166.8217540999992</v>
      </c>
      <c r="T896" s="240"/>
      <c r="U896" s="170">
        <v>98.343124233599369</v>
      </c>
      <c r="V896" s="170"/>
      <c r="W896" s="170"/>
      <c r="X896" s="168"/>
      <c r="Y896" s="168"/>
      <c r="Z896" s="168"/>
      <c r="AA896" s="169"/>
      <c r="AB896" s="169"/>
      <c r="AC896" s="168"/>
      <c r="AD896" s="168"/>
      <c r="AE896" s="168"/>
      <c r="AF896" s="168"/>
      <c r="AG896" s="168"/>
      <c r="AH896" s="168"/>
      <c r="AI896" s="168"/>
      <c r="AJ896" s="168"/>
      <c r="AK896" s="168"/>
      <c r="AL896" s="168"/>
      <c r="AM896" s="168"/>
      <c r="AN896" s="168"/>
      <c r="AO896" s="168"/>
    </row>
    <row r="897" spans="1:41" x14ac:dyDescent="0.25">
      <c r="A897" s="232"/>
      <c r="B897" s="232"/>
      <c r="C897" s="232"/>
      <c r="D897" s="237"/>
      <c r="E897" s="469" t="s">
        <v>619</v>
      </c>
      <c r="F897" s="238"/>
      <c r="G897" s="238" t="s">
        <v>1969</v>
      </c>
      <c r="H897" s="468"/>
      <c r="I897" s="239"/>
      <c r="J897" s="466"/>
      <c r="K897" s="240">
        <v>0.14528199999999999</v>
      </c>
      <c r="L897" s="201">
        <v>-73.436318872367707</v>
      </c>
      <c r="M897" s="201">
        <v>423.0996045</v>
      </c>
      <c r="N897" s="201">
        <v>41.094000000000001</v>
      </c>
      <c r="O897" s="240">
        <v>41.094000000000001</v>
      </c>
      <c r="P897" s="240">
        <v>423.0996045</v>
      </c>
      <c r="Q897" s="240">
        <v>-73.508959872367697</v>
      </c>
      <c r="R897" s="240">
        <v>166.8943950999992</v>
      </c>
      <c r="S897" s="240">
        <v>166.96703609999921</v>
      </c>
      <c r="T897" s="240"/>
      <c r="U897" s="170">
        <v>98.415765233599373</v>
      </c>
      <c r="V897" s="170"/>
      <c r="W897" s="170"/>
      <c r="X897" s="168"/>
      <c r="Y897" s="168"/>
      <c r="Z897" s="168"/>
      <c r="AA897" s="169"/>
      <c r="AB897" s="169"/>
      <c r="AC897" s="168"/>
      <c r="AD897" s="168"/>
      <c r="AE897" s="168"/>
      <c r="AF897" s="168"/>
      <c r="AG897" s="168"/>
      <c r="AH897" s="168"/>
      <c r="AI897" s="168"/>
      <c r="AJ897" s="168"/>
      <c r="AK897" s="168"/>
      <c r="AL897" s="168"/>
      <c r="AM897" s="168"/>
      <c r="AN897" s="168"/>
      <c r="AO897" s="168"/>
    </row>
    <row r="898" spans="1:41" x14ac:dyDescent="0.25">
      <c r="A898" s="232" t="s">
        <v>3081</v>
      </c>
      <c r="B898" s="232" t="s">
        <v>3209</v>
      </c>
      <c r="C898" s="232" t="s">
        <v>3125</v>
      </c>
      <c r="D898" s="237">
        <v>1670</v>
      </c>
      <c r="E898" s="234" t="s">
        <v>1909</v>
      </c>
      <c r="F898" s="238" t="s">
        <v>4279</v>
      </c>
      <c r="G898" s="238" t="s">
        <v>4280</v>
      </c>
      <c r="H898" s="467">
        <v>33</v>
      </c>
      <c r="I898" s="200"/>
      <c r="J898" s="466"/>
      <c r="K898" s="240">
        <v>0</v>
      </c>
      <c r="L898" s="201">
        <v>-73.508959872367697</v>
      </c>
      <c r="M898" s="201">
        <v>423.0996045</v>
      </c>
      <c r="N898" s="201">
        <v>41.094000000000001</v>
      </c>
      <c r="O898" s="240">
        <v>41.094000000000001</v>
      </c>
      <c r="P898" s="240">
        <v>423.0996045</v>
      </c>
      <c r="Q898" s="240">
        <v>-73.508959872367697</v>
      </c>
      <c r="R898" s="240">
        <v>166.96703609999921</v>
      </c>
      <c r="S898" s="240">
        <v>166.96703609999921</v>
      </c>
      <c r="T898" s="240"/>
      <c r="U898" s="170">
        <v>98.488406233599378</v>
      </c>
      <c r="V898" s="170"/>
      <c r="W898" s="170"/>
      <c r="X898" s="168"/>
      <c r="Y898" s="168"/>
      <c r="Z898" s="168"/>
      <c r="AA898" s="169"/>
      <c r="AB898" s="169"/>
      <c r="AC898" s="168"/>
      <c r="AD898" s="168"/>
      <c r="AE898" s="168"/>
      <c r="AF898" s="168"/>
      <c r="AG898" s="168"/>
      <c r="AH898" s="168"/>
      <c r="AI898" s="168"/>
      <c r="AJ898" s="168"/>
      <c r="AK898" s="168"/>
      <c r="AL898" s="168"/>
      <c r="AM898" s="168"/>
      <c r="AN898" s="168"/>
      <c r="AO898" s="168"/>
    </row>
    <row r="899" spans="1:41" x14ac:dyDescent="0.25">
      <c r="A899" s="232"/>
      <c r="B899" s="232"/>
      <c r="C899" s="232"/>
      <c r="D899" s="237"/>
      <c r="E899" s="469" t="s">
        <v>619</v>
      </c>
      <c r="F899" s="238"/>
      <c r="G899" s="238" t="s">
        <v>1969</v>
      </c>
      <c r="H899" s="468"/>
      <c r="I899" s="239"/>
      <c r="J899" s="466"/>
      <c r="K899" s="240">
        <v>0</v>
      </c>
      <c r="L899" s="201">
        <v>-73.508959872367697</v>
      </c>
      <c r="M899" s="201">
        <v>423.0996045</v>
      </c>
      <c r="N899" s="201">
        <v>41.094000000000001</v>
      </c>
      <c r="O899" s="240">
        <v>41.094000000000001</v>
      </c>
      <c r="P899" s="240">
        <v>423.0996045</v>
      </c>
      <c r="Q899" s="240">
        <v>-73.508959872367697</v>
      </c>
      <c r="R899" s="240">
        <v>166.96703609999921</v>
      </c>
      <c r="S899" s="240">
        <v>166.96703609999921</v>
      </c>
      <c r="T899" s="240"/>
      <c r="U899" s="170">
        <v>98.488406233599378</v>
      </c>
      <c r="V899" s="170"/>
      <c r="W899" s="170"/>
      <c r="X899" s="168"/>
      <c r="Y899" s="168"/>
      <c r="Z899" s="168"/>
      <c r="AA899" s="169"/>
      <c r="AB899" s="169"/>
      <c r="AC899" s="168"/>
      <c r="AD899" s="168"/>
      <c r="AE899" s="168"/>
      <c r="AF899" s="168"/>
      <c r="AG899" s="168"/>
      <c r="AH899" s="168"/>
      <c r="AI899" s="168"/>
      <c r="AJ899" s="168"/>
      <c r="AK899" s="168"/>
      <c r="AL899" s="168"/>
      <c r="AM899" s="168"/>
      <c r="AN899" s="168"/>
      <c r="AO899" s="168"/>
    </row>
    <row r="900" spans="1:41" x14ac:dyDescent="0.25">
      <c r="A900" s="232" t="s">
        <v>3081</v>
      </c>
      <c r="B900" s="232" t="s">
        <v>3209</v>
      </c>
      <c r="C900" s="232" t="s">
        <v>1990</v>
      </c>
      <c r="D900" s="237">
        <v>1670</v>
      </c>
      <c r="E900" s="234" t="s">
        <v>3208</v>
      </c>
      <c r="F900" s="238" t="s">
        <v>1988</v>
      </c>
      <c r="G900" s="238" t="s">
        <v>1987</v>
      </c>
      <c r="H900" s="467"/>
      <c r="I900" s="200"/>
      <c r="J900" s="466"/>
      <c r="K900" s="240">
        <v>0</v>
      </c>
      <c r="L900" s="201">
        <v>-73.508959872367697</v>
      </c>
      <c r="M900" s="201">
        <v>423.0996045</v>
      </c>
      <c r="N900" s="201">
        <v>41.094000000000001</v>
      </c>
      <c r="O900" s="240">
        <v>41.094000000000001</v>
      </c>
      <c r="P900" s="240">
        <v>423.0996045</v>
      </c>
      <c r="Q900" s="240">
        <v>-73.508959872367697</v>
      </c>
      <c r="R900" s="240">
        <v>166.96703609999921</v>
      </c>
      <c r="S900" s="240">
        <v>166.96703609999921</v>
      </c>
      <c r="T900" s="240"/>
      <c r="U900" s="170">
        <v>98.488406233599378</v>
      </c>
      <c r="V900" s="170"/>
      <c r="W900" s="170"/>
      <c r="X900" s="168"/>
      <c r="Y900" s="168"/>
      <c r="Z900" s="168"/>
      <c r="AA900" s="169"/>
      <c r="AB900" s="169"/>
      <c r="AC900" s="168"/>
      <c r="AD900" s="168"/>
      <c r="AE900" s="168"/>
      <c r="AF900" s="168"/>
      <c r="AG900" s="168"/>
      <c r="AH900" s="168"/>
      <c r="AI900" s="168"/>
      <c r="AJ900" s="168"/>
      <c r="AK900" s="168"/>
      <c r="AL900" s="168"/>
      <c r="AM900" s="168"/>
      <c r="AN900" s="168"/>
      <c r="AO900" s="168"/>
    </row>
    <row r="901" spans="1:41" x14ac:dyDescent="0.25">
      <c r="A901" s="232"/>
      <c r="B901" s="232"/>
      <c r="C901" s="232"/>
      <c r="D901" s="237"/>
      <c r="E901" s="234" t="s">
        <v>619</v>
      </c>
      <c r="F901" s="238"/>
      <c r="G901" s="238" t="s">
        <v>1962</v>
      </c>
      <c r="H901" s="467">
        <v>40</v>
      </c>
      <c r="I901" s="200"/>
      <c r="J901" s="466"/>
      <c r="K901" s="240">
        <v>0.13121600000000003</v>
      </c>
      <c r="L901" s="201">
        <v>-73.574567872367695</v>
      </c>
      <c r="M901" s="201">
        <v>423.0996045</v>
      </c>
      <c r="N901" s="201">
        <v>41.094000000000001</v>
      </c>
      <c r="O901" s="240">
        <v>41.094000000000001</v>
      </c>
      <c r="P901" s="240">
        <v>423.0996045</v>
      </c>
      <c r="Q901" s="240">
        <v>-73.640175872367692</v>
      </c>
      <c r="R901" s="240">
        <v>167.0326440999992</v>
      </c>
      <c r="S901" s="240">
        <v>167.0982520999992</v>
      </c>
      <c r="T901" s="240"/>
      <c r="U901" s="170">
        <v>98.554014233599375</v>
      </c>
      <c r="V901" s="170"/>
      <c r="W901" s="170"/>
      <c r="X901" s="168"/>
      <c r="Y901" s="168"/>
      <c r="Z901" s="168"/>
      <c r="AA901" s="169"/>
      <c r="AB901" s="169"/>
      <c r="AC901" s="168"/>
      <c r="AD901" s="168"/>
      <c r="AE901" s="168"/>
      <c r="AF901" s="168"/>
      <c r="AG901" s="168"/>
      <c r="AH901" s="168"/>
      <c r="AI901" s="168"/>
      <c r="AJ901" s="168"/>
      <c r="AK901" s="168"/>
      <c r="AL901" s="168"/>
      <c r="AM901" s="168"/>
      <c r="AN901" s="168"/>
      <c r="AO901" s="168"/>
    </row>
    <row r="902" spans="1:41" x14ac:dyDescent="0.25">
      <c r="A902" s="478" t="s">
        <v>3081</v>
      </c>
      <c r="B902" s="478" t="s">
        <v>3207</v>
      </c>
      <c r="C902" s="478" t="s">
        <v>1981</v>
      </c>
      <c r="D902" s="477">
        <v>1671</v>
      </c>
      <c r="E902" s="470" t="s">
        <v>3206</v>
      </c>
      <c r="F902" s="476"/>
      <c r="G902" s="475" t="s">
        <v>1978</v>
      </c>
      <c r="H902" s="474">
        <v>40</v>
      </c>
      <c r="I902" s="470"/>
      <c r="J902" s="473"/>
      <c r="K902" s="472">
        <v>5.7403999999999997E-2</v>
      </c>
      <c r="L902" s="201">
        <v>-73.668877872367688</v>
      </c>
      <c r="M902" s="201">
        <v>423.0996045</v>
      </c>
      <c r="N902" s="201">
        <v>41.094000000000001</v>
      </c>
      <c r="O902" s="470">
        <v>41.094000000000001</v>
      </c>
      <c r="P902" s="471">
        <v>423.0996045</v>
      </c>
      <c r="Q902" s="471">
        <v>-73.697579872367697</v>
      </c>
      <c r="R902" s="470">
        <v>167.12695409999918</v>
      </c>
      <c r="S902" s="470">
        <v>167.15565609999919</v>
      </c>
      <c r="T902" s="470"/>
      <c r="U902" s="170">
        <v>98.648324233599354</v>
      </c>
      <c r="V902" s="170"/>
      <c r="W902" s="170"/>
      <c r="X902" s="168"/>
      <c r="Y902" s="168"/>
      <c r="Z902" s="168"/>
      <c r="AA902" s="169"/>
      <c r="AB902" s="169"/>
      <c r="AC902" s="168"/>
      <c r="AD902" s="168"/>
      <c r="AE902" s="168"/>
      <c r="AF902" s="168"/>
      <c r="AG902" s="168"/>
      <c r="AH902" s="168"/>
      <c r="AI902" s="168"/>
      <c r="AJ902" s="168"/>
      <c r="AK902" s="168"/>
      <c r="AL902" s="168"/>
      <c r="AM902" s="168"/>
      <c r="AN902" s="168"/>
      <c r="AO902" s="168"/>
    </row>
    <row r="903" spans="1:41" x14ac:dyDescent="0.25">
      <c r="A903" s="478"/>
      <c r="B903" s="478"/>
      <c r="C903" s="478"/>
      <c r="D903" s="477"/>
      <c r="E903" s="478" t="s">
        <v>619</v>
      </c>
      <c r="F903" s="480"/>
      <c r="G903" s="483" t="s">
        <v>2198</v>
      </c>
      <c r="H903" s="474"/>
      <c r="I903" s="470"/>
      <c r="J903" s="473"/>
      <c r="K903" s="472">
        <v>0.19082200000000005</v>
      </c>
      <c r="L903" s="201">
        <v>-73.792990872367696</v>
      </c>
      <c r="M903" s="201">
        <v>423.0996045</v>
      </c>
      <c r="N903" s="201">
        <v>41.094000000000001</v>
      </c>
      <c r="O903" s="470">
        <v>41.094000000000001</v>
      </c>
      <c r="P903" s="471">
        <v>423.0996045</v>
      </c>
      <c r="Q903" s="471">
        <v>-73.888401872367695</v>
      </c>
      <c r="R903" s="470">
        <v>167.25106709999918</v>
      </c>
      <c r="S903" s="470">
        <v>167.34647809999919</v>
      </c>
      <c r="T903" s="479"/>
      <c r="U903" s="170">
        <v>98.772437233599348</v>
      </c>
      <c r="V903" s="170"/>
      <c r="W903" s="170"/>
      <c r="X903" s="168"/>
      <c r="Y903" s="168"/>
      <c r="Z903" s="168"/>
      <c r="AA903" s="169"/>
      <c r="AB903" s="169"/>
      <c r="AC903" s="168"/>
      <c r="AD903" s="168"/>
      <c r="AE903" s="168"/>
      <c r="AF903" s="168"/>
      <c r="AG903" s="168"/>
      <c r="AH903" s="168"/>
      <c r="AI903" s="168"/>
      <c r="AJ903" s="168"/>
      <c r="AK903" s="168"/>
      <c r="AL903" s="168"/>
      <c r="AM903" s="168"/>
      <c r="AN903" s="168"/>
      <c r="AO903" s="168"/>
    </row>
    <row r="904" spans="1:41" x14ac:dyDescent="0.25">
      <c r="A904" s="478" t="s">
        <v>3081</v>
      </c>
      <c r="B904" s="478" t="s">
        <v>3207</v>
      </c>
      <c r="C904" s="478" t="s">
        <v>2197</v>
      </c>
      <c r="D904" s="477">
        <v>1675</v>
      </c>
      <c r="E904" s="482" t="s">
        <v>3205</v>
      </c>
      <c r="F904" s="480"/>
      <c r="G904" s="480" t="s">
        <v>3072</v>
      </c>
      <c r="H904" s="474">
        <v>34</v>
      </c>
      <c r="I904" s="471"/>
      <c r="J904" s="473"/>
      <c r="K904" s="470">
        <v>0.29817100000000002</v>
      </c>
      <c r="L904" s="201">
        <v>-74.037487372367693</v>
      </c>
      <c r="M904" s="201">
        <v>423.0996045</v>
      </c>
      <c r="N904" s="201">
        <v>41.094000000000001</v>
      </c>
      <c r="O904" s="470">
        <v>41.094000000000001</v>
      </c>
      <c r="P904" s="471">
        <v>423.0996045</v>
      </c>
      <c r="Q904" s="471">
        <v>-74.186572872367691</v>
      </c>
      <c r="R904" s="470">
        <v>167.49556359999917</v>
      </c>
      <c r="S904" s="470">
        <v>167.64464909999919</v>
      </c>
      <c r="T904" s="470"/>
      <c r="U904" s="170">
        <v>99.016933733599345</v>
      </c>
      <c r="V904" s="170"/>
      <c r="W904" s="170"/>
      <c r="X904" s="168"/>
      <c r="Y904" s="168"/>
      <c r="Z904" s="168"/>
      <c r="AA904" s="169"/>
      <c r="AB904" s="169"/>
      <c r="AC904" s="168"/>
      <c r="AD904" s="168"/>
      <c r="AE904" s="168"/>
      <c r="AF904" s="168"/>
      <c r="AG904" s="168"/>
      <c r="AH904" s="168"/>
      <c r="AI904" s="168"/>
      <c r="AJ904" s="168"/>
      <c r="AK904" s="168"/>
      <c r="AL904" s="168"/>
      <c r="AM904" s="168"/>
      <c r="AN904" s="168"/>
      <c r="AO904" s="168"/>
    </row>
    <row r="905" spans="1:41" x14ac:dyDescent="0.25">
      <c r="A905" s="478"/>
      <c r="B905" s="478"/>
      <c r="C905" s="478"/>
      <c r="D905" s="477"/>
      <c r="E905" s="482" t="s">
        <v>619</v>
      </c>
      <c r="F905" s="480"/>
      <c r="G905" s="480"/>
      <c r="H905" s="474"/>
      <c r="I905" s="471"/>
      <c r="J905" s="473"/>
      <c r="K905" s="470">
        <v>0</v>
      </c>
      <c r="L905" s="201">
        <v>-74.186572872367691</v>
      </c>
      <c r="M905" s="201">
        <v>423.0996045</v>
      </c>
      <c r="N905" s="201">
        <v>41.094000000000001</v>
      </c>
      <c r="O905" s="470">
        <v>41.094000000000001</v>
      </c>
      <c r="P905" s="471">
        <v>423.0996045</v>
      </c>
      <c r="Q905" s="471">
        <v>-74.186572872367691</v>
      </c>
      <c r="R905" s="470">
        <v>167.64464909999919</v>
      </c>
      <c r="S905" s="470">
        <v>167.64464909999919</v>
      </c>
      <c r="T905" s="470"/>
      <c r="U905" s="170">
        <v>99.166019233599357</v>
      </c>
      <c r="V905" s="170"/>
      <c r="W905" s="170"/>
      <c r="X905" s="168"/>
      <c r="Y905" s="168"/>
      <c r="Z905" s="168"/>
      <c r="AA905" s="169"/>
      <c r="AB905" s="169"/>
      <c r="AC905" s="168"/>
      <c r="AD905" s="168"/>
      <c r="AE905" s="168"/>
      <c r="AF905" s="168"/>
      <c r="AG905" s="168"/>
      <c r="AH905" s="168"/>
      <c r="AI905" s="168"/>
      <c r="AJ905" s="168"/>
      <c r="AK905" s="168"/>
      <c r="AL905" s="168"/>
      <c r="AM905" s="168"/>
      <c r="AN905" s="168"/>
      <c r="AO905" s="168"/>
    </row>
    <row r="906" spans="1:41" x14ac:dyDescent="0.25">
      <c r="A906" s="478" t="s">
        <v>3081</v>
      </c>
      <c r="B906" s="478" t="s">
        <v>3207</v>
      </c>
      <c r="C906" s="478" t="s">
        <v>2174</v>
      </c>
      <c r="D906" s="477">
        <v>1676</v>
      </c>
      <c r="E906" s="482" t="s">
        <v>3204</v>
      </c>
      <c r="F906" s="480"/>
      <c r="G906" s="480" t="s">
        <v>4278</v>
      </c>
      <c r="H906" s="474"/>
      <c r="I906" s="471"/>
      <c r="J906" s="473"/>
      <c r="K906" s="470">
        <v>0</v>
      </c>
      <c r="L906" s="201">
        <v>-74.186572872367691</v>
      </c>
      <c r="M906" s="201">
        <v>423.0996045</v>
      </c>
      <c r="N906" s="201">
        <v>41.094000000000001</v>
      </c>
      <c r="O906" s="470">
        <v>41.094000000000001</v>
      </c>
      <c r="P906" s="471">
        <v>423.0996045</v>
      </c>
      <c r="Q906" s="471">
        <v>-74.186572872367691</v>
      </c>
      <c r="R906" s="470">
        <v>167.64464909999919</v>
      </c>
      <c r="S906" s="470">
        <v>167.64464909999919</v>
      </c>
      <c r="T906" s="470"/>
      <c r="U906" s="170">
        <v>99.166019233599357</v>
      </c>
      <c r="V906" s="170"/>
      <c r="W906" s="170"/>
      <c r="X906" s="168"/>
      <c r="Y906" s="168"/>
      <c r="Z906" s="168"/>
      <c r="AA906" s="169"/>
      <c r="AB906" s="169"/>
      <c r="AC906" s="168"/>
      <c r="AD906" s="168"/>
      <c r="AE906" s="168"/>
      <c r="AF906" s="168"/>
      <c r="AG906" s="168"/>
      <c r="AH906" s="168"/>
      <c r="AI906" s="168"/>
      <c r="AJ906" s="168"/>
      <c r="AK906" s="168"/>
      <c r="AL906" s="168"/>
      <c r="AM906" s="168"/>
      <c r="AN906" s="168"/>
      <c r="AO906" s="168"/>
    </row>
    <row r="907" spans="1:41" x14ac:dyDescent="0.25">
      <c r="A907" s="478"/>
      <c r="B907" s="478"/>
      <c r="C907" s="478"/>
      <c r="D907" s="477"/>
      <c r="E907" s="482"/>
      <c r="F907" s="480"/>
      <c r="G907" s="480" t="s">
        <v>1962</v>
      </c>
      <c r="H907" s="474">
        <v>40</v>
      </c>
      <c r="I907" s="471"/>
      <c r="J907" s="473"/>
      <c r="K907" s="470">
        <v>9.650984E-2</v>
      </c>
      <c r="L907" s="201">
        <v>-74.234827792367696</v>
      </c>
      <c r="M907" s="201">
        <v>423.0996045</v>
      </c>
      <c r="N907" s="201">
        <v>41.094000000000001</v>
      </c>
      <c r="O907" s="470">
        <v>41.094000000000001</v>
      </c>
      <c r="P907" s="471">
        <v>423.0996045</v>
      </c>
      <c r="Q907" s="471">
        <v>-74.283082712367687</v>
      </c>
      <c r="R907" s="470">
        <v>167.69290401999919</v>
      </c>
      <c r="S907" s="470">
        <v>167.7411589399992</v>
      </c>
      <c r="T907" s="470"/>
      <c r="U907" s="170">
        <v>99.214274153599362</v>
      </c>
      <c r="V907" s="170"/>
      <c r="W907" s="170"/>
      <c r="X907" s="168"/>
      <c r="Y907" s="168"/>
      <c r="Z907" s="168"/>
      <c r="AA907" s="169"/>
      <c r="AB907" s="169"/>
      <c r="AC907" s="168"/>
      <c r="AD907" s="168"/>
      <c r="AE907" s="168"/>
      <c r="AF907" s="168"/>
      <c r="AG907" s="168"/>
      <c r="AH907" s="168"/>
      <c r="AI907" s="168"/>
      <c r="AJ907" s="168"/>
      <c r="AK907" s="168"/>
      <c r="AL907" s="168"/>
      <c r="AM907" s="168"/>
      <c r="AN907" s="168"/>
      <c r="AO907" s="168"/>
    </row>
    <row r="908" spans="1:41" x14ac:dyDescent="0.25">
      <c r="A908" s="478" t="s">
        <v>3081</v>
      </c>
      <c r="B908" s="478" t="s">
        <v>3207</v>
      </c>
      <c r="C908" s="478" t="s">
        <v>111</v>
      </c>
      <c r="D908" s="477">
        <v>1677</v>
      </c>
      <c r="E908" s="482" t="s">
        <v>784</v>
      </c>
      <c r="F908" s="480" t="s">
        <v>3135</v>
      </c>
      <c r="G908" s="480" t="s">
        <v>3134</v>
      </c>
      <c r="H908" s="474"/>
      <c r="I908" s="471"/>
      <c r="J908" s="473"/>
      <c r="K908" s="470">
        <v>0</v>
      </c>
      <c r="L908" s="201">
        <v>-74.283082712367687</v>
      </c>
      <c r="M908" s="201">
        <v>423.0996045</v>
      </c>
      <c r="N908" s="201">
        <v>41.094000000000001</v>
      </c>
      <c r="O908" s="470">
        <v>41.094000000000001</v>
      </c>
      <c r="P908" s="471">
        <v>423.0996045</v>
      </c>
      <c r="Q908" s="471">
        <v>-74.283082712367687</v>
      </c>
      <c r="R908" s="470">
        <v>167.7411589399992</v>
      </c>
      <c r="S908" s="470">
        <v>167.7411589399992</v>
      </c>
      <c r="T908" s="470"/>
      <c r="U908" s="170">
        <v>99.262529073599367</v>
      </c>
      <c r="V908" s="170"/>
      <c r="W908" s="170"/>
      <c r="X908" s="168"/>
      <c r="Y908" s="168"/>
      <c r="Z908" s="168"/>
      <c r="AA908" s="169"/>
      <c r="AB908" s="169"/>
      <c r="AC908" s="168"/>
      <c r="AD908" s="168"/>
      <c r="AE908" s="168"/>
      <c r="AF908" s="168"/>
      <c r="AG908" s="168"/>
      <c r="AH908" s="168"/>
      <c r="AI908" s="168"/>
      <c r="AJ908" s="168"/>
      <c r="AK908" s="168"/>
      <c r="AL908" s="168"/>
      <c r="AM908" s="168"/>
      <c r="AN908" s="168"/>
      <c r="AO908" s="168"/>
    </row>
    <row r="909" spans="1:41" x14ac:dyDescent="0.25">
      <c r="A909" s="478"/>
      <c r="B909" s="478"/>
      <c r="C909" s="478"/>
      <c r="D909" s="477"/>
      <c r="E909" s="482"/>
      <c r="F909" s="480"/>
      <c r="G909" s="480" t="s">
        <v>3133</v>
      </c>
      <c r="H909" s="474">
        <v>40</v>
      </c>
      <c r="I909" s="471"/>
      <c r="J909" s="473"/>
      <c r="K909" s="470">
        <v>5.5879999999999999E-2</v>
      </c>
      <c r="L909" s="201">
        <v>-74.311022712367688</v>
      </c>
      <c r="M909" s="201">
        <v>423.0996045</v>
      </c>
      <c r="N909" s="201">
        <v>41.094000000000001</v>
      </c>
      <c r="O909" s="470">
        <v>41.094000000000001</v>
      </c>
      <c r="P909" s="471">
        <v>423.0996045</v>
      </c>
      <c r="Q909" s="471">
        <v>-74.338962712367689</v>
      </c>
      <c r="R909" s="470">
        <v>167.7690989399992</v>
      </c>
      <c r="S909" s="470">
        <v>167.7970389399992</v>
      </c>
      <c r="T909" s="470"/>
      <c r="U909" s="170">
        <v>99.290469073599368</v>
      </c>
      <c r="V909" s="170"/>
      <c r="W909" s="170"/>
      <c r="X909" s="168"/>
      <c r="Y909" s="168"/>
      <c r="Z909" s="168"/>
      <c r="AA909" s="169"/>
      <c r="AB909" s="169"/>
      <c r="AC909" s="168"/>
      <c r="AD909" s="168"/>
      <c r="AE909" s="168"/>
      <c r="AF909" s="168"/>
      <c r="AG909" s="168"/>
      <c r="AH909" s="168"/>
      <c r="AI909" s="168"/>
      <c r="AJ909" s="168"/>
      <c r="AK909" s="168"/>
      <c r="AL909" s="168"/>
      <c r="AM909" s="168"/>
      <c r="AN909" s="168"/>
      <c r="AO909" s="168"/>
    </row>
    <row r="910" spans="1:41" x14ac:dyDescent="0.25">
      <c r="A910" s="478"/>
      <c r="B910" s="478"/>
      <c r="C910" s="478"/>
      <c r="D910" s="477"/>
      <c r="E910" s="482" t="s">
        <v>619</v>
      </c>
      <c r="F910" s="480"/>
      <c r="G910" s="480" t="s">
        <v>3132</v>
      </c>
      <c r="H910" s="474">
        <v>40</v>
      </c>
      <c r="I910" s="471"/>
      <c r="J910" s="473"/>
      <c r="K910" s="470">
        <v>7.6135999999999981E-2</v>
      </c>
      <c r="L910" s="201">
        <v>-74.377030712367684</v>
      </c>
      <c r="M910" s="201">
        <v>423.0996045</v>
      </c>
      <c r="N910" s="201">
        <v>41.094000000000001</v>
      </c>
      <c r="O910" s="470">
        <v>41.094000000000001</v>
      </c>
      <c r="P910" s="471">
        <v>423.0996045</v>
      </c>
      <c r="Q910" s="471">
        <v>-74.415098712367694</v>
      </c>
      <c r="R910" s="470">
        <v>167.83510693999918</v>
      </c>
      <c r="S910" s="470">
        <v>167.87317493999919</v>
      </c>
      <c r="T910" s="470"/>
      <c r="U910" s="170">
        <v>99.356477073599351</v>
      </c>
      <c r="V910" s="170"/>
      <c r="W910" s="170"/>
      <c r="X910" s="168"/>
      <c r="Y910" s="168"/>
      <c r="Z910" s="168"/>
      <c r="AA910" s="169"/>
      <c r="AB910" s="169"/>
      <c r="AC910" s="168"/>
      <c r="AD910" s="168"/>
      <c r="AE910" s="168"/>
      <c r="AF910" s="168"/>
      <c r="AG910" s="168"/>
      <c r="AH910" s="168"/>
      <c r="AI910" s="168"/>
      <c r="AJ910" s="168"/>
      <c r="AK910" s="168"/>
      <c r="AL910" s="168"/>
      <c r="AM910" s="168"/>
      <c r="AN910" s="168"/>
      <c r="AO910" s="168"/>
    </row>
    <row r="911" spans="1:41" x14ac:dyDescent="0.25">
      <c r="A911" s="478" t="s">
        <v>3081</v>
      </c>
      <c r="B911" s="478" t="s">
        <v>3207</v>
      </c>
      <c r="C911" s="478" t="s">
        <v>2187</v>
      </c>
      <c r="D911" s="477">
        <v>1681</v>
      </c>
      <c r="E911" s="482" t="s">
        <v>3203</v>
      </c>
      <c r="F911" s="480" t="s">
        <v>2185</v>
      </c>
      <c r="G911" s="480" t="s">
        <v>2184</v>
      </c>
      <c r="H911" s="474">
        <v>40</v>
      </c>
      <c r="I911" s="471"/>
      <c r="J911" s="473"/>
      <c r="K911" s="470">
        <v>0.5</v>
      </c>
      <c r="L911" s="201">
        <v>-74.665098712367694</v>
      </c>
      <c r="M911" s="201">
        <v>423.0996045</v>
      </c>
      <c r="N911" s="201">
        <v>41.094000000000001</v>
      </c>
      <c r="O911" s="470">
        <v>41.094000000000001</v>
      </c>
      <c r="P911" s="471">
        <v>423.0996045</v>
      </c>
      <c r="Q911" s="471">
        <v>-74.915098712367694</v>
      </c>
      <c r="R911" s="470">
        <v>168.12317493999919</v>
      </c>
      <c r="S911" s="470">
        <v>168.37317493999919</v>
      </c>
      <c r="T911" s="470"/>
      <c r="U911" s="170">
        <v>99.64454507359936</v>
      </c>
      <c r="V911" s="170"/>
      <c r="W911" s="170"/>
      <c r="X911" s="168"/>
      <c r="Y911" s="168"/>
      <c r="Z911" s="168"/>
      <c r="AA911" s="169"/>
      <c r="AB911" s="169"/>
      <c r="AC911" s="168"/>
      <c r="AD911" s="168"/>
      <c r="AE911" s="168"/>
      <c r="AF911" s="168"/>
      <c r="AG911" s="168"/>
      <c r="AH911" s="168"/>
      <c r="AI911" s="168"/>
      <c r="AJ911" s="168"/>
      <c r="AK911" s="168"/>
      <c r="AL911" s="168"/>
      <c r="AM911" s="168"/>
      <c r="AN911" s="168"/>
      <c r="AO911" s="168"/>
    </row>
    <row r="912" spans="1:41" x14ac:dyDescent="0.25">
      <c r="A912" s="478"/>
      <c r="B912" s="478"/>
      <c r="C912" s="478"/>
      <c r="D912" s="477"/>
      <c r="E912" s="482" t="s">
        <v>619</v>
      </c>
      <c r="F912" s="480"/>
      <c r="G912" s="480" t="s">
        <v>3129</v>
      </c>
      <c r="H912" s="474">
        <v>40</v>
      </c>
      <c r="I912" s="471"/>
      <c r="J912" s="473"/>
      <c r="K912" s="470">
        <v>7.6135999999999981E-2</v>
      </c>
      <c r="L912" s="201">
        <v>-74.953166712367704</v>
      </c>
      <c r="M912" s="201">
        <v>423.0996045</v>
      </c>
      <c r="N912" s="201">
        <v>41.094000000000001</v>
      </c>
      <c r="O912" s="470">
        <v>41.094000000000001</v>
      </c>
      <c r="P912" s="471">
        <v>423.0996045</v>
      </c>
      <c r="Q912" s="471">
        <v>-74.991234712367699</v>
      </c>
      <c r="R912" s="470">
        <v>168.41124293999917</v>
      </c>
      <c r="S912" s="470">
        <v>168.44931093999918</v>
      </c>
      <c r="T912" s="470"/>
      <c r="U912" s="170">
        <v>99.932613073599342</v>
      </c>
      <c r="V912" s="170"/>
      <c r="W912" s="170"/>
      <c r="X912" s="168"/>
      <c r="Y912" s="168"/>
      <c r="Z912" s="168"/>
      <c r="AA912" s="169"/>
      <c r="AB912" s="169"/>
      <c r="AC912" s="168"/>
      <c r="AD912" s="168"/>
      <c r="AE912" s="168"/>
      <c r="AF912" s="168"/>
      <c r="AG912" s="168"/>
      <c r="AH912" s="168"/>
      <c r="AI912" s="168"/>
      <c r="AJ912" s="168"/>
      <c r="AK912" s="168"/>
      <c r="AL912" s="168"/>
      <c r="AM912" s="168"/>
      <c r="AN912" s="168"/>
      <c r="AO912" s="168"/>
    </row>
    <row r="913" spans="1:41" x14ac:dyDescent="0.25">
      <c r="A913" s="478"/>
      <c r="B913" s="478"/>
      <c r="C913" s="478"/>
      <c r="D913" s="477"/>
      <c r="E913" s="482"/>
      <c r="F913" s="480"/>
      <c r="G913" s="480" t="s">
        <v>1962</v>
      </c>
      <c r="H913" s="474"/>
      <c r="I913" s="471"/>
      <c r="J913" s="473"/>
      <c r="K913" s="470">
        <v>9.9516999999999994E-2</v>
      </c>
      <c r="L913" s="201">
        <v>-75.040993212367709</v>
      </c>
      <c r="M913" s="201">
        <v>423.0996045</v>
      </c>
      <c r="N913" s="201">
        <v>41.094000000000001</v>
      </c>
      <c r="O913" s="470">
        <v>41.094000000000001</v>
      </c>
      <c r="P913" s="471">
        <v>423.0996045</v>
      </c>
      <c r="Q913" s="471">
        <v>-75.090751712367705</v>
      </c>
      <c r="R913" s="470">
        <v>168.49906943999918</v>
      </c>
      <c r="S913" s="470">
        <v>168.54882793999917</v>
      </c>
      <c r="T913" s="470"/>
      <c r="U913" s="170">
        <v>100.02043957359935</v>
      </c>
      <c r="V913" s="170"/>
      <c r="W913" s="170"/>
      <c r="X913" s="168"/>
      <c r="Y913" s="168"/>
      <c r="Z913" s="168"/>
      <c r="AA913" s="169"/>
      <c r="AB913" s="169"/>
      <c r="AC913" s="168"/>
      <c r="AD913" s="168"/>
      <c r="AE913" s="168"/>
      <c r="AF913" s="168"/>
      <c r="AG913" s="168"/>
      <c r="AH913" s="168"/>
      <c r="AI913" s="168"/>
      <c r="AJ913" s="168"/>
      <c r="AK913" s="168"/>
      <c r="AL913" s="168"/>
      <c r="AM913" s="168"/>
      <c r="AN913" s="168"/>
      <c r="AO913" s="168"/>
    </row>
    <row r="914" spans="1:41" x14ac:dyDescent="0.25">
      <c r="A914" s="478" t="s">
        <v>3081</v>
      </c>
      <c r="B914" s="478" t="s">
        <v>3207</v>
      </c>
      <c r="C914" s="478" t="s">
        <v>2194</v>
      </c>
      <c r="D914" s="477">
        <v>1687</v>
      </c>
      <c r="E914" s="482" t="s">
        <v>3202</v>
      </c>
      <c r="F914" s="480"/>
      <c r="G914" s="480" t="s">
        <v>3072</v>
      </c>
      <c r="H914" s="474">
        <v>34</v>
      </c>
      <c r="I914" s="471"/>
      <c r="J914" s="473"/>
      <c r="K914" s="470">
        <v>0.29817100000000002</v>
      </c>
      <c r="L914" s="201">
        <v>-75.239837212367704</v>
      </c>
      <c r="M914" s="201">
        <v>423.0996045</v>
      </c>
      <c r="N914" s="201">
        <v>41.094000000000001</v>
      </c>
      <c r="O914" s="470">
        <v>41.094000000000001</v>
      </c>
      <c r="P914" s="471">
        <v>423.0996045</v>
      </c>
      <c r="Q914" s="471">
        <v>-75.388922712367702</v>
      </c>
      <c r="R914" s="470">
        <v>168.69791343999916</v>
      </c>
      <c r="S914" s="470">
        <v>168.84699893999917</v>
      </c>
      <c r="T914" s="470"/>
      <c r="U914" s="170">
        <v>100.21928357359933</v>
      </c>
      <c r="V914" s="170"/>
      <c r="W914" s="170"/>
      <c r="X914" s="168"/>
      <c r="Y914" s="168"/>
      <c r="Z914" s="168"/>
      <c r="AA914" s="169"/>
      <c r="AB914" s="169"/>
      <c r="AC914" s="168"/>
      <c r="AD914" s="168"/>
      <c r="AE914" s="168"/>
      <c r="AF914" s="168"/>
      <c r="AG914" s="168"/>
      <c r="AH914" s="168"/>
      <c r="AI914" s="168"/>
      <c r="AJ914" s="168"/>
      <c r="AK914" s="168"/>
      <c r="AL914" s="168"/>
      <c r="AM914" s="168"/>
      <c r="AN914" s="168"/>
      <c r="AO914" s="168"/>
    </row>
    <row r="915" spans="1:41" x14ac:dyDescent="0.25">
      <c r="A915" s="478"/>
      <c r="B915" s="478"/>
      <c r="C915" s="478"/>
      <c r="D915" s="477"/>
      <c r="E915" s="482" t="s">
        <v>619</v>
      </c>
      <c r="F915" s="480"/>
      <c r="G915" s="480"/>
      <c r="H915" s="474"/>
      <c r="I915" s="471"/>
      <c r="J915" s="473"/>
      <c r="K915" s="470">
        <v>0</v>
      </c>
      <c r="L915" s="201">
        <v>-75.388922712367702</v>
      </c>
      <c r="M915" s="201">
        <v>423.0996045</v>
      </c>
      <c r="N915" s="201">
        <v>41.094000000000001</v>
      </c>
      <c r="O915" s="470">
        <v>41.094000000000001</v>
      </c>
      <c r="P915" s="471">
        <v>423.0996045</v>
      </c>
      <c r="Q915" s="471">
        <v>-75.388922712367702</v>
      </c>
      <c r="R915" s="470">
        <v>168.84699893999917</v>
      </c>
      <c r="S915" s="470">
        <v>168.84699893999917</v>
      </c>
      <c r="T915" s="470"/>
      <c r="U915" s="170">
        <v>100.36836907359934</v>
      </c>
      <c r="V915" s="170"/>
      <c r="W915" s="170"/>
      <c r="X915" s="168"/>
      <c r="Y915" s="168"/>
      <c r="Z915" s="168"/>
      <c r="AA915" s="169"/>
      <c r="AB915" s="169"/>
      <c r="AC915" s="168"/>
      <c r="AD915" s="168"/>
      <c r="AE915" s="168"/>
      <c r="AF915" s="168"/>
      <c r="AG915" s="168"/>
      <c r="AH915" s="168"/>
      <c r="AI915" s="168"/>
      <c r="AJ915" s="168"/>
      <c r="AK915" s="168"/>
      <c r="AL915" s="168"/>
      <c r="AM915" s="168"/>
      <c r="AN915" s="168"/>
      <c r="AO915" s="168"/>
    </row>
    <row r="916" spans="1:41" x14ac:dyDescent="0.25">
      <c r="A916" s="478"/>
      <c r="B916" s="478"/>
      <c r="C916" s="478"/>
      <c r="D916" s="477"/>
      <c r="E916" s="482" t="s">
        <v>619</v>
      </c>
      <c r="F916" s="480"/>
      <c r="G916" s="480"/>
      <c r="H916" s="474"/>
      <c r="I916" s="471"/>
      <c r="J916" s="473"/>
      <c r="K916" s="470">
        <v>0</v>
      </c>
      <c r="L916" s="201">
        <v>-75.388922712367702</v>
      </c>
      <c r="M916" s="201">
        <v>423.0996045</v>
      </c>
      <c r="N916" s="201">
        <v>41.094000000000001</v>
      </c>
      <c r="O916" s="470">
        <v>41.094000000000001</v>
      </c>
      <c r="P916" s="471">
        <v>423.0996045</v>
      </c>
      <c r="Q916" s="471">
        <v>-75.388922712367702</v>
      </c>
      <c r="R916" s="470">
        <v>168.84699893999917</v>
      </c>
      <c r="S916" s="470">
        <v>168.84699893999917</v>
      </c>
      <c r="T916" s="470"/>
      <c r="U916" s="170">
        <v>100.36836907359934</v>
      </c>
      <c r="V916" s="170"/>
      <c r="W916" s="170"/>
      <c r="X916" s="168"/>
      <c r="Y916" s="168"/>
      <c r="Z916" s="168"/>
      <c r="AA916" s="169"/>
      <c r="AB916" s="169"/>
      <c r="AC916" s="168"/>
      <c r="AD916" s="168"/>
      <c r="AE916" s="168"/>
      <c r="AF916" s="168"/>
      <c r="AG916" s="168"/>
      <c r="AH916" s="168"/>
      <c r="AI916" s="168"/>
      <c r="AJ916" s="168"/>
      <c r="AK916" s="168"/>
      <c r="AL916" s="168"/>
      <c r="AM916" s="168"/>
      <c r="AN916" s="168"/>
      <c r="AO916" s="168"/>
    </row>
    <row r="917" spans="1:41" x14ac:dyDescent="0.25">
      <c r="A917" s="478"/>
      <c r="B917" s="478"/>
      <c r="C917" s="478"/>
      <c r="D917" s="477"/>
      <c r="E917" s="482" t="s">
        <v>619</v>
      </c>
      <c r="F917" s="480"/>
      <c r="G917" s="480" t="s">
        <v>1962</v>
      </c>
      <c r="H917" s="474"/>
      <c r="I917" s="471"/>
      <c r="J917" s="473"/>
      <c r="K917" s="470">
        <v>9.9516999999999994E-2</v>
      </c>
      <c r="L917" s="201">
        <v>-75.438681212367698</v>
      </c>
      <c r="M917" s="201">
        <v>423.0996045</v>
      </c>
      <c r="N917" s="201">
        <v>41.094000000000001</v>
      </c>
      <c r="O917" s="470">
        <v>41.094000000000001</v>
      </c>
      <c r="P917" s="471">
        <v>423.0996045</v>
      </c>
      <c r="Q917" s="471">
        <v>-75.488439712367708</v>
      </c>
      <c r="R917" s="470">
        <v>168.89675743999916</v>
      </c>
      <c r="S917" s="470">
        <v>168.94651593999916</v>
      </c>
      <c r="T917" s="470"/>
      <c r="U917" s="170">
        <v>100.41812757359934</v>
      </c>
      <c r="V917" s="170"/>
      <c r="W917" s="170"/>
      <c r="X917" s="168"/>
      <c r="Y917" s="168"/>
      <c r="Z917" s="168"/>
      <c r="AA917" s="169"/>
      <c r="AB917" s="169"/>
      <c r="AC917" s="168"/>
      <c r="AD917" s="168"/>
      <c r="AE917" s="168"/>
      <c r="AF917" s="168"/>
      <c r="AG917" s="168"/>
      <c r="AH917" s="168"/>
      <c r="AI917" s="168"/>
      <c r="AJ917" s="168"/>
      <c r="AK917" s="168"/>
      <c r="AL917" s="168"/>
      <c r="AM917" s="168"/>
      <c r="AN917" s="168"/>
      <c r="AO917" s="168"/>
    </row>
    <row r="918" spans="1:41" x14ac:dyDescent="0.25">
      <c r="A918" s="478" t="s">
        <v>3081</v>
      </c>
      <c r="B918" s="478" t="s">
        <v>3207</v>
      </c>
      <c r="C918" s="478" t="s">
        <v>2192</v>
      </c>
      <c r="D918" s="477">
        <v>1691</v>
      </c>
      <c r="E918" s="482" t="s">
        <v>3201</v>
      </c>
      <c r="F918" s="480"/>
      <c r="G918" s="480" t="s">
        <v>3072</v>
      </c>
      <c r="H918" s="474">
        <v>34</v>
      </c>
      <c r="I918" s="471"/>
      <c r="J918" s="473"/>
      <c r="K918" s="470">
        <v>0.29817100000000002</v>
      </c>
      <c r="L918" s="201">
        <v>-75.637525212367706</v>
      </c>
      <c r="M918" s="201">
        <v>423.0996045</v>
      </c>
      <c r="N918" s="201">
        <v>41.094000000000001</v>
      </c>
      <c r="O918" s="470">
        <v>41.094000000000001</v>
      </c>
      <c r="P918" s="471">
        <v>423.0996045</v>
      </c>
      <c r="Q918" s="471">
        <v>-75.786610712367704</v>
      </c>
      <c r="R918" s="470">
        <v>169.09560143999914</v>
      </c>
      <c r="S918" s="470">
        <v>169.24468693999916</v>
      </c>
      <c r="T918" s="470"/>
      <c r="U918" s="170">
        <v>100.61697157359932</v>
      </c>
      <c r="V918" s="170"/>
      <c r="W918" s="170"/>
      <c r="X918" s="168"/>
      <c r="Y918" s="168"/>
      <c r="Z918" s="168"/>
      <c r="AA918" s="169"/>
      <c r="AB918" s="169"/>
      <c r="AC918" s="168"/>
      <c r="AD918" s="168"/>
      <c r="AE918" s="168"/>
      <c r="AF918" s="168"/>
      <c r="AG918" s="168"/>
      <c r="AH918" s="168"/>
      <c r="AI918" s="168"/>
      <c r="AJ918" s="168"/>
      <c r="AK918" s="168"/>
      <c r="AL918" s="168"/>
      <c r="AM918" s="168"/>
      <c r="AN918" s="168"/>
      <c r="AO918" s="168"/>
    </row>
    <row r="919" spans="1:41" x14ac:dyDescent="0.25">
      <c r="A919" s="478"/>
      <c r="B919" s="478"/>
      <c r="C919" s="478"/>
      <c r="D919" s="477"/>
      <c r="E919" s="482" t="s">
        <v>619</v>
      </c>
      <c r="F919" s="480"/>
      <c r="G919" s="480"/>
      <c r="H919" s="474"/>
      <c r="I919" s="471"/>
      <c r="J919" s="473"/>
      <c r="K919" s="470">
        <v>0</v>
      </c>
      <c r="L919" s="201">
        <v>-75.786610712367704</v>
      </c>
      <c r="M919" s="201">
        <v>423.0996045</v>
      </c>
      <c r="N919" s="201">
        <v>41.094000000000001</v>
      </c>
      <c r="O919" s="470">
        <v>41.094000000000001</v>
      </c>
      <c r="P919" s="471">
        <v>423.0996045</v>
      </c>
      <c r="Q919" s="471">
        <v>-75.786610712367704</v>
      </c>
      <c r="R919" s="470">
        <v>169.24468693999916</v>
      </c>
      <c r="S919" s="470">
        <v>169.24468693999916</v>
      </c>
      <c r="T919" s="470"/>
      <c r="U919" s="170">
        <v>100.76605707359933</v>
      </c>
      <c r="V919" s="170"/>
      <c r="W919" s="170"/>
      <c r="X919" s="168"/>
      <c r="Y919" s="168"/>
      <c r="Z919" s="168"/>
      <c r="AA919" s="169"/>
      <c r="AB919" s="169"/>
      <c r="AC919" s="168"/>
      <c r="AD919" s="168"/>
      <c r="AE919" s="168"/>
      <c r="AF919" s="168"/>
      <c r="AG919" s="168"/>
      <c r="AH919" s="168"/>
      <c r="AI919" s="168"/>
      <c r="AJ919" s="168"/>
      <c r="AK919" s="168"/>
      <c r="AL919" s="168"/>
      <c r="AM919" s="168"/>
      <c r="AN919" s="168"/>
      <c r="AO919" s="168"/>
    </row>
    <row r="920" spans="1:41" x14ac:dyDescent="0.25">
      <c r="A920" s="478"/>
      <c r="B920" s="478"/>
      <c r="C920" s="478"/>
      <c r="D920" s="477"/>
      <c r="E920" s="482" t="s">
        <v>619</v>
      </c>
      <c r="F920" s="480"/>
      <c r="G920" s="480"/>
      <c r="H920" s="474"/>
      <c r="I920" s="471"/>
      <c r="J920" s="473"/>
      <c r="K920" s="470">
        <v>0</v>
      </c>
      <c r="L920" s="201">
        <v>-75.786610712367704</v>
      </c>
      <c r="M920" s="201">
        <v>423.0996045</v>
      </c>
      <c r="N920" s="201">
        <v>41.094000000000001</v>
      </c>
      <c r="O920" s="470">
        <v>41.094000000000001</v>
      </c>
      <c r="P920" s="471">
        <v>423.0996045</v>
      </c>
      <c r="Q920" s="471">
        <v>-75.786610712367704</v>
      </c>
      <c r="R920" s="470">
        <v>169.24468693999916</v>
      </c>
      <c r="S920" s="470">
        <v>169.24468693999916</v>
      </c>
      <c r="T920" s="470"/>
      <c r="U920" s="170">
        <v>100.76605707359933</v>
      </c>
      <c r="V920" s="170"/>
      <c r="W920" s="170"/>
      <c r="X920" s="168"/>
      <c r="Y920" s="168"/>
      <c r="Z920" s="168"/>
      <c r="AA920" s="169"/>
      <c r="AB920" s="169"/>
      <c r="AC920" s="168"/>
      <c r="AD920" s="168"/>
      <c r="AE920" s="168"/>
      <c r="AF920" s="168"/>
      <c r="AG920" s="168"/>
      <c r="AH920" s="168"/>
      <c r="AI920" s="168"/>
      <c r="AJ920" s="168"/>
      <c r="AK920" s="168"/>
      <c r="AL920" s="168"/>
      <c r="AM920" s="168"/>
      <c r="AN920" s="168"/>
      <c r="AO920" s="168"/>
    </row>
    <row r="921" spans="1:41" x14ac:dyDescent="0.25">
      <c r="A921" s="478"/>
      <c r="B921" s="478"/>
      <c r="C921" s="478"/>
      <c r="D921" s="477"/>
      <c r="E921" s="482" t="s">
        <v>619</v>
      </c>
      <c r="F921" s="480"/>
      <c r="G921" s="480" t="s">
        <v>1962</v>
      </c>
      <c r="H921" s="474"/>
      <c r="I921" s="471"/>
      <c r="J921" s="473"/>
      <c r="K921" s="470">
        <v>9.9516999999999994E-2</v>
      </c>
      <c r="L921" s="201">
        <v>-75.836369212367714</v>
      </c>
      <c r="M921" s="201">
        <v>423.0996045</v>
      </c>
      <c r="N921" s="201">
        <v>41.094000000000001</v>
      </c>
      <c r="O921" s="470">
        <v>41.094000000000001</v>
      </c>
      <c r="P921" s="471">
        <v>423.0996045</v>
      </c>
      <c r="Q921" s="471">
        <v>-75.88612771236771</v>
      </c>
      <c r="R921" s="470">
        <v>169.29444543999915</v>
      </c>
      <c r="S921" s="470">
        <v>169.34420393999915</v>
      </c>
      <c r="T921" s="470"/>
      <c r="U921" s="170">
        <v>100.81581557359932</v>
      </c>
      <c r="V921" s="170"/>
      <c r="W921" s="170"/>
      <c r="X921" s="168"/>
      <c r="Y921" s="168"/>
      <c r="Z921" s="168"/>
      <c r="AA921" s="169"/>
      <c r="AB921" s="169"/>
      <c r="AC921" s="168"/>
      <c r="AD921" s="168"/>
      <c r="AE921" s="168"/>
      <c r="AF921" s="168"/>
      <c r="AG921" s="168"/>
      <c r="AH921" s="168"/>
      <c r="AI921" s="168"/>
      <c r="AJ921" s="168"/>
      <c r="AK921" s="168"/>
      <c r="AL921" s="168"/>
      <c r="AM921" s="168"/>
      <c r="AN921" s="168"/>
      <c r="AO921" s="168"/>
    </row>
    <row r="922" spans="1:41" x14ac:dyDescent="0.25">
      <c r="A922" s="478" t="s">
        <v>3081</v>
      </c>
      <c r="B922" s="478" t="s">
        <v>3207</v>
      </c>
      <c r="C922" s="478" t="s">
        <v>2190</v>
      </c>
      <c r="D922" s="477">
        <v>1695</v>
      </c>
      <c r="E922" s="482" t="s">
        <v>3200</v>
      </c>
      <c r="F922" s="480"/>
      <c r="G922" s="480" t="s">
        <v>3072</v>
      </c>
      <c r="H922" s="474">
        <v>34</v>
      </c>
      <c r="I922" s="471"/>
      <c r="J922" s="473"/>
      <c r="K922" s="470">
        <v>0.29817100000000002</v>
      </c>
      <c r="L922" s="201">
        <v>-76.035213212367708</v>
      </c>
      <c r="M922" s="201">
        <v>423.0996045</v>
      </c>
      <c r="N922" s="201">
        <v>41.094000000000001</v>
      </c>
      <c r="O922" s="470">
        <v>41.094000000000001</v>
      </c>
      <c r="P922" s="471">
        <v>423.0996045</v>
      </c>
      <c r="Q922" s="471">
        <v>-76.184298712367706</v>
      </c>
      <c r="R922" s="470">
        <v>169.49328943999913</v>
      </c>
      <c r="S922" s="470">
        <v>169.64237493999914</v>
      </c>
      <c r="T922" s="470"/>
      <c r="U922" s="170">
        <v>101.0146595735993</v>
      </c>
      <c r="V922" s="170"/>
      <c r="W922" s="170"/>
      <c r="X922" s="168"/>
      <c r="Y922" s="168"/>
      <c r="Z922" s="168"/>
      <c r="AA922" s="169"/>
      <c r="AB922" s="169"/>
      <c r="AC922" s="168"/>
      <c r="AD922" s="168"/>
      <c r="AE922" s="168"/>
      <c r="AF922" s="168"/>
      <c r="AG922" s="168"/>
      <c r="AH922" s="168"/>
      <c r="AI922" s="168"/>
      <c r="AJ922" s="168"/>
      <c r="AK922" s="168"/>
      <c r="AL922" s="168"/>
      <c r="AM922" s="168"/>
      <c r="AN922" s="168"/>
      <c r="AO922" s="168"/>
    </row>
    <row r="923" spans="1:41" x14ac:dyDescent="0.25">
      <c r="A923" s="478"/>
      <c r="B923" s="478"/>
      <c r="C923" s="478"/>
      <c r="D923" s="477"/>
      <c r="E923" s="482" t="s">
        <v>619</v>
      </c>
      <c r="F923" s="480"/>
      <c r="G923" s="480"/>
      <c r="H923" s="474"/>
      <c r="I923" s="471"/>
      <c r="J923" s="473"/>
      <c r="K923" s="470">
        <v>0</v>
      </c>
      <c r="L923" s="201">
        <v>-76.184298712367706</v>
      </c>
      <c r="M923" s="201">
        <v>423.0996045</v>
      </c>
      <c r="N923" s="201">
        <v>41.094000000000001</v>
      </c>
      <c r="O923" s="470">
        <v>41.094000000000001</v>
      </c>
      <c r="P923" s="471">
        <v>423.0996045</v>
      </c>
      <c r="Q923" s="471">
        <v>-76.184298712367706</v>
      </c>
      <c r="R923" s="470">
        <v>169.64237493999914</v>
      </c>
      <c r="S923" s="470">
        <v>169.64237493999914</v>
      </c>
      <c r="T923" s="470"/>
      <c r="U923" s="170">
        <v>101.16374507359932</v>
      </c>
      <c r="V923" s="170"/>
      <c r="W923" s="170"/>
      <c r="X923" s="168"/>
      <c r="Y923" s="168"/>
      <c r="Z923" s="168"/>
      <c r="AA923" s="169"/>
      <c r="AB923" s="169"/>
      <c r="AC923" s="168"/>
      <c r="AD923" s="168"/>
      <c r="AE923" s="168"/>
      <c r="AF923" s="168"/>
      <c r="AG923" s="168"/>
      <c r="AH923" s="168"/>
      <c r="AI923" s="168"/>
      <c r="AJ923" s="168"/>
      <c r="AK923" s="168"/>
      <c r="AL923" s="168"/>
      <c r="AM923" s="168"/>
      <c r="AN923" s="168"/>
      <c r="AO923" s="168"/>
    </row>
    <row r="924" spans="1:41" x14ac:dyDescent="0.25">
      <c r="A924" s="478" t="s">
        <v>3081</v>
      </c>
      <c r="B924" s="478" t="s">
        <v>3207</v>
      </c>
      <c r="C924" s="478" t="s">
        <v>2174</v>
      </c>
      <c r="D924" s="477">
        <v>1696</v>
      </c>
      <c r="E924" s="482" t="s">
        <v>3199</v>
      </c>
      <c r="F924" s="480"/>
      <c r="G924" s="480" t="s">
        <v>4278</v>
      </c>
      <c r="H924" s="474"/>
      <c r="I924" s="471"/>
      <c r="J924" s="473"/>
      <c r="K924" s="470">
        <v>0</v>
      </c>
      <c r="L924" s="201">
        <v>-76.184298712367706</v>
      </c>
      <c r="M924" s="201">
        <v>423.0996045</v>
      </c>
      <c r="N924" s="201">
        <v>41.094000000000001</v>
      </c>
      <c r="O924" s="470">
        <v>41.094000000000001</v>
      </c>
      <c r="P924" s="471">
        <v>423.0996045</v>
      </c>
      <c r="Q924" s="471">
        <v>-76.184298712367706</v>
      </c>
      <c r="R924" s="470">
        <v>169.64237493999914</v>
      </c>
      <c r="S924" s="470">
        <v>169.64237493999914</v>
      </c>
      <c r="T924" s="470"/>
      <c r="U924" s="170">
        <v>101.16374507359932</v>
      </c>
      <c r="V924" s="170"/>
      <c r="W924" s="170"/>
      <c r="X924" s="168"/>
      <c r="Y924" s="168"/>
      <c r="Z924" s="168"/>
      <c r="AA924" s="169"/>
      <c r="AB924" s="169"/>
      <c r="AC924" s="168"/>
      <c r="AD924" s="168"/>
      <c r="AE924" s="168"/>
      <c r="AF924" s="168"/>
      <c r="AG924" s="168"/>
      <c r="AH924" s="168"/>
      <c r="AI924" s="168"/>
      <c r="AJ924" s="168"/>
      <c r="AK924" s="168"/>
      <c r="AL924" s="168"/>
      <c r="AM924" s="168"/>
      <c r="AN924" s="168"/>
      <c r="AO924" s="168"/>
    </row>
    <row r="925" spans="1:41" x14ac:dyDescent="0.25">
      <c r="A925" s="478"/>
      <c r="B925" s="478"/>
      <c r="C925" s="478"/>
      <c r="D925" s="477"/>
      <c r="E925" s="482"/>
      <c r="F925" s="480"/>
      <c r="G925" s="480" t="s">
        <v>1962</v>
      </c>
      <c r="H925" s="474"/>
      <c r="I925" s="471"/>
      <c r="J925" s="473"/>
      <c r="K925" s="470">
        <v>9.650984E-2</v>
      </c>
      <c r="L925" s="201">
        <v>-76.232553632367711</v>
      </c>
      <c r="M925" s="201">
        <v>423.0996045</v>
      </c>
      <c r="N925" s="201">
        <v>41.094000000000001</v>
      </c>
      <c r="O925" s="470">
        <v>41.094000000000001</v>
      </c>
      <c r="P925" s="471">
        <v>423.0996045</v>
      </c>
      <c r="Q925" s="471">
        <v>-76.280808552367702</v>
      </c>
      <c r="R925" s="470">
        <v>169.69062985999915</v>
      </c>
      <c r="S925" s="470">
        <v>169.73888477999915</v>
      </c>
      <c r="T925" s="470"/>
      <c r="U925" s="170">
        <v>101.21199999359932</v>
      </c>
      <c r="V925" s="170"/>
      <c r="W925" s="170"/>
      <c r="X925" s="168"/>
      <c r="Y925" s="168"/>
      <c r="Z925" s="168"/>
      <c r="AA925" s="169"/>
      <c r="AB925" s="169"/>
      <c r="AC925" s="168"/>
      <c r="AD925" s="168"/>
      <c r="AE925" s="168"/>
      <c r="AF925" s="168"/>
      <c r="AG925" s="168"/>
      <c r="AH925" s="168"/>
      <c r="AI925" s="168"/>
      <c r="AJ925" s="168"/>
      <c r="AK925" s="168"/>
      <c r="AL925" s="168"/>
      <c r="AM925" s="168"/>
      <c r="AN925" s="168"/>
      <c r="AO925" s="168"/>
    </row>
    <row r="926" spans="1:41" x14ac:dyDescent="0.25">
      <c r="A926" s="478" t="s">
        <v>3081</v>
      </c>
      <c r="B926" s="478" t="s">
        <v>3207</v>
      </c>
      <c r="C926" s="478" t="s">
        <v>111</v>
      </c>
      <c r="D926" s="477">
        <v>1697</v>
      </c>
      <c r="E926" s="482" t="s">
        <v>785</v>
      </c>
      <c r="F926" s="480" t="s">
        <v>3135</v>
      </c>
      <c r="G926" s="480" t="s">
        <v>3134</v>
      </c>
      <c r="H926" s="474">
        <v>40</v>
      </c>
      <c r="I926" s="471"/>
      <c r="J926" s="473"/>
      <c r="K926" s="470">
        <v>0</v>
      </c>
      <c r="L926" s="201">
        <v>-76.280808552367702</v>
      </c>
      <c r="M926" s="201">
        <v>423.0996045</v>
      </c>
      <c r="N926" s="201">
        <v>41.094000000000001</v>
      </c>
      <c r="O926" s="470">
        <v>41.094000000000001</v>
      </c>
      <c r="P926" s="471">
        <v>423.0996045</v>
      </c>
      <c r="Q926" s="471">
        <v>-76.280808552367702</v>
      </c>
      <c r="R926" s="470">
        <v>169.73888477999915</v>
      </c>
      <c r="S926" s="470">
        <v>169.73888477999915</v>
      </c>
      <c r="T926" s="470"/>
      <c r="U926" s="170">
        <v>101.26025491359933</v>
      </c>
      <c r="V926" s="170"/>
      <c r="W926" s="170"/>
      <c r="X926" s="168"/>
      <c r="Y926" s="168"/>
      <c r="Z926" s="168"/>
      <c r="AA926" s="169"/>
      <c r="AB926" s="169"/>
      <c r="AC926" s="168"/>
      <c r="AD926" s="168"/>
      <c r="AE926" s="168"/>
      <c r="AF926" s="168"/>
      <c r="AG926" s="168"/>
      <c r="AH926" s="168"/>
      <c r="AI926" s="168"/>
      <c r="AJ926" s="168"/>
      <c r="AK926" s="168"/>
      <c r="AL926" s="168"/>
      <c r="AM926" s="168"/>
      <c r="AN926" s="168"/>
      <c r="AO926" s="168"/>
    </row>
    <row r="927" spans="1:41" x14ac:dyDescent="0.25">
      <c r="A927" s="478"/>
      <c r="B927" s="478"/>
      <c r="C927" s="478"/>
      <c r="D927" s="477"/>
      <c r="E927" s="482"/>
      <c r="F927" s="480"/>
      <c r="G927" s="480" t="s">
        <v>3133</v>
      </c>
      <c r="H927" s="474"/>
      <c r="I927" s="471"/>
      <c r="J927" s="473"/>
      <c r="K927" s="470">
        <v>5.5879999999999999E-2</v>
      </c>
      <c r="L927" s="201">
        <v>-76.308748552367703</v>
      </c>
      <c r="M927" s="201">
        <v>423.0996045</v>
      </c>
      <c r="N927" s="201">
        <v>41.094000000000001</v>
      </c>
      <c r="O927" s="470">
        <v>41.094000000000001</v>
      </c>
      <c r="P927" s="471">
        <v>423.0996045</v>
      </c>
      <c r="Q927" s="471">
        <v>-76.336688552367704</v>
      </c>
      <c r="R927" s="470">
        <v>169.76682477999915</v>
      </c>
      <c r="S927" s="470">
        <v>169.79476477999916</v>
      </c>
      <c r="T927" s="470"/>
      <c r="U927" s="170">
        <v>101.28819491359933</v>
      </c>
      <c r="V927" s="170"/>
      <c r="W927" s="170"/>
      <c r="X927" s="168"/>
      <c r="Y927" s="168"/>
      <c r="Z927" s="168"/>
      <c r="AA927" s="169"/>
      <c r="AB927" s="169"/>
      <c r="AC927" s="168"/>
      <c r="AD927" s="168"/>
      <c r="AE927" s="168"/>
      <c r="AF927" s="168"/>
      <c r="AG927" s="168"/>
      <c r="AH927" s="168"/>
      <c r="AI927" s="168"/>
      <c r="AJ927" s="168"/>
      <c r="AK927" s="168"/>
      <c r="AL927" s="168"/>
      <c r="AM927" s="168"/>
      <c r="AN927" s="168"/>
      <c r="AO927" s="168"/>
    </row>
    <row r="928" spans="1:41" x14ac:dyDescent="0.25">
      <c r="A928" s="478"/>
      <c r="B928" s="478"/>
      <c r="C928" s="478"/>
      <c r="D928" s="477"/>
      <c r="E928" s="482" t="s">
        <v>619</v>
      </c>
      <c r="F928" s="480"/>
      <c r="G928" s="480" t="s">
        <v>3132</v>
      </c>
      <c r="H928" s="474">
        <v>40</v>
      </c>
      <c r="I928" s="471"/>
      <c r="J928" s="473"/>
      <c r="K928" s="470">
        <v>7.6135999999999981E-2</v>
      </c>
      <c r="L928" s="201">
        <v>-76.3747565523677</v>
      </c>
      <c r="M928" s="201">
        <v>423.0996045</v>
      </c>
      <c r="N928" s="201">
        <v>41.094000000000001</v>
      </c>
      <c r="O928" s="470">
        <v>41.094000000000001</v>
      </c>
      <c r="P928" s="471">
        <v>423.0996045</v>
      </c>
      <c r="Q928" s="471">
        <v>-76.412824552367709</v>
      </c>
      <c r="R928" s="470">
        <v>169.83283277999914</v>
      </c>
      <c r="S928" s="470">
        <v>169.87090077999915</v>
      </c>
      <c r="T928" s="470"/>
      <c r="U928" s="170">
        <v>101.35420291359931</v>
      </c>
      <c r="V928" s="170"/>
      <c r="W928" s="170"/>
      <c r="X928" s="168"/>
      <c r="Y928" s="168"/>
      <c r="Z928" s="168"/>
      <c r="AA928" s="169"/>
      <c r="AB928" s="169"/>
      <c r="AC928" s="168"/>
      <c r="AD928" s="168"/>
      <c r="AE928" s="168"/>
      <c r="AF928" s="168"/>
      <c r="AG928" s="168"/>
      <c r="AH928" s="168"/>
      <c r="AI928" s="168"/>
      <c r="AJ928" s="168"/>
      <c r="AK928" s="168"/>
      <c r="AL928" s="168"/>
      <c r="AM928" s="168"/>
      <c r="AN928" s="168"/>
      <c r="AO928" s="168"/>
    </row>
    <row r="929" spans="1:41" x14ac:dyDescent="0.25">
      <c r="A929" s="478" t="s">
        <v>3081</v>
      </c>
      <c r="B929" s="478" t="s">
        <v>3207</v>
      </c>
      <c r="C929" s="478" t="s">
        <v>3141</v>
      </c>
      <c r="D929" s="477">
        <v>1701</v>
      </c>
      <c r="E929" s="482" t="s">
        <v>3198</v>
      </c>
      <c r="F929" s="480" t="s">
        <v>2185</v>
      </c>
      <c r="G929" s="480" t="s">
        <v>2184</v>
      </c>
      <c r="H929" s="474">
        <v>40</v>
      </c>
      <c r="I929" s="471"/>
      <c r="J929" s="473"/>
      <c r="K929" s="470">
        <v>0.5</v>
      </c>
      <c r="L929" s="201">
        <v>-76.662824552367709</v>
      </c>
      <c r="M929" s="201">
        <v>423.0996045</v>
      </c>
      <c r="N929" s="201">
        <v>41.094000000000001</v>
      </c>
      <c r="O929" s="470">
        <v>41.094000000000001</v>
      </c>
      <c r="P929" s="471">
        <v>423.0996045</v>
      </c>
      <c r="Q929" s="471">
        <v>-76.912824552367709</v>
      </c>
      <c r="R929" s="470">
        <v>170.12090077999915</v>
      </c>
      <c r="S929" s="470">
        <v>170.37090077999915</v>
      </c>
      <c r="T929" s="470"/>
      <c r="U929" s="170">
        <v>101.64227091359932</v>
      </c>
      <c r="V929" s="170"/>
      <c r="W929" s="170"/>
      <c r="X929" s="168"/>
      <c r="Y929" s="168"/>
      <c r="Z929" s="168"/>
      <c r="AA929" s="169"/>
      <c r="AB929" s="169"/>
      <c r="AC929" s="168"/>
      <c r="AD929" s="168"/>
      <c r="AE929" s="168"/>
      <c r="AF929" s="168"/>
      <c r="AG929" s="168"/>
      <c r="AH929" s="168"/>
      <c r="AI929" s="168"/>
      <c r="AJ929" s="168"/>
      <c r="AK929" s="168"/>
      <c r="AL929" s="168"/>
      <c r="AM929" s="168"/>
      <c r="AN929" s="168"/>
      <c r="AO929" s="168"/>
    </row>
    <row r="930" spans="1:41" x14ac:dyDescent="0.25">
      <c r="A930" s="478"/>
      <c r="B930" s="478"/>
      <c r="C930" s="478"/>
      <c r="D930" s="477"/>
      <c r="E930" s="482" t="s">
        <v>619</v>
      </c>
      <c r="F930" s="480"/>
      <c r="G930" s="480" t="s">
        <v>3129</v>
      </c>
      <c r="H930" s="474">
        <v>40</v>
      </c>
      <c r="I930" s="471"/>
      <c r="J930" s="473"/>
      <c r="K930" s="470">
        <v>7.6135999999999981E-2</v>
      </c>
      <c r="L930" s="201">
        <v>-76.950892552367719</v>
      </c>
      <c r="M930" s="201">
        <v>423.0996045</v>
      </c>
      <c r="N930" s="201">
        <v>41.094000000000001</v>
      </c>
      <c r="O930" s="470">
        <v>41.094000000000001</v>
      </c>
      <c r="P930" s="471">
        <v>423.0996045</v>
      </c>
      <c r="Q930" s="471">
        <v>-76.988960552367715</v>
      </c>
      <c r="R930" s="470">
        <v>170.40896877999913</v>
      </c>
      <c r="S930" s="470">
        <v>170.44703677999914</v>
      </c>
      <c r="T930" s="470"/>
      <c r="U930" s="170">
        <v>101.9303389135993</v>
      </c>
      <c r="V930" s="170"/>
      <c r="W930" s="170"/>
      <c r="X930" s="168"/>
      <c r="Y930" s="168"/>
      <c r="Z930" s="168"/>
      <c r="AA930" s="169"/>
      <c r="AB930" s="169"/>
      <c r="AC930" s="168"/>
      <c r="AD930" s="168"/>
      <c r="AE930" s="168"/>
      <c r="AF930" s="168"/>
      <c r="AG930" s="168"/>
      <c r="AH930" s="168"/>
      <c r="AI930" s="168"/>
      <c r="AJ930" s="168"/>
      <c r="AK930" s="168"/>
      <c r="AL930" s="168"/>
      <c r="AM930" s="168"/>
      <c r="AN930" s="168"/>
      <c r="AO930" s="168"/>
    </row>
    <row r="931" spans="1:41" x14ac:dyDescent="0.25">
      <c r="A931" s="478"/>
      <c r="B931" s="478"/>
      <c r="C931" s="478"/>
      <c r="D931" s="477"/>
      <c r="E931" s="482"/>
      <c r="F931" s="480"/>
      <c r="G931" s="480" t="s">
        <v>1962</v>
      </c>
      <c r="H931" s="474"/>
      <c r="I931" s="471"/>
      <c r="J931" s="473"/>
      <c r="K931" s="470">
        <v>9.9516999999999994E-2</v>
      </c>
      <c r="L931" s="201">
        <v>-77.038719052367725</v>
      </c>
      <c r="M931" s="201">
        <v>423.0996045</v>
      </c>
      <c r="N931" s="201">
        <v>41.094000000000001</v>
      </c>
      <c r="O931" s="470">
        <v>41.094000000000001</v>
      </c>
      <c r="P931" s="471">
        <v>423.0996045</v>
      </c>
      <c r="Q931" s="471">
        <v>-77.088477552367721</v>
      </c>
      <c r="R931" s="470">
        <v>170.49679527999913</v>
      </c>
      <c r="S931" s="470">
        <v>170.54655377999913</v>
      </c>
      <c r="T931" s="470"/>
      <c r="U931" s="170">
        <v>102.01816541359931</v>
      </c>
      <c r="V931" s="170"/>
      <c r="W931" s="170"/>
      <c r="X931" s="168"/>
      <c r="Y931" s="168"/>
      <c r="Z931" s="168"/>
      <c r="AA931" s="169"/>
      <c r="AB931" s="169"/>
      <c r="AC931" s="168"/>
      <c r="AD931" s="168"/>
      <c r="AE931" s="168"/>
      <c r="AF931" s="168"/>
      <c r="AG931" s="168"/>
      <c r="AH931" s="168"/>
      <c r="AI931" s="168"/>
      <c r="AJ931" s="168"/>
      <c r="AK931" s="168"/>
      <c r="AL931" s="168"/>
      <c r="AM931" s="168"/>
      <c r="AN931" s="168"/>
      <c r="AO931" s="168"/>
    </row>
    <row r="932" spans="1:41" x14ac:dyDescent="0.25">
      <c r="A932" s="478" t="s">
        <v>3081</v>
      </c>
      <c r="B932" s="478" t="s">
        <v>3207</v>
      </c>
      <c r="C932" s="478" t="s">
        <v>2183</v>
      </c>
      <c r="D932" s="477">
        <v>1707</v>
      </c>
      <c r="E932" s="482" t="s">
        <v>3197</v>
      </c>
      <c r="F932" s="480"/>
      <c r="G932" s="480" t="s">
        <v>3072</v>
      </c>
      <c r="H932" s="474">
        <v>34</v>
      </c>
      <c r="I932" s="471"/>
      <c r="J932" s="473"/>
      <c r="K932" s="470">
        <v>0.29817100000000002</v>
      </c>
      <c r="L932" s="201">
        <v>-77.237563052367719</v>
      </c>
      <c r="M932" s="201">
        <v>423.0996045</v>
      </c>
      <c r="N932" s="201">
        <v>41.094000000000001</v>
      </c>
      <c r="O932" s="470">
        <v>41.094000000000001</v>
      </c>
      <c r="P932" s="471">
        <v>423.0996045</v>
      </c>
      <c r="Q932" s="471">
        <v>-77.386648552367717</v>
      </c>
      <c r="R932" s="470">
        <v>170.69563927999911</v>
      </c>
      <c r="S932" s="470">
        <v>170.84472477999913</v>
      </c>
      <c r="T932" s="470"/>
      <c r="U932" s="170">
        <v>102.21700941359929</v>
      </c>
      <c r="V932" s="170"/>
      <c r="W932" s="170"/>
      <c r="X932" s="168"/>
      <c r="Y932" s="168"/>
      <c r="Z932" s="168"/>
      <c r="AA932" s="169"/>
      <c r="AB932" s="169"/>
      <c r="AC932" s="168"/>
      <c r="AD932" s="168"/>
      <c r="AE932" s="168"/>
      <c r="AF932" s="168"/>
      <c r="AG932" s="168"/>
      <c r="AH932" s="168"/>
      <c r="AI932" s="168"/>
      <c r="AJ932" s="168"/>
      <c r="AK932" s="168"/>
      <c r="AL932" s="168"/>
      <c r="AM932" s="168"/>
      <c r="AN932" s="168"/>
      <c r="AO932" s="168"/>
    </row>
    <row r="933" spans="1:41" x14ac:dyDescent="0.25">
      <c r="A933" s="478"/>
      <c r="B933" s="478"/>
      <c r="C933" s="478"/>
      <c r="D933" s="477"/>
      <c r="E933" s="482" t="s">
        <v>619</v>
      </c>
      <c r="F933" s="480"/>
      <c r="G933" s="480"/>
      <c r="H933" s="474"/>
      <c r="I933" s="471"/>
      <c r="J933" s="473"/>
      <c r="K933" s="470">
        <v>0</v>
      </c>
      <c r="L933" s="201">
        <v>-77.386648552367717</v>
      </c>
      <c r="M933" s="201">
        <v>423.0996045</v>
      </c>
      <c r="N933" s="201">
        <v>41.094000000000001</v>
      </c>
      <c r="O933" s="470">
        <v>41.094000000000001</v>
      </c>
      <c r="P933" s="471">
        <v>423.0996045</v>
      </c>
      <c r="Q933" s="471">
        <v>-77.386648552367717</v>
      </c>
      <c r="R933" s="470">
        <v>170.84472477999913</v>
      </c>
      <c r="S933" s="470">
        <v>170.84472477999913</v>
      </c>
      <c r="T933" s="470"/>
      <c r="U933" s="170">
        <v>102.3660949135993</v>
      </c>
      <c r="V933" s="170"/>
      <c r="W933" s="170"/>
      <c r="X933" s="168"/>
      <c r="Y933" s="168"/>
      <c r="Z933" s="168"/>
      <c r="AA933" s="169"/>
      <c r="AB933" s="169"/>
      <c r="AC933" s="168"/>
      <c r="AD933" s="168"/>
      <c r="AE933" s="168"/>
      <c r="AF933" s="168"/>
      <c r="AG933" s="168"/>
      <c r="AH933" s="168"/>
      <c r="AI933" s="168"/>
      <c r="AJ933" s="168"/>
      <c r="AK933" s="168"/>
      <c r="AL933" s="168"/>
      <c r="AM933" s="168"/>
      <c r="AN933" s="168"/>
      <c r="AO933" s="168"/>
    </row>
    <row r="934" spans="1:41" x14ac:dyDescent="0.25">
      <c r="A934" s="478"/>
      <c r="B934" s="478"/>
      <c r="C934" s="478"/>
      <c r="D934" s="477"/>
      <c r="E934" s="482" t="s">
        <v>619</v>
      </c>
      <c r="F934" s="480"/>
      <c r="G934" s="480"/>
      <c r="H934" s="474"/>
      <c r="I934" s="471"/>
      <c r="J934" s="473"/>
      <c r="K934" s="470">
        <v>0</v>
      </c>
      <c r="L934" s="201">
        <v>-77.386648552367717</v>
      </c>
      <c r="M934" s="201">
        <v>423.0996045</v>
      </c>
      <c r="N934" s="201">
        <v>41.094000000000001</v>
      </c>
      <c r="O934" s="470">
        <v>41.094000000000001</v>
      </c>
      <c r="P934" s="471">
        <v>423.0996045</v>
      </c>
      <c r="Q934" s="471">
        <v>-77.386648552367717</v>
      </c>
      <c r="R934" s="470">
        <v>170.84472477999913</v>
      </c>
      <c r="S934" s="470">
        <v>170.84472477999913</v>
      </c>
      <c r="T934" s="470"/>
      <c r="U934" s="170">
        <v>102.3660949135993</v>
      </c>
      <c r="V934" s="170"/>
      <c r="W934" s="170"/>
      <c r="X934" s="168"/>
      <c r="Y934" s="168"/>
      <c r="Z934" s="168"/>
      <c r="AA934" s="169"/>
      <c r="AB934" s="169"/>
      <c r="AC934" s="168"/>
      <c r="AD934" s="168"/>
      <c r="AE934" s="168"/>
      <c r="AF934" s="168"/>
      <c r="AG934" s="168"/>
      <c r="AH934" s="168"/>
      <c r="AI934" s="168"/>
      <c r="AJ934" s="168"/>
      <c r="AK934" s="168"/>
      <c r="AL934" s="168"/>
      <c r="AM934" s="168"/>
      <c r="AN934" s="168"/>
      <c r="AO934" s="168"/>
    </row>
    <row r="935" spans="1:41" x14ac:dyDescent="0.25">
      <c r="A935" s="478"/>
      <c r="B935" s="478"/>
      <c r="C935" s="478"/>
      <c r="D935" s="477"/>
      <c r="E935" s="482" t="s">
        <v>619</v>
      </c>
      <c r="F935" s="480"/>
      <c r="G935" s="480" t="s">
        <v>1962</v>
      </c>
      <c r="H935" s="474"/>
      <c r="I935" s="471"/>
      <c r="J935" s="473"/>
      <c r="K935" s="470">
        <v>9.9516999999999994E-2</v>
      </c>
      <c r="L935" s="201">
        <v>-77.436407052367713</v>
      </c>
      <c r="M935" s="201">
        <v>423.0996045</v>
      </c>
      <c r="N935" s="201">
        <v>41.094000000000001</v>
      </c>
      <c r="O935" s="470">
        <v>41.094000000000001</v>
      </c>
      <c r="P935" s="471">
        <v>423.0996045</v>
      </c>
      <c r="Q935" s="471">
        <v>-77.486165552367723</v>
      </c>
      <c r="R935" s="470">
        <v>170.89448327999912</v>
      </c>
      <c r="S935" s="470">
        <v>170.94424177999912</v>
      </c>
      <c r="T935" s="470"/>
      <c r="U935" s="170">
        <v>102.41585341359929</v>
      </c>
      <c r="V935" s="170"/>
      <c r="W935" s="170"/>
      <c r="X935" s="168"/>
      <c r="Y935" s="168"/>
      <c r="Z935" s="168"/>
      <c r="AA935" s="169"/>
      <c r="AB935" s="169"/>
      <c r="AC935" s="168"/>
      <c r="AD935" s="168"/>
      <c r="AE935" s="168"/>
      <c r="AF935" s="168"/>
      <c r="AG935" s="168"/>
      <c r="AH935" s="168"/>
      <c r="AI935" s="168"/>
      <c r="AJ935" s="168"/>
      <c r="AK935" s="168"/>
      <c r="AL935" s="168"/>
      <c r="AM935" s="168"/>
      <c r="AN935" s="168"/>
      <c r="AO935" s="168"/>
    </row>
    <row r="936" spans="1:41" x14ac:dyDescent="0.25">
      <c r="A936" s="478" t="s">
        <v>3081</v>
      </c>
      <c r="B936" s="478" t="s">
        <v>3207</v>
      </c>
      <c r="C936" s="478" t="s">
        <v>2181</v>
      </c>
      <c r="D936" s="477">
        <v>1711</v>
      </c>
      <c r="E936" s="482" t="s">
        <v>3196</v>
      </c>
      <c r="F936" s="480"/>
      <c r="G936" s="480" t="s">
        <v>3072</v>
      </c>
      <c r="H936" s="474">
        <v>34</v>
      </c>
      <c r="I936" s="471"/>
      <c r="J936" s="473"/>
      <c r="K936" s="470">
        <v>0.29817100000000002</v>
      </c>
      <c r="L936" s="201">
        <v>-77.635251052367721</v>
      </c>
      <c r="M936" s="201">
        <v>423.0996045</v>
      </c>
      <c r="N936" s="201">
        <v>41.094000000000001</v>
      </c>
      <c r="O936" s="470">
        <v>41.094000000000001</v>
      </c>
      <c r="P936" s="471">
        <v>423.0996045</v>
      </c>
      <c r="Q936" s="471">
        <v>-77.784336552367719</v>
      </c>
      <c r="R936" s="470">
        <v>171.0933272799991</v>
      </c>
      <c r="S936" s="470">
        <v>171.24241277999911</v>
      </c>
      <c r="T936" s="470"/>
      <c r="U936" s="170">
        <v>102.61469741359927</v>
      </c>
      <c r="V936" s="170"/>
      <c r="W936" s="170"/>
      <c r="X936" s="168"/>
      <c r="Y936" s="168"/>
      <c r="Z936" s="168"/>
      <c r="AA936" s="169"/>
      <c r="AB936" s="169"/>
      <c r="AC936" s="168"/>
      <c r="AD936" s="168"/>
      <c r="AE936" s="168"/>
      <c r="AF936" s="168"/>
      <c r="AG936" s="168"/>
      <c r="AH936" s="168"/>
      <c r="AI936" s="168"/>
      <c r="AJ936" s="168"/>
      <c r="AK936" s="168"/>
      <c r="AL936" s="168"/>
      <c r="AM936" s="168"/>
      <c r="AN936" s="168"/>
      <c r="AO936" s="168"/>
    </row>
    <row r="937" spans="1:41" x14ac:dyDescent="0.25">
      <c r="A937" s="478"/>
      <c r="B937" s="478"/>
      <c r="C937" s="478"/>
      <c r="D937" s="477"/>
      <c r="E937" s="482" t="s">
        <v>619</v>
      </c>
      <c r="F937" s="480"/>
      <c r="G937" s="480"/>
      <c r="H937" s="474"/>
      <c r="I937" s="471"/>
      <c r="J937" s="473"/>
      <c r="K937" s="470">
        <v>0</v>
      </c>
      <c r="L937" s="201">
        <v>-77.784336552367719</v>
      </c>
      <c r="M937" s="201">
        <v>423.0996045</v>
      </c>
      <c r="N937" s="201">
        <v>41.094000000000001</v>
      </c>
      <c r="O937" s="470">
        <v>41.094000000000001</v>
      </c>
      <c r="P937" s="471">
        <v>423.0996045</v>
      </c>
      <c r="Q937" s="471">
        <v>-77.784336552367719</v>
      </c>
      <c r="R937" s="470">
        <v>171.24241277999911</v>
      </c>
      <c r="S937" s="470">
        <v>171.24241277999911</v>
      </c>
      <c r="T937" s="470"/>
      <c r="U937" s="170">
        <v>102.76378291359929</v>
      </c>
      <c r="V937" s="170"/>
      <c r="W937" s="170"/>
      <c r="X937" s="168"/>
      <c r="Y937" s="168"/>
      <c r="Z937" s="168"/>
      <c r="AA937" s="169"/>
      <c r="AB937" s="169"/>
      <c r="AC937" s="168"/>
      <c r="AD937" s="168"/>
      <c r="AE937" s="168"/>
      <c r="AF937" s="168"/>
      <c r="AG937" s="168"/>
      <c r="AH937" s="168"/>
      <c r="AI937" s="168"/>
      <c r="AJ937" s="168"/>
      <c r="AK937" s="168"/>
      <c r="AL937" s="168"/>
      <c r="AM937" s="168"/>
      <c r="AN937" s="168"/>
      <c r="AO937" s="168"/>
    </row>
    <row r="938" spans="1:41" x14ac:dyDescent="0.25">
      <c r="A938" s="478"/>
      <c r="B938" s="478"/>
      <c r="C938" s="478"/>
      <c r="D938" s="477"/>
      <c r="E938" s="482" t="s">
        <v>619</v>
      </c>
      <c r="F938" s="480"/>
      <c r="G938" s="480"/>
      <c r="H938" s="474"/>
      <c r="I938" s="471"/>
      <c r="J938" s="473"/>
      <c r="K938" s="470">
        <v>0</v>
      </c>
      <c r="L938" s="201">
        <v>-77.784336552367719</v>
      </c>
      <c r="M938" s="201">
        <v>423.0996045</v>
      </c>
      <c r="N938" s="201">
        <v>41.094000000000001</v>
      </c>
      <c r="O938" s="470">
        <v>41.094000000000001</v>
      </c>
      <c r="P938" s="471">
        <v>423.0996045</v>
      </c>
      <c r="Q938" s="471">
        <v>-77.784336552367719</v>
      </c>
      <c r="R938" s="470">
        <v>171.24241277999911</v>
      </c>
      <c r="S938" s="470">
        <v>171.24241277999911</v>
      </c>
      <c r="T938" s="470"/>
      <c r="U938" s="170">
        <v>102.76378291359929</v>
      </c>
      <c r="V938" s="170"/>
      <c r="W938" s="170"/>
      <c r="X938" s="168"/>
      <c r="Y938" s="168"/>
      <c r="Z938" s="168"/>
      <c r="AA938" s="169"/>
      <c r="AB938" s="169"/>
      <c r="AC938" s="168"/>
      <c r="AD938" s="168"/>
      <c r="AE938" s="168"/>
      <c r="AF938" s="168"/>
      <c r="AG938" s="168"/>
      <c r="AH938" s="168"/>
      <c r="AI938" s="168"/>
      <c r="AJ938" s="168"/>
      <c r="AK938" s="168"/>
      <c r="AL938" s="168"/>
      <c r="AM938" s="168"/>
      <c r="AN938" s="168"/>
      <c r="AO938" s="168"/>
    </row>
    <row r="939" spans="1:41" x14ac:dyDescent="0.25">
      <c r="A939" s="478"/>
      <c r="B939" s="478"/>
      <c r="C939" s="478"/>
      <c r="D939" s="477"/>
      <c r="E939" s="482" t="s">
        <v>619</v>
      </c>
      <c r="F939" s="480"/>
      <c r="G939" s="480" t="s">
        <v>1962</v>
      </c>
      <c r="H939" s="474"/>
      <c r="I939" s="471"/>
      <c r="J939" s="473"/>
      <c r="K939" s="470">
        <v>9.9516999999999994E-2</v>
      </c>
      <c r="L939" s="201">
        <v>-77.834095052367729</v>
      </c>
      <c r="M939" s="201">
        <v>423.0996045</v>
      </c>
      <c r="N939" s="201">
        <v>41.094000000000001</v>
      </c>
      <c r="O939" s="470">
        <v>41.094000000000001</v>
      </c>
      <c r="P939" s="471">
        <v>423.0996045</v>
      </c>
      <c r="Q939" s="471">
        <v>-77.883853552367725</v>
      </c>
      <c r="R939" s="470">
        <v>171.29217127999911</v>
      </c>
      <c r="S939" s="470">
        <v>171.34192977999911</v>
      </c>
      <c r="T939" s="470"/>
      <c r="U939" s="170">
        <v>102.81354141359928</v>
      </c>
      <c r="V939" s="170"/>
      <c r="W939" s="170"/>
      <c r="X939" s="168"/>
      <c r="Y939" s="168"/>
      <c r="Z939" s="168"/>
      <c r="AA939" s="169"/>
      <c r="AB939" s="169"/>
      <c r="AC939" s="168"/>
      <c r="AD939" s="168"/>
      <c r="AE939" s="168"/>
      <c r="AF939" s="168"/>
      <c r="AG939" s="168"/>
      <c r="AH939" s="168"/>
      <c r="AI939" s="168"/>
      <c r="AJ939" s="168"/>
      <c r="AK939" s="168"/>
      <c r="AL939" s="168"/>
      <c r="AM939" s="168"/>
      <c r="AN939" s="168"/>
      <c r="AO939" s="168"/>
    </row>
    <row r="940" spans="1:41" x14ac:dyDescent="0.25">
      <c r="A940" s="478" t="s">
        <v>3081</v>
      </c>
      <c r="B940" s="478" t="s">
        <v>3207</v>
      </c>
      <c r="C940" s="478" t="s">
        <v>2179</v>
      </c>
      <c r="D940" s="477">
        <v>1715</v>
      </c>
      <c r="E940" s="482" t="s">
        <v>3195</v>
      </c>
      <c r="F940" s="480"/>
      <c r="G940" s="480" t="s">
        <v>3072</v>
      </c>
      <c r="H940" s="474">
        <v>34</v>
      </c>
      <c r="I940" s="471"/>
      <c r="J940" s="473"/>
      <c r="K940" s="470">
        <v>0.29817100000000002</v>
      </c>
      <c r="L940" s="201">
        <v>-78.032939052367723</v>
      </c>
      <c r="M940" s="201">
        <v>423.0996045</v>
      </c>
      <c r="N940" s="201">
        <v>41.094000000000001</v>
      </c>
      <c r="O940" s="470">
        <v>41.094000000000001</v>
      </c>
      <c r="P940" s="471">
        <v>423.0996045</v>
      </c>
      <c r="Q940" s="471">
        <v>-78.182024552367722</v>
      </c>
      <c r="R940" s="470">
        <v>171.49101527999909</v>
      </c>
      <c r="S940" s="470">
        <v>171.6401007799991</v>
      </c>
      <c r="T940" s="470"/>
      <c r="U940" s="170">
        <v>103.01238541359926</v>
      </c>
      <c r="V940" s="170"/>
      <c r="W940" s="170"/>
      <c r="X940" s="168"/>
      <c r="Y940" s="168"/>
      <c r="Z940" s="168"/>
      <c r="AA940" s="169"/>
      <c r="AB940" s="169"/>
      <c r="AC940" s="168"/>
      <c r="AD940" s="168"/>
      <c r="AE940" s="168"/>
      <c r="AF940" s="168"/>
      <c r="AG940" s="168"/>
      <c r="AH940" s="168"/>
      <c r="AI940" s="168"/>
      <c r="AJ940" s="168"/>
      <c r="AK940" s="168"/>
      <c r="AL940" s="168"/>
      <c r="AM940" s="168"/>
      <c r="AN940" s="168"/>
      <c r="AO940" s="168"/>
    </row>
    <row r="941" spans="1:41" x14ac:dyDescent="0.25">
      <c r="A941" s="478"/>
      <c r="B941" s="478"/>
      <c r="C941" s="478"/>
      <c r="D941" s="477"/>
      <c r="E941" s="482" t="s">
        <v>619</v>
      </c>
      <c r="F941" s="480"/>
      <c r="G941" s="480"/>
      <c r="H941" s="474"/>
      <c r="I941" s="471"/>
      <c r="J941" s="473"/>
      <c r="K941" s="470">
        <v>0</v>
      </c>
      <c r="L941" s="201">
        <v>-78.182024552367722</v>
      </c>
      <c r="M941" s="201">
        <v>423.0996045</v>
      </c>
      <c r="N941" s="201">
        <v>41.094000000000001</v>
      </c>
      <c r="O941" s="470">
        <v>41.094000000000001</v>
      </c>
      <c r="P941" s="471">
        <v>423.0996045</v>
      </c>
      <c r="Q941" s="471">
        <v>-78.182024552367722</v>
      </c>
      <c r="R941" s="470">
        <v>171.6401007799991</v>
      </c>
      <c r="S941" s="470">
        <v>171.6401007799991</v>
      </c>
      <c r="T941" s="470"/>
      <c r="U941" s="170">
        <v>103.16147091359927</v>
      </c>
      <c r="V941" s="170"/>
      <c r="W941" s="170"/>
      <c r="X941" s="168"/>
      <c r="Y941" s="168"/>
      <c r="Z941" s="168"/>
      <c r="AA941" s="169"/>
      <c r="AB941" s="169"/>
      <c r="AC941" s="168"/>
      <c r="AD941" s="168"/>
      <c r="AE941" s="168"/>
      <c r="AF941" s="168"/>
      <c r="AG941" s="168"/>
      <c r="AH941" s="168"/>
      <c r="AI941" s="168"/>
      <c r="AJ941" s="168"/>
      <c r="AK941" s="168"/>
      <c r="AL941" s="168"/>
      <c r="AM941" s="168"/>
      <c r="AN941" s="168"/>
      <c r="AO941" s="168"/>
    </row>
    <row r="942" spans="1:41" x14ac:dyDescent="0.25">
      <c r="A942" s="478" t="s">
        <v>3081</v>
      </c>
      <c r="B942" s="478" t="s">
        <v>3207</v>
      </c>
      <c r="C942" s="478" t="s">
        <v>2174</v>
      </c>
      <c r="D942" s="477">
        <v>1716</v>
      </c>
      <c r="E942" s="482" t="s">
        <v>3194</v>
      </c>
      <c r="F942" s="480"/>
      <c r="G942" s="480" t="s">
        <v>4278</v>
      </c>
      <c r="H942" s="474"/>
      <c r="I942" s="471"/>
      <c r="J942" s="473"/>
      <c r="K942" s="470">
        <v>0</v>
      </c>
      <c r="L942" s="201">
        <v>-78.182024552367722</v>
      </c>
      <c r="M942" s="201">
        <v>423.0996045</v>
      </c>
      <c r="N942" s="201">
        <v>41.094000000000001</v>
      </c>
      <c r="O942" s="470">
        <v>41.094000000000001</v>
      </c>
      <c r="P942" s="471">
        <v>423.0996045</v>
      </c>
      <c r="Q942" s="471">
        <v>-78.182024552367722</v>
      </c>
      <c r="R942" s="470">
        <v>171.6401007799991</v>
      </c>
      <c r="S942" s="470">
        <v>171.6401007799991</v>
      </c>
      <c r="T942" s="470"/>
      <c r="U942" s="170">
        <v>103.16147091359927</v>
      </c>
      <c r="V942" s="170"/>
      <c r="W942" s="170"/>
      <c r="X942" s="168"/>
      <c r="Y942" s="168"/>
      <c r="Z942" s="168"/>
      <c r="AA942" s="169"/>
      <c r="AB942" s="169"/>
      <c r="AC942" s="168"/>
      <c r="AD942" s="168"/>
      <c r="AE942" s="168"/>
      <c r="AF942" s="168"/>
      <c r="AG942" s="168"/>
      <c r="AH942" s="168"/>
      <c r="AI942" s="168"/>
      <c r="AJ942" s="168"/>
      <c r="AK942" s="168"/>
      <c r="AL942" s="168"/>
      <c r="AM942" s="168"/>
      <c r="AN942" s="168"/>
      <c r="AO942" s="168"/>
    </row>
    <row r="943" spans="1:41" x14ac:dyDescent="0.25">
      <c r="A943" s="478"/>
      <c r="B943" s="478"/>
      <c r="C943" s="478"/>
      <c r="D943" s="477"/>
      <c r="E943" s="482"/>
      <c r="F943" s="480"/>
      <c r="G943" s="480" t="s">
        <v>1962</v>
      </c>
      <c r="H943" s="474"/>
      <c r="I943" s="471"/>
      <c r="J943" s="473"/>
      <c r="K943" s="470">
        <v>9.650984E-2</v>
      </c>
      <c r="L943" s="201">
        <v>-78.230279472367727</v>
      </c>
      <c r="M943" s="201">
        <v>423.0996045</v>
      </c>
      <c r="N943" s="201">
        <v>41.094000000000001</v>
      </c>
      <c r="O943" s="470">
        <v>41.094000000000001</v>
      </c>
      <c r="P943" s="471">
        <v>423.0996045</v>
      </c>
      <c r="Q943" s="471">
        <v>-78.278534392367717</v>
      </c>
      <c r="R943" s="470">
        <v>171.68835569999911</v>
      </c>
      <c r="S943" s="470">
        <v>171.73661061999911</v>
      </c>
      <c r="T943" s="470"/>
      <c r="U943" s="170">
        <v>103.20972583359928</v>
      </c>
      <c r="V943" s="170"/>
      <c r="W943" s="170"/>
      <c r="X943" s="168"/>
      <c r="Y943" s="168"/>
      <c r="Z943" s="168"/>
      <c r="AA943" s="169"/>
      <c r="AB943" s="169"/>
      <c r="AC943" s="168"/>
      <c r="AD943" s="168"/>
      <c r="AE943" s="168"/>
      <c r="AF943" s="168"/>
      <c r="AG943" s="168"/>
      <c r="AH943" s="168"/>
      <c r="AI943" s="168"/>
      <c r="AJ943" s="168"/>
      <c r="AK943" s="168"/>
      <c r="AL943" s="168"/>
      <c r="AM943" s="168"/>
      <c r="AN943" s="168"/>
      <c r="AO943" s="168"/>
    </row>
    <row r="944" spans="1:41" x14ac:dyDescent="0.25">
      <c r="A944" s="478" t="s">
        <v>3081</v>
      </c>
      <c r="B944" s="478" t="s">
        <v>3207</v>
      </c>
      <c r="C944" s="478" t="s">
        <v>111</v>
      </c>
      <c r="D944" s="477">
        <v>1717</v>
      </c>
      <c r="E944" s="482" t="s">
        <v>786</v>
      </c>
      <c r="F944" s="480" t="s">
        <v>3135</v>
      </c>
      <c r="G944" s="480" t="s">
        <v>3134</v>
      </c>
      <c r="H944" s="474">
        <v>40</v>
      </c>
      <c r="I944" s="471"/>
      <c r="J944" s="473"/>
      <c r="K944" s="470">
        <v>0</v>
      </c>
      <c r="L944" s="201">
        <v>-78.278534392367717</v>
      </c>
      <c r="M944" s="201">
        <v>423.0996045</v>
      </c>
      <c r="N944" s="201">
        <v>41.094000000000001</v>
      </c>
      <c r="O944" s="470">
        <v>41.094000000000001</v>
      </c>
      <c r="P944" s="471">
        <v>423.0996045</v>
      </c>
      <c r="Q944" s="471">
        <v>-78.278534392367717</v>
      </c>
      <c r="R944" s="470">
        <v>171.73661061999911</v>
      </c>
      <c r="S944" s="470">
        <v>171.73661061999911</v>
      </c>
      <c r="T944" s="470"/>
      <c r="U944" s="170">
        <v>103.25798075359928</v>
      </c>
      <c r="V944" s="170"/>
      <c r="W944" s="170"/>
      <c r="X944" s="168"/>
      <c r="Y944" s="168"/>
      <c r="Z944" s="168"/>
      <c r="AA944" s="169"/>
      <c r="AB944" s="169"/>
      <c r="AC944" s="168"/>
      <c r="AD944" s="168"/>
      <c r="AE944" s="168"/>
      <c r="AF944" s="168"/>
      <c r="AG944" s="168"/>
      <c r="AH944" s="168"/>
      <c r="AI944" s="168"/>
      <c r="AJ944" s="168"/>
      <c r="AK944" s="168"/>
      <c r="AL944" s="168"/>
      <c r="AM944" s="168"/>
      <c r="AN944" s="168"/>
      <c r="AO944" s="168"/>
    </row>
    <row r="945" spans="1:41" x14ac:dyDescent="0.25">
      <c r="A945" s="478"/>
      <c r="B945" s="478"/>
      <c r="C945" s="478"/>
      <c r="D945" s="477"/>
      <c r="E945" s="482"/>
      <c r="F945" s="480"/>
      <c r="G945" s="480" t="s">
        <v>3133</v>
      </c>
      <c r="H945" s="474"/>
      <c r="I945" s="471"/>
      <c r="J945" s="473"/>
      <c r="K945" s="470">
        <v>5.5879999999999999E-2</v>
      </c>
      <c r="L945" s="201">
        <v>-78.306474392367718</v>
      </c>
      <c r="M945" s="201">
        <v>423.0996045</v>
      </c>
      <c r="N945" s="201">
        <v>41.094000000000001</v>
      </c>
      <c r="O945" s="470">
        <v>41.094000000000001</v>
      </c>
      <c r="P945" s="471">
        <v>423.0996045</v>
      </c>
      <c r="Q945" s="471">
        <v>-78.334414392367719</v>
      </c>
      <c r="R945" s="470">
        <v>171.76455061999911</v>
      </c>
      <c r="S945" s="470">
        <v>171.79249061999911</v>
      </c>
      <c r="T945" s="470"/>
      <c r="U945" s="170">
        <v>103.28592075359929</v>
      </c>
      <c r="V945" s="170"/>
      <c r="W945" s="170"/>
      <c r="X945" s="168"/>
      <c r="Y945" s="168"/>
      <c r="Z945" s="168"/>
      <c r="AA945" s="169"/>
      <c r="AB945" s="169"/>
      <c r="AC945" s="168"/>
      <c r="AD945" s="168"/>
      <c r="AE945" s="168"/>
      <c r="AF945" s="168"/>
      <c r="AG945" s="168"/>
      <c r="AH945" s="168"/>
      <c r="AI945" s="168"/>
      <c r="AJ945" s="168"/>
      <c r="AK945" s="168"/>
      <c r="AL945" s="168"/>
      <c r="AM945" s="168"/>
      <c r="AN945" s="168"/>
      <c r="AO945" s="168"/>
    </row>
    <row r="946" spans="1:41" x14ac:dyDescent="0.25">
      <c r="A946" s="478"/>
      <c r="B946" s="478"/>
      <c r="C946" s="478"/>
      <c r="D946" s="477"/>
      <c r="E946" s="482" t="s">
        <v>619</v>
      </c>
      <c r="F946" s="480"/>
      <c r="G946" s="480" t="s">
        <v>3132</v>
      </c>
      <c r="H946" s="474"/>
      <c r="I946" s="471"/>
      <c r="J946" s="473"/>
      <c r="K946" s="470">
        <v>7.6135999999999981E-2</v>
      </c>
      <c r="L946" s="201">
        <v>-78.372482392367715</v>
      </c>
      <c r="M946" s="201">
        <v>423.0996045</v>
      </c>
      <c r="N946" s="201">
        <v>41.094000000000001</v>
      </c>
      <c r="O946" s="470">
        <v>41.094000000000001</v>
      </c>
      <c r="P946" s="471">
        <v>423.0996045</v>
      </c>
      <c r="Q946" s="471">
        <v>-78.410550392367725</v>
      </c>
      <c r="R946" s="470">
        <v>171.8305586199991</v>
      </c>
      <c r="S946" s="470">
        <v>171.86862661999911</v>
      </c>
      <c r="T946" s="470"/>
      <c r="U946" s="170">
        <v>103.35192875359927</v>
      </c>
      <c r="V946" s="170"/>
      <c r="W946" s="170"/>
      <c r="X946" s="168"/>
      <c r="Y946" s="168"/>
      <c r="Z946" s="168"/>
      <c r="AA946" s="169"/>
      <c r="AB946" s="169"/>
      <c r="AC946" s="168"/>
      <c r="AD946" s="168"/>
      <c r="AE946" s="168"/>
      <c r="AF946" s="168"/>
      <c r="AG946" s="168"/>
      <c r="AH946" s="168"/>
      <c r="AI946" s="168"/>
      <c r="AJ946" s="168"/>
      <c r="AK946" s="168"/>
      <c r="AL946" s="168"/>
      <c r="AM946" s="168"/>
      <c r="AN946" s="168"/>
      <c r="AO946" s="168"/>
    </row>
    <row r="947" spans="1:41" x14ac:dyDescent="0.25">
      <c r="A947" s="478" t="s">
        <v>3081</v>
      </c>
      <c r="B947" s="478" t="s">
        <v>3207</v>
      </c>
      <c r="C947" s="478" t="s">
        <v>3131</v>
      </c>
      <c r="D947" s="477">
        <v>1721</v>
      </c>
      <c r="E947" s="482" t="s">
        <v>3193</v>
      </c>
      <c r="F947" s="480" t="s">
        <v>2185</v>
      </c>
      <c r="G947" s="480" t="s">
        <v>2184</v>
      </c>
      <c r="H947" s="474">
        <v>40</v>
      </c>
      <c r="I947" s="471"/>
      <c r="J947" s="473"/>
      <c r="K947" s="470">
        <v>0.5</v>
      </c>
      <c r="L947" s="201">
        <v>-78.660550392367725</v>
      </c>
      <c r="M947" s="201">
        <v>423.0996045</v>
      </c>
      <c r="N947" s="201">
        <v>41.094000000000001</v>
      </c>
      <c r="O947" s="470">
        <v>41.094000000000001</v>
      </c>
      <c r="P947" s="471">
        <v>423.0996045</v>
      </c>
      <c r="Q947" s="471">
        <v>-78.910550392367725</v>
      </c>
      <c r="R947" s="470">
        <v>172.11862661999911</v>
      </c>
      <c r="S947" s="470">
        <v>172.36862661999911</v>
      </c>
      <c r="T947" s="470"/>
      <c r="U947" s="170">
        <v>103.63999675359928</v>
      </c>
      <c r="V947" s="170"/>
      <c r="W947" s="170"/>
      <c r="X947" s="168"/>
      <c r="Y947" s="168"/>
      <c r="Z947" s="168"/>
      <c r="AA947" s="169"/>
      <c r="AB947" s="169"/>
      <c r="AC947" s="168"/>
      <c r="AD947" s="168"/>
      <c r="AE947" s="168"/>
      <c r="AF947" s="168"/>
      <c r="AG947" s="168"/>
      <c r="AH947" s="168"/>
      <c r="AI947" s="168"/>
      <c r="AJ947" s="168"/>
      <c r="AK947" s="168"/>
      <c r="AL947" s="168"/>
      <c r="AM947" s="168"/>
      <c r="AN947" s="168"/>
      <c r="AO947" s="168"/>
    </row>
    <row r="948" spans="1:41" x14ac:dyDescent="0.25">
      <c r="A948" s="478"/>
      <c r="B948" s="478"/>
      <c r="C948" s="478"/>
      <c r="D948" s="477"/>
      <c r="E948" s="482" t="s">
        <v>619</v>
      </c>
      <c r="F948" s="480"/>
      <c r="G948" s="480" t="s">
        <v>3129</v>
      </c>
      <c r="H948" s="474"/>
      <c r="I948" s="471"/>
      <c r="J948" s="473"/>
      <c r="K948" s="470">
        <v>7.6135999999999981E-2</v>
      </c>
      <c r="L948" s="201">
        <v>-78.948618392367734</v>
      </c>
      <c r="M948" s="201">
        <v>423.0996045</v>
      </c>
      <c r="N948" s="201">
        <v>41.094000000000001</v>
      </c>
      <c r="O948" s="470">
        <v>41.094000000000001</v>
      </c>
      <c r="P948" s="471">
        <v>423.0996045</v>
      </c>
      <c r="Q948" s="471">
        <v>-78.98668639236773</v>
      </c>
      <c r="R948" s="470">
        <v>172.40669461999909</v>
      </c>
      <c r="S948" s="470">
        <v>172.4447626199991</v>
      </c>
      <c r="T948" s="470"/>
      <c r="U948" s="170">
        <v>103.92806475359926</v>
      </c>
      <c r="V948" s="170"/>
      <c r="W948" s="170"/>
      <c r="X948" s="168"/>
      <c r="Y948" s="168"/>
      <c r="Z948" s="168"/>
      <c r="AA948" s="169"/>
      <c r="AB948" s="169"/>
      <c r="AC948" s="168"/>
      <c r="AD948" s="168"/>
      <c r="AE948" s="168"/>
      <c r="AF948" s="168"/>
      <c r="AG948" s="168"/>
      <c r="AH948" s="168"/>
      <c r="AI948" s="168"/>
      <c r="AJ948" s="168"/>
      <c r="AK948" s="168"/>
      <c r="AL948" s="168"/>
      <c r="AM948" s="168"/>
      <c r="AN948" s="168"/>
      <c r="AO948" s="168"/>
    </row>
    <row r="949" spans="1:41" x14ac:dyDescent="0.25">
      <c r="A949" s="478"/>
      <c r="B949" s="478"/>
      <c r="C949" s="478"/>
      <c r="D949" s="477"/>
      <c r="E949" s="482"/>
      <c r="F949" s="480"/>
      <c r="G949" s="480" t="s">
        <v>1962</v>
      </c>
      <c r="H949" s="474"/>
      <c r="I949" s="471"/>
      <c r="J949" s="473"/>
      <c r="K949" s="470">
        <v>9.9516999999999994E-2</v>
      </c>
      <c r="L949" s="201">
        <v>-79.03644489236774</v>
      </c>
      <c r="M949" s="201">
        <v>423.0996045</v>
      </c>
      <c r="N949" s="201">
        <v>41.094000000000001</v>
      </c>
      <c r="O949" s="470">
        <v>41.094000000000001</v>
      </c>
      <c r="P949" s="471">
        <v>423.0996045</v>
      </c>
      <c r="Q949" s="471">
        <v>-79.086203392367736</v>
      </c>
      <c r="R949" s="470">
        <v>172.49452111999909</v>
      </c>
      <c r="S949" s="470">
        <v>172.54427961999909</v>
      </c>
      <c r="T949" s="470"/>
      <c r="U949" s="170">
        <v>104.01589125359926</v>
      </c>
      <c r="V949" s="170"/>
      <c r="W949" s="170"/>
      <c r="X949" s="168"/>
      <c r="Y949" s="168"/>
      <c r="Z949" s="168"/>
      <c r="AA949" s="169"/>
      <c r="AB949" s="169"/>
      <c r="AC949" s="168"/>
      <c r="AD949" s="168"/>
      <c r="AE949" s="168"/>
      <c r="AF949" s="168"/>
      <c r="AG949" s="168"/>
      <c r="AH949" s="168"/>
      <c r="AI949" s="168"/>
      <c r="AJ949" s="168"/>
      <c r="AK949" s="168"/>
      <c r="AL949" s="168"/>
      <c r="AM949" s="168"/>
      <c r="AN949" s="168"/>
      <c r="AO949" s="168"/>
    </row>
    <row r="950" spans="1:41" x14ac:dyDescent="0.25">
      <c r="A950" s="478" t="s">
        <v>3081</v>
      </c>
      <c r="B950" s="478" t="s">
        <v>3207</v>
      </c>
      <c r="C950" s="478" t="s">
        <v>2177</v>
      </c>
      <c r="D950" s="477">
        <v>1727</v>
      </c>
      <c r="E950" s="482" t="s">
        <v>3192</v>
      </c>
      <c r="F950" s="480"/>
      <c r="G950" s="480" t="s">
        <v>3072</v>
      </c>
      <c r="H950" s="474">
        <v>34</v>
      </c>
      <c r="I950" s="471"/>
      <c r="J950" s="473"/>
      <c r="K950" s="470">
        <v>0.29817100000000002</v>
      </c>
      <c r="L950" s="201">
        <v>-79.235288892367734</v>
      </c>
      <c r="M950" s="201">
        <v>423.0996045</v>
      </c>
      <c r="N950" s="201">
        <v>41.094000000000001</v>
      </c>
      <c r="O950" s="470">
        <v>41.094000000000001</v>
      </c>
      <c r="P950" s="471">
        <v>423.0996045</v>
      </c>
      <c r="Q950" s="471">
        <v>-79.384374392367732</v>
      </c>
      <c r="R950" s="470">
        <v>172.69336511999907</v>
      </c>
      <c r="S950" s="470">
        <v>172.84245061999908</v>
      </c>
      <c r="T950" s="470"/>
      <c r="U950" s="170">
        <v>104.21473525359924</v>
      </c>
      <c r="V950" s="170"/>
      <c r="W950" s="170"/>
      <c r="X950" s="168"/>
      <c r="Y950" s="168"/>
      <c r="Z950" s="168"/>
      <c r="AA950" s="169"/>
      <c r="AB950" s="169"/>
      <c r="AC950" s="168"/>
      <c r="AD950" s="168"/>
      <c r="AE950" s="168"/>
      <c r="AF950" s="168"/>
      <c r="AG950" s="168"/>
      <c r="AH950" s="168"/>
      <c r="AI950" s="168"/>
      <c r="AJ950" s="168"/>
      <c r="AK950" s="168"/>
      <c r="AL950" s="168"/>
      <c r="AM950" s="168"/>
      <c r="AN950" s="168"/>
      <c r="AO950" s="168"/>
    </row>
    <row r="951" spans="1:41" x14ac:dyDescent="0.25">
      <c r="A951" s="478"/>
      <c r="B951" s="478"/>
      <c r="C951" s="478"/>
      <c r="D951" s="477"/>
      <c r="E951" s="482" t="s">
        <v>619</v>
      </c>
      <c r="F951" s="480"/>
      <c r="G951" s="480"/>
      <c r="H951" s="474"/>
      <c r="I951" s="471"/>
      <c r="J951" s="473"/>
      <c r="K951" s="470">
        <v>0</v>
      </c>
      <c r="L951" s="201">
        <v>-79.384374392367732</v>
      </c>
      <c r="M951" s="201">
        <v>423.0996045</v>
      </c>
      <c r="N951" s="201">
        <v>41.094000000000001</v>
      </c>
      <c r="O951" s="470">
        <v>41.094000000000001</v>
      </c>
      <c r="P951" s="471">
        <v>423.0996045</v>
      </c>
      <c r="Q951" s="471">
        <v>-79.384374392367732</v>
      </c>
      <c r="R951" s="470">
        <v>172.84245061999908</v>
      </c>
      <c r="S951" s="470">
        <v>172.84245061999908</v>
      </c>
      <c r="T951" s="470"/>
      <c r="U951" s="170">
        <v>104.36382075359926</v>
      </c>
      <c r="V951" s="170"/>
      <c r="W951" s="170"/>
      <c r="X951" s="168"/>
      <c r="Y951" s="168"/>
      <c r="Z951" s="168"/>
      <c r="AA951" s="169"/>
      <c r="AB951" s="169"/>
      <c r="AC951" s="168"/>
      <c r="AD951" s="168"/>
      <c r="AE951" s="168"/>
      <c r="AF951" s="168"/>
      <c r="AG951" s="168"/>
      <c r="AH951" s="168"/>
      <c r="AI951" s="168"/>
      <c r="AJ951" s="168"/>
      <c r="AK951" s="168"/>
      <c r="AL951" s="168"/>
      <c r="AM951" s="168"/>
      <c r="AN951" s="168"/>
      <c r="AO951" s="168"/>
    </row>
    <row r="952" spans="1:41" x14ac:dyDescent="0.25">
      <c r="A952" s="478"/>
      <c r="B952" s="478"/>
      <c r="C952" s="478"/>
      <c r="D952" s="477"/>
      <c r="E952" s="482" t="s">
        <v>619</v>
      </c>
      <c r="F952" s="480"/>
      <c r="G952" s="480"/>
      <c r="H952" s="474"/>
      <c r="I952" s="471"/>
      <c r="J952" s="473"/>
      <c r="K952" s="470">
        <v>0</v>
      </c>
      <c r="L952" s="201">
        <v>-79.384374392367732</v>
      </c>
      <c r="M952" s="201">
        <v>423.0996045</v>
      </c>
      <c r="N952" s="201">
        <v>41.094000000000001</v>
      </c>
      <c r="O952" s="470">
        <v>41.094000000000001</v>
      </c>
      <c r="P952" s="471">
        <v>423.0996045</v>
      </c>
      <c r="Q952" s="471">
        <v>-79.384374392367732</v>
      </c>
      <c r="R952" s="470">
        <v>172.84245061999908</v>
      </c>
      <c r="S952" s="470">
        <v>172.84245061999908</v>
      </c>
      <c r="T952" s="470"/>
      <c r="U952" s="170">
        <v>104.36382075359926</v>
      </c>
      <c r="V952" s="170"/>
      <c r="W952" s="170"/>
      <c r="X952" s="168"/>
      <c r="Y952" s="168"/>
      <c r="Z952" s="168"/>
      <c r="AA952" s="169"/>
      <c r="AB952" s="169"/>
      <c r="AC952" s="168"/>
      <c r="AD952" s="168"/>
      <c r="AE952" s="168"/>
      <c r="AF952" s="168"/>
      <c r="AG952" s="168"/>
      <c r="AH952" s="168"/>
      <c r="AI952" s="168"/>
      <c r="AJ952" s="168"/>
      <c r="AK952" s="168"/>
      <c r="AL952" s="168"/>
      <c r="AM952" s="168"/>
      <c r="AN952" s="168"/>
      <c r="AO952" s="168"/>
    </row>
    <row r="953" spans="1:41" x14ac:dyDescent="0.25">
      <c r="A953" s="478"/>
      <c r="B953" s="478"/>
      <c r="C953" s="478"/>
      <c r="D953" s="477"/>
      <c r="E953" s="481" t="s">
        <v>619</v>
      </c>
      <c r="F953" s="480"/>
      <c r="G953" s="480" t="s">
        <v>2198</v>
      </c>
      <c r="H953" s="474"/>
      <c r="I953" s="479"/>
      <c r="J953" s="473"/>
      <c r="K953" s="472">
        <v>0.19082200000000005</v>
      </c>
      <c r="L953" s="201">
        <v>-79.479785392367731</v>
      </c>
      <c r="M953" s="201">
        <v>423.0996045</v>
      </c>
      <c r="N953" s="201">
        <v>41.094000000000001</v>
      </c>
      <c r="O953" s="470">
        <v>41.094000000000001</v>
      </c>
      <c r="P953" s="471">
        <v>423.0996045</v>
      </c>
      <c r="Q953" s="471">
        <v>-79.575196392367729</v>
      </c>
      <c r="R953" s="470">
        <v>172.93786161999907</v>
      </c>
      <c r="S953" s="470">
        <v>173.03327261999908</v>
      </c>
      <c r="T953" s="479"/>
      <c r="U953" s="170">
        <v>104.45923175359924</v>
      </c>
      <c r="V953" s="170"/>
      <c r="W953" s="170"/>
      <c r="X953" s="168"/>
      <c r="Y953" s="168"/>
      <c r="Z953" s="168"/>
      <c r="AA953" s="169"/>
      <c r="AB953" s="169"/>
      <c r="AC953" s="168"/>
      <c r="AD953" s="168"/>
      <c r="AE953" s="168"/>
      <c r="AF953" s="168"/>
      <c r="AG953" s="168"/>
      <c r="AH953" s="168"/>
      <c r="AI953" s="168"/>
      <c r="AJ953" s="168"/>
      <c r="AK953" s="168"/>
      <c r="AL953" s="168"/>
      <c r="AM953" s="168"/>
      <c r="AN953" s="168"/>
      <c r="AO953" s="168"/>
    </row>
    <row r="954" spans="1:41" x14ac:dyDescent="0.25">
      <c r="A954" s="478" t="s">
        <v>3081</v>
      </c>
      <c r="B954" s="478" t="s">
        <v>3207</v>
      </c>
      <c r="C954" s="478" t="s">
        <v>1981</v>
      </c>
      <c r="D954" s="477">
        <v>1731</v>
      </c>
      <c r="E954" s="470" t="s">
        <v>3191</v>
      </c>
      <c r="F954" s="476"/>
      <c r="G954" s="475" t="s">
        <v>1978</v>
      </c>
      <c r="H954" s="474">
        <v>40</v>
      </c>
      <c r="I954" s="471"/>
      <c r="J954" s="473"/>
      <c r="K954" s="472">
        <v>5.7403999999999997E-2</v>
      </c>
      <c r="L954" s="201">
        <v>-79.603898392367739</v>
      </c>
      <c r="M954" s="201">
        <v>423.0996045</v>
      </c>
      <c r="N954" s="201">
        <v>41.094000000000001</v>
      </c>
      <c r="O954" s="470">
        <v>41.094000000000001</v>
      </c>
      <c r="P954" s="471">
        <v>423.0996045</v>
      </c>
      <c r="Q954" s="471">
        <v>-79.632600392367735</v>
      </c>
      <c r="R954" s="470">
        <v>173.06197461999906</v>
      </c>
      <c r="S954" s="470">
        <v>173.09067661999907</v>
      </c>
      <c r="T954" s="470"/>
      <c r="U954" s="170">
        <v>104.58334475359923</v>
      </c>
      <c r="V954" s="170"/>
      <c r="W954" s="170"/>
      <c r="X954" s="168"/>
      <c r="Y954" s="168"/>
      <c r="Z954" s="168"/>
      <c r="AA954" s="169"/>
      <c r="AB954" s="169"/>
      <c r="AC954" s="168"/>
      <c r="AD954" s="168"/>
      <c r="AE954" s="168"/>
      <c r="AF954" s="168"/>
      <c r="AG954" s="168"/>
      <c r="AH954" s="168"/>
      <c r="AI954" s="168"/>
      <c r="AJ954" s="168"/>
      <c r="AK954" s="168"/>
      <c r="AL954" s="168"/>
      <c r="AM954" s="168"/>
      <c r="AN954" s="168"/>
      <c r="AO954" s="168"/>
    </row>
    <row r="955" spans="1:41" x14ac:dyDescent="0.25">
      <c r="A955" s="232"/>
      <c r="B955" s="232"/>
      <c r="C955" s="232"/>
      <c r="D955" s="237"/>
      <c r="E955" s="232" t="s">
        <v>619</v>
      </c>
      <c r="F955" s="238"/>
      <c r="G955" s="238" t="s">
        <v>1962</v>
      </c>
      <c r="H955" s="467">
        <v>40</v>
      </c>
      <c r="I955" s="240"/>
      <c r="J955" s="466"/>
      <c r="K955" s="240">
        <v>0.103502</v>
      </c>
      <c r="L955" s="201">
        <v>-79.684351392367745</v>
      </c>
      <c r="M955" s="201">
        <v>423.0996045</v>
      </c>
      <c r="N955" s="201">
        <v>41.094000000000001</v>
      </c>
      <c r="O955" s="240">
        <v>41.094000000000001</v>
      </c>
      <c r="P955" s="240">
        <v>423.0996045</v>
      </c>
      <c r="Q955" s="240">
        <v>-79.736102392367741</v>
      </c>
      <c r="R955" s="240">
        <v>173.14242761999907</v>
      </c>
      <c r="S955" s="240">
        <v>173.19417861999906</v>
      </c>
      <c r="T955" s="240"/>
      <c r="U955" s="170">
        <v>104.66379775359924</v>
      </c>
      <c r="V955" s="170"/>
      <c r="W955" s="170"/>
      <c r="X955" s="168"/>
      <c r="Y955" s="168"/>
      <c r="Z955" s="168"/>
      <c r="AA955" s="169"/>
      <c r="AB955" s="169"/>
      <c r="AC955" s="168"/>
      <c r="AD955" s="168"/>
      <c r="AE955" s="168"/>
      <c r="AF955" s="168"/>
      <c r="AG955" s="168"/>
      <c r="AH955" s="168"/>
      <c r="AI955" s="168"/>
      <c r="AJ955" s="168"/>
      <c r="AK955" s="168"/>
      <c r="AL955" s="168"/>
      <c r="AM955" s="168"/>
      <c r="AN955" s="168"/>
      <c r="AO955" s="168"/>
    </row>
    <row r="956" spans="1:41" x14ac:dyDescent="0.25">
      <c r="A956" s="232" t="s">
        <v>3081</v>
      </c>
      <c r="B956" s="232" t="s">
        <v>3190</v>
      </c>
      <c r="C956" s="232" t="s">
        <v>111</v>
      </c>
      <c r="D956" s="237">
        <v>1732</v>
      </c>
      <c r="E956" s="234" t="s">
        <v>791</v>
      </c>
      <c r="F956" s="238" t="s">
        <v>2169</v>
      </c>
      <c r="G956" s="238" t="s">
        <v>1951</v>
      </c>
      <c r="H956" s="467"/>
      <c r="I956" s="200"/>
      <c r="J956" s="466"/>
      <c r="K956" s="240">
        <v>0</v>
      </c>
      <c r="L956" s="201">
        <v>-79.736102392367741</v>
      </c>
      <c r="M956" s="201">
        <v>423.0996045</v>
      </c>
      <c r="N956" s="201">
        <v>41.094000000000001</v>
      </c>
      <c r="O956" s="240">
        <v>41.094000000000001</v>
      </c>
      <c r="P956" s="240">
        <v>423.0996045</v>
      </c>
      <c r="Q956" s="240">
        <v>-79.736102392367741</v>
      </c>
      <c r="R956" s="240">
        <v>173.19417861999906</v>
      </c>
      <c r="S956" s="240">
        <v>173.19417861999906</v>
      </c>
      <c r="T956" s="240"/>
      <c r="U956" s="170">
        <v>104.71554875359924</v>
      </c>
      <c r="V956" s="170"/>
      <c r="W956" s="170"/>
      <c r="X956" s="168"/>
      <c r="Y956" s="168"/>
      <c r="Z956" s="168"/>
      <c r="AA956" s="169"/>
      <c r="AB956" s="169"/>
      <c r="AC956" s="168"/>
      <c r="AD956" s="168"/>
      <c r="AE956" s="168"/>
      <c r="AF956" s="168"/>
      <c r="AG956" s="168"/>
      <c r="AH956" s="168"/>
      <c r="AI956" s="168"/>
      <c r="AJ956" s="168"/>
      <c r="AK956" s="168"/>
      <c r="AL956" s="168"/>
      <c r="AM956" s="168"/>
      <c r="AN956" s="168"/>
      <c r="AO956" s="168"/>
    </row>
    <row r="957" spans="1:41" x14ac:dyDescent="0.25">
      <c r="A957" s="232"/>
      <c r="B957" s="232"/>
      <c r="C957" s="232"/>
      <c r="D957" s="237"/>
      <c r="E957" s="469" t="s">
        <v>619</v>
      </c>
      <c r="F957" s="238"/>
      <c r="G957" s="238" t="s">
        <v>1969</v>
      </c>
      <c r="H957" s="468"/>
      <c r="I957" s="239"/>
      <c r="J957" s="466"/>
      <c r="K957" s="240">
        <v>0.14528199999999999</v>
      </c>
      <c r="L957" s="201">
        <v>-79.808743392367745</v>
      </c>
      <c r="M957" s="201">
        <v>423.0996045</v>
      </c>
      <c r="N957" s="201">
        <v>41.094000000000001</v>
      </c>
      <c r="O957" s="240">
        <v>41.094000000000001</v>
      </c>
      <c r="P957" s="240">
        <v>423.0996045</v>
      </c>
      <c r="Q957" s="240">
        <v>-79.881384392367735</v>
      </c>
      <c r="R957" s="240">
        <v>173.26681961999907</v>
      </c>
      <c r="S957" s="240">
        <v>173.33946061999907</v>
      </c>
      <c r="T957" s="240"/>
      <c r="U957" s="170">
        <v>104.78818975359924</v>
      </c>
      <c r="V957" s="170"/>
      <c r="W957" s="170"/>
      <c r="X957" s="168"/>
      <c r="Y957" s="168"/>
      <c r="Z957" s="168"/>
      <c r="AA957" s="169"/>
      <c r="AB957" s="169"/>
      <c r="AC957" s="168"/>
      <c r="AD957" s="168"/>
      <c r="AE957" s="168"/>
      <c r="AF957" s="168"/>
      <c r="AG957" s="168"/>
      <c r="AH957" s="168"/>
      <c r="AI957" s="168"/>
      <c r="AJ957" s="168"/>
      <c r="AK957" s="168"/>
      <c r="AL957" s="168"/>
      <c r="AM957" s="168"/>
      <c r="AN957" s="168"/>
      <c r="AO957" s="168"/>
    </row>
    <row r="958" spans="1:41" x14ac:dyDescent="0.25">
      <c r="A958" s="232" t="s">
        <v>3081</v>
      </c>
      <c r="B958" s="232" t="s">
        <v>3190</v>
      </c>
      <c r="C958" s="232" t="s">
        <v>3125</v>
      </c>
      <c r="D958" s="237">
        <v>1733</v>
      </c>
      <c r="E958" s="234" t="s">
        <v>1910</v>
      </c>
      <c r="F958" s="238" t="s">
        <v>4279</v>
      </c>
      <c r="G958" s="238" t="s">
        <v>4280</v>
      </c>
      <c r="H958" s="467">
        <v>33</v>
      </c>
      <c r="I958" s="200"/>
      <c r="J958" s="466"/>
      <c r="K958" s="240">
        <v>0</v>
      </c>
      <c r="L958" s="201">
        <v>-79.881384392367735</v>
      </c>
      <c r="M958" s="201">
        <v>423.0996045</v>
      </c>
      <c r="N958" s="201">
        <v>41.094000000000001</v>
      </c>
      <c r="O958" s="240">
        <v>41.094000000000001</v>
      </c>
      <c r="P958" s="240">
        <v>423.0996045</v>
      </c>
      <c r="Q958" s="240">
        <v>-79.881384392367735</v>
      </c>
      <c r="R958" s="240">
        <v>173.33946061999907</v>
      </c>
      <c r="S958" s="240">
        <v>173.33946061999907</v>
      </c>
      <c r="T958" s="240"/>
      <c r="U958" s="170">
        <v>104.86083075359925</v>
      </c>
      <c r="V958" s="170"/>
      <c r="W958" s="170"/>
      <c r="X958" s="168"/>
      <c r="Y958" s="168"/>
      <c r="Z958" s="168"/>
      <c r="AA958" s="169"/>
      <c r="AB958" s="169"/>
      <c r="AC958" s="168"/>
      <c r="AD958" s="168"/>
      <c r="AE958" s="168"/>
      <c r="AF958" s="168"/>
      <c r="AG958" s="168"/>
      <c r="AH958" s="168"/>
      <c r="AI958" s="168"/>
      <c r="AJ958" s="168"/>
      <c r="AK958" s="168"/>
      <c r="AL958" s="168"/>
      <c r="AM958" s="168"/>
      <c r="AN958" s="168"/>
      <c r="AO958" s="168"/>
    </row>
    <row r="959" spans="1:41" x14ac:dyDescent="0.25">
      <c r="A959" s="232"/>
      <c r="B959" s="232"/>
      <c r="C959" s="232"/>
      <c r="D959" s="237"/>
      <c r="E959" s="469" t="s">
        <v>619</v>
      </c>
      <c r="F959" s="238"/>
      <c r="G959" s="238" t="s">
        <v>1969</v>
      </c>
      <c r="H959" s="468"/>
      <c r="I959" s="239"/>
      <c r="J959" s="466"/>
      <c r="K959" s="240">
        <v>0</v>
      </c>
      <c r="L959" s="201">
        <v>-79.881384392367735</v>
      </c>
      <c r="M959" s="201">
        <v>423.0996045</v>
      </c>
      <c r="N959" s="201">
        <v>41.094000000000001</v>
      </c>
      <c r="O959" s="240">
        <v>41.094000000000001</v>
      </c>
      <c r="P959" s="240">
        <v>423.0996045</v>
      </c>
      <c r="Q959" s="240">
        <v>-79.881384392367735</v>
      </c>
      <c r="R959" s="240">
        <v>173.33946061999907</v>
      </c>
      <c r="S959" s="240">
        <v>173.33946061999907</v>
      </c>
      <c r="T959" s="240"/>
      <c r="U959" s="170">
        <v>104.86083075359925</v>
      </c>
      <c r="V959" s="170"/>
      <c r="W959" s="170"/>
      <c r="X959" s="168"/>
      <c r="Y959" s="168"/>
      <c r="Z959" s="168"/>
      <c r="AA959" s="169"/>
      <c r="AB959" s="169"/>
      <c r="AC959" s="168"/>
      <c r="AD959" s="168"/>
      <c r="AE959" s="168"/>
      <c r="AF959" s="168"/>
      <c r="AG959" s="168"/>
      <c r="AH959" s="168"/>
      <c r="AI959" s="168"/>
      <c r="AJ959" s="168"/>
      <c r="AK959" s="168"/>
      <c r="AL959" s="168"/>
      <c r="AM959" s="168"/>
      <c r="AN959" s="168"/>
      <c r="AO959" s="168"/>
    </row>
    <row r="960" spans="1:41" x14ac:dyDescent="0.25">
      <c r="A960" s="232" t="s">
        <v>3081</v>
      </c>
      <c r="B960" s="232" t="s">
        <v>3190</v>
      </c>
      <c r="C960" s="232" t="s">
        <v>1990</v>
      </c>
      <c r="D960" s="237">
        <v>1733</v>
      </c>
      <c r="E960" s="234" t="s">
        <v>3189</v>
      </c>
      <c r="F960" s="238" t="s">
        <v>1988</v>
      </c>
      <c r="G960" s="238" t="s">
        <v>1987</v>
      </c>
      <c r="H960" s="467"/>
      <c r="I960" s="200"/>
      <c r="J960" s="466"/>
      <c r="K960" s="240">
        <v>0</v>
      </c>
      <c r="L960" s="201">
        <v>-79.881384392367735</v>
      </c>
      <c r="M960" s="201">
        <v>423.0996045</v>
      </c>
      <c r="N960" s="201">
        <v>41.094000000000001</v>
      </c>
      <c r="O960" s="240">
        <v>41.094000000000001</v>
      </c>
      <c r="P960" s="240">
        <v>423.0996045</v>
      </c>
      <c r="Q960" s="240">
        <v>-79.881384392367735</v>
      </c>
      <c r="R960" s="240">
        <v>173.33946061999907</v>
      </c>
      <c r="S960" s="240">
        <v>173.33946061999907</v>
      </c>
      <c r="T960" s="240"/>
      <c r="U960" s="170">
        <v>104.86083075359925</v>
      </c>
      <c r="V960" s="170"/>
      <c r="W960" s="170"/>
      <c r="X960" s="168"/>
      <c r="Y960" s="168"/>
      <c r="Z960" s="168"/>
      <c r="AA960" s="169"/>
      <c r="AB960" s="169"/>
      <c r="AC960" s="168"/>
      <c r="AD960" s="168"/>
      <c r="AE960" s="168"/>
      <c r="AF960" s="168"/>
      <c r="AG960" s="168"/>
      <c r="AH960" s="168"/>
      <c r="AI960" s="168"/>
      <c r="AJ960" s="168"/>
      <c r="AK960" s="168"/>
      <c r="AL960" s="168"/>
      <c r="AM960" s="168"/>
      <c r="AN960" s="168"/>
      <c r="AO960" s="168"/>
    </row>
    <row r="961" spans="1:41" x14ac:dyDescent="0.25">
      <c r="A961" s="232"/>
      <c r="B961" s="232"/>
      <c r="C961" s="232"/>
      <c r="D961" s="237"/>
      <c r="E961" s="234" t="s">
        <v>619</v>
      </c>
      <c r="F961" s="238"/>
      <c r="G961" s="238" t="s">
        <v>1962</v>
      </c>
      <c r="H961" s="467">
        <v>40</v>
      </c>
      <c r="I961" s="200"/>
      <c r="J961" s="466"/>
      <c r="K961" s="240">
        <v>0.13121600000000003</v>
      </c>
      <c r="L961" s="201">
        <v>-79.946992392367733</v>
      </c>
      <c r="M961" s="201">
        <v>423.0996045</v>
      </c>
      <c r="N961" s="201">
        <v>41.094000000000001</v>
      </c>
      <c r="O961" s="240">
        <v>41.094000000000001</v>
      </c>
      <c r="P961" s="240">
        <v>423.0996045</v>
      </c>
      <c r="Q961" s="240">
        <v>-80.01260039236773</v>
      </c>
      <c r="R961" s="240">
        <v>173.40506861999907</v>
      </c>
      <c r="S961" s="240">
        <v>173.47067661999907</v>
      </c>
      <c r="T961" s="240"/>
      <c r="U961" s="170">
        <v>104.92643875359924</v>
      </c>
      <c r="V961" s="170"/>
      <c r="W961" s="170"/>
      <c r="X961" s="168"/>
      <c r="Y961" s="168"/>
      <c r="Z961" s="168"/>
      <c r="AA961" s="169"/>
      <c r="AB961" s="169"/>
      <c r="AC961" s="168"/>
      <c r="AD961" s="168"/>
      <c r="AE961" s="168"/>
      <c r="AF961" s="168"/>
      <c r="AG961" s="168"/>
      <c r="AH961" s="168"/>
      <c r="AI961" s="168"/>
      <c r="AJ961" s="168"/>
      <c r="AK961" s="168"/>
      <c r="AL961" s="168"/>
      <c r="AM961" s="168"/>
      <c r="AN961" s="168"/>
      <c r="AO961" s="168"/>
    </row>
    <row r="962" spans="1:41" x14ac:dyDescent="0.25">
      <c r="A962" s="478" t="s">
        <v>3081</v>
      </c>
      <c r="B962" s="478" t="s">
        <v>3188</v>
      </c>
      <c r="C962" s="478" t="s">
        <v>1981</v>
      </c>
      <c r="D962" s="477">
        <v>1735</v>
      </c>
      <c r="E962" s="470" t="s">
        <v>3187</v>
      </c>
      <c r="F962" s="476"/>
      <c r="G962" s="475" t="s">
        <v>1978</v>
      </c>
      <c r="H962" s="474">
        <v>40</v>
      </c>
      <c r="I962" s="470"/>
      <c r="J962" s="473"/>
      <c r="K962" s="472">
        <v>5.7403999999999997E-2</v>
      </c>
      <c r="L962" s="201">
        <v>-80.041302392367726</v>
      </c>
      <c r="M962" s="201">
        <v>423.0996045</v>
      </c>
      <c r="N962" s="201">
        <v>41.094000000000001</v>
      </c>
      <c r="O962" s="470">
        <v>41.094000000000001</v>
      </c>
      <c r="P962" s="471">
        <v>423.0996045</v>
      </c>
      <c r="Q962" s="471">
        <v>-80.070004392367736</v>
      </c>
      <c r="R962" s="470">
        <v>173.49937861999905</v>
      </c>
      <c r="S962" s="470">
        <v>173.52808061999906</v>
      </c>
      <c r="T962" s="470"/>
      <c r="U962" s="170">
        <v>105.02074875359922</v>
      </c>
      <c r="V962" s="170"/>
      <c r="W962" s="170"/>
      <c r="X962" s="168"/>
      <c r="Y962" s="168"/>
      <c r="Z962" s="168"/>
      <c r="AA962" s="169"/>
      <c r="AB962" s="169"/>
      <c r="AC962" s="168"/>
      <c r="AD962" s="168"/>
      <c r="AE962" s="168"/>
      <c r="AF962" s="168"/>
      <c r="AG962" s="168"/>
      <c r="AH962" s="168"/>
      <c r="AI962" s="168"/>
      <c r="AJ962" s="168"/>
      <c r="AK962" s="168"/>
      <c r="AL962" s="168"/>
      <c r="AM962" s="168"/>
      <c r="AN962" s="168"/>
      <c r="AO962" s="168"/>
    </row>
    <row r="963" spans="1:41" x14ac:dyDescent="0.25">
      <c r="A963" s="478"/>
      <c r="B963" s="478"/>
      <c r="C963" s="478"/>
      <c r="D963" s="477"/>
      <c r="E963" s="478" t="s">
        <v>619</v>
      </c>
      <c r="F963" s="480"/>
      <c r="G963" s="483" t="s">
        <v>2198</v>
      </c>
      <c r="H963" s="474"/>
      <c r="I963" s="470"/>
      <c r="J963" s="473"/>
      <c r="K963" s="472">
        <v>0.19082200000000005</v>
      </c>
      <c r="L963" s="201">
        <v>-80.165415392367734</v>
      </c>
      <c r="M963" s="201">
        <v>423.0996045</v>
      </c>
      <c r="N963" s="201">
        <v>41.094000000000001</v>
      </c>
      <c r="O963" s="470">
        <v>41.094000000000001</v>
      </c>
      <c r="P963" s="471">
        <v>423.0996045</v>
      </c>
      <c r="Q963" s="471">
        <v>-80.260826392367733</v>
      </c>
      <c r="R963" s="470">
        <v>173.62349161999904</v>
      </c>
      <c r="S963" s="470">
        <v>173.71890261999906</v>
      </c>
      <c r="T963" s="479"/>
      <c r="U963" s="170">
        <v>105.14486175359922</v>
      </c>
      <c r="V963" s="170"/>
      <c r="W963" s="170"/>
      <c r="X963" s="168"/>
      <c r="Y963" s="168"/>
      <c r="Z963" s="168"/>
      <c r="AA963" s="169"/>
      <c r="AB963" s="169"/>
      <c r="AC963" s="168"/>
      <c r="AD963" s="168"/>
      <c r="AE963" s="168"/>
      <c r="AF963" s="168"/>
      <c r="AG963" s="168"/>
      <c r="AH963" s="168"/>
      <c r="AI963" s="168"/>
      <c r="AJ963" s="168"/>
      <c r="AK963" s="168"/>
      <c r="AL963" s="168"/>
      <c r="AM963" s="168"/>
      <c r="AN963" s="168"/>
      <c r="AO963" s="168"/>
    </row>
    <row r="964" spans="1:41" x14ac:dyDescent="0.25">
      <c r="A964" s="478" t="s">
        <v>3081</v>
      </c>
      <c r="B964" s="478" t="s">
        <v>3188</v>
      </c>
      <c r="C964" s="478" t="s">
        <v>2197</v>
      </c>
      <c r="D964" s="477">
        <v>1739</v>
      </c>
      <c r="E964" s="482" t="s">
        <v>3186</v>
      </c>
      <c r="F964" s="480"/>
      <c r="G964" s="480" t="s">
        <v>3072</v>
      </c>
      <c r="H964" s="474">
        <v>34</v>
      </c>
      <c r="I964" s="471"/>
      <c r="J964" s="473"/>
      <c r="K964" s="470">
        <v>0.29817100000000002</v>
      </c>
      <c r="L964" s="201">
        <v>-80.409911892367731</v>
      </c>
      <c r="M964" s="201">
        <v>423.0996045</v>
      </c>
      <c r="N964" s="201">
        <v>41.094000000000001</v>
      </c>
      <c r="O964" s="470">
        <v>41.094000000000001</v>
      </c>
      <c r="P964" s="471">
        <v>423.0996045</v>
      </c>
      <c r="Q964" s="471">
        <v>-80.558997392367729</v>
      </c>
      <c r="R964" s="470">
        <v>173.86798811999904</v>
      </c>
      <c r="S964" s="470">
        <v>174.01707361999905</v>
      </c>
      <c r="T964" s="470"/>
      <c r="U964" s="170">
        <v>105.38935825359921</v>
      </c>
      <c r="V964" s="170"/>
      <c r="W964" s="170"/>
      <c r="X964" s="168"/>
      <c r="Y964" s="168"/>
      <c r="Z964" s="168"/>
      <c r="AA964" s="169"/>
      <c r="AB964" s="169"/>
      <c r="AC964" s="168"/>
      <c r="AD964" s="168"/>
      <c r="AE964" s="168"/>
      <c r="AF964" s="168"/>
      <c r="AG964" s="168"/>
      <c r="AH964" s="168"/>
      <c r="AI964" s="168"/>
      <c r="AJ964" s="168"/>
      <c r="AK964" s="168"/>
      <c r="AL964" s="168"/>
      <c r="AM964" s="168"/>
      <c r="AN964" s="168"/>
      <c r="AO964" s="168"/>
    </row>
    <row r="965" spans="1:41" x14ac:dyDescent="0.25">
      <c r="A965" s="478"/>
      <c r="B965" s="478"/>
      <c r="C965" s="478"/>
      <c r="D965" s="477"/>
      <c r="E965" s="482" t="s">
        <v>619</v>
      </c>
      <c r="F965" s="480"/>
      <c r="G965" s="480"/>
      <c r="H965" s="474"/>
      <c r="I965" s="471"/>
      <c r="J965" s="473"/>
      <c r="K965" s="470">
        <v>0</v>
      </c>
      <c r="L965" s="201">
        <v>-80.558997392367729</v>
      </c>
      <c r="M965" s="201">
        <v>423.0996045</v>
      </c>
      <c r="N965" s="201">
        <v>41.094000000000001</v>
      </c>
      <c r="O965" s="470">
        <v>41.094000000000001</v>
      </c>
      <c r="P965" s="471">
        <v>423.0996045</v>
      </c>
      <c r="Q965" s="471">
        <v>-80.558997392367729</v>
      </c>
      <c r="R965" s="470">
        <v>174.01707361999905</v>
      </c>
      <c r="S965" s="470">
        <v>174.01707361999905</v>
      </c>
      <c r="T965" s="470"/>
      <c r="U965" s="170">
        <v>105.53844375359922</v>
      </c>
      <c r="V965" s="170"/>
      <c r="W965" s="170"/>
      <c r="X965" s="168"/>
      <c r="Y965" s="168"/>
      <c r="Z965" s="168"/>
      <c r="AA965" s="169"/>
      <c r="AB965" s="169"/>
      <c r="AC965" s="168"/>
      <c r="AD965" s="168"/>
      <c r="AE965" s="168"/>
      <c r="AF965" s="168"/>
      <c r="AG965" s="168"/>
      <c r="AH965" s="168"/>
      <c r="AI965" s="168"/>
      <c r="AJ965" s="168"/>
      <c r="AK965" s="168"/>
      <c r="AL965" s="168"/>
      <c r="AM965" s="168"/>
      <c r="AN965" s="168"/>
      <c r="AO965" s="168"/>
    </row>
    <row r="966" spans="1:41" x14ac:dyDescent="0.25">
      <c r="A966" s="478" t="s">
        <v>3081</v>
      </c>
      <c r="B966" s="478" t="s">
        <v>3188</v>
      </c>
      <c r="C966" s="478" t="s">
        <v>2174</v>
      </c>
      <c r="D966" s="477">
        <v>1740</v>
      </c>
      <c r="E966" s="482" t="s">
        <v>3185</v>
      </c>
      <c r="F966" s="480"/>
      <c r="G966" s="480" t="s">
        <v>4278</v>
      </c>
      <c r="H966" s="474"/>
      <c r="I966" s="471"/>
      <c r="J966" s="473"/>
      <c r="K966" s="470">
        <v>0</v>
      </c>
      <c r="L966" s="201">
        <v>-80.558997392367729</v>
      </c>
      <c r="M966" s="201">
        <v>423.0996045</v>
      </c>
      <c r="N966" s="201">
        <v>41.094000000000001</v>
      </c>
      <c r="O966" s="470">
        <v>41.094000000000001</v>
      </c>
      <c r="P966" s="471">
        <v>423.0996045</v>
      </c>
      <c r="Q966" s="471">
        <v>-80.558997392367729</v>
      </c>
      <c r="R966" s="470">
        <v>174.01707361999905</v>
      </c>
      <c r="S966" s="470">
        <v>174.01707361999905</v>
      </c>
      <c r="T966" s="470"/>
      <c r="U966" s="170">
        <v>105.53844375359922</v>
      </c>
      <c r="V966" s="170"/>
      <c r="W966" s="170"/>
      <c r="X966" s="168"/>
      <c r="Y966" s="168"/>
      <c r="Z966" s="168"/>
      <c r="AA966" s="169"/>
      <c r="AB966" s="169"/>
      <c r="AC966" s="168"/>
      <c r="AD966" s="168"/>
      <c r="AE966" s="168"/>
      <c r="AF966" s="168"/>
      <c r="AG966" s="168"/>
      <c r="AH966" s="168"/>
      <c r="AI966" s="168"/>
      <c r="AJ966" s="168"/>
      <c r="AK966" s="168"/>
      <c r="AL966" s="168"/>
      <c r="AM966" s="168"/>
      <c r="AN966" s="168"/>
      <c r="AO966" s="168"/>
    </row>
    <row r="967" spans="1:41" x14ac:dyDescent="0.25">
      <c r="A967" s="478"/>
      <c r="B967" s="478"/>
      <c r="C967" s="478"/>
      <c r="D967" s="477"/>
      <c r="E967" s="482"/>
      <c r="F967" s="480"/>
      <c r="G967" s="480" t="s">
        <v>1962</v>
      </c>
      <c r="H967" s="474">
        <v>40</v>
      </c>
      <c r="I967" s="471"/>
      <c r="J967" s="473"/>
      <c r="K967" s="470">
        <v>9.650984E-2</v>
      </c>
      <c r="L967" s="201">
        <v>-80.607252312367734</v>
      </c>
      <c r="M967" s="201">
        <v>423.0996045</v>
      </c>
      <c r="N967" s="201">
        <v>41.094000000000001</v>
      </c>
      <c r="O967" s="470">
        <v>41.094000000000001</v>
      </c>
      <c r="P967" s="471">
        <v>423.0996045</v>
      </c>
      <c r="Q967" s="471">
        <v>-80.655507232367725</v>
      </c>
      <c r="R967" s="470">
        <v>174.06532853999906</v>
      </c>
      <c r="S967" s="470">
        <v>174.11358345999906</v>
      </c>
      <c r="T967" s="470"/>
      <c r="U967" s="170">
        <v>105.58669867359923</v>
      </c>
      <c r="V967" s="170"/>
      <c r="W967" s="170"/>
      <c r="X967" s="168"/>
      <c r="Y967" s="168"/>
      <c r="Z967" s="168"/>
      <c r="AA967" s="169"/>
      <c r="AB967" s="169"/>
      <c r="AC967" s="168"/>
      <c r="AD967" s="168"/>
      <c r="AE967" s="168"/>
      <c r="AF967" s="168"/>
      <c r="AG967" s="168"/>
      <c r="AH967" s="168"/>
      <c r="AI967" s="168"/>
      <c r="AJ967" s="168"/>
      <c r="AK967" s="168"/>
      <c r="AL967" s="168"/>
      <c r="AM967" s="168"/>
      <c r="AN967" s="168"/>
      <c r="AO967" s="168"/>
    </row>
    <row r="968" spans="1:41" x14ac:dyDescent="0.25">
      <c r="A968" s="478" t="s">
        <v>3081</v>
      </c>
      <c r="B968" s="478" t="s">
        <v>3188</v>
      </c>
      <c r="C968" s="478" t="s">
        <v>111</v>
      </c>
      <c r="D968" s="477">
        <v>1741</v>
      </c>
      <c r="E968" s="482" t="s">
        <v>787</v>
      </c>
      <c r="F968" s="480" t="s">
        <v>3135</v>
      </c>
      <c r="G968" s="480" t="s">
        <v>3134</v>
      </c>
      <c r="H968" s="474"/>
      <c r="I968" s="471"/>
      <c r="J968" s="473"/>
      <c r="K968" s="470">
        <v>0</v>
      </c>
      <c r="L968" s="201">
        <v>-80.655507232367725</v>
      </c>
      <c r="M968" s="201">
        <v>423.0996045</v>
      </c>
      <c r="N968" s="201">
        <v>41.094000000000001</v>
      </c>
      <c r="O968" s="470">
        <v>41.094000000000001</v>
      </c>
      <c r="P968" s="471">
        <v>423.0996045</v>
      </c>
      <c r="Q968" s="471">
        <v>-80.655507232367725</v>
      </c>
      <c r="R968" s="470">
        <v>174.11358345999906</v>
      </c>
      <c r="S968" s="470">
        <v>174.11358345999906</v>
      </c>
      <c r="T968" s="470"/>
      <c r="U968" s="170">
        <v>105.63495359359923</v>
      </c>
      <c r="V968" s="170"/>
      <c r="W968" s="170"/>
      <c r="X968" s="168"/>
      <c r="Y968" s="168"/>
      <c r="Z968" s="168"/>
      <c r="AA968" s="169"/>
      <c r="AB968" s="169"/>
      <c r="AC968" s="168"/>
      <c r="AD968" s="168"/>
      <c r="AE968" s="168"/>
      <c r="AF968" s="168"/>
      <c r="AG968" s="168"/>
      <c r="AH968" s="168"/>
      <c r="AI968" s="168"/>
      <c r="AJ968" s="168"/>
      <c r="AK968" s="168"/>
      <c r="AL968" s="168"/>
      <c r="AM968" s="168"/>
      <c r="AN968" s="168"/>
      <c r="AO968" s="168"/>
    </row>
    <row r="969" spans="1:41" x14ac:dyDescent="0.25">
      <c r="A969" s="478"/>
      <c r="B969" s="478"/>
      <c r="C969" s="478"/>
      <c r="D969" s="477"/>
      <c r="E969" s="482"/>
      <c r="F969" s="480"/>
      <c r="G969" s="480" t="s">
        <v>3133</v>
      </c>
      <c r="H969" s="474">
        <v>40</v>
      </c>
      <c r="I969" s="471"/>
      <c r="J969" s="473"/>
      <c r="K969" s="470">
        <v>5.5879999999999999E-2</v>
      </c>
      <c r="L969" s="201">
        <v>-80.683447232367726</v>
      </c>
      <c r="M969" s="201">
        <v>423.0996045</v>
      </c>
      <c r="N969" s="201">
        <v>41.094000000000001</v>
      </c>
      <c r="O969" s="470">
        <v>41.094000000000001</v>
      </c>
      <c r="P969" s="471">
        <v>423.0996045</v>
      </c>
      <c r="Q969" s="471">
        <v>-80.711387232367727</v>
      </c>
      <c r="R969" s="470">
        <v>174.14152345999906</v>
      </c>
      <c r="S969" s="470">
        <v>174.16946345999906</v>
      </c>
      <c r="T969" s="470"/>
      <c r="U969" s="170">
        <v>105.66289359359924</v>
      </c>
      <c r="V969" s="170"/>
      <c r="W969" s="170"/>
      <c r="X969" s="168"/>
      <c r="Y969" s="168"/>
      <c r="Z969" s="168"/>
      <c r="AA969" s="169"/>
      <c r="AB969" s="169"/>
      <c r="AC969" s="168"/>
      <c r="AD969" s="168"/>
      <c r="AE969" s="168"/>
      <c r="AF969" s="168"/>
      <c r="AG969" s="168"/>
      <c r="AH969" s="168"/>
      <c r="AI969" s="168"/>
      <c r="AJ969" s="168"/>
      <c r="AK969" s="168"/>
      <c r="AL969" s="168"/>
      <c r="AM969" s="168"/>
      <c r="AN969" s="168"/>
      <c r="AO969" s="168"/>
    </row>
    <row r="970" spans="1:41" x14ac:dyDescent="0.25">
      <c r="A970" s="478"/>
      <c r="B970" s="478"/>
      <c r="C970" s="478"/>
      <c r="D970" s="477"/>
      <c r="E970" s="482" t="s">
        <v>619</v>
      </c>
      <c r="F970" s="480"/>
      <c r="G970" s="480" t="s">
        <v>3132</v>
      </c>
      <c r="H970" s="474">
        <v>40</v>
      </c>
      <c r="I970" s="471"/>
      <c r="J970" s="473"/>
      <c r="K970" s="470">
        <v>7.6135999999999981E-2</v>
      </c>
      <c r="L970" s="201">
        <v>-80.749455232367723</v>
      </c>
      <c r="M970" s="201">
        <v>423.0996045</v>
      </c>
      <c r="N970" s="201">
        <v>41.094000000000001</v>
      </c>
      <c r="O970" s="470">
        <v>41.094000000000001</v>
      </c>
      <c r="P970" s="471">
        <v>423.0996045</v>
      </c>
      <c r="Q970" s="471">
        <v>-80.787523232367732</v>
      </c>
      <c r="R970" s="470">
        <v>174.20753145999905</v>
      </c>
      <c r="S970" s="470">
        <v>174.24559945999906</v>
      </c>
      <c r="T970" s="470"/>
      <c r="U970" s="170">
        <v>105.72890159359922</v>
      </c>
      <c r="V970" s="170"/>
      <c r="W970" s="170"/>
      <c r="X970" s="168"/>
      <c r="Y970" s="168"/>
      <c r="Z970" s="168"/>
      <c r="AA970" s="169"/>
      <c r="AB970" s="169"/>
      <c r="AC970" s="168"/>
      <c r="AD970" s="168"/>
      <c r="AE970" s="168"/>
      <c r="AF970" s="168"/>
      <c r="AG970" s="168"/>
      <c r="AH970" s="168"/>
      <c r="AI970" s="168"/>
      <c r="AJ970" s="168"/>
      <c r="AK970" s="168"/>
      <c r="AL970" s="168"/>
      <c r="AM970" s="168"/>
      <c r="AN970" s="168"/>
      <c r="AO970" s="168"/>
    </row>
    <row r="971" spans="1:41" x14ac:dyDescent="0.25">
      <c r="A971" s="478" t="s">
        <v>3081</v>
      </c>
      <c r="B971" s="478" t="s">
        <v>3188</v>
      </c>
      <c r="C971" s="478" t="s">
        <v>2187</v>
      </c>
      <c r="D971" s="477">
        <v>1745</v>
      </c>
      <c r="E971" s="482" t="s">
        <v>3184</v>
      </c>
      <c r="F971" s="480" t="s">
        <v>2185</v>
      </c>
      <c r="G971" s="480" t="s">
        <v>2184</v>
      </c>
      <c r="H971" s="474">
        <v>40</v>
      </c>
      <c r="I971" s="471"/>
      <c r="J971" s="473"/>
      <c r="K971" s="470">
        <v>0.5</v>
      </c>
      <c r="L971" s="201">
        <v>-81.037523232367732</v>
      </c>
      <c r="M971" s="201">
        <v>423.0996045</v>
      </c>
      <c r="N971" s="201">
        <v>41.094000000000001</v>
      </c>
      <c r="O971" s="470">
        <v>41.094000000000001</v>
      </c>
      <c r="P971" s="471">
        <v>423.0996045</v>
      </c>
      <c r="Q971" s="471">
        <v>-81.287523232367732</v>
      </c>
      <c r="R971" s="470">
        <v>174.49559945999906</v>
      </c>
      <c r="S971" s="470">
        <v>174.74559945999906</v>
      </c>
      <c r="T971" s="470"/>
      <c r="U971" s="170">
        <v>106.01696959359923</v>
      </c>
      <c r="V971" s="170"/>
      <c r="W971" s="170"/>
      <c r="X971" s="168"/>
      <c r="Y971" s="168"/>
      <c r="Z971" s="168"/>
      <c r="AA971" s="169"/>
      <c r="AB971" s="169"/>
      <c r="AC971" s="168"/>
      <c r="AD971" s="168"/>
      <c r="AE971" s="168"/>
      <c r="AF971" s="168"/>
      <c r="AG971" s="168"/>
      <c r="AH971" s="168"/>
      <c r="AI971" s="168"/>
      <c r="AJ971" s="168"/>
      <c r="AK971" s="168"/>
      <c r="AL971" s="168"/>
      <c r="AM971" s="168"/>
      <c r="AN971" s="168"/>
      <c r="AO971" s="168"/>
    </row>
    <row r="972" spans="1:41" x14ac:dyDescent="0.25">
      <c r="A972" s="478"/>
      <c r="B972" s="478"/>
      <c r="C972" s="478"/>
      <c r="D972" s="477"/>
      <c r="E972" s="482" t="s">
        <v>619</v>
      </c>
      <c r="F972" s="480"/>
      <c r="G972" s="480" t="s">
        <v>3129</v>
      </c>
      <c r="H972" s="474">
        <v>40</v>
      </c>
      <c r="I972" s="471"/>
      <c r="J972" s="473"/>
      <c r="K972" s="470">
        <v>7.6135999999999981E-2</v>
      </c>
      <c r="L972" s="201">
        <v>-81.325591232367742</v>
      </c>
      <c r="M972" s="201">
        <v>423.0996045</v>
      </c>
      <c r="N972" s="201">
        <v>41.094000000000001</v>
      </c>
      <c r="O972" s="470">
        <v>41.094000000000001</v>
      </c>
      <c r="P972" s="471">
        <v>423.0996045</v>
      </c>
      <c r="Q972" s="471">
        <v>-81.363659232367738</v>
      </c>
      <c r="R972" s="470">
        <v>174.78366745999904</v>
      </c>
      <c r="S972" s="470">
        <v>174.82173545999905</v>
      </c>
      <c r="T972" s="470"/>
      <c r="U972" s="170">
        <v>106.30503759359921</v>
      </c>
      <c r="V972" s="170"/>
      <c r="W972" s="170"/>
      <c r="X972" s="168"/>
      <c r="Y972" s="168"/>
      <c r="Z972" s="168"/>
      <c r="AA972" s="169"/>
      <c r="AB972" s="169"/>
      <c r="AC972" s="168"/>
      <c r="AD972" s="168"/>
      <c r="AE972" s="168"/>
      <c r="AF972" s="168"/>
      <c r="AG972" s="168"/>
      <c r="AH972" s="168"/>
      <c r="AI972" s="168"/>
      <c r="AJ972" s="168"/>
      <c r="AK972" s="168"/>
      <c r="AL972" s="168"/>
      <c r="AM972" s="168"/>
      <c r="AN972" s="168"/>
      <c r="AO972" s="168"/>
    </row>
    <row r="973" spans="1:41" x14ac:dyDescent="0.25">
      <c r="A973" s="478"/>
      <c r="B973" s="478"/>
      <c r="C973" s="478"/>
      <c r="D973" s="477"/>
      <c r="E973" s="482"/>
      <c r="F973" s="480"/>
      <c r="G973" s="480" t="s">
        <v>1962</v>
      </c>
      <c r="H973" s="474"/>
      <c r="I973" s="471"/>
      <c r="J973" s="473"/>
      <c r="K973" s="470">
        <v>9.9516999999999994E-2</v>
      </c>
      <c r="L973" s="201">
        <v>-81.413417732367748</v>
      </c>
      <c r="M973" s="201">
        <v>423.0996045</v>
      </c>
      <c r="N973" s="201">
        <v>41.094000000000001</v>
      </c>
      <c r="O973" s="470">
        <v>41.094000000000001</v>
      </c>
      <c r="P973" s="471">
        <v>423.0996045</v>
      </c>
      <c r="Q973" s="471">
        <v>-81.463176232367744</v>
      </c>
      <c r="R973" s="470">
        <v>174.87149395999904</v>
      </c>
      <c r="S973" s="470">
        <v>174.92125245999904</v>
      </c>
      <c r="T973" s="470"/>
      <c r="U973" s="170">
        <v>106.39286409359921</v>
      </c>
      <c r="V973" s="170"/>
      <c r="W973" s="170"/>
      <c r="X973" s="168"/>
      <c r="Y973" s="168"/>
      <c r="Z973" s="168"/>
      <c r="AA973" s="169"/>
      <c r="AB973" s="169"/>
      <c r="AC973" s="168"/>
      <c r="AD973" s="168"/>
      <c r="AE973" s="168"/>
      <c r="AF973" s="168"/>
      <c r="AG973" s="168"/>
      <c r="AH973" s="168"/>
      <c r="AI973" s="168"/>
      <c r="AJ973" s="168"/>
      <c r="AK973" s="168"/>
      <c r="AL973" s="168"/>
      <c r="AM973" s="168"/>
      <c r="AN973" s="168"/>
      <c r="AO973" s="168"/>
    </row>
    <row r="974" spans="1:41" x14ac:dyDescent="0.25">
      <c r="A974" s="478" t="s">
        <v>3081</v>
      </c>
      <c r="B974" s="478" t="s">
        <v>3188</v>
      </c>
      <c r="C974" s="478" t="s">
        <v>2194</v>
      </c>
      <c r="D974" s="477">
        <v>1751</v>
      </c>
      <c r="E974" s="482" t="s">
        <v>3183</v>
      </c>
      <c r="F974" s="480"/>
      <c r="G974" s="480" t="s">
        <v>3072</v>
      </c>
      <c r="H974" s="474">
        <v>34</v>
      </c>
      <c r="I974" s="471"/>
      <c r="J974" s="473"/>
      <c r="K974" s="470">
        <v>0.29817100000000002</v>
      </c>
      <c r="L974" s="201">
        <v>-81.612261732367742</v>
      </c>
      <c r="M974" s="201">
        <v>423.0996045</v>
      </c>
      <c r="N974" s="201">
        <v>41.094000000000001</v>
      </c>
      <c r="O974" s="470">
        <v>41.094000000000001</v>
      </c>
      <c r="P974" s="471">
        <v>423.0996045</v>
      </c>
      <c r="Q974" s="471">
        <v>-81.76134723236774</v>
      </c>
      <c r="R974" s="470">
        <v>175.07033795999902</v>
      </c>
      <c r="S974" s="470">
        <v>175.21942345999904</v>
      </c>
      <c r="T974" s="470"/>
      <c r="U974" s="170">
        <v>106.59170809359919</v>
      </c>
      <c r="V974" s="170"/>
      <c r="W974" s="170"/>
      <c r="X974" s="168"/>
      <c r="Y974" s="168"/>
      <c r="Z974" s="168"/>
      <c r="AA974" s="169"/>
      <c r="AB974" s="169"/>
      <c r="AC974" s="168"/>
      <c r="AD974" s="168"/>
      <c r="AE974" s="168"/>
      <c r="AF974" s="168"/>
      <c r="AG974" s="168"/>
      <c r="AH974" s="168"/>
      <c r="AI974" s="168"/>
      <c r="AJ974" s="168"/>
      <c r="AK974" s="168"/>
      <c r="AL974" s="168"/>
      <c r="AM974" s="168"/>
      <c r="AN974" s="168"/>
      <c r="AO974" s="168"/>
    </row>
    <row r="975" spans="1:41" x14ac:dyDescent="0.25">
      <c r="A975" s="478"/>
      <c r="B975" s="478"/>
      <c r="C975" s="478"/>
      <c r="D975" s="477"/>
      <c r="E975" s="482" t="s">
        <v>619</v>
      </c>
      <c r="F975" s="480"/>
      <c r="G975" s="480"/>
      <c r="H975" s="474"/>
      <c r="I975" s="471"/>
      <c r="J975" s="473"/>
      <c r="K975" s="470">
        <v>0</v>
      </c>
      <c r="L975" s="201">
        <v>-81.76134723236774</v>
      </c>
      <c r="M975" s="201">
        <v>423.0996045</v>
      </c>
      <c r="N975" s="201">
        <v>41.094000000000001</v>
      </c>
      <c r="O975" s="470">
        <v>41.094000000000001</v>
      </c>
      <c r="P975" s="471">
        <v>423.0996045</v>
      </c>
      <c r="Q975" s="471">
        <v>-81.76134723236774</v>
      </c>
      <c r="R975" s="470">
        <v>175.21942345999904</v>
      </c>
      <c r="S975" s="470">
        <v>175.21942345999904</v>
      </c>
      <c r="T975" s="470"/>
      <c r="U975" s="170">
        <v>106.74079359359921</v>
      </c>
      <c r="V975" s="170"/>
      <c r="W975" s="170"/>
      <c r="X975" s="168"/>
      <c r="Y975" s="168"/>
      <c r="Z975" s="168"/>
      <c r="AA975" s="169"/>
      <c r="AB975" s="169"/>
      <c r="AC975" s="168"/>
      <c r="AD975" s="168"/>
      <c r="AE975" s="168"/>
      <c r="AF975" s="168"/>
      <c r="AG975" s="168"/>
      <c r="AH975" s="168"/>
      <c r="AI975" s="168"/>
      <c r="AJ975" s="168"/>
      <c r="AK975" s="168"/>
      <c r="AL975" s="168"/>
      <c r="AM975" s="168"/>
      <c r="AN975" s="168"/>
      <c r="AO975" s="168"/>
    </row>
    <row r="976" spans="1:41" x14ac:dyDescent="0.25">
      <c r="A976" s="478"/>
      <c r="B976" s="478"/>
      <c r="C976" s="478"/>
      <c r="D976" s="477"/>
      <c r="E976" s="482" t="s">
        <v>619</v>
      </c>
      <c r="F976" s="480"/>
      <c r="G976" s="480"/>
      <c r="H976" s="474"/>
      <c r="I976" s="471"/>
      <c r="J976" s="473"/>
      <c r="K976" s="470">
        <v>0</v>
      </c>
      <c r="L976" s="201">
        <v>-81.76134723236774</v>
      </c>
      <c r="M976" s="201">
        <v>423.0996045</v>
      </c>
      <c r="N976" s="201">
        <v>41.094000000000001</v>
      </c>
      <c r="O976" s="470">
        <v>41.094000000000001</v>
      </c>
      <c r="P976" s="471">
        <v>423.0996045</v>
      </c>
      <c r="Q976" s="471">
        <v>-81.76134723236774</v>
      </c>
      <c r="R976" s="470">
        <v>175.21942345999904</v>
      </c>
      <c r="S976" s="470">
        <v>175.21942345999904</v>
      </c>
      <c r="T976" s="470"/>
      <c r="U976" s="170">
        <v>106.74079359359921</v>
      </c>
      <c r="V976" s="170"/>
      <c r="W976" s="170"/>
      <c r="X976" s="168"/>
      <c r="Y976" s="168"/>
      <c r="Z976" s="168"/>
      <c r="AA976" s="169"/>
      <c r="AB976" s="169"/>
      <c r="AC976" s="168"/>
      <c r="AD976" s="168"/>
      <c r="AE976" s="168"/>
      <c r="AF976" s="168"/>
      <c r="AG976" s="168"/>
      <c r="AH976" s="168"/>
      <c r="AI976" s="168"/>
      <c r="AJ976" s="168"/>
      <c r="AK976" s="168"/>
      <c r="AL976" s="168"/>
      <c r="AM976" s="168"/>
      <c r="AN976" s="168"/>
      <c r="AO976" s="168"/>
    </row>
    <row r="977" spans="1:41" x14ac:dyDescent="0.25">
      <c r="A977" s="478"/>
      <c r="B977" s="478"/>
      <c r="C977" s="478"/>
      <c r="D977" s="477"/>
      <c r="E977" s="482" t="s">
        <v>619</v>
      </c>
      <c r="F977" s="480"/>
      <c r="G977" s="480" t="s">
        <v>1962</v>
      </c>
      <c r="H977" s="474"/>
      <c r="I977" s="471"/>
      <c r="J977" s="473"/>
      <c r="K977" s="470">
        <v>9.9516999999999994E-2</v>
      </c>
      <c r="L977" s="201">
        <v>-81.811105732367736</v>
      </c>
      <c r="M977" s="201">
        <v>423.0996045</v>
      </c>
      <c r="N977" s="201">
        <v>41.094000000000001</v>
      </c>
      <c r="O977" s="470">
        <v>41.094000000000001</v>
      </c>
      <c r="P977" s="471">
        <v>423.0996045</v>
      </c>
      <c r="Q977" s="471">
        <v>-81.860864232367746</v>
      </c>
      <c r="R977" s="470">
        <v>175.26918195999903</v>
      </c>
      <c r="S977" s="470">
        <v>175.31894045999903</v>
      </c>
      <c r="T977" s="470"/>
      <c r="U977" s="170">
        <v>106.7905520935992</v>
      </c>
      <c r="V977" s="170"/>
      <c r="W977" s="170"/>
      <c r="X977" s="168"/>
      <c r="Y977" s="168"/>
      <c r="Z977" s="168"/>
      <c r="AA977" s="169"/>
      <c r="AB977" s="169"/>
      <c r="AC977" s="168"/>
      <c r="AD977" s="168"/>
      <c r="AE977" s="168"/>
      <c r="AF977" s="168"/>
      <c r="AG977" s="168"/>
      <c r="AH977" s="168"/>
      <c r="AI977" s="168"/>
      <c r="AJ977" s="168"/>
      <c r="AK977" s="168"/>
      <c r="AL977" s="168"/>
      <c r="AM977" s="168"/>
      <c r="AN977" s="168"/>
      <c r="AO977" s="168"/>
    </row>
    <row r="978" spans="1:41" x14ac:dyDescent="0.25">
      <c r="A978" s="478" t="s">
        <v>3081</v>
      </c>
      <c r="B978" s="478" t="s">
        <v>3188</v>
      </c>
      <c r="C978" s="478" t="s">
        <v>2192</v>
      </c>
      <c r="D978" s="477">
        <v>1755</v>
      </c>
      <c r="E978" s="482" t="s">
        <v>3182</v>
      </c>
      <c r="F978" s="480"/>
      <c r="G978" s="480" t="s">
        <v>3072</v>
      </c>
      <c r="H978" s="474">
        <v>34</v>
      </c>
      <c r="I978" s="471"/>
      <c r="J978" s="473"/>
      <c r="K978" s="470">
        <v>0.29817100000000002</v>
      </c>
      <c r="L978" s="201">
        <v>-82.009949732367744</v>
      </c>
      <c r="M978" s="201">
        <v>423.0996045</v>
      </c>
      <c r="N978" s="201">
        <v>41.094000000000001</v>
      </c>
      <c r="O978" s="470">
        <v>41.094000000000001</v>
      </c>
      <c r="P978" s="471">
        <v>423.0996045</v>
      </c>
      <c r="Q978" s="471">
        <v>-82.159035232367742</v>
      </c>
      <c r="R978" s="470">
        <v>175.46802595999901</v>
      </c>
      <c r="S978" s="470">
        <v>175.61711145999902</v>
      </c>
      <c r="T978" s="470"/>
      <c r="U978" s="170">
        <v>106.98939609359918</v>
      </c>
      <c r="V978" s="170"/>
      <c r="W978" s="170"/>
      <c r="X978" s="168"/>
      <c r="Y978" s="168"/>
      <c r="Z978" s="168"/>
      <c r="AA978" s="169"/>
      <c r="AB978" s="169"/>
      <c r="AC978" s="168"/>
      <c r="AD978" s="168"/>
      <c r="AE978" s="168"/>
      <c r="AF978" s="168"/>
      <c r="AG978" s="168"/>
      <c r="AH978" s="168"/>
      <c r="AI978" s="168"/>
      <c r="AJ978" s="168"/>
      <c r="AK978" s="168"/>
      <c r="AL978" s="168"/>
      <c r="AM978" s="168"/>
      <c r="AN978" s="168"/>
      <c r="AO978" s="168"/>
    </row>
    <row r="979" spans="1:41" x14ac:dyDescent="0.25">
      <c r="A979" s="478"/>
      <c r="B979" s="478"/>
      <c r="C979" s="478"/>
      <c r="D979" s="477"/>
      <c r="E979" s="482" t="s">
        <v>619</v>
      </c>
      <c r="F979" s="480"/>
      <c r="G979" s="480"/>
      <c r="H979" s="474"/>
      <c r="I979" s="471"/>
      <c r="J979" s="473"/>
      <c r="K979" s="470">
        <v>0</v>
      </c>
      <c r="L979" s="201">
        <v>-82.159035232367742</v>
      </c>
      <c r="M979" s="201">
        <v>423.0996045</v>
      </c>
      <c r="N979" s="201">
        <v>41.094000000000001</v>
      </c>
      <c r="O979" s="470">
        <v>41.094000000000001</v>
      </c>
      <c r="P979" s="471">
        <v>423.0996045</v>
      </c>
      <c r="Q979" s="471">
        <v>-82.159035232367742</v>
      </c>
      <c r="R979" s="470">
        <v>175.61711145999902</v>
      </c>
      <c r="S979" s="470">
        <v>175.61711145999902</v>
      </c>
      <c r="T979" s="470"/>
      <c r="U979" s="170">
        <v>107.1384815935992</v>
      </c>
      <c r="V979" s="170"/>
      <c r="W979" s="170"/>
      <c r="X979" s="168"/>
      <c r="Y979" s="168"/>
      <c r="Z979" s="168"/>
      <c r="AA979" s="169"/>
      <c r="AB979" s="169"/>
      <c r="AC979" s="168"/>
      <c r="AD979" s="168"/>
      <c r="AE979" s="168"/>
      <c r="AF979" s="168"/>
      <c r="AG979" s="168"/>
      <c r="AH979" s="168"/>
      <c r="AI979" s="168"/>
      <c r="AJ979" s="168"/>
      <c r="AK979" s="168"/>
      <c r="AL979" s="168"/>
      <c r="AM979" s="168"/>
      <c r="AN979" s="168"/>
      <c r="AO979" s="168"/>
    </row>
    <row r="980" spans="1:41" x14ac:dyDescent="0.25">
      <c r="A980" s="478"/>
      <c r="B980" s="478"/>
      <c r="C980" s="478"/>
      <c r="D980" s="477"/>
      <c r="E980" s="482" t="s">
        <v>619</v>
      </c>
      <c r="F980" s="480"/>
      <c r="G980" s="480"/>
      <c r="H980" s="474"/>
      <c r="I980" s="471"/>
      <c r="J980" s="473"/>
      <c r="K980" s="470">
        <v>0</v>
      </c>
      <c r="L980" s="201">
        <v>-82.159035232367742</v>
      </c>
      <c r="M980" s="201">
        <v>423.0996045</v>
      </c>
      <c r="N980" s="201">
        <v>41.094000000000001</v>
      </c>
      <c r="O980" s="470">
        <v>41.094000000000001</v>
      </c>
      <c r="P980" s="471">
        <v>423.0996045</v>
      </c>
      <c r="Q980" s="471">
        <v>-82.159035232367742</v>
      </c>
      <c r="R980" s="470">
        <v>175.61711145999902</v>
      </c>
      <c r="S980" s="470">
        <v>175.61711145999902</v>
      </c>
      <c r="T980" s="470"/>
      <c r="U980" s="170">
        <v>107.1384815935992</v>
      </c>
      <c r="V980" s="170"/>
      <c r="W980" s="170"/>
      <c r="X980" s="168"/>
      <c r="Y980" s="168"/>
      <c r="Z980" s="168"/>
      <c r="AA980" s="169"/>
      <c r="AB980" s="169"/>
      <c r="AC980" s="168"/>
      <c r="AD980" s="168"/>
      <c r="AE980" s="168"/>
      <c r="AF980" s="168"/>
      <c r="AG980" s="168"/>
      <c r="AH980" s="168"/>
      <c r="AI980" s="168"/>
      <c r="AJ980" s="168"/>
      <c r="AK980" s="168"/>
      <c r="AL980" s="168"/>
      <c r="AM980" s="168"/>
      <c r="AN980" s="168"/>
      <c r="AO980" s="168"/>
    </row>
    <row r="981" spans="1:41" x14ac:dyDescent="0.25">
      <c r="A981" s="478"/>
      <c r="B981" s="478"/>
      <c r="C981" s="478"/>
      <c r="D981" s="477"/>
      <c r="E981" s="482" t="s">
        <v>619</v>
      </c>
      <c r="F981" s="480"/>
      <c r="G981" s="480" t="s">
        <v>1962</v>
      </c>
      <c r="H981" s="474"/>
      <c r="I981" s="471"/>
      <c r="J981" s="473"/>
      <c r="K981" s="470">
        <v>9.9516999999999994E-2</v>
      </c>
      <c r="L981" s="201">
        <v>-82.208793732367752</v>
      </c>
      <c r="M981" s="201">
        <v>423.0996045</v>
      </c>
      <c r="N981" s="201">
        <v>41.094000000000001</v>
      </c>
      <c r="O981" s="470">
        <v>41.094000000000001</v>
      </c>
      <c r="P981" s="471">
        <v>423.0996045</v>
      </c>
      <c r="Q981" s="471">
        <v>-82.258552232367748</v>
      </c>
      <c r="R981" s="470">
        <v>175.66686995999902</v>
      </c>
      <c r="S981" s="470">
        <v>175.71662845999901</v>
      </c>
      <c r="T981" s="470"/>
      <c r="U981" s="170">
        <v>107.18824009359919</v>
      </c>
      <c r="V981" s="170"/>
      <c r="W981" s="170"/>
      <c r="X981" s="168"/>
      <c r="Y981" s="168"/>
      <c r="Z981" s="168"/>
      <c r="AA981" s="169"/>
      <c r="AB981" s="169"/>
      <c r="AC981" s="168"/>
      <c r="AD981" s="168"/>
      <c r="AE981" s="168"/>
      <c r="AF981" s="168"/>
      <c r="AG981" s="168"/>
      <c r="AH981" s="168"/>
      <c r="AI981" s="168"/>
      <c r="AJ981" s="168"/>
      <c r="AK981" s="168"/>
      <c r="AL981" s="168"/>
      <c r="AM981" s="168"/>
      <c r="AN981" s="168"/>
      <c r="AO981" s="168"/>
    </row>
    <row r="982" spans="1:41" x14ac:dyDescent="0.25">
      <c r="A982" s="478" t="s">
        <v>3081</v>
      </c>
      <c r="B982" s="478" t="s">
        <v>3188</v>
      </c>
      <c r="C982" s="478" t="s">
        <v>2190</v>
      </c>
      <c r="D982" s="477">
        <v>1759</v>
      </c>
      <c r="E982" s="482" t="s">
        <v>3181</v>
      </c>
      <c r="F982" s="480"/>
      <c r="G982" s="480" t="s">
        <v>3072</v>
      </c>
      <c r="H982" s="474">
        <v>34</v>
      </c>
      <c r="I982" s="471"/>
      <c r="J982" s="473"/>
      <c r="K982" s="470">
        <v>0.29817100000000002</v>
      </c>
      <c r="L982" s="201">
        <v>-82.407637732367746</v>
      </c>
      <c r="M982" s="201">
        <v>423.0996045</v>
      </c>
      <c r="N982" s="201">
        <v>41.094000000000001</v>
      </c>
      <c r="O982" s="470">
        <v>41.094000000000001</v>
      </c>
      <c r="P982" s="471">
        <v>423.0996045</v>
      </c>
      <c r="Q982" s="471">
        <v>-82.556723232367744</v>
      </c>
      <c r="R982" s="470">
        <v>175.865713959999</v>
      </c>
      <c r="S982" s="470">
        <v>176.01479945999901</v>
      </c>
      <c r="T982" s="470"/>
      <c r="U982" s="170">
        <v>107.38708409359917</v>
      </c>
      <c r="V982" s="170"/>
      <c r="W982" s="170"/>
      <c r="X982" s="168"/>
      <c r="Y982" s="168"/>
      <c r="Z982" s="168"/>
      <c r="AA982" s="169"/>
      <c r="AB982" s="169"/>
      <c r="AC982" s="168"/>
      <c r="AD982" s="168"/>
      <c r="AE982" s="168"/>
      <c r="AF982" s="168"/>
      <c r="AG982" s="168"/>
      <c r="AH982" s="168"/>
      <c r="AI982" s="168"/>
      <c r="AJ982" s="168"/>
      <c r="AK982" s="168"/>
      <c r="AL982" s="168"/>
      <c r="AM982" s="168"/>
      <c r="AN982" s="168"/>
      <c r="AO982" s="168"/>
    </row>
    <row r="983" spans="1:41" x14ac:dyDescent="0.25">
      <c r="A983" s="478"/>
      <c r="B983" s="478"/>
      <c r="C983" s="478"/>
      <c r="D983" s="477"/>
      <c r="E983" s="482" t="s">
        <v>619</v>
      </c>
      <c r="F983" s="480"/>
      <c r="G983" s="480"/>
      <c r="H983" s="474"/>
      <c r="I983" s="471"/>
      <c r="J983" s="473"/>
      <c r="K983" s="470">
        <v>0</v>
      </c>
      <c r="L983" s="201">
        <v>-82.556723232367744</v>
      </c>
      <c r="M983" s="201">
        <v>423.0996045</v>
      </c>
      <c r="N983" s="201">
        <v>41.094000000000001</v>
      </c>
      <c r="O983" s="470">
        <v>41.094000000000001</v>
      </c>
      <c r="P983" s="471">
        <v>423.0996045</v>
      </c>
      <c r="Q983" s="471">
        <v>-82.556723232367744</v>
      </c>
      <c r="R983" s="470">
        <v>176.01479945999901</v>
      </c>
      <c r="S983" s="470">
        <v>176.01479945999901</v>
      </c>
      <c r="T983" s="470"/>
      <c r="U983" s="170">
        <v>107.53616959359918</v>
      </c>
      <c r="V983" s="170"/>
      <c r="W983" s="170"/>
      <c r="X983" s="168"/>
      <c r="Y983" s="168"/>
      <c r="Z983" s="168"/>
      <c r="AA983" s="169"/>
      <c r="AB983" s="169"/>
      <c r="AC983" s="168"/>
      <c r="AD983" s="168"/>
      <c r="AE983" s="168"/>
      <c r="AF983" s="168"/>
      <c r="AG983" s="168"/>
      <c r="AH983" s="168"/>
      <c r="AI983" s="168"/>
      <c r="AJ983" s="168"/>
      <c r="AK983" s="168"/>
      <c r="AL983" s="168"/>
      <c r="AM983" s="168"/>
      <c r="AN983" s="168"/>
      <c r="AO983" s="168"/>
    </row>
    <row r="984" spans="1:41" x14ac:dyDescent="0.25">
      <c r="A984" s="478" t="s">
        <v>3081</v>
      </c>
      <c r="B984" s="478" t="s">
        <v>3188</v>
      </c>
      <c r="C984" s="478" t="s">
        <v>859</v>
      </c>
      <c r="D984" s="477">
        <v>1760</v>
      </c>
      <c r="E984" s="482" t="s">
        <v>1914</v>
      </c>
      <c r="F984" s="480" t="s">
        <v>4275</v>
      </c>
      <c r="G984" s="480" t="s">
        <v>4276</v>
      </c>
      <c r="H984" s="474"/>
      <c r="I984" s="471"/>
      <c r="J984" s="473"/>
      <c r="K984" s="470">
        <v>0</v>
      </c>
      <c r="L984" s="201">
        <v>-82.556723232367744</v>
      </c>
      <c r="M984" s="201">
        <v>423.0996045</v>
      </c>
      <c r="N984" s="201">
        <v>41.094000000000001</v>
      </c>
      <c r="O984" s="470">
        <v>41.094000000000001</v>
      </c>
      <c r="P984" s="471">
        <v>423.0996045</v>
      </c>
      <c r="Q984" s="471">
        <v>-82.556723232367744</v>
      </c>
      <c r="R984" s="470">
        <v>176.01479945999901</v>
      </c>
      <c r="S984" s="470">
        <v>176.01479945999901</v>
      </c>
      <c r="T984" s="470"/>
      <c r="U984" s="170">
        <v>107.53616959359918</v>
      </c>
      <c r="V984" s="170"/>
      <c r="W984" s="170"/>
      <c r="X984" s="168"/>
      <c r="Y984" s="168"/>
      <c r="Z984" s="168"/>
      <c r="AA984" s="169"/>
      <c r="AB984" s="169"/>
      <c r="AC984" s="168"/>
      <c r="AD984" s="168"/>
      <c r="AE984" s="168"/>
      <c r="AF984" s="168"/>
      <c r="AG984" s="168"/>
      <c r="AH984" s="168"/>
      <c r="AI984" s="168"/>
      <c r="AJ984" s="168"/>
      <c r="AK984" s="168"/>
      <c r="AL984" s="168"/>
      <c r="AM984" s="168"/>
      <c r="AN984" s="168"/>
      <c r="AO984" s="168"/>
    </row>
    <row r="985" spans="1:41" x14ac:dyDescent="0.25">
      <c r="A985" s="478"/>
      <c r="B985" s="478"/>
      <c r="C985" s="478"/>
      <c r="D985" s="477"/>
      <c r="E985" s="482"/>
      <c r="F985" s="480"/>
      <c r="G985" s="480" t="s">
        <v>1962</v>
      </c>
      <c r="H985" s="474"/>
      <c r="I985" s="471"/>
      <c r="J985" s="473"/>
      <c r="K985" s="470">
        <v>9.650984E-2</v>
      </c>
      <c r="L985" s="201">
        <v>-82.60497815236775</v>
      </c>
      <c r="M985" s="201">
        <v>423.0996045</v>
      </c>
      <c r="N985" s="201">
        <v>41.094000000000001</v>
      </c>
      <c r="O985" s="470">
        <v>41.094000000000001</v>
      </c>
      <c r="P985" s="471">
        <v>423.0996045</v>
      </c>
      <c r="Q985" s="471">
        <v>-82.65323307236774</v>
      </c>
      <c r="R985" s="470">
        <v>176.06305437999902</v>
      </c>
      <c r="S985" s="470">
        <v>176.11130929999902</v>
      </c>
      <c r="T985" s="470"/>
      <c r="U985" s="170">
        <v>107.58442451359919</v>
      </c>
      <c r="V985" s="170"/>
      <c r="W985" s="170"/>
      <c r="X985" s="168"/>
      <c r="Y985" s="168"/>
      <c r="Z985" s="168"/>
      <c r="AA985" s="169"/>
      <c r="AB985" s="169"/>
      <c r="AC985" s="168"/>
      <c r="AD985" s="168"/>
      <c r="AE985" s="168"/>
      <c r="AF985" s="168"/>
      <c r="AG985" s="168"/>
      <c r="AH985" s="168"/>
      <c r="AI985" s="168"/>
      <c r="AJ985" s="168"/>
      <c r="AK985" s="168"/>
      <c r="AL985" s="168"/>
      <c r="AM985" s="168"/>
      <c r="AN985" s="168"/>
      <c r="AO985" s="168"/>
    </row>
    <row r="986" spans="1:41" x14ac:dyDescent="0.25">
      <c r="A986" s="478" t="s">
        <v>3081</v>
      </c>
      <c r="B986" s="478" t="s">
        <v>3188</v>
      </c>
      <c r="C986" s="478" t="s">
        <v>111</v>
      </c>
      <c r="D986" s="477">
        <v>1761</v>
      </c>
      <c r="E986" s="482" t="s">
        <v>788</v>
      </c>
      <c r="F986" s="480" t="s">
        <v>3135</v>
      </c>
      <c r="G986" s="480" t="s">
        <v>3134</v>
      </c>
      <c r="H986" s="474">
        <v>40</v>
      </c>
      <c r="I986" s="471"/>
      <c r="J986" s="473"/>
      <c r="K986" s="470">
        <v>0</v>
      </c>
      <c r="L986" s="201">
        <v>-82.65323307236774</v>
      </c>
      <c r="M986" s="201">
        <v>423.0996045</v>
      </c>
      <c r="N986" s="201">
        <v>41.094000000000001</v>
      </c>
      <c r="O986" s="470">
        <v>41.094000000000001</v>
      </c>
      <c r="P986" s="471">
        <v>423.0996045</v>
      </c>
      <c r="Q986" s="471">
        <v>-82.65323307236774</v>
      </c>
      <c r="R986" s="470">
        <v>176.11130929999902</v>
      </c>
      <c r="S986" s="470">
        <v>176.11130929999902</v>
      </c>
      <c r="T986" s="470"/>
      <c r="U986" s="170">
        <v>107.63267943359919</v>
      </c>
      <c r="V986" s="170"/>
      <c r="W986" s="170"/>
      <c r="X986" s="168"/>
      <c r="Y986" s="168"/>
      <c r="Z986" s="168"/>
      <c r="AA986" s="169"/>
      <c r="AB986" s="169"/>
      <c r="AC986" s="168"/>
      <c r="AD986" s="168"/>
      <c r="AE986" s="168"/>
      <c r="AF986" s="168"/>
      <c r="AG986" s="168"/>
      <c r="AH986" s="168"/>
      <c r="AI986" s="168"/>
      <c r="AJ986" s="168"/>
      <c r="AK986" s="168"/>
      <c r="AL986" s="168"/>
      <c r="AM986" s="168"/>
      <c r="AN986" s="168"/>
      <c r="AO986" s="168"/>
    </row>
    <row r="987" spans="1:41" x14ac:dyDescent="0.25">
      <c r="A987" s="478"/>
      <c r="B987" s="478"/>
      <c r="C987" s="478"/>
      <c r="D987" s="477"/>
      <c r="E987" s="482"/>
      <c r="F987" s="480"/>
      <c r="G987" s="480" t="s">
        <v>3133</v>
      </c>
      <c r="H987" s="474"/>
      <c r="I987" s="471"/>
      <c r="J987" s="473"/>
      <c r="K987" s="470">
        <v>5.5879999999999999E-2</v>
      </c>
      <c r="L987" s="201">
        <v>-82.681173072367741</v>
      </c>
      <c r="M987" s="201">
        <v>423.0996045</v>
      </c>
      <c r="N987" s="201">
        <v>41.094000000000001</v>
      </c>
      <c r="O987" s="470">
        <v>41.094000000000001</v>
      </c>
      <c r="P987" s="471">
        <v>423.0996045</v>
      </c>
      <c r="Q987" s="471">
        <v>-82.709113072367742</v>
      </c>
      <c r="R987" s="470">
        <v>176.13924929999902</v>
      </c>
      <c r="S987" s="470">
        <v>176.16718929999902</v>
      </c>
      <c r="T987" s="470"/>
      <c r="U987" s="170">
        <v>107.66061943359919</v>
      </c>
      <c r="V987" s="170"/>
      <c r="W987" s="170"/>
      <c r="X987" s="168"/>
      <c r="Y987" s="168"/>
      <c r="Z987" s="168"/>
      <c r="AA987" s="169"/>
      <c r="AB987" s="169"/>
      <c r="AC987" s="168"/>
      <c r="AD987" s="168"/>
      <c r="AE987" s="168"/>
      <c r="AF987" s="168"/>
      <c r="AG987" s="168"/>
      <c r="AH987" s="168"/>
      <c r="AI987" s="168"/>
      <c r="AJ987" s="168"/>
      <c r="AK987" s="168"/>
      <c r="AL987" s="168"/>
      <c r="AM987" s="168"/>
      <c r="AN987" s="168"/>
      <c r="AO987" s="168"/>
    </row>
    <row r="988" spans="1:41" x14ac:dyDescent="0.25">
      <c r="A988" s="478"/>
      <c r="B988" s="478"/>
      <c r="C988" s="478"/>
      <c r="D988" s="477"/>
      <c r="E988" s="482" t="s">
        <v>619</v>
      </c>
      <c r="F988" s="480"/>
      <c r="G988" s="480" t="s">
        <v>3132</v>
      </c>
      <c r="H988" s="474">
        <v>40</v>
      </c>
      <c r="I988" s="471"/>
      <c r="J988" s="473"/>
      <c r="K988" s="470">
        <v>7.6135999999999981E-2</v>
      </c>
      <c r="L988" s="201">
        <v>-82.747181072367738</v>
      </c>
      <c r="M988" s="201">
        <v>423.0996045</v>
      </c>
      <c r="N988" s="201">
        <v>41.094000000000001</v>
      </c>
      <c r="O988" s="470">
        <v>41.094000000000001</v>
      </c>
      <c r="P988" s="471">
        <v>423.0996045</v>
      </c>
      <c r="Q988" s="471">
        <v>-82.785249072367748</v>
      </c>
      <c r="R988" s="470">
        <v>176.205257299999</v>
      </c>
      <c r="S988" s="470">
        <v>176.24332529999901</v>
      </c>
      <c r="T988" s="470"/>
      <c r="U988" s="170">
        <v>107.72662743359918</v>
      </c>
      <c r="V988" s="170"/>
      <c r="W988" s="170"/>
      <c r="X988" s="168"/>
      <c r="Y988" s="168"/>
      <c r="Z988" s="168"/>
      <c r="AA988" s="169"/>
      <c r="AB988" s="169"/>
      <c r="AC988" s="168"/>
      <c r="AD988" s="168"/>
      <c r="AE988" s="168"/>
      <c r="AF988" s="168"/>
      <c r="AG988" s="168"/>
      <c r="AH988" s="168"/>
      <c r="AI988" s="168"/>
      <c r="AJ988" s="168"/>
      <c r="AK988" s="168"/>
      <c r="AL988" s="168"/>
      <c r="AM988" s="168"/>
      <c r="AN988" s="168"/>
      <c r="AO988" s="168"/>
    </row>
    <row r="989" spans="1:41" x14ac:dyDescent="0.25">
      <c r="A989" s="478" t="s">
        <v>3081</v>
      </c>
      <c r="B989" s="478" t="s">
        <v>3188</v>
      </c>
      <c r="C989" s="478" t="s">
        <v>3141</v>
      </c>
      <c r="D989" s="477">
        <v>1765</v>
      </c>
      <c r="E989" s="482" t="s">
        <v>3179</v>
      </c>
      <c r="F989" s="480" t="s">
        <v>2185</v>
      </c>
      <c r="G989" s="480" t="s">
        <v>2184</v>
      </c>
      <c r="H989" s="474">
        <v>40</v>
      </c>
      <c r="I989" s="471"/>
      <c r="J989" s="473"/>
      <c r="K989" s="470">
        <v>0.5</v>
      </c>
      <c r="L989" s="201">
        <v>-83.035249072367748</v>
      </c>
      <c r="M989" s="201">
        <v>423.0996045</v>
      </c>
      <c r="N989" s="201">
        <v>41.094000000000001</v>
      </c>
      <c r="O989" s="470">
        <v>41.094000000000001</v>
      </c>
      <c r="P989" s="471">
        <v>423.0996045</v>
      </c>
      <c r="Q989" s="471">
        <v>-83.285249072367748</v>
      </c>
      <c r="R989" s="470">
        <v>176.49332529999901</v>
      </c>
      <c r="S989" s="470">
        <v>176.74332529999901</v>
      </c>
      <c r="T989" s="470"/>
      <c r="U989" s="170">
        <v>108.01469543359919</v>
      </c>
      <c r="V989" s="170"/>
      <c r="W989" s="170"/>
      <c r="X989" s="168"/>
      <c r="Y989" s="168"/>
      <c r="Z989" s="168"/>
      <c r="AA989" s="169"/>
      <c r="AB989" s="169"/>
      <c r="AC989" s="168"/>
      <c r="AD989" s="168"/>
      <c r="AE989" s="168"/>
      <c r="AF989" s="168"/>
      <c r="AG989" s="168"/>
      <c r="AH989" s="168"/>
      <c r="AI989" s="168"/>
      <c r="AJ989" s="168"/>
      <c r="AK989" s="168"/>
      <c r="AL989" s="168"/>
      <c r="AM989" s="168"/>
      <c r="AN989" s="168"/>
      <c r="AO989" s="168"/>
    </row>
    <row r="990" spans="1:41" x14ac:dyDescent="0.25">
      <c r="A990" s="478"/>
      <c r="B990" s="478"/>
      <c r="C990" s="478"/>
      <c r="D990" s="477"/>
      <c r="E990" s="482" t="s">
        <v>619</v>
      </c>
      <c r="F990" s="480"/>
      <c r="G990" s="480" t="s">
        <v>3129</v>
      </c>
      <c r="H990" s="474">
        <v>40</v>
      </c>
      <c r="I990" s="471"/>
      <c r="J990" s="473"/>
      <c r="K990" s="470">
        <v>7.6135999999999981E-2</v>
      </c>
      <c r="L990" s="201">
        <v>-83.323317072367757</v>
      </c>
      <c r="M990" s="201">
        <v>423.0996045</v>
      </c>
      <c r="N990" s="201">
        <v>41.094000000000001</v>
      </c>
      <c r="O990" s="470">
        <v>41.094000000000001</v>
      </c>
      <c r="P990" s="471">
        <v>423.0996045</v>
      </c>
      <c r="Q990" s="471">
        <v>-83.361385072367753</v>
      </c>
      <c r="R990" s="470">
        <v>176.781393299999</v>
      </c>
      <c r="S990" s="470">
        <v>176.81946129999901</v>
      </c>
      <c r="T990" s="470"/>
      <c r="U990" s="170">
        <v>108.30276343359917</v>
      </c>
      <c r="V990" s="170"/>
      <c r="W990" s="170"/>
      <c r="X990" s="168"/>
      <c r="Y990" s="168"/>
      <c r="Z990" s="168"/>
      <c r="AA990" s="169"/>
      <c r="AB990" s="169"/>
      <c r="AC990" s="168"/>
      <c r="AD990" s="168"/>
      <c r="AE990" s="168"/>
      <c r="AF990" s="168"/>
      <c r="AG990" s="168"/>
      <c r="AH990" s="168"/>
      <c r="AI990" s="168"/>
      <c r="AJ990" s="168"/>
      <c r="AK990" s="168"/>
      <c r="AL990" s="168"/>
      <c r="AM990" s="168"/>
      <c r="AN990" s="168"/>
      <c r="AO990" s="168"/>
    </row>
    <row r="991" spans="1:41" x14ac:dyDescent="0.25">
      <c r="A991" s="478"/>
      <c r="B991" s="478"/>
      <c r="C991" s="478"/>
      <c r="D991" s="477"/>
      <c r="E991" s="482"/>
      <c r="F991" s="480"/>
      <c r="G991" s="480" t="s">
        <v>1962</v>
      </c>
      <c r="H991" s="474"/>
      <c r="I991" s="471"/>
      <c r="J991" s="473"/>
      <c r="K991" s="470">
        <v>9.9516999999999994E-2</v>
      </c>
      <c r="L991" s="201">
        <v>-83.411143572367763</v>
      </c>
      <c r="M991" s="201">
        <v>423.0996045</v>
      </c>
      <c r="N991" s="201">
        <v>41.094000000000001</v>
      </c>
      <c r="O991" s="470">
        <v>41.094000000000001</v>
      </c>
      <c r="P991" s="471">
        <v>423.0996045</v>
      </c>
      <c r="Q991" s="471">
        <v>-83.460902072367759</v>
      </c>
      <c r="R991" s="470">
        <v>176.869219799999</v>
      </c>
      <c r="S991" s="470">
        <v>176.918978299999</v>
      </c>
      <c r="T991" s="470"/>
      <c r="U991" s="170">
        <v>108.39058993359917</v>
      </c>
      <c r="V991" s="170"/>
      <c r="W991" s="170"/>
      <c r="X991" s="168"/>
      <c r="Y991" s="168"/>
      <c r="Z991" s="168"/>
      <c r="AA991" s="169"/>
      <c r="AB991" s="169"/>
      <c r="AC991" s="168"/>
      <c r="AD991" s="168"/>
      <c r="AE991" s="168"/>
      <c r="AF991" s="168"/>
      <c r="AG991" s="168"/>
      <c r="AH991" s="168"/>
      <c r="AI991" s="168"/>
      <c r="AJ991" s="168"/>
      <c r="AK991" s="168"/>
      <c r="AL991" s="168"/>
      <c r="AM991" s="168"/>
      <c r="AN991" s="168"/>
      <c r="AO991" s="168"/>
    </row>
    <row r="992" spans="1:41" x14ac:dyDescent="0.25">
      <c r="A992" s="478" t="s">
        <v>3081</v>
      </c>
      <c r="B992" s="478" t="s">
        <v>3188</v>
      </c>
      <c r="C992" s="478" t="s">
        <v>2183</v>
      </c>
      <c r="D992" s="477">
        <v>1771</v>
      </c>
      <c r="E992" s="482" t="s">
        <v>3178</v>
      </c>
      <c r="F992" s="480"/>
      <c r="G992" s="480" t="s">
        <v>3072</v>
      </c>
      <c r="H992" s="474">
        <v>34</v>
      </c>
      <c r="I992" s="471"/>
      <c r="J992" s="473"/>
      <c r="K992" s="470">
        <v>0.29817100000000002</v>
      </c>
      <c r="L992" s="201">
        <v>-83.609987572367757</v>
      </c>
      <c r="M992" s="201">
        <v>423.0996045</v>
      </c>
      <c r="N992" s="201">
        <v>41.094000000000001</v>
      </c>
      <c r="O992" s="470">
        <v>41.094000000000001</v>
      </c>
      <c r="P992" s="471">
        <v>423.0996045</v>
      </c>
      <c r="Q992" s="471">
        <v>-83.759073072367755</v>
      </c>
      <c r="R992" s="470">
        <v>177.06806379999898</v>
      </c>
      <c r="S992" s="470">
        <v>177.21714929999899</v>
      </c>
      <c r="T992" s="470"/>
      <c r="U992" s="170">
        <v>108.58943393359915</v>
      </c>
      <c r="V992" s="170"/>
      <c r="W992" s="170"/>
      <c r="X992" s="168"/>
      <c r="Y992" s="168"/>
      <c r="Z992" s="168"/>
      <c r="AA992" s="169"/>
      <c r="AB992" s="169"/>
      <c r="AC992" s="168"/>
      <c r="AD992" s="168"/>
      <c r="AE992" s="168"/>
      <c r="AF992" s="168"/>
      <c r="AG992" s="168"/>
      <c r="AH992" s="168"/>
      <c r="AI992" s="168"/>
      <c r="AJ992" s="168"/>
      <c r="AK992" s="168"/>
      <c r="AL992" s="168"/>
      <c r="AM992" s="168"/>
      <c r="AN992" s="168"/>
      <c r="AO992" s="168"/>
    </row>
    <row r="993" spans="1:41" x14ac:dyDescent="0.25">
      <c r="A993" s="478"/>
      <c r="B993" s="478"/>
      <c r="C993" s="478"/>
      <c r="D993" s="477"/>
      <c r="E993" s="482" t="s">
        <v>619</v>
      </c>
      <c r="F993" s="480"/>
      <c r="G993" s="480"/>
      <c r="H993" s="474"/>
      <c r="I993" s="471"/>
      <c r="J993" s="473"/>
      <c r="K993" s="470">
        <v>0</v>
      </c>
      <c r="L993" s="201">
        <v>-83.759073072367755</v>
      </c>
      <c r="M993" s="201">
        <v>423.0996045</v>
      </c>
      <c r="N993" s="201">
        <v>41.094000000000001</v>
      </c>
      <c r="O993" s="470">
        <v>41.094000000000001</v>
      </c>
      <c r="P993" s="471">
        <v>423.0996045</v>
      </c>
      <c r="Q993" s="471">
        <v>-83.759073072367755</v>
      </c>
      <c r="R993" s="470">
        <v>177.21714929999899</v>
      </c>
      <c r="S993" s="470">
        <v>177.21714929999899</v>
      </c>
      <c r="T993" s="470"/>
      <c r="U993" s="170">
        <v>108.73851943359917</v>
      </c>
      <c r="V993" s="170"/>
      <c r="W993" s="170"/>
      <c r="X993" s="168"/>
      <c r="Y993" s="168"/>
      <c r="Z993" s="168"/>
      <c r="AA993" s="169"/>
      <c r="AB993" s="169"/>
      <c r="AC993" s="168"/>
      <c r="AD993" s="168"/>
      <c r="AE993" s="168"/>
      <c r="AF993" s="168"/>
      <c r="AG993" s="168"/>
      <c r="AH993" s="168"/>
      <c r="AI993" s="168"/>
      <c r="AJ993" s="168"/>
      <c r="AK993" s="168"/>
      <c r="AL993" s="168"/>
      <c r="AM993" s="168"/>
      <c r="AN993" s="168"/>
      <c r="AO993" s="168"/>
    </row>
    <row r="994" spans="1:41" x14ac:dyDescent="0.25">
      <c r="A994" s="478"/>
      <c r="B994" s="478"/>
      <c r="C994" s="478"/>
      <c r="D994" s="477"/>
      <c r="E994" s="482" t="s">
        <v>619</v>
      </c>
      <c r="F994" s="480"/>
      <c r="G994" s="480"/>
      <c r="H994" s="474"/>
      <c r="I994" s="471"/>
      <c r="J994" s="473"/>
      <c r="K994" s="470">
        <v>0</v>
      </c>
      <c r="L994" s="201">
        <v>-83.759073072367755</v>
      </c>
      <c r="M994" s="201">
        <v>423.0996045</v>
      </c>
      <c r="N994" s="201">
        <v>41.094000000000001</v>
      </c>
      <c r="O994" s="470">
        <v>41.094000000000001</v>
      </c>
      <c r="P994" s="471">
        <v>423.0996045</v>
      </c>
      <c r="Q994" s="471">
        <v>-83.759073072367755</v>
      </c>
      <c r="R994" s="470">
        <v>177.21714929999899</v>
      </c>
      <c r="S994" s="470">
        <v>177.21714929999899</v>
      </c>
      <c r="T994" s="470"/>
      <c r="U994" s="170">
        <v>108.73851943359917</v>
      </c>
      <c r="V994" s="170"/>
      <c r="W994" s="170"/>
      <c r="X994" s="168"/>
      <c r="Y994" s="168"/>
      <c r="Z994" s="168"/>
      <c r="AA994" s="169"/>
      <c r="AB994" s="169"/>
      <c r="AC994" s="168"/>
      <c r="AD994" s="168"/>
      <c r="AE994" s="168"/>
      <c r="AF994" s="168"/>
      <c r="AG994" s="168"/>
      <c r="AH994" s="168"/>
      <c r="AI994" s="168"/>
      <c r="AJ994" s="168"/>
      <c r="AK994" s="168"/>
      <c r="AL994" s="168"/>
      <c r="AM994" s="168"/>
      <c r="AN994" s="168"/>
      <c r="AO994" s="168"/>
    </row>
    <row r="995" spans="1:41" x14ac:dyDescent="0.25">
      <c r="A995" s="478"/>
      <c r="B995" s="478"/>
      <c r="C995" s="478"/>
      <c r="D995" s="477"/>
      <c r="E995" s="482" t="s">
        <v>619</v>
      </c>
      <c r="F995" s="480"/>
      <c r="G995" s="480" t="s">
        <v>1962</v>
      </c>
      <c r="H995" s="474"/>
      <c r="I995" s="471"/>
      <c r="J995" s="473"/>
      <c r="K995" s="470">
        <v>9.9516999999999994E-2</v>
      </c>
      <c r="L995" s="201">
        <v>-83.808831572367751</v>
      </c>
      <c r="M995" s="201">
        <v>423.0996045</v>
      </c>
      <c r="N995" s="201">
        <v>41.094000000000001</v>
      </c>
      <c r="O995" s="470">
        <v>41.094000000000001</v>
      </c>
      <c r="P995" s="471">
        <v>423.0996045</v>
      </c>
      <c r="Q995" s="471">
        <v>-83.858590072367761</v>
      </c>
      <c r="R995" s="470">
        <v>177.26690779999899</v>
      </c>
      <c r="S995" s="470">
        <v>177.31666629999899</v>
      </c>
      <c r="T995" s="470"/>
      <c r="U995" s="170">
        <v>108.78827793359916</v>
      </c>
      <c r="V995" s="170"/>
      <c r="W995" s="170"/>
      <c r="X995" s="168"/>
      <c r="Y995" s="168"/>
      <c r="Z995" s="168"/>
      <c r="AA995" s="169"/>
      <c r="AB995" s="169"/>
      <c r="AC995" s="168"/>
      <c r="AD995" s="168"/>
      <c r="AE995" s="168"/>
      <c r="AF995" s="168"/>
      <c r="AG995" s="168"/>
      <c r="AH995" s="168"/>
      <c r="AI995" s="168"/>
      <c r="AJ995" s="168"/>
      <c r="AK995" s="168"/>
      <c r="AL995" s="168"/>
      <c r="AM995" s="168"/>
      <c r="AN995" s="168"/>
      <c r="AO995" s="168"/>
    </row>
    <row r="996" spans="1:41" x14ac:dyDescent="0.25">
      <c r="A996" s="478" t="s">
        <v>3081</v>
      </c>
      <c r="B996" s="478" t="s">
        <v>3188</v>
      </c>
      <c r="C996" s="478" t="s">
        <v>2181</v>
      </c>
      <c r="D996" s="477">
        <v>1775</v>
      </c>
      <c r="E996" s="482" t="s">
        <v>3177</v>
      </c>
      <c r="F996" s="480"/>
      <c r="G996" s="480" t="s">
        <v>3072</v>
      </c>
      <c r="H996" s="474">
        <v>34</v>
      </c>
      <c r="I996" s="471"/>
      <c r="J996" s="473"/>
      <c r="K996" s="470">
        <v>0.29817100000000002</v>
      </c>
      <c r="L996" s="201">
        <v>-84.007675572367759</v>
      </c>
      <c r="M996" s="201">
        <v>423.0996045</v>
      </c>
      <c r="N996" s="201">
        <v>41.094000000000001</v>
      </c>
      <c r="O996" s="470">
        <v>41.094000000000001</v>
      </c>
      <c r="P996" s="471">
        <v>423.0996045</v>
      </c>
      <c r="Q996" s="471">
        <v>-84.156761072367757</v>
      </c>
      <c r="R996" s="470">
        <v>177.46575179999897</v>
      </c>
      <c r="S996" s="470">
        <v>177.61483729999898</v>
      </c>
      <c r="T996" s="470"/>
      <c r="U996" s="170">
        <v>108.98712193359914</v>
      </c>
      <c r="V996" s="170"/>
      <c r="W996" s="170"/>
      <c r="X996" s="168"/>
      <c r="Y996" s="168"/>
      <c r="Z996" s="168"/>
      <c r="AA996" s="169"/>
      <c r="AB996" s="169"/>
      <c r="AC996" s="168"/>
      <c r="AD996" s="168"/>
      <c r="AE996" s="168"/>
      <c r="AF996" s="168"/>
      <c r="AG996" s="168"/>
      <c r="AH996" s="168"/>
      <c r="AI996" s="168"/>
      <c r="AJ996" s="168"/>
      <c r="AK996" s="168"/>
      <c r="AL996" s="168"/>
      <c r="AM996" s="168"/>
      <c r="AN996" s="168"/>
      <c r="AO996" s="168"/>
    </row>
    <row r="997" spans="1:41" x14ac:dyDescent="0.25">
      <c r="A997" s="478"/>
      <c r="B997" s="478"/>
      <c r="C997" s="478"/>
      <c r="D997" s="477"/>
      <c r="E997" s="482" t="s">
        <v>619</v>
      </c>
      <c r="F997" s="480"/>
      <c r="G997" s="480"/>
      <c r="H997" s="474"/>
      <c r="I997" s="471"/>
      <c r="J997" s="473"/>
      <c r="K997" s="470">
        <v>0</v>
      </c>
      <c r="L997" s="201">
        <v>-84.156761072367757</v>
      </c>
      <c r="M997" s="201">
        <v>423.0996045</v>
      </c>
      <c r="N997" s="201">
        <v>41.094000000000001</v>
      </c>
      <c r="O997" s="470">
        <v>41.094000000000001</v>
      </c>
      <c r="P997" s="471">
        <v>423.0996045</v>
      </c>
      <c r="Q997" s="471">
        <v>-84.156761072367757</v>
      </c>
      <c r="R997" s="470">
        <v>177.61483729999898</v>
      </c>
      <c r="S997" s="470">
        <v>177.61483729999898</v>
      </c>
      <c r="T997" s="470"/>
      <c r="U997" s="170">
        <v>109.13620743359915</v>
      </c>
      <c r="V997" s="170"/>
      <c r="W997" s="170"/>
      <c r="X997" s="168"/>
      <c r="Y997" s="168"/>
      <c r="Z997" s="168"/>
      <c r="AA997" s="169"/>
      <c r="AB997" s="169"/>
      <c r="AC997" s="168"/>
      <c r="AD997" s="168"/>
      <c r="AE997" s="168"/>
      <c r="AF997" s="168"/>
      <c r="AG997" s="168"/>
      <c r="AH997" s="168"/>
      <c r="AI997" s="168"/>
      <c r="AJ997" s="168"/>
      <c r="AK997" s="168"/>
      <c r="AL997" s="168"/>
      <c r="AM997" s="168"/>
      <c r="AN997" s="168"/>
      <c r="AO997" s="168"/>
    </row>
    <row r="998" spans="1:41" x14ac:dyDescent="0.25">
      <c r="A998" s="478"/>
      <c r="B998" s="478"/>
      <c r="C998" s="478"/>
      <c r="D998" s="477"/>
      <c r="E998" s="482" t="s">
        <v>619</v>
      </c>
      <c r="F998" s="480"/>
      <c r="G998" s="480"/>
      <c r="H998" s="474"/>
      <c r="I998" s="471"/>
      <c r="J998" s="473"/>
      <c r="K998" s="470">
        <v>0</v>
      </c>
      <c r="L998" s="201">
        <v>-84.156761072367757</v>
      </c>
      <c r="M998" s="201">
        <v>423.0996045</v>
      </c>
      <c r="N998" s="201">
        <v>41.094000000000001</v>
      </c>
      <c r="O998" s="470">
        <v>41.094000000000001</v>
      </c>
      <c r="P998" s="471">
        <v>423.0996045</v>
      </c>
      <c r="Q998" s="471">
        <v>-84.156761072367757</v>
      </c>
      <c r="R998" s="470">
        <v>177.61483729999898</v>
      </c>
      <c r="S998" s="470">
        <v>177.61483729999898</v>
      </c>
      <c r="T998" s="470"/>
      <c r="U998" s="170">
        <v>109.13620743359915</v>
      </c>
      <c r="V998" s="170"/>
      <c r="W998" s="170"/>
      <c r="X998" s="168"/>
      <c r="Y998" s="168"/>
      <c r="Z998" s="168"/>
      <c r="AA998" s="169"/>
      <c r="AB998" s="169"/>
      <c r="AC998" s="168"/>
      <c r="AD998" s="168"/>
      <c r="AE998" s="168"/>
      <c r="AF998" s="168"/>
      <c r="AG998" s="168"/>
      <c r="AH998" s="168"/>
      <c r="AI998" s="168"/>
      <c r="AJ998" s="168"/>
      <c r="AK998" s="168"/>
      <c r="AL998" s="168"/>
      <c r="AM998" s="168"/>
      <c r="AN998" s="168"/>
      <c r="AO998" s="168"/>
    </row>
    <row r="999" spans="1:41" x14ac:dyDescent="0.25">
      <c r="A999" s="478"/>
      <c r="B999" s="478"/>
      <c r="C999" s="478"/>
      <c r="D999" s="477"/>
      <c r="E999" s="482" t="s">
        <v>619</v>
      </c>
      <c r="F999" s="480"/>
      <c r="G999" s="480" t="s">
        <v>1962</v>
      </c>
      <c r="H999" s="474"/>
      <c r="I999" s="471"/>
      <c r="J999" s="473"/>
      <c r="K999" s="470">
        <v>9.9516999999999994E-2</v>
      </c>
      <c r="L999" s="201">
        <v>-84.206519572367768</v>
      </c>
      <c r="M999" s="201">
        <v>423.0996045</v>
      </c>
      <c r="N999" s="201">
        <v>41.094000000000001</v>
      </c>
      <c r="O999" s="470">
        <v>41.094000000000001</v>
      </c>
      <c r="P999" s="471">
        <v>423.0996045</v>
      </c>
      <c r="Q999" s="471">
        <v>-84.256278072367763</v>
      </c>
      <c r="R999" s="470">
        <v>177.66459579999898</v>
      </c>
      <c r="S999" s="470">
        <v>177.71435429999897</v>
      </c>
      <c r="T999" s="470"/>
      <c r="U999" s="170">
        <v>109.18596593359915</v>
      </c>
      <c r="V999" s="170"/>
      <c r="W999" s="170"/>
      <c r="X999" s="168"/>
      <c r="Y999" s="168"/>
      <c r="Z999" s="168"/>
      <c r="AA999" s="169"/>
      <c r="AB999" s="169"/>
      <c r="AC999" s="168"/>
      <c r="AD999" s="168"/>
      <c r="AE999" s="168"/>
      <c r="AF999" s="168"/>
      <c r="AG999" s="168"/>
      <c r="AH999" s="168"/>
      <c r="AI999" s="168"/>
      <c r="AJ999" s="168"/>
      <c r="AK999" s="168"/>
      <c r="AL999" s="168"/>
      <c r="AM999" s="168"/>
      <c r="AN999" s="168"/>
      <c r="AO999" s="168"/>
    </row>
    <row r="1000" spans="1:41" x14ac:dyDescent="0.25">
      <c r="A1000" s="478" t="s">
        <v>3081</v>
      </c>
      <c r="B1000" s="478" t="s">
        <v>3188</v>
      </c>
      <c r="C1000" s="478" t="s">
        <v>2179</v>
      </c>
      <c r="D1000" s="477">
        <v>1779</v>
      </c>
      <c r="E1000" s="482" t="s">
        <v>3176</v>
      </c>
      <c r="F1000" s="480"/>
      <c r="G1000" s="480" t="s">
        <v>3072</v>
      </c>
      <c r="H1000" s="474">
        <v>34</v>
      </c>
      <c r="I1000" s="471"/>
      <c r="J1000" s="473"/>
      <c r="K1000" s="470">
        <v>0.29817100000000002</v>
      </c>
      <c r="L1000" s="201">
        <v>-84.405363572367762</v>
      </c>
      <c r="M1000" s="201">
        <v>423.0996045</v>
      </c>
      <c r="N1000" s="201">
        <v>41.094000000000001</v>
      </c>
      <c r="O1000" s="470">
        <v>41.094000000000001</v>
      </c>
      <c r="P1000" s="471">
        <v>423.0996045</v>
      </c>
      <c r="Q1000" s="471">
        <v>-84.55444907236776</v>
      </c>
      <c r="R1000" s="470">
        <v>177.86343979999896</v>
      </c>
      <c r="S1000" s="470">
        <v>178.01252529999897</v>
      </c>
      <c r="T1000" s="470"/>
      <c r="U1000" s="170">
        <v>109.38480993359913</v>
      </c>
      <c r="V1000" s="170"/>
      <c r="W1000" s="170"/>
      <c r="X1000" s="168"/>
      <c r="Y1000" s="168"/>
      <c r="Z1000" s="168"/>
      <c r="AA1000" s="169"/>
      <c r="AB1000" s="169"/>
      <c r="AC1000" s="168"/>
      <c r="AD1000" s="168"/>
      <c r="AE1000" s="168"/>
      <c r="AF1000" s="168"/>
      <c r="AG1000" s="168"/>
      <c r="AH1000" s="168"/>
      <c r="AI1000" s="168"/>
      <c r="AJ1000" s="168"/>
      <c r="AK1000" s="168"/>
      <c r="AL1000" s="168"/>
      <c r="AM1000" s="168"/>
      <c r="AN1000" s="168"/>
      <c r="AO1000" s="168"/>
    </row>
    <row r="1001" spans="1:41" x14ac:dyDescent="0.25">
      <c r="A1001" s="478"/>
      <c r="B1001" s="478"/>
      <c r="C1001" s="478"/>
      <c r="D1001" s="477"/>
      <c r="E1001" s="482" t="s">
        <v>619</v>
      </c>
      <c r="F1001" s="480"/>
      <c r="G1001" s="480"/>
      <c r="H1001" s="474"/>
      <c r="I1001" s="471"/>
      <c r="J1001" s="473"/>
      <c r="K1001" s="470">
        <v>0</v>
      </c>
      <c r="L1001" s="201">
        <v>-84.55444907236776</v>
      </c>
      <c r="M1001" s="201">
        <v>423.0996045</v>
      </c>
      <c r="N1001" s="201">
        <v>41.094000000000001</v>
      </c>
      <c r="O1001" s="470">
        <v>41.094000000000001</v>
      </c>
      <c r="P1001" s="471">
        <v>423.0996045</v>
      </c>
      <c r="Q1001" s="471">
        <v>-84.55444907236776</v>
      </c>
      <c r="R1001" s="470">
        <v>178.01252529999897</v>
      </c>
      <c r="S1001" s="470">
        <v>178.01252529999897</v>
      </c>
      <c r="T1001" s="470"/>
      <c r="U1001" s="170">
        <v>109.53389543359914</v>
      </c>
      <c r="V1001" s="170"/>
      <c r="W1001" s="170"/>
      <c r="X1001" s="168"/>
      <c r="Y1001" s="168"/>
      <c r="Z1001" s="168"/>
      <c r="AA1001" s="169"/>
      <c r="AB1001" s="169"/>
      <c r="AC1001" s="168"/>
      <c r="AD1001" s="168"/>
      <c r="AE1001" s="168"/>
      <c r="AF1001" s="168"/>
      <c r="AG1001" s="168"/>
      <c r="AH1001" s="168"/>
      <c r="AI1001" s="168"/>
      <c r="AJ1001" s="168"/>
      <c r="AK1001" s="168"/>
      <c r="AL1001" s="168"/>
      <c r="AM1001" s="168"/>
      <c r="AN1001" s="168"/>
      <c r="AO1001" s="168"/>
    </row>
    <row r="1002" spans="1:41" x14ac:dyDescent="0.25">
      <c r="A1002" s="478" t="s">
        <v>3081</v>
      </c>
      <c r="B1002" s="478" t="s">
        <v>3188</v>
      </c>
      <c r="C1002" s="478" t="s">
        <v>2174</v>
      </c>
      <c r="D1002" s="477">
        <v>1780</v>
      </c>
      <c r="E1002" s="482" t="s">
        <v>3175</v>
      </c>
      <c r="F1002" s="480"/>
      <c r="G1002" s="480" t="s">
        <v>4278</v>
      </c>
      <c r="H1002" s="474"/>
      <c r="I1002" s="471"/>
      <c r="J1002" s="473"/>
      <c r="K1002" s="470">
        <v>0</v>
      </c>
      <c r="L1002" s="201">
        <v>-84.55444907236776</v>
      </c>
      <c r="M1002" s="201">
        <v>423.0996045</v>
      </c>
      <c r="N1002" s="201">
        <v>41.094000000000001</v>
      </c>
      <c r="O1002" s="470">
        <v>41.094000000000001</v>
      </c>
      <c r="P1002" s="471">
        <v>423.0996045</v>
      </c>
      <c r="Q1002" s="471">
        <v>-84.55444907236776</v>
      </c>
      <c r="R1002" s="470">
        <v>178.01252529999897</v>
      </c>
      <c r="S1002" s="470">
        <v>178.01252529999897</v>
      </c>
      <c r="T1002" s="470"/>
      <c r="U1002" s="170">
        <v>109.53389543359914</v>
      </c>
      <c r="V1002" s="170"/>
      <c r="W1002" s="170"/>
      <c r="X1002" s="168"/>
      <c r="Y1002" s="168"/>
      <c r="Z1002" s="168"/>
      <c r="AA1002" s="169"/>
      <c r="AB1002" s="169"/>
      <c r="AC1002" s="168"/>
      <c r="AD1002" s="168"/>
      <c r="AE1002" s="168"/>
      <c r="AF1002" s="168"/>
      <c r="AG1002" s="168"/>
      <c r="AH1002" s="168"/>
      <c r="AI1002" s="168"/>
      <c r="AJ1002" s="168"/>
      <c r="AK1002" s="168"/>
      <c r="AL1002" s="168"/>
      <c r="AM1002" s="168"/>
      <c r="AN1002" s="168"/>
      <c r="AO1002" s="168"/>
    </row>
    <row r="1003" spans="1:41" x14ac:dyDescent="0.25">
      <c r="A1003" s="478"/>
      <c r="B1003" s="478"/>
      <c r="C1003" s="478"/>
      <c r="D1003" s="477"/>
      <c r="E1003" s="482"/>
      <c r="F1003" s="480"/>
      <c r="G1003" s="480" t="s">
        <v>1962</v>
      </c>
      <c r="H1003" s="474"/>
      <c r="I1003" s="471"/>
      <c r="J1003" s="473"/>
      <c r="K1003" s="470">
        <v>9.650984E-2</v>
      </c>
      <c r="L1003" s="201">
        <v>-84.602703992367765</v>
      </c>
      <c r="M1003" s="201">
        <v>423.0996045</v>
      </c>
      <c r="N1003" s="201">
        <v>41.094000000000001</v>
      </c>
      <c r="O1003" s="470">
        <v>41.094000000000001</v>
      </c>
      <c r="P1003" s="471">
        <v>423.0996045</v>
      </c>
      <c r="Q1003" s="471">
        <v>-84.650958912367756</v>
      </c>
      <c r="R1003" s="470">
        <v>178.06078021999897</v>
      </c>
      <c r="S1003" s="470">
        <v>178.10903513999898</v>
      </c>
      <c r="T1003" s="470"/>
      <c r="U1003" s="170">
        <v>109.58215035359915</v>
      </c>
      <c r="V1003" s="170"/>
      <c r="W1003" s="170"/>
      <c r="X1003" s="168"/>
      <c r="Y1003" s="168"/>
      <c r="Z1003" s="168"/>
      <c r="AA1003" s="169"/>
      <c r="AB1003" s="169"/>
      <c r="AC1003" s="168"/>
      <c r="AD1003" s="168"/>
      <c r="AE1003" s="168"/>
      <c r="AF1003" s="168"/>
      <c r="AG1003" s="168"/>
      <c r="AH1003" s="168"/>
      <c r="AI1003" s="168"/>
      <c r="AJ1003" s="168"/>
      <c r="AK1003" s="168"/>
      <c r="AL1003" s="168"/>
      <c r="AM1003" s="168"/>
      <c r="AN1003" s="168"/>
      <c r="AO1003" s="168"/>
    </row>
    <row r="1004" spans="1:41" x14ac:dyDescent="0.25">
      <c r="A1004" s="478" t="s">
        <v>3081</v>
      </c>
      <c r="B1004" s="478" t="s">
        <v>3188</v>
      </c>
      <c r="C1004" s="478" t="s">
        <v>111</v>
      </c>
      <c r="D1004" s="477">
        <v>1781</v>
      </c>
      <c r="E1004" s="482" t="s">
        <v>789</v>
      </c>
      <c r="F1004" s="480" t="s">
        <v>3135</v>
      </c>
      <c r="G1004" s="480" t="s">
        <v>3134</v>
      </c>
      <c r="H1004" s="474">
        <v>40</v>
      </c>
      <c r="I1004" s="471"/>
      <c r="J1004" s="473"/>
      <c r="K1004" s="470">
        <v>0</v>
      </c>
      <c r="L1004" s="201">
        <v>-84.650958912367756</v>
      </c>
      <c r="M1004" s="201">
        <v>423.0996045</v>
      </c>
      <c r="N1004" s="201">
        <v>41.094000000000001</v>
      </c>
      <c r="O1004" s="470">
        <v>41.094000000000001</v>
      </c>
      <c r="P1004" s="471">
        <v>423.0996045</v>
      </c>
      <c r="Q1004" s="471">
        <v>-84.650958912367756</v>
      </c>
      <c r="R1004" s="470">
        <v>178.10903513999898</v>
      </c>
      <c r="S1004" s="470">
        <v>178.10903513999898</v>
      </c>
      <c r="T1004" s="470"/>
      <c r="U1004" s="170">
        <v>109.63040527359915</v>
      </c>
      <c r="V1004" s="170"/>
      <c r="W1004" s="170"/>
      <c r="X1004" s="168"/>
      <c r="Y1004" s="168"/>
      <c r="Z1004" s="168"/>
      <c r="AA1004" s="169"/>
      <c r="AB1004" s="169"/>
      <c r="AC1004" s="168"/>
      <c r="AD1004" s="168"/>
      <c r="AE1004" s="168"/>
      <c r="AF1004" s="168"/>
      <c r="AG1004" s="168"/>
      <c r="AH1004" s="168"/>
      <c r="AI1004" s="168"/>
      <c r="AJ1004" s="168"/>
      <c r="AK1004" s="168"/>
      <c r="AL1004" s="168"/>
      <c r="AM1004" s="168"/>
      <c r="AN1004" s="168"/>
      <c r="AO1004" s="168"/>
    </row>
    <row r="1005" spans="1:41" x14ac:dyDescent="0.25">
      <c r="A1005" s="478"/>
      <c r="B1005" s="478"/>
      <c r="C1005" s="478"/>
      <c r="D1005" s="477"/>
      <c r="E1005" s="482"/>
      <c r="F1005" s="480"/>
      <c r="G1005" s="480" t="s">
        <v>3133</v>
      </c>
      <c r="H1005" s="474"/>
      <c r="I1005" s="471"/>
      <c r="J1005" s="473"/>
      <c r="K1005" s="470">
        <v>5.5879999999999999E-2</v>
      </c>
      <c r="L1005" s="201">
        <v>-84.678898912367757</v>
      </c>
      <c r="M1005" s="201">
        <v>423.0996045</v>
      </c>
      <c r="N1005" s="201">
        <v>41.094000000000001</v>
      </c>
      <c r="O1005" s="470">
        <v>41.094000000000001</v>
      </c>
      <c r="P1005" s="471">
        <v>423.0996045</v>
      </c>
      <c r="Q1005" s="471">
        <v>-84.706838912367758</v>
      </c>
      <c r="R1005" s="470">
        <v>178.13697513999898</v>
      </c>
      <c r="S1005" s="470">
        <v>178.16491513999898</v>
      </c>
      <c r="T1005" s="470"/>
      <c r="U1005" s="170">
        <v>109.65834527359915</v>
      </c>
      <c r="V1005" s="170"/>
      <c r="W1005" s="170"/>
      <c r="X1005" s="168"/>
      <c r="Y1005" s="168"/>
      <c r="Z1005" s="168"/>
      <c r="AA1005" s="169"/>
      <c r="AB1005" s="169"/>
      <c r="AC1005" s="168"/>
      <c r="AD1005" s="168"/>
      <c r="AE1005" s="168"/>
      <c r="AF1005" s="168"/>
      <c r="AG1005" s="168"/>
      <c r="AH1005" s="168"/>
      <c r="AI1005" s="168"/>
      <c r="AJ1005" s="168"/>
      <c r="AK1005" s="168"/>
      <c r="AL1005" s="168"/>
      <c r="AM1005" s="168"/>
      <c r="AN1005" s="168"/>
      <c r="AO1005" s="168"/>
    </row>
    <row r="1006" spans="1:41" x14ac:dyDescent="0.25">
      <c r="A1006" s="478"/>
      <c r="B1006" s="478"/>
      <c r="C1006" s="478"/>
      <c r="D1006" s="477"/>
      <c r="E1006" s="482" t="s">
        <v>619</v>
      </c>
      <c r="F1006" s="480"/>
      <c r="G1006" s="480" t="s">
        <v>3132</v>
      </c>
      <c r="H1006" s="474"/>
      <c r="I1006" s="471"/>
      <c r="J1006" s="473"/>
      <c r="K1006" s="470">
        <v>7.6135999999999981E-2</v>
      </c>
      <c r="L1006" s="201">
        <v>-84.744906912367753</v>
      </c>
      <c r="M1006" s="201">
        <v>423.0996045</v>
      </c>
      <c r="N1006" s="201">
        <v>41.094000000000001</v>
      </c>
      <c r="O1006" s="470">
        <v>41.094000000000001</v>
      </c>
      <c r="P1006" s="471">
        <v>423.0996045</v>
      </c>
      <c r="Q1006" s="471">
        <v>-84.782974912367763</v>
      </c>
      <c r="R1006" s="470">
        <v>178.20298313999896</v>
      </c>
      <c r="S1006" s="470">
        <v>178.24105113999897</v>
      </c>
      <c r="T1006" s="470"/>
      <c r="U1006" s="170">
        <v>109.72435327359914</v>
      </c>
      <c r="V1006" s="170"/>
      <c r="W1006" s="170"/>
      <c r="X1006" s="168"/>
      <c r="Y1006" s="168"/>
      <c r="Z1006" s="168"/>
      <c r="AA1006" s="169"/>
      <c r="AB1006" s="169"/>
      <c r="AC1006" s="168"/>
      <c r="AD1006" s="168"/>
      <c r="AE1006" s="168"/>
      <c r="AF1006" s="168"/>
      <c r="AG1006" s="168"/>
      <c r="AH1006" s="168"/>
      <c r="AI1006" s="168"/>
      <c r="AJ1006" s="168"/>
      <c r="AK1006" s="168"/>
      <c r="AL1006" s="168"/>
      <c r="AM1006" s="168"/>
      <c r="AN1006" s="168"/>
      <c r="AO1006" s="168"/>
    </row>
    <row r="1007" spans="1:41" x14ac:dyDescent="0.25">
      <c r="A1007" s="478" t="s">
        <v>3081</v>
      </c>
      <c r="B1007" s="478" t="s">
        <v>3188</v>
      </c>
      <c r="C1007" s="478" t="s">
        <v>3131</v>
      </c>
      <c r="D1007" s="477">
        <v>1785</v>
      </c>
      <c r="E1007" s="482" t="s">
        <v>3174</v>
      </c>
      <c r="F1007" s="480" t="s">
        <v>2185</v>
      </c>
      <c r="G1007" s="480" t="s">
        <v>2184</v>
      </c>
      <c r="H1007" s="474">
        <v>40</v>
      </c>
      <c r="I1007" s="471"/>
      <c r="J1007" s="473"/>
      <c r="K1007" s="470">
        <v>0.5</v>
      </c>
      <c r="L1007" s="201">
        <v>-85.032974912367763</v>
      </c>
      <c r="M1007" s="201">
        <v>423.0996045</v>
      </c>
      <c r="N1007" s="201">
        <v>41.094000000000001</v>
      </c>
      <c r="O1007" s="470">
        <v>41.094000000000001</v>
      </c>
      <c r="P1007" s="471">
        <v>423.0996045</v>
      </c>
      <c r="Q1007" s="471">
        <v>-85.282974912367763</v>
      </c>
      <c r="R1007" s="470">
        <v>178.49105113999897</v>
      </c>
      <c r="S1007" s="470">
        <v>178.74105113999897</v>
      </c>
      <c r="T1007" s="470"/>
      <c r="U1007" s="170">
        <v>110.01242127359914</v>
      </c>
      <c r="V1007" s="170"/>
      <c r="W1007" s="170"/>
      <c r="X1007" s="168"/>
      <c r="Y1007" s="168"/>
      <c r="Z1007" s="168"/>
      <c r="AA1007" s="169"/>
      <c r="AB1007" s="169"/>
      <c r="AC1007" s="168"/>
      <c r="AD1007" s="168"/>
      <c r="AE1007" s="168"/>
      <c r="AF1007" s="168"/>
      <c r="AG1007" s="168"/>
      <c r="AH1007" s="168"/>
      <c r="AI1007" s="168"/>
      <c r="AJ1007" s="168"/>
      <c r="AK1007" s="168"/>
      <c r="AL1007" s="168"/>
      <c r="AM1007" s="168"/>
      <c r="AN1007" s="168"/>
      <c r="AO1007" s="168"/>
    </row>
    <row r="1008" spans="1:41" x14ac:dyDescent="0.25">
      <c r="A1008" s="478"/>
      <c r="B1008" s="478"/>
      <c r="C1008" s="478"/>
      <c r="D1008" s="477"/>
      <c r="E1008" s="482" t="s">
        <v>619</v>
      </c>
      <c r="F1008" s="480"/>
      <c r="G1008" s="480" t="s">
        <v>3129</v>
      </c>
      <c r="H1008" s="474"/>
      <c r="I1008" s="471"/>
      <c r="J1008" s="473"/>
      <c r="K1008" s="470">
        <v>7.6135999999999981E-2</v>
      </c>
      <c r="L1008" s="201">
        <v>-85.321042912367773</v>
      </c>
      <c r="M1008" s="201">
        <v>423.0996045</v>
      </c>
      <c r="N1008" s="201">
        <v>41.094000000000001</v>
      </c>
      <c r="O1008" s="470">
        <v>41.094000000000001</v>
      </c>
      <c r="P1008" s="471">
        <v>423.0996045</v>
      </c>
      <c r="Q1008" s="471">
        <v>-85.359110912367768</v>
      </c>
      <c r="R1008" s="470">
        <v>178.77911913999895</v>
      </c>
      <c r="S1008" s="470">
        <v>178.81718713999896</v>
      </c>
      <c r="T1008" s="470"/>
      <c r="U1008" s="170">
        <v>110.30048927359913</v>
      </c>
      <c r="V1008" s="170"/>
      <c r="W1008" s="170"/>
      <c r="X1008" s="168"/>
      <c r="Y1008" s="168"/>
      <c r="Z1008" s="168"/>
      <c r="AA1008" s="169"/>
      <c r="AB1008" s="169"/>
      <c r="AC1008" s="168"/>
      <c r="AD1008" s="168"/>
      <c r="AE1008" s="168"/>
      <c r="AF1008" s="168"/>
      <c r="AG1008" s="168"/>
      <c r="AH1008" s="168"/>
      <c r="AI1008" s="168"/>
      <c r="AJ1008" s="168"/>
      <c r="AK1008" s="168"/>
      <c r="AL1008" s="168"/>
      <c r="AM1008" s="168"/>
      <c r="AN1008" s="168"/>
      <c r="AO1008" s="168"/>
    </row>
    <row r="1009" spans="1:41" x14ac:dyDescent="0.25">
      <c r="A1009" s="478"/>
      <c r="B1009" s="478"/>
      <c r="C1009" s="478"/>
      <c r="D1009" s="477"/>
      <c r="E1009" s="482"/>
      <c r="F1009" s="480"/>
      <c r="G1009" s="480" t="s">
        <v>1962</v>
      </c>
      <c r="H1009" s="474"/>
      <c r="I1009" s="471"/>
      <c r="J1009" s="473"/>
      <c r="K1009" s="470">
        <v>9.9516999999999994E-2</v>
      </c>
      <c r="L1009" s="201">
        <v>-85.408869412367778</v>
      </c>
      <c r="M1009" s="201">
        <v>423.0996045</v>
      </c>
      <c r="N1009" s="201">
        <v>41.094000000000001</v>
      </c>
      <c r="O1009" s="470">
        <v>41.094000000000001</v>
      </c>
      <c r="P1009" s="471">
        <v>423.0996045</v>
      </c>
      <c r="Q1009" s="471">
        <v>-85.458627912367774</v>
      </c>
      <c r="R1009" s="470">
        <v>178.86694563999896</v>
      </c>
      <c r="S1009" s="470">
        <v>178.91670413999896</v>
      </c>
      <c r="T1009" s="470"/>
      <c r="U1009" s="170">
        <v>110.38831577359913</v>
      </c>
      <c r="V1009" s="170"/>
      <c r="W1009" s="170"/>
      <c r="X1009" s="168"/>
      <c r="Y1009" s="168"/>
      <c r="Z1009" s="168"/>
      <c r="AA1009" s="169"/>
      <c r="AB1009" s="169"/>
      <c r="AC1009" s="168"/>
      <c r="AD1009" s="168"/>
      <c r="AE1009" s="168"/>
      <c r="AF1009" s="168"/>
      <c r="AG1009" s="168"/>
      <c r="AH1009" s="168"/>
      <c r="AI1009" s="168"/>
      <c r="AJ1009" s="168"/>
      <c r="AK1009" s="168"/>
      <c r="AL1009" s="168"/>
      <c r="AM1009" s="168"/>
      <c r="AN1009" s="168"/>
      <c r="AO1009" s="168"/>
    </row>
    <row r="1010" spans="1:41" x14ac:dyDescent="0.25">
      <c r="A1010" s="478" t="s">
        <v>3081</v>
      </c>
      <c r="B1010" s="478" t="s">
        <v>3188</v>
      </c>
      <c r="C1010" s="478" t="s">
        <v>2177</v>
      </c>
      <c r="D1010" s="477">
        <v>1791</v>
      </c>
      <c r="E1010" s="482" t="s">
        <v>3173</v>
      </c>
      <c r="F1010" s="480"/>
      <c r="G1010" s="480" t="s">
        <v>3072</v>
      </c>
      <c r="H1010" s="474">
        <v>34</v>
      </c>
      <c r="I1010" s="471"/>
      <c r="J1010" s="473"/>
      <c r="K1010" s="470">
        <v>0.29817100000000002</v>
      </c>
      <c r="L1010" s="201">
        <v>-85.607713412367772</v>
      </c>
      <c r="M1010" s="201">
        <v>423.0996045</v>
      </c>
      <c r="N1010" s="201">
        <v>41.094000000000001</v>
      </c>
      <c r="O1010" s="470">
        <v>41.094000000000001</v>
      </c>
      <c r="P1010" s="471">
        <v>423.0996045</v>
      </c>
      <c r="Q1010" s="471">
        <v>-85.756798912367771</v>
      </c>
      <c r="R1010" s="470">
        <v>179.06578963999894</v>
      </c>
      <c r="S1010" s="470">
        <v>179.21487513999895</v>
      </c>
      <c r="T1010" s="470"/>
      <c r="U1010" s="170">
        <v>110.58715977359911</v>
      </c>
      <c r="V1010" s="170"/>
      <c r="W1010" s="170"/>
      <c r="X1010" s="168"/>
      <c r="Y1010" s="168"/>
      <c r="Z1010" s="168"/>
      <c r="AA1010" s="169"/>
      <c r="AB1010" s="169"/>
      <c r="AC1010" s="168"/>
      <c r="AD1010" s="168"/>
      <c r="AE1010" s="168"/>
      <c r="AF1010" s="168"/>
      <c r="AG1010" s="168"/>
      <c r="AH1010" s="168"/>
      <c r="AI1010" s="168"/>
      <c r="AJ1010" s="168"/>
      <c r="AK1010" s="168"/>
      <c r="AL1010" s="168"/>
      <c r="AM1010" s="168"/>
      <c r="AN1010" s="168"/>
      <c r="AO1010" s="168"/>
    </row>
    <row r="1011" spans="1:41" x14ac:dyDescent="0.25">
      <c r="A1011" s="478"/>
      <c r="B1011" s="478"/>
      <c r="C1011" s="478"/>
      <c r="D1011" s="477"/>
      <c r="E1011" s="482" t="s">
        <v>619</v>
      </c>
      <c r="F1011" s="480"/>
      <c r="G1011" s="480"/>
      <c r="H1011" s="474"/>
      <c r="I1011" s="471"/>
      <c r="J1011" s="473"/>
      <c r="K1011" s="470">
        <v>0</v>
      </c>
      <c r="L1011" s="201">
        <v>-85.756798912367771</v>
      </c>
      <c r="M1011" s="201">
        <v>423.0996045</v>
      </c>
      <c r="N1011" s="201">
        <v>41.094000000000001</v>
      </c>
      <c r="O1011" s="470">
        <v>41.094000000000001</v>
      </c>
      <c r="P1011" s="471">
        <v>423.0996045</v>
      </c>
      <c r="Q1011" s="471">
        <v>-85.756798912367771</v>
      </c>
      <c r="R1011" s="470">
        <v>179.21487513999895</v>
      </c>
      <c r="S1011" s="470">
        <v>179.21487513999895</v>
      </c>
      <c r="T1011" s="470"/>
      <c r="U1011" s="170">
        <v>110.73624527359912</v>
      </c>
      <c r="V1011" s="170"/>
      <c r="W1011" s="170"/>
      <c r="X1011" s="168"/>
      <c r="Y1011" s="168"/>
      <c r="Z1011" s="168"/>
      <c r="AA1011" s="169"/>
      <c r="AB1011" s="169"/>
      <c r="AC1011" s="168"/>
      <c r="AD1011" s="168"/>
      <c r="AE1011" s="168"/>
      <c r="AF1011" s="168"/>
      <c r="AG1011" s="168"/>
      <c r="AH1011" s="168"/>
      <c r="AI1011" s="168"/>
      <c r="AJ1011" s="168"/>
      <c r="AK1011" s="168"/>
      <c r="AL1011" s="168"/>
      <c r="AM1011" s="168"/>
      <c r="AN1011" s="168"/>
      <c r="AO1011" s="168"/>
    </row>
    <row r="1012" spans="1:41" x14ac:dyDescent="0.25">
      <c r="A1012" s="478"/>
      <c r="B1012" s="478"/>
      <c r="C1012" s="478"/>
      <c r="D1012" s="477"/>
      <c r="E1012" s="482" t="s">
        <v>619</v>
      </c>
      <c r="F1012" s="480"/>
      <c r="G1012" s="480"/>
      <c r="H1012" s="474"/>
      <c r="I1012" s="471"/>
      <c r="J1012" s="473"/>
      <c r="K1012" s="470">
        <v>0</v>
      </c>
      <c r="L1012" s="201">
        <v>-85.756798912367771</v>
      </c>
      <c r="M1012" s="201">
        <v>423.0996045</v>
      </c>
      <c r="N1012" s="201">
        <v>41.094000000000001</v>
      </c>
      <c r="O1012" s="470">
        <v>41.094000000000001</v>
      </c>
      <c r="P1012" s="471">
        <v>423.0996045</v>
      </c>
      <c r="Q1012" s="471">
        <v>-85.756798912367771</v>
      </c>
      <c r="R1012" s="470">
        <v>179.21487513999895</v>
      </c>
      <c r="S1012" s="470">
        <v>179.21487513999895</v>
      </c>
      <c r="T1012" s="470"/>
      <c r="U1012" s="170">
        <v>110.73624527359912</v>
      </c>
      <c r="V1012" s="170"/>
      <c r="W1012" s="170"/>
      <c r="X1012" s="168"/>
      <c r="Y1012" s="168"/>
      <c r="Z1012" s="168"/>
      <c r="AA1012" s="169"/>
      <c r="AB1012" s="169"/>
      <c r="AC1012" s="168"/>
      <c r="AD1012" s="168"/>
      <c r="AE1012" s="168"/>
      <c r="AF1012" s="168"/>
      <c r="AG1012" s="168"/>
      <c r="AH1012" s="168"/>
      <c r="AI1012" s="168"/>
      <c r="AJ1012" s="168"/>
      <c r="AK1012" s="168"/>
      <c r="AL1012" s="168"/>
      <c r="AM1012" s="168"/>
      <c r="AN1012" s="168"/>
      <c r="AO1012" s="168"/>
    </row>
    <row r="1013" spans="1:41" x14ac:dyDescent="0.25">
      <c r="A1013" s="478"/>
      <c r="B1013" s="478"/>
      <c r="C1013" s="478"/>
      <c r="D1013" s="477"/>
      <c r="E1013" s="481" t="s">
        <v>619</v>
      </c>
      <c r="F1013" s="480"/>
      <c r="G1013" s="480" t="s">
        <v>2198</v>
      </c>
      <c r="H1013" s="474"/>
      <c r="I1013" s="479"/>
      <c r="J1013" s="473"/>
      <c r="K1013" s="472">
        <v>0.19082200000000005</v>
      </c>
      <c r="L1013" s="201">
        <v>-85.852209912367769</v>
      </c>
      <c r="M1013" s="201">
        <v>423.0996045</v>
      </c>
      <c r="N1013" s="201">
        <v>41.094000000000001</v>
      </c>
      <c r="O1013" s="470">
        <v>41.094000000000001</v>
      </c>
      <c r="P1013" s="471">
        <v>423.0996045</v>
      </c>
      <c r="Q1013" s="471">
        <v>-85.947620912367768</v>
      </c>
      <c r="R1013" s="470">
        <v>179.31028613999894</v>
      </c>
      <c r="S1013" s="470">
        <v>179.40569713999895</v>
      </c>
      <c r="T1013" s="479"/>
      <c r="U1013" s="170">
        <v>110.83165627359911</v>
      </c>
      <c r="V1013" s="170"/>
      <c r="W1013" s="170"/>
      <c r="X1013" s="168"/>
      <c r="Y1013" s="168"/>
      <c r="Z1013" s="168"/>
      <c r="AA1013" s="169"/>
      <c r="AB1013" s="169"/>
      <c r="AC1013" s="168"/>
      <c r="AD1013" s="168"/>
      <c r="AE1013" s="168"/>
      <c r="AF1013" s="168"/>
      <c r="AG1013" s="168"/>
      <c r="AH1013" s="168"/>
      <c r="AI1013" s="168"/>
      <c r="AJ1013" s="168"/>
      <c r="AK1013" s="168"/>
      <c r="AL1013" s="168"/>
      <c r="AM1013" s="168"/>
      <c r="AN1013" s="168"/>
      <c r="AO1013" s="168"/>
    </row>
    <row r="1014" spans="1:41" x14ac:dyDescent="0.25">
      <c r="A1014" s="478" t="s">
        <v>3081</v>
      </c>
      <c r="B1014" s="478" t="s">
        <v>3188</v>
      </c>
      <c r="C1014" s="478" t="s">
        <v>1981</v>
      </c>
      <c r="D1014" s="477">
        <v>1794</v>
      </c>
      <c r="E1014" s="470" t="s">
        <v>3172</v>
      </c>
      <c r="F1014" s="476"/>
      <c r="G1014" s="475" t="s">
        <v>1978</v>
      </c>
      <c r="H1014" s="474">
        <v>40</v>
      </c>
      <c r="I1014" s="471"/>
      <c r="J1014" s="473"/>
      <c r="K1014" s="472">
        <v>5.7403999999999997E-2</v>
      </c>
      <c r="L1014" s="201">
        <v>-85.976322912367777</v>
      </c>
      <c r="M1014" s="201">
        <v>423.0996045</v>
      </c>
      <c r="N1014" s="201">
        <v>41.094000000000001</v>
      </c>
      <c r="O1014" s="470">
        <v>41.094000000000001</v>
      </c>
      <c r="P1014" s="471">
        <v>423.0996045</v>
      </c>
      <c r="Q1014" s="471">
        <v>-86.005024912367773</v>
      </c>
      <c r="R1014" s="470">
        <v>179.43439913999893</v>
      </c>
      <c r="S1014" s="470">
        <v>179.46310113999894</v>
      </c>
      <c r="T1014" s="470"/>
      <c r="U1014" s="170">
        <v>110.9557692735991</v>
      </c>
      <c r="V1014" s="170"/>
      <c r="W1014" s="170"/>
      <c r="X1014" s="168"/>
      <c r="Y1014" s="168"/>
      <c r="Z1014" s="168"/>
      <c r="AA1014" s="169"/>
      <c r="AB1014" s="169"/>
      <c r="AC1014" s="168"/>
      <c r="AD1014" s="168"/>
      <c r="AE1014" s="168"/>
      <c r="AF1014" s="168"/>
      <c r="AG1014" s="168"/>
      <c r="AH1014" s="168"/>
      <c r="AI1014" s="168"/>
      <c r="AJ1014" s="168"/>
      <c r="AK1014" s="168"/>
      <c r="AL1014" s="168"/>
      <c r="AM1014" s="168"/>
      <c r="AN1014" s="168"/>
      <c r="AO1014" s="168"/>
    </row>
    <row r="1015" spans="1:41" x14ac:dyDescent="0.25">
      <c r="A1015" s="232"/>
      <c r="B1015" s="232"/>
      <c r="C1015" s="232"/>
      <c r="D1015" s="237"/>
      <c r="E1015" s="232" t="s">
        <v>619</v>
      </c>
      <c r="F1015" s="238"/>
      <c r="G1015" s="238" t="s">
        <v>1962</v>
      </c>
      <c r="H1015" s="467">
        <v>40</v>
      </c>
      <c r="I1015" s="240"/>
      <c r="J1015" s="466"/>
      <c r="K1015" s="240">
        <v>0.103502</v>
      </c>
      <c r="L1015" s="201">
        <v>-86.056775912367783</v>
      </c>
      <c r="M1015" s="201">
        <v>423.0996045</v>
      </c>
      <c r="N1015" s="201">
        <v>41.094000000000001</v>
      </c>
      <c r="O1015" s="240">
        <v>41.094000000000001</v>
      </c>
      <c r="P1015" s="240">
        <v>423.0996045</v>
      </c>
      <c r="Q1015" s="240">
        <v>-86.108526912367779</v>
      </c>
      <c r="R1015" s="240">
        <v>179.51485213999894</v>
      </c>
      <c r="S1015" s="240">
        <v>179.56660313999893</v>
      </c>
      <c r="T1015" s="240"/>
      <c r="U1015" s="170">
        <v>111.03622227359911</v>
      </c>
      <c r="V1015" s="170"/>
      <c r="W1015" s="170"/>
      <c r="X1015" s="168"/>
      <c r="Y1015" s="168"/>
      <c r="Z1015" s="168"/>
      <c r="AA1015" s="169"/>
      <c r="AB1015" s="169"/>
      <c r="AC1015" s="168"/>
      <c r="AD1015" s="168"/>
      <c r="AE1015" s="168"/>
      <c r="AF1015" s="168"/>
      <c r="AG1015" s="168"/>
      <c r="AH1015" s="168"/>
      <c r="AI1015" s="168"/>
      <c r="AJ1015" s="168"/>
      <c r="AK1015" s="168"/>
      <c r="AL1015" s="168"/>
      <c r="AM1015" s="168"/>
      <c r="AN1015" s="168"/>
      <c r="AO1015" s="168"/>
    </row>
    <row r="1016" spans="1:41" x14ac:dyDescent="0.25">
      <c r="A1016" s="232" t="s">
        <v>3081</v>
      </c>
      <c r="B1016" s="232" t="s">
        <v>3171</v>
      </c>
      <c r="C1016" s="232" t="s">
        <v>111</v>
      </c>
      <c r="D1016" s="237">
        <v>1796</v>
      </c>
      <c r="E1016" s="234" t="s">
        <v>792</v>
      </c>
      <c r="F1016" s="238" t="s">
        <v>2169</v>
      </c>
      <c r="G1016" s="238" t="s">
        <v>1951</v>
      </c>
      <c r="H1016" s="467"/>
      <c r="I1016" s="200"/>
      <c r="J1016" s="466"/>
      <c r="K1016" s="240">
        <v>0</v>
      </c>
      <c r="L1016" s="201">
        <v>-86.108526912367779</v>
      </c>
      <c r="M1016" s="201">
        <v>423.0996045</v>
      </c>
      <c r="N1016" s="201">
        <v>41.094000000000001</v>
      </c>
      <c r="O1016" s="240">
        <v>41.094000000000001</v>
      </c>
      <c r="P1016" s="240">
        <v>423.0996045</v>
      </c>
      <c r="Q1016" s="240">
        <v>-86.108526912367779</v>
      </c>
      <c r="R1016" s="240">
        <v>179.56660313999893</v>
      </c>
      <c r="S1016" s="240">
        <v>179.56660313999893</v>
      </c>
      <c r="T1016" s="240"/>
      <c r="U1016" s="170">
        <v>111.0879732735991</v>
      </c>
      <c r="V1016" s="170"/>
      <c r="W1016" s="170"/>
      <c r="X1016" s="168"/>
      <c r="Y1016" s="168"/>
      <c r="Z1016" s="168"/>
      <c r="AA1016" s="169"/>
      <c r="AB1016" s="169"/>
      <c r="AC1016" s="168"/>
      <c r="AD1016" s="168"/>
      <c r="AE1016" s="168"/>
      <c r="AF1016" s="168"/>
      <c r="AG1016" s="168"/>
      <c r="AH1016" s="168"/>
      <c r="AI1016" s="168"/>
      <c r="AJ1016" s="168"/>
      <c r="AK1016" s="168"/>
      <c r="AL1016" s="168"/>
      <c r="AM1016" s="168"/>
      <c r="AN1016" s="168"/>
      <c r="AO1016" s="168"/>
    </row>
    <row r="1017" spans="1:41" x14ac:dyDescent="0.25">
      <c r="A1017" s="232"/>
      <c r="B1017" s="232"/>
      <c r="C1017" s="232"/>
      <c r="D1017" s="237"/>
      <c r="E1017" s="469" t="s">
        <v>619</v>
      </c>
      <c r="F1017" s="238"/>
      <c r="G1017" s="238" t="s">
        <v>1969</v>
      </c>
      <c r="H1017" s="468"/>
      <c r="I1017" s="239"/>
      <c r="J1017" s="466"/>
      <c r="K1017" s="240">
        <v>0.14528199999999999</v>
      </c>
      <c r="L1017" s="201">
        <v>-86.181167912367783</v>
      </c>
      <c r="M1017" s="201">
        <v>423.0996045</v>
      </c>
      <c r="N1017" s="201">
        <v>41.094000000000001</v>
      </c>
      <c r="O1017" s="240">
        <v>41.094000000000001</v>
      </c>
      <c r="P1017" s="240">
        <v>423.0996045</v>
      </c>
      <c r="Q1017" s="240">
        <v>-86.253808912367774</v>
      </c>
      <c r="R1017" s="240">
        <v>179.63924413999894</v>
      </c>
      <c r="S1017" s="240">
        <v>179.71188513999894</v>
      </c>
      <c r="T1017" s="240"/>
      <c r="U1017" s="170">
        <v>111.16061427359911</v>
      </c>
      <c r="V1017" s="170"/>
      <c r="W1017" s="170"/>
      <c r="X1017" s="168"/>
      <c r="Y1017" s="168"/>
      <c r="Z1017" s="168"/>
      <c r="AA1017" s="169"/>
      <c r="AB1017" s="169"/>
      <c r="AC1017" s="168"/>
      <c r="AD1017" s="168"/>
      <c r="AE1017" s="168"/>
      <c r="AF1017" s="168"/>
      <c r="AG1017" s="168"/>
      <c r="AH1017" s="168"/>
      <c r="AI1017" s="168"/>
      <c r="AJ1017" s="168"/>
      <c r="AK1017" s="168"/>
      <c r="AL1017" s="168"/>
      <c r="AM1017" s="168"/>
      <c r="AN1017" s="168"/>
      <c r="AO1017" s="168"/>
    </row>
    <row r="1018" spans="1:41" x14ac:dyDescent="0.25">
      <c r="A1018" s="232" t="s">
        <v>3081</v>
      </c>
      <c r="B1018" s="232" t="s">
        <v>3171</v>
      </c>
      <c r="C1018" s="232" t="s">
        <v>3125</v>
      </c>
      <c r="D1018" s="237">
        <v>1797</v>
      </c>
      <c r="E1018" s="234" t="s">
        <v>1911</v>
      </c>
      <c r="F1018" s="238" t="s">
        <v>4279</v>
      </c>
      <c r="G1018" s="238" t="s">
        <v>4280</v>
      </c>
      <c r="H1018" s="467">
        <v>33</v>
      </c>
      <c r="I1018" s="200"/>
      <c r="J1018" s="466"/>
      <c r="K1018" s="240">
        <v>0</v>
      </c>
      <c r="L1018" s="201">
        <v>-86.253808912367774</v>
      </c>
      <c r="M1018" s="201">
        <v>423.0996045</v>
      </c>
      <c r="N1018" s="201">
        <v>41.094000000000001</v>
      </c>
      <c r="O1018" s="240">
        <v>41.094000000000001</v>
      </c>
      <c r="P1018" s="240">
        <v>423.0996045</v>
      </c>
      <c r="Q1018" s="240">
        <v>-86.253808912367774</v>
      </c>
      <c r="R1018" s="240">
        <v>179.71188513999894</v>
      </c>
      <c r="S1018" s="240">
        <v>179.71188513999894</v>
      </c>
      <c r="T1018" s="240"/>
      <c r="U1018" s="170">
        <v>111.23325527359911</v>
      </c>
      <c r="V1018" s="170"/>
      <c r="W1018" s="170"/>
      <c r="X1018" s="168"/>
      <c r="Y1018" s="168"/>
      <c r="Z1018" s="168"/>
      <c r="AA1018" s="169"/>
      <c r="AB1018" s="169"/>
      <c r="AC1018" s="168"/>
      <c r="AD1018" s="168"/>
      <c r="AE1018" s="168"/>
      <c r="AF1018" s="168"/>
      <c r="AG1018" s="168"/>
      <c r="AH1018" s="168"/>
      <c r="AI1018" s="168"/>
      <c r="AJ1018" s="168"/>
      <c r="AK1018" s="168"/>
      <c r="AL1018" s="168"/>
      <c r="AM1018" s="168"/>
      <c r="AN1018" s="168"/>
      <c r="AO1018" s="168"/>
    </row>
    <row r="1019" spans="1:41" x14ac:dyDescent="0.25">
      <c r="A1019" s="232"/>
      <c r="B1019" s="232"/>
      <c r="C1019" s="232"/>
      <c r="D1019" s="237"/>
      <c r="E1019" s="469" t="s">
        <v>619</v>
      </c>
      <c r="F1019" s="238"/>
      <c r="G1019" s="238" t="s">
        <v>1969</v>
      </c>
      <c r="H1019" s="468"/>
      <c r="I1019" s="239"/>
      <c r="J1019" s="466"/>
      <c r="K1019" s="240">
        <v>0</v>
      </c>
      <c r="L1019" s="201">
        <v>-86.253808912367774</v>
      </c>
      <c r="M1019" s="201">
        <v>423.0996045</v>
      </c>
      <c r="N1019" s="201">
        <v>41.094000000000001</v>
      </c>
      <c r="O1019" s="240">
        <v>41.094000000000001</v>
      </c>
      <c r="P1019" s="240">
        <v>423.0996045</v>
      </c>
      <c r="Q1019" s="240">
        <v>-86.253808912367774</v>
      </c>
      <c r="R1019" s="240">
        <v>179.71188513999894</v>
      </c>
      <c r="S1019" s="240">
        <v>179.71188513999894</v>
      </c>
      <c r="T1019" s="240"/>
      <c r="U1019" s="170">
        <v>111.23325527359911</v>
      </c>
      <c r="V1019" s="170"/>
      <c r="W1019" s="170"/>
      <c r="X1019" s="168"/>
      <c r="Y1019" s="168"/>
      <c r="Z1019" s="168"/>
      <c r="AA1019" s="169"/>
      <c r="AB1019" s="169"/>
      <c r="AC1019" s="168"/>
      <c r="AD1019" s="168"/>
      <c r="AE1019" s="168"/>
      <c r="AF1019" s="168"/>
      <c r="AG1019" s="168"/>
      <c r="AH1019" s="168"/>
      <c r="AI1019" s="168"/>
      <c r="AJ1019" s="168"/>
      <c r="AK1019" s="168"/>
      <c r="AL1019" s="168"/>
      <c r="AM1019" s="168"/>
      <c r="AN1019" s="168"/>
      <c r="AO1019" s="168"/>
    </row>
    <row r="1020" spans="1:41" x14ac:dyDescent="0.25">
      <c r="A1020" s="232" t="s">
        <v>3081</v>
      </c>
      <c r="B1020" s="232" t="s">
        <v>3171</v>
      </c>
      <c r="C1020" s="232" t="s">
        <v>1990</v>
      </c>
      <c r="D1020" s="237">
        <v>1797</v>
      </c>
      <c r="E1020" s="234" t="s">
        <v>3170</v>
      </c>
      <c r="F1020" s="238" t="s">
        <v>1988</v>
      </c>
      <c r="G1020" s="238" t="s">
        <v>1987</v>
      </c>
      <c r="H1020" s="467"/>
      <c r="I1020" s="200"/>
      <c r="J1020" s="466"/>
      <c r="K1020" s="240">
        <v>0</v>
      </c>
      <c r="L1020" s="201">
        <v>-86.253808912367774</v>
      </c>
      <c r="M1020" s="201">
        <v>423.0996045</v>
      </c>
      <c r="N1020" s="201">
        <v>41.094000000000001</v>
      </c>
      <c r="O1020" s="240">
        <v>41.094000000000001</v>
      </c>
      <c r="P1020" s="240">
        <v>423.0996045</v>
      </c>
      <c r="Q1020" s="240">
        <v>-86.253808912367774</v>
      </c>
      <c r="R1020" s="240">
        <v>179.71188513999894</v>
      </c>
      <c r="S1020" s="240">
        <v>179.71188513999894</v>
      </c>
      <c r="T1020" s="240"/>
      <c r="U1020" s="170">
        <v>111.23325527359911</v>
      </c>
      <c r="V1020" s="170"/>
      <c r="W1020" s="170"/>
      <c r="X1020" s="168"/>
      <c r="Y1020" s="168"/>
      <c r="Z1020" s="168"/>
      <c r="AA1020" s="169"/>
      <c r="AB1020" s="169"/>
      <c r="AC1020" s="168"/>
      <c r="AD1020" s="168"/>
      <c r="AE1020" s="168"/>
      <c r="AF1020" s="168"/>
      <c r="AG1020" s="168"/>
      <c r="AH1020" s="168"/>
      <c r="AI1020" s="168"/>
      <c r="AJ1020" s="168"/>
      <c r="AK1020" s="168"/>
      <c r="AL1020" s="168"/>
      <c r="AM1020" s="168"/>
      <c r="AN1020" s="168"/>
      <c r="AO1020" s="168"/>
    </row>
    <row r="1021" spans="1:41" x14ac:dyDescent="0.25">
      <c r="A1021" s="232"/>
      <c r="B1021" s="232"/>
      <c r="C1021" s="232"/>
      <c r="D1021" s="237"/>
      <c r="E1021" s="234" t="s">
        <v>619</v>
      </c>
      <c r="F1021" s="238"/>
      <c r="G1021" s="238" t="s">
        <v>1962</v>
      </c>
      <c r="H1021" s="467">
        <v>40</v>
      </c>
      <c r="I1021" s="200"/>
      <c r="J1021" s="466"/>
      <c r="K1021" s="240">
        <v>0.13121600000000003</v>
      </c>
      <c r="L1021" s="201">
        <v>-86.319416912367771</v>
      </c>
      <c r="M1021" s="201">
        <v>423.0996045</v>
      </c>
      <c r="N1021" s="201">
        <v>41.094000000000001</v>
      </c>
      <c r="O1021" s="240">
        <v>41.094000000000001</v>
      </c>
      <c r="P1021" s="240">
        <v>423.0996045</v>
      </c>
      <c r="Q1021" s="240">
        <v>-86.385024912367768</v>
      </c>
      <c r="R1021" s="240">
        <v>179.77749313999894</v>
      </c>
      <c r="S1021" s="240">
        <v>179.84310113999894</v>
      </c>
      <c r="T1021" s="240"/>
      <c r="U1021" s="170">
        <v>111.29886327359911</v>
      </c>
      <c r="V1021" s="170"/>
      <c r="W1021" s="170"/>
      <c r="X1021" s="168"/>
      <c r="Y1021" s="168"/>
      <c r="Z1021" s="168"/>
      <c r="AA1021" s="169"/>
      <c r="AB1021" s="169"/>
      <c r="AC1021" s="168"/>
      <c r="AD1021" s="168"/>
      <c r="AE1021" s="168"/>
      <c r="AF1021" s="168"/>
      <c r="AG1021" s="168"/>
      <c r="AH1021" s="168"/>
      <c r="AI1021" s="168"/>
      <c r="AJ1021" s="168"/>
      <c r="AK1021" s="168"/>
      <c r="AL1021" s="168"/>
      <c r="AM1021" s="168"/>
      <c r="AN1021" s="168"/>
      <c r="AO1021" s="168"/>
    </row>
    <row r="1022" spans="1:41" x14ac:dyDescent="0.25">
      <c r="A1022" s="478" t="s">
        <v>3081</v>
      </c>
      <c r="B1022" s="478" t="s">
        <v>3169</v>
      </c>
      <c r="C1022" s="478" t="s">
        <v>1981</v>
      </c>
      <c r="D1022" s="477">
        <v>1799</v>
      </c>
      <c r="E1022" s="470" t="s">
        <v>3168</v>
      </c>
      <c r="F1022" s="476"/>
      <c r="G1022" s="475" t="s">
        <v>1978</v>
      </c>
      <c r="H1022" s="474">
        <v>40</v>
      </c>
      <c r="I1022" s="470"/>
      <c r="J1022" s="473"/>
      <c r="K1022" s="472">
        <v>5.7403999999999997E-2</v>
      </c>
      <c r="L1022" s="201">
        <v>-86.413726912367764</v>
      </c>
      <c r="M1022" s="201">
        <v>423.0996045</v>
      </c>
      <c r="N1022" s="201">
        <v>41.094000000000001</v>
      </c>
      <c r="O1022" s="470">
        <v>41.094000000000001</v>
      </c>
      <c r="P1022" s="471">
        <v>423.0996045</v>
      </c>
      <c r="Q1022" s="471">
        <v>-86.442428912367774</v>
      </c>
      <c r="R1022" s="470">
        <v>179.87180313999892</v>
      </c>
      <c r="S1022" s="470">
        <v>179.90050513999893</v>
      </c>
      <c r="T1022" s="470"/>
      <c r="U1022" s="170">
        <v>111.39317327359909</v>
      </c>
      <c r="V1022" s="170"/>
      <c r="W1022" s="170"/>
      <c r="X1022" s="168"/>
      <c r="Y1022" s="168"/>
      <c r="Z1022" s="168"/>
      <c r="AA1022" s="169"/>
      <c r="AB1022" s="169"/>
      <c r="AC1022" s="168"/>
      <c r="AD1022" s="168"/>
      <c r="AE1022" s="168"/>
      <c r="AF1022" s="168"/>
      <c r="AG1022" s="168"/>
      <c r="AH1022" s="168"/>
      <c r="AI1022" s="168"/>
      <c r="AJ1022" s="168"/>
      <c r="AK1022" s="168"/>
      <c r="AL1022" s="168"/>
      <c r="AM1022" s="168"/>
      <c r="AN1022" s="168"/>
      <c r="AO1022" s="168"/>
    </row>
    <row r="1023" spans="1:41" x14ac:dyDescent="0.25">
      <c r="A1023" s="478"/>
      <c r="B1023" s="478"/>
      <c r="C1023" s="478"/>
      <c r="D1023" s="477"/>
      <c r="E1023" s="478" t="s">
        <v>619</v>
      </c>
      <c r="F1023" s="480"/>
      <c r="G1023" s="483" t="s">
        <v>2198</v>
      </c>
      <c r="H1023" s="474"/>
      <c r="I1023" s="470"/>
      <c r="J1023" s="473"/>
      <c r="K1023" s="472">
        <v>0.19082200000000005</v>
      </c>
      <c r="L1023" s="201">
        <v>-86.537839912367772</v>
      </c>
      <c r="M1023" s="201">
        <v>423.0996045</v>
      </c>
      <c r="N1023" s="201">
        <v>41.094000000000001</v>
      </c>
      <c r="O1023" s="470">
        <v>41.094000000000001</v>
      </c>
      <c r="P1023" s="471">
        <v>423.0996045</v>
      </c>
      <c r="Q1023" s="471">
        <v>-86.633250912367771</v>
      </c>
      <c r="R1023" s="470">
        <v>179.99591613999891</v>
      </c>
      <c r="S1023" s="470">
        <v>180.09132713999892</v>
      </c>
      <c r="T1023" s="479"/>
      <c r="U1023" s="170">
        <v>111.51728627359908</v>
      </c>
      <c r="V1023" s="170"/>
      <c r="W1023" s="170"/>
      <c r="X1023" s="168"/>
      <c r="Y1023" s="168"/>
      <c r="Z1023" s="168"/>
      <c r="AA1023" s="169"/>
      <c r="AB1023" s="169"/>
      <c r="AC1023" s="168"/>
      <c r="AD1023" s="168"/>
      <c r="AE1023" s="168"/>
      <c r="AF1023" s="168"/>
      <c r="AG1023" s="168"/>
      <c r="AH1023" s="168"/>
      <c r="AI1023" s="168"/>
      <c r="AJ1023" s="168"/>
      <c r="AK1023" s="168"/>
      <c r="AL1023" s="168"/>
      <c r="AM1023" s="168"/>
      <c r="AN1023" s="168"/>
      <c r="AO1023" s="168"/>
    </row>
    <row r="1024" spans="1:41" x14ac:dyDescent="0.25">
      <c r="A1024" s="478" t="s">
        <v>3081</v>
      </c>
      <c r="B1024" s="478" t="s">
        <v>3169</v>
      </c>
      <c r="C1024" s="478" t="s">
        <v>2197</v>
      </c>
      <c r="D1024" s="477">
        <v>1802</v>
      </c>
      <c r="E1024" s="482" t="s">
        <v>3167</v>
      </c>
      <c r="F1024" s="480"/>
      <c r="G1024" s="480" t="s">
        <v>3072</v>
      </c>
      <c r="H1024" s="474">
        <v>34</v>
      </c>
      <c r="I1024" s="471"/>
      <c r="J1024" s="473"/>
      <c r="K1024" s="470">
        <v>0.29817100000000002</v>
      </c>
      <c r="L1024" s="201">
        <v>-86.782336412367769</v>
      </c>
      <c r="M1024" s="201">
        <v>423.0996045</v>
      </c>
      <c r="N1024" s="201">
        <v>41.094000000000001</v>
      </c>
      <c r="O1024" s="470">
        <v>41.094000000000001</v>
      </c>
      <c r="P1024" s="471">
        <v>423.0996045</v>
      </c>
      <c r="Q1024" s="471">
        <v>-86.931421912367767</v>
      </c>
      <c r="R1024" s="470">
        <v>180.24041263999891</v>
      </c>
      <c r="S1024" s="470">
        <v>180.38949813999892</v>
      </c>
      <c r="T1024" s="470"/>
      <c r="U1024" s="170">
        <v>111.76178277359908</v>
      </c>
      <c r="V1024" s="170"/>
      <c r="W1024" s="170"/>
      <c r="X1024" s="168"/>
      <c r="Y1024" s="168"/>
      <c r="Z1024" s="168"/>
      <c r="AA1024" s="169"/>
      <c r="AB1024" s="169"/>
      <c r="AC1024" s="168"/>
      <c r="AD1024" s="168"/>
      <c r="AE1024" s="168"/>
      <c r="AF1024" s="168"/>
      <c r="AG1024" s="168"/>
      <c r="AH1024" s="168"/>
      <c r="AI1024" s="168"/>
      <c r="AJ1024" s="168"/>
      <c r="AK1024" s="168"/>
      <c r="AL1024" s="168"/>
      <c r="AM1024" s="168"/>
      <c r="AN1024" s="168"/>
      <c r="AO1024" s="168"/>
    </row>
    <row r="1025" spans="1:41" x14ac:dyDescent="0.25">
      <c r="A1025" s="478"/>
      <c r="B1025" s="478"/>
      <c r="C1025" s="478"/>
      <c r="D1025" s="477"/>
      <c r="E1025" s="482" t="s">
        <v>619</v>
      </c>
      <c r="F1025" s="480"/>
      <c r="G1025" s="480"/>
      <c r="H1025" s="474"/>
      <c r="I1025" s="471"/>
      <c r="J1025" s="473"/>
      <c r="K1025" s="470">
        <v>0</v>
      </c>
      <c r="L1025" s="201">
        <v>-86.931421912367767</v>
      </c>
      <c r="M1025" s="201">
        <v>423.0996045</v>
      </c>
      <c r="N1025" s="201">
        <v>41.094000000000001</v>
      </c>
      <c r="O1025" s="470">
        <v>41.094000000000001</v>
      </c>
      <c r="P1025" s="471">
        <v>423.0996045</v>
      </c>
      <c r="Q1025" s="471">
        <v>-86.931421912367767</v>
      </c>
      <c r="R1025" s="470">
        <v>180.38949813999892</v>
      </c>
      <c r="S1025" s="470">
        <v>180.38949813999892</v>
      </c>
      <c r="T1025" s="470"/>
      <c r="U1025" s="170">
        <v>111.91086827359909</v>
      </c>
      <c r="V1025" s="170"/>
      <c r="W1025" s="170"/>
      <c r="X1025" s="168"/>
      <c r="Y1025" s="168"/>
      <c r="Z1025" s="168"/>
      <c r="AA1025" s="169"/>
      <c r="AB1025" s="169"/>
      <c r="AC1025" s="168"/>
      <c r="AD1025" s="168"/>
      <c r="AE1025" s="168"/>
      <c r="AF1025" s="168"/>
      <c r="AG1025" s="168"/>
      <c r="AH1025" s="168"/>
      <c r="AI1025" s="168"/>
      <c r="AJ1025" s="168"/>
      <c r="AK1025" s="168"/>
      <c r="AL1025" s="168"/>
      <c r="AM1025" s="168"/>
      <c r="AN1025" s="168"/>
      <c r="AO1025" s="168"/>
    </row>
    <row r="1026" spans="1:41" x14ac:dyDescent="0.25">
      <c r="A1026" s="478" t="s">
        <v>3081</v>
      </c>
      <c r="B1026" s="478" t="s">
        <v>3169</v>
      </c>
      <c r="C1026" s="478" t="s">
        <v>2174</v>
      </c>
      <c r="D1026" s="477">
        <v>1804</v>
      </c>
      <c r="E1026" s="482" t="s">
        <v>3166</v>
      </c>
      <c r="F1026" s="480"/>
      <c r="G1026" s="480" t="s">
        <v>4278</v>
      </c>
      <c r="H1026" s="474"/>
      <c r="I1026" s="471"/>
      <c r="J1026" s="473"/>
      <c r="K1026" s="470">
        <v>0</v>
      </c>
      <c r="L1026" s="201">
        <v>-86.931421912367767</v>
      </c>
      <c r="M1026" s="201">
        <v>423.0996045</v>
      </c>
      <c r="N1026" s="201">
        <v>41.094000000000001</v>
      </c>
      <c r="O1026" s="470">
        <v>41.094000000000001</v>
      </c>
      <c r="P1026" s="471">
        <v>423.0996045</v>
      </c>
      <c r="Q1026" s="471">
        <v>-86.931421912367767</v>
      </c>
      <c r="R1026" s="470">
        <v>180.38949813999892</v>
      </c>
      <c r="S1026" s="470">
        <v>180.38949813999892</v>
      </c>
      <c r="T1026" s="470"/>
      <c r="U1026" s="170">
        <v>111.91086827359909</v>
      </c>
      <c r="V1026" s="170"/>
      <c r="W1026" s="170"/>
      <c r="X1026" s="168"/>
      <c r="Y1026" s="168"/>
      <c r="Z1026" s="168"/>
      <c r="AA1026" s="169"/>
      <c r="AB1026" s="169"/>
      <c r="AC1026" s="168"/>
      <c r="AD1026" s="168"/>
      <c r="AE1026" s="168"/>
      <c r="AF1026" s="168"/>
      <c r="AG1026" s="168"/>
      <c r="AH1026" s="168"/>
      <c r="AI1026" s="168"/>
      <c r="AJ1026" s="168"/>
      <c r="AK1026" s="168"/>
      <c r="AL1026" s="168"/>
      <c r="AM1026" s="168"/>
      <c r="AN1026" s="168"/>
      <c r="AO1026" s="168"/>
    </row>
    <row r="1027" spans="1:41" x14ac:dyDescent="0.25">
      <c r="A1027" s="478"/>
      <c r="B1027" s="478"/>
      <c r="C1027" s="478"/>
      <c r="D1027" s="477"/>
      <c r="E1027" s="482"/>
      <c r="F1027" s="480"/>
      <c r="G1027" s="480" t="s">
        <v>1962</v>
      </c>
      <c r="H1027" s="474">
        <v>40</v>
      </c>
      <c r="I1027" s="471"/>
      <c r="J1027" s="473"/>
      <c r="K1027" s="470">
        <v>9.650984E-2</v>
      </c>
      <c r="L1027" s="201">
        <v>-86.979676832367772</v>
      </c>
      <c r="M1027" s="201">
        <v>423.0996045</v>
      </c>
      <c r="N1027" s="201">
        <v>41.094000000000001</v>
      </c>
      <c r="O1027" s="470">
        <v>41.094000000000001</v>
      </c>
      <c r="P1027" s="471">
        <v>423.0996045</v>
      </c>
      <c r="Q1027" s="471">
        <v>-87.027931752367763</v>
      </c>
      <c r="R1027" s="470">
        <v>180.43775305999893</v>
      </c>
      <c r="S1027" s="470">
        <v>180.48600797999893</v>
      </c>
      <c r="T1027" s="470"/>
      <c r="U1027" s="170">
        <v>111.9591231935991</v>
      </c>
      <c r="V1027" s="170"/>
      <c r="W1027" s="170"/>
      <c r="X1027" s="168"/>
      <c r="Y1027" s="168"/>
      <c r="Z1027" s="168"/>
      <c r="AA1027" s="169"/>
      <c r="AB1027" s="169"/>
      <c r="AC1027" s="168"/>
      <c r="AD1027" s="168"/>
      <c r="AE1027" s="168"/>
      <c r="AF1027" s="168"/>
      <c r="AG1027" s="168"/>
      <c r="AH1027" s="168"/>
      <c r="AI1027" s="168"/>
      <c r="AJ1027" s="168"/>
      <c r="AK1027" s="168"/>
      <c r="AL1027" s="168"/>
      <c r="AM1027" s="168"/>
      <c r="AN1027" s="168"/>
      <c r="AO1027" s="168"/>
    </row>
    <row r="1028" spans="1:41" x14ac:dyDescent="0.25">
      <c r="A1028" s="478" t="s">
        <v>3081</v>
      </c>
      <c r="B1028" s="478" t="s">
        <v>3169</v>
      </c>
      <c r="C1028" s="478" t="s">
        <v>111</v>
      </c>
      <c r="D1028" s="477">
        <v>1805</v>
      </c>
      <c r="E1028" s="482" t="s">
        <v>885</v>
      </c>
      <c r="F1028" s="480" t="s">
        <v>3135</v>
      </c>
      <c r="G1028" s="480" t="s">
        <v>3134</v>
      </c>
      <c r="H1028" s="474"/>
      <c r="I1028" s="471"/>
      <c r="J1028" s="473"/>
      <c r="K1028" s="470">
        <v>0</v>
      </c>
      <c r="L1028" s="201">
        <v>-87.027931752367763</v>
      </c>
      <c r="M1028" s="201">
        <v>423.0996045</v>
      </c>
      <c r="N1028" s="201">
        <v>41.094000000000001</v>
      </c>
      <c r="O1028" s="470">
        <v>41.094000000000001</v>
      </c>
      <c r="P1028" s="471">
        <v>423.0996045</v>
      </c>
      <c r="Q1028" s="471">
        <v>-87.027931752367763</v>
      </c>
      <c r="R1028" s="470">
        <v>180.48600797999893</v>
      </c>
      <c r="S1028" s="470">
        <v>180.48600797999893</v>
      </c>
      <c r="T1028" s="470"/>
      <c r="U1028" s="170">
        <v>112.0073781135991</v>
      </c>
      <c r="V1028" s="170"/>
      <c r="W1028" s="170"/>
      <c r="X1028" s="168"/>
      <c r="Y1028" s="168"/>
      <c r="Z1028" s="168"/>
      <c r="AA1028" s="169"/>
      <c r="AB1028" s="169"/>
      <c r="AC1028" s="168"/>
      <c r="AD1028" s="168"/>
      <c r="AE1028" s="168"/>
      <c r="AF1028" s="168"/>
      <c r="AG1028" s="168"/>
      <c r="AH1028" s="168"/>
      <c r="AI1028" s="168"/>
      <c r="AJ1028" s="168"/>
      <c r="AK1028" s="168"/>
      <c r="AL1028" s="168"/>
      <c r="AM1028" s="168"/>
      <c r="AN1028" s="168"/>
      <c r="AO1028" s="168"/>
    </row>
    <row r="1029" spans="1:41" x14ac:dyDescent="0.25">
      <c r="A1029" s="478"/>
      <c r="B1029" s="478"/>
      <c r="C1029" s="478"/>
      <c r="D1029" s="477"/>
      <c r="E1029" s="482"/>
      <c r="F1029" s="480"/>
      <c r="G1029" s="480" t="s">
        <v>3133</v>
      </c>
      <c r="H1029" s="474">
        <v>40</v>
      </c>
      <c r="I1029" s="471"/>
      <c r="J1029" s="473"/>
      <c r="K1029" s="470">
        <v>5.5879999999999999E-2</v>
      </c>
      <c r="L1029" s="201">
        <v>-87.055871752367764</v>
      </c>
      <c r="M1029" s="201">
        <v>423.0996045</v>
      </c>
      <c r="N1029" s="201">
        <v>41.094000000000001</v>
      </c>
      <c r="O1029" s="470">
        <v>41.094000000000001</v>
      </c>
      <c r="P1029" s="471">
        <v>423.0996045</v>
      </c>
      <c r="Q1029" s="471">
        <v>-87.083811752367765</v>
      </c>
      <c r="R1029" s="470">
        <v>180.51394797999893</v>
      </c>
      <c r="S1029" s="470">
        <v>180.54188797999893</v>
      </c>
      <c r="T1029" s="470"/>
      <c r="U1029" s="170">
        <v>112.0353181135991</v>
      </c>
      <c r="V1029" s="170"/>
      <c r="W1029" s="170"/>
      <c r="X1029" s="168"/>
      <c r="Y1029" s="168"/>
      <c r="Z1029" s="168"/>
      <c r="AA1029" s="169"/>
      <c r="AB1029" s="169"/>
      <c r="AC1029" s="168"/>
      <c r="AD1029" s="168"/>
      <c r="AE1029" s="168"/>
      <c r="AF1029" s="168"/>
      <c r="AG1029" s="168"/>
      <c r="AH1029" s="168"/>
      <c r="AI1029" s="168"/>
      <c r="AJ1029" s="168"/>
      <c r="AK1029" s="168"/>
      <c r="AL1029" s="168"/>
      <c r="AM1029" s="168"/>
      <c r="AN1029" s="168"/>
      <c r="AO1029" s="168"/>
    </row>
    <row r="1030" spans="1:41" x14ac:dyDescent="0.25">
      <c r="A1030" s="478"/>
      <c r="B1030" s="478"/>
      <c r="C1030" s="478"/>
      <c r="D1030" s="477"/>
      <c r="E1030" s="482" t="s">
        <v>619</v>
      </c>
      <c r="F1030" s="480"/>
      <c r="G1030" s="480" t="s">
        <v>3132</v>
      </c>
      <c r="H1030" s="474">
        <v>40</v>
      </c>
      <c r="I1030" s="471"/>
      <c r="J1030" s="473"/>
      <c r="K1030" s="470">
        <v>7.6135999999999981E-2</v>
      </c>
      <c r="L1030" s="201">
        <v>-87.121879752367761</v>
      </c>
      <c r="M1030" s="201">
        <v>423.0996045</v>
      </c>
      <c r="N1030" s="201">
        <v>41.094000000000001</v>
      </c>
      <c r="O1030" s="470">
        <v>41.094000000000001</v>
      </c>
      <c r="P1030" s="471">
        <v>423.0996045</v>
      </c>
      <c r="Q1030" s="471">
        <v>-87.159947752367771</v>
      </c>
      <c r="R1030" s="470">
        <v>180.57995597999891</v>
      </c>
      <c r="S1030" s="470">
        <v>180.61802397999892</v>
      </c>
      <c r="T1030" s="470"/>
      <c r="U1030" s="170">
        <v>112.10132611359909</v>
      </c>
      <c r="V1030" s="170"/>
      <c r="W1030" s="170"/>
      <c r="X1030" s="168"/>
      <c r="Y1030" s="168"/>
      <c r="Z1030" s="168"/>
      <c r="AA1030" s="169"/>
      <c r="AB1030" s="169"/>
      <c r="AC1030" s="168"/>
      <c r="AD1030" s="168"/>
      <c r="AE1030" s="168"/>
      <c r="AF1030" s="168"/>
      <c r="AG1030" s="168"/>
      <c r="AH1030" s="168"/>
      <c r="AI1030" s="168"/>
      <c r="AJ1030" s="168"/>
      <c r="AK1030" s="168"/>
      <c r="AL1030" s="168"/>
      <c r="AM1030" s="168"/>
      <c r="AN1030" s="168"/>
      <c r="AO1030" s="168"/>
    </row>
    <row r="1031" spans="1:41" x14ac:dyDescent="0.25">
      <c r="A1031" s="478" t="s">
        <v>3081</v>
      </c>
      <c r="B1031" s="478" t="s">
        <v>3169</v>
      </c>
      <c r="C1031" s="478" t="s">
        <v>2187</v>
      </c>
      <c r="D1031" s="477">
        <v>1809</v>
      </c>
      <c r="E1031" s="482" t="s">
        <v>3165</v>
      </c>
      <c r="F1031" s="480" t="s">
        <v>2185</v>
      </c>
      <c r="G1031" s="480" t="s">
        <v>2184</v>
      </c>
      <c r="H1031" s="474">
        <v>40</v>
      </c>
      <c r="I1031" s="471"/>
      <c r="J1031" s="473"/>
      <c r="K1031" s="470">
        <v>0.5</v>
      </c>
      <c r="L1031" s="201">
        <v>-87.409947752367771</v>
      </c>
      <c r="M1031" s="201">
        <v>423.0996045</v>
      </c>
      <c r="N1031" s="201">
        <v>41.094000000000001</v>
      </c>
      <c r="O1031" s="470">
        <v>41.094000000000001</v>
      </c>
      <c r="P1031" s="471">
        <v>423.0996045</v>
      </c>
      <c r="Q1031" s="471">
        <v>-87.659947752367771</v>
      </c>
      <c r="R1031" s="470">
        <v>180.86802397999892</v>
      </c>
      <c r="S1031" s="470">
        <v>181.11802397999892</v>
      </c>
      <c r="T1031" s="470"/>
      <c r="U1031" s="170">
        <v>112.3893941135991</v>
      </c>
      <c r="V1031" s="170"/>
      <c r="W1031" s="170"/>
      <c r="X1031" s="168"/>
      <c r="Y1031" s="168"/>
      <c r="Z1031" s="168"/>
      <c r="AA1031" s="169"/>
      <c r="AB1031" s="169"/>
      <c r="AC1031" s="168"/>
      <c r="AD1031" s="168"/>
      <c r="AE1031" s="168"/>
      <c r="AF1031" s="168"/>
      <c r="AG1031" s="168"/>
      <c r="AH1031" s="168"/>
      <c r="AI1031" s="168"/>
      <c r="AJ1031" s="168"/>
      <c r="AK1031" s="168"/>
      <c r="AL1031" s="168"/>
      <c r="AM1031" s="168"/>
      <c r="AN1031" s="168"/>
      <c r="AO1031" s="168"/>
    </row>
    <row r="1032" spans="1:41" x14ac:dyDescent="0.25">
      <c r="A1032" s="478"/>
      <c r="B1032" s="478"/>
      <c r="C1032" s="478"/>
      <c r="D1032" s="477"/>
      <c r="E1032" s="482" t="s">
        <v>619</v>
      </c>
      <c r="F1032" s="480"/>
      <c r="G1032" s="480" t="s">
        <v>3129</v>
      </c>
      <c r="H1032" s="474">
        <v>40</v>
      </c>
      <c r="I1032" s="471"/>
      <c r="J1032" s="473"/>
      <c r="K1032" s="470">
        <v>7.6135999999999981E-2</v>
      </c>
      <c r="L1032" s="201">
        <v>-87.69801575236778</v>
      </c>
      <c r="M1032" s="201">
        <v>423.0996045</v>
      </c>
      <c r="N1032" s="201">
        <v>41.094000000000001</v>
      </c>
      <c r="O1032" s="470">
        <v>41.094000000000001</v>
      </c>
      <c r="P1032" s="471">
        <v>423.0996045</v>
      </c>
      <c r="Q1032" s="471">
        <v>-87.736083752367776</v>
      </c>
      <c r="R1032" s="470">
        <v>181.15609197999891</v>
      </c>
      <c r="S1032" s="470">
        <v>181.19415997999891</v>
      </c>
      <c r="T1032" s="470"/>
      <c r="U1032" s="170">
        <v>112.67746211359908</v>
      </c>
      <c r="V1032" s="170"/>
      <c r="W1032" s="170"/>
      <c r="X1032" s="168"/>
      <c r="Y1032" s="168"/>
      <c r="Z1032" s="168"/>
      <c r="AA1032" s="169"/>
      <c r="AB1032" s="169"/>
      <c r="AC1032" s="168"/>
      <c r="AD1032" s="168"/>
      <c r="AE1032" s="168"/>
      <c r="AF1032" s="168"/>
      <c r="AG1032" s="168"/>
      <c r="AH1032" s="168"/>
      <c r="AI1032" s="168"/>
      <c r="AJ1032" s="168"/>
      <c r="AK1032" s="168"/>
      <c r="AL1032" s="168"/>
      <c r="AM1032" s="168"/>
      <c r="AN1032" s="168"/>
      <c r="AO1032" s="168"/>
    </row>
    <row r="1033" spans="1:41" x14ac:dyDescent="0.25">
      <c r="A1033" s="478"/>
      <c r="B1033" s="478"/>
      <c r="C1033" s="478"/>
      <c r="D1033" s="477"/>
      <c r="E1033" s="482"/>
      <c r="F1033" s="480"/>
      <c r="G1033" s="480" t="s">
        <v>1962</v>
      </c>
      <c r="H1033" s="474"/>
      <c r="I1033" s="471"/>
      <c r="J1033" s="473"/>
      <c r="K1033" s="470">
        <v>9.9516999999999994E-2</v>
      </c>
      <c r="L1033" s="201">
        <v>-87.785842252367786</v>
      </c>
      <c r="M1033" s="201">
        <v>423.0996045</v>
      </c>
      <c r="N1033" s="201">
        <v>41.094000000000001</v>
      </c>
      <c r="O1033" s="470">
        <v>41.094000000000001</v>
      </c>
      <c r="P1033" s="471">
        <v>423.0996045</v>
      </c>
      <c r="Q1033" s="471">
        <v>-87.835600752367782</v>
      </c>
      <c r="R1033" s="470">
        <v>181.24391847999891</v>
      </c>
      <c r="S1033" s="470">
        <v>181.29367697999891</v>
      </c>
      <c r="T1033" s="470"/>
      <c r="U1033" s="170">
        <v>112.76528861359908</v>
      </c>
      <c r="V1033" s="170"/>
      <c r="W1033" s="170"/>
      <c r="X1033" s="168"/>
      <c r="Y1033" s="168"/>
      <c r="Z1033" s="168"/>
      <c r="AA1033" s="169"/>
      <c r="AB1033" s="169"/>
      <c r="AC1033" s="168"/>
      <c r="AD1033" s="168"/>
      <c r="AE1033" s="168"/>
      <c r="AF1033" s="168"/>
      <c r="AG1033" s="168"/>
      <c r="AH1033" s="168"/>
      <c r="AI1033" s="168"/>
      <c r="AJ1033" s="168"/>
      <c r="AK1033" s="168"/>
      <c r="AL1033" s="168"/>
      <c r="AM1033" s="168"/>
      <c r="AN1033" s="168"/>
      <c r="AO1033" s="168"/>
    </row>
    <row r="1034" spans="1:41" x14ac:dyDescent="0.25">
      <c r="A1034" s="478" t="s">
        <v>3081</v>
      </c>
      <c r="B1034" s="478" t="s">
        <v>3169</v>
      </c>
      <c r="C1034" s="478" t="s">
        <v>2194</v>
      </c>
      <c r="D1034" s="477">
        <v>1814</v>
      </c>
      <c r="E1034" s="482" t="s">
        <v>3164</v>
      </c>
      <c r="F1034" s="480"/>
      <c r="G1034" s="480" t="s">
        <v>3072</v>
      </c>
      <c r="H1034" s="474">
        <v>34</v>
      </c>
      <c r="I1034" s="471"/>
      <c r="J1034" s="473"/>
      <c r="K1034" s="470">
        <v>0.29817100000000002</v>
      </c>
      <c r="L1034" s="201">
        <v>-87.98468625236778</v>
      </c>
      <c r="M1034" s="201">
        <v>423.0996045</v>
      </c>
      <c r="N1034" s="201">
        <v>41.094000000000001</v>
      </c>
      <c r="O1034" s="470">
        <v>41.094000000000001</v>
      </c>
      <c r="P1034" s="471">
        <v>423.0996045</v>
      </c>
      <c r="Q1034" s="471">
        <v>-88.133771752367778</v>
      </c>
      <c r="R1034" s="470">
        <v>181.44276247999889</v>
      </c>
      <c r="S1034" s="470">
        <v>181.5918479799989</v>
      </c>
      <c r="T1034" s="470"/>
      <c r="U1034" s="170">
        <v>112.96413261359906</v>
      </c>
      <c r="V1034" s="170"/>
      <c r="W1034" s="170"/>
      <c r="X1034" s="168"/>
      <c r="Y1034" s="168"/>
      <c r="Z1034" s="168"/>
      <c r="AA1034" s="169"/>
      <c r="AB1034" s="169"/>
      <c r="AC1034" s="168"/>
      <c r="AD1034" s="168"/>
      <c r="AE1034" s="168"/>
      <c r="AF1034" s="168"/>
      <c r="AG1034" s="168"/>
      <c r="AH1034" s="168"/>
      <c r="AI1034" s="168"/>
      <c r="AJ1034" s="168"/>
      <c r="AK1034" s="168"/>
      <c r="AL1034" s="168"/>
      <c r="AM1034" s="168"/>
      <c r="AN1034" s="168"/>
      <c r="AO1034" s="168"/>
    </row>
    <row r="1035" spans="1:41" x14ac:dyDescent="0.25">
      <c r="A1035" s="478"/>
      <c r="B1035" s="478"/>
      <c r="C1035" s="478"/>
      <c r="D1035" s="477"/>
      <c r="E1035" s="482" t="s">
        <v>619</v>
      </c>
      <c r="F1035" s="480"/>
      <c r="G1035" s="480"/>
      <c r="H1035" s="474"/>
      <c r="I1035" s="471"/>
      <c r="J1035" s="473"/>
      <c r="K1035" s="470">
        <v>0</v>
      </c>
      <c r="L1035" s="201">
        <v>-88.133771752367778</v>
      </c>
      <c r="M1035" s="201">
        <v>423.0996045</v>
      </c>
      <c r="N1035" s="201">
        <v>41.094000000000001</v>
      </c>
      <c r="O1035" s="470">
        <v>41.094000000000001</v>
      </c>
      <c r="P1035" s="471">
        <v>423.0996045</v>
      </c>
      <c r="Q1035" s="471">
        <v>-88.133771752367778</v>
      </c>
      <c r="R1035" s="470">
        <v>181.5918479799989</v>
      </c>
      <c r="S1035" s="470">
        <v>181.5918479799989</v>
      </c>
      <c r="T1035" s="470"/>
      <c r="U1035" s="170">
        <v>113.11321811359907</v>
      </c>
      <c r="V1035" s="170"/>
      <c r="W1035" s="170"/>
      <c r="X1035" s="168"/>
      <c r="Y1035" s="168"/>
      <c r="Z1035" s="168"/>
      <c r="AA1035" s="169"/>
      <c r="AB1035" s="169"/>
      <c r="AC1035" s="168"/>
      <c r="AD1035" s="168"/>
      <c r="AE1035" s="168"/>
      <c r="AF1035" s="168"/>
      <c r="AG1035" s="168"/>
      <c r="AH1035" s="168"/>
      <c r="AI1035" s="168"/>
      <c r="AJ1035" s="168"/>
      <c r="AK1035" s="168"/>
      <c r="AL1035" s="168"/>
      <c r="AM1035" s="168"/>
      <c r="AN1035" s="168"/>
      <c r="AO1035" s="168"/>
    </row>
    <row r="1036" spans="1:41" x14ac:dyDescent="0.25">
      <c r="A1036" s="478"/>
      <c r="B1036" s="478"/>
      <c r="C1036" s="478"/>
      <c r="D1036" s="477"/>
      <c r="E1036" s="482" t="s">
        <v>619</v>
      </c>
      <c r="F1036" s="480"/>
      <c r="G1036" s="480"/>
      <c r="H1036" s="474"/>
      <c r="I1036" s="471"/>
      <c r="J1036" s="473"/>
      <c r="K1036" s="470">
        <v>0</v>
      </c>
      <c r="L1036" s="201">
        <v>-88.133771752367778</v>
      </c>
      <c r="M1036" s="201">
        <v>423.0996045</v>
      </c>
      <c r="N1036" s="201">
        <v>41.094000000000001</v>
      </c>
      <c r="O1036" s="470">
        <v>41.094000000000001</v>
      </c>
      <c r="P1036" s="471">
        <v>423.0996045</v>
      </c>
      <c r="Q1036" s="471">
        <v>-88.133771752367778</v>
      </c>
      <c r="R1036" s="470">
        <v>181.5918479799989</v>
      </c>
      <c r="S1036" s="470">
        <v>181.5918479799989</v>
      </c>
      <c r="T1036" s="470"/>
      <c r="U1036" s="170">
        <v>113.11321811359907</v>
      </c>
      <c r="V1036" s="170"/>
      <c r="W1036" s="170"/>
      <c r="X1036" s="168"/>
      <c r="Y1036" s="168"/>
      <c r="Z1036" s="168"/>
      <c r="AA1036" s="169"/>
      <c r="AB1036" s="169"/>
      <c r="AC1036" s="168"/>
      <c r="AD1036" s="168"/>
      <c r="AE1036" s="168"/>
      <c r="AF1036" s="168"/>
      <c r="AG1036" s="168"/>
      <c r="AH1036" s="168"/>
      <c r="AI1036" s="168"/>
      <c r="AJ1036" s="168"/>
      <c r="AK1036" s="168"/>
      <c r="AL1036" s="168"/>
      <c r="AM1036" s="168"/>
      <c r="AN1036" s="168"/>
      <c r="AO1036" s="168"/>
    </row>
    <row r="1037" spans="1:41" x14ac:dyDescent="0.25">
      <c r="A1037" s="478"/>
      <c r="B1037" s="478"/>
      <c r="C1037" s="478"/>
      <c r="D1037" s="477"/>
      <c r="E1037" s="482" t="s">
        <v>619</v>
      </c>
      <c r="F1037" s="480"/>
      <c r="G1037" s="480" t="s">
        <v>1962</v>
      </c>
      <c r="H1037" s="474"/>
      <c r="I1037" s="471"/>
      <c r="J1037" s="473"/>
      <c r="K1037" s="470">
        <v>9.9516999999999994E-2</v>
      </c>
      <c r="L1037" s="201">
        <v>-88.183530252367774</v>
      </c>
      <c r="M1037" s="201">
        <v>423.0996045</v>
      </c>
      <c r="N1037" s="201">
        <v>41.094000000000001</v>
      </c>
      <c r="O1037" s="470">
        <v>41.094000000000001</v>
      </c>
      <c r="P1037" s="471">
        <v>423.0996045</v>
      </c>
      <c r="Q1037" s="471">
        <v>-88.233288752367784</v>
      </c>
      <c r="R1037" s="470">
        <v>181.6416064799989</v>
      </c>
      <c r="S1037" s="470">
        <v>181.69136497999889</v>
      </c>
      <c r="T1037" s="470"/>
      <c r="U1037" s="170">
        <v>113.16297661359907</v>
      </c>
      <c r="V1037" s="170"/>
      <c r="W1037" s="170"/>
      <c r="X1037" s="168"/>
      <c r="Y1037" s="168"/>
      <c r="Z1037" s="168"/>
      <c r="AA1037" s="169"/>
      <c r="AB1037" s="169"/>
      <c r="AC1037" s="168"/>
      <c r="AD1037" s="168"/>
      <c r="AE1037" s="168"/>
      <c r="AF1037" s="168"/>
      <c r="AG1037" s="168"/>
      <c r="AH1037" s="168"/>
      <c r="AI1037" s="168"/>
      <c r="AJ1037" s="168"/>
      <c r="AK1037" s="168"/>
      <c r="AL1037" s="168"/>
      <c r="AM1037" s="168"/>
      <c r="AN1037" s="168"/>
      <c r="AO1037" s="168"/>
    </row>
    <row r="1038" spans="1:41" x14ac:dyDescent="0.25">
      <c r="A1038" s="478" t="s">
        <v>3081</v>
      </c>
      <c r="B1038" s="478" t="s">
        <v>3169</v>
      </c>
      <c r="C1038" s="478" t="s">
        <v>2192</v>
      </c>
      <c r="D1038" s="477">
        <v>1818</v>
      </c>
      <c r="E1038" s="482" t="s">
        <v>3163</v>
      </c>
      <c r="F1038" s="480"/>
      <c r="G1038" s="480" t="s">
        <v>3072</v>
      </c>
      <c r="H1038" s="474">
        <v>34</v>
      </c>
      <c r="I1038" s="471"/>
      <c r="J1038" s="473"/>
      <c r="K1038" s="470">
        <v>0.29817100000000002</v>
      </c>
      <c r="L1038" s="201">
        <v>-88.382374252367782</v>
      </c>
      <c r="M1038" s="201">
        <v>423.0996045</v>
      </c>
      <c r="N1038" s="201">
        <v>41.094000000000001</v>
      </c>
      <c r="O1038" s="470">
        <v>41.094000000000001</v>
      </c>
      <c r="P1038" s="471">
        <v>423.0996045</v>
      </c>
      <c r="Q1038" s="471">
        <v>-88.53145975236778</v>
      </c>
      <c r="R1038" s="470">
        <v>181.84045047999888</v>
      </c>
      <c r="S1038" s="470">
        <v>181.98953597999889</v>
      </c>
      <c r="T1038" s="470"/>
      <c r="U1038" s="170">
        <v>113.36182061359905</v>
      </c>
      <c r="V1038" s="170"/>
      <c r="W1038" s="170"/>
      <c r="X1038" s="168"/>
      <c r="Y1038" s="168"/>
      <c r="Z1038" s="168"/>
      <c r="AA1038" s="169"/>
      <c r="AB1038" s="169"/>
      <c r="AC1038" s="168"/>
      <c r="AD1038" s="168"/>
      <c r="AE1038" s="168"/>
      <c r="AF1038" s="168"/>
      <c r="AG1038" s="168"/>
      <c r="AH1038" s="168"/>
      <c r="AI1038" s="168"/>
      <c r="AJ1038" s="168"/>
      <c r="AK1038" s="168"/>
      <c r="AL1038" s="168"/>
      <c r="AM1038" s="168"/>
      <c r="AN1038" s="168"/>
      <c r="AO1038" s="168"/>
    </row>
    <row r="1039" spans="1:41" x14ac:dyDescent="0.25">
      <c r="A1039" s="478"/>
      <c r="B1039" s="478"/>
      <c r="C1039" s="478"/>
      <c r="D1039" s="477"/>
      <c r="E1039" s="482" t="s">
        <v>619</v>
      </c>
      <c r="F1039" s="480"/>
      <c r="G1039" s="480"/>
      <c r="H1039" s="474"/>
      <c r="I1039" s="471"/>
      <c r="J1039" s="473"/>
      <c r="K1039" s="470">
        <v>0</v>
      </c>
      <c r="L1039" s="201">
        <v>-88.53145975236778</v>
      </c>
      <c r="M1039" s="201">
        <v>423.0996045</v>
      </c>
      <c r="N1039" s="201">
        <v>41.094000000000001</v>
      </c>
      <c r="O1039" s="470">
        <v>41.094000000000001</v>
      </c>
      <c r="P1039" s="471">
        <v>423.0996045</v>
      </c>
      <c r="Q1039" s="471">
        <v>-88.53145975236778</v>
      </c>
      <c r="R1039" s="470">
        <v>181.98953597999889</v>
      </c>
      <c r="S1039" s="470">
        <v>181.98953597999889</v>
      </c>
      <c r="T1039" s="470"/>
      <c r="U1039" s="170">
        <v>113.51090611359906</v>
      </c>
      <c r="V1039" s="170"/>
      <c r="W1039" s="170"/>
      <c r="X1039" s="168"/>
      <c r="Y1039" s="168"/>
      <c r="Z1039" s="168"/>
      <c r="AA1039" s="169"/>
      <c r="AB1039" s="169"/>
      <c r="AC1039" s="168"/>
      <c r="AD1039" s="168"/>
      <c r="AE1039" s="168"/>
      <c r="AF1039" s="168"/>
      <c r="AG1039" s="168"/>
      <c r="AH1039" s="168"/>
      <c r="AI1039" s="168"/>
      <c r="AJ1039" s="168"/>
      <c r="AK1039" s="168"/>
      <c r="AL1039" s="168"/>
      <c r="AM1039" s="168"/>
      <c r="AN1039" s="168"/>
      <c r="AO1039" s="168"/>
    </row>
    <row r="1040" spans="1:41" x14ac:dyDescent="0.25">
      <c r="A1040" s="478"/>
      <c r="B1040" s="478"/>
      <c r="C1040" s="478"/>
      <c r="D1040" s="477"/>
      <c r="E1040" s="482" t="s">
        <v>619</v>
      </c>
      <c r="F1040" s="480"/>
      <c r="G1040" s="480"/>
      <c r="H1040" s="474"/>
      <c r="I1040" s="471"/>
      <c r="J1040" s="473"/>
      <c r="K1040" s="470">
        <v>0</v>
      </c>
      <c r="L1040" s="201">
        <v>-88.53145975236778</v>
      </c>
      <c r="M1040" s="201">
        <v>423.0996045</v>
      </c>
      <c r="N1040" s="201">
        <v>41.094000000000001</v>
      </c>
      <c r="O1040" s="470">
        <v>41.094000000000001</v>
      </c>
      <c r="P1040" s="471">
        <v>423.0996045</v>
      </c>
      <c r="Q1040" s="471">
        <v>-88.53145975236778</v>
      </c>
      <c r="R1040" s="470">
        <v>181.98953597999889</v>
      </c>
      <c r="S1040" s="470">
        <v>181.98953597999889</v>
      </c>
      <c r="T1040" s="470"/>
      <c r="U1040" s="170">
        <v>113.51090611359906</v>
      </c>
      <c r="V1040" s="170"/>
      <c r="W1040" s="170"/>
      <c r="X1040" s="168"/>
      <c r="Y1040" s="168"/>
      <c r="Z1040" s="168"/>
      <c r="AA1040" s="169"/>
      <c r="AB1040" s="169"/>
      <c r="AC1040" s="168"/>
      <c r="AD1040" s="168"/>
      <c r="AE1040" s="168"/>
      <c r="AF1040" s="168"/>
      <c r="AG1040" s="168"/>
      <c r="AH1040" s="168"/>
      <c r="AI1040" s="168"/>
      <c r="AJ1040" s="168"/>
      <c r="AK1040" s="168"/>
      <c r="AL1040" s="168"/>
      <c r="AM1040" s="168"/>
      <c r="AN1040" s="168"/>
      <c r="AO1040" s="168"/>
    </row>
    <row r="1041" spans="1:41" x14ac:dyDescent="0.25">
      <c r="A1041" s="478"/>
      <c r="B1041" s="478"/>
      <c r="C1041" s="478"/>
      <c r="D1041" s="477"/>
      <c r="E1041" s="482" t="s">
        <v>619</v>
      </c>
      <c r="F1041" s="480"/>
      <c r="G1041" s="480" t="s">
        <v>1962</v>
      </c>
      <c r="H1041" s="474"/>
      <c r="I1041" s="471"/>
      <c r="J1041" s="473"/>
      <c r="K1041" s="470">
        <v>9.9516999999999994E-2</v>
      </c>
      <c r="L1041" s="201">
        <v>-88.58121825236779</v>
      </c>
      <c r="M1041" s="201">
        <v>423.0996045</v>
      </c>
      <c r="N1041" s="201">
        <v>41.094000000000001</v>
      </c>
      <c r="O1041" s="470">
        <v>41.094000000000001</v>
      </c>
      <c r="P1041" s="471">
        <v>423.0996045</v>
      </c>
      <c r="Q1041" s="471">
        <v>-88.630976752367786</v>
      </c>
      <c r="R1041" s="470">
        <v>182.03929447999889</v>
      </c>
      <c r="S1041" s="470">
        <v>182.08905297999888</v>
      </c>
      <c r="T1041" s="470"/>
      <c r="U1041" s="170">
        <v>113.56066461359906</v>
      </c>
      <c r="V1041" s="170"/>
      <c r="W1041" s="170"/>
      <c r="X1041" s="168"/>
      <c r="Y1041" s="168"/>
      <c r="Z1041" s="168"/>
      <c r="AA1041" s="169"/>
      <c r="AB1041" s="169"/>
      <c r="AC1041" s="168"/>
      <c r="AD1041" s="168"/>
      <c r="AE1041" s="168"/>
      <c r="AF1041" s="168"/>
      <c r="AG1041" s="168"/>
      <c r="AH1041" s="168"/>
      <c r="AI1041" s="168"/>
      <c r="AJ1041" s="168"/>
      <c r="AK1041" s="168"/>
      <c r="AL1041" s="168"/>
      <c r="AM1041" s="168"/>
      <c r="AN1041" s="168"/>
      <c r="AO1041" s="168"/>
    </row>
    <row r="1042" spans="1:41" x14ac:dyDescent="0.25">
      <c r="A1042" s="478" t="s">
        <v>3081</v>
      </c>
      <c r="B1042" s="478" t="s">
        <v>3169</v>
      </c>
      <c r="C1042" s="478" t="s">
        <v>2190</v>
      </c>
      <c r="D1042" s="477">
        <v>1822</v>
      </c>
      <c r="E1042" s="482" t="s">
        <v>3162</v>
      </c>
      <c r="F1042" s="480"/>
      <c r="G1042" s="480" t="s">
        <v>3072</v>
      </c>
      <c r="H1042" s="474">
        <v>34</v>
      </c>
      <c r="I1042" s="471"/>
      <c r="J1042" s="473"/>
      <c r="K1042" s="470">
        <v>0.29817100000000002</v>
      </c>
      <c r="L1042" s="201">
        <v>-88.780062252367784</v>
      </c>
      <c r="M1042" s="201">
        <v>423.0996045</v>
      </c>
      <c r="N1042" s="201">
        <v>41.094000000000001</v>
      </c>
      <c r="O1042" s="470">
        <v>41.094000000000001</v>
      </c>
      <c r="P1042" s="471">
        <v>423.0996045</v>
      </c>
      <c r="Q1042" s="471">
        <v>-88.929147752367783</v>
      </c>
      <c r="R1042" s="470">
        <v>182.23813847999887</v>
      </c>
      <c r="S1042" s="470">
        <v>182.38722397999888</v>
      </c>
      <c r="T1042" s="470"/>
      <c r="U1042" s="170">
        <v>113.75950861359904</v>
      </c>
      <c r="V1042" s="170"/>
      <c r="W1042" s="170"/>
      <c r="X1042" s="168"/>
      <c r="Y1042" s="168"/>
      <c r="Z1042" s="168"/>
      <c r="AA1042" s="169"/>
      <c r="AB1042" s="169"/>
      <c r="AC1042" s="168"/>
      <c r="AD1042" s="168"/>
      <c r="AE1042" s="168"/>
      <c r="AF1042" s="168"/>
      <c r="AG1042" s="168"/>
      <c r="AH1042" s="168"/>
      <c r="AI1042" s="168"/>
      <c r="AJ1042" s="168"/>
      <c r="AK1042" s="168"/>
      <c r="AL1042" s="168"/>
      <c r="AM1042" s="168"/>
      <c r="AN1042" s="168"/>
      <c r="AO1042" s="168"/>
    </row>
    <row r="1043" spans="1:41" x14ac:dyDescent="0.25">
      <c r="A1043" s="478"/>
      <c r="B1043" s="478"/>
      <c r="C1043" s="478"/>
      <c r="D1043" s="477"/>
      <c r="E1043" s="482" t="s">
        <v>619</v>
      </c>
      <c r="F1043" s="480"/>
      <c r="G1043" s="480"/>
      <c r="H1043" s="474"/>
      <c r="I1043" s="471"/>
      <c r="J1043" s="473"/>
      <c r="K1043" s="470">
        <v>0</v>
      </c>
      <c r="L1043" s="201">
        <v>-88.929147752367783</v>
      </c>
      <c r="M1043" s="201">
        <v>423.0996045</v>
      </c>
      <c r="N1043" s="201">
        <v>41.094000000000001</v>
      </c>
      <c r="O1043" s="470">
        <v>41.094000000000001</v>
      </c>
      <c r="P1043" s="471">
        <v>423.0996045</v>
      </c>
      <c r="Q1043" s="471">
        <v>-88.929147752367783</v>
      </c>
      <c r="R1043" s="470">
        <v>182.38722397999888</v>
      </c>
      <c r="S1043" s="470">
        <v>182.38722397999888</v>
      </c>
      <c r="T1043" s="470"/>
      <c r="U1043" s="170">
        <v>113.90859411359905</v>
      </c>
      <c r="V1043" s="170"/>
      <c r="W1043" s="170"/>
      <c r="X1043" s="168"/>
      <c r="Y1043" s="168"/>
      <c r="Z1043" s="168"/>
      <c r="AA1043" s="169"/>
      <c r="AB1043" s="169"/>
      <c r="AC1043" s="168"/>
      <c r="AD1043" s="168"/>
      <c r="AE1043" s="168"/>
      <c r="AF1043" s="168"/>
      <c r="AG1043" s="168"/>
      <c r="AH1043" s="168"/>
      <c r="AI1043" s="168"/>
      <c r="AJ1043" s="168"/>
      <c r="AK1043" s="168"/>
      <c r="AL1043" s="168"/>
      <c r="AM1043" s="168"/>
      <c r="AN1043" s="168"/>
      <c r="AO1043" s="168"/>
    </row>
    <row r="1044" spans="1:41" x14ac:dyDescent="0.25">
      <c r="A1044" s="478" t="s">
        <v>3081</v>
      </c>
      <c r="B1044" s="478" t="s">
        <v>3169</v>
      </c>
      <c r="C1044" s="478" t="s">
        <v>2174</v>
      </c>
      <c r="D1044" s="477">
        <v>1824</v>
      </c>
      <c r="E1044" s="482" t="s">
        <v>3161</v>
      </c>
      <c r="F1044" s="480"/>
      <c r="G1044" s="480" t="s">
        <v>4278</v>
      </c>
      <c r="H1044" s="474"/>
      <c r="I1044" s="471"/>
      <c r="J1044" s="473"/>
      <c r="K1044" s="470">
        <v>0</v>
      </c>
      <c r="L1044" s="201">
        <v>-88.929147752367783</v>
      </c>
      <c r="M1044" s="201">
        <v>423.0996045</v>
      </c>
      <c r="N1044" s="201">
        <v>41.094000000000001</v>
      </c>
      <c r="O1044" s="470">
        <v>41.094000000000001</v>
      </c>
      <c r="P1044" s="471">
        <v>423.0996045</v>
      </c>
      <c r="Q1044" s="471">
        <v>-88.929147752367783</v>
      </c>
      <c r="R1044" s="470">
        <v>182.38722397999888</v>
      </c>
      <c r="S1044" s="470">
        <v>182.38722397999888</v>
      </c>
      <c r="T1044" s="470"/>
      <c r="U1044" s="170">
        <v>113.90859411359905</v>
      </c>
      <c r="V1044" s="170"/>
      <c r="W1044" s="170"/>
      <c r="X1044" s="168"/>
      <c r="Y1044" s="168"/>
      <c r="Z1044" s="168"/>
      <c r="AA1044" s="169"/>
      <c r="AB1044" s="169"/>
      <c r="AC1044" s="168"/>
      <c r="AD1044" s="168"/>
      <c r="AE1044" s="168"/>
      <c r="AF1044" s="168"/>
      <c r="AG1044" s="168"/>
      <c r="AH1044" s="168"/>
      <c r="AI1044" s="168"/>
      <c r="AJ1044" s="168"/>
      <c r="AK1044" s="168"/>
      <c r="AL1044" s="168"/>
      <c r="AM1044" s="168"/>
      <c r="AN1044" s="168"/>
      <c r="AO1044" s="168"/>
    </row>
    <row r="1045" spans="1:41" x14ac:dyDescent="0.25">
      <c r="A1045" s="478"/>
      <c r="B1045" s="478"/>
      <c r="C1045" s="478"/>
      <c r="D1045" s="477"/>
      <c r="E1045" s="482"/>
      <c r="F1045" s="480"/>
      <c r="G1045" s="480" t="s">
        <v>1962</v>
      </c>
      <c r="H1045" s="474"/>
      <c r="I1045" s="471"/>
      <c r="J1045" s="473"/>
      <c r="K1045" s="470">
        <v>9.650984E-2</v>
      </c>
      <c r="L1045" s="201">
        <v>-88.977402672367788</v>
      </c>
      <c r="M1045" s="201">
        <v>423.0996045</v>
      </c>
      <c r="N1045" s="201">
        <v>41.094000000000001</v>
      </c>
      <c r="O1045" s="470">
        <v>41.094000000000001</v>
      </c>
      <c r="P1045" s="471">
        <v>423.0996045</v>
      </c>
      <c r="Q1045" s="471">
        <v>-89.025657592367779</v>
      </c>
      <c r="R1045" s="470">
        <v>182.43547889999888</v>
      </c>
      <c r="S1045" s="470">
        <v>182.48373381999889</v>
      </c>
      <c r="T1045" s="470"/>
      <c r="U1045" s="170">
        <v>113.95684903359906</v>
      </c>
      <c r="V1045" s="170"/>
      <c r="W1045" s="170"/>
      <c r="X1045" s="168"/>
      <c r="Y1045" s="168"/>
      <c r="Z1045" s="168"/>
      <c r="AA1045" s="169"/>
      <c r="AB1045" s="169"/>
      <c r="AC1045" s="168"/>
      <c r="AD1045" s="168"/>
      <c r="AE1045" s="168"/>
      <c r="AF1045" s="168"/>
      <c r="AG1045" s="168"/>
      <c r="AH1045" s="168"/>
      <c r="AI1045" s="168"/>
      <c r="AJ1045" s="168"/>
      <c r="AK1045" s="168"/>
      <c r="AL1045" s="168"/>
      <c r="AM1045" s="168"/>
      <c r="AN1045" s="168"/>
      <c r="AO1045" s="168"/>
    </row>
    <row r="1046" spans="1:41" x14ac:dyDescent="0.25">
      <c r="A1046" s="478" t="s">
        <v>3081</v>
      </c>
      <c r="B1046" s="478" t="s">
        <v>3169</v>
      </c>
      <c r="C1046" s="478" t="s">
        <v>111</v>
      </c>
      <c r="D1046" s="477">
        <v>1825</v>
      </c>
      <c r="E1046" s="482" t="s">
        <v>886</v>
      </c>
      <c r="F1046" s="480" t="s">
        <v>3135</v>
      </c>
      <c r="G1046" s="480" t="s">
        <v>3134</v>
      </c>
      <c r="H1046" s="474">
        <v>40</v>
      </c>
      <c r="I1046" s="471"/>
      <c r="J1046" s="473"/>
      <c r="K1046" s="470">
        <v>0</v>
      </c>
      <c r="L1046" s="201">
        <v>-89.025657592367779</v>
      </c>
      <c r="M1046" s="201">
        <v>423.0996045</v>
      </c>
      <c r="N1046" s="201">
        <v>41.094000000000001</v>
      </c>
      <c r="O1046" s="470">
        <v>41.094000000000001</v>
      </c>
      <c r="P1046" s="471">
        <v>423.0996045</v>
      </c>
      <c r="Q1046" s="471">
        <v>-89.025657592367779</v>
      </c>
      <c r="R1046" s="470">
        <v>182.48373381999889</v>
      </c>
      <c r="S1046" s="470">
        <v>182.48373381999889</v>
      </c>
      <c r="T1046" s="470"/>
      <c r="U1046" s="170">
        <v>114.00510395359906</v>
      </c>
      <c r="V1046" s="170"/>
      <c r="W1046" s="170"/>
      <c r="X1046" s="168"/>
      <c r="Y1046" s="168"/>
      <c r="Z1046" s="168"/>
      <c r="AA1046" s="169"/>
      <c r="AB1046" s="169"/>
      <c r="AC1046" s="168"/>
      <c r="AD1046" s="168"/>
      <c r="AE1046" s="168"/>
      <c r="AF1046" s="168"/>
      <c r="AG1046" s="168"/>
      <c r="AH1046" s="168"/>
      <c r="AI1046" s="168"/>
      <c r="AJ1046" s="168"/>
      <c r="AK1046" s="168"/>
      <c r="AL1046" s="168"/>
      <c r="AM1046" s="168"/>
      <c r="AN1046" s="168"/>
      <c r="AO1046" s="168"/>
    </row>
    <row r="1047" spans="1:41" x14ac:dyDescent="0.25">
      <c r="A1047" s="478"/>
      <c r="B1047" s="478"/>
      <c r="C1047" s="478"/>
      <c r="D1047" s="477"/>
      <c r="E1047" s="482"/>
      <c r="F1047" s="480"/>
      <c r="G1047" s="480" t="s">
        <v>3133</v>
      </c>
      <c r="H1047" s="474"/>
      <c r="I1047" s="471"/>
      <c r="J1047" s="473"/>
      <c r="K1047" s="470">
        <v>5.5879999999999999E-2</v>
      </c>
      <c r="L1047" s="201">
        <v>-89.05359759236778</v>
      </c>
      <c r="M1047" s="201">
        <v>423.0996045</v>
      </c>
      <c r="N1047" s="201">
        <v>41.094000000000001</v>
      </c>
      <c r="O1047" s="470">
        <v>41.094000000000001</v>
      </c>
      <c r="P1047" s="471">
        <v>423.0996045</v>
      </c>
      <c r="Q1047" s="471">
        <v>-89.081537592367781</v>
      </c>
      <c r="R1047" s="470">
        <v>182.51167381999889</v>
      </c>
      <c r="S1047" s="470">
        <v>182.53961381999889</v>
      </c>
      <c r="T1047" s="470"/>
      <c r="U1047" s="170">
        <v>114.03304395359906</v>
      </c>
      <c r="V1047" s="170"/>
      <c r="W1047" s="170"/>
      <c r="X1047" s="168"/>
      <c r="Y1047" s="168"/>
      <c r="Z1047" s="168"/>
      <c r="AA1047" s="169"/>
      <c r="AB1047" s="169"/>
      <c r="AC1047" s="168"/>
      <c r="AD1047" s="168"/>
      <c r="AE1047" s="168"/>
      <c r="AF1047" s="168"/>
      <c r="AG1047" s="168"/>
      <c r="AH1047" s="168"/>
      <c r="AI1047" s="168"/>
      <c r="AJ1047" s="168"/>
      <c r="AK1047" s="168"/>
      <c r="AL1047" s="168"/>
      <c r="AM1047" s="168"/>
      <c r="AN1047" s="168"/>
      <c r="AO1047" s="168"/>
    </row>
    <row r="1048" spans="1:41" x14ac:dyDescent="0.25">
      <c r="A1048" s="478"/>
      <c r="B1048" s="478"/>
      <c r="C1048" s="478"/>
      <c r="D1048" s="477"/>
      <c r="E1048" s="482" t="s">
        <v>619</v>
      </c>
      <c r="F1048" s="480"/>
      <c r="G1048" s="480" t="s">
        <v>3132</v>
      </c>
      <c r="H1048" s="474">
        <v>40</v>
      </c>
      <c r="I1048" s="471"/>
      <c r="J1048" s="473"/>
      <c r="K1048" s="470">
        <v>7.6135999999999981E-2</v>
      </c>
      <c r="L1048" s="201">
        <v>-89.119605592367776</v>
      </c>
      <c r="M1048" s="201">
        <v>423.0996045</v>
      </c>
      <c r="N1048" s="201">
        <v>41.094000000000001</v>
      </c>
      <c r="O1048" s="470">
        <v>41.094000000000001</v>
      </c>
      <c r="P1048" s="471">
        <v>423.0996045</v>
      </c>
      <c r="Q1048" s="471">
        <v>-89.157673592367786</v>
      </c>
      <c r="R1048" s="470">
        <v>182.57768181999887</v>
      </c>
      <c r="S1048" s="470">
        <v>182.61574981999888</v>
      </c>
      <c r="T1048" s="470"/>
      <c r="U1048" s="170">
        <v>114.09905195359904</v>
      </c>
      <c r="V1048" s="170"/>
      <c r="W1048" s="170"/>
      <c r="X1048" s="168"/>
      <c r="Y1048" s="168"/>
      <c r="Z1048" s="168"/>
      <c r="AA1048" s="169"/>
      <c r="AB1048" s="169"/>
      <c r="AC1048" s="168"/>
      <c r="AD1048" s="168"/>
      <c r="AE1048" s="168"/>
      <c r="AF1048" s="168"/>
      <c r="AG1048" s="168"/>
      <c r="AH1048" s="168"/>
      <c r="AI1048" s="168"/>
      <c r="AJ1048" s="168"/>
      <c r="AK1048" s="168"/>
      <c r="AL1048" s="168"/>
      <c r="AM1048" s="168"/>
      <c r="AN1048" s="168"/>
      <c r="AO1048" s="168"/>
    </row>
    <row r="1049" spans="1:41" x14ac:dyDescent="0.25">
      <c r="A1049" s="478" t="s">
        <v>3081</v>
      </c>
      <c r="B1049" s="478" t="s">
        <v>3169</v>
      </c>
      <c r="C1049" s="478" t="s">
        <v>3141</v>
      </c>
      <c r="D1049" s="477">
        <v>1829</v>
      </c>
      <c r="E1049" s="482" t="s">
        <v>3160</v>
      </c>
      <c r="F1049" s="480" t="s">
        <v>2185</v>
      </c>
      <c r="G1049" s="480" t="s">
        <v>2184</v>
      </c>
      <c r="H1049" s="474">
        <v>40</v>
      </c>
      <c r="I1049" s="471"/>
      <c r="J1049" s="473"/>
      <c r="K1049" s="470">
        <v>0.5</v>
      </c>
      <c r="L1049" s="201">
        <v>-89.407673592367786</v>
      </c>
      <c r="M1049" s="201">
        <v>423.0996045</v>
      </c>
      <c r="N1049" s="201">
        <v>41.094000000000001</v>
      </c>
      <c r="O1049" s="470">
        <v>41.094000000000001</v>
      </c>
      <c r="P1049" s="471">
        <v>423.0996045</v>
      </c>
      <c r="Q1049" s="471">
        <v>-89.657673592367786</v>
      </c>
      <c r="R1049" s="470">
        <v>182.86574981999888</v>
      </c>
      <c r="S1049" s="470">
        <v>183.11574981999888</v>
      </c>
      <c r="T1049" s="470"/>
      <c r="U1049" s="170">
        <v>114.38711995359905</v>
      </c>
      <c r="V1049" s="170"/>
      <c r="W1049" s="170"/>
      <c r="X1049" s="168"/>
      <c r="Y1049" s="168"/>
      <c r="Z1049" s="168"/>
      <c r="AA1049" s="169"/>
      <c r="AB1049" s="169"/>
      <c r="AC1049" s="168"/>
      <c r="AD1049" s="168"/>
      <c r="AE1049" s="168"/>
      <c r="AF1049" s="168"/>
      <c r="AG1049" s="168"/>
      <c r="AH1049" s="168"/>
      <c r="AI1049" s="168"/>
      <c r="AJ1049" s="168"/>
      <c r="AK1049" s="168"/>
      <c r="AL1049" s="168"/>
      <c r="AM1049" s="168"/>
      <c r="AN1049" s="168"/>
      <c r="AO1049" s="168"/>
    </row>
    <row r="1050" spans="1:41" x14ac:dyDescent="0.25">
      <c r="A1050" s="478"/>
      <c r="B1050" s="478"/>
      <c r="C1050" s="478"/>
      <c r="D1050" s="477"/>
      <c r="E1050" s="482" t="s">
        <v>619</v>
      </c>
      <c r="F1050" s="480"/>
      <c r="G1050" s="480" t="s">
        <v>3129</v>
      </c>
      <c r="H1050" s="474">
        <v>40</v>
      </c>
      <c r="I1050" s="471"/>
      <c r="J1050" s="473"/>
      <c r="K1050" s="470">
        <v>7.6135999999999981E-2</v>
      </c>
      <c r="L1050" s="201">
        <v>-89.695741592367796</v>
      </c>
      <c r="M1050" s="201">
        <v>423.0996045</v>
      </c>
      <c r="N1050" s="201">
        <v>41.094000000000001</v>
      </c>
      <c r="O1050" s="470">
        <v>41.094000000000001</v>
      </c>
      <c r="P1050" s="471">
        <v>423.0996045</v>
      </c>
      <c r="Q1050" s="471">
        <v>-89.733809592367791</v>
      </c>
      <c r="R1050" s="470">
        <v>183.15381781999886</v>
      </c>
      <c r="S1050" s="470">
        <v>183.19188581999887</v>
      </c>
      <c r="T1050" s="470"/>
      <c r="U1050" s="170">
        <v>114.67518795359904</v>
      </c>
      <c r="V1050" s="170"/>
      <c r="W1050" s="170"/>
      <c r="X1050" s="168"/>
      <c r="Y1050" s="168"/>
      <c r="Z1050" s="168"/>
      <c r="AA1050" s="169"/>
      <c r="AB1050" s="169"/>
      <c r="AC1050" s="168"/>
      <c r="AD1050" s="168"/>
      <c r="AE1050" s="168"/>
      <c r="AF1050" s="168"/>
      <c r="AG1050" s="168"/>
      <c r="AH1050" s="168"/>
      <c r="AI1050" s="168"/>
      <c r="AJ1050" s="168"/>
      <c r="AK1050" s="168"/>
      <c r="AL1050" s="168"/>
      <c r="AM1050" s="168"/>
      <c r="AN1050" s="168"/>
      <c r="AO1050" s="168"/>
    </row>
    <row r="1051" spans="1:41" x14ac:dyDescent="0.25">
      <c r="A1051" s="478"/>
      <c r="B1051" s="478"/>
      <c r="C1051" s="478"/>
      <c r="D1051" s="477"/>
      <c r="E1051" s="482"/>
      <c r="F1051" s="480"/>
      <c r="G1051" s="480" t="s">
        <v>1962</v>
      </c>
      <c r="H1051" s="474"/>
      <c r="I1051" s="471"/>
      <c r="J1051" s="473"/>
      <c r="K1051" s="470">
        <v>9.9516999999999994E-2</v>
      </c>
      <c r="L1051" s="201">
        <v>-89.783568092367801</v>
      </c>
      <c r="M1051" s="201">
        <v>423.0996045</v>
      </c>
      <c r="N1051" s="201">
        <v>41.094000000000001</v>
      </c>
      <c r="O1051" s="470">
        <v>41.094000000000001</v>
      </c>
      <c r="P1051" s="471">
        <v>423.0996045</v>
      </c>
      <c r="Q1051" s="471">
        <v>-89.833326592367797</v>
      </c>
      <c r="R1051" s="470">
        <v>183.24164431999887</v>
      </c>
      <c r="S1051" s="470">
        <v>183.29140281999886</v>
      </c>
      <c r="T1051" s="470"/>
      <c r="U1051" s="170">
        <v>114.76301445359904</v>
      </c>
      <c r="V1051" s="170"/>
      <c r="W1051" s="170"/>
      <c r="X1051" s="168"/>
      <c r="Y1051" s="168"/>
      <c r="Z1051" s="168"/>
      <c r="AA1051" s="169"/>
      <c r="AB1051" s="169"/>
      <c r="AC1051" s="168"/>
      <c r="AD1051" s="168"/>
      <c r="AE1051" s="168"/>
      <c r="AF1051" s="168"/>
      <c r="AG1051" s="168"/>
      <c r="AH1051" s="168"/>
      <c r="AI1051" s="168"/>
      <c r="AJ1051" s="168"/>
      <c r="AK1051" s="168"/>
      <c r="AL1051" s="168"/>
      <c r="AM1051" s="168"/>
      <c r="AN1051" s="168"/>
      <c r="AO1051" s="168"/>
    </row>
    <row r="1052" spans="1:41" x14ac:dyDescent="0.25">
      <c r="A1052" s="478" t="s">
        <v>3081</v>
      </c>
      <c r="B1052" s="478" t="s">
        <v>3169</v>
      </c>
      <c r="C1052" s="478" t="s">
        <v>2183</v>
      </c>
      <c r="D1052" s="477">
        <v>1834</v>
      </c>
      <c r="E1052" s="482" t="s">
        <v>3159</v>
      </c>
      <c r="F1052" s="480"/>
      <c r="G1052" s="480" t="s">
        <v>3072</v>
      </c>
      <c r="H1052" s="474">
        <v>34</v>
      </c>
      <c r="I1052" s="471"/>
      <c r="J1052" s="473"/>
      <c r="K1052" s="470">
        <v>0.29817100000000002</v>
      </c>
      <c r="L1052" s="201">
        <v>-89.982412092367795</v>
      </c>
      <c r="M1052" s="201">
        <v>423.0996045</v>
      </c>
      <c r="N1052" s="201">
        <v>41.094000000000001</v>
      </c>
      <c r="O1052" s="470">
        <v>41.094000000000001</v>
      </c>
      <c r="P1052" s="471">
        <v>423.0996045</v>
      </c>
      <c r="Q1052" s="471">
        <v>-90.131497592367793</v>
      </c>
      <c r="R1052" s="470">
        <v>183.44048831999885</v>
      </c>
      <c r="S1052" s="470">
        <v>183.58957381999886</v>
      </c>
      <c r="T1052" s="470"/>
      <c r="U1052" s="170">
        <v>114.96185845359902</v>
      </c>
      <c r="V1052" s="170"/>
      <c r="W1052" s="170"/>
      <c r="X1052" s="168"/>
      <c r="Y1052" s="168"/>
      <c r="Z1052" s="168"/>
      <c r="AA1052" s="169"/>
      <c r="AB1052" s="169"/>
      <c r="AC1052" s="168"/>
      <c r="AD1052" s="168"/>
      <c r="AE1052" s="168"/>
      <c r="AF1052" s="168"/>
      <c r="AG1052" s="168"/>
      <c r="AH1052" s="168"/>
      <c r="AI1052" s="168"/>
      <c r="AJ1052" s="168"/>
      <c r="AK1052" s="168"/>
      <c r="AL1052" s="168"/>
      <c r="AM1052" s="168"/>
      <c r="AN1052" s="168"/>
      <c r="AO1052" s="168"/>
    </row>
    <row r="1053" spans="1:41" x14ac:dyDescent="0.25">
      <c r="A1053" s="478"/>
      <c r="B1053" s="478"/>
      <c r="C1053" s="478"/>
      <c r="D1053" s="477"/>
      <c r="E1053" s="482" t="s">
        <v>619</v>
      </c>
      <c r="F1053" s="480"/>
      <c r="G1053" s="480"/>
      <c r="H1053" s="474"/>
      <c r="I1053" s="471"/>
      <c r="J1053" s="473"/>
      <c r="K1053" s="470">
        <v>0</v>
      </c>
      <c r="L1053" s="201">
        <v>-90.131497592367793</v>
      </c>
      <c r="M1053" s="201">
        <v>423.0996045</v>
      </c>
      <c r="N1053" s="201">
        <v>41.094000000000001</v>
      </c>
      <c r="O1053" s="470">
        <v>41.094000000000001</v>
      </c>
      <c r="P1053" s="471">
        <v>423.0996045</v>
      </c>
      <c r="Q1053" s="471">
        <v>-90.131497592367793</v>
      </c>
      <c r="R1053" s="470">
        <v>183.58957381999886</v>
      </c>
      <c r="S1053" s="470">
        <v>183.58957381999886</v>
      </c>
      <c r="T1053" s="470"/>
      <c r="U1053" s="170">
        <v>115.11094395359903</v>
      </c>
      <c r="V1053" s="170"/>
      <c r="W1053" s="170"/>
      <c r="X1053" s="168"/>
      <c r="Y1053" s="168"/>
      <c r="Z1053" s="168"/>
      <c r="AA1053" s="169"/>
      <c r="AB1053" s="169"/>
      <c r="AC1053" s="168"/>
      <c r="AD1053" s="168"/>
      <c r="AE1053" s="168"/>
      <c r="AF1053" s="168"/>
      <c r="AG1053" s="168"/>
      <c r="AH1053" s="168"/>
      <c r="AI1053" s="168"/>
      <c r="AJ1053" s="168"/>
      <c r="AK1053" s="168"/>
      <c r="AL1053" s="168"/>
      <c r="AM1053" s="168"/>
      <c r="AN1053" s="168"/>
      <c r="AO1053" s="168"/>
    </row>
    <row r="1054" spans="1:41" x14ac:dyDescent="0.25">
      <c r="A1054" s="478"/>
      <c r="B1054" s="478"/>
      <c r="C1054" s="478"/>
      <c r="D1054" s="477"/>
      <c r="E1054" s="482" t="s">
        <v>619</v>
      </c>
      <c r="F1054" s="480"/>
      <c r="G1054" s="480"/>
      <c r="H1054" s="474"/>
      <c r="I1054" s="471"/>
      <c r="J1054" s="473"/>
      <c r="K1054" s="470">
        <v>0</v>
      </c>
      <c r="L1054" s="201">
        <v>-90.131497592367793</v>
      </c>
      <c r="M1054" s="201">
        <v>423.0996045</v>
      </c>
      <c r="N1054" s="201">
        <v>41.094000000000001</v>
      </c>
      <c r="O1054" s="470">
        <v>41.094000000000001</v>
      </c>
      <c r="P1054" s="471">
        <v>423.0996045</v>
      </c>
      <c r="Q1054" s="471">
        <v>-90.131497592367793</v>
      </c>
      <c r="R1054" s="470">
        <v>183.58957381999886</v>
      </c>
      <c r="S1054" s="470">
        <v>183.58957381999886</v>
      </c>
      <c r="T1054" s="470"/>
      <c r="U1054" s="170">
        <v>115.11094395359903</v>
      </c>
      <c r="V1054" s="170"/>
      <c r="W1054" s="170"/>
      <c r="X1054" s="168"/>
      <c r="Y1054" s="168"/>
      <c r="Z1054" s="168"/>
      <c r="AA1054" s="169"/>
      <c r="AB1054" s="169"/>
      <c r="AC1054" s="168"/>
      <c r="AD1054" s="168"/>
      <c r="AE1054" s="168"/>
      <c r="AF1054" s="168"/>
      <c r="AG1054" s="168"/>
      <c r="AH1054" s="168"/>
      <c r="AI1054" s="168"/>
      <c r="AJ1054" s="168"/>
      <c r="AK1054" s="168"/>
      <c r="AL1054" s="168"/>
      <c r="AM1054" s="168"/>
      <c r="AN1054" s="168"/>
      <c r="AO1054" s="168"/>
    </row>
    <row r="1055" spans="1:41" x14ac:dyDescent="0.25">
      <c r="A1055" s="478"/>
      <c r="B1055" s="478"/>
      <c r="C1055" s="478"/>
      <c r="D1055" s="477"/>
      <c r="E1055" s="482" t="s">
        <v>619</v>
      </c>
      <c r="F1055" s="480"/>
      <c r="G1055" s="480" t="s">
        <v>1962</v>
      </c>
      <c r="H1055" s="474"/>
      <c r="I1055" s="471"/>
      <c r="J1055" s="473"/>
      <c r="K1055" s="470">
        <v>9.9516999999999994E-2</v>
      </c>
      <c r="L1055" s="201">
        <v>-90.181256092367789</v>
      </c>
      <c r="M1055" s="201">
        <v>423.0996045</v>
      </c>
      <c r="N1055" s="201">
        <v>41.094000000000001</v>
      </c>
      <c r="O1055" s="470">
        <v>41.094000000000001</v>
      </c>
      <c r="P1055" s="471">
        <v>423.0996045</v>
      </c>
      <c r="Q1055" s="471">
        <v>-90.231014592367799</v>
      </c>
      <c r="R1055" s="470">
        <v>183.63933231999886</v>
      </c>
      <c r="S1055" s="470">
        <v>183.68909081999885</v>
      </c>
      <c r="T1055" s="470"/>
      <c r="U1055" s="170">
        <v>115.16070245359903</v>
      </c>
      <c r="V1055" s="170"/>
      <c r="W1055" s="170"/>
      <c r="X1055" s="168"/>
      <c r="Y1055" s="168"/>
      <c r="Z1055" s="168"/>
      <c r="AA1055" s="169"/>
      <c r="AB1055" s="169"/>
      <c r="AC1055" s="168"/>
      <c r="AD1055" s="168"/>
      <c r="AE1055" s="168"/>
      <c r="AF1055" s="168"/>
      <c r="AG1055" s="168"/>
      <c r="AH1055" s="168"/>
      <c r="AI1055" s="168"/>
      <c r="AJ1055" s="168"/>
      <c r="AK1055" s="168"/>
      <c r="AL1055" s="168"/>
      <c r="AM1055" s="168"/>
      <c r="AN1055" s="168"/>
      <c r="AO1055" s="168"/>
    </row>
    <row r="1056" spans="1:41" x14ac:dyDescent="0.25">
      <c r="A1056" s="478" t="s">
        <v>3081</v>
      </c>
      <c r="B1056" s="478" t="s">
        <v>3169</v>
      </c>
      <c r="C1056" s="478" t="s">
        <v>2181</v>
      </c>
      <c r="D1056" s="477">
        <v>1838</v>
      </c>
      <c r="E1056" s="482" t="s">
        <v>3158</v>
      </c>
      <c r="F1056" s="480"/>
      <c r="G1056" s="480" t="s">
        <v>3072</v>
      </c>
      <c r="H1056" s="474">
        <v>34</v>
      </c>
      <c r="I1056" s="471"/>
      <c r="J1056" s="473"/>
      <c r="K1056" s="470">
        <v>0.29817100000000002</v>
      </c>
      <c r="L1056" s="201">
        <v>-90.380100092367798</v>
      </c>
      <c r="M1056" s="201">
        <v>423.0996045</v>
      </c>
      <c r="N1056" s="201">
        <v>41.094000000000001</v>
      </c>
      <c r="O1056" s="470">
        <v>41.094000000000001</v>
      </c>
      <c r="P1056" s="471">
        <v>423.0996045</v>
      </c>
      <c r="Q1056" s="471">
        <v>-90.529185592367796</v>
      </c>
      <c r="R1056" s="470">
        <v>183.83817631999884</v>
      </c>
      <c r="S1056" s="470">
        <v>183.98726181999885</v>
      </c>
      <c r="T1056" s="470"/>
      <c r="U1056" s="170">
        <v>115.35954645359901</v>
      </c>
      <c r="V1056" s="170"/>
      <c r="W1056" s="170"/>
      <c r="X1056" s="168"/>
      <c r="Y1056" s="168"/>
      <c r="Z1056" s="168"/>
      <c r="AA1056" s="169"/>
      <c r="AB1056" s="169"/>
      <c r="AC1056" s="168"/>
      <c r="AD1056" s="168"/>
      <c r="AE1056" s="168"/>
      <c r="AF1056" s="168"/>
      <c r="AG1056" s="168"/>
      <c r="AH1056" s="168"/>
      <c r="AI1056" s="168"/>
      <c r="AJ1056" s="168"/>
      <c r="AK1056" s="168"/>
      <c r="AL1056" s="168"/>
      <c r="AM1056" s="168"/>
      <c r="AN1056" s="168"/>
      <c r="AO1056" s="168"/>
    </row>
    <row r="1057" spans="1:41" x14ac:dyDescent="0.25">
      <c r="A1057" s="478"/>
      <c r="B1057" s="478"/>
      <c r="C1057" s="478"/>
      <c r="D1057" s="477"/>
      <c r="E1057" s="482" t="s">
        <v>619</v>
      </c>
      <c r="F1057" s="480"/>
      <c r="G1057" s="480"/>
      <c r="H1057" s="474"/>
      <c r="I1057" s="471"/>
      <c r="J1057" s="473"/>
      <c r="K1057" s="470">
        <v>0</v>
      </c>
      <c r="L1057" s="201">
        <v>-90.529185592367796</v>
      </c>
      <c r="M1057" s="201">
        <v>423.0996045</v>
      </c>
      <c r="N1057" s="201">
        <v>41.094000000000001</v>
      </c>
      <c r="O1057" s="470">
        <v>41.094000000000001</v>
      </c>
      <c r="P1057" s="471">
        <v>423.0996045</v>
      </c>
      <c r="Q1057" s="471">
        <v>-90.529185592367796</v>
      </c>
      <c r="R1057" s="470">
        <v>183.98726181999885</v>
      </c>
      <c r="S1057" s="470">
        <v>183.98726181999885</v>
      </c>
      <c r="T1057" s="470"/>
      <c r="U1057" s="170">
        <v>115.50863195359902</v>
      </c>
      <c r="V1057" s="170"/>
      <c r="W1057" s="170"/>
      <c r="X1057" s="168"/>
      <c r="Y1057" s="168"/>
      <c r="Z1057" s="168"/>
      <c r="AA1057" s="169"/>
      <c r="AB1057" s="169"/>
      <c r="AC1057" s="168"/>
      <c r="AD1057" s="168"/>
      <c r="AE1057" s="168"/>
      <c r="AF1057" s="168"/>
      <c r="AG1057" s="168"/>
      <c r="AH1057" s="168"/>
      <c r="AI1057" s="168"/>
      <c r="AJ1057" s="168"/>
      <c r="AK1057" s="168"/>
      <c r="AL1057" s="168"/>
      <c r="AM1057" s="168"/>
      <c r="AN1057" s="168"/>
      <c r="AO1057" s="168"/>
    </row>
    <row r="1058" spans="1:41" x14ac:dyDescent="0.25">
      <c r="A1058" s="478"/>
      <c r="B1058" s="478"/>
      <c r="C1058" s="478"/>
      <c r="D1058" s="477"/>
      <c r="E1058" s="482" t="s">
        <v>619</v>
      </c>
      <c r="F1058" s="480"/>
      <c r="G1058" s="480"/>
      <c r="H1058" s="474"/>
      <c r="I1058" s="471"/>
      <c r="J1058" s="473"/>
      <c r="K1058" s="470">
        <v>0</v>
      </c>
      <c r="L1058" s="201">
        <v>-90.529185592367796</v>
      </c>
      <c r="M1058" s="201">
        <v>423.0996045</v>
      </c>
      <c r="N1058" s="201">
        <v>41.094000000000001</v>
      </c>
      <c r="O1058" s="470">
        <v>41.094000000000001</v>
      </c>
      <c r="P1058" s="471">
        <v>423.0996045</v>
      </c>
      <c r="Q1058" s="471">
        <v>-90.529185592367796</v>
      </c>
      <c r="R1058" s="470">
        <v>183.98726181999885</v>
      </c>
      <c r="S1058" s="470">
        <v>183.98726181999885</v>
      </c>
      <c r="T1058" s="470"/>
      <c r="U1058" s="170">
        <v>115.50863195359902</v>
      </c>
      <c r="V1058" s="170"/>
      <c r="W1058" s="170"/>
      <c r="X1058" s="168"/>
      <c r="Y1058" s="168"/>
      <c r="Z1058" s="168"/>
      <c r="AA1058" s="169"/>
      <c r="AB1058" s="169"/>
      <c r="AC1058" s="168"/>
      <c r="AD1058" s="168"/>
      <c r="AE1058" s="168"/>
      <c r="AF1058" s="168"/>
      <c r="AG1058" s="168"/>
      <c r="AH1058" s="168"/>
      <c r="AI1058" s="168"/>
      <c r="AJ1058" s="168"/>
      <c r="AK1058" s="168"/>
      <c r="AL1058" s="168"/>
      <c r="AM1058" s="168"/>
      <c r="AN1058" s="168"/>
      <c r="AO1058" s="168"/>
    </row>
    <row r="1059" spans="1:41" x14ac:dyDescent="0.25">
      <c r="A1059" s="478"/>
      <c r="B1059" s="478"/>
      <c r="C1059" s="478"/>
      <c r="D1059" s="477"/>
      <c r="E1059" s="482" t="s">
        <v>619</v>
      </c>
      <c r="F1059" s="480"/>
      <c r="G1059" s="480" t="s">
        <v>1962</v>
      </c>
      <c r="H1059" s="474"/>
      <c r="I1059" s="471"/>
      <c r="J1059" s="473"/>
      <c r="K1059" s="470">
        <v>9.9516999999999994E-2</v>
      </c>
      <c r="L1059" s="201">
        <v>-90.578944092367806</v>
      </c>
      <c r="M1059" s="201">
        <v>423.0996045</v>
      </c>
      <c r="N1059" s="201">
        <v>41.094000000000001</v>
      </c>
      <c r="O1059" s="470">
        <v>41.094000000000001</v>
      </c>
      <c r="P1059" s="471">
        <v>423.0996045</v>
      </c>
      <c r="Q1059" s="471">
        <v>-90.628702592367802</v>
      </c>
      <c r="R1059" s="470">
        <v>184.03702031999885</v>
      </c>
      <c r="S1059" s="470">
        <v>184.08677881999884</v>
      </c>
      <c r="T1059" s="470"/>
      <c r="U1059" s="170">
        <v>115.55839045359902</v>
      </c>
      <c r="V1059" s="170"/>
      <c r="W1059" s="170"/>
      <c r="X1059" s="168"/>
      <c r="Y1059" s="168"/>
      <c r="Z1059" s="168"/>
      <c r="AA1059" s="169"/>
      <c r="AB1059" s="169"/>
      <c r="AC1059" s="168"/>
      <c r="AD1059" s="168"/>
      <c r="AE1059" s="168"/>
      <c r="AF1059" s="168"/>
      <c r="AG1059" s="168"/>
      <c r="AH1059" s="168"/>
      <c r="AI1059" s="168"/>
      <c r="AJ1059" s="168"/>
      <c r="AK1059" s="168"/>
      <c r="AL1059" s="168"/>
      <c r="AM1059" s="168"/>
      <c r="AN1059" s="168"/>
      <c r="AO1059" s="168"/>
    </row>
    <row r="1060" spans="1:41" x14ac:dyDescent="0.25">
      <c r="A1060" s="478" t="s">
        <v>3081</v>
      </c>
      <c r="B1060" s="478" t="s">
        <v>3169</v>
      </c>
      <c r="C1060" s="478" t="s">
        <v>2179</v>
      </c>
      <c r="D1060" s="477">
        <v>1842</v>
      </c>
      <c r="E1060" s="482" t="s">
        <v>3157</v>
      </c>
      <c r="F1060" s="480"/>
      <c r="G1060" s="480" t="s">
        <v>3072</v>
      </c>
      <c r="H1060" s="474">
        <v>34</v>
      </c>
      <c r="I1060" s="471"/>
      <c r="J1060" s="473"/>
      <c r="K1060" s="470">
        <v>0.29817100000000002</v>
      </c>
      <c r="L1060" s="201">
        <v>-90.7777880923678</v>
      </c>
      <c r="M1060" s="201">
        <v>423.0996045</v>
      </c>
      <c r="N1060" s="201">
        <v>41.094000000000001</v>
      </c>
      <c r="O1060" s="470">
        <v>41.094000000000001</v>
      </c>
      <c r="P1060" s="471">
        <v>423.0996045</v>
      </c>
      <c r="Q1060" s="471">
        <v>-90.926873592367798</v>
      </c>
      <c r="R1060" s="470">
        <v>184.23586431999883</v>
      </c>
      <c r="S1060" s="470">
        <v>184.38494981999884</v>
      </c>
      <c r="T1060" s="470"/>
      <c r="U1060" s="170">
        <v>115.757234453599</v>
      </c>
      <c r="V1060" s="170"/>
      <c r="W1060" s="170"/>
      <c r="X1060" s="168"/>
      <c r="Y1060" s="168"/>
      <c r="Z1060" s="168"/>
      <c r="AA1060" s="169"/>
      <c r="AB1060" s="169"/>
      <c r="AC1060" s="168"/>
      <c r="AD1060" s="168"/>
      <c r="AE1060" s="168"/>
      <c r="AF1060" s="168"/>
      <c r="AG1060" s="168"/>
      <c r="AH1060" s="168"/>
      <c r="AI1060" s="168"/>
      <c r="AJ1060" s="168"/>
      <c r="AK1060" s="168"/>
      <c r="AL1060" s="168"/>
      <c r="AM1060" s="168"/>
      <c r="AN1060" s="168"/>
      <c r="AO1060" s="168"/>
    </row>
    <row r="1061" spans="1:41" x14ac:dyDescent="0.25">
      <c r="A1061" s="478"/>
      <c r="B1061" s="478"/>
      <c r="C1061" s="478"/>
      <c r="D1061" s="477"/>
      <c r="E1061" s="482" t="s">
        <v>619</v>
      </c>
      <c r="F1061" s="480"/>
      <c r="G1061" s="480"/>
      <c r="H1061" s="474"/>
      <c r="I1061" s="471"/>
      <c r="J1061" s="473"/>
      <c r="K1061" s="470">
        <v>0</v>
      </c>
      <c r="L1061" s="201">
        <v>-90.926873592367798</v>
      </c>
      <c r="M1061" s="201">
        <v>423.0996045</v>
      </c>
      <c r="N1061" s="201">
        <v>41.094000000000001</v>
      </c>
      <c r="O1061" s="470">
        <v>41.094000000000001</v>
      </c>
      <c r="P1061" s="471">
        <v>423.0996045</v>
      </c>
      <c r="Q1061" s="471">
        <v>-90.926873592367798</v>
      </c>
      <c r="R1061" s="470">
        <v>184.38494981999884</v>
      </c>
      <c r="S1061" s="470">
        <v>184.38494981999884</v>
      </c>
      <c r="T1061" s="470"/>
      <c r="U1061" s="170">
        <v>115.90631995359901</v>
      </c>
      <c r="V1061" s="170"/>
      <c r="W1061" s="170"/>
      <c r="X1061" s="168"/>
      <c r="Y1061" s="168"/>
      <c r="Z1061" s="168"/>
      <c r="AA1061" s="169"/>
      <c r="AB1061" s="169"/>
      <c r="AC1061" s="168"/>
      <c r="AD1061" s="168"/>
      <c r="AE1061" s="168"/>
      <c r="AF1061" s="168"/>
      <c r="AG1061" s="168"/>
      <c r="AH1061" s="168"/>
      <c r="AI1061" s="168"/>
      <c r="AJ1061" s="168"/>
      <c r="AK1061" s="168"/>
      <c r="AL1061" s="168"/>
      <c r="AM1061" s="168"/>
      <c r="AN1061" s="168"/>
      <c r="AO1061" s="168"/>
    </row>
    <row r="1062" spans="1:41" x14ac:dyDescent="0.25">
      <c r="A1062" s="478" t="s">
        <v>3081</v>
      </c>
      <c r="B1062" s="478" t="s">
        <v>3169</v>
      </c>
      <c r="C1062" s="478" t="s">
        <v>2174</v>
      </c>
      <c r="D1062" s="477">
        <v>1844</v>
      </c>
      <c r="E1062" s="482" t="s">
        <v>3156</v>
      </c>
      <c r="F1062" s="480"/>
      <c r="G1062" s="480" t="s">
        <v>4278</v>
      </c>
      <c r="H1062" s="474"/>
      <c r="I1062" s="471"/>
      <c r="J1062" s="473"/>
      <c r="K1062" s="470">
        <v>0</v>
      </c>
      <c r="L1062" s="201">
        <v>-90.926873592367798</v>
      </c>
      <c r="M1062" s="201">
        <v>423.0996045</v>
      </c>
      <c r="N1062" s="201">
        <v>41.094000000000001</v>
      </c>
      <c r="O1062" s="470">
        <v>41.094000000000001</v>
      </c>
      <c r="P1062" s="471">
        <v>423.0996045</v>
      </c>
      <c r="Q1062" s="471">
        <v>-90.926873592367798</v>
      </c>
      <c r="R1062" s="470">
        <v>184.38494981999884</v>
      </c>
      <c r="S1062" s="470">
        <v>184.38494981999884</v>
      </c>
      <c r="T1062" s="470"/>
      <c r="U1062" s="170">
        <v>115.90631995359901</v>
      </c>
      <c r="V1062" s="170"/>
      <c r="W1062" s="170"/>
      <c r="X1062" s="168"/>
      <c r="Y1062" s="168"/>
      <c r="Z1062" s="168"/>
      <c r="AA1062" s="169"/>
      <c r="AB1062" s="169"/>
      <c r="AC1062" s="168"/>
      <c r="AD1062" s="168"/>
      <c r="AE1062" s="168"/>
      <c r="AF1062" s="168"/>
      <c r="AG1062" s="168"/>
      <c r="AH1062" s="168"/>
      <c r="AI1062" s="168"/>
      <c r="AJ1062" s="168"/>
      <c r="AK1062" s="168"/>
      <c r="AL1062" s="168"/>
      <c r="AM1062" s="168"/>
      <c r="AN1062" s="168"/>
      <c r="AO1062" s="168"/>
    </row>
    <row r="1063" spans="1:41" x14ac:dyDescent="0.25">
      <c r="A1063" s="478"/>
      <c r="B1063" s="478"/>
      <c r="C1063" s="478"/>
      <c r="D1063" s="477"/>
      <c r="E1063" s="482"/>
      <c r="F1063" s="480"/>
      <c r="G1063" s="480" t="s">
        <v>1962</v>
      </c>
      <c r="H1063" s="474"/>
      <c r="I1063" s="471"/>
      <c r="J1063" s="473"/>
      <c r="K1063" s="470">
        <v>9.650984E-2</v>
      </c>
      <c r="L1063" s="201">
        <v>-90.975128512367803</v>
      </c>
      <c r="M1063" s="201">
        <v>423.0996045</v>
      </c>
      <c r="N1063" s="201">
        <v>41.094000000000001</v>
      </c>
      <c r="O1063" s="470">
        <v>41.094000000000001</v>
      </c>
      <c r="P1063" s="471">
        <v>423.0996045</v>
      </c>
      <c r="Q1063" s="471">
        <v>-91.023383432367794</v>
      </c>
      <c r="R1063" s="470">
        <v>184.43320473999884</v>
      </c>
      <c r="S1063" s="470">
        <v>184.48145965999885</v>
      </c>
      <c r="T1063" s="470"/>
      <c r="U1063" s="170">
        <v>115.95457487359901</v>
      </c>
      <c r="V1063" s="170"/>
      <c r="W1063" s="170"/>
      <c r="X1063" s="168"/>
      <c r="Y1063" s="168"/>
      <c r="Z1063" s="168"/>
      <c r="AA1063" s="169"/>
      <c r="AB1063" s="169"/>
      <c r="AC1063" s="168"/>
      <c r="AD1063" s="168"/>
      <c r="AE1063" s="168"/>
      <c r="AF1063" s="168"/>
      <c r="AG1063" s="168"/>
      <c r="AH1063" s="168"/>
      <c r="AI1063" s="168"/>
      <c r="AJ1063" s="168"/>
      <c r="AK1063" s="168"/>
      <c r="AL1063" s="168"/>
      <c r="AM1063" s="168"/>
      <c r="AN1063" s="168"/>
      <c r="AO1063" s="168"/>
    </row>
    <row r="1064" spans="1:41" x14ac:dyDescent="0.25">
      <c r="A1064" s="478" t="s">
        <v>3081</v>
      </c>
      <c r="B1064" s="478" t="s">
        <v>3169</v>
      </c>
      <c r="C1064" s="478" t="s">
        <v>111</v>
      </c>
      <c r="D1064" s="477">
        <v>1845</v>
      </c>
      <c r="E1064" s="482" t="s">
        <v>887</v>
      </c>
      <c r="F1064" s="480" t="s">
        <v>3135</v>
      </c>
      <c r="G1064" s="480" t="s">
        <v>3134</v>
      </c>
      <c r="H1064" s="474">
        <v>40</v>
      </c>
      <c r="I1064" s="471"/>
      <c r="J1064" s="473"/>
      <c r="K1064" s="470">
        <v>0</v>
      </c>
      <c r="L1064" s="201">
        <v>-91.023383432367794</v>
      </c>
      <c r="M1064" s="201">
        <v>423.0996045</v>
      </c>
      <c r="N1064" s="201">
        <v>41.094000000000001</v>
      </c>
      <c r="O1064" s="470">
        <v>41.094000000000001</v>
      </c>
      <c r="P1064" s="471">
        <v>423.0996045</v>
      </c>
      <c r="Q1064" s="471">
        <v>-91.023383432367794</v>
      </c>
      <c r="R1064" s="470">
        <v>184.48145965999885</v>
      </c>
      <c r="S1064" s="470">
        <v>184.48145965999885</v>
      </c>
      <c r="T1064" s="470"/>
      <c r="U1064" s="170">
        <v>116.00282979359902</v>
      </c>
      <c r="V1064" s="170"/>
      <c r="W1064" s="170"/>
      <c r="X1064" s="168"/>
      <c r="Y1064" s="168"/>
      <c r="Z1064" s="168"/>
      <c r="AA1064" s="169"/>
      <c r="AB1064" s="169"/>
      <c r="AC1064" s="168"/>
      <c r="AD1064" s="168"/>
      <c r="AE1064" s="168"/>
      <c r="AF1064" s="168"/>
      <c r="AG1064" s="168"/>
      <c r="AH1064" s="168"/>
      <c r="AI1064" s="168"/>
      <c r="AJ1064" s="168"/>
      <c r="AK1064" s="168"/>
      <c r="AL1064" s="168"/>
      <c r="AM1064" s="168"/>
      <c r="AN1064" s="168"/>
      <c r="AO1064" s="168"/>
    </row>
    <row r="1065" spans="1:41" x14ac:dyDescent="0.25">
      <c r="A1065" s="478"/>
      <c r="B1065" s="478"/>
      <c r="C1065" s="478"/>
      <c r="D1065" s="477"/>
      <c r="E1065" s="482"/>
      <c r="F1065" s="480"/>
      <c r="G1065" s="480" t="s">
        <v>3133</v>
      </c>
      <c r="H1065" s="474"/>
      <c r="I1065" s="471"/>
      <c r="J1065" s="473"/>
      <c r="K1065" s="470">
        <v>5.5879999999999999E-2</v>
      </c>
      <c r="L1065" s="201">
        <v>-91.051323432367795</v>
      </c>
      <c r="M1065" s="201">
        <v>423.0996045</v>
      </c>
      <c r="N1065" s="201">
        <v>41.094000000000001</v>
      </c>
      <c r="O1065" s="470">
        <v>41.094000000000001</v>
      </c>
      <c r="P1065" s="471">
        <v>423.0996045</v>
      </c>
      <c r="Q1065" s="471">
        <v>-91.079263432367796</v>
      </c>
      <c r="R1065" s="470">
        <v>184.50939965999885</v>
      </c>
      <c r="S1065" s="470">
        <v>184.53733965999885</v>
      </c>
      <c r="T1065" s="470"/>
      <c r="U1065" s="170">
        <v>116.03076979359902</v>
      </c>
      <c r="V1065" s="170"/>
      <c r="W1065" s="170"/>
      <c r="X1065" s="168"/>
      <c r="Y1065" s="168"/>
      <c r="Z1065" s="168"/>
      <c r="AA1065" s="169"/>
      <c r="AB1065" s="169"/>
      <c r="AC1065" s="168"/>
      <c r="AD1065" s="168"/>
      <c r="AE1065" s="168"/>
      <c r="AF1065" s="168"/>
      <c r="AG1065" s="168"/>
      <c r="AH1065" s="168"/>
      <c r="AI1065" s="168"/>
      <c r="AJ1065" s="168"/>
      <c r="AK1065" s="168"/>
      <c r="AL1065" s="168"/>
      <c r="AM1065" s="168"/>
      <c r="AN1065" s="168"/>
      <c r="AO1065" s="168"/>
    </row>
    <row r="1066" spans="1:41" x14ac:dyDescent="0.25">
      <c r="A1066" s="478"/>
      <c r="B1066" s="478"/>
      <c r="C1066" s="478"/>
      <c r="D1066" s="477"/>
      <c r="E1066" s="482" t="s">
        <v>619</v>
      </c>
      <c r="F1066" s="480"/>
      <c r="G1066" s="480" t="s">
        <v>3132</v>
      </c>
      <c r="H1066" s="474"/>
      <c r="I1066" s="471"/>
      <c r="J1066" s="473"/>
      <c r="K1066" s="470">
        <v>7.6135999999999981E-2</v>
      </c>
      <c r="L1066" s="201">
        <v>-91.117331432367791</v>
      </c>
      <c r="M1066" s="201">
        <v>423.0996045</v>
      </c>
      <c r="N1066" s="201">
        <v>41.094000000000001</v>
      </c>
      <c r="O1066" s="470">
        <v>41.094000000000001</v>
      </c>
      <c r="P1066" s="471">
        <v>423.0996045</v>
      </c>
      <c r="Q1066" s="471">
        <v>-91.155399432367801</v>
      </c>
      <c r="R1066" s="470">
        <v>184.57540765999883</v>
      </c>
      <c r="S1066" s="470">
        <v>184.61347565999884</v>
      </c>
      <c r="T1066" s="470"/>
      <c r="U1066" s="170">
        <v>116.096777793599</v>
      </c>
      <c r="V1066" s="170"/>
      <c r="W1066" s="170"/>
      <c r="X1066" s="168"/>
      <c r="Y1066" s="168"/>
      <c r="Z1066" s="168"/>
      <c r="AA1066" s="169"/>
      <c r="AB1066" s="169"/>
      <c r="AC1066" s="168"/>
      <c r="AD1066" s="168"/>
      <c r="AE1066" s="168"/>
      <c r="AF1066" s="168"/>
      <c r="AG1066" s="168"/>
      <c r="AH1066" s="168"/>
      <c r="AI1066" s="168"/>
      <c r="AJ1066" s="168"/>
      <c r="AK1066" s="168"/>
      <c r="AL1066" s="168"/>
      <c r="AM1066" s="168"/>
      <c r="AN1066" s="168"/>
      <c r="AO1066" s="168"/>
    </row>
    <row r="1067" spans="1:41" x14ac:dyDescent="0.25">
      <c r="A1067" s="478" t="s">
        <v>3081</v>
      </c>
      <c r="B1067" s="478" t="s">
        <v>3169</v>
      </c>
      <c r="C1067" s="478" t="s">
        <v>3131</v>
      </c>
      <c r="D1067" s="477">
        <v>1849</v>
      </c>
      <c r="E1067" s="482" t="s">
        <v>3155</v>
      </c>
      <c r="F1067" s="480" t="s">
        <v>2185</v>
      </c>
      <c r="G1067" s="480" t="s">
        <v>2184</v>
      </c>
      <c r="H1067" s="474">
        <v>40</v>
      </c>
      <c r="I1067" s="471"/>
      <c r="J1067" s="473"/>
      <c r="K1067" s="470">
        <v>0.5</v>
      </c>
      <c r="L1067" s="201">
        <v>-91.405399432367801</v>
      </c>
      <c r="M1067" s="201">
        <v>423.0996045</v>
      </c>
      <c r="N1067" s="201">
        <v>41.094000000000001</v>
      </c>
      <c r="O1067" s="470">
        <v>41.094000000000001</v>
      </c>
      <c r="P1067" s="471">
        <v>423.0996045</v>
      </c>
      <c r="Q1067" s="471">
        <v>-91.655399432367801</v>
      </c>
      <c r="R1067" s="470">
        <v>184.86347565999884</v>
      </c>
      <c r="S1067" s="470">
        <v>185.11347565999884</v>
      </c>
      <c r="T1067" s="470"/>
      <c r="U1067" s="170">
        <v>116.38484579359901</v>
      </c>
      <c r="V1067" s="170"/>
      <c r="W1067" s="170"/>
      <c r="X1067" s="168"/>
      <c r="Y1067" s="168"/>
      <c r="Z1067" s="168"/>
      <c r="AA1067" s="169"/>
      <c r="AB1067" s="169"/>
      <c r="AC1067" s="168"/>
      <c r="AD1067" s="168"/>
      <c r="AE1067" s="168"/>
      <c r="AF1067" s="168"/>
      <c r="AG1067" s="168"/>
      <c r="AH1067" s="168"/>
      <c r="AI1067" s="168"/>
      <c r="AJ1067" s="168"/>
      <c r="AK1067" s="168"/>
      <c r="AL1067" s="168"/>
      <c r="AM1067" s="168"/>
      <c r="AN1067" s="168"/>
      <c r="AO1067" s="168"/>
    </row>
    <row r="1068" spans="1:41" x14ac:dyDescent="0.25">
      <c r="A1068" s="478"/>
      <c r="B1068" s="478"/>
      <c r="C1068" s="478"/>
      <c r="D1068" s="477"/>
      <c r="E1068" s="482" t="s">
        <v>619</v>
      </c>
      <c r="F1068" s="480"/>
      <c r="G1068" s="480" t="s">
        <v>3129</v>
      </c>
      <c r="H1068" s="474"/>
      <c r="I1068" s="471"/>
      <c r="J1068" s="473"/>
      <c r="K1068" s="470">
        <v>7.6135999999999981E-2</v>
      </c>
      <c r="L1068" s="201">
        <v>-91.693467432367811</v>
      </c>
      <c r="M1068" s="201">
        <v>423.0996045</v>
      </c>
      <c r="N1068" s="201">
        <v>41.094000000000001</v>
      </c>
      <c r="O1068" s="470">
        <v>41.094000000000001</v>
      </c>
      <c r="P1068" s="471">
        <v>423.0996045</v>
      </c>
      <c r="Q1068" s="471">
        <v>-91.731535432367806</v>
      </c>
      <c r="R1068" s="470">
        <v>185.15154365999882</v>
      </c>
      <c r="S1068" s="470">
        <v>185.18961165999883</v>
      </c>
      <c r="T1068" s="470"/>
      <c r="U1068" s="170">
        <v>116.67291379359899</v>
      </c>
      <c r="V1068" s="170"/>
      <c r="W1068" s="170"/>
      <c r="X1068" s="168"/>
      <c r="Y1068" s="168"/>
      <c r="Z1068" s="168"/>
      <c r="AA1068" s="169"/>
      <c r="AB1068" s="169"/>
      <c r="AC1068" s="168"/>
      <c r="AD1068" s="168"/>
      <c r="AE1068" s="168"/>
      <c r="AF1068" s="168"/>
      <c r="AG1068" s="168"/>
      <c r="AH1068" s="168"/>
      <c r="AI1068" s="168"/>
      <c r="AJ1068" s="168"/>
      <c r="AK1068" s="168"/>
      <c r="AL1068" s="168"/>
      <c r="AM1068" s="168"/>
      <c r="AN1068" s="168"/>
      <c r="AO1068" s="168"/>
    </row>
    <row r="1069" spans="1:41" x14ac:dyDescent="0.25">
      <c r="A1069" s="478"/>
      <c r="B1069" s="478"/>
      <c r="C1069" s="478"/>
      <c r="D1069" s="477"/>
      <c r="E1069" s="482"/>
      <c r="F1069" s="480"/>
      <c r="G1069" s="480" t="s">
        <v>1962</v>
      </c>
      <c r="H1069" s="474"/>
      <c r="I1069" s="471"/>
      <c r="J1069" s="473"/>
      <c r="K1069" s="470">
        <v>9.9516999999999994E-2</v>
      </c>
      <c r="L1069" s="201">
        <v>-91.781293932367817</v>
      </c>
      <c r="M1069" s="201">
        <v>423.0996045</v>
      </c>
      <c r="N1069" s="201">
        <v>41.094000000000001</v>
      </c>
      <c r="O1069" s="470">
        <v>41.094000000000001</v>
      </c>
      <c r="P1069" s="471">
        <v>423.0996045</v>
      </c>
      <c r="Q1069" s="471">
        <v>-91.831052432367812</v>
      </c>
      <c r="R1069" s="470">
        <v>185.23937015999883</v>
      </c>
      <c r="S1069" s="470">
        <v>185.28912865999882</v>
      </c>
      <c r="T1069" s="470"/>
      <c r="U1069" s="170">
        <v>116.760740293599</v>
      </c>
      <c r="V1069" s="170"/>
      <c r="W1069" s="170"/>
      <c r="X1069" s="168"/>
      <c r="Y1069" s="168"/>
      <c r="Z1069" s="168"/>
      <c r="AA1069" s="169"/>
      <c r="AB1069" s="169"/>
      <c r="AC1069" s="168"/>
      <c r="AD1069" s="168"/>
      <c r="AE1069" s="168"/>
      <c r="AF1069" s="168"/>
      <c r="AG1069" s="168"/>
      <c r="AH1069" s="168"/>
      <c r="AI1069" s="168"/>
      <c r="AJ1069" s="168"/>
      <c r="AK1069" s="168"/>
      <c r="AL1069" s="168"/>
      <c r="AM1069" s="168"/>
      <c r="AN1069" s="168"/>
      <c r="AO1069" s="168"/>
    </row>
    <row r="1070" spans="1:41" x14ac:dyDescent="0.25">
      <c r="A1070" s="478" t="s">
        <v>3081</v>
      </c>
      <c r="B1070" s="478" t="s">
        <v>3169</v>
      </c>
      <c r="C1070" s="478" t="s">
        <v>2177</v>
      </c>
      <c r="D1070" s="477">
        <v>1854</v>
      </c>
      <c r="E1070" s="482" t="s">
        <v>3154</v>
      </c>
      <c r="F1070" s="480"/>
      <c r="G1070" s="480" t="s">
        <v>3072</v>
      </c>
      <c r="H1070" s="474">
        <v>34</v>
      </c>
      <c r="I1070" s="471"/>
      <c r="J1070" s="473"/>
      <c r="K1070" s="470">
        <v>0.29817100000000002</v>
      </c>
      <c r="L1070" s="201">
        <v>-91.980137932367811</v>
      </c>
      <c r="M1070" s="201">
        <v>423.0996045</v>
      </c>
      <c r="N1070" s="201">
        <v>41.094000000000001</v>
      </c>
      <c r="O1070" s="470">
        <v>41.094000000000001</v>
      </c>
      <c r="P1070" s="471">
        <v>423.0996045</v>
      </c>
      <c r="Q1070" s="471">
        <v>-92.129223432367809</v>
      </c>
      <c r="R1070" s="470">
        <v>185.43821415999881</v>
      </c>
      <c r="S1070" s="470">
        <v>185.58729965999882</v>
      </c>
      <c r="T1070" s="470"/>
      <c r="U1070" s="170">
        <v>116.95958429359898</v>
      </c>
      <c r="V1070" s="170"/>
      <c r="W1070" s="170"/>
      <c r="X1070" s="168"/>
      <c r="Y1070" s="168"/>
      <c r="Z1070" s="168"/>
      <c r="AA1070" s="169"/>
      <c r="AB1070" s="169"/>
      <c r="AC1070" s="168"/>
      <c r="AD1070" s="168"/>
      <c r="AE1070" s="168"/>
      <c r="AF1070" s="168"/>
      <c r="AG1070" s="168"/>
      <c r="AH1070" s="168"/>
      <c r="AI1070" s="168"/>
      <c r="AJ1070" s="168"/>
      <c r="AK1070" s="168"/>
      <c r="AL1070" s="168"/>
      <c r="AM1070" s="168"/>
      <c r="AN1070" s="168"/>
      <c r="AO1070" s="168"/>
    </row>
    <row r="1071" spans="1:41" x14ac:dyDescent="0.25">
      <c r="A1071" s="478"/>
      <c r="B1071" s="478"/>
      <c r="C1071" s="478"/>
      <c r="D1071" s="477"/>
      <c r="E1071" s="482" t="s">
        <v>619</v>
      </c>
      <c r="F1071" s="480"/>
      <c r="G1071" s="480"/>
      <c r="H1071" s="474"/>
      <c r="I1071" s="471"/>
      <c r="J1071" s="473"/>
      <c r="K1071" s="470">
        <v>0</v>
      </c>
      <c r="L1071" s="201">
        <v>-92.129223432367809</v>
      </c>
      <c r="M1071" s="201">
        <v>423.0996045</v>
      </c>
      <c r="N1071" s="201">
        <v>41.094000000000001</v>
      </c>
      <c r="O1071" s="470">
        <v>41.094000000000001</v>
      </c>
      <c r="P1071" s="471">
        <v>423.0996045</v>
      </c>
      <c r="Q1071" s="471">
        <v>-92.129223432367809</v>
      </c>
      <c r="R1071" s="470">
        <v>185.58729965999882</v>
      </c>
      <c r="S1071" s="470">
        <v>185.58729965999882</v>
      </c>
      <c r="T1071" s="470"/>
      <c r="U1071" s="170">
        <v>117.10866979359899</v>
      </c>
      <c r="V1071" s="170"/>
      <c r="W1071" s="170"/>
      <c r="X1071" s="168"/>
      <c r="Y1071" s="168"/>
      <c r="Z1071" s="168"/>
      <c r="AA1071" s="169"/>
      <c r="AB1071" s="169"/>
      <c r="AC1071" s="168"/>
      <c r="AD1071" s="168"/>
      <c r="AE1071" s="168"/>
      <c r="AF1071" s="168"/>
      <c r="AG1071" s="168"/>
      <c r="AH1071" s="168"/>
      <c r="AI1071" s="168"/>
      <c r="AJ1071" s="168"/>
      <c r="AK1071" s="168"/>
      <c r="AL1071" s="168"/>
      <c r="AM1071" s="168"/>
      <c r="AN1071" s="168"/>
      <c r="AO1071" s="168"/>
    </row>
    <row r="1072" spans="1:41" x14ac:dyDescent="0.25">
      <c r="A1072" s="478"/>
      <c r="B1072" s="478"/>
      <c r="C1072" s="478"/>
      <c r="D1072" s="477"/>
      <c r="E1072" s="482" t="s">
        <v>619</v>
      </c>
      <c r="F1072" s="480"/>
      <c r="G1072" s="480"/>
      <c r="H1072" s="474"/>
      <c r="I1072" s="471"/>
      <c r="J1072" s="473"/>
      <c r="K1072" s="470">
        <v>0</v>
      </c>
      <c r="L1072" s="201">
        <v>-92.129223432367809</v>
      </c>
      <c r="M1072" s="201">
        <v>423.0996045</v>
      </c>
      <c r="N1072" s="201">
        <v>41.094000000000001</v>
      </c>
      <c r="O1072" s="470">
        <v>41.094000000000001</v>
      </c>
      <c r="P1072" s="471">
        <v>423.0996045</v>
      </c>
      <c r="Q1072" s="471">
        <v>-92.129223432367809</v>
      </c>
      <c r="R1072" s="470">
        <v>185.58729965999882</v>
      </c>
      <c r="S1072" s="470">
        <v>185.58729965999882</v>
      </c>
      <c r="T1072" s="470"/>
      <c r="U1072" s="170">
        <v>117.10866979359899</v>
      </c>
      <c r="V1072" s="170"/>
      <c r="W1072" s="170"/>
      <c r="X1072" s="168"/>
      <c r="Y1072" s="168"/>
      <c r="Z1072" s="168"/>
      <c r="AA1072" s="169"/>
      <c r="AB1072" s="169"/>
      <c r="AC1072" s="168"/>
      <c r="AD1072" s="168"/>
      <c r="AE1072" s="168"/>
      <c r="AF1072" s="168"/>
      <c r="AG1072" s="168"/>
      <c r="AH1072" s="168"/>
      <c r="AI1072" s="168"/>
      <c r="AJ1072" s="168"/>
      <c r="AK1072" s="168"/>
      <c r="AL1072" s="168"/>
      <c r="AM1072" s="168"/>
      <c r="AN1072" s="168"/>
      <c r="AO1072" s="168"/>
    </row>
    <row r="1073" spans="1:41" x14ac:dyDescent="0.25">
      <c r="A1073" s="478"/>
      <c r="B1073" s="478"/>
      <c r="C1073" s="478"/>
      <c r="D1073" s="477"/>
      <c r="E1073" s="481" t="s">
        <v>619</v>
      </c>
      <c r="F1073" s="480"/>
      <c r="G1073" s="480" t="s">
        <v>2198</v>
      </c>
      <c r="H1073" s="474"/>
      <c r="I1073" s="479"/>
      <c r="J1073" s="473"/>
      <c r="K1073" s="472">
        <v>0.19082200000000005</v>
      </c>
      <c r="L1073" s="201">
        <v>-92.224634432367807</v>
      </c>
      <c r="M1073" s="201">
        <v>423.0996045</v>
      </c>
      <c r="N1073" s="201">
        <v>41.094000000000001</v>
      </c>
      <c r="O1073" s="470">
        <v>41.094000000000001</v>
      </c>
      <c r="P1073" s="471">
        <v>423.0996045</v>
      </c>
      <c r="Q1073" s="471">
        <v>-92.320045432367806</v>
      </c>
      <c r="R1073" s="470">
        <v>185.6827106599988</v>
      </c>
      <c r="S1073" s="470">
        <v>185.77812165999882</v>
      </c>
      <c r="T1073" s="479"/>
      <c r="U1073" s="170">
        <v>117.20408079359898</v>
      </c>
      <c r="V1073" s="170"/>
      <c r="W1073" s="170"/>
      <c r="X1073" s="168"/>
      <c r="Y1073" s="168"/>
      <c r="Z1073" s="168"/>
      <c r="AA1073" s="169"/>
      <c r="AB1073" s="169"/>
      <c r="AC1073" s="168"/>
      <c r="AD1073" s="168"/>
      <c r="AE1073" s="168"/>
      <c r="AF1073" s="168"/>
      <c r="AG1073" s="168"/>
      <c r="AH1073" s="168"/>
      <c r="AI1073" s="168"/>
      <c r="AJ1073" s="168"/>
      <c r="AK1073" s="168"/>
      <c r="AL1073" s="168"/>
      <c r="AM1073" s="168"/>
      <c r="AN1073" s="168"/>
      <c r="AO1073" s="168"/>
    </row>
    <row r="1074" spans="1:41" x14ac:dyDescent="0.25">
      <c r="A1074" s="478" t="s">
        <v>3081</v>
      </c>
      <c r="B1074" s="478" t="s">
        <v>3169</v>
      </c>
      <c r="C1074" s="478" t="s">
        <v>1981</v>
      </c>
      <c r="D1074" s="477">
        <v>1858</v>
      </c>
      <c r="E1074" s="470" t="s">
        <v>3153</v>
      </c>
      <c r="F1074" s="476"/>
      <c r="G1074" s="475" t="s">
        <v>1978</v>
      </c>
      <c r="H1074" s="474">
        <v>40</v>
      </c>
      <c r="I1074" s="471"/>
      <c r="J1074" s="473"/>
      <c r="K1074" s="472">
        <v>5.7403999999999997E-2</v>
      </c>
      <c r="L1074" s="201">
        <v>-92.348747432367816</v>
      </c>
      <c r="M1074" s="201">
        <v>423.0996045</v>
      </c>
      <c r="N1074" s="201">
        <v>41.094000000000001</v>
      </c>
      <c r="O1074" s="470">
        <v>41.094000000000001</v>
      </c>
      <c r="P1074" s="471">
        <v>423.0996045</v>
      </c>
      <c r="Q1074" s="471">
        <v>-92.377449432367811</v>
      </c>
      <c r="R1074" s="470">
        <v>185.8068236599988</v>
      </c>
      <c r="S1074" s="470">
        <v>185.83552565999881</v>
      </c>
      <c r="T1074" s="470"/>
      <c r="U1074" s="170">
        <v>117.32819379359897</v>
      </c>
      <c r="V1074" s="170"/>
      <c r="W1074" s="170"/>
      <c r="X1074" s="168"/>
      <c r="Y1074" s="168"/>
      <c r="Z1074" s="168"/>
      <c r="AA1074" s="169"/>
      <c r="AB1074" s="169"/>
      <c r="AC1074" s="168"/>
      <c r="AD1074" s="168"/>
      <c r="AE1074" s="168"/>
      <c r="AF1074" s="168"/>
      <c r="AG1074" s="168"/>
      <c r="AH1074" s="168"/>
      <c r="AI1074" s="168"/>
      <c r="AJ1074" s="168"/>
      <c r="AK1074" s="168"/>
      <c r="AL1074" s="168"/>
      <c r="AM1074" s="168"/>
      <c r="AN1074" s="168"/>
      <c r="AO1074" s="168"/>
    </row>
    <row r="1075" spans="1:41" x14ac:dyDescent="0.25">
      <c r="A1075" s="232"/>
      <c r="B1075" s="232"/>
      <c r="C1075" s="232"/>
      <c r="D1075" s="237"/>
      <c r="E1075" s="232" t="s">
        <v>619</v>
      </c>
      <c r="F1075" s="238"/>
      <c r="G1075" s="238" t="s">
        <v>1962</v>
      </c>
      <c r="H1075" s="467">
        <v>40</v>
      </c>
      <c r="I1075" s="240"/>
      <c r="J1075" s="466"/>
      <c r="K1075" s="240">
        <v>0.103502</v>
      </c>
      <c r="L1075" s="201">
        <v>-92.429200432367821</v>
      </c>
      <c r="M1075" s="201">
        <v>423.0996045</v>
      </c>
      <c r="N1075" s="201">
        <v>41.094000000000001</v>
      </c>
      <c r="O1075" s="240">
        <v>41.094000000000001</v>
      </c>
      <c r="P1075" s="240">
        <v>423.0996045</v>
      </c>
      <c r="Q1075" s="240">
        <v>-92.480951432367817</v>
      </c>
      <c r="R1075" s="240">
        <v>185.8872766599988</v>
      </c>
      <c r="S1075" s="240">
        <v>185.9390276599988</v>
      </c>
      <c r="T1075" s="240"/>
      <c r="U1075" s="170">
        <v>117.40864679359898</v>
      </c>
      <c r="V1075" s="170"/>
      <c r="W1075" s="170"/>
      <c r="X1075" s="168"/>
      <c r="Y1075" s="168"/>
      <c r="Z1075" s="168"/>
      <c r="AA1075" s="169"/>
      <c r="AB1075" s="169"/>
      <c r="AC1075" s="168"/>
      <c r="AD1075" s="168"/>
      <c r="AE1075" s="168"/>
      <c r="AF1075" s="168"/>
      <c r="AG1075" s="168"/>
      <c r="AH1075" s="168"/>
      <c r="AI1075" s="168"/>
      <c r="AJ1075" s="168"/>
      <c r="AK1075" s="168"/>
      <c r="AL1075" s="168"/>
      <c r="AM1075" s="168"/>
      <c r="AN1075" s="168"/>
      <c r="AO1075" s="168"/>
    </row>
    <row r="1076" spans="1:41" x14ac:dyDescent="0.25">
      <c r="A1076" s="232" t="s">
        <v>3081</v>
      </c>
      <c r="B1076" s="232" t="s">
        <v>3152</v>
      </c>
      <c r="C1076" s="232" t="s">
        <v>111</v>
      </c>
      <c r="D1076" s="237">
        <v>1859</v>
      </c>
      <c r="E1076" s="234" t="s">
        <v>1037</v>
      </c>
      <c r="F1076" s="238" t="s">
        <v>2169</v>
      </c>
      <c r="G1076" s="238" t="s">
        <v>1951</v>
      </c>
      <c r="H1076" s="467"/>
      <c r="I1076" s="200"/>
      <c r="J1076" s="466"/>
      <c r="K1076" s="240">
        <v>0</v>
      </c>
      <c r="L1076" s="201">
        <v>-92.480951432367817</v>
      </c>
      <c r="M1076" s="201">
        <v>423.0996045</v>
      </c>
      <c r="N1076" s="201">
        <v>41.094000000000001</v>
      </c>
      <c r="O1076" s="240">
        <v>41.094000000000001</v>
      </c>
      <c r="P1076" s="240">
        <v>423.0996045</v>
      </c>
      <c r="Q1076" s="240">
        <v>-92.480951432367817</v>
      </c>
      <c r="R1076" s="240">
        <v>185.9390276599988</v>
      </c>
      <c r="S1076" s="240">
        <v>185.9390276599988</v>
      </c>
      <c r="T1076" s="240"/>
      <c r="U1076" s="170">
        <v>117.46039779359897</v>
      </c>
      <c r="V1076" s="170"/>
      <c r="W1076" s="170"/>
      <c r="X1076" s="168"/>
      <c r="Y1076" s="168"/>
      <c r="Z1076" s="168"/>
      <c r="AA1076" s="169"/>
      <c r="AB1076" s="169"/>
      <c r="AC1076" s="168"/>
      <c r="AD1076" s="168"/>
      <c r="AE1076" s="168"/>
      <c r="AF1076" s="168"/>
      <c r="AG1076" s="168"/>
      <c r="AH1076" s="168"/>
      <c r="AI1076" s="168"/>
      <c r="AJ1076" s="168"/>
      <c r="AK1076" s="168"/>
      <c r="AL1076" s="168"/>
      <c r="AM1076" s="168"/>
      <c r="AN1076" s="168"/>
      <c r="AO1076" s="168"/>
    </row>
    <row r="1077" spans="1:41" x14ac:dyDescent="0.25">
      <c r="A1077" s="232"/>
      <c r="B1077" s="232"/>
      <c r="C1077" s="232"/>
      <c r="D1077" s="237"/>
      <c r="E1077" s="469" t="s">
        <v>619</v>
      </c>
      <c r="F1077" s="238"/>
      <c r="G1077" s="238" t="s">
        <v>1969</v>
      </c>
      <c r="H1077" s="468"/>
      <c r="I1077" s="239"/>
      <c r="J1077" s="466"/>
      <c r="K1077" s="240">
        <v>0.14528199999999999</v>
      </c>
      <c r="L1077" s="201">
        <v>-92.553592432367822</v>
      </c>
      <c r="M1077" s="201">
        <v>423.0996045</v>
      </c>
      <c r="N1077" s="201">
        <v>41.094000000000001</v>
      </c>
      <c r="O1077" s="240">
        <v>41.094000000000001</v>
      </c>
      <c r="P1077" s="240">
        <v>423.0996045</v>
      </c>
      <c r="Q1077" s="240">
        <v>-92.626233432367812</v>
      </c>
      <c r="R1077" s="240">
        <v>186.0116686599988</v>
      </c>
      <c r="S1077" s="240">
        <v>186.08430965999881</v>
      </c>
      <c r="T1077" s="240"/>
      <c r="U1077" s="170">
        <v>117.53303879359898</v>
      </c>
      <c r="V1077" s="170"/>
      <c r="W1077" s="170"/>
      <c r="X1077" s="168"/>
      <c r="Y1077" s="168"/>
      <c r="Z1077" s="168"/>
      <c r="AA1077" s="169"/>
      <c r="AB1077" s="169"/>
      <c r="AC1077" s="168"/>
      <c r="AD1077" s="168"/>
      <c r="AE1077" s="168"/>
      <c r="AF1077" s="168"/>
      <c r="AG1077" s="168"/>
      <c r="AH1077" s="168"/>
      <c r="AI1077" s="168"/>
      <c r="AJ1077" s="168"/>
      <c r="AK1077" s="168"/>
      <c r="AL1077" s="168"/>
      <c r="AM1077" s="168"/>
      <c r="AN1077" s="168"/>
      <c r="AO1077" s="168"/>
    </row>
    <row r="1078" spans="1:41" x14ac:dyDescent="0.25">
      <c r="A1078" s="232" t="s">
        <v>3081</v>
      </c>
      <c r="B1078" s="232" t="s">
        <v>3152</v>
      </c>
      <c r="C1078" s="232" t="s">
        <v>3125</v>
      </c>
      <c r="D1078" s="237">
        <v>1861</v>
      </c>
      <c r="E1078" s="234" t="s">
        <v>1844</v>
      </c>
      <c r="F1078" s="238" t="s">
        <v>4279</v>
      </c>
      <c r="G1078" s="238" t="s">
        <v>4280</v>
      </c>
      <c r="H1078" s="467">
        <v>33</v>
      </c>
      <c r="I1078" s="200"/>
      <c r="J1078" s="466"/>
      <c r="K1078" s="240">
        <v>0</v>
      </c>
      <c r="L1078" s="201">
        <v>-92.626233432367812</v>
      </c>
      <c r="M1078" s="201">
        <v>423.0996045</v>
      </c>
      <c r="N1078" s="201">
        <v>41.094000000000001</v>
      </c>
      <c r="O1078" s="240">
        <v>41.094000000000001</v>
      </c>
      <c r="P1078" s="240">
        <v>423.0996045</v>
      </c>
      <c r="Q1078" s="240">
        <v>-92.626233432367812</v>
      </c>
      <c r="R1078" s="240">
        <v>186.08430965999881</v>
      </c>
      <c r="S1078" s="240">
        <v>186.08430965999881</v>
      </c>
      <c r="T1078" s="240"/>
      <c r="U1078" s="170">
        <v>117.60567979359898</v>
      </c>
      <c r="V1078" s="170"/>
      <c r="W1078" s="170"/>
      <c r="X1078" s="168"/>
      <c r="Y1078" s="168"/>
      <c r="Z1078" s="168"/>
      <c r="AA1078" s="169"/>
      <c r="AB1078" s="169"/>
      <c r="AC1078" s="168"/>
      <c r="AD1078" s="168"/>
      <c r="AE1078" s="168"/>
      <c r="AF1078" s="168"/>
      <c r="AG1078" s="168"/>
      <c r="AH1078" s="168"/>
      <c r="AI1078" s="168"/>
      <c r="AJ1078" s="168"/>
      <c r="AK1078" s="168"/>
      <c r="AL1078" s="168"/>
      <c r="AM1078" s="168"/>
      <c r="AN1078" s="168"/>
      <c r="AO1078" s="168"/>
    </row>
    <row r="1079" spans="1:41" x14ac:dyDescent="0.25">
      <c r="A1079" s="232"/>
      <c r="B1079" s="232"/>
      <c r="C1079" s="232"/>
      <c r="D1079" s="237"/>
      <c r="E1079" s="469" t="s">
        <v>619</v>
      </c>
      <c r="F1079" s="238"/>
      <c r="G1079" s="238" t="s">
        <v>1969</v>
      </c>
      <c r="H1079" s="468"/>
      <c r="I1079" s="239"/>
      <c r="J1079" s="466"/>
      <c r="K1079" s="240">
        <v>0</v>
      </c>
      <c r="L1079" s="201">
        <v>-92.626233432367812</v>
      </c>
      <c r="M1079" s="201">
        <v>423.0996045</v>
      </c>
      <c r="N1079" s="201">
        <v>41.094000000000001</v>
      </c>
      <c r="O1079" s="240">
        <v>41.094000000000001</v>
      </c>
      <c r="P1079" s="240">
        <v>423.0996045</v>
      </c>
      <c r="Q1079" s="240">
        <v>-92.626233432367812</v>
      </c>
      <c r="R1079" s="240">
        <v>186.08430965999881</v>
      </c>
      <c r="S1079" s="240">
        <v>186.08430965999881</v>
      </c>
      <c r="T1079" s="240"/>
      <c r="U1079" s="170">
        <v>117.60567979359898</v>
      </c>
      <c r="V1079" s="170"/>
      <c r="W1079" s="170"/>
      <c r="X1079" s="168"/>
      <c r="Y1079" s="168"/>
      <c r="Z1079" s="168"/>
      <c r="AA1079" s="169"/>
      <c r="AB1079" s="169"/>
      <c r="AC1079" s="168"/>
      <c r="AD1079" s="168"/>
      <c r="AE1079" s="168"/>
      <c r="AF1079" s="168"/>
      <c r="AG1079" s="168"/>
      <c r="AH1079" s="168"/>
      <c r="AI1079" s="168"/>
      <c r="AJ1079" s="168"/>
      <c r="AK1079" s="168"/>
      <c r="AL1079" s="168"/>
      <c r="AM1079" s="168"/>
      <c r="AN1079" s="168"/>
      <c r="AO1079" s="168"/>
    </row>
    <row r="1080" spans="1:41" x14ac:dyDescent="0.25">
      <c r="A1080" s="232" t="s">
        <v>3081</v>
      </c>
      <c r="B1080" s="232" t="s">
        <v>3152</v>
      </c>
      <c r="C1080" s="232" t="s">
        <v>1990</v>
      </c>
      <c r="D1080" s="237">
        <v>1861</v>
      </c>
      <c r="E1080" s="234" t="s">
        <v>3151</v>
      </c>
      <c r="F1080" s="238" t="s">
        <v>1988</v>
      </c>
      <c r="G1080" s="238" t="s">
        <v>1987</v>
      </c>
      <c r="H1080" s="467"/>
      <c r="I1080" s="200"/>
      <c r="J1080" s="466"/>
      <c r="K1080" s="240">
        <v>0</v>
      </c>
      <c r="L1080" s="201">
        <v>-92.626233432367812</v>
      </c>
      <c r="M1080" s="201">
        <v>423.0996045</v>
      </c>
      <c r="N1080" s="201">
        <v>41.094000000000001</v>
      </c>
      <c r="O1080" s="240">
        <v>41.094000000000001</v>
      </c>
      <c r="P1080" s="240">
        <v>423.0996045</v>
      </c>
      <c r="Q1080" s="240">
        <v>-92.626233432367812</v>
      </c>
      <c r="R1080" s="240">
        <v>186.08430965999881</v>
      </c>
      <c r="S1080" s="240">
        <v>186.08430965999881</v>
      </c>
      <c r="T1080" s="240"/>
      <c r="U1080" s="170">
        <v>117.60567979359898</v>
      </c>
      <c r="V1080" s="170"/>
      <c r="W1080" s="170"/>
      <c r="X1080" s="168"/>
      <c r="Y1080" s="168"/>
      <c r="Z1080" s="168"/>
      <c r="AA1080" s="169"/>
      <c r="AB1080" s="169"/>
      <c r="AC1080" s="168"/>
      <c r="AD1080" s="168"/>
      <c r="AE1080" s="168"/>
      <c r="AF1080" s="168"/>
      <c r="AG1080" s="168"/>
      <c r="AH1080" s="168"/>
      <c r="AI1080" s="168"/>
      <c r="AJ1080" s="168"/>
      <c r="AK1080" s="168"/>
      <c r="AL1080" s="168"/>
      <c r="AM1080" s="168"/>
      <c r="AN1080" s="168"/>
      <c r="AO1080" s="168"/>
    </row>
    <row r="1081" spans="1:41" x14ac:dyDescent="0.25">
      <c r="A1081" s="232"/>
      <c r="B1081" s="232"/>
      <c r="C1081" s="232"/>
      <c r="D1081" s="237"/>
      <c r="E1081" s="234" t="s">
        <v>619</v>
      </c>
      <c r="F1081" s="238"/>
      <c r="G1081" s="238" t="s">
        <v>1962</v>
      </c>
      <c r="H1081" s="467">
        <v>40</v>
      </c>
      <c r="I1081" s="200"/>
      <c r="J1081" s="466"/>
      <c r="K1081" s="240">
        <v>0.13121600000000003</v>
      </c>
      <c r="L1081" s="201">
        <v>-92.691841432367809</v>
      </c>
      <c r="M1081" s="201">
        <v>423.0996045</v>
      </c>
      <c r="N1081" s="201">
        <v>41.094000000000001</v>
      </c>
      <c r="O1081" s="240">
        <v>41.094000000000001</v>
      </c>
      <c r="P1081" s="240">
        <v>423.0996045</v>
      </c>
      <c r="Q1081" s="240">
        <v>-92.757449432367807</v>
      </c>
      <c r="R1081" s="240">
        <v>186.14991765999881</v>
      </c>
      <c r="S1081" s="240">
        <v>186.2155256599988</v>
      </c>
      <c r="T1081" s="240"/>
      <c r="U1081" s="170">
        <v>117.67128779359898</v>
      </c>
      <c r="V1081" s="170"/>
      <c r="W1081" s="170"/>
      <c r="X1081" s="168"/>
      <c r="Y1081" s="168"/>
      <c r="Z1081" s="168"/>
      <c r="AA1081" s="169"/>
      <c r="AB1081" s="169"/>
      <c r="AC1081" s="168"/>
      <c r="AD1081" s="168"/>
      <c r="AE1081" s="168"/>
      <c r="AF1081" s="168"/>
      <c r="AG1081" s="168"/>
      <c r="AH1081" s="168"/>
      <c r="AI1081" s="168"/>
      <c r="AJ1081" s="168"/>
      <c r="AK1081" s="168"/>
      <c r="AL1081" s="168"/>
      <c r="AM1081" s="168"/>
      <c r="AN1081" s="168"/>
      <c r="AO1081" s="168"/>
    </row>
    <row r="1082" spans="1:41" x14ac:dyDescent="0.25">
      <c r="A1082" s="478" t="s">
        <v>3081</v>
      </c>
      <c r="B1082" s="478" t="s">
        <v>3150</v>
      </c>
      <c r="C1082" s="478" t="s">
        <v>1981</v>
      </c>
      <c r="D1082" s="477">
        <v>1862</v>
      </c>
      <c r="E1082" s="470" t="s">
        <v>3149</v>
      </c>
      <c r="F1082" s="476"/>
      <c r="G1082" s="475" t="s">
        <v>1978</v>
      </c>
      <c r="H1082" s="474">
        <v>40</v>
      </c>
      <c r="I1082" s="470"/>
      <c r="J1082" s="473"/>
      <c r="K1082" s="472">
        <v>5.7403999999999997E-2</v>
      </c>
      <c r="L1082" s="201">
        <v>-92.786151432367802</v>
      </c>
      <c r="M1082" s="201">
        <v>423.0996045</v>
      </c>
      <c r="N1082" s="201">
        <v>41.094000000000001</v>
      </c>
      <c r="O1082" s="470">
        <v>41.094000000000001</v>
      </c>
      <c r="P1082" s="471">
        <v>423.0996045</v>
      </c>
      <c r="Q1082" s="471">
        <v>-92.814853432367812</v>
      </c>
      <c r="R1082" s="470">
        <v>186.24422765999878</v>
      </c>
      <c r="S1082" s="470">
        <v>186.27292965999879</v>
      </c>
      <c r="T1082" s="470"/>
      <c r="U1082" s="170">
        <v>117.76559779359896</v>
      </c>
      <c r="V1082" s="170"/>
      <c r="W1082" s="170"/>
      <c r="X1082" s="168"/>
      <c r="Y1082" s="168"/>
      <c r="Z1082" s="168"/>
      <c r="AA1082" s="169"/>
      <c r="AB1082" s="169"/>
      <c r="AC1082" s="168"/>
      <c r="AD1082" s="168"/>
      <c r="AE1082" s="168"/>
      <c r="AF1082" s="168"/>
      <c r="AG1082" s="168"/>
      <c r="AH1082" s="168"/>
      <c r="AI1082" s="168"/>
      <c r="AJ1082" s="168"/>
      <c r="AK1082" s="168"/>
      <c r="AL1082" s="168"/>
      <c r="AM1082" s="168"/>
      <c r="AN1082" s="168"/>
      <c r="AO1082" s="168"/>
    </row>
    <row r="1083" spans="1:41" x14ac:dyDescent="0.25">
      <c r="A1083" s="478"/>
      <c r="B1083" s="478"/>
      <c r="C1083" s="478"/>
      <c r="D1083" s="477"/>
      <c r="E1083" s="478" t="s">
        <v>619</v>
      </c>
      <c r="F1083" s="480"/>
      <c r="G1083" s="483" t="s">
        <v>2198</v>
      </c>
      <c r="H1083" s="474"/>
      <c r="I1083" s="470"/>
      <c r="J1083" s="473"/>
      <c r="K1083" s="472">
        <v>0.19082200000000005</v>
      </c>
      <c r="L1083" s="201">
        <v>-92.910264432367811</v>
      </c>
      <c r="M1083" s="201">
        <v>423.0996045</v>
      </c>
      <c r="N1083" s="201">
        <v>41.094000000000001</v>
      </c>
      <c r="O1083" s="470">
        <v>41.094000000000001</v>
      </c>
      <c r="P1083" s="471">
        <v>423.0996045</v>
      </c>
      <c r="Q1083" s="471">
        <v>-93.005675432367809</v>
      </c>
      <c r="R1083" s="470">
        <v>186.36834065999878</v>
      </c>
      <c r="S1083" s="470">
        <v>186.46375165999879</v>
      </c>
      <c r="T1083" s="479"/>
      <c r="U1083" s="170">
        <v>117.88971079359895</v>
      </c>
      <c r="V1083" s="170"/>
      <c r="W1083" s="170"/>
      <c r="X1083" s="168"/>
      <c r="Y1083" s="168"/>
      <c r="Z1083" s="168"/>
      <c r="AA1083" s="169"/>
      <c r="AB1083" s="169"/>
      <c r="AC1083" s="168"/>
      <c r="AD1083" s="168"/>
      <c r="AE1083" s="168"/>
      <c r="AF1083" s="168"/>
      <c r="AG1083" s="168"/>
      <c r="AH1083" s="168"/>
      <c r="AI1083" s="168"/>
      <c r="AJ1083" s="168"/>
      <c r="AK1083" s="168"/>
      <c r="AL1083" s="168"/>
      <c r="AM1083" s="168"/>
      <c r="AN1083" s="168"/>
      <c r="AO1083" s="168"/>
    </row>
    <row r="1084" spans="1:41" x14ac:dyDescent="0.25">
      <c r="A1084" s="478" t="s">
        <v>3081</v>
      </c>
      <c r="B1084" s="478" t="s">
        <v>3150</v>
      </c>
      <c r="C1084" s="478" t="s">
        <v>2197</v>
      </c>
      <c r="D1084" s="477">
        <v>1866</v>
      </c>
      <c r="E1084" s="482" t="s">
        <v>3148</v>
      </c>
      <c r="F1084" s="480"/>
      <c r="G1084" s="480" t="s">
        <v>3072</v>
      </c>
      <c r="H1084" s="474">
        <v>34</v>
      </c>
      <c r="I1084" s="471"/>
      <c r="J1084" s="473"/>
      <c r="K1084" s="470">
        <v>0.29817100000000002</v>
      </c>
      <c r="L1084" s="201">
        <v>-93.154760932367807</v>
      </c>
      <c r="M1084" s="201">
        <v>423.0996045</v>
      </c>
      <c r="N1084" s="201">
        <v>41.094000000000001</v>
      </c>
      <c r="O1084" s="470">
        <v>41.094000000000001</v>
      </c>
      <c r="P1084" s="471">
        <v>423.0996045</v>
      </c>
      <c r="Q1084" s="471">
        <v>-93.303846432367806</v>
      </c>
      <c r="R1084" s="470">
        <v>186.61283715999878</v>
      </c>
      <c r="S1084" s="470">
        <v>186.76192265999879</v>
      </c>
      <c r="T1084" s="470"/>
      <c r="U1084" s="170">
        <v>118.13420729359895</v>
      </c>
      <c r="V1084" s="170"/>
      <c r="W1084" s="170"/>
      <c r="X1084" s="168"/>
      <c r="Y1084" s="168"/>
      <c r="Z1084" s="168"/>
      <c r="AA1084" s="169"/>
      <c r="AB1084" s="169"/>
      <c r="AC1084" s="168"/>
      <c r="AD1084" s="168"/>
      <c r="AE1084" s="168"/>
      <c r="AF1084" s="168"/>
      <c r="AG1084" s="168"/>
      <c r="AH1084" s="168"/>
      <c r="AI1084" s="168"/>
      <c r="AJ1084" s="168"/>
      <c r="AK1084" s="168"/>
      <c r="AL1084" s="168"/>
      <c r="AM1084" s="168"/>
      <c r="AN1084" s="168"/>
      <c r="AO1084" s="168"/>
    </row>
    <row r="1085" spans="1:41" x14ac:dyDescent="0.25">
      <c r="A1085" s="478"/>
      <c r="B1085" s="478"/>
      <c r="C1085" s="478"/>
      <c r="D1085" s="477"/>
      <c r="E1085" s="482" t="s">
        <v>619</v>
      </c>
      <c r="F1085" s="480"/>
      <c r="G1085" s="480"/>
      <c r="H1085" s="474"/>
      <c r="I1085" s="471"/>
      <c r="J1085" s="473"/>
      <c r="K1085" s="470">
        <v>0</v>
      </c>
      <c r="L1085" s="201">
        <v>-93.303846432367806</v>
      </c>
      <c r="M1085" s="201">
        <v>423.0996045</v>
      </c>
      <c r="N1085" s="201">
        <v>41.094000000000001</v>
      </c>
      <c r="O1085" s="470">
        <v>41.094000000000001</v>
      </c>
      <c r="P1085" s="471">
        <v>423.0996045</v>
      </c>
      <c r="Q1085" s="471">
        <v>-93.303846432367806</v>
      </c>
      <c r="R1085" s="470">
        <v>186.76192265999879</v>
      </c>
      <c r="S1085" s="470">
        <v>186.76192265999879</v>
      </c>
      <c r="T1085" s="470"/>
      <c r="U1085" s="170">
        <v>118.28329279359896</v>
      </c>
      <c r="V1085" s="170"/>
      <c r="W1085" s="170"/>
      <c r="X1085" s="168"/>
      <c r="Y1085" s="168"/>
      <c r="Z1085" s="168"/>
      <c r="AA1085" s="169"/>
      <c r="AB1085" s="169"/>
      <c r="AC1085" s="168"/>
      <c r="AD1085" s="168"/>
      <c r="AE1085" s="168"/>
      <c r="AF1085" s="168"/>
      <c r="AG1085" s="168"/>
      <c r="AH1085" s="168"/>
      <c r="AI1085" s="168"/>
      <c r="AJ1085" s="168"/>
      <c r="AK1085" s="168"/>
      <c r="AL1085" s="168"/>
      <c r="AM1085" s="168"/>
      <c r="AN1085" s="168"/>
      <c r="AO1085" s="168"/>
    </row>
    <row r="1086" spans="1:41" x14ac:dyDescent="0.25">
      <c r="A1086" s="478" t="s">
        <v>3081</v>
      </c>
      <c r="B1086" s="478" t="s">
        <v>3150</v>
      </c>
      <c r="C1086" s="478" t="s">
        <v>2174</v>
      </c>
      <c r="D1086" s="477">
        <v>1868</v>
      </c>
      <c r="E1086" s="482" t="s">
        <v>3147</v>
      </c>
      <c r="F1086" s="480"/>
      <c r="G1086" s="480" t="s">
        <v>4278</v>
      </c>
      <c r="H1086" s="474"/>
      <c r="I1086" s="471"/>
      <c r="J1086" s="473"/>
      <c r="K1086" s="470">
        <v>0</v>
      </c>
      <c r="L1086" s="201">
        <v>-93.303846432367806</v>
      </c>
      <c r="M1086" s="201">
        <v>423.0996045</v>
      </c>
      <c r="N1086" s="201">
        <v>41.094000000000001</v>
      </c>
      <c r="O1086" s="470">
        <v>41.094000000000001</v>
      </c>
      <c r="P1086" s="471">
        <v>423.0996045</v>
      </c>
      <c r="Q1086" s="471">
        <v>-93.303846432367806</v>
      </c>
      <c r="R1086" s="470">
        <v>186.76192265999879</v>
      </c>
      <c r="S1086" s="470">
        <v>186.76192265999879</v>
      </c>
      <c r="T1086" s="470"/>
      <c r="U1086" s="170">
        <v>118.28329279359896</v>
      </c>
      <c r="V1086" s="170"/>
      <c r="W1086" s="170"/>
      <c r="X1086" s="168"/>
      <c r="Y1086" s="168"/>
      <c r="Z1086" s="168"/>
      <c r="AA1086" s="169"/>
      <c r="AB1086" s="169"/>
      <c r="AC1086" s="168"/>
      <c r="AD1086" s="168"/>
      <c r="AE1086" s="168"/>
      <c r="AF1086" s="168"/>
      <c r="AG1086" s="168"/>
      <c r="AH1086" s="168"/>
      <c r="AI1086" s="168"/>
      <c r="AJ1086" s="168"/>
      <c r="AK1086" s="168"/>
      <c r="AL1086" s="168"/>
      <c r="AM1086" s="168"/>
      <c r="AN1086" s="168"/>
      <c r="AO1086" s="168"/>
    </row>
    <row r="1087" spans="1:41" x14ac:dyDescent="0.25">
      <c r="A1087" s="478"/>
      <c r="B1087" s="478"/>
      <c r="C1087" s="478"/>
      <c r="D1087" s="477"/>
      <c r="E1087" s="482"/>
      <c r="F1087" s="480"/>
      <c r="G1087" s="480" t="s">
        <v>1962</v>
      </c>
      <c r="H1087" s="474">
        <v>40</v>
      </c>
      <c r="I1087" s="471"/>
      <c r="J1087" s="473"/>
      <c r="K1087" s="470">
        <v>9.650984E-2</v>
      </c>
      <c r="L1087" s="201">
        <v>-93.352101352367811</v>
      </c>
      <c r="M1087" s="201">
        <v>423.0996045</v>
      </c>
      <c r="N1087" s="201">
        <v>41.094000000000001</v>
      </c>
      <c r="O1087" s="470">
        <v>41.094000000000001</v>
      </c>
      <c r="P1087" s="471">
        <v>423.0996045</v>
      </c>
      <c r="Q1087" s="471">
        <v>-93.400356272367802</v>
      </c>
      <c r="R1087" s="470">
        <v>186.81017757999879</v>
      </c>
      <c r="S1087" s="470">
        <v>186.8584324999988</v>
      </c>
      <c r="T1087" s="470"/>
      <c r="U1087" s="170">
        <v>118.33154771359897</v>
      </c>
      <c r="V1087" s="170"/>
      <c r="W1087" s="170"/>
      <c r="X1087" s="168"/>
      <c r="Y1087" s="168"/>
      <c r="Z1087" s="168"/>
      <c r="AA1087" s="169"/>
      <c r="AB1087" s="169"/>
      <c r="AC1087" s="168"/>
      <c r="AD1087" s="168"/>
      <c r="AE1087" s="168"/>
      <c r="AF1087" s="168"/>
      <c r="AG1087" s="168"/>
      <c r="AH1087" s="168"/>
      <c r="AI1087" s="168"/>
      <c r="AJ1087" s="168"/>
      <c r="AK1087" s="168"/>
      <c r="AL1087" s="168"/>
      <c r="AM1087" s="168"/>
      <c r="AN1087" s="168"/>
      <c r="AO1087" s="168"/>
    </row>
    <row r="1088" spans="1:41" x14ac:dyDescent="0.25">
      <c r="A1088" s="478" t="s">
        <v>3081</v>
      </c>
      <c r="B1088" s="478" t="s">
        <v>3150</v>
      </c>
      <c r="C1088" s="478" t="s">
        <v>111</v>
      </c>
      <c r="D1088" s="477">
        <v>1869</v>
      </c>
      <c r="E1088" s="482" t="s">
        <v>888</v>
      </c>
      <c r="F1088" s="480" t="s">
        <v>3135</v>
      </c>
      <c r="G1088" s="480" t="s">
        <v>3134</v>
      </c>
      <c r="H1088" s="474"/>
      <c r="I1088" s="471"/>
      <c r="J1088" s="473"/>
      <c r="K1088" s="470">
        <v>0</v>
      </c>
      <c r="L1088" s="201">
        <v>-93.400356272367802</v>
      </c>
      <c r="M1088" s="201">
        <v>423.0996045</v>
      </c>
      <c r="N1088" s="201">
        <v>41.094000000000001</v>
      </c>
      <c r="O1088" s="470">
        <v>41.094000000000001</v>
      </c>
      <c r="P1088" s="471">
        <v>423.0996045</v>
      </c>
      <c r="Q1088" s="471">
        <v>-93.400356272367802</v>
      </c>
      <c r="R1088" s="470">
        <v>186.8584324999988</v>
      </c>
      <c r="S1088" s="470">
        <v>186.8584324999988</v>
      </c>
      <c r="T1088" s="470"/>
      <c r="U1088" s="170">
        <v>118.37980263359897</v>
      </c>
      <c r="V1088" s="170"/>
      <c r="W1088" s="170"/>
      <c r="X1088" s="168"/>
      <c r="Y1088" s="168"/>
      <c r="Z1088" s="168"/>
      <c r="AA1088" s="169"/>
      <c r="AB1088" s="169"/>
      <c r="AC1088" s="168"/>
      <c r="AD1088" s="168"/>
      <c r="AE1088" s="168"/>
      <c r="AF1088" s="168"/>
      <c r="AG1088" s="168"/>
      <c r="AH1088" s="168"/>
      <c r="AI1088" s="168"/>
      <c r="AJ1088" s="168"/>
      <c r="AK1088" s="168"/>
      <c r="AL1088" s="168"/>
      <c r="AM1088" s="168"/>
      <c r="AN1088" s="168"/>
      <c r="AO1088" s="168"/>
    </row>
    <row r="1089" spans="1:41" x14ac:dyDescent="0.25">
      <c r="A1089" s="478"/>
      <c r="B1089" s="478"/>
      <c r="C1089" s="478"/>
      <c r="D1089" s="477"/>
      <c r="E1089" s="482"/>
      <c r="F1089" s="480"/>
      <c r="G1089" s="480" t="s">
        <v>3133</v>
      </c>
      <c r="H1089" s="474">
        <v>40</v>
      </c>
      <c r="I1089" s="471"/>
      <c r="J1089" s="473"/>
      <c r="K1089" s="470">
        <v>5.5879999999999999E-2</v>
      </c>
      <c r="L1089" s="201">
        <v>-93.428296272367803</v>
      </c>
      <c r="M1089" s="201">
        <v>423.0996045</v>
      </c>
      <c r="N1089" s="201">
        <v>41.094000000000001</v>
      </c>
      <c r="O1089" s="470">
        <v>41.094000000000001</v>
      </c>
      <c r="P1089" s="471">
        <v>423.0996045</v>
      </c>
      <c r="Q1089" s="471">
        <v>-93.456236272367804</v>
      </c>
      <c r="R1089" s="470">
        <v>186.8863724999988</v>
      </c>
      <c r="S1089" s="470">
        <v>186.9143124999988</v>
      </c>
      <c r="T1089" s="470"/>
      <c r="U1089" s="170">
        <v>118.40774263359897</v>
      </c>
      <c r="V1089" s="170"/>
      <c r="W1089" s="170"/>
      <c r="X1089" s="168"/>
      <c r="Y1089" s="168"/>
      <c r="Z1089" s="168"/>
      <c r="AA1089" s="169"/>
      <c r="AB1089" s="169"/>
      <c r="AC1089" s="168"/>
      <c r="AD1089" s="168"/>
      <c r="AE1089" s="168"/>
      <c r="AF1089" s="168"/>
      <c r="AG1089" s="168"/>
      <c r="AH1089" s="168"/>
      <c r="AI1089" s="168"/>
      <c r="AJ1089" s="168"/>
      <c r="AK1089" s="168"/>
      <c r="AL1089" s="168"/>
      <c r="AM1089" s="168"/>
      <c r="AN1089" s="168"/>
      <c r="AO1089" s="168"/>
    </row>
    <row r="1090" spans="1:41" x14ac:dyDescent="0.25">
      <c r="A1090" s="478"/>
      <c r="B1090" s="478"/>
      <c r="C1090" s="478"/>
      <c r="D1090" s="477"/>
      <c r="E1090" s="482" t="s">
        <v>619</v>
      </c>
      <c r="F1090" s="480"/>
      <c r="G1090" s="480" t="s">
        <v>3132</v>
      </c>
      <c r="H1090" s="474">
        <v>40</v>
      </c>
      <c r="I1090" s="471"/>
      <c r="J1090" s="473"/>
      <c r="K1090" s="470">
        <v>7.6135999999999981E-2</v>
      </c>
      <c r="L1090" s="201">
        <v>-93.494304272367799</v>
      </c>
      <c r="M1090" s="201">
        <v>423.0996045</v>
      </c>
      <c r="N1090" s="201">
        <v>41.094000000000001</v>
      </c>
      <c r="O1090" s="470">
        <v>41.094000000000001</v>
      </c>
      <c r="P1090" s="471">
        <v>423.0996045</v>
      </c>
      <c r="Q1090" s="471">
        <v>-93.532372272367809</v>
      </c>
      <c r="R1090" s="470">
        <v>186.95238049999878</v>
      </c>
      <c r="S1090" s="470">
        <v>186.99044849999879</v>
      </c>
      <c r="T1090" s="470"/>
      <c r="U1090" s="170">
        <v>118.47375063359895</v>
      </c>
      <c r="V1090" s="170"/>
      <c r="W1090" s="170"/>
      <c r="X1090" s="168"/>
      <c r="Y1090" s="168"/>
      <c r="Z1090" s="168"/>
      <c r="AA1090" s="169"/>
      <c r="AB1090" s="169"/>
      <c r="AC1090" s="168"/>
      <c r="AD1090" s="168"/>
      <c r="AE1090" s="168"/>
      <c r="AF1090" s="168"/>
      <c r="AG1090" s="168"/>
      <c r="AH1090" s="168"/>
      <c r="AI1090" s="168"/>
      <c r="AJ1090" s="168"/>
      <c r="AK1090" s="168"/>
      <c r="AL1090" s="168"/>
      <c r="AM1090" s="168"/>
      <c r="AN1090" s="168"/>
      <c r="AO1090" s="168"/>
    </row>
    <row r="1091" spans="1:41" x14ac:dyDescent="0.25">
      <c r="A1091" s="478" t="s">
        <v>3081</v>
      </c>
      <c r="B1091" s="478" t="s">
        <v>3150</v>
      </c>
      <c r="C1091" s="478" t="s">
        <v>2187</v>
      </c>
      <c r="D1091" s="477">
        <v>1872</v>
      </c>
      <c r="E1091" s="482" t="s">
        <v>3146</v>
      </c>
      <c r="F1091" s="480" t="s">
        <v>2185</v>
      </c>
      <c r="G1091" s="480" t="s">
        <v>2184</v>
      </c>
      <c r="H1091" s="474">
        <v>40</v>
      </c>
      <c r="I1091" s="471"/>
      <c r="J1091" s="473"/>
      <c r="K1091" s="470">
        <v>0.5</v>
      </c>
      <c r="L1091" s="201">
        <v>-93.782372272367809</v>
      </c>
      <c r="M1091" s="201">
        <v>423.0996045</v>
      </c>
      <c r="N1091" s="201">
        <v>41.094000000000001</v>
      </c>
      <c r="O1091" s="470">
        <v>41.094000000000001</v>
      </c>
      <c r="P1091" s="471">
        <v>423.0996045</v>
      </c>
      <c r="Q1091" s="471">
        <v>-94.032372272367809</v>
      </c>
      <c r="R1091" s="470">
        <v>187.24044849999879</v>
      </c>
      <c r="S1091" s="470">
        <v>187.49044849999879</v>
      </c>
      <c r="T1091" s="470"/>
      <c r="U1091" s="170">
        <v>118.76181863359896</v>
      </c>
      <c r="V1091" s="170"/>
      <c r="W1091" s="170"/>
      <c r="X1091" s="168"/>
      <c r="Y1091" s="168"/>
      <c r="Z1091" s="168"/>
      <c r="AA1091" s="169"/>
      <c r="AB1091" s="169"/>
      <c r="AC1091" s="168"/>
      <c r="AD1091" s="168"/>
      <c r="AE1091" s="168"/>
      <c r="AF1091" s="168"/>
      <c r="AG1091" s="168"/>
      <c r="AH1091" s="168"/>
      <c r="AI1091" s="168"/>
      <c r="AJ1091" s="168"/>
      <c r="AK1091" s="168"/>
      <c r="AL1091" s="168"/>
      <c r="AM1091" s="168"/>
      <c r="AN1091" s="168"/>
      <c r="AO1091" s="168"/>
    </row>
    <row r="1092" spans="1:41" x14ac:dyDescent="0.25">
      <c r="A1092" s="478"/>
      <c r="B1092" s="478"/>
      <c r="C1092" s="478"/>
      <c r="D1092" s="477"/>
      <c r="E1092" s="482" t="s">
        <v>619</v>
      </c>
      <c r="F1092" s="480"/>
      <c r="G1092" s="480" t="s">
        <v>3129</v>
      </c>
      <c r="H1092" s="474">
        <v>40</v>
      </c>
      <c r="I1092" s="471"/>
      <c r="J1092" s="473"/>
      <c r="K1092" s="470">
        <v>7.6135999999999981E-2</v>
      </c>
      <c r="L1092" s="201">
        <v>-94.070440272367819</v>
      </c>
      <c r="M1092" s="201">
        <v>423.0996045</v>
      </c>
      <c r="N1092" s="201">
        <v>41.094000000000001</v>
      </c>
      <c r="O1092" s="470">
        <v>41.094000000000001</v>
      </c>
      <c r="P1092" s="471">
        <v>423.0996045</v>
      </c>
      <c r="Q1092" s="471">
        <v>-94.108508272367814</v>
      </c>
      <c r="R1092" s="470">
        <v>187.52851649999877</v>
      </c>
      <c r="S1092" s="470">
        <v>187.56658449999878</v>
      </c>
      <c r="T1092" s="470"/>
      <c r="U1092" s="170">
        <v>119.04988663359894</v>
      </c>
      <c r="V1092" s="170"/>
      <c r="W1092" s="170"/>
      <c r="X1092" s="168"/>
      <c r="Y1092" s="168"/>
      <c r="Z1092" s="168"/>
      <c r="AA1092" s="169"/>
      <c r="AB1092" s="169"/>
      <c r="AC1092" s="168"/>
      <c r="AD1092" s="168"/>
      <c r="AE1092" s="168"/>
      <c r="AF1092" s="168"/>
      <c r="AG1092" s="168"/>
      <c r="AH1092" s="168"/>
      <c r="AI1092" s="168"/>
      <c r="AJ1092" s="168"/>
      <c r="AK1092" s="168"/>
      <c r="AL1092" s="168"/>
      <c r="AM1092" s="168"/>
      <c r="AN1092" s="168"/>
      <c r="AO1092" s="168"/>
    </row>
    <row r="1093" spans="1:41" x14ac:dyDescent="0.25">
      <c r="A1093" s="478"/>
      <c r="B1093" s="478"/>
      <c r="C1093" s="478"/>
      <c r="D1093" s="477"/>
      <c r="E1093" s="482"/>
      <c r="F1093" s="480"/>
      <c r="G1093" s="480" t="s">
        <v>1962</v>
      </c>
      <c r="H1093" s="474"/>
      <c r="I1093" s="471"/>
      <c r="J1093" s="473"/>
      <c r="K1093" s="470">
        <v>9.9516999999999994E-2</v>
      </c>
      <c r="L1093" s="201">
        <v>-94.158266772367824</v>
      </c>
      <c r="M1093" s="201">
        <v>423.0996045</v>
      </c>
      <c r="N1093" s="201">
        <v>41.094000000000001</v>
      </c>
      <c r="O1093" s="470">
        <v>41.094000000000001</v>
      </c>
      <c r="P1093" s="471">
        <v>423.0996045</v>
      </c>
      <c r="Q1093" s="471">
        <v>-94.20802527236782</v>
      </c>
      <c r="R1093" s="470">
        <v>187.61634299999878</v>
      </c>
      <c r="S1093" s="470">
        <v>187.66610149999877</v>
      </c>
      <c r="T1093" s="470"/>
      <c r="U1093" s="170">
        <v>119.13771313359895</v>
      </c>
      <c r="V1093" s="170"/>
      <c r="W1093" s="170"/>
      <c r="X1093" s="168"/>
      <c r="Y1093" s="168"/>
      <c r="Z1093" s="168"/>
      <c r="AA1093" s="169"/>
      <c r="AB1093" s="169"/>
      <c r="AC1093" s="168"/>
      <c r="AD1093" s="168"/>
      <c r="AE1093" s="168"/>
      <c r="AF1093" s="168"/>
      <c r="AG1093" s="168"/>
      <c r="AH1093" s="168"/>
      <c r="AI1093" s="168"/>
      <c r="AJ1093" s="168"/>
      <c r="AK1093" s="168"/>
      <c r="AL1093" s="168"/>
      <c r="AM1093" s="168"/>
      <c r="AN1093" s="168"/>
      <c r="AO1093" s="168"/>
    </row>
    <row r="1094" spans="1:41" x14ac:dyDescent="0.25">
      <c r="A1094" s="478" t="s">
        <v>3081</v>
      </c>
      <c r="B1094" s="478" t="s">
        <v>3150</v>
      </c>
      <c r="C1094" s="478" t="s">
        <v>2194</v>
      </c>
      <c r="D1094" s="477">
        <v>1878</v>
      </c>
      <c r="E1094" s="482" t="s">
        <v>3145</v>
      </c>
      <c r="F1094" s="480"/>
      <c r="G1094" s="480" t="s">
        <v>3072</v>
      </c>
      <c r="H1094" s="474">
        <v>34</v>
      </c>
      <c r="I1094" s="471"/>
      <c r="J1094" s="473"/>
      <c r="K1094" s="470">
        <v>0.29817100000000002</v>
      </c>
      <c r="L1094" s="201">
        <v>-94.357110772367818</v>
      </c>
      <c r="M1094" s="201">
        <v>423.0996045</v>
      </c>
      <c r="N1094" s="201">
        <v>41.094000000000001</v>
      </c>
      <c r="O1094" s="470">
        <v>41.094000000000001</v>
      </c>
      <c r="P1094" s="471">
        <v>423.0996045</v>
      </c>
      <c r="Q1094" s="471">
        <v>-94.506196272367816</v>
      </c>
      <c r="R1094" s="470">
        <v>187.81518699999876</v>
      </c>
      <c r="S1094" s="470">
        <v>187.96427249999877</v>
      </c>
      <c r="T1094" s="470"/>
      <c r="U1094" s="170">
        <v>119.33655713359893</v>
      </c>
      <c r="V1094" s="170"/>
      <c r="W1094" s="170"/>
      <c r="X1094" s="168"/>
      <c r="Y1094" s="168"/>
      <c r="Z1094" s="168"/>
      <c r="AA1094" s="169"/>
      <c r="AB1094" s="169"/>
      <c r="AC1094" s="168"/>
      <c r="AD1094" s="168"/>
      <c r="AE1094" s="168"/>
      <c r="AF1094" s="168"/>
      <c r="AG1094" s="168"/>
      <c r="AH1094" s="168"/>
      <c r="AI1094" s="168"/>
      <c r="AJ1094" s="168"/>
      <c r="AK1094" s="168"/>
      <c r="AL1094" s="168"/>
      <c r="AM1094" s="168"/>
      <c r="AN1094" s="168"/>
      <c r="AO1094" s="168"/>
    </row>
    <row r="1095" spans="1:41" x14ac:dyDescent="0.25">
      <c r="A1095" s="478"/>
      <c r="B1095" s="478"/>
      <c r="C1095" s="478"/>
      <c r="D1095" s="477"/>
      <c r="E1095" s="482" t="s">
        <v>619</v>
      </c>
      <c r="F1095" s="480"/>
      <c r="G1095" s="480"/>
      <c r="H1095" s="474"/>
      <c r="I1095" s="471"/>
      <c r="J1095" s="473"/>
      <c r="K1095" s="470">
        <v>0</v>
      </c>
      <c r="L1095" s="201">
        <v>-94.506196272367816</v>
      </c>
      <c r="M1095" s="201">
        <v>423.0996045</v>
      </c>
      <c r="N1095" s="201">
        <v>41.094000000000001</v>
      </c>
      <c r="O1095" s="470">
        <v>41.094000000000001</v>
      </c>
      <c r="P1095" s="471">
        <v>423.0996045</v>
      </c>
      <c r="Q1095" s="471">
        <v>-94.506196272367816</v>
      </c>
      <c r="R1095" s="470">
        <v>187.96427249999877</v>
      </c>
      <c r="S1095" s="470">
        <v>187.96427249999877</v>
      </c>
      <c r="T1095" s="470"/>
      <c r="U1095" s="170">
        <v>119.48564263359894</v>
      </c>
      <c r="V1095" s="170"/>
      <c r="W1095" s="170"/>
      <c r="X1095" s="168"/>
      <c r="Y1095" s="168"/>
      <c r="Z1095" s="168"/>
      <c r="AA1095" s="169"/>
      <c r="AB1095" s="169"/>
      <c r="AC1095" s="168"/>
      <c r="AD1095" s="168"/>
      <c r="AE1095" s="168"/>
      <c r="AF1095" s="168"/>
      <c r="AG1095" s="168"/>
      <c r="AH1095" s="168"/>
      <c r="AI1095" s="168"/>
      <c r="AJ1095" s="168"/>
      <c r="AK1095" s="168"/>
      <c r="AL1095" s="168"/>
      <c r="AM1095" s="168"/>
      <c r="AN1095" s="168"/>
      <c r="AO1095" s="168"/>
    </row>
    <row r="1096" spans="1:41" x14ac:dyDescent="0.25">
      <c r="A1096" s="478"/>
      <c r="B1096" s="478"/>
      <c r="C1096" s="478"/>
      <c r="D1096" s="477"/>
      <c r="E1096" s="482" t="s">
        <v>619</v>
      </c>
      <c r="F1096" s="480"/>
      <c r="G1096" s="480"/>
      <c r="H1096" s="474"/>
      <c r="I1096" s="471"/>
      <c r="J1096" s="473"/>
      <c r="K1096" s="470">
        <v>0</v>
      </c>
      <c r="L1096" s="201">
        <v>-94.506196272367816</v>
      </c>
      <c r="M1096" s="201">
        <v>423.0996045</v>
      </c>
      <c r="N1096" s="201">
        <v>41.094000000000001</v>
      </c>
      <c r="O1096" s="470">
        <v>41.094000000000001</v>
      </c>
      <c r="P1096" s="471">
        <v>423.0996045</v>
      </c>
      <c r="Q1096" s="471">
        <v>-94.506196272367816</v>
      </c>
      <c r="R1096" s="470">
        <v>187.96427249999877</v>
      </c>
      <c r="S1096" s="470">
        <v>187.96427249999877</v>
      </c>
      <c r="T1096" s="470"/>
      <c r="U1096" s="170">
        <v>119.48564263359894</v>
      </c>
      <c r="V1096" s="170"/>
      <c r="W1096" s="170"/>
      <c r="X1096" s="168"/>
      <c r="Y1096" s="168"/>
      <c r="Z1096" s="168"/>
      <c r="AA1096" s="169"/>
      <c r="AB1096" s="169"/>
      <c r="AC1096" s="168"/>
      <c r="AD1096" s="168"/>
      <c r="AE1096" s="168"/>
      <c r="AF1096" s="168"/>
      <c r="AG1096" s="168"/>
      <c r="AH1096" s="168"/>
      <c r="AI1096" s="168"/>
      <c r="AJ1096" s="168"/>
      <c r="AK1096" s="168"/>
      <c r="AL1096" s="168"/>
      <c r="AM1096" s="168"/>
      <c r="AN1096" s="168"/>
      <c r="AO1096" s="168"/>
    </row>
    <row r="1097" spans="1:41" x14ac:dyDescent="0.25">
      <c r="A1097" s="478"/>
      <c r="B1097" s="478"/>
      <c r="C1097" s="478"/>
      <c r="D1097" s="477"/>
      <c r="E1097" s="482" t="s">
        <v>619</v>
      </c>
      <c r="F1097" s="480"/>
      <c r="G1097" s="480" t="s">
        <v>1962</v>
      </c>
      <c r="H1097" s="474"/>
      <c r="I1097" s="471"/>
      <c r="J1097" s="473"/>
      <c r="K1097" s="470">
        <v>9.9516999999999994E-2</v>
      </c>
      <c r="L1097" s="201">
        <v>-94.555954772367812</v>
      </c>
      <c r="M1097" s="201">
        <v>423.0996045</v>
      </c>
      <c r="N1097" s="201">
        <v>41.094000000000001</v>
      </c>
      <c r="O1097" s="470">
        <v>41.094000000000001</v>
      </c>
      <c r="P1097" s="471">
        <v>423.0996045</v>
      </c>
      <c r="Q1097" s="471">
        <v>-94.605713272367822</v>
      </c>
      <c r="R1097" s="470">
        <v>188.01403099999877</v>
      </c>
      <c r="S1097" s="470">
        <v>188.06378949999876</v>
      </c>
      <c r="T1097" s="470"/>
      <c r="U1097" s="170">
        <v>119.53540113359894</v>
      </c>
      <c r="V1097" s="170"/>
      <c r="W1097" s="170"/>
      <c r="X1097" s="168"/>
      <c r="Y1097" s="168"/>
      <c r="Z1097" s="168"/>
      <c r="AA1097" s="169"/>
      <c r="AB1097" s="169"/>
      <c r="AC1097" s="168"/>
      <c r="AD1097" s="168"/>
      <c r="AE1097" s="168"/>
      <c r="AF1097" s="168"/>
      <c r="AG1097" s="168"/>
      <c r="AH1097" s="168"/>
      <c r="AI1097" s="168"/>
      <c r="AJ1097" s="168"/>
      <c r="AK1097" s="168"/>
      <c r="AL1097" s="168"/>
      <c r="AM1097" s="168"/>
      <c r="AN1097" s="168"/>
      <c r="AO1097" s="168"/>
    </row>
    <row r="1098" spans="1:41" x14ac:dyDescent="0.25">
      <c r="A1098" s="478" t="s">
        <v>3081</v>
      </c>
      <c r="B1098" s="478" t="s">
        <v>3150</v>
      </c>
      <c r="C1098" s="478" t="s">
        <v>2192</v>
      </c>
      <c r="D1098" s="477">
        <v>1882</v>
      </c>
      <c r="E1098" s="482" t="s">
        <v>3144</v>
      </c>
      <c r="F1098" s="480"/>
      <c r="G1098" s="480" t="s">
        <v>3072</v>
      </c>
      <c r="H1098" s="474">
        <v>34</v>
      </c>
      <c r="I1098" s="471"/>
      <c r="J1098" s="473"/>
      <c r="K1098" s="470">
        <v>0.29817100000000002</v>
      </c>
      <c r="L1098" s="201">
        <v>-94.75479877236782</v>
      </c>
      <c r="M1098" s="201">
        <v>423.0996045</v>
      </c>
      <c r="N1098" s="201">
        <v>41.094000000000001</v>
      </c>
      <c r="O1098" s="470">
        <v>41.094000000000001</v>
      </c>
      <c r="P1098" s="471">
        <v>423.0996045</v>
      </c>
      <c r="Q1098" s="471">
        <v>-94.903884272367819</v>
      </c>
      <c r="R1098" s="470">
        <v>188.21287499999875</v>
      </c>
      <c r="S1098" s="470">
        <v>188.36196049999876</v>
      </c>
      <c r="T1098" s="470"/>
      <c r="U1098" s="170">
        <v>119.73424513359892</v>
      </c>
      <c r="V1098" s="170"/>
      <c r="W1098" s="170"/>
      <c r="X1098" s="168"/>
      <c r="Y1098" s="168"/>
      <c r="Z1098" s="168"/>
      <c r="AA1098" s="169"/>
      <c r="AB1098" s="169"/>
      <c r="AC1098" s="168"/>
      <c r="AD1098" s="168"/>
      <c r="AE1098" s="168"/>
      <c r="AF1098" s="168"/>
      <c r="AG1098" s="168"/>
      <c r="AH1098" s="168"/>
      <c r="AI1098" s="168"/>
      <c r="AJ1098" s="168"/>
      <c r="AK1098" s="168"/>
      <c r="AL1098" s="168"/>
      <c r="AM1098" s="168"/>
      <c r="AN1098" s="168"/>
      <c r="AO1098" s="168"/>
    </row>
    <row r="1099" spans="1:41" x14ac:dyDescent="0.25">
      <c r="A1099" s="478"/>
      <c r="B1099" s="478"/>
      <c r="C1099" s="478"/>
      <c r="D1099" s="477"/>
      <c r="E1099" s="482" t="s">
        <v>619</v>
      </c>
      <c r="F1099" s="480"/>
      <c r="G1099" s="480"/>
      <c r="H1099" s="474"/>
      <c r="I1099" s="471"/>
      <c r="J1099" s="473"/>
      <c r="K1099" s="470">
        <v>0</v>
      </c>
      <c r="L1099" s="201">
        <v>-94.903884272367819</v>
      </c>
      <c r="M1099" s="201">
        <v>423.0996045</v>
      </c>
      <c r="N1099" s="201">
        <v>41.094000000000001</v>
      </c>
      <c r="O1099" s="470">
        <v>41.094000000000001</v>
      </c>
      <c r="P1099" s="471">
        <v>423.0996045</v>
      </c>
      <c r="Q1099" s="471">
        <v>-94.903884272367819</v>
      </c>
      <c r="R1099" s="470">
        <v>188.36196049999876</v>
      </c>
      <c r="S1099" s="470">
        <v>188.36196049999876</v>
      </c>
      <c r="T1099" s="470"/>
      <c r="U1099" s="170">
        <v>119.88333063359893</v>
      </c>
      <c r="V1099" s="170"/>
      <c r="W1099" s="170"/>
      <c r="X1099" s="168"/>
      <c r="Y1099" s="168"/>
      <c r="Z1099" s="168"/>
      <c r="AA1099" s="169"/>
      <c r="AB1099" s="169"/>
      <c r="AC1099" s="168"/>
      <c r="AD1099" s="168"/>
      <c r="AE1099" s="168"/>
      <c r="AF1099" s="168"/>
      <c r="AG1099" s="168"/>
      <c r="AH1099" s="168"/>
      <c r="AI1099" s="168"/>
      <c r="AJ1099" s="168"/>
      <c r="AK1099" s="168"/>
      <c r="AL1099" s="168"/>
      <c r="AM1099" s="168"/>
      <c r="AN1099" s="168"/>
      <c r="AO1099" s="168"/>
    </row>
    <row r="1100" spans="1:41" x14ac:dyDescent="0.25">
      <c r="A1100" s="478"/>
      <c r="B1100" s="478"/>
      <c r="C1100" s="478"/>
      <c r="D1100" s="477"/>
      <c r="E1100" s="482" t="s">
        <v>619</v>
      </c>
      <c r="F1100" s="480"/>
      <c r="G1100" s="480"/>
      <c r="H1100" s="474"/>
      <c r="I1100" s="471"/>
      <c r="J1100" s="473"/>
      <c r="K1100" s="470">
        <v>0</v>
      </c>
      <c r="L1100" s="201">
        <v>-94.903884272367819</v>
      </c>
      <c r="M1100" s="201">
        <v>423.0996045</v>
      </c>
      <c r="N1100" s="201">
        <v>41.094000000000001</v>
      </c>
      <c r="O1100" s="470">
        <v>41.094000000000001</v>
      </c>
      <c r="P1100" s="471">
        <v>423.0996045</v>
      </c>
      <c r="Q1100" s="471">
        <v>-94.903884272367819</v>
      </c>
      <c r="R1100" s="470">
        <v>188.36196049999876</v>
      </c>
      <c r="S1100" s="470">
        <v>188.36196049999876</v>
      </c>
      <c r="T1100" s="470"/>
      <c r="U1100" s="170">
        <v>119.88333063359893</v>
      </c>
      <c r="V1100" s="170"/>
      <c r="W1100" s="170"/>
      <c r="X1100" s="168"/>
      <c r="Y1100" s="168"/>
      <c r="Z1100" s="168"/>
      <c r="AA1100" s="169"/>
      <c r="AB1100" s="169"/>
      <c r="AC1100" s="168"/>
      <c r="AD1100" s="168"/>
      <c r="AE1100" s="168"/>
      <c r="AF1100" s="168"/>
      <c r="AG1100" s="168"/>
      <c r="AH1100" s="168"/>
      <c r="AI1100" s="168"/>
      <c r="AJ1100" s="168"/>
      <c r="AK1100" s="168"/>
      <c r="AL1100" s="168"/>
      <c r="AM1100" s="168"/>
      <c r="AN1100" s="168"/>
      <c r="AO1100" s="168"/>
    </row>
    <row r="1101" spans="1:41" x14ac:dyDescent="0.25">
      <c r="A1101" s="478"/>
      <c r="B1101" s="478"/>
      <c r="C1101" s="478"/>
      <c r="D1101" s="477"/>
      <c r="E1101" s="482" t="s">
        <v>619</v>
      </c>
      <c r="F1101" s="480"/>
      <c r="G1101" s="480" t="s">
        <v>1962</v>
      </c>
      <c r="H1101" s="474"/>
      <c r="I1101" s="471"/>
      <c r="J1101" s="473"/>
      <c r="K1101" s="470">
        <v>9.9516999999999994E-2</v>
      </c>
      <c r="L1101" s="201">
        <v>-94.953642772367829</v>
      </c>
      <c r="M1101" s="201">
        <v>423.0996045</v>
      </c>
      <c r="N1101" s="201">
        <v>41.094000000000001</v>
      </c>
      <c r="O1101" s="470">
        <v>41.094000000000001</v>
      </c>
      <c r="P1101" s="471">
        <v>423.0996045</v>
      </c>
      <c r="Q1101" s="471">
        <v>-95.003401272367825</v>
      </c>
      <c r="R1101" s="470">
        <v>188.41171899999875</v>
      </c>
      <c r="S1101" s="470">
        <v>188.46147749999875</v>
      </c>
      <c r="T1101" s="470"/>
      <c r="U1101" s="170">
        <v>119.93308913359893</v>
      </c>
      <c r="V1101" s="170"/>
      <c r="W1101" s="170"/>
      <c r="X1101" s="168"/>
      <c r="Y1101" s="168"/>
      <c r="Z1101" s="168"/>
      <c r="AA1101" s="169"/>
      <c r="AB1101" s="169"/>
      <c r="AC1101" s="168"/>
      <c r="AD1101" s="168"/>
      <c r="AE1101" s="168"/>
      <c r="AF1101" s="168"/>
      <c r="AG1101" s="168"/>
      <c r="AH1101" s="168"/>
      <c r="AI1101" s="168"/>
      <c r="AJ1101" s="168"/>
      <c r="AK1101" s="168"/>
      <c r="AL1101" s="168"/>
      <c r="AM1101" s="168"/>
      <c r="AN1101" s="168"/>
      <c r="AO1101" s="168"/>
    </row>
    <row r="1102" spans="1:41" x14ac:dyDescent="0.25">
      <c r="A1102" s="478" t="s">
        <v>3081</v>
      </c>
      <c r="B1102" s="478" t="s">
        <v>3150</v>
      </c>
      <c r="C1102" s="478" t="s">
        <v>2190</v>
      </c>
      <c r="D1102" s="477">
        <v>1886</v>
      </c>
      <c r="E1102" s="482" t="s">
        <v>3143</v>
      </c>
      <c r="F1102" s="480"/>
      <c r="G1102" s="480" t="s">
        <v>3072</v>
      </c>
      <c r="H1102" s="474">
        <v>34</v>
      </c>
      <c r="I1102" s="471"/>
      <c r="J1102" s="473"/>
      <c r="K1102" s="470">
        <v>0.29817100000000002</v>
      </c>
      <c r="L1102" s="201">
        <v>-95.152486772367823</v>
      </c>
      <c r="M1102" s="201">
        <v>423.0996045</v>
      </c>
      <c r="N1102" s="201">
        <v>41.094000000000001</v>
      </c>
      <c r="O1102" s="470">
        <v>41.094000000000001</v>
      </c>
      <c r="P1102" s="471">
        <v>423.0996045</v>
      </c>
      <c r="Q1102" s="471">
        <v>-95.301572272367821</v>
      </c>
      <c r="R1102" s="470">
        <v>188.61056299999873</v>
      </c>
      <c r="S1102" s="470">
        <v>188.75964849999875</v>
      </c>
      <c r="T1102" s="470"/>
      <c r="U1102" s="170">
        <v>120.13193313359891</v>
      </c>
      <c r="V1102" s="170"/>
      <c r="W1102" s="170"/>
      <c r="X1102" s="168"/>
      <c r="Y1102" s="168"/>
      <c r="Z1102" s="168"/>
      <c r="AA1102" s="169"/>
      <c r="AB1102" s="169"/>
      <c r="AC1102" s="168"/>
      <c r="AD1102" s="168"/>
      <c r="AE1102" s="168"/>
      <c r="AF1102" s="168"/>
      <c r="AG1102" s="168"/>
      <c r="AH1102" s="168"/>
      <c r="AI1102" s="168"/>
      <c r="AJ1102" s="168"/>
      <c r="AK1102" s="168"/>
      <c r="AL1102" s="168"/>
      <c r="AM1102" s="168"/>
      <c r="AN1102" s="168"/>
      <c r="AO1102" s="168"/>
    </row>
    <row r="1103" spans="1:41" x14ac:dyDescent="0.25">
      <c r="A1103" s="478"/>
      <c r="B1103" s="478"/>
      <c r="C1103" s="478"/>
      <c r="D1103" s="477"/>
      <c r="E1103" s="482" t="s">
        <v>619</v>
      </c>
      <c r="F1103" s="480"/>
      <c r="G1103" s="480"/>
      <c r="H1103" s="474"/>
      <c r="I1103" s="471"/>
      <c r="J1103" s="473"/>
      <c r="K1103" s="470">
        <v>0</v>
      </c>
      <c r="L1103" s="201">
        <v>-95.301572272367821</v>
      </c>
      <c r="M1103" s="201">
        <v>423.0996045</v>
      </c>
      <c r="N1103" s="201">
        <v>41.094000000000001</v>
      </c>
      <c r="O1103" s="470">
        <v>41.094000000000001</v>
      </c>
      <c r="P1103" s="471">
        <v>423.0996045</v>
      </c>
      <c r="Q1103" s="471">
        <v>-95.301572272367821</v>
      </c>
      <c r="R1103" s="470">
        <v>188.75964849999875</v>
      </c>
      <c r="S1103" s="470">
        <v>188.75964849999875</v>
      </c>
      <c r="T1103" s="470"/>
      <c r="U1103" s="170">
        <v>120.28101863359892</v>
      </c>
      <c r="V1103" s="170"/>
      <c r="W1103" s="170"/>
      <c r="X1103" s="168"/>
      <c r="Y1103" s="168"/>
      <c r="Z1103" s="168"/>
      <c r="AA1103" s="169"/>
      <c r="AB1103" s="169"/>
      <c r="AC1103" s="168"/>
      <c r="AD1103" s="168"/>
      <c r="AE1103" s="168"/>
      <c r="AF1103" s="168"/>
      <c r="AG1103" s="168"/>
      <c r="AH1103" s="168"/>
      <c r="AI1103" s="168"/>
      <c r="AJ1103" s="168"/>
      <c r="AK1103" s="168"/>
      <c r="AL1103" s="168"/>
      <c r="AM1103" s="168"/>
      <c r="AN1103" s="168"/>
      <c r="AO1103" s="168"/>
    </row>
    <row r="1104" spans="1:41" x14ac:dyDescent="0.25">
      <c r="A1104" s="478" t="s">
        <v>3081</v>
      </c>
      <c r="B1104" s="478" t="s">
        <v>3150</v>
      </c>
      <c r="C1104" s="478" t="s">
        <v>2174</v>
      </c>
      <c r="D1104" s="477">
        <v>1888</v>
      </c>
      <c r="E1104" s="482" t="s">
        <v>3142</v>
      </c>
      <c r="F1104" s="480"/>
      <c r="G1104" s="480" t="s">
        <v>4278</v>
      </c>
      <c r="H1104" s="474"/>
      <c r="I1104" s="471"/>
      <c r="J1104" s="473"/>
      <c r="K1104" s="470">
        <v>0</v>
      </c>
      <c r="L1104" s="201">
        <v>-95.301572272367821</v>
      </c>
      <c r="M1104" s="201">
        <v>423.0996045</v>
      </c>
      <c r="N1104" s="201">
        <v>41.094000000000001</v>
      </c>
      <c r="O1104" s="470">
        <v>41.094000000000001</v>
      </c>
      <c r="P1104" s="471">
        <v>423.0996045</v>
      </c>
      <c r="Q1104" s="471">
        <v>-95.301572272367821</v>
      </c>
      <c r="R1104" s="470">
        <v>188.75964849999875</v>
      </c>
      <c r="S1104" s="470">
        <v>188.75964849999875</v>
      </c>
      <c r="T1104" s="470"/>
      <c r="U1104" s="170">
        <v>120.28101863359892</v>
      </c>
      <c r="V1104" s="170"/>
      <c r="W1104" s="170"/>
      <c r="X1104" s="168"/>
      <c r="Y1104" s="168"/>
      <c r="Z1104" s="168"/>
      <c r="AA1104" s="169"/>
      <c r="AB1104" s="169"/>
      <c r="AC1104" s="168"/>
      <c r="AD1104" s="168"/>
      <c r="AE1104" s="168"/>
      <c r="AF1104" s="168"/>
      <c r="AG1104" s="168"/>
      <c r="AH1104" s="168"/>
      <c r="AI1104" s="168"/>
      <c r="AJ1104" s="168"/>
      <c r="AK1104" s="168"/>
      <c r="AL1104" s="168"/>
      <c r="AM1104" s="168"/>
      <c r="AN1104" s="168"/>
      <c r="AO1104" s="168"/>
    </row>
    <row r="1105" spans="1:41" x14ac:dyDescent="0.25">
      <c r="A1105" s="478"/>
      <c r="B1105" s="478"/>
      <c r="C1105" s="478"/>
      <c r="D1105" s="477"/>
      <c r="E1105" s="482"/>
      <c r="F1105" s="480"/>
      <c r="G1105" s="480" t="s">
        <v>1962</v>
      </c>
      <c r="H1105" s="474"/>
      <c r="I1105" s="471"/>
      <c r="J1105" s="473"/>
      <c r="K1105" s="470">
        <v>9.650984E-2</v>
      </c>
      <c r="L1105" s="201">
        <v>-95.349827192367826</v>
      </c>
      <c r="M1105" s="201">
        <v>423.0996045</v>
      </c>
      <c r="N1105" s="201">
        <v>41.094000000000001</v>
      </c>
      <c r="O1105" s="470">
        <v>41.094000000000001</v>
      </c>
      <c r="P1105" s="471">
        <v>423.0996045</v>
      </c>
      <c r="Q1105" s="471">
        <v>-95.398082112367817</v>
      </c>
      <c r="R1105" s="470">
        <v>188.80790341999875</v>
      </c>
      <c r="S1105" s="470">
        <v>188.85615833999876</v>
      </c>
      <c r="T1105" s="470"/>
      <c r="U1105" s="170">
        <v>120.32927355359892</v>
      </c>
      <c r="V1105" s="170"/>
      <c r="W1105" s="170"/>
      <c r="X1105" s="168"/>
      <c r="Y1105" s="168"/>
      <c r="Z1105" s="168"/>
      <c r="AA1105" s="169"/>
      <c r="AB1105" s="169"/>
      <c r="AC1105" s="168"/>
      <c r="AD1105" s="168"/>
      <c r="AE1105" s="168"/>
      <c r="AF1105" s="168"/>
      <c r="AG1105" s="168"/>
      <c r="AH1105" s="168"/>
      <c r="AI1105" s="168"/>
      <c r="AJ1105" s="168"/>
      <c r="AK1105" s="168"/>
      <c r="AL1105" s="168"/>
      <c r="AM1105" s="168"/>
      <c r="AN1105" s="168"/>
      <c r="AO1105" s="168"/>
    </row>
    <row r="1106" spans="1:41" x14ac:dyDescent="0.25">
      <c r="A1106" s="478" t="s">
        <v>3081</v>
      </c>
      <c r="B1106" s="478" t="s">
        <v>3150</v>
      </c>
      <c r="C1106" s="478" t="s">
        <v>111</v>
      </c>
      <c r="D1106" s="477">
        <v>1889</v>
      </c>
      <c r="E1106" s="482" t="s">
        <v>889</v>
      </c>
      <c r="F1106" s="480" t="s">
        <v>3135</v>
      </c>
      <c r="G1106" s="480" t="s">
        <v>3134</v>
      </c>
      <c r="H1106" s="474">
        <v>40</v>
      </c>
      <c r="I1106" s="471"/>
      <c r="J1106" s="473"/>
      <c r="K1106" s="470">
        <v>0</v>
      </c>
      <c r="L1106" s="201">
        <v>-95.398082112367817</v>
      </c>
      <c r="M1106" s="201">
        <v>423.0996045</v>
      </c>
      <c r="N1106" s="201">
        <v>41.094000000000001</v>
      </c>
      <c r="O1106" s="470">
        <v>41.094000000000001</v>
      </c>
      <c r="P1106" s="471">
        <v>423.0996045</v>
      </c>
      <c r="Q1106" s="471">
        <v>-95.398082112367817</v>
      </c>
      <c r="R1106" s="470">
        <v>188.85615833999876</v>
      </c>
      <c r="S1106" s="470">
        <v>188.85615833999876</v>
      </c>
      <c r="T1106" s="470"/>
      <c r="U1106" s="170">
        <v>120.37752847359893</v>
      </c>
      <c r="V1106" s="170"/>
      <c r="W1106" s="170"/>
      <c r="X1106" s="168"/>
      <c r="Y1106" s="168"/>
      <c r="Z1106" s="168"/>
      <c r="AA1106" s="169"/>
      <c r="AB1106" s="169"/>
      <c r="AC1106" s="168"/>
      <c r="AD1106" s="168"/>
      <c r="AE1106" s="168"/>
      <c r="AF1106" s="168"/>
      <c r="AG1106" s="168"/>
      <c r="AH1106" s="168"/>
      <c r="AI1106" s="168"/>
      <c r="AJ1106" s="168"/>
      <c r="AK1106" s="168"/>
      <c r="AL1106" s="168"/>
      <c r="AM1106" s="168"/>
      <c r="AN1106" s="168"/>
      <c r="AO1106" s="168"/>
    </row>
    <row r="1107" spans="1:41" x14ac:dyDescent="0.25">
      <c r="A1107" s="478"/>
      <c r="B1107" s="478"/>
      <c r="C1107" s="478"/>
      <c r="D1107" s="477"/>
      <c r="E1107" s="482"/>
      <c r="F1107" s="480"/>
      <c r="G1107" s="480" t="s">
        <v>3133</v>
      </c>
      <c r="H1107" s="474"/>
      <c r="I1107" s="471"/>
      <c r="J1107" s="473"/>
      <c r="K1107" s="470">
        <v>5.5879999999999999E-2</v>
      </c>
      <c r="L1107" s="201">
        <v>-95.426022112367818</v>
      </c>
      <c r="M1107" s="201">
        <v>423.0996045</v>
      </c>
      <c r="N1107" s="201">
        <v>41.094000000000001</v>
      </c>
      <c r="O1107" s="470">
        <v>41.094000000000001</v>
      </c>
      <c r="P1107" s="471">
        <v>423.0996045</v>
      </c>
      <c r="Q1107" s="471">
        <v>-95.453962112367819</v>
      </c>
      <c r="R1107" s="470">
        <v>188.88409833999876</v>
      </c>
      <c r="S1107" s="470">
        <v>188.91203833999876</v>
      </c>
      <c r="T1107" s="470"/>
      <c r="U1107" s="170">
        <v>120.40546847359893</v>
      </c>
      <c r="V1107" s="170"/>
      <c r="W1107" s="170"/>
      <c r="X1107" s="168"/>
      <c r="Y1107" s="168"/>
      <c r="Z1107" s="168"/>
      <c r="AA1107" s="169"/>
      <c r="AB1107" s="169"/>
      <c r="AC1107" s="168"/>
      <c r="AD1107" s="168"/>
      <c r="AE1107" s="168"/>
      <c r="AF1107" s="168"/>
      <c r="AG1107" s="168"/>
      <c r="AH1107" s="168"/>
      <c r="AI1107" s="168"/>
      <c r="AJ1107" s="168"/>
      <c r="AK1107" s="168"/>
      <c r="AL1107" s="168"/>
      <c r="AM1107" s="168"/>
      <c r="AN1107" s="168"/>
      <c r="AO1107" s="168"/>
    </row>
    <row r="1108" spans="1:41" x14ac:dyDescent="0.25">
      <c r="A1108" s="478"/>
      <c r="B1108" s="478"/>
      <c r="C1108" s="478"/>
      <c r="D1108" s="477"/>
      <c r="E1108" s="482" t="s">
        <v>619</v>
      </c>
      <c r="F1108" s="480"/>
      <c r="G1108" s="480" t="s">
        <v>3132</v>
      </c>
      <c r="H1108" s="474">
        <v>40</v>
      </c>
      <c r="I1108" s="471"/>
      <c r="J1108" s="473"/>
      <c r="K1108" s="470">
        <v>7.6135999999999981E-2</v>
      </c>
      <c r="L1108" s="201">
        <v>-95.492030112367814</v>
      </c>
      <c r="M1108" s="201">
        <v>423.0996045</v>
      </c>
      <c r="N1108" s="201">
        <v>41.094000000000001</v>
      </c>
      <c r="O1108" s="470">
        <v>41.094000000000001</v>
      </c>
      <c r="P1108" s="471">
        <v>423.0996045</v>
      </c>
      <c r="Q1108" s="471">
        <v>-95.530098112367824</v>
      </c>
      <c r="R1108" s="470">
        <v>188.95010633999874</v>
      </c>
      <c r="S1108" s="470">
        <v>188.98817433999875</v>
      </c>
      <c r="T1108" s="470"/>
      <c r="U1108" s="170">
        <v>120.47147647359891</v>
      </c>
      <c r="V1108" s="170"/>
      <c r="W1108" s="170"/>
      <c r="X1108" s="168"/>
      <c r="Y1108" s="168"/>
      <c r="Z1108" s="168"/>
      <c r="AA1108" s="169"/>
      <c r="AB1108" s="169"/>
      <c r="AC1108" s="168"/>
      <c r="AD1108" s="168"/>
      <c r="AE1108" s="168"/>
      <c r="AF1108" s="168"/>
      <c r="AG1108" s="168"/>
      <c r="AH1108" s="168"/>
      <c r="AI1108" s="168"/>
      <c r="AJ1108" s="168"/>
      <c r="AK1108" s="168"/>
      <c r="AL1108" s="168"/>
      <c r="AM1108" s="168"/>
      <c r="AN1108" s="168"/>
      <c r="AO1108" s="168"/>
    </row>
    <row r="1109" spans="1:41" x14ac:dyDescent="0.25">
      <c r="A1109" s="478" t="s">
        <v>3081</v>
      </c>
      <c r="B1109" s="478" t="s">
        <v>3150</v>
      </c>
      <c r="C1109" s="478" t="s">
        <v>3141</v>
      </c>
      <c r="D1109" s="477">
        <v>1892</v>
      </c>
      <c r="E1109" s="482" t="s">
        <v>3140</v>
      </c>
      <c r="F1109" s="480" t="s">
        <v>2185</v>
      </c>
      <c r="G1109" s="480" t="s">
        <v>2184</v>
      </c>
      <c r="H1109" s="474">
        <v>40</v>
      </c>
      <c r="I1109" s="471"/>
      <c r="J1109" s="473"/>
      <c r="K1109" s="470">
        <v>0.5</v>
      </c>
      <c r="L1109" s="201">
        <v>-95.780098112367824</v>
      </c>
      <c r="M1109" s="201">
        <v>423.0996045</v>
      </c>
      <c r="N1109" s="201">
        <v>41.094000000000001</v>
      </c>
      <c r="O1109" s="470">
        <v>41.094000000000001</v>
      </c>
      <c r="P1109" s="471">
        <v>423.0996045</v>
      </c>
      <c r="Q1109" s="471">
        <v>-96.030098112367824</v>
      </c>
      <c r="R1109" s="470">
        <v>189.23817433999875</v>
      </c>
      <c r="S1109" s="470">
        <v>189.48817433999875</v>
      </c>
      <c r="T1109" s="470"/>
      <c r="U1109" s="170">
        <v>120.75954447359892</v>
      </c>
      <c r="V1109" s="170"/>
      <c r="W1109" s="170"/>
      <c r="X1109" s="168"/>
      <c r="Y1109" s="168"/>
      <c r="Z1109" s="168"/>
      <c r="AA1109" s="169"/>
      <c r="AB1109" s="169"/>
      <c r="AC1109" s="168"/>
      <c r="AD1109" s="168"/>
      <c r="AE1109" s="168"/>
      <c r="AF1109" s="168"/>
      <c r="AG1109" s="168"/>
      <c r="AH1109" s="168"/>
      <c r="AI1109" s="168"/>
      <c r="AJ1109" s="168"/>
      <c r="AK1109" s="168"/>
      <c r="AL1109" s="168"/>
      <c r="AM1109" s="168"/>
      <c r="AN1109" s="168"/>
      <c r="AO1109" s="168"/>
    </row>
    <row r="1110" spans="1:41" x14ac:dyDescent="0.25">
      <c r="A1110" s="478"/>
      <c r="B1110" s="478"/>
      <c r="C1110" s="478"/>
      <c r="D1110" s="477"/>
      <c r="E1110" s="482" t="s">
        <v>619</v>
      </c>
      <c r="F1110" s="480"/>
      <c r="G1110" s="480" t="s">
        <v>3129</v>
      </c>
      <c r="H1110" s="474">
        <v>40</v>
      </c>
      <c r="I1110" s="471"/>
      <c r="J1110" s="473"/>
      <c r="K1110" s="470">
        <v>7.6135999999999981E-2</v>
      </c>
      <c r="L1110" s="201">
        <v>-96.068166112367834</v>
      </c>
      <c r="M1110" s="201">
        <v>423.0996045</v>
      </c>
      <c r="N1110" s="201">
        <v>41.094000000000001</v>
      </c>
      <c r="O1110" s="470">
        <v>41.094000000000001</v>
      </c>
      <c r="P1110" s="471">
        <v>423.0996045</v>
      </c>
      <c r="Q1110" s="471">
        <v>-96.106234112367829</v>
      </c>
      <c r="R1110" s="470">
        <v>189.52624233999873</v>
      </c>
      <c r="S1110" s="470">
        <v>189.56431033999874</v>
      </c>
      <c r="T1110" s="470"/>
      <c r="U1110" s="170">
        <v>121.0476124735989</v>
      </c>
      <c r="V1110" s="170"/>
      <c r="W1110" s="170"/>
      <c r="X1110" s="168"/>
      <c r="Y1110" s="168"/>
      <c r="Z1110" s="168"/>
      <c r="AA1110" s="169"/>
      <c r="AB1110" s="169"/>
      <c r="AC1110" s="168"/>
      <c r="AD1110" s="168"/>
      <c r="AE1110" s="168"/>
      <c r="AF1110" s="168"/>
      <c r="AG1110" s="168"/>
      <c r="AH1110" s="168"/>
      <c r="AI1110" s="168"/>
      <c r="AJ1110" s="168"/>
      <c r="AK1110" s="168"/>
      <c r="AL1110" s="168"/>
      <c r="AM1110" s="168"/>
      <c r="AN1110" s="168"/>
      <c r="AO1110" s="168"/>
    </row>
    <row r="1111" spans="1:41" x14ac:dyDescent="0.25">
      <c r="A1111" s="478"/>
      <c r="B1111" s="478"/>
      <c r="C1111" s="478"/>
      <c r="D1111" s="477"/>
      <c r="E1111" s="482"/>
      <c r="F1111" s="480"/>
      <c r="G1111" s="480" t="s">
        <v>1962</v>
      </c>
      <c r="H1111" s="474"/>
      <c r="I1111" s="471"/>
      <c r="J1111" s="473"/>
      <c r="K1111" s="470">
        <v>9.9516999999999994E-2</v>
      </c>
      <c r="L1111" s="201">
        <v>-96.155992612367839</v>
      </c>
      <c r="M1111" s="201">
        <v>423.0996045</v>
      </c>
      <c r="N1111" s="201">
        <v>41.094000000000001</v>
      </c>
      <c r="O1111" s="470">
        <v>41.094000000000001</v>
      </c>
      <c r="P1111" s="471">
        <v>423.0996045</v>
      </c>
      <c r="Q1111" s="471">
        <v>-96.205751112367835</v>
      </c>
      <c r="R1111" s="470">
        <v>189.61406883999874</v>
      </c>
      <c r="S1111" s="470">
        <v>189.66382733999873</v>
      </c>
      <c r="T1111" s="470"/>
      <c r="U1111" s="170">
        <v>121.13543897359891</v>
      </c>
      <c r="V1111" s="170"/>
      <c r="W1111" s="170"/>
      <c r="X1111" s="168"/>
      <c r="Y1111" s="168"/>
      <c r="Z1111" s="168"/>
      <c r="AA1111" s="169"/>
      <c r="AB1111" s="169"/>
      <c r="AC1111" s="168"/>
      <c r="AD1111" s="168"/>
      <c r="AE1111" s="168"/>
      <c r="AF1111" s="168"/>
      <c r="AG1111" s="168"/>
      <c r="AH1111" s="168"/>
      <c r="AI1111" s="168"/>
      <c r="AJ1111" s="168"/>
      <c r="AK1111" s="168"/>
      <c r="AL1111" s="168"/>
      <c r="AM1111" s="168"/>
      <c r="AN1111" s="168"/>
      <c r="AO1111" s="168"/>
    </row>
    <row r="1112" spans="1:41" x14ac:dyDescent="0.25">
      <c r="A1112" s="478" t="s">
        <v>3081</v>
      </c>
      <c r="B1112" s="478" t="s">
        <v>3150</v>
      </c>
      <c r="C1112" s="478" t="s">
        <v>2183</v>
      </c>
      <c r="D1112" s="477">
        <v>1898</v>
      </c>
      <c r="E1112" s="482" t="s">
        <v>3139</v>
      </c>
      <c r="F1112" s="480"/>
      <c r="G1112" s="480" t="s">
        <v>3072</v>
      </c>
      <c r="H1112" s="474">
        <v>34</v>
      </c>
      <c r="I1112" s="471"/>
      <c r="J1112" s="473"/>
      <c r="K1112" s="470">
        <v>0.29817100000000002</v>
      </c>
      <c r="L1112" s="201">
        <v>-96.354836612367833</v>
      </c>
      <c r="M1112" s="201">
        <v>423.0996045</v>
      </c>
      <c r="N1112" s="201">
        <v>41.094000000000001</v>
      </c>
      <c r="O1112" s="470">
        <v>41.094000000000001</v>
      </c>
      <c r="P1112" s="471">
        <v>423.0996045</v>
      </c>
      <c r="Q1112" s="471">
        <v>-96.503922112367832</v>
      </c>
      <c r="R1112" s="470">
        <v>189.81291283999872</v>
      </c>
      <c r="S1112" s="470">
        <v>189.96199833999873</v>
      </c>
      <c r="T1112" s="470"/>
      <c r="U1112" s="170">
        <v>121.33428297359889</v>
      </c>
      <c r="V1112" s="170"/>
      <c r="W1112" s="170"/>
      <c r="X1112" s="168"/>
      <c r="Y1112" s="168"/>
      <c r="Z1112" s="168"/>
      <c r="AA1112" s="169"/>
      <c r="AB1112" s="169"/>
      <c r="AC1112" s="168"/>
      <c r="AD1112" s="168"/>
      <c r="AE1112" s="168"/>
      <c r="AF1112" s="168"/>
      <c r="AG1112" s="168"/>
      <c r="AH1112" s="168"/>
      <c r="AI1112" s="168"/>
      <c r="AJ1112" s="168"/>
      <c r="AK1112" s="168"/>
      <c r="AL1112" s="168"/>
      <c r="AM1112" s="168"/>
      <c r="AN1112" s="168"/>
      <c r="AO1112" s="168"/>
    </row>
    <row r="1113" spans="1:41" x14ac:dyDescent="0.25">
      <c r="A1113" s="478"/>
      <c r="B1113" s="478"/>
      <c r="C1113" s="478"/>
      <c r="D1113" s="477"/>
      <c r="E1113" s="482" t="s">
        <v>619</v>
      </c>
      <c r="F1113" s="480"/>
      <c r="G1113" s="480"/>
      <c r="H1113" s="474"/>
      <c r="I1113" s="471"/>
      <c r="J1113" s="473"/>
      <c r="K1113" s="470">
        <v>0</v>
      </c>
      <c r="L1113" s="201">
        <v>-96.503922112367832</v>
      </c>
      <c r="M1113" s="201">
        <v>423.0996045</v>
      </c>
      <c r="N1113" s="201">
        <v>41.094000000000001</v>
      </c>
      <c r="O1113" s="470">
        <v>41.094000000000001</v>
      </c>
      <c r="P1113" s="471">
        <v>423.0996045</v>
      </c>
      <c r="Q1113" s="471">
        <v>-96.503922112367832</v>
      </c>
      <c r="R1113" s="470">
        <v>189.96199833999873</v>
      </c>
      <c r="S1113" s="470">
        <v>189.96199833999873</v>
      </c>
      <c r="T1113" s="470"/>
      <c r="U1113" s="170">
        <v>121.4833684735989</v>
      </c>
      <c r="V1113" s="170"/>
      <c r="W1113" s="170"/>
      <c r="X1113" s="168"/>
      <c r="Y1113" s="168"/>
      <c r="Z1113" s="168"/>
      <c r="AA1113" s="169"/>
      <c r="AB1113" s="169"/>
      <c r="AC1113" s="168"/>
      <c r="AD1113" s="168"/>
      <c r="AE1113" s="168"/>
      <c r="AF1113" s="168"/>
      <c r="AG1113" s="168"/>
      <c r="AH1113" s="168"/>
      <c r="AI1113" s="168"/>
      <c r="AJ1113" s="168"/>
      <c r="AK1113" s="168"/>
      <c r="AL1113" s="168"/>
      <c r="AM1113" s="168"/>
      <c r="AN1113" s="168"/>
      <c r="AO1113" s="168"/>
    </row>
    <row r="1114" spans="1:41" x14ac:dyDescent="0.25">
      <c r="A1114" s="478"/>
      <c r="B1114" s="478"/>
      <c r="C1114" s="478"/>
      <c r="D1114" s="477"/>
      <c r="E1114" s="482" t="s">
        <v>619</v>
      </c>
      <c r="F1114" s="480"/>
      <c r="G1114" s="480"/>
      <c r="H1114" s="474"/>
      <c r="I1114" s="471"/>
      <c r="J1114" s="473"/>
      <c r="K1114" s="470">
        <v>0</v>
      </c>
      <c r="L1114" s="201">
        <v>-96.503922112367832</v>
      </c>
      <c r="M1114" s="201">
        <v>423.0996045</v>
      </c>
      <c r="N1114" s="201">
        <v>41.094000000000001</v>
      </c>
      <c r="O1114" s="470">
        <v>41.094000000000001</v>
      </c>
      <c r="P1114" s="471">
        <v>423.0996045</v>
      </c>
      <c r="Q1114" s="471">
        <v>-96.503922112367832</v>
      </c>
      <c r="R1114" s="470">
        <v>189.96199833999873</v>
      </c>
      <c r="S1114" s="470">
        <v>189.96199833999873</v>
      </c>
      <c r="T1114" s="470"/>
      <c r="U1114" s="170">
        <v>121.4833684735989</v>
      </c>
      <c r="V1114" s="170"/>
      <c r="W1114" s="170"/>
      <c r="X1114" s="168"/>
      <c r="Y1114" s="168"/>
      <c r="Z1114" s="168"/>
      <c r="AA1114" s="169"/>
      <c r="AB1114" s="169"/>
      <c r="AC1114" s="168"/>
      <c r="AD1114" s="168"/>
      <c r="AE1114" s="168"/>
      <c r="AF1114" s="168"/>
      <c r="AG1114" s="168"/>
      <c r="AH1114" s="168"/>
      <c r="AI1114" s="168"/>
      <c r="AJ1114" s="168"/>
      <c r="AK1114" s="168"/>
      <c r="AL1114" s="168"/>
      <c r="AM1114" s="168"/>
      <c r="AN1114" s="168"/>
      <c r="AO1114" s="168"/>
    </row>
    <row r="1115" spans="1:41" x14ac:dyDescent="0.25">
      <c r="A1115" s="478"/>
      <c r="B1115" s="478"/>
      <c r="C1115" s="478"/>
      <c r="D1115" s="477"/>
      <c r="E1115" s="482" t="s">
        <v>619</v>
      </c>
      <c r="F1115" s="480"/>
      <c r="G1115" s="480" t="s">
        <v>1962</v>
      </c>
      <c r="H1115" s="474"/>
      <c r="I1115" s="471"/>
      <c r="J1115" s="473"/>
      <c r="K1115" s="470">
        <v>9.9516999999999994E-2</v>
      </c>
      <c r="L1115" s="201">
        <v>-96.553680612367828</v>
      </c>
      <c r="M1115" s="201">
        <v>423.0996045</v>
      </c>
      <c r="N1115" s="201">
        <v>41.094000000000001</v>
      </c>
      <c r="O1115" s="470">
        <v>41.094000000000001</v>
      </c>
      <c r="P1115" s="471">
        <v>423.0996045</v>
      </c>
      <c r="Q1115" s="471">
        <v>-96.603439112367838</v>
      </c>
      <c r="R1115" s="470">
        <v>190.01175683999872</v>
      </c>
      <c r="S1115" s="470">
        <v>190.06151533999872</v>
      </c>
      <c r="T1115" s="470"/>
      <c r="U1115" s="170">
        <v>121.5331269735989</v>
      </c>
      <c r="V1115" s="170"/>
      <c r="W1115" s="170"/>
      <c r="X1115" s="168"/>
      <c r="Y1115" s="168"/>
      <c r="Z1115" s="168"/>
      <c r="AA1115" s="169"/>
      <c r="AB1115" s="169"/>
      <c r="AC1115" s="168"/>
      <c r="AD1115" s="168"/>
      <c r="AE1115" s="168"/>
      <c r="AF1115" s="168"/>
      <c r="AG1115" s="168"/>
      <c r="AH1115" s="168"/>
      <c r="AI1115" s="168"/>
      <c r="AJ1115" s="168"/>
      <c r="AK1115" s="168"/>
      <c r="AL1115" s="168"/>
      <c r="AM1115" s="168"/>
      <c r="AN1115" s="168"/>
      <c r="AO1115" s="168"/>
    </row>
    <row r="1116" spans="1:41" x14ac:dyDescent="0.25">
      <c r="A1116" s="478" t="s">
        <v>3081</v>
      </c>
      <c r="B1116" s="478" t="s">
        <v>3150</v>
      </c>
      <c r="C1116" s="478" t="s">
        <v>2181</v>
      </c>
      <c r="D1116" s="477">
        <v>1902</v>
      </c>
      <c r="E1116" s="482" t="s">
        <v>3138</v>
      </c>
      <c r="F1116" s="480"/>
      <c r="G1116" s="480" t="s">
        <v>3072</v>
      </c>
      <c r="H1116" s="474">
        <v>34</v>
      </c>
      <c r="I1116" s="471"/>
      <c r="J1116" s="473"/>
      <c r="K1116" s="470">
        <v>0.29817100000000002</v>
      </c>
      <c r="L1116" s="201">
        <v>-96.752524612367836</v>
      </c>
      <c r="M1116" s="201">
        <v>423.0996045</v>
      </c>
      <c r="N1116" s="201">
        <v>41.094000000000001</v>
      </c>
      <c r="O1116" s="470">
        <v>41.094000000000001</v>
      </c>
      <c r="P1116" s="471">
        <v>423.0996045</v>
      </c>
      <c r="Q1116" s="471">
        <v>-96.901610112367834</v>
      </c>
      <c r="R1116" s="470">
        <v>190.2106008399987</v>
      </c>
      <c r="S1116" s="470">
        <v>190.35968633999872</v>
      </c>
      <c r="T1116" s="470"/>
      <c r="U1116" s="170">
        <v>121.73197097359888</v>
      </c>
      <c r="V1116" s="170"/>
      <c r="W1116" s="170"/>
      <c r="X1116" s="168"/>
      <c r="Y1116" s="168"/>
      <c r="Z1116" s="168"/>
      <c r="AA1116" s="169"/>
      <c r="AB1116" s="169"/>
      <c r="AC1116" s="168"/>
      <c r="AD1116" s="168"/>
      <c r="AE1116" s="168"/>
      <c r="AF1116" s="168"/>
      <c r="AG1116" s="168"/>
      <c r="AH1116" s="168"/>
      <c r="AI1116" s="168"/>
      <c r="AJ1116" s="168"/>
      <c r="AK1116" s="168"/>
      <c r="AL1116" s="168"/>
      <c r="AM1116" s="168"/>
      <c r="AN1116" s="168"/>
      <c r="AO1116" s="168"/>
    </row>
    <row r="1117" spans="1:41" x14ac:dyDescent="0.25">
      <c r="A1117" s="478"/>
      <c r="B1117" s="478"/>
      <c r="C1117" s="478"/>
      <c r="D1117" s="477"/>
      <c r="E1117" s="482" t="s">
        <v>619</v>
      </c>
      <c r="F1117" s="480"/>
      <c r="G1117" s="480"/>
      <c r="H1117" s="474"/>
      <c r="I1117" s="471"/>
      <c r="J1117" s="473"/>
      <c r="K1117" s="470">
        <v>0</v>
      </c>
      <c r="L1117" s="201">
        <v>-96.901610112367834</v>
      </c>
      <c r="M1117" s="201">
        <v>423.0996045</v>
      </c>
      <c r="N1117" s="201">
        <v>41.094000000000001</v>
      </c>
      <c r="O1117" s="470">
        <v>41.094000000000001</v>
      </c>
      <c r="P1117" s="471">
        <v>423.0996045</v>
      </c>
      <c r="Q1117" s="471">
        <v>-96.901610112367834</v>
      </c>
      <c r="R1117" s="470">
        <v>190.35968633999872</v>
      </c>
      <c r="S1117" s="470">
        <v>190.35968633999872</v>
      </c>
      <c r="T1117" s="470"/>
      <c r="U1117" s="170">
        <v>121.88105647359889</v>
      </c>
      <c r="V1117" s="170"/>
      <c r="W1117" s="170"/>
      <c r="X1117" s="168"/>
      <c r="Y1117" s="168"/>
      <c r="Z1117" s="168"/>
      <c r="AA1117" s="169"/>
      <c r="AB1117" s="169"/>
      <c r="AC1117" s="168"/>
      <c r="AD1117" s="168"/>
      <c r="AE1117" s="168"/>
      <c r="AF1117" s="168"/>
      <c r="AG1117" s="168"/>
      <c r="AH1117" s="168"/>
      <c r="AI1117" s="168"/>
      <c r="AJ1117" s="168"/>
      <c r="AK1117" s="168"/>
      <c r="AL1117" s="168"/>
      <c r="AM1117" s="168"/>
      <c r="AN1117" s="168"/>
      <c r="AO1117" s="168"/>
    </row>
    <row r="1118" spans="1:41" x14ac:dyDescent="0.25">
      <c r="A1118" s="478"/>
      <c r="B1118" s="478"/>
      <c r="C1118" s="478"/>
      <c r="D1118" s="477"/>
      <c r="E1118" s="482" t="s">
        <v>619</v>
      </c>
      <c r="F1118" s="480"/>
      <c r="G1118" s="480"/>
      <c r="H1118" s="474"/>
      <c r="I1118" s="471"/>
      <c r="J1118" s="473"/>
      <c r="K1118" s="470">
        <v>0</v>
      </c>
      <c r="L1118" s="201">
        <v>-96.901610112367834</v>
      </c>
      <c r="M1118" s="201">
        <v>423.0996045</v>
      </c>
      <c r="N1118" s="201">
        <v>41.094000000000001</v>
      </c>
      <c r="O1118" s="470">
        <v>41.094000000000001</v>
      </c>
      <c r="P1118" s="471">
        <v>423.0996045</v>
      </c>
      <c r="Q1118" s="471">
        <v>-96.901610112367834</v>
      </c>
      <c r="R1118" s="470">
        <v>190.35968633999872</v>
      </c>
      <c r="S1118" s="470">
        <v>190.35968633999872</v>
      </c>
      <c r="T1118" s="470"/>
      <c r="U1118" s="170">
        <v>121.88105647359889</v>
      </c>
      <c r="V1118" s="170"/>
      <c r="W1118" s="170"/>
      <c r="X1118" s="168"/>
      <c r="Y1118" s="168"/>
      <c r="Z1118" s="168"/>
      <c r="AA1118" s="169"/>
      <c r="AB1118" s="169"/>
      <c r="AC1118" s="168"/>
      <c r="AD1118" s="168"/>
      <c r="AE1118" s="168"/>
      <c r="AF1118" s="168"/>
      <c r="AG1118" s="168"/>
      <c r="AH1118" s="168"/>
      <c r="AI1118" s="168"/>
      <c r="AJ1118" s="168"/>
      <c r="AK1118" s="168"/>
      <c r="AL1118" s="168"/>
      <c r="AM1118" s="168"/>
      <c r="AN1118" s="168"/>
      <c r="AO1118" s="168"/>
    </row>
    <row r="1119" spans="1:41" x14ac:dyDescent="0.25">
      <c r="A1119" s="478"/>
      <c r="B1119" s="478"/>
      <c r="C1119" s="478"/>
      <c r="D1119" s="477"/>
      <c r="E1119" s="482" t="s">
        <v>619</v>
      </c>
      <c r="F1119" s="480"/>
      <c r="G1119" s="480" t="s">
        <v>1962</v>
      </c>
      <c r="H1119" s="474"/>
      <c r="I1119" s="471"/>
      <c r="J1119" s="473"/>
      <c r="K1119" s="470">
        <v>9.9516999999999994E-2</v>
      </c>
      <c r="L1119" s="201">
        <v>-96.951368612367844</v>
      </c>
      <c r="M1119" s="201">
        <v>423.0996045</v>
      </c>
      <c r="N1119" s="201">
        <v>41.094000000000001</v>
      </c>
      <c r="O1119" s="470">
        <v>41.094000000000001</v>
      </c>
      <c r="P1119" s="471">
        <v>423.0996045</v>
      </c>
      <c r="Q1119" s="471">
        <v>-97.00112711236784</v>
      </c>
      <c r="R1119" s="470">
        <v>190.40944483999871</v>
      </c>
      <c r="S1119" s="470">
        <v>190.45920333999871</v>
      </c>
      <c r="T1119" s="470"/>
      <c r="U1119" s="170">
        <v>121.93081497359888</v>
      </c>
      <c r="V1119" s="170"/>
      <c r="W1119" s="170"/>
      <c r="X1119" s="168"/>
      <c r="Y1119" s="168"/>
      <c r="Z1119" s="168"/>
      <c r="AA1119" s="169"/>
      <c r="AB1119" s="169"/>
      <c r="AC1119" s="168"/>
      <c r="AD1119" s="168"/>
      <c r="AE1119" s="168"/>
      <c r="AF1119" s="168"/>
      <c r="AG1119" s="168"/>
      <c r="AH1119" s="168"/>
      <c r="AI1119" s="168"/>
      <c r="AJ1119" s="168"/>
      <c r="AK1119" s="168"/>
      <c r="AL1119" s="168"/>
      <c r="AM1119" s="168"/>
      <c r="AN1119" s="168"/>
      <c r="AO1119" s="168"/>
    </row>
    <row r="1120" spans="1:41" x14ac:dyDescent="0.25">
      <c r="A1120" s="478" t="s">
        <v>3081</v>
      </c>
      <c r="B1120" s="478" t="s">
        <v>3150</v>
      </c>
      <c r="C1120" s="478" t="s">
        <v>2179</v>
      </c>
      <c r="D1120" s="477">
        <v>1906</v>
      </c>
      <c r="E1120" s="482" t="s">
        <v>3137</v>
      </c>
      <c r="F1120" s="480"/>
      <c r="G1120" s="480" t="s">
        <v>3072</v>
      </c>
      <c r="H1120" s="474">
        <v>34</v>
      </c>
      <c r="I1120" s="471"/>
      <c r="J1120" s="473"/>
      <c r="K1120" s="470">
        <v>0.29817100000000002</v>
      </c>
      <c r="L1120" s="201">
        <v>-97.150212612367838</v>
      </c>
      <c r="M1120" s="201">
        <v>423.0996045</v>
      </c>
      <c r="N1120" s="201">
        <v>41.094000000000001</v>
      </c>
      <c r="O1120" s="470">
        <v>41.094000000000001</v>
      </c>
      <c r="P1120" s="471">
        <v>423.0996045</v>
      </c>
      <c r="Q1120" s="471">
        <v>-97.299298112367836</v>
      </c>
      <c r="R1120" s="470">
        <v>190.60828883999869</v>
      </c>
      <c r="S1120" s="470">
        <v>190.75737433999871</v>
      </c>
      <c r="T1120" s="470"/>
      <c r="U1120" s="170">
        <v>122.12965897359886</v>
      </c>
      <c r="V1120" s="170"/>
      <c r="W1120" s="170"/>
      <c r="X1120" s="168"/>
      <c r="Y1120" s="168"/>
      <c r="Z1120" s="168"/>
      <c r="AA1120" s="169"/>
      <c r="AB1120" s="169"/>
      <c r="AC1120" s="168"/>
      <c r="AD1120" s="168"/>
      <c r="AE1120" s="168"/>
      <c r="AF1120" s="168"/>
      <c r="AG1120" s="168"/>
      <c r="AH1120" s="168"/>
      <c r="AI1120" s="168"/>
      <c r="AJ1120" s="168"/>
      <c r="AK1120" s="168"/>
      <c r="AL1120" s="168"/>
      <c r="AM1120" s="168"/>
      <c r="AN1120" s="168"/>
      <c r="AO1120" s="168"/>
    </row>
    <row r="1121" spans="1:41" x14ac:dyDescent="0.25">
      <c r="A1121" s="478"/>
      <c r="B1121" s="478"/>
      <c r="C1121" s="478"/>
      <c r="D1121" s="477"/>
      <c r="E1121" s="482" t="s">
        <v>619</v>
      </c>
      <c r="F1121" s="480"/>
      <c r="G1121" s="480"/>
      <c r="H1121" s="474"/>
      <c r="I1121" s="471"/>
      <c r="J1121" s="473"/>
      <c r="K1121" s="470">
        <v>0</v>
      </c>
      <c r="L1121" s="201">
        <v>-97.299298112367836</v>
      </c>
      <c r="M1121" s="201">
        <v>423.0996045</v>
      </c>
      <c r="N1121" s="201">
        <v>41.094000000000001</v>
      </c>
      <c r="O1121" s="470">
        <v>41.094000000000001</v>
      </c>
      <c r="P1121" s="471">
        <v>423.0996045</v>
      </c>
      <c r="Q1121" s="471">
        <v>-97.299298112367836</v>
      </c>
      <c r="R1121" s="470">
        <v>190.75737433999871</v>
      </c>
      <c r="S1121" s="470">
        <v>190.75737433999871</v>
      </c>
      <c r="T1121" s="470"/>
      <c r="U1121" s="170">
        <v>122.27874447359888</v>
      </c>
      <c r="V1121" s="170"/>
      <c r="W1121" s="170"/>
      <c r="X1121" s="168"/>
      <c r="Y1121" s="168"/>
      <c r="Z1121" s="168"/>
      <c r="AA1121" s="169"/>
      <c r="AB1121" s="169"/>
      <c r="AC1121" s="168"/>
      <c r="AD1121" s="168"/>
      <c r="AE1121" s="168"/>
      <c r="AF1121" s="168"/>
      <c r="AG1121" s="168"/>
      <c r="AH1121" s="168"/>
      <c r="AI1121" s="168"/>
      <c r="AJ1121" s="168"/>
      <c r="AK1121" s="168"/>
      <c r="AL1121" s="168"/>
      <c r="AM1121" s="168"/>
      <c r="AN1121" s="168"/>
      <c r="AO1121" s="168"/>
    </row>
    <row r="1122" spans="1:41" x14ac:dyDescent="0.25">
      <c r="A1122" s="478" t="s">
        <v>3081</v>
      </c>
      <c r="B1122" s="478" t="s">
        <v>3150</v>
      </c>
      <c r="C1122" s="478" t="s">
        <v>859</v>
      </c>
      <c r="D1122" s="477">
        <v>1908</v>
      </c>
      <c r="E1122" s="482" t="s">
        <v>1915</v>
      </c>
      <c r="F1122" s="480" t="s">
        <v>4275</v>
      </c>
      <c r="G1122" s="480" t="s">
        <v>4276</v>
      </c>
      <c r="H1122" s="474"/>
      <c r="I1122" s="471"/>
      <c r="J1122" s="473"/>
      <c r="K1122" s="470">
        <v>0</v>
      </c>
      <c r="L1122" s="201">
        <v>-97.299298112367836</v>
      </c>
      <c r="M1122" s="201">
        <v>423.0996045</v>
      </c>
      <c r="N1122" s="201">
        <v>41.094000000000001</v>
      </c>
      <c r="O1122" s="470">
        <v>41.094000000000001</v>
      </c>
      <c r="P1122" s="471">
        <v>423.0996045</v>
      </c>
      <c r="Q1122" s="471">
        <v>-97.299298112367836</v>
      </c>
      <c r="R1122" s="470">
        <v>190.75737433999871</v>
      </c>
      <c r="S1122" s="470">
        <v>190.75737433999871</v>
      </c>
      <c r="T1122" s="470"/>
      <c r="U1122" s="170">
        <v>122.27874447359888</v>
      </c>
      <c r="V1122" s="170"/>
      <c r="W1122" s="170"/>
      <c r="X1122" s="168"/>
      <c r="Y1122" s="168"/>
      <c r="Z1122" s="168"/>
      <c r="AA1122" s="169"/>
      <c r="AB1122" s="169"/>
      <c r="AC1122" s="168"/>
      <c r="AD1122" s="168"/>
      <c r="AE1122" s="168"/>
      <c r="AF1122" s="168"/>
      <c r="AG1122" s="168"/>
      <c r="AH1122" s="168"/>
      <c r="AI1122" s="168"/>
      <c r="AJ1122" s="168"/>
      <c r="AK1122" s="168"/>
      <c r="AL1122" s="168"/>
      <c r="AM1122" s="168"/>
      <c r="AN1122" s="168"/>
      <c r="AO1122" s="168"/>
    </row>
    <row r="1123" spans="1:41" x14ac:dyDescent="0.25">
      <c r="A1123" s="478"/>
      <c r="B1123" s="478"/>
      <c r="C1123" s="478"/>
      <c r="D1123" s="477"/>
      <c r="E1123" s="482"/>
      <c r="F1123" s="480"/>
      <c r="G1123" s="480" t="s">
        <v>1962</v>
      </c>
      <c r="H1123" s="474"/>
      <c r="I1123" s="471"/>
      <c r="J1123" s="473"/>
      <c r="K1123" s="470">
        <v>9.650984E-2</v>
      </c>
      <c r="L1123" s="201">
        <v>-97.347553032367841</v>
      </c>
      <c r="M1123" s="201">
        <v>423.0996045</v>
      </c>
      <c r="N1123" s="201">
        <v>41.094000000000001</v>
      </c>
      <c r="O1123" s="470">
        <v>41.094000000000001</v>
      </c>
      <c r="P1123" s="471">
        <v>423.0996045</v>
      </c>
      <c r="Q1123" s="471">
        <v>-97.395807952367832</v>
      </c>
      <c r="R1123" s="470">
        <v>190.80562925999871</v>
      </c>
      <c r="S1123" s="470">
        <v>190.85388417999872</v>
      </c>
      <c r="T1123" s="470"/>
      <c r="U1123" s="170">
        <v>122.32699939359888</v>
      </c>
      <c r="V1123" s="170"/>
      <c r="W1123" s="170"/>
      <c r="X1123" s="168"/>
      <c r="Y1123" s="168"/>
      <c r="Z1123" s="168"/>
      <c r="AA1123" s="169"/>
      <c r="AB1123" s="169"/>
      <c r="AC1123" s="168"/>
      <c r="AD1123" s="168"/>
      <c r="AE1123" s="168"/>
      <c r="AF1123" s="168"/>
      <c r="AG1123" s="168"/>
      <c r="AH1123" s="168"/>
      <c r="AI1123" s="168"/>
      <c r="AJ1123" s="168"/>
      <c r="AK1123" s="168"/>
      <c r="AL1123" s="168"/>
      <c r="AM1123" s="168"/>
      <c r="AN1123" s="168"/>
      <c r="AO1123" s="168"/>
    </row>
    <row r="1124" spans="1:41" x14ac:dyDescent="0.25">
      <c r="A1124" s="478" t="s">
        <v>3081</v>
      </c>
      <c r="B1124" s="478" t="s">
        <v>3150</v>
      </c>
      <c r="C1124" s="478" t="s">
        <v>111</v>
      </c>
      <c r="D1124" s="477">
        <v>1909</v>
      </c>
      <c r="E1124" s="482" t="s">
        <v>890</v>
      </c>
      <c r="F1124" s="480" t="s">
        <v>3135</v>
      </c>
      <c r="G1124" s="480" t="s">
        <v>3134</v>
      </c>
      <c r="H1124" s="474">
        <v>40</v>
      </c>
      <c r="I1124" s="471"/>
      <c r="J1124" s="473"/>
      <c r="K1124" s="470">
        <v>0</v>
      </c>
      <c r="L1124" s="201">
        <v>-97.395807952367832</v>
      </c>
      <c r="M1124" s="201">
        <v>423.0996045</v>
      </c>
      <c r="N1124" s="201">
        <v>41.094000000000001</v>
      </c>
      <c r="O1124" s="470">
        <v>41.094000000000001</v>
      </c>
      <c r="P1124" s="471">
        <v>423.0996045</v>
      </c>
      <c r="Q1124" s="471">
        <v>-97.395807952367832</v>
      </c>
      <c r="R1124" s="470">
        <v>190.85388417999872</v>
      </c>
      <c r="S1124" s="470">
        <v>190.85388417999872</v>
      </c>
      <c r="T1124" s="470"/>
      <c r="U1124" s="170">
        <v>122.37525431359889</v>
      </c>
      <c r="V1124" s="170"/>
      <c r="W1124" s="170"/>
      <c r="X1124" s="168"/>
      <c r="Y1124" s="168"/>
      <c r="Z1124" s="168"/>
      <c r="AA1124" s="169"/>
      <c r="AB1124" s="169"/>
      <c r="AC1124" s="168"/>
      <c r="AD1124" s="168"/>
      <c r="AE1124" s="168"/>
      <c r="AF1124" s="168"/>
      <c r="AG1124" s="168"/>
      <c r="AH1124" s="168"/>
      <c r="AI1124" s="168"/>
      <c r="AJ1124" s="168"/>
      <c r="AK1124" s="168"/>
      <c r="AL1124" s="168"/>
      <c r="AM1124" s="168"/>
      <c r="AN1124" s="168"/>
      <c r="AO1124" s="168"/>
    </row>
    <row r="1125" spans="1:41" x14ac:dyDescent="0.25">
      <c r="A1125" s="478"/>
      <c r="B1125" s="478"/>
      <c r="C1125" s="478"/>
      <c r="D1125" s="477"/>
      <c r="E1125" s="482"/>
      <c r="F1125" s="480"/>
      <c r="G1125" s="480" t="s">
        <v>3133</v>
      </c>
      <c r="H1125" s="474"/>
      <c r="I1125" s="471"/>
      <c r="J1125" s="473"/>
      <c r="K1125" s="470">
        <v>5.5879999999999999E-2</v>
      </c>
      <c r="L1125" s="201">
        <v>-97.423747952367833</v>
      </c>
      <c r="M1125" s="201">
        <v>423.0996045</v>
      </c>
      <c r="N1125" s="201">
        <v>41.094000000000001</v>
      </c>
      <c r="O1125" s="470">
        <v>41.094000000000001</v>
      </c>
      <c r="P1125" s="471">
        <v>423.0996045</v>
      </c>
      <c r="Q1125" s="471">
        <v>-97.451687952367834</v>
      </c>
      <c r="R1125" s="470">
        <v>190.88182417999872</v>
      </c>
      <c r="S1125" s="470">
        <v>190.90976417999872</v>
      </c>
      <c r="T1125" s="470"/>
      <c r="U1125" s="170">
        <v>122.40319431359889</v>
      </c>
      <c r="V1125" s="170"/>
      <c r="W1125" s="170"/>
      <c r="X1125" s="168"/>
      <c r="Y1125" s="168"/>
      <c r="Z1125" s="168"/>
      <c r="AA1125" s="169"/>
      <c r="AB1125" s="169"/>
      <c r="AC1125" s="168"/>
      <c r="AD1125" s="168"/>
      <c r="AE1125" s="168"/>
      <c r="AF1125" s="168"/>
      <c r="AG1125" s="168"/>
      <c r="AH1125" s="168"/>
      <c r="AI1125" s="168"/>
      <c r="AJ1125" s="168"/>
      <c r="AK1125" s="168"/>
      <c r="AL1125" s="168"/>
      <c r="AM1125" s="168"/>
      <c r="AN1125" s="168"/>
      <c r="AO1125" s="168"/>
    </row>
    <row r="1126" spans="1:41" x14ac:dyDescent="0.25">
      <c r="A1126" s="478"/>
      <c r="B1126" s="478"/>
      <c r="C1126" s="478"/>
      <c r="D1126" s="477"/>
      <c r="E1126" s="482" t="s">
        <v>619</v>
      </c>
      <c r="F1126" s="480"/>
      <c r="G1126" s="480" t="s">
        <v>3132</v>
      </c>
      <c r="H1126" s="474"/>
      <c r="I1126" s="471"/>
      <c r="J1126" s="473"/>
      <c r="K1126" s="470">
        <v>7.6135999999999981E-2</v>
      </c>
      <c r="L1126" s="201">
        <v>-97.48975595236783</v>
      </c>
      <c r="M1126" s="201">
        <v>423.0996045</v>
      </c>
      <c r="N1126" s="201">
        <v>41.094000000000001</v>
      </c>
      <c r="O1126" s="470">
        <v>41.094000000000001</v>
      </c>
      <c r="P1126" s="471">
        <v>423.0996045</v>
      </c>
      <c r="Q1126" s="471">
        <v>-97.527823952367839</v>
      </c>
      <c r="R1126" s="470">
        <v>190.9478321799987</v>
      </c>
      <c r="S1126" s="470">
        <v>190.98590017999871</v>
      </c>
      <c r="T1126" s="470"/>
      <c r="U1126" s="170">
        <v>122.46920231359887</v>
      </c>
      <c r="V1126" s="170"/>
      <c r="W1126" s="170"/>
      <c r="X1126" s="168"/>
      <c r="Y1126" s="168"/>
      <c r="Z1126" s="168"/>
      <c r="AA1126" s="169"/>
      <c r="AB1126" s="169"/>
      <c r="AC1126" s="168"/>
      <c r="AD1126" s="168"/>
      <c r="AE1126" s="168"/>
      <c r="AF1126" s="168"/>
      <c r="AG1126" s="168"/>
      <c r="AH1126" s="168"/>
      <c r="AI1126" s="168"/>
      <c r="AJ1126" s="168"/>
      <c r="AK1126" s="168"/>
      <c r="AL1126" s="168"/>
      <c r="AM1126" s="168"/>
      <c r="AN1126" s="168"/>
      <c r="AO1126" s="168"/>
    </row>
    <row r="1127" spans="1:41" x14ac:dyDescent="0.25">
      <c r="A1127" s="478" t="s">
        <v>3081</v>
      </c>
      <c r="B1127" s="478" t="s">
        <v>3150</v>
      </c>
      <c r="C1127" s="478" t="s">
        <v>3131</v>
      </c>
      <c r="D1127" s="477">
        <v>1912</v>
      </c>
      <c r="E1127" s="482" t="s">
        <v>3130</v>
      </c>
      <c r="F1127" s="480" t="s">
        <v>2185</v>
      </c>
      <c r="G1127" s="480" t="s">
        <v>2184</v>
      </c>
      <c r="H1127" s="474">
        <v>40</v>
      </c>
      <c r="I1127" s="471"/>
      <c r="J1127" s="473"/>
      <c r="K1127" s="470">
        <v>0.5</v>
      </c>
      <c r="L1127" s="201">
        <v>-97.777823952367839</v>
      </c>
      <c r="M1127" s="201">
        <v>423.0996045</v>
      </c>
      <c r="N1127" s="201">
        <v>41.094000000000001</v>
      </c>
      <c r="O1127" s="470">
        <v>41.094000000000001</v>
      </c>
      <c r="P1127" s="471">
        <v>423.0996045</v>
      </c>
      <c r="Q1127" s="471">
        <v>-98.027823952367839</v>
      </c>
      <c r="R1127" s="470">
        <v>191.23590017999871</v>
      </c>
      <c r="S1127" s="470">
        <v>191.48590017999871</v>
      </c>
      <c r="T1127" s="470"/>
      <c r="U1127" s="170">
        <v>122.75727031359888</v>
      </c>
      <c r="V1127" s="170"/>
      <c r="W1127" s="170"/>
      <c r="X1127" s="168"/>
      <c r="Y1127" s="168"/>
      <c r="Z1127" s="168"/>
      <c r="AA1127" s="169"/>
      <c r="AB1127" s="169"/>
      <c r="AC1127" s="168"/>
      <c r="AD1127" s="168"/>
      <c r="AE1127" s="168"/>
      <c r="AF1127" s="168"/>
      <c r="AG1127" s="168"/>
      <c r="AH1127" s="168"/>
      <c r="AI1127" s="168"/>
      <c r="AJ1127" s="168"/>
      <c r="AK1127" s="168"/>
      <c r="AL1127" s="168"/>
      <c r="AM1127" s="168"/>
      <c r="AN1127" s="168"/>
      <c r="AO1127" s="168"/>
    </row>
    <row r="1128" spans="1:41" x14ac:dyDescent="0.25">
      <c r="A1128" s="478"/>
      <c r="B1128" s="478"/>
      <c r="C1128" s="478"/>
      <c r="D1128" s="477"/>
      <c r="E1128" s="482" t="s">
        <v>619</v>
      </c>
      <c r="F1128" s="480"/>
      <c r="G1128" s="480" t="s">
        <v>3129</v>
      </c>
      <c r="H1128" s="474"/>
      <c r="I1128" s="471"/>
      <c r="J1128" s="473"/>
      <c r="K1128" s="470">
        <v>7.6135999999999981E-2</v>
      </c>
      <c r="L1128" s="201">
        <v>-98.065891952367849</v>
      </c>
      <c r="M1128" s="201">
        <v>423.0996045</v>
      </c>
      <c r="N1128" s="201">
        <v>41.094000000000001</v>
      </c>
      <c r="O1128" s="470">
        <v>41.094000000000001</v>
      </c>
      <c r="P1128" s="471">
        <v>423.0996045</v>
      </c>
      <c r="Q1128" s="471">
        <v>-98.103959952367845</v>
      </c>
      <c r="R1128" s="470">
        <v>191.52396817999869</v>
      </c>
      <c r="S1128" s="470">
        <v>191.5620361799987</v>
      </c>
      <c r="T1128" s="470"/>
      <c r="U1128" s="170">
        <v>123.04533831359886</v>
      </c>
      <c r="V1128" s="170"/>
      <c r="W1128" s="170"/>
      <c r="X1128" s="168"/>
      <c r="Y1128" s="168"/>
      <c r="Z1128" s="168"/>
      <c r="AA1128" s="169"/>
      <c r="AB1128" s="169"/>
      <c r="AC1128" s="168"/>
      <c r="AD1128" s="168"/>
      <c r="AE1128" s="168"/>
      <c r="AF1128" s="168"/>
      <c r="AG1128" s="168"/>
      <c r="AH1128" s="168"/>
      <c r="AI1128" s="168"/>
      <c r="AJ1128" s="168"/>
      <c r="AK1128" s="168"/>
      <c r="AL1128" s="168"/>
      <c r="AM1128" s="168"/>
      <c r="AN1128" s="168"/>
      <c r="AO1128" s="168"/>
    </row>
    <row r="1129" spans="1:41" x14ac:dyDescent="0.25">
      <c r="A1129" s="478"/>
      <c r="B1129" s="478"/>
      <c r="C1129" s="478"/>
      <c r="D1129" s="477"/>
      <c r="E1129" s="482"/>
      <c r="F1129" s="480"/>
      <c r="G1129" s="480" t="s">
        <v>1962</v>
      </c>
      <c r="H1129" s="474"/>
      <c r="I1129" s="471"/>
      <c r="J1129" s="473"/>
      <c r="K1129" s="470">
        <v>9.9516999999999994E-2</v>
      </c>
      <c r="L1129" s="201">
        <v>-98.153718452367855</v>
      </c>
      <c r="M1129" s="201">
        <v>423.0996045</v>
      </c>
      <c r="N1129" s="201">
        <v>41.094000000000001</v>
      </c>
      <c r="O1129" s="470">
        <v>41.094000000000001</v>
      </c>
      <c r="P1129" s="471">
        <v>423.0996045</v>
      </c>
      <c r="Q1129" s="471">
        <v>-98.203476952367851</v>
      </c>
      <c r="R1129" s="470">
        <v>191.6117946799987</v>
      </c>
      <c r="S1129" s="470">
        <v>191.66155317999869</v>
      </c>
      <c r="T1129" s="470"/>
      <c r="U1129" s="170">
        <v>123.13316481359887</v>
      </c>
      <c r="V1129" s="170"/>
      <c r="W1129" s="170"/>
      <c r="X1129" s="168"/>
      <c r="Y1129" s="168"/>
      <c r="Z1129" s="168"/>
      <c r="AA1129" s="169"/>
      <c r="AB1129" s="169"/>
      <c r="AC1129" s="168"/>
      <c r="AD1129" s="168"/>
      <c r="AE1129" s="168"/>
      <c r="AF1129" s="168"/>
      <c r="AG1129" s="168"/>
      <c r="AH1129" s="168"/>
      <c r="AI1129" s="168"/>
      <c r="AJ1129" s="168"/>
      <c r="AK1129" s="168"/>
      <c r="AL1129" s="168"/>
      <c r="AM1129" s="168"/>
      <c r="AN1129" s="168"/>
      <c r="AO1129" s="168"/>
    </row>
    <row r="1130" spans="1:41" x14ac:dyDescent="0.25">
      <c r="A1130" s="478" t="s">
        <v>3081</v>
      </c>
      <c r="B1130" s="478" t="s">
        <v>3150</v>
      </c>
      <c r="C1130" s="478" t="s">
        <v>2177</v>
      </c>
      <c r="D1130" s="477">
        <v>1918</v>
      </c>
      <c r="E1130" s="482" t="s">
        <v>3128</v>
      </c>
      <c r="F1130" s="480"/>
      <c r="G1130" s="480" t="s">
        <v>3072</v>
      </c>
      <c r="H1130" s="474">
        <v>34</v>
      </c>
      <c r="I1130" s="471"/>
      <c r="J1130" s="473"/>
      <c r="K1130" s="470">
        <v>0.29817100000000002</v>
      </c>
      <c r="L1130" s="201">
        <v>-98.352562452367849</v>
      </c>
      <c r="M1130" s="201">
        <v>423.0996045</v>
      </c>
      <c r="N1130" s="201">
        <v>41.094000000000001</v>
      </c>
      <c r="O1130" s="470">
        <v>41.094000000000001</v>
      </c>
      <c r="P1130" s="471">
        <v>423.0996045</v>
      </c>
      <c r="Q1130" s="471">
        <v>-98.501647952367847</v>
      </c>
      <c r="R1130" s="470">
        <v>191.81063867999868</v>
      </c>
      <c r="S1130" s="470">
        <v>191.95972417999869</v>
      </c>
      <c r="T1130" s="470"/>
      <c r="U1130" s="170">
        <v>123.33200881359885</v>
      </c>
      <c r="V1130" s="170"/>
      <c r="W1130" s="170"/>
      <c r="X1130" s="168"/>
      <c r="Y1130" s="168"/>
      <c r="Z1130" s="168"/>
      <c r="AA1130" s="169"/>
      <c r="AB1130" s="169"/>
      <c r="AC1130" s="168"/>
      <c r="AD1130" s="168"/>
      <c r="AE1130" s="168"/>
      <c r="AF1130" s="168"/>
      <c r="AG1130" s="168"/>
      <c r="AH1130" s="168"/>
      <c r="AI1130" s="168"/>
      <c r="AJ1130" s="168"/>
      <c r="AK1130" s="168"/>
      <c r="AL1130" s="168"/>
      <c r="AM1130" s="168"/>
      <c r="AN1130" s="168"/>
      <c r="AO1130" s="168"/>
    </row>
    <row r="1131" spans="1:41" x14ac:dyDescent="0.25">
      <c r="A1131" s="478"/>
      <c r="B1131" s="478"/>
      <c r="C1131" s="478"/>
      <c r="D1131" s="477"/>
      <c r="E1131" s="482" t="s">
        <v>619</v>
      </c>
      <c r="F1131" s="480"/>
      <c r="G1131" s="480"/>
      <c r="H1131" s="474"/>
      <c r="I1131" s="471"/>
      <c r="J1131" s="473"/>
      <c r="K1131" s="470">
        <v>0</v>
      </c>
      <c r="L1131" s="201">
        <v>-98.501647952367847</v>
      </c>
      <c r="M1131" s="201">
        <v>423.0996045</v>
      </c>
      <c r="N1131" s="201">
        <v>41.094000000000001</v>
      </c>
      <c r="O1131" s="470">
        <v>41.094000000000001</v>
      </c>
      <c r="P1131" s="471">
        <v>423.0996045</v>
      </c>
      <c r="Q1131" s="471">
        <v>-98.501647952367847</v>
      </c>
      <c r="R1131" s="470">
        <v>191.95972417999869</v>
      </c>
      <c r="S1131" s="470">
        <v>191.95972417999869</v>
      </c>
      <c r="T1131" s="470"/>
      <c r="U1131" s="170">
        <v>123.48109431359886</v>
      </c>
      <c r="V1131" s="170"/>
      <c r="W1131" s="170"/>
      <c r="X1131" s="168"/>
      <c r="Y1131" s="168"/>
      <c r="Z1131" s="168"/>
      <c r="AA1131" s="169"/>
      <c r="AB1131" s="169"/>
      <c r="AC1131" s="168"/>
      <c r="AD1131" s="168"/>
      <c r="AE1131" s="168"/>
      <c r="AF1131" s="168"/>
      <c r="AG1131" s="168"/>
      <c r="AH1131" s="168"/>
      <c r="AI1131" s="168"/>
      <c r="AJ1131" s="168"/>
      <c r="AK1131" s="168"/>
      <c r="AL1131" s="168"/>
      <c r="AM1131" s="168"/>
      <c r="AN1131" s="168"/>
      <c r="AO1131" s="168"/>
    </row>
    <row r="1132" spans="1:41" x14ac:dyDescent="0.25">
      <c r="A1132" s="478"/>
      <c r="B1132" s="478"/>
      <c r="C1132" s="478"/>
      <c r="D1132" s="477"/>
      <c r="E1132" s="482" t="s">
        <v>619</v>
      </c>
      <c r="F1132" s="480"/>
      <c r="G1132" s="480"/>
      <c r="H1132" s="474"/>
      <c r="I1132" s="471"/>
      <c r="J1132" s="473"/>
      <c r="K1132" s="470">
        <v>0</v>
      </c>
      <c r="L1132" s="201">
        <v>-98.501647952367847</v>
      </c>
      <c r="M1132" s="201">
        <v>423.0996045</v>
      </c>
      <c r="N1132" s="201">
        <v>41.094000000000001</v>
      </c>
      <c r="O1132" s="470">
        <v>41.094000000000001</v>
      </c>
      <c r="P1132" s="471">
        <v>423.0996045</v>
      </c>
      <c r="Q1132" s="471">
        <v>-98.501647952367847</v>
      </c>
      <c r="R1132" s="470">
        <v>191.95972417999869</v>
      </c>
      <c r="S1132" s="470">
        <v>191.95972417999869</v>
      </c>
      <c r="T1132" s="470"/>
      <c r="U1132" s="170">
        <v>123.48109431359886</v>
      </c>
      <c r="V1132" s="170"/>
      <c r="W1132" s="170"/>
      <c r="X1132" s="168"/>
      <c r="Y1132" s="168"/>
      <c r="Z1132" s="168"/>
      <c r="AA1132" s="169"/>
      <c r="AB1132" s="169"/>
      <c r="AC1132" s="168"/>
      <c r="AD1132" s="168"/>
      <c r="AE1132" s="168"/>
      <c r="AF1132" s="168"/>
      <c r="AG1132" s="168"/>
      <c r="AH1132" s="168"/>
      <c r="AI1132" s="168"/>
      <c r="AJ1132" s="168"/>
      <c r="AK1132" s="168"/>
      <c r="AL1132" s="168"/>
      <c r="AM1132" s="168"/>
      <c r="AN1132" s="168"/>
      <c r="AO1132" s="168"/>
    </row>
    <row r="1133" spans="1:41" x14ac:dyDescent="0.25">
      <c r="A1133" s="478"/>
      <c r="B1133" s="478"/>
      <c r="C1133" s="478"/>
      <c r="D1133" s="477"/>
      <c r="E1133" s="481" t="s">
        <v>619</v>
      </c>
      <c r="F1133" s="480"/>
      <c r="G1133" s="480" t="s">
        <v>2198</v>
      </c>
      <c r="H1133" s="474"/>
      <c r="I1133" s="479"/>
      <c r="J1133" s="473"/>
      <c r="K1133" s="472">
        <v>0.19082200000000005</v>
      </c>
      <c r="L1133" s="201">
        <v>-98.597058952367846</v>
      </c>
      <c r="M1133" s="201">
        <v>423.0996045</v>
      </c>
      <c r="N1133" s="201">
        <v>41.094000000000001</v>
      </c>
      <c r="O1133" s="470">
        <v>41.094000000000001</v>
      </c>
      <c r="P1133" s="471">
        <v>423.0996045</v>
      </c>
      <c r="Q1133" s="471">
        <v>-98.692469952367844</v>
      </c>
      <c r="R1133" s="470">
        <v>192.05513517999867</v>
      </c>
      <c r="S1133" s="470">
        <v>192.15054617999868</v>
      </c>
      <c r="T1133" s="479"/>
      <c r="U1133" s="170">
        <v>123.57650531359884</v>
      </c>
      <c r="V1133" s="170"/>
      <c r="W1133" s="170"/>
      <c r="X1133" s="168"/>
      <c r="Y1133" s="168"/>
      <c r="Z1133" s="168"/>
      <c r="AA1133" s="169"/>
      <c r="AB1133" s="169"/>
      <c r="AC1133" s="168"/>
      <c r="AD1133" s="168"/>
      <c r="AE1133" s="168"/>
      <c r="AF1133" s="168"/>
      <c r="AG1133" s="168"/>
      <c r="AH1133" s="168"/>
      <c r="AI1133" s="168"/>
      <c r="AJ1133" s="168"/>
      <c r="AK1133" s="168"/>
      <c r="AL1133" s="168"/>
      <c r="AM1133" s="168"/>
      <c r="AN1133" s="168"/>
      <c r="AO1133" s="168"/>
    </row>
    <row r="1134" spans="1:41" x14ac:dyDescent="0.25">
      <c r="A1134" s="478" t="s">
        <v>3081</v>
      </c>
      <c r="B1134" s="478" t="s">
        <v>3150</v>
      </c>
      <c r="C1134" s="478" t="s">
        <v>1981</v>
      </c>
      <c r="D1134" s="477">
        <v>1922</v>
      </c>
      <c r="E1134" s="470" t="s">
        <v>3127</v>
      </c>
      <c r="F1134" s="476"/>
      <c r="G1134" s="475" t="s">
        <v>1978</v>
      </c>
      <c r="H1134" s="474">
        <v>40</v>
      </c>
      <c r="I1134" s="471"/>
      <c r="J1134" s="473"/>
      <c r="K1134" s="472">
        <v>5.7403999999999997E-2</v>
      </c>
      <c r="L1134" s="201">
        <v>-98.721171952367854</v>
      </c>
      <c r="M1134" s="201">
        <v>423.0996045</v>
      </c>
      <c r="N1134" s="201">
        <v>41.094000000000001</v>
      </c>
      <c r="O1134" s="470">
        <v>41.094000000000001</v>
      </c>
      <c r="P1134" s="471">
        <v>423.0996045</v>
      </c>
      <c r="Q1134" s="471">
        <v>-98.749873952367849</v>
      </c>
      <c r="R1134" s="470">
        <v>192.17924817999867</v>
      </c>
      <c r="S1134" s="470">
        <v>192.20795017999868</v>
      </c>
      <c r="T1134" s="470"/>
      <c r="U1134" s="170">
        <v>123.70061831359884</v>
      </c>
      <c r="V1134" s="170"/>
      <c r="W1134" s="170"/>
      <c r="X1134" s="168"/>
      <c r="Y1134" s="168"/>
      <c r="Z1134" s="168"/>
      <c r="AA1134" s="169"/>
      <c r="AB1134" s="169"/>
      <c r="AC1134" s="168"/>
      <c r="AD1134" s="168"/>
      <c r="AE1134" s="168"/>
      <c r="AF1134" s="168"/>
      <c r="AG1134" s="168"/>
      <c r="AH1134" s="168"/>
      <c r="AI1134" s="168"/>
      <c r="AJ1134" s="168"/>
      <c r="AK1134" s="168"/>
      <c r="AL1134" s="168"/>
      <c r="AM1134" s="168"/>
      <c r="AN1134" s="168"/>
      <c r="AO1134" s="168"/>
    </row>
    <row r="1135" spans="1:41" x14ac:dyDescent="0.25">
      <c r="A1135" s="232"/>
      <c r="B1135" s="232"/>
      <c r="C1135" s="232"/>
      <c r="D1135" s="237"/>
      <c r="E1135" s="232" t="s">
        <v>619</v>
      </c>
      <c r="F1135" s="238"/>
      <c r="G1135" s="238" t="s">
        <v>1962</v>
      </c>
      <c r="H1135" s="467">
        <v>40</v>
      </c>
      <c r="I1135" s="240"/>
      <c r="J1135" s="466"/>
      <c r="K1135" s="240">
        <v>0.103502</v>
      </c>
      <c r="L1135" s="201">
        <v>-98.80162495236786</v>
      </c>
      <c r="M1135" s="201">
        <v>423.0996045</v>
      </c>
      <c r="N1135" s="201">
        <v>41.094000000000001</v>
      </c>
      <c r="O1135" s="240">
        <v>41.094000000000001</v>
      </c>
      <c r="P1135" s="240">
        <v>423.0996045</v>
      </c>
      <c r="Q1135" s="240">
        <v>-98.853375952367855</v>
      </c>
      <c r="R1135" s="240">
        <v>192.25970117999867</v>
      </c>
      <c r="S1135" s="240">
        <v>192.31145217999867</v>
      </c>
      <c r="T1135" s="240"/>
      <c r="U1135" s="170">
        <v>123.78107131359884</v>
      </c>
      <c r="V1135" s="170"/>
      <c r="W1135" s="170"/>
      <c r="X1135" s="168"/>
      <c r="Y1135" s="168"/>
      <c r="Z1135" s="168"/>
      <c r="AA1135" s="169"/>
      <c r="AB1135" s="169"/>
      <c r="AC1135" s="168"/>
      <c r="AD1135" s="168"/>
      <c r="AE1135" s="168"/>
      <c r="AF1135" s="168"/>
      <c r="AG1135" s="168"/>
      <c r="AH1135" s="168"/>
      <c r="AI1135" s="168"/>
      <c r="AJ1135" s="168"/>
      <c r="AK1135" s="168"/>
      <c r="AL1135" s="168"/>
      <c r="AM1135" s="168"/>
      <c r="AN1135" s="168"/>
      <c r="AO1135" s="168"/>
    </row>
    <row r="1136" spans="1:41" x14ac:dyDescent="0.25">
      <c r="A1136" s="232" t="s">
        <v>3081</v>
      </c>
      <c r="B1136" s="232" t="s">
        <v>3126</v>
      </c>
      <c r="C1136" s="232" t="s">
        <v>111</v>
      </c>
      <c r="D1136" s="237">
        <v>1923</v>
      </c>
      <c r="E1136" s="234" t="s">
        <v>891</v>
      </c>
      <c r="F1136" s="238" t="s">
        <v>2169</v>
      </c>
      <c r="G1136" s="238" t="s">
        <v>1951</v>
      </c>
      <c r="H1136" s="467"/>
      <c r="I1136" s="200"/>
      <c r="J1136" s="466"/>
      <c r="K1136" s="240">
        <v>0</v>
      </c>
      <c r="L1136" s="201">
        <v>-98.853375952367855</v>
      </c>
      <c r="M1136" s="201">
        <v>423.0996045</v>
      </c>
      <c r="N1136" s="201">
        <v>41.094000000000001</v>
      </c>
      <c r="O1136" s="240">
        <v>41.094000000000001</v>
      </c>
      <c r="P1136" s="240">
        <v>423.0996045</v>
      </c>
      <c r="Q1136" s="240">
        <v>-98.853375952367855</v>
      </c>
      <c r="R1136" s="240">
        <v>192.31145217999867</v>
      </c>
      <c r="S1136" s="240">
        <v>192.31145217999867</v>
      </c>
      <c r="T1136" s="240"/>
      <c r="U1136" s="170">
        <v>123.83282231359884</v>
      </c>
      <c r="V1136" s="170"/>
      <c r="W1136" s="170"/>
      <c r="X1136" s="168"/>
      <c r="Y1136" s="168"/>
      <c r="Z1136" s="168"/>
      <c r="AA1136" s="169"/>
      <c r="AB1136" s="169"/>
      <c r="AC1136" s="168"/>
      <c r="AD1136" s="168"/>
      <c r="AE1136" s="168"/>
      <c r="AF1136" s="168"/>
      <c r="AG1136" s="168"/>
      <c r="AH1136" s="168"/>
      <c r="AI1136" s="168"/>
      <c r="AJ1136" s="168"/>
      <c r="AK1136" s="168"/>
      <c r="AL1136" s="168"/>
      <c r="AM1136" s="168"/>
      <c r="AN1136" s="168"/>
      <c r="AO1136" s="168"/>
    </row>
    <row r="1137" spans="1:41" x14ac:dyDescent="0.25">
      <c r="A1137" s="232"/>
      <c r="B1137" s="232"/>
      <c r="C1137" s="232"/>
      <c r="D1137" s="237"/>
      <c r="E1137" s="469" t="s">
        <v>619</v>
      </c>
      <c r="F1137" s="238"/>
      <c r="G1137" s="238" t="s">
        <v>1969</v>
      </c>
      <c r="H1137" s="468"/>
      <c r="I1137" s="239"/>
      <c r="J1137" s="466"/>
      <c r="K1137" s="240">
        <v>0.14528199999999999</v>
      </c>
      <c r="L1137" s="201">
        <v>-98.92601695236786</v>
      </c>
      <c r="M1137" s="201">
        <v>423.0996045</v>
      </c>
      <c r="N1137" s="201">
        <v>41.094000000000001</v>
      </c>
      <c r="O1137" s="240">
        <v>41.094000000000001</v>
      </c>
      <c r="P1137" s="240">
        <v>423.0996045</v>
      </c>
      <c r="Q1137" s="240">
        <v>-98.99865795236785</v>
      </c>
      <c r="R1137" s="240">
        <v>192.38409317999867</v>
      </c>
      <c r="S1137" s="240">
        <v>192.45673417999868</v>
      </c>
      <c r="T1137" s="240"/>
      <c r="U1137" s="170">
        <v>123.90546331359884</v>
      </c>
      <c r="V1137" s="170"/>
      <c r="W1137" s="170"/>
      <c r="X1137" s="168"/>
      <c r="Y1137" s="168"/>
      <c r="Z1137" s="168"/>
      <c r="AA1137" s="169"/>
      <c r="AB1137" s="169"/>
      <c r="AC1137" s="168"/>
      <c r="AD1137" s="168"/>
      <c r="AE1137" s="168"/>
      <c r="AF1137" s="168"/>
      <c r="AG1137" s="168"/>
      <c r="AH1137" s="168"/>
      <c r="AI1137" s="168"/>
      <c r="AJ1137" s="168"/>
      <c r="AK1137" s="168"/>
      <c r="AL1137" s="168"/>
      <c r="AM1137" s="168"/>
      <c r="AN1137" s="168"/>
      <c r="AO1137" s="168"/>
    </row>
    <row r="1138" spans="1:41" x14ac:dyDescent="0.25">
      <c r="A1138" s="232" t="s">
        <v>3081</v>
      </c>
      <c r="B1138" s="232" t="s">
        <v>3126</v>
      </c>
      <c r="C1138" s="232" t="s">
        <v>3125</v>
      </c>
      <c r="D1138" s="237">
        <v>1925</v>
      </c>
      <c r="E1138" s="234" t="s">
        <v>3124</v>
      </c>
      <c r="F1138" s="238" t="s">
        <v>4279</v>
      </c>
      <c r="G1138" s="238" t="s">
        <v>4280</v>
      </c>
      <c r="H1138" s="467">
        <v>33</v>
      </c>
      <c r="I1138" s="200"/>
      <c r="J1138" s="466"/>
      <c r="K1138" s="240">
        <v>0</v>
      </c>
      <c r="L1138" s="201">
        <v>-98.99865795236785</v>
      </c>
      <c r="M1138" s="201">
        <v>423.0996045</v>
      </c>
      <c r="N1138" s="201">
        <v>41.094000000000001</v>
      </c>
      <c r="O1138" s="240">
        <v>41.094000000000001</v>
      </c>
      <c r="P1138" s="240">
        <v>423.0996045</v>
      </c>
      <c r="Q1138" s="240">
        <v>-98.99865795236785</v>
      </c>
      <c r="R1138" s="240">
        <v>192.45673417999868</v>
      </c>
      <c r="S1138" s="240">
        <v>192.45673417999868</v>
      </c>
      <c r="T1138" s="240"/>
      <c r="U1138" s="170">
        <v>123.97810431359885</v>
      </c>
      <c r="V1138" s="170"/>
      <c r="W1138" s="170"/>
      <c r="X1138" s="168"/>
      <c r="Y1138" s="168"/>
      <c r="Z1138" s="168"/>
      <c r="AA1138" s="169"/>
      <c r="AB1138" s="169"/>
      <c r="AC1138" s="168"/>
      <c r="AD1138" s="168"/>
      <c r="AE1138" s="168"/>
      <c r="AF1138" s="168"/>
      <c r="AG1138" s="168"/>
      <c r="AH1138" s="168"/>
      <c r="AI1138" s="168"/>
      <c r="AJ1138" s="168"/>
      <c r="AK1138" s="168"/>
      <c r="AL1138" s="168"/>
      <c r="AM1138" s="168"/>
      <c r="AN1138" s="168"/>
      <c r="AO1138" s="168"/>
    </row>
    <row r="1139" spans="1:41" x14ac:dyDescent="0.25">
      <c r="A1139" s="232"/>
      <c r="B1139" s="232"/>
      <c r="C1139" s="232"/>
      <c r="D1139" s="237"/>
      <c r="E1139" s="469" t="s">
        <v>619</v>
      </c>
      <c r="F1139" s="238"/>
      <c r="G1139" s="238" t="s">
        <v>1969</v>
      </c>
      <c r="H1139" s="468"/>
      <c r="I1139" s="239"/>
      <c r="J1139" s="466"/>
      <c r="K1139" s="240">
        <v>0</v>
      </c>
      <c r="L1139" s="201">
        <v>-98.99865795236785</v>
      </c>
      <c r="M1139" s="201">
        <v>423.0996045</v>
      </c>
      <c r="N1139" s="201">
        <v>41.094000000000001</v>
      </c>
      <c r="O1139" s="240">
        <v>41.094000000000001</v>
      </c>
      <c r="P1139" s="240">
        <v>423.0996045</v>
      </c>
      <c r="Q1139" s="240">
        <v>-98.99865795236785</v>
      </c>
      <c r="R1139" s="240">
        <v>192.45673417999868</v>
      </c>
      <c r="S1139" s="240">
        <v>192.45673417999868</v>
      </c>
      <c r="T1139" s="240"/>
      <c r="U1139" s="170">
        <v>123.97810431359885</v>
      </c>
      <c r="V1139" s="170"/>
      <c r="W1139" s="170"/>
      <c r="X1139" s="168"/>
      <c r="Y1139" s="168"/>
      <c r="Z1139" s="168"/>
      <c r="AA1139" s="169"/>
      <c r="AB1139" s="169"/>
      <c r="AC1139" s="168"/>
      <c r="AD1139" s="168"/>
      <c r="AE1139" s="168"/>
      <c r="AF1139" s="168"/>
      <c r="AG1139" s="168"/>
      <c r="AH1139" s="168"/>
      <c r="AI1139" s="168"/>
      <c r="AJ1139" s="168"/>
      <c r="AK1139" s="168"/>
      <c r="AL1139" s="168"/>
      <c r="AM1139" s="168"/>
      <c r="AN1139" s="168"/>
      <c r="AO1139" s="168"/>
    </row>
    <row r="1140" spans="1:41" x14ac:dyDescent="0.25">
      <c r="A1140" s="232" t="s">
        <v>3081</v>
      </c>
      <c r="B1140" s="232" t="s">
        <v>3126</v>
      </c>
      <c r="C1140" s="232" t="s">
        <v>1990</v>
      </c>
      <c r="D1140" s="237">
        <v>1925</v>
      </c>
      <c r="E1140" s="234" t="s">
        <v>3121</v>
      </c>
      <c r="F1140" s="238" t="s">
        <v>1988</v>
      </c>
      <c r="G1140" s="238" t="s">
        <v>1987</v>
      </c>
      <c r="H1140" s="467"/>
      <c r="I1140" s="200"/>
      <c r="J1140" s="466"/>
      <c r="K1140" s="240">
        <v>0</v>
      </c>
      <c r="L1140" s="201">
        <v>-98.99865795236785</v>
      </c>
      <c r="M1140" s="201">
        <v>423.0996045</v>
      </c>
      <c r="N1140" s="201">
        <v>41.094000000000001</v>
      </c>
      <c r="O1140" s="240">
        <v>41.094000000000001</v>
      </c>
      <c r="P1140" s="240">
        <v>423.0996045</v>
      </c>
      <c r="Q1140" s="240">
        <v>-98.99865795236785</v>
      </c>
      <c r="R1140" s="240">
        <v>192.45673417999868</v>
      </c>
      <c r="S1140" s="240">
        <v>192.45673417999868</v>
      </c>
      <c r="T1140" s="240"/>
      <c r="U1140" s="170">
        <v>123.97810431359885</v>
      </c>
      <c r="V1140" s="170"/>
      <c r="W1140" s="170"/>
      <c r="X1140" s="168"/>
      <c r="Y1140" s="168"/>
      <c r="Z1140" s="168"/>
      <c r="AA1140" s="169"/>
      <c r="AB1140" s="169"/>
      <c r="AC1140" s="168"/>
      <c r="AD1140" s="168"/>
      <c r="AE1140" s="168"/>
      <c r="AF1140" s="168"/>
      <c r="AG1140" s="168"/>
      <c r="AH1140" s="168"/>
      <c r="AI1140" s="168"/>
      <c r="AJ1140" s="168"/>
      <c r="AK1140" s="168"/>
      <c r="AL1140" s="168"/>
      <c r="AM1140" s="168"/>
      <c r="AN1140" s="168"/>
      <c r="AO1140" s="168"/>
    </row>
    <row r="1141" spans="1:41" x14ac:dyDescent="0.25">
      <c r="A1141" s="232"/>
      <c r="B1141" s="232"/>
      <c r="C1141" s="232"/>
      <c r="D1141" s="237"/>
      <c r="E1141" s="234" t="s">
        <v>619</v>
      </c>
      <c r="F1141" s="238"/>
      <c r="G1141" s="238" t="s">
        <v>1962</v>
      </c>
      <c r="H1141" s="467">
        <v>40</v>
      </c>
      <c r="I1141" s="200"/>
      <c r="J1141" s="466"/>
      <c r="K1141" s="240">
        <v>0.13121600000000003</v>
      </c>
      <c r="L1141" s="201">
        <v>-99.064265952367847</v>
      </c>
      <c r="M1141" s="201">
        <v>423.0996045</v>
      </c>
      <c r="N1141" s="201">
        <v>41.094000000000001</v>
      </c>
      <c r="O1141" s="240">
        <v>41.094000000000001</v>
      </c>
      <c r="P1141" s="240">
        <v>423.0996045</v>
      </c>
      <c r="Q1141" s="240">
        <v>-99.129873952367845</v>
      </c>
      <c r="R1141" s="240">
        <v>192.52234217999867</v>
      </c>
      <c r="S1141" s="240">
        <v>192.58795017999867</v>
      </c>
      <c r="T1141" s="240"/>
      <c r="U1141" s="170">
        <v>124.04371231359885</v>
      </c>
      <c r="V1141" s="170"/>
      <c r="W1141" s="170"/>
      <c r="X1141" s="168"/>
      <c r="Y1141" s="168"/>
      <c r="Z1141" s="168"/>
      <c r="AA1141" s="169"/>
      <c r="AB1141" s="169"/>
      <c r="AC1141" s="168"/>
      <c r="AD1141" s="168"/>
      <c r="AE1141" s="168"/>
      <c r="AF1141" s="168"/>
      <c r="AG1141" s="168"/>
      <c r="AH1141" s="168"/>
      <c r="AI1141" s="168"/>
      <c r="AJ1141" s="168"/>
      <c r="AK1141" s="168"/>
      <c r="AL1141" s="168"/>
      <c r="AM1141" s="168"/>
      <c r="AN1141" s="168"/>
      <c r="AO1141" s="250"/>
    </row>
    <row r="1142" spans="1:41" x14ac:dyDescent="0.25">
      <c r="A1142" s="251" t="s">
        <v>3120</v>
      </c>
      <c r="B1142" s="250"/>
      <c r="C1142" s="250"/>
      <c r="D1142" s="272"/>
      <c r="E1142" s="223"/>
      <c r="F1142" s="224"/>
      <c r="G1142" s="224"/>
      <c r="H1142" s="271"/>
      <c r="I1142" s="225"/>
      <c r="J1142" s="270"/>
      <c r="K1142" s="402">
        <v>-9.5999999999999991E-7</v>
      </c>
      <c r="L1142" s="201">
        <v>-99.129873472367848</v>
      </c>
      <c r="M1142" s="201">
        <v>423.0996045</v>
      </c>
      <c r="N1142" s="201">
        <v>41.094000000000001</v>
      </c>
      <c r="O1142" s="201">
        <v>41.094000000000001</v>
      </c>
      <c r="P1142" s="201">
        <v>423.0996045</v>
      </c>
      <c r="Q1142" s="201">
        <v>-99.129872992367851</v>
      </c>
      <c r="R1142" s="201">
        <v>192.58794969999869</v>
      </c>
      <c r="S1142" s="201">
        <v>192.58794921999868</v>
      </c>
      <c r="T1142" s="406" t="s">
        <v>2822</v>
      </c>
      <c r="U1142" s="170">
        <v>124.10931983359886</v>
      </c>
      <c r="V1142" s="201"/>
      <c r="W1142" s="201"/>
      <c r="X1142" s="250"/>
      <c r="Y1142" s="250"/>
      <c r="Z1142" s="250"/>
      <c r="AA1142" s="251"/>
      <c r="AB1142" s="251"/>
      <c r="AC1142" s="250"/>
      <c r="AD1142" s="250"/>
      <c r="AE1142" s="250"/>
      <c r="AF1142" s="250"/>
      <c r="AG1142" s="250"/>
      <c r="AH1142" s="250"/>
      <c r="AI1142" s="250"/>
      <c r="AJ1142" s="250"/>
      <c r="AK1142" s="250"/>
      <c r="AL1142" s="250"/>
      <c r="AM1142" s="250"/>
      <c r="AN1142" s="250"/>
      <c r="AO1142" s="168"/>
    </row>
    <row r="1143" spans="1:41" x14ac:dyDescent="0.25">
      <c r="A1143" s="397"/>
      <c r="B1143" s="397"/>
      <c r="C1143" s="397"/>
      <c r="D1143" s="396"/>
      <c r="E1143" s="397" t="s">
        <v>619</v>
      </c>
      <c r="F1143" s="395"/>
      <c r="G1143" s="395"/>
      <c r="H1143" s="394"/>
      <c r="I1143" s="387"/>
      <c r="J1143" s="383"/>
      <c r="K1143" s="387">
        <v>1.05</v>
      </c>
      <c r="L1143" s="201">
        <v>-99.654872992367842</v>
      </c>
      <c r="M1143" s="201">
        <v>423.0996045</v>
      </c>
      <c r="N1143" s="201">
        <v>41.094000000000001</v>
      </c>
      <c r="O1143" s="402">
        <v>41.094000000000001</v>
      </c>
      <c r="P1143" s="402">
        <v>423.0996045</v>
      </c>
      <c r="Q1143" s="402">
        <v>-100.17987299236785</v>
      </c>
      <c r="R1143" s="402">
        <v>193.11294921999868</v>
      </c>
      <c r="S1143" s="402">
        <v>193.63794921999869</v>
      </c>
      <c r="T1143" s="402"/>
      <c r="U1143" s="170">
        <v>124.63431935359885</v>
      </c>
      <c r="V1143" s="170"/>
      <c r="W1143" s="170"/>
      <c r="X1143" s="168"/>
      <c r="Y1143" s="168"/>
      <c r="Z1143" s="168"/>
      <c r="AA1143" s="169"/>
      <c r="AB1143" s="169"/>
      <c r="AC1143" s="168"/>
      <c r="AD1143" s="168"/>
      <c r="AE1143" s="168"/>
      <c r="AF1143" s="168"/>
      <c r="AG1143" s="168"/>
      <c r="AH1143" s="168"/>
      <c r="AI1143" s="168"/>
      <c r="AJ1143" s="168"/>
      <c r="AK1143" s="168"/>
      <c r="AL1143" s="168"/>
      <c r="AM1143" s="168"/>
      <c r="AN1143" s="168"/>
      <c r="AO1143" s="168"/>
    </row>
    <row r="1144" spans="1:41" x14ac:dyDescent="0.25">
      <c r="A1144" s="397" t="s">
        <v>3081</v>
      </c>
      <c r="B1144" s="397" t="s">
        <v>2036</v>
      </c>
      <c r="C1144" s="397" t="s">
        <v>1961</v>
      </c>
      <c r="D1144" s="396">
        <v>1937</v>
      </c>
      <c r="E1144" s="397" t="s">
        <v>3119</v>
      </c>
      <c r="F1144" s="395" t="s">
        <v>1984</v>
      </c>
      <c r="G1144" s="395" t="s">
        <v>1958</v>
      </c>
      <c r="H1144" s="394">
        <v>50</v>
      </c>
      <c r="I1144" s="387"/>
      <c r="J1144" s="383"/>
      <c r="K1144" s="387">
        <v>0.2</v>
      </c>
      <c r="L1144" s="201">
        <v>-100.27987299236784</v>
      </c>
      <c r="M1144" s="201">
        <v>423.0996045</v>
      </c>
      <c r="N1144" s="201">
        <v>41.094000000000001</v>
      </c>
      <c r="O1144" s="387">
        <v>41.094000000000001</v>
      </c>
      <c r="P1144" s="387">
        <v>423.0996045</v>
      </c>
      <c r="Q1144" s="387">
        <v>-100.37987299236785</v>
      </c>
      <c r="R1144" s="387">
        <v>193.73794921999868</v>
      </c>
      <c r="S1144" s="387">
        <v>193.83794921999868</v>
      </c>
      <c r="T1144" s="387"/>
      <c r="U1144" s="170">
        <v>125.25931935359885</v>
      </c>
      <c r="V1144" s="170"/>
      <c r="W1144" s="170"/>
      <c r="X1144" s="168"/>
      <c r="Y1144" s="168"/>
      <c r="Z1144" s="168"/>
      <c r="AA1144" s="169"/>
      <c r="AB1144" s="169"/>
      <c r="AC1144" s="168"/>
      <c r="AD1144" s="168"/>
      <c r="AE1144" s="168"/>
      <c r="AF1144" s="168"/>
      <c r="AG1144" s="168"/>
      <c r="AH1144" s="168"/>
      <c r="AI1144" s="168"/>
      <c r="AJ1144" s="168"/>
      <c r="AK1144" s="168"/>
      <c r="AL1144" s="168"/>
      <c r="AM1144" s="168"/>
      <c r="AN1144" s="168"/>
      <c r="AO1144" s="168"/>
    </row>
    <row r="1145" spans="1:41" x14ac:dyDescent="0.25">
      <c r="A1145" s="397"/>
      <c r="B1145" s="397"/>
      <c r="C1145" s="397"/>
      <c r="D1145" s="462"/>
      <c r="E1145" s="397" t="s">
        <v>619</v>
      </c>
      <c r="F1145" s="395"/>
      <c r="G1145" s="395"/>
      <c r="H1145" s="394"/>
      <c r="I1145" s="387"/>
      <c r="J1145" s="383"/>
      <c r="K1145" s="387">
        <v>0.25</v>
      </c>
      <c r="L1145" s="201">
        <v>-100.50487299236785</v>
      </c>
      <c r="M1145" s="201">
        <v>423.0996045</v>
      </c>
      <c r="N1145" s="201">
        <v>41.094000000000001</v>
      </c>
      <c r="O1145" s="387">
        <v>41.094000000000001</v>
      </c>
      <c r="P1145" s="387">
        <v>423.0996045</v>
      </c>
      <c r="Q1145" s="387">
        <v>-100.62987299236785</v>
      </c>
      <c r="R1145" s="387">
        <v>193.96294921999868</v>
      </c>
      <c r="S1145" s="387">
        <v>194.08794921999868</v>
      </c>
      <c r="T1145" s="393"/>
      <c r="U1145" s="170">
        <v>125.48431935359885</v>
      </c>
      <c r="V1145" s="170"/>
      <c r="W1145" s="170"/>
      <c r="X1145" s="168"/>
      <c r="Y1145" s="168"/>
      <c r="Z1145" s="168"/>
      <c r="AA1145" s="169"/>
      <c r="AB1145" s="169"/>
      <c r="AC1145" s="168"/>
      <c r="AD1145" s="168"/>
      <c r="AE1145" s="168"/>
      <c r="AF1145" s="168"/>
      <c r="AG1145" s="168"/>
      <c r="AH1145" s="168"/>
      <c r="AI1145" s="168"/>
      <c r="AJ1145" s="168"/>
      <c r="AK1145" s="168"/>
      <c r="AL1145" s="168"/>
      <c r="AM1145" s="168"/>
      <c r="AN1145" s="168"/>
      <c r="AO1145" s="168"/>
    </row>
    <row r="1146" spans="1:41" x14ac:dyDescent="0.25">
      <c r="A1146" s="397" t="s">
        <v>3081</v>
      </c>
      <c r="B1146" s="397" t="s">
        <v>2036</v>
      </c>
      <c r="C1146" s="397" t="s">
        <v>1947</v>
      </c>
      <c r="D1146" s="396">
        <v>1942</v>
      </c>
      <c r="E1146" s="397" t="s">
        <v>3118</v>
      </c>
      <c r="F1146" s="395" t="s">
        <v>1982</v>
      </c>
      <c r="G1146" s="395" t="s">
        <v>1944</v>
      </c>
      <c r="H1146" s="394">
        <v>50</v>
      </c>
      <c r="I1146" s="387"/>
      <c r="J1146" s="383"/>
      <c r="K1146" s="387">
        <v>0.25</v>
      </c>
      <c r="L1146" s="201">
        <v>-100.75487299236785</v>
      </c>
      <c r="M1146" s="201">
        <v>423.0996045</v>
      </c>
      <c r="N1146" s="201">
        <v>41.094000000000001</v>
      </c>
      <c r="O1146" s="387">
        <v>41.094000000000001</v>
      </c>
      <c r="P1146" s="387">
        <v>423.0996045</v>
      </c>
      <c r="Q1146" s="387">
        <v>-100.87987299236785</v>
      </c>
      <c r="R1146" s="387">
        <v>194.21294921999868</v>
      </c>
      <c r="S1146" s="387">
        <v>194.33794921999868</v>
      </c>
      <c r="T1146" s="393"/>
      <c r="U1146" s="170">
        <v>125.73431935359885</v>
      </c>
      <c r="V1146" s="170"/>
      <c r="W1146" s="170"/>
      <c r="X1146" s="168"/>
      <c r="Y1146" s="168"/>
      <c r="Z1146" s="168"/>
      <c r="AA1146" s="169"/>
      <c r="AB1146" s="169"/>
      <c r="AC1146" s="168"/>
      <c r="AD1146" s="168"/>
      <c r="AE1146" s="168"/>
      <c r="AF1146" s="168"/>
      <c r="AG1146" s="168"/>
      <c r="AH1146" s="168"/>
      <c r="AI1146" s="168"/>
      <c r="AJ1146" s="168"/>
      <c r="AK1146" s="168"/>
      <c r="AL1146" s="168"/>
      <c r="AM1146" s="168"/>
      <c r="AN1146" s="168"/>
      <c r="AO1146" s="168"/>
    </row>
    <row r="1147" spans="1:41" x14ac:dyDescent="0.25">
      <c r="A1147" s="397"/>
      <c r="B1147" s="397"/>
      <c r="C1147" s="397"/>
      <c r="D1147" s="396"/>
      <c r="E1147" s="397"/>
      <c r="F1147" s="395"/>
      <c r="G1147" s="395"/>
      <c r="H1147" s="394"/>
      <c r="I1147" s="387"/>
      <c r="J1147" s="383"/>
      <c r="K1147" s="387">
        <v>0.29594599999999999</v>
      </c>
      <c r="L1147" s="201">
        <v>-101.02784599236784</v>
      </c>
      <c r="M1147" s="201">
        <v>423.0996045</v>
      </c>
      <c r="N1147" s="201">
        <v>41.094000000000001</v>
      </c>
      <c r="O1147" s="387">
        <v>41.094000000000001</v>
      </c>
      <c r="P1147" s="387">
        <v>423.0996045</v>
      </c>
      <c r="Q1147" s="387">
        <v>-101.17581899236785</v>
      </c>
      <c r="R1147" s="387">
        <v>194.48592221999866</v>
      </c>
      <c r="S1147" s="387">
        <v>194.63389521999866</v>
      </c>
      <c r="T1147" s="393"/>
      <c r="U1147" s="170">
        <v>126.00729235359883</v>
      </c>
      <c r="V1147" s="170"/>
      <c r="W1147" s="170"/>
      <c r="X1147" s="168"/>
      <c r="Y1147" s="168"/>
      <c r="Z1147" s="168"/>
      <c r="AA1147" s="169"/>
      <c r="AB1147" s="169"/>
      <c r="AC1147" s="168"/>
      <c r="AD1147" s="168"/>
      <c r="AE1147" s="168"/>
      <c r="AF1147" s="168"/>
      <c r="AG1147" s="168"/>
      <c r="AH1147" s="168"/>
      <c r="AI1147" s="168"/>
      <c r="AJ1147" s="168"/>
      <c r="AK1147" s="168"/>
      <c r="AL1147" s="168"/>
      <c r="AM1147" s="168"/>
      <c r="AN1147" s="168"/>
      <c r="AO1147" s="168"/>
    </row>
    <row r="1148" spans="1:41" x14ac:dyDescent="0.25">
      <c r="A1148" s="397" t="s">
        <v>3081</v>
      </c>
      <c r="B1148" s="397" t="s">
        <v>2036</v>
      </c>
      <c r="C1148" s="397" t="s">
        <v>1981</v>
      </c>
      <c r="D1148" s="396">
        <v>1947</v>
      </c>
      <c r="E1148" s="397" t="s">
        <v>3117</v>
      </c>
      <c r="F1148" s="395" t="s">
        <v>1979</v>
      </c>
      <c r="G1148" s="395" t="s">
        <v>1978</v>
      </c>
      <c r="H1148" s="394">
        <v>63</v>
      </c>
      <c r="I1148" s="387"/>
      <c r="J1148" s="441"/>
      <c r="K1148" s="387">
        <v>7.4999999999999997E-2</v>
      </c>
      <c r="L1148" s="201">
        <v>-101.21331899236785</v>
      </c>
      <c r="M1148" s="201">
        <v>423.0996045</v>
      </c>
      <c r="N1148" s="201">
        <v>41.094000000000001</v>
      </c>
      <c r="O1148" s="387">
        <v>41.094000000000001</v>
      </c>
      <c r="P1148" s="387">
        <v>423.0996045</v>
      </c>
      <c r="Q1148" s="387">
        <v>-101.25081899236785</v>
      </c>
      <c r="R1148" s="387">
        <v>194.67139521999866</v>
      </c>
      <c r="S1148" s="387">
        <v>194.70889521999865</v>
      </c>
      <c r="T1148" s="393"/>
      <c r="U1148" s="170">
        <v>126.19276535359883</v>
      </c>
      <c r="V1148" s="170"/>
      <c r="W1148" s="170"/>
      <c r="X1148" s="168"/>
      <c r="Y1148" s="168"/>
      <c r="Z1148" s="168"/>
      <c r="AA1148" s="169"/>
      <c r="AB1148" s="169"/>
      <c r="AC1148" s="168"/>
      <c r="AD1148" s="168"/>
      <c r="AE1148" s="168"/>
      <c r="AF1148" s="168"/>
      <c r="AG1148" s="168"/>
      <c r="AH1148" s="168"/>
      <c r="AI1148" s="168"/>
      <c r="AJ1148" s="168"/>
      <c r="AK1148" s="168"/>
      <c r="AL1148" s="168"/>
      <c r="AM1148" s="168"/>
      <c r="AN1148" s="168"/>
      <c r="AO1148" s="168"/>
    </row>
    <row r="1149" spans="1:41" x14ac:dyDescent="0.25">
      <c r="A1149" s="397"/>
      <c r="B1149" s="397"/>
      <c r="C1149" s="397"/>
      <c r="D1149" s="396"/>
      <c r="E1149" s="397" t="s">
        <v>619</v>
      </c>
      <c r="F1149" s="395"/>
      <c r="G1149" s="395"/>
      <c r="H1149" s="394"/>
      <c r="I1149" s="387"/>
      <c r="J1149" s="404"/>
      <c r="K1149" s="387">
        <v>0.129054</v>
      </c>
      <c r="L1149" s="201">
        <v>-101.31534599236785</v>
      </c>
      <c r="M1149" s="201">
        <v>423.0996045</v>
      </c>
      <c r="N1149" s="201">
        <v>41.094000000000001</v>
      </c>
      <c r="O1149" s="387">
        <v>41.094000000000001</v>
      </c>
      <c r="P1149" s="387">
        <v>423.0996045</v>
      </c>
      <c r="Q1149" s="387">
        <v>-101.37987299236785</v>
      </c>
      <c r="R1149" s="387">
        <v>194.77342221999865</v>
      </c>
      <c r="S1149" s="387">
        <v>194.83794921999865</v>
      </c>
      <c r="T1149" s="393"/>
      <c r="U1149" s="170">
        <v>126.29479235359882</v>
      </c>
      <c r="V1149" s="170"/>
      <c r="W1149" s="170"/>
      <c r="X1149" s="168"/>
      <c r="Y1149" s="168"/>
      <c r="Z1149" s="168"/>
      <c r="AA1149" s="169"/>
      <c r="AB1149" s="169"/>
      <c r="AC1149" s="168"/>
      <c r="AD1149" s="168"/>
      <c r="AE1149" s="168"/>
      <c r="AF1149" s="168"/>
      <c r="AG1149" s="168"/>
      <c r="AH1149" s="168"/>
      <c r="AI1149" s="168"/>
      <c r="AJ1149" s="168"/>
      <c r="AK1149" s="168"/>
      <c r="AL1149" s="168"/>
      <c r="AM1149" s="168"/>
      <c r="AN1149" s="168"/>
      <c r="AO1149" s="168"/>
    </row>
    <row r="1150" spans="1:41" x14ac:dyDescent="0.25">
      <c r="A1150" s="397" t="s">
        <v>3081</v>
      </c>
      <c r="B1150" s="397" t="s">
        <v>2036</v>
      </c>
      <c r="C1150" s="397" t="s">
        <v>1956</v>
      </c>
      <c r="D1150" s="396">
        <v>1950</v>
      </c>
      <c r="E1150" s="397" t="s">
        <v>3116</v>
      </c>
      <c r="F1150" s="395" t="s">
        <v>1982</v>
      </c>
      <c r="G1150" s="395" t="s">
        <v>1953</v>
      </c>
      <c r="H1150" s="394">
        <v>50</v>
      </c>
      <c r="I1150" s="387"/>
      <c r="J1150" s="383"/>
      <c r="K1150" s="387">
        <v>0.25</v>
      </c>
      <c r="L1150" s="201">
        <v>-101.50487299236785</v>
      </c>
      <c r="M1150" s="201">
        <v>423.0996045</v>
      </c>
      <c r="N1150" s="201">
        <v>41.094000000000001</v>
      </c>
      <c r="O1150" s="387">
        <v>41.094000000000001</v>
      </c>
      <c r="P1150" s="387">
        <v>423.0996045</v>
      </c>
      <c r="Q1150" s="387">
        <v>-101.62987299236785</v>
      </c>
      <c r="R1150" s="387">
        <v>194.96294921999865</v>
      </c>
      <c r="S1150" s="387">
        <v>195.08794921999865</v>
      </c>
      <c r="T1150" s="393"/>
      <c r="U1150" s="170">
        <v>126.48431935359882</v>
      </c>
      <c r="V1150" s="170"/>
      <c r="W1150" s="170"/>
      <c r="X1150" s="168"/>
      <c r="Y1150" s="168"/>
      <c r="Z1150" s="168"/>
      <c r="AA1150" s="169"/>
      <c r="AB1150" s="169"/>
      <c r="AC1150" s="168"/>
      <c r="AD1150" s="168"/>
      <c r="AE1150" s="168"/>
      <c r="AF1150" s="168"/>
      <c r="AG1150" s="168"/>
      <c r="AH1150" s="168"/>
      <c r="AI1150" s="168"/>
      <c r="AJ1150" s="168"/>
      <c r="AK1150" s="168"/>
      <c r="AL1150" s="168"/>
      <c r="AM1150" s="168"/>
      <c r="AN1150" s="168"/>
      <c r="AO1150" s="168"/>
    </row>
    <row r="1151" spans="1:41" x14ac:dyDescent="0.25">
      <c r="A1151" s="397"/>
      <c r="B1151" s="397"/>
      <c r="C1151" s="397"/>
      <c r="D1151" s="396"/>
      <c r="E1151" s="397"/>
      <c r="F1151" s="395"/>
      <c r="G1151" s="395"/>
      <c r="H1151" s="394"/>
      <c r="I1151" s="387"/>
      <c r="J1151" s="383"/>
      <c r="K1151" s="387">
        <v>1.198</v>
      </c>
      <c r="L1151" s="201">
        <v>-102.22887299236785</v>
      </c>
      <c r="M1151" s="201">
        <v>423.0996045</v>
      </c>
      <c r="N1151" s="201">
        <v>41.094000000000001</v>
      </c>
      <c r="O1151" s="387">
        <v>41.094000000000001</v>
      </c>
      <c r="P1151" s="387">
        <v>423.0996045</v>
      </c>
      <c r="Q1151" s="387">
        <v>-102.82787299236784</v>
      </c>
      <c r="R1151" s="387">
        <v>195.68694921999867</v>
      </c>
      <c r="S1151" s="387">
        <v>196.28594921999866</v>
      </c>
      <c r="T1151" s="387"/>
      <c r="U1151" s="170">
        <v>127.20831935359884</v>
      </c>
      <c r="V1151" s="170"/>
      <c r="W1151" s="170"/>
      <c r="X1151" s="168"/>
      <c r="Y1151" s="168"/>
      <c r="Z1151" s="168"/>
      <c r="AA1151" s="169"/>
      <c r="AB1151" s="169"/>
      <c r="AC1151" s="168"/>
      <c r="AD1151" s="168"/>
      <c r="AE1151" s="168"/>
      <c r="AF1151" s="168"/>
      <c r="AG1151" s="168"/>
      <c r="AH1151" s="168"/>
      <c r="AI1151" s="168"/>
      <c r="AJ1151" s="168"/>
      <c r="AK1151" s="168"/>
      <c r="AL1151" s="168"/>
      <c r="AM1151" s="168"/>
      <c r="AN1151" s="168"/>
      <c r="AO1151" s="168"/>
    </row>
    <row r="1152" spans="1:41" x14ac:dyDescent="0.25">
      <c r="A1152" s="397" t="s">
        <v>3081</v>
      </c>
      <c r="B1152" s="397" t="s">
        <v>2036</v>
      </c>
      <c r="C1152" s="397" t="s">
        <v>1961</v>
      </c>
      <c r="D1152" s="396">
        <v>1964</v>
      </c>
      <c r="E1152" s="397" t="s">
        <v>3115</v>
      </c>
      <c r="F1152" s="395" t="s">
        <v>1984</v>
      </c>
      <c r="G1152" s="395" t="s">
        <v>1958</v>
      </c>
      <c r="H1152" s="394">
        <v>50</v>
      </c>
      <c r="I1152" s="387"/>
      <c r="J1152" s="383"/>
      <c r="K1152" s="387">
        <v>0.2</v>
      </c>
      <c r="L1152" s="201">
        <v>-102.92787299236784</v>
      </c>
      <c r="M1152" s="201">
        <v>423.0996045</v>
      </c>
      <c r="N1152" s="201">
        <v>41.094000000000001</v>
      </c>
      <c r="O1152" s="387">
        <v>41.094000000000001</v>
      </c>
      <c r="P1152" s="387">
        <v>423.0996045</v>
      </c>
      <c r="Q1152" s="387">
        <v>-103.02787299236785</v>
      </c>
      <c r="R1152" s="387">
        <v>196.38594921999865</v>
      </c>
      <c r="S1152" s="387">
        <v>196.48594921999864</v>
      </c>
      <c r="T1152" s="387"/>
      <c r="U1152" s="170">
        <v>127.90731935359882</v>
      </c>
      <c r="V1152" s="170"/>
      <c r="W1152" s="170"/>
      <c r="X1152" s="168"/>
      <c r="Y1152" s="168"/>
      <c r="Z1152" s="168"/>
      <c r="AA1152" s="169"/>
      <c r="AB1152" s="169"/>
      <c r="AC1152" s="168"/>
      <c r="AD1152" s="168"/>
      <c r="AE1152" s="168"/>
      <c r="AF1152" s="168"/>
      <c r="AG1152" s="168"/>
      <c r="AH1152" s="168"/>
      <c r="AI1152" s="168"/>
      <c r="AJ1152" s="168"/>
      <c r="AK1152" s="168"/>
      <c r="AL1152" s="168"/>
      <c r="AM1152" s="168"/>
      <c r="AN1152" s="168"/>
      <c r="AO1152" s="168"/>
    </row>
    <row r="1153" spans="1:41" x14ac:dyDescent="0.25">
      <c r="A1153" s="397"/>
      <c r="B1153" s="397"/>
      <c r="C1153" s="397"/>
      <c r="D1153" s="396"/>
      <c r="E1153" s="397" t="s">
        <v>619</v>
      </c>
      <c r="F1153" s="395"/>
      <c r="G1153" s="395"/>
      <c r="H1153" s="394"/>
      <c r="I1153" s="387"/>
      <c r="J1153" s="383"/>
      <c r="K1153" s="387">
        <v>0</v>
      </c>
      <c r="L1153" s="201">
        <v>-103.02787299236785</v>
      </c>
      <c r="M1153" s="201">
        <v>423.0996045</v>
      </c>
      <c r="N1153" s="201">
        <v>41.094000000000001</v>
      </c>
      <c r="O1153" s="387">
        <v>41.094000000000001</v>
      </c>
      <c r="P1153" s="387">
        <v>423.0996045</v>
      </c>
      <c r="Q1153" s="387">
        <v>-103.02787299236785</v>
      </c>
      <c r="R1153" s="387">
        <v>196.48594921999864</v>
      </c>
      <c r="S1153" s="387">
        <v>196.48594921999864</v>
      </c>
      <c r="T1153" s="387"/>
      <c r="U1153" s="170">
        <v>128.0073193535988</v>
      </c>
      <c r="V1153" s="170"/>
      <c r="W1153" s="170"/>
      <c r="X1153" s="168"/>
      <c r="Y1153" s="168"/>
      <c r="Z1153" s="168"/>
      <c r="AA1153" s="169"/>
      <c r="AB1153" s="169"/>
      <c r="AC1153" s="168"/>
      <c r="AD1153" s="168"/>
      <c r="AE1153" s="168"/>
      <c r="AF1153" s="168"/>
      <c r="AG1153" s="168"/>
      <c r="AH1153" s="168"/>
      <c r="AI1153" s="168"/>
      <c r="AJ1153" s="168"/>
      <c r="AK1153" s="168"/>
      <c r="AL1153" s="168"/>
      <c r="AM1153" s="168"/>
      <c r="AN1153" s="168"/>
      <c r="AO1153" s="168"/>
    </row>
    <row r="1154" spans="1:41" x14ac:dyDescent="0.25">
      <c r="A1154" s="397"/>
      <c r="B1154" s="397"/>
      <c r="C1154" s="397"/>
      <c r="D1154" s="396"/>
      <c r="E1154" s="397"/>
      <c r="F1154" s="395"/>
      <c r="G1154" s="395"/>
      <c r="H1154" s="394"/>
      <c r="I1154" s="399"/>
      <c r="J1154" s="383"/>
      <c r="K1154" s="387">
        <v>0.19214400000000001</v>
      </c>
      <c r="L1154" s="201">
        <v>-103.12394499236785</v>
      </c>
      <c r="M1154" s="201">
        <v>423.0996045</v>
      </c>
      <c r="N1154" s="201">
        <v>41.094000000000001</v>
      </c>
      <c r="O1154" s="387">
        <v>41.094000000000001</v>
      </c>
      <c r="P1154" s="387">
        <v>423.0996045</v>
      </c>
      <c r="Q1154" s="387">
        <v>-103.22001699236785</v>
      </c>
      <c r="R1154" s="387">
        <v>196.58202121999867</v>
      </c>
      <c r="S1154" s="387">
        <v>196.67809321999866</v>
      </c>
      <c r="T1154" s="387"/>
      <c r="U1154" s="170">
        <v>128.10339135359885</v>
      </c>
      <c r="V1154" s="170"/>
      <c r="W1154" s="170"/>
      <c r="X1154" s="168"/>
      <c r="Y1154" s="168"/>
      <c r="Z1154" s="168"/>
      <c r="AA1154" s="169"/>
      <c r="AB1154" s="169"/>
      <c r="AC1154" s="168"/>
      <c r="AD1154" s="168"/>
      <c r="AE1154" s="168"/>
      <c r="AF1154" s="168"/>
      <c r="AG1154" s="168"/>
      <c r="AH1154" s="168"/>
      <c r="AI1154" s="168"/>
      <c r="AJ1154" s="168"/>
      <c r="AK1154" s="168"/>
      <c r="AL1154" s="168"/>
      <c r="AM1154" s="168"/>
      <c r="AN1154" s="168"/>
      <c r="AO1154" s="168"/>
    </row>
    <row r="1155" spans="1:41" x14ac:dyDescent="0.25">
      <c r="A1155" s="397" t="s">
        <v>3081</v>
      </c>
      <c r="B1155" s="397" t="s">
        <v>2036</v>
      </c>
      <c r="C1155" s="397" t="s">
        <v>111</v>
      </c>
      <c r="D1155" s="396">
        <v>1967</v>
      </c>
      <c r="E1155" s="397" t="s">
        <v>1039</v>
      </c>
      <c r="F1155" s="395" t="s">
        <v>4287</v>
      </c>
      <c r="G1155" s="395" t="s">
        <v>1951</v>
      </c>
      <c r="H1155" s="394">
        <v>47.5</v>
      </c>
      <c r="I1155" s="387"/>
      <c r="J1155" s="383"/>
      <c r="K1155" s="387">
        <v>0</v>
      </c>
      <c r="L1155" s="201">
        <v>-103.22001699236785</v>
      </c>
      <c r="M1155" s="201">
        <v>423.0996045</v>
      </c>
      <c r="N1155" s="201">
        <v>41.094000000000001</v>
      </c>
      <c r="O1155" s="387">
        <v>41.094000000000001</v>
      </c>
      <c r="P1155" s="387">
        <v>423.0996045</v>
      </c>
      <c r="Q1155" s="387">
        <v>-103.22001699236785</v>
      </c>
      <c r="R1155" s="387">
        <v>196.67809321999866</v>
      </c>
      <c r="S1155" s="387">
        <v>196.67809321999866</v>
      </c>
      <c r="T1155" s="387">
        <v>0.13700000000000001</v>
      </c>
      <c r="U1155" s="170">
        <v>128.19946335359884</v>
      </c>
      <c r="V1155" s="170"/>
      <c r="W1155" s="170"/>
      <c r="X1155" s="168"/>
      <c r="Y1155" s="168"/>
      <c r="Z1155" s="168"/>
      <c r="AA1155" s="169"/>
      <c r="AB1155" s="169"/>
      <c r="AC1155" s="168"/>
      <c r="AD1155" s="168"/>
      <c r="AE1155" s="168"/>
      <c r="AF1155" s="168"/>
      <c r="AG1155" s="168"/>
      <c r="AH1155" s="168"/>
      <c r="AI1155" s="168"/>
      <c r="AJ1155" s="168"/>
      <c r="AK1155" s="168"/>
      <c r="AL1155" s="168"/>
      <c r="AM1155" s="168"/>
      <c r="AN1155" s="168"/>
      <c r="AO1155" s="168"/>
    </row>
    <row r="1156" spans="1:41" x14ac:dyDescent="0.25">
      <c r="A1156" s="397"/>
      <c r="B1156" s="397"/>
      <c r="C1156" s="397"/>
      <c r="D1156" s="396"/>
      <c r="E1156" s="397"/>
      <c r="F1156" s="395"/>
      <c r="G1156" s="395"/>
      <c r="H1156" s="394"/>
      <c r="I1156" s="387"/>
      <c r="J1156" s="383"/>
      <c r="K1156" s="387">
        <v>5.7855999999999991E-2</v>
      </c>
      <c r="L1156" s="201">
        <v>-103.24894499236785</v>
      </c>
      <c r="M1156" s="201">
        <v>423.0996045</v>
      </c>
      <c r="N1156" s="201">
        <v>41.094000000000001</v>
      </c>
      <c r="O1156" s="387">
        <v>41.094000000000001</v>
      </c>
      <c r="P1156" s="387">
        <v>423.0996045</v>
      </c>
      <c r="Q1156" s="387">
        <v>-103.27787299236785</v>
      </c>
      <c r="R1156" s="387">
        <v>196.70702121999864</v>
      </c>
      <c r="S1156" s="387">
        <v>196.73594921999864</v>
      </c>
      <c r="T1156" s="387"/>
      <c r="U1156" s="170">
        <v>128.22839135359879</v>
      </c>
      <c r="V1156" s="170"/>
      <c r="W1156" s="170"/>
      <c r="X1156" s="168"/>
      <c r="Y1156" s="168"/>
      <c r="Z1156" s="168"/>
      <c r="AA1156" s="169"/>
      <c r="AB1156" s="169"/>
      <c r="AC1156" s="168"/>
      <c r="AD1156" s="168"/>
      <c r="AE1156" s="168"/>
      <c r="AF1156" s="168"/>
      <c r="AG1156" s="168"/>
      <c r="AH1156" s="168"/>
      <c r="AI1156" s="168"/>
      <c r="AJ1156" s="168"/>
      <c r="AK1156" s="168"/>
      <c r="AL1156" s="168"/>
      <c r="AM1156" s="168"/>
      <c r="AN1156" s="168"/>
      <c r="AO1156" s="168"/>
    </row>
    <row r="1157" spans="1:41" x14ac:dyDescent="0.25">
      <c r="A1157" s="397" t="s">
        <v>3081</v>
      </c>
      <c r="B1157" s="397" t="s">
        <v>2036</v>
      </c>
      <c r="C1157" s="397" t="s">
        <v>1947</v>
      </c>
      <c r="D1157" s="396">
        <v>1969</v>
      </c>
      <c r="E1157" s="397" t="s">
        <v>3113</v>
      </c>
      <c r="F1157" s="395" t="s">
        <v>1982</v>
      </c>
      <c r="G1157" s="395" t="s">
        <v>1944</v>
      </c>
      <c r="H1157" s="394">
        <v>50</v>
      </c>
      <c r="I1157" s="387"/>
      <c r="J1157" s="383"/>
      <c r="K1157" s="387">
        <v>0.25</v>
      </c>
      <c r="L1157" s="201">
        <v>-103.40287299236785</v>
      </c>
      <c r="M1157" s="201">
        <v>423.0996045</v>
      </c>
      <c r="N1157" s="201">
        <v>41.094000000000001</v>
      </c>
      <c r="O1157" s="387">
        <v>41.094000000000001</v>
      </c>
      <c r="P1157" s="387">
        <v>423.0996045</v>
      </c>
      <c r="Q1157" s="387">
        <v>-103.52787299236785</v>
      </c>
      <c r="R1157" s="387">
        <v>196.86094921999864</v>
      </c>
      <c r="S1157" s="387">
        <v>196.98594921999864</v>
      </c>
      <c r="T1157" s="387"/>
      <c r="U1157" s="170">
        <v>128.3823193535988</v>
      </c>
      <c r="V1157" s="170"/>
      <c r="W1157" s="170"/>
      <c r="X1157" s="168"/>
      <c r="Y1157" s="168"/>
      <c r="Z1157" s="168"/>
      <c r="AA1157" s="169"/>
      <c r="AB1157" s="169"/>
      <c r="AC1157" s="168"/>
      <c r="AD1157" s="168"/>
      <c r="AE1157" s="168"/>
      <c r="AF1157" s="168"/>
      <c r="AG1157" s="168"/>
      <c r="AH1157" s="168"/>
      <c r="AI1157" s="168"/>
      <c r="AJ1157" s="168"/>
      <c r="AK1157" s="168"/>
      <c r="AL1157" s="168"/>
      <c r="AM1157" s="168"/>
      <c r="AN1157" s="168"/>
      <c r="AO1157" s="168"/>
    </row>
    <row r="1158" spans="1:41" x14ac:dyDescent="0.25">
      <c r="A1158" s="397"/>
      <c r="B1158" s="397"/>
      <c r="C1158" s="397"/>
      <c r="D1158" s="396"/>
      <c r="E1158" s="397" t="s">
        <v>619</v>
      </c>
      <c r="F1158" s="395"/>
      <c r="G1158" s="395"/>
      <c r="H1158" s="394"/>
      <c r="I1158" s="387"/>
      <c r="J1158" s="383"/>
      <c r="K1158" s="387">
        <v>0.5</v>
      </c>
      <c r="L1158" s="201">
        <v>-103.77787299236785</v>
      </c>
      <c r="M1158" s="201">
        <v>423.0996045</v>
      </c>
      <c r="N1158" s="201">
        <v>41.094000000000001</v>
      </c>
      <c r="O1158" s="387">
        <v>41.094000000000001</v>
      </c>
      <c r="P1158" s="387">
        <v>423.0996045</v>
      </c>
      <c r="Q1158" s="387">
        <v>-104.02787299236785</v>
      </c>
      <c r="R1158" s="387">
        <v>197.23594921999864</v>
      </c>
      <c r="S1158" s="387">
        <v>197.48594921999864</v>
      </c>
      <c r="T1158" s="387"/>
      <c r="U1158" s="170">
        <v>128.7573193535988</v>
      </c>
      <c r="V1158" s="170"/>
      <c r="W1158" s="170"/>
      <c r="X1158" s="168"/>
      <c r="Y1158" s="168"/>
      <c r="Z1158" s="168"/>
      <c r="AA1158" s="169"/>
      <c r="AB1158" s="169"/>
      <c r="AC1158" s="168"/>
      <c r="AD1158" s="168"/>
      <c r="AE1158" s="168"/>
      <c r="AF1158" s="168"/>
      <c r="AG1158" s="168"/>
      <c r="AH1158" s="168"/>
      <c r="AI1158" s="168"/>
      <c r="AJ1158" s="168"/>
      <c r="AK1158" s="168"/>
      <c r="AL1158" s="168"/>
      <c r="AM1158" s="168"/>
      <c r="AN1158" s="168"/>
      <c r="AO1158" s="168"/>
    </row>
    <row r="1159" spans="1:41" x14ac:dyDescent="0.25">
      <c r="A1159" s="397" t="s">
        <v>3081</v>
      </c>
      <c r="B1159" s="397" t="s">
        <v>2036</v>
      </c>
      <c r="C1159" s="397" t="s">
        <v>1956</v>
      </c>
      <c r="D1159" s="396">
        <v>1976</v>
      </c>
      <c r="E1159" s="397" t="s">
        <v>3112</v>
      </c>
      <c r="F1159" s="395" t="s">
        <v>1982</v>
      </c>
      <c r="G1159" s="395" t="s">
        <v>1953</v>
      </c>
      <c r="H1159" s="394">
        <v>50</v>
      </c>
      <c r="I1159" s="387"/>
      <c r="J1159" s="383"/>
      <c r="K1159" s="387">
        <v>0.25</v>
      </c>
      <c r="L1159" s="201">
        <v>-104.15287299236785</v>
      </c>
      <c r="M1159" s="201">
        <v>423.0996045</v>
      </c>
      <c r="N1159" s="201">
        <v>41.094000000000001</v>
      </c>
      <c r="O1159" s="387">
        <v>41.094000000000001</v>
      </c>
      <c r="P1159" s="387">
        <v>423.0996045</v>
      </c>
      <c r="Q1159" s="387">
        <v>-104.27787299236785</v>
      </c>
      <c r="R1159" s="387">
        <v>197.61094921999864</v>
      </c>
      <c r="S1159" s="387">
        <v>197.73594921999864</v>
      </c>
      <c r="T1159" s="387"/>
      <c r="U1159" s="170">
        <v>129.1323193535988</v>
      </c>
      <c r="V1159" s="170"/>
      <c r="W1159" s="170"/>
      <c r="X1159" s="168"/>
      <c r="Y1159" s="168"/>
      <c r="Z1159" s="168"/>
      <c r="AA1159" s="169"/>
      <c r="AB1159" s="169"/>
      <c r="AC1159" s="168"/>
      <c r="AD1159" s="168"/>
      <c r="AE1159" s="168"/>
      <c r="AF1159" s="168"/>
      <c r="AG1159" s="168"/>
      <c r="AH1159" s="168"/>
      <c r="AI1159" s="168"/>
      <c r="AJ1159" s="168"/>
      <c r="AK1159" s="168"/>
      <c r="AL1159" s="168"/>
      <c r="AM1159" s="168"/>
      <c r="AN1159" s="168"/>
      <c r="AO1159" s="168"/>
    </row>
    <row r="1160" spans="1:41" x14ac:dyDescent="0.25">
      <c r="A1160" s="397"/>
      <c r="B1160" s="397"/>
      <c r="C1160" s="397"/>
      <c r="D1160" s="396"/>
      <c r="E1160" s="397" t="s">
        <v>619</v>
      </c>
      <c r="F1160" s="395"/>
      <c r="G1160" s="395"/>
      <c r="H1160" s="394"/>
      <c r="I1160" s="387"/>
      <c r="J1160" s="383"/>
      <c r="K1160" s="387">
        <v>0.13250333762772015</v>
      </c>
      <c r="L1160" s="201">
        <v>-104.34412466118171</v>
      </c>
      <c r="M1160" s="201">
        <v>423.0996045</v>
      </c>
      <c r="N1160" s="201">
        <v>41.094000000000001</v>
      </c>
      <c r="O1160" s="387">
        <v>41.094000000000001</v>
      </c>
      <c r="P1160" s="387">
        <v>423.0996045</v>
      </c>
      <c r="Q1160" s="387">
        <v>-104.41037632999557</v>
      </c>
      <c r="R1160" s="387">
        <v>197.80220088881251</v>
      </c>
      <c r="S1160" s="387">
        <v>197.86845255762637</v>
      </c>
      <c r="T1160" s="387"/>
      <c r="U1160" s="170">
        <v>129.32357102241269</v>
      </c>
      <c r="V1160" s="170"/>
      <c r="W1160" s="170"/>
      <c r="X1160" s="168"/>
      <c r="Y1160" s="168"/>
      <c r="Z1160" s="168"/>
      <c r="AA1160" s="169"/>
      <c r="AB1160" s="169"/>
      <c r="AC1160" s="168"/>
      <c r="AD1160" s="168"/>
      <c r="AE1160" s="168"/>
      <c r="AF1160" s="168"/>
      <c r="AG1160" s="168"/>
      <c r="AH1160" s="168"/>
      <c r="AI1160" s="168"/>
      <c r="AJ1160" s="168"/>
      <c r="AK1160" s="168"/>
      <c r="AL1160" s="168"/>
      <c r="AM1160" s="168"/>
      <c r="AN1160" s="168"/>
      <c r="AO1160" s="168"/>
    </row>
    <row r="1161" spans="1:41" x14ac:dyDescent="0.25">
      <c r="A1161" s="395"/>
      <c r="B1161" s="397"/>
      <c r="C1161" s="397"/>
      <c r="D1161" s="396"/>
      <c r="E1161" s="397" t="s">
        <v>619</v>
      </c>
      <c r="F1161" s="395"/>
      <c r="G1161" s="395" t="s">
        <v>1962</v>
      </c>
      <c r="H1161" s="394"/>
      <c r="I1161" s="387"/>
      <c r="J1161" s="383"/>
      <c r="K1161" s="387">
        <v>0.103502</v>
      </c>
      <c r="L1161" s="201">
        <v>-104.46212732999558</v>
      </c>
      <c r="M1161" s="201">
        <v>423.0996045</v>
      </c>
      <c r="N1161" s="201">
        <v>41.094000000000001</v>
      </c>
      <c r="O1161" s="387">
        <v>41.094000000000001</v>
      </c>
      <c r="P1161" s="387">
        <v>423.0996045</v>
      </c>
      <c r="Q1161" s="387">
        <v>-104.51387832999558</v>
      </c>
      <c r="R1161" s="387">
        <v>197.92020355762637</v>
      </c>
      <c r="S1161" s="387">
        <v>197.97195455762636</v>
      </c>
      <c r="T1161" s="395"/>
      <c r="U1161" s="170">
        <v>129.44157369122655</v>
      </c>
      <c r="V1161" s="170"/>
      <c r="W1161" s="170"/>
      <c r="X1161" s="168"/>
      <c r="Y1161" s="168"/>
      <c r="Z1161" s="168"/>
      <c r="AA1161" s="169"/>
      <c r="AB1161" s="169"/>
      <c r="AC1161" s="168"/>
      <c r="AD1161" s="168"/>
      <c r="AE1161" s="168"/>
      <c r="AF1161" s="168"/>
      <c r="AG1161" s="168"/>
      <c r="AH1161" s="168"/>
      <c r="AI1161" s="168"/>
      <c r="AJ1161" s="168"/>
      <c r="AK1161" s="168"/>
      <c r="AL1161" s="168"/>
      <c r="AM1161" s="168"/>
      <c r="AN1161" s="168"/>
      <c r="AO1161" s="168"/>
    </row>
    <row r="1162" spans="1:41" x14ac:dyDescent="0.25">
      <c r="A1162" s="397" t="s">
        <v>3081</v>
      </c>
      <c r="B1162" s="397" t="s">
        <v>2036</v>
      </c>
      <c r="C1162" s="397" t="s">
        <v>111</v>
      </c>
      <c r="D1162" s="396">
        <v>1980</v>
      </c>
      <c r="E1162" s="397" t="s">
        <v>884</v>
      </c>
      <c r="F1162" s="395" t="s">
        <v>4288</v>
      </c>
      <c r="G1162" s="395" t="s">
        <v>4289</v>
      </c>
      <c r="H1162" s="394">
        <v>47.5</v>
      </c>
      <c r="I1162" s="393"/>
      <c r="J1162" s="400"/>
      <c r="K1162" s="387">
        <v>0</v>
      </c>
      <c r="L1162" s="201">
        <v>-104.51387832999558</v>
      </c>
      <c r="M1162" s="201">
        <v>423.0996045</v>
      </c>
      <c r="N1162" s="201">
        <v>41.094000000000001</v>
      </c>
      <c r="O1162" s="387">
        <v>41.094000000000001</v>
      </c>
      <c r="P1162" s="387">
        <v>423.0996045</v>
      </c>
      <c r="Q1162" s="387">
        <v>-104.51387832999558</v>
      </c>
      <c r="R1162" s="387">
        <v>197.97195455762636</v>
      </c>
      <c r="S1162" s="387">
        <v>197.97195455762636</v>
      </c>
      <c r="T1162" s="216" t="s">
        <v>3110</v>
      </c>
      <c r="U1162" s="170">
        <v>129.49332469122652</v>
      </c>
      <c r="V1162" s="170"/>
      <c r="W1162" s="170"/>
      <c r="X1162" s="168"/>
      <c r="Y1162" s="168"/>
      <c r="Z1162" s="168"/>
      <c r="AA1162" s="169"/>
      <c r="AB1162" s="169"/>
      <c r="AC1162" s="168"/>
      <c r="AD1162" s="168"/>
      <c r="AE1162" s="168"/>
      <c r="AF1162" s="168"/>
      <c r="AG1162" s="168"/>
      <c r="AH1162" s="168"/>
      <c r="AI1162" s="168"/>
      <c r="AJ1162" s="168"/>
      <c r="AK1162" s="168"/>
      <c r="AL1162" s="168"/>
      <c r="AM1162" s="168"/>
      <c r="AN1162" s="168"/>
      <c r="AO1162" s="168"/>
    </row>
    <row r="1163" spans="1:41" x14ac:dyDescent="0.25">
      <c r="A1163" s="397"/>
      <c r="B1163" s="397"/>
      <c r="C1163" s="397"/>
      <c r="D1163" s="396"/>
      <c r="E1163" s="397" t="s">
        <v>619</v>
      </c>
      <c r="F1163" s="395"/>
      <c r="G1163" s="395" t="s">
        <v>1969</v>
      </c>
      <c r="H1163" s="394"/>
      <c r="I1163" s="387"/>
      <c r="J1163" s="383"/>
      <c r="K1163" s="387">
        <v>0.14528199999999999</v>
      </c>
      <c r="L1163" s="201">
        <v>-104.58651932999558</v>
      </c>
      <c r="M1163" s="201">
        <v>423.0996045</v>
      </c>
      <c r="N1163" s="201">
        <v>41.094000000000001</v>
      </c>
      <c r="O1163" s="387">
        <v>41.094000000000001</v>
      </c>
      <c r="P1163" s="387">
        <v>423.0996045</v>
      </c>
      <c r="Q1163" s="387">
        <v>-104.65916032999557</v>
      </c>
      <c r="R1163" s="387">
        <v>198.04459555762637</v>
      </c>
      <c r="S1163" s="387">
        <v>198.11723655762637</v>
      </c>
      <c r="T1163" s="387"/>
      <c r="U1163" s="170">
        <v>129.56596569122655</v>
      </c>
      <c r="V1163" s="170"/>
      <c r="W1163" s="170"/>
      <c r="X1163" s="168"/>
      <c r="Y1163" s="168"/>
      <c r="Z1163" s="168"/>
      <c r="AA1163" s="169"/>
      <c r="AB1163" s="169"/>
      <c r="AC1163" s="168"/>
      <c r="AD1163" s="168"/>
      <c r="AE1163" s="168"/>
      <c r="AF1163" s="168"/>
      <c r="AG1163" s="168"/>
      <c r="AH1163" s="168"/>
      <c r="AI1163" s="168"/>
      <c r="AJ1163" s="168"/>
      <c r="AK1163" s="168"/>
      <c r="AL1163" s="168"/>
      <c r="AM1163" s="168"/>
      <c r="AN1163" s="168"/>
      <c r="AO1163" s="168"/>
    </row>
    <row r="1164" spans="1:41" x14ac:dyDescent="0.25">
      <c r="A1164" s="397" t="s">
        <v>3081</v>
      </c>
      <c r="B1164" s="397" t="s">
        <v>2036</v>
      </c>
      <c r="C1164" s="397" t="s">
        <v>2087</v>
      </c>
      <c r="D1164" s="396">
        <v>1981</v>
      </c>
      <c r="E1164" s="397" t="s">
        <v>3109</v>
      </c>
      <c r="F1164" s="395"/>
      <c r="G1164" s="395" t="s">
        <v>2085</v>
      </c>
      <c r="H1164" s="394"/>
      <c r="I1164" s="387"/>
      <c r="J1164" s="383"/>
      <c r="K1164" s="387">
        <v>0</v>
      </c>
      <c r="L1164" s="201">
        <v>-104.65916032999557</v>
      </c>
      <c r="M1164" s="201">
        <v>423.0996045</v>
      </c>
      <c r="N1164" s="201">
        <v>41.094000000000001</v>
      </c>
      <c r="O1164" s="387">
        <v>41.094000000000001</v>
      </c>
      <c r="P1164" s="387">
        <v>423.0996045</v>
      </c>
      <c r="Q1164" s="387">
        <v>-104.65916032999557</v>
      </c>
      <c r="R1164" s="387">
        <v>198.11723655762637</v>
      </c>
      <c r="S1164" s="387">
        <v>198.11723655762637</v>
      </c>
      <c r="T1164" s="387"/>
      <c r="U1164" s="170">
        <v>129.63860669122653</v>
      </c>
      <c r="V1164" s="170"/>
      <c r="W1164" s="170"/>
      <c r="X1164" s="168"/>
      <c r="Y1164" s="168"/>
      <c r="Z1164" s="168"/>
      <c r="AA1164" s="169"/>
      <c r="AB1164" s="169"/>
      <c r="AC1164" s="168"/>
      <c r="AD1164" s="168"/>
      <c r="AE1164" s="168"/>
      <c r="AF1164" s="168"/>
      <c r="AG1164" s="168"/>
      <c r="AH1164" s="168"/>
      <c r="AI1164" s="168"/>
      <c r="AJ1164" s="168"/>
      <c r="AK1164" s="168"/>
      <c r="AL1164" s="168"/>
      <c r="AM1164" s="168"/>
      <c r="AN1164" s="168"/>
      <c r="AO1164" s="168"/>
    </row>
    <row r="1165" spans="1:41" x14ac:dyDescent="0.25">
      <c r="A1165" s="397"/>
      <c r="B1165" s="397"/>
      <c r="C1165" s="397"/>
      <c r="D1165" s="396"/>
      <c r="E1165" s="397" t="s">
        <v>619</v>
      </c>
      <c r="F1165" s="395"/>
      <c r="G1165" s="395" t="s">
        <v>1969</v>
      </c>
      <c r="H1165" s="394"/>
      <c r="I1165" s="387"/>
      <c r="J1165" s="400"/>
      <c r="K1165" s="387">
        <v>0</v>
      </c>
      <c r="L1165" s="201">
        <v>-104.65916032999557</v>
      </c>
      <c r="M1165" s="201">
        <v>423.0996045</v>
      </c>
      <c r="N1165" s="201">
        <v>41.094000000000001</v>
      </c>
      <c r="O1165" s="387">
        <v>41.094000000000001</v>
      </c>
      <c r="P1165" s="387">
        <v>423.0996045</v>
      </c>
      <c r="Q1165" s="387">
        <v>-104.65916032999557</v>
      </c>
      <c r="R1165" s="387">
        <v>198.11723655762637</v>
      </c>
      <c r="S1165" s="387">
        <v>198.11723655762637</v>
      </c>
      <c r="T1165" s="387"/>
      <c r="U1165" s="170">
        <v>129.63860669122653</v>
      </c>
      <c r="V1165" s="170"/>
      <c r="W1165" s="170"/>
      <c r="X1165" s="168"/>
      <c r="Y1165" s="168"/>
      <c r="Z1165" s="168"/>
      <c r="AA1165" s="169"/>
      <c r="AB1165" s="169"/>
      <c r="AC1165" s="168"/>
      <c r="AD1165" s="168"/>
      <c r="AE1165" s="168"/>
      <c r="AF1165" s="168"/>
      <c r="AG1165" s="168"/>
      <c r="AH1165" s="168"/>
      <c r="AI1165" s="168"/>
      <c r="AJ1165" s="168"/>
      <c r="AK1165" s="168"/>
      <c r="AL1165" s="168"/>
      <c r="AM1165" s="168"/>
      <c r="AN1165" s="168"/>
      <c r="AO1165" s="168"/>
    </row>
    <row r="1166" spans="1:41" x14ac:dyDescent="0.25">
      <c r="A1166" s="397" t="s">
        <v>3081</v>
      </c>
      <c r="B1166" s="397" t="s">
        <v>2036</v>
      </c>
      <c r="C1166" s="397" t="s">
        <v>1990</v>
      </c>
      <c r="D1166" s="396">
        <v>1981</v>
      </c>
      <c r="E1166" s="397" t="s">
        <v>3108</v>
      </c>
      <c r="F1166" s="395" t="s">
        <v>1988</v>
      </c>
      <c r="G1166" s="395" t="s">
        <v>1987</v>
      </c>
      <c r="H1166" s="394"/>
      <c r="I1166" s="387"/>
      <c r="J1166" s="383"/>
      <c r="K1166" s="387">
        <v>0</v>
      </c>
      <c r="L1166" s="201">
        <v>-104.65916032999557</v>
      </c>
      <c r="M1166" s="201">
        <v>423.0996045</v>
      </c>
      <c r="N1166" s="201">
        <v>41.094000000000001</v>
      </c>
      <c r="O1166" s="387">
        <v>41.094000000000001</v>
      </c>
      <c r="P1166" s="387">
        <v>423.0996045</v>
      </c>
      <c r="Q1166" s="387">
        <v>-104.65916032999557</v>
      </c>
      <c r="R1166" s="387">
        <v>198.11723655762637</v>
      </c>
      <c r="S1166" s="387">
        <v>198.11723655762637</v>
      </c>
      <c r="T1166" s="387"/>
      <c r="U1166" s="170">
        <v>129.63860669122653</v>
      </c>
      <c r="V1166" s="170"/>
      <c r="W1166" s="170"/>
      <c r="X1166" s="168"/>
      <c r="Y1166" s="168"/>
      <c r="Z1166" s="168"/>
      <c r="AA1166" s="169"/>
      <c r="AB1166" s="169"/>
      <c r="AC1166" s="168"/>
      <c r="AD1166" s="168"/>
      <c r="AE1166" s="168"/>
      <c r="AF1166" s="168"/>
      <c r="AG1166" s="168"/>
      <c r="AH1166" s="168"/>
      <c r="AI1166" s="168"/>
      <c r="AJ1166" s="168"/>
      <c r="AK1166" s="168"/>
      <c r="AL1166" s="168"/>
      <c r="AM1166" s="168"/>
      <c r="AN1166" s="168"/>
      <c r="AO1166" s="168"/>
    </row>
    <row r="1167" spans="1:41" x14ac:dyDescent="0.25">
      <c r="A1167" s="397"/>
      <c r="B1167" s="397"/>
      <c r="C1167" s="397"/>
      <c r="D1167" s="396"/>
      <c r="E1167" s="397" t="s">
        <v>619</v>
      </c>
      <c r="F1167" s="395"/>
      <c r="G1167" s="395" t="s">
        <v>1962</v>
      </c>
      <c r="H1167" s="394"/>
      <c r="I1167" s="387"/>
      <c r="J1167" s="383"/>
      <c r="K1167" s="387">
        <v>0.13121600000000003</v>
      </c>
      <c r="L1167" s="201">
        <v>-104.72476832999557</v>
      </c>
      <c r="M1167" s="201">
        <v>423.0996045</v>
      </c>
      <c r="N1167" s="201">
        <v>41.094000000000001</v>
      </c>
      <c r="O1167" s="387">
        <v>41.094000000000001</v>
      </c>
      <c r="P1167" s="387">
        <v>423.0996045</v>
      </c>
      <c r="Q1167" s="387">
        <v>-104.79037632999557</v>
      </c>
      <c r="R1167" s="387">
        <v>198.18284455762637</v>
      </c>
      <c r="S1167" s="387">
        <v>198.24845255762636</v>
      </c>
      <c r="T1167" s="387"/>
      <c r="U1167" s="170">
        <v>129.70421469122653</v>
      </c>
      <c r="V1167" s="170"/>
      <c r="W1167" s="170"/>
      <c r="X1167" s="168"/>
      <c r="Y1167" s="168"/>
      <c r="Z1167" s="168"/>
      <c r="AA1167" s="169"/>
      <c r="AB1167" s="169"/>
      <c r="AC1167" s="168"/>
      <c r="AD1167" s="168"/>
      <c r="AE1167" s="168"/>
      <c r="AF1167" s="168"/>
      <c r="AG1167" s="168"/>
      <c r="AH1167" s="168"/>
      <c r="AI1167" s="168"/>
      <c r="AJ1167" s="168"/>
      <c r="AK1167" s="168"/>
      <c r="AL1167" s="168"/>
      <c r="AM1167" s="168"/>
      <c r="AN1167" s="168"/>
      <c r="AO1167" s="168"/>
    </row>
    <row r="1168" spans="1:41" x14ac:dyDescent="0.25">
      <c r="A1168" s="397"/>
      <c r="B1168" s="397"/>
      <c r="C1168" s="397"/>
      <c r="D1168" s="396"/>
      <c r="E1168" s="397" t="s">
        <v>619</v>
      </c>
      <c r="F1168" s="395"/>
      <c r="G1168" s="395"/>
      <c r="H1168" s="394"/>
      <c r="I1168" s="387"/>
      <c r="J1168" s="383"/>
      <c r="K1168" s="387">
        <v>0</v>
      </c>
      <c r="L1168" s="201">
        <v>-104.79037632999557</v>
      </c>
      <c r="M1168" s="201">
        <v>423.0996045</v>
      </c>
      <c r="N1168" s="201">
        <v>41.094000000000001</v>
      </c>
      <c r="O1168" s="387">
        <v>41.094000000000001</v>
      </c>
      <c r="P1168" s="387">
        <v>423.0996045</v>
      </c>
      <c r="Q1168" s="387">
        <v>-104.79037632999557</v>
      </c>
      <c r="R1168" s="387">
        <v>198.24845255762636</v>
      </c>
      <c r="S1168" s="387">
        <v>198.24845255762636</v>
      </c>
      <c r="T1168" s="387"/>
      <c r="U1168" s="170">
        <v>129.76982269122652</v>
      </c>
      <c r="V1168" s="170"/>
      <c r="W1168" s="170"/>
      <c r="X1168" s="168"/>
      <c r="Y1168" s="168"/>
      <c r="Z1168" s="168"/>
      <c r="AA1168" s="169"/>
      <c r="AB1168" s="169"/>
      <c r="AC1168" s="168"/>
      <c r="AD1168" s="168"/>
      <c r="AE1168" s="168"/>
      <c r="AF1168" s="168"/>
      <c r="AG1168" s="168"/>
      <c r="AH1168" s="168"/>
      <c r="AI1168" s="168"/>
      <c r="AJ1168" s="168"/>
      <c r="AK1168" s="168"/>
      <c r="AL1168" s="168"/>
      <c r="AM1168" s="168"/>
      <c r="AN1168" s="168"/>
      <c r="AO1168" s="168"/>
    </row>
    <row r="1169" spans="1:41" x14ac:dyDescent="0.25">
      <c r="A1169" s="404"/>
      <c r="B1169" s="404"/>
      <c r="C1169" s="404"/>
      <c r="D1169" s="403"/>
      <c r="E1169" s="402"/>
      <c r="F1169" s="393"/>
      <c r="G1169" s="393"/>
      <c r="H1169" s="463"/>
      <c r="I1169" s="387"/>
      <c r="J1169" s="383"/>
      <c r="K1169" s="387">
        <v>5.9496662372279838E-2</v>
      </c>
      <c r="L1169" s="201">
        <v>-104.82012466118171</v>
      </c>
      <c r="M1169" s="201">
        <v>423.0996045</v>
      </c>
      <c r="N1169" s="201">
        <v>41.094000000000001</v>
      </c>
      <c r="O1169" s="387">
        <v>41.094000000000001</v>
      </c>
      <c r="P1169" s="387">
        <v>423.0996045</v>
      </c>
      <c r="Q1169" s="387">
        <v>-104.84987299236785</v>
      </c>
      <c r="R1169" s="387">
        <v>198.27820088881251</v>
      </c>
      <c r="S1169" s="387">
        <v>198.30794921999865</v>
      </c>
      <c r="T1169" s="387"/>
      <c r="U1169" s="170">
        <v>129.79957102241269</v>
      </c>
      <c r="V1169" s="170"/>
      <c r="W1169" s="170"/>
      <c r="X1169" s="168"/>
      <c r="Y1169" s="168"/>
      <c r="Z1169" s="168"/>
      <c r="AA1169" s="169"/>
      <c r="AB1169" s="169"/>
      <c r="AC1169" s="168"/>
      <c r="AD1169" s="168"/>
      <c r="AE1169" s="168"/>
      <c r="AF1169" s="168"/>
      <c r="AG1169" s="168"/>
      <c r="AH1169" s="168"/>
      <c r="AI1169" s="168"/>
      <c r="AJ1169" s="168"/>
      <c r="AK1169" s="168"/>
      <c r="AL1169" s="168"/>
      <c r="AM1169" s="168"/>
      <c r="AN1169" s="168"/>
      <c r="AO1169" s="168"/>
    </row>
    <row r="1170" spans="1:41" x14ac:dyDescent="0.25">
      <c r="A1170" s="404"/>
      <c r="B1170" s="404"/>
      <c r="C1170" s="404"/>
      <c r="D1170" s="403"/>
      <c r="E1170" s="406"/>
      <c r="F1170" s="395"/>
      <c r="G1170" s="395"/>
      <c r="H1170" s="464"/>
      <c r="I1170" s="399"/>
      <c r="J1170" s="383"/>
      <c r="K1170" s="402">
        <v>5.2097499999999991E-2</v>
      </c>
      <c r="L1170" s="201">
        <v>-104.87592174236785</v>
      </c>
      <c r="M1170" s="201">
        <v>423.0996045</v>
      </c>
      <c r="N1170" s="201">
        <v>41.094000000000001</v>
      </c>
      <c r="O1170" s="387">
        <v>41.094000000000001</v>
      </c>
      <c r="P1170" s="387">
        <v>423.0996045</v>
      </c>
      <c r="Q1170" s="387">
        <v>-104.90197049236785</v>
      </c>
      <c r="R1170" s="402">
        <v>198.33399796999865</v>
      </c>
      <c r="S1170" s="402">
        <v>198.36004671999865</v>
      </c>
      <c r="T1170" s="387"/>
      <c r="U1170" s="170">
        <v>129.85536810359883</v>
      </c>
      <c r="V1170" s="170"/>
      <c r="W1170" s="170"/>
      <c r="X1170" s="168"/>
      <c r="Y1170" s="168"/>
      <c r="Z1170" s="168"/>
      <c r="AA1170" s="169"/>
      <c r="AB1170" s="169"/>
      <c r="AC1170" s="168"/>
      <c r="AD1170" s="168"/>
      <c r="AE1170" s="168"/>
      <c r="AF1170" s="168"/>
      <c r="AG1170" s="168"/>
      <c r="AH1170" s="168"/>
      <c r="AI1170" s="168"/>
      <c r="AJ1170" s="168"/>
      <c r="AK1170" s="168"/>
      <c r="AL1170" s="168"/>
      <c r="AM1170" s="168"/>
      <c r="AN1170" s="168"/>
      <c r="AO1170" s="168"/>
    </row>
    <row r="1171" spans="1:41" x14ac:dyDescent="0.25">
      <c r="A1171" s="404"/>
      <c r="B1171" s="404"/>
      <c r="C1171" s="404"/>
      <c r="D1171" s="403"/>
      <c r="E1171" s="397"/>
      <c r="F1171" s="395"/>
      <c r="G1171" s="395"/>
      <c r="H1171" s="465"/>
      <c r="I1171" s="402"/>
      <c r="J1171" s="383"/>
      <c r="K1171" s="402">
        <v>0.32364399999999999</v>
      </c>
      <c r="L1171" s="201">
        <v>-105.06379249236785</v>
      </c>
      <c r="M1171" s="201">
        <v>423.0996045</v>
      </c>
      <c r="N1171" s="201">
        <v>41.094000000000001</v>
      </c>
      <c r="O1171" s="387">
        <v>41.094000000000001</v>
      </c>
      <c r="P1171" s="387">
        <v>423.0996045</v>
      </c>
      <c r="Q1171" s="387">
        <v>-105.22561449236785</v>
      </c>
      <c r="R1171" s="402">
        <v>198.52186871999865</v>
      </c>
      <c r="S1171" s="402">
        <v>198.68369071999865</v>
      </c>
      <c r="T1171" s="387"/>
      <c r="U1171" s="170">
        <v>130.04323885359884</v>
      </c>
      <c r="V1171" s="170"/>
      <c r="W1171" s="170"/>
      <c r="X1171" s="168"/>
      <c r="Y1171" s="168"/>
      <c r="Z1171" s="168"/>
      <c r="AA1171" s="169"/>
      <c r="AB1171" s="169"/>
      <c r="AC1171" s="168"/>
      <c r="AD1171" s="168"/>
      <c r="AE1171" s="168"/>
      <c r="AF1171" s="168"/>
      <c r="AG1171" s="168"/>
      <c r="AH1171" s="168"/>
      <c r="AI1171" s="168"/>
      <c r="AJ1171" s="168"/>
      <c r="AK1171" s="168"/>
      <c r="AL1171" s="168"/>
      <c r="AM1171" s="168"/>
      <c r="AN1171" s="168"/>
      <c r="AO1171" s="168"/>
    </row>
    <row r="1172" spans="1:41" x14ac:dyDescent="0.25">
      <c r="A1172" s="404"/>
      <c r="B1172" s="404"/>
      <c r="C1172" s="404"/>
      <c r="D1172" s="403"/>
      <c r="E1172" s="397"/>
      <c r="F1172" s="395"/>
      <c r="G1172" s="395"/>
      <c r="H1172" s="465"/>
      <c r="I1172" s="387"/>
      <c r="J1172" s="383"/>
      <c r="K1172" s="402">
        <v>0</v>
      </c>
      <c r="L1172" s="201">
        <v>-105.22561449236785</v>
      </c>
      <c r="M1172" s="201">
        <v>423.0996045</v>
      </c>
      <c r="N1172" s="201">
        <v>41.094000000000001</v>
      </c>
      <c r="O1172" s="387">
        <v>41.094000000000001</v>
      </c>
      <c r="P1172" s="387">
        <v>423.0996045</v>
      </c>
      <c r="Q1172" s="387">
        <v>-105.22561449236785</v>
      </c>
      <c r="R1172" s="402">
        <v>198.68369071999865</v>
      </c>
      <c r="S1172" s="402">
        <v>198.68369071999865</v>
      </c>
      <c r="T1172" s="387"/>
      <c r="U1172" s="170">
        <v>130.20506085359881</v>
      </c>
      <c r="V1172" s="170"/>
      <c r="W1172" s="170"/>
      <c r="X1172" s="168"/>
      <c r="Y1172" s="168"/>
      <c r="Z1172" s="168"/>
      <c r="AA1172" s="169"/>
      <c r="AB1172" s="169"/>
      <c r="AC1172" s="168"/>
      <c r="AD1172" s="168"/>
      <c r="AE1172" s="168"/>
      <c r="AF1172" s="168"/>
      <c r="AG1172" s="168"/>
      <c r="AH1172" s="168"/>
      <c r="AI1172" s="168"/>
      <c r="AJ1172" s="168"/>
      <c r="AK1172" s="168"/>
      <c r="AL1172" s="168"/>
      <c r="AM1172" s="168"/>
      <c r="AN1172" s="168"/>
      <c r="AO1172" s="168"/>
    </row>
    <row r="1173" spans="1:41" x14ac:dyDescent="0.25">
      <c r="A1173" s="404"/>
      <c r="B1173" s="404"/>
      <c r="C1173" s="404"/>
      <c r="D1173" s="403"/>
      <c r="E1173" s="397"/>
      <c r="F1173" s="395"/>
      <c r="G1173" s="395"/>
      <c r="H1173" s="465"/>
      <c r="I1173" s="387"/>
      <c r="J1173" s="383"/>
      <c r="K1173" s="402">
        <v>0</v>
      </c>
      <c r="L1173" s="201">
        <v>-105.22561449236785</v>
      </c>
      <c r="M1173" s="201">
        <v>423.0996045</v>
      </c>
      <c r="N1173" s="201">
        <v>41.094000000000001</v>
      </c>
      <c r="O1173" s="387">
        <v>41.094000000000001</v>
      </c>
      <c r="P1173" s="387">
        <v>423.0996045</v>
      </c>
      <c r="Q1173" s="387">
        <v>-105.22561449236785</v>
      </c>
      <c r="R1173" s="402">
        <v>198.68369071999865</v>
      </c>
      <c r="S1173" s="402">
        <v>198.68369071999865</v>
      </c>
      <c r="T1173" s="387"/>
      <c r="U1173" s="170">
        <v>130.20506085359881</v>
      </c>
      <c r="V1173" s="170"/>
      <c r="W1173" s="170"/>
      <c r="X1173" s="168"/>
      <c r="Y1173" s="168"/>
      <c r="Z1173" s="168"/>
      <c r="AA1173" s="169"/>
      <c r="AB1173" s="169"/>
      <c r="AC1173" s="168"/>
      <c r="AD1173" s="168"/>
      <c r="AE1173" s="168"/>
      <c r="AF1173" s="168"/>
      <c r="AG1173" s="168"/>
      <c r="AH1173" s="168"/>
      <c r="AI1173" s="168"/>
      <c r="AJ1173" s="168"/>
      <c r="AK1173" s="168"/>
      <c r="AL1173" s="168"/>
      <c r="AM1173" s="168"/>
      <c r="AN1173" s="168"/>
      <c r="AO1173" s="168"/>
    </row>
    <row r="1174" spans="1:41" x14ac:dyDescent="0.25">
      <c r="A1174" s="404"/>
      <c r="B1174" s="404"/>
      <c r="C1174" s="404"/>
      <c r="D1174" s="403"/>
      <c r="E1174" s="397"/>
      <c r="F1174" s="395"/>
      <c r="G1174" s="395"/>
      <c r="H1174" s="465"/>
      <c r="I1174" s="387"/>
      <c r="J1174" s="383"/>
      <c r="K1174" s="402">
        <v>9.9516999999999994E-2</v>
      </c>
      <c r="L1174" s="201">
        <v>-105.27537299236786</v>
      </c>
      <c r="M1174" s="201">
        <v>423.0996045</v>
      </c>
      <c r="N1174" s="201">
        <v>41.094000000000001</v>
      </c>
      <c r="O1174" s="387">
        <v>41.094000000000001</v>
      </c>
      <c r="P1174" s="387">
        <v>423.0996045</v>
      </c>
      <c r="Q1174" s="387">
        <v>-105.32513149236786</v>
      </c>
      <c r="R1174" s="402">
        <v>198.73344921999865</v>
      </c>
      <c r="S1174" s="402">
        <v>198.78320771999864</v>
      </c>
      <c r="T1174" s="387"/>
      <c r="U1174" s="170">
        <v>130.2548193535988</v>
      </c>
      <c r="V1174" s="170"/>
      <c r="W1174" s="170"/>
      <c r="X1174" s="168"/>
      <c r="Y1174" s="168"/>
      <c r="Z1174" s="168"/>
      <c r="AA1174" s="169"/>
      <c r="AB1174" s="169"/>
      <c r="AC1174" s="168"/>
      <c r="AD1174" s="168"/>
      <c r="AE1174" s="168"/>
      <c r="AF1174" s="168"/>
      <c r="AG1174" s="168"/>
      <c r="AH1174" s="168"/>
      <c r="AI1174" s="168"/>
      <c r="AJ1174" s="168"/>
      <c r="AK1174" s="168"/>
      <c r="AL1174" s="168"/>
      <c r="AM1174" s="168"/>
      <c r="AN1174" s="168"/>
      <c r="AO1174" s="168"/>
    </row>
    <row r="1175" spans="1:41" x14ac:dyDescent="0.25">
      <c r="A1175" s="404"/>
      <c r="B1175" s="404"/>
      <c r="C1175" s="404"/>
      <c r="D1175" s="403"/>
      <c r="E1175" s="397"/>
      <c r="F1175" s="395"/>
      <c r="G1175" s="395"/>
      <c r="H1175" s="465"/>
      <c r="I1175" s="402"/>
      <c r="J1175" s="383"/>
      <c r="K1175" s="402">
        <v>0.32364399999999999</v>
      </c>
      <c r="L1175" s="201">
        <v>-105.48695349236786</v>
      </c>
      <c r="M1175" s="201">
        <v>423.0996045</v>
      </c>
      <c r="N1175" s="201">
        <v>41.094000000000001</v>
      </c>
      <c r="O1175" s="387">
        <v>41.094000000000001</v>
      </c>
      <c r="P1175" s="387">
        <v>423.0996045</v>
      </c>
      <c r="Q1175" s="387">
        <v>-105.64877549236786</v>
      </c>
      <c r="R1175" s="402">
        <v>198.94502971999864</v>
      </c>
      <c r="S1175" s="402">
        <v>199.10685171999864</v>
      </c>
      <c r="T1175" s="402"/>
      <c r="U1175" s="170">
        <v>130.46639985359883</v>
      </c>
      <c r="V1175" s="170"/>
      <c r="W1175" s="170"/>
      <c r="X1175" s="168"/>
      <c r="Y1175" s="168"/>
      <c r="Z1175" s="168"/>
      <c r="AA1175" s="169"/>
      <c r="AB1175" s="169"/>
      <c r="AC1175" s="168"/>
      <c r="AD1175" s="168"/>
      <c r="AE1175" s="168"/>
      <c r="AF1175" s="168"/>
      <c r="AG1175" s="168"/>
      <c r="AH1175" s="168"/>
      <c r="AI1175" s="168"/>
      <c r="AJ1175" s="168"/>
      <c r="AK1175" s="168"/>
      <c r="AL1175" s="168"/>
      <c r="AM1175" s="168"/>
      <c r="AN1175" s="168"/>
      <c r="AO1175" s="168"/>
    </row>
    <row r="1176" spans="1:41" x14ac:dyDescent="0.25">
      <c r="A1176" s="404"/>
      <c r="B1176" s="404"/>
      <c r="C1176" s="404"/>
      <c r="D1176" s="403"/>
      <c r="E1176" s="397"/>
      <c r="F1176" s="395"/>
      <c r="G1176" s="395"/>
      <c r="H1176" s="465"/>
      <c r="I1176" s="387"/>
      <c r="J1176" s="383"/>
      <c r="K1176" s="402">
        <v>0</v>
      </c>
      <c r="L1176" s="201">
        <v>-105.64877549236786</v>
      </c>
      <c r="M1176" s="201">
        <v>423.0996045</v>
      </c>
      <c r="N1176" s="201">
        <v>41.094000000000001</v>
      </c>
      <c r="O1176" s="387">
        <v>41.094000000000001</v>
      </c>
      <c r="P1176" s="387">
        <v>423.0996045</v>
      </c>
      <c r="Q1176" s="387">
        <v>-105.64877549236786</v>
      </c>
      <c r="R1176" s="402">
        <v>199.10685171999864</v>
      </c>
      <c r="S1176" s="402">
        <v>199.10685171999864</v>
      </c>
      <c r="T1176" s="402"/>
      <c r="U1176" s="170">
        <v>130.6282218535988</v>
      </c>
      <c r="V1176" s="170"/>
      <c r="W1176" s="170"/>
      <c r="X1176" s="168"/>
      <c r="Y1176" s="168"/>
      <c r="Z1176" s="168"/>
      <c r="AA1176" s="169"/>
      <c r="AB1176" s="169"/>
      <c r="AC1176" s="168"/>
      <c r="AD1176" s="168"/>
      <c r="AE1176" s="168"/>
      <c r="AF1176" s="168"/>
      <c r="AG1176" s="168"/>
      <c r="AH1176" s="168"/>
      <c r="AI1176" s="168"/>
      <c r="AJ1176" s="168"/>
      <c r="AK1176" s="168"/>
      <c r="AL1176" s="168"/>
      <c r="AM1176" s="168"/>
      <c r="AN1176" s="168"/>
      <c r="AO1176" s="168"/>
    </row>
    <row r="1177" spans="1:41" x14ac:dyDescent="0.25">
      <c r="A1177" s="404"/>
      <c r="B1177" s="404"/>
      <c r="C1177" s="404"/>
      <c r="D1177" s="403"/>
      <c r="E1177" s="397"/>
      <c r="F1177" s="395"/>
      <c r="G1177" s="395"/>
      <c r="H1177" s="465"/>
      <c r="I1177" s="387"/>
      <c r="J1177" s="383"/>
      <c r="K1177" s="402">
        <v>0</v>
      </c>
      <c r="L1177" s="201">
        <v>-105.64877549236786</v>
      </c>
      <c r="M1177" s="201">
        <v>423.0996045</v>
      </c>
      <c r="N1177" s="201">
        <v>41.094000000000001</v>
      </c>
      <c r="O1177" s="387">
        <v>41.094000000000001</v>
      </c>
      <c r="P1177" s="387">
        <v>423.0996045</v>
      </c>
      <c r="Q1177" s="387">
        <v>-105.64877549236786</v>
      </c>
      <c r="R1177" s="402">
        <v>199.10685171999864</v>
      </c>
      <c r="S1177" s="402">
        <v>199.10685171999864</v>
      </c>
      <c r="T1177" s="402"/>
      <c r="U1177" s="170">
        <v>130.6282218535988</v>
      </c>
      <c r="V1177" s="170"/>
      <c r="W1177" s="170"/>
      <c r="X1177" s="168"/>
      <c r="Y1177" s="168"/>
      <c r="Z1177" s="168"/>
      <c r="AA1177" s="169"/>
      <c r="AB1177" s="169"/>
      <c r="AC1177" s="168"/>
      <c r="AD1177" s="168"/>
      <c r="AE1177" s="168"/>
      <c r="AF1177" s="168"/>
      <c r="AG1177" s="168"/>
      <c r="AH1177" s="168"/>
      <c r="AI1177" s="168"/>
      <c r="AJ1177" s="168"/>
      <c r="AK1177" s="168"/>
      <c r="AL1177" s="168"/>
      <c r="AM1177" s="168"/>
      <c r="AN1177" s="168"/>
      <c r="AO1177" s="168"/>
    </row>
    <row r="1178" spans="1:41" x14ac:dyDescent="0.25">
      <c r="A1178" s="404"/>
      <c r="B1178" s="404"/>
      <c r="C1178" s="404"/>
      <c r="D1178" s="403"/>
      <c r="E1178" s="406"/>
      <c r="F1178" s="395"/>
      <c r="G1178" s="395"/>
      <c r="H1178" s="464"/>
      <c r="I1178" s="387"/>
      <c r="J1178" s="383"/>
      <c r="K1178" s="387">
        <v>5.2097499999999991E-2</v>
      </c>
      <c r="L1178" s="201">
        <v>-105.67482424236786</v>
      </c>
      <c r="M1178" s="201">
        <v>423.0996045</v>
      </c>
      <c r="N1178" s="201">
        <v>41.094000000000001</v>
      </c>
      <c r="O1178" s="387">
        <v>41.094000000000001</v>
      </c>
      <c r="P1178" s="387">
        <v>423.0996045</v>
      </c>
      <c r="Q1178" s="387">
        <v>-105.70087299236786</v>
      </c>
      <c r="R1178" s="387">
        <v>199.13290046999865</v>
      </c>
      <c r="S1178" s="387">
        <v>199.15894921999865</v>
      </c>
      <c r="T1178" s="402"/>
      <c r="U1178" s="170">
        <v>130.65427060359883</v>
      </c>
      <c r="V1178" s="170"/>
      <c r="W1178" s="170"/>
      <c r="X1178" s="168"/>
      <c r="Y1178" s="168"/>
      <c r="Z1178" s="168"/>
      <c r="AA1178" s="169"/>
      <c r="AB1178" s="169"/>
      <c r="AC1178" s="168"/>
      <c r="AD1178" s="168"/>
      <c r="AE1178" s="168"/>
      <c r="AF1178" s="168"/>
      <c r="AG1178" s="168"/>
      <c r="AH1178" s="168"/>
      <c r="AI1178" s="168"/>
      <c r="AJ1178" s="168"/>
      <c r="AK1178" s="168"/>
      <c r="AL1178" s="168"/>
      <c r="AM1178" s="168"/>
      <c r="AN1178" s="168"/>
      <c r="AO1178" s="168"/>
    </row>
    <row r="1179" spans="1:41" x14ac:dyDescent="0.25">
      <c r="A1179" s="404"/>
      <c r="B1179" s="404"/>
      <c r="C1179" s="404"/>
      <c r="D1179" s="403"/>
      <c r="E1179" s="402"/>
      <c r="F1179" s="393"/>
      <c r="G1179" s="393"/>
      <c r="H1179" s="463"/>
      <c r="I1179" s="387"/>
      <c r="J1179" s="383"/>
      <c r="K1179" s="387">
        <v>7.1999999999999995E-2</v>
      </c>
      <c r="L1179" s="201">
        <v>-105.73687299236786</v>
      </c>
      <c r="M1179" s="201">
        <v>423.0996045</v>
      </c>
      <c r="N1179" s="201">
        <v>41.094000000000001</v>
      </c>
      <c r="O1179" s="387">
        <v>41.094000000000001</v>
      </c>
      <c r="P1179" s="387">
        <v>423.0996045</v>
      </c>
      <c r="Q1179" s="387">
        <v>-105.77287299236787</v>
      </c>
      <c r="R1179" s="387">
        <v>199.19494921999865</v>
      </c>
      <c r="S1179" s="387">
        <v>199.23094921999865</v>
      </c>
      <c r="T1179" s="402"/>
      <c r="U1179" s="170">
        <v>130.71631935359881</v>
      </c>
      <c r="V1179" s="170"/>
      <c r="W1179" s="170"/>
      <c r="X1179" s="168"/>
      <c r="Y1179" s="168"/>
      <c r="Z1179" s="168"/>
      <c r="AA1179" s="169"/>
      <c r="AB1179" s="169"/>
      <c r="AC1179" s="168"/>
      <c r="AD1179" s="168"/>
      <c r="AE1179" s="168"/>
      <c r="AF1179" s="168"/>
      <c r="AG1179" s="168"/>
      <c r="AH1179" s="168"/>
      <c r="AI1179" s="168"/>
      <c r="AJ1179" s="168"/>
      <c r="AK1179" s="168"/>
      <c r="AL1179" s="168"/>
      <c r="AM1179" s="168"/>
      <c r="AN1179" s="168"/>
      <c r="AO1179" s="250"/>
    </row>
    <row r="1180" spans="1:41" x14ac:dyDescent="0.25">
      <c r="A1180" s="395"/>
      <c r="B1180" s="397"/>
      <c r="C1180" s="397"/>
      <c r="D1180" s="396"/>
      <c r="E1180" s="397" t="s">
        <v>619</v>
      </c>
      <c r="F1180" s="395"/>
      <c r="G1180" s="395"/>
      <c r="H1180" s="394"/>
      <c r="I1180" s="387"/>
      <c r="J1180" s="383"/>
      <c r="K1180" s="387">
        <v>0</v>
      </c>
      <c r="L1180" s="201">
        <v>-105.77287299236787</v>
      </c>
      <c r="M1180" s="201">
        <v>423.0996045</v>
      </c>
      <c r="N1180" s="201">
        <v>41.094000000000001</v>
      </c>
      <c r="O1180" s="387">
        <v>41.094000000000001</v>
      </c>
      <c r="P1180" s="387">
        <v>423.0996045</v>
      </c>
      <c r="Q1180" s="387">
        <v>-105.77287299236787</v>
      </c>
      <c r="R1180" s="387">
        <v>199.23094921999865</v>
      </c>
      <c r="S1180" s="387">
        <v>199.23094921999865</v>
      </c>
      <c r="T1180" s="395"/>
      <c r="U1180" s="201">
        <v>130.75231935359881</v>
      </c>
      <c r="V1180" s="201"/>
      <c r="W1180" s="201"/>
      <c r="X1180" s="250"/>
      <c r="Y1180" s="250"/>
      <c r="Z1180" s="250"/>
      <c r="AA1180" s="251"/>
      <c r="AB1180" s="251"/>
      <c r="AC1180" s="250"/>
      <c r="AD1180" s="250"/>
      <c r="AE1180" s="250"/>
      <c r="AF1180" s="250"/>
      <c r="AG1180" s="250"/>
      <c r="AH1180" s="250"/>
      <c r="AI1180" s="250"/>
      <c r="AJ1180" s="250"/>
      <c r="AK1180" s="250"/>
      <c r="AL1180" s="250"/>
      <c r="AM1180" s="250"/>
      <c r="AN1180" s="250"/>
      <c r="AO1180" s="250"/>
    </row>
    <row r="1181" spans="1:41" x14ac:dyDescent="0.25">
      <c r="A1181" s="397"/>
      <c r="B1181" s="397"/>
      <c r="C1181" s="397"/>
      <c r="D1181" s="396"/>
      <c r="E1181" s="397" t="s">
        <v>619</v>
      </c>
      <c r="F1181" s="395"/>
      <c r="G1181" s="395" t="s">
        <v>1962</v>
      </c>
      <c r="H1181" s="394"/>
      <c r="I1181" s="387"/>
      <c r="J1181" s="383"/>
      <c r="K1181" s="387">
        <v>9.4006000000000006E-2</v>
      </c>
      <c r="L1181" s="201">
        <v>-105.81987599236786</v>
      </c>
      <c r="M1181" s="201">
        <v>423.0996045</v>
      </c>
      <c r="N1181" s="201">
        <v>41.094000000000001</v>
      </c>
      <c r="O1181" s="387">
        <v>41.094000000000001</v>
      </c>
      <c r="P1181" s="387">
        <v>423.0996045</v>
      </c>
      <c r="Q1181" s="387">
        <v>-105.86687899236786</v>
      </c>
      <c r="R1181" s="387">
        <v>199.27795221999867</v>
      </c>
      <c r="S1181" s="387">
        <v>199.32495521999866</v>
      </c>
      <c r="T1181" s="387"/>
      <c r="U1181" s="201">
        <v>130.79932235359882</v>
      </c>
      <c r="V1181" s="201"/>
      <c r="W1181" s="201"/>
      <c r="X1181" s="250"/>
      <c r="Y1181" s="250"/>
      <c r="Z1181" s="250"/>
      <c r="AA1181" s="251"/>
      <c r="AB1181" s="251"/>
      <c r="AC1181" s="250"/>
      <c r="AD1181" s="250"/>
      <c r="AE1181" s="250"/>
      <c r="AF1181" s="250"/>
      <c r="AG1181" s="250"/>
      <c r="AH1181" s="250"/>
      <c r="AI1181" s="250"/>
      <c r="AJ1181" s="250"/>
      <c r="AK1181" s="250"/>
      <c r="AL1181" s="250"/>
      <c r="AM1181" s="250"/>
      <c r="AN1181" s="250"/>
      <c r="AO1181" s="250"/>
    </row>
    <row r="1182" spans="1:41" x14ac:dyDescent="0.25">
      <c r="A1182" s="397"/>
      <c r="B1182" s="397"/>
      <c r="C1182" s="397"/>
      <c r="D1182" s="396"/>
      <c r="E1182" s="397" t="s">
        <v>619</v>
      </c>
      <c r="F1182" s="395"/>
      <c r="G1182" s="395" t="s">
        <v>2100</v>
      </c>
      <c r="H1182" s="394"/>
      <c r="I1182" s="387"/>
      <c r="J1182" s="383"/>
      <c r="K1182" s="387">
        <v>0</v>
      </c>
      <c r="L1182" s="201">
        <v>-105.86687899236786</v>
      </c>
      <c r="M1182" s="201">
        <v>423.0996045</v>
      </c>
      <c r="N1182" s="201">
        <v>41.094000000000001</v>
      </c>
      <c r="O1182" s="387">
        <v>41.094000000000001</v>
      </c>
      <c r="P1182" s="387">
        <v>423.0996045</v>
      </c>
      <c r="Q1182" s="387">
        <v>-105.86687899236786</v>
      </c>
      <c r="R1182" s="387">
        <v>199.32495521999866</v>
      </c>
      <c r="S1182" s="387">
        <v>199.32495521999866</v>
      </c>
      <c r="T1182" s="387"/>
      <c r="U1182" s="201">
        <v>130.84632535359884</v>
      </c>
      <c r="V1182" s="201"/>
      <c r="W1182" s="201"/>
      <c r="X1182" s="250"/>
      <c r="Y1182" s="250"/>
      <c r="Z1182" s="250"/>
      <c r="AA1182" s="251"/>
      <c r="AB1182" s="251"/>
      <c r="AC1182" s="250"/>
      <c r="AD1182" s="250"/>
      <c r="AE1182" s="250"/>
      <c r="AF1182" s="250"/>
      <c r="AG1182" s="250"/>
      <c r="AH1182" s="250"/>
      <c r="AI1182" s="250"/>
      <c r="AJ1182" s="250"/>
      <c r="AK1182" s="250"/>
      <c r="AL1182" s="250"/>
      <c r="AM1182" s="250"/>
      <c r="AN1182" s="250"/>
      <c r="AO1182" s="250"/>
    </row>
    <row r="1183" spans="1:41" x14ac:dyDescent="0.25">
      <c r="A1183" s="397" t="s">
        <v>3081</v>
      </c>
      <c r="B1183" s="397" t="s">
        <v>2036</v>
      </c>
      <c r="C1183" s="397" t="s">
        <v>2087</v>
      </c>
      <c r="D1183" s="396">
        <v>1993</v>
      </c>
      <c r="E1183" s="397" t="s">
        <v>3107</v>
      </c>
      <c r="F1183" s="395"/>
      <c r="G1183" s="395" t="s">
        <v>3106</v>
      </c>
      <c r="H1183" s="394"/>
      <c r="I1183" s="387"/>
      <c r="J1183" s="383"/>
      <c r="K1183" s="387">
        <v>0</v>
      </c>
      <c r="L1183" s="201">
        <v>-105.86687899236786</v>
      </c>
      <c r="M1183" s="201">
        <v>423.0996045</v>
      </c>
      <c r="N1183" s="201">
        <v>41.094000000000001</v>
      </c>
      <c r="O1183" s="387">
        <v>41.094000000000001</v>
      </c>
      <c r="P1183" s="387">
        <v>423.0996045</v>
      </c>
      <c r="Q1183" s="387">
        <v>-105.86687899236786</v>
      </c>
      <c r="R1183" s="387">
        <v>199.32495521999866</v>
      </c>
      <c r="S1183" s="387">
        <v>199.32495521999866</v>
      </c>
      <c r="T1183" s="387"/>
      <c r="U1183" s="201">
        <v>130.84632535359884</v>
      </c>
      <c r="V1183" s="201"/>
      <c r="W1183" s="201"/>
      <c r="X1183" s="250"/>
      <c r="Y1183" s="250"/>
      <c r="Z1183" s="250"/>
      <c r="AA1183" s="251"/>
      <c r="AB1183" s="251"/>
      <c r="AC1183" s="250"/>
      <c r="AD1183" s="250"/>
      <c r="AE1183" s="250"/>
      <c r="AF1183" s="250"/>
      <c r="AG1183" s="250"/>
      <c r="AH1183" s="250"/>
      <c r="AI1183" s="250"/>
      <c r="AJ1183" s="250"/>
      <c r="AK1183" s="250"/>
      <c r="AL1183" s="250"/>
      <c r="AM1183" s="250"/>
      <c r="AN1183" s="250"/>
      <c r="AO1183" s="250"/>
    </row>
    <row r="1184" spans="1:41" x14ac:dyDescent="0.25">
      <c r="A1184" s="397"/>
      <c r="B1184" s="397"/>
      <c r="C1184" s="397"/>
      <c r="D1184" s="396"/>
      <c r="E1184" s="397" t="s">
        <v>619</v>
      </c>
      <c r="F1184" s="395"/>
      <c r="G1184" s="395" t="s">
        <v>2100</v>
      </c>
      <c r="H1184" s="394"/>
      <c r="I1184" s="399"/>
      <c r="J1184" s="399"/>
      <c r="K1184" s="387">
        <v>0</v>
      </c>
      <c r="L1184" s="201">
        <v>-105.86687899236786</v>
      </c>
      <c r="M1184" s="201">
        <v>423.0996045</v>
      </c>
      <c r="N1184" s="201">
        <v>41.094000000000001</v>
      </c>
      <c r="O1184" s="387">
        <v>41.094000000000001</v>
      </c>
      <c r="P1184" s="387">
        <v>423.0996045</v>
      </c>
      <c r="Q1184" s="387">
        <v>-105.86687899236786</v>
      </c>
      <c r="R1184" s="387">
        <v>199.32495521999866</v>
      </c>
      <c r="S1184" s="387">
        <v>199.32495521999866</v>
      </c>
      <c r="T1184" s="387"/>
      <c r="U1184" s="201">
        <v>130.84632535359884</v>
      </c>
      <c r="V1184" s="201"/>
      <c r="W1184" s="201"/>
      <c r="X1184" s="250"/>
      <c r="Y1184" s="250"/>
      <c r="Z1184" s="250"/>
      <c r="AA1184" s="251"/>
      <c r="AB1184" s="251"/>
      <c r="AC1184" s="250"/>
      <c r="AD1184" s="250"/>
      <c r="AE1184" s="250"/>
      <c r="AF1184" s="250"/>
      <c r="AG1184" s="250"/>
      <c r="AH1184" s="250"/>
      <c r="AI1184" s="250"/>
      <c r="AJ1184" s="250"/>
      <c r="AK1184" s="250"/>
      <c r="AL1184" s="250"/>
      <c r="AM1184" s="250"/>
      <c r="AN1184" s="250"/>
      <c r="AO1184" s="250"/>
    </row>
    <row r="1185" spans="1:41" x14ac:dyDescent="0.25">
      <c r="A1185" s="397" t="s">
        <v>3081</v>
      </c>
      <c r="B1185" s="397" t="s">
        <v>2036</v>
      </c>
      <c r="C1185" s="397" t="s">
        <v>1990</v>
      </c>
      <c r="D1185" s="396">
        <v>1993</v>
      </c>
      <c r="E1185" s="397" t="s">
        <v>3105</v>
      </c>
      <c r="F1185" s="395" t="s">
        <v>1988</v>
      </c>
      <c r="G1185" s="395" t="s">
        <v>1987</v>
      </c>
      <c r="H1185" s="394"/>
      <c r="I1185" s="387"/>
      <c r="J1185" s="383"/>
      <c r="K1185" s="387">
        <v>0</v>
      </c>
      <c r="L1185" s="201">
        <v>-105.86687899236786</v>
      </c>
      <c r="M1185" s="201">
        <v>423.0996045</v>
      </c>
      <c r="N1185" s="201">
        <v>41.094000000000001</v>
      </c>
      <c r="O1185" s="387">
        <v>41.094000000000001</v>
      </c>
      <c r="P1185" s="387">
        <v>423.0996045</v>
      </c>
      <c r="Q1185" s="387">
        <v>-105.86687899236786</v>
      </c>
      <c r="R1185" s="387">
        <v>199.32495521999866</v>
      </c>
      <c r="S1185" s="387">
        <v>199.32495521999866</v>
      </c>
      <c r="T1185" s="387"/>
      <c r="U1185" s="201">
        <v>130.84632535359884</v>
      </c>
      <c r="V1185" s="201"/>
      <c r="W1185" s="201"/>
      <c r="X1185" s="250"/>
      <c r="Y1185" s="250"/>
      <c r="Z1185" s="250"/>
      <c r="AA1185" s="251"/>
      <c r="AB1185" s="251"/>
      <c r="AC1185" s="250"/>
      <c r="AD1185" s="250"/>
      <c r="AE1185" s="250"/>
      <c r="AF1185" s="250"/>
      <c r="AG1185" s="250"/>
      <c r="AH1185" s="250"/>
      <c r="AI1185" s="250"/>
      <c r="AJ1185" s="250"/>
      <c r="AK1185" s="250"/>
      <c r="AL1185" s="250"/>
      <c r="AM1185" s="250"/>
      <c r="AN1185" s="250"/>
      <c r="AO1185" s="250"/>
    </row>
    <row r="1186" spans="1:41" x14ac:dyDescent="0.25">
      <c r="A1186" s="397"/>
      <c r="B1186" s="397"/>
      <c r="C1186" s="397"/>
      <c r="D1186" s="396"/>
      <c r="E1186" s="397" t="s">
        <v>619</v>
      </c>
      <c r="F1186" s="395"/>
      <c r="G1186" s="395" t="s">
        <v>1962</v>
      </c>
      <c r="H1186" s="394"/>
      <c r="I1186" s="387"/>
      <c r="J1186" s="383"/>
      <c r="K1186" s="387">
        <v>0.189994</v>
      </c>
      <c r="L1186" s="201">
        <v>-105.96187599236785</v>
      </c>
      <c r="M1186" s="201">
        <v>423.0996045</v>
      </c>
      <c r="N1186" s="201">
        <v>41.094000000000001</v>
      </c>
      <c r="O1186" s="387">
        <v>41.094000000000001</v>
      </c>
      <c r="P1186" s="387">
        <v>423.0996045</v>
      </c>
      <c r="Q1186" s="387">
        <v>-106.05687299236786</v>
      </c>
      <c r="R1186" s="387">
        <v>199.41995221999866</v>
      </c>
      <c r="S1186" s="387">
        <v>199.51494921999867</v>
      </c>
      <c r="T1186" s="387"/>
      <c r="U1186" s="201">
        <v>130.94132235359882</v>
      </c>
      <c r="V1186" s="201"/>
      <c r="W1186" s="201"/>
      <c r="X1186" s="250"/>
      <c r="Y1186" s="250"/>
      <c r="Z1186" s="250"/>
      <c r="AA1186" s="251"/>
      <c r="AB1186" s="251"/>
      <c r="AC1186" s="250"/>
      <c r="AD1186" s="250"/>
      <c r="AE1186" s="250"/>
      <c r="AF1186" s="250"/>
      <c r="AG1186" s="250"/>
      <c r="AH1186" s="250"/>
      <c r="AI1186" s="250"/>
      <c r="AJ1186" s="250"/>
      <c r="AK1186" s="250"/>
      <c r="AL1186" s="250"/>
      <c r="AM1186" s="250"/>
      <c r="AN1186" s="250"/>
      <c r="AO1186" s="250"/>
    </row>
    <row r="1187" spans="1:41" x14ac:dyDescent="0.25">
      <c r="A1187" s="397"/>
      <c r="B1187" s="397"/>
      <c r="C1187" s="397"/>
      <c r="D1187" s="462"/>
      <c r="E1187" s="397" t="s">
        <v>619</v>
      </c>
      <c r="F1187" s="395"/>
      <c r="G1187" s="395"/>
      <c r="H1187" s="394"/>
      <c r="I1187" s="387"/>
      <c r="J1187" s="383"/>
      <c r="K1187" s="387">
        <v>0.106</v>
      </c>
      <c r="L1187" s="201">
        <v>-106.10987299236785</v>
      </c>
      <c r="M1187" s="201">
        <v>423.0996045</v>
      </c>
      <c r="N1187" s="201">
        <v>41.094000000000001</v>
      </c>
      <c r="O1187" s="387">
        <v>41.094000000000001</v>
      </c>
      <c r="P1187" s="387">
        <v>423.0996045</v>
      </c>
      <c r="Q1187" s="387">
        <v>-106.16287299236785</v>
      </c>
      <c r="R1187" s="387">
        <v>199.56794921999867</v>
      </c>
      <c r="S1187" s="387">
        <v>199.62094921999866</v>
      </c>
      <c r="T1187" s="393"/>
      <c r="U1187" s="201">
        <v>131.08931935359885</v>
      </c>
      <c r="V1187" s="201"/>
      <c r="W1187" s="201"/>
      <c r="X1187" s="250"/>
      <c r="Y1187" s="250"/>
      <c r="Z1187" s="250"/>
      <c r="AA1187" s="251"/>
      <c r="AB1187" s="251"/>
      <c r="AC1187" s="250"/>
      <c r="AD1187" s="250"/>
      <c r="AE1187" s="250"/>
      <c r="AF1187" s="250"/>
      <c r="AG1187" s="250"/>
      <c r="AH1187" s="250"/>
      <c r="AI1187" s="250"/>
      <c r="AJ1187" s="250"/>
      <c r="AK1187" s="250"/>
      <c r="AL1187" s="250"/>
      <c r="AM1187" s="250"/>
      <c r="AN1187" s="250"/>
      <c r="AO1187" s="168"/>
    </row>
    <row r="1188" spans="1:41" x14ac:dyDescent="0.25">
      <c r="A1188" s="397" t="s">
        <v>3081</v>
      </c>
      <c r="B1188" s="397" t="s">
        <v>2036</v>
      </c>
      <c r="C1188" s="397" t="s">
        <v>1961</v>
      </c>
      <c r="D1188" s="396">
        <v>1997</v>
      </c>
      <c r="E1188" s="397" t="s">
        <v>3104</v>
      </c>
      <c r="F1188" s="395" t="s">
        <v>1984</v>
      </c>
      <c r="G1188" s="395" t="s">
        <v>1958</v>
      </c>
      <c r="H1188" s="394">
        <v>50</v>
      </c>
      <c r="I1188" s="387"/>
      <c r="J1188" s="383"/>
      <c r="K1188" s="387">
        <v>0.2</v>
      </c>
      <c r="L1188" s="201">
        <v>-106.26287299236785</v>
      </c>
      <c r="M1188" s="201">
        <v>423.0996045</v>
      </c>
      <c r="N1188" s="201">
        <v>41.094000000000001</v>
      </c>
      <c r="O1188" s="387">
        <v>41.094000000000001</v>
      </c>
      <c r="P1188" s="387">
        <v>423.0996045</v>
      </c>
      <c r="Q1188" s="387">
        <v>-106.36287299236785</v>
      </c>
      <c r="R1188" s="387">
        <v>199.72094921999866</v>
      </c>
      <c r="S1188" s="387">
        <v>199.82094921999865</v>
      </c>
      <c r="T1188" s="387"/>
      <c r="U1188" s="170">
        <v>131.24231935359882</v>
      </c>
      <c r="V1188" s="170"/>
      <c r="W1188" s="170"/>
      <c r="X1188" s="168"/>
      <c r="Y1188" s="168"/>
      <c r="Z1188" s="168"/>
      <c r="AA1188" s="169"/>
      <c r="AB1188" s="169"/>
      <c r="AC1188" s="168"/>
      <c r="AD1188" s="168"/>
      <c r="AE1188" s="168"/>
      <c r="AF1188" s="168"/>
      <c r="AG1188" s="168"/>
      <c r="AH1188" s="168"/>
      <c r="AI1188" s="168"/>
      <c r="AJ1188" s="168"/>
      <c r="AK1188" s="168"/>
      <c r="AL1188" s="168"/>
      <c r="AM1188" s="168"/>
      <c r="AN1188" s="168"/>
      <c r="AO1188" s="168"/>
    </row>
    <row r="1189" spans="1:41" x14ac:dyDescent="0.25">
      <c r="A1189" s="397"/>
      <c r="B1189" s="397"/>
      <c r="C1189" s="397"/>
      <c r="D1189" s="462"/>
      <c r="E1189" s="397" t="s">
        <v>619</v>
      </c>
      <c r="F1189" s="395"/>
      <c r="G1189" s="395"/>
      <c r="H1189" s="394"/>
      <c r="I1189" s="387"/>
      <c r="J1189" s="383"/>
      <c r="K1189" s="387">
        <v>0.25</v>
      </c>
      <c r="L1189" s="201">
        <v>-106.48787299236785</v>
      </c>
      <c r="M1189" s="201">
        <v>423.0996045</v>
      </c>
      <c r="N1189" s="201">
        <v>41.094000000000001</v>
      </c>
      <c r="O1189" s="387">
        <v>41.094000000000001</v>
      </c>
      <c r="P1189" s="387">
        <v>423.0996045</v>
      </c>
      <c r="Q1189" s="387">
        <v>-106.61287299236785</v>
      </c>
      <c r="R1189" s="387">
        <v>199.94594921999865</v>
      </c>
      <c r="S1189" s="387">
        <v>200.07094921999865</v>
      </c>
      <c r="T1189" s="393"/>
      <c r="U1189" s="170">
        <v>131.46731935359884</v>
      </c>
      <c r="V1189" s="170"/>
      <c r="W1189" s="170"/>
      <c r="X1189" s="168"/>
      <c r="Y1189" s="168"/>
      <c r="Z1189" s="168"/>
      <c r="AA1189" s="169"/>
      <c r="AB1189" s="169"/>
      <c r="AC1189" s="168"/>
      <c r="AD1189" s="168"/>
      <c r="AE1189" s="168"/>
      <c r="AF1189" s="168"/>
      <c r="AG1189" s="168"/>
      <c r="AH1189" s="168"/>
      <c r="AI1189" s="168"/>
      <c r="AJ1189" s="168"/>
      <c r="AK1189" s="168"/>
      <c r="AL1189" s="168"/>
      <c r="AM1189" s="168"/>
      <c r="AN1189" s="168"/>
      <c r="AO1189" s="168"/>
    </row>
    <row r="1190" spans="1:41" x14ac:dyDescent="0.25">
      <c r="A1190" s="397" t="s">
        <v>3081</v>
      </c>
      <c r="B1190" s="397" t="s">
        <v>2036</v>
      </c>
      <c r="C1190" s="397" t="s">
        <v>1947</v>
      </c>
      <c r="D1190" s="396">
        <v>2002</v>
      </c>
      <c r="E1190" s="397" t="s">
        <v>3103</v>
      </c>
      <c r="F1190" s="395" t="s">
        <v>1982</v>
      </c>
      <c r="G1190" s="395" t="s">
        <v>1944</v>
      </c>
      <c r="H1190" s="394">
        <v>50</v>
      </c>
      <c r="I1190" s="387"/>
      <c r="J1190" s="383"/>
      <c r="K1190" s="387">
        <v>0.25</v>
      </c>
      <c r="L1190" s="201">
        <v>-106.73787299236785</v>
      </c>
      <c r="M1190" s="201">
        <v>423.0996045</v>
      </c>
      <c r="N1190" s="201">
        <v>41.094000000000001</v>
      </c>
      <c r="O1190" s="387">
        <v>41.094000000000001</v>
      </c>
      <c r="P1190" s="387">
        <v>423.0996045</v>
      </c>
      <c r="Q1190" s="387">
        <v>-106.86287299236785</v>
      </c>
      <c r="R1190" s="387">
        <v>200.19594921999865</v>
      </c>
      <c r="S1190" s="387">
        <v>200.32094921999865</v>
      </c>
      <c r="T1190" s="387"/>
      <c r="U1190" s="170">
        <v>131.71731935359884</v>
      </c>
      <c r="V1190" s="170"/>
      <c r="W1190" s="170"/>
      <c r="X1190" s="168"/>
      <c r="Y1190" s="168"/>
      <c r="Z1190" s="168"/>
      <c r="AA1190" s="169"/>
      <c r="AB1190" s="169"/>
      <c r="AC1190" s="168"/>
      <c r="AD1190" s="168"/>
      <c r="AE1190" s="168"/>
      <c r="AF1190" s="168"/>
      <c r="AG1190" s="168"/>
      <c r="AH1190" s="168"/>
      <c r="AI1190" s="168"/>
      <c r="AJ1190" s="168"/>
      <c r="AK1190" s="168"/>
      <c r="AL1190" s="168"/>
      <c r="AM1190" s="168"/>
      <c r="AN1190" s="168"/>
      <c r="AO1190" s="168"/>
    </row>
    <row r="1191" spans="1:41" x14ac:dyDescent="0.25">
      <c r="A1191" s="397"/>
      <c r="B1191" s="397"/>
      <c r="C1191" s="397"/>
      <c r="D1191" s="396"/>
      <c r="E1191" s="397" t="s">
        <v>619</v>
      </c>
      <c r="F1191" s="395"/>
      <c r="G1191" s="395"/>
      <c r="H1191" s="394"/>
      <c r="I1191" s="387"/>
      <c r="J1191" s="383"/>
      <c r="K1191" s="387">
        <v>0.886212</v>
      </c>
      <c r="L1191" s="201">
        <v>-107.30597899236786</v>
      </c>
      <c r="M1191" s="201">
        <v>423.0996045</v>
      </c>
      <c r="N1191" s="201">
        <v>41.094000000000001</v>
      </c>
      <c r="O1191" s="387">
        <v>41.094000000000001</v>
      </c>
      <c r="P1191" s="387">
        <v>423.0996045</v>
      </c>
      <c r="Q1191" s="387">
        <v>-107.74908499236786</v>
      </c>
      <c r="R1191" s="387">
        <v>200.76405521999865</v>
      </c>
      <c r="S1191" s="387">
        <v>201.20716121999865</v>
      </c>
      <c r="T1191" s="387"/>
      <c r="U1191" s="170">
        <v>132.28542535359884</v>
      </c>
      <c r="V1191" s="170"/>
      <c r="W1191" s="170"/>
      <c r="X1191" s="168"/>
      <c r="Y1191" s="168"/>
      <c r="Z1191" s="168"/>
      <c r="AA1191" s="169"/>
      <c r="AB1191" s="169"/>
      <c r="AC1191" s="168"/>
      <c r="AD1191" s="168"/>
      <c r="AE1191" s="168"/>
      <c r="AF1191" s="168"/>
      <c r="AG1191" s="168"/>
      <c r="AH1191" s="168"/>
      <c r="AI1191" s="168"/>
      <c r="AJ1191" s="168"/>
      <c r="AK1191" s="168"/>
      <c r="AL1191" s="168"/>
      <c r="AM1191" s="168"/>
      <c r="AN1191" s="168"/>
      <c r="AO1191" s="168"/>
    </row>
    <row r="1192" spans="1:41" x14ac:dyDescent="0.25">
      <c r="A1192" s="397" t="s">
        <v>3081</v>
      </c>
      <c r="B1192" s="397" t="s">
        <v>2036</v>
      </c>
      <c r="C1192" s="397" t="s">
        <v>1956</v>
      </c>
      <c r="D1192" s="396">
        <v>2013</v>
      </c>
      <c r="E1192" s="397" t="s">
        <v>3102</v>
      </c>
      <c r="F1192" s="395" t="s">
        <v>1982</v>
      </c>
      <c r="G1192" s="395" t="s">
        <v>1953</v>
      </c>
      <c r="H1192" s="394">
        <v>50</v>
      </c>
      <c r="I1192" s="387"/>
      <c r="J1192" s="383"/>
      <c r="K1192" s="387">
        <v>0.25</v>
      </c>
      <c r="L1192" s="201">
        <v>-107.87408499236786</v>
      </c>
      <c r="M1192" s="201">
        <v>423.0996045</v>
      </c>
      <c r="N1192" s="201">
        <v>41.094000000000001</v>
      </c>
      <c r="O1192" s="387">
        <v>41.094000000000001</v>
      </c>
      <c r="P1192" s="387">
        <v>423.0996045</v>
      </c>
      <c r="Q1192" s="387">
        <v>-107.99908499236786</v>
      </c>
      <c r="R1192" s="387">
        <v>201.33216121999865</v>
      </c>
      <c r="S1192" s="387">
        <v>201.45716121999865</v>
      </c>
      <c r="T1192" s="387"/>
      <c r="U1192" s="170">
        <v>132.85353135359884</v>
      </c>
      <c r="V1192" s="170"/>
      <c r="W1192" s="170"/>
      <c r="X1192" s="168"/>
      <c r="Y1192" s="168"/>
      <c r="Z1192" s="168"/>
      <c r="AA1192" s="169"/>
      <c r="AB1192" s="169"/>
      <c r="AC1192" s="168"/>
      <c r="AD1192" s="168"/>
      <c r="AE1192" s="168"/>
      <c r="AF1192" s="168"/>
      <c r="AG1192" s="168"/>
      <c r="AH1192" s="168"/>
      <c r="AI1192" s="168"/>
      <c r="AJ1192" s="168"/>
      <c r="AK1192" s="168"/>
      <c r="AL1192" s="168"/>
      <c r="AM1192" s="168"/>
      <c r="AN1192" s="168"/>
      <c r="AO1192" s="168"/>
    </row>
    <row r="1193" spans="1:41" x14ac:dyDescent="0.25">
      <c r="A1193" s="397"/>
      <c r="B1193" s="397"/>
      <c r="C1193" s="397"/>
      <c r="D1193" s="396"/>
      <c r="E1193" s="397"/>
      <c r="F1193" s="395"/>
      <c r="G1193" s="395"/>
      <c r="H1193" s="394"/>
      <c r="I1193" s="387"/>
      <c r="J1193" s="383"/>
      <c r="K1193" s="387">
        <v>0.87</v>
      </c>
      <c r="L1193" s="201">
        <v>-108.43408499236786</v>
      </c>
      <c r="M1193" s="201">
        <v>423.0996045</v>
      </c>
      <c r="N1193" s="201">
        <v>41.094000000000001</v>
      </c>
      <c r="O1193" s="387">
        <v>41.094000000000001</v>
      </c>
      <c r="P1193" s="387">
        <v>423.0996045</v>
      </c>
      <c r="Q1193" s="387">
        <v>-108.86908499236786</v>
      </c>
      <c r="R1193" s="387">
        <v>201.89216121999866</v>
      </c>
      <c r="S1193" s="387">
        <v>202.32716121999866</v>
      </c>
      <c r="T1193" s="387"/>
      <c r="U1193" s="170">
        <v>133.41353135359884</v>
      </c>
      <c r="V1193" s="170"/>
      <c r="W1193" s="170"/>
      <c r="X1193" s="168"/>
      <c r="Y1193" s="168"/>
      <c r="Z1193" s="168"/>
      <c r="AA1193" s="169"/>
      <c r="AB1193" s="169"/>
      <c r="AC1193" s="168"/>
      <c r="AD1193" s="168"/>
      <c r="AE1193" s="168"/>
      <c r="AF1193" s="168"/>
      <c r="AG1193" s="168"/>
      <c r="AH1193" s="168"/>
      <c r="AI1193" s="168"/>
      <c r="AJ1193" s="168"/>
      <c r="AK1193" s="168"/>
      <c r="AL1193" s="168"/>
      <c r="AM1193" s="168"/>
      <c r="AN1193" s="168"/>
      <c r="AO1193" s="168"/>
    </row>
    <row r="1194" spans="1:41" x14ac:dyDescent="0.25">
      <c r="A1194" s="397" t="s">
        <v>3081</v>
      </c>
      <c r="B1194" s="397" t="s">
        <v>2036</v>
      </c>
      <c r="C1194" s="397" t="s">
        <v>1961</v>
      </c>
      <c r="D1194" s="396">
        <v>2024</v>
      </c>
      <c r="E1194" s="397" t="s">
        <v>3101</v>
      </c>
      <c r="F1194" s="395" t="s">
        <v>1984</v>
      </c>
      <c r="G1194" s="395" t="s">
        <v>1958</v>
      </c>
      <c r="H1194" s="394">
        <v>50</v>
      </c>
      <c r="I1194" s="387"/>
      <c r="J1194" s="383"/>
      <c r="K1194" s="387">
        <v>0.2</v>
      </c>
      <c r="L1194" s="201">
        <v>-108.96908499236787</v>
      </c>
      <c r="M1194" s="201">
        <v>423.0996045</v>
      </c>
      <c r="N1194" s="201">
        <v>41.094000000000001</v>
      </c>
      <c r="O1194" s="387">
        <v>41.094000000000001</v>
      </c>
      <c r="P1194" s="387">
        <v>423.0996045</v>
      </c>
      <c r="Q1194" s="387">
        <v>-109.06908499236786</v>
      </c>
      <c r="R1194" s="387">
        <v>202.42716121999865</v>
      </c>
      <c r="S1194" s="387">
        <v>202.52716121999865</v>
      </c>
      <c r="T1194" s="387"/>
      <c r="U1194" s="170">
        <v>133.94853135359881</v>
      </c>
      <c r="V1194" s="170"/>
      <c r="W1194" s="170"/>
      <c r="X1194" s="168"/>
      <c r="Y1194" s="168"/>
      <c r="Z1194" s="168"/>
      <c r="AA1194" s="169"/>
      <c r="AB1194" s="169"/>
      <c r="AC1194" s="168"/>
      <c r="AD1194" s="168"/>
      <c r="AE1194" s="168"/>
      <c r="AF1194" s="168"/>
      <c r="AG1194" s="168"/>
      <c r="AH1194" s="168"/>
      <c r="AI1194" s="168"/>
      <c r="AJ1194" s="168"/>
      <c r="AK1194" s="168"/>
      <c r="AL1194" s="168"/>
      <c r="AM1194" s="168"/>
      <c r="AN1194" s="168"/>
      <c r="AO1194" s="168"/>
    </row>
    <row r="1195" spans="1:41" x14ac:dyDescent="0.25">
      <c r="A1195" s="397"/>
      <c r="B1195" s="397"/>
      <c r="C1195" s="397"/>
      <c r="D1195" s="396"/>
      <c r="E1195" s="397" t="s">
        <v>619</v>
      </c>
      <c r="F1195" s="395"/>
      <c r="G1195" s="395"/>
      <c r="H1195" s="394"/>
      <c r="I1195" s="399"/>
      <c r="J1195" s="399"/>
      <c r="K1195" s="387">
        <v>0.19090499999999999</v>
      </c>
      <c r="L1195" s="201">
        <v>-109.16453749236786</v>
      </c>
      <c r="M1195" s="201">
        <v>423.0996045</v>
      </c>
      <c r="N1195" s="201">
        <v>41.094000000000001</v>
      </c>
      <c r="O1195" s="387">
        <v>41.094000000000001</v>
      </c>
      <c r="P1195" s="387">
        <v>423.0996045</v>
      </c>
      <c r="Q1195" s="387">
        <v>-109.25998999236786</v>
      </c>
      <c r="R1195" s="387">
        <v>202.62261371999864</v>
      </c>
      <c r="S1195" s="387">
        <v>202.71806621999863</v>
      </c>
      <c r="T1195" s="387">
        <v>0.13700000000000001</v>
      </c>
      <c r="U1195" s="170">
        <v>134.1439838535988</v>
      </c>
      <c r="V1195" s="170"/>
      <c r="W1195" s="170"/>
      <c r="X1195" s="168"/>
      <c r="Y1195" s="168"/>
      <c r="Z1195" s="168"/>
      <c r="AA1195" s="169"/>
      <c r="AB1195" s="169"/>
      <c r="AC1195" s="168"/>
      <c r="AD1195" s="168"/>
      <c r="AE1195" s="168"/>
      <c r="AF1195" s="168"/>
      <c r="AG1195" s="168"/>
      <c r="AH1195" s="168"/>
      <c r="AI1195" s="168"/>
      <c r="AJ1195" s="168"/>
      <c r="AK1195" s="168"/>
      <c r="AL1195" s="168"/>
      <c r="AM1195" s="168"/>
      <c r="AN1195" s="168"/>
      <c r="AO1195" s="168"/>
    </row>
    <row r="1196" spans="1:41" x14ac:dyDescent="0.25">
      <c r="A1196" s="397" t="s">
        <v>3081</v>
      </c>
      <c r="B1196" s="397" t="s">
        <v>2036</v>
      </c>
      <c r="C1196" s="397" t="s">
        <v>111</v>
      </c>
      <c r="D1196" s="396">
        <v>2027</v>
      </c>
      <c r="E1196" s="397" t="s">
        <v>1041</v>
      </c>
      <c r="F1196" s="395" t="s">
        <v>4287</v>
      </c>
      <c r="G1196" s="395" t="s">
        <v>1951</v>
      </c>
      <c r="H1196" s="394">
        <v>47.5</v>
      </c>
      <c r="I1196" s="387"/>
      <c r="J1196" s="383"/>
      <c r="K1196" s="387">
        <v>0</v>
      </c>
      <c r="L1196" s="201">
        <v>-109.25998999236786</v>
      </c>
      <c r="M1196" s="201">
        <v>423.0996045</v>
      </c>
      <c r="N1196" s="201">
        <v>41.094000000000001</v>
      </c>
      <c r="O1196" s="387">
        <v>41.094000000000001</v>
      </c>
      <c r="P1196" s="387">
        <v>423.0996045</v>
      </c>
      <c r="Q1196" s="387">
        <v>-109.25998999236786</v>
      </c>
      <c r="R1196" s="387">
        <v>202.71806621999863</v>
      </c>
      <c r="S1196" s="387">
        <v>202.71806621999863</v>
      </c>
      <c r="T1196" s="387"/>
      <c r="U1196" s="170">
        <v>134.23943635359882</v>
      </c>
      <c r="V1196" s="170"/>
      <c r="W1196" s="170"/>
      <c r="X1196" s="168"/>
      <c r="Y1196" s="168"/>
      <c r="Z1196" s="168"/>
      <c r="AA1196" s="169"/>
      <c r="AB1196" s="169"/>
      <c r="AC1196" s="168"/>
      <c r="AD1196" s="168"/>
      <c r="AE1196" s="168"/>
      <c r="AF1196" s="168"/>
      <c r="AG1196" s="168"/>
      <c r="AH1196" s="168"/>
      <c r="AI1196" s="168"/>
      <c r="AJ1196" s="168"/>
      <c r="AK1196" s="168"/>
      <c r="AL1196" s="168"/>
      <c r="AM1196" s="168"/>
      <c r="AN1196" s="168"/>
      <c r="AO1196" s="168"/>
    </row>
    <row r="1197" spans="1:41" x14ac:dyDescent="0.25">
      <c r="A1197" s="397"/>
      <c r="B1197" s="397"/>
      <c r="C1197" s="397"/>
      <c r="D1197" s="396"/>
      <c r="E1197" s="397"/>
      <c r="F1197" s="395"/>
      <c r="G1197" s="395"/>
      <c r="H1197" s="394"/>
      <c r="I1197" s="387"/>
      <c r="J1197" s="383"/>
      <c r="K1197" s="387">
        <v>0</v>
      </c>
      <c r="L1197" s="201">
        <v>-109.25998999236786</v>
      </c>
      <c r="M1197" s="201">
        <v>423.0996045</v>
      </c>
      <c r="N1197" s="201">
        <v>41.094000000000001</v>
      </c>
      <c r="O1197" s="387">
        <v>41.094000000000001</v>
      </c>
      <c r="P1197" s="387">
        <v>423.0996045</v>
      </c>
      <c r="Q1197" s="387">
        <v>-109.25998999236786</v>
      </c>
      <c r="R1197" s="387">
        <v>202.71806621999863</v>
      </c>
      <c r="S1197" s="387">
        <v>202.71806621999863</v>
      </c>
      <c r="T1197" s="387"/>
      <c r="U1197" s="170">
        <v>134.23943635359882</v>
      </c>
      <c r="V1197" s="170"/>
      <c r="W1197" s="170"/>
      <c r="X1197" s="168"/>
      <c r="Y1197" s="168"/>
      <c r="Z1197" s="168"/>
      <c r="AA1197" s="169"/>
      <c r="AB1197" s="169"/>
      <c r="AC1197" s="168"/>
      <c r="AD1197" s="168"/>
      <c r="AE1197" s="168"/>
      <c r="AF1197" s="168"/>
      <c r="AG1197" s="168"/>
      <c r="AH1197" s="168"/>
      <c r="AI1197" s="168"/>
      <c r="AJ1197" s="168"/>
      <c r="AK1197" s="168"/>
      <c r="AL1197" s="168"/>
      <c r="AM1197" s="168"/>
      <c r="AN1197" s="168"/>
      <c r="AO1197" s="168"/>
    </row>
    <row r="1198" spans="1:41" x14ac:dyDescent="0.25">
      <c r="A1198" s="397"/>
      <c r="B1198" s="397"/>
      <c r="C1198" s="397"/>
      <c r="D1198" s="396"/>
      <c r="E1198" s="397"/>
      <c r="F1198" s="395"/>
      <c r="G1198" s="395"/>
      <c r="H1198" s="394"/>
      <c r="I1198" s="387"/>
      <c r="J1198" s="383"/>
      <c r="K1198" s="387">
        <v>5.9095000000000009E-2</v>
      </c>
      <c r="L1198" s="201">
        <v>-109.28953749236786</v>
      </c>
      <c r="M1198" s="201">
        <v>423.0996045</v>
      </c>
      <c r="N1198" s="201">
        <v>41.094000000000001</v>
      </c>
      <c r="O1198" s="387">
        <v>41.094000000000001</v>
      </c>
      <c r="P1198" s="387">
        <v>423.0996045</v>
      </c>
      <c r="Q1198" s="387">
        <v>-109.31908499236786</v>
      </c>
      <c r="R1198" s="387">
        <v>202.74761371999864</v>
      </c>
      <c r="S1198" s="387">
        <v>202.77716121999865</v>
      </c>
      <c r="T1198" s="387"/>
      <c r="U1198" s="170">
        <v>134.2689838535988</v>
      </c>
      <c r="V1198" s="170"/>
      <c r="W1198" s="170"/>
      <c r="X1198" s="168"/>
      <c r="Y1198" s="168"/>
      <c r="Z1198" s="168"/>
      <c r="AA1198" s="169"/>
      <c r="AB1198" s="169"/>
      <c r="AC1198" s="168"/>
      <c r="AD1198" s="168"/>
      <c r="AE1198" s="168"/>
      <c r="AF1198" s="168"/>
      <c r="AG1198" s="168"/>
      <c r="AH1198" s="168"/>
      <c r="AI1198" s="168"/>
      <c r="AJ1198" s="168"/>
      <c r="AK1198" s="168"/>
      <c r="AL1198" s="168"/>
      <c r="AM1198" s="168"/>
      <c r="AN1198" s="168"/>
      <c r="AO1198" s="168"/>
    </row>
    <row r="1199" spans="1:41" x14ac:dyDescent="0.25">
      <c r="A1199" s="397" t="s">
        <v>3081</v>
      </c>
      <c r="B1199" s="397" t="s">
        <v>2036</v>
      </c>
      <c r="C1199" s="397" t="s">
        <v>1947</v>
      </c>
      <c r="D1199" s="396">
        <v>2029</v>
      </c>
      <c r="E1199" s="397" t="s">
        <v>3099</v>
      </c>
      <c r="F1199" s="395" t="s">
        <v>1982</v>
      </c>
      <c r="G1199" s="395" t="s">
        <v>1944</v>
      </c>
      <c r="H1199" s="394">
        <v>50</v>
      </c>
      <c r="I1199" s="387"/>
      <c r="J1199" s="383"/>
      <c r="K1199" s="387">
        <v>0.25</v>
      </c>
      <c r="L1199" s="201">
        <v>-109.44408499236786</v>
      </c>
      <c r="M1199" s="201">
        <v>423.0996045</v>
      </c>
      <c r="N1199" s="201">
        <v>41.094000000000001</v>
      </c>
      <c r="O1199" s="387">
        <v>41.094000000000001</v>
      </c>
      <c r="P1199" s="387">
        <v>423.0996045</v>
      </c>
      <c r="Q1199" s="387">
        <v>-109.56908499236786</v>
      </c>
      <c r="R1199" s="387">
        <v>202.90216121999865</v>
      </c>
      <c r="S1199" s="387">
        <v>203.02716121999865</v>
      </c>
      <c r="T1199" s="387"/>
      <c r="U1199" s="170">
        <v>134.42353135359883</v>
      </c>
      <c r="V1199" s="170"/>
      <c r="W1199" s="170"/>
      <c r="X1199" s="168"/>
      <c r="Y1199" s="168"/>
      <c r="Z1199" s="168"/>
      <c r="AA1199" s="169"/>
      <c r="AB1199" s="169"/>
      <c r="AC1199" s="168"/>
      <c r="AD1199" s="168"/>
      <c r="AE1199" s="168"/>
      <c r="AF1199" s="168"/>
      <c r="AG1199" s="168"/>
      <c r="AH1199" s="168"/>
      <c r="AI1199" s="168"/>
      <c r="AJ1199" s="168"/>
      <c r="AK1199" s="168"/>
      <c r="AL1199" s="168"/>
      <c r="AM1199" s="168"/>
      <c r="AN1199" s="168"/>
      <c r="AO1199" s="168"/>
    </row>
    <row r="1200" spans="1:41" x14ac:dyDescent="0.25">
      <c r="A1200" s="397"/>
      <c r="B1200" s="397"/>
      <c r="C1200" s="397"/>
      <c r="D1200" s="396"/>
      <c r="E1200" s="397" t="s">
        <v>619</v>
      </c>
      <c r="F1200" s="395"/>
      <c r="G1200" s="395"/>
      <c r="H1200" s="394"/>
      <c r="I1200" s="387"/>
      <c r="J1200" s="383"/>
      <c r="K1200" s="387">
        <v>1.086212</v>
      </c>
      <c r="L1200" s="201">
        <v>-110.11219099236786</v>
      </c>
      <c r="M1200" s="201">
        <v>423.0996045</v>
      </c>
      <c r="N1200" s="201">
        <v>41.094000000000001</v>
      </c>
      <c r="O1200" s="387">
        <v>41.094000000000001</v>
      </c>
      <c r="P1200" s="387">
        <v>423.0996045</v>
      </c>
      <c r="Q1200" s="387">
        <v>-110.65529699236787</v>
      </c>
      <c r="R1200" s="387">
        <v>203.57026721999864</v>
      </c>
      <c r="S1200" s="387">
        <v>204.11337321999864</v>
      </c>
      <c r="T1200" s="387"/>
      <c r="U1200" s="170">
        <v>135.0916373535988</v>
      </c>
      <c r="V1200" s="170"/>
      <c r="W1200" s="170"/>
      <c r="X1200" s="168"/>
      <c r="Y1200" s="168"/>
      <c r="Z1200" s="168"/>
      <c r="AA1200" s="169"/>
      <c r="AB1200" s="169"/>
      <c r="AC1200" s="168"/>
      <c r="AD1200" s="168"/>
      <c r="AE1200" s="168"/>
      <c r="AF1200" s="168"/>
      <c r="AG1200" s="168"/>
      <c r="AH1200" s="168"/>
      <c r="AI1200" s="168"/>
      <c r="AJ1200" s="168"/>
      <c r="AK1200" s="168"/>
      <c r="AL1200" s="168"/>
      <c r="AM1200" s="168"/>
      <c r="AN1200" s="168"/>
      <c r="AO1200" s="168"/>
    </row>
    <row r="1201" spans="1:41" x14ac:dyDescent="0.25">
      <c r="A1201" s="397" t="s">
        <v>3081</v>
      </c>
      <c r="B1201" s="397" t="s">
        <v>2036</v>
      </c>
      <c r="C1201" s="397" t="s">
        <v>1956</v>
      </c>
      <c r="D1201" s="396">
        <v>2042</v>
      </c>
      <c r="E1201" s="397" t="s">
        <v>3098</v>
      </c>
      <c r="F1201" s="395" t="s">
        <v>1982</v>
      </c>
      <c r="G1201" s="395" t="s">
        <v>1953</v>
      </c>
      <c r="H1201" s="394">
        <v>50</v>
      </c>
      <c r="I1201" s="387"/>
      <c r="J1201" s="383"/>
      <c r="K1201" s="387">
        <v>0.25</v>
      </c>
      <c r="L1201" s="201">
        <v>-110.78029699236787</v>
      </c>
      <c r="M1201" s="201">
        <v>423.0996045</v>
      </c>
      <c r="N1201" s="201">
        <v>41.094000000000001</v>
      </c>
      <c r="O1201" s="387">
        <v>41.094000000000001</v>
      </c>
      <c r="P1201" s="387">
        <v>423.0996045</v>
      </c>
      <c r="Q1201" s="387">
        <v>-110.90529699236787</v>
      </c>
      <c r="R1201" s="387">
        <v>204.23837321999864</v>
      </c>
      <c r="S1201" s="387">
        <v>204.36337321999864</v>
      </c>
      <c r="T1201" s="387"/>
      <c r="U1201" s="170">
        <v>135.75974335359882</v>
      </c>
      <c r="V1201" s="170"/>
      <c r="W1201" s="170"/>
      <c r="X1201" s="168"/>
      <c r="Y1201" s="168"/>
      <c r="Z1201" s="168"/>
      <c r="AA1201" s="169"/>
      <c r="AB1201" s="169"/>
      <c r="AC1201" s="168"/>
      <c r="AD1201" s="168"/>
      <c r="AE1201" s="168"/>
      <c r="AF1201" s="168"/>
      <c r="AG1201" s="168"/>
      <c r="AH1201" s="168"/>
      <c r="AI1201" s="168"/>
      <c r="AJ1201" s="168"/>
      <c r="AK1201" s="168"/>
      <c r="AL1201" s="168"/>
      <c r="AM1201" s="168"/>
      <c r="AN1201" s="168"/>
      <c r="AO1201" s="168"/>
    </row>
    <row r="1202" spans="1:41" x14ac:dyDescent="0.25">
      <c r="A1202" s="397"/>
      <c r="B1202" s="397"/>
      <c r="C1202" s="397"/>
      <c r="D1202" s="396"/>
      <c r="E1202" s="397" t="s">
        <v>619</v>
      </c>
      <c r="F1202" s="395"/>
      <c r="G1202" s="395"/>
      <c r="H1202" s="394"/>
      <c r="I1202" s="387"/>
      <c r="J1202" s="383"/>
      <c r="K1202" s="387">
        <v>0.97033199999999997</v>
      </c>
      <c r="L1202" s="201">
        <v>-111.39046299236787</v>
      </c>
      <c r="M1202" s="201">
        <v>423.0996045</v>
      </c>
      <c r="N1202" s="201">
        <v>41.094000000000001</v>
      </c>
      <c r="O1202" s="387">
        <v>41.094000000000001</v>
      </c>
      <c r="P1202" s="387">
        <v>423.0996045</v>
      </c>
      <c r="Q1202" s="387">
        <v>-111.87562899236787</v>
      </c>
      <c r="R1202" s="387">
        <v>204.84853921999866</v>
      </c>
      <c r="S1202" s="387">
        <v>205.33370521999865</v>
      </c>
      <c r="T1202" s="387"/>
      <c r="U1202" s="170">
        <v>136.36990935359881</v>
      </c>
      <c r="V1202" s="170"/>
      <c r="W1202" s="170"/>
      <c r="X1202" s="168"/>
      <c r="Y1202" s="168"/>
      <c r="Z1202" s="168"/>
      <c r="AA1202" s="169"/>
      <c r="AB1202" s="169"/>
      <c r="AC1202" s="168"/>
      <c r="AD1202" s="168"/>
      <c r="AE1202" s="168"/>
      <c r="AF1202" s="168"/>
      <c r="AG1202" s="168"/>
      <c r="AH1202" s="168"/>
      <c r="AI1202" s="168"/>
      <c r="AJ1202" s="168"/>
      <c r="AK1202" s="168"/>
      <c r="AL1202" s="168"/>
      <c r="AM1202" s="168"/>
      <c r="AN1202" s="168"/>
      <c r="AO1202" s="168"/>
    </row>
    <row r="1203" spans="1:41" x14ac:dyDescent="0.25">
      <c r="A1203" s="395"/>
      <c r="B1203" s="397"/>
      <c r="C1203" s="397"/>
      <c r="D1203" s="396"/>
      <c r="E1203" s="397" t="s">
        <v>619</v>
      </c>
      <c r="F1203" s="395"/>
      <c r="G1203" s="395" t="s">
        <v>1962</v>
      </c>
      <c r="H1203" s="394"/>
      <c r="I1203" s="399"/>
      <c r="J1203" s="399"/>
      <c r="K1203" s="387">
        <v>0.103502</v>
      </c>
      <c r="L1203" s="201">
        <v>-111.92737999236786</v>
      </c>
      <c r="M1203" s="201">
        <v>423.0996045</v>
      </c>
      <c r="N1203" s="201">
        <v>41.094000000000001</v>
      </c>
      <c r="O1203" s="387">
        <v>41.094000000000001</v>
      </c>
      <c r="P1203" s="387">
        <v>423.0996045</v>
      </c>
      <c r="Q1203" s="387">
        <v>-111.97913099236787</v>
      </c>
      <c r="R1203" s="387">
        <v>205.38545621999864</v>
      </c>
      <c r="S1203" s="387">
        <v>205.43720721999864</v>
      </c>
      <c r="T1203" s="395"/>
      <c r="U1203" s="170">
        <v>136.90682635359883</v>
      </c>
      <c r="V1203" s="170"/>
      <c r="W1203" s="170"/>
      <c r="X1203" s="168"/>
      <c r="Y1203" s="168"/>
      <c r="Z1203" s="168"/>
      <c r="AA1203" s="169"/>
      <c r="AB1203" s="169"/>
      <c r="AC1203" s="168"/>
      <c r="AD1203" s="168"/>
      <c r="AE1203" s="168"/>
      <c r="AF1203" s="168"/>
      <c r="AG1203" s="168"/>
      <c r="AH1203" s="168"/>
      <c r="AI1203" s="168"/>
      <c r="AJ1203" s="168"/>
      <c r="AK1203" s="168"/>
      <c r="AL1203" s="168"/>
      <c r="AM1203" s="168"/>
      <c r="AN1203" s="168"/>
      <c r="AO1203" s="168"/>
    </row>
    <row r="1204" spans="1:41" x14ac:dyDescent="0.25">
      <c r="A1204" s="397" t="s">
        <v>3081</v>
      </c>
      <c r="B1204" s="397" t="s">
        <v>2036</v>
      </c>
      <c r="C1204" s="397" t="s">
        <v>111</v>
      </c>
      <c r="D1204" s="396">
        <v>2054</v>
      </c>
      <c r="E1204" s="397" t="s">
        <v>1043</v>
      </c>
      <c r="F1204" s="395" t="s">
        <v>4288</v>
      </c>
      <c r="G1204" s="395" t="s">
        <v>1951</v>
      </c>
      <c r="H1204" s="394">
        <v>47.5</v>
      </c>
      <c r="I1204" s="387"/>
      <c r="J1204" s="383"/>
      <c r="K1204" s="387">
        <v>0</v>
      </c>
      <c r="L1204" s="201">
        <v>-111.97913099236787</v>
      </c>
      <c r="M1204" s="201">
        <v>423.0996045</v>
      </c>
      <c r="N1204" s="201">
        <v>41.094000000000001</v>
      </c>
      <c r="O1204" s="387">
        <v>41.094000000000001</v>
      </c>
      <c r="P1204" s="387">
        <v>423.0996045</v>
      </c>
      <c r="Q1204" s="387">
        <v>-111.97913099236787</v>
      </c>
      <c r="R1204" s="387">
        <v>205.43720721999864</v>
      </c>
      <c r="S1204" s="387">
        <v>205.43720721999864</v>
      </c>
      <c r="T1204" s="387"/>
      <c r="U1204" s="170">
        <v>136.9585773535988</v>
      </c>
      <c r="V1204" s="170"/>
      <c r="W1204" s="170"/>
      <c r="X1204" s="168"/>
      <c r="Y1204" s="168"/>
      <c r="Z1204" s="168"/>
      <c r="AA1204" s="169"/>
      <c r="AB1204" s="169"/>
      <c r="AC1204" s="168"/>
      <c r="AD1204" s="168"/>
      <c r="AE1204" s="168"/>
      <c r="AF1204" s="168"/>
      <c r="AG1204" s="168"/>
      <c r="AH1204" s="168"/>
      <c r="AI1204" s="168"/>
      <c r="AJ1204" s="168"/>
      <c r="AK1204" s="168"/>
      <c r="AL1204" s="168"/>
      <c r="AM1204" s="168"/>
      <c r="AN1204" s="168"/>
      <c r="AO1204" s="168"/>
    </row>
    <row r="1205" spans="1:41" x14ac:dyDescent="0.25">
      <c r="A1205" s="397"/>
      <c r="B1205" s="397"/>
      <c r="C1205" s="397"/>
      <c r="D1205" s="396"/>
      <c r="E1205" s="397" t="s">
        <v>619</v>
      </c>
      <c r="F1205" s="395"/>
      <c r="G1205" s="395" t="s">
        <v>1969</v>
      </c>
      <c r="H1205" s="394"/>
      <c r="I1205" s="387"/>
      <c r="J1205" s="383"/>
      <c r="K1205" s="387">
        <v>0.14528199999999999</v>
      </c>
      <c r="L1205" s="201">
        <v>-112.05177199236786</v>
      </c>
      <c r="M1205" s="201">
        <v>423.0996045</v>
      </c>
      <c r="N1205" s="201">
        <v>41.094000000000001</v>
      </c>
      <c r="O1205" s="387">
        <v>41.094000000000001</v>
      </c>
      <c r="P1205" s="387">
        <v>423.0996045</v>
      </c>
      <c r="Q1205" s="387">
        <v>-112.12441299236787</v>
      </c>
      <c r="R1205" s="387">
        <v>205.50984821999864</v>
      </c>
      <c r="S1205" s="387">
        <v>205.58248921999865</v>
      </c>
      <c r="T1205" s="387"/>
      <c r="U1205" s="170">
        <v>137.03121835359883</v>
      </c>
      <c r="V1205" s="170"/>
      <c r="W1205" s="170"/>
      <c r="X1205" s="168"/>
      <c r="Y1205" s="168"/>
      <c r="Z1205" s="168"/>
      <c r="AA1205" s="169"/>
      <c r="AB1205" s="169"/>
      <c r="AC1205" s="168"/>
      <c r="AD1205" s="168"/>
      <c r="AE1205" s="168"/>
      <c r="AF1205" s="168"/>
      <c r="AG1205" s="168"/>
      <c r="AH1205" s="168"/>
      <c r="AI1205" s="168"/>
      <c r="AJ1205" s="168"/>
      <c r="AK1205" s="168"/>
      <c r="AL1205" s="168"/>
      <c r="AM1205" s="168"/>
      <c r="AN1205" s="168"/>
      <c r="AO1205" s="168"/>
    </row>
    <row r="1206" spans="1:41" x14ac:dyDescent="0.25">
      <c r="A1206" s="397" t="s">
        <v>3081</v>
      </c>
      <c r="B1206" s="397" t="s">
        <v>2036</v>
      </c>
      <c r="C1206" s="397" t="s">
        <v>1973</v>
      </c>
      <c r="D1206" s="396">
        <v>2056</v>
      </c>
      <c r="E1206" s="397" t="s">
        <v>1046</v>
      </c>
      <c r="F1206" s="395" t="s">
        <v>4272</v>
      </c>
      <c r="G1206" s="395" t="s">
        <v>3482</v>
      </c>
      <c r="H1206" s="394"/>
      <c r="I1206" s="387"/>
      <c r="J1206" s="383"/>
      <c r="K1206" s="387">
        <v>0</v>
      </c>
      <c r="L1206" s="201">
        <v>-112.12441299236787</v>
      </c>
      <c r="M1206" s="201">
        <v>423.0996045</v>
      </c>
      <c r="N1206" s="201">
        <v>41.094000000000001</v>
      </c>
      <c r="O1206" s="387">
        <v>41.094000000000001</v>
      </c>
      <c r="P1206" s="387">
        <v>423.0996045</v>
      </c>
      <c r="Q1206" s="387">
        <v>-112.12441299236787</v>
      </c>
      <c r="R1206" s="387">
        <v>205.58248921999865</v>
      </c>
      <c r="S1206" s="387">
        <v>205.58248921999865</v>
      </c>
      <c r="T1206" s="387"/>
      <c r="U1206" s="170">
        <v>137.10385935359881</v>
      </c>
      <c r="V1206" s="170"/>
      <c r="W1206" s="170"/>
      <c r="X1206" s="168"/>
      <c r="Y1206" s="168"/>
      <c r="Z1206" s="168"/>
      <c r="AA1206" s="169"/>
      <c r="AB1206" s="169"/>
      <c r="AC1206" s="168"/>
      <c r="AD1206" s="168"/>
      <c r="AE1206" s="168"/>
      <c r="AF1206" s="168"/>
      <c r="AG1206" s="168"/>
      <c r="AH1206" s="168"/>
      <c r="AI1206" s="168"/>
      <c r="AJ1206" s="168"/>
      <c r="AK1206" s="168"/>
      <c r="AL1206" s="168"/>
      <c r="AM1206" s="168"/>
      <c r="AN1206" s="168"/>
      <c r="AO1206" s="168"/>
    </row>
    <row r="1207" spans="1:41" x14ac:dyDescent="0.25">
      <c r="A1207" s="397"/>
      <c r="B1207" s="397"/>
      <c r="C1207" s="397"/>
      <c r="D1207" s="396"/>
      <c r="E1207" s="397" t="s">
        <v>619</v>
      </c>
      <c r="F1207" s="395"/>
      <c r="G1207" s="395" t="s">
        <v>1969</v>
      </c>
      <c r="H1207" s="394"/>
      <c r="I1207" s="387"/>
      <c r="J1207" s="383"/>
      <c r="K1207" s="387">
        <v>0</v>
      </c>
      <c r="L1207" s="201">
        <v>-112.12441299236787</v>
      </c>
      <c r="M1207" s="201">
        <v>423.0996045</v>
      </c>
      <c r="N1207" s="201">
        <v>41.094000000000001</v>
      </c>
      <c r="O1207" s="387">
        <v>41.094000000000001</v>
      </c>
      <c r="P1207" s="387">
        <v>423.0996045</v>
      </c>
      <c r="Q1207" s="387">
        <v>-112.12441299236787</v>
      </c>
      <c r="R1207" s="387">
        <v>205.58248921999865</v>
      </c>
      <c r="S1207" s="387">
        <v>205.58248921999865</v>
      </c>
      <c r="T1207" s="387"/>
      <c r="U1207" s="170">
        <v>137.10385935359881</v>
      </c>
      <c r="V1207" s="170"/>
      <c r="W1207" s="170"/>
      <c r="X1207" s="168"/>
      <c r="Y1207" s="168"/>
      <c r="Z1207" s="168"/>
      <c r="AA1207" s="169"/>
      <c r="AB1207" s="169"/>
      <c r="AC1207" s="168"/>
      <c r="AD1207" s="168"/>
      <c r="AE1207" s="168"/>
      <c r="AF1207" s="168"/>
      <c r="AG1207" s="168"/>
      <c r="AH1207" s="168"/>
      <c r="AI1207" s="168"/>
      <c r="AJ1207" s="168"/>
      <c r="AK1207" s="168"/>
      <c r="AL1207" s="168"/>
      <c r="AM1207" s="168"/>
      <c r="AN1207" s="168"/>
      <c r="AO1207" s="168"/>
    </row>
    <row r="1208" spans="1:41" x14ac:dyDescent="0.25">
      <c r="A1208" s="397" t="s">
        <v>3081</v>
      </c>
      <c r="B1208" s="397" t="s">
        <v>2036</v>
      </c>
      <c r="C1208" s="397" t="s">
        <v>1990</v>
      </c>
      <c r="D1208" s="396">
        <v>2056</v>
      </c>
      <c r="E1208" s="397" t="s">
        <v>3097</v>
      </c>
      <c r="F1208" s="395" t="s">
        <v>1988</v>
      </c>
      <c r="G1208" s="395" t="s">
        <v>1987</v>
      </c>
      <c r="H1208" s="394"/>
      <c r="I1208" s="387"/>
      <c r="J1208" s="383"/>
      <c r="K1208" s="387">
        <v>0</v>
      </c>
      <c r="L1208" s="201">
        <v>-112.12441299236787</v>
      </c>
      <c r="M1208" s="201">
        <v>423.0996045</v>
      </c>
      <c r="N1208" s="201">
        <v>41.094000000000001</v>
      </c>
      <c r="O1208" s="387">
        <v>41.094000000000001</v>
      </c>
      <c r="P1208" s="387">
        <v>423.0996045</v>
      </c>
      <c r="Q1208" s="387">
        <v>-112.12441299236787</v>
      </c>
      <c r="R1208" s="387">
        <v>205.58248921999865</v>
      </c>
      <c r="S1208" s="387">
        <v>205.58248921999865</v>
      </c>
      <c r="T1208" s="387"/>
      <c r="U1208" s="170">
        <v>137.10385935359881</v>
      </c>
      <c r="V1208" s="170"/>
      <c r="W1208" s="170"/>
      <c r="X1208" s="168"/>
      <c r="Y1208" s="168"/>
      <c r="Z1208" s="168"/>
      <c r="AA1208" s="169"/>
      <c r="AB1208" s="169"/>
      <c r="AC1208" s="168"/>
      <c r="AD1208" s="168"/>
      <c r="AE1208" s="168"/>
      <c r="AF1208" s="168"/>
      <c r="AG1208" s="168"/>
      <c r="AH1208" s="168"/>
      <c r="AI1208" s="168"/>
      <c r="AJ1208" s="168"/>
      <c r="AK1208" s="168"/>
      <c r="AL1208" s="168"/>
      <c r="AM1208" s="168"/>
      <c r="AN1208" s="168"/>
      <c r="AO1208" s="168"/>
    </row>
    <row r="1209" spans="1:41" x14ac:dyDescent="0.25">
      <c r="A1209" s="397"/>
      <c r="B1209" s="397"/>
      <c r="C1209" s="397"/>
      <c r="D1209" s="396"/>
      <c r="E1209" s="397" t="s">
        <v>619</v>
      </c>
      <c r="F1209" s="395"/>
      <c r="G1209" s="395" t="s">
        <v>1962</v>
      </c>
      <c r="H1209" s="394"/>
      <c r="I1209" s="387"/>
      <c r="J1209" s="383"/>
      <c r="K1209" s="387">
        <v>0.13121600000000003</v>
      </c>
      <c r="L1209" s="201">
        <v>-112.19002099236786</v>
      </c>
      <c r="M1209" s="201">
        <v>423.0996045</v>
      </c>
      <c r="N1209" s="201">
        <v>41.094000000000001</v>
      </c>
      <c r="O1209" s="387">
        <v>41.094000000000001</v>
      </c>
      <c r="P1209" s="387">
        <v>423.0996045</v>
      </c>
      <c r="Q1209" s="387">
        <v>-112.25562899236786</v>
      </c>
      <c r="R1209" s="387">
        <v>205.64809721999865</v>
      </c>
      <c r="S1209" s="387">
        <v>205.71370521999864</v>
      </c>
      <c r="T1209" s="387"/>
      <c r="U1209" s="170">
        <v>137.1694673535988</v>
      </c>
      <c r="V1209" s="170"/>
      <c r="W1209" s="170"/>
      <c r="X1209" s="168"/>
      <c r="Y1209" s="168"/>
      <c r="Z1209" s="168"/>
      <c r="AA1209" s="169"/>
      <c r="AB1209" s="169"/>
      <c r="AC1209" s="168"/>
      <c r="AD1209" s="168"/>
      <c r="AE1209" s="168"/>
      <c r="AF1209" s="168"/>
      <c r="AG1209" s="168"/>
      <c r="AH1209" s="168"/>
      <c r="AI1209" s="168"/>
      <c r="AJ1209" s="168"/>
      <c r="AK1209" s="168"/>
      <c r="AL1209" s="168"/>
      <c r="AM1209" s="168"/>
      <c r="AN1209" s="168"/>
      <c r="AO1209" s="168"/>
    </row>
    <row r="1210" spans="1:41" x14ac:dyDescent="0.25">
      <c r="A1210" s="397"/>
      <c r="B1210" s="397"/>
      <c r="C1210" s="397"/>
      <c r="D1210" s="396"/>
      <c r="E1210" s="397" t="s">
        <v>619</v>
      </c>
      <c r="F1210" s="395"/>
      <c r="G1210" s="395"/>
      <c r="H1210" s="394"/>
      <c r="I1210" s="387"/>
      <c r="J1210" s="383"/>
      <c r="K1210" s="387">
        <v>0</v>
      </c>
      <c r="L1210" s="201">
        <v>-112.25562899236786</v>
      </c>
      <c r="M1210" s="201">
        <v>423.0996045</v>
      </c>
      <c r="N1210" s="201">
        <v>41.094000000000001</v>
      </c>
      <c r="O1210" s="387">
        <v>41.094000000000001</v>
      </c>
      <c r="P1210" s="387">
        <v>423.0996045</v>
      </c>
      <c r="Q1210" s="387">
        <v>-112.25562899236786</v>
      </c>
      <c r="R1210" s="387">
        <v>205.71370521999864</v>
      </c>
      <c r="S1210" s="387">
        <v>205.71370521999864</v>
      </c>
      <c r="T1210" s="387"/>
      <c r="U1210" s="170">
        <v>137.2350753535988</v>
      </c>
      <c r="V1210" s="170"/>
      <c r="W1210" s="170"/>
      <c r="X1210" s="168"/>
      <c r="Y1210" s="168"/>
      <c r="Z1210" s="168"/>
      <c r="AA1210" s="169"/>
      <c r="AB1210" s="169"/>
      <c r="AC1210" s="168"/>
      <c r="AD1210" s="168"/>
      <c r="AE1210" s="168"/>
      <c r="AF1210" s="168"/>
      <c r="AG1210" s="168"/>
      <c r="AH1210" s="168"/>
      <c r="AI1210" s="168"/>
      <c r="AJ1210" s="168"/>
      <c r="AK1210" s="168"/>
      <c r="AL1210" s="168"/>
      <c r="AM1210" s="168"/>
      <c r="AN1210" s="168"/>
      <c r="AO1210" s="168"/>
    </row>
    <row r="1211" spans="1:41" x14ac:dyDescent="0.25">
      <c r="A1211" s="404"/>
      <c r="B1211" s="404"/>
      <c r="C1211" s="404"/>
      <c r="D1211" s="427"/>
      <c r="E1211" s="397" t="s">
        <v>619</v>
      </c>
      <c r="F1211" s="395"/>
      <c r="G1211" s="395"/>
      <c r="H1211" s="394"/>
      <c r="I1211" s="399"/>
      <c r="J1211" s="383"/>
      <c r="K1211" s="402">
        <v>0.26877700000000004</v>
      </c>
      <c r="L1211" s="201">
        <v>-112.39001749236786</v>
      </c>
      <c r="M1211" s="201">
        <v>423.0996045</v>
      </c>
      <c r="N1211" s="201">
        <v>41.094000000000001</v>
      </c>
      <c r="O1211" s="387">
        <v>41.094000000000001</v>
      </c>
      <c r="P1211" s="387">
        <v>423.0996045</v>
      </c>
      <c r="Q1211" s="387">
        <v>-112.52440599236786</v>
      </c>
      <c r="R1211" s="387">
        <v>205.84809371999864</v>
      </c>
      <c r="S1211" s="387">
        <v>205.98248221999864</v>
      </c>
      <c r="T1211" s="437" t="s">
        <v>3096</v>
      </c>
      <c r="U1211" s="170">
        <v>137.3694638535988</v>
      </c>
      <c r="V1211" s="170"/>
      <c r="W1211" s="170"/>
      <c r="X1211" s="168"/>
      <c r="Y1211" s="168"/>
      <c r="Z1211" s="168"/>
      <c r="AA1211" s="169"/>
      <c r="AB1211" s="169"/>
      <c r="AC1211" s="168"/>
      <c r="AD1211" s="168"/>
      <c r="AE1211" s="168"/>
      <c r="AF1211" s="168"/>
      <c r="AG1211" s="168"/>
      <c r="AH1211" s="168"/>
      <c r="AI1211" s="168"/>
      <c r="AJ1211" s="168"/>
      <c r="AK1211" s="168"/>
      <c r="AL1211" s="168"/>
      <c r="AM1211" s="168"/>
      <c r="AN1211" s="168"/>
      <c r="AO1211" s="168"/>
    </row>
    <row r="1212" spans="1:41" x14ac:dyDescent="0.25">
      <c r="A1212" s="404" t="s">
        <v>3081</v>
      </c>
      <c r="B1212" s="397" t="s">
        <v>2036</v>
      </c>
      <c r="C1212" s="397" t="s">
        <v>1961</v>
      </c>
      <c r="D1212" s="396">
        <v>2061</v>
      </c>
      <c r="E1212" s="397" t="s">
        <v>3095</v>
      </c>
      <c r="F1212" s="395" t="s">
        <v>1984</v>
      </c>
      <c r="G1212" s="395" t="s">
        <v>1958</v>
      </c>
      <c r="H1212" s="394">
        <v>50</v>
      </c>
      <c r="I1212" s="387"/>
      <c r="J1212" s="383"/>
      <c r="K1212" s="387">
        <v>0.2</v>
      </c>
      <c r="L1212" s="201">
        <v>-112.62440599236785</v>
      </c>
      <c r="M1212" s="201">
        <v>423.0996045</v>
      </c>
      <c r="N1212" s="201">
        <v>41.094000000000001</v>
      </c>
      <c r="O1212" s="387">
        <v>41.094000000000001</v>
      </c>
      <c r="P1212" s="387">
        <v>423.0996045</v>
      </c>
      <c r="Q1212" s="387">
        <v>-112.72440599236786</v>
      </c>
      <c r="R1212" s="402">
        <v>206.08248221999864</v>
      </c>
      <c r="S1212" s="402">
        <v>206.18248221999863</v>
      </c>
      <c r="T1212" s="402"/>
      <c r="U1212" s="170">
        <v>137.60385235359882</v>
      </c>
      <c r="V1212" s="170"/>
      <c r="W1212" s="170"/>
      <c r="X1212" s="168"/>
      <c r="Y1212" s="168"/>
      <c r="Z1212" s="168"/>
      <c r="AA1212" s="169"/>
      <c r="AB1212" s="169"/>
      <c r="AC1212" s="168"/>
      <c r="AD1212" s="168"/>
      <c r="AE1212" s="168"/>
      <c r="AF1212" s="168"/>
      <c r="AG1212" s="168"/>
      <c r="AH1212" s="168"/>
      <c r="AI1212" s="168"/>
      <c r="AJ1212" s="168"/>
      <c r="AK1212" s="168"/>
      <c r="AL1212" s="168"/>
      <c r="AM1212" s="168"/>
      <c r="AN1212" s="168"/>
      <c r="AO1212" s="168"/>
    </row>
    <row r="1213" spans="1:41" x14ac:dyDescent="0.25">
      <c r="A1213" s="404"/>
      <c r="B1213" s="404"/>
      <c r="C1213" s="397"/>
      <c r="D1213" s="462"/>
      <c r="E1213" s="397" t="s">
        <v>619</v>
      </c>
      <c r="F1213" s="395"/>
      <c r="G1213" s="395"/>
      <c r="H1213" s="394"/>
      <c r="I1213" s="387"/>
      <c r="J1213" s="383"/>
      <c r="K1213" s="387">
        <v>0.25</v>
      </c>
      <c r="L1213" s="201">
        <v>-112.84940599236786</v>
      </c>
      <c r="M1213" s="201">
        <v>423.0996045</v>
      </c>
      <c r="N1213" s="201">
        <v>41.094000000000001</v>
      </c>
      <c r="O1213" s="387">
        <v>41.094000000000001</v>
      </c>
      <c r="P1213" s="387">
        <v>423.0996045</v>
      </c>
      <c r="Q1213" s="387">
        <v>-112.97440599236786</v>
      </c>
      <c r="R1213" s="402">
        <v>206.30748221999863</v>
      </c>
      <c r="S1213" s="402">
        <v>206.43248221999863</v>
      </c>
      <c r="T1213" s="437"/>
      <c r="U1213" s="170">
        <v>137.82885235359879</v>
      </c>
      <c r="V1213" s="170"/>
      <c r="W1213" s="170"/>
      <c r="X1213" s="168"/>
      <c r="Y1213" s="168"/>
      <c r="Z1213" s="168"/>
      <c r="AA1213" s="169"/>
      <c r="AB1213" s="169"/>
      <c r="AC1213" s="168"/>
      <c r="AD1213" s="168"/>
      <c r="AE1213" s="168"/>
      <c r="AF1213" s="168"/>
      <c r="AG1213" s="168"/>
      <c r="AH1213" s="168"/>
      <c r="AI1213" s="168"/>
      <c r="AJ1213" s="168"/>
      <c r="AK1213" s="168"/>
      <c r="AL1213" s="168"/>
      <c r="AM1213" s="168"/>
      <c r="AN1213" s="168"/>
      <c r="AO1213" s="168"/>
    </row>
    <row r="1214" spans="1:41" x14ac:dyDescent="0.25">
      <c r="A1214" s="404" t="s">
        <v>3081</v>
      </c>
      <c r="B1214" s="404" t="s">
        <v>2036</v>
      </c>
      <c r="C1214" s="397" t="s">
        <v>1956</v>
      </c>
      <c r="D1214" s="396">
        <v>2066</v>
      </c>
      <c r="E1214" s="397" t="s">
        <v>3094</v>
      </c>
      <c r="F1214" s="395" t="s">
        <v>1982</v>
      </c>
      <c r="G1214" s="395" t="s">
        <v>1953</v>
      </c>
      <c r="H1214" s="394">
        <v>50</v>
      </c>
      <c r="I1214" s="399"/>
      <c r="J1214" s="383"/>
      <c r="K1214" s="387">
        <v>0.25</v>
      </c>
      <c r="L1214" s="201">
        <v>-113.09940599236786</v>
      </c>
      <c r="M1214" s="201">
        <v>423.0996045</v>
      </c>
      <c r="N1214" s="201">
        <v>41.094000000000001</v>
      </c>
      <c r="O1214" s="387">
        <v>41.094000000000001</v>
      </c>
      <c r="P1214" s="387">
        <v>423.0996045</v>
      </c>
      <c r="Q1214" s="387">
        <v>-113.22440599236786</v>
      </c>
      <c r="R1214" s="402">
        <v>206.55748221999863</v>
      </c>
      <c r="S1214" s="402">
        <v>206.68248221999863</v>
      </c>
      <c r="T1214" s="402"/>
      <c r="U1214" s="170">
        <v>138.07885235359879</v>
      </c>
      <c r="V1214" s="170"/>
      <c r="W1214" s="170"/>
      <c r="X1214" s="168"/>
      <c r="Y1214" s="168"/>
      <c r="Z1214" s="168"/>
      <c r="AA1214" s="169"/>
      <c r="AB1214" s="169"/>
      <c r="AC1214" s="168"/>
      <c r="AD1214" s="168"/>
      <c r="AE1214" s="168"/>
      <c r="AF1214" s="168"/>
      <c r="AG1214" s="168"/>
      <c r="AH1214" s="168"/>
      <c r="AI1214" s="168"/>
      <c r="AJ1214" s="168"/>
      <c r="AK1214" s="168"/>
      <c r="AL1214" s="168"/>
      <c r="AM1214" s="168"/>
      <c r="AN1214" s="168"/>
      <c r="AO1214" s="168"/>
    </row>
    <row r="1215" spans="1:41" x14ac:dyDescent="0.25">
      <c r="A1215" s="404"/>
      <c r="B1215" s="404"/>
      <c r="C1215" s="397"/>
      <c r="D1215" s="396"/>
      <c r="E1215" s="397" t="s">
        <v>619</v>
      </c>
      <c r="F1215" s="395"/>
      <c r="G1215" s="395"/>
      <c r="H1215" s="394"/>
      <c r="I1215" s="387"/>
      <c r="J1215" s="383"/>
      <c r="K1215" s="387">
        <v>0.5</v>
      </c>
      <c r="L1215" s="201">
        <v>-113.47440599236786</v>
      </c>
      <c r="M1215" s="201">
        <v>423.0996045</v>
      </c>
      <c r="N1215" s="201">
        <v>41.094000000000001</v>
      </c>
      <c r="O1215" s="387">
        <v>41.094000000000001</v>
      </c>
      <c r="P1215" s="387">
        <v>423.0996045</v>
      </c>
      <c r="Q1215" s="387">
        <v>-113.72440599236786</v>
      </c>
      <c r="R1215" s="402">
        <v>206.93248221999863</v>
      </c>
      <c r="S1215" s="402">
        <v>207.18248221999863</v>
      </c>
      <c r="T1215" s="402"/>
      <c r="U1215" s="170">
        <v>138.45385235359879</v>
      </c>
      <c r="V1215" s="170"/>
      <c r="W1215" s="170"/>
      <c r="X1215" s="168"/>
      <c r="Y1215" s="168"/>
      <c r="Z1215" s="168"/>
      <c r="AA1215" s="169"/>
      <c r="AB1215" s="169"/>
      <c r="AC1215" s="168"/>
      <c r="AD1215" s="168"/>
      <c r="AE1215" s="168"/>
      <c r="AF1215" s="168"/>
      <c r="AG1215" s="168"/>
      <c r="AH1215" s="168"/>
      <c r="AI1215" s="168"/>
      <c r="AJ1215" s="168"/>
      <c r="AK1215" s="168"/>
      <c r="AL1215" s="168"/>
      <c r="AM1215" s="168"/>
      <c r="AN1215" s="168"/>
      <c r="AO1215" s="168"/>
    </row>
    <row r="1216" spans="1:41" x14ac:dyDescent="0.25">
      <c r="A1216" s="404" t="s">
        <v>3081</v>
      </c>
      <c r="B1216" s="404" t="s">
        <v>2036</v>
      </c>
      <c r="C1216" s="397" t="s">
        <v>1947</v>
      </c>
      <c r="D1216" s="396">
        <v>2073</v>
      </c>
      <c r="E1216" s="397" t="s">
        <v>3093</v>
      </c>
      <c r="F1216" s="395" t="s">
        <v>1982</v>
      </c>
      <c r="G1216" s="395" t="s">
        <v>1944</v>
      </c>
      <c r="H1216" s="394">
        <v>50</v>
      </c>
      <c r="I1216" s="387"/>
      <c r="J1216" s="383"/>
      <c r="K1216" s="387">
        <v>0.25</v>
      </c>
      <c r="L1216" s="201">
        <v>-113.84940599236786</v>
      </c>
      <c r="M1216" s="201">
        <v>423.0996045</v>
      </c>
      <c r="N1216" s="201">
        <v>41.094000000000001</v>
      </c>
      <c r="O1216" s="387">
        <v>41.094000000000001</v>
      </c>
      <c r="P1216" s="387">
        <v>423.0996045</v>
      </c>
      <c r="Q1216" s="387">
        <v>-113.97440599236786</v>
      </c>
      <c r="R1216" s="402">
        <v>207.30748221999863</v>
      </c>
      <c r="S1216" s="402">
        <v>207.43248221999863</v>
      </c>
      <c r="T1216" s="402"/>
      <c r="U1216" s="170">
        <v>138.82885235359879</v>
      </c>
      <c r="V1216" s="170"/>
      <c r="W1216" s="170"/>
      <c r="X1216" s="168"/>
      <c r="Y1216" s="168"/>
      <c r="Z1216" s="168"/>
      <c r="AA1216" s="169"/>
      <c r="AB1216" s="169"/>
      <c r="AC1216" s="168"/>
      <c r="AD1216" s="168"/>
      <c r="AE1216" s="168"/>
      <c r="AF1216" s="168"/>
      <c r="AG1216" s="168"/>
      <c r="AH1216" s="168"/>
      <c r="AI1216" s="168"/>
      <c r="AJ1216" s="168"/>
      <c r="AK1216" s="168"/>
      <c r="AL1216" s="168"/>
      <c r="AM1216" s="168"/>
      <c r="AN1216" s="168"/>
      <c r="AO1216" s="168"/>
    </row>
    <row r="1217" spans="1:41" x14ac:dyDescent="0.25">
      <c r="A1217" s="404"/>
      <c r="B1217" s="404"/>
      <c r="C1217" s="397"/>
      <c r="D1217" s="396"/>
      <c r="E1217" s="397"/>
      <c r="F1217" s="395"/>
      <c r="G1217" s="395"/>
      <c r="H1217" s="394"/>
      <c r="I1217" s="394"/>
      <c r="J1217" s="383"/>
      <c r="K1217" s="387">
        <v>0.2</v>
      </c>
      <c r="L1217" s="201">
        <v>-114.07440599236787</v>
      </c>
      <c r="M1217" s="201">
        <v>423.0996045</v>
      </c>
      <c r="N1217" s="201">
        <v>41.094000000000001</v>
      </c>
      <c r="O1217" s="387">
        <v>41.094000000000001</v>
      </c>
      <c r="P1217" s="387">
        <v>423.0996045</v>
      </c>
      <c r="Q1217" s="387">
        <v>-114.17440599236787</v>
      </c>
      <c r="R1217" s="402">
        <v>207.53248221999863</v>
      </c>
      <c r="S1217" s="402">
        <v>207.63248221999862</v>
      </c>
      <c r="T1217" s="402"/>
      <c r="U1217" s="170">
        <v>139.05385235359881</v>
      </c>
      <c r="V1217" s="170"/>
      <c r="W1217" s="170"/>
      <c r="X1217" s="168"/>
      <c r="Y1217" s="168"/>
      <c r="Z1217" s="168"/>
      <c r="AA1217" s="169"/>
      <c r="AB1217" s="169"/>
      <c r="AC1217" s="168"/>
      <c r="AD1217" s="168"/>
      <c r="AE1217" s="168"/>
      <c r="AF1217" s="168"/>
      <c r="AG1217" s="168"/>
      <c r="AH1217" s="168"/>
      <c r="AI1217" s="168"/>
      <c r="AJ1217" s="168"/>
      <c r="AK1217" s="168"/>
      <c r="AL1217" s="168"/>
      <c r="AM1217" s="168"/>
      <c r="AN1217" s="168"/>
      <c r="AO1217" s="168"/>
    </row>
    <row r="1218" spans="1:41" x14ac:dyDescent="0.25">
      <c r="A1218" s="404" t="s">
        <v>3081</v>
      </c>
      <c r="B1218" s="404" t="s">
        <v>2036</v>
      </c>
      <c r="C1218" s="397" t="s">
        <v>859</v>
      </c>
      <c r="D1218" s="396">
        <v>2076</v>
      </c>
      <c r="E1218" s="397" t="s">
        <v>1916</v>
      </c>
      <c r="F1218" s="395" t="s">
        <v>4275</v>
      </c>
      <c r="G1218" s="395" t="s">
        <v>4276</v>
      </c>
      <c r="H1218" s="394"/>
      <c r="I1218" s="394"/>
      <c r="J1218" s="383"/>
      <c r="K1218" s="387">
        <v>0</v>
      </c>
      <c r="L1218" s="201">
        <v>-114.17440599236787</v>
      </c>
      <c r="M1218" s="201">
        <v>423.0996045</v>
      </c>
      <c r="N1218" s="201">
        <v>41.094000000000001</v>
      </c>
      <c r="O1218" s="387">
        <v>41.094000000000001</v>
      </c>
      <c r="P1218" s="387">
        <v>423.0996045</v>
      </c>
      <c r="Q1218" s="387">
        <v>-114.17440599236787</v>
      </c>
      <c r="R1218" s="402">
        <v>207.63248221999862</v>
      </c>
      <c r="S1218" s="402">
        <v>207.63248221999862</v>
      </c>
      <c r="T1218" s="402"/>
      <c r="U1218" s="170">
        <v>139.15385235359878</v>
      </c>
      <c r="V1218" s="170"/>
      <c r="W1218" s="170"/>
      <c r="X1218" s="168"/>
      <c r="Y1218" s="168"/>
      <c r="Z1218" s="168"/>
      <c r="AA1218" s="169"/>
      <c r="AB1218" s="169"/>
      <c r="AC1218" s="168"/>
      <c r="AD1218" s="168"/>
      <c r="AE1218" s="168"/>
      <c r="AF1218" s="168"/>
      <c r="AG1218" s="168"/>
      <c r="AH1218" s="168"/>
      <c r="AI1218" s="168"/>
      <c r="AJ1218" s="168"/>
      <c r="AK1218" s="168"/>
      <c r="AL1218" s="168"/>
      <c r="AM1218" s="168"/>
      <c r="AN1218" s="168"/>
      <c r="AO1218" s="168"/>
    </row>
    <row r="1219" spans="1:41" x14ac:dyDescent="0.25">
      <c r="A1219" s="404"/>
      <c r="B1219" s="404"/>
      <c r="C1219" s="397"/>
      <c r="D1219" s="396"/>
      <c r="E1219" s="397"/>
      <c r="F1219" s="395"/>
      <c r="G1219" s="395"/>
      <c r="H1219" s="394"/>
      <c r="I1219" s="394"/>
      <c r="J1219" s="383"/>
      <c r="K1219" s="387">
        <v>0.5</v>
      </c>
      <c r="L1219" s="201">
        <v>-114.42440599236787</v>
      </c>
      <c r="M1219" s="201">
        <v>423.0996045</v>
      </c>
      <c r="N1219" s="201">
        <v>41.094000000000001</v>
      </c>
      <c r="O1219" s="387">
        <v>41.094000000000001</v>
      </c>
      <c r="P1219" s="387">
        <v>423.0996045</v>
      </c>
      <c r="Q1219" s="387">
        <v>-114.67440599236787</v>
      </c>
      <c r="R1219" s="402">
        <v>207.88248221999862</v>
      </c>
      <c r="S1219" s="402">
        <v>208.13248221999862</v>
      </c>
      <c r="T1219" s="402"/>
      <c r="U1219" s="170">
        <v>139.40385235359878</v>
      </c>
      <c r="V1219" s="170"/>
      <c r="W1219" s="170"/>
      <c r="X1219" s="168"/>
      <c r="Y1219" s="168"/>
      <c r="Z1219" s="168"/>
      <c r="AA1219" s="169"/>
      <c r="AB1219" s="169"/>
      <c r="AC1219" s="168"/>
      <c r="AD1219" s="168"/>
      <c r="AE1219" s="168"/>
      <c r="AF1219" s="168"/>
      <c r="AG1219" s="168"/>
      <c r="AH1219" s="168"/>
      <c r="AI1219" s="168"/>
      <c r="AJ1219" s="168"/>
      <c r="AK1219" s="168"/>
      <c r="AL1219" s="168"/>
      <c r="AM1219" s="168"/>
      <c r="AN1219" s="168"/>
      <c r="AO1219" s="451"/>
    </row>
    <row r="1220" spans="1:41" x14ac:dyDescent="0.25">
      <c r="A1220" s="461"/>
      <c r="B1220" s="461"/>
      <c r="C1220" s="461"/>
      <c r="D1220" s="460"/>
      <c r="E1220" s="454"/>
      <c r="F1220" s="459"/>
      <c r="G1220" s="459"/>
      <c r="H1220" s="457"/>
      <c r="I1220" s="454"/>
      <c r="J1220" s="456"/>
      <c r="K1220" s="387">
        <v>5.740399999999999E-2</v>
      </c>
      <c r="L1220" s="225">
        <v>-114.70310799236788</v>
      </c>
      <c r="M1220" s="225">
        <v>423.0996045</v>
      </c>
      <c r="N1220" s="225">
        <v>41.094000000000001</v>
      </c>
      <c r="O1220" s="387">
        <v>41.094000000000001</v>
      </c>
      <c r="P1220" s="387">
        <v>423.0996045</v>
      </c>
      <c r="Q1220" s="387">
        <v>-114.73180999236787</v>
      </c>
      <c r="R1220" s="387">
        <v>208.1611842199986</v>
      </c>
      <c r="S1220" s="387">
        <v>208.18988621999861</v>
      </c>
      <c r="T1220" s="387"/>
      <c r="U1220" s="222">
        <v>139.68255435359879</v>
      </c>
      <c r="V1220" s="453"/>
      <c r="W1220" s="453"/>
      <c r="X1220" s="451"/>
      <c r="Y1220" s="451"/>
      <c r="Z1220" s="451"/>
      <c r="AA1220" s="452"/>
      <c r="AB1220" s="452"/>
      <c r="AC1220" s="451"/>
      <c r="AD1220" s="451"/>
      <c r="AE1220" s="451"/>
      <c r="AF1220" s="451"/>
      <c r="AG1220" s="451"/>
      <c r="AH1220" s="451"/>
      <c r="AI1220" s="451"/>
      <c r="AJ1220" s="451"/>
      <c r="AK1220" s="451"/>
      <c r="AL1220" s="451"/>
      <c r="AM1220" s="451"/>
      <c r="AN1220" s="451"/>
      <c r="AO1220" s="451"/>
    </row>
    <row r="1221" spans="1:41" x14ac:dyDescent="0.25">
      <c r="A1221" s="461"/>
      <c r="B1221" s="461"/>
      <c r="C1221" s="461"/>
      <c r="D1221" s="460"/>
      <c r="E1221" s="461"/>
      <c r="F1221" s="459"/>
      <c r="G1221" s="459"/>
      <c r="H1221" s="457"/>
      <c r="I1221" s="454"/>
      <c r="J1221" s="456"/>
      <c r="K1221" s="387">
        <v>0.19049100000000005</v>
      </c>
      <c r="L1221" s="225">
        <v>-114.82705549236786</v>
      </c>
      <c r="M1221" s="225">
        <v>423.0996045</v>
      </c>
      <c r="N1221" s="225">
        <v>41.094000000000001</v>
      </c>
      <c r="O1221" s="387">
        <v>41.094000000000001</v>
      </c>
      <c r="P1221" s="387">
        <v>423.0996045</v>
      </c>
      <c r="Q1221" s="387">
        <v>-114.92230099236787</v>
      </c>
      <c r="R1221" s="387">
        <v>208.28513171999862</v>
      </c>
      <c r="S1221" s="387">
        <v>208.38037721999862</v>
      </c>
      <c r="T1221" s="387"/>
      <c r="U1221" s="222">
        <v>139.80650185359877</v>
      </c>
      <c r="V1221" s="453"/>
      <c r="W1221" s="453"/>
      <c r="X1221" s="451"/>
      <c r="Y1221" s="451"/>
      <c r="Z1221" s="451"/>
      <c r="AA1221" s="452"/>
      <c r="AB1221" s="452"/>
      <c r="AC1221" s="451"/>
      <c r="AD1221" s="451"/>
      <c r="AE1221" s="451"/>
      <c r="AF1221" s="451"/>
      <c r="AG1221" s="451"/>
      <c r="AH1221" s="451"/>
      <c r="AI1221" s="451"/>
      <c r="AJ1221" s="451"/>
      <c r="AK1221" s="451"/>
      <c r="AL1221" s="451"/>
      <c r="AM1221" s="451"/>
      <c r="AN1221" s="451"/>
      <c r="AO1221" s="451"/>
    </row>
    <row r="1222" spans="1:41" x14ac:dyDescent="0.25">
      <c r="A1222" s="461"/>
      <c r="B1222" s="461"/>
      <c r="C1222" s="461"/>
      <c r="D1222" s="460"/>
      <c r="E1222" s="461"/>
      <c r="F1222" s="459"/>
      <c r="G1222" s="459"/>
      <c r="H1222" s="457"/>
      <c r="I1222" s="454"/>
      <c r="J1222" s="456"/>
      <c r="K1222" s="387">
        <v>0.29817100000000002</v>
      </c>
      <c r="L1222" s="225">
        <v>-115.07138649236786</v>
      </c>
      <c r="M1222" s="225">
        <v>423.0996045</v>
      </c>
      <c r="N1222" s="225">
        <v>41.094000000000001</v>
      </c>
      <c r="O1222" s="387">
        <v>41.094000000000001</v>
      </c>
      <c r="P1222" s="387">
        <v>423.0996045</v>
      </c>
      <c r="Q1222" s="387">
        <v>-115.22047199236786</v>
      </c>
      <c r="R1222" s="387">
        <v>208.52946271999861</v>
      </c>
      <c r="S1222" s="387">
        <v>208.67854821999862</v>
      </c>
      <c r="T1222" s="387"/>
      <c r="U1222" s="222">
        <v>140.05083285359876</v>
      </c>
      <c r="V1222" s="453"/>
      <c r="W1222" s="453"/>
      <c r="X1222" s="451"/>
      <c r="Y1222" s="451"/>
      <c r="Z1222" s="451"/>
      <c r="AA1222" s="452"/>
      <c r="AB1222" s="452"/>
      <c r="AC1222" s="451"/>
      <c r="AD1222" s="451"/>
      <c r="AE1222" s="451"/>
      <c r="AF1222" s="451"/>
      <c r="AG1222" s="451"/>
      <c r="AH1222" s="451"/>
      <c r="AI1222" s="451"/>
      <c r="AJ1222" s="451"/>
      <c r="AK1222" s="451"/>
      <c r="AL1222" s="451"/>
      <c r="AM1222" s="451"/>
      <c r="AN1222" s="451"/>
      <c r="AO1222" s="451"/>
    </row>
    <row r="1223" spans="1:41" x14ac:dyDescent="0.25">
      <c r="A1223" s="461"/>
      <c r="B1223" s="461"/>
      <c r="C1223" s="461"/>
      <c r="D1223" s="460"/>
      <c r="E1223" s="461"/>
      <c r="F1223" s="459"/>
      <c r="G1223" s="459"/>
      <c r="H1223" s="457"/>
      <c r="I1223" s="454"/>
      <c r="J1223" s="456"/>
      <c r="K1223" s="387">
        <v>9.9516999999999994E-2</v>
      </c>
      <c r="L1223" s="225">
        <v>-115.27023049236786</v>
      </c>
      <c r="M1223" s="225">
        <v>423.0996045</v>
      </c>
      <c r="N1223" s="225">
        <v>41.094000000000001</v>
      </c>
      <c r="O1223" s="387">
        <v>41.094000000000001</v>
      </c>
      <c r="P1223" s="387">
        <v>423.0996045</v>
      </c>
      <c r="Q1223" s="387">
        <v>-115.31998899236787</v>
      </c>
      <c r="R1223" s="387">
        <v>208.72830671999861</v>
      </c>
      <c r="S1223" s="387">
        <v>208.77806521999861</v>
      </c>
      <c r="T1223" s="387"/>
      <c r="U1223" s="222">
        <v>140.24967685359877</v>
      </c>
      <c r="V1223" s="453"/>
      <c r="W1223" s="453"/>
      <c r="X1223" s="451"/>
      <c r="Y1223" s="451"/>
      <c r="Z1223" s="451"/>
      <c r="AA1223" s="452"/>
      <c r="AB1223" s="452"/>
      <c r="AC1223" s="451"/>
      <c r="AD1223" s="451"/>
      <c r="AE1223" s="451"/>
      <c r="AF1223" s="451"/>
      <c r="AG1223" s="451"/>
      <c r="AH1223" s="451"/>
      <c r="AI1223" s="451"/>
      <c r="AJ1223" s="451"/>
      <c r="AK1223" s="451"/>
      <c r="AL1223" s="451"/>
      <c r="AM1223" s="451"/>
      <c r="AN1223" s="451"/>
      <c r="AO1223" s="451"/>
    </row>
    <row r="1224" spans="1:41" x14ac:dyDescent="0.25">
      <c r="A1224" s="461"/>
      <c r="B1224" s="461"/>
      <c r="C1224" s="461"/>
      <c r="D1224" s="460"/>
      <c r="E1224" s="461"/>
      <c r="F1224" s="459"/>
      <c r="G1224" s="459"/>
      <c r="H1224" s="457"/>
      <c r="I1224" s="454"/>
      <c r="J1224" s="456"/>
      <c r="K1224" s="387">
        <v>0.29817100000000002</v>
      </c>
      <c r="L1224" s="225">
        <v>-115.46907449236787</v>
      </c>
      <c r="M1224" s="225">
        <v>423.0996045</v>
      </c>
      <c r="N1224" s="225">
        <v>41.094000000000001</v>
      </c>
      <c r="O1224" s="387">
        <v>41.094000000000001</v>
      </c>
      <c r="P1224" s="387">
        <v>423.0996045</v>
      </c>
      <c r="Q1224" s="387">
        <v>-115.61815999236786</v>
      </c>
      <c r="R1224" s="387">
        <v>208.92715071999859</v>
      </c>
      <c r="S1224" s="387">
        <v>209.07623621999861</v>
      </c>
      <c r="T1224" s="387"/>
      <c r="U1224" s="222">
        <v>140.44852085359878</v>
      </c>
      <c r="V1224" s="453"/>
      <c r="W1224" s="453"/>
      <c r="X1224" s="451"/>
      <c r="Y1224" s="451"/>
      <c r="Z1224" s="451"/>
      <c r="AA1224" s="452"/>
      <c r="AB1224" s="452"/>
      <c r="AC1224" s="451"/>
      <c r="AD1224" s="451"/>
      <c r="AE1224" s="451"/>
      <c r="AF1224" s="451"/>
      <c r="AG1224" s="451"/>
      <c r="AH1224" s="451"/>
      <c r="AI1224" s="451"/>
      <c r="AJ1224" s="451"/>
      <c r="AK1224" s="451"/>
      <c r="AL1224" s="451"/>
      <c r="AM1224" s="451"/>
      <c r="AN1224" s="451"/>
      <c r="AO1224" s="451"/>
    </row>
    <row r="1225" spans="1:41" x14ac:dyDescent="0.25">
      <c r="A1225" s="461"/>
      <c r="B1225" s="461"/>
      <c r="C1225" s="461"/>
      <c r="D1225" s="460"/>
      <c r="E1225" s="461"/>
      <c r="F1225" s="459"/>
      <c r="G1225" s="459"/>
      <c r="H1225" s="457"/>
      <c r="I1225" s="454"/>
      <c r="J1225" s="456"/>
      <c r="K1225" s="387">
        <v>9.9516999999999994E-2</v>
      </c>
      <c r="L1225" s="225">
        <v>-115.66791849236787</v>
      </c>
      <c r="M1225" s="225">
        <v>423.0996045</v>
      </c>
      <c r="N1225" s="225">
        <v>41.094000000000001</v>
      </c>
      <c r="O1225" s="387">
        <v>41.094000000000001</v>
      </c>
      <c r="P1225" s="387">
        <v>423.0996045</v>
      </c>
      <c r="Q1225" s="387">
        <v>-115.71767699236787</v>
      </c>
      <c r="R1225" s="387">
        <v>209.1259947199986</v>
      </c>
      <c r="S1225" s="387">
        <v>209.1757532199986</v>
      </c>
      <c r="T1225" s="387"/>
      <c r="U1225" s="222">
        <v>140.64736485359879</v>
      </c>
      <c r="V1225" s="453"/>
      <c r="W1225" s="453"/>
      <c r="X1225" s="451"/>
      <c r="Y1225" s="451"/>
      <c r="Z1225" s="451"/>
      <c r="AA1225" s="452"/>
      <c r="AB1225" s="452"/>
      <c r="AC1225" s="451"/>
      <c r="AD1225" s="451"/>
      <c r="AE1225" s="451"/>
      <c r="AF1225" s="451"/>
      <c r="AG1225" s="451"/>
      <c r="AH1225" s="451"/>
      <c r="AI1225" s="451"/>
      <c r="AJ1225" s="451"/>
      <c r="AK1225" s="451"/>
      <c r="AL1225" s="451"/>
      <c r="AM1225" s="451"/>
      <c r="AN1225" s="451"/>
      <c r="AO1225" s="451"/>
    </row>
    <row r="1226" spans="1:41" x14ac:dyDescent="0.25">
      <c r="A1226" s="461"/>
      <c r="B1226" s="461"/>
      <c r="C1226" s="461"/>
      <c r="D1226" s="460"/>
      <c r="E1226" s="461"/>
      <c r="F1226" s="459"/>
      <c r="G1226" s="459"/>
      <c r="H1226" s="457"/>
      <c r="I1226" s="454"/>
      <c r="J1226" s="456"/>
      <c r="K1226" s="387">
        <v>0.19798499999999999</v>
      </c>
      <c r="L1226" s="225">
        <v>-115.81666949236788</v>
      </c>
      <c r="M1226" s="225">
        <v>423.0996045</v>
      </c>
      <c r="N1226" s="225">
        <v>41.094000000000001</v>
      </c>
      <c r="O1226" s="387">
        <v>41.094000000000001</v>
      </c>
      <c r="P1226" s="387">
        <v>423.0996045</v>
      </c>
      <c r="Q1226" s="387">
        <v>-115.91566199236787</v>
      </c>
      <c r="R1226" s="387">
        <v>209.27474571999858</v>
      </c>
      <c r="S1226" s="387">
        <v>209.37373821999859</v>
      </c>
      <c r="T1226" s="387"/>
      <c r="U1226" s="222">
        <v>140.79611585359874</v>
      </c>
      <c r="V1226" s="453"/>
      <c r="W1226" s="453"/>
      <c r="X1226" s="451"/>
      <c r="Y1226" s="451"/>
      <c r="Z1226" s="451"/>
      <c r="AA1226" s="452"/>
      <c r="AB1226" s="452"/>
      <c r="AC1226" s="451"/>
      <c r="AD1226" s="451"/>
      <c r="AE1226" s="451"/>
      <c r="AF1226" s="451"/>
      <c r="AG1226" s="451"/>
      <c r="AH1226" s="451"/>
      <c r="AI1226" s="451"/>
      <c r="AJ1226" s="451"/>
      <c r="AK1226" s="451"/>
      <c r="AL1226" s="451"/>
      <c r="AM1226" s="451"/>
      <c r="AN1226" s="451"/>
      <c r="AO1226" s="451"/>
    </row>
    <row r="1227" spans="1:41" x14ac:dyDescent="0.25">
      <c r="A1227" s="461"/>
      <c r="B1227" s="461"/>
      <c r="C1227" s="461"/>
      <c r="D1227" s="460"/>
      <c r="E1227" s="461"/>
      <c r="F1227" s="459"/>
      <c r="G1227" s="459"/>
      <c r="H1227" s="457"/>
      <c r="I1227" s="454"/>
      <c r="J1227" s="456"/>
      <c r="K1227" s="387">
        <v>9.9516999999999994E-2</v>
      </c>
      <c r="L1227" s="225">
        <v>-115.96542049236788</v>
      </c>
      <c r="M1227" s="225">
        <v>423.0996045</v>
      </c>
      <c r="N1227" s="225">
        <v>41.094000000000001</v>
      </c>
      <c r="O1227" s="387">
        <v>41.094000000000001</v>
      </c>
      <c r="P1227" s="387">
        <v>423.0996045</v>
      </c>
      <c r="Q1227" s="387">
        <v>-116.01517899236788</v>
      </c>
      <c r="R1227" s="387">
        <v>209.42349671999858</v>
      </c>
      <c r="S1227" s="387">
        <v>209.47325521999858</v>
      </c>
      <c r="T1227" s="387" t="s">
        <v>4290</v>
      </c>
      <c r="U1227" s="222">
        <v>140.94486685359874</v>
      </c>
      <c r="V1227" s="453"/>
      <c r="W1227" s="453"/>
      <c r="X1227" s="451"/>
      <c r="Y1227" s="451"/>
      <c r="Z1227" s="451"/>
      <c r="AA1227" s="452"/>
      <c r="AB1227" s="452"/>
      <c r="AC1227" s="451"/>
      <c r="AD1227" s="451"/>
      <c r="AE1227" s="451"/>
      <c r="AF1227" s="451"/>
      <c r="AG1227" s="451"/>
      <c r="AH1227" s="451"/>
      <c r="AI1227" s="451"/>
      <c r="AJ1227" s="451"/>
      <c r="AK1227" s="451"/>
      <c r="AL1227" s="451"/>
      <c r="AM1227" s="451"/>
      <c r="AN1227" s="451"/>
      <c r="AO1227" s="451"/>
    </row>
    <row r="1228" spans="1:41" x14ac:dyDescent="0.25">
      <c r="A1228" s="461"/>
      <c r="B1228" s="461"/>
      <c r="C1228" s="461"/>
      <c r="D1228" s="460"/>
      <c r="E1228" s="461"/>
      <c r="F1228" s="459"/>
      <c r="G1228" s="459"/>
      <c r="H1228" s="457"/>
      <c r="I1228" s="454"/>
      <c r="J1228" s="456"/>
      <c r="K1228" s="387">
        <v>0.29817100000000002</v>
      </c>
      <c r="L1228" s="225">
        <v>-116.16426449236788</v>
      </c>
      <c r="M1228" s="225">
        <v>423.0996045</v>
      </c>
      <c r="N1228" s="225">
        <v>41.094000000000001</v>
      </c>
      <c r="O1228" s="387">
        <v>41.094000000000001</v>
      </c>
      <c r="P1228" s="387">
        <v>423.0996045</v>
      </c>
      <c r="Q1228" s="387">
        <v>-116.31334999236788</v>
      </c>
      <c r="R1228" s="387">
        <v>209.62234071999856</v>
      </c>
      <c r="S1228" s="387">
        <v>209.77142621999857</v>
      </c>
      <c r="T1228" s="387"/>
      <c r="U1228" s="222">
        <v>141.14371085359875</v>
      </c>
      <c r="V1228" s="453"/>
      <c r="W1228" s="453"/>
      <c r="X1228" s="451"/>
      <c r="Y1228" s="451"/>
      <c r="Z1228" s="451"/>
      <c r="AA1228" s="452"/>
      <c r="AB1228" s="452"/>
      <c r="AC1228" s="451"/>
      <c r="AD1228" s="451"/>
      <c r="AE1228" s="451"/>
      <c r="AF1228" s="451"/>
      <c r="AG1228" s="451"/>
      <c r="AH1228" s="451"/>
      <c r="AI1228" s="451"/>
      <c r="AJ1228" s="451"/>
      <c r="AK1228" s="451"/>
      <c r="AL1228" s="451"/>
      <c r="AM1228" s="451"/>
      <c r="AN1228" s="451"/>
      <c r="AO1228" s="451"/>
    </row>
    <row r="1229" spans="1:41" x14ac:dyDescent="0.25">
      <c r="A1229" s="461"/>
      <c r="B1229" s="461"/>
      <c r="C1229" s="461"/>
      <c r="D1229" s="460"/>
      <c r="E1229" s="461"/>
      <c r="F1229" s="459"/>
      <c r="G1229" s="459"/>
      <c r="H1229" s="457"/>
      <c r="I1229" s="454"/>
      <c r="J1229" s="456"/>
      <c r="K1229" s="387">
        <v>9.9516999999999994E-2</v>
      </c>
      <c r="L1229" s="225">
        <v>-116.36310849236787</v>
      </c>
      <c r="M1229" s="225">
        <v>423.0996045</v>
      </c>
      <c r="N1229" s="225">
        <v>41.094000000000001</v>
      </c>
      <c r="O1229" s="387">
        <v>41.094000000000001</v>
      </c>
      <c r="P1229" s="387">
        <v>423.0996045</v>
      </c>
      <c r="Q1229" s="387">
        <v>-116.41286699236788</v>
      </c>
      <c r="R1229" s="387">
        <v>209.82118471999857</v>
      </c>
      <c r="S1229" s="387">
        <v>209.87094321999857</v>
      </c>
      <c r="T1229" s="387"/>
      <c r="U1229" s="222">
        <v>141.34255485359876</v>
      </c>
      <c r="V1229" s="453"/>
      <c r="W1229" s="453"/>
      <c r="X1229" s="451"/>
      <c r="Y1229" s="451"/>
      <c r="Z1229" s="451"/>
      <c r="AA1229" s="452"/>
      <c r="AB1229" s="452"/>
      <c r="AC1229" s="451"/>
      <c r="AD1229" s="451"/>
      <c r="AE1229" s="451"/>
      <c r="AF1229" s="451"/>
      <c r="AG1229" s="451"/>
      <c r="AH1229" s="451"/>
      <c r="AI1229" s="451"/>
      <c r="AJ1229" s="451"/>
      <c r="AK1229" s="451"/>
      <c r="AL1229" s="451"/>
      <c r="AM1229" s="451"/>
      <c r="AN1229" s="451"/>
      <c r="AO1229" s="451"/>
    </row>
    <row r="1230" spans="1:41" x14ac:dyDescent="0.25">
      <c r="A1230" s="461"/>
      <c r="B1230" s="461"/>
      <c r="C1230" s="461"/>
      <c r="D1230" s="460"/>
      <c r="E1230" s="461"/>
      <c r="F1230" s="459"/>
      <c r="G1230" s="459"/>
      <c r="H1230" s="457"/>
      <c r="I1230" s="454"/>
      <c r="J1230" s="456"/>
      <c r="K1230" s="387">
        <v>0.29817100000000002</v>
      </c>
      <c r="L1230" s="225">
        <v>-116.56195249236788</v>
      </c>
      <c r="M1230" s="225">
        <v>423.0996045</v>
      </c>
      <c r="N1230" s="225">
        <v>41.094000000000001</v>
      </c>
      <c r="O1230" s="387">
        <v>41.094000000000001</v>
      </c>
      <c r="P1230" s="387">
        <v>423.0996045</v>
      </c>
      <c r="Q1230" s="387">
        <v>-116.71103799236788</v>
      </c>
      <c r="R1230" s="387">
        <v>210.02002871999855</v>
      </c>
      <c r="S1230" s="387">
        <v>210.16911421999856</v>
      </c>
      <c r="T1230" s="387"/>
      <c r="U1230" s="222">
        <v>141.54139885359871</v>
      </c>
      <c r="V1230" s="453"/>
      <c r="W1230" s="453"/>
      <c r="X1230" s="451"/>
      <c r="Y1230" s="451"/>
      <c r="Z1230" s="451"/>
      <c r="AA1230" s="452"/>
      <c r="AB1230" s="452"/>
      <c r="AC1230" s="451"/>
      <c r="AD1230" s="451"/>
      <c r="AE1230" s="451"/>
      <c r="AF1230" s="451"/>
      <c r="AG1230" s="451"/>
      <c r="AH1230" s="451"/>
      <c r="AI1230" s="451"/>
      <c r="AJ1230" s="451"/>
      <c r="AK1230" s="451"/>
      <c r="AL1230" s="451"/>
      <c r="AM1230" s="451"/>
      <c r="AN1230" s="451"/>
      <c r="AO1230" s="451"/>
    </row>
    <row r="1231" spans="1:41" x14ac:dyDescent="0.25">
      <c r="A1231" s="461"/>
      <c r="B1231" s="461"/>
      <c r="C1231" s="461"/>
      <c r="D1231" s="460"/>
      <c r="E1231" s="461"/>
      <c r="F1231" s="459"/>
      <c r="G1231" s="459"/>
      <c r="H1231" s="457"/>
      <c r="I1231" s="454"/>
      <c r="J1231" s="456"/>
      <c r="K1231" s="387">
        <v>0.19049100000000005</v>
      </c>
      <c r="L1231" s="225">
        <v>-116.80628349236787</v>
      </c>
      <c r="M1231" s="225">
        <v>423.0996045</v>
      </c>
      <c r="N1231" s="225">
        <v>41.094000000000001</v>
      </c>
      <c r="O1231" s="387">
        <v>41.094000000000001</v>
      </c>
      <c r="P1231" s="387">
        <v>423.0996045</v>
      </c>
      <c r="Q1231" s="387">
        <v>-116.90152899236787</v>
      </c>
      <c r="R1231" s="387">
        <v>210.26435971999857</v>
      </c>
      <c r="S1231" s="387">
        <v>210.35960521999857</v>
      </c>
      <c r="T1231" s="387"/>
      <c r="U1231" s="222">
        <v>141.78572985359875</v>
      </c>
      <c r="V1231" s="453"/>
      <c r="W1231" s="453"/>
      <c r="X1231" s="451"/>
      <c r="Y1231" s="451"/>
      <c r="Z1231" s="451"/>
      <c r="AA1231" s="452"/>
      <c r="AB1231" s="452"/>
      <c r="AC1231" s="451"/>
      <c r="AD1231" s="451"/>
      <c r="AE1231" s="451"/>
      <c r="AF1231" s="451"/>
      <c r="AG1231" s="451"/>
      <c r="AH1231" s="451"/>
      <c r="AI1231" s="451"/>
      <c r="AJ1231" s="451"/>
      <c r="AK1231" s="451"/>
      <c r="AL1231" s="451"/>
      <c r="AM1231" s="451"/>
      <c r="AN1231" s="451"/>
      <c r="AO1231" s="451"/>
    </row>
    <row r="1232" spans="1:41" x14ac:dyDescent="0.25">
      <c r="A1232" s="461"/>
      <c r="B1232" s="461"/>
      <c r="C1232" s="461"/>
      <c r="D1232" s="460"/>
      <c r="E1232" s="454"/>
      <c r="F1232" s="459"/>
      <c r="G1232" s="458"/>
      <c r="H1232" s="457"/>
      <c r="I1232" s="454"/>
      <c r="J1232" s="456"/>
      <c r="K1232" s="387">
        <v>5.740399999999999E-2</v>
      </c>
      <c r="L1232" s="225">
        <v>-116.93023099236788</v>
      </c>
      <c r="M1232" s="225">
        <v>423.0996045</v>
      </c>
      <c r="N1232" s="225">
        <v>41.094000000000001</v>
      </c>
      <c r="O1232" s="387">
        <v>41.094000000000001</v>
      </c>
      <c r="P1232" s="387">
        <v>423.0996045</v>
      </c>
      <c r="Q1232" s="387">
        <v>-116.95893299236788</v>
      </c>
      <c r="R1232" s="387">
        <v>210.38830721999855</v>
      </c>
      <c r="S1232" s="387">
        <v>210.41700921999856</v>
      </c>
      <c r="T1232" s="387"/>
      <c r="U1232" s="222">
        <v>141.90967735359874</v>
      </c>
      <c r="V1232" s="453"/>
      <c r="W1232" s="453"/>
      <c r="X1232" s="451"/>
      <c r="Y1232" s="451"/>
      <c r="Z1232" s="451"/>
      <c r="AA1232" s="452"/>
      <c r="AB1232" s="452"/>
      <c r="AC1232" s="451"/>
      <c r="AD1232" s="451"/>
      <c r="AE1232" s="451"/>
      <c r="AF1232" s="451"/>
      <c r="AG1232" s="451"/>
      <c r="AH1232" s="451"/>
      <c r="AI1232" s="451"/>
      <c r="AJ1232" s="451"/>
      <c r="AK1232" s="451"/>
      <c r="AL1232" s="451"/>
      <c r="AM1232" s="451"/>
      <c r="AN1232" s="451"/>
      <c r="AO1232" s="168"/>
    </row>
    <row r="1233" spans="1:41" x14ac:dyDescent="0.25">
      <c r="A1233" s="404"/>
      <c r="B1233" s="404"/>
      <c r="C1233" s="404"/>
      <c r="D1233" s="403"/>
      <c r="E1233" s="402"/>
      <c r="F1233" s="395"/>
      <c r="G1233" s="444"/>
      <c r="H1233" s="445"/>
      <c r="I1233" s="399"/>
      <c r="J1233" s="399"/>
      <c r="K1233" s="387">
        <v>5.8708000000000003E-2</v>
      </c>
      <c r="L1233" s="201">
        <v>-116.98828699236788</v>
      </c>
      <c r="M1233" s="201">
        <v>423.0996045</v>
      </c>
      <c r="N1233" s="201">
        <v>41.094000000000001</v>
      </c>
      <c r="O1233" s="387">
        <v>41.094000000000001</v>
      </c>
      <c r="P1233" s="387">
        <v>423.0996045</v>
      </c>
      <c r="Q1233" s="387">
        <v>-117.01764099236787</v>
      </c>
      <c r="R1233" s="402">
        <v>210.44636321999855</v>
      </c>
      <c r="S1233" s="402">
        <v>210.47571721999856</v>
      </c>
      <c r="T1233" s="402"/>
      <c r="U1233" s="170">
        <v>141.9677333535987</v>
      </c>
      <c r="V1233" s="170"/>
      <c r="W1233" s="170"/>
      <c r="X1233" s="168"/>
      <c r="Y1233" s="168"/>
      <c r="Z1233" s="168"/>
      <c r="AA1233" s="169"/>
      <c r="AB1233" s="169"/>
      <c r="AC1233" s="168"/>
      <c r="AD1233" s="168"/>
      <c r="AE1233" s="168"/>
      <c r="AF1233" s="168"/>
      <c r="AG1233" s="168"/>
      <c r="AH1233" s="168"/>
      <c r="AI1233" s="168"/>
      <c r="AJ1233" s="168"/>
      <c r="AK1233" s="168"/>
      <c r="AL1233" s="168"/>
      <c r="AM1233" s="168"/>
      <c r="AN1233" s="168"/>
      <c r="AO1233" s="168"/>
    </row>
    <row r="1234" spans="1:41" x14ac:dyDescent="0.25">
      <c r="A1234" s="397" t="s">
        <v>3081</v>
      </c>
      <c r="B1234" s="397" t="s">
        <v>2036</v>
      </c>
      <c r="C1234" s="397" t="s">
        <v>1981</v>
      </c>
      <c r="D1234" s="396">
        <v>2105</v>
      </c>
      <c r="E1234" s="397" t="s">
        <v>3086</v>
      </c>
      <c r="F1234" s="395" t="s">
        <v>1979</v>
      </c>
      <c r="G1234" s="395" t="s">
        <v>1978</v>
      </c>
      <c r="H1234" s="394">
        <v>63</v>
      </c>
      <c r="I1234" s="399"/>
      <c r="J1234" s="445"/>
      <c r="K1234" s="387">
        <v>7.4999999999999997E-2</v>
      </c>
      <c r="L1234" s="201">
        <v>-117.05514099236788</v>
      </c>
      <c r="M1234" s="201">
        <v>423.0996045</v>
      </c>
      <c r="N1234" s="201">
        <v>41.094000000000001</v>
      </c>
      <c r="O1234" s="387">
        <v>41.094000000000001</v>
      </c>
      <c r="P1234" s="387">
        <v>423.0996045</v>
      </c>
      <c r="Q1234" s="387">
        <v>-117.09264099236788</v>
      </c>
      <c r="R1234" s="402">
        <v>210.51321721999855</v>
      </c>
      <c r="S1234" s="402">
        <v>210.55071721999855</v>
      </c>
      <c r="T1234" s="402"/>
      <c r="U1234" s="170">
        <v>142.03458735359874</v>
      </c>
      <c r="V1234" s="170"/>
      <c r="W1234" s="170"/>
      <c r="X1234" s="168"/>
      <c r="Y1234" s="168"/>
      <c r="Z1234" s="168"/>
      <c r="AA1234" s="169"/>
      <c r="AB1234" s="169"/>
      <c r="AC1234" s="168"/>
      <c r="AD1234" s="168"/>
      <c r="AE1234" s="168"/>
      <c r="AF1234" s="168"/>
      <c r="AG1234" s="168"/>
      <c r="AH1234" s="168"/>
      <c r="AI1234" s="168"/>
      <c r="AJ1234" s="168"/>
      <c r="AK1234" s="168"/>
      <c r="AL1234" s="168"/>
      <c r="AM1234" s="168"/>
      <c r="AN1234" s="168"/>
      <c r="AO1234" s="168"/>
    </row>
    <row r="1235" spans="1:41" x14ac:dyDescent="0.25">
      <c r="A1235" s="404"/>
      <c r="B1235" s="404"/>
      <c r="C1235" s="404"/>
      <c r="D1235" s="403"/>
      <c r="E1235" s="402"/>
      <c r="F1235" s="395"/>
      <c r="G1235" s="444"/>
      <c r="H1235" s="445"/>
      <c r="I1235" s="399"/>
      <c r="J1235" s="399"/>
      <c r="K1235" s="387">
        <v>8.7595999999999993E-2</v>
      </c>
      <c r="L1235" s="201">
        <v>-117.13643899236789</v>
      </c>
      <c r="M1235" s="201">
        <v>423.0996045</v>
      </c>
      <c r="N1235" s="201">
        <v>41.094000000000001</v>
      </c>
      <c r="O1235" s="387">
        <v>41.094000000000001</v>
      </c>
      <c r="P1235" s="387">
        <v>423.0996045</v>
      </c>
      <c r="Q1235" s="387">
        <v>-117.18023699236788</v>
      </c>
      <c r="R1235" s="402">
        <v>210.59451521999853</v>
      </c>
      <c r="S1235" s="402">
        <v>210.63831321999854</v>
      </c>
      <c r="T1235" s="402"/>
      <c r="U1235" s="170">
        <v>142.11588535359869</v>
      </c>
      <c r="V1235" s="170"/>
      <c r="W1235" s="170"/>
      <c r="X1235" s="168"/>
      <c r="Y1235" s="168"/>
      <c r="Z1235" s="168"/>
      <c r="AA1235" s="169"/>
      <c r="AB1235" s="169"/>
      <c r="AC1235" s="168"/>
      <c r="AD1235" s="168"/>
      <c r="AE1235" s="168"/>
      <c r="AF1235" s="168"/>
      <c r="AG1235" s="168"/>
      <c r="AH1235" s="168"/>
      <c r="AI1235" s="168"/>
      <c r="AJ1235" s="168"/>
      <c r="AK1235" s="168"/>
      <c r="AL1235" s="168"/>
      <c r="AM1235" s="168"/>
      <c r="AN1235" s="168"/>
      <c r="AO1235" s="221"/>
    </row>
    <row r="1236" spans="1:41" x14ac:dyDescent="0.25">
      <c r="A1236" s="397" t="s">
        <v>3081</v>
      </c>
      <c r="B1236" s="397" t="s">
        <v>2036</v>
      </c>
      <c r="C1236" s="397" t="s">
        <v>1990</v>
      </c>
      <c r="D1236" s="396">
        <v>2106</v>
      </c>
      <c r="E1236" s="397" t="s">
        <v>3085</v>
      </c>
      <c r="F1236" s="395" t="s">
        <v>1988</v>
      </c>
      <c r="G1236" s="395" t="s">
        <v>1987</v>
      </c>
      <c r="H1236" s="394"/>
      <c r="I1236" s="387"/>
      <c r="J1236" s="383"/>
      <c r="K1236" s="387">
        <v>0</v>
      </c>
      <c r="L1236" s="201">
        <v>-117.18023699236788</v>
      </c>
      <c r="M1236" s="201">
        <v>423.0996045</v>
      </c>
      <c r="N1236" s="201">
        <v>41.094000000000001</v>
      </c>
      <c r="O1236" s="387">
        <v>41.094000000000001</v>
      </c>
      <c r="P1236" s="387">
        <v>423.0996045</v>
      </c>
      <c r="Q1236" s="387">
        <v>-117.18023699236788</v>
      </c>
      <c r="R1236" s="402">
        <v>210.63831321999854</v>
      </c>
      <c r="S1236" s="402">
        <v>210.63831321999854</v>
      </c>
      <c r="T1236" s="402"/>
      <c r="U1236" s="170">
        <v>142.15968335359872</v>
      </c>
      <c r="V1236" s="222"/>
      <c r="W1236" s="222"/>
      <c r="X1236" s="221"/>
      <c r="Y1236" s="221"/>
      <c r="Z1236" s="221"/>
      <c r="AA1236" s="175"/>
      <c r="AB1236" s="175"/>
      <c r="AC1236" s="221"/>
      <c r="AD1236" s="221"/>
      <c r="AE1236" s="221"/>
      <c r="AF1236" s="221"/>
      <c r="AG1236" s="221"/>
      <c r="AH1236" s="221"/>
      <c r="AI1236" s="221"/>
      <c r="AJ1236" s="221"/>
      <c r="AK1236" s="221"/>
      <c r="AL1236" s="221"/>
      <c r="AM1236" s="221"/>
      <c r="AN1236" s="221"/>
      <c r="AO1236" s="250"/>
    </row>
    <row r="1237" spans="1:41" x14ac:dyDescent="0.25">
      <c r="A1237" s="404"/>
      <c r="B1237" s="404"/>
      <c r="C1237" s="397"/>
      <c r="D1237" s="396"/>
      <c r="E1237" s="397"/>
      <c r="F1237" s="395"/>
      <c r="G1237" s="395" t="s">
        <v>2100</v>
      </c>
      <c r="H1237" s="394"/>
      <c r="I1237" s="399"/>
      <c r="J1237" s="383"/>
      <c r="K1237" s="387">
        <v>0.51923800000000009</v>
      </c>
      <c r="L1237" s="201">
        <v>-117.43985599236788</v>
      </c>
      <c r="M1237" s="201">
        <v>423.0996045</v>
      </c>
      <c r="N1237" s="201">
        <v>41.094000000000001</v>
      </c>
      <c r="O1237" s="387">
        <v>41.094000000000001</v>
      </c>
      <c r="P1237" s="387">
        <v>423.0996045</v>
      </c>
      <c r="Q1237" s="387">
        <v>-117.69947499236788</v>
      </c>
      <c r="R1237" s="402">
        <v>210.89793221999855</v>
      </c>
      <c r="S1237" s="402">
        <v>211.15755121999854</v>
      </c>
      <c r="T1237" s="402"/>
      <c r="U1237" s="170">
        <v>142.41930235359871</v>
      </c>
      <c r="V1237" s="201"/>
      <c r="W1237" s="201"/>
      <c r="X1237" s="250"/>
      <c r="Y1237" s="250"/>
      <c r="Z1237" s="250"/>
      <c r="AA1237" s="251"/>
      <c r="AB1237" s="251"/>
      <c r="AC1237" s="250"/>
      <c r="AD1237" s="250"/>
      <c r="AE1237" s="250"/>
      <c r="AF1237" s="250"/>
      <c r="AG1237" s="250"/>
      <c r="AH1237" s="250"/>
      <c r="AI1237" s="250"/>
      <c r="AJ1237" s="250"/>
      <c r="AK1237" s="250"/>
      <c r="AL1237" s="250"/>
      <c r="AM1237" s="250"/>
      <c r="AN1237" s="250"/>
      <c r="AO1237" s="250"/>
    </row>
    <row r="1238" spans="1:41" x14ac:dyDescent="0.25">
      <c r="A1238" s="404"/>
      <c r="B1238" s="404"/>
      <c r="C1238" s="397"/>
      <c r="D1238" s="396"/>
      <c r="E1238" s="397"/>
      <c r="F1238" s="395"/>
      <c r="G1238" s="395"/>
      <c r="H1238" s="394"/>
      <c r="I1238" s="399"/>
      <c r="J1238" s="383"/>
      <c r="K1238" s="387">
        <v>0</v>
      </c>
      <c r="L1238" s="201">
        <v>-117.69947499236788</v>
      </c>
      <c r="M1238" s="201">
        <v>423.0996045</v>
      </c>
      <c r="N1238" s="201">
        <v>41.094000000000001</v>
      </c>
      <c r="O1238" s="387">
        <v>41.094000000000001</v>
      </c>
      <c r="P1238" s="387">
        <v>423.0996045</v>
      </c>
      <c r="Q1238" s="387">
        <v>-117.69947499236788</v>
      </c>
      <c r="R1238" s="402">
        <v>211.15755121999854</v>
      </c>
      <c r="S1238" s="402">
        <v>211.15755121999854</v>
      </c>
      <c r="T1238" s="402"/>
      <c r="U1238" s="170">
        <v>142.6789213535987</v>
      </c>
      <c r="V1238" s="201"/>
      <c r="W1238" s="201"/>
      <c r="X1238" s="250"/>
      <c r="Y1238" s="250"/>
      <c r="Z1238" s="250"/>
      <c r="AA1238" s="251"/>
      <c r="AB1238" s="251"/>
      <c r="AC1238" s="250"/>
      <c r="AD1238" s="250"/>
      <c r="AE1238" s="250"/>
      <c r="AF1238" s="250"/>
      <c r="AG1238" s="250"/>
      <c r="AH1238" s="250"/>
      <c r="AI1238" s="250"/>
      <c r="AJ1238" s="250"/>
      <c r="AK1238" s="250"/>
      <c r="AL1238" s="250"/>
      <c r="AM1238" s="250"/>
      <c r="AN1238" s="250"/>
      <c r="AO1238" s="250"/>
    </row>
    <row r="1239" spans="1:41" x14ac:dyDescent="0.25">
      <c r="A1239" s="404"/>
      <c r="B1239" s="404"/>
      <c r="C1239" s="397"/>
      <c r="D1239" s="396"/>
      <c r="E1239" s="397"/>
      <c r="F1239" s="395"/>
      <c r="G1239" s="395"/>
      <c r="H1239" s="394"/>
      <c r="I1239" s="399"/>
      <c r="J1239" s="383"/>
      <c r="K1239" s="387">
        <v>0.1</v>
      </c>
      <c r="L1239" s="201">
        <v>-117.74947499236788</v>
      </c>
      <c r="M1239" s="201">
        <v>423.0996045</v>
      </c>
      <c r="N1239" s="201">
        <v>41.094000000000001</v>
      </c>
      <c r="O1239" s="387">
        <v>41.094000000000001</v>
      </c>
      <c r="P1239" s="387">
        <v>423.0996045</v>
      </c>
      <c r="Q1239" s="387">
        <v>-117.79947499236788</v>
      </c>
      <c r="R1239" s="402">
        <v>211.20755121999852</v>
      </c>
      <c r="S1239" s="402">
        <v>211.25755121999853</v>
      </c>
      <c r="T1239" s="402"/>
      <c r="U1239" s="170">
        <v>142.72892135359871</v>
      </c>
      <c r="V1239" s="201"/>
      <c r="W1239" s="201"/>
      <c r="X1239" s="250"/>
      <c r="Y1239" s="250"/>
      <c r="Z1239" s="250"/>
      <c r="AA1239" s="251"/>
      <c r="AB1239" s="251"/>
      <c r="AC1239" s="250"/>
      <c r="AD1239" s="250"/>
      <c r="AE1239" s="250"/>
      <c r="AF1239" s="250"/>
      <c r="AG1239" s="250"/>
      <c r="AH1239" s="250"/>
      <c r="AI1239" s="250"/>
      <c r="AJ1239" s="250"/>
      <c r="AK1239" s="250"/>
      <c r="AL1239" s="250"/>
      <c r="AM1239" s="250"/>
      <c r="AN1239" s="250"/>
      <c r="AO1239" s="168"/>
    </row>
    <row r="1240" spans="1:41" x14ac:dyDescent="0.25">
      <c r="A1240" s="404" t="s">
        <v>3081</v>
      </c>
      <c r="B1240" s="404" t="s">
        <v>2036</v>
      </c>
      <c r="C1240" s="397" t="s">
        <v>1961</v>
      </c>
      <c r="D1240" s="396">
        <v>2114</v>
      </c>
      <c r="E1240" s="397" t="s">
        <v>3084</v>
      </c>
      <c r="F1240" s="395" t="s">
        <v>1984</v>
      </c>
      <c r="G1240" s="395" t="s">
        <v>1958</v>
      </c>
      <c r="H1240" s="394">
        <v>50</v>
      </c>
      <c r="I1240" s="387"/>
      <c r="J1240" s="383"/>
      <c r="K1240" s="387">
        <v>0.2</v>
      </c>
      <c r="L1240" s="201">
        <v>-117.89947499236789</v>
      </c>
      <c r="M1240" s="201">
        <v>423.0996045</v>
      </c>
      <c r="N1240" s="201">
        <v>41.094000000000001</v>
      </c>
      <c r="O1240" s="387">
        <v>41.094000000000001</v>
      </c>
      <c r="P1240" s="387">
        <v>423.0996045</v>
      </c>
      <c r="Q1240" s="387">
        <v>-117.99947499236788</v>
      </c>
      <c r="R1240" s="402">
        <v>211.35755121999853</v>
      </c>
      <c r="S1240" s="402">
        <v>211.45755121999852</v>
      </c>
      <c r="T1240" s="402"/>
      <c r="U1240" s="170">
        <v>142.87892135359868</v>
      </c>
      <c r="V1240" s="170"/>
      <c r="W1240" s="170"/>
      <c r="X1240" s="168"/>
      <c r="Y1240" s="168"/>
      <c r="Z1240" s="168"/>
      <c r="AA1240" s="169"/>
      <c r="AB1240" s="169"/>
      <c r="AC1240" s="168"/>
      <c r="AD1240" s="168"/>
      <c r="AE1240" s="168"/>
      <c r="AF1240" s="168"/>
      <c r="AG1240" s="168"/>
      <c r="AH1240" s="168"/>
      <c r="AI1240" s="168"/>
      <c r="AJ1240" s="168"/>
      <c r="AK1240" s="168"/>
      <c r="AL1240" s="168"/>
      <c r="AM1240" s="168"/>
      <c r="AN1240" s="168"/>
      <c r="AO1240" s="168"/>
    </row>
    <row r="1241" spans="1:41" x14ac:dyDescent="0.25">
      <c r="A1241" s="404"/>
      <c r="B1241" s="404"/>
      <c r="C1241" s="397"/>
      <c r="D1241" s="396"/>
      <c r="E1241" s="397" t="s">
        <v>619</v>
      </c>
      <c r="F1241" s="395"/>
      <c r="G1241" s="395"/>
      <c r="H1241" s="394"/>
      <c r="I1241" s="387"/>
      <c r="J1241" s="383"/>
      <c r="K1241" s="387">
        <v>0</v>
      </c>
      <c r="L1241" s="201">
        <v>-117.99947499236788</v>
      </c>
      <c r="M1241" s="201">
        <v>423.0996045</v>
      </c>
      <c r="N1241" s="201">
        <v>41.094000000000001</v>
      </c>
      <c r="O1241" s="387">
        <v>41.094000000000001</v>
      </c>
      <c r="P1241" s="387">
        <v>423.0996045</v>
      </c>
      <c r="Q1241" s="387">
        <v>-117.99947499236788</v>
      </c>
      <c r="R1241" s="402">
        <v>211.45755121999852</v>
      </c>
      <c r="S1241" s="402">
        <v>211.45755121999852</v>
      </c>
      <c r="T1241" s="402"/>
      <c r="U1241" s="170">
        <v>142.97892135359871</v>
      </c>
      <c r="V1241" s="170"/>
      <c r="W1241" s="170"/>
      <c r="X1241" s="168"/>
      <c r="Y1241" s="168"/>
      <c r="Z1241" s="168"/>
      <c r="AA1241" s="169"/>
      <c r="AB1241" s="169"/>
      <c r="AC1241" s="168"/>
      <c r="AD1241" s="168"/>
      <c r="AE1241" s="168"/>
      <c r="AF1241" s="168"/>
      <c r="AG1241" s="168"/>
      <c r="AH1241" s="168"/>
      <c r="AI1241" s="168"/>
      <c r="AJ1241" s="168"/>
      <c r="AK1241" s="168"/>
      <c r="AL1241" s="168"/>
      <c r="AM1241" s="168"/>
      <c r="AN1241" s="168"/>
      <c r="AO1241" s="168"/>
    </row>
    <row r="1242" spans="1:41" x14ac:dyDescent="0.25">
      <c r="A1242" s="404"/>
      <c r="B1242" s="404"/>
      <c r="C1242" s="397"/>
      <c r="D1242" s="396"/>
      <c r="E1242" s="397"/>
      <c r="F1242" s="395"/>
      <c r="G1242" s="395"/>
      <c r="H1242" s="394"/>
      <c r="I1242" s="399"/>
      <c r="J1242" s="399"/>
      <c r="K1242" s="387">
        <v>0.19217600000000001</v>
      </c>
      <c r="L1242" s="201">
        <v>-118.09556299236789</v>
      </c>
      <c r="M1242" s="201">
        <v>423.0996045</v>
      </c>
      <c r="N1242" s="201">
        <v>41.094000000000001</v>
      </c>
      <c r="O1242" s="387">
        <v>41.094000000000001</v>
      </c>
      <c r="P1242" s="387">
        <v>423.0996045</v>
      </c>
      <c r="Q1242" s="387">
        <v>-118.19165099236788</v>
      </c>
      <c r="R1242" s="402">
        <v>211.5536392199985</v>
      </c>
      <c r="S1242" s="402">
        <v>211.64972721999851</v>
      </c>
      <c r="T1242" s="402"/>
      <c r="U1242" s="170">
        <v>143.07500935359866</v>
      </c>
      <c r="V1242" s="170"/>
      <c r="W1242" s="170"/>
      <c r="X1242" s="168"/>
      <c r="Y1242" s="168"/>
      <c r="Z1242" s="168"/>
      <c r="AA1242" s="169"/>
      <c r="AB1242" s="169"/>
      <c r="AC1242" s="168"/>
      <c r="AD1242" s="168"/>
      <c r="AE1242" s="168"/>
      <c r="AF1242" s="168"/>
      <c r="AG1242" s="168"/>
      <c r="AH1242" s="168"/>
      <c r="AI1242" s="168"/>
      <c r="AJ1242" s="168"/>
      <c r="AK1242" s="168"/>
      <c r="AL1242" s="168"/>
      <c r="AM1242" s="168"/>
      <c r="AN1242" s="168"/>
      <c r="AO1242" s="168"/>
    </row>
    <row r="1243" spans="1:41" x14ac:dyDescent="0.25">
      <c r="A1243" s="404" t="s">
        <v>3081</v>
      </c>
      <c r="B1243" s="404" t="s">
        <v>2036</v>
      </c>
      <c r="C1243" s="397" t="s">
        <v>111</v>
      </c>
      <c r="D1243" s="396">
        <v>2116</v>
      </c>
      <c r="E1243" s="397" t="s">
        <v>1129</v>
      </c>
      <c r="F1243" s="395" t="s">
        <v>4287</v>
      </c>
      <c r="G1243" s="395" t="s">
        <v>1951</v>
      </c>
      <c r="H1243" s="394">
        <v>47.5</v>
      </c>
      <c r="I1243" s="387"/>
      <c r="J1243" s="383"/>
      <c r="K1243" s="387">
        <v>0</v>
      </c>
      <c r="L1243" s="201">
        <v>-118.19165099236788</v>
      </c>
      <c r="M1243" s="201">
        <v>423.0996045</v>
      </c>
      <c r="N1243" s="201">
        <v>41.094000000000001</v>
      </c>
      <c r="O1243" s="387">
        <v>41.094000000000001</v>
      </c>
      <c r="P1243" s="387">
        <v>423.0996045</v>
      </c>
      <c r="Q1243" s="387">
        <v>-118.19165099236788</v>
      </c>
      <c r="R1243" s="402">
        <v>211.64972721999851</v>
      </c>
      <c r="S1243" s="402">
        <v>211.64972721999851</v>
      </c>
      <c r="T1243" s="387">
        <v>0.13700000000000001</v>
      </c>
      <c r="U1243" s="170">
        <v>143.17109735359867</v>
      </c>
      <c r="V1243" s="170"/>
      <c r="W1243" s="170"/>
      <c r="X1243" s="168"/>
      <c r="Y1243" s="168"/>
      <c r="Z1243" s="168"/>
      <c r="AA1243" s="169"/>
      <c r="AB1243" s="169"/>
      <c r="AC1243" s="168"/>
      <c r="AD1243" s="168"/>
      <c r="AE1243" s="168"/>
      <c r="AF1243" s="168"/>
      <c r="AG1243" s="168"/>
      <c r="AH1243" s="168"/>
      <c r="AI1243" s="168"/>
      <c r="AJ1243" s="168"/>
      <c r="AK1243" s="168"/>
      <c r="AL1243" s="168"/>
      <c r="AM1243" s="168"/>
      <c r="AN1243" s="168"/>
      <c r="AO1243" s="168"/>
    </row>
    <row r="1244" spans="1:41" x14ac:dyDescent="0.25">
      <c r="A1244" s="404"/>
      <c r="B1244" s="404"/>
      <c r="C1244" s="397"/>
      <c r="D1244" s="396"/>
      <c r="E1244" s="397"/>
      <c r="F1244" s="395"/>
      <c r="G1244" s="395"/>
      <c r="H1244" s="394"/>
      <c r="I1244" s="387"/>
      <c r="J1244" s="383"/>
      <c r="K1244" s="387">
        <v>5.7823999999999987E-2</v>
      </c>
      <c r="L1244" s="201">
        <v>-118.22056299236789</v>
      </c>
      <c r="M1244" s="201">
        <v>423.0996045</v>
      </c>
      <c r="N1244" s="201">
        <v>41.094000000000001</v>
      </c>
      <c r="O1244" s="387">
        <v>41.094000000000001</v>
      </c>
      <c r="P1244" s="387">
        <v>423.0996045</v>
      </c>
      <c r="Q1244" s="387">
        <v>-118.24947499236788</v>
      </c>
      <c r="R1244" s="402">
        <v>211.67863921999853</v>
      </c>
      <c r="S1244" s="402">
        <v>211.70755121999852</v>
      </c>
      <c r="T1244" s="402"/>
      <c r="U1244" s="170">
        <v>143.20000935359872</v>
      </c>
      <c r="V1244" s="170"/>
      <c r="W1244" s="170"/>
      <c r="X1244" s="168"/>
      <c r="Y1244" s="168"/>
      <c r="Z1244" s="168"/>
      <c r="AA1244" s="169"/>
      <c r="AB1244" s="169"/>
      <c r="AC1244" s="168"/>
      <c r="AD1244" s="168"/>
      <c r="AE1244" s="168"/>
      <c r="AF1244" s="168"/>
      <c r="AG1244" s="168"/>
      <c r="AH1244" s="168"/>
      <c r="AI1244" s="168"/>
      <c r="AJ1244" s="168"/>
      <c r="AK1244" s="168"/>
      <c r="AL1244" s="168"/>
      <c r="AM1244" s="168"/>
      <c r="AN1244" s="168"/>
      <c r="AO1244" s="168"/>
    </row>
    <row r="1245" spans="1:41" x14ac:dyDescent="0.25">
      <c r="A1245" s="404" t="s">
        <v>3081</v>
      </c>
      <c r="B1245" s="404" t="s">
        <v>2036</v>
      </c>
      <c r="C1245" s="397" t="s">
        <v>1956</v>
      </c>
      <c r="D1245" s="396">
        <v>2118</v>
      </c>
      <c r="E1245" s="397" t="s">
        <v>3083</v>
      </c>
      <c r="F1245" s="395" t="s">
        <v>1982</v>
      </c>
      <c r="G1245" s="395" t="s">
        <v>1953</v>
      </c>
      <c r="H1245" s="394">
        <v>50</v>
      </c>
      <c r="I1245" s="387"/>
      <c r="J1245" s="383"/>
      <c r="K1245" s="387">
        <v>0.25</v>
      </c>
      <c r="L1245" s="201">
        <v>-118.37447499236788</v>
      </c>
      <c r="M1245" s="201">
        <v>423.0996045</v>
      </c>
      <c r="N1245" s="201">
        <v>41.094000000000001</v>
      </c>
      <c r="O1245" s="387">
        <v>41.094000000000001</v>
      </c>
      <c r="P1245" s="387">
        <v>423.0996045</v>
      </c>
      <c r="Q1245" s="387">
        <v>-118.49947499236788</v>
      </c>
      <c r="R1245" s="402">
        <v>211.83255121999852</v>
      </c>
      <c r="S1245" s="402">
        <v>211.95755121999852</v>
      </c>
      <c r="T1245" s="402"/>
      <c r="U1245" s="170">
        <v>143.35392135359871</v>
      </c>
      <c r="V1245" s="170"/>
      <c r="W1245" s="170"/>
      <c r="X1245" s="168"/>
      <c r="Y1245" s="168"/>
      <c r="Z1245" s="168"/>
      <c r="AA1245" s="169"/>
      <c r="AB1245" s="169"/>
      <c r="AC1245" s="168"/>
      <c r="AD1245" s="168"/>
      <c r="AE1245" s="168"/>
      <c r="AF1245" s="168"/>
      <c r="AG1245" s="168"/>
      <c r="AH1245" s="168"/>
      <c r="AI1245" s="168"/>
      <c r="AJ1245" s="168"/>
      <c r="AK1245" s="168"/>
      <c r="AL1245" s="168"/>
      <c r="AM1245" s="168"/>
      <c r="AN1245" s="168"/>
      <c r="AO1245" s="168"/>
    </row>
    <row r="1246" spans="1:41" x14ac:dyDescent="0.25">
      <c r="A1246" s="404"/>
      <c r="B1246" s="404"/>
      <c r="C1246" s="397"/>
      <c r="D1246" s="396"/>
      <c r="E1246" s="397" t="s">
        <v>619</v>
      </c>
      <c r="F1246" s="395"/>
      <c r="G1246" s="395"/>
      <c r="H1246" s="394"/>
      <c r="I1246" s="387"/>
      <c r="J1246" s="442"/>
      <c r="K1246" s="387">
        <v>0.5</v>
      </c>
      <c r="L1246" s="201">
        <v>-118.74947499236788</v>
      </c>
      <c r="M1246" s="201">
        <v>423.0996045</v>
      </c>
      <c r="N1246" s="201">
        <v>41.094000000000001</v>
      </c>
      <c r="O1246" s="387">
        <v>41.094000000000001</v>
      </c>
      <c r="P1246" s="387">
        <v>423.0996045</v>
      </c>
      <c r="Q1246" s="387">
        <v>-118.99947499236788</v>
      </c>
      <c r="R1246" s="402">
        <v>212.20755121999852</v>
      </c>
      <c r="S1246" s="402">
        <v>212.45755121999852</v>
      </c>
      <c r="T1246" s="402"/>
      <c r="U1246" s="170">
        <v>143.72892135359871</v>
      </c>
      <c r="V1246" s="170"/>
      <c r="W1246" s="170"/>
      <c r="X1246" s="168"/>
      <c r="Y1246" s="168"/>
      <c r="Z1246" s="168"/>
      <c r="AA1246" s="169"/>
      <c r="AB1246" s="169"/>
      <c r="AC1246" s="168"/>
      <c r="AD1246" s="168"/>
      <c r="AE1246" s="168"/>
      <c r="AF1246" s="168"/>
      <c r="AG1246" s="168"/>
      <c r="AH1246" s="168"/>
      <c r="AI1246" s="168"/>
      <c r="AJ1246" s="168"/>
      <c r="AK1246" s="168"/>
      <c r="AL1246" s="168"/>
      <c r="AM1246" s="168"/>
      <c r="AN1246" s="168"/>
      <c r="AO1246" s="168"/>
    </row>
    <row r="1247" spans="1:41" x14ac:dyDescent="0.25">
      <c r="A1247" s="404" t="s">
        <v>3081</v>
      </c>
      <c r="B1247" s="404" t="s">
        <v>2036</v>
      </c>
      <c r="C1247" s="397" t="s">
        <v>1947</v>
      </c>
      <c r="D1247" s="396">
        <v>2126</v>
      </c>
      <c r="E1247" s="397" t="s">
        <v>3082</v>
      </c>
      <c r="F1247" s="395" t="s">
        <v>1982</v>
      </c>
      <c r="G1247" s="395" t="s">
        <v>1944</v>
      </c>
      <c r="H1247" s="394">
        <v>50</v>
      </c>
      <c r="I1247" s="387"/>
      <c r="J1247" s="383"/>
      <c r="K1247" s="387">
        <v>0.25</v>
      </c>
      <c r="L1247" s="201">
        <v>-119.12447499236788</v>
      </c>
      <c r="M1247" s="201">
        <v>423.0996045</v>
      </c>
      <c r="N1247" s="201">
        <v>41.094000000000001</v>
      </c>
      <c r="O1247" s="387">
        <v>41.094000000000001</v>
      </c>
      <c r="P1247" s="387">
        <v>423.0996045</v>
      </c>
      <c r="Q1247" s="387">
        <v>-119.24947499236788</v>
      </c>
      <c r="R1247" s="402">
        <v>212.58255121999852</v>
      </c>
      <c r="S1247" s="402">
        <v>212.70755121999852</v>
      </c>
      <c r="T1247" s="402"/>
      <c r="U1247" s="170">
        <v>144.10392135359871</v>
      </c>
      <c r="V1247" s="170"/>
      <c r="W1247" s="170"/>
      <c r="X1247" s="168"/>
      <c r="Y1247" s="168"/>
      <c r="Z1247" s="168"/>
      <c r="AA1247" s="169"/>
      <c r="AB1247" s="169"/>
      <c r="AC1247" s="168"/>
      <c r="AD1247" s="168"/>
      <c r="AE1247" s="168"/>
      <c r="AF1247" s="168"/>
      <c r="AG1247" s="168"/>
      <c r="AH1247" s="168"/>
      <c r="AI1247" s="168"/>
      <c r="AJ1247" s="168"/>
      <c r="AK1247" s="168"/>
      <c r="AL1247" s="168"/>
      <c r="AM1247" s="168"/>
      <c r="AN1247" s="168"/>
      <c r="AO1247" s="168"/>
    </row>
    <row r="1248" spans="1:41" x14ac:dyDescent="0.25">
      <c r="A1248" s="404"/>
      <c r="B1248" s="404"/>
      <c r="C1248" s="397"/>
      <c r="D1248" s="396"/>
      <c r="E1248" s="397" t="s">
        <v>619</v>
      </c>
      <c r="F1248" s="395"/>
      <c r="G1248" s="395"/>
      <c r="H1248" s="394"/>
      <c r="I1248" s="387"/>
      <c r="J1248" s="442"/>
      <c r="K1248" s="387">
        <v>0.16164999999999999</v>
      </c>
      <c r="L1248" s="201">
        <v>-119.33029999236788</v>
      </c>
      <c r="M1248" s="201">
        <v>423.0996045</v>
      </c>
      <c r="N1248" s="201">
        <v>41.094000000000001</v>
      </c>
      <c r="O1248" s="387">
        <v>41.094000000000001</v>
      </c>
      <c r="P1248" s="387">
        <v>423.0996045</v>
      </c>
      <c r="Q1248" s="387">
        <v>-119.41112499236787</v>
      </c>
      <c r="R1248" s="402">
        <v>212.78837621999853</v>
      </c>
      <c r="S1248" s="402">
        <v>212.86920121999853</v>
      </c>
      <c r="T1248" s="402"/>
      <c r="U1248" s="170">
        <v>144.30974635359871</v>
      </c>
      <c r="V1248" s="170"/>
      <c r="W1248" s="170"/>
      <c r="X1248" s="168"/>
      <c r="Y1248" s="168"/>
      <c r="Z1248" s="168"/>
      <c r="AA1248" s="169"/>
      <c r="AB1248" s="169"/>
      <c r="AC1248" s="168"/>
      <c r="AD1248" s="168"/>
      <c r="AE1248" s="168"/>
      <c r="AF1248" s="168"/>
      <c r="AG1248" s="168"/>
      <c r="AH1248" s="168"/>
      <c r="AI1248" s="168"/>
      <c r="AJ1248" s="168"/>
      <c r="AK1248" s="168"/>
      <c r="AL1248" s="168"/>
      <c r="AM1248" s="168"/>
      <c r="AN1248" s="168"/>
      <c r="AO1248" s="168"/>
    </row>
    <row r="1249" spans="1:41" x14ac:dyDescent="0.25">
      <c r="A1249" s="404"/>
      <c r="B1249" s="404"/>
      <c r="C1249" s="397"/>
      <c r="D1249" s="396"/>
      <c r="E1249" s="397" t="s">
        <v>619</v>
      </c>
      <c r="F1249" s="395"/>
      <c r="G1249" s="395" t="s">
        <v>1962</v>
      </c>
      <c r="H1249" s="394"/>
      <c r="I1249" s="399"/>
      <c r="J1249" s="399"/>
      <c r="K1249" s="387">
        <v>0.103502</v>
      </c>
      <c r="L1249" s="201">
        <v>-119.46287599236788</v>
      </c>
      <c r="M1249" s="201">
        <v>423.0996045</v>
      </c>
      <c r="N1249" s="201">
        <v>41.094000000000001</v>
      </c>
      <c r="O1249" s="387">
        <v>41.094000000000001</v>
      </c>
      <c r="P1249" s="387">
        <v>423.0996045</v>
      </c>
      <c r="Q1249" s="387">
        <v>-119.51462699236788</v>
      </c>
      <c r="R1249" s="402">
        <v>212.92095221999853</v>
      </c>
      <c r="S1249" s="402">
        <v>212.97270321999852</v>
      </c>
      <c r="T1249" s="402"/>
      <c r="U1249" s="170">
        <v>144.44232235359868</v>
      </c>
      <c r="V1249" s="170"/>
      <c r="W1249" s="170"/>
      <c r="X1249" s="168"/>
      <c r="Y1249" s="168"/>
      <c r="Z1249" s="168"/>
      <c r="AA1249" s="169"/>
      <c r="AB1249" s="169"/>
      <c r="AC1249" s="168"/>
      <c r="AD1249" s="168"/>
      <c r="AE1249" s="168"/>
      <c r="AF1249" s="168"/>
      <c r="AG1249" s="168"/>
      <c r="AH1249" s="168"/>
      <c r="AI1249" s="168"/>
      <c r="AJ1249" s="168"/>
      <c r="AK1249" s="168"/>
      <c r="AL1249" s="168"/>
      <c r="AM1249" s="168"/>
      <c r="AN1249" s="168"/>
      <c r="AO1249" s="168"/>
    </row>
    <row r="1250" spans="1:41" x14ac:dyDescent="0.25">
      <c r="A1250" s="404" t="s">
        <v>3081</v>
      </c>
      <c r="B1250" s="404" t="s">
        <v>2036</v>
      </c>
      <c r="C1250" s="397" t="s">
        <v>111</v>
      </c>
      <c r="D1250" s="396">
        <v>2130</v>
      </c>
      <c r="E1250" s="397" t="s">
        <v>1138</v>
      </c>
      <c r="F1250" s="395" t="s">
        <v>2169</v>
      </c>
      <c r="G1250" s="395" t="s">
        <v>1951</v>
      </c>
      <c r="H1250" s="394">
        <v>40</v>
      </c>
      <c r="I1250" s="399"/>
      <c r="J1250" s="400"/>
      <c r="K1250" s="387">
        <v>0</v>
      </c>
      <c r="L1250" s="201">
        <v>-119.51462699236788</v>
      </c>
      <c r="M1250" s="201">
        <v>423.0996045</v>
      </c>
      <c r="N1250" s="201">
        <v>41.094000000000001</v>
      </c>
      <c r="O1250" s="387">
        <v>41.094000000000001</v>
      </c>
      <c r="P1250" s="387">
        <v>423.0996045</v>
      </c>
      <c r="Q1250" s="387">
        <v>-119.51462699236788</v>
      </c>
      <c r="R1250" s="402">
        <v>212.97270321999852</v>
      </c>
      <c r="S1250" s="402">
        <v>212.97270321999852</v>
      </c>
      <c r="T1250" s="402"/>
      <c r="U1250" s="170">
        <v>144.49407335359871</v>
      </c>
      <c r="V1250" s="170"/>
      <c r="W1250" s="170"/>
      <c r="X1250" s="168"/>
      <c r="Y1250" s="168"/>
      <c r="Z1250" s="168"/>
      <c r="AA1250" s="169"/>
      <c r="AB1250" s="169"/>
      <c r="AC1250" s="168"/>
      <c r="AD1250" s="168"/>
      <c r="AE1250" s="168"/>
      <c r="AF1250" s="168"/>
      <c r="AG1250" s="168"/>
      <c r="AH1250" s="168"/>
      <c r="AI1250" s="168"/>
      <c r="AJ1250" s="168"/>
      <c r="AK1250" s="168"/>
      <c r="AL1250" s="168"/>
      <c r="AM1250" s="168"/>
      <c r="AN1250" s="168"/>
      <c r="AO1250" s="168"/>
    </row>
    <row r="1251" spans="1:41" x14ac:dyDescent="0.25">
      <c r="A1251" s="404"/>
      <c r="B1251" s="404"/>
      <c r="C1251" s="397"/>
      <c r="D1251" s="396"/>
      <c r="E1251" s="397" t="s">
        <v>619</v>
      </c>
      <c r="F1251" s="395"/>
      <c r="G1251" s="395" t="s">
        <v>1969</v>
      </c>
      <c r="H1251" s="394"/>
      <c r="I1251" s="387"/>
      <c r="J1251" s="383"/>
      <c r="K1251" s="387">
        <v>0.14528199999999999</v>
      </c>
      <c r="L1251" s="201">
        <v>-119.58726799236788</v>
      </c>
      <c r="M1251" s="201">
        <v>423.0996045</v>
      </c>
      <c r="N1251" s="201">
        <v>41.094000000000001</v>
      </c>
      <c r="O1251" s="387">
        <v>41.094000000000001</v>
      </c>
      <c r="P1251" s="387">
        <v>423.0996045</v>
      </c>
      <c r="Q1251" s="387">
        <v>-119.65990899236787</v>
      </c>
      <c r="R1251" s="402">
        <v>213.04534421999853</v>
      </c>
      <c r="S1251" s="402">
        <v>213.11798521999853</v>
      </c>
      <c r="T1251" s="402"/>
      <c r="U1251" s="170">
        <v>144.56671435359868</v>
      </c>
      <c r="V1251" s="170"/>
      <c r="W1251" s="170"/>
      <c r="X1251" s="168"/>
      <c r="Y1251" s="168"/>
      <c r="Z1251" s="168"/>
      <c r="AA1251" s="169"/>
      <c r="AB1251" s="169"/>
      <c r="AC1251" s="168"/>
      <c r="AD1251" s="168"/>
      <c r="AE1251" s="168"/>
      <c r="AF1251" s="168"/>
      <c r="AG1251" s="168"/>
      <c r="AH1251" s="168"/>
      <c r="AI1251" s="168"/>
      <c r="AJ1251" s="168"/>
      <c r="AK1251" s="168"/>
      <c r="AL1251" s="168"/>
      <c r="AM1251" s="168"/>
      <c r="AN1251" s="168"/>
      <c r="AO1251" s="168"/>
    </row>
    <row r="1252" spans="1:41" x14ac:dyDescent="0.25">
      <c r="A1252" s="397" t="s">
        <v>3081</v>
      </c>
      <c r="B1252" s="397" t="s">
        <v>2036</v>
      </c>
      <c r="C1252" s="397" t="s">
        <v>1973</v>
      </c>
      <c r="D1252" s="396">
        <v>2131</v>
      </c>
      <c r="E1252" s="397" t="s">
        <v>1049</v>
      </c>
      <c r="F1252" s="395" t="s">
        <v>4272</v>
      </c>
      <c r="G1252" s="395" t="s">
        <v>4291</v>
      </c>
      <c r="H1252" s="444"/>
      <c r="I1252" s="399"/>
      <c r="J1252" s="399"/>
      <c r="K1252" s="387">
        <v>0</v>
      </c>
      <c r="L1252" s="201">
        <v>-119.65990899236787</v>
      </c>
      <c r="M1252" s="201">
        <v>423.0996045</v>
      </c>
      <c r="N1252" s="201">
        <v>41.094000000000001</v>
      </c>
      <c r="O1252" s="387">
        <v>41.094000000000001</v>
      </c>
      <c r="P1252" s="387">
        <v>423.0996045</v>
      </c>
      <c r="Q1252" s="387">
        <v>-119.65990899236787</v>
      </c>
      <c r="R1252" s="402">
        <v>213.11798521999853</v>
      </c>
      <c r="S1252" s="402">
        <v>213.11798521999853</v>
      </c>
      <c r="T1252" s="402"/>
      <c r="U1252" s="170">
        <v>144.63935535359872</v>
      </c>
      <c r="V1252" s="170"/>
      <c r="W1252" s="170"/>
      <c r="X1252" s="168"/>
      <c r="Y1252" s="168"/>
      <c r="Z1252" s="168"/>
      <c r="AA1252" s="169"/>
      <c r="AB1252" s="169"/>
      <c r="AC1252" s="168"/>
      <c r="AD1252" s="168"/>
      <c r="AE1252" s="168"/>
      <c r="AF1252" s="168"/>
      <c r="AG1252" s="168"/>
      <c r="AH1252" s="168"/>
      <c r="AI1252" s="168"/>
      <c r="AJ1252" s="168"/>
      <c r="AK1252" s="168"/>
      <c r="AL1252" s="168"/>
      <c r="AM1252" s="168"/>
      <c r="AN1252" s="168"/>
      <c r="AO1252" s="168"/>
    </row>
    <row r="1253" spans="1:41" x14ac:dyDescent="0.25">
      <c r="A1253" s="404"/>
      <c r="B1253" s="404"/>
      <c r="C1253" s="397"/>
      <c r="D1253" s="396"/>
      <c r="E1253" s="397" t="s">
        <v>619</v>
      </c>
      <c r="F1253" s="395"/>
      <c r="G1253" s="395" t="s">
        <v>1969</v>
      </c>
      <c r="H1253" s="394"/>
      <c r="I1253" s="399"/>
      <c r="J1253" s="400"/>
      <c r="K1253" s="387">
        <v>0</v>
      </c>
      <c r="L1253" s="201">
        <v>-119.65990899236787</v>
      </c>
      <c r="M1253" s="201">
        <v>423.0996045</v>
      </c>
      <c r="N1253" s="201">
        <v>41.094000000000001</v>
      </c>
      <c r="O1253" s="387">
        <v>41.094000000000001</v>
      </c>
      <c r="P1253" s="387">
        <v>423.0996045</v>
      </c>
      <c r="Q1253" s="387">
        <v>-119.65990899236787</v>
      </c>
      <c r="R1253" s="402">
        <v>213.11798521999853</v>
      </c>
      <c r="S1253" s="402">
        <v>213.11798521999853</v>
      </c>
      <c r="T1253" s="402"/>
      <c r="U1253" s="170">
        <v>144.63935535359872</v>
      </c>
      <c r="V1253" s="170"/>
      <c r="W1253" s="170"/>
      <c r="X1253" s="168"/>
      <c r="Y1253" s="168"/>
      <c r="Z1253" s="168"/>
      <c r="AA1253" s="169"/>
      <c r="AB1253" s="169"/>
      <c r="AC1253" s="168"/>
      <c r="AD1253" s="168"/>
      <c r="AE1253" s="168"/>
      <c r="AF1253" s="168"/>
      <c r="AG1253" s="168"/>
      <c r="AH1253" s="168"/>
      <c r="AI1253" s="168"/>
      <c r="AJ1253" s="168"/>
      <c r="AK1253" s="168"/>
      <c r="AL1253" s="168"/>
      <c r="AM1253" s="168"/>
      <c r="AN1253" s="168"/>
      <c r="AO1253" s="168"/>
    </row>
    <row r="1254" spans="1:41" x14ac:dyDescent="0.25">
      <c r="A1254" s="404" t="s">
        <v>3081</v>
      </c>
      <c r="B1254" s="404" t="s">
        <v>2036</v>
      </c>
      <c r="C1254" s="397" t="s">
        <v>1990</v>
      </c>
      <c r="D1254" s="396">
        <v>2131</v>
      </c>
      <c r="E1254" s="397" t="s">
        <v>3080</v>
      </c>
      <c r="F1254" s="395" t="s">
        <v>1988</v>
      </c>
      <c r="G1254" s="395" t="s">
        <v>1987</v>
      </c>
      <c r="H1254" s="394"/>
      <c r="I1254" s="387"/>
      <c r="J1254" s="383"/>
      <c r="K1254" s="387">
        <v>0</v>
      </c>
      <c r="L1254" s="201">
        <v>-119.65990899236787</v>
      </c>
      <c r="M1254" s="201">
        <v>423.0996045</v>
      </c>
      <c r="N1254" s="201">
        <v>41.094000000000001</v>
      </c>
      <c r="O1254" s="387">
        <v>41.094000000000001</v>
      </c>
      <c r="P1254" s="387">
        <v>423.0996045</v>
      </c>
      <c r="Q1254" s="387">
        <v>-119.65990899236787</v>
      </c>
      <c r="R1254" s="402">
        <v>213.11798521999853</v>
      </c>
      <c r="S1254" s="402">
        <v>213.11798521999853</v>
      </c>
      <c r="T1254" s="402"/>
      <c r="U1254" s="170">
        <v>144.63935535359872</v>
      </c>
      <c r="V1254" s="170"/>
      <c r="W1254" s="170"/>
      <c r="X1254" s="168"/>
      <c r="Y1254" s="168"/>
      <c r="Z1254" s="168"/>
      <c r="AA1254" s="169"/>
      <c r="AB1254" s="169"/>
      <c r="AC1254" s="168"/>
      <c r="AD1254" s="168"/>
      <c r="AE1254" s="168"/>
      <c r="AF1254" s="168"/>
      <c r="AG1254" s="168"/>
      <c r="AH1254" s="168"/>
      <c r="AI1254" s="168"/>
      <c r="AJ1254" s="168"/>
      <c r="AK1254" s="168"/>
      <c r="AL1254" s="168"/>
      <c r="AM1254" s="168"/>
      <c r="AN1254" s="168"/>
      <c r="AO1254" s="168"/>
    </row>
    <row r="1255" spans="1:41" x14ac:dyDescent="0.25">
      <c r="A1255" s="404"/>
      <c r="B1255" s="404"/>
      <c r="C1255" s="397"/>
      <c r="D1255" s="396"/>
      <c r="E1255" s="397" t="s">
        <v>619</v>
      </c>
      <c r="F1255" s="395"/>
      <c r="G1255" s="395" t="s">
        <v>1962</v>
      </c>
      <c r="H1255" s="394"/>
      <c r="I1255" s="402"/>
      <c r="J1255" s="383"/>
      <c r="K1255" s="387">
        <v>0.13121600000000003</v>
      </c>
      <c r="L1255" s="201">
        <v>-119.72551699236787</v>
      </c>
      <c r="M1255" s="201">
        <v>423.0996045</v>
      </c>
      <c r="N1255" s="201">
        <v>41.094000000000001</v>
      </c>
      <c r="O1255" s="387">
        <v>41.094000000000001</v>
      </c>
      <c r="P1255" s="387">
        <v>423.0996045</v>
      </c>
      <c r="Q1255" s="387">
        <v>-119.79112499236787</v>
      </c>
      <c r="R1255" s="402">
        <v>213.18359321999853</v>
      </c>
      <c r="S1255" s="402">
        <v>213.24920121999853</v>
      </c>
      <c r="T1255" s="402"/>
      <c r="U1255" s="170">
        <v>144.70496335359871</v>
      </c>
      <c r="V1255" s="170"/>
      <c r="W1255" s="170"/>
      <c r="X1255" s="168"/>
      <c r="Y1255" s="168"/>
      <c r="Z1255" s="168"/>
      <c r="AA1255" s="169"/>
      <c r="AB1255" s="169"/>
      <c r="AC1255" s="168"/>
      <c r="AD1255" s="168"/>
      <c r="AE1255" s="168"/>
      <c r="AF1255" s="168"/>
      <c r="AG1255" s="168"/>
      <c r="AH1255" s="168"/>
      <c r="AI1255" s="168"/>
      <c r="AJ1255" s="168"/>
      <c r="AK1255" s="168"/>
      <c r="AL1255" s="168"/>
      <c r="AM1255" s="168"/>
      <c r="AN1255" s="168"/>
      <c r="AO1255" s="168"/>
    </row>
    <row r="1256" spans="1:41" x14ac:dyDescent="0.25">
      <c r="A1256" s="404"/>
      <c r="B1256" s="404"/>
      <c r="C1256" s="397"/>
      <c r="D1256" s="396"/>
      <c r="E1256" s="397" t="s">
        <v>619</v>
      </c>
      <c r="F1256" s="395"/>
      <c r="G1256" s="395"/>
      <c r="H1256" s="395"/>
      <c r="I1256" s="443"/>
      <c r="J1256" s="400"/>
      <c r="K1256" s="387">
        <v>8.863299999999999E-2</v>
      </c>
      <c r="L1256" s="201">
        <v>-119.83544149236786</v>
      </c>
      <c r="M1256" s="201">
        <v>423.0996045</v>
      </c>
      <c r="N1256" s="201">
        <v>41.094000000000001</v>
      </c>
      <c r="O1256" s="387">
        <v>41.094000000000001</v>
      </c>
      <c r="P1256" s="387">
        <v>423.0996045</v>
      </c>
      <c r="Q1256" s="387">
        <v>-119.87975799236787</v>
      </c>
      <c r="R1256" s="402">
        <v>213.2935177199985</v>
      </c>
      <c r="S1256" s="402">
        <v>213.33783421999851</v>
      </c>
      <c r="T1256" s="437"/>
      <c r="U1256" s="170">
        <v>144.81488785359869</v>
      </c>
      <c r="V1256" s="170"/>
      <c r="W1256" s="170"/>
      <c r="X1256" s="168"/>
      <c r="Y1256" s="168"/>
      <c r="Z1256" s="168"/>
      <c r="AA1256" s="169"/>
      <c r="AB1256" s="169"/>
      <c r="AC1256" s="168"/>
      <c r="AD1256" s="168"/>
      <c r="AE1256" s="168"/>
      <c r="AF1256" s="168"/>
      <c r="AG1256" s="168"/>
      <c r="AH1256" s="168"/>
      <c r="AI1256" s="168"/>
      <c r="AJ1256" s="168"/>
      <c r="AK1256" s="168"/>
      <c r="AL1256" s="168"/>
      <c r="AM1256" s="168"/>
      <c r="AN1256" s="168"/>
      <c r="AO1256" s="168"/>
    </row>
    <row r="1257" spans="1:41" x14ac:dyDescent="0.25">
      <c r="A1257" s="243" t="s">
        <v>2824</v>
      </c>
      <c r="B1257" s="243" t="s">
        <v>3079</v>
      </c>
      <c r="C1257" s="243" t="s">
        <v>1981</v>
      </c>
      <c r="D1257" s="448">
        <v>2134</v>
      </c>
      <c r="E1257" s="401" t="s">
        <v>4292</v>
      </c>
      <c r="F1257" s="215"/>
      <c r="G1257" s="215" t="s">
        <v>1978</v>
      </c>
      <c r="H1257" s="447">
        <v>40</v>
      </c>
      <c r="I1257" s="209">
        <v>5.740399999999999E-2</v>
      </c>
      <c r="J1257" s="210">
        <v>0</v>
      </c>
      <c r="K1257" s="209">
        <v>5.740399999999999E-2</v>
      </c>
      <c r="L1257" s="201">
        <v>-119.90845999236788</v>
      </c>
      <c r="M1257" s="201">
        <v>423.0996045</v>
      </c>
      <c r="N1257" s="201">
        <v>41.094000000000001</v>
      </c>
      <c r="O1257" s="209">
        <v>41.094000000000001</v>
      </c>
      <c r="P1257" s="209">
        <v>423.0996045</v>
      </c>
      <c r="Q1257" s="209">
        <v>-119.93716199236788</v>
      </c>
      <c r="R1257" s="209">
        <v>213.36653621999849</v>
      </c>
      <c r="S1257" s="209">
        <v>213.3952382199985</v>
      </c>
      <c r="T1257" s="215" t="s">
        <v>3077</v>
      </c>
      <c r="U1257" s="222">
        <v>144.88790635359868</v>
      </c>
      <c r="V1257" s="170"/>
      <c r="W1257" s="170"/>
      <c r="X1257" s="168"/>
      <c r="Y1257" s="168"/>
      <c r="Z1257" s="168"/>
      <c r="AA1257" s="169"/>
      <c r="AB1257" s="169"/>
      <c r="AC1257" s="168"/>
      <c r="AD1257" s="168"/>
      <c r="AE1257" s="168"/>
      <c r="AF1257" s="168"/>
      <c r="AG1257" s="168"/>
      <c r="AH1257" s="168"/>
      <c r="AI1257" s="168"/>
      <c r="AJ1257" s="168"/>
      <c r="AK1257" s="168"/>
      <c r="AL1257" s="168"/>
      <c r="AM1257" s="168"/>
      <c r="AN1257" s="168"/>
      <c r="AO1257" s="168"/>
    </row>
    <row r="1258" spans="1:41" x14ac:dyDescent="0.25">
      <c r="A1258" s="243"/>
      <c r="B1258" s="243"/>
      <c r="C1258" s="243"/>
      <c r="D1258" s="448"/>
      <c r="E1258" s="253" t="s">
        <v>619</v>
      </c>
      <c r="F1258" s="212"/>
      <c r="G1258" s="212" t="s">
        <v>2198</v>
      </c>
      <c r="H1258" s="449"/>
      <c r="I1258" s="218"/>
      <c r="J1258" s="210"/>
      <c r="K1258" s="401">
        <v>0.19049100000000005</v>
      </c>
      <c r="L1258" s="201">
        <v>-120.03240749236787</v>
      </c>
      <c r="M1258" s="201">
        <v>423.0996045</v>
      </c>
      <c r="N1258" s="201">
        <v>41.094000000000001</v>
      </c>
      <c r="O1258" s="209">
        <v>41.094000000000001</v>
      </c>
      <c r="P1258" s="209">
        <v>423.0996045</v>
      </c>
      <c r="Q1258" s="209">
        <v>-120.12765299236787</v>
      </c>
      <c r="R1258" s="401">
        <v>213.49048371999851</v>
      </c>
      <c r="S1258" s="401">
        <v>213.58572921999851</v>
      </c>
      <c r="T1258" s="401"/>
      <c r="U1258" s="170">
        <v>145.01185385359867</v>
      </c>
      <c r="V1258" s="170"/>
      <c r="W1258" s="170"/>
      <c r="X1258" s="168"/>
      <c r="Y1258" s="168"/>
      <c r="Z1258" s="168"/>
      <c r="AA1258" s="169"/>
      <c r="AB1258" s="169"/>
      <c r="AC1258" s="168"/>
      <c r="AD1258" s="168"/>
      <c r="AE1258" s="168"/>
      <c r="AF1258" s="168"/>
      <c r="AG1258" s="168"/>
      <c r="AH1258" s="168"/>
      <c r="AI1258" s="168"/>
      <c r="AJ1258" s="168"/>
      <c r="AK1258" s="168"/>
      <c r="AL1258" s="168"/>
      <c r="AM1258" s="168"/>
      <c r="AN1258" s="168"/>
      <c r="AO1258" s="168"/>
    </row>
    <row r="1259" spans="1:41" x14ac:dyDescent="0.25">
      <c r="A1259" s="243" t="s">
        <v>2824</v>
      </c>
      <c r="B1259" s="243" t="s">
        <v>3079</v>
      </c>
      <c r="C1259" s="243" t="s">
        <v>2197</v>
      </c>
      <c r="D1259" s="448">
        <v>2137</v>
      </c>
      <c r="E1259" s="213" t="s">
        <v>4293</v>
      </c>
      <c r="F1259" s="212"/>
      <c r="G1259" s="212" t="s">
        <v>3072</v>
      </c>
      <c r="H1259" s="450">
        <v>34</v>
      </c>
      <c r="I1259" s="401">
        <v>0.29817100000000002</v>
      </c>
      <c r="J1259" s="210"/>
      <c r="K1259" s="401">
        <v>0.29817100000000002</v>
      </c>
      <c r="L1259" s="201">
        <v>-120.27673849236787</v>
      </c>
      <c r="M1259" s="201">
        <v>423.0996045</v>
      </c>
      <c r="N1259" s="201">
        <v>41.094000000000001</v>
      </c>
      <c r="O1259" s="209">
        <v>41.094000000000001</v>
      </c>
      <c r="P1259" s="209">
        <v>423.0996045</v>
      </c>
      <c r="Q1259" s="209">
        <v>-120.42582399236787</v>
      </c>
      <c r="R1259" s="401">
        <v>213.7348147199985</v>
      </c>
      <c r="S1259" s="401">
        <v>213.88390021999851</v>
      </c>
      <c r="T1259" s="401"/>
      <c r="U1259" s="170">
        <v>145.25618485359865</v>
      </c>
      <c r="V1259" s="170"/>
      <c r="W1259" s="170"/>
      <c r="X1259" s="168"/>
      <c r="Y1259" s="168"/>
      <c r="Z1259" s="168"/>
      <c r="AA1259" s="169"/>
      <c r="AB1259" s="169"/>
      <c r="AC1259" s="168"/>
      <c r="AD1259" s="168"/>
      <c r="AE1259" s="168"/>
      <c r="AF1259" s="168"/>
      <c r="AG1259" s="168"/>
      <c r="AH1259" s="168"/>
      <c r="AI1259" s="168"/>
      <c r="AJ1259" s="168"/>
      <c r="AK1259" s="168"/>
      <c r="AL1259" s="168"/>
      <c r="AM1259" s="168"/>
      <c r="AN1259" s="168"/>
      <c r="AO1259" s="168"/>
    </row>
    <row r="1260" spans="1:41" x14ac:dyDescent="0.25">
      <c r="A1260" s="243"/>
      <c r="B1260" s="243"/>
      <c r="C1260" s="243"/>
      <c r="D1260" s="448"/>
      <c r="E1260" s="213" t="s">
        <v>619</v>
      </c>
      <c r="F1260" s="212"/>
      <c r="G1260" s="212" t="s">
        <v>2198</v>
      </c>
      <c r="H1260" s="450"/>
      <c r="I1260" s="209">
        <v>9.9516999999999994E-2</v>
      </c>
      <c r="J1260" s="210"/>
      <c r="K1260" s="401">
        <v>9.9516999999999994E-2</v>
      </c>
      <c r="L1260" s="201">
        <v>-120.47558249236786</v>
      </c>
      <c r="M1260" s="201">
        <v>423.0996045</v>
      </c>
      <c r="N1260" s="201">
        <v>41.094000000000001</v>
      </c>
      <c r="O1260" s="209">
        <v>41.094000000000001</v>
      </c>
      <c r="P1260" s="209">
        <v>423.0996045</v>
      </c>
      <c r="Q1260" s="209">
        <v>-120.52534099236787</v>
      </c>
      <c r="R1260" s="401">
        <v>213.9336587199985</v>
      </c>
      <c r="S1260" s="401">
        <v>213.9834172199985</v>
      </c>
      <c r="T1260" s="401"/>
      <c r="U1260" s="170">
        <v>145.45502885359866</v>
      </c>
      <c r="V1260" s="170"/>
      <c r="W1260" s="170"/>
      <c r="X1260" s="168"/>
      <c r="Y1260" s="168"/>
      <c r="Z1260" s="168"/>
      <c r="AA1260" s="169"/>
      <c r="AB1260" s="169"/>
      <c r="AC1260" s="168"/>
      <c r="AD1260" s="168"/>
      <c r="AE1260" s="168"/>
      <c r="AF1260" s="168"/>
      <c r="AG1260" s="168"/>
      <c r="AH1260" s="168"/>
      <c r="AI1260" s="168"/>
      <c r="AJ1260" s="168"/>
      <c r="AK1260" s="168"/>
      <c r="AL1260" s="168"/>
      <c r="AM1260" s="168"/>
      <c r="AN1260" s="168"/>
      <c r="AO1260" s="168"/>
    </row>
    <row r="1261" spans="1:41" x14ac:dyDescent="0.25">
      <c r="A1261" s="243" t="s">
        <v>2824</v>
      </c>
      <c r="B1261" s="243" t="s">
        <v>3079</v>
      </c>
      <c r="C1261" s="243" t="s">
        <v>2194</v>
      </c>
      <c r="D1261" s="448">
        <v>2141</v>
      </c>
      <c r="E1261" s="213" t="s">
        <v>4294</v>
      </c>
      <c r="F1261" s="212"/>
      <c r="G1261" s="212" t="s">
        <v>3072</v>
      </c>
      <c r="H1261" s="450">
        <v>34</v>
      </c>
      <c r="I1261" s="209">
        <v>0.29817100000000002</v>
      </c>
      <c r="J1261" s="210"/>
      <c r="K1261" s="401">
        <v>0.29817100000000002</v>
      </c>
      <c r="L1261" s="201">
        <v>-120.67442649236787</v>
      </c>
      <c r="M1261" s="201">
        <v>423.0996045</v>
      </c>
      <c r="N1261" s="201">
        <v>41.094000000000001</v>
      </c>
      <c r="O1261" s="209">
        <v>41.094000000000001</v>
      </c>
      <c r="P1261" s="209">
        <v>423.0996045</v>
      </c>
      <c r="Q1261" s="209">
        <v>-120.82351199236787</v>
      </c>
      <c r="R1261" s="401">
        <v>214.13250271999848</v>
      </c>
      <c r="S1261" s="401">
        <v>214.2815882199985</v>
      </c>
      <c r="T1261" s="401"/>
      <c r="U1261" s="170">
        <v>145.65387285359867</v>
      </c>
      <c r="V1261" s="170"/>
      <c r="W1261" s="170"/>
      <c r="X1261" s="168"/>
      <c r="Y1261" s="168"/>
      <c r="Z1261" s="168"/>
      <c r="AA1261" s="169"/>
      <c r="AB1261" s="169"/>
      <c r="AC1261" s="168"/>
      <c r="AD1261" s="168"/>
      <c r="AE1261" s="168"/>
      <c r="AF1261" s="168"/>
      <c r="AG1261" s="168"/>
      <c r="AH1261" s="168"/>
      <c r="AI1261" s="168"/>
      <c r="AJ1261" s="168"/>
      <c r="AK1261" s="168"/>
      <c r="AL1261" s="168"/>
      <c r="AM1261" s="168"/>
      <c r="AN1261" s="168"/>
      <c r="AO1261" s="168"/>
    </row>
    <row r="1262" spans="1:41" x14ac:dyDescent="0.25">
      <c r="A1262" s="243"/>
      <c r="B1262" s="243"/>
      <c r="C1262" s="243"/>
      <c r="D1262" s="448"/>
      <c r="E1262" s="213" t="s">
        <v>619</v>
      </c>
      <c r="F1262" s="212"/>
      <c r="G1262" s="212" t="s">
        <v>2198</v>
      </c>
      <c r="H1262" s="450"/>
      <c r="I1262" s="209"/>
      <c r="J1262" s="210"/>
      <c r="K1262" s="401">
        <v>9.9516999999999994E-2</v>
      </c>
      <c r="L1262" s="201">
        <v>-120.87327049236788</v>
      </c>
      <c r="M1262" s="201">
        <v>423.0996045</v>
      </c>
      <c r="N1262" s="201">
        <v>41.094000000000001</v>
      </c>
      <c r="O1262" s="209">
        <v>41.094000000000001</v>
      </c>
      <c r="P1262" s="209">
        <v>423.0996045</v>
      </c>
      <c r="Q1262" s="209">
        <v>-120.92302899236788</v>
      </c>
      <c r="R1262" s="401">
        <v>214.33134671999849</v>
      </c>
      <c r="S1262" s="401">
        <v>214.38110521999849</v>
      </c>
      <c r="T1262" s="401"/>
      <c r="U1262" s="170">
        <v>145.85271685359868</v>
      </c>
      <c r="V1262" s="170"/>
      <c r="W1262" s="170"/>
      <c r="X1262" s="168"/>
      <c r="Y1262" s="168"/>
      <c r="Z1262" s="168"/>
      <c r="AA1262" s="169"/>
      <c r="AB1262" s="169"/>
      <c r="AC1262" s="168"/>
      <c r="AD1262" s="168"/>
      <c r="AE1262" s="168"/>
      <c r="AF1262" s="168"/>
      <c r="AG1262" s="168"/>
      <c r="AH1262" s="168"/>
      <c r="AI1262" s="168"/>
      <c r="AJ1262" s="168"/>
      <c r="AK1262" s="168"/>
      <c r="AL1262" s="168"/>
      <c r="AM1262" s="168"/>
      <c r="AN1262" s="168"/>
      <c r="AO1262" s="168"/>
    </row>
    <row r="1263" spans="1:41" x14ac:dyDescent="0.25">
      <c r="A1263" s="243"/>
      <c r="B1263" s="243"/>
      <c r="C1263" s="243"/>
      <c r="D1263" s="448"/>
      <c r="E1263" s="213"/>
      <c r="F1263" s="212"/>
      <c r="G1263" s="212"/>
      <c r="H1263" s="450"/>
      <c r="I1263" s="401"/>
      <c r="J1263" s="210"/>
      <c r="K1263" s="401">
        <v>0.19798499999999999</v>
      </c>
      <c r="L1263" s="201">
        <v>-121.02202149236788</v>
      </c>
      <c r="M1263" s="201">
        <v>423.0996045</v>
      </c>
      <c r="N1263" s="201">
        <v>41.094000000000001</v>
      </c>
      <c r="O1263" s="209">
        <v>41.094000000000001</v>
      </c>
      <c r="P1263" s="209">
        <v>423.0996045</v>
      </c>
      <c r="Q1263" s="209">
        <v>-121.12101399236788</v>
      </c>
      <c r="R1263" s="401">
        <v>214.48009771999847</v>
      </c>
      <c r="S1263" s="401">
        <v>214.57909021999848</v>
      </c>
      <c r="T1263" s="401"/>
      <c r="U1263" s="170">
        <v>146.00146785359863</v>
      </c>
      <c r="V1263" s="170"/>
      <c r="W1263" s="170"/>
      <c r="X1263" s="168"/>
      <c r="Y1263" s="168"/>
      <c r="Z1263" s="168"/>
      <c r="AA1263" s="169"/>
      <c r="AB1263" s="169"/>
      <c r="AC1263" s="168"/>
      <c r="AD1263" s="168"/>
      <c r="AE1263" s="168"/>
      <c r="AF1263" s="168"/>
      <c r="AG1263" s="168"/>
      <c r="AH1263" s="168"/>
      <c r="AI1263" s="168"/>
      <c r="AJ1263" s="168"/>
      <c r="AK1263" s="168"/>
      <c r="AL1263" s="168"/>
      <c r="AM1263" s="168"/>
      <c r="AN1263" s="168"/>
      <c r="AO1263" s="168"/>
    </row>
    <row r="1264" spans="1:41" x14ac:dyDescent="0.25">
      <c r="A1264" s="243"/>
      <c r="B1264" s="243"/>
      <c r="C1264" s="243"/>
      <c r="D1264" s="448"/>
      <c r="E1264" s="213" t="s">
        <v>619</v>
      </c>
      <c r="F1264" s="212"/>
      <c r="G1264" s="212" t="s">
        <v>2198</v>
      </c>
      <c r="H1264" s="450"/>
      <c r="I1264" s="209"/>
      <c r="J1264" s="210"/>
      <c r="K1264" s="401">
        <v>9.9516999999999994E-2</v>
      </c>
      <c r="L1264" s="201">
        <v>-121.17077249236789</v>
      </c>
      <c r="M1264" s="201">
        <v>423.0996045</v>
      </c>
      <c r="N1264" s="201">
        <v>41.094000000000001</v>
      </c>
      <c r="O1264" s="209">
        <v>41.094000000000001</v>
      </c>
      <c r="P1264" s="209">
        <v>423.0996045</v>
      </c>
      <c r="Q1264" s="209">
        <v>-121.22053099236788</v>
      </c>
      <c r="R1264" s="401">
        <v>214.62884871999847</v>
      </c>
      <c r="S1264" s="401">
        <v>214.67860721999847</v>
      </c>
      <c r="T1264" s="401"/>
      <c r="U1264" s="170">
        <v>146.15021885359863</v>
      </c>
      <c r="V1264" s="170"/>
      <c r="W1264" s="170"/>
      <c r="X1264" s="168"/>
      <c r="Y1264" s="168"/>
      <c r="Z1264" s="168"/>
      <c r="AA1264" s="169"/>
      <c r="AB1264" s="169"/>
      <c r="AC1264" s="168"/>
      <c r="AD1264" s="168"/>
      <c r="AE1264" s="168"/>
      <c r="AF1264" s="168"/>
      <c r="AG1264" s="168"/>
      <c r="AH1264" s="168"/>
      <c r="AI1264" s="168"/>
      <c r="AJ1264" s="168"/>
      <c r="AK1264" s="168"/>
      <c r="AL1264" s="168"/>
      <c r="AM1264" s="168"/>
      <c r="AN1264" s="168"/>
      <c r="AO1264" s="168"/>
    </row>
    <row r="1265" spans="1:41" x14ac:dyDescent="0.25">
      <c r="A1265" s="243" t="s">
        <v>2824</v>
      </c>
      <c r="B1265" s="243" t="s">
        <v>3079</v>
      </c>
      <c r="C1265" s="243" t="s">
        <v>2192</v>
      </c>
      <c r="D1265" s="448">
        <v>2148</v>
      </c>
      <c r="E1265" s="213" t="s">
        <v>4295</v>
      </c>
      <c r="F1265" s="212"/>
      <c r="G1265" s="212" t="s">
        <v>3072</v>
      </c>
      <c r="H1265" s="450">
        <v>34</v>
      </c>
      <c r="I1265" s="209">
        <v>0.29817100000000002</v>
      </c>
      <c r="J1265" s="210"/>
      <c r="K1265" s="401">
        <v>0.29817100000000002</v>
      </c>
      <c r="L1265" s="201">
        <v>-121.36961649236788</v>
      </c>
      <c r="M1265" s="201">
        <v>423.0996045</v>
      </c>
      <c r="N1265" s="201">
        <v>41.094000000000001</v>
      </c>
      <c r="O1265" s="209">
        <v>41.094000000000001</v>
      </c>
      <c r="P1265" s="209">
        <v>423.0996045</v>
      </c>
      <c r="Q1265" s="209">
        <v>-121.51870199236788</v>
      </c>
      <c r="R1265" s="401">
        <v>214.82769271999845</v>
      </c>
      <c r="S1265" s="401">
        <v>214.97677821999847</v>
      </c>
      <c r="T1265" s="401"/>
      <c r="U1265" s="170">
        <v>146.34906285359864</v>
      </c>
      <c r="V1265" s="170"/>
      <c r="W1265" s="170"/>
      <c r="X1265" s="168"/>
      <c r="Y1265" s="168"/>
      <c r="Z1265" s="168"/>
      <c r="AA1265" s="169"/>
      <c r="AB1265" s="169"/>
      <c r="AC1265" s="168"/>
      <c r="AD1265" s="168"/>
      <c r="AE1265" s="168"/>
      <c r="AF1265" s="168"/>
      <c r="AG1265" s="168"/>
      <c r="AH1265" s="168"/>
      <c r="AI1265" s="168"/>
      <c r="AJ1265" s="168"/>
      <c r="AK1265" s="168"/>
      <c r="AL1265" s="168"/>
      <c r="AM1265" s="168"/>
      <c r="AN1265" s="168"/>
      <c r="AO1265" s="168"/>
    </row>
    <row r="1266" spans="1:41" x14ac:dyDescent="0.25">
      <c r="A1266" s="243"/>
      <c r="B1266" s="243"/>
      <c r="C1266" s="243"/>
      <c r="D1266" s="448"/>
      <c r="E1266" s="213"/>
      <c r="F1266" s="212"/>
      <c r="G1266" s="212" t="s">
        <v>2198</v>
      </c>
      <c r="H1266" s="450"/>
      <c r="I1266" s="209">
        <v>9.9516999999999994E-2</v>
      </c>
      <c r="J1266" s="210"/>
      <c r="K1266" s="401">
        <v>9.9516999999999994E-2</v>
      </c>
      <c r="L1266" s="201">
        <v>-121.56846049236788</v>
      </c>
      <c r="M1266" s="201">
        <v>423.0996045</v>
      </c>
      <c r="N1266" s="201">
        <v>41.094000000000001</v>
      </c>
      <c r="O1266" s="209">
        <v>41.094000000000001</v>
      </c>
      <c r="P1266" s="209">
        <v>423.0996045</v>
      </c>
      <c r="Q1266" s="209">
        <v>-121.61821899236789</v>
      </c>
      <c r="R1266" s="401">
        <v>215.02653671999846</v>
      </c>
      <c r="S1266" s="401">
        <v>215.07629521999846</v>
      </c>
      <c r="T1266" s="401"/>
      <c r="U1266" s="170">
        <v>146.54790685359865</v>
      </c>
      <c r="V1266" s="170"/>
      <c r="W1266" s="170"/>
      <c r="X1266" s="168"/>
      <c r="Y1266" s="168"/>
      <c r="Z1266" s="168"/>
      <c r="AA1266" s="169"/>
      <c r="AB1266" s="169"/>
      <c r="AC1266" s="168"/>
      <c r="AD1266" s="168"/>
      <c r="AE1266" s="168"/>
      <c r="AF1266" s="168"/>
      <c r="AG1266" s="168"/>
      <c r="AH1266" s="168"/>
      <c r="AI1266" s="168"/>
      <c r="AJ1266" s="168"/>
      <c r="AK1266" s="168"/>
      <c r="AL1266" s="168"/>
      <c r="AM1266" s="168"/>
      <c r="AN1266" s="168"/>
      <c r="AO1266" s="168"/>
    </row>
    <row r="1267" spans="1:41" x14ac:dyDescent="0.25">
      <c r="A1267" s="243" t="s">
        <v>2824</v>
      </c>
      <c r="B1267" s="243" t="s">
        <v>3079</v>
      </c>
      <c r="C1267" s="243" t="s">
        <v>2190</v>
      </c>
      <c r="D1267" s="448">
        <v>2152</v>
      </c>
      <c r="E1267" s="213" t="s">
        <v>4296</v>
      </c>
      <c r="F1267" s="212"/>
      <c r="G1267" s="212" t="s">
        <v>3072</v>
      </c>
      <c r="H1267" s="450">
        <v>34</v>
      </c>
      <c r="I1267" s="209">
        <v>0.29817100000000002</v>
      </c>
      <c r="J1267" s="210"/>
      <c r="K1267" s="401">
        <v>0.29817100000000002</v>
      </c>
      <c r="L1267" s="201">
        <v>-121.76730449236788</v>
      </c>
      <c r="M1267" s="201">
        <v>423.0996045</v>
      </c>
      <c r="N1267" s="201">
        <v>41.094000000000001</v>
      </c>
      <c r="O1267" s="209">
        <v>41.094000000000001</v>
      </c>
      <c r="P1267" s="209">
        <v>423.0996045</v>
      </c>
      <c r="Q1267" s="209">
        <v>-121.91638999236788</v>
      </c>
      <c r="R1267" s="401">
        <v>215.22538071999844</v>
      </c>
      <c r="S1267" s="401">
        <v>215.37446621999845</v>
      </c>
      <c r="T1267" s="401"/>
      <c r="U1267" s="170">
        <v>146.7467508535986</v>
      </c>
      <c r="V1267" s="170"/>
      <c r="W1267" s="170"/>
      <c r="X1267" s="168"/>
      <c r="Y1267" s="168"/>
      <c r="Z1267" s="168"/>
      <c r="AA1267" s="169"/>
      <c r="AB1267" s="169"/>
      <c r="AC1267" s="168"/>
      <c r="AD1267" s="168"/>
      <c r="AE1267" s="168"/>
      <c r="AF1267" s="168"/>
      <c r="AG1267" s="168"/>
      <c r="AH1267" s="168"/>
      <c r="AI1267" s="168"/>
      <c r="AJ1267" s="168"/>
      <c r="AK1267" s="168"/>
      <c r="AL1267" s="168"/>
      <c r="AM1267" s="168"/>
      <c r="AN1267" s="168"/>
      <c r="AO1267" s="168"/>
    </row>
    <row r="1268" spans="1:41" x14ac:dyDescent="0.25">
      <c r="A1268" s="243"/>
      <c r="B1268" s="243"/>
      <c r="C1268" s="243"/>
      <c r="D1268" s="448"/>
      <c r="E1268" s="253" t="s">
        <v>619</v>
      </c>
      <c r="F1268" s="212"/>
      <c r="G1268" s="212" t="s">
        <v>2198</v>
      </c>
      <c r="H1268" s="449"/>
      <c r="I1268" s="209"/>
      <c r="J1268" s="210"/>
      <c r="K1268" s="209">
        <v>0.19049100000000005</v>
      </c>
      <c r="L1268" s="201">
        <v>-122.01163549236787</v>
      </c>
      <c r="M1268" s="201">
        <v>423.0996045</v>
      </c>
      <c r="N1268" s="201">
        <v>41.094000000000001</v>
      </c>
      <c r="O1268" s="209">
        <v>41.094000000000001</v>
      </c>
      <c r="P1268" s="209">
        <v>423.0996045</v>
      </c>
      <c r="Q1268" s="209">
        <v>-122.10688099236788</v>
      </c>
      <c r="R1268" s="209">
        <v>215.46971171999846</v>
      </c>
      <c r="S1268" s="209">
        <v>215.56495721999846</v>
      </c>
      <c r="T1268" s="209"/>
      <c r="U1268" s="222">
        <v>146.99108185359864</v>
      </c>
      <c r="V1268" s="222"/>
      <c r="W1268" s="170"/>
      <c r="X1268" s="168"/>
      <c r="Y1268" s="168"/>
      <c r="Z1268" s="168"/>
      <c r="AA1268" s="169"/>
      <c r="AB1268" s="169"/>
      <c r="AC1268" s="168"/>
      <c r="AD1268" s="168"/>
      <c r="AE1268" s="168"/>
      <c r="AF1268" s="168"/>
      <c r="AG1268" s="168"/>
      <c r="AH1268" s="168"/>
      <c r="AI1268" s="168"/>
      <c r="AJ1268" s="168"/>
      <c r="AK1268" s="168"/>
      <c r="AL1268" s="168"/>
      <c r="AM1268" s="168"/>
      <c r="AN1268" s="168"/>
      <c r="AO1268" s="168"/>
    </row>
    <row r="1269" spans="1:41" x14ac:dyDescent="0.25">
      <c r="A1269" s="243" t="s">
        <v>2824</v>
      </c>
      <c r="B1269" s="243" t="s">
        <v>3079</v>
      </c>
      <c r="C1269" s="243" t="s">
        <v>1981</v>
      </c>
      <c r="D1269" s="448">
        <v>2156</v>
      </c>
      <c r="E1269" s="401" t="s">
        <v>4297</v>
      </c>
      <c r="F1269" s="215"/>
      <c r="G1269" s="215" t="s">
        <v>1978</v>
      </c>
      <c r="H1269" s="447">
        <v>40</v>
      </c>
      <c r="I1269" s="209">
        <v>5.740399999999999E-2</v>
      </c>
      <c r="J1269" s="210"/>
      <c r="K1269" s="209">
        <v>5.740399999999999E-2</v>
      </c>
      <c r="L1269" s="201">
        <v>-122.13558299236789</v>
      </c>
      <c r="M1269" s="201">
        <v>423.0996045</v>
      </c>
      <c r="N1269" s="201">
        <v>41.094000000000001</v>
      </c>
      <c r="O1269" s="209">
        <v>41.094000000000001</v>
      </c>
      <c r="P1269" s="209">
        <v>423.0996045</v>
      </c>
      <c r="Q1269" s="209">
        <v>-122.16428499236788</v>
      </c>
      <c r="R1269" s="209">
        <v>215.59365921999844</v>
      </c>
      <c r="S1269" s="209">
        <v>215.62236121999845</v>
      </c>
      <c r="T1269" s="209"/>
      <c r="U1269" s="222">
        <v>147.11502935359863</v>
      </c>
      <c r="V1269" s="222"/>
      <c r="W1269" s="170"/>
      <c r="X1269" s="168"/>
      <c r="Y1269" s="168"/>
      <c r="Z1269" s="168"/>
      <c r="AA1269" s="169"/>
      <c r="AB1269" s="169"/>
      <c r="AC1269" s="168"/>
      <c r="AD1269" s="168"/>
      <c r="AE1269" s="168"/>
      <c r="AF1269" s="168"/>
      <c r="AG1269" s="168"/>
      <c r="AH1269" s="168"/>
      <c r="AI1269" s="168"/>
      <c r="AJ1269" s="168"/>
      <c r="AK1269" s="168"/>
      <c r="AL1269" s="168"/>
      <c r="AM1269" s="168"/>
      <c r="AN1269" s="168"/>
      <c r="AO1269" s="250"/>
    </row>
    <row r="1270" spans="1:41" x14ac:dyDescent="0.25">
      <c r="A1270" s="404"/>
      <c r="B1270" s="404"/>
      <c r="C1270" s="404"/>
      <c r="D1270" s="427"/>
      <c r="E1270" s="397" t="s">
        <v>619</v>
      </c>
      <c r="F1270" s="395"/>
      <c r="G1270" s="395"/>
      <c r="H1270" s="394"/>
      <c r="I1270" s="443"/>
      <c r="J1270" s="400"/>
      <c r="K1270" s="402">
        <v>0.16514300000000001</v>
      </c>
      <c r="L1270" s="201">
        <v>-122.24685649236788</v>
      </c>
      <c r="M1270" s="201">
        <v>423.0996045</v>
      </c>
      <c r="N1270" s="201">
        <v>41.094000000000001</v>
      </c>
      <c r="O1270" s="387">
        <v>41.094000000000001</v>
      </c>
      <c r="P1270" s="387">
        <v>423.0996045</v>
      </c>
      <c r="Q1270" s="387">
        <v>-122.32942799236788</v>
      </c>
      <c r="R1270" s="402">
        <v>215.70493271999845</v>
      </c>
      <c r="S1270" s="402">
        <v>215.78750421999845</v>
      </c>
      <c r="T1270" s="437"/>
      <c r="U1270" s="225">
        <v>147.22630285359861</v>
      </c>
      <c r="V1270" s="201"/>
      <c r="W1270" s="201"/>
      <c r="X1270" s="250"/>
      <c r="Y1270" s="250"/>
      <c r="Z1270" s="250"/>
      <c r="AA1270" s="251"/>
      <c r="AB1270" s="251"/>
      <c r="AC1270" s="250"/>
      <c r="AD1270" s="250"/>
      <c r="AE1270" s="250"/>
      <c r="AF1270" s="250"/>
      <c r="AG1270" s="250"/>
      <c r="AH1270" s="250"/>
      <c r="AI1270" s="250"/>
      <c r="AJ1270" s="250"/>
      <c r="AK1270" s="250"/>
      <c r="AL1270" s="250"/>
      <c r="AM1270" s="250"/>
      <c r="AN1270" s="250"/>
      <c r="AO1270" s="250"/>
    </row>
    <row r="1271" spans="1:41" x14ac:dyDescent="0.25">
      <c r="A1271" s="397"/>
      <c r="B1271" s="397"/>
      <c r="C1271" s="397"/>
      <c r="D1271" s="396"/>
      <c r="E1271" s="397" t="s">
        <v>619</v>
      </c>
      <c r="F1271" s="395"/>
      <c r="G1271" s="395" t="s">
        <v>1962</v>
      </c>
      <c r="H1271" s="394"/>
      <c r="I1271" s="387"/>
      <c r="J1271" s="383"/>
      <c r="K1271" s="387">
        <v>1.1054000000000001E-2</v>
      </c>
      <c r="L1271" s="201">
        <v>-122.33495499236788</v>
      </c>
      <c r="M1271" s="201">
        <v>423.0996045</v>
      </c>
      <c r="N1271" s="201">
        <v>41.094000000000001</v>
      </c>
      <c r="O1271" s="387">
        <v>41.094000000000001</v>
      </c>
      <c r="P1271" s="387">
        <v>423.0996045</v>
      </c>
      <c r="Q1271" s="387">
        <v>-122.34048199236788</v>
      </c>
      <c r="R1271" s="402">
        <v>215.79303121999845</v>
      </c>
      <c r="S1271" s="402">
        <v>215.79855821999845</v>
      </c>
      <c r="T1271" s="387"/>
      <c r="U1271" s="225">
        <v>147.31440135359861</v>
      </c>
      <c r="V1271" s="201"/>
      <c r="W1271" s="201"/>
      <c r="X1271" s="250"/>
      <c r="Y1271" s="250"/>
      <c r="Z1271" s="250"/>
      <c r="AA1271" s="251"/>
      <c r="AB1271" s="251"/>
      <c r="AC1271" s="250"/>
      <c r="AD1271" s="250"/>
      <c r="AE1271" s="250"/>
      <c r="AF1271" s="250"/>
      <c r="AG1271" s="250"/>
      <c r="AH1271" s="250"/>
      <c r="AI1271" s="250"/>
      <c r="AJ1271" s="250"/>
      <c r="AK1271" s="250"/>
      <c r="AL1271" s="250"/>
      <c r="AM1271" s="250"/>
      <c r="AN1271" s="250"/>
      <c r="AO1271" s="250"/>
    </row>
    <row r="1272" spans="1:41" x14ac:dyDescent="0.25">
      <c r="A1272" s="397"/>
      <c r="B1272" s="397"/>
      <c r="C1272" s="397"/>
      <c r="D1272" s="396"/>
      <c r="E1272" s="397" t="s">
        <v>619</v>
      </c>
      <c r="F1272" s="395"/>
      <c r="G1272" s="395" t="s">
        <v>2100</v>
      </c>
      <c r="H1272" s="394"/>
      <c r="I1272" s="399"/>
      <c r="J1272" s="399"/>
      <c r="K1272" s="387">
        <v>0</v>
      </c>
      <c r="L1272" s="201">
        <v>-122.34048199236788</v>
      </c>
      <c r="M1272" s="201">
        <v>423.0996045</v>
      </c>
      <c r="N1272" s="201">
        <v>41.094000000000001</v>
      </c>
      <c r="O1272" s="387">
        <v>41.094000000000001</v>
      </c>
      <c r="P1272" s="387">
        <v>423.0996045</v>
      </c>
      <c r="Q1272" s="387">
        <v>-122.34048199236788</v>
      </c>
      <c r="R1272" s="402">
        <v>215.79855821999845</v>
      </c>
      <c r="S1272" s="402">
        <v>215.79855821999845</v>
      </c>
      <c r="T1272" s="387"/>
      <c r="U1272" s="225">
        <v>147.31992835359864</v>
      </c>
      <c r="V1272" s="201"/>
      <c r="W1272" s="201"/>
      <c r="X1272" s="250"/>
      <c r="Y1272" s="250"/>
      <c r="Z1272" s="250"/>
      <c r="AA1272" s="251"/>
      <c r="AB1272" s="251"/>
      <c r="AC1272" s="250"/>
      <c r="AD1272" s="250"/>
      <c r="AE1272" s="250"/>
      <c r="AF1272" s="250"/>
      <c r="AG1272" s="250"/>
      <c r="AH1272" s="250"/>
      <c r="AI1272" s="250"/>
      <c r="AJ1272" s="250"/>
      <c r="AK1272" s="250"/>
      <c r="AL1272" s="250"/>
      <c r="AM1272" s="250"/>
      <c r="AN1272" s="250"/>
      <c r="AO1272" s="250"/>
    </row>
    <row r="1273" spans="1:41" x14ac:dyDescent="0.25">
      <c r="A1273" s="397" t="s">
        <v>2824</v>
      </c>
      <c r="B1273" s="397" t="s">
        <v>2973</v>
      </c>
      <c r="C1273" s="397" t="s">
        <v>2152</v>
      </c>
      <c r="D1273" s="396">
        <v>2158</v>
      </c>
      <c r="E1273" s="397" t="s">
        <v>3070</v>
      </c>
      <c r="F1273" s="395" t="s">
        <v>2150</v>
      </c>
      <c r="G1273" s="395" t="s">
        <v>2149</v>
      </c>
      <c r="H1273" s="394"/>
      <c r="I1273" s="387"/>
      <c r="J1273" s="383"/>
      <c r="K1273" s="387">
        <v>0</v>
      </c>
      <c r="L1273" s="201">
        <v>-122.34048199236788</v>
      </c>
      <c r="M1273" s="201">
        <v>423.0996045</v>
      </c>
      <c r="N1273" s="201">
        <v>41.094000000000001</v>
      </c>
      <c r="O1273" s="387">
        <v>41.094000000000001</v>
      </c>
      <c r="P1273" s="387">
        <v>423.0996045</v>
      </c>
      <c r="Q1273" s="387">
        <v>-122.34048199236788</v>
      </c>
      <c r="R1273" s="402">
        <v>215.79855821999845</v>
      </c>
      <c r="S1273" s="402">
        <v>215.79855821999845</v>
      </c>
      <c r="T1273" s="387"/>
      <c r="U1273" s="225">
        <v>147.31992835359864</v>
      </c>
      <c r="V1273" s="201"/>
      <c r="W1273" s="201"/>
      <c r="X1273" s="250"/>
      <c r="Y1273" s="250"/>
      <c r="Z1273" s="250"/>
      <c r="AA1273" s="251"/>
      <c r="AB1273" s="251"/>
      <c r="AC1273" s="250"/>
      <c r="AD1273" s="250"/>
      <c r="AE1273" s="250"/>
      <c r="AF1273" s="250"/>
      <c r="AG1273" s="250"/>
      <c r="AH1273" s="250"/>
      <c r="AI1273" s="250"/>
      <c r="AJ1273" s="250"/>
      <c r="AK1273" s="250"/>
      <c r="AL1273" s="250"/>
      <c r="AM1273" s="250"/>
      <c r="AN1273" s="250"/>
      <c r="AO1273" s="250"/>
    </row>
    <row r="1274" spans="1:41" x14ac:dyDescent="0.25">
      <c r="A1274" s="397"/>
      <c r="B1274" s="397"/>
      <c r="C1274" s="397"/>
      <c r="D1274" s="396"/>
      <c r="E1274" s="397" t="s">
        <v>619</v>
      </c>
      <c r="F1274" s="395"/>
      <c r="G1274" s="395" t="s">
        <v>2100</v>
      </c>
      <c r="H1274" s="394"/>
      <c r="I1274" s="399"/>
      <c r="J1274" s="400"/>
      <c r="K1274" s="387">
        <v>0</v>
      </c>
      <c r="L1274" s="201">
        <v>-122.34048199236788</v>
      </c>
      <c r="M1274" s="201">
        <v>423.0996045</v>
      </c>
      <c r="N1274" s="201">
        <v>41.094000000000001</v>
      </c>
      <c r="O1274" s="387">
        <v>41.094000000000001</v>
      </c>
      <c r="P1274" s="387">
        <v>423.0996045</v>
      </c>
      <c r="Q1274" s="387">
        <v>-122.34048199236788</v>
      </c>
      <c r="R1274" s="402">
        <v>215.79855821999845</v>
      </c>
      <c r="S1274" s="402">
        <v>215.79855821999845</v>
      </c>
      <c r="T1274" s="387"/>
      <c r="U1274" s="225">
        <v>147.31992835359864</v>
      </c>
      <c r="V1274" s="201"/>
      <c r="W1274" s="201"/>
      <c r="X1274" s="250"/>
      <c r="Y1274" s="250"/>
      <c r="Z1274" s="250"/>
      <c r="AA1274" s="251"/>
      <c r="AB1274" s="251"/>
      <c r="AC1274" s="250"/>
      <c r="AD1274" s="250"/>
      <c r="AE1274" s="250"/>
      <c r="AF1274" s="250"/>
      <c r="AG1274" s="250"/>
      <c r="AH1274" s="250"/>
      <c r="AI1274" s="250"/>
      <c r="AJ1274" s="250"/>
      <c r="AK1274" s="250"/>
      <c r="AL1274" s="250"/>
      <c r="AM1274" s="250"/>
      <c r="AN1274" s="250"/>
      <c r="AO1274" s="250"/>
    </row>
    <row r="1275" spans="1:41" x14ac:dyDescent="0.25">
      <c r="A1275" s="397" t="s">
        <v>2824</v>
      </c>
      <c r="B1275" s="397" t="s">
        <v>2973</v>
      </c>
      <c r="C1275" s="397" t="s">
        <v>1990</v>
      </c>
      <c r="D1275" s="396">
        <v>2158</v>
      </c>
      <c r="E1275" s="397" t="s">
        <v>3069</v>
      </c>
      <c r="F1275" s="395" t="s">
        <v>1988</v>
      </c>
      <c r="G1275" s="395" t="s">
        <v>1987</v>
      </c>
      <c r="H1275" s="394"/>
      <c r="I1275" s="387"/>
      <c r="J1275" s="383"/>
      <c r="K1275" s="387">
        <v>0</v>
      </c>
      <c r="L1275" s="201">
        <v>-122.34048199236788</v>
      </c>
      <c r="M1275" s="201">
        <v>423.0996045</v>
      </c>
      <c r="N1275" s="201">
        <v>41.094000000000001</v>
      </c>
      <c r="O1275" s="387">
        <v>41.094000000000001</v>
      </c>
      <c r="P1275" s="387">
        <v>423.0996045</v>
      </c>
      <c r="Q1275" s="387">
        <v>-122.34048199236788</v>
      </c>
      <c r="R1275" s="402">
        <v>215.79855821999845</v>
      </c>
      <c r="S1275" s="402">
        <v>215.79855821999845</v>
      </c>
      <c r="T1275" s="387"/>
      <c r="U1275" s="225">
        <v>147.31992835359864</v>
      </c>
      <c r="V1275" s="201"/>
      <c r="W1275" s="201"/>
      <c r="X1275" s="250"/>
      <c r="Y1275" s="250"/>
      <c r="Z1275" s="250"/>
      <c r="AA1275" s="251"/>
      <c r="AB1275" s="251"/>
      <c r="AC1275" s="250"/>
      <c r="AD1275" s="250"/>
      <c r="AE1275" s="250"/>
      <c r="AF1275" s="250"/>
      <c r="AG1275" s="250"/>
      <c r="AH1275" s="250"/>
      <c r="AI1275" s="250"/>
      <c r="AJ1275" s="250"/>
      <c r="AK1275" s="250"/>
      <c r="AL1275" s="250"/>
      <c r="AM1275" s="250"/>
      <c r="AN1275" s="250"/>
      <c r="AO1275" s="250"/>
    </row>
    <row r="1276" spans="1:41" x14ac:dyDescent="0.25">
      <c r="A1276" s="397"/>
      <c r="B1276" s="397"/>
      <c r="C1276" s="397"/>
      <c r="D1276" s="396"/>
      <c r="E1276" s="397" t="s">
        <v>619</v>
      </c>
      <c r="F1276" s="395"/>
      <c r="G1276" s="395" t="s">
        <v>1962</v>
      </c>
      <c r="H1276" s="394"/>
      <c r="I1276" s="387"/>
      <c r="J1276" s="383"/>
      <c r="K1276" s="387">
        <v>0.16867999999999997</v>
      </c>
      <c r="L1276" s="201">
        <v>-122.42482199236788</v>
      </c>
      <c r="M1276" s="201">
        <v>423.0996045</v>
      </c>
      <c r="N1276" s="201">
        <v>41.094000000000001</v>
      </c>
      <c r="O1276" s="387">
        <v>41.094000000000001</v>
      </c>
      <c r="P1276" s="387">
        <v>423.0996045</v>
      </c>
      <c r="Q1276" s="387">
        <v>-122.50916199236788</v>
      </c>
      <c r="R1276" s="402">
        <v>215.88289821999845</v>
      </c>
      <c r="S1276" s="402">
        <v>215.96723821999845</v>
      </c>
      <c r="T1276" s="387"/>
      <c r="U1276" s="225">
        <v>147.40426835359864</v>
      </c>
      <c r="V1276" s="201"/>
      <c r="W1276" s="201"/>
      <c r="X1276" s="250"/>
      <c r="Y1276" s="250"/>
      <c r="Z1276" s="250"/>
      <c r="AA1276" s="251"/>
      <c r="AB1276" s="251"/>
      <c r="AC1276" s="250"/>
      <c r="AD1276" s="250"/>
      <c r="AE1276" s="250"/>
      <c r="AF1276" s="250"/>
      <c r="AG1276" s="250"/>
      <c r="AH1276" s="250"/>
      <c r="AI1276" s="250"/>
      <c r="AJ1276" s="250"/>
      <c r="AK1276" s="250"/>
      <c r="AL1276" s="250"/>
      <c r="AM1276" s="250"/>
      <c r="AN1276" s="250"/>
      <c r="AO1276" s="250"/>
    </row>
    <row r="1277" spans="1:41" x14ac:dyDescent="0.25">
      <c r="A1277" s="404" t="s">
        <v>2824</v>
      </c>
      <c r="B1277" s="397" t="s">
        <v>2973</v>
      </c>
      <c r="C1277" s="404" t="s">
        <v>2165</v>
      </c>
      <c r="D1277" s="403">
        <v>2160</v>
      </c>
      <c r="E1277" s="397" t="s">
        <v>3068</v>
      </c>
      <c r="F1277" s="395" t="s">
        <v>2163</v>
      </c>
      <c r="G1277" s="395" t="s">
        <v>2162</v>
      </c>
      <c r="H1277" s="394">
        <v>40</v>
      </c>
      <c r="I1277" s="399"/>
      <c r="J1277" s="400"/>
      <c r="K1277" s="387">
        <v>0</v>
      </c>
      <c r="L1277" s="201">
        <v>-122.50916199236788</v>
      </c>
      <c r="M1277" s="201">
        <v>423.0996045</v>
      </c>
      <c r="N1277" s="201">
        <v>41.094000000000001</v>
      </c>
      <c r="O1277" s="387">
        <v>41.094000000000001</v>
      </c>
      <c r="P1277" s="387">
        <v>423.0996045</v>
      </c>
      <c r="Q1277" s="387">
        <v>-122.50916199236788</v>
      </c>
      <c r="R1277" s="402">
        <v>215.96723821999845</v>
      </c>
      <c r="S1277" s="402">
        <v>215.96723821999845</v>
      </c>
      <c r="T1277" s="387">
        <v>6.7196000000000006E-2</v>
      </c>
      <c r="U1277" s="225">
        <v>147.48860835359864</v>
      </c>
      <c r="V1277" s="201"/>
      <c r="W1277" s="201"/>
      <c r="X1277" s="250"/>
      <c r="Y1277" s="250"/>
      <c r="Z1277" s="250"/>
      <c r="AA1277" s="251"/>
      <c r="AB1277" s="251"/>
      <c r="AC1277" s="250"/>
      <c r="AD1277" s="250"/>
      <c r="AE1277" s="250"/>
      <c r="AF1277" s="250"/>
      <c r="AG1277" s="250"/>
      <c r="AH1277" s="250"/>
      <c r="AI1277" s="250"/>
      <c r="AJ1277" s="250"/>
      <c r="AK1277" s="250"/>
      <c r="AL1277" s="250"/>
      <c r="AM1277" s="250"/>
      <c r="AN1277" s="250"/>
      <c r="AO1277" s="250"/>
    </row>
    <row r="1278" spans="1:41" x14ac:dyDescent="0.25">
      <c r="A1278" s="404"/>
      <c r="B1278" s="404"/>
      <c r="C1278" s="404"/>
      <c r="D1278" s="427"/>
      <c r="E1278" s="397" t="s">
        <v>619</v>
      </c>
      <c r="F1278" s="395"/>
      <c r="G1278" s="395"/>
      <c r="H1278" s="394"/>
      <c r="I1278" s="387"/>
      <c r="J1278" s="383"/>
      <c r="K1278" s="402">
        <v>0.203066</v>
      </c>
      <c r="L1278" s="201">
        <v>-122.61069499236788</v>
      </c>
      <c r="M1278" s="201">
        <v>423.0996045</v>
      </c>
      <c r="N1278" s="201">
        <v>41.094000000000001</v>
      </c>
      <c r="O1278" s="387">
        <v>41.094000000000001</v>
      </c>
      <c r="P1278" s="387">
        <v>423.0996045</v>
      </c>
      <c r="Q1278" s="387">
        <v>-122.71222799236789</v>
      </c>
      <c r="R1278" s="402">
        <v>216.06877121999847</v>
      </c>
      <c r="S1278" s="402">
        <v>216.17030421999846</v>
      </c>
      <c r="T1278" s="402"/>
      <c r="U1278" s="225">
        <v>147.59014135359865</v>
      </c>
      <c r="V1278" s="201"/>
      <c r="W1278" s="201"/>
      <c r="X1278" s="250"/>
      <c r="Y1278" s="250"/>
      <c r="Z1278" s="250"/>
      <c r="AA1278" s="251"/>
      <c r="AB1278" s="251"/>
      <c r="AC1278" s="250"/>
      <c r="AD1278" s="250"/>
      <c r="AE1278" s="250"/>
      <c r="AF1278" s="250"/>
      <c r="AG1278" s="250"/>
      <c r="AH1278" s="250"/>
      <c r="AI1278" s="250"/>
      <c r="AJ1278" s="250"/>
      <c r="AK1278" s="250"/>
      <c r="AL1278" s="250"/>
      <c r="AM1278" s="250"/>
      <c r="AN1278" s="250"/>
      <c r="AO1278" s="168"/>
    </row>
    <row r="1279" spans="1:41" x14ac:dyDescent="0.25">
      <c r="A1279" s="404" t="s">
        <v>2824</v>
      </c>
      <c r="B1279" s="404" t="s">
        <v>2973</v>
      </c>
      <c r="C1279" s="404" t="s">
        <v>2004</v>
      </c>
      <c r="D1279" s="403">
        <v>2163</v>
      </c>
      <c r="E1279" s="397" t="s">
        <v>3067</v>
      </c>
      <c r="F1279" s="395" t="s">
        <v>2999</v>
      </c>
      <c r="G1279" s="395" t="s">
        <v>3066</v>
      </c>
      <c r="H1279" s="394" t="s">
        <v>2997</v>
      </c>
      <c r="I1279" s="387"/>
      <c r="J1279" s="383"/>
      <c r="K1279" s="402">
        <v>0.3</v>
      </c>
      <c r="L1279" s="201">
        <v>-122.86203767896095</v>
      </c>
      <c r="M1279" s="201">
        <v>423.09306366782653</v>
      </c>
      <c r="N1279" s="201">
        <v>41.094000000000001</v>
      </c>
      <c r="O1279" s="387">
        <v>41.094000000000001</v>
      </c>
      <c r="P1279" s="393">
        <v>423.08652283565306</v>
      </c>
      <c r="Q1279" s="393">
        <v>-123.011847365554</v>
      </c>
      <c r="R1279" s="402">
        <v>216.32030421999846</v>
      </c>
      <c r="S1279" s="402">
        <v>216.47030421999847</v>
      </c>
      <c r="T1279" s="437"/>
      <c r="U1279" s="222">
        <v>147.84167435359865</v>
      </c>
      <c r="V1279" s="170"/>
      <c r="W1279" s="170"/>
      <c r="X1279" s="168"/>
      <c r="Y1279" s="168"/>
      <c r="Z1279" s="168"/>
      <c r="AA1279" s="169"/>
      <c r="AB1279" s="169"/>
      <c r="AC1279" s="168"/>
      <c r="AD1279" s="168"/>
      <c r="AE1279" s="168"/>
      <c r="AF1279" s="168"/>
      <c r="AG1279" s="168"/>
      <c r="AH1279" s="168"/>
      <c r="AI1279" s="168"/>
      <c r="AJ1279" s="168"/>
      <c r="AK1279" s="168"/>
      <c r="AL1279" s="168"/>
      <c r="AM1279" s="168"/>
      <c r="AN1279" s="168"/>
      <c r="AO1279" s="168"/>
    </row>
    <row r="1280" spans="1:41" x14ac:dyDescent="0.25">
      <c r="A1280" s="404"/>
      <c r="B1280" s="404"/>
      <c r="C1280" s="404"/>
      <c r="D1280" s="403"/>
      <c r="E1280" s="397" t="s">
        <v>619</v>
      </c>
      <c r="F1280" s="395"/>
      <c r="G1280" s="395"/>
      <c r="H1280" s="394"/>
      <c r="I1280" s="387"/>
      <c r="J1280" s="383"/>
      <c r="K1280" s="402">
        <v>0.25</v>
      </c>
      <c r="L1280" s="201">
        <v>-123.13637170281547</v>
      </c>
      <c r="M1280" s="201">
        <v>423.0756283678096</v>
      </c>
      <c r="N1280" s="201">
        <v>41.094000000000001</v>
      </c>
      <c r="O1280" s="387">
        <v>41.094000000000001</v>
      </c>
      <c r="P1280" s="393">
        <v>423.06473389996614</v>
      </c>
      <c r="Q1280" s="393">
        <v>-123.26089604007694</v>
      </c>
      <c r="R1280" s="402">
        <v>216.59530421999847</v>
      </c>
      <c r="S1280" s="402">
        <v>216.72030421999847</v>
      </c>
      <c r="T1280" s="437"/>
      <c r="U1280" s="222">
        <v>148.11667435359863</v>
      </c>
      <c r="V1280" s="170"/>
      <c r="W1280" s="170"/>
      <c r="X1280" s="168"/>
      <c r="Y1280" s="168"/>
      <c r="Z1280" s="168"/>
      <c r="AA1280" s="169"/>
      <c r="AB1280" s="169"/>
      <c r="AC1280" s="168"/>
      <c r="AD1280" s="168"/>
      <c r="AE1280" s="168"/>
      <c r="AF1280" s="168"/>
      <c r="AG1280" s="168"/>
      <c r="AH1280" s="168"/>
      <c r="AI1280" s="168"/>
      <c r="AJ1280" s="168"/>
      <c r="AK1280" s="168"/>
      <c r="AL1280" s="168"/>
      <c r="AM1280" s="168"/>
      <c r="AN1280" s="168"/>
      <c r="AO1280" s="168"/>
    </row>
    <row r="1281" spans="1:41" x14ac:dyDescent="0.25">
      <c r="A1281" s="404" t="s">
        <v>2824</v>
      </c>
      <c r="B1281" s="404" t="s">
        <v>2973</v>
      </c>
      <c r="C1281" s="404" t="s">
        <v>2004</v>
      </c>
      <c r="D1281" s="403">
        <v>2169</v>
      </c>
      <c r="E1281" s="397" t="s">
        <v>3065</v>
      </c>
      <c r="F1281" s="395" t="s">
        <v>2999</v>
      </c>
      <c r="G1281" s="395" t="s">
        <v>3064</v>
      </c>
      <c r="H1281" s="394" t="s">
        <v>2997</v>
      </c>
      <c r="I1281" s="387"/>
      <c r="J1281" s="383"/>
      <c r="K1281" s="402">
        <v>0.3</v>
      </c>
      <c r="L1281" s="201">
        <v>-123.41070572667</v>
      </c>
      <c r="M1281" s="201">
        <v>423.05819306779267</v>
      </c>
      <c r="N1281" s="201">
        <v>41.094000000000001</v>
      </c>
      <c r="O1281" s="387">
        <v>41.094000000000001</v>
      </c>
      <c r="P1281" s="393">
        <v>423.0516522356192</v>
      </c>
      <c r="Q1281" s="393">
        <v>-123.56051541326306</v>
      </c>
      <c r="R1281" s="402">
        <v>216.87030421999847</v>
      </c>
      <c r="S1281" s="402">
        <v>217.02030421999848</v>
      </c>
      <c r="T1281" s="437"/>
      <c r="U1281" s="170">
        <v>148.39167435359866</v>
      </c>
      <c r="V1281" s="170"/>
      <c r="W1281" s="170"/>
      <c r="X1281" s="168"/>
      <c r="Y1281" s="168"/>
      <c r="Z1281" s="168"/>
      <c r="AA1281" s="169"/>
      <c r="AB1281" s="169"/>
      <c r="AC1281" s="168"/>
      <c r="AD1281" s="168"/>
      <c r="AE1281" s="168"/>
      <c r="AF1281" s="168"/>
      <c r="AG1281" s="168"/>
      <c r="AH1281" s="168"/>
      <c r="AI1281" s="168"/>
      <c r="AJ1281" s="168"/>
      <c r="AK1281" s="168"/>
      <c r="AL1281" s="168"/>
      <c r="AM1281" s="168"/>
      <c r="AN1281" s="168"/>
      <c r="AO1281" s="168"/>
    </row>
    <row r="1282" spans="1:41" x14ac:dyDescent="0.25">
      <c r="A1282" s="404"/>
      <c r="B1282" s="404"/>
      <c r="C1282" s="404"/>
      <c r="D1282" s="403"/>
      <c r="E1282" s="397"/>
      <c r="F1282" s="395"/>
      <c r="G1282" s="395"/>
      <c r="H1282" s="394"/>
      <c r="I1282" s="387"/>
      <c r="J1282" s="383"/>
      <c r="K1282" s="402">
        <v>9.1401999999999997E-2</v>
      </c>
      <c r="L1282" s="201">
        <v>-123.60621641326307</v>
      </c>
      <c r="M1282" s="201">
        <v>423.0516522356192</v>
      </c>
      <c r="N1282" s="201">
        <v>41.094000000000001</v>
      </c>
      <c r="O1282" s="387">
        <v>41.094000000000001</v>
      </c>
      <c r="P1282" s="387">
        <v>423.0516522356192</v>
      </c>
      <c r="Q1282" s="387">
        <v>-123.65191741326306</v>
      </c>
      <c r="R1282" s="402">
        <v>217.06600521999846</v>
      </c>
      <c r="S1282" s="402">
        <v>217.11170621999847</v>
      </c>
      <c r="T1282" s="437"/>
      <c r="U1282" s="170">
        <v>148.58737535359865</v>
      </c>
      <c r="V1282" s="170"/>
      <c r="W1282" s="170"/>
      <c r="X1282" s="168"/>
      <c r="Y1282" s="168"/>
      <c r="Z1282" s="168"/>
      <c r="AA1282" s="169"/>
      <c r="AB1282" s="169"/>
      <c r="AC1282" s="168"/>
      <c r="AD1282" s="168"/>
      <c r="AE1282" s="168"/>
      <c r="AF1282" s="168"/>
      <c r="AG1282" s="168"/>
      <c r="AH1282" s="168"/>
      <c r="AI1282" s="168"/>
      <c r="AJ1282" s="168"/>
      <c r="AK1282" s="168"/>
      <c r="AL1282" s="168"/>
      <c r="AM1282" s="168"/>
      <c r="AN1282" s="168"/>
      <c r="AO1282" s="168"/>
    </row>
    <row r="1283" spans="1:41" x14ac:dyDescent="0.25">
      <c r="A1283" s="404"/>
      <c r="B1283" s="397"/>
      <c r="C1283" s="404"/>
      <c r="D1283" s="403"/>
      <c r="E1283" s="397"/>
      <c r="F1283" s="395"/>
      <c r="G1283" s="395"/>
      <c r="H1283" s="394"/>
      <c r="I1283" s="387"/>
      <c r="J1283" s="383"/>
      <c r="K1283" s="387">
        <v>6.7196000000000006E-2</v>
      </c>
      <c r="L1283" s="201">
        <v>-123.68551541326306</v>
      </c>
      <c r="M1283" s="201">
        <v>423.0516522356192</v>
      </c>
      <c r="N1283" s="201">
        <v>41.094000000000001</v>
      </c>
      <c r="O1283" s="387">
        <v>41.094000000000001</v>
      </c>
      <c r="P1283" s="387">
        <v>423.0516522356192</v>
      </c>
      <c r="Q1283" s="387">
        <v>-123.71911341326306</v>
      </c>
      <c r="R1283" s="402">
        <v>217.14530421999845</v>
      </c>
      <c r="S1283" s="402">
        <v>217.17890221999846</v>
      </c>
      <c r="T1283" s="402" t="s">
        <v>3063</v>
      </c>
      <c r="U1283" s="170">
        <v>148.66667435359864</v>
      </c>
      <c r="V1283" s="170"/>
      <c r="W1283" s="170"/>
      <c r="X1283" s="168"/>
      <c r="Y1283" s="168"/>
      <c r="Z1283" s="168"/>
      <c r="AA1283" s="169"/>
      <c r="AB1283" s="169"/>
      <c r="AC1283" s="168"/>
      <c r="AD1283" s="168"/>
      <c r="AE1283" s="168"/>
      <c r="AF1283" s="168"/>
      <c r="AG1283" s="168"/>
      <c r="AH1283" s="168"/>
      <c r="AI1283" s="168"/>
      <c r="AJ1283" s="168"/>
      <c r="AK1283" s="168"/>
      <c r="AL1283" s="168"/>
      <c r="AM1283" s="168"/>
      <c r="AN1283" s="168"/>
      <c r="AO1283" s="168"/>
    </row>
    <row r="1284" spans="1:41" x14ac:dyDescent="0.25">
      <c r="A1284" s="404"/>
      <c r="B1284" s="404"/>
      <c r="C1284" s="404"/>
      <c r="D1284" s="403"/>
      <c r="E1284" s="397" t="s">
        <v>619</v>
      </c>
      <c r="F1284" s="395"/>
      <c r="G1284" s="395"/>
      <c r="H1284" s="394"/>
      <c r="I1284" s="387"/>
      <c r="J1284" s="383"/>
      <c r="K1284" s="402">
        <v>9.1401999999999997E-2</v>
      </c>
      <c r="L1284" s="201">
        <v>-123.76481441326305</v>
      </c>
      <c r="M1284" s="201">
        <v>423.0516522356192</v>
      </c>
      <c r="N1284" s="201">
        <v>41.094000000000001</v>
      </c>
      <c r="O1284" s="387">
        <v>41.094000000000001</v>
      </c>
      <c r="P1284" s="387">
        <v>423.0516522356192</v>
      </c>
      <c r="Q1284" s="387">
        <v>-123.81051541326306</v>
      </c>
      <c r="R1284" s="402">
        <v>217.22460321999844</v>
      </c>
      <c r="S1284" s="402">
        <v>217.27030421999845</v>
      </c>
      <c r="T1284" s="437"/>
      <c r="U1284" s="170">
        <v>148.74597335359863</v>
      </c>
      <c r="V1284" s="170"/>
      <c r="W1284" s="170"/>
      <c r="X1284" s="168"/>
      <c r="Y1284" s="168"/>
      <c r="Z1284" s="168"/>
      <c r="AA1284" s="169"/>
      <c r="AB1284" s="169"/>
      <c r="AC1284" s="168"/>
      <c r="AD1284" s="168"/>
      <c r="AE1284" s="168"/>
      <c r="AF1284" s="168"/>
      <c r="AG1284" s="168"/>
      <c r="AH1284" s="168"/>
      <c r="AI1284" s="168"/>
      <c r="AJ1284" s="168"/>
      <c r="AK1284" s="168"/>
      <c r="AL1284" s="168"/>
      <c r="AM1284" s="168"/>
      <c r="AN1284" s="168"/>
      <c r="AO1284" s="168"/>
    </row>
    <row r="1285" spans="1:41" x14ac:dyDescent="0.25">
      <c r="A1285" s="404" t="s">
        <v>2824</v>
      </c>
      <c r="B1285" s="404" t="s">
        <v>2973</v>
      </c>
      <c r="C1285" s="404" t="s">
        <v>2004</v>
      </c>
      <c r="D1285" s="403">
        <v>2174</v>
      </c>
      <c r="E1285" s="397" t="s">
        <v>3062</v>
      </c>
      <c r="F1285" s="395" t="s">
        <v>2999</v>
      </c>
      <c r="G1285" s="395" t="s">
        <v>3061</v>
      </c>
      <c r="H1285" s="394" t="s">
        <v>2997</v>
      </c>
      <c r="I1285" s="387"/>
      <c r="J1285" s="383"/>
      <c r="K1285" s="402">
        <v>0.3</v>
      </c>
      <c r="L1285" s="201">
        <v>-123.96032509985612</v>
      </c>
      <c r="M1285" s="201">
        <v>423.05819306779267</v>
      </c>
      <c r="N1285" s="201">
        <v>41.094000000000001</v>
      </c>
      <c r="O1285" s="387">
        <v>41.094000000000001</v>
      </c>
      <c r="P1285" s="393">
        <v>423.06473389996614</v>
      </c>
      <c r="Q1285" s="393">
        <v>-124.11013478644918</v>
      </c>
      <c r="R1285" s="402">
        <v>217.42030421999846</v>
      </c>
      <c r="S1285" s="402">
        <v>217.57030421999846</v>
      </c>
      <c r="T1285" s="437"/>
      <c r="U1285" s="170">
        <v>148.94167435359861</v>
      </c>
      <c r="V1285" s="170"/>
      <c r="W1285" s="170"/>
      <c r="X1285" s="168"/>
      <c r="Y1285" s="168"/>
      <c r="Z1285" s="168"/>
      <c r="AA1285" s="169"/>
      <c r="AB1285" s="169"/>
      <c r="AC1285" s="168"/>
      <c r="AD1285" s="168"/>
      <c r="AE1285" s="168"/>
      <c r="AF1285" s="168"/>
      <c r="AG1285" s="168"/>
      <c r="AH1285" s="168"/>
      <c r="AI1285" s="168"/>
      <c r="AJ1285" s="168"/>
      <c r="AK1285" s="168"/>
      <c r="AL1285" s="168"/>
      <c r="AM1285" s="168"/>
      <c r="AN1285" s="168"/>
      <c r="AO1285" s="168"/>
    </row>
    <row r="1286" spans="1:41" x14ac:dyDescent="0.25">
      <c r="A1286" s="404"/>
      <c r="B1286" s="404"/>
      <c r="C1286" s="404"/>
      <c r="D1286" s="403"/>
      <c r="E1286" s="397" t="s">
        <v>619</v>
      </c>
      <c r="F1286" s="395"/>
      <c r="G1286" s="395"/>
      <c r="H1286" s="394"/>
      <c r="I1286" s="387"/>
      <c r="J1286" s="383"/>
      <c r="K1286" s="402">
        <v>0.25</v>
      </c>
      <c r="L1286" s="201">
        <v>-124.23465912371066</v>
      </c>
      <c r="M1286" s="201">
        <v>423.0756283678096</v>
      </c>
      <c r="N1286" s="201">
        <v>41.094000000000001</v>
      </c>
      <c r="O1286" s="387">
        <v>41.094000000000001</v>
      </c>
      <c r="P1286" s="393">
        <v>423.08652283565306</v>
      </c>
      <c r="Q1286" s="393">
        <v>-124.35918346097212</v>
      </c>
      <c r="R1286" s="402">
        <v>217.69530421999846</v>
      </c>
      <c r="S1286" s="402">
        <v>217.82030421999846</v>
      </c>
      <c r="T1286" s="437"/>
      <c r="U1286" s="170">
        <v>149.21667435359865</v>
      </c>
      <c r="V1286" s="170"/>
      <c r="W1286" s="170"/>
      <c r="X1286" s="168"/>
      <c r="Y1286" s="168"/>
      <c r="Z1286" s="168"/>
      <c r="AA1286" s="169"/>
      <c r="AB1286" s="169"/>
      <c r="AC1286" s="168"/>
      <c r="AD1286" s="168"/>
      <c r="AE1286" s="168"/>
      <c r="AF1286" s="168"/>
      <c r="AG1286" s="168"/>
      <c r="AH1286" s="168"/>
      <c r="AI1286" s="168"/>
      <c r="AJ1286" s="168"/>
      <c r="AK1286" s="168"/>
      <c r="AL1286" s="168"/>
      <c r="AM1286" s="168"/>
      <c r="AN1286" s="168"/>
      <c r="AO1286" s="168"/>
    </row>
    <row r="1287" spans="1:41" x14ac:dyDescent="0.25">
      <c r="A1287" s="404" t="s">
        <v>2824</v>
      </c>
      <c r="B1287" s="404" t="s">
        <v>2973</v>
      </c>
      <c r="C1287" s="404" t="s">
        <v>2004</v>
      </c>
      <c r="D1287" s="403">
        <v>2180</v>
      </c>
      <c r="E1287" s="397" t="s">
        <v>3060</v>
      </c>
      <c r="F1287" s="395" t="s">
        <v>2999</v>
      </c>
      <c r="G1287" s="395" t="s">
        <v>3059</v>
      </c>
      <c r="H1287" s="394" t="s">
        <v>2997</v>
      </c>
      <c r="I1287" s="387"/>
      <c r="J1287" s="383"/>
      <c r="K1287" s="387">
        <v>0.3</v>
      </c>
      <c r="L1287" s="201">
        <v>-124.50899314756518</v>
      </c>
      <c r="M1287" s="201">
        <v>423.09306366782653</v>
      </c>
      <c r="N1287" s="201">
        <v>41.094000000000001</v>
      </c>
      <c r="O1287" s="387">
        <v>41.094000000000001</v>
      </c>
      <c r="P1287" s="393">
        <v>423.0996045</v>
      </c>
      <c r="Q1287" s="393">
        <v>-124.65880283415824</v>
      </c>
      <c r="R1287" s="402">
        <v>217.97030421999847</v>
      </c>
      <c r="S1287" s="402">
        <v>218.12030421999847</v>
      </c>
      <c r="T1287" s="437"/>
      <c r="U1287" s="170">
        <v>149.49167435359863</v>
      </c>
      <c r="V1287" s="170"/>
      <c r="W1287" s="170"/>
      <c r="X1287" s="168"/>
      <c r="Y1287" s="168"/>
      <c r="Z1287" s="168"/>
      <c r="AA1287" s="169"/>
      <c r="AB1287" s="169"/>
      <c r="AC1287" s="168"/>
      <c r="AD1287" s="168"/>
      <c r="AE1287" s="168"/>
      <c r="AF1287" s="168"/>
      <c r="AG1287" s="168"/>
      <c r="AH1287" s="168"/>
      <c r="AI1287" s="168"/>
      <c r="AJ1287" s="168"/>
      <c r="AK1287" s="168"/>
      <c r="AL1287" s="168"/>
      <c r="AM1287" s="168"/>
      <c r="AN1287" s="168"/>
      <c r="AO1287" s="250"/>
    </row>
    <row r="1288" spans="1:41" x14ac:dyDescent="0.25">
      <c r="A1288" s="404"/>
      <c r="B1288" s="404"/>
      <c r="C1288" s="404"/>
      <c r="D1288" s="403"/>
      <c r="E1288" s="397"/>
      <c r="F1288" s="395"/>
      <c r="G1288" s="397" t="s">
        <v>3058</v>
      </c>
      <c r="H1288" s="413"/>
      <c r="I1288" s="387"/>
      <c r="J1288" s="414"/>
      <c r="K1288" s="387">
        <v>0.06</v>
      </c>
      <c r="L1288" s="201">
        <v>-124.68880283415824</v>
      </c>
      <c r="M1288" s="201">
        <v>423.0996045</v>
      </c>
      <c r="N1288" s="201">
        <v>41.094000000000001</v>
      </c>
      <c r="O1288" s="387">
        <v>41.094000000000001</v>
      </c>
      <c r="P1288" s="393">
        <v>423.0996045</v>
      </c>
      <c r="Q1288" s="387">
        <v>-124.71880283415824</v>
      </c>
      <c r="R1288" s="402">
        <v>218.15030421999847</v>
      </c>
      <c r="S1288" s="402">
        <v>218.18030421999848</v>
      </c>
      <c r="T1288" s="402"/>
      <c r="U1288" s="201">
        <v>149.67167435359863</v>
      </c>
      <c r="V1288" s="201"/>
      <c r="W1288" s="201"/>
      <c r="X1288" s="250"/>
      <c r="Y1288" s="250"/>
      <c r="Z1288" s="250"/>
      <c r="AA1288" s="251"/>
      <c r="AB1288" s="251"/>
      <c r="AC1288" s="250"/>
      <c r="AD1288" s="250"/>
      <c r="AE1288" s="250"/>
      <c r="AF1288" s="250"/>
      <c r="AG1288" s="250"/>
      <c r="AH1288" s="250"/>
      <c r="AI1288" s="250"/>
      <c r="AJ1288" s="250"/>
      <c r="AK1288" s="250"/>
      <c r="AL1288" s="250"/>
      <c r="AM1288" s="250"/>
      <c r="AN1288" s="250"/>
      <c r="AO1288" s="250"/>
    </row>
    <row r="1289" spans="1:41" x14ac:dyDescent="0.25">
      <c r="A1289" s="404"/>
      <c r="B1289" s="404"/>
      <c r="C1289" s="404"/>
      <c r="D1289" s="403"/>
      <c r="E1289" s="397"/>
      <c r="F1289" s="395"/>
      <c r="G1289" s="395"/>
      <c r="H1289" s="446"/>
      <c r="I1289" s="399"/>
      <c r="J1289" s="383"/>
      <c r="K1289" s="387">
        <v>0.11723499999999999</v>
      </c>
      <c r="L1289" s="201">
        <v>-124.77742033415824</v>
      </c>
      <c r="M1289" s="201">
        <v>423.0996045</v>
      </c>
      <c r="N1289" s="201">
        <v>41.094000000000001</v>
      </c>
      <c r="O1289" s="387">
        <v>41.094000000000001</v>
      </c>
      <c r="P1289" s="387">
        <v>423.0996045</v>
      </c>
      <c r="Q1289" s="387">
        <v>-124.83603783415823</v>
      </c>
      <c r="R1289" s="402">
        <v>218.23892171999847</v>
      </c>
      <c r="S1289" s="402">
        <v>218.29753921999847</v>
      </c>
      <c r="T1289" s="402"/>
      <c r="U1289" s="170">
        <v>149.76029185359863</v>
      </c>
      <c r="V1289" s="201"/>
      <c r="W1289" s="201"/>
      <c r="X1289" s="250"/>
      <c r="Y1289" s="250"/>
      <c r="Z1289" s="250"/>
      <c r="AA1289" s="251"/>
      <c r="AB1289" s="251"/>
      <c r="AC1289" s="250"/>
      <c r="AD1289" s="250"/>
      <c r="AE1289" s="250"/>
      <c r="AF1289" s="250"/>
      <c r="AG1289" s="250"/>
      <c r="AH1289" s="250"/>
      <c r="AI1289" s="250"/>
      <c r="AJ1289" s="250"/>
      <c r="AK1289" s="250"/>
      <c r="AL1289" s="250"/>
      <c r="AM1289" s="250"/>
      <c r="AN1289" s="250"/>
      <c r="AO1289" s="250"/>
    </row>
    <row r="1290" spans="1:41" x14ac:dyDescent="0.25">
      <c r="A1290" s="397" t="s">
        <v>2824</v>
      </c>
      <c r="B1290" s="397" t="s">
        <v>2973</v>
      </c>
      <c r="C1290" s="397" t="s">
        <v>474</v>
      </c>
      <c r="D1290" s="396">
        <v>2183</v>
      </c>
      <c r="E1290" s="397" t="s">
        <v>3057</v>
      </c>
      <c r="F1290" s="395" t="s">
        <v>2832</v>
      </c>
      <c r="G1290" s="395" t="s">
        <v>3435</v>
      </c>
      <c r="H1290" s="413"/>
      <c r="I1290" s="387"/>
      <c r="J1290" s="383"/>
      <c r="K1290" s="387">
        <v>0.1</v>
      </c>
      <c r="L1290" s="201">
        <v>-124.88603783415823</v>
      </c>
      <c r="M1290" s="201">
        <v>423.0996045</v>
      </c>
      <c r="N1290" s="201">
        <v>41.094000000000001</v>
      </c>
      <c r="O1290" s="387">
        <v>41.094000000000001</v>
      </c>
      <c r="P1290" s="387">
        <v>423.0996045</v>
      </c>
      <c r="Q1290" s="387">
        <v>-124.93603783415823</v>
      </c>
      <c r="R1290" s="402">
        <v>218.34753921999845</v>
      </c>
      <c r="S1290" s="402">
        <v>218.39753921999846</v>
      </c>
      <c r="T1290" s="402"/>
      <c r="U1290" s="170">
        <v>149.86890935359861</v>
      </c>
      <c r="V1290" s="201"/>
      <c r="W1290" s="201"/>
      <c r="X1290" s="250"/>
      <c r="Y1290" s="250"/>
      <c r="Z1290" s="250"/>
      <c r="AA1290" s="251"/>
      <c r="AB1290" s="251"/>
      <c r="AC1290" s="250"/>
      <c r="AD1290" s="250"/>
      <c r="AE1290" s="250"/>
      <c r="AF1290" s="250"/>
      <c r="AG1290" s="250"/>
      <c r="AH1290" s="250"/>
      <c r="AI1290" s="250"/>
      <c r="AJ1290" s="250"/>
      <c r="AK1290" s="250"/>
      <c r="AL1290" s="250"/>
      <c r="AM1290" s="250"/>
      <c r="AN1290" s="250"/>
      <c r="AO1290" s="250"/>
    </row>
    <row r="1291" spans="1:41" x14ac:dyDescent="0.25">
      <c r="A1291" s="397"/>
      <c r="B1291" s="397"/>
      <c r="C1291" s="397"/>
      <c r="D1291" s="396"/>
      <c r="E1291" s="397"/>
      <c r="F1291" s="395"/>
      <c r="G1291" s="395"/>
      <c r="H1291" s="413"/>
      <c r="I1291" s="387"/>
      <c r="J1291" s="383"/>
      <c r="K1291" s="387">
        <v>0.172437495837414</v>
      </c>
      <c r="L1291" s="201">
        <v>-125.02225658207693</v>
      </c>
      <c r="M1291" s="201">
        <v>423.0996045</v>
      </c>
      <c r="N1291" s="201">
        <v>41.094000000000001</v>
      </c>
      <c r="O1291" s="387">
        <v>41.094000000000001</v>
      </c>
      <c r="P1291" s="387">
        <v>423.0996045</v>
      </c>
      <c r="Q1291" s="387">
        <v>-125.10847532999564</v>
      </c>
      <c r="R1291" s="402">
        <v>218.48375796791717</v>
      </c>
      <c r="S1291" s="402">
        <v>218.56997671583588</v>
      </c>
      <c r="T1291" s="402"/>
      <c r="U1291" s="170">
        <v>150.00512810151736</v>
      </c>
      <c r="V1291" s="201"/>
      <c r="W1291" s="201"/>
      <c r="X1291" s="250"/>
      <c r="Y1291" s="250"/>
      <c r="Z1291" s="250"/>
      <c r="AA1291" s="251"/>
      <c r="AB1291" s="251"/>
      <c r="AC1291" s="250"/>
      <c r="AD1291" s="250"/>
      <c r="AE1291" s="250"/>
      <c r="AF1291" s="250"/>
      <c r="AG1291" s="250"/>
      <c r="AH1291" s="250"/>
      <c r="AI1291" s="250"/>
      <c r="AJ1291" s="250"/>
      <c r="AK1291" s="250"/>
      <c r="AL1291" s="250"/>
      <c r="AM1291" s="250"/>
      <c r="AN1291" s="250"/>
      <c r="AO1291" s="168"/>
    </row>
    <row r="1292" spans="1:41" x14ac:dyDescent="0.25">
      <c r="A1292" s="404" t="s">
        <v>2824</v>
      </c>
      <c r="B1292" s="404" t="s">
        <v>2973</v>
      </c>
      <c r="C1292" s="404" t="s">
        <v>1967</v>
      </c>
      <c r="D1292" s="403">
        <v>2186</v>
      </c>
      <c r="E1292" s="397" t="s">
        <v>3056</v>
      </c>
      <c r="F1292" s="395" t="s">
        <v>2851</v>
      </c>
      <c r="G1292" s="395" t="s">
        <v>2946</v>
      </c>
      <c r="H1292" s="402"/>
      <c r="I1292" s="399"/>
      <c r="J1292" s="400"/>
      <c r="K1292" s="387">
        <v>0</v>
      </c>
      <c r="L1292" s="201">
        <v>-125.10847532999564</v>
      </c>
      <c r="M1292" s="201">
        <v>423.0996045</v>
      </c>
      <c r="N1292" s="201">
        <v>41.094000000000001</v>
      </c>
      <c r="O1292" s="387">
        <v>41.094000000000001</v>
      </c>
      <c r="P1292" s="387">
        <v>423.0996045</v>
      </c>
      <c r="Q1292" s="387">
        <v>-125.10847532999564</v>
      </c>
      <c r="R1292" s="402">
        <v>218.56997671583588</v>
      </c>
      <c r="S1292" s="402">
        <v>218.56997671583588</v>
      </c>
      <c r="T1292" s="402"/>
      <c r="U1292" s="170">
        <v>150.09134684943604</v>
      </c>
      <c r="V1292" s="170"/>
      <c r="W1292" s="170"/>
      <c r="X1292" s="168"/>
      <c r="Y1292" s="168"/>
      <c r="Z1292" s="168"/>
      <c r="AA1292" s="169"/>
      <c r="AB1292" s="169"/>
      <c r="AC1292" s="168"/>
      <c r="AD1292" s="168"/>
      <c r="AE1292" s="168"/>
      <c r="AF1292" s="168"/>
      <c r="AG1292" s="168"/>
      <c r="AH1292" s="168"/>
      <c r="AI1292" s="168"/>
      <c r="AJ1292" s="168"/>
      <c r="AK1292" s="168"/>
      <c r="AL1292" s="168"/>
      <c r="AM1292" s="168"/>
      <c r="AN1292" s="168"/>
      <c r="AO1292" s="168"/>
    </row>
    <row r="1293" spans="1:41" x14ac:dyDescent="0.25">
      <c r="A1293" s="404"/>
      <c r="B1293" s="404"/>
      <c r="C1293" s="404"/>
      <c r="D1293" s="403"/>
      <c r="E1293" s="397"/>
      <c r="F1293" s="395"/>
      <c r="G1293" s="395"/>
      <c r="H1293" s="402"/>
      <c r="I1293" s="387"/>
      <c r="J1293" s="414"/>
      <c r="K1293" s="387">
        <v>0.13932750416258602</v>
      </c>
      <c r="L1293" s="201">
        <v>-125.17813908207694</v>
      </c>
      <c r="M1293" s="201">
        <v>423.0996045</v>
      </c>
      <c r="N1293" s="201">
        <v>41.094000000000001</v>
      </c>
      <c r="O1293" s="387">
        <v>41.094000000000001</v>
      </c>
      <c r="P1293" s="387">
        <v>423.0996045</v>
      </c>
      <c r="Q1293" s="387">
        <v>-125.24780283415822</v>
      </c>
      <c r="R1293" s="402">
        <v>218.63964046791719</v>
      </c>
      <c r="S1293" s="402">
        <v>218.70930421999847</v>
      </c>
      <c r="T1293" s="402"/>
      <c r="U1293" s="170">
        <v>150.16101060151738</v>
      </c>
      <c r="V1293" s="170"/>
      <c r="W1293" s="170"/>
      <c r="X1293" s="168"/>
      <c r="Y1293" s="168"/>
      <c r="Z1293" s="168"/>
      <c r="AA1293" s="169"/>
      <c r="AB1293" s="169"/>
      <c r="AC1293" s="168"/>
      <c r="AD1293" s="168"/>
      <c r="AE1293" s="168"/>
      <c r="AF1293" s="168"/>
      <c r="AG1293" s="168"/>
      <c r="AH1293" s="168"/>
      <c r="AI1293" s="168"/>
      <c r="AJ1293" s="168"/>
      <c r="AK1293" s="168"/>
      <c r="AL1293" s="168"/>
      <c r="AM1293" s="168"/>
      <c r="AN1293" s="168"/>
      <c r="AO1293" s="168"/>
    </row>
    <row r="1294" spans="1:41" x14ac:dyDescent="0.25">
      <c r="A1294" s="404"/>
      <c r="B1294" s="404"/>
      <c r="C1294" s="404"/>
      <c r="D1294" s="403"/>
      <c r="E1294" s="397"/>
      <c r="F1294" s="395"/>
      <c r="G1294" s="395" t="s">
        <v>1962</v>
      </c>
      <c r="H1294" s="413"/>
      <c r="I1294" s="387"/>
      <c r="J1294" s="383"/>
      <c r="K1294" s="387">
        <v>0.1</v>
      </c>
      <c r="L1294" s="201">
        <v>-125.29780283415822</v>
      </c>
      <c r="M1294" s="201">
        <v>423.0996045</v>
      </c>
      <c r="N1294" s="201">
        <v>41.094000000000001</v>
      </c>
      <c r="O1294" s="387">
        <v>41.094000000000001</v>
      </c>
      <c r="P1294" s="387">
        <v>423.0996045</v>
      </c>
      <c r="Q1294" s="387">
        <v>-125.34780283415822</v>
      </c>
      <c r="R1294" s="402">
        <v>218.75930421999846</v>
      </c>
      <c r="S1294" s="402">
        <v>218.80930421999847</v>
      </c>
      <c r="T1294" s="402"/>
      <c r="U1294" s="170">
        <v>150.28067435359861</v>
      </c>
      <c r="V1294" s="170"/>
      <c r="W1294" s="170"/>
      <c r="X1294" s="168"/>
      <c r="Y1294" s="168"/>
      <c r="Z1294" s="168"/>
      <c r="AA1294" s="169"/>
      <c r="AB1294" s="169"/>
      <c r="AC1294" s="168"/>
      <c r="AD1294" s="168"/>
      <c r="AE1294" s="168"/>
      <c r="AF1294" s="168"/>
      <c r="AG1294" s="168"/>
      <c r="AH1294" s="168"/>
      <c r="AI1294" s="168"/>
      <c r="AJ1294" s="168"/>
      <c r="AK1294" s="168"/>
      <c r="AL1294" s="168"/>
      <c r="AM1294" s="168"/>
      <c r="AN1294" s="168"/>
      <c r="AO1294" s="168"/>
    </row>
    <row r="1295" spans="1:41" x14ac:dyDescent="0.25">
      <c r="A1295" s="404"/>
      <c r="B1295" s="404"/>
      <c r="C1295" s="404"/>
      <c r="D1295" s="403"/>
      <c r="E1295" s="397" t="s">
        <v>619</v>
      </c>
      <c r="F1295" s="395"/>
      <c r="G1295" s="397" t="s">
        <v>3055</v>
      </c>
      <c r="H1295" s="438"/>
      <c r="I1295" s="387"/>
      <c r="J1295" s="414"/>
      <c r="K1295" s="387">
        <v>3.5999999999999997E-2</v>
      </c>
      <c r="L1295" s="201">
        <v>-125.36580283415822</v>
      </c>
      <c r="M1295" s="201">
        <v>423.0996045</v>
      </c>
      <c r="N1295" s="201">
        <v>41.094000000000001</v>
      </c>
      <c r="O1295" s="387">
        <v>41.094000000000001</v>
      </c>
      <c r="P1295" s="387">
        <v>423.0996045</v>
      </c>
      <c r="Q1295" s="387">
        <v>-125.38380283415822</v>
      </c>
      <c r="R1295" s="402">
        <v>218.82730421999847</v>
      </c>
      <c r="S1295" s="402">
        <v>218.84530421999847</v>
      </c>
      <c r="T1295" s="402"/>
      <c r="U1295" s="170">
        <v>150.34867435359865</v>
      </c>
      <c r="V1295" s="170"/>
      <c r="W1295" s="170"/>
      <c r="X1295" s="168"/>
      <c r="Y1295" s="168"/>
      <c r="Z1295" s="168"/>
      <c r="AA1295" s="169"/>
      <c r="AB1295" s="169"/>
      <c r="AC1295" s="168"/>
      <c r="AD1295" s="168"/>
      <c r="AE1295" s="168"/>
      <c r="AF1295" s="168"/>
      <c r="AG1295" s="168"/>
      <c r="AH1295" s="168"/>
      <c r="AI1295" s="168"/>
      <c r="AJ1295" s="168"/>
      <c r="AK1295" s="168"/>
      <c r="AL1295" s="168"/>
      <c r="AM1295" s="168"/>
      <c r="AN1295" s="168"/>
      <c r="AO1295" s="168"/>
    </row>
    <row r="1296" spans="1:41" x14ac:dyDescent="0.25">
      <c r="A1296" s="404" t="s">
        <v>2824</v>
      </c>
      <c r="B1296" s="404" t="s">
        <v>2973</v>
      </c>
      <c r="C1296" s="404" t="s">
        <v>1961</v>
      </c>
      <c r="D1296" s="403">
        <v>2189</v>
      </c>
      <c r="E1296" s="397" t="s">
        <v>3054</v>
      </c>
      <c r="F1296" s="395" t="s">
        <v>1984</v>
      </c>
      <c r="G1296" s="395" t="s">
        <v>1958</v>
      </c>
      <c r="H1296" s="394">
        <v>50</v>
      </c>
      <c r="I1296" s="387"/>
      <c r="J1296" s="383"/>
      <c r="K1296" s="387">
        <v>0.2</v>
      </c>
      <c r="L1296" s="201">
        <v>-125.48380283415821</v>
      </c>
      <c r="M1296" s="201">
        <v>423.0996045</v>
      </c>
      <c r="N1296" s="201">
        <v>41.094000000000001</v>
      </c>
      <c r="O1296" s="387">
        <v>41.094000000000001</v>
      </c>
      <c r="P1296" s="387">
        <v>423.0996045</v>
      </c>
      <c r="Q1296" s="387">
        <v>-125.58380283415822</v>
      </c>
      <c r="R1296" s="402">
        <v>218.94530421999846</v>
      </c>
      <c r="S1296" s="402">
        <v>219.04530421999846</v>
      </c>
      <c r="T1296" s="402"/>
      <c r="U1296" s="170">
        <v>150.46667435359865</v>
      </c>
      <c r="V1296" s="170"/>
      <c r="W1296" s="170"/>
      <c r="X1296" s="168"/>
      <c r="Y1296" s="168"/>
      <c r="Z1296" s="168"/>
      <c r="AA1296" s="169"/>
      <c r="AB1296" s="169"/>
      <c r="AC1296" s="168"/>
      <c r="AD1296" s="168"/>
      <c r="AE1296" s="168"/>
      <c r="AF1296" s="168"/>
      <c r="AG1296" s="168"/>
      <c r="AH1296" s="168"/>
      <c r="AI1296" s="168"/>
      <c r="AJ1296" s="168"/>
      <c r="AK1296" s="168"/>
      <c r="AL1296" s="168"/>
      <c r="AM1296" s="168"/>
      <c r="AN1296" s="168"/>
      <c r="AO1296" s="168"/>
    </row>
    <row r="1297" spans="1:41" x14ac:dyDescent="0.25">
      <c r="A1297" s="404"/>
      <c r="B1297" s="404"/>
      <c r="C1297" s="404"/>
      <c r="D1297" s="427"/>
      <c r="E1297" s="397" t="s">
        <v>619</v>
      </c>
      <c r="F1297" s="395"/>
      <c r="G1297" s="395"/>
      <c r="H1297" s="394"/>
      <c r="I1297" s="399"/>
      <c r="J1297" s="383"/>
      <c r="K1297" s="402">
        <v>0.25</v>
      </c>
      <c r="L1297" s="201">
        <v>-125.70880283415822</v>
      </c>
      <c r="M1297" s="201">
        <v>423.0996045</v>
      </c>
      <c r="N1297" s="201">
        <v>41.094000000000001</v>
      </c>
      <c r="O1297" s="387">
        <v>41.094000000000001</v>
      </c>
      <c r="P1297" s="387">
        <v>423.0996045</v>
      </c>
      <c r="Q1297" s="387">
        <v>-125.83380283415822</v>
      </c>
      <c r="R1297" s="402">
        <v>219.17030421999846</v>
      </c>
      <c r="S1297" s="402">
        <v>219.29530421999846</v>
      </c>
      <c r="T1297" s="437"/>
      <c r="U1297" s="170">
        <v>150.69167435359861</v>
      </c>
      <c r="V1297" s="170"/>
      <c r="W1297" s="170"/>
      <c r="X1297" s="168"/>
      <c r="Y1297" s="168"/>
      <c r="Z1297" s="168"/>
      <c r="AA1297" s="169"/>
      <c r="AB1297" s="169"/>
      <c r="AC1297" s="168"/>
      <c r="AD1297" s="168"/>
      <c r="AE1297" s="168"/>
      <c r="AF1297" s="168"/>
      <c r="AG1297" s="168"/>
      <c r="AH1297" s="168"/>
      <c r="AI1297" s="168"/>
      <c r="AJ1297" s="168"/>
      <c r="AK1297" s="168"/>
      <c r="AL1297" s="168"/>
      <c r="AM1297" s="168"/>
      <c r="AN1297" s="168"/>
      <c r="AO1297" s="168"/>
    </row>
    <row r="1298" spans="1:41" x14ac:dyDescent="0.25">
      <c r="A1298" s="404" t="s">
        <v>2824</v>
      </c>
      <c r="B1298" s="404" t="s">
        <v>2973</v>
      </c>
      <c r="C1298" s="404" t="s">
        <v>1947</v>
      </c>
      <c r="D1298" s="403">
        <v>2194</v>
      </c>
      <c r="E1298" s="397" t="s">
        <v>3053</v>
      </c>
      <c r="F1298" s="395" t="s">
        <v>1982</v>
      </c>
      <c r="G1298" s="395" t="s">
        <v>1944</v>
      </c>
      <c r="H1298" s="394">
        <v>50</v>
      </c>
      <c r="I1298" s="387"/>
      <c r="J1298" s="383"/>
      <c r="K1298" s="402">
        <v>0.25</v>
      </c>
      <c r="L1298" s="201">
        <v>-125.95880283415822</v>
      </c>
      <c r="M1298" s="201">
        <v>423.0996045</v>
      </c>
      <c r="N1298" s="201">
        <v>41.094000000000001</v>
      </c>
      <c r="O1298" s="387">
        <v>41.094000000000001</v>
      </c>
      <c r="P1298" s="387">
        <v>423.0996045</v>
      </c>
      <c r="Q1298" s="387">
        <v>-126.08380283415822</v>
      </c>
      <c r="R1298" s="402">
        <v>219.42030421999846</v>
      </c>
      <c r="S1298" s="402">
        <v>219.54530421999846</v>
      </c>
      <c r="T1298" s="402"/>
      <c r="U1298" s="170">
        <v>150.94167435359861</v>
      </c>
      <c r="V1298" s="170"/>
      <c r="W1298" s="170"/>
      <c r="X1298" s="168"/>
      <c r="Y1298" s="168"/>
      <c r="Z1298" s="168"/>
      <c r="AA1298" s="169"/>
      <c r="AB1298" s="169"/>
      <c r="AC1298" s="168"/>
      <c r="AD1298" s="168"/>
      <c r="AE1298" s="168"/>
      <c r="AF1298" s="168"/>
      <c r="AG1298" s="168"/>
      <c r="AH1298" s="168"/>
      <c r="AI1298" s="168"/>
      <c r="AJ1298" s="168"/>
      <c r="AK1298" s="168"/>
      <c r="AL1298" s="168"/>
      <c r="AM1298" s="168"/>
      <c r="AN1298" s="168"/>
      <c r="AO1298" s="168"/>
    </row>
    <row r="1299" spans="1:41" x14ac:dyDescent="0.25">
      <c r="A1299" s="404"/>
      <c r="B1299" s="404"/>
      <c r="C1299" s="404"/>
      <c r="D1299" s="403"/>
      <c r="E1299" s="397"/>
      <c r="F1299" s="395"/>
      <c r="G1299" s="395"/>
      <c r="H1299" s="394"/>
      <c r="I1299" s="387"/>
      <c r="J1299" s="383"/>
      <c r="K1299" s="402">
        <v>4.7500000000000001E-2</v>
      </c>
      <c r="L1299" s="201">
        <v>-126.10755283415821</v>
      </c>
      <c r="M1299" s="201">
        <v>423.0996045</v>
      </c>
      <c r="N1299" s="201">
        <v>41.094000000000001</v>
      </c>
      <c r="O1299" s="387">
        <v>41.094000000000001</v>
      </c>
      <c r="P1299" s="387">
        <v>423.0996045</v>
      </c>
      <c r="Q1299" s="387">
        <v>-126.13130283415822</v>
      </c>
      <c r="R1299" s="402">
        <v>219.56905421999846</v>
      </c>
      <c r="S1299" s="402">
        <v>219.59280421999847</v>
      </c>
      <c r="T1299" s="402"/>
      <c r="U1299" s="170">
        <v>151.09042435359862</v>
      </c>
      <c r="V1299" s="170"/>
      <c r="W1299" s="170"/>
      <c r="X1299" s="168"/>
      <c r="Y1299" s="168"/>
      <c r="Z1299" s="168"/>
      <c r="AA1299" s="169"/>
      <c r="AB1299" s="169"/>
      <c r="AC1299" s="168"/>
      <c r="AD1299" s="168"/>
      <c r="AE1299" s="168"/>
      <c r="AF1299" s="168"/>
      <c r="AG1299" s="168"/>
      <c r="AH1299" s="168"/>
      <c r="AI1299" s="168"/>
      <c r="AJ1299" s="168"/>
      <c r="AK1299" s="168"/>
      <c r="AL1299" s="168"/>
      <c r="AM1299" s="168"/>
      <c r="AN1299" s="168"/>
      <c r="AO1299" s="168"/>
    </row>
    <row r="1300" spans="1:41" x14ac:dyDescent="0.25">
      <c r="A1300" s="404"/>
      <c r="B1300" s="404"/>
      <c r="C1300" s="404"/>
      <c r="D1300" s="403"/>
      <c r="E1300" s="397"/>
      <c r="F1300" s="395"/>
      <c r="G1300" s="395"/>
      <c r="H1300" s="394"/>
      <c r="I1300" s="387"/>
      <c r="J1300" s="383"/>
      <c r="K1300" s="402">
        <v>0</v>
      </c>
      <c r="L1300" s="201">
        <v>-126.13130283415822</v>
      </c>
      <c r="M1300" s="201">
        <v>423.0996045</v>
      </c>
      <c r="N1300" s="201">
        <v>41.094000000000001</v>
      </c>
      <c r="O1300" s="387">
        <v>41.094000000000001</v>
      </c>
      <c r="P1300" s="387">
        <v>423.0996045</v>
      </c>
      <c r="Q1300" s="387">
        <v>-126.13130283415822</v>
      </c>
      <c r="R1300" s="402">
        <v>219.59280421999847</v>
      </c>
      <c r="S1300" s="402">
        <v>219.59280421999847</v>
      </c>
      <c r="T1300" s="402"/>
      <c r="U1300" s="170">
        <v>151.11417435359863</v>
      </c>
      <c r="V1300" s="170"/>
      <c r="W1300" s="170"/>
      <c r="X1300" s="168"/>
      <c r="Y1300" s="168"/>
      <c r="Z1300" s="168"/>
      <c r="AA1300" s="169"/>
      <c r="AB1300" s="169"/>
      <c r="AC1300" s="168"/>
      <c r="AD1300" s="168"/>
      <c r="AE1300" s="168"/>
      <c r="AF1300" s="168"/>
      <c r="AG1300" s="168"/>
      <c r="AH1300" s="168"/>
      <c r="AI1300" s="168"/>
      <c r="AJ1300" s="168"/>
      <c r="AK1300" s="168"/>
      <c r="AL1300" s="168"/>
      <c r="AM1300" s="168"/>
      <c r="AN1300" s="168"/>
      <c r="AO1300" s="168"/>
    </row>
    <row r="1301" spans="1:41" x14ac:dyDescent="0.25">
      <c r="A1301" s="397"/>
      <c r="B1301" s="397"/>
      <c r="C1301" s="397"/>
      <c r="D1301" s="396"/>
      <c r="E1301" s="397"/>
      <c r="F1301" s="395"/>
      <c r="G1301" s="395" t="s">
        <v>1969</v>
      </c>
      <c r="H1301" s="394"/>
      <c r="I1301" s="399"/>
      <c r="J1301" s="383"/>
      <c r="K1301" s="387">
        <v>0.19514899999999999</v>
      </c>
      <c r="L1301" s="201">
        <v>-126.22887733415823</v>
      </c>
      <c r="M1301" s="201">
        <v>423.0996045</v>
      </c>
      <c r="N1301" s="201">
        <v>41.094000000000001</v>
      </c>
      <c r="O1301" s="387">
        <v>41.094000000000001</v>
      </c>
      <c r="P1301" s="387">
        <v>423.0996045</v>
      </c>
      <c r="Q1301" s="387">
        <v>-126.32645183415822</v>
      </c>
      <c r="R1301" s="402">
        <v>219.69037871999845</v>
      </c>
      <c r="S1301" s="402">
        <v>219.78795321999846</v>
      </c>
      <c r="T1301" s="402"/>
      <c r="U1301" s="170">
        <v>151.21174885359864</v>
      </c>
      <c r="V1301" s="170"/>
      <c r="W1301" s="170"/>
      <c r="X1301" s="168"/>
      <c r="Y1301" s="168"/>
      <c r="Z1301" s="168"/>
      <c r="AA1301" s="169"/>
      <c r="AB1301" s="169"/>
      <c r="AC1301" s="168"/>
      <c r="AD1301" s="168"/>
      <c r="AE1301" s="168"/>
      <c r="AF1301" s="168"/>
      <c r="AG1301" s="168"/>
      <c r="AH1301" s="168"/>
      <c r="AI1301" s="168"/>
      <c r="AJ1301" s="168"/>
      <c r="AK1301" s="168"/>
      <c r="AL1301" s="168"/>
      <c r="AM1301" s="168"/>
      <c r="AN1301" s="168"/>
      <c r="AO1301" s="168"/>
    </row>
    <row r="1302" spans="1:41" x14ac:dyDescent="0.25">
      <c r="A1302" s="397" t="s">
        <v>2824</v>
      </c>
      <c r="B1302" s="397" t="s">
        <v>2973</v>
      </c>
      <c r="C1302" s="397" t="s">
        <v>2304</v>
      </c>
      <c r="D1302" s="396">
        <v>2198</v>
      </c>
      <c r="E1302" s="397" t="s">
        <v>3052</v>
      </c>
      <c r="F1302" s="395" t="s">
        <v>2302</v>
      </c>
      <c r="G1302" s="395" t="s">
        <v>3051</v>
      </c>
      <c r="H1302" s="394" t="s">
        <v>3050</v>
      </c>
      <c r="I1302" s="387"/>
      <c r="J1302" s="383"/>
      <c r="K1302" s="387">
        <v>0</v>
      </c>
      <c r="L1302" s="201">
        <v>-126.32645183415822</v>
      </c>
      <c r="M1302" s="201">
        <v>423.0996045</v>
      </c>
      <c r="N1302" s="201">
        <v>41.094000000000001</v>
      </c>
      <c r="O1302" s="387">
        <v>41.094000000000001</v>
      </c>
      <c r="P1302" s="387">
        <v>423.0996045</v>
      </c>
      <c r="Q1302" s="387">
        <v>-126.32645183415822</v>
      </c>
      <c r="R1302" s="402">
        <v>219.78795321999846</v>
      </c>
      <c r="S1302" s="402">
        <v>219.78795321999846</v>
      </c>
      <c r="T1302" s="402"/>
      <c r="U1302" s="170">
        <v>151.30932335359864</v>
      </c>
      <c r="V1302" s="170"/>
      <c r="W1302" s="170"/>
      <c r="X1302" s="168"/>
      <c r="Y1302" s="168"/>
      <c r="Z1302" s="168"/>
      <c r="AA1302" s="169"/>
      <c r="AB1302" s="169"/>
      <c r="AC1302" s="168"/>
      <c r="AD1302" s="168"/>
      <c r="AE1302" s="168"/>
      <c r="AF1302" s="168"/>
      <c r="AG1302" s="168"/>
      <c r="AH1302" s="168"/>
      <c r="AI1302" s="168"/>
      <c r="AJ1302" s="168"/>
      <c r="AK1302" s="168"/>
      <c r="AL1302" s="168"/>
      <c r="AM1302" s="168"/>
      <c r="AN1302" s="168"/>
      <c r="AO1302" s="168"/>
    </row>
    <row r="1303" spans="1:41" x14ac:dyDescent="0.25">
      <c r="A1303" s="404" t="s">
        <v>2824</v>
      </c>
      <c r="B1303" s="404" t="s">
        <v>2973</v>
      </c>
      <c r="C1303" s="397" t="s">
        <v>1973</v>
      </c>
      <c r="D1303" s="396">
        <v>2198</v>
      </c>
      <c r="E1303" s="397" t="s">
        <v>1050</v>
      </c>
      <c r="F1303" s="395" t="s">
        <v>4272</v>
      </c>
      <c r="G1303" s="395" t="s">
        <v>4291</v>
      </c>
      <c r="H1303" s="387"/>
      <c r="I1303" s="387"/>
      <c r="J1303" s="383"/>
      <c r="K1303" s="387">
        <v>0</v>
      </c>
      <c r="L1303" s="201">
        <v>-126.32645183415822</v>
      </c>
      <c r="M1303" s="201">
        <v>423.0996045</v>
      </c>
      <c r="N1303" s="201">
        <v>41.094000000000001</v>
      </c>
      <c r="O1303" s="387">
        <v>41.094000000000001</v>
      </c>
      <c r="P1303" s="387">
        <v>423.0996045</v>
      </c>
      <c r="Q1303" s="387">
        <v>-126.32645183415822</v>
      </c>
      <c r="R1303" s="402">
        <v>219.78795321999846</v>
      </c>
      <c r="S1303" s="402">
        <v>219.78795321999846</v>
      </c>
      <c r="T1303" s="402"/>
      <c r="U1303" s="170">
        <v>151.30932335359864</v>
      </c>
      <c r="V1303" s="170"/>
      <c r="W1303" s="170"/>
      <c r="X1303" s="168"/>
      <c r="Y1303" s="168"/>
      <c r="Z1303" s="168"/>
      <c r="AA1303" s="169"/>
      <c r="AB1303" s="169"/>
      <c r="AC1303" s="168"/>
      <c r="AD1303" s="168"/>
      <c r="AE1303" s="168"/>
      <c r="AF1303" s="168"/>
      <c r="AG1303" s="168"/>
      <c r="AH1303" s="168"/>
      <c r="AI1303" s="168"/>
      <c r="AJ1303" s="168"/>
      <c r="AK1303" s="168"/>
      <c r="AL1303" s="168"/>
      <c r="AM1303" s="168"/>
      <c r="AN1303" s="168"/>
      <c r="AO1303" s="168"/>
    </row>
    <row r="1304" spans="1:41" x14ac:dyDescent="0.25">
      <c r="A1304" s="397" t="s">
        <v>2824</v>
      </c>
      <c r="B1304" s="397" t="s">
        <v>2973</v>
      </c>
      <c r="C1304" s="397" t="s">
        <v>1990</v>
      </c>
      <c r="D1304" s="396">
        <v>2198</v>
      </c>
      <c r="E1304" s="397" t="s">
        <v>4298</v>
      </c>
      <c r="F1304" s="395" t="s">
        <v>1988</v>
      </c>
      <c r="G1304" s="395" t="s">
        <v>1987</v>
      </c>
      <c r="H1304" s="387"/>
      <c r="I1304" s="387"/>
      <c r="J1304" s="383"/>
      <c r="K1304" s="387">
        <v>0</v>
      </c>
      <c r="L1304" s="201">
        <v>-126.32645183415822</v>
      </c>
      <c r="M1304" s="201">
        <v>423.0996045</v>
      </c>
      <c r="N1304" s="201">
        <v>41.094000000000001</v>
      </c>
      <c r="O1304" s="387">
        <v>41.094000000000001</v>
      </c>
      <c r="P1304" s="387">
        <v>423.0996045</v>
      </c>
      <c r="Q1304" s="387">
        <v>-126.32645183415822</v>
      </c>
      <c r="R1304" s="402">
        <v>219.78795321999846</v>
      </c>
      <c r="S1304" s="402">
        <v>219.78795321999846</v>
      </c>
      <c r="T1304" s="402"/>
      <c r="U1304" s="170">
        <v>151.30932335359864</v>
      </c>
      <c r="V1304" s="170"/>
      <c r="W1304" s="170"/>
      <c r="X1304" s="168"/>
      <c r="Y1304" s="168"/>
      <c r="Z1304" s="168"/>
      <c r="AA1304" s="169"/>
      <c r="AB1304" s="169"/>
      <c r="AC1304" s="168"/>
      <c r="AD1304" s="168"/>
      <c r="AE1304" s="168"/>
      <c r="AF1304" s="168"/>
      <c r="AG1304" s="168"/>
      <c r="AH1304" s="168"/>
      <c r="AI1304" s="168"/>
      <c r="AJ1304" s="168"/>
      <c r="AK1304" s="168"/>
      <c r="AL1304" s="168"/>
      <c r="AM1304" s="168"/>
      <c r="AN1304" s="168"/>
      <c r="AO1304" s="168"/>
    </row>
    <row r="1305" spans="1:41" x14ac:dyDescent="0.25">
      <c r="A1305" s="404"/>
      <c r="B1305" s="404"/>
      <c r="C1305" s="397"/>
      <c r="D1305" s="396"/>
      <c r="E1305" s="397"/>
      <c r="F1305" s="395"/>
      <c r="G1305" s="395"/>
      <c r="H1305" s="394"/>
      <c r="I1305" s="387"/>
      <c r="J1305" s="383"/>
      <c r="K1305" s="387">
        <v>0.12238499999999999</v>
      </c>
      <c r="L1305" s="201">
        <v>-126.38764433415821</v>
      </c>
      <c r="M1305" s="201">
        <v>423.0996045</v>
      </c>
      <c r="N1305" s="201">
        <v>41.094000000000001</v>
      </c>
      <c r="O1305" s="387">
        <v>41.094000000000001</v>
      </c>
      <c r="P1305" s="387">
        <v>423.0996045</v>
      </c>
      <c r="Q1305" s="387">
        <v>-126.44883683415821</v>
      </c>
      <c r="R1305" s="402">
        <v>219.84914571999846</v>
      </c>
      <c r="S1305" s="402">
        <v>219.91033821999847</v>
      </c>
      <c r="T1305" s="402"/>
      <c r="U1305" s="170">
        <v>151.37051585359865</v>
      </c>
      <c r="V1305" s="170"/>
      <c r="W1305" s="170"/>
      <c r="X1305" s="168"/>
      <c r="Y1305" s="168"/>
      <c r="Z1305" s="168"/>
      <c r="AA1305" s="169"/>
      <c r="AB1305" s="169"/>
      <c r="AC1305" s="168"/>
      <c r="AD1305" s="168"/>
      <c r="AE1305" s="168"/>
      <c r="AF1305" s="168"/>
      <c r="AG1305" s="168"/>
      <c r="AH1305" s="168"/>
      <c r="AI1305" s="168"/>
      <c r="AJ1305" s="168"/>
      <c r="AK1305" s="168"/>
      <c r="AL1305" s="168"/>
      <c r="AM1305" s="168"/>
      <c r="AN1305" s="168"/>
      <c r="AO1305" s="168"/>
    </row>
    <row r="1306" spans="1:41" x14ac:dyDescent="0.25">
      <c r="A1306" s="404" t="s">
        <v>2824</v>
      </c>
      <c r="B1306" s="404" t="s">
        <v>2973</v>
      </c>
      <c r="C1306" s="404" t="s">
        <v>1981</v>
      </c>
      <c r="D1306" s="403">
        <v>2199</v>
      </c>
      <c r="E1306" s="397" t="s">
        <v>3049</v>
      </c>
      <c r="F1306" s="395" t="s">
        <v>1979</v>
      </c>
      <c r="G1306" s="395" t="s">
        <v>1978</v>
      </c>
      <c r="H1306" s="394">
        <v>63</v>
      </c>
      <c r="I1306" s="399"/>
      <c r="J1306" s="400"/>
      <c r="K1306" s="387">
        <v>7.4999999999999997E-2</v>
      </c>
      <c r="L1306" s="201">
        <v>-126.48633683415821</v>
      </c>
      <c r="M1306" s="201">
        <v>423.0996045</v>
      </c>
      <c r="N1306" s="201">
        <v>41.094000000000001</v>
      </c>
      <c r="O1306" s="387">
        <v>41.094000000000001</v>
      </c>
      <c r="P1306" s="387">
        <v>423.0996045</v>
      </c>
      <c r="Q1306" s="387">
        <v>-126.52383683415822</v>
      </c>
      <c r="R1306" s="402">
        <v>219.94783821999846</v>
      </c>
      <c r="S1306" s="402">
        <v>219.98533821999845</v>
      </c>
      <c r="T1306" s="402"/>
      <c r="U1306" s="170">
        <v>151.46920835359862</v>
      </c>
      <c r="V1306" s="170"/>
      <c r="W1306" s="170"/>
      <c r="X1306" s="168"/>
      <c r="Y1306" s="168"/>
      <c r="Z1306" s="168"/>
      <c r="AA1306" s="169"/>
      <c r="AB1306" s="169"/>
      <c r="AC1306" s="168"/>
      <c r="AD1306" s="168"/>
      <c r="AE1306" s="168"/>
      <c r="AF1306" s="168"/>
      <c r="AG1306" s="168"/>
      <c r="AH1306" s="168"/>
      <c r="AI1306" s="168"/>
      <c r="AJ1306" s="168"/>
      <c r="AK1306" s="168"/>
      <c r="AL1306" s="168"/>
      <c r="AM1306" s="168"/>
      <c r="AN1306" s="168"/>
      <c r="AO1306" s="168"/>
    </row>
    <row r="1307" spans="1:41" x14ac:dyDescent="0.25">
      <c r="A1307" s="404"/>
      <c r="B1307" s="404"/>
      <c r="C1307" s="404"/>
      <c r="D1307" s="403"/>
      <c r="E1307" s="397"/>
      <c r="F1307" s="405"/>
      <c r="G1307" s="405"/>
      <c r="H1307" s="394"/>
      <c r="I1307" s="387"/>
      <c r="J1307" s="168"/>
      <c r="K1307" s="387">
        <v>9.7816E-2</v>
      </c>
      <c r="L1307" s="201">
        <v>-126.57274483415821</v>
      </c>
      <c r="M1307" s="201">
        <v>423.0996045</v>
      </c>
      <c r="N1307" s="201">
        <v>41.094000000000001</v>
      </c>
      <c r="O1307" s="387">
        <v>41.094000000000001</v>
      </c>
      <c r="P1307" s="387">
        <v>423.0996045</v>
      </c>
      <c r="Q1307" s="387">
        <v>-126.62165283415821</v>
      </c>
      <c r="R1307" s="402">
        <v>220.03424621999844</v>
      </c>
      <c r="S1307" s="402">
        <v>220.08315421999845</v>
      </c>
      <c r="T1307" s="402"/>
      <c r="U1307" s="170">
        <v>151.55561635359862</v>
      </c>
      <c r="V1307" s="170"/>
      <c r="W1307" s="170"/>
      <c r="X1307" s="168"/>
      <c r="Y1307" s="168"/>
      <c r="Z1307" s="168"/>
      <c r="AA1307" s="169"/>
      <c r="AB1307" s="169"/>
      <c r="AC1307" s="168"/>
      <c r="AD1307" s="168"/>
      <c r="AE1307" s="168"/>
      <c r="AF1307" s="168"/>
      <c r="AG1307" s="168"/>
      <c r="AH1307" s="168"/>
      <c r="AI1307" s="168"/>
      <c r="AJ1307" s="168"/>
      <c r="AK1307" s="168"/>
      <c r="AL1307" s="168"/>
      <c r="AM1307" s="168"/>
      <c r="AN1307" s="168"/>
      <c r="AO1307" s="168"/>
    </row>
    <row r="1308" spans="1:41" x14ac:dyDescent="0.25">
      <c r="A1308" s="404" t="s">
        <v>2824</v>
      </c>
      <c r="B1308" s="404" t="s">
        <v>2973</v>
      </c>
      <c r="C1308" s="404" t="s">
        <v>1956</v>
      </c>
      <c r="D1308" s="403">
        <v>2202</v>
      </c>
      <c r="E1308" s="397" t="s">
        <v>3048</v>
      </c>
      <c r="F1308" s="395" t="s">
        <v>1982</v>
      </c>
      <c r="G1308" s="395" t="s">
        <v>1953</v>
      </c>
      <c r="H1308" s="394">
        <v>50</v>
      </c>
      <c r="I1308" s="387"/>
      <c r="J1308" s="383"/>
      <c r="K1308" s="402">
        <v>0.25</v>
      </c>
      <c r="L1308" s="201">
        <v>-126.74665283415821</v>
      </c>
      <c r="M1308" s="201">
        <v>423.0996045</v>
      </c>
      <c r="N1308" s="201">
        <v>41.094000000000001</v>
      </c>
      <c r="O1308" s="387">
        <v>41.094000000000001</v>
      </c>
      <c r="P1308" s="387">
        <v>423.0996045</v>
      </c>
      <c r="Q1308" s="387">
        <v>-126.87165283415821</v>
      </c>
      <c r="R1308" s="402">
        <v>220.20815421999845</v>
      </c>
      <c r="S1308" s="402">
        <v>220.33315421999845</v>
      </c>
      <c r="T1308" s="402"/>
      <c r="U1308" s="170">
        <v>151.72952435359861</v>
      </c>
      <c r="V1308" s="170"/>
      <c r="W1308" s="170"/>
      <c r="X1308" s="168"/>
      <c r="Y1308" s="168"/>
      <c r="Z1308" s="168"/>
      <c r="AA1308" s="169"/>
      <c r="AB1308" s="169"/>
      <c r="AC1308" s="168"/>
      <c r="AD1308" s="168"/>
      <c r="AE1308" s="168"/>
      <c r="AF1308" s="168"/>
      <c r="AG1308" s="168"/>
      <c r="AH1308" s="168"/>
      <c r="AI1308" s="168"/>
      <c r="AJ1308" s="168"/>
      <c r="AK1308" s="168"/>
      <c r="AL1308" s="168"/>
      <c r="AM1308" s="168"/>
      <c r="AN1308" s="168"/>
      <c r="AO1308" s="168"/>
    </row>
    <row r="1309" spans="1:41" x14ac:dyDescent="0.25">
      <c r="A1309" s="404"/>
      <c r="B1309" s="404"/>
      <c r="C1309" s="404"/>
      <c r="D1309" s="403"/>
      <c r="E1309" s="397"/>
      <c r="F1309" s="395"/>
      <c r="G1309" s="395"/>
      <c r="H1309" s="394"/>
      <c r="I1309" s="387"/>
      <c r="J1309" s="383"/>
      <c r="K1309" s="402">
        <v>0.13551800000000003</v>
      </c>
      <c r="L1309" s="201">
        <v>-126.93941183415822</v>
      </c>
      <c r="M1309" s="201">
        <v>423.0996045</v>
      </c>
      <c r="N1309" s="201">
        <v>41.094000000000001</v>
      </c>
      <c r="O1309" s="387">
        <v>41.094000000000001</v>
      </c>
      <c r="P1309" s="387">
        <v>423.0996045</v>
      </c>
      <c r="Q1309" s="387">
        <v>-127.00717083415822</v>
      </c>
      <c r="R1309" s="402">
        <v>220.40091321999844</v>
      </c>
      <c r="S1309" s="402">
        <v>220.46867221999844</v>
      </c>
      <c r="T1309" s="402"/>
      <c r="U1309" s="170">
        <v>151.92228335359863</v>
      </c>
      <c r="V1309" s="170"/>
      <c r="W1309" s="170"/>
      <c r="X1309" s="168"/>
      <c r="Y1309" s="168"/>
      <c r="Z1309" s="168"/>
      <c r="AA1309" s="169"/>
      <c r="AB1309" s="169"/>
      <c r="AC1309" s="168"/>
      <c r="AD1309" s="168"/>
      <c r="AE1309" s="168"/>
      <c r="AF1309" s="168"/>
      <c r="AG1309" s="168"/>
      <c r="AH1309" s="168"/>
      <c r="AI1309" s="168"/>
      <c r="AJ1309" s="168"/>
      <c r="AK1309" s="168"/>
      <c r="AL1309" s="168"/>
      <c r="AM1309" s="168"/>
      <c r="AN1309" s="168"/>
      <c r="AO1309" s="168"/>
    </row>
    <row r="1310" spans="1:41" x14ac:dyDescent="0.25">
      <c r="A1310" s="404"/>
      <c r="B1310" s="404"/>
      <c r="C1310" s="404"/>
      <c r="D1310" s="403"/>
      <c r="E1310" s="397"/>
      <c r="F1310" s="395"/>
      <c r="G1310" s="395"/>
      <c r="H1310" s="394"/>
      <c r="I1310" s="387"/>
      <c r="J1310" s="383"/>
      <c r="K1310" s="402">
        <v>0.15102350000000003</v>
      </c>
      <c r="L1310" s="201">
        <v>-127.08268258415822</v>
      </c>
      <c r="M1310" s="201">
        <v>423.0996045</v>
      </c>
      <c r="N1310" s="201">
        <v>41.094000000000001</v>
      </c>
      <c r="O1310" s="387">
        <v>41.094000000000001</v>
      </c>
      <c r="P1310" s="387">
        <v>423.0996045</v>
      </c>
      <c r="Q1310" s="387">
        <v>-127.15819433415821</v>
      </c>
      <c r="R1310" s="402">
        <v>220.54418396999844</v>
      </c>
      <c r="S1310" s="402">
        <v>220.61969571999845</v>
      </c>
      <c r="T1310" s="402"/>
      <c r="U1310" s="170">
        <v>152.06555410359863</v>
      </c>
      <c r="V1310" s="170"/>
      <c r="W1310" s="170"/>
      <c r="X1310" s="168"/>
      <c r="Y1310" s="168"/>
      <c r="Z1310" s="168"/>
      <c r="AA1310" s="169"/>
      <c r="AB1310" s="169"/>
      <c r="AC1310" s="168"/>
      <c r="AD1310" s="168"/>
      <c r="AE1310" s="168"/>
      <c r="AF1310" s="168"/>
      <c r="AG1310" s="168"/>
      <c r="AH1310" s="168"/>
      <c r="AI1310" s="168"/>
      <c r="AJ1310" s="168"/>
      <c r="AK1310" s="168"/>
      <c r="AL1310" s="168"/>
      <c r="AM1310" s="168"/>
      <c r="AN1310" s="168"/>
      <c r="AO1310" s="168"/>
    </row>
    <row r="1311" spans="1:41" x14ac:dyDescent="0.25">
      <c r="A1311" s="404" t="s">
        <v>2824</v>
      </c>
      <c r="B1311" s="404" t="s">
        <v>2973</v>
      </c>
      <c r="C1311" s="404" t="s">
        <v>1967</v>
      </c>
      <c r="D1311" s="403">
        <v>2206</v>
      </c>
      <c r="E1311" s="397" t="s">
        <v>3047</v>
      </c>
      <c r="F1311" s="395" t="s">
        <v>2851</v>
      </c>
      <c r="G1311" s="395" t="s">
        <v>2946</v>
      </c>
      <c r="H1311" s="394"/>
      <c r="I1311" s="399"/>
      <c r="J1311" s="383"/>
      <c r="K1311" s="402">
        <v>0</v>
      </c>
      <c r="L1311" s="201">
        <v>-127.15819433415821</v>
      </c>
      <c r="M1311" s="201">
        <v>423.0996045</v>
      </c>
      <c r="N1311" s="201">
        <v>41.094000000000001</v>
      </c>
      <c r="O1311" s="387">
        <v>41.094000000000001</v>
      </c>
      <c r="P1311" s="387">
        <v>423.0996045</v>
      </c>
      <c r="Q1311" s="387">
        <v>-127.15819433415821</v>
      </c>
      <c r="R1311" s="402">
        <v>220.61969571999845</v>
      </c>
      <c r="S1311" s="402">
        <v>220.61969571999845</v>
      </c>
      <c r="T1311" s="402"/>
      <c r="U1311" s="170">
        <v>152.1410658535986</v>
      </c>
      <c r="V1311" s="170"/>
      <c r="W1311" s="170"/>
      <c r="X1311" s="168"/>
      <c r="Y1311" s="168"/>
      <c r="Z1311" s="168"/>
      <c r="AA1311" s="169"/>
      <c r="AB1311" s="169"/>
      <c r="AC1311" s="168"/>
      <c r="AD1311" s="168"/>
      <c r="AE1311" s="168"/>
      <c r="AF1311" s="168"/>
      <c r="AG1311" s="168"/>
      <c r="AH1311" s="168"/>
      <c r="AI1311" s="168"/>
      <c r="AJ1311" s="168"/>
      <c r="AK1311" s="168"/>
      <c r="AL1311" s="168"/>
      <c r="AM1311" s="168"/>
      <c r="AN1311" s="168"/>
      <c r="AO1311" s="168"/>
    </row>
    <row r="1312" spans="1:41" x14ac:dyDescent="0.25">
      <c r="A1312" s="404" t="s">
        <v>2824</v>
      </c>
      <c r="B1312" s="404" t="s">
        <v>2973</v>
      </c>
      <c r="C1312" s="404" t="s">
        <v>2152</v>
      </c>
      <c r="D1312" s="403">
        <v>2206</v>
      </c>
      <c r="E1312" s="397" t="s">
        <v>3046</v>
      </c>
      <c r="F1312" s="395" t="s">
        <v>2150</v>
      </c>
      <c r="G1312" s="395" t="s">
        <v>2149</v>
      </c>
      <c r="H1312" s="394"/>
      <c r="I1312" s="387"/>
      <c r="J1312" s="383"/>
      <c r="K1312" s="402">
        <v>0</v>
      </c>
      <c r="L1312" s="201">
        <v>-127.15819433415821</v>
      </c>
      <c r="M1312" s="201">
        <v>423.0996045</v>
      </c>
      <c r="N1312" s="201">
        <v>41.094000000000001</v>
      </c>
      <c r="O1312" s="387">
        <v>41.094000000000001</v>
      </c>
      <c r="P1312" s="387">
        <v>423.0996045</v>
      </c>
      <c r="Q1312" s="387">
        <v>-127.15819433415821</v>
      </c>
      <c r="R1312" s="402">
        <v>220.61969571999845</v>
      </c>
      <c r="S1312" s="402">
        <v>220.61969571999845</v>
      </c>
      <c r="T1312" s="402"/>
      <c r="U1312" s="170">
        <v>152.1410658535986</v>
      </c>
      <c r="V1312" s="170"/>
      <c r="W1312" s="170"/>
      <c r="X1312" s="168"/>
      <c r="Y1312" s="168"/>
      <c r="Z1312" s="168"/>
      <c r="AA1312" s="169"/>
      <c r="AB1312" s="169"/>
      <c r="AC1312" s="168"/>
      <c r="AD1312" s="168"/>
      <c r="AE1312" s="168"/>
      <c r="AF1312" s="168"/>
      <c r="AG1312" s="168"/>
      <c r="AH1312" s="168"/>
      <c r="AI1312" s="168"/>
      <c r="AJ1312" s="168"/>
      <c r="AK1312" s="168"/>
      <c r="AL1312" s="168"/>
      <c r="AM1312" s="168"/>
      <c r="AN1312" s="168"/>
      <c r="AO1312" s="168"/>
    </row>
    <row r="1313" spans="1:41" x14ac:dyDescent="0.25">
      <c r="A1313" s="404"/>
      <c r="B1313" s="404"/>
      <c r="C1313" s="404"/>
      <c r="D1313" s="403"/>
      <c r="E1313" s="397" t="s">
        <v>619</v>
      </c>
      <c r="F1313" s="395"/>
      <c r="G1313" s="395"/>
      <c r="H1313" s="394"/>
      <c r="I1313" s="387"/>
      <c r="J1313" s="383"/>
      <c r="K1313" s="402">
        <v>0.26345849999999998</v>
      </c>
      <c r="L1313" s="201">
        <v>-127.2899235841582</v>
      </c>
      <c r="M1313" s="201">
        <v>423.0996045</v>
      </c>
      <c r="N1313" s="201">
        <v>41.094000000000001</v>
      </c>
      <c r="O1313" s="387">
        <v>41.094000000000001</v>
      </c>
      <c r="P1313" s="387">
        <v>423.0996045</v>
      </c>
      <c r="Q1313" s="387">
        <v>-127.42165283415821</v>
      </c>
      <c r="R1313" s="402">
        <v>220.75142496999845</v>
      </c>
      <c r="S1313" s="402">
        <v>220.88315421999846</v>
      </c>
      <c r="T1313" s="402"/>
      <c r="U1313" s="170">
        <v>152.27279510359864</v>
      </c>
      <c r="V1313" s="170"/>
      <c r="W1313" s="170"/>
      <c r="X1313" s="168"/>
      <c r="Y1313" s="168"/>
      <c r="Z1313" s="168"/>
      <c r="AA1313" s="169"/>
      <c r="AB1313" s="169"/>
      <c r="AC1313" s="168"/>
      <c r="AD1313" s="168"/>
      <c r="AE1313" s="168"/>
      <c r="AF1313" s="168"/>
      <c r="AG1313" s="168"/>
      <c r="AH1313" s="168"/>
      <c r="AI1313" s="168"/>
      <c r="AJ1313" s="168"/>
      <c r="AK1313" s="168"/>
      <c r="AL1313" s="168"/>
      <c r="AM1313" s="168"/>
      <c r="AN1313" s="168"/>
      <c r="AO1313" s="168"/>
    </row>
    <row r="1314" spans="1:41" x14ac:dyDescent="0.25">
      <c r="A1314" s="404" t="s">
        <v>2824</v>
      </c>
      <c r="B1314" s="404" t="s">
        <v>2973</v>
      </c>
      <c r="C1314" s="404" t="s">
        <v>1961</v>
      </c>
      <c r="D1314" s="403">
        <v>2210</v>
      </c>
      <c r="E1314" s="397" t="s">
        <v>3045</v>
      </c>
      <c r="F1314" s="395" t="s">
        <v>1984</v>
      </c>
      <c r="G1314" s="395" t="s">
        <v>1958</v>
      </c>
      <c r="H1314" s="394">
        <v>50</v>
      </c>
      <c r="I1314" s="387"/>
      <c r="J1314" s="383"/>
      <c r="K1314" s="402">
        <v>0.2</v>
      </c>
      <c r="L1314" s="201">
        <v>-127.5216528341582</v>
      </c>
      <c r="M1314" s="201">
        <v>423.0996045</v>
      </c>
      <c r="N1314" s="201">
        <v>41.094000000000001</v>
      </c>
      <c r="O1314" s="387">
        <v>41.094000000000001</v>
      </c>
      <c r="P1314" s="387">
        <v>423.0996045</v>
      </c>
      <c r="Q1314" s="387">
        <v>-127.62165283415821</v>
      </c>
      <c r="R1314" s="402">
        <v>220.98315421999845</v>
      </c>
      <c r="S1314" s="402">
        <v>221.08315421999845</v>
      </c>
      <c r="T1314" s="402"/>
      <c r="U1314" s="170">
        <v>152.50452435359864</v>
      </c>
      <c r="V1314" s="170"/>
      <c r="W1314" s="170"/>
      <c r="X1314" s="168"/>
      <c r="Y1314" s="168"/>
      <c r="Z1314" s="168"/>
      <c r="AA1314" s="169"/>
      <c r="AB1314" s="169"/>
      <c r="AC1314" s="168"/>
      <c r="AD1314" s="168"/>
      <c r="AE1314" s="168"/>
      <c r="AF1314" s="168"/>
      <c r="AG1314" s="168"/>
      <c r="AH1314" s="168"/>
      <c r="AI1314" s="168"/>
      <c r="AJ1314" s="168"/>
      <c r="AK1314" s="168"/>
      <c r="AL1314" s="168"/>
      <c r="AM1314" s="168"/>
      <c r="AN1314" s="168"/>
      <c r="AO1314" s="168"/>
    </row>
    <row r="1315" spans="1:41" x14ac:dyDescent="0.25">
      <c r="A1315" s="404"/>
      <c r="B1315" s="404"/>
      <c r="C1315" s="404"/>
      <c r="D1315" s="427"/>
      <c r="E1315" s="397" t="s">
        <v>619</v>
      </c>
      <c r="F1315" s="395"/>
      <c r="G1315" s="395"/>
      <c r="H1315" s="394"/>
      <c r="I1315" s="399"/>
      <c r="J1315" s="383"/>
      <c r="K1315" s="402">
        <v>2.7106000000000002E-2</v>
      </c>
      <c r="L1315" s="201">
        <v>-127.63520583415821</v>
      </c>
      <c r="M1315" s="201">
        <v>423.0996045</v>
      </c>
      <c r="N1315" s="201">
        <v>41.094000000000001</v>
      </c>
      <c r="O1315" s="387">
        <v>41.094000000000001</v>
      </c>
      <c r="P1315" s="387">
        <v>423.0996045</v>
      </c>
      <c r="Q1315" s="387">
        <v>-127.64875883415822</v>
      </c>
      <c r="R1315" s="402">
        <v>221.09670721999845</v>
      </c>
      <c r="S1315" s="402">
        <v>221.11026021999845</v>
      </c>
      <c r="T1315" s="402"/>
      <c r="U1315" s="170">
        <v>152.61807735359861</v>
      </c>
      <c r="V1315" s="170"/>
      <c r="W1315" s="170"/>
      <c r="X1315" s="168"/>
      <c r="Y1315" s="168"/>
      <c r="Z1315" s="168"/>
      <c r="AA1315" s="169"/>
      <c r="AB1315" s="169"/>
      <c r="AC1315" s="168"/>
      <c r="AD1315" s="168"/>
      <c r="AE1315" s="168"/>
      <c r="AF1315" s="168"/>
      <c r="AG1315" s="168"/>
      <c r="AH1315" s="168"/>
      <c r="AI1315" s="168"/>
      <c r="AJ1315" s="168"/>
      <c r="AK1315" s="168"/>
      <c r="AL1315" s="168"/>
      <c r="AM1315" s="168"/>
      <c r="AN1315" s="168"/>
      <c r="AO1315" s="168"/>
    </row>
    <row r="1316" spans="1:41" x14ac:dyDescent="0.25">
      <c r="A1316" s="404" t="s">
        <v>2824</v>
      </c>
      <c r="B1316" s="404" t="s">
        <v>2973</v>
      </c>
      <c r="C1316" s="397" t="s">
        <v>111</v>
      </c>
      <c r="D1316" s="396">
        <v>2212</v>
      </c>
      <c r="E1316" s="397" t="s">
        <v>1714</v>
      </c>
      <c r="F1316" s="395" t="s">
        <v>4288</v>
      </c>
      <c r="G1316" s="395" t="s">
        <v>1951</v>
      </c>
      <c r="H1316" s="394">
        <v>47.5</v>
      </c>
      <c r="I1316" s="387"/>
      <c r="J1316" s="383"/>
      <c r="K1316" s="387">
        <v>0.13700000000000001</v>
      </c>
      <c r="L1316" s="201">
        <v>-127.71725883415822</v>
      </c>
      <c r="M1316" s="201">
        <v>423.0996045</v>
      </c>
      <c r="N1316" s="201">
        <v>41.094000000000001</v>
      </c>
      <c r="O1316" s="387">
        <v>41.094000000000001</v>
      </c>
      <c r="P1316" s="387">
        <v>423.0996045</v>
      </c>
      <c r="Q1316" s="387">
        <v>-127.78575883415822</v>
      </c>
      <c r="R1316" s="402">
        <v>221.17876021999845</v>
      </c>
      <c r="S1316" s="402">
        <v>221.24726021999845</v>
      </c>
      <c r="T1316" s="402"/>
      <c r="U1316" s="170">
        <v>152.70013035359864</v>
      </c>
      <c r="V1316" s="170"/>
      <c r="W1316" s="170"/>
      <c r="X1316" s="168"/>
      <c r="Y1316" s="168"/>
      <c r="Z1316" s="168"/>
      <c r="AA1316" s="169"/>
      <c r="AB1316" s="169"/>
      <c r="AC1316" s="168"/>
      <c r="AD1316" s="168"/>
      <c r="AE1316" s="168"/>
      <c r="AF1316" s="168"/>
      <c r="AG1316" s="168"/>
      <c r="AH1316" s="168"/>
      <c r="AI1316" s="168"/>
      <c r="AJ1316" s="168"/>
      <c r="AK1316" s="168"/>
      <c r="AL1316" s="168"/>
      <c r="AM1316" s="168"/>
      <c r="AN1316" s="168"/>
      <c r="AO1316" s="168"/>
    </row>
    <row r="1317" spans="1:41" x14ac:dyDescent="0.25">
      <c r="A1317" s="404"/>
      <c r="B1317" s="404"/>
      <c r="C1317" s="397"/>
      <c r="D1317" s="396"/>
      <c r="E1317" s="397"/>
      <c r="F1317" s="395"/>
      <c r="G1317" s="395"/>
      <c r="H1317" s="394"/>
      <c r="I1317" s="387"/>
      <c r="J1317" s="383"/>
      <c r="K1317" s="387">
        <v>8.5893999999999998E-2</v>
      </c>
      <c r="L1317" s="201">
        <v>-127.82870583415821</v>
      </c>
      <c r="M1317" s="201">
        <v>423.0996045</v>
      </c>
      <c r="N1317" s="201">
        <v>41.094000000000001</v>
      </c>
      <c r="O1317" s="387">
        <v>41.094000000000001</v>
      </c>
      <c r="P1317" s="387">
        <v>423.0996045</v>
      </c>
      <c r="Q1317" s="387">
        <v>-127.87165283415821</v>
      </c>
      <c r="R1317" s="402">
        <v>221.29020721999845</v>
      </c>
      <c r="S1317" s="402">
        <v>221.33315421999845</v>
      </c>
      <c r="T1317" s="402"/>
      <c r="U1317" s="170">
        <v>152.81157735359864</v>
      </c>
      <c r="V1317" s="170"/>
      <c r="W1317" s="170"/>
      <c r="X1317" s="168"/>
      <c r="Y1317" s="168"/>
      <c r="Z1317" s="168"/>
      <c r="AA1317" s="169"/>
      <c r="AB1317" s="169"/>
      <c r="AC1317" s="168"/>
      <c r="AD1317" s="168"/>
      <c r="AE1317" s="168"/>
      <c r="AF1317" s="168"/>
      <c r="AG1317" s="168"/>
      <c r="AH1317" s="168"/>
      <c r="AI1317" s="168"/>
      <c r="AJ1317" s="168"/>
      <c r="AK1317" s="168"/>
      <c r="AL1317" s="168"/>
      <c r="AM1317" s="168"/>
      <c r="AN1317" s="168"/>
      <c r="AO1317" s="168"/>
    </row>
    <row r="1318" spans="1:41" x14ac:dyDescent="0.25">
      <c r="A1318" s="404" t="s">
        <v>2824</v>
      </c>
      <c r="B1318" s="404" t="s">
        <v>2973</v>
      </c>
      <c r="C1318" s="404" t="s">
        <v>1947</v>
      </c>
      <c r="D1318" s="403">
        <v>2215</v>
      </c>
      <c r="E1318" s="397" t="s">
        <v>3044</v>
      </c>
      <c r="F1318" s="395" t="s">
        <v>1982</v>
      </c>
      <c r="G1318" s="395" t="s">
        <v>1944</v>
      </c>
      <c r="H1318" s="394">
        <v>50</v>
      </c>
      <c r="I1318" s="387"/>
      <c r="J1318" s="383"/>
      <c r="K1318" s="402">
        <v>0.25</v>
      </c>
      <c r="L1318" s="201">
        <v>-127.99665283415823</v>
      </c>
      <c r="M1318" s="201">
        <v>423.0996045</v>
      </c>
      <c r="N1318" s="201">
        <v>41.094000000000001</v>
      </c>
      <c r="O1318" s="387">
        <v>41.094000000000001</v>
      </c>
      <c r="P1318" s="387">
        <v>423.0996045</v>
      </c>
      <c r="Q1318" s="387">
        <v>-128.12165283415823</v>
      </c>
      <c r="R1318" s="402">
        <v>221.45815421999845</v>
      </c>
      <c r="S1318" s="402">
        <v>221.58315421999845</v>
      </c>
      <c r="T1318" s="402"/>
      <c r="U1318" s="170">
        <v>152.97952435359861</v>
      </c>
      <c r="V1318" s="170"/>
      <c r="W1318" s="170"/>
      <c r="X1318" s="168"/>
      <c r="Y1318" s="168"/>
      <c r="Z1318" s="168"/>
      <c r="AA1318" s="169"/>
      <c r="AB1318" s="169"/>
      <c r="AC1318" s="168"/>
      <c r="AD1318" s="168"/>
      <c r="AE1318" s="168"/>
      <c r="AF1318" s="168"/>
      <c r="AG1318" s="168"/>
      <c r="AH1318" s="168"/>
      <c r="AI1318" s="168"/>
      <c r="AJ1318" s="168"/>
      <c r="AK1318" s="168"/>
      <c r="AL1318" s="168"/>
      <c r="AM1318" s="168"/>
      <c r="AN1318" s="168"/>
      <c r="AO1318" s="168"/>
    </row>
    <row r="1319" spans="1:41" x14ac:dyDescent="0.25">
      <c r="A1319" s="404"/>
      <c r="B1319" s="404"/>
      <c r="C1319" s="404"/>
      <c r="D1319" s="403"/>
      <c r="E1319" s="397" t="s">
        <v>619</v>
      </c>
      <c r="F1319" s="395"/>
      <c r="G1319" s="395"/>
      <c r="H1319" s="394"/>
      <c r="I1319" s="387"/>
      <c r="J1319" s="383"/>
      <c r="K1319" s="402">
        <v>0.25</v>
      </c>
      <c r="L1319" s="201">
        <v>-128.24665283415823</v>
      </c>
      <c r="M1319" s="201">
        <v>423.0996045</v>
      </c>
      <c r="N1319" s="201">
        <v>41.094000000000001</v>
      </c>
      <c r="O1319" s="387">
        <v>41.094000000000001</v>
      </c>
      <c r="P1319" s="387">
        <v>423.0996045</v>
      </c>
      <c r="Q1319" s="387">
        <v>-128.37165283415823</v>
      </c>
      <c r="R1319" s="402">
        <v>221.70815421999845</v>
      </c>
      <c r="S1319" s="402">
        <v>221.83315421999845</v>
      </c>
      <c r="T1319" s="402"/>
      <c r="U1319" s="170">
        <v>153.22952435359861</v>
      </c>
      <c r="V1319" s="170"/>
      <c r="W1319" s="170"/>
      <c r="X1319" s="168"/>
      <c r="Y1319" s="168"/>
      <c r="Z1319" s="168"/>
      <c r="AA1319" s="169"/>
      <c r="AB1319" s="169"/>
      <c r="AC1319" s="168"/>
      <c r="AD1319" s="168"/>
      <c r="AE1319" s="168"/>
      <c r="AF1319" s="168"/>
      <c r="AG1319" s="168"/>
      <c r="AH1319" s="168"/>
      <c r="AI1319" s="168"/>
      <c r="AJ1319" s="168"/>
      <c r="AK1319" s="168"/>
      <c r="AL1319" s="168"/>
      <c r="AM1319" s="168"/>
      <c r="AN1319" s="168"/>
      <c r="AO1319" s="168"/>
    </row>
    <row r="1320" spans="1:41" x14ac:dyDescent="0.25">
      <c r="A1320" s="404" t="s">
        <v>2824</v>
      </c>
      <c r="B1320" s="404" t="s">
        <v>2973</v>
      </c>
      <c r="C1320" s="404" t="s">
        <v>1956</v>
      </c>
      <c r="D1320" s="403">
        <v>2220</v>
      </c>
      <c r="E1320" s="397" t="s">
        <v>3043</v>
      </c>
      <c r="F1320" s="395" t="s">
        <v>1982</v>
      </c>
      <c r="G1320" s="395" t="s">
        <v>1953</v>
      </c>
      <c r="H1320" s="394">
        <v>50</v>
      </c>
      <c r="I1320" s="387"/>
      <c r="J1320" s="383"/>
      <c r="K1320" s="402">
        <v>0.25</v>
      </c>
      <c r="L1320" s="201">
        <v>-128.49665283415823</v>
      </c>
      <c r="M1320" s="201">
        <v>423.0996045</v>
      </c>
      <c r="N1320" s="201">
        <v>41.094000000000001</v>
      </c>
      <c r="O1320" s="387">
        <v>41.094000000000001</v>
      </c>
      <c r="P1320" s="387">
        <v>423.0996045</v>
      </c>
      <c r="Q1320" s="387">
        <v>-128.62165283415823</v>
      </c>
      <c r="R1320" s="402">
        <v>221.95815421999845</v>
      </c>
      <c r="S1320" s="402">
        <v>222.08315421999845</v>
      </c>
      <c r="T1320" s="402"/>
      <c r="U1320" s="170">
        <v>153.47952435359861</v>
      </c>
      <c r="V1320" s="170"/>
      <c r="W1320" s="170"/>
      <c r="X1320" s="168"/>
      <c r="Y1320" s="168"/>
      <c r="Z1320" s="168"/>
      <c r="AA1320" s="169"/>
      <c r="AB1320" s="169"/>
      <c r="AC1320" s="168"/>
      <c r="AD1320" s="168"/>
      <c r="AE1320" s="168"/>
      <c r="AF1320" s="168"/>
      <c r="AG1320" s="168"/>
      <c r="AH1320" s="168"/>
      <c r="AI1320" s="168"/>
      <c r="AJ1320" s="168"/>
      <c r="AK1320" s="168"/>
      <c r="AL1320" s="168"/>
      <c r="AM1320" s="168"/>
      <c r="AN1320" s="168"/>
      <c r="AO1320" s="168"/>
    </row>
    <row r="1321" spans="1:41" x14ac:dyDescent="0.25">
      <c r="A1321" s="404"/>
      <c r="B1321" s="404"/>
      <c r="C1321" s="404"/>
      <c r="D1321" s="403"/>
      <c r="E1321" s="397"/>
      <c r="F1321" s="395"/>
      <c r="G1321" s="395"/>
      <c r="H1321" s="394"/>
      <c r="I1321" s="387"/>
      <c r="J1321" s="383"/>
      <c r="K1321" s="402">
        <v>0</v>
      </c>
      <c r="L1321" s="201">
        <v>-128.62165283415823</v>
      </c>
      <c r="M1321" s="201">
        <v>423.0996045</v>
      </c>
      <c r="N1321" s="201">
        <v>41.094000000000001</v>
      </c>
      <c r="O1321" s="387">
        <v>41.094000000000001</v>
      </c>
      <c r="P1321" s="387">
        <v>423.0996045</v>
      </c>
      <c r="Q1321" s="387">
        <v>-128.62165283415823</v>
      </c>
      <c r="R1321" s="402">
        <v>222.08315421999845</v>
      </c>
      <c r="S1321" s="402">
        <v>222.08315421999845</v>
      </c>
      <c r="T1321" s="402"/>
      <c r="U1321" s="170">
        <v>153.60452435359861</v>
      </c>
      <c r="V1321" s="170"/>
      <c r="W1321" s="170"/>
      <c r="X1321" s="168"/>
      <c r="Y1321" s="168"/>
      <c r="Z1321" s="168"/>
      <c r="AA1321" s="169"/>
      <c r="AB1321" s="169"/>
      <c r="AC1321" s="168"/>
      <c r="AD1321" s="168"/>
      <c r="AE1321" s="168"/>
      <c r="AF1321" s="168"/>
      <c r="AG1321" s="168"/>
      <c r="AH1321" s="168"/>
      <c r="AI1321" s="168"/>
      <c r="AJ1321" s="168"/>
      <c r="AK1321" s="168"/>
      <c r="AL1321" s="168"/>
      <c r="AM1321" s="168"/>
      <c r="AN1321" s="168"/>
      <c r="AO1321" s="221"/>
    </row>
    <row r="1322" spans="1:41" x14ac:dyDescent="0.25">
      <c r="A1322" s="397"/>
      <c r="B1322" s="397"/>
      <c r="C1322" s="397"/>
      <c r="D1322" s="396"/>
      <c r="E1322" s="397"/>
      <c r="F1322" s="395"/>
      <c r="G1322" s="395"/>
      <c r="H1322" s="394"/>
      <c r="I1322" s="399"/>
      <c r="J1322" s="383"/>
      <c r="K1322" s="387">
        <v>7.4010999999999993E-2</v>
      </c>
      <c r="L1322" s="201">
        <v>-128.65865833415825</v>
      </c>
      <c r="M1322" s="201">
        <v>423.0996045</v>
      </c>
      <c r="N1322" s="201">
        <v>41.094000000000001</v>
      </c>
      <c r="O1322" s="387">
        <v>41.094000000000001</v>
      </c>
      <c r="P1322" s="387">
        <v>423.0996045</v>
      </c>
      <c r="Q1322" s="387">
        <v>-128.69566383415824</v>
      </c>
      <c r="R1322" s="402">
        <v>222.12015971999847</v>
      </c>
      <c r="S1322" s="402">
        <v>222.15716521999846</v>
      </c>
      <c r="T1322" s="402"/>
      <c r="U1322" s="170">
        <v>153.64152985359863</v>
      </c>
      <c r="V1322" s="222"/>
      <c r="W1322" s="222"/>
      <c r="X1322" s="221"/>
      <c r="Y1322" s="221"/>
      <c r="Z1322" s="221"/>
      <c r="AA1322" s="175"/>
      <c r="AB1322" s="175"/>
      <c r="AC1322" s="221"/>
      <c r="AD1322" s="221"/>
      <c r="AE1322" s="221"/>
      <c r="AF1322" s="221"/>
      <c r="AG1322" s="221"/>
      <c r="AH1322" s="221"/>
      <c r="AI1322" s="221"/>
      <c r="AJ1322" s="221"/>
      <c r="AK1322" s="221"/>
      <c r="AL1322" s="221"/>
      <c r="AM1322" s="221"/>
      <c r="AN1322" s="221"/>
      <c r="AO1322" s="223"/>
    </row>
    <row r="1323" spans="1:41" x14ac:dyDescent="0.25">
      <c r="A1323" s="397" t="s">
        <v>2824</v>
      </c>
      <c r="B1323" s="397" t="s">
        <v>2973</v>
      </c>
      <c r="C1323" s="397" t="s">
        <v>1981</v>
      </c>
      <c r="D1323" s="396">
        <v>2222</v>
      </c>
      <c r="E1323" s="397" t="s">
        <v>3042</v>
      </c>
      <c r="F1323" s="395" t="s">
        <v>1979</v>
      </c>
      <c r="G1323" s="395" t="s">
        <v>1978</v>
      </c>
      <c r="H1323" s="394">
        <v>63</v>
      </c>
      <c r="I1323" s="387"/>
      <c r="J1323" s="383"/>
      <c r="K1323" s="387">
        <v>7.4999999999999997E-2</v>
      </c>
      <c r="L1323" s="201">
        <v>-128.73316383415823</v>
      </c>
      <c r="M1323" s="201">
        <v>423.0996045</v>
      </c>
      <c r="N1323" s="201">
        <v>41.094000000000001</v>
      </c>
      <c r="O1323" s="387">
        <v>41.094000000000001</v>
      </c>
      <c r="P1323" s="387">
        <v>423.0996045</v>
      </c>
      <c r="Q1323" s="387">
        <v>-128.77066383415823</v>
      </c>
      <c r="R1323" s="402">
        <v>222.19466521999846</v>
      </c>
      <c r="S1323" s="402">
        <v>222.23216521999845</v>
      </c>
      <c r="T1323" s="402"/>
      <c r="U1323" s="201">
        <v>153.71603535359861</v>
      </c>
      <c r="V1323" s="225"/>
      <c r="W1323" s="225"/>
      <c r="X1323" s="223"/>
      <c r="Y1323" s="223"/>
      <c r="Z1323" s="223"/>
      <c r="AA1323" s="224"/>
      <c r="AB1323" s="224"/>
      <c r="AC1323" s="223"/>
      <c r="AD1323" s="223"/>
      <c r="AE1323" s="223"/>
      <c r="AF1323" s="223"/>
      <c r="AG1323" s="223"/>
      <c r="AH1323" s="223"/>
      <c r="AI1323" s="223"/>
      <c r="AJ1323" s="223"/>
      <c r="AK1323" s="223"/>
      <c r="AL1323" s="223"/>
      <c r="AM1323" s="223"/>
      <c r="AN1323" s="223"/>
      <c r="AO1323" s="168"/>
    </row>
    <row r="1324" spans="1:41" x14ac:dyDescent="0.25">
      <c r="A1324" s="404"/>
      <c r="B1324" s="404"/>
      <c r="C1324" s="406"/>
      <c r="D1324" s="396"/>
      <c r="E1324" s="397"/>
      <c r="F1324" s="405"/>
      <c r="G1324" s="395"/>
      <c r="H1324" s="394"/>
      <c r="I1324" s="387"/>
      <c r="J1324" s="383"/>
      <c r="K1324" s="402">
        <v>0</v>
      </c>
      <c r="L1324" s="201">
        <v>-128.77066383415823</v>
      </c>
      <c r="M1324" s="201">
        <v>423.0996045</v>
      </c>
      <c r="N1324" s="201">
        <v>41.094000000000001</v>
      </c>
      <c r="O1324" s="387">
        <v>41.094000000000001</v>
      </c>
      <c r="P1324" s="387">
        <v>423.0996045</v>
      </c>
      <c r="Q1324" s="387">
        <v>-128.77066383415823</v>
      </c>
      <c r="R1324" s="402">
        <v>222.23216521999845</v>
      </c>
      <c r="S1324" s="402">
        <v>222.23216521999845</v>
      </c>
      <c r="T1324" s="402"/>
      <c r="U1324" s="170">
        <v>153.75353535359864</v>
      </c>
      <c r="V1324" s="170"/>
      <c r="W1324" s="170"/>
      <c r="X1324" s="168"/>
      <c r="Y1324" s="168"/>
      <c r="Z1324" s="168"/>
      <c r="AA1324" s="169"/>
      <c r="AB1324" s="169"/>
      <c r="AC1324" s="168"/>
      <c r="AD1324" s="168"/>
      <c r="AE1324" s="168"/>
      <c r="AF1324" s="168"/>
      <c r="AG1324" s="168"/>
      <c r="AH1324" s="168"/>
      <c r="AI1324" s="168"/>
      <c r="AJ1324" s="168"/>
      <c r="AK1324" s="168"/>
      <c r="AL1324" s="168"/>
      <c r="AM1324" s="168"/>
      <c r="AN1324" s="168"/>
      <c r="AO1324" s="168"/>
    </row>
    <row r="1325" spans="1:41" x14ac:dyDescent="0.25">
      <c r="A1325" s="405"/>
      <c r="B1325" s="404"/>
      <c r="C1325" s="397"/>
      <c r="D1325" s="396"/>
      <c r="E1325" s="397" t="s">
        <v>619</v>
      </c>
      <c r="F1325" s="395"/>
      <c r="G1325" s="395" t="s">
        <v>1962</v>
      </c>
      <c r="H1325" s="394"/>
      <c r="I1325" s="399"/>
      <c r="J1325" s="383"/>
      <c r="K1325" s="387">
        <v>9.4698999999999992E-2</v>
      </c>
      <c r="L1325" s="201">
        <v>-128.81801333415822</v>
      </c>
      <c r="M1325" s="201">
        <v>423.0996045</v>
      </c>
      <c r="N1325" s="201">
        <v>41.094000000000001</v>
      </c>
      <c r="O1325" s="387">
        <v>41.094000000000001</v>
      </c>
      <c r="P1325" s="387">
        <v>423.0996045</v>
      </c>
      <c r="Q1325" s="387">
        <v>-128.86536283415822</v>
      </c>
      <c r="R1325" s="402">
        <v>222.27951471999845</v>
      </c>
      <c r="S1325" s="402">
        <v>222.32686421999844</v>
      </c>
      <c r="T1325" s="241" t="s">
        <v>3041</v>
      </c>
      <c r="U1325" s="170">
        <v>153.80088485359863</v>
      </c>
      <c r="V1325" s="170"/>
      <c r="W1325" s="170"/>
      <c r="X1325" s="168"/>
      <c r="Y1325" s="168"/>
      <c r="Z1325" s="168"/>
      <c r="AA1325" s="169"/>
      <c r="AB1325" s="169"/>
      <c r="AC1325" s="168"/>
      <c r="AD1325" s="168"/>
      <c r="AE1325" s="168"/>
      <c r="AF1325" s="168"/>
      <c r="AG1325" s="168"/>
      <c r="AH1325" s="168"/>
      <c r="AI1325" s="168"/>
      <c r="AJ1325" s="168"/>
      <c r="AK1325" s="168"/>
      <c r="AL1325" s="168"/>
      <c r="AM1325" s="168"/>
      <c r="AN1325" s="168"/>
      <c r="AO1325" s="168"/>
    </row>
    <row r="1326" spans="1:41" x14ac:dyDescent="0.25">
      <c r="A1326" s="404" t="s">
        <v>2824</v>
      </c>
      <c r="B1326" s="404" t="s">
        <v>2973</v>
      </c>
      <c r="C1326" s="397" t="s">
        <v>111</v>
      </c>
      <c r="D1326" s="396">
        <v>2223</v>
      </c>
      <c r="E1326" s="397" t="s">
        <v>1715</v>
      </c>
      <c r="F1326" s="395" t="s">
        <v>4288</v>
      </c>
      <c r="G1326" s="395" t="s">
        <v>1951</v>
      </c>
      <c r="H1326" s="394">
        <v>47.5</v>
      </c>
      <c r="I1326" s="399"/>
      <c r="J1326" s="400"/>
      <c r="K1326" s="387">
        <v>0</v>
      </c>
      <c r="L1326" s="201">
        <v>-128.86536283415822</v>
      </c>
      <c r="M1326" s="201">
        <v>423.0996045</v>
      </c>
      <c r="N1326" s="201">
        <v>41.094000000000001</v>
      </c>
      <c r="O1326" s="387">
        <v>41.094000000000001</v>
      </c>
      <c r="P1326" s="387">
        <v>423.0996045</v>
      </c>
      <c r="Q1326" s="387">
        <v>-128.86536283415822</v>
      </c>
      <c r="R1326" s="402">
        <v>222.32686421999844</v>
      </c>
      <c r="S1326" s="402">
        <v>222.32686421999844</v>
      </c>
      <c r="T1326" s="402"/>
      <c r="U1326" s="170">
        <v>153.84823435359863</v>
      </c>
      <c r="V1326" s="170"/>
      <c r="W1326" s="170"/>
      <c r="X1326" s="168"/>
      <c r="Y1326" s="168"/>
      <c r="Z1326" s="168"/>
      <c r="AA1326" s="169"/>
      <c r="AB1326" s="169"/>
      <c r="AC1326" s="168"/>
      <c r="AD1326" s="168"/>
      <c r="AE1326" s="168"/>
      <c r="AF1326" s="168"/>
      <c r="AG1326" s="168"/>
      <c r="AH1326" s="168"/>
      <c r="AI1326" s="168"/>
      <c r="AJ1326" s="168"/>
      <c r="AK1326" s="168"/>
      <c r="AL1326" s="168"/>
      <c r="AM1326" s="168"/>
      <c r="AN1326" s="168"/>
      <c r="AO1326" s="168"/>
    </row>
    <row r="1327" spans="1:41" x14ac:dyDescent="0.25">
      <c r="A1327" s="404"/>
      <c r="B1327" s="404"/>
      <c r="C1327" s="397"/>
      <c r="D1327" s="396"/>
      <c r="E1327" s="397" t="s">
        <v>619</v>
      </c>
      <c r="F1327" s="395"/>
      <c r="G1327" s="395" t="s">
        <v>1969</v>
      </c>
      <c r="H1327" s="394"/>
      <c r="I1327" s="387"/>
      <c r="J1327" s="383"/>
      <c r="K1327" s="387">
        <v>0.14528199999999999</v>
      </c>
      <c r="L1327" s="201">
        <v>-128.93800383415822</v>
      </c>
      <c r="M1327" s="201">
        <v>423.0996045</v>
      </c>
      <c r="N1327" s="201">
        <v>41.094000000000001</v>
      </c>
      <c r="O1327" s="387">
        <v>41.094000000000001</v>
      </c>
      <c r="P1327" s="387">
        <v>423.0996045</v>
      </c>
      <c r="Q1327" s="387">
        <v>-129.01064483415823</v>
      </c>
      <c r="R1327" s="402">
        <v>222.39950521999845</v>
      </c>
      <c r="S1327" s="402">
        <v>222.47214621999845</v>
      </c>
      <c r="T1327" s="402"/>
      <c r="U1327" s="170">
        <v>153.9208753535986</v>
      </c>
      <c r="V1327" s="170"/>
      <c r="W1327" s="170"/>
      <c r="X1327" s="168"/>
      <c r="Y1327" s="168"/>
      <c r="Z1327" s="168"/>
      <c r="AA1327" s="169"/>
      <c r="AB1327" s="169"/>
      <c r="AC1327" s="168"/>
      <c r="AD1327" s="168"/>
      <c r="AE1327" s="168"/>
      <c r="AF1327" s="168"/>
      <c r="AG1327" s="168"/>
      <c r="AH1327" s="168"/>
      <c r="AI1327" s="168"/>
      <c r="AJ1327" s="168"/>
      <c r="AK1327" s="168"/>
      <c r="AL1327" s="168"/>
      <c r="AM1327" s="168"/>
      <c r="AN1327" s="168"/>
      <c r="AO1327" s="168"/>
    </row>
    <row r="1328" spans="1:41" x14ac:dyDescent="0.25">
      <c r="A1328" s="404" t="s">
        <v>2824</v>
      </c>
      <c r="B1328" s="404" t="s">
        <v>2973</v>
      </c>
      <c r="C1328" s="397" t="s">
        <v>1973</v>
      </c>
      <c r="D1328" s="396">
        <v>2225</v>
      </c>
      <c r="E1328" s="397" t="s">
        <v>1051</v>
      </c>
      <c r="F1328" s="395" t="s">
        <v>4272</v>
      </c>
      <c r="G1328" s="395" t="s">
        <v>3482</v>
      </c>
      <c r="H1328" s="394"/>
      <c r="I1328" s="387"/>
      <c r="J1328" s="383">
        <v>1.3560080000000001</v>
      </c>
      <c r="K1328" s="387">
        <v>0</v>
      </c>
      <c r="L1328" s="201">
        <v>-129.01064483415823</v>
      </c>
      <c r="M1328" s="201">
        <v>423.0996045</v>
      </c>
      <c r="N1328" s="201">
        <v>41.094000000000001</v>
      </c>
      <c r="O1328" s="387">
        <v>41.094000000000001</v>
      </c>
      <c r="P1328" s="387">
        <v>423.0996045</v>
      </c>
      <c r="Q1328" s="387">
        <v>-129.01064483415823</v>
      </c>
      <c r="R1328" s="402">
        <v>222.47214621999845</v>
      </c>
      <c r="S1328" s="402">
        <v>222.47214621999845</v>
      </c>
      <c r="T1328" s="402"/>
      <c r="U1328" s="170">
        <v>153.99351635359864</v>
      </c>
      <c r="V1328" s="170"/>
      <c r="W1328" s="170"/>
      <c r="X1328" s="168"/>
      <c r="Y1328" s="168"/>
      <c r="Z1328" s="168"/>
      <c r="AA1328" s="169"/>
      <c r="AB1328" s="169"/>
      <c r="AC1328" s="168"/>
      <c r="AD1328" s="168"/>
      <c r="AE1328" s="168"/>
      <c r="AF1328" s="168"/>
      <c r="AG1328" s="168"/>
      <c r="AH1328" s="168"/>
      <c r="AI1328" s="168"/>
      <c r="AJ1328" s="168"/>
      <c r="AK1328" s="168"/>
      <c r="AL1328" s="168"/>
      <c r="AM1328" s="168"/>
      <c r="AN1328" s="168"/>
      <c r="AO1328" s="168"/>
    </row>
    <row r="1329" spans="1:41" x14ac:dyDescent="0.25">
      <c r="A1329" s="404"/>
      <c r="B1329" s="404"/>
      <c r="C1329" s="397"/>
      <c r="D1329" s="396"/>
      <c r="E1329" s="397" t="s">
        <v>619</v>
      </c>
      <c r="F1329" s="395"/>
      <c r="G1329" s="395" t="s">
        <v>1969</v>
      </c>
      <c r="H1329" s="394"/>
      <c r="I1329" s="387"/>
      <c r="J1329" s="383">
        <v>1.3560080000000001</v>
      </c>
      <c r="K1329" s="387">
        <v>0</v>
      </c>
      <c r="L1329" s="201">
        <v>-129.01064483415823</v>
      </c>
      <c r="M1329" s="201">
        <v>423.0996045</v>
      </c>
      <c r="N1329" s="201">
        <v>41.094000000000001</v>
      </c>
      <c r="O1329" s="387">
        <v>41.094000000000001</v>
      </c>
      <c r="P1329" s="387">
        <v>423.0996045</v>
      </c>
      <c r="Q1329" s="387">
        <v>-129.01064483415823</v>
      </c>
      <c r="R1329" s="402">
        <v>222.47214621999845</v>
      </c>
      <c r="S1329" s="402">
        <v>222.47214621999845</v>
      </c>
      <c r="T1329" s="402"/>
      <c r="U1329" s="170">
        <v>153.99351635359864</v>
      </c>
      <c r="V1329" s="170"/>
      <c r="W1329" s="170"/>
      <c r="X1329" s="168"/>
      <c r="Y1329" s="168"/>
      <c r="Z1329" s="168"/>
      <c r="AA1329" s="169"/>
      <c r="AB1329" s="169"/>
      <c r="AC1329" s="168"/>
      <c r="AD1329" s="168"/>
      <c r="AE1329" s="168"/>
      <c r="AF1329" s="168"/>
      <c r="AG1329" s="168"/>
      <c r="AH1329" s="168"/>
      <c r="AI1329" s="168"/>
      <c r="AJ1329" s="168"/>
      <c r="AK1329" s="168"/>
      <c r="AL1329" s="168"/>
      <c r="AM1329" s="168"/>
      <c r="AN1329" s="168"/>
      <c r="AO1329" s="168"/>
    </row>
    <row r="1330" spans="1:41" x14ac:dyDescent="0.25">
      <c r="A1330" s="397" t="s">
        <v>2824</v>
      </c>
      <c r="B1330" s="397" t="s">
        <v>2973</v>
      </c>
      <c r="C1330" s="397" t="s">
        <v>1990</v>
      </c>
      <c r="D1330" s="396">
        <v>2225</v>
      </c>
      <c r="E1330" s="397" t="s">
        <v>3039</v>
      </c>
      <c r="F1330" s="395" t="s">
        <v>1988</v>
      </c>
      <c r="G1330" s="395" t="s">
        <v>1987</v>
      </c>
      <c r="H1330" s="817"/>
      <c r="I1330" s="399"/>
      <c r="J1330" s="383"/>
      <c r="K1330" s="387">
        <v>0</v>
      </c>
      <c r="L1330" s="201">
        <v>-129.01064483415823</v>
      </c>
      <c r="M1330" s="201">
        <v>423.0996045</v>
      </c>
      <c r="N1330" s="201">
        <v>41.094000000000001</v>
      </c>
      <c r="O1330" s="387">
        <v>41.094000000000001</v>
      </c>
      <c r="P1330" s="387">
        <v>423.0996045</v>
      </c>
      <c r="Q1330" s="387">
        <v>-129.01064483415823</v>
      </c>
      <c r="R1330" s="402">
        <v>222.47214621999845</v>
      </c>
      <c r="S1330" s="402">
        <v>222.47214621999845</v>
      </c>
      <c r="T1330" s="402"/>
      <c r="U1330" s="170">
        <v>153.99351635359864</v>
      </c>
      <c r="V1330" s="170"/>
      <c r="W1330" s="170"/>
      <c r="X1330" s="168"/>
      <c r="Y1330" s="168"/>
      <c r="Z1330" s="168"/>
      <c r="AA1330" s="169"/>
      <c r="AB1330" s="169"/>
      <c r="AC1330" s="168"/>
      <c r="AD1330" s="168"/>
      <c r="AE1330" s="168"/>
      <c r="AF1330" s="168"/>
      <c r="AG1330" s="168"/>
      <c r="AH1330" s="168"/>
      <c r="AI1330" s="168"/>
      <c r="AJ1330" s="168"/>
      <c r="AK1330" s="168"/>
      <c r="AL1330" s="168"/>
      <c r="AM1330" s="168"/>
      <c r="AN1330" s="168"/>
      <c r="AO1330" s="388"/>
    </row>
    <row r="1331" spans="1:41" x14ac:dyDescent="0.25">
      <c r="A1331" s="818" t="s">
        <v>4299</v>
      </c>
      <c r="B1331" s="397"/>
      <c r="C1331" s="397"/>
      <c r="D1331" s="396"/>
      <c r="E1331" s="397"/>
      <c r="F1331" s="395"/>
      <c r="G1331" s="395"/>
      <c r="H1331" s="445"/>
      <c r="I1331" s="399"/>
      <c r="J1331" s="383"/>
      <c r="K1331" s="387">
        <v>0</v>
      </c>
      <c r="L1331" s="201">
        <v>-129.01064483415823</v>
      </c>
      <c r="M1331" s="201">
        <v>423.0996045</v>
      </c>
      <c r="N1331" s="201">
        <v>41.094000000000001</v>
      </c>
      <c r="O1331" s="387">
        <v>41.094000000000001</v>
      </c>
      <c r="P1331" s="387">
        <v>423.0996045</v>
      </c>
      <c r="Q1331" s="387">
        <v>-129.01064483415823</v>
      </c>
      <c r="R1331" s="387">
        <v>222.47214621999845</v>
      </c>
      <c r="S1331" s="387">
        <v>222.47214621999845</v>
      </c>
      <c r="T1331" s="387"/>
      <c r="U1331" s="222">
        <v>153.99351635359864</v>
      </c>
      <c r="V1331" s="222"/>
      <c r="W1331" s="389"/>
      <c r="X1331" s="388"/>
      <c r="Y1331" s="388"/>
      <c r="Z1331" s="388"/>
      <c r="AA1331" s="245"/>
      <c r="AB1331" s="245"/>
      <c r="AC1331" s="388"/>
      <c r="AD1331" s="388"/>
      <c r="AE1331" s="388"/>
      <c r="AF1331" s="388"/>
      <c r="AG1331" s="388"/>
      <c r="AH1331" s="388"/>
      <c r="AI1331" s="388"/>
      <c r="AJ1331" s="388"/>
      <c r="AK1331" s="388"/>
      <c r="AL1331" s="388"/>
      <c r="AM1331" s="388"/>
      <c r="AN1331" s="388"/>
      <c r="AO1331" s="168"/>
    </row>
    <row r="1332" spans="1:41" x14ac:dyDescent="0.25">
      <c r="A1332" s="404"/>
      <c r="B1332" s="404"/>
      <c r="C1332" s="397"/>
      <c r="D1332" s="396"/>
      <c r="E1332" s="397" t="s">
        <v>619</v>
      </c>
      <c r="F1332" s="395"/>
      <c r="G1332" s="395" t="s">
        <v>1962</v>
      </c>
      <c r="H1332" s="438"/>
      <c r="I1332" s="387"/>
      <c r="J1332" s="383"/>
      <c r="K1332" s="387">
        <v>0.13121600000000003</v>
      </c>
      <c r="L1332" s="201">
        <v>-129.07625283415823</v>
      </c>
      <c r="M1332" s="201">
        <v>423.0996045</v>
      </c>
      <c r="N1332" s="201">
        <v>41.094000000000001</v>
      </c>
      <c r="O1332" s="387">
        <v>41.094000000000001</v>
      </c>
      <c r="P1332" s="387">
        <v>423.0996045</v>
      </c>
      <c r="Q1332" s="387">
        <v>-129.14186083415822</v>
      </c>
      <c r="R1332" s="387">
        <v>222.53775421999845</v>
      </c>
      <c r="S1332" s="387">
        <v>222.60336221999844</v>
      </c>
      <c r="T1332" s="387"/>
      <c r="U1332" s="222">
        <v>154.05912435359863</v>
      </c>
      <c r="V1332" s="222"/>
      <c r="W1332" s="170"/>
      <c r="X1332" s="168"/>
      <c r="Y1332" s="168"/>
      <c r="Z1332" s="168"/>
      <c r="AA1332" s="169"/>
      <c r="AB1332" s="169"/>
      <c r="AC1332" s="168"/>
      <c r="AD1332" s="168"/>
      <c r="AE1332" s="168"/>
      <c r="AF1332" s="168"/>
      <c r="AG1332" s="168"/>
      <c r="AH1332" s="168"/>
      <c r="AI1332" s="168"/>
      <c r="AJ1332" s="168"/>
      <c r="AK1332" s="168"/>
      <c r="AL1332" s="168"/>
      <c r="AM1332" s="168"/>
      <c r="AN1332" s="168"/>
      <c r="AO1332" s="168"/>
    </row>
    <row r="1333" spans="1:41" x14ac:dyDescent="0.25">
      <c r="A1333" s="312" t="s">
        <v>2824</v>
      </c>
      <c r="B1333" s="312" t="s">
        <v>3027</v>
      </c>
      <c r="C1333" s="312" t="s">
        <v>1981</v>
      </c>
      <c r="D1333" s="322">
        <v>2226</v>
      </c>
      <c r="E1333" s="307" t="s">
        <v>3038</v>
      </c>
      <c r="F1333" s="219" t="s">
        <v>1981</v>
      </c>
      <c r="G1333" s="219" t="s">
        <v>1978</v>
      </c>
      <c r="H1333" s="819" t="s">
        <v>4300</v>
      </c>
      <c r="I1333" s="273"/>
      <c r="J1333" s="275"/>
      <c r="K1333" s="273">
        <v>0</v>
      </c>
      <c r="L1333" s="201">
        <v>-129.14186083415822</v>
      </c>
      <c r="M1333" s="201">
        <v>423.0996045</v>
      </c>
      <c r="N1333" s="201">
        <v>41.094000000000001</v>
      </c>
      <c r="O1333" s="273">
        <v>41.094000000000001</v>
      </c>
      <c r="P1333" s="273">
        <v>423.0996045</v>
      </c>
      <c r="Q1333" s="273">
        <v>-129.14186083415822</v>
      </c>
      <c r="R1333" s="273">
        <v>222.60336221999844</v>
      </c>
      <c r="S1333" s="273">
        <v>222.60336221999844</v>
      </c>
      <c r="T1333" s="273">
        <v>1.9756069999999999</v>
      </c>
      <c r="U1333" s="222">
        <v>154.12473235359863</v>
      </c>
      <c r="V1333" s="222"/>
      <c r="W1333" s="170"/>
      <c r="X1333" s="168"/>
      <c r="Y1333" s="168"/>
      <c r="Z1333" s="168"/>
      <c r="AA1333" s="169"/>
      <c r="AB1333" s="169"/>
      <c r="AC1333" s="168"/>
      <c r="AD1333" s="168"/>
      <c r="AE1333" s="168"/>
      <c r="AF1333" s="168"/>
      <c r="AG1333" s="168"/>
      <c r="AH1333" s="168"/>
      <c r="AI1333" s="168"/>
      <c r="AJ1333" s="168"/>
      <c r="AK1333" s="168"/>
      <c r="AL1333" s="168"/>
      <c r="AM1333" s="168"/>
      <c r="AN1333" s="168"/>
      <c r="AO1333" s="168"/>
    </row>
    <row r="1334" spans="1:41" x14ac:dyDescent="0.25">
      <c r="A1334" s="280"/>
      <c r="B1334" s="280"/>
      <c r="C1334" s="280"/>
      <c r="D1334" s="279"/>
      <c r="E1334" s="278"/>
      <c r="F1334" s="277"/>
      <c r="G1334" s="277"/>
      <c r="H1334" s="820">
        <v>44.704000000000001</v>
      </c>
      <c r="I1334" s="273"/>
      <c r="J1334" s="275"/>
      <c r="K1334" s="273">
        <v>1.0783000000000147E-2</v>
      </c>
      <c r="L1334" s="201">
        <v>-129.14725233415822</v>
      </c>
      <c r="M1334" s="201">
        <v>423.0996045</v>
      </c>
      <c r="N1334" s="201">
        <v>41.094000000000001</v>
      </c>
      <c r="O1334" s="273">
        <v>41.094000000000001</v>
      </c>
      <c r="P1334" s="273">
        <v>423.0996045</v>
      </c>
      <c r="Q1334" s="273">
        <v>-129.15264383415823</v>
      </c>
      <c r="R1334" s="273">
        <v>222.60875371999845</v>
      </c>
      <c r="S1334" s="273">
        <v>222.61414521999845</v>
      </c>
      <c r="T1334" s="273">
        <v>1.1402049999999999</v>
      </c>
      <c r="U1334" s="222">
        <v>154.1301238535986</v>
      </c>
      <c r="V1334" s="222"/>
      <c r="W1334" s="170"/>
      <c r="X1334" s="168"/>
      <c r="Y1334" s="168"/>
      <c r="Z1334" s="168"/>
      <c r="AA1334" s="169"/>
      <c r="AB1334" s="169"/>
      <c r="AC1334" s="168"/>
      <c r="AD1334" s="168"/>
      <c r="AE1334" s="168"/>
      <c r="AF1334" s="168"/>
      <c r="AG1334" s="168"/>
      <c r="AH1334" s="168"/>
      <c r="AI1334" s="168"/>
      <c r="AJ1334" s="168"/>
      <c r="AK1334" s="168"/>
      <c r="AL1334" s="168"/>
      <c r="AM1334" s="168"/>
      <c r="AN1334" s="168"/>
      <c r="AO1334" s="168"/>
    </row>
    <row r="1335" spans="1:41" x14ac:dyDescent="0.25">
      <c r="A1335" s="280" t="s">
        <v>2824</v>
      </c>
      <c r="B1335" s="280" t="s">
        <v>3027</v>
      </c>
      <c r="C1335" s="280" t="s">
        <v>1509</v>
      </c>
      <c r="D1335" s="279">
        <v>2226</v>
      </c>
      <c r="E1335" s="278" t="s">
        <v>4301</v>
      </c>
      <c r="F1335" s="277" t="s">
        <v>4302</v>
      </c>
      <c r="G1335" s="277" t="s">
        <v>4303</v>
      </c>
      <c r="H1335" s="273"/>
      <c r="I1335" s="273"/>
      <c r="J1335" s="275"/>
      <c r="K1335" s="273">
        <v>0</v>
      </c>
      <c r="L1335" s="201">
        <v>-129.15264383415823</v>
      </c>
      <c r="M1335" s="201">
        <v>423.0996045</v>
      </c>
      <c r="N1335" s="201">
        <v>41.094000000000001</v>
      </c>
      <c r="O1335" s="273">
        <v>41.094000000000001</v>
      </c>
      <c r="P1335" s="273">
        <v>423.0996045</v>
      </c>
      <c r="Q1335" s="273">
        <v>-129.15264383415823</v>
      </c>
      <c r="R1335" s="273">
        <v>222.61414521999845</v>
      </c>
      <c r="S1335" s="273">
        <v>222.61414521999845</v>
      </c>
      <c r="T1335" s="273">
        <v>0.83540199999999998</v>
      </c>
      <c r="U1335" s="222">
        <v>154.13551535359863</v>
      </c>
      <c r="V1335" s="222"/>
      <c r="W1335" s="170"/>
      <c r="X1335" s="168"/>
      <c r="Y1335" s="168"/>
      <c r="Z1335" s="168"/>
      <c r="AA1335" s="169"/>
      <c r="AB1335" s="169"/>
      <c r="AC1335" s="168"/>
      <c r="AD1335" s="168"/>
      <c r="AE1335" s="168"/>
      <c r="AF1335" s="168"/>
      <c r="AG1335" s="168"/>
      <c r="AH1335" s="168"/>
      <c r="AI1335" s="168"/>
      <c r="AJ1335" s="168"/>
      <c r="AK1335" s="168"/>
      <c r="AL1335" s="168"/>
      <c r="AM1335" s="168"/>
      <c r="AN1335" s="168"/>
      <c r="AO1335" s="168"/>
    </row>
    <row r="1336" spans="1:41" x14ac:dyDescent="0.25">
      <c r="A1336" s="280" t="s">
        <v>2824</v>
      </c>
      <c r="B1336" s="280" t="s">
        <v>3027</v>
      </c>
      <c r="C1336" s="280" t="s">
        <v>1509</v>
      </c>
      <c r="D1336" s="279">
        <v>2227</v>
      </c>
      <c r="E1336" s="278" t="s">
        <v>4304</v>
      </c>
      <c r="F1336" s="277" t="s">
        <v>4302</v>
      </c>
      <c r="G1336" s="277" t="s">
        <v>4305</v>
      </c>
      <c r="H1336" s="274"/>
      <c r="I1336" s="273"/>
      <c r="J1336" s="275"/>
      <c r="K1336" s="274">
        <v>7.1999999999999995E-2</v>
      </c>
      <c r="L1336" s="201">
        <v>-129.18864383415823</v>
      </c>
      <c r="M1336" s="201">
        <v>423.0996045</v>
      </c>
      <c r="N1336" s="201">
        <v>41.094000000000001</v>
      </c>
      <c r="O1336" s="273">
        <v>41.094000000000001</v>
      </c>
      <c r="P1336" s="273">
        <v>423.0996045</v>
      </c>
      <c r="Q1336" s="273">
        <v>-129.22464383415823</v>
      </c>
      <c r="R1336" s="273">
        <v>222.65014521999845</v>
      </c>
      <c r="S1336" s="273">
        <v>222.68614521999845</v>
      </c>
      <c r="T1336" s="281" t="s">
        <v>3037</v>
      </c>
      <c r="U1336" s="222">
        <v>154.17151535359864</v>
      </c>
      <c r="V1336" s="170"/>
      <c r="W1336" s="170"/>
      <c r="X1336" s="168"/>
      <c r="Y1336" s="168"/>
      <c r="Z1336" s="168"/>
      <c r="AA1336" s="169"/>
      <c r="AB1336" s="169"/>
      <c r="AC1336" s="168"/>
      <c r="AD1336" s="168"/>
      <c r="AE1336" s="168"/>
      <c r="AF1336" s="168"/>
      <c r="AG1336" s="168"/>
      <c r="AH1336" s="168"/>
      <c r="AI1336" s="168"/>
      <c r="AJ1336" s="168"/>
      <c r="AK1336" s="168"/>
      <c r="AL1336" s="168"/>
      <c r="AM1336" s="168"/>
      <c r="AN1336" s="168"/>
      <c r="AO1336" s="168"/>
    </row>
    <row r="1337" spans="1:41" x14ac:dyDescent="0.25">
      <c r="A1337" s="280"/>
      <c r="B1337" s="280"/>
      <c r="C1337" s="280"/>
      <c r="D1337" s="279"/>
      <c r="E1337" s="278"/>
      <c r="F1337" s="277"/>
      <c r="G1337" s="277" t="s">
        <v>3028</v>
      </c>
      <c r="H1337" s="820">
        <v>44.704000000000001</v>
      </c>
      <c r="I1337" s="273"/>
      <c r="J1337" s="275"/>
      <c r="K1337" s="274">
        <v>0.52800000000000002</v>
      </c>
      <c r="L1337" s="201">
        <v>-129.48864383415821</v>
      </c>
      <c r="M1337" s="201">
        <v>423.0996045</v>
      </c>
      <c r="N1337" s="201">
        <v>41.094000000000001</v>
      </c>
      <c r="O1337" s="273">
        <v>41.094000000000001</v>
      </c>
      <c r="P1337" s="273">
        <v>423.0996045</v>
      </c>
      <c r="Q1337" s="273">
        <v>-129.75264383415822</v>
      </c>
      <c r="R1337" s="273">
        <v>222.95014521999843</v>
      </c>
      <c r="S1337" s="273">
        <v>223.21414521999844</v>
      </c>
      <c r="T1337" s="281">
        <v>1.9756120000000001</v>
      </c>
      <c r="U1337" s="222">
        <v>154.47151535359859</v>
      </c>
      <c r="V1337" s="170"/>
      <c r="W1337" s="170"/>
      <c r="X1337" s="168"/>
      <c r="Y1337" s="168"/>
      <c r="Z1337" s="168"/>
      <c r="AA1337" s="169"/>
      <c r="AB1337" s="169"/>
      <c r="AC1337" s="168"/>
      <c r="AD1337" s="168"/>
      <c r="AE1337" s="168"/>
      <c r="AF1337" s="168"/>
      <c r="AG1337" s="168"/>
      <c r="AH1337" s="168"/>
      <c r="AI1337" s="168"/>
      <c r="AJ1337" s="168"/>
      <c r="AK1337" s="168"/>
      <c r="AL1337" s="168"/>
      <c r="AM1337" s="168"/>
      <c r="AN1337" s="168"/>
      <c r="AO1337" s="168"/>
    </row>
    <row r="1338" spans="1:41" x14ac:dyDescent="0.25">
      <c r="A1338" s="280" t="s">
        <v>2824</v>
      </c>
      <c r="B1338" s="280" t="s">
        <v>3027</v>
      </c>
      <c r="C1338" s="280" t="s">
        <v>3032</v>
      </c>
      <c r="D1338" s="279">
        <v>2232</v>
      </c>
      <c r="E1338" s="278" t="s">
        <v>3036</v>
      </c>
      <c r="F1338" s="277" t="s">
        <v>3030</v>
      </c>
      <c r="G1338" s="277" t="s">
        <v>3029</v>
      </c>
      <c r="H1338" s="274"/>
      <c r="I1338" s="273"/>
      <c r="J1338" s="275"/>
      <c r="K1338" s="274">
        <v>0</v>
      </c>
      <c r="L1338" s="201">
        <v>-129.75264383415822</v>
      </c>
      <c r="M1338" s="201">
        <v>423.0996045</v>
      </c>
      <c r="N1338" s="201">
        <v>41.094000000000001</v>
      </c>
      <c r="O1338" s="273">
        <v>41.094000000000001</v>
      </c>
      <c r="P1338" s="273">
        <v>423.0996045</v>
      </c>
      <c r="Q1338" s="273">
        <v>-129.75264383415822</v>
      </c>
      <c r="R1338" s="273">
        <v>223.21414521999844</v>
      </c>
      <c r="S1338" s="273">
        <v>223.21414521999844</v>
      </c>
      <c r="T1338" s="281"/>
      <c r="U1338" s="222">
        <v>154.7355153535986</v>
      </c>
      <c r="V1338" s="170"/>
      <c r="W1338" s="170"/>
      <c r="X1338" s="168"/>
      <c r="Y1338" s="168"/>
      <c r="Z1338" s="168"/>
      <c r="AA1338" s="169"/>
      <c r="AB1338" s="169"/>
      <c r="AC1338" s="168"/>
      <c r="AD1338" s="168"/>
      <c r="AE1338" s="168"/>
      <c r="AF1338" s="168"/>
      <c r="AG1338" s="168"/>
      <c r="AH1338" s="168"/>
      <c r="AI1338" s="168"/>
      <c r="AJ1338" s="168"/>
      <c r="AK1338" s="168"/>
      <c r="AL1338" s="168"/>
      <c r="AM1338" s="168"/>
      <c r="AN1338" s="168"/>
      <c r="AO1338" s="168"/>
    </row>
    <row r="1339" spans="1:41" x14ac:dyDescent="0.25">
      <c r="A1339" s="280"/>
      <c r="B1339" s="280"/>
      <c r="C1339" s="280"/>
      <c r="D1339" s="279"/>
      <c r="E1339" s="278"/>
      <c r="F1339" s="277"/>
      <c r="G1339" s="277"/>
      <c r="H1339" s="820">
        <v>38.353999999999999</v>
      </c>
      <c r="I1339" s="273"/>
      <c r="J1339" s="275"/>
      <c r="K1339" s="274">
        <v>0.52942299999999975</v>
      </c>
      <c r="L1339" s="201">
        <v>-130.01735533415822</v>
      </c>
      <c r="M1339" s="201">
        <v>423.0996045</v>
      </c>
      <c r="N1339" s="201">
        <v>41.094000000000001</v>
      </c>
      <c r="O1339" s="273">
        <v>41.094000000000001</v>
      </c>
      <c r="P1339" s="273">
        <v>423.0996045</v>
      </c>
      <c r="Q1339" s="273">
        <v>-130.28206683415823</v>
      </c>
      <c r="R1339" s="273">
        <v>223.47885671999845</v>
      </c>
      <c r="S1339" s="273">
        <v>223.74356821999845</v>
      </c>
      <c r="T1339" s="281">
        <v>1.9877000000000002</v>
      </c>
      <c r="U1339" s="222">
        <v>155.00022685359863</v>
      </c>
      <c r="V1339" s="170"/>
      <c r="W1339" s="170"/>
      <c r="X1339" s="168"/>
      <c r="Y1339" s="168"/>
      <c r="Z1339" s="168"/>
      <c r="AA1339" s="169"/>
      <c r="AB1339" s="169"/>
      <c r="AC1339" s="168"/>
      <c r="AD1339" s="168"/>
      <c r="AE1339" s="168"/>
      <c r="AF1339" s="168"/>
      <c r="AG1339" s="168"/>
      <c r="AH1339" s="168"/>
      <c r="AI1339" s="168"/>
      <c r="AJ1339" s="168"/>
      <c r="AK1339" s="168"/>
      <c r="AL1339" s="168"/>
      <c r="AM1339" s="168"/>
      <c r="AN1339" s="168"/>
      <c r="AO1339" s="168"/>
    </row>
    <row r="1340" spans="1:41" x14ac:dyDescent="0.25">
      <c r="A1340" s="280" t="s">
        <v>2824</v>
      </c>
      <c r="B1340" s="280" t="s">
        <v>3027</v>
      </c>
      <c r="C1340" s="278" t="s">
        <v>3035</v>
      </c>
      <c r="D1340" s="279">
        <v>2237</v>
      </c>
      <c r="E1340" s="278" t="s">
        <v>3034</v>
      </c>
      <c r="F1340" s="277"/>
      <c r="G1340" s="277" t="s">
        <v>3033</v>
      </c>
      <c r="H1340" s="274"/>
      <c r="I1340" s="273"/>
      <c r="J1340" s="275"/>
      <c r="K1340" s="274">
        <v>0</v>
      </c>
      <c r="L1340" s="201">
        <v>-130.28206683415823</v>
      </c>
      <c r="M1340" s="201">
        <v>423.0996045</v>
      </c>
      <c r="N1340" s="201">
        <v>41.094000000000001</v>
      </c>
      <c r="O1340" s="273">
        <v>41.094000000000001</v>
      </c>
      <c r="P1340" s="273">
        <v>423.0996045</v>
      </c>
      <c r="Q1340" s="273">
        <v>-130.28206683415823</v>
      </c>
      <c r="R1340" s="273">
        <v>223.74356821999845</v>
      </c>
      <c r="S1340" s="273">
        <v>223.74356821999845</v>
      </c>
      <c r="T1340" s="281"/>
      <c r="U1340" s="222">
        <v>155.26493835359861</v>
      </c>
      <c r="V1340" s="170"/>
      <c r="W1340" s="170"/>
      <c r="X1340" s="168"/>
      <c r="Y1340" s="168"/>
      <c r="Z1340" s="168"/>
      <c r="AA1340" s="169"/>
      <c r="AB1340" s="169"/>
      <c r="AC1340" s="168"/>
      <c r="AD1340" s="168"/>
      <c r="AE1340" s="168"/>
      <c r="AF1340" s="168"/>
      <c r="AG1340" s="168"/>
      <c r="AH1340" s="168"/>
      <c r="AI1340" s="168"/>
      <c r="AJ1340" s="168"/>
      <c r="AK1340" s="168"/>
      <c r="AL1340" s="168"/>
      <c r="AM1340" s="168"/>
      <c r="AN1340" s="168"/>
      <c r="AO1340" s="168"/>
    </row>
    <row r="1341" spans="1:41" x14ac:dyDescent="0.25">
      <c r="A1341" s="280"/>
      <c r="B1341" s="280"/>
      <c r="C1341" s="278"/>
      <c r="D1341" s="279"/>
      <c r="E1341" s="278"/>
      <c r="F1341" s="277"/>
      <c r="G1341" s="277"/>
      <c r="H1341" s="820">
        <v>38.353999999999999</v>
      </c>
      <c r="I1341" s="273"/>
      <c r="J1341" s="275"/>
      <c r="K1341" s="274">
        <v>0.27057900000000001</v>
      </c>
      <c r="L1341" s="201">
        <v>-130.41735633415823</v>
      </c>
      <c r="M1341" s="201">
        <v>423.0996045</v>
      </c>
      <c r="N1341" s="201">
        <v>41.094000000000001</v>
      </c>
      <c r="O1341" s="273">
        <v>41.094000000000001</v>
      </c>
      <c r="P1341" s="273">
        <v>423.0996045</v>
      </c>
      <c r="Q1341" s="273">
        <v>-130.55264583415823</v>
      </c>
      <c r="R1341" s="273">
        <v>223.87885771999845</v>
      </c>
      <c r="S1341" s="273">
        <v>224.01414721999845</v>
      </c>
      <c r="T1341" s="281"/>
      <c r="U1341" s="222">
        <v>155.40022785359861</v>
      </c>
      <c r="V1341" s="170"/>
      <c r="W1341" s="170"/>
      <c r="X1341" s="168"/>
      <c r="Y1341" s="168"/>
      <c r="Z1341" s="168"/>
      <c r="AA1341" s="169"/>
      <c r="AB1341" s="169"/>
      <c r="AC1341" s="168"/>
      <c r="AD1341" s="168"/>
      <c r="AE1341" s="168"/>
      <c r="AF1341" s="168"/>
      <c r="AG1341" s="168"/>
      <c r="AH1341" s="168"/>
      <c r="AI1341" s="168"/>
      <c r="AJ1341" s="168"/>
      <c r="AK1341" s="168"/>
      <c r="AL1341" s="168"/>
      <c r="AM1341" s="168"/>
      <c r="AN1341" s="168"/>
      <c r="AO1341" s="168"/>
    </row>
    <row r="1342" spans="1:41" x14ac:dyDescent="0.25">
      <c r="A1342" s="280" t="s">
        <v>2824</v>
      </c>
      <c r="B1342" s="280" t="s">
        <v>3027</v>
      </c>
      <c r="C1342" s="280" t="s">
        <v>3032</v>
      </c>
      <c r="D1342" s="279">
        <v>2240</v>
      </c>
      <c r="E1342" s="278" t="s">
        <v>3031</v>
      </c>
      <c r="F1342" s="277" t="s">
        <v>3030</v>
      </c>
      <c r="G1342" s="277" t="s">
        <v>3029</v>
      </c>
      <c r="H1342" s="274"/>
      <c r="I1342" s="273"/>
      <c r="J1342" s="275"/>
      <c r="K1342" s="274">
        <v>0</v>
      </c>
      <c r="L1342" s="201">
        <v>-130.55264583415823</v>
      </c>
      <c r="M1342" s="201">
        <v>423.0996045</v>
      </c>
      <c r="N1342" s="201">
        <v>41.094000000000001</v>
      </c>
      <c r="O1342" s="273">
        <v>41.094000000000001</v>
      </c>
      <c r="P1342" s="273">
        <v>423.0996045</v>
      </c>
      <c r="Q1342" s="273">
        <v>-130.55264583415823</v>
      </c>
      <c r="R1342" s="273">
        <v>224.01414721999845</v>
      </c>
      <c r="S1342" s="273">
        <v>224.01414721999845</v>
      </c>
      <c r="T1342" s="281"/>
      <c r="U1342" s="222">
        <v>155.53551735359861</v>
      </c>
      <c r="V1342" s="170"/>
      <c r="W1342" s="170"/>
      <c r="X1342" s="168"/>
      <c r="Y1342" s="168"/>
      <c r="Z1342" s="168"/>
      <c r="AA1342" s="169"/>
      <c r="AB1342" s="169"/>
      <c r="AC1342" s="168"/>
      <c r="AD1342" s="168"/>
      <c r="AE1342" s="168"/>
      <c r="AF1342" s="168"/>
      <c r="AG1342" s="168"/>
      <c r="AH1342" s="168"/>
      <c r="AI1342" s="168"/>
      <c r="AJ1342" s="168"/>
      <c r="AK1342" s="168"/>
      <c r="AL1342" s="168"/>
      <c r="AM1342" s="168"/>
      <c r="AN1342" s="168"/>
      <c r="AO1342" s="168"/>
    </row>
    <row r="1343" spans="1:41" x14ac:dyDescent="0.25">
      <c r="A1343" s="280"/>
      <c r="B1343" s="280"/>
      <c r="C1343" s="280"/>
      <c r="D1343" s="279"/>
      <c r="E1343" s="278"/>
      <c r="F1343" s="277"/>
      <c r="G1343" s="277" t="s">
        <v>3028</v>
      </c>
      <c r="H1343" s="820">
        <v>44.704000000000001</v>
      </c>
      <c r="I1343" s="273"/>
      <c r="J1343" s="275"/>
      <c r="K1343" s="274">
        <v>0.520814</v>
      </c>
      <c r="L1343" s="201">
        <v>-130.81305283415821</v>
      </c>
      <c r="M1343" s="201">
        <v>423.0996045</v>
      </c>
      <c r="N1343" s="201">
        <v>41.094000000000001</v>
      </c>
      <c r="O1343" s="273">
        <v>41.094000000000001</v>
      </c>
      <c r="P1343" s="273">
        <v>423.0996045</v>
      </c>
      <c r="Q1343" s="273">
        <v>-131.07345983415823</v>
      </c>
      <c r="R1343" s="273">
        <v>224.27455421999846</v>
      </c>
      <c r="S1343" s="273">
        <v>224.53496121999845</v>
      </c>
      <c r="T1343" s="281"/>
      <c r="U1343" s="222">
        <v>155.79592435359865</v>
      </c>
      <c r="V1343" s="170"/>
      <c r="W1343" s="170"/>
      <c r="X1343" s="168"/>
      <c r="Y1343" s="168"/>
      <c r="Z1343" s="168"/>
      <c r="AA1343" s="169"/>
      <c r="AB1343" s="169"/>
      <c r="AC1343" s="168"/>
      <c r="AD1343" s="168"/>
      <c r="AE1343" s="168"/>
      <c r="AF1343" s="168"/>
      <c r="AG1343" s="168"/>
      <c r="AH1343" s="168"/>
      <c r="AI1343" s="168"/>
      <c r="AJ1343" s="168"/>
      <c r="AK1343" s="168"/>
      <c r="AL1343" s="168"/>
      <c r="AM1343" s="168"/>
      <c r="AN1343" s="168"/>
      <c r="AO1343" s="168"/>
    </row>
    <row r="1344" spans="1:41" x14ac:dyDescent="0.25">
      <c r="A1344" s="280" t="s">
        <v>2824</v>
      </c>
      <c r="B1344" s="280" t="s">
        <v>3027</v>
      </c>
      <c r="C1344" s="280" t="s">
        <v>1981</v>
      </c>
      <c r="D1344" s="279">
        <v>2246</v>
      </c>
      <c r="E1344" s="278" t="s">
        <v>3026</v>
      </c>
      <c r="F1344" s="219" t="s">
        <v>4306</v>
      </c>
      <c r="G1344" s="219" t="s">
        <v>1978</v>
      </c>
      <c r="H1344" s="274"/>
      <c r="I1344" s="273"/>
      <c r="J1344" s="275"/>
      <c r="K1344" s="273">
        <v>4.4007999999999999E-2</v>
      </c>
      <c r="L1344" s="201">
        <v>-131.09546383415824</v>
      </c>
      <c r="M1344" s="201">
        <v>423.0996045</v>
      </c>
      <c r="N1344" s="201">
        <v>41.094000000000001</v>
      </c>
      <c r="O1344" s="273">
        <v>41.094000000000001</v>
      </c>
      <c r="P1344" s="273">
        <v>423.0996045</v>
      </c>
      <c r="Q1344" s="273">
        <v>-131.11746783415822</v>
      </c>
      <c r="R1344" s="273">
        <v>224.55696521999843</v>
      </c>
      <c r="S1344" s="273">
        <v>224.57896921999844</v>
      </c>
      <c r="T1344" s="281"/>
      <c r="U1344" s="222">
        <v>156.07833535359862</v>
      </c>
      <c r="V1344" s="170"/>
      <c r="W1344" s="170"/>
      <c r="X1344" s="168"/>
      <c r="Y1344" s="168"/>
      <c r="Z1344" s="168"/>
      <c r="AA1344" s="169"/>
      <c r="AB1344" s="169"/>
      <c r="AC1344" s="168"/>
      <c r="AD1344" s="168"/>
      <c r="AE1344" s="168"/>
      <c r="AF1344" s="168"/>
      <c r="AG1344" s="168"/>
      <c r="AH1344" s="168"/>
      <c r="AI1344" s="168"/>
      <c r="AJ1344" s="168"/>
      <c r="AK1344" s="168"/>
      <c r="AL1344" s="168"/>
      <c r="AM1344" s="168"/>
      <c r="AN1344" s="168"/>
      <c r="AO1344" s="168"/>
    </row>
    <row r="1345" spans="1:41" x14ac:dyDescent="0.25">
      <c r="A1345" s="280" t="s">
        <v>2824</v>
      </c>
      <c r="B1345" s="280" t="s">
        <v>3027</v>
      </c>
      <c r="C1345" s="280" t="s">
        <v>1509</v>
      </c>
      <c r="D1345" s="279">
        <v>2246</v>
      </c>
      <c r="E1345" s="278" t="s">
        <v>4307</v>
      </c>
      <c r="F1345" s="277" t="s">
        <v>4302</v>
      </c>
      <c r="G1345" s="277" t="s">
        <v>4303</v>
      </c>
      <c r="H1345" s="273"/>
      <c r="I1345" s="273"/>
      <c r="J1345" s="275"/>
      <c r="K1345" s="273">
        <v>0</v>
      </c>
      <c r="L1345" s="201">
        <v>-131.11746783415822</v>
      </c>
      <c r="M1345" s="201">
        <v>423.0996045</v>
      </c>
      <c r="N1345" s="201">
        <v>41.094000000000001</v>
      </c>
      <c r="O1345" s="273">
        <v>41.094000000000001</v>
      </c>
      <c r="P1345" s="273">
        <v>423.0996045</v>
      </c>
      <c r="Q1345" s="273">
        <v>-131.11746783415822</v>
      </c>
      <c r="R1345" s="273">
        <v>224.57896921999844</v>
      </c>
      <c r="S1345" s="273">
        <v>224.57896921999844</v>
      </c>
      <c r="T1345" s="281"/>
      <c r="U1345" s="222">
        <v>156.1003393535986</v>
      </c>
      <c r="V1345" s="170"/>
      <c r="W1345" s="170"/>
      <c r="X1345" s="168"/>
      <c r="Y1345" s="168"/>
      <c r="Z1345" s="168"/>
      <c r="AA1345" s="169"/>
      <c r="AB1345" s="169"/>
      <c r="AC1345" s="168"/>
      <c r="AD1345" s="168"/>
      <c r="AE1345" s="168"/>
      <c r="AF1345" s="168"/>
      <c r="AG1345" s="168"/>
      <c r="AH1345" s="168"/>
      <c r="AI1345" s="168"/>
      <c r="AJ1345" s="168"/>
      <c r="AK1345" s="168"/>
      <c r="AL1345" s="168"/>
      <c r="AM1345" s="168"/>
      <c r="AN1345" s="168"/>
      <c r="AO1345" s="168"/>
    </row>
    <row r="1346" spans="1:41" x14ac:dyDescent="0.25">
      <c r="A1346" s="280" t="s">
        <v>2824</v>
      </c>
      <c r="B1346" s="280" t="s">
        <v>3027</v>
      </c>
      <c r="C1346" s="280" t="s">
        <v>1509</v>
      </c>
      <c r="D1346" s="279">
        <v>2247</v>
      </c>
      <c r="E1346" s="278" t="s">
        <v>4308</v>
      </c>
      <c r="F1346" s="277" t="s">
        <v>4302</v>
      </c>
      <c r="G1346" s="277" t="s">
        <v>4305</v>
      </c>
      <c r="H1346" s="820">
        <v>44.704000000000001</v>
      </c>
      <c r="I1346" s="273"/>
      <c r="J1346" s="275"/>
      <c r="K1346" s="273">
        <v>0</v>
      </c>
      <c r="L1346" s="201">
        <v>-131.11746783415822</v>
      </c>
      <c r="M1346" s="201">
        <v>423.0996045</v>
      </c>
      <c r="N1346" s="201">
        <v>41.094000000000001</v>
      </c>
      <c r="O1346" s="273">
        <v>41.094000000000001</v>
      </c>
      <c r="P1346" s="273">
        <v>423.0996045</v>
      </c>
      <c r="Q1346" s="273">
        <v>-131.11746783415822</v>
      </c>
      <c r="R1346" s="273">
        <v>224.57896921999844</v>
      </c>
      <c r="S1346" s="273">
        <v>224.57896921999844</v>
      </c>
      <c r="T1346" s="281"/>
      <c r="U1346" s="222">
        <v>156.1003393535986</v>
      </c>
      <c r="V1346" s="170"/>
      <c r="W1346" s="170"/>
      <c r="X1346" s="168"/>
      <c r="Y1346" s="168"/>
      <c r="Z1346" s="168"/>
      <c r="AA1346" s="169"/>
      <c r="AB1346" s="169"/>
      <c r="AC1346" s="168"/>
      <c r="AD1346" s="168"/>
      <c r="AE1346" s="168"/>
      <c r="AF1346" s="168"/>
      <c r="AG1346" s="168"/>
      <c r="AH1346" s="168"/>
      <c r="AI1346" s="168"/>
      <c r="AJ1346" s="168"/>
      <c r="AK1346" s="168"/>
      <c r="AL1346" s="168"/>
      <c r="AM1346" s="168"/>
      <c r="AN1346" s="168"/>
      <c r="AO1346" s="168"/>
    </row>
    <row r="1347" spans="1:41" x14ac:dyDescent="0.25">
      <c r="A1347" s="280"/>
      <c r="B1347" s="280"/>
      <c r="C1347" s="280"/>
      <c r="D1347" s="279"/>
      <c r="E1347" s="278"/>
      <c r="F1347" s="277"/>
      <c r="G1347" s="277" t="s">
        <v>4309</v>
      </c>
      <c r="H1347" s="273"/>
      <c r="I1347" s="273"/>
      <c r="J1347" s="275"/>
      <c r="K1347" s="273">
        <v>0</v>
      </c>
      <c r="L1347" s="201">
        <v>-131.11746783415822</v>
      </c>
      <c r="M1347" s="201">
        <v>423.0996045</v>
      </c>
      <c r="N1347" s="201">
        <v>41.094000000000001</v>
      </c>
      <c r="O1347" s="273">
        <v>41.094000000000001</v>
      </c>
      <c r="P1347" s="273">
        <v>423.0996045</v>
      </c>
      <c r="Q1347" s="273">
        <v>-131.11746783415822</v>
      </c>
      <c r="R1347" s="273">
        <v>224.57896921999844</v>
      </c>
      <c r="S1347" s="273">
        <v>224.57896921999844</v>
      </c>
      <c r="T1347" s="281"/>
      <c r="U1347" s="222">
        <v>156.1003393535986</v>
      </c>
      <c r="V1347" s="170"/>
      <c r="W1347" s="170"/>
      <c r="X1347" s="168"/>
      <c r="Y1347" s="168"/>
      <c r="Z1347" s="168"/>
      <c r="AA1347" s="169"/>
      <c r="AB1347" s="169"/>
      <c r="AC1347" s="168"/>
      <c r="AD1347" s="168"/>
      <c r="AE1347" s="168"/>
      <c r="AF1347" s="168"/>
      <c r="AG1347" s="168"/>
      <c r="AH1347" s="168"/>
      <c r="AI1347" s="168"/>
      <c r="AJ1347" s="168"/>
      <c r="AK1347" s="168"/>
      <c r="AL1347" s="168"/>
      <c r="AM1347" s="168"/>
      <c r="AN1347" s="168"/>
      <c r="AO1347" s="168"/>
    </row>
    <row r="1348" spans="1:41" x14ac:dyDescent="0.25">
      <c r="A1348" s="405"/>
      <c r="B1348" s="404"/>
      <c r="C1348" s="397"/>
      <c r="D1348" s="396"/>
      <c r="E1348" s="397" t="s">
        <v>619</v>
      </c>
      <c r="F1348" s="395"/>
      <c r="G1348" s="169"/>
      <c r="H1348" s="394"/>
      <c r="I1348" s="387"/>
      <c r="J1348" s="383"/>
      <c r="K1348" s="387">
        <v>0</v>
      </c>
      <c r="L1348" s="201">
        <v>-131.11746783415822</v>
      </c>
      <c r="M1348" s="201">
        <v>423.0996045</v>
      </c>
      <c r="N1348" s="201">
        <v>41.094000000000001</v>
      </c>
      <c r="O1348" s="387">
        <v>41.094000000000001</v>
      </c>
      <c r="P1348" s="387">
        <v>423.0996045</v>
      </c>
      <c r="Q1348" s="387">
        <v>-131.11746783415822</v>
      </c>
      <c r="R1348" s="402">
        <v>224.57896921999844</v>
      </c>
      <c r="S1348" s="402">
        <v>224.57896921999844</v>
      </c>
      <c r="T1348" s="402"/>
      <c r="U1348" s="222">
        <v>156.1003393535986</v>
      </c>
      <c r="V1348" s="170"/>
      <c r="W1348" s="170"/>
      <c r="X1348" s="168"/>
      <c r="Y1348" s="168"/>
      <c r="Z1348" s="168"/>
      <c r="AA1348" s="169"/>
      <c r="AB1348" s="169"/>
      <c r="AC1348" s="168"/>
      <c r="AD1348" s="168"/>
      <c r="AE1348" s="168"/>
      <c r="AF1348" s="168"/>
      <c r="AG1348" s="168"/>
      <c r="AH1348" s="168"/>
      <c r="AI1348" s="168"/>
      <c r="AJ1348" s="168"/>
      <c r="AK1348" s="168"/>
      <c r="AL1348" s="168"/>
      <c r="AM1348" s="168"/>
      <c r="AN1348" s="168"/>
      <c r="AO1348" s="168"/>
    </row>
    <row r="1349" spans="1:41" x14ac:dyDescent="0.25">
      <c r="A1349" s="404"/>
      <c r="B1349" s="168"/>
      <c r="C1349" s="397"/>
      <c r="D1349" s="407"/>
      <c r="E1349" s="397"/>
      <c r="F1349" s="395"/>
      <c r="G1349" s="395" t="s">
        <v>4310</v>
      </c>
      <c r="H1349" s="394">
        <v>50</v>
      </c>
      <c r="I1349" s="399"/>
      <c r="J1349" s="400"/>
      <c r="K1349" s="387">
        <v>0.15238840000000001</v>
      </c>
      <c r="L1349" s="201">
        <v>-131.19366203415822</v>
      </c>
      <c r="M1349" s="201">
        <v>423.0996045</v>
      </c>
      <c r="N1349" s="201">
        <v>41.094000000000001</v>
      </c>
      <c r="O1349" s="387">
        <v>41.094000000000001</v>
      </c>
      <c r="P1349" s="387">
        <v>423.0996045</v>
      </c>
      <c r="Q1349" s="387">
        <v>-131.26985623415823</v>
      </c>
      <c r="R1349" s="402">
        <v>224.65516341999844</v>
      </c>
      <c r="S1349" s="402">
        <v>224.73135761999845</v>
      </c>
      <c r="T1349" s="402"/>
      <c r="U1349" s="222">
        <v>156.17653355359863</v>
      </c>
      <c r="V1349" s="170"/>
      <c r="W1349" s="170"/>
      <c r="X1349" s="168"/>
      <c r="Y1349" s="168"/>
      <c r="Z1349" s="168"/>
      <c r="AA1349" s="169"/>
      <c r="AB1349" s="169"/>
      <c r="AC1349" s="168"/>
      <c r="AD1349" s="168"/>
      <c r="AE1349" s="168"/>
      <c r="AF1349" s="168"/>
      <c r="AG1349" s="168"/>
      <c r="AH1349" s="168"/>
      <c r="AI1349" s="168"/>
      <c r="AJ1349" s="168"/>
      <c r="AK1349" s="168"/>
      <c r="AL1349" s="168"/>
      <c r="AM1349" s="168"/>
      <c r="AN1349" s="168"/>
      <c r="AO1349" s="168"/>
    </row>
    <row r="1350" spans="1:41" x14ac:dyDescent="0.25">
      <c r="A1350" s="404"/>
      <c r="B1350" s="397"/>
      <c r="C1350" s="397"/>
      <c r="D1350" s="396"/>
      <c r="E1350" s="397"/>
      <c r="F1350" s="395"/>
      <c r="G1350" s="395"/>
      <c r="H1350" s="394"/>
      <c r="I1350" s="399"/>
      <c r="J1350" s="400"/>
      <c r="K1350" s="387">
        <v>0</v>
      </c>
      <c r="L1350" s="201">
        <v>-131.26985623415823</v>
      </c>
      <c r="M1350" s="201">
        <v>423.0996045</v>
      </c>
      <c r="N1350" s="201">
        <v>41.094000000000001</v>
      </c>
      <c r="O1350" s="387">
        <v>41.094000000000001</v>
      </c>
      <c r="P1350" s="387">
        <v>423.0996045</v>
      </c>
      <c r="Q1350" s="387">
        <v>-131.26985623415823</v>
      </c>
      <c r="R1350" s="402">
        <v>224.73135761999845</v>
      </c>
      <c r="S1350" s="402">
        <v>224.73135761999845</v>
      </c>
      <c r="T1350" s="402"/>
      <c r="U1350" s="222">
        <v>156.25272775359861</v>
      </c>
      <c r="V1350" s="170"/>
      <c r="W1350" s="170"/>
      <c r="X1350" s="168"/>
      <c r="Y1350" s="168"/>
      <c r="Z1350" s="168"/>
      <c r="AA1350" s="169"/>
      <c r="AB1350" s="169"/>
      <c r="AC1350" s="168"/>
      <c r="AD1350" s="168"/>
      <c r="AE1350" s="168"/>
      <c r="AF1350" s="168"/>
      <c r="AG1350" s="168"/>
      <c r="AH1350" s="168"/>
      <c r="AI1350" s="168"/>
      <c r="AJ1350" s="168"/>
      <c r="AK1350" s="168"/>
      <c r="AL1350" s="168"/>
      <c r="AM1350" s="168"/>
      <c r="AN1350" s="168"/>
      <c r="AO1350" s="168"/>
    </row>
    <row r="1351" spans="1:41" x14ac:dyDescent="0.25">
      <c r="A1351" s="397" t="s">
        <v>2824</v>
      </c>
      <c r="B1351" s="397" t="s">
        <v>2973</v>
      </c>
      <c r="C1351" s="397" t="s">
        <v>1981</v>
      </c>
      <c r="D1351" s="396">
        <v>2248</v>
      </c>
      <c r="E1351" s="397" t="s">
        <v>4403</v>
      </c>
      <c r="F1351" s="395" t="s">
        <v>1979</v>
      </c>
      <c r="G1351" s="395" t="s">
        <v>1978</v>
      </c>
      <c r="H1351" s="394">
        <v>63</v>
      </c>
      <c r="I1351" s="399"/>
      <c r="J1351" s="400"/>
      <c r="K1351" s="387">
        <v>5.7403999999999997E-2</v>
      </c>
      <c r="L1351" s="201">
        <v>-131.29855823415824</v>
      </c>
      <c r="M1351" s="201">
        <v>423.0996045</v>
      </c>
      <c r="N1351" s="201">
        <v>41.094000000000001</v>
      </c>
      <c r="O1351" s="387">
        <v>41.094000000000001</v>
      </c>
      <c r="P1351" s="387">
        <v>423.0996045</v>
      </c>
      <c r="Q1351" s="387">
        <v>-131.32726023415822</v>
      </c>
      <c r="R1351" s="402">
        <v>224.76005961999843</v>
      </c>
      <c r="S1351" s="402">
        <v>224.78876161999844</v>
      </c>
      <c r="T1351" s="402"/>
      <c r="U1351" s="222">
        <v>156.28142975359862</v>
      </c>
      <c r="V1351" s="170"/>
      <c r="W1351" s="170"/>
      <c r="X1351" s="168"/>
      <c r="Y1351" s="168"/>
      <c r="Z1351" s="168"/>
      <c r="AA1351" s="169"/>
      <c r="AB1351" s="169"/>
      <c r="AC1351" s="168"/>
      <c r="AD1351" s="168"/>
      <c r="AE1351" s="168"/>
      <c r="AF1351" s="168"/>
      <c r="AG1351" s="168"/>
      <c r="AH1351" s="168"/>
      <c r="AI1351" s="168"/>
      <c r="AJ1351" s="168"/>
      <c r="AK1351" s="168"/>
      <c r="AL1351" s="168"/>
      <c r="AM1351" s="168"/>
      <c r="AN1351" s="168"/>
      <c r="AO1351" s="168"/>
    </row>
    <row r="1352" spans="1:41" x14ac:dyDescent="0.25">
      <c r="A1352" s="397" t="s">
        <v>2824</v>
      </c>
      <c r="B1352" s="397" t="s">
        <v>2973</v>
      </c>
      <c r="C1352" s="397" t="s">
        <v>4311</v>
      </c>
      <c r="D1352" s="396">
        <v>2248</v>
      </c>
      <c r="E1352" s="397" t="s">
        <v>4404</v>
      </c>
      <c r="F1352" s="395" t="s">
        <v>4312</v>
      </c>
      <c r="G1352" s="395" t="s">
        <v>4313</v>
      </c>
      <c r="H1352" s="394"/>
      <c r="I1352" s="821"/>
      <c r="J1352" s="400"/>
      <c r="K1352" s="387">
        <v>0</v>
      </c>
      <c r="L1352" s="201">
        <v>-131.32726023415822</v>
      </c>
      <c r="M1352" s="201">
        <v>423.0996045</v>
      </c>
      <c r="N1352" s="201">
        <v>41.094000000000001</v>
      </c>
      <c r="O1352" s="387">
        <v>41.094000000000001</v>
      </c>
      <c r="P1352" s="387">
        <v>423.0996045</v>
      </c>
      <c r="Q1352" s="387">
        <v>-131.32726023415822</v>
      </c>
      <c r="R1352" s="402">
        <v>224.78876161999844</v>
      </c>
      <c r="S1352" s="402">
        <v>224.78876161999844</v>
      </c>
      <c r="T1352" s="402"/>
      <c r="U1352" s="222">
        <v>156.31013175359863</v>
      </c>
      <c r="V1352" s="170"/>
      <c r="W1352" s="170"/>
      <c r="X1352" s="168"/>
      <c r="Y1352" s="168"/>
      <c r="Z1352" s="168"/>
      <c r="AA1352" s="169"/>
      <c r="AB1352" s="169"/>
      <c r="AC1352" s="168"/>
      <c r="AD1352" s="168"/>
      <c r="AE1352" s="168"/>
      <c r="AF1352" s="168"/>
      <c r="AG1352" s="168"/>
      <c r="AH1352" s="168"/>
      <c r="AI1352" s="168"/>
      <c r="AJ1352" s="168"/>
      <c r="AK1352" s="168"/>
      <c r="AL1352" s="168"/>
      <c r="AM1352" s="168"/>
      <c r="AN1352" s="168"/>
      <c r="AO1352" s="168"/>
    </row>
    <row r="1353" spans="1:41" x14ac:dyDescent="0.25">
      <c r="A1353" s="404"/>
      <c r="B1353" s="404"/>
      <c r="C1353" s="397"/>
      <c r="D1353" s="396"/>
      <c r="E1353" s="397" t="s">
        <v>619</v>
      </c>
      <c r="F1353" s="395"/>
      <c r="G1353" s="395" t="s">
        <v>4314</v>
      </c>
      <c r="H1353" s="394"/>
      <c r="I1353" s="387"/>
      <c r="J1353" s="383"/>
      <c r="K1353" s="387">
        <v>0.11538372432999977</v>
      </c>
      <c r="L1353" s="201">
        <v>-131.38495209632322</v>
      </c>
      <c r="M1353" s="201">
        <v>423.0996045</v>
      </c>
      <c r="N1353" s="201">
        <v>41.094000000000001</v>
      </c>
      <c r="O1353" s="387">
        <v>41.094000000000001</v>
      </c>
      <c r="P1353" s="387">
        <v>423.0996045</v>
      </c>
      <c r="Q1353" s="387">
        <v>-131.44264395848822</v>
      </c>
      <c r="R1353" s="402">
        <v>224.84645348216344</v>
      </c>
      <c r="S1353" s="402">
        <v>224.90414534432844</v>
      </c>
      <c r="T1353" s="402"/>
      <c r="U1353" s="222">
        <v>156.3678236157636</v>
      </c>
      <c r="V1353" s="170"/>
      <c r="W1353" s="170"/>
      <c r="X1353" s="168"/>
      <c r="Y1353" s="168"/>
      <c r="Z1353" s="168"/>
      <c r="AA1353" s="169"/>
      <c r="AB1353" s="169"/>
      <c r="AC1353" s="168"/>
      <c r="AD1353" s="168"/>
      <c r="AE1353" s="168"/>
      <c r="AF1353" s="168"/>
      <c r="AG1353" s="168"/>
      <c r="AH1353" s="168"/>
      <c r="AI1353" s="168"/>
      <c r="AJ1353" s="168"/>
      <c r="AK1353" s="168"/>
      <c r="AL1353" s="168"/>
      <c r="AM1353" s="168"/>
      <c r="AN1353" s="168"/>
      <c r="AO1353" s="168"/>
    </row>
    <row r="1354" spans="1:41" x14ac:dyDescent="0.25">
      <c r="A1354" s="404" t="s">
        <v>2824</v>
      </c>
      <c r="B1354" s="404" t="s">
        <v>2973</v>
      </c>
      <c r="C1354" s="397" t="s">
        <v>1973</v>
      </c>
      <c r="D1354" s="396">
        <v>2249</v>
      </c>
      <c r="E1354" s="397" t="s">
        <v>1052</v>
      </c>
      <c r="F1354" s="395" t="s">
        <v>4272</v>
      </c>
      <c r="G1354" s="395" t="s">
        <v>4273</v>
      </c>
      <c r="H1354" s="394"/>
      <c r="I1354" s="387"/>
      <c r="J1354" s="383"/>
      <c r="K1354" s="387">
        <v>0</v>
      </c>
      <c r="L1354" s="201">
        <v>-131.44264395848822</v>
      </c>
      <c r="M1354" s="201">
        <v>423.0996045</v>
      </c>
      <c r="N1354" s="201">
        <v>41.094000000000001</v>
      </c>
      <c r="O1354" s="387">
        <v>41.094000000000001</v>
      </c>
      <c r="P1354" s="387">
        <v>423.0996045</v>
      </c>
      <c r="Q1354" s="387">
        <v>-131.44264395848822</v>
      </c>
      <c r="R1354" s="402">
        <v>224.90414534432844</v>
      </c>
      <c r="S1354" s="402">
        <v>224.90414534432844</v>
      </c>
      <c r="T1354" s="402"/>
      <c r="U1354" s="222">
        <v>156.42551547792863</v>
      </c>
      <c r="V1354" s="170"/>
      <c r="W1354" s="170"/>
      <c r="X1354" s="168"/>
      <c r="Y1354" s="168"/>
      <c r="Z1354" s="168"/>
      <c r="AA1354" s="169"/>
      <c r="AB1354" s="169"/>
      <c r="AC1354" s="168"/>
      <c r="AD1354" s="168"/>
      <c r="AE1354" s="168"/>
      <c r="AF1354" s="168"/>
      <c r="AG1354" s="168"/>
      <c r="AH1354" s="168"/>
      <c r="AI1354" s="168"/>
      <c r="AJ1354" s="168"/>
      <c r="AK1354" s="168"/>
      <c r="AL1354" s="168"/>
      <c r="AM1354" s="168"/>
      <c r="AN1354" s="168"/>
      <c r="AO1354" s="168"/>
    </row>
    <row r="1355" spans="1:41" x14ac:dyDescent="0.25">
      <c r="A1355" s="397" t="s">
        <v>2824</v>
      </c>
      <c r="B1355" s="397" t="s">
        <v>2973</v>
      </c>
      <c r="C1355" s="397" t="s">
        <v>3035</v>
      </c>
      <c r="D1355" s="396">
        <v>2249</v>
      </c>
      <c r="E1355" s="397" t="s">
        <v>4405</v>
      </c>
      <c r="F1355" s="395"/>
      <c r="G1355" s="395" t="s">
        <v>4315</v>
      </c>
      <c r="H1355" s="394"/>
      <c r="I1355" s="387"/>
      <c r="J1355" s="383"/>
      <c r="K1355" s="387">
        <v>0</v>
      </c>
      <c r="L1355" s="201">
        <v>-131.44264395848822</v>
      </c>
      <c r="M1355" s="201">
        <v>423.0996045</v>
      </c>
      <c r="N1355" s="201">
        <v>41.094000000000001</v>
      </c>
      <c r="O1355" s="387">
        <v>41.094000000000001</v>
      </c>
      <c r="P1355" s="387">
        <v>423.0996045</v>
      </c>
      <c r="Q1355" s="387">
        <v>-131.44264395848822</v>
      </c>
      <c r="R1355" s="402">
        <v>224.90414534432844</v>
      </c>
      <c r="S1355" s="402">
        <v>224.90414534432844</v>
      </c>
      <c r="T1355" s="402"/>
      <c r="U1355" s="222">
        <v>156.42551547792863</v>
      </c>
      <c r="V1355" s="170"/>
      <c r="W1355" s="170"/>
      <c r="X1355" s="168"/>
      <c r="Y1355" s="168"/>
      <c r="Z1355" s="168"/>
      <c r="AA1355" s="169"/>
      <c r="AB1355" s="169"/>
      <c r="AC1355" s="168"/>
      <c r="AD1355" s="168"/>
      <c r="AE1355" s="168"/>
      <c r="AF1355" s="168"/>
      <c r="AG1355" s="168"/>
      <c r="AH1355" s="168"/>
      <c r="AI1355" s="168"/>
      <c r="AJ1355" s="168"/>
      <c r="AK1355" s="168"/>
      <c r="AL1355" s="168"/>
      <c r="AM1355" s="168"/>
      <c r="AN1355" s="168"/>
      <c r="AO1355" s="168"/>
    </row>
    <row r="1356" spans="1:41" x14ac:dyDescent="0.25">
      <c r="A1356" s="397" t="s">
        <v>2824</v>
      </c>
      <c r="B1356" s="397" t="s">
        <v>2973</v>
      </c>
      <c r="C1356" s="397" t="s">
        <v>1990</v>
      </c>
      <c r="D1356" s="396">
        <v>2249</v>
      </c>
      <c r="E1356" s="397" t="s">
        <v>3023</v>
      </c>
      <c r="F1356" s="395" t="s">
        <v>1988</v>
      </c>
      <c r="G1356" s="395" t="s">
        <v>1987</v>
      </c>
      <c r="H1356" s="445"/>
      <c r="I1356" s="399"/>
      <c r="J1356" s="400"/>
      <c r="K1356" s="387">
        <v>0</v>
      </c>
      <c r="L1356" s="201">
        <v>-131.44264395848822</v>
      </c>
      <c r="M1356" s="201">
        <v>423.0996045</v>
      </c>
      <c r="N1356" s="201">
        <v>41.094000000000001</v>
      </c>
      <c r="O1356" s="387">
        <v>41.094000000000001</v>
      </c>
      <c r="P1356" s="387">
        <v>423.0996045</v>
      </c>
      <c r="Q1356" s="387">
        <v>-131.44264395848822</v>
      </c>
      <c r="R1356" s="402">
        <v>224.90414534432844</v>
      </c>
      <c r="S1356" s="402">
        <v>224.90414534432844</v>
      </c>
      <c r="T1356" s="402"/>
      <c r="U1356" s="222">
        <v>156.42551547792863</v>
      </c>
      <c r="V1356" s="170"/>
      <c r="W1356" s="170"/>
      <c r="X1356" s="168"/>
      <c r="Y1356" s="168"/>
      <c r="Z1356" s="168"/>
      <c r="AA1356" s="169"/>
      <c r="AB1356" s="169"/>
      <c r="AC1356" s="168"/>
      <c r="AD1356" s="168"/>
      <c r="AE1356" s="168"/>
      <c r="AF1356" s="168"/>
      <c r="AG1356" s="168"/>
      <c r="AH1356" s="168"/>
      <c r="AI1356" s="168"/>
      <c r="AJ1356" s="168"/>
      <c r="AK1356" s="168"/>
      <c r="AL1356" s="168"/>
      <c r="AM1356" s="168"/>
      <c r="AN1356" s="168"/>
      <c r="AO1356" s="221"/>
    </row>
    <row r="1357" spans="1:41" x14ac:dyDescent="0.25">
      <c r="A1357" s="397"/>
      <c r="B1357" s="397"/>
      <c r="C1357" s="397"/>
      <c r="D1357" s="396"/>
      <c r="E1357" s="397"/>
      <c r="F1357" s="395"/>
      <c r="G1357" s="395"/>
      <c r="H1357" s="444"/>
      <c r="I1357" s="387"/>
      <c r="J1357" s="383"/>
      <c r="K1357" s="387">
        <v>0</v>
      </c>
      <c r="L1357" s="201">
        <v>-131.44264395848822</v>
      </c>
      <c r="M1357" s="201">
        <v>423.0996045</v>
      </c>
      <c r="N1357" s="201">
        <v>41.094000000000001</v>
      </c>
      <c r="O1357" s="387">
        <v>41.094000000000001</v>
      </c>
      <c r="P1357" s="387">
        <v>423.0996045</v>
      </c>
      <c r="Q1357" s="387">
        <v>-131.44264395848822</v>
      </c>
      <c r="R1357" s="402">
        <v>224.90414534432844</v>
      </c>
      <c r="S1357" s="402">
        <v>224.90414534432844</v>
      </c>
      <c r="T1357" s="387"/>
      <c r="U1357" s="222">
        <v>156.42551547792863</v>
      </c>
      <c r="V1357" s="222"/>
      <c r="W1357" s="222"/>
      <c r="X1357" s="221"/>
      <c r="Y1357" s="221"/>
      <c r="Z1357" s="221"/>
      <c r="AA1357" s="175"/>
      <c r="AB1357" s="175"/>
      <c r="AC1357" s="221"/>
      <c r="AD1357" s="221"/>
      <c r="AE1357" s="221"/>
      <c r="AF1357" s="221"/>
      <c r="AG1357" s="221"/>
      <c r="AH1357" s="221"/>
      <c r="AI1357" s="221"/>
      <c r="AJ1357" s="221"/>
      <c r="AK1357" s="221"/>
      <c r="AL1357" s="221"/>
      <c r="AM1357" s="221"/>
      <c r="AN1357" s="221"/>
      <c r="AO1357" s="168"/>
    </row>
    <row r="1358" spans="1:41" x14ac:dyDescent="0.25">
      <c r="A1358" s="404"/>
      <c r="B1358" s="404"/>
      <c r="C1358" s="397"/>
      <c r="D1358" s="396"/>
      <c r="E1358" s="397" t="s">
        <v>619</v>
      </c>
      <c r="F1358" s="395"/>
      <c r="G1358" s="395" t="s">
        <v>4314</v>
      </c>
      <c r="H1358" s="394"/>
      <c r="I1358" s="387"/>
      <c r="J1358" s="383"/>
      <c r="K1358" s="387">
        <v>0.16033327552000021</v>
      </c>
      <c r="L1358" s="201">
        <v>-131.52281059624823</v>
      </c>
      <c r="M1358" s="201">
        <v>423.0996045</v>
      </c>
      <c r="N1358" s="201">
        <v>41.094000000000001</v>
      </c>
      <c r="O1358" s="387">
        <v>41.094000000000001</v>
      </c>
      <c r="P1358" s="387">
        <v>423.0996045</v>
      </c>
      <c r="Q1358" s="387">
        <v>-131.60297723400822</v>
      </c>
      <c r="R1358" s="402">
        <v>224.98431198208846</v>
      </c>
      <c r="S1358" s="402">
        <v>225.06447861984844</v>
      </c>
      <c r="T1358" s="387"/>
      <c r="U1358" s="222">
        <v>156.50568211568861</v>
      </c>
      <c r="V1358" s="170"/>
      <c r="W1358" s="170"/>
      <c r="X1358" s="168"/>
      <c r="Y1358" s="168"/>
      <c r="Z1358" s="168"/>
      <c r="AA1358" s="169"/>
      <c r="AB1358" s="169"/>
      <c r="AC1358" s="168"/>
      <c r="AD1358" s="168"/>
      <c r="AE1358" s="168"/>
      <c r="AF1358" s="168"/>
      <c r="AG1358" s="168"/>
      <c r="AH1358" s="168"/>
      <c r="AI1358" s="168"/>
      <c r="AJ1358" s="168"/>
      <c r="AK1358" s="168"/>
      <c r="AL1358" s="168"/>
      <c r="AM1358" s="168"/>
      <c r="AN1358" s="168"/>
      <c r="AO1358" s="223"/>
    </row>
    <row r="1359" spans="1:41" x14ac:dyDescent="0.25">
      <c r="A1359" s="397" t="s">
        <v>2824</v>
      </c>
      <c r="B1359" s="397" t="s">
        <v>2973</v>
      </c>
      <c r="C1359" s="397" t="s">
        <v>4311</v>
      </c>
      <c r="D1359" s="396">
        <v>2251</v>
      </c>
      <c r="E1359" s="397" t="s">
        <v>4406</v>
      </c>
      <c r="F1359" s="395" t="s">
        <v>4312</v>
      </c>
      <c r="G1359" s="395" t="s">
        <v>4316</v>
      </c>
      <c r="H1359" s="394"/>
      <c r="I1359" s="399"/>
      <c r="J1359" s="400"/>
      <c r="K1359" s="387">
        <v>0</v>
      </c>
      <c r="L1359" s="201">
        <v>-131.60297723400822</v>
      </c>
      <c r="M1359" s="201">
        <v>423.0996045</v>
      </c>
      <c r="N1359" s="201">
        <v>41.094000000000001</v>
      </c>
      <c r="O1359" s="387">
        <v>41.094000000000001</v>
      </c>
      <c r="P1359" s="387">
        <v>423.0996045</v>
      </c>
      <c r="Q1359" s="387">
        <v>-131.60297723400822</v>
      </c>
      <c r="R1359" s="402">
        <v>225.06447861984844</v>
      </c>
      <c r="S1359" s="402">
        <v>225.06447861984844</v>
      </c>
      <c r="T1359" s="387"/>
      <c r="U1359" s="222">
        <v>156.5858487534486</v>
      </c>
      <c r="V1359" s="170"/>
      <c r="W1359" s="170"/>
      <c r="X1359" s="168"/>
      <c r="Y1359" s="168"/>
      <c r="Z1359" s="168"/>
      <c r="AA1359" s="169"/>
      <c r="AB1359" s="169"/>
      <c r="AC1359" s="168"/>
      <c r="AD1359" s="168"/>
      <c r="AE1359" s="168"/>
      <c r="AF1359" s="168"/>
      <c r="AG1359" s="168"/>
      <c r="AH1359" s="168"/>
      <c r="AI1359" s="168"/>
      <c r="AJ1359" s="168"/>
      <c r="AK1359" s="168"/>
      <c r="AL1359" s="168"/>
      <c r="AM1359" s="168"/>
      <c r="AN1359" s="168"/>
      <c r="AO1359" s="223"/>
    </row>
    <row r="1360" spans="1:41" x14ac:dyDescent="0.25">
      <c r="A1360" s="397" t="s">
        <v>2824</v>
      </c>
      <c r="B1360" s="397" t="s">
        <v>2973</v>
      </c>
      <c r="C1360" s="397" t="s">
        <v>1981</v>
      </c>
      <c r="D1360" s="396">
        <v>2251</v>
      </c>
      <c r="E1360" s="397" t="s">
        <v>3021</v>
      </c>
      <c r="F1360" s="395" t="s">
        <v>1979</v>
      </c>
      <c r="G1360" s="395" t="s">
        <v>1978</v>
      </c>
      <c r="H1360" s="394">
        <v>63</v>
      </c>
      <c r="I1360" s="399"/>
      <c r="J1360" s="383"/>
      <c r="K1360" s="387">
        <v>5.7403999999999997E-2</v>
      </c>
      <c r="L1360" s="201">
        <v>-131.63167923400823</v>
      </c>
      <c r="M1360" s="201">
        <v>423.0996045</v>
      </c>
      <c r="N1360" s="201">
        <v>41.094000000000001</v>
      </c>
      <c r="O1360" s="387">
        <v>41.094000000000001</v>
      </c>
      <c r="P1360" s="387">
        <v>423.0996045</v>
      </c>
      <c r="Q1360" s="387">
        <v>-131.66038123400821</v>
      </c>
      <c r="R1360" s="402">
        <v>225.09318061984843</v>
      </c>
      <c r="S1360" s="402">
        <v>225.12188261984844</v>
      </c>
      <c r="T1360" s="387"/>
      <c r="U1360" s="222">
        <v>156.61455075344861</v>
      </c>
      <c r="V1360" s="225"/>
      <c r="W1360" s="225"/>
      <c r="X1360" s="223"/>
      <c r="Y1360" s="223"/>
      <c r="Z1360" s="223"/>
      <c r="AA1360" s="224"/>
      <c r="AB1360" s="224"/>
      <c r="AC1360" s="223"/>
      <c r="AD1360" s="223"/>
      <c r="AE1360" s="223"/>
      <c r="AF1360" s="223"/>
      <c r="AG1360" s="223"/>
      <c r="AH1360" s="223"/>
      <c r="AI1360" s="223"/>
      <c r="AJ1360" s="223"/>
      <c r="AK1360" s="223"/>
      <c r="AL1360" s="223"/>
      <c r="AM1360" s="223"/>
      <c r="AN1360" s="223"/>
      <c r="AO1360" s="168"/>
    </row>
    <row r="1361" spans="1:41" x14ac:dyDescent="0.25">
      <c r="A1361" s="397"/>
      <c r="B1361" s="397"/>
      <c r="C1361" s="397"/>
      <c r="D1361" s="396"/>
      <c r="E1361" s="397"/>
      <c r="F1361" s="395"/>
      <c r="G1361" s="395"/>
      <c r="H1361" s="394"/>
      <c r="I1361" s="399"/>
      <c r="J1361" s="383"/>
      <c r="K1361" s="387">
        <v>4.9233175384615392E-2</v>
      </c>
      <c r="L1361" s="201">
        <v>-131.68499782170051</v>
      </c>
      <c r="M1361" s="201">
        <v>423.0996045</v>
      </c>
      <c r="N1361" s="201">
        <v>41.094000000000001</v>
      </c>
      <c r="O1361" s="387">
        <v>41.094000000000001</v>
      </c>
      <c r="P1361" s="387">
        <v>423.0996045</v>
      </c>
      <c r="Q1361" s="387">
        <v>-131.70961440939283</v>
      </c>
      <c r="R1361" s="402">
        <v>225.14649920754073</v>
      </c>
      <c r="S1361" s="402">
        <v>225.17111579523305</v>
      </c>
      <c r="T1361" s="387"/>
      <c r="U1361" s="222">
        <v>156.66786934114089</v>
      </c>
      <c r="V1361" s="225"/>
      <c r="W1361" s="225"/>
      <c r="X1361" s="223"/>
      <c r="Y1361" s="223"/>
      <c r="Z1361" s="223"/>
      <c r="AA1361" s="224"/>
      <c r="AB1361" s="224"/>
      <c r="AC1361" s="223"/>
      <c r="AD1361" s="223"/>
      <c r="AE1361" s="223"/>
      <c r="AF1361" s="223"/>
      <c r="AG1361" s="223"/>
      <c r="AH1361" s="223"/>
      <c r="AI1361" s="223"/>
      <c r="AJ1361" s="223"/>
      <c r="AK1361" s="223"/>
      <c r="AL1361" s="223"/>
      <c r="AM1361" s="223"/>
      <c r="AN1361" s="223"/>
      <c r="AO1361" s="168"/>
    </row>
    <row r="1362" spans="1:41" x14ac:dyDescent="0.25">
      <c r="A1362" s="404" t="s">
        <v>2824</v>
      </c>
      <c r="B1362" s="397" t="s">
        <v>2973</v>
      </c>
      <c r="C1362" s="397" t="s">
        <v>111</v>
      </c>
      <c r="D1362" s="396">
        <v>2252</v>
      </c>
      <c r="E1362" s="397" t="s">
        <v>4317</v>
      </c>
      <c r="F1362" s="395" t="s">
        <v>1974</v>
      </c>
      <c r="G1362" s="395" t="s">
        <v>4318</v>
      </c>
      <c r="H1362" s="394">
        <v>47.5</v>
      </c>
      <c r="I1362" s="399"/>
      <c r="J1362" s="383"/>
      <c r="K1362" s="387">
        <v>0</v>
      </c>
      <c r="L1362" s="201">
        <v>-131.70961440939283</v>
      </c>
      <c r="M1362" s="201">
        <v>423.0996045</v>
      </c>
      <c r="N1362" s="201">
        <v>41.094000000000001</v>
      </c>
      <c r="O1362" s="387">
        <v>41.094000000000001</v>
      </c>
      <c r="P1362" s="387">
        <v>423.0996045</v>
      </c>
      <c r="Q1362" s="387">
        <v>-131.70961440939283</v>
      </c>
      <c r="R1362" s="402">
        <v>225.17111579523305</v>
      </c>
      <c r="S1362" s="402">
        <v>225.17111579523305</v>
      </c>
      <c r="T1362" s="402"/>
      <c r="U1362" s="222">
        <v>156.69248592883321</v>
      </c>
      <c r="V1362" s="225"/>
      <c r="W1362" s="225"/>
      <c r="X1362" s="223"/>
      <c r="Y1362" s="223"/>
      <c r="Z1362" s="223"/>
      <c r="AA1362" s="224"/>
      <c r="AB1362" s="224"/>
      <c r="AC1362" s="223"/>
      <c r="AD1362" s="223"/>
      <c r="AE1362" s="223"/>
      <c r="AF1362" s="223"/>
      <c r="AG1362" s="223"/>
      <c r="AH1362" s="223"/>
      <c r="AI1362" s="223"/>
      <c r="AJ1362" s="223"/>
      <c r="AK1362" s="223"/>
      <c r="AL1362" s="223"/>
      <c r="AM1362" s="223"/>
      <c r="AN1362" s="223"/>
      <c r="AO1362" s="168"/>
    </row>
    <row r="1363" spans="1:41" x14ac:dyDescent="0.25">
      <c r="A1363" s="404"/>
      <c r="B1363" s="404"/>
      <c r="C1363" s="404"/>
      <c r="D1363" s="427"/>
      <c r="E1363" s="397" t="s">
        <v>619</v>
      </c>
      <c r="F1363" s="395"/>
      <c r="G1363" s="395"/>
      <c r="H1363" s="394"/>
      <c r="I1363" s="399"/>
      <c r="J1363" s="383"/>
      <c r="K1363" s="387">
        <v>6.2038420545384519E-2</v>
      </c>
      <c r="L1363" s="201">
        <v>-131.74063361966552</v>
      </c>
      <c r="M1363" s="201">
        <v>423.0996045</v>
      </c>
      <c r="N1363" s="201">
        <v>41.094000000000001</v>
      </c>
      <c r="O1363" s="387">
        <v>41.094000000000001</v>
      </c>
      <c r="P1363" s="387">
        <v>423.0996045</v>
      </c>
      <c r="Q1363" s="387">
        <v>-131.7716528299382</v>
      </c>
      <c r="R1363" s="402">
        <v>225.20213500550574</v>
      </c>
      <c r="S1363" s="402">
        <v>225.23315421577843</v>
      </c>
      <c r="T1363" s="402"/>
      <c r="U1363" s="222">
        <v>156.7235051391059</v>
      </c>
      <c r="V1363" s="170"/>
      <c r="W1363" s="170"/>
      <c r="X1363" s="168"/>
      <c r="Y1363" s="168"/>
      <c r="Z1363" s="168"/>
      <c r="AA1363" s="169"/>
      <c r="AB1363" s="169"/>
      <c r="AC1363" s="168"/>
      <c r="AD1363" s="168"/>
      <c r="AE1363" s="168"/>
      <c r="AF1363" s="168"/>
      <c r="AG1363" s="168"/>
      <c r="AH1363" s="168"/>
      <c r="AI1363" s="168"/>
      <c r="AJ1363" s="168"/>
      <c r="AK1363" s="168"/>
      <c r="AL1363" s="168"/>
      <c r="AM1363" s="168"/>
      <c r="AN1363" s="168"/>
      <c r="AO1363" s="168"/>
    </row>
    <row r="1364" spans="1:41" x14ac:dyDescent="0.25">
      <c r="A1364" s="404" t="s">
        <v>2824</v>
      </c>
      <c r="B1364" s="404" t="s">
        <v>2973</v>
      </c>
      <c r="C1364" s="404" t="s">
        <v>1956</v>
      </c>
      <c r="D1364" s="403">
        <v>2254</v>
      </c>
      <c r="E1364" s="397" t="s">
        <v>3020</v>
      </c>
      <c r="F1364" s="395" t="s">
        <v>1982</v>
      </c>
      <c r="G1364" s="395" t="s">
        <v>1953</v>
      </c>
      <c r="H1364" s="394">
        <v>50</v>
      </c>
      <c r="I1364" s="387"/>
      <c r="J1364" s="383"/>
      <c r="K1364" s="402">
        <v>0.25</v>
      </c>
      <c r="L1364" s="201">
        <v>-131.8966528299382</v>
      </c>
      <c r="M1364" s="201">
        <v>423.0996045</v>
      </c>
      <c r="N1364" s="201">
        <v>41.094000000000001</v>
      </c>
      <c r="O1364" s="387">
        <v>41.094000000000001</v>
      </c>
      <c r="P1364" s="387">
        <v>423.0996045</v>
      </c>
      <c r="Q1364" s="387">
        <v>-132.0216528299382</v>
      </c>
      <c r="R1364" s="402">
        <v>225.35815421577843</v>
      </c>
      <c r="S1364" s="402">
        <v>225.48315421577843</v>
      </c>
      <c r="T1364" s="402"/>
      <c r="U1364" s="222">
        <v>156.87952434937858</v>
      </c>
      <c r="V1364" s="170"/>
      <c r="W1364" s="170"/>
      <c r="X1364" s="168"/>
      <c r="Y1364" s="168"/>
      <c r="Z1364" s="168"/>
      <c r="AA1364" s="169"/>
      <c r="AB1364" s="169"/>
      <c r="AC1364" s="168"/>
      <c r="AD1364" s="168"/>
      <c r="AE1364" s="168"/>
      <c r="AF1364" s="168"/>
      <c r="AG1364" s="168"/>
      <c r="AH1364" s="168"/>
      <c r="AI1364" s="168"/>
      <c r="AJ1364" s="168"/>
      <c r="AK1364" s="168"/>
      <c r="AL1364" s="168"/>
      <c r="AM1364" s="168"/>
      <c r="AN1364" s="168"/>
      <c r="AO1364" s="168"/>
    </row>
    <row r="1365" spans="1:41" x14ac:dyDescent="0.25">
      <c r="A1365" s="404"/>
      <c r="B1365" s="404"/>
      <c r="C1365" s="404"/>
      <c r="D1365" s="427"/>
      <c r="E1365" s="397" t="s">
        <v>619</v>
      </c>
      <c r="F1365" s="395"/>
      <c r="G1365" s="395"/>
      <c r="H1365" s="394"/>
      <c r="I1365" s="399"/>
      <c r="J1365" s="383"/>
      <c r="K1365" s="387">
        <v>9.2506000000000005E-2</v>
      </c>
      <c r="L1365" s="201">
        <v>-132.06790582993818</v>
      </c>
      <c r="M1365" s="201">
        <v>423.0996045</v>
      </c>
      <c r="N1365" s="201">
        <v>41.094000000000001</v>
      </c>
      <c r="O1365" s="387">
        <v>41.094000000000001</v>
      </c>
      <c r="P1365" s="387">
        <v>423.0996045</v>
      </c>
      <c r="Q1365" s="387">
        <v>-132.11415882993819</v>
      </c>
      <c r="R1365" s="402">
        <v>225.52940721577841</v>
      </c>
      <c r="S1365" s="402">
        <v>225.57566021577841</v>
      </c>
      <c r="T1365" s="402"/>
      <c r="U1365" s="170">
        <v>157.05077734937856</v>
      </c>
      <c r="V1365" s="170"/>
      <c r="W1365" s="170"/>
      <c r="X1365" s="168"/>
      <c r="Y1365" s="168"/>
      <c r="Z1365" s="168"/>
      <c r="AA1365" s="169"/>
      <c r="AB1365" s="169"/>
      <c r="AC1365" s="168"/>
      <c r="AD1365" s="168"/>
      <c r="AE1365" s="168"/>
      <c r="AF1365" s="168"/>
      <c r="AG1365" s="168"/>
      <c r="AH1365" s="168"/>
      <c r="AI1365" s="168"/>
      <c r="AJ1365" s="168"/>
      <c r="AK1365" s="168"/>
      <c r="AL1365" s="168"/>
      <c r="AM1365" s="168"/>
      <c r="AN1365" s="168"/>
      <c r="AO1365" s="168"/>
    </row>
    <row r="1366" spans="1:41" x14ac:dyDescent="0.25">
      <c r="A1366" s="404" t="s">
        <v>2824</v>
      </c>
      <c r="B1366" s="404" t="s">
        <v>2973</v>
      </c>
      <c r="C1366" s="404" t="s">
        <v>1961</v>
      </c>
      <c r="D1366" s="403">
        <v>2257</v>
      </c>
      <c r="E1366" s="397" t="s">
        <v>3019</v>
      </c>
      <c r="F1366" s="395" t="s">
        <v>1984</v>
      </c>
      <c r="G1366" s="395" t="s">
        <v>1958</v>
      </c>
      <c r="H1366" s="394">
        <v>50</v>
      </c>
      <c r="I1366" s="387"/>
      <c r="J1366" s="383"/>
      <c r="K1366" s="402">
        <v>0.2</v>
      </c>
      <c r="L1366" s="201">
        <v>-132.21415882993819</v>
      </c>
      <c r="M1366" s="201">
        <v>423.0996045</v>
      </c>
      <c r="N1366" s="201">
        <v>41.094000000000001</v>
      </c>
      <c r="O1366" s="387">
        <v>41.094000000000001</v>
      </c>
      <c r="P1366" s="387">
        <v>423.0996045</v>
      </c>
      <c r="Q1366" s="387">
        <v>-132.31415882993818</v>
      </c>
      <c r="R1366" s="402">
        <v>225.67566021577841</v>
      </c>
      <c r="S1366" s="402">
        <v>225.7756602157784</v>
      </c>
      <c r="T1366" s="402"/>
      <c r="U1366" s="170">
        <v>157.19703034937857</v>
      </c>
      <c r="V1366" s="170"/>
      <c r="W1366" s="170"/>
      <c r="X1366" s="168"/>
      <c r="Y1366" s="168"/>
      <c r="Z1366" s="168"/>
      <c r="AA1366" s="169"/>
      <c r="AB1366" s="169"/>
      <c r="AC1366" s="168"/>
      <c r="AD1366" s="168"/>
      <c r="AE1366" s="168"/>
      <c r="AF1366" s="168"/>
      <c r="AG1366" s="168"/>
      <c r="AH1366" s="168"/>
      <c r="AI1366" s="168"/>
      <c r="AJ1366" s="168"/>
      <c r="AK1366" s="168"/>
      <c r="AL1366" s="168"/>
      <c r="AM1366" s="168"/>
      <c r="AN1366" s="168"/>
      <c r="AO1366" s="168"/>
    </row>
    <row r="1367" spans="1:41" x14ac:dyDescent="0.25">
      <c r="A1367" s="404"/>
      <c r="B1367" s="404"/>
      <c r="C1367" s="404"/>
      <c r="D1367" s="403"/>
      <c r="E1367" s="397"/>
      <c r="F1367" s="395"/>
      <c r="G1367" s="395"/>
      <c r="H1367" s="438"/>
      <c r="I1367" s="387"/>
      <c r="J1367" s="383"/>
      <c r="K1367" s="402">
        <v>0</v>
      </c>
      <c r="L1367" s="201">
        <v>-132.31415882993818</v>
      </c>
      <c r="M1367" s="201">
        <v>423.0996045</v>
      </c>
      <c r="N1367" s="201">
        <v>41.094000000000001</v>
      </c>
      <c r="O1367" s="387">
        <v>41.094000000000001</v>
      </c>
      <c r="P1367" s="387">
        <v>423.0996045</v>
      </c>
      <c r="Q1367" s="387">
        <v>-132.31415882993818</v>
      </c>
      <c r="R1367" s="402">
        <v>225.7756602157784</v>
      </c>
      <c r="S1367" s="402">
        <v>225.7756602157784</v>
      </c>
      <c r="T1367" s="402"/>
      <c r="U1367" s="170">
        <v>157.29703034937859</v>
      </c>
      <c r="V1367" s="170"/>
      <c r="W1367" s="170"/>
      <c r="X1367" s="168"/>
      <c r="Y1367" s="168"/>
      <c r="Z1367" s="168"/>
      <c r="AA1367" s="169"/>
      <c r="AB1367" s="169"/>
      <c r="AC1367" s="168"/>
      <c r="AD1367" s="168"/>
      <c r="AE1367" s="168"/>
      <c r="AF1367" s="168"/>
      <c r="AG1367" s="168"/>
      <c r="AH1367" s="168"/>
      <c r="AI1367" s="168"/>
      <c r="AJ1367" s="168"/>
      <c r="AK1367" s="168"/>
      <c r="AL1367" s="168"/>
      <c r="AM1367" s="168"/>
      <c r="AN1367" s="168"/>
      <c r="AO1367" s="221"/>
    </row>
    <row r="1368" spans="1:41" x14ac:dyDescent="0.25">
      <c r="A1368" s="397"/>
      <c r="B1368" s="397"/>
      <c r="C1368" s="397"/>
      <c r="D1368" s="396"/>
      <c r="E1368" s="397"/>
      <c r="F1368" s="395"/>
      <c r="G1368" s="395"/>
      <c r="H1368" s="394"/>
      <c r="I1368" s="387"/>
      <c r="J1368" s="822"/>
      <c r="K1368" s="387">
        <v>0.10749400000000001</v>
      </c>
      <c r="L1368" s="201">
        <v>-132.36790582993819</v>
      </c>
      <c r="M1368" s="201">
        <v>423.0996045</v>
      </c>
      <c r="N1368" s="201">
        <v>41.094000000000001</v>
      </c>
      <c r="O1368" s="387">
        <v>41.094000000000001</v>
      </c>
      <c r="P1368" s="387">
        <v>423.0996045</v>
      </c>
      <c r="Q1368" s="387">
        <v>-132.42165282993818</v>
      </c>
      <c r="R1368" s="402">
        <v>225.82940721577842</v>
      </c>
      <c r="S1368" s="402">
        <v>225.8831542157784</v>
      </c>
      <c r="T1368" s="402"/>
      <c r="U1368" s="170">
        <v>157.35077734937857</v>
      </c>
      <c r="V1368" s="222"/>
      <c r="W1368" s="222"/>
      <c r="X1368" s="221"/>
      <c r="Y1368" s="221"/>
      <c r="Z1368" s="221"/>
      <c r="AA1368" s="175"/>
      <c r="AB1368" s="175"/>
      <c r="AC1368" s="221"/>
      <c r="AD1368" s="221"/>
      <c r="AE1368" s="221"/>
      <c r="AF1368" s="221"/>
      <c r="AG1368" s="221"/>
      <c r="AH1368" s="221"/>
      <c r="AI1368" s="221"/>
      <c r="AJ1368" s="221"/>
      <c r="AK1368" s="221"/>
      <c r="AL1368" s="221"/>
      <c r="AM1368" s="221"/>
      <c r="AN1368" s="221"/>
      <c r="AO1368" s="168"/>
    </row>
    <row r="1369" spans="1:41" x14ac:dyDescent="0.25">
      <c r="A1369" s="404"/>
      <c r="B1369" s="404"/>
      <c r="C1369" s="406"/>
      <c r="D1369" s="396"/>
      <c r="E1369" s="397"/>
      <c r="F1369" s="405"/>
      <c r="G1369" s="395"/>
      <c r="H1369" s="394"/>
      <c r="I1369" s="387"/>
      <c r="J1369" s="383"/>
      <c r="K1369" s="387">
        <v>0</v>
      </c>
      <c r="L1369" s="201">
        <v>-132.42165282993818</v>
      </c>
      <c r="M1369" s="201">
        <v>423.0996045</v>
      </c>
      <c r="N1369" s="201">
        <v>41.094000000000001</v>
      </c>
      <c r="O1369" s="387">
        <v>41.094000000000001</v>
      </c>
      <c r="P1369" s="387">
        <v>423.0996045</v>
      </c>
      <c r="Q1369" s="387">
        <v>-132.42165282993818</v>
      </c>
      <c r="R1369" s="402">
        <v>225.8831542157784</v>
      </c>
      <c r="S1369" s="402">
        <v>225.8831542157784</v>
      </c>
      <c r="T1369" s="402"/>
      <c r="U1369" s="170">
        <v>157.40452434937856</v>
      </c>
      <c r="V1369" s="170"/>
      <c r="W1369" s="170"/>
      <c r="X1369" s="168"/>
      <c r="Y1369" s="168"/>
      <c r="Z1369" s="168"/>
      <c r="AA1369" s="169"/>
      <c r="AB1369" s="169"/>
      <c r="AC1369" s="168"/>
      <c r="AD1369" s="168"/>
      <c r="AE1369" s="168"/>
      <c r="AF1369" s="168"/>
      <c r="AG1369" s="168"/>
      <c r="AH1369" s="168"/>
      <c r="AI1369" s="168"/>
      <c r="AJ1369" s="168"/>
      <c r="AK1369" s="168"/>
      <c r="AL1369" s="168"/>
      <c r="AM1369" s="168"/>
      <c r="AN1369" s="168"/>
      <c r="AO1369" s="168"/>
    </row>
    <row r="1370" spans="1:41" x14ac:dyDescent="0.25">
      <c r="A1370" s="404" t="s">
        <v>2824</v>
      </c>
      <c r="B1370" s="404" t="s">
        <v>2973</v>
      </c>
      <c r="C1370" s="404" t="s">
        <v>1947</v>
      </c>
      <c r="D1370" s="403">
        <v>2260</v>
      </c>
      <c r="E1370" s="397" t="s">
        <v>3018</v>
      </c>
      <c r="F1370" s="395" t="s">
        <v>1982</v>
      </c>
      <c r="G1370" s="395" t="s">
        <v>1944</v>
      </c>
      <c r="H1370" s="394">
        <v>50</v>
      </c>
      <c r="I1370" s="387"/>
      <c r="J1370" s="383"/>
      <c r="K1370" s="387">
        <v>0.25</v>
      </c>
      <c r="L1370" s="201">
        <v>-132.54665282993818</v>
      </c>
      <c r="M1370" s="201">
        <v>423.0996045</v>
      </c>
      <c r="N1370" s="201">
        <v>41.094000000000001</v>
      </c>
      <c r="O1370" s="387">
        <v>41.094000000000001</v>
      </c>
      <c r="P1370" s="387">
        <v>423.0996045</v>
      </c>
      <c r="Q1370" s="387">
        <v>-132.67165282993818</v>
      </c>
      <c r="R1370" s="402">
        <v>226.0081542157784</v>
      </c>
      <c r="S1370" s="402">
        <v>226.1331542157784</v>
      </c>
      <c r="T1370" s="402"/>
      <c r="U1370" s="170">
        <v>157.52952434937856</v>
      </c>
      <c r="V1370" s="170"/>
      <c r="W1370" s="170"/>
      <c r="X1370" s="168"/>
      <c r="Y1370" s="168"/>
      <c r="Z1370" s="168"/>
      <c r="AA1370" s="169"/>
      <c r="AB1370" s="169"/>
      <c r="AC1370" s="168"/>
      <c r="AD1370" s="168"/>
      <c r="AE1370" s="168"/>
      <c r="AF1370" s="168"/>
      <c r="AG1370" s="168"/>
      <c r="AH1370" s="168"/>
      <c r="AI1370" s="168"/>
      <c r="AJ1370" s="168"/>
      <c r="AK1370" s="168"/>
      <c r="AL1370" s="168"/>
      <c r="AM1370" s="168"/>
      <c r="AN1370" s="168"/>
      <c r="AO1370" s="168"/>
    </row>
    <row r="1371" spans="1:41" x14ac:dyDescent="0.25">
      <c r="A1371" s="404"/>
      <c r="B1371" s="404"/>
      <c r="C1371" s="404"/>
      <c r="D1371" s="403"/>
      <c r="E1371" s="397"/>
      <c r="F1371" s="395"/>
      <c r="G1371" s="397" t="s">
        <v>2417</v>
      </c>
      <c r="H1371" s="394"/>
      <c r="I1371" s="387"/>
      <c r="J1371" s="383"/>
      <c r="K1371" s="387">
        <v>9.8000000000000004E-2</v>
      </c>
      <c r="L1371" s="201">
        <v>-132.72065282993819</v>
      </c>
      <c r="M1371" s="201">
        <v>423.0996045</v>
      </c>
      <c r="N1371" s="201">
        <v>41.094000000000001</v>
      </c>
      <c r="O1371" s="387">
        <v>41.094000000000001</v>
      </c>
      <c r="P1371" s="387">
        <v>423.0996045</v>
      </c>
      <c r="Q1371" s="387">
        <v>-132.7696528299382</v>
      </c>
      <c r="R1371" s="402">
        <v>226.18215421577841</v>
      </c>
      <c r="S1371" s="402">
        <v>226.23115421577842</v>
      </c>
      <c r="T1371" s="402"/>
      <c r="U1371" s="170">
        <v>157.7035243493786</v>
      </c>
      <c r="V1371" s="170"/>
      <c r="W1371" s="170"/>
      <c r="X1371" s="168"/>
      <c r="Y1371" s="168"/>
      <c r="Z1371" s="168"/>
      <c r="AA1371" s="169"/>
      <c r="AB1371" s="169"/>
      <c r="AC1371" s="168"/>
      <c r="AD1371" s="168"/>
      <c r="AE1371" s="168"/>
      <c r="AF1371" s="168"/>
      <c r="AG1371" s="168"/>
      <c r="AH1371" s="168"/>
      <c r="AI1371" s="168"/>
      <c r="AJ1371" s="168"/>
      <c r="AK1371" s="168"/>
      <c r="AL1371" s="168"/>
      <c r="AM1371" s="168"/>
      <c r="AN1371" s="168"/>
      <c r="AO1371" s="168"/>
    </row>
    <row r="1372" spans="1:41" x14ac:dyDescent="0.25">
      <c r="A1372" s="404"/>
      <c r="B1372" s="397"/>
      <c r="C1372" s="397"/>
      <c r="D1372" s="396"/>
      <c r="E1372" s="397"/>
      <c r="F1372" s="395"/>
      <c r="G1372" s="395"/>
      <c r="H1372" s="394"/>
      <c r="I1372" s="399"/>
      <c r="J1372" s="383"/>
      <c r="K1372" s="387">
        <v>8.4251000000000006E-2</v>
      </c>
      <c r="L1372" s="201">
        <v>-132.81177832993819</v>
      </c>
      <c r="M1372" s="201">
        <v>423.0996045</v>
      </c>
      <c r="N1372" s="201">
        <v>41.094000000000001</v>
      </c>
      <c r="O1372" s="387">
        <v>41.094000000000001</v>
      </c>
      <c r="P1372" s="387">
        <v>423.0996045</v>
      </c>
      <c r="Q1372" s="387">
        <v>-132.85390382993819</v>
      </c>
      <c r="R1372" s="402">
        <v>226.27327971577841</v>
      </c>
      <c r="S1372" s="402">
        <v>226.31540521577841</v>
      </c>
      <c r="T1372" s="402"/>
      <c r="U1372" s="170">
        <v>157.79464984937857</v>
      </c>
      <c r="V1372" s="170"/>
      <c r="W1372" s="170"/>
      <c r="X1372" s="168"/>
      <c r="Y1372" s="168"/>
      <c r="Z1372" s="168"/>
      <c r="AA1372" s="169"/>
      <c r="AB1372" s="169"/>
      <c r="AC1372" s="168"/>
      <c r="AD1372" s="168"/>
      <c r="AE1372" s="168"/>
      <c r="AF1372" s="168"/>
      <c r="AG1372" s="168"/>
      <c r="AH1372" s="168"/>
      <c r="AI1372" s="168"/>
      <c r="AJ1372" s="168"/>
      <c r="AK1372" s="168"/>
      <c r="AL1372" s="168"/>
      <c r="AM1372" s="168"/>
      <c r="AN1372" s="168"/>
      <c r="AO1372" s="168"/>
    </row>
    <row r="1373" spans="1:41" x14ac:dyDescent="0.25">
      <c r="A1373" s="397" t="s">
        <v>2824</v>
      </c>
      <c r="B1373" s="397" t="s">
        <v>2973</v>
      </c>
      <c r="C1373" s="397" t="s">
        <v>2304</v>
      </c>
      <c r="D1373" s="396">
        <v>2263</v>
      </c>
      <c r="E1373" s="397" t="s">
        <v>3017</v>
      </c>
      <c r="F1373" s="395" t="s">
        <v>3016</v>
      </c>
      <c r="G1373" s="395" t="s">
        <v>3015</v>
      </c>
      <c r="H1373" s="394"/>
      <c r="I1373" s="387"/>
      <c r="J1373" s="383"/>
      <c r="K1373" s="387">
        <v>0</v>
      </c>
      <c r="L1373" s="201">
        <v>-132.85390382993819</v>
      </c>
      <c r="M1373" s="201">
        <v>423.0996045</v>
      </c>
      <c r="N1373" s="201">
        <v>41.094000000000001</v>
      </c>
      <c r="O1373" s="387">
        <v>41.094000000000001</v>
      </c>
      <c r="P1373" s="387">
        <v>423.0996045</v>
      </c>
      <c r="Q1373" s="387">
        <v>-132.85390382993819</v>
      </c>
      <c r="R1373" s="402">
        <v>226.31540521577841</v>
      </c>
      <c r="S1373" s="402">
        <v>226.31540521577841</v>
      </c>
      <c r="T1373" s="402"/>
      <c r="U1373" s="170">
        <v>157.83677534937857</v>
      </c>
      <c r="V1373" s="170"/>
      <c r="W1373" s="170"/>
      <c r="X1373" s="168"/>
      <c r="Y1373" s="168"/>
      <c r="Z1373" s="168"/>
      <c r="AA1373" s="169"/>
      <c r="AB1373" s="169"/>
      <c r="AC1373" s="168"/>
      <c r="AD1373" s="168"/>
      <c r="AE1373" s="168"/>
      <c r="AF1373" s="168"/>
      <c r="AG1373" s="168"/>
      <c r="AH1373" s="168"/>
      <c r="AI1373" s="168"/>
      <c r="AJ1373" s="168"/>
      <c r="AK1373" s="168"/>
      <c r="AL1373" s="168"/>
      <c r="AM1373" s="168"/>
      <c r="AN1373" s="168"/>
      <c r="AO1373" s="168"/>
    </row>
    <row r="1374" spans="1:41" x14ac:dyDescent="0.25">
      <c r="A1374" s="397"/>
      <c r="B1374" s="397"/>
      <c r="C1374" s="397"/>
      <c r="D1374" s="396"/>
      <c r="E1374" s="397"/>
      <c r="F1374" s="395"/>
      <c r="G1374" s="395"/>
      <c r="H1374" s="394"/>
      <c r="I1374" s="399"/>
      <c r="J1374" s="383"/>
      <c r="K1374" s="387">
        <v>8.3750000000000005E-2</v>
      </c>
      <c r="L1374" s="201">
        <v>-132.89577882993819</v>
      </c>
      <c r="M1374" s="201">
        <v>423.0996045</v>
      </c>
      <c r="N1374" s="201">
        <v>41.094000000000001</v>
      </c>
      <c r="O1374" s="387">
        <v>41.094000000000001</v>
      </c>
      <c r="P1374" s="387">
        <v>423.0996045</v>
      </c>
      <c r="Q1374" s="387">
        <v>-132.9376538299382</v>
      </c>
      <c r="R1374" s="402">
        <v>226.35728021577842</v>
      </c>
      <c r="S1374" s="402">
        <v>226.39915521577842</v>
      </c>
      <c r="T1374" s="402"/>
      <c r="U1374" s="170">
        <v>157.87865034937857</v>
      </c>
      <c r="V1374" s="170"/>
      <c r="W1374" s="170"/>
      <c r="X1374" s="168"/>
      <c r="Y1374" s="168"/>
      <c r="Z1374" s="168"/>
      <c r="AA1374" s="169"/>
      <c r="AB1374" s="169"/>
      <c r="AC1374" s="168"/>
      <c r="AD1374" s="168"/>
      <c r="AE1374" s="168"/>
      <c r="AF1374" s="168"/>
      <c r="AG1374" s="168"/>
      <c r="AH1374" s="168"/>
      <c r="AI1374" s="168"/>
      <c r="AJ1374" s="168"/>
      <c r="AK1374" s="168"/>
      <c r="AL1374" s="168"/>
      <c r="AM1374" s="168"/>
      <c r="AN1374" s="168"/>
      <c r="AO1374" s="168"/>
    </row>
    <row r="1375" spans="1:41" x14ac:dyDescent="0.25">
      <c r="A1375" s="397" t="s">
        <v>2824</v>
      </c>
      <c r="B1375" s="397" t="s">
        <v>2973</v>
      </c>
      <c r="C1375" s="397" t="s">
        <v>474</v>
      </c>
      <c r="D1375" s="396">
        <v>2264</v>
      </c>
      <c r="E1375" s="397" t="s">
        <v>3014</v>
      </c>
      <c r="F1375" s="395" t="s">
        <v>2832</v>
      </c>
      <c r="G1375" s="395" t="s">
        <v>3435</v>
      </c>
      <c r="H1375" s="394"/>
      <c r="I1375" s="387"/>
      <c r="J1375" s="383"/>
      <c r="K1375" s="387">
        <v>0.1</v>
      </c>
      <c r="L1375" s="201">
        <v>-132.98765382993821</v>
      </c>
      <c r="M1375" s="201">
        <v>423.0996045</v>
      </c>
      <c r="N1375" s="201">
        <v>41.094000000000001</v>
      </c>
      <c r="O1375" s="387">
        <v>41.094000000000001</v>
      </c>
      <c r="P1375" s="387">
        <v>423.0996045</v>
      </c>
      <c r="Q1375" s="387">
        <v>-133.03765382993819</v>
      </c>
      <c r="R1375" s="402">
        <v>226.4491552157784</v>
      </c>
      <c r="S1375" s="402">
        <v>226.49915521577842</v>
      </c>
      <c r="T1375" s="402"/>
      <c r="U1375" s="170">
        <v>157.97052534937859</v>
      </c>
      <c r="V1375" s="170"/>
      <c r="W1375" s="170"/>
      <c r="X1375" s="168"/>
      <c r="Y1375" s="168"/>
      <c r="Z1375" s="168"/>
      <c r="AA1375" s="169"/>
      <c r="AB1375" s="169"/>
      <c r="AC1375" s="168"/>
      <c r="AD1375" s="168"/>
      <c r="AE1375" s="168"/>
      <c r="AF1375" s="168"/>
      <c r="AG1375" s="168"/>
      <c r="AH1375" s="168"/>
      <c r="AI1375" s="168"/>
      <c r="AJ1375" s="168"/>
      <c r="AK1375" s="168"/>
      <c r="AL1375" s="168"/>
      <c r="AM1375" s="168"/>
      <c r="AN1375" s="168"/>
      <c r="AO1375" s="168"/>
    </row>
    <row r="1376" spans="1:41" x14ac:dyDescent="0.25">
      <c r="A1376" s="406"/>
      <c r="B1376" s="406"/>
      <c r="C1376" s="406"/>
      <c r="D1376" s="407"/>
      <c r="E1376" s="406"/>
      <c r="F1376" s="405"/>
      <c r="G1376" s="405"/>
      <c r="H1376" s="394"/>
      <c r="I1376" s="387"/>
      <c r="J1376" s="383"/>
      <c r="K1376" s="387">
        <v>0.20355200000000001</v>
      </c>
      <c r="L1376" s="201">
        <v>-133.13942982993819</v>
      </c>
      <c r="M1376" s="201">
        <v>423.0996045</v>
      </c>
      <c r="N1376" s="201">
        <v>41.094000000000001</v>
      </c>
      <c r="O1376" s="387">
        <v>41.094000000000001</v>
      </c>
      <c r="P1376" s="387">
        <v>423.0996045</v>
      </c>
      <c r="Q1376" s="387">
        <v>-133.2412058299382</v>
      </c>
      <c r="R1376" s="402">
        <v>226.60093121577842</v>
      </c>
      <c r="S1376" s="402">
        <v>226.70270721577842</v>
      </c>
      <c r="T1376" s="402"/>
      <c r="U1376" s="170">
        <v>158.12230134937857</v>
      </c>
      <c r="V1376" s="170"/>
      <c r="W1376" s="170"/>
      <c r="X1376" s="168"/>
      <c r="Y1376" s="168"/>
      <c r="Z1376" s="168"/>
      <c r="AA1376" s="169"/>
      <c r="AB1376" s="169"/>
      <c r="AC1376" s="168"/>
      <c r="AD1376" s="168"/>
      <c r="AE1376" s="168"/>
      <c r="AF1376" s="168"/>
      <c r="AG1376" s="168"/>
      <c r="AH1376" s="168"/>
      <c r="AI1376" s="168"/>
      <c r="AJ1376" s="168"/>
      <c r="AK1376" s="168"/>
      <c r="AL1376" s="168"/>
      <c r="AM1376" s="168"/>
      <c r="AN1376" s="168"/>
      <c r="AO1376" s="168"/>
    </row>
    <row r="1377" spans="1:41" x14ac:dyDescent="0.25">
      <c r="A1377" s="397" t="s">
        <v>2824</v>
      </c>
      <c r="B1377" s="397" t="s">
        <v>2973</v>
      </c>
      <c r="C1377" s="397" t="s">
        <v>1967</v>
      </c>
      <c r="D1377" s="396">
        <v>2267</v>
      </c>
      <c r="E1377" s="397" t="s">
        <v>3013</v>
      </c>
      <c r="F1377" s="395" t="s">
        <v>2851</v>
      </c>
      <c r="G1377" s="395" t="s">
        <v>2946</v>
      </c>
      <c r="H1377" s="394"/>
      <c r="I1377" s="399"/>
      <c r="J1377" s="443"/>
      <c r="K1377" s="387">
        <v>0</v>
      </c>
      <c r="L1377" s="201">
        <v>-133.2412058299382</v>
      </c>
      <c r="M1377" s="201">
        <v>423.0996045</v>
      </c>
      <c r="N1377" s="201">
        <v>41.094000000000001</v>
      </c>
      <c r="O1377" s="387">
        <v>41.094000000000001</v>
      </c>
      <c r="P1377" s="387">
        <v>423.0996045</v>
      </c>
      <c r="Q1377" s="387">
        <v>-133.2412058299382</v>
      </c>
      <c r="R1377" s="402">
        <v>226.70270721577842</v>
      </c>
      <c r="S1377" s="402">
        <v>226.70270721577842</v>
      </c>
      <c r="T1377" s="402"/>
      <c r="U1377" s="170">
        <v>158.2240773493786</v>
      </c>
      <c r="V1377" s="170"/>
      <c r="W1377" s="170"/>
      <c r="X1377" s="168"/>
      <c r="Y1377" s="168"/>
      <c r="Z1377" s="168"/>
      <c r="AA1377" s="169"/>
      <c r="AB1377" s="169"/>
      <c r="AC1377" s="168"/>
      <c r="AD1377" s="168"/>
      <c r="AE1377" s="168"/>
      <c r="AF1377" s="168"/>
      <c r="AG1377" s="168"/>
      <c r="AH1377" s="168"/>
      <c r="AI1377" s="168"/>
      <c r="AJ1377" s="168"/>
      <c r="AK1377" s="168"/>
      <c r="AL1377" s="168"/>
      <c r="AM1377" s="168"/>
      <c r="AN1377" s="168"/>
      <c r="AO1377" s="168"/>
    </row>
    <row r="1378" spans="1:41" x14ac:dyDescent="0.25">
      <c r="A1378" s="404" t="s">
        <v>2824</v>
      </c>
      <c r="B1378" s="404" t="s">
        <v>2973</v>
      </c>
      <c r="C1378" s="404" t="s">
        <v>2152</v>
      </c>
      <c r="D1378" s="403">
        <v>2267</v>
      </c>
      <c r="E1378" s="397" t="s">
        <v>3012</v>
      </c>
      <c r="F1378" s="395" t="s">
        <v>2150</v>
      </c>
      <c r="G1378" s="395" t="s">
        <v>2149</v>
      </c>
      <c r="H1378" s="394"/>
      <c r="I1378" s="387"/>
      <c r="J1378" s="383"/>
      <c r="K1378" s="387">
        <v>0</v>
      </c>
      <c r="L1378" s="201">
        <v>-133.2412058299382</v>
      </c>
      <c r="M1378" s="201">
        <v>423.0996045</v>
      </c>
      <c r="N1378" s="201">
        <v>41.094000000000001</v>
      </c>
      <c r="O1378" s="387">
        <v>41.094000000000001</v>
      </c>
      <c r="P1378" s="387">
        <v>423.0996045</v>
      </c>
      <c r="Q1378" s="387">
        <v>-133.2412058299382</v>
      </c>
      <c r="R1378" s="402">
        <v>226.70270721577842</v>
      </c>
      <c r="S1378" s="402">
        <v>226.70270721577842</v>
      </c>
      <c r="T1378" s="402"/>
      <c r="U1378" s="170">
        <v>158.2240773493786</v>
      </c>
      <c r="V1378" s="170"/>
      <c r="W1378" s="170"/>
      <c r="X1378" s="168"/>
      <c r="Y1378" s="168"/>
      <c r="Z1378" s="168"/>
      <c r="AA1378" s="169"/>
      <c r="AB1378" s="169"/>
      <c r="AC1378" s="168"/>
      <c r="AD1378" s="168"/>
      <c r="AE1378" s="168"/>
      <c r="AF1378" s="168"/>
      <c r="AG1378" s="168"/>
      <c r="AH1378" s="168"/>
      <c r="AI1378" s="168"/>
      <c r="AJ1378" s="168"/>
      <c r="AK1378" s="168"/>
      <c r="AL1378" s="168"/>
      <c r="AM1378" s="168"/>
      <c r="AN1378" s="168"/>
      <c r="AO1378" s="168"/>
    </row>
    <row r="1379" spans="1:41" x14ac:dyDescent="0.25">
      <c r="A1379" s="404"/>
      <c r="B1379" s="404"/>
      <c r="C1379" s="404"/>
      <c r="D1379" s="403"/>
      <c r="E1379" s="397"/>
      <c r="F1379" s="395"/>
      <c r="G1379" s="395"/>
      <c r="H1379" s="438">
        <v>0.69455299999999998</v>
      </c>
      <c r="I1379" s="387"/>
      <c r="J1379" s="443"/>
      <c r="K1379" s="387">
        <v>0</v>
      </c>
      <c r="L1379" s="201">
        <v>-133.2412058299382</v>
      </c>
      <c r="M1379" s="201">
        <v>423.0996045</v>
      </c>
      <c r="N1379" s="201">
        <v>41.094000000000001</v>
      </c>
      <c r="O1379" s="387">
        <v>41.094000000000001</v>
      </c>
      <c r="P1379" s="387">
        <v>423.0996045</v>
      </c>
      <c r="Q1379" s="387">
        <v>-133.2412058299382</v>
      </c>
      <c r="R1379" s="402">
        <v>226.70270721577842</v>
      </c>
      <c r="S1379" s="402">
        <v>226.70270721577842</v>
      </c>
      <c r="T1379" s="402"/>
      <c r="U1379" s="170">
        <v>158.2240773493786</v>
      </c>
      <c r="V1379" s="170"/>
      <c r="W1379" s="170"/>
      <c r="X1379" s="168"/>
      <c r="Y1379" s="168"/>
      <c r="Z1379" s="168"/>
      <c r="AA1379" s="169"/>
      <c r="AB1379" s="169"/>
      <c r="AC1379" s="168"/>
      <c r="AD1379" s="168"/>
      <c r="AE1379" s="168"/>
      <c r="AF1379" s="168"/>
      <c r="AG1379" s="168"/>
      <c r="AH1379" s="168"/>
      <c r="AI1379" s="168"/>
      <c r="AJ1379" s="168"/>
      <c r="AK1379" s="168"/>
      <c r="AL1379" s="168"/>
      <c r="AM1379" s="168"/>
      <c r="AN1379" s="168"/>
      <c r="AO1379" s="168"/>
    </row>
    <row r="1380" spans="1:41" x14ac:dyDescent="0.25">
      <c r="A1380" s="397"/>
      <c r="B1380" s="397"/>
      <c r="C1380" s="397"/>
      <c r="D1380" s="396"/>
      <c r="E1380" s="397"/>
      <c r="F1380" s="395"/>
      <c r="G1380" s="395" t="s">
        <v>4319</v>
      </c>
      <c r="H1380" s="395"/>
      <c r="I1380" s="387"/>
      <c r="J1380" s="383"/>
      <c r="K1380" s="387">
        <v>0.282447</v>
      </c>
      <c r="L1380" s="201">
        <v>-133.38242932993819</v>
      </c>
      <c r="M1380" s="201">
        <v>423.0996045</v>
      </c>
      <c r="N1380" s="201">
        <v>41.094000000000001</v>
      </c>
      <c r="O1380" s="387">
        <v>41.094000000000001</v>
      </c>
      <c r="P1380" s="387">
        <v>423.0996045</v>
      </c>
      <c r="Q1380" s="387">
        <v>-133.52365282993819</v>
      </c>
      <c r="R1380" s="402">
        <v>226.84393071577841</v>
      </c>
      <c r="S1380" s="402">
        <v>226.98515421577841</v>
      </c>
      <c r="T1380" s="402"/>
      <c r="U1380" s="170">
        <v>158.36530084937857</v>
      </c>
      <c r="V1380" s="170"/>
      <c r="W1380" s="170"/>
      <c r="X1380" s="168"/>
      <c r="Y1380" s="168"/>
      <c r="Z1380" s="168"/>
      <c r="AA1380" s="169"/>
      <c r="AB1380" s="169"/>
      <c r="AC1380" s="168"/>
      <c r="AD1380" s="168"/>
      <c r="AE1380" s="168"/>
      <c r="AF1380" s="168"/>
      <c r="AG1380" s="168"/>
      <c r="AH1380" s="168"/>
      <c r="AI1380" s="168"/>
      <c r="AJ1380" s="168"/>
      <c r="AK1380" s="168"/>
      <c r="AL1380" s="168"/>
      <c r="AM1380" s="168"/>
      <c r="AN1380" s="168"/>
      <c r="AO1380" s="168"/>
    </row>
    <row r="1381" spans="1:41" x14ac:dyDescent="0.25">
      <c r="A1381" s="404"/>
      <c r="B1381" s="404"/>
      <c r="C1381" s="404"/>
      <c r="D1381" s="403"/>
      <c r="E1381" s="397"/>
      <c r="F1381" s="395"/>
      <c r="G1381" s="397" t="s">
        <v>2417</v>
      </c>
      <c r="H1381" s="394"/>
      <c r="I1381" s="387"/>
      <c r="J1381" s="383"/>
      <c r="K1381" s="387">
        <v>9.8000000000000004E-2</v>
      </c>
      <c r="L1381" s="201">
        <v>-133.57265282993819</v>
      </c>
      <c r="M1381" s="201">
        <v>423.0996045</v>
      </c>
      <c r="N1381" s="201">
        <v>41.094000000000001</v>
      </c>
      <c r="O1381" s="387">
        <v>41.094000000000001</v>
      </c>
      <c r="P1381" s="387">
        <v>423.0996045</v>
      </c>
      <c r="Q1381" s="387">
        <v>-133.6216528299382</v>
      </c>
      <c r="R1381" s="402">
        <v>227.03415421577841</v>
      </c>
      <c r="S1381" s="402">
        <v>227.08315421577842</v>
      </c>
      <c r="T1381" s="402"/>
      <c r="U1381" s="170">
        <v>158.55552434937857</v>
      </c>
      <c r="V1381" s="170"/>
      <c r="W1381" s="170"/>
      <c r="X1381" s="168"/>
      <c r="Y1381" s="168"/>
      <c r="Z1381" s="168"/>
      <c r="AA1381" s="169"/>
      <c r="AB1381" s="169"/>
      <c r="AC1381" s="168"/>
      <c r="AD1381" s="168"/>
      <c r="AE1381" s="168"/>
      <c r="AF1381" s="168"/>
      <c r="AG1381" s="168"/>
      <c r="AH1381" s="168"/>
      <c r="AI1381" s="168"/>
      <c r="AJ1381" s="168"/>
      <c r="AK1381" s="168"/>
      <c r="AL1381" s="168"/>
      <c r="AM1381" s="168"/>
      <c r="AN1381" s="168"/>
      <c r="AO1381" s="168"/>
    </row>
    <row r="1382" spans="1:41" x14ac:dyDescent="0.25">
      <c r="A1382" s="404" t="s">
        <v>2824</v>
      </c>
      <c r="B1382" s="404" t="s">
        <v>2973</v>
      </c>
      <c r="C1382" s="404" t="s">
        <v>1956</v>
      </c>
      <c r="D1382" s="403">
        <v>2272</v>
      </c>
      <c r="E1382" s="397" t="s">
        <v>3011</v>
      </c>
      <c r="F1382" s="395" t="s">
        <v>1982</v>
      </c>
      <c r="G1382" s="395" t="s">
        <v>1953</v>
      </c>
      <c r="H1382" s="394">
        <v>50</v>
      </c>
      <c r="I1382" s="387"/>
      <c r="J1382" s="383"/>
      <c r="K1382" s="387">
        <v>0.25</v>
      </c>
      <c r="L1382" s="201">
        <v>-133.7466528299382</v>
      </c>
      <c r="M1382" s="201">
        <v>423.0996045</v>
      </c>
      <c r="N1382" s="201">
        <v>41.094000000000001</v>
      </c>
      <c r="O1382" s="387">
        <v>41.094000000000001</v>
      </c>
      <c r="P1382" s="387">
        <v>423.0996045</v>
      </c>
      <c r="Q1382" s="387">
        <v>-133.8716528299382</v>
      </c>
      <c r="R1382" s="402">
        <v>227.20815421577842</v>
      </c>
      <c r="S1382" s="402">
        <v>227.33315421577842</v>
      </c>
      <c r="T1382" s="402"/>
      <c r="U1382" s="170">
        <v>158.72952434937861</v>
      </c>
      <c r="V1382" s="170"/>
      <c r="W1382" s="170"/>
      <c r="X1382" s="168"/>
      <c r="Y1382" s="168"/>
      <c r="Z1382" s="168"/>
      <c r="AA1382" s="169"/>
      <c r="AB1382" s="169"/>
      <c r="AC1382" s="168"/>
      <c r="AD1382" s="168"/>
      <c r="AE1382" s="168"/>
      <c r="AF1382" s="168"/>
      <c r="AG1382" s="168"/>
      <c r="AH1382" s="168"/>
      <c r="AI1382" s="168"/>
      <c r="AJ1382" s="168"/>
      <c r="AK1382" s="168"/>
      <c r="AL1382" s="168"/>
      <c r="AM1382" s="168"/>
      <c r="AN1382" s="168"/>
      <c r="AO1382" s="168"/>
    </row>
    <row r="1383" spans="1:41" x14ac:dyDescent="0.25">
      <c r="A1383" s="404"/>
      <c r="B1383" s="404"/>
      <c r="C1383" s="404"/>
      <c r="D1383" s="403"/>
      <c r="E1383" s="397"/>
      <c r="F1383" s="395"/>
      <c r="G1383" s="395"/>
      <c r="H1383" s="394"/>
      <c r="I1383" s="399"/>
      <c r="J1383" s="442"/>
      <c r="K1383" s="393">
        <v>0.138656</v>
      </c>
      <c r="L1383" s="201">
        <v>-133.94098082993821</v>
      </c>
      <c r="M1383" s="201">
        <v>423.0996045</v>
      </c>
      <c r="N1383" s="201">
        <v>41.094000000000001</v>
      </c>
      <c r="O1383" s="387">
        <v>41.094000000000001</v>
      </c>
      <c r="P1383" s="387">
        <v>423.0996045</v>
      </c>
      <c r="Q1383" s="387">
        <v>-134.0103088299382</v>
      </c>
      <c r="R1383" s="402">
        <v>227.40248221577841</v>
      </c>
      <c r="S1383" s="402">
        <v>227.47181021577842</v>
      </c>
      <c r="T1383" s="402"/>
      <c r="U1383" s="170">
        <v>158.92385234937859</v>
      </c>
      <c r="V1383" s="170"/>
      <c r="W1383" s="170"/>
      <c r="X1383" s="168"/>
      <c r="Y1383" s="168"/>
      <c r="Z1383" s="168"/>
      <c r="AA1383" s="169"/>
      <c r="AB1383" s="169"/>
      <c r="AC1383" s="168"/>
      <c r="AD1383" s="168"/>
      <c r="AE1383" s="168"/>
      <c r="AF1383" s="168"/>
      <c r="AG1383" s="168"/>
      <c r="AH1383" s="168"/>
      <c r="AI1383" s="168"/>
      <c r="AJ1383" s="168"/>
      <c r="AK1383" s="168"/>
      <c r="AL1383" s="168"/>
      <c r="AM1383" s="168"/>
      <c r="AN1383" s="168"/>
      <c r="AO1383" s="168"/>
    </row>
    <row r="1384" spans="1:41" x14ac:dyDescent="0.25">
      <c r="A1384" s="404" t="s">
        <v>2824</v>
      </c>
      <c r="B1384" s="404" t="s">
        <v>2973</v>
      </c>
      <c r="C1384" s="404" t="s">
        <v>1961</v>
      </c>
      <c r="D1384" s="403">
        <v>2276</v>
      </c>
      <c r="E1384" s="397" t="s">
        <v>3010</v>
      </c>
      <c r="F1384" s="395" t="s">
        <v>1984</v>
      </c>
      <c r="G1384" s="395" t="s">
        <v>1958</v>
      </c>
      <c r="H1384" s="394">
        <v>50</v>
      </c>
      <c r="I1384" s="387"/>
      <c r="J1384" s="383"/>
      <c r="K1384" s="387">
        <v>0.2</v>
      </c>
      <c r="L1384" s="201">
        <v>-134.11030882993819</v>
      </c>
      <c r="M1384" s="201">
        <v>423.0996045</v>
      </c>
      <c r="N1384" s="201">
        <v>41.094000000000001</v>
      </c>
      <c r="O1384" s="387">
        <v>41.094000000000001</v>
      </c>
      <c r="P1384" s="387">
        <v>423.0996045</v>
      </c>
      <c r="Q1384" s="387">
        <v>-134.21030882993819</v>
      </c>
      <c r="R1384" s="402">
        <v>227.57181021577841</v>
      </c>
      <c r="S1384" s="402">
        <v>227.67181021577841</v>
      </c>
      <c r="T1384" s="402"/>
      <c r="U1384" s="170">
        <v>159.0931803493786</v>
      </c>
      <c r="V1384" s="170"/>
      <c r="W1384" s="170"/>
      <c r="X1384" s="168"/>
      <c r="Y1384" s="168"/>
      <c r="Z1384" s="168"/>
      <c r="AA1384" s="169"/>
      <c r="AB1384" s="169"/>
      <c r="AC1384" s="168"/>
      <c r="AD1384" s="168"/>
      <c r="AE1384" s="168"/>
      <c r="AF1384" s="168"/>
      <c r="AG1384" s="168"/>
      <c r="AH1384" s="168"/>
      <c r="AI1384" s="168"/>
      <c r="AJ1384" s="168"/>
      <c r="AK1384" s="168"/>
      <c r="AL1384" s="168"/>
      <c r="AM1384" s="168"/>
      <c r="AN1384" s="168"/>
      <c r="AO1384" s="168"/>
    </row>
    <row r="1385" spans="1:41" x14ac:dyDescent="0.25">
      <c r="A1385" s="404"/>
      <c r="B1385" s="404"/>
      <c r="C1385" s="404"/>
      <c r="D1385" s="403"/>
      <c r="E1385" s="397"/>
      <c r="F1385" s="395"/>
      <c r="G1385" s="395"/>
      <c r="H1385" s="394"/>
      <c r="I1385" s="399"/>
      <c r="J1385" s="400"/>
      <c r="K1385" s="393">
        <v>0.13939400000000002</v>
      </c>
      <c r="L1385" s="201">
        <v>-134.2800058299382</v>
      </c>
      <c r="M1385" s="201">
        <v>423.0996045</v>
      </c>
      <c r="N1385" s="201">
        <v>41.094000000000001</v>
      </c>
      <c r="O1385" s="387">
        <v>41.094000000000001</v>
      </c>
      <c r="P1385" s="387">
        <v>423.0996045</v>
      </c>
      <c r="Q1385" s="387">
        <v>-134.3497028299382</v>
      </c>
      <c r="R1385" s="402">
        <v>227.74150721577843</v>
      </c>
      <c r="S1385" s="402">
        <v>227.81120421577842</v>
      </c>
      <c r="T1385" s="402"/>
      <c r="U1385" s="170">
        <v>159.26287734937858</v>
      </c>
      <c r="V1385" s="170"/>
      <c r="W1385" s="170"/>
      <c r="X1385" s="168"/>
      <c r="Y1385" s="168"/>
      <c r="Z1385" s="168"/>
      <c r="AA1385" s="169"/>
      <c r="AB1385" s="169"/>
      <c r="AC1385" s="168"/>
      <c r="AD1385" s="168"/>
      <c r="AE1385" s="168"/>
      <c r="AF1385" s="168"/>
      <c r="AG1385" s="168"/>
      <c r="AH1385" s="168"/>
      <c r="AI1385" s="168"/>
      <c r="AJ1385" s="168"/>
      <c r="AK1385" s="168"/>
      <c r="AL1385" s="168"/>
      <c r="AM1385" s="168"/>
      <c r="AN1385" s="168"/>
      <c r="AO1385" s="168"/>
    </row>
    <row r="1386" spans="1:41" x14ac:dyDescent="0.25">
      <c r="A1386" s="404" t="s">
        <v>2824</v>
      </c>
      <c r="B1386" s="404" t="s">
        <v>2973</v>
      </c>
      <c r="C1386" s="397" t="s">
        <v>111</v>
      </c>
      <c r="D1386" s="403">
        <v>2278</v>
      </c>
      <c r="E1386" s="397" t="s">
        <v>1717</v>
      </c>
      <c r="F1386" s="395" t="s">
        <v>4287</v>
      </c>
      <c r="G1386" s="395" t="s">
        <v>1951</v>
      </c>
      <c r="H1386" s="394">
        <v>47.5</v>
      </c>
      <c r="I1386" s="387"/>
      <c r="J1386" s="383"/>
      <c r="K1386" s="387">
        <v>0</v>
      </c>
      <c r="L1386" s="201">
        <v>-134.3497028299382</v>
      </c>
      <c r="M1386" s="201">
        <v>423.0996045</v>
      </c>
      <c r="N1386" s="201">
        <v>41.094000000000001</v>
      </c>
      <c r="O1386" s="387">
        <v>41.094000000000001</v>
      </c>
      <c r="P1386" s="387">
        <v>423.0996045</v>
      </c>
      <c r="Q1386" s="387">
        <v>-134.3497028299382</v>
      </c>
      <c r="R1386" s="402">
        <v>227.81120421577842</v>
      </c>
      <c r="S1386" s="402">
        <v>227.81120421577842</v>
      </c>
      <c r="T1386" s="437">
        <v>0.13700000000000001</v>
      </c>
      <c r="U1386" s="170">
        <v>159.3325743493786</v>
      </c>
      <c r="V1386" s="170"/>
      <c r="W1386" s="170"/>
      <c r="X1386" s="168"/>
      <c r="Y1386" s="168"/>
      <c r="Z1386" s="168"/>
      <c r="AA1386" s="169"/>
      <c r="AB1386" s="169"/>
      <c r="AC1386" s="168"/>
      <c r="AD1386" s="168"/>
      <c r="AE1386" s="168"/>
      <c r="AF1386" s="168"/>
      <c r="AG1386" s="168"/>
      <c r="AH1386" s="168"/>
      <c r="AI1386" s="168"/>
      <c r="AJ1386" s="168"/>
      <c r="AK1386" s="168"/>
      <c r="AL1386" s="168"/>
      <c r="AM1386" s="168"/>
      <c r="AN1386" s="168"/>
      <c r="AO1386" s="168"/>
    </row>
    <row r="1387" spans="1:41" x14ac:dyDescent="0.25">
      <c r="A1387" s="404"/>
      <c r="B1387" s="404"/>
      <c r="C1387" s="404"/>
      <c r="D1387" s="403"/>
      <c r="E1387" s="397"/>
      <c r="F1387" s="395"/>
      <c r="G1387" s="395"/>
      <c r="H1387" s="394"/>
      <c r="I1387" s="441"/>
      <c r="J1387" s="383"/>
      <c r="K1387" s="393">
        <v>5.9800000000000006E-2</v>
      </c>
      <c r="L1387" s="201">
        <v>-134.37960282993819</v>
      </c>
      <c r="M1387" s="201">
        <v>423.0996045</v>
      </c>
      <c r="N1387" s="201">
        <v>41.094000000000001</v>
      </c>
      <c r="O1387" s="387">
        <v>41.094000000000001</v>
      </c>
      <c r="P1387" s="387">
        <v>423.0996045</v>
      </c>
      <c r="Q1387" s="387">
        <v>-134.40950282993819</v>
      </c>
      <c r="R1387" s="402">
        <v>227.84110421577842</v>
      </c>
      <c r="S1387" s="402">
        <v>227.87100421577841</v>
      </c>
      <c r="T1387" s="437"/>
      <c r="U1387" s="170">
        <v>159.3624743493786</v>
      </c>
      <c r="V1387" s="170"/>
      <c r="W1387" s="170"/>
      <c r="X1387" s="168"/>
      <c r="Y1387" s="168"/>
      <c r="Z1387" s="168"/>
      <c r="AA1387" s="169"/>
      <c r="AB1387" s="169"/>
      <c r="AC1387" s="168"/>
      <c r="AD1387" s="168"/>
      <c r="AE1387" s="168"/>
      <c r="AF1387" s="168"/>
      <c r="AG1387" s="168"/>
      <c r="AH1387" s="168"/>
      <c r="AI1387" s="168"/>
      <c r="AJ1387" s="168"/>
      <c r="AK1387" s="168"/>
      <c r="AL1387" s="168"/>
      <c r="AM1387" s="168"/>
      <c r="AN1387" s="168"/>
      <c r="AO1387" s="168"/>
    </row>
    <row r="1388" spans="1:41" x14ac:dyDescent="0.25">
      <c r="A1388" s="404" t="s">
        <v>2824</v>
      </c>
      <c r="B1388" s="404" t="s">
        <v>2973</v>
      </c>
      <c r="C1388" s="404" t="s">
        <v>1947</v>
      </c>
      <c r="D1388" s="403">
        <v>2280</v>
      </c>
      <c r="E1388" s="397" t="s">
        <v>3009</v>
      </c>
      <c r="F1388" s="395" t="s">
        <v>1982</v>
      </c>
      <c r="G1388" s="395" t="s">
        <v>1944</v>
      </c>
      <c r="H1388" s="394">
        <v>50</v>
      </c>
      <c r="I1388" s="387"/>
      <c r="J1388" s="383"/>
      <c r="K1388" s="387">
        <v>0.25</v>
      </c>
      <c r="L1388" s="201">
        <v>-134.53450282993819</v>
      </c>
      <c r="M1388" s="201">
        <v>423.0996045</v>
      </c>
      <c r="N1388" s="201">
        <v>41.094000000000001</v>
      </c>
      <c r="O1388" s="387">
        <v>41.094000000000001</v>
      </c>
      <c r="P1388" s="387">
        <v>423.0996045</v>
      </c>
      <c r="Q1388" s="387">
        <v>-134.65950282993819</v>
      </c>
      <c r="R1388" s="402">
        <v>227.99600421577841</v>
      </c>
      <c r="S1388" s="402">
        <v>228.12100421577841</v>
      </c>
      <c r="T1388" s="402"/>
      <c r="U1388" s="170">
        <v>159.5173743493786</v>
      </c>
      <c r="V1388" s="170"/>
      <c r="W1388" s="170"/>
      <c r="X1388" s="168"/>
      <c r="Y1388" s="168"/>
      <c r="Z1388" s="168"/>
      <c r="AA1388" s="169"/>
      <c r="AB1388" s="169"/>
      <c r="AC1388" s="168"/>
      <c r="AD1388" s="168"/>
      <c r="AE1388" s="168"/>
      <c r="AF1388" s="168"/>
      <c r="AG1388" s="168"/>
      <c r="AH1388" s="168"/>
      <c r="AI1388" s="168"/>
      <c r="AJ1388" s="168"/>
      <c r="AK1388" s="168"/>
      <c r="AL1388" s="168"/>
      <c r="AM1388" s="168"/>
      <c r="AN1388" s="168"/>
      <c r="AO1388" s="250"/>
    </row>
    <row r="1389" spans="1:41" x14ac:dyDescent="0.25">
      <c r="A1389" s="404"/>
      <c r="B1389" s="404"/>
      <c r="C1389" s="404"/>
      <c r="D1389" s="403"/>
      <c r="E1389" s="397" t="s">
        <v>619</v>
      </c>
      <c r="F1389" s="395"/>
      <c r="G1389" s="395"/>
      <c r="H1389" s="394"/>
      <c r="I1389" s="383"/>
      <c r="J1389" s="383"/>
      <c r="K1389" s="387">
        <v>0.28000000000000003</v>
      </c>
      <c r="L1389" s="201">
        <v>-134.79950282993821</v>
      </c>
      <c r="M1389" s="201">
        <v>423.0996045</v>
      </c>
      <c r="N1389" s="201">
        <v>41.094000000000001</v>
      </c>
      <c r="O1389" s="387">
        <v>41.094000000000001</v>
      </c>
      <c r="P1389" s="387">
        <v>423.0996045</v>
      </c>
      <c r="Q1389" s="387">
        <v>-134.93950282993819</v>
      </c>
      <c r="R1389" s="402">
        <v>228.26100421577843</v>
      </c>
      <c r="S1389" s="402">
        <v>228.40100421577841</v>
      </c>
      <c r="T1389" s="402"/>
      <c r="U1389" s="170">
        <v>159.78237434937859</v>
      </c>
      <c r="V1389" s="201"/>
      <c r="W1389" s="201"/>
      <c r="X1389" s="250"/>
      <c r="Y1389" s="250"/>
      <c r="Z1389" s="250"/>
      <c r="AA1389" s="251"/>
      <c r="AB1389" s="251"/>
      <c r="AC1389" s="250"/>
      <c r="AD1389" s="250"/>
      <c r="AE1389" s="250"/>
      <c r="AF1389" s="250"/>
      <c r="AG1389" s="250"/>
      <c r="AH1389" s="250"/>
      <c r="AI1389" s="250"/>
      <c r="AJ1389" s="250"/>
      <c r="AK1389" s="250"/>
      <c r="AL1389" s="250"/>
      <c r="AM1389" s="250"/>
      <c r="AN1389" s="250"/>
      <c r="AO1389" s="250"/>
    </row>
    <row r="1390" spans="1:41" x14ac:dyDescent="0.25">
      <c r="A1390" s="404"/>
      <c r="B1390" s="404"/>
      <c r="C1390" s="404"/>
      <c r="D1390" s="403"/>
      <c r="E1390" s="397"/>
      <c r="F1390" s="395"/>
      <c r="G1390" s="395"/>
      <c r="H1390" s="394"/>
      <c r="I1390" s="399"/>
      <c r="J1390" s="383"/>
      <c r="K1390" s="387">
        <v>8.2671999999999968E-2</v>
      </c>
      <c r="L1390" s="201">
        <v>-134.98083882993819</v>
      </c>
      <c r="M1390" s="201">
        <v>423.0996045</v>
      </c>
      <c r="N1390" s="201">
        <v>41.094000000000001</v>
      </c>
      <c r="O1390" s="387">
        <v>41.094000000000001</v>
      </c>
      <c r="P1390" s="387">
        <v>423.0996045</v>
      </c>
      <c r="Q1390" s="387">
        <v>-135.02217482993819</v>
      </c>
      <c r="R1390" s="402">
        <v>228.44234021577842</v>
      </c>
      <c r="S1390" s="402">
        <v>228.48367621577842</v>
      </c>
      <c r="T1390" s="402"/>
      <c r="U1390" s="170">
        <v>159.96371034937857</v>
      </c>
      <c r="V1390" s="201"/>
      <c r="W1390" s="201"/>
      <c r="X1390" s="250"/>
      <c r="Y1390" s="250"/>
      <c r="Z1390" s="250"/>
      <c r="AA1390" s="251"/>
      <c r="AB1390" s="251"/>
      <c r="AC1390" s="250"/>
      <c r="AD1390" s="250"/>
      <c r="AE1390" s="250"/>
      <c r="AF1390" s="250"/>
      <c r="AG1390" s="250"/>
      <c r="AH1390" s="250"/>
      <c r="AI1390" s="250"/>
      <c r="AJ1390" s="250"/>
      <c r="AK1390" s="250"/>
      <c r="AL1390" s="250"/>
      <c r="AM1390" s="250"/>
      <c r="AN1390" s="250"/>
      <c r="AO1390" s="168"/>
    </row>
    <row r="1391" spans="1:41" x14ac:dyDescent="0.25">
      <c r="A1391" s="404" t="s">
        <v>2824</v>
      </c>
      <c r="B1391" s="404" t="s">
        <v>2973</v>
      </c>
      <c r="C1391" s="404" t="s">
        <v>1967</v>
      </c>
      <c r="D1391" s="403">
        <v>2285</v>
      </c>
      <c r="E1391" s="397" t="s">
        <v>3008</v>
      </c>
      <c r="F1391" s="395" t="s">
        <v>2851</v>
      </c>
      <c r="G1391" s="395" t="s">
        <v>2946</v>
      </c>
      <c r="H1391" s="394"/>
      <c r="I1391" s="387"/>
      <c r="J1391" s="383"/>
      <c r="K1391" s="387">
        <v>0</v>
      </c>
      <c r="L1391" s="201">
        <v>-135.02217482993819</v>
      </c>
      <c r="M1391" s="201">
        <v>423.0996045</v>
      </c>
      <c r="N1391" s="201">
        <v>41.094000000000001</v>
      </c>
      <c r="O1391" s="387">
        <v>41.094000000000001</v>
      </c>
      <c r="P1391" s="387">
        <v>423.0996045</v>
      </c>
      <c r="Q1391" s="387">
        <v>-135.02217482993819</v>
      </c>
      <c r="R1391" s="402">
        <v>228.48367621577842</v>
      </c>
      <c r="S1391" s="402">
        <v>228.48367621577842</v>
      </c>
      <c r="T1391" s="402"/>
      <c r="U1391" s="170">
        <v>160.00504634937857</v>
      </c>
      <c r="V1391" s="170"/>
      <c r="W1391" s="170"/>
      <c r="X1391" s="168"/>
      <c r="Y1391" s="168"/>
      <c r="Z1391" s="168"/>
      <c r="AA1391" s="169"/>
      <c r="AB1391" s="169"/>
      <c r="AC1391" s="168"/>
      <c r="AD1391" s="168"/>
      <c r="AE1391" s="168"/>
      <c r="AF1391" s="168"/>
      <c r="AG1391" s="168"/>
      <c r="AH1391" s="168"/>
      <c r="AI1391" s="168"/>
      <c r="AJ1391" s="168"/>
      <c r="AK1391" s="168"/>
      <c r="AL1391" s="168"/>
      <c r="AM1391" s="168"/>
      <c r="AN1391" s="168"/>
      <c r="AO1391" s="168"/>
    </row>
    <row r="1392" spans="1:41" x14ac:dyDescent="0.25">
      <c r="A1392" s="404"/>
      <c r="B1392" s="404"/>
      <c r="C1392" s="404"/>
      <c r="D1392" s="403"/>
      <c r="E1392" s="397"/>
      <c r="F1392" s="395"/>
      <c r="G1392" s="395"/>
      <c r="H1392" s="394"/>
      <c r="I1392" s="394"/>
      <c r="J1392" s="394"/>
      <c r="K1392" s="387">
        <v>0.21989900000000001</v>
      </c>
      <c r="L1392" s="201">
        <v>-135.13212432993819</v>
      </c>
      <c r="M1392" s="201">
        <v>423.0996045</v>
      </c>
      <c r="N1392" s="201">
        <v>41.094000000000001</v>
      </c>
      <c r="O1392" s="387">
        <v>41.094000000000001</v>
      </c>
      <c r="P1392" s="387">
        <v>423.0996045</v>
      </c>
      <c r="Q1392" s="387">
        <v>-135.24207382993819</v>
      </c>
      <c r="R1392" s="402">
        <v>228.59362571577842</v>
      </c>
      <c r="S1392" s="402">
        <v>228.70357521577841</v>
      </c>
      <c r="T1392" s="402"/>
      <c r="U1392" s="170">
        <v>160.1149958493786</v>
      </c>
      <c r="V1392" s="170"/>
      <c r="W1392" s="170"/>
      <c r="X1392" s="168"/>
      <c r="Y1392" s="168"/>
      <c r="Z1392" s="168"/>
      <c r="AA1392" s="169"/>
      <c r="AB1392" s="169"/>
      <c r="AC1392" s="168"/>
      <c r="AD1392" s="168"/>
      <c r="AE1392" s="168"/>
      <c r="AF1392" s="168"/>
      <c r="AG1392" s="168"/>
      <c r="AH1392" s="168"/>
      <c r="AI1392" s="168"/>
      <c r="AJ1392" s="168"/>
      <c r="AK1392" s="168"/>
      <c r="AL1392" s="168"/>
      <c r="AM1392" s="168"/>
      <c r="AN1392" s="168"/>
      <c r="AO1392" s="168"/>
    </row>
    <row r="1393" spans="1:41" x14ac:dyDescent="0.25">
      <c r="A1393" s="404"/>
      <c r="B1393" s="404"/>
      <c r="C1393" s="404"/>
      <c r="D1393" s="403"/>
      <c r="E1393" s="397"/>
      <c r="F1393" s="395"/>
      <c r="G1393" s="395"/>
      <c r="H1393" s="394" t="s">
        <v>3007</v>
      </c>
      <c r="I1393" s="394"/>
      <c r="J1393" s="394"/>
      <c r="K1393" s="387">
        <v>0</v>
      </c>
      <c r="L1393" s="201">
        <v>-135.24207382993819</v>
      </c>
      <c r="M1393" s="201">
        <v>423.0996045</v>
      </c>
      <c r="N1393" s="201">
        <v>41.094000000000001</v>
      </c>
      <c r="O1393" s="387">
        <v>41.094000000000001</v>
      </c>
      <c r="P1393" s="387">
        <v>423.0996045</v>
      </c>
      <c r="Q1393" s="387">
        <v>-135.24207382993819</v>
      </c>
      <c r="R1393" s="402">
        <v>228.70357521577841</v>
      </c>
      <c r="S1393" s="402">
        <v>228.70357521577841</v>
      </c>
      <c r="T1393" s="402"/>
      <c r="U1393" s="170">
        <v>160.22494534937857</v>
      </c>
      <c r="V1393" s="170"/>
      <c r="W1393" s="170"/>
      <c r="X1393" s="168"/>
      <c r="Y1393" s="168"/>
      <c r="Z1393" s="168"/>
      <c r="AA1393" s="169"/>
      <c r="AB1393" s="169"/>
      <c r="AC1393" s="168"/>
      <c r="AD1393" s="168"/>
      <c r="AE1393" s="168"/>
      <c r="AF1393" s="168"/>
      <c r="AG1393" s="168"/>
      <c r="AH1393" s="168"/>
      <c r="AI1393" s="168"/>
      <c r="AJ1393" s="168"/>
      <c r="AK1393" s="168"/>
      <c r="AL1393" s="168"/>
      <c r="AM1393" s="168"/>
      <c r="AN1393" s="168"/>
      <c r="AO1393" s="168"/>
    </row>
    <row r="1394" spans="1:41" x14ac:dyDescent="0.25">
      <c r="A1394" s="404"/>
      <c r="B1394" s="404"/>
      <c r="C1394" s="404"/>
      <c r="D1394" s="403"/>
      <c r="E1394" s="397"/>
      <c r="F1394" s="395"/>
      <c r="G1394" s="395"/>
      <c r="H1394" s="394"/>
      <c r="I1394" s="394"/>
      <c r="J1394" s="394"/>
      <c r="K1394" s="387">
        <v>0</v>
      </c>
      <c r="L1394" s="201">
        <v>-135.24207382993819</v>
      </c>
      <c r="M1394" s="201">
        <v>423.0996045</v>
      </c>
      <c r="N1394" s="201">
        <v>41.094000000000001</v>
      </c>
      <c r="O1394" s="387">
        <v>41.094000000000001</v>
      </c>
      <c r="P1394" s="387">
        <v>423.0996045</v>
      </c>
      <c r="Q1394" s="387">
        <v>-135.24207382993819</v>
      </c>
      <c r="R1394" s="402">
        <v>228.70357521577841</v>
      </c>
      <c r="S1394" s="402">
        <v>228.70357521577841</v>
      </c>
      <c r="T1394" s="402"/>
      <c r="U1394" s="170">
        <v>160.22494534937857</v>
      </c>
      <c r="V1394" s="170"/>
      <c r="W1394" s="170"/>
      <c r="X1394" s="168"/>
      <c r="Y1394" s="168"/>
      <c r="Z1394" s="168"/>
      <c r="AA1394" s="169"/>
      <c r="AB1394" s="169"/>
      <c r="AC1394" s="168"/>
      <c r="AD1394" s="168"/>
      <c r="AE1394" s="168"/>
      <c r="AF1394" s="168"/>
      <c r="AG1394" s="168"/>
      <c r="AH1394" s="168"/>
      <c r="AI1394" s="168"/>
      <c r="AJ1394" s="168"/>
      <c r="AK1394" s="168"/>
      <c r="AL1394" s="168"/>
      <c r="AM1394" s="168"/>
      <c r="AN1394" s="168"/>
      <c r="AO1394" s="168"/>
    </row>
    <row r="1395" spans="1:41" x14ac:dyDescent="0.25">
      <c r="A1395" s="397" t="s">
        <v>2824</v>
      </c>
      <c r="B1395" s="397" t="s">
        <v>2973</v>
      </c>
      <c r="C1395" s="397" t="s">
        <v>4320</v>
      </c>
      <c r="D1395" s="396">
        <v>2287</v>
      </c>
      <c r="E1395" s="823" t="s">
        <v>4407</v>
      </c>
      <c r="F1395" s="395" t="s">
        <v>4321</v>
      </c>
      <c r="G1395" s="395" t="s">
        <v>4322</v>
      </c>
      <c r="H1395" s="439"/>
      <c r="I1395" s="399"/>
      <c r="J1395" s="440"/>
      <c r="K1395" s="387">
        <v>0</v>
      </c>
      <c r="L1395" s="201">
        <v>-135.24207382993819</v>
      </c>
      <c r="M1395" s="201">
        <v>423.0996045</v>
      </c>
      <c r="N1395" s="201">
        <v>41.094000000000001</v>
      </c>
      <c r="O1395" s="387">
        <v>41.094000000000001</v>
      </c>
      <c r="P1395" s="387">
        <v>423.0996045</v>
      </c>
      <c r="Q1395" s="387">
        <v>-135.24207382993819</v>
      </c>
      <c r="R1395" s="402">
        <v>228.70357521577841</v>
      </c>
      <c r="S1395" s="402">
        <v>228.70357521577841</v>
      </c>
      <c r="T1395" s="402"/>
      <c r="U1395" s="170">
        <v>160.22494534937857</v>
      </c>
      <c r="V1395" s="170"/>
      <c r="W1395" s="170"/>
      <c r="X1395" s="168"/>
      <c r="Y1395" s="168"/>
      <c r="Z1395" s="168"/>
      <c r="AA1395" s="169"/>
      <c r="AB1395" s="169"/>
      <c r="AC1395" s="168"/>
      <c r="AD1395" s="168"/>
      <c r="AE1395" s="168"/>
      <c r="AF1395" s="168"/>
      <c r="AG1395" s="168"/>
      <c r="AH1395" s="168"/>
      <c r="AI1395" s="168"/>
      <c r="AJ1395" s="168"/>
      <c r="AK1395" s="168"/>
      <c r="AL1395" s="168"/>
      <c r="AM1395" s="168"/>
      <c r="AN1395" s="168"/>
      <c r="AO1395" s="168"/>
    </row>
    <row r="1396" spans="1:41" x14ac:dyDescent="0.25">
      <c r="A1396" s="404"/>
      <c r="B1396" s="404"/>
      <c r="C1396" s="404"/>
      <c r="D1396" s="403"/>
      <c r="E1396" s="397"/>
      <c r="F1396" s="395"/>
      <c r="G1396" s="395"/>
      <c r="H1396" s="439"/>
      <c r="I1396" s="387"/>
      <c r="J1396" s="438"/>
      <c r="K1396" s="387">
        <v>0.18302299999999999</v>
      </c>
      <c r="L1396" s="201">
        <v>-135.33358532993819</v>
      </c>
      <c r="M1396" s="201">
        <v>423.0996045</v>
      </c>
      <c r="N1396" s="201">
        <v>41.094000000000001</v>
      </c>
      <c r="O1396" s="387">
        <v>41.094000000000001</v>
      </c>
      <c r="P1396" s="387">
        <v>423.0996045</v>
      </c>
      <c r="Q1396" s="387">
        <v>-135.42509682993818</v>
      </c>
      <c r="R1396" s="402">
        <v>228.79508671577841</v>
      </c>
      <c r="S1396" s="402">
        <v>228.88659821577841</v>
      </c>
      <c r="T1396" s="402"/>
      <c r="U1396" s="170">
        <v>160.3164568493786</v>
      </c>
      <c r="V1396" s="170"/>
      <c r="W1396" s="170"/>
      <c r="X1396" s="168"/>
      <c r="Y1396" s="168"/>
      <c r="Z1396" s="168"/>
      <c r="AA1396" s="169"/>
      <c r="AB1396" s="169"/>
      <c r="AC1396" s="168"/>
      <c r="AD1396" s="168"/>
      <c r="AE1396" s="168"/>
      <c r="AF1396" s="168"/>
      <c r="AG1396" s="168"/>
      <c r="AH1396" s="168"/>
      <c r="AI1396" s="168"/>
      <c r="AJ1396" s="168"/>
      <c r="AK1396" s="168"/>
      <c r="AL1396" s="168"/>
      <c r="AM1396" s="168"/>
      <c r="AN1396" s="168"/>
      <c r="AO1396" s="168"/>
    </row>
    <row r="1397" spans="1:41" x14ac:dyDescent="0.25">
      <c r="A1397" s="404"/>
      <c r="B1397" s="404"/>
      <c r="C1397" s="404"/>
      <c r="D1397" s="427"/>
      <c r="E1397" s="397" t="s">
        <v>619</v>
      </c>
      <c r="F1397" s="395"/>
      <c r="G1397" s="395"/>
      <c r="H1397" s="394"/>
      <c r="I1397" s="399"/>
      <c r="J1397" s="383"/>
      <c r="K1397" s="387">
        <v>0</v>
      </c>
      <c r="L1397" s="201">
        <v>-135.42509682993818</v>
      </c>
      <c r="M1397" s="201">
        <v>423.0996045</v>
      </c>
      <c r="N1397" s="201">
        <v>41.094000000000001</v>
      </c>
      <c r="O1397" s="387">
        <v>41.094000000000001</v>
      </c>
      <c r="P1397" s="387">
        <v>423.0996045</v>
      </c>
      <c r="Q1397" s="387">
        <v>-135.42509682993818</v>
      </c>
      <c r="R1397" s="402">
        <v>228.88659821577841</v>
      </c>
      <c r="S1397" s="402">
        <v>228.88659821577841</v>
      </c>
      <c r="T1397" s="402" t="s">
        <v>3006</v>
      </c>
      <c r="U1397" s="170">
        <v>160.40796834937856</v>
      </c>
      <c r="V1397" s="170"/>
      <c r="W1397" s="170"/>
      <c r="X1397" s="168"/>
      <c r="Y1397" s="168"/>
      <c r="Z1397" s="168"/>
      <c r="AA1397" s="169"/>
      <c r="AB1397" s="169"/>
      <c r="AC1397" s="168"/>
      <c r="AD1397" s="168"/>
      <c r="AE1397" s="168"/>
      <c r="AF1397" s="168"/>
      <c r="AG1397" s="168"/>
      <c r="AH1397" s="168"/>
      <c r="AI1397" s="168"/>
      <c r="AJ1397" s="168"/>
      <c r="AK1397" s="168"/>
      <c r="AL1397" s="168"/>
      <c r="AM1397" s="168"/>
      <c r="AN1397" s="168"/>
      <c r="AO1397" s="168"/>
    </row>
    <row r="1398" spans="1:41" x14ac:dyDescent="0.25">
      <c r="A1398" s="312" t="s">
        <v>2824</v>
      </c>
      <c r="B1398" s="312" t="s">
        <v>2973</v>
      </c>
      <c r="C1398" s="312" t="s">
        <v>2004</v>
      </c>
      <c r="D1398" s="322">
        <v>2290</v>
      </c>
      <c r="E1398" s="307" t="s">
        <v>3005</v>
      </c>
      <c r="F1398" s="219" t="s">
        <v>2999</v>
      </c>
      <c r="G1398" s="219" t="s">
        <v>2998</v>
      </c>
      <c r="H1398" s="220" t="s">
        <v>2997</v>
      </c>
      <c r="I1398" s="387"/>
      <c r="J1398" s="383"/>
      <c r="K1398" s="387">
        <v>0.3</v>
      </c>
      <c r="L1398" s="201">
        <v>-135.57490651653126</v>
      </c>
      <c r="M1398" s="201">
        <v>423.09306366782653</v>
      </c>
      <c r="N1398" s="201">
        <v>41.094000000000001</v>
      </c>
      <c r="O1398" s="387">
        <v>41.094000000000001</v>
      </c>
      <c r="P1398" s="393">
        <v>423.08652283565306</v>
      </c>
      <c r="Q1398" s="393">
        <v>-135.7247162031243</v>
      </c>
      <c r="R1398" s="402">
        <v>229.03659821577841</v>
      </c>
      <c r="S1398" s="402">
        <v>229.18659821577842</v>
      </c>
      <c r="T1398" s="437"/>
      <c r="U1398" s="170">
        <v>160.5579683493786</v>
      </c>
      <c r="V1398" s="170"/>
      <c r="W1398" s="170"/>
      <c r="X1398" s="168"/>
      <c r="Y1398" s="168"/>
      <c r="Z1398" s="168"/>
      <c r="AA1398" s="169"/>
      <c r="AB1398" s="169"/>
      <c r="AC1398" s="168"/>
      <c r="AD1398" s="168"/>
      <c r="AE1398" s="168"/>
      <c r="AF1398" s="168"/>
      <c r="AG1398" s="168"/>
      <c r="AH1398" s="168"/>
      <c r="AI1398" s="168"/>
      <c r="AJ1398" s="168"/>
      <c r="AK1398" s="168"/>
      <c r="AL1398" s="168"/>
      <c r="AM1398" s="168"/>
      <c r="AN1398" s="168"/>
      <c r="AO1398" s="168"/>
    </row>
    <row r="1399" spans="1:41" x14ac:dyDescent="0.25">
      <c r="A1399" s="312"/>
      <c r="B1399" s="312"/>
      <c r="C1399" s="312"/>
      <c r="D1399" s="322"/>
      <c r="E1399" s="307" t="s">
        <v>619</v>
      </c>
      <c r="F1399" s="219"/>
      <c r="G1399" s="219"/>
      <c r="H1399" s="220"/>
      <c r="I1399" s="399"/>
      <c r="J1399" s="383"/>
      <c r="K1399" s="387">
        <v>0.25</v>
      </c>
      <c r="L1399" s="201">
        <v>-135.84924054038578</v>
      </c>
      <c r="M1399" s="201">
        <v>423.0756283678096</v>
      </c>
      <c r="N1399" s="201">
        <v>41.094000000000001</v>
      </c>
      <c r="O1399" s="387">
        <v>41.094000000000001</v>
      </c>
      <c r="P1399" s="393">
        <v>423.06473389996614</v>
      </c>
      <c r="Q1399" s="393">
        <v>-135.97376487764723</v>
      </c>
      <c r="R1399" s="402">
        <v>229.31159821577842</v>
      </c>
      <c r="S1399" s="402">
        <v>229.43659821577842</v>
      </c>
      <c r="T1399" s="437"/>
      <c r="U1399" s="170">
        <v>160.83296834937858</v>
      </c>
      <c r="V1399" s="170"/>
      <c r="W1399" s="170"/>
      <c r="X1399" s="168"/>
      <c r="Y1399" s="168"/>
      <c r="Z1399" s="168"/>
      <c r="AA1399" s="169"/>
      <c r="AB1399" s="169"/>
      <c r="AC1399" s="168"/>
      <c r="AD1399" s="168"/>
      <c r="AE1399" s="168"/>
      <c r="AF1399" s="168"/>
      <c r="AG1399" s="168"/>
      <c r="AH1399" s="168"/>
      <c r="AI1399" s="168"/>
      <c r="AJ1399" s="168"/>
      <c r="AK1399" s="168"/>
      <c r="AL1399" s="168"/>
      <c r="AM1399" s="168"/>
      <c r="AN1399" s="168"/>
      <c r="AO1399" s="168"/>
    </row>
    <row r="1400" spans="1:41" x14ac:dyDescent="0.25">
      <c r="A1400" s="312" t="s">
        <v>2824</v>
      </c>
      <c r="B1400" s="312" t="s">
        <v>2973</v>
      </c>
      <c r="C1400" s="312" t="s">
        <v>2004</v>
      </c>
      <c r="D1400" s="322">
        <v>2296</v>
      </c>
      <c r="E1400" s="307" t="s">
        <v>3004</v>
      </c>
      <c r="F1400" s="219" t="s">
        <v>2999</v>
      </c>
      <c r="G1400" s="219" t="s">
        <v>2998</v>
      </c>
      <c r="H1400" s="220" t="s">
        <v>2997</v>
      </c>
      <c r="I1400" s="387"/>
      <c r="J1400" s="383"/>
      <c r="K1400" s="387">
        <v>0.3</v>
      </c>
      <c r="L1400" s="201">
        <v>-136.1235745642403</v>
      </c>
      <c r="M1400" s="201">
        <v>423.05819306779267</v>
      </c>
      <c r="N1400" s="201">
        <v>41.094000000000001</v>
      </c>
      <c r="O1400" s="387">
        <v>41.094000000000001</v>
      </c>
      <c r="P1400" s="393">
        <v>423.0516522356192</v>
      </c>
      <c r="Q1400" s="393">
        <v>-136.27338425083335</v>
      </c>
      <c r="R1400" s="402">
        <v>229.58659821577842</v>
      </c>
      <c r="S1400" s="402">
        <v>229.73659821577843</v>
      </c>
      <c r="T1400" s="437"/>
      <c r="U1400" s="170">
        <v>161.10796834937861</v>
      </c>
      <c r="V1400" s="170"/>
      <c r="W1400" s="170"/>
      <c r="X1400" s="168"/>
      <c r="Y1400" s="168"/>
      <c r="Z1400" s="168"/>
      <c r="AA1400" s="169"/>
      <c r="AB1400" s="169"/>
      <c r="AC1400" s="168"/>
      <c r="AD1400" s="168"/>
      <c r="AE1400" s="168"/>
      <c r="AF1400" s="168"/>
      <c r="AG1400" s="168"/>
      <c r="AH1400" s="168"/>
      <c r="AI1400" s="168"/>
      <c r="AJ1400" s="168"/>
      <c r="AK1400" s="168"/>
      <c r="AL1400" s="168"/>
      <c r="AM1400" s="168"/>
      <c r="AN1400" s="168"/>
      <c r="AO1400" s="168"/>
    </row>
    <row r="1401" spans="1:41" x14ac:dyDescent="0.25">
      <c r="A1401" s="312"/>
      <c r="B1401" s="312"/>
      <c r="C1401" s="312"/>
      <c r="D1401" s="322"/>
      <c r="E1401" s="307"/>
      <c r="F1401" s="219"/>
      <c r="G1401" s="219"/>
      <c r="H1401" s="220"/>
      <c r="I1401" s="387"/>
      <c r="J1401" s="383"/>
      <c r="K1401" s="387">
        <v>8.2803999999999989E-2</v>
      </c>
      <c r="L1401" s="201">
        <v>-136.31478625083335</v>
      </c>
      <c r="M1401" s="201">
        <v>423.0516522356192</v>
      </c>
      <c r="N1401" s="201">
        <v>41.094000000000001</v>
      </c>
      <c r="O1401" s="387">
        <v>41.094000000000001</v>
      </c>
      <c r="P1401" s="387">
        <v>423.0516522356192</v>
      </c>
      <c r="Q1401" s="387">
        <v>-136.35618825083336</v>
      </c>
      <c r="R1401" s="402">
        <v>229.77800021577843</v>
      </c>
      <c r="S1401" s="402">
        <v>229.81940221577844</v>
      </c>
      <c r="T1401" s="437"/>
      <c r="U1401" s="170">
        <v>161.29937034937859</v>
      </c>
      <c r="V1401" s="170"/>
      <c r="W1401" s="170"/>
      <c r="X1401" s="168"/>
      <c r="Y1401" s="168"/>
      <c r="Z1401" s="168"/>
      <c r="AA1401" s="169"/>
      <c r="AB1401" s="169"/>
      <c r="AC1401" s="168"/>
      <c r="AD1401" s="168"/>
      <c r="AE1401" s="168"/>
      <c r="AF1401" s="168"/>
      <c r="AG1401" s="168"/>
      <c r="AH1401" s="168"/>
      <c r="AI1401" s="168"/>
      <c r="AJ1401" s="168"/>
      <c r="AK1401" s="168"/>
      <c r="AL1401" s="168"/>
      <c r="AM1401" s="168"/>
      <c r="AN1401" s="168"/>
      <c r="AO1401" s="168"/>
    </row>
    <row r="1402" spans="1:41" x14ac:dyDescent="0.25">
      <c r="A1402" s="312"/>
      <c r="B1402" s="312"/>
      <c r="C1402" s="312"/>
      <c r="D1402" s="322"/>
      <c r="E1402" s="307"/>
      <c r="F1402" s="219"/>
      <c r="G1402" s="436" t="s">
        <v>3003</v>
      </c>
      <c r="H1402" s="220"/>
      <c r="I1402" s="387"/>
      <c r="J1402" s="383"/>
      <c r="K1402" s="387">
        <v>0.1</v>
      </c>
      <c r="L1402" s="201">
        <v>-136.40618825083334</v>
      </c>
      <c r="M1402" s="201">
        <v>423.0516522356192</v>
      </c>
      <c r="N1402" s="201">
        <v>41.094000000000001</v>
      </c>
      <c r="O1402" s="387">
        <v>41.094000000000001</v>
      </c>
      <c r="P1402" s="387">
        <v>423.0516522356192</v>
      </c>
      <c r="Q1402" s="387">
        <v>-136.45618825083335</v>
      </c>
      <c r="R1402" s="402">
        <v>229.86940221577842</v>
      </c>
      <c r="S1402" s="402">
        <v>229.91940221577843</v>
      </c>
      <c r="T1402" s="437"/>
      <c r="U1402" s="170">
        <v>161.39077234937861</v>
      </c>
      <c r="V1402" s="170"/>
      <c r="W1402" s="170"/>
      <c r="X1402" s="168"/>
      <c r="Y1402" s="168"/>
      <c r="Z1402" s="168"/>
      <c r="AA1402" s="169"/>
      <c r="AB1402" s="169"/>
      <c r="AC1402" s="168"/>
      <c r="AD1402" s="168"/>
      <c r="AE1402" s="168"/>
      <c r="AF1402" s="168"/>
      <c r="AG1402" s="168"/>
      <c r="AH1402" s="168"/>
      <c r="AI1402" s="168"/>
      <c r="AJ1402" s="168"/>
      <c r="AK1402" s="168"/>
      <c r="AL1402" s="168"/>
      <c r="AM1402" s="168"/>
      <c r="AN1402" s="168"/>
      <c r="AO1402" s="168"/>
    </row>
    <row r="1403" spans="1:41" x14ac:dyDescent="0.25">
      <c r="A1403" s="312"/>
      <c r="B1403" s="312"/>
      <c r="C1403" s="312"/>
      <c r="D1403" s="308"/>
      <c r="E1403" s="307"/>
      <c r="F1403" s="219"/>
      <c r="G1403" s="219"/>
      <c r="H1403" s="220"/>
      <c r="I1403" s="387"/>
      <c r="J1403" s="383"/>
      <c r="K1403" s="387">
        <v>6.7196000000000006E-2</v>
      </c>
      <c r="L1403" s="201">
        <v>-136.48978625083333</v>
      </c>
      <c r="M1403" s="201">
        <v>423.0516522356192</v>
      </c>
      <c r="N1403" s="201">
        <v>41.094000000000001</v>
      </c>
      <c r="O1403" s="387">
        <v>41.094000000000001</v>
      </c>
      <c r="P1403" s="387">
        <v>423.0516522356192</v>
      </c>
      <c r="Q1403" s="387">
        <v>-136.52338425083335</v>
      </c>
      <c r="R1403" s="402">
        <v>229.95300021577842</v>
      </c>
      <c r="S1403" s="402">
        <v>229.98659821577843</v>
      </c>
      <c r="T1403" s="437"/>
      <c r="U1403" s="170">
        <v>161.4743703493786</v>
      </c>
      <c r="V1403" s="170"/>
      <c r="W1403" s="170"/>
      <c r="X1403" s="168"/>
      <c r="Y1403" s="168"/>
      <c r="Z1403" s="168"/>
      <c r="AA1403" s="169"/>
      <c r="AB1403" s="169"/>
      <c r="AC1403" s="168"/>
      <c r="AD1403" s="168"/>
      <c r="AE1403" s="168"/>
      <c r="AF1403" s="168"/>
      <c r="AG1403" s="168"/>
      <c r="AH1403" s="168"/>
      <c r="AI1403" s="168"/>
      <c r="AJ1403" s="168"/>
      <c r="AK1403" s="168"/>
      <c r="AL1403" s="168"/>
      <c r="AM1403" s="168"/>
      <c r="AN1403" s="168"/>
      <c r="AO1403" s="168"/>
    </row>
    <row r="1404" spans="1:41" x14ac:dyDescent="0.25">
      <c r="A1404" s="312"/>
      <c r="B1404" s="312"/>
      <c r="C1404" s="312"/>
      <c r="D1404" s="308"/>
      <c r="E1404" s="307"/>
      <c r="F1404" s="219"/>
      <c r="G1404" s="384"/>
      <c r="H1404" s="220"/>
      <c r="I1404" s="399"/>
      <c r="J1404" s="383"/>
      <c r="K1404" s="387">
        <v>0.1</v>
      </c>
      <c r="L1404" s="201">
        <v>-136.57338425083333</v>
      </c>
      <c r="M1404" s="201">
        <v>423.0516522356192</v>
      </c>
      <c r="N1404" s="201">
        <v>41.094000000000001</v>
      </c>
      <c r="O1404" s="387">
        <v>41.094000000000001</v>
      </c>
      <c r="P1404" s="387">
        <v>423.0516522356192</v>
      </c>
      <c r="Q1404" s="387">
        <v>-136.62338425083334</v>
      </c>
      <c r="R1404" s="402">
        <v>230.03659821577841</v>
      </c>
      <c r="S1404" s="402">
        <v>230.08659821577842</v>
      </c>
      <c r="T1404" s="437"/>
      <c r="U1404" s="170">
        <v>161.5579683493786</v>
      </c>
      <c r="V1404" s="170"/>
      <c r="W1404" s="170"/>
      <c r="X1404" s="168"/>
      <c r="Y1404" s="168"/>
      <c r="Z1404" s="168"/>
      <c r="AA1404" s="169"/>
      <c r="AB1404" s="169"/>
      <c r="AC1404" s="168"/>
      <c r="AD1404" s="168"/>
      <c r="AE1404" s="168"/>
      <c r="AF1404" s="168"/>
      <c r="AG1404" s="168"/>
      <c r="AH1404" s="168"/>
      <c r="AI1404" s="168"/>
      <c r="AJ1404" s="168"/>
      <c r="AK1404" s="168"/>
      <c r="AL1404" s="168"/>
      <c r="AM1404" s="168"/>
      <c r="AN1404" s="168"/>
      <c r="AO1404" s="168"/>
    </row>
    <row r="1405" spans="1:41" x14ac:dyDescent="0.25">
      <c r="A1405" s="312" t="s">
        <v>2824</v>
      </c>
      <c r="B1405" s="312" t="s">
        <v>2973</v>
      </c>
      <c r="C1405" s="312" t="s">
        <v>2004</v>
      </c>
      <c r="D1405" s="322">
        <v>2302</v>
      </c>
      <c r="E1405" s="307" t="s">
        <v>3002</v>
      </c>
      <c r="F1405" s="219" t="s">
        <v>2999</v>
      </c>
      <c r="G1405" s="219" t="s">
        <v>2998</v>
      </c>
      <c r="H1405" s="220" t="s">
        <v>2997</v>
      </c>
      <c r="I1405" s="387"/>
      <c r="J1405" s="383"/>
      <c r="K1405" s="387">
        <v>0.3</v>
      </c>
      <c r="L1405" s="201">
        <v>-136.77319393742641</v>
      </c>
      <c r="M1405" s="201">
        <v>423.05819306779267</v>
      </c>
      <c r="N1405" s="201">
        <v>41.094000000000001</v>
      </c>
      <c r="O1405" s="387">
        <v>41.094000000000001</v>
      </c>
      <c r="P1405" s="393">
        <v>423.06473389996614</v>
      </c>
      <c r="Q1405" s="393">
        <v>-136.92300362401946</v>
      </c>
      <c r="R1405" s="402">
        <v>230.23659821577843</v>
      </c>
      <c r="S1405" s="402">
        <v>230.38659821577843</v>
      </c>
      <c r="T1405" s="437"/>
      <c r="U1405" s="170">
        <v>161.75796834937859</v>
      </c>
      <c r="V1405" s="170"/>
      <c r="W1405" s="170"/>
      <c r="X1405" s="168"/>
      <c r="Y1405" s="168"/>
      <c r="Z1405" s="168"/>
      <c r="AA1405" s="169"/>
      <c r="AB1405" s="169"/>
      <c r="AC1405" s="168"/>
      <c r="AD1405" s="168"/>
      <c r="AE1405" s="168"/>
      <c r="AF1405" s="168"/>
      <c r="AG1405" s="168"/>
      <c r="AH1405" s="168"/>
      <c r="AI1405" s="168"/>
      <c r="AJ1405" s="168"/>
      <c r="AK1405" s="168"/>
      <c r="AL1405" s="168"/>
      <c r="AM1405" s="168"/>
      <c r="AN1405" s="168"/>
      <c r="AO1405" s="168"/>
    </row>
    <row r="1406" spans="1:41" x14ac:dyDescent="0.25">
      <c r="A1406" s="312"/>
      <c r="B1406" s="312"/>
      <c r="C1406" s="312"/>
      <c r="D1406" s="322"/>
      <c r="E1406" s="307" t="s">
        <v>619</v>
      </c>
      <c r="F1406" s="219"/>
      <c r="G1406" s="219"/>
      <c r="H1406" s="220"/>
      <c r="I1406" s="399"/>
      <c r="J1406" s="383"/>
      <c r="K1406" s="402">
        <v>0.25</v>
      </c>
      <c r="L1406" s="201">
        <v>-137.04752796128093</v>
      </c>
      <c r="M1406" s="201">
        <v>423.0756283678096</v>
      </c>
      <c r="N1406" s="201">
        <v>41.094000000000001</v>
      </c>
      <c r="O1406" s="387">
        <v>41.094000000000001</v>
      </c>
      <c r="P1406" s="393">
        <v>423.08652283565306</v>
      </c>
      <c r="Q1406" s="393">
        <v>-137.17205229854238</v>
      </c>
      <c r="R1406" s="402">
        <v>230.51159821577843</v>
      </c>
      <c r="S1406" s="402">
        <v>230.63659821577843</v>
      </c>
      <c r="T1406" s="402" t="s">
        <v>3001</v>
      </c>
      <c r="U1406" s="170">
        <v>162.03296834937862</v>
      </c>
      <c r="V1406" s="170"/>
      <c r="W1406" s="170"/>
      <c r="X1406" s="168"/>
      <c r="Y1406" s="168"/>
      <c r="Z1406" s="168"/>
      <c r="AA1406" s="169"/>
      <c r="AB1406" s="169"/>
      <c r="AC1406" s="168"/>
      <c r="AD1406" s="168"/>
      <c r="AE1406" s="168"/>
      <c r="AF1406" s="168"/>
      <c r="AG1406" s="168"/>
      <c r="AH1406" s="168"/>
      <c r="AI1406" s="168"/>
      <c r="AJ1406" s="168"/>
      <c r="AK1406" s="168"/>
      <c r="AL1406" s="168"/>
      <c r="AM1406" s="168"/>
      <c r="AN1406" s="168"/>
      <c r="AO1406" s="168"/>
    </row>
    <row r="1407" spans="1:41" x14ac:dyDescent="0.25">
      <c r="A1407" s="312" t="s">
        <v>2824</v>
      </c>
      <c r="B1407" s="312" t="s">
        <v>2973</v>
      </c>
      <c r="C1407" s="312" t="s">
        <v>2004</v>
      </c>
      <c r="D1407" s="322">
        <v>2308</v>
      </c>
      <c r="E1407" s="307" t="s">
        <v>3000</v>
      </c>
      <c r="F1407" s="219" t="s">
        <v>2999</v>
      </c>
      <c r="G1407" s="219" t="s">
        <v>2998</v>
      </c>
      <c r="H1407" s="220" t="s">
        <v>2997</v>
      </c>
      <c r="I1407" s="387"/>
      <c r="J1407" s="383"/>
      <c r="K1407" s="402">
        <v>0.3</v>
      </c>
      <c r="L1407" s="201">
        <v>-137.32186198513546</v>
      </c>
      <c r="M1407" s="201">
        <v>423.09306366782653</v>
      </c>
      <c r="N1407" s="201">
        <v>41.094000000000001</v>
      </c>
      <c r="O1407" s="387">
        <v>41.094000000000001</v>
      </c>
      <c r="P1407" s="393">
        <v>423.0996045</v>
      </c>
      <c r="Q1407" s="393">
        <v>-137.4716716717285</v>
      </c>
      <c r="R1407" s="402">
        <v>230.78659821577844</v>
      </c>
      <c r="S1407" s="402">
        <v>230.93659821577845</v>
      </c>
      <c r="T1407" s="437"/>
      <c r="U1407" s="170">
        <v>162.3079683493786</v>
      </c>
      <c r="V1407" s="170"/>
      <c r="W1407" s="170"/>
      <c r="X1407" s="168"/>
      <c r="Y1407" s="168"/>
      <c r="Z1407" s="168"/>
      <c r="AA1407" s="169"/>
      <c r="AB1407" s="169"/>
      <c r="AC1407" s="168"/>
      <c r="AD1407" s="168"/>
      <c r="AE1407" s="168"/>
      <c r="AF1407" s="168"/>
      <c r="AG1407" s="168"/>
      <c r="AH1407" s="168"/>
      <c r="AI1407" s="168"/>
      <c r="AJ1407" s="168"/>
      <c r="AK1407" s="168"/>
      <c r="AL1407" s="168"/>
      <c r="AM1407" s="168"/>
      <c r="AN1407" s="168"/>
      <c r="AO1407" s="168"/>
    </row>
    <row r="1408" spans="1:41" x14ac:dyDescent="0.25">
      <c r="A1408" s="404"/>
      <c r="B1408" s="404"/>
      <c r="C1408" s="404"/>
      <c r="D1408" s="403"/>
      <c r="E1408" s="397" t="s">
        <v>619</v>
      </c>
      <c r="F1408" s="395"/>
      <c r="G1408" s="395"/>
      <c r="H1408" s="387"/>
      <c r="I1408" s="399"/>
      <c r="J1408" s="383"/>
      <c r="K1408" s="387">
        <v>0.19644599999999998</v>
      </c>
      <c r="L1408" s="201">
        <v>-137.56989467172849</v>
      </c>
      <c r="M1408" s="201">
        <v>423.0996045</v>
      </c>
      <c r="N1408" s="201">
        <v>41.094000000000001</v>
      </c>
      <c r="O1408" s="387">
        <v>41.094000000000001</v>
      </c>
      <c r="P1408" s="387">
        <v>423.0996045</v>
      </c>
      <c r="Q1408" s="387">
        <v>-137.66811767172851</v>
      </c>
      <c r="R1408" s="402">
        <v>231.03482121577846</v>
      </c>
      <c r="S1408" s="402">
        <v>231.13304421577845</v>
      </c>
      <c r="T1408" s="402"/>
      <c r="U1408" s="170">
        <v>162.55619134937865</v>
      </c>
      <c r="V1408" s="170"/>
      <c r="W1408" s="170"/>
      <c r="X1408" s="168"/>
      <c r="Y1408" s="168"/>
      <c r="Z1408" s="168"/>
      <c r="AA1408" s="169"/>
      <c r="AB1408" s="169"/>
      <c r="AC1408" s="168"/>
      <c r="AD1408" s="168"/>
      <c r="AE1408" s="168"/>
      <c r="AF1408" s="168"/>
      <c r="AG1408" s="168"/>
      <c r="AH1408" s="168"/>
      <c r="AI1408" s="168"/>
      <c r="AJ1408" s="168"/>
      <c r="AK1408" s="168"/>
      <c r="AL1408" s="168"/>
      <c r="AM1408" s="168"/>
      <c r="AN1408" s="168"/>
      <c r="AO1408" s="168"/>
    </row>
    <row r="1409" spans="1:41" x14ac:dyDescent="0.25">
      <c r="A1409" s="404" t="s">
        <v>2824</v>
      </c>
      <c r="B1409" s="404" t="s">
        <v>2973</v>
      </c>
      <c r="C1409" s="404" t="s">
        <v>2165</v>
      </c>
      <c r="D1409" s="403">
        <v>2312</v>
      </c>
      <c r="E1409" s="397" t="s">
        <v>2996</v>
      </c>
      <c r="F1409" s="395" t="s">
        <v>2163</v>
      </c>
      <c r="G1409" s="395" t="s">
        <v>2162</v>
      </c>
      <c r="H1409" s="394">
        <v>40</v>
      </c>
      <c r="I1409" s="387"/>
      <c r="J1409" s="383"/>
      <c r="K1409" s="387">
        <v>6.7196000000000006E-2</v>
      </c>
      <c r="L1409" s="201">
        <v>-137.70171567172849</v>
      </c>
      <c r="M1409" s="201">
        <v>423.0996045</v>
      </c>
      <c r="N1409" s="201">
        <v>41.094000000000001</v>
      </c>
      <c r="O1409" s="387">
        <v>41.094000000000001</v>
      </c>
      <c r="P1409" s="387">
        <v>423.0996045</v>
      </c>
      <c r="Q1409" s="387">
        <v>-137.73531367172851</v>
      </c>
      <c r="R1409" s="402">
        <v>231.16664221577844</v>
      </c>
      <c r="S1409" s="402">
        <v>231.20024021577845</v>
      </c>
      <c r="T1409" s="402"/>
      <c r="U1409" s="170">
        <v>162.6880123493786</v>
      </c>
      <c r="V1409" s="170"/>
      <c r="W1409" s="170"/>
      <c r="X1409" s="168"/>
      <c r="Y1409" s="168"/>
      <c r="Z1409" s="168"/>
      <c r="AA1409" s="169"/>
      <c r="AB1409" s="169"/>
      <c r="AC1409" s="168"/>
      <c r="AD1409" s="168"/>
      <c r="AE1409" s="168"/>
      <c r="AF1409" s="168"/>
      <c r="AG1409" s="168"/>
      <c r="AH1409" s="168"/>
      <c r="AI1409" s="168"/>
      <c r="AJ1409" s="168"/>
      <c r="AK1409" s="168"/>
      <c r="AL1409" s="168"/>
      <c r="AM1409" s="168"/>
      <c r="AN1409" s="168"/>
      <c r="AO1409" s="168"/>
    </row>
    <row r="1410" spans="1:41" x14ac:dyDescent="0.25">
      <c r="A1410" s="404"/>
      <c r="B1410" s="404"/>
      <c r="C1410" s="404"/>
      <c r="D1410" s="403"/>
      <c r="E1410" s="397"/>
      <c r="F1410" s="395"/>
      <c r="G1410" s="395"/>
      <c r="H1410" s="445"/>
      <c r="I1410" s="387"/>
      <c r="J1410" s="383"/>
      <c r="K1410" s="387">
        <v>3.898E-3</v>
      </c>
      <c r="L1410" s="201">
        <v>-137.7372626717285</v>
      </c>
      <c r="M1410" s="201">
        <v>423.0996045</v>
      </c>
      <c r="N1410" s="201">
        <v>41.094000000000001</v>
      </c>
      <c r="O1410" s="387">
        <v>41.094000000000001</v>
      </c>
      <c r="P1410" s="387">
        <v>423.0996045</v>
      </c>
      <c r="Q1410" s="387">
        <v>-137.7392116717285</v>
      </c>
      <c r="R1410" s="402">
        <v>231.20218921577845</v>
      </c>
      <c r="S1410" s="402">
        <v>231.20413821577844</v>
      </c>
      <c r="T1410" s="402"/>
      <c r="U1410" s="170">
        <v>162.7235593493786</v>
      </c>
      <c r="V1410" s="170"/>
      <c r="W1410" s="170"/>
      <c r="X1410" s="168"/>
      <c r="Y1410" s="168"/>
      <c r="Z1410" s="168"/>
      <c r="AA1410" s="169"/>
      <c r="AB1410" s="169"/>
      <c r="AC1410" s="168"/>
      <c r="AD1410" s="168"/>
      <c r="AE1410" s="168"/>
      <c r="AF1410" s="168"/>
      <c r="AG1410" s="168"/>
      <c r="AH1410" s="168"/>
      <c r="AI1410" s="168"/>
      <c r="AJ1410" s="168"/>
      <c r="AK1410" s="168"/>
      <c r="AL1410" s="168"/>
      <c r="AM1410" s="168"/>
      <c r="AN1410" s="168"/>
      <c r="AO1410" s="168"/>
    </row>
    <row r="1411" spans="1:41" x14ac:dyDescent="0.25">
      <c r="A1411" s="404"/>
      <c r="B1411" s="404"/>
      <c r="C1411" s="397"/>
      <c r="D1411" s="396"/>
      <c r="E1411" s="397" t="s">
        <v>619</v>
      </c>
      <c r="F1411" s="395"/>
      <c r="G1411" s="395" t="s">
        <v>1962</v>
      </c>
      <c r="H1411" s="394">
        <v>40</v>
      </c>
      <c r="I1411" s="399"/>
      <c r="J1411" s="383"/>
      <c r="K1411" s="387">
        <v>0.103502</v>
      </c>
      <c r="L1411" s="201">
        <v>-137.79096267172849</v>
      </c>
      <c r="M1411" s="201">
        <v>423.0996045</v>
      </c>
      <c r="N1411" s="201">
        <v>41.094000000000001</v>
      </c>
      <c r="O1411" s="387">
        <v>41.094000000000001</v>
      </c>
      <c r="P1411" s="387">
        <v>423.0996045</v>
      </c>
      <c r="Q1411" s="387">
        <v>-137.84271367172849</v>
      </c>
      <c r="R1411" s="402">
        <v>231.25588921577844</v>
      </c>
      <c r="S1411" s="402">
        <v>231.30764021577843</v>
      </c>
      <c r="T1411" s="402"/>
      <c r="U1411" s="170">
        <v>162.7772593493786</v>
      </c>
      <c r="V1411" s="170"/>
      <c r="W1411" s="170"/>
      <c r="X1411" s="168"/>
      <c r="Y1411" s="168"/>
      <c r="Z1411" s="168"/>
      <c r="AA1411" s="169"/>
      <c r="AB1411" s="169"/>
      <c r="AC1411" s="168"/>
      <c r="AD1411" s="168"/>
      <c r="AE1411" s="168"/>
      <c r="AF1411" s="168"/>
      <c r="AG1411" s="168"/>
      <c r="AH1411" s="168"/>
      <c r="AI1411" s="168"/>
      <c r="AJ1411" s="168"/>
      <c r="AK1411" s="168"/>
      <c r="AL1411" s="168"/>
      <c r="AM1411" s="168"/>
      <c r="AN1411" s="168"/>
      <c r="AO1411" s="168"/>
    </row>
    <row r="1412" spans="1:41" x14ac:dyDescent="0.25">
      <c r="A1412" s="404" t="s">
        <v>2824</v>
      </c>
      <c r="B1412" s="404" t="s">
        <v>2973</v>
      </c>
      <c r="C1412" s="397" t="s">
        <v>111</v>
      </c>
      <c r="D1412" s="396">
        <v>2313</v>
      </c>
      <c r="E1412" s="397" t="s">
        <v>1718</v>
      </c>
      <c r="F1412" s="395" t="s">
        <v>2169</v>
      </c>
      <c r="G1412" s="395" t="s">
        <v>1951</v>
      </c>
      <c r="H1412" s="394">
        <v>40</v>
      </c>
      <c r="I1412" s="387"/>
      <c r="J1412" s="383"/>
      <c r="K1412" s="387">
        <v>0</v>
      </c>
      <c r="L1412" s="201">
        <v>-137.84271367172849</v>
      </c>
      <c r="M1412" s="201">
        <v>423.0996045</v>
      </c>
      <c r="N1412" s="201">
        <v>41.094000000000001</v>
      </c>
      <c r="O1412" s="387">
        <v>41.094000000000001</v>
      </c>
      <c r="P1412" s="387">
        <v>423.0996045</v>
      </c>
      <c r="Q1412" s="387">
        <v>-137.84271367172849</v>
      </c>
      <c r="R1412" s="402">
        <v>231.30764021577843</v>
      </c>
      <c r="S1412" s="402">
        <v>231.30764021577843</v>
      </c>
      <c r="T1412" s="402"/>
      <c r="U1412" s="170">
        <v>162.82901034937862</v>
      </c>
      <c r="V1412" s="170"/>
      <c r="W1412" s="170"/>
      <c r="X1412" s="168"/>
      <c r="Y1412" s="168"/>
      <c r="Z1412" s="168"/>
      <c r="AA1412" s="169"/>
      <c r="AB1412" s="169"/>
      <c r="AC1412" s="168"/>
      <c r="AD1412" s="168"/>
      <c r="AE1412" s="168"/>
      <c r="AF1412" s="168"/>
      <c r="AG1412" s="168"/>
      <c r="AH1412" s="168"/>
      <c r="AI1412" s="168"/>
      <c r="AJ1412" s="168"/>
      <c r="AK1412" s="168"/>
      <c r="AL1412" s="168"/>
      <c r="AM1412" s="168"/>
      <c r="AN1412" s="168"/>
      <c r="AO1412" s="168"/>
    </row>
    <row r="1413" spans="1:41" x14ac:dyDescent="0.25">
      <c r="A1413" s="404"/>
      <c r="B1413" s="404"/>
      <c r="C1413" s="397"/>
      <c r="D1413" s="396"/>
      <c r="E1413" s="397" t="s">
        <v>619</v>
      </c>
      <c r="F1413" s="395"/>
      <c r="G1413" s="395" t="s">
        <v>1969</v>
      </c>
      <c r="H1413" s="394"/>
      <c r="I1413" s="387"/>
      <c r="J1413" s="383"/>
      <c r="K1413" s="387">
        <v>0.14528199999999999</v>
      </c>
      <c r="L1413" s="201">
        <v>-137.91535467172849</v>
      </c>
      <c r="M1413" s="201">
        <v>423.0996045</v>
      </c>
      <c r="N1413" s="201">
        <v>41.094000000000001</v>
      </c>
      <c r="O1413" s="387">
        <v>41.094000000000001</v>
      </c>
      <c r="P1413" s="387">
        <v>423.0996045</v>
      </c>
      <c r="Q1413" s="387">
        <v>-137.9879956717285</v>
      </c>
      <c r="R1413" s="402">
        <v>231.38028121577844</v>
      </c>
      <c r="S1413" s="402">
        <v>231.45292221577844</v>
      </c>
      <c r="T1413" s="402">
        <v>0.39757142857142863</v>
      </c>
      <c r="U1413" s="170">
        <v>162.9016513493786</v>
      </c>
      <c r="V1413" s="170"/>
      <c r="W1413" s="170"/>
      <c r="X1413" s="168"/>
      <c r="Y1413" s="168"/>
      <c r="Z1413" s="168"/>
      <c r="AA1413" s="169"/>
      <c r="AB1413" s="169"/>
      <c r="AC1413" s="168"/>
      <c r="AD1413" s="168"/>
      <c r="AE1413" s="168"/>
      <c r="AF1413" s="168"/>
      <c r="AG1413" s="168"/>
      <c r="AH1413" s="168"/>
      <c r="AI1413" s="168"/>
      <c r="AJ1413" s="168"/>
      <c r="AK1413" s="168"/>
      <c r="AL1413" s="168"/>
      <c r="AM1413" s="168"/>
      <c r="AN1413" s="168"/>
      <c r="AO1413" s="168"/>
    </row>
    <row r="1414" spans="1:41" x14ac:dyDescent="0.25">
      <c r="A1414" s="404" t="s">
        <v>2824</v>
      </c>
      <c r="B1414" s="404" t="s">
        <v>2973</v>
      </c>
      <c r="C1414" s="397" t="s">
        <v>1973</v>
      </c>
      <c r="D1414" s="396">
        <v>2315</v>
      </c>
      <c r="E1414" s="397" t="s">
        <v>2995</v>
      </c>
      <c r="F1414" s="395" t="s">
        <v>4272</v>
      </c>
      <c r="G1414" s="395" t="s">
        <v>4273</v>
      </c>
      <c r="H1414" s="394"/>
      <c r="I1414" s="387"/>
      <c r="J1414" s="383"/>
      <c r="K1414" s="387">
        <v>0</v>
      </c>
      <c r="L1414" s="201">
        <v>-137.9879956717285</v>
      </c>
      <c r="M1414" s="201">
        <v>423.0996045</v>
      </c>
      <c r="N1414" s="201">
        <v>41.094000000000001</v>
      </c>
      <c r="O1414" s="387">
        <v>41.094000000000001</v>
      </c>
      <c r="P1414" s="387">
        <v>423.0996045</v>
      </c>
      <c r="Q1414" s="387">
        <v>-137.9879956717285</v>
      </c>
      <c r="R1414" s="402">
        <v>231.45292221577844</v>
      </c>
      <c r="S1414" s="402">
        <v>231.45292221577844</v>
      </c>
      <c r="T1414" s="402">
        <v>2.2000000000000002</v>
      </c>
      <c r="U1414" s="170">
        <v>162.97429234937863</v>
      </c>
      <c r="V1414" s="170"/>
      <c r="W1414" s="170"/>
      <c r="X1414" s="168"/>
      <c r="Y1414" s="168"/>
      <c r="Z1414" s="168"/>
      <c r="AA1414" s="169"/>
      <c r="AB1414" s="169"/>
      <c r="AC1414" s="168"/>
      <c r="AD1414" s="168"/>
      <c r="AE1414" s="168"/>
      <c r="AF1414" s="168"/>
      <c r="AG1414" s="168"/>
      <c r="AH1414" s="168"/>
      <c r="AI1414" s="168"/>
      <c r="AJ1414" s="168"/>
      <c r="AK1414" s="168"/>
      <c r="AL1414" s="168"/>
      <c r="AM1414" s="168"/>
      <c r="AN1414" s="168"/>
      <c r="AO1414" s="168"/>
    </row>
    <row r="1415" spans="1:41" x14ac:dyDescent="0.25">
      <c r="A1415" s="404"/>
      <c r="B1415" s="404"/>
      <c r="C1415" s="397"/>
      <c r="D1415" s="396"/>
      <c r="E1415" s="397" t="s">
        <v>619</v>
      </c>
      <c r="F1415" s="395"/>
      <c r="G1415" s="395" t="s">
        <v>1969</v>
      </c>
      <c r="H1415" s="394"/>
      <c r="I1415" s="399"/>
      <c r="J1415" s="383"/>
      <c r="K1415" s="387">
        <v>0</v>
      </c>
      <c r="L1415" s="201">
        <v>-137.9879956717285</v>
      </c>
      <c r="M1415" s="201">
        <v>423.0996045</v>
      </c>
      <c r="N1415" s="201">
        <v>41.094000000000001</v>
      </c>
      <c r="O1415" s="387">
        <v>41.094000000000001</v>
      </c>
      <c r="P1415" s="387">
        <v>423.0996045</v>
      </c>
      <c r="Q1415" s="387">
        <v>-137.9879956717285</v>
      </c>
      <c r="R1415" s="402">
        <v>231.45292221577844</v>
      </c>
      <c r="S1415" s="402">
        <v>231.45292221577844</v>
      </c>
      <c r="T1415" s="402">
        <v>1.4</v>
      </c>
      <c r="U1415" s="170">
        <v>162.97429234937863</v>
      </c>
      <c r="V1415" s="170"/>
      <c r="W1415" s="170"/>
      <c r="X1415" s="168"/>
      <c r="Y1415" s="168"/>
      <c r="Z1415" s="168"/>
      <c r="AA1415" s="169"/>
      <c r="AB1415" s="169"/>
      <c r="AC1415" s="168"/>
      <c r="AD1415" s="168"/>
      <c r="AE1415" s="168"/>
      <c r="AF1415" s="168"/>
      <c r="AG1415" s="168"/>
      <c r="AH1415" s="168"/>
      <c r="AI1415" s="168"/>
      <c r="AJ1415" s="168"/>
      <c r="AK1415" s="168"/>
      <c r="AL1415" s="168"/>
      <c r="AM1415" s="168"/>
      <c r="AN1415" s="168"/>
      <c r="AO1415" s="168"/>
    </row>
    <row r="1416" spans="1:41" x14ac:dyDescent="0.25">
      <c r="A1416" s="404" t="s">
        <v>2824</v>
      </c>
      <c r="B1416" s="404" t="s">
        <v>2973</v>
      </c>
      <c r="C1416" s="397" t="s">
        <v>1990</v>
      </c>
      <c r="D1416" s="396">
        <v>2315</v>
      </c>
      <c r="E1416" s="397" t="s">
        <v>2994</v>
      </c>
      <c r="F1416" s="395" t="s">
        <v>1988</v>
      </c>
      <c r="G1416" s="395" t="s">
        <v>2993</v>
      </c>
      <c r="H1416" s="394"/>
      <c r="I1416" s="387"/>
      <c r="J1416" s="383"/>
      <c r="K1416" s="387">
        <v>0</v>
      </c>
      <c r="L1416" s="201">
        <v>-137.9879956717285</v>
      </c>
      <c r="M1416" s="201">
        <v>423.0996045</v>
      </c>
      <c r="N1416" s="201">
        <v>41.094000000000001</v>
      </c>
      <c r="O1416" s="387">
        <v>41.094000000000001</v>
      </c>
      <c r="P1416" s="387">
        <v>423.0996045</v>
      </c>
      <c r="Q1416" s="387">
        <v>-137.9879956717285</v>
      </c>
      <c r="R1416" s="402">
        <v>231.45292221577844</v>
      </c>
      <c r="S1416" s="402">
        <v>231.45292221577844</v>
      </c>
      <c r="T1416" s="402">
        <v>0.253</v>
      </c>
      <c r="U1416" s="170">
        <v>162.97429234937863</v>
      </c>
      <c r="V1416" s="170"/>
      <c r="W1416" s="170"/>
      <c r="X1416" s="168"/>
      <c r="Y1416" s="168"/>
      <c r="Z1416" s="168"/>
      <c r="AA1416" s="169"/>
      <c r="AB1416" s="169"/>
      <c r="AC1416" s="168"/>
      <c r="AD1416" s="168"/>
      <c r="AE1416" s="168"/>
      <c r="AF1416" s="168"/>
      <c r="AG1416" s="168"/>
      <c r="AH1416" s="168"/>
      <c r="AI1416" s="168"/>
      <c r="AJ1416" s="168"/>
      <c r="AK1416" s="168"/>
      <c r="AL1416" s="168"/>
      <c r="AM1416" s="168"/>
      <c r="AN1416" s="168"/>
      <c r="AO1416" s="168"/>
    </row>
    <row r="1417" spans="1:41" x14ac:dyDescent="0.25">
      <c r="A1417" s="404" t="s">
        <v>2824</v>
      </c>
      <c r="B1417" s="404" t="s">
        <v>2973</v>
      </c>
      <c r="C1417" s="404" t="s">
        <v>2152</v>
      </c>
      <c r="D1417" s="403">
        <v>2315</v>
      </c>
      <c r="E1417" s="397" t="s">
        <v>2992</v>
      </c>
      <c r="F1417" s="395" t="s">
        <v>2150</v>
      </c>
      <c r="G1417" s="395" t="s">
        <v>2149</v>
      </c>
      <c r="H1417" s="394"/>
      <c r="I1417" s="387"/>
      <c r="J1417" s="383"/>
      <c r="K1417" s="387">
        <v>0</v>
      </c>
      <c r="L1417" s="201">
        <v>-137.9879956717285</v>
      </c>
      <c r="M1417" s="201">
        <v>423.0996045</v>
      </c>
      <c r="N1417" s="201">
        <v>41.094000000000001</v>
      </c>
      <c r="O1417" s="387">
        <v>41.094000000000001</v>
      </c>
      <c r="P1417" s="387">
        <v>423.0996045</v>
      </c>
      <c r="Q1417" s="387">
        <v>-137.9879956717285</v>
      </c>
      <c r="R1417" s="402">
        <v>231.45292221577844</v>
      </c>
      <c r="S1417" s="402">
        <v>231.45292221577844</v>
      </c>
      <c r="T1417" s="402"/>
      <c r="U1417" s="170">
        <v>162.97429234937863</v>
      </c>
      <c r="V1417" s="170"/>
      <c r="W1417" s="170"/>
      <c r="X1417" s="168"/>
      <c r="Y1417" s="168"/>
      <c r="Z1417" s="168"/>
      <c r="AA1417" s="169"/>
      <c r="AB1417" s="169"/>
      <c r="AC1417" s="168"/>
      <c r="AD1417" s="168"/>
      <c r="AE1417" s="168"/>
      <c r="AF1417" s="168"/>
      <c r="AG1417" s="168"/>
      <c r="AH1417" s="168"/>
      <c r="AI1417" s="168"/>
      <c r="AJ1417" s="168"/>
      <c r="AK1417" s="168"/>
      <c r="AL1417" s="168"/>
      <c r="AM1417" s="168"/>
      <c r="AN1417" s="168"/>
      <c r="AO1417" s="168"/>
    </row>
    <row r="1418" spans="1:41" x14ac:dyDescent="0.25">
      <c r="A1418" s="404"/>
      <c r="B1418" s="404"/>
      <c r="C1418" s="397"/>
      <c r="D1418" s="396"/>
      <c r="E1418" s="397" t="s">
        <v>619</v>
      </c>
      <c r="F1418" s="395"/>
      <c r="G1418" s="395" t="s">
        <v>1962</v>
      </c>
      <c r="H1418" s="394">
        <v>40</v>
      </c>
      <c r="I1418" s="387"/>
      <c r="J1418" s="383"/>
      <c r="K1418" s="387">
        <v>0.13121600000000003</v>
      </c>
      <c r="L1418" s="201">
        <v>-138.0536036717285</v>
      </c>
      <c r="M1418" s="201">
        <v>423.0996045</v>
      </c>
      <c r="N1418" s="201">
        <v>41.094000000000001</v>
      </c>
      <c r="O1418" s="387">
        <v>41.094000000000001</v>
      </c>
      <c r="P1418" s="387">
        <v>423.0996045</v>
      </c>
      <c r="Q1418" s="387">
        <v>-138.11921167172849</v>
      </c>
      <c r="R1418" s="402">
        <v>231.51853021577844</v>
      </c>
      <c r="S1418" s="402">
        <v>231.58413821577844</v>
      </c>
      <c r="T1418" s="402"/>
      <c r="U1418" s="170">
        <v>163.03990034937863</v>
      </c>
      <c r="V1418" s="170"/>
      <c r="W1418" s="170"/>
      <c r="X1418" s="168"/>
      <c r="Y1418" s="168"/>
      <c r="Z1418" s="168"/>
      <c r="AA1418" s="169"/>
      <c r="AB1418" s="169"/>
      <c r="AC1418" s="168"/>
      <c r="AD1418" s="168"/>
      <c r="AE1418" s="168"/>
      <c r="AF1418" s="168"/>
      <c r="AG1418" s="168"/>
      <c r="AH1418" s="168"/>
      <c r="AI1418" s="168"/>
      <c r="AJ1418" s="168"/>
      <c r="AK1418" s="168"/>
      <c r="AL1418" s="168"/>
      <c r="AM1418" s="168"/>
      <c r="AN1418" s="168"/>
      <c r="AO1418" s="168"/>
    </row>
    <row r="1419" spans="1:41" x14ac:dyDescent="0.25">
      <c r="A1419" s="404"/>
      <c r="B1419" s="404"/>
      <c r="C1419" s="404"/>
      <c r="D1419" s="396"/>
      <c r="E1419" s="397"/>
      <c r="F1419" s="395"/>
      <c r="G1419" s="405"/>
      <c r="H1419" s="394"/>
      <c r="I1419" s="387"/>
      <c r="J1419" s="383"/>
      <c r="K1419" s="402">
        <v>1.7429E-2</v>
      </c>
      <c r="L1419" s="201">
        <v>-138.12792617172849</v>
      </c>
      <c r="M1419" s="201">
        <v>423.0996045</v>
      </c>
      <c r="N1419" s="201">
        <v>41.094000000000001</v>
      </c>
      <c r="O1419" s="387">
        <v>41.094000000000001</v>
      </c>
      <c r="P1419" s="387">
        <v>423.0996045</v>
      </c>
      <c r="Q1419" s="387">
        <v>-138.13664067172849</v>
      </c>
      <c r="R1419" s="402">
        <v>231.59285271577843</v>
      </c>
      <c r="S1419" s="402">
        <v>231.60156721577843</v>
      </c>
      <c r="T1419" s="402" t="s">
        <v>2991</v>
      </c>
      <c r="U1419" s="170">
        <v>163.11422284937862</v>
      </c>
      <c r="V1419" s="170"/>
      <c r="W1419" s="170"/>
      <c r="X1419" s="168"/>
      <c r="Y1419" s="168"/>
      <c r="Z1419" s="168"/>
      <c r="AA1419" s="169"/>
      <c r="AB1419" s="169"/>
      <c r="AC1419" s="168"/>
      <c r="AD1419" s="168"/>
      <c r="AE1419" s="168"/>
      <c r="AF1419" s="168"/>
      <c r="AG1419" s="168"/>
      <c r="AH1419" s="168"/>
      <c r="AI1419" s="168"/>
      <c r="AJ1419" s="168"/>
      <c r="AK1419" s="168"/>
      <c r="AL1419" s="168"/>
      <c r="AM1419" s="168"/>
      <c r="AN1419" s="168"/>
      <c r="AO1419" s="168"/>
    </row>
    <row r="1420" spans="1:41" x14ac:dyDescent="0.25">
      <c r="A1420" s="397" t="s">
        <v>2824</v>
      </c>
      <c r="B1420" s="397" t="s">
        <v>2973</v>
      </c>
      <c r="C1420" s="397" t="s">
        <v>4320</v>
      </c>
      <c r="D1420" s="396">
        <v>2316</v>
      </c>
      <c r="E1420" s="823" t="s">
        <v>4408</v>
      </c>
      <c r="F1420" s="395" t="s">
        <v>4321</v>
      </c>
      <c r="G1420" s="395" t="s">
        <v>4322</v>
      </c>
      <c r="H1420" s="394"/>
      <c r="I1420" s="387"/>
      <c r="J1420" s="400"/>
      <c r="K1420" s="402">
        <v>0</v>
      </c>
      <c r="L1420" s="201">
        <v>-138.13664067172849</v>
      </c>
      <c r="M1420" s="201">
        <v>423.0996045</v>
      </c>
      <c r="N1420" s="201">
        <v>41.094000000000001</v>
      </c>
      <c r="O1420" s="387">
        <v>41.094000000000001</v>
      </c>
      <c r="P1420" s="387">
        <v>423.0996045</v>
      </c>
      <c r="Q1420" s="387">
        <v>-138.13664067172849</v>
      </c>
      <c r="R1420" s="402">
        <v>231.60156721577843</v>
      </c>
      <c r="S1420" s="402">
        <v>231.60156721577843</v>
      </c>
      <c r="T1420" s="402"/>
      <c r="U1420" s="170">
        <v>163.12293734937862</v>
      </c>
      <c r="V1420" s="170"/>
      <c r="W1420" s="170"/>
      <c r="X1420" s="168"/>
      <c r="Y1420" s="168"/>
      <c r="Z1420" s="168"/>
      <c r="AA1420" s="169"/>
      <c r="AB1420" s="169"/>
      <c r="AC1420" s="168"/>
      <c r="AD1420" s="168"/>
      <c r="AE1420" s="168"/>
      <c r="AF1420" s="168"/>
      <c r="AG1420" s="168"/>
      <c r="AH1420" s="168"/>
      <c r="AI1420" s="168"/>
      <c r="AJ1420" s="168"/>
      <c r="AK1420" s="168"/>
      <c r="AL1420" s="168"/>
      <c r="AM1420" s="168"/>
      <c r="AN1420" s="168"/>
      <c r="AO1420" s="168"/>
    </row>
    <row r="1421" spans="1:41" x14ac:dyDescent="0.25">
      <c r="A1421" s="404"/>
      <c r="B1421" s="404"/>
      <c r="C1421" s="404"/>
      <c r="D1421" s="396"/>
      <c r="E1421" s="397"/>
      <c r="F1421" s="395"/>
      <c r="G1421" s="395"/>
      <c r="H1421" s="394"/>
      <c r="I1421" s="414"/>
      <c r="J1421" s="383"/>
      <c r="K1421" s="402">
        <v>9.675700000000001E-2</v>
      </c>
      <c r="L1421" s="201">
        <v>-138.18501917172847</v>
      </c>
      <c r="M1421" s="201">
        <v>423.0996045</v>
      </c>
      <c r="N1421" s="201">
        <v>41.094000000000001</v>
      </c>
      <c r="O1421" s="387">
        <v>41.094000000000001</v>
      </c>
      <c r="P1421" s="387">
        <v>423.0996045</v>
      </c>
      <c r="Q1421" s="387">
        <v>-138.23339767172848</v>
      </c>
      <c r="R1421" s="402">
        <v>231.64994571577841</v>
      </c>
      <c r="S1421" s="402">
        <v>231.69832421577843</v>
      </c>
      <c r="T1421" s="402"/>
      <c r="U1421" s="170">
        <v>163.17131584937857</v>
      </c>
      <c r="V1421" s="170"/>
      <c r="W1421" s="170"/>
      <c r="X1421" s="168"/>
      <c r="Y1421" s="168"/>
      <c r="Z1421" s="168"/>
      <c r="AA1421" s="169"/>
      <c r="AB1421" s="169"/>
      <c r="AC1421" s="168"/>
      <c r="AD1421" s="168"/>
      <c r="AE1421" s="168"/>
      <c r="AF1421" s="168"/>
      <c r="AG1421" s="168"/>
      <c r="AH1421" s="168"/>
      <c r="AI1421" s="168"/>
      <c r="AJ1421" s="168"/>
      <c r="AK1421" s="168"/>
      <c r="AL1421" s="168"/>
      <c r="AM1421" s="168"/>
      <c r="AN1421" s="168"/>
      <c r="AO1421" s="221"/>
    </row>
    <row r="1422" spans="1:41" x14ac:dyDescent="0.25">
      <c r="A1422" s="404"/>
      <c r="B1422" s="404"/>
      <c r="C1422" s="404"/>
      <c r="D1422" s="396"/>
      <c r="E1422" s="397"/>
      <c r="F1422" s="395"/>
      <c r="G1422" s="395"/>
      <c r="H1422" s="394"/>
      <c r="I1422" s="414"/>
      <c r="J1422" s="397"/>
      <c r="K1422" s="387">
        <v>0.1</v>
      </c>
      <c r="L1422" s="201">
        <v>-138.28339767172849</v>
      </c>
      <c r="M1422" s="201">
        <v>423.0996045</v>
      </c>
      <c r="N1422" s="201">
        <v>41.094000000000001</v>
      </c>
      <c r="O1422" s="387">
        <v>41.094000000000001</v>
      </c>
      <c r="P1422" s="387">
        <v>423.0996045</v>
      </c>
      <c r="Q1422" s="387">
        <v>-138.33339767172848</v>
      </c>
      <c r="R1422" s="402">
        <v>231.74832421577841</v>
      </c>
      <c r="S1422" s="402">
        <v>231.79832421577842</v>
      </c>
      <c r="T1422" s="209"/>
      <c r="U1422" s="170">
        <v>163.2696943493786</v>
      </c>
      <c r="V1422" s="222"/>
      <c r="W1422" s="222"/>
      <c r="X1422" s="221"/>
      <c r="Y1422" s="221"/>
      <c r="Z1422" s="221"/>
      <c r="AA1422" s="175"/>
      <c r="AB1422" s="175"/>
      <c r="AC1422" s="221"/>
      <c r="AD1422" s="221"/>
      <c r="AE1422" s="221"/>
      <c r="AF1422" s="221"/>
      <c r="AG1422" s="221"/>
      <c r="AH1422" s="221"/>
      <c r="AI1422" s="221"/>
      <c r="AJ1422" s="221"/>
      <c r="AK1422" s="221"/>
      <c r="AL1422" s="221"/>
      <c r="AM1422" s="221"/>
      <c r="AN1422" s="221"/>
      <c r="AO1422" s="221"/>
    </row>
    <row r="1423" spans="1:41" x14ac:dyDescent="0.25">
      <c r="A1423" s="243" t="s">
        <v>2824</v>
      </c>
      <c r="B1423" s="243" t="s">
        <v>2988</v>
      </c>
      <c r="C1423" s="243" t="s">
        <v>1981</v>
      </c>
      <c r="D1423" s="214">
        <v>2318</v>
      </c>
      <c r="E1423" s="209" t="s">
        <v>2987</v>
      </c>
      <c r="F1423" s="215"/>
      <c r="G1423" s="215" t="s">
        <v>1978</v>
      </c>
      <c r="H1423" s="211">
        <v>40</v>
      </c>
      <c r="I1423" s="209"/>
      <c r="J1423" s="249"/>
      <c r="K1423" s="209">
        <v>5.740399999999999E-2</v>
      </c>
      <c r="L1423" s="201">
        <v>-138.36209967172846</v>
      </c>
      <c r="M1423" s="201">
        <v>423.0996045</v>
      </c>
      <c r="N1423" s="201">
        <v>41.094000000000001</v>
      </c>
      <c r="O1423" s="209">
        <v>41.094000000000001</v>
      </c>
      <c r="P1423" s="209">
        <v>423.0996045</v>
      </c>
      <c r="Q1423" s="209">
        <v>-138.39080167172847</v>
      </c>
      <c r="R1423" s="209">
        <v>231.8270262157784</v>
      </c>
      <c r="S1423" s="209">
        <v>231.85572821577841</v>
      </c>
      <c r="T1423" s="209"/>
      <c r="U1423" s="170">
        <v>163.34839634937856</v>
      </c>
      <c r="V1423" s="222"/>
      <c r="W1423" s="222"/>
      <c r="X1423" s="221"/>
      <c r="Y1423" s="221"/>
      <c r="Z1423" s="221"/>
      <c r="AA1423" s="175"/>
      <c r="AB1423" s="175"/>
      <c r="AC1423" s="221"/>
      <c r="AD1423" s="221"/>
      <c r="AE1423" s="221"/>
      <c r="AF1423" s="221"/>
      <c r="AG1423" s="221"/>
      <c r="AH1423" s="221"/>
      <c r="AI1423" s="221"/>
      <c r="AJ1423" s="221"/>
      <c r="AK1423" s="221"/>
      <c r="AL1423" s="221"/>
      <c r="AM1423" s="221"/>
      <c r="AN1423" s="221"/>
      <c r="AO1423" s="221"/>
    </row>
    <row r="1424" spans="1:41" x14ac:dyDescent="0.25">
      <c r="A1424" s="243"/>
      <c r="B1424" s="243"/>
      <c r="C1424" s="243"/>
      <c r="D1424" s="214"/>
      <c r="E1424" s="213" t="s">
        <v>619</v>
      </c>
      <c r="F1424" s="212"/>
      <c r="G1424" s="212"/>
      <c r="H1424" s="211"/>
      <c r="I1424" s="210"/>
      <c r="J1424" s="210"/>
      <c r="K1424" s="209">
        <v>0</v>
      </c>
      <c r="L1424" s="201">
        <v>-138.39080167172847</v>
      </c>
      <c r="M1424" s="201">
        <v>423.0996045</v>
      </c>
      <c r="N1424" s="201">
        <v>41.094000000000001</v>
      </c>
      <c r="O1424" s="209">
        <v>41.094000000000001</v>
      </c>
      <c r="P1424" s="209">
        <v>423.0996045</v>
      </c>
      <c r="Q1424" s="209">
        <v>-138.39080167172847</v>
      </c>
      <c r="R1424" s="209">
        <v>231.85572821577841</v>
      </c>
      <c r="S1424" s="209">
        <v>231.85572821577841</v>
      </c>
      <c r="T1424" s="209"/>
      <c r="U1424" s="170">
        <v>163.37709834937857</v>
      </c>
      <c r="V1424" s="222"/>
      <c r="W1424" s="222"/>
      <c r="X1424" s="221"/>
      <c r="Y1424" s="221"/>
      <c r="Z1424" s="221"/>
      <c r="AA1424" s="175"/>
      <c r="AB1424" s="175"/>
      <c r="AC1424" s="221"/>
      <c r="AD1424" s="221"/>
      <c r="AE1424" s="221"/>
      <c r="AF1424" s="221"/>
      <c r="AG1424" s="221"/>
      <c r="AH1424" s="221"/>
      <c r="AI1424" s="221"/>
      <c r="AJ1424" s="221"/>
      <c r="AK1424" s="221"/>
      <c r="AL1424" s="221"/>
      <c r="AM1424" s="221"/>
      <c r="AN1424" s="221"/>
      <c r="AO1424" s="221"/>
    </row>
    <row r="1425" spans="1:41" x14ac:dyDescent="0.25">
      <c r="A1425" s="243" t="s">
        <v>2824</v>
      </c>
      <c r="B1425" s="243" t="s">
        <v>2988</v>
      </c>
      <c r="C1425" s="243" t="s">
        <v>2849</v>
      </c>
      <c r="D1425" s="214">
        <v>2320</v>
      </c>
      <c r="E1425" s="213" t="s">
        <v>2986</v>
      </c>
      <c r="F1425" s="212"/>
      <c r="G1425" s="212" t="s">
        <v>2861</v>
      </c>
      <c r="H1425" s="211">
        <v>36</v>
      </c>
      <c r="I1425" s="210"/>
      <c r="J1425" s="210"/>
      <c r="K1425" s="209">
        <v>0.31832549999999998</v>
      </c>
      <c r="L1425" s="201">
        <v>-138.54996442172848</v>
      </c>
      <c r="M1425" s="201">
        <v>423.0996045</v>
      </c>
      <c r="N1425" s="201">
        <v>41.094000000000001</v>
      </c>
      <c r="O1425" s="209">
        <v>41.094000000000001</v>
      </c>
      <c r="P1425" s="209">
        <v>423.0996045</v>
      </c>
      <c r="Q1425" s="209">
        <v>-138.70912717172845</v>
      </c>
      <c r="R1425" s="209">
        <v>232.01489096577839</v>
      </c>
      <c r="S1425" s="209">
        <v>232.1740537157784</v>
      </c>
      <c r="T1425" s="209"/>
      <c r="U1425" s="170">
        <v>163.53626109937858</v>
      </c>
      <c r="V1425" s="222"/>
      <c r="W1425" s="222"/>
      <c r="X1425" s="221"/>
      <c r="Y1425" s="221"/>
      <c r="Z1425" s="221"/>
      <c r="AA1425" s="175"/>
      <c r="AB1425" s="175"/>
      <c r="AC1425" s="221"/>
      <c r="AD1425" s="221"/>
      <c r="AE1425" s="221"/>
      <c r="AF1425" s="221"/>
      <c r="AG1425" s="221"/>
      <c r="AH1425" s="221"/>
      <c r="AI1425" s="221"/>
      <c r="AJ1425" s="221"/>
      <c r="AK1425" s="221"/>
      <c r="AL1425" s="221"/>
      <c r="AM1425" s="221"/>
      <c r="AN1425" s="221"/>
      <c r="AO1425" s="221"/>
    </row>
    <row r="1426" spans="1:41" x14ac:dyDescent="0.25">
      <c r="A1426" s="243" t="s">
        <v>2824</v>
      </c>
      <c r="B1426" s="243" t="s">
        <v>2988</v>
      </c>
      <c r="C1426" s="243" t="s">
        <v>1990</v>
      </c>
      <c r="D1426" s="214">
        <v>2322</v>
      </c>
      <c r="E1426" s="213" t="s">
        <v>2985</v>
      </c>
      <c r="F1426" s="212" t="s">
        <v>2018</v>
      </c>
      <c r="G1426" s="212" t="s">
        <v>2859</v>
      </c>
      <c r="H1426" s="211"/>
      <c r="I1426" s="210"/>
      <c r="J1426" s="210"/>
      <c r="K1426" s="209">
        <v>0</v>
      </c>
      <c r="L1426" s="201">
        <v>-138.70912717172845</v>
      </c>
      <c r="M1426" s="201">
        <v>423.0996045</v>
      </c>
      <c r="N1426" s="201">
        <v>41.094000000000001</v>
      </c>
      <c r="O1426" s="209">
        <v>41.094000000000001</v>
      </c>
      <c r="P1426" s="209">
        <v>423.0996045</v>
      </c>
      <c r="Q1426" s="209">
        <v>-138.70912717172845</v>
      </c>
      <c r="R1426" s="209">
        <v>232.1740537157784</v>
      </c>
      <c r="S1426" s="209">
        <v>232.1740537157784</v>
      </c>
      <c r="T1426" s="209"/>
      <c r="U1426" s="170">
        <v>163.69542384937859</v>
      </c>
      <c r="V1426" s="222"/>
      <c r="W1426" s="222"/>
      <c r="X1426" s="221"/>
      <c r="Y1426" s="221"/>
      <c r="Z1426" s="221"/>
      <c r="AA1426" s="175"/>
      <c r="AB1426" s="175"/>
      <c r="AC1426" s="221"/>
      <c r="AD1426" s="221"/>
      <c r="AE1426" s="221"/>
      <c r="AF1426" s="221"/>
      <c r="AG1426" s="221"/>
      <c r="AH1426" s="221"/>
      <c r="AI1426" s="221"/>
      <c r="AJ1426" s="221"/>
      <c r="AK1426" s="221"/>
      <c r="AL1426" s="221"/>
      <c r="AM1426" s="221"/>
      <c r="AN1426" s="221"/>
      <c r="AO1426" s="221"/>
    </row>
    <row r="1427" spans="1:41" x14ac:dyDescent="0.25">
      <c r="A1427" s="243" t="s">
        <v>2824</v>
      </c>
      <c r="B1427" s="243" t="s">
        <v>2988</v>
      </c>
      <c r="C1427" s="243" t="s">
        <v>2849</v>
      </c>
      <c r="D1427" s="214">
        <v>2323</v>
      </c>
      <c r="E1427" s="213" t="s">
        <v>2984</v>
      </c>
      <c r="F1427" s="212"/>
      <c r="G1427" s="212" t="s">
        <v>2857</v>
      </c>
      <c r="H1427" s="211">
        <v>36</v>
      </c>
      <c r="I1427" s="210"/>
      <c r="J1427" s="210"/>
      <c r="K1427" s="209">
        <v>0.31832549999999998</v>
      </c>
      <c r="L1427" s="201">
        <v>-138.86828992172843</v>
      </c>
      <c r="M1427" s="201">
        <v>423.0996045</v>
      </c>
      <c r="N1427" s="201">
        <v>41.094000000000001</v>
      </c>
      <c r="O1427" s="209">
        <v>41.094000000000001</v>
      </c>
      <c r="P1427" s="209">
        <v>423.0996045</v>
      </c>
      <c r="Q1427" s="209">
        <v>-139.02745267172844</v>
      </c>
      <c r="R1427" s="209">
        <v>232.33321646577838</v>
      </c>
      <c r="S1427" s="209">
        <v>232.49237921577839</v>
      </c>
      <c r="T1427" s="209"/>
      <c r="U1427" s="170">
        <v>163.85458659937854</v>
      </c>
      <c r="V1427" s="222"/>
      <c r="W1427" s="222"/>
      <c r="X1427" s="221"/>
      <c r="Y1427" s="221"/>
      <c r="Z1427" s="221"/>
      <c r="AA1427" s="175"/>
      <c r="AB1427" s="175"/>
      <c r="AC1427" s="221"/>
      <c r="AD1427" s="221"/>
      <c r="AE1427" s="221"/>
      <c r="AF1427" s="221"/>
      <c r="AG1427" s="221"/>
      <c r="AH1427" s="221"/>
      <c r="AI1427" s="221"/>
      <c r="AJ1427" s="221"/>
      <c r="AK1427" s="221"/>
      <c r="AL1427" s="221"/>
      <c r="AM1427" s="221"/>
      <c r="AN1427" s="221"/>
      <c r="AO1427" s="221"/>
    </row>
    <row r="1428" spans="1:41" x14ac:dyDescent="0.25">
      <c r="A1428" s="243" t="s">
        <v>2824</v>
      </c>
      <c r="B1428" s="243" t="s">
        <v>2988</v>
      </c>
      <c r="C1428" s="243" t="s">
        <v>2849</v>
      </c>
      <c r="D1428" s="214">
        <v>2325</v>
      </c>
      <c r="E1428" s="213" t="s">
        <v>2983</v>
      </c>
      <c r="F1428" s="212"/>
      <c r="G1428" s="212" t="s">
        <v>2855</v>
      </c>
      <c r="H1428" s="211"/>
      <c r="I1428" s="209"/>
      <c r="J1428" s="249"/>
      <c r="K1428" s="209">
        <v>0</v>
      </c>
      <c r="L1428" s="201">
        <v>-139.02745267172844</v>
      </c>
      <c r="M1428" s="201">
        <v>423.0996045</v>
      </c>
      <c r="N1428" s="201">
        <v>41.094000000000001</v>
      </c>
      <c r="O1428" s="209">
        <v>41.094000000000001</v>
      </c>
      <c r="P1428" s="209">
        <v>423.0996045</v>
      </c>
      <c r="Q1428" s="209">
        <v>-139.02745267172844</v>
      </c>
      <c r="R1428" s="209">
        <v>232.49237921577839</v>
      </c>
      <c r="S1428" s="209">
        <v>232.49237921577839</v>
      </c>
      <c r="T1428" s="209"/>
      <c r="U1428" s="170">
        <v>164.01374934937854</v>
      </c>
      <c r="V1428" s="222"/>
      <c r="W1428" s="222"/>
      <c r="X1428" s="221"/>
      <c r="Y1428" s="221"/>
      <c r="Z1428" s="221"/>
      <c r="AA1428" s="175"/>
      <c r="AB1428" s="175"/>
      <c r="AC1428" s="221"/>
      <c r="AD1428" s="221"/>
      <c r="AE1428" s="221"/>
      <c r="AF1428" s="221"/>
      <c r="AG1428" s="221"/>
      <c r="AH1428" s="221"/>
      <c r="AI1428" s="221"/>
      <c r="AJ1428" s="221"/>
      <c r="AK1428" s="221"/>
      <c r="AL1428" s="221"/>
      <c r="AM1428" s="221"/>
      <c r="AN1428" s="221"/>
      <c r="AO1428" s="221"/>
    </row>
    <row r="1429" spans="1:41" x14ac:dyDescent="0.25">
      <c r="A1429" s="243"/>
      <c r="B1429" s="243"/>
      <c r="C1429" s="243"/>
      <c r="D1429" s="214"/>
      <c r="E1429" s="213" t="s">
        <v>619</v>
      </c>
      <c r="F1429" s="212"/>
      <c r="G1429" s="824"/>
      <c r="H1429" s="211"/>
      <c r="I1429" s="210"/>
      <c r="J1429" s="210"/>
      <c r="K1429" s="209">
        <v>0</v>
      </c>
      <c r="L1429" s="201">
        <v>-139.02745267172844</v>
      </c>
      <c r="M1429" s="201">
        <v>423.0996045</v>
      </c>
      <c r="N1429" s="201">
        <v>41.094000000000001</v>
      </c>
      <c r="O1429" s="209">
        <v>41.094000000000001</v>
      </c>
      <c r="P1429" s="209">
        <v>423.0996045</v>
      </c>
      <c r="Q1429" s="209">
        <v>-139.02745267172844</v>
      </c>
      <c r="R1429" s="209">
        <v>232.49237921577839</v>
      </c>
      <c r="S1429" s="209">
        <v>232.49237921577839</v>
      </c>
      <c r="T1429" s="209"/>
      <c r="U1429" s="170">
        <v>164.01374934937854</v>
      </c>
      <c r="V1429" s="222"/>
      <c r="W1429" s="222"/>
      <c r="X1429" s="221"/>
      <c r="Y1429" s="221"/>
      <c r="Z1429" s="221"/>
      <c r="AA1429" s="175"/>
      <c r="AB1429" s="175"/>
      <c r="AC1429" s="221"/>
      <c r="AD1429" s="221"/>
      <c r="AE1429" s="221"/>
      <c r="AF1429" s="221"/>
      <c r="AG1429" s="221"/>
      <c r="AH1429" s="221"/>
      <c r="AI1429" s="221"/>
      <c r="AJ1429" s="221"/>
      <c r="AK1429" s="221"/>
      <c r="AL1429" s="221"/>
      <c r="AM1429" s="221"/>
      <c r="AN1429" s="221"/>
      <c r="AO1429" s="221"/>
    </row>
    <row r="1430" spans="1:41" x14ac:dyDescent="0.25">
      <c r="A1430" s="243" t="s">
        <v>2824</v>
      </c>
      <c r="B1430" s="243" t="s">
        <v>2988</v>
      </c>
      <c r="C1430" s="243" t="s">
        <v>2849</v>
      </c>
      <c r="D1430" s="214">
        <v>2327</v>
      </c>
      <c r="E1430" s="213" t="s">
        <v>2981</v>
      </c>
      <c r="F1430" s="212"/>
      <c r="G1430" s="212" t="s">
        <v>2853</v>
      </c>
      <c r="H1430" s="211">
        <v>36</v>
      </c>
      <c r="I1430" s="210"/>
      <c r="J1430" s="210"/>
      <c r="K1430" s="209">
        <v>0.31832549999999998</v>
      </c>
      <c r="L1430" s="201">
        <v>-139.18661542172845</v>
      </c>
      <c r="M1430" s="201">
        <v>423.0996045</v>
      </c>
      <c r="N1430" s="201">
        <v>41.094000000000001</v>
      </c>
      <c r="O1430" s="209">
        <v>41.094000000000001</v>
      </c>
      <c r="P1430" s="209">
        <v>423.0996045</v>
      </c>
      <c r="Q1430" s="209">
        <v>-139.34577817172843</v>
      </c>
      <c r="R1430" s="209">
        <v>232.65154196577836</v>
      </c>
      <c r="S1430" s="209">
        <v>232.81070471577837</v>
      </c>
      <c r="T1430" s="209"/>
      <c r="U1430" s="170">
        <v>164.17291209937855</v>
      </c>
      <c r="V1430" s="222"/>
      <c r="W1430" s="222"/>
      <c r="X1430" s="221"/>
      <c r="Y1430" s="221"/>
      <c r="Z1430" s="221"/>
      <c r="AA1430" s="175"/>
      <c r="AB1430" s="175"/>
      <c r="AC1430" s="221"/>
      <c r="AD1430" s="221"/>
      <c r="AE1430" s="221"/>
      <c r="AF1430" s="221"/>
      <c r="AG1430" s="221"/>
      <c r="AH1430" s="221"/>
      <c r="AI1430" s="221"/>
      <c r="AJ1430" s="221"/>
      <c r="AK1430" s="221"/>
      <c r="AL1430" s="221"/>
      <c r="AM1430" s="221"/>
      <c r="AN1430" s="221"/>
      <c r="AO1430" s="221"/>
    </row>
    <row r="1431" spans="1:41" x14ac:dyDescent="0.25">
      <c r="A1431" s="243" t="s">
        <v>2824</v>
      </c>
      <c r="B1431" s="243" t="s">
        <v>2988</v>
      </c>
      <c r="C1431" s="243" t="s">
        <v>1967</v>
      </c>
      <c r="D1431" s="214">
        <v>2328</v>
      </c>
      <c r="E1431" s="213" t="s">
        <v>2980</v>
      </c>
      <c r="F1431" s="212" t="s">
        <v>2851</v>
      </c>
      <c r="G1431" s="212" t="s">
        <v>2850</v>
      </c>
      <c r="H1431" s="211"/>
      <c r="I1431" s="210"/>
      <c r="J1431" s="210"/>
      <c r="K1431" s="209">
        <v>0</v>
      </c>
      <c r="L1431" s="201">
        <v>-139.34577817172843</v>
      </c>
      <c r="M1431" s="201">
        <v>423.0996045</v>
      </c>
      <c r="N1431" s="201">
        <v>41.094000000000001</v>
      </c>
      <c r="O1431" s="209">
        <v>41.094000000000001</v>
      </c>
      <c r="P1431" s="209">
        <v>423.0996045</v>
      </c>
      <c r="Q1431" s="209">
        <v>-139.34577817172843</v>
      </c>
      <c r="R1431" s="209">
        <v>232.81070471577837</v>
      </c>
      <c r="S1431" s="209">
        <v>232.81070471577837</v>
      </c>
      <c r="T1431" s="209"/>
      <c r="U1431" s="170">
        <v>164.33207484937856</v>
      </c>
      <c r="V1431" s="222"/>
      <c r="W1431" s="222"/>
      <c r="X1431" s="221"/>
      <c r="Y1431" s="221"/>
      <c r="Z1431" s="221"/>
      <c r="AA1431" s="175"/>
      <c r="AB1431" s="175"/>
      <c r="AC1431" s="221"/>
      <c r="AD1431" s="221"/>
      <c r="AE1431" s="221"/>
      <c r="AF1431" s="221"/>
      <c r="AG1431" s="221"/>
      <c r="AH1431" s="221"/>
      <c r="AI1431" s="221"/>
      <c r="AJ1431" s="221"/>
      <c r="AK1431" s="221"/>
      <c r="AL1431" s="221"/>
      <c r="AM1431" s="221"/>
      <c r="AN1431" s="221"/>
      <c r="AO1431" s="221"/>
    </row>
    <row r="1432" spans="1:41" x14ac:dyDescent="0.25">
      <c r="A1432" s="243" t="s">
        <v>2824</v>
      </c>
      <c r="B1432" s="243" t="s">
        <v>2988</v>
      </c>
      <c r="C1432" s="243" t="s">
        <v>2849</v>
      </c>
      <c r="D1432" s="214">
        <v>2330</v>
      </c>
      <c r="E1432" s="213" t="s">
        <v>2979</v>
      </c>
      <c r="F1432" s="212"/>
      <c r="G1432" s="212" t="s">
        <v>2847</v>
      </c>
      <c r="H1432" s="211">
        <v>36</v>
      </c>
      <c r="I1432" s="210"/>
      <c r="J1432" s="210"/>
      <c r="K1432" s="209">
        <v>0.31832549999999998</v>
      </c>
      <c r="L1432" s="201">
        <v>-139.50494092172841</v>
      </c>
      <c r="M1432" s="201">
        <v>423.0996045</v>
      </c>
      <c r="N1432" s="201">
        <v>41.094000000000001</v>
      </c>
      <c r="O1432" s="209">
        <v>41.094000000000001</v>
      </c>
      <c r="P1432" s="209">
        <v>423.0996045</v>
      </c>
      <c r="Q1432" s="209">
        <v>-139.66410367172841</v>
      </c>
      <c r="R1432" s="209">
        <v>232.96986746577835</v>
      </c>
      <c r="S1432" s="209">
        <v>233.12903021577836</v>
      </c>
      <c r="T1432" s="209"/>
      <c r="U1432" s="170">
        <v>164.49123759937851</v>
      </c>
      <c r="V1432" s="222"/>
      <c r="W1432" s="222"/>
      <c r="X1432" s="221"/>
      <c r="Y1432" s="221"/>
      <c r="Z1432" s="221"/>
      <c r="AA1432" s="175"/>
      <c r="AB1432" s="175"/>
      <c r="AC1432" s="221"/>
      <c r="AD1432" s="221"/>
      <c r="AE1432" s="221"/>
      <c r="AF1432" s="221"/>
      <c r="AG1432" s="221"/>
      <c r="AH1432" s="221"/>
      <c r="AI1432" s="221"/>
      <c r="AJ1432" s="221"/>
      <c r="AK1432" s="221"/>
      <c r="AL1432" s="221"/>
      <c r="AM1432" s="221"/>
      <c r="AN1432" s="221"/>
      <c r="AO1432" s="221"/>
    </row>
    <row r="1433" spans="1:41" x14ac:dyDescent="0.25">
      <c r="A1433" s="243"/>
      <c r="B1433" s="243"/>
      <c r="C1433" s="243"/>
      <c r="D1433" s="214"/>
      <c r="E1433" s="213" t="s">
        <v>619</v>
      </c>
      <c r="F1433" s="212"/>
      <c r="G1433" s="212"/>
      <c r="H1433" s="211"/>
      <c r="I1433" s="209"/>
      <c r="J1433" s="210"/>
      <c r="K1433" s="209">
        <v>0</v>
      </c>
      <c r="L1433" s="201">
        <v>-139.66410367172841</v>
      </c>
      <c r="M1433" s="201">
        <v>423.0996045</v>
      </c>
      <c r="N1433" s="201">
        <v>41.094000000000001</v>
      </c>
      <c r="O1433" s="209">
        <v>41.094000000000001</v>
      </c>
      <c r="P1433" s="209">
        <v>423.0996045</v>
      </c>
      <c r="Q1433" s="209">
        <v>-139.66410367172841</v>
      </c>
      <c r="R1433" s="209">
        <v>233.12903021577836</v>
      </c>
      <c r="S1433" s="209">
        <v>233.12903021577836</v>
      </c>
      <c r="T1433" s="209"/>
      <c r="U1433" s="170">
        <v>164.65040034937851</v>
      </c>
      <c r="V1433" s="222"/>
      <c r="W1433" s="222"/>
      <c r="X1433" s="221"/>
      <c r="Y1433" s="221"/>
      <c r="Z1433" s="221"/>
      <c r="AA1433" s="175"/>
      <c r="AB1433" s="175"/>
      <c r="AC1433" s="221"/>
      <c r="AD1433" s="221"/>
      <c r="AE1433" s="221"/>
      <c r="AF1433" s="221"/>
      <c r="AG1433" s="221"/>
      <c r="AH1433" s="221"/>
      <c r="AI1433" s="221"/>
      <c r="AJ1433" s="221"/>
      <c r="AK1433" s="221"/>
      <c r="AL1433" s="221"/>
      <c r="AM1433" s="221"/>
      <c r="AN1433" s="221"/>
      <c r="AO1433" s="221"/>
    </row>
    <row r="1434" spans="1:41" x14ac:dyDescent="0.25">
      <c r="A1434" s="243" t="s">
        <v>2824</v>
      </c>
      <c r="B1434" s="243" t="s">
        <v>2988</v>
      </c>
      <c r="C1434" s="243" t="s">
        <v>1981</v>
      </c>
      <c r="D1434" s="214">
        <v>2332</v>
      </c>
      <c r="E1434" s="209" t="s">
        <v>2978</v>
      </c>
      <c r="F1434" s="212"/>
      <c r="G1434" s="215" t="s">
        <v>1978</v>
      </c>
      <c r="H1434" s="211">
        <v>40</v>
      </c>
      <c r="I1434" s="209"/>
      <c r="J1434" s="249"/>
      <c r="K1434" s="209">
        <v>5.740399999999999E-2</v>
      </c>
      <c r="L1434" s="201">
        <v>-139.69280567172842</v>
      </c>
      <c r="M1434" s="201">
        <v>423.0996045</v>
      </c>
      <c r="N1434" s="201">
        <v>41.094000000000001</v>
      </c>
      <c r="O1434" s="209">
        <v>41.094000000000001</v>
      </c>
      <c r="P1434" s="209">
        <v>423.0996045</v>
      </c>
      <c r="Q1434" s="209">
        <v>-139.7215076717284</v>
      </c>
      <c r="R1434" s="209">
        <v>233.15773221577834</v>
      </c>
      <c r="S1434" s="209">
        <v>233.18643421577835</v>
      </c>
      <c r="T1434" s="209"/>
      <c r="U1434" s="170">
        <v>164.67910234937852</v>
      </c>
      <c r="V1434" s="222"/>
      <c r="W1434" s="222"/>
      <c r="X1434" s="221"/>
      <c r="Y1434" s="221"/>
      <c r="Z1434" s="221"/>
      <c r="AA1434" s="175"/>
      <c r="AB1434" s="175"/>
      <c r="AC1434" s="221"/>
      <c r="AD1434" s="221"/>
      <c r="AE1434" s="221"/>
      <c r="AF1434" s="221"/>
      <c r="AG1434" s="221"/>
      <c r="AH1434" s="221"/>
      <c r="AI1434" s="221"/>
      <c r="AJ1434" s="221"/>
      <c r="AK1434" s="221"/>
      <c r="AL1434" s="221"/>
      <c r="AM1434" s="221"/>
      <c r="AN1434" s="221"/>
      <c r="AO1434" s="221"/>
    </row>
    <row r="1435" spans="1:41" x14ac:dyDescent="0.25">
      <c r="A1435" s="243"/>
      <c r="B1435" s="243"/>
      <c r="C1435" s="243"/>
      <c r="D1435" s="214"/>
      <c r="E1435" s="209"/>
      <c r="F1435" s="212"/>
      <c r="G1435" s="215"/>
      <c r="H1435" s="211"/>
      <c r="I1435" s="209"/>
      <c r="J1435" s="249"/>
      <c r="K1435" s="209">
        <v>0.91760700000000006</v>
      </c>
      <c r="L1435" s="201">
        <v>-140.18031117172842</v>
      </c>
      <c r="M1435" s="201">
        <v>423.0996045</v>
      </c>
      <c r="N1435" s="201">
        <v>41.094000000000001</v>
      </c>
      <c r="O1435" s="387">
        <v>41.094000000000001</v>
      </c>
      <c r="P1435" s="387">
        <v>423.0996045</v>
      </c>
      <c r="Q1435" s="387">
        <v>-140.63911467172841</v>
      </c>
      <c r="R1435" s="402">
        <v>233.64523771577836</v>
      </c>
      <c r="S1435" s="402">
        <v>234.10404121577835</v>
      </c>
      <c r="T1435" s="241" t="s">
        <v>2977</v>
      </c>
      <c r="U1435" s="225">
        <v>165.16660784937852</v>
      </c>
      <c r="V1435" s="222"/>
      <c r="W1435" s="222"/>
      <c r="X1435" s="221"/>
      <c r="Y1435" s="221"/>
      <c r="Z1435" s="221"/>
      <c r="AA1435" s="175"/>
      <c r="AB1435" s="175"/>
      <c r="AC1435" s="221"/>
      <c r="AD1435" s="221"/>
      <c r="AE1435" s="221"/>
      <c r="AF1435" s="221"/>
      <c r="AG1435" s="221"/>
      <c r="AH1435" s="221"/>
      <c r="AI1435" s="221"/>
      <c r="AJ1435" s="221"/>
      <c r="AK1435" s="221"/>
      <c r="AL1435" s="221"/>
      <c r="AM1435" s="221"/>
      <c r="AN1435" s="221"/>
      <c r="AO1435" s="250"/>
    </row>
    <row r="1436" spans="1:41" x14ac:dyDescent="0.25">
      <c r="A1436" s="397"/>
      <c r="B1436" s="397"/>
      <c r="C1436" s="397"/>
      <c r="D1436" s="396"/>
      <c r="E1436" s="397" t="s">
        <v>619</v>
      </c>
      <c r="F1436" s="395"/>
      <c r="G1436" s="395" t="s">
        <v>1962</v>
      </c>
      <c r="H1436" s="394">
        <v>40</v>
      </c>
      <c r="I1436" s="387"/>
      <c r="J1436" s="383"/>
      <c r="K1436" s="387">
        <v>0.152</v>
      </c>
      <c r="L1436" s="201">
        <v>-140.7151146717284</v>
      </c>
      <c r="M1436" s="201">
        <v>423.0996045</v>
      </c>
      <c r="N1436" s="201">
        <v>41.094000000000001</v>
      </c>
      <c r="O1436" s="387">
        <v>41.094000000000001</v>
      </c>
      <c r="P1436" s="387">
        <v>423.0996045</v>
      </c>
      <c r="Q1436" s="387">
        <v>-140.79111467172839</v>
      </c>
      <c r="R1436" s="402">
        <v>234.18004121577835</v>
      </c>
      <c r="S1436" s="402">
        <v>234.25604121577834</v>
      </c>
      <c r="T1436" s="387"/>
      <c r="U1436" s="225">
        <v>165.70141134937853</v>
      </c>
      <c r="V1436" s="201"/>
      <c r="W1436" s="201"/>
      <c r="X1436" s="250"/>
      <c r="Y1436" s="250"/>
      <c r="Z1436" s="250"/>
      <c r="AA1436" s="251"/>
      <c r="AB1436" s="251"/>
      <c r="AC1436" s="250"/>
      <c r="AD1436" s="250"/>
      <c r="AE1436" s="250"/>
      <c r="AF1436" s="250"/>
      <c r="AG1436" s="250"/>
      <c r="AH1436" s="250"/>
      <c r="AI1436" s="250"/>
      <c r="AJ1436" s="250"/>
      <c r="AK1436" s="250"/>
      <c r="AL1436" s="250"/>
      <c r="AM1436" s="250"/>
      <c r="AN1436" s="250"/>
      <c r="AO1436" s="250"/>
    </row>
    <row r="1437" spans="1:41" x14ac:dyDescent="0.25">
      <c r="A1437" s="397"/>
      <c r="B1437" s="397"/>
      <c r="C1437" s="397"/>
      <c r="D1437" s="396"/>
      <c r="E1437" s="397" t="s">
        <v>619</v>
      </c>
      <c r="F1437" s="395"/>
      <c r="G1437" s="395" t="s">
        <v>2100</v>
      </c>
      <c r="H1437" s="394"/>
      <c r="I1437" s="387"/>
      <c r="J1437" s="383"/>
      <c r="K1437" s="387">
        <v>0</v>
      </c>
      <c r="L1437" s="201">
        <v>-140.79111467172839</v>
      </c>
      <c r="M1437" s="201">
        <v>423.0996045</v>
      </c>
      <c r="N1437" s="201">
        <v>41.094000000000001</v>
      </c>
      <c r="O1437" s="387">
        <v>41.094000000000001</v>
      </c>
      <c r="P1437" s="387">
        <v>423.0996045</v>
      </c>
      <c r="Q1437" s="387">
        <v>-140.79111467172839</v>
      </c>
      <c r="R1437" s="402">
        <v>234.25604121577834</v>
      </c>
      <c r="S1437" s="402">
        <v>234.25604121577834</v>
      </c>
      <c r="T1437" s="387"/>
      <c r="U1437" s="225">
        <v>165.7774113493785</v>
      </c>
      <c r="V1437" s="201"/>
      <c r="W1437" s="201"/>
      <c r="X1437" s="250"/>
      <c r="Y1437" s="250"/>
      <c r="Z1437" s="250"/>
      <c r="AA1437" s="251"/>
      <c r="AB1437" s="251"/>
      <c r="AC1437" s="250"/>
      <c r="AD1437" s="250"/>
      <c r="AE1437" s="250"/>
      <c r="AF1437" s="250"/>
      <c r="AG1437" s="250"/>
      <c r="AH1437" s="250"/>
      <c r="AI1437" s="250"/>
      <c r="AJ1437" s="250"/>
      <c r="AK1437" s="250"/>
      <c r="AL1437" s="250"/>
      <c r="AM1437" s="250"/>
      <c r="AN1437" s="250"/>
      <c r="AO1437" s="250"/>
    </row>
    <row r="1438" spans="1:41" x14ac:dyDescent="0.25">
      <c r="A1438" s="397" t="s">
        <v>2824</v>
      </c>
      <c r="B1438" s="397" t="s">
        <v>2973</v>
      </c>
      <c r="C1438" s="397" t="s">
        <v>2152</v>
      </c>
      <c r="D1438" s="396">
        <v>2343</v>
      </c>
      <c r="E1438" s="397" t="s">
        <v>2976</v>
      </c>
      <c r="F1438" s="395" t="s">
        <v>2150</v>
      </c>
      <c r="G1438" s="395" t="s">
        <v>2149</v>
      </c>
      <c r="H1438" s="394"/>
      <c r="I1438" s="387"/>
      <c r="J1438" s="383"/>
      <c r="K1438" s="387">
        <v>0</v>
      </c>
      <c r="L1438" s="201">
        <v>-140.79111467172839</v>
      </c>
      <c r="M1438" s="201">
        <v>423.0996045</v>
      </c>
      <c r="N1438" s="201">
        <v>41.094000000000001</v>
      </c>
      <c r="O1438" s="387">
        <v>41.094000000000001</v>
      </c>
      <c r="P1438" s="387">
        <v>423.0996045</v>
      </c>
      <c r="Q1438" s="387">
        <v>-140.79111467172839</v>
      </c>
      <c r="R1438" s="402">
        <v>234.25604121577834</v>
      </c>
      <c r="S1438" s="402">
        <v>234.25604121577834</v>
      </c>
      <c r="T1438" s="387"/>
      <c r="U1438" s="225">
        <v>165.7774113493785</v>
      </c>
      <c r="V1438" s="201"/>
      <c r="W1438" s="201"/>
      <c r="X1438" s="250"/>
      <c r="Y1438" s="250"/>
      <c r="Z1438" s="250"/>
      <c r="AA1438" s="251"/>
      <c r="AB1438" s="251"/>
      <c r="AC1438" s="250"/>
      <c r="AD1438" s="250"/>
      <c r="AE1438" s="250"/>
      <c r="AF1438" s="250"/>
      <c r="AG1438" s="250"/>
      <c r="AH1438" s="250"/>
      <c r="AI1438" s="250"/>
      <c r="AJ1438" s="250"/>
      <c r="AK1438" s="250"/>
      <c r="AL1438" s="250"/>
      <c r="AM1438" s="250"/>
      <c r="AN1438" s="250"/>
      <c r="AO1438" s="250"/>
    </row>
    <row r="1439" spans="1:41" x14ac:dyDescent="0.25">
      <c r="A1439" s="397"/>
      <c r="B1439" s="397"/>
      <c r="C1439" s="397"/>
      <c r="D1439" s="396"/>
      <c r="E1439" s="397" t="s">
        <v>619</v>
      </c>
      <c r="F1439" s="395"/>
      <c r="G1439" s="395" t="s">
        <v>2100</v>
      </c>
      <c r="H1439" s="394"/>
      <c r="I1439" s="387"/>
      <c r="J1439" s="383"/>
      <c r="K1439" s="387">
        <v>0</v>
      </c>
      <c r="L1439" s="201">
        <v>-140.79111467172839</v>
      </c>
      <c r="M1439" s="201">
        <v>423.0996045</v>
      </c>
      <c r="N1439" s="201">
        <v>41.094000000000001</v>
      </c>
      <c r="O1439" s="387">
        <v>41.094000000000001</v>
      </c>
      <c r="P1439" s="387">
        <v>423.0996045</v>
      </c>
      <c r="Q1439" s="387">
        <v>-140.79111467172839</v>
      </c>
      <c r="R1439" s="402">
        <v>234.25604121577834</v>
      </c>
      <c r="S1439" s="402">
        <v>234.25604121577834</v>
      </c>
      <c r="T1439" s="387"/>
      <c r="U1439" s="225">
        <v>165.7774113493785</v>
      </c>
      <c r="V1439" s="201"/>
      <c r="W1439" s="201"/>
      <c r="X1439" s="250"/>
      <c r="Y1439" s="250"/>
      <c r="Z1439" s="250"/>
      <c r="AA1439" s="251"/>
      <c r="AB1439" s="251"/>
      <c r="AC1439" s="250"/>
      <c r="AD1439" s="250"/>
      <c r="AE1439" s="250"/>
      <c r="AF1439" s="250"/>
      <c r="AG1439" s="250"/>
      <c r="AH1439" s="250"/>
      <c r="AI1439" s="250"/>
      <c r="AJ1439" s="250"/>
      <c r="AK1439" s="250"/>
      <c r="AL1439" s="250"/>
      <c r="AM1439" s="250"/>
      <c r="AN1439" s="250"/>
      <c r="AO1439" s="250"/>
    </row>
    <row r="1440" spans="1:41" x14ac:dyDescent="0.25">
      <c r="A1440" s="397" t="s">
        <v>2824</v>
      </c>
      <c r="B1440" s="397" t="s">
        <v>2973</v>
      </c>
      <c r="C1440" s="397" t="s">
        <v>1990</v>
      </c>
      <c r="D1440" s="396">
        <v>2343</v>
      </c>
      <c r="E1440" s="397" t="s">
        <v>2975</v>
      </c>
      <c r="F1440" s="395" t="s">
        <v>1988</v>
      </c>
      <c r="G1440" s="395" t="s">
        <v>1987</v>
      </c>
      <c r="H1440" s="394"/>
      <c r="I1440" s="387"/>
      <c r="J1440" s="400"/>
      <c r="K1440" s="387">
        <v>0</v>
      </c>
      <c r="L1440" s="201">
        <v>-140.79111467172839</v>
      </c>
      <c r="M1440" s="201">
        <v>423.0996045</v>
      </c>
      <c r="N1440" s="201">
        <v>41.094000000000001</v>
      </c>
      <c r="O1440" s="387">
        <v>41.094000000000001</v>
      </c>
      <c r="P1440" s="387">
        <v>423.0996045</v>
      </c>
      <c r="Q1440" s="387">
        <v>-140.79111467172839</v>
      </c>
      <c r="R1440" s="402">
        <v>234.25604121577834</v>
      </c>
      <c r="S1440" s="402">
        <v>234.25604121577834</v>
      </c>
      <c r="T1440" s="387"/>
      <c r="U1440" s="225">
        <v>165.7774113493785</v>
      </c>
      <c r="V1440" s="201"/>
      <c r="W1440" s="201"/>
      <c r="X1440" s="250"/>
      <c r="Y1440" s="250"/>
      <c r="Z1440" s="250"/>
      <c r="AA1440" s="251"/>
      <c r="AB1440" s="251"/>
      <c r="AC1440" s="250"/>
      <c r="AD1440" s="250"/>
      <c r="AE1440" s="250"/>
      <c r="AF1440" s="250"/>
      <c r="AG1440" s="250"/>
      <c r="AH1440" s="250"/>
      <c r="AI1440" s="250"/>
      <c r="AJ1440" s="250"/>
      <c r="AK1440" s="250"/>
      <c r="AL1440" s="250"/>
      <c r="AM1440" s="250"/>
      <c r="AN1440" s="250"/>
      <c r="AO1440" s="250"/>
    </row>
    <row r="1441" spans="1:41" x14ac:dyDescent="0.25">
      <c r="A1441" s="397"/>
      <c r="B1441" s="397"/>
      <c r="C1441" s="397"/>
      <c r="D1441" s="396"/>
      <c r="E1441" s="397" t="s">
        <v>619</v>
      </c>
      <c r="F1441" s="395"/>
      <c r="G1441" s="395" t="s">
        <v>1962</v>
      </c>
      <c r="H1441" s="394">
        <v>40</v>
      </c>
      <c r="I1441" s="387"/>
      <c r="J1441" s="383"/>
      <c r="K1441" s="387">
        <v>0.13199999999999998</v>
      </c>
      <c r="L1441" s="201">
        <v>-140.8571146717284</v>
      </c>
      <c r="M1441" s="201">
        <v>423.0996045</v>
      </c>
      <c r="N1441" s="201">
        <v>41.094000000000001</v>
      </c>
      <c r="O1441" s="387">
        <v>41.094000000000001</v>
      </c>
      <c r="P1441" s="387">
        <v>423.0996045</v>
      </c>
      <c r="Q1441" s="387">
        <v>-140.9231146717284</v>
      </c>
      <c r="R1441" s="402">
        <v>234.32204121577834</v>
      </c>
      <c r="S1441" s="402">
        <v>234.38804121577834</v>
      </c>
      <c r="T1441" s="387"/>
      <c r="U1441" s="225">
        <v>165.84341134937853</v>
      </c>
      <c r="V1441" s="201"/>
      <c r="W1441" s="201"/>
      <c r="X1441" s="250"/>
      <c r="Y1441" s="250"/>
      <c r="Z1441" s="250"/>
      <c r="AA1441" s="251"/>
      <c r="AB1441" s="251"/>
      <c r="AC1441" s="250"/>
      <c r="AD1441" s="250"/>
      <c r="AE1441" s="250"/>
      <c r="AF1441" s="250"/>
      <c r="AG1441" s="250"/>
      <c r="AH1441" s="250"/>
      <c r="AI1441" s="250"/>
      <c r="AJ1441" s="250"/>
      <c r="AK1441" s="250"/>
      <c r="AL1441" s="250"/>
      <c r="AM1441" s="250"/>
      <c r="AN1441" s="250"/>
      <c r="AO1441" s="223"/>
    </row>
    <row r="1442" spans="1:41" x14ac:dyDescent="0.25">
      <c r="A1442" s="397"/>
      <c r="B1442" s="397"/>
      <c r="C1442" s="397"/>
      <c r="D1442" s="397"/>
      <c r="E1442" s="397"/>
      <c r="F1442" s="395"/>
      <c r="G1442" s="395"/>
      <c r="H1442" s="394"/>
      <c r="I1442" s="387"/>
      <c r="J1442" s="383"/>
      <c r="K1442" s="387">
        <v>1.052E-3</v>
      </c>
      <c r="L1442" s="201">
        <v>-140.92364067172838</v>
      </c>
      <c r="M1442" s="201">
        <v>423.0996045</v>
      </c>
      <c r="N1442" s="201">
        <v>41.094000000000001</v>
      </c>
      <c r="O1442" s="387">
        <v>41.094000000000001</v>
      </c>
      <c r="P1442" s="387">
        <v>423.0996045</v>
      </c>
      <c r="Q1442" s="387">
        <v>-140.92416667172839</v>
      </c>
      <c r="R1442" s="402">
        <v>234.38856721577832</v>
      </c>
      <c r="S1442" s="402">
        <v>234.38909321577833</v>
      </c>
      <c r="T1442" s="387"/>
      <c r="U1442" s="225">
        <v>165.90993734937848</v>
      </c>
      <c r="V1442" s="225"/>
      <c r="W1442" s="225"/>
      <c r="X1442" s="223"/>
      <c r="Y1442" s="223"/>
      <c r="Z1442" s="223"/>
      <c r="AA1442" s="224"/>
      <c r="AB1442" s="224"/>
      <c r="AC1442" s="223"/>
      <c r="AD1442" s="223"/>
      <c r="AE1442" s="223"/>
      <c r="AF1442" s="223"/>
      <c r="AG1442" s="223"/>
      <c r="AH1442" s="223"/>
      <c r="AI1442" s="223"/>
      <c r="AJ1442" s="223"/>
      <c r="AK1442" s="223"/>
      <c r="AL1442" s="223"/>
      <c r="AM1442" s="223"/>
      <c r="AN1442" s="223"/>
      <c r="AO1442" s="223"/>
    </row>
    <row r="1443" spans="1:41" x14ac:dyDescent="0.25">
      <c r="A1443" s="433"/>
      <c r="B1443" s="433"/>
      <c r="C1443" s="433"/>
      <c r="D1443" s="432"/>
      <c r="E1443" s="429"/>
      <c r="F1443" s="431"/>
      <c r="G1443" s="428"/>
      <c r="H1443" s="430"/>
      <c r="I1443" s="429"/>
      <c r="J1443" s="383"/>
      <c r="K1443" s="387">
        <v>1.5593999999999983E-2</v>
      </c>
      <c r="L1443" s="201">
        <v>-140.9319636717284</v>
      </c>
      <c r="M1443" s="201">
        <v>423.0996045</v>
      </c>
      <c r="N1443" s="201">
        <v>41.094000000000001</v>
      </c>
      <c r="O1443" s="387">
        <v>41.094000000000001</v>
      </c>
      <c r="P1443" s="387">
        <v>423.0996045</v>
      </c>
      <c r="Q1443" s="387">
        <v>-140.93976067172838</v>
      </c>
      <c r="R1443" s="387">
        <v>234.39689021577831</v>
      </c>
      <c r="S1443" s="387">
        <v>234.40468721577832</v>
      </c>
      <c r="T1443" s="429"/>
      <c r="U1443" s="201">
        <v>165.9182603493785</v>
      </c>
      <c r="V1443" s="225"/>
      <c r="W1443" s="225"/>
      <c r="X1443" s="223"/>
      <c r="Y1443" s="223"/>
      <c r="Z1443" s="223"/>
      <c r="AA1443" s="224"/>
      <c r="AB1443" s="224"/>
      <c r="AC1443" s="223"/>
      <c r="AD1443" s="223"/>
      <c r="AE1443" s="223"/>
      <c r="AF1443" s="223"/>
      <c r="AG1443" s="223"/>
      <c r="AH1443" s="223"/>
      <c r="AI1443" s="223"/>
      <c r="AJ1443" s="223"/>
      <c r="AK1443" s="223"/>
      <c r="AL1443" s="223"/>
      <c r="AM1443" s="223"/>
      <c r="AN1443" s="223"/>
      <c r="AO1443" s="221"/>
    </row>
    <row r="1444" spans="1:41" x14ac:dyDescent="0.25">
      <c r="A1444" s="397" t="s">
        <v>2824</v>
      </c>
      <c r="B1444" s="397" t="s">
        <v>2973</v>
      </c>
      <c r="C1444" s="397" t="s">
        <v>4320</v>
      </c>
      <c r="D1444" s="396">
        <v>2344</v>
      </c>
      <c r="E1444" s="823" t="s">
        <v>4409</v>
      </c>
      <c r="F1444" s="395" t="s">
        <v>4321</v>
      </c>
      <c r="G1444" s="395" t="s">
        <v>4322</v>
      </c>
      <c r="H1444" s="430"/>
      <c r="I1444" s="399"/>
      <c r="J1444" s="400"/>
      <c r="K1444" s="387">
        <v>0</v>
      </c>
      <c r="L1444" s="201">
        <v>-140.93976067172838</v>
      </c>
      <c r="M1444" s="201">
        <v>423.0996045</v>
      </c>
      <c r="N1444" s="201">
        <v>41.094000000000001</v>
      </c>
      <c r="O1444" s="387">
        <v>41.094000000000001</v>
      </c>
      <c r="P1444" s="387">
        <v>423.0996045</v>
      </c>
      <c r="Q1444" s="387">
        <v>-140.93976067172838</v>
      </c>
      <c r="R1444" s="387">
        <v>234.40468721577832</v>
      </c>
      <c r="S1444" s="387">
        <v>234.40468721577832</v>
      </c>
      <c r="T1444" s="429"/>
      <c r="U1444" s="170">
        <v>165.92605734937848</v>
      </c>
      <c r="V1444" s="222"/>
      <c r="W1444" s="222"/>
      <c r="X1444" s="221"/>
      <c r="Y1444" s="221"/>
      <c r="Z1444" s="221"/>
      <c r="AA1444" s="175"/>
      <c r="AB1444" s="175"/>
      <c r="AC1444" s="221"/>
      <c r="AD1444" s="221"/>
      <c r="AE1444" s="221"/>
      <c r="AF1444" s="221"/>
      <c r="AG1444" s="221"/>
      <c r="AH1444" s="221"/>
      <c r="AI1444" s="221"/>
      <c r="AJ1444" s="221"/>
      <c r="AK1444" s="221"/>
      <c r="AL1444" s="221"/>
      <c r="AM1444" s="221"/>
      <c r="AN1444" s="221"/>
      <c r="AO1444" s="250"/>
    </row>
    <row r="1445" spans="1:41" x14ac:dyDescent="0.25">
      <c r="A1445" s="433"/>
      <c r="B1445" s="433"/>
      <c r="C1445" s="433"/>
      <c r="D1445" s="432"/>
      <c r="E1445" s="433"/>
      <c r="F1445" s="431"/>
      <c r="G1445" s="431"/>
      <c r="H1445" s="430"/>
      <c r="I1445" s="435"/>
      <c r="J1445" s="383"/>
      <c r="K1445" s="387">
        <v>0.30958200000000002</v>
      </c>
      <c r="L1445" s="201">
        <v>-141.09455167172837</v>
      </c>
      <c r="M1445" s="201">
        <v>423.0996045</v>
      </c>
      <c r="N1445" s="201">
        <v>41.094000000000001</v>
      </c>
      <c r="O1445" s="387">
        <v>41.094000000000001</v>
      </c>
      <c r="P1445" s="387">
        <v>423.0996045</v>
      </c>
      <c r="Q1445" s="387">
        <v>-141.24934267172839</v>
      </c>
      <c r="R1445" s="387">
        <v>234.55947821577834</v>
      </c>
      <c r="S1445" s="387">
        <v>234.71426921577833</v>
      </c>
      <c r="T1445" s="429"/>
      <c r="U1445" s="170">
        <v>166.08084834937853</v>
      </c>
      <c r="V1445" s="201"/>
      <c r="W1445" s="201"/>
      <c r="X1445" s="250"/>
      <c r="Y1445" s="250"/>
      <c r="Z1445" s="250"/>
      <c r="AA1445" s="251"/>
      <c r="AB1445" s="251"/>
      <c r="AC1445" s="250"/>
      <c r="AD1445" s="250"/>
      <c r="AE1445" s="250"/>
      <c r="AF1445" s="250"/>
      <c r="AG1445" s="250"/>
      <c r="AH1445" s="250"/>
      <c r="AI1445" s="250"/>
      <c r="AJ1445" s="250"/>
      <c r="AK1445" s="250"/>
      <c r="AL1445" s="250"/>
      <c r="AM1445" s="250"/>
      <c r="AN1445" s="250"/>
      <c r="AO1445" s="250"/>
    </row>
    <row r="1446" spans="1:41" x14ac:dyDescent="0.25">
      <c r="A1446" s="433"/>
      <c r="B1446" s="433"/>
      <c r="C1446" s="433"/>
      <c r="D1446" s="432"/>
      <c r="E1446" s="433"/>
      <c r="F1446" s="431"/>
      <c r="G1446" s="431"/>
      <c r="H1446" s="434"/>
      <c r="I1446" s="429"/>
      <c r="J1446" s="383"/>
      <c r="K1446" s="387">
        <v>0</v>
      </c>
      <c r="L1446" s="201">
        <v>-141.24934267172839</v>
      </c>
      <c r="M1446" s="201">
        <v>423.0996045</v>
      </c>
      <c r="N1446" s="201">
        <v>41.094000000000001</v>
      </c>
      <c r="O1446" s="387">
        <v>41.094000000000001</v>
      </c>
      <c r="P1446" s="387">
        <v>423.0996045</v>
      </c>
      <c r="Q1446" s="387">
        <v>-141.24934267172839</v>
      </c>
      <c r="R1446" s="387">
        <v>234.71426921577833</v>
      </c>
      <c r="S1446" s="387">
        <v>234.71426921577833</v>
      </c>
      <c r="T1446" s="428"/>
      <c r="U1446" s="170">
        <v>166.23563934937852</v>
      </c>
      <c r="V1446" s="201"/>
      <c r="W1446" s="201"/>
      <c r="X1446" s="250"/>
      <c r="Y1446" s="250"/>
      <c r="Z1446" s="250"/>
      <c r="AA1446" s="251"/>
      <c r="AB1446" s="251"/>
      <c r="AC1446" s="250"/>
      <c r="AD1446" s="250"/>
      <c r="AE1446" s="250"/>
      <c r="AF1446" s="250"/>
      <c r="AG1446" s="250"/>
      <c r="AH1446" s="250"/>
      <c r="AI1446" s="250"/>
      <c r="AJ1446" s="250"/>
      <c r="AK1446" s="250"/>
      <c r="AL1446" s="250"/>
      <c r="AM1446" s="250"/>
      <c r="AN1446" s="250"/>
      <c r="AO1446" s="250"/>
    </row>
    <row r="1447" spans="1:41" x14ac:dyDescent="0.25">
      <c r="A1447" s="433"/>
      <c r="B1447" s="433"/>
      <c r="C1447" s="433"/>
      <c r="D1447" s="432"/>
      <c r="E1447" s="429"/>
      <c r="F1447" s="431"/>
      <c r="G1447" s="428"/>
      <c r="H1447" s="430"/>
      <c r="I1447" s="429"/>
      <c r="J1447" s="383"/>
      <c r="K1447" s="387">
        <v>0</v>
      </c>
      <c r="L1447" s="201">
        <v>-141.24934267172839</v>
      </c>
      <c r="M1447" s="201">
        <v>423.0996045</v>
      </c>
      <c r="N1447" s="201">
        <v>41.094000000000001</v>
      </c>
      <c r="O1447" s="387">
        <v>41.094000000000001</v>
      </c>
      <c r="P1447" s="387">
        <v>423.0996045</v>
      </c>
      <c r="Q1447" s="387">
        <v>-141.24934267172839</v>
      </c>
      <c r="R1447" s="387">
        <v>234.71426921577833</v>
      </c>
      <c r="S1447" s="387">
        <v>234.71426921577833</v>
      </c>
      <c r="T1447" s="428"/>
      <c r="U1447" s="170">
        <v>166.23563934937852</v>
      </c>
      <c r="V1447" s="201"/>
      <c r="W1447" s="201"/>
      <c r="X1447" s="250"/>
      <c r="Y1447" s="250"/>
      <c r="Z1447" s="250"/>
      <c r="AA1447" s="251"/>
      <c r="AB1447" s="251"/>
      <c r="AC1447" s="250"/>
      <c r="AD1447" s="250"/>
      <c r="AE1447" s="250"/>
      <c r="AF1447" s="250"/>
      <c r="AG1447" s="250"/>
      <c r="AH1447" s="250"/>
      <c r="AI1447" s="250"/>
      <c r="AJ1447" s="250"/>
      <c r="AK1447" s="250"/>
      <c r="AL1447" s="250"/>
      <c r="AM1447" s="250"/>
      <c r="AN1447" s="250"/>
      <c r="AO1447" s="168"/>
    </row>
    <row r="1448" spans="1:41" x14ac:dyDescent="0.25">
      <c r="A1448" s="433"/>
      <c r="B1448" s="433"/>
      <c r="C1448" s="433"/>
      <c r="D1448" s="432"/>
      <c r="E1448" s="429"/>
      <c r="F1448" s="431"/>
      <c r="G1448" s="428"/>
      <c r="H1448" s="430"/>
      <c r="I1448" s="429"/>
      <c r="J1448" s="383"/>
      <c r="K1448" s="387">
        <v>6.9596000000000005E-2</v>
      </c>
      <c r="L1448" s="201">
        <v>-141.28414067172838</v>
      </c>
      <c r="M1448" s="201">
        <v>423.0996045</v>
      </c>
      <c r="N1448" s="201">
        <v>41.094000000000001</v>
      </c>
      <c r="O1448" s="387">
        <v>41.094000000000001</v>
      </c>
      <c r="P1448" s="387">
        <v>423.0996045</v>
      </c>
      <c r="Q1448" s="387">
        <v>-141.31893867172838</v>
      </c>
      <c r="R1448" s="402">
        <v>234.74906721577833</v>
      </c>
      <c r="S1448" s="402">
        <v>234.78386521577832</v>
      </c>
      <c r="T1448" s="399"/>
      <c r="U1448" s="170">
        <v>166.27043734937848</v>
      </c>
      <c r="V1448" s="170"/>
      <c r="W1448" s="170"/>
      <c r="X1448" s="168"/>
      <c r="Y1448" s="168"/>
      <c r="Z1448" s="168"/>
      <c r="AA1448" s="169"/>
      <c r="AB1448" s="169"/>
      <c r="AC1448" s="168"/>
      <c r="AD1448" s="168"/>
      <c r="AE1448" s="168"/>
      <c r="AF1448" s="168"/>
      <c r="AG1448" s="168"/>
      <c r="AH1448" s="168"/>
      <c r="AI1448" s="168"/>
      <c r="AJ1448" s="168"/>
      <c r="AK1448" s="168"/>
      <c r="AL1448" s="168"/>
      <c r="AM1448" s="168"/>
      <c r="AN1448" s="168"/>
      <c r="AO1448" s="168"/>
    </row>
    <row r="1449" spans="1:41" x14ac:dyDescent="0.25">
      <c r="A1449" s="404" t="s">
        <v>2824</v>
      </c>
      <c r="B1449" s="404" t="s">
        <v>2973</v>
      </c>
      <c r="C1449" s="404" t="s">
        <v>2165</v>
      </c>
      <c r="D1449" s="403">
        <v>2348</v>
      </c>
      <c r="E1449" s="397" t="s">
        <v>2972</v>
      </c>
      <c r="F1449" s="395" t="s">
        <v>2163</v>
      </c>
      <c r="G1449" s="395" t="s">
        <v>2162</v>
      </c>
      <c r="H1449" s="394">
        <v>40</v>
      </c>
      <c r="I1449" s="387"/>
      <c r="J1449" s="383"/>
      <c r="K1449" s="402">
        <v>6.7196000000000006E-2</v>
      </c>
      <c r="L1449" s="201">
        <v>-141.35253667172839</v>
      </c>
      <c r="M1449" s="201">
        <v>423.0996045</v>
      </c>
      <c r="N1449" s="201">
        <v>41.094000000000001</v>
      </c>
      <c r="O1449" s="387">
        <v>41.094000000000001</v>
      </c>
      <c r="P1449" s="387">
        <v>423.0996045</v>
      </c>
      <c r="Q1449" s="387">
        <v>-141.38613467172837</v>
      </c>
      <c r="R1449" s="402">
        <v>234.8174632157783</v>
      </c>
      <c r="S1449" s="402">
        <v>234.85106121577832</v>
      </c>
      <c r="T1449" s="399"/>
      <c r="U1449" s="170">
        <v>166.33883334937849</v>
      </c>
      <c r="V1449" s="170"/>
      <c r="W1449" s="170"/>
      <c r="X1449" s="168"/>
      <c r="Y1449" s="168"/>
      <c r="Z1449" s="168"/>
      <c r="AA1449" s="169"/>
      <c r="AB1449" s="169"/>
      <c r="AC1449" s="168"/>
      <c r="AD1449" s="168"/>
      <c r="AE1449" s="168"/>
      <c r="AF1449" s="168"/>
      <c r="AG1449" s="168"/>
      <c r="AH1449" s="168"/>
      <c r="AI1449" s="168"/>
      <c r="AJ1449" s="168"/>
      <c r="AK1449" s="168"/>
      <c r="AL1449" s="168"/>
      <c r="AM1449" s="168"/>
      <c r="AN1449" s="168"/>
      <c r="AO1449" s="168"/>
    </row>
    <row r="1450" spans="1:41" x14ac:dyDescent="0.25">
      <c r="A1450" s="404"/>
      <c r="B1450" s="404"/>
      <c r="C1450" s="404"/>
      <c r="D1450" s="403"/>
      <c r="E1450" s="397"/>
      <c r="F1450" s="395"/>
      <c r="G1450" s="395"/>
      <c r="H1450" s="394"/>
      <c r="I1450" s="414"/>
      <c r="J1450" s="383"/>
      <c r="K1450" s="402">
        <v>0.14724000000000001</v>
      </c>
      <c r="L1450" s="201">
        <v>-141.45975467172838</v>
      </c>
      <c r="M1450" s="201">
        <v>423.0996045</v>
      </c>
      <c r="N1450" s="201">
        <v>41.094000000000001</v>
      </c>
      <c r="O1450" s="387">
        <v>41.094000000000001</v>
      </c>
      <c r="P1450" s="387">
        <v>423.0996045</v>
      </c>
      <c r="Q1450" s="387">
        <v>-141.53337467172838</v>
      </c>
      <c r="R1450" s="402">
        <v>234.92468121577832</v>
      </c>
      <c r="S1450" s="402">
        <v>234.99830121577833</v>
      </c>
      <c r="T1450" s="399"/>
      <c r="U1450" s="170">
        <v>166.44605134937848</v>
      </c>
      <c r="V1450" s="170"/>
      <c r="W1450" s="170"/>
      <c r="X1450" s="168"/>
      <c r="Y1450" s="168"/>
      <c r="Z1450" s="168"/>
      <c r="AA1450" s="169"/>
      <c r="AB1450" s="169"/>
      <c r="AC1450" s="168"/>
      <c r="AD1450" s="168"/>
      <c r="AE1450" s="168"/>
      <c r="AF1450" s="168"/>
      <c r="AG1450" s="168"/>
      <c r="AH1450" s="168"/>
      <c r="AI1450" s="168"/>
      <c r="AJ1450" s="168"/>
      <c r="AK1450" s="168"/>
      <c r="AL1450" s="168"/>
      <c r="AM1450" s="168"/>
      <c r="AN1450" s="168"/>
      <c r="AO1450" s="221"/>
    </row>
    <row r="1451" spans="1:41" x14ac:dyDescent="0.25">
      <c r="A1451" s="397" t="s">
        <v>2824</v>
      </c>
      <c r="B1451" s="397" t="s">
        <v>2973</v>
      </c>
      <c r="C1451" s="397" t="s">
        <v>1961</v>
      </c>
      <c r="D1451" s="396">
        <v>2351</v>
      </c>
      <c r="E1451" s="397" t="s">
        <v>2971</v>
      </c>
      <c r="F1451" s="395" t="s">
        <v>1984</v>
      </c>
      <c r="G1451" s="395" t="s">
        <v>1958</v>
      </c>
      <c r="H1451" s="394">
        <v>50</v>
      </c>
      <c r="I1451" s="387"/>
      <c r="J1451" s="383"/>
      <c r="K1451" s="387">
        <v>0.2</v>
      </c>
      <c r="L1451" s="201">
        <v>-141.63337467172838</v>
      </c>
      <c r="M1451" s="201">
        <v>423.0996045</v>
      </c>
      <c r="N1451" s="201">
        <v>41.094000000000001</v>
      </c>
      <c r="O1451" s="387">
        <v>41.094000000000001</v>
      </c>
      <c r="P1451" s="387">
        <v>423.0996045</v>
      </c>
      <c r="Q1451" s="387">
        <v>-141.73337467172837</v>
      </c>
      <c r="R1451" s="402">
        <v>235.09830121577832</v>
      </c>
      <c r="S1451" s="402">
        <v>235.19830121577832</v>
      </c>
      <c r="T1451" s="399"/>
      <c r="U1451" s="170">
        <v>166.61967134937851</v>
      </c>
      <c r="V1451" s="222"/>
      <c r="W1451" s="222"/>
      <c r="X1451" s="221"/>
      <c r="Y1451" s="221"/>
      <c r="Z1451" s="221"/>
      <c r="AA1451" s="175"/>
      <c r="AB1451" s="175"/>
      <c r="AC1451" s="221"/>
      <c r="AD1451" s="221"/>
      <c r="AE1451" s="221"/>
      <c r="AF1451" s="221"/>
      <c r="AG1451" s="221"/>
      <c r="AH1451" s="221"/>
      <c r="AI1451" s="221"/>
      <c r="AJ1451" s="221"/>
      <c r="AK1451" s="221"/>
      <c r="AL1451" s="221"/>
      <c r="AM1451" s="221"/>
      <c r="AN1451" s="221"/>
      <c r="AO1451" s="221"/>
    </row>
    <row r="1452" spans="1:41" x14ac:dyDescent="0.25">
      <c r="A1452" s="397"/>
      <c r="B1452" s="397"/>
      <c r="C1452" s="397"/>
      <c r="D1452" s="396"/>
      <c r="E1452" s="397"/>
      <c r="F1452" s="395"/>
      <c r="G1452" s="395"/>
      <c r="H1452" s="394"/>
      <c r="I1452" s="387"/>
      <c r="J1452" s="383"/>
      <c r="K1452" s="387">
        <v>0.106701</v>
      </c>
      <c r="L1452" s="201">
        <v>-141.78672517172836</v>
      </c>
      <c r="M1452" s="201">
        <v>423.0996045</v>
      </c>
      <c r="N1452" s="201">
        <v>41.094000000000001</v>
      </c>
      <c r="O1452" s="387">
        <v>41.094000000000001</v>
      </c>
      <c r="P1452" s="387">
        <v>423.0996045</v>
      </c>
      <c r="Q1452" s="387">
        <v>-141.84007567172836</v>
      </c>
      <c r="R1452" s="402">
        <v>235.25165171577831</v>
      </c>
      <c r="S1452" s="402">
        <v>235.3050022157783</v>
      </c>
      <c r="T1452" s="399"/>
      <c r="U1452" s="170">
        <v>166.77302184937849</v>
      </c>
      <c r="V1452" s="222"/>
      <c r="W1452" s="222"/>
      <c r="X1452" s="221"/>
      <c r="Y1452" s="221"/>
      <c r="Z1452" s="221"/>
      <c r="AA1452" s="175"/>
      <c r="AB1452" s="175"/>
      <c r="AC1452" s="221"/>
      <c r="AD1452" s="221"/>
      <c r="AE1452" s="221"/>
      <c r="AF1452" s="221"/>
      <c r="AG1452" s="221"/>
      <c r="AH1452" s="221"/>
      <c r="AI1452" s="221"/>
      <c r="AJ1452" s="221"/>
      <c r="AK1452" s="221"/>
      <c r="AL1452" s="221"/>
      <c r="AM1452" s="221"/>
      <c r="AN1452" s="221"/>
      <c r="AO1452" s="168"/>
    </row>
    <row r="1453" spans="1:41" x14ac:dyDescent="0.25">
      <c r="A1453" s="404" t="s">
        <v>2824</v>
      </c>
      <c r="B1453" s="404" t="s">
        <v>2973</v>
      </c>
      <c r="C1453" s="397" t="s">
        <v>474</v>
      </c>
      <c r="D1453" s="396">
        <v>2353</v>
      </c>
      <c r="E1453" s="397" t="s">
        <v>2970</v>
      </c>
      <c r="F1453" s="395" t="s">
        <v>2832</v>
      </c>
      <c r="G1453" s="395" t="s">
        <v>3435</v>
      </c>
      <c r="H1453" s="394"/>
      <c r="I1453" s="399"/>
      <c r="J1453" s="400"/>
      <c r="K1453" s="402">
        <v>0</v>
      </c>
      <c r="L1453" s="201">
        <v>-141.84007567172836</v>
      </c>
      <c r="M1453" s="201">
        <v>423.0996045</v>
      </c>
      <c r="N1453" s="201">
        <v>41.094000000000001</v>
      </c>
      <c r="O1453" s="387">
        <v>41.094000000000001</v>
      </c>
      <c r="P1453" s="387">
        <v>423.0996045</v>
      </c>
      <c r="Q1453" s="387">
        <v>-141.84007567172836</v>
      </c>
      <c r="R1453" s="402">
        <v>235.3050022157783</v>
      </c>
      <c r="S1453" s="402">
        <v>235.3050022157783</v>
      </c>
      <c r="T1453" s="399"/>
      <c r="U1453" s="170">
        <v>166.82637234937846</v>
      </c>
      <c r="V1453" s="170"/>
      <c r="W1453" s="170"/>
      <c r="X1453" s="168"/>
      <c r="Y1453" s="168"/>
      <c r="Z1453" s="168"/>
      <c r="AA1453" s="169"/>
      <c r="AB1453" s="169"/>
      <c r="AC1453" s="168"/>
      <c r="AD1453" s="168"/>
      <c r="AE1453" s="168"/>
      <c r="AF1453" s="168"/>
      <c r="AG1453" s="168"/>
      <c r="AH1453" s="168"/>
      <c r="AI1453" s="168"/>
      <c r="AJ1453" s="168"/>
      <c r="AK1453" s="168"/>
      <c r="AL1453" s="168"/>
      <c r="AM1453" s="168"/>
      <c r="AN1453" s="168"/>
      <c r="AO1453" s="168"/>
    </row>
    <row r="1454" spans="1:41" x14ac:dyDescent="0.25">
      <c r="A1454" s="404"/>
      <c r="B1454" s="404"/>
      <c r="C1454" s="404"/>
      <c r="D1454" s="427"/>
      <c r="E1454" s="397"/>
      <c r="F1454" s="395"/>
      <c r="G1454" s="395"/>
      <c r="H1454" s="394"/>
      <c r="I1454" s="399"/>
      <c r="J1454" s="400"/>
      <c r="K1454" s="402">
        <v>0.14329900000000001</v>
      </c>
      <c r="L1454" s="201">
        <v>-141.91172517172836</v>
      </c>
      <c r="M1454" s="201">
        <v>423.0996045</v>
      </c>
      <c r="N1454" s="201">
        <v>41.094000000000001</v>
      </c>
      <c r="O1454" s="387">
        <v>41.094000000000001</v>
      </c>
      <c r="P1454" s="387">
        <v>423.0996045</v>
      </c>
      <c r="Q1454" s="387">
        <v>-141.98337467172837</v>
      </c>
      <c r="R1454" s="402">
        <v>235.37665171577831</v>
      </c>
      <c r="S1454" s="402">
        <v>235.44830121577832</v>
      </c>
      <c r="T1454" s="399"/>
      <c r="U1454" s="170">
        <v>166.89802184937849</v>
      </c>
      <c r="V1454" s="170"/>
      <c r="W1454" s="170"/>
      <c r="X1454" s="168"/>
      <c r="Y1454" s="168"/>
      <c r="Z1454" s="168"/>
      <c r="AA1454" s="169"/>
      <c r="AB1454" s="169"/>
      <c r="AC1454" s="168"/>
      <c r="AD1454" s="168"/>
      <c r="AE1454" s="168"/>
      <c r="AF1454" s="168"/>
      <c r="AG1454" s="168"/>
      <c r="AH1454" s="168"/>
      <c r="AI1454" s="168"/>
      <c r="AJ1454" s="168"/>
      <c r="AK1454" s="168"/>
      <c r="AL1454" s="168"/>
      <c r="AM1454" s="168"/>
      <c r="AN1454" s="168"/>
      <c r="AO1454" s="168"/>
    </row>
    <row r="1455" spans="1:41" x14ac:dyDescent="0.25">
      <c r="A1455" s="404" t="s">
        <v>2824</v>
      </c>
      <c r="B1455" s="404" t="s">
        <v>2973</v>
      </c>
      <c r="C1455" s="404" t="s">
        <v>1947</v>
      </c>
      <c r="D1455" s="403">
        <v>2356</v>
      </c>
      <c r="E1455" s="397" t="s">
        <v>2968</v>
      </c>
      <c r="F1455" s="395" t="s">
        <v>1982</v>
      </c>
      <c r="G1455" s="395" t="s">
        <v>1944</v>
      </c>
      <c r="H1455" s="394">
        <v>50</v>
      </c>
      <c r="I1455" s="387"/>
      <c r="J1455" s="383"/>
      <c r="K1455" s="402">
        <v>0.25</v>
      </c>
      <c r="L1455" s="201">
        <v>-142.10837467172837</v>
      </c>
      <c r="M1455" s="201">
        <v>423.0996045</v>
      </c>
      <c r="N1455" s="201">
        <v>41.094000000000001</v>
      </c>
      <c r="O1455" s="387">
        <v>41.094000000000001</v>
      </c>
      <c r="P1455" s="387">
        <v>423.0996045</v>
      </c>
      <c r="Q1455" s="387">
        <v>-142.23337467172837</v>
      </c>
      <c r="R1455" s="402">
        <v>235.57330121577832</v>
      </c>
      <c r="S1455" s="402">
        <v>235.69830121577832</v>
      </c>
      <c r="T1455" s="399"/>
      <c r="U1455" s="170">
        <v>167.09467134937847</v>
      </c>
      <c r="V1455" s="170"/>
      <c r="W1455" s="170"/>
      <c r="X1455" s="168"/>
      <c r="Y1455" s="168"/>
      <c r="Z1455" s="168"/>
      <c r="AA1455" s="169"/>
      <c r="AB1455" s="169"/>
      <c r="AC1455" s="168"/>
      <c r="AD1455" s="168"/>
      <c r="AE1455" s="168"/>
      <c r="AF1455" s="168"/>
      <c r="AG1455" s="168"/>
      <c r="AH1455" s="168"/>
      <c r="AI1455" s="168"/>
      <c r="AJ1455" s="168"/>
      <c r="AK1455" s="168"/>
      <c r="AL1455" s="168"/>
      <c r="AM1455" s="168"/>
      <c r="AN1455" s="168"/>
      <c r="AO1455" s="168"/>
    </row>
    <row r="1456" spans="1:41" x14ac:dyDescent="0.25">
      <c r="A1456" s="404"/>
      <c r="B1456" s="404"/>
      <c r="C1456" s="404"/>
      <c r="D1456" s="403"/>
      <c r="E1456" s="397"/>
      <c r="F1456" s="395"/>
      <c r="G1456" s="397" t="s">
        <v>2415</v>
      </c>
      <c r="H1456" s="394"/>
      <c r="I1456" s="387"/>
      <c r="J1456" s="383"/>
      <c r="K1456" s="402">
        <v>4.7E-2</v>
      </c>
      <c r="L1456" s="201">
        <v>-142.25687467172838</v>
      </c>
      <c r="M1456" s="201">
        <v>423.0996045</v>
      </c>
      <c r="N1456" s="201">
        <v>41.094000000000001</v>
      </c>
      <c r="O1456" s="387">
        <v>41.094000000000001</v>
      </c>
      <c r="P1456" s="387">
        <v>423.0996045</v>
      </c>
      <c r="Q1456" s="387">
        <v>-142.28037467172837</v>
      </c>
      <c r="R1456" s="402">
        <v>235.7218012157783</v>
      </c>
      <c r="S1456" s="402">
        <v>235.74530121577831</v>
      </c>
      <c r="T1456" s="399"/>
      <c r="U1456" s="170">
        <v>167.24317134937849</v>
      </c>
      <c r="V1456" s="170"/>
      <c r="W1456" s="170"/>
      <c r="X1456" s="168"/>
      <c r="Y1456" s="168"/>
      <c r="Z1456" s="168"/>
      <c r="AA1456" s="169"/>
      <c r="AB1456" s="169"/>
      <c r="AC1456" s="168"/>
      <c r="AD1456" s="168"/>
      <c r="AE1456" s="168"/>
      <c r="AF1456" s="168"/>
      <c r="AG1456" s="168"/>
      <c r="AH1456" s="168"/>
      <c r="AI1456" s="168"/>
      <c r="AJ1456" s="168"/>
      <c r="AK1456" s="168"/>
      <c r="AL1456" s="168"/>
      <c r="AM1456" s="168"/>
      <c r="AN1456" s="168"/>
      <c r="AO1456" s="168"/>
    </row>
    <row r="1457" spans="1:41" x14ac:dyDescent="0.25">
      <c r="A1457" s="404"/>
      <c r="B1457" s="404"/>
      <c r="C1457" s="404"/>
      <c r="D1457" s="403"/>
      <c r="E1457" s="397"/>
      <c r="F1457" s="395"/>
      <c r="G1457" s="395"/>
      <c r="H1457" s="394"/>
      <c r="I1457" s="399"/>
      <c r="J1457" s="383"/>
      <c r="K1457" s="402">
        <v>0.191168</v>
      </c>
      <c r="L1457" s="201">
        <v>-142.37595867172837</v>
      </c>
      <c r="M1457" s="201">
        <v>423.0996045</v>
      </c>
      <c r="N1457" s="201">
        <v>41.094000000000001</v>
      </c>
      <c r="O1457" s="387">
        <v>41.094000000000001</v>
      </c>
      <c r="P1457" s="387">
        <v>423.0996045</v>
      </c>
      <c r="Q1457" s="387">
        <v>-142.47154267172837</v>
      </c>
      <c r="R1457" s="402">
        <v>235.84088521577831</v>
      </c>
      <c r="S1457" s="402">
        <v>235.93646921577832</v>
      </c>
      <c r="T1457" s="387" t="s">
        <v>2365</v>
      </c>
      <c r="U1457" s="170">
        <v>167.36225534937847</v>
      </c>
      <c r="V1457" s="170"/>
      <c r="W1457" s="170"/>
      <c r="X1457" s="168"/>
      <c r="Y1457" s="168"/>
      <c r="Z1457" s="168"/>
      <c r="AA1457" s="169"/>
      <c r="AB1457" s="169"/>
      <c r="AC1457" s="168"/>
      <c r="AD1457" s="168"/>
      <c r="AE1457" s="168"/>
      <c r="AF1457" s="168"/>
      <c r="AG1457" s="168"/>
      <c r="AH1457" s="168"/>
      <c r="AI1457" s="168"/>
      <c r="AJ1457" s="168"/>
      <c r="AK1457" s="168"/>
      <c r="AL1457" s="168"/>
      <c r="AM1457" s="168"/>
      <c r="AN1457" s="168"/>
      <c r="AO1457" s="168"/>
    </row>
    <row r="1458" spans="1:41" x14ac:dyDescent="0.25">
      <c r="A1458" s="397" t="s">
        <v>2824</v>
      </c>
      <c r="B1458" s="397" t="s">
        <v>2973</v>
      </c>
      <c r="C1458" s="397" t="s">
        <v>4320</v>
      </c>
      <c r="D1458" s="396">
        <v>2359</v>
      </c>
      <c r="E1458" s="823" t="s">
        <v>4410</v>
      </c>
      <c r="F1458" s="395" t="s">
        <v>4321</v>
      </c>
      <c r="G1458" s="395" t="s">
        <v>4322</v>
      </c>
      <c r="H1458" s="394"/>
      <c r="I1458" s="399"/>
      <c r="J1458" s="400"/>
      <c r="K1458" s="387">
        <v>0</v>
      </c>
      <c r="L1458" s="201">
        <v>-142.47154267172837</v>
      </c>
      <c r="M1458" s="201">
        <v>423.0996045</v>
      </c>
      <c r="N1458" s="201">
        <v>41.094000000000001</v>
      </c>
      <c r="O1458" s="387">
        <v>41.094000000000001</v>
      </c>
      <c r="P1458" s="387">
        <v>423.0996045</v>
      </c>
      <c r="Q1458" s="387">
        <v>-142.47154267172837</v>
      </c>
      <c r="R1458" s="402">
        <v>235.93646921577832</v>
      </c>
      <c r="S1458" s="402">
        <v>235.93646921577832</v>
      </c>
      <c r="T1458" s="387"/>
      <c r="U1458" s="170">
        <v>167.4578393493785</v>
      </c>
      <c r="V1458" s="170"/>
      <c r="W1458" s="170"/>
      <c r="X1458" s="168"/>
      <c r="Y1458" s="168"/>
      <c r="Z1458" s="168"/>
      <c r="AA1458" s="169"/>
      <c r="AB1458" s="169"/>
      <c r="AC1458" s="168"/>
      <c r="AD1458" s="168"/>
      <c r="AE1458" s="168"/>
      <c r="AF1458" s="168"/>
      <c r="AG1458" s="168"/>
      <c r="AH1458" s="168"/>
      <c r="AI1458" s="168"/>
      <c r="AJ1458" s="168"/>
      <c r="AK1458" s="168"/>
      <c r="AL1458" s="168"/>
      <c r="AM1458" s="168"/>
      <c r="AN1458" s="168"/>
      <c r="AO1458" s="168"/>
    </row>
    <row r="1459" spans="1:41" x14ac:dyDescent="0.25">
      <c r="A1459" s="404"/>
      <c r="B1459" s="404"/>
      <c r="C1459" s="397"/>
      <c r="D1459" s="396"/>
      <c r="E1459" s="397"/>
      <c r="F1459" s="395"/>
      <c r="G1459" s="395"/>
      <c r="H1459" s="394"/>
      <c r="I1459" s="399"/>
      <c r="J1459" s="400"/>
      <c r="K1459" s="387">
        <v>3.8832000000000005E-2</v>
      </c>
      <c r="L1459" s="201">
        <v>-142.49095867172838</v>
      </c>
      <c r="M1459" s="201">
        <v>423.0996045</v>
      </c>
      <c r="N1459" s="201">
        <v>41.094000000000001</v>
      </c>
      <c r="O1459" s="387">
        <v>41.094000000000001</v>
      </c>
      <c r="P1459" s="387">
        <v>423.0996045</v>
      </c>
      <c r="Q1459" s="387">
        <v>-142.51037467172839</v>
      </c>
      <c r="R1459" s="402">
        <v>235.95588521577832</v>
      </c>
      <c r="S1459" s="402">
        <v>235.97530121577833</v>
      </c>
      <c r="T1459" s="216"/>
      <c r="U1459" s="170">
        <v>167.47725534937848</v>
      </c>
      <c r="V1459" s="170"/>
      <c r="W1459" s="170"/>
      <c r="X1459" s="168"/>
      <c r="Y1459" s="168"/>
      <c r="Z1459" s="168"/>
      <c r="AA1459" s="169"/>
      <c r="AB1459" s="169"/>
      <c r="AC1459" s="168"/>
      <c r="AD1459" s="168"/>
      <c r="AE1459" s="168"/>
      <c r="AF1459" s="168"/>
      <c r="AG1459" s="168"/>
      <c r="AH1459" s="168"/>
      <c r="AI1459" s="168"/>
      <c r="AJ1459" s="168"/>
      <c r="AK1459" s="168"/>
      <c r="AL1459" s="168"/>
      <c r="AM1459" s="168"/>
      <c r="AN1459" s="168"/>
      <c r="AO1459" s="168"/>
    </row>
    <row r="1460" spans="1:41" x14ac:dyDescent="0.25">
      <c r="A1460" s="404"/>
      <c r="B1460" s="404"/>
      <c r="C1460" s="397"/>
      <c r="D1460" s="396"/>
      <c r="E1460" s="397"/>
      <c r="F1460" s="395"/>
      <c r="G1460" s="397" t="s">
        <v>2417</v>
      </c>
      <c r="H1460" s="394"/>
      <c r="I1460" s="387"/>
      <c r="J1460" s="383"/>
      <c r="K1460" s="387">
        <v>9.8000000000000004E-2</v>
      </c>
      <c r="L1460" s="201">
        <v>-142.55937467172839</v>
      </c>
      <c r="M1460" s="201">
        <v>423.0996045</v>
      </c>
      <c r="N1460" s="201">
        <v>41.094000000000001</v>
      </c>
      <c r="O1460" s="387">
        <v>41.094000000000001</v>
      </c>
      <c r="P1460" s="387">
        <v>423.0996045</v>
      </c>
      <c r="Q1460" s="387">
        <v>-142.6083746717284</v>
      </c>
      <c r="R1460" s="402">
        <v>236.02430121577834</v>
      </c>
      <c r="S1460" s="402">
        <v>236.07330121577834</v>
      </c>
      <c r="T1460" s="387"/>
      <c r="U1460" s="170">
        <v>167.54567134937849</v>
      </c>
      <c r="V1460" s="170"/>
      <c r="W1460" s="170"/>
      <c r="X1460" s="168"/>
      <c r="Y1460" s="168"/>
      <c r="Z1460" s="168"/>
      <c r="AA1460" s="169"/>
      <c r="AB1460" s="169"/>
      <c r="AC1460" s="168"/>
      <c r="AD1460" s="168"/>
      <c r="AE1460" s="168"/>
      <c r="AF1460" s="168"/>
      <c r="AG1460" s="168"/>
      <c r="AH1460" s="168"/>
      <c r="AI1460" s="168"/>
      <c r="AJ1460" s="168"/>
      <c r="AK1460" s="168"/>
      <c r="AL1460" s="168"/>
      <c r="AM1460" s="168"/>
      <c r="AN1460" s="168"/>
      <c r="AO1460" s="168"/>
    </row>
    <row r="1461" spans="1:41" x14ac:dyDescent="0.25">
      <c r="A1461" s="404" t="s">
        <v>2824</v>
      </c>
      <c r="B1461" s="404" t="s">
        <v>2973</v>
      </c>
      <c r="C1461" s="404" t="s">
        <v>1947</v>
      </c>
      <c r="D1461" s="403">
        <v>2362</v>
      </c>
      <c r="E1461" s="397" t="s">
        <v>2967</v>
      </c>
      <c r="F1461" s="395" t="s">
        <v>1982</v>
      </c>
      <c r="G1461" s="395" t="s">
        <v>1944</v>
      </c>
      <c r="H1461" s="394">
        <v>50</v>
      </c>
      <c r="I1461" s="387"/>
      <c r="J1461" s="383"/>
      <c r="K1461" s="402">
        <v>0.25</v>
      </c>
      <c r="L1461" s="201">
        <v>-142.7333746717284</v>
      </c>
      <c r="M1461" s="201">
        <v>423.0996045</v>
      </c>
      <c r="N1461" s="201">
        <v>41.094000000000001</v>
      </c>
      <c r="O1461" s="387">
        <v>41.094000000000001</v>
      </c>
      <c r="P1461" s="387">
        <v>423.0996045</v>
      </c>
      <c r="Q1461" s="387">
        <v>-142.8583746717284</v>
      </c>
      <c r="R1461" s="402">
        <v>236.19830121577834</v>
      </c>
      <c r="S1461" s="402">
        <v>236.32330121577834</v>
      </c>
      <c r="T1461" s="387"/>
      <c r="U1461" s="170">
        <v>167.71967134937853</v>
      </c>
      <c r="V1461" s="170"/>
      <c r="W1461" s="170"/>
      <c r="X1461" s="168"/>
      <c r="Y1461" s="168"/>
      <c r="Z1461" s="168"/>
      <c r="AA1461" s="169"/>
      <c r="AB1461" s="169"/>
      <c r="AC1461" s="168"/>
      <c r="AD1461" s="168"/>
      <c r="AE1461" s="168"/>
      <c r="AF1461" s="168"/>
      <c r="AG1461" s="168"/>
      <c r="AH1461" s="168"/>
      <c r="AI1461" s="168"/>
      <c r="AJ1461" s="168"/>
      <c r="AK1461" s="168"/>
      <c r="AL1461" s="168"/>
      <c r="AM1461" s="168"/>
      <c r="AN1461" s="168"/>
      <c r="AO1461" s="168"/>
    </row>
    <row r="1462" spans="1:41" x14ac:dyDescent="0.25">
      <c r="A1462" s="404"/>
      <c r="B1462" s="404"/>
      <c r="C1462" s="404"/>
      <c r="D1462" s="403"/>
      <c r="E1462" s="397"/>
      <c r="F1462" s="395"/>
      <c r="G1462" s="395"/>
      <c r="H1462" s="394"/>
      <c r="I1462" s="387"/>
      <c r="J1462" s="383"/>
      <c r="K1462" s="402">
        <v>0</v>
      </c>
      <c r="L1462" s="201">
        <v>-142.8583746717284</v>
      </c>
      <c r="M1462" s="201">
        <v>423.0996045</v>
      </c>
      <c r="N1462" s="201">
        <v>41.094000000000001</v>
      </c>
      <c r="O1462" s="387">
        <v>41.094000000000001</v>
      </c>
      <c r="P1462" s="387">
        <v>423.0996045</v>
      </c>
      <c r="Q1462" s="387">
        <v>-142.8583746717284</v>
      </c>
      <c r="R1462" s="402">
        <v>236.32330121577834</v>
      </c>
      <c r="S1462" s="402">
        <v>236.32330121577834</v>
      </c>
      <c r="T1462" s="387"/>
      <c r="U1462" s="170">
        <v>167.84467134937853</v>
      </c>
      <c r="V1462" s="170"/>
      <c r="W1462" s="170"/>
      <c r="X1462" s="168"/>
      <c r="Y1462" s="168"/>
      <c r="Z1462" s="168"/>
      <c r="AA1462" s="169"/>
      <c r="AB1462" s="169"/>
      <c r="AC1462" s="168"/>
      <c r="AD1462" s="168"/>
      <c r="AE1462" s="168"/>
      <c r="AF1462" s="168"/>
      <c r="AG1462" s="168"/>
      <c r="AH1462" s="168"/>
      <c r="AI1462" s="168"/>
      <c r="AJ1462" s="168"/>
      <c r="AK1462" s="168"/>
      <c r="AL1462" s="168"/>
      <c r="AM1462" s="168"/>
      <c r="AN1462" s="168"/>
      <c r="AO1462" s="168"/>
    </row>
    <row r="1463" spans="1:41" x14ac:dyDescent="0.25">
      <c r="A1463" s="404"/>
      <c r="B1463" s="404"/>
      <c r="C1463" s="404"/>
      <c r="D1463" s="403"/>
      <c r="E1463" s="397" t="s">
        <v>619</v>
      </c>
      <c r="F1463" s="395"/>
      <c r="G1463" s="395"/>
      <c r="H1463" s="394"/>
      <c r="I1463" s="387"/>
      <c r="J1463" s="383"/>
      <c r="K1463" s="402">
        <v>0</v>
      </c>
      <c r="L1463" s="201">
        <v>-142.8583746717284</v>
      </c>
      <c r="M1463" s="201">
        <v>423.0996045</v>
      </c>
      <c r="N1463" s="201">
        <v>41.094000000000001</v>
      </c>
      <c r="O1463" s="387">
        <v>41.094000000000001</v>
      </c>
      <c r="P1463" s="387">
        <v>423.0996045</v>
      </c>
      <c r="Q1463" s="387">
        <v>-142.8583746717284</v>
      </c>
      <c r="R1463" s="402">
        <v>236.32330121577834</v>
      </c>
      <c r="S1463" s="402">
        <v>236.32330121577834</v>
      </c>
      <c r="T1463" s="387"/>
      <c r="U1463" s="170">
        <v>167.84467134937853</v>
      </c>
      <c r="V1463" s="170"/>
      <c r="W1463" s="170"/>
      <c r="X1463" s="168"/>
      <c r="Y1463" s="168"/>
      <c r="Z1463" s="168"/>
      <c r="AA1463" s="169"/>
      <c r="AB1463" s="169"/>
      <c r="AC1463" s="168"/>
      <c r="AD1463" s="168"/>
      <c r="AE1463" s="168"/>
      <c r="AF1463" s="168"/>
      <c r="AG1463" s="168"/>
      <c r="AH1463" s="168"/>
      <c r="AI1463" s="168"/>
      <c r="AJ1463" s="168"/>
      <c r="AK1463" s="168"/>
      <c r="AL1463" s="168"/>
      <c r="AM1463" s="168"/>
      <c r="AN1463" s="168"/>
      <c r="AO1463" s="168"/>
    </row>
    <row r="1464" spans="1:41" x14ac:dyDescent="0.25">
      <c r="A1464" s="404"/>
      <c r="B1464" s="404"/>
      <c r="C1464" s="404"/>
      <c r="D1464" s="403"/>
      <c r="E1464" s="397"/>
      <c r="F1464" s="395"/>
      <c r="G1464" s="395"/>
      <c r="H1464" s="394"/>
      <c r="I1464" s="387"/>
      <c r="J1464" s="383">
        <v>0.28784999999999999</v>
      </c>
      <c r="K1464" s="402">
        <v>0.3</v>
      </c>
      <c r="L1464" s="201">
        <v>-143.0083746717284</v>
      </c>
      <c r="M1464" s="201">
        <v>423.0996045</v>
      </c>
      <c r="N1464" s="201">
        <v>41.094000000000001</v>
      </c>
      <c r="O1464" s="387">
        <v>41.094000000000001</v>
      </c>
      <c r="P1464" s="387">
        <v>423.0996045</v>
      </c>
      <c r="Q1464" s="387">
        <v>-143.15837467172841</v>
      </c>
      <c r="R1464" s="402">
        <v>236.47330121577835</v>
      </c>
      <c r="S1464" s="402">
        <v>236.62330121577835</v>
      </c>
      <c r="T1464" s="387"/>
      <c r="U1464" s="170">
        <v>167.99467134937851</v>
      </c>
      <c r="V1464" s="170"/>
      <c r="W1464" s="170"/>
      <c r="X1464" s="168"/>
      <c r="Y1464" s="168"/>
      <c r="Z1464" s="168"/>
      <c r="AA1464" s="169"/>
      <c r="AB1464" s="169"/>
      <c r="AC1464" s="168"/>
      <c r="AD1464" s="168"/>
      <c r="AE1464" s="168"/>
      <c r="AF1464" s="168"/>
      <c r="AG1464" s="168"/>
      <c r="AH1464" s="168"/>
      <c r="AI1464" s="168"/>
      <c r="AJ1464" s="168"/>
      <c r="AK1464" s="168"/>
      <c r="AL1464" s="168"/>
      <c r="AM1464" s="168"/>
      <c r="AN1464" s="168"/>
      <c r="AO1464" s="168"/>
    </row>
    <row r="1465" spans="1:41" x14ac:dyDescent="0.25">
      <c r="A1465" s="404" t="s">
        <v>2824</v>
      </c>
      <c r="B1465" s="404" t="s">
        <v>2973</v>
      </c>
      <c r="C1465" s="404" t="s">
        <v>1961</v>
      </c>
      <c r="D1465" s="403">
        <v>2367</v>
      </c>
      <c r="E1465" s="397" t="s">
        <v>2965</v>
      </c>
      <c r="F1465" s="395" t="s">
        <v>1984</v>
      </c>
      <c r="G1465" s="395" t="s">
        <v>1958</v>
      </c>
      <c r="H1465" s="394">
        <v>50</v>
      </c>
      <c r="I1465" s="387"/>
      <c r="J1465" s="383"/>
      <c r="K1465" s="402">
        <v>0.2</v>
      </c>
      <c r="L1465" s="201">
        <v>-143.2583746717284</v>
      </c>
      <c r="M1465" s="201">
        <v>423.0996045</v>
      </c>
      <c r="N1465" s="201">
        <v>41.094000000000001</v>
      </c>
      <c r="O1465" s="387">
        <v>41.094000000000001</v>
      </c>
      <c r="P1465" s="387">
        <v>423.0996045</v>
      </c>
      <c r="Q1465" s="387">
        <v>-143.3583746717284</v>
      </c>
      <c r="R1465" s="402">
        <v>236.72330121577835</v>
      </c>
      <c r="S1465" s="402">
        <v>236.82330121577834</v>
      </c>
      <c r="T1465" s="387"/>
      <c r="U1465" s="170">
        <v>168.24467134937851</v>
      </c>
      <c r="V1465" s="170"/>
      <c r="W1465" s="170"/>
      <c r="X1465" s="168"/>
      <c r="Y1465" s="168"/>
      <c r="Z1465" s="168"/>
      <c r="AA1465" s="169"/>
      <c r="AB1465" s="169"/>
      <c r="AC1465" s="168"/>
      <c r="AD1465" s="168"/>
      <c r="AE1465" s="168"/>
      <c r="AF1465" s="168"/>
      <c r="AG1465" s="168"/>
      <c r="AH1465" s="168"/>
      <c r="AI1465" s="168"/>
      <c r="AJ1465" s="168"/>
      <c r="AK1465" s="168"/>
      <c r="AL1465" s="168"/>
      <c r="AM1465" s="168"/>
      <c r="AN1465" s="168"/>
      <c r="AO1465" s="168"/>
    </row>
    <row r="1466" spans="1:41" x14ac:dyDescent="0.25">
      <c r="A1466" s="404"/>
      <c r="B1466" s="404"/>
      <c r="C1466" s="404"/>
      <c r="D1466" s="427"/>
      <c r="E1466" s="397" t="s">
        <v>619</v>
      </c>
      <c r="F1466" s="395"/>
      <c r="G1466" s="395"/>
      <c r="H1466" s="394"/>
      <c r="I1466" s="399"/>
      <c r="J1466" s="383"/>
      <c r="K1466" s="402">
        <v>-1.2149999999999994E-2</v>
      </c>
      <c r="L1466" s="201">
        <v>-143.35229967172842</v>
      </c>
      <c r="M1466" s="201">
        <v>423.0996045</v>
      </c>
      <c r="N1466" s="201">
        <v>41.094000000000001</v>
      </c>
      <c r="O1466" s="387">
        <v>41.094000000000001</v>
      </c>
      <c r="P1466" s="387">
        <v>423.0996045</v>
      </c>
      <c r="Q1466" s="387">
        <v>-143.34622467172841</v>
      </c>
      <c r="R1466" s="402">
        <v>236.81722621577836</v>
      </c>
      <c r="S1466" s="402">
        <v>236.81115121577835</v>
      </c>
      <c r="T1466" s="216"/>
      <c r="U1466" s="170">
        <v>168.33859634937852</v>
      </c>
      <c r="V1466" s="170"/>
      <c r="W1466" s="170"/>
      <c r="X1466" s="168"/>
      <c r="Y1466" s="168"/>
      <c r="Z1466" s="168"/>
      <c r="AA1466" s="169"/>
      <c r="AB1466" s="169"/>
      <c r="AC1466" s="168"/>
      <c r="AD1466" s="168"/>
      <c r="AE1466" s="168"/>
      <c r="AF1466" s="168"/>
      <c r="AG1466" s="168"/>
      <c r="AH1466" s="168"/>
      <c r="AI1466" s="168"/>
      <c r="AJ1466" s="168"/>
      <c r="AK1466" s="168"/>
      <c r="AL1466" s="168"/>
      <c r="AM1466" s="168"/>
      <c r="AN1466" s="168"/>
      <c r="AO1466" s="168"/>
    </row>
    <row r="1467" spans="1:41" x14ac:dyDescent="0.25">
      <c r="A1467" s="404" t="s">
        <v>2824</v>
      </c>
      <c r="B1467" s="404" t="s">
        <v>2973</v>
      </c>
      <c r="C1467" s="404" t="s">
        <v>111</v>
      </c>
      <c r="D1467" s="403">
        <v>2369</v>
      </c>
      <c r="E1467" s="397" t="s">
        <v>1719</v>
      </c>
      <c r="F1467" s="395" t="s">
        <v>4287</v>
      </c>
      <c r="G1467" s="395" t="s">
        <v>1951</v>
      </c>
      <c r="H1467" s="394">
        <v>47.5</v>
      </c>
      <c r="I1467" s="387"/>
      <c r="J1467" s="383"/>
      <c r="K1467" s="402">
        <v>0.13700000000000001</v>
      </c>
      <c r="L1467" s="201">
        <v>-143.41472467172841</v>
      </c>
      <c r="M1467" s="201">
        <v>423.0996045</v>
      </c>
      <c r="N1467" s="201">
        <v>41.094000000000001</v>
      </c>
      <c r="O1467" s="387">
        <v>41.094000000000001</v>
      </c>
      <c r="P1467" s="387">
        <v>423.0996045</v>
      </c>
      <c r="Q1467" s="387">
        <v>-143.48322467172841</v>
      </c>
      <c r="R1467" s="402">
        <v>236.87965121577835</v>
      </c>
      <c r="S1467" s="402">
        <v>236.94815121577835</v>
      </c>
      <c r="T1467" s="387"/>
      <c r="U1467" s="170">
        <v>168.40102134937854</v>
      </c>
      <c r="V1467" s="170"/>
      <c r="W1467" s="170"/>
      <c r="X1467" s="168"/>
      <c r="Y1467" s="168"/>
      <c r="Z1467" s="168"/>
      <c r="AA1467" s="169"/>
      <c r="AB1467" s="169"/>
      <c r="AC1467" s="168"/>
      <c r="AD1467" s="168"/>
      <c r="AE1467" s="168"/>
      <c r="AF1467" s="168"/>
      <c r="AG1467" s="168"/>
      <c r="AH1467" s="168"/>
      <c r="AI1467" s="168"/>
      <c r="AJ1467" s="168"/>
      <c r="AK1467" s="168"/>
      <c r="AL1467" s="168"/>
      <c r="AM1467" s="168"/>
      <c r="AN1467" s="168"/>
      <c r="AO1467" s="168"/>
    </row>
    <row r="1468" spans="1:41" x14ac:dyDescent="0.25">
      <c r="A1468" s="404"/>
      <c r="B1468" s="404"/>
      <c r="C1468" s="404"/>
      <c r="D1468" s="403"/>
      <c r="E1468" s="397" t="s">
        <v>619</v>
      </c>
      <c r="F1468" s="395"/>
      <c r="G1468" s="395"/>
      <c r="H1468" s="394"/>
      <c r="I1468" s="387"/>
      <c r="J1468" s="383"/>
      <c r="K1468" s="402">
        <v>0.12514999999999998</v>
      </c>
      <c r="L1468" s="201">
        <v>-143.54579967172839</v>
      </c>
      <c r="M1468" s="201">
        <v>423.0996045</v>
      </c>
      <c r="N1468" s="201">
        <v>41.094000000000001</v>
      </c>
      <c r="O1468" s="387">
        <v>41.094000000000001</v>
      </c>
      <c r="P1468" s="387">
        <v>423.0996045</v>
      </c>
      <c r="Q1468" s="387">
        <v>-143.6083746717284</v>
      </c>
      <c r="R1468" s="402">
        <v>237.01072621577833</v>
      </c>
      <c r="S1468" s="402">
        <v>237.07330121577834</v>
      </c>
      <c r="T1468" s="387" t="s">
        <v>2365</v>
      </c>
      <c r="U1468" s="170">
        <v>168.53209634937849</v>
      </c>
      <c r="V1468" s="170"/>
      <c r="W1468" s="170"/>
      <c r="X1468" s="168"/>
      <c r="Y1468" s="168"/>
      <c r="Z1468" s="168"/>
      <c r="AA1468" s="169"/>
      <c r="AB1468" s="169"/>
      <c r="AC1468" s="168"/>
      <c r="AD1468" s="168"/>
      <c r="AE1468" s="168"/>
      <c r="AF1468" s="168"/>
      <c r="AG1468" s="168"/>
      <c r="AH1468" s="168"/>
      <c r="AI1468" s="168"/>
      <c r="AJ1468" s="168"/>
      <c r="AK1468" s="168"/>
      <c r="AL1468" s="168"/>
      <c r="AM1468" s="168"/>
      <c r="AN1468" s="168"/>
      <c r="AO1468" s="168"/>
    </row>
    <row r="1469" spans="1:41" x14ac:dyDescent="0.25">
      <c r="A1469" s="404" t="s">
        <v>2824</v>
      </c>
      <c r="B1469" s="404" t="s">
        <v>2973</v>
      </c>
      <c r="C1469" s="404" t="s">
        <v>1956</v>
      </c>
      <c r="D1469" s="403">
        <v>2372</v>
      </c>
      <c r="E1469" s="397" t="s">
        <v>2964</v>
      </c>
      <c r="F1469" s="395" t="s">
        <v>1982</v>
      </c>
      <c r="G1469" s="395" t="s">
        <v>1953</v>
      </c>
      <c r="H1469" s="394">
        <v>50</v>
      </c>
      <c r="I1469" s="387"/>
      <c r="J1469" s="383"/>
      <c r="K1469" s="402">
        <v>0.25</v>
      </c>
      <c r="L1469" s="201">
        <v>-143.7333746717284</v>
      </c>
      <c r="M1469" s="201">
        <v>423.0996045</v>
      </c>
      <c r="N1469" s="201">
        <v>41.094000000000001</v>
      </c>
      <c r="O1469" s="387">
        <v>41.094000000000001</v>
      </c>
      <c r="P1469" s="387">
        <v>423.0996045</v>
      </c>
      <c r="Q1469" s="387">
        <v>-143.8583746717284</v>
      </c>
      <c r="R1469" s="402">
        <v>237.19830121577834</v>
      </c>
      <c r="S1469" s="402">
        <v>237.32330121577834</v>
      </c>
      <c r="T1469" s="402"/>
      <c r="U1469" s="170">
        <v>168.71967134937853</v>
      </c>
      <c r="V1469" s="170"/>
      <c r="W1469" s="170"/>
      <c r="X1469" s="168"/>
      <c r="Y1469" s="168"/>
      <c r="Z1469" s="168"/>
      <c r="AA1469" s="169"/>
      <c r="AB1469" s="169"/>
      <c r="AC1469" s="168"/>
      <c r="AD1469" s="168"/>
      <c r="AE1469" s="168"/>
      <c r="AF1469" s="168"/>
      <c r="AG1469" s="168"/>
      <c r="AH1469" s="168"/>
      <c r="AI1469" s="168"/>
      <c r="AJ1469" s="168"/>
      <c r="AK1469" s="168"/>
      <c r="AL1469" s="168"/>
      <c r="AM1469" s="168"/>
      <c r="AN1469" s="168"/>
      <c r="AO1469" s="168"/>
    </row>
    <row r="1470" spans="1:41" x14ac:dyDescent="0.25">
      <c r="A1470" s="404"/>
      <c r="B1470" s="404"/>
      <c r="C1470" s="404"/>
      <c r="D1470" s="403"/>
      <c r="E1470" s="397" t="s">
        <v>619</v>
      </c>
      <c r="F1470" s="395"/>
      <c r="G1470" s="395"/>
      <c r="H1470" s="394"/>
      <c r="I1470" s="387"/>
      <c r="J1470" s="383"/>
      <c r="K1470" s="402">
        <v>0.25</v>
      </c>
      <c r="L1470" s="201">
        <v>-143.9833746717284</v>
      </c>
      <c r="M1470" s="201">
        <v>423.0996045</v>
      </c>
      <c r="N1470" s="201">
        <v>41.094000000000001</v>
      </c>
      <c r="O1470" s="387">
        <v>41.094000000000001</v>
      </c>
      <c r="P1470" s="387">
        <v>423.0996045</v>
      </c>
      <c r="Q1470" s="387">
        <v>-144.1083746717284</v>
      </c>
      <c r="R1470" s="402">
        <v>237.44830121577834</v>
      </c>
      <c r="S1470" s="402">
        <v>237.57330121577834</v>
      </c>
      <c r="T1470" s="402"/>
      <c r="U1470" s="170">
        <v>168.96967134937853</v>
      </c>
      <c r="V1470" s="170"/>
      <c r="W1470" s="170"/>
      <c r="X1470" s="168"/>
      <c r="Y1470" s="168"/>
      <c r="Z1470" s="168"/>
      <c r="AA1470" s="169"/>
      <c r="AB1470" s="169"/>
      <c r="AC1470" s="168"/>
      <c r="AD1470" s="168"/>
      <c r="AE1470" s="168"/>
      <c r="AF1470" s="168"/>
      <c r="AG1470" s="168"/>
      <c r="AH1470" s="168"/>
      <c r="AI1470" s="168"/>
      <c r="AJ1470" s="168"/>
      <c r="AK1470" s="168"/>
      <c r="AL1470" s="168"/>
      <c r="AM1470" s="168"/>
      <c r="AN1470" s="168"/>
      <c r="AO1470" s="168"/>
    </row>
    <row r="1471" spans="1:41" x14ac:dyDescent="0.25">
      <c r="A1471" s="404" t="s">
        <v>2824</v>
      </c>
      <c r="B1471" s="404" t="s">
        <v>2973</v>
      </c>
      <c r="C1471" s="404" t="s">
        <v>1947</v>
      </c>
      <c r="D1471" s="403">
        <v>2377</v>
      </c>
      <c r="E1471" s="397" t="s">
        <v>2963</v>
      </c>
      <c r="F1471" s="395" t="s">
        <v>1982</v>
      </c>
      <c r="G1471" s="395" t="s">
        <v>1944</v>
      </c>
      <c r="H1471" s="394">
        <v>50</v>
      </c>
      <c r="I1471" s="387"/>
      <c r="J1471" s="383"/>
      <c r="K1471" s="402">
        <v>0.25</v>
      </c>
      <c r="L1471" s="201">
        <v>-144.2333746717284</v>
      </c>
      <c r="M1471" s="201">
        <v>423.0996045</v>
      </c>
      <c r="N1471" s="201">
        <v>41.094000000000001</v>
      </c>
      <c r="O1471" s="387">
        <v>41.094000000000001</v>
      </c>
      <c r="P1471" s="387">
        <v>423.0996045</v>
      </c>
      <c r="Q1471" s="387">
        <v>-144.3583746717284</v>
      </c>
      <c r="R1471" s="402">
        <v>237.69830121577834</v>
      </c>
      <c r="S1471" s="402">
        <v>237.82330121577834</v>
      </c>
      <c r="T1471" s="402"/>
      <c r="U1471" s="170">
        <v>169.21967134937853</v>
      </c>
      <c r="V1471" s="170"/>
      <c r="W1471" s="170"/>
      <c r="X1471" s="168"/>
      <c r="Y1471" s="168"/>
      <c r="Z1471" s="168"/>
      <c r="AA1471" s="169"/>
      <c r="AB1471" s="169"/>
      <c r="AC1471" s="168"/>
      <c r="AD1471" s="168"/>
      <c r="AE1471" s="168"/>
      <c r="AF1471" s="168"/>
      <c r="AG1471" s="168"/>
      <c r="AH1471" s="168"/>
      <c r="AI1471" s="168"/>
      <c r="AJ1471" s="168"/>
      <c r="AK1471" s="168"/>
      <c r="AL1471" s="168"/>
      <c r="AM1471" s="168"/>
      <c r="AN1471" s="168"/>
      <c r="AO1471" s="168"/>
    </row>
    <row r="1472" spans="1:41" x14ac:dyDescent="0.25">
      <c r="A1472" s="404"/>
      <c r="B1472" s="404"/>
      <c r="C1472" s="404"/>
      <c r="D1472" s="403"/>
      <c r="E1472" s="397"/>
      <c r="F1472" s="395"/>
      <c r="G1472" s="395"/>
      <c r="H1472" s="394"/>
      <c r="I1472" s="387"/>
      <c r="J1472" s="383"/>
      <c r="K1472" s="402">
        <v>0.14499999999999999</v>
      </c>
      <c r="L1472" s="201">
        <v>-144.43087467172842</v>
      </c>
      <c r="M1472" s="201">
        <v>423.0996045</v>
      </c>
      <c r="N1472" s="201">
        <v>41.094000000000001</v>
      </c>
      <c r="O1472" s="387">
        <v>41.094000000000001</v>
      </c>
      <c r="P1472" s="387">
        <v>423.0996045</v>
      </c>
      <c r="Q1472" s="387">
        <v>-144.50337467172841</v>
      </c>
      <c r="R1472" s="402">
        <v>237.89580121577836</v>
      </c>
      <c r="S1472" s="402">
        <v>237.96830121577835</v>
      </c>
      <c r="T1472" s="402"/>
      <c r="U1472" s="170">
        <v>169.41717134937852</v>
      </c>
      <c r="V1472" s="170"/>
      <c r="W1472" s="170"/>
      <c r="X1472" s="168"/>
      <c r="Y1472" s="168"/>
      <c r="Z1472" s="168"/>
      <c r="AA1472" s="169"/>
      <c r="AB1472" s="169"/>
      <c r="AC1472" s="168"/>
      <c r="AD1472" s="168"/>
      <c r="AE1472" s="168"/>
      <c r="AF1472" s="168"/>
      <c r="AG1472" s="168"/>
      <c r="AH1472" s="168"/>
      <c r="AI1472" s="168"/>
      <c r="AJ1472" s="168"/>
      <c r="AK1472" s="168"/>
      <c r="AL1472" s="168"/>
      <c r="AM1472" s="168"/>
      <c r="AN1472" s="168"/>
      <c r="AO1472" s="168"/>
    </row>
    <row r="1473" spans="1:41" x14ac:dyDescent="0.25">
      <c r="A1473" s="404" t="s">
        <v>2824</v>
      </c>
      <c r="B1473" s="404" t="s">
        <v>2973</v>
      </c>
      <c r="C1473" s="404" t="s">
        <v>1961</v>
      </c>
      <c r="D1473" s="403">
        <v>2381</v>
      </c>
      <c r="E1473" s="397" t="s">
        <v>2962</v>
      </c>
      <c r="F1473" s="395" t="s">
        <v>1984</v>
      </c>
      <c r="G1473" s="395" t="s">
        <v>1958</v>
      </c>
      <c r="H1473" s="394">
        <v>50</v>
      </c>
      <c r="I1473" s="387"/>
      <c r="J1473" s="383"/>
      <c r="K1473" s="402">
        <v>0.2</v>
      </c>
      <c r="L1473" s="201">
        <v>-144.6033746717284</v>
      </c>
      <c r="M1473" s="201">
        <v>423.0996045</v>
      </c>
      <c r="N1473" s="201">
        <v>41.094000000000001</v>
      </c>
      <c r="O1473" s="387">
        <v>41.094000000000001</v>
      </c>
      <c r="P1473" s="387">
        <v>423.0996045</v>
      </c>
      <c r="Q1473" s="387">
        <v>-144.7033746717284</v>
      </c>
      <c r="R1473" s="402">
        <v>238.06830121577835</v>
      </c>
      <c r="S1473" s="402">
        <v>238.16830121577834</v>
      </c>
      <c r="T1473" s="402"/>
      <c r="U1473" s="170">
        <v>169.58967134937853</v>
      </c>
      <c r="V1473" s="170"/>
      <c r="W1473" s="170"/>
      <c r="X1473" s="168"/>
      <c r="Y1473" s="168"/>
      <c r="Z1473" s="168"/>
      <c r="AA1473" s="169"/>
      <c r="AB1473" s="169"/>
      <c r="AC1473" s="168"/>
      <c r="AD1473" s="168"/>
      <c r="AE1473" s="168"/>
      <c r="AF1473" s="168"/>
      <c r="AG1473" s="168"/>
      <c r="AH1473" s="168"/>
      <c r="AI1473" s="168"/>
      <c r="AJ1473" s="168"/>
      <c r="AK1473" s="168"/>
      <c r="AL1473" s="168"/>
      <c r="AM1473" s="168"/>
      <c r="AN1473" s="168"/>
      <c r="AO1473" s="168"/>
    </row>
    <row r="1474" spans="1:41" x14ac:dyDescent="0.25">
      <c r="A1474" s="404"/>
      <c r="B1474" s="404"/>
      <c r="C1474" s="404"/>
      <c r="D1474" s="403"/>
      <c r="E1474" s="397" t="s">
        <v>619</v>
      </c>
      <c r="F1474" s="395"/>
      <c r="G1474" s="395"/>
      <c r="H1474" s="394"/>
      <c r="I1474" s="387"/>
      <c r="J1474" s="383"/>
      <c r="K1474" s="402">
        <v>5.9487999999999999E-2</v>
      </c>
      <c r="L1474" s="201">
        <v>-144.73311867172839</v>
      </c>
      <c r="M1474" s="201">
        <v>423.0996045</v>
      </c>
      <c r="N1474" s="201">
        <v>41.094000000000001</v>
      </c>
      <c r="O1474" s="387">
        <v>41.094000000000001</v>
      </c>
      <c r="P1474" s="387">
        <v>423.0996045</v>
      </c>
      <c r="Q1474" s="387">
        <v>-144.76286267172839</v>
      </c>
      <c r="R1474" s="402">
        <v>238.19804521577834</v>
      </c>
      <c r="S1474" s="402">
        <v>238.22778921577833</v>
      </c>
      <c r="T1474" s="387" t="s">
        <v>2365</v>
      </c>
      <c r="U1474" s="170">
        <v>169.71941534937849</v>
      </c>
      <c r="V1474" s="170"/>
      <c r="W1474" s="170"/>
      <c r="X1474" s="168"/>
      <c r="Y1474" s="168"/>
      <c r="Z1474" s="168"/>
      <c r="AA1474" s="169"/>
      <c r="AB1474" s="169"/>
      <c r="AC1474" s="168"/>
      <c r="AD1474" s="168"/>
      <c r="AE1474" s="168"/>
      <c r="AF1474" s="168"/>
      <c r="AG1474" s="168"/>
      <c r="AH1474" s="168"/>
      <c r="AI1474" s="168"/>
      <c r="AJ1474" s="168"/>
      <c r="AK1474" s="168"/>
      <c r="AL1474" s="168"/>
      <c r="AM1474" s="168"/>
      <c r="AN1474" s="168"/>
      <c r="AO1474" s="168"/>
    </row>
    <row r="1475" spans="1:41" x14ac:dyDescent="0.25">
      <c r="A1475" s="404"/>
      <c r="B1475" s="404"/>
      <c r="C1475" s="397"/>
      <c r="D1475" s="396"/>
      <c r="E1475" s="397" t="s">
        <v>619</v>
      </c>
      <c r="F1475" s="395"/>
      <c r="G1475" s="395" t="s">
        <v>1962</v>
      </c>
      <c r="H1475" s="394"/>
      <c r="I1475" s="399"/>
      <c r="J1475" s="383"/>
      <c r="K1475" s="387">
        <v>0.103502</v>
      </c>
      <c r="L1475" s="201">
        <v>-144.81461367172838</v>
      </c>
      <c r="M1475" s="201">
        <v>423.0996045</v>
      </c>
      <c r="N1475" s="201">
        <v>41.094000000000001</v>
      </c>
      <c r="O1475" s="387">
        <v>41.094000000000001</v>
      </c>
      <c r="P1475" s="387">
        <v>423.0996045</v>
      </c>
      <c r="Q1475" s="387">
        <v>-144.86636467172838</v>
      </c>
      <c r="R1475" s="402">
        <v>238.27954021577833</v>
      </c>
      <c r="S1475" s="402">
        <v>238.33129121577832</v>
      </c>
      <c r="T1475" s="402"/>
      <c r="U1475" s="170">
        <v>169.80091034937851</v>
      </c>
      <c r="V1475" s="170"/>
      <c r="W1475" s="170"/>
      <c r="X1475" s="168"/>
      <c r="Y1475" s="168"/>
      <c r="Z1475" s="168"/>
      <c r="AA1475" s="169"/>
      <c r="AB1475" s="169"/>
      <c r="AC1475" s="168"/>
      <c r="AD1475" s="168"/>
      <c r="AE1475" s="168"/>
      <c r="AF1475" s="168"/>
      <c r="AG1475" s="168"/>
      <c r="AH1475" s="168"/>
      <c r="AI1475" s="168"/>
      <c r="AJ1475" s="168"/>
      <c r="AK1475" s="168"/>
      <c r="AL1475" s="168"/>
      <c r="AM1475" s="168"/>
      <c r="AN1475" s="168"/>
      <c r="AO1475" s="168"/>
    </row>
    <row r="1476" spans="1:41" x14ac:dyDescent="0.25">
      <c r="A1476" s="404" t="s">
        <v>2824</v>
      </c>
      <c r="B1476" s="404" t="s">
        <v>2973</v>
      </c>
      <c r="C1476" s="397" t="s">
        <v>111</v>
      </c>
      <c r="D1476" s="396">
        <v>2383</v>
      </c>
      <c r="E1476" s="397" t="s">
        <v>1720</v>
      </c>
      <c r="F1476" s="395" t="s">
        <v>4288</v>
      </c>
      <c r="G1476" s="395" t="s">
        <v>1951</v>
      </c>
      <c r="H1476" s="394">
        <v>47.5</v>
      </c>
      <c r="I1476" s="387"/>
      <c r="J1476" s="383"/>
      <c r="K1476" s="387">
        <v>0</v>
      </c>
      <c r="L1476" s="201">
        <v>-144.86636467172838</v>
      </c>
      <c r="M1476" s="201">
        <v>423.0996045</v>
      </c>
      <c r="N1476" s="201">
        <v>41.094000000000001</v>
      </c>
      <c r="O1476" s="387">
        <v>41.094000000000001</v>
      </c>
      <c r="P1476" s="387">
        <v>423.0996045</v>
      </c>
      <c r="Q1476" s="387">
        <v>-144.86636467172838</v>
      </c>
      <c r="R1476" s="402">
        <v>238.33129121577832</v>
      </c>
      <c r="S1476" s="402">
        <v>238.33129121577832</v>
      </c>
      <c r="T1476" s="402"/>
      <c r="U1476" s="170">
        <v>169.85266134937848</v>
      </c>
      <c r="V1476" s="170"/>
      <c r="W1476" s="170"/>
      <c r="X1476" s="168"/>
      <c r="Y1476" s="168"/>
      <c r="Z1476" s="168"/>
      <c r="AA1476" s="169"/>
      <c r="AB1476" s="169"/>
      <c r="AC1476" s="168"/>
      <c r="AD1476" s="168"/>
      <c r="AE1476" s="168"/>
      <c r="AF1476" s="168"/>
      <c r="AG1476" s="168"/>
      <c r="AH1476" s="168"/>
      <c r="AI1476" s="168"/>
      <c r="AJ1476" s="168"/>
      <c r="AK1476" s="168"/>
      <c r="AL1476" s="168"/>
      <c r="AM1476" s="168"/>
      <c r="AN1476" s="168"/>
      <c r="AO1476" s="168"/>
    </row>
    <row r="1477" spans="1:41" x14ac:dyDescent="0.25">
      <c r="A1477" s="404"/>
      <c r="B1477" s="404"/>
      <c r="C1477" s="397"/>
      <c r="D1477" s="396"/>
      <c r="E1477" s="397" t="s">
        <v>619</v>
      </c>
      <c r="F1477" s="395"/>
      <c r="G1477" s="395" t="s">
        <v>1969</v>
      </c>
      <c r="H1477" s="394"/>
      <c r="I1477" s="387"/>
      <c r="J1477" s="383"/>
      <c r="K1477" s="387">
        <v>0.14528199999999999</v>
      </c>
      <c r="L1477" s="201">
        <v>-144.93900567172838</v>
      </c>
      <c r="M1477" s="201">
        <v>423.0996045</v>
      </c>
      <c r="N1477" s="201">
        <v>41.094000000000001</v>
      </c>
      <c r="O1477" s="387">
        <v>41.094000000000001</v>
      </c>
      <c r="P1477" s="387">
        <v>423.0996045</v>
      </c>
      <c r="Q1477" s="387">
        <v>-145.01164667172839</v>
      </c>
      <c r="R1477" s="402">
        <v>238.40393221577833</v>
      </c>
      <c r="S1477" s="402">
        <v>238.47657321577833</v>
      </c>
      <c r="T1477" s="402"/>
      <c r="U1477" s="170">
        <v>169.92530234937851</v>
      </c>
      <c r="V1477" s="170"/>
      <c r="W1477" s="170"/>
      <c r="X1477" s="168"/>
      <c r="Y1477" s="168"/>
      <c r="Z1477" s="168"/>
      <c r="AA1477" s="169"/>
      <c r="AB1477" s="169"/>
      <c r="AC1477" s="168"/>
      <c r="AD1477" s="168"/>
      <c r="AE1477" s="168"/>
      <c r="AF1477" s="168"/>
      <c r="AG1477" s="168"/>
      <c r="AH1477" s="168"/>
      <c r="AI1477" s="168"/>
      <c r="AJ1477" s="168"/>
      <c r="AK1477" s="168"/>
      <c r="AL1477" s="168"/>
      <c r="AM1477" s="168"/>
      <c r="AN1477" s="168"/>
      <c r="AO1477" s="168"/>
    </row>
    <row r="1478" spans="1:41" x14ac:dyDescent="0.25">
      <c r="A1478" s="404" t="s">
        <v>2824</v>
      </c>
      <c r="B1478" s="404" t="s">
        <v>2973</v>
      </c>
      <c r="C1478" s="397" t="s">
        <v>1973</v>
      </c>
      <c r="D1478" s="396">
        <v>2385</v>
      </c>
      <c r="E1478" s="397" t="s">
        <v>1053</v>
      </c>
      <c r="F1478" s="395" t="s">
        <v>4272</v>
      </c>
      <c r="G1478" s="395" t="s">
        <v>3482</v>
      </c>
      <c r="H1478" s="394"/>
      <c r="I1478" s="387"/>
      <c r="J1478" s="383"/>
      <c r="K1478" s="387">
        <v>0</v>
      </c>
      <c r="L1478" s="201">
        <v>-145.01164667172839</v>
      </c>
      <c r="M1478" s="201">
        <v>423.0996045</v>
      </c>
      <c r="N1478" s="201">
        <v>41.094000000000001</v>
      </c>
      <c r="O1478" s="387">
        <v>41.094000000000001</v>
      </c>
      <c r="P1478" s="387">
        <v>423.0996045</v>
      </c>
      <c r="Q1478" s="387">
        <v>-145.01164667172839</v>
      </c>
      <c r="R1478" s="402">
        <v>238.47657321577833</v>
      </c>
      <c r="S1478" s="402">
        <v>238.47657321577833</v>
      </c>
      <c r="T1478" s="402"/>
      <c r="U1478" s="170">
        <v>169.99794334937849</v>
      </c>
      <c r="V1478" s="170"/>
      <c r="W1478" s="170"/>
      <c r="X1478" s="168"/>
      <c r="Y1478" s="168"/>
      <c r="Z1478" s="168"/>
      <c r="AA1478" s="169"/>
      <c r="AB1478" s="169"/>
      <c r="AC1478" s="168"/>
      <c r="AD1478" s="168"/>
      <c r="AE1478" s="168"/>
      <c r="AF1478" s="168"/>
      <c r="AG1478" s="168"/>
      <c r="AH1478" s="168"/>
      <c r="AI1478" s="168"/>
      <c r="AJ1478" s="168"/>
      <c r="AK1478" s="168"/>
      <c r="AL1478" s="168"/>
      <c r="AM1478" s="168"/>
      <c r="AN1478" s="168"/>
      <c r="AO1478" s="168"/>
    </row>
    <row r="1479" spans="1:41" x14ac:dyDescent="0.25">
      <c r="A1479" s="404"/>
      <c r="B1479" s="404"/>
      <c r="C1479" s="397"/>
      <c r="D1479" s="396"/>
      <c r="E1479" s="397" t="s">
        <v>619</v>
      </c>
      <c r="F1479" s="395"/>
      <c r="G1479" s="395" t="s">
        <v>1969</v>
      </c>
      <c r="H1479" s="394"/>
      <c r="I1479" s="399"/>
      <c r="J1479" s="383"/>
      <c r="K1479" s="387">
        <v>0</v>
      </c>
      <c r="L1479" s="201">
        <v>-145.01164667172839</v>
      </c>
      <c r="M1479" s="201">
        <v>423.0996045</v>
      </c>
      <c r="N1479" s="201">
        <v>41.094000000000001</v>
      </c>
      <c r="O1479" s="387">
        <v>41.094000000000001</v>
      </c>
      <c r="P1479" s="387">
        <v>423.0996045</v>
      </c>
      <c r="Q1479" s="387">
        <v>-145.01164667172839</v>
      </c>
      <c r="R1479" s="402">
        <v>238.47657321577833</v>
      </c>
      <c r="S1479" s="402">
        <v>238.47657321577833</v>
      </c>
      <c r="T1479" s="402"/>
      <c r="U1479" s="170">
        <v>169.99794334937849</v>
      </c>
      <c r="V1479" s="170"/>
      <c r="W1479" s="170"/>
      <c r="X1479" s="168"/>
      <c r="Y1479" s="168"/>
      <c r="Z1479" s="168"/>
      <c r="AA1479" s="169"/>
      <c r="AB1479" s="169"/>
      <c r="AC1479" s="168"/>
      <c r="AD1479" s="168"/>
      <c r="AE1479" s="168"/>
      <c r="AF1479" s="168"/>
      <c r="AG1479" s="168"/>
      <c r="AH1479" s="168"/>
      <c r="AI1479" s="168"/>
      <c r="AJ1479" s="168"/>
      <c r="AK1479" s="168"/>
      <c r="AL1479" s="168"/>
      <c r="AM1479" s="168"/>
      <c r="AN1479" s="168"/>
      <c r="AO1479" s="250"/>
    </row>
    <row r="1480" spans="1:41" x14ac:dyDescent="0.25">
      <c r="A1480" s="397" t="s">
        <v>2824</v>
      </c>
      <c r="B1480" s="397" t="s">
        <v>2973</v>
      </c>
      <c r="C1480" s="397" t="s">
        <v>2152</v>
      </c>
      <c r="D1480" s="396">
        <v>2385</v>
      </c>
      <c r="E1480" s="397" t="s">
        <v>2961</v>
      </c>
      <c r="F1480" s="395" t="s">
        <v>2150</v>
      </c>
      <c r="G1480" s="395" t="s">
        <v>2149</v>
      </c>
      <c r="H1480" s="394"/>
      <c r="I1480" s="387"/>
      <c r="J1480" s="383"/>
      <c r="K1480" s="387">
        <v>0</v>
      </c>
      <c r="L1480" s="201">
        <v>-145.01164667172839</v>
      </c>
      <c r="M1480" s="201">
        <v>423.0996045</v>
      </c>
      <c r="N1480" s="201">
        <v>41.094000000000001</v>
      </c>
      <c r="O1480" s="387">
        <v>41.094000000000001</v>
      </c>
      <c r="P1480" s="387">
        <v>423.0996045</v>
      </c>
      <c r="Q1480" s="387">
        <v>-145.01164667172839</v>
      </c>
      <c r="R1480" s="402">
        <v>238.47657321577833</v>
      </c>
      <c r="S1480" s="402">
        <v>238.47657321577833</v>
      </c>
      <c r="T1480" s="387"/>
      <c r="U1480" s="225">
        <v>169.99794334937849</v>
      </c>
      <c r="V1480" s="201"/>
      <c r="W1480" s="201"/>
      <c r="X1480" s="250"/>
      <c r="Y1480" s="250"/>
      <c r="Z1480" s="250"/>
      <c r="AA1480" s="251"/>
      <c r="AB1480" s="251"/>
      <c r="AC1480" s="250"/>
      <c r="AD1480" s="250"/>
      <c r="AE1480" s="250"/>
      <c r="AF1480" s="250"/>
      <c r="AG1480" s="250"/>
      <c r="AH1480" s="250"/>
      <c r="AI1480" s="250"/>
      <c r="AJ1480" s="250"/>
      <c r="AK1480" s="250"/>
      <c r="AL1480" s="250"/>
      <c r="AM1480" s="250"/>
      <c r="AN1480" s="250"/>
      <c r="AO1480" s="221"/>
    </row>
    <row r="1481" spans="1:41" x14ac:dyDescent="0.25">
      <c r="A1481" s="397" t="s">
        <v>2824</v>
      </c>
      <c r="B1481" s="397" t="s">
        <v>2973</v>
      </c>
      <c r="C1481" s="397" t="s">
        <v>1990</v>
      </c>
      <c r="D1481" s="396">
        <v>2385</v>
      </c>
      <c r="E1481" s="397" t="s">
        <v>2960</v>
      </c>
      <c r="F1481" s="395" t="s">
        <v>1988</v>
      </c>
      <c r="G1481" s="395" t="s">
        <v>1987</v>
      </c>
      <c r="H1481" s="394"/>
      <c r="I1481" s="387"/>
      <c r="J1481" s="383"/>
      <c r="K1481" s="387">
        <v>0</v>
      </c>
      <c r="L1481" s="201">
        <v>-145.01164667172839</v>
      </c>
      <c r="M1481" s="201">
        <v>423.0996045</v>
      </c>
      <c r="N1481" s="201">
        <v>41.094000000000001</v>
      </c>
      <c r="O1481" s="387">
        <v>41.094000000000001</v>
      </c>
      <c r="P1481" s="387">
        <v>423.0996045</v>
      </c>
      <c r="Q1481" s="387">
        <v>-145.01164667172839</v>
      </c>
      <c r="R1481" s="402">
        <v>238.47657321577833</v>
      </c>
      <c r="S1481" s="402">
        <v>238.47657321577833</v>
      </c>
      <c r="T1481" s="387"/>
      <c r="U1481" s="225">
        <v>169.99794334937849</v>
      </c>
      <c r="V1481" s="222"/>
      <c r="W1481" s="222"/>
      <c r="X1481" s="221"/>
      <c r="Y1481" s="221"/>
      <c r="Z1481" s="221"/>
      <c r="AA1481" s="175"/>
      <c r="AB1481" s="175"/>
      <c r="AC1481" s="221"/>
      <c r="AD1481" s="221"/>
      <c r="AE1481" s="221"/>
      <c r="AF1481" s="221"/>
      <c r="AG1481" s="221"/>
      <c r="AH1481" s="221"/>
      <c r="AI1481" s="221"/>
      <c r="AJ1481" s="221"/>
      <c r="AK1481" s="221"/>
      <c r="AL1481" s="221"/>
      <c r="AM1481" s="221"/>
      <c r="AN1481" s="221"/>
      <c r="AO1481" s="221"/>
    </row>
    <row r="1482" spans="1:41" x14ac:dyDescent="0.25">
      <c r="A1482" s="397" t="s">
        <v>2824</v>
      </c>
      <c r="B1482" s="397" t="s">
        <v>2973</v>
      </c>
      <c r="C1482" s="397" t="s">
        <v>1990</v>
      </c>
      <c r="D1482" s="396">
        <v>2385</v>
      </c>
      <c r="E1482" s="397" t="s">
        <v>2959</v>
      </c>
      <c r="F1482" s="395" t="s">
        <v>1988</v>
      </c>
      <c r="G1482" s="395" t="s">
        <v>1987</v>
      </c>
      <c r="H1482" s="394"/>
      <c r="I1482" s="387"/>
      <c r="J1482" s="383"/>
      <c r="K1482" s="387">
        <v>0</v>
      </c>
      <c r="L1482" s="201">
        <v>-145.01164667172839</v>
      </c>
      <c r="M1482" s="201">
        <v>423.0996045</v>
      </c>
      <c r="N1482" s="201">
        <v>41.094000000000001</v>
      </c>
      <c r="O1482" s="387">
        <v>41.094000000000001</v>
      </c>
      <c r="P1482" s="387">
        <v>423.0996045</v>
      </c>
      <c r="Q1482" s="387">
        <v>-145.01164667172839</v>
      </c>
      <c r="R1482" s="402">
        <v>238.47657321577833</v>
      </c>
      <c r="S1482" s="402">
        <v>238.47657321577833</v>
      </c>
      <c r="T1482" s="387"/>
      <c r="U1482" s="225">
        <v>169.99794334937849</v>
      </c>
      <c r="V1482" s="222"/>
      <c r="W1482" s="222"/>
      <c r="X1482" s="221"/>
      <c r="Y1482" s="221"/>
      <c r="Z1482" s="221"/>
      <c r="AA1482" s="175"/>
      <c r="AB1482" s="175"/>
      <c r="AC1482" s="221"/>
      <c r="AD1482" s="221"/>
      <c r="AE1482" s="221"/>
      <c r="AF1482" s="221"/>
      <c r="AG1482" s="221"/>
      <c r="AH1482" s="221"/>
      <c r="AI1482" s="221"/>
      <c r="AJ1482" s="221"/>
      <c r="AK1482" s="221"/>
      <c r="AL1482" s="221"/>
      <c r="AM1482" s="221"/>
      <c r="AN1482" s="221"/>
      <c r="AO1482" s="168"/>
    </row>
    <row r="1483" spans="1:41" x14ac:dyDescent="0.25">
      <c r="A1483" s="404"/>
      <c r="B1483" s="404"/>
      <c r="C1483" s="397"/>
      <c r="D1483" s="396"/>
      <c r="E1483" s="397" t="s">
        <v>619</v>
      </c>
      <c r="F1483" s="395"/>
      <c r="G1483" s="395" t="s">
        <v>1962</v>
      </c>
      <c r="H1483" s="394"/>
      <c r="I1483" s="399"/>
      <c r="J1483" s="383"/>
      <c r="K1483" s="387">
        <v>0.12238499999999999</v>
      </c>
      <c r="L1483" s="201">
        <v>-145.07283917172839</v>
      </c>
      <c r="M1483" s="201">
        <v>423.0996045</v>
      </c>
      <c r="N1483" s="201">
        <v>41.094000000000001</v>
      </c>
      <c r="O1483" s="387">
        <v>41.094000000000001</v>
      </c>
      <c r="P1483" s="387">
        <v>423.0996045</v>
      </c>
      <c r="Q1483" s="387">
        <v>-145.13403167172839</v>
      </c>
      <c r="R1483" s="402">
        <v>238.53776571577833</v>
      </c>
      <c r="S1483" s="402">
        <v>238.59895821577834</v>
      </c>
      <c r="T1483" s="387" t="s">
        <v>2365</v>
      </c>
      <c r="U1483" s="225">
        <v>170.05913584937849</v>
      </c>
      <c r="V1483" s="170"/>
      <c r="W1483" s="170"/>
      <c r="X1483" s="168"/>
      <c r="Y1483" s="168"/>
      <c r="Z1483" s="168"/>
      <c r="AA1483" s="169"/>
      <c r="AB1483" s="169"/>
      <c r="AC1483" s="168"/>
      <c r="AD1483" s="168"/>
      <c r="AE1483" s="168"/>
      <c r="AF1483" s="168"/>
      <c r="AG1483" s="168"/>
      <c r="AH1483" s="168"/>
      <c r="AI1483" s="168"/>
      <c r="AJ1483" s="168"/>
      <c r="AK1483" s="168"/>
      <c r="AL1483" s="168"/>
      <c r="AM1483" s="168"/>
      <c r="AN1483" s="168"/>
      <c r="AO1483" s="223"/>
    </row>
    <row r="1484" spans="1:41" x14ac:dyDescent="0.25">
      <c r="A1484" s="397" t="s">
        <v>2824</v>
      </c>
      <c r="B1484" s="397" t="s">
        <v>2973</v>
      </c>
      <c r="C1484" s="397" t="s">
        <v>1981</v>
      </c>
      <c r="D1484" s="396">
        <v>2386</v>
      </c>
      <c r="E1484" s="397" t="s">
        <v>2958</v>
      </c>
      <c r="F1484" s="395" t="s">
        <v>1979</v>
      </c>
      <c r="G1484" s="395" t="s">
        <v>1978</v>
      </c>
      <c r="H1484" s="394">
        <v>63</v>
      </c>
      <c r="I1484" s="387"/>
      <c r="J1484" s="383"/>
      <c r="K1484" s="387">
        <v>7.4999999999999997E-2</v>
      </c>
      <c r="L1484" s="201">
        <v>-145.17153167172839</v>
      </c>
      <c r="M1484" s="201">
        <v>423.0996045</v>
      </c>
      <c r="N1484" s="201">
        <v>41.094000000000001</v>
      </c>
      <c r="O1484" s="387">
        <v>41.094000000000001</v>
      </c>
      <c r="P1484" s="387">
        <v>423.0996045</v>
      </c>
      <c r="Q1484" s="387">
        <v>-145.20903167172838</v>
      </c>
      <c r="R1484" s="402">
        <v>238.63645821577833</v>
      </c>
      <c r="S1484" s="402">
        <v>238.67395821577833</v>
      </c>
      <c r="T1484" s="387"/>
      <c r="U1484" s="225">
        <v>170.15782834937852</v>
      </c>
      <c r="V1484" s="225"/>
      <c r="W1484" s="225"/>
      <c r="X1484" s="223"/>
      <c r="Y1484" s="223"/>
      <c r="Z1484" s="223"/>
      <c r="AA1484" s="224"/>
      <c r="AB1484" s="224"/>
      <c r="AC1484" s="223"/>
      <c r="AD1484" s="223"/>
      <c r="AE1484" s="223"/>
      <c r="AF1484" s="223"/>
      <c r="AG1484" s="223"/>
      <c r="AH1484" s="223"/>
      <c r="AI1484" s="223"/>
      <c r="AJ1484" s="223"/>
      <c r="AK1484" s="223"/>
      <c r="AL1484" s="223"/>
      <c r="AM1484" s="223"/>
      <c r="AN1484" s="223"/>
      <c r="AO1484" s="168" t="s">
        <v>2066</v>
      </c>
    </row>
    <row r="1485" spans="1:41" x14ac:dyDescent="0.25">
      <c r="A1485" s="405" t="s">
        <v>4323</v>
      </c>
      <c r="B1485" s="404"/>
      <c r="C1485" s="404"/>
      <c r="D1485" s="403"/>
      <c r="E1485" s="397"/>
      <c r="F1485" s="395"/>
      <c r="G1485" s="395"/>
      <c r="H1485" s="394"/>
      <c r="I1485" s="387"/>
      <c r="J1485" s="383"/>
      <c r="K1485" s="402">
        <v>0.18421750000000001</v>
      </c>
      <c r="L1485" s="201">
        <v>-145.30114042172838</v>
      </c>
      <c r="M1485" s="201">
        <v>423.0996045</v>
      </c>
      <c r="N1485" s="201">
        <v>41.094000000000001</v>
      </c>
      <c r="O1485" s="387">
        <v>41.094000000000001</v>
      </c>
      <c r="P1485" s="387">
        <v>423.0996045</v>
      </c>
      <c r="Q1485" s="387">
        <v>-145.39324917172837</v>
      </c>
      <c r="R1485" s="402">
        <v>238.76606696577832</v>
      </c>
      <c r="S1485" s="402">
        <v>238.85817571577832</v>
      </c>
      <c r="T1485" s="406" t="s">
        <v>2822</v>
      </c>
      <c r="U1485" s="170">
        <v>170.28743709937851</v>
      </c>
      <c r="V1485" s="231" t="s">
        <v>2956</v>
      </c>
      <c r="W1485" s="170"/>
      <c r="X1485" s="168"/>
      <c r="Y1485" s="168"/>
      <c r="Z1485" s="168"/>
      <c r="AA1485" s="169"/>
      <c r="AB1485" s="245"/>
      <c r="AC1485" s="168"/>
      <c r="AD1485" s="168"/>
      <c r="AE1485" s="168"/>
      <c r="AF1485" s="250"/>
      <c r="AG1485" s="250"/>
      <c r="AH1485" s="250"/>
      <c r="AI1485" s="250"/>
      <c r="AJ1485" s="170">
        <v>41.094000000000001</v>
      </c>
      <c r="AK1485" s="170">
        <v>423.0996045</v>
      </c>
      <c r="AL1485" s="170">
        <v>-145.39324917172837</v>
      </c>
      <c r="AM1485" s="168"/>
      <c r="AN1485" s="168"/>
      <c r="AO1485" s="232" t="s">
        <v>2955</v>
      </c>
    </row>
    <row r="1486" spans="1:41" x14ac:dyDescent="0.25">
      <c r="A1486" s="421" t="s">
        <v>2824</v>
      </c>
      <c r="B1486" s="421" t="s">
        <v>2009</v>
      </c>
      <c r="C1486" s="421" t="s">
        <v>2004</v>
      </c>
      <c r="D1486" s="422">
        <v>2394</v>
      </c>
      <c r="E1486" s="421" t="s">
        <v>2954</v>
      </c>
      <c r="F1486" s="420" t="s">
        <v>2892</v>
      </c>
      <c r="G1486" s="420" t="s">
        <v>2952</v>
      </c>
      <c r="H1486" s="419" t="s">
        <v>2397</v>
      </c>
      <c r="I1486" s="416"/>
      <c r="J1486" s="418"/>
      <c r="K1486" s="416">
        <v>1.0406525665016189</v>
      </c>
      <c r="L1486" s="201">
        <v>-145.86170741426446</v>
      </c>
      <c r="M1486" s="201">
        <v>422.90556274253606</v>
      </c>
      <c r="N1486" s="201">
        <v>41.094000000000001</v>
      </c>
      <c r="O1486" s="416">
        <v>41.094000000000001</v>
      </c>
      <c r="P1486" s="417">
        <v>422.71152098507218</v>
      </c>
      <c r="Q1486" s="417">
        <v>-146.33016565680055</v>
      </c>
      <c r="R1486" s="416">
        <v>239.37850199902914</v>
      </c>
      <c r="S1486" s="416">
        <v>239.89882828227994</v>
      </c>
      <c r="T1486" s="416"/>
      <c r="U1486" s="170">
        <v>170.8998721326293</v>
      </c>
      <c r="V1486" s="232" t="s">
        <v>2824</v>
      </c>
      <c r="W1486" s="232" t="s">
        <v>2036</v>
      </c>
      <c r="X1486" s="232" t="s">
        <v>2004</v>
      </c>
      <c r="Y1486" s="235">
        <v>2394</v>
      </c>
      <c r="Z1486" s="234" t="s">
        <v>2953</v>
      </c>
      <c r="AA1486" s="238" t="s">
        <v>2892</v>
      </c>
      <c r="AB1486" s="238" t="s">
        <v>2952</v>
      </c>
      <c r="AC1486" s="467" t="s">
        <v>2397</v>
      </c>
      <c r="AD1486" s="240"/>
      <c r="AE1486" s="232"/>
      <c r="AF1486" s="200">
        <v>1.0974096540473397</v>
      </c>
      <c r="AG1486" s="226">
        <v>-146.49065882577571</v>
      </c>
      <c r="AH1486" s="226">
        <v>423.0996045</v>
      </c>
      <c r="AI1486" s="226">
        <v>41.094000000000001</v>
      </c>
      <c r="AJ1486" s="244">
        <v>41.094000000000001</v>
      </c>
      <c r="AK1486" s="244">
        <v>423.0996045</v>
      </c>
      <c r="AL1486" s="244">
        <v>-146.49065882577571</v>
      </c>
      <c r="AM1486" s="200">
        <v>239.40688054280199</v>
      </c>
      <c r="AN1486" s="200">
        <v>239.95558536982566</v>
      </c>
      <c r="AO1486" s="232"/>
    </row>
    <row r="1487" spans="1:41" x14ac:dyDescent="0.25">
      <c r="A1487" s="421"/>
      <c r="B1487" s="421"/>
      <c r="C1487" s="421"/>
      <c r="D1487" s="422"/>
      <c r="E1487" s="421" t="s">
        <v>619</v>
      </c>
      <c r="F1487" s="420"/>
      <c r="G1487" s="420"/>
      <c r="H1487" s="419"/>
      <c r="I1487" s="416"/>
      <c r="J1487" s="418"/>
      <c r="K1487" s="416">
        <v>0.63</v>
      </c>
      <c r="L1487" s="201">
        <v>-146.5529042928743</v>
      </c>
      <c r="M1487" s="201">
        <v>422.48878234899843</v>
      </c>
      <c r="N1487" s="201">
        <v>41.094000000000001</v>
      </c>
      <c r="O1487" s="416">
        <v>41.094000000000001</v>
      </c>
      <c r="P1487" s="417">
        <v>422.26604371292467</v>
      </c>
      <c r="Q1487" s="417">
        <v>-146.77564292894806</v>
      </c>
      <c r="R1487" s="416">
        <v>240.21382828227993</v>
      </c>
      <c r="S1487" s="416">
        <v>240.52882828227993</v>
      </c>
      <c r="T1487" s="416"/>
      <c r="U1487" s="170">
        <v>171.73519841588012</v>
      </c>
      <c r="V1487" s="234" t="s">
        <v>2824</v>
      </c>
      <c r="W1487" s="234" t="s">
        <v>2036</v>
      </c>
      <c r="X1487" s="234" t="s">
        <v>1981</v>
      </c>
      <c r="Y1487" s="235">
        <v>2400</v>
      </c>
      <c r="Z1487" s="234" t="s">
        <v>2951</v>
      </c>
      <c r="AA1487" s="238" t="s">
        <v>1979</v>
      </c>
      <c r="AB1487" s="238" t="s">
        <v>1978</v>
      </c>
      <c r="AC1487" s="467">
        <v>63</v>
      </c>
      <c r="AD1487" s="200"/>
      <c r="AE1487" s="200"/>
      <c r="AF1487" s="200">
        <v>7.4999999999999997E-2</v>
      </c>
      <c r="AG1487" s="201">
        <v>-146.52815882577571</v>
      </c>
      <c r="AH1487" s="201">
        <v>423.0996045</v>
      </c>
      <c r="AI1487" s="201">
        <v>41.094000000000001</v>
      </c>
      <c r="AJ1487" s="200">
        <v>41.094000000000001</v>
      </c>
      <c r="AK1487" s="200">
        <v>423.0996045</v>
      </c>
      <c r="AL1487" s="200">
        <v>-146.5656588257757</v>
      </c>
      <c r="AM1487" s="200">
        <v>239.99308536982565</v>
      </c>
      <c r="AN1487" s="200">
        <v>240.03058536982564</v>
      </c>
      <c r="AO1487" s="232"/>
    </row>
    <row r="1488" spans="1:41" x14ac:dyDescent="0.25">
      <c r="A1488" s="421" t="s">
        <v>2824</v>
      </c>
      <c r="B1488" s="421" t="s">
        <v>2009</v>
      </c>
      <c r="C1488" s="421" t="s">
        <v>2950</v>
      </c>
      <c r="D1488" s="422">
        <v>2405</v>
      </c>
      <c r="E1488" s="421" t="s">
        <v>2949</v>
      </c>
      <c r="F1488" s="420"/>
      <c r="G1488" s="420" t="s">
        <v>2948</v>
      </c>
      <c r="H1488" s="419"/>
      <c r="I1488" s="416"/>
      <c r="J1488" s="418"/>
      <c r="K1488" s="416">
        <v>0</v>
      </c>
      <c r="L1488" s="201">
        <v>-146.77564292894806</v>
      </c>
      <c r="M1488" s="201">
        <v>422.26604371292467</v>
      </c>
      <c r="N1488" s="201">
        <v>41.094000000000001</v>
      </c>
      <c r="O1488" s="416">
        <v>41.094000000000001</v>
      </c>
      <c r="P1488" s="416">
        <v>422.26604371292467</v>
      </c>
      <c r="Q1488" s="416">
        <v>-146.77564292894806</v>
      </c>
      <c r="R1488" s="416">
        <v>240.52882828227993</v>
      </c>
      <c r="S1488" s="416">
        <v>240.52882828227993</v>
      </c>
      <c r="T1488" s="416"/>
      <c r="U1488" s="170">
        <v>172.05019841588012</v>
      </c>
      <c r="V1488" s="234"/>
      <c r="W1488" s="234"/>
      <c r="X1488" s="234"/>
      <c r="Y1488" s="235"/>
      <c r="Z1488" s="234" t="s">
        <v>619</v>
      </c>
      <c r="AA1488" s="238"/>
      <c r="AB1488" s="238"/>
      <c r="AC1488" s="467"/>
      <c r="AD1488" s="200"/>
      <c r="AE1488" s="200"/>
      <c r="AF1488" s="200">
        <v>0.78259600000000662</v>
      </c>
      <c r="AG1488" s="201">
        <v>-146.95695682577571</v>
      </c>
      <c r="AH1488" s="201">
        <v>423.0996045</v>
      </c>
      <c r="AI1488" s="201">
        <v>41.094000000000001</v>
      </c>
      <c r="AJ1488" s="200">
        <v>41.094000000000001</v>
      </c>
      <c r="AK1488" s="200">
        <v>423.0996045</v>
      </c>
      <c r="AL1488" s="200">
        <v>-147.34825482577571</v>
      </c>
      <c r="AM1488" s="200">
        <v>240.42188336982565</v>
      </c>
      <c r="AN1488" s="200">
        <v>240.81318136982566</v>
      </c>
      <c r="AO1488" s="232"/>
    </row>
    <row r="1489" spans="1:41" x14ac:dyDescent="0.25">
      <c r="A1489" s="421"/>
      <c r="B1489" s="421"/>
      <c r="C1489" s="421"/>
      <c r="D1489" s="422"/>
      <c r="E1489" s="421"/>
      <c r="F1489" s="420"/>
      <c r="G1489" s="420"/>
      <c r="H1489" s="419"/>
      <c r="I1489" s="416"/>
      <c r="J1489" s="418"/>
      <c r="K1489" s="416">
        <v>0</v>
      </c>
      <c r="L1489" s="201">
        <v>-146.77564292894806</v>
      </c>
      <c r="M1489" s="201">
        <v>422.26604371292467</v>
      </c>
      <c r="N1489" s="201">
        <v>41.094000000000001</v>
      </c>
      <c r="O1489" s="416">
        <v>41.094000000000001</v>
      </c>
      <c r="P1489" s="416">
        <v>422.26604371292467</v>
      </c>
      <c r="Q1489" s="416">
        <v>-146.77564292894806</v>
      </c>
      <c r="R1489" s="416">
        <v>240.52882828227993</v>
      </c>
      <c r="S1489" s="416">
        <v>240.52882828227993</v>
      </c>
      <c r="T1489" s="416"/>
      <c r="U1489" s="170">
        <v>172.05019841588012</v>
      </c>
      <c r="V1489" s="234"/>
      <c r="W1489" s="234"/>
      <c r="X1489" s="234"/>
      <c r="Y1489" s="235"/>
      <c r="Z1489" s="234"/>
      <c r="AA1489" s="238"/>
      <c r="AB1489" s="238"/>
      <c r="AC1489" s="467"/>
      <c r="AD1489" s="240"/>
      <c r="AE1489" s="200"/>
      <c r="AF1489" s="200">
        <v>0</v>
      </c>
      <c r="AG1489" s="201">
        <v>-147.34825482577571</v>
      </c>
      <c r="AH1489" s="201">
        <v>423.0996045</v>
      </c>
      <c r="AI1489" s="201">
        <v>41.094000000000001</v>
      </c>
      <c r="AJ1489" s="200">
        <v>41.094000000000001</v>
      </c>
      <c r="AK1489" s="200">
        <v>423.0996045</v>
      </c>
      <c r="AL1489" s="200">
        <v>-147.34825482577571</v>
      </c>
      <c r="AM1489" s="200">
        <v>240.81318136982566</v>
      </c>
      <c r="AN1489" s="200">
        <v>240.81318136982566</v>
      </c>
      <c r="AO1489" s="234"/>
    </row>
    <row r="1490" spans="1:41" x14ac:dyDescent="0.25">
      <c r="A1490" s="421" t="s">
        <v>2824</v>
      </c>
      <c r="B1490" s="421" t="s">
        <v>2009</v>
      </c>
      <c r="C1490" s="421" t="s">
        <v>1967</v>
      </c>
      <c r="D1490" s="422">
        <v>2405</v>
      </c>
      <c r="E1490" s="421" t="s">
        <v>2947</v>
      </c>
      <c r="F1490" s="420" t="s">
        <v>2851</v>
      </c>
      <c r="G1490" s="420" t="s">
        <v>2946</v>
      </c>
      <c r="H1490" s="419"/>
      <c r="I1490" s="416"/>
      <c r="J1490" s="418"/>
      <c r="K1490" s="416">
        <v>0</v>
      </c>
      <c r="L1490" s="201">
        <v>-146.77564292894806</v>
      </c>
      <c r="M1490" s="201">
        <v>422.26604371292467</v>
      </c>
      <c r="N1490" s="201">
        <v>41.094000000000001</v>
      </c>
      <c r="O1490" s="416">
        <v>41.094000000000001</v>
      </c>
      <c r="P1490" s="416">
        <v>422.26604371292467</v>
      </c>
      <c r="Q1490" s="416">
        <v>-146.77564292894806</v>
      </c>
      <c r="R1490" s="416">
        <v>240.52882828227993</v>
      </c>
      <c r="S1490" s="416">
        <v>240.52882828227993</v>
      </c>
      <c r="T1490" s="416"/>
      <c r="U1490" s="170">
        <v>172.05019841588012</v>
      </c>
      <c r="V1490" s="232" t="s">
        <v>2824</v>
      </c>
      <c r="W1490" s="232" t="s">
        <v>2036</v>
      </c>
      <c r="X1490" s="232" t="s">
        <v>2053</v>
      </c>
      <c r="Y1490" s="235">
        <v>2409</v>
      </c>
      <c r="Z1490" s="234" t="s">
        <v>2945</v>
      </c>
      <c r="AA1490" s="238" t="s">
        <v>1982</v>
      </c>
      <c r="AB1490" s="238" t="s">
        <v>2920</v>
      </c>
      <c r="AC1490" s="467"/>
      <c r="AD1490" s="234"/>
      <c r="AE1490" s="200"/>
      <c r="AF1490" s="200">
        <v>0.25</v>
      </c>
      <c r="AG1490" s="201">
        <v>-147.47325482577571</v>
      </c>
      <c r="AH1490" s="201">
        <v>423.0996045</v>
      </c>
      <c r="AI1490" s="201">
        <v>41.094000000000001</v>
      </c>
      <c r="AJ1490" s="200">
        <v>41.094000000000001</v>
      </c>
      <c r="AK1490" s="200">
        <v>423.0996045</v>
      </c>
      <c r="AL1490" s="200">
        <v>-147.59825482577571</v>
      </c>
      <c r="AM1490" s="200">
        <v>240.93818136982566</v>
      </c>
      <c r="AN1490" s="200">
        <v>241.06318136982566</v>
      </c>
      <c r="AO1490" s="232"/>
    </row>
    <row r="1491" spans="1:41" x14ac:dyDescent="0.25">
      <c r="A1491" s="421"/>
      <c r="B1491" s="421"/>
      <c r="C1491" s="421"/>
      <c r="D1491" s="422"/>
      <c r="E1491" s="421" t="s">
        <v>619</v>
      </c>
      <c r="F1491" s="420"/>
      <c r="G1491" s="420"/>
      <c r="H1491" s="419"/>
      <c r="I1491" s="416"/>
      <c r="J1491" s="418"/>
      <c r="K1491" s="416">
        <v>0.57999999999999996</v>
      </c>
      <c r="L1491" s="201">
        <v>-146.98070389549216</v>
      </c>
      <c r="M1491" s="201">
        <v>422.06098274638055</v>
      </c>
      <c r="N1491" s="201">
        <v>41.094000000000001</v>
      </c>
      <c r="O1491" s="416">
        <v>41.094000000000001</v>
      </c>
      <c r="P1491" s="416">
        <v>421.85592177983648</v>
      </c>
      <c r="Q1491" s="416">
        <v>-147.18576486203625</v>
      </c>
      <c r="R1491" s="416">
        <v>240.81882828227995</v>
      </c>
      <c r="S1491" s="416">
        <v>241.10882828227994</v>
      </c>
      <c r="T1491" s="416"/>
      <c r="U1491" s="170">
        <v>172.34019841588014</v>
      </c>
      <c r="V1491" s="232"/>
      <c r="W1491" s="232"/>
      <c r="X1491" s="232"/>
      <c r="Y1491" s="237"/>
      <c r="Z1491" s="232"/>
      <c r="AA1491" s="199"/>
      <c r="AB1491" s="199"/>
      <c r="AC1491" s="825"/>
      <c r="AD1491" s="240"/>
      <c r="AE1491" s="200"/>
      <c r="AF1491" s="200">
        <v>8.9999999999992045E-2</v>
      </c>
      <c r="AG1491" s="201">
        <v>-147.64325482577573</v>
      </c>
      <c r="AH1491" s="201">
        <v>423.0996045</v>
      </c>
      <c r="AI1491" s="201">
        <v>41.094000000000001</v>
      </c>
      <c r="AJ1491" s="200">
        <v>41.094000000000001</v>
      </c>
      <c r="AK1491" s="200">
        <v>423.0996045</v>
      </c>
      <c r="AL1491" s="200">
        <v>-147.68825482577572</v>
      </c>
      <c r="AM1491" s="200">
        <v>241.10818136982567</v>
      </c>
      <c r="AN1491" s="200">
        <v>241.15318136982566</v>
      </c>
      <c r="AO1491" s="232"/>
    </row>
    <row r="1492" spans="1:41" x14ac:dyDescent="0.25">
      <c r="A1492" s="421" t="s">
        <v>2824</v>
      </c>
      <c r="B1492" s="421" t="s">
        <v>2009</v>
      </c>
      <c r="C1492" s="421" t="s">
        <v>1961</v>
      </c>
      <c r="D1492" s="422">
        <v>2412</v>
      </c>
      <c r="E1492" s="421" t="s">
        <v>2944</v>
      </c>
      <c r="F1492" s="420" t="s">
        <v>2896</v>
      </c>
      <c r="G1492" s="420" t="s">
        <v>1958</v>
      </c>
      <c r="H1492" s="419">
        <v>140</v>
      </c>
      <c r="I1492" s="416"/>
      <c r="J1492" s="418"/>
      <c r="K1492" s="416">
        <v>0.2</v>
      </c>
      <c r="L1492" s="201">
        <v>-147.2564755401549</v>
      </c>
      <c r="M1492" s="201">
        <v>421.78521110171783</v>
      </c>
      <c r="N1492" s="201">
        <v>41.094000000000001</v>
      </c>
      <c r="O1492" s="416">
        <v>41.094000000000001</v>
      </c>
      <c r="P1492" s="416">
        <v>421.71450042359919</v>
      </c>
      <c r="Q1492" s="416">
        <v>-147.32718621827357</v>
      </c>
      <c r="R1492" s="416">
        <v>241.20882828227994</v>
      </c>
      <c r="S1492" s="416">
        <v>241.30882828227993</v>
      </c>
      <c r="T1492" s="416"/>
      <c r="U1492" s="170">
        <v>172.73019841588012</v>
      </c>
      <c r="V1492" s="232" t="s">
        <v>2824</v>
      </c>
      <c r="W1492" s="232" t="s">
        <v>2036</v>
      </c>
      <c r="X1492" s="232" t="s">
        <v>2053</v>
      </c>
      <c r="Y1492" s="235">
        <v>2413</v>
      </c>
      <c r="Z1492" s="234" t="s">
        <v>2943</v>
      </c>
      <c r="AA1492" s="238" t="s">
        <v>1982</v>
      </c>
      <c r="AB1492" s="238" t="s">
        <v>2920</v>
      </c>
      <c r="AC1492" s="467"/>
      <c r="AD1492" s="234"/>
      <c r="AE1492" s="200"/>
      <c r="AF1492" s="200">
        <v>0.25</v>
      </c>
      <c r="AG1492" s="201">
        <v>-147.81325482577572</v>
      </c>
      <c r="AH1492" s="201">
        <v>423.0996045</v>
      </c>
      <c r="AI1492" s="201">
        <v>41.094000000000001</v>
      </c>
      <c r="AJ1492" s="200">
        <v>41.094000000000001</v>
      </c>
      <c r="AK1492" s="200">
        <v>423.0996045</v>
      </c>
      <c r="AL1492" s="200">
        <v>-147.93825482577572</v>
      </c>
      <c r="AM1492" s="200">
        <v>241.27818136982566</v>
      </c>
      <c r="AN1492" s="200">
        <v>241.40318136982566</v>
      </c>
      <c r="AO1492" s="232"/>
    </row>
    <row r="1493" spans="1:41" x14ac:dyDescent="0.25">
      <c r="A1493" s="421"/>
      <c r="B1493" s="421"/>
      <c r="C1493" s="421"/>
      <c r="D1493" s="422"/>
      <c r="E1493" s="421"/>
      <c r="F1493" s="420"/>
      <c r="G1493" s="420"/>
      <c r="H1493" s="419"/>
      <c r="I1493" s="416"/>
      <c r="J1493" s="418"/>
      <c r="K1493" s="416">
        <v>0.15</v>
      </c>
      <c r="L1493" s="201">
        <v>-147.38021922686255</v>
      </c>
      <c r="M1493" s="201">
        <v>421.66146741501018</v>
      </c>
      <c r="N1493" s="201">
        <v>41.094000000000001</v>
      </c>
      <c r="O1493" s="416">
        <v>41.094000000000001</v>
      </c>
      <c r="P1493" s="416">
        <v>421.60843440642122</v>
      </c>
      <c r="Q1493" s="416">
        <v>-147.43325223545156</v>
      </c>
      <c r="R1493" s="416">
        <v>241.38382828227995</v>
      </c>
      <c r="S1493" s="416">
        <v>241.45882828227994</v>
      </c>
      <c r="T1493" s="416"/>
      <c r="U1493" s="170">
        <v>172.90519841588014</v>
      </c>
      <c r="V1493" s="232"/>
      <c r="W1493" s="232"/>
      <c r="X1493" s="232"/>
      <c r="Y1493" s="237"/>
      <c r="Z1493" s="232"/>
      <c r="AA1493" s="199"/>
      <c r="AB1493" s="199"/>
      <c r="AC1493" s="825"/>
      <c r="AD1493" s="232"/>
      <c r="AE1493" s="240"/>
      <c r="AF1493" s="200">
        <v>0.58999434595266165</v>
      </c>
      <c r="AG1493" s="201">
        <v>-148.23325199875205</v>
      </c>
      <c r="AH1493" s="201">
        <v>423.0996045</v>
      </c>
      <c r="AI1493" s="201">
        <v>41.094000000000001</v>
      </c>
      <c r="AJ1493" s="200">
        <v>41.094000000000001</v>
      </c>
      <c r="AK1493" s="200">
        <v>423.0996045</v>
      </c>
      <c r="AL1493" s="200">
        <v>-148.52824917172839</v>
      </c>
      <c r="AM1493" s="200">
        <v>241.698178542802</v>
      </c>
      <c r="AN1493" s="200">
        <v>241.99317571577834</v>
      </c>
      <c r="AO1493" s="232"/>
    </row>
    <row r="1494" spans="1:41" x14ac:dyDescent="0.25">
      <c r="A1494" s="421" t="s">
        <v>2824</v>
      </c>
      <c r="B1494" s="421" t="s">
        <v>2009</v>
      </c>
      <c r="C1494" s="421" t="s">
        <v>1947</v>
      </c>
      <c r="D1494" s="422">
        <v>2416</v>
      </c>
      <c r="E1494" s="421" t="s">
        <v>2942</v>
      </c>
      <c r="F1494" s="420" t="s">
        <v>2900</v>
      </c>
      <c r="G1494" s="420" t="s">
        <v>2941</v>
      </c>
      <c r="H1494" s="419" t="s">
        <v>2898</v>
      </c>
      <c r="I1494" s="416"/>
      <c r="J1494" s="418"/>
      <c r="K1494" s="416">
        <v>0.25</v>
      </c>
      <c r="L1494" s="201">
        <v>-147.5216405830999</v>
      </c>
      <c r="M1494" s="201">
        <v>421.52004605877289</v>
      </c>
      <c r="N1494" s="201">
        <v>41.094000000000001</v>
      </c>
      <c r="O1494" s="416">
        <v>41.094000000000001</v>
      </c>
      <c r="P1494" s="416">
        <v>421.43165771112461</v>
      </c>
      <c r="Q1494" s="416">
        <v>-147.6100289307482</v>
      </c>
      <c r="R1494" s="416">
        <v>241.58382828227994</v>
      </c>
      <c r="S1494" s="416">
        <v>241.70882828227994</v>
      </c>
      <c r="T1494" s="416"/>
      <c r="U1494" s="170">
        <v>173.10519841588012</v>
      </c>
      <c r="V1494" s="232" t="s">
        <v>2824</v>
      </c>
      <c r="W1494" s="232" t="s">
        <v>2036</v>
      </c>
      <c r="X1494" s="232" t="s">
        <v>2053</v>
      </c>
      <c r="Y1494" s="235">
        <v>2421</v>
      </c>
      <c r="Z1494" s="234" t="s">
        <v>2940</v>
      </c>
      <c r="AA1494" s="199" t="s">
        <v>2051</v>
      </c>
      <c r="AB1494" s="238" t="s">
        <v>2387</v>
      </c>
      <c r="AC1494" s="825"/>
      <c r="AD1494" s="232"/>
      <c r="AE1494" s="232"/>
      <c r="AF1494" s="200">
        <v>0.26</v>
      </c>
      <c r="AG1494" s="201">
        <v>-148.65824917172839</v>
      </c>
      <c r="AH1494" s="201">
        <v>423.0996045</v>
      </c>
      <c r="AI1494" s="201">
        <v>41.094000000000001</v>
      </c>
      <c r="AJ1494" s="200">
        <v>41.094000000000001</v>
      </c>
      <c r="AK1494" s="200">
        <v>423.0996045</v>
      </c>
      <c r="AL1494" s="200">
        <v>-148.78824917172838</v>
      </c>
      <c r="AM1494" s="200">
        <v>242.12317571577833</v>
      </c>
      <c r="AN1494" s="200">
        <v>242.25317571577833</v>
      </c>
      <c r="AO1494" s="232"/>
    </row>
    <row r="1495" spans="1:41" x14ac:dyDescent="0.25">
      <c r="A1495" s="421"/>
      <c r="B1495" s="421"/>
      <c r="C1495" s="421"/>
      <c r="D1495" s="422"/>
      <c r="E1495" s="421"/>
      <c r="F1495" s="420"/>
      <c r="G1495" s="420"/>
      <c r="H1495" s="419"/>
      <c r="I1495" s="416"/>
      <c r="J1495" s="418"/>
      <c r="K1495" s="416">
        <v>0</v>
      </c>
      <c r="L1495" s="201">
        <v>-147.6100289307482</v>
      </c>
      <c r="M1495" s="201">
        <v>421.43165771112461</v>
      </c>
      <c r="N1495" s="201">
        <v>41.094000000000001</v>
      </c>
      <c r="O1495" s="416">
        <v>41.094000000000001</v>
      </c>
      <c r="P1495" s="416">
        <v>421.43165771112461</v>
      </c>
      <c r="Q1495" s="416">
        <v>-147.6100289307482</v>
      </c>
      <c r="R1495" s="416">
        <v>241.70882828227994</v>
      </c>
      <c r="S1495" s="416">
        <v>241.70882828227994</v>
      </c>
      <c r="T1495" s="416"/>
      <c r="U1495" s="170">
        <v>173.23019841588012</v>
      </c>
      <c r="V1495" s="232"/>
      <c r="W1495" s="232"/>
      <c r="X1495" s="232"/>
      <c r="Y1495" s="235"/>
      <c r="Z1495" s="234"/>
      <c r="AA1495" s="199"/>
      <c r="AB1495" s="199"/>
      <c r="AC1495" s="467"/>
      <c r="AD1495" s="234"/>
      <c r="AE1495" s="232"/>
      <c r="AF1495" s="200">
        <v>0.41000599999999998</v>
      </c>
      <c r="AG1495" s="201">
        <v>-148.99325217172839</v>
      </c>
      <c r="AH1495" s="201">
        <v>423.0996045</v>
      </c>
      <c r="AI1495" s="201">
        <v>41.094000000000001</v>
      </c>
      <c r="AJ1495" s="200">
        <v>41.094000000000001</v>
      </c>
      <c r="AK1495" s="200">
        <v>423.0996045</v>
      </c>
      <c r="AL1495" s="200">
        <v>-149.19825517172839</v>
      </c>
      <c r="AM1495" s="200">
        <v>242.45817871577833</v>
      </c>
      <c r="AN1495" s="200">
        <v>242.66318171577834</v>
      </c>
      <c r="AO1495" s="232" t="s">
        <v>4324</v>
      </c>
    </row>
    <row r="1496" spans="1:41" x14ac:dyDescent="0.25">
      <c r="A1496" s="421"/>
      <c r="B1496" s="421"/>
      <c r="C1496" s="421"/>
      <c r="D1496" s="422"/>
      <c r="E1496" s="421" t="s">
        <v>619</v>
      </c>
      <c r="F1496" s="420"/>
      <c r="G1496" s="420"/>
      <c r="H1496" s="419"/>
      <c r="I1496" s="416"/>
      <c r="J1496" s="418"/>
      <c r="K1496" s="416">
        <v>0.14000000000000001</v>
      </c>
      <c r="L1496" s="201">
        <v>-147.65952640543128</v>
      </c>
      <c r="M1496" s="201">
        <v>421.38216023644156</v>
      </c>
      <c r="N1496" s="201">
        <v>41.094000000000001</v>
      </c>
      <c r="O1496" s="416">
        <v>41.094000000000001</v>
      </c>
      <c r="P1496" s="416">
        <v>421.33266276175851</v>
      </c>
      <c r="Q1496" s="416">
        <v>-147.70902388011433</v>
      </c>
      <c r="R1496" s="416">
        <v>241.77882828227993</v>
      </c>
      <c r="S1496" s="416">
        <v>241.84882828227992</v>
      </c>
      <c r="T1496" s="416"/>
      <c r="U1496" s="170">
        <v>173.30019841588012</v>
      </c>
      <c r="V1496" s="168"/>
      <c r="W1496" s="168"/>
      <c r="X1496" s="168"/>
      <c r="Y1496" s="168"/>
      <c r="Z1496" s="168"/>
      <c r="AA1496" s="169"/>
      <c r="AB1496" s="169"/>
      <c r="AC1496" s="168"/>
      <c r="AD1496" s="168"/>
      <c r="AE1496" s="168"/>
      <c r="AF1496" s="244">
        <v>5.8337096540473201</v>
      </c>
      <c r="AG1496" s="201">
        <v>-152.11510999875205</v>
      </c>
      <c r="AH1496" s="201">
        <v>423.0996045</v>
      </c>
      <c r="AI1496" s="201">
        <v>41.094000000000001</v>
      </c>
      <c r="AJ1496" s="200">
        <v>41.094000000000001</v>
      </c>
      <c r="AK1496" s="200">
        <v>423.0996045</v>
      </c>
      <c r="AL1496" s="200">
        <v>-155.0319648257757</v>
      </c>
      <c r="AM1496" s="200">
        <v>245.58003654280199</v>
      </c>
      <c r="AN1496" s="200">
        <v>248.49689136982565</v>
      </c>
      <c r="AO1496" s="232" t="s">
        <v>4325</v>
      </c>
    </row>
    <row r="1497" spans="1:41" x14ac:dyDescent="0.25">
      <c r="A1497" s="421" t="s">
        <v>2824</v>
      </c>
      <c r="B1497" s="421" t="s">
        <v>2009</v>
      </c>
      <c r="C1497" s="421" t="s">
        <v>2008</v>
      </c>
      <c r="D1497" s="422">
        <v>2419</v>
      </c>
      <c r="E1497" s="421" t="s">
        <v>2939</v>
      </c>
      <c r="F1497" s="420" t="s">
        <v>2905</v>
      </c>
      <c r="G1497" s="420" t="s">
        <v>2005</v>
      </c>
      <c r="H1497" s="419">
        <v>140</v>
      </c>
      <c r="I1497" s="416"/>
      <c r="J1497" s="418">
        <v>0.22586200000000001</v>
      </c>
      <c r="K1497" s="416">
        <v>0.15</v>
      </c>
      <c r="L1497" s="201">
        <v>-147.76205688870334</v>
      </c>
      <c r="M1497" s="201">
        <v>421.2796297531695</v>
      </c>
      <c r="N1497" s="201">
        <v>41.094000000000001</v>
      </c>
      <c r="O1497" s="416">
        <v>41.094000000000001</v>
      </c>
      <c r="P1497" s="416">
        <v>421.22659674458055</v>
      </c>
      <c r="Q1497" s="416">
        <v>-147.81508989729232</v>
      </c>
      <c r="R1497" s="416">
        <v>241.92382828227994</v>
      </c>
      <c r="S1497" s="416">
        <v>241.99882828227993</v>
      </c>
      <c r="T1497" s="416"/>
      <c r="U1497" s="170">
        <v>173.4451984158801</v>
      </c>
      <c r="V1497" s="168"/>
      <c r="W1497" s="168"/>
      <c r="X1497" s="168"/>
      <c r="Y1497" s="168"/>
      <c r="Z1497" s="168"/>
      <c r="AA1497" s="169"/>
      <c r="AB1497" s="493" t="s">
        <v>4326</v>
      </c>
      <c r="AC1497" s="168"/>
      <c r="AD1497" s="168"/>
      <c r="AE1497" s="168"/>
      <c r="AF1497" s="200">
        <v>0</v>
      </c>
      <c r="AG1497" s="201">
        <v>-155.0319648257757</v>
      </c>
      <c r="AH1497" s="201">
        <v>423.0996045</v>
      </c>
      <c r="AI1497" s="201">
        <v>41.094000000000001</v>
      </c>
      <c r="AJ1497" s="200">
        <v>41.094000000000001</v>
      </c>
      <c r="AK1497" s="200">
        <v>423.0996045</v>
      </c>
      <c r="AL1497" s="200">
        <v>-155.0319648257757</v>
      </c>
      <c r="AM1497" s="200">
        <v>248.49689136982565</v>
      </c>
      <c r="AN1497" s="200">
        <v>248.49689136982565</v>
      </c>
      <c r="AO1497" s="168"/>
    </row>
    <row r="1498" spans="1:41" x14ac:dyDescent="0.25">
      <c r="A1498" s="421"/>
      <c r="B1498" s="421"/>
      <c r="C1498" s="421"/>
      <c r="D1498" s="422"/>
      <c r="E1498" s="421" t="s">
        <v>619</v>
      </c>
      <c r="F1498" s="420"/>
      <c r="G1498" s="420"/>
      <c r="H1498" s="419"/>
      <c r="I1498" s="424"/>
      <c r="J1498" s="418">
        <v>0.137931</v>
      </c>
      <c r="K1498" s="416">
        <v>0.106181</v>
      </c>
      <c r="L1498" s="201">
        <v>-147.85263054985893</v>
      </c>
      <c r="M1498" s="201">
        <v>421.18905609201397</v>
      </c>
      <c r="N1498" s="201">
        <v>41.094000000000001</v>
      </c>
      <c r="O1498" s="416">
        <v>41.094000000000001</v>
      </c>
      <c r="P1498" s="416">
        <v>421.15151543944739</v>
      </c>
      <c r="Q1498" s="416">
        <v>-147.89017120242551</v>
      </c>
      <c r="R1498" s="416">
        <v>242.05191878227993</v>
      </c>
      <c r="S1498" s="416">
        <v>242.10500928227992</v>
      </c>
      <c r="T1498" s="416"/>
      <c r="U1498" s="170">
        <v>173.57328891588008</v>
      </c>
      <c r="V1498" s="168"/>
      <c r="W1498" s="168"/>
      <c r="X1498" s="168"/>
      <c r="Y1498" s="168"/>
      <c r="Z1498" s="168"/>
      <c r="AA1498" s="169"/>
      <c r="AB1498" s="169"/>
      <c r="AC1498" s="168"/>
      <c r="AD1498" s="168"/>
      <c r="AE1498" s="168"/>
      <c r="AF1498" s="200">
        <v>0</v>
      </c>
      <c r="AG1498" s="201">
        <v>-155.0319648257757</v>
      </c>
      <c r="AH1498" s="201">
        <v>423.0996045</v>
      </c>
      <c r="AI1498" s="201">
        <v>41.094000000000001</v>
      </c>
      <c r="AJ1498" s="200">
        <v>41.094000000000001</v>
      </c>
      <c r="AK1498" s="200">
        <v>423.0996045</v>
      </c>
      <c r="AL1498" s="200">
        <v>-155.0319648257757</v>
      </c>
      <c r="AM1498" s="200">
        <v>248.49689136982565</v>
      </c>
      <c r="AN1498" s="200">
        <v>248.49689136982565</v>
      </c>
      <c r="AO1498" s="168"/>
    </row>
    <row r="1499" spans="1:41" x14ac:dyDescent="0.25">
      <c r="A1499" s="421" t="s">
        <v>2824</v>
      </c>
      <c r="B1499" s="421" t="s">
        <v>2009</v>
      </c>
      <c r="C1499" s="421" t="s">
        <v>111</v>
      </c>
      <c r="D1499" s="422">
        <v>2421</v>
      </c>
      <c r="E1499" s="421" t="s">
        <v>1721</v>
      </c>
      <c r="F1499" s="420" t="s">
        <v>2908</v>
      </c>
      <c r="G1499" s="420" t="s">
        <v>2937</v>
      </c>
      <c r="H1499" s="419" t="s">
        <v>4327</v>
      </c>
      <c r="I1499" s="416"/>
      <c r="J1499" s="418"/>
      <c r="K1499" s="416">
        <v>8.4138000000000004E-2</v>
      </c>
      <c r="L1499" s="201">
        <v>-147.91991847760323</v>
      </c>
      <c r="M1499" s="201">
        <v>421.12176816426967</v>
      </c>
      <c r="N1499" s="201">
        <v>41.094000000000001</v>
      </c>
      <c r="O1499" s="416">
        <v>41.094000000000001</v>
      </c>
      <c r="P1499" s="416">
        <v>421.09202088909194</v>
      </c>
      <c r="Q1499" s="416">
        <v>-147.94966575278099</v>
      </c>
      <c r="R1499" s="416">
        <v>242.14707828227992</v>
      </c>
      <c r="S1499" s="416">
        <v>242.18914728227992</v>
      </c>
      <c r="T1499" s="416" t="s">
        <v>2936</v>
      </c>
      <c r="U1499" s="170">
        <v>173.66844841588011</v>
      </c>
      <c r="V1499" s="168"/>
      <c r="W1499" s="168"/>
      <c r="X1499" s="168"/>
      <c r="Y1499" s="168"/>
      <c r="Z1499" s="168"/>
      <c r="AA1499" s="169"/>
      <c r="AB1499" s="169"/>
      <c r="AC1499" s="168"/>
      <c r="AD1499" s="168"/>
      <c r="AE1499" s="168"/>
      <c r="AF1499" s="200">
        <v>0</v>
      </c>
      <c r="AG1499" s="201">
        <v>-155.0319648257757</v>
      </c>
      <c r="AH1499" s="201">
        <v>423.0996045</v>
      </c>
      <c r="AI1499" s="201">
        <v>41.094000000000001</v>
      </c>
      <c r="AJ1499" s="200">
        <v>41.094000000000001</v>
      </c>
      <c r="AK1499" s="200">
        <v>423.0996045</v>
      </c>
      <c r="AL1499" s="200">
        <v>-155.0319648257757</v>
      </c>
      <c r="AM1499" s="200">
        <v>248.49689136982565</v>
      </c>
      <c r="AN1499" s="200">
        <v>248.49689136982565</v>
      </c>
      <c r="AO1499" s="168"/>
    </row>
    <row r="1500" spans="1:41" x14ac:dyDescent="0.25">
      <c r="A1500" s="421"/>
      <c r="B1500" s="421"/>
      <c r="C1500" s="421"/>
      <c r="D1500" s="422"/>
      <c r="E1500" s="421" t="s">
        <v>619</v>
      </c>
      <c r="F1500" s="420"/>
      <c r="G1500" s="420"/>
      <c r="H1500" s="419"/>
      <c r="I1500" s="416"/>
      <c r="J1500" s="418">
        <v>8.7930999999999995E-2</v>
      </c>
      <c r="K1500" s="416">
        <v>0.119681</v>
      </c>
      <c r="L1500" s="201">
        <v>-147.99197937612058</v>
      </c>
      <c r="M1500" s="201">
        <v>421.04970726575232</v>
      </c>
      <c r="N1500" s="201">
        <v>41.094000000000001</v>
      </c>
      <c r="O1500" s="416">
        <v>41.094000000000001</v>
      </c>
      <c r="P1500" s="416">
        <v>421.00739364241275</v>
      </c>
      <c r="Q1500" s="416">
        <v>-148.03429299946018</v>
      </c>
      <c r="R1500" s="416">
        <v>242.24898778227993</v>
      </c>
      <c r="S1500" s="416">
        <v>242.30882828227993</v>
      </c>
      <c r="T1500" s="416"/>
      <c r="U1500" s="170">
        <v>173.77035791588008</v>
      </c>
      <c r="V1500" s="232"/>
      <c r="W1500" s="232"/>
      <c r="X1500" s="232"/>
      <c r="Y1500" s="237"/>
      <c r="Z1500" s="232"/>
      <c r="AA1500" s="199"/>
      <c r="AB1500" s="238" t="s">
        <v>1962</v>
      </c>
      <c r="AC1500" s="467"/>
      <c r="AD1500" s="240"/>
      <c r="AE1500" s="200"/>
      <c r="AF1500" s="200">
        <v>0.103502</v>
      </c>
      <c r="AG1500" s="201">
        <v>-155.0837158257757</v>
      </c>
      <c r="AH1500" s="201">
        <v>423.0996045</v>
      </c>
      <c r="AI1500" s="201">
        <v>41.094000000000001</v>
      </c>
      <c r="AJ1500" s="200">
        <v>41.094000000000001</v>
      </c>
      <c r="AK1500" s="200">
        <v>423.0996045</v>
      </c>
      <c r="AL1500" s="200">
        <v>-155.13546682577569</v>
      </c>
      <c r="AM1500" s="200">
        <v>248.54864236982564</v>
      </c>
      <c r="AN1500" s="200">
        <v>248.60039336982564</v>
      </c>
      <c r="AO1500" s="232"/>
    </row>
    <row r="1501" spans="1:41" x14ac:dyDescent="0.25">
      <c r="A1501" s="421" t="s">
        <v>2824</v>
      </c>
      <c r="B1501" s="421" t="s">
        <v>2009</v>
      </c>
      <c r="C1501" s="421" t="s">
        <v>1956</v>
      </c>
      <c r="D1501" s="422">
        <v>2424</v>
      </c>
      <c r="E1501" s="421" t="s">
        <v>2935</v>
      </c>
      <c r="F1501" s="420" t="s">
        <v>2900</v>
      </c>
      <c r="G1501" s="420" t="s">
        <v>2899</v>
      </c>
      <c r="H1501" s="419" t="s">
        <v>2898</v>
      </c>
      <c r="I1501" s="416"/>
      <c r="J1501" s="418"/>
      <c r="K1501" s="416">
        <v>0.25</v>
      </c>
      <c r="L1501" s="201">
        <v>-148.12268134710848</v>
      </c>
      <c r="M1501" s="201">
        <v>420.91900529476447</v>
      </c>
      <c r="N1501" s="201">
        <v>41.094000000000001</v>
      </c>
      <c r="O1501" s="416">
        <v>41.094000000000001</v>
      </c>
      <c r="P1501" s="416">
        <v>420.83061694711614</v>
      </c>
      <c r="Q1501" s="416">
        <v>-148.21106969475682</v>
      </c>
      <c r="R1501" s="416">
        <v>242.43382828227993</v>
      </c>
      <c r="S1501" s="416">
        <v>242.55882828227993</v>
      </c>
      <c r="T1501" s="416"/>
      <c r="U1501" s="170">
        <v>173.95519841588009</v>
      </c>
      <c r="V1501" s="232" t="s">
        <v>2824</v>
      </c>
      <c r="W1501" s="232" t="s">
        <v>2036</v>
      </c>
      <c r="X1501" s="232" t="s">
        <v>111</v>
      </c>
      <c r="Y1501" s="235">
        <v>2486</v>
      </c>
      <c r="Z1501" s="234" t="s">
        <v>2938</v>
      </c>
      <c r="AA1501" s="199" t="s">
        <v>4328</v>
      </c>
      <c r="AB1501" s="199" t="s">
        <v>1951</v>
      </c>
      <c r="AC1501" s="467">
        <v>100</v>
      </c>
      <c r="AD1501" s="234"/>
      <c r="AE1501" s="200"/>
      <c r="AF1501" s="200">
        <v>0</v>
      </c>
      <c r="AG1501" s="201">
        <v>-155.13546682577569</v>
      </c>
      <c r="AH1501" s="201">
        <v>423.0996045</v>
      </c>
      <c r="AI1501" s="201">
        <v>41.094000000000001</v>
      </c>
      <c r="AJ1501" s="200">
        <v>41.094000000000001</v>
      </c>
      <c r="AK1501" s="200">
        <v>423.0996045</v>
      </c>
      <c r="AL1501" s="200">
        <v>-155.13546682577569</v>
      </c>
      <c r="AM1501" s="200">
        <v>248.60039336982564</v>
      </c>
      <c r="AN1501" s="200">
        <v>248.60039336982564</v>
      </c>
      <c r="AO1501" s="232" t="s">
        <v>2037</v>
      </c>
    </row>
    <row r="1502" spans="1:41" x14ac:dyDescent="0.25">
      <c r="A1502" s="421"/>
      <c r="B1502" s="421"/>
      <c r="C1502" s="421"/>
      <c r="D1502" s="422"/>
      <c r="E1502" s="421" t="s">
        <v>619</v>
      </c>
      <c r="F1502" s="420"/>
      <c r="G1502" s="420"/>
      <c r="H1502" s="419"/>
      <c r="I1502" s="416"/>
      <c r="J1502" s="418"/>
      <c r="K1502" s="416">
        <v>0.403223</v>
      </c>
      <c r="L1502" s="201">
        <v>-148.353630553572</v>
      </c>
      <c r="M1502" s="201">
        <v>420.68805608830098</v>
      </c>
      <c r="N1502" s="201">
        <v>41.094000000000001</v>
      </c>
      <c r="O1502" s="416">
        <v>41.094000000000001</v>
      </c>
      <c r="P1502" s="416">
        <v>420.54549522948577</v>
      </c>
      <c r="Q1502" s="416">
        <v>-148.49619141238719</v>
      </c>
      <c r="R1502" s="416">
        <v>242.76043978227992</v>
      </c>
      <c r="S1502" s="416">
        <v>242.96205128227993</v>
      </c>
      <c r="T1502" s="416"/>
      <c r="U1502" s="170">
        <v>174.2818099158801</v>
      </c>
      <c r="V1502" s="232"/>
      <c r="W1502" s="232"/>
      <c r="X1502" s="232"/>
      <c r="Y1502" s="237"/>
      <c r="Z1502" s="232"/>
      <c r="AA1502" s="199"/>
      <c r="AB1502" s="238" t="s">
        <v>1969</v>
      </c>
      <c r="AC1502" s="467"/>
      <c r="AD1502" s="234"/>
      <c r="AE1502" s="240"/>
      <c r="AF1502" s="200">
        <v>0.29660499999990553</v>
      </c>
      <c r="AG1502" s="201">
        <v>-155.28376932577567</v>
      </c>
      <c r="AH1502" s="201">
        <v>423.0996045</v>
      </c>
      <c r="AI1502" s="201">
        <v>41.094000000000001</v>
      </c>
      <c r="AJ1502" s="200">
        <v>41.094000000000001</v>
      </c>
      <c r="AK1502" s="200">
        <v>423.0996045</v>
      </c>
      <c r="AL1502" s="200">
        <v>-155.43207182577561</v>
      </c>
      <c r="AM1502" s="200">
        <v>248.74869586982561</v>
      </c>
      <c r="AN1502" s="200">
        <v>248.89699836982555</v>
      </c>
      <c r="AO1502" s="232"/>
    </row>
    <row r="1503" spans="1:41" x14ac:dyDescent="0.25">
      <c r="A1503" s="247"/>
      <c r="B1503" s="421"/>
      <c r="C1503" s="421"/>
      <c r="D1503" s="422"/>
      <c r="E1503" s="421"/>
      <c r="F1503" s="420"/>
      <c r="G1503" s="420"/>
      <c r="H1503" s="419"/>
      <c r="I1503" s="416"/>
      <c r="J1503" s="418"/>
      <c r="K1503" s="416">
        <v>0</v>
      </c>
      <c r="L1503" s="201">
        <v>-148.49619141238719</v>
      </c>
      <c r="M1503" s="201">
        <v>420.54549522948577</v>
      </c>
      <c r="N1503" s="201">
        <v>41.094000000000001</v>
      </c>
      <c r="O1503" s="416">
        <v>41.094000000000001</v>
      </c>
      <c r="P1503" s="416">
        <v>420.54549522948577</v>
      </c>
      <c r="Q1503" s="416">
        <v>-148.49619141238719</v>
      </c>
      <c r="R1503" s="416">
        <v>242.96205128227993</v>
      </c>
      <c r="S1503" s="416">
        <v>242.96205128227993</v>
      </c>
      <c r="T1503" s="416"/>
      <c r="U1503" s="170">
        <v>174.48342141588012</v>
      </c>
      <c r="V1503" s="232" t="s">
        <v>2824</v>
      </c>
      <c r="W1503" s="232" t="s">
        <v>2036</v>
      </c>
      <c r="X1503" s="232" t="s">
        <v>1973</v>
      </c>
      <c r="Y1503" s="235">
        <v>2489</v>
      </c>
      <c r="Z1503" s="234" t="s">
        <v>1063</v>
      </c>
      <c r="AA1503" s="199" t="s">
        <v>4267</v>
      </c>
      <c r="AB1503" s="238" t="s">
        <v>4329</v>
      </c>
      <c r="AC1503" s="467">
        <v>100</v>
      </c>
      <c r="AD1503" s="232"/>
      <c r="AE1503" s="232"/>
      <c r="AF1503" s="200">
        <v>0</v>
      </c>
      <c r="AG1503" s="201">
        <v>-155.43207182577561</v>
      </c>
      <c r="AH1503" s="201">
        <v>423.0996045</v>
      </c>
      <c r="AI1503" s="201">
        <v>41.094000000000001</v>
      </c>
      <c r="AJ1503" s="200">
        <v>41.094000000000001</v>
      </c>
      <c r="AK1503" s="200">
        <v>423.0996045</v>
      </c>
      <c r="AL1503" s="200">
        <v>-155.43207182577561</v>
      </c>
      <c r="AM1503" s="200">
        <v>248.89699836982555</v>
      </c>
      <c r="AN1503" s="200">
        <v>248.89699836982555</v>
      </c>
      <c r="AO1503" s="232"/>
    </row>
    <row r="1504" spans="1:41" x14ac:dyDescent="0.25">
      <c r="A1504" s="247"/>
      <c r="B1504" s="421"/>
      <c r="C1504" s="421"/>
      <c r="D1504" s="422"/>
      <c r="E1504" s="421"/>
      <c r="F1504" s="420"/>
      <c r="G1504" s="420"/>
      <c r="H1504" s="419"/>
      <c r="I1504" s="416"/>
      <c r="J1504" s="418"/>
      <c r="K1504" s="416">
        <v>0</v>
      </c>
      <c r="L1504" s="201">
        <v>-148.49619141238719</v>
      </c>
      <c r="M1504" s="201">
        <v>420.54549522948577</v>
      </c>
      <c r="N1504" s="201">
        <v>41.094000000000001</v>
      </c>
      <c r="O1504" s="416">
        <v>41.094000000000001</v>
      </c>
      <c r="P1504" s="416">
        <v>420.54549522948577</v>
      </c>
      <c r="Q1504" s="416">
        <v>-148.49619141238719</v>
      </c>
      <c r="R1504" s="416">
        <v>242.96205128227993</v>
      </c>
      <c r="S1504" s="416">
        <v>242.96205128227993</v>
      </c>
      <c r="T1504" s="416"/>
      <c r="U1504" s="170">
        <v>174.48342141588012</v>
      </c>
      <c r="V1504" s="232"/>
      <c r="W1504" s="232"/>
      <c r="X1504" s="232"/>
      <c r="Y1504" s="237"/>
      <c r="Z1504" s="232"/>
      <c r="AA1504" s="199"/>
      <c r="AB1504" s="238" t="s">
        <v>1969</v>
      </c>
      <c r="AC1504" s="234"/>
      <c r="AD1504" s="239"/>
      <c r="AE1504" s="240"/>
      <c r="AF1504" s="200">
        <v>0</v>
      </c>
      <c r="AG1504" s="201">
        <v>-155.43207182577561</v>
      </c>
      <c r="AH1504" s="201">
        <v>423.0996045</v>
      </c>
      <c r="AI1504" s="201">
        <v>41.094000000000001</v>
      </c>
      <c r="AJ1504" s="200">
        <v>41.094000000000001</v>
      </c>
      <c r="AK1504" s="200">
        <v>423.0996045</v>
      </c>
      <c r="AL1504" s="200">
        <v>-155.43207182577561</v>
      </c>
      <c r="AM1504" s="200">
        <v>248.89699836982555</v>
      </c>
      <c r="AN1504" s="200">
        <v>248.89699836982555</v>
      </c>
      <c r="AO1504" s="232"/>
    </row>
    <row r="1505" spans="1:41" x14ac:dyDescent="0.25">
      <c r="A1505" s="247"/>
      <c r="B1505" s="421"/>
      <c r="C1505" s="421"/>
      <c r="D1505" s="422"/>
      <c r="E1505" s="421"/>
      <c r="F1505" s="420"/>
      <c r="G1505" s="420"/>
      <c r="H1505" s="419"/>
      <c r="I1505" s="416"/>
      <c r="J1505" s="418"/>
      <c r="K1505" s="416">
        <v>0</v>
      </c>
      <c r="L1505" s="201">
        <v>-148.49619141238719</v>
      </c>
      <c r="M1505" s="201">
        <v>420.54549522948577</v>
      </c>
      <c r="N1505" s="201">
        <v>41.094000000000001</v>
      </c>
      <c r="O1505" s="416">
        <v>41.094000000000001</v>
      </c>
      <c r="P1505" s="416">
        <v>420.54549522948577</v>
      </c>
      <c r="Q1505" s="416">
        <v>-148.49619141238719</v>
      </c>
      <c r="R1505" s="416">
        <v>242.96205128227993</v>
      </c>
      <c r="S1505" s="416">
        <v>242.96205128227993</v>
      </c>
      <c r="T1505" s="416"/>
      <c r="U1505" s="170">
        <v>174.48342141588012</v>
      </c>
      <c r="V1505" s="232" t="s">
        <v>2824</v>
      </c>
      <c r="W1505" s="232" t="s">
        <v>2036</v>
      </c>
      <c r="X1505" s="232" t="s">
        <v>1990</v>
      </c>
      <c r="Y1505" s="235">
        <v>2489</v>
      </c>
      <c r="Z1505" s="234" t="s">
        <v>2934</v>
      </c>
      <c r="AA1505" s="199" t="s">
        <v>2018</v>
      </c>
      <c r="AB1505" s="199" t="s">
        <v>2041</v>
      </c>
      <c r="AC1505" s="234"/>
      <c r="AD1505" s="233"/>
      <c r="AE1505" s="200"/>
      <c r="AF1505" s="200">
        <v>0</v>
      </c>
      <c r="AG1505" s="201">
        <v>-155.43207182577561</v>
      </c>
      <c r="AH1505" s="201">
        <v>423.0996045</v>
      </c>
      <c r="AI1505" s="201">
        <v>41.094000000000001</v>
      </c>
      <c r="AJ1505" s="200">
        <v>41.094000000000001</v>
      </c>
      <c r="AK1505" s="200">
        <v>423.0996045</v>
      </c>
      <c r="AL1505" s="200">
        <v>-155.43207182577561</v>
      </c>
      <c r="AM1505" s="200">
        <v>248.89699836982555</v>
      </c>
      <c r="AN1505" s="200">
        <v>248.89699836982555</v>
      </c>
      <c r="AO1505" s="232"/>
    </row>
    <row r="1506" spans="1:41" x14ac:dyDescent="0.25">
      <c r="A1506" s="247"/>
      <c r="B1506" s="421"/>
      <c r="C1506" s="421"/>
      <c r="D1506" s="422"/>
      <c r="E1506" s="421"/>
      <c r="F1506" s="420"/>
      <c r="G1506" s="420"/>
      <c r="H1506" s="419"/>
      <c r="I1506" s="416"/>
      <c r="J1506" s="418"/>
      <c r="K1506" s="416">
        <v>0</v>
      </c>
      <c r="L1506" s="201">
        <v>-148.49619141238719</v>
      </c>
      <c r="M1506" s="201">
        <v>420.54549522948577</v>
      </c>
      <c r="N1506" s="201">
        <v>41.094000000000001</v>
      </c>
      <c r="O1506" s="416">
        <v>41.094000000000001</v>
      </c>
      <c r="P1506" s="416">
        <v>420.54549522948577</v>
      </c>
      <c r="Q1506" s="416">
        <v>-148.49619141238719</v>
      </c>
      <c r="R1506" s="416">
        <v>242.96205128227993</v>
      </c>
      <c r="S1506" s="416">
        <v>242.96205128227993</v>
      </c>
      <c r="T1506" s="416"/>
      <c r="U1506" s="170">
        <v>174.48342141588012</v>
      </c>
      <c r="V1506" s="232"/>
      <c r="W1506" s="232"/>
      <c r="X1506" s="232"/>
      <c r="Y1506" s="237"/>
      <c r="Z1506" s="232"/>
      <c r="AA1506" s="199"/>
      <c r="AB1506" s="238" t="s">
        <v>1962</v>
      </c>
      <c r="AC1506" s="232"/>
      <c r="AD1506" s="232"/>
      <c r="AE1506" s="232"/>
      <c r="AF1506" s="200">
        <v>0.13121600000000003</v>
      </c>
      <c r="AG1506" s="201">
        <v>-155.49767982577561</v>
      </c>
      <c r="AH1506" s="201">
        <v>423.0996045</v>
      </c>
      <c r="AI1506" s="201">
        <v>41.094000000000001</v>
      </c>
      <c r="AJ1506" s="200">
        <v>41.094000000000001</v>
      </c>
      <c r="AK1506" s="200">
        <v>423.0996045</v>
      </c>
      <c r="AL1506" s="200">
        <v>-155.5632878257756</v>
      </c>
      <c r="AM1506" s="200">
        <v>248.96260636982555</v>
      </c>
      <c r="AN1506" s="200">
        <v>249.02821436982555</v>
      </c>
      <c r="AO1506" s="232" t="s">
        <v>2037</v>
      </c>
    </row>
    <row r="1507" spans="1:41" x14ac:dyDescent="0.25">
      <c r="A1507" s="247"/>
      <c r="B1507" s="421"/>
      <c r="C1507" s="421"/>
      <c r="D1507" s="422"/>
      <c r="E1507" s="421"/>
      <c r="F1507" s="420"/>
      <c r="G1507" s="420"/>
      <c r="H1507" s="419"/>
      <c r="I1507" s="416"/>
      <c r="J1507" s="418"/>
      <c r="K1507" s="416">
        <v>0</v>
      </c>
      <c r="L1507" s="201">
        <v>-148.49619141238719</v>
      </c>
      <c r="M1507" s="201">
        <v>420.54549522948577</v>
      </c>
      <c r="N1507" s="201">
        <v>41.094000000000001</v>
      </c>
      <c r="O1507" s="416">
        <v>41.094000000000001</v>
      </c>
      <c r="P1507" s="416">
        <v>420.54549522948577</v>
      </c>
      <c r="Q1507" s="416">
        <v>-148.49619141238719</v>
      </c>
      <c r="R1507" s="416">
        <v>242.96205128227993</v>
      </c>
      <c r="S1507" s="416">
        <v>242.96205128227993</v>
      </c>
      <c r="T1507" s="416"/>
      <c r="U1507" s="170">
        <v>174.48342141588012</v>
      </c>
      <c r="V1507" s="232"/>
      <c r="W1507" s="232"/>
      <c r="X1507" s="232"/>
      <c r="Y1507" s="237"/>
      <c r="Z1507" s="232"/>
      <c r="AA1507" s="199"/>
      <c r="AB1507" s="233"/>
      <c r="AC1507" s="232"/>
      <c r="AD1507" s="232"/>
      <c r="AE1507" s="232"/>
      <c r="AF1507" s="200">
        <v>0.75190734595277853</v>
      </c>
      <c r="AG1507" s="201">
        <v>-155.93924149875198</v>
      </c>
      <c r="AH1507" s="201">
        <v>423.0996045</v>
      </c>
      <c r="AI1507" s="201">
        <v>41.094000000000001</v>
      </c>
      <c r="AJ1507" s="200">
        <v>41.094000000000001</v>
      </c>
      <c r="AK1507" s="200">
        <v>423.0996045</v>
      </c>
      <c r="AL1507" s="200">
        <v>-156.31519517172839</v>
      </c>
      <c r="AM1507" s="200">
        <v>249.40416804280196</v>
      </c>
      <c r="AN1507" s="200">
        <v>249.78012171577834</v>
      </c>
      <c r="AO1507" s="232"/>
    </row>
    <row r="1508" spans="1:41" x14ac:dyDescent="0.25">
      <c r="A1508" s="247"/>
      <c r="B1508" s="421"/>
      <c r="C1508" s="421"/>
      <c r="D1508" s="422"/>
      <c r="E1508" s="421"/>
      <c r="F1508" s="420"/>
      <c r="G1508" s="420"/>
      <c r="H1508" s="419"/>
      <c r="I1508" s="416"/>
      <c r="J1508" s="418"/>
      <c r="K1508" s="416">
        <v>0</v>
      </c>
      <c r="L1508" s="201">
        <v>-148.49619141238719</v>
      </c>
      <c r="M1508" s="201">
        <v>420.54549522948577</v>
      </c>
      <c r="N1508" s="201">
        <v>41.094000000000001</v>
      </c>
      <c r="O1508" s="416">
        <v>41.094000000000001</v>
      </c>
      <c r="P1508" s="416">
        <v>420.54549522948577</v>
      </c>
      <c r="Q1508" s="416">
        <v>-148.49619141238719</v>
      </c>
      <c r="R1508" s="416">
        <v>242.96205128227993</v>
      </c>
      <c r="S1508" s="416">
        <v>242.96205128227993</v>
      </c>
      <c r="T1508" s="416"/>
      <c r="U1508" s="170">
        <v>174.48342141588012</v>
      </c>
      <c r="V1508" s="232" t="s">
        <v>2824</v>
      </c>
      <c r="W1508" s="232" t="s">
        <v>2036</v>
      </c>
      <c r="X1508" s="232" t="s">
        <v>2035</v>
      </c>
      <c r="Y1508" s="235">
        <v>2498</v>
      </c>
      <c r="Z1508" s="234" t="s">
        <v>2933</v>
      </c>
      <c r="AA1508" s="199"/>
      <c r="AB1508" s="238" t="s">
        <v>2932</v>
      </c>
      <c r="AC1508" s="232"/>
      <c r="AD1508" s="232"/>
      <c r="AE1508" s="232"/>
      <c r="AF1508" s="200">
        <v>0</v>
      </c>
      <c r="AG1508" s="201">
        <v>-156.31519517172839</v>
      </c>
      <c r="AH1508" s="201">
        <v>423.0996045</v>
      </c>
      <c r="AI1508" s="201">
        <v>41.094000000000001</v>
      </c>
      <c r="AJ1508" s="200">
        <v>41.094000000000001</v>
      </c>
      <c r="AK1508" s="200">
        <v>423.0996045</v>
      </c>
      <c r="AL1508" s="200">
        <v>-156.31519517172839</v>
      </c>
      <c r="AM1508" s="200">
        <v>249.78012171577834</v>
      </c>
      <c r="AN1508" s="200">
        <v>249.78012171577834</v>
      </c>
      <c r="AO1508" s="250"/>
    </row>
    <row r="1509" spans="1:41" x14ac:dyDescent="0.25">
      <c r="A1509" s="247"/>
      <c r="B1509" s="421"/>
      <c r="C1509" s="421"/>
      <c r="D1509" s="422"/>
      <c r="E1509" s="421"/>
      <c r="F1509" s="420"/>
      <c r="G1509" s="420"/>
      <c r="H1509" s="419"/>
      <c r="I1509" s="416"/>
      <c r="J1509" s="418"/>
      <c r="K1509" s="416">
        <v>0</v>
      </c>
      <c r="L1509" s="201">
        <v>-148.49619141238719</v>
      </c>
      <c r="M1509" s="201">
        <v>420.54549522948577</v>
      </c>
      <c r="N1509" s="201">
        <v>41.094000000000001</v>
      </c>
      <c r="O1509" s="416">
        <v>41.094000000000001</v>
      </c>
      <c r="P1509" s="416">
        <v>420.54549522948577</v>
      </c>
      <c r="Q1509" s="416">
        <v>-148.49619141238719</v>
      </c>
      <c r="R1509" s="416">
        <v>242.96205128227993</v>
      </c>
      <c r="S1509" s="416">
        <v>242.96205128227993</v>
      </c>
      <c r="T1509" s="416"/>
      <c r="U1509" s="170">
        <v>174.48342141588012</v>
      </c>
      <c r="V1509" s="232" t="s">
        <v>2824</v>
      </c>
      <c r="W1509" s="232" t="s">
        <v>2036</v>
      </c>
      <c r="X1509" s="232" t="s">
        <v>1509</v>
      </c>
      <c r="Y1509" s="235">
        <v>2498</v>
      </c>
      <c r="Z1509" s="234" t="s">
        <v>1840</v>
      </c>
      <c r="AA1509" s="238" t="s">
        <v>4302</v>
      </c>
      <c r="AB1509" s="238" t="s">
        <v>4330</v>
      </c>
      <c r="AC1509" s="232"/>
      <c r="AD1509" s="232"/>
      <c r="AE1509" s="232"/>
      <c r="AF1509" s="200">
        <v>0</v>
      </c>
      <c r="AG1509" s="201">
        <v>-156.31519517172839</v>
      </c>
      <c r="AH1509" s="201">
        <v>423.0996045</v>
      </c>
      <c r="AI1509" s="201">
        <v>41.094000000000001</v>
      </c>
      <c r="AJ1509" s="200">
        <v>41.094000000000001</v>
      </c>
      <c r="AK1509" s="200">
        <v>423.0996045</v>
      </c>
      <c r="AL1509" s="200">
        <v>-156.31519517172839</v>
      </c>
      <c r="AM1509" s="200">
        <v>249.78012171577834</v>
      </c>
      <c r="AN1509" s="200">
        <v>249.78012171577834</v>
      </c>
      <c r="AO1509" s="250"/>
    </row>
    <row r="1510" spans="1:41" x14ac:dyDescent="0.25">
      <c r="A1510" s="247"/>
      <c r="B1510" s="421"/>
      <c r="C1510" s="421"/>
      <c r="D1510" s="422"/>
      <c r="E1510" s="421"/>
      <c r="F1510" s="420"/>
      <c r="G1510" s="420"/>
      <c r="H1510" s="419"/>
      <c r="I1510" s="416"/>
      <c r="J1510" s="418"/>
      <c r="K1510" s="416">
        <v>0</v>
      </c>
      <c r="L1510" s="201">
        <v>-148.49619141238719</v>
      </c>
      <c r="M1510" s="201">
        <v>420.54549522948577</v>
      </c>
      <c r="N1510" s="201">
        <v>41.094000000000001</v>
      </c>
      <c r="O1510" s="416">
        <v>41.094000000000001</v>
      </c>
      <c r="P1510" s="416">
        <v>420.54549522948577</v>
      </c>
      <c r="Q1510" s="416">
        <v>-148.49619141238719</v>
      </c>
      <c r="R1510" s="416">
        <v>242.96205128227993</v>
      </c>
      <c r="S1510" s="416">
        <v>242.96205128227993</v>
      </c>
      <c r="T1510" s="416"/>
      <c r="U1510" s="170">
        <v>174.48342141588012</v>
      </c>
      <c r="V1510" s="232" t="s">
        <v>2824</v>
      </c>
      <c r="W1510" s="232" t="s">
        <v>2036</v>
      </c>
      <c r="X1510" s="232" t="s">
        <v>1509</v>
      </c>
      <c r="Y1510" s="235">
        <v>2499</v>
      </c>
      <c r="Z1510" s="234" t="s">
        <v>1841</v>
      </c>
      <c r="AA1510" s="238" t="s">
        <v>4302</v>
      </c>
      <c r="AB1510" s="238" t="s">
        <v>4330</v>
      </c>
      <c r="AC1510" s="232"/>
      <c r="AD1510" s="232"/>
      <c r="AE1510" s="232"/>
      <c r="AF1510" s="200">
        <v>0</v>
      </c>
      <c r="AG1510" s="201">
        <v>-156.31519517172839</v>
      </c>
      <c r="AH1510" s="201">
        <v>423.0996045</v>
      </c>
      <c r="AI1510" s="201">
        <v>41.094000000000001</v>
      </c>
      <c r="AJ1510" s="200">
        <v>41.094000000000001</v>
      </c>
      <c r="AK1510" s="200">
        <v>423.0996045</v>
      </c>
      <c r="AL1510" s="200">
        <v>-156.31519517172839</v>
      </c>
      <c r="AM1510" s="200">
        <v>249.78012171577834</v>
      </c>
      <c r="AN1510" s="200">
        <v>249.78012171577834</v>
      </c>
      <c r="AO1510" s="250"/>
    </row>
    <row r="1511" spans="1:41" x14ac:dyDescent="0.25">
      <c r="A1511" s="247"/>
      <c r="B1511" s="421"/>
      <c r="C1511" s="421"/>
      <c r="D1511" s="422"/>
      <c r="E1511" s="421"/>
      <c r="F1511" s="420"/>
      <c r="G1511" s="420"/>
      <c r="H1511" s="419"/>
      <c r="I1511" s="416"/>
      <c r="J1511" s="418"/>
      <c r="K1511" s="416">
        <v>0</v>
      </c>
      <c r="L1511" s="201">
        <v>-148.49619141238719</v>
      </c>
      <c r="M1511" s="201">
        <v>420.54549522948577</v>
      </c>
      <c r="N1511" s="201">
        <v>41.094000000000001</v>
      </c>
      <c r="O1511" s="416">
        <v>41.094000000000001</v>
      </c>
      <c r="P1511" s="416">
        <v>420.54549522948577</v>
      </c>
      <c r="Q1511" s="416">
        <v>-148.49619141238719</v>
      </c>
      <c r="R1511" s="416">
        <v>242.96205128227993</v>
      </c>
      <c r="S1511" s="416">
        <v>242.96205128227993</v>
      </c>
      <c r="T1511" s="416"/>
      <c r="U1511" s="170">
        <v>174.48342141588012</v>
      </c>
      <c r="V1511" s="231" t="s">
        <v>2931</v>
      </c>
      <c r="W1511" s="250"/>
      <c r="X1511" s="250"/>
      <c r="Y1511" s="272"/>
      <c r="Z1511" s="250"/>
      <c r="AA1511" s="251"/>
      <c r="AB1511" s="231"/>
      <c r="AC1511" s="250"/>
      <c r="AD1511" s="250"/>
      <c r="AE1511" s="250"/>
      <c r="AF1511" s="225"/>
      <c r="AG1511" s="225"/>
      <c r="AH1511" s="225"/>
      <c r="AI1511" s="225"/>
      <c r="AJ1511" s="225"/>
      <c r="AK1511" s="225"/>
      <c r="AL1511" s="225"/>
      <c r="AM1511" s="250"/>
      <c r="AN1511" s="250"/>
      <c r="AO1511" s="250" t="s">
        <v>2930</v>
      </c>
    </row>
    <row r="1512" spans="1:41" x14ac:dyDescent="0.25">
      <c r="A1512" s="247" t="s">
        <v>2929</v>
      </c>
      <c r="B1512" s="421"/>
      <c r="C1512" s="421"/>
      <c r="D1512" s="422"/>
      <c r="E1512" s="421"/>
      <c r="F1512" s="420"/>
      <c r="G1512" s="420"/>
      <c r="H1512" s="419"/>
      <c r="I1512" s="416"/>
      <c r="J1512" s="418"/>
      <c r="K1512" s="416">
        <v>0</v>
      </c>
      <c r="L1512" s="201">
        <v>-148.49619141238719</v>
      </c>
      <c r="M1512" s="201">
        <v>420.54549522948577</v>
      </c>
      <c r="N1512" s="201">
        <v>41.094000000000001</v>
      </c>
      <c r="O1512" s="416">
        <v>41.094000000000001</v>
      </c>
      <c r="P1512" s="416">
        <v>420.54549522948577</v>
      </c>
      <c r="Q1512" s="416">
        <v>-148.49619141238719</v>
      </c>
      <c r="R1512" s="416">
        <v>242.96205128227993</v>
      </c>
      <c r="S1512" s="416">
        <v>242.96205128227993</v>
      </c>
      <c r="T1512" s="416"/>
      <c r="U1512" s="170">
        <v>174.48342141588012</v>
      </c>
      <c r="V1512" s="231" t="s">
        <v>2928</v>
      </c>
      <c r="W1512" s="250"/>
      <c r="X1512" s="250"/>
      <c r="Y1512" s="272"/>
      <c r="Z1512" s="246"/>
      <c r="AA1512" s="251"/>
      <c r="AB1512" s="231"/>
      <c r="AC1512" s="250"/>
      <c r="AD1512" s="250"/>
      <c r="AE1512" s="250"/>
      <c r="AF1512" s="201"/>
      <c r="AG1512" s="201"/>
      <c r="AH1512" s="201"/>
      <c r="AI1512" s="201"/>
      <c r="AJ1512" s="201">
        <v>41.094000000000001</v>
      </c>
      <c r="AK1512" s="201">
        <v>420.54549522948577</v>
      </c>
      <c r="AL1512" s="201">
        <v>-148.49619141238719</v>
      </c>
      <c r="AM1512" s="250"/>
      <c r="AN1512" s="250"/>
      <c r="AO1512" s="232" t="s">
        <v>2927</v>
      </c>
    </row>
    <row r="1513" spans="1:41" x14ac:dyDescent="0.25">
      <c r="A1513" s="421" t="s">
        <v>2824</v>
      </c>
      <c r="B1513" s="421" t="s">
        <v>2009</v>
      </c>
      <c r="C1513" s="421" t="s">
        <v>2004</v>
      </c>
      <c r="D1513" s="422">
        <v>2435</v>
      </c>
      <c r="E1513" s="421" t="s">
        <v>2926</v>
      </c>
      <c r="F1513" s="420" t="s">
        <v>2892</v>
      </c>
      <c r="G1513" s="420" t="s">
        <v>2924</v>
      </c>
      <c r="H1513" s="419" t="s">
        <v>2397</v>
      </c>
      <c r="I1513" s="416"/>
      <c r="J1513" s="418"/>
      <c r="K1513" s="416">
        <v>1.0406525665016189</v>
      </c>
      <c r="L1513" s="201">
        <v>-148.6902331698511</v>
      </c>
      <c r="M1513" s="201">
        <v>420.07703698694968</v>
      </c>
      <c r="N1513" s="201">
        <v>41.094000000000001</v>
      </c>
      <c r="O1513" s="416">
        <v>41.094000000000001</v>
      </c>
      <c r="P1513" s="417">
        <v>419.60857874441359</v>
      </c>
      <c r="Q1513" s="417">
        <v>-148.884274927315</v>
      </c>
      <c r="R1513" s="416">
        <v>243.48237756553075</v>
      </c>
      <c r="S1513" s="416">
        <v>244.00270384878155</v>
      </c>
      <c r="T1513" s="416"/>
      <c r="U1513" s="170">
        <v>175.00374769913094</v>
      </c>
      <c r="V1513" s="232" t="s">
        <v>2824</v>
      </c>
      <c r="W1513" s="232" t="s">
        <v>2036</v>
      </c>
      <c r="X1513" s="232" t="s">
        <v>2004</v>
      </c>
      <c r="Y1513" s="235">
        <v>2435</v>
      </c>
      <c r="Z1513" s="234" t="s">
        <v>2925</v>
      </c>
      <c r="AA1513" s="238" t="s">
        <v>2892</v>
      </c>
      <c r="AB1513" s="238" t="s">
        <v>2924</v>
      </c>
      <c r="AC1513" s="234" t="s">
        <v>2397</v>
      </c>
      <c r="AD1513" s="232"/>
      <c r="AE1513" s="200"/>
      <c r="AF1513" s="200">
        <v>1.0974096540473397</v>
      </c>
      <c r="AG1513" s="226">
        <v>-149.27217722050364</v>
      </c>
      <c r="AH1513" s="226">
        <v>419.76950942136932</v>
      </c>
      <c r="AI1513" s="226">
        <v>41.094000000000001</v>
      </c>
      <c r="AJ1513" s="244">
        <v>41.094000000000001</v>
      </c>
      <c r="AK1513" s="244">
        <v>419.76950942136932</v>
      </c>
      <c r="AL1513" s="244">
        <v>-149.27217722050364</v>
      </c>
      <c r="AM1513" s="200">
        <v>243.5107561093036</v>
      </c>
      <c r="AN1513" s="200">
        <v>244.05946093632727</v>
      </c>
      <c r="AO1513" s="232"/>
    </row>
    <row r="1514" spans="1:41" x14ac:dyDescent="0.25">
      <c r="A1514" s="421"/>
      <c r="B1514" s="421"/>
      <c r="C1514" s="421"/>
      <c r="D1514" s="422"/>
      <c r="E1514" s="421" t="s">
        <v>619</v>
      </c>
      <c r="F1514" s="420"/>
      <c r="G1514" s="420"/>
      <c r="H1514" s="419"/>
      <c r="I1514" s="416"/>
      <c r="J1514" s="418"/>
      <c r="K1514" s="416">
        <v>0</v>
      </c>
      <c r="L1514" s="201">
        <v>-148.884274927315</v>
      </c>
      <c r="M1514" s="201">
        <v>419.60857874441359</v>
      </c>
      <c r="N1514" s="201">
        <v>41.094000000000001</v>
      </c>
      <c r="O1514" s="416">
        <v>41.094000000000001</v>
      </c>
      <c r="P1514" s="416">
        <v>419.60857874441359</v>
      </c>
      <c r="Q1514" s="416">
        <v>-148.884274927315</v>
      </c>
      <c r="R1514" s="416">
        <v>244.00270384878155</v>
      </c>
      <c r="S1514" s="416">
        <v>244.00270384878155</v>
      </c>
      <c r="T1514" s="416"/>
      <c r="U1514" s="170">
        <v>175.52407398238171</v>
      </c>
      <c r="V1514" s="234" t="s">
        <v>2824</v>
      </c>
      <c r="W1514" s="234" t="s">
        <v>2036</v>
      </c>
      <c r="X1514" s="234" t="s">
        <v>1981</v>
      </c>
      <c r="Y1514" s="235">
        <v>2441</v>
      </c>
      <c r="Z1514" s="234" t="s">
        <v>2923</v>
      </c>
      <c r="AA1514" s="238" t="s">
        <v>1979</v>
      </c>
      <c r="AB1514" s="238" t="s">
        <v>1978</v>
      </c>
      <c r="AC1514" s="234">
        <v>63</v>
      </c>
      <c r="AD1514" s="200"/>
      <c r="AE1514" s="200"/>
      <c r="AF1514" s="200">
        <v>7.4999999999999997E-2</v>
      </c>
      <c r="AG1514" s="201">
        <v>-149.29869372479811</v>
      </c>
      <c r="AH1514" s="201">
        <v>419.74299291707484</v>
      </c>
      <c r="AI1514" s="201">
        <v>41.094000000000001</v>
      </c>
      <c r="AJ1514" s="200">
        <v>41.094000000000001</v>
      </c>
      <c r="AK1514" s="200">
        <v>419.71647641278031</v>
      </c>
      <c r="AL1514" s="200">
        <v>-149.32521022909262</v>
      </c>
      <c r="AM1514" s="200">
        <v>244.09696093632726</v>
      </c>
      <c r="AN1514" s="200">
        <v>244.13446093632726</v>
      </c>
      <c r="AO1514" s="232"/>
    </row>
    <row r="1515" spans="1:41" x14ac:dyDescent="0.25">
      <c r="A1515" s="421"/>
      <c r="B1515" s="421"/>
      <c r="C1515" s="421"/>
      <c r="D1515" s="422"/>
      <c r="E1515" s="421" t="s">
        <v>619</v>
      </c>
      <c r="F1515" s="420"/>
      <c r="G1515" s="420"/>
      <c r="H1515" s="419"/>
      <c r="I1515" s="416"/>
      <c r="J1515" s="418">
        <v>0.14818200000000001</v>
      </c>
      <c r="K1515" s="416">
        <v>0.389042</v>
      </c>
      <c r="L1515" s="201">
        <v>-148.884274927315</v>
      </c>
      <c r="M1515" s="201">
        <v>419.41405774441358</v>
      </c>
      <c r="N1515" s="201">
        <v>41.094000000000001</v>
      </c>
      <c r="O1515" s="416">
        <v>41.094000000000001</v>
      </c>
      <c r="P1515" s="416">
        <v>419.21953674441357</v>
      </c>
      <c r="Q1515" s="416">
        <v>-148.884274927315</v>
      </c>
      <c r="R1515" s="416">
        <v>244.19722484878153</v>
      </c>
      <c r="S1515" s="416">
        <v>244.39174584878154</v>
      </c>
      <c r="T1515" s="416"/>
      <c r="U1515" s="170">
        <v>175.71859498238172</v>
      </c>
      <c r="V1515" s="234"/>
      <c r="W1515" s="234"/>
      <c r="X1515" s="234"/>
      <c r="Y1515" s="235"/>
      <c r="Z1515" s="234" t="s">
        <v>619</v>
      </c>
      <c r="AA1515" s="238"/>
      <c r="AB1515" s="238"/>
      <c r="AC1515" s="234"/>
      <c r="AD1515" s="200"/>
      <c r="AE1515" s="240"/>
      <c r="AF1515" s="200">
        <v>0.26759034595266024</v>
      </c>
      <c r="AG1515" s="201">
        <v>-149.41981770319421</v>
      </c>
      <c r="AH1515" s="201">
        <v>419.62186893867874</v>
      </c>
      <c r="AI1515" s="201">
        <v>41.094000000000001</v>
      </c>
      <c r="AJ1515" s="200">
        <v>41.094000000000001</v>
      </c>
      <c r="AK1515" s="200">
        <v>419.52726146457712</v>
      </c>
      <c r="AL1515" s="200">
        <v>-149.51442517729581</v>
      </c>
      <c r="AM1515" s="200">
        <v>244.26825610930359</v>
      </c>
      <c r="AN1515" s="200">
        <v>244.40205128227993</v>
      </c>
      <c r="AO1515" s="234"/>
    </row>
    <row r="1516" spans="1:41" x14ac:dyDescent="0.25">
      <c r="A1516" s="421" t="s">
        <v>2824</v>
      </c>
      <c r="B1516" s="421" t="s">
        <v>2009</v>
      </c>
      <c r="C1516" s="421" t="s">
        <v>1973</v>
      </c>
      <c r="D1516" s="422">
        <v>2444</v>
      </c>
      <c r="E1516" s="421" t="s">
        <v>1218</v>
      </c>
      <c r="F1516" s="420" t="s">
        <v>4267</v>
      </c>
      <c r="G1516" s="420" t="s">
        <v>3583</v>
      </c>
      <c r="H1516" s="419">
        <v>150</v>
      </c>
      <c r="I1516" s="426"/>
      <c r="J1516" s="418">
        <v>0.236818</v>
      </c>
      <c r="K1516" s="416">
        <v>0</v>
      </c>
      <c r="L1516" s="201">
        <v>-148.884274927315</v>
      </c>
      <c r="M1516" s="201">
        <v>419.21953674441357</v>
      </c>
      <c r="N1516" s="201">
        <v>41.094000000000001</v>
      </c>
      <c r="O1516" s="416">
        <v>41.094000000000001</v>
      </c>
      <c r="P1516" s="416">
        <v>419.21953674441357</v>
      </c>
      <c r="Q1516" s="416">
        <v>-148.884274927315</v>
      </c>
      <c r="R1516" s="416">
        <v>244.39174584878154</v>
      </c>
      <c r="S1516" s="416">
        <v>244.39174584878154</v>
      </c>
      <c r="T1516" s="416" t="s">
        <v>2922</v>
      </c>
      <c r="U1516" s="170">
        <v>175.91311598238173</v>
      </c>
      <c r="V1516" s="232" t="s">
        <v>2824</v>
      </c>
      <c r="W1516" s="232" t="s">
        <v>2036</v>
      </c>
      <c r="X1516" s="232" t="s">
        <v>2053</v>
      </c>
      <c r="Y1516" s="235">
        <v>2445</v>
      </c>
      <c r="Z1516" s="234" t="s">
        <v>2921</v>
      </c>
      <c r="AA1516" s="238" t="s">
        <v>1982</v>
      </c>
      <c r="AB1516" s="238" t="s">
        <v>2920</v>
      </c>
      <c r="AC1516" s="234">
        <v>50</v>
      </c>
      <c r="AD1516" s="234"/>
      <c r="AE1516" s="200"/>
      <c r="AF1516" s="200">
        <v>0.25</v>
      </c>
      <c r="AG1516" s="201">
        <v>-149.60281352494411</v>
      </c>
      <c r="AH1516" s="201">
        <v>419.43887311692879</v>
      </c>
      <c r="AI1516" s="201">
        <v>41.094000000000001</v>
      </c>
      <c r="AJ1516" s="200">
        <v>41.094000000000001</v>
      </c>
      <c r="AK1516" s="200">
        <v>419.35048476928051</v>
      </c>
      <c r="AL1516" s="200">
        <v>-149.69120187259244</v>
      </c>
      <c r="AM1516" s="200">
        <v>244.52705128227993</v>
      </c>
      <c r="AN1516" s="200">
        <v>244.65205128227993</v>
      </c>
      <c r="AO1516" s="232"/>
    </row>
    <row r="1517" spans="1:41" x14ac:dyDescent="0.25">
      <c r="A1517" s="421"/>
      <c r="B1517" s="421"/>
      <c r="C1517" s="421"/>
      <c r="D1517" s="422"/>
      <c r="E1517" s="421"/>
      <c r="F1517" s="420"/>
      <c r="G1517" s="420"/>
      <c r="H1517" s="419"/>
      <c r="I1517" s="426"/>
      <c r="J1517" s="416">
        <v>4.04199999999999E-3</v>
      </c>
      <c r="K1517" s="416">
        <v>0</v>
      </c>
      <c r="L1517" s="201">
        <v>-148.884274927315</v>
      </c>
      <c r="M1517" s="201">
        <v>419.21953674441357</v>
      </c>
      <c r="N1517" s="201">
        <v>41.094000000000001</v>
      </c>
      <c r="O1517" s="416">
        <v>41.094000000000001</v>
      </c>
      <c r="P1517" s="416">
        <v>419.21953674441357</v>
      </c>
      <c r="Q1517" s="416">
        <v>-148.884274927315</v>
      </c>
      <c r="R1517" s="416">
        <v>244.39174584878154</v>
      </c>
      <c r="S1517" s="416">
        <v>244.39174584878154</v>
      </c>
      <c r="T1517" s="416"/>
      <c r="U1517" s="170">
        <v>175.91311598238173</v>
      </c>
      <c r="V1517" s="232"/>
      <c r="W1517" s="232"/>
      <c r="X1517" s="232"/>
      <c r="Y1517" s="235"/>
      <c r="Z1517" s="234"/>
      <c r="AA1517" s="238"/>
      <c r="AB1517" s="238"/>
      <c r="AC1517" s="234"/>
      <c r="AD1517" s="234"/>
      <c r="AE1517" s="200"/>
      <c r="AF1517" s="200">
        <v>0.25</v>
      </c>
      <c r="AG1517" s="201">
        <v>-149.77959022024078</v>
      </c>
      <c r="AH1517" s="201">
        <v>419.26209642163224</v>
      </c>
      <c r="AI1517" s="201">
        <v>41.094000000000001</v>
      </c>
      <c r="AJ1517" s="200">
        <v>41.094000000000001</v>
      </c>
      <c r="AK1517" s="200">
        <v>419.1737080739839</v>
      </c>
      <c r="AL1517" s="200">
        <v>-149.86797856788908</v>
      </c>
      <c r="AM1517" s="200">
        <v>244.77705128227993</v>
      </c>
      <c r="AN1517" s="200">
        <v>244.90205128227993</v>
      </c>
      <c r="AO1517" s="232"/>
    </row>
    <row r="1518" spans="1:41" x14ac:dyDescent="0.25">
      <c r="A1518" s="421"/>
      <c r="B1518" s="421"/>
      <c r="C1518" s="421"/>
      <c r="D1518" s="422"/>
      <c r="E1518" s="421"/>
      <c r="F1518" s="420"/>
      <c r="G1518" s="420"/>
      <c r="H1518" s="419"/>
      <c r="I1518" s="426"/>
      <c r="J1518" s="418">
        <v>0.38500000000000001</v>
      </c>
      <c r="K1518" s="416">
        <v>0</v>
      </c>
      <c r="L1518" s="201">
        <v>-148.884274927315</v>
      </c>
      <c r="M1518" s="201">
        <v>419.21953674441357</v>
      </c>
      <c r="N1518" s="201">
        <v>41.094000000000001</v>
      </c>
      <c r="O1518" s="416">
        <v>41.094000000000001</v>
      </c>
      <c r="P1518" s="416">
        <v>419.21953674441357</v>
      </c>
      <c r="Q1518" s="416">
        <v>-148.884274927315</v>
      </c>
      <c r="R1518" s="416">
        <v>244.39174584878154</v>
      </c>
      <c r="S1518" s="416">
        <v>244.39174584878154</v>
      </c>
      <c r="T1518" s="416"/>
      <c r="U1518" s="170">
        <v>175.91311598238173</v>
      </c>
      <c r="V1518" s="232" t="s">
        <v>2824</v>
      </c>
      <c r="W1518" s="232" t="s">
        <v>2036</v>
      </c>
      <c r="X1518" s="232" t="s">
        <v>474</v>
      </c>
      <c r="Y1518" s="235">
        <v>2449</v>
      </c>
      <c r="Z1518" s="234" t="s">
        <v>2919</v>
      </c>
      <c r="AA1518" s="238" t="s">
        <v>2832</v>
      </c>
      <c r="AB1518" s="238" t="s">
        <v>4331</v>
      </c>
      <c r="AC1518" s="234">
        <v>75</v>
      </c>
      <c r="AD1518" s="234"/>
      <c r="AE1518" s="200"/>
      <c r="AF1518" s="200">
        <v>0</v>
      </c>
      <c r="AG1518" s="201">
        <v>-149.86797856788908</v>
      </c>
      <c r="AH1518" s="201">
        <v>419.1737080739839</v>
      </c>
      <c r="AI1518" s="201">
        <v>41.094000000000001</v>
      </c>
      <c r="AJ1518" s="200">
        <v>41.094000000000001</v>
      </c>
      <c r="AK1518" s="200">
        <v>419.1737080739839</v>
      </c>
      <c r="AL1518" s="200">
        <v>-149.86797856788908</v>
      </c>
      <c r="AM1518" s="200">
        <v>244.90205128227993</v>
      </c>
      <c r="AN1518" s="200">
        <v>244.90205128227993</v>
      </c>
      <c r="AO1518" s="232"/>
    </row>
    <row r="1519" spans="1:41" x14ac:dyDescent="0.25">
      <c r="A1519" s="421" t="s">
        <v>2824</v>
      </c>
      <c r="B1519" s="421" t="s">
        <v>2009</v>
      </c>
      <c r="C1519" s="421" t="s">
        <v>1990</v>
      </c>
      <c r="D1519" s="422">
        <v>2444</v>
      </c>
      <c r="E1519" s="421" t="s">
        <v>2916</v>
      </c>
      <c r="F1519" s="420" t="s">
        <v>2018</v>
      </c>
      <c r="G1519" s="420" t="s">
        <v>2017</v>
      </c>
      <c r="H1519" s="419"/>
      <c r="I1519" s="424"/>
      <c r="J1519" s="425">
        <v>0.77</v>
      </c>
      <c r="K1519" s="416">
        <v>0</v>
      </c>
      <c r="L1519" s="201">
        <v>-148.884274927315</v>
      </c>
      <c r="M1519" s="201">
        <v>419.21953674441357</v>
      </c>
      <c r="N1519" s="201">
        <v>41.094000000000001</v>
      </c>
      <c r="O1519" s="416">
        <v>41.094000000000001</v>
      </c>
      <c r="P1519" s="416">
        <v>419.21953674441357</v>
      </c>
      <c r="Q1519" s="416">
        <v>-148.884274927315</v>
      </c>
      <c r="R1519" s="416">
        <v>244.39174584878154</v>
      </c>
      <c r="S1519" s="416">
        <v>244.39174584878154</v>
      </c>
      <c r="T1519" s="416"/>
      <c r="U1519" s="170">
        <v>175.91311598238173</v>
      </c>
      <c r="V1519" s="232"/>
      <c r="W1519" s="232"/>
      <c r="X1519" s="232"/>
      <c r="Y1519" s="237"/>
      <c r="Z1519" s="232"/>
      <c r="AA1519" s="199"/>
      <c r="AB1519" s="199"/>
      <c r="AC1519" s="232"/>
      <c r="AD1519" s="232"/>
      <c r="AE1519" s="232"/>
      <c r="AF1519" s="200">
        <v>0.26</v>
      </c>
      <c r="AG1519" s="201">
        <v>-149.95990244944335</v>
      </c>
      <c r="AH1519" s="201">
        <v>419.08178419242967</v>
      </c>
      <c r="AI1519" s="201">
        <v>41.094000000000001</v>
      </c>
      <c r="AJ1519" s="200">
        <v>41.094000000000001</v>
      </c>
      <c r="AK1519" s="200">
        <v>418.98986031087543</v>
      </c>
      <c r="AL1519" s="200">
        <v>-150.05182633099759</v>
      </c>
      <c r="AM1519" s="200">
        <v>245.03205128227992</v>
      </c>
      <c r="AN1519" s="200">
        <v>245.16205128227992</v>
      </c>
      <c r="AO1519" s="232"/>
    </row>
    <row r="1520" spans="1:41" x14ac:dyDescent="0.25">
      <c r="A1520" s="421" t="s">
        <v>2824</v>
      </c>
      <c r="B1520" s="421" t="s">
        <v>2009</v>
      </c>
      <c r="C1520" s="421" t="s">
        <v>2152</v>
      </c>
      <c r="D1520" s="422">
        <v>2444</v>
      </c>
      <c r="E1520" s="421" t="s">
        <v>2915</v>
      </c>
      <c r="F1520" s="420" t="s">
        <v>2150</v>
      </c>
      <c r="G1520" s="420" t="s">
        <v>2149</v>
      </c>
      <c r="H1520" s="419"/>
      <c r="I1520" s="416"/>
      <c r="J1520" s="418"/>
      <c r="K1520" s="416">
        <v>0</v>
      </c>
      <c r="L1520" s="201">
        <v>-148.884274927315</v>
      </c>
      <c r="M1520" s="201">
        <v>419.21953674441357</v>
      </c>
      <c r="N1520" s="201">
        <v>41.094000000000001</v>
      </c>
      <c r="O1520" s="416">
        <v>41.094000000000001</v>
      </c>
      <c r="P1520" s="416">
        <v>419.21953674441357</v>
      </c>
      <c r="Q1520" s="416">
        <v>-148.884274927315</v>
      </c>
      <c r="R1520" s="416">
        <v>244.39174584878154</v>
      </c>
      <c r="S1520" s="416">
        <v>244.39174584878154</v>
      </c>
      <c r="T1520" s="416"/>
      <c r="U1520" s="170">
        <v>175.91311598238173</v>
      </c>
      <c r="V1520" s="232" t="s">
        <v>2824</v>
      </c>
      <c r="W1520" s="232" t="s">
        <v>2036</v>
      </c>
      <c r="X1520" s="232" t="s">
        <v>2053</v>
      </c>
      <c r="Y1520" s="235">
        <v>2453</v>
      </c>
      <c r="Z1520" s="234" t="s">
        <v>2914</v>
      </c>
      <c r="AA1520" s="199" t="s">
        <v>2051</v>
      </c>
      <c r="AB1520" s="238" t="s">
        <v>2387</v>
      </c>
      <c r="AC1520" s="232">
        <v>75</v>
      </c>
      <c r="AD1520" s="232"/>
      <c r="AE1520" s="232"/>
      <c r="AF1520" s="200">
        <v>0.26</v>
      </c>
      <c r="AG1520" s="201">
        <v>-150.14375021255182</v>
      </c>
      <c r="AH1520" s="201">
        <v>418.89793642932119</v>
      </c>
      <c r="AI1520" s="201">
        <v>41.094000000000001</v>
      </c>
      <c r="AJ1520" s="200">
        <v>41.094000000000001</v>
      </c>
      <c r="AK1520" s="200">
        <v>418.80601254776695</v>
      </c>
      <c r="AL1520" s="200">
        <v>-150.23567409410609</v>
      </c>
      <c r="AM1520" s="200">
        <v>245.29205128227991</v>
      </c>
      <c r="AN1520" s="200">
        <v>245.42205128227991</v>
      </c>
      <c r="AO1520" s="232"/>
    </row>
    <row r="1521" spans="1:41" x14ac:dyDescent="0.25">
      <c r="A1521" s="421"/>
      <c r="B1521" s="421"/>
      <c r="C1521" s="421"/>
      <c r="D1521" s="422"/>
      <c r="E1521" s="421"/>
      <c r="F1521" s="420"/>
      <c r="G1521" s="420"/>
      <c r="H1521" s="419"/>
      <c r="I1521" s="416"/>
      <c r="J1521" s="418"/>
      <c r="K1521" s="416">
        <v>0.38095800000000002</v>
      </c>
      <c r="L1521" s="201">
        <v>-148.884274927315</v>
      </c>
      <c r="M1521" s="201">
        <v>419.02905774441354</v>
      </c>
      <c r="N1521" s="201">
        <v>41.094000000000001</v>
      </c>
      <c r="O1521" s="416">
        <v>41.094000000000001</v>
      </c>
      <c r="P1521" s="416">
        <v>418.83857874441355</v>
      </c>
      <c r="Q1521" s="416">
        <v>-148.884274927315</v>
      </c>
      <c r="R1521" s="416">
        <v>244.58222484878152</v>
      </c>
      <c r="S1521" s="416">
        <v>244.77270384878153</v>
      </c>
      <c r="T1521" s="416"/>
      <c r="U1521" s="170">
        <v>176.10359498238171</v>
      </c>
      <c r="V1521" s="232"/>
      <c r="W1521" s="232"/>
      <c r="X1521" s="232"/>
      <c r="Y1521" s="235"/>
      <c r="Z1521" s="234"/>
      <c r="AA1521" s="199"/>
      <c r="AB1521" s="199"/>
      <c r="AC1521" s="232"/>
      <c r="AD1521" s="232"/>
      <c r="AE1521" s="232"/>
      <c r="AF1521" s="200">
        <v>1.197821</v>
      </c>
      <c r="AG1521" s="201">
        <v>-150.65916776997992</v>
      </c>
      <c r="AH1521" s="201">
        <v>418.38251887189313</v>
      </c>
      <c r="AI1521" s="201">
        <v>41.094000000000001</v>
      </c>
      <c r="AJ1521" s="200">
        <v>41.094000000000001</v>
      </c>
      <c r="AK1521" s="200">
        <v>417.9590251960193</v>
      </c>
      <c r="AL1521" s="200">
        <v>-151.08266144585374</v>
      </c>
      <c r="AM1521" s="200">
        <v>246.02096178227993</v>
      </c>
      <c r="AN1521" s="200">
        <v>246.61987228227991</v>
      </c>
      <c r="AO1521" s="232"/>
    </row>
    <row r="1522" spans="1:41" x14ac:dyDescent="0.25">
      <c r="A1522" s="421"/>
      <c r="B1522" s="421"/>
      <c r="C1522" s="421"/>
      <c r="D1522" s="422"/>
      <c r="E1522" s="421" t="s">
        <v>619</v>
      </c>
      <c r="F1522" s="420"/>
      <c r="G1522" s="420"/>
      <c r="H1522" s="419"/>
      <c r="I1522" s="416"/>
      <c r="J1522" s="418"/>
      <c r="K1522" s="416">
        <v>0</v>
      </c>
      <c r="L1522" s="201">
        <v>-148.884274927315</v>
      </c>
      <c r="M1522" s="201">
        <v>418.83857874441355</v>
      </c>
      <c r="N1522" s="201">
        <v>41.094000000000001</v>
      </c>
      <c r="O1522" s="416">
        <v>41.094000000000001</v>
      </c>
      <c r="P1522" s="416">
        <v>418.83857874441355</v>
      </c>
      <c r="Q1522" s="416">
        <v>-148.884274927315</v>
      </c>
      <c r="R1522" s="416">
        <v>244.77270384878153</v>
      </c>
      <c r="S1522" s="416">
        <v>244.77270384878153</v>
      </c>
      <c r="T1522" s="416"/>
      <c r="U1522" s="170">
        <v>176.29407398238169</v>
      </c>
      <c r="V1522" s="232"/>
      <c r="W1522" s="232"/>
      <c r="X1522" s="232"/>
      <c r="Y1522" s="237"/>
      <c r="Z1522" s="232"/>
      <c r="AA1522" s="199"/>
      <c r="AB1522" s="238" t="s">
        <v>1962</v>
      </c>
      <c r="AC1522" s="234"/>
      <c r="AD1522" s="232"/>
      <c r="AE1522" s="240"/>
      <c r="AF1522" s="200">
        <v>0.103502</v>
      </c>
      <c r="AG1522" s="201">
        <v>-151.11925492888693</v>
      </c>
      <c r="AH1522" s="201">
        <v>417.92243171298611</v>
      </c>
      <c r="AI1522" s="201">
        <v>41.094000000000001</v>
      </c>
      <c r="AJ1522" s="200">
        <v>41.094000000000001</v>
      </c>
      <c r="AK1522" s="200">
        <v>417.88583822995292</v>
      </c>
      <c r="AL1522" s="200">
        <v>-151.15584841192012</v>
      </c>
      <c r="AM1522" s="200">
        <v>246.67162328227991</v>
      </c>
      <c r="AN1522" s="200">
        <v>246.72337428227991</v>
      </c>
      <c r="AO1522" s="232"/>
    </row>
    <row r="1523" spans="1:41" x14ac:dyDescent="0.25">
      <c r="A1523" s="421" t="s">
        <v>2824</v>
      </c>
      <c r="B1523" s="421" t="s">
        <v>2009</v>
      </c>
      <c r="C1523" s="421" t="s">
        <v>2004</v>
      </c>
      <c r="D1523" s="422">
        <v>2453</v>
      </c>
      <c r="E1523" s="421" t="s">
        <v>2913</v>
      </c>
      <c r="F1523" s="420" t="s">
        <v>2892</v>
      </c>
      <c r="G1523" s="420" t="s">
        <v>2912</v>
      </c>
      <c r="H1523" s="419" t="s">
        <v>2397</v>
      </c>
      <c r="I1523" s="416"/>
      <c r="J1523" s="418"/>
      <c r="K1523" s="416">
        <v>1.0406525665016189</v>
      </c>
      <c r="L1523" s="201">
        <v>-148.6902331698511</v>
      </c>
      <c r="M1523" s="201">
        <v>418.37012050187747</v>
      </c>
      <c r="N1523" s="201">
        <v>41.094000000000001</v>
      </c>
      <c r="O1523" s="416">
        <v>41.094000000000001</v>
      </c>
      <c r="P1523" s="417">
        <v>417.90166225934138</v>
      </c>
      <c r="Q1523" s="417">
        <v>-148.49619141238719</v>
      </c>
      <c r="R1523" s="416">
        <v>245.29303013203236</v>
      </c>
      <c r="S1523" s="416">
        <v>245.81335641528315</v>
      </c>
      <c r="T1523" s="416"/>
      <c r="U1523" s="170">
        <v>176.81440026563251</v>
      </c>
      <c r="V1523" s="232" t="s">
        <v>2824</v>
      </c>
      <c r="W1523" s="232" t="s">
        <v>2036</v>
      </c>
      <c r="X1523" s="232" t="s">
        <v>111</v>
      </c>
      <c r="Y1523" s="235">
        <v>2467</v>
      </c>
      <c r="Z1523" s="234" t="s">
        <v>2911</v>
      </c>
      <c r="AA1523" s="199" t="s">
        <v>4328</v>
      </c>
      <c r="AB1523" s="199" t="s">
        <v>1951</v>
      </c>
      <c r="AC1523" s="234">
        <v>100</v>
      </c>
      <c r="AD1523" s="232"/>
      <c r="AE1523" s="200"/>
      <c r="AF1523" s="200">
        <v>0</v>
      </c>
      <c r="AG1523" s="201">
        <v>-151.15584841192012</v>
      </c>
      <c r="AH1523" s="201">
        <v>417.88583822995292</v>
      </c>
      <c r="AI1523" s="201">
        <v>41.094000000000001</v>
      </c>
      <c r="AJ1523" s="200">
        <v>41.094000000000001</v>
      </c>
      <c r="AK1523" s="200">
        <v>417.88583822995292</v>
      </c>
      <c r="AL1523" s="200">
        <v>-151.15584841192012</v>
      </c>
      <c r="AM1523" s="200">
        <v>246.72337428227991</v>
      </c>
      <c r="AN1523" s="200">
        <v>246.72337428227991</v>
      </c>
      <c r="AO1523" s="232" t="s">
        <v>2037</v>
      </c>
    </row>
    <row r="1524" spans="1:41" x14ac:dyDescent="0.25">
      <c r="A1524" s="421"/>
      <c r="B1524" s="421"/>
      <c r="C1524" s="421"/>
      <c r="D1524" s="422"/>
      <c r="E1524" s="421" t="s">
        <v>619</v>
      </c>
      <c r="F1524" s="420"/>
      <c r="G1524" s="420"/>
      <c r="H1524" s="419"/>
      <c r="I1524" s="416"/>
      <c r="J1524" s="416"/>
      <c r="K1524" s="416">
        <v>0.18729699999999999</v>
      </c>
      <c r="L1524" s="201">
        <v>-148.42997192298924</v>
      </c>
      <c r="M1524" s="201">
        <v>417.83544276994343</v>
      </c>
      <c r="N1524" s="201">
        <v>41.094000000000001</v>
      </c>
      <c r="O1524" s="416">
        <v>41.094000000000001</v>
      </c>
      <c r="P1524" s="416">
        <v>417.76922328054548</v>
      </c>
      <c r="Q1524" s="416">
        <v>-148.36375243359129</v>
      </c>
      <c r="R1524" s="416">
        <v>245.90700491528315</v>
      </c>
      <c r="S1524" s="416">
        <v>246.00065341528315</v>
      </c>
      <c r="T1524" s="416"/>
      <c r="U1524" s="170">
        <v>177.42837504888331</v>
      </c>
      <c r="V1524" s="232"/>
      <c r="W1524" s="232"/>
      <c r="X1524" s="232"/>
      <c r="Y1524" s="237"/>
      <c r="Z1524" s="232"/>
      <c r="AA1524" s="199"/>
      <c r="AB1524" s="238" t="s">
        <v>1969</v>
      </c>
      <c r="AC1524" s="234"/>
      <c r="AD1524" s="232"/>
      <c r="AE1524" s="232"/>
      <c r="AF1524" s="200">
        <v>0.29660500000000001</v>
      </c>
      <c r="AG1524" s="201">
        <v>-151.26071411533704</v>
      </c>
      <c r="AH1524" s="201">
        <v>417.780972526536</v>
      </c>
      <c r="AI1524" s="201">
        <v>41.094000000000001</v>
      </c>
      <c r="AJ1524" s="200">
        <v>41.094000000000001</v>
      </c>
      <c r="AK1524" s="200">
        <v>417.67610682311908</v>
      </c>
      <c r="AL1524" s="200">
        <v>-151.36557981875396</v>
      </c>
      <c r="AM1524" s="200">
        <v>246.87167678227991</v>
      </c>
      <c r="AN1524" s="200">
        <v>247.01997928227991</v>
      </c>
      <c r="AO1524" s="232"/>
    </row>
    <row r="1525" spans="1:41" x14ac:dyDescent="0.25">
      <c r="A1525" s="421" t="s">
        <v>2824</v>
      </c>
      <c r="B1525" s="421" t="s">
        <v>2315</v>
      </c>
      <c r="C1525" s="421" t="s">
        <v>4320</v>
      </c>
      <c r="D1525" s="422">
        <v>2460</v>
      </c>
      <c r="E1525" s="826" t="s">
        <v>4411</v>
      </c>
      <c r="F1525" s="420" t="s">
        <v>4332</v>
      </c>
      <c r="G1525" s="420" t="s">
        <v>4333</v>
      </c>
      <c r="H1525" s="419"/>
      <c r="I1525" s="424"/>
      <c r="J1525" s="423"/>
      <c r="K1525" s="416">
        <v>0</v>
      </c>
      <c r="L1525" s="201">
        <v>-148.36375243359129</v>
      </c>
      <c r="M1525" s="201">
        <v>417.76922328054548</v>
      </c>
      <c r="N1525" s="201">
        <v>41.094000000000001</v>
      </c>
      <c r="O1525" s="416">
        <v>41.094000000000001</v>
      </c>
      <c r="P1525" s="416">
        <v>417.76922328054548</v>
      </c>
      <c r="Q1525" s="416">
        <v>-148.36375243359129</v>
      </c>
      <c r="R1525" s="416">
        <v>246.00065341528315</v>
      </c>
      <c r="S1525" s="416">
        <v>246.00065341528315</v>
      </c>
      <c r="T1525" s="416"/>
      <c r="U1525" s="170">
        <v>177.52202354888334</v>
      </c>
      <c r="V1525" s="232"/>
      <c r="W1525" s="232"/>
      <c r="X1525" s="232"/>
      <c r="Y1525" s="237"/>
      <c r="Z1525" s="232"/>
      <c r="AA1525" s="199"/>
      <c r="AB1525" s="238"/>
      <c r="AC1525" s="234"/>
      <c r="AD1525" s="232"/>
      <c r="AE1525" s="232"/>
      <c r="AF1525" s="200">
        <v>0</v>
      </c>
      <c r="AG1525" s="201">
        <v>-151.36557981875396</v>
      </c>
      <c r="AH1525" s="201">
        <v>417.67610682311908</v>
      </c>
      <c r="AI1525" s="201">
        <v>41.094000000000001</v>
      </c>
      <c r="AJ1525" s="200">
        <v>41.094000000000001</v>
      </c>
      <c r="AK1525" s="200">
        <v>417.67610682311908</v>
      </c>
      <c r="AL1525" s="200">
        <v>-151.36557981875396</v>
      </c>
      <c r="AM1525" s="200">
        <v>247.01997928227991</v>
      </c>
      <c r="AN1525" s="200">
        <v>247.01997928227991</v>
      </c>
      <c r="AO1525" s="232"/>
    </row>
    <row r="1526" spans="1:41" x14ac:dyDescent="0.25">
      <c r="A1526" s="421"/>
      <c r="B1526" s="421"/>
      <c r="C1526" s="421"/>
      <c r="D1526" s="422"/>
      <c r="E1526" s="421"/>
      <c r="F1526" s="420"/>
      <c r="G1526" s="420"/>
      <c r="H1526" s="419"/>
      <c r="I1526" s="416"/>
      <c r="J1526" s="416"/>
      <c r="K1526" s="416">
        <v>0.21592600000000001</v>
      </c>
      <c r="L1526" s="201">
        <v>-148.28741106417402</v>
      </c>
      <c r="M1526" s="201">
        <v>417.69288191112821</v>
      </c>
      <c r="N1526" s="201">
        <v>41.094000000000001</v>
      </c>
      <c r="O1526" s="416">
        <v>41.094000000000001</v>
      </c>
      <c r="P1526" s="416">
        <v>417.616540541711</v>
      </c>
      <c r="Q1526" s="416">
        <v>-148.21106969475679</v>
      </c>
      <c r="R1526" s="416">
        <v>246.10861641528314</v>
      </c>
      <c r="S1526" s="416">
        <v>246.21657941528315</v>
      </c>
      <c r="T1526" s="416"/>
      <c r="U1526" s="170">
        <v>177.62998654888332</v>
      </c>
      <c r="V1526" s="232" t="s">
        <v>2824</v>
      </c>
      <c r="W1526" s="232" t="s">
        <v>2036</v>
      </c>
      <c r="X1526" s="232" t="s">
        <v>1973</v>
      </c>
      <c r="Y1526" s="235">
        <v>2470</v>
      </c>
      <c r="Z1526" s="234" t="s">
        <v>1220</v>
      </c>
      <c r="AA1526" s="199" t="s">
        <v>4267</v>
      </c>
      <c r="AB1526" s="238" t="s">
        <v>4334</v>
      </c>
      <c r="AC1526" s="234">
        <v>100</v>
      </c>
      <c r="AD1526" s="232"/>
      <c r="AE1526" s="200"/>
      <c r="AF1526" s="200">
        <v>0</v>
      </c>
      <c r="AG1526" s="201">
        <v>-151.36557981875396</v>
      </c>
      <c r="AH1526" s="201">
        <v>417.67610682311908</v>
      </c>
      <c r="AI1526" s="201">
        <v>41.094000000000001</v>
      </c>
      <c r="AJ1526" s="200">
        <v>41.094000000000001</v>
      </c>
      <c r="AK1526" s="200">
        <v>417.67610682311908</v>
      </c>
      <c r="AL1526" s="200">
        <v>-151.36557981875396</v>
      </c>
      <c r="AM1526" s="200">
        <v>247.01997928227991</v>
      </c>
      <c r="AN1526" s="200">
        <v>247.01997928227991</v>
      </c>
      <c r="AO1526" s="232"/>
    </row>
    <row r="1527" spans="1:41" x14ac:dyDescent="0.25">
      <c r="A1527" s="421" t="s">
        <v>2824</v>
      </c>
      <c r="B1527" s="421" t="s">
        <v>2009</v>
      </c>
      <c r="C1527" s="421" t="s">
        <v>1956</v>
      </c>
      <c r="D1527" s="422">
        <v>2463</v>
      </c>
      <c r="E1527" s="421" t="s">
        <v>2910</v>
      </c>
      <c r="F1527" s="420" t="s">
        <v>2900</v>
      </c>
      <c r="G1527" s="420" t="s">
        <v>2899</v>
      </c>
      <c r="H1527" s="419" t="s">
        <v>2898</v>
      </c>
      <c r="I1527" s="416"/>
      <c r="J1527" s="418"/>
      <c r="K1527" s="416">
        <v>0.25</v>
      </c>
      <c r="L1527" s="201">
        <v>-148.12268134710848</v>
      </c>
      <c r="M1527" s="201">
        <v>417.52815219406273</v>
      </c>
      <c r="N1527" s="201">
        <v>41.094000000000001</v>
      </c>
      <c r="O1527" s="416">
        <v>41.094000000000001</v>
      </c>
      <c r="P1527" s="416">
        <v>417.43976384641439</v>
      </c>
      <c r="Q1527" s="416">
        <v>-148.03429299946015</v>
      </c>
      <c r="R1527" s="416">
        <v>246.34157941528315</v>
      </c>
      <c r="S1527" s="416">
        <v>246.46657941528315</v>
      </c>
      <c r="T1527" s="416"/>
      <c r="U1527" s="170">
        <v>177.86294954888331</v>
      </c>
      <c r="V1527" s="232"/>
      <c r="W1527" s="232"/>
      <c r="X1527" s="232"/>
      <c r="Y1527" s="237"/>
      <c r="Z1527" s="232"/>
      <c r="AA1527" s="199"/>
      <c r="AB1527" s="238" t="s">
        <v>1969</v>
      </c>
      <c r="AC1527" s="234"/>
      <c r="AD1527" s="232"/>
      <c r="AE1527" s="232"/>
      <c r="AF1527" s="200">
        <v>0</v>
      </c>
      <c r="AG1527" s="201">
        <v>-151.36557981875396</v>
      </c>
      <c r="AH1527" s="201">
        <v>417.67610682311908</v>
      </c>
      <c r="AI1527" s="201">
        <v>41.094000000000001</v>
      </c>
      <c r="AJ1527" s="200">
        <v>41.094000000000001</v>
      </c>
      <c r="AK1527" s="200">
        <v>417.67610682311908</v>
      </c>
      <c r="AL1527" s="200">
        <v>-151.36557981875396</v>
      </c>
      <c r="AM1527" s="200">
        <v>247.01997928227991</v>
      </c>
      <c r="AN1527" s="200">
        <v>247.01997928227991</v>
      </c>
      <c r="AO1527" s="232"/>
    </row>
    <row r="1528" spans="1:41" x14ac:dyDescent="0.25">
      <c r="A1528" s="421"/>
      <c r="B1528" s="421"/>
      <c r="C1528" s="421"/>
      <c r="D1528" s="422"/>
      <c r="E1528" s="421" t="s">
        <v>619</v>
      </c>
      <c r="F1528" s="420"/>
      <c r="G1528" s="420"/>
      <c r="H1528" s="419"/>
      <c r="I1528" s="416"/>
      <c r="J1528" s="418"/>
      <c r="K1528" s="416">
        <v>0.119681</v>
      </c>
      <c r="L1528" s="201">
        <v>-147.99197937612055</v>
      </c>
      <c r="M1528" s="201">
        <v>417.39745022307477</v>
      </c>
      <c r="N1528" s="201">
        <v>41.094000000000001</v>
      </c>
      <c r="O1528" s="416">
        <v>41.094000000000001</v>
      </c>
      <c r="P1528" s="416">
        <v>417.3551365997352</v>
      </c>
      <c r="Q1528" s="416">
        <v>-147.94966575278096</v>
      </c>
      <c r="R1528" s="416">
        <v>246.52641991528316</v>
      </c>
      <c r="S1528" s="416">
        <v>246.58626041528316</v>
      </c>
      <c r="T1528" s="416"/>
      <c r="U1528" s="170">
        <v>178.04779004888331</v>
      </c>
      <c r="V1528" s="232" t="s">
        <v>2824</v>
      </c>
      <c r="W1528" s="232" t="s">
        <v>2036</v>
      </c>
      <c r="X1528" s="232" t="s">
        <v>1990</v>
      </c>
      <c r="Y1528" s="235">
        <v>2470</v>
      </c>
      <c r="Z1528" s="234" t="s">
        <v>2909</v>
      </c>
      <c r="AA1528" s="199" t="s">
        <v>2018</v>
      </c>
      <c r="AB1528" s="199" t="s">
        <v>2041</v>
      </c>
      <c r="AC1528" s="232"/>
      <c r="AD1528" s="232"/>
      <c r="AE1528" s="232"/>
      <c r="AF1528" s="200">
        <v>0</v>
      </c>
      <c r="AG1528" s="201">
        <v>-151.36557981875396</v>
      </c>
      <c r="AH1528" s="201">
        <v>417.67610682311908</v>
      </c>
      <c r="AI1528" s="201">
        <v>41.094000000000001</v>
      </c>
      <c r="AJ1528" s="200">
        <v>41.094000000000001</v>
      </c>
      <c r="AK1528" s="200">
        <v>417.67610682311908</v>
      </c>
      <c r="AL1528" s="200">
        <v>-151.36557981875396</v>
      </c>
      <c r="AM1528" s="200">
        <v>247.01997928227991</v>
      </c>
      <c r="AN1528" s="200">
        <v>247.01997928227991</v>
      </c>
      <c r="AO1528" s="232"/>
    </row>
    <row r="1529" spans="1:41" x14ac:dyDescent="0.25">
      <c r="A1529" s="421" t="s">
        <v>2824</v>
      </c>
      <c r="B1529" s="421" t="s">
        <v>2009</v>
      </c>
      <c r="C1529" s="421" t="s">
        <v>111</v>
      </c>
      <c r="D1529" s="422">
        <v>2466</v>
      </c>
      <c r="E1529" s="421" t="s">
        <v>1143</v>
      </c>
      <c r="F1529" s="420" t="s">
        <v>2908</v>
      </c>
      <c r="G1529" s="420" t="s">
        <v>1951</v>
      </c>
      <c r="H1529" s="419" t="s">
        <v>4327</v>
      </c>
      <c r="I1529" s="416"/>
      <c r="J1529" s="418"/>
      <c r="K1529" s="416">
        <v>8.4138000000000004E-2</v>
      </c>
      <c r="L1529" s="201">
        <v>-147.91991847760323</v>
      </c>
      <c r="M1529" s="201">
        <v>417.32538932455748</v>
      </c>
      <c r="N1529" s="201">
        <v>41.094000000000001</v>
      </c>
      <c r="O1529" s="416">
        <v>41.094000000000001</v>
      </c>
      <c r="P1529" s="416">
        <v>417.29564204937975</v>
      </c>
      <c r="Q1529" s="416">
        <v>-147.89017120242548</v>
      </c>
      <c r="R1529" s="416">
        <v>246.62832941528316</v>
      </c>
      <c r="S1529" s="416">
        <v>246.67039841528316</v>
      </c>
      <c r="T1529" s="416"/>
      <c r="U1529" s="170">
        <v>178.14969954888335</v>
      </c>
      <c r="V1529" s="232"/>
      <c r="W1529" s="232"/>
      <c r="X1529" s="232"/>
      <c r="Y1529" s="237"/>
      <c r="Z1529" s="232"/>
      <c r="AA1529" s="199"/>
      <c r="AB1529" s="238" t="s">
        <v>1962</v>
      </c>
      <c r="AC1529" s="232"/>
      <c r="AD1529" s="232"/>
      <c r="AE1529" s="232"/>
      <c r="AF1529" s="200">
        <v>0.13121600000000003</v>
      </c>
      <c r="AG1529" s="201">
        <v>-151.41197168045403</v>
      </c>
      <c r="AH1529" s="201">
        <v>417.62971496141904</v>
      </c>
      <c r="AI1529" s="201">
        <v>41.094000000000001</v>
      </c>
      <c r="AJ1529" s="200">
        <v>41.094000000000001</v>
      </c>
      <c r="AK1529" s="200">
        <v>417.58332309971894</v>
      </c>
      <c r="AL1529" s="200">
        <v>-151.45836354215413</v>
      </c>
      <c r="AM1529" s="200">
        <v>247.0855872822799</v>
      </c>
      <c r="AN1529" s="200">
        <v>247.1511952822799</v>
      </c>
      <c r="AO1529" s="232" t="s">
        <v>2037</v>
      </c>
    </row>
    <row r="1530" spans="1:41" x14ac:dyDescent="0.25">
      <c r="A1530" s="421"/>
      <c r="B1530" s="421"/>
      <c r="C1530" s="421"/>
      <c r="D1530" s="422"/>
      <c r="E1530" s="421"/>
      <c r="F1530" s="420"/>
      <c r="G1530" s="420" t="s">
        <v>2875</v>
      </c>
      <c r="H1530" s="419"/>
      <c r="I1530" s="416"/>
      <c r="J1530" s="418"/>
      <c r="K1530" s="416">
        <v>0.106181</v>
      </c>
      <c r="L1530" s="201">
        <v>-147.85263054985887</v>
      </c>
      <c r="M1530" s="201">
        <v>417.25810139681317</v>
      </c>
      <c r="N1530" s="201">
        <v>41.094000000000001</v>
      </c>
      <c r="O1530" s="416">
        <v>41.094000000000001</v>
      </c>
      <c r="P1530" s="416">
        <v>417.2205607442466</v>
      </c>
      <c r="Q1530" s="416">
        <v>-147.8150898972923</v>
      </c>
      <c r="R1530" s="416">
        <v>246.72348891528316</v>
      </c>
      <c r="S1530" s="416">
        <v>246.77657941528315</v>
      </c>
      <c r="T1530" s="416"/>
      <c r="U1530" s="170">
        <v>178.24485904888331</v>
      </c>
      <c r="V1530" s="232"/>
      <c r="W1530" s="232"/>
      <c r="X1530" s="232"/>
      <c r="Y1530" s="237"/>
      <c r="Z1530" s="232"/>
      <c r="AA1530" s="199"/>
      <c r="AB1530" s="233"/>
      <c r="AC1530" s="232"/>
      <c r="AD1530" s="232"/>
      <c r="AE1530" s="232"/>
      <c r="AF1530" s="200">
        <v>0.73285600000000006</v>
      </c>
      <c r="AG1530" s="201">
        <v>-151.71746726577075</v>
      </c>
      <c r="AH1530" s="201">
        <v>417.32421937610229</v>
      </c>
      <c r="AI1530" s="201">
        <v>41.094000000000001</v>
      </c>
      <c r="AJ1530" s="200">
        <v>41.094000000000001</v>
      </c>
      <c r="AK1530" s="200">
        <v>417.0651156524857</v>
      </c>
      <c r="AL1530" s="200">
        <v>-151.97657098938737</v>
      </c>
      <c r="AM1530" s="200">
        <v>247.51762328227989</v>
      </c>
      <c r="AN1530" s="200">
        <v>247.8840512822799</v>
      </c>
      <c r="AO1530" s="232"/>
    </row>
    <row r="1531" spans="1:41" x14ac:dyDescent="0.25">
      <c r="A1531" s="421" t="s">
        <v>2824</v>
      </c>
      <c r="B1531" s="421" t="s">
        <v>2009</v>
      </c>
      <c r="C1531" s="421" t="s">
        <v>2008</v>
      </c>
      <c r="D1531" s="422">
        <v>2469</v>
      </c>
      <c r="E1531" s="421" t="s">
        <v>2906</v>
      </c>
      <c r="F1531" s="420" t="s">
        <v>2905</v>
      </c>
      <c r="G1531" s="420" t="s">
        <v>2005</v>
      </c>
      <c r="H1531" s="419">
        <v>140</v>
      </c>
      <c r="I1531" s="416"/>
      <c r="J1531" s="418"/>
      <c r="K1531" s="416">
        <v>0.15</v>
      </c>
      <c r="L1531" s="201">
        <v>-147.76205688870328</v>
      </c>
      <c r="M1531" s="201">
        <v>417.16752773565759</v>
      </c>
      <c r="N1531" s="201">
        <v>41.094000000000001</v>
      </c>
      <c r="O1531" s="416">
        <v>41.094000000000001</v>
      </c>
      <c r="P1531" s="416">
        <v>417.11449472706863</v>
      </c>
      <c r="Q1531" s="416">
        <v>-147.7090238801143</v>
      </c>
      <c r="R1531" s="416">
        <v>246.85157941528317</v>
      </c>
      <c r="S1531" s="416">
        <v>246.92657941528316</v>
      </c>
      <c r="T1531" s="416"/>
      <c r="U1531" s="170">
        <v>178.37294954888335</v>
      </c>
      <c r="V1531" s="232" t="s">
        <v>2824</v>
      </c>
      <c r="W1531" s="232" t="s">
        <v>2036</v>
      </c>
      <c r="X1531" s="232" t="s">
        <v>2035</v>
      </c>
      <c r="Y1531" s="235">
        <v>2479</v>
      </c>
      <c r="Z1531" s="234" t="s">
        <v>2904</v>
      </c>
      <c r="AA1531" s="199"/>
      <c r="AB1531" s="238" t="s">
        <v>2903</v>
      </c>
      <c r="AC1531" s="232"/>
      <c r="AD1531" s="232"/>
      <c r="AE1531" s="232"/>
      <c r="AF1531" s="200">
        <v>0</v>
      </c>
      <c r="AG1531" s="201">
        <v>-151.97657098938737</v>
      </c>
      <c r="AH1531" s="201">
        <v>417.0651156524857</v>
      </c>
      <c r="AI1531" s="201">
        <v>41.094000000000001</v>
      </c>
      <c r="AJ1531" s="200">
        <v>41.094000000000001</v>
      </c>
      <c r="AK1531" s="200">
        <v>417.0651156524857</v>
      </c>
      <c r="AL1531" s="200">
        <v>-151.97657098938737</v>
      </c>
      <c r="AM1531" s="200">
        <v>247.8840512822799</v>
      </c>
      <c r="AN1531" s="200">
        <v>247.8840512822799</v>
      </c>
      <c r="AO1531" s="168"/>
    </row>
    <row r="1532" spans="1:41" x14ac:dyDescent="0.25">
      <c r="A1532" s="421"/>
      <c r="B1532" s="421"/>
      <c r="C1532" s="421"/>
      <c r="D1532" s="422"/>
      <c r="E1532" s="421"/>
      <c r="F1532" s="420"/>
      <c r="G1532" s="420"/>
      <c r="H1532" s="419"/>
      <c r="I1532" s="416"/>
      <c r="J1532" s="418"/>
      <c r="K1532" s="416">
        <v>0</v>
      </c>
      <c r="L1532" s="201">
        <v>-147.7090238801143</v>
      </c>
      <c r="M1532" s="201">
        <v>417.11449472706863</v>
      </c>
      <c r="N1532" s="201">
        <v>41.094000000000001</v>
      </c>
      <c r="O1532" s="416">
        <v>41.094000000000001</v>
      </c>
      <c r="P1532" s="416">
        <v>417.11449472706863</v>
      </c>
      <c r="Q1532" s="416">
        <v>-147.7090238801143</v>
      </c>
      <c r="R1532" s="416">
        <v>246.92657941528316</v>
      </c>
      <c r="S1532" s="416">
        <v>246.92657941528316</v>
      </c>
      <c r="T1532" s="416"/>
      <c r="U1532" s="170">
        <v>178.44794954888334</v>
      </c>
      <c r="V1532" s="232" t="s">
        <v>2824</v>
      </c>
      <c r="W1532" s="232" t="s">
        <v>2036</v>
      </c>
      <c r="X1532" s="232" t="s">
        <v>1509</v>
      </c>
      <c r="Y1532" s="235">
        <v>2478</v>
      </c>
      <c r="Z1532" s="234" t="s">
        <v>1842</v>
      </c>
      <c r="AA1532" s="238" t="s">
        <v>4302</v>
      </c>
      <c r="AB1532" s="238" t="s">
        <v>4330</v>
      </c>
      <c r="AC1532" s="232"/>
      <c r="AD1532" s="232"/>
      <c r="AE1532" s="232"/>
      <c r="AF1532" s="200">
        <v>0</v>
      </c>
      <c r="AG1532" s="201">
        <v>-151.97657098938737</v>
      </c>
      <c r="AH1532" s="201">
        <v>417.0651156524857</v>
      </c>
      <c r="AI1532" s="201">
        <v>41.094000000000001</v>
      </c>
      <c r="AJ1532" s="200">
        <v>41.094000000000001</v>
      </c>
      <c r="AK1532" s="200">
        <v>417.0651156524857</v>
      </c>
      <c r="AL1532" s="200">
        <v>-151.97657098938737</v>
      </c>
      <c r="AM1532" s="200">
        <v>247.8840512822799</v>
      </c>
      <c r="AN1532" s="200">
        <v>247.8840512822799</v>
      </c>
      <c r="AO1532" s="168"/>
    </row>
    <row r="1533" spans="1:41" x14ac:dyDescent="0.25">
      <c r="A1533" s="421"/>
      <c r="B1533" s="421"/>
      <c r="C1533" s="421"/>
      <c r="D1533" s="422"/>
      <c r="E1533" s="421"/>
      <c r="F1533" s="420"/>
      <c r="G1533" s="420"/>
      <c r="H1533" s="419"/>
      <c r="I1533" s="416"/>
      <c r="J1533" s="418"/>
      <c r="K1533" s="416">
        <v>0</v>
      </c>
      <c r="L1533" s="201">
        <v>-147.7090238801143</v>
      </c>
      <c r="M1533" s="201">
        <v>417.11449472706863</v>
      </c>
      <c r="N1533" s="201">
        <v>41.094000000000001</v>
      </c>
      <c r="O1533" s="416">
        <v>41.094000000000001</v>
      </c>
      <c r="P1533" s="416">
        <v>417.11449472706863</v>
      </c>
      <c r="Q1533" s="416">
        <v>-147.7090238801143</v>
      </c>
      <c r="R1533" s="416">
        <v>246.92657941528316</v>
      </c>
      <c r="S1533" s="416">
        <v>246.92657941528316</v>
      </c>
      <c r="T1533" s="416"/>
      <c r="U1533" s="170">
        <v>178.44794954888334</v>
      </c>
      <c r="V1533" s="232" t="s">
        <v>2824</v>
      </c>
      <c r="W1533" s="232" t="s">
        <v>2036</v>
      </c>
      <c r="X1533" s="232" t="s">
        <v>1509</v>
      </c>
      <c r="Y1533" s="235">
        <v>2479</v>
      </c>
      <c r="Z1533" s="234" t="s">
        <v>1843</v>
      </c>
      <c r="AA1533" s="238" t="s">
        <v>4302</v>
      </c>
      <c r="AB1533" s="238" t="s">
        <v>4330</v>
      </c>
      <c r="AC1533" s="232"/>
      <c r="AD1533" s="232"/>
      <c r="AE1533" s="232"/>
      <c r="AF1533" s="200">
        <v>0</v>
      </c>
      <c r="AG1533" s="201">
        <v>-151.97657098938737</v>
      </c>
      <c r="AH1533" s="201">
        <v>417.0651156524857</v>
      </c>
      <c r="AI1533" s="201">
        <v>41.094000000000001</v>
      </c>
      <c r="AJ1533" s="200">
        <v>41.094000000000001</v>
      </c>
      <c r="AK1533" s="200">
        <v>417.0651156524857</v>
      </c>
      <c r="AL1533" s="200">
        <v>-151.97657098938737</v>
      </c>
      <c r="AM1533" s="200">
        <v>247.8840512822799</v>
      </c>
      <c r="AN1533" s="200">
        <v>247.8840512822799</v>
      </c>
      <c r="AO1533" s="168"/>
    </row>
    <row r="1534" spans="1:41" x14ac:dyDescent="0.25">
      <c r="A1534" s="421"/>
      <c r="B1534" s="421"/>
      <c r="C1534" s="421"/>
      <c r="D1534" s="422"/>
      <c r="E1534" s="421"/>
      <c r="F1534" s="420"/>
      <c r="G1534" s="420"/>
      <c r="H1534" s="419"/>
      <c r="I1534" s="416"/>
      <c r="J1534" s="418"/>
      <c r="K1534" s="416">
        <v>0.14000000000000001</v>
      </c>
      <c r="L1534" s="201">
        <v>-147.65952640543122</v>
      </c>
      <c r="M1534" s="201">
        <v>417.06499725238558</v>
      </c>
      <c r="N1534" s="201">
        <v>41.094000000000001</v>
      </c>
      <c r="O1534" s="416">
        <v>41.094000000000001</v>
      </c>
      <c r="P1534" s="416">
        <v>417.01549977770253</v>
      </c>
      <c r="Q1534" s="416">
        <v>-147.61002893074817</v>
      </c>
      <c r="R1534" s="416">
        <v>246.99657941528315</v>
      </c>
      <c r="S1534" s="416">
        <v>247.06657941528314</v>
      </c>
      <c r="T1534" s="416"/>
      <c r="U1534" s="170">
        <v>178.51794954888334</v>
      </c>
      <c r="V1534" s="231" t="s">
        <v>2902</v>
      </c>
      <c r="W1534" s="170"/>
      <c r="X1534" s="168"/>
      <c r="Y1534" s="168"/>
      <c r="Z1534" s="168"/>
      <c r="AA1534" s="169"/>
      <c r="AB1534" s="169"/>
      <c r="AC1534" s="168"/>
      <c r="AD1534" s="168"/>
      <c r="AE1534" s="168"/>
      <c r="AF1534" s="168"/>
      <c r="AG1534" s="168"/>
      <c r="AH1534" s="168"/>
      <c r="AI1534" s="168"/>
      <c r="AJ1534" s="168"/>
      <c r="AK1534" s="168"/>
      <c r="AL1534" s="168"/>
      <c r="AM1534" s="168"/>
      <c r="AN1534" s="168"/>
      <c r="AO1534" s="250"/>
    </row>
    <row r="1535" spans="1:41" x14ac:dyDescent="0.25">
      <c r="A1535" s="421" t="s">
        <v>2824</v>
      </c>
      <c r="B1535" s="421" t="s">
        <v>2009</v>
      </c>
      <c r="C1535" s="421" t="s">
        <v>1947</v>
      </c>
      <c r="D1535" s="422">
        <v>2472</v>
      </c>
      <c r="E1535" s="421" t="s">
        <v>2901</v>
      </c>
      <c r="F1535" s="420" t="s">
        <v>2900</v>
      </c>
      <c r="G1535" s="420" t="s">
        <v>2899</v>
      </c>
      <c r="H1535" s="419" t="s">
        <v>2898</v>
      </c>
      <c r="I1535" s="416"/>
      <c r="J1535" s="418"/>
      <c r="K1535" s="416">
        <v>0.25</v>
      </c>
      <c r="L1535" s="201">
        <v>-147.52164058309984</v>
      </c>
      <c r="M1535" s="201">
        <v>416.9271114300542</v>
      </c>
      <c r="N1535" s="201">
        <v>41.094000000000001</v>
      </c>
      <c r="O1535" s="416">
        <v>41.094000000000001</v>
      </c>
      <c r="P1535" s="416">
        <v>416.83872308240592</v>
      </c>
      <c r="Q1535" s="416">
        <v>-147.43325223545153</v>
      </c>
      <c r="R1535" s="416">
        <v>247.19157941528314</v>
      </c>
      <c r="S1535" s="416">
        <v>247.31657941528314</v>
      </c>
      <c r="T1535" s="416"/>
      <c r="U1535" s="170">
        <v>178.71294954888333</v>
      </c>
      <c r="V1535" s="201"/>
      <c r="W1535" s="201"/>
      <c r="X1535" s="250"/>
      <c r="Y1535" s="250"/>
      <c r="Z1535" s="250"/>
      <c r="AA1535" s="251"/>
      <c r="AB1535" s="251"/>
      <c r="AC1535" s="250"/>
      <c r="AD1535" s="337"/>
      <c r="AE1535" s="250"/>
      <c r="AF1535" s="250"/>
      <c r="AG1535" s="250"/>
      <c r="AH1535" s="250"/>
      <c r="AI1535" s="250"/>
      <c r="AJ1535" s="250"/>
      <c r="AK1535" s="250"/>
      <c r="AL1535" s="250"/>
      <c r="AM1535" s="250"/>
      <c r="AN1535" s="250"/>
      <c r="AO1535" s="250"/>
    </row>
    <row r="1536" spans="1:41" x14ac:dyDescent="0.25">
      <c r="A1536" s="421"/>
      <c r="B1536" s="421"/>
      <c r="C1536" s="421"/>
      <c r="D1536" s="422"/>
      <c r="E1536" s="421"/>
      <c r="F1536" s="420"/>
      <c r="G1536" s="420"/>
      <c r="H1536" s="419"/>
      <c r="I1536" s="416"/>
      <c r="J1536" s="418"/>
      <c r="K1536" s="416">
        <v>0.15</v>
      </c>
      <c r="L1536" s="201">
        <v>-147.38021922686255</v>
      </c>
      <c r="M1536" s="201">
        <v>416.78569007381691</v>
      </c>
      <c r="N1536" s="201">
        <v>41.094000000000001</v>
      </c>
      <c r="O1536" s="416">
        <v>41.094000000000001</v>
      </c>
      <c r="P1536" s="416">
        <v>416.73265706522795</v>
      </c>
      <c r="Q1536" s="416">
        <v>-147.32718621827354</v>
      </c>
      <c r="R1536" s="416">
        <v>247.39157941528316</v>
      </c>
      <c r="S1536" s="416">
        <v>247.46657941528315</v>
      </c>
      <c r="T1536" s="416"/>
      <c r="U1536" s="170">
        <v>178.91294954888332</v>
      </c>
      <c r="V1536" s="827" t="s">
        <v>4335</v>
      </c>
      <c r="W1536" s="828"/>
      <c r="X1536" s="829"/>
      <c r="Y1536" s="829"/>
      <c r="Z1536" s="829"/>
      <c r="AA1536" s="830"/>
      <c r="AB1536" s="830"/>
      <c r="AC1536" s="829"/>
      <c r="AD1536" s="831"/>
      <c r="AE1536" s="829"/>
      <c r="AF1536" s="829"/>
      <c r="AG1536" s="829"/>
      <c r="AH1536" s="829"/>
      <c r="AI1536" s="829"/>
      <c r="AJ1536" s="829"/>
      <c r="AK1536" s="829"/>
      <c r="AL1536" s="829"/>
      <c r="AM1536" s="829"/>
      <c r="AN1536" s="829"/>
      <c r="AO1536" s="250"/>
    </row>
    <row r="1537" spans="1:41" x14ac:dyDescent="0.25">
      <c r="A1537" s="421" t="s">
        <v>2824</v>
      </c>
      <c r="B1537" s="421" t="s">
        <v>2009</v>
      </c>
      <c r="C1537" s="421" t="s">
        <v>1961</v>
      </c>
      <c r="D1537" s="422">
        <v>2476</v>
      </c>
      <c r="E1537" s="421" t="s">
        <v>2897</v>
      </c>
      <c r="F1537" s="420" t="s">
        <v>2896</v>
      </c>
      <c r="G1537" s="420" t="s">
        <v>1958</v>
      </c>
      <c r="H1537" s="419">
        <v>140</v>
      </c>
      <c r="I1537" s="416"/>
      <c r="J1537" s="418"/>
      <c r="K1537" s="416">
        <v>0.2</v>
      </c>
      <c r="L1537" s="201">
        <v>-147.2564755401549</v>
      </c>
      <c r="M1537" s="201">
        <v>416.66194638710931</v>
      </c>
      <c r="N1537" s="201">
        <v>41.094000000000001</v>
      </c>
      <c r="O1537" s="416">
        <v>41.094000000000001</v>
      </c>
      <c r="P1537" s="416">
        <v>416.59123570899067</v>
      </c>
      <c r="Q1537" s="416">
        <v>-147.18576486203622</v>
      </c>
      <c r="R1537" s="416">
        <v>247.56657941528314</v>
      </c>
      <c r="S1537" s="416">
        <v>247.66657941528314</v>
      </c>
      <c r="T1537" s="416"/>
      <c r="U1537" s="170">
        <v>179.08794954888333</v>
      </c>
      <c r="V1537" s="829" t="s">
        <v>2824</v>
      </c>
      <c r="W1537" s="829" t="s">
        <v>2036</v>
      </c>
      <c r="X1537" s="829" t="s">
        <v>2004</v>
      </c>
      <c r="Y1537" s="832">
        <v>2394</v>
      </c>
      <c r="Z1537" s="833" t="s">
        <v>2953</v>
      </c>
      <c r="AA1537" s="830" t="s">
        <v>2892</v>
      </c>
      <c r="AB1537" s="834" t="s">
        <v>2952</v>
      </c>
      <c r="AC1537" s="835" t="s">
        <v>2343</v>
      </c>
      <c r="AD1537" s="829"/>
      <c r="AE1537" s="829"/>
      <c r="AF1537" s="836">
        <v>1.0974096540473397</v>
      </c>
      <c r="AG1537" s="836">
        <v>-146.49065882577571</v>
      </c>
      <c r="AH1537" s="836">
        <v>423.0996045</v>
      </c>
      <c r="AI1537" s="836">
        <v>41.094000000000001</v>
      </c>
      <c r="AJ1537" s="837">
        <v>41.094000000000001</v>
      </c>
      <c r="AK1537" s="837">
        <v>423.0996045</v>
      </c>
      <c r="AL1537" s="837">
        <v>-146.49065882577571</v>
      </c>
      <c r="AM1537" s="836">
        <v>239.40688054280199</v>
      </c>
      <c r="AN1537" s="836">
        <v>239.95558536982566</v>
      </c>
      <c r="AO1537" s="250"/>
    </row>
    <row r="1538" spans="1:41" x14ac:dyDescent="0.25">
      <c r="A1538" s="421"/>
      <c r="B1538" s="421"/>
      <c r="C1538" s="421"/>
      <c r="D1538" s="422"/>
      <c r="E1538" s="421" t="s">
        <v>619</v>
      </c>
      <c r="F1538" s="420"/>
      <c r="G1538" s="420"/>
      <c r="H1538" s="419"/>
      <c r="I1538" s="416"/>
      <c r="J1538" s="418"/>
      <c r="K1538" s="416">
        <v>0.57999999999999996</v>
      </c>
      <c r="L1538" s="201">
        <v>-146.98070389549213</v>
      </c>
      <c r="M1538" s="201">
        <v>416.38617474244654</v>
      </c>
      <c r="N1538" s="201">
        <v>41.094000000000001</v>
      </c>
      <c r="O1538" s="416">
        <v>41.094000000000001</v>
      </c>
      <c r="P1538" s="416">
        <v>416.18111377590247</v>
      </c>
      <c r="Q1538" s="416">
        <v>-146.77564292894803</v>
      </c>
      <c r="R1538" s="416">
        <v>247.95657941528316</v>
      </c>
      <c r="S1538" s="416">
        <v>248.24657941528315</v>
      </c>
      <c r="T1538" s="416"/>
      <c r="U1538" s="170">
        <v>179.47794954888332</v>
      </c>
      <c r="V1538" s="828" t="s">
        <v>2824</v>
      </c>
      <c r="W1538" s="828" t="s">
        <v>2036</v>
      </c>
      <c r="X1538" s="829" t="s">
        <v>1981</v>
      </c>
      <c r="Y1538" s="829">
        <v>2400</v>
      </c>
      <c r="Z1538" s="829" t="s">
        <v>2951</v>
      </c>
      <c r="AA1538" s="830" t="s">
        <v>1979</v>
      </c>
      <c r="AB1538" s="830" t="s">
        <v>1978</v>
      </c>
      <c r="AC1538" s="835">
        <v>63</v>
      </c>
      <c r="AD1538" s="831"/>
      <c r="AE1538" s="829"/>
      <c r="AF1538" s="828">
        <v>7.4999999999999997E-2</v>
      </c>
      <c r="AG1538" s="828">
        <v>-146.52815882577571</v>
      </c>
      <c r="AH1538" s="828">
        <v>423.0996045</v>
      </c>
      <c r="AI1538" s="828">
        <v>41.094000000000001</v>
      </c>
      <c r="AJ1538" s="836">
        <v>41.094000000000001</v>
      </c>
      <c r="AK1538" s="836">
        <v>423.0996045</v>
      </c>
      <c r="AL1538" s="836">
        <v>-146.5656588257757</v>
      </c>
      <c r="AM1538" s="836">
        <v>239.99308536982565</v>
      </c>
      <c r="AN1538" s="836">
        <v>240.03058536982564</v>
      </c>
      <c r="AO1538" s="250"/>
    </row>
    <row r="1539" spans="1:41" x14ac:dyDescent="0.25">
      <c r="A1539" s="421" t="s">
        <v>2824</v>
      </c>
      <c r="B1539" s="421" t="s">
        <v>2009</v>
      </c>
      <c r="C1539" s="421" t="s">
        <v>1973</v>
      </c>
      <c r="D1539" s="422">
        <v>2482</v>
      </c>
      <c r="E1539" s="421" t="s">
        <v>1219</v>
      </c>
      <c r="F1539" s="420" t="s">
        <v>4267</v>
      </c>
      <c r="G1539" s="420" t="s">
        <v>3583</v>
      </c>
      <c r="H1539" s="419">
        <v>150</v>
      </c>
      <c r="I1539" s="416"/>
      <c r="J1539" s="418"/>
      <c r="K1539" s="416">
        <v>0</v>
      </c>
      <c r="L1539" s="201">
        <v>-146.77564292894803</v>
      </c>
      <c r="M1539" s="201">
        <v>416.18111377590247</v>
      </c>
      <c r="N1539" s="201">
        <v>41.094000000000001</v>
      </c>
      <c r="O1539" s="416">
        <v>41.094000000000001</v>
      </c>
      <c r="P1539" s="416">
        <v>416.18111377590247</v>
      </c>
      <c r="Q1539" s="416">
        <v>-146.77564292894803</v>
      </c>
      <c r="R1539" s="416">
        <v>248.24657941528315</v>
      </c>
      <c r="S1539" s="416">
        <v>248.24657941528315</v>
      </c>
      <c r="T1539" s="416"/>
      <c r="U1539" s="170">
        <v>179.76794954888334</v>
      </c>
      <c r="V1539" s="828"/>
      <c r="W1539" s="828"/>
      <c r="X1539" s="829"/>
      <c r="Y1539" s="829"/>
      <c r="Z1539" s="829" t="s">
        <v>619</v>
      </c>
      <c r="AA1539" s="830"/>
      <c r="AB1539" s="830"/>
      <c r="AC1539" s="835"/>
      <c r="AD1539" s="829"/>
      <c r="AE1539" s="831"/>
      <c r="AF1539" s="828">
        <v>0.78259599999999996</v>
      </c>
      <c r="AG1539" s="828">
        <v>-146.95695682577571</v>
      </c>
      <c r="AH1539" s="828">
        <v>423.0996045</v>
      </c>
      <c r="AI1539" s="828">
        <v>41.094000000000001</v>
      </c>
      <c r="AJ1539" s="836">
        <v>41.094000000000001</v>
      </c>
      <c r="AK1539" s="836">
        <v>423.0996045</v>
      </c>
      <c r="AL1539" s="836">
        <v>-147.34825482577571</v>
      </c>
      <c r="AM1539" s="836">
        <v>240.42188336982565</v>
      </c>
      <c r="AN1539" s="836">
        <v>240.81318136982566</v>
      </c>
      <c r="AO1539" s="250"/>
    </row>
    <row r="1540" spans="1:41" x14ac:dyDescent="0.25">
      <c r="A1540" s="421" t="s">
        <v>2824</v>
      </c>
      <c r="B1540" s="421" t="s">
        <v>2009</v>
      </c>
      <c r="C1540" s="421" t="s">
        <v>1990</v>
      </c>
      <c r="D1540" s="422">
        <v>2482</v>
      </c>
      <c r="E1540" s="421" t="s">
        <v>2894</v>
      </c>
      <c r="F1540" s="420" t="s">
        <v>2018</v>
      </c>
      <c r="G1540" s="420" t="s">
        <v>2017</v>
      </c>
      <c r="H1540" s="419"/>
      <c r="I1540" s="416"/>
      <c r="J1540" s="418"/>
      <c r="K1540" s="416">
        <v>0</v>
      </c>
      <c r="L1540" s="201">
        <v>-146.77564292894803</v>
      </c>
      <c r="M1540" s="201">
        <v>416.18111377590247</v>
      </c>
      <c r="N1540" s="201">
        <v>41.094000000000001</v>
      </c>
      <c r="O1540" s="416">
        <v>41.094000000000001</v>
      </c>
      <c r="P1540" s="416">
        <v>416.18111377590247</v>
      </c>
      <c r="Q1540" s="416">
        <v>-146.77564292894803</v>
      </c>
      <c r="R1540" s="416">
        <v>248.24657941528315</v>
      </c>
      <c r="S1540" s="416">
        <v>248.24657941528315</v>
      </c>
      <c r="T1540" s="416"/>
      <c r="U1540" s="170">
        <v>179.76794954888334</v>
      </c>
      <c r="V1540" s="828"/>
      <c r="W1540" s="828"/>
      <c r="X1540" s="829"/>
      <c r="Y1540" s="829"/>
      <c r="Z1540" s="829"/>
      <c r="AA1540" s="830"/>
      <c r="AB1540" s="830"/>
      <c r="AC1540" s="835"/>
      <c r="AD1540" s="831"/>
      <c r="AE1540" s="829"/>
      <c r="AF1540" s="828">
        <v>0</v>
      </c>
      <c r="AG1540" s="828">
        <v>-147.34825482577571</v>
      </c>
      <c r="AH1540" s="828">
        <v>423.0996045</v>
      </c>
      <c r="AI1540" s="828">
        <v>41.094000000000001</v>
      </c>
      <c r="AJ1540" s="836">
        <v>41.094000000000001</v>
      </c>
      <c r="AK1540" s="836">
        <v>423.0996045</v>
      </c>
      <c r="AL1540" s="836">
        <v>-147.34825482577571</v>
      </c>
      <c r="AM1540" s="836">
        <v>240.81318136982566</v>
      </c>
      <c r="AN1540" s="836">
        <v>240.81318136982566</v>
      </c>
      <c r="AO1540" s="250"/>
    </row>
    <row r="1541" spans="1:41" x14ac:dyDescent="0.25">
      <c r="A1541" s="421"/>
      <c r="B1541" s="421"/>
      <c r="C1541" s="421"/>
      <c r="D1541" s="422"/>
      <c r="E1541" s="421" t="s">
        <v>619</v>
      </c>
      <c r="F1541" s="420"/>
      <c r="G1541" s="420"/>
      <c r="H1541" s="419"/>
      <c r="I1541" s="416"/>
      <c r="J1541" s="418"/>
      <c r="K1541" s="416">
        <v>0.63</v>
      </c>
      <c r="L1541" s="201">
        <v>-146.55290429287427</v>
      </c>
      <c r="M1541" s="201">
        <v>415.95837513982872</v>
      </c>
      <c r="N1541" s="201">
        <v>41.094000000000001</v>
      </c>
      <c r="O1541" s="416">
        <v>41.094000000000001</v>
      </c>
      <c r="P1541" s="416">
        <v>415.73563650375496</v>
      </c>
      <c r="Q1541" s="416">
        <v>-146.33016565680052</v>
      </c>
      <c r="R1541" s="416">
        <v>248.56157941528315</v>
      </c>
      <c r="S1541" s="416">
        <v>248.87657941528315</v>
      </c>
      <c r="T1541" s="416"/>
      <c r="U1541" s="170">
        <v>180.08294954888333</v>
      </c>
      <c r="V1541" s="828" t="s">
        <v>2824</v>
      </c>
      <c r="W1541" s="828" t="s">
        <v>2036</v>
      </c>
      <c r="X1541" s="829" t="s">
        <v>2053</v>
      </c>
      <c r="Y1541" s="832">
        <v>2409</v>
      </c>
      <c r="Z1541" s="829" t="s">
        <v>2945</v>
      </c>
      <c r="AA1541" s="830" t="s">
        <v>1982</v>
      </c>
      <c r="AB1541" s="830" t="s">
        <v>2920</v>
      </c>
      <c r="AC1541" s="835">
        <v>50</v>
      </c>
      <c r="AD1541" s="829"/>
      <c r="AE1541" s="831"/>
      <c r="AF1541" s="828">
        <v>0.25</v>
      </c>
      <c r="AG1541" s="828">
        <v>-147.47325482577571</v>
      </c>
      <c r="AH1541" s="828">
        <v>423.0996045</v>
      </c>
      <c r="AI1541" s="828">
        <v>41.094000000000001</v>
      </c>
      <c r="AJ1541" s="836">
        <v>41.094000000000001</v>
      </c>
      <c r="AK1541" s="836">
        <v>423.0996045</v>
      </c>
      <c r="AL1541" s="836">
        <v>-147.59825482577571</v>
      </c>
      <c r="AM1541" s="836">
        <v>240.93818136982566</v>
      </c>
      <c r="AN1541" s="836">
        <v>241.06318136982566</v>
      </c>
      <c r="AO1541" s="250"/>
    </row>
    <row r="1542" spans="1:41" x14ac:dyDescent="0.25">
      <c r="A1542" s="421" t="s">
        <v>2824</v>
      </c>
      <c r="B1542" s="421" t="s">
        <v>2009</v>
      </c>
      <c r="C1542" s="421" t="s">
        <v>2004</v>
      </c>
      <c r="D1542" s="422">
        <v>2494</v>
      </c>
      <c r="E1542" s="421" t="s">
        <v>2893</v>
      </c>
      <c r="F1542" s="420" t="s">
        <v>2892</v>
      </c>
      <c r="G1542" s="420" t="s">
        <v>2891</v>
      </c>
      <c r="H1542" s="419" t="s">
        <v>2397</v>
      </c>
      <c r="I1542" s="416"/>
      <c r="J1542" s="418"/>
      <c r="K1542" s="416">
        <v>1.0406525665016189</v>
      </c>
      <c r="L1542" s="201">
        <v>-145.86170741426443</v>
      </c>
      <c r="M1542" s="201">
        <v>415.54159474629103</v>
      </c>
      <c r="N1542" s="201">
        <v>41.094000000000001</v>
      </c>
      <c r="O1542" s="416">
        <v>41.094000000000001</v>
      </c>
      <c r="P1542" s="417">
        <v>415.34755298882715</v>
      </c>
      <c r="Q1542" s="417">
        <v>-145.39324917172834</v>
      </c>
      <c r="R1542" s="416">
        <v>249.39690569853397</v>
      </c>
      <c r="S1542" s="416">
        <v>249.91723198178477</v>
      </c>
      <c r="T1542" s="416"/>
      <c r="U1542" s="170">
        <v>180.91827583213416</v>
      </c>
      <c r="V1542" s="828"/>
      <c r="W1542" s="828"/>
      <c r="X1542" s="829"/>
      <c r="Y1542" s="829"/>
      <c r="Z1542" s="829"/>
      <c r="AA1542" s="830"/>
      <c r="AB1542" s="830"/>
      <c r="AC1542" s="835"/>
      <c r="AD1542" s="831"/>
      <c r="AE1542" s="829"/>
      <c r="AF1542" s="828">
        <v>0.35300000000000004</v>
      </c>
      <c r="AG1542" s="828">
        <v>-147.77475482577572</v>
      </c>
      <c r="AH1542" s="828">
        <v>423.0996045</v>
      </c>
      <c r="AI1542" s="828">
        <v>41.094000000000001</v>
      </c>
      <c r="AJ1542" s="836">
        <v>41.094000000000001</v>
      </c>
      <c r="AK1542" s="836">
        <v>423.0996045</v>
      </c>
      <c r="AL1542" s="836">
        <v>-147.95125482577572</v>
      </c>
      <c r="AM1542" s="836">
        <v>241.23968136982566</v>
      </c>
      <c r="AN1542" s="836">
        <v>241.41618136982567</v>
      </c>
      <c r="AO1542" s="168"/>
    </row>
    <row r="1543" spans="1:41" x14ac:dyDescent="0.25">
      <c r="A1543" s="404"/>
      <c r="B1543" s="404"/>
      <c r="C1543" s="404"/>
      <c r="D1543" s="403"/>
      <c r="E1543" s="397" t="s">
        <v>619</v>
      </c>
      <c r="F1543" s="395"/>
      <c r="G1543" s="395"/>
      <c r="H1543" s="394"/>
      <c r="I1543" s="399"/>
      <c r="J1543" s="383"/>
      <c r="K1543" s="387">
        <v>0.158663</v>
      </c>
      <c r="L1543" s="201">
        <v>-145.31391767172835</v>
      </c>
      <c r="M1543" s="201">
        <v>415.34755298882715</v>
      </c>
      <c r="N1543" s="201">
        <v>41.094000000000001</v>
      </c>
      <c r="O1543" s="402">
        <v>41.094000000000001</v>
      </c>
      <c r="P1543" s="387">
        <v>415.34755298882715</v>
      </c>
      <c r="Q1543" s="387">
        <v>-145.23458617172835</v>
      </c>
      <c r="R1543" s="402">
        <v>249.99656348178476</v>
      </c>
      <c r="S1543" s="402">
        <v>250.07589498178476</v>
      </c>
      <c r="T1543" s="393"/>
      <c r="U1543" s="170">
        <v>181.51793361538495</v>
      </c>
      <c r="V1543" s="828" t="s">
        <v>2824</v>
      </c>
      <c r="W1543" s="828" t="s">
        <v>2036</v>
      </c>
      <c r="X1543" s="829" t="s">
        <v>2053</v>
      </c>
      <c r="Y1543" s="832">
        <v>2415</v>
      </c>
      <c r="Z1543" s="833" t="s">
        <v>2940</v>
      </c>
      <c r="AA1543" s="830" t="s">
        <v>2051</v>
      </c>
      <c r="AB1543" s="830" t="s">
        <v>2387</v>
      </c>
      <c r="AC1543" s="835">
        <v>75</v>
      </c>
      <c r="AD1543" s="829"/>
      <c r="AE1543" s="829"/>
      <c r="AF1543" s="828">
        <v>0.26</v>
      </c>
      <c r="AG1543" s="828">
        <v>-148.08125482577572</v>
      </c>
      <c r="AH1543" s="828">
        <v>423.0996045</v>
      </c>
      <c r="AI1543" s="828">
        <v>41.094000000000001</v>
      </c>
      <c r="AJ1543" s="836">
        <v>41.094000000000001</v>
      </c>
      <c r="AK1543" s="836">
        <v>423.0996045</v>
      </c>
      <c r="AL1543" s="836">
        <v>-148.21125482577571</v>
      </c>
      <c r="AM1543" s="836">
        <v>241.54618136982566</v>
      </c>
      <c r="AN1543" s="836">
        <v>241.67618136982566</v>
      </c>
      <c r="AO1543" s="223"/>
    </row>
    <row r="1544" spans="1:41" x14ac:dyDescent="0.25">
      <c r="A1544" s="397" t="s">
        <v>2824</v>
      </c>
      <c r="B1544" s="397" t="s">
        <v>2315</v>
      </c>
      <c r="C1544" s="397" t="s">
        <v>1981</v>
      </c>
      <c r="D1544" s="396">
        <v>2501</v>
      </c>
      <c r="E1544" s="397" t="s">
        <v>2890</v>
      </c>
      <c r="F1544" s="395" t="s">
        <v>1979</v>
      </c>
      <c r="G1544" s="395" t="s">
        <v>1978</v>
      </c>
      <c r="H1544" s="394">
        <v>63</v>
      </c>
      <c r="I1544" s="399"/>
      <c r="J1544" s="383"/>
      <c r="K1544" s="387">
        <v>7.4999999999999997E-2</v>
      </c>
      <c r="L1544" s="201">
        <v>-145.19708617172836</v>
      </c>
      <c r="M1544" s="201">
        <v>415.34755298882715</v>
      </c>
      <c r="N1544" s="201">
        <v>41.094000000000001</v>
      </c>
      <c r="O1544" s="402">
        <v>41.094000000000001</v>
      </c>
      <c r="P1544" s="387">
        <v>415.34755298882715</v>
      </c>
      <c r="Q1544" s="387">
        <v>-145.15958617172836</v>
      </c>
      <c r="R1544" s="402">
        <v>250.11339498178475</v>
      </c>
      <c r="S1544" s="402">
        <v>250.15089498178475</v>
      </c>
      <c r="T1544" s="415" t="s">
        <v>2889</v>
      </c>
      <c r="U1544" s="170">
        <v>181.63476511538494</v>
      </c>
      <c r="V1544" s="836"/>
      <c r="W1544" s="836"/>
      <c r="X1544" s="833"/>
      <c r="Y1544" s="833"/>
      <c r="Z1544" s="829"/>
      <c r="AA1544" s="838"/>
      <c r="AB1544" s="838"/>
      <c r="AC1544" s="839"/>
      <c r="AD1544" s="833"/>
      <c r="AE1544" s="833"/>
      <c r="AF1544" s="836">
        <v>0.35300000000000004</v>
      </c>
      <c r="AG1544" s="828">
        <v>-148.38775482577572</v>
      </c>
      <c r="AH1544" s="828">
        <v>423.0996045</v>
      </c>
      <c r="AI1544" s="828">
        <v>41.094000000000001</v>
      </c>
      <c r="AJ1544" s="836">
        <v>41.094000000000001</v>
      </c>
      <c r="AK1544" s="836">
        <v>423.0996045</v>
      </c>
      <c r="AL1544" s="836">
        <v>-148.56425482577572</v>
      </c>
      <c r="AM1544" s="836">
        <v>241.85268136982566</v>
      </c>
      <c r="AN1544" s="836">
        <v>242.02918136982566</v>
      </c>
      <c r="AO1544" s="223"/>
    </row>
    <row r="1545" spans="1:41" x14ac:dyDescent="0.25">
      <c r="A1545" s="397"/>
      <c r="B1545" s="397"/>
      <c r="C1545" s="397"/>
      <c r="D1545" s="396"/>
      <c r="E1545" s="397"/>
      <c r="F1545" s="395"/>
      <c r="G1545" s="395"/>
      <c r="H1545" s="394"/>
      <c r="I1545" s="387"/>
      <c r="J1545" s="383"/>
      <c r="K1545" s="387">
        <v>0</v>
      </c>
      <c r="L1545" s="201">
        <v>-145.15958617172836</v>
      </c>
      <c r="M1545" s="201">
        <v>415.34755298882715</v>
      </c>
      <c r="N1545" s="201">
        <v>41.094000000000001</v>
      </c>
      <c r="O1545" s="402">
        <v>41.094000000000001</v>
      </c>
      <c r="P1545" s="387">
        <v>415.34755298882715</v>
      </c>
      <c r="Q1545" s="387">
        <v>-145.15958617172836</v>
      </c>
      <c r="R1545" s="402">
        <v>250.15089498178475</v>
      </c>
      <c r="S1545" s="402">
        <v>250.15089498178475</v>
      </c>
      <c r="T1545" s="393"/>
      <c r="U1545" s="170">
        <v>181.6722651153849</v>
      </c>
      <c r="V1545" s="836" t="s">
        <v>2824</v>
      </c>
      <c r="W1545" s="836" t="s">
        <v>2036</v>
      </c>
      <c r="X1545" s="833" t="s">
        <v>2053</v>
      </c>
      <c r="Y1545" s="832">
        <v>2422</v>
      </c>
      <c r="Z1545" s="829" t="s">
        <v>2943</v>
      </c>
      <c r="AA1545" s="838" t="s">
        <v>1982</v>
      </c>
      <c r="AB1545" s="838" t="s">
        <v>2920</v>
      </c>
      <c r="AC1545" s="835">
        <v>50</v>
      </c>
      <c r="AD1545" s="833"/>
      <c r="AE1545" s="833"/>
      <c r="AF1545" s="836">
        <v>0.25</v>
      </c>
      <c r="AG1545" s="828">
        <v>-148.68925482577572</v>
      </c>
      <c r="AH1545" s="828">
        <v>423.0996045</v>
      </c>
      <c r="AI1545" s="828">
        <v>41.094000000000001</v>
      </c>
      <c r="AJ1545" s="836">
        <v>41.094000000000001</v>
      </c>
      <c r="AK1545" s="836">
        <v>423.0996045</v>
      </c>
      <c r="AL1545" s="836">
        <v>-148.81425482577572</v>
      </c>
      <c r="AM1545" s="836">
        <v>242.15418136982566</v>
      </c>
      <c r="AN1545" s="836">
        <v>242.27918136982566</v>
      </c>
      <c r="AO1545" s="168"/>
    </row>
    <row r="1546" spans="1:41" x14ac:dyDescent="0.25">
      <c r="A1546" s="404"/>
      <c r="B1546" s="404"/>
      <c r="C1546" s="397"/>
      <c r="D1546" s="396"/>
      <c r="E1546" s="397" t="s">
        <v>619</v>
      </c>
      <c r="F1546" s="395"/>
      <c r="G1546" s="395" t="s">
        <v>1962</v>
      </c>
      <c r="H1546" s="394"/>
      <c r="I1546" s="402"/>
      <c r="J1546" s="383"/>
      <c r="K1546" s="387">
        <v>9.4700999999999994E-2</v>
      </c>
      <c r="L1546" s="201">
        <v>-145.11223567172837</v>
      </c>
      <c r="M1546" s="201">
        <v>415.34755298882715</v>
      </c>
      <c r="N1546" s="201">
        <v>41.094000000000001</v>
      </c>
      <c r="O1546" s="402">
        <v>41.094000000000001</v>
      </c>
      <c r="P1546" s="387">
        <v>415.34755298882715</v>
      </c>
      <c r="Q1546" s="387">
        <v>-145.06488517172838</v>
      </c>
      <c r="R1546" s="402">
        <v>250.19824548178474</v>
      </c>
      <c r="S1546" s="402">
        <v>250.24559598178473</v>
      </c>
      <c r="T1546" s="241" t="s">
        <v>2888</v>
      </c>
      <c r="U1546" s="170">
        <v>181.7196156153849</v>
      </c>
      <c r="V1546" s="829"/>
      <c r="W1546" s="829"/>
      <c r="X1546" s="829"/>
      <c r="Y1546" s="829"/>
      <c r="Z1546" s="829"/>
      <c r="AA1546" s="830"/>
      <c r="AB1546" s="830"/>
      <c r="AC1546" s="835"/>
      <c r="AD1546" s="829"/>
      <c r="AE1546" s="829"/>
      <c r="AF1546" s="836">
        <v>0.214</v>
      </c>
      <c r="AG1546" s="828">
        <v>-148.92125482577572</v>
      </c>
      <c r="AH1546" s="828">
        <v>423.0996045</v>
      </c>
      <c r="AI1546" s="828">
        <v>41.094000000000001</v>
      </c>
      <c r="AJ1546" s="836">
        <v>41.094000000000001</v>
      </c>
      <c r="AK1546" s="836">
        <v>423.0996045</v>
      </c>
      <c r="AL1546" s="836">
        <v>-149.02825482577572</v>
      </c>
      <c r="AM1546" s="836">
        <v>242.38618136982566</v>
      </c>
      <c r="AN1546" s="836">
        <v>242.49318136982566</v>
      </c>
      <c r="AO1546" s="168"/>
    </row>
    <row r="1547" spans="1:41" x14ac:dyDescent="0.25">
      <c r="A1547" s="404" t="s">
        <v>2824</v>
      </c>
      <c r="B1547" s="404" t="s">
        <v>2315</v>
      </c>
      <c r="C1547" s="397" t="s">
        <v>111</v>
      </c>
      <c r="D1547" s="396">
        <v>2502</v>
      </c>
      <c r="E1547" s="397" t="s">
        <v>1144</v>
      </c>
      <c r="F1547" s="395" t="s">
        <v>4288</v>
      </c>
      <c r="G1547" s="395" t="s">
        <v>1951</v>
      </c>
      <c r="H1547" s="394">
        <v>47.5</v>
      </c>
      <c r="I1547" s="399"/>
      <c r="J1547" s="400"/>
      <c r="K1547" s="387">
        <v>0</v>
      </c>
      <c r="L1547" s="201">
        <v>-145.06488517172838</v>
      </c>
      <c r="M1547" s="201">
        <v>415.34755298882715</v>
      </c>
      <c r="N1547" s="201">
        <v>41.094000000000001</v>
      </c>
      <c r="O1547" s="402">
        <v>41.094000000000001</v>
      </c>
      <c r="P1547" s="387">
        <v>415.34755298882715</v>
      </c>
      <c r="Q1547" s="387">
        <v>-145.06488517172838</v>
      </c>
      <c r="R1547" s="402">
        <v>250.24559598178473</v>
      </c>
      <c r="S1547" s="402">
        <v>250.24559598178473</v>
      </c>
      <c r="T1547" s="393"/>
      <c r="U1547" s="170">
        <v>181.76696611538489</v>
      </c>
      <c r="V1547" s="836" t="s">
        <v>2824</v>
      </c>
      <c r="W1547" s="836" t="s">
        <v>2036</v>
      </c>
      <c r="X1547" s="829" t="s">
        <v>111</v>
      </c>
      <c r="Y1547" s="832">
        <v>2425</v>
      </c>
      <c r="Z1547" s="833" t="s">
        <v>4431</v>
      </c>
      <c r="AA1547" s="838" t="s">
        <v>4287</v>
      </c>
      <c r="AB1547" s="838" t="s">
        <v>1951</v>
      </c>
      <c r="AC1547" s="839">
        <v>47.5</v>
      </c>
      <c r="AD1547" s="829"/>
      <c r="AE1547" s="829"/>
      <c r="AF1547" s="836">
        <v>0</v>
      </c>
      <c r="AG1547" s="828">
        <v>-149.02825482577572</v>
      </c>
      <c r="AH1547" s="828">
        <v>423.0996045</v>
      </c>
      <c r="AI1547" s="828">
        <v>41.094000000000001</v>
      </c>
      <c r="AJ1547" s="836">
        <v>41.094000000000001</v>
      </c>
      <c r="AK1547" s="836">
        <v>423.0996045</v>
      </c>
      <c r="AL1547" s="836">
        <v>-149.02825482577572</v>
      </c>
      <c r="AM1547" s="836">
        <v>242.49318136982566</v>
      </c>
      <c r="AN1547" s="836">
        <v>242.49318136982566</v>
      </c>
      <c r="AO1547" s="168"/>
    </row>
    <row r="1548" spans="1:41" x14ac:dyDescent="0.25">
      <c r="A1548" s="404"/>
      <c r="B1548" s="404"/>
      <c r="C1548" s="397"/>
      <c r="D1548" s="396"/>
      <c r="E1548" s="397" t="s">
        <v>619</v>
      </c>
      <c r="F1548" s="395"/>
      <c r="G1548" s="395" t="s">
        <v>1969</v>
      </c>
      <c r="H1548" s="394"/>
      <c r="I1548" s="387"/>
      <c r="J1548" s="383"/>
      <c r="K1548" s="387">
        <v>0.14528199999999999</v>
      </c>
      <c r="L1548" s="201">
        <v>-144.99224417172837</v>
      </c>
      <c r="M1548" s="201">
        <v>415.34755298882715</v>
      </c>
      <c r="N1548" s="201">
        <v>41.094000000000001</v>
      </c>
      <c r="O1548" s="402">
        <v>41.094000000000001</v>
      </c>
      <c r="P1548" s="387">
        <v>415.34755298882715</v>
      </c>
      <c r="Q1548" s="387">
        <v>-144.91960317172837</v>
      </c>
      <c r="R1548" s="402">
        <v>250.31823698178474</v>
      </c>
      <c r="S1548" s="402">
        <v>250.39087798178474</v>
      </c>
      <c r="T1548" s="393"/>
      <c r="U1548" s="170">
        <v>181.83960711538492</v>
      </c>
      <c r="V1548" s="828"/>
      <c r="W1548" s="828"/>
      <c r="X1548" s="829"/>
      <c r="Y1548" s="829"/>
      <c r="Z1548" s="829"/>
      <c r="AA1548" s="830"/>
      <c r="AB1548" s="830"/>
      <c r="AC1548" s="835"/>
      <c r="AD1548" s="829"/>
      <c r="AE1548" s="829"/>
      <c r="AF1548" s="828">
        <v>7.0000000000000007E-2</v>
      </c>
      <c r="AG1548" s="828">
        <v>-149.06325482577572</v>
      </c>
      <c r="AH1548" s="828">
        <v>423.0996045</v>
      </c>
      <c r="AI1548" s="828">
        <v>41.094000000000001</v>
      </c>
      <c r="AJ1548" s="836">
        <v>41.094000000000001</v>
      </c>
      <c r="AK1548" s="836">
        <v>423.0996045</v>
      </c>
      <c r="AL1548" s="836">
        <v>-149.09825482577571</v>
      </c>
      <c r="AM1548" s="836">
        <v>242.52818136982566</v>
      </c>
      <c r="AN1548" s="836">
        <v>242.56318136982566</v>
      </c>
      <c r="AO1548" s="168"/>
    </row>
    <row r="1549" spans="1:41" x14ac:dyDescent="0.25">
      <c r="A1549" s="404" t="s">
        <v>2824</v>
      </c>
      <c r="B1549" s="404" t="s">
        <v>2315</v>
      </c>
      <c r="C1549" s="397" t="s">
        <v>1973</v>
      </c>
      <c r="D1549" s="396">
        <v>2504</v>
      </c>
      <c r="E1549" s="397" t="s">
        <v>1221</v>
      </c>
      <c r="F1549" s="395" t="s">
        <v>4272</v>
      </c>
      <c r="G1549" s="395" t="s">
        <v>4273</v>
      </c>
      <c r="H1549" s="394">
        <v>50</v>
      </c>
      <c r="I1549" s="387"/>
      <c r="J1549" s="383"/>
      <c r="K1549" s="387">
        <v>0</v>
      </c>
      <c r="L1549" s="201">
        <v>-144.91960317172837</v>
      </c>
      <c r="M1549" s="201">
        <v>415.34755298882715</v>
      </c>
      <c r="N1549" s="201">
        <v>41.094000000000001</v>
      </c>
      <c r="O1549" s="402">
        <v>41.094000000000001</v>
      </c>
      <c r="P1549" s="387">
        <v>415.34755298882715</v>
      </c>
      <c r="Q1549" s="387">
        <v>-144.91960317172837</v>
      </c>
      <c r="R1549" s="402">
        <v>250.39087798178474</v>
      </c>
      <c r="S1549" s="402">
        <v>250.39087798178474</v>
      </c>
      <c r="T1549" s="402"/>
      <c r="U1549" s="170">
        <v>181.9122481153849</v>
      </c>
      <c r="V1549" s="828"/>
      <c r="W1549" s="828"/>
      <c r="X1549" s="829"/>
      <c r="Y1549" s="829"/>
      <c r="Z1549" s="829"/>
      <c r="AA1549" s="830"/>
      <c r="AB1549" s="830"/>
      <c r="AC1549" s="835"/>
      <c r="AD1549" s="829"/>
      <c r="AE1549" s="829"/>
      <c r="AF1549" s="828">
        <v>0.1</v>
      </c>
      <c r="AG1549" s="828">
        <v>-149.14825482577572</v>
      </c>
      <c r="AH1549" s="828">
        <v>423.0996045</v>
      </c>
      <c r="AI1549" s="828">
        <v>41.094000000000001</v>
      </c>
      <c r="AJ1549" s="836">
        <v>41.094000000000001</v>
      </c>
      <c r="AK1549" s="836">
        <v>423.0996045</v>
      </c>
      <c r="AL1549" s="836">
        <v>-149.19825482577571</v>
      </c>
      <c r="AM1549" s="836">
        <v>242.61318136982564</v>
      </c>
      <c r="AN1549" s="836">
        <v>242.66318136982565</v>
      </c>
      <c r="AO1549" s="168"/>
    </row>
    <row r="1550" spans="1:41" x14ac:dyDescent="0.25">
      <c r="A1550" s="404"/>
      <c r="B1550" s="404"/>
      <c r="C1550" s="397"/>
      <c r="D1550" s="396"/>
      <c r="E1550" s="397" t="s">
        <v>619</v>
      </c>
      <c r="F1550" s="395"/>
      <c r="G1550" s="395" t="s">
        <v>1969</v>
      </c>
      <c r="H1550" s="394"/>
      <c r="I1550" s="387"/>
      <c r="J1550" s="383"/>
      <c r="K1550" s="387">
        <v>0</v>
      </c>
      <c r="L1550" s="201">
        <v>-144.91960317172837</v>
      </c>
      <c r="M1550" s="201">
        <v>415.34755298882715</v>
      </c>
      <c r="N1550" s="201">
        <v>41.094000000000001</v>
      </c>
      <c r="O1550" s="402">
        <v>41.094000000000001</v>
      </c>
      <c r="P1550" s="387">
        <v>415.34755298882715</v>
      </c>
      <c r="Q1550" s="387">
        <v>-144.91960317172837</v>
      </c>
      <c r="R1550" s="402">
        <v>250.39087798178474</v>
      </c>
      <c r="S1550" s="402">
        <v>250.39087798178474</v>
      </c>
      <c r="T1550" s="402"/>
      <c r="U1550" s="170">
        <v>181.9122481153849</v>
      </c>
      <c r="V1550" s="828" t="s">
        <v>2824</v>
      </c>
      <c r="W1550" s="828" t="s">
        <v>4336</v>
      </c>
      <c r="X1550" s="829" t="s">
        <v>2004</v>
      </c>
      <c r="Y1550" s="832">
        <v>2435</v>
      </c>
      <c r="Z1550" s="833" t="s">
        <v>4432</v>
      </c>
      <c r="AA1550" s="830" t="s">
        <v>2002</v>
      </c>
      <c r="AB1550" s="830" t="s">
        <v>4337</v>
      </c>
      <c r="AC1550" s="835" t="s">
        <v>2000</v>
      </c>
      <c r="AD1550" s="829"/>
      <c r="AE1550" s="829"/>
      <c r="AF1550" s="836">
        <v>1.6502524409919381</v>
      </c>
      <c r="AG1550" s="226">
        <v>-150.01061154313652</v>
      </c>
      <c r="AH1550" s="226">
        <v>423.22463815755367</v>
      </c>
      <c r="AI1550" s="226">
        <v>41.094000000000001</v>
      </c>
      <c r="AJ1550" s="836">
        <v>41.094000000000001</v>
      </c>
      <c r="AK1550" s="837">
        <v>423.34967181510734</v>
      </c>
      <c r="AL1550" s="837">
        <v>-150.8229682604973</v>
      </c>
      <c r="AM1550" s="836">
        <v>243.48830759032163</v>
      </c>
      <c r="AN1550" s="836">
        <v>244.3134338108176</v>
      </c>
      <c r="AO1550" s="168"/>
    </row>
    <row r="1551" spans="1:41" x14ac:dyDescent="0.25">
      <c r="A1551" s="397" t="s">
        <v>2824</v>
      </c>
      <c r="B1551" s="397" t="s">
        <v>2315</v>
      </c>
      <c r="C1551" s="397" t="s">
        <v>2152</v>
      </c>
      <c r="D1551" s="396">
        <v>2504</v>
      </c>
      <c r="E1551" s="397" t="s">
        <v>2887</v>
      </c>
      <c r="F1551" s="395" t="s">
        <v>2150</v>
      </c>
      <c r="G1551" s="395" t="s">
        <v>2149</v>
      </c>
      <c r="H1551" s="394"/>
      <c r="I1551" s="387"/>
      <c r="J1551" s="383"/>
      <c r="K1551" s="387">
        <v>0</v>
      </c>
      <c r="L1551" s="201">
        <v>-144.91960317172837</v>
      </c>
      <c r="M1551" s="201">
        <v>415.34755298882715</v>
      </c>
      <c r="N1551" s="201">
        <v>41.094000000000001</v>
      </c>
      <c r="O1551" s="402">
        <v>41.094000000000001</v>
      </c>
      <c r="P1551" s="387">
        <v>415.34755298882715</v>
      </c>
      <c r="Q1551" s="387">
        <v>-144.91960317172837</v>
      </c>
      <c r="R1551" s="402">
        <v>250.39087798178474</v>
      </c>
      <c r="S1551" s="402">
        <v>250.39087798178474</v>
      </c>
      <c r="T1551" s="387"/>
      <c r="U1551" s="170">
        <v>181.9122481153849</v>
      </c>
      <c r="V1551" s="828"/>
      <c r="W1551" s="828"/>
      <c r="X1551" s="829"/>
      <c r="Y1551" s="832"/>
      <c r="Z1551" s="829"/>
      <c r="AA1551" s="830"/>
      <c r="AB1551" s="830"/>
      <c r="AC1551" s="829"/>
      <c r="AD1551" s="829"/>
      <c r="AE1551" s="828">
        <v>-5.7111999999999996E-2</v>
      </c>
      <c r="AF1551" s="836">
        <v>0.157112</v>
      </c>
      <c r="AG1551" s="828">
        <v>-150.89788844928029</v>
      </c>
      <c r="AH1551" s="828">
        <v>423.37329405989317</v>
      </c>
      <c r="AI1551" s="828">
        <v>41.094000000000001</v>
      </c>
      <c r="AJ1551" s="836">
        <v>41.094000000000001</v>
      </c>
      <c r="AK1551" s="837">
        <v>423.39691630467905</v>
      </c>
      <c r="AL1551" s="837">
        <v>-150.97280863806327</v>
      </c>
      <c r="AM1551" s="836">
        <v>244.39198981081762</v>
      </c>
      <c r="AN1551" s="836">
        <v>244.47054581081761</v>
      </c>
      <c r="AO1551" s="168"/>
    </row>
    <row r="1552" spans="1:41" x14ac:dyDescent="0.25">
      <c r="A1552" s="397" t="s">
        <v>2824</v>
      </c>
      <c r="B1552" s="397" t="s">
        <v>2315</v>
      </c>
      <c r="C1552" s="397" t="s">
        <v>1990</v>
      </c>
      <c r="D1552" s="396">
        <v>2504</v>
      </c>
      <c r="E1552" s="397" t="s">
        <v>2886</v>
      </c>
      <c r="F1552" s="395" t="s">
        <v>1988</v>
      </c>
      <c r="G1552" s="395" t="s">
        <v>1987</v>
      </c>
      <c r="H1552" s="394"/>
      <c r="I1552" s="387"/>
      <c r="J1552" s="383"/>
      <c r="K1552" s="387">
        <v>0</v>
      </c>
      <c r="L1552" s="201">
        <v>-144.91960317172837</v>
      </c>
      <c r="M1552" s="201">
        <v>415.34755298882715</v>
      </c>
      <c r="N1552" s="201">
        <v>41.094000000000001</v>
      </c>
      <c r="O1552" s="402">
        <v>41.094000000000001</v>
      </c>
      <c r="P1552" s="387">
        <v>415.34755298882715</v>
      </c>
      <c r="Q1552" s="387">
        <v>-144.91960317172837</v>
      </c>
      <c r="R1552" s="402">
        <v>250.39087798178474</v>
      </c>
      <c r="S1552" s="402">
        <v>250.39087798178474</v>
      </c>
      <c r="T1552" s="387"/>
      <c r="U1552" s="170">
        <v>181.9122481153849</v>
      </c>
      <c r="V1552" s="828" t="s">
        <v>2824</v>
      </c>
      <c r="W1552" s="828" t="s">
        <v>4336</v>
      </c>
      <c r="X1552" s="829" t="s">
        <v>1981</v>
      </c>
      <c r="Y1552" s="832">
        <v>2445</v>
      </c>
      <c r="Z1552" s="833" t="s">
        <v>4433</v>
      </c>
      <c r="AA1552" s="830" t="s">
        <v>1979</v>
      </c>
      <c r="AB1552" s="830" t="s">
        <v>1978</v>
      </c>
      <c r="AC1552" s="835">
        <v>63</v>
      </c>
      <c r="AD1552" s="831"/>
      <c r="AE1552" s="829"/>
      <c r="AF1552" s="828">
        <v>7.4999999999999997E-2</v>
      </c>
      <c r="AG1552" s="828">
        <v>-151.00857302371634</v>
      </c>
      <c r="AH1552" s="828">
        <v>423.40819277216048</v>
      </c>
      <c r="AI1552" s="828">
        <v>41.094000000000001</v>
      </c>
      <c r="AJ1552" s="836">
        <v>41.094000000000001</v>
      </c>
      <c r="AK1552" s="836">
        <v>423.4194692396419</v>
      </c>
      <c r="AL1552" s="836">
        <v>-151.04433740936938</v>
      </c>
      <c r="AM1552" s="836">
        <v>244.50804581081761</v>
      </c>
      <c r="AN1552" s="836">
        <v>244.5455458108176</v>
      </c>
      <c r="AO1552" s="250"/>
    </row>
    <row r="1553" spans="1:41" x14ac:dyDescent="0.25">
      <c r="A1553" s="404"/>
      <c r="B1553" s="404"/>
      <c r="C1553" s="397"/>
      <c r="D1553" s="396"/>
      <c r="E1553" s="397" t="s">
        <v>619</v>
      </c>
      <c r="F1553" s="395"/>
      <c r="G1553" s="395" t="s">
        <v>1962</v>
      </c>
      <c r="H1553" s="394"/>
      <c r="I1553" s="387"/>
      <c r="J1553" s="383"/>
      <c r="K1553" s="387">
        <v>0.13121600000000003</v>
      </c>
      <c r="L1553" s="201">
        <v>-144.85399517172837</v>
      </c>
      <c r="M1553" s="201">
        <v>415.34755298882715</v>
      </c>
      <c r="N1553" s="201">
        <v>41.094000000000001</v>
      </c>
      <c r="O1553" s="402">
        <v>41.094000000000001</v>
      </c>
      <c r="P1553" s="387">
        <v>415.34755298882715</v>
      </c>
      <c r="Q1553" s="387">
        <v>-144.78838717172837</v>
      </c>
      <c r="R1553" s="402">
        <v>250.45648598178474</v>
      </c>
      <c r="S1553" s="402">
        <v>250.52209398178474</v>
      </c>
      <c r="T1553" s="402"/>
      <c r="U1553" s="170">
        <v>181.9778561153849</v>
      </c>
      <c r="V1553" s="828"/>
      <c r="W1553" s="828"/>
      <c r="X1553" s="829"/>
      <c r="Y1553" s="832"/>
      <c r="Z1553" s="829"/>
      <c r="AA1553" s="830"/>
      <c r="AB1553" s="830"/>
      <c r="AC1553" s="829"/>
      <c r="AD1553" s="829"/>
      <c r="AE1553" s="828">
        <v>374.98833889491107</v>
      </c>
      <c r="AF1553" s="828">
        <v>0</v>
      </c>
      <c r="AG1553" s="828">
        <v>-151.04433740936938</v>
      </c>
      <c r="AH1553" s="828">
        <v>423.4194692396419</v>
      </c>
      <c r="AI1553" s="828">
        <v>41.094000000000001</v>
      </c>
      <c r="AJ1553" s="836">
        <v>41.094000000000001</v>
      </c>
      <c r="AK1553" s="836">
        <v>423.4194692396419</v>
      </c>
      <c r="AL1553" s="836">
        <v>-151.04433740936938</v>
      </c>
      <c r="AM1553" s="836">
        <v>244.5455458108176</v>
      </c>
      <c r="AN1553" s="836">
        <v>244.5455458108176</v>
      </c>
      <c r="AO1553" s="221"/>
    </row>
    <row r="1554" spans="1:41" x14ac:dyDescent="0.25">
      <c r="A1554" s="404"/>
      <c r="B1554" s="404"/>
      <c r="C1554" s="397"/>
      <c r="D1554" s="396"/>
      <c r="E1554" s="397"/>
      <c r="F1554" s="395"/>
      <c r="G1554" s="395"/>
      <c r="H1554" s="394"/>
      <c r="I1554" s="387"/>
      <c r="J1554" s="383"/>
      <c r="K1554" s="387">
        <v>1.7430000000000001E-2</v>
      </c>
      <c r="L1554" s="201">
        <v>-144.77967217172838</v>
      </c>
      <c r="M1554" s="201">
        <v>415.34755298882715</v>
      </c>
      <c r="N1554" s="201">
        <v>41.094000000000001</v>
      </c>
      <c r="O1554" s="402">
        <v>41.094000000000001</v>
      </c>
      <c r="P1554" s="387">
        <v>415.34755298882715</v>
      </c>
      <c r="Q1554" s="387">
        <v>-144.77095717172838</v>
      </c>
      <c r="R1554" s="402">
        <v>250.53080898178473</v>
      </c>
      <c r="S1554" s="402">
        <v>250.53952398178473</v>
      </c>
      <c r="T1554" s="402"/>
      <c r="U1554" s="170">
        <v>182.05217911538489</v>
      </c>
      <c r="V1554" s="828"/>
      <c r="W1554" s="828"/>
      <c r="X1554" s="829"/>
      <c r="Y1554" s="832"/>
      <c r="Z1554" s="833"/>
      <c r="AA1554" s="830"/>
      <c r="AB1554" s="830" t="s">
        <v>3693</v>
      </c>
      <c r="AC1554" s="829">
        <v>50</v>
      </c>
      <c r="AD1554" s="829"/>
      <c r="AE1554" s="829">
        <v>223.89171300000001</v>
      </c>
      <c r="AF1554" s="828">
        <v>0.109652</v>
      </c>
      <c r="AG1554" s="828">
        <v>-151.09662589491109</v>
      </c>
      <c r="AH1554" s="828">
        <v>423.43595573580552</v>
      </c>
      <c r="AI1554" s="828">
        <v>41.094000000000001</v>
      </c>
      <c r="AJ1554" s="836">
        <v>41.094000000000001</v>
      </c>
      <c r="AK1554" s="836">
        <v>423.45244223196914</v>
      </c>
      <c r="AL1554" s="836">
        <v>-151.14891438045282</v>
      </c>
      <c r="AM1554" s="836">
        <v>244.60037181081762</v>
      </c>
      <c r="AN1554" s="836">
        <v>244.65519781081761</v>
      </c>
      <c r="AO1554" s="168"/>
    </row>
    <row r="1555" spans="1:41" x14ac:dyDescent="0.25">
      <c r="A1555" s="397" t="s">
        <v>2824</v>
      </c>
      <c r="B1555" s="397" t="s">
        <v>2315</v>
      </c>
      <c r="C1555" s="397" t="s">
        <v>4320</v>
      </c>
      <c r="D1555" s="396">
        <v>2505</v>
      </c>
      <c r="E1555" s="823" t="s">
        <v>4412</v>
      </c>
      <c r="F1555" s="395" t="s">
        <v>4321</v>
      </c>
      <c r="G1555" s="395" t="s">
        <v>4322</v>
      </c>
      <c r="H1555" s="394"/>
      <c r="I1555" s="399"/>
      <c r="J1555" s="400"/>
      <c r="K1555" s="402">
        <v>0</v>
      </c>
      <c r="L1555" s="201">
        <v>-144.77095717172838</v>
      </c>
      <c r="M1555" s="201">
        <v>415.34755298882715</v>
      </c>
      <c r="N1555" s="201">
        <v>41.094000000000001</v>
      </c>
      <c r="O1555" s="402">
        <v>41.094000000000001</v>
      </c>
      <c r="P1555" s="387">
        <v>415.34755298882715</v>
      </c>
      <c r="Q1555" s="387">
        <v>-144.77095717172838</v>
      </c>
      <c r="R1555" s="402">
        <v>250.53952398178473</v>
      </c>
      <c r="S1555" s="402">
        <v>250.53952398178473</v>
      </c>
      <c r="T1555" s="387" t="s">
        <v>2885</v>
      </c>
      <c r="U1555" s="170">
        <v>182.06089411538488</v>
      </c>
      <c r="V1555" s="828" t="s">
        <v>2824</v>
      </c>
      <c r="W1555" s="828" t="s">
        <v>4336</v>
      </c>
      <c r="X1555" s="829" t="s">
        <v>4338</v>
      </c>
      <c r="Y1555" s="832">
        <v>2447</v>
      </c>
      <c r="Z1555" s="833" t="s">
        <v>4434</v>
      </c>
      <c r="AA1555" s="830" t="s">
        <v>4339</v>
      </c>
      <c r="AB1555" s="830" t="s">
        <v>4340</v>
      </c>
      <c r="AC1555" s="829">
        <v>50</v>
      </c>
      <c r="AD1555" s="829"/>
      <c r="AE1555" s="829"/>
      <c r="AF1555" s="828">
        <v>0</v>
      </c>
      <c r="AG1555" s="828">
        <v>-151.14891438045282</v>
      </c>
      <c r="AH1555" s="828">
        <v>423.45244223196914</v>
      </c>
      <c r="AI1555" s="828">
        <v>41.094000000000001</v>
      </c>
      <c r="AJ1555" s="836">
        <v>41.094000000000001</v>
      </c>
      <c r="AK1555" s="836">
        <v>423.45244223196914</v>
      </c>
      <c r="AL1555" s="836">
        <v>-151.14891438045282</v>
      </c>
      <c r="AM1555" s="836">
        <v>244.65519781081761</v>
      </c>
      <c r="AN1555" s="836">
        <v>244.65519781081761</v>
      </c>
      <c r="AO1555" s="168"/>
    </row>
    <row r="1556" spans="1:41" x14ac:dyDescent="0.25">
      <c r="A1556" s="404"/>
      <c r="B1556" s="404"/>
      <c r="C1556" s="404"/>
      <c r="D1556" s="403"/>
      <c r="E1556" s="397"/>
      <c r="F1556" s="395"/>
      <c r="G1556" s="397"/>
      <c r="H1556" s="394"/>
      <c r="I1556" s="399"/>
      <c r="J1556" s="400"/>
      <c r="K1556" s="402">
        <v>6.7708000000000004E-2</v>
      </c>
      <c r="L1556" s="201">
        <v>-144.73710317172839</v>
      </c>
      <c r="M1556" s="201">
        <v>415.34755298882715</v>
      </c>
      <c r="N1556" s="201">
        <v>41.094000000000001</v>
      </c>
      <c r="O1556" s="402">
        <v>41.094000000000001</v>
      </c>
      <c r="P1556" s="387">
        <v>415.34755298882715</v>
      </c>
      <c r="Q1556" s="387">
        <v>-144.70324917172837</v>
      </c>
      <c r="R1556" s="402">
        <v>250.57337798178474</v>
      </c>
      <c r="S1556" s="402">
        <v>250.60723198178474</v>
      </c>
      <c r="T1556" s="387"/>
      <c r="U1556" s="170">
        <v>182.0947481153849</v>
      </c>
      <c r="V1556" s="828" t="s">
        <v>2824</v>
      </c>
      <c r="W1556" s="828" t="s">
        <v>4336</v>
      </c>
      <c r="X1556" s="829" t="s">
        <v>1990</v>
      </c>
      <c r="Y1556" s="832">
        <v>2447</v>
      </c>
      <c r="Z1556" s="833" t="s">
        <v>4435</v>
      </c>
      <c r="AA1556" s="830" t="s">
        <v>2018</v>
      </c>
      <c r="AB1556" s="830" t="s">
        <v>2041</v>
      </c>
      <c r="AC1556" s="829"/>
      <c r="AD1556" s="829"/>
      <c r="AE1556" s="829"/>
      <c r="AF1556" s="828">
        <v>0</v>
      </c>
      <c r="AG1556" s="828">
        <v>-151.14891438045282</v>
      </c>
      <c r="AH1556" s="828">
        <v>423.45244223196914</v>
      </c>
      <c r="AI1556" s="828">
        <v>41.094000000000001</v>
      </c>
      <c r="AJ1556" s="836">
        <v>41.094000000000001</v>
      </c>
      <c r="AK1556" s="836">
        <v>423.45244223196914</v>
      </c>
      <c r="AL1556" s="836">
        <v>-151.14891438045282</v>
      </c>
      <c r="AM1556" s="836">
        <v>244.65519781081761</v>
      </c>
      <c r="AN1556" s="836">
        <v>244.65519781081761</v>
      </c>
      <c r="AO1556" s="168"/>
    </row>
    <row r="1557" spans="1:41" x14ac:dyDescent="0.25">
      <c r="A1557" s="404" t="s">
        <v>2824</v>
      </c>
      <c r="B1557" s="404" t="s">
        <v>2315</v>
      </c>
      <c r="C1557" s="404" t="s">
        <v>1961</v>
      </c>
      <c r="D1557" s="403">
        <v>2507</v>
      </c>
      <c r="E1557" s="397" t="s">
        <v>2884</v>
      </c>
      <c r="F1557" s="395" t="s">
        <v>1984</v>
      </c>
      <c r="G1557" s="395" t="s">
        <v>1958</v>
      </c>
      <c r="H1557" s="394">
        <v>50</v>
      </c>
      <c r="I1557" s="387"/>
      <c r="J1557" s="383"/>
      <c r="K1557" s="402">
        <v>0.2</v>
      </c>
      <c r="L1557" s="201">
        <v>-144.60324917172838</v>
      </c>
      <c r="M1557" s="201">
        <v>415.34755298882715</v>
      </c>
      <c r="N1557" s="201">
        <v>41.094000000000001</v>
      </c>
      <c r="O1557" s="402">
        <v>41.094000000000001</v>
      </c>
      <c r="P1557" s="387">
        <v>415.34755298882715</v>
      </c>
      <c r="Q1557" s="387">
        <v>-144.50324917172838</v>
      </c>
      <c r="R1557" s="402">
        <v>250.70723198178473</v>
      </c>
      <c r="S1557" s="402">
        <v>250.80723198178472</v>
      </c>
      <c r="T1557" s="402"/>
      <c r="U1557" s="170">
        <v>182.22860211538489</v>
      </c>
      <c r="V1557" s="828"/>
      <c r="W1557" s="828"/>
      <c r="X1557" s="829"/>
      <c r="Y1557" s="832"/>
      <c r="Z1557" s="833"/>
      <c r="AA1557" s="830"/>
      <c r="AB1557" s="830" t="s">
        <v>3693</v>
      </c>
      <c r="AC1557" s="829">
        <v>50</v>
      </c>
      <c r="AD1557" s="829"/>
      <c r="AE1557" s="829"/>
      <c r="AF1557" s="828">
        <v>0.109652</v>
      </c>
      <c r="AG1557" s="828">
        <v>-151.20120286599456</v>
      </c>
      <c r="AH1557" s="828">
        <v>423.46892872813277</v>
      </c>
      <c r="AI1557" s="828">
        <v>41.094000000000001</v>
      </c>
      <c r="AJ1557" s="836">
        <v>41.094000000000001</v>
      </c>
      <c r="AK1557" s="836">
        <v>423.48541522429639</v>
      </c>
      <c r="AL1557" s="836">
        <v>-151.25349135153627</v>
      </c>
      <c r="AM1557" s="836">
        <v>244.71002381081763</v>
      </c>
      <c r="AN1557" s="836">
        <v>244.76484981081762</v>
      </c>
      <c r="AO1557" s="168"/>
    </row>
    <row r="1558" spans="1:41" x14ac:dyDescent="0.25">
      <c r="A1558" s="404"/>
      <c r="B1558" s="404"/>
      <c r="C1558" s="404"/>
      <c r="D1558" s="403"/>
      <c r="E1558" s="397" t="s">
        <v>619</v>
      </c>
      <c r="F1558" s="395"/>
      <c r="G1558" s="395"/>
      <c r="H1558" s="394"/>
      <c r="I1558" s="387"/>
      <c r="J1558" s="383"/>
      <c r="K1558" s="402">
        <v>0.14499999999999999</v>
      </c>
      <c r="L1558" s="201">
        <v>-144.43074917172839</v>
      </c>
      <c r="M1558" s="201">
        <v>415.34755298882715</v>
      </c>
      <c r="N1558" s="201">
        <v>41.094000000000001</v>
      </c>
      <c r="O1558" s="402">
        <v>41.094000000000001</v>
      </c>
      <c r="P1558" s="387">
        <v>415.34755298882715</v>
      </c>
      <c r="Q1558" s="387">
        <v>-144.35824917172837</v>
      </c>
      <c r="R1558" s="402">
        <v>250.87973198178474</v>
      </c>
      <c r="S1558" s="402">
        <v>250.95223198178473</v>
      </c>
      <c r="T1558" s="402"/>
      <c r="U1558" s="170">
        <v>182.4011021153849</v>
      </c>
      <c r="V1558" s="829"/>
      <c r="W1558" s="829"/>
      <c r="X1558" s="829"/>
      <c r="Y1558" s="829"/>
      <c r="Z1558" s="829"/>
      <c r="AA1558" s="830"/>
      <c r="AB1558" s="830"/>
      <c r="AC1558" s="829"/>
      <c r="AD1558" s="829"/>
      <c r="AE1558" s="829"/>
      <c r="AF1558" s="828">
        <v>7.0000000000000007E-2</v>
      </c>
      <c r="AG1558" s="828">
        <v>-151.28687144481245</v>
      </c>
      <c r="AH1558" s="828">
        <v>423.49593992727904</v>
      </c>
      <c r="AI1558" s="828">
        <v>41.094000000000001</v>
      </c>
      <c r="AJ1558" s="836">
        <v>41.094000000000001</v>
      </c>
      <c r="AK1558" s="836">
        <v>423.50646463026169</v>
      </c>
      <c r="AL1558" s="836">
        <v>-151.32025153808866</v>
      </c>
      <c r="AM1558" s="836">
        <v>244.79984981081762</v>
      </c>
      <c r="AN1558" s="836">
        <v>244.83484981081762</v>
      </c>
      <c r="AO1558" s="168"/>
    </row>
    <row r="1559" spans="1:41" x14ac:dyDescent="0.25">
      <c r="A1559" s="404" t="s">
        <v>2824</v>
      </c>
      <c r="B1559" s="404" t="s">
        <v>2315</v>
      </c>
      <c r="C1559" s="404" t="s">
        <v>1956</v>
      </c>
      <c r="D1559" s="403">
        <v>2511</v>
      </c>
      <c r="E1559" s="397" t="s">
        <v>2883</v>
      </c>
      <c r="F1559" s="395" t="s">
        <v>1982</v>
      </c>
      <c r="G1559" s="395" t="s">
        <v>1953</v>
      </c>
      <c r="H1559" s="394">
        <v>50</v>
      </c>
      <c r="I1559" s="387"/>
      <c r="J1559" s="383"/>
      <c r="K1559" s="402">
        <v>0.25</v>
      </c>
      <c r="L1559" s="201">
        <v>-144.23324917172837</v>
      </c>
      <c r="M1559" s="201">
        <v>415.34755298882715</v>
      </c>
      <c r="N1559" s="201">
        <v>41.094000000000001</v>
      </c>
      <c r="O1559" s="402">
        <v>41.094000000000001</v>
      </c>
      <c r="P1559" s="387">
        <v>415.34755298882715</v>
      </c>
      <c r="Q1559" s="387">
        <v>-144.10824917172837</v>
      </c>
      <c r="R1559" s="402">
        <v>251.07723198178473</v>
      </c>
      <c r="S1559" s="402">
        <v>251.20223198178473</v>
      </c>
      <c r="T1559" s="402"/>
      <c r="U1559" s="170">
        <v>182.59860211538489</v>
      </c>
      <c r="V1559" s="828" t="s">
        <v>2824</v>
      </c>
      <c r="W1559" s="828" t="s">
        <v>4336</v>
      </c>
      <c r="X1559" s="829" t="s">
        <v>111</v>
      </c>
      <c r="Y1559" s="832">
        <v>2448</v>
      </c>
      <c r="Z1559" s="833" t="s">
        <v>4436</v>
      </c>
      <c r="AA1559" s="830" t="s">
        <v>1974</v>
      </c>
      <c r="AB1559" s="830" t="s">
        <v>1951</v>
      </c>
      <c r="AC1559" s="829">
        <v>47.5</v>
      </c>
      <c r="AD1559" s="829"/>
      <c r="AE1559" s="829"/>
      <c r="AF1559" s="828">
        <v>0</v>
      </c>
      <c r="AG1559" s="828">
        <v>-151.32025153808866</v>
      </c>
      <c r="AH1559" s="828">
        <v>423.50646463026169</v>
      </c>
      <c r="AI1559" s="828">
        <v>41.094000000000001</v>
      </c>
      <c r="AJ1559" s="836">
        <v>41.094000000000001</v>
      </c>
      <c r="AK1559" s="836">
        <v>423.50646463026169</v>
      </c>
      <c r="AL1559" s="836">
        <v>-151.32025153808866</v>
      </c>
      <c r="AM1559" s="836">
        <v>244.83484981081762</v>
      </c>
      <c r="AN1559" s="836">
        <v>244.83484981081762</v>
      </c>
      <c r="AO1559" s="168"/>
    </row>
    <row r="1560" spans="1:41" x14ac:dyDescent="0.25">
      <c r="A1560" s="404"/>
      <c r="B1560" s="404"/>
      <c r="C1560" s="404"/>
      <c r="D1560" s="403"/>
      <c r="E1560" s="397" t="s">
        <v>619</v>
      </c>
      <c r="F1560" s="395"/>
      <c r="G1560" s="395"/>
      <c r="H1560" s="394"/>
      <c r="I1560" s="387"/>
      <c r="J1560" s="383"/>
      <c r="K1560" s="402">
        <v>0.2</v>
      </c>
      <c r="L1560" s="201">
        <v>-144.00824917172838</v>
      </c>
      <c r="M1560" s="201">
        <v>415.34755298882715</v>
      </c>
      <c r="N1560" s="201">
        <v>41.094000000000001</v>
      </c>
      <c r="O1560" s="402">
        <v>41.094000000000001</v>
      </c>
      <c r="P1560" s="387">
        <v>415.34755298882715</v>
      </c>
      <c r="Q1560" s="387">
        <v>-143.90824917172839</v>
      </c>
      <c r="R1560" s="402">
        <v>251.30223198178473</v>
      </c>
      <c r="S1560" s="402">
        <v>251.40223198178472</v>
      </c>
      <c r="T1560" s="402"/>
      <c r="U1560" s="170">
        <v>182.82360211538492</v>
      </c>
      <c r="V1560" s="828"/>
      <c r="W1560" s="828"/>
      <c r="X1560" s="829"/>
      <c r="Y1560" s="832"/>
      <c r="Z1560" s="833"/>
      <c r="AA1560" s="830"/>
      <c r="AB1560" s="830"/>
      <c r="AC1560" s="835"/>
      <c r="AD1560" s="831"/>
      <c r="AE1560" s="829"/>
      <c r="AF1560" s="828">
        <v>7.4399000000000007E-2</v>
      </c>
      <c r="AG1560" s="828">
        <v>-151.35572933179802</v>
      </c>
      <c r="AH1560" s="828">
        <v>423.51765073565036</v>
      </c>
      <c r="AI1560" s="828">
        <v>41.094000000000001</v>
      </c>
      <c r="AJ1560" s="836">
        <v>41.094000000000001</v>
      </c>
      <c r="AK1560" s="836">
        <v>423.52883684103898</v>
      </c>
      <c r="AL1560" s="836">
        <v>-151.39120712550738</v>
      </c>
      <c r="AM1560" s="836">
        <v>244.8720493108176</v>
      </c>
      <c r="AN1560" s="836">
        <v>244.90924881081762</v>
      </c>
      <c r="AO1560" s="168"/>
    </row>
    <row r="1561" spans="1:41" x14ac:dyDescent="0.25">
      <c r="A1561" s="404" t="s">
        <v>2824</v>
      </c>
      <c r="B1561" s="404" t="s">
        <v>2315</v>
      </c>
      <c r="C1561" s="404" t="s">
        <v>1947</v>
      </c>
      <c r="D1561" s="403">
        <v>2515</v>
      </c>
      <c r="E1561" s="397" t="s">
        <v>2882</v>
      </c>
      <c r="F1561" s="395" t="s">
        <v>1982</v>
      </c>
      <c r="G1561" s="395" t="s">
        <v>1944</v>
      </c>
      <c r="H1561" s="394">
        <v>50</v>
      </c>
      <c r="I1561" s="387"/>
      <c r="J1561" s="383"/>
      <c r="K1561" s="402">
        <v>0.25</v>
      </c>
      <c r="L1561" s="201">
        <v>-143.78324917172839</v>
      </c>
      <c r="M1561" s="201">
        <v>415.34755298882715</v>
      </c>
      <c r="N1561" s="201">
        <v>41.094000000000001</v>
      </c>
      <c r="O1561" s="402">
        <v>41.094000000000001</v>
      </c>
      <c r="P1561" s="387">
        <v>415.34755298882715</v>
      </c>
      <c r="Q1561" s="387">
        <v>-143.65824917172839</v>
      </c>
      <c r="R1561" s="402">
        <v>251.52723198178472</v>
      </c>
      <c r="S1561" s="402">
        <v>251.65223198178472</v>
      </c>
      <c r="T1561" s="402"/>
      <c r="U1561" s="170">
        <v>183.04860211538488</v>
      </c>
      <c r="V1561" s="829"/>
      <c r="W1561" s="829"/>
      <c r="X1561" s="829"/>
      <c r="Y1561" s="829"/>
      <c r="Z1561" s="829"/>
      <c r="AA1561" s="830"/>
      <c r="AB1561" s="830"/>
      <c r="AC1561" s="829"/>
      <c r="AD1561" s="829"/>
      <c r="AE1561" s="829"/>
      <c r="AF1561" s="828">
        <v>0</v>
      </c>
      <c r="AG1561" s="828">
        <v>-151.39120712550738</v>
      </c>
      <c r="AH1561" s="828">
        <v>423.52883684103898</v>
      </c>
      <c r="AI1561" s="828">
        <v>41.094000000000001</v>
      </c>
      <c r="AJ1561" s="836">
        <v>41.094000000000001</v>
      </c>
      <c r="AK1561" s="836">
        <v>423.52883684103898</v>
      </c>
      <c r="AL1561" s="836">
        <v>-151.39120712550738</v>
      </c>
      <c r="AM1561" s="836">
        <v>244.90924881081762</v>
      </c>
      <c r="AN1561" s="836">
        <v>244.90924881081762</v>
      </c>
      <c r="AO1561" s="168"/>
    </row>
    <row r="1562" spans="1:41" x14ac:dyDescent="0.25">
      <c r="A1562" s="404"/>
      <c r="B1562" s="404"/>
      <c r="C1562" s="404"/>
      <c r="D1562" s="403"/>
      <c r="E1562" s="397"/>
      <c r="F1562" s="395"/>
      <c r="G1562" s="395"/>
      <c r="H1562" s="394"/>
      <c r="I1562" s="399"/>
      <c r="J1562" s="383"/>
      <c r="K1562" s="387">
        <v>0.23182900000000001</v>
      </c>
      <c r="L1562" s="201">
        <v>-143.54233467172838</v>
      </c>
      <c r="M1562" s="201">
        <v>415.34755298882715</v>
      </c>
      <c r="N1562" s="201">
        <v>41.094000000000001</v>
      </c>
      <c r="O1562" s="402">
        <v>41.094000000000001</v>
      </c>
      <c r="P1562" s="387">
        <v>415.34755298882715</v>
      </c>
      <c r="Q1562" s="387">
        <v>-143.42642017172838</v>
      </c>
      <c r="R1562" s="402">
        <v>251.76814648178473</v>
      </c>
      <c r="S1562" s="402">
        <v>251.88406098178473</v>
      </c>
      <c r="T1562" s="387" t="s">
        <v>2365</v>
      </c>
      <c r="U1562" s="170">
        <v>183.28951661538491</v>
      </c>
      <c r="V1562" s="828" t="s">
        <v>2824</v>
      </c>
      <c r="W1562" s="828" t="s">
        <v>4336</v>
      </c>
      <c r="X1562" s="829" t="s">
        <v>2165</v>
      </c>
      <c r="Y1562" s="832">
        <v>2450</v>
      </c>
      <c r="Z1562" s="833" t="s">
        <v>4437</v>
      </c>
      <c r="AA1562" s="830" t="s">
        <v>2163</v>
      </c>
      <c r="AB1562" s="830" t="s">
        <v>2162</v>
      </c>
      <c r="AC1562" s="835">
        <v>50</v>
      </c>
      <c r="AD1562" s="829"/>
      <c r="AE1562" s="829"/>
      <c r="AF1562" s="828">
        <v>0.2</v>
      </c>
      <c r="AG1562" s="828">
        <v>-151.4865788205822</v>
      </c>
      <c r="AH1562" s="828">
        <v>423.55890742098939</v>
      </c>
      <c r="AI1562" s="828">
        <v>41.094000000000001</v>
      </c>
      <c r="AJ1562" s="836">
        <v>41.094000000000001</v>
      </c>
      <c r="AK1562" s="836">
        <v>423.58897800093985</v>
      </c>
      <c r="AL1562" s="836">
        <v>-151.58195051565701</v>
      </c>
      <c r="AM1562" s="836">
        <v>245.00924881081761</v>
      </c>
      <c r="AN1562" s="836">
        <v>245.1092488108176</v>
      </c>
      <c r="AO1562" s="168"/>
    </row>
    <row r="1563" spans="1:41" x14ac:dyDescent="0.25">
      <c r="A1563" s="404" t="s">
        <v>2824</v>
      </c>
      <c r="B1563" s="404" t="s">
        <v>2315</v>
      </c>
      <c r="C1563" s="397" t="s">
        <v>474</v>
      </c>
      <c r="D1563" s="396">
        <v>2519</v>
      </c>
      <c r="E1563" s="397" t="s">
        <v>2881</v>
      </c>
      <c r="F1563" s="395" t="s">
        <v>2832</v>
      </c>
      <c r="G1563" s="395" t="s">
        <v>3435</v>
      </c>
      <c r="H1563" s="394"/>
      <c r="I1563" s="387"/>
      <c r="J1563" s="383"/>
      <c r="K1563" s="402">
        <v>0.1</v>
      </c>
      <c r="L1563" s="201">
        <v>-143.3764201717284</v>
      </c>
      <c r="M1563" s="201">
        <v>415.34755298882715</v>
      </c>
      <c r="N1563" s="201">
        <v>41.094000000000001</v>
      </c>
      <c r="O1563" s="402">
        <v>41.094000000000001</v>
      </c>
      <c r="P1563" s="387">
        <v>415.34755298882715</v>
      </c>
      <c r="Q1563" s="387">
        <v>-143.32642017172839</v>
      </c>
      <c r="R1563" s="402">
        <v>251.93406098178471</v>
      </c>
      <c r="S1563" s="402">
        <v>251.98406098178472</v>
      </c>
      <c r="T1563" s="402"/>
      <c r="U1563" s="170">
        <v>183.4554311153849</v>
      </c>
      <c r="V1563" s="828"/>
      <c r="W1563" s="828"/>
      <c r="X1563" s="829"/>
      <c r="Y1563" s="832"/>
      <c r="Z1563" s="833"/>
      <c r="AA1563" s="830"/>
      <c r="AB1563" s="830"/>
      <c r="AC1563" s="829"/>
      <c r="AD1563" s="829"/>
      <c r="AE1563" s="829"/>
      <c r="AF1563" s="828">
        <v>3.6297000000000003E-2</v>
      </c>
      <c r="AG1563" s="828">
        <v>-151.59925904773766</v>
      </c>
      <c r="AH1563" s="828">
        <v>423.59443536014214</v>
      </c>
      <c r="AI1563" s="828">
        <v>41.094000000000001</v>
      </c>
      <c r="AJ1563" s="836">
        <v>41.094000000000001</v>
      </c>
      <c r="AK1563" s="836">
        <v>423.59989271934444</v>
      </c>
      <c r="AL1563" s="836">
        <v>-151.61656757981831</v>
      </c>
      <c r="AM1563" s="836">
        <v>245.1273973108176</v>
      </c>
      <c r="AN1563" s="836">
        <v>245.14554581081759</v>
      </c>
      <c r="AO1563" s="168"/>
    </row>
    <row r="1564" spans="1:41" x14ac:dyDescent="0.25">
      <c r="A1564" s="404"/>
      <c r="B1564" s="404"/>
      <c r="C1564" s="397"/>
      <c r="D1564" s="396"/>
      <c r="E1564" s="397"/>
      <c r="F1564" s="395"/>
      <c r="G1564" s="395"/>
      <c r="H1564" s="394"/>
      <c r="I1564" s="387"/>
      <c r="J1564" s="414"/>
      <c r="K1564" s="402">
        <v>1.193171</v>
      </c>
      <c r="L1564" s="201">
        <v>-142.72983467172838</v>
      </c>
      <c r="M1564" s="201">
        <v>415.34755298882715</v>
      </c>
      <c r="N1564" s="201">
        <v>41.094000000000001</v>
      </c>
      <c r="O1564" s="402">
        <v>41.094000000000001</v>
      </c>
      <c r="P1564" s="387">
        <v>415.34755298882715</v>
      </c>
      <c r="Q1564" s="387">
        <v>-142.13324917172838</v>
      </c>
      <c r="R1564" s="402">
        <v>252.58064648178473</v>
      </c>
      <c r="S1564" s="402">
        <v>253.17723198178473</v>
      </c>
      <c r="T1564" s="387" t="s">
        <v>2365</v>
      </c>
      <c r="U1564" s="170">
        <v>184.10201661538491</v>
      </c>
      <c r="V1564" s="828"/>
      <c r="W1564" s="828"/>
      <c r="X1564" s="829"/>
      <c r="Y1564" s="832"/>
      <c r="Z1564" s="833"/>
      <c r="AA1564" s="830"/>
      <c r="AB1564" s="830"/>
      <c r="AC1564" s="829"/>
      <c r="AD1564" s="829"/>
      <c r="AE1564" s="829"/>
      <c r="AF1564" s="828">
        <v>0.52288799999999991</v>
      </c>
      <c r="AG1564" s="828">
        <v>-151.86591115428973</v>
      </c>
      <c r="AH1564" s="828">
        <v>423.67851044639002</v>
      </c>
      <c r="AI1564" s="828">
        <v>41.094000000000001</v>
      </c>
      <c r="AJ1564" s="836">
        <v>41.094000000000001</v>
      </c>
      <c r="AK1564" s="836">
        <v>423.7571281734356</v>
      </c>
      <c r="AL1564" s="836">
        <v>-152.11525472876116</v>
      </c>
      <c r="AM1564" s="836">
        <v>245.40698981081758</v>
      </c>
      <c r="AN1564" s="836">
        <v>245.66843381081759</v>
      </c>
      <c r="AO1564" s="168" t="s">
        <v>4341</v>
      </c>
    </row>
    <row r="1565" spans="1:41" x14ac:dyDescent="0.25">
      <c r="A1565" s="404"/>
      <c r="B1565" s="404"/>
      <c r="C1565" s="397"/>
      <c r="D1565" s="396"/>
      <c r="E1565" s="397"/>
      <c r="F1565" s="395"/>
      <c r="G1565" s="395"/>
      <c r="H1565" s="394"/>
      <c r="I1565" s="387"/>
      <c r="J1565" s="383"/>
      <c r="K1565" s="402">
        <v>0.1</v>
      </c>
      <c r="L1565" s="201">
        <v>-142.08324917172837</v>
      </c>
      <c r="M1565" s="201">
        <v>415.34755298882715</v>
      </c>
      <c r="N1565" s="201">
        <v>41.094000000000001</v>
      </c>
      <c r="O1565" s="402">
        <v>41.094000000000001</v>
      </c>
      <c r="P1565" s="387">
        <v>415.34755298882715</v>
      </c>
      <c r="Q1565" s="387">
        <v>-142.03324917172839</v>
      </c>
      <c r="R1565" s="402">
        <v>253.22723198178471</v>
      </c>
      <c r="S1565" s="402">
        <v>253.27723198178472</v>
      </c>
      <c r="T1565" s="402"/>
      <c r="U1565" s="170">
        <v>184.74860211538487</v>
      </c>
      <c r="V1565" s="828"/>
      <c r="W1565" s="828"/>
      <c r="X1565" s="829"/>
      <c r="Y1565" s="832"/>
      <c r="Z1565" s="829"/>
      <c r="AA1565" s="830"/>
      <c r="AB1565" s="830"/>
      <c r="AC1565" s="829"/>
      <c r="AD1565" s="829"/>
      <c r="AE1565" s="829"/>
      <c r="AF1565" s="828">
        <v>0.1</v>
      </c>
      <c r="AG1565" s="828">
        <v>-152.16294057629858</v>
      </c>
      <c r="AH1565" s="828">
        <v>423.77216346341083</v>
      </c>
      <c r="AI1565" s="828">
        <v>41.094000000000001</v>
      </c>
      <c r="AJ1565" s="836">
        <v>41.094000000000001</v>
      </c>
      <c r="AK1565" s="836">
        <v>423.78719875338601</v>
      </c>
      <c r="AL1565" s="836">
        <v>-152.21062642383598</v>
      </c>
      <c r="AM1565" s="836">
        <v>245.71843381081757</v>
      </c>
      <c r="AN1565" s="836">
        <v>245.76843381081758</v>
      </c>
      <c r="AO1565" s="168"/>
    </row>
    <row r="1566" spans="1:41" x14ac:dyDescent="0.25">
      <c r="A1566" s="404" t="s">
        <v>2824</v>
      </c>
      <c r="B1566" s="404" t="s">
        <v>2315</v>
      </c>
      <c r="C1566" s="404" t="s">
        <v>1961</v>
      </c>
      <c r="D1566" s="403">
        <v>2534</v>
      </c>
      <c r="E1566" s="397" t="s">
        <v>2879</v>
      </c>
      <c r="F1566" s="395" t="s">
        <v>1984</v>
      </c>
      <c r="G1566" s="395" t="s">
        <v>1958</v>
      </c>
      <c r="H1566" s="394">
        <v>50</v>
      </c>
      <c r="I1566" s="387"/>
      <c r="J1566" s="383"/>
      <c r="K1566" s="402">
        <v>0.2</v>
      </c>
      <c r="L1566" s="201">
        <v>-141.93324917172839</v>
      </c>
      <c r="M1566" s="201">
        <v>415.34755298882715</v>
      </c>
      <c r="N1566" s="201">
        <v>41.094000000000001</v>
      </c>
      <c r="O1566" s="402">
        <v>41.094000000000001</v>
      </c>
      <c r="P1566" s="387">
        <v>415.34755298882715</v>
      </c>
      <c r="Q1566" s="387">
        <v>-141.8332491717284</v>
      </c>
      <c r="R1566" s="402">
        <v>253.37723198178472</v>
      </c>
      <c r="S1566" s="402">
        <v>253.47723198178471</v>
      </c>
      <c r="T1566" s="402"/>
      <c r="U1566" s="170">
        <v>184.8986021153849</v>
      </c>
      <c r="V1566" s="836" t="s">
        <v>2824</v>
      </c>
      <c r="W1566" s="836" t="s">
        <v>4336</v>
      </c>
      <c r="X1566" s="833" t="s">
        <v>2053</v>
      </c>
      <c r="Y1566" s="832">
        <v>2459</v>
      </c>
      <c r="Z1566" s="833" t="s">
        <v>4438</v>
      </c>
      <c r="AA1566" s="838" t="s">
        <v>2348</v>
      </c>
      <c r="AB1566" s="838" t="s">
        <v>4342</v>
      </c>
      <c r="AC1566" s="833">
        <v>100</v>
      </c>
      <c r="AD1566" s="833"/>
      <c r="AE1566" s="833"/>
      <c r="AF1566" s="836">
        <v>0.33</v>
      </c>
      <c r="AG1566" s="828">
        <v>-152.36798972070943</v>
      </c>
      <c r="AH1566" s="828">
        <v>423.83681521030422</v>
      </c>
      <c r="AI1566" s="828">
        <v>41.094000000000001</v>
      </c>
      <c r="AJ1566" s="836">
        <v>41.094000000000001</v>
      </c>
      <c r="AK1566" s="836">
        <v>423.88643166722244</v>
      </c>
      <c r="AL1566" s="836">
        <v>-152.52535301758289</v>
      </c>
      <c r="AM1566" s="836">
        <v>245.9334338108176</v>
      </c>
      <c r="AN1566" s="836">
        <v>246.0984338108176</v>
      </c>
      <c r="AO1566" s="168"/>
    </row>
    <row r="1567" spans="1:41" x14ac:dyDescent="0.25">
      <c r="A1567" s="404"/>
      <c r="B1567" s="404"/>
      <c r="C1567" s="404"/>
      <c r="D1567" s="403"/>
      <c r="E1567" s="397" t="s">
        <v>619</v>
      </c>
      <c r="F1567" s="395"/>
      <c r="G1567" s="395"/>
      <c r="H1567" s="394"/>
      <c r="I1567" s="399"/>
      <c r="J1567" s="383">
        <v>0.113</v>
      </c>
      <c r="K1567" s="402">
        <v>0.123921</v>
      </c>
      <c r="L1567" s="201">
        <v>-141.7712886717284</v>
      </c>
      <c r="M1567" s="201">
        <v>415.34755298882715</v>
      </c>
      <c r="N1567" s="201">
        <v>41.094000000000001</v>
      </c>
      <c r="O1567" s="402">
        <v>41.094000000000001</v>
      </c>
      <c r="P1567" s="387">
        <v>415.34755298882715</v>
      </c>
      <c r="Q1567" s="387">
        <v>-141.7093281717284</v>
      </c>
      <c r="R1567" s="402">
        <v>253.53919248178471</v>
      </c>
      <c r="S1567" s="402">
        <v>253.60115298178471</v>
      </c>
      <c r="T1567" s="387" t="s">
        <v>2365</v>
      </c>
      <c r="U1567" s="170">
        <v>185.06056261538487</v>
      </c>
      <c r="V1567" s="828"/>
      <c r="W1567" s="828"/>
      <c r="X1567" s="829"/>
      <c r="Y1567" s="832"/>
      <c r="Z1567" s="829"/>
      <c r="AA1567" s="830"/>
      <c r="AB1567" s="830"/>
      <c r="AC1567" s="829"/>
      <c r="AD1567" s="829"/>
      <c r="AE1567" s="829"/>
      <c r="AF1567" s="828">
        <v>0.26</v>
      </c>
      <c r="AG1567" s="828">
        <v>-152.64933622118014</v>
      </c>
      <c r="AH1567" s="828">
        <v>423.925523421158</v>
      </c>
      <c r="AI1567" s="828">
        <v>41.094000000000001</v>
      </c>
      <c r="AJ1567" s="836">
        <v>41.094000000000001</v>
      </c>
      <c r="AK1567" s="836">
        <v>423.96461517509357</v>
      </c>
      <c r="AL1567" s="836">
        <v>-152.77331942477741</v>
      </c>
      <c r="AM1567" s="836">
        <v>246.22843381081759</v>
      </c>
      <c r="AN1567" s="836">
        <v>246.35843381081759</v>
      </c>
      <c r="AO1567" s="168"/>
    </row>
    <row r="1568" spans="1:41" x14ac:dyDescent="0.25">
      <c r="A1568" s="404" t="s">
        <v>2824</v>
      </c>
      <c r="B1568" s="404" t="s">
        <v>2315</v>
      </c>
      <c r="C1568" s="404" t="s">
        <v>111</v>
      </c>
      <c r="D1568" s="403">
        <v>2537</v>
      </c>
      <c r="E1568" s="397" t="s">
        <v>1145</v>
      </c>
      <c r="F1568" s="395" t="s">
        <v>4287</v>
      </c>
      <c r="G1568" s="395" t="s">
        <v>1951</v>
      </c>
      <c r="H1568" s="394">
        <v>47.5</v>
      </c>
      <c r="I1568" s="387"/>
      <c r="J1568" s="383"/>
      <c r="K1568" s="402">
        <v>0.13700000000000001</v>
      </c>
      <c r="L1568" s="201">
        <v>-141.6408281717284</v>
      </c>
      <c r="M1568" s="201">
        <v>415.34755298882715</v>
      </c>
      <c r="N1568" s="201">
        <v>41.094000000000001</v>
      </c>
      <c r="O1568" s="402">
        <v>41.094000000000001</v>
      </c>
      <c r="P1568" s="387">
        <v>415.34755298882715</v>
      </c>
      <c r="Q1568" s="387">
        <v>-141.5723281717284</v>
      </c>
      <c r="R1568" s="402">
        <v>253.66965298178471</v>
      </c>
      <c r="S1568" s="402">
        <v>253.73815298178471</v>
      </c>
      <c r="T1568" s="402"/>
      <c r="U1568" s="170">
        <v>185.19102311538489</v>
      </c>
      <c r="V1568" s="828"/>
      <c r="W1568" s="828"/>
      <c r="X1568" s="829"/>
      <c r="Y1568" s="832"/>
      <c r="Z1568" s="829"/>
      <c r="AA1568" s="830"/>
      <c r="AB1568" s="830"/>
      <c r="AC1568" s="829"/>
      <c r="AD1568" s="829"/>
      <c r="AE1568" s="829"/>
      <c r="AF1568" s="828">
        <v>0</v>
      </c>
      <c r="AG1568" s="828">
        <v>-152.77331942477741</v>
      </c>
      <c r="AH1568" s="828">
        <v>423.96461517509357</v>
      </c>
      <c r="AI1568" s="828">
        <v>41.094000000000001</v>
      </c>
      <c r="AJ1568" s="836">
        <v>41.094000000000001</v>
      </c>
      <c r="AK1568" s="836">
        <v>423.96461517509357</v>
      </c>
      <c r="AL1568" s="836">
        <v>-152.77331942477741</v>
      </c>
      <c r="AM1568" s="836">
        <v>246.35843381081759</v>
      </c>
      <c r="AN1568" s="836">
        <v>246.35843381081759</v>
      </c>
      <c r="AO1568" s="168"/>
    </row>
    <row r="1569" spans="1:41" x14ac:dyDescent="0.25">
      <c r="A1569" s="404"/>
      <c r="B1569" s="404"/>
      <c r="C1569" s="404"/>
      <c r="D1569" s="403"/>
      <c r="E1569" s="397" t="s">
        <v>619</v>
      </c>
      <c r="F1569" s="395"/>
      <c r="G1569" s="395"/>
      <c r="H1569" s="394"/>
      <c r="I1569" s="387"/>
      <c r="J1569" s="383"/>
      <c r="K1569" s="387">
        <v>-1.0921E-2</v>
      </c>
      <c r="L1569" s="201">
        <v>-141.5777886717284</v>
      </c>
      <c r="M1569" s="201">
        <v>415.34755298882715</v>
      </c>
      <c r="N1569" s="201">
        <v>41.094000000000001</v>
      </c>
      <c r="O1569" s="402">
        <v>41.094000000000001</v>
      </c>
      <c r="P1569" s="387">
        <v>415.34755298882715</v>
      </c>
      <c r="Q1569" s="387">
        <v>-141.5832491717284</v>
      </c>
      <c r="R1569" s="402">
        <v>253.73269248178471</v>
      </c>
      <c r="S1569" s="402">
        <v>253.72723198178471</v>
      </c>
      <c r="T1569" s="387" t="s">
        <v>2365</v>
      </c>
      <c r="U1569" s="170">
        <v>185.2540626153849</v>
      </c>
      <c r="V1569" s="836" t="s">
        <v>2824</v>
      </c>
      <c r="W1569" s="828" t="s">
        <v>4336</v>
      </c>
      <c r="X1569" s="829" t="s">
        <v>4320</v>
      </c>
      <c r="Y1569" s="832">
        <v>2464</v>
      </c>
      <c r="Z1569" s="833" t="s">
        <v>4439</v>
      </c>
      <c r="AA1569" s="830" t="s">
        <v>4343</v>
      </c>
      <c r="AB1569" s="830" t="s">
        <v>4344</v>
      </c>
      <c r="AC1569" s="829" t="s">
        <v>4345</v>
      </c>
      <c r="AD1569" s="829"/>
      <c r="AE1569" s="829"/>
      <c r="AF1569" s="828">
        <v>0</v>
      </c>
      <c r="AG1569" s="828">
        <v>-152.77331942477741</v>
      </c>
      <c r="AH1569" s="828">
        <v>423.96461517509357</v>
      </c>
      <c r="AI1569" s="828">
        <v>41.094000000000001</v>
      </c>
      <c r="AJ1569" s="836">
        <v>41.094000000000001</v>
      </c>
      <c r="AK1569" s="836">
        <v>423.96461517509357</v>
      </c>
      <c r="AL1569" s="836">
        <v>-152.77331942477741</v>
      </c>
      <c r="AM1569" s="836">
        <v>246.35843381081759</v>
      </c>
      <c r="AN1569" s="836">
        <v>246.35843381081759</v>
      </c>
      <c r="AO1569" s="168"/>
    </row>
    <row r="1570" spans="1:41" x14ac:dyDescent="0.25">
      <c r="A1570" s="404" t="s">
        <v>2824</v>
      </c>
      <c r="B1570" s="404" t="s">
        <v>2315</v>
      </c>
      <c r="C1570" s="404" t="s">
        <v>1956</v>
      </c>
      <c r="D1570" s="403">
        <v>2539</v>
      </c>
      <c r="E1570" s="397" t="s">
        <v>2878</v>
      </c>
      <c r="F1570" s="395" t="s">
        <v>1982</v>
      </c>
      <c r="G1570" s="395" t="s">
        <v>1953</v>
      </c>
      <c r="H1570" s="394">
        <v>50</v>
      </c>
      <c r="I1570" s="387"/>
      <c r="J1570" s="383"/>
      <c r="K1570" s="402">
        <v>0.25</v>
      </c>
      <c r="L1570" s="201">
        <v>-141.4582491717284</v>
      </c>
      <c r="M1570" s="201">
        <v>415.34755298882715</v>
      </c>
      <c r="N1570" s="201">
        <v>41.094000000000001</v>
      </c>
      <c r="O1570" s="402">
        <v>41.094000000000001</v>
      </c>
      <c r="P1570" s="387">
        <v>415.34755298882715</v>
      </c>
      <c r="Q1570" s="387">
        <v>-141.3332491717284</v>
      </c>
      <c r="R1570" s="402">
        <v>253.85223198178471</v>
      </c>
      <c r="S1570" s="402">
        <v>253.97723198178471</v>
      </c>
      <c r="T1570" s="402"/>
      <c r="U1570" s="170">
        <v>185.37360211538487</v>
      </c>
      <c r="V1570" s="828"/>
      <c r="W1570" s="828"/>
      <c r="X1570" s="829"/>
      <c r="Y1570" s="832"/>
      <c r="Z1570" s="829"/>
      <c r="AA1570" s="830"/>
      <c r="AB1570" s="830"/>
      <c r="AC1570" s="829"/>
      <c r="AD1570" s="829"/>
      <c r="AE1570" s="829"/>
      <c r="AF1570" s="828">
        <v>0.26</v>
      </c>
      <c r="AG1570" s="828">
        <v>-152.89730262837469</v>
      </c>
      <c r="AH1570" s="828">
        <v>424.00370692902914</v>
      </c>
      <c r="AI1570" s="828">
        <v>41.094000000000001</v>
      </c>
      <c r="AJ1570" s="836">
        <v>41.094000000000001</v>
      </c>
      <c r="AK1570" s="836">
        <v>424.0427986829647</v>
      </c>
      <c r="AL1570" s="836">
        <v>-153.02128583197194</v>
      </c>
      <c r="AM1570" s="836">
        <v>246.48843381081758</v>
      </c>
      <c r="AN1570" s="836">
        <v>246.61843381081758</v>
      </c>
      <c r="AO1570" s="168"/>
    </row>
    <row r="1571" spans="1:41" x14ac:dyDescent="0.25">
      <c r="A1571" s="404"/>
      <c r="B1571" s="404"/>
      <c r="C1571" s="404"/>
      <c r="D1571" s="403"/>
      <c r="E1571" s="397"/>
      <c r="F1571" s="395"/>
      <c r="G1571" s="395"/>
      <c r="H1571" s="394"/>
      <c r="I1571" s="387"/>
      <c r="J1571" s="383"/>
      <c r="K1571" s="387">
        <v>1.2</v>
      </c>
      <c r="L1571" s="201">
        <v>-140.7332491717284</v>
      </c>
      <c r="M1571" s="201">
        <v>415.34755298882715</v>
      </c>
      <c r="N1571" s="201">
        <v>41.094000000000001</v>
      </c>
      <c r="O1571" s="402">
        <v>41.094000000000001</v>
      </c>
      <c r="P1571" s="387">
        <v>415.34755298882715</v>
      </c>
      <c r="Q1571" s="387">
        <v>-140.13324917172841</v>
      </c>
      <c r="R1571" s="402">
        <v>254.57723198178471</v>
      </c>
      <c r="S1571" s="402">
        <v>255.1772319817847</v>
      </c>
      <c r="T1571" s="402"/>
      <c r="U1571" s="170">
        <v>186.09860211538489</v>
      </c>
      <c r="V1571" s="828"/>
      <c r="W1571" s="828"/>
      <c r="X1571" s="829"/>
      <c r="Y1571" s="832"/>
      <c r="Z1571" s="829"/>
      <c r="AA1571" s="830"/>
      <c r="AB1571" s="830"/>
      <c r="AC1571" s="829"/>
      <c r="AD1571" s="829"/>
      <c r="AE1571" s="829"/>
      <c r="AF1571" s="828">
        <v>0</v>
      </c>
      <c r="AG1571" s="828">
        <v>-153.02128583197194</v>
      </c>
      <c r="AH1571" s="828">
        <v>424.0427986829647</v>
      </c>
      <c r="AI1571" s="828">
        <v>41.094000000000001</v>
      </c>
      <c r="AJ1571" s="836">
        <v>41.094000000000001</v>
      </c>
      <c r="AK1571" s="836">
        <v>424.0427986829647</v>
      </c>
      <c r="AL1571" s="836">
        <v>-153.02128583197194</v>
      </c>
      <c r="AM1571" s="836">
        <v>246.61843381081758</v>
      </c>
      <c r="AN1571" s="836">
        <v>246.61843381081758</v>
      </c>
      <c r="AO1571" s="168"/>
    </row>
    <row r="1572" spans="1:41" x14ac:dyDescent="0.25">
      <c r="A1572" s="397" t="s">
        <v>2824</v>
      </c>
      <c r="B1572" s="397" t="s">
        <v>2315</v>
      </c>
      <c r="C1572" s="397" t="s">
        <v>1990</v>
      </c>
      <c r="D1572" s="396">
        <v>2552</v>
      </c>
      <c r="E1572" s="397" t="s">
        <v>2877</v>
      </c>
      <c r="F1572" s="395" t="s">
        <v>1988</v>
      </c>
      <c r="G1572" s="395" t="s">
        <v>1987</v>
      </c>
      <c r="H1572" s="413"/>
      <c r="I1572" s="399"/>
      <c r="J1572" s="383"/>
      <c r="K1572" s="387">
        <v>0</v>
      </c>
      <c r="L1572" s="201">
        <v>-140.13324917172841</v>
      </c>
      <c r="M1572" s="201">
        <v>415.34755298882715</v>
      </c>
      <c r="N1572" s="201">
        <v>41.094000000000001</v>
      </c>
      <c r="O1572" s="402">
        <v>41.094000000000001</v>
      </c>
      <c r="P1572" s="387">
        <v>415.34755298882715</v>
      </c>
      <c r="Q1572" s="387">
        <v>-140.13324917172841</v>
      </c>
      <c r="R1572" s="402">
        <v>255.1772319817847</v>
      </c>
      <c r="S1572" s="402">
        <v>255.1772319817847</v>
      </c>
      <c r="T1572" s="402"/>
      <c r="U1572" s="170">
        <v>186.69860211538486</v>
      </c>
      <c r="V1572" s="828" t="s">
        <v>2824</v>
      </c>
      <c r="W1572" s="828" t="s">
        <v>4336</v>
      </c>
      <c r="X1572" s="829" t="s">
        <v>2053</v>
      </c>
      <c r="Y1572" s="832">
        <v>2468</v>
      </c>
      <c r="Z1572" s="833" t="s">
        <v>4440</v>
      </c>
      <c r="AA1572" s="830" t="s">
        <v>2348</v>
      </c>
      <c r="AB1572" s="830" t="s">
        <v>4342</v>
      </c>
      <c r="AC1572" s="829">
        <v>100</v>
      </c>
      <c r="AD1572" s="829"/>
      <c r="AE1572" s="829">
        <v>1.41</v>
      </c>
      <c r="AF1572" s="828">
        <v>0.33</v>
      </c>
      <c r="AG1572" s="828">
        <v>-153.17864912884539</v>
      </c>
      <c r="AH1572" s="828">
        <v>424.09241513988292</v>
      </c>
      <c r="AI1572" s="828">
        <v>41.094000000000001</v>
      </c>
      <c r="AJ1572" s="836">
        <v>41.094000000000001</v>
      </c>
      <c r="AK1572" s="836">
        <v>424.14203159680113</v>
      </c>
      <c r="AL1572" s="836">
        <v>-153.33601242571885</v>
      </c>
      <c r="AM1572" s="836">
        <v>246.7834338108176</v>
      </c>
      <c r="AN1572" s="836">
        <v>246.94843381081759</v>
      </c>
      <c r="AO1572" s="168"/>
    </row>
    <row r="1573" spans="1:41" x14ac:dyDescent="0.25">
      <c r="A1573" s="307" t="s">
        <v>2824</v>
      </c>
      <c r="B1573" s="307" t="s">
        <v>2315</v>
      </c>
      <c r="C1573" s="307" t="s">
        <v>1973</v>
      </c>
      <c r="D1573" s="322">
        <v>2552</v>
      </c>
      <c r="E1573" s="307" t="s">
        <v>4166</v>
      </c>
      <c r="F1573" s="219" t="s">
        <v>4272</v>
      </c>
      <c r="G1573" s="219" t="s">
        <v>3482</v>
      </c>
      <c r="H1573" s="413"/>
      <c r="I1573" s="399"/>
      <c r="J1573" s="383"/>
      <c r="K1573" s="387">
        <v>0</v>
      </c>
      <c r="L1573" s="201">
        <v>-140.13324917172841</v>
      </c>
      <c r="M1573" s="201">
        <v>415.34755298882715</v>
      </c>
      <c r="N1573" s="201">
        <v>41.094000000000001</v>
      </c>
      <c r="O1573" s="402">
        <v>41.094000000000001</v>
      </c>
      <c r="P1573" s="387">
        <v>415.34755298882715</v>
      </c>
      <c r="Q1573" s="387">
        <v>-140.13324917172841</v>
      </c>
      <c r="R1573" s="402">
        <v>255.1772319817847</v>
      </c>
      <c r="S1573" s="402">
        <v>255.1772319817847</v>
      </c>
      <c r="T1573" s="402"/>
      <c r="U1573" s="170">
        <v>186.69860211538486</v>
      </c>
      <c r="V1573" s="828"/>
      <c r="W1573" s="828"/>
      <c r="X1573" s="829"/>
      <c r="Y1573" s="832"/>
      <c r="Z1573" s="829"/>
      <c r="AA1573" s="830"/>
      <c r="AB1573" s="830"/>
      <c r="AC1573" s="829"/>
      <c r="AD1573" s="829"/>
      <c r="AE1573" s="829"/>
      <c r="AF1573" s="828">
        <v>0.3</v>
      </c>
      <c r="AG1573" s="828">
        <v>-153.47906996833109</v>
      </c>
      <c r="AH1573" s="828">
        <v>424.18713746672677</v>
      </c>
      <c r="AI1573" s="828">
        <v>41.094000000000001</v>
      </c>
      <c r="AJ1573" s="836">
        <v>41.094000000000001</v>
      </c>
      <c r="AK1573" s="836">
        <v>424.2322433366524</v>
      </c>
      <c r="AL1573" s="836">
        <v>-153.62212751094333</v>
      </c>
      <c r="AM1573" s="836">
        <v>247.0984338108176</v>
      </c>
      <c r="AN1573" s="836">
        <v>247.2484338108176</v>
      </c>
      <c r="AO1573" s="168"/>
    </row>
    <row r="1574" spans="1:41" x14ac:dyDescent="0.25">
      <c r="A1574" s="404"/>
      <c r="B1574" s="404"/>
      <c r="C1574" s="404"/>
      <c r="D1574" s="403"/>
      <c r="E1574" s="397"/>
      <c r="F1574" s="395"/>
      <c r="G1574" s="395"/>
      <c r="H1574" s="394"/>
      <c r="I1574" s="387"/>
      <c r="J1574" s="383"/>
      <c r="K1574" s="387">
        <v>1</v>
      </c>
      <c r="L1574" s="201">
        <v>-139.63324917172841</v>
      </c>
      <c r="M1574" s="201">
        <v>415.34755298882715</v>
      </c>
      <c r="N1574" s="201">
        <v>41.094000000000001</v>
      </c>
      <c r="O1574" s="402">
        <v>41.094000000000001</v>
      </c>
      <c r="P1574" s="387">
        <v>415.34755298882715</v>
      </c>
      <c r="Q1574" s="387">
        <v>-139.13324917172841</v>
      </c>
      <c r="R1574" s="402">
        <v>255.6772319817847</v>
      </c>
      <c r="S1574" s="402">
        <v>256.1772319817847</v>
      </c>
      <c r="T1574" s="402"/>
      <c r="U1574" s="170">
        <v>187.19860211538486</v>
      </c>
      <c r="V1574" s="828" t="s">
        <v>2824</v>
      </c>
      <c r="W1574" s="828" t="s">
        <v>4336</v>
      </c>
      <c r="X1574" s="829" t="s">
        <v>1961</v>
      </c>
      <c r="Y1574" s="832">
        <v>2473</v>
      </c>
      <c r="Z1574" s="833" t="s">
        <v>4441</v>
      </c>
      <c r="AA1574" s="830" t="s">
        <v>2013</v>
      </c>
      <c r="AB1574" s="830" t="s">
        <v>1958</v>
      </c>
      <c r="AC1574" s="829">
        <v>100</v>
      </c>
      <c r="AD1574" s="829"/>
      <c r="AE1574" s="829"/>
      <c r="AF1574" s="828">
        <v>0.2</v>
      </c>
      <c r="AG1574" s="828">
        <v>-153.71749920601815</v>
      </c>
      <c r="AH1574" s="828">
        <v>424.26231391660281</v>
      </c>
      <c r="AI1574" s="828">
        <v>41.094000000000001</v>
      </c>
      <c r="AJ1574" s="836">
        <v>41.094000000000001</v>
      </c>
      <c r="AK1574" s="836">
        <v>424.29238449655327</v>
      </c>
      <c r="AL1574" s="836">
        <v>-153.81287090109296</v>
      </c>
      <c r="AM1574" s="836">
        <v>247.3484338108176</v>
      </c>
      <c r="AN1574" s="836">
        <v>247.44843381081759</v>
      </c>
      <c r="AO1574" s="168"/>
    </row>
    <row r="1575" spans="1:41" x14ac:dyDescent="0.25">
      <c r="A1575" s="404" t="s">
        <v>2824</v>
      </c>
      <c r="B1575" s="404" t="s">
        <v>2315</v>
      </c>
      <c r="C1575" s="813" t="s">
        <v>1956</v>
      </c>
      <c r="D1575" s="814">
        <v>2563</v>
      </c>
      <c r="E1575" s="606" t="s">
        <v>4413</v>
      </c>
      <c r="F1575" s="605" t="s">
        <v>1982</v>
      </c>
      <c r="G1575" s="605" t="s">
        <v>1953</v>
      </c>
      <c r="H1575" s="394">
        <v>50</v>
      </c>
      <c r="I1575" s="387"/>
      <c r="J1575" s="383"/>
      <c r="K1575" s="402">
        <v>0.25</v>
      </c>
      <c r="L1575" s="201">
        <v>-139.00824917172841</v>
      </c>
      <c r="M1575" s="201">
        <v>415.34755298882715</v>
      </c>
      <c r="N1575" s="201">
        <v>41.094000000000001</v>
      </c>
      <c r="O1575" s="402">
        <v>41.094000000000001</v>
      </c>
      <c r="P1575" s="387">
        <v>415.34755298882715</v>
      </c>
      <c r="Q1575" s="387">
        <v>-138.88324917172841</v>
      </c>
      <c r="R1575" s="402">
        <v>256.3022319817847</v>
      </c>
      <c r="S1575" s="402">
        <v>256.4272319817847</v>
      </c>
      <c r="T1575" s="402"/>
      <c r="U1575" s="170">
        <v>187.82360211538486</v>
      </c>
      <c r="V1575" s="828"/>
      <c r="W1575" s="828"/>
      <c r="X1575" s="829"/>
      <c r="Y1575" s="832"/>
      <c r="Z1575" s="829"/>
      <c r="AA1575" s="830"/>
      <c r="AB1575" s="830"/>
      <c r="AC1575" s="829"/>
      <c r="AD1575" s="829"/>
      <c r="AE1575" s="829"/>
      <c r="AF1575" s="828">
        <v>0.45</v>
      </c>
      <c r="AG1575" s="828">
        <v>-154.02745721501131</v>
      </c>
      <c r="AH1575" s="828">
        <v>424.36004330144169</v>
      </c>
      <c r="AI1575" s="828">
        <v>41.094000000000001</v>
      </c>
      <c r="AJ1575" s="836">
        <v>41.094000000000001</v>
      </c>
      <c r="AK1575" s="836">
        <v>424.42770210633017</v>
      </c>
      <c r="AL1575" s="836">
        <v>-154.24204352892966</v>
      </c>
      <c r="AM1575" s="836">
        <v>247.67343381081758</v>
      </c>
      <c r="AN1575" s="836">
        <v>247.89843381081758</v>
      </c>
      <c r="AO1575" s="168"/>
    </row>
    <row r="1576" spans="1:41" x14ac:dyDescent="0.25">
      <c r="A1576" s="404"/>
      <c r="B1576" s="404"/>
      <c r="C1576" s="404"/>
      <c r="D1576" s="403"/>
      <c r="E1576" s="397"/>
      <c r="F1576" s="395"/>
      <c r="G1576" s="395"/>
      <c r="H1576" s="394"/>
      <c r="I1576" s="387"/>
      <c r="J1576" s="383"/>
      <c r="K1576" s="402">
        <v>0</v>
      </c>
      <c r="L1576" s="201">
        <v>-138.88324917172841</v>
      </c>
      <c r="M1576" s="201">
        <v>415.34755298882715</v>
      </c>
      <c r="N1576" s="201">
        <v>41.094000000000001</v>
      </c>
      <c r="O1576" s="402">
        <v>41.094000000000001</v>
      </c>
      <c r="P1576" s="387">
        <v>415.34755298882715</v>
      </c>
      <c r="Q1576" s="387">
        <v>-138.88324917172841</v>
      </c>
      <c r="R1576" s="402">
        <v>256.4272319817847</v>
      </c>
      <c r="S1576" s="402">
        <v>256.4272319817847</v>
      </c>
      <c r="T1576" s="402"/>
      <c r="U1576" s="170">
        <v>187.94860211538486</v>
      </c>
      <c r="V1576" s="828" t="s">
        <v>2824</v>
      </c>
      <c r="W1576" s="828" t="s">
        <v>4336</v>
      </c>
      <c r="X1576" s="829" t="s">
        <v>1973</v>
      </c>
      <c r="Y1576" s="832">
        <v>2479</v>
      </c>
      <c r="Z1576" s="833" t="s">
        <v>4442</v>
      </c>
      <c r="AA1576" s="830" t="s">
        <v>4267</v>
      </c>
      <c r="AB1576" s="830" t="s">
        <v>3583</v>
      </c>
      <c r="AC1576" s="829">
        <v>100</v>
      </c>
      <c r="AD1576" s="829"/>
      <c r="AE1576" s="829"/>
      <c r="AF1576" s="828">
        <v>0</v>
      </c>
      <c r="AG1576" s="828">
        <v>-154.24204352892966</v>
      </c>
      <c r="AH1576" s="828">
        <v>424.42770210633017</v>
      </c>
      <c r="AI1576" s="828">
        <v>41.094000000000001</v>
      </c>
      <c r="AJ1576" s="836">
        <v>41.094000000000001</v>
      </c>
      <c r="AK1576" s="836">
        <v>424.42770210633017</v>
      </c>
      <c r="AL1576" s="836">
        <v>-154.24204352892966</v>
      </c>
      <c r="AM1576" s="836">
        <v>247.89843381081758</v>
      </c>
      <c r="AN1576" s="836">
        <v>247.89843381081758</v>
      </c>
      <c r="AO1576" s="168"/>
    </row>
    <row r="1577" spans="1:41" x14ac:dyDescent="0.25">
      <c r="A1577" s="404"/>
      <c r="B1577" s="404"/>
      <c r="C1577" s="404"/>
      <c r="D1577" s="403"/>
      <c r="E1577" s="397"/>
      <c r="F1577" s="395"/>
      <c r="G1577" s="395" t="s">
        <v>2875</v>
      </c>
      <c r="H1577" s="394"/>
      <c r="I1577" s="387"/>
      <c r="J1577" s="383"/>
      <c r="K1577" s="402">
        <v>0.1</v>
      </c>
      <c r="L1577" s="201">
        <v>-138.83324917172843</v>
      </c>
      <c r="M1577" s="201">
        <v>415.34755298882715</v>
      </c>
      <c r="N1577" s="201">
        <v>41.094000000000001</v>
      </c>
      <c r="O1577" s="402">
        <v>41.094000000000001</v>
      </c>
      <c r="P1577" s="387">
        <v>415.34755298882715</v>
      </c>
      <c r="Q1577" s="387">
        <v>-138.78324917172841</v>
      </c>
      <c r="R1577" s="402">
        <v>256.47723198178471</v>
      </c>
      <c r="S1577" s="402">
        <v>256.52723198178472</v>
      </c>
      <c r="T1577" s="402"/>
      <c r="U1577" s="170">
        <v>187.99860211538487</v>
      </c>
      <c r="V1577" s="829"/>
      <c r="W1577" s="829"/>
      <c r="X1577" s="829"/>
      <c r="Y1577" s="829"/>
      <c r="Z1577" s="829"/>
      <c r="AA1577" s="830"/>
      <c r="AB1577" s="830"/>
      <c r="AC1577" s="829"/>
      <c r="AD1577" s="829"/>
      <c r="AE1577" s="829"/>
      <c r="AF1577" s="828">
        <v>0</v>
      </c>
      <c r="AG1577" s="828">
        <v>-154.24204352892966</v>
      </c>
      <c r="AH1577" s="828">
        <v>424.42770210633017</v>
      </c>
      <c r="AI1577" s="828">
        <v>41.094000000000001</v>
      </c>
      <c r="AJ1577" s="836">
        <v>41.094000000000001</v>
      </c>
      <c r="AK1577" s="836">
        <v>424.42770210633017</v>
      </c>
      <c r="AL1577" s="836">
        <v>-154.24204352892966</v>
      </c>
      <c r="AM1577" s="836">
        <v>247.89843381081758</v>
      </c>
      <c r="AN1577" s="836">
        <v>247.89843381081758</v>
      </c>
      <c r="AO1577" s="168"/>
    </row>
    <row r="1578" spans="1:41" x14ac:dyDescent="0.25">
      <c r="A1578" s="404"/>
      <c r="B1578" s="404"/>
      <c r="C1578" s="404"/>
      <c r="D1578" s="403"/>
      <c r="E1578" s="397"/>
      <c r="F1578" s="395"/>
      <c r="G1578" s="395"/>
      <c r="H1578" s="394"/>
      <c r="I1578" s="399"/>
      <c r="J1578" s="383"/>
      <c r="K1578" s="402">
        <v>4.1929999999999997E-3</v>
      </c>
      <c r="L1578" s="201">
        <v>-138.78115267172842</v>
      </c>
      <c r="M1578" s="201">
        <v>415.34755298882715</v>
      </c>
      <c r="N1578" s="201">
        <v>41.094000000000001</v>
      </c>
      <c r="O1578" s="402">
        <v>41.094000000000001</v>
      </c>
      <c r="P1578" s="387">
        <v>415.34755298882715</v>
      </c>
      <c r="Q1578" s="387">
        <v>-138.77905617172843</v>
      </c>
      <c r="R1578" s="402">
        <v>256.52932848178472</v>
      </c>
      <c r="S1578" s="402">
        <v>256.53142498178471</v>
      </c>
      <c r="T1578" s="387" t="s">
        <v>2365</v>
      </c>
      <c r="U1578" s="170">
        <v>188.05069861538487</v>
      </c>
      <c r="V1578" s="829"/>
      <c r="W1578" s="829"/>
      <c r="X1578" s="829"/>
      <c r="Y1578" s="829"/>
      <c r="Z1578" s="829"/>
      <c r="AA1578" s="830"/>
      <c r="AB1578" s="830"/>
      <c r="AC1578" s="829"/>
      <c r="AD1578" s="829"/>
      <c r="AE1578" s="829"/>
      <c r="AF1578" s="828">
        <v>0.45</v>
      </c>
      <c r="AG1578" s="828">
        <v>-154.456629842848</v>
      </c>
      <c r="AH1578" s="828">
        <v>424.49536091121865</v>
      </c>
      <c r="AI1578" s="828">
        <v>41.094000000000001</v>
      </c>
      <c r="AJ1578" s="836">
        <v>41.094000000000001</v>
      </c>
      <c r="AK1578" s="836">
        <v>424.56301971610708</v>
      </c>
      <c r="AL1578" s="836">
        <v>-154.67121615676635</v>
      </c>
      <c r="AM1578" s="836">
        <v>248.12343381081757</v>
      </c>
      <c r="AN1578" s="836">
        <v>248.34843381081757</v>
      </c>
      <c r="AO1578" s="168"/>
    </row>
    <row r="1579" spans="1:41" x14ac:dyDescent="0.25">
      <c r="A1579" s="397" t="s">
        <v>2824</v>
      </c>
      <c r="B1579" s="397" t="s">
        <v>2315</v>
      </c>
      <c r="C1579" s="397" t="s">
        <v>1981</v>
      </c>
      <c r="D1579" s="396">
        <v>2566</v>
      </c>
      <c r="E1579" s="397" t="s">
        <v>2874</v>
      </c>
      <c r="F1579" s="395" t="s">
        <v>1979</v>
      </c>
      <c r="G1579" s="395" t="s">
        <v>1978</v>
      </c>
      <c r="H1579" s="394">
        <v>63</v>
      </c>
      <c r="I1579" s="387"/>
      <c r="J1579" s="383"/>
      <c r="K1579" s="387">
        <v>7.4999999999999997E-2</v>
      </c>
      <c r="L1579" s="201">
        <v>-138.74155617172843</v>
      </c>
      <c r="M1579" s="201">
        <v>415.34755298882715</v>
      </c>
      <c r="N1579" s="201">
        <v>41.094000000000001</v>
      </c>
      <c r="O1579" s="402">
        <v>41.094000000000001</v>
      </c>
      <c r="P1579" s="387">
        <v>415.34755298882715</v>
      </c>
      <c r="Q1579" s="387">
        <v>-138.70405617172844</v>
      </c>
      <c r="R1579" s="402">
        <v>256.56892498178468</v>
      </c>
      <c r="S1579" s="402">
        <v>256.6064249817847</v>
      </c>
      <c r="T1579" s="387" t="s">
        <v>2873</v>
      </c>
      <c r="U1579" s="170">
        <v>188.09029511538483</v>
      </c>
      <c r="V1579" s="828" t="s">
        <v>2824</v>
      </c>
      <c r="W1579" s="828" t="s">
        <v>4336</v>
      </c>
      <c r="X1579" s="829" t="s">
        <v>1961</v>
      </c>
      <c r="Y1579" s="832">
        <v>2484</v>
      </c>
      <c r="Z1579" s="833" t="s">
        <v>4443</v>
      </c>
      <c r="AA1579" s="830" t="s">
        <v>2013</v>
      </c>
      <c r="AB1579" s="830" t="s">
        <v>1958</v>
      </c>
      <c r="AC1579" s="829">
        <v>100</v>
      </c>
      <c r="AD1579" s="829"/>
      <c r="AE1579" s="829"/>
      <c r="AF1579" s="828">
        <v>0.2</v>
      </c>
      <c r="AG1579" s="828">
        <v>-154.76658785184117</v>
      </c>
      <c r="AH1579" s="828">
        <v>424.59309029605754</v>
      </c>
      <c r="AI1579" s="828">
        <v>41.094000000000001</v>
      </c>
      <c r="AJ1579" s="836">
        <v>41.094000000000001</v>
      </c>
      <c r="AK1579" s="836">
        <v>424.62316087600794</v>
      </c>
      <c r="AL1579" s="836">
        <v>-154.86195954691598</v>
      </c>
      <c r="AM1579" s="836">
        <v>248.44843381081756</v>
      </c>
      <c r="AN1579" s="836">
        <v>248.54843381081756</v>
      </c>
      <c r="AO1579" s="168"/>
    </row>
    <row r="1580" spans="1:41" x14ac:dyDescent="0.25">
      <c r="A1580" s="404"/>
      <c r="B1580" s="404"/>
      <c r="C1580" s="404"/>
      <c r="D1580" s="403"/>
      <c r="E1580" s="397"/>
      <c r="F1580" s="395"/>
      <c r="G1580" s="394"/>
      <c r="H1580" s="394"/>
      <c r="I1580" s="399"/>
      <c r="J1580" s="383"/>
      <c r="K1580" s="402">
        <v>1.7184051</v>
      </c>
      <c r="L1580" s="201">
        <v>-137.84485362172842</v>
      </c>
      <c r="M1580" s="201">
        <v>415.34755298882715</v>
      </c>
      <c r="N1580" s="201">
        <v>41.094000000000001</v>
      </c>
      <c r="O1580" s="402">
        <v>41.094000000000001</v>
      </c>
      <c r="P1580" s="387">
        <v>415.34755298882715</v>
      </c>
      <c r="Q1580" s="387">
        <v>-136.98565107172843</v>
      </c>
      <c r="R1580" s="402">
        <v>257.46562753178466</v>
      </c>
      <c r="S1580" s="402">
        <v>258.32483008178468</v>
      </c>
      <c r="T1580" s="387" t="s">
        <v>2365</v>
      </c>
      <c r="U1580" s="170">
        <v>188.98699766538482</v>
      </c>
      <c r="V1580" s="829"/>
      <c r="W1580" s="829"/>
      <c r="X1580" s="829"/>
      <c r="Y1580" s="829"/>
      <c r="Z1580" s="829"/>
      <c r="AA1580" s="830"/>
      <c r="AB1580" s="830"/>
      <c r="AC1580" s="829"/>
      <c r="AD1580" s="829"/>
      <c r="AE1580" s="829"/>
      <c r="AF1580" s="828">
        <v>7.0000000000000007E-2</v>
      </c>
      <c r="AG1580" s="828">
        <v>-154.89533964019216</v>
      </c>
      <c r="AH1580" s="828">
        <v>424.63368557899059</v>
      </c>
      <c r="AI1580" s="828">
        <v>41.094000000000001</v>
      </c>
      <c r="AJ1580" s="836">
        <v>41.094000000000001</v>
      </c>
      <c r="AK1580" s="836">
        <v>424.64421028197324</v>
      </c>
      <c r="AL1580" s="836">
        <v>-154.92871973346837</v>
      </c>
      <c r="AM1580" s="836">
        <v>248.58343381081755</v>
      </c>
      <c r="AN1580" s="836">
        <v>248.61843381081755</v>
      </c>
      <c r="AO1580" s="168"/>
    </row>
    <row r="1581" spans="1:41" x14ac:dyDescent="0.25">
      <c r="A1581" s="404" t="s">
        <v>2824</v>
      </c>
      <c r="B1581" s="404" t="s">
        <v>2315</v>
      </c>
      <c r="C1581" s="404" t="s">
        <v>1961</v>
      </c>
      <c r="D1581" s="403">
        <v>2584</v>
      </c>
      <c r="E1581" s="397" t="s">
        <v>2872</v>
      </c>
      <c r="F1581" s="395" t="s">
        <v>1984</v>
      </c>
      <c r="G1581" s="395" t="s">
        <v>1958</v>
      </c>
      <c r="H1581" s="394">
        <v>50</v>
      </c>
      <c r="I1581" s="387"/>
      <c r="J1581" s="383"/>
      <c r="K1581" s="402">
        <v>0.2</v>
      </c>
      <c r="L1581" s="201">
        <v>-136.88565107172843</v>
      </c>
      <c r="M1581" s="201">
        <v>415.34755298882715</v>
      </c>
      <c r="N1581" s="201">
        <v>41.094000000000001</v>
      </c>
      <c r="O1581" s="402">
        <v>41.094000000000001</v>
      </c>
      <c r="P1581" s="387">
        <v>415.34755298882715</v>
      </c>
      <c r="Q1581" s="387">
        <v>-136.78565107172844</v>
      </c>
      <c r="R1581" s="402">
        <v>258.42483008178465</v>
      </c>
      <c r="S1581" s="402">
        <v>258.52483008178467</v>
      </c>
      <c r="T1581" s="402"/>
      <c r="U1581" s="170">
        <v>189.94620021538481</v>
      </c>
      <c r="V1581" s="836" t="s">
        <v>2824</v>
      </c>
      <c r="W1581" s="828" t="s">
        <v>4336</v>
      </c>
      <c r="X1581" s="829" t="s">
        <v>4320</v>
      </c>
      <c r="Y1581" s="832">
        <v>2486</v>
      </c>
      <c r="Z1581" s="833" t="s">
        <v>4444</v>
      </c>
      <c r="AA1581" s="830" t="s">
        <v>4343</v>
      </c>
      <c r="AB1581" s="830" t="s">
        <v>4346</v>
      </c>
      <c r="AC1581" s="829" t="s">
        <v>4347</v>
      </c>
      <c r="AD1581" s="829"/>
      <c r="AE1581" s="829"/>
      <c r="AF1581" s="828">
        <v>0</v>
      </c>
      <c r="AG1581" s="828">
        <v>-154.92871973346837</v>
      </c>
      <c r="AH1581" s="828">
        <v>424.64421028197324</v>
      </c>
      <c r="AI1581" s="828">
        <v>41.094000000000001</v>
      </c>
      <c r="AJ1581" s="836">
        <v>41.094000000000001</v>
      </c>
      <c r="AK1581" s="836">
        <v>424.64421028197324</v>
      </c>
      <c r="AL1581" s="836">
        <v>-154.92871973346837</v>
      </c>
      <c r="AM1581" s="836">
        <v>248.61843381081755</v>
      </c>
      <c r="AN1581" s="836">
        <v>248.61843381081755</v>
      </c>
      <c r="AO1581" s="168"/>
    </row>
    <row r="1582" spans="1:41" x14ac:dyDescent="0.25">
      <c r="A1582" s="397" t="s">
        <v>2824</v>
      </c>
      <c r="B1582" s="397" t="s">
        <v>2315</v>
      </c>
      <c r="C1582" s="397" t="s">
        <v>4320</v>
      </c>
      <c r="D1582" s="396">
        <v>2586</v>
      </c>
      <c r="E1582" s="823" t="s">
        <v>4414</v>
      </c>
      <c r="F1582" s="395" t="s">
        <v>4348</v>
      </c>
      <c r="G1582" s="219" t="s">
        <v>4349</v>
      </c>
      <c r="H1582" s="394"/>
      <c r="I1582" s="399"/>
      <c r="J1582" s="383"/>
      <c r="K1582" s="402">
        <v>7.3804999999999996E-2</v>
      </c>
      <c r="L1582" s="201">
        <v>-136.74874857172844</v>
      </c>
      <c r="M1582" s="201">
        <v>415.34755298882715</v>
      </c>
      <c r="N1582" s="201">
        <v>41.094000000000001</v>
      </c>
      <c r="O1582" s="402">
        <v>41.094000000000001</v>
      </c>
      <c r="P1582" s="387">
        <v>415.34755298882715</v>
      </c>
      <c r="Q1582" s="387">
        <v>-136.71184607172844</v>
      </c>
      <c r="R1582" s="402">
        <v>258.56173258178467</v>
      </c>
      <c r="S1582" s="402">
        <v>258.59863508178466</v>
      </c>
      <c r="T1582" s="387" t="s">
        <v>2365</v>
      </c>
      <c r="U1582" s="170">
        <v>190.08310271538483</v>
      </c>
      <c r="V1582" s="829"/>
      <c r="W1582" s="829"/>
      <c r="X1582" s="829"/>
      <c r="Y1582" s="829"/>
      <c r="Z1582" s="829"/>
      <c r="AA1582" s="830"/>
      <c r="AB1582" s="830"/>
      <c r="AC1582" s="829"/>
      <c r="AD1582" s="829"/>
      <c r="AE1582" s="829"/>
      <c r="AF1582" s="828">
        <v>0.01</v>
      </c>
      <c r="AG1582" s="828">
        <v>-154.93348831822212</v>
      </c>
      <c r="AH1582" s="828">
        <v>424.64571381097073</v>
      </c>
      <c r="AI1582" s="828">
        <v>41.094000000000001</v>
      </c>
      <c r="AJ1582" s="836">
        <v>41.094000000000001</v>
      </c>
      <c r="AK1582" s="836">
        <v>424.64721733996828</v>
      </c>
      <c r="AL1582" s="836">
        <v>-154.93825690297587</v>
      </c>
      <c r="AM1582" s="836">
        <v>248.62343381081755</v>
      </c>
      <c r="AN1582" s="836">
        <v>248.62843381081754</v>
      </c>
      <c r="AO1582" s="168"/>
    </row>
    <row r="1583" spans="1:41" x14ac:dyDescent="0.25">
      <c r="A1583" s="404" t="s">
        <v>2824</v>
      </c>
      <c r="B1583" s="404" t="s">
        <v>2315</v>
      </c>
      <c r="C1583" s="404" t="s">
        <v>111</v>
      </c>
      <c r="D1583" s="403">
        <v>2587</v>
      </c>
      <c r="E1583" s="397" t="s">
        <v>1146</v>
      </c>
      <c r="F1583" s="395" t="s">
        <v>4288</v>
      </c>
      <c r="G1583" s="395" t="s">
        <v>1951</v>
      </c>
      <c r="H1583" s="394">
        <v>47.5</v>
      </c>
      <c r="I1583" s="387"/>
      <c r="J1583" s="383"/>
      <c r="K1583" s="387">
        <v>0.13700000000000001</v>
      </c>
      <c r="L1583" s="201">
        <v>-136.64334607172844</v>
      </c>
      <c r="M1583" s="201">
        <v>415.34755298882715</v>
      </c>
      <c r="N1583" s="201">
        <v>41.094000000000001</v>
      </c>
      <c r="O1583" s="402">
        <v>41.094000000000001</v>
      </c>
      <c r="P1583" s="387">
        <v>415.34755298882715</v>
      </c>
      <c r="Q1583" s="387">
        <v>-136.57484607172844</v>
      </c>
      <c r="R1583" s="402">
        <v>258.66713508178469</v>
      </c>
      <c r="S1583" s="402">
        <v>258.73563508178466</v>
      </c>
      <c r="T1583" s="402"/>
      <c r="U1583" s="170">
        <v>190.18850521538485</v>
      </c>
      <c r="V1583" s="828"/>
      <c r="W1583" s="828"/>
      <c r="X1583" s="829"/>
      <c r="Y1583" s="832"/>
      <c r="Z1583" s="829"/>
      <c r="AA1583" s="830"/>
      <c r="AB1583" s="830"/>
      <c r="AC1583" s="829"/>
      <c r="AD1583" s="829"/>
      <c r="AE1583" s="829"/>
      <c r="AF1583" s="828">
        <v>0.02</v>
      </c>
      <c r="AG1583" s="828">
        <v>-154.94779407248336</v>
      </c>
      <c r="AH1583" s="828">
        <v>424.65022439796331</v>
      </c>
      <c r="AI1583" s="828">
        <v>41.094000000000001</v>
      </c>
      <c r="AJ1583" s="836">
        <v>41.094000000000001</v>
      </c>
      <c r="AK1583" s="836">
        <v>424.65323145595835</v>
      </c>
      <c r="AL1583" s="836">
        <v>-154.95733124199083</v>
      </c>
      <c r="AM1583" s="836">
        <v>248.63843381081756</v>
      </c>
      <c r="AN1583" s="836">
        <v>248.64843381081755</v>
      </c>
      <c r="AO1583" s="168"/>
    </row>
    <row r="1584" spans="1:41" x14ac:dyDescent="0.25">
      <c r="A1584" s="404" t="s">
        <v>2824</v>
      </c>
      <c r="B1584" s="404" t="s">
        <v>2315</v>
      </c>
      <c r="C1584" s="404" t="s">
        <v>859</v>
      </c>
      <c r="D1584" s="403">
        <v>2588</v>
      </c>
      <c r="E1584" s="823" t="s">
        <v>1854</v>
      </c>
      <c r="F1584" s="395" t="s">
        <v>4275</v>
      </c>
      <c r="G1584" s="395" t="s">
        <v>4276</v>
      </c>
      <c r="H1584" s="394"/>
      <c r="I1584" s="387"/>
      <c r="J1584" s="383"/>
      <c r="K1584" s="402">
        <v>9.0001999999999999E-2</v>
      </c>
      <c r="L1584" s="201">
        <v>-136.52984507172846</v>
      </c>
      <c r="M1584" s="201">
        <v>415.34755298882715</v>
      </c>
      <c r="N1584" s="201">
        <v>41.094000000000001</v>
      </c>
      <c r="O1584" s="402">
        <v>41.094000000000001</v>
      </c>
      <c r="P1584" s="387">
        <v>415.34755298882715</v>
      </c>
      <c r="Q1584" s="387">
        <v>-136.48484407172845</v>
      </c>
      <c r="R1584" s="402">
        <v>258.78063608178468</v>
      </c>
      <c r="S1584" s="402">
        <v>258.82563708178469</v>
      </c>
      <c r="T1584" s="387" t="s">
        <v>2365</v>
      </c>
      <c r="U1584" s="170">
        <v>190.30200621538484</v>
      </c>
      <c r="V1584" s="828" t="s">
        <v>2824</v>
      </c>
      <c r="W1584" s="828" t="s">
        <v>4336</v>
      </c>
      <c r="X1584" s="829" t="s">
        <v>111</v>
      </c>
      <c r="Y1584" s="832">
        <v>2486</v>
      </c>
      <c r="Z1584" s="833" t="s">
        <v>4445</v>
      </c>
      <c r="AA1584" s="830" t="s">
        <v>4328</v>
      </c>
      <c r="AB1584" s="830" t="s">
        <v>1951</v>
      </c>
      <c r="AC1584" s="829">
        <v>100</v>
      </c>
      <c r="AD1584" s="829"/>
      <c r="AE1584" s="840"/>
      <c r="AF1584" s="828">
        <v>0</v>
      </c>
      <c r="AG1584" s="828">
        <v>-154.95733124199083</v>
      </c>
      <c r="AH1584" s="828">
        <v>424.65323145595835</v>
      </c>
      <c r="AI1584" s="828">
        <v>41.094000000000001</v>
      </c>
      <c r="AJ1584" s="836">
        <v>41.094000000000001</v>
      </c>
      <c r="AK1584" s="836">
        <v>424.65323145595835</v>
      </c>
      <c r="AL1584" s="836">
        <v>-154.95733124199083</v>
      </c>
      <c r="AM1584" s="836">
        <v>248.64843381081755</v>
      </c>
      <c r="AN1584" s="836">
        <v>248.64843381081755</v>
      </c>
      <c r="AO1584" s="168">
        <v>4.2350000000000003</v>
      </c>
    </row>
    <row r="1585" spans="1:41" x14ac:dyDescent="0.25">
      <c r="A1585" s="404" t="s">
        <v>2824</v>
      </c>
      <c r="B1585" s="404" t="s">
        <v>2315</v>
      </c>
      <c r="C1585" s="813" t="s">
        <v>1947</v>
      </c>
      <c r="D1585" s="814">
        <v>2590</v>
      </c>
      <c r="E1585" s="606" t="s">
        <v>4415</v>
      </c>
      <c r="F1585" s="605" t="s">
        <v>1982</v>
      </c>
      <c r="G1585" s="605" t="s">
        <v>1944</v>
      </c>
      <c r="H1585" s="394">
        <v>50</v>
      </c>
      <c r="I1585" s="387"/>
      <c r="J1585" s="383"/>
      <c r="K1585" s="402">
        <v>0.25</v>
      </c>
      <c r="L1585" s="201">
        <v>-136.35984407172845</v>
      </c>
      <c r="M1585" s="201">
        <v>415.34755298882715</v>
      </c>
      <c r="N1585" s="201">
        <v>41.094000000000001</v>
      </c>
      <c r="O1585" s="402">
        <v>41.094000000000001</v>
      </c>
      <c r="P1585" s="387">
        <v>415.34755298882715</v>
      </c>
      <c r="Q1585" s="387">
        <v>-136.23484407172845</v>
      </c>
      <c r="R1585" s="402">
        <v>258.95063708178469</v>
      </c>
      <c r="S1585" s="402">
        <v>259.07563708178469</v>
      </c>
      <c r="T1585" s="402"/>
      <c r="U1585" s="170">
        <v>190.47200721538485</v>
      </c>
      <c r="V1585" s="828"/>
      <c r="W1585" s="828"/>
      <c r="X1585" s="829"/>
      <c r="Y1585" s="832"/>
      <c r="Z1585" s="833"/>
      <c r="AA1585" s="830"/>
      <c r="AB1585" s="830"/>
      <c r="AC1585" s="835"/>
      <c r="AD1585" s="829"/>
      <c r="AE1585" s="829"/>
      <c r="AF1585" s="828">
        <v>0.2</v>
      </c>
      <c r="AG1585" s="828">
        <v>-155.05270293706565</v>
      </c>
      <c r="AH1585" s="828">
        <v>424.68330203590881</v>
      </c>
      <c r="AI1585" s="828">
        <v>41.094000000000001</v>
      </c>
      <c r="AJ1585" s="836">
        <v>41.094000000000001</v>
      </c>
      <c r="AK1585" s="836">
        <v>424.71337261585921</v>
      </c>
      <c r="AL1585" s="836">
        <v>-155.14807463214046</v>
      </c>
      <c r="AM1585" s="836">
        <v>248.74843381081755</v>
      </c>
      <c r="AN1585" s="836">
        <v>248.84843381081754</v>
      </c>
      <c r="AO1585" s="168">
        <v>8</v>
      </c>
    </row>
    <row r="1586" spans="1:41" x14ac:dyDescent="0.25">
      <c r="A1586" s="404"/>
      <c r="B1586" s="404"/>
      <c r="C1586" s="404"/>
      <c r="D1586" s="403"/>
      <c r="E1586" s="397" t="s">
        <v>619</v>
      </c>
      <c r="F1586" s="395"/>
      <c r="G1586" s="395"/>
      <c r="H1586" s="394"/>
      <c r="I1586" s="399"/>
      <c r="J1586" s="383"/>
      <c r="K1586" s="402">
        <v>0.245921</v>
      </c>
      <c r="L1586" s="201">
        <v>-136.11188357172844</v>
      </c>
      <c r="M1586" s="201">
        <v>415.34755298882715</v>
      </c>
      <c r="N1586" s="201">
        <v>41.094000000000001</v>
      </c>
      <c r="O1586" s="402">
        <v>41.094000000000001</v>
      </c>
      <c r="P1586" s="387">
        <v>415.34755298882715</v>
      </c>
      <c r="Q1586" s="387">
        <v>-135.98892307172844</v>
      </c>
      <c r="R1586" s="402">
        <v>259.19859758178472</v>
      </c>
      <c r="S1586" s="402">
        <v>259.3215580817847</v>
      </c>
      <c r="T1586" s="387" t="s">
        <v>2365</v>
      </c>
      <c r="U1586" s="170">
        <v>190.71996771538488</v>
      </c>
      <c r="V1586" s="829"/>
      <c r="W1586" s="829"/>
      <c r="X1586" s="829"/>
      <c r="Y1586" s="829"/>
      <c r="Z1586" s="829"/>
      <c r="AA1586" s="830"/>
      <c r="AB1586" s="830"/>
      <c r="AC1586" s="829"/>
      <c r="AD1586" s="829"/>
      <c r="AE1586" s="829"/>
      <c r="AF1586" s="828">
        <v>0.1</v>
      </c>
      <c r="AG1586" s="828">
        <v>-155.19576047967786</v>
      </c>
      <c r="AH1586" s="828">
        <v>424.72840790583439</v>
      </c>
      <c r="AI1586" s="828">
        <v>41.094000000000001</v>
      </c>
      <c r="AJ1586" s="836">
        <v>41.094000000000001</v>
      </c>
      <c r="AK1586" s="836">
        <v>424.74344319580962</v>
      </c>
      <c r="AL1586" s="836">
        <v>-155.24344632721528</v>
      </c>
      <c r="AM1586" s="836">
        <v>248.89843381081752</v>
      </c>
      <c r="AN1586" s="836">
        <v>248.94843381081753</v>
      </c>
      <c r="AO1586" s="168"/>
    </row>
    <row r="1587" spans="1:41" x14ac:dyDescent="0.25">
      <c r="A1587" s="404" t="s">
        <v>2824</v>
      </c>
      <c r="B1587" s="404" t="s">
        <v>2315</v>
      </c>
      <c r="C1587" s="404" t="s">
        <v>2165</v>
      </c>
      <c r="D1587" s="403">
        <v>2594</v>
      </c>
      <c r="E1587" s="397" t="s">
        <v>2870</v>
      </c>
      <c r="F1587" s="395" t="s">
        <v>2163</v>
      </c>
      <c r="G1587" s="395" t="s">
        <v>2162</v>
      </c>
      <c r="H1587" s="394">
        <v>50</v>
      </c>
      <c r="I1587" s="387"/>
      <c r="J1587" s="383"/>
      <c r="K1587" s="387">
        <v>6.7196000000000006E-2</v>
      </c>
      <c r="L1587" s="201">
        <v>-135.95532507172845</v>
      </c>
      <c r="M1587" s="201">
        <v>415.34755298882715</v>
      </c>
      <c r="N1587" s="201">
        <v>41.094000000000001</v>
      </c>
      <c r="O1587" s="402">
        <v>41.094000000000001</v>
      </c>
      <c r="P1587" s="387">
        <v>415.34755298882715</v>
      </c>
      <c r="Q1587" s="387">
        <v>-135.92172707172844</v>
      </c>
      <c r="R1587" s="402">
        <v>259.35515608178474</v>
      </c>
      <c r="S1587" s="402">
        <v>259.38875408178473</v>
      </c>
      <c r="T1587" s="387" t="s">
        <v>2869</v>
      </c>
      <c r="U1587" s="170">
        <v>190.8765262153849</v>
      </c>
      <c r="V1587" s="829"/>
      <c r="W1587" s="829"/>
      <c r="X1587" s="829"/>
      <c r="Y1587" s="829"/>
      <c r="Z1587" s="829"/>
      <c r="AA1587" s="830"/>
      <c r="AB1587" s="830"/>
      <c r="AC1587" s="829"/>
      <c r="AD1587" s="829"/>
      <c r="AE1587" s="829"/>
      <c r="AF1587" s="828">
        <v>0.2</v>
      </c>
      <c r="AG1587" s="828">
        <v>-155.3388180222901</v>
      </c>
      <c r="AH1587" s="828">
        <v>424.77351377576008</v>
      </c>
      <c r="AI1587" s="828">
        <v>41.094000000000001</v>
      </c>
      <c r="AJ1587" s="836">
        <v>41.094000000000001</v>
      </c>
      <c r="AK1587" s="836">
        <v>424.80358435571048</v>
      </c>
      <c r="AL1587" s="836">
        <v>-155.43418971736492</v>
      </c>
      <c r="AM1587" s="836">
        <v>249.04843381081753</v>
      </c>
      <c r="AN1587" s="836">
        <v>249.14843381081752</v>
      </c>
      <c r="AO1587" s="168"/>
    </row>
    <row r="1588" spans="1:41" x14ac:dyDescent="0.25">
      <c r="A1588" s="250"/>
      <c r="B1588" s="250"/>
      <c r="C1588" s="250"/>
      <c r="D1588" s="272"/>
      <c r="E1588" s="223"/>
      <c r="F1588" s="224"/>
      <c r="G1588" s="224"/>
      <c r="H1588" s="841"/>
      <c r="I1588" s="399"/>
      <c r="J1588" s="387"/>
      <c r="K1588" s="402">
        <v>0.18688299999999999</v>
      </c>
      <c r="L1588" s="201">
        <v>-135.82828557172843</v>
      </c>
      <c r="M1588" s="201">
        <v>415.34755298882715</v>
      </c>
      <c r="N1588" s="201">
        <v>41.094000000000001</v>
      </c>
      <c r="O1588" s="402">
        <v>41.094000000000001</v>
      </c>
      <c r="P1588" s="387">
        <v>415.34755298882715</v>
      </c>
      <c r="Q1588" s="387">
        <v>-135.73484407172845</v>
      </c>
      <c r="R1588" s="402">
        <v>259.48219558178477</v>
      </c>
      <c r="S1588" s="402">
        <v>259.57563708178475</v>
      </c>
      <c r="T1588" s="387" t="s">
        <v>2365</v>
      </c>
      <c r="U1588" s="170">
        <v>191.00356571538492</v>
      </c>
      <c r="V1588" s="828" t="s">
        <v>2824</v>
      </c>
      <c r="W1588" s="828" t="s">
        <v>4336</v>
      </c>
      <c r="X1588" s="829" t="s">
        <v>3335</v>
      </c>
      <c r="Y1588" s="832">
        <v>2490</v>
      </c>
      <c r="Z1588" s="833" t="s">
        <v>4446</v>
      </c>
      <c r="AA1588" s="830" t="s">
        <v>4268</v>
      </c>
      <c r="AB1588" s="830" t="s">
        <v>4350</v>
      </c>
      <c r="AC1588" s="829"/>
      <c r="AD1588" s="829"/>
      <c r="AE1588" s="829"/>
      <c r="AF1588" s="828">
        <v>0</v>
      </c>
      <c r="AG1588" s="828">
        <v>-155.43418971736492</v>
      </c>
      <c r="AH1588" s="828">
        <v>424.80358435571048</v>
      </c>
      <c r="AI1588" s="828">
        <v>41.094000000000001</v>
      </c>
      <c r="AJ1588" s="836">
        <v>41.094000000000001</v>
      </c>
      <c r="AK1588" s="836">
        <v>424.80358435571048</v>
      </c>
      <c r="AL1588" s="836">
        <v>-155.43418971736492</v>
      </c>
      <c r="AM1588" s="836">
        <v>249.14843381081752</v>
      </c>
      <c r="AN1588" s="836">
        <v>249.14843381081752</v>
      </c>
      <c r="AO1588" s="168"/>
    </row>
    <row r="1589" spans="1:41" x14ac:dyDescent="0.25">
      <c r="A1589" s="404" t="s">
        <v>2824</v>
      </c>
      <c r="B1589" s="404" t="s">
        <v>2315</v>
      </c>
      <c r="C1589" s="813" t="s">
        <v>1956</v>
      </c>
      <c r="D1589" s="814">
        <v>2597</v>
      </c>
      <c r="E1589" s="606" t="s">
        <v>4416</v>
      </c>
      <c r="F1589" s="605" t="s">
        <v>1982</v>
      </c>
      <c r="G1589" s="605" t="s">
        <v>1953</v>
      </c>
      <c r="H1589" s="394">
        <v>50</v>
      </c>
      <c r="I1589" s="387"/>
      <c r="J1589" s="383"/>
      <c r="K1589" s="402">
        <v>0.25</v>
      </c>
      <c r="L1589" s="201">
        <v>-135.60984407172845</v>
      </c>
      <c r="M1589" s="201">
        <v>415.34755298882715</v>
      </c>
      <c r="N1589" s="201">
        <v>41.094000000000001</v>
      </c>
      <c r="O1589" s="402">
        <v>41.094000000000001</v>
      </c>
      <c r="P1589" s="387">
        <v>415.34755298882715</v>
      </c>
      <c r="Q1589" s="387">
        <v>-135.48484407172845</v>
      </c>
      <c r="R1589" s="402">
        <v>259.70063708178475</v>
      </c>
      <c r="S1589" s="402">
        <v>259.82563708178475</v>
      </c>
      <c r="T1589" s="402"/>
      <c r="U1589" s="170">
        <v>191.22200721538491</v>
      </c>
      <c r="V1589" s="828"/>
      <c r="W1589" s="828"/>
      <c r="X1589" s="829"/>
      <c r="Y1589" s="832"/>
      <c r="Z1589" s="833"/>
      <c r="AA1589" s="830"/>
      <c r="AB1589" s="830"/>
      <c r="AC1589" s="829"/>
      <c r="AD1589" s="829"/>
      <c r="AE1589" s="829"/>
      <c r="AF1589" s="828">
        <v>0</v>
      </c>
      <c r="AG1589" s="828">
        <v>-155.43418971736492</v>
      </c>
      <c r="AH1589" s="828">
        <v>424.80358435571048</v>
      </c>
      <c r="AI1589" s="828">
        <v>41.094000000000001</v>
      </c>
      <c r="AJ1589" s="836">
        <v>41.094000000000001</v>
      </c>
      <c r="AK1589" s="836">
        <v>424.80358435571048</v>
      </c>
      <c r="AL1589" s="836">
        <v>-155.43418971736492</v>
      </c>
      <c r="AM1589" s="836">
        <v>249.14843381081752</v>
      </c>
      <c r="AN1589" s="836">
        <v>249.14843381081752</v>
      </c>
      <c r="AO1589" s="168"/>
    </row>
    <row r="1590" spans="1:41" x14ac:dyDescent="0.25">
      <c r="A1590" s="223" t="s">
        <v>2824</v>
      </c>
      <c r="B1590" s="223" t="s">
        <v>2315</v>
      </c>
      <c r="C1590" s="223" t="s">
        <v>4320</v>
      </c>
      <c r="D1590" s="331">
        <v>2599</v>
      </c>
      <c r="E1590" s="842" t="s">
        <v>4417</v>
      </c>
      <c r="F1590" s="224" t="s">
        <v>4351</v>
      </c>
      <c r="G1590" s="219" t="s">
        <v>4352</v>
      </c>
      <c r="H1590" s="394"/>
      <c r="I1590" s="387"/>
      <c r="J1590" s="383"/>
      <c r="K1590" s="387">
        <v>0.108982</v>
      </c>
      <c r="L1590" s="201">
        <v>-135.43035307172846</v>
      </c>
      <c r="M1590" s="201">
        <v>415.34755298882715</v>
      </c>
      <c r="N1590" s="201">
        <v>41.094000000000001</v>
      </c>
      <c r="O1590" s="402">
        <v>41.094000000000001</v>
      </c>
      <c r="P1590" s="387">
        <v>415.34755298882715</v>
      </c>
      <c r="Q1590" s="387">
        <v>-135.37586207172845</v>
      </c>
      <c r="R1590" s="402">
        <v>259.88012808178479</v>
      </c>
      <c r="S1590" s="402">
        <v>259.93461908178477</v>
      </c>
      <c r="T1590" s="387" t="s">
        <v>2365</v>
      </c>
      <c r="U1590" s="170">
        <v>191.40149821538495</v>
      </c>
      <c r="V1590" s="828"/>
      <c r="W1590" s="828"/>
      <c r="X1590" s="829"/>
      <c r="Y1590" s="832"/>
      <c r="Z1590" s="833"/>
      <c r="AA1590" s="830"/>
      <c r="AB1590" s="830"/>
      <c r="AC1590" s="829"/>
      <c r="AD1590" s="829"/>
      <c r="AE1590" s="829"/>
      <c r="AF1590" s="828">
        <v>0</v>
      </c>
      <c r="AG1590" s="828">
        <v>-155.43418971736492</v>
      </c>
      <c r="AH1590" s="828">
        <v>424.80358435571048</v>
      </c>
      <c r="AI1590" s="828">
        <v>41.094000000000001</v>
      </c>
      <c r="AJ1590" s="836">
        <v>41.094000000000001</v>
      </c>
      <c r="AK1590" s="836">
        <v>424.80358435571048</v>
      </c>
      <c r="AL1590" s="836">
        <v>-155.43418971736492</v>
      </c>
      <c r="AM1590" s="836">
        <v>249.14843381081752</v>
      </c>
      <c r="AN1590" s="836">
        <v>249.14843381081752</v>
      </c>
      <c r="AO1590" s="168"/>
    </row>
    <row r="1591" spans="1:41" x14ac:dyDescent="0.25">
      <c r="A1591" s="404"/>
      <c r="B1591" s="404"/>
      <c r="C1591" s="397"/>
      <c r="D1591" s="396"/>
      <c r="E1591" s="397" t="s">
        <v>619</v>
      </c>
      <c r="F1591" s="395"/>
      <c r="G1591" s="395" t="s">
        <v>1962</v>
      </c>
      <c r="H1591" s="394">
        <v>50</v>
      </c>
      <c r="I1591" s="399"/>
      <c r="J1591" s="383"/>
      <c r="K1591" s="387">
        <v>0.103502</v>
      </c>
      <c r="L1591" s="201">
        <v>-135.32411107172845</v>
      </c>
      <c r="M1591" s="201">
        <v>415.34755298882715</v>
      </c>
      <c r="N1591" s="201">
        <v>41.094000000000001</v>
      </c>
      <c r="O1591" s="402">
        <v>41.094000000000001</v>
      </c>
      <c r="P1591" s="387">
        <v>415.34755298882715</v>
      </c>
      <c r="Q1591" s="387">
        <v>-135.27236007172846</v>
      </c>
      <c r="R1591" s="402">
        <v>259.98637008178474</v>
      </c>
      <c r="S1591" s="402">
        <v>260.03812108178477</v>
      </c>
      <c r="T1591" s="402"/>
      <c r="U1591" s="170">
        <v>191.5077402153849</v>
      </c>
      <c r="V1591" s="829"/>
      <c r="W1591" s="829"/>
      <c r="X1591" s="829"/>
      <c r="Y1591" s="829"/>
      <c r="Z1591" s="829"/>
      <c r="AA1591" s="830"/>
      <c r="AB1591" s="830"/>
      <c r="AC1591" s="829"/>
      <c r="AD1591" s="829"/>
      <c r="AE1591" s="829"/>
      <c r="AF1591" s="828">
        <v>0</v>
      </c>
      <c r="AG1591" s="828">
        <v>-155.43418971736492</v>
      </c>
      <c r="AH1591" s="828">
        <v>424.80358435571048</v>
      </c>
      <c r="AI1591" s="828">
        <v>41.094000000000001</v>
      </c>
      <c r="AJ1591" s="836">
        <v>41.094000000000001</v>
      </c>
      <c r="AK1591" s="836">
        <v>424.80358435571048</v>
      </c>
      <c r="AL1591" s="836">
        <v>-155.43418971736492</v>
      </c>
      <c r="AM1591" s="836">
        <v>249.14843381081752</v>
      </c>
      <c r="AN1591" s="836">
        <v>249.14843381081752</v>
      </c>
      <c r="AO1591" s="168"/>
    </row>
    <row r="1592" spans="1:41" x14ac:dyDescent="0.25">
      <c r="A1592" s="404" t="s">
        <v>2824</v>
      </c>
      <c r="B1592" s="404" t="s">
        <v>2315</v>
      </c>
      <c r="C1592" s="397" t="s">
        <v>111</v>
      </c>
      <c r="D1592" s="396">
        <v>2600</v>
      </c>
      <c r="E1592" s="397" t="s">
        <v>1147</v>
      </c>
      <c r="F1592" s="395" t="s">
        <v>2169</v>
      </c>
      <c r="G1592" s="395" t="s">
        <v>1951</v>
      </c>
      <c r="H1592" s="394">
        <v>40</v>
      </c>
      <c r="I1592" s="387"/>
      <c r="J1592" s="383"/>
      <c r="K1592" s="387">
        <v>0</v>
      </c>
      <c r="L1592" s="201">
        <v>-135.27236007172846</v>
      </c>
      <c r="M1592" s="201">
        <v>415.34755298882715</v>
      </c>
      <c r="N1592" s="201">
        <v>41.094000000000001</v>
      </c>
      <c r="O1592" s="402">
        <v>41.094000000000001</v>
      </c>
      <c r="P1592" s="387">
        <v>415.34755298882715</v>
      </c>
      <c r="Q1592" s="387">
        <v>-135.27236007172846</v>
      </c>
      <c r="R1592" s="402">
        <v>260.03812108178477</v>
      </c>
      <c r="S1592" s="402">
        <v>260.03812108178477</v>
      </c>
      <c r="T1592" s="402"/>
      <c r="U1592" s="170">
        <v>191.55949121538492</v>
      </c>
      <c r="V1592" s="829"/>
      <c r="W1592" s="829"/>
      <c r="X1592" s="829"/>
      <c r="Y1592" s="829"/>
      <c r="Z1592" s="829"/>
      <c r="AA1592" s="830"/>
      <c r="AB1592" s="830"/>
      <c r="AC1592" s="829"/>
      <c r="AD1592" s="829"/>
      <c r="AE1592" s="829"/>
      <c r="AF1592" s="828">
        <v>0.2</v>
      </c>
      <c r="AG1592" s="828">
        <v>-155.52956141243973</v>
      </c>
      <c r="AH1592" s="828">
        <v>424.83365493566089</v>
      </c>
      <c r="AI1592" s="828">
        <v>41.094000000000001</v>
      </c>
      <c r="AJ1592" s="836">
        <v>41.094000000000001</v>
      </c>
      <c r="AK1592" s="836">
        <v>424.86372551561135</v>
      </c>
      <c r="AL1592" s="836">
        <v>-155.62493310751455</v>
      </c>
      <c r="AM1592" s="836">
        <v>249.24843381081752</v>
      </c>
      <c r="AN1592" s="836">
        <v>249.34843381081751</v>
      </c>
      <c r="AO1592" s="168"/>
    </row>
    <row r="1593" spans="1:41" x14ac:dyDescent="0.25">
      <c r="A1593" s="404"/>
      <c r="B1593" s="404"/>
      <c r="C1593" s="397"/>
      <c r="D1593" s="396"/>
      <c r="E1593" s="397" t="s">
        <v>619</v>
      </c>
      <c r="F1593" s="395"/>
      <c r="G1593" s="395" t="s">
        <v>1969</v>
      </c>
      <c r="H1593" s="394"/>
      <c r="I1593" s="387"/>
      <c r="J1593" s="383"/>
      <c r="K1593" s="387">
        <v>0.14528199999999999</v>
      </c>
      <c r="L1593" s="201">
        <v>-135.19971907172845</v>
      </c>
      <c r="M1593" s="201">
        <v>415.34755298882715</v>
      </c>
      <c r="N1593" s="201">
        <v>41.094000000000001</v>
      </c>
      <c r="O1593" s="402">
        <v>41.094000000000001</v>
      </c>
      <c r="P1593" s="387">
        <v>415.34755298882715</v>
      </c>
      <c r="Q1593" s="387">
        <v>-135.12707807172845</v>
      </c>
      <c r="R1593" s="402">
        <v>260.1107620817848</v>
      </c>
      <c r="S1593" s="402">
        <v>260.18340308178477</v>
      </c>
      <c r="T1593" s="402"/>
      <c r="U1593" s="170">
        <v>191.63213221538496</v>
      </c>
      <c r="V1593" s="828"/>
      <c r="W1593" s="828"/>
      <c r="X1593" s="829"/>
      <c r="Y1593" s="832"/>
      <c r="Z1593" s="833"/>
      <c r="AA1593" s="830"/>
      <c r="AB1593" s="830"/>
      <c r="AC1593" s="829"/>
      <c r="AD1593" s="829"/>
      <c r="AE1593" s="840"/>
      <c r="AF1593" s="840">
        <v>0</v>
      </c>
      <c r="AG1593" s="828">
        <v>-155.62493310751455</v>
      </c>
      <c r="AH1593" s="828">
        <v>424.86372551561135</v>
      </c>
      <c r="AI1593" s="828">
        <v>41.094000000000001</v>
      </c>
      <c r="AJ1593" s="836">
        <v>41.094000000000001</v>
      </c>
      <c r="AK1593" s="836">
        <v>424.86372551561135</v>
      </c>
      <c r="AL1593" s="836">
        <v>-155.62493310751455</v>
      </c>
      <c r="AM1593" s="836">
        <v>249.34843381081751</v>
      </c>
      <c r="AN1593" s="836">
        <v>249.34843381081751</v>
      </c>
      <c r="AO1593" s="168">
        <v>3.7649999999999997</v>
      </c>
    </row>
    <row r="1594" spans="1:41" x14ac:dyDescent="0.25">
      <c r="A1594" s="397" t="s">
        <v>2824</v>
      </c>
      <c r="B1594" s="397" t="s">
        <v>2315</v>
      </c>
      <c r="C1594" s="397" t="s">
        <v>1973</v>
      </c>
      <c r="D1594" s="396">
        <v>2602</v>
      </c>
      <c r="E1594" s="397" t="s">
        <v>1222</v>
      </c>
      <c r="F1594" s="395" t="s">
        <v>4272</v>
      </c>
      <c r="G1594" s="395" t="s">
        <v>3482</v>
      </c>
      <c r="H1594" s="394"/>
      <c r="I1594" s="399"/>
      <c r="J1594" s="383"/>
      <c r="K1594" s="387">
        <v>0</v>
      </c>
      <c r="L1594" s="201">
        <v>-135.12707807172845</v>
      </c>
      <c r="M1594" s="201">
        <v>415.34755298882715</v>
      </c>
      <c r="N1594" s="201">
        <v>41.094000000000001</v>
      </c>
      <c r="O1594" s="402">
        <v>41.094000000000001</v>
      </c>
      <c r="P1594" s="387">
        <v>415.34755298882715</v>
      </c>
      <c r="Q1594" s="387">
        <v>-135.12707807172845</v>
      </c>
      <c r="R1594" s="402">
        <v>260.18340308178477</v>
      </c>
      <c r="S1594" s="402">
        <v>260.18340308178477</v>
      </c>
      <c r="T1594" s="402"/>
      <c r="U1594" s="170">
        <v>191.70477321538493</v>
      </c>
      <c r="V1594" s="828"/>
      <c r="W1594" s="828"/>
      <c r="X1594" s="829"/>
      <c r="Y1594" s="832"/>
      <c r="Z1594" s="833"/>
      <c r="AA1594" s="830"/>
      <c r="AB1594" s="830"/>
      <c r="AC1594" s="829"/>
      <c r="AD1594" s="829"/>
      <c r="AE1594" s="829"/>
      <c r="AF1594" s="828">
        <v>0</v>
      </c>
      <c r="AG1594" s="828">
        <v>-155.62493310751455</v>
      </c>
      <c r="AH1594" s="828">
        <v>424.86372551561135</v>
      </c>
      <c r="AI1594" s="828">
        <v>41.094000000000001</v>
      </c>
      <c r="AJ1594" s="836">
        <v>41.094000000000001</v>
      </c>
      <c r="AK1594" s="836">
        <v>424.86372551561135</v>
      </c>
      <c r="AL1594" s="836">
        <v>-155.62493310751455</v>
      </c>
      <c r="AM1594" s="836">
        <v>249.34843381081751</v>
      </c>
      <c r="AN1594" s="836">
        <v>249.34843381081751</v>
      </c>
      <c r="AO1594" s="170">
        <v>3.7649999999999997</v>
      </c>
    </row>
    <row r="1595" spans="1:41" x14ac:dyDescent="0.25">
      <c r="A1595" s="404"/>
      <c r="B1595" s="404"/>
      <c r="C1595" s="397"/>
      <c r="D1595" s="396"/>
      <c r="E1595" s="397" t="s">
        <v>619</v>
      </c>
      <c r="F1595" s="395"/>
      <c r="G1595" s="395" t="s">
        <v>1969</v>
      </c>
      <c r="H1595" s="394"/>
      <c r="I1595" s="387"/>
      <c r="J1595" s="383"/>
      <c r="K1595" s="387">
        <v>0</v>
      </c>
      <c r="L1595" s="201">
        <v>-135.12707807172845</v>
      </c>
      <c r="M1595" s="201">
        <v>415.34755298882715</v>
      </c>
      <c r="N1595" s="201">
        <v>41.094000000000001</v>
      </c>
      <c r="O1595" s="402">
        <v>41.094000000000001</v>
      </c>
      <c r="P1595" s="387">
        <v>415.34755298882715</v>
      </c>
      <c r="Q1595" s="387">
        <v>-135.12707807172845</v>
      </c>
      <c r="R1595" s="402">
        <v>260.18340308178477</v>
      </c>
      <c r="S1595" s="402">
        <v>260.18340308178477</v>
      </c>
      <c r="T1595" s="402"/>
      <c r="U1595" s="170">
        <v>191.70477321538493</v>
      </c>
      <c r="V1595" s="843"/>
      <c r="W1595" s="828"/>
      <c r="X1595" s="829"/>
      <c r="Y1595" s="832"/>
      <c r="Z1595" s="829"/>
      <c r="AA1595" s="830"/>
      <c r="AB1595" s="830"/>
      <c r="AC1595" s="829"/>
      <c r="AD1595" s="829"/>
      <c r="AE1595" s="840"/>
      <c r="AF1595" s="840">
        <v>0</v>
      </c>
      <c r="AG1595" s="828">
        <v>-155.62493310751455</v>
      </c>
      <c r="AH1595" s="828">
        <v>424.86372551561135</v>
      </c>
      <c r="AI1595" s="828">
        <v>41.094000000000001</v>
      </c>
      <c r="AJ1595" s="836">
        <v>41.094000000000001</v>
      </c>
      <c r="AK1595" s="836">
        <v>424.86372551561135</v>
      </c>
      <c r="AL1595" s="836">
        <v>-155.62493310751455</v>
      </c>
      <c r="AM1595" s="836">
        <v>249.34843381081751</v>
      </c>
      <c r="AN1595" s="836">
        <v>249.34843381081751</v>
      </c>
      <c r="AO1595" s="168"/>
    </row>
    <row r="1596" spans="1:41" x14ac:dyDescent="0.25">
      <c r="A1596" s="397" t="s">
        <v>2824</v>
      </c>
      <c r="B1596" s="397" t="s">
        <v>2315</v>
      </c>
      <c r="C1596" s="397" t="s">
        <v>2152</v>
      </c>
      <c r="D1596" s="396">
        <v>2602</v>
      </c>
      <c r="E1596" s="397" t="s">
        <v>2866</v>
      </c>
      <c r="F1596" s="395" t="s">
        <v>2150</v>
      </c>
      <c r="G1596" s="395" t="s">
        <v>2149</v>
      </c>
      <c r="H1596" s="394"/>
      <c r="I1596" s="387"/>
      <c r="J1596" s="383"/>
      <c r="K1596" s="387">
        <v>0</v>
      </c>
      <c r="L1596" s="201">
        <v>-135.12707807172845</v>
      </c>
      <c r="M1596" s="201">
        <v>415.34755298882715</v>
      </c>
      <c r="N1596" s="201">
        <v>41.094000000000001</v>
      </c>
      <c r="O1596" s="402">
        <v>41.094000000000001</v>
      </c>
      <c r="P1596" s="387">
        <v>415.34755298882715</v>
      </c>
      <c r="Q1596" s="387">
        <v>-135.12707807172845</v>
      </c>
      <c r="R1596" s="402">
        <v>260.18340308178477</v>
      </c>
      <c r="S1596" s="402">
        <v>260.18340308178477</v>
      </c>
      <c r="T1596" s="387"/>
      <c r="U1596" s="201">
        <v>191.70477321538493</v>
      </c>
      <c r="V1596" s="843"/>
      <c r="W1596" s="829"/>
      <c r="X1596" s="829"/>
      <c r="Y1596" s="829"/>
      <c r="Z1596" s="829"/>
      <c r="AA1596" s="830"/>
      <c r="AB1596" s="830"/>
      <c r="AC1596" s="829"/>
      <c r="AD1596" s="829"/>
      <c r="AE1596" s="829"/>
      <c r="AF1596" s="828">
        <v>0</v>
      </c>
      <c r="AG1596" s="828">
        <v>-155.62493310751455</v>
      </c>
      <c r="AH1596" s="828">
        <v>424.86372551561135</v>
      </c>
      <c r="AI1596" s="828">
        <v>41.094000000000001</v>
      </c>
      <c r="AJ1596" s="836">
        <v>41.094000000000001</v>
      </c>
      <c r="AK1596" s="836">
        <v>424.86372551561135</v>
      </c>
      <c r="AL1596" s="836">
        <v>-155.62493310751455</v>
      </c>
      <c r="AM1596" s="836">
        <v>249.34843381081751</v>
      </c>
      <c r="AN1596" s="836">
        <v>249.34843381081751</v>
      </c>
      <c r="AO1596" s="168">
        <v>-1.7650000000000001</v>
      </c>
    </row>
    <row r="1597" spans="1:41" x14ac:dyDescent="0.25">
      <c r="A1597" s="404" t="s">
        <v>2824</v>
      </c>
      <c r="B1597" s="404" t="s">
        <v>2315</v>
      </c>
      <c r="C1597" s="397" t="s">
        <v>1990</v>
      </c>
      <c r="D1597" s="396">
        <v>2602</v>
      </c>
      <c r="E1597" s="397" t="s">
        <v>2865</v>
      </c>
      <c r="F1597" s="395" t="s">
        <v>1988</v>
      </c>
      <c r="G1597" s="395" t="s">
        <v>1987</v>
      </c>
      <c r="H1597" s="394"/>
      <c r="I1597" s="387"/>
      <c r="J1597" s="383"/>
      <c r="K1597" s="387">
        <v>0</v>
      </c>
      <c r="L1597" s="201">
        <v>-135.12707807172845</v>
      </c>
      <c r="M1597" s="201">
        <v>415.34755298882715</v>
      </c>
      <c r="N1597" s="201">
        <v>41.094000000000001</v>
      </c>
      <c r="O1597" s="402">
        <v>41.094000000000001</v>
      </c>
      <c r="P1597" s="387">
        <v>415.34755298882715</v>
      </c>
      <c r="Q1597" s="387">
        <v>-135.12707807172845</v>
      </c>
      <c r="R1597" s="402">
        <v>260.18340308178477</v>
      </c>
      <c r="S1597" s="402">
        <v>260.18340308178477</v>
      </c>
      <c r="T1597" s="399"/>
      <c r="U1597" s="170">
        <v>191.70477321538493</v>
      </c>
      <c r="V1597" s="843"/>
      <c r="W1597" s="829"/>
      <c r="X1597" s="829"/>
      <c r="Y1597" s="829"/>
      <c r="Z1597" s="829"/>
      <c r="AA1597" s="830"/>
      <c r="AB1597" s="830"/>
      <c r="AC1597" s="829"/>
      <c r="AD1597" s="829"/>
      <c r="AE1597" s="829"/>
      <c r="AF1597" s="844">
        <v>1.5</v>
      </c>
      <c r="AG1597" s="845">
        <v>-156.34022082057572</v>
      </c>
      <c r="AH1597" s="845">
        <v>425.08925486523958</v>
      </c>
      <c r="AI1597" s="845">
        <v>41.094000000000001</v>
      </c>
      <c r="AJ1597" s="846">
        <v>41.094000000000001</v>
      </c>
      <c r="AK1597" s="846">
        <v>425.31478421486776</v>
      </c>
      <c r="AL1597" s="846">
        <v>-157.0555085336369</v>
      </c>
      <c r="AM1597" s="846">
        <v>250.09843381081751</v>
      </c>
      <c r="AN1597" s="846">
        <v>250.84843381081751</v>
      </c>
      <c r="AO1597" s="168" t="s">
        <v>4353</v>
      </c>
    </row>
    <row r="1598" spans="1:41" x14ac:dyDescent="0.25">
      <c r="A1598" s="404"/>
      <c r="B1598" s="404"/>
      <c r="C1598" s="397"/>
      <c r="D1598" s="396"/>
      <c r="E1598" s="397" t="s">
        <v>619</v>
      </c>
      <c r="F1598" s="395"/>
      <c r="G1598" s="395" t="s">
        <v>1962</v>
      </c>
      <c r="H1598" s="394">
        <v>50</v>
      </c>
      <c r="I1598" s="399"/>
      <c r="J1598" s="383"/>
      <c r="K1598" s="387">
        <v>0.13121600000000003</v>
      </c>
      <c r="L1598" s="201">
        <v>-135.06147007172845</v>
      </c>
      <c r="M1598" s="201">
        <v>415.34755298882715</v>
      </c>
      <c r="N1598" s="201">
        <v>41.094000000000001</v>
      </c>
      <c r="O1598" s="402">
        <v>41.094000000000001</v>
      </c>
      <c r="P1598" s="387">
        <v>415.34755298882715</v>
      </c>
      <c r="Q1598" s="387">
        <v>-134.99586207172845</v>
      </c>
      <c r="R1598" s="402">
        <v>260.24901108178477</v>
      </c>
      <c r="S1598" s="402">
        <v>260.31461908178477</v>
      </c>
      <c r="T1598" s="402"/>
      <c r="U1598" s="170">
        <v>191.77038121538493</v>
      </c>
      <c r="V1598" s="845" t="s">
        <v>2824</v>
      </c>
      <c r="W1598" s="845" t="s">
        <v>4336</v>
      </c>
      <c r="X1598" s="847" t="s">
        <v>4354</v>
      </c>
      <c r="Y1598" s="848">
        <v>2512</v>
      </c>
      <c r="Z1598" s="849" t="s">
        <v>4447</v>
      </c>
      <c r="AA1598" s="850" t="s">
        <v>4355</v>
      </c>
      <c r="AB1598" s="850" t="s">
        <v>4356</v>
      </c>
      <c r="AC1598" s="847">
        <v>200</v>
      </c>
      <c r="AD1598" s="847"/>
      <c r="AE1598" s="847"/>
      <c r="AF1598" s="845">
        <v>0.7</v>
      </c>
      <c r="AG1598" s="845">
        <v>-157.38930946639877</v>
      </c>
      <c r="AH1598" s="845">
        <v>425.42003124469426</v>
      </c>
      <c r="AI1598" s="845">
        <v>41.094000000000001</v>
      </c>
      <c r="AJ1598" s="846">
        <v>41.094000000000001</v>
      </c>
      <c r="AK1598" s="846">
        <v>425.52527827452076</v>
      </c>
      <c r="AL1598" s="846">
        <v>-157.72311039916065</v>
      </c>
      <c r="AM1598" s="846">
        <v>251.19843381081751</v>
      </c>
      <c r="AN1598" s="846">
        <v>251.5484338108175</v>
      </c>
      <c r="AO1598" s="168"/>
    </row>
    <row r="1599" spans="1:41" x14ac:dyDescent="0.25">
      <c r="A1599" s="404"/>
      <c r="B1599" s="404"/>
      <c r="C1599" s="404"/>
      <c r="D1599" s="403"/>
      <c r="E1599" s="397" t="s">
        <v>619</v>
      </c>
      <c r="F1599" s="395"/>
      <c r="G1599" s="395"/>
      <c r="H1599" s="394"/>
      <c r="I1599" s="387"/>
      <c r="J1599" s="383"/>
      <c r="K1599" s="402">
        <v>8.8621000000000005E-2</v>
      </c>
      <c r="L1599" s="201">
        <v>-134.95155157172846</v>
      </c>
      <c r="M1599" s="201">
        <v>415.34755298882715</v>
      </c>
      <c r="N1599" s="201">
        <v>41.094000000000001</v>
      </c>
      <c r="O1599" s="402">
        <v>41.094000000000001</v>
      </c>
      <c r="P1599" s="387">
        <v>415.34755298882715</v>
      </c>
      <c r="Q1599" s="387">
        <v>-134.90724107172846</v>
      </c>
      <c r="R1599" s="402">
        <v>260.35892958178476</v>
      </c>
      <c r="S1599" s="402">
        <v>260.40324008178476</v>
      </c>
      <c r="T1599" s="387" t="s">
        <v>2365</v>
      </c>
      <c r="U1599" s="170">
        <v>191.88029971538492</v>
      </c>
      <c r="V1599" s="845"/>
      <c r="W1599" s="845"/>
      <c r="X1599" s="847"/>
      <c r="Y1599" s="848"/>
      <c r="Z1599" s="847"/>
      <c r="AA1599" s="850"/>
      <c r="AB1599" s="850"/>
      <c r="AC1599" s="847"/>
      <c r="AD1599" s="847"/>
      <c r="AE1599" s="847"/>
      <c r="AF1599" s="845">
        <v>0.3</v>
      </c>
      <c r="AG1599" s="845">
        <v>-157.86616794177289</v>
      </c>
      <c r="AH1599" s="845">
        <v>425.57038414444639</v>
      </c>
      <c r="AI1599" s="845">
        <v>41.094000000000001</v>
      </c>
      <c r="AJ1599" s="846">
        <v>41.094000000000001</v>
      </c>
      <c r="AK1599" s="846">
        <v>425.61549001437203</v>
      </c>
      <c r="AL1599" s="846">
        <v>-158.00922548438513</v>
      </c>
      <c r="AM1599" s="846">
        <v>251.69843381081751</v>
      </c>
      <c r="AN1599" s="846">
        <v>251.84843381081751</v>
      </c>
      <c r="AO1599" s="168"/>
    </row>
    <row r="1600" spans="1:41" x14ac:dyDescent="0.25">
      <c r="A1600" s="243" t="s">
        <v>2824</v>
      </c>
      <c r="B1600" s="243" t="s">
        <v>2864</v>
      </c>
      <c r="C1600" s="243" t="s">
        <v>1981</v>
      </c>
      <c r="D1600" s="214">
        <v>2604</v>
      </c>
      <c r="E1600" s="209" t="s">
        <v>2863</v>
      </c>
      <c r="F1600" s="215"/>
      <c r="G1600" s="215" t="s">
        <v>1978</v>
      </c>
      <c r="H1600" s="211">
        <v>40</v>
      </c>
      <c r="I1600" s="209">
        <v>134.87853907172848</v>
      </c>
      <c r="J1600" s="249"/>
      <c r="K1600" s="209">
        <v>5.740399999999999E-2</v>
      </c>
      <c r="L1600" s="201">
        <v>-134.87853907172848</v>
      </c>
      <c r="M1600" s="201">
        <v>415.34755298882715</v>
      </c>
      <c r="N1600" s="201">
        <v>41.094000000000001</v>
      </c>
      <c r="O1600" s="209">
        <v>41.094000000000001</v>
      </c>
      <c r="P1600" s="209">
        <v>415.34755298882715</v>
      </c>
      <c r="Q1600" s="209">
        <v>-134.84983707172847</v>
      </c>
      <c r="R1600" s="401">
        <v>260.43194208178477</v>
      </c>
      <c r="S1600" s="401">
        <v>260.46064408178478</v>
      </c>
      <c r="T1600" s="209"/>
      <c r="U1600" s="170">
        <v>191.95331221538493</v>
      </c>
      <c r="V1600" s="845" t="s">
        <v>2824</v>
      </c>
      <c r="W1600" s="845" t="s">
        <v>4336</v>
      </c>
      <c r="X1600" s="847" t="s">
        <v>2053</v>
      </c>
      <c r="Y1600" s="848">
        <v>2521</v>
      </c>
      <c r="Z1600" s="849" t="s">
        <v>4448</v>
      </c>
      <c r="AA1600" s="850" t="s">
        <v>4357</v>
      </c>
      <c r="AB1600" s="850" t="s">
        <v>4358</v>
      </c>
      <c r="AC1600" s="847">
        <v>200</v>
      </c>
      <c r="AD1600" s="847"/>
      <c r="AE1600" s="847"/>
      <c r="AF1600" s="845">
        <v>0.55000000000000004</v>
      </c>
      <c r="AG1600" s="845">
        <v>-158.2714976458409</v>
      </c>
      <c r="AH1600" s="845">
        <v>425.69818410923574</v>
      </c>
      <c r="AI1600" s="845">
        <v>41.094000000000001</v>
      </c>
      <c r="AJ1600" s="846">
        <v>41.094000000000001</v>
      </c>
      <c r="AK1600" s="846">
        <v>425.78087820409939</v>
      </c>
      <c r="AL1600" s="846">
        <v>-158.53376980729666</v>
      </c>
      <c r="AM1600" s="846">
        <v>252.12343381081752</v>
      </c>
      <c r="AN1600" s="846">
        <v>252.39843381081752</v>
      </c>
      <c r="AO1600" s="168"/>
    </row>
    <row r="1601" spans="1:41" x14ac:dyDescent="0.25">
      <c r="A1601" s="243"/>
      <c r="B1601" s="243"/>
      <c r="C1601" s="243"/>
      <c r="D1601" s="214"/>
      <c r="E1601" s="213" t="s">
        <v>619</v>
      </c>
      <c r="F1601" s="212"/>
      <c r="G1601" s="212"/>
      <c r="H1601" s="211"/>
      <c r="I1601" s="210"/>
      <c r="J1601" s="210"/>
      <c r="K1601" s="209">
        <v>0</v>
      </c>
      <c r="L1601" s="201">
        <v>-134.84983707172847</v>
      </c>
      <c r="M1601" s="201">
        <v>415.34755298882715</v>
      </c>
      <c r="N1601" s="201">
        <v>41.094000000000001</v>
      </c>
      <c r="O1601" s="209">
        <v>41.094000000000001</v>
      </c>
      <c r="P1601" s="209">
        <v>415.34755298882715</v>
      </c>
      <c r="Q1601" s="209">
        <v>-134.84983707172847</v>
      </c>
      <c r="R1601" s="209">
        <v>260.46064408178478</v>
      </c>
      <c r="S1601" s="209">
        <v>260.46064408178478</v>
      </c>
      <c r="T1601" s="209"/>
      <c r="U1601" s="170">
        <v>191.98201421538494</v>
      </c>
      <c r="V1601" s="845"/>
      <c r="W1601" s="845"/>
      <c r="X1601" s="847"/>
      <c r="Y1601" s="848"/>
      <c r="Z1601" s="847"/>
      <c r="AA1601" s="850"/>
      <c r="AB1601" s="850"/>
      <c r="AC1601" s="847"/>
      <c r="AD1601" s="847"/>
      <c r="AE1601" s="847"/>
      <c r="AF1601" s="845">
        <v>0.35</v>
      </c>
      <c r="AG1601" s="845">
        <v>-158.70067027367759</v>
      </c>
      <c r="AH1601" s="845">
        <v>425.83350171901265</v>
      </c>
      <c r="AI1601" s="845">
        <v>41.094000000000001</v>
      </c>
      <c r="AJ1601" s="846">
        <v>41.094000000000001</v>
      </c>
      <c r="AK1601" s="846">
        <v>425.8861252339259</v>
      </c>
      <c r="AL1601" s="846">
        <v>-158.86757074005854</v>
      </c>
      <c r="AM1601" s="846">
        <v>252.57343381081751</v>
      </c>
      <c r="AN1601" s="846">
        <v>252.74843381081752</v>
      </c>
      <c r="AO1601" s="168"/>
    </row>
    <row r="1602" spans="1:41" x14ac:dyDescent="0.25">
      <c r="A1602" s="243" t="s">
        <v>2824</v>
      </c>
      <c r="B1602" s="243" t="s">
        <v>2864</v>
      </c>
      <c r="C1602" s="243" t="s">
        <v>2849</v>
      </c>
      <c r="D1602" s="214">
        <v>2606</v>
      </c>
      <c r="E1602" s="213" t="s">
        <v>2862</v>
      </c>
      <c r="F1602" s="212"/>
      <c r="G1602" s="212" t="s">
        <v>2861</v>
      </c>
      <c r="H1602" s="211">
        <v>36</v>
      </c>
      <c r="I1602" s="210"/>
      <c r="J1602" s="210"/>
      <c r="K1602" s="209">
        <v>0.31832549999999998</v>
      </c>
      <c r="L1602" s="201">
        <v>-134.69067432172847</v>
      </c>
      <c r="M1602" s="201">
        <v>415.34755298882715</v>
      </c>
      <c r="N1602" s="201">
        <v>41.094000000000001</v>
      </c>
      <c r="O1602" s="209">
        <v>41.094000000000001</v>
      </c>
      <c r="P1602" s="209">
        <v>415.34755298882715</v>
      </c>
      <c r="Q1602" s="209">
        <v>-134.53151157172849</v>
      </c>
      <c r="R1602" s="209">
        <v>260.61980683178479</v>
      </c>
      <c r="S1602" s="209">
        <v>260.77896958178479</v>
      </c>
      <c r="T1602" s="209"/>
      <c r="U1602" s="170">
        <v>192.14117696538494</v>
      </c>
      <c r="V1602" s="845" t="s">
        <v>2824</v>
      </c>
      <c r="W1602" s="845" t="s">
        <v>4336</v>
      </c>
      <c r="X1602" s="847" t="s">
        <v>2053</v>
      </c>
      <c r="Y1602" s="848">
        <v>2530</v>
      </c>
      <c r="Z1602" s="849" t="s">
        <v>4449</v>
      </c>
      <c r="AA1602" s="850" t="s">
        <v>4357</v>
      </c>
      <c r="AB1602" s="850" t="s">
        <v>4358</v>
      </c>
      <c r="AC1602" s="847">
        <v>200</v>
      </c>
      <c r="AD1602" s="847"/>
      <c r="AE1602" s="847"/>
      <c r="AF1602" s="845">
        <v>0.55000000000000004</v>
      </c>
      <c r="AG1602" s="845">
        <v>-159.12984290151431</v>
      </c>
      <c r="AH1602" s="845">
        <v>425.96881932878955</v>
      </c>
      <c r="AI1602" s="845">
        <v>41.094000000000001</v>
      </c>
      <c r="AJ1602" s="846">
        <v>41.094000000000001</v>
      </c>
      <c r="AK1602" s="846">
        <v>426.05151342365326</v>
      </c>
      <c r="AL1602" s="846">
        <v>-159.39211506297008</v>
      </c>
      <c r="AM1602" s="846">
        <v>253.02343381081752</v>
      </c>
      <c r="AN1602" s="846">
        <v>253.29843381081753</v>
      </c>
      <c r="AO1602" s="168"/>
    </row>
    <row r="1603" spans="1:41" x14ac:dyDescent="0.25">
      <c r="A1603" s="243" t="s">
        <v>2824</v>
      </c>
      <c r="B1603" s="243" t="s">
        <v>2864</v>
      </c>
      <c r="C1603" s="243" t="s">
        <v>1990</v>
      </c>
      <c r="D1603" s="214">
        <v>2608</v>
      </c>
      <c r="E1603" s="213" t="s">
        <v>2860</v>
      </c>
      <c r="F1603" s="212" t="s">
        <v>2018</v>
      </c>
      <c r="G1603" s="212" t="s">
        <v>2859</v>
      </c>
      <c r="H1603" s="211"/>
      <c r="I1603" s="210"/>
      <c r="J1603" s="210"/>
      <c r="K1603" s="209">
        <v>0</v>
      </c>
      <c r="L1603" s="201">
        <v>-134.53151157172849</v>
      </c>
      <c r="M1603" s="201">
        <v>415.34755298882715</v>
      </c>
      <c r="N1603" s="201">
        <v>41.094000000000001</v>
      </c>
      <c r="O1603" s="209">
        <v>41.094000000000001</v>
      </c>
      <c r="P1603" s="209">
        <v>415.34755298882715</v>
      </c>
      <c r="Q1603" s="209">
        <v>-134.53151157172849</v>
      </c>
      <c r="R1603" s="209">
        <v>260.77896958178479</v>
      </c>
      <c r="S1603" s="209">
        <v>260.77896958178479</v>
      </c>
      <c r="T1603" s="209"/>
      <c r="U1603" s="170">
        <v>192.30033971538495</v>
      </c>
      <c r="V1603" s="845"/>
      <c r="W1603" s="845"/>
      <c r="X1603" s="847"/>
      <c r="Y1603" s="848"/>
      <c r="Z1603" s="847"/>
      <c r="AA1603" s="850"/>
      <c r="AB1603" s="850"/>
      <c r="AC1603" s="847"/>
      <c r="AD1603" s="847"/>
      <c r="AE1603" s="847"/>
      <c r="AF1603" s="845">
        <v>0.55000000000000004</v>
      </c>
      <c r="AG1603" s="845">
        <v>-159.65438722442585</v>
      </c>
      <c r="AH1603" s="845">
        <v>426.13420751851697</v>
      </c>
      <c r="AI1603" s="845">
        <v>41.094000000000001</v>
      </c>
      <c r="AJ1603" s="846">
        <v>41.094000000000001</v>
      </c>
      <c r="AK1603" s="846">
        <v>426.21690161338063</v>
      </c>
      <c r="AL1603" s="846">
        <v>-159.91665938588162</v>
      </c>
      <c r="AM1603" s="846">
        <v>253.57343381081753</v>
      </c>
      <c r="AN1603" s="846">
        <v>253.84843381081754</v>
      </c>
      <c r="AO1603" s="168"/>
    </row>
    <row r="1604" spans="1:41" x14ac:dyDescent="0.25">
      <c r="A1604" s="243" t="s">
        <v>2824</v>
      </c>
      <c r="B1604" s="243" t="s">
        <v>2864</v>
      </c>
      <c r="C1604" s="243" t="s">
        <v>2849</v>
      </c>
      <c r="D1604" s="214">
        <v>2609</v>
      </c>
      <c r="E1604" s="213" t="s">
        <v>2858</v>
      </c>
      <c r="F1604" s="212"/>
      <c r="G1604" s="212" t="s">
        <v>2857</v>
      </c>
      <c r="H1604" s="211">
        <v>36</v>
      </c>
      <c r="I1604" s="210"/>
      <c r="J1604" s="210"/>
      <c r="K1604" s="209">
        <v>0.31832549999999998</v>
      </c>
      <c r="L1604" s="201">
        <v>-134.37234882172851</v>
      </c>
      <c r="M1604" s="201">
        <v>415.34755298882715</v>
      </c>
      <c r="N1604" s="201">
        <v>41.094000000000001</v>
      </c>
      <c r="O1604" s="209">
        <v>41.094000000000001</v>
      </c>
      <c r="P1604" s="209">
        <v>415.34755298882715</v>
      </c>
      <c r="Q1604" s="209">
        <v>-134.2131860717285</v>
      </c>
      <c r="R1604" s="209">
        <v>260.9381323317848</v>
      </c>
      <c r="S1604" s="209">
        <v>261.09729508178481</v>
      </c>
      <c r="T1604" s="209"/>
      <c r="U1604" s="170">
        <v>192.45950246538496</v>
      </c>
      <c r="V1604" s="845" t="s">
        <v>2824</v>
      </c>
      <c r="W1604" s="845" t="s">
        <v>4336</v>
      </c>
      <c r="X1604" s="847" t="s">
        <v>4354</v>
      </c>
      <c r="Y1604" s="848">
        <v>2542</v>
      </c>
      <c r="Z1604" s="849" t="s">
        <v>4450</v>
      </c>
      <c r="AA1604" s="850" t="s">
        <v>4355</v>
      </c>
      <c r="AB1604" s="850" t="s">
        <v>4356</v>
      </c>
      <c r="AC1604" s="847">
        <v>200</v>
      </c>
      <c r="AD1604" s="847"/>
      <c r="AE1604" s="847"/>
      <c r="AF1604" s="845">
        <v>0.7</v>
      </c>
      <c r="AG1604" s="845">
        <v>-160.25046031864349</v>
      </c>
      <c r="AH1604" s="845">
        <v>426.32214864320713</v>
      </c>
      <c r="AI1604" s="845">
        <v>41.094000000000001</v>
      </c>
      <c r="AJ1604" s="846">
        <v>41.094000000000001</v>
      </c>
      <c r="AK1604" s="846">
        <v>426.42739567303363</v>
      </c>
      <c r="AL1604" s="846">
        <v>-160.58426125140537</v>
      </c>
      <c r="AM1604" s="846">
        <v>254.19843381081753</v>
      </c>
      <c r="AN1604" s="846">
        <v>254.54843381081753</v>
      </c>
      <c r="AO1604" s="168"/>
    </row>
    <row r="1605" spans="1:41" x14ac:dyDescent="0.25">
      <c r="A1605" s="243" t="s">
        <v>2824</v>
      </c>
      <c r="B1605" s="243" t="s">
        <v>2864</v>
      </c>
      <c r="C1605" s="243" t="s">
        <v>2849</v>
      </c>
      <c r="D1605" s="214">
        <v>2611</v>
      </c>
      <c r="E1605" s="213" t="s">
        <v>2856</v>
      </c>
      <c r="F1605" s="212"/>
      <c r="G1605" s="212" t="s">
        <v>2855</v>
      </c>
      <c r="H1605" s="211"/>
      <c r="I1605" s="209">
        <v>134.2131860717285</v>
      </c>
      <c r="J1605" s="249"/>
      <c r="K1605" s="209">
        <v>0</v>
      </c>
      <c r="L1605" s="201">
        <v>-134.2131860717285</v>
      </c>
      <c r="M1605" s="201">
        <v>415.34755298882715</v>
      </c>
      <c r="N1605" s="201">
        <v>41.094000000000001</v>
      </c>
      <c r="O1605" s="209">
        <v>41.094000000000001</v>
      </c>
      <c r="P1605" s="209">
        <v>415.34755298882715</v>
      </c>
      <c r="Q1605" s="209">
        <v>-134.2131860717285</v>
      </c>
      <c r="R1605" s="209">
        <v>261.09729508178481</v>
      </c>
      <c r="S1605" s="209">
        <v>261.09729508178481</v>
      </c>
      <c r="T1605" s="209"/>
      <c r="U1605" s="170">
        <v>192.61866521538496</v>
      </c>
      <c r="V1605" s="845"/>
      <c r="W1605" s="845"/>
      <c r="X1605" s="847"/>
      <c r="Y1605" s="848"/>
      <c r="Z1605" s="847"/>
      <c r="AA1605" s="850"/>
      <c r="AB1605" s="850"/>
      <c r="AC1605" s="847"/>
      <c r="AD1605" s="847"/>
      <c r="AE1605" s="847"/>
      <c r="AF1605" s="845">
        <v>0.80949999999999989</v>
      </c>
      <c r="AG1605" s="845">
        <v>-160.97027818722071</v>
      </c>
      <c r="AH1605" s="845">
        <v>426.549106345383</v>
      </c>
      <c r="AI1605" s="845">
        <v>41.094000000000001</v>
      </c>
      <c r="AJ1605" s="846">
        <v>41.094000000000001</v>
      </c>
      <c r="AK1605" s="846">
        <v>426.67081701773236</v>
      </c>
      <c r="AL1605" s="846">
        <v>-161.35629512303606</v>
      </c>
      <c r="AM1605" s="846">
        <v>254.95318381081754</v>
      </c>
      <c r="AN1605" s="846">
        <v>255.35793381081754</v>
      </c>
      <c r="AO1605" s="168"/>
    </row>
    <row r="1606" spans="1:41" x14ac:dyDescent="0.25">
      <c r="A1606" s="243"/>
      <c r="B1606" s="243"/>
      <c r="C1606" s="243"/>
      <c r="D1606" s="214"/>
      <c r="E1606" s="213" t="s">
        <v>619</v>
      </c>
      <c r="F1606" s="212"/>
      <c r="G1606" s="212"/>
      <c r="H1606" s="211"/>
      <c r="I1606" s="210"/>
      <c r="J1606" s="210"/>
      <c r="K1606" s="209">
        <v>0</v>
      </c>
      <c r="L1606" s="201">
        <v>-134.2131860717285</v>
      </c>
      <c r="M1606" s="201">
        <v>415.34755298882715</v>
      </c>
      <c r="N1606" s="201">
        <v>41.094000000000001</v>
      </c>
      <c r="O1606" s="209">
        <v>41.094000000000001</v>
      </c>
      <c r="P1606" s="209">
        <v>415.34755298882715</v>
      </c>
      <c r="Q1606" s="209">
        <v>-134.2131860717285</v>
      </c>
      <c r="R1606" s="209">
        <v>261.09729508178481</v>
      </c>
      <c r="S1606" s="209">
        <v>261.09729508178481</v>
      </c>
      <c r="T1606" s="209"/>
      <c r="U1606" s="170">
        <v>192.61866521538496</v>
      </c>
      <c r="V1606" s="845"/>
      <c r="W1606" s="845"/>
      <c r="X1606" s="847"/>
      <c r="Y1606" s="848"/>
      <c r="Z1606" s="847"/>
      <c r="AA1606" s="850"/>
      <c r="AB1606" s="850"/>
      <c r="AC1606" s="847"/>
      <c r="AD1606" s="847"/>
      <c r="AE1606" s="847"/>
      <c r="AF1606" s="845">
        <v>0</v>
      </c>
      <c r="AG1606" s="845">
        <v>-161.35629512303606</v>
      </c>
      <c r="AH1606" s="845">
        <v>426.67081701773236</v>
      </c>
      <c r="AI1606" s="845">
        <v>41.094000000000001</v>
      </c>
      <c r="AJ1606" s="846">
        <v>41.094000000000001</v>
      </c>
      <c r="AK1606" s="846">
        <v>426.67081701773236</v>
      </c>
      <c r="AL1606" s="846">
        <v>-161.35629512303606</v>
      </c>
      <c r="AM1606" s="846">
        <v>255.35793381081754</v>
      </c>
      <c r="AN1606" s="846">
        <v>255.35793381081754</v>
      </c>
      <c r="AO1606" s="168"/>
    </row>
    <row r="1607" spans="1:41" x14ac:dyDescent="0.25">
      <c r="A1607" s="243" t="s">
        <v>2824</v>
      </c>
      <c r="B1607" s="243" t="s">
        <v>2864</v>
      </c>
      <c r="C1607" s="243" t="s">
        <v>2849</v>
      </c>
      <c r="D1607" s="214">
        <v>2613</v>
      </c>
      <c r="E1607" s="213" t="s">
        <v>2854</v>
      </c>
      <c r="F1607" s="212"/>
      <c r="G1607" s="212" t="s">
        <v>2853</v>
      </c>
      <c r="H1607" s="211">
        <v>36</v>
      </c>
      <c r="I1607" s="210"/>
      <c r="J1607" s="210"/>
      <c r="K1607" s="209">
        <v>0.31832549999999998</v>
      </c>
      <c r="L1607" s="201">
        <v>-134.05402332172849</v>
      </c>
      <c r="M1607" s="201">
        <v>415.34755298882715</v>
      </c>
      <c r="N1607" s="201">
        <v>41.094000000000001</v>
      </c>
      <c r="O1607" s="209">
        <v>41.094000000000001</v>
      </c>
      <c r="P1607" s="209">
        <v>415.34755298882715</v>
      </c>
      <c r="Q1607" s="209">
        <v>-133.89486057172851</v>
      </c>
      <c r="R1607" s="209">
        <v>261.25645783178481</v>
      </c>
      <c r="S1607" s="209">
        <v>261.41562058178482</v>
      </c>
      <c r="T1607" s="209"/>
      <c r="U1607" s="170">
        <v>192.77782796538497</v>
      </c>
      <c r="V1607" s="845" t="s">
        <v>2824</v>
      </c>
      <c r="W1607" s="845" t="s">
        <v>4336</v>
      </c>
      <c r="X1607" s="847" t="s">
        <v>3475</v>
      </c>
      <c r="Y1607" s="848">
        <v>2554</v>
      </c>
      <c r="Z1607" s="849" t="s">
        <v>4451</v>
      </c>
      <c r="AA1607" s="850" t="s">
        <v>4359</v>
      </c>
      <c r="AB1607" s="850" t="s">
        <v>4360</v>
      </c>
      <c r="AC1607" s="847"/>
      <c r="AD1607" s="847"/>
      <c r="AE1607" s="847"/>
      <c r="AF1607" s="845">
        <v>0</v>
      </c>
      <c r="AG1607" s="845">
        <v>-161.35629512303606</v>
      </c>
      <c r="AH1607" s="845">
        <v>426.67081701773236</v>
      </c>
      <c r="AI1607" s="845">
        <v>41.094000000000001</v>
      </c>
      <c r="AJ1607" s="846">
        <v>41.094000000000001</v>
      </c>
      <c r="AK1607" s="846">
        <v>426.67081701773236</v>
      </c>
      <c r="AL1607" s="846">
        <v>-161.35629512303606</v>
      </c>
      <c r="AM1607" s="846">
        <v>255.35793381081754</v>
      </c>
      <c r="AN1607" s="846">
        <v>255.35793381081754</v>
      </c>
      <c r="AO1607" s="221"/>
    </row>
    <row r="1608" spans="1:41" x14ac:dyDescent="0.25">
      <c r="A1608" s="243" t="s">
        <v>2824</v>
      </c>
      <c r="B1608" s="243" t="s">
        <v>2864</v>
      </c>
      <c r="C1608" s="243" t="s">
        <v>1967</v>
      </c>
      <c r="D1608" s="214">
        <v>2614</v>
      </c>
      <c r="E1608" s="213" t="s">
        <v>2852</v>
      </c>
      <c r="F1608" s="212" t="s">
        <v>2851</v>
      </c>
      <c r="G1608" s="212" t="s">
        <v>2850</v>
      </c>
      <c r="H1608" s="211"/>
      <c r="I1608" s="210"/>
      <c r="J1608" s="210"/>
      <c r="K1608" s="209">
        <v>0</v>
      </c>
      <c r="L1608" s="201">
        <v>-133.89486057172851</v>
      </c>
      <c r="M1608" s="201">
        <v>415.34755298882715</v>
      </c>
      <c r="N1608" s="201">
        <v>41.094000000000001</v>
      </c>
      <c r="O1608" s="209">
        <v>41.094000000000001</v>
      </c>
      <c r="P1608" s="209">
        <v>415.34755298882715</v>
      </c>
      <c r="Q1608" s="209">
        <v>-133.89486057172851</v>
      </c>
      <c r="R1608" s="209">
        <v>261.41562058178482</v>
      </c>
      <c r="S1608" s="209">
        <v>261.41562058178482</v>
      </c>
      <c r="T1608" s="209"/>
      <c r="U1608" s="170">
        <v>192.93699071538498</v>
      </c>
      <c r="V1608" s="845"/>
      <c r="W1608" s="845"/>
      <c r="X1608" s="847"/>
      <c r="Y1608" s="848"/>
      <c r="Z1608" s="847"/>
      <c r="AA1608" s="850"/>
      <c r="AB1608" s="850"/>
      <c r="AC1608" s="847"/>
      <c r="AD1608" s="847"/>
      <c r="AE1608" s="847"/>
      <c r="AF1608" s="845">
        <v>3</v>
      </c>
      <c r="AG1608" s="845">
        <v>-162.78687054915841</v>
      </c>
      <c r="AH1608" s="845">
        <v>427.12187571698877</v>
      </c>
      <c r="AI1608" s="845">
        <v>41.094000000000001</v>
      </c>
      <c r="AJ1608" s="846">
        <v>41.094000000000001</v>
      </c>
      <c r="AK1608" s="846">
        <v>427.57293441624518</v>
      </c>
      <c r="AL1608" s="846">
        <v>-164.21744597528075</v>
      </c>
      <c r="AM1608" s="846">
        <v>256.85793381081754</v>
      </c>
      <c r="AN1608" s="846">
        <v>258.35793381081754</v>
      </c>
      <c r="AO1608" s="221"/>
    </row>
    <row r="1609" spans="1:41" x14ac:dyDescent="0.25">
      <c r="A1609" s="243" t="s">
        <v>2824</v>
      </c>
      <c r="B1609" s="243" t="s">
        <v>2864</v>
      </c>
      <c r="C1609" s="243" t="s">
        <v>2849</v>
      </c>
      <c r="D1609" s="214">
        <v>2616</v>
      </c>
      <c r="E1609" s="213" t="s">
        <v>2848</v>
      </c>
      <c r="F1609" s="212"/>
      <c r="G1609" s="212" t="s">
        <v>2847</v>
      </c>
      <c r="H1609" s="211">
        <v>36</v>
      </c>
      <c r="I1609" s="210"/>
      <c r="J1609" s="210"/>
      <c r="K1609" s="209">
        <v>0.31832549999999998</v>
      </c>
      <c r="L1609" s="201">
        <v>-133.73569782172854</v>
      </c>
      <c r="M1609" s="201">
        <v>415.34755298882715</v>
      </c>
      <c r="N1609" s="201">
        <v>41.094000000000001</v>
      </c>
      <c r="O1609" s="209">
        <v>41.094000000000001</v>
      </c>
      <c r="P1609" s="209">
        <v>415.34755298882715</v>
      </c>
      <c r="Q1609" s="209">
        <v>-133.57653507172853</v>
      </c>
      <c r="R1609" s="209">
        <v>261.57478333178483</v>
      </c>
      <c r="S1609" s="209">
        <v>261.73394608178484</v>
      </c>
      <c r="T1609" s="209"/>
      <c r="U1609" s="170">
        <v>193.09615346538499</v>
      </c>
      <c r="V1609" s="845"/>
      <c r="W1609" s="845"/>
      <c r="X1609" s="847"/>
      <c r="Y1609" s="848"/>
      <c r="Z1609" s="847"/>
      <c r="AA1609" s="850"/>
      <c r="AB1609" s="850"/>
      <c r="AC1609" s="847"/>
      <c r="AD1609" s="847"/>
      <c r="AE1609" s="847"/>
      <c r="AF1609" s="845">
        <v>0</v>
      </c>
      <c r="AG1609" s="845">
        <v>-164.21744597528075</v>
      </c>
      <c r="AH1609" s="845">
        <v>427.57293441624518</v>
      </c>
      <c r="AI1609" s="845">
        <v>41.094000000000001</v>
      </c>
      <c r="AJ1609" s="846">
        <v>41.094000000000001</v>
      </c>
      <c r="AK1609" s="846">
        <v>427.57293441624518</v>
      </c>
      <c r="AL1609" s="846">
        <v>-164.21744597528075</v>
      </c>
      <c r="AM1609" s="846">
        <v>258.35793381081754</v>
      </c>
      <c r="AN1609" s="846">
        <v>258.35793381081754</v>
      </c>
      <c r="AO1609" s="168"/>
    </row>
    <row r="1610" spans="1:41" x14ac:dyDescent="0.25">
      <c r="A1610" s="243"/>
      <c r="B1610" s="243"/>
      <c r="C1610" s="243"/>
      <c r="D1610" s="214"/>
      <c r="E1610" s="213" t="s">
        <v>619</v>
      </c>
      <c r="F1610" s="212"/>
      <c r="G1610" s="212"/>
      <c r="H1610" s="211"/>
      <c r="I1610" s="209"/>
      <c r="J1610" s="210"/>
      <c r="K1610" s="209">
        <v>0</v>
      </c>
      <c r="L1610" s="201">
        <v>-133.57653507172853</v>
      </c>
      <c r="M1610" s="201">
        <v>415.34755298882715</v>
      </c>
      <c r="N1610" s="201">
        <v>41.094000000000001</v>
      </c>
      <c r="O1610" s="209">
        <v>41.094000000000001</v>
      </c>
      <c r="P1610" s="209">
        <v>415.34755298882715</v>
      </c>
      <c r="Q1610" s="209">
        <v>-133.57653507172853</v>
      </c>
      <c r="R1610" s="209">
        <v>261.73394608178484</v>
      </c>
      <c r="S1610" s="209">
        <v>261.73394608178484</v>
      </c>
      <c r="T1610" s="209"/>
      <c r="U1610" s="170">
        <v>193.25531621538499</v>
      </c>
      <c r="V1610" s="845"/>
      <c r="W1610" s="845"/>
      <c r="X1610" s="847"/>
      <c r="Y1610" s="848"/>
      <c r="Z1610" s="849"/>
      <c r="AA1610" s="850"/>
      <c r="AB1610" s="850" t="s">
        <v>4361</v>
      </c>
      <c r="AC1610" s="847"/>
      <c r="AD1610" s="847"/>
      <c r="AE1610" s="847"/>
      <c r="AF1610" s="845">
        <v>0.1905</v>
      </c>
      <c r="AG1610" s="845">
        <v>-164.30828751483952</v>
      </c>
      <c r="AH1610" s="845">
        <v>427.60157664364795</v>
      </c>
      <c r="AI1610" s="845">
        <v>41.094000000000001</v>
      </c>
      <c r="AJ1610" s="846">
        <v>41.094000000000001</v>
      </c>
      <c r="AK1610" s="846">
        <v>427.63021887105072</v>
      </c>
      <c r="AL1610" s="846">
        <v>-164.39912905439829</v>
      </c>
      <c r="AM1610" s="846">
        <v>258.45318381081751</v>
      </c>
      <c r="AN1610" s="846">
        <v>258.54843381081753</v>
      </c>
      <c r="AO1610" s="168"/>
    </row>
    <row r="1611" spans="1:41" x14ac:dyDescent="0.25">
      <c r="A1611" s="243" t="s">
        <v>2824</v>
      </c>
      <c r="B1611" s="243" t="s">
        <v>2864</v>
      </c>
      <c r="C1611" s="243" t="s">
        <v>1981</v>
      </c>
      <c r="D1611" s="214">
        <v>2618</v>
      </c>
      <c r="E1611" s="209" t="s">
        <v>2846</v>
      </c>
      <c r="F1611" s="212"/>
      <c r="G1611" s="215" t="s">
        <v>1978</v>
      </c>
      <c r="H1611" s="211">
        <v>40</v>
      </c>
      <c r="I1611" s="209">
        <v>133.54783307172852</v>
      </c>
      <c r="J1611" s="249"/>
      <c r="K1611" s="209">
        <v>5.740399999999999E-2</v>
      </c>
      <c r="L1611" s="201">
        <v>-133.54783307172852</v>
      </c>
      <c r="M1611" s="201">
        <v>415.34755298882715</v>
      </c>
      <c r="N1611" s="201">
        <v>41.094000000000001</v>
      </c>
      <c r="O1611" s="209">
        <v>41.094000000000001</v>
      </c>
      <c r="P1611" s="209">
        <v>415.34755298882715</v>
      </c>
      <c r="Q1611" s="209">
        <v>-133.51913107172854</v>
      </c>
      <c r="R1611" s="209">
        <v>261.76264808178485</v>
      </c>
      <c r="S1611" s="209">
        <v>261.79135008178486</v>
      </c>
      <c r="T1611" s="209"/>
      <c r="U1611" s="170">
        <v>193.284018215385</v>
      </c>
      <c r="V1611" s="845" t="s">
        <v>2824</v>
      </c>
      <c r="W1611" s="845" t="s">
        <v>4336</v>
      </c>
      <c r="X1611" s="847" t="s">
        <v>3478</v>
      </c>
      <c r="Y1611" s="848">
        <v>2585</v>
      </c>
      <c r="Z1611" s="849" t="s">
        <v>4452</v>
      </c>
      <c r="AA1611" s="850"/>
      <c r="AB1611" s="850" t="s">
        <v>4362</v>
      </c>
      <c r="AC1611" s="847" t="s">
        <v>4363</v>
      </c>
      <c r="AD1611" s="847"/>
      <c r="AE1611" s="847"/>
      <c r="AF1611" s="845">
        <v>0</v>
      </c>
      <c r="AG1611" s="845">
        <v>-164.39912905439829</v>
      </c>
      <c r="AH1611" s="845">
        <v>427.63021887105072</v>
      </c>
      <c r="AI1611" s="845">
        <v>41.094000000000001</v>
      </c>
      <c r="AJ1611" s="846">
        <v>41.094000000000001</v>
      </c>
      <c r="AK1611" s="846">
        <v>427.63021887105072</v>
      </c>
      <c r="AL1611" s="846">
        <v>-164.39912905439829</v>
      </c>
      <c r="AM1611" s="846">
        <v>258.54843381081753</v>
      </c>
      <c r="AN1611" s="846">
        <v>258.54843381081753</v>
      </c>
      <c r="AO1611" s="168"/>
    </row>
    <row r="1612" spans="1:41" x14ac:dyDescent="0.25">
      <c r="A1612" s="243"/>
      <c r="B1612" s="243"/>
      <c r="C1612" s="243"/>
      <c r="D1612" s="214"/>
      <c r="E1612" s="209"/>
      <c r="F1612" s="212"/>
      <c r="G1612" s="215"/>
      <c r="H1612" s="211"/>
      <c r="I1612" s="209"/>
      <c r="J1612" s="249"/>
      <c r="K1612" s="209">
        <v>0.89641700000000002</v>
      </c>
      <c r="L1612" s="201">
        <v>-133.07092257172854</v>
      </c>
      <c r="M1612" s="201">
        <v>415.34755298882715</v>
      </c>
      <c r="N1612" s="201">
        <v>41.094000000000001</v>
      </c>
      <c r="O1612" s="209">
        <v>41.094000000000001</v>
      </c>
      <c r="P1612" s="209">
        <v>415.34755298882715</v>
      </c>
      <c r="Q1612" s="209">
        <v>-132.62271407172852</v>
      </c>
      <c r="R1612" s="209">
        <v>262.23955858178482</v>
      </c>
      <c r="S1612" s="209">
        <v>262.68776708178484</v>
      </c>
      <c r="T1612" s="209"/>
      <c r="U1612" s="170">
        <v>193.76092871538498</v>
      </c>
      <c r="V1612" s="845"/>
      <c r="W1612" s="845"/>
      <c r="X1612" s="847"/>
      <c r="Y1612" s="848"/>
      <c r="Z1612" s="847"/>
      <c r="AA1612" s="850"/>
      <c r="AB1612" s="850"/>
      <c r="AC1612" s="847"/>
      <c r="AD1612" s="847"/>
      <c r="AE1612" s="847"/>
      <c r="AF1612" s="845">
        <v>0</v>
      </c>
      <c r="AG1612" s="845">
        <v>-164.39912905439829</v>
      </c>
      <c r="AH1612" s="845">
        <v>427.63021887105072</v>
      </c>
      <c r="AI1612" s="845">
        <v>41.094000000000001</v>
      </c>
      <c r="AJ1612" s="846">
        <v>41.094000000000001</v>
      </c>
      <c r="AK1612" s="846">
        <v>427.63021887105072</v>
      </c>
      <c r="AL1612" s="846">
        <v>-164.39912905439829</v>
      </c>
      <c r="AM1612" s="846">
        <v>258.54843381081753</v>
      </c>
      <c r="AN1612" s="846">
        <v>258.54843381081753</v>
      </c>
      <c r="AO1612" s="168"/>
    </row>
    <row r="1613" spans="1:41" x14ac:dyDescent="0.25">
      <c r="A1613" s="397"/>
      <c r="B1613" s="397"/>
      <c r="C1613" s="397"/>
      <c r="D1613" s="396"/>
      <c r="E1613" s="397" t="s">
        <v>619</v>
      </c>
      <c r="F1613" s="395"/>
      <c r="G1613" s="395" t="s">
        <v>1962</v>
      </c>
      <c r="H1613" s="394">
        <v>40</v>
      </c>
      <c r="I1613" s="387"/>
      <c r="J1613" s="383"/>
      <c r="K1613" s="387">
        <v>0</v>
      </c>
      <c r="L1613" s="201">
        <v>-132.62271407172852</v>
      </c>
      <c r="M1613" s="201">
        <v>415.34755298882715</v>
      </c>
      <c r="N1613" s="201">
        <v>41.094000000000001</v>
      </c>
      <c r="O1613" s="387">
        <v>41.094000000000001</v>
      </c>
      <c r="P1613" s="387">
        <v>415.34755298882715</v>
      </c>
      <c r="Q1613" s="387">
        <v>-132.62271407172852</v>
      </c>
      <c r="R1613" s="387">
        <v>262.68776708178484</v>
      </c>
      <c r="S1613" s="387">
        <v>262.68776708178484</v>
      </c>
      <c r="T1613" s="387"/>
      <c r="U1613" s="201">
        <v>194.209137215385</v>
      </c>
      <c r="V1613" s="845"/>
      <c r="W1613" s="845"/>
      <c r="X1613" s="847"/>
      <c r="Y1613" s="848"/>
      <c r="Z1613" s="847"/>
      <c r="AA1613" s="850"/>
      <c r="AB1613" s="850" t="s">
        <v>4364</v>
      </c>
      <c r="AC1613" s="847"/>
      <c r="AD1613" s="847"/>
      <c r="AE1613" s="847"/>
      <c r="AF1613" s="845">
        <v>0.1905</v>
      </c>
      <c r="AG1613" s="845">
        <v>-164.48997059395705</v>
      </c>
      <c r="AH1613" s="845">
        <v>427.65886109845349</v>
      </c>
      <c r="AI1613" s="845">
        <v>41.094000000000001</v>
      </c>
      <c r="AJ1613" s="846">
        <v>41.094000000000001</v>
      </c>
      <c r="AK1613" s="846">
        <v>427.68750332585626</v>
      </c>
      <c r="AL1613" s="846">
        <v>-164.58081213351582</v>
      </c>
      <c r="AM1613" s="846">
        <v>258.64368381081749</v>
      </c>
      <c r="AN1613" s="846">
        <v>258.73893381081751</v>
      </c>
      <c r="AO1613" s="168"/>
    </row>
    <row r="1614" spans="1:41" x14ac:dyDescent="0.25">
      <c r="A1614" s="397"/>
      <c r="B1614" s="397"/>
      <c r="C1614" s="397"/>
      <c r="D1614" s="396"/>
      <c r="E1614" s="397"/>
      <c r="F1614" s="395"/>
      <c r="G1614" s="395"/>
      <c r="H1614" s="394"/>
      <c r="I1614" s="387"/>
      <c r="J1614" s="383"/>
      <c r="K1614" s="387">
        <v>0.24879399999999999</v>
      </c>
      <c r="L1614" s="201">
        <v>-132.49831707172854</v>
      </c>
      <c r="M1614" s="201">
        <v>415.34755298882715</v>
      </c>
      <c r="N1614" s="201">
        <v>41.094000000000001</v>
      </c>
      <c r="O1614" s="387">
        <v>41.094000000000001</v>
      </c>
      <c r="P1614" s="387">
        <v>415.34755298882715</v>
      </c>
      <c r="Q1614" s="387">
        <v>-132.37392007172852</v>
      </c>
      <c r="R1614" s="387">
        <v>262.81216408178483</v>
      </c>
      <c r="S1614" s="387">
        <v>262.93656108178482</v>
      </c>
      <c r="T1614" s="387" t="s">
        <v>2365</v>
      </c>
      <c r="U1614" s="201">
        <v>194.33353421538499</v>
      </c>
      <c r="V1614" s="845"/>
      <c r="W1614" s="845"/>
      <c r="X1614" s="847"/>
      <c r="Y1614" s="848"/>
      <c r="Z1614" s="847"/>
      <c r="AA1614" s="850"/>
      <c r="AB1614" s="850"/>
      <c r="AC1614" s="847"/>
      <c r="AD1614" s="847"/>
      <c r="AE1614" s="847"/>
      <c r="AF1614" s="845">
        <v>0</v>
      </c>
      <c r="AG1614" s="845">
        <v>-164.58081213351582</v>
      </c>
      <c r="AH1614" s="845">
        <v>427.68750332585626</v>
      </c>
      <c r="AI1614" s="845">
        <v>41.094000000000001</v>
      </c>
      <c r="AJ1614" s="846">
        <v>41.094000000000001</v>
      </c>
      <c r="AK1614" s="846">
        <v>427.68750332585626</v>
      </c>
      <c r="AL1614" s="846">
        <v>-164.58081213351582</v>
      </c>
      <c r="AM1614" s="846">
        <v>258.73893381081751</v>
      </c>
      <c r="AN1614" s="846">
        <v>258.73893381081751</v>
      </c>
      <c r="AO1614" s="168"/>
    </row>
    <row r="1615" spans="1:41" x14ac:dyDescent="0.25">
      <c r="A1615" s="397"/>
      <c r="B1615" s="397"/>
      <c r="C1615" s="397"/>
      <c r="D1615" s="396"/>
      <c r="E1615" s="397" t="s">
        <v>619</v>
      </c>
      <c r="F1615" s="395"/>
      <c r="G1615" s="395" t="s">
        <v>2100</v>
      </c>
      <c r="H1615" s="394"/>
      <c r="I1615" s="399"/>
      <c r="J1615" s="383"/>
      <c r="K1615" s="387">
        <v>0</v>
      </c>
      <c r="L1615" s="201">
        <v>-132.37392007172852</v>
      </c>
      <c r="M1615" s="201">
        <v>415.34755298882715</v>
      </c>
      <c r="N1615" s="201">
        <v>41.094000000000001</v>
      </c>
      <c r="O1615" s="387">
        <v>41.094000000000001</v>
      </c>
      <c r="P1615" s="387">
        <v>415.34755298882715</v>
      </c>
      <c r="Q1615" s="387">
        <v>-132.37392007172852</v>
      </c>
      <c r="R1615" s="387">
        <v>262.93656108178482</v>
      </c>
      <c r="S1615" s="387">
        <v>262.93656108178482</v>
      </c>
      <c r="T1615" s="387"/>
      <c r="U1615" s="201">
        <v>194.45793121538497</v>
      </c>
      <c r="V1615" s="845"/>
      <c r="W1615" s="845"/>
      <c r="X1615" s="847"/>
      <c r="Y1615" s="848"/>
      <c r="Z1615" s="847"/>
      <c r="AA1615" s="850"/>
      <c r="AB1615" s="850" t="s">
        <v>4365</v>
      </c>
      <c r="AC1615" s="847"/>
      <c r="AD1615" s="847"/>
      <c r="AE1615" s="847"/>
      <c r="AF1615" s="845">
        <v>0.1905</v>
      </c>
      <c r="AG1615" s="845">
        <v>-164.67165367307459</v>
      </c>
      <c r="AH1615" s="845">
        <v>427.71614555325903</v>
      </c>
      <c r="AI1615" s="845">
        <v>41.094000000000001</v>
      </c>
      <c r="AJ1615" s="846">
        <v>41.094000000000001</v>
      </c>
      <c r="AK1615" s="846">
        <v>427.7447877806618</v>
      </c>
      <c r="AL1615" s="846">
        <v>-164.76249521263335</v>
      </c>
      <c r="AM1615" s="846">
        <v>258.83418381081748</v>
      </c>
      <c r="AN1615" s="846">
        <v>258.9294338108175</v>
      </c>
      <c r="AO1615" s="168"/>
    </row>
    <row r="1616" spans="1:41" x14ac:dyDescent="0.25">
      <c r="A1616" s="397"/>
      <c r="B1616" s="397"/>
      <c r="C1616" s="397"/>
      <c r="D1616" s="396"/>
      <c r="E1616" s="397"/>
      <c r="F1616" s="395"/>
      <c r="G1616" s="395" t="s">
        <v>4366</v>
      </c>
      <c r="H1616" s="394"/>
      <c r="I1616" s="387"/>
      <c r="J1616" s="383"/>
      <c r="K1616" s="387">
        <v>0</v>
      </c>
      <c r="L1616" s="201">
        <v>-132.37392007172852</v>
      </c>
      <c r="M1616" s="201">
        <v>415.34755298882715</v>
      </c>
      <c r="N1616" s="201">
        <v>41.094000000000001</v>
      </c>
      <c r="O1616" s="387">
        <v>41.094000000000001</v>
      </c>
      <c r="P1616" s="387">
        <v>415.34755298882715</v>
      </c>
      <c r="Q1616" s="387">
        <v>-132.37392007172852</v>
      </c>
      <c r="R1616" s="387">
        <v>262.93656108178482</v>
      </c>
      <c r="S1616" s="387">
        <v>262.93656108178482</v>
      </c>
      <c r="T1616" s="387"/>
      <c r="U1616" s="201">
        <v>194.45793121538497</v>
      </c>
      <c r="V1616" s="828" t="s">
        <v>2824</v>
      </c>
      <c r="W1616" s="828" t="s">
        <v>4336</v>
      </c>
      <c r="X1616" s="829" t="s">
        <v>3335</v>
      </c>
      <c r="Y1616" s="832">
        <v>2588</v>
      </c>
      <c r="Z1616" s="833" t="s">
        <v>4453</v>
      </c>
      <c r="AA1616" s="830" t="s">
        <v>4268</v>
      </c>
      <c r="AB1616" s="830" t="s">
        <v>3334</v>
      </c>
      <c r="AC1616" s="847"/>
      <c r="AD1616" s="847"/>
      <c r="AE1616" s="847"/>
      <c r="AF1616" s="845">
        <v>0</v>
      </c>
      <c r="AG1616" s="845">
        <v>-164.76249521263335</v>
      </c>
      <c r="AH1616" s="845">
        <v>427.7447877806618</v>
      </c>
      <c r="AI1616" s="845">
        <v>41.094000000000001</v>
      </c>
      <c r="AJ1616" s="846">
        <v>41.094000000000001</v>
      </c>
      <c r="AK1616" s="846">
        <v>427.7447877806618</v>
      </c>
      <c r="AL1616" s="846">
        <v>-164.76249521263335</v>
      </c>
      <c r="AM1616" s="846">
        <v>258.9294338108175</v>
      </c>
      <c r="AN1616" s="846">
        <v>258.9294338108175</v>
      </c>
      <c r="AO1616" s="221"/>
    </row>
    <row r="1617" spans="1:41" x14ac:dyDescent="0.25">
      <c r="A1617" s="397"/>
      <c r="B1617" s="397"/>
      <c r="C1617" s="397"/>
      <c r="D1617" s="396"/>
      <c r="E1617" s="397" t="s">
        <v>619</v>
      </c>
      <c r="F1617" s="395"/>
      <c r="G1617" s="395" t="s">
        <v>2100</v>
      </c>
      <c r="H1617" s="394"/>
      <c r="I1617" s="387"/>
      <c r="J1617" s="383"/>
      <c r="K1617" s="387">
        <v>0</v>
      </c>
      <c r="L1617" s="201">
        <v>-132.37392007172852</v>
      </c>
      <c r="M1617" s="201">
        <v>415.34755298882715</v>
      </c>
      <c r="N1617" s="201">
        <v>41.094000000000001</v>
      </c>
      <c r="O1617" s="387">
        <v>41.094000000000001</v>
      </c>
      <c r="P1617" s="387">
        <v>415.34755298882715</v>
      </c>
      <c r="Q1617" s="387">
        <v>-132.37392007172852</v>
      </c>
      <c r="R1617" s="387">
        <v>262.93656108178482</v>
      </c>
      <c r="S1617" s="387">
        <v>262.93656108178482</v>
      </c>
      <c r="T1617" s="387"/>
      <c r="U1617" s="201">
        <v>194.45793121538497</v>
      </c>
      <c r="V1617" s="845"/>
      <c r="W1617" s="845"/>
      <c r="X1617" s="847"/>
      <c r="Y1617" s="848"/>
      <c r="Z1617" s="847"/>
      <c r="AA1617" s="850"/>
      <c r="AB1617" s="850"/>
      <c r="AC1617" s="847"/>
      <c r="AD1617" s="847"/>
      <c r="AE1617" s="847"/>
      <c r="AF1617" s="845">
        <v>0</v>
      </c>
      <c r="AG1617" s="845">
        <v>-164.76249521263335</v>
      </c>
      <c r="AH1617" s="845">
        <v>427.7447877806618</v>
      </c>
      <c r="AI1617" s="845">
        <v>41.094000000000001</v>
      </c>
      <c r="AJ1617" s="846">
        <v>41.094000000000001</v>
      </c>
      <c r="AK1617" s="846">
        <v>427.7447877806618</v>
      </c>
      <c r="AL1617" s="846">
        <v>-164.76249521263335</v>
      </c>
      <c r="AM1617" s="846">
        <v>258.9294338108175</v>
      </c>
      <c r="AN1617" s="846">
        <v>258.9294338108175</v>
      </c>
      <c r="AO1617" s="221"/>
    </row>
    <row r="1618" spans="1:41" x14ac:dyDescent="0.25">
      <c r="A1618" s="397" t="s">
        <v>2824</v>
      </c>
      <c r="B1618" s="397" t="s">
        <v>2315</v>
      </c>
      <c r="C1618" s="397" t="s">
        <v>1990</v>
      </c>
      <c r="D1618" s="396">
        <v>2629</v>
      </c>
      <c r="E1618" s="397" t="s">
        <v>2844</v>
      </c>
      <c r="F1618" s="395" t="s">
        <v>1988</v>
      </c>
      <c r="G1618" s="395" t="s">
        <v>1987</v>
      </c>
      <c r="H1618" s="394"/>
      <c r="I1618" s="387"/>
      <c r="J1618" s="383"/>
      <c r="K1618" s="387">
        <v>0</v>
      </c>
      <c r="L1618" s="201">
        <v>-132.37392007172852</v>
      </c>
      <c r="M1618" s="201">
        <v>415.34755298882715</v>
      </c>
      <c r="N1618" s="201">
        <v>41.094000000000001</v>
      </c>
      <c r="O1618" s="387">
        <v>41.094000000000001</v>
      </c>
      <c r="P1618" s="387">
        <v>415.34755298882715</v>
      </c>
      <c r="Q1618" s="387">
        <v>-132.37392007172852</v>
      </c>
      <c r="R1618" s="387">
        <v>262.93656108178482</v>
      </c>
      <c r="S1618" s="387">
        <v>262.93656108178482</v>
      </c>
      <c r="T1618" s="387"/>
      <c r="U1618" s="201">
        <v>194.45793121538497</v>
      </c>
      <c r="V1618" s="845"/>
      <c r="W1618" s="845"/>
      <c r="X1618" s="847"/>
      <c r="Y1618" s="848"/>
      <c r="Z1618" s="847"/>
      <c r="AA1618" s="850"/>
      <c r="AB1618" s="850" t="s">
        <v>4367</v>
      </c>
      <c r="AC1618" s="847"/>
      <c r="AD1618" s="847"/>
      <c r="AE1618" s="847"/>
      <c r="AF1618" s="845">
        <v>0.1905</v>
      </c>
      <c r="AG1618" s="845">
        <v>-164.85333675219212</v>
      </c>
      <c r="AH1618" s="845">
        <v>427.77343000806457</v>
      </c>
      <c r="AI1618" s="845">
        <v>41.094000000000001</v>
      </c>
      <c r="AJ1618" s="846">
        <v>41.094000000000001</v>
      </c>
      <c r="AK1618" s="846">
        <v>427.80207223546734</v>
      </c>
      <c r="AL1618" s="846">
        <v>-164.94417829175089</v>
      </c>
      <c r="AM1618" s="846">
        <v>259.02468381081746</v>
      </c>
      <c r="AN1618" s="846">
        <v>259.11993381081749</v>
      </c>
      <c r="AO1618" s="221"/>
    </row>
    <row r="1619" spans="1:41" x14ac:dyDescent="0.25">
      <c r="A1619" s="397"/>
      <c r="B1619" s="397"/>
      <c r="C1619" s="397"/>
      <c r="D1619" s="396"/>
      <c r="E1619" s="397" t="s">
        <v>619</v>
      </c>
      <c r="F1619" s="395"/>
      <c r="G1619" s="395" t="s">
        <v>1962</v>
      </c>
      <c r="H1619" s="394">
        <v>40</v>
      </c>
      <c r="I1619" s="387"/>
      <c r="J1619" s="383"/>
      <c r="K1619" s="387">
        <v>3.5206000000000015E-2</v>
      </c>
      <c r="L1619" s="201">
        <v>-132.35631707172854</v>
      </c>
      <c r="M1619" s="201">
        <v>415.34755298882715</v>
      </c>
      <c r="N1619" s="201">
        <v>41.094000000000001</v>
      </c>
      <c r="O1619" s="387">
        <v>41.094000000000001</v>
      </c>
      <c r="P1619" s="387">
        <v>415.34755298882715</v>
      </c>
      <c r="Q1619" s="387">
        <v>-132.33871407172853</v>
      </c>
      <c r="R1619" s="387">
        <v>262.95416408178482</v>
      </c>
      <c r="S1619" s="387">
        <v>262.97176708178483</v>
      </c>
      <c r="T1619" s="387" t="s">
        <v>2365</v>
      </c>
      <c r="U1619" s="201">
        <v>194.47553421538498</v>
      </c>
      <c r="V1619" s="845"/>
      <c r="W1619" s="845"/>
      <c r="X1619" s="847"/>
      <c r="Y1619" s="848"/>
      <c r="Z1619" s="847"/>
      <c r="AA1619" s="850"/>
      <c r="AB1619" s="850"/>
      <c r="AC1619" s="847"/>
      <c r="AD1619" s="847"/>
      <c r="AE1619" s="847"/>
      <c r="AF1619" s="845">
        <v>0</v>
      </c>
      <c r="AG1619" s="845">
        <v>-164.94417829175089</v>
      </c>
      <c r="AH1619" s="845">
        <v>427.80207223546734</v>
      </c>
      <c r="AI1619" s="845">
        <v>41.094000000000001</v>
      </c>
      <c r="AJ1619" s="846">
        <v>41.094000000000001</v>
      </c>
      <c r="AK1619" s="846">
        <v>427.80207223546734</v>
      </c>
      <c r="AL1619" s="846">
        <v>-164.94417829175089</v>
      </c>
      <c r="AM1619" s="846">
        <v>259.11993381081749</v>
      </c>
      <c r="AN1619" s="846">
        <v>259.11993381081749</v>
      </c>
      <c r="AO1619" s="250"/>
    </row>
    <row r="1620" spans="1:41" x14ac:dyDescent="0.25">
      <c r="A1620" s="397"/>
      <c r="B1620" s="397"/>
      <c r="C1620" s="397"/>
      <c r="D1620" s="397"/>
      <c r="E1620" s="397"/>
      <c r="F1620" s="395"/>
      <c r="G1620" s="395"/>
      <c r="H1620" s="394"/>
      <c r="I1620" s="387"/>
      <c r="J1620" s="383"/>
      <c r="K1620" s="387">
        <v>1.052E-3</v>
      </c>
      <c r="L1620" s="201">
        <v>-132.33818807172855</v>
      </c>
      <c r="M1620" s="201">
        <v>415.34755298882715</v>
      </c>
      <c r="N1620" s="201">
        <v>41.094000000000001</v>
      </c>
      <c r="O1620" s="387">
        <v>41.094000000000001</v>
      </c>
      <c r="P1620" s="387">
        <v>415.34755298882715</v>
      </c>
      <c r="Q1620" s="387">
        <v>-132.33766207172854</v>
      </c>
      <c r="R1620" s="387">
        <v>262.97229308178487</v>
      </c>
      <c r="S1620" s="387">
        <v>262.97281908178485</v>
      </c>
      <c r="T1620" s="387"/>
      <c r="U1620" s="201">
        <v>194.49366321538503</v>
      </c>
      <c r="V1620" s="828" t="s">
        <v>2824</v>
      </c>
      <c r="W1620" s="828" t="s">
        <v>4336</v>
      </c>
      <c r="X1620" s="829" t="s">
        <v>1981</v>
      </c>
      <c r="Y1620" s="848">
        <v>2592</v>
      </c>
      <c r="Z1620" s="849" t="s">
        <v>4454</v>
      </c>
      <c r="AA1620" s="830" t="s">
        <v>3591</v>
      </c>
      <c r="AB1620" s="830" t="s">
        <v>1978</v>
      </c>
      <c r="AC1620" s="835">
        <v>200</v>
      </c>
      <c r="AD1620" s="831"/>
      <c r="AE1620" s="829"/>
      <c r="AF1620" s="845">
        <v>8.4962999999999997E-2</v>
      </c>
      <c r="AG1620" s="845">
        <v>-164.98469361839409</v>
      </c>
      <c r="AH1620" s="845">
        <v>427.814846668889</v>
      </c>
      <c r="AI1620" s="845">
        <v>41.094000000000001</v>
      </c>
      <c r="AJ1620" s="846">
        <v>41.094000000000001</v>
      </c>
      <c r="AK1620" s="846">
        <v>427.82762110231062</v>
      </c>
      <c r="AL1620" s="846">
        <v>-165.02520894503732</v>
      </c>
      <c r="AM1620" s="846">
        <v>259.16241531081749</v>
      </c>
      <c r="AN1620" s="846">
        <v>259.2048968108175</v>
      </c>
      <c r="AO1620" s="250"/>
    </row>
    <row r="1621" spans="1:41" x14ac:dyDescent="0.25">
      <c r="A1621" s="397"/>
      <c r="B1621" s="397"/>
      <c r="C1621" s="397"/>
      <c r="D1621" s="396"/>
      <c r="E1621" s="397"/>
      <c r="F1621" s="395"/>
      <c r="G1621" s="395"/>
      <c r="H1621" s="394"/>
      <c r="I1621" s="387"/>
      <c r="J1621" s="400"/>
      <c r="K1621" s="387">
        <v>7.1999999999999995E-2</v>
      </c>
      <c r="L1621" s="201">
        <v>-132.30166207172854</v>
      </c>
      <c r="M1621" s="201">
        <v>415.34755298882715</v>
      </c>
      <c r="N1621" s="201">
        <v>41.094000000000001</v>
      </c>
      <c r="O1621" s="387">
        <v>41.094000000000001</v>
      </c>
      <c r="P1621" s="387">
        <v>415.34755298882715</v>
      </c>
      <c r="Q1621" s="387">
        <v>-132.26566207172854</v>
      </c>
      <c r="R1621" s="387">
        <v>263.00881908178485</v>
      </c>
      <c r="S1621" s="387">
        <v>263.04481908178485</v>
      </c>
      <c r="T1621" s="387" t="s">
        <v>2843</v>
      </c>
      <c r="U1621" s="222">
        <v>194.53018921538501</v>
      </c>
      <c r="V1621" s="845"/>
      <c r="W1621" s="845"/>
      <c r="X1621" s="847"/>
      <c r="Y1621" s="848"/>
      <c r="Z1621" s="849"/>
      <c r="AA1621" s="850"/>
      <c r="AB1621" s="850" t="s">
        <v>4368</v>
      </c>
      <c r="AC1621" s="847"/>
      <c r="AD1621" s="847"/>
      <c r="AE1621" s="847"/>
      <c r="AF1621" s="845">
        <v>0.1905</v>
      </c>
      <c r="AG1621" s="845">
        <v>-165.11605048459609</v>
      </c>
      <c r="AH1621" s="845">
        <v>427.85626332971339</v>
      </c>
      <c r="AI1621" s="845">
        <v>41.094000000000001</v>
      </c>
      <c r="AJ1621" s="846">
        <v>41.094000000000001</v>
      </c>
      <c r="AK1621" s="846">
        <v>427.88490555711616</v>
      </c>
      <c r="AL1621" s="846">
        <v>-165.20689202415485</v>
      </c>
      <c r="AM1621" s="846">
        <v>259.30014681081747</v>
      </c>
      <c r="AN1621" s="846">
        <v>259.39539681081749</v>
      </c>
      <c r="AO1621" s="250"/>
    </row>
    <row r="1622" spans="1:41" x14ac:dyDescent="0.25">
      <c r="A1622" s="397"/>
      <c r="B1622" s="397"/>
      <c r="C1622" s="397"/>
      <c r="D1622" s="396"/>
      <c r="E1622" s="397"/>
      <c r="F1622" s="395"/>
      <c r="G1622" s="395"/>
      <c r="H1622" s="394"/>
      <c r="I1622" s="387"/>
      <c r="J1622" s="383"/>
      <c r="K1622" s="387">
        <v>0.37429499999999999</v>
      </c>
      <c r="L1622" s="201">
        <v>-132.07851457172853</v>
      </c>
      <c r="M1622" s="201">
        <v>415.34755298882715</v>
      </c>
      <c r="N1622" s="201">
        <v>41.094000000000001</v>
      </c>
      <c r="O1622" s="387">
        <v>41.094000000000001</v>
      </c>
      <c r="P1622" s="387">
        <v>415.34755298882715</v>
      </c>
      <c r="Q1622" s="387">
        <v>-131.89136707172855</v>
      </c>
      <c r="R1622" s="387">
        <v>263.23196658178489</v>
      </c>
      <c r="S1622" s="387">
        <v>263.41911408178487</v>
      </c>
      <c r="T1622" s="387"/>
      <c r="U1622" s="222">
        <v>194.75333671538505</v>
      </c>
      <c r="V1622" s="828" t="s">
        <v>2824</v>
      </c>
      <c r="W1622" s="828" t="s">
        <v>4336</v>
      </c>
      <c r="X1622" s="829" t="s">
        <v>2152</v>
      </c>
      <c r="Y1622" s="832">
        <v>2593</v>
      </c>
      <c r="Z1622" s="833" t="s">
        <v>4455</v>
      </c>
      <c r="AA1622" s="830" t="s">
        <v>2150</v>
      </c>
      <c r="AB1622" s="830" t="s">
        <v>2149</v>
      </c>
      <c r="AC1622" s="847"/>
      <c r="AD1622" s="847"/>
      <c r="AE1622" s="847"/>
      <c r="AF1622" s="845">
        <v>0</v>
      </c>
      <c r="AG1622" s="845">
        <v>-165.20689202415485</v>
      </c>
      <c r="AH1622" s="845">
        <v>427.88490555711616</v>
      </c>
      <c r="AI1622" s="845">
        <v>41.094000000000001</v>
      </c>
      <c r="AJ1622" s="846">
        <v>41.094000000000001</v>
      </c>
      <c r="AK1622" s="846">
        <v>427.88490555711616</v>
      </c>
      <c r="AL1622" s="846">
        <v>-165.20689202415485</v>
      </c>
      <c r="AM1622" s="846">
        <v>259.39539681081749</v>
      </c>
      <c r="AN1622" s="846">
        <v>259.39539681081749</v>
      </c>
      <c r="AO1622" s="223"/>
    </row>
    <row r="1623" spans="1:41" x14ac:dyDescent="0.25">
      <c r="A1623" s="606" t="s">
        <v>2824</v>
      </c>
      <c r="B1623" s="606" t="s">
        <v>2315</v>
      </c>
      <c r="C1623" s="606" t="s">
        <v>3335</v>
      </c>
      <c r="D1623" s="607">
        <v>2634</v>
      </c>
      <c r="E1623" s="606" t="s">
        <v>4156</v>
      </c>
      <c r="F1623" s="605" t="s">
        <v>4369</v>
      </c>
      <c r="G1623" s="605" t="s">
        <v>4286</v>
      </c>
      <c r="H1623" s="394"/>
      <c r="I1623" s="399"/>
      <c r="J1623" s="398"/>
      <c r="K1623" s="387">
        <v>0</v>
      </c>
      <c r="L1623" s="201">
        <v>-131.89136707172855</v>
      </c>
      <c r="M1623" s="201">
        <v>415.34755298882715</v>
      </c>
      <c r="N1623" s="201">
        <v>41.094000000000001</v>
      </c>
      <c r="O1623" s="387">
        <v>41.094000000000001</v>
      </c>
      <c r="P1623" s="387">
        <v>415.34755298882715</v>
      </c>
      <c r="Q1623" s="387">
        <v>-131.89136707172855</v>
      </c>
      <c r="R1623" s="387">
        <v>263.41911408178487</v>
      </c>
      <c r="S1623" s="387">
        <v>263.41911408178487</v>
      </c>
      <c r="T1623" s="387"/>
      <c r="U1623" s="222">
        <v>194.94048421538503</v>
      </c>
      <c r="V1623" s="828" t="s">
        <v>2824</v>
      </c>
      <c r="W1623" s="828" t="s">
        <v>4336</v>
      </c>
      <c r="X1623" s="829" t="s">
        <v>1967</v>
      </c>
      <c r="Y1623" s="832">
        <v>2594</v>
      </c>
      <c r="Z1623" s="833" t="s">
        <v>4456</v>
      </c>
      <c r="AA1623" s="830" t="s">
        <v>1965</v>
      </c>
      <c r="AB1623" s="830" t="s">
        <v>3528</v>
      </c>
      <c r="AC1623" s="847"/>
      <c r="AD1623" s="847"/>
      <c r="AE1623" s="847"/>
      <c r="AF1623" s="845">
        <v>0</v>
      </c>
      <c r="AG1623" s="845">
        <v>-165.20689202415485</v>
      </c>
      <c r="AH1623" s="845">
        <v>427.88490555711616</v>
      </c>
      <c r="AI1623" s="845">
        <v>41.094000000000001</v>
      </c>
      <c r="AJ1623" s="846">
        <v>41.094000000000001</v>
      </c>
      <c r="AK1623" s="846">
        <v>427.88490555711616</v>
      </c>
      <c r="AL1623" s="846">
        <v>-165.20689202415485</v>
      </c>
      <c r="AM1623" s="846">
        <v>259.39539681081749</v>
      </c>
      <c r="AN1623" s="846">
        <v>259.39539681081749</v>
      </c>
      <c r="AO1623" s="221"/>
    </row>
    <row r="1624" spans="1:41" x14ac:dyDescent="0.25">
      <c r="A1624" s="397"/>
      <c r="B1624" s="397"/>
      <c r="C1624" s="397"/>
      <c r="D1624" s="396"/>
      <c r="E1624" s="397"/>
      <c r="F1624" s="395"/>
      <c r="G1624" s="395"/>
      <c r="H1624" s="394"/>
      <c r="I1624" s="387"/>
      <c r="J1624" s="383"/>
      <c r="K1624" s="387">
        <v>0.27566600000000002</v>
      </c>
      <c r="L1624" s="201">
        <v>-131.75353407172855</v>
      </c>
      <c r="M1624" s="201">
        <v>415.34755298882715</v>
      </c>
      <c r="N1624" s="201">
        <v>41.094000000000001</v>
      </c>
      <c r="O1624" s="387">
        <v>41.094000000000001</v>
      </c>
      <c r="P1624" s="387">
        <v>415.34755298882715</v>
      </c>
      <c r="Q1624" s="387">
        <v>-131.61570107172855</v>
      </c>
      <c r="R1624" s="387">
        <v>263.55694708178487</v>
      </c>
      <c r="S1624" s="387">
        <v>263.69478008178487</v>
      </c>
      <c r="T1624" s="393"/>
      <c r="U1624" s="222">
        <v>195.07831721538503</v>
      </c>
      <c r="V1624" s="851"/>
      <c r="W1624" s="845"/>
      <c r="X1624" s="847"/>
      <c r="Y1624" s="847"/>
      <c r="Z1624" s="847"/>
      <c r="AA1624" s="850"/>
      <c r="AB1624" s="850"/>
      <c r="AC1624" s="847"/>
      <c r="AD1624" s="847"/>
      <c r="AE1624" s="847"/>
      <c r="AF1624" s="845">
        <v>0</v>
      </c>
      <c r="AG1624" s="845">
        <v>-165.20689202415485</v>
      </c>
      <c r="AH1624" s="845">
        <v>427.88490555711616</v>
      </c>
      <c r="AI1624" s="845">
        <v>41.094000000000001</v>
      </c>
      <c r="AJ1624" s="846">
        <v>41.094000000000001</v>
      </c>
      <c r="AK1624" s="846">
        <v>427.88490555711616</v>
      </c>
      <c r="AL1624" s="846">
        <v>-165.20689202415485</v>
      </c>
      <c r="AM1624" s="846">
        <v>259.39539681081749</v>
      </c>
      <c r="AN1624" s="846">
        <v>259.39539681081749</v>
      </c>
      <c r="AO1624" s="221"/>
    </row>
    <row r="1625" spans="1:41" x14ac:dyDescent="0.25">
      <c r="A1625" s="397"/>
      <c r="B1625" s="397"/>
      <c r="C1625" s="397"/>
      <c r="D1625" s="396"/>
      <c r="E1625" s="387"/>
      <c r="F1625" s="395"/>
      <c r="G1625" s="393"/>
      <c r="H1625" s="394"/>
      <c r="I1625" s="387"/>
      <c r="J1625" s="383"/>
      <c r="K1625" s="387">
        <v>7.1999999999999995E-2</v>
      </c>
      <c r="L1625" s="201">
        <v>-131.57970107172855</v>
      </c>
      <c r="M1625" s="201">
        <v>415.34755298882715</v>
      </c>
      <c r="N1625" s="201">
        <v>41.094000000000001</v>
      </c>
      <c r="O1625" s="387">
        <v>41.094000000000001</v>
      </c>
      <c r="P1625" s="387">
        <v>415.34755298882715</v>
      </c>
      <c r="Q1625" s="387">
        <v>-131.54370107172855</v>
      </c>
      <c r="R1625" s="387">
        <v>263.73078008178487</v>
      </c>
      <c r="S1625" s="387">
        <v>263.76678008178487</v>
      </c>
      <c r="T1625" s="393"/>
      <c r="U1625" s="222">
        <v>195.25215021538503</v>
      </c>
      <c r="V1625" s="846"/>
      <c r="W1625" s="846"/>
      <c r="X1625" s="849"/>
      <c r="Y1625" s="849"/>
      <c r="Z1625" s="849"/>
      <c r="AA1625" s="852"/>
      <c r="AB1625" s="850" t="s">
        <v>4370</v>
      </c>
      <c r="AC1625" s="849"/>
      <c r="AD1625" s="849"/>
      <c r="AE1625" s="849"/>
      <c r="AF1625" s="845">
        <v>0.1905</v>
      </c>
      <c r="AG1625" s="845">
        <v>-165.29773356371362</v>
      </c>
      <c r="AH1625" s="845">
        <v>427.91354778451893</v>
      </c>
      <c r="AI1625" s="845">
        <v>41.094000000000001</v>
      </c>
      <c r="AJ1625" s="846">
        <v>41.094000000000001</v>
      </c>
      <c r="AK1625" s="846">
        <v>427.9421900119217</v>
      </c>
      <c r="AL1625" s="846">
        <v>-165.38857510327239</v>
      </c>
      <c r="AM1625" s="846">
        <v>259.49064681081745</v>
      </c>
      <c r="AN1625" s="846">
        <v>259.58589681081747</v>
      </c>
      <c r="AO1625" s="223"/>
    </row>
    <row r="1626" spans="1:41" x14ac:dyDescent="0.25">
      <c r="A1626" s="379"/>
      <c r="B1626" s="379"/>
      <c r="C1626" s="379"/>
      <c r="D1626" s="386"/>
      <c r="E1626" s="377" t="s">
        <v>619</v>
      </c>
      <c r="F1626" s="376"/>
      <c r="G1626" s="376"/>
      <c r="H1626" s="375"/>
      <c r="I1626" s="373"/>
      <c r="J1626" s="374"/>
      <c r="K1626" s="372">
        <v>0.17749999999999999</v>
      </c>
      <c r="L1626" s="201">
        <v>-131.45495107172854</v>
      </c>
      <c r="M1626" s="201">
        <v>415.34755298882715</v>
      </c>
      <c r="N1626" s="201">
        <v>41.094000000000001</v>
      </c>
      <c r="O1626" s="372">
        <v>41.094000000000001</v>
      </c>
      <c r="P1626" s="373">
        <v>415.34755298882715</v>
      </c>
      <c r="Q1626" s="373">
        <v>-131.36620107172854</v>
      </c>
      <c r="R1626" s="372">
        <v>263.85553008178488</v>
      </c>
      <c r="S1626" s="372">
        <v>263.94428008178488</v>
      </c>
      <c r="T1626" s="392"/>
      <c r="U1626" s="170">
        <v>195.37690021538504</v>
      </c>
      <c r="V1626" s="846"/>
      <c r="W1626" s="846"/>
      <c r="X1626" s="849"/>
      <c r="Y1626" s="849"/>
      <c r="Z1626" s="849"/>
      <c r="AA1626" s="852"/>
      <c r="AB1626" s="852"/>
      <c r="AC1626" s="849"/>
      <c r="AD1626" s="849"/>
      <c r="AE1626" s="849"/>
      <c r="AF1626" s="845">
        <v>1.2537E-2</v>
      </c>
      <c r="AG1626" s="845">
        <v>-165.39455347797815</v>
      </c>
      <c r="AH1626" s="845">
        <v>427.94407498622593</v>
      </c>
      <c r="AI1626" s="845">
        <v>41.094000000000001</v>
      </c>
      <c r="AJ1626" s="846">
        <v>41.094000000000001</v>
      </c>
      <c r="AK1626" s="846">
        <v>427.9459599605301</v>
      </c>
      <c r="AL1626" s="846">
        <v>-165.40053185268391</v>
      </c>
      <c r="AM1626" s="846">
        <v>259.59216531081751</v>
      </c>
      <c r="AN1626" s="846">
        <v>259.59843381081748</v>
      </c>
      <c r="AO1626" s="223"/>
    </row>
    <row r="1627" spans="1:41" x14ac:dyDescent="0.25">
      <c r="A1627" s="377" t="s">
        <v>2824</v>
      </c>
      <c r="B1627" s="377" t="s">
        <v>2315</v>
      </c>
      <c r="C1627" s="377" t="s">
        <v>1961</v>
      </c>
      <c r="D1627" s="378">
        <v>2640</v>
      </c>
      <c r="E1627" s="377" t="s">
        <v>2841</v>
      </c>
      <c r="F1627" s="376" t="s">
        <v>1984</v>
      </c>
      <c r="G1627" s="376" t="s">
        <v>1958</v>
      </c>
      <c r="H1627" s="375">
        <v>50</v>
      </c>
      <c r="I1627" s="373"/>
      <c r="J1627" s="374"/>
      <c r="K1627" s="373">
        <v>0.2</v>
      </c>
      <c r="L1627" s="201">
        <v>-131.26620107172855</v>
      </c>
      <c r="M1627" s="201">
        <v>415.34755298882715</v>
      </c>
      <c r="N1627" s="201">
        <v>41.094000000000001</v>
      </c>
      <c r="O1627" s="372">
        <v>41.094000000000001</v>
      </c>
      <c r="P1627" s="373">
        <v>415.34755298882715</v>
      </c>
      <c r="Q1627" s="373">
        <v>-131.16620107172855</v>
      </c>
      <c r="R1627" s="373">
        <v>264.04428008178485</v>
      </c>
      <c r="S1627" s="373">
        <v>264.14428008178487</v>
      </c>
      <c r="T1627" s="373"/>
      <c r="U1627" s="170">
        <v>195.56565021538501</v>
      </c>
      <c r="V1627" s="845" t="s">
        <v>2824</v>
      </c>
      <c r="W1627" s="845" t="s">
        <v>4336</v>
      </c>
      <c r="X1627" s="847" t="s">
        <v>3475</v>
      </c>
      <c r="Y1627" s="848">
        <v>2596</v>
      </c>
      <c r="Z1627" s="849" t="s">
        <v>4457</v>
      </c>
      <c r="AA1627" s="850" t="s">
        <v>4359</v>
      </c>
      <c r="AB1627" s="850" t="s">
        <v>4371</v>
      </c>
      <c r="AC1627" s="847" t="s">
        <v>4372</v>
      </c>
      <c r="AD1627" s="849"/>
      <c r="AE1627" s="849"/>
      <c r="AF1627" s="845">
        <v>0</v>
      </c>
      <c r="AG1627" s="845">
        <v>-165.40053185268391</v>
      </c>
      <c r="AH1627" s="845">
        <v>427.9459599605301</v>
      </c>
      <c r="AI1627" s="845">
        <v>41.094000000000001</v>
      </c>
      <c r="AJ1627" s="846">
        <v>41.094000000000001</v>
      </c>
      <c r="AK1627" s="846">
        <v>427.9459599605301</v>
      </c>
      <c r="AL1627" s="846">
        <v>-165.40053185268391</v>
      </c>
      <c r="AM1627" s="846">
        <v>259.59843381081748</v>
      </c>
      <c r="AN1627" s="846">
        <v>259.59843381081748</v>
      </c>
      <c r="AO1627" s="223"/>
    </row>
    <row r="1628" spans="1:41" x14ac:dyDescent="0.25">
      <c r="A1628" s="379"/>
      <c r="B1628" s="379"/>
      <c r="C1628" s="379"/>
      <c r="D1628" s="386"/>
      <c r="E1628" s="377" t="s">
        <v>619</v>
      </c>
      <c r="F1628" s="376"/>
      <c r="G1628" s="376"/>
      <c r="H1628" s="375"/>
      <c r="I1628" s="373"/>
      <c r="J1628" s="374"/>
      <c r="K1628" s="372">
        <v>0.25</v>
      </c>
      <c r="L1628" s="201">
        <v>-131.04120107172855</v>
      </c>
      <c r="M1628" s="201">
        <v>415.34755298882715</v>
      </c>
      <c r="N1628" s="201">
        <v>41.094000000000001</v>
      </c>
      <c r="O1628" s="372">
        <v>41.094000000000001</v>
      </c>
      <c r="P1628" s="373">
        <v>415.34755298882715</v>
      </c>
      <c r="Q1628" s="373">
        <v>-130.91620107172855</v>
      </c>
      <c r="R1628" s="372">
        <v>264.26928008178487</v>
      </c>
      <c r="S1628" s="372">
        <v>264.39428008178487</v>
      </c>
      <c r="T1628" s="372"/>
      <c r="U1628" s="170">
        <v>195.79065021538503</v>
      </c>
      <c r="V1628" s="847"/>
      <c r="W1628" s="847"/>
      <c r="X1628" s="847"/>
      <c r="Y1628" s="847"/>
      <c r="Z1628" s="847"/>
      <c r="AA1628" s="850"/>
      <c r="AB1628" s="850"/>
      <c r="AC1628" s="847"/>
      <c r="AD1628" s="847"/>
      <c r="AE1628" s="847"/>
      <c r="AF1628" s="845">
        <v>0.1</v>
      </c>
      <c r="AG1628" s="845">
        <v>-165.44821770022133</v>
      </c>
      <c r="AH1628" s="845">
        <v>427.96099525050533</v>
      </c>
      <c r="AI1628" s="845">
        <v>41.094000000000001</v>
      </c>
      <c r="AJ1628" s="846">
        <v>41.094000000000001</v>
      </c>
      <c r="AK1628" s="846">
        <v>427.97603054048051</v>
      </c>
      <c r="AL1628" s="846">
        <v>-165.49590354775873</v>
      </c>
      <c r="AM1628" s="846">
        <v>259.64843381081749</v>
      </c>
      <c r="AN1628" s="846">
        <v>259.69843381081751</v>
      </c>
      <c r="AO1628" s="168"/>
    </row>
    <row r="1629" spans="1:41" x14ac:dyDescent="0.25">
      <c r="A1629" s="379" t="s">
        <v>2824</v>
      </c>
      <c r="B1629" s="379" t="s">
        <v>2315</v>
      </c>
      <c r="C1629" s="379" t="s">
        <v>1947</v>
      </c>
      <c r="D1629" s="386">
        <v>2645</v>
      </c>
      <c r="E1629" s="377" t="s">
        <v>2840</v>
      </c>
      <c r="F1629" s="376" t="s">
        <v>1982</v>
      </c>
      <c r="G1629" s="376" t="s">
        <v>1944</v>
      </c>
      <c r="H1629" s="375">
        <v>50</v>
      </c>
      <c r="I1629" s="373"/>
      <c r="J1629" s="374"/>
      <c r="K1629" s="372">
        <v>0.25</v>
      </c>
      <c r="L1629" s="201">
        <v>-130.79120107172855</v>
      </c>
      <c r="M1629" s="201">
        <v>415.34755298882715</v>
      </c>
      <c r="N1629" s="201">
        <v>41.094000000000001</v>
      </c>
      <c r="O1629" s="372">
        <v>41.094000000000001</v>
      </c>
      <c r="P1629" s="373">
        <v>415.34755298882715</v>
      </c>
      <c r="Q1629" s="373">
        <v>-130.66620107172855</v>
      </c>
      <c r="R1629" s="372">
        <v>264.51928008178487</v>
      </c>
      <c r="S1629" s="372">
        <v>264.64428008178487</v>
      </c>
      <c r="T1629" s="372"/>
      <c r="U1629" s="170">
        <v>196.04065021538503</v>
      </c>
      <c r="V1629" s="845" t="s">
        <v>2824</v>
      </c>
      <c r="W1629" s="845" t="s">
        <v>4336</v>
      </c>
      <c r="X1629" s="847" t="s">
        <v>4373</v>
      </c>
      <c r="Y1629" s="848">
        <v>2597</v>
      </c>
      <c r="Z1629" s="849" t="s">
        <v>4458</v>
      </c>
      <c r="AA1629" s="850"/>
      <c r="AB1629" s="850" t="s">
        <v>4374</v>
      </c>
      <c r="AC1629" s="847"/>
      <c r="AD1629" s="847"/>
      <c r="AE1629" s="847"/>
      <c r="AF1629" s="845">
        <v>0</v>
      </c>
      <c r="AG1629" s="845">
        <v>-165.49590354775873</v>
      </c>
      <c r="AH1629" s="845">
        <v>427.97603054048051</v>
      </c>
      <c r="AI1629" s="845">
        <v>41.094000000000001</v>
      </c>
      <c r="AJ1629" s="846">
        <v>41.094000000000001</v>
      </c>
      <c r="AK1629" s="846">
        <v>427.97603054048051</v>
      </c>
      <c r="AL1629" s="846">
        <v>-165.49590354775873</v>
      </c>
      <c r="AM1629" s="846">
        <v>259.69843381081751</v>
      </c>
      <c r="AN1629" s="846">
        <v>259.69843381081751</v>
      </c>
      <c r="AO1629" s="221"/>
    </row>
    <row r="1630" spans="1:41" x14ac:dyDescent="0.25">
      <c r="A1630" s="379"/>
      <c r="B1630" s="379"/>
      <c r="C1630" s="379"/>
      <c r="D1630" s="386"/>
      <c r="E1630" s="377"/>
      <c r="F1630" s="376"/>
      <c r="G1630" s="376"/>
      <c r="H1630" s="375"/>
      <c r="I1630" s="373"/>
      <c r="J1630" s="374"/>
      <c r="K1630" s="372">
        <v>0.41601100000000002</v>
      </c>
      <c r="L1630" s="201">
        <v>-130.45819557172854</v>
      </c>
      <c r="M1630" s="201">
        <v>415.34755298882715</v>
      </c>
      <c r="N1630" s="201">
        <v>41.094000000000001</v>
      </c>
      <c r="O1630" s="372">
        <v>41.094000000000001</v>
      </c>
      <c r="P1630" s="373">
        <v>415.34755298882715</v>
      </c>
      <c r="Q1630" s="373">
        <v>-130.25019007172855</v>
      </c>
      <c r="R1630" s="372">
        <v>264.85228558178488</v>
      </c>
      <c r="S1630" s="372">
        <v>265.0602910817849</v>
      </c>
      <c r="T1630" s="372"/>
      <c r="U1630" s="170">
        <v>196.37365571538504</v>
      </c>
      <c r="V1630" s="851" t="s">
        <v>4375</v>
      </c>
      <c r="W1630" s="845"/>
      <c r="X1630" s="847"/>
      <c r="Y1630" s="847"/>
      <c r="Z1630" s="847"/>
      <c r="AA1630" s="850"/>
      <c r="AB1630" s="850"/>
      <c r="AC1630" s="847"/>
      <c r="AD1630" s="847"/>
      <c r="AE1630" s="847"/>
      <c r="AF1630" s="847"/>
      <c r="AG1630" s="847"/>
      <c r="AH1630" s="847"/>
      <c r="AI1630" s="847"/>
      <c r="AJ1630" s="847"/>
      <c r="AK1630" s="847"/>
      <c r="AL1630" s="847"/>
      <c r="AM1630" s="847"/>
      <c r="AN1630" s="847"/>
      <c r="AO1630" s="168"/>
    </row>
    <row r="1631" spans="1:41" x14ac:dyDescent="0.25">
      <c r="A1631" s="379" t="s">
        <v>2824</v>
      </c>
      <c r="B1631" s="379" t="s">
        <v>2315</v>
      </c>
      <c r="C1631" s="379" t="s">
        <v>1981</v>
      </c>
      <c r="D1631" s="386">
        <v>2651</v>
      </c>
      <c r="E1631" s="377" t="s">
        <v>2839</v>
      </c>
      <c r="F1631" s="376" t="s">
        <v>1979</v>
      </c>
      <c r="G1631" s="376" t="s">
        <v>1978</v>
      </c>
      <c r="H1631" s="375">
        <v>63</v>
      </c>
      <c r="I1631" s="381"/>
      <c r="J1631" s="380"/>
      <c r="K1631" s="372">
        <v>7.4999999999999997E-2</v>
      </c>
      <c r="L1631" s="201">
        <v>-130.21269007172856</v>
      </c>
      <c r="M1631" s="201">
        <v>415.34755298882715</v>
      </c>
      <c r="N1631" s="201">
        <v>41.094000000000001</v>
      </c>
      <c r="O1631" s="372">
        <v>41.094000000000001</v>
      </c>
      <c r="P1631" s="373">
        <v>415.34755298882715</v>
      </c>
      <c r="Q1631" s="373">
        <v>-130.17519007172857</v>
      </c>
      <c r="R1631" s="372">
        <v>265.09779108178486</v>
      </c>
      <c r="S1631" s="372">
        <v>265.13529108178489</v>
      </c>
      <c r="T1631" s="372"/>
      <c r="U1631" s="170">
        <v>196.61916121538502</v>
      </c>
      <c r="V1631" s="222"/>
      <c r="W1631" s="222"/>
      <c r="X1631" s="221"/>
      <c r="Y1631" s="221"/>
      <c r="Z1631" s="221"/>
      <c r="AA1631" s="175"/>
      <c r="AB1631" s="175"/>
      <c r="AC1631" s="221"/>
      <c r="AD1631" s="221"/>
      <c r="AE1631" s="221"/>
      <c r="AF1631" s="221"/>
      <c r="AG1631" s="221"/>
      <c r="AH1631" s="221"/>
      <c r="AI1631" s="221"/>
      <c r="AJ1631" s="221"/>
      <c r="AK1631" s="221"/>
      <c r="AL1631" s="221"/>
      <c r="AM1631" s="221"/>
      <c r="AN1631" s="221"/>
      <c r="AO1631" s="168"/>
    </row>
    <row r="1632" spans="1:41" x14ac:dyDescent="0.25">
      <c r="A1632" s="377" t="s">
        <v>2824</v>
      </c>
      <c r="B1632" s="377" t="s">
        <v>2315</v>
      </c>
      <c r="C1632" s="377" t="s">
        <v>4320</v>
      </c>
      <c r="D1632" s="378">
        <v>2652</v>
      </c>
      <c r="E1632" s="853" t="s">
        <v>4418</v>
      </c>
      <c r="F1632" s="376" t="s">
        <v>4376</v>
      </c>
      <c r="G1632" s="219" t="s">
        <v>4377</v>
      </c>
      <c r="H1632" s="375"/>
      <c r="I1632" s="373"/>
      <c r="J1632" s="374"/>
      <c r="K1632" s="372">
        <v>0.13139410000000001</v>
      </c>
      <c r="L1632" s="201">
        <v>-130.10949302172855</v>
      </c>
      <c r="M1632" s="201">
        <v>415.34755298882715</v>
      </c>
      <c r="N1632" s="201">
        <v>41.094000000000001</v>
      </c>
      <c r="O1632" s="372">
        <v>41.094000000000001</v>
      </c>
      <c r="P1632" s="373">
        <v>415.34755298882715</v>
      </c>
      <c r="Q1632" s="373">
        <v>-130.04379597172857</v>
      </c>
      <c r="R1632" s="372">
        <v>265.20098813178492</v>
      </c>
      <c r="S1632" s="372">
        <v>265.26668518178491</v>
      </c>
      <c r="T1632" s="372"/>
      <c r="U1632" s="170">
        <v>196.72235826538508</v>
      </c>
      <c r="V1632" s="170"/>
      <c r="W1632" s="170"/>
      <c r="X1632" s="168"/>
      <c r="Y1632" s="168"/>
      <c r="Z1632" s="168"/>
      <c r="AA1632" s="169"/>
      <c r="AB1632" s="169"/>
      <c r="AC1632" s="168"/>
      <c r="AD1632" s="168"/>
      <c r="AE1632" s="168"/>
      <c r="AF1632" s="168"/>
      <c r="AG1632" s="168"/>
      <c r="AH1632" s="168"/>
      <c r="AI1632" s="168"/>
      <c r="AJ1632" s="168"/>
      <c r="AK1632" s="168"/>
      <c r="AL1632" s="168"/>
      <c r="AM1632" s="168"/>
      <c r="AN1632" s="168"/>
      <c r="AO1632" s="168"/>
    </row>
    <row r="1633" spans="1:41" x14ac:dyDescent="0.25">
      <c r="A1633" s="379" t="s">
        <v>2824</v>
      </c>
      <c r="B1633" s="379" t="s">
        <v>2315</v>
      </c>
      <c r="C1633" s="379" t="s">
        <v>1956</v>
      </c>
      <c r="D1633" s="386">
        <v>2654</v>
      </c>
      <c r="E1633" s="377" t="s">
        <v>2838</v>
      </c>
      <c r="F1633" s="376" t="s">
        <v>1982</v>
      </c>
      <c r="G1633" s="376" t="s">
        <v>1953</v>
      </c>
      <c r="H1633" s="375">
        <v>50</v>
      </c>
      <c r="I1633" s="373"/>
      <c r="J1633" s="374"/>
      <c r="K1633" s="372">
        <v>0.25</v>
      </c>
      <c r="L1633" s="201">
        <v>-129.91879597172857</v>
      </c>
      <c r="M1633" s="201">
        <v>415.34755298882715</v>
      </c>
      <c r="N1633" s="201">
        <v>41.094000000000001</v>
      </c>
      <c r="O1633" s="372">
        <v>41.094000000000001</v>
      </c>
      <c r="P1633" s="373">
        <v>415.34755298882715</v>
      </c>
      <c r="Q1633" s="373">
        <v>-129.79379597172857</v>
      </c>
      <c r="R1633" s="372">
        <v>265.39168518178491</v>
      </c>
      <c r="S1633" s="372">
        <v>265.51668518178491</v>
      </c>
      <c r="T1633" s="372"/>
      <c r="U1633" s="170">
        <v>196.91305531538507</v>
      </c>
      <c r="V1633" s="170"/>
      <c r="W1633" s="170"/>
      <c r="X1633" s="168"/>
      <c r="Y1633" s="168"/>
      <c r="Z1633" s="168"/>
      <c r="AA1633" s="169"/>
      <c r="AB1633" s="169"/>
      <c r="AC1633" s="168"/>
      <c r="AD1633" s="168"/>
      <c r="AE1633" s="168"/>
      <c r="AF1633" s="168"/>
      <c r="AG1633" s="168"/>
      <c r="AH1633" s="168"/>
      <c r="AI1633" s="168"/>
      <c r="AJ1633" s="168"/>
      <c r="AK1633" s="168"/>
      <c r="AL1633" s="168"/>
      <c r="AM1633" s="168"/>
      <c r="AN1633" s="168"/>
      <c r="AO1633" s="168"/>
    </row>
    <row r="1634" spans="1:41" x14ac:dyDescent="0.25">
      <c r="A1634" s="379"/>
      <c r="B1634" s="379"/>
      <c r="C1634" s="379"/>
      <c r="D1634" s="386"/>
      <c r="E1634" s="377" t="s">
        <v>619</v>
      </c>
      <c r="F1634" s="376"/>
      <c r="G1634" s="376"/>
      <c r="H1634" s="375"/>
      <c r="I1634" s="373"/>
      <c r="J1634" s="374"/>
      <c r="K1634" s="372">
        <v>0.55000000000000004</v>
      </c>
      <c r="L1634" s="201">
        <v>-129.51879597172857</v>
      </c>
      <c r="M1634" s="201">
        <v>415.34755298882715</v>
      </c>
      <c r="N1634" s="201">
        <v>41.094000000000001</v>
      </c>
      <c r="O1634" s="372">
        <v>41.094000000000001</v>
      </c>
      <c r="P1634" s="373">
        <v>415.34755298882715</v>
      </c>
      <c r="Q1634" s="373">
        <v>-129.24379597172856</v>
      </c>
      <c r="R1634" s="372">
        <v>265.79168518178494</v>
      </c>
      <c r="S1634" s="372">
        <v>266.06668518178492</v>
      </c>
      <c r="T1634" s="372"/>
      <c r="U1634" s="170">
        <v>197.3130553153851</v>
      </c>
      <c r="V1634" s="170"/>
      <c r="W1634" s="170"/>
      <c r="X1634" s="168"/>
      <c r="Y1634" s="168"/>
      <c r="Z1634" s="168"/>
      <c r="AA1634" s="169"/>
      <c r="AB1634" s="169"/>
      <c r="AC1634" s="168"/>
      <c r="AD1634" s="168"/>
      <c r="AE1634" s="168"/>
      <c r="AF1634" s="168"/>
      <c r="AG1634" s="168"/>
      <c r="AH1634" s="168"/>
      <c r="AI1634" s="168"/>
      <c r="AJ1634" s="168"/>
      <c r="AK1634" s="168"/>
      <c r="AL1634" s="168"/>
      <c r="AM1634" s="168"/>
      <c r="AN1634" s="168"/>
      <c r="AO1634" s="168"/>
    </row>
    <row r="1635" spans="1:41" x14ac:dyDescent="0.25">
      <c r="A1635" s="379" t="s">
        <v>2824</v>
      </c>
      <c r="B1635" s="379" t="s">
        <v>2315</v>
      </c>
      <c r="C1635" s="379" t="s">
        <v>1961</v>
      </c>
      <c r="D1635" s="386">
        <v>2662</v>
      </c>
      <c r="E1635" s="377" t="s">
        <v>2837</v>
      </c>
      <c r="F1635" s="376" t="s">
        <v>1984</v>
      </c>
      <c r="G1635" s="376" t="s">
        <v>1958</v>
      </c>
      <c r="H1635" s="375">
        <v>50</v>
      </c>
      <c r="I1635" s="373"/>
      <c r="J1635" s="374"/>
      <c r="K1635" s="372">
        <v>0.2</v>
      </c>
      <c r="L1635" s="201">
        <v>-129.14379597172857</v>
      </c>
      <c r="M1635" s="201">
        <v>415.34755298882715</v>
      </c>
      <c r="N1635" s="201">
        <v>41.094000000000001</v>
      </c>
      <c r="O1635" s="372">
        <v>41.094000000000001</v>
      </c>
      <c r="P1635" s="373">
        <v>415.34755298882715</v>
      </c>
      <c r="Q1635" s="373">
        <v>-129.04379597172857</v>
      </c>
      <c r="R1635" s="372">
        <v>266.16668518178489</v>
      </c>
      <c r="S1635" s="372">
        <v>266.26668518178491</v>
      </c>
      <c r="T1635" s="372"/>
      <c r="U1635" s="170">
        <v>197.68805531538504</v>
      </c>
      <c r="V1635" s="170"/>
      <c r="W1635" s="170"/>
      <c r="X1635" s="168"/>
      <c r="Y1635" s="168"/>
      <c r="Z1635" s="168"/>
      <c r="AA1635" s="169"/>
      <c r="AB1635" s="169"/>
      <c r="AC1635" s="168"/>
      <c r="AD1635" s="168"/>
      <c r="AE1635" s="168"/>
      <c r="AF1635" s="168"/>
      <c r="AG1635" s="168"/>
      <c r="AH1635" s="168"/>
      <c r="AI1635" s="168"/>
      <c r="AJ1635" s="168"/>
      <c r="AK1635" s="168"/>
      <c r="AL1635" s="168"/>
      <c r="AM1635" s="168"/>
      <c r="AN1635" s="168"/>
      <c r="AO1635" s="168"/>
    </row>
    <row r="1636" spans="1:41" x14ac:dyDescent="0.25">
      <c r="A1636" s="377" t="s">
        <v>2824</v>
      </c>
      <c r="B1636" s="377" t="s">
        <v>2315</v>
      </c>
      <c r="C1636" s="377" t="s">
        <v>4320</v>
      </c>
      <c r="D1636" s="378">
        <v>2663</v>
      </c>
      <c r="E1636" s="853" t="s">
        <v>4419</v>
      </c>
      <c r="F1636" s="376" t="s">
        <v>4378</v>
      </c>
      <c r="G1636" s="219" t="s">
        <v>4379</v>
      </c>
      <c r="H1636" s="375"/>
      <c r="I1636" s="381"/>
      <c r="J1636" s="374"/>
      <c r="K1636" s="372">
        <v>0.12392120000000001</v>
      </c>
      <c r="L1636" s="201">
        <v>-128.98183537172855</v>
      </c>
      <c r="M1636" s="201">
        <v>415.34755298882715</v>
      </c>
      <c r="N1636" s="201">
        <v>41.094000000000001</v>
      </c>
      <c r="O1636" s="372">
        <v>41.094000000000001</v>
      </c>
      <c r="P1636" s="373">
        <v>415.34755298882715</v>
      </c>
      <c r="Q1636" s="373">
        <v>-128.91987477172856</v>
      </c>
      <c r="R1636" s="372">
        <v>266.32864578178487</v>
      </c>
      <c r="S1636" s="372">
        <v>266.39060638178489</v>
      </c>
      <c r="T1636" s="372"/>
      <c r="U1636" s="170">
        <v>197.85001591538503</v>
      </c>
      <c r="V1636" s="170"/>
      <c r="W1636" s="170"/>
      <c r="X1636" s="168"/>
      <c r="Y1636" s="168"/>
      <c r="Z1636" s="168"/>
      <c r="AA1636" s="169"/>
      <c r="AB1636" s="169"/>
      <c r="AC1636" s="168"/>
      <c r="AD1636" s="168"/>
      <c r="AE1636" s="168"/>
      <c r="AF1636" s="168"/>
      <c r="AG1636" s="168"/>
      <c r="AH1636" s="168"/>
      <c r="AI1636" s="168"/>
      <c r="AJ1636" s="168"/>
      <c r="AK1636" s="168"/>
      <c r="AL1636" s="168"/>
      <c r="AM1636" s="168"/>
      <c r="AN1636" s="168"/>
      <c r="AO1636" s="168"/>
    </row>
    <row r="1637" spans="1:41" x14ac:dyDescent="0.25">
      <c r="A1637" s="379" t="s">
        <v>2824</v>
      </c>
      <c r="B1637" s="379" t="s">
        <v>2315</v>
      </c>
      <c r="C1637" s="379" t="s">
        <v>111</v>
      </c>
      <c r="D1637" s="386">
        <v>2665</v>
      </c>
      <c r="E1637" s="377" t="s">
        <v>1148</v>
      </c>
      <c r="F1637" s="376" t="s">
        <v>4287</v>
      </c>
      <c r="G1637" s="376" t="s">
        <v>1951</v>
      </c>
      <c r="H1637" s="375">
        <v>47.5</v>
      </c>
      <c r="I1637" s="373"/>
      <c r="J1637" s="374"/>
      <c r="K1637" s="373">
        <v>0.13700000000000001</v>
      </c>
      <c r="L1637" s="201">
        <v>-128.85137477172856</v>
      </c>
      <c r="M1637" s="201">
        <v>415.34755298882715</v>
      </c>
      <c r="N1637" s="201">
        <v>41.094000000000001</v>
      </c>
      <c r="O1637" s="372">
        <v>41.094000000000001</v>
      </c>
      <c r="P1637" s="373">
        <v>415.34755298882715</v>
      </c>
      <c r="Q1637" s="373">
        <v>-128.78287477172856</v>
      </c>
      <c r="R1637" s="372">
        <v>266.45910638178492</v>
      </c>
      <c r="S1637" s="372">
        <v>266.52760638178489</v>
      </c>
      <c r="T1637" s="372"/>
      <c r="U1637" s="170">
        <v>197.98047651538508</v>
      </c>
      <c r="V1637" s="170"/>
      <c r="W1637" s="170"/>
      <c r="X1637" s="168"/>
      <c r="Y1637" s="168"/>
      <c r="Z1637" s="168"/>
      <c r="AA1637" s="169"/>
      <c r="AB1637" s="169"/>
      <c r="AC1637" s="168"/>
      <c r="AD1637" s="168"/>
      <c r="AE1637" s="168"/>
      <c r="AF1637" s="168"/>
      <c r="AG1637" s="168"/>
      <c r="AH1637" s="168"/>
      <c r="AI1637" s="168"/>
      <c r="AJ1637" s="168"/>
      <c r="AK1637" s="168"/>
      <c r="AL1637" s="168"/>
      <c r="AM1637" s="168"/>
      <c r="AN1637" s="168"/>
      <c r="AO1637" s="168"/>
    </row>
    <row r="1638" spans="1:41" x14ac:dyDescent="0.25">
      <c r="A1638" s="379"/>
      <c r="B1638" s="379"/>
      <c r="C1638" s="379"/>
      <c r="D1638" s="386"/>
      <c r="E1638" s="377" t="s">
        <v>619</v>
      </c>
      <c r="F1638" s="376"/>
      <c r="G1638" s="376"/>
      <c r="H1638" s="375"/>
      <c r="I1638" s="373"/>
      <c r="J1638" s="374"/>
      <c r="K1638" s="372">
        <v>-1.0921200000000006E-2</v>
      </c>
      <c r="L1638" s="201">
        <v>-128.78833537172858</v>
      </c>
      <c r="M1638" s="201">
        <v>415.34755298882715</v>
      </c>
      <c r="N1638" s="201">
        <v>41.094000000000001</v>
      </c>
      <c r="O1638" s="372">
        <v>41.094000000000001</v>
      </c>
      <c r="P1638" s="373">
        <v>415.34755298882715</v>
      </c>
      <c r="Q1638" s="373">
        <v>-128.79379597172857</v>
      </c>
      <c r="R1638" s="372">
        <v>266.5221457817849</v>
      </c>
      <c r="S1638" s="372">
        <v>266.51668518178491</v>
      </c>
      <c r="T1638" s="372"/>
      <c r="U1638" s="170">
        <v>198.04351591538506</v>
      </c>
      <c r="V1638" s="170"/>
      <c r="W1638" s="170"/>
      <c r="X1638" s="168"/>
      <c r="Y1638" s="168"/>
      <c r="Z1638" s="168"/>
      <c r="AA1638" s="169"/>
      <c r="AB1638" s="169"/>
      <c r="AC1638" s="168"/>
      <c r="AD1638" s="168"/>
      <c r="AE1638" s="168"/>
      <c r="AF1638" s="168"/>
      <c r="AG1638" s="168"/>
      <c r="AH1638" s="168"/>
      <c r="AI1638" s="168"/>
      <c r="AJ1638" s="168"/>
      <c r="AK1638" s="168"/>
      <c r="AL1638" s="168"/>
      <c r="AM1638" s="168"/>
      <c r="AN1638" s="168"/>
      <c r="AO1638" s="168"/>
    </row>
    <row r="1639" spans="1:41" x14ac:dyDescent="0.25">
      <c r="A1639" s="379" t="s">
        <v>2824</v>
      </c>
      <c r="B1639" s="379" t="s">
        <v>2315</v>
      </c>
      <c r="C1639" s="379" t="s">
        <v>1947</v>
      </c>
      <c r="D1639" s="386">
        <v>2666</v>
      </c>
      <c r="E1639" s="377" t="s">
        <v>2836</v>
      </c>
      <c r="F1639" s="376" t="s">
        <v>1982</v>
      </c>
      <c r="G1639" s="376" t="s">
        <v>1944</v>
      </c>
      <c r="H1639" s="375">
        <v>50</v>
      </c>
      <c r="I1639" s="373"/>
      <c r="J1639" s="374"/>
      <c r="K1639" s="372">
        <v>0.25</v>
      </c>
      <c r="L1639" s="201">
        <v>-128.66879597172857</v>
      </c>
      <c r="M1639" s="201">
        <v>415.34755298882715</v>
      </c>
      <c r="N1639" s="201">
        <v>41.094000000000001</v>
      </c>
      <c r="O1639" s="372">
        <v>41.094000000000001</v>
      </c>
      <c r="P1639" s="373">
        <v>415.34755298882715</v>
      </c>
      <c r="Q1639" s="373">
        <v>-128.54379597172857</v>
      </c>
      <c r="R1639" s="372">
        <v>266.64168518178491</v>
      </c>
      <c r="S1639" s="372">
        <v>266.76668518178491</v>
      </c>
      <c r="T1639" s="372"/>
      <c r="U1639" s="170">
        <v>198.16305531538507</v>
      </c>
      <c r="V1639" s="170"/>
      <c r="W1639" s="170"/>
      <c r="X1639" s="168"/>
      <c r="Y1639" s="168"/>
      <c r="Z1639" s="168"/>
      <c r="AA1639" s="169"/>
      <c r="AB1639" s="169"/>
      <c r="AC1639" s="168"/>
      <c r="AD1639" s="168"/>
      <c r="AE1639" s="168"/>
      <c r="AF1639" s="168"/>
      <c r="AG1639" s="168"/>
      <c r="AH1639" s="168"/>
      <c r="AI1639" s="168"/>
      <c r="AJ1639" s="168"/>
      <c r="AK1639" s="168"/>
      <c r="AL1639" s="168"/>
      <c r="AM1639" s="168"/>
      <c r="AN1639" s="168"/>
      <c r="AO1639" s="168"/>
    </row>
    <row r="1640" spans="1:41" x14ac:dyDescent="0.25">
      <c r="A1640" s="379"/>
      <c r="B1640" s="379"/>
      <c r="C1640" s="379"/>
      <c r="D1640" s="386"/>
      <c r="E1640" s="377"/>
      <c r="F1640" s="376"/>
      <c r="G1640" s="376"/>
      <c r="H1640" s="375"/>
      <c r="I1640" s="373"/>
      <c r="J1640" s="374"/>
      <c r="K1640" s="373">
        <v>0.49027400000000004</v>
      </c>
      <c r="L1640" s="201">
        <v>-128.29865897172857</v>
      </c>
      <c r="M1640" s="201">
        <v>415.34755298882715</v>
      </c>
      <c r="N1640" s="201">
        <v>41.094000000000001</v>
      </c>
      <c r="O1640" s="372">
        <v>41.094000000000001</v>
      </c>
      <c r="P1640" s="373">
        <v>415.34755298882715</v>
      </c>
      <c r="Q1640" s="373">
        <v>-128.05352197172857</v>
      </c>
      <c r="R1640" s="372">
        <v>267.01182218178491</v>
      </c>
      <c r="S1640" s="372">
        <v>267.25695918178491</v>
      </c>
      <c r="T1640" s="387" t="s">
        <v>2365</v>
      </c>
      <c r="U1640" s="170">
        <v>198.53319231538507</v>
      </c>
      <c r="V1640" s="170"/>
      <c r="W1640" s="170"/>
      <c r="X1640" s="168"/>
      <c r="Y1640" s="168"/>
      <c r="Z1640" s="168"/>
      <c r="AA1640" s="169"/>
      <c r="AB1640" s="169"/>
      <c r="AC1640" s="168"/>
      <c r="AD1640" s="168"/>
      <c r="AE1640" s="168"/>
      <c r="AF1640" s="168"/>
      <c r="AG1640" s="168"/>
      <c r="AH1640" s="168"/>
      <c r="AI1640" s="168"/>
      <c r="AJ1640" s="168"/>
      <c r="AK1640" s="168"/>
      <c r="AL1640" s="168"/>
      <c r="AM1640" s="168"/>
      <c r="AN1640" s="168"/>
      <c r="AO1640" s="221"/>
    </row>
    <row r="1641" spans="1:41" x14ac:dyDescent="0.25">
      <c r="A1641" s="377" t="s">
        <v>2824</v>
      </c>
      <c r="B1641" s="377" t="s">
        <v>2315</v>
      </c>
      <c r="C1641" s="377" t="s">
        <v>2304</v>
      </c>
      <c r="D1641" s="378">
        <v>2673</v>
      </c>
      <c r="E1641" s="377" t="s">
        <v>2835</v>
      </c>
      <c r="F1641" s="376" t="s">
        <v>2302</v>
      </c>
      <c r="G1641" s="376" t="s">
        <v>2301</v>
      </c>
      <c r="H1641" s="375" t="s">
        <v>2300</v>
      </c>
      <c r="I1641" s="381"/>
      <c r="J1641" s="374"/>
      <c r="K1641" s="373">
        <v>0</v>
      </c>
      <c r="L1641" s="201">
        <v>-128.05352197172857</v>
      </c>
      <c r="M1641" s="201">
        <v>415.34755298882715</v>
      </c>
      <c r="N1641" s="201">
        <v>41.094000000000001</v>
      </c>
      <c r="O1641" s="372">
        <v>41.094000000000001</v>
      </c>
      <c r="P1641" s="373">
        <v>415.34755298882715</v>
      </c>
      <c r="Q1641" s="373">
        <v>-128.05352197172857</v>
      </c>
      <c r="R1641" s="372">
        <v>267.25695918178491</v>
      </c>
      <c r="S1641" s="372">
        <v>267.25695918178491</v>
      </c>
      <c r="T1641" s="372"/>
      <c r="U1641" s="170">
        <v>198.77832931538507</v>
      </c>
      <c r="V1641" s="222"/>
      <c r="W1641" s="222"/>
      <c r="X1641" s="221"/>
      <c r="Y1641" s="221"/>
      <c r="Z1641" s="221"/>
      <c r="AA1641" s="175"/>
      <c r="AB1641" s="175"/>
      <c r="AC1641" s="221"/>
      <c r="AD1641" s="221"/>
      <c r="AE1641" s="221"/>
      <c r="AF1641" s="221"/>
      <c r="AG1641" s="221"/>
      <c r="AH1641" s="221"/>
      <c r="AI1641" s="221"/>
      <c r="AJ1641" s="221"/>
      <c r="AK1641" s="221"/>
      <c r="AL1641" s="221"/>
      <c r="AM1641" s="221"/>
      <c r="AN1641" s="221"/>
      <c r="AO1641" s="221"/>
    </row>
    <row r="1642" spans="1:41" x14ac:dyDescent="0.25">
      <c r="A1642" s="377" t="s">
        <v>2824</v>
      </c>
      <c r="B1642" s="377" t="s">
        <v>2315</v>
      </c>
      <c r="C1642" s="377" t="s">
        <v>1990</v>
      </c>
      <c r="D1642" s="378">
        <v>2673</v>
      </c>
      <c r="E1642" s="377" t="s">
        <v>2834</v>
      </c>
      <c r="F1642" s="376" t="s">
        <v>1988</v>
      </c>
      <c r="G1642" s="376" t="s">
        <v>1987</v>
      </c>
      <c r="H1642" s="375"/>
      <c r="I1642" s="373"/>
      <c r="J1642" s="374"/>
      <c r="K1642" s="373">
        <v>0</v>
      </c>
      <c r="L1642" s="201">
        <v>-128.05352197172857</v>
      </c>
      <c r="M1642" s="201">
        <v>415.34755298882715</v>
      </c>
      <c r="N1642" s="201">
        <v>41.094000000000001</v>
      </c>
      <c r="O1642" s="372">
        <v>41.094000000000001</v>
      </c>
      <c r="P1642" s="373">
        <v>415.34755298882715</v>
      </c>
      <c r="Q1642" s="373">
        <v>-128.05352197172857</v>
      </c>
      <c r="R1642" s="372">
        <v>267.25695918178491</v>
      </c>
      <c r="S1642" s="372">
        <v>267.25695918178491</v>
      </c>
      <c r="T1642" s="372"/>
      <c r="U1642" s="170">
        <v>198.77832931538507</v>
      </c>
      <c r="V1642" s="222"/>
      <c r="W1642" s="222"/>
      <c r="X1642" s="221"/>
      <c r="Y1642" s="221"/>
      <c r="Z1642" s="221"/>
      <c r="AA1642" s="175"/>
      <c r="AB1642" s="175"/>
      <c r="AC1642" s="221"/>
      <c r="AD1642" s="221"/>
      <c r="AE1642" s="221"/>
      <c r="AF1642" s="221"/>
      <c r="AG1642" s="221"/>
      <c r="AH1642" s="221"/>
      <c r="AI1642" s="221"/>
      <c r="AJ1642" s="221"/>
      <c r="AK1642" s="221"/>
      <c r="AL1642" s="221"/>
      <c r="AM1642" s="221"/>
      <c r="AN1642" s="221"/>
      <c r="AO1642" s="221"/>
    </row>
    <row r="1643" spans="1:41" x14ac:dyDescent="0.25">
      <c r="A1643" s="371"/>
      <c r="B1643" s="371"/>
      <c r="C1643" s="371"/>
      <c r="D1643" s="385"/>
      <c r="E1643" s="371"/>
      <c r="F1643" s="391"/>
      <c r="G1643" s="391"/>
      <c r="H1643" s="375"/>
      <c r="I1643" s="381"/>
      <c r="J1643" s="374"/>
      <c r="K1643" s="373">
        <v>0.14618600000000001</v>
      </c>
      <c r="L1643" s="201">
        <v>-127.98042897172857</v>
      </c>
      <c r="M1643" s="201">
        <v>415.34755298882715</v>
      </c>
      <c r="N1643" s="201">
        <v>41.094000000000001</v>
      </c>
      <c r="O1643" s="372">
        <v>41.094000000000001</v>
      </c>
      <c r="P1643" s="373">
        <v>415.34755298882715</v>
      </c>
      <c r="Q1643" s="373">
        <v>-127.90733597172857</v>
      </c>
      <c r="R1643" s="372">
        <v>267.33005218178494</v>
      </c>
      <c r="S1643" s="372">
        <v>267.40314518178491</v>
      </c>
      <c r="T1643" s="387" t="s">
        <v>2365</v>
      </c>
      <c r="U1643" s="170">
        <v>198.85142231538509</v>
      </c>
      <c r="V1643" s="222"/>
      <c r="W1643" s="222"/>
      <c r="X1643" s="221"/>
      <c r="Y1643" s="221"/>
      <c r="Z1643" s="221"/>
      <c r="AA1643" s="175"/>
      <c r="AB1643" s="175"/>
      <c r="AC1643" s="221"/>
      <c r="AD1643" s="221"/>
      <c r="AE1643" s="221"/>
      <c r="AF1643" s="221"/>
      <c r="AG1643" s="221"/>
      <c r="AH1643" s="221"/>
      <c r="AI1643" s="221"/>
      <c r="AJ1643" s="221"/>
      <c r="AK1643" s="221"/>
      <c r="AL1643" s="221"/>
      <c r="AM1643" s="221"/>
      <c r="AN1643" s="221"/>
      <c r="AO1643" s="221"/>
    </row>
    <row r="1644" spans="1:41" x14ac:dyDescent="0.25">
      <c r="A1644" s="377" t="s">
        <v>2824</v>
      </c>
      <c r="B1644" s="377" t="s">
        <v>2315</v>
      </c>
      <c r="C1644" s="377" t="s">
        <v>474</v>
      </c>
      <c r="D1644" s="378">
        <v>2675</v>
      </c>
      <c r="E1644" s="377" t="s">
        <v>2833</v>
      </c>
      <c r="F1644" s="376" t="s">
        <v>2832</v>
      </c>
      <c r="G1644" s="376" t="s">
        <v>3435</v>
      </c>
      <c r="H1644" s="375"/>
      <c r="I1644" s="373"/>
      <c r="J1644" s="374"/>
      <c r="K1644" s="373">
        <v>0.2</v>
      </c>
      <c r="L1644" s="201">
        <v>-127.80733597172858</v>
      </c>
      <c r="M1644" s="201">
        <v>415.34755298882715</v>
      </c>
      <c r="N1644" s="201">
        <v>41.094000000000001</v>
      </c>
      <c r="O1644" s="372">
        <v>41.094000000000001</v>
      </c>
      <c r="P1644" s="373">
        <v>415.34755298882715</v>
      </c>
      <c r="Q1644" s="373">
        <v>-127.70733597172857</v>
      </c>
      <c r="R1644" s="372">
        <v>267.50314518178487</v>
      </c>
      <c r="S1644" s="372">
        <v>267.6031451817849</v>
      </c>
      <c r="T1644" s="372"/>
      <c r="U1644" s="170">
        <v>199.02451531538503</v>
      </c>
      <c r="V1644" s="222"/>
      <c r="W1644" s="222"/>
      <c r="X1644" s="221"/>
      <c r="Y1644" s="221"/>
      <c r="Z1644" s="221"/>
      <c r="AA1644" s="175"/>
      <c r="AB1644" s="175"/>
      <c r="AC1644" s="221"/>
      <c r="AD1644" s="221"/>
      <c r="AE1644" s="221"/>
      <c r="AF1644" s="221"/>
      <c r="AG1644" s="221"/>
      <c r="AH1644" s="221"/>
      <c r="AI1644" s="221"/>
      <c r="AJ1644" s="221"/>
      <c r="AK1644" s="221"/>
      <c r="AL1644" s="221"/>
      <c r="AM1644" s="221"/>
      <c r="AN1644" s="221"/>
      <c r="AO1644" s="168"/>
    </row>
    <row r="1645" spans="1:41" x14ac:dyDescent="0.25">
      <c r="A1645" s="379"/>
      <c r="B1645" s="379"/>
      <c r="C1645" s="379"/>
      <c r="D1645" s="386"/>
      <c r="E1645" s="377"/>
      <c r="F1645" s="376"/>
      <c r="G1645" s="376"/>
      <c r="H1645" s="390"/>
      <c r="I1645" s="373"/>
      <c r="J1645" s="374"/>
      <c r="K1645" s="373">
        <v>0.21354000000000001</v>
      </c>
      <c r="L1645" s="201">
        <v>-127.60056597172857</v>
      </c>
      <c r="M1645" s="201">
        <v>415.34755298882715</v>
      </c>
      <c r="N1645" s="201">
        <v>41.094000000000001</v>
      </c>
      <c r="O1645" s="372">
        <v>41.094000000000001</v>
      </c>
      <c r="P1645" s="373">
        <v>415.34755298882715</v>
      </c>
      <c r="Q1645" s="373">
        <v>-127.49379597172857</v>
      </c>
      <c r="R1645" s="372">
        <v>267.70991518178494</v>
      </c>
      <c r="S1645" s="372">
        <v>267.81668518178492</v>
      </c>
      <c r="T1645" s="387" t="s">
        <v>2365</v>
      </c>
      <c r="U1645" s="170">
        <v>199.23128531538509</v>
      </c>
      <c r="V1645" s="170"/>
      <c r="W1645" s="170"/>
      <c r="X1645" s="168"/>
      <c r="Y1645" s="168"/>
      <c r="Z1645" s="168"/>
      <c r="AA1645" s="169"/>
      <c r="AB1645" s="169"/>
      <c r="AC1645" s="168"/>
      <c r="AD1645" s="168"/>
      <c r="AE1645" s="168"/>
      <c r="AF1645" s="168"/>
      <c r="AG1645" s="168"/>
      <c r="AH1645" s="168"/>
      <c r="AI1645" s="168"/>
      <c r="AJ1645" s="168"/>
      <c r="AK1645" s="168"/>
      <c r="AL1645" s="168"/>
      <c r="AM1645" s="168"/>
      <c r="AN1645" s="168"/>
      <c r="AO1645" s="168"/>
    </row>
    <row r="1646" spans="1:41" x14ac:dyDescent="0.25">
      <c r="A1646" s="379" t="s">
        <v>2824</v>
      </c>
      <c r="B1646" s="379" t="s">
        <v>2315</v>
      </c>
      <c r="C1646" s="813" t="s">
        <v>1956</v>
      </c>
      <c r="D1646" s="814">
        <v>2679</v>
      </c>
      <c r="E1646" s="606" t="s">
        <v>4420</v>
      </c>
      <c r="F1646" s="605" t="s">
        <v>1982</v>
      </c>
      <c r="G1646" s="605" t="s">
        <v>1953</v>
      </c>
      <c r="H1646" s="375">
        <v>50</v>
      </c>
      <c r="I1646" s="373"/>
      <c r="J1646" s="374"/>
      <c r="K1646" s="373">
        <v>0.25</v>
      </c>
      <c r="L1646" s="201">
        <v>-127.36879597172857</v>
      </c>
      <c r="M1646" s="201">
        <v>415.34755298882715</v>
      </c>
      <c r="N1646" s="201">
        <v>41.094000000000001</v>
      </c>
      <c r="O1646" s="372">
        <v>41.094000000000001</v>
      </c>
      <c r="P1646" s="373">
        <v>415.34755298882715</v>
      </c>
      <c r="Q1646" s="373">
        <v>-127.24379597172857</v>
      </c>
      <c r="R1646" s="372">
        <v>267.94168518178492</v>
      </c>
      <c r="S1646" s="372">
        <v>268.06668518178492</v>
      </c>
      <c r="T1646" s="372"/>
      <c r="U1646" s="170">
        <v>199.46305531538508</v>
      </c>
      <c r="V1646" s="170"/>
      <c r="W1646" s="170"/>
      <c r="X1646" s="168"/>
      <c r="Y1646" s="168"/>
      <c r="Z1646" s="168"/>
      <c r="AA1646" s="169"/>
      <c r="AB1646" s="169"/>
      <c r="AC1646" s="168"/>
      <c r="AD1646" s="168"/>
      <c r="AE1646" s="168"/>
      <c r="AF1646" s="168"/>
      <c r="AG1646" s="168"/>
      <c r="AH1646" s="168"/>
      <c r="AI1646" s="168"/>
      <c r="AJ1646" s="168"/>
      <c r="AK1646" s="168"/>
      <c r="AL1646" s="168"/>
      <c r="AM1646" s="168"/>
      <c r="AN1646" s="168"/>
      <c r="AO1646" s="168"/>
    </row>
    <row r="1647" spans="1:41" x14ac:dyDescent="0.25">
      <c r="A1647" s="379"/>
      <c r="B1647" s="379"/>
      <c r="C1647" s="379"/>
      <c r="D1647" s="386"/>
      <c r="E1647" s="377"/>
      <c r="F1647" s="376"/>
      <c r="G1647" s="376"/>
      <c r="H1647" s="375"/>
      <c r="I1647" s="373"/>
      <c r="J1647" s="374"/>
      <c r="K1647" s="372">
        <v>0.34949999999999998</v>
      </c>
      <c r="L1647" s="201">
        <v>-127.06904597172857</v>
      </c>
      <c r="M1647" s="201">
        <v>415.34755298882715</v>
      </c>
      <c r="N1647" s="201">
        <v>41.094000000000001</v>
      </c>
      <c r="O1647" s="372">
        <v>41.094000000000001</v>
      </c>
      <c r="P1647" s="373">
        <v>415.34755298882715</v>
      </c>
      <c r="Q1647" s="373">
        <v>-126.89429597172857</v>
      </c>
      <c r="R1647" s="372">
        <v>268.24143518178488</v>
      </c>
      <c r="S1647" s="372">
        <v>268.4161851817849</v>
      </c>
      <c r="T1647" s="372"/>
      <c r="U1647" s="170">
        <v>199.76280531538504</v>
      </c>
      <c r="V1647" s="170"/>
      <c r="W1647" s="170"/>
      <c r="X1647" s="168"/>
      <c r="Y1647" s="168"/>
      <c r="Z1647" s="168"/>
      <c r="AA1647" s="169"/>
      <c r="AB1647" s="169"/>
      <c r="AC1647" s="168"/>
      <c r="AD1647" s="168"/>
      <c r="AE1647" s="168"/>
      <c r="AF1647" s="168"/>
      <c r="AG1647" s="168"/>
      <c r="AH1647" s="168"/>
      <c r="AI1647" s="168"/>
      <c r="AJ1647" s="168"/>
      <c r="AK1647" s="168"/>
      <c r="AL1647" s="168"/>
      <c r="AM1647" s="168"/>
      <c r="AN1647" s="168"/>
      <c r="AO1647" s="388"/>
    </row>
    <row r="1648" spans="1:41" x14ac:dyDescent="0.25">
      <c r="A1648" s="377"/>
      <c r="B1648" s="377"/>
      <c r="C1648" s="377"/>
      <c r="D1648" s="378"/>
      <c r="E1648" s="377"/>
      <c r="F1648" s="376"/>
      <c r="G1648" s="376"/>
      <c r="H1648" s="375"/>
      <c r="I1648" s="373"/>
      <c r="J1648" s="374"/>
      <c r="K1648" s="373">
        <v>0</v>
      </c>
      <c r="L1648" s="201">
        <v>-126.89429597172857</v>
      </c>
      <c r="M1648" s="201">
        <v>415.34755298882715</v>
      </c>
      <c r="N1648" s="201">
        <v>41.094000000000001</v>
      </c>
      <c r="O1648" s="372">
        <v>41.094000000000001</v>
      </c>
      <c r="P1648" s="373">
        <v>415.34755298882715</v>
      </c>
      <c r="Q1648" s="373">
        <v>-126.89429597172857</v>
      </c>
      <c r="R1648" s="372">
        <v>268.4161851817849</v>
      </c>
      <c r="S1648" s="372">
        <v>268.4161851817849</v>
      </c>
      <c r="T1648" s="381"/>
      <c r="U1648" s="170">
        <v>199.93755531538505</v>
      </c>
      <c r="V1648" s="389"/>
      <c r="W1648" s="389"/>
      <c r="X1648" s="388"/>
      <c r="Y1648" s="388"/>
      <c r="Z1648" s="388"/>
      <c r="AA1648" s="245"/>
      <c r="AB1648" s="245"/>
      <c r="AC1648" s="388"/>
      <c r="AD1648" s="388"/>
      <c r="AE1648" s="388"/>
      <c r="AF1648" s="388"/>
      <c r="AG1648" s="388"/>
      <c r="AH1648" s="388"/>
      <c r="AI1648" s="388"/>
      <c r="AJ1648" s="388"/>
      <c r="AK1648" s="388"/>
      <c r="AL1648" s="388"/>
      <c r="AM1648" s="388"/>
      <c r="AN1648" s="388"/>
      <c r="AO1648" s="168"/>
    </row>
    <row r="1649" spans="1:41" x14ac:dyDescent="0.25">
      <c r="A1649" s="377"/>
      <c r="B1649" s="377"/>
      <c r="C1649" s="377"/>
      <c r="D1649" s="378"/>
      <c r="E1649" s="377" t="s">
        <v>619</v>
      </c>
      <c r="F1649" s="376"/>
      <c r="G1649" s="376"/>
      <c r="H1649" s="375"/>
      <c r="I1649" s="381"/>
      <c r="J1649" s="374"/>
      <c r="K1649" s="373">
        <v>0.29109299999999999</v>
      </c>
      <c r="L1649" s="201">
        <v>-126.74874947172856</v>
      </c>
      <c r="M1649" s="201">
        <v>415.34755298882715</v>
      </c>
      <c r="N1649" s="201">
        <v>41.094000000000001</v>
      </c>
      <c r="O1649" s="372">
        <v>41.094000000000001</v>
      </c>
      <c r="P1649" s="373">
        <v>415.34755298882715</v>
      </c>
      <c r="Q1649" s="373">
        <v>-126.60320297172856</v>
      </c>
      <c r="R1649" s="372">
        <v>268.56173168178486</v>
      </c>
      <c r="S1649" s="372">
        <v>268.70727818178489</v>
      </c>
      <c r="T1649" s="387" t="s">
        <v>2365</v>
      </c>
      <c r="U1649" s="170">
        <v>200.08310181538502</v>
      </c>
      <c r="V1649" s="170"/>
      <c r="W1649" s="170"/>
      <c r="X1649" s="168"/>
      <c r="Y1649" s="168"/>
      <c r="Z1649" s="168"/>
      <c r="AA1649" s="169"/>
      <c r="AB1649" s="169"/>
      <c r="AC1649" s="168"/>
      <c r="AD1649" s="168"/>
      <c r="AE1649" s="168"/>
      <c r="AF1649" s="168"/>
      <c r="AG1649" s="168"/>
      <c r="AH1649" s="168"/>
      <c r="AI1649" s="168"/>
      <c r="AJ1649" s="168"/>
      <c r="AK1649" s="168"/>
      <c r="AL1649" s="168"/>
      <c r="AM1649" s="168"/>
      <c r="AN1649" s="168"/>
      <c r="AO1649" s="168"/>
    </row>
    <row r="1650" spans="1:41" x14ac:dyDescent="0.25">
      <c r="A1650" s="377" t="s">
        <v>2824</v>
      </c>
      <c r="B1650" s="377" t="s">
        <v>2315</v>
      </c>
      <c r="C1650" s="377" t="s">
        <v>1961</v>
      </c>
      <c r="D1650" s="378">
        <v>2688</v>
      </c>
      <c r="E1650" s="377" t="s">
        <v>2830</v>
      </c>
      <c r="F1650" s="376" t="s">
        <v>1984</v>
      </c>
      <c r="G1650" s="376" t="s">
        <v>1958</v>
      </c>
      <c r="H1650" s="375">
        <v>50</v>
      </c>
      <c r="I1650" s="373"/>
      <c r="J1650" s="374"/>
      <c r="K1650" s="373">
        <v>0.2</v>
      </c>
      <c r="L1650" s="201">
        <v>-126.50320297172857</v>
      </c>
      <c r="M1650" s="201">
        <v>415.34755298882715</v>
      </c>
      <c r="N1650" s="201">
        <v>41.094000000000001</v>
      </c>
      <c r="O1650" s="372">
        <v>41.094000000000001</v>
      </c>
      <c r="P1650" s="373">
        <v>415.34755298882715</v>
      </c>
      <c r="Q1650" s="373">
        <v>-126.40320297172856</v>
      </c>
      <c r="R1650" s="372">
        <v>268.80727818178485</v>
      </c>
      <c r="S1650" s="372">
        <v>268.90727818178487</v>
      </c>
      <c r="T1650" s="372"/>
      <c r="U1650" s="170">
        <v>200.32864831538501</v>
      </c>
      <c r="V1650" s="170"/>
      <c r="W1650" s="170"/>
      <c r="X1650" s="168"/>
      <c r="Y1650" s="168"/>
      <c r="Z1650" s="168"/>
      <c r="AA1650" s="169"/>
      <c r="AB1650" s="169"/>
      <c r="AC1650" s="168"/>
      <c r="AD1650" s="168"/>
      <c r="AE1650" s="168"/>
      <c r="AF1650" s="168"/>
      <c r="AG1650" s="168"/>
      <c r="AH1650" s="168"/>
      <c r="AI1650" s="168"/>
      <c r="AJ1650" s="168"/>
      <c r="AK1650" s="168"/>
      <c r="AL1650" s="168"/>
      <c r="AM1650" s="168"/>
      <c r="AN1650" s="168"/>
      <c r="AO1650" s="168"/>
    </row>
    <row r="1651" spans="1:41" x14ac:dyDescent="0.25">
      <c r="A1651" s="379"/>
      <c r="B1651" s="379"/>
      <c r="C1651" s="379"/>
      <c r="D1651" s="386"/>
      <c r="E1651" s="377" t="s">
        <v>619</v>
      </c>
      <c r="F1651" s="376"/>
      <c r="G1651" s="376"/>
      <c r="H1651" s="375"/>
      <c r="I1651" s="381"/>
      <c r="J1651" s="374"/>
      <c r="K1651" s="372">
        <v>-1.1152999999999996E-2</v>
      </c>
      <c r="L1651" s="201">
        <v>-126.40877947172856</v>
      </c>
      <c r="M1651" s="201">
        <v>415.34755298882715</v>
      </c>
      <c r="N1651" s="201">
        <v>41.094000000000001</v>
      </c>
      <c r="O1651" s="372">
        <v>41.094000000000001</v>
      </c>
      <c r="P1651" s="373">
        <v>415.34755298882715</v>
      </c>
      <c r="Q1651" s="373">
        <v>-126.41435597172855</v>
      </c>
      <c r="R1651" s="372">
        <v>268.90170168178491</v>
      </c>
      <c r="S1651" s="372">
        <v>268.8961251817849</v>
      </c>
      <c r="T1651" s="387" t="s">
        <v>2365</v>
      </c>
      <c r="U1651" s="170">
        <v>200.42307181538507</v>
      </c>
      <c r="V1651" s="170"/>
      <c r="W1651" s="170"/>
      <c r="X1651" s="168"/>
      <c r="Y1651" s="168"/>
      <c r="Z1651" s="168"/>
      <c r="AA1651" s="169"/>
      <c r="AB1651" s="169"/>
      <c r="AC1651" s="168"/>
      <c r="AD1651" s="168"/>
      <c r="AE1651" s="168"/>
      <c r="AF1651" s="168"/>
      <c r="AG1651" s="168"/>
      <c r="AH1651" s="168"/>
      <c r="AI1651" s="168"/>
      <c r="AJ1651" s="168"/>
      <c r="AK1651" s="168"/>
      <c r="AL1651" s="168"/>
      <c r="AM1651" s="168"/>
      <c r="AN1651" s="168"/>
      <c r="AO1651" s="168"/>
    </row>
    <row r="1652" spans="1:41" x14ac:dyDescent="0.25">
      <c r="A1652" s="379" t="s">
        <v>2824</v>
      </c>
      <c r="B1652" s="379" t="s">
        <v>2315</v>
      </c>
      <c r="C1652" s="379" t="s">
        <v>111</v>
      </c>
      <c r="D1652" s="386">
        <v>2690</v>
      </c>
      <c r="E1652" s="377" t="s">
        <v>1149</v>
      </c>
      <c r="F1652" s="376" t="s">
        <v>4287</v>
      </c>
      <c r="G1652" s="376" t="s">
        <v>1951</v>
      </c>
      <c r="H1652" s="375">
        <v>47.5</v>
      </c>
      <c r="I1652" s="373"/>
      <c r="J1652" s="374"/>
      <c r="K1652" s="373">
        <v>0.13700000000000001</v>
      </c>
      <c r="L1652" s="201">
        <v>-126.34585597172855</v>
      </c>
      <c r="M1652" s="201">
        <v>415.34755298882715</v>
      </c>
      <c r="N1652" s="201">
        <v>41.094000000000001</v>
      </c>
      <c r="O1652" s="372">
        <v>41.094000000000001</v>
      </c>
      <c r="P1652" s="373">
        <v>415.34755298882715</v>
      </c>
      <c r="Q1652" s="373">
        <v>-126.27735597172855</v>
      </c>
      <c r="R1652" s="372">
        <v>268.96462518178492</v>
      </c>
      <c r="S1652" s="372">
        <v>269.0331251817849</v>
      </c>
      <c r="T1652" s="372"/>
      <c r="U1652" s="170">
        <v>200.48599531538508</v>
      </c>
      <c r="V1652" s="170"/>
      <c r="W1652" s="170"/>
      <c r="X1652" s="168"/>
      <c r="Y1652" s="168"/>
      <c r="Z1652" s="168"/>
      <c r="AA1652" s="169"/>
      <c r="AB1652" s="169"/>
      <c r="AC1652" s="168"/>
      <c r="AD1652" s="168"/>
      <c r="AE1652" s="168"/>
      <c r="AF1652" s="168"/>
      <c r="AG1652" s="168"/>
      <c r="AH1652" s="168"/>
      <c r="AI1652" s="168"/>
      <c r="AJ1652" s="168"/>
      <c r="AK1652" s="168"/>
      <c r="AL1652" s="168"/>
      <c r="AM1652" s="168"/>
      <c r="AN1652" s="168"/>
      <c r="AO1652" s="168"/>
    </row>
    <row r="1653" spans="1:41" x14ac:dyDescent="0.25">
      <c r="A1653" s="379"/>
      <c r="B1653" s="379"/>
      <c r="C1653" s="379"/>
      <c r="D1653" s="386"/>
      <c r="E1653" s="377" t="s">
        <v>619</v>
      </c>
      <c r="F1653" s="376"/>
      <c r="G1653" s="376"/>
      <c r="H1653" s="375"/>
      <c r="I1653" s="373"/>
      <c r="J1653" s="374"/>
      <c r="K1653" s="372">
        <v>0.18256</v>
      </c>
      <c r="L1653" s="201">
        <v>-126.18607597172856</v>
      </c>
      <c r="M1653" s="201">
        <v>415.34755298882715</v>
      </c>
      <c r="N1653" s="201">
        <v>41.094000000000001</v>
      </c>
      <c r="O1653" s="372">
        <v>41.094000000000001</v>
      </c>
      <c r="P1653" s="373">
        <v>415.34755298882715</v>
      </c>
      <c r="Q1653" s="373">
        <v>-126.09479597172856</v>
      </c>
      <c r="R1653" s="372">
        <v>269.12440518178494</v>
      </c>
      <c r="S1653" s="372">
        <v>269.21568518178492</v>
      </c>
      <c r="T1653" s="387" t="s">
        <v>2365</v>
      </c>
      <c r="U1653" s="170">
        <v>200.64577531538509</v>
      </c>
      <c r="V1653" s="170"/>
      <c r="W1653" s="170"/>
      <c r="X1653" s="168"/>
      <c r="Y1653" s="168"/>
      <c r="Z1653" s="168"/>
      <c r="AA1653" s="169"/>
      <c r="AB1653" s="169"/>
      <c r="AC1653" s="168"/>
      <c r="AD1653" s="168"/>
      <c r="AE1653" s="168"/>
      <c r="AF1653" s="168"/>
      <c r="AG1653" s="168"/>
      <c r="AH1653" s="168"/>
      <c r="AI1653" s="168"/>
      <c r="AJ1653" s="168"/>
      <c r="AK1653" s="168"/>
      <c r="AL1653" s="168"/>
      <c r="AM1653" s="168"/>
      <c r="AN1653" s="168"/>
      <c r="AO1653" s="168"/>
    </row>
    <row r="1654" spans="1:41" x14ac:dyDescent="0.25">
      <c r="A1654" s="379" t="s">
        <v>2824</v>
      </c>
      <c r="B1654" s="379" t="s">
        <v>2315</v>
      </c>
      <c r="C1654" s="813" t="s">
        <v>1947</v>
      </c>
      <c r="D1654" s="814">
        <v>2693</v>
      </c>
      <c r="E1654" s="606" t="s">
        <v>4421</v>
      </c>
      <c r="F1654" s="605" t="s">
        <v>1982</v>
      </c>
      <c r="G1654" s="605" t="s">
        <v>1944</v>
      </c>
      <c r="H1654" s="375">
        <v>50</v>
      </c>
      <c r="I1654" s="373"/>
      <c r="J1654" s="374"/>
      <c r="K1654" s="372">
        <v>0.25</v>
      </c>
      <c r="L1654" s="201">
        <v>-125.96979597172856</v>
      </c>
      <c r="M1654" s="201">
        <v>415.34755298882715</v>
      </c>
      <c r="N1654" s="201">
        <v>41.094000000000001</v>
      </c>
      <c r="O1654" s="372">
        <v>41.094000000000001</v>
      </c>
      <c r="P1654" s="373">
        <v>415.34755298882715</v>
      </c>
      <c r="Q1654" s="373">
        <v>-125.84479597172856</v>
      </c>
      <c r="R1654" s="372">
        <v>269.34068518178492</v>
      </c>
      <c r="S1654" s="372">
        <v>269.46568518178492</v>
      </c>
      <c r="T1654" s="372"/>
      <c r="U1654" s="170">
        <v>200.86205531538508</v>
      </c>
      <c r="V1654" s="170"/>
      <c r="W1654" s="170"/>
      <c r="X1654" s="168"/>
      <c r="Y1654" s="168"/>
      <c r="Z1654" s="168"/>
      <c r="AA1654" s="169"/>
      <c r="AB1654" s="169"/>
      <c r="AC1654" s="168"/>
      <c r="AD1654" s="168"/>
      <c r="AE1654" s="168"/>
      <c r="AF1654" s="168"/>
      <c r="AG1654" s="168"/>
      <c r="AH1654" s="168"/>
      <c r="AI1654" s="168"/>
      <c r="AJ1654" s="168"/>
      <c r="AK1654" s="168"/>
      <c r="AL1654" s="168"/>
      <c r="AM1654" s="168"/>
      <c r="AN1654" s="168"/>
      <c r="AO1654" s="168"/>
    </row>
    <row r="1655" spans="1:41" x14ac:dyDescent="0.25">
      <c r="A1655" s="379"/>
      <c r="B1655" s="379"/>
      <c r="C1655" s="379"/>
      <c r="D1655" s="386"/>
      <c r="E1655" s="377" t="s">
        <v>619</v>
      </c>
      <c r="F1655" s="376"/>
      <c r="G1655" s="376"/>
      <c r="H1655" s="375"/>
      <c r="I1655" s="373"/>
      <c r="J1655" s="374"/>
      <c r="K1655" s="372">
        <v>0.25</v>
      </c>
      <c r="L1655" s="201">
        <v>-125.71979597172856</v>
      </c>
      <c r="M1655" s="201">
        <v>415.34755298882715</v>
      </c>
      <c r="N1655" s="201">
        <v>41.094000000000001</v>
      </c>
      <c r="O1655" s="372">
        <v>41.094000000000001</v>
      </c>
      <c r="P1655" s="373">
        <v>415.34755298882715</v>
      </c>
      <c r="Q1655" s="373">
        <v>-125.59479597172856</v>
      </c>
      <c r="R1655" s="372">
        <v>269.59068518178492</v>
      </c>
      <c r="S1655" s="372">
        <v>269.71568518178492</v>
      </c>
      <c r="T1655" s="372"/>
      <c r="U1655" s="170">
        <v>201.11205531538508</v>
      </c>
      <c r="V1655" s="170"/>
      <c r="W1655" s="170"/>
      <c r="X1655" s="168"/>
      <c r="Y1655" s="168"/>
      <c r="Z1655" s="168"/>
      <c r="AA1655" s="169"/>
      <c r="AB1655" s="169"/>
      <c r="AC1655" s="168"/>
      <c r="AD1655" s="168"/>
      <c r="AE1655" s="168"/>
      <c r="AF1655" s="168"/>
      <c r="AG1655" s="168"/>
      <c r="AH1655" s="168"/>
      <c r="AI1655" s="168"/>
      <c r="AJ1655" s="168"/>
      <c r="AK1655" s="168"/>
      <c r="AL1655" s="168"/>
      <c r="AM1655" s="168"/>
      <c r="AN1655" s="168"/>
      <c r="AO1655" s="168"/>
    </row>
    <row r="1656" spans="1:41" x14ac:dyDescent="0.25">
      <c r="A1656" s="379" t="s">
        <v>2824</v>
      </c>
      <c r="B1656" s="379" t="s">
        <v>2315</v>
      </c>
      <c r="C1656" s="813" t="s">
        <v>1956</v>
      </c>
      <c r="D1656" s="814">
        <v>2698</v>
      </c>
      <c r="E1656" s="606" t="s">
        <v>4422</v>
      </c>
      <c r="F1656" s="605" t="s">
        <v>1982</v>
      </c>
      <c r="G1656" s="605" t="s">
        <v>1953</v>
      </c>
      <c r="H1656" s="375">
        <v>50</v>
      </c>
      <c r="I1656" s="373"/>
      <c r="J1656" s="374"/>
      <c r="K1656" s="372">
        <v>0.25</v>
      </c>
      <c r="L1656" s="201">
        <v>-125.46979597172856</v>
      </c>
      <c r="M1656" s="201">
        <v>415.34755298882715</v>
      </c>
      <c r="N1656" s="201">
        <v>41.094000000000001</v>
      </c>
      <c r="O1656" s="372">
        <v>41.094000000000001</v>
      </c>
      <c r="P1656" s="373">
        <v>415.34755298882715</v>
      </c>
      <c r="Q1656" s="373">
        <v>-125.34479597172856</v>
      </c>
      <c r="R1656" s="372">
        <v>269.84068518178492</v>
      </c>
      <c r="S1656" s="372">
        <v>269.96568518178492</v>
      </c>
      <c r="T1656" s="372"/>
      <c r="U1656" s="170">
        <v>201.36205531538508</v>
      </c>
      <c r="V1656" s="170"/>
      <c r="W1656" s="170"/>
      <c r="X1656" s="168"/>
      <c r="Y1656" s="168"/>
      <c r="Z1656" s="168"/>
      <c r="AA1656" s="169"/>
      <c r="AB1656" s="169"/>
      <c r="AC1656" s="168"/>
      <c r="AD1656" s="168"/>
      <c r="AE1656" s="168"/>
      <c r="AF1656" s="168"/>
      <c r="AG1656" s="168"/>
      <c r="AH1656" s="168"/>
      <c r="AI1656" s="168"/>
      <c r="AJ1656" s="168"/>
      <c r="AK1656" s="168"/>
      <c r="AL1656" s="168"/>
      <c r="AM1656" s="168"/>
      <c r="AN1656" s="168"/>
      <c r="AO1656" s="168"/>
    </row>
    <row r="1657" spans="1:41" x14ac:dyDescent="0.25">
      <c r="A1657" s="379"/>
      <c r="B1657" s="379"/>
      <c r="C1657" s="379"/>
      <c r="D1657" s="386"/>
      <c r="E1657" s="377" t="s">
        <v>619</v>
      </c>
      <c r="F1657" s="376"/>
      <c r="G1657" s="376"/>
      <c r="H1657" s="375"/>
      <c r="I1657" s="373"/>
      <c r="J1657" s="374"/>
      <c r="K1657" s="372">
        <v>0.12</v>
      </c>
      <c r="L1657" s="201">
        <v>-125.28479597172856</v>
      </c>
      <c r="M1657" s="201">
        <v>415.34755298882715</v>
      </c>
      <c r="N1657" s="201">
        <v>41.094000000000001</v>
      </c>
      <c r="O1657" s="372">
        <v>41.094000000000001</v>
      </c>
      <c r="P1657" s="373">
        <v>415.34755298882715</v>
      </c>
      <c r="Q1657" s="373">
        <v>-125.22479597172855</v>
      </c>
      <c r="R1657" s="372">
        <v>270.02568518178492</v>
      </c>
      <c r="S1657" s="372">
        <v>270.08568518178492</v>
      </c>
      <c r="T1657" s="372"/>
      <c r="U1657" s="170">
        <v>201.54705531538508</v>
      </c>
      <c r="V1657" s="170"/>
      <c r="W1657" s="170"/>
      <c r="X1657" s="168"/>
      <c r="Y1657" s="168"/>
      <c r="Z1657" s="168"/>
      <c r="AA1657" s="169"/>
      <c r="AB1657" s="169"/>
      <c r="AC1657" s="168"/>
      <c r="AD1657" s="168"/>
      <c r="AE1657" s="168"/>
      <c r="AF1657" s="168"/>
      <c r="AG1657" s="168"/>
      <c r="AH1657" s="168"/>
      <c r="AI1657" s="168"/>
      <c r="AJ1657" s="168"/>
      <c r="AK1657" s="168"/>
      <c r="AL1657" s="168"/>
      <c r="AM1657" s="168"/>
      <c r="AN1657" s="168"/>
      <c r="AO1657" s="168"/>
    </row>
    <row r="1658" spans="1:41" x14ac:dyDescent="0.25">
      <c r="A1658" s="379"/>
      <c r="B1658" s="379"/>
      <c r="C1658" s="377"/>
      <c r="D1658" s="378"/>
      <c r="E1658" s="377" t="s">
        <v>619</v>
      </c>
      <c r="F1658" s="376"/>
      <c r="G1658" s="376" t="s">
        <v>1962</v>
      </c>
      <c r="H1658" s="375">
        <v>40</v>
      </c>
      <c r="I1658" s="381"/>
      <c r="J1658" s="374"/>
      <c r="K1658" s="373">
        <v>0.103502</v>
      </c>
      <c r="L1658" s="201">
        <v>-125.17304497172856</v>
      </c>
      <c r="M1658" s="201">
        <v>415.34755298882715</v>
      </c>
      <c r="N1658" s="201">
        <v>41.094000000000001</v>
      </c>
      <c r="O1658" s="372">
        <v>41.094000000000001</v>
      </c>
      <c r="P1658" s="373">
        <v>415.34755298882715</v>
      </c>
      <c r="Q1658" s="373">
        <v>-125.12129397172855</v>
      </c>
      <c r="R1658" s="372">
        <v>270.13743618178489</v>
      </c>
      <c r="S1658" s="372">
        <v>270.18918718178492</v>
      </c>
      <c r="T1658" s="381"/>
      <c r="U1658" s="170">
        <v>201.65880631538505</v>
      </c>
      <c r="V1658" s="170"/>
      <c r="W1658" s="170"/>
      <c r="X1658" s="168"/>
      <c r="Y1658" s="168"/>
      <c r="Z1658" s="168"/>
      <c r="AA1658" s="169"/>
      <c r="AB1658" s="169"/>
      <c r="AC1658" s="168"/>
      <c r="AD1658" s="168"/>
      <c r="AE1658" s="168"/>
      <c r="AF1658" s="168"/>
      <c r="AG1658" s="168"/>
      <c r="AH1658" s="168"/>
      <c r="AI1658" s="168"/>
      <c r="AJ1658" s="168"/>
      <c r="AK1658" s="168"/>
      <c r="AL1658" s="168"/>
      <c r="AM1658" s="168"/>
      <c r="AN1658" s="168"/>
      <c r="AO1658" s="168"/>
    </row>
    <row r="1659" spans="1:41" x14ac:dyDescent="0.25">
      <c r="A1659" s="379" t="s">
        <v>2824</v>
      </c>
      <c r="B1659" s="379" t="s">
        <v>2315</v>
      </c>
      <c r="C1659" s="377" t="s">
        <v>111</v>
      </c>
      <c r="D1659" s="378">
        <v>2702</v>
      </c>
      <c r="E1659" s="377" t="s">
        <v>1150</v>
      </c>
      <c r="F1659" s="376" t="s">
        <v>2169</v>
      </c>
      <c r="G1659" s="376" t="s">
        <v>1951</v>
      </c>
      <c r="H1659" s="375">
        <v>40</v>
      </c>
      <c r="I1659" s="373"/>
      <c r="J1659" s="374"/>
      <c r="K1659" s="373">
        <v>0</v>
      </c>
      <c r="L1659" s="201">
        <v>-125.12129397172855</v>
      </c>
      <c r="M1659" s="201">
        <v>415.34755298882715</v>
      </c>
      <c r="N1659" s="201">
        <v>41.094000000000001</v>
      </c>
      <c r="O1659" s="372">
        <v>41.094000000000001</v>
      </c>
      <c r="P1659" s="373">
        <v>415.34755298882715</v>
      </c>
      <c r="Q1659" s="373">
        <v>-125.12129397172855</v>
      </c>
      <c r="R1659" s="372">
        <v>270.18918718178492</v>
      </c>
      <c r="S1659" s="372">
        <v>270.18918718178492</v>
      </c>
      <c r="T1659" s="372"/>
      <c r="U1659" s="170">
        <v>201.71055731538507</v>
      </c>
      <c r="V1659" s="170"/>
      <c r="W1659" s="170"/>
      <c r="X1659" s="168"/>
      <c r="Y1659" s="168"/>
      <c r="Z1659" s="168"/>
      <c r="AA1659" s="169"/>
      <c r="AB1659" s="169"/>
      <c r="AC1659" s="168"/>
      <c r="AD1659" s="168"/>
      <c r="AE1659" s="168"/>
      <c r="AF1659" s="168"/>
      <c r="AG1659" s="168"/>
      <c r="AH1659" s="168"/>
      <c r="AI1659" s="168"/>
      <c r="AJ1659" s="168"/>
      <c r="AK1659" s="168"/>
      <c r="AL1659" s="168"/>
      <c r="AM1659" s="168"/>
      <c r="AN1659" s="168"/>
      <c r="AO1659" s="168"/>
    </row>
    <row r="1660" spans="1:41" x14ac:dyDescent="0.25">
      <c r="A1660" s="379"/>
      <c r="B1660" s="379"/>
      <c r="C1660" s="377"/>
      <c r="D1660" s="378"/>
      <c r="E1660" s="377" t="s">
        <v>619</v>
      </c>
      <c r="F1660" s="376"/>
      <c r="G1660" s="376" t="s">
        <v>1969</v>
      </c>
      <c r="H1660" s="375"/>
      <c r="I1660" s="374"/>
      <c r="J1660" s="374"/>
      <c r="K1660" s="373">
        <v>0.14528199999999999</v>
      </c>
      <c r="L1660" s="201">
        <v>-125.04865297172856</v>
      </c>
      <c r="M1660" s="201">
        <v>415.34755298882715</v>
      </c>
      <c r="N1660" s="201">
        <v>41.094000000000001</v>
      </c>
      <c r="O1660" s="372">
        <v>41.094000000000001</v>
      </c>
      <c r="P1660" s="373">
        <v>415.34755298882715</v>
      </c>
      <c r="Q1660" s="373">
        <v>-124.97601197172855</v>
      </c>
      <c r="R1660" s="372">
        <v>270.26182818178495</v>
      </c>
      <c r="S1660" s="372">
        <v>270.33446918178493</v>
      </c>
      <c r="T1660" s="372"/>
      <c r="U1660" s="170">
        <v>201.78319831538511</v>
      </c>
      <c r="V1660" s="170"/>
      <c r="W1660" s="170"/>
      <c r="X1660" s="168"/>
      <c r="Y1660" s="168"/>
      <c r="Z1660" s="168"/>
      <c r="AA1660" s="169"/>
      <c r="AB1660" s="169"/>
      <c r="AC1660" s="168"/>
      <c r="AD1660" s="168"/>
      <c r="AE1660" s="168"/>
      <c r="AF1660" s="168"/>
      <c r="AG1660" s="168"/>
      <c r="AH1660" s="168"/>
      <c r="AI1660" s="168"/>
      <c r="AJ1660" s="168"/>
      <c r="AK1660" s="168"/>
      <c r="AL1660" s="168"/>
      <c r="AM1660" s="168"/>
      <c r="AN1660" s="168"/>
      <c r="AO1660" s="168"/>
    </row>
    <row r="1661" spans="1:41" x14ac:dyDescent="0.25">
      <c r="A1661" s="377" t="s">
        <v>2824</v>
      </c>
      <c r="B1661" s="377" t="s">
        <v>2315</v>
      </c>
      <c r="C1661" s="377" t="s">
        <v>1973</v>
      </c>
      <c r="D1661" s="378">
        <v>2703</v>
      </c>
      <c r="E1661" s="377" t="s">
        <v>1223</v>
      </c>
      <c r="F1661" s="376" t="s">
        <v>4272</v>
      </c>
      <c r="G1661" s="376" t="s">
        <v>4273</v>
      </c>
      <c r="H1661" s="375"/>
      <c r="I1661" s="374"/>
      <c r="J1661" s="374"/>
      <c r="K1661" s="373">
        <v>0</v>
      </c>
      <c r="L1661" s="201">
        <v>-124.97601197172855</v>
      </c>
      <c r="M1661" s="201">
        <v>415.34755298882715</v>
      </c>
      <c r="N1661" s="201">
        <v>41.094000000000001</v>
      </c>
      <c r="O1661" s="372">
        <v>41.094000000000001</v>
      </c>
      <c r="P1661" s="373">
        <v>415.34755298882715</v>
      </c>
      <c r="Q1661" s="373">
        <v>-124.97601197172855</v>
      </c>
      <c r="R1661" s="372">
        <v>270.33446918178493</v>
      </c>
      <c r="S1661" s="372">
        <v>270.33446918178493</v>
      </c>
      <c r="T1661" s="372"/>
      <c r="U1661" s="170">
        <v>201.85583931538508</v>
      </c>
      <c r="V1661" s="170"/>
      <c r="W1661" s="170"/>
      <c r="X1661" s="168"/>
      <c r="Y1661" s="168"/>
      <c r="Z1661" s="168"/>
      <c r="AA1661" s="169"/>
      <c r="AB1661" s="169"/>
      <c r="AC1661" s="168"/>
      <c r="AD1661" s="168"/>
      <c r="AE1661" s="168"/>
      <c r="AF1661" s="168"/>
      <c r="AG1661" s="168"/>
      <c r="AH1661" s="168"/>
      <c r="AI1661" s="168"/>
      <c r="AJ1661" s="168"/>
      <c r="AK1661" s="168"/>
      <c r="AL1661" s="168"/>
      <c r="AM1661" s="168"/>
      <c r="AN1661" s="168"/>
      <c r="AO1661" s="168"/>
    </row>
    <row r="1662" spans="1:41" x14ac:dyDescent="0.25">
      <c r="A1662" s="377" t="s">
        <v>2824</v>
      </c>
      <c r="B1662" s="377" t="s">
        <v>2315</v>
      </c>
      <c r="C1662" s="377" t="s">
        <v>3125</v>
      </c>
      <c r="D1662" s="378">
        <v>2703</v>
      </c>
      <c r="E1662" s="377" t="s">
        <v>3962</v>
      </c>
      <c r="F1662" s="376" t="s">
        <v>4380</v>
      </c>
      <c r="G1662" s="376" t="s">
        <v>4381</v>
      </c>
      <c r="H1662" s="375">
        <v>37</v>
      </c>
      <c r="I1662" s="373"/>
      <c r="J1662" s="374"/>
      <c r="K1662" s="373">
        <v>0</v>
      </c>
      <c r="L1662" s="201">
        <v>-124.97601197172855</v>
      </c>
      <c r="M1662" s="201">
        <v>415.34755298882715</v>
      </c>
      <c r="N1662" s="201">
        <v>41.094000000000001</v>
      </c>
      <c r="O1662" s="372">
        <v>41.094000000000001</v>
      </c>
      <c r="P1662" s="373">
        <v>415.34755298882715</v>
      </c>
      <c r="Q1662" s="373">
        <v>-124.97601197172855</v>
      </c>
      <c r="R1662" s="372">
        <v>270.33446918178493</v>
      </c>
      <c r="S1662" s="372">
        <v>270.33446918178493</v>
      </c>
      <c r="T1662" s="372"/>
      <c r="U1662" s="170">
        <v>201.85583931538508</v>
      </c>
      <c r="V1662" s="170"/>
      <c r="W1662" s="170"/>
      <c r="X1662" s="168"/>
      <c r="Y1662" s="168"/>
      <c r="Z1662" s="168"/>
      <c r="AA1662" s="169"/>
      <c r="AB1662" s="169"/>
      <c r="AC1662" s="168"/>
      <c r="AD1662" s="168"/>
      <c r="AE1662" s="168"/>
      <c r="AF1662" s="168"/>
      <c r="AG1662" s="168"/>
      <c r="AH1662" s="168"/>
      <c r="AI1662" s="168"/>
      <c r="AJ1662" s="168"/>
      <c r="AK1662" s="168"/>
      <c r="AL1662" s="168"/>
      <c r="AM1662" s="168"/>
      <c r="AN1662" s="168"/>
      <c r="AO1662" s="221"/>
    </row>
    <row r="1663" spans="1:41" x14ac:dyDescent="0.25">
      <c r="A1663" s="377" t="s">
        <v>2824</v>
      </c>
      <c r="B1663" s="377" t="s">
        <v>2315</v>
      </c>
      <c r="C1663" s="377" t="s">
        <v>1990</v>
      </c>
      <c r="D1663" s="378">
        <v>2703</v>
      </c>
      <c r="E1663" s="377" t="s">
        <v>2823</v>
      </c>
      <c r="F1663" s="376" t="s">
        <v>1988</v>
      </c>
      <c r="G1663" s="376" t="s">
        <v>1987</v>
      </c>
      <c r="H1663" s="375"/>
      <c r="I1663" s="381"/>
      <c r="J1663" s="380"/>
      <c r="K1663" s="373">
        <v>0</v>
      </c>
      <c r="L1663" s="201">
        <v>-124.97601197172855</v>
      </c>
      <c r="M1663" s="201">
        <v>415.34755298882715</v>
      </c>
      <c r="N1663" s="201">
        <v>41.094000000000001</v>
      </c>
      <c r="O1663" s="372">
        <v>41.094000000000001</v>
      </c>
      <c r="P1663" s="373">
        <v>415.34755298882715</v>
      </c>
      <c r="Q1663" s="373">
        <v>-124.97601197172855</v>
      </c>
      <c r="R1663" s="373">
        <v>270.33446918178493</v>
      </c>
      <c r="S1663" s="373">
        <v>270.33446918178493</v>
      </c>
      <c r="T1663" s="373"/>
      <c r="U1663" s="222">
        <v>201.85583931538508</v>
      </c>
      <c r="V1663" s="222"/>
      <c r="W1663" s="222"/>
      <c r="X1663" s="221"/>
      <c r="Y1663" s="221"/>
      <c r="Z1663" s="221"/>
      <c r="AA1663" s="175"/>
      <c r="AB1663" s="175"/>
      <c r="AC1663" s="221"/>
      <c r="AD1663" s="221"/>
      <c r="AE1663" s="221"/>
      <c r="AF1663" s="221"/>
      <c r="AG1663" s="221"/>
      <c r="AH1663" s="221"/>
      <c r="AI1663" s="221"/>
      <c r="AJ1663" s="221"/>
      <c r="AK1663" s="221"/>
      <c r="AL1663" s="221"/>
      <c r="AM1663" s="221"/>
      <c r="AN1663" s="221"/>
      <c r="AO1663" s="221"/>
    </row>
    <row r="1664" spans="1:41" x14ac:dyDescent="0.25">
      <c r="A1664" s="377"/>
      <c r="B1664" s="377"/>
      <c r="C1664" s="377"/>
      <c r="D1664" s="378"/>
      <c r="E1664" s="377"/>
      <c r="F1664" s="376"/>
      <c r="G1664" s="376"/>
      <c r="H1664" s="375"/>
      <c r="I1664" s="373"/>
      <c r="J1664" s="374"/>
      <c r="K1664" s="373">
        <v>0</v>
      </c>
      <c r="L1664" s="201">
        <v>-124.97601197172855</v>
      </c>
      <c r="M1664" s="201">
        <v>415.34755298882715</v>
      </c>
      <c r="N1664" s="201">
        <v>41.094000000000001</v>
      </c>
      <c r="O1664" s="372">
        <v>41.094000000000001</v>
      </c>
      <c r="P1664" s="373">
        <v>415.34755298882715</v>
      </c>
      <c r="Q1664" s="373">
        <v>-124.97601197172855</v>
      </c>
      <c r="R1664" s="373">
        <v>270.33446918178493</v>
      </c>
      <c r="S1664" s="373">
        <v>270.33446918178493</v>
      </c>
      <c r="T1664" s="373"/>
      <c r="U1664" s="222">
        <v>201.85583931538508</v>
      </c>
      <c r="V1664" s="222"/>
      <c r="W1664" s="222"/>
      <c r="X1664" s="221"/>
      <c r="Y1664" s="221"/>
      <c r="Z1664" s="221"/>
      <c r="AA1664" s="175"/>
      <c r="AB1664" s="175"/>
      <c r="AC1664" s="221"/>
      <c r="AD1664" s="221"/>
      <c r="AE1664" s="221"/>
      <c r="AF1664" s="221"/>
      <c r="AG1664" s="221"/>
      <c r="AH1664" s="221"/>
      <c r="AI1664" s="221"/>
      <c r="AJ1664" s="221"/>
      <c r="AK1664" s="221"/>
      <c r="AL1664" s="221"/>
      <c r="AM1664" s="221"/>
      <c r="AN1664" s="221"/>
      <c r="AO1664" s="168"/>
    </row>
    <row r="1665" spans="1:41" x14ac:dyDescent="0.25">
      <c r="A1665" s="379"/>
      <c r="B1665" s="379"/>
      <c r="C1665" s="377"/>
      <c r="D1665" s="378"/>
      <c r="E1665" s="377" t="s">
        <v>619</v>
      </c>
      <c r="F1665" s="376"/>
      <c r="G1665" s="376" t="s">
        <v>1962</v>
      </c>
      <c r="H1665" s="375">
        <v>40</v>
      </c>
      <c r="I1665" s="373"/>
      <c r="J1665" s="374"/>
      <c r="K1665" s="373">
        <v>0.13121600000000003</v>
      </c>
      <c r="L1665" s="201">
        <v>-124.91040397172856</v>
      </c>
      <c r="M1665" s="201">
        <v>415.34755298882715</v>
      </c>
      <c r="N1665" s="201">
        <v>41.094000000000001</v>
      </c>
      <c r="O1665" s="372">
        <v>41.094000000000001</v>
      </c>
      <c r="P1665" s="373">
        <v>415.34755298882715</v>
      </c>
      <c r="Q1665" s="373">
        <v>-124.84479597172856</v>
      </c>
      <c r="R1665" s="372">
        <v>270.40007718178492</v>
      </c>
      <c r="S1665" s="372">
        <v>270.46568518178492</v>
      </c>
      <c r="T1665" s="371" t="s">
        <v>2822</v>
      </c>
      <c r="U1665" s="170">
        <v>201.92144731538508</v>
      </c>
      <c r="V1665" s="170"/>
      <c r="W1665" s="170"/>
      <c r="X1665" s="168"/>
      <c r="Y1665" s="168"/>
      <c r="Z1665" s="168"/>
      <c r="AA1665" s="169"/>
      <c r="AB1665" s="169"/>
      <c r="AC1665" s="168"/>
      <c r="AD1665" s="168"/>
      <c r="AE1665" s="168"/>
      <c r="AF1665" s="168"/>
      <c r="AG1665" s="168"/>
      <c r="AH1665" s="168"/>
      <c r="AI1665" s="168"/>
      <c r="AJ1665" s="168"/>
      <c r="AK1665" s="168"/>
      <c r="AL1665" s="168"/>
      <c r="AM1665" s="168"/>
      <c r="AN1665" s="168"/>
      <c r="AO1665" s="250"/>
    </row>
    <row r="1666" spans="1:41" x14ac:dyDescent="0.25">
      <c r="A1666" s="251" t="s">
        <v>2821</v>
      </c>
      <c r="B1666" s="250"/>
      <c r="C1666" s="250"/>
      <c r="D1666" s="272"/>
      <c r="E1666" s="223"/>
      <c r="F1666" s="224"/>
      <c r="G1666" s="224"/>
      <c r="H1666" s="271"/>
      <c r="I1666" s="225"/>
      <c r="J1666" s="270"/>
      <c r="K1666" s="201">
        <v>-1.9999999999999999E-7</v>
      </c>
      <c r="L1666" s="201">
        <v>-124.84479607172855</v>
      </c>
      <c r="M1666" s="201">
        <v>415.34755298882715</v>
      </c>
      <c r="N1666" s="201">
        <v>41.094000000000001</v>
      </c>
      <c r="O1666" s="225">
        <v>41.094000000000001</v>
      </c>
      <c r="P1666" s="225">
        <v>415.34755298882715</v>
      </c>
      <c r="Q1666" s="225">
        <v>-124.84479617172856</v>
      </c>
      <c r="R1666" s="201">
        <v>270.46568508178495</v>
      </c>
      <c r="S1666" s="201">
        <v>270.46568498178493</v>
      </c>
      <c r="T1666" s="370"/>
      <c r="U1666" s="170">
        <v>201.98705521538511</v>
      </c>
      <c r="V1666" s="201"/>
      <c r="W1666" s="201"/>
      <c r="X1666" s="201"/>
      <c r="Y1666" s="250"/>
      <c r="Z1666" s="250"/>
      <c r="AA1666" s="251"/>
      <c r="AB1666" s="251"/>
      <c r="AC1666" s="250"/>
      <c r="AD1666" s="250"/>
      <c r="AE1666" s="250"/>
      <c r="AF1666" s="250"/>
      <c r="AG1666" s="250"/>
      <c r="AH1666" s="250"/>
      <c r="AI1666" s="250"/>
      <c r="AJ1666" s="250"/>
      <c r="AK1666" s="250"/>
      <c r="AL1666" s="250"/>
      <c r="AM1666" s="250"/>
      <c r="AN1666" s="250"/>
      <c r="AO1666" s="223"/>
    </row>
    <row r="1667" spans="1:41" x14ac:dyDescent="0.25">
      <c r="A1667" s="366" t="s">
        <v>2423</v>
      </c>
      <c r="B1667" s="366" t="s">
        <v>2820</v>
      </c>
      <c r="C1667" s="366" t="s">
        <v>1981</v>
      </c>
      <c r="D1667" s="365">
        <v>2705</v>
      </c>
      <c r="E1667" s="361" t="s">
        <v>2819</v>
      </c>
      <c r="F1667" s="364"/>
      <c r="G1667" s="364" t="s">
        <v>1978</v>
      </c>
      <c r="H1667" s="363">
        <v>40</v>
      </c>
      <c r="I1667" s="361"/>
      <c r="J1667" s="362"/>
      <c r="K1667" s="369">
        <v>5.7403999999999997E-2</v>
      </c>
      <c r="L1667" s="201">
        <v>-124.81609417172857</v>
      </c>
      <c r="M1667" s="201">
        <v>415.34755298882715</v>
      </c>
      <c r="N1667" s="201">
        <v>41.094000000000001</v>
      </c>
      <c r="O1667" s="361">
        <v>41.094000000000001</v>
      </c>
      <c r="P1667" s="361">
        <v>415.34755298882715</v>
      </c>
      <c r="Q1667" s="361">
        <v>-124.78739217172856</v>
      </c>
      <c r="R1667" s="361">
        <v>270.49438698178494</v>
      </c>
      <c r="S1667" s="361">
        <v>270.52308898178495</v>
      </c>
      <c r="T1667" s="361"/>
      <c r="U1667" s="170">
        <v>202.0157571153851</v>
      </c>
      <c r="V1667" s="225"/>
      <c r="W1667" s="225"/>
      <c r="X1667" s="223"/>
      <c r="Y1667" s="223"/>
      <c r="Z1667" s="223"/>
      <c r="AA1667" s="224"/>
      <c r="AB1667" s="224"/>
      <c r="AC1667" s="223"/>
      <c r="AD1667" s="223"/>
      <c r="AE1667" s="223"/>
      <c r="AF1667" s="223"/>
      <c r="AG1667" s="223"/>
      <c r="AH1667" s="223"/>
      <c r="AI1667" s="223"/>
      <c r="AJ1667" s="223"/>
      <c r="AK1667" s="223"/>
      <c r="AL1667" s="223"/>
      <c r="AM1667" s="223"/>
      <c r="AN1667" s="223"/>
      <c r="AO1667" s="223"/>
    </row>
    <row r="1668" spans="1:41" x14ac:dyDescent="0.25">
      <c r="A1668" s="366"/>
      <c r="B1668" s="366"/>
      <c r="C1668" s="366"/>
      <c r="D1668" s="365"/>
      <c r="E1668" s="366" t="s">
        <v>619</v>
      </c>
      <c r="F1668" s="368"/>
      <c r="G1668" s="368" t="s">
        <v>2198</v>
      </c>
      <c r="H1668" s="363"/>
      <c r="I1668" s="361"/>
      <c r="J1668" s="362"/>
      <c r="K1668" s="369">
        <v>0.16770400000000002</v>
      </c>
      <c r="L1668" s="201">
        <v>-124.70354017172855</v>
      </c>
      <c r="M1668" s="201">
        <v>415.34755298882715</v>
      </c>
      <c r="N1668" s="201">
        <v>41.094000000000001</v>
      </c>
      <c r="O1668" s="361">
        <v>41.094000000000001</v>
      </c>
      <c r="P1668" s="361">
        <v>415.34755298882715</v>
      </c>
      <c r="Q1668" s="361">
        <v>-124.61968817172855</v>
      </c>
      <c r="R1668" s="361">
        <v>270.60694098178499</v>
      </c>
      <c r="S1668" s="361">
        <v>270.69079298178497</v>
      </c>
      <c r="T1668" s="361"/>
      <c r="U1668" s="170">
        <v>202.12831111538515</v>
      </c>
      <c r="V1668" s="225"/>
      <c r="W1668" s="225"/>
      <c r="X1668" s="223"/>
      <c r="Y1668" s="223"/>
      <c r="Z1668" s="223"/>
      <c r="AA1668" s="224"/>
      <c r="AB1668" s="224"/>
      <c r="AC1668" s="223"/>
      <c r="AD1668" s="223"/>
      <c r="AE1668" s="223"/>
      <c r="AF1668" s="223"/>
      <c r="AG1668" s="223"/>
      <c r="AH1668" s="223"/>
      <c r="AI1668" s="223"/>
      <c r="AJ1668" s="223"/>
      <c r="AK1668" s="223"/>
      <c r="AL1668" s="223"/>
      <c r="AM1668" s="223"/>
      <c r="AN1668" s="223"/>
      <c r="AO1668" s="223"/>
    </row>
    <row r="1669" spans="1:41" x14ac:dyDescent="0.25">
      <c r="A1669" s="366" t="s">
        <v>2423</v>
      </c>
      <c r="B1669" s="366" t="s">
        <v>2820</v>
      </c>
      <c r="C1669" s="366" t="s">
        <v>2197</v>
      </c>
      <c r="D1669" s="365">
        <v>2706</v>
      </c>
      <c r="E1669" s="366" t="s">
        <v>2818</v>
      </c>
      <c r="F1669" s="368"/>
      <c r="G1669" s="368" t="s">
        <v>2632</v>
      </c>
      <c r="H1669" s="367">
        <v>40</v>
      </c>
      <c r="I1669" s="361"/>
      <c r="J1669" s="362"/>
      <c r="K1669" s="361">
        <v>0.32364399999999999</v>
      </c>
      <c r="L1669" s="201">
        <v>-124.45786617172855</v>
      </c>
      <c r="M1669" s="201">
        <v>415.34755298882715</v>
      </c>
      <c r="N1669" s="201">
        <v>41.094000000000001</v>
      </c>
      <c r="O1669" s="361">
        <v>41.094000000000001</v>
      </c>
      <c r="P1669" s="361">
        <v>415.34755298882715</v>
      </c>
      <c r="Q1669" s="361">
        <v>-124.29604417172855</v>
      </c>
      <c r="R1669" s="361">
        <v>270.852614981785</v>
      </c>
      <c r="S1669" s="361">
        <v>271.01443698178497</v>
      </c>
      <c r="T1669" s="361"/>
      <c r="U1669" s="170">
        <v>202.37398511538515</v>
      </c>
      <c r="V1669" s="225"/>
      <c r="W1669" s="225"/>
      <c r="X1669" s="223"/>
      <c r="Y1669" s="223"/>
      <c r="Z1669" s="223"/>
      <c r="AA1669" s="224"/>
      <c r="AB1669" s="224"/>
      <c r="AC1669" s="223"/>
      <c r="AD1669" s="223"/>
      <c r="AE1669" s="223"/>
      <c r="AF1669" s="223"/>
      <c r="AG1669" s="223"/>
      <c r="AH1669" s="223"/>
      <c r="AI1669" s="223"/>
      <c r="AJ1669" s="223"/>
      <c r="AK1669" s="223"/>
      <c r="AL1669" s="223"/>
      <c r="AM1669" s="223"/>
      <c r="AN1669" s="223"/>
      <c r="AO1669" s="223"/>
    </row>
    <row r="1670" spans="1:41" x14ac:dyDescent="0.25">
      <c r="A1670" s="366" t="s">
        <v>2423</v>
      </c>
      <c r="B1670" s="366" t="s">
        <v>2820</v>
      </c>
      <c r="C1670" s="366" t="s">
        <v>2174</v>
      </c>
      <c r="D1670" s="365">
        <v>2709</v>
      </c>
      <c r="E1670" s="366" t="s">
        <v>2817</v>
      </c>
      <c r="F1670" s="368"/>
      <c r="G1670" s="368" t="s">
        <v>4278</v>
      </c>
      <c r="H1670" s="367"/>
      <c r="I1670" s="361"/>
      <c r="J1670" s="362"/>
      <c r="K1670" s="361">
        <v>0</v>
      </c>
      <c r="L1670" s="201">
        <v>-124.29604417172855</v>
      </c>
      <c r="M1670" s="201">
        <v>415.34755298882715</v>
      </c>
      <c r="N1670" s="201">
        <v>41.094000000000001</v>
      </c>
      <c r="O1670" s="361">
        <v>41.094000000000001</v>
      </c>
      <c r="P1670" s="361">
        <v>415.34755298882715</v>
      </c>
      <c r="Q1670" s="361">
        <v>-124.29604417172855</v>
      </c>
      <c r="R1670" s="361">
        <v>271.01443698178497</v>
      </c>
      <c r="S1670" s="361">
        <v>271.01443698178497</v>
      </c>
      <c r="T1670" s="361"/>
      <c r="U1670" s="170">
        <v>202.53580711538513</v>
      </c>
      <c r="V1670" s="225"/>
      <c r="W1670" s="225"/>
      <c r="X1670" s="223"/>
      <c r="Y1670" s="223"/>
      <c r="Z1670" s="223"/>
      <c r="AA1670" s="224"/>
      <c r="AB1670" s="224"/>
      <c r="AC1670" s="223"/>
      <c r="AD1670" s="223"/>
      <c r="AE1670" s="223"/>
      <c r="AF1670" s="223"/>
      <c r="AG1670" s="223"/>
      <c r="AH1670" s="223"/>
      <c r="AI1670" s="223"/>
      <c r="AJ1670" s="223"/>
      <c r="AK1670" s="223"/>
      <c r="AL1670" s="223"/>
      <c r="AM1670" s="223"/>
      <c r="AN1670" s="223"/>
      <c r="AO1670" s="223"/>
    </row>
    <row r="1671" spans="1:41" x14ac:dyDescent="0.25">
      <c r="A1671" s="366"/>
      <c r="B1671" s="366"/>
      <c r="C1671" s="366"/>
      <c r="D1671" s="365"/>
      <c r="E1671" s="366"/>
      <c r="F1671" s="368"/>
      <c r="G1671" s="368"/>
      <c r="H1671" s="367"/>
      <c r="I1671" s="361"/>
      <c r="J1671" s="362"/>
      <c r="K1671" s="361">
        <v>0</v>
      </c>
      <c r="L1671" s="201">
        <v>-124.29604417172855</v>
      </c>
      <c r="M1671" s="201">
        <v>415.34755298882715</v>
      </c>
      <c r="N1671" s="201">
        <v>41.094000000000001</v>
      </c>
      <c r="O1671" s="361">
        <v>41.094000000000001</v>
      </c>
      <c r="P1671" s="361">
        <v>415.34755298882715</v>
      </c>
      <c r="Q1671" s="361">
        <v>-124.29604417172855</v>
      </c>
      <c r="R1671" s="361">
        <v>271.01443698178497</v>
      </c>
      <c r="S1671" s="361">
        <v>271.01443698178497</v>
      </c>
      <c r="T1671" s="361"/>
      <c r="U1671" s="170">
        <v>202.53580711538513</v>
      </c>
      <c r="V1671" s="225"/>
      <c r="W1671" s="225"/>
      <c r="X1671" s="223"/>
      <c r="Y1671" s="223"/>
      <c r="Z1671" s="223"/>
      <c r="AA1671" s="224"/>
      <c r="AB1671" s="224"/>
      <c r="AC1671" s="223"/>
      <c r="AD1671" s="223"/>
      <c r="AE1671" s="223"/>
      <c r="AF1671" s="223"/>
      <c r="AG1671" s="223"/>
      <c r="AH1671" s="223"/>
      <c r="AI1671" s="223"/>
      <c r="AJ1671" s="223"/>
      <c r="AK1671" s="223"/>
      <c r="AL1671" s="223"/>
      <c r="AM1671" s="223"/>
      <c r="AN1671" s="223"/>
      <c r="AO1671" s="223"/>
    </row>
    <row r="1672" spans="1:41" x14ac:dyDescent="0.25">
      <c r="A1672" s="366"/>
      <c r="B1672" s="366"/>
      <c r="C1672" s="366"/>
      <c r="D1672" s="365"/>
      <c r="E1672" s="366" t="s">
        <v>619</v>
      </c>
      <c r="F1672" s="368"/>
      <c r="G1672" s="368" t="s">
        <v>1962</v>
      </c>
      <c r="H1672" s="367"/>
      <c r="I1672" s="361"/>
      <c r="J1672" s="362"/>
      <c r="K1672" s="361">
        <v>9.9516999999999994E-2</v>
      </c>
      <c r="L1672" s="201">
        <v>-124.24628567172854</v>
      </c>
      <c r="M1672" s="201">
        <v>415.34755298882715</v>
      </c>
      <c r="N1672" s="201">
        <v>41.094000000000001</v>
      </c>
      <c r="O1672" s="361">
        <v>41.094000000000001</v>
      </c>
      <c r="P1672" s="361">
        <v>415.34755298882715</v>
      </c>
      <c r="Q1672" s="361">
        <v>-124.19652717172855</v>
      </c>
      <c r="R1672" s="361">
        <v>271.06419548178496</v>
      </c>
      <c r="S1672" s="361">
        <v>271.11395398178496</v>
      </c>
      <c r="T1672" s="361"/>
      <c r="U1672" s="170">
        <v>202.58556561538512</v>
      </c>
      <c r="V1672" s="225"/>
      <c r="W1672" s="225"/>
      <c r="X1672" s="223"/>
      <c r="Y1672" s="223"/>
      <c r="Z1672" s="223"/>
      <c r="AA1672" s="224"/>
      <c r="AB1672" s="224"/>
      <c r="AC1672" s="223"/>
      <c r="AD1672" s="223"/>
      <c r="AE1672" s="223"/>
      <c r="AF1672" s="223"/>
      <c r="AG1672" s="223"/>
      <c r="AH1672" s="223"/>
      <c r="AI1672" s="223"/>
      <c r="AJ1672" s="223"/>
      <c r="AK1672" s="223"/>
      <c r="AL1672" s="223"/>
      <c r="AM1672" s="223"/>
      <c r="AN1672" s="223"/>
      <c r="AO1672" s="223"/>
    </row>
    <row r="1673" spans="1:41" x14ac:dyDescent="0.25">
      <c r="A1673" s="366" t="s">
        <v>2423</v>
      </c>
      <c r="B1673" s="366" t="s">
        <v>2820</v>
      </c>
      <c r="C1673" s="366" t="s">
        <v>2194</v>
      </c>
      <c r="D1673" s="365">
        <v>2711</v>
      </c>
      <c r="E1673" s="366" t="s">
        <v>2816</v>
      </c>
      <c r="F1673" s="368"/>
      <c r="G1673" s="368" t="s">
        <v>2632</v>
      </c>
      <c r="H1673" s="367">
        <v>40</v>
      </c>
      <c r="I1673" s="361"/>
      <c r="J1673" s="362"/>
      <c r="K1673" s="361">
        <v>0.32364399999999999</v>
      </c>
      <c r="L1673" s="201">
        <v>-124.03470517172855</v>
      </c>
      <c r="M1673" s="201">
        <v>415.34755298882715</v>
      </c>
      <c r="N1673" s="201">
        <v>41.094000000000001</v>
      </c>
      <c r="O1673" s="361">
        <v>41.094000000000001</v>
      </c>
      <c r="P1673" s="361">
        <v>415.34755298882715</v>
      </c>
      <c r="Q1673" s="361">
        <v>-123.87288317172855</v>
      </c>
      <c r="R1673" s="361">
        <v>271.27577598178499</v>
      </c>
      <c r="S1673" s="361">
        <v>271.43759798178496</v>
      </c>
      <c r="T1673" s="361"/>
      <c r="U1673" s="170">
        <v>202.79714611538515</v>
      </c>
      <c r="V1673" s="225"/>
      <c r="W1673" s="225"/>
      <c r="X1673" s="223"/>
      <c r="Y1673" s="223"/>
      <c r="Z1673" s="223"/>
      <c r="AA1673" s="224"/>
      <c r="AB1673" s="224"/>
      <c r="AC1673" s="223"/>
      <c r="AD1673" s="223"/>
      <c r="AE1673" s="223"/>
      <c r="AF1673" s="223"/>
      <c r="AG1673" s="223"/>
      <c r="AH1673" s="223"/>
      <c r="AI1673" s="223"/>
      <c r="AJ1673" s="223"/>
      <c r="AK1673" s="223"/>
      <c r="AL1673" s="223"/>
      <c r="AM1673" s="223"/>
      <c r="AN1673" s="223"/>
      <c r="AO1673" s="223"/>
    </row>
    <row r="1674" spans="1:41" x14ac:dyDescent="0.25">
      <c r="A1674" s="366"/>
      <c r="B1674" s="366"/>
      <c r="C1674" s="366"/>
      <c r="D1674" s="365"/>
      <c r="E1674" s="366" t="s">
        <v>619</v>
      </c>
      <c r="F1674" s="368"/>
      <c r="G1674" s="368"/>
      <c r="H1674" s="367"/>
      <c r="I1674" s="361"/>
      <c r="J1674" s="362"/>
      <c r="K1674" s="361">
        <v>0</v>
      </c>
      <c r="L1674" s="201">
        <v>-123.87288317172855</v>
      </c>
      <c r="M1674" s="201">
        <v>415.34755298882715</v>
      </c>
      <c r="N1674" s="201">
        <v>41.094000000000001</v>
      </c>
      <c r="O1674" s="361">
        <v>41.094000000000001</v>
      </c>
      <c r="P1674" s="361">
        <v>415.34755298882715</v>
      </c>
      <c r="Q1674" s="361">
        <v>-123.87288317172855</v>
      </c>
      <c r="R1674" s="361">
        <v>271.43759798178496</v>
      </c>
      <c r="S1674" s="361">
        <v>271.43759798178496</v>
      </c>
      <c r="T1674" s="361"/>
      <c r="U1674" s="170">
        <v>202.95896811538512</v>
      </c>
      <c r="V1674" s="225"/>
      <c r="W1674" s="225"/>
      <c r="X1674" s="223"/>
      <c r="Y1674" s="223"/>
      <c r="Z1674" s="223"/>
      <c r="AA1674" s="224"/>
      <c r="AB1674" s="224"/>
      <c r="AC1674" s="223"/>
      <c r="AD1674" s="223"/>
      <c r="AE1674" s="223"/>
      <c r="AF1674" s="223"/>
      <c r="AG1674" s="223"/>
      <c r="AH1674" s="223"/>
      <c r="AI1674" s="223"/>
      <c r="AJ1674" s="223"/>
      <c r="AK1674" s="223"/>
      <c r="AL1674" s="223"/>
      <c r="AM1674" s="223"/>
      <c r="AN1674" s="223"/>
      <c r="AO1674" s="223"/>
    </row>
    <row r="1675" spans="1:41" x14ac:dyDescent="0.25">
      <c r="A1675" s="366"/>
      <c r="B1675" s="366"/>
      <c r="C1675" s="366"/>
      <c r="D1675" s="365"/>
      <c r="E1675" s="366"/>
      <c r="F1675" s="368"/>
      <c r="G1675" s="368"/>
      <c r="H1675" s="367"/>
      <c r="I1675" s="361"/>
      <c r="J1675" s="362"/>
      <c r="K1675" s="361">
        <v>0</v>
      </c>
      <c r="L1675" s="201">
        <v>-123.87288317172855</v>
      </c>
      <c r="M1675" s="201">
        <v>415.34755298882715</v>
      </c>
      <c r="N1675" s="201">
        <v>41.094000000000001</v>
      </c>
      <c r="O1675" s="361">
        <v>41.094000000000001</v>
      </c>
      <c r="P1675" s="361">
        <v>415.34755298882715</v>
      </c>
      <c r="Q1675" s="361">
        <v>-123.87288317172855</v>
      </c>
      <c r="R1675" s="361">
        <v>271.43759798178496</v>
      </c>
      <c r="S1675" s="361">
        <v>271.43759798178496</v>
      </c>
      <c r="T1675" s="361"/>
      <c r="U1675" s="170">
        <v>202.95896811538512</v>
      </c>
      <c r="V1675" s="225"/>
      <c r="W1675" s="225"/>
      <c r="X1675" s="223"/>
      <c r="Y1675" s="223"/>
      <c r="Z1675" s="223"/>
      <c r="AA1675" s="224"/>
      <c r="AB1675" s="224"/>
      <c r="AC1675" s="223"/>
      <c r="AD1675" s="223"/>
      <c r="AE1675" s="223"/>
      <c r="AF1675" s="223"/>
      <c r="AG1675" s="223"/>
      <c r="AH1675" s="223"/>
      <c r="AI1675" s="223"/>
      <c r="AJ1675" s="223"/>
      <c r="AK1675" s="223"/>
      <c r="AL1675" s="223"/>
      <c r="AM1675" s="223"/>
      <c r="AN1675" s="223"/>
      <c r="AO1675" s="223"/>
    </row>
    <row r="1676" spans="1:41" x14ac:dyDescent="0.25">
      <c r="A1676" s="366"/>
      <c r="B1676" s="366"/>
      <c r="C1676" s="366"/>
      <c r="D1676" s="365"/>
      <c r="E1676" s="366" t="s">
        <v>619</v>
      </c>
      <c r="F1676" s="368"/>
      <c r="G1676" s="368" t="s">
        <v>1962</v>
      </c>
      <c r="H1676" s="367"/>
      <c r="I1676" s="361"/>
      <c r="J1676" s="362"/>
      <c r="K1676" s="361">
        <v>9.9516999999999994E-2</v>
      </c>
      <c r="L1676" s="201">
        <v>-123.82312467172855</v>
      </c>
      <c r="M1676" s="201">
        <v>415.34755298882715</v>
      </c>
      <c r="N1676" s="201">
        <v>41.094000000000001</v>
      </c>
      <c r="O1676" s="361">
        <v>41.094000000000001</v>
      </c>
      <c r="P1676" s="361">
        <v>415.34755298882715</v>
      </c>
      <c r="Q1676" s="361">
        <v>-123.77336617172854</v>
      </c>
      <c r="R1676" s="361">
        <v>271.48735648178496</v>
      </c>
      <c r="S1676" s="361">
        <v>271.53711498178495</v>
      </c>
      <c r="T1676" s="361"/>
      <c r="U1676" s="170">
        <v>203.00872661538511</v>
      </c>
      <c r="V1676" s="225"/>
      <c r="W1676" s="225"/>
      <c r="X1676" s="223"/>
      <c r="Y1676" s="223"/>
      <c r="Z1676" s="223"/>
      <c r="AA1676" s="224"/>
      <c r="AB1676" s="224"/>
      <c r="AC1676" s="223"/>
      <c r="AD1676" s="223"/>
      <c r="AE1676" s="223"/>
      <c r="AF1676" s="223"/>
      <c r="AG1676" s="223"/>
      <c r="AH1676" s="223"/>
      <c r="AI1676" s="223"/>
      <c r="AJ1676" s="223"/>
      <c r="AK1676" s="223"/>
      <c r="AL1676" s="223"/>
      <c r="AM1676" s="223"/>
      <c r="AN1676" s="223"/>
      <c r="AO1676" s="223"/>
    </row>
    <row r="1677" spans="1:41" x14ac:dyDescent="0.25">
      <c r="A1677" s="366" t="s">
        <v>2423</v>
      </c>
      <c r="B1677" s="366" t="s">
        <v>2820</v>
      </c>
      <c r="C1677" s="366" t="s">
        <v>2192</v>
      </c>
      <c r="D1677" s="365">
        <v>2715</v>
      </c>
      <c r="E1677" s="366" t="s">
        <v>2815</v>
      </c>
      <c r="F1677" s="368"/>
      <c r="G1677" s="368" t="s">
        <v>2632</v>
      </c>
      <c r="H1677" s="367">
        <v>40</v>
      </c>
      <c r="I1677" s="361"/>
      <c r="J1677" s="362"/>
      <c r="K1677" s="361">
        <v>0.32364399999999999</v>
      </c>
      <c r="L1677" s="201">
        <v>-123.61154417172854</v>
      </c>
      <c r="M1677" s="201">
        <v>415.34755298882715</v>
      </c>
      <c r="N1677" s="201">
        <v>41.094000000000001</v>
      </c>
      <c r="O1677" s="361">
        <v>41.094000000000001</v>
      </c>
      <c r="P1677" s="361">
        <v>415.34755298882715</v>
      </c>
      <c r="Q1677" s="361">
        <v>-123.44972217172854</v>
      </c>
      <c r="R1677" s="361">
        <v>271.69893698178498</v>
      </c>
      <c r="S1677" s="361">
        <v>271.86075898178495</v>
      </c>
      <c r="T1677" s="361"/>
      <c r="U1677" s="170">
        <v>203.22030711538514</v>
      </c>
      <c r="V1677" s="225"/>
      <c r="W1677" s="225"/>
      <c r="X1677" s="223"/>
      <c r="Y1677" s="223"/>
      <c r="Z1677" s="223"/>
      <c r="AA1677" s="224"/>
      <c r="AB1677" s="224"/>
      <c r="AC1677" s="223"/>
      <c r="AD1677" s="223"/>
      <c r="AE1677" s="223"/>
      <c r="AF1677" s="223"/>
      <c r="AG1677" s="223"/>
      <c r="AH1677" s="223"/>
      <c r="AI1677" s="223"/>
      <c r="AJ1677" s="223"/>
      <c r="AK1677" s="223"/>
      <c r="AL1677" s="223"/>
      <c r="AM1677" s="223"/>
      <c r="AN1677" s="223"/>
      <c r="AO1677" s="223"/>
    </row>
    <row r="1678" spans="1:41" x14ac:dyDescent="0.25">
      <c r="A1678" s="366" t="s">
        <v>2423</v>
      </c>
      <c r="B1678" s="366" t="s">
        <v>2820</v>
      </c>
      <c r="C1678" s="366" t="s">
        <v>2174</v>
      </c>
      <c r="D1678" s="365">
        <v>2717</v>
      </c>
      <c r="E1678" s="366" t="s">
        <v>2814</v>
      </c>
      <c r="F1678" s="368"/>
      <c r="G1678" s="368" t="s">
        <v>4278</v>
      </c>
      <c r="H1678" s="367"/>
      <c r="I1678" s="361"/>
      <c r="J1678" s="362"/>
      <c r="K1678" s="361">
        <v>0</v>
      </c>
      <c r="L1678" s="201">
        <v>-123.44972217172854</v>
      </c>
      <c r="M1678" s="201">
        <v>415.34755298882715</v>
      </c>
      <c r="N1678" s="201">
        <v>41.094000000000001</v>
      </c>
      <c r="O1678" s="361">
        <v>41.094000000000001</v>
      </c>
      <c r="P1678" s="361">
        <v>415.34755298882715</v>
      </c>
      <c r="Q1678" s="361">
        <v>-123.44972217172854</v>
      </c>
      <c r="R1678" s="361">
        <v>271.86075898178495</v>
      </c>
      <c r="S1678" s="361">
        <v>271.86075898178495</v>
      </c>
      <c r="T1678" s="361"/>
      <c r="U1678" s="170">
        <v>203.38212911538511</v>
      </c>
      <c r="V1678" s="225"/>
      <c r="W1678" s="225"/>
      <c r="X1678" s="223"/>
      <c r="Y1678" s="223"/>
      <c r="Z1678" s="223"/>
      <c r="AA1678" s="224"/>
      <c r="AB1678" s="224"/>
      <c r="AC1678" s="223"/>
      <c r="AD1678" s="223"/>
      <c r="AE1678" s="223"/>
      <c r="AF1678" s="223"/>
      <c r="AG1678" s="223"/>
      <c r="AH1678" s="223"/>
      <c r="AI1678" s="223"/>
      <c r="AJ1678" s="223"/>
      <c r="AK1678" s="223"/>
      <c r="AL1678" s="223"/>
      <c r="AM1678" s="223"/>
      <c r="AN1678" s="223"/>
      <c r="AO1678" s="223"/>
    </row>
    <row r="1679" spans="1:41" x14ac:dyDescent="0.25">
      <c r="A1679" s="366"/>
      <c r="B1679" s="366"/>
      <c r="C1679" s="366"/>
      <c r="D1679" s="365"/>
      <c r="E1679" s="366"/>
      <c r="F1679" s="368"/>
      <c r="G1679" s="368"/>
      <c r="H1679" s="367"/>
      <c r="I1679" s="361"/>
      <c r="J1679" s="362"/>
      <c r="K1679" s="361">
        <v>0</v>
      </c>
      <c r="L1679" s="201">
        <v>-123.44972217172854</v>
      </c>
      <c r="M1679" s="201">
        <v>415.34755298882715</v>
      </c>
      <c r="N1679" s="201">
        <v>41.094000000000001</v>
      </c>
      <c r="O1679" s="361">
        <v>41.094000000000001</v>
      </c>
      <c r="P1679" s="361">
        <v>415.34755298882715</v>
      </c>
      <c r="Q1679" s="361">
        <v>-123.44972217172854</v>
      </c>
      <c r="R1679" s="361">
        <v>271.86075898178495</v>
      </c>
      <c r="S1679" s="361">
        <v>271.86075898178495</v>
      </c>
      <c r="T1679" s="361"/>
      <c r="U1679" s="170">
        <v>203.38212911538511</v>
      </c>
      <c r="V1679" s="225"/>
      <c r="W1679" s="225"/>
      <c r="X1679" s="223"/>
      <c r="Y1679" s="223"/>
      <c r="Z1679" s="223"/>
      <c r="AA1679" s="224"/>
      <c r="AB1679" s="224"/>
      <c r="AC1679" s="223"/>
      <c r="AD1679" s="223"/>
      <c r="AE1679" s="223"/>
      <c r="AF1679" s="223"/>
      <c r="AG1679" s="223"/>
      <c r="AH1679" s="223"/>
      <c r="AI1679" s="223"/>
      <c r="AJ1679" s="223"/>
      <c r="AK1679" s="223"/>
      <c r="AL1679" s="223"/>
      <c r="AM1679" s="223"/>
      <c r="AN1679" s="223"/>
      <c r="AO1679" s="223"/>
    </row>
    <row r="1680" spans="1:41" x14ac:dyDescent="0.25">
      <c r="A1680" s="366"/>
      <c r="B1680" s="366"/>
      <c r="C1680" s="366"/>
      <c r="D1680" s="365"/>
      <c r="E1680" s="366" t="s">
        <v>619</v>
      </c>
      <c r="F1680" s="368"/>
      <c r="G1680" s="368" t="s">
        <v>2636</v>
      </c>
      <c r="H1680" s="367"/>
      <c r="I1680" s="361"/>
      <c r="J1680" s="362"/>
      <c r="K1680" s="361">
        <v>0.15525</v>
      </c>
      <c r="L1680" s="201">
        <v>-123.37209717172854</v>
      </c>
      <c r="M1680" s="201">
        <v>415.34755298882715</v>
      </c>
      <c r="N1680" s="201">
        <v>41.094000000000001</v>
      </c>
      <c r="O1680" s="361">
        <v>41.094000000000001</v>
      </c>
      <c r="P1680" s="361">
        <v>415.34755298882715</v>
      </c>
      <c r="Q1680" s="361">
        <v>-123.29447217172854</v>
      </c>
      <c r="R1680" s="361">
        <v>271.93838398178497</v>
      </c>
      <c r="S1680" s="361">
        <v>272.01600898178498</v>
      </c>
      <c r="T1680" s="361"/>
      <c r="U1680" s="170">
        <v>203.45975411538512</v>
      </c>
      <c r="V1680" s="225"/>
      <c r="W1680" s="225"/>
      <c r="X1680" s="223"/>
      <c r="Y1680" s="223"/>
      <c r="Z1680" s="223"/>
      <c r="AA1680" s="224"/>
      <c r="AB1680" s="224"/>
      <c r="AC1680" s="223"/>
      <c r="AD1680" s="223"/>
      <c r="AE1680" s="223"/>
      <c r="AF1680" s="223"/>
      <c r="AG1680" s="223"/>
      <c r="AH1680" s="223"/>
      <c r="AI1680" s="223"/>
      <c r="AJ1680" s="223"/>
      <c r="AK1680" s="223"/>
      <c r="AL1680" s="223"/>
      <c r="AM1680" s="223"/>
      <c r="AN1680" s="223"/>
      <c r="AO1680" s="223"/>
    </row>
    <row r="1681" spans="1:41" x14ac:dyDescent="0.25">
      <c r="A1681" s="366" t="s">
        <v>2423</v>
      </c>
      <c r="B1681" s="366" t="s">
        <v>2820</v>
      </c>
      <c r="C1681" s="366" t="s">
        <v>2187</v>
      </c>
      <c r="D1681" s="365">
        <v>2723</v>
      </c>
      <c r="E1681" s="366" t="s">
        <v>2813</v>
      </c>
      <c r="F1681" s="368" t="s">
        <v>2185</v>
      </c>
      <c r="G1681" s="368" t="s">
        <v>2184</v>
      </c>
      <c r="H1681" s="367">
        <v>40</v>
      </c>
      <c r="I1681" s="361"/>
      <c r="J1681" s="362"/>
      <c r="K1681" s="361">
        <v>0.5</v>
      </c>
      <c r="L1681" s="201">
        <v>-123.04447217172854</v>
      </c>
      <c r="M1681" s="201">
        <v>415.34755298882715</v>
      </c>
      <c r="N1681" s="201">
        <v>41.094000000000001</v>
      </c>
      <c r="O1681" s="361">
        <v>41.094000000000001</v>
      </c>
      <c r="P1681" s="361">
        <v>415.34755298882715</v>
      </c>
      <c r="Q1681" s="361">
        <v>-122.79447217172854</v>
      </c>
      <c r="R1681" s="361">
        <v>272.26600898178498</v>
      </c>
      <c r="S1681" s="361">
        <v>272.51600898178498</v>
      </c>
      <c r="T1681" s="361"/>
      <c r="U1681" s="170">
        <v>203.78737911538514</v>
      </c>
      <c r="V1681" s="225"/>
      <c r="W1681" s="225"/>
      <c r="X1681" s="223"/>
      <c r="Y1681" s="223"/>
      <c r="Z1681" s="223"/>
      <c r="AA1681" s="224"/>
      <c r="AB1681" s="224"/>
      <c r="AC1681" s="223"/>
      <c r="AD1681" s="223"/>
      <c r="AE1681" s="223"/>
      <c r="AF1681" s="223"/>
      <c r="AG1681" s="223"/>
      <c r="AH1681" s="223"/>
      <c r="AI1681" s="223"/>
      <c r="AJ1681" s="223"/>
      <c r="AK1681" s="223"/>
      <c r="AL1681" s="223"/>
      <c r="AM1681" s="223"/>
      <c r="AN1681" s="223"/>
      <c r="AO1681" s="223"/>
    </row>
    <row r="1682" spans="1:41" x14ac:dyDescent="0.25">
      <c r="A1682" s="366"/>
      <c r="B1682" s="366"/>
      <c r="C1682" s="366"/>
      <c r="D1682" s="365"/>
      <c r="E1682" s="366" t="s">
        <v>619</v>
      </c>
      <c r="F1682" s="368"/>
      <c r="G1682" s="368" t="s">
        <v>2636</v>
      </c>
      <c r="H1682" s="367"/>
      <c r="I1682" s="361"/>
      <c r="J1682" s="362"/>
      <c r="K1682" s="361">
        <v>0.15525</v>
      </c>
      <c r="L1682" s="201">
        <v>-122.71684717172855</v>
      </c>
      <c r="M1682" s="201">
        <v>415.34755298882715</v>
      </c>
      <c r="N1682" s="201">
        <v>41.094000000000001</v>
      </c>
      <c r="O1682" s="361">
        <v>41.094000000000001</v>
      </c>
      <c r="P1682" s="361">
        <v>415.34755298882715</v>
      </c>
      <c r="Q1682" s="361">
        <v>-122.63922217172855</v>
      </c>
      <c r="R1682" s="361">
        <v>272.59363398178499</v>
      </c>
      <c r="S1682" s="361">
        <v>272.671258981785</v>
      </c>
      <c r="T1682" s="361"/>
      <c r="U1682" s="170">
        <v>204.11500411538515</v>
      </c>
      <c r="V1682" s="225"/>
      <c r="W1682" s="225"/>
      <c r="X1682" s="223"/>
      <c r="Y1682" s="223"/>
      <c r="Z1682" s="223"/>
      <c r="AA1682" s="224"/>
      <c r="AB1682" s="224"/>
      <c r="AC1682" s="223"/>
      <c r="AD1682" s="223"/>
      <c r="AE1682" s="223"/>
      <c r="AF1682" s="223"/>
      <c r="AG1682" s="223"/>
      <c r="AH1682" s="223"/>
      <c r="AI1682" s="223"/>
      <c r="AJ1682" s="223"/>
      <c r="AK1682" s="223"/>
      <c r="AL1682" s="223"/>
      <c r="AM1682" s="223"/>
      <c r="AN1682" s="223"/>
      <c r="AO1682" s="223"/>
    </row>
    <row r="1683" spans="1:41" x14ac:dyDescent="0.25">
      <c r="A1683" s="366" t="s">
        <v>2423</v>
      </c>
      <c r="B1683" s="366" t="s">
        <v>2820</v>
      </c>
      <c r="C1683" s="366" t="s">
        <v>2190</v>
      </c>
      <c r="D1683" s="365">
        <v>2726</v>
      </c>
      <c r="E1683" s="366" t="s">
        <v>2812</v>
      </c>
      <c r="F1683" s="368"/>
      <c r="G1683" s="368" t="s">
        <v>2632</v>
      </c>
      <c r="H1683" s="367">
        <v>40</v>
      </c>
      <c r="I1683" s="361"/>
      <c r="J1683" s="362"/>
      <c r="K1683" s="361">
        <v>0.32364399999999999</v>
      </c>
      <c r="L1683" s="201">
        <v>-122.47740017172855</v>
      </c>
      <c r="M1683" s="201">
        <v>415.34755298882715</v>
      </c>
      <c r="N1683" s="201">
        <v>41.094000000000001</v>
      </c>
      <c r="O1683" s="361">
        <v>41.094000000000001</v>
      </c>
      <c r="P1683" s="361">
        <v>415.34755298882715</v>
      </c>
      <c r="Q1683" s="361">
        <v>-122.31557817172855</v>
      </c>
      <c r="R1683" s="361">
        <v>272.83308098178503</v>
      </c>
      <c r="S1683" s="361">
        <v>272.994902981785</v>
      </c>
      <c r="T1683" s="361"/>
      <c r="U1683" s="170">
        <v>204.35445111538519</v>
      </c>
      <c r="V1683" s="225"/>
      <c r="W1683" s="225"/>
      <c r="X1683" s="223"/>
      <c r="Y1683" s="223"/>
      <c r="Z1683" s="223"/>
      <c r="AA1683" s="224"/>
      <c r="AB1683" s="224"/>
      <c r="AC1683" s="223"/>
      <c r="AD1683" s="223"/>
      <c r="AE1683" s="223"/>
      <c r="AF1683" s="223"/>
      <c r="AG1683" s="223"/>
      <c r="AH1683" s="223"/>
      <c r="AI1683" s="223"/>
      <c r="AJ1683" s="223"/>
      <c r="AK1683" s="223"/>
      <c r="AL1683" s="223"/>
      <c r="AM1683" s="223"/>
      <c r="AN1683" s="223"/>
      <c r="AO1683" s="223"/>
    </row>
    <row r="1684" spans="1:41" x14ac:dyDescent="0.25">
      <c r="A1684" s="366"/>
      <c r="B1684" s="366"/>
      <c r="C1684" s="366"/>
      <c r="D1684" s="365"/>
      <c r="E1684" s="366" t="s">
        <v>619</v>
      </c>
      <c r="F1684" s="368"/>
      <c r="G1684" s="368"/>
      <c r="H1684" s="367"/>
      <c r="I1684" s="361"/>
      <c r="J1684" s="362"/>
      <c r="K1684" s="361">
        <v>0</v>
      </c>
      <c r="L1684" s="201">
        <v>-122.31557817172855</v>
      </c>
      <c r="M1684" s="201">
        <v>415.34755298882715</v>
      </c>
      <c r="N1684" s="201">
        <v>41.094000000000001</v>
      </c>
      <c r="O1684" s="361">
        <v>41.094000000000001</v>
      </c>
      <c r="P1684" s="361">
        <v>415.34755298882715</v>
      </c>
      <c r="Q1684" s="361">
        <v>-122.31557817172855</v>
      </c>
      <c r="R1684" s="361">
        <v>272.994902981785</v>
      </c>
      <c r="S1684" s="361">
        <v>272.994902981785</v>
      </c>
      <c r="T1684" s="361"/>
      <c r="U1684" s="170">
        <v>204.51627311538516</v>
      </c>
      <c r="V1684" s="225"/>
      <c r="W1684" s="225"/>
      <c r="X1684" s="223"/>
      <c r="Y1684" s="223"/>
      <c r="Z1684" s="223"/>
      <c r="AA1684" s="224"/>
      <c r="AB1684" s="224"/>
      <c r="AC1684" s="223"/>
      <c r="AD1684" s="223"/>
      <c r="AE1684" s="223"/>
      <c r="AF1684" s="223"/>
      <c r="AG1684" s="223"/>
      <c r="AH1684" s="223"/>
      <c r="AI1684" s="223"/>
      <c r="AJ1684" s="223"/>
      <c r="AK1684" s="223"/>
      <c r="AL1684" s="223"/>
      <c r="AM1684" s="223"/>
      <c r="AN1684" s="223"/>
      <c r="AO1684" s="223"/>
    </row>
    <row r="1685" spans="1:41" x14ac:dyDescent="0.25">
      <c r="A1685" s="366"/>
      <c r="B1685" s="366"/>
      <c r="C1685" s="366"/>
      <c r="D1685" s="365"/>
      <c r="E1685" s="366"/>
      <c r="F1685" s="368"/>
      <c r="G1685" s="368"/>
      <c r="H1685" s="367"/>
      <c r="I1685" s="361"/>
      <c r="J1685" s="362"/>
      <c r="K1685" s="361">
        <v>0</v>
      </c>
      <c r="L1685" s="201">
        <v>-122.31557817172855</v>
      </c>
      <c r="M1685" s="201">
        <v>415.34755298882715</v>
      </c>
      <c r="N1685" s="201">
        <v>41.094000000000001</v>
      </c>
      <c r="O1685" s="361">
        <v>41.094000000000001</v>
      </c>
      <c r="P1685" s="361">
        <v>415.34755298882715</v>
      </c>
      <c r="Q1685" s="361">
        <v>-122.31557817172855</v>
      </c>
      <c r="R1685" s="361">
        <v>272.994902981785</v>
      </c>
      <c r="S1685" s="361">
        <v>272.994902981785</v>
      </c>
      <c r="T1685" s="361"/>
      <c r="U1685" s="170">
        <v>204.51627311538516</v>
      </c>
      <c r="V1685" s="225"/>
      <c r="W1685" s="225"/>
      <c r="X1685" s="223"/>
      <c r="Y1685" s="223"/>
      <c r="Z1685" s="223"/>
      <c r="AA1685" s="224"/>
      <c r="AB1685" s="224"/>
      <c r="AC1685" s="223"/>
      <c r="AD1685" s="223"/>
      <c r="AE1685" s="223"/>
      <c r="AF1685" s="223"/>
      <c r="AG1685" s="223"/>
      <c r="AH1685" s="223"/>
      <c r="AI1685" s="223"/>
      <c r="AJ1685" s="223"/>
      <c r="AK1685" s="223"/>
      <c r="AL1685" s="223"/>
      <c r="AM1685" s="223"/>
      <c r="AN1685" s="223"/>
      <c r="AO1685" s="223"/>
    </row>
    <row r="1686" spans="1:41" x14ac:dyDescent="0.25">
      <c r="A1686" s="366"/>
      <c r="B1686" s="366"/>
      <c r="C1686" s="366"/>
      <c r="D1686" s="365"/>
      <c r="E1686" s="366" t="s">
        <v>619</v>
      </c>
      <c r="F1686" s="368"/>
      <c r="G1686" s="368"/>
      <c r="H1686" s="367"/>
      <c r="I1686" s="361"/>
      <c r="J1686" s="362"/>
      <c r="K1686" s="361">
        <v>9.9516999999999994E-2</v>
      </c>
      <c r="L1686" s="201">
        <v>-122.26581967172854</v>
      </c>
      <c r="M1686" s="201">
        <v>415.34755298882715</v>
      </c>
      <c r="N1686" s="201">
        <v>41.094000000000001</v>
      </c>
      <c r="O1686" s="361">
        <v>41.094000000000001</v>
      </c>
      <c r="P1686" s="361">
        <v>415.34755298882715</v>
      </c>
      <c r="Q1686" s="361">
        <v>-122.21606117172854</v>
      </c>
      <c r="R1686" s="361">
        <v>273.044661481785</v>
      </c>
      <c r="S1686" s="361">
        <v>273.09441998178499</v>
      </c>
      <c r="T1686" s="361"/>
      <c r="U1686" s="170">
        <v>204.56603161538516</v>
      </c>
      <c r="V1686" s="225"/>
      <c r="W1686" s="225"/>
      <c r="X1686" s="223"/>
      <c r="Y1686" s="223"/>
      <c r="Z1686" s="223"/>
      <c r="AA1686" s="224"/>
      <c r="AB1686" s="224"/>
      <c r="AC1686" s="223"/>
      <c r="AD1686" s="223"/>
      <c r="AE1686" s="223"/>
      <c r="AF1686" s="223"/>
      <c r="AG1686" s="223"/>
      <c r="AH1686" s="223"/>
      <c r="AI1686" s="223"/>
      <c r="AJ1686" s="223"/>
      <c r="AK1686" s="223"/>
      <c r="AL1686" s="223"/>
      <c r="AM1686" s="223"/>
      <c r="AN1686" s="223"/>
      <c r="AO1686" s="223"/>
    </row>
    <row r="1687" spans="1:41" x14ac:dyDescent="0.25">
      <c r="A1687" s="366" t="s">
        <v>2423</v>
      </c>
      <c r="B1687" s="366" t="s">
        <v>2820</v>
      </c>
      <c r="C1687" s="366" t="s">
        <v>2183</v>
      </c>
      <c r="D1687" s="365">
        <v>2730</v>
      </c>
      <c r="E1687" s="366" t="s">
        <v>2811</v>
      </c>
      <c r="F1687" s="368"/>
      <c r="G1687" s="368" t="s">
        <v>2632</v>
      </c>
      <c r="H1687" s="367">
        <v>40</v>
      </c>
      <c r="I1687" s="361"/>
      <c r="J1687" s="362"/>
      <c r="K1687" s="361">
        <v>0.32364399999999999</v>
      </c>
      <c r="L1687" s="201">
        <v>-122.05423917172854</v>
      </c>
      <c r="M1687" s="201">
        <v>415.34755298882715</v>
      </c>
      <c r="N1687" s="201">
        <v>41.094000000000001</v>
      </c>
      <c r="O1687" s="361">
        <v>41.094000000000001</v>
      </c>
      <c r="P1687" s="361">
        <v>415.34755298882715</v>
      </c>
      <c r="Q1687" s="361">
        <v>-121.89241717172854</v>
      </c>
      <c r="R1687" s="361">
        <v>273.25624198178502</v>
      </c>
      <c r="S1687" s="361">
        <v>273.418063981785</v>
      </c>
      <c r="T1687" s="361"/>
      <c r="U1687" s="170">
        <v>204.77761211538518</v>
      </c>
      <c r="V1687" s="225"/>
      <c r="W1687" s="225"/>
      <c r="X1687" s="223"/>
      <c r="Y1687" s="223"/>
      <c r="Z1687" s="223"/>
      <c r="AA1687" s="224"/>
      <c r="AB1687" s="224"/>
      <c r="AC1687" s="223"/>
      <c r="AD1687" s="223"/>
      <c r="AE1687" s="223"/>
      <c r="AF1687" s="223"/>
      <c r="AG1687" s="223"/>
      <c r="AH1687" s="223"/>
      <c r="AI1687" s="223"/>
      <c r="AJ1687" s="223"/>
      <c r="AK1687" s="223"/>
      <c r="AL1687" s="223"/>
      <c r="AM1687" s="223"/>
      <c r="AN1687" s="223"/>
      <c r="AO1687" s="223"/>
    </row>
    <row r="1688" spans="1:41" x14ac:dyDescent="0.25">
      <c r="A1688" s="366"/>
      <c r="B1688" s="366"/>
      <c r="C1688" s="366"/>
      <c r="D1688" s="365"/>
      <c r="E1688" s="366" t="s">
        <v>619</v>
      </c>
      <c r="F1688" s="368"/>
      <c r="G1688" s="368"/>
      <c r="H1688" s="367"/>
      <c r="I1688" s="361"/>
      <c r="J1688" s="362"/>
      <c r="K1688" s="361">
        <v>0</v>
      </c>
      <c r="L1688" s="201">
        <v>-121.89241717172854</v>
      </c>
      <c r="M1688" s="201">
        <v>415.34755298882715</v>
      </c>
      <c r="N1688" s="201">
        <v>41.094000000000001</v>
      </c>
      <c r="O1688" s="361">
        <v>41.094000000000001</v>
      </c>
      <c r="P1688" s="361">
        <v>415.34755298882715</v>
      </c>
      <c r="Q1688" s="361">
        <v>-121.89241717172854</v>
      </c>
      <c r="R1688" s="361">
        <v>273.418063981785</v>
      </c>
      <c r="S1688" s="361">
        <v>273.418063981785</v>
      </c>
      <c r="T1688" s="361"/>
      <c r="U1688" s="170">
        <v>204.93943411538515</v>
      </c>
      <c r="V1688" s="225"/>
      <c r="W1688" s="225"/>
      <c r="X1688" s="223"/>
      <c r="Y1688" s="223"/>
      <c r="Z1688" s="223"/>
      <c r="AA1688" s="224"/>
      <c r="AB1688" s="224"/>
      <c r="AC1688" s="223"/>
      <c r="AD1688" s="223"/>
      <c r="AE1688" s="223"/>
      <c r="AF1688" s="223"/>
      <c r="AG1688" s="223"/>
      <c r="AH1688" s="223"/>
      <c r="AI1688" s="223"/>
      <c r="AJ1688" s="223"/>
      <c r="AK1688" s="223"/>
      <c r="AL1688" s="223"/>
      <c r="AM1688" s="223"/>
      <c r="AN1688" s="223"/>
      <c r="AO1688" s="223"/>
    </row>
    <row r="1689" spans="1:41" x14ac:dyDescent="0.25">
      <c r="A1689" s="366"/>
      <c r="B1689" s="366"/>
      <c r="C1689" s="366"/>
      <c r="D1689" s="365"/>
      <c r="E1689" s="366"/>
      <c r="F1689" s="368"/>
      <c r="G1689" s="368"/>
      <c r="H1689" s="367"/>
      <c r="I1689" s="361"/>
      <c r="J1689" s="362"/>
      <c r="K1689" s="361">
        <v>0</v>
      </c>
      <c r="L1689" s="201">
        <v>-121.89241717172854</v>
      </c>
      <c r="M1689" s="201">
        <v>415.34755298882715</v>
      </c>
      <c r="N1689" s="201">
        <v>41.094000000000001</v>
      </c>
      <c r="O1689" s="361">
        <v>41.094000000000001</v>
      </c>
      <c r="P1689" s="361">
        <v>415.34755298882715</v>
      </c>
      <c r="Q1689" s="361">
        <v>-121.89241717172854</v>
      </c>
      <c r="R1689" s="361">
        <v>273.418063981785</v>
      </c>
      <c r="S1689" s="361">
        <v>273.418063981785</v>
      </c>
      <c r="T1689" s="361"/>
      <c r="U1689" s="170">
        <v>204.93943411538515</v>
      </c>
      <c r="V1689" s="225"/>
      <c r="W1689" s="225"/>
      <c r="X1689" s="223"/>
      <c r="Y1689" s="223"/>
      <c r="Z1689" s="223"/>
      <c r="AA1689" s="224"/>
      <c r="AB1689" s="224"/>
      <c r="AC1689" s="223"/>
      <c r="AD1689" s="223"/>
      <c r="AE1689" s="223"/>
      <c r="AF1689" s="223"/>
      <c r="AG1689" s="223"/>
      <c r="AH1689" s="223"/>
      <c r="AI1689" s="223"/>
      <c r="AJ1689" s="223"/>
      <c r="AK1689" s="223"/>
      <c r="AL1689" s="223"/>
      <c r="AM1689" s="223"/>
      <c r="AN1689" s="223"/>
      <c r="AO1689" s="223"/>
    </row>
    <row r="1690" spans="1:41" x14ac:dyDescent="0.25">
      <c r="A1690" s="366"/>
      <c r="B1690" s="366"/>
      <c r="C1690" s="366"/>
      <c r="D1690" s="365"/>
      <c r="E1690" s="366" t="s">
        <v>619</v>
      </c>
      <c r="F1690" s="368"/>
      <c r="G1690" s="368"/>
      <c r="H1690" s="367"/>
      <c r="I1690" s="361"/>
      <c r="J1690" s="362"/>
      <c r="K1690" s="361">
        <v>9.9516999999999994E-2</v>
      </c>
      <c r="L1690" s="201">
        <v>-121.84265867172854</v>
      </c>
      <c r="M1690" s="201">
        <v>415.34755298882715</v>
      </c>
      <c r="N1690" s="201">
        <v>41.094000000000001</v>
      </c>
      <c r="O1690" s="361">
        <v>41.094000000000001</v>
      </c>
      <c r="P1690" s="361">
        <v>415.34755298882715</v>
      </c>
      <c r="Q1690" s="361">
        <v>-121.79290017172853</v>
      </c>
      <c r="R1690" s="361">
        <v>273.46782248178499</v>
      </c>
      <c r="S1690" s="361">
        <v>273.51758098178499</v>
      </c>
      <c r="T1690" s="361"/>
      <c r="U1690" s="170">
        <v>204.98919261538515</v>
      </c>
      <c r="V1690" s="225"/>
      <c r="W1690" s="225"/>
      <c r="X1690" s="223"/>
      <c r="Y1690" s="223"/>
      <c r="Z1690" s="223"/>
      <c r="AA1690" s="224"/>
      <c r="AB1690" s="224"/>
      <c r="AC1690" s="223"/>
      <c r="AD1690" s="223"/>
      <c r="AE1690" s="223"/>
      <c r="AF1690" s="223"/>
      <c r="AG1690" s="223"/>
      <c r="AH1690" s="223"/>
      <c r="AI1690" s="223"/>
      <c r="AJ1690" s="223"/>
      <c r="AK1690" s="223"/>
      <c r="AL1690" s="223"/>
      <c r="AM1690" s="223"/>
      <c r="AN1690" s="223"/>
      <c r="AO1690" s="223"/>
    </row>
    <row r="1691" spans="1:41" x14ac:dyDescent="0.25">
      <c r="A1691" s="366" t="s">
        <v>2423</v>
      </c>
      <c r="B1691" s="366" t="s">
        <v>2820</v>
      </c>
      <c r="C1691" s="366" t="s">
        <v>2181</v>
      </c>
      <c r="D1691" s="365">
        <v>2735</v>
      </c>
      <c r="E1691" s="366" t="s">
        <v>2810</v>
      </c>
      <c r="F1691" s="368"/>
      <c r="G1691" s="368" t="s">
        <v>2632</v>
      </c>
      <c r="H1691" s="367">
        <v>40</v>
      </c>
      <c r="I1691" s="361"/>
      <c r="J1691" s="362"/>
      <c r="K1691" s="361">
        <v>0.32364399999999999</v>
      </c>
      <c r="L1691" s="201">
        <v>-121.63107817172853</v>
      </c>
      <c r="M1691" s="201">
        <v>415.34755298882715</v>
      </c>
      <c r="N1691" s="201">
        <v>41.094000000000001</v>
      </c>
      <c r="O1691" s="361">
        <v>41.094000000000001</v>
      </c>
      <c r="P1691" s="361">
        <v>415.34755298882715</v>
      </c>
      <c r="Q1691" s="361">
        <v>-121.46925617172853</v>
      </c>
      <c r="R1691" s="361">
        <v>273.67940298178502</v>
      </c>
      <c r="S1691" s="361">
        <v>273.84122498178499</v>
      </c>
      <c r="T1691" s="361"/>
      <c r="U1691" s="170">
        <v>205.20077311538518</v>
      </c>
      <c r="V1691" s="225"/>
      <c r="W1691" s="225"/>
      <c r="X1691" s="223"/>
      <c r="Y1691" s="223"/>
      <c r="Z1691" s="223"/>
      <c r="AA1691" s="224"/>
      <c r="AB1691" s="224"/>
      <c r="AC1691" s="223"/>
      <c r="AD1691" s="223"/>
      <c r="AE1691" s="223"/>
      <c r="AF1691" s="223"/>
      <c r="AG1691" s="223"/>
      <c r="AH1691" s="223"/>
      <c r="AI1691" s="223"/>
      <c r="AJ1691" s="223"/>
      <c r="AK1691" s="223"/>
      <c r="AL1691" s="223"/>
      <c r="AM1691" s="223"/>
      <c r="AN1691" s="223"/>
      <c r="AO1691" s="223"/>
    </row>
    <row r="1692" spans="1:41" x14ac:dyDescent="0.25">
      <c r="A1692" s="366" t="s">
        <v>2423</v>
      </c>
      <c r="B1692" s="366" t="s">
        <v>2820</v>
      </c>
      <c r="C1692" s="366" t="s">
        <v>2174</v>
      </c>
      <c r="D1692" s="365">
        <v>2737</v>
      </c>
      <c r="E1692" s="366" t="s">
        <v>2809</v>
      </c>
      <c r="F1692" s="368"/>
      <c r="G1692" s="368" t="s">
        <v>4278</v>
      </c>
      <c r="H1692" s="367"/>
      <c r="I1692" s="361"/>
      <c r="J1692" s="362"/>
      <c r="K1692" s="361">
        <v>0</v>
      </c>
      <c r="L1692" s="201">
        <v>-121.46925617172853</v>
      </c>
      <c r="M1692" s="201">
        <v>415.34755298882715</v>
      </c>
      <c r="N1692" s="201">
        <v>41.094000000000001</v>
      </c>
      <c r="O1692" s="361">
        <v>41.094000000000001</v>
      </c>
      <c r="P1692" s="361">
        <v>415.34755298882715</v>
      </c>
      <c r="Q1692" s="361">
        <v>-121.46925617172853</v>
      </c>
      <c r="R1692" s="361">
        <v>273.84122498178499</v>
      </c>
      <c r="S1692" s="361">
        <v>273.84122498178499</v>
      </c>
      <c r="T1692" s="361"/>
      <c r="U1692" s="170">
        <v>205.36259511538515</v>
      </c>
      <c r="V1692" s="225"/>
      <c r="W1692" s="225"/>
      <c r="X1692" s="223"/>
      <c r="Y1692" s="223"/>
      <c r="Z1692" s="223"/>
      <c r="AA1692" s="224"/>
      <c r="AB1692" s="224"/>
      <c r="AC1692" s="223"/>
      <c r="AD1692" s="223"/>
      <c r="AE1692" s="223"/>
      <c r="AF1692" s="223"/>
      <c r="AG1692" s="223"/>
      <c r="AH1692" s="223"/>
      <c r="AI1692" s="223"/>
      <c r="AJ1692" s="223"/>
      <c r="AK1692" s="223"/>
      <c r="AL1692" s="223"/>
      <c r="AM1692" s="223"/>
      <c r="AN1692" s="223"/>
      <c r="AO1692" s="223"/>
    </row>
    <row r="1693" spans="1:41" x14ac:dyDescent="0.25">
      <c r="A1693" s="366"/>
      <c r="B1693" s="366"/>
      <c r="C1693" s="366"/>
      <c r="D1693" s="365"/>
      <c r="E1693" s="366"/>
      <c r="F1693" s="368"/>
      <c r="G1693" s="368"/>
      <c r="H1693" s="367"/>
      <c r="I1693" s="361"/>
      <c r="J1693" s="362"/>
      <c r="K1693" s="361">
        <v>0</v>
      </c>
      <c r="L1693" s="201">
        <v>-121.46925617172853</v>
      </c>
      <c r="M1693" s="201">
        <v>415.34755298882715</v>
      </c>
      <c r="N1693" s="201">
        <v>41.094000000000001</v>
      </c>
      <c r="O1693" s="361">
        <v>41.094000000000001</v>
      </c>
      <c r="P1693" s="361">
        <v>415.34755298882715</v>
      </c>
      <c r="Q1693" s="361">
        <v>-121.46925617172853</v>
      </c>
      <c r="R1693" s="361">
        <v>273.84122498178499</v>
      </c>
      <c r="S1693" s="361">
        <v>273.84122498178499</v>
      </c>
      <c r="T1693" s="361"/>
      <c r="U1693" s="170">
        <v>205.36259511538515</v>
      </c>
      <c r="V1693" s="225"/>
      <c r="W1693" s="225"/>
      <c r="X1693" s="223"/>
      <c r="Y1693" s="223"/>
      <c r="Z1693" s="223"/>
      <c r="AA1693" s="224"/>
      <c r="AB1693" s="224"/>
      <c r="AC1693" s="223"/>
      <c r="AD1693" s="223"/>
      <c r="AE1693" s="223"/>
      <c r="AF1693" s="223"/>
      <c r="AG1693" s="223"/>
      <c r="AH1693" s="223"/>
      <c r="AI1693" s="223"/>
      <c r="AJ1693" s="223"/>
      <c r="AK1693" s="223"/>
      <c r="AL1693" s="223"/>
      <c r="AM1693" s="223"/>
      <c r="AN1693" s="223"/>
      <c r="AO1693" s="223"/>
    </row>
    <row r="1694" spans="1:41" x14ac:dyDescent="0.25">
      <c r="A1694" s="366"/>
      <c r="B1694" s="366"/>
      <c r="C1694" s="366"/>
      <c r="D1694" s="365"/>
      <c r="E1694" s="366" t="s">
        <v>619</v>
      </c>
      <c r="F1694" s="368"/>
      <c r="G1694" s="368" t="s">
        <v>2198</v>
      </c>
      <c r="H1694" s="367"/>
      <c r="I1694" s="361"/>
      <c r="J1694" s="362"/>
      <c r="K1694" s="361">
        <v>0.16770400000000002</v>
      </c>
      <c r="L1694" s="201">
        <v>-121.38540417172854</v>
      </c>
      <c r="M1694" s="201">
        <v>415.34755298882715</v>
      </c>
      <c r="N1694" s="201">
        <v>41.094000000000001</v>
      </c>
      <c r="O1694" s="361">
        <v>41.094000000000001</v>
      </c>
      <c r="P1694" s="361">
        <v>415.34755298882715</v>
      </c>
      <c r="Q1694" s="361">
        <v>-121.30155217172853</v>
      </c>
      <c r="R1694" s="361">
        <v>273.92507698178503</v>
      </c>
      <c r="S1694" s="361">
        <v>274.008928981785</v>
      </c>
      <c r="T1694" s="361"/>
      <c r="U1694" s="170">
        <v>205.44644711538518</v>
      </c>
      <c r="V1694" s="225"/>
      <c r="W1694" s="225"/>
      <c r="X1694" s="223"/>
      <c r="Y1694" s="223"/>
      <c r="Z1694" s="223"/>
      <c r="AA1694" s="224"/>
      <c r="AB1694" s="224"/>
      <c r="AC1694" s="223"/>
      <c r="AD1694" s="223"/>
      <c r="AE1694" s="223"/>
      <c r="AF1694" s="223"/>
      <c r="AG1694" s="223"/>
      <c r="AH1694" s="223"/>
      <c r="AI1694" s="223"/>
      <c r="AJ1694" s="223"/>
      <c r="AK1694" s="223"/>
      <c r="AL1694" s="223"/>
      <c r="AM1694" s="223"/>
      <c r="AN1694" s="223"/>
      <c r="AO1694" s="223"/>
    </row>
    <row r="1695" spans="1:41" x14ac:dyDescent="0.25">
      <c r="A1695" s="366" t="s">
        <v>2423</v>
      </c>
      <c r="B1695" s="366" t="s">
        <v>2820</v>
      </c>
      <c r="C1695" s="366" t="s">
        <v>1981</v>
      </c>
      <c r="D1695" s="365">
        <v>2740</v>
      </c>
      <c r="E1695" s="361" t="s">
        <v>2808</v>
      </c>
      <c r="F1695" s="364"/>
      <c r="G1695" s="364" t="s">
        <v>1978</v>
      </c>
      <c r="H1695" s="363">
        <v>40</v>
      </c>
      <c r="I1695" s="361"/>
      <c r="J1695" s="362"/>
      <c r="K1695" s="361">
        <v>5.7403999999999997E-2</v>
      </c>
      <c r="L1695" s="201">
        <v>-121.27285017172852</v>
      </c>
      <c r="M1695" s="201">
        <v>415.34755298882715</v>
      </c>
      <c r="N1695" s="201">
        <v>41.094000000000001</v>
      </c>
      <c r="O1695" s="361">
        <v>41.094000000000001</v>
      </c>
      <c r="P1695" s="361">
        <v>415.34755298882715</v>
      </c>
      <c r="Q1695" s="361">
        <v>-121.24414817172853</v>
      </c>
      <c r="R1695" s="361">
        <v>274.03763098178501</v>
      </c>
      <c r="S1695" s="361">
        <v>274.06633298178502</v>
      </c>
      <c r="T1695" s="361"/>
      <c r="U1695" s="170">
        <v>205.55900111538517</v>
      </c>
      <c r="V1695" s="225"/>
      <c r="W1695" s="225"/>
      <c r="X1695" s="223"/>
      <c r="Y1695" s="223"/>
      <c r="Z1695" s="223"/>
      <c r="AA1695" s="224"/>
      <c r="AB1695" s="224"/>
      <c r="AC1695" s="223"/>
      <c r="AD1695" s="223"/>
      <c r="AE1695" s="223"/>
      <c r="AF1695" s="223"/>
      <c r="AG1695" s="223"/>
      <c r="AH1695" s="223"/>
      <c r="AI1695" s="223"/>
      <c r="AJ1695" s="223"/>
      <c r="AK1695" s="223"/>
      <c r="AL1695" s="223"/>
      <c r="AM1695" s="223"/>
      <c r="AN1695" s="223"/>
      <c r="AO1695" s="223"/>
    </row>
    <row r="1696" spans="1:41" x14ac:dyDescent="0.25">
      <c r="A1696" s="278"/>
      <c r="B1696" s="278"/>
      <c r="C1696" s="280"/>
      <c r="D1696" s="279"/>
      <c r="E1696" s="280" t="s">
        <v>619</v>
      </c>
      <c r="F1696" s="277"/>
      <c r="G1696" s="277" t="s">
        <v>1962</v>
      </c>
      <c r="H1696" s="276">
        <v>40</v>
      </c>
      <c r="I1696" s="274"/>
      <c r="J1696" s="275"/>
      <c r="K1696" s="274">
        <v>0.103502</v>
      </c>
      <c r="L1696" s="201">
        <v>-121.19239717172852</v>
      </c>
      <c r="M1696" s="201">
        <v>415.34755298882715</v>
      </c>
      <c r="N1696" s="201">
        <v>41.094000000000001</v>
      </c>
      <c r="O1696" s="273">
        <v>41.094000000000001</v>
      </c>
      <c r="P1696" s="273">
        <v>415.34755298882715</v>
      </c>
      <c r="Q1696" s="273">
        <v>-121.14064617172852</v>
      </c>
      <c r="R1696" s="273">
        <v>274.11808398178499</v>
      </c>
      <c r="S1696" s="273">
        <v>274.16983498178502</v>
      </c>
      <c r="T1696" s="273"/>
      <c r="U1696" s="170">
        <v>205.63945411538515</v>
      </c>
      <c r="V1696" s="225"/>
      <c r="W1696" s="225"/>
      <c r="X1696" s="223"/>
      <c r="Y1696" s="223"/>
      <c r="Z1696" s="223"/>
      <c r="AA1696" s="224"/>
      <c r="AB1696" s="224"/>
      <c r="AC1696" s="223"/>
      <c r="AD1696" s="223"/>
      <c r="AE1696" s="223"/>
      <c r="AF1696" s="223"/>
      <c r="AG1696" s="223"/>
      <c r="AH1696" s="223"/>
      <c r="AI1696" s="223"/>
      <c r="AJ1696" s="223"/>
      <c r="AK1696" s="223"/>
      <c r="AL1696" s="223"/>
      <c r="AM1696" s="223"/>
      <c r="AN1696" s="223"/>
      <c r="AO1696" s="223"/>
    </row>
    <row r="1697" spans="1:41" x14ac:dyDescent="0.25">
      <c r="A1697" s="278" t="s">
        <v>2423</v>
      </c>
      <c r="B1697" s="278" t="s">
        <v>2807</v>
      </c>
      <c r="C1697" s="280" t="s">
        <v>111</v>
      </c>
      <c r="D1697" s="279">
        <v>2742</v>
      </c>
      <c r="E1697" s="278" t="s">
        <v>1151</v>
      </c>
      <c r="F1697" s="277" t="s">
        <v>2169</v>
      </c>
      <c r="G1697" s="277" t="s">
        <v>1951</v>
      </c>
      <c r="H1697" s="276"/>
      <c r="I1697" s="273"/>
      <c r="J1697" s="275"/>
      <c r="K1697" s="274">
        <v>0</v>
      </c>
      <c r="L1697" s="201">
        <v>-121.14064617172852</v>
      </c>
      <c r="M1697" s="201">
        <v>415.34755298882715</v>
      </c>
      <c r="N1697" s="201">
        <v>41.094000000000001</v>
      </c>
      <c r="O1697" s="273">
        <v>41.094000000000001</v>
      </c>
      <c r="P1697" s="273">
        <v>415.34755298882715</v>
      </c>
      <c r="Q1697" s="273">
        <v>-121.14064617172852</v>
      </c>
      <c r="R1697" s="273">
        <v>274.16983498178502</v>
      </c>
      <c r="S1697" s="273">
        <v>274.16983498178502</v>
      </c>
      <c r="T1697" s="273"/>
      <c r="U1697" s="170">
        <v>205.69120511538517</v>
      </c>
      <c r="V1697" s="225"/>
      <c r="W1697" s="225"/>
      <c r="X1697" s="223"/>
      <c r="Y1697" s="223"/>
      <c r="Z1697" s="223"/>
      <c r="AA1697" s="224"/>
      <c r="AB1697" s="224"/>
      <c r="AC1697" s="223"/>
      <c r="AD1697" s="223"/>
      <c r="AE1697" s="223"/>
      <c r="AF1697" s="223"/>
      <c r="AG1697" s="223"/>
      <c r="AH1697" s="223"/>
      <c r="AI1697" s="223"/>
      <c r="AJ1697" s="223"/>
      <c r="AK1697" s="223"/>
      <c r="AL1697" s="223"/>
      <c r="AM1697" s="223"/>
      <c r="AN1697" s="223"/>
      <c r="AO1697" s="223"/>
    </row>
    <row r="1698" spans="1:41" x14ac:dyDescent="0.25">
      <c r="A1698" s="278"/>
      <c r="B1698" s="278"/>
      <c r="C1698" s="280"/>
      <c r="D1698" s="279"/>
      <c r="E1698" s="283" t="s">
        <v>619</v>
      </c>
      <c r="F1698" s="277"/>
      <c r="G1698" s="277" t="s">
        <v>1969</v>
      </c>
      <c r="H1698" s="282"/>
      <c r="I1698" s="281"/>
      <c r="J1698" s="275"/>
      <c r="K1698" s="274">
        <v>0.14528199999999999</v>
      </c>
      <c r="L1698" s="201">
        <v>-121.06800517172852</v>
      </c>
      <c r="M1698" s="201">
        <v>415.34755298882715</v>
      </c>
      <c r="N1698" s="201">
        <v>41.094000000000001</v>
      </c>
      <c r="O1698" s="273">
        <v>41.094000000000001</v>
      </c>
      <c r="P1698" s="273">
        <v>415.34755298882715</v>
      </c>
      <c r="Q1698" s="273">
        <v>-120.99536417172853</v>
      </c>
      <c r="R1698" s="273">
        <v>274.24247598178505</v>
      </c>
      <c r="S1698" s="273">
        <v>274.31511698178502</v>
      </c>
      <c r="T1698" s="273"/>
      <c r="U1698" s="170">
        <v>205.76384611538521</v>
      </c>
      <c r="V1698" s="225"/>
      <c r="W1698" s="225"/>
      <c r="X1698" s="223"/>
      <c r="Y1698" s="223"/>
      <c r="Z1698" s="223"/>
      <c r="AA1698" s="224"/>
      <c r="AB1698" s="224"/>
      <c r="AC1698" s="223"/>
      <c r="AD1698" s="223"/>
      <c r="AE1698" s="223"/>
      <c r="AF1698" s="223"/>
      <c r="AG1698" s="223"/>
      <c r="AH1698" s="223"/>
      <c r="AI1698" s="223"/>
      <c r="AJ1698" s="223"/>
      <c r="AK1698" s="223"/>
      <c r="AL1698" s="223"/>
      <c r="AM1698" s="223"/>
      <c r="AN1698" s="223"/>
      <c r="AO1698" s="223"/>
    </row>
    <row r="1699" spans="1:41" x14ac:dyDescent="0.25">
      <c r="A1699" s="278" t="s">
        <v>2423</v>
      </c>
      <c r="B1699" s="278" t="s">
        <v>2807</v>
      </c>
      <c r="C1699" s="280" t="s">
        <v>2087</v>
      </c>
      <c r="D1699" s="279">
        <v>2743</v>
      </c>
      <c r="E1699" s="278" t="s">
        <v>2806</v>
      </c>
      <c r="F1699" s="277"/>
      <c r="G1699" s="277" t="s">
        <v>2085</v>
      </c>
      <c r="H1699" s="276"/>
      <c r="I1699" s="273"/>
      <c r="J1699" s="275"/>
      <c r="K1699" s="274">
        <v>0</v>
      </c>
      <c r="L1699" s="201">
        <v>-120.99536417172853</v>
      </c>
      <c r="M1699" s="201">
        <v>415.34755298882715</v>
      </c>
      <c r="N1699" s="201">
        <v>41.094000000000001</v>
      </c>
      <c r="O1699" s="273">
        <v>41.094000000000001</v>
      </c>
      <c r="P1699" s="273">
        <v>415.34755298882715</v>
      </c>
      <c r="Q1699" s="273">
        <v>-120.99536417172853</v>
      </c>
      <c r="R1699" s="273">
        <v>274.31511698178502</v>
      </c>
      <c r="S1699" s="273">
        <v>274.31511698178502</v>
      </c>
      <c r="T1699" s="273"/>
      <c r="U1699" s="170">
        <v>205.83648711538518</v>
      </c>
      <c r="V1699" s="225"/>
      <c r="W1699" s="225"/>
      <c r="X1699" s="223"/>
      <c r="Y1699" s="223"/>
      <c r="Z1699" s="223"/>
      <c r="AA1699" s="224"/>
      <c r="AB1699" s="224"/>
      <c r="AC1699" s="223"/>
      <c r="AD1699" s="223"/>
      <c r="AE1699" s="223"/>
      <c r="AF1699" s="223"/>
      <c r="AG1699" s="223"/>
      <c r="AH1699" s="223"/>
      <c r="AI1699" s="223"/>
      <c r="AJ1699" s="223"/>
      <c r="AK1699" s="223"/>
      <c r="AL1699" s="223"/>
      <c r="AM1699" s="223"/>
      <c r="AN1699" s="223"/>
      <c r="AO1699" s="223"/>
    </row>
    <row r="1700" spans="1:41" x14ac:dyDescent="0.25">
      <c r="A1700" s="278"/>
      <c r="B1700" s="278"/>
      <c r="C1700" s="280"/>
      <c r="D1700" s="279"/>
      <c r="E1700" s="283" t="s">
        <v>619</v>
      </c>
      <c r="F1700" s="277"/>
      <c r="G1700" s="277" t="s">
        <v>1969</v>
      </c>
      <c r="H1700" s="282"/>
      <c r="I1700" s="281"/>
      <c r="J1700" s="275"/>
      <c r="K1700" s="274">
        <v>0</v>
      </c>
      <c r="L1700" s="201">
        <v>-120.99536417172853</v>
      </c>
      <c r="M1700" s="201">
        <v>415.34755298882715</v>
      </c>
      <c r="N1700" s="201">
        <v>41.094000000000001</v>
      </c>
      <c r="O1700" s="273">
        <v>41.094000000000001</v>
      </c>
      <c r="P1700" s="273">
        <v>415.34755298882715</v>
      </c>
      <c r="Q1700" s="273">
        <v>-120.99536417172853</v>
      </c>
      <c r="R1700" s="273">
        <v>274.31511698178502</v>
      </c>
      <c r="S1700" s="273">
        <v>274.31511698178502</v>
      </c>
      <c r="T1700" s="273"/>
      <c r="U1700" s="170">
        <v>205.83648711538518</v>
      </c>
      <c r="V1700" s="225"/>
      <c r="W1700" s="225"/>
      <c r="X1700" s="223"/>
      <c r="Y1700" s="223"/>
      <c r="Z1700" s="223"/>
      <c r="AA1700" s="224"/>
      <c r="AB1700" s="224"/>
      <c r="AC1700" s="223"/>
      <c r="AD1700" s="223"/>
      <c r="AE1700" s="223"/>
      <c r="AF1700" s="223"/>
      <c r="AG1700" s="223"/>
      <c r="AH1700" s="223"/>
      <c r="AI1700" s="223"/>
      <c r="AJ1700" s="223"/>
      <c r="AK1700" s="223"/>
      <c r="AL1700" s="223"/>
      <c r="AM1700" s="223"/>
      <c r="AN1700" s="223"/>
      <c r="AO1700" s="223"/>
    </row>
    <row r="1701" spans="1:41" x14ac:dyDescent="0.25">
      <c r="A1701" s="278" t="s">
        <v>2423</v>
      </c>
      <c r="B1701" s="278" t="s">
        <v>2807</v>
      </c>
      <c r="C1701" s="280" t="s">
        <v>1990</v>
      </c>
      <c r="D1701" s="279">
        <v>2743</v>
      </c>
      <c r="E1701" s="278" t="s">
        <v>2805</v>
      </c>
      <c r="F1701" s="277" t="s">
        <v>1988</v>
      </c>
      <c r="G1701" s="277" t="s">
        <v>1987</v>
      </c>
      <c r="H1701" s="276"/>
      <c r="I1701" s="273"/>
      <c r="J1701" s="275"/>
      <c r="K1701" s="274">
        <v>0</v>
      </c>
      <c r="L1701" s="201">
        <v>-120.99536417172853</v>
      </c>
      <c r="M1701" s="201">
        <v>415.34755298882715</v>
      </c>
      <c r="N1701" s="201">
        <v>41.094000000000001</v>
      </c>
      <c r="O1701" s="273">
        <v>41.094000000000001</v>
      </c>
      <c r="P1701" s="273">
        <v>415.34755298882715</v>
      </c>
      <c r="Q1701" s="273">
        <v>-120.99536417172853</v>
      </c>
      <c r="R1701" s="273">
        <v>274.31511698178502</v>
      </c>
      <c r="S1701" s="273">
        <v>274.31511698178502</v>
      </c>
      <c r="T1701" s="273"/>
      <c r="U1701" s="170">
        <v>205.83648711538518</v>
      </c>
      <c r="V1701" s="225"/>
      <c r="W1701" s="225"/>
      <c r="X1701" s="223"/>
      <c r="Y1701" s="223"/>
      <c r="Z1701" s="223"/>
      <c r="AA1701" s="224"/>
      <c r="AB1701" s="224"/>
      <c r="AC1701" s="223"/>
      <c r="AD1701" s="223"/>
      <c r="AE1701" s="223"/>
      <c r="AF1701" s="223"/>
      <c r="AG1701" s="223"/>
      <c r="AH1701" s="223"/>
      <c r="AI1701" s="223"/>
      <c r="AJ1701" s="223"/>
      <c r="AK1701" s="223"/>
      <c r="AL1701" s="223"/>
      <c r="AM1701" s="223"/>
      <c r="AN1701" s="223"/>
      <c r="AO1701" s="223"/>
    </row>
    <row r="1702" spans="1:41" x14ac:dyDescent="0.25">
      <c r="A1702" s="278"/>
      <c r="B1702" s="278"/>
      <c r="C1702" s="280"/>
      <c r="D1702" s="279"/>
      <c r="E1702" s="278" t="s">
        <v>619</v>
      </c>
      <c r="F1702" s="277"/>
      <c r="G1702" s="277" t="s">
        <v>1962</v>
      </c>
      <c r="H1702" s="276">
        <v>40</v>
      </c>
      <c r="I1702" s="273"/>
      <c r="J1702" s="275"/>
      <c r="K1702" s="274">
        <v>0.13121600000000003</v>
      </c>
      <c r="L1702" s="201">
        <v>-120.92975617172853</v>
      </c>
      <c r="M1702" s="201">
        <v>415.34755298882715</v>
      </c>
      <c r="N1702" s="201">
        <v>41.094000000000001</v>
      </c>
      <c r="O1702" s="273">
        <v>41.094000000000001</v>
      </c>
      <c r="P1702" s="273">
        <v>415.34755298882715</v>
      </c>
      <c r="Q1702" s="273">
        <v>-120.86414817172853</v>
      </c>
      <c r="R1702" s="273">
        <v>274.38072498178502</v>
      </c>
      <c r="S1702" s="273">
        <v>274.44633298178502</v>
      </c>
      <c r="T1702" s="273"/>
      <c r="U1702" s="170">
        <v>205.90209511538518</v>
      </c>
      <c r="V1702" s="225"/>
      <c r="W1702" s="225"/>
      <c r="X1702" s="223"/>
      <c r="Y1702" s="223"/>
      <c r="Z1702" s="223"/>
      <c r="AA1702" s="224"/>
      <c r="AB1702" s="224"/>
      <c r="AC1702" s="223"/>
      <c r="AD1702" s="223"/>
      <c r="AE1702" s="223"/>
      <c r="AF1702" s="223"/>
      <c r="AG1702" s="223"/>
      <c r="AH1702" s="223"/>
      <c r="AI1702" s="223"/>
      <c r="AJ1702" s="223"/>
      <c r="AK1702" s="223"/>
      <c r="AL1702" s="223"/>
      <c r="AM1702" s="223"/>
      <c r="AN1702" s="223"/>
      <c r="AO1702" s="168"/>
    </row>
    <row r="1703" spans="1:41" x14ac:dyDescent="0.25">
      <c r="A1703" s="366" t="s">
        <v>2423</v>
      </c>
      <c r="B1703" s="366" t="s">
        <v>2804</v>
      </c>
      <c r="C1703" s="366" t="s">
        <v>1981</v>
      </c>
      <c r="D1703" s="365">
        <v>2745</v>
      </c>
      <c r="E1703" s="361" t="s">
        <v>2803</v>
      </c>
      <c r="F1703" s="364"/>
      <c r="G1703" s="364" t="s">
        <v>1978</v>
      </c>
      <c r="H1703" s="363">
        <v>40</v>
      </c>
      <c r="I1703" s="361"/>
      <c r="J1703" s="362"/>
      <c r="K1703" s="369">
        <v>5.7403999999999997E-2</v>
      </c>
      <c r="L1703" s="201">
        <v>-120.83544617172853</v>
      </c>
      <c r="M1703" s="201">
        <v>415.34755298882715</v>
      </c>
      <c r="N1703" s="201">
        <v>41.094000000000001</v>
      </c>
      <c r="O1703" s="361">
        <v>41.094000000000001</v>
      </c>
      <c r="P1703" s="361">
        <v>415.34755298882715</v>
      </c>
      <c r="Q1703" s="361">
        <v>-120.80674417172852</v>
      </c>
      <c r="R1703" s="361">
        <v>274.47503498178503</v>
      </c>
      <c r="S1703" s="361">
        <v>274.50373698178504</v>
      </c>
      <c r="T1703" s="361"/>
      <c r="U1703" s="170">
        <v>205.99640511538519</v>
      </c>
      <c r="V1703" s="170"/>
      <c r="W1703" s="170"/>
      <c r="X1703" s="168"/>
      <c r="Y1703" s="168"/>
      <c r="Z1703" s="168"/>
      <c r="AA1703" s="169"/>
      <c r="AB1703" s="169"/>
      <c r="AC1703" s="168"/>
      <c r="AD1703" s="168"/>
      <c r="AE1703" s="168"/>
      <c r="AF1703" s="168"/>
      <c r="AG1703" s="168"/>
      <c r="AH1703" s="168"/>
      <c r="AI1703" s="168"/>
      <c r="AJ1703" s="168"/>
      <c r="AK1703" s="168"/>
      <c r="AL1703" s="168"/>
      <c r="AM1703" s="168"/>
      <c r="AN1703" s="168"/>
      <c r="AO1703" s="168"/>
    </row>
    <row r="1704" spans="1:41" x14ac:dyDescent="0.25">
      <c r="A1704" s="366"/>
      <c r="B1704" s="366"/>
      <c r="C1704" s="366"/>
      <c r="D1704" s="365"/>
      <c r="E1704" s="366" t="s">
        <v>619</v>
      </c>
      <c r="F1704" s="368"/>
      <c r="G1704" s="368" t="s">
        <v>2198</v>
      </c>
      <c r="H1704" s="363"/>
      <c r="I1704" s="361"/>
      <c r="J1704" s="362"/>
      <c r="K1704" s="369">
        <v>0.16770400000000002</v>
      </c>
      <c r="L1704" s="201">
        <v>-120.72289217172852</v>
      </c>
      <c r="M1704" s="201">
        <v>415.34755298882715</v>
      </c>
      <c r="N1704" s="201">
        <v>41.094000000000001</v>
      </c>
      <c r="O1704" s="361">
        <v>41.094000000000001</v>
      </c>
      <c r="P1704" s="361">
        <v>415.34755298882715</v>
      </c>
      <c r="Q1704" s="361">
        <v>-120.63904017172852</v>
      </c>
      <c r="R1704" s="361">
        <v>274.58758898178507</v>
      </c>
      <c r="S1704" s="361">
        <v>274.67144098178505</v>
      </c>
      <c r="T1704" s="361"/>
      <c r="U1704" s="170">
        <v>206.10895911538523</v>
      </c>
      <c r="V1704" s="170"/>
      <c r="W1704" s="170"/>
      <c r="X1704" s="168"/>
      <c r="Y1704" s="168"/>
      <c r="Z1704" s="168"/>
      <c r="AA1704" s="169"/>
      <c r="AB1704" s="169"/>
      <c r="AC1704" s="168"/>
      <c r="AD1704" s="168"/>
      <c r="AE1704" s="168"/>
      <c r="AF1704" s="168"/>
      <c r="AG1704" s="168"/>
      <c r="AH1704" s="168"/>
      <c r="AI1704" s="168"/>
      <c r="AJ1704" s="168"/>
      <c r="AK1704" s="168"/>
      <c r="AL1704" s="168"/>
      <c r="AM1704" s="168"/>
      <c r="AN1704" s="168"/>
      <c r="AO1704" s="168"/>
    </row>
    <row r="1705" spans="1:41" x14ac:dyDescent="0.25">
      <c r="A1705" s="366" t="s">
        <v>2423</v>
      </c>
      <c r="B1705" s="366" t="s">
        <v>2804</v>
      </c>
      <c r="C1705" s="366" t="s">
        <v>2197</v>
      </c>
      <c r="D1705" s="365">
        <v>2746</v>
      </c>
      <c r="E1705" s="366" t="s">
        <v>2802</v>
      </c>
      <c r="F1705" s="368"/>
      <c r="G1705" s="368" t="s">
        <v>2632</v>
      </c>
      <c r="H1705" s="367">
        <v>40</v>
      </c>
      <c r="I1705" s="361"/>
      <c r="J1705" s="362"/>
      <c r="K1705" s="361">
        <v>0.32364399999999999</v>
      </c>
      <c r="L1705" s="201">
        <v>-120.47721817172852</v>
      </c>
      <c r="M1705" s="201">
        <v>415.34755298882715</v>
      </c>
      <c r="N1705" s="201">
        <v>41.094000000000001</v>
      </c>
      <c r="O1705" s="361">
        <v>41.094000000000001</v>
      </c>
      <c r="P1705" s="361">
        <v>415.34755298882715</v>
      </c>
      <c r="Q1705" s="361">
        <v>-120.31539617172852</v>
      </c>
      <c r="R1705" s="361">
        <v>274.83326298178508</v>
      </c>
      <c r="S1705" s="361">
        <v>274.99508498178506</v>
      </c>
      <c r="T1705" s="361"/>
      <c r="U1705" s="170">
        <v>206.35463311538524</v>
      </c>
      <c r="V1705" s="170"/>
      <c r="W1705" s="170"/>
      <c r="X1705" s="168"/>
      <c r="Y1705" s="168"/>
      <c r="Z1705" s="168"/>
      <c r="AA1705" s="169"/>
      <c r="AB1705" s="169"/>
      <c r="AC1705" s="168"/>
      <c r="AD1705" s="168"/>
      <c r="AE1705" s="168"/>
      <c r="AF1705" s="168"/>
      <c r="AG1705" s="168"/>
      <c r="AH1705" s="168"/>
      <c r="AI1705" s="168"/>
      <c r="AJ1705" s="168"/>
      <c r="AK1705" s="168"/>
      <c r="AL1705" s="168"/>
      <c r="AM1705" s="168"/>
      <c r="AN1705" s="168"/>
      <c r="AO1705" s="168"/>
    </row>
    <row r="1706" spans="1:41" x14ac:dyDescent="0.25">
      <c r="A1706" s="366" t="s">
        <v>2423</v>
      </c>
      <c r="B1706" s="366" t="s">
        <v>2804</v>
      </c>
      <c r="C1706" s="366" t="s">
        <v>859</v>
      </c>
      <c r="D1706" s="365">
        <v>2748</v>
      </c>
      <c r="E1706" s="366" t="s">
        <v>1855</v>
      </c>
      <c r="F1706" s="368" t="s">
        <v>4275</v>
      </c>
      <c r="G1706" s="368" t="s">
        <v>4276</v>
      </c>
      <c r="H1706" s="367"/>
      <c r="I1706" s="361"/>
      <c r="J1706" s="362"/>
      <c r="K1706" s="361">
        <v>0</v>
      </c>
      <c r="L1706" s="201">
        <v>-120.31539617172852</v>
      </c>
      <c r="M1706" s="201">
        <v>415.34755298882715</v>
      </c>
      <c r="N1706" s="201">
        <v>41.094000000000001</v>
      </c>
      <c r="O1706" s="361">
        <v>41.094000000000001</v>
      </c>
      <c r="P1706" s="361">
        <v>415.34755298882715</v>
      </c>
      <c r="Q1706" s="361">
        <v>-120.31539617172852</v>
      </c>
      <c r="R1706" s="361">
        <v>274.99508498178506</v>
      </c>
      <c r="S1706" s="361">
        <v>274.99508498178506</v>
      </c>
      <c r="T1706" s="361"/>
      <c r="U1706" s="170">
        <v>206.51645511538521</v>
      </c>
      <c r="V1706" s="170"/>
      <c r="W1706" s="170"/>
      <c r="X1706" s="168"/>
      <c r="Y1706" s="168"/>
      <c r="Z1706" s="168"/>
      <c r="AA1706" s="169"/>
      <c r="AB1706" s="169"/>
      <c r="AC1706" s="168"/>
      <c r="AD1706" s="168"/>
      <c r="AE1706" s="168"/>
      <c r="AF1706" s="168"/>
      <c r="AG1706" s="168"/>
      <c r="AH1706" s="168"/>
      <c r="AI1706" s="168"/>
      <c r="AJ1706" s="168"/>
      <c r="AK1706" s="168"/>
      <c r="AL1706" s="168"/>
      <c r="AM1706" s="168"/>
      <c r="AN1706" s="168"/>
      <c r="AO1706" s="168"/>
    </row>
    <row r="1707" spans="1:41" x14ac:dyDescent="0.25">
      <c r="A1707" s="366"/>
      <c r="B1707" s="366"/>
      <c r="C1707" s="366"/>
      <c r="D1707" s="365"/>
      <c r="E1707" s="366"/>
      <c r="F1707" s="368"/>
      <c r="G1707" s="368"/>
      <c r="H1707" s="367"/>
      <c r="I1707" s="361"/>
      <c r="J1707" s="362"/>
      <c r="K1707" s="361">
        <v>0</v>
      </c>
      <c r="L1707" s="201">
        <v>-120.31539617172852</v>
      </c>
      <c r="M1707" s="201">
        <v>415.34755298882715</v>
      </c>
      <c r="N1707" s="201">
        <v>41.094000000000001</v>
      </c>
      <c r="O1707" s="361">
        <v>41.094000000000001</v>
      </c>
      <c r="P1707" s="361">
        <v>415.34755298882715</v>
      </c>
      <c r="Q1707" s="361">
        <v>-120.31539617172852</v>
      </c>
      <c r="R1707" s="361">
        <v>274.99508498178506</v>
      </c>
      <c r="S1707" s="361">
        <v>274.99508498178506</v>
      </c>
      <c r="T1707" s="361"/>
      <c r="U1707" s="170">
        <v>206.51645511538521</v>
      </c>
      <c r="V1707" s="170"/>
      <c r="W1707" s="170"/>
      <c r="X1707" s="168"/>
      <c r="Y1707" s="168"/>
      <c r="Z1707" s="168"/>
      <c r="AA1707" s="169"/>
      <c r="AB1707" s="169"/>
      <c r="AC1707" s="168"/>
      <c r="AD1707" s="168"/>
      <c r="AE1707" s="168"/>
      <c r="AF1707" s="168"/>
      <c r="AG1707" s="168"/>
      <c r="AH1707" s="168"/>
      <c r="AI1707" s="168"/>
      <c r="AJ1707" s="168"/>
      <c r="AK1707" s="168"/>
      <c r="AL1707" s="168"/>
      <c r="AM1707" s="168"/>
      <c r="AN1707" s="168"/>
      <c r="AO1707" s="168"/>
    </row>
    <row r="1708" spans="1:41" x14ac:dyDescent="0.25">
      <c r="A1708" s="366"/>
      <c r="B1708" s="366"/>
      <c r="C1708" s="366"/>
      <c r="D1708" s="365"/>
      <c r="E1708" s="366" t="s">
        <v>619</v>
      </c>
      <c r="F1708" s="368"/>
      <c r="G1708" s="368" t="s">
        <v>1962</v>
      </c>
      <c r="H1708" s="367"/>
      <c r="I1708" s="361"/>
      <c r="J1708" s="362"/>
      <c r="K1708" s="361">
        <v>9.9516999999999994E-2</v>
      </c>
      <c r="L1708" s="201">
        <v>-120.26563767172851</v>
      </c>
      <c r="M1708" s="201">
        <v>415.34755298882715</v>
      </c>
      <c r="N1708" s="201">
        <v>41.094000000000001</v>
      </c>
      <c r="O1708" s="361">
        <v>41.094000000000001</v>
      </c>
      <c r="P1708" s="361">
        <v>415.34755298882715</v>
      </c>
      <c r="Q1708" s="361">
        <v>-120.21587917172852</v>
      </c>
      <c r="R1708" s="361">
        <v>275.04484348178505</v>
      </c>
      <c r="S1708" s="361">
        <v>275.09460198178505</v>
      </c>
      <c r="T1708" s="361"/>
      <c r="U1708" s="170">
        <v>206.56621361538521</v>
      </c>
      <c r="V1708" s="170"/>
      <c r="W1708" s="170"/>
      <c r="X1708" s="168"/>
      <c r="Y1708" s="168"/>
      <c r="Z1708" s="168"/>
      <c r="AA1708" s="169"/>
      <c r="AB1708" s="168"/>
      <c r="AC1708" s="168"/>
      <c r="AD1708" s="168"/>
      <c r="AE1708" s="168"/>
      <c r="AF1708" s="168"/>
      <c r="AG1708" s="168"/>
      <c r="AH1708" s="168"/>
      <c r="AI1708" s="168"/>
      <c r="AJ1708" s="168"/>
      <c r="AK1708" s="168"/>
      <c r="AL1708" s="168"/>
      <c r="AM1708" s="168"/>
      <c r="AN1708" s="168"/>
      <c r="AO1708" s="168"/>
    </row>
    <row r="1709" spans="1:41" x14ac:dyDescent="0.25">
      <c r="A1709" s="366" t="s">
        <v>2423</v>
      </c>
      <c r="B1709" s="366" t="s">
        <v>2804</v>
      </c>
      <c r="C1709" s="366" t="s">
        <v>2194</v>
      </c>
      <c r="D1709" s="365">
        <v>2750</v>
      </c>
      <c r="E1709" s="366" t="s">
        <v>2800</v>
      </c>
      <c r="F1709" s="368"/>
      <c r="G1709" s="368" t="s">
        <v>2632</v>
      </c>
      <c r="H1709" s="367">
        <v>40</v>
      </c>
      <c r="I1709" s="361"/>
      <c r="J1709" s="362"/>
      <c r="K1709" s="361">
        <v>0.32364399999999999</v>
      </c>
      <c r="L1709" s="201">
        <v>-120.05405717172852</v>
      </c>
      <c r="M1709" s="201">
        <v>415.34755298882715</v>
      </c>
      <c r="N1709" s="201">
        <v>41.094000000000001</v>
      </c>
      <c r="O1709" s="361">
        <v>41.094000000000001</v>
      </c>
      <c r="P1709" s="361">
        <v>415.34755298882715</v>
      </c>
      <c r="Q1709" s="361">
        <v>-119.89223517172852</v>
      </c>
      <c r="R1709" s="361">
        <v>275.25642398178508</v>
      </c>
      <c r="S1709" s="361">
        <v>275.41824598178505</v>
      </c>
      <c r="T1709" s="361"/>
      <c r="U1709" s="170">
        <v>206.77779411538523</v>
      </c>
      <c r="V1709" s="170"/>
      <c r="W1709" s="170"/>
      <c r="X1709" s="168"/>
      <c r="Y1709" s="168"/>
      <c r="Z1709" s="168"/>
      <c r="AA1709" s="169"/>
      <c r="AB1709" s="168"/>
      <c r="AC1709" s="168"/>
      <c r="AD1709" s="168"/>
      <c r="AE1709" s="168"/>
      <c r="AF1709" s="168"/>
      <c r="AG1709" s="168"/>
      <c r="AH1709" s="168"/>
      <c r="AI1709" s="168"/>
      <c r="AJ1709" s="168"/>
      <c r="AK1709" s="168"/>
      <c r="AL1709" s="168"/>
      <c r="AM1709" s="168"/>
      <c r="AN1709" s="168"/>
      <c r="AO1709" s="168"/>
    </row>
    <row r="1710" spans="1:41" x14ac:dyDescent="0.25">
      <c r="A1710" s="366"/>
      <c r="B1710" s="366"/>
      <c r="C1710" s="366"/>
      <c r="D1710" s="365"/>
      <c r="E1710" s="366" t="s">
        <v>619</v>
      </c>
      <c r="F1710" s="368"/>
      <c r="G1710" s="368"/>
      <c r="H1710" s="367"/>
      <c r="I1710" s="361"/>
      <c r="J1710" s="362"/>
      <c r="K1710" s="361">
        <v>0</v>
      </c>
      <c r="L1710" s="201">
        <v>-119.89223517172852</v>
      </c>
      <c r="M1710" s="201">
        <v>415.34755298882715</v>
      </c>
      <c r="N1710" s="201">
        <v>41.094000000000001</v>
      </c>
      <c r="O1710" s="361">
        <v>41.094000000000001</v>
      </c>
      <c r="P1710" s="361">
        <v>415.34755298882715</v>
      </c>
      <c r="Q1710" s="361">
        <v>-119.89223517172852</v>
      </c>
      <c r="R1710" s="361">
        <v>275.41824598178505</v>
      </c>
      <c r="S1710" s="361">
        <v>275.41824598178505</v>
      </c>
      <c r="T1710" s="361"/>
      <c r="U1710" s="170">
        <v>206.93961611538521</v>
      </c>
      <c r="V1710" s="170"/>
      <c r="W1710" s="170"/>
      <c r="X1710" s="168"/>
      <c r="Y1710" s="168"/>
      <c r="Z1710" s="168"/>
      <c r="AA1710" s="169"/>
      <c r="AB1710" s="168"/>
      <c r="AC1710" s="168"/>
      <c r="AD1710" s="168"/>
      <c r="AE1710" s="168"/>
      <c r="AF1710" s="168"/>
      <c r="AG1710" s="168"/>
      <c r="AH1710" s="168"/>
      <c r="AI1710" s="168"/>
      <c r="AJ1710" s="168"/>
      <c r="AK1710" s="168"/>
      <c r="AL1710" s="168"/>
      <c r="AM1710" s="168"/>
      <c r="AN1710" s="168"/>
      <c r="AO1710" s="168"/>
    </row>
    <row r="1711" spans="1:41" x14ac:dyDescent="0.25">
      <c r="A1711" s="366"/>
      <c r="B1711" s="366"/>
      <c r="C1711" s="366"/>
      <c r="D1711" s="365"/>
      <c r="E1711" s="366"/>
      <c r="F1711" s="368"/>
      <c r="G1711" s="368"/>
      <c r="H1711" s="367"/>
      <c r="I1711" s="361"/>
      <c r="J1711" s="362"/>
      <c r="K1711" s="361">
        <v>0</v>
      </c>
      <c r="L1711" s="201">
        <v>-119.89223517172852</v>
      </c>
      <c r="M1711" s="201">
        <v>415.34755298882715</v>
      </c>
      <c r="N1711" s="201">
        <v>41.094000000000001</v>
      </c>
      <c r="O1711" s="361">
        <v>41.094000000000001</v>
      </c>
      <c r="P1711" s="361">
        <v>415.34755298882715</v>
      </c>
      <c r="Q1711" s="361">
        <v>-119.89223517172852</v>
      </c>
      <c r="R1711" s="361">
        <v>275.41824598178505</v>
      </c>
      <c r="S1711" s="361">
        <v>275.41824598178505</v>
      </c>
      <c r="T1711" s="361"/>
      <c r="U1711" s="170">
        <v>206.93961611538521</v>
      </c>
      <c r="V1711" s="170"/>
      <c r="W1711" s="170"/>
      <c r="X1711" s="168"/>
      <c r="Y1711" s="168"/>
      <c r="Z1711" s="168"/>
      <c r="AA1711" s="169"/>
      <c r="AB1711" s="168"/>
      <c r="AC1711" s="168"/>
      <c r="AD1711" s="168"/>
      <c r="AE1711" s="168"/>
      <c r="AF1711" s="168"/>
      <c r="AG1711" s="168"/>
      <c r="AH1711" s="168"/>
      <c r="AI1711" s="168"/>
      <c r="AJ1711" s="168"/>
      <c r="AK1711" s="168"/>
      <c r="AL1711" s="168"/>
      <c r="AM1711" s="168"/>
      <c r="AN1711" s="168"/>
      <c r="AO1711" s="168"/>
    </row>
    <row r="1712" spans="1:41" x14ac:dyDescent="0.25">
      <c r="A1712" s="366"/>
      <c r="B1712" s="366"/>
      <c r="C1712" s="366"/>
      <c r="D1712" s="365"/>
      <c r="E1712" s="366" t="s">
        <v>619</v>
      </c>
      <c r="F1712" s="368"/>
      <c r="G1712" s="368" t="s">
        <v>1962</v>
      </c>
      <c r="H1712" s="367"/>
      <c r="I1712" s="361"/>
      <c r="J1712" s="362"/>
      <c r="K1712" s="361">
        <v>9.9516999999999994E-2</v>
      </c>
      <c r="L1712" s="201">
        <v>-119.84247667172852</v>
      </c>
      <c r="M1712" s="201">
        <v>415.34755298882715</v>
      </c>
      <c r="N1712" s="201">
        <v>41.094000000000001</v>
      </c>
      <c r="O1712" s="361">
        <v>41.094000000000001</v>
      </c>
      <c r="P1712" s="361">
        <v>415.34755298882715</v>
      </c>
      <c r="Q1712" s="361">
        <v>-119.79271817172851</v>
      </c>
      <c r="R1712" s="361">
        <v>275.46800448178504</v>
      </c>
      <c r="S1712" s="361">
        <v>275.51776298178504</v>
      </c>
      <c r="T1712" s="361"/>
      <c r="U1712" s="170">
        <v>206.9893746153852</v>
      </c>
      <c r="V1712" s="170"/>
      <c r="W1712" s="170"/>
      <c r="X1712" s="168"/>
      <c r="Y1712" s="168"/>
      <c r="Z1712" s="168"/>
      <c r="AA1712" s="169"/>
      <c r="AB1712" s="168"/>
      <c r="AC1712" s="168"/>
      <c r="AD1712" s="168"/>
      <c r="AE1712" s="168"/>
      <c r="AF1712" s="168"/>
      <c r="AG1712" s="168"/>
      <c r="AH1712" s="168"/>
      <c r="AI1712" s="168"/>
      <c r="AJ1712" s="168"/>
      <c r="AK1712" s="168"/>
      <c r="AL1712" s="168"/>
      <c r="AM1712" s="168"/>
      <c r="AN1712" s="168"/>
      <c r="AO1712" s="168"/>
    </row>
    <row r="1713" spans="1:41" x14ac:dyDescent="0.25">
      <c r="A1713" s="366" t="s">
        <v>2423</v>
      </c>
      <c r="B1713" s="366" t="s">
        <v>2804</v>
      </c>
      <c r="C1713" s="366" t="s">
        <v>2192</v>
      </c>
      <c r="D1713" s="365">
        <v>2755</v>
      </c>
      <c r="E1713" s="366" t="s">
        <v>2799</v>
      </c>
      <c r="F1713" s="368"/>
      <c r="G1713" s="368" t="s">
        <v>2632</v>
      </c>
      <c r="H1713" s="367">
        <v>40</v>
      </c>
      <c r="I1713" s="361"/>
      <c r="J1713" s="362"/>
      <c r="K1713" s="361">
        <v>0.32364399999999999</v>
      </c>
      <c r="L1713" s="201">
        <v>-119.63089617172851</v>
      </c>
      <c r="M1713" s="201">
        <v>415.34755298882715</v>
      </c>
      <c r="N1713" s="201">
        <v>41.094000000000001</v>
      </c>
      <c r="O1713" s="361">
        <v>41.094000000000001</v>
      </c>
      <c r="P1713" s="361">
        <v>415.34755298882715</v>
      </c>
      <c r="Q1713" s="361">
        <v>-119.46907417172851</v>
      </c>
      <c r="R1713" s="361">
        <v>275.67958498178507</v>
      </c>
      <c r="S1713" s="361">
        <v>275.84140698178504</v>
      </c>
      <c r="T1713" s="361"/>
      <c r="U1713" s="170">
        <v>207.20095511538523</v>
      </c>
      <c r="V1713" s="170"/>
      <c r="W1713" s="170"/>
      <c r="X1713" s="168"/>
      <c r="Y1713" s="168"/>
      <c r="Z1713" s="168"/>
      <c r="AA1713" s="169"/>
      <c r="AB1713" s="168"/>
      <c r="AC1713" s="168"/>
      <c r="AD1713" s="168"/>
      <c r="AE1713" s="168"/>
      <c r="AF1713" s="168"/>
      <c r="AG1713" s="168"/>
      <c r="AH1713" s="168"/>
      <c r="AI1713" s="168"/>
      <c r="AJ1713" s="168"/>
      <c r="AK1713" s="168"/>
      <c r="AL1713" s="168"/>
      <c r="AM1713" s="168"/>
      <c r="AN1713" s="168"/>
      <c r="AO1713" s="168"/>
    </row>
    <row r="1714" spans="1:41" x14ac:dyDescent="0.25">
      <c r="A1714" s="366" t="s">
        <v>2423</v>
      </c>
      <c r="B1714" s="366" t="s">
        <v>2804</v>
      </c>
      <c r="C1714" s="366" t="s">
        <v>2174</v>
      </c>
      <c r="D1714" s="365">
        <v>2757</v>
      </c>
      <c r="E1714" s="366" t="s">
        <v>2798</v>
      </c>
      <c r="F1714" s="368"/>
      <c r="G1714" s="368" t="s">
        <v>4278</v>
      </c>
      <c r="H1714" s="367"/>
      <c r="I1714" s="361"/>
      <c r="J1714" s="362"/>
      <c r="K1714" s="361">
        <v>0</v>
      </c>
      <c r="L1714" s="201">
        <v>-119.46907417172851</v>
      </c>
      <c r="M1714" s="201">
        <v>415.34755298882715</v>
      </c>
      <c r="N1714" s="201">
        <v>41.094000000000001</v>
      </c>
      <c r="O1714" s="361">
        <v>41.094000000000001</v>
      </c>
      <c r="P1714" s="361">
        <v>415.34755298882715</v>
      </c>
      <c r="Q1714" s="361">
        <v>-119.46907417172851</v>
      </c>
      <c r="R1714" s="361">
        <v>275.84140698178504</v>
      </c>
      <c r="S1714" s="361">
        <v>275.84140698178504</v>
      </c>
      <c r="T1714" s="361"/>
      <c r="U1714" s="170">
        <v>207.3627771153852</v>
      </c>
      <c r="V1714" s="170"/>
      <c r="W1714" s="170"/>
      <c r="X1714" s="168"/>
      <c r="Y1714" s="168"/>
      <c r="Z1714" s="168"/>
      <c r="AA1714" s="169"/>
      <c r="AB1714" s="168"/>
      <c r="AC1714" s="168"/>
      <c r="AD1714" s="168"/>
      <c r="AE1714" s="168"/>
      <c r="AF1714" s="168"/>
      <c r="AG1714" s="168"/>
      <c r="AH1714" s="168"/>
      <c r="AI1714" s="168"/>
      <c r="AJ1714" s="168"/>
      <c r="AK1714" s="168"/>
      <c r="AL1714" s="168"/>
      <c r="AM1714" s="168"/>
      <c r="AN1714" s="168"/>
      <c r="AO1714" s="168"/>
    </row>
    <row r="1715" spans="1:41" x14ac:dyDescent="0.25">
      <c r="A1715" s="366"/>
      <c r="B1715" s="366"/>
      <c r="C1715" s="366"/>
      <c r="D1715" s="365"/>
      <c r="E1715" s="366"/>
      <c r="F1715" s="368"/>
      <c r="G1715" s="368"/>
      <c r="H1715" s="367"/>
      <c r="I1715" s="361"/>
      <c r="J1715" s="362"/>
      <c r="K1715" s="361">
        <v>0</v>
      </c>
      <c r="L1715" s="201">
        <v>-119.46907417172851</v>
      </c>
      <c r="M1715" s="201">
        <v>415.34755298882715</v>
      </c>
      <c r="N1715" s="201">
        <v>41.094000000000001</v>
      </c>
      <c r="O1715" s="361">
        <v>41.094000000000001</v>
      </c>
      <c r="P1715" s="361">
        <v>415.34755298882715</v>
      </c>
      <c r="Q1715" s="361">
        <v>-119.46907417172851</v>
      </c>
      <c r="R1715" s="361">
        <v>275.84140698178504</v>
      </c>
      <c r="S1715" s="361">
        <v>275.84140698178504</v>
      </c>
      <c r="T1715" s="361"/>
      <c r="U1715" s="170">
        <v>207.3627771153852</v>
      </c>
      <c r="V1715" s="170"/>
      <c r="W1715" s="170"/>
      <c r="X1715" s="168"/>
      <c r="Y1715" s="168"/>
      <c r="Z1715" s="168"/>
      <c r="AA1715" s="169"/>
      <c r="AB1715" s="168"/>
      <c r="AC1715" s="168"/>
      <c r="AD1715" s="168"/>
      <c r="AE1715" s="168"/>
      <c r="AF1715" s="168"/>
      <c r="AG1715" s="168"/>
      <c r="AH1715" s="168"/>
      <c r="AI1715" s="168"/>
      <c r="AJ1715" s="168"/>
      <c r="AK1715" s="168"/>
      <c r="AL1715" s="168"/>
      <c r="AM1715" s="168"/>
      <c r="AN1715" s="168"/>
      <c r="AO1715" s="168"/>
    </row>
    <row r="1716" spans="1:41" x14ac:dyDescent="0.25">
      <c r="A1716" s="366"/>
      <c r="B1716" s="366"/>
      <c r="C1716" s="366"/>
      <c r="D1716" s="365"/>
      <c r="E1716" s="366" t="s">
        <v>619</v>
      </c>
      <c r="F1716" s="368"/>
      <c r="G1716" s="368" t="s">
        <v>2636</v>
      </c>
      <c r="H1716" s="367"/>
      <c r="I1716" s="361"/>
      <c r="J1716" s="362"/>
      <c r="K1716" s="361">
        <v>0.15525</v>
      </c>
      <c r="L1716" s="201">
        <v>-119.39144917172851</v>
      </c>
      <c r="M1716" s="201">
        <v>415.34755298882715</v>
      </c>
      <c r="N1716" s="201">
        <v>41.094000000000001</v>
      </c>
      <c r="O1716" s="361">
        <v>41.094000000000001</v>
      </c>
      <c r="P1716" s="361">
        <v>415.34755298882715</v>
      </c>
      <c r="Q1716" s="361">
        <v>-119.31382417172851</v>
      </c>
      <c r="R1716" s="361">
        <v>275.91903198178505</v>
      </c>
      <c r="S1716" s="361">
        <v>275.99665698178507</v>
      </c>
      <c r="T1716" s="361"/>
      <c r="U1716" s="170">
        <v>207.44040211538521</v>
      </c>
      <c r="V1716" s="170"/>
      <c r="W1716" s="170"/>
      <c r="X1716" s="168"/>
      <c r="Y1716" s="168"/>
      <c r="Z1716" s="168"/>
      <c r="AA1716" s="169"/>
      <c r="AB1716" s="168"/>
      <c r="AC1716" s="168"/>
      <c r="AD1716" s="168"/>
      <c r="AE1716" s="168"/>
      <c r="AF1716" s="168"/>
      <c r="AG1716" s="168"/>
      <c r="AH1716" s="168"/>
      <c r="AI1716" s="168"/>
      <c r="AJ1716" s="168"/>
      <c r="AK1716" s="168"/>
      <c r="AL1716" s="168"/>
      <c r="AM1716" s="168"/>
      <c r="AN1716" s="168"/>
      <c r="AO1716" s="168"/>
    </row>
    <row r="1717" spans="1:41" x14ac:dyDescent="0.25">
      <c r="A1717" s="366" t="s">
        <v>2423</v>
      </c>
      <c r="B1717" s="366" t="s">
        <v>2804</v>
      </c>
      <c r="C1717" s="366" t="s">
        <v>2187</v>
      </c>
      <c r="D1717" s="365">
        <v>2762</v>
      </c>
      <c r="E1717" s="366" t="s">
        <v>2797</v>
      </c>
      <c r="F1717" s="368" t="s">
        <v>2185</v>
      </c>
      <c r="G1717" s="368" t="s">
        <v>2184</v>
      </c>
      <c r="H1717" s="367">
        <v>40</v>
      </c>
      <c r="I1717" s="361"/>
      <c r="J1717" s="362"/>
      <c r="K1717" s="361">
        <v>0.5</v>
      </c>
      <c r="L1717" s="201">
        <v>-119.06382417172851</v>
      </c>
      <c r="M1717" s="201">
        <v>415.34755298882715</v>
      </c>
      <c r="N1717" s="201">
        <v>41.094000000000001</v>
      </c>
      <c r="O1717" s="361">
        <v>41.094000000000001</v>
      </c>
      <c r="P1717" s="361">
        <v>415.34755298882715</v>
      </c>
      <c r="Q1717" s="361">
        <v>-118.81382417172851</v>
      </c>
      <c r="R1717" s="361">
        <v>276.24665698178507</v>
      </c>
      <c r="S1717" s="361">
        <v>276.49665698178507</v>
      </c>
      <c r="T1717" s="361"/>
      <c r="U1717" s="170">
        <v>207.76802711538522</v>
      </c>
      <c r="V1717" s="170"/>
      <c r="W1717" s="170"/>
      <c r="X1717" s="168"/>
      <c r="Y1717" s="168"/>
      <c r="Z1717" s="168"/>
      <c r="AA1717" s="169"/>
      <c r="AB1717" s="168"/>
      <c r="AC1717" s="168"/>
      <c r="AD1717" s="168"/>
      <c r="AE1717" s="168"/>
      <c r="AF1717" s="168"/>
      <c r="AG1717" s="168"/>
      <c r="AH1717" s="168"/>
      <c r="AI1717" s="168"/>
      <c r="AJ1717" s="168"/>
      <c r="AK1717" s="168"/>
      <c r="AL1717" s="168"/>
      <c r="AM1717" s="168"/>
      <c r="AN1717" s="168"/>
      <c r="AO1717" s="168"/>
    </row>
    <row r="1718" spans="1:41" x14ac:dyDescent="0.25">
      <c r="A1718" s="366"/>
      <c r="B1718" s="366"/>
      <c r="C1718" s="366"/>
      <c r="D1718" s="365"/>
      <c r="E1718" s="366" t="s">
        <v>619</v>
      </c>
      <c r="F1718" s="368"/>
      <c r="G1718" s="368" t="s">
        <v>2636</v>
      </c>
      <c r="H1718" s="367"/>
      <c r="I1718" s="361"/>
      <c r="J1718" s="362"/>
      <c r="K1718" s="361">
        <v>0.15525</v>
      </c>
      <c r="L1718" s="201">
        <v>-118.73619917172852</v>
      </c>
      <c r="M1718" s="201">
        <v>415.34755298882715</v>
      </c>
      <c r="N1718" s="201">
        <v>41.094000000000001</v>
      </c>
      <c r="O1718" s="361">
        <v>41.094000000000001</v>
      </c>
      <c r="P1718" s="361">
        <v>415.34755298882715</v>
      </c>
      <c r="Q1718" s="361">
        <v>-118.65857417172852</v>
      </c>
      <c r="R1718" s="361">
        <v>276.57428198178508</v>
      </c>
      <c r="S1718" s="361">
        <v>276.65190698178509</v>
      </c>
      <c r="T1718" s="361"/>
      <c r="U1718" s="170">
        <v>208.09565211538523</v>
      </c>
      <c r="V1718" s="170"/>
      <c r="W1718" s="170"/>
      <c r="X1718" s="168"/>
      <c r="Y1718" s="168"/>
      <c r="Z1718" s="168"/>
      <c r="AA1718" s="169"/>
      <c r="AB1718" s="168"/>
      <c r="AC1718" s="168"/>
      <c r="AD1718" s="168"/>
      <c r="AE1718" s="168"/>
      <c r="AF1718" s="168"/>
      <c r="AG1718" s="168"/>
      <c r="AH1718" s="168"/>
      <c r="AI1718" s="168"/>
      <c r="AJ1718" s="168"/>
      <c r="AK1718" s="168"/>
      <c r="AL1718" s="168"/>
      <c r="AM1718" s="168"/>
      <c r="AN1718" s="168"/>
      <c r="AO1718" s="168"/>
    </row>
    <row r="1719" spans="1:41" x14ac:dyDescent="0.25">
      <c r="A1719" s="366" t="s">
        <v>2423</v>
      </c>
      <c r="B1719" s="366" t="s">
        <v>2804</v>
      </c>
      <c r="C1719" s="366" t="s">
        <v>2190</v>
      </c>
      <c r="D1719" s="365">
        <v>2766</v>
      </c>
      <c r="E1719" s="366" t="s">
        <v>2796</v>
      </c>
      <c r="F1719" s="368"/>
      <c r="G1719" s="368" t="s">
        <v>2632</v>
      </c>
      <c r="H1719" s="367">
        <v>40</v>
      </c>
      <c r="I1719" s="361"/>
      <c r="J1719" s="362"/>
      <c r="K1719" s="361">
        <v>0.32364399999999999</v>
      </c>
      <c r="L1719" s="201">
        <v>-118.49675217172852</v>
      </c>
      <c r="M1719" s="201">
        <v>415.34755298882715</v>
      </c>
      <c r="N1719" s="201">
        <v>41.094000000000001</v>
      </c>
      <c r="O1719" s="361">
        <v>41.094000000000001</v>
      </c>
      <c r="P1719" s="361">
        <v>415.34755298882715</v>
      </c>
      <c r="Q1719" s="361">
        <v>-118.33493017172852</v>
      </c>
      <c r="R1719" s="361">
        <v>276.81372898178512</v>
      </c>
      <c r="S1719" s="361">
        <v>276.97555098178509</v>
      </c>
      <c r="T1719" s="361"/>
      <c r="U1719" s="170">
        <v>208.33509911538528</v>
      </c>
      <c r="V1719" s="170"/>
      <c r="W1719" s="170"/>
      <c r="X1719" s="168"/>
      <c r="Y1719" s="168"/>
      <c r="Z1719" s="168"/>
      <c r="AA1719" s="169"/>
      <c r="AB1719" s="168"/>
      <c r="AC1719" s="168"/>
      <c r="AD1719" s="168"/>
      <c r="AE1719" s="168"/>
      <c r="AF1719" s="168"/>
      <c r="AG1719" s="168"/>
      <c r="AH1719" s="168"/>
      <c r="AI1719" s="168"/>
      <c r="AJ1719" s="168"/>
      <c r="AK1719" s="168"/>
      <c r="AL1719" s="168"/>
      <c r="AM1719" s="168"/>
      <c r="AN1719" s="168"/>
      <c r="AO1719" s="168"/>
    </row>
    <row r="1720" spans="1:41" x14ac:dyDescent="0.25">
      <c r="A1720" s="366"/>
      <c r="B1720" s="366"/>
      <c r="C1720" s="366"/>
      <c r="D1720" s="365"/>
      <c r="E1720" s="366" t="s">
        <v>619</v>
      </c>
      <c r="F1720" s="368"/>
      <c r="G1720" s="368"/>
      <c r="H1720" s="367"/>
      <c r="I1720" s="361"/>
      <c r="J1720" s="362"/>
      <c r="K1720" s="361">
        <v>0</v>
      </c>
      <c r="L1720" s="201">
        <v>-118.33493017172852</v>
      </c>
      <c r="M1720" s="201">
        <v>415.34755298882715</v>
      </c>
      <c r="N1720" s="201">
        <v>41.094000000000001</v>
      </c>
      <c r="O1720" s="361">
        <v>41.094000000000001</v>
      </c>
      <c r="P1720" s="361">
        <v>415.34755298882715</v>
      </c>
      <c r="Q1720" s="361">
        <v>-118.33493017172852</v>
      </c>
      <c r="R1720" s="361">
        <v>276.97555098178509</v>
      </c>
      <c r="S1720" s="361">
        <v>276.97555098178509</v>
      </c>
      <c r="T1720" s="361"/>
      <c r="U1720" s="170">
        <v>208.49692111538525</v>
      </c>
      <c r="V1720" s="170"/>
      <c r="W1720" s="170"/>
      <c r="X1720" s="168"/>
      <c r="Y1720" s="168"/>
      <c r="Z1720" s="168"/>
      <c r="AA1720" s="169"/>
      <c r="AB1720" s="168"/>
      <c r="AC1720" s="168"/>
      <c r="AD1720" s="168"/>
      <c r="AE1720" s="168"/>
      <c r="AF1720" s="168"/>
      <c r="AG1720" s="168"/>
      <c r="AH1720" s="168"/>
      <c r="AI1720" s="168"/>
      <c r="AJ1720" s="168"/>
      <c r="AK1720" s="168"/>
      <c r="AL1720" s="168"/>
      <c r="AM1720" s="168"/>
      <c r="AN1720" s="168"/>
      <c r="AO1720" s="168"/>
    </row>
    <row r="1721" spans="1:41" x14ac:dyDescent="0.25">
      <c r="A1721" s="366"/>
      <c r="B1721" s="366"/>
      <c r="C1721" s="366"/>
      <c r="D1721" s="365"/>
      <c r="E1721" s="366"/>
      <c r="F1721" s="368"/>
      <c r="G1721" s="368"/>
      <c r="H1721" s="367"/>
      <c r="I1721" s="361"/>
      <c r="J1721" s="362"/>
      <c r="K1721" s="361">
        <v>0</v>
      </c>
      <c r="L1721" s="201">
        <v>-118.33493017172852</v>
      </c>
      <c r="M1721" s="201">
        <v>415.34755298882715</v>
      </c>
      <c r="N1721" s="201">
        <v>41.094000000000001</v>
      </c>
      <c r="O1721" s="361">
        <v>41.094000000000001</v>
      </c>
      <c r="P1721" s="361">
        <v>415.34755298882715</v>
      </c>
      <c r="Q1721" s="361">
        <v>-118.33493017172852</v>
      </c>
      <c r="R1721" s="361">
        <v>276.97555098178509</v>
      </c>
      <c r="S1721" s="361">
        <v>276.97555098178509</v>
      </c>
      <c r="T1721" s="361"/>
      <c r="U1721" s="170">
        <v>208.49692111538525</v>
      </c>
      <c r="V1721" s="170"/>
      <c r="W1721" s="170"/>
      <c r="X1721" s="168"/>
      <c r="Y1721" s="168"/>
      <c r="Z1721" s="168"/>
      <c r="AA1721" s="169"/>
      <c r="AB1721" s="168"/>
      <c r="AC1721" s="168"/>
      <c r="AD1721" s="168"/>
      <c r="AE1721" s="168"/>
      <c r="AF1721" s="168"/>
      <c r="AG1721" s="168"/>
      <c r="AH1721" s="168"/>
      <c r="AI1721" s="168"/>
      <c r="AJ1721" s="168"/>
      <c r="AK1721" s="168"/>
      <c r="AL1721" s="168"/>
      <c r="AM1721" s="168"/>
      <c r="AN1721" s="168"/>
      <c r="AO1721" s="168"/>
    </row>
    <row r="1722" spans="1:41" x14ac:dyDescent="0.25">
      <c r="A1722" s="366"/>
      <c r="B1722" s="366"/>
      <c r="C1722" s="366"/>
      <c r="D1722" s="365"/>
      <c r="E1722" s="366" t="s">
        <v>619</v>
      </c>
      <c r="F1722" s="368"/>
      <c r="G1722" s="368"/>
      <c r="H1722" s="367"/>
      <c r="I1722" s="361"/>
      <c r="J1722" s="362"/>
      <c r="K1722" s="361">
        <v>9.9516999999999994E-2</v>
      </c>
      <c r="L1722" s="201">
        <v>-118.28517167172851</v>
      </c>
      <c r="M1722" s="201">
        <v>415.34755298882715</v>
      </c>
      <c r="N1722" s="201">
        <v>41.094000000000001</v>
      </c>
      <c r="O1722" s="361">
        <v>41.094000000000001</v>
      </c>
      <c r="P1722" s="361">
        <v>415.34755298882715</v>
      </c>
      <c r="Q1722" s="361">
        <v>-118.23541317172851</v>
      </c>
      <c r="R1722" s="361">
        <v>277.02530948178509</v>
      </c>
      <c r="S1722" s="361">
        <v>277.07506798178508</v>
      </c>
      <c r="T1722" s="361"/>
      <c r="U1722" s="170">
        <v>208.54667961538524</v>
      </c>
      <c r="V1722" s="170"/>
      <c r="W1722" s="170"/>
      <c r="X1722" s="168"/>
      <c r="Y1722" s="168"/>
      <c r="Z1722" s="168"/>
      <c r="AA1722" s="169"/>
      <c r="AB1722" s="168"/>
      <c r="AC1722" s="168"/>
      <c r="AD1722" s="168"/>
      <c r="AE1722" s="168"/>
      <c r="AF1722" s="168"/>
      <c r="AG1722" s="168"/>
      <c r="AH1722" s="168"/>
      <c r="AI1722" s="168"/>
      <c r="AJ1722" s="168"/>
      <c r="AK1722" s="168"/>
      <c r="AL1722" s="168"/>
      <c r="AM1722" s="168"/>
      <c r="AN1722" s="168"/>
      <c r="AO1722" s="168"/>
    </row>
    <row r="1723" spans="1:41" x14ac:dyDescent="0.25">
      <c r="A1723" s="366" t="s">
        <v>2423</v>
      </c>
      <c r="B1723" s="366" t="s">
        <v>2804</v>
      </c>
      <c r="C1723" s="366" t="s">
        <v>2183</v>
      </c>
      <c r="D1723" s="365">
        <v>2770</v>
      </c>
      <c r="E1723" s="366" t="s">
        <v>2795</v>
      </c>
      <c r="F1723" s="368"/>
      <c r="G1723" s="368" t="s">
        <v>2632</v>
      </c>
      <c r="H1723" s="367">
        <v>40</v>
      </c>
      <c r="I1723" s="361"/>
      <c r="J1723" s="362"/>
      <c r="K1723" s="361">
        <v>0.32364399999999999</v>
      </c>
      <c r="L1723" s="201">
        <v>-118.07359117172851</v>
      </c>
      <c r="M1723" s="201">
        <v>415.34755298882715</v>
      </c>
      <c r="N1723" s="201">
        <v>41.094000000000001</v>
      </c>
      <c r="O1723" s="361">
        <v>41.094000000000001</v>
      </c>
      <c r="P1723" s="361">
        <v>415.34755298882715</v>
      </c>
      <c r="Q1723" s="361">
        <v>-117.91176917172851</v>
      </c>
      <c r="R1723" s="361">
        <v>277.23688998178511</v>
      </c>
      <c r="S1723" s="361">
        <v>277.39871198178508</v>
      </c>
      <c r="T1723" s="361"/>
      <c r="U1723" s="170">
        <v>208.75826011538527</v>
      </c>
      <c r="V1723" s="170"/>
      <c r="W1723" s="170"/>
      <c r="X1723" s="168"/>
      <c r="Y1723" s="168"/>
      <c r="Z1723" s="168"/>
      <c r="AA1723" s="169"/>
      <c r="AB1723" s="168"/>
      <c r="AC1723" s="168"/>
      <c r="AD1723" s="168"/>
      <c r="AE1723" s="168"/>
      <c r="AF1723" s="168"/>
      <c r="AG1723" s="168"/>
      <c r="AH1723" s="168"/>
      <c r="AI1723" s="168"/>
      <c r="AJ1723" s="168"/>
      <c r="AK1723" s="168"/>
      <c r="AL1723" s="168"/>
      <c r="AM1723" s="168"/>
      <c r="AN1723" s="168"/>
      <c r="AO1723" s="168"/>
    </row>
    <row r="1724" spans="1:41" x14ac:dyDescent="0.25">
      <c r="A1724" s="366"/>
      <c r="B1724" s="366"/>
      <c r="C1724" s="366"/>
      <c r="D1724" s="365"/>
      <c r="E1724" s="366" t="s">
        <v>619</v>
      </c>
      <c r="F1724" s="368"/>
      <c r="G1724" s="368"/>
      <c r="H1724" s="367"/>
      <c r="I1724" s="361"/>
      <c r="J1724" s="362"/>
      <c r="K1724" s="361">
        <v>0</v>
      </c>
      <c r="L1724" s="201">
        <v>-117.91176917172851</v>
      </c>
      <c r="M1724" s="201">
        <v>415.34755298882715</v>
      </c>
      <c r="N1724" s="201">
        <v>41.094000000000001</v>
      </c>
      <c r="O1724" s="361">
        <v>41.094000000000001</v>
      </c>
      <c r="P1724" s="361">
        <v>415.34755298882715</v>
      </c>
      <c r="Q1724" s="361">
        <v>-117.91176917172851</v>
      </c>
      <c r="R1724" s="361">
        <v>277.39871198178508</v>
      </c>
      <c r="S1724" s="361">
        <v>277.39871198178508</v>
      </c>
      <c r="T1724" s="361"/>
      <c r="U1724" s="170">
        <v>208.92008211538524</v>
      </c>
      <c r="V1724" s="170"/>
      <c r="W1724" s="170"/>
      <c r="X1724" s="168"/>
      <c r="Y1724" s="168"/>
      <c r="Z1724" s="168"/>
      <c r="AA1724" s="169"/>
      <c r="AB1724" s="168"/>
      <c r="AC1724" s="168"/>
      <c r="AD1724" s="168"/>
      <c r="AE1724" s="168"/>
      <c r="AF1724" s="168"/>
      <c r="AG1724" s="168"/>
      <c r="AH1724" s="168"/>
      <c r="AI1724" s="168"/>
      <c r="AJ1724" s="168"/>
      <c r="AK1724" s="168"/>
      <c r="AL1724" s="168"/>
      <c r="AM1724" s="168"/>
      <c r="AN1724" s="168"/>
      <c r="AO1724" s="168"/>
    </row>
    <row r="1725" spans="1:41" x14ac:dyDescent="0.25">
      <c r="A1725" s="366"/>
      <c r="B1725" s="366"/>
      <c r="C1725" s="366"/>
      <c r="D1725" s="365"/>
      <c r="E1725" s="366"/>
      <c r="F1725" s="368"/>
      <c r="G1725" s="368"/>
      <c r="H1725" s="367"/>
      <c r="I1725" s="361"/>
      <c r="J1725" s="362"/>
      <c r="K1725" s="361">
        <v>0</v>
      </c>
      <c r="L1725" s="201">
        <v>-117.91176917172851</v>
      </c>
      <c r="M1725" s="201">
        <v>415.34755298882715</v>
      </c>
      <c r="N1725" s="201">
        <v>41.094000000000001</v>
      </c>
      <c r="O1725" s="361">
        <v>41.094000000000001</v>
      </c>
      <c r="P1725" s="361">
        <v>415.34755298882715</v>
      </c>
      <c r="Q1725" s="361">
        <v>-117.91176917172851</v>
      </c>
      <c r="R1725" s="361">
        <v>277.39871198178508</v>
      </c>
      <c r="S1725" s="361">
        <v>277.39871198178508</v>
      </c>
      <c r="T1725" s="361"/>
      <c r="U1725" s="170">
        <v>208.92008211538524</v>
      </c>
      <c r="V1725" s="170"/>
      <c r="W1725" s="170"/>
      <c r="X1725" s="168"/>
      <c r="Y1725" s="168"/>
      <c r="Z1725" s="168"/>
      <c r="AA1725" s="169"/>
      <c r="AB1725" s="168"/>
      <c r="AC1725" s="168"/>
      <c r="AD1725" s="168"/>
      <c r="AE1725" s="168"/>
      <c r="AF1725" s="168"/>
      <c r="AG1725" s="168"/>
      <c r="AH1725" s="168"/>
      <c r="AI1725" s="168"/>
      <c r="AJ1725" s="168"/>
      <c r="AK1725" s="168"/>
      <c r="AL1725" s="168"/>
      <c r="AM1725" s="168"/>
      <c r="AN1725" s="168"/>
      <c r="AO1725" s="168"/>
    </row>
    <row r="1726" spans="1:41" x14ac:dyDescent="0.25">
      <c r="A1726" s="366"/>
      <c r="B1726" s="366"/>
      <c r="C1726" s="366"/>
      <c r="D1726" s="365"/>
      <c r="E1726" s="366" t="s">
        <v>619</v>
      </c>
      <c r="F1726" s="368"/>
      <c r="G1726" s="368"/>
      <c r="H1726" s="367"/>
      <c r="I1726" s="361"/>
      <c r="J1726" s="362"/>
      <c r="K1726" s="361">
        <v>9.9516999999999994E-2</v>
      </c>
      <c r="L1726" s="201">
        <v>-117.86201067172851</v>
      </c>
      <c r="M1726" s="201">
        <v>415.34755298882715</v>
      </c>
      <c r="N1726" s="201">
        <v>41.094000000000001</v>
      </c>
      <c r="O1726" s="361">
        <v>41.094000000000001</v>
      </c>
      <c r="P1726" s="361">
        <v>415.34755298882715</v>
      </c>
      <c r="Q1726" s="361">
        <v>-117.8122521717285</v>
      </c>
      <c r="R1726" s="361">
        <v>277.44847048178508</v>
      </c>
      <c r="S1726" s="361">
        <v>277.49822898178508</v>
      </c>
      <c r="T1726" s="361"/>
      <c r="U1726" s="170">
        <v>208.96984061538524</v>
      </c>
      <c r="V1726" s="170"/>
      <c r="W1726" s="170"/>
      <c r="X1726" s="168"/>
      <c r="Y1726" s="168"/>
      <c r="Z1726" s="168"/>
      <c r="AA1726" s="169"/>
      <c r="AB1726" s="168"/>
      <c r="AC1726" s="168"/>
      <c r="AD1726" s="168"/>
      <c r="AE1726" s="168"/>
      <c r="AF1726" s="168"/>
      <c r="AG1726" s="168"/>
      <c r="AH1726" s="168"/>
      <c r="AI1726" s="168"/>
      <c r="AJ1726" s="168"/>
      <c r="AK1726" s="168"/>
      <c r="AL1726" s="168"/>
      <c r="AM1726" s="168"/>
      <c r="AN1726" s="168"/>
      <c r="AO1726" s="168"/>
    </row>
    <row r="1727" spans="1:41" x14ac:dyDescent="0.25">
      <c r="A1727" s="366" t="s">
        <v>2423</v>
      </c>
      <c r="B1727" s="366" t="s">
        <v>2804</v>
      </c>
      <c r="C1727" s="366" t="s">
        <v>2181</v>
      </c>
      <c r="D1727" s="365">
        <v>2774</v>
      </c>
      <c r="E1727" s="366" t="s">
        <v>2794</v>
      </c>
      <c r="F1727" s="368"/>
      <c r="G1727" s="368" t="s">
        <v>2632</v>
      </c>
      <c r="H1727" s="367">
        <v>40</v>
      </c>
      <c r="I1727" s="361"/>
      <c r="J1727" s="362"/>
      <c r="K1727" s="361">
        <v>0.32364399999999999</v>
      </c>
      <c r="L1727" s="201">
        <v>-117.6504301717285</v>
      </c>
      <c r="M1727" s="201">
        <v>415.34755298882715</v>
      </c>
      <c r="N1727" s="201">
        <v>41.094000000000001</v>
      </c>
      <c r="O1727" s="361">
        <v>41.094000000000001</v>
      </c>
      <c r="P1727" s="361">
        <v>415.34755298882715</v>
      </c>
      <c r="Q1727" s="361">
        <v>-117.4886081717285</v>
      </c>
      <c r="R1727" s="361">
        <v>277.6600509817851</v>
      </c>
      <c r="S1727" s="361">
        <v>277.82187298178508</v>
      </c>
      <c r="T1727" s="361"/>
      <c r="U1727" s="170">
        <v>209.18142111538526</v>
      </c>
      <c r="V1727" s="170"/>
      <c r="W1727" s="170"/>
      <c r="X1727" s="168"/>
      <c r="Y1727" s="168"/>
      <c r="Z1727" s="168"/>
      <c r="AA1727" s="169"/>
      <c r="AB1727" s="168"/>
      <c r="AC1727" s="168"/>
      <c r="AD1727" s="168"/>
      <c r="AE1727" s="168"/>
      <c r="AF1727" s="168"/>
      <c r="AG1727" s="168"/>
      <c r="AH1727" s="168"/>
      <c r="AI1727" s="168"/>
      <c r="AJ1727" s="168"/>
      <c r="AK1727" s="168"/>
      <c r="AL1727" s="168"/>
      <c r="AM1727" s="168"/>
      <c r="AN1727" s="168"/>
      <c r="AO1727" s="168"/>
    </row>
    <row r="1728" spans="1:41" x14ac:dyDescent="0.25">
      <c r="A1728" s="366" t="s">
        <v>2423</v>
      </c>
      <c r="B1728" s="366" t="s">
        <v>2804</v>
      </c>
      <c r="C1728" s="366" t="s">
        <v>2174</v>
      </c>
      <c r="D1728" s="365">
        <v>2777</v>
      </c>
      <c r="E1728" s="366" t="s">
        <v>2793</v>
      </c>
      <c r="F1728" s="368"/>
      <c r="G1728" s="368" t="s">
        <v>4278</v>
      </c>
      <c r="H1728" s="367"/>
      <c r="I1728" s="361"/>
      <c r="J1728" s="362"/>
      <c r="K1728" s="361">
        <v>0</v>
      </c>
      <c r="L1728" s="201">
        <v>-117.4886081717285</v>
      </c>
      <c r="M1728" s="201">
        <v>415.34755298882715</v>
      </c>
      <c r="N1728" s="201">
        <v>41.094000000000001</v>
      </c>
      <c r="O1728" s="361">
        <v>41.094000000000001</v>
      </c>
      <c r="P1728" s="361">
        <v>415.34755298882715</v>
      </c>
      <c r="Q1728" s="361">
        <v>-117.4886081717285</v>
      </c>
      <c r="R1728" s="361">
        <v>277.82187298178508</v>
      </c>
      <c r="S1728" s="361">
        <v>277.82187298178508</v>
      </c>
      <c r="T1728" s="361"/>
      <c r="U1728" s="170">
        <v>209.34324311538523</v>
      </c>
      <c r="V1728" s="170"/>
      <c r="W1728" s="170"/>
      <c r="X1728" s="168"/>
      <c r="Y1728" s="168"/>
      <c r="Z1728" s="168"/>
      <c r="AA1728" s="169"/>
      <c r="AB1728" s="168"/>
      <c r="AC1728" s="168"/>
      <c r="AD1728" s="168"/>
      <c r="AE1728" s="168"/>
      <c r="AF1728" s="168"/>
      <c r="AG1728" s="168"/>
      <c r="AH1728" s="168"/>
      <c r="AI1728" s="168"/>
      <c r="AJ1728" s="168"/>
      <c r="AK1728" s="168"/>
      <c r="AL1728" s="168"/>
      <c r="AM1728" s="168"/>
      <c r="AN1728" s="168"/>
      <c r="AO1728" s="168"/>
    </row>
    <row r="1729" spans="1:41" x14ac:dyDescent="0.25">
      <c r="A1729" s="366"/>
      <c r="B1729" s="366"/>
      <c r="C1729" s="366"/>
      <c r="D1729" s="365"/>
      <c r="E1729" s="366"/>
      <c r="F1729" s="368"/>
      <c r="G1729" s="368"/>
      <c r="H1729" s="367"/>
      <c r="I1729" s="361"/>
      <c r="J1729" s="362"/>
      <c r="K1729" s="361">
        <v>0</v>
      </c>
      <c r="L1729" s="201">
        <v>-117.4886081717285</v>
      </c>
      <c r="M1729" s="201">
        <v>415.34755298882715</v>
      </c>
      <c r="N1729" s="201">
        <v>41.094000000000001</v>
      </c>
      <c r="O1729" s="361">
        <v>41.094000000000001</v>
      </c>
      <c r="P1729" s="361">
        <v>415.34755298882715</v>
      </c>
      <c r="Q1729" s="361">
        <v>-117.4886081717285</v>
      </c>
      <c r="R1729" s="361">
        <v>277.82187298178508</v>
      </c>
      <c r="S1729" s="361">
        <v>277.82187298178508</v>
      </c>
      <c r="T1729" s="361"/>
      <c r="U1729" s="170">
        <v>209.34324311538523</v>
      </c>
      <c r="V1729" s="170"/>
      <c r="W1729" s="170"/>
      <c r="X1729" s="168"/>
      <c r="Y1729" s="168"/>
      <c r="Z1729" s="168"/>
      <c r="AA1729" s="169"/>
      <c r="AB1729" s="168"/>
      <c r="AC1729" s="168"/>
      <c r="AD1729" s="168"/>
      <c r="AE1729" s="168"/>
      <c r="AF1729" s="168"/>
      <c r="AG1729" s="168"/>
      <c r="AH1729" s="168"/>
      <c r="AI1729" s="168"/>
      <c r="AJ1729" s="168"/>
      <c r="AK1729" s="168"/>
      <c r="AL1729" s="168"/>
      <c r="AM1729" s="168"/>
      <c r="AN1729" s="168"/>
      <c r="AO1729" s="168"/>
    </row>
    <row r="1730" spans="1:41" x14ac:dyDescent="0.25">
      <c r="A1730" s="366"/>
      <c r="B1730" s="366"/>
      <c r="C1730" s="366"/>
      <c r="D1730" s="365"/>
      <c r="E1730" s="366" t="s">
        <v>619</v>
      </c>
      <c r="F1730" s="368"/>
      <c r="G1730" s="368" t="s">
        <v>2198</v>
      </c>
      <c r="H1730" s="367"/>
      <c r="I1730" s="361"/>
      <c r="J1730" s="362"/>
      <c r="K1730" s="361">
        <v>0.16770400000000002</v>
      </c>
      <c r="L1730" s="201">
        <v>-117.40475617172851</v>
      </c>
      <c r="M1730" s="201">
        <v>415.34755298882715</v>
      </c>
      <c r="N1730" s="201">
        <v>41.094000000000001</v>
      </c>
      <c r="O1730" s="361">
        <v>41.094000000000001</v>
      </c>
      <c r="P1730" s="361">
        <v>415.34755298882715</v>
      </c>
      <c r="Q1730" s="361">
        <v>-117.3209041717285</v>
      </c>
      <c r="R1730" s="361">
        <v>277.90572498178511</v>
      </c>
      <c r="S1730" s="361">
        <v>277.98957698178509</v>
      </c>
      <c r="T1730" s="361"/>
      <c r="U1730" s="170">
        <v>209.42709511538527</v>
      </c>
      <c r="V1730" s="170"/>
      <c r="W1730" s="170"/>
      <c r="X1730" s="168"/>
      <c r="Y1730" s="168"/>
      <c r="Z1730" s="168"/>
      <c r="AA1730" s="169"/>
      <c r="AB1730" s="168"/>
      <c r="AC1730" s="168"/>
      <c r="AD1730" s="168"/>
      <c r="AE1730" s="168"/>
      <c r="AF1730" s="168"/>
      <c r="AG1730" s="168"/>
      <c r="AH1730" s="168"/>
      <c r="AI1730" s="168"/>
      <c r="AJ1730" s="168"/>
      <c r="AK1730" s="168"/>
      <c r="AL1730" s="168"/>
      <c r="AM1730" s="168"/>
      <c r="AN1730" s="168"/>
      <c r="AO1730" s="168"/>
    </row>
    <row r="1731" spans="1:41" x14ac:dyDescent="0.25">
      <c r="A1731" s="366" t="s">
        <v>2423</v>
      </c>
      <c r="B1731" s="366" t="s">
        <v>2804</v>
      </c>
      <c r="C1731" s="366" t="s">
        <v>1981</v>
      </c>
      <c r="D1731" s="365">
        <v>2780</v>
      </c>
      <c r="E1731" s="361" t="s">
        <v>2792</v>
      </c>
      <c r="F1731" s="364"/>
      <c r="G1731" s="364" t="s">
        <v>1978</v>
      </c>
      <c r="H1731" s="363">
        <v>40</v>
      </c>
      <c r="I1731" s="361"/>
      <c r="J1731" s="362"/>
      <c r="K1731" s="361">
        <v>5.7403999999999997E-2</v>
      </c>
      <c r="L1731" s="201">
        <v>-117.29220217172849</v>
      </c>
      <c r="M1731" s="201">
        <v>415.34755298882715</v>
      </c>
      <c r="N1731" s="201">
        <v>41.094000000000001</v>
      </c>
      <c r="O1731" s="361">
        <v>41.094000000000001</v>
      </c>
      <c r="P1731" s="361">
        <v>415.34755298882715</v>
      </c>
      <c r="Q1731" s="361">
        <v>-117.2635001717285</v>
      </c>
      <c r="R1731" s="361">
        <v>278.0182789817851</v>
      </c>
      <c r="S1731" s="361">
        <v>278.04698098178511</v>
      </c>
      <c r="T1731" s="361"/>
      <c r="U1731" s="170">
        <v>209.53964911538526</v>
      </c>
      <c r="V1731" s="170"/>
      <c r="W1731" s="170"/>
      <c r="X1731" s="168"/>
      <c r="Y1731" s="168"/>
      <c r="Z1731" s="168"/>
      <c r="AA1731" s="169"/>
      <c r="AB1731" s="168"/>
      <c r="AC1731" s="168"/>
      <c r="AD1731" s="168"/>
      <c r="AE1731" s="168"/>
      <c r="AF1731" s="168"/>
      <c r="AG1731" s="168"/>
      <c r="AH1731" s="168"/>
      <c r="AI1731" s="168"/>
      <c r="AJ1731" s="168"/>
      <c r="AK1731" s="168"/>
      <c r="AL1731" s="168"/>
      <c r="AM1731" s="168"/>
      <c r="AN1731" s="168"/>
      <c r="AO1731" s="168"/>
    </row>
    <row r="1732" spans="1:41" x14ac:dyDescent="0.25">
      <c r="A1732" s="278"/>
      <c r="B1732" s="278"/>
      <c r="C1732" s="280"/>
      <c r="D1732" s="279"/>
      <c r="E1732" s="280" t="s">
        <v>619</v>
      </c>
      <c r="F1732" s="277"/>
      <c r="G1732" s="277" t="s">
        <v>1962</v>
      </c>
      <c r="H1732" s="276">
        <v>40</v>
      </c>
      <c r="I1732" s="274"/>
      <c r="J1732" s="275"/>
      <c r="K1732" s="274">
        <v>0.103502</v>
      </c>
      <c r="L1732" s="201">
        <v>-117.21174917172848</v>
      </c>
      <c r="M1732" s="201">
        <v>415.34755298882715</v>
      </c>
      <c r="N1732" s="201">
        <v>41.094000000000001</v>
      </c>
      <c r="O1732" s="273">
        <v>41.094000000000001</v>
      </c>
      <c r="P1732" s="273">
        <v>415.34755298882715</v>
      </c>
      <c r="Q1732" s="273">
        <v>-117.15999817172849</v>
      </c>
      <c r="R1732" s="273">
        <v>278.09873198178508</v>
      </c>
      <c r="S1732" s="273">
        <v>278.1504829817851</v>
      </c>
      <c r="T1732" s="273"/>
      <c r="U1732" s="170">
        <v>209.62010211538524</v>
      </c>
      <c r="V1732" s="170"/>
      <c r="W1732" s="170"/>
      <c r="X1732" s="168"/>
      <c r="Y1732" s="168"/>
      <c r="Z1732" s="168"/>
      <c r="AA1732" s="169"/>
      <c r="AB1732" s="168"/>
      <c r="AC1732" s="168"/>
      <c r="AD1732" s="168"/>
      <c r="AE1732" s="168"/>
      <c r="AF1732" s="168"/>
      <c r="AG1732" s="168"/>
      <c r="AH1732" s="168"/>
      <c r="AI1732" s="168"/>
      <c r="AJ1732" s="168"/>
      <c r="AK1732" s="168"/>
      <c r="AL1732" s="168"/>
      <c r="AM1732" s="168"/>
      <c r="AN1732" s="168"/>
      <c r="AO1732" s="168"/>
    </row>
    <row r="1733" spans="1:41" x14ac:dyDescent="0.25">
      <c r="A1733" s="278" t="s">
        <v>2423</v>
      </c>
      <c r="B1733" s="278" t="s">
        <v>2791</v>
      </c>
      <c r="C1733" s="280" t="s">
        <v>111</v>
      </c>
      <c r="D1733" s="279">
        <v>2782</v>
      </c>
      <c r="E1733" s="278" t="s">
        <v>1275</v>
      </c>
      <c r="F1733" s="277" t="s">
        <v>2169</v>
      </c>
      <c r="G1733" s="277" t="s">
        <v>1951</v>
      </c>
      <c r="H1733" s="276"/>
      <c r="I1733" s="273"/>
      <c r="J1733" s="275"/>
      <c r="K1733" s="274">
        <v>0</v>
      </c>
      <c r="L1733" s="201">
        <v>-117.15999817172849</v>
      </c>
      <c r="M1733" s="201">
        <v>415.34755298882715</v>
      </c>
      <c r="N1733" s="201">
        <v>41.094000000000001</v>
      </c>
      <c r="O1733" s="273">
        <v>41.094000000000001</v>
      </c>
      <c r="P1733" s="273">
        <v>415.34755298882715</v>
      </c>
      <c r="Q1733" s="273">
        <v>-117.15999817172849</v>
      </c>
      <c r="R1733" s="273">
        <v>278.1504829817851</v>
      </c>
      <c r="S1733" s="273">
        <v>278.1504829817851</v>
      </c>
      <c r="T1733" s="273"/>
      <c r="U1733" s="170">
        <v>209.67185311538526</v>
      </c>
      <c r="V1733" s="170"/>
      <c r="W1733" s="170"/>
      <c r="X1733" s="168"/>
      <c r="Y1733" s="168"/>
      <c r="Z1733" s="168"/>
      <c r="AA1733" s="169"/>
      <c r="AB1733" s="168"/>
      <c r="AC1733" s="168"/>
      <c r="AD1733" s="168"/>
      <c r="AE1733" s="168"/>
      <c r="AF1733" s="168"/>
      <c r="AG1733" s="168"/>
      <c r="AH1733" s="168"/>
      <c r="AI1733" s="168"/>
      <c r="AJ1733" s="168"/>
      <c r="AK1733" s="168"/>
      <c r="AL1733" s="168"/>
      <c r="AM1733" s="168"/>
      <c r="AN1733" s="168"/>
      <c r="AO1733" s="168"/>
    </row>
    <row r="1734" spans="1:41" x14ac:dyDescent="0.25">
      <c r="A1734" s="278"/>
      <c r="B1734" s="278"/>
      <c r="C1734" s="280"/>
      <c r="D1734" s="279"/>
      <c r="E1734" s="283" t="s">
        <v>619</v>
      </c>
      <c r="F1734" s="277"/>
      <c r="G1734" s="277" t="s">
        <v>1969</v>
      </c>
      <c r="H1734" s="282"/>
      <c r="I1734" s="281"/>
      <c r="J1734" s="275"/>
      <c r="K1734" s="274">
        <v>0.14528199999999999</v>
      </c>
      <c r="L1734" s="201">
        <v>-117.08735717172848</v>
      </c>
      <c r="M1734" s="201">
        <v>415.34755298882715</v>
      </c>
      <c r="N1734" s="201">
        <v>41.094000000000001</v>
      </c>
      <c r="O1734" s="273">
        <v>41.094000000000001</v>
      </c>
      <c r="P1734" s="273">
        <v>415.34755298882715</v>
      </c>
      <c r="Q1734" s="273">
        <v>-117.01471617172849</v>
      </c>
      <c r="R1734" s="273">
        <v>278.22312398178514</v>
      </c>
      <c r="S1734" s="273">
        <v>278.29576498178511</v>
      </c>
      <c r="T1734" s="273"/>
      <c r="U1734" s="170">
        <v>209.74449411538529</v>
      </c>
      <c r="V1734" s="170"/>
      <c r="W1734" s="170"/>
      <c r="X1734" s="168"/>
      <c r="Y1734" s="168"/>
      <c r="Z1734" s="168"/>
      <c r="AA1734" s="169"/>
      <c r="AB1734" s="168"/>
      <c r="AC1734" s="168"/>
      <c r="AD1734" s="168"/>
      <c r="AE1734" s="168"/>
      <c r="AF1734" s="168"/>
      <c r="AG1734" s="168"/>
      <c r="AH1734" s="168"/>
      <c r="AI1734" s="168"/>
      <c r="AJ1734" s="168"/>
      <c r="AK1734" s="168"/>
      <c r="AL1734" s="168"/>
      <c r="AM1734" s="168"/>
      <c r="AN1734" s="168"/>
      <c r="AO1734" s="168"/>
    </row>
    <row r="1735" spans="1:41" x14ac:dyDescent="0.25">
      <c r="A1735" s="278" t="s">
        <v>2423</v>
      </c>
      <c r="B1735" s="278" t="s">
        <v>2791</v>
      </c>
      <c r="C1735" s="280" t="s">
        <v>2087</v>
      </c>
      <c r="D1735" s="279">
        <v>2783</v>
      </c>
      <c r="E1735" s="278" t="s">
        <v>2790</v>
      </c>
      <c r="F1735" s="277"/>
      <c r="G1735" s="277" t="s">
        <v>2085</v>
      </c>
      <c r="H1735" s="276"/>
      <c r="I1735" s="273"/>
      <c r="J1735" s="275"/>
      <c r="K1735" s="274">
        <v>0</v>
      </c>
      <c r="L1735" s="201">
        <v>-117.01471617172849</v>
      </c>
      <c r="M1735" s="201">
        <v>415.34755298882715</v>
      </c>
      <c r="N1735" s="201">
        <v>41.094000000000001</v>
      </c>
      <c r="O1735" s="273">
        <v>41.094000000000001</v>
      </c>
      <c r="P1735" s="273">
        <v>415.34755298882715</v>
      </c>
      <c r="Q1735" s="273">
        <v>-117.01471617172849</v>
      </c>
      <c r="R1735" s="273">
        <v>278.29576498178511</v>
      </c>
      <c r="S1735" s="273">
        <v>278.29576498178511</v>
      </c>
      <c r="T1735" s="273"/>
      <c r="U1735" s="170">
        <v>209.81713511538527</v>
      </c>
      <c r="V1735" s="170"/>
      <c r="W1735" s="170"/>
      <c r="X1735" s="168"/>
      <c r="Y1735" s="168"/>
      <c r="Z1735" s="168"/>
      <c r="AA1735" s="169"/>
      <c r="AB1735" s="168"/>
      <c r="AC1735" s="168"/>
      <c r="AD1735" s="168"/>
      <c r="AE1735" s="168"/>
      <c r="AF1735" s="168"/>
      <c r="AG1735" s="168"/>
      <c r="AH1735" s="168"/>
      <c r="AI1735" s="168"/>
      <c r="AJ1735" s="168"/>
      <c r="AK1735" s="168"/>
      <c r="AL1735" s="168"/>
      <c r="AM1735" s="168"/>
      <c r="AN1735" s="168"/>
      <c r="AO1735" s="168"/>
    </row>
    <row r="1736" spans="1:41" x14ac:dyDescent="0.25">
      <c r="A1736" s="278"/>
      <c r="B1736" s="278"/>
      <c r="C1736" s="280"/>
      <c r="D1736" s="279"/>
      <c r="E1736" s="283" t="s">
        <v>619</v>
      </c>
      <c r="F1736" s="277"/>
      <c r="G1736" s="277" t="s">
        <v>1969</v>
      </c>
      <c r="H1736" s="282"/>
      <c r="I1736" s="281"/>
      <c r="J1736" s="275"/>
      <c r="K1736" s="274">
        <v>0</v>
      </c>
      <c r="L1736" s="201">
        <v>-117.01471617172849</v>
      </c>
      <c r="M1736" s="201">
        <v>415.34755298882715</v>
      </c>
      <c r="N1736" s="201">
        <v>41.094000000000001</v>
      </c>
      <c r="O1736" s="273">
        <v>41.094000000000001</v>
      </c>
      <c r="P1736" s="273">
        <v>415.34755298882715</v>
      </c>
      <c r="Q1736" s="273">
        <v>-117.01471617172849</v>
      </c>
      <c r="R1736" s="273">
        <v>278.29576498178511</v>
      </c>
      <c r="S1736" s="273">
        <v>278.29576498178511</v>
      </c>
      <c r="T1736" s="273"/>
      <c r="U1736" s="170">
        <v>209.81713511538527</v>
      </c>
      <c r="V1736" s="170"/>
      <c r="W1736" s="170"/>
      <c r="X1736" s="168"/>
      <c r="Y1736" s="168"/>
      <c r="Z1736" s="168"/>
      <c r="AA1736" s="169"/>
      <c r="AB1736" s="168"/>
      <c r="AC1736" s="168"/>
      <c r="AD1736" s="168"/>
      <c r="AE1736" s="168"/>
      <c r="AF1736" s="168"/>
      <c r="AG1736" s="168"/>
      <c r="AH1736" s="168"/>
      <c r="AI1736" s="168"/>
      <c r="AJ1736" s="168"/>
      <c r="AK1736" s="168"/>
      <c r="AL1736" s="168"/>
      <c r="AM1736" s="168"/>
      <c r="AN1736" s="168"/>
      <c r="AO1736" s="168"/>
    </row>
    <row r="1737" spans="1:41" x14ac:dyDescent="0.25">
      <c r="A1737" s="278" t="s">
        <v>2423</v>
      </c>
      <c r="B1737" s="278" t="s">
        <v>2791</v>
      </c>
      <c r="C1737" s="280" t="s">
        <v>1990</v>
      </c>
      <c r="D1737" s="279">
        <v>2783</v>
      </c>
      <c r="E1737" s="278" t="s">
        <v>2789</v>
      </c>
      <c r="F1737" s="277" t="s">
        <v>1988</v>
      </c>
      <c r="G1737" s="277" t="s">
        <v>1987</v>
      </c>
      <c r="H1737" s="276"/>
      <c r="I1737" s="273"/>
      <c r="J1737" s="275"/>
      <c r="K1737" s="274">
        <v>0</v>
      </c>
      <c r="L1737" s="201">
        <v>-117.01471617172849</v>
      </c>
      <c r="M1737" s="201">
        <v>415.34755298882715</v>
      </c>
      <c r="N1737" s="201">
        <v>41.094000000000001</v>
      </c>
      <c r="O1737" s="273">
        <v>41.094000000000001</v>
      </c>
      <c r="P1737" s="273">
        <v>415.34755298882715</v>
      </c>
      <c r="Q1737" s="273">
        <v>-117.01471617172849</v>
      </c>
      <c r="R1737" s="273">
        <v>278.29576498178511</v>
      </c>
      <c r="S1737" s="273">
        <v>278.29576498178511</v>
      </c>
      <c r="T1737" s="273"/>
      <c r="U1737" s="170">
        <v>209.81713511538527</v>
      </c>
      <c r="V1737" s="170"/>
      <c r="W1737" s="170"/>
      <c r="X1737" s="168"/>
      <c r="Y1737" s="168"/>
      <c r="Z1737" s="168"/>
      <c r="AA1737" s="169"/>
      <c r="AB1737" s="168"/>
      <c r="AC1737" s="168"/>
      <c r="AD1737" s="168"/>
      <c r="AE1737" s="168"/>
      <c r="AF1737" s="168"/>
      <c r="AG1737" s="168"/>
      <c r="AH1737" s="168"/>
      <c r="AI1737" s="168"/>
      <c r="AJ1737" s="168"/>
      <c r="AK1737" s="168"/>
      <c r="AL1737" s="168"/>
      <c r="AM1737" s="168"/>
      <c r="AN1737" s="168"/>
      <c r="AO1737" s="168"/>
    </row>
    <row r="1738" spans="1:41" x14ac:dyDescent="0.25">
      <c r="A1738" s="278"/>
      <c r="B1738" s="278"/>
      <c r="C1738" s="280"/>
      <c r="D1738" s="279"/>
      <c r="E1738" s="278" t="s">
        <v>619</v>
      </c>
      <c r="F1738" s="277"/>
      <c r="G1738" s="277" t="s">
        <v>1962</v>
      </c>
      <c r="H1738" s="276">
        <v>40</v>
      </c>
      <c r="I1738" s="273"/>
      <c r="J1738" s="275"/>
      <c r="K1738" s="274">
        <v>0.13121600000000003</v>
      </c>
      <c r="L1738" s="201">
        <v>-116.9491081717285</v>
      </c>
      <c r="M1738" s="201">
        <v>415.34755298882715</v>
      </c>
      <c r="N1738" s="201">
        <v>41.094000000000001</v>
      </c>
      <c r="O1738" s="273">
        <v>41.094000000000001</v>
      </c>
      <c r="P1738" s="273">
        <v>415.34755298882715</v>
      </c>
      <c r="Q1738" s="273">
        <v>-116.8835001717285</v>
      </c>
      <c r="R1738" s="273">
        <v>278.36137298178511</v>
      </c>
      <c r="S1738" s="273">
        <v>278.42698098178511</v>
      </c>
      <c r="T1738" s="273"/>
      <c r="U1738" s="170">
        <v>209.88274311538527</v>
      </c>
      <c r="V1738" s="170"/>
      <c r="W1738" s="170"/>
      <c r="X1738" s="168"/>
      <c r="Y1738" s="168"/>
      <c r="Z1738" s="168"/>
      <c r="AA1738" s="169"/>
      <c r="AB1738" s="168"/>
      <c r="AC1738" s="168"/>
      <c r="AD1738" s="168"/>
      <c r="AE1738" s="168"/>
      <c r="AF1738" s="168"/>
      <c r="AG1738" s="168"/>
      <c r="AH1738" s="168"/>
      <c r="AI1738" s="168"/>
      <c r="AJ1738" s="168"/>
      <c r="AK1738" s="168"/>
      <c r="AL1738" s="168"/>
      <c r="AM1738" s="168"/>
      <c r="AN1738" s="168"/>
      <c r="AO1738" s="168"/>
    </row>
    <row r="1739" spans="1:41" x14ac:dyDescent="0.25">
      <c r="A1739" s="366" t="s">
        <v>2423</v>
      </c>
      <c r="B1739" s="366" t="s">
        <v>2788</v>
      </c>
      <c r="C1739" s="366" t="s">
        <v>1981</v>
      </c>
      <c r="D1739" s="365">
        <v>2785</v>
      </c>
      <c r="E1739" s="361" t="s">
        <v>2787</v>
      </c>
      <c r="F1739" s="364"/>
      <c r="G1739" s="364" t="s">
        <v>1978</v>
      </c>
      <c r="H1739" s="363">
        <v>40</v>
      </c>
      <c r="I1739" s="361"/>
      <c r="J1739" s="362"/>
      <c r="K1739" s="369">
        <v>5.7403999999999997E-2</v>
      </c>
      <c r="L1739" s="201">
        <v>-116.8547981717285</v>
      </c>
      <c r="M1739" s="201">
        <v>415.34755298882715</v>
      </c>
      <c r="N1739" s="201">
        <v>41.094000000000001</v>
      </c>
      <c r="O1739" s="361">
        <v>41.094000000000001</v>
      </c>
      <c r="P1739" s="361">
        <v>415.34755298882715</v>
      </c>
      <c r="Q1739" s="361">
        <v>-116.82609617172849</v>
      </c>
      <c r="R1739" s="361">
        <v>278.45568298178512</v>
      </c>
      <c r="S1739" s="361">
        <v>278.48438498178513</v>
      </c>
      <c r="T1739" s="361"/>
      <c r="U1739" s="170">
        <v>209.97705311538527</v>
      </c>
      <c r="V1739" s="170"/>
      <c r="W1739" s="170"/>
      <c r="X1739" s="168"/>
      <c r="Y1739" s="168"/>
      <c r="Z1739" s="168"/>
      <c r="AA1739" s="169"/>
      <c r="AB1739" s="168"/>
      <c r="AC1739" s="168"/>
      <c r="AD1739" s="168"/>
      <c r="AE1739" s="168"/>
      <c r="AF1739" s="168"/>
      <c r="AG1739" s="168"/>
      <c r="AH1739" s="168"/>
      <c r="AI1739" s="168"/>
      <c r="AJ1739" s="168"/>
      <c r="AK1739" s="168"/>
      <c r="AL1739" s="168"/>
      <c r="AM1739" s="168"/>
      <c r="AN1739" s="168"/>
      <c r="AO1739" s="168"/>
    </row>
    <row r="1740" spans="1:41" x14ac:dyDescent="0.25">
      <c r="A1740" s="366"/>
      <c r="B1740" s="366"/>
      <c r="C1740" s="366"/>
      <c r="D1740" s="365"/>
      <c r="E1740" s="366" t="s">
        <v>619</v>
      </c>
      <c r="F1740" s="368"/>
      <c r="G1740" s="368" t="s">
        <v>2198</v>
      </c>
      <c r="H1740" s="363"/>
      <c r="I1740" s="361"/>
      <c r="J1740" s="362"/>
      <c r="K1740" s="369">
        <v>0.16770400000000002</v>
      </c>
      <c r="L1740" s="201">
        <v>-116.74224417172849</v>
      </c>
      <c r="M1740" s="201">
        <v>415.34755298882715</v>
      </c>
      <c r="N1740" s="201">
        <v>41.094000000000001</v>
      </c>
      <c r="O1740" s="361">
        <v>41.094000000000001</v>
      </c>
      <c r="P1740" s="361">
        <v>415.34755298882715</v>
      </c>
      <c r="Q1740" s="361">
        <v>-116.65839217172849</v>
      </c>
      <c r="R1740" s="361">
        <v>278.56823698178516</v>
      </c>
      <c r="S1740" s="361">
        <v>278.65208898178514</v>
      </c>
      <c r="T1740" s="361"/>
      <c r="U1740" s="170">
        <v>210.08960711538532</v>
      </c>
      <c r="V1740" s="170"/>
      <c r="W1740" s="170"/>
      <c r="X1740" s="168"/>
      <c r="Y1740" s="168"/>
      <c r="Z1740" s="168"/>
      <c r="AA1740" s="169"/>
      <c r="AB1740" s="168"/>
      <c r="AC1740" s="168"/>
      <c r="AD1740" s="168"/>
      <c r="AE1740" s="168"/>
      <c r="AF1740" s="168"/>
      <c r="AG1740" s="168"/>
      <c r="AH1740" s="168"/>
      <c r="AI1740" s="168"/>
      <c r="AJ1740" s="168"/>
      <c r="AK1740" s="168"/>
      <c r="AL1740" s="168"/>
      <c r="AM1740" s="168"/>
      <c r="AN1740" s="168"/>
      <c r="AO1740" s="168"/>
    </row>
    <row r="1741" spans="1:41" x14ac:dyDescent="0.25">
      <c r="A1741" s="366" t="s">
        <v>2423</v>
      </c>
      <c r="B1741" s="366" t="s">
        <v>2788</v>
      </c>
      <c r="C1741" s="366" t="s">
        <v>2197</v>
      </c>
      <c r="D1741" s="365">
        <v>2786</v>
      </c>
      <c r="E1741" s="366" t="s">
        <v>2786</v>
      </c>
      <c r="F1741" s="368"/>
      <c r="G1741" s="368" t="s">
        <v>2632</v>
      </c>
      <c r="H1741" s="367">
        <v>40</v>
      </c>
      <c r="I1741" s="361"/>
      <c r="J1741" s="362"/>
      <c r="K1741" s="361">
        <v>0.32364399999999999</v>
      </c>
      <c r="L1741" s="201">
        <v>-116.49657017172849</v>
      </c>
      <c r="M1741" s="201">
        <v>415.34755298882715</v>
      </c>
      <c r="N1741" s="201">
        <v>41.094000000000001</v>
      </c>
      <c r="O1741" s="361">
        <v>41.094000000000001</v>
      </c>
      <c r="P1741" s="361">
        <v>415.34755298882715</v>
      </c>
      <c r="Q1741" s="361">
        <v>-116.33474817172849</v>
      </c>
      <c r="R1741" s="361">
        <v>278.81391098178517</v>
      </c>
      <c r="S1741" s="361">
        <v>278.97573298178514</v>
      </c>
      <c r="T1741" s="361"/>
      <c r="U1741" s="170">
        <v>210.33528111538533</v>
      </c>
      <c r="V1741" s="170"/>
      <c r="W1741" s="170"/>
      <c r="X1741" s="168"/>
      <c r="Y1741" s="168"/>
      <c r="Z1741" s="168"/>
      <c r="AA1741" s="169"/>
      <c r="AB1741" s="168"/>
      <c r="AC1741" s="168"/>
      <c r="AD1741" s="168"/>
      <c r="AE1741" s="168"/>
      <c r="AF1741" s="168"/>
      <c r="AG1741" s="168"/>
      <c r="AH1741" s="168"/>
      <c r="AI1741" s="168"/>
      <c r="AJ1741" s="168"/>
      <c r="AK1741" s="168"/>
      <c r="AL1741" s="168"/>
      <c r="AM1741" s="168"/>
      <c r="AN1741" s="168"/>
      <c r="AO1741" s="168"/>
    </row>
    <row r="1742" spans="1:41" x14ac:dyDescent="0.25">
      <c r="A1742" s="366" t="s">
        <v>2423</v>
      </c>
      <c r="B1742" s="366" t="s">
        <v>2788</v>
      </c>
      <c r="C1742" s="366" t="s">
        <v>2174</v>
      </c>
      <c r="D1742" s="365">
        <v>2788</v>
      </c>
      <c r="E1742" s="366" t="s">
        <v>2785</v>
      </c>
      <c r="F1742" s="368"/>
      <c r="G1742" s="368" t="s">
        <v>4278</v>
      </c>
      <c r="H1742" s="367"/>
      <c r="I1742" s="361"/>
      <c r="J1742" s="362"/>
      <c r="K1742" s="361">
        <v>0</v>
      </c>
      <c r="L1742" s="201">
        <v>-116.33474817172849</v>
      </c>
      <c r="M1742" s="201">
        <v>415.34755298882715</v>
      </c>
      <c r="N1742" s="201">
        <v>41.094000000000001</v>
      </c>
      <c r="O1742" s="361">
        <v>41.094000000000001</v>
      </c>
      <c r="P1742" s="361">
        <v>415.34755298882715</v>
      </c>
      <c r="Q1742" s="361">
        <v>-116.33474817172849</v>
      </c>
      <c r="R1742" s="361">
        <v>278.97573298178514</v>
      </c>
      <c r="S1742" s="361">
        <v>278.97573298178514</v>
      </c>
      <c r="T1742" s="361"/>
      <c r="U1742" s="170">
        <v>210.4971031153853</v>
      </c>
      <c r="V1742" s="170"/>
      <c r="W1742" s="170"/>
      <c r="X1742" s="168"/>
      <c r="Y1742" s="168"/>
      <c r="Z1742" s="168"/>
      <c r="AA1742" s="169"/>
      <c r="AB1742" s="168"/>
      <c r="AC1742" s="168"/>
      <c r="AD1742" s="168"/>
      <c r="AE1742" s="168"/>
      <c r="AF1742" s="168"/>
      <c r="AG1742" s="168"/>
      <c r="AH1742" s="168"/>
      <c r="AI1742" s="168"/>
      <c r="AJ1742" s="168"/>
      <c r="AK1742" s="168"/>
      <c r="AL1742" s="168"/>
      <c r="AM1742" s="168"/>
      <c r="AN1742" s="168"/>
      <c r="AO1742" s="168"/>
    </row>
    <row r="1743" spans="1:41" x14ac:dyDescent="0.25">
      <c r="A1743" s="366"/>
      <c r="B1743" s="366"/>
      <c r="C1743" s="366"/>
      <c r="D1743" s="365"/>
      <c r="E1743" s="366"/>
      <c r="F1743" s="368"/>
      <c r="G1743" s="368"/>
      <c r="H1743" s="367"/>
      <c r="I1743" s="361"/>
      <c r="J1743" s="362"/>
      <c r="K1743" s="361">
        <v>0</v>
      </c>
      <c r="L1743" s="201">
        <v>-116.33474817172849</v>
      </c>
      <c r="M1743" s="201">
        <v>415.34755298882715</v>
      </c>
      <c r="N1743" s="201">
        <v>41.094000000000001</v>
      </c>
      <c r="O1743" s="361">
        <v>41.094000000000001</v>
      </c>
      <c r="P1743" s="361">
        <v>415.34755298882715</v>
      </c>
      <c r="Q1743" s="361">
        <v>-116.33474817172849</v>
      </c>
      <c r="R1743" s="361">
        <v>278.97573298178514</v>
      </c>
      <c r="S1743" s="361">
        <v>278.97573298178514</v>
      </c>
      <c r="T1743" s="361"/>
      <c r="U1743" s="170">
        <v>210.4971031153853</v>
      </c>
      <c r="V1743" s="170"/>
      <c r="W1743" s="170"/>
      <c r="X1743" s="168"/>
      <c r="Y1743" s="168"/>
      <c r="Z1743" s="168"/>
      <c r="AA1743" s="169"/>
      <c r="AB1743" s="168"/>
      <c r="AC1743" s="168"/>
      <c r="AD1743" s="168"/>
      <c r="AE1743" s="168"/>
      <c r="AF1743" s="168"/>
      <c r="AG1743" s="168"/>
      <c r="AH1743" s="168"/>
      <c r="AI1743" s="168"/>
      <c r="AJ1743" s="168"/>
      <c r="AK1743" s="168"/>
      <c r="AL1743" s="168"/>
      <c r="AM1743" s="168"/>
      <c r="AN1743" s="168"/>
      <c r="AO1743" s="168"/>
    </row>
    <row r="1744" spans="1:41" x14ac:dyDescent="0.25">
      <c r="A1744" s="366"/>
      <c r="B1744" s="366"/>
      <c r="C1744" s="366"/>
      <c r="D1744" s="365"/>
      <c r="E1744" s="366" t="s">
        <v>619</v>
      </c>
      <c r="F1744" s="368"/>
      <c r="G1744" s="368" t="s">
        <v>1962</v>
      </c>
      <c r="H1744" s="367"/>
      <c r="I1744" s="361"/>
      <c r="J1744" s="362"/>
      <c r="K1744" s="361">
        <v>9.9516999999999994E-2</v>
      </c>
      <c r="L1744" s="201">
        <v>-116.28498967172848</v>
      </c>
      <c r="M1744" s="201">
        <v>415.34755298882715</v>
      </c>
      <c r="N1744" s="201">
        <v>41.094000000000001</v>
      </c>
      <c r="O1744" s="361">
        <v>41.094000000000001</v>
      </c>
      <c r="P1744" s="361">
        <v>415.34755298882715</v>
      </c>
      <c r="Q1744" s="361">
        <v>-116.23523117172849</v>
      </c>
      <c r="R1744" s="361">
        <v>279.02549148178514</v>
      </c>
      <c r="S1744" s="361">
        <v>279.07524998178513</v>
      </c>
      <c r="T1744" s="361"/>
      <c r="U1744" s="170">
        <v>210.5468616153853</v>
      </c>
      <c r="V1744" s="170"/>
      <c r="W1744" s="170"/>
      <c r="X1744" s="168"/>
      <c r="Y1744" s="168"/>
      <c r="Z1744" s="168"/>
      <c r="AA1744" s="169"/>
      <c r="AB1744" s="168"/>
      <c r="AC1744" s="168"/>
      <c r="AD1744" s="168"/>
      <c r="AE1744" s="168"/>
      <c r="AF1744" s="168"/>
      <c r="AG1744" s="168"/>
      <c r="AH1744" s="168"/>
      <c r="AI1744" s="168"/>
      <c r="AJ1744" s="168"/>
      <c r="AK1744" s="168"/>
      <c r="AL1744" s="168"/>
      <c r="AM1744" s="168"/>
      <c r="AN1744" s="168"/>
      <c r="AO1744" s="168"/>
    </row>
    <row r="1745" spans="1:41" x14ac:dyDescent="0.25">
      <c r="A1745" s="366" t="s">
        <v>2423</v>
      </c>
      <c r="B1745" s="366" t="s">
        <v>2788</v>
      </c>
      <c r="C1745" s="366" t="s">
        <v>2194</v>
      </c>
      <c r="D1745" s="365">
        <v>2790</v>
      </c>
      <c r="E1745" s="366" t="s">
        <v>2784</v>
      </c>
      <c r="F1745" s="368"/>
      <c r="G1745" s="368" t="s">
        <v>2632</v>
      </c>
      <c r="H1745" s="367">
        <v>40</v>
      </c>
      <c r="I1745" s="361"/>
      <c r="J1745" s="362"/>
      <c r="K1745" s="361">
        <v>0.32364399999999999</v>
      </c>
      <c r="L1745" s="201">
        <v>-116.07340917172849</v>
      </c>
      <c r="M1745" s="201">
        <v>415.34755298882715</v>
      </c>
      <c r="N1745" s="201">
        <v>41.094000000000001</v>
      </c>
      <c r="O1745" s="361">
        <v>41.094000000000001</v>
      </c>
      <c r="P1745" s="361">
        <v>415.34755298882715</v>
      </c>
      <c r="Q1745" s="361">
        <v>-115.91158717172848</v>
      </c>
      <c r="R1745" s="361">
        <v>279.23707198178516</v>
      </c>
      <c r="S1745" s="361">
        <v>279.39889398178514</v>
      </c>
      <c r="T1745" s="361"/>
      <c r="U1745" s="170">
        <v>210.75844211538532</v>
      </c>
      <c r="V1745" s="170"/>
      <c r="W1745" s="170"/>
      <c r="X1745" s="168"/>
      <c r="Y1745" s="168"/>
      <c r="Z1745" s="168"/>
      <c r="AA1745" s="169"/>
      <c r="AB1745" s="168"/>
      <c r="AC1745" s="168"/>
      <c r="AD1745" s="168"/>
      <c r="AE1745" s="168"/>
      <c r="AF1745" s="168"/>
      <c r="AG1745" s="168"/>
      <c r="AH1745" s="168"/>
      <c r="AI1745" s="168"/>
      <c r="AJ1745" s="168"/>
      <c r="AK1745" s="168"/>
      <c r="AL1745" s="168"/>
      <c r="AM1745" s="168"/>
      <c r="AN1745" s="168"/>
      <c r="AO1745" s="168"/>
    </row>
    <row r="1746" spans="1:41" x14ac:dyDescent="0.25">
      <c r="A1746" s="366"/>
      <c r="B1746" s="366"/>
      <c r="C1746" s="366"/>
      <c r="D1746" s="365"/>
      <c r="E1746" s="366" t="s">
        <v>619</v>
      </c>
      <c r="F1746" s="368"/>
      <c r="G1746" s="368"/>
      <c r="H1746" s="367"/>
      <c r="I1746" s="361"/>
      <c r="J1746" s="362"/>
      <c r="K1746" s="361">
        <v>0</v>
      </c>
      <c r="L1746" s="201">
        <v>-115.91158717172848</v>
      </c>
      <c r="M1746" s="201">
        <v>415.34755298882715</v>
      </c>
      <c r="N1746" s="201">
        <v>41.094000000000001</v>
      </c>
      <c r="O1746" s="361">
        <v>41.094000000000001</v>
      </c>
      <c r="P1746" s="361">
        <v>415.34755298882715</v>
      </c>
      <c r="Q1746" s="361">
        <v>-115.91158717172848</v>
      </c>
      <c r="R1746" s="361">
        <v>279.39889398178514</v>
      </c>
      <c r="S1746" s="361">
        <v>279.39889398178514</v>
      </c>
      <c r="T1746" s="361"/>
      <c r="U1746" s="170">
        <v>210.92026411538529</v>
      </c>
      <c r="V1746" s="170"/>
      <c r="W1746" s="170"/>
      <c r="X1746" s="168"/>
      <c r="Y1746" s="168"/>
      <c r="Z1746" s="168"/>
      <c r="AA1746" s="169"/>
      <c r="AB1746" s="168"/>
      <c r="AC1746" s="168"/>
      <c r="AD1746" s="168"/>
      <c r="AE1746" s="168"/>
      <c r="AF1746" s="168"/>
      <c r="AG1746" s="168"/>
      <c r="AH1746" s="168"/>
      <c r="AI1746" s="168"/>
      <c r="AJ1746" s="168"/>
      <c r="AK1746" s="168"/>
      <c r="AL1746" s="168"/>
      <c r="AM1746" s="168"/>
      <c r="AN1746" s="168"/>
      <c r="AO1746" s="168"/>
    </row>
    <row r="1747" spans="1:41" x14ac:dyDescent="0.25">
      <c r="A1747" s="366"/>
      <c r="B1747" s="366"/>
      <c r="C1747" s="366"/>
      <c r="D1747" s="365"/>
      <c r="E1747" s="366"/>
      <c r="F1747" s="368"/>
      <c r="G1747" s="368"/>
      <c r="H1747" s="367"/>
      <c r="I1747" s="361"/>
      <c r="J1747" s="362"/>
      <c r="K1747" s="361">
        <v>0</v>
      </c>
      <c r="L1747" s="201">
        <v>-115.91158717172848</v>
      </c>
      <c r="M1747" s="201">
        <v>415.34755298882715</v>
      </c>
      <c r="N1747" s="201">
        <v>41.094000000000001</v>
      </c>
      <c r="O1747" s="361">
        <v>41.094000000000001</v>
      </c>
      <c r="P1747" s="361">
        <v>415.34755298882715</v>
      </c>
      <c r="Q1747" s="361">
        <v>-115.91158717172848</v>
      </c>
      <c r="R1747" s="361">
        <v>279.39889398178514</v>
      </c>
      <c r="S1747" s="361">
        <v>279.39889398178514</v>
      </c>
      <c r="T1747" s="361"/>
      <c r="U1747" s="170">
        <v>210.92026411538529</v>
      </c>
      <c r="V1747" s="170"/>
      <c r="W1747" s="170"/>
      <c r="X1747" s="168"/>
      <c r="Y1747" s="168"/>
      <c r="Z1747" s="168"/>
      <c r="AA1747" s="169"/>
      <c r="AB1747" s="168"/>
      <c r="AC1747" s="168"/>
      <c r="AD1747" s="168"/>
      <c r="AE1747" s="168"/>
      <c r="AF1747" s="168"/>
      <c r="AG1747" s="168"/>
      <c r="AH1747" s="168"/>
      <c r="AI1747" s="168"/>
      <c r="AJ1747" s="168"/>
      <c r="AK1747" s="168"/>
      <c r="AL1747" s="168"/>
      <c r="AM1747" s="168"/>
      <c r="AN1747" s="168"/>
      <c r="AO1747" s="168"/>
    </row>
    <row r="1748" spans="1:41" x14ac:dyDescent="0.25">
      <c r="A1748" s="366"/>
      <c r="B1748" s="366"/>
      <c r="C1748" s="366"/>
      <c r="D1748" s="365"/>
      <c r="E1748" s="366" t="s">
        <v>619</v>
      </c>
      <c r="F1748" s="368"/>
      <c r="G1748" s="368" t="s">
        <v>1962</v>
      </c>
      <c r="H1748" s="367"/>
      <c r="I1748" s="361"/>
      <c r="J1748" s="362"/>
      <c r="K1748" s="361">
        <v>9.9516999999999994E-2</v>
      </c>
      <c r="L1748" s="201">
        <v>-115.86182867172849</v>
      </c>
      <c r="M1748" s="201">
        <v>415.34755298882715</v>
      </c>
      <c r="N1748" s="201">
        <v>41.094000000000001</v>
      </c>
      <c r="O1748" s="361">
        <v>41.094000000000001</v>
      </c>
      <c r="P1748" s="361">
        <v>415.34755298882715</v>
      </c>
      <c r="Q1748" s="361">
        <v>-115.81207017172848</v>
      </c>
      <c r="R1748" s="361">
        <v>279.44865248178513</v>
      </c>
      <c r="S1748" s="361">
        <v>279.49841098178513</v>
      </c>
      <c r="T1748" s="361"/>
      <c r="U1748" s="170">
        <v>210.97002261538529</v>
      </c>
      <c r="V1748" s="170"/>
      <c r="W1748" s="170"/>
      <c r="X1748" s="168"/>
      <c r="Y1748" s="168"/>
      <c r="Z1748" s="168"/>
      <c r="AA1748" s="169"/>
      <c r="AB1748" s="168"/>
      <c r="AC1748" s="168"/>
      <c r="AD1748" s="168"/>
      <c r="AE1748" s="168"/>
      <c r="AF1748" s="168"/>
      <c r="AG1748" s="168"/>
      <c r="AH1748" s="168"/>
      <c r="AI1748" s="168"/>
      <c r="AJ1748" s="168"/>
      <c r="AK1748" s="168"/>
      <c r="AL1748" s="168"/>
      <c r="AM1748" s="168"/>
      <c r="AN1748" s="168"/>
      <c r="AO1748" s="168"/>
    </row>
    <row r="1749" spans="1:41" x14ac:dyDescent="0.25">
      <c r="A1749" s="366" t="s">
        <v>2423</v>
      </c>
      <c r="B1749" s="366" t="s">
        <v>2788</v>
      </c>
      <c r="C1749" s="366" t="s">
        <v>2192</v>
      </c>
      <c r="D1749" s="365">
        <v>2794</v>
      </c>
      <c r="E1749" s="366" t="s">
        <v>2783</v>
      </c>
      <c r="F1749" s="368"/>
      <c r="G1749" s="368" t="s">
        <v>2632</v>
      </c>
      <c r="H1749" s="367">
        <v>40</v>
      </c>
      <c r="I1749" s="361"/>
      <c r="J1749" s="362"/>
      <c r="K1749" s="361">
        <v>0.32364399999999999</v>
      </c>
      <c r="L1749" s="201">
        <v>-115.65024817172848</v>
      </c>
      <c r="M1749" s="201">
        <v>415.34755298882715</v>
      </c>
      <c r="N1749" s="201">
        <v>41.094000000000001</v>
      </c>
      <c r="O1749" s="361">
        <v>41.094000000000001</v>
      </c>
      <c r="P1749" s="361">
        <v>415.34755298882715</v>
      </c>
      <c r="Q1749" s="361">
        <v>-115.48842617172848</v>
      </c>
      <c r="R1749" s="361">
        <v>279.66023298178516</v>
      </c>
      <c r="S1749" s="361">
        <v>279.82205498178513</v>
      </c>
      <c r="T1749" s="361"/>
      <c r="U1749" s="170">
        <v>211.18160311538531</v>
      </c>
      <c r="V1749" s="170"/>
      <c r="W1749" s="170"/>
      <c r="X1749" s="168"/>
      <c r="Y1749" s="168"/>
      <c r="Z1749" s="168"/>
      <c r="AA1749" s="169"/>
      <c r="AB1749" s="168"/>
      <c r="AC1749" s="168"/>
      <c r="AD1749" s="168"/>
      <c r="AE1749" s="168"/>
      <c r="AF1749" s="168"/>
      <c r="AG1749" s="168"/>
      <c r="AH1749" s="168"/>
      <c r="AI1749" s="168"/>
      <c r="AJ1749" s="168"/>
      <c r="AK1749" s="168"/>
      <c r="AL1749" s="168"/>
      <c r="AM1749" s="168"/>
      <c r="AN1749" s="168"/>
      <c r="AO1749" s="168"/>
    </row>
    <row r="1750" spans="1:41" x14ac:dyDescent="0.25">
      <c r="A1750" s="366" t="s">
        <v>2423</v>
      </c>
      <c r="B1750" s="366" t="s">
        <v>2788</v>
      </c>
      <c r="C1750" s="366" t="s">
        <v>2174</v>
      </c>
      <c r="D1750" s="365">
        <v>2797</v>
      </c>
      <c r="E1750" s="366" t="s">
        <v>2782</v>
      </c>
      <c r="F1750" s="368"/>
      <c r="G1750" s="368" t="s">
        <v>4278</v>
      </c>
      <c r="H1750" s="367"/>
      <c r="I1750" s="361"/>
      <c r="J1750" s="362"/>
      <c r="K1750" s="361">
        <v>0</v>
      </c>
      <c r="L1750" s="201">
        <v>-115.48842617172848</v>
      </c>
      <c r="M1750" s="201">
        <v>415.34755298882715</v>
      </c>
      <c r="N1750" s="201">
        <v>41.094000000000001</v>
      </c>
      <c r="O1750" s="361">
        <v>41.094000000000001</v>
      </c>
      <c r="P1750" s="361">
        <v>415.34755298882715</v>
      </c>
      <c r="Q1750" s="361">
        <v>-115.48842617172848</v>
      </c>
      <c r="R1750" s="361">
        <v>279.82205498178513</v>
      </c>
      <c r="S1750" s="361">
        <v>279.82205498178513</v>
      </c>
      <c r="T1750" s="361"/>
      <c r="U1750" s="170">
        <v>211.34342511538529</v>
      </c>
      <c r="V1750" s="170"/>
      <c r="W1750" s="170"/>
      <c r="X1750" s="168"/>
      <c r="Y1750" s="168"/>
      <c r="Z1750" s="168"/>
      <c r="AA1750" s="169"/>
      <c r="AB1750" s="168"/>
      <c r="AC1750" s="168"/>
      <c r="AD1750" s="168"/>
      <c r="AE1750" s="168"/>
      <c r="AF1750" s="168"/>
      <c r="AG1750" s="168"/>
      <c r="AH1750" s="168"/>
      <c r="AI1750" s="168"/>
      <c r="AJ1750" s="168"/>
      <c r="AK1750" s="168"/>
      <c r="AL1750" s="168"/>
      <c r="AM1750" s="168"/>
      <c r="AN1750" s="168"/>
      <c r="AO1750" s="168"/>
    </row>
    <row r="1751" spans="1:41" x14ac:dyDescent="0.25">
      <c r="A1751" s="366"/>
      <c r="B1751" s="366"/>
      <c r="C1751" s="366"/>
      <c r="D1751" s="365"/>
      <c r="E1751" s="366"/>
      <c r="F1751" s="368"/>
      <c r="G1751" s="368"/>
      <c r="H1751" s="367"/>
      <c r="I1751" s="361"/>
      <c r="J1751" s="362"/>
      <c r="K1751" s="361">
        <v>0</v>
      </c>
      <c r="L1751" s="201">
        <v>-115.48842617172848</v>
      </c>
      <c r="M1751" s="201">
        <v>415.34755298882715</v>
      </c>
      <c r="N1751" s="201">
        <v>41.094000000000001</v>
      </c>
      <c r="O1751" s="361">
        <v>41.094000000000001</v>
      </c>
      <c r="P1751" s="361">
        <v>415.34755298882715</v>
      </c>
      <c r="Q1751" s="361">
        <v>-115.48842617172848</v>
      </c>
      <c r="R1751" s="361">
        <v>279.82205498178513</v>
      </c>
      <c r="S1751" s="361">
        <v>279.82205498178513</v>
      </c>
      <c r="T1751" s="361"/>
      <c r="U1751" s="170">
        <v>211.34342511538529</v>
      </c>
      <c r="V1751" s="170"/>
      <c r="W1751" s="170"/>
      <c r="X1751" s="168"/>
      <c r="Y1751" s="168"/>
      <c r="Z1751" s="168"/>
      <c r="AA1751" s="169"/>
      <c r="AB1751" s="168"/>
      <c r="AC1751" s="168"/>
      <c r="AD1751" s="168"/>
      <c r="AE1751" s="168"/>
      <c r="AF1751" s="168"/>
      <c r="AG1751" s="168"/>
      <c r="AH1751" s="168"/>
      <c r="AI1751" s="168"/>
      <c r="AJ1751" s="168"/>
      <c r="AK1751" s="168"/>
      <c r="AL1751" s="168"/>
      <c r="AM1751" s="168"/>
      <c r="AN1751" s="168"/>
      <c r="AO1751" s="168"/>
    </row>
    <row r="1752" spans="1:41" x14ac:dyDescent="0.25">
      <c r="A1752" s="366"/>
      <c r="B1752" s="366"/>
      <c r="C1752" s="366"/>
      <c r="D1752" s="365"/>
      <c r="E1752" s="366" t="s">
        <v>619</v>
      </c>
      <c r="F1752" s="368"/>
      <c r="G1752" s="368" t="s">
        <v>2636</v>
      </c>
      <c r="H1752" s="367"/>
      <c r="I1752" s="361"/>
      <c r="J1752" s="362"/>
      <c r="K1752" s="361">
        <v>0.15525</v>
      </c>
      <c r="L1752" s="201">
        <v>-115.41080117172848</v>
      </c>
      <c r="M1752" s="201">
        <v>415.34755298882715</v>
      </c>
      <c r="N1752" s="201">
        <v>41.094000000000001</v>
      </c>
      <c r="O1752" s="361">
        <v>41.094000000000001</v>
      </c>
      <c r="P1752" s="361">
        <v>415.34755298882715</v>
      </c>
      <c r="Q1752" s="361">
        <v>-115.33317617172848</v>
      </c>
      <c r="R1752" s="361">
        <v>279.89967998178514</v>
      </c>
      <c r="S1752" s="361">
        <v>279.97730498178515</v>
      </c>
      <c r="T1752" s="361"/>
      <c r="U1752" s="170">
        <v>211.4210501153853</v>
      </c>
      <c r="V1752" s="170"/>
      <c r="W1752" s="170"/>
      <c r="X1752" s="168"/>
      <c r="Y1752" s="168"/>
      <c r="Z1752" s="168"/>
      <c r="AA1752" s="169"/>
      <c r="AB1752" s="168"/>
      <c r="AC1752" s="168"/>
      <c r="AD1752" s="168"/>
      <c r="AE1752" s="168"/>
      <c r="AF1752" s="168"/>
      <c r="AG1752" s="168"/>
      <c r="AH1752" s="168"/>
      <c r="AI1752" s="168"/>
      <c r="AJ1752" s="168"/>
      <c r="AK1752" s="168"/>
      <c r="AL1752" s="168"/>
      <c r="AM1752" s="168"/>
      <c r="AN1752" s="168"/>
      <c r="AO1752" s="168"/>
    </row>
    <row r="1753" spans="1:41" x14ac:dyDescent="0.25">
      <c r="A1753" s="366" t="s">
        <v>2423</v>
      </c>
      <c r="B1753" s="366" t="s">
        <v>2788</v>
      </c>
      <c r="C1753" s="366" t="s">
        <v>2187</v>
      </c>
      <c r="D1753" s="365">
        <v>2802</v>
      </c>
      <c r="E1753" s="366" t="s">
        <v>2781</v>
      </c>
      <c r="F1753" s="368" t="s">
        <v>2185</v>
      </c>
      <c r="G1753" s="368" t="s">
        <v>2184</v>
      </c>
      <c r="H1753" s="367">
        <v>40</v>
      </c>
      <c r="I1753" s="361"/>
      <c r="J1753" s="362"/>
      <c r="K1753" s="361">
        <v>0.5</v>
      </c>
      <c r="L1753" s="201">
        <v>-115.08317617172848</v>
      </c>
      <c r="M1753" s="201">
        <v>415.34755298882715</v>
      </c>
      <c r="N1753" s="201">
        <v>41.094000000000001</v>
      </c>
      <c r="O1753" s="361">
        <v>41.094000000000001</v>
      </c>
      <c r="P1753" s="361">
        <v>415.34755298882715</v>
      </c>
      <c r="Q1753" s="361">
        <v>-114.83317617172848</v>
      </c>
      <c r="R1753" s="361">
        <v>280.22730498178515</v>
      </c>
      <c r="S1753" s="361">
        <v>280.47730498178515</v>
      </c>
      <c r="T1753" s="361"/>
      <c r="U1753" s="170">
        <v>211.74867511538531</v>
      </c>
      <c r="V1753" s="170"/>
      <c r="W1753" s="170"/>
      <c r="X1753" s="168"/>
      <c r="Y1753" s="168"/>
      <c r="Z1753" s="168"/>
      <c r="AA1753" s="169"/>
      <c r="AB1753" s="168"/>
      <c r="AC1753" s="168"/>
      <c r="AD1753" s="168"/>
      <c r="AE1753" s="168"/>
      <c r="AF1753" s="168"/>
      <c r="AG1753" s="168"/>
      <c r="AH1753" s="168"/>
      <c r="AI1753" s="168"/>
      <c r="AJ1753" s="168"/>
      <c r="AK1753" s="168"/>
      <c r="AL1753" s="168"/>
      <c r="AM1753" s="168"/>
      <c r="AN1753" s="168"/>
      <c r="AO1753" s="168"/>
    </row>
    <row r="1754" spans="1:41" x14ac:dyDescent="0.25">
      <c r="A1754" s="366"/>
      <c r="B1754" s="366"/>
      <c r="C1754" s="366"/>
      <c r="D1754" s="365"/>
      <c r="E1754" s="366" t="s">
        <v>619</v>
      </c>
      <c r="F1754" s="368"/>
      <c r="G1754" s="368" t="s">
        <v>2636</v>
      </c>
      <c r="H1754" s="367"/>
      <c r="I1754" s="361"/>
      <c r="J1754" s="362"/>
      <c r="K1754" s="361">
        <v>0.15525</v>
      </c>
      <c r="L1754" s="201">
        <v>-114.75555117172848</v>
      </c>
      <c r="M1754" s="201">
        <v>415.34755298882715</v>
      </c>
      <c r="N1754" s="201">
        <v>41.094000000000001</v>
      </c>
      <c r="O1754" s="361">
        <v>41.094000000000001</v>
      </c>
      <c r="P1754" s="361">
        <v>415.34755298882715</v>
      </c>
      <c r="Q1754" s="361">
        <v>-114.67792617172849</v>
      </c>
      <c r="R1754" s="361">
        <v>280.55492998178516</v>
      </c>
      <c r="S1754" s="361">
        <v>280.63255498178518</v>
      </c>
      <c r="T1754" s="361"/>
      <c r="U1754" s="170">
        <v>212.07630011538532</v>
      </c>
      <c r="V1754" s="170"/>
      <c r="W1754" s="170"/>
      <c r="X1754" s="168"/>
      <c r="Y1754" s="168"/>
      <c r="Z1754" s="168"/>
      <c r="AA1754" s="169"/>
      <c r="AB1754" s="168"/>
      <c r="AC1754" s="168"/>
      <c r="AD1754" s="168"/>
      <c r="AE1754" s="168"/>
      <c r="AF1754" s="168"/>
      <c r="AG1754" s="168"/>
      <c r="AH1754" s="168"/>
      <c r="AI1754" s="168"/>
      <c r="AJ1754" s="168"/>
      <c r="AK1754" s="168"/>
      <c r="AL1754" s="168"/>
      <c r="AM1754" s="168"/>
      <c r="AN1754" s="168"/>
      <c r="AO1754" s="168"/>
    </row>
    <row r="1755" spans="1:41" x14ac:dyDescent="0.25">
      <c r="A1755" s="366" t="s">
        <v>2423</v>
      </c>
      <c r="B1755" s="366" t="s">
        <v>2788</v>
      </c>
      <c r="C1755" s="366" t="s">
        <v>2190</v>
      </c>
      <c r="D1755" s="365">
        <v>2806</v>
      </c>
      <c r="E1755" s="366" t="s">
        <v>2780</v>
      </c>
      <c r="F1755" s="368"/>
      <c r="G1755" s="368" t="s">
        <v>2632</v>
      </c>
      <c r="H1755" s="367">
        <v>40</v>
      </c>
      <c r="I1755" s="361"/>
      <c r="J1755" s="362"/>
      <c r="K1755" s="361">
        <v>0.32364399999999999</v>
      </c>
      <c r="L1755" s="201">
        <v>-114.51610417172849</v>
      </c>
      <c r="M1755" s="201">
        <v>415.34755298882715</v>
      </c>
      <c r="N1755" s="201">
        <v>41.094000000000001</v>
      </c>
      <c r="O1755" s="361">
        <v>41.094000000000001</v>
      </c>
      <c r="P1755" s="361">
        <v>415.34755298882715</v>
      </c>
      <c r="Q1755" s="361">
        <v>-114.35428217172849</v>
      </c>
      <c r="R1755" s="361">
        <v>280.79437698178521</v>
      </c>
      <c r="S1755" s="361">
        <v>280.95619898178518</v>
      </c>
      <c r="T1755" s="361"/>
      <c r="U1755" s="170">
        <v>212.31574711538536</v>
      </c>
      <c r="V1755" s="170"/>
      <c r="W1755" s="170"/>
      <c r="X1755" s="168"/>
      <c r="Y1755" s="168"/>
      <c r="Z1755" s="168"/>
      <c r="AA1755" s="169"/>
      <c r="AB1755" s="168"/>
      <c r="AC1755" s="168"/>
      <c r="AD1755" s="168"/>
      <c r="AE1755" s="168"/>
      <c r="AF1755" s="168"/>
      <c r="AG1755" s="168"/>
      <c r="AH1755" s="168"/>
      <c r="AI1755" s="168"/>
      <c r="AJ1755" s="168"/>
      <c r="AK1755" s="168"/>
      <c r="AL1755" s="168"/>
      <c r="AM1755" s="168"/>
      <c r="AN1755" s="168"/>
      <c r="AO1755" s="168"/>
    </row>
    <row r="1756" spans="1:41" x14ac:dyDescent="0.25">
      <c r="A1756" s="366"/>
      <c r="B1756" s="366"/>
      <c r="C1756" s="366"/>
      <c r="D1756" s="365"/>
      <c r="E1756" s="366" t="s">
        <v>619</v>
      </c>
      <c r="F1756" s="368"/>
      <c r="G1756" s="368"/>
      <c r="H1756" s="367"/>
      <c r="I1756" s="361"/>
      <c r="J1756" s="362"/>
      <c r="K1756" s="361">
        <v>0</v>
      </c>
      <c r="L1756" s="201">
        <v>-114.35428217172849</v>
      </c>
      <c r="M1756" s="201">
        <v>415.34755298882715</v>
      </c>
      <c r="N1756" s="201">
        <v>41.094000000000001</v>
      </c>
      <c r="O1756" s="361">
        <v>41.094000000000001</v>
      </c>
      <c r="P1756" s="361">
        <v>415.34755298882715</v>
      </c>
      <c r="Q1756" s="361">
        <v>-114.35428217172849</v>
      </c>
      <c r="R1756" s="361">
        <v>280.95619898178518</v>
      </c>
      <c r="S1756" s="361">
        <v>280.95619898178518</v>
      </c>
      <c r="T1756" s="361"/>
      <c r="U1756" s="170">
        <v>212.47756911538534</v>
      </c>
      <c r="V1756" s="170"/>
      <c r="W1756" s="170"/>
      <c r="X1756" s="168"/>
      <c r="Y1756" s="168"/>
      <c r="Z1756" s="168"/>
      <c r="AA1756" s="169"/>
      <c r="AB1756" s="168"/>
      <c r="AC1756" s="168"/>
      <c r="AD1756" s="168"/>
      <c r="AE1756" s="168"/>
      <c r="AF1756" s="168"/>
      <c r="AG1756" s="168"/>
      <c r="AH1756" s="168"/>
      <c r="AI1756" s="168"/>
      <c r="AJ1756" s="168"/>
      <c r="AK1756" s="168"/>
      <c r="AL1756" s="168"/>
      <c r="AM1756" s="168"/>
      <c r="AN1756" s="168"/>
      <c r="AO1756" s="168"/>
    </row>
    <row r="1757" spans="1:41" x14ac:dyDescent="0.25">
      <c r="A1757" s="366"/>
      <c r="B1757" s="366"/>
      <c r="C1757" s="366"/>
      <c r="D1757" s="365"/>
      <c r="E1757" s="366"/>
      <c r="F1757" s="368"/>
      <c r="G1757" s="368"/>
      <c r="H1757" s="367"/>
      <c r="I1757" s="361"/>
      <c r="J1757" s="362"/>
      <c r="K1757" s="361">
        <v>0</v>
      </c>
      <c r="L1757" s="201">
        <v>-114.35428217172849</v>
      </c>
      <c r="M1757" s="201">
        <v>415.34755298882715</v>
      </c>
      <c r="N1757" s="201">
        <v>41.094000000000001</v>
      </c>
      <c r="O1757" s="361">
        <v>41.094000000000001</v>
      </c>
      <c r="P1757" s="361">
        <v>415.34755298882715</v>
      </c>
      <c r="Q1757" s="361">
        <v>-114.35428217172849</v>
      </c>
      <c r="R1757" s="361">
        <v>280.95619898178518</v>
      </c>
      <c r="S1757" s="361">
        <v>280.95619898178518</v>
      </c>
      <c r="T1757" s="361"/>
      <c r="U1757" s="170">
        <v>212.47756911538534</v>
      </c>
      <c r="V1757" s="170"/>
      <c r="W1757" s="170"/>
      <c r="X1757" s="168"/>
      <c r="Y1757" s="168"/>
      <c r="Z1757" s="168"/>
      <c r="AA1757" s="169"/>
      <c r="AB1757" s="168"/>
      <c r="AC1757" s="168"/>
      <c r="AD1757" s="168"/>
      <c r="AE1757" s="168"/>
      <c r="AF1757" s="168"/>
      <c r="AG1757" s="168"/>
      <c r="AH1757" s="168"/>
      <c r="AI1757" s="168"/>
      <c r="AJ1757" s="168"/>
      <c r="AK1757" s="168"/>
      <c r="AL1757" s="168"/>
      <c r="AM1757" s="168"/>
      <c r="AN1757" s="168"/>
      <c r="AO1757" s="168"/>
    </row>
    <row r="1758" spans="1:41" x14ac:dyDescent="0.25">
      <c r="A1758" s="366"/>
      <c r="B1758" s="366"/>
      <c r="C1758" s="366"/>
      <c r="D1758" s="365"/>
      <c r="E1758" s="366" t="s">
        <v>619</v>
      </c>
      <c r="F1758" s="368"/>
      <c r="G1758" s="368"/>
      <c r="H1758" s="367"/>
      <c r="I1758" s="361"/>
      <c r="J1758" s="362"/>
      <c r="K1758" s="361">
        <v>9.9516999999999994E-2</v>
      </c>
      <c r="L1758" s="201">
        <v>-114.30452367172848</v>
      </c>
      <c r="M1758" s="201">
        <v>415.34755298882715</v>
      </c>
      <c r="N1758" s="201">
        <v>41.094000000000001</v>
      </c>
      <c r="O1758" s="361">
        <v>41.094000000000001</v>
      </c>
      <c r="P1758" s="361">
        <v>415.34755298882715</v>
      </c>
      <c r="Q1758" s="361">
        <v>-114.25476517172848</v>
      </c>
      <c r="R1758" s="361">
        <v>281.00595748178517</v>
      </c>
      <c r="S1758" s="361">
        <v>281.05571598178517</v>
      </c>
      <c r="T1758" s="361"/>
      <c r="U1758" s="170">
        <v>212.52732761538533</v>
      </c>
      <c r="V1758" s="170"/>
      <c r="W1758" s="170"/>
      <c r="X1758" s="168"/>
      <c r="Y1758" s="168"/>
      <c r="Z1758" s="168"/>
      <c r="AA1758" s="169"/>
      <c r="AB1758" s="168"/>
      <c r="AC1758" s="168"/>
      <c r="AD1758" s="168"/>
      <c r="AE1758" s="168"/>
      <c r="AF1758" s="168"/>
      <c r="AG1758" s="168"/>
      <c r="AH1758" s="168"/>
      <c r="AI1758" s="168"/>
      <c r="AJ1758" s="168"/>
      <c r="AK1758" s="168"/>
      <c r="AL1758" s="168"/>
      <c r="AM1758" s="168"/>
      <c r="AN1758" s="168"/>
      <c r="AO1758" s="168"/>
    </row>
    <row r="1759" spans="1:41" x14ac:dyDescent="0.25">
      <c r="A1759" s="366" t="s">
        <v>2423</v>
      </c>
      <c r="B1759" s="366" t="s">
        <v>2788</v>
      </c>
      <c r="C1759" s="366" t="s">
        <v>2183</v>
      </c>
      <c r="D1759" s="365">
        <v>2810</v>
      </c>
      <c r="E1759" s="366" t="s">
        <v>2779</v>
      </c>
      <c r="F1759" s="368"/>
      <c r="G1759" s="368" t="s">
        <v>2632</v>
      </c>
      <c r="H1759" s="367">
        <v>40</v>
      </c>
      <c r="I1759" s="361"/>
      <c r="J1759" s="362"/>
      <c r="K1759" s="361">
        <v>0.32364399999999999</v>
      </c>
      <c r="L1759" s="201">
        <v>-114.09294317172848</v>
      </c>
      <c r="M1759" s="201">
        <v>415.34755298882715</v>
      </c>
      <c r="N1759" s="201">
        <v>41.094000000000001</v>
      </c>
      <c r="O1759" s="361">
        <v>41.094000000000001</v>
      </c>
      <c r="P1759" s="361">
        <v>415.34755298882715</v>
      </c>
      <c r="Q1759" s="361">
        <v>-113.93112117172848</v>
      </c>
      <c r="R1759" s="361">
        <v>281.2175379817852</v>
      </c>
      <c r="S1759" s="361">
        <v>281.37935998178517</v>
      </c>
      <c r="T1759" s="361"/>
      <c r="U1759" s="170">
        <v>212.73890811538536</v>
      </c>
      <c r="V1759" s="170"/>
      <c r="W1759" s="170"/>
      <c r="X1759" s="168"/>
      <c r="Y1759" s="168"/>
      <c r="Z1759" s="168"/>
      <c r="AA1759" s="169"/>
      <c r="AB1759" s="168"/>
      <c r="AC1759" s="168"/>
      <c r="AD1759" s="168"/>
      <c r="AE1759" s="168"/>
      <c r="AF1759" s="168"/>
      <c r="AG1759" s="168"/>
      <c r="AH1759" s="168"/>
      <c r="AI1759" s="168"/>
      <c r="AJ1759" s="168"/>
      <c r="AK1759" s="168"/>
      <c r="AL1759" s="168"/>
      <c r="AM1759" s="168"/>
      <c r="AN1759" s="168"/>
      <c r="AO1759" s="168"/>
    </row>
    <row r="1760" spans="1:41" x14ac:dyDescent="0.25">
      <c r="A1760" s="366"/>
      <c r="B1760" s="366"/>
      <c r="C1760" s="366"/>
      <c r="D1760" s="365"/>
      <c r="E1760" s="366" t="s">
        <v>619</v>
      </c>
      <c r="F1760" s="368"/>
      <c r="G1760" s="368"/>
      <c r="H1760" s="367"/>
      <c r="I1760" s="361"/>
      <c r="J1760" s="362"/>
      <c r="K1760" s="361">
        <v>0</v>
      </c>
      <c r="L1760" s="201">
        <v>-113.93112117172848</v>
      </c>
      <c r="M1760" s="201">
        <v>415.34755298882715</v>
      </c>
      <c r="N1760" s="201">
        <v>41.094000000000001</v>
      </c>
      <c r="O1760" s="361">
        <v>41.094000000000001</v>
      </c>
      <c r="P1760" s="361">
        <v>415.34755298882715</v>
      </c>
      <c r="Q1760" s="361">
        <v>-113.93112117172848</v>
      </c>
      <c r="R1760" s="361">
        <v>281.37935998178517</v>
      </c>
      <c r="S1760" s="361">
        <v>281.37935998178517</v>
      </c>
      <c r="T1760" s="361"/>
      <c r="U1760" s="170">
        <v>212.90073011538533</v>
      </c>
      <c r="V1760" s="170"/>
      <c r="W1760" s="170"/>
      <c r="X1760" s="168"/>
      <c r="Y1760" s="168"/>
      <c r="Z1760" s="168"/>
      <c r="AA1760" s="169"/>
      <c r="AB1760" s="168"/>
      <c r="AC1760" s="168"/>
      <c r="AD1760" s="168"/>
      <c r="AE1760" s="168"/>
      <c r="AF1760" s="168"/>
      <c r="AG1760" s="168"/>
      <c r="AH1760" s="168"/>
      <c r="AI1760" s="168"/>
      <c r="AJ1760" s="168"/>
      <c r="AK1760" s="168"/>
      <c r="AL1760" s="168"/>
      <c r="AM1760" s="168"/>
      <c r="AN1760" s="168"/>
      <c r="AO1760" s="168"/>
    </row>
    <row r="1761" spans="1:41" x14ac:dyDescent="0.25">
      <c r="A1761" s="366"/>
      <c r="B1761" s="366"/>
      <c r="C1761" s="366"/>
      <c r="D1761" s="365"/>
      <c r="E1761" s="366"/>
      <c r="F1761" s="368"/>
      <c r="G1761" s="368"/>
      <c r="H1761" s="367"/>
      <c r="I1761" s="361"/>
      <c r="J1761" s="362"/>
      <c r="K1761" s="361">
        <v>0</v>
      </c>
      <c r="L1761" s="201">
        <v>-113.93112117172848</v>
      </c>
      <c r="M1761" s="201">
        <v>415.34755298882715</v>
      </c>
      <c r="N1761" s="201">
        <v>41.094000000000001</v>
      </c>
      <c r="O1761" s="361">
        <v>41.094000000000001</v>
      </c>
      <c r="P1761" s="361">
        <v>415.34755298882715</v>
      </c>
      <c r="Q1761" s="361">
        <v>-113.93112117172848</v>
      </c>
      <c r="R1761" s="361">
        <v>281.37935998178517</v>
      </c>
      <c r="S1761" s="361">
        <v>281.37935998178517</v>
      </c>
      <c r="T1761" s="361"/>
      <c r="U1761" s="170">
        <v>212.90073011538533</v>
      </c>
      <c r="V1761" s="170"/>
      <c r="W1761" s="170"/>
      <c r="X1761" s="168"/>
      <c r="Y1761" s="168"/>
      <c r="Z1761" s="168"/>
      <c r="AA1761" s="169"/>
      <c r="AB1761" s="168"/>
      <c r="AC1761" s="168"/>
      <c r="AD1761" s="168"/>
      <c r="AE1761" s="168"/>
      <c r="AF1761" s="168"/>
      <c r="AG1761" s="168"/>
      <c r="AH1761" s="168"/>
      <c r="AI1761" s="168"/>
      <c r="AJ1761" s="168"/>
      <c r="AK1761" s="168"/>
      <c r="AL1761" s="168"/>
      <c r="AM1761" s="168"/>
      <c r="AN1761" s="168"/>
      <c r="AO1761" s="168"/>
    </row>
    <row r="1762" spans="1:41" x14ac:dyDescent="0.25">
      <c r="A1762" s="366"/>
      <c r="B1762" s="366"/>
      <c r="C1762" s="366"/>
      <c r="D1762" s="365"/>
      <c r="E1762" s="366" t="s">
        <v>619</v>
      </c>
      <c r="F1762" s="368"/>
      <c r="G1762" s="368"/>
      <c r="H1762" s="367"/>
      <c r="I1762" s="361"/>
      <c r="J1762" s="362"/>
      <c r="K1762" s="361">
        <v>9.9516999999999994E-2</v>
      </c>
      <c r="L1762" s="201">
        <v>-113.88136267172848</v>
      </c>
      <c r="M1762" s="201">
        <v>415.34755298882715</v>
      </c>
      <c r="N1762" s="201">
        <v>41.094000000000001</v>
      </c>
      <c r="O1762" s="361">
        <v>41.094000000000001</v>
      </c>
      <c r="P1762" s="361">
        <v>415.34755298882715</v>
      </c>
      <c r="Q1762" s="361">
        <v>-113.83160417172847</v>
      </c>
      <c r="R1762" s="361">
        <v>281.42911848178517</v>
      </c>
      <c r="S1762" s="361">
        <v>281.47887698178516</v>
      </c>
      <c r="T1762" s="361"/>
      <c r="U1762" s="170">
        <v>212.95048861538532</v>
      </c>
      <c r="V1762" s="170"/>
      <c r="W1762" s="170"/>
      <c r="X1762" s="168"/>
      <c r="Y1762" s="168"/>
      <c r="Z1762" s="168"/>
      <c r="AA1762" s="169"/>
      <c r="AB1762" s="168"/>
      <c r="AC1762" s="168"/>
      <c r="AD1762" s="168"/>
      <c r="AE1762" s="168"/>
      <c r="AF1762" s="168"/>
      <c r="AG1762" s="168"/>
      <c r="AH1762" s="168"/>
      <c r="AI1762" s="168"/>
      <c r="AJ1762" s="168"/>
      <c r="AK1762" s="168"/>
      <c r="AL1762" s="168"/>
      <c r="AM1762" s="168"/>
      <c r="AN1762" s="168"/>
      <c r="AO1762" s="168"/>
    </row>
    <row r="1763" spans="1:41" x14ac:dyDescent="0.25">
      <c r="A1763" s="366" t="s">
        <v>2423</v>
      </c>
      <c r="B1763" s="366" t="s">
        <v>2788</v>
      </c>
      <c r="C1763" s="366" t="s">
        <v>2181</v>
      </c>
      <c r="D1763" s="365">
        <v>2814</v>
      </c>
      <c r="E1763" s="366" t="s">
        <v>2778</v>
      </c>
      <c r="F1763" s="368"/>
      <c r="G1763" s="368" t="s">
        <v>2632</v>
      </c>
      <c r="H1763" s="367">
        <v>40</v>
      </c>
      <c r="I1763" s="361"/>
      <c r="J1763" s="362"/>
      <c r="K1763" s="361">
        <v>0.32364399999999999</v>
      </c>
      <c r="L1763" s="201">
        <v>-113.66978217172847</v>
      </c>
      <c r="M1763" s="201">
        <v>415.34755298882715</v>
      </c>
      <c r="N1763" s="201">
        <v>41.094000000000001</v>
      </c>
      <c r="O1763" s="361">
        <v>41.094000000000001</v>
      </c>
      <c r="P1763" s="361">
        <v>415.34755298882715</v>
      </c>
      <c r="Q1763" s="361">
        <v>-113.50796017172847</v>
      </c>
      <c r="R1763" s="361">
        <v>281.64069898178519</v>
      </c>
      <c r="S1763" s="361">
        <v>281.80252098178516</v>
      </c>
      <c r="T1763" s="361"/>
      <c r="U1763" s="170">
        <v>213.16206911538535</v>
      </c>
      <c r="V1763" s="170"/>
      <c r="W1763" s="170"/>
      <c r="X1763" s="168"/>
      <c r="Y1763" s="168"/>
      <c r="Z1763" s="168"/>
      <c r="AA1763" s="169"/>
      <c r="AB1763" s="168"/>
      <c r="AC1763" s="168"/>
      <c r="AD1763" s="168"/>
      <c r="AE1763" s="168"/>
      <c r="AF1763" s="168"/>
      <c r="AG1763" s="168"/>
      <c r="AH1763" s="168"/>
      <c r="AI1763" s="168"/>
      <c r="AJ1763" s="168"/>
      <c r="AK1763" s="168"/>
      <c r="AL1763" s="168"/>
      <c r="AM1763" s="168"/>
      <c r="AN1763" s="168"/>
      <c r="AO1763" s="168"/>
    </row>
    <row r="1764" spans="1:41" x14ac:dyDescent="0.25">
      <c r="A1764" s="366" t="s">
        <v>2423</v>
      </c>
      <c r="B1764" s="366" t="s">
        <v>2788</v>
      </c>
      <c r="C1764" s="366" t="s">
        <v>2174</v>
      </c>
      <c r="D1764" s="365">
        <v>2816</v>
      </c>
      <c r="E1764" s="366" t="s">
        <v>2777</v>
      </c>
      <c r="F1764" s="368"/>
      <c r="G1764" s="368" t="s">
        <v>4278</v>
      </c>
      <c r="H1764" s="367"/>
      <c r="I1764" s="361"/>
      <c r="J1764" s="362"/>
      <c r="K1764" s="361">
        <v>0</v>
      </c>
      <c r="L1764" s="201">
        <v>-113.50796017172847</v>
      </c>
      <c r="M1764" s="201">
        <v>415.34755298882715</v>
      </c>
      <c r="N1764" s="201">
        <v>41.094000000000001</v>
      </c>
      <c r="O1764" s="361">
        <v>41.094000000000001</v>
      </c>
      <c r="P1764" s="361">
        <v>415.34755298882715</v>
      </c>
      <c r="Q1764" s="361">
        <v>-113.50796017172847</v>
      </c>
      <c r="R1764" s="361">
        <v>281.80252098178516</v>
      </c>
      <c r="S1764" s="361">
        <v>281.80252098178516</v>
      </c>
      <c r="T1764" s="361"/>
      <c r="U1764" s="170">
        <v>213.32389111538532</v>
      </c>
      <c r="V1764" s="170"/>
      <c r="W1764" s="170"/>
      <c r="X1764" s="168"/>
      <c r="Y1764" s="168"/>
      <c r="Z1764" s="168"/>
      <c r="AA1764" s="169"/>
      <c r="AB1764" s="168"/>
      <c r="AC1764" s="168"/>
      <c r="AD1764" s="168"/>
      <c r="AE1764" s="168"/>
      <c r="AF1764" s="168"/>
      <c r="AG1764" s="168"/>
      <c r="AH1764" s="168"/>
      <c r="AI1764" s="168"/>
      <c r="AJ1764" s="168"/>
      <c r="AK1764" s="168"/>
      <c r="AL1764" s="168"/>
      <c r="AM1764" s="168"/>
      <c r="AN1764" s="168"/>
      <c r="AO1764" s="168"/>
    </row>
    <row r="1765" spans="1:41" x14ac:dyDescent="0.25">
      <c r="A1765" s="366"/>
      <c r="B1765" s="366"/>
      <c r="C1765" s="366"/>
      <c r="D1765" s="365"/>
      <c r="E1765" s="366"/>
      <c r="F1765" s="368"/>
      <c r="G1765" s="368"/>
      <c r="H1765" s="367"/>
      <c r="I1765" s="361"/>
      <c r="J1765" s="362"/>
      <c r="K1765" s="361">
        <v>0</v>
      </c>
      <c r="L1765" s="201">
        <v>-113.50796017172847</v>
      </c>
      <c r="M1765" s="201">
        <v>415.34755298882715</v>
      </c>
      <c r="N1765" s="201">
        <v>41.094000000000001</v>
      </c>
      <c r="O1765" s="361">
        <v>41.094000000000001</v>
      </c>
      <c r="P1765" s="361">
        <v>415.34755298882715</v>
      </c>
      <c r="Q1765" s="361">
        <v>-113.50796017172847</v>
      </c>
      <c r="R1765" s="361">
        <v>281.80252098178516</v>
      </c>
      <c r="S1765" s="361">
        <v>281.80252098178516</v>
      </c>
      <c r="T1765" s="361"/>
      <c r="U1765" s="170">
        <v>213.32389111538532</v>
      </c>
      <c r="V1765" s="170"/>
      <c r="W1765" s="170"/>
      <c r="X1765" s="168"/>
      <c r="Y1765" s="168"/>
      <c r="Z1765" s="168"/>
      <c r="AA1765" s="169"/>
      <c r="AB1765" s="168"/>
      <c r="AC1765" s="168"/>
      <c r="AD1765" s="168"/>
      <c r="AE1765" s="168"/>
      <c r="AF1765" s="168"/>
      <c r="AG1765" s="168"/>
      <c r="AH1765" s="168"/>
      <c r="AI1765" s="168"/>
      <c r="AJ1765" s="168"/>
      <c r="AK1765" s="168"/>
      <c r="AL1765" s="168"/>
      <c r="AM1765" s="168"/>
      <c r="AN1765" s="168"/>
      <c r="AO1765" s="168"/>
    </row>
    <row r="1766" spans="1:41" x14ac:dyDescent="0.25">
      <c r="A1766" s="366"/>
      <c r="B1766" s="366"/>
      <c r="C1766" s="366"/>
      <c r="D1766" s="365"/>
      <c r="E1766" s="366" t="s">
        <v>619</v>
      </c>
      <c r="F1766" s="368"/>
      <c r="G1766" s="368" t="s">
        <v>2198</v>
      </c>
      <c r="H1766" s="367"/>
      <c r="I1766" s="361"/>
      <c r="J1766" s="362"/>
      <c r="K1766" s="361">
        <v>0.16770400000000002</v>
      </c>
      <c r="L1766" s="201">
        <v>-113.42410817172848</v>
      </c>
      <c r="M1766" s="201">
        <v>415.34755298882715</v>
      </c>
      <c r="N1766" s="201">
        <v>41.094000000000001</v>
      </c>
      <c r="O1766" s="361">
        <v>41.094000000000001</v>
      </c>
      <c r="P1766" s="361">
        <v>415.34755298882715</v>
      </c>
      <c r="Q1766" s="361">
        <v>-113.34025617172847</v>
      </c>
      <c r="R1766" s="361">
        <v>281.8863729817852</v>
      </c>
      <c r="S1766" s="361">
        <v>281.97022498178518</v>
      </c>
      <c r="T1766" s="361"/>
      <c r="U1766" s="170">
        <v>213.40774311538536</v>
      </c>
      <c r="V1766" s="170"/>
      <c r="W1766" s="170"/>
      <c r="X1766" s="168"/>
      <c r="Y1766" s="168"/>
      <c r="Z1766" s="168"/>
      <c r="AA1766" s="169"/>
      <c r="AB1766" s="168"/>
      <c r="AC1766" s="168"/>
      <c r="AD1766" s="168"/>
      <c r="AE1766" s="168"/>
      <c r="AF1766" s="168"/>
      <c r="AG1766" s="168"/>
      <c r="AH1766" s="168"/>
      <c r="AI1766" s="168"/>
      <c r="AJ1766" s="168"/>
      <c r="AK1766" s="168"/>
      <c r="AL1766" s="168"/>
      <c r="AM1766" s="168"/>
      <c r="AN1766" s="168"/>
      <c r="AO1766" s="168"/>
    </row>
    <row r="1767" spans="1:41" x14ac:dyDescent="0.25">
      <c r="A1767" s="366" t="s">
        <v>2423</v>
      </c>
      <c r="B1767" s="366" t="s">
        <v>2788</v>
      </c>
      <c r="C1767" s="366" t="s">
        <v>1981</v>
      </c>
      <c r="D1767" s="365">
        <v>2820</v>
      </c>
      <c r="E1767" s="361" t="s">
        <v>2776</v>
      </c>
      <c r="F1767" s="364"/>
      <c r="G1767" s="364" t="s">
        <v>1978</v>
      </c>
      <c r="H1767" s="363">
        <v>40</v>
      </c>
      <c r="I1767" s="361"/>
      <c r="J1767" s="362"/>
      <c r="K1767" s="361">
        <v>5.7403999999999997E-2</v>
      </c>
      <c r="L1767" s="201">
        <v>-113.31155417172846</v>
      </c>
      <c r="M1767" s="201">
        <v>415.34755298882715</v>
      </c>
      <c r="N1767" s="201">
        <v>41.094000000000001</v>
      </c>
      <c r="O1767" s="361">
        <v>41.094000000000001</v>
      </c>
      <c r="P1767" s="361">
        <v>415.34755298882715</v>
      </c>
      <c r="Q1767" s="361">
        <v>-113.28285217172846</v>
      </c>
      <c r="R1767" s="361">
        <v>281.99892698178519</v>
      </c>
      <c r="S1767" s="361">
        <v>282.0276289817852</v>
      </c>
      <c r="T1767" s="361"/>
      <c r="U1767" s="170">
        <v>213.52029711538535</v>
      </c>
      <c r="V1767" s="170"/>
      <c r="W1767" s="170"/>
      <c r="X1767" s="168"/>
      <c r="Y1767" s="168"/>
      <c r="Z1767" s="168"/>
      <c r="AA1767" s="169"/>
      <c r="AB1767" s="168"/>
      <c r="AC1767" s="168"/>
      <c r="AD1767" s="168"/>
      <c r="AE1767" s="168"/>
      <c r="AF1767" s="168"/>
      <c r="AG1767" s="168"/>
      <c r="AH1767" s="168"/>
      <c r="AI1767" s="168"/>
      <c r="AJ1767" s="168"/>
      <c r="AK1767" s="168"/>
      <c r="AL1767" s="168"/>
      <c r="AM1767" s="168"/>
      <c r="AN1767" s="168"/>
      <c r="AO1767" s="168"/>
    </row>
    <row r="1768" spans="1:41" x14ac:dyDescent="0.25">
      <c r="A1768" s="278"/>
      <c r="B1768" s="278"/>
      <c r="C1768" s="280"/>
      <c r="D1768" s="279"/>
      <c r="E1768" s="280" t="s">
        <v>619</v>
      </c>
      <c r="F1768" s="277"/>
      <c r="G1768" s="277" t="s">
        <v>1962</v>
      </c>
      <c r="H1768" s="276">
        <v>40</v>
      </c>
      <c r="I1768" s="274"/>
      <c r="J1768" s="275"/>
      <c r="K1768" s="274">
        <v>0.103502</v>
      </c>
      <c r="L1768" s="201">
        <v>-113.23110117172845</v>
      </c>
      <c r="M1768" s="201">
        <v>415.34755298882715</v>
      </c>
      <c r="N1768" s="201">
        <v>41.094000000000001</v>
      </c>
      <c r="O1768" s="273">
        <v>41.094000000000001</v>
      </c>
      <c r="P1768" s="273">
        <v>415.34755298882715</v>
      </c>
      <c r="Q1768" s="273">
        <v>-113.17935017172846</v>
      </c>
      <c r="R1768" s="273">
        <v>282.07937998178517</v>
      </c>
      <c r="S1768" s="273">
        <v>282.13113098178519</v>
      </c>
      <c r="T1768" s="273"/>
      <c r="U1768" s="170">
        <v>213.60075011538532</v>
      </c>
      <c r="V1768" s="170"/>
      <c r="W1768" s="170"/>
      <c r="X1768" s="168"/>
      <c r="Y1768" s="168"/>
      <c r="Z1768" s="168"/>
      <c r="AA1768" s="169"/>
      <c r="AB1768" s="168"/>
      <c r="AC1768" s="168"/>
      <c r="AD1768" s="168"/>
      <c r="AE1768" s="168"/>
      <c r="AF1768" s="168"/>
      <c r="AG1768" s="168"/>
      <c r="AH1768" s="168"/>
      <c r="AI1768" s="168"/>
      <c r="AJ1768" s="168"/>
      <c r="AK1768" s="168"/>
      <c r="AL1768" s="168"/>
      <c r="AM1768" s="168"/>
      <c r="AN1768" s="168"/>
      <c r="AO1768" s="168"/>
    </row>
    <row r="1769" spans="1:41" x14ac:dyDescent="0.25">
      <c r="A1769" s="278" t="s">
        <v>2423</v>
      </c>
      <c r="B1769" s="278" t="s">
        <v>2775</v>
      </c>
      <c r="C1769" s="280" t="s">
        <v>111</v>
      </c>
      <c r="D1769" s="279">
        <v>2821</v>
      </c>
      <c r="E1769" s="278" t="s">
        <v>1276</v>
      </c>
      <c r="F1769" s="277" t="s">
        <v>2169</v>
      </c>
      <c r="G1769" s="277" t="s">
        <v>1951</v>
      </c>
      <c r="H1769" s="276"/>
      <c r="I1769" s="273"/>
      <c r="J1769" s="275"/>
      <c r="K1769" s="274">
        <v>0</v>
      </c>
      <c r="L1769" s="201">
        <v>-113.17935017172846</v>
      </c>
      <c r="M1769" s="201">
        <v>415.34755298882715</v>
      </c>
      <c r="N1769" s="201">
        <v>41.094000000000001</v>
      </c>
      <c r="O1769" s="273">
        <v>41.094000000000001</v>
      </c>
      <c r="P1769" s="273">
        <v>415.34755298882715</v>
      </c>
      <c r="Q1769" s="273">
        <v>-113.17935017172846</v>
      </c>
      <c r="R1769" s="273">
        <v>282.13113098178519</v>
      </c>
      <c r="S1769" s="273">
        <v>282.13113098178519</v>
      </c>
      <c r="T1769" s="273"/>
      <c r="U1769" s="170">
        <v>213.65250111538535</v>
      </c>
      <c r="V1769" s="170"/>
      <c r="W1769" s="170"/>
      <c r="X1769" s="168"/>
      <c r="Y1769" s="168"/>
      <c r="Z1769" s="168"/>
      <c r="AA1769" s="169"/>
      <c r="AB1769" s="168"/>
      <c r="AC1769" s="168"/>
      <c r="AD1769" s="168"/>
      <c r="AE1769" s="168"/>
      <c r="AF1769" s="168"/>
      <c r="AG1769" s="168"/>
      <c r="AH1769" s="168"/>
      <c r="AI1769" s="168"/>
      <c r="AJ1769" s="168"/>
      <c r="AK1769" s="168"/>
      <c r="AL1769" s="168"/>
      <c r="AM1769" s="168"/>
      <c r="AN1769" s="168"/>
      <c r="AO1769" s="168"/>
    </row>
    <row r="1770" spans="1:41" x14ac:dyDescent="0.25">
      <c r="A1770" s="278"/>
      <c r="B1770" s="278"/>
      <c r="C1770" s="280"/>
      <c r="D1770" s="279"/>
      <c r="E1770" s="283" t="s">
        <v>619</v>
      </c>
      <c r="F1770" s="277"/>
      <c r="G1770" s="277" t="s">
        <v>1969</v>
      </c>
      <c r="H1770" s="282"/>
      <c r="I1770" s="281"/>
      <c r="J1770" s="275"/>
      <c r="K1770" s="274">
        <v>0.14528199999999999</v>
      </c>
      <c r="L1770" s="201">
        <v>-113.10670917172845</v>
      </c>
      <c r="M1770" s="201">
        <v>415.34755298882715</v>
      </c>
      <c r="N1770" s="201">
        <v>41.094000000000001</v>
      </c>
      <c r="O1770" s="273">
        <v>41.094000000000001</v>
      </c>
      <c r="P1770" s="273">
        <v>415.34755298882715</v>
      </c>
      <c r="Q1770" s="273">
        <v>-113.03406817172846</v>
      </c>
      <c r="R1770" s="273">
        <v>282.20377198178522</v>
      </c>
      <c r="S1770" s="273">
        <v>282.2764129817852</v>
      </c>
      <c r="T1770" s="273"/>
      <c r="U1770" s="170">
        <v>213.72514211538538</v>
      </c>
      <c r="V1770" s="170"/>
      <c r="W1770" s="170"/>
      <c r="X1770" s="168"/>
      <c r="Y1770" s="168"/>
      <c r="Z1770" s="168"/>
      <c r="AA1770" s="169"/>
      <c r="AB1770" s="168"/>
      <c r="AC1770" s="168"/>
      <c r="AD1770" s="168"/>
      <c r="AE1770" s="168"/>
      <c r="AF1770" s="168"/>
      <c r="AG1770" s="168"/>
      <c r="AH1770" s="168"/>
      <c r="AI1770" s="168"/>
      <c r="AJ1770" s="168"/>
      <c r="AK1770" s="168"/>
      <c r="AL1770" s="168"/>
      <c r="AM1770" s="168"/>
      <c r="AN1770" s="168"/>
      <c r="AO1770" s="168"/>
    </row>
    <row r="1771" spans="1:41" x14ac:dyDescent="0.25">
      <c r="A1771" s="278" t="s">
        <v>2423</v>
      </c>
      <c r="B1771" s="278" t="s">
        <v>2775</v>
      </c>
      <c r="C1771" s="280" t="s">
        <v>2087</v>
      </c>
      <c r="D1771" s="279">
        <v>2823</v>
      </c>
      <c r="E1771" s="278" t="s">
        <v>2774</v>
      </c>
      <c r="F1771" s="277"/>
      <c r="G1771" s="277" t="s">
        <v>2085</v>
      </c>
      <c r="H1771" s="276"/>
      <c r="I1771" s="273"/>
      <c r="J1771" s="275"/>
      <c r="K1771" s="274">
        <v>0</v>
      </c>
      <c r="L1771" s="201">
        <v>-113.03406817172846</v>
      </c>
      <c r="M1771" s="201">
        <v>415.34755298882715</v>
      </c>
      <c r="N1771" s="201">
        <v>41.094000000000001</v>
      </c>
      <c r="O1771" s="273">
        <v>41.094000000000001</v>
      </c>
      <c r="P1771" s="273">
        <v>415.34755298882715</v>
      </c>
      <c r="Q1771" s="273">
        <v>-113.03406817172846</v>
      </c>
      <c r="R1771" s="273">
        <v>282.2764129817852</v>
      </c>
      <c r="S1771" s="273">
        <v>282.2764129817852</v>
      </c>
      <c r="T1771" s="273"/>
      <c r="U1771" s="170">
        <v>213.79778311538536</v>
      </c>
      <c r="V1771" s="170"/>
      <c r="W1771" s="170"/>
      <c r="X1771" s="168"/>
      <c r="Y1771" s="168"/>
      <c r="Z1771" s="168"/>
      <c r="AA1771" s="169"/>
      <c r="AB1771" s="168"/>
      <c r="AC1771" s="168"/>
      <c r="AD1771" s="168"/>
      <c r="AE1771" s="168"/>
      <c r="AF1771" s="168"/>
      <c r="AG1771" s="168"/>
      <c r="AH1771" s="168"/>
      <c r="AI1771" s="168"/>
      <c r="AJ1771" s="168"/>
      <c r="AK1771" s="168"/>
      <c r="AL1771" s="168"/>
      <c r="AM1771" s="168"/>
      <c r="AN1771" s="168"/>
      <c r="AO1771" s="168"/>
    </row>
    <row r="1772" spans="1:41" x14ac:dyDescent="0.25">
      <c r="A1772" s="278" t="s">
        <v>2423</v>
      </c>
      <c r="B1772" s="278" t="s">
        <v>2775</v>
      </c>
      <c r="C1772" s="278" t="s">
        <v>3125</v>
      </c>
      <c r="D1772" s="642">
        <v>2823</v>
      </c>
      <c r="E1772" s="278" t="s">
        <v>3965</v>
      </c>
      <c r="F1772" s="277" t="s">
        <v>4380</v>
      </c>
      <c r="G1772" s="277" t="s">
        <v>4381</v>
      </c>
      <c r="H1772" s="276">
        <v>37</v>
      </c>
      <c r="I1772" s="281"/>
      <c r="J1772" s="275"/>
      <c r="K1772" s="274">
        <v>0</v>
      </c>
      <c r="L1772" s="201">
        <v>-113.03406817172846</v>
      </c>
      <c r="M1772" s="201">
        <v>415.34755298882715</v>
      </c>
      <c r="N1772" s="201">
        <v>41.094000000000001</v>
      </c>
      <c r="O1772" s="273">
        <v>41.094000000000001</v>
      </c>
      <c r="P1772" s="273">
        <v>415.34755298882715</v>
      </c>
      <c r="Q1772" s="273">
        <v>-113.03406817172846</v>
      </c>
      <c r="R1772" s="273">
        <v>282.2764129817852</v>
      </c>
      <c r="S1772" s="273">
        <v>282.2764129817852</v>
      </c>
      <c r="T1772" s="273"/>
      <c r="U1772" s="170">
        <v>213.79778311538536</v>
      </c>
      <c r="V1772" s="170"/>
      <c r="W1772" s="170"/>
      <c r="X1772" s="168"/>
      <c r="Y1772" s="168"/>
      <c r="Z1772" s="168"/>
      <c r="AA1772" s="169"/>
      <c r="AB1772" s="168"/>
      <c r="AC1772" s="168"/>
      <c r="AD1772" s="168"/>
      <c r="AE1772" s="168"/>
      <c r="AF1772" s="168"/>
      <c r="AG1772" s="168"/>
      <c r="AH1772" s="168"/>
      <c r="AI1772" s="168"/>
      <c r="AJ1772" s="168"/>
      <c r="AK1772" s="168"/>
      <c r="AL1772" s="168"/>
      <c r="AM1772" s="168"/>
      <c r="AN1772" s="168"/>
      <c r="AO1772" s="168"/>
    </row>
    <row r="1773" spans="1:41" x14ac:dyDescent="0.25">
      <c r="A1773" s="278" t="s">
        <v>2423</v>
      </c>
      <c r="B1773" s="278" t="s">
        <v>2775</v>
      </c>
      <c r="C1773" s="280" t="s">
        <v>1990</v>
      </c>
      <c r="D1773" s="279">
        <v>2823</v>
      </c>
      <c r="E1773" s="278" t="s">
        <v>2773</v>
      </c>
      <c r="F1773" s="277" t="s">
        <v>1988</v>
      </c>
      <c r="G1773" s="277" t="s">
        <v>1987</v>
      </c>
      <c r="H1773" s="276"/>
      <c r="I1773" s="273"/>
      <c r="J1773" s="275"/>
      <c r="K1773" s="274">
        <v>0</v>
      </c>
      <c r="L1773" s="201">
        <v>-113.03406817172846</v>
      </c>
      <c r="M1773" s="201">
        <v>415.34755298882715</v>
      </c>
      <c r="N1773" s="201">
        <v>41.094000000000001</v>
      </c>
      <c r="O1773" s="273">
        <v>41.094000000000001</v>
      </c>
      <c r="P1773" s="273">
        <v>415.34755298882715</v>
      </c>
      <c r="Q1773" s="273">
        <v>-113.03406817172846</v>
      </c>
      <c r="R1773" s="273">
        <v>282.2764129817852</v>
      </c>
      <c r="S1773" s="273">
        <v>282.2764129817852</v>
      </c>
      <c r="T1773" s="273"/>
      <c r="U1773" s="170">
        <v>213.79778311538536</v>
      </c>
      <c r="V1773" s="170"/>
      <c r="W1773" s="170"/>
      <c r="X1773" s="168"/>
      <c r="Y1773" s="168"/>
      <c r="Z1773" s="168"/>
      <c r="AA1773" s="169"/>
      <c r="AB1773" s="168"/>
      <c r="AC1773" s="168"/>
      <c r="AD1773" s="168"/>
      <c r="AE1773" s="168"/>
      <c r="AF1773" s="168"/>
      <c r="AG1773" s="168"/>
      <c r="AH1773" s="168"/>
      <c r="AI1773" s="168"/>
      <c r="AJ1773" s="168"/>
      <c r="AK1773" s="168"/>
      <c r="AL1773" s="168"/>
      <c r="AM1773" s="168"/>
      <c r="AN1773" s="168"/>
      <c r="AO1773" s="168"/>
    </row>
    <row r="1774" spans="1:41" x14ac:dyDescent="0.25">
      <c r="A1774" s="278"/>
      <c r="B1774" s="278"/>
      <c r="C1774" s="280"/>
      <c r="D1774" s="279"/>
      <c r="E1774" s="278" t="s">
        <v>619</v>
      </c>
      <c r="F1774" s="277"/>
      <c r="G1774" s="277" t="s">
        <v>1962</v>
      </c>
      <c r="H1774" s="276">
        <v>40</v>
      </c>
      <c r="I1774" s="273"/>
      <c r="J1774" s="275"/>
      <c r="K1774" s="274">
        <v>0.13121600000000003</v>
      </c>
      <c r="L1774" s="201">
        <v>-112.96846017172847</v>
      </c>
      <c r="M1774" s="201">
        <v>415.34755298882715</v>
      </c>
      <c r="N1774" s="201">
        <v>41.094000000000001</v>
      </c>
      <c r="O1774" s="273">
        <v>41.094000000000001</v>
      </c>
      <c r="P1774" s="273">
        <v>415.34755298882715</v>
      </c>
      <c r="Q1774" s="273">
        <v>-112.90285217172847</v>
      </c>
      <c r="R1774" s="273">
        <v>282.3420209817852</v>
      </c>
      <c r="S1774" s="273">
        <v>282.40762898178519</v>
      </c>
      <c r="T1774" s="273"/>
      <c r="U1774" s="170">
        <v>213.86339111538535</v>
      </c>
      <c r="V1774" s="170"/>
      <c r="W1774" s="170"/>
      <c r="X1774" s="168"/>
      <c r="Y1774" s="168"/>
      <c r="Z1774" s="168"/>
      <c r="AA1774" s="169"/>
      <c r="AB1774" s="168"/>
      <c r="AC1774" s="168"/>
      <c r="AD1774" s="168"/>
      <c r="AE1774" s="168"/>
      <c r="AF1774" s="168"/>
      <c r="AG1774" s="168"/>
      <c r="AH1774" s="168"/>
      <c r="AI1774" s="168"/>
      <c r="AJ1774" s="168"/>
      <c r="AK1774" s="168"/>
      <c r="AL1774" s="168"/>
      <c r="AM1774" s="168"/>
      <c r="AN1774" s="168"/>
      <c r="AO1774" s="168"/>
    </row>
    <row r="1775" spans="1:41" x14ac:dyDescent="0.25">
      <c r="A1775" s="366" t="s">
        <v>2423</v>
      </c>
      <c r="B1775" s="366" t="s">
        <v>2772</v>
      </c>
      <c r="C1775" s="366" t="s">
        <v>1981</v>
      </c>
      <c r="D1775" s="365">
        <v>2824</v>
      </c>
      <c r="E1775" s="361" t="s">
        <v>2771</v>
      </c>
      <c r="F1775" s="364"/>
      <c r="G1775" s="364" t="s">
        <v>1978</v>
      </c>
      <c r="H1775" s="363">
        <v>40</v>
      </c>
      <c r="I1775" s="361"/>
      <c r="J1775" s="362"/>
      <c r="K1775" s="369">
        <v>5.7403999999999997E-2</v>
      </c>
      <c r="L1775" s="201">
        <v>-112.87415017172847</v>
      </c>
      <c r="M1775" s="201">
        <v>415.34755298882715</v>
      </c>
      <c r="N1775" s="201">
        <v>41.094000000000001</v>
      </c>
      <c r="O1775" s="361">
        <v>41.094000000000001</v>
      </c>
      <c r="P1775" s="361">
        <v>415.34755298882715</v>
      </c>
      <c r="Q1775" s="361">
        <v>-112.84544817172846</v>
      </c>
      <c r="R1775" s="361">
        <v>282.4363309817852</v>
      </c>
      <c r="S1775" s="361">
        <v>282.46503298178521</v>
      </c>
      <c r="T1775" s="361"/>
      <c r="U1775" s="170">
        <v>213.95770111538536</v>
      </c>
      <c r="V1775" s="170"/>
      <c r="W1775" s="170"/>
      <c r="X1775" s="168"/>
      <c r="Y1775" s="168"/>
      <c r="Z1775" s="168"/>
      <c r="AA1775" s="169"/>
      <c r="AB1775" s="168"/>
      <c r="AC1775" s="168"/>
      <c r="AD1775" s="168"/>
      <c r="AE1775" s="168"/>
      <c r="AF1775" s="168"/>
      <c r="AG1775" s="168"/>
      <c r="AH1775" s="168"/>
      <c r="AI1775" s="168"/>
      <c r="AJ1775" s="168"/>
      <c r="AK1775" s="168"/>
      <c r="AL1775" s="168"/>
      <c r="AM1775" s="168"/>
      <c r="AN1775" s="168"/>
      <c r="AO1775" s="168"/>
    </row>
    <row r="1776" spans="1:41" x14ac:dyDescent="0.25">
      <c r="A1776" s="366"/>
      <c r="B1776" s="366"/>
      <c r="C1776" s="366"/>
      <c r="D1776" s="365"/>
      <c r="E1776" s="366" t="s">
        <v>619</v>
      </c>
      <c r="F1776" s="368"/>
      <c r="G1776" s="368" t="s">
        <v>2198</v>
      </c>
      <c r="H1776" s="363"/>
      <c r="I1776" s="361"/>
      <c r="J1776" s="362"/>
      <c r="K1776" s="369">
        <v>0.16770400000000002</v>
      </c>
      <c r="L1776" s="201">
        <v>-112.76159617172846</v>
      </c>
      <c r="M1776" s="201">
        <v>415.34755298882715</v>
      </c>
      <c r="N1776" s="201">
        <v>41.094000000000001</v>
      </c>
      <c r="O1776" s="361">
        <v>41.094000000000001</v>
      </c>
      <c r="P1776" s="361">
        <v>415.34755298882715</v>
      </c>
      <c r="Q1776" s="361">
        <v>-112.67774417172846</v>
      </c>
      <c r="R1776" s="361">
        <v>282.54888498178525</v>
      </c>
      <c r="S1776" s="361">
        <v>282.63273698178523</v>
      </c>
      <c r="T1776" s="361"/>
      <c r="U1776" s="170">
        <v>214.07025511538541</v>
      </c>
      <c r="V1776" s="170"/>
      <c r="W1776" s="170"/>
      <c r="X1776" s="168"/>
      <c r="Y1776" s="168"/>
      <c r="Z1776" s="168"/>
      <c r="AA1776" s="169"/>
      <c r="AB1776" s="168"/>
      <c r="AC1776" s="168"/>
      <c r="AD1776" s="168"/>
      <c r="AE1776" s="168"/>
      <c r="AF1776" s="168"/>
      <c r="AG1776" s="168"/>
      <c r="AH1776" s="168"/>
      <c r="AI1776" s="168"/>
      <c r="AJ1776" s="168"/>
      <c r="AK1776" s="168"/>
      <c r="AL1776" s="168"/>
      <c r="AM1776" s="168"/>
      <c r="AN1776" s="168"/>
      <c r="AO1776" s="168"/>
    </row>
    <row r="1777" spans="1:41" x14ac:dyDescent="0.25">
      <c r="A1777" s="366" t="s">
        <v>2423</v>
      </c>
      <c r="B1777" s="366" t="s">
        <v>2772</v>
      </c>
      <c r="C1777" s="366" t="s">
        <v>2197</v>
      </c>
      <c r="D1777" s="365">
        <v>2825</v>
      </c>
      <c r="E1777" s="366" t="s">
        <v>2770</v>
      </c>
      <c r="F1777" s="368"/>
      <c r="G1777" s="368" t="s">
        <v>2632</v>
      </c>
      <c r="H1777" s="367">
        <v>40</v>
      </c>
      <c r="I1777" s="361"/>
      <c r="J1777" s="362"/>
      <c r="K1777" s="361">
        <v>0.32364399999999999</v>
      </c>
      <c r="L1777" s="201">
        <v>-112.51592217172846</v>
      </c>
      <c r="M1777" s="201">
        <v>415.34755298882715</v>
      </c>
      <c r="N1777" s="201">
        <v>41.094000000000001</v>
      </c>
      <c r="O1777" s="361">
        <v>41.094000000000001</v>
      </c>
      <c r="P1777" s="361">
        <v>415.34755298882715</v>
      </c>
      <c r="Q1777" s="361">
        <v>-112.35410017172846</v>
      </c>
      <c r="R1777" s="361">
        <v>282.79455898178526</v>
      </c>
      <c r="S1777" s="361">
        <v>282.95638098178523</v>
      </c>
      <c r="T1777" s="361"/>
      <c r="U1777" s="170">
        <v>214.31592911538542</v>
      </c>
      <c r="V1777" s="170"/>
      <c r="W1777" s="170"/>
      <c r="X1777" s="168"/>
      <c r="Y1777" s="168"/>
      <c r="Z1777" s="168"/>
      <c r="AA1777" s="169"/>
      <c r="AB1777" s="168"/>
      <c r="AC1777" s="168"/>
      <c r="AD1777" s="168"/>
      <c r="AE1777" s="168"/>
      <c r="AF1777" s="168"/>
      <c r="AG1777" s="168"/>
      <c r="AH1777" s="168"/>
      <c r="AI1777" s="168"/>
      <c r="AJ1777" s="168"/>
      <c r="AK1777" s="168"/>
      <c r="AL1777" s="168"/>
      <c r="AM1777" s="168"/>
      <c r="AN1777" s="168"/>
      <c r="AO1777" s="168"/>
    </row>
    <row r="1778" spans="1:41" x14ac:dyDescent="0.25">
      <c r="A1778" s="366" t="s">
        <v>2423</v>
      </c>
      <c r="B1778" s="366" t="s">
        <v>2772</v>
      </c>
      <c r="C1778" s="366" t="s">
        <v>859</v>
      </c>
      <c r="D1778" s="365">
        <v>2828</v>
      </c>
      <c r="E1778" s="366" t="s">
        <v>1856</v>
      </c>
      <c r="F1778" s="368" t="s">
        <v>4275</v>
      </c>
      <c r="G1778" s="368" t="s">
        <v>4276</v>
      </c>
      <c r="H1778" s="367"/>
      <c r="I1778" s="361"/>
      <c r="J1778" s="362"/>
      <c r="K1778" s="361">
        <v>0</v>
      </c>
      <c r="L1778" s="201">
        <v>-112.35410017172846</v>
      </c>
      <c r="M1778" s="201">
        <v>415.34755298882715</v>
      </c>
      <c r="N1778" s="201">
        <v>41.094000000000001</v>
      </c>
      <c r="O1778" s="361">
        <v>41.094000000000001</v>
      </c>
      <c r="P1778" s="361">
        <v>415.34755298882715</v>
      </c>
      <c r="Q1778" s="361">
        <v>-112.35410017172846</v>
      </c>
      <c r="R1778" s="361">
        <v>282.95638098178523</v>
      </c>
      <c r="S1778" s="361">
        <v>282.95638098178523</v>
      </c>
      <c r="T1778" s="361"/>
      <c r="U1778" s="170">
        <v>214.47775111538539</v>
      </c>
      <c r="V1778" s="170"/>
      <c r="W1778" s="170"/>
      <c r="X1778" s="168"/>
      <c r="Y1778" s="168"/>
      <c r="Z1778" s="168"/>
      <c r="AA1778" s="169"/>
      <c r="AB1778" s="168"/>
      <c r="AC1778" s="168"/>
      <c r="AD1778" s="168"/>
      <c r="AE1778" s="168"/>
      <c r="AF1778" s="168"/>
      <c r="AG1778" s="168"/>
      <c r="AH1778" s="168"/>
      <c r="AI1778" s="168"/>
      <c r="AJ1778" s="168"/>
      <c r="AK1778" s="168"/>
      <c r="AL1778" s="168"/>
      <c r="AM1778" s="168"/>
      <c r="AN1778" s="168"/>
      <c r="AO1778" s="168"/>
    </row>
    <row r="1779" spans="1:41" x14ac:dyDescent="0.25">
      <c r="A1779" s="366"/>
      <c r="B1779" s="366"/>
      <c r="C1779" s="366"/>
      <c r="D1779" s="365"/>
      <c r="E1779" s="366"/>
      <c r="F1779" s="368"/>
      <c r="G1779" s="368"/>
      <c r="H1779" s="367"/>
      <c r="I1779" s="361"/>
      <c r="J1779" s="362"/>
      <c r="K1779" s="361">
        <v>0</v>
      </c>
      <c r="L1779" s="201">
        <v>-112.35410017172846</v>
      </c>
      <c r="M1779" s="201">
        <v>415.34755298882715</v>
      </c>
      <c r="N1779" s="201">
        <v>41.094000000000001</v>
      </c>
      <c r="O1779" s="361">
        <v>41.094000000000001</v>
      </c>
      <c r="P1779" s="361">
        <v>415.34755298882715</v>
      </c>
      <c r="Q1779" s="361">
        <v>-112.35410017172846</v>
      </c>
      <c r="R1779" s="361">
        <v>282.95638098178523</v>
      </c>
      <c r="S1779" s="361">
        <v>282.95638098178523</v>
      </c>
      <c r="T1779" s="361"/>
      <c r="U1779" s="170">
        <v>214.47775111538539</v>
      </c>
      <c r="V1779" s="170"/>
      <c r="W1779" s="170"/>
      <c r="X1779" s="168"/>
      <c r="Y1779" s="168"/>
      <c r="Z1779" s="168"/>
      <c r="AA1779" s="169"/>
      <c r="AB1779" s="168"/>
      <c r="AC1779" s="168"/>
      <c r="AD1779" s="168"/>
      <c r="AE1779" s="168"/>
      <c r="AF1779" s="168"/>
      <c r="AG1779" s="168"/>
      <c r="AH1779" s="168"/>
      <c r="AI1779" s="168"/>
      <c r="AJ1779" s="168"/>
      <c r="AK1779" s="168"/>
      <c r="AL1779" s="168"/>
      <c r="AM1779" s="168"/>
      <c r="AN1779" s="168"/>
      <c r="AO1779" s="168"/>
    </row>
    <row r="1780" spans="1:41" x14ac:dyDescent="0.25">
      <c r="A1780" s="366"/>
      <c r="B1780" s="366"/>
      <c r="C1780" s="366"/>
      <c r="D1780" s="365"/>
      <c r="E1780" s="366" t="s">
        <v>619</v>
      </c>
      <c r="F1780" s="368"/>
      <c r="G1780" s="368" t="s">
        <v>1962</v>
      </c>
      <c r="H1780" s="367"/>
      <c r="I1780" s="361"/>
      <c r="J1780" s="362"/>
      <c r="K1780" s="361">
        <v>9.9516999999999994E-2</v>
      </c>
      <c r="L1780" s="201">
        <v>-112.30434167172845</v>
      </c>
      <c r="M1780" s="201">
        <v>415.34755298882715</v>
      </c>
      <c r="N1780" s="201">
        <v>41.094000000000001</v>
      </c>
      <c r="O1780" s="361">
        <v>41.094000000000001</v>
      </c>
      <c r="P1780" s="361">
        <v>415.34755298882715</v>
      </c>
      <c r="Q1780" s="361">
        <v>-112.25458317172846</v>
      </c>
      <c r="R1780" s="361">
        <v>283.00613948178523</v>
      </c>
      <c r="S1780" s="361">
        <v>283.05589798178522</v>
      </c>
      <c r="T1780" s="361"/>
      <c r="U1780" s="170">
        <v>214.52750961538538</v>
      </c>
      <c r="V1780" s="170"/>
      <c r="W1780" s="170"/>
      <c r="X1780" s="168"/>
      <c r="Y1780" s="168"/>
      <c r="Z1780" s="168"/>
      <c r="AA1780" s="169"/>
      <c r="AB1780" s="168"/>
      <c r="AC1780" s="168"/>
      <c r="AD1780" s="168"/>
      <c r="AE1780" s="168"/>
      <c r="AF1780" s="168"/>
      <c r="AG1780" s="168"/>
      <c r="AH1780" s="168"/>
      <c r="AI1780" s="168"/>
      <c r="AJ1780" s="168"/>
      <c r="AK1780" s="168"/>
      <c r="AL1780" s="168"/>
      <c r="AM1780" s="168"/>
      <c r="AN1780" s="168"/>
      <c r="AO1780" s="168"/>
    </row>
    <row r="1781" spans="1:41" x14ac:dyDescent="0.25">
      <c r="A1781" s="366" t="s">
        <v>2423</v>
      </c>
      <c r="B1781" s="366" t="s">
        <v>2772</v>
      </c>
      <c r="C1781" s="366" t="s">
        <v>2194</v>
      </c>
      <c r="D1781" s="365">
        <v>2830</v>
      </c>
      <c r="E1781" s="366" t="s">
        <v>2768</v>
      </c>
      <c r="F1781" s="368"/>
      <c r="G1781" s="368" t="s">
        <v>2632</v>
      </c>
      <c r="H1781" s="367">
        <v>40</v>
      </c>
      <c r="I1781" s="361"/>
      <c r="J1781" s="362"/>
      <c r="K1781" s="361">
        <v>0.32364399999999999</v>
      </c>
      <c r="L1781" s="201">
        <v>-112.09276117172845</v>
      </c>
      <c r="M1781" s="201">
        <v>415.34755298882715</v>
      </c>
      <c r="N1781" s="201">
        <v>41.094000000000001</v>
      </c>
      <c r="O1781" s="361">
        <v>41.094000000000001</v>
      </c>
      <c r="P1781" s="361">
        <v>415.34755298882715</v>
      </c>
      <c r="Q1781" s="361">
        <v>-111.93093917172845</v>
      </c>
      <c r="R1781" s="361">
        <v>283.21771998178525</v>
      </c>
      <c r="S1781" s="361">
        <v>283.37954198178522</v>
      </c>
      <c r="T1781" s="361"/>
      <c r="U1781" s="170">
        <v>214.73909011538541</v>
      </c>
      <c r="V1781" s="170"/>
      <c r="W1781" s="170"/>
      <c r="X1781" s="168"/>
      <c r="Y1781" s="168"/>
      <c r="Z1781" s="168"/>
      <c r="AA1781" s="169"/>
      <c r="AB1781" s="168"/>
      <c r="AC1781" s="168"/>
      <c r="AD1781" s="168"/>
      <c r="AE1781" s="168"/>
      <c r="AF1781" s="168"/>
      <c r="AG1781" s="168"/>
      <c r="AH1781" s="168"/>
      <c r="AI1781" s="168"/>
      <c r="AJ1781" s="168"/>
      <c r="AK1781" s="168"/>
      <c r="AL1781" s="168"/>
      <c r="AM1781" s="168"/>
      <c r="AN1781" s="168"/>
      <c r="AO1781" s="168"/>
    </row>
    <row r="1782" spans="1:41" x14ac:dyDescent="0.25">
      <c r="A1782" s="366"/>
      <c r="B1782" s="366"/>
      <c r="C1782" s="366"/>
      <c r="D1782" s="365"/>
      <c r="E1782" s="366" t="s">
        <v>619</v>
      </c>
      <c r="F1782" s="368"/>
      <c r="G1782" s="368"/>
      <c r="H1782" s="367"/>
      <c r="I1782" s="361"/>
      <c r="J1782" s="362"/>
      <c r="K1782" s="361">
        <v>0</v>
      </c>
      <c r="L1782" s="201">
        <v>-111.93093917172845</v>
      </c>
      <c r="M1782" s="201">
        <v>415.34755298882715</v>
      </c>
      <c r="N1782" s="201">
        <v>41.094000000000001</v>
      </c>
      <c r="O1782" s="361">
        <v>41.094000000000001</v>
      </c>
      <c r="P1782" s="361">
        <v>415.34755298882715</v>
      </c>
      <c r="Q1782" s="361">
        <v>-111.93093917172845</v>
      </c>
      <c r="R1782" s="361">
        <v>283.37954198178522</v>
      </c>
      <c r="S1782" s="361">
        <v>283.37954198178522</v>
      </c>
      <c r="T1782" s="361"/>
      <c r="U1782" s="170">
        <v>214.90091211538538</v>
      </c>
      <c r="V1782" s="170"/>
      <c r="W1782" s="170"/>
      <c r="X1782" s="168"/>
      <c r="Y1782" s="168"/>
      <c r="Z1782" s="168"/>
      <c r="AA1782" s="169"/>
      <c r="AB1782" s="168"/>
      <c r="AC1782" s="168"/>
      <c r="AD1782" s="168"/>
      <c r="AE1782" s="168"/>
      <c r="AF1782" s="168"/>
      <c r="AG1782" s="168"/>
      <c r="AH1782" s="168"/>
      <c r="AI1782" s="168"/>
      <c r="AJ1782" s="168"/>
      <c r="AK1782" s="168"/>
      <c r="AL1782" s="168"/>
      <c r="AM1782" s="168"/>
      <c r="AN1782" s="168"/>
      <c r="AO1782" s="168"/>
    </row>
    <row r="1783" spans="1:41" x14ac:dyDescent="0.25">
      <c r="A1783" s="366"/>
      <c r="B1783" s="366"/>
      <c r="C1783" s="366"/>
      <c r="D1783" s="365"/>
      <c r="E1783" s="366"/>
      <c r="F1783" s="368"/>
      <c r="G1783" s="368"/>
      <c r="H1783" s="367"/>
      <c r="I1783" s="361"/>
      <c r="J1783" s="362"/>
      <c r="K1783" s="361">
        <v>0</v>
      </c>
      <c r="L1783" s="201">
        <v>-111.93093917172845</v>
      </c>
      <c r="M1783" s="201">
        <v>415.34755298882715</v>
      </c>
      <c r="N1783" s="201">
        <v>41.094000000000001</v>
      </c>
      <c r="O1783" s="361">
        <v>41.094000000000001</v>
      </c>
      <c r="P1783" s="361">
        <v>415.34755298882715</v>
      </c>
      <c r="Q1783" s="361">
        <v>-111.93093917172845</v>
      </c>
      <c r="R1783" s="361">
        <v>283.37954198178522</v>
      </c>
      <c r="S1783" s="361">
        <v>283.37954198178522</v>
      </c>
      <c r="T1783" s="361"/>
      <c r="U1783" s="170">
        <v>214.90091211538538</v>
      </c>
      <c r="V1783" s="170"/>
      <c r="W1783" s="170"/>
      <c r="X1783" s="168"/>
      <c r="Y1783" s="168"/>
      <c r="Z1783" s="168"/>
      <c r="AA1783" s="169"/>
      <c r="AB1783" s="168"/>
      <c r="AC1783" s="168"/>
      <c r="AD1783" s="168"/>
      <c r="AE1783" s="168"/>
      <c r="AF1783" s="168"/>
      <c r="AG1783" s="168"/>
      <c r="AH1783" s="168"/>
      <c r="AI1783" s="168"/>
      <c r="AJ1783" s="168"/>
      <c r="AK1783" s="168"/>
      <c r="AL1783" s="168"/>
      <c r="AM1783" s="168"/>
      <c r="AN1783" s="168"/>
      <c r="AO1783" s="168"/>
    </row>
    <row r="1784" spans="1:41" x14ac:dyDescent="0.25">
      <c r="A1784" s="366"/>
      <c r="B1784" s="366"/>
      <c r="C1784" s="366"/>
      <c r="D1784" s="365"/>
      <c r="E1784" s="366" t="s">
        <v>619</v>
      </c>
      <c r="F1784" s="368"/>
      <c r="G1784" s="368" t="s">
        <v>1962</v>
      </c>
      <c r="H1784" s="367"/>
      <c r="I1784" s="361"/>
      <c r="J1784" s="362"/>
      <c r="K1784" s="361">
        <v>9.9516999999999994E-2</v>
      </c>
      <c r="L1784" s="201">
        <v>-111.88118067172846</v>
      </c>
      <c r="M1784" s="201">
        <v>415.34755298882715</v>
      </c>
      <c r="N1784" s="201">
        <v>41.094000000000001</v>
      </c>
      <c r="O1784" s="361">
        <v>41.094000000000001</v>
      </c>
      <c r="P1784" s="361">
        <v>415.34755298882715</v>
      </c>
      <c r="Q1784" s="361">
        <v>-111.83142217172845</v>
      </c>
      <c r="R1784" s="361">
        <v>283.42930048178522</v>
      </c>
      <c r="S1784" s="361">
        <v>283.47905898178522</v>
      </c>
      <c r="T1784" s="361"/>
      <c r="U1784" s="170">
        <v>214.95067061538538</v>
      </c>
      <c r="V1784" s="170"/>
      <c r="W1784" s="170"/>
      <c r="X1784" s="168"/>
      <c r="Y1784" s="168"/>
      <c r="Z1784" s="168"/>
      <c r="AA1784" s="169"/>
      <c r="AB1784" s="168"/>
      <c r="AC1784" s="168"/>
      <c r="AD1784" s="168"/>
      <c r="AE1784" s="168"/>
      <c r="AF1784" s="168"/>
      <c r="AG1784" s="168"/>
      <c r="AH1784" s="168"/>
      <c r="AI1784" s="168"/>
      <c r="AJ1784" s="168"/>
      <c r="AK1784" s="168"/>
      <c r="AL1784" s="168"/>
      <c r="AM1784" s="168"/>
      <c r="AN1784" s="168"/>
      <c r="AO1784" s="168"/>
    </row>
    <row r="1785" spans="1:41" x14ac:dyDescent="0.25">
      <c r="A1785" s="366" t="s">
        <v>2423</v>
      </c>
      <c r="B1785" s="366" t="s">
        <v>2772</v>
      </c>
      <c r="C1785" s="366" t="s">
        <v>2192</v>
      </c>
      <c r="D1785" s="365">
        <v>2834</v>
      </c>
      <c r="E1785" s="366" t="s">
        <v>2767</v>
      </c>
      <c r="F1785" s="368"/>
      <c r="G1785" s="368" t="s">
        <v>2632</v>
      </c>
      <c r="H1785" s="367">
        <v>40</v>
      </c>
      <c r="I1785" s="361"/>
      <c r="J1785" s="362"/>
      <c r="K1785" s="361">
        <v>0.32364399999999999</v>
      </c>
      <c r="L1785" s="201">
        <v>-111.66960017172845</v>
      </c>
      <c r="M1785" s="201">
        <v>415.34755298882715</v>
      </c>
      <c r="N1785" s="201">
        <v>41.094000000000001</v>
      </c>
      <c r="O1785" s="361">
        <v>41.094000000000001</v>
      </c>
      <c r="P1785" s="361">
        <v>415.34755298882715</v>
      </c>
      <c r="Q1785" s="361">
        <v>-111.50777817172845</v>
      </c>
      <c r="R1785" s="361">
        <v>283.64088098178524</v>
      </c>
      <c r="S1785" s="361">
        <v>283.80270298178522</v>
      </c>
      <c r="T1785" s="361"/>
      <c r="U1785" s="170">
        <v>215.1622511153854</v>
      </c>
      <c r="V1785" s="170"/>
      <c r="W1785" s="170"/>
      <c r="X1785" s="168"/>
      <c r="Y1785" s="168"/>
      <c r="Z1785" s="168"/>
      <c r="AA1785" s="169"/>
      <c r="AB1785" s="168"/>
      <c r="AC1785" s="168"/>
      <c r="AD1785" s="168"/>
      <c r="AE1785" s="168"/>
      <c r="AF1785" s="168"/>
      <c r="AG1785" s="168"/>
      <c r="AH1785" s="168"/>
      <c r="AI1785" s="168"/>
      <c r="AJ1785" s="168"/>
      <c r="AK1785" s="168"/>
      <c r="AL1785" s="168"/>
      <c r="AM1785" s="168"/>
      <c r="AN1785" s="168"/>
      <c r="AO1785" s="168"/>
    </row>
    <row r="1786" spans="1:41" x14ac:dyDescent="0.25">
      <c r="A1786" s="366" t="s">
        <v>2423</v>
      </c>
      <c r="B1786" s="366" t="s">
        <v>2772</v>
      </c>
      <c r="C1786" s="366" t="s">
        <v>2174</v>
      </c>
      <c r="D1786" s="365">
        <v>2836</v>
      </c>
      <c r="E1786" s="366" t="s">
        <v>2766</v>
      </c>
      <c r="F1786" s="368"/>
      <c r="G1786" s="368" t="s">
        <v>4278</v>
      </c>
      <c r="H1786" s="367"/>
      <c r="I1786" s="361"/>
      <c r="J1786" s="362"/>
      <c r="K1786" s="361">
        <v>0</v>
      </c>
      <c r="L1786" s="201">
        <v>-111.50777817172845</v>
      </c>
      <c r="M1786" s="201">
        <v>415.34755298882715</v>
      </c>
      <c r="N1786" s="201">
        <v>41.094000000000001</v>
      </c>
      <c r="O1786" s="361">
        <v>41.094000000000001</v>
      </c>
      <c r="P1786" s="361">
        <v>415.34755298882715</v>
      </c>
      <c r="Q1786" s="361">
        <v>-111.50777817172845</v>
      </c>
      <c r="R1786" s="361">
        <v>283.80270298178522</v>
      </c>
      <c r="S1786" s="361">
        <v>283.80270298178522</v>
      </c>
      <c r="T1786" s="361"/>
      <c r="U1786" s="170">
        <v>215.32407311538537</v>
      </c>
      <c r="V1786" s="170"/>
      <c r="W1786" s="170"/>
      <c r="X1786" s="168"/>
      <c r="Y1786" s="168"/>
      <c r="Z1786" s="168"/>
      <c r="AA1786" s="169"/>
      <c r="AB1786" s="168"/>
      <c r="AC1786" s="168"/>
      <c r="AD1786" s="168"/>
      <c r="AE1786" s="168"/>
      <c r="AF1786" s="168"/>
      <c r="AG1786" s="168"/>
      <c r="AH1786" s="168"/>
      <c r="AI1786" s="168"/>
      <c r="AJ1786" s="168"/>
      <c r="AK1786" s="168"/>
      <c r="AL1786" s="168"/>
      <c r="AM1786" s="168"/>
      <c r="AN1786" s="168"/>
      <c r="AO1786" s="168"/>
    </row>
    <row r="1787" spans="1:41" x14ac:dyDescent="0.25">
      <c r="A1787" s="366"/>
      <c r="B1787" s="366"/>
      <c r="C1787" s="366"/>
      <c r="D1787" s="365"/>
      <c r="E1787" s="366"/>
      <c r="F1787" s="368"/>
      <c r="G1787" s="368"/>
      <c r="H1787" s="367"/>
      <c r="I1787" s="361"/>
      <c r="J1787" s="362"/>
      <c r="K1787" s="361">
        <v>0</v>
      </c>
      <c r="L1787" s="201">
        <v>-111.50777817172845</v>
      </c>
      <c r="M1787" s="201">
        <v>415.34755298882715</v>
      </c>
      <c r="N1787" s="201">
        <v>41.094000000000001</v>
      </c>
      <c r="O1787" s="361">
        <v>41.094000000000001</v>
      </c>
      <c r="P1787" s="361">
        <v>415.34755298882715</v>
      </c>
      <c r="Q1787" s="361">
        <v>-111.50777817172845</v>
      </c>
      <c r="R1787" s="361">
        <v>283.80270298178522</v>
      </c>
      <c r="S1787" s="361">
        <v>283.80270298178522</v>
      </c>
      <c r="T1787" s="361"/>
      <c r="U1787" s="170">
        <v>215.32407311538537</v>
      </c>
      <c r="V1787" s="170"/>
      <c r="W1787" s="170"/>
      <c r="X1787" s="168"/>
      <c r="Y1787" s="168"/>
      <c r="Z1787" s="168"/>
      <c r="AA1787" s="169"/>
      <c r="AB1787" s="168"/>
      <c r="AC1787" s="168"/>
      <c r="AD1787" s="168"/>
      <c r="AE1787" s="168"/>
      <c r="AF1787" s="168"/>
      <c r="AG1787" s="168"/>
      <c r="AH1787" s="168"/>
      <c r="AI1787" s="168"/>
      <c r="AJ1787" s="168"/>
      <c r="AK1787" s="168"/>
      <c r="AL1787" s="168"/>
      <c r="AM1787" s="168"/>
      <c r="AN1787" s="168"/>
      <c r="AO1787" s="168"/>
    </row>
    <row r="1788" spans="1:41" x14ac:dyDescent="0.25">
      <c r="A1788" s="366"/>
      <c r="B1788" s="366"/>
      <c r="C1788" s="366"/>
      <c r="D1788" s="365"/>
      <c r="E1788" s="366" t="s">
        <v>619</v>
      </c>
      <c r="F1788" s="368"/>
      <c r="G1788" s="368" t="s">
        <v>2636</v>
      </c>
      <c r="H1788" s="367"/>
      <c r="I1788" s="361"/>
      <c r="J1788" s="362"/>
      <c r="K1788" s="361">
        <v>0.15525</v>
      </c>
      <c r="L1788" s="201">
        <v>-111.43015317172845</v>
      </c>
      <c r="M1788" s="201">
        <v>415.34755298882715</v>
      </c>
      <c r="N1788" s="201">
        <v>41.094000000000001</v>
      </c>
      <c r="O1788" s="361">
        <v>41.094000000000001</v>
      </c>
      <c r="P1788" s="361">
        <v>415.34755298882715</v>
      </c>
      <c r="Q1788" s="361">
        <v>-111.35252817172845</v>
      </c>
      <c r="R1788" s="361">
        <v>283.88032798178523</v>
      </c>
      <c r="S1788" s="361">
        <v>283.95795298178524</v>
      </c>
      <c r="T1788" s="361"/>
      <c r="U1788" s="170">
        <v>215.40169811538539</v>
      </c>
      <c r="V1788" s="170"/>
      <c r="W1788" s="170"/>
      <c r="X1788" s="168"/>
      <c r="Y1788" s="168"/>
      <c r="Z1788" s="168"/>
      <c r="AA1788" s="169"/>
      <c r="AB1788" s="168"/>
      <c r="AC1788" s="168"/>
      <c r="AD1788" s="168"/>
      <c r="AE1788" s="168"/>
      <c r="AF1788" s="168"/>
      <c r="AG1788" s="168"/>
      <c r="AH1788" s="168"/>
      <c r="AI1788" s="168"/>
      <c r="AJ1788" s="168"/>
      <c r="AK1788" s="168"/>
      <c r="AL1788" s="168"/>
      <c r="AM1788" s="168"/>
      <c r="AN1788" s="168"/>
      <c r="AO1788" s="168"/>
    </row>
    <row r="1789" spans="1:41" x14ac:dyDescent="0.25">
      <c r="A1789" s="366" t="s">
        <v>2423</v>
      </c>
      <c r="B1789" s="366" t="s">
        <v>2772</v>
      </c>
      <c r="C1789" s="366" t="s">
        <v>2187</v>
      </c>
      <c r="D1789" s="365">
        <v>2842</v>
      </c>
      <c r="E1789" s="366" t="s">
        <v>2765</v>
      </c>
      <c r="F1789" s="368" t="s">
        <v>2185</v>
      </c>
      <c r="G1789" s="368" t="s">
        <v>2184</v>
      </c>
      <c r="H1789" s="367">
        <v>40</v>
      </c>
      <c r="I1789" s="361"/>
      <c r="J1789" s="362"/>
      <c r="K1789" s="361">
        <v>0.5</v>
      </c>
      <c r="L1789" s="201">
        <v>-111.10252817172845</v>
      </c>
      <c r="M1789" s="201">
        <v>415.34755298882715</v>
      </c>
      <c r="N1789" s="201">
        <v>41.094000000000001</v>
      </c>
      <c r="O1789" s="361">
        <v>41.094000000000001</v>
      </c>
      <c r="P1789" s="361">
        <v>415.34755298882715</v>
      </c>
      <c r="Q1789" s="361">
        <v>-110.85252817172845</v>
      </c>
      <c r="R1789" s="361">
        <v>284.20795298178524</v>
      </c>
      <c r="S1789" s="361">
        <v>284.45795298178524</v>
      </c>
      <c r="T1789" s="361"/>
      <c r="U1789" s="170">
        <v>215.7293231153854</v>
      </c>
      <c r="V1789" s="170"/>
      <c r="W1789" s="170"/>
      <c r="X1789" s="168"/>
      <c r="Y1789" s="168"/>
      <c r="Z1789" s="168"/>
      <c r="AA1789" s="169"/>
      <c r="AB1789" s="168"/>
      <c r="AC1789" s="168"/>
      <c r="AD1789" s="168"/>
      <c r="AE1789" s="168"/>
      <c r="AF1789" s="168"/>
      <c r="AG1789" s="168"/>
      <c r="AH1789" s="168"/>
      <c r="AI1789" s="168"/>
      <c r="AJ1789" s="168"/>
      <c r="AK1789" s="168"/>
      <c r="AL1789" s="168"/>
      <c r="AM1789" s="168"/>
      <c r="AN1789" s="168"/>
      <c r="AO1789" s="168"/>
    </row>
    <row r="1790" spans="1:41" x14ac:dyDescent="0.25">
      <c r="A1790" s="366"/>
      <c r="B1790" s="366"/>
      <c r="C1790" s="366"/>
      <c r="D1790" s="365"/>
      <c r="E1790" s="366" t="s">
        <v>619</v>
      </c>
      <c r="F1790" s="368"/>
      <c r="G1790" s="368" t="s">
        <v>2636</v>
      </c>
      <c r="H1790" s="367"/>
      <c r="I1790" s="361"/>
      <c r="J1790" s="362"/>
      <c r="K1790" s="361">
        <v>0.15525</v>
      </c>
      <c r="L1790" s="201">
        <v>-110.77490317172845</v>
      </c>
      <c r="M1790" s="201">
        <v>415.34755298882715</v>
      </c>
      <c r="N1790" s="201">
        <v>41.094000000000001</v>
      </c>
      <c r="O1790" s="361">
        <v>41.094000000000001</v>
      </c>
      <c r="P1790" s="361">
        <v>415.34755298882715</v>
      </c>
      <c r="Q1790" s="361">
        <v>-110.69727817172846</v>
      </c>
      <c r="R1790" s="361">
        <v>284.53557798178525</v>
      </c>
      <c r="S1790" s="361">
        <v>284.61320298178526</v>
      </c>
      <c r="T1790" s="361"/>
      <c r="U1790" s="170">
        <v>216.05694811538541</v>
      </c>
      <c r="V1790" s="170"/>
      <c r="W1790" s="170"/>
      <c r="X1790" s="168"/>
      <c r="Y1790" s="168"/>
      <c r="Z1790" s="168"/>
      <c r="AA1790" s="169"/>
      <c r="AB1790" s="168"/>
      <c r="AC1790" s="168"/>
      <c r="AD1790" s="168"/>
      <c r="AE1790" s="168"/>
      <c r="AF1790" s="168"/>
      <c r="AG1790" s="168"/>
      <c r="AH1790" s="168"/>
      <c r="AI1790" s="168"/>
      <c r="AJ1790" s="168"/>
      <c r="AK1790" s="168"/>
      <c r="AL1790" s="168"/>
      <c r="AM1790" s="168"/>
      <c r="AN1790" s="168"/>
      <c r="AO1790" s="168"/>
    </row>
    <row r="1791" spans="1:41" x14ac:dyDescent="0.25">
      <c r="A1791" s="366" t="s">
        <v>2423</v>
      </c>
      <c r="B1791" s="366" t="s">
        <v>2772</v>
      </c>
      <c r="C1791" s="366" t="s">
        <v>2190</v>
      </c>
      <c r="D1791" s="365">
        <v>2845</v>
      </c>
      <c r="E1791" s="366" t="s">
        <v>2764</v>
      </c>
      <c r="F1791" s="368"/>
      <c r="G1791" s="368" t="s">
        <v>2632</v>
      </c>
      <c r="H1791" s="367">
        <v>40</v>
      </c>
      <c r="I1791" s="361"/>
      <c r="J1791" s="362"/>
      <c r="K1791" s="361">
        <v>0.32364399999999999</v>
      </c>
      <c r="L1791" s="201">
        <v>-110.53545617172846</v>
      </c>
      <c r="M1791" s="201">
        <v>415.34755298882715</v>
      </c>
      <c r="N1791" s="201">
        <v>41.094000000000001</v>
      </c>
      <c r="O1791" s="361">
        <v>41.094000000000001</v>
      </c>
      <c r="P1791" s="361">
        <v>415.34755298882715</v>
      </c>
      <c r="Q1791" s="361">
        <v>-110.37363417172845</v>
      </c>
      <c r="R1791" s="361">
        <v>284.77502498178529</v>
      </c>
      <c r="S1791" s="361">
        <v>284.93684698178527</v>
      </c>
      <c r="T1791" s="361"/>
      <c r="U1791" s="170">
        <v>216.29639511538545</v>
      </c>
      <c r="V1791" s="170"/>
      <c r="W1791" s="170"/>
      <c r="X1791" s="168"/>
      <c r="Y1791" s="168"/>
      <c r="Z1791" s="168"/>
      <c r="AA1791" s="169"/>
      <c r="AB1791" s="168"/>
      <c r="AC1791" s="168"/>
      <c r="AD1791" s="168"/>
      <c r="AE1791" s="168"/>
      <c r="AF1791" s="168"/>
      <c r="AG1791" s="168"/>
      <c r="AH1791" s="168"/>
      <c r="AI1791" s="168"/>
      <c r="AJ1791" s="168"/>
      <c r="AK1791" s="168"/>
      <c r="AL1791" s="168"/>
      <c r="AM1791" s="168"/>
      <c r="AN1791" s="168"/>
      <c r="AO1791" s="168"/>
    </row>
    <row r="1792" spans="1:41" x14ac:dyDescent="0.25">
      <c r="A1792" s="366"/>
      <c r="B1792" s="366"/>
      <c r="C1792" s="366"/>
      <c r="D1792" s="365"/>
      <c r="E1792" s="366" t="s">
        <v>619</v>
      </c>
      <c r="F1792" s="368"/>
      <c r="G1792" s="368"/>
      <c r="H1792" s="367"/>
      <c r="I1792" s="361"/>
      <c r="J1792" s="362"/>
      <c r="K1792" s="361">
        <v>0</v>
      </c>
      <c r="L1792" s="201">
        <v>-110.37363417172845</v>
      </c>
      <c r="M1792" s="201">
        <v>415.34755298882715</v>
      </c>
      <c r="N1792" s="201">
        <v>41.094000000000001</v>
      </c>
      <c r="O1792" s="361">
        <v>41.094000000000001</v>
      </c>
      <c r="P1792" s="361">
        <v>415.34755298882715</v>
      </c>
      <c r="Q1792" s="361">
        <v>-110.37363417172845</v>
      </c>
      <c r="R1792" s="361">
        <v>284.93684698178527</v>
      </c>
      <c r="S1792" s="361">
        <v>284.93684698178527</v>
      </c>
      <c r="T1792" s="361"/>
      <c r="U1792" s="170">
        <v>216.45821711538542</v>
      </c>
      <c r="V1792" s="170"/>
      <c r="W1792" s="170"/>
      <c r="X1792" s="168"/>
      <c r="Y1792" s="168"/>
      <c r="Z1792" s="168"/>
      <c r="AA1792" s="169"/>
      <c r="AB1792" s="168"/>
      <c r="AC1792" s="168"/>
      <c r="AD1792" s="168"/>
      <c r="AE1792" s="168"/>
      <c r="AF1792" s="168"/>
      <c r="AG1792" s="168"/>
      <c r="AH1792" s="168"/>
      <c r="AI1792" s="168"/>
      <c r="AJ1792" s="168"/>
      <c r="AK1792" s="168"/>
      <c r="AL1792" s="168"/>
      <c r="AM1792" s="168"/>
      <c r="AN1792" s="168"/>
      <c r="AO1792" s="168"/>
    </row>
    <row r="1793" spans="1:41" x14ac:dyDescent="0.25">
      <c r="A1793" s="366"/>
      <c r="B1793" s="366"/>
      <c r="C1793" s="366"/>
      <c r="D1793" s="365"/>
      <c r="E1793" s="366"/>
      <c r="F1793" s="368"/>
      <c r="G1793" s="368"/>
      <c r="H1793" s="367"/>
      <c r="I1793" s="361"/>
      <c r="J1793" s="362"/>
      <c r="K1793" s="361">
        <v>0</v>
      </c>
      <c r="L1793" s="201">
        <v>-110.37363417172845</v>
      </c>
      <c r="M1793" s="201">
        <v>415.34755298882715</v>
      </c>
      <c r="N1793" s="201">
        <v>41.094000000000001</v>
      </c>
      <c r="O1793" s="361">
        <v>41.094000000000001</v>
      </c>
      <c r="P1793" s="361">
        <v>415.34755298882715</v>
      </c>
      <c r="Q1793" s="361">
        <v>-110.37363417172845</v>
      </c>
      <c r="R1793" s="361">
        <v>284.93684698178527</v>
      </c>
      <c r="S1793" s="361">
        <v>284.93684698178527</v>
      </c>
      <c r="T1793" s="361"/>
      <c r="U1793" s="170">
        <v>216.45821711538542</v>
      </c>
      <c r="V1793" s="170"/>
      <c r="W1793" s="170"/>
      <c r="X1793" s="168"/>
      <c r="Y1793" s="168"/>
      <c r="Z1793" s="168"/>
      <c r="AA1793" s="169"/>
      <c r="AB1793" s="168"/>
      <c r="AC1793" s="168"/>
      <c r="AD1793" s="168"/>
      <c r="AE1793" s="168"/>
      <c r="AF1793" s="168"/>
      <c r="AG1793" s="168"/>
      <c r="AH1793" s="168"/>
      <c r="AI1793" s="168"/>
      <c r="AJ1793" s="168"/>
      <c r="AK1793" s="168"/>
      <c r="AL1793" s="168"/>
      <c r="AM1793" s="168"/>
      <c r="AN1793" s="168"/>
      <c r="AO1793" s="168"/>
    </row>
    <row r="1794" spans="1:41" x14ac:dyDescent="0.25">
      <c r="A1794" s="366"/>
      <c r="B1794" s="366"/>
      <c r="C1794" s="366"/>
      <c r="D1794" s="365"/>
      <c r="E1794" s="366" t="s">
        <v>619</v>
      </c>
      <c r="F1794" s="368"/>
      <c r="G1794" s="368"/>
      <c r="H1794" s="367"/>
      <c r="I1794" s="361"/>
      <c r="J1794" s="362"/>
      <c r="K1794" s="361">
        <v>9.9516999999999994E-2</v>
      </c>
      <c r="L1794" s="201">
        <v>-110.32387567172844</v>
      </c>
      <c r="M1794" s="201">
        <v>415.34755298882715</v>
      </c>
      <c r="N1794" s="201">
        <v>41.094000000000001</v>
      </c>
      <c r="O1794" s="361">
        <v>41.094000000000001</v>
      </c>
      <c r="P1794" s="361">
        <v>415.34755298882715</v>
      </c>
      <c r="Q1794" s="361">
        <v>-110.27411717172845</v>
      </c>
      <c r="R1794" s="361">
        <v>284.98660548178526</v>
      </c>
      <c r="S1794" s="361">
        <v>285.03636398178526</v>
      </c>
      <c r="T1794" s="361"/>
      <c r="U1794" s="170">
        <v>216.50797561538542</v>
      </c>
      <c r="V1794" s="170"/>
      <c r="W1794" s="170"/>
      <c r="X1794" s="168"/>
      <c r="Y1794" s="168"/>
      <c r="Z1794" s="168"/>
      <c r="AA1794" s="169"/>
      <c r="AB1794" s="168"/>
      <c r="AC1794" s="168"/>
      <c r="AD1794" s="168"/>
      <c r="AE1794" s="168"/>
      <c r="AF1794" s="168"/>
      <c r="AG1794" s="168"/>
      <c r="AH1794" s="168"/>
      <c r="AI1794" s="168"/>
      <c r="AJ1794" s="168"/>
      <c r="AK1794" s="168"/>
      <c r="AL1794" s="168"/>
      <c r="AM1794" s="168"/>
      <c r="AN1794" s="168"/>
      <c r="AO1794" s="168"/>
    </row>
    <row r="1795" spans="1:41" x14ac:dyDescent="0.25">
      <c r="A1795" s="366" t="s">
        <v>2423</v>
      </c>
      <c r="B1795" s="366" t="s">
        <v>2772</v>
      </c>
      <c r="C1795" s="366" t="s">
        <v>2183</v>
      </c>
      <c r="D1795" s="365">
        <v>2850</v>
      </c>
      <c r="E1795" s="366" t="s">
        <v>2763</v>
      </c>
      <c r="F1795" s="368"/>
      <c r="G1795" s="368" t="s">
        <v>2632</v>
      </c>
      <c r="H1795" s="367">
        <v>40</v>
      </c>
      <c r="I1795" s="361"/>
      <c r="J1795" s="362"/>
      <c r="K1795" s="361">
        <v>0.32364399999999999</v>
      </c>
      <c r="L1795" s="201">
        <v>-110.11229517172845</v>
      </c>
      <c r="M1795" s="201">
        <v>415.34755298882715</v>
      </c>
      <c r="N1795" s="201">
        <v>41.094000000000001</v>
      </c>
      <c r="O1795" s="361">
        <v>41.094000000000001</v>
      </c>
      <c r="P1795" s="361">
        <v>415.34755298882715</v>
      </c>
      <c r="Q1795" s="361">
        <v>-109.95047317172845</v>
      </c>
      <c r="R1795" s="361">
        <v>285.19818598178529</v>
      </c>
      <c r="S1795" s="361">
        <v>285.36000798178526</v>
      </c>
      <c r="T1795" s="361"/>
      <c r="U1795" s="170">
        <v>216.71955611538544</v>
      </c>
      <c r="V1795" s="170"/>
      <c r="W1795" s="170"/>
      <c r="X1795" s="168"/>
      <c r="Y1795" s="168"/>
      <c r="Z1795" s="168"/>
      <c r="AA1795" s="169"/>
      <c r="AB1795" s="168"/>
      <c r="AC1795" s="168"/>
      <c r="AD1795" s="168"/>
      <c r="AE1795" s="168"/>
      <c r="AF1795" s="168"/>
      <c r="AG1795" s="168"/>
      <c r="AH1795" s="168"/>
      <c r="AI1795" s="168"/>
      <c r="AJ1795" s="168"/>
      <c r="AK1795" s="168"/>
      <c r="AL1795" s="168"/>
      <c r="AM1795" s="168"/>
      <c r="AN1795" s="168"/>
      <c r="AO1795" s="168"/>
    </row>
    <row r="1796" spans="1:41" x14ac:dyDescent="0.25">
      <c r="A1796" s="366"/>
      <c r="B1796" s="366"/>
      <c r="C1796" s="366"/>
      <c r="D1796" s="365"/>
      <c r="E1796" s="366" t="s">
        <v>619</v>
      </c>
      <c r="F1796" s="368"/>
      <c r="G1796" s="368"/>
      <c r="H1796" s="367"/>
      <c r="I1796" s="361"/>
      <c r="J1796" s="362"/>
      <c r="K1796" s="361">
        <v>0</v>
      </c>
      <c r="L1796" s="201">
        <v>-109.95047317172845</v>
      </c>
      <c r="M1796" s="201">
        <v>415.34755298882715</v>
      </c>
      <c r="N1796" s="201">
        <v>41.094000000000001</v>
      </c>
      <c r="O1796" s="361">
        <v>41.094000000000001</v>
      </c>
      <c r="P1796" s="361">
        <v>415.34755298882715</v>
      </c>
      <c r="Q1796" s="361">
        <v>-109.95047317172845</v>
      </c>
      <c r="R1796" s="361">
        <v>285.36000798178526</v>
      </c>
      <c r="S1796" s="361">
        <v>285.36000798178526</v>
      </c>
      <c r="T1796" s="361"/>
      <c r="U1796" s="170">
        <v>216.88137811538542</v>
      </c>
      <c r="V1796" s="170"/>
      <c r="W1796" s="170"/>
      <c r="X1796" s="168"/>
      <c r="Y1796" s="168"/>
      <c r="Z1796" s="168"/>
      <c r="AA1796" s="169"/>
      <c r="AB1796" s="168"/>
      <c r="AC1796" s="168"/>
      <c r="AD1796" s="168"/>
      <c r="AE1796" s="168"/>
      <c r="AF1796" s="168"/>
      <c r="AG1796" s="168"/>
      <c r="AH1796" s="168"/>
      <c r="AI1796" s="168"/>
      <c r="AJ1796" s="168"/>
      <c r="AK1796" s="168"/>
      <c r="AL1796" s="168"/>
      <c r="AM1796" s="168"/>
      <c r="AN1796" s="168"/>
      <c r="AO1796" s="168"/>
    </row>
    <row r="1797" spans="1:41" x14ac:dyDescent="0.25">
      <c r="A1797" s="366"/>
      <c r="B1797" s="366"/>
      <c r="C1797" s="366"/>
      <c r="D1797" s="365"/>
      <c r="E1797" s="366"/>
      <c r="F1797" s="368"/>
      <c r="G1797" s="368"/>
      <c r="H1797" s="367"/>
      <c r="I1797" s="361"/>
      <c r="J1797" s="362"/>
      <c r="K1797" s="361">
        <v>0</v>
      </c>
      <c r="L1797" s="201">
        <v>-109.95047317172845</v>
      </c>
      <c r="M1797" s="201">
        <v>415.34755298882715</v>
      </c>
      <c r="N1797" s="201">
        <v>41.094000000000001</v>
      </c>
      <c r="O1797" s="361">
        <v>41.094000000000001</v>
      </c>
      <c r="P1797" s="361">
        <v>415.34755298882715</v>
      </c>
      <c r="Q1797" s="361">
        <v>-109.95047317172845</v>
      </c>
      <c r="R1797" s="361">
        <v>285.36000798178526</v>
      </c>
      <c r="S1797" s="361">
        <v>285.36000798178526</v>
      </c>
      <c r="T1797" s="361"/>
      <c r="U1797" s="170">
        <v>216.88137811538542</v>
      </c>
      <c r="V1797" s="170"/>
      <c r="W1797" s="170"/>
      <c r="X1797" s="168"/>
      <c r="Y1797" s="168"/>
      <c r="Z1797" s="168"/>
      <c r="AA1797" s="169"/>
      <c r="AB1797" s="168"/>
      <c r="AC1797" s="168"/>
      <c r="AD1797" s="168"/>
      <c r="AE1797" s="168"/>
      <c r="AF1797" s="168"/>
      <c r="AG1797" s="168"/>
      <c r="AH1797" s="168"/>
      <c r="AI1797" s="168"/>
      <c r="AJ1797" s="168"/>
      <c r="AK1797" s="168"/>
      <c r="AL1797" s="168"/>
      <c r="AM1797" s="168"/>
      <c r="AN1797" s="168"/>
      <c r="AO1797" s="168"/>
    </row>
    <row r="1798" spans="1:41" x14ac:dyDescent="0.25">
      <c r="A1798" s="366"/>
      <c r="B1798" s="366"/>
      <c r="C1798" s="366"/>
      <c r="D1798" s="365"/>
      <c r="E1798" s="366" t="s">
        <v>619</v>
      </c>
      <c r="F1798" s="368"/>
      <c r="G1798" s="368"/>
      <c r="H1798" s="367"/>
      <c r="I1798" s="361"/>
      <c r="J1798" s="362"/>
      <c r="K1798" s="361">
        <v>9.9516999999999994E-2</v>
      </c>
      <c r="L1798" s="201">
        <v>-109.90071467172845</v>
      </c>
      <c r="M1798" s="201">
        <v>415.34755298882715</v>
      </c>
      <c r="N1798" s="201">
        <v>41.094000000000001</v>
      </c>
      <c r="O1798" s="361">
        <v>41.094000000000001</v>
      </c>
      <c r="P1798" s="361">
        <v>415.34755298882715</v>
      </c>
      <c r="Q1798" s="361">
        <v>-109.85095617172844</v>
      </c>
      <c r="R1798" s="361">
        <v>285.40976648178525</v>
      </c>
      <c r="S1798" s="361">
        <v>285.45952498178525</v>
      </c>
      <c r="T1798" s="361"/>
      <c r="U1798" s="170">
        <v>216.93113661538541</v>
      </c>
      <c r="V1798" s="170"/>
      <c r="W1798" s="170"/>
      <c r="X1798" s="168"/>
      <c r="Y1798" s="168"/>
      <c r="Z1798" s="168"/>
      <c r="AA1798" s="169"/>
      <c r="AB1798" s="168"/>
      <c r="AC1798" s="168"/>
      <c r="AD1798" s="168"/>
      <c r="AE1798" s="168"/>
      <c r="AF1798" s="168"/>
      <c r="AG1798" s="168"/>
      <c r="AH1798" s="168"/>
      <c r="AI1798" s="168"/>
      <c r="AJ1798" s="168"/>
      <c r="AK1798" s="168"/>
      <c r="AL1798" s="168"/>
      <c r="AM1798" s="168"/>
      <c r="AN1798" s="168"/>
      <c r="AO1798" s="168"/>
    </row>
    <row r="1799" spans="1:41" x14ac:dyDescent="0.25">
      <c r="A1799" s="366" t="s">
        <v>2423</v>
      </c>
      <c r="B1799" s="366" t="s">
        <v>2772</v>
      </c>
      <c r="C1799" s="366" t="s">
        <v>2181</v>
      </c>
      <c r="D1799" s="365">
        <v>2854</v>
      </c>
      <c r="E1799" s="366" t="s">
        <v>2762</v>
      </c>
      <c r="F1799" s="368"/>
      <c r="G1799" s="368" t="s">
        <v>2632</v>
      </c>
      <c r="H1799" s="367">
        <v>40</v>
      </c>
      <c r="I1799" s="361"/>
      <c r="J1799" s="362"/>
      <c r="K1799" s="361">
        <v>0.32364399999999999</v>
      </c>
      <c r="L1799" s="201">
        <v>-109.68913417172844</v>
      </c>
      <c r="M1799" s="201">
        <v>415.34755298882715</v>
      </c>
      <c r="N1799" s="201">
        <v>41.094000000000001</v>
      </c>
      <c r="O1799" s="361">
        <v>41.094000000000001</v>
      </c>
      <c r="P1799" s="361">
        <v>415.34755298882715</v>
      </c>
      <c r="Q1799" s="361">
        <v>-109.52731217172844</v>
      </c>
      <c r="R1799" s="361">
        <v>285.62134698178528</v>
      </c>
      <c r="S1799" s="361">
        <v>285.78316898178525</v>
      </c>
      <c r="T1799" s="361"/>
      <c r="U1799" s="170">
        <v>217.14271711538544</v>
      </c>
      <c r="V1799" s="170"/>
      <c r="W1799" s="170"/>
      <c r="X1799" s="168"/>
      <c r="Y1799" s="168"/>
      <c r="Z1799" s="168"/>
      <c r="AA1799" s="169"/>
      <c r="AB1799" s="168"/>
      <c r="AC1799" s="168"/>
      <c r="AD1799" s="168"/>
      <c r="AE1799" s="168"/>
      <c r="AF1799" s="168"/>
      <c r="AG1799" s="168"/>
      <c r="AH1799" s="168"/>
      <c r="AI1799" s="168"/>
      <c r="AJ1799" s="168"/>
      <c r="AK1799" s="168"/>
      <c r="AL1799" s="168"/>
      <c r="AM1799" s="168"/>
      <c r="AN1799" s="168"/>
      <c r="AO1799" s="168"/>
    </row>
    <row r="1800" spans="1:41" x14ac:dyDescent="0.25">
      <c r="A1800" s="366" t="s">
        <v>2423</v>
      </c>
      <c r="B1800" s="366" t="s">
        <v>2772</v>
      </c>
      <c r="C1800" s="366" t="s">
        <v>2174</v>
      </c>
      <c r="D1800" s="365">
        <v>2856</v>
      </c>
      <c r="E1800" s="366" t="s">
        <v>2761</v>
      </c>
      <c r="F1800" s="368"/>
      <c r="G1800" s="368" t="s">
        <v>4278</v>
      </c>
      <c r="H1800" s="367"/>
      <c r="I1800" s="361"/>
      <c r="J1800" s="362"/>
      <c r="K1800" s="361">
        <v>0</v>
      </c>
      <c r="L1800" s="201">
        <v>-109.52731217172844</v>
      </c>
      <c r="M1800" s="201">
        <v>415.34755298882715</v>
      </c>
      <c r="N1800" s="201">
        <v>41.094000000000001</v>
      </c>
      <c r="O1800" s="361">
        <v>41.094000000000001</v>
      </c>
      <c r="P1800" s="361">
        <v>415.34755298882715</v>
      </c>
      <c r="Q1800" s="361">
        <v>-109.52731217172844</v>
      </c>
      <c r="R1800" s="361">
        <v>285.78316898178525</v>
      </c>
      <c r="S1800" s="361">
        <v>285.78316898178525</v>
      </c>
      <c r="T1800" s="361"/>
      <c r="U1800" s="170">
        <v>217.30453911538541</v>
      </c>
      <c r="V1800" s="170"/>
      <c r="W1800" s="170"/>
      <c r="X1800" s="168"/>
      <c r="Y1800" s="168"/>
      <c r="Z1800" s="168"/>
      <c r="AA1800" s="169"/>
      <c r="AB1800" s="168"/>
      <c r="AC1800" s="168"/>
      <c r="AD1800" s="168"/>
      <c r="AE1800" s="168"/>
      <c r="AF1800" s="168"/>
      <c r="AG1800" s="168"/>
      <c r="AH1800" s="168"/>
      <c r="AI1800" s="168"/>
      <c r="AJ1800" s="168"/>
      <c r="AK1800" s="168"/>
      <c r="AL1800" s="168"/>
      <c r="AM1800" s="168"/>
      <c r="AN1800" s="168"/>
      <c r="AO1800" s="168"/>
    </row>
    <row r="1801" spans="1:41" x14ac:dyDescent="0.25">
      <c r="A1801" s="366"/>
      <c r="B1801" s="366"/>
      <c r="C1801" s="366"/>
      <c r="D1801" s="365"/>
      <c r="E1801" s="366"/>
      <c r="F1801" s="368"/>
      <c r="G1801" s="368"/>
      <c r="H1801" s="367"/>
      <c r="I1801" s="361"/>
      <c r="J1801" s="362"/>
      <c r="K1801" s="361">
        <v>0</v>
      </c>
      <c r="L1801" s="201">
        <v>-109.52731217172844</v>
      </c>
      <c r="M1801" s="201">
        <v>415.34755298882715</v>
      </c>
      <c r="N1801" s="201">
        <v>41.094000000000001</v>
      </c>
      <c r="O1801" s="361">
        <v>41.094000000000001</v>
      </c>
      <c r="P1801" s="361">
        <v>415.34755298882715</v>
      </c>
      <c r="Q1801" s="361">
        <v>-109.52731217172844</v>
      </c>
      <c r="R1801" s="361">
        <v>285.78316898178525</v>
      </c>
      <c r="S1801" s="361">
        <v>285.78316898178525</v>
      </c>
      <c r="T1801" s="361"/>
      <c r="U1801" s="170">
        <v>217.30453911538541</v>
      </c>
      <c r="V1801" s="170"/>
      <c r="W1801" s="170"/>
      <c r="X1801" s="168"/>
      <c r="Y1801" s="168"/>
      <c r="Z1801" s="168"/>
      <c r="AA1801" s="169"/>
      <c r="AB1801" s="168"/>
      <c r="AC1801" s="168"/>
      <c r="AD1801" s="168"/>
      <c r="AE1801" s="168"/>
      <c r="AF1801" s="168"/>
      <c r="AG1801" s="168"/>
      <c r="AH1801" s="168"/>
      <c r="AI1801" s="168"/>
      <c r="AJ1801" s="168"/>
      <c r="AK1801" s="168"/>
      <c r="AL1801" s="168"/>
      <c r="AM1801" s="168"/>
      <c r="AN1801" s="168"/>
      <c r="AO1801" s="168"/>
    </row>
    <row r="1802" spans="1:41" x14ac:dyDescent="0.25">
      <c r="A1802" s="366"/>
      <c r="B1802" s="366"/>
      <c r="C1802" s="366"/>
      <c r="D1802" s="365"/>
      <c r="E1802" s="366" t="s">
        <v>619</v>
      </c>
      <c r="F1802" s="368"/>
      <c r="G1802" s="368" t="s">
        <v>2198</v>
      </c>
      <c r="H1802" s="367"/>
      <c r="I1802" s="361"/>
      <c r="J1802" s="362"/>
      <c r="K1802" s="361">
        <v>0.16770400000000002</v>
      </c>
      <c r="L1802" s="201">
        <v>-109.44346017172845</v>
      </c>
      <c r="M1802" s="201">
        <v>415.34755298882715</v>
      </c>
      <c r="N1802" s="201">
        <v>41.094000000000001</v>
      </c>
      <c r="O1802" s="361">
        <v>41.094000000000001</v>
      </c>
      <c r="P1802" s="361">
        <v>415.34755298882715</v>
      </c>
      <c r="Q1802" s="361">
        <v>-109.35960817172844</v>
      </c>
      <c r="R1802" s="361">
        <v>285.86702098178529</v>
      </c>
      <c r="S1802" s="361">
        <v>285.95087298178527</v>
      </c>
      <c r="T1802" s="361"/>
      <c r="U1802" s="170">
        <v>217.38839111538545</v>
      </c>
      <c r="V1802" s="170"/>
      <c r="W1802" s="170"/>
      <c r="X1802" s="168"/>
      <c r="Y1802" s="168"/>
      <c r="Z1802" s="168"/>
      <c r="AA1802" s="169"/>
      <c r="AB1802" s="168"/>
      <c r="AC1802" s="168"/>
      <c r="AD1802" s="168"/>
      <c r="AE1802" s="168"/>
      <c r="AF1802" s="168"/>
      <c r="AG1802" s="168"/>
      <c r="AH1802" s="168"/>
      <c r="AI1802" s="168"/>
      <c r="AJ1802" s="168"/>
      <c r="AK1802" s="168"/>
      <c r="AL1802" s="168"/>
      <c r="AM1802" s="168"/>
      <c r="AN1802" s="168"/>
      <c r="AO1802" s="168"/>
    </row>
    <row r="1803" spans="1:41" x14ac:dyDescent="0.25">
      <c r="A1803" s="366" t="s">
        <v>2423</v>
      </c>
      <c r="B1803" s="366" t="s">
        <v>2772</v>
      </c>
      <c r="C1803" s="366" t="s">
        <v>1981</v>
      </c>
      <c r="D1803" s="365">
        <v>2860</v>
      </c>
      <c r="E1803" s="361" t="s">
        <v>2760</v>
      </c>
      <c r="F1803" s="364"/>
      <c r="G1803" s="364" t="s">
        <v>1978</v>
      </c>
      <c r="H1803" s="363">
        <v>40</v>
      </c>
      <c r="I1803" s="361"/>
      <c r="J1803" s="362"/>
      <c r="K1803" s="361">
        <v>5.7403999999999997E-2</v>
      </c>
      <c r="L1803" s="201">
        <v>-109.33090617172843</v>
      </c>
      <c r="M1803" s="201">
        <v>415.34755298882715</v>
      </c>
      <c r="N1803" s="201">
        <v>41.094000000000001</v>
      </c>
      <c r="O1803" s="361">
        <v>41.094000000000001</v>
      </c>
      <c r="P1803" s="361">
        <v>415.34755298882715</v>
      </c>
      <c r="Q1803" s="361">
        <v>-109.30220417172843</v>
      </c>
      <c r="R1803" s="361">
        <v>285.97957498178528</v>
      </c>
      <c r="S1803" s="361">
        <v>286.00827698178529</v>
      </c>
      <c r="T1803" s="361"/>
      <c r="U1803" s="170">
        <v>217.50094511538543</v>
      </c>
      <c r="V1803" s="170"/>
      <c r="W1803" s="170"/>
      <c r="X1803" s="168"/>
      <c r="Y1803" s="168"/>
      <c r="Z1803" s="168"/>
      <c r="AA1803" s="169"/>
      <c r="AB1803" s="168"/>
      <c r="AC1803" s="168"/>
      <c r="AD1803" s="168"/>
      <c r="AE1803" s="168"/>
      <c r="AF1803" s="168"/>
      <c r="AG1803" s="168"/>
      <c r="AH1803" s="168"/>
      <c r="AI1803" s="168"/>
      <c r="AJ1803" s="168"/>
      <c r="AK1803" s="168"/>
      <c r="AL1803" s="168"/>
      <c r="AM1803" s="168"/>
      <c r="AN1803" s="168"/>
      <c r="AO1803" s="168"/>
    </row>
    <row r="1804" spans="1:41" x14ac:dyDescent="0.25">
      <c r="A1804" s="278"/>
      <c r="B1804" s="278"/>
      <c r="C1804" s="280"/>
      <c r="D1804" s="279"/>
      <c r="E1804" s="280" t="s">
        <v>619</v>
      </c>
      <c r="F1804" s="277"/>
      <c r="G1804" s="277" t="s">
        <v>1962</v>
      </c>
      <c r="H1804" s="276">
        <v>40</v>
      </c>
      <c r="I1804" s="274"/>
      <c r="J1804" s="275"/>
      <c r="K1804" s="274">
        <v>0.103502</v>
      </c>
      <c r="L1804" s="201">
        <v>-109.25045317172842</v>
      </c>
      <c r="M1804" s="201">
        <v>415.34755298882715</v>
      </c>
      <c r="N1804" s="201">
        <v>41.094000000000001</v>
      </c>
      <c r="O1804" s="273">
        <v>41.094000000000001</v>
      </c>
      <c r="P1804" s="273">
        <v>415.34755298882715</v>
      </c>
      <c r="Q1804" s="273">
        <v>-109.19870217172843</v>
      </c>
      <c r="R1804" s="273">
        <v>286.06002798178525</v>
      </c>
      <c r="S1804" s="273">
        <v>286.11177898178528</v>
      </c>
      <c r="T1804" s="273"/>
      <c r="U1804" s="170">
        <v>217.58139811538541</v>
      </c>
      <c r="V1804" s="170"/>
      <c r="W1804" s="170"/>
      <c r="X1804" s="168"/>
      <c r="Y1804" s="168"/>
      <c r="Z1804" s="168"/>
      <c r="AA1804" s="169"/>
      <c r="AB1804" s="168"/>
      <c r="AC1804" s="168"/>
      <c r="AD1804" s="168"/>
      <c r="AE1804" s="168"/>
      <c r="AF1804" s="168"/>
      <c r="AG1804" s="168"/>
      <c r="AH1804" s="168"/>
      <c r="AI1804" s="168"/>
      <c r="AJ1804" s="168"/>
      <c r="AK1804" s="168"/>
      <c r="AL1804" s="168"/>
      <c r="AM1804" s="168"/>
      <c r="AN1804" s="168"/>
      <c r="AO1804" s="168"/>
    </row>
    <row r="1805" spans="1:41" x14ac:dyDescent="0.25">
      <c r="A1805" s="278" t="s">
        <v>2423</v>
      </c>
      <c r="B1805" s="278" t="s">
        <v>2759</v>
      </c>
      <c r="C1805" s="280" t="s">
        <v>111</v>
      </c>
      <c r="D1805" s="279">
        <v>2861</v>
      </c>
      <c r="E1805" s="278" t="s">
        <v>1277</v>
      </c>
      <c r="F1805" s="277" t="s">
        <v>2169</v>
      </c>
      <c r="G1805" s="277" t="s">
        <v>1951</v>
      </c>
      <c r="H1805" s="276"/>
      <c r="I1805" s="273"/>
      <c r="J1805" s="275"/>
      <c r="K1805" s="274">
        <v>0</v>
      </c>
      <c r="L1805" s="201">
        <v>-109.19870217172843</v>
      </c>
      <c r="M1805" s="201">
        <v>415.34755298882715</v>
      </c>
      <c r="N1805" s="201">
        <v>41.094000000000001</v>
      </c>
      <c r="O1805" s="273">
        <v>41.094000000000001</v>
      </c>
      <c r="P1805" s="273">
        <v>415.34755298882715</v>
      </c>
      <c r="Q1805" s="273">
        <v>-109.19870217172843</v>
      </c>
      <c r="R1805" s="273">
        <v>286.11177898178528</v>
      </c>
      <c r="S1805" s="273">
        <v>286.11177898178528</v>
      </c>
      <c r="T1805" s="273"/>
      <c r="U1805" s="170">
        <v>217.63314911538544</v>
      </c>
      <c r="V1805" s="170"/>
      <c r="W1805" s="170"/>
      <c r="X1805" s="168"/>
      <c r="Y1805" s="168"/>
      <c r="Z1805" s="168"/>
      <c r="AA1805" s="169"/>
      <c r="AB1805" s="168"/>
      <c r="AC1805" s="168"/>
      <c r="AD1805" s="168"/>
      <c r="AE1805" s="168"/>
      <c r="AF1805" s="168"/>
      <c r="AG1805" s="168"/>
      <c r="AH1805" s="168"/>
      <c r="AI1805" s="168"/>
      <c r="AJ1805" s="168"/>
      <c r="AK1805" s="168"/>
      <c r="AL1805" s="168"/>
      <c r="AM1805" s="168"/>
      <c r="AN1805" s="168"/>
      <c r="AO1805" s="168"/>
    </row>
    <row r="1806" spans="1:41" x14ac:dyDescent="0.25">
      <c r="A1806" s="278"/>
      <c r="B1806" s="278"/>
      <c r="C1806" s="280"/>
      <c r="D1806" s="279"/>
      <c r="E1806" s="283" t="s">
        <v>619</v>
      </c>
      <c r="F1806" s="277"/>
      <c r="G1806" s="277" t="s">
        <v>1969</v>
      </c>
      <c r="H1806" s="282"/>
      <c r="I1806" s="281"/>
      <c r="J1806" s="275"/>
      <c r="K1806" s="274">
        <v>0.14528199999999999</v>
      </c>
      <c r="L1806" s="201">
        <v>-109.12606117172842</v>
      </c>
      <c r="M1806" s="201">
        <v>415.34755298882715</v>
      </c>
      <c r="N1806" s="201">
        <v>41.094000000000001</v>
      </c>
      <c r="O1806" s="273">
        <v>41.094000000000001</v>
      </c>
      <c r="P1806" s="273">
        <v>415.34755298882715</v>
      </c>
      <c r="Q1806" s="273">
        <v>-109.05342017172843</v>
      </c>
      <c r="R1806" s="273">
        <v>286.18441998178531</v>
      </c>
      <c r="S1806" s="273">
        <v>286.25706098178529</v>
      </c>
      <c r="T1806" s="273"/>
      <c r="U1806" s="170">
        <v>217.70579011538547</v>
      </c>
      <c r="V1806" s="170"/>
      <c r="W1806" s="170"/>
      <c r="X1806" s="168"/>
      <c r="Y1806" s="168"/>
      <c r="Z1806" s="168"/>
      <c r="AA1806" s="169"/>
      <c r="AB1806" s="168"/>
      <c r="AC1806" s="168"/>
      <c r="AD1806" s="168"/>
      <c r="AE1806" s="168"/>
      <c r="AF1806" s="168"/>
      <c r="AG1806" s="168"/>
      <c r="AH1806" s="168"/>
      <c r="AI1806" s="168"/>
      <c r="AJ1806" s="168"/>
      <c r="AK1806" s="168"/>
      <c r="AL1806" s="168"/>
      <c r="AM1806" s="168"/>
      <c r="AN1806" s="168"/>
      <c r="AO1806" s="168"/>
    </row>
    <row r="1807" spans="1:41" x14ac:dyDescent="0.25">
      <c r="A1807" s="278" t="s">
        <v>2423</v>
      </c>
      <c r="B1807" s="278" t="s">
        <v>2759</v>
      </c>
      <c r="C1807" s="280" t="s">
        <v>2087</v>
      </c>
      <c r="D1807" s="279">
        <v>2863</v>
      </c>
      <c r="E1807" s="278" t="s">
        <v>2758</v>
      </c>
      <c r="F1807" s="277"/>
      <c r="G1807" s="277" t="s">
        <v>2085</v>
      </c>
      <c r="H1807" s="276"/>
      <c r="I1807" s="273"/>
      <c r="J1807" s="275"/>
      <c r="K1807" s="274">
        <v>0</v>
      </c>
      <c r="L1807" s="201">
        <v>-109.05342017172843</v>
      </c>
      <c r="M1807" s="201">
        <v>415.34755298882715</v>
      </c>
      <c r="N1807" s="201">
        <v>41.094000000000001</v>
      </c>
      <c r="O1807" s="273">
        <v>41.094000000000001</v>
      </c>
      <c r="P1807" s="273">
        <v>415.34755298882715</v>
      </c>
      <c r="Q1807" s="273">
        <v>-109.05342017172843</v>
      </c>
      <c r="R1807" s="273">
        <v>286.25706098178529</v>
      </c>
      <c r="S1807" s="273">
        <v>286.25706098178529</v>
      </c>
      <c r="T1807" s="273"/>
      <c r="U1807" s="170">
        <v>217.77843111538544</v>
      </c>
      <c r="V1807" s="170"/>
      <c r="W1807" s="170"/>
      <c r="X1807" s="168"/>
      <c r="Y1807" s="168"/>
      <c r="Z1807" s="168"/>
      <c r="AA1807" s="169"/>
      <c r="AB1807" s="168"/>
      <c r="AC1807" s="168"/>
      <c r="AD1807" s="168"/>
      <c r="AE1807" s="168"/>
      <c r="AF1807" s="168"/>
      <c r="AG1807" s="168"/>
      <c r="AH1807" s="168"/>
      <c r="AI1807" s="168"/>
      <c r="AJ1807" s="168"/>
      <c r="AK1807" s="168"/>
      <c r="AL1807" s="168"/>
      <c r="AM1807" s="168"/>
      <c r="AN1807" s="168"/>
      <c r="AO1807" s="168"/>
    </row>
    <row r="1808" spans="1:41" x14ac:dyDescent="0.25">
      <c r="A1808" s="278"/>
      <c r="B1808" s="278"/>
      <c r="C1808" s="280"/>
      <c r="D1808" s="279"/>
      <c r="E1808" s="283" t="s">
        <v>619</v>
      </c>
      <c r="F1808" s="277"/>
      <c r="G1808" s="277" t="s">
        <v>1969</v>
      </c>
      <c r="H1808" s="282"/>
      <c r="I1808" s="281"/>
      <c r="J1808" s="275"/>
      <c r="K1808" s="274">
        <v>0</v>
      </c>
      <c r="L1808" s="201">
        <v>-109.05342017172843</v>
      </c>
      <c r="M1808" s="201">
        <v>415.34755298882715</v>
      </c>
      <c r="N1808" s="201">
        <v>41.094000000000001</v>
      </c>
      <c r="O1808" s="273">
        <v>41.094000000000001</v>
      </c>
      <c r="P1808" s="273">
        <v>415.34755298882715</v>
      </c>
      <c r="Q1808" s="273">
        <v>-109.05342017172843</v>
      </c>
      <c r="R1808" s="273">
        <v>286.25706098178529</v>
      </c>
      <c r="S1808" s="273">
        <v>286.25706098178529</v>
      </c>
      <c r="T1808" s="273"/>
      <c r="U1808" s="170">
        <v>217.77843111538544</v>
      </c>
      <c r="V1808" s="170"/>
      <c r="W1808" s="170"/>
      <c r="X1808" s="168"/>
      <c r="Y1808" s="168"/>
      <c r="Z1808" s="168"/>
      <c r="AA1808" s="169"/>
      <c r="AB1808" s="168"/>
      <c r="AC1808" s="168"/>
      <c r="AD1808" s="168"/>
      <c r="AE1808" s="168"/>
      <c r="AF1808" s="168"/>
      <c r="AG1808" s="168"/>
      <c r="AH1808" s="168"/>
      <c r="AI1808" s="168"/>
      <c r="AJ1808" s="168"/>
      <c r="AK1808" s="168"/>
      <c r="AL1808" s="168"/>
      <c r="AM1808" s="168"/>
      <c r="AN1808" s="168"/>
      <c r="AO1808" s="168"/>
    </row>
    <row r="1809" spans="1:41" x14ac:dyDescent="0.25">
      <c r="A1809" s="278" t="s">
        <v>2423</v>
      </c>
      <c r="B1809" s="278" t="s">
        <v>2759</v>
      </c>
      <c r="C1809" s="280" t="s">
        <v>1990</v>
      </c>
      <c r="D1809" s="279">
        <v>2863</v>
      </c>
      <c r="E1809" s="278" t="s">
        <v>2757</v>
      </c>
      <c r="F1809" s="277" t="s">
        <v>1988</v>
      </c>
      <c r="G1809" s="277" t="s">
        <v>1987</v>
      </c>
      <c r="H1809" s="276"/>
      <c r="I1809" s="273"/>
      <c r="J1809" s="275"/>
      <c r="K1809" s="274">
        <v>0</v>
      </c>
      <c r="L1809" s="201">
        <v>-109.05342017172843</v>
      </c>
      <c r="M1809" s="201">
        <v>415.34755298882715</v>
      </c>
      <c r="N1809" s="201">
        <v>41.094000000000001</v>
      </c>
      <c r="O1809" s="273">
        <v>41.094000000000001</v>
      </c>
      <c r="P1809" s="273">
        <v>415.34755298882715</v>
      </c>
      <c r="Q1809" s="273">
        <v>-109.05342017172843</v>
      </c>
      <c r="R1809" s="273">
        <v>286.25706098178529</v>
      </c>
      <c r="S1809" s="273">
        <v>286.25706098178529</v>
      </c>
      <c r="T1809" s="273"/>
      <c r="U1809" s="170">
        <v>217.77843111538544</v>
      </c>
      <c r="V1809" s="170"/>
      <c r="W1809" s="170"/>
      <c r="X1809" s="168"/>
      <c r="Y1809" s="168"/>
      <c r="Z1809" s="168"/>
      <c r="AA1809" s="169"/>
      <c r="AB1809" s="168"/>
      <c r="AC1809" s="168"/>
      <c r="AD1809" s="168"/>
      <c r="AE1809" s="168"/>
      <c r="AF1809" s="168"/>
      <c r="AG1809" s="168"/>
      <c r="AH1809" s="168"/>
      <c r="AI1809" s="168"/>
      <c r="AJ1809" s="168"/>
      <c r="AK1809" s="168"/>
      <c r="AL1809" s="168"/>
      <c r="AM1809" s="168"/>
      <c r="AN1809" s="168"/>
      <c r="AO1809" s="168"/>
    </row>
    <row r="1810" spans="1:41" x14ac:dyDescent="0.25">
      <c r="A1810" s="278"/>
      <c r="B1810" s="278"/>
      <c r="C1810" s="280"/>
      <c r="D1810" s="279"/>
      <c r="E1810" s="278" t="s">
        <v>619</v>
      </c>
      <c r="F1810" s="277"/>
      <c r="G1810" s="277" t="s">
        <v>1962</v>
      </c>
      <c r="H1810" s="276">
        <v>40</v>
      </c>
      <c r="I1810" s="273"/>
      <c r="J1810" s="275"/>
      <c r="K1810" s="274">
        <v>0.13121600000000003</v>
      </c>
      <c r="L1810" s="201">
        <v>-108.98781217172844</v>
      </c>
      <c r="M1810" s="201">
        <v>415.34755298882715</v>
      </c>
      <c r="N1810" s="201">
        <v>41.094000000000001</v>
      </c>
      <c r="O1810" s="273">
        <v>41.094000000000001</v>
      </c>
      <c r="P1810" s="273">
        <v>415.34755298882715</v>
      </c>
      <c r="Q1810" s="273">
        <v>-108.92220417172844</v>
      </c>
      <c r="R1810" s="273">
        <v>286.32266898178528</v>
      </c>
      <c r="S1810" s="273">
        <v>286.38827698178528</v>
      </c>
      <c r="T1810" s="273"/>
      <c r="U1810" s="170">
        <v>217.84403911538544</v>
      </c>
      <c r="V1810" s="170"/>
      <c r="W1810" s="170"/>
      <c r="X1810" s="168"/>
      <c r="Y1810" s="168"/>
      <c r="Z1810" s="168"/>
      <c r="AA1810" s="169"/>
      <c r="AB1810" s="168"/>
      <c r="AC1810" s="168"/>
      <c r="AD1810" s="168"/>
      <c r="AE1810" s="168"/>
      <c r="AF1810" s="168"/>
      <c r="AG1810" s="168"/>
      <c r="AH1810" s="168"/>
      <c r="AI1810" s="168"/>
      <c r="AJ1810" s="168"/>
      <c r="AK1810" s="168"/>
      <c r="AL1810" s="168"/>
      <c r="AM1810" s="168"/>
      <c r="AN1810" s="168"/>
      <c r="AO1810" s="168"/>
    </row>
    <row r="1811" spans="1:41" x14ac:dyDescent="0.25">
      <c r="A1811" s="366" t="s">
        <v>2423</v>
      </c>
      <c r="B1811" s="366" t="s">
        <v>2756</v>
      </c>
      <c r="C1811" s="366" t="s">
        <v>1981</v>
      </c>
      <c r="D1811" s="365">
        <v>2864</v>
      </c>
      <c r="E1811" s="361" t="s">
        <v>2755</v>
      </c>
      <c r="F1811" s="364"/>
      <c r="G1811" s="364" t="s">
        <v>1978</v>
      </c>
      <c r="H1811" s="363">
        <v>40</v>
      </c>
      <c r="I1811" s="361"/>
      <c r="J1811" s="362"/>
      <c r="K1811" s="369">
        <v>5.7403999999999997E-2</v>
      </c>
      <c r="L1811" s="201">
        <v>-108.89350217172844</v>
      </c>
      <c r="M1811" s="201">
        <v>415.34755298882715</v>
      </c>
      <c r="N1811" s="201">
        <v>41.094000000000001</v>
      </c>
      <c r="O1811" s="361">
        <v>41.094000000000001</v>
      </c>
      <c r="P1811" s="361">
        <v>415.34755298882715</v>
      </c>
      <c r="Q1811" s="361">
        <v>-108.86480017172843</v>
      </c>
      <c r="R1811" s="361">
        <v>286.41697898178529</v>
      </c>
      <c r="S1811" s="361">
        <v>286.4456809817853</v>
      </c>
      <c r="T1811" s="361"/>
      <c r="U1811" s="170">
        <v>217.93834911538545</v>
      </c>
      <c r="V1811" s="170"/>
      <c r="W1811" s="170"/>
      <c r="X1811" s="168"/>
      <c r="Y1811" s="168"/>
      <c r="Z1811" s="168"/>
      <c r="AA1811" s="169"/>
      <c r="AB1811" s="168"/>
      <c r="AC1811" s="168"/>
      <c r="AD1811" s="168"/>
      <c r="AE1811" s="168"/>
      <c r="AF1811" s="168"/>
      <c r="AG1811" s="168"/>
      <c r="AH1811" s="168"/>
      <c r="AI1811" s="168"/>
      <c r="AJ1811" s="168"/>
      <c r="AK1811" s="168"/>
      <c r="AL1811" s="168"/>
      <c r="AM1811" s="168"/>
      <c r="AN1811" s="168"/>
      <c r="AO1811" s="168"/>
    </row>
    <row r="1812" spans="1:41" x14ac:dyDescent="0.25">
      <c r="A1812" s="366"/>
      <c r="B1812" s="366"/>
      <c r="C1812" s="366"/>
      <c r="D1812" s="365"/>
      <c r="E1812" s="366" t="s">
        <v>619</v>
      </c>
      <c r="F1812" s="368"/>
      <c r="G1812" s="368" t="s">
        <v>2198</v>
      </c>
      <c r="H1812" s="363"/>
      <c r="I1812" s="361"/>
      <c r="J1812" s="362"/>
      <c r="K1812" s="369">
        <v>0.16770400000000002</v>
      </c>
      <c r="L1812" s="201">
        <v>-108.78094817172843</v>
      </c>
      <c r="M1812" s="201">
        <v>415.34755298882715</v>
      </c>
      <c r="N1812" s="201">
        <v>41.094000000000001</v>
      </c>
      <c r="O1812" s="361">
        <v>41.094000000000001</v>
      </c>
      <c r="P1812" s="361">
        <v>415.34755298882715</v>
      </c>
      <c r="Q1812" s="361">
        <v>-108.69709617172843</v>
      </c>
      <c r="R1812" s="361">
        <v>286.52953298178534</v>
      </c>
      <c r="S1812" s="361">
        <v>286.61338498178532</v>
      </c>
      <c r="T1812" s="361"/>
      <c r="U1812" s="170">
        <v>218.05090311538549</v>
      </c>
      <c r="V1812" s="170"/>
      <c r="W1812" s="170"/>
      <c r="X1812" s="168"/>
      <c r="Y1812" s="168"/>
      <c r="Z1812" s="168"/>
      <c r="AA1812" s="169"/>
      <c r="AB1812" s="168"/>
      <c r="AC1812" s="168"/>
      <c r="AD1812" s="168"/>
      <c r="AE1812" s="168"/>
      <c r="AF1812" s="168"/>
      <c r="AG1812" s="168"/>
      <c r="AH1812" s="168"/>
      <c r="AI1812" s="168"/>
      <c r="AJ1812" s="168"/>
      <c r="AK1812" s="168"/>
      <c r="AL1812" s="168"/>
      <c r="AM1812" s="168"/>
      <c r="AN1812" s="168"/>
      <c r="AO1812" s="168"/>
    </row>
    <row r="1813" spans="1:41" x14ac:dyDescent="0.25">
      <c r="A1813" s="366" t="s">
        <v>2423</v>
      </c>
      <c r="B1813" s="366" t="s">
        <v>2756</v>
      </c>
      <c r="C1813" s="366" t="s">
        <v>2197</v>
      </c>
      <c r="D1813" s="365">
        <v>2865</v>
      </c>
      <c r="E1813" s="366" t="s">
        <v>2754</v>
      </c>
      <c r="F1813" s="368"/>
      <c r="G1813" s="368" t="s">
        <v>2632</v>
      </c>
      <c r="H1813" s="367">
        <v>40</v>
      </c>
      <c r="I1813" s="361"/>
      <c r="J1813" s="362"/>
      <c r="K1813" s="361">
        <v>0.32364399999999999</v>
      </c>
      <c r="L1813" s="201">
        <v>-108.53527417172843</v>
      </c>
      <c r="M1813" s="201">
        <v>415.34755298882715</v>
      </c>
      <c r="N1813" s="201">
        <v>41.094000000000001</v>
      </c>
      <c r="O1813" s="361">
        <v>41.094000000000001</v>
      </c>
      <c r="P1813" s="361">
        <v>415.34755298882715</v>
      </c>
      <c r="Q1813" s="361">
        <v>-108.37345217172843</v>
      </c>
      <c r="R1813" s="361">
        <v>286.77520698178535</v>
      </c>
      <c r="S1813" s="361">
        <v>286.93702898178532</v>
      </c>
      <c r="T1813" s="361"/>
      <c r="U1813" s="170">
        <v>218.2965771153855</v>
      </c>
      <c r="V1813" s="170"/>
      <c r="W1813" s="170"/>
      <c r="X1813" s="168"/>
      <c r="Y1813" s="168"/>
      <c r="Z1813" s="168"/>
      <c r="AA1813" s="169"/>
      <c r="AB1813" s="168"/>
      <c r="AC1813" s="168"/>
      <c r="AD1813" s="168"/>
      <c r="AE1813" s="168"/>
      <c r="AF1813" s="168"/>
      <c r="AG1813" s="168"/>
      <c r="AH1813" s="168"/>
      <c r="AI1813" s="168"/>
      <c r="AJ1813" s="168"/>
      <c r="AK1813" s="168"/>
      <c r="AL1813" s="168"/>
      <c r="AM1813" s="168"/>
      <c r="AN1813" s="168"/>
      <c r="AO1813" s="168"/>
    </row>
    <row r="1814" spans="1:41" x14ac:dyDescent="0.25">
      <c r="A1814" s="366" t="s">
        <v>2423</v>
      </c>
      <c r="B1814" s="366" t="s">
        <v>2756</v>
      </c>
      <c r="C1814" s="366" t="s">
        <v>2174</v>
      </c>
      <c r="D1814" s="365">
        <v>2868</v>
      </c>
      <c r="E1814" s="366" t="s">
        <v>2753</v>
      </c>
      <c r="F1814" s="368"/>
      <c r="G1814" s="368" t="s">
        <v>4278</v>
      </c>
      <c r="H1814" s="367"/>
      <c r="I1814" s="361"/>
      <c r="J1814" s="362"/>
      <c r="K1814" s="361">
        <v>0</v>
      </c>
      <c r="L1814" s="201">
        <v>-108.37345217172843</v>
      </c>
      <c r="M1814" s="201">
        <v>415.34755298882715</v>
      </c>
      <c r="N1814" s="201">
        <v>41.094000000000001</v>
      </c>
      <c r="O1814" s="361">
        <v>41.094000000000001</v>
      </c>
      <c r="P1814" s="361">
        <v>415.34755298882715</v>
      </c>
      <c r="Q1814" s="361">
        <v>-108.37345217172843</v>
      </c>
      <c r="R1814" s="361">
        <v>286.93702898178532</v>
      </c>
      <c r="S1814" s="361">
        <v>286.93702898178532</v>
      </c>
      <c r="T1814" s="361"/>
      <c r="U1814" s="170">
        <v>218.45839911538548</v>
      </c>
      <c r="V1814" s="170"/>
      <c r="W1814" s="170"/>
      <c r="X1814" s="168"/>
      <c r="Y1814" s="168"/>
      <c r="Z1814" s="168"/>
      <c r="AA1814" s="169"/>
      <c r="AB1814" s="168"/>
      <c r="AC1814" s="168"/>
      <c r="AD1814" s="168"/>
      <c r="AE1814" s="168"/>
      <c r="AF1814" s="168"/>
      <c r="AG1814" s="168"/>
      <c r="AH1814" s="168"/>
      <c r="AI1814" s="168"/>
      <c r="AJ1814" s="168"/>
      <c r="AK1814" s="168"/>
      <c r="AL1814" s="168"/>
      <c r="AM1814" s="168"/>
      <c r="AN1814" s="168"/>
      <c r="AO1814" s="168"/>
    </row>
    <row r="1815" spans="1:41" x14ac:dyDescent="0.25">
      <c r="A1815" s="366"/>
      <c r="B1815" s="366"/>
      <c r="C1815" s="366"/>
      <c r="D1815" s="365"/>
      <c r="E1815" s="366"/>
      <c r="F1815" s="368"/>
      <c r="G1815" s="368"/>
      <c r="H1815" s="367"/>
      <c r="I1815" s="361"/>
      <c r="J1815" s="362"/>
      <c r="K1815" s="361">
        <v>0</v>
      </c>
      <c r="L1815" s="201">
        <v>-108.37345217172843</v>
      </c>
      <c r="M1815" s="201">
        <v>415.34755298882715</v>
      </c>
      <c r="N1815" s="201">
        <v>41.094000000000001</v>
      </c>
      <c r="O1815" s="361">
        <v>41.094000000000001</v>
      </c>
      <c r="P1815" s="361">
        <v>415.34755298882715</v>
      </c>
      <c r="Q1815" s="361">
        <v>-108.37345217172843</v>
      </c>
      <c r="R1815" s="361">
        <v>286.93702898178532</v>
      </c>
      <c r="S1815" s="361">
        <v>286.93702898178532</v>
      </c>
      <c r="T1815" s="361"/>
      <c r="U1815" s="170">
        <v>218.45839911538548</v>
      </c>
      <c r="V1815" s="170"/>
      <c r="W1815" s="170"/>
      <c r="X1815" s="168"/>
      <c r="Y1815" s="168"/>
      <c r="Z1815" s="168"/>
      <c r="AA1815" s="169"/>
      <c r="AB1815" s="168"/>
      <c r="AC1815" s="168"/>
      <c r="AD1815" s="168"/>
      <c r="AE1815" s="168"/>
      <c r="AF1815" s="168"/>
      <c r="AG1815" s="168"/>
      <c r="AH1815" s="168"/>
      <c r="AI1815" s="168"/>
      <c r="AJ1815" s="168"/>
      <c r="AK1815" s="168"/>
      <c r="AL1815" s="168"/>
      <c r="AM1815" s="168"/>
      <c r="AN1815" s="168"/>
      <c r="AO1815" s="168"/>
    </row>
    <row r="1816" spans="1:41" x14ac:dyDescent="0.25">
      <c r="A1816" s="366"/>
      <c r="B1816" s="366"/>
      <c r="C1816" s="366"/>
      <c r="D1816" s="365"/>
      <c r="E1816" s="366" t="s">
        <v>619</v>
      </c>
      <c r="F1816" s="368"/>
      <c r="G1816" s="368" t="s">
        <v>1962</v>
      </c>
      <c r="H1816" s="367"/>
      <c r="I1816" s="361"/>
      <c r="J1816" s="362"/>
      <c r="K1816" s="361">
        <v>9.9516999999999994E-2</v>
      </c>
      <c r="L1816" s="201">
        <v>-108.32369367172842</v>
      </c>
      <c r="M1816" s="201">
        <v>415.34755298882715</v>
      </c>
      <c r="N1816" s="201">
        <v>41.094000000000001</v>
      </c>
      <c r="O1816" s="361">
        <v>41.094000000000001</v>
      </c>
      <c r="P1816" s="361">
        <v>415.34755298882715</v>
      </c>
      <c r="Q1816" s="361">
        <v>-108.27393517172843</v>
      </c>
      <c r="R1816" s="361">
        <v>286.98678748178531</v>
      </c>
      <c r="S1816" s="361">
        <v>287.03654598178531</v>
      </c>
      <c r="T1816" s="361"/>
      <c r="U1816" s="170">
        <v>218.50815761538547</v>
      </c>
      <c r="V1816" s="170"/>
      <c r="W1816" s="170"/>
      <c r="X1816" s="168"/>
      <c r="Y1816" s="168"/>
      <c r="Z1816" s="168"/>
      <c r="AA1816" s="169"/>
      <c r="AB1816" s="168"/>
      <c r="AC1816" s="168"/>
      <c r="AD1816" s="168"/>
      <c r="AE1816" s="168"/>
      <c r="AF1816" s="168"/>
      <c r="AG1816" s="168"/>
      <c r="AH1816" s="168"/>
      <c r="AI1816" s="168"/>
      <c r="AJ1816" s="168"/>
      <c r="AK1816" s="168"/>
      <c r="AL1816" s="168"/>
      <c r="AM1816" s="168"/>
      <c r="AN1816" s="168"/>
      <c r="AO1816" s="168"/>
    </row>
    <row r="1817" spans="1:41" x14ac:dyDescent="0.25">
      <c r="A1817" s="366" t="s">
        <v>2423</v>
      </c>
      <c r="B1817" s="366" t="s">
        <v>2756</v>
      </c>
      <c r="C1817" s="366" t="s">
        <v>2194</v>
      </c>
      <c r="D1817" s="365">
        <v>2870</v>
      </c>
      <c r="E1817" s="366" t="s">
        <v>2752</v>
      </c>
      <c r="F1817" s="368"/>
      <c r="G1817" s="368" t="s">
        <v>2632</v>
      </c>
      <c r="H1817" s="367">
        <v>40</v>
      </c>
      <c r="I1817" s="361"/>
      <c r="J1817" s="362"/>
      <c r="K1817" s="361">
        <v>0.32364399999999999</v>
      </c>
      <c r="L1817" s="201">
        <v>-108.11211317172842</v>
      </c>
      <c r="M1817" s="201">
        <v>415.34755298882715</v>
      </c>
      <c r="N1817" s="201">
        <v>41.094000000000001</v>
      </c>
      <c r="O1817" s="361">
        <v>41.094000000000001</v>
      </c>
      <c r="P1817" s="361">
        <v>415.34755298882715</v>
      </c>
      <c r="Q1817" s="361">
        <v>-107.95029117172842</v>
      </c>
      <c r="R1817" s="361">
        <v>287.19836798178534</v>
      </c>
      <c r="S1817" s="361">
        <v>287.36018998178531</v>
      </c>
      <c r="T1817" s="361"/>
      <c r="U1817" s="170">
        <v>218.7197381153855</v>
      </c>
      <c r="V1817" s="170"/>
      <c r="W1817" s="170"/>
      <c r="X1817" s="168"/>
      <c r="Y1817" s="168"/>
      <c r="Z1817" s="168"/>
      <c r="AA1817" s="169"/>
      <c r="AB1817" s="168"/>
      <c r="AC1817" s="168"/>
      <c r="AD1817" s="168"/>
      <c r="AE1817" s="168"/>
      <c r="AF1817" s="168"/>
      <c r="AG1817" s="168"/>
      <c r="AH1817" s="168"/>
      <c r="AI1817" s="168"/>
      <c r="AJ1817" s="168"/>
      <c r="AK1817" s="168"/>
      <c r="AL1817" s="168"/>
      <c r="AM1817" s="168"/>
      <c r="AN1817" s="168"/>
      <c r="AO1817" s="168"/>
    </row>
    <row r="1818" spans="1:41" x14ac:dyDescent="0.25">
      <c r="A1818" s="366"/>
      <c r="B1818" s="366"/>
      <c r="C1818" s="366"/>
      <c r="D1818" s="365"/>
      <c r="E1818" s="366" t="s">
        <v>619</v>
      </c>
      <c r="F1818" s="368"/>
      <c r="G1818" s="368"/>
      <c r="H1818" s="367"/>
      <c r="I1818" s="361"/>
      <c r="J1818" s="362"/>
      <c r="K1818" s="361">
        <v>0</v>
      </c>
      <c r="L1818" s="201">
        <v>-107.95029117172842</v>
      </c>
      <c r="M1818" s="201">
        <v>415.34755298882715</v>
      </c>
      <c r="N1818" s="201">
        <v>41.094000000000001</v>
      </c>
      <c r="O1818" s="361">
        <v>41.094000000000001</v>
      </c>
      <c r="P1818" s="361">
        <v>415.34755298882715</v>
      </c>
      <c r="Q1818" s="361">
        <v>-107.95029117172842</v>
      </c>
      <c r="R1818" s="361">
        <v>287.36018998178531</v>
      </c>
      <c r="S1818" s="361">
        <v>287.36018998178531</v>
      </c>
      <c r="T1818" s="361"/>
      <c r="U1818" s="170">
        <v>218.88156011538547</v>
      </c>
      <c r="V1818" s="170"/>
      <c r="W1818" s="170"/>
      <c r="X1818" s="168"/>
      <c r="Y1818" s="168"/>
      <c r="Z1818" s="168"/>
      <c r="AA1818" s="169"/>
      <c r="AB1818" s="168"/>
      <c r="AC1818" s="168"/>
      <c r="AD1818" s="168"/>
      <c r="AE1818" s="168"/>
      <c r="AF1818" s="168"/>
      <c r="AG1818" s="168"/>
      <c r="AH1818" s="168"/>
      <c r="AI1818" s="168"/>
      <c r="AJ1818" s="168"/>
      <c r="AK1818" s="168"/>
      <c r="AL1818" s="168"/>
      <c r="AM1818" s="168"/>
      <c r="AN1818" s="168"/>
      <c r="AO1818" s="168"/>
    </row>
    <row r="1819" spans="1:41" x14ac:dyDescent="0.25">
      <c r="A1819" s="366"/>
      <c r="B1819" s="366"/>
      <c r="C1819" s="366"/>
      <c r="D1819" s="365"/>
      <c r="E1819" s="366"/>
      <c r="F1819" s="368"/>
      <c r="G1819" s="368"/>
      <c r="H1819" s="367"/>
      <c r="I1819" s="361"/>
      <c r="J1819" s="362"/>
      <c r="K1819" s="361">
        <v>0</v>
      </c>
      <c r="L1819" s="201">
        <v>-107.95029117172842</v>
      </c>
      <c r="M1819" s="201">
        <v>415.34755298882715</v>
      </c>
      <c r="N1819" s="201">
        <v>41.094000000000001</v>
      </c>
      <c r="O1819" s="361">
        <v>41.094000000000001</v>
      </c>
      <c r="P1819" s="361">
        <v>415.34755298882715</v>
      </c>
      <c r="Q1819" s="361">
        <v>-107.95029117172842</v>
      </c>
      <c r="R1819" s="361">
        <v>287.36018998178531</v>
      </c>
      <c r="S1819" s="361">
        <v>287.36018998178531</v>
      </c>
      <c r="T1819" s="361"/>
      <c r="U1819" s="170">
        <v>218.88156011538547</v>
      </c>
      <c r="V1819" s="170"/>
      <c r="W1819" s="170"/>
      <c r="X1819" s="168"/>
      <c r="Y1819" s="168"/>
      <c r="Z1819" s="168"/>
      <c r="AA1819" s="169"/>
      <c r="AB1819" s="168"/>
      <c r="AC1819" s="168"/>
      <c r="AD1819" s="168"/>
      <c r="AE1819" s="168"/>
      <c r="AF1819" s="168"/>
      <c r="AG1819" s="168"/>
      <c r="AH1819" s="168"/>
      <c r="AI1819" s="168"/>
      <c r="AJ1819" s="168"/>
      <c r="AK1819" s="168"/>
      <c r="AL1819" s="168"/>
      <c r="AM1819" s="168"/>
      <c r="AN1819" s="168"/>
      <c r="AO1819" s="168"/>
    </row>
    <row r="1820" spans="1:41" x14ac:dyDescent="0.25">
      <c r="A1820" s="366"/>
      <c r="B1820" s="366"/>
      <c r="C1820" s="366"/>
      <c r="D1820" s="365"/>
      <c r="E1820" s="366" t="s">
        <v>619</v>
      </c>
      <c r="F1820" s="368"/>
      <c r="G1820" s="368" t="s">
        <v>1962</v>
      </c>
      <c r="H1820" s="367"/>
      <c r="I1820" s="361"/>
      <c r="J1820" s="362"/>
      <c r="K1820" s="361">
        <v>9.9516999999999994E-2</v>
      </c>
      <c r="L1820" s="201">
        <v>-107.90053267172843</v>
      </c>
      <c r="M1820" s="201">
        <v>415.34755298882715</v>
      </c>
      <c r="N1820" s="201">
        <v>41.094000000000001</v>
      </c>
      <c r="O1820" s="361">
        <v>41.094000000000001</v>
      </c>
      <c r="P1820" s="361">
        <v>415.34755298882715</v>
      </c>
      <c r="Q1820" s="361">
        <v>-107.85077417172842</v>
      </c>
      <c r="R1820" s="361">
        <v>287.40994848178531</v>
      </c>
      <c r="S1820" s="361">
        <v>287.4597069817853</v>
      </c>
      <c r="T1820" s="361"/>
      <c r="U1820" s="170">
        <v>218.93131861538546</v>
      </c>
      <c r="V1820" s="170"/>
      <c r="W1820" s="170"/>
      <c r="X1820" s="168"/>
      <c r="Y1820" s="168"/>
      <c r="Z1820" s="168"/>
      <c r="AA1820" s="169"/>
      <c r="AB1820" s="168"/>
      <c r="AC1820" s="168"/>
      <c r="AD1820" s="168"/>
      <c r="AE1820" s="168"/>
      <c r="AF1820" s="168"/>
      <c r="AG1820" s="168"/>
      <c r="AH1820" s="168"/>
      <c r="AI1820" s="168"/>
      <c r="AJ1820" s="168"/>
      <c r="AK1820" s="168"/>
      <c r="AL1820" s="168"/>
      <c r="AM1820" s="168"/>
      <c r="AN1820" s="168"/>
      <c r="AO1820" s="168"/>
    </row>
    <row r="1821" spans="1:41" x14ac:dyDescent="0.25">
      <c r="A1821" s="366" t="s">
        <v>2423</v>
      </c>
      <c r="B1821" s="366" t="s">
        <v>2756</v>
      </c>
      <c r="C1821" s="366" t="s">
        <v>2192</v>
      </c>
      <c r="D1821" s="365">
        <v>2874</v>
      </c>
      <c r="E1821" s="366" t="s">
        <v>2751</v>
      </c>
      <c r="F1821" s="368"/>
      <c r="G1821" s="368" t="s">
        <v>2632</v>
      </c>
      <c r="H1821" s="367">
        <v>40</v>
      </c>
      <c r="I1821" s="361"/>
      <c r="J1821" s="362"/>
      <c r="K1821" s="361">
        <v>0.32364399999999999</v>
      </c>
      <c r="L1821" s="201">
        <v>-107.68895217172842</v>
      </c>
      <c r="M1821" s="201">
        <v>415.34755298882715</v>
      </c>
      <c r="N1821" s="201">
        <v>41.094000000000001</v>
      </c>
      <c r="O1821" s="361">
        <v>41.094000000000001</v>
      </c>
      <c r="P1821" s="361">
        <v>415.34755298882715</v>
      </c>
      <c r="Q1821" s="361">
        <v>-107.52713017172842</v>
      </c>
      <c r="R1821" s="361">
        <v>287.62152898178533</v>
      </c>
      <c r="S1821" s="361">
        <v>287.7833509817853</v>
      </c>
      <c r="T1821" s="361"/>
      <c r="U1821" s="170">
        <v>219.14289911538549</v>
      </c>
      <c r="V1821" s="170"/>
      <c r="W1821" s="170"/>
      <c r="X1821" s="168"/>
      <c r="Y1821" s="168"/>
      <c r="Z1821" s="168"/>
      <c r="AA1821" s="169"/>
      <c r="AB1821" s="168"/>
      <c r="AC1821" s="168"/>
      <c r="AD1821" s="168"/>
      <c r="AE1821" s="168"/>
      <c r="AF1821" s="168"/>
      <c r="AG1821" s="168"/>
      <c r="AH1821" s="168"/>
      <c r="AI1821" s="168"/>
      <c r="AJ1821" s="168"/>
      <c r="AK1821" s="168"/>
      <c r="AL1821" s="168"/>
      <c r="AM1821" s="168"/>
      <c r="AN1821" s="168"/>
      <c r="AO1821" s="168"/>
    </row>
    <row r="1822" spans="1:41" x14ac:dyDescent="0.25">
      <c r="A1822" s="366" t="s">
        <v>2423</v>
      </c>
      <c r="B1822" s="366" t="s">
        <v>2756</v>
      </c>
      <c r="C1822" s="366" t="s">
        <v>2174</v>
      </c>
      <c r="D1822" s="365">
        <v>2876</v>
      </c>
      <c r="E1822" s="366" t="s">
        <v>2750</v>
      </c>
      <c r="F1822" s="368"/>
      <c r="G1822" s="368" t="s">
        <v>4278</v>
      </c>
      <c r="H1822" s="367"/>
      <c r="I1822" s="361"/>
      <c r="J1822" s="362"/>
      <c r="K1822" s="361">
        <v>0</v>
      </c>
      <c r="L1822" s="201">
        <v>-107.52713017172842</v>
      </c>
      <c r="M1822" s="201">
        <v>415.34755298882715</v>
      </c>
      <c r="N1822" s="201">
        <v>41.094000000000001</v>
      </c>
      <c r="O1822" s="361">
        <v>41.094000000000001</v>
      </c>
      <c r="P1822" s="361">
        <v>415.34755298882715</v>
      </c>
      <c r="Q1822" s="361">
        <v>-107.52713017172842</v>
      </c>
      <c r="R1822" s="361">
        <v>287.7833509817853</v>
      </c>
      <c r="S1822" s="361">
        <v>287.7833509817853</v>
      </c>
      <c r="T1822" s="361"/>
      <c r="U1822" s="170">
        <v>219.30472111538546</v>
      </c>
      <c r="V1822" s="170"/>
      <c r="W1822" s="170"/>
      <c r="X1822" s="168"/>
      <c r="Y1822" s="168"/>
      <c r="Z1822" s="168"/>
      <c r="AA1822" s="169"/>
      <c r="AB1822" s="168"/>
      <c r="AC1822" s="168"/>
      <c r="AD1822" s="168"/>
      <c r="AE1822" s="168"/>
      <c r="AF1822" s="168"/>
      <c r="AG1822" s="168"/>
      <c r="AH1822" s="168"/>
      <c r="AI1822" s="168"/>
      <c r="AJ1822" s="168"/>
      <c r="AK1822" s="168"/>
      <c r="AL1822" s="168"/>
      <c r="AM1822" s="168"/>
      <c r="AN1822" s="168"/>
      <c r="AO1822" s="168"/>
    </row>
    <row r="1823" spans="1:41" x14ac:dyDescent="0.25">
      <c r="A1823" s="366"/>
      <c r="B1823" s="366"/>
      <c r="C1823" s="366"/>
      <c r="D1823" s="365"/>
      <c r="E1823" s="366"/>
      <c r="F1823" s="368"/>
      <c r="G1823" s="368"/>
      <c r="H1823" s="367"/>
      <c r="I1823" s="361"/>
      <c r="J1823" s="362"/>
      <c r="K1823" s="361">
        <v>0</v>
      </c>
      <c r="L1823" s="201">
        <v>-107.52713017172842</v>
      </c>
      <c r="M1823" s="201">
        <v>415.34755298882715</v>
      </c>
      <c r="N1823" s="201">
        <v>41.094000000000001</v>
      </c>
      <c r="O1823" s="361">
        <v>41.094000000000001</v>
      </c>
      <c r="P1823" s="361">
        <v>415.34755298882715</v>
      </c>
      <c r="Q1823" s="361">
        <v>-107.52713017172842</v>
      </c>
      <c r="R1823" s="361">
        <v>287.7833509817853</v>
      </c>
      <c r="S1823" s="361">
        <v>287.7833509817853</v>
      </c>
      <c r="T1823" s="361"/>
      <c r="U1823" s="170">
        <v>219.30472111538546</v>
      </c>
      <c r="V1823" s="170"/>
      <c r="W1823" s="170"/>
      <c r="X1823" s="168"/>
      <c r="Y1823" s="168"/>
      <c r="Z1823" s="168"/>
      <c r="AA1823" s="169"/>
      <c r="AB1823" s="168"/>
      <c r="AC1823" s="168"/>
      <c r="AD1823" s="168"/>
      <c r="AE1823" s="168"/>
      <c r="AF1823" s="168"/>
      <c r="AG1823" s="168"/>
      <c r="AH1823" s="168"/>
      <c r="AI1823" s="168"/>
      <c r="AJ1823" s="168"/>
      <c r="AK1823" s="168"/>
      <c r="AL1823" s="168"/>
      <c r="AM1823" s="168"/>
      <c r="AN1823" s="168"/>
      <c r="AO1823" s="168"/>
    </row>
    <row r="1824" spans="1:41" x14ac:dyDescent="0.25">
      <c r="A1824" s="366"/>
      <c r="B1824" s="366"/>
      <c r="C1824" s="366"/>
      <c r="D1824" s="365"/>
      <c r="E1824" s="366" t="s">
        <v>619</v>
      </c>
      <c r="F1824" s="368"/>
      <c r="G1824" s="368" t="s">
        <v>2636</v>
      </c>
      <c r="H1824" s="367"/>
      <c r="I1824" s="361"/>
      <c r="J1824" s="362"/>
      <c r="K1824" s="361">
        <v>0.15525</v>
      </c>
      <c r="L1824" s="201">
        <v>-107.44950517172842</v>
      </c>
      <c r="M1824" s="201">
        <v>415.34755298882715</v>
      </c>
      <c r="N1824" s="201">
        <v>41.094000000000001</v>
      </c>
      <c r="O1824" s="361">
        <v>41.094000000000001</v>
      </c>
      <c r="P1824" s="361">
        <v>415.34755298882715</v>
      </c>
      <c r="Q1824" s="361">
        <v>-107.37188017172842</v>
      </c>
      <c r="R1824" s="361">
        <v>287.86097598178532</v>
      </c>
      <c r="S1824" s="361">
        <v>287.93860098178533</v>
      </c>
      <c r="T1824" s="361"/>
      <c r="U1824" s="170">
        <v>219.38234611538547</v>
      </c>
      <c r="V1824" s="170"/>
      <c r="W1824" s="170"/>
      <c r="X1824" s="168"/>
      <c r="Y1824" s="168"/>
      <c r="Z1824" s="168"/>
      <c r="AA1824" s="169"/>
      <c r="AB1824" s="168"/>
      <c r="AC1824" s="168"/>
      <c r="AD1824" s="168"/>
      <c r="AE1824" s="168"/>
      <c r="AF1824" s="168"/>
      <c r="AG1824" s="168"/>
      <c r="AH1824" s="168"/>
      <c r="AI1824" s="168"/>
      <c r="AJ1824" s="168"/>
      <c r="AK1824" s="168"/>
      <c r="AL1824" s="168"/>
      <c r="AM1824" s="168"/>
      <c r="AN1824" s="168"/>
      <c r="AO1824" s="168"/>
    </row>
    <row r="1825" spans="1:41" x14ac:dyDescent="0.25">
      <c r="A1825" s="366" t="s">
        <v>2423</v>
      </c>
      <c r="B1825" s="366" t="s">
        <v>2756</v>
      </c>
      <c r="C1825" s="366" t="s">
        <v>2187</v>
      </c>
      <c r="D1825" s="365">
        <v>2882</v>
      </c>
      <c r="E1825" s="366" t="s">
        <v>2749</v>
      </c>
      <c r="F1825" s="368" t="s">
        <v>2185</v>
      </c>
      <c r="G1825" s="368" t="s">
        <v>2184</v>
      </c>
      <c r="H1825" s="367">
        <v>40</v>
      </c>
      <c r="I1825" s="361"/>
      <c r="J1825" s="362"/>
      <c r="K1825" s="361">
        <v>0.5</v>
      </c>
      <c r="L1825" s="201">
        <v>-107.12188017172842</v>
      </c>
      <c r="M1825" s="201">
        <v>415.34755298882715</v>
      </c>
      <c r="N1825" s="201">
        <v>41.094000000000001</v>
      </c>
      <c r="O1825" s="361">
        <v>41.094000000000001</v>
      </c>
      <c r="P1825" s="361">
        <v>415.34755298882715</v>
      </c>
      <c r="Q1825" s="361">
        <v>-106.87188017172842</v>
      </c>
      <c r="R1825" s="361">
        <v>288.18860098178533</v>
      </c>
      <c r="S1825" s="361">
        <v>288.43860098178533</v>
      </c>
      <c r="T1825" s="361"/>
      <c r="U1825" s="170">
        <v>219.70997111538549</v>
      </c>
      <c r="V1825" s="170"/>
      <c r="W1825" s="170"/>
      <c r="X1825" s="168"/>
      <c r="Y1825" s="168"/>
      <c r="Z1825" s="168"/>
      <c r="AA1825" s="169"/>
      <c r="AB1825" s="168"/>
      <c r="AC1825" s="168"/>
      <c r="AD1825" s="168"/>
      <c r="AE1825" s="168"/>
      <c r="AF1825" s="168"/>
      <c r="AG1825" s="168"/>
      <c r="AH1825" s="168"/>
      <c r="AI1825" s="168"/>
      <c r="AJ1825" s="168"/>
      <c r="AK1825" s="168"/>
      <c r="AL1825" s="168"/>
      <c r="AM1825" s="168"/>
      <c r="AN1825" s="168"/>
      <c r="AO1825" s="168"/>
    </row>
    <row r="1826" spans="1:41" x14ac:dyDescent="0.25">
      <c r="A1826" s="366"/>
      <c r="B1826" s="366"/>
      <c r="C1826" s="366"/>
      <c r="D1826" s="365"/>
      <c r="E1826" s="366" t="s">
        <v>619</v>
      </c>
      <c r="F1826" s="368"/>
      <c r="G1826" s="368" t="s">
        <v>2636</v>
      </c>
      <c r="H1826" s="367"/>
      <c r="I1826" s="361"/>
      <c r="J1826" s="362"/>
      <c r="K1826" s="361">
        <v>0.15525</v>
      </c>
      <c r="L1826" s="201">
        <v>-106.79425517172842</v>
      </c>
      <c r="M1826" s="201">
        <v>415.34755298882715</v>
      </c>
      <c r="N1826" s="201">
        <v>41.094000000000001</v>
      </c>
      <c r="O1826" s="361">
        <v>41.094000000000001</v>
      </c>
      <c r="P1826" s="361">
        <v>415.34755298882715</v>
      </c>
      <c r="Q1826" s="361">
        <v>-106.71663017172843</v>
      </c>
      <c r="R1826" s="361">
        <v>288.51622598178534</v>
      </c>
      <c r="S1826" s="361">
        <v>288.59385098178535</v>
      </c>
      <c r="T1826" s="361"/>
      <c r="U1826" s="170">
        <v>220.0375961153855</v>
      </c>
      <c r="V1826" s="170"/>
      <c r="W1826" s="170"/>
      <c r="X1826" s="168"/>
      <c r="Y1826" s="168"/>
      <c r="Z1826" s="168"/>
      <c r="AA1826" s="169"/>
      <c r="AB1826" s="168"/>
      <c r="AC1826" s="168"/>
      <c r="AD1826" s="168"/>
      <c r="AE1826" s="168"/>
      <c r="AF1826" s="168"/>
      <c r="AG1826" s="168"/>
      <c r="AH1826" s="168"/>
      <c r="AI1826" s="168"/>
      <c r="AJ1826" s="168"/>
      <c r="AK1826" s="168"/>
      <c r="AL1826" s="168"/>
      <c r="AM1826" s="168"/>
      <c r="AN1826" s="168"/>
      <c r="AO1826" s="168"/>
    </row>
    <row r="1827" spans="1:41" x14ac:dyDescent="0.25">
      <c r="A1827" s="366" t="s">
        <v>2423</v>
      </c>
      <c r="B1827" s="366" t="s">
        <v>2756</v>
      </c>
      <c r="C1827" s="366" t="s">
        <v>2190</v>
      </c>
      <c r="D1827" s="365">
        <v>2885</v>
      </c>
      <c r="E1827" s="366" t="s">
        <v>2748</v>
      </c>
      <c r="F1827" s="368"/>
      <c r="G1827" s="368" t="s">
        <v>2632</v>
      </c>
      <c r="H1827" s="367">
        <v>40</v>
      </c>
      <c r="I1827" s="361"/>
      <c r="J1827" s="362"/>
      <c r="K1827" s="361">
        <v>0.32364399999999999</v>
      </c>
      <c r="L1827" s="201">
        <v>-106.55480817172842</v>
      </c>
      <c r="M1827" s="201">
        <v>415.34755298882715</v>
      </c>
      <c r="N1827" s="201">
        <v>41.094000000000001</v>
      </c>
      <c r="O1827" s="361">
        <v>41.094000000000001</v>
      </c>
      <c r="P1827" s="361">
        <v>415.34755298882715</v>
      </c>
      <c r="Q1827" s="361">
        <v>-106.39298617172842</v>
      </c>
      <c r="R1827" s="361">
        <v>288.75567298178538</v>
      </c>
      <c r="S1827" s="361">
        <v>288.91749498178535</v>
      </c>
      <c r="T1827" s="361"/>
      <c r="U1827" s="170">
        <v>220.27704311538554</v>
      </c>
      <c r="V1827" s="170"/>
      <c r="W1827" s="170"/>
      <c r="X1827" s="168"/>
      <c r="Y1827" s="168"/>
      <c r="Z1827" s="168"/>
      <c r="AA1827" s="169"/>
      <c r="AB1827" s="168"/>
      <c r="AC1827" s="168"/>
      <c r="AD1827" s="168"/>
      <c r="AE1827" s="168"/>
      <c r="AF1827" s="168"/>
      <c r="AG1827" s="168"/>
      <c r="AH1827" s="168"/>
      <c r="AI1827" s="168"/>
      <c r="AJ1827" s="168"/>
      <c r="AK1827" s="168"/>
      <c r="AL1827" s="168"/>
      <c r="AM1827" s="168"/>
      <c r="AN1827" s="168"/>
      <c r="AO1827" s="168"/>
    </row>
    <row r="1828" spans="1:41" x14ac:dyDescent="0.25">
      <c r="A1828" s="366"/>
      <c r="B1828" s="366"/>
      <c r="C1828" s="366"/>
      <c r="D1828" s="365"/>
      <c r="E1828" s="366" t="s">
        <v>619</v>
      </c>
      <c r="F1828" s="368"/>
      <c r="G1828" s="368"/>
      <c r="H1828" s="367"/>
      <c r="I1828" s="361"/>
      <c r="J1828" s="362"/>
      <c r="K1828" s="361">
        <v>0</v>
      </c>
      <c r="L1828" s="201">
        <v>-106.39298617172842</v>
      </c>
      <c r="M1828" s="201">
        <v>415.34755298882715</v>
      </c>
      <c r="N1828" s="201">
        <v>41.094000000000001</v>
      </c>
      <c r="O1828" s="361">
        <v>41.094000000000001</v>
      </c>
      <c r="P1828" s="361">
        <v>415.34755298882715</v>
      </c>
      <c r="Q1828" s="361">
        <v>-106.39298617172842</v>
      </c>
      <c r="R1828" s="361">
        <v>288.91749498178535</v>
      </c>
      <c r="S1828" s="361">
        <v>288.91749498178535</v>
      </c>
      <c r="T1828" s="361"/>
      <c r="U1828" s="170">
        <v>220.43886511538551</v>
      </c>
      <c r="V1828" s="170"/>
      <c r="W1828" s="170"/>
      <c r="X1828" s="168"/>
      <c r="Y1828" s="168"/>
      <c r="Z1828" s="168"/>
      <c r="AA1828" s="169"/>
      <c r="AB1828" s="168"/>
      <c r="AC1828" s="168"/>
      <c r="AD1828" s="168"/>
      <c r="AE1828" s="168"/>
      <c r="AF1828" s="168"/>
      <c r="AG1828" s="168"/>
      <c r="AH1828" s="168"/>
      <c r="AI1828" s="168"/>
      <c r="AJ1828" s="168"/>
      <c r="AK1828" s="168"/>
      <c r="AL1828" s="168"/>
      <c r="AM1828" s="168"/>
      <c r="AN1828" s="168"/>
      <c r="AO1828" s="168"/>
    </row>
    <row r="1829" spans="1:41" x14ac:dyDescent="0.25">
      <c r="A1829" s="366"/>
      <c r="B1829" s="366"/>
      <c r="C1829" s="366"/>
      <c r="D1829" s="365"/>
      <c r="E1829" s="366"/>
      <c r="F1829" s="368"/>
      <c r="G1829" s="368"/>
      <c r="H1829" s="367"/>
      <c r="I1829" s="361"/>
      <c r="J1829" s="362"/>
      <c r="K1829" s="361">
        <v>0</v>
      </c>
      <c r="L1829" s="201">
        <v>-106.39298617172842</v>
      </c>
      <c r="M1829" s="201">
        <v>415.34755298882715</v>
      </c>
      <c r="N1829" s="201">
        <v>41.094000000000001</v>
      </c>
      <c r="O1829" s="361">
        <v>41.094000000000001</v>
      </c>
      <c r="P1829" s="361">
        <v>415.34755298882715</v>
      </c>
      <c r="Q1829" s="361">
        <v>-106.39298617172842</v>
      </c>
      <c r="R1829" s="361">
        <v>288.91749498178535</v>
      </c>
      <c r="S1829" s="361">
        <v>288.91749498178535</v>
      </c>
      <c r="T1829" s="361"/>
      <c r="U1829" s="170">
        <v>220.43886511538551</v>
      </c>
      <c r="V1829" s="170"/>
      <c r="W1829" s="170"/>
      <c r="X1829" s="168"/>
      <c r="Y1829" s="168"/>
      <c r="Z1829" s="168"/>
      <c r="AA1829" s="169"/>
      <c r="AB1829" s="168"/>
      <c r="AC1829" s="168"/>
      <c r="AD1829" s="168"/>
      <c r="AE1829" s="168"/>
      <c r="AF1829" s="168"/>
      <c r="AG1829" s="168"/>
      <c r="AH1829" s="168"/>
      <c r="AI1829" s="168"/>
      <c r="AJ1829" s="168"/>
      <c r="AK1829" s="168"/>
      <c r="AL1829" s="168"/>
      <c r="AM1829" s="168"/>
      <c r="AN1829" s="168"/>
      <c r="AO1829" s="168"/>
    </row>
    <row r="1830" spans="1:41" x14ac:dyDescent="0.25">
      <c r="A1830" s="366"/>
      <c r="B1830" s="366"/>
      <c r="C1830" s="366"/>
      <c r="D1830" s="365"/>
      <c r="E1830" s="366" t="s">
        <v>619</v>
      </c>
      <c r="F1830" s="368"/>
      <c r="G1830" s="368"/>
      <c r="H1830" s="367"/>
      <c r="I1830" s="361"/>
      <c r="J1830" s="362"/>
      <c r="K1830" s="361">
        <v>9.9516999999999994E-2</v>
      </c>
      <c r="L1830" s="201">
        <v>-106.34322767172841</v>
      </c>
      <c r="M1830" s="201">
        <v>415.34755298882715</v>
      </c>
      <c r="N1830" s="201">
        <v>41.094000000000001</v>
      </c>
      <c r="O1830" s="361">
        <v>41.094000000000001</v>
      </c>
      <c r="P1830" s="361">
        <v>415.34755298882715</v>
      </c>
      <c r="Q1830" s="361">
        <v>-106.29346917172842</v>
      </c>
      <c r="R1830" s="361">
        <v>288.96725348178535</v>
      </c>
      <c r="S1830" s="361">
        <v>289.01701198178534</v>
      </c>
      <c r="T1830" s="361"/>
      <c r="U1830" s="170">
        <v>220.48862361538551</v>
      </c>
      <c r="V1830" s="170"/>
      <c r="W1830" s="170"/>
      <c r="X1830" s="168"/>
      <c r="Y1830" s="168"/>
      <c r="Z1830" s="168"/>
      <c r="AA1830" s="169"/>
      <c r="AB1830" s="168"/>
      <c r="AC1830" s="168"/>
      <c r="AD1830" s="168"/>
      <c r="AE1830" s="168"/>
      <c r="AF1830" s="168"/>
      <c r="AG1830" s="168"/>
      <c r="AH1830" s="168"/>
      <c r="AI1830" s="168"/>
      <c r="AJ1830" s="168"/>
      <c r="AK1830" s="168"/>
      <c r="AL1830" s="168"/>
      <c r="AM1830" s="168"/>
      <c r="AN1830" s="168"/>
      <c r="AO1830" s="168"/>
    </row>
    <row r="1831" spans="1:41" x14ac:dyDescent="0.25">
      <c r="A1831" s="366" t="s">
        <v>2423</v>
      </c>
      <c r="B1831" s="366" t="s">
        <v>2756</v>
      </c>
      <c r="C1831" s="366" t="s">
        <v>2183</v>
      </c>
      <c r="D1831" s="365">
        <v>2890</v>
      </c>
      <c r="E1831" s="366" t="s">
        <v>2747</v>
      </c>
      <c r="F1831" s="368"/>
      <c r="G1831" s="368" t="s">
        <v>2632</v>
      </c>
      <c r="H1831" s="367">
        <v>40</v>
      </c>
      <c r="I1831" s="361"/>
      <c r="J1831" s="362"/>
      <c r="K1831" s="361">
        <v>0.32364399999999999</v>
      </c>
      <c r="L1831" s="201">
        <v>-106.13164717172842</v>
      </c>
      <c r="M1831" s="201">
        <v>415.34755298882715</v>
      </c>
      <c r="N1831" s="201">
        <v>41.094000000000001</v>
      </c>
      <c r="O1831" s="361">
        <v>41.094000000000001</v>
      </c>
      <c r="P1831" s="361">
        <v>415.34755298882715</v>
      </c>
      <c r="Q1831" s="361">
        <v>-105.96982517172842</v>
      </c>
      <c r="R1831" s="361">
        <v>289.17883398178537</v>
      </c>
      <c r="S1831" s="361">
        <v>289.34065598178535</v>
      </c>
      <c r="T1831" s="361"/>
      <c r="U1831" s="170">
        <v>220.70020411538553</v>
      </c>
      <c r="V1831" s="170"/>
      <c r="W1831" s="170"/>
      <c r="X1831" s="168"/>
      <c r="Y1831" s="168"/>
      <c r="Z1831" s="168"/>
      <c r="AA1831" s="169"/>
      <c r="AB1831" s="168"/>
      <c r="AC1831" s="168"/>
      <c r="AD1831" s="168"/>
      <c r="AE1831" s="168"/>
      <c r="AF1831" s="168"/>
      <c r="AG1831" s="168"/>
      <c r="AH1831" s="168"/>
      <c r="AI1831" s="168"/>
      <c r="AJ1831" s="168"/>
      <c r="AK1831" s="168"/>
      <c r="AL1831" s="168"/>
      <c r="AM1831" s="168"/>
      <c r="AN1831" s="168"/>
      <c r="AO1831" s="168"/>
    </row>
    <row r="1832" spans="1:41" x14ac:dyDescent="0.25">
      <c r="A1832" s="366"/>
      <c r="B1832" s="366"/>
      <c r="C1832" s="366"/>
      <c r="D1832" s="365"/>
      <c r="E1832" s="366" t="s">
        <v>619</v>
      </c>
      <c r="F1832" s="368"/>
      <c r="G1832" s="368"/>
      <c r="H1832" s="367"/>
      <c r="I1832" s="361"/>
      <c r="J1832" s="362"/>
      <c r="K1832" s="361">
        <v>0</v>
      </c>
      <c r="L1832" s="201">
        <v>-105.96982517172842</v>
      </c>
      <c r="M1832" s="201">
        <v>415.34755298882715</v>
      </c>
      <c r="N1832" s="201">
        <v>41.094000000000001</v>
      </c>
      <c r="O1832" s="361">
        <v>41.094000000000001</v>
      </c>
      <c r="P1832" s="361">
        <v>415.34755298882715</v>
      </c>
      <c r="Q1832" s="361">
        <v>-105.96982517172842</v>
      </c>
      <c r="R1832" s="361">
        <v>289.34065598178535</v>
      </c>
      <c r="S1832" s="361">
        <v>289.34065598178535</v>
      </c>
      <c r="T1832" s="361"/>
      <c r="U1832" s="170">
        <v>220.8620261153855</v>
      </c>
      <c r="V1832" s="170"/>
      <c r="W1832" s="170"/>
      <c r="X1832" s="168"/>
      <c r="Y1832" s="168"/>
      <c r="Z1832" s="168"/>
      <c r="AA1832" s="169"/>
      <c r="AB1832" s="168"/>
      <c r="AC1832" s="168"/>
      <c r="AD1832" s="168"/>
      <c r="AE1832" s="168"/>
      <c r="AF1832" s="168"/>
      <c r="AG1832" s="168"/>
      <c r="AH1832" s="168"/>
      <c r="AI1832" s="168"/>
      <c r="AJ1832" s="168"/>
      <c r="AK1832" s="168"/>
      <c r="AL1832" s="168"/>
      <c r="AM1832" s="168"/>
      <c r="AN1832" s="168"/>
      <c r="AO1832" s="168"/>
    </row>
    <row r="1833" spans="1:41" x14ac:dyDescent="0.25">
      <c r="A1833" s="366"/>
      <c r="B1833" s="366"/>
      <c r="C1833" s="366"/>
      <c r="D1833" s="365"/>
      <c r="E1833" s="366"/>
      <c r="F1833" s="368"/>
      <c r="G1833" s="368"/>
      <c r="H1833" s="367"/>
      <c r="I1833" s="361"/>
      <c r="J1833" s="362"/>
      <c r="K1833" s="361">
        <v>0</v>
      </c>
      <c r="L1833" s="201">
        <v>-105.96982517172842</v>
      </c>
      <c r="M1833" s="201">
        <v>415.34755298882715</v>
      </c>
      <c r="N1833" s="201">
        <v>41.094000000000001</v>
      </c>
      <c r="O1833" s="361">
        <v>41.094000000000001</v>
      </c>
      <c r="P1833" s="361">
        <v>415.34755298882715</v>
      </c>
      <c r="Q1833" s="361">
        <v>-105.96982517172842</v>
      </c>
      <c r="R1833" s="361">
        <v>289.34065598178535</v>
      </c>
      <c r="S1833" s="361">
        <v>289.34065598178535</v>
      </c>
      <c r="T1833" s="361"/>
      <c r="U1833" s="170">
        <v>220.8620261153855</v>
      </c>
      <c r="V1833" s="170"/>
      <c r="W1833" s="170"/>
      <c r="X1833" s="168"/>
      <c r="Y1833" s="168"/>
      <c r="Z1833" s="168"/>
      <c r="AA1833" s="169"/>
      <c r="AB1833" s="168"/>
      <c r="AC1833" s="168"/>
      <c r="AD1833" s="168"/>
      <c r="AE1833" s="168"/>
      <c r="AF1833" s="168"/>
      <c r="AG1833" s="168"/>
      <c r="AH1833" s="168"/>
      <c r="AI1833" s="168"/>
      <c r="AJ1833" s="168"/>
      <c r="AK1833" s="168"/>
      <c r="AL1833" s="168"/>
      <c r="AM1833" s="168"/>
      <c r="AN1833" s="168"/>
      <c r="AO1833" s="168"/>
    </row>
    <row r="1834" spans="1:41" x14ac:dyDescent="0.25">
      <c r="A1834" s="366"/>
      <c r="B1834" s="366"/>
      <c r="C1834" s="366"/>
      <c r="D1834" s="365"/>
      <c r="E1834" s="366" t="s">
        <v>619</v>
      </c>
      <c r="F1834" s="368"/>
      <c r="G1834" s="368"/>
      <c r="H1834" s="367"/>
      <c r="I1834" s="361"/>
      <c r="J1834" s="362"/>
      <c r="K1834" s="361">
        <v>9.9516999999999994E-2</v>
      </c>
      <c r="L1834" s="201">
        <v>-105.92006667172842</v>
      </c>
      <c r="M1834" s="201">
        <v>415.34755298882715</v>
      </c>
      <c r="N1834" s="201">
        <v>41.094000000000001</v>
      </c>
      <c r="O1834" s="361">
        <v>41.094000000000001</v>
      </c>
      <c r="P1834" s="361">
        <v>415.34755298882715</v>
      </c>
      <c r="Q1834" s="361">
        <v>-105.87030817172841</v>
      </c>
      <c r="R1834" s="361">
        <v>289.39041448178534</v>
      </c>
      <c r="S1834" s="361">
        <v>289.44017298178534</v>
      </c>
      <c r="T1834" s="361"/>
      <c r="U1834" s="170">
        <v>220.9117846153855</v>
      </c>
      <c r="V1834" s="170"/>
      <c r="W1834" s="170"/>
      <c r="X1834" s="168"/>
      <c r="Y1834" s="168"/>
      <c r="Z1834" s="168"/>
      <c r="AA1834" s="169"/>
      <c r="AB1834" s="168"/>
      <c r="AC1834" s="168"/>
      <c r="AD1834" s="168"/>
      <c r="AE1834" s="168"/>
      <c r="AF1834" s="168"/>
      <c r="AG1834" s="168"/>
      <c r="AH1834" s="168"/>
      <c r="AI1834" s="168"/>
      <c r="AJ1834" s="168"/>
      <c r="AK1834" s="168"/>
      <c r="AL1834" s="168"/>
      <c r="AM1834" s="168"/>
      <c r="AN1834" s="168"/>
      <c r="AO1834" s="168"/>
    </row>
    <row r="1835" spans="1:41" x14ac:dyDescent="0.25">
      <c r="A1835" s="366" t="s">
        <v>2423</v>
      </c>
      <c r="B1835" s="366" t="s">
        <v>2756</v>
      </c>
      <c r="C1835" s="366" t="s">
        <v>2181</v>
      </c>
      <c r="D1835" s="365">
        <v>2894</v>
      </c>
      <c r="E1835" s="366" t="s">
        <v>2746</v>
      </c>
      <c r="F1835" s="368"/>
      <c r="G1835" s="368" t="s">
        <v>2632</v>
      </c>
      <c r="H1835" s="367">
        <v>40</v>
      </c>
      <c r="I1835" s="361"/>
      <c r="J1835" s="362"/>
      <c r="K1835" s="361">
        <v>0.32364399999999999</v>
      </c>
      <c r="L1835" s="201">
        <v>-105.70848617172841</v>
      </c>
      <c r="M1835" s="201">
        <v>415.34755298882715</v>
      </c>
      <c r="N1835" s="201">
        <v>41.094000000000001</v>
      </c>
      <c r="O1835" s="361">
        <v>41.094000000000001</v>
      </c>
      <c r="P1835" s="361">
        <v>415.34755298882715</v>
      </c>
      <c r="Q1835" s="361">
        <v>-105.54666417172841</v>
      </c>
      <c r="R1835" s="361">
        <v>289.60199498178537</v>
      </c>
      <c r="S1835" s="361">
        <v>289.76381698178534</v>
      </c>
      <c r="T1835" s="361"/>
      <c r="U1835" s="170">
        <v>221.12336511538552</v>
      </c>
      <c r="V1835" s="170"/>
      <c r="W1835" s="170"/>
      <c r="X1835" s="168"/>
      <c r="Y1835" s="168"/>
      <c r="Z1835" s="168"/>
      <c r="AA1835" s="169"/>
      <c r="AB1835" s="168"/>
      <c r="AC1835" s="168"/>
      <c r="AD1835" s="168"/>
      <c r="AE1835" s="168"/>
      <c r="AF1835" s="168"/>
      <c r="AG1835" s="168"/>
      <c r="AH1835" s="168"/>
      <c r="AI1835" s="168"/>
      <c r="AJ1835" s="168"/>
      <c r="AK1835" s="168"/>
      <c r="AL1835" s="168"/>
      <c r="AM1835" s="168"/>
      <c r="AN1835" s="168"/>
      <c r="AO1835" s="168"/>
    </row>
    <row r="1836" spans="1:41" x14ac:dyDescent="0.25">
      <c r="A1836" s="366" t="s">
        <v>2423</v>
      </c>
      <c r="B1836" s="366" t="s">
        <v>2756</v>
      </c>
      <c r="C1836" s="366" t="s">
        <v>2174</v>
      </c>
      <c r="D1836" s="365">
        <v>2896</v>
      </c>
      <c r="E1836" s="366" t="s">
        <v>2745</v>
      </c>
      <c r="F1836" s="368"/>
      <c r="G1836" s="368" t="s">
        <v>4278</v>
      </c>
      <c r="H1836" s="367"/>
      <c r="I1836" s="361"/>
      <c r="J1836" s="362"/>
      <c r="K1836" s="361">
        <v>0</v>
      </c>
      <c r="L1836" s="201">
        <v>-105.54666417172841</v>
      </c>
      <c r="M1836" s="201">
        <v>415.34755298882715</v>
      </c>
      <c r="N1836" s="201">
        <v>41.094000000000001</v>
      </c>
      <c r="O1836" s="361">
        <v>41.094000000000001</v>
      </c>
      <c r="P1836" s="361">
        <v>415.34755298882715</v>
      </c>
      <c r="Q1836" s="361">
        <v>-105.54666417172841</v>
      </c>
      <c r="R1836" s="361">
        <v>289.76381698178534</v>
      </c>
      <c r="S1836" s="361">
        <v>289.76381698178534</v>
      </c>
      <c r="T1836" s="361"/>
      <c r="U1836" s="170">
        <v>221.2851871153855</v>
      </c>
      <c r="V1836" s="170"/>
      <c r="W1836" s="170"/>
      <c r="X1836" s="168"/>
      <c r="Y1836" s="168"/>
      <c r="Z1836" s="168"/>
      <c r="AA1836" s="169"/>
      <c r="AB1836" s="168"/>
      <c r="AC1836" s="168"/>
      <c r="AD1836" s="168"/>
      <c r="AE1836" s="168"/>
      <c r="AF1836" s="168"/>
      <c r="AG1836" s="168"/>
      <c r="AH1836" s="168"/>
      <c r="AI1836" s="168"/>
      <c r="AJ1836" s="168"/>
      <c r="AK1836" s="168"/>
      <c r="AL1836" s="168"/>
      <c r="AM1836" s="168"/>
      <c r="AN1836" s="168"/>
      <c r="AO1836" s="168"/>
    </row>
    <row r="1837" spans="1:41" x14ac:dyDescent="0.25">
      <c r="A1837" s="366"/>
      <c r="B1837" s="366"/>
      <c r="C1837" s="366"/>
      <c r="D1837" s="365"/>
      <c r="E1837" s="366"/>
      <c r="F1837" s="368"/>
      <c r="G1837" s="368"/>
      <c r="H1837" s="367"/>
      <c r="I1837" s="361"/>
      <c r="J1837" s="362"/>
      <c r="K1837" s="361">
        <v>0</v>
      </c>
      <c r="L1837" s="201">
        <v>-105.54666417172841</v>
      </c>
      <c r="M1837" s="201">
        <v>415.34755298882715</v>
      </c>
      <c r="N1837" s="201">
        <v>41.094000000000001</v>
      </c>
      <c r="O1837" s="361">
        <v>41.094000000000001</v>
      </c>
      <c r="P1837" s="361">
        <v>415.34755298882715</v>
      </c>
      <c r="Q1837" s="361">
        <v>-105.54666417172841</v>
      </c>
      <c r="R1837" s="361">
        <v>289.76381698178534</v>
      </c>
      <c r="S1837" s="361">
        <v>289.76381698178534</v>
      </c>
      <c r="T1837" s="361"/>
      <c r="U1837" s="170">
        <v>221.2851871153855</v>
      </c>
      <c r="V1837" s="170"/>
      <c r="W1837" s="170"/>
      <c r="X1837" s="168"/>
      <c r="Y1837" s="168"/>
      <c r="Z1837" s="168"/>
      <c r="AA1837" s="169"/>
      <c r="AB1837" s="168"/>
      <c r="AC1837" s="168"/>
      <c r="AD1837" s="168"/>
      <c r="AE1837" s="168"/>
      <c r="AF1837" s="168"/>
      <c r="AG1837" s="168"/>
      <c r="AH1837" s="168"/>
      <c r="AI1837" s="168"/>
      <c r="AJ1837" s="168"/>
      <c r="AK1837" s="168"/>
      <c r="AL1837" s="168"/>
      <c r="AM1837" s="168"/>
      <c r="AN1837" s="168"/>
      <c r="AO1837" s="168"/>
    </row>
    <row r="1838" spans="1:41" x14ac:dyDescent="0.25">
      <c r="A1838" s="366"/>
      <c r="B1838" s="366"/>
      <c r="C1838" s="366"/>
      <c r="D1838" s="365"/>
      <c r="E1838" s="366" t="s">
        <v>619</v>
      </c>
      <c r="F1838" s="368"/>
      <c r="G1838" s="368" t="s">
        <v>2198</v>
      </c>
      <c r="H1838" s="367"/>
      <c r="I1838" s="361"/>
      <c r="J1838" s="362"/>
      <c r="K1838" s="361">
        <v>0.16770400000000002</v>
      </c>
      <c r="L1838" s="201">
        <v>-105.46281217172842</v>
      </c>
      <c r="M1838" s="201">
        <v>415.34755298882715</v>
      </c>
      <c r="N1838" s="201">
        <v>41.094000000000001</v>
      </c>
      <c r="O1838" s="361">
        <v>41.094000000000001</v>
      </c>
      <c r="P1838" s="361">
        <v>415.34755298882715</v>
      </c>
      <c r="Q1838" s="361">
        <v>-105.37896017172841</v>
      </c>
      <c r="R1838" s="361">
        <v>289.84766898178538</v>
      </c>
      <c r="S1838" s="361">
        <v>289.93152098178535</v>
      </c>
      <c r="T1838" s="361"/>
      <c r="U1838" s="170">
        <v>221.36903911538553</v>
      </c>
      <c r="V1838" s="170"/>
      <c r="W1838" s="170"/>
      <c r="X1838" s="168"/>
      <c r="Y1838" s="168"/>
      <c r="Z1838" s="168"/>
      <c r="AA1838" s="169"/>
      <c r="AB1838" s="168"/>
      <c r="AC1838" s="168"/>
      <c r="AD1838" s="168"/>
      <c r="AE1838" s="168"/>
      <c r="AF1838" s="168"/>
      <c r="AG1838" s="168"/>
      <c r="AH1838" s="168"/>
      <c r="AI1838" s="168"/>
      <c r="AJ1838" s="168"/>
      <c r="AK1838" s="168"/>
      <c r="AL1838" s="168"/>
      <c r="AM1838" s="168"/>
      <c r="AN1838" s="168"/>
      <c r="AO1838" s="168"/>
    </row>
    <row r="1839" spans="1:41" x14ac:dyDescent="0.25">
      <c r="A1839" s="366" t="s">
        <v>2423</v>
      </c>
      <c r="B1839" s="366" t="s">
        <v>2756</v>
      </c>
      <c r="C1839" s="366" t="s">
        <v>1981</v>
      </c>
      <c r="D1839" s="365">
        <v>2900</v>
      </c>
      <c r="E1839" s="361" t="s">
        <v>2744</v>
      </c>
      <c r="F1839" s="364"/>
      <c r="G1839" s="364" t="s">
        <v>1978</v>
      </c>
      <c r="H1839" s="363">
        <v>40</v>
      </c>
      <c r="I1839" s="361"/>
      <c r="J1839" s="362"/>
      <c r="K1839" s="361">
        <v>5.7403999999999997E-2</v>
      </c>
      <c r="L1839" s="201">
        <v>-105.3502581717284</v>
      </c>
      <c r="M1839" s="201">
        <v>415.34755298882715</v>
      </c>
      <c r="N1839" s="201">
        <v>41.094000000000001</v>
      </c>
      <c r="O1839" s="361">
        <v>41.094000000000001</v>
      </c>
      <c r="P1839" s="361">
        <v>415.34755298882715</v>
      </c>
      <c r="Q1839" s="361">
        <v>-105.3215561717284</v>
      </c>
      <c r="R1839" s="361">
        <v>289.96022298178536</v>
      </c>
      <c r="S1839" s="361">
        <v>289.98892498178537</v>
      </c>
      <c r="T1839" s="361"/>
      <c r="U1839" s="170">
        <v>221.48159311538552</v>
      </c>
      <c r="V1839" s="170"/>
      <c r="W1839" s="170"/>
      <c r="X1839" s="168"/>
      <c r="Y1839" s="168"/>
      <c r="Z1839" s="168"/>
      <c r="AA1839" s="169"/>
      <c r="AB1839" s="168"/>
      <c r="AC1839" s="168"/>
      <c r="AD1839" s="168"/>
      <c r="AE1839" s="168"/>
      <c r="AF1839" s="168"/>
      <c r="AG1839" s="168"/>
      <c r="AH1839" s="168"/>
      <c r="AI1839" s="168"/>
      <c r="AJ1839" s="168"/>
      <c r="AK1839" s="168"/>
      <c r="AL1839" s="168"/>
      <c r="AM1839" s="168"/>
      <c r="AN1839" s="168"/>
      <c r="AO1839" s="168"/>
    </row>
    <row r="1840" spans="1:41" x14ac:dyDescent="0.25">
      <c r="A1840" s="278"/>
      <c r="B1840" s="278"/>
      <c r="C1840" s="280"/>
      <c r="D1840" s="279"/>
      <c r="E1840" s="280" t="s">
        <v>619</v>
      </c>
      <c r="F1840" s="277"/>
      <c r="G1840" s="277" t="s">
        <v>1962</v>
      </c>
      <c r="H1840" s="276">
        <v>40</v>
      </c>
      <c r="I1840" s="274"/>
      <c r="J1840" s="275"/>
      <c r="K1840" s="274">
        <v>0.103502</v>
      </c>
      <c r="L1840" s="201">
        <v>-105.26980517172839</v>
      </c>
      <c r="M1840" s="201">
        <v>415.34755298882715</v>
      </c>
      <c r="N1840" s="201">
        <v>41.094000000000001</v>
      </c>
      <c r="O1840" s="273">
        <v>41.094000000000001</v>
      </c>
      <c r="P1840" s="273">
        <v>415.34755298882715</v>
      </c>
      <c r="Q1840" s="273">
        <v>-105.2180541717284</v>
      </c>
      <c r="R1840" s="273">
        <v>290.04067598178534</v>
      </c>
      <c r="S1840" s="273">
        <v>290.09242698178537</v>
      </c>
      <c r="T1840" s="273"/>
      <c r="U1840" s="170">
        <v>221.5620461153855</v>
      </c>
      <c r="V1840" s="170"/>
      <c r="W1840" s="170"/>
      <c r="X1840" s="168"/>
      <c r="Y1840" s="168"/>
      <c r="Z1840" s="168"/>
      <c r="AA1840" s="169"/>
      <c r="AB1840" s="168"/>
      <c r="AC1840" s="168"/>
      <c r="AD1840" s="168"/>
      <c r="AE1840" s="168"/>
      <c r="AF1840" s="168"/>
      <c r="AG1840" s="168"/>
      <c r="AH1840" s="168"/>
      <c r="AI1840" s="168"/>
      <c r="AJ1840" s="168"/>
      <c r="AK1840" s="168"/>
      <c r="AL1840" s="168"/>
      <c r="AM1840" s="168"/>
      <c r="AN1840" s="168"/>
      <c r="AO1840" s="168"/>
    </row>
    <row r="1841" spans="1:41" x14ac:dyDescent="0.25">
      <c r="A1841" s="278" t="s">
        <v>2423</v>
      </c>
      <c r="B1841" s="278" t="s">
        <v>2743</v>
      </c>
      <c r="C1841" s="280" t="s">
        <v>111</v>
      </c>
      <c r="D1841" s="279">
        <v>2901</v>
      </c>
      <c r="E1841" s="278" t="s">
        <v>1278</v>
      </c>
      <c r="F1841" s="277" t="s">
        <v>2169</v>
      </c>
      <c r="G1841" s="277" t="s">
        <v>1951</v>
      </c>
      <c r="H1841" s="276"/>
      <c r="I1841" s="273"/>
      <c r="J1841" s="275"/>
      <c r="K1841" s="274">
        <v>0</v>
      </c>
      <c r="L1841" s="201">
        <v>-105.2180541717284</v>
      </c>
      <c r="M1841" s="201">
        <v>415.34755298882715</v>
      </c>
      <c r="N1841" s="201">
        <v>41.094000000000001</v>
      </c>
      <c r="O1841" s="273">
        <v>41.094000000000001</v>
      </c>
      <c r="P1841" s="273">
        <v>415.34755298882715</v>
      </c>
      <c r="Q1841" s="273">
        <v>-105.2180541717284</v>
      </c>
      <c r="R1841" s="273">
        <v>290.09242698178537</v>
      </c>
      <c r="S1841" s="273">
        <v>290.09242698178537</v>
      </c>
      <c r="T1841" s="273"/>
      <c r="U1841" s="170">
        <v>221.61379711538552</v>
      </c>
      <c r="V1841" s="170"/>
      <c r="W1841" s="170"/>
      <c r="X1841" s="168"/>
      <c r="Y1841" s="168"/>
      <c r="Z1841" s="168"/>
      <c r="AA1841" s="169"/>
      <c r="AB1841" s="168"/>
      <c r="AC1841" s="168"/>
      <c r="AD1841" s="168"/>
      <c r="AE1841" s="168"/>
      <c r="AF1841" s="168"/>
      <c r="AG1841" s="168"/>
      <c r="AH1841" s="168"/>
      <c r="AI1841" s="168"/>
      <c r="AJ1841" s="168"/>
      <c r="AK1841" s="168"/>
      <c r="AL1841" s="168"/>
      <c r="AM1841" s="168"/>
      <c r="AN1841" s="168"/>
      <c r="AO1841" s="168"/>
    </row>
    <row r="1842" spans="1:41" x14ac:dyDescent="0.25">
      <c r="A1842" s="278"/>
      <c r="B1842" s="278"/>
      <c r="C1842" s="280"/>
      <c r="D1842" s="279"/>
      <c r="E1842" s="283" t="s">
        <v>619</v>
      </c>
      <c r="F1842" s="277"/>
      <c r="G1842" s="277" t="s">
        <v>1969</v>
      </c>
      <c r="H1842" s="282"/>
      <c r="I1842" s="281"/>
      <c r="J1842" s="275"/>
      <c r="K1842" s="274">
        <v>0.14528199999999999</v>
      </c>
      <c r="L1842" s="201">
        <v>-105.14541317172839</v>
      </c>
      <c r="M1842" s="201">
        <v>415.34755298882715</v>
      </c>
      <c r="N1842" s="201">
        <v>41.094000000000001</v>
      </c>
      <c r="O1842" s="273">
        <v>41.094000000000001</v>
      </c>
      <c r="P1842" s="273">
        <v>415.34755298882715</v>
      </c>
      <c r="Q1842" s="273">
        <v>-105.0727721717284</v>
      </c>
      <c r="R1842" s="273">
        <v>290.1650679817854</v>
      </c>
      <c r="S1842" s="273">
        <v>290.23770898178537</v>
      </c>
      <c r="T1842" s="273"/>
      <c r="U1842" s="170">
        <v>221.68643811538556</v>
      </c>
      <c r="V1842" s="170"/>
      <c r="W1842" s="170"/>
      <c r="X1842" s="168"/>
      <c r="Y1842" s="168"/>
      <c r="Z1842" s="168"/>
      <c r="AA1842" s="169"/>
      <c r="AB1842" s="168"/>
      <c r="AC1842" s="168"/>
      <c r="AD1842" s="168"/>
      <c r="AE1842" s="168"/>
      <c r="AF1842" s="168"/>
      <c r="AG1842" s="168"/>
      <c r="AH1842" s="168"/>
      <c r="AI1842" s="168"/>
      <c r="AJ1842" s="168"/>
      <c r="AK1842" s="168"/>
      <c r="AL1842" s="168"/>
      <c r="AM1842" s="168"/>
      <c r="AN1842" s="168"/>
      <c r="AO1842" s="168"/>
    </row>
    <row r="1843" spans="1:41" x14ac:dyDescent="0.25">
      <c r="A1843" s="278" t="s">
        <v>2423</v>
      </c>
      <c r="B1843" s="278" t="s">
        <v>2743</v>
      </c>
      <c r="C1843" s="280" t="s">
        <v>2087</v>
      </c>
      <c r="D1843" s="279">
        <v>2902</v>
      </c>
      <c r="E1843" s="278" t="s">
        <v>2742</v>
      </c>
      <c r="F1843" s="277"/>
      <c r="G1843" s="277" t="s">
        <v>2085</v>
      </c>
      <c r="H1843" s="276"/>
      <c r="I1843" s="273"/>
      <c r="J1843" s="275"/>
      <c r="K1843" s="274">
        <v>0</v>
      </c>
      <c r="L1843" s="201">
        <v>-105.0727721717284</v>
      </c>
      <c r="M1843" s="201">
        <v>415.34755298882715</v>
      </c>
      <c r="N1843" s="201">
        <v>41.094000000000001</v>
      </c>
      <c r="O1843" s="273">
        <v>41.094000000000001</v>
      </c>
      <c r="P1843" s="273">
        <v>415.34755298882715</v>
      </c>
      <c r="Q1843" s="273">
        <v>-105.0727721717284</v>
      </c>
      <c r="R1843" s="273">
        <v>290.23770898178537</v>
      </c>
      <c r="S1843" s="273">
        <v>290.23770898178537</v>
      </c>
      <c r="T1843" s="273"/>
      <c r="U1843" s="170">
        <v>221.75907911538553</v>
      </c>
      <c r="V1843" s="170"/>
      <c r="W1843" s="170"/>
      <c r="X1843" s="168"/>
      <c r="Y1843" s="168"/>
      <c r="Z1843" s="168"/>
      <c r="AA1843" s="169"/>
      <c r="AB1843" s="168"/>
      <c r="AC1843" s="168"/>
      <c r="AD1843" s="168"/>
      <c r="AE1843" s="168"/>
      <c r="AF1843" s="168"/>
      <c r="AG1843" s="168"/>
      <c r="AH1843" s="168"/>
      <c r="AI1843" s="168"/>
      <c r="AJ1843" s="168"/>
      <c r="AK1843" s="168"/>
      <c r="AL1843" s="168"/>
      <c r="AM1843" s="168"/>
      <c r="AN1843" s="168"/>
      <c r="AO1843" s="168"/>
    </row>
    <row r="1844" spans="1:41" x14ac:dyDescent="0.25">
      <c r="A1844" s="278"/>
      <c r="B1844" s="278"/>
      <c r="C1844" s="280"/>
      <c r="D1844" s="279"/>
      <c r="E1844" s="283" t="s">
        <v>619</v>
      </c>
      <c r="F1844" s="277"/>
      <c r="G1844" s="277" t="s">
        <v>1969</v>
      </c>
      <c r="H1844" s="282"/>
      <c r="I1844" s="281"/>
      <c r="J1844" s="275"/>
      <c r="K1844" s="274">
        <v>0</v>
      </c>
      <c r="L1844" s="201">
        <v>-105.0727721717284</v>
      </c>
      <c r="M1844" s="201">
        <v>415.34755298882715</v>
      </c>
      <c r="N1844" s="201">
        <v>41.094000000000001</v>
      </c>
      <c r="O1844" s="273">
        <v>41.094000000000001</v>
      </c>
      <c r="P1844" s="273">
        <v>415.34755298882715</v>
      </c>
      <c r="Q1844" s="273">
        <v>-105.0727721717284</v>
      </c>
      <c r="R1844" s="273">
        <v>290.23770898178537</v>
      </c>
      <c r="S1844" s="273">
        <v>290.23770898178537</v>
      </c>
      <c r="T1844" s="273"/>
      <c r="U1844" s="170">
        <v>221.75907911538553</v>
      </c>
      <c r="V1844" s="170"/>
      <c r="W1844" s="170"/>
      <c r="X1844" s="168"/>
      <c r="Y1844" s="168"/>
      <c r="Z1844" s="168"/>
      <c r="AA1844" s="169"/>
      <c r="AB1844" s="168"/>
      <c r="AC1844" s="168"/>
      <c r="AD1844" s="168"/>
      <c r="AE1844" s="168"/>
      <c r="AF1844" s="168"/>
      <c r="AG1844" s="168"/>
      <c r="AH1844" s="168"/>
      <c r="AI1844" s="168"/>
      <c r="AJ1844" s="168"/>
      <c r="AK1844" s="168"/>
      <c r="AL1844" s="168"/>
      <c r="AM1844" s="168"/>
      <c r="AN1844" s="168"/>
      <c r="AO1844" s="168"/>
    </row>
    <row r="1845" spans="1:41" x14ac:dyDescent="0.25">
      <c r="A1845" s="278" t="s">
        <v>2423</v>
      </c>
      <c r="B1845" s="278" t="s">
        <v>2743</v>
      </c>
      <c r="C1845" s="280" t="s">
        <v>1990</v>
      </c>
      <c r="D1845" s="279">
        <v>2902</v>
      </c>
      <c r="E1845" s="278" t="s">
        <v>2741</v>
      </c>
      <c r="F1845" s="277" t="s">
        <v>1988</v>
      </c>
      <c r="G1845" s="277" t="s">
        <v>1987</v>
      </c>
      <c r="H1845" s="276"/>
      <c r="I1845" s="273"/>
      <c r="J1845" s="275"/>
      <c r="K1845" s="274">
        <v>0</v>
      </c>
      <c r="L1845" s="201">
        <v>-105.0727721717284</v>
      </c>
      <c r="M1845" s="201">
        <v>415.34755298882715</v>
      </c>
      <c r="N1845" s="201">
        <v>41.094000000000001</v>
      </c>
      <c r="O1845" s="273">
        <v>41.094000000000001</v>
      </c>
      <c r="P1845" s="273">
        <v>415.34755298882715</v>
      </c>
      <c r="Q1845" s="273">
        <v>-105.0727721717284</v>
      </c>
      <c r="R1845" s="273">
        <v>290.23770898178537</v>
      </c>
      <c r="S1845" s="273">
        <v>290.23770898178537</v>
      </c>
      <c r="T1845" s="273"/>
      <c r="U1845" s="170">
        <v>221.75907911538553</v>
      </c>
      <c r="V1845" s="170"/>
      <c r="W1845" s="170"/>
      <c r="X1845" s="168"/>
      <c r="Y1845" s="168"/>
      <c r="Z1845" s="168"/>
      <c r="AA1845" s="169"/>
      <c r="AB1845" s="168"/>
      <c r="AC1845" s="168"/>
      <c r="AD1845" s="168"/>
      <c r="AE1845" s="168"/>
      <c r="AF1845" s="168"/>
      <c r="AG1845" s="168"/>
      <c r="AH1845" s="168"/>
      <c r="AI1845" s="168"/>
      <c r="AJ1845" s="168"/>
      <c r="AK1845" s="168"/>
      <c r="AL1845" s="168"/>
      <c r="AM1845" s="168"/>
      <c r="AN1845" s="168"/>
      <c r="AO1845" s="168"/>
    </row>
    <row r="1846" spans="1:41" x14ac:dyDescent="0.25">
      <c r="A1846" s="278"/>
      <c r="B1846" s="278"/>
      <c r="C1846" s="280"/>
      <c r="D1846" s="279"/>
      <c r="E1846" s="278" t="s">
        <v>619</v>
      </c>
      <c r="F1846" s="277"/>
      <c r="G1846" s="277" t="s">
        <v>1962</v>
      </c>
      <c r="H1846" s="276">
        <v>40</v>
      </c>
      <c r="I1846" s="273"/>
      <c r="J1846" s="275"/>
      <c r="K1846" s="274">
        <v>0.13121600000000003</v>
      </c>
      <c r="L1846" s="201">
        <v>-105.00716417172841</v>
      </c>
      <c r="M1846" s="201">
        <v>415.34755298882715</v>
      </c>
      <c r="N1846" s="201">
        <v>41.094000000000001</v>
      </c>
      <c r="O1846" s="273">
        <v>41.094000000000001</v>
      </c>
      <c r="P1846" s="273">
        <v>415.34755298882715</v>
      </c>
      <c r="Q1846" s="273">
        <v>-104.94155617172841</v>
      </c>
      <c r="R1846" s="273">
        <v>290.30331698178537</v>
      </c>
      <c r="S1846" s="273">
        <v>290.36892498178537</v>
      </c>
      <c r="T1846" s="273"/>
      <c r="U1846" s="170">
        <v>221.82468711538553</v>
      </c>
      <c r="V1846" s="170"/>
      <c r="W1846" s="170"/>
      <c r="X1846" s="168"/>
      <c r="Y1846" s="168"/>
      <c r="Z1846" s="168"/>
      <c r="AA1846" s="169"/>
      <c r="AB1846" s="168"/>
      <c r="AC1846" s="168"/>
      <c r="AD1846" s="168"/>
      <c r="AE1846" s="168"/>
      <c r="AF1846" s="168"/>
      <c r="AG1846" s="168"/>
      <c r="AH1846" s="168"/>
      <c r="AI1846" s="168"/>
      <c r="AJ1846" s="168"/>
      <c r="AK1846" s="168"/>
      <c r="AL1846" s="168"/>
      <c r="AM1846" s="168"/>
      <c r="AN1846" s="168"/>
      <c r="AO1846" s="168"/>
    </row>
    <row r="1847" spans="1:41" x14ac:dyDescent="0.25">
      <c r="A1847" s="366" t="s">
        <v>2423</v>
      </c>
      <c r="B1847" s="366" t="s">
        <v>2740</v>
      </c>
      <c r="C1847" s="366" t="s">
        <v>1981</v>
      </c>
      <c r="D1847" s="365">
        <v>2904</v>
      </c>
      <c r="E1847" s="361" t="s">
        <v>2739</v>
      </c>
      <c r="F1847" s="364"/>
      <c r="G1847" s="364" t="s">
        <v>1978</v>
      </c>
      <c r="H1847" s="363">
        <v>40</v>
      </c>
      <c r="I1847" s="361"/>
      <c r="J1847" s="362"/>
      <c r="K1847" s="369">
        <v>5.7403999999999997E-2</v>
      </c>
      <c r="L1847" s="201">
        <v>-104.91285417172841</v>
      </c>
      <c r="M1847" s="201">
        <v>415.34755298882715</v>
      </c>
      <c r="N1847" s="201">
        <v>41.094000000000001</v>
      </c>
      <c r="O1847" s="361">
        <v>41.094000000000001</v>
      </c>
      <c r="P1847" s="361">
        <v>415.34755298882715</v>
      </c>
      <c r="Q1847" s="361">
        <v>-104.8841521717284</v>
      </c>
      <c r="R1847" s="361">
        <v>290.39762698178538</v>
      </c>
      <c r="S1847" s="361">
        <v>290.42632898178539</v>
      </c>
      <c r="T1847" s="361"/>
      <c r="U1847" s="170">
        <v>221.91899711538554</v>
      </c>
      <c r="V1847" s="170"/>
      <c r="W1847" s="170"/>
      <c r="X1847" s="168"/>
      <c r="Y1847" s="168"/>
      <c r="Z1847" s="168"/>
      <c r="AA1847" s="169"/>
      <c r="AB1847" s="168"/>
      <c r="AC1847" s="168"/>
      <c r="AD1847" s="168"/>
      <c r="AE1847" s="168"/>
      <c r="AF1847" s="168"/>
      <c r="AG1847" s="168"/>
      <c r="AH1847" s="168"/>
      <c r="AI1847" s="168"/>
      <c r="AJ1847" s="168"/>
      <c r="AK1847" s="168"/>
      <c r="AL1847" s="168"/>
      <c r="AM1847" s="168"/>
      <c r="AN1847" s="168"/>
      <c r="AO1847" s="168"/>
    </row>
    <row r="1848" spans="1:41" x14ac:dyDescent="0.25">
      <c r="A1848" s="366"/>
      <c r="B1848" s="366"/>
      <c r="C1848" s="366"/>
      <c r="D1848" s="365"/>
      <c r="E1848" s="366" t="s">
        <v>619</v>
      </c>
      <c r="F1848" s="368"/>
      <c r="G1848" s="368" t="s">
        <v>2198</v>
      </c>
      <c r="H1848" s="363"/>
      <c r="I1848" s="361"/>
      <c r="J1848" s="362"/>
      <c r="K1848" s="369">
        <v>0.16770400000000002</v>
      </c>
      <c r="L1848" s="201">
        <v>-104.8003001717284</v>
      </c>
      <c r="M1848" s="201">
        <v>415.34755298882715</v>
      </c>
      <c r="N1848" s="201">
        <v>41.094000000000001</v>
      </c>
      <c r="O1848" s="361">
        <v>41.094000000000001</v>
      </c>
      <c r="P1848" s="361">
        <v>415.34755298882715</v>
      </c>
      <c r="Q1848" s="361">
        <v>-104.7164481717284</v>
      </c>
      <c r="R1848" s="361">
        <v>290.51018098178542</v>
      </c>
      <c r="S1848" s="361">
        <v>290.5940329817854</v>
      </c>
      <c r="T1848" s="361"/>
      <c r="U1848" s="170">
        <v>222.03155111538558</v>
      </c>
      <c r="V1848" s="170"/>
      <c r="W1848" s="170"/>
      <c r="X1848" s="168"/>
      <c r="Y1848" s="168"/>
      <c r="Z1848" s="168"/>
      <c r="AA1848" s="169"/>
      <c r="AB1848" s="168"/>
      <c r="AC1848" s="168"/>
      <c r="AD1848" s="168"/>
      <c r="AE1848" s="168"/>
      <c r="AF1848" s="168"/>
      <c r="AG1848" s="168"/>
      <c r="AH1848" s="168"/>
      <c r="AI1848" s="168"/>
      <c r="AJ1848" s="168"/>
      <c r="AK1848" s="168"/>
      <c r="AL1848" s="168"/>
      <c r="AM1848" s="168"/>
      <c r="AN1848" s="168"/>
      <c r="AO1848" s="168"/>
    </row>
    <row r="1849" spans="1:41" x14ac:dyDescent="0.25">
      <c r="A1849" s="366" t="s">
        <v>2423</v>
      </c>
      <c r="B1849" s="366" t="s">
        <v>2740</v>
      </c>
      <c r="C1849" s="366" t="s">
        <v>2197</v>
      </c>
      <c r="D1849" s="365">
        <v>2905</v>
      </c>
      <c r="E1849" s="366" t="s">
        <v>2738</v>
      </c>
      <c r="F1849" s="368"/>
      <c r="G1849" s="368" t="s">
        <v>2632</v>
      </c>
      <c r="H1849" s="367">
        <v>40</v>
      </c>
      <c r="I1849" s="361"/>
      <c r="J1849" s="362"/>
      <c r="K1849" s="361">
        <v>0.32364399999999999</v>
      </c>
      <c r="L1849" s="201">
        <v>-104.5546261717284</v>
      </c>
      <c r="M1849" s="201">
        <v>415.34755298882715</v>
      </c>
      <c r="N1849" s="201">
        <v>41.094000000000001</v>
      </c>
      <c r="O1849" s="361">
        <v>41.094000000000001</v>
      </c>
      <c r="P1849" s="361">
        <v>415.34755298882715</v>
      </c>
      <c r="Q1849" s="361">
        <v>-104.3928041717284</v>
      </c>
      <c r="R1849" s="361">
        <v>290.75585498178543</v>
      </c>
      <c r="S1849" s="361">
        <v>290.91767698178541</v>
      </c>
      <c r="T1849" s="361"/>
      <c r="U1849" s="170">
        <v>222.27722511538559</v>
      </c>
      <c r="V1849" s="170"/>
      <c r="W1849" s="170"/>
      <c r="X1849" s="168"/>
      <c r="Y1849" s="168"/>
      <c r="Z1849" s="168"/>
      <c r="AA1849" s="169"/>
      <c r="AB1849" s="168"/>
      <c r="AC1849" s="168"/>
      <c r="AD1849" s="168"/>
      <c r="AE1849" s="168"/>
      <c r="AF1849" s="168"/>
      <c r="AG1849" s="168"/>
      <c r="AH1849" s="168"/>
      <c r="AI1849" s="168"/>
      <c r="AJ1849" s="168"/>
      <c r="AK1849" s="168"/>
      <c r="AL1849" s="168"/>
      <c r="AM1849" s="168"/>
      <c r="AN1849" s="168"/>
      <c r="AO1849" s="168"/>
    </row>
    <row r="1850" spans="1:41" x14ac:dyDescent="0.25">
      <c r="A1850" s="366" t="s">
        <v>2423</v>
      </c>
      <c r="B1850" s="366" t="s">
        <v>2740</v>
      </c>
      <c r="C1850" s="366" t="s">
        <v>2174</v>
      </c>
      <c r="D1850" s="365">
        <v>2908</v>
      </c>
      <c r="E1850" s="366" t="s">
        <v>2737</v>
      </c>
      <c r="F1850" s="368"/>
      <c r="G1850" s="368" t="s">
        <v>4278</v>
      </c>
      <c r="H1850" s="367"/>
      <c r="I1850" s="361"/>
      <c r="J1850" s="362"/>
      <c r="K1850" s="361">
        <v>0</v>
      </c>
      <c r="L1850" s="201">
        <v>-104.3928041717284</v>
      </c>
      <c r="M1850" s="201">
        <v>415.34755298882715</v>
      </c>
      <c r="N1850" s="201">
        <v>41.094000000000001</v>
      </c>
      <c r="O1850" s="361">
        <v>41.094000000000001</v>
      </c>
      <c r="P1850" s="361">
        <v>415.34755298882715</v>
      </c>
      <c r="Q1850" s="361">
        <v>-104.3928041717284</v>
      </c>
      <c r="R1850" s="361">
        <v>290.91767698178541</v>
      </c>
      <c r="S1850" s="361">
        <v>290.91767698178541</v>
      </c>
      <c r="T1850" s="361"/>
      <c r="U1850" s="170">
        <v>222.43904711538556</v>
      </c>
      <c r="V1850" s="170"/>
      <c r="W1850" s="170"/>
      <c r="X1850" s="168"/>
      <c r="Y1850" s="168"/>
      <c r="Z1850" s="168"/>
      <c r="AA1850" s="169"/>
      <c r="AB1850" s="168"/>
      <c r="AC1850" s="168"/>
      <c r="AD1850" s="168"/>
      <c r="AE1850" s="168"/>
      <c r="AF1850" s="168"/>
      <c r="AG1850" s="168"/>
      <c r="AH1850" s="168"/>
      <c r="AI1850" s="168"/>
      <c r="AJ1850" s="168"/>
      <c r="AK1850" s="168"/>
      <c r="AL1850" s="168"/>
      <c r="AM1850" s="168"/>
      <c r="AN1850" s="168"/>
      <c r="AO1850" s="168"/>
    </row>
    <row r="1851" spans="1:41" x14ac:dyDescent="0.25">
      <c r="A1851" s="366"/>
      <c r="B1851" s="366"/>
      <c r="C1851" s="366"/>
      <c r="D1851" s="365"/>
      <c r="E1851" s="366"/>
      <c r="F1851" s="368"/>
      <c r="G1851" s="368"/>
      <c r="H1851" s="367"/>
      <c r="I1851" s="361"/>
      <c r="J1851" s="362"/>
      <c r="K1851" s="361">
        <v>0</v>
      </c>
      <c r="L1851" s="201">
        <v>-104.3928041717284</v>
      </c>
      <c r="M1851" s="201">
        <v>415.34755298882715</v>
      </c>
      <c r="N1851" s="201">
        <v>41.094000000000001</v>
      </c>
      <c r="O1851" s="361">
        <v>41.094000000000001</v>
      </c>
      <c r="P1851" s="361">
        <v>415.34755298882715</v>
      </c>
      <c r="Q1851" s="361">
        <v>-104.3928041717284</v>
      </c>
      <c r="R1851" s="361">
        <v>290.91767698178541</v>
      </c>
      <c r="S1851" s="361">
        <v>290.91767698178541</v>
      </c>
      <c r="T1851" s="361"/>
      <c r="U1851" s="170">
        <v>222.43904711538556</v>
      </c>
      <c r="V1851" s="170"/>
      <c r="W1851" s="170"/>
      <c r="X1851" s="168"/>
      <c r="Y1851" s="168"/>
      <c r="Z1851" s="168"/>
      <c r="AA1851" s="169"/>
      <c r="AB1851" s="168"/>
      <c r="AC1851" s="168"/>
      <c r="AD1851" s="168"/>
      <c r="AE1851" s="168"/>
      <c r="AF1851" s="168"/>
      <c r="AG1851" s="168"/>
      <c r="AH1851" s="168"/>
      <c r="AI1851" s="168"/>
      <c r="AJ1851" s="168"/>
      <c r="AK1851" s="168"/>
      <c r="AL1851" s="168"/>
      <c r="AM1851" s="168"/>
      <c r="AN1851" s="168"/>
      <c r="AO1851" s="168"/>
    </row>
    <row r="1852" spans="1:41" x14ac:dyDescent="0.25">
      <c r="A1852" s="366"/>
      <c r="B1852" s="366"/>
      <c r="C1852" s="366"/>
      <c r="D1852" s="365"/>
      <c r="E1852" s="366" t="s">
        <v>619</v>
      </c>
      <c r="F1852" s="368"/>
      <c r="G1852" s="368" t="s">
        <v>1962</v>
      </c>
      <c r="H1852" s="367"/>
      <c r="I1852" s="361"/>
      <c r="J1852" s="362"/>
      <c r="K1852" s="361">
        <v>9.9516999999999994E-2</v>
      </c>
      <c r="L1852" s="201">
        <v>-104.34304567172839</v>
      </c>
      <c r="M1852" s="201">
        <v>415.34755298882715</v>
      </c>
      <c r="N1852" s="201">
        <v>41.094000000000001</v>
      </c>
      <c r="O1852" s="361">
        <v>41.094000000000001</v>
      </c>
      <c r="P1852" s="361">
        <v>415.34755298882715</v>
      </c>
      <c r="Q1852" s="361">
        <v>-104.29328717172839</v>
      </c>
      <c r="R1852" s="361">
        <v>290.9674354817854</v>
      </c>
      <c r="S1852" s="361">
        <v>291.0171939817854</v>
      </c>
      <c r="T1852" s="361"/>
      <c r="U1852" s="170">
        <v>222.48880561538556</v>
      </c>
      <c r="V1852" s="170"/>
      <c r="W1852" s="170"/>
      <c r="X1852" s="168"/>
      <c r="Y1852" s="168"/>
      <c r="Z1852" s="168"/>
      <c r="AA1852" s="169"/>
      <c r="AB1852" s="168"/>
      <c r="AC1852" s="168"/>
      <c r="AD1852" s="168"/>
      <c r="AE1852" s="168"/>
      <c r="AF1852" s="168"/>
      <c r="AG1852" s="168"/>
      <c r="AH1852" s="168"/>
      <c r="AI1852" s="168"/>
      <c r="AJ1852" s="168"/>
      <c r="AK1852" s="168"/>
      <c r="AL1852" s="168"/>
      <c r="AM1852" s="168"/>
      <c r="AN1852" s="168"/>
      <c r="AO1852" s="168"/>
    </row>
    <row r="1853" spans="1:41" x14ac:dyDescent="0.25">
      <c r="A1853" s="366" t="s">
        <v>2423</v>
      </c>
      <c r="B1853" s="366" t="s">
        <v>2740</v>
      </c>
      <c r="C1853" s="366" t="s">
        <v>2194</v>
      </c>
      <c r="D1853" s="365">
        <v>2910</v>
      </c>
      <c r="E1853" s="366" t="s">
        <v>2736</v>
      </c>
      <c r="F1853" s="368"/>
      <c r="G1853" s="368" t="s">
        <v>2632</v>
      </c>
      <c r="H1853" s="367">
        <v>40</v>
      </c>
      <c r="I1853" s="361"/>
      <c r="J1853" s="362"/>
      <c r="K1853" s="361">
        <v>0.32364399999999999</v>
      </c>
      <c r="L1853" s="201">
        <v>-104.13146517172839</v>
      </c>
      <c r="M1853" s="201">
        <v>415.34755298882715</v>
      </c>
      <c r="N1853" s="201">
        <v>41.094000000000001</v>
      </c>
      <c r="O1853" s="361">
        <v>41.094000000000001</v>
      </c>
      <c r="P1853" s="361">
        <v>415.34755298882715</v>
      </c>
      <c r="Q1853" s="361">
        <v>-103.96964317172839</v>
      </c>
      <c r="R1853" s="361">
        <v>291.17901598178543</v>
      </c>
      <c r="S1853" s="361">
        <v>291.3408379817854</v>
      </c>
      <c r="T1853" s="361"/>
      <c r="U1853" s="170">
        <v>222.70038611538558</v>
      </c>
      <c r="V1853" s="170"/>
      <c r="W1853" s="170"/>
      <c r="X1853" s="168"/>
      <c r="Y1853" s="168"/>
      <c r="Z1853" s="168"/>
      <c r="AA1853" s="169"/>
      <c r="AB1853" s="168"/>
      <c r="AC1853" s="168"/>
      <c r="AD1853" s="168"/>
      <c r="AE1853" s="168"/>
      <c r="AF1853" s="168"/>
      <c r="AG1853" s="168"/>
      <c r="AH1853" s="168"/>
      <c r="AI1853" s="168"/>
      <c r="AJ1853" s="168"/>
      <c r="AK1853" s="168"/>
      <c r="AL1853" s="168"/>
      <c r="AM1853" s="168"/>
      <c r="AN1853" s="168"/>
      <c r="AO1853" s="168"/>
    </row>
    <row r="1854" spans="1:41" x14ac:dyDescent="0.25">
      <c r="A1854" s="366"/>
      <c r="B1854" s="366"/>
      <c r="C1854" s="366"/>
      <c r="D1854" s="365"/>
      <c r="E1854" s="366" t="s">
        <v>619</v>
      </c>
      <c r="F1854" s="368"/>
      <c r="G1854" s="368"/>
      <c r="H1854" s="367"/>
      <c r="I1854" s="361"/>
      <c r="J1854" s="362"/>
      <c r="K1854" s="361">
        <v>0</v>
      </c>
      <c r="L1854" s="201">
        <v>-103.96964317172839</v>
      </c>
      <c r="M1854" s="201">
        <v>415.34755298882715</v>
      </c>
      <c r="N1854" s="201">
        <v>41.094000000000001</v>
      </c>
      <c r="O1854" s="361">
        <v>41.094000000000001</v>
      </c>
      <c r="P1854" s="361">
        <v>415.34755298882715</v>
      </c>
      <c r="Q1854" s="361">
        <v>-103.96964317172839</v>
      </c>
      <c r="R1854" s="361">
        <v>291.3408379817854</v>
      </c>
      <c r="S1854" s="361">
        <v>291.3408379817854</v>
      </c>
      <c r="T1854" s="361"/>
      <c r="U1854" s="170">
        <v>222.86220811538556</v>
      </c>
      <c r="V1854" s="170"/>
      <c r="W1854" s="170"/>
      <c r="X1854" s="168"/>
      <c r="Y1854" s="168"/>
      <c r="Z1854" s="168"/>
      <c r="AA1854" s="169"/>
      <c r="AB1854" s="168"/>
      <c r="AC1854" s="168"/>
      <c r="AD1854" s="168"/>
      <c r="AE1854" s="168"/>
      <c r="AF1854" s="168"/>
      <c r="AG1854" s="168"/>
      <c r="AH1854" s="168"/>
      <c r="AI1854" s="168"/>
      <c r="AJ1854" s="168"/>
      <c r="AK1854" s="168"/>
      <c r="AL1854" s="168"/>
      <c r="AM1854" s="168"/>
      <c r="AN1854" s="168"/>
      <c r="AO1854" s="168"/>
    </row>
    <row r="1855" spans="1:41" x14ac:dyDescent="0.25">
      <c r="A1855" s="366"/>
      <c r="B1855" s="366"/>
      <c r="C1855" s="366"/>
      <c r="D1855" s="365"/>
      <c r="E1855" s="366"/>
      <c r="F1855" s="368"/>
      <c r="G1855" s="368"/>
      <c r="H1855" s="367"/>
      <c r="I1855" s="361"/>
      <c r="J1855" s="362"/>
      <c r="K1855" s="361">
        <v>0</v>
      </c>
      <c r="L1855" s="201">
        <v>-103.96964317172839</v>
      </c>
      <c r="M1855" s="201">
        <v>415.34755298882715</v>
      </c>
      <c r="N1855" s="201">
        <v>41.094000000000001</v>
      </c>
      <c r="O1855" s="361">
        <v>41.094000000000001</v>
      </c>
      <c r="P1855" s="361">
        <v>415.34755298882715</v>
      </c>
      <c r="Q1855" s="361">
        <v>-103.96964317172839</v>
      </c>
      <c r="R1855" s="361">
        <v>291.3408379817854</v>
      </c>
      <c r="S1855" s="361">
        <v>291.3408379817854</v>
      </c>
      <c r="T1855" s="361"/>
      <c r="U1855" s="170">
        <v>222.86220811538556</v>
      </c>
      <c r="V1855" s="170"/>
      <c r="W1855" s="170"/>
      <c r="X1855" s="168"/>
      <c r="Y1855" s="168"/>
      <c r="Z1855" s="168"/>
      <c r="AA1855" s="169"/>
      <c r="AB1855" s="168"/>
      <c r="AC1855" s="168"/>
      <c r="AD1855" s="168"/>
      <c r="AE1855" s="168"/>
      <c r="AF1855" s="168"/>
      <c r="AG1855" s="168"/>
      <c r="AH1855" s="168"/>
      <c r="AI1855" s="168"/>
      <c r="AJ1855" s="168"/>
      <c r="AK1855" s="168"/>
      <c r="AL1855" s="168"/>
      <c r="AM1855" s="168"/>
      <c r="AN1855" s="168"/>
      <c r="AO1855" s="168"/>
    </row>
    <row r="1856" spans="1:41" x14ac:dyDescent="0.25">
      <c r="A1856" s="366"/>
      <c r="B1856" s="366"/>
      <c r="C1856" s="366"/>
      <c r="D1856" s="365"/>
      <c r="E1856" s="366" t="s">
        <v>619</v>
      </c>
      <c r="F1856" s="368"/>
      <c r="G1856" s="368" t="s">
        <v>1962</v>
      </c>
      <c r="H1856" s="367"/>
      <c r="I1856" s="361"/>
      <c r="J1856" s="362"/>
      <c r="K1856" s="361">
        <v>9.9516999999999994E-2</v>
      </c>
      <c r="L1856" s="201">
        <v>-103.9198846717284</v>
      </c>
      <c r="M1856" s="201">
        <v>415.34755298882715</v>
      </c>
      <c r="N1856" s="201">
        <v>41.094000000000001</v>
      </c>
      <c r="O1856" s="361">
        <v>41.094000000000001</v>
      </c>
      <c r="P1856" s="361">
        <v>415.34755298882715</v>
      </c>
      <c r="Q1856" s="361">
        <v>-103.87012617172839</v>
      </c>
      <c r="R1856" s="361">
        <v>291.39059648178539</v>
      </c>
      <c r="S1856" s="361">
        <v>291.44035498178539</v>
      </c>
      <c r="T1856" s="361"/>
      <c r="U1856" s="170">
        <v>222.91196661538555</v>
      </c>
      <c r="V1856" s="170"/>
      <c r="W1856" s="170"/>
      <c r="X1856" s="168"/>
      <c r="Y1856" s="168"/>
      <c r="Z1856" s="168"/>
      <c r="AA1856" s="169"/>
      <c r="AB1856" s="168"/>
      <c r="AC1856" s="168"/>
      <c r="AD1856" s="168"/>
      <c r="AE1856" s="168"/>
      <c r="AF1856" s="168"/>
      <c r="AG1856" s="168"/>
      <c r="AH1856" s="168"/>
      <c r="AI1856" s="168"/>
      <c r="AJ1856" s="168"/>
      <c r="AK1856" s="168"/>
      <c r="AL1856" s="168"/>
      <c r="AM1856" s="168"/>
      <c r="AN1856" s="168"/>
      <c r="AO1856" s="168"/>
    </row>
    <row r="1857" spans="1:41" x14ac:dyDescent="0.25">
      <c r="A1857" s="366" t="s">
        <v>2423</v>
      </c>
      <c r="B1857" s="366" t="s">
        <v>2740</v>
      </c>
      <c r="C1857" s="366" t="s">
        <v>2192</v>
      </c>
      <c r="D1857" s="365">
        <v>2914</v>
      </c>
      <c r="E1857" s="366" t="s">
        <v>2735</v>
      </c>
      <c r="F1857" s="368"/>
      <c r="G1857" s="368" t="s">
        <v>2632</v>
      </c>
      <c r="H1857" s="367">
        <v>40</v>
      </c>
      <c r="I1857" s="361"/>
      <c r="J1857" s="362"/>
      <c r="K1857" s="361">
        <v>0.32364399999999999</v>
      </c>
      <c r="L1857" s="201">
        <v>-103.70830417172839</v>
      </c>
      <c r="M1857" s="201">
        <v>415.34755298882715</v>
      </c>
      <c r="N1857" s="201">
        <v>41.094000000000001</v>
      </c>
      <c r="O1857" s="361">
        <v>41.094000000000001</v>
      </c>
      <c r="P1857" s="361">
        <v>415.34755298882715</v>
      </c>
      <c r="Q1857" s="361">
        <v>-103.54648217172839</v>
      </c>
      <c r="R1857" s="361">
        <v>291.60217698178542</v>
      </c>
      <c r="S1857" s="361">
        <v>291.76399898178539</v>
      </c>
      <c r="T1857" s="361"/>
      <c r="U1857" s="170">
        <v>223.12354711538558</v>
      </c>
      <c r="V1857" s="170"/>
      <c r="W1857" s="170"/>
      <c r="X1857" s="168"/>
      <c r="Y1857" s="168"/>
      <c r="Z1857" s="168"/>
      <c r="AA1857" s="169"/>
      <c r="AB1857" s="168"/>
      <c r="AC1857" s="168"/>
      <c r="AD1857" s="168"/>
      <c r="AE1857" s="168"/>
      <c r="AF1857" s="168"/>
      <c r="AG1857" s="168"/>
      <c r="AH1857" s="168"/>
      <c r="AI1857" s="168"/>
      <c r="AJ1857" s="168"/>
      <c r="AK1857" s="168"/>
      <c r="AL1857" s="168"/>
      <c r="AM1857" s="168"/>
      <c r="AN1857" s="168"/>
      <c r="AO1857" s="168"/>
    </row>
    <row r="1858" spans="1:41" x14ac:dyDescent="0.25">
      <c r="A1858" s="366" t="s">
        <v>2423</v>
      </c>
      <c r="B1858" s="366" t="s">
        <v>2740</v>
      </c>
      <c r="C1858" s="366" t="s">
        <v>859</v>
      </c>
      <c r="D1858" s="365">
        <v>2916</v>
      </c>
      <c r="E1858" s="366" t="s">
        <v>1857</v>
      </c>
      <c r="F1858" s="368" t="s">
        <v>4275</v>
      </c>
      <c r="G1858" s="368" t="s">
        <v>4276</v>
      </c>
      <c r="H1858" s="367"/>
      <c r="I1858" s="361"/>
      <c r="J1858" s="362"/>
      <c r="K1858" s="361">
        <v>0</v>
      </c>
      <c r="L1858" s="201">
        <v>-103.54648217172839</v>
      </c>
      <c r="M1858" s="201">
        <v>415.34755298882715</v>
      </c>
      <c r="N1858" s="201">
        <v>41.094000000000001</v>
      </c>
      <c r="O1858" s="361">
        <v>41.094000000000001</v>
      </c>
      <c r="P1858" s="361">
        <v>415.34755298882715</v>
      </c>
      <c r="Q1858" s="361">
        <v>-103.54648217172839</v>
      </c>
      <c r="R1858" s="361">
        <v>291.76399898178539</v>
      </c>
      <c r="S1858" s="361">
        <v>291.76399898178539</v>
      </c>
      <c r="T1858" s="361"/>
      <c r="U1858" s="170">
        <v>223.28536911538555</v>
      </c>
      <c r="V1858" s="170"/>
      <c r="W1858" s="170"/>
      <c r="X1858" s="168"/>
      <c r="Y1858" s="168"/>
      <c r="Z1858" s="168"/>
      <c r="AA1858" s="169"/>
      <c r="AB1858" s="168"/>
      <c r="AC1858" s="168"/>
      <c r="AD1858" s="168"/>
      <c r="AE1858" s="168"/>
      <c r="AF1858" s="168"/>
      <c r="AG1858" s="168"/>
      <c r="AH1858" s="168"/>
      <c r="AI1858" s="168"/>
      <c r="AJ1858" s="168"/>
      <c r="AK1858" s="168"/>
      <c r="AL1858" s="168"/>
      <c r="AM1858" s="168"/>
      <c r="AN1858" s="168"/>
      <c r="AO1858" s="168"/>
    </row>
    <row r="1859" spans="1:41" x14ac:dyDescent="0.25">
      <c r="A1859" s="366"/>
      <c r="B1859" s="366"/>
      <c r="C1859" s="366"/>
      <c r="D1859" s="365"/>
      <c r="E1859" s="366"/>
      <c r="F1859" s="368"/>
      <c r="G1859" s="368"/>
      <c r="H1859" s="367"/>
      <c r="I1859" s="361"/>
      <c r="J1859" s="362"/>
      <c r="K1859" s="361">
        <v>0</v>
      </c>
      <c r="L1859" s="201">
        <v>-103.54648217172839</v>
      </c>
      <c r="M1859" s="201">
        <v>415.34755298882715</v>
      </c>
      <c r="N1859" s="201">
        <v>41.094000000000001</v>
      </c>
      <c r="O1859" s="361">
        <v>41.094000000000001</v>
      </c>
      <c r="P1859" s="361">
        <v>415.34755298882715</v>
      </c>
      <c r="Q1859" s="361">
        <v>-103.54648217172839</v>
      </c>
      <c r="R1859" s="361">
        <v>291.76399898178539</v>
      </c>
      <c r="S1859" s="361">
        <v>291.76399898178539</v>
      </c>
      <c r="T1859" s="361"/>
      <c r="U1859" s="170">
        <v>223.28536911538555</v>
      </c>
      <c r="V1859" s="170"/>
      <c r="W1859" s="170"/>
      <c r="X1859" s="168"/>
      <c r="Y1859" s="168"/>
      <c r="Z1859" s="168"/>
      <c r="AA1859" s="169"/>
      <c r="AB1859" s="168"/>
      <c r="AC1859" s="168"/>
      <c r="AD1859" s="168"/>
      <c r="AE1859" s="168"/>
      <c r="AF1859" s="168"/>
      <c r="AG1859" s="168"/>
      <c r="AH1859" s="168"/>
      <c r="AI1859" s="168"/>
      <c r="AJ1859" s="168"/>
      <c r="AK1859" s="168"/>
      <c r="AL1859" s="168"/>
      <c r="AM1859" s="168"/>
      <c r="AN1859" s="168"/>
      <c r="AO1859" s="168"/>
    </row>
    <row r="1860" spans="1:41" x14ac:dyDescent="0.25">
      <c r="A1860" s="366"/>
      <c r="B1860" s="366"/>
      <c r="C1860" s="366"/>
      <c r="D1860" s="365"/>
      <c r="E1860" s="366" t="s">
        <v>619</v>
      </c>
      <c r="F1860" s="368"/>
      <c r="G1860" s="368" t="s">
        <v>2636</v>
      </c>
      <c r="H1860" s="367"/>
      <c r="I1860" s="361"/>
      <c r="J1860" s="362"/>
      <c r="K1860" s="361">
        <v>0.15525</v>
      </c>
      <c r="L1860" s="201">
        <v>-103.46885717172839</v>
      </c>
      <c r="M1860" s="201">
        <v>415.34755298882715</v>
      </c>
      <c r="N1860" s="201">
        <v>41.094000000000001</v>
      </c>
      <c r="O1860" s="361">
        <v>41.094000000000001</v>
      </c>
      <c r="P1860" s="361">
        <v>415.34755298882715</v>
      </c>
      <c r="Q1860" s="361">
        <v>-103.39123217172839</v>
      </c>
      <c r="R1860" s="361">
        <v>291.8416239817854</v>
      </c>
      <c r="S1860" s="361">
        <v>291.91924898178542</v>
      </c>
      <c r="T1860" s="361"/>
      <c r="U1860" s="170">
        <v>223.36299411538556</v>
      </c>
      <c r="V1860" s="170"/>
      <c r="W1860" s="170"/>
      <c r="X1860" s="168"/>
      <c r="Y1860" s="168"/>
      <c r="Z1860" s="168"/>
      <c r="AA1860" s="169"/>
      <c r="AB1860" s="168"/>
      <c r="AC1860" s="168"/>
      <c r="AD1860" s="168"/>
      <c r="AE1860" s="168"/>
      <c r="AF1860" s="168"/>
      <c r="AG1860" s="168"/>
      <c r="AH1860" s="168"/>
      <c r="AI1860" s="168"/>
      <c r="AJ1860" s="168"/>
      <c r="AK1860" s="168"/>
      <c r="AL1860" s="168"/>
      <c r="AM1860" s="168"/>
      <c r="AN1860" s="168"/>
      <c r="AO1860" s="168"/>
    </row>
    <row r="1861" spans="1:41" x14ac:dyDescent="0.25">
      <c r="A1861" s="366" t="s">
        <v>2423</v>
      </c>
      <c r="B1861" s="366" t="s">
        <v>2740</v>
      </c>
      <c r="C1861" s="366" t="s">
        <v>2187</v>
      </c>
      <c r="D1861" s="365">
        <v>2922</v>
      </c>
      <c r="E1861" s="366" t="s">
        <v>2733</v>
      </c>
      <c r="F1861" s="368" t="s">
        <v>2185</v>
      </c>
      <c r="G1861" s="368" t="s">
        <v>2184</v>
      </c>
      <c r="H1861" s="367">
        <v>40</v>
      </c>
      <c r="I1861" s="361"/>
      <c r="J1861" s="362"/>
      <c r="K1861" s="361">
        <v>0.5</v>
      </c>
      <c r="L1861" s="201">
        <v>-103.14123217172839</v>
      </c>
      <c r="M1861" s="201">
        <v>415.34755298882715</v>
      </c>
      <c r="N1861" s="201">
        <v>41.094000000000001</v>
      </c>
      <c r="O1861" s="361">
        <v>41.094000000000001</v>
      </c>
      <c r="P1861" s="361">
        <v>415.34755298882715</v>
      </c>
      <c r="Q1861" s="361">
        <v>-102.89123217172839</v>
      </c>
      <c r="R1861" s="361">
        <v>292.16924898178542</v>
      </c>
      <c r="S1861" s="361">
        <v>292.41924898178542</v>
      </c>
      <c r="T1861" s="361"/>
      <c r="U1861" s="170">
        <v>223.69061911538557</v>
      </c>
      <c r="V1861" s="170"/>
      <c r="W1861" s="170"/>
      <c r="X1861" s="168"/>
      <c r="Y1861" s="168"/>
      <c r="Z1861" s="168"/>
      <c r="AA1861" s="169"/>
      <c r="AB1861" s="168"/>
      <c r="AC1861" s="168"/>
      <c r="AD1861" s="168"/>
      <c r="AE1861" s="168"/>
      <c r="AF1861" s="168"/>
      <c r="AG1861" s="168"/>
      <c r="AH1861" s="168"/>
      <c r="AI1861" s="168"/>
      <c r="AJ1861" s="168"/>
      <c r="AK1861" s="168"/>
      <c r="AL1861" s="168"/>
      <c r="AM1861" s="168"/>
      <c r="AN1861" s="168"/>
      <c r="AO1861" s="168"/>
    </row>
    <row r="1862" spans="1:41" x14ac:dyDescent="0.25">
      <c r="A1862" s="366"/>
      <c r="B1862" s="366"/>
      <c r="C1862" s="366"/>
      <c r="D1862" s="365"/>
      <c r="E1862" s="366" t="s">
        <v>619</v>
      </c>
      <c r="F1862" s="368"/>
      <c r="G1862" s="368" t="s">
        <v>2636</v>
      </c>
      <c r="H1862" s="367"/>
      <c r="I1862" s="361"/>
      <c r="J1862" s="362"/>
      <c r="K1862" s="361">
        <v>0.15525</v>
      </c>
      <c r="L1862" s="201">
        <v>-102.81360717172839</v>
      </c>
      <c r="M1862" s="201">
        <v>415.34755298882715</v>
      </c>
      <c r="N1862" s="201">
        <v>41.094000000000001</v>
      </c>
      <c r="O1862" s="361">
        <v>41.094000000000001</v>
      </c>
      <c r="P1862" s="361">
        <v>415.34755298882715</v>
      </c>
      <c r="Q1862" s="361">
        <v>-102.73598217172839</v>
      </c>
      <c r="R1862" s="361">
        <v>292.49687398178543</v>
      </c>
      <c r="S1862" s="361">
        <v>292.57449898178544</v>
      </c>
      <c r="T1862" s="361"/>
      <c r="U1862" s="170">
        <v>224.01824411538558</v>
      </c>
      <c r="V1862" s="170"/>
      <c r="W1862" s="170"/>
      <c r="X1862" s="168"/>
      <c r="Y1862" s="168"/>
      <c r="Z1862" s="168"/>
      <c r="AA1862" s="169"/>
      <c r="AB1862" s="168"/>
      <c r="AC1862" s="168"/>
      <c r="AD1862" s="168"/>
      <c r="AE1862" s="168"/>
      <c r="AF1862" s="168"/>
      <c r="AG1862" s="168"/>
      <c r="AH1862" s="168"/>
      <c r="AI1862" s="168"/>
      <c r="AJ1862" s="168"/>
      <c r="AK1862" s="168"/>
      <c r="AL1862" s="168"/>
      <c r="AM1862" s="168"/>
      <c r="AN1862" s="168"/>
      <c r="AO1862" s="168"/>
    </row>
    <row r="1863" spans="1:41" x14ac:dyDescent="0.25">
      <c r="A1863" s="366" t="s">
        <v>2423</v>
      </c>
      <c r="B1863" s="366" t="s">
        <v>2740</v>
      </c>
      <c r="C1863" s="366" t="s">
        <v>2190</v>
      </c>
      <c r="D1863" s="365">
        <v>2925</v>
      </c>
      <c r="E1863" s="366" t="s">
        <v>2732</v>
      </c>
      <c r="F1863" s="368"/>
      <c r="G1863" s="368" t="s">
        <v>2632</v>
      </c>
      <c r="H1863" s="367">
        <v>40</v>
      </c>
      <c r="I1863" s="361"/>
      <c r="J1863" s="362"/>
      <c r="K1863" s="361">
        <v>0.32364399999999999</v>
      </c>
      <c r="L1863" s="201">
        <v>-102.57416017172839</v>
      </c>
      <c r="M1863" s="201">
        <v>415.34755298882715</v>
      </c>
      <c r="N1863" s="201">
        <v>41.094000000000001</v>
      </c>
      <c r="O1863" s="361">
        <v>41.094000000000001</v>
      </c>
      <c r="P1863" s="361">
        <v>415.34755298882715</v>
      </c>
      <c r="Q1863" s="361">
        <v>-102.41233817172839</v>
      </c>
      <c r="R1863" s="361">
        <v>292.73632098178547</v>
      </c>
      <c r="S1863" s="361">
        <v>292.89814298178544</v>
      </c>
      <c r="T1863" s="361"/>
      <c r="U1863" s="170">
        <v>224.25769111538563</v>
      </c>
      <c r="V1863" s="170"/>
      <c r="W1863" s="170"/>
      <c r="X1863" s="168"/>
      <c r="Y1863" s="168"/>
      <c r="Z1863" s="168"/>
      <c r="AA1863" s="169"/>
      <c r="AB1863" s="168"/>
      <c r="AC1863" s="168"/>
      <c r="AD1863" s="168"/>
      <c r="AE1863" s="168"/>
      <c r="AF1863" s="168"/>
      <c r="AG1863" s="168"/>
      <c r="AH1863" s="168"/>
      <c r="AI1863" s="168"/>
      <c r="AJ1863" s="168"/>
      <c r="AK1863" s="168"/>
      <c r="AL1863" s="168"/>
      <c r="AM1863" s="168"/>
      <c r="AN1863" s="168"/>
      <c r="AO1863" s="168"/>
    </row>
    <row r="1864" spans="1:41" x14ac:dyDescent="0.25">
      <c r="A1864" s="366"/>
      <c r="B1864" s="366"/>
      <c r="C1864" s="366"/>
      <c r="D1864" s="365"/>
      <c r="E1864" s="366" t="s">
        <v>619</v>
      </c>
      <c r="F1864" s="368"/>
      <c r="G1864" s="368"/>
      <c r="H1864" s="367"/>
      <c r="I1864" s="361"/>
      <c r="J1864" s="362"/>
      <c r="K1864" s="361">
        <v>0</v>
      </c>
      <c r="L1864" s="201">
        <v>-102.41233817172839</v>
      </c>
      <c r="M1864" s="201">
        <v>415.34755298882715</v>
      </c>
      <c r="N1864" s="201">
        <v>41.094000000000001</v>
      </c>
      <c r="O1864" s="361">
        <v>41.094000000000001</v>
      </c>
      <c r="P1864" s="361">
        <v>415.34755298882715</v>
      </c>
      <c r="Q1864" s="361">
        <v>-102.41233817172839</v>
      </c>
      <c r="R1864" s="361">
        <v>292.89814298178544</v>
      </c>
      <c r="S1864" s="361">
        <v>292.89814298178544</v>
      </c>
      <c r="T1864" s="361"/>
      <c r="U1864" s="170">
        <v>224.4195131153856</v>
      </c>
      <c r="V1864" s="170"/>
      <c r="W1864" s="170"/>
      <c r="X1864" s="168"/>
      <c r="Y1864" s="168"/>
      <c r="Z1864" s="168"/>
      <c r="AA1864" s="169"/>
      <c r="AB1864" s="168"/>
      <c r="AC1864" s="168"/>
      <c r="AD1864" s="168"/>
      <c r="AE1864" s="168"/>
      <c r="AF1864" s="168"/>
      <c r="AG1864" s="168"/>
      <c r="AH1864" s="168"/>
      <c r="AI1864" s="168"/>
      <c r="AJ1864" s="168"/>
      <c r="AK1864" s="168"/>
      <c r="AL1864" s="168"/>
      <c r="AM1864" s="168"/>
      <c r="AN1864" s="168"/>
      <c r="AO1864" s="168"/>
    </row>
    <row r="1865" spans="1:41" x14ac:dyDescent="0.25">
      <c r="A1865" s="366"/>
      <c r="B1865" s="366"/>
      <c r="C1865" s="366"/>
      <c r="D1865" s="365"/>
      <c r="E1865" s="366"/>
      <c r="F1865" s="368"/>
      <c r="G1865" s="368"/>
      <c r="H1865" s="367"/>
      <c r="I1865" s="361"/>
      <c r="J1865" s="362"/>
      <c r="K1865" s="361">
        <v>0</v>
      </c>
      <c r="L1865" s="201">
        <v>-102.41233817172839</v>
      </c>
      <c r="M1865" s="201">
        <v>415.34755298882715</v>
      </c>
      <c r="N1865" s="201">
        <v>41.094000000000001</v>
      </c>
      <c r="O1865" s="361">
        <v>41.094000000000001</v>
      </c>
      <c r="P1865" s="361">
        <v>415.34755298882715</v>
      </c>
      <c r="Q1865" s="361">
        <v>-102.41233817172839</v>
      </c>
      <c r="R1865" s="361">
        <v>292.89814298178544</v>
      </c>
      <c r="S1865" s="361">
        <v>292.89814298178544</v>
      </c>
      <c r="T1865" s="361"/>
      <c r="U1865" s="170">
        <v>224.4195131153856</v>
      </c>
      <c r="V1865" s="170"/>
      <c r="W1865" s="170"/>
      <c r="X1865" s="168"/>
      <c r="Y1865" s="168"/>
      <c r="Z1865" s="168"/>
      <c r="AA1865" s="169"/>
      <c r="AB1865" s="168"/>
      <c r="AC1865" s="168"/>
      <c r="AD1865" s="168"/>
      <c r="AE1865" s="168"/>
      <c r="AF1865" s="168"/>
      <c r="AG1865" s="168"/>
      <c r="AH1865" s="168"/>
      <c r="AI1865" s="168"/>
      <c r="AJ1865" s="168"/>
      <c r="AK1865" s="168"/>
      <c r="AL1865" s="168"/>
      <c r="AM1865" s="168"/>
      <c r="AN1865" s="168"/>
      <c r="AO1865" s="168"/>
    </row>
    <row r="1866" spans="1:41" x14ac:dyDescent="0.25">
      <c r="A1866" s="366"/>
      <c r="B1866" s="366"/>
      <c r="C1866" s="366"/>
      <c r="D1866" s="365"/>
      <c r="E1866" s="366" t="s">
        <v>619</v>
      </c>
      <c r="F1866" s="368"/>
      <c r="G1866" s="368"/>
      <c r="H1866" s="367"/>
      <c r="I1866" s="361"/>
      <c r="J1866" s="362"/>
      <c r="K1866" s="361">
        <v>9.9516999999999994E-2</v>
      </c>
      <c r="L1866" s="201">
        <v>-102.36257967172838</v>
      </c>
      <c r="M1866" s="201">
        <v>415.34755298882715</v>
      </c>
      <c r="N1866" s="201">
        <v>41.094000000000001</v>
      </c>
      <c r="O1866" s="361">
        <v>41.094000000000001</v>
      </c>
      <c r="P1866" s="361">
        <v>415.34755298882715</v>
      </c>
      <c r="Q1866" s="361">
        <v>-102.31282117172839</v>
      </c>
      <c r="R1866" s="361">
        <v>292.94790148178544</v>
      </c>
      <c r="S1866" s="361">
        <v>292.99765998178543</v>
      </c>
      <c r="T1866" s="361"/>
      <c r="U1866" s="170">
        <v>224.46927161538559</v>
      </c>
      <c r="V1866" s="170"/>
      <c r="W1866" s="170"/>
      <c r="X1866" s="168"/>
      <c r="Y1866" s="168"/>
      <c r="Z1866" s="168"/>
      <c r="AA1866" s="169"/>
      <c r="AB1866" s="168"/>
      <c r="AC1866" s="168"/>
      <c r="AD1866" s="168"/>
      <c r="AE1866" s="168"/>
      <c r="AF1866" s="168"/>
      <c r="AG1866" s="168"/>
      <c r="AH1866" s="168"/>
      <c r="AI1866" s="168"/>
      <c r="AJ1866" s="168"/>
      <c r="AK1866" s="168"/>
      <c r="AL1866" s="168"/>
      <c r="AM1866" s="168"/>
      <c r="AN1866" s="168"/>
      <c r="AO1866" s="168"/>
    </row>
    <row r="1867" spans="1:41" x14ac:dyDescent="0.25">
      <c r="A1867" s="366" t="s">
        <v>2423</v>
      </c>
      <c r="B1867" s="366" t="s">
        <v>2740</v>
      </c>
      <c r="C1867" s="366" t="s">
        <v>2183</v>
      </c>
      <c r="D1867" s="365">
        <v>2929</v>
      </c>
      <c r="E1867" s="366" t="s">
        <v>2731</v>
      </c>
      <c r="F1867" s="368"/>
      <c r="G1867" s="368" t="s">
        <v>2632</v>
      </c>
      <c r="H1867" s="367">
        <v>40</v>
      </c>
      <c r="I1867" s="361"/>
      <c r="J1867" s="362"/>
      <c r="K1867" s="361">
        <v>0.32364399999999999</v>
      </c>
      <c r="L1867" s="201">
        <v>-102.15099917172839</v>
      </c>
      <c r="M1867" s="201">
        <v>415.34755298882715</v>
      </c>
      <c r="N1867" s="201">
        <v>41.094000000000001</v>
      </c>
      <c r="O1867" s="361">
        <v>41.094000000000001</v>
      </c>
      <c r="P1867" s="361">
        <v>415.34755298882715</v>
      </c>
      <c r="Q1867" s="361">
        <v>-101.98917717172839</v>
      </c>
      <c r="R1867" s="361">
        <v>293.15948198178546</v>
      </c>
      <c r="S1867" s="361">
        <v>293.32130398178543</v>
      </c>
      <c r="T1867" s="361"/>
      <c r="U1867" s="170">
        <v>224.68085211538562</v>
      </c>
      <c r="V1867" s="170"/>
      <c r="W1867" s="170"/>
      <c r="X1867" s="168"/>
      <c r="Y1867" s="168"/>
      <c r="Z1867" s="168"/>
      <c r="AA1867" s="169"/>
      <c r="AB1867" s="168"/>
      <c r="AC1867" s="168"/>
      <c r="AD1867" s="168"/>
      <c r="AE1867" s="168"/>
      <c r="AF1867" s="168"/>
      <c r="AG1867" s="168"/>
      <c r="AH1867" s="168"/>
      <c r="AI1867" s="168"/>
      <c r="AJ1867" s="168"/>
      <c r="AK1867" s="168"/>
      <c r="AL1867" s="168"/>
      <c r="AM1867" s="168"/>
      <c r="AN1867" s="168"/>
      <c r="AO1867" s="168"/>
    </row>
    <row r="1868" spans="1:41" x14ac:dyDescent="0.25">
      <c r="A1868" s="366"/>
      <c r="B1868" s="366"/>
      <c r="C1868" s="366"/>
      <c r="D1868" s="365"/>
      <c r="E1868" s="366" t="s">
        <v>619</v>
      </c>
      <c r="F1868" s="368"/>
      <c r="G1868" s="368"/>
      <c r="H1868" s="367"/>
      <c r="I1868" s="361"/>
      <c r="J1868" s="362"/>
      <c r="K1868" s="361">
        <v>0</v>
      </c>
      <c r="L1868" s="201">
        <v>-101.98917717172839</v>
      </c>
      <c r="M1868" s="201">
        <v>415.34755298882715</v>
      </c>
      <c r="N1868" s="201">
        <v>41.094000000000001</v>
      </c>
      <c r="O1868" s="361">
        <v>41.094000000000001</v>
      </c>
      <c r="P1868" s="361">
        <v>415.34755298882715</v>
      </c>
      <c r="Q1868" s="361">
        <v>-101.98917717172839</v>
      </c>
      <c r="R1868" s="361">
        <v>293.32130398178543</v>
      </c>
      <c r="S1868" s="361">
        <v>293.32130398178543</v>
      </c>
      <c r="T1868" s="361"/>
      <c r="U1868" s="170">
        <v>224.84267411538559</v>
      </c>
      <c r="V1868" s="170"/>
      <c r="W1868" s="170"/>
      <c r="X1868" s="168"/>
      <c r="Y1868" s="168"/>
      <c r="Z1868" s="168"/>
      <c r="AA1868" s="169"/>
      <c r="AB1868" s="168"/>
      <c r="AC1868" s="168"/>
      <c r="AD1868" s="168"/>
      <c r="AE1868" s="168"/>
      <c r="AF1868" s="168"/>
      <c r="AG1868" s="168"/>
      <c r="AH1868" s="168"/>
      <c r="AI1868" s="168"/>
      <c r="AJ1868" s="168"/>
      <c r="AK1868" s="168"/>
      <c r="AL1868" s="168"/>
      <c r="AM1868" s="168"/>
      <c r="AN1868" s="168"/>
      <c r="AO1868" s="168"/>
    </row>
    <row r="1869" spans="1:41" x14ac:dyDescent="0.25">
      <c r="A1869" s="366"/>
      <c r="B1869" s="366"/>
      <c r="C1869" s="366"/>
      <c r="D1869" s="365"/>
      <c r="E1869" s="366"/>
      <c r="F1869" s="368"/>
      <c r="G1869" s="368"/>
      <c r="H1869" s="367"/>
      <c r="I1869" s="361"/>
      <c r="J1869" s="362"/>
      <c r="K1869" s="361">
        <v>0</v>
      </c>
      <c r="L1869" s="201">
        <v>-101.98917717172839</v>
      </c>
      <c r="M1869" s="201">
        <v>415.34755298882715</v>
      </c>
      <c r="N1869" s="201">
        <v>41.094000000000001</v>
      </c>
      <c r="O1869" s="361">
        <v>41.094000000000001</v>
      </c>
      <c r="P1869" s="361">
        <v>415.34755298882715</v>
      </c>
      <c r="Q1869" s="361">
        <v>-101.98917717172839</v>
      </c>
      <c r="R1869" s="361">
        <v>293.32130398178543</v>
      </c>
      <c r="S1869" s="361">
        <v>293.32130398178543</v>
      </c>
      <c r="T1869" s="361"/>
      <c r="U1869" s="170">
        <v>224.84267411538559</v>
      </c>
      <c r="V1869" s="170"/>
      <c r="W1869" s="170"/>
      <c r="X1869" s="168"/>
      <c r="Y1869" s="168"/>
      <c r="Z1869" s="168"/>
      <c r="AA1869" s="169"/>
      <c r="AB1869" s="168"/>
      <c r="AC1869" s="168"/>
      <c r="AD1869" s="168"/>
      <c r="AE1869" s="168"/>
      <c r="AF1869" s="168"/>
      <c r="AG1869" s="168"/>
      <c r="AH1869" s="168"/>
      <c r="AI1869" s="168"/>
      <c r="AJ1869" s="168"/>
      <c r="AK1869" s="168"/>
      <c r="AL1869" s="168"/>
      <c r="AM1869" s="168"/>
      <c r="AN1869" s="168"/>
      <c r="AO1869" s="168"/>
    </row>
    <row r="1870" spans="1:41" x14ac:dyDescent="0.25">
      <c r="A1870" s="366"/>
      <c r="B1870" s="366"/>
      <c r="C1870" s="366"/>
      <c r="D1870" s="365"/>
      <c r="E1870" s="366" t="s">
        <v>619</v>
      </c>
      <c r="F1870" s="368"/>
      <c r="G1870" s="368"/>
      <c r="H1870" s="367"/>
      <c r="I1870" s="361"/>
      <c r="J1870" s="362"/>
      <c r="K1870" s="361">
        <v>9.9516999999999994E-2</v>
      </c>
      <c r="L1870" s="201">
        <v>-101.93941867172839</v>
      </c>
      <c r="M1870" s="201">
        <v>415.34755298882715</v>
      </c>
      <c r="N1870" s="201">
        <v>41.094000000000001</v>
      </c>
      <c r="O1870" s="361">
        <v>41.094000000000001</v>
      </c>
      <c r="P1870" s="361">
        <v>415.34755298882715</v>
      </c>
      <c r="Q1870" s="361">
        <v>-101.88966017172838</v>
      </c>
      <c r="R1870" s="361">
        <v>293.37106248178543</v>
      </c>
      <c r="S1870" s="361">
        <v>293.42082098178543</v>
      </c>
      <c r="T1870" s="361"/>
      <c r="U1870" s="170">
        <v>224.89243261538559</v>
      </c>
      <c r="V1870" s="170"/>
      <c r="W1870" s="170"/>
      <c r="X1870" s="168"/>
      <c r="Y1870" s="168"/>
      <c r="Z1870" s="168"/>
      <c r="AA1870" s="169"/>
      <c r="AB1870" s="168"/>
      <c r="AC1870" s="168"/>
      <c r="AD1870" s="168"/>
      <c r="AE1870" s="168"/>
      <c r="AF1870" s="168"/>
      <c r="AG1870" s="168"/>
      <c r="AH1870" s="168"/>
      <c r="AI1870" s="168"/>
      <c r="AJ1870" s="168"/>
      <c r="AK1870" s="168"/>
      <c r="AL1870" s="168"/>
      <c r="AM1870" s="168"/>
      <c r="AN1870" s="168"/>
      <c r="AO1870" s="168"/>
    </row>
    <row r="1871" spans="1:41" x14ac:dyDescent="0.25">
      <c r="A1871" s="366" t="s">
        <v>2423</v>
      </c>
      <c r="B1871" s="366" t="s">
        <v>2740</v>
      </c>
      <c r="C1871" s="366" t="s">
        <v>2181</v>
      </c>
      <c r="D1871" s="365">
        <v>2934</v>
      </c>
      <c r="E1871" s="366" t="s">
        <v>2730</v>
      </c>
      <c r="F1871" s="368"/>
      <c r="G1871" s="368" t="s">
        <v>2632</v>
      </c>
      <c r="H1871" s="367">
        <v>40</v>
      </c>
      <c r="I1871" s="361"/>
      <c r="J1871" s="362"/>
      <c r="K1871" s="361">
        <v>0.32364399999999999</v>
      </c>
      <c r="L1871" s="201">
        <v>-101.72783817172838</v>
      </c>
      <c r="M1871" s="201">
        <v>415.34755298882715</v>
      </c>
      <c r="N1871" s="201">
        <v>41.094000000000001</v>
      </c>
      <c r="O1871" s="361">
        <v>41.094000000000001</v>
      </c>
      <c r="P1871" s="361">
        <v>415.34755298882715</v>
      </c>
      <c r="Q1871" s="361">
        <v>-101.56601617172838</v>
      </c>
      <c r="R1871" s="361">
        <v>293.58264298178545</v>
      </c>
      <c r="S1871" s="361">
        <v>293.74446498178543</v>
      </c>
      <c r="T1871" s="361"/>
      <c r="U1871" s="170">
        <v>225.10401311538561</v>
      </c>
      <c r="V1871" s="170"/>
      <c r="W1871" s="170"/>
      <c r="X1871" s="168"/>
      <c r="Y1871" s="168"/>
      <c r="Z1871" s="168"/>
      <c r="AA1871" s="169"/>
      <c r="AB1871" s="168"/>
      <c r="AC1871" s="168"/>
      <c r="AD1871" s="168"/>
      <c r="AE1871" s="168"/>
      <c r="AF1871" s="168"/>
      <c r="AG1871" s="168"/>
      <c r="AH1871" s="168"/>
      <c r="AI1871" s="168"/>
      <c r="AJ1871" s="168"/>
      <c r="AK1871" s="168"/>
      <c r="AL1871" s="168"/>
      <c r="AM1871" s="168"/>
      <c r="AN1871" s="168"/>
      <c r="AO1871" s="168"/>
    </row>
    <row r="1872" spans="1:41" x14ac:dyDescent="0.25">
      <c r="A1872" s="366" t="s">
        <v>2423</v>
      </c>
      <c r="B1872" s="366" t="s">
        <v>2740</v>
      </c>
      <c r="C1872" s="366" t="s">
        <v>2174</v>
      </c>
      <c r="D1872" s="365">
        <v>2936</v>
      </c>
      <c r="E1872" s="366" t="s">
        <v>2729</v>
      </c>
      <c r="F1872" s="368"/>
      <c r="G1872" s="368" t="s">
        <v>4278</v>
      </c>
      <c r="H1872" s="367"/>
      <c r="I1872" s="361"/>
      <c r="J1872" s="362"/>
      <c r="K1872" s="361">
        <v>0</v>
      </c>
      <c r="L1872" s="201">
        <v>-101.56601617172838</v>
      </c>
      <c r="M1872" s="201">
        <v>415.34755298882715</v>
      </c>
      <c r="N1872" s="201">
        <v>41.094000000000001</v>
      </c>
      <c r="O1872" s="361">
        <v>41.094000000000001</v>
      </c>
      <c r="P1872" s="361">
        <v>415.34755298882715</v>
      </c>
      <c r="Q1872" s="361">
        <v>-101.56601617172838</v>
      </c>
      <c r="R1872" s="361">
        <v>293.74446498178543</v>
      </c>
      <c r="S1872" s="361">
        <v>293.74446498178543</v>
      </c>
      <c r="T1872" s="361"/>
      <c r="U1872" s="170">
        <v>225.26583511538558</v>
      </c>
      <c r="V1872" s="170"/>
      <c r="W1872" s="170"/>
      <c r="X1872" s="168"/>
      <c r="Y1872" s="168"/>
      <c r="Z1872" s="168"/>
      <c r="AA1872" s="169"/>
      <c r="AB1872" s="168"/>
      <c r="AC1872" s="168"/>
      <c r="AD1872" s="168"/>
      <c r="AE1872" s="168"/>
      <c r="AF1872" s="168"/>
      <c r="AG1872" s="168"/>
      <c r="AH1872" s="168"/>
      <c r="AI1872" s="168"/>
      <c r="AJ1872" s="168"/>
      <c r="AK1872" s="168"/>
      <c r="AL1872" s="168"/>
      <c r="AM1872" s="168"/>
      <c r="AN1872" s="168"/>
      <c r="AO1872" s="168"/>
    </row>
    <row r="1873" spans="1:41" x14ac:dyDescent="0.25">
      <c r="A1873" s="366"/>
      <c r="B1873" s="366"/>
      <c r="C1873" s="366"/>
      <c r="D1873" s="365"/>
      <c r="E1873" s="366"/>
      <c r="F1873" s="368"/>
      <c r="G1873" s="368"/>
      <c r="H1873" s="367"/>
      <c r="I1873" s="361"/>
      <c r="J1873" s="362"/>
      <c r="K1873" s="361">
        <v>0</v>
      </c>
      <c r="L1873" s="201">
        <v>-101.56601617172838</v>
      </c>
      <c r="M1873" s="201">
        <v>415.34755298882715</v>
      </c>
      <c r="N1873" s="201">
        <v>41.094000000000001</v>
      </c>
      <c r="O1873" s="361">
        <v>41.094000000000001</v>
      </c>
      <c r="P1873" s="361">
        <v>415.34755298882715</v>
      </c>
      <c r="Q1873" s="361">
        <v>-101.56601617172838</v>
      </c>
      <c r="R1873" s="361">
        <v>293.74446498178543</v>
      </c>
      <c r="S1873" s="361">
        <v>293.74446498178543</v>
      </c>
      <c r="T1873" s="361"/>
      <c r="U1873" s="170">
        <v>225.26583511538558</v>
      </c>
      <c r="V1873" s="170"/>
      <c r="W1873" s="170"/>
      <c r="X1873" s="168"/>
      <c r="Y1873" s="168"/>
      <c r="Z1873" s="168"/>
      <c r="AA1873" s="169"/>
      <c r="AB1873" s="168"/>
      <c r="AC1873" s="168"/>
      <c r="AD1873" s="168"/>
      <c r="AE1873" s="168"/>
      <c r="AF1873" s="168"/>
      <c r="AG1873" s="168"/>
      <c r="AH1873" s="168"/>
      <c r="AI1873" s="168"/>
      <c r="AJ1873" s="168"/>
      <c r="AK1873" s="168"/>
      <c r="AL1873" s="168"/>
      <c r="AM1873" s="168"/>
      <c r="AN1873" s="168"/>
      <c r="AO1873" s="168"/>
    </row>
    <row r="1874" spans="1:41" x14ac:dyDescent="0.25">
      <c r="A1874" s="366"/>
      <c r="B1874" s="366"/>
      <c r="C1874" s="366"/>
      <c r="D1874" s="365"/>
      <c r="E1874" s="366" t="s">
        <v>619</v>
      </c>
      <c r="F1874" s="368"/>
      <c r="G1874" s="368" t="s">
        <v>2198</v>
      </c>
      <c r="H1874" s="367"/>
      <c r="I1874" s="361"/>
      <c r="J1874" s="362"/>
      <c r="K1874" s="361">
        <v>0.16770400000000002</v>
      </c>
      <c r="L1874" s="201">
        <v>-101.48216417172839</v>
      </c>
      <c r="M1874" s="201">
        <v>415.34755298882715</v>
      </c>
      <c r="N1874" s="201">
        <v>41.094000000000001</v>
      </c>
      <c r="O1874" s="361">
        <v>41.094000000000001</v>
      </c>
      <c r="P1874" s="361">
        <v>415.34755298882715</v>
      </c>
      <c r="Q1874" s="361">
        <v>-101.39831217172838</v>
      </c>
      <c r="R1874" s="361">
        <v>293.82831698178546</v>
      </c>
      <c r="S1874" s="361">
        <v>293.91216898178544</v>
      </c>
      <c r="T1874" s="361"/>
      <c r="U1874" s="170">
        <v>225.34968711538562</v>
      </c>
      <c r="V1874" s="170"/>
      <c r="W1874" s="170"/>
      <c r="X1874" s="168"/>
      <c r="Y1874" s="168"/>
      <c r="Z1874" s="168"/>
      <c r="AA1874" s="169"/>
      <c r="AB1874" s="168"/>
      <c r="AC1874" s="168"/>
      <c r="AD1874" s="168"/>
      <c r="AE1874" s="168"/>
      <c r="AF1874" s="168"/>
      <c r="AG1874" s="168"/>
      <c r="AH1874" s="168"/>
      <c r="AI1874" s="168"/>
      <c r="AJ1874" s="168"/>
      <c r="AK1874" s="168"/>
      <c r="AL1874" s="168"/>
      <c r="AM1874" s="168"/>
      <c r="AN1874" s="168"/>
      <c r="AO1874" s="168"/>
    </row>
    <row r="1875" spans="1:41" x14ac:dyDescent="0.25">
      <c r="A1875" s="366" t="s">
        <v>2423</v>
      </c>
      <c r="B1875" s="366" t="s">
        <v>2740</v>
      </c>
      <c r="C1875" s="366" t="s">
        <v>1981</v>
      </c>
      <c r="D1875" s="365">
        <v>2939</v>
      </c>
      <c r="E1875" s="361" t="s">
        <v>2728</v>
      </c>
      <c r="F1875" s="364"/>
      <c r="G1875" s="364" t="s">
        <v>1978</v>
      </c>
      <c r="H1875" s="363">
        <v>40</v>
      </c>
      <c r="I1875" s="361"/>
      <c r="J1875" s="362"/>
      <c r="K1875" s="361">
        <v>5.7403999999999997E-2</v>
      </c>
      <c r="L1875" s="201">
        <v>-101.36961017172837</v>
      </c>
      <c r="M1875" s="201">
        <v>415.34755298882715</v>
      </c>
      <c r="N1875" s="201">
        <v>41.094000000000001</v>
      </c>
      <c r="O1875" s="361">
        <v>41.094000000000001</v>
      </c>
      <c r="P1875" s="361">
        <v>415.34755298882715</v>
      </c>
      <c r="Q1875" s="361">
        <v>-101.34090817172837</v>
      </c>
      <c r="R1875" s="361">
        <v>293.94087098178545</v>
      </c>
      <c r="S1875" s="361">
        <v>293.96957298178546</v>
      </c>
      <c r="T1875" s="361"/>
      <c r="U1875" s="170">
        <v>225.46224111538561</v>
      </c>
      <c r="V1875" s="170"/>
      <c r="W1875" s="170"/>
      <c r="X1875" s="168"/>
      <c r="Y1875" s="168"/>
      <c r="Z1875" s="168"/>
      <c r="AA1875" s="169"/>
      <c r="AB1875" s="168"/>
      <c r="AC1875" s="168"/>
      <c r="AD1875" s="168"/>
      <c r="AE1875" s="168"/>
      <c r="AF1875" s="168"/>
      <c r="AG1875" s="168"/>
      <c r="AH1875" s="168"/>
      <c r="AI1875" s="168"/>
      <c r="AJ1875" s="168"/>
      <c r="AK1875" s="168"/>
      <c r="AL1875" s="168"/>
      <c r="AM1875" s="168"/>
      <c r="AN1875" s="168"/>
      <c r="AO1875" s="168"/>
    </row>
    <row r="1876" spans="1:41" x14ac:dyDescent="0.25">
      <c r="A1876" s="278"/>
      <c r="B1876" s="278"/>
      <c r="C1876" s="280"/>
      <c r="D1876" s="279"/>
      <c r="E1876" s="280" t="s">
        <v>619</v>
      </c>
      <c r="F1876" s="277"/>
      <c r="G1876" s="277" t="s">
        <v>1962</v>
      </c>
      <c r="H1876" s="276">
        <v>40</v>
      </c>
      <c r="I1876" s="274"/>
      <c r="J1876" s="275"/>
      <c r="K1876" s="274">
        <v>0.103502</v>
      </c>
      <c r="L1876" s="201">
        <v>-101.28915717172836</v>
      </c>
      <c r="M1876" s="201">
        <v>415.34755298882715</v>
      </c>
      <c r="N1876" s="201">
        <v>41.094000000000001</v>
      </c>
      <c r="O1876" s="273">
        <v>41.094000000000001</v>
      </c>
      <c r="P1876" s="273">
        <v>415.34755298882715</v>
      </c>
      <c r="Q1876" s="273">
        <v>-101.23740617172837</v>
      </c>
      <c r="R1876" s="273">
        <v>294.02132398178543</v>
      </c>
      <c r="S1876" s="273">
        <v>294.07307498178545</v>
      </c>
      <c r="T1876" s="273"/>
      <c r="U1876" s="170">
        <v>225.54269411538559</v>
      </c>
      <c r="V1876" s="170"/>
      <c r="W1876" s="170"/>
      <c r="X1876" s="168"/>
      <c r="Y1876" s="168"/>
      <c r="Z1876" s="168"/>
      <c r="AA1876" s="169"/>
      <c r="AB1876" s="168"/>
      <c r="AC1876" s="168"/>
      <c r="AD1876" s="168"/>
      <c r="AE1876" s="168"/>
      <c r="AF1876" s="168"/>
      <c r="AG1876" s="168"/>
      <c r="AH1876" s="168"/>
      <c r="AI1876" s="168"/>
      <c r="AJ1876" s="168"/>
      <c r="AK1876" s="168"/>
      <c r="AL1876" s="168"/>
      <c r="AM1876" s="168"/>
      <c r="AN1876" s="168"/>
      <c r="AO1876" s="168"/>
    </row>
    <row r="1877" spans="1:41" x14ac:dyDescent="0.25">
      <c r="A1877" s="278" t="s">
        <v>2423</v>
      </c>
      <c r="B1877" s="278" t="s">
        <v>2727</v>
      </c>
      <c r="C1877" s="280" t="s">
        <v>111</v>
      </c>
      <c r="D1877" s="279">
        <v>2941</v>
      </c>
      <c r="E1877" s="278" t="s">
        <v>1279</v>
      </c>
      <c r="F1877" s="277" t="s">
        <v>2169</v>
      </c>
      <c r="G1877" s="277" t="s">
        <v>1951</v>
      </c>
      <c r="H1877" s="276"/>
      <c r="I1877" s="273"/>
      <c r="J1877" s="275"/>
      <c r="K1877" s="274">
        <v>0</v>
      </c>
      <c r="L1877" s="201">
        <v>-101.23740617172837</v>
      </c>
      <c r="M1877" s="201">
        <v>415.34755298882715</v>
      </c>
      <c r="N1877" s="201">
        <v>41.094000000000001</v>
      </c>
      <c r="O1877" s="273">
        <v>41.094000000000001</v>
      </c>
      <c r="P1877" s="273">
        <v>415.34755298882715</v>
      </c>
      <c r="Q1877" s="273">
        <v>-101.23740617172837</v>
      </c>
      <c r="R1877" s="273">
        <v>294.07307498178545</v>
      </c>
      <c r="S1877" s="273">
        <v>294.07307498178545</v>
      </c>
      <c r="T1877" s="273"/>
      <c r="U1877" s="170">
        <v>225.59444511538561</v>
      </c>
      <c r="V1877" s="170"/>
      <c r="W1877" s="170"/>
      <c r="X1877" s="168"/>
      <c r="Y1877" s="168"/>
      <c r="Z1877" s="168"/>
      <c r="AA1877" s="169"/>
      <c r="AB1877" s="168"/>
      <c r="AC1877" s="168"/>
      <c r="AD1877" s="168"/>
      <c r="AE1877" s="168"/>
      <c r="AF1877" s="168"/>
      <c r="AG1877" s="168"/>
      <c r="AH1877" s="168"/>
      <c r="AI1877" s="168"/>
      <c r="AJ1877" s="168"/>
      <c r="AK1877" s="168"/>
      <c r="AL1877" s="168"/>
      <c r="AM1877" s="168"/>
      <c r="AN1877" s="168"/>
      <c r="AO1877" s="168"/>
    </row>
    <row r="1878" spans="1:41" x14ac:dyDescent="0.25">
      <c r="A1878" s="278"/>
      <c r="B1878" s="278"/>
      <c r="C1878" s="280"/>
      <c r="D1878" s="279"/>
      <c r="E1878" s="283" t="s">
        <v>619</v>
      </c>
      <c r="F1878" s="277"/>
      <c r="G1878" s="277" t="s">
        <v>1969</v>
      </c>
      <c r="H1878" s="282"/>
      <c r="I1878" s="281"/>
      <c r="J1878" s="275"/>
      <c r="K1878" s="274">
        <v>0.14528199999999999</v>
      </c>
      <c r="L1878" s="201">
        <v>-101.16476517172836</v>
      </c>
      <c r="M1878" s="201">
        <v>415.34755298882715</v>
      </c>
      <c r="N1878" s="201">
        <v>41.094000000000001</v>
      </c>
      <c r="O1878" s="273">
        <v>41.094000000000001</v>
      </c>
      <c r="P1878" s="273">
        <v>415.34755298882715</v>
      </c>
      <c r="Q1878" s="273">
        <v>-101.09212417172837</v>
      </c>
      <c r="R1878" s="273">
        <v>294.14571598178549</v>
      </c>
      <c r="S1878" s="273">
        <v>294.21835698178546</v>
      </c>
      <c r="T1878" s="273"/>
      <c r="U1878" s="170">
        <v>225.66708611538564</v>
      </c>
      <c r="V1878" s="170"/>
      <c r="W1878" s="170"/>
      <c r="X1878" s="168"/>
      <c r="Y1878" s="168"/>
      <c r="Z1878" s="168"/>
      <c r="AA1878" s="169"/>
      <c r="AB1878" s="168"/>
      <c r="AC1878" s="168"/>
      <c r="AD1878" s="168"/>
      <c r="AE1878" s="168"/>
      <c r="AF1878" s="168"/>
      <c r="AG1878" s="168"/>
      <c r="AH1878" s="168"/>
      <c r="AI1878" s="168"/>
      <c r="AJ1878" s="168"/>
      <c r="AK1878" s="168"/>
      <c r="AL1878" s="168"/>
      <c r="AM1878" s="168"/>
      <c r="AN1878" s="168"/>
      <c r="AO1878" s="168"/>
    </row>
    <row r="1879" spans="1:41" x14ac:dyDescent="0.25">
      <c r="A1879" s="278" t="s">
        <v>2423</v>
      </c>
      <c r="B1879" s="278" t="s">
        <v>2727</v>
      </c>
      <c r="C1879" s="280" t="s">
        <v>2087</v>
      </c>
      <c r="D1879" s="279">
        <v>2942</v>
      </c>
      <c r="E1879" s="278" t="s">
        <v>2726</v>
      </c>
      <c r="F1879" s="277"/>
      <c r="G1879" s="277" t="s">
        <v>2085</v>
      </c>
      <c r="H1879" s="276"/>
      <c r="I1879" s="273"/>
      <c r="J1879" s="275"/>
      <c r="K1879" s="274">
        <v>0</v>
      </c>
      <c r="L1879" s="201">
        <v>-101.09212417172837</v>
      </c>
      <c r="M1879" s="201">
        <v>415.34755298882715</v>
      </c>
      <c r="N1879" s="201">
        <v>41.094000000000001</v>
      </c>
      <c r="O1879" s="273">
        <v>41.094000000000001</v>
      </c>
      <c r="P1879" s="273">
        <v>415.34755298882715</v>
      </c>
      <c r="Q1879" s="273">
        <v>-101.09212417172837</v>
      </c>
      <c r="R1879" s="273">
        <v>294.21835698178546</v>
      </c>
      <c r="S1879" s="273">
        <v>294.21835698178546</v>
      </c>
      <c r="T1879" s="273"/>
      <c r="U1879" s="170">
        <v>225.73972711538562</v>
      </c>
      <c r="V1879" s="170"/>
      <c r="W1879" s="170"/>
      <c r="X1879" s="168"/>
      <c r="Y1879" s="168"/>
      <c r="Z1879" s="168"/>
      <c r="AA1879" s="169"/>
      <c r="AB1879" s="168"/>
      <c r="AC1879" s="168"/>
      <c r="AD1879" s="168"/>
      <c r="AE1879" s="168"/>
      <c r="AF1879" s="168"/>
      <c r="AG1879" s="168"/>
      <c r="AH1879" s="168"/>
      <c r="AI1879" s="168"/>
      <c r="AJ1879" s="168"/>
      <c r="AK1879" s="168"/>
      <c r="AL1879" s="168"/>
      <c r="AM1879" s="168"/>
      <c r="AN1879" s="168"/>
      <c r="AO1879" s="168"/>
    </row>
    <row r="1880" spans="1:41" x14ac:dyDescent="0.25">
      <c r="A1880" s="278" t="s">
        <v>2423</v>
      </c>
      <c r="B1880" s="278" t="s">
        <v>2727</v>
      </c>
      <c r="C1880" s="278" t="s">
        <v>3125</v>
      </c>
      <c r="D1880" s="642">
        <v>2942</v>
      </c>
      <c r="E1880" s="278" t="s">
        <v>3968</v>
      </c>
      <c r="F1880" s="277" t="s">
        <v>4380</v>
      </c>
      <c r="G1880" s="277" t="s">
        <v>4381</v>
      </c>
      <c r="H1880" s="276">
        <v>37</v>
      </c>
      <c r="I1880" s="281"/>
      <c r="J1880" s="275"/>
      <c r="K1880" s="274">
        <v>0</v>
      </c>
      <c r="L1880" s="201">
        <v>-101.09212417172837</v>
      </c>
      <c r="M1880" s="201">
        <v>415.34755298882715</v>
      </c>
      <c r="N1880" s="201">
        <v>41.094000000000001</v>
      </c>
      <c r="O1880" s="273">
        <v>41.094000000000001</v>
      </c>
      <c r="P1880" s="273">
        <v>415.34755298882715</v>
      </c>
      <c r="Q1880" s="273">
        <v>-101.09212417172837</v>
      </c>
      <c r="R1880" s="273">
        <v>294.21835698178546</v>
      </c>
      <c r="S1880" s="273">
        <v>294.21835698178546</v>
      </c>
      <c r="T1880" s="273"/>
      <c r="U1880" s="170">
        <v>225.73972711538562</v>
      </c>
      <c r="V1880" s="170"/>
      <c r="W1880" s="170"/>
      <c r="X1880" s="168"/>
      <c r="Y1880" s="168"/>
      <c r="Z1880" s="168"/>
      <c r="AA1880" s="169"/>
      <c r="AB1880" s="168"/>
      <c r="AC1880" s="168"/>
      <c r="AD1880" s="168"/>
      <c r="AE1880" s="168"/>
      <c r="AF1880" s="168"/>
      <c r="AG1880" s="168"/>
      <c r="AH1880" s="168"/>
      <c r="AI1880" s="168"/>
      <c r="AJ1880" s="168"/>
      <c r="AK1880" s="168"/>
      <c r="AL1880" s="168"/>
      <c r="AM1880" s="168"/>
      <c r="AN1880" s="168"/>
      <c r="AO1880" s="168"/>
    </row>
    <row r="1881" spans="1:41" x14ac:dyDescent="0.25">
      <c r="A1881" s="278" t="s">
        <v>2423</v>
      </c>
      <c r="B1881" s="278" t="s">
        <v>2727</v>
      </c>
      <c r="C1881" s="280" t="s">
        <v>1990</v>
      </c>
      <c r="D1881" s="279">
        <v>2942</v>
      </c>
      <c r="E1881" s="278" t="s">
        <v>2725</v>
      </c>
      <c r="F1881" s="277" t="s">
        <v>1988</v>
      </c>
      <c r="G1881" s="277" t="s">
        <v>1987</v>
      </c>
      <c r="H1881" s="276"/>
      <c r="I1881" s="273"/>
      <c r="J1881" s="275"/>
      <c r="K1881" s="274">
        <v>0</v>
      </c>
      <c r="L1881" s="201">
        <v>-101.09212417172837</v>
      </c>
      <c r="M1881" s="201">
        <v>415.34755298882715</v>
      </c>
      <c r="N1881" s="201">
        <v>41.094000000000001</v>
      </c>
      <c r="O1881" s="273">
        <v>41.094000000000001</v>
      </c>
      <c r="P1881" s="273">
        <v>415.34755298882715</v>
      </c>
      <c r="Q1881" s="273">
        <v>-101.09212417172837</v>
      </c>
      <c r="R1881" s="273">
        <v>294.21835698178546</v>
      </c>
      <c r="S1881" s="273">
        <v>294.21835698178546</v>
      </c>
      <c r="T1881" s="273"/>
      <c r="U1881" s="170">
        <v>225.73972711538562</v>
      </c>
      <c r="V1881" s="170"/>
      <c r="W1881" s="170"/>
      <c r="X1881" s="168"/>
      <c r="Y1881" s="168"/>
      <c r="Z1881" s="168"/>
      <c r="AA1881" s="169"/>
      <c r="AB1881" s="168"/>
      <c r="AC1881" s="168"/>
      <c r="AD1881" s="168"/>
      <c r="AE1881" s="168"/>
      <c r="AF1881" s="168"/>
      <c r="AG1881" s="168"/>
      <c r="AH1881" s="168"/>
      <c r="AI1881" s="168"/>
      <c r="AJ1881" s="168"/>
      <c r="AK1881" s="168"/>
      <c r="AL1881" s="168"/>
      <c r="AM1881" s="168"/>
      <c r="AN1881" s="168"/>
      <c r="AO1881" s="168"/>
    </row>
    <row r="1882" spans="1:41" x14ac:dyDescent="0.25">
      <c r="A1882" s="278"/>
      <c r="B1882" s="278"/>
      <c r="C1882" s="280"/>
      <c r="D1882" s="279"/>
      <c r="E1882" s="278" t="s">
        <v>619</v>
      </c>
      <c r="F1882" s="277"/>
      <c r="G1882" s="277" t="s">
        <v>1962</v>
      </c>
      <c r="H1882" s="276">
        <v>40</v>
      </c>
      <c r="I1882" s="273"/>
      <c r="J1882" s="275"/>
      <c r="K1882" s="274">
        <v>0.13121600000000003</v>
      </c>
      <c r="L1882" s="201">
        <v>-101.02651617172837</v>
      </c>
      <c r="M1882" s="201">
        <v>415.34755298882715</v>
      </c>
      <c r="N1882" s="201">
        <v>41.094000000000001</v>
      </c>
      <c r="O1882" s="273">
        <v>41.094000000000001</v>
      </c>
      <c r="P1882" s="273">
        <v>415.34755298882715</v>
      </c>
      <c r="Q1882" s="273">
        <v>-100.96090817172838</v>
      </c>
      <c r="R1882" s="273">
        <v>294.28396498178546</v>
      </c>
      <c r="S1882" s="273">
        <v>294.34957298178546</v>
      </c>
      <c r="T1882" s="273"/>
      <c r="U1882" s="170">
        <v>225.80533511538562</v>
      </c>
      <c r="V1882" s="170"/>
      <c r="W1882" s="170"/>
      <c r="X1882" s="168"/>
      <c r="Y1882" s="168"/>
      <c r="Z1882" s="168"/>
      <c r="AA1882" s="169"/>
      <c r="AB1882" s="168"/>
      <c r="AC1882" s="168"/>
      <c r="AD1882" s="168"/>
      <c r="AE1882" s="168"/>
      <c r="AF1882" s="168"/>
      <c r="AG1882" s="168"/>
      <c r="AH1882" s="168"/>
      <c r="AI1882" s="168"/>
      <c r="AJ1882" s="168"/>
      <c r="AK1882" s="168"/>
      <c r="AL1882" s="168"/>
      <c r="AM1882" s="168"/>
      <c r="AN1882" s="168"/>
      <c r="AO1882" s="168"/>
    </row>
    <row r="1883" spans="1:41" x14ac:dyDescent="0.25">
      <c r="A1883" s="366" t="s">
        <v>2423</v>
      </c>
      <c r="B1883" s="366" t="s">
        <v>2724</v>
      </c>
      <c r="C1883" s="366" t="s">
        <v>1981</v>
      </c>
      <c r="D1883" s="365">
        <v>2944</v>
      </c>
      <c r="E1883" s="361" t="s">
        <v>2723</v>
      </c>
      <c r="F1883" s="364"/>
      <c r="G1883" s="364" t="s">
        <v>1978</v>
      </c>
      <c r="H1883" s="363">
        <v>40</v>
      </c>
      <c r="I1883" s="361"/>
      <c r="J1883" s="362"/>
      <c r="K1883" s="369">
        <v>5.7403999999999997E-2</v>
      </c>
      <c r="L1883" s="201">
        <v>-100.93220617172838</v>
      </c>
      <c r="M1883" s="201">
        <v>415.34755298882715</v>
      </c>
      <c r="N1883" s="201">
        <v>41.094000000000001</v>
      </c>
      <c r="O1883" s="361">
        <v>41.094000000000001</v>
      </c>
      <c r="P1883" s="361">
        <v>415.34755298882715</v>
      </c>
      <c r="Q1883" s="361">
        <v>-100.90350417172837</v>
      </c>
      <c r="R1883" s="361">
        <v>294.37827498178547</v>
      </c>
      <c r="S1883" s="361">
        <v>294.40697698178548</v>
      </c>
      <c r="T1883" s="361"/>
      <c r="U1883" s="170">
        <v>225.89964511538562</v>
      </c>
      <c r="V1883" s="170"/>
      <c r="W1883" s="170"/>
      <c r="X1883" s="168"/>
      <c r="Y1883" s="168"/>
      <c r="Z1883" s="168"/>
      <c r="AA1883" s="169"/>
      <c r="AB1883" s="168"/>
      <c r="AC1883" s="168"/>
      <c r="AD1883" s="168"/>
      <c r="AE1883" s="168"/>
      <c r="AF1883" s="168"/>
      <c r="AG1883" s="168"/>
      <c r="AH1883" s="168"/>
      <c r="AI1883" s="168"/>
      <c r="AJ1883" s="168"/>
      <c r="AK1883" s="168"/>
      <c r="AL1883" s="168"/>
      <c r="AM1883" s="168"/>
      <c r="AN1883" s="168"/>
      <c r="AO1883" s="168"/>
    </row>
    <row r="1884" spans="1:41" x14ac:dyDescent="0.25">
      <c r="A1884" s="366"/>
      <c r="B1884" s="366"/>
      <c r="C1884" s="366"/>
      <c r="D1884" s="365"/>
      <c r="E1884" s="366" t="s">
        <v>619</v>
      </c>
      <c r="F1884" s="368"/>
      <c r="G1884" s="368" t="s">
        <v>2198</v>
      </c>
      <c r="H1884" s="363"/>
      <c r="I1884" s="361"/>
      <c r="J1884" s="362"/>
      <c r="K1884" s="369">
        <v>0.16770400000000002</v>
      </c>
      <c r="L1884" s="201">
        <v>-100.81965217172836</v>
      </c>
      <c r="M1884" s="201">
        <v>415.34755298882715</v>
      </c>
      <c r="N1884" s="201">
        <v>41.094000000000001</v>
      </c>
      <c r="O1884" s="361">
        <v>41.094000000000001</v>
      </c>
      <c r="P1884" s="361">
        <v>415.34755298882715</v>
      </c>
      <c r="Q1884" s="361">
        <v>-100.73580017172837</v>
      </c>
      <c r="R1884" s="361">
        <v>294.49082898178551</v>
      </c>
      <c r="S1884" s="361">
        <v>294.57468098178549</v>
      </c>
      <c r="T1884" s="361"/>
      <c r="U1884" s="170">
        <v>226.01219911538567</v>
      </c>
      <c r="V1884" s="170"/>
      <c r="W1884" s="170"/>
      <c r="X1884" s="168"/>
      <c r="Y1884" s="168"/>
      <c r="Z1884" s="168"/>
      <c r="AA1884" s="169"/>
      <c r="AB1884" s="168"/>
      <c r="AC1884" s="168"/>
      <c r="AD1884" s="168"/>
      <c r="AE1884" s="168"/>
      <c r="AF1884" s="168"/>
      <c r="AG1884" s="168"/>
      <c r="AH1884" s="168"/>
      <c r="AI1884" s="168"/>
      <c r="AJ1884" s="168"/>
      <c r="AK1884" s="168"/>
      <c r="AL1884" s="168"/>
      <c r="AM1884" s="168"/>
      <c r="AN1884" s="168"/>
      <c r="AO1884" s="168"/>
    </row>
    <row r="1885" spans="1:41" x14ac:dyDescent="0.25">
      <c r="A1885" s="366" t="s">
        <v>2423</v>
      </c>
      <c r="B1885" s="366" t="s">
        <v>2724</v>
      </c>
      <c r="C1885" s="366" t="s">
        <v>2197</v>
      </c>
      <c r="D1885" s="365">
        <v>2945</v>
      </c>
      <c r="E1885" s="366" t="s">
        <v>2722</v>
      </c>
      <c r="F1885" s="368"/>
      <c r="G1885" s="368" t="s">
        <v>2632</v>
      </c>
      <c r="H1885" s="367">
        <v>40</v>
      </c>
      <c r="I1885" s="361"/>
      <c r="J1885" s="362"/>
      <c r="K1885" s="361">
        <v>0.32364399999999999</v>
      </c>
      <c r="L1885" s="201">
        <v>-100.57397817172837</v>
      </c>
      <c r="M1885" s="201">
        <v>415.34755298882715</v>
      </c>
      <c r="N1885" s="201">
        <v>41.094000000000001</v>
      </c>
      <c r="O1885" s="361">
        <v>41.094000000000001</v>
      </c>
      <c r="P1885" s="361">
        <v>415.34755298882715</v>
      </c>
      <c r="Q1885" s="361">
        <v>-100.41215617172837</v>
      </c>
      <c r="R1885" s="361">
        <v>294.73650298178552</v>
      </c>
      <c r="S1885" s="361">
        <v>294.89832498178549</v>
      </c>
      <c r="T1885" s="361"/>
      <c r="U1885" s="170">
        <v>226.25787311538568</v>
      </c>
      <c r="V1885" s="170"/>
      <c r="W1885" s="170"/>
      <c r="X1885" s="168"/>
      <c r="Y1885" s="168"/>
      <c r="Z1885" s="168"/>
      <c r="AA1885" s="169"/>
      <c r="AB1885" s="168"/>
      <c r="AC1885" s="168"/>
      <c r="AD1885" s="168"/>
      <c r="AE1885" s="168"/>
      <c r="AF1885" s="168"/>
      <c r="AG1885" s="168"/>
      <c r="AH1885" s="168"/>
      <c r="AI1885" s="168"/>
      <c r="AJ1885" s="168"/>
      <c r="AK1885" s="168"/>
      <c r="AL1885" s="168"/>
      <c r="AM1885" s="168"/>
      <c r="AN1885" s="168"/>
      <c r="AO1885" s="168"/>
    </row>
    <row r="1886" spans="1:41" x14ac:dyDescent="0.25">
      <c r="A1886" s="366" t="s">
        <v>2423</v>
      </c>
      <c r="B1886" s="366" t="s">
        <v>2724</v>
      </c>
      <c r="C1886" s="366" t="s">
        <v>2174</v>
      </c>
      <c r="D1886" s="365">
        <v>2947</v>
      </c>
      <c r="E1886" s="366" t="s">
        <v>2721</v>
      </c>
      <c r="F1886" s="368"/>
      <c r="G1886" s="368" t="s">
        <v>4278</v>
      </c>
      <c r="H1886" s="367"/>
      <c r="I1886" s="361"/>
      <c r="J1886" s="362"/>
      <c r="K1886" s="361">
        <v>0</v>
      </c>
      <c r="L1886" s="201">
        <v>-100.41215617172837</v>
      </c>
      <c r="M1886" s="201">
        <v>415.34755298882715</v>
      </c>
      <c r="N1886" s="201">
        <v>41.094000000000001</v>
      </c>
      <c r="O1886" s="361">
        <v>41.094000000000001</v>
      </c>
      <c r="P1886" s="361">
        <v>415.34755298882715</v>
      </c>
      <c r="Q1886" s="361">
        <v>-100.41215617172837</v>
      </c>
      <c r="R1886" s="361">
        <v>294.89832498178549</v>
      </c>
      <c r="S1886" s="361">
        <v>294.89832498178549</v>
      </c>
      <c r="T1886" s="361"/>
      <c r="U1886" s="170">
        <v>226.41969511538565</v>
      </c>
      <c r="V1886" s="170"/>
      <c r="W1886" s="170"/>
      <c r="X1886" s="168"/>
      <c r="Y1886" s="168"/>
      <c r="Z1886" s="168"/>
      <c r="AA1886" s="169"/>
      <c r="AB1886" s="168"/>
      <c r="AC1886" s="168"/>
      <c r="AD1886" s="168"/>
      <c r="AE1886" s="168"/>
      <c r="AF1886" s="168"/>
      <c r="AG1886" s="168"/>
      <c r="AH1886" s="168"/>
      <c r="AI1886" s="168"/>
      <c r="AJ1886" s="168"/>
      <c r="AK1886" s="168"/>
      <c r="AL1886" s="168"/>
      <c r="AM1886" s="168"/>
      <c r="AN1886" s="168"/>
      <c r="AO1886" s="168"/>
    </row>
    <row r="1887" spans="1:41" x14ac:dyDescent="0.25">
      <c r="A1887" s="366"/>
      <c r="B1887" s="366"/>
      <c r="C1887" s="366"/>
      <c r="D1887" s="365"/>
      <c r="E1887" s="366"/>
      <c r="F1887" s="368"/>
      <c r="G1887" s="368"/>
      <c r="H1887" s="367"/>
      <c r="I1887" s="361"/>
      <c r="J1887" s="362"/>
      <c r="K1887" s="361">
        <v>0</v>
      </c>
      <c r="L1887" s="201">
        <v>-100.41215617172837</v>
      </c>
      <c r="M1887" s="201">
        <v>415.34755298882715</v>
      </c>
      <c r="N1887" s="201">
        <v>41.094000000000001</v>
      </c>
      <c r="O1887" s="361">
        <v>41.094000000000001</v>
      </c>
      <c r="P1887" s="361">
        <v>415.34755298882715</v>
      </c>
      <c r="Q1887" s="361">
        <v>-100.41215617172837</v>
      </c>
      <c r="R1887" s="361">
        <v>294.89832498178549</v>
      </c>
      <c r="S1887" s="361">
        <v>294.89832498178549</v>
      </c>
      <c r="T1887" s="361"/>
      <c r="U1887" s="170">
        <v>226.41969511538565</v>
      </c>
      <c r="V1887" s="170"/>
      <c r="W1887" s="170"/>
      <c r="X1887" s="168"/>
      <c r="Y1887" s="168"/>
      <c r="Z1887" s="168"/>
      <c r="AA1887" s="169"/>
      <c r="AB1887" s="168"/>
      <c r="AC1887" s="168"/>
      <c r="AD1887" s="168"/>
      <c r="AE1887" s="168"/>
      <c r="AF1887" s="168"/>
      <c r="AG1887" s="168"/>
      <c r="AH1887" s="168"/>
      <c r="AI1887" s="168"/>
      <c r="AJ1887" s="168"/>
      <c r="AK1887" s="168"/>
      <c r="AL1887" s="168"/>
      <c r="AM1887" s="168"/>
      <c r="AN1887" s="168"/>
      <c r="AO1887" s="168"/>
    </row>
    <row r="1888" spans="1:41" x14ac:dyDescent="0.25">
      <c r="A1888" s="366"/>
      <c r="B1888" s="366"/>
      <c r="C1888" s="366"/>
      <c r="D1888" s="365"/>
      <c r="E1888" s="366" t="s">
        <v>619</v>
      </c>
      <c r="F1888" s="368"/>
      <c r="G1888" s="368" t="s">
        <v>1962</v>
      </c>
      <c r="H1888" s="367"/>
      <c r="I1888" s="361"/>
      <c r="J1888" s="362"/>
      <c r="K1888" s="361">
        <v>9.9516999999999994E-2</v>
      </c>
      <c r="L1888" s="201">
        <v>-100.36239767172836</v>
      </c>
      <c r="M1888" s="201">
        <v>415.34755298882715</v>
      </c>
      <c r="N1888" s="201">
        <v>41.094000000000001</v>
      </c>
      <c r="O1888" s="361">
        <v>41.094000000000001</v>
      </c>
      <c r="P1888" s="361">
        <v>415.34755298882715</v>
      </c>
      <c r="Q1888" s="361">
        <v>-100.31263917172836</v>
      </c>
      <c r="R1888" s="361">
        <v>294.94808348178549</v>
      </c>
      <c r="S1888" s="361">
        <v>294.99784198178548</v>
      </c>
      <c r="T1888" s="361"/>
      <c r="U1888" s="170">
        <v>226.46945361538565</v>
      </c>
      <c r="V1888" s="170"/>
      <c r="W1888" s="170"/>
      <c r="X1888" s="168"/>
      <c r="Y1888" s="168"/>
      <c r="Z1888" s="168"/>
      <c r="AA1888" s="169"/>
      <c r="AB1888" s="168"/>
      <c r="AC1888" s="168"/>
      <c r="AD1888" s="168"/>
      <c r="AE1888" s="168"/>
      <c r="AF1888" s="168"/>
      <c r="AG1888" s="168"/>
      <c r="AH1888" s="168"/>
      <c r="AI1888" s="168"/>
      <c r="AJ1888" s="168"/>
      <c r="AK1888" s="168"/>
      <c r="AL1888" s="168"/>
      <c r="AM1888" s="168"/>
      <c r="AN1888" s="168"/>
      <c r="AO1888" s="168"/>
    </row>
    <row r="1889" spans="1:41" x14ac:dyDescent="0.25">
      <c r="A1889" s="366" t="s">
        <v>2423</v>
      </c>
      <c r="B1889" s="366" t="s">
        <v>2724</v>
      </c>
      <c r="C1889" s="366" t="s">
        <v>2194</v>
      </c>
      <c r="D1889" s="365">
        <v>2949</v>
      </c>
      <c r="E1889" s="366" t="s">
        <v>2720</v>
      </c>
      <c r="F1889" s="368"/>
      <c r="G1889" s="368" t="s">
        <v>2632</v>
      </c>
      <c r="H1889" s="367">
        <v>40</v>
      </c>
      <c r="I1889" s="361"/>
      <c r="J1889" s="362"/>
      <c r="K1889" s="361">
        <v>0.32364399999999999</v>
      </c>
      <c r="L1889" s="201">
        <v>-100.15081717172836</v>
      </c>
      <c r="M1889" s="201">
        <v>415.34755298882715</v>
      </c>
      <c r="N1889" s="201">
        <v>41.094000000000001</v>
      </c>
      <c r="O1889" s="361">
        <v>41.094000000000001</v>
      </c>
      <c r="P1889" s="361">
        <v>415.34755298882715</v>
      </c>
      <c r="Q1889" s="361">
        <v>-99.988995171728362</v>
      </c>
      <c r="R1889" s="361">
        <v>295.15966398178551</v>
      </c>
      <c r="S1889" s="361">
        <v>295.32148598178549</v>
      </c>
      <c r="T1889" s="361"/>
      <c r="U1889" s="170">
        <v>226.68103411538567</v>
      </c>
      <c r="V1889" s="170"/>
      <c r="W1889" s="170"/>
      <c r="X1889" s="168"/>
      <c r="Y1889" s="168"/>
      <c r="Z1889" s="168"/>
      <c r="AA1889" s="169"/>
      <c r="AB1889" s="168"/>
      <c r="AC1889" s="168"/>
      <c r="AD1889" s="168"/>
      <c r="AE1889" s="168"/>
      <c r="AF1889" s="168"/>
      <c r="AG1889" s="168"/>
      <c r="AH1889" s="168"/>
      <c r="AI1889" s="168"/>
      <c r="AJ1889" s="168"/>
      <c r="AK1889" s="168"/>
      <c r="AL1889" s="168"/>
      <c r="AM1889" s="168"/>
      <c r="AN1889" s="168"/>
      <c r="AO1889" s="168"/>
    </row>
    <row r="1890" spans="1:41" x14ac:dyDescent="0.25">
      <c r="A1890" s="366"/>
      <c r="B1890" s="366"/>
      <c r="C1890" s="366"/>
      <c r="D1890" s="365"/>
      <c r="E1890" s="366" t="s">
        <v>619</v>
      </c>
      <c r="F1890" s="368"/>
      <c r="G1890" s="368"/>
      <c r="H1890" s="367"/>
      <c r="I1890" s="361"/>
      <c r="J1890" s="362"/>
      <c r="K1890" s="361">
        <v>0</v>
      </c>
      <c r="L1890" s="201">
        <v>-99.988995171728362</v>
      </c>
      <c r="M1890" s="201">
        <v>415.34755298882715</v>
      </c>
      <c r="N1890" s="201">
        <v>41.094000000000001</v>
      </c>
      <c r="O1890" s="361">
        <v>41.094000000000001</v>
      </c>
      <c r="P1890" s="361">
        <v>415.34755298882715</v>
      </c>
      <c r="Q1890" s="361">
        <v>-99.988995171728362</v>
      </c>
      <c r="R1890" s="361">
        <v>295.32148598178549</v>
      </c>
      <c r="S1890" s="361">
        <v>295.32148598178549</v>
      </c>
      <c r="T1890" s="361"/>
      <c r="U1890" s="170">
        <v>226.84285611538564</v>
      </c>
      <c r="V1890" s="170"/>
      <c r="W1890" s="170"/>
      <c r="X1890" s="168"/>
      <c r="Y1890" s="168"/>
      <c r="Z1890" s="168"/>
      <c r="AA1890" s="169"/>
      <c r="AB1890" s="168"/>
      <c r="AC1890" s="168"/>
      <c r="AD1890" s="168"/>
      <c r="AE1890" s="168"/>
      <c r="AF1890" s="168"/>
      <c r="AG1890" s="168"/>
      <c r="AH1890" s="168"/>
      <c r="AI1890" s="168"/>
      <c r="AJ1890" s="168"/>
      <c r="AK1890" s="168"/>
      <c r="AL1890" s="168"/>
      <c r="AM1890" s="168"/>
      <c r="AN1890" s="168"/>
      <c r="AO1890" s="168"/>
    </row>
    <row r="1891" spans="1:41" x14ac:dyDescent="0.25">
      <c r="A1891" s="366"/>
      <c r="B1891" s="366"/>
      <c r="C1891" s="366"/>
      <c r="D1891" s="365"/>
      <c r="E1891" s="366"/>
      <c r="F1891" s="368"/>
      <c r="G1891" s="368"/>
      <c r="H1891" s="367"/>
      <c r="I1891" s="361"/>
      <c r="J1891" s="362"/>
      <c r="K1891" s="361">
        <v>0</v>
      </c>
      <c r="L1891" s="201">
        <v>-99.988995171728362</v>
      </c>
      <c r="M1891" s="201">
        <v>415.34755298882715</v>
      </c>
      <c r="N1891" s="201">
        <v>41.094000000000001</v>
      </c>
      <c r="O1891" s="361">
        <v>41.094000000000001</v>
      </c>
      <c r="P1891" s="361">
        <v>415.34755298882715</v>
      </c>
      <c r="Q1891" s="361">
        <v>-99.988995171728362</v>
      </c>
      <c r="R1891" s="361">
        <v>295.32148598178549</v>
      </c>
      <c r="S1891" s="361">
        <v>295.32148598178549</v>
      </c>
      <c r="T1891" s="361"/>
      <c r="U1891" s="170">
        <v>226.84285611538564</v>
      </c>
      <c r="V1891" s="170"/>
      <c r="W1891" s="170"/>
      <c r="X1891" s="168"/>
      <c r="Y1891" s="168"/>
      <c r="Z1891" s="168"/>
      <c r="AA1891" s="169"/>
      <c r="AB1891" s="168"/>
      <c r="AC1891" s="168"/>
      <c r="AD1891" s="168"/>
      <c r="AE1891" s="168"/>
      <c r="AF1891" s="168"/>
      <c r="AG1891" s="168"/>
      <c r="AH1891" s="168"/>
      <c r="AI1891" s="168"/>
      <c r="AJ1891" s="168"/>
      <c r="AK1891" s="168"/>
      <c r="AL1891" s="168"/>
      <c r="AM1891" s="168"/>
      <c r="AN1891" s="168"/>
      <c r="AO1891" s="168"/>
    </row>
    <row r="1892" spans="1:41" x14ac:dyDescent="0.25">
      <c r="A1892" s="366"/>
      <c r="B1892" s="366"/>
      <c r="C1892" s="366"/>
      <c r="D1892" s="365"/>
      <c r="E1892" s="366" t="s">
        <v>619</v>
      </c>
      <c r="F1892" s="368"/>
      <c r="G1892" s="368" t="s">
        <v>1962</v>
      </c>
      <c r="H1892" s="367"/>
      <c r="I1892" s="361"/>
      <c r="J1892" s="362"/>
      <c r="K1892" s="361">
        <v>9.9516999999999994E-2</v>
      </c>
      <c r="L1892" s="201">
        <v>-99.939236671728366</v>
      </c>
      <c r="M1892" s="201">
        <v>415.34755298882715</v>
      </c>
      <c r="N1892" s="201">
        <v>41.094000000000001</v>
      </c>
      <c r="O1892" s="361">
        <v>41.094000000000001</v>
      </c>
      <c r="P1892" s="361">
        <v>415.34755298882715</v>
      </c>
      <c r="Q1892" s="361">
        <v>-99.889478171728356</v>
      </c>
      <c r="R1892" s="361">
        <v>295.37124448178548</v>
      </c>
      <c r="S1892" s="361">
        <v>295.42100298178548</v>
      </c>
      <c r="T1892" s="361"/>
      <c r="U1892" s="170">
        <v>226.89261461538564</v>
      </c>
      <c r="V1892" s="170"/>
      <c r="W1892" s="170"/>
      <c r="X1892" s="168"/>
      <c r="Y1892" s="168"/>
      <c r="Z1892" s="168"/>
      <c r="AA1892" s="169"/>
      <c r="AB1892" s="168"/>
      <c r="AC1892" s="168"/>
      <c r="AD1892" s="168"/>
      <c r="AE1892" s="168"/>
      <c r="AF1892" s="168"/>
      <c r="AG1892" s="168"/>
      <c r="AH1892" s="168"/>
      <c r="AI1892" s="168"/>
      <c r="AJ1892" s="168"/>
      <c r="AK1892" s="168"/>
      <c r="AL1892" s="168"/>
      <c r="AM1892" s="168"/>
      <c r="AN1892" s="168"/>
      <c r="AO1892" s="168"/>
    </row>
    <row r="1893" spans="1:41" x14ac:dyDescent="0.25">
      <c r="A1893" s="366" t="s">
        <v>2423</v>
      </c>
      <c r="B1893" s="366" t="s">
        <v>2724</v>
      </c>
      <c r="C1893" s="366" t="s">
        <v>2192</v>
      </c>
      <c r="D1893" s="365">
        <v>2954</v>
      </c>
      <c r="E1893" s="366" t="s">
        <v>2719</v>
      </c>
      <c r="F1893" s="368"/>
      <c r="G1893" s="368" t="s">
        <v>2632</v>
      </c>
      <c r="H1893" s="367">
        <v>40</v>
      </c>
      <c r="I1893" s="361"/>
      <c r="J1893" s="362"/>
      <c r="K1893" s="361">
        <v>0.32364399999999999</v>
      </c>
      <c r="L1893" s="201">
        <v>-99.727656171728356</v>
      </c>
      <c r="M1893" s="201">
        <v>415.34755298882715</v>
      </c>
      <c r="N1893" s="201">
        <v>41.094000000000001</v>
      </c>
      <c r="O1893" s="361">
        <v>41.094000000000001</v>
      </c>
      <c r="P1893" s="361">
        <v>415.34755298882715</v>
      </c>
      <c r="Q1893" s="361">
        <v>-99.565834171728355</v>
      </c>
      <c r="R1893" s="361">
        <v>295.58282498178551</v>
      </c>
      <c r="S1893" s="361">
        <v>295.74464698178548</v>
      </c>
      <c r="T1893" s="361"/>
      <c r="U1893" s="170">
        <v>227.10419511538566</v>
      </c>
      <c r="V1893" s="170"/>
      <c r="W1893" s="170"/>
      <c r="X1893" s="168"/>
      <c r="Y1893" s="168"/>
      <c r="Z1893" s="168"/>
      <c r="AA1893" s="169"/>
      <c r="AB1893" s="168"/>
      <c r="AC1893" s="168"/>
      <c r="AD1893" s="168"/>
      <c r="AE1893" s="168"/>
      <c r="AF1893" s="168"/>
      <c r="AG1893" s="168"/>
      <c r="AH1893" s="168"/>
      <c r="AI1893" s="168"/>
      <c r="AJ1893" s="168"/>
      <c r="AK1893" s="168"/>
      <c r="AL1893" s="168"/>
      <c r="AM1893" s="168"/>
      <c r="AN1893" s="168"/>
      <c r="AO1893" s="168"/>
    </row>
    <row r="1894" spans="1:41" x14ac:dyDescent="0.25">
      <c r="A1894" s="366" t="s">
        <v>2423</v>
      </c>
      <c r="B1894" s="366" t="s">
        <v>2724</v>
      </c>
      <c r="C1894" s="366" t="s">
        <v>2174</v>
      </c>
      <c r="D1894" s="365">
        <v>2956</v>
      </c>
      <c r="E1894" s="366" t="s">
        <v>2718</v>
      </c>
      <c r="F1894" s="368"/>
      <c r="G1894" s="368" t="s">
        <v>4278</v>
      </c>
      <c r="H1894" s="367"/>
      <c r="I1894" s="361"/>
      <c r="J1894" s="362"/>
      <c r="K1894" s="361">
        <v>0</v>
      </c>
      <c r="L1894" s="201">
        <v>-99.565834171728355</v>
      </c>
      <c r="M1894" s="201">
        <v>415.34755298882715</v>
      </c>
      <c r="N1894" s="201">
        <v>41.094000000000001</v>
      </c>
      <c r="O1894" s="361">
        <v>41.094000000000001</v>
      </c>
      <c r="P1894" s="361">
        <v>415.34755298882715</v>
      </c>
      <c r="Q1894" s="361">
        <v>-99.565834171728355</v>
      </c>
      <c r="R1894" s="361">
        <v>295.74464698178548</v>
      </c>
      <c r="S1894" s="361">
        <v>295.74464698178548</v>
      </c>
      <c r="T1894" s="361"/>
      <c r="U1894" s="170">
        <v>227.26601711538564</v>
      </c>
      <c r="V1894" s="170"/>
      <c r="W1894" s="170"/>
      <c r="X1894" s="168"/>
      <c r="Y1894" s="168"/>
      <c r="Z1894" s="168"/>
      <c r="AA1894" s="169"/>
      <c r="AB1894" s="168"/>
      <c r="AC1894" s="168"/>
      <c r="AD1894" s="168"/>
      <c r="AE1894" s="168"/>
      <c r="AF1894" s="168"/>
      <c r="AG1894" s="168"/>
      <c r="AH1894" s="168"/>
      <c r="AI1894" s="168"/>
      <c r="AJ1894" s="168"/>
      <c r="AK1894" s="168"/>
      <c r="AL1894" s="168"/>
      <c r="AM1894" s="168"/>
      <c r="AN1894" s="168"/>
      <c r="AO1894" s="168"/>
    </row>
    <row r="1895" spans="1:41" x14ac:dyDescent="0.25">
      <c r="A1895" s="366"/>
      <c r="B1895" s="366"/>
      <c r="C1895" s="366"/>
      <c r="D1895" s="365"/>
      <c r="E1895" s="366"/>
      <c r="F1895" s="368"/>
      <c r="G1895" s="368"/>
      <c r="H1895" s="367"/>
      <c r="I1895" s="361"/>
      <c r="J1895" s="362"/>
      <c r="K1895" s="361">
        <v>0</v>
      </c>
      <c r="L1895" s="201">
        <v>-99.565834171728355</v>
      </c>
      <c r="M1895" s="201">
        <v>415.34755298882715</v>
      </c>
      <c r="N1895" s="201">
        <v>41.094000000000001</v>
      </c>
      <c r="O1895" s="361">
        <v>41.094000000000001</v>
      </c>
      <c r="P1895" s="361">
        <v>415.34755298882715</v>
      </c>
      <c r="Q1895" s="361">
        <v>-99.565834171728355</v>
      </c>
      <c r="R1895" s="361">
        <v>295.74464698178548</v>
      </c>
      <c r="S1895" s="361">
        <v>295.74464698178548</v>
      </c>
      <c r="T1895" s="361"/>
      <c r="U1895" s="170">
        <v>227.26601711538564</v>
      </c>
      <c r="V1895" s="170"/>
      <c r="W1895" s="170"/>
      <c r="X1895" s="168"/>
      <c r="Y1895" s="168"/>
      <c r="Z1895" s="168"/>
      <c r="AA1895" s="169"/>
      <c r="AB1895" s="168"/>
      <c r="AC1895" s="168"/>
      <c r="AD1895" s="168"/>
      <c r="AE1895" s="168"/>
      <c r="AF1895" s="168"/>
      <c r="AG1895" s="168"/>
      <c r="AH1895" s="168"/>
      <c r="AI1895" s="168"/>
      <c r="AJ1895" s="168"/>
      <c r="AK1895" s="168"/>
      <c r="AL1895" s="168"/>
      <c r="AM1895" s="168"/>
      <c r="AN1895" s="168"/>
      <c r="AO1895" s="168"/>
    </row>
    <row r="1896" spans="1:41" x14ac:dyDescent="0.25">
      <c r="A1896" s="366"/>
      <c r="B1896" s="366"/>
      <c r="C1896" s="366"/>
      <c r="D1896" s="365"/>
      <c r="E1896" s="366" t="s">
        <v>619</v>
      </c>
      <c r="F1896" s="368"/>
      <c r="G1896" s="368" t="s">
        <v>2636</v>
      </c>
      <c r="H1896" s="367"/>
      <c r="I1896" s="361"/>
      <c r="J1896" s="362"/>
      <c r="K1896" s="361">
        <v>0.15525</v>
      </c>
      <c r="L1896" s="201">
        <v>-99.488209171728357</v>
      </c>
      <c r="M1896" s="201">
        <v>415.34755298882715</v>
      </c>
      <c r="N1896" s="201">
        <v>41.094000000000001</v>
      </c>
      <c r="O1896" s="361">
        <v>41.094000000000001</v>
      </c>
      <c r="P1896" s="361">
        <v>415.34755298882715</v>
      </c>
      <c r="Q1896" s="361">
        <v>-99.41058417172836</v>
      </c>
      <c r="R1896" s="361">
        <v>295.82227198178549</v>
      </c>
      <c r="S1896" s="361">
        <v>295.8998969817855</v>
      </c>
      <c r="T1896" s="361"/>
      <c r="U1896" s="170">
        <v>227.34364211538565</v>
      </c>
      <c r="V1896" s="170"/>
      <c r="W1896" s="170"/>
      <c r="X1896" s="168"/>
      <c r="Y1896" s="168"/>
      <c r="Z1896" s="168"/>
      <c r="AA1896" s="169"/>
      <c r="AB1896" s="168"/>
      <c r="AC1896" s="168"/>
      <c r="AD1896" s="168"/>
      <c r="AE1896" s="168"/>
      <c r="AF1896" s="168"/>
      <c r="AG1896" s="168"/>
      <c r="AH1896" s="168"/>
      <c r="AI1896" s="168"/>
      <c r="AJ1896" s="168"/>
      <c r="AK1896" s="168"/>
      <c r="AL1896" s="168"/>
      <c r="AM1896" s="168"/>
      <c r="AN1896" s="168"/>
      <c r="AO1896" s="168"/>
    </row>
    <row r="1897" spans="1:41" x14ac:dyDescent="0.25">
      <c r="A1897" s="366" t="s">
        <v>2423</v>
      </c>
      <c r="B1897" s="366" t="s">
        <v>2724</v>
      </c>
      <c r="C1897" s="366" t="s">
        <v>2187</v>
      </c>
      <c r="D1897" s="365">
        <v>2961</v>
      </c>
      <c r="E1897" s="366" t="s">
        <v>2717</v>
      </c>
      <c r="F1897" s="368" t="s">
        <v>2185</v>
      </c>
      <c r="G1897" s="368" t="s">
        <v>2184</v>
      </c>
      <c r="H1897" s="367">
        <v>40</v>
      </c>
      <c r="I1897" s="361"/>
      <c r="J1897" s="362"/>
      <c r="K1897" s="361">
        <v>0.5</v>
      </c>
      <c r="L1897" s="201">
        <v>-99.16058417172836</v>
      </c>
      <c r="M1897" s="201">
        <v>415.34755298882715</v>
      </c>
      <c r="N1897" s="201">
        <v>41.094000000000001</v>
      </c>
      <c r="O1897" s="361">
        <v>41.094000000000001</v>
      </c>
      <c r="P1897" s="361">
        <v>415.34755298882715</v>
      </c>
      <c r="Q1897" s="361">
        <v>-98.91058417172836</v>
      </c>
      <c r="R1897" s="361">
        <v>296.1498969817855</v>
      </c>
      <c r="S1897" s="361">
        <v>296.3998969817855</v>
      </c>
      <c r="T1897" s="361"/>
      <c r="U1897" s="170">
        <v>227.67126711538566</v>
      </c>
      <c r="V1897" s="170"/>
      <c r="W1897" s="170"/>
      <c r="X1897" s="168"/>
      <c r="Y1897" s="168"/>
      <c r="Z1897" s="168"/>
      <c r="AA1897" s="169"/>
      <c r="AB1897" s="168"/>
      <c r="AC1897" s="168"/>
      <c r="AD1897" s="168"/>
      <c r="AE1897" s="168"/>
      <c r="AF1897" s="168"/>
      <c r="AG1897" s="168"/>
      <c r="AH1897" s="168"/>
      <c r="AI1897" s="168"/>
      <c r="AJ1897" s="168"/>
      <c r="AK1897" s="168"/>
      <c r="AL1897" s="168"/>
      <c r="AM1897" s="168"/>
      <c r="AN1897" s="168"/>
      <c r="AO1897" s="168"/>
    </row>
    <row r="1898" spans="1:41" x14ac:dyDescent="0.25">
      <c r="A1898" s="366"/>
      <c r="B1898" s="366"/>
      <c r="C1898" s="366"/>
      <c r="D1898" s="365"/>
      <c r="E1898" s="366" t="s">
        <v>619</v>
      </c>
      <c r="F1898" s="368"/>
      <c r="G1898" s="368" t="s">
        <v>2636</v>
      </c>
      <c r="H1898" s="367"/>
      <c r="I1898" s="361"/>
      <c r="J1898" s="362"/>
      <c r="K1898" s="361">
        <v>0.15525</v>
      </c>
      <c r="L1898" s="201">
        <v>-98.832959171728362</v>
      </c>
      <c r="M1898" s="201">
        <v>415.34755298882715</v>
      </c>
      <c r="N1898" s="201">
        <v>41.094000000000001</v>
      </c>
      <c r="O1898" s="361">
        <v>41.094000000000001</v>
      </c>
      <c r="P1898" s="361">
        <v>415.34755298882715</v>
      </c>
      <c r="Q1898" s="361">
        <v>-98.755334171728364</v>
      </c>
      <c r="R1898" s="361">
        <v>296.47752198178551</v>
      </c>
      <c r="S1898" s="361">
        <v>296.55514698178553</v>
      </c>
      <c r="T1898" s="361"/>
      <c r="U1898" s="170">
        <v>227.99889211538567</v>
      </c>
      <c r="V1898" s="170"/>
      <c r="W1898" s="170"/>
      <c r="X1898" s="168"/>
      <c r="Y1898" s="168"/>
      <c r="Z1898" s="168"/>
      <c r="AA1898" s="169"/>
      <c r="AB1898" s="168"/>
      <c r="AC1898" s="168"/>
      <c r="AD1898" s="168"/>
      <c r="AE1898" s="168"/>
      <c r="AF1898" s="168"/>
      <c r="AG1898" s="168"/>
      <c r="AH1898" s="168"/>
      <c r="AI1898" s="168"/>
      <c r="AJ1898" s="168"/>
      <c r="AK1898" s="168"/>
      <c r="AL1898" s="168"/>
      <c r="AM1898" s="168"/>
      <c r="AN1898" s="168"/>
      <c r="AO1898" s="168"/>
    </row>
    <row r="1899" spans="1:41" x14ac:dyDescent="0.25">
      <c r="A1899" s="366" t="s">
        <v>2423</v>
      </c>
      <c r="B1899" s="366" t="s">
        <v>2724</v>
      </c>
      <c r="C1899" s="366" t="s">
        <v>2190</v>
      </c>
      <c r="D1899" s="365">
        <v>2965</v>
      </c>
      <c r="E1899" s="366" t="s">
        <v>2716</v>
      </c>
      <c r="F1899" s="368"/>
      <c r="G1899" s="368" t="s">
        <v>2632</v>
      </c>
      <c r="H1899" s="367">
        <v>40</v>
      </c>
      <c r="I1899" s="361"/>
      <c r="J1899" s="362"/>
      <c r="K1899" s="361">
        <v>0.32364399999999999</v>
      </c>
      <c r="L1899" s="201">
        <v>-98.593512171728364</v>
      </c>
      <c r="M1899" s="201">
        <v>415.34755298882715</v>
      </c>
      <c r="N1899" s="201">
        <v>41.094000000000001</v>
      </c>
      <c r="O1899" s="361">
        <v>41.094000000000001</v>
      </c>
      <c r="P1899" s="361">
        <v>415.34755298882715</v>
      </c>
      <c r="Q1899" s="361">
        <v>-98.431690171728363</v>
      </c>
      <c r="R1899" s="361">
        <v>296.71696898178556</v>
      </c>
      <c r="S1899" s="361">
        <v>296.87879098178553</v>
      </c>
      <c r="T1899" s="361"/>
      <c r="U1899" s="170">
        <v>228.23833911538571</v>
      </c>
      <c r="V1899" s="170"/>
      <c r="W1899" s="170"/>
      <c r="X1899" s="168"/>
      <c r="Y1899" s="168"/>
      <c r="Z1899" s="168"/>
      <c r="AA1899" s="169"/>
      <c r="AB1899" s="168"/>
      <c r="AC1899" s="168"/>
      <c r="AD1899" s="168"/>
      <c r="AE1899" s="168"/>
      <c r="AF1899" s="168"/>
      <c r="AG1899" s="168"/>
      <c r="AH1899" s="168"/>
      <c r="AI1899" s="168"/>
      <c r="AJ1899" s="168"/>
      <c r="AK1899" s="168"/>
      <c r="AL1899" s="168"/>
      <c r="AM1899" s="168"/>
      <c r="AN1899" s="168"/>
      <c r="AO1899" s="168"/>
    </row>
    <row r="1900" spans="1:41" x14ac:dyDescent="0.25">
      <c r="A1900" s="366"/>
      <c r="B1900" s="366"/>
      <c r="C1900" s="366"/>
      <c r="D1900" s="365"/>
      <c r="E1900" s="366" t="s">
        <v>619</v>
      </c>
      <c r="F1900" s="368"/>
      <c r="G1900" s="368"/>
      <c r="H1900" s="367"/>
      <c r="I1900" s="361"/>
      <c r="J1900" s="362"/>
      <c r="K1900" s="361">
        <v>0</v>
      </c>
      <c r="L1900" s="201">
        <v>-98.431690171728363</v>
      </c>
      <c r="M1900" s="201">
        <v>415.34755298882715</v>
      </c>
      <c r="N1900" s="201">
        <v>41.094000000000001</v>
      </c>
      <c r="O1900" s="361">
        <v>41.094000000000001</v>
      </c>
      <c r="P1900" s="361">
        <v>415.34755298882715</v>
      </c>
      <c r="Q1900" s="361">
        <v>-98.431690171728363</v>
      </c>
      <c r="R1900" s="361">
        <v>296.87879098178553</v>
      </c>
      <c r="S1900" s="361">
        <v>296.87879098178553</v>
      </c>
      <c r="T1900" s="361"/>
      <c r="U1900" s="170">
        <v>228.40016111538569</v>
      </c>
      <c r="V1900" s="170"/>
      <c r="W1900" s="170"/>
      <c r="X1900" s="168"/>
      <c r="Y1900" s="168"/>
      <c r="Z1900" s="168"/>
      <c r="AA1900" s="169"/>
      <c r="AB1900" s="168"/>
      <c r="AC1900" s="168"/>
      <c r="AD1900" s="168"/>
      <c r="AE1900" s="168"/>
      <c r="AF1900" s="168"/>
      <c r="AG1900" s="168"/>
      <c r="AH1900" s="168"/>
      <c r="AI1900" s="168"/>
      <c r="AJ1900" s="168"/>
      <c r="AK1900" s="168"/>
      <c r="AL1900" s="168"/>
      <c r="AM1900" s="168"/>
      <c r="AN1900" s="168"/>
      <c r="AO1900" s="168"/>
    </row>
    <row r="1901" spans="1:41" x14ac:dyDescent="0.25">
      <c r="A1901" s="366"/>
      <c r="B1901" s="366"/>
      <c r="C1901" s="366"/>
      <c r="D1901" s="365"/>
      <c r="E1901" s="366"/>
      <c r="F1901" s="368"/>
      <c r="G1901" s="368"/>
      <c r="H1901" s="367"/>
      <c r="I1901" s="361"/>
      <c r="J1901" s="362"/>
      <c r="K1901" s="361">
        <v>0</v>
      </c>
      <c r="L1901" s="201">
        <v>-98.431690171728363</v>
      </c>
      <c r="M1901" s="201">
        <v>415.34755298882715</v>
      </c>
      <c r="N1901" s="201">
        <v>41.094000000000001</v>
      </c>
      <c r="O1901" s="361">
        <v>41.094000000000001</v>
      </c>
      <c r="P1901" s="361">
        <v>415.34755298882715</v>
      </c>
      <c r="Q1901" s="361">
        <v>-98.431690171728363</v>
      </c>
      <c r="R1901" s="361">
        <v>296.87879098178553</v>
      </c>
      <c r="S1901" s="361">
        <v>296.87879098178553</v>
      </c>
      <c r="T1901" s="361"/>
      <c r="U1901" s="170">
        <v>228.40016111538569</v>
      </c>
      <c r="V1901" s="170"/>
      <c r="W1901" s="170"/>
      <c r="X1901" s="168"/>
      <c r="Y1901" s="168"/>
      <c r="Z1901" s="168"/>
      <c r="AA1901" s="169"/>
      <c r="AB1901" s="168"/>
      <c r="AC1901" s="168"/>
      <c r="AD1901" s="168"/>
      <c r="AE1901" s="168"/>
      <c r="AF1901" s="168"/>
      <c r="AG1901" s="168"/>
      <c r="AH1901" s="168"/>
      <c r="AI1901" s="168"/>
      <c r="AJ1901" s="168"/>
      <c r="AK1901" s="168"/>
      <c r="AL1901" s="168"/>
      <c r="AM1901" s="168"/>
      <c r="AN1901" s="168"/>
      <c r="AO1901" s="168"/>
    </row>
    <row r="1902" spans="1:41" x14ac:dyDescent="0.25">
      <c r="A1902" s="366"/>
      <c r="B1902" s="366"/>
      <c r="C1902" s="366"/>
      <c r="D1902" s="365"/>
      <c r="E1902" s="366" t="s">
        <v>619</v>
      </c>
      <c r="F1902" s="368"/>
      <c r="G1902" s="368"/>
      <c r="H1902" s="367"/>
      <c r="I1902" s="361"/>
      <c r="J1902" s="362"/>
      <c r="K1902" s="361">
        <v>9.9516999999999994E-2</v>
      </c>
      <c r="L1902" s="201">
        <v>-98.381931671728353</v>
      </c>
      <c r="M1902" s="201">
        <v>415.34755298882715</v>
      </c>
      <c r="N1902" s="201">
        <v>41.094000000000001</v>
      </c>
      <c r="O1902" s="361">
        <v>41.094000000000001</v>
      </c>
      <c r="P1902" s="361">
        <v>415.34755298882715</v>
      </c>
      <c r="Q1902" s="361">
        <v>-98.332173171728357</v>
      </c>
      <c r="R1902" s="361">
        <v>296.92854948178552</v>
      </c>
      <c r="S1902" s="361">
        <v>296.97830798178552</v>
      </c>
      <c r="T1902" s="361"/>
      <c r="U1902" s="170">
        <v>228.44991961538568</v>
      </c>
      <c r="V1902" s="170"/>
      <c r="W1902" s="170"/>
      <c r="X1902" s="168"/>
      <c r="Y1902" s="168"/>
      <c r="Z1902" s="168"/>
      <c r="AA1902" s="169"/>
      <c r="AB1902" s="168"/>
      <c r="AC1902" s="168"/>
      <c r="AD1902" s="168"/>
      <c r="AE1902" s="168"/>
      <c r="AF1902" s="168"/>
      <c r="AG1902" s="168"/>
      <c r="AH1902" s="168"/>
      <c r="AI1902" s="168"/>
      <c r="AJ1902" s="168"/>
      <c r="AK1902" s="168"/>
      <c r="AL1902" s="168"/>
      <c r="AM1902" s="168"/>
      <c r="AN1902" s="168"/>
      <c r="AO1902" s="168"/>
    </row>
    <row r="1903" spans="1:41" x14ac:dyDescent="0.25">
      <c r="A1903" s="366" t="s">
        <v>2423</v>
      </c>
      <c r="B1903" s="366" t="s">
        <v>2724</v>
      </c>
      <c r="C1903" s="366" t="s">
        <v>2183</v>
      </c>
      <c r="D1903" s="365">
        <v>2969</v>
      </c>
      <c r="E1903" s="366" t="s">
        <v>2715</v>
      </c>
      <c r="F1903" s="368"/>
      <c r="G1903" s="368" t="s">
        <v>2632</v>
      </c>
      <c r="H1903" s="367">
        <v>40</v>
      </c>
      <c r="I1903" s="361"/>
      <c r="J1903" s="362"/>
      <c r="K1903" s="361">
        <v>0.32364399999999999</v>
      </c>
      <c r="L1903" s="201">
        <v>-98.170351171728356</v>
      </c>
      <c r="M1903" s="201">
        <v>415.34755298882715</v>
      </c>
      <c r="N1903" s="201">
        <v>41.094000000000001</v>
      </c>
      <c r="O1903" s="361">
        <v>41.094000000000001</v>
      </c>
      <c r="P1903" s="361">
        <v>415.34755298882715</v>
      </c>
      <c r="Q1903" s="361">
        <v>-98.008529171728355</v>
      </c>
      <c r="R1903" s="361">
        <v>297.14012998178555</v>
      </c>
      <c r="S1903" s="361">
        <v>297.30195198178552</v>
      </c>
      <c r="T1903" s="361"/>
      <c r="U1903" s="170">
        <v>228.66150011538571</v>
      </c>
      <c r="V1903" s="170"/>
      <c r="W1903" s="170"/>
      <c r="X1903" s="168"/>
      <c r="Y1903" s="168"/>
      <c r="Z1903" s="168"/>
      <c r="AA1903" s="169"/>
      <c r="AB1903" s="168"/>
      <c r="AC1903" s="168"/>
      <c r="AD1903" s="168"/>
      <c r="AE1903" s="168"/>
      <c r="AF1903" s="168"/>
      <c r="AG1903" s="168"/>
      <c r="AH1903" s="168"/>
      <c r="AI1903" s="168"/>
      <c r="AJ1903" s="168"/>
      <c r="AK1903" s="168"/>
      <c r="AL1903" s="168"/>
      <c r="AM1903" s="168"/>
      <c r="AN1903" s="168"/>
      <c r="AO1903" s="168"/>
    </row>
    <row r="1904" spans="1:41" x14ac:dyDescent="0.25">
      <c r="A1904" s="366"/>
      <c r="B1904" s="366"/>
      <c r="C1904" s="366"/>
      <c r="D1904" s="365"/>
      <c r="E1904" s="366" t="s">
        <v>619</v>
      </c>
      <c r="F1904" s="368"/>
      <c r="G1904" s="368"/>
      <c r="H1904" s="367"/>
      <c r="I1904" s="361"/>
      <c r="J1904" s="362"/>
      <c r="K1904" s="361">
        <v>0</v>
      </c>
      <c r="L1904" s="201">
        <v>-98.008529171728355</v>
      </c>
      <c r="M1904" s="201">
        <v>415.34755298882715</v>
      </c>
      <c r="N1904" s="201">
        <v>41.094000000000001</v>
      </c>
      <c r="O1904" s="361">
        <v>41.094000000000001</v>
      </c>
      <c r="P1904" s="361">
        <v>415.34755298882715</v>
      </c>
      <c r="Q1904" s="361">
        <v>-98.008529171728355</v>
      </c>
      <c r="R1904" s="361">
        <v>297.30195198178552</v>
      </c>
      <c r="S1904" s="361">
        <v>297.30195198178552</v>
      </c>
      <c r="T1904" s="361"/>
      <c r="U1904" s="170">
        <v>228.82332211538568</v>
      </c>
      <c r="V1904" s="170"/>
      <c r="W1904" s="170"/>
      <c r="X1904" s="168"/>
      <c r="Y1904" s="168"/>
      <c r="Z1904" s="168"/>
      <c r="AA1904" s="169"/>
      <c r="AB1904" s="168"/>
      <c r="AC1904" s="168"/>
      <c r="AD1904" s="168"/>
      <c r="AE1904" s="168"/>
      <c r="AF1904" s="168"/>
      <c r="AG1904" s="168"/>
      <c r="AH1904" s="168"/>
      <c r="AI1904" s="168"/>
      <c r="AJ1904" s="168"/>
      <c r="AK1904" s="168"/>
      <c r="AL1904" s="168"/>
      <c r="AM1904" s="168"/>
      <c r="AN1904" s="168"/>
      <c r="AO1904" s="168"/>
    </row>
    <row r="1905" spans="1:41" x14ac:dyDescent="0.25">
      <c r="A1905" s="366"/>
      <c r="B1905" s="366"/>
      <c r="C1905" s="366"/>
      <c r="D1905" s="365"/>
      <c r="E1905" s="366"/>
      <c r="F1905" s="368"/>
      <c r="G1905" s="368"/>
      <c r="H1905" s="367"/>
      <c r="I1905" s="361"/>
      <c r="J1905" s="362"/>
      <c r="K1905" s="361">
        <v>0</v>
      </c>
      <c r="L1905" s="201">
        <v>-98.008529171728355</v>
      </c>
      <c r="M1905" s="201">
        <v>415.34755298882715</v>
      </c>
      <c r="N1905" s="201">
        <v>41.094000000000001</v>
      </c>
      <c r="O1905" s="361">
        <v>41.094000000000001</v>
      </c>
      <c r="P1905" s="361">
        <v>415.34755298882715</v>
      </c>
      <c r="Q1905" s="361">
        <v>-98.008529171728355</v>
      </c>
      <c r="R1905" s="361">
        <v>297.30195198178552</v>
      </c>
      <c r="S1905" s="361">
        <v>297.30195198178552</v>
      </c>
      <c r="T1905" s="361"/>
      <c r="U1905" s="170">
        <v>228.82332211538568</v>
      </c>
      <c r="V1905" s="170"/>
      <c r="W1905" s="170"/>
      <c r="X1905" s="168"/>
      <c r="Y1905" s="168"/>
      <c r="Z1905" s="168"/>
      <c r="AA1905" s="169"/>
      <c r="AB1905" s="168"/>
      <c r="AC1905" s="168"/>
      <c r="AD1905" s="168"/>
      <c r="AE1905" s="168"/>
      <c r="AF1905" s="168"/>
      <c r="AG1905" s="168"/>
      <c r="AH1905" s="168"/>
      <c r="AI1905" s="168"/>
      <c r="AJ1905" s="168"/>
      <c r="AK1905" s="168"/>
      <c r="AL1905" s="168"/>
      <c r="AM1905" s="168"/>
      <c r="AN1905" s="168"/>
      <c r="AO1905" s="168"/>
    </row>
    <row r="1906" spans="1:41" x14ac:dyDescent="0.25">
      <c r="A1906" s="366"/>
      <c r="B1906" s="366"/>
      <c r="C1906" s="366"/>
      <c r="D1906" s="365"/>
      <c r="E1906" s="366" t="s">
        <v>619</v>
      </c>
      <c r="F1906" s="368"/>
      <c r="G1906" s="368"/>
      <c r="H1906" s="367"/>
      <c r="I1906" s="361"/>
      <c r="J1906" s="362"/>
      <c r="K1906" s="361">
        <v>9.9516999999999994E-2</v>
      </c>
      <c r="L1906" s="201">
        <v>-97.95877067172836</v>
      </c>
      <c r="M1906" s="201">
        <v>415.34755298882715</v>
      </c>
      <c r="N1906" s="201">
        <v>41.094000000000001</v>
      </c>
      <c r="O1906" s="361">
        <v>41.094000000000001</v>
      </c>
      <c r="P1906" s="361">
        <v>415.34755298882715</v>
      </c>
      <c r="Q1906" s="361">
        <v>-97.909012171728349</v>
      </c>
      <c r="R1906" s="361">
        <v>297.35171048178552</v>
      </c>
      <c r="S1906" s="361">
        <v>297.40146898178551</v>
      </c>
      <c r="T1906" s="361"/>
      <c r="U1906" s="170">
        <v>228.87308061538567</v>
      </c>
      <c r="V1906" s="170"/>
      <c r="W1906" s="170"/>
      <c r="X1906" s="168"/>
      <c r="Y1906" s="168"/>
      <c r="Z1906" s="168"/>
      <c r="AA1906" s="169"/>
      <c r="AB1906" s="168"/>
      <c r="AC1906" s="168"/>
      <c r="AD1906" s="168"/>
      <c r="AE1906" s="168"/>
      <c r="AF1906" s="168"/>
      <c r="AG1906" s="168"/>
      <c r="AH1906" s="168"/>
      <c r="AI1906" s="168"/>
      <c r="AJ1906" s="168"/>
      <c r="AK1906" s="168"/>
      <c r="AL1906" s="168"/>
      <c r="AM1906" s="168"/>
      <c r="AN1906" s="168"/>
      <c r="AO1906" s="168"/>
    </row>
    <row r="1907" spans="1:41" x14ac:dyDescent="0.25">
      <c r="A1907" s="366" t="s">
        <v>2423</v>
      </c>
      <c r="B1907" s="366" t="s">
        <v>2724</v>
      </c>
      <c r="C1907" s="366" t="s">
        <v>2181</v>
      </c>
      <c r="D1907" s="365">
        <v>2974</v>
      </c>
      <c r="E1907" s="366" t="s">
        <v>2714</v>
      </c>
      <c r="F1907" s="368"/>
      <c r="G1907" s="368" t="s">
        <v>2632</v>
      </c>
      <c r="H1907" s="367">
        <v>40</v>
      </c>
      <c r="I1907" s="361"/>
      <c r="J1907" s="362"/>
      <c r="K1907" s="361">
        <v>0.32364399999999999</v>
      </c>
      <c r="L1907" s="201">
        <v>-97.747190171728349</v>
      </c>
      <c r="M1907" s="201">
        <v>415.34755298882715</v>
      </c>
      <c r="N1907" s="201">
        <v>41.094000000000001</v>
      </c>
      <c r="O1907" s="361">
        <v>41.094000000000001</v>
      </c>
      <c r="P1907" s="361">
        <v>415.34755298882715</v>
      </c>
      <c r="Q1907" s="361">
        <v>-97.585368171728348</v>
      </c>
      <c r="R1907" s="361">
        <v>297.56329098178554</v>
      </c>
      <c r="S1907" s="361">
        <v>297.72511298178551</v>
      </c>
      <c r="T1907" s="361"/>
      <c r="U1907" s="170">
        <v>229.0846611153857</v>
      </c>
      <c r="V1907" s="170"/>
      <c r="W1907" s="170"/>
      <c r="X1907" s="168"/>
      <c r="Y1907" s="168"/>
      <c r="Z1907" s="168"/>
      <c r="AA1907" s="169"/>
      <c r="AB1907" s="168"/>
      <c r="AC1907" s="168"/>
      <c r="AD1907" s="168"/>
      <c r="AE1907" s="168"/>
      <c r="AF1907" s="168"/>
      <c r="AG1907" s="168"/>
      <c r="AH1907" s="168"/>
      <c r="AI1907" s="168"/>
      <c r="AJ1907" s="168"/>
      <c r="AK1907" s="168"/>
      <c r="AL1907" s="168"/>
      <c r="AM1907" s="168"/>
      <c r="AN1907" s="168"/>
      <c r="AO1907" s="168"/>
    </row>
    <row r="1908" spans="1:41" x14ac:dyDescent="0.25">
      <c r="A1908" s="366" t="s">
        <v>2423</v>
      </c>
      <c r="B1908" s="366" t="s">
        <v>2724</v>
      </c>
      <c r="C1908" s="366" t="s">
        <v>2174</v>
      </c>
      <c r="D1908" s="365">
        <v>2976</v>
      </c>
      <c r="E1908" s="366" t="s">
        <v>2713</v>
      </c>
      <c r="F1908" s="368"/>
      <c r="G1908" s="368" t="s">
        <v>4278</v>
      </c>
      <c r="H1908" s="367"/>
      <c r="I1908" s="361"/>
      <c r="J1908" s="362"/>
      <c r="K1908" s="361">
        <v>0</v>
      </c>
      <c r="L1908" s="201">
        <v>-97.585368171728348</v>
      </c>
      <c r="M1908" s="201">
        <v>415.34755298882715</v>
      </c>
      <c r="N1908" s="201">
        <v>41.094000000000001</v>
      </c>
      <c r="O1908" s="361">
        <v>41.094000000000001</v>
      </c>
      <c r="P1908" s="361">
        <v>415.34755298882715</v>
      </c>
      <c r="Q1908" s="361">
        <v>-97.585368171728348</v>
      </c>
      <c r="R1908" s="361">
        <v>297.72511298178551</v>
      </c>
      <c r="S1908" s="361">
        <v>297.72511298178551</v>
      </c>
      <c r="T1908" s="361"/>
      <c r="U1908" s="170">
        <v>229.24648311538567</v>
      </c>
      <c r="V1908" s="170"/>
      <c r="W1908" s="170"/>
      <c r="X1908" s="168"/>
      <c r="Y1908" s="168"/>
      <c r="Z1908" s="168"/>
      <c r="AA1908" s="169"/>
      <c r="AB1908" s="168"/>
      <c r="AC1908" s="168"/>
      <c r="AD1908" s="168"/>
      <c r="AE1908" s="168"/>
      <c r="AF1908" s="168"/>
      <c r="AG1908" s="168"/>
      <c r="AH1908" s="168"/>
      <c r="AI1908" s="168"/>
      <c r="AJ1908" s="168"/>
      <c r="AK1908" s="168"/>
      <c r="AL1908" s="168"/>
      <c r="AM1908" s="168"/>
      <c r="AN1908" s="168"/>
      <c r="AO1908" s="168"/>
    </row>
    <row r="1909" spans="1:41" x14ac:dyDescent="0.25">
      <c r="A1909" s="366"/>
      <c r="B1909" s="366"/>
      <c r="C1909" s="366"/>
      <c r="D1909" s="365"/>
      <c r="E1909" s="366"/>
      <c r="F1909" s="368"/>
      <c r="G1909" s="368"/>
      <c r="H1909" s="367"/>
      <c r="I1909" s="361"/>
      <c r="J1909" s="362"/>
      <c r="K1909" s="361">
        <v>0</v>
      </c>
      <c r="L1909" s="201">
        <v>-97.585368171728348</v>
      </c>
      <c r="M1909" s="201">
        <v>415.34755298882715</v>
      </c>
      <c r="N1909" s="201">
        <v>41.094000000000001</v>
      </c>
      <c r="O1909" s="361">
        <v>41.094000000000001</v>
      </c>
      <c r="P1909" s="361">
        <v>415.34755298882715</v>
      </c>
      <c r="Q1909" s="361">
        <v>-97.585368171728348</v>
      </c>
      <c r="R1909" s="361">
        <v>297.72511298178551</v>
      </c>
      <c r="S1909" s="361">
        <v>297.72511298178551</v>
      </c>
      <c r="T1909" s="361"/>
      <c r="U1909" s="170">
        <v>229.24648311538567</v>
      </c>
      <c r="V1909" s="170"/>
      <c r="W1909" s="170"/>
      <c r="X1909" s="168"/>
      <c r="Y1909" s="168"/>
      <c r="Z1909" s="168"/>
      <c r="AA1909" s="169"/>
      <c r="AB1909" s="168"/>
      <c r="AC1909" s="168"/>
      <c r="AD1909" s="168"/>
      <c r="AE1909" s="168"/>
      <c r="AF1909" s="168"/>
      <c r="AG1909" s="168"/>
      <c r="AH1909" s="168"/>
      <c r="AI1909" s="168"/>
      <c r="AJ1909" s="168"/>
      <c r="AK1909" s="168"/>
      <c r="AL1909" s="168"/>
      <c r="AM1909" s="168"/>
      <c r="AN1909" s="168"/>
      <c r="AO1909" s="168"/>
    </row>
    <row r="1910" spans="1:41" x14ac:dyDescent="0.25">
      <c r="A1910" s="366"/>
      <c r="B1910" s="366"/>
      <c r="C1910" s="366"/>
      <c r="D1910" s="365"/>
      <c r="E1910" s="366" t="s">
        <v>619</v>
      </c>
      <c r="F1910" s="368"/>
      <c r="G1910" s="368" t="s">
        <v>2198</v>
      </c>
      <c r="H1910" s="367"/>
      <c r="I1910" s="361"/>
      <c r="J1910" s="362"/>
      <c r="K1910" s="361">
        <v>0.16770400000000002</v>
      </c>
      <c r="L1910" s="201">
        <v>-97.501516171728355</v>
      </c>
      <c r="M1910" s="201">
        <v>415.34755298882715</v>
      </c>
      <c r="N1910" s="201">
        <v>41.094000000000001</v>
      </c>
      <c r="O1910" s="361">
        <v>41.094000000000001</v>
      </c>
      <c r="P1910" s="361">
        <v>415.34755298882715</v>
      </c>
      <c r="Q1910" s="361">
        <v>-97.417664171728347</v>
      </c>
      <c r="R1910" s="361">
        <v>297.80896498178555</v>
      </c>
      <c r="S1910" s="361">
        <v>297.89281698178553</v>
      </c>
      <c r="T1910" s="361"/>
      <c r="U1910" s="170">
        <v>229.33033511538571</v>
      </c>
      <c r="V1910" s="170"/>
      <c r="W1910" s="170"/>
      <c r="X1910" s="168"/>
      <c r="Y1910" s="168"/>
      <c r="Z1910" s="168"/>
      <c r="AA1910" s="169"/>
      <c r="AB1910" s="168"/>
      <c r="AC1910" s="168"/>
      <c r="AD1910" s="168"/>
      <c r="AE1910" s="168"/>
      <c r="AF1910" s="168"/>
      <c r="AG1910" s="168"/>
      <c r="AH1910" s="168"/>
      <c r="AI1910" s="168"/>
      <c r="AJ1910" s="168"/>
      <c r="AK1910" s="168"/>
      <c r="AL1910" s="168"/>
      <c r="AM1910" s="168"/>
      <c r="AN1910" s="168"/>
      <c r="AO1910" s="168"/>
    </row>
    <row r="1911" spans="1:41" x14ac:dyDescent="0.25">
      <c r="A1911" s="366" t="s">
        <v>2423</v>
      </c>
      <c r="B1911" s="366" t="s">
        <v>2724</v>
      </c>
      <c r="C1911" s="366" t="s">
        <v>1981</v>
      </c>
      <c r="D1911" s="365">
        <v>2979</v>
      </c>
      <c r="E1911" s="361" t="s">
        <v>2712</v>
      </c>
      <c r="F1911" s="364"/>
      <c r="G1911" s="364" t="s">
        <v>1978</v>
      </c>
      <c r="H1911" s="363">
        <v>40</v>
      </c>
      <c r="I1911" s="361"/>
      <c r="J1911" s="362"/>
      <c r="K1911" s="361">
        <v>5.7403999999999997E-2</v>
      </c>
      <c r="L1911" s="201">
        <v>-97.388962171728338</v>
      </c>
      <c r="M1911" s="201">
        <v>415.34755298882715</v>
      </c>
      <c r="N1911" s="201">
        <v>41.094000000000001</v>
      </c>
      <c r="O1911" s="361">
        <v>41.094000000000001</v>
      </c>
      <c r="P1911" s="361">
        <v>415.34755298882715</v>
      </c>
      <c r="Q1911" s="361">
        <v>-97.360260171728342</v>
      </c>
      <c r="R1911" s="361">
        <v>297.92151898178554</v>
      </c>
      <c r="S1911" s="361">
        <v>297.95022098178555</v>
      </c>
      <c r="T1911" s="361"/>
      <c r="U1911" s="170">
        <v>229.4428891153857</v>
      </c>
      <c r="V1911" s="170"/>
      <c r="W1911" s="170"/>
      <c r="X1911" s="168"/>
      <c r="Y1911" s="168"/>
      <c r="Z1911" s="168"/>
      <c r="AA1911" s="169"/>
      <c r="AB1911" s="168"/>
      <c r="AC1911" s="168"/>
      <c r="AD1911" s="168"/>
      <c r="AE1911" s="168"/>
      <c r="AF1911" s="168"/>
      <c r="AG1911" s="168"/>
      <c r="AH1911" s="168"/>
      <c r="AI1911" s="168"/>
      <c r="AJ1911" s="168"/>
      <c r="AK1911" s="168"/>
      <c r="AL1911" s="168"/>
      <c r="AM1911" s="168"/>
      <c r="AN1911" s="168"/>
      <c r="AO1911" s="168"/>
    </row>
    <row r="1912" spans="1:41" x14ac:dyDescent="0.25">
      <c r="A1912" s="278"/>
      <c r="B1912" s="278"/>
      <c r="C1912" s="280"/>
      <c r="D1912" s="279"/>
      <c r="E1912" s="280" t="s">
        <v>619</v>
      </c>
      <c r="F1912" s="277"/>
      <c r="G1912" s="277" t="s">
        <v>1962</v>
      </c>
      <c r="H1912" s="276">
        <v>40</v>
      </c>
      <c r="I1912" s="274"/>
      <c r="J1912" s="275"/>
      <c r="K1912" s="274">
        <v>0.103502</v>
      </c>
      <c r="L1912" s="201">
        <v>-97.308509171728332</v>
      </c>
      <c r="M1912" s="201">
        <v>415.34755298882715</v>
      </c>
      <c r="N1912" s="201">
        <v>41.094000000000001</v>
      </c>
      <c r="O1912" s="273">
        <v>41.094000000000001</v>
      </c>
      <c r="P1912" s="273">
        <v>415.34755298882715</v>
      </c>
      <c r="Q1912" s="273">
        <v>-97.256758171728336</v>
      </c>
      <c r="R1912" s="273">
        <v>298.00197198178552</v>
      </c>
      <c r="S1912" s="273">
        <v>298.05372298178554</v>
      </c>
      <c r="T1912" s="273"/>
      <c r="U1912" s="170">
        <v>229.52334211538567</v>
      </c>
      <c r="V1912" s="170"/>
      <c r="W1912" s="170"/>
      <c r="X1912" s="168"/>
      <c r="Y1912" s="168"/>
      <c r="Z1912" s="168"/>
      <c r="AA1912" s="169"/>
      <c r="AB1912" s="168"/>
      <c r="AC1912" s="168"/>
      <c r="AD1912" s="168"/>
      <c r="AE1912" s="168"/>
      <c r="AF1912" s="168"/>
      <c r="AG1912" s="168"/>
      <c r="AH1912" s="168"/>
      <c r="AI1912" s="168"/>
      <c r="AJ1912" s="168"/>
      <c r="AK1912" s="168"/>
      <c r="AL1912" s="168"/>
      <c r="AM1912" s="168"/>
      <c r="AN1912" s="168"/>
      <c r="AO1912" s="168"/>
    </row>
    <row r="1913" spans="1:41" x14ac:dyDescent="0.25">
      <c r="A1913" s="278" t="s">
        <v>2423</v>
      </c>
      <c r="B1913" s="278" t="s">
        <v>2711</v>
      </c>
      <c r="C1913" s="280" t="s">
        <v>111</v>
      </c>
      <c r="D1913" s="279">
        <v>2981</v>
      </c>
      <c r="E1913" s="278" t="s">
        <v>1280</v>
      </c>
      <c r="F1913" s="277" t="s">
        <v>2169</v>
      </c>
      <c r="G1913" s="277" t="s">
        <v>1951</v>
      </c>
      <c r="H1913" s="276"/>
      <c r="I1913" s="273"/>
      <c r="J1913" s="275"/>
      <c r="K1913" s="274">
        <v>0</v>
      </c>
      <c r="L1913" s="201">
        <v>-97.256758171728336</v>
      </c>
      <c r="M1913" s="201">
        <v>415.34755298882715</v>
      </c>
      <c r="N1913" s="201">
        <v>41.094000000000001</v>
      </c>
      <c r="O1913" s="273">
        <v>41.094000000000001</v>
      </c>
      <c r="P1913" s="273">
        <v>415.34755298882715</v>
      </c>
      <c r="Q1913" s="273">
        <v>-97.256758171728336</v>
      </c>
      <c r="R1913" s="273">
        <v>298.05372298178554</v>
      </c>
      <c r="S1913" s="273">
        <v>298.05372298178554</v>
      </c>
      <c r="T1913" s="273"/>
      <c r="U1913" s="170">
        <v>229.5750931153857</v>
      </c>
      <c r="V1913" s="170"/>
      <c r="W1913" s="170"/>
      <c r="X1913" s="168"/>
      <c r="Y1913" s="168"/>
      <c r="Z1913" s="168"/>
      <c r="AA1913" s="169"/>
      <c r="AB1913" s="168"/>
      <c r="AC1913" s="168"/>
      <c r="AD1913" s="168"/>
      <c r="AE1913" s="168"/>
      <c r="AF1913" s="168"/>
      <c r="AG1913" s="168"/>
      <c r="AH1913" s="168"/>
      <c r="AI1913" s="168"/>
      <c r="AJ1913" s="168"/>
      <c r="AK1913" s="168"/>
      <c r="AL1913" s="168"/>
      <c r="AM1913" s="168"/>
      <c r="AN1913" s="168"/>
      <c r="AO1913" s="168"/>
    </row>
    <row r="1914" spans="1:41" x14ac:dyDescent="0.25">
      <c r="A1914" s="278"/>
      <c r="B1914" s="278"/>
      <c r="C1914" s="280"/>
      <c r="D1914" s="279"/>
      <c r="E1914" s="283" t="s">
        <v>619</v>
      </c>
      <c r="F1914" s="277"/>
      <c r="G1914" s="277" t="s">
        <v>1969</v>
      </c>
      <c r="H1914" s="282"/>
      <c r="I1914" s="281"/>
      <c r="J1914" s="275"/>
      <c r="K1914" s="274">
        <v>0.14528199999999999</v>
      </c>
      <c r="L1914" s="201">
        <v>-97.184117171728332</v>
      </c>
      <c r="M1914" s="201">
        <v>415.34755298882715</v>
      </c>
      <c r="N1914" s="201">
        <v>41.094000000000001</v>
      </c>
      <c r="O1914" s="273">
        <v>41.094000000000001</v>
      </c>
      <c r="P1914" s="273">
        <v>415.34755298882715</v>
      </c>
      <c r="Q1914" s="273">
        <v>-97.111476171728341</v>
      </c>
      <c r="R1914" s="273">
        <v>298.12636398178557</v>
      </c>
      <c r="S1914" s="273">
        <v>298.19900498178555</v>
      </c>
      <c r="T1914" s="273"/>
      <c r="U1914" s="170">
        <v>229.64773411538573</v>
      </c>
      <c r="V1914" s="170"/>
      <c r="W1914" s="170"/>
      <c r="X1914" s="168"/>
      <c r="Y1914" s="168"/>
      <c r="Z1914" s="168"/>
      <c r="AA1914" s="169"/>
      <c r="AB1914" s="168"/>
      <c r="AC1914" s="168"/>
      <c r="AD1914" s="168"/>
      <c r="AE1914" s="168"/>
      <c r="AF1914" s="168"/>
      <c r="AG1914" s="168"/>
      <c r="AH1914" s="168"/>
      <c r="AI1914" s="168"/>
      <c r="AJ1914" s="168"/>
      <c r="AK1914" s="168"/>
      <c r="AL1914" s="168"/>
      <c r="AM1914" s="168"/>
      <c r="AN1914" s="168"/>
      <c r="AO1914" s="168"/>
    </row>
    <row r="1915" spans="1:41" x14ac:dyDescent="0.25">
      <c r="A1915" s="278" t="s">
        <v>2423</v>
      </c>
      <c r="B1915" s="278" t="s">
        <v>2711</v>
      </c>
      <c r="C1915" s="280" t="s">
        <v>2087</v>
      </c>
      <c r="D1915" s="279">
        <v>2982</v>
      </c>
      <c r="E1915" s="278" t="s">
        <v>2710</v>
      </c>
      <c r="F1915" s="277"/>
      <c r="G1915" s="277" t="s">
        <v>2085</v>
      </c>
      <c r="H1915" s="276"/>
      <c r="I1915" s="273"/>
      <c r="J1915" s="275"/>
      <c r="K1915" s="274">
        <v>0</v>
      </c>
      <c r="L1915" s="201">
        <v>-97.111476171728341</v>
      </c>
      <c r="M1915" s="201">
        <v>415.34755298882715</v>
      </c>
      <c r="N1915" s="201">
        <v>41.094000000000001</v>
      </c>
      <c r="O1915" s="273">
        <v>41.094000000000001</v>
      </c>
      <c r="P1915" s="273">
        <v>415.34755298882715</v>
      </c>
      <c r="Q1915" s="273">
        <v>-97.111476171728341</v>
      </c>
      <c r="R1915" s="273">
        <v>298.19900498178555</v>
      </c>
      <c r="S1915" s="273">
        <v>298.19900498178555</v>
      </c>
      <c r="T1915" s="273"/>
      <c r="U1915" s="170">
        <v>229.72037511538571</v>
      </c>
      <c r="V1915" s="170"/>
      <c r="W1915" s="170"/>
      <c r="X1915" s="168"/>
      <c r="Y1915" s="168"/>
      <c r="Z1915" s="168"/>
      <c r="AA1915" s="169"/>
      <c r="AB1915" s="168"/>
      <c r="AC1915" s="168"/>
      <c r="AD1915" s="168"/>
      <c r="AE1915" s="168"/>
      <c r="AF1915" s="168"/>
      <c r="AG1915" s="168"/>
      <c r="AH1915" s="168"/>
      <c r="AI1915" s="168"/>
      <c r="AJ1915" s="168"/>
      <c r="AK1915" s="168"/>
      <c r="AL1915" s="168"/>
      <c r="AM1915" s="168"/>
      <c r="AN1915" s="168"/>
      <c r="AO1915" s="168"/>
    </row>
    <row r="1916" spans="1:41" x14ac:dyDescent="0.25">
      <c r="A1916" s="278"/>
      <c r="B1916" s="278"/>
      <c r="C1916" s="280"/>
      <c r="D1916" s="279"/>
      <c r="E1916" s="283" t="s">
        <v>619</v>
      </c>
      <c r="F1916" s="277"/>
      <c r="G1916" s="277" t="s">
        <v>1969</v>
      </c>
      <c r="H1916" s="282"/>
      <c r="I1916" s="281"/>
      <c r="J1916" s="275"/>
      <c r="K1916" s="274">
        <v>0</v>
      </c>
      <c r="L1916" s="201">
        <v>-97.111476171728341</v>
      </c>
      <c r="M1916" s="201">
        <v>415.34755298882715</v>
      </c>
      <c r="N1916" s="201">
        <v>41.094000000000001</v>
      </c>
      <c r="O1916" s="273">
        <v>41.094000000000001</v>
      </c>
      <c r="P1916" s="273">
        <v>415.34755298882715</v>
      </c>
      <c r="Q1916" s="273">
        <v>-97.111476171728341</v>
      </c>
      <c r="R1916" s="273">
        <v>298.19900498178555</v>
      </c>
      <c r="S1916" s="273">
        <v>298.19900498178555</v>
      </c>
      <c r="T1916" s="273"/>
      <c r="U1916" s="170">
        <v>229.72037511538571</v>
      </c>
      <c r="V1916" s="170"/>
      <c r="W1916" s="170"/>
      <c r="X1916" s="168"/>
      <c r="Y1916" s="168"/>
      <c r="Z1916" s="168"/>
      <c r="AA1916" s="169"/>
      <c r="AB1916" s="168"/>
      <c r="AC1916" s="168"/>
      <c r="AD1916" s="168"/>
      <c r="AE1916" s="168"/>
      <c r="AF1916" s="168"/>
      <c r="AG1916" s="168"/>
      <c r="AH1916" s="168"/>
      <c r="AI1916" s="168"/>
      <c r="AJ1916" s="168"/>
      <c r="AK1916" s="168"/>
      <c r="AL1916" s="168"/>
      <c r="AM1916" s="168"/>
      <c r="AN1916" s="168"/>
      <c r="AO1916" s="168"/>
    </row>
    <row r="1917" spans="1:41" x14ac:dyDescent="0.25">
      <c r="A1917" s="278" t="s">
        <v>2423</v>
      </c>
      <c r="B1917" s="278" t="s">
        <v>2711</v>
      </c>
      <c r="C1917" s="280" t="s">
        <v>1990</v>
      </c>
      <c r="D1917" s="279">
        <v>2982</v>
      </c>
      <c r="E1917" s="278" t="s">
        <v>2709</v>
      </c>
      <c r="F1917" s="277" t="s">
        <v>1988</v>
      </c>
      <c r="G1917" s="277" t="s">
        <v>1987</v>
      </c>
      <c r="H1917" s="276"/>
      <c r="I1917" s="273"/>
      <c r="J1917" s="275"/>
      <c r="K1917" s="274">
        <v>0</v>
      </c>
      <c r="L1917" s="201">
        <v>-97.111476171728341</v>
      </c>
      <c r="M1917" s="201">
        <v>415.34755298882715</v>
      </c>
      <c r="N1917" s="201">
        <v>41.094000000000001</v>
      </c>
      <c r="O1917" s="273">
        <v>41.094000000000001</v>
      </c>
      <c r="P1917" s="273">
        <v>415.34755298882715</v>
      </c>
      <c r="Q1917" s="273">
        <v>-97.111476171728341</v>
      </c>
      <c r="R1917" s="273">
        <v>298.19900498178555</v>
      </c>
      <c r="S1917" s="273">
        <v>298.19900498178555</v>
      </c>
      <c r="T1917" s="273"/>
      <c r="U1917" s="170">
        <v>229.72037511538571</v>
      </c>
      <c r="V1917" s="170"/>
      <c r="W1917" s="170"/>
      <c r="X1917" s="168"/>
      <c r="Y1917" s="168"/>
      <c r="Z1917" s="168"/>
      <c r="AA1917" s="169"/>
      <c r="AB1917" s="168"/>
      <c r="AC1917" s="168"/>
      <c r="AD1917" s="168"/>
      <c r="AE1917" s="168"/>
      <c r="AF1917" s="168"/>
      <c r="AG1917" s="168"/>
      <c r="AH1917" s="168"/>
      <c r="AI1917" s="168"/>
      <c r="AJ1917" s="168"/>
      <c r="AK1917" s="168"/>
      <c r="AL1917" s="168"/>
      <c r="AM1917" s="168"/>
      <c r="AN1917" s="168"/>
      <c r="AO1917" s="168"/>
    </row>
    <row r="1918" spans="1:41" x14ac:dyDescent="0.25">
      <c r="A1918" s="278"/>
      <c r="B1918" s="278"/>
      <c r="C1918" s="280"/>
      <c r="D1918" s="279"/>
      <c r="E1918" s="278" t="s">
        <v>619</v>
      </c>
      <c r="F1918" s="277"/>
      <c r="G1918" s="277" t="s">
        <v>1962</v>
      </c>
      <c r="H1918" s="276">
        <v>40</v>
      </c>
      <c r="I1918" s="273"/>
      <c r="J1918" s="275"/>
      <c r="K1918" s="274">
        <v>0.13121600000000003</v>
      </c>
      <c r="L1918" s="201">
        <v>-97.045868171728344</v>
      </c>
      <c r="M1918" s="201">
        <v>415.34755298882715</v>
      </c>
      <c r="N1918" s="201">
        <v>41.094000000000001</v>
      </c>
      <c r="O1918" s="273">
        <v>41.094000000000001</v>
      </c>
      <c r="P1918" s="273">
        <v>415.34755298882715</v>
      </c>
      <c r="Q1918" s="273">
        <v>-96.980260171728347</v>
      </c>
      <c r="R1918" s="273">
        <v>298.26461298178555</v>
      </c>
      <c r="S1918" s="273">
        <v>298.33022098178554</v>
      </c>
      <c r="T1918" s="273"/>
      <c r="U1918" s="170">
        <v>229.7859831153857</v>
      </c>
      <c r="V1918" s="170"/>
      <c r="W1918" s="170"/>
      <c r="X1918" s="168"/>
      <c r="Y1918" s="168"/>
      <c r="Z1918" s="168"/>
      <c r="AA1918" s="169"/>
      <c r="AB1918" s="168"/>
      <c r="AC1918" s="168"/>
      <c r="AD1918" s="168"/>
      <c r="AE1918" s="168"/>
      <c r="AF1918" s="168"/>
      <c r="AG1918" s="168"/>
      <c r="AH1918" s="168"/>
      <c r="AI1918" s="168"/>
      <c r="AJ1918" s="168"/>
      <c r="AK1918" s="168"/>
      <c r="AL1918" s="168"/>
      <c r="AM1918" s="168"/>
      <c r="AN1918" s="168"/>
      <c r="AO1918" s="168"/>
    </row>
    <row r="1919" spans="1:41" x14ac:dyDescent="0.25">
      <c r="A1919" s="366" t="s">
        <v>2423</v>
      </c>
      <c r="B1919" s="366" t="s">
        <v>2708</v>
      </c>
      <c r="C1919" s="366" t="s">
        <v>1981</v>
      </c>
      <c r="D1919" s="365">
        <v>2984</v>
      </c>
      <c r="E1919" s="361" t="s">
        <v>2707</v>
      </c>
      <c r="F1919" s="364"/>
      <c r="G1919" s="364" t="s">
        <v>1978</v>
      </c>
      <c r="H1919" s="363">
        <v>40</v>
      </c>
      <c r="I1919" s="361"/>
      <c r="J1919" s="362"/>
      <c r="K1919" s="369">
        <v>5.7403999999999997E-2</v>
      </c>
      <c r="L1919" s="201">
        <v>-96.951558171728351</v>
      </c>
      <c r="M1919" s="201">
        <v>415.34755298882715</v>
      </c>
      <c r="N1919" s="201">
        <v>41.094000000000001</v>
      </c>
      <c r="O1919" s="361">
        <v>41.094000000000001</v>
      </c>
      <c r="P1919" s="361">
        <v>415.34755298882715</v>
      </c>
      <c r="Q1919" s="361">
        <v>-96.922856171728341</v>
      </c>
      <c r="R1919" s="361">
        <v>298.35892298178555</v>
      </c>
      <c r="S1919" s="361">
        <v>298.38762498178556</v>
      </c>
      <c r="T1919" s="361"/>
      <c r="U1919" s="170">
        <v>229.88029311538571</v>
      </c>
      <c r="V1919" s="170"/>
      <c r="W1919" s="170"/>
      <c r="X1919" s="168"/>
      <c r="Y1919" s="168"/>
      <c r="Z1919" s="168"/>
      <c r="AA1919" s="169"/>
      <c r="AB1919" s="168"/>
      <c r="AC1919" s="168"/>
      <c r="AD1919" s="168"/>
      <c r="AE1919" s="168"/>
      <c r="AF1919" s="168"/>
      <c r="AG1919" s="168"/>
      <c r="AH1919" s="168"/>
      <c r="AI1919" s="168"/>
      <c r="AJ1919" s="168"/>
      <c r="AK1919" s="168"/>
      <c r="AL1919" s="168"/>
      <c r="AM1919" s="168"/>
      <c r="AN1919" s="168"/>
      <c r="AO1919" s="168"/>
    </row>
    <row r="1920" spans="1:41" x14ac:dyDescent="0.25">
      <c r="A1920" s="366"/>
      <c r="B1920" s="366"/>
      <c r="C1920" s="366"/>
      <c r="D1920" s="365"/>
      <c r="E1920" s="366" t="s">
        <v>619</v>
      </c>
      <c r="F1920" s="368"/>
      <c r="G1920" s="368" t="s">
        <v>2198</v>
      </c>
      <c r="H1920" s="363"/>
      <c r="I1920" s="361"/>
      <c r="J1920" s="362"/>
      <c r="K1920" s="369">
        <v>0.16770400000000002</v>
      </c>
      <c r="L1920" s="201">
        <v>-96.839004171728334</v>
      </c>
      <c r="M1920" s="201">
        <v>415.34755298882715</v>
      </c>
      <c r="N1920" s="201">
        <v>41.094000000000001</v>
      </c>
      <c r="O1920" s="361">
        <v>41.094000000000001</v>
      </c>
      <c r="P1920" s="361">
        <v>415.34755298882715</v>
      </c>
      <c r="Q1920" s="361">
        <v>-96.755152171728341</v>
      </c>
      <c r="R1920" s="361">
        <v>298.4714769817856</v>
      </c>
      <c r="S1920" s="361">
        <v>298.55532898178558</v>
      </c>
      <c r="T1920" s="361"/>
      <c r="U1920" s="170">
        <v>229.99284711538576</v>
      </c>
      <c r="V1920" s="170"/>
      <c r="W1920" s="170"/>
      <c r="X1920" s="168"/>
      <c r="Y1920" s="168"/>
      <c r="Z1920" s="168"/>
      <c r="AA1920" s="169"/>
      <c r="AB1920" s="168"/>
      <c r="AC1920" s="168"/>
      <c r="AD1920" s="168"/>
      <c r="AE1920" s="168"/>
      <c r="AF1920" s="168"/>
      <c r="AG1920" s="168"/>
      <c r="AH1920" s="168"/>
      <c r="AI1920" s="168"/>
      <c r="AJ1920" s="168"/>
      <c r="AK1920" s="168"/>
      <c r="AL1920" s="168"/>
      <c r="AM1920" s="168"/>
      <c r="AN1920" s="168"/>
      <c r="AO1920" s="168"/>
    </row>
    <row r="1921" spans="1:41" x14ac:dyDescent="0.25">
      <c r="A1921" s="366" t="s">
        <v>2423</v>
      </c>
      <c r="B1921" s="366" t="s">
        <v>2708</v>
      </c>
      <c r="C1921" s="366" t="s">
        <v>2197</v>
      </c>
      <c r="D1921" s="365">
        <v>2985</v>
      </c>
      <c r="E1921" s="366" t="s">
        <v>2706</v>
      </c>
      <c r="F1921" s="368"/>
      <c r="G1921" s="368" t="s">
        <v>2632</v>
      </c>
      <c r="H1921" s="367">
        <v>40</v>
      </c>
      <c r="I1921" s="361"/>
      <c r="J1921" s="362"/>
      <c r="K1921" s="361">
        <v>0.32364399999999999</v>
      </c>
      <c r="L1921" s="201">
        <v>-96.59333017172834</v>
      </c>
      <c r="M1921" s="201">
        <v>415.34755298882715</v>
      </c>
      <c r="N1921" s="201">
        <v>41.094000000000001</v>
      </c>
      <c r="O1921" s="361">
        <v>41.094000000000001</v>
      </c>
      <c r="P1921" s="361">
        <v>415.34755298882715</v>
      </c>
      <c r="Q1921" s="361">
        <v>-96.431508171728339</v>
      </c>
      <c r="R1921" s="361">
        <v>298.71715098178561</v>
      </c>
      <c r="S1921" s="361">
        <v>298.87897298178558</v>
      </c>
      <c r="T1921" s="361"/>
      <c r="U1921" s="170">
        <v>230.23852111538577</v>
      </c>
      <c r="V1921" s="170"/>
      <c r="W1921" s="170"/>
      <c r="X1921" s="168"/>
      <c r="Y1921" s="168"/>
      <c r="Z1921" s="168"/>
      <c r="AA1921" s="169"/>
      <c r="AB1921" s="168"/>
      <c r="AC1921" s="168"/>
      <c r="AD1921" s="168"/>
      <c r="AE1921" s="168"/>
      <c r="AF1921" s="168"/>
      <c r="AG1921" s="168"/>
      <c r="AH1921" s="168"/>
      <c r="AI1921" s="168"/>
      <c r="AJ1921" s="168"/>
      <c r="AK1921" s="168"/>
      <c r="AL1921" s="168"/>
      <c r="AM1921" s="168"/>
      <c r="AN1921" s="168"/>
      <c r="AO1921" s="168"/>
    </row>
    <row r="1922" spans="1:41" x14ac:dyDescent="0.25">
      <c r="A1922" s="366" t="s">
        <v>2423</v>
      </c>
      <c r="B1922" s="366" t="s">
        <v>2708</v>
      </c>
      <c r="C1922" s="366" t="s">
        <v>859</v>
      </c>
      <c r="D1922" s="365">
        <v>2987</v>
      </c>
      <c r="E1922" s="366" t="s">
        <v>1858</v>
      </c>
      <c r="F1922" s="368" t="s">
        <v>4275</v>
      </c>
      <c r="G1922" s="368" t="s">
        <v>4276</v>
      </c>
      <c r="H1922" s="367"/>
      <c r="I1922" s="361"/>
      <c r="J1922" s="362"/>
      <c r="K1922" s="361">
        <v>0</v>
      </c>
      <c r="L1922" s="201">
        <v>-96.431508171728339</v>
      </c>
      <c r="M1922" s="201">
        <v>415.34755298882715</v>
      </c>
      <c r="N1922" s="201">
        <v>41.094000000000001</v>
      </c>
      <c r="O1922" s="361">
        <v>41.094000000000001</v>
      </c>
      <c r="P1922" s="361">
        <v>415.34755298882715</v>
      </c>
      <c r="Q1922" s="361">
        <v>-96.431508171728339</v>
      </c>
      <c r="R1922" s="361">
        <v>298.87897298178558</v>
      </c>
      <c r="S1922" s="361">
        <v>298.87897298178558</v>
      </c>
      <c r="T1922" s="361"/>
      <c r="U1922" s="170">
        <v>230.40034311538574</v>
      </c>
      <c r="V1922" s="170"/>
      <c r="W1922" s="170"/>
      <c r="X1922" s="168"/>
      <c r="Y1922" s="168"/>
      <c r="Z1922" s="168"/>
      <c r="AA1922" s="169"/>
      <c r="AB1922" s="168"/>
      <c r="AC1922" s="168"/>
      <c r="AD1922" s="168"/>
      <c r="AE1922" s="168"/>
      <c r="AF1922" s="168"/>
      <c r="AG1922" s="168"/>
      <c r="AH1922" s="168"/>
      <c r="AI1922" s="168"/>
      <c r="AJ1922" s="168"/>
      <c r="AK1922" s="168"/>
      <c r="AL1922" s="168"/>
      <c r="AM1922" s="168"/>
      <c r="AN1922" s="168"/>
      <c r="AO1922" s="168"/>
    </row>
    <row r="1923" spans="1:41" x14ac:dyDescent="0.25">
      <c r="A1923" s="366"/>
      <c r="B1923" s="366"/>
      <c r="C1923" s="366"/>
      <c r="D1923" s="365"/>
      <c r="E1923" s="366"/>
      <c r="F1923" s="368"/>
      <c r="G1923" s="368"/>
      <c r="H1923" s="367"/>
      <c r="I1923" s="361"/>
      <c r="J1923" s="362"/>
      <c r="K1923" s="361">
        <v>0</v>
      </c>
      <c r="L1923" s="201">
        <v>-96.431508171728339</v>
      </c>
      <c r="M1923" s="201">
        <v>415.34755298882715</v>
      </c>
      <c r="N1923" s="201">
        <v>41.094000000000001</v>
      </c>
      <c r="O1923" s="361">
        <v>41.094000000000001</v>
      </c>
      <c r="P1923" s="361">
        <v>415.34755298882715</v>
      </c>
      <c r="Q1923" s="361">
        <v>-96.431508171728339</v>
      </c>
      <c r="R1923" s="361">
        <v>298.87897298178558</v>
      </c>
      <c r="S1923" s="361">
        <v>298.87897298178558</v>
      </c>
      <c r="T1923" s="361"/>
      <c r="U1923" s="170">
        <v>230.40034311538574</v>
      </c>
      <c r="V1923" s="170"/>
      <c r="W1923" s="170"/>
      <c r="X1923" s="168"/>
      <c r="Y1923" s="168"/>
      <c r="Z1923" s="168"/>
      <c r="AA1923" s="169"/>
      <c r="AB1923" s="168"/>
      <c r="AC1923" s="168"/>
      <c r="AD1923" s="168"/>
      <c r="AE1923" s="168"/>
      <c r="AF1923" s="168"/>
      <c r="AG1923" s="168"/>
      <c r="AH1923" s="168"/>
      <c r="AI1923" s="168"/>
      <c r="AJ1923" s="168"/>
      <c r="AK1923" s="168"/>
      <c r="AL1923" s="168"/>
      <c r="AM1923" s="168"/>
      <c r="AN1923" s="168"/>
      <c r="AO1923" s="168"/>
    </row>
    <row r="1924" spans="1:41" x14ac:dyDescent="0.25">
      <c r="A1924" s="366"/>
      <c r="B1924" s="366"/>
      <c r="C1924" s="366"/>
      <c r="D1924" s="365"/>
      <c r="E1924" s="366" t="s">
        <v>619</v>
      </c>
      <c r="F1924" s="368"/>
      <c r="G1924" s="368" t="s">
        <v>1962</v>
      </c>
      <c r="H1924" s="367"/>
      <c r="I1924" s="361"/>
      <c r="J1924" s="362"/>
      <c r="K1924" s="361">
        <v>9.9516999999999994E-2</v>
      </c>
      <c r="L1924" s="201">
        <v>-96.381749671728329</v>
      </c>
      <c r="M1924" s="201">
        <v>415.34755298882715</v>
      </c>
      <c r="N1924" s="201">
        <v>41.094000000000001</v>
      </c>
      <c r="O1924" s="361">
        <v>41.094000000000001</v>
      </c>
      <c r="P1924" s="361">
        <v>415.34755298882715</v>
      </c>
      <c r="Q1924" s="361">
        <v>-96.331991171728333</v>
      </c>
      <c r="R1924" s="361">
        <v>298.92873148178558</v>
      </c>
      <c r="S1924" s="361">
        <v>298.97848998178557</v>
      </c>
      <c r="T1924" s="361"/>
      <c r="U1924" s="170">
        <v>230.45010161538573</v>
      </c>
      <c r="V1924" s="170"/>
      <c r="W1924" s="170"/>
      <c r="X1924" s="168"/>
      <c r="Y1924" s="168"/>
      <c r="Z1924" s="168"/>
      <c r="AA1924" s="169"/>
      <c r="AB1924" s="168"/>
      <c r="AC1924" s="168"/>
      <c r="AD1924" s="168"/>
      <c r="AE1924" s="168"/>
      <c r="AF1924" s="168"/>
      <c r="AG1924" s="168"/>
      <c r="AH1924" s="168"/>
      <c r="AI1924" s="168"/>
      <c r="AJ1924" s="168"/>
      <c r="AK1924" s="168"/>
      <c r="AL1924" s="168"/>
      <c r="AM1924" s="168"/>
      <c r="AN1924" s="168"/>
      <c r="AO1924" s="168"/>
    </row>
    <row r="1925" spans="1:41" x14ac:dyDescent="0.25">
      <c r="A1925" s="366" t="s">
        <v>2423</v>
      </c>
      <c r="B1925" s="366" t="s">
        <v>2708</v>
      </c>
      <c r="C1925" s="366" t="s">
        <v>2194</v>
      </c>
      <c r="D1925" s="365">
        <v>2989</v>
      </c>
      <c r="E1925" s="366" t="s">
        <v>2704</v>
      </c>
      <c r="F1925" s="368"/>
      <c r="G1925" s="368" t="s">
        <v>2632</v>
      </c>
      <c r="H1925" s="367">
        <v>40</v>
      </c>
      <c r="I1925" s="361"/>
      <c r="J1925" s="362"/>
      <c r="K1925" s="361">
        <v>0.32364399999999999</v>
      </c>
      <c r="L1925" s="201">
        <v>-96.170169171728332</v>
      </c>
      <c r="M1925" s="201">
        <v>415.34755298882715</v>
      </c>
      <c r="N1925" s="201">
        <v>41.094000000000001</v>
      </c>
      <c r="O1925" s="361">
        <v>41.094000000000001</v>
      </c>
      <c r="P1925" s="361">
        <v>415.34755298882715</v>
      </c>
      <c r="Q1925" s="361">
        <v>-96.008347171728332</v>
      </c>
      <c r="R1925" s="361">
        <v>299.1403119817856</v>
      </c>
      <c r="S1925" s="361">
        <v>299.30213398178557</v>
      </c>
      <c r="T1925" s="361"/>
      <c r="U1925" s="170">
        <v>230.66168211538576</v>
      </c>
      <c r="V1925" s="170"/>
      <c r="W1925" s="170"/>
      <c r="X1925" s="168"/>
      <c r="Y1925" s="168"/>
      <c r="Z1925" s="168"/>
      <c r="AA1925" s="169"/>
      <c r="AB1925" s="168"/>
      <c r="AC1925" s="168"/>
      <c r="AD1925" s="168"/>
      <c r="AE1925" s="168"/>
      <c r="AF1925" s="168"/>
      <c r="AG1925" s="168"/>
      <c r="AH1925" s="168"/>
      <c r="AI1925" s="168"/>
      <c r="AJ1925" s="168"/>
      <c r="AK1925" s="168"/>
      <c r="AL1925" s="168"/>
      <c r="AM1925" s="168"/>
      <c r="AN1925" s="168"/>
      <c r="AO1925" s="168"/>
    </row>
    <row r="1926" spans="1:41" x14ac:dyDescent="0.25">
      <c r="A1926" s="366"/>
      <c r="B1926" s="366"/>
      <c r="C1926" s="366"/>
      <c r="D1926" s="365"/>
      <c r="E1926" s="366" t="s">
        <v>619</v>
      </c>
      <c r="F1926" s="368"/>
      <c r="G1926" s="368"/>
      <c r="H1926" s="367"/>
      <c r="I1926" s="361"/>
      <c r="J1926" s="362"/>
      <c r="K1926" s="361">
        <v>0</v>
      </c>
      <c r="L1926" s="201">
        <v>-96.008347171728332</v>
      </c>
      <c r="M1926" s="201">
        <v>415.34755298882715</v>
      </c>
      <c r="N1926" s="201">
        <v>41.094000000000001</v>
      </c>
      <c r="O1926" s="361">
        <v>41.094000000000001</v>
      </c>
      <c r="P1926" s="361">
        <v>415.34755298882715</v>
      </c>
      <c r="Q1926" s="361">
        <v>-96.008347171728332</v>
      </c>
      <c r="R1926" s="361">
        <v>299.30213398178557</v>
      </c>
      <c r="S1926" s="361">
        <v>299.30213398178557</v>
      </c>
      <c r="T1926" s="361"/>
      <c r="U1926" s="170">
        <v>230.82350411538573</v>
      </c>
      <c r="V1926" s="170"/>
      <c r="W1926" s="170"/>
      <c r="X1926" s="168"/>
      <c r="Y1926" s="168"/>
      <c r="Z1926" s="168"/>
      <c r="AA1926" s="169"/>
      <c r="AB1926" s="168"/>
      <c r="AC1926" s="168"/>
      <c r="AD1926" s="168"/>
      <c r="AE1926" s="168"/>
      <c r="AF1926" s="168"/>
      <c r="AG1926" s="168"/>
      <c r="AH1926" s="168"/>
      <c r="AI1926" s="168"/>
      <c r="AJ1926" s="168"/>
      <c r="AK1926" s="168"/>
      <c r="AL1926" s="168"/>
      <c r="AM1926" s="168"/>
      <c r="AN1926" s="168"/>
      <c r="AO1926" s="168"/>
    </row>
    <row r="1927" spans="1:41" x14ac:dyDescent="0.25">
      <c r="A1927" s="366"/>
      <c r="B1927" s="366"/>
      <c r="C1927" s="366"/>
      <c r="D1927" s="365"/>
      <c r="E1927" s="366"/>
      <c r="F1927" s="368"/>
      <c r="G1927" s="368"/>
      <c r="H1927" s="367"/>
      <c r="I1927" s="361"/>
      <c r="J1927" s="362"/>
      <c r="K1927" s="361">
        <v>0</v>
      </c>
      <c r="L1927" s="201">
        <v>-96.008347171728332</v>
      </c>
      <c r="M1927" s="201">
        <v>415.34755298882715</v>
      </c>
      <c r="N1927" s="201">
        <v>41.094000000000001</v>
      </c>
      <c r="O1927" s="361">
        <v>41.094000000000001</v>
      </c>
      <c r="P1927" s="361">
        <v>415.34755298882715</v>
      </c>
      <c r="Q1927" s="361">
        <v>-96.008347171728332</v>
      </c>
      <c r="R1927" s="361">
        <v>299.30213398178557</v>
      </c>
      <c r="S1927" s="361">
        <v>299.30213398178557</v>
      </c>
      <c r="T1927" s="361"/>
      <c r="U1927" s="170">
        <v>230.82350411538573</v>
      </c>
      <c r="V1927" s="170"/>
      <c r="W1927" s="170"/>
      <c r="X1927" s="168"/>
      <c r="Y1927" s="168"/>
      <c r="Z1927" s="168"/>
      <c r="AA1927" s="169"/>
      <c r="AB1927" s="168"/>
      <c r="AC1927" s="168"/>
      <c r="AD1927" s="168"/>
      <c r="AE1927" s="168"/>
      <c r="AF1927" s="168"/>
      <c r="AG1927" s="168"/>
      <c r="AH1927" s="168"/>
      <c r="AI1927" s="168"/>
      <c r="AJ1927" s="168"/>
      <c r="AK1927" s="168"/>
      <c r="AL1927" s="168"/>
      <c r="AM1927" s="168"/>
      <c r="AN1927" s="168"/>
      <c r="AO1927" s="168"/>
    </row>
    <row r="1928" spans="1:41" x14ac:dyDescent="0.25">
      <c r="A1928" s="366"/>
      <c r="B1928" s="366"/>
      <c r="C1928" s="366"/>
      <c r="D1928" s="365"/>
      <c r="E1928" s="366" t="s">
        <v>619</v>
      </c>
      <c r="F1928" s="368"/>
      <c r="G1928" s="368" t="s">
        <v>1962</v>
      </c>
      <c r="H1928" s="367"/>
      <c r="I1928" s="361"/>
      <c r="J1928" s="362"/>
      <c r="K1928" s="361">
        <v>9.9516999999999994E-2</v>
      </c>
      <c r="L1928" s="201">
        <v>-95.958588671728336</v>
      </c>
      <c r="M1928" s="201">
        <v>415.34755298882715</v>
      </c>
      <c r="N1928" s="201">
        <v>41.094000000000001</v>
      </c>
      <c r="O1928" s="361">
        <v>41.094000000000001</v>
      </c>
      <c r="P1928" s="361">
        <v>415.34755298882715</v>
      </c>
      <c r="Q1928" s="361">
        <v>-95.908830171728326</v>
      </c>
      <c r="R1928" s="361">
        <v>299.35189248178557</v>
      </c>
      <c r="S1928" s="361">
        <v>299.40165098178556</v>
      </c>
      <c r="T1928" s="361"/>
      <c r="U1928" s="170">
        <v>230.87326261538573</v>
      </c>
      <c r="V1928" s="170"/>
      <c r="W1928" s="170"/>
      <c r="X1928" s="168"/>
      <c r="Y1928" s="168"/>
      <c r="Z1928" s="168"/>
      <c r="AA1928" s="169"/>
      <c r="AB1928" s="168"/>
      <c r="AC1928" s="168"/>
      <c r="AD1928" s="168"/>
      <c r="AE1928" s="168"/>
      <c r="AF1928" s="168"/>
      <c r="AG1928" s="168"/>
      <c r="AH1928" s="168"/>
      <c r="AI1928" s="168"/>
      <c r="AJ1928" s="168"/>
      <c r="AK1928" s="168"/>
      <c r="AL1928" s="168"/>
      <c r="AM1928" s="168"/>
      <c r="AN1928" s="168"/>
      <c r="AO1928" s="168"/>
    </row>
    <row r="1929" spans="1:41" x14ac:dyDescent="0.25">
      <c r="A1929" s="366" t="s">
        <v>2423</v>
      </c>
      <c r="B1929" s="366" t="s">
        <v>2708</v>
      </c>
      <c r="C1929" s="366" t="s">
        <v>2192</v>
      </c>
      <c r="D1929" s="365">
        <v>2994</v>
      </c>
      <c r="E1929" s="366" t="s">
        <v>2703</v>
      </c>
      <c r="F1929" s="368"/>
      <c r="G1929" s="368" t="s">
        <v>2632</v>
      </c>
      <c r="H1929" s="367">
        <v>40</v>
      </c>
      <c r="I1929" s="361"/>
      <c r="J1929" s="362"/>
      <c r="K1929" s="361">
        <v>0.32364399999999999</v>
      </c>
      <c r="L1929" s="201">
        <v>-95.747008171728325</v>
      </c>
      <c r="M1929" s="201">
        <v>415.34755298882715</v>
      </c>
      <c r="N1929" s="201">
        <v>41.094000000000001</v>
      </c>
      <c r="O1929" s="361">
        <v>41.094000000000001</v>
      </c>
      <c r="P1929" s="361">
        <v>415.34755298882715</v>
      </c>
      <c r="Q1929" s="361">
        <v>-95.585186171728324</v>
      </c>
      <c r="R1929" s="361">
        <v>299.56347298178559</v>
      </c>
      <c r="S1929" s="361">
        <v>299.72529498178557</v>
      </c>
      <c r="T1929" s="361"/>
      <c r="U1929" s="170">
        <v>231.08484311538575</v>
      </c>
      <c r="V1929" s="170"/>
      <c r="W1929" s="170"/>
      <c r="X1929" s="168"/>
      <c r="Y1929" s="168"/>
      <c r="Z1929" s="168"/>
      <c r="AA1929" s="169"/>
      <c r="AB1929" s="168"/>
      <c r="AC1929" s="168"/>
      <c r="AD1929" s="168"/>
      <c r="AE1929" s="168"/>
      <c r="AF1929" s="168"/>
      <c r="AG1929" s="168"/>
      <c r="AH1929" s="168"/>
      <c r="AI1929" s="168"/>
      <c r="AJ1929" s="168"/>
      <c r="AK1929" s="168"/>
      <c r="AL1929" s="168"/>
      <c r="AM1929" s="168"/>
      <c r="AN1929" s="168"/>
      <c r="AO1929" s="168"/>
    </row>
    <row r="1930" spans="1:41" x14ac:dyDescent="0.25">
      <c r="A1930" s="366" t="s">
        <v>2423</v>
      </c>
      <c r="B1930" s="366" t="s">
        <v>2708</v>
      </c>
      <c r="C1930" s="366" t="s">
        <v>2174</v>
      </c>
      <c r="D1930" s="365">
        <v>2996</v>
      </c>
      <c r="E1930" s="366" t="s">
        <v>2702</v>
      </c>
      <c r="F1930" s="368"/>
      <c r="G1930" s="368" t="s">
        <v>4278</v>
      </c>
      <c r="H1930" s="367"/>
      <c r="I1930" s="361"/>
      <c r="J1930" s="362"/>
      <c r="K1930" s="361">
        <v>0</v>
      </c>
      <c r="L1930" s="201">
        <v>-95.585186171728324</v>
      </c>
      <c r="M1930" s="201">
        <v>415.34755298882715</v>
      </c>
      <c r="N1930" s="201">
        <v>41.094000000000001</v>
      </c>
      <c r="O1930" s="361">
        <v>41.094000000000001</v>
      </c>
      <c r="P1930" s="361">
        <v>415.34755298882715</v>
      </c>
      <c r="Q1930" s="361">
        <v>-95.585186171728324</v>
      </c>
      <c r="R1930" s="361">
        <v>299.72529498178557</v>
      </c>
      <c r="S1930" s="361">
        <v>299.72529498178557</v>
      </c>
      <c r="T1930" s="361"/>
      <c r="U1930" s="170">
        <v>231.24666511538572</v>
      </c>
      <c r="V1930" s="170"/>
      <c r="W1930" s="170"/>
      <c r="X1930" s="168"/>
      <c r="Y1930" s="168"/>
      <c r="Z1930" s="168"/>
      <c r="AA1930" s="169"/>
      <c r="AB1930" s="168"/>
      <c r="AC1930" s="168"/>
      <c r="AD1930" s="168"/>
      <c r="AE1930" s="168"/>
      <c r="AF1930" s="168"/>
      <c r="AG1930" s="168"/>
      <c r="AH1930" s="168"/>
      <c r="AI1930" s="168"/>
      <c r="AJ1930" s="168"/>
      <c r="AK1930" s="168"/>
      <c r="AL1930" s="168"/>
      <c r="AM1930" s="168"/>
      <c r="AN1930" s="168"/>
      <c r="AO1930" s="168"/>
    </row>
    <row r="1931" spans="1:41" x14ac:dyDescent="0.25">
      <c r="A1931" s="366"/>
      <c r="B1931" s="366"/>
      <c r="C1931" s="366"/>
      <c r="D1931" s="365"/>
      <c r="E1931" s="366"/>
      <c r="F1931" s="368"/>
      <c r="G1931" s="368"/>
      <c r="H1931" s="367"/>
      <c r="I1931" s="361"/>
      <c r="J1931" s="362"/>
      <c r="K1931" s="361">
        <v>0</v>
      </c>
      <c r="L1931" s="201">
        <v>-95.585186171728324</v>
      </c>
      <c r="M1931" s="201">
        <v>415.34755298882715</v>
      </c>
      <c r="N1931" s="201">
        <v>41.094000000000001</v>
      </c>
      <c r="O1931" s="361">
        <v>41.094000000000001</v>
      </c>
      <c r="P1931" s="361">
        <v>415.34755298882715</v>
      </c>
      <c r="Q1931" s="361">
        <v>-95.585186171728324</v>
      </c>
      <c r="R1931" s="361">
        <v>299.72529498178557</v>
      </c>
      <c r="S1931" s="361">
        <v>299.72529498178557</v>
      </c>
      <c r="T1931" s="361"/>
      <c r="U1931" s="170">
        <v>231.24666511538572</v>
      </c>
      <c r="V1931" s="170"/>
      <c r="W1931" s="170"/>
      <c r="X1931" s="168"/>
      <c r="Y1931" s="168"/>
      <c r="Z1931" s="168"/>
      <c r="AA1931" s="169"/>
      <c r="AB1931" s="168"/>
      <c r="AC1931" s="168"/>
      <c r="AD1931" s="168"/>
      <c r="AE1931" s="168"/>
      <c r="AF1931" s="168"/>
      <c r="AG1931" s="168"/>
      <c r="AH1931" s="168"/>
      <c r="AI1931" s="168"/>
      <c r="AJ1931" s="168"/>
      <c r="AK1931" s="168"/>
      <c r="AL1931" s="168"/>
      <c r="AM1931" s="168"/>
      <c r="AN1931" s="168"/>
      <c r="AO1931" s="168"/>
    </row>
    <row r="1932" spans="1:41" x14ac:dyDescent="0.25">
      <c r="A1932" s="366"/>
      <c r="B1932" s="366"/>
      <c r="C1932" s="366"/>
      <c r="D1932" s="365"/>
      <c r="E1932" s="366" t="s">
        <v>619</v>
      </c>
      <c r="F1932" s="368"/>
      <c r="G1932" s="368" t="s">
        <v>2636</v>
      </c>
      <c r="H1932" s="367"/>
      <c r="I1932" s="361"/>
      <c r="J1932" s="362"/>
      <c r="K1932" s="361">
        <v>0.15525</v>
      </c>
      <c r="L1932" s="201">
        <v>-95.507561171728327</v>
      </c>
      <c r="M1932" s="201">
        <v>415.34755298882715</v>
      </c>
      <c r="N1932" s="201">
        <v>41.094000000000001</v>
      </c>
      <c r="O1932" s="361">
        <v>41.094000000000001</v>
      </c>
      <c r="P1932" s="361">
        <v>415.34755298882715</v>
      </c>
      <c r="Q1932" s="361">
        <v>-95.429936171728329</v>
      </c>
      <c r="R1932" s="361">
        <v>299.80291998178558</v>
      </c>
      <c r="S1932" s="361">
        <v>299.88054498178559</v>
      </c>
      <c r="T1932" s="361"/>
      <c r="U1932" s="170">
        <v>231.32429011538574</v>
      </c>
      <c r="V1932" s="170"/>
      <c r="W1932" s="170"/>
      <c r="X1932" s="168"/>
      <c r="Y1932" s="168"/>
      <c r="Z1932" s="168"/>
      <c r="AA1932" s="169"/>
      <c r="AB1932" s="168"/>
      <c r="AC1932" s="168"/>
      <c r="AD1932" s="168"/>
      <c r="AE1932" s="168"/>
      <c r="AF1932" s="168"/>
      <c r="AG1932" s="168"/>
      <c r="AH1932" s="168"/>
      <c r="AI1932" s="168"/>
      <c r="AJ1932" s="168"/>
      <c r="AK1932" s="168"/>
      <c r="AL1932" s="168"/>
      <c r="AM1932" s="168"/>
      <c r="AN1932" s="168"/>
      <c r="AO1932" s="168"/>
    </row>
    <row r="1933" spans="1:41" x14ac:dyDescent="0.25">
      <c r="A1933" s="366" t="s">
        <v>2423</v>
      </c>
      <c r="B1933" s="366" t="s">
        <v>2708</v>
      </c>
      <c r="C1933" s="366" t="s">
        <v>2187</v>
      </c>
      <c r="D1933" s="365">
        <v>3001</v>
      </c>
      <c r="E1933" s="366" t="s">
        <v>2701</v>
      </c>
      <c r="F1933" s="368" t="s">
        <v>2185</v>
      </c>
      <c r="G1933" s="368" t="s">
        <v>2184</v>
      </c>
      <c r="H1933" s="367">
        <v>40</v>
      </c>
      <c r="I1933" s="361"/>
      <c r="J1933" s="362"/>
      <c r="K1933" s="361">
        <v>0.5</v>
      </c>
      <c r="L1933" s="201">
        <v>-95.179936171728329</v>
      </c>
      <c r="M1933" s="201">
        <v>415.34755298882715</v>
      </c>
      <c r="N1933" s="201">
        <v>41.094000000000001</v>
      </c>
      <c r="O1933" s="361">
        <v>41.094000000000001</v>
      </c>
      <c r="P1933" s="361">
        <v>415.34755298882715</v>
      </c>
      <c r="Q1933" s="361">
        <v>-94.929936171728329</v>
      </c>
      <c r="R1933" s="361">
        <v>300.13054498178559</v>
      </c>
      <c r="S1933" s="361">
        <v>300.38054498178559</v>
      </c>
      <c r="T1933" s="361"/>
      <c r="U1933" s="170">
        <v>231.65191511538575</v>
      </c>
      <c r="V1933" s="170"/>
      <c r="W1933" s="170"/>
      <c r="X1933" s="168"/>
      <c r="Y1933" s="168"/>
      <c r="Z1933" s="168"/>
      <c r="AA1933" s="169"/>
      <c r="AB1933" s="168"/>
      <c r="AC1933" s="168"/>
      <c r="AD1933" s="168"/>
      <c r="AE1933" s="168"/>
      <c r="AF1933" s="168"/>
      <c r="AG1933" s="168"/>
      <c r="AH1933" s="168"/>
      <c r="AI1933" s="168"/>
      <c r="AJ1933" s="168"/>
      <c r="AK1933" s="168"/>
      <c r="AL1933" s="168"/>
      <c r="AM1933" s="168"/>
      <c r="AN1933" s="168"/>
      <c r="AO1933" s="168"/>
    </row>
    <row r="1934" spans="1:41" x14ac:dyDescent="0.25">
      <c r="A1934" s="366"/>
      <c r="B1934" s="366"/>
      <c r="C1934" s="366"/>
      <c r="D1934" s="365"/>
      <c r="E1934" s="366" t="s">
        <v>619</v>
      </c>
      <c r="F1934" s="368"/>
      <c r="G1934" s="368" t="s">
        <v>2636</v>
      </c>
      <c r="H1934" s="367"/>
      <c r="I1934" s="361"/>
      <c r="J1934" s="362"/>
      <c r="K1934" s="361">
        <v>0.15525</v>
      </c>
      <c r="L1934" s="201">
        <v>-94.852311171728331</v>
      </c>
      <c r="M1934" s="201">
        <v>415.34755298882715</v>
      </c>
      <c r="N1934" s="201">
        <v>41.094000000000001</v>
      </c>
      <c r="O1934" s="361">
        <v>41.094000000000001</v>
      </c>
      <c r="P1934" s="361">
        <v>415.34755298882715</v>
      </c>
      <c r="Q1934" s="361">
        <v>-94.774686171728334</v>
      </c>
      <c r="R1934" s="361">
        <v>300.4581699817856</v>
      </c>
      <c r="S1934" s="361">
        <v>300.53579498178561</v>
      </c>
      <c r="T1934" s="361"/>
      <c r="U1934" s="170">
        <v>231.97954011538576</v>
      </c>
      <c r="V1934" s="170"/>
      <c r="W1934" s="170"/>
      <c r="X1934" s="168"/>
      <c r="Y1934" s="168"/>
      <c r="Z1934" s="168"/>
      <c r="AA1934" s="169"/>
      <c r="AB1934" s="168"/>
      <c r="AC1934" s="168"/>
      <c r="AD1934" s="168"/>
      <c r="AE1934" s="168"/>
      <c r="AF1934" s="168"/>
      <c r="AG1934" s="168"/>
      <c r="AH1934" s="168"/>
      <c r="AI1934" s="168"/>
      <c r="AJ1934" s="168"/>
      <c r="AK1934" s="168"/>
      <c r="AL1934" s="168"/>
      <c r="AM1934" s="168"/>
      <c r="AN1934" s="168"/>
      <c r="AO1934" s="168"/>
    </row>
    <row r="1935" spans="1:41" x14ac:dyDescent="0.25">
      <c r="A1935" s="366" t="s">
        <v>2423</v>
      </c>
      <c r="B1935" s="366" t="s">
        <v>2708</v>
      </c>
      <c r="C1935" s="366" t="s">
        <v>2190</v>
      </c>
      <c r="D1935" s="365">
        <v>3005</v>
      </c>
      <c r="E1935" s="366" t="s">
        <v>2700</v>
      </c>
      <c r="F1935" s="368"/>
      <c r="G1935" s="368" t="s">
        <v>2632</v>
      </c>
      <c r="H1935" s="367">
        <v>40</v>
      </c>
      <c r="I1935" s="361"/>
      <c r="J1935" s="362"/>
      <c r="K1935" s="361">
        <v>0.32364399999999999</v>
      </c>
      <c r="L1935" s="201">
        <v>-94.612864171728333</v>
      </c>
      <c r="M1935" s="201">
        <v>415.34755298882715</v>
      </c>
      <c r="N1935" s="201">
        <v>41.094000000000001</v>
      </c>
      <c r="O1935" s="361">
        <v>41.094000000000001</v>
      </c>
      <c r="P1935" s="361">
        <v>415.34755298882715</v>
      </c>
      <c r="Q1935" s="361">
        <v>-94.451042171728332</v>
      </c>
      <c r="R1935" s="361">
        <v>300.69761698178564</v>
      </c>
      <c r="S1935" s="361">
        <v>300.85943898178562</v>
      </c>
      <c r="T1935" s="361"/>
      <c r="U1935" s="170">
        <v>232.2189871153858</v>
      </c>
      <c r="V1935" s="170"/>
      <c r="W1935" s="170"/>
      <c r="X1935" s="168"/>
      <c r="Y1935" s="168"/>
      <c r="Z1935" s="168"/>
      <c r="AA1935" s="169"/>
      <c r="AB1935" s="168"/>
      <c r="AC1935" s="168"/>
      <c r="AD1935" s="168"/>
      <c r="AE1935" s="168"/>
      <c r="AF1935" s="168"/>
      <c r="AG1935" s="168"/>
      <c r="AH1935" s="168"/>
      <c r="AI1935" s="168"/>
      <c r="AJ1935" s="168"/>
      <c r="AK1935" s="168"/>
      <c r="AL1935" s="168"/>
      <c r="AM1935" s="168"/>
      <c r="AN1935" s="168"/>
      <c r="AO1935" s="168"/>
    </row>
    <row r="1936" spans="1:41" x14ac:dyDescent="0.25">
      <c r="A1936" s="366"/>
      <c r="B1936" s="366"/>
      <c r="C1936" s="366"/>
      <c r="D1936" s="365"/>
      <c r="E1936" s="366" t="s">
        <v>619</v>
      </c>
      <c r="F1936" s="368"/>
      <c r="G1936" s="368"/>
      <c r="H1936" s="367"/>
      <c r="I1936" s="361"/>
      <c r="J1936" s="362"/>
      <c r="K1936" s="361">
        <v>0</v>
      </c>
      <c r="L1936" s="201">
        <v>-94.451042171728332</v>
      </c>
      <c r="M1936" s="201">
        <v>415.34755298882715</v>
      </c>
      <c r="N1936" s="201">
        <v>41.094000000000001</v>
      </c>
      <c r="O1936" s="361">
        <v>41.094000000000001</v>
      </c>
      <c r="P1936" s="361">
        <v>415.34755298882715</v>
      </c>
      <c r="Q1936" s="361">
        <v>-94.451042171728332</v>
      </c>
      <c r="R1936" s="361">
        <v>300.85943898178562</v>
      </c>
      <c r="S1936" s="361">
        <v>300.85943898178562</v>
      </c>
      <c r="T1936" s="361"/>
      <c r="U1936" s="170">
        <v>232.38080911538577</v>
      </c>
      <c r="V1936" s="170"/>
      <c r="W1936" s="170"/>
      <c r="X1936" s="168"/>
      <c r="Y1936" s="168"/>
      <c r="Z1936" s="168"/>
      <c r="AA1936" s="169"/>
      <c r="AB1936" s="168"/>
      <c r="AC1936" s="168"/>
      <c r="AD1936" s="168"/>
      <c r="AE1936" s="168"/>
      <c r="AF1936" s="168"/>
      <c r="AG1936" s="168"/>
      <c r="AH1936" s="168"/>
      <c r="AI1936" s="168"/>
      <c r="AJ1936" s="168"/>
      <c r="AK1936" s="168"/>
      <c r="AL1936" s="168"/>
      <c r="AM1936" s="168"/>
      <c r="AN1936" s="168"/>
      <c r="AO1936" s="168"/>
    </row>
    <row r="1937" spans="1:41" x14ac:dyDescent="0.25">
      <c r="A1937" s="366"/>
      <c r="B1937" s="366"/>
      <c r="C1937" s="366"/>
      <c r="D1937" s="365"/>
      <c r="E1937" s="366"/>
      <c r="F1937" s="368"/>
      <c r="G1937" s="368"/>
      <c r="H1937" s="367"/>
      <c r="I1937" s="361"/>
      <c r="J1937" s="362"/>
      <c r="K1937" s="361">
        <v>0</v>
      </c>
      <c r="L1937" s="201">
        <v>-94.451042171728332</v>
      </c>
      <c r="M1937" s="201">
        <v>415.34755298882715</v>
      </c>
      <c r="N1937" s="201">
        <v>41.094000000000001</v>
      </c>
      <c r="O1937" s="361">
        <v>41.094000000000001</v>
      </c>
      <c r="P1937" s="361">
        <v>415.34755298882715</v>
      </c>
      <c r="Q1937" s="361">
        <v>-94.451042171728332</v>
      </c>
      <c r="R1937" s="361">
        <v>300.85943898178562</v>
      </c>
      <c r="S1937" s="361">
        <v>300.85943898178562</v>
      </c>
      <c r="T1937" s="361"/>
      <c r="U1937" s="170">
        <v>232.38080911538577</v>
      </c>
      <c r="V1937" s="170"/>
      <c r="W1937" s="170"/>
      <c r="X1937" s="168"/>
      <c r="Y1937" s="168"/>
      <c r="Z1937" s="168"/>
      <c r="AA1937" s="169"/>
      <c r="AB1937" s="168"/>
      <c r="AC1937" s="168"/>
      <c r="AD1937" s="168"/>
      <c r="AE1937" s="168"/>
      <c r="AF1937" s="168"/>
      <c r="AG1937" s="168"/>
      <c r="AH1937" s="168"/>
      <c r="AI1937" s="168"/>
      <c r="AJ1937" s="168"/>
      <c r="AK1937" s="168"/>
      <c r="AL1937" s="168"/>
      <c r="AM1937" s="168"/>
      <c r="AN1937" s="168"/>
      <c r="AO1937" s="168"/>
    </row>
    <row r="1938" spans="1:41" x14ac:dyDescent="0.25">
      <c r="A1938" s="366"/>
      <c r="B1938" s="366"/>
      <c r="C1938" s="366"/>
      <c r="D1938" s="365"/>
      <c r="E1938" s="366" t="s">
        <v>619</v>
      </c>
      <c r="F1938" s="368"/>
      <c r="G1938" s="368"/>
      <c r="H1938" s="367"/>
      <c r="I1938" s="361"/>
      <c r="J1938" s="362"/>
      <c r="K1938" s="361">
        <v>9.9516999999999994E-2</v>
      </c>
      <c r="L1938" s="201">
        <v>-94.401283671728322</v>
      </c>
      <c r="M1938" s="201">
        <v>415.34755298882715</v>
      </c>
      <c r="N1938" s="201">
        <v>41.094000000000001</v>
      </c>
      <c r="O1938" s="361">
        <v>41.094000000000001</v>
      </c>
      <c r="P1938" s="361">
        <v>415.34755298882715</v>
      </c>
      <c r="Q1938" s="361">
        <v>-94.351525171728326</v>
      </c>
      <c r="R1938" s="361">
        <v>300.90919748178561</v>
      </c>
      <c r="S1938" s="361">
        <v>300.95895598178561</v>
      </c>
      <c r="T1938" s="361"/>
      <c r="U1938" s="170">
        <v>232.43056761538577</v>
      </c>
      <c r="V1938" s="170"/>
      <c r="W1938" s="170"/>
      <c r="X1938" s="168"/>
      <c r="Y1938" s="168"/>
      <c r="Z1938" s="168"/>
      <c r="AA1938" s="169"/>
      <c r="AB1938" s="168"/>
      <c r="AC1938" s="168"/>
      <c r="AD1938" s="168"/>
      <c r="AE1938" s="168"/>
      <c r="AF1938" s="168"/>
      <c r="AG1938" s="168"/>
      <c r="AH1938" s="168"/>
      <c r="AI1938" s="168"/>
      <c r="AJ1938" s="168"/>
      <c r="AK1938" s="168"/>
      <c r="AL1938" s="168"/>
      <c r="AM1938" s="168"/>
      <c r="AN1938" s="168"/>
      <c r="AO1938" s="168"/>
    </row>
    <row r="1939" spans="1:41" x14ac:dyDescent="0.25">
      <c r="A1939" s="366" t="s">
        <v>2423</v>
      </c>
      <c r="B1939" s="366" t="s">
        <v>2708</v>
      </c>
      <c r="C1939" s="366" t="s">
        <v>2183</v>
      </c>
      <c r="D1939" s="365">
        <v>3009</v>
      </c>
      <c r="E1939" s="366" t="s">
        <v>2699</v>
      </c>
      <c r="F1939" s="368"/>
      <c r="G1939" s="368" t="s">
        <v>2632</v>
      </c>
      <c r="H1939" s="367">
        <v>40</v>
      </c>
      <c r="I1939" s="361"/>
      <c r="J1939" s="362"/>
      <c r="K1939" s="361">
        <v>0.32364399999999999</v>
      </c>
      <c r="L1939" s="201">
        <v>-94.189703171728326</v>
      </c>
      <c r="M1939" s="201">
        <v>415.34755298882715</v>
      </c>
      <c r="N1939" s="201">
        <v>41.094000000000001</v>
      </c>
      <c r="O1939" s="361">
        <v>41.094000000000001</v>
      </c>
      <c r="P1939" s="361">
        <v>415.34755298882715</v>
      </c>
      <c r="Q1939" s="361">
        <v>-94.027881171728325</v>
      </c>
      <c r="R1939" s="361">
        <v>301.12077798178564</v>
      </c>
      <c r="S1939" s="361">
        <v>301.28259998178561</v>
      </c>
      <c r="T1939" s="361"/>
      <c r="U1939" s="170">
        <v>232.64214811538579</v>
      </c>
      <c r="V1939" s="170"/>
      <c r="W1939" s="170"/>
      <c r="X1939" s="168"/>
      <c r="Y1939" s="168"/>
      <c r="Z1939" s="168"/>
      <c r="AA1939" s="169"/>
      <c r="AB1939" s="168"/>
      <c r="AC1939" s="168"/>
      <c r="AD1939" s="168"/>
      <c r="AE1939" s="168"/>
      <c r="AF1939" s="168"/>
      <c r="AG1939" s="168"/>
      <c r="AH1939" s="168"/>
      <c r="AI1939" s="168"/>
      <c r="AJ1939" s="168"/>
      <c r="AK1939" s="168"/>
      <c r="AL1939" s="168"/>
      <c r="AM1939" s="168"/>
      <c r="AN1939" s="168"/>
      <c r="AO1939" s="168"/>
    </row>
    <row r="1940" spans="1:41" x14ac:dyDescent="0.25">
      <c r="A1940" s="366"/>
      <c r="B1940" s="366"/>
      <c r="C1940" s="366"/>
      <c r="D1940" s="365"/>
      <c r="E1940" s="366" t="s">
        <v>619</v>
      </c>
      <c r="F1940" s="368"/>
      <c r="G1940" s="368"/>
      <c r="H1940" s="367"/>
      <c r="I1940" s="361"/>
      <c r="J1940" s="362"/>
      <c r="K1940" s="361">
        <v>0</v>
      </c>
      <c r="L1940" s="201">
        <v>-94.027881171728325</v>
      </c>
      <c r="M1940" s="201">
        <v>415.34755298882715</v>
      </c>
      <c r="N1940" s="201">
        <v>41.094000000000001</v>
      </c>
      <c r="O1940" s="361">
        <v>41.094000000000001</v>
      </c>
      <c r="P1940" s="361">
        <v>415.34755298882715</v>
      </c>
      <c r="Q1940" s="361">
        <v>-94.027881171728325</v>
      </c>
      <c r="R1940" s="361">
        <v>301.28259998178561</v>
      </c>
      <c r="S1940" s="361">
        <v>301.28259998178561</v>
      </c>
      <c r="T1940" s="361"/>
      <c r="U1940" s="170">
        <v>232.80397011538577</v>
      </c>
      <c r="V1940" s="170"/>
      <c r="W1940" s="170"/>
      <c r="X1940" s="168"/>
      <c r="Y1940" s="168"/>
      <c r="Z1940" s="168"/>
      <c r="AA1940" s="169"/>
      <c r="AB1940" s="168"/>
      <c r="AC1940" s="168"/>
      <c r="AD1940" s="168"/>
      <c r="AE1940" s="168"/>
      <c r="AF1940" s="168"/>
      <c r="AG1940" s="168"/>
      <c r="AH1940" s="168"/>
      <c r="AI1940" s="168"/>
      <c r="AJ1940" s="168"/>
      <c r="AK1940" s="168"/>
      <c r="AL1940" s="168"/>
      <c r="AM1940" s="168"/>
      <c r="AN1940" s="168"/>
      <c r="AO1940" s="168"/>
    </row>
    <row r="1941" spans="1:41" x14ac:dyDescent="0.25">
      <c r="A1941" s="366"/>
      <c r="B1941" s="366"/>
      <c r="C1941" s="366"/>
      <c r="D1941" s="365"/>
      <c r="E1941" s="366"/>
      <c r="F1941" s="368"/>
      <c r="G1941" s="368"/>
      <c r="H1941" s="367"/>
      <c r="I1941" s="361"/>
      <c r="J1941" s="362"/>
      <c r="K1941" s="361">
        <v>0</v>
      </c>
      <c r="L1941" s="201">
        <v>-94.027881171728325</v>
      </c>
      <c r="M1941" s="201">
        <v>415.34755298882715</v>
      </c>
      <c r="N1941" s="201">
        <v>41.094000000000001</v>
      </c>
      <c r="O1941" s="361">
        <v>41.094000000000001</v>
      </c>
      <c r="P1941" s="361">
        <v>415.34755298882715</v>
      </c>
      <c r="Q1941" s="361">
        <v>-94.027881171728325</v>
      </c>
      <c r="R1941" s="361">
        <v>301.28259998178561</v>
      </c>
      <c r="S1941" s="361">
        <v>301.28259998178561</v>
      </c>
      <c r="T1941" s="361"/>
      <c r="U1941" s="170">
        <v>232.80397011538577</v>
      </c>
      <c r="V1941" s="170"/>
      <c r="W1941" s="170"/>
      <c r="X1941" s="168"/>
      <c r="Y1941" s="168"/>
      <c r="Z1941" s="168"/>
      <c r="AA1941" s="169"/>
      <c r="AB1941" s="168"/>
      <c r="AC1941" s="168"/>
      <c r="AD1941" s="168"/>
      <c r="AE1941" s="168"/>
      <c r="AF1941" s="168"/>
      <c r="AG1941" s="168"/>
      <c r="AH1941" s="168"/>
      <c r="AI1941" s="168"/>
      <c r="AJ1941" s="168"/>
      <c r="AK1941" s="168"/>
      <c r="AL1941" s="168"/>
      <c r="AM1941" s="168"/>
      <c r="AN1941" s="168"/>
      <c r="AO1941" s="168"/>
    </row>
    <row r="1942" spans="1:41" x14ac:dyDescent="0.25">
      <c r="A1942" s="366"/>
      <c r="B1942" s="366"/>
      <c r="C1942" s="366"/>
      <c r="D1942" s="365"/>
      <c r="E1942" s="366" t="s">
        <v>619</v>
      </c>
      <c r="F1942" s="368"/>
      <c r="G1942" s="368"/>
      <c r="H1942" s="367"/>
      <c r="I1942" s="361"/>
      <c r="J1942" s="362"/>
      <c r="K1942" s="361">
        <v>9.9516999999999994E-2</v>
      </c>
      <c r="L1942" s="201">
        <v>-93.978122671728329</v>
      </c>
      <c r="M1942" s="201">
        <v>415.34755298882715</v>
      </c>
      <c r="N1942" s="201">
        <v>41.094000000000001</v>
      </c>
      <c r="O1942" s="361">
        <v>41.094000000000001</v>
      </c>
      <c r="P1942" s="361">
        <v>415.34755298882715</v>
      </c>
      <c r="Q1942" s="361">
        <v>-93.928364171728319</v>
      </c>
      <c r="R1942" s="361">
        <v>301.3323584817856</v>
      </c>
      <c r="S1942" s="361">
        <v>301.3821169817856</v>
      </c>
      <c r="T1942" s="361"/>
      <c r="U1942" s="170">
        <v>232.85372861538576</v>
      </c>
      <c r="V1942" s="170"/>
      <c r="W1942" s="170"/>
      <c r="X1942" s="168"/>
      <c r="Y1942" s="168"/>
      <c r="Z1942" s="168"/>
      <c r="AA1942" s="169"/>
      <c r="AB1942" s="168"/>
      <c r="AC1942" s="168"/>
      <c r="AD1942" s="168"/>
      <c r="AE1942" s="168"/>
      <c r="AF1942" s="168"/>
      <c r="AG1942" s="168"/>
      <c r="AH1942" s="168"/>
      <c r="AI1942" s="168"/>
      <c r="AJ1942" s="168"/>
      <c r="AK1942" s="168"/>
      <c r="AL1942" s="168"/>
      <c r="AM1942" s="168"/>
      <c r="AN1942" s="168"/>
      <c r="AO1942" s="168"/>
    </row>
    <row r="1943" spans="1:41" x14ac:dyDescent="0.25">
      <c r="A1943" s="366" t="s">
        <v>2423</v>
      </c>
      <c r="B1943" s="366" t="s">
        <v>2708</v>
      </c>
      <c r="C1943" s="366" t="s">
        <v>2181</v>
      </c>
      <c r="D1943" s="365">
        <v>3013</v>
      </c>
      <c r="E1943" s="366" t="s">
        <v>2698</v>
      </c>
      <c r="F1943" s="368"/>
      <c r="G1943" s="368" t="s">
        <v>2632</v>
      </c>
      <c r="H1943" s="367">
        <v>40</v>
      </c>
      <c r="I1943" s="361"/>
      <c r="J1943" s="362"/>
      <c r="K1943" s="361">
        <v>0.32364399999999999</v>
      </c>
      <c r="L1943" s="201">
        <v>-93.766542171728318</v>
      </c>
      <c r="M1943" s="201">
        <v>415.34755298882715</v>
      </c>
      <c r="N1943" s="201">
        <v>41.094000000000001</v>
      </c>
      <c r="O1943" s="361">
        <v>41.094000000000001</v>
      </c>
      <c r="P1943" s="361">
        <v>415.34755298882715</v>
      </c>
      <c r="Q1943" s="361">
        <v>-93.604720171728317</v>
      </c>
      <c r="R1943" s="361">
        <v>301.54393898178563</v>
      </c>
      <c r="S1943" s="361">
        <v>301.7057609817856</v>
      </c>
      <c r="T1943" s="361"/>
      <c r="U1943" s="170">
        <v>233.06530911538579</v>
      </c>
      <c r="V1943" s="170"/>
      <c r="W1943" s="170"/>
      <c r="X1943" s="168"/>
      <c r="Y1943" s="168"/>
      <c r="Z1943" s="168"/>
      <c r="AA1943" s="169"/>
      <c r="AB1943" s="168"/>
      <c r="AC1943" s="168"/>
      <c r="AD1943" s="168"/>
      <c r="AE1943" s="168"/>
      <c r="AF1943" s="168"/>
      <c r="AG1943" s="168"/>
      <c r="AH1943" s="168"/>
      <c r="AI1943" s="168"/>
      <c r="AJ1943" s="168"/>
      <c r="AK1943" s="168"/>
      <c r="AL1943" s="168"/>
      <c r="AM1943" s="168"/>
      <c r="AN1943" s="168"/>
      <c r="AO1943" s="168"/>
    </row>
    <row r="1944" spans="1:41" x14ac:dyDescent="0.25">
      <c r="A1944" s="366" t="s">
        <v>2423</v>
      </c>
      <c r="B1944" s="366" t="s">
        <v>2708</v>
      </c>
      <c r="C1944" s="366" t="s">
        <v>2174</v>
      </c>
      <c r="D1944" s="365">
        <v>3015</v>
      </c>
      <c r="E1944" s="366" t="s">
        <v>2697</v>
      </c>
      <c r="F1944" s="368"/>
      <c r="G1944" s="368" t="s">
        <v>4278</v>
      </c>
      <c r="H1944" s="367"/>
      <c r="I1944" s="361"/>
      <c r="J1944" s="362"/>
      <c r="K1944" s="361">
        <v>0</v>
      </c>
      <c r="L1944" s="201">
        <v>-93.604720171728317</v>
      </c>
      <c r="M1944" s="201">
        <v>415.34755298882715</v>
      </c>
      <c r="N1944" s="201">
        <v>41.094000000000001</v>
      </c>
      <c r="O1944" s="361">
        <v>41.094000000000001</v>
      </c>
      <c r="P1944" s="361">
        <v>415.34755298882715</v>
      </c>
      <c r="Q1944" s="361">
        <v>-93.604720171728317</v>
      </c>
      <c r="R1944" s="361">
        <v>301.7057609817856</v>
      </c>
      <c r="S1944" s="361">
        <v>301.7057609817856</v>
      </c>
      <c r="T1944" s="361"/>
      <c r="U1944" s="170">
        <v>233.22713111538576</v>
      </c>
      <c r="V1944" s="170"/>
      <c r="W1944" s="170"/>
      <c r="X1944" s="168"/>
      <c r="Y1944" s="168"/>
      <c r="Z1944" s="168"/>
      <c r="AA1944" s="169"/>
      <c r="AB1944" s="168"/>
      <c r="AC1944" s="168"/>
      <c r="AD1944" s="168"/>
      <c r="AE1944" s="168"/>
      <c r="AF1944" s="168"/>
      <c r="AG1944" s="168"/>
      <c r="AH1944" s="168"/>
      <c r="AI1944" s="168"/>
      <c r="AJ1944" s="168"/>
      <c r="AK1944" s="168"/>
      <c r="AL1944" s="168"/>
      <c r="AM1944" s="168"/>
      <c r="AN1944" s="168"/>
      <c r="AO1944" s="168"/>
    </row>
    <row r="1945" spans="1:41" x14ac:dyDescent="0.25">
      <c r="A1945" s="366"/>
      <c r="B1945" s="366"/>
      <c r="C1945" s="366"/>
      <c r="D1945" s="365"/>
      <c r="E1945" s="366"/>
      <c r="F1945" s="368"/>
      <c r="G1945" s="368"/>
      <c r="H1945" s="367"/>
      <c r="I1945" s="361"/>
      <c r="J1945" s="362"/>
      <c r="K1945" s="361">
        <v>0</v>
      </c>
      <c r="L1945" s="201">
        <v>-93.604720171728317</v>
      </c>
      <c r="M1945" s="201">
        <v>415.34755298882715</v>
      </c>
      <c r="N1945" s="201">
        <v>41.094000000000001</v>
      </c>
      <c r="O1945" s="361">
        <v>41.094000000000001</v>
      </c>
      <c r="P1945" s="361">
        <v>415.34755298882715</v>
      </c>
      <c r="Q1945" s="361">
        <v>-93.604720171728317</v>
      </c>
      <c r="R1945" s="361">
        <v>301.7057609817856</v>
      </c>
      <c r="S1945" s="361">
        <v>301.7057609817856</v>
      </c>
      <c r="T1945" s="361"/>
      <c r="U1945" s="170">
        <v>233.22713111538576</v>
      </c>
      <c r="V1945" s="170"/>
      <c r="W1945" s="170"/>
      <c r="X1945" s="168"/>
      <c r="Y1945" s="168"/>
      <c r="Z1945" s="168"/>
      <c r="AA1945" s="169"/>
      <c r="AB1945" s="168"/>
      <c r="AC1945" s="168"/>
      <c r="AD1945" s="168"/>
      <c r="AE1945" s="168"/>
      <c r="AF1945" s="168"/>
      <c r="AG1945" s="168"/>
      <c r="AH1945" s="168"/>
      <c r="AI1945" s="168"/>
      <c r="AJ1945" s="168"/>
      <c r="AK1945" s="168"/>
      <c r="AL1945" s="168"/>
      <c r="AM1945" s="168"/>
      <c r="AN1945" s="168"/>
      <c r="AO1945" s="168"/>
    </row>
    <row r="1946" spans="1:41" x14ac:dyDescent="0.25">
      <c r="A1946" s="366"/>
      <c r="B1946" s="366"/>
      <c r="C1946" s="366"/>
      <c r="D1946" s="365"/>
      <c r="E1946" s="366" t="s">
        <v>619</v>
      </c>
      <c r="F1946" s="368"/>
      <c r="G1946" s="368" t="s">
        <v>2198</v>
      </c>
      <c r="H1946" s="367"/>
      <c r="I1946" s="361"/>
      <c r="J1946" s="362"/>
      <c r="K1946" s="361">
        <v>0.16770400000000002</v>
      </c>
      <c r="L1946" s="201">
        <v>-93.520868171728324</v>
      </c>
      <c r="M1946" s="201">
        <v>415.34755298882715</v>
      </c>
      <c r="N1946" s="201">
        <v>41.094000000000001</v>
      </c>
      <c r="O1946" s="361">
        <v>41.094000000000001</v>
      </c>
      <c r="P1946" s="361">
        <v>415.34755298882715</v>
      </c>
      <c r="Q1946" s="361">
        <v>-93.437016171728317</v>
      </c>
      <c r="R1946" s="361">
        <v>301.78961298178564</v>
      </c>
      <c r="S1946" s="361">
        <v>301.87346498178562</v>
      </c>
      <c r="T1946" s="361"/>
      <c r="U1946" s="170">
        <v>233.3109831153858</v>
      </c>
      <c r="V1946" s="170"/>
      <c r="W1946" s="170"/>
      <c r="X1946" s="168"/>
      <c r="Y1946" s="168"/>
      <c r="Z1946" s="168"/>
      <c r="AA1946" s="169"/>
      <c r="AB1946" s="168"/>
      <c r="AC1946" s="168"/>
      <c r="AD1946" s="168"/>
      <c r="AE1946" s="168"/>
      <c r="AF1946" s="168"/>
      <c r="AG1946" s="168"/>
      <c r="AH1946" s="168"/>
      <c r="AI1946" s="168"/>
      <c r="AJ1946" s="168"/>
      <c r="AK1946" s="168"/>
      <c r="AL1946" s="168"/>
      <c r="AM1946" s="168"/>
      <c r="AN1946" s="168"/>
      <c r="AO1946" s="168"/>
    </row>
    <row r="1947" spans="1:41" x14ac:dyDescent="0.25">
      <c r="A1947" s="366" t="s">
        <v>2423</v>
      </c>
      <c r="B1947" s="366" t="s">
        <v>2708</v>
      </c>
      <c r="C1947" s="366" t="s">
        <v>1981</v>
      </c>
      <c r="D1947" s="365">
        <v>3019</v>
      </c>
      <c r="E1947" s="361" t="s">
        <v>2696</v>
      </c>
      <c r="F1947" s="364"/>
      <c r="G1947" s="364" t="s">
        <v>1978</v>
      </c>
      <c r="H1947" s="363">
        <v>40</v>
      </c>
      <c r="I1947" s="361"/>
      <c r="J1947" s="362"/>
      <c r="K1947" s="361">
        <v>5.7403999999999997E-2</v>
      </c>
      <c r="L1947" s="201">
        <v>-93.408314171728307</v>
      </c>
      <c r="M1947" s="201">
        <v>415.34755298882715</v>
      </c>
      <c r="N1947" s="201">
        <v>41.094000000000001</v>
      </c>
      <c r="O1947" s="361">
        <v>41.094000000000001</v>
      </c>
      <c r="P1947" s="361">
        <v>415.34755298882715</v>
      </c>
      <c r="Q1947" s="361">
        <v>-93.379612171728311</v>
      </c>
      <c r="R1947" s="361">
        <v>301.90216698178563</v>
      </c>
      <c r="S1947" s="361">
        <v>301.93086898178564</v>
      </c>
      <c r="T1947" s="361"/>
      <c r="U1947" s="170">
        <v>233.42353711538578</v>
      </c>
      <c r="V1947" s="170"/>
      <c r="W1947" s="170"/>
      <c r="X1947" s="168"/>
      <c r="Y1947" s="168"/>
      <c r="Z1947" s="168"/>
      <c r="AA1947" s="169"/>
      <c r="AB1947" s="168"/>
      <c r="AC1947" s="168"/>
      <c r="AD1947" s="168"/>
      <c r="AE1947" s="168"/>
      <c r="AF1947" s="168"/>
      <c r="AG1947" s="168"/>
      <c r="AH1947" s="168"/>
      <c r="AI1947" s="168"/>
      <c r="AJ1947" s="168"/>
      <c r="AK1947" s="168"/>
      <c r="AL1947" s="168"/>
      <c r="AM1947" s="168"/>
      <c r="AN1947" s="168"/>
      <c r="AO1947" s="168"/>
    </row>
    <row r="1948" spans="1:41" x14ac:dyDescent="0.25">
      <c r="A1948" s="278"/>
      <c r="B1948" s="278"/>
      <c r="C1948" s="280"/>
      <c r="D1948" s="279"/>
      <c r="E1948" s="280" t="s">
        <v>619</v>
      </c>
      <c r="F1948" s="277"/>
      <c r="G1948" s="277" t="s">
        <v>1962</v>
      </c>
      <c r="H1948" s="276">
        <v>40</v>
      </c>
      <c r="I1948" s="274"/>
      <c r="J1948" s="275"/>
      <c r="K1948" s="274">
        <v>0.103502</v>
      </c>
      <c r="L1948" s="201">
        <v>-93.327861171728301</v>
      </c>
      <c r="M1948" s="201">
        <v>415.34755298882715</v>
      </c>
      <c r="N1948" s="201">
        <v>41.094000000000001</v>
      </c>
      <c r="O1948" s="273">
        <v>41.094000000000001</v>
      </c>
      <c r="P1948" s="273">
        <v>415.34755298882715</v>
      </c>
      <c r="Q1948" s="273">
        <v>-93.276110171728305</v>
      </c>
      <c r="R1948" s="273">
        <v>301.9826199817856</v>
      </c>
      <c r="S1948" s="273">
        <v>302.03437098178563</v>
      </c>
      <c r="T1948" s="273"/>
      <c r="U1948" s="170">
        <v>233.50399011538576</v>
      </c>
      <c r="V1948" s="170"/>
      <c r="W1948" s="170"/>
      <c r="X1948" s="168"/>
      <c r="Y1948" s="168"/>
      <c r="Z1948" s="168"/>
      <c r="AA1948" s="169"/>
      <c r="AB1948" s="168"/>
      <c r="AC1948" s="168"/>
      <c r="AD1948" s="168"/>
      <c r="AE1948" s="168"/>
      <c r="AF1948" s="168"/>
      <c r="AG1948" s="168"/>
      <c r="AH1948" s="168"/>
      <c r="AI1948" s="168"/>
      <c r="AJ1948" s="168"/>
      <c r="AK1948" s="168"/>
      <c r="AL1948" s="168"/>
      <c r="AM1948" s="168"/>
      <c r="AN1948" s="168"/>
      <c r="AO1948" s="168"/>
    </row>
    <row r="1949" spans="1:41" x14ac:dyDescent="0.25">
      <c r="A1949" s="278" t="s">
        <v>2423</v>
      </c>
      <c r="B1949" s="278" t="s">
        <v>2695</v>
      </c>
      <c r="C1949" s="280" t="s">
        <v>111</v>
      </c>
      <c r="D1949" s="279">
        <v>3020</v>
      </c>
      <c r="E1949" s="278" t="s">
        <v>1281</v>
      </c>
      <c r="F1949" s="277" t="s">
        <v>2169</v>
      </c>
      <c r="G1949" s="277" t="s">
        <v>1951</v>
      </c>
      <c r="H1949" s="276"/>
      <c r="I1949" s="273"/>
      <c r="J1949" s="275"/>
      <c r="K1949" s="274">
        <v>0</v>
      </c>
      <c r="L1949" s="201">
        <v>-93.276110171728305</v>
      </c>
      <c r="M1949" s="201">
        <v>415.34755298882715</v>
      </c>
      <c r="N1949" s="201">
        <v>41.094000000000001</v>
      </c>
      <c r="O1949" s="273">
        <v>41.094000000000001</v>
      </c>
      <c r="P1949" s="273">
        <v>415.34755298882715</v>
      </c>
      <c r="Q1949" s="273">
        <v>-93.276110171728305</v>
      </c>
      <c r="R1949" s="273">
        <v>302.03437098178563</v>
      </c>
      <c r="S1949" s="273">
        <v>302.03437098178563</v>
      </c>
      <c r="T1949" s="273"/>
      <c r="U1949" s="170">
        <v>233.55574111538579</v>
      </c>
      <c r="V1949" s="170"/>
      <c r="W1949" s="170"/>
      <c r="X1949" s="168"/>
      <c r="Y1949" s="168"/>
      <c r="Z1949" s="168"/>
      <c r="AA1949" s="169"/>
      <c r="AB1949" s="168"/>
      <c r="AC1949" s="168"/>
      <c r="AD1949" s="168"/>
      <c r="AE1949" s="168"/>
      <c r="AF1949" s="168"/>
      <c r="AG1949" s="168"/>
      <c r="AH1949" s="168"/>
      <c r="AI1949" s="168"/>
      <c r="AJ1949" s="168"/>
      <c r="AK1949" s="168"/>
      <c r="AL1949" s="168"/>
      <c r="AM1949" s="168"/>
      <c r="AN1949" s="168"/>
      <c r="AO1949" s="168"/>
    </row>
    <row r="1950" spans="1:41" x14ac:dyDescent="0.25">
      <c r="A1950" s="278"/>
      <c r="B1950" s="278"/>
      <c r="C1950" s="280"/>
      <c r="D1950" s="279"/>
      <c r="E1950" s="283" t="s">
        <v>619</v>
      </c>
      <c r="F1950" s="277"/>
      <c r="G1950" s="277" t="s">
        <v>1969</v>
      </c>
      <c r="H1950" s="282"/>
      <c r="I1950" s="281"/>
      <c r="J1950" s="275"/>
      <c r="K1950" s="274">
        <v>0.14528199999999999</v>
      </c>
      <c r="L1950" s="201">
        <v>-93.203469171728301</v>
      </c>
      <c r="M1950" s="201">
        <v>415.34755298882715</v>
      </c>
      <c r="N1950" s="201">
        <v>41.094000000000001</v>
      </c>
      <c r="O1950" s="273">
        <v>41.094000000000001</v>
      </c>
      <c r="P1950" s="273">
        <v>415.34755298882715</v>
      </c>
      <c r="Q1950" s="273">
        <v>-93.130828171728311</v>
      </c>
      <c r="R1950" s="273">
        <v>302.10701198178566</v>
      </c>
      <c r="S1950" s="273">
        <v>302.17965298178564</v>
      </c>
      <c r="T1950" s="273"/>
      <c r="U1950" s="170">
        <v>233.62838211538582</v>
      </c>
      <c r="V1950" s="170"/>
      <c r="W1950" s="170"/>
      <c r="X1950" s="168"/>
      <c r="Y1950" s="168"/>
      <c r="Z1950" s="168"/>
      <c r="AA1950" s="169"/>
      <c r="AB1950" s="168"/>
      <c r="AC1950" s="168"/>
      <c r="AD1950" s="168"/>
      <c r="AE1950" s="168"/>
      <c r="AF1950" s="168"/>
      <c r="AG1950" s="168"/>
      <c r="AH1950" s="168"/>
      <c r="AI1950" s="168"/>
      <c r="AJ1950" s="168"/>
      <c r="AK1950" s="168"/>
      <c r="AL1950" s="168"/>
      <c r="AM1950" s="168"/>
      <c r="AN1950" s="168"/>
      <c r="AO1950" s="168"/>
    </row>
    <row r="1951" spans="1:41" x14ac:dyDescent="0.25">
      <c r="A1951" s="278" t="s">
        <v>2423</v>
      </c>
      <c r="B1951" s="278" t="s">
        <v>2695</v>
      </c>
      <c r="C1951" s="280" t="s">
        <v>2087</v>
      </c>
      <c r="D1951" s="279">
        <v>3022</v>
      </c>
      <c r="E1951" s="278" t="s">
        <v>2694</v>
      </c>
      <c r="F1951" s="277"/>
      <c r="G1951" s="277" t="s">
        <v>2085</v>
      </c>
      <c r="H1951" s="276"/>
      <c r="I1951" s="273"/>
      <c r="J1951" s="275"/>
      <c r="K1951" s="274">
        <v>0</v>
      </c>
      <c r="L1951" s="201">
        <v>-93.130828171728311</v>
      </c>
      <c r="M1951" s="201">
        <v>415.34755298882715</v>
      </c>
      <c r="N1951" s="201">
        <v>41.094000000000001</v>
      </c>
      <c r="O1951" s="273">
        <v>41.094000000000001</v>
      </c>
      <c r="P1951" s="273">
        <v>415.34755298882715</v>
      </c>
      <c r="Q1951" s="273">
        <v>-93.130828171728311</v>
      </c>
      <c r="R1951" s="273">
        <v>302.17965298178564</v>
      </c>
      <c r="S1951" s="273">
        <v>302.17965298178564</v>
      </c>
      <c r="T1951" s="273"/>
      <c r="U1951" s="170">
        <v>233.70102311538579</v>
      </c>
      <c r="V1951" s="170"/>
      <c r="W1951" s="170"/>
      <c r="X1951" s="168"/>
      <c r="Y1951" s="168"/>
      <c r="Z1951" s="168"/>
      <c r="AA1951" s="169"/>
      <c r="AB1951" s="168"/>
      <c r="AC1951" s="168"/>
      <c r="AD1951" s="168"/>
      <c r="AE1951" s="168"/>
      <c r="AF1951" s="168"/>
      <c r="AG1951" s="168"/>
      <c r="AH1951" s="168"/>
      <c r="AI1951" s="168"/>
      <c r="AJ1951" s="168"/>
      <c r="AK1951" s="168"/>
      <c r="AL1951" s="168"/>
      <c r="AM1951" s="168"/>
      <c r="AN1951" s="168"/>
      <c r="AO1951" s="168"/>
    </row>
    <row r="1952" spans="1:41" x14ac:dyDescent="0.25">
      <c r="A1952" s="278"/>
      <c r="B1952" s="278"/>
      <c r="C1952" s="280"/>
      <c r="D1952" s="279"/>
      <c r="E1952" s="283" t="s">
        <v>619</v>
      </c>
      <c r="F1952" s="277"/>
      <c r="G1952" s="277" t="s">
        <v>1969</v>
      </c>
      <c r="H1952" s="282"/>
      <c r="I1952" s="281"/>
      <c r="J1952" s="275"/>
      <c r="K1952" s="274">
        <v>0</v>
      </c>
      <c r="L1952" s="201">
        <v>-93.130828171728311</v>
      </c>
      <c r="M1952" s="201">
        <v>415.34755298882715</v>
      </c>
      <c r="N1952" s="201">
        <v>41.094000000000001</v>
      </c>
      <c r="O1952" s="273">
        <v>41.094000000000001</v>
      </c>
      <c r="P1952" s="273">
        <v>415.34755298882715</v>
      </c>
      <c r="Q1952" s="273">
        <v>-93.130828171728311</v>
      </c>
      <c r="R1952" s="273">
        <v>302.17965298178564</v>
      </c>
      <c r="S1952" s="273">
        <v>302.17965298178564</v>
      </c>
      <c r="T1952" s="273"/>
      <c r="U1952" s="170">
        <v>233.70102311538579</v>
      </c>
      <c r="V1952" s="170"/>
      <c r="W1952" s="170"/>
      <c r="X1952" s="168"/>
      <c r="Y1952" s="168"/>
      <c r="Z1952" s="168"/>
      <c r="AA1952" s="169"/>
      <c r="AB1952" s="168"/>
      <c r="AC1952" s="168"/>
      <c r="AD1952" s="168"/>
      <c r="AE1952" s="168"/>
      <c r="AF1952" s="168"/>
      <c r="AG1952" s="168"/>
      <c r="AH1952" s="168"/>
      <c r="AI1952" s="168"/>
      <c r="AJ1952" s="168"/>
      <c r="AK1952" s="168"/>
      <c r="AL1952" s="168"/>
      <c r="AM1952" s="168"/>
      <c r="AN1952" s="168"/>
      <c r="AO1952" s="168"/>
    </row>
    <row r="1953" spans="1:41" x14ac:dyDescent="0.25">
      <c r="A1953" s="278" t="s">
        <v>2423</v>
      </c>
      <c r="B1953" s="278" t="s">
        <v>2695</v>
      </c>
      <c r="C1953" s="280" t="s">
        <v>1990</v>
      </c>
      <c r="D1953" s="279">
        <v>3022</v>
      </c>
      <c r="E1953" s="278" t="s">
        <v>2693</v>
      </c>
      <c r="F1953" s="277" t="s">
        <v>1988</v>
      </c>
      <c r="G1953" s="277" t="s">
        <v>1987</v>
      </c>
      <c r="H1953" s="276"/>
      <c r="I1953" s="273"/>
      <c r="J1953" s="275"/>
      <c r="K1953" s="274">
        <v>0</v>
      </c>
      <c r="L1953" s="201">
        <v>-93.130828171728311</v>
      </c>
      <c r="M1953" s="201">
        <v>415.34755298882715</v>
      </c>
      <c r="N1953" s="201">
        <v>41.094000000000001</v>
      </c>
      <c r="O1953" s="273">
        <v>41.094000000000001</v>
      </c>
      <c r="P1953" s="273">
        <v>415.34755298882715</v>
      </c>
      <c r="Q1953" s="273">
        <v>-93.130828171728311</v>
      </c>
      <c r="R1953" s="273">
        <v>302.17965298178564</v>
      </c>
      <c r="S1953" s="273">
        <v>302.17965298178564</v>
      </c>
      <c r="T1953" s="273"/>
      <c r="U1953" s="170">
        <v>233.70102311538579</v>
      </c>
      <c r="V1953" s="170"/>
      <c r="W1953" s="170"/>
      <c r="X1953" s="168"/>
      <c r="Y1953" s="168"/>
      <c r="Z1953" s="168"/>
      <c r="AA1953" s="169"/>
      <c r="AB1953" s="168"/>
      <c r="AC1953" s="168"/>
      <c r="AD1953" s="168"/>
      <c r="AE1953" s="168"/>
      <c r="AF1953" s="168"/>
      <c r="AG1953" s="168"/>
      <c r="AH1953" s="168"/>
      <c r="AI1953" s="168"/>
      <c r="AJ1953" s="168"/>
      <c r="AK1953" s="168"/>
      <c r="AL1953" s="168"/>
      <c r="AM1953" s="168"/>
      <c r="AN1953" s="168"/>
      <c r="AO1953" s="168"/>
    </row>
    <row r="1954" spans="1:41" x14ac:dyDescent="0.25">
      <c r="A1954" s="278"/>
      <c r="B1954" s="278"/>
      <c r="C1954" s="280"/>
      <c r="D1954" s="279"/>
      <c r="E1954" s="278" t="s">
        <v>619</v>
      </c>
      <c r="F1954" s="277"/>
      <c r="G1954" s="277" t="s">
        <v>1962</v>
      </c>
      <c r="H1954" s="276">
        <v>40</v>
      </c>
      <c r="I1954" s="273"/>
      <c r="J1954" s="275"/>
      <c r="K1954" s="274">
        <v>0.13121600000000003</v>
      </c>
      <c r="L1954" s="201">
        <v>-93.065220171728313</v>
      </c>
      <c r="M1954" s="201">
        <v>415.34755298882715</v>
      </c>
      <c r="N1954" s="201">
        <v>41.094000000000001</v>
      </c>
      <c r="O1954" s="273">
        <v>41.094000000000001</v>
      </c>
      <c r="P1954" s="273">
        <v>415.34755298882715</v>
      </c>
      <c r="Q1954" s="273">
        <v>-92.999612171728316</v>
      </c>
      <c r="R1954" s="273">
        <v>302.24526098178563</v>
      </c>
      <c r="S1954" s="273">
        <v>302.31086898178563</v>
      </c>
      <c r="T1954" s="273"/>
      <c r="U1954" s="170">
        <v>233.76663111538579</v>
      </c>
      <c r="V1954" s="170"/>
      <c r="W1954" s="170"/>
      <c r="X1954" s="168"/>
      <c r="Y1954" s="168"/>
      <c r="Z1954" s="168"/>
      <c r="AA1954" s="169"/>
      <c r="AB1954" s="168"/>
      <c r="AC1954" s="168"/>
      <c r="AD1954" s="168"/>
      <c r="AE1954" s="168"/>
      <c r="AF1954" s="168"/>
      <c r="AG1954" s="168"/>
      <c r="AH1954" s="168"/>
      <c r="AI1954" s="168"/>
      <c r="AJ1954" s="168"/>
      <c r="AK1954" s="168"/>
      <c r="AL1954" s="168"/>
      <c r="AM1954" s="168"/>
      <c r="AN1954" s="168"/>
      <c r="AO1954" s="168"/>
    </row>
    <row r="1955" spans="1:41" x14ac:dyDescent="0.25">
      <c r="A1955" s="366" t="s">
        <v>2423</v>
      </c>
      <c r="B1955" s="366" t="s">
        <v>2692</v>
      </c>
      <c r="C1955" s="366" t="s">
        <v>1981</v>
      </c>
      <c r="D1955" s="365">
        <v>3023</v>
      </c>
      <c r="E1955" s="361" t="s">
        <v>2691</v>
      </c>
      <c r="F1955" s="364"/>
      <c r="G1955" s="364" t="s">
        <v>1978</v>
      </c>
      <c r="H1955" s="363">
        <v>40</v>
      </c>
      <c r="I1955" s="361"/>
      <c r="J1955" s="362"/>
      <c r="K1955" s="369">
        <v>5.7403999999999997E-2</v>
      </c>
      <c r="L1955" s="201">
        <v>-92.97091017172832</v>
      </c>
      <c r="M1955" s="201">
        <v>415.34755298882715</v>
      </c>
      <c r="N1955" s="201">
        <v>41.094000000000001</v>
      </c>
      <c r="O1955" s="361">
        <v>41.094000000000001</v>
      </c>
      <c r="P1955" s="361">
        <v>415.34755298882715</v>
      </c>
      <c r="Q1955" s="361">
        <v>-92.942208171728311</v>
      </c>
      <c r="R1955" s="361">
        <v>302.33957098178564</v>
      </c>
      <c r="S1955" s="361">
        <v>302.36827298178565</v>
      </c>
      <c r="T1955" s="361"/>
      <c r="U1955" s="170">
        <v>233.8609411153858</v>
      </c>
      <c r="V1955" s="170"/>
      <c r="W1955" s="170"/>
      <c r="X1955" s="168"/>
      <c r="Y1955" s="168"/>
      <c r="Z1955" s="168"/>
      <c r="AA1955" s="169"/>
      <c r="AB1955" s="168"/>
      <c r="AC1955" s="168"/>
      <c r="AD1955" s="168"/>
      <c r="AE1955" s="168"/>
      <c r="AF1955" s="168"/>
      <c r="AG1955" s="168"/>
      <c r="AH1955" s="168"/>
      <c r="AI1955" s="168"/>
      <c r="AJ1955" s="168"/>
      <c r="AK1955" s="168"/>
      <c r="AL1955" s="168"/>
      <c r="AM1955" s="168"/>
      <c r="AN1955" s="168"/>
      <c r="AO1955" s="168"/>
    </row>
    <row r="1956" spans="1:41" x14ac:dyDescent="0.25">
      <c r="A1956" s="366"/>
      <c r="B1956" s="366"/>
      <c r="C1956" s="366"/>
      <c r="D1956" s="365"/>
      <c r="E1956" s="366" t="s">
        <v>619</v>
      </c>
      <c r="F1956" s="368"/>
      <c r="G1956" s="368" t="s">
        <v>2198</v>
      </c>
      <c r="H1956" s="363"/>
      <c r="I1956" s="361"/>
      <c r="J1956" s="362"/>
      <c r="K1956" s="369">
        <v>0.16770400000000002</v>
      </c>
      <c r="L1956" s="201">
        <v>-92.858356171728303</v>
      </c>
      <c r="M1956" s="201">
        <v>415.34755298882715</v>
      </c>
      <c r="N1956" s="201">
        <v>41.094000000000001</v>
      </c>
      <c r="O1956" s="361">
        <v>41.094000000000001</v>
      </c>
      <c r="P1956" s="361">
        <v>415.34755298882715</v>
      </c>
      <c r="Q1956" s="361">
        <v>-92.77450417172831</v>
      </c>
      <c r="R1956" s="361">
        <v>302.45212498178569</v>
      </c>
      <c r="S1956" s="361">
        <v>302.53597698178567</v>
      </c>
      <c r="T1956" s="361"/>
      <c r="U1956" s="170">
        <v>233.97349511538584</v>
      </c>
      <c r="V1956" s="170"/>
      <c r="W1956" s="170"/>
      <c r="X1956" s="168"/>
      <c r="Y1956" s="168"/>
      <c r="Z1956" s="168"/>
      <c r="AA1956" s="169"/>
      <c r="AB1956" s="168"/>
      <c r="AC1956" s="168"/>
      <c r="AD1956" s="168"/>
      <c r="AE1956" s="168"/>
      <c r="AF1956" s="168"/>
      <c r="AG1956" s="168"/>
      <c r="AH1956" s="168"/>
      <c r="AI1956" s="168"/>
      <c r="AJ1956" s="168"/>
      <c r="AK1956" s="168"/>
      <c r="AL1956" s="168"/>
      <c r="AM1956" s="168"/>
      <c r="AN1956" s="168"/>
      <c r="AO1956" s="168"/>
    </row>
    <row r="1957" spans="1:41" x14ac:dyDescent="0.25">
      <c r="A1957" s="366" t="s">
        <v>2423</v>
      </c>
      <c r="B1957" s="366" t="s">
        <v>2692</v>
      </c>
      <c r="C1957" s="366" t="s">
        <v>2197</v>
      </c>
      <c r="D1957" s="365">
        <v>3025</v>
      </c>
      <c r="E1957" s="366" t="s">
        <v>2690</v>
      </c>
      <c r="F1957" s="368"/>
      <c r="G1957" s="368" t="s">
        <v>2632</v>
      </c>
      <c r="H1957" s="367">
        <v>40</v>
      </c>
      <c r="I1957" s="361"/>
      <c r="J1957" s="362"/>
      <c r="K1957" s="361">
        <v>0.32364399999999999</v>
      </c>
      <c r="L1957" s="201">
        <v>-92.612682171728309</v>
      </c>
      <c r="M1957" s="201">
        <v>415.34755298882715</v>
      </c>
      <c r="N1957" s="201">
        <v>41.094000000000001</v>
      </c>
      <c r="O1957" s="361">
        <v>41.094000000000001</v>
      </c>
      <c r="P1957" s="361">
        <v>415.34755298882715</v>
      </c>
      <c r="Q1957" s="361">
        <v>-92.450860171728309</v>
      </c>
      <c r="R1957" s="361">
        <v>302.6977989817857</v>
      </c>
      <c r="S1957" s="361">
        <v>302.85962098178567</v>
      </c>
      <c r="T1957" s="361"/>
      <c r="U1957" s="170">
        <v>234.21916911538585</v>
      </c>
      <c r="V1957" s="170"/>
      <c r="W1957" s="170"/>
      <c r="X1957" s="168"/>
      <c r="Y1957" s="168"/>
      <c r="Z1957" s="168"/>
      <c r="AA1957" s="169"/>
      <c r="AB1957" s="168"/>
      <c r="AC1957" s="168"/>
      <c r="AD1957" s="168"/>
      <c r="AE1957" s="168"/>
      <c r="AF1957" s="168"/>
      <c r="AG1957" s="168"/>
      <c r="AH1957" s="168"/>
      <c r="AI1957" s="168"/>
      <c r="AJ1957" s="168"/>
      <c r="AK1957" s="168"/>
      <c r="AL1957" s="168"/>
      <c r="AM1957" s="168"/>
      <c r="AN1957" s="168"/>
      <c r="AO1957" s="168"/>
    </row>
    <row r="1958" spans="1:41" x14ac:dyDescent="0.25">
      <c r="A1958" s="366" t="s">
        <v>2423</v>
      </c>
      <c r="B1958" s="366" t="s">
        <v>2692</v>
      </c>
      <c r="C1958" s="366" t="s">
        <v>2174</v>
      </c>
      <c r="D1958" s="365">
        <v>3027</v>
      </c>
      <c r="E1958" s="366" t="s">
        <v>2689</v>
      </c>
      <c r="F1958" s="368"/>
      <c r="G1958" s="368" t="s">
        <v>4278</v>
      </c>
      <c r="H1958" s="367"/>
      <c r="I1958" s="361"/>
      <c r="J1958" s="362"/>
      <c r="K1958" s="361">
        <v>0</v>
      </c>
      <c r="L1958" s="201">
        <v>-92.450860171728309</v>
      </c>
      <c r="M1958" s="201">
        <v>415.34755298882715</v>
      </c>
      <c r="N1958" s="201">
        <v>41.094000000000001</v>
      </c>
      <c r="O1958" s="361">
        <v>41.094000000000001</v>
      </c>
      <c r="P1958" s="361">
        <v>415.34755298882715</v>
      </c>
      <c r="Q1958" s="361">
        <v>-92.450860171728309</v>
      </c>
      <c r="R1958" s="361">
        <v>302.85962098178567</v>
      </c>
      <c r="S1958" s="361">
        <v>302.85962098178567</v>
      </c>
      <c r="T1958" s="361"/>
      <c r="U1958" s="170">
        <v>234.38099111538583</v>
      </c>
      <c r="V1958" s="170"/>
      <c r="W1958" s="170"/>
      <c r="X1958" s="168"/>
      <c r="Y1958" s="168"/>
      <c r="Z1958" s="168"/>
      <c r="AA1958" s="169"/>
      <c r="AB1958" s="168"/>
      <c r="AC1958" s="168"/>
      <c r="AD1958" s="168"/>
      <c r="AE1958" s="168"/>
      <c r="AF1958" s="168"/>
      <c r="AG1958" s="168"/>
      <c r="AH1958" s="168"/>
      <c r="AI1958" s="168"/>
      <c r="AJ1958" s="168"/>
      <c r="AK1958" s="168"/>
      <c r="AL1958" s="168"/>
      <c r="AM1958" s="168"/>
      <c r="AN1958" s="168"/>
      <c r="AO1958" s="168"/>
    </row>
    <row r="1959" spans="1:41" x14ac:dyDescent="0.25">
      <c r="A1959" s="366"/>
      <c r="B1959" s="366"/>
      <c r="C1959" s="366"/>
      <c r="D1959" s="365"/>
      <c r="E1959" s="366"/>
      <c r="F1959" s="368"/>
      <c r="G1959" s="368"/>
      <c r="H1959" s="367"/>
      <c r="I1959" s="361"/>
      <c r="J1959" s="362"/>
      <c r="K1959" s="361">
        <v>0</v>
      </c>
      <c r="L1959" s="201">
        <v>-92.450860171728309</v>
      </c>
      <c r="M1959" s="201">
        <v>415.34755298882715</v>
      </c>
      <c r="N1959" s="201">
        <v>41.094000000000001</v>
      </c>
      <c r="O1959" s="361">
        <v>41.094000000000001</v>
      </c>
      <c r="P1959" s="361">
        <v>415.34755298882715</v>
      </c>
      <c r="Q1959" s="361">
        <v>-92.450860171728309</v>
      </c>
      <c r="R1959" s="361">
        <v>302.85962098178567</v>
      </c>
      <c r="S1959" s="361">
        <v>302.85962098178567</v>
      </c>
      <c r="T1959" s="361"/>
      <c r="U1959" s="170">
        <v>234.38099111538583</v>
      </c>
      <c r="V1959" s="170"/>
      <c r="W1959" s="170"/>
      <c r="X1959" s="168"/>
      <c r="Y1959" s="168"/>
      <c r="Z1959" s="168"/>
      <c r="AA1959" s="169"/>
      <c r="AB1959" s="168"/>
      <c r="AC1959" s="168"/>
      <c r="AD1959" s="168"/>
      <c r="AE1959" s="168"/>
      <c r="AF1959" s="168"/>
      <c r="AG1959" s="168"/>
      <c r="AH1959" s="168"/>
      <c r="AI1959" s="168"/>
      <c r="AJ1959" s="168"/>
      <c r="AK1959" s="168"/>
      <c r="AL1959" s="168"/>
      <c r="AM1959" s="168"/>
      <c r="AN1959" s="168"/>
      <c r="AO1959" s="168"/>
    </row>
    <row r="1960" spans="1:41" x14ac:dyDescent="0.25">
      <c r="A1960" s="366"/>
      <c r="B1960" s="366"/>
      <c r="C1960" s="366"/>
      <c r="D1960" s="365"/>
      <c r="E1960" s="366" t="s">
        <v>619</v>
      </c>
      <c r="F1960" s="368"/>
      <c r="G1960" s="368" t="s">
        <v>1962</v>
      </c>
      <c r="H1960" s="367"/>
      <c r="I1960" s="361"/>
      <c r="J1960" s="362"/>
      <c r="K1960" s="361">
        <v>9.9516999999999994E-2</v>
      </c>
      <c r="L1960" s="201">
        <v>-92.401101671728298</v>
      </c>
      <c r="M1960" s="201">
        <v>415.34755298882715</v>
      </c>
      <c r="N1960" s="201">
        <v>41.094000000000001</v>
      </c>
      <c r="O1960" s="361">
        <v>41.094000000000001</v>
      </c>
      <c r="P1960" s="361">
        <v>415.34755298882715</v>
      </c>
      <c r="Q1960" s="361">
        <v>-92.351343171728303</v>
      </c>
      <c r="R1960" s="361">
        <v>302.90937948178566</v>
      </c>
      <c r="S1960" s="361">
        <v>302.95913798178566</v>
      </c>
      <c r="T1960" s="361"/>
      <c r="U1960" s="170">
        <v>234.43074961538582</v>
      </c>
      <c r="V1960" s="170"/>
      <c r="W1960" s="170"/>
      <c r="X1960" s="168"/>
      <c r="Y1960" s="168"/>
      <c r="Z1960" s="168"/>
      <c r="AA1960" s="169"/>
      <c r="AB1960" s="168"/>
      <c r="AC1960" s="168"/>
      <c r="AD1960" s="168"/>
      <c r="AE1960" s="168"/>
      <c r="AF1960" s="168"/>
      <c r="AG1960" s="168"/>
      <c r="AH1960" s="168"/>
      <c r="AI1960" s="168"/>
      <c r="AJ1960" s="168"/>
      <c r="AK1960" s="168"/>
      <c r="AL1960" s="168"/>
      <c r="AM1960" s="168"/>
      <c r="AN1960" s="168"/>
      <c r="AO1960" s="168"/>
    </row>
    <row r="1961" spans="1:41" x14ac:dyDescent="0.25">
      <c r="A1961" s="366" t="s">
        <v>2423</v>
      </c>
      <c r="B1961" s="366" t="s">
        <v>2692</v>
      </c>
      <c r="C1961" s="366" t="s">
        <v>2194</v>
      </c>
      <c r="D1961" s="365">
        <v>3029</v>
      </c>
      <c r="E1961" s="366" t="s">
        <v>2688</v>
      </c>
      <c r="F1961" s="368"/>
      <c r="G1961" s="368" t="s">
        <v>2632</v>
      </c>
      <c r="H1961" s="367">
        <v>40</v>
      </c>
      <c r="I1961" s="361"/>
      <c r="J1961" s="362"/>
      <c r="K1961" s="361">
        <v>0.32364399999999999</v>
      </c>
      <c r="L1961" s="201">
        <v>-92.189521171728302</v>
      </c>
      <c r="M1961" s="201">
        <v>415.34755298882715</v>
      </c>
      <c r="N1961" s="201">
        <v>41.094000000000001</v>
      </c>
      <c r="O1961" s="361">
        <v>41.094000000000001</v>
      </c>
      <c r="P1961" s="361">
        <v>415.34755298882715</v>
      </c>
      <c r="Q1961" s="361">
        <v>-92.027699171728301</v>
      </c>
      <c r="R1961" s="361">
        <v>303.12095998178569</v>
      </c>
      <c r="S1961" s="361">
        <v>303.28278198178566</v>
      </c>
      <c r="T1961" s="361"/>
      <c r="U1961" s="170">
        <v>234.64233011538585</v>
      </c>
      <c r="V1961" s="170"/>
      <c r="W1961" s="170"/>
      <c r="X1961" s="168"/>
      <c r="Y1961" s="168"/>
      <c r="Z1961" s="168"/>
      <c r="AA1961" s="169"/>
      <c r="AB1961" s="168"/>
      <c r="AC1961" s="168"/>
      <c r="AD1961" s="168"/>
      <c r="AE1961" s="168"/>
      <c r="AF1961" s="168"/>
      <c r="AG1961" s="168"/>
      <c r="AH1961" s="168"/>
      <c r="AI1961" s="168"/>
      <c r="AJ1961" s="168"/>
      <c r="AK1961" s="168"/>
      <c r="AL1961" s="168"/>
      <c r="AM1961" s="168"/>
      <c r="AN1961" s="168"/>
      <c r="AO1961" s="168"/>
    </row>
    <row r="1962" spans="1:41" x14ac:dyDescent="0.25">
      <c r="A1962" s="366"/>
      <c r="B1962" s="366"/>
      <c r="C1962" s="366"/>
      <c r="D1962" s="365"/>
      <c r="E1962" s="366" t="s">
        <v>619</v>
      </c>
      <c r="F1962" s="368"/>
      <c r="G1962" s="368"/>
      <c r="H1962" s="367"/>
      <c r="I1962" s="361"/>
      <c r="J1962" s="362"/>
      <c r="K1962" s="361">
        <v>0</v>
      </c>
      <c r="L1962" s="201">
        <v>-92.027699171728301</v>
      </c>
      <c r="M1962" s="201">
        <v>415.34755298882715</v>
      </c>
      <c r="N1962" s="201">
        <v>41.094000000000001</v>
      </c>
      <c r="O1962" s="361">
        <v>41.094000000000001</v>
      </c>
      <c r="P1962" s="361">
        <v>415.34755298882715</v>
      </c>
      <c r="Q1962" s="361">
        <v>-92.027699171728301</v>
      </c>
      <c r="R1962" s="361">
        <v>303.28278198178566</v>
      </c>
      <c r="S1962" s="361">
        <v>303.28278198178566</v>
      </c>
      <c r="T1962" s="361"/>
      <c r="U1962" s="170">
        <v>234.80415211538582</v>
      </c>
      <c r="V1962" s="170"/>
      <c r="W1962" s="170"/>
      <c r="X1962" s="168"/>
      <c r="Y1962" s="168"/>
      <c r="Z1962" s="168"/>
      <c r="AA1962" s="169"/>
      <c r="AB1962" s="168"/>
      <c r="AC1962" s="168"/>
      <c r="AD1962" s="168"/>
      <c r="AE1962" s="168"/>
      <c r="AF1962" s="168"/>
      <c r="AG1962" s="168"/>
      <c r="AH1962" s="168"/>
      <c r="AI1962" s="168"/>
      <c r="AJ1962" s="168"/>
      <c r="AK1962" s="168"/>
      <c r="AL1962" s="168"/>
      <c r="AM1962" s="168"/>
      <c r="AN1962" s="168"/>
      <c r="AO1962" s="168"/>
    </row>
    <row r="1963" spans="1:41" x14ac:dyDescent="0.25">
      <c r="A1963" s="366"/>
      <c r="B1963" s="366"/>
      <c r="C1963" s="366"/>
      <c r="D1963" s="365"/>
      <c r="E1963" s="366"/>
      <c r="F1963" s="368"/>
      <c r="G1963" s="368"/>
      <c r="H1963" s="367"/>
      <c r="I1963" s="361"/>
      <c r="J1963" s="362"/>
      <c r="K1963" s="361">
        <v>0</v>
      </c>
      <c r="L1963" s="201">
        <v>-92.027699171728301</v>
      </c>
      <c r="M1963" s="201">
        <v>415.34755298882715</v>
      </c>
      <c r="N1963" s="201">
        <v>41.094000000000001</v>
      </c>
      <c r="O1963" s="361">
        <v>41.094000000000001</v>
      </c>
      <c r="P1963" s="361">
        <v>415.34755298882715</v>
      </c>
      <c r="Q1963" s="361">
        <v>-92.027699171728301</v>
      </c>
      <c r="R1963" s="361">
        <v>303.28278198178566</v>
      </c>
      <c r="S1963" s="361">
        <v>303.28278198178566</v>
      </c>
      <c r="T1963" s="361"/>
      <c r="U1963" s="170">
        <v>234.80415211538582</v>
      </c>
      <c r="V1963" s="170"/>
      <c r="W1963" s="170"/>
      <c r="X1963" s="168"/>
      <c r="Y1963" s="168"/>
      <c r="Z1963" s="168"/>
      <c r="AA1963" s="169"/>
      <c r="AB1963" s="168"/>
      <c r="AC1963" s="168"/>
      <c r="AD1963" s="168"/>
      <c r="AE1963" s="168"/>
      <c r="AF1963" s="168"/>
      <c r="AG1963" s="168"/>
      <c r="AH1963" s="168"/>
      <c r="AI1963" s="168"/>
      <c r="AJ1963" s="168"/>
      <c r="AK1963" s="168"/>
      <c r="AL1963" s="168"/>
      <c r="AM1963" s="168"/>
      <c r="AN1963" s="168"/>
      <c r="AO1963" s="168"/>
    </row>
    <row r="1964" spans="1:41" x14ac:dyDescent="0.25">
      <c r="A1964" s="366"/>
      <c r="B1964" s="366"/>
      <c r="C1964" s="366"/>
      <c r="D1964" s="365"/>
      <c r="E1964" s="366" t="s">
        <v>619</v>
      </c>
      <c r="F1964" s="368"/>
      <c r="G1964" s="368" t="s">
        <v>1962</v>
      </c>
      <c r="H1964" s="367"/>
      <c r="I1964" s="361"/>
      <c r="J1964" s="362"/>
      <c r="K1964" s="361">
        <v>9.9516999999999994E-2</v>
      </c>
      <c r="L1964" s="201">
        <v>-91.977940671728305</v>
      </c>
      <c r="M1964" s="201">
        <v>415.34755298882715</v>
      </c>
      <c r="N1964" s="201">
        <v>41.094000000000001</v>
      </c>
      <c r="O1964" s="361">
        <v>41.094000000000001</v>
      </c>
      <c r="P1964" s="361">
        <v>415.34755298882715</v>
      </c>
      <c r="Q1964" s="361">
        <v>-91.928182171728295</v>
      </c>
      <c r="R1964" s="361">
        <v>303.33254048178566</v>
      </c>
      <c r="S1964" s="361">
        <v>303.38229898178565</v>
      </c>
      <c r="T1964" s="361"/>
      <c r="U1964" s="170">
        <v>234.85391061538581</v>
      </c>
      <c r="V1964" s="170"/>
      <c r="W1964" s="170"/>
      <c r="X1964" s="168"/>
      <c r="Y1964" s="168"/>
      <c r="Z1964" s="168"/>
      <c r="AA1964" s="169"/>
      <c r="AB1964" s="168"/>
      <c r="AC1964" s="168"/>
      <c r="AD1964" s="168"/>
      <c r="AE1964" s="168"/>
      <c r="AF1964" s="168"/>
      <c r="AG1964" s="168"/>
      <c r="AH1964" s="168"/>
      <c r="AI1964" s="168"/>
      <c r="AJ1964" s="168"/>
      <c r="AK1964" s="168"/>
      <c r="AL1964" s="168"/>
      <c r="AM1964" s="168"/>
      <c r="AN1964" s="168"/>
      <c r="AO1964" s="168"/>
    </row>
    <row r="1965" spans="1:41" x14ac:dyDescent="0.25">
      <c r="A1965" s="366" t="s">
        <v>2423</v>
      </c>
      <c r="B1965" s="366" t="s">
        <v>2692</v>
      </c>
      <c r="C1965" s="366" t="s">
        <v>2192</v>
      </c>
      <c r="D1965" s="365">
        <v>3033</v>
      </c>
      <c r="E1965" s="366" t="s">
        <v>2687</v>
      </c>
      <c r="F1965" s="368"/>
      <c r="G1965" s="368" t="s">
        <v>2632</v>
      </c>
      <c r="H1965" s="367">
        <v>40</v>
      </c>
      <c r="I1965" s="361"/>
      <c r="J1965" s="362"/>
      <c r="K1965" s="361">
        <v>0.32364399999999999</v>
      </c>
      <c r="L1965" s="201">
        <v>-91.766360171728294</v>
      </c>
      <c r="M1965" s="201">
        <v>415.34755298882715</v>
      </c>
      <c r="N1965" s="201">
        <v>41.094000000000001</v>
      </c>
      <c r="O1965" s="361">
        <v>41.094000000000001</v>
      </c>
      <c r="P1965" s="361">
        <v>415.34755298882715</v>
      </c>
      <c r="Q1965" s="361">
        <v>-91.604538171728294</v>
      </c>
      <c r="R1965" s="361">
        <v>303.54412098178568</v>
      </c>
      <c r="S1965" s="361">
        <v>303.70594298178565</v>
      </c>
      <c r="T1965" s="361"/>
      <c r="U1965" s="170">
        <v>235.06549111538584</v>
      </c>
      <c r="V1965" s="170"/>
      <c r="W1965" s="170"/>
      <c r="X1965" s="168"/>
      <c r="Y1965" s="168"/>
      <c r="Z1965" s="168"/>
      <c r="AA1965" s="169"/>
      <c r="AB1965" s="168"/>
      <c r="AC1965" s="168"/>
      <c r="AD1965" s="168"/>
      <c r="AE1965" s="168"/>
      <c r="AF1965" s="168"/>
      <c r="AG1965" s="168"/>
      <c r="AH1965" s="168"/>
      <c r="AI1965" s="168"/>
      <c r="AJ1965" s="168"/>
      <c r="AK1965" s="168"/>
      <c r="AL1965" s="168"/>
      <c r="AM1965" s="168"/>
      <c r="AN1965" s="168"/>
      <c r="AO1965" s="168"/>
    </row>
    <row r="1966" spans="1:41" x14ac:dyDescent="0.25">
      <c r="A1966" s="366" t="s">
        <v>2423</v>
      </c>
      <c r="B1966" s="366" t="s">
        <v>2692</v>
      </c>
      <c r="C1966" s="366" t="s">
        <v>2174</v>
      </c>
      <c r="D1966" s="365">
        <v>3035</v>
      </c>
      <c r="E1966" s="366" t="s">
        <v>2686</v>
      </c>
      <c r="F1966" s="368"/>
      <c r="G1966" s="368" t="s">
        <v>4278</v>
      </c>
      <c r="H1966" s="367"/>
      <c r="I1966" s="361"/>
      <c r="J1966" s="362"/>
      <c r="K1966" s="361">
        <v>0</v>
      </c>
      <c r="L1966" s="201">
        <v>-91.604538171728294</v>
      </c>
      <c r="M1966" s="201">
        <v>415.34755298882715</v>
      </c>
      <c r="N1966" s="201">
        <v>41.094000000000001</v>
      </c>
      <c r="O1966" s="361">
        <v>41.094000000000001</v>
      </c>
      <c r="P1966" s="361">
        <v>415.34755298882715</v>
      </c>
      <c r="Q1966" s="361">
        <v>-91.604538171728294</v>
      </c>
      <c r="R1966" s="361">
        <v>303.70594298178565</v>
      </c>
      <c r="S1966" s="361">
        <v>303.70594298178565</v>
      </c>
      <c r="T1966" s="361"/>
      <c r="U1966" s="170">
        <v>235.22731311538581</v>
      </c>
      <c r="V1966" s="170"/>
      <c r="W1966" s="170"/>
      <c r="X1966" s="168"/>
      <c r="Y1966" s="168"/>
      <c r="Z1966" s="168"/>
      <c r="AA1966" s="169"/>
      <c r="AB1966" s="168"/>
      <c r="AC1966" s="168"/>
      <c r="AD1966" s="168"/>
      <c r="AE1966" s="168"/>
      <c r="AF1966" s="168"/>
      <c r="AG1966" s="168"/>
      <c r="AH1966" s="168"/>
      <c r="AI1966" s="168"/>
      <c r="AJ1966" s="168"/>
      <c r="AK1966" s="168"/>
      <c r="AL1966" s="168"/>
      <c r="AM1966" s="168"/>
      <c r="AN1966" s="168"/>
      <c r="AO1966" s="168"/>
    </row>
    <row r="1967" spans="1:41" x14ac:dyDescent="0.25">
      <c r="A1967" s="366"/>
      <c r="B1967" s="366"/>
      <c r="C1967" s="366"/>
      <c r="D1967" s="365"/>
      <c r="E1967" s="366"/>
      <c r="F1967" s="368"/>
      <c r="G1967" s="368"/>
      <c r="H1967" s="367"/>
      <c r="I1967" s="361"/>
      <c r="J1967" s="362"/>
      <c r="K1967" s="361">
        <v>0</v>
      </c>
      <c r="L1967" s="201">
        <v>-91.604538171728294</v>
      </c>
      <c r="M1967" s="201">
        <v>415.34755298882715</v>
      </c>
      <c r="N1967" s="201">
        <v>41.094000000000001</v>
      </c>
      <c r="O1967" s="361">
        <v>41.094000000000001</v>
      </c>
      <c r="P1967" s="361">
        <v>415.34755298882715</v>
      </c>
      <c r="Q1967" s="361">
        <v>-91.604538171728294</v>
      </c>
      <c r="R1967" s="361">
        <v>303.70594298178565</v>
      </c>
      <c r="S1967" s="361">
        <v>303.70594298178565</v>
      </c>
      <c r="T1967" s="361"/>
      <c r="U1967" s="170">
        <v>235.22731311538581</v>
      </c>
      <c r="V1967" s="170"/>
      <c r="W1967" s="170"/>
      <c r="X1967" s="168"/>
      <c r="Y1967" s="168"/>
      <c r="Z1967" s="168"/>
      <c r="AA1967" s="169"/>
      <c r="AB1967" s="168"/>
      <c r="AC1967" s="168"/>
      <c r="AD1967" s="168"/>
      <c r="AE1967" s="168"/>
      <c r="AF1967" s="168"/>
      <c r="AG1967" s="168"/>
      <c r="AH1967" s="168"/>
      <c r="AI1967" s="168"/>
      <c r="AJ1967" s="168"/>
      <c r="AK1967" s="168"/>
      <c r="AL1967" s="168"/>
      <c r="AM1967" s="168"/>
      <c r="AN1967" s="168"/>
      <c r="AO1967" s="168"/>
    </row>
    <row r="1968" spans="1:41" x14ac:dyDescent="0.25">
      <c r="A1968" s="366"/>
      <c r="B1968" s="366"/>
      <c r="C1968" s="366"/>
      <c r="D1968" s="365"/>
      <c r="E1968" s="366" t="s">
        <v>619</v>
      </c>
      <c r="F1968" s="368"/>
      <c r="G1968" s="368" t="s">
        <v>2636</v>
      </c>
      <c r="H1968" s="367"/>
      <c r="I1968" s="361"/>
      <c r="J1968" s="362"/>
      <c r="K1968" s="361">
        <v>0.15525</v>
      </c>
      <c r="L1968" s="201">
        <v>-91.526913171728296</v>
      </c>
      <c r="M1968" s="201">
        <v>415.34755298882715</v>
      </c>
      <c r="N1968" s="201">
        <v>41.094000000000001</v>
      </c>
      <c r="O1968" s="361">
        <v>41.094000000000001</v>
      </c>
      <c r="P1968" s="361">
        <v>415.34755298882715</v>
      </c>
      <c r="Q1968" s="361">
        <v>-91.449288171728298</v>
      </c>
      <c r="R1968" s="361">
        <v>303.78356798178567</v>
      </c>
      <c r="S1968" s="361">
        <v>303.86119298178568</v>
      </c>
      <c r="T1968" s="361"/>
      <c r="U1968" s="170">
        <v>235.30493811538582</v>
      </c>
      <c r="V1968" s="170"/>
      <c r="W1968" s="170"/>
      <c r="X1968" s="168"/>
      <c r="Y1968" s="168"/>
      <c r="Z1968" s="168"/>
      <c r="AA1968" s="169"/>
      <c r="AB1968" s="168"/>
      <c r="AC1968" s="168"/>
      <c r="AD1968" s="168"/>
      <c r="AE1968" s="168"/>
      <c r="AF1968" s="168"/>
      <c r="AG1968" s="168"/>
      <c r="AH1968" s="168"/>
      <c r="AI1968" s="168"/>
      <c r="AJ1968" s="168"/>
      <c r="AK1968" s="168"/>
      <c r="AL1968" s="168"/>
      <c r="AM1968" s="168"/>
      <c r="AN1968" s="168"/>
      <c r="AO1968" s="168"/>
    </row>
    <row r="1969" spans="1:41" x14ac:dyDescent="0.25">
      <c r="A1969" s="366" t="s">
        <v>2423</v>
      </c>
      <c r="B1969" s="366" t="s">
        <v>2692</v>
      </c>
      <c r="C1969" s="366" t="s">
        <v>2187</v>
      </c>
      <c r="D1969" s="365">
        <v>3041</v>
      </c>
      <c r="E1969" s="366" t="s">
        <v>2685</v>
      </c>
      <c r="F1969" s="368" t="s">
        <v>2185</v>
      </c>
      <c r="G1969" s="368" t="s">
        <v>2184</v>
      </c>
      <c r="H1969" s="367">
        <v>40</v>
      </c>
      <c r="I1969" s="361"/>
      <c r="J1969" s="362"/>
      <c r="K1969" s="361">
        <v>0.5</v>
      </c>
      <c r="L1969" s="201">
        <v>-91.199288171728298</v>
      </c>
      <c r="M1969" s="201">
        <v>415.34755298882715</v>
      </c>
      <c r="N1969" s="201">
        <v>41.094000000000001</v>
      </c>
      <c r="O1969" s="361">
        <v>41.094000000000001</v>
      </c>
      <c r="P1969" s="361">
        <v>415.34755298882715</v>
      </c>
      <c r="Q1969" s="361">
        <v>-90.949288171728298</v>
      </c>
      <c r="R1969" s="361">
        <v>304.11119298178568</v>
      </c>
      <c r="S1969" s="361">
        <v>304.36119298178568</v>
      </c>
      <c r="T1969" s="361"/>
      <c r="U1969" s="170">
        <v>235.63256311538584</v>
      </c>
      <c r="V1969" s="170"/>
      <c r="W1969" s="170"/>
      <c r="X1969" s="168"/>
      <c r="Y1969" s="168"/>
      <c r="Z1969" s="168"/>
      <c r="AA1969" s="169"/>
      <c r="AB1969" s="168"/>
      <c r="AC1969" s="168"/>
      <c r="AD1969" s="168"/>
      <c r="AE1969" s="168"/>
      <c r="AF1969" s="168"/>
      <c r="AG1969" s="168"/>
      <c r="AH1969" s="168"/>
      <c r="AI1969" s="168"/>
      <c r="AJ1969" s="168"/>
      <c r="AK1969" s="168"/>
      <c r="AL1969" s="168"/>
      <c r="AM1969" s="168"/>
      <c r="AN1969" s="168"/>
      <c r="AO1969" s="168"/>
    </row>
    <row r="1970" spans="1:41" x14ac:dyDescent="0.25">
      <c r="A1970" s="366"/>
      <c r="B1970" s="366"/>
      <c r="C1970" s="366"/>
      <c r="D1970" s="365"/>
      <c r="E1970" s="366" t="s">
        <v>619</v>
      </c>
      <c r="F1970" s="368"/>
      <c r="G1970" s="368" t="s">
        <v>2636</v>
      </c>
      <c r="H1970" s="367"/>
      <c r="I1970" s="361"/>
      <c r="J1970" s="362"/>
      <c r="K1970" s="361">
        <v>0.15525</v>
      </c>
      <c r="L1970" s="201">
        <v>-90.871663171728301</v>
      </c>
      <c r="M1970" s="201">
        <v>415.34755298882715</v>
      </c>
      <c r="N1970" s="201">
        <v>41.094000000000001</v>
      </c>
      <c r="O1970" s="361">
        <v>41.094000000000001</v>
      </c>
      <c r="P1970" s="361">
        <v>415.34755298882715</v>
      </c>
      <c r="Q1970" s="361">
        <v>-90.794038171728303</v>
      </c>
      <c r="R1970" s="361">
        <v>304.43881798178569</v>
      </c>
      <c r="S1970" s="361">
        <v>304.5164429817857</v>
      </c>
      <c r="T1970" s="361"/>
      <c r="U1970" s="170">
        <v>235.96018811538585</v>
      </c>
      <c r="V1970" s="170"/>
      <c r="W1970" s="170"/>
      <c r="X1970" s="168"/>
      <c r="Y1970" s="168"/>
      <c r="Z1970" s="168"/>
      <c r="AA1970" s="169"/>
      <c r="AB1970" s="168"/>
      <c r="AC1970" s="168"/>
      <c r="AD1970" s="168"/>
      <c r="AE1970" s="168"/>
      <c r="AF1970" s="168"/>
      <c r="AG1970" s="168"/>
      <c r="AH1970" s="168"/>
      <c r="AI1970" s="168"/>
      <c r="AJ1970" s="168"/>
      <c r="AK1970" s="168"/>
      <c r="AL1970" s="168"/>
      <c r="AM1970" s="168"/>
      <c r="AN1970" s="168"/>
      <c r="AO1970" s="168"/>
    </row>
    <row r="1971" spans="1:41" x14ac:dyDescent="0.25">
      <c r="A1971" s="366" t="s">
        <v>2423</v>
      </c>
      <c r="B1971" s="366" t="s">
        <v>2692</v>
      </c>
      <c r="C1971" s="366" t="s">
        <v>2190</v>
      </c>
      <c r="D1971" s="365">
        <v>3044</v>
      </c>
      <c r="E1971" s="366" t="s">
        <v>2684</v>
      </c>
      <c r="F1971" s="368"/>
      <c r="G1971" s="368" t="s">
        <v>2632</v>
      </c>
      <c r="H1971" s="367">
        <v>40</v>
      </c>
      <c r="I1971" s="361"/>
      <c r="J1971" s="362"/>
      <c r="K1971" s="361">
        <v>0.32364399999999999</v>
      </c>
      <c r="L1971" s="201">
        <v>-90.632216171728302</v>
      </c>
      <c r="M1971" s="201">
        <v>415.34755298882715</v>
      </c>
      <c r="N1971" s="201">
        <v>41.094000000000001</v>
      </c>
      <c r="O1971" s="361">
        <v>41.094000000000001</v>
      </c>
      <c r="P1971" s="361">
        <v>415.34755298882715</v>
      </c>
      <c r="Q1971" s="361">
        <v>-90.470394171728302</v>
      </c>
      <c r="R1971" s="361">
        <v>304.67826498178573</v>
      </c>
      <c r="S1971" s="361">
        <v>304.8400869817857</v>
      </c>
      <c r="T1971" s="361"/>
      <c r="U1971" s="170">
        <v>236.19963511538589</v>
      </c>
      <c r="V1971" s="170"/>
      <c r="W1971" s="170"/>
      <c r="X1971" s="168"/>
      <c r="Y1971" s="168"/>
      <c r="Z1971" s="168"/>
      <c r="AA1971" s="169"/>
      <c r="AB1971" s="168"/>
      <c r="AC1971" s="168"/>
      <c r="AD1971" s="168"/>
      <c r="AE1971" s="168"/>
      <c r="AF1971" s="168"/>
      <c r="AG1971" s="168"/>
      <c r="AH1971" s="168"/>
      <c r="AI1971" s="168"/>
      <c r="AJ1971" s="168"/>
      <c r="AK1971" s="168"/>
      <c r="AL1971" s="168"/>
      <c r="AM1971" s="168"/>
      <c r="AN1971" s="168"/>
      <c r="AO1971" s="168"/>
    </row>
    <row r="1972" spans="1:41" x14ac:dyDescent="0.25">
      <c r="A1972" s="366"/>
      <c r="B1972" s="366"/>
      <c r="C1972" s="366"/>
      <c r="D1972" s="365"/>
      <c r="E1972" s="366" t="s">
        <v>619</v>
      </c>
      <c r="F1972" s="368"/>
      <c r="G1972" s="368"/>
      <c r="H1972" s="367"/>
      <c r="I1972" s="361"/>
      <c r="J1972" s="362"/>
      <c r="K1972" s="361">
        <v>0</v>
      </c>
      <c r="L1972" s="201">
        <v>-90.470394171728302</v>
      </c>
      <c r="M1972" s="201">
        <v>415.34755298882715</v>
      </c>
      <c r="N1972" s="201">
        <v>41.094000000000001</v>
      </c>
      <c r="O1972" s="361">
        <v>41.094000000000001</v>
      </c>
      <c r="P1972" s="361">
        <v>415.34755298882715</v>
      </c>
      <c r="Q1972" s="361">
        <v>-90.470394171728302</v>
      </c>
      <c r="R1972" s="361">
        <v>304.8400869817857</v>
      </c>
      <c r="S1972" s="361">
        <v>304.8400869817857</v>
      </c>
      <c r="T1972" s="361"/>
      <c r="U1972" s="170">
        <v>236.36145711538586</v>
      </c>
      <c r="V1972" s="170"/>
      <c r="W1972" s="170"/>
      <c r="X1972" s="168"/>
      <c r="Y1972" s="168"/>
      <c r="Z1972" s="168"/>
      <c r="AA1972" s="169"/>
      <c r="AB1972" s="168"/>
      <c r="AC1972" s="168"/>
      <c r="AD1972" s="168"/>
      <c r="AE1972" s="168"/>
      <c r="AF1972" s="168"/>
      <c r="AG1972" s="168"/>
      <c r="AH1972" s="168"/>
      <c r="AI1972" s="168"/>
      <c r="AJ1972" s="168"/>
      <c r="AK1972" s="168"/>
      <c r="AL1972" s="168"/>
      <c r="AM1972" s="168"/>
      <c r="AN1972" s="168"/>
      <c r="AO1972" s="168"/>
    </row>
    <row r="1973" spans="1:41" x14ac:dyDescent="0.25">
      <c r="A1973" s="366"/>
      <c r="B1973" s="366"/>
      <c r="C1973" s="366"/>
      <c r="D1973" s="365"/>
      <c r="E1973" s="366"/>
      <c r="F1973" s="368"/>
      <c r="G1973" s="368"/>
      <c r="H1973" s="367"/>
      <c r="I1973" s="361"/>
      <c r="J1973" s="362"/>
      <c r="K1973" s="361">
        <v>0</v>
      </c>
      <c r="L1973" s="201">
        <v>-90.470394171728302</v>
      </c>
      <c r="M1973" s="201">
        <v>415.34755298882715</v>
      </c>
      <c r="N1973" s="201">
        <v>41.094000000000001</v>
      </c>
      <c r="O1973" s="361">
        <v>41.094000000000001</v>
      </c>
      <c r="P1973" s="361">
        <v>415.34755298882715</v>
      </c>
      <c r="Q1973" s="361">
        <v>-90.470394171728302</v>
      </c>
      <c r="R1973" s="361">
        <v>304.8400869817857</v>
      </c>
      <c r="S1973" s="361">
        <v>304.8400869817857</v>
      </c>
      <c r="T1973" s="361"/>
      <c r="U1973" s="170">
        <v>236.36145711538586</v>
      </c>
      <c r="V1973" s="170"/>
      <c r="W1973" s="170"/>
      <c r="X1973" s="168"/>
      <c r="Y1973" s="168"/>
      <c r="Z1973" s="168"/>
      <c r="AA1973" s="169"/>
      <c r="AB1973" s="168"/>
      <c r="AC1973" s="168"/>
      <c r="AD1973" s="168"/>
      <c r="AE1973" s="168"/>
      <c r="AF1973" s="168"/>
      <c r="AG1973" s="168"/>
      <c r="AH1973" s="168"/>
      <c r="AI1973" s="168"/>
      <c r="AJ1973" s="168"/>
      <c r="AK1973" s="168"/>
      <c r="AL1973" s="168"/>
      <c r="AM1973" s="168"/>
      <c r="AN1973" s="168"/>
      <c r="AO1973" s="168"/>
    </row>
    <row r="1974" spans="1:41" x14ac:dyDescent="0.25">
      <c r="A1974" s="366"/>
      <c r="B1974" s="366"/>
      <c r="C1974" s="366"/>
      <c r="D1974" s="365"/>
      <c r="E1974" s="366" t="s">
        <v>619</v>
      </c>
      <c r="F1974" s="368"/>
      <c r="G1974" s="368"/>
      <c r="H1974" s="367"/>
      <c r="I1974" s="361"/>
      <c r="J1974" s="362"/>
      <c r="K1974" s="361">
        <v>9.9516999999999994E-2</v>
      </c>
      <c r="L1974" s="201">
        <v>-90.420635671728292</v>
      </c>
      <c r="M1974" s="201">
        <v>415.34755298882715</v>
      </c>
      <c r="N1974" s="201">
        <v>41.094000000000001</v>
      </c>
      <c r="O1974" s="361">
        <v>41.094000000000001</v>
      </c>
      <c r="P1974" s="361">
        <v>415.34755298882715</v>
      </c>
      <c r="Q1974" s="361">
        <v>-90.370877171728296</v>
      </c>
      <c r="R1974" s="361">
        <v>304.8898454817857</v>
      </c>
      <c r="S1974" s="361">
        <v>304.93960398178569</v>
      </c>
      <c r="T1974" s="361"/>
      <c r="U1974" s="170">
        <v>236.41121561538586</v>
      </c>
      <c r="V1974" s="170"/>
      <c r="W1974" s="170"/>
      <c r="X1974" s="168"/>
      <c r="Y1974" s="168"/>
      <c r="Z1974" s="168"/>
      <c r="AA1974" s="169"/>
      <c r="AB1974" s="168"/>
      <c r="AC1974" s="168"/>
      <c r="AD1974" s="168"/>
      <c r="AE1974" s="168"/>
      <c r="AF1974" s="168"/>
      <c r="AG1974" s="168"/>
      <c r="AH1974" s="168"/>
      <c r="AI1974" s="168"/>
      <c r="AJ1974" s="168"/>
      <c r="AK1974" s="168"/>
      <c r="AL1974" s="168"/>
      <c r="AM1974" s="168"/>
      <c r="AN1974" s="168"/>
      <c r="AO1974" s="168"/>
    </row>
    <row r="1975" spans="1:41" x14ac:dyDescent="0.25">
      <c r="A1975" s="366" t="s">
        <v>2423</v>
      </c>
      <c r="B1975" s="366" t="s">
        <v>2692</v>
      </c>
      <c r="C1975" s="366" t="s">
        <v>2183</v>
      </c>
      <c r="D1975" s="365">
        <v>3049</v>
      </c>
      <c r="E1975" s="366" t="s">
        <v>2683</v>
      </c>
      <c r="F1975" s="368"/>
      <c r="G1975" s="368" t="s">
        <v>2632</v>
      </c>
      <c r="H1975" s="367">
        <v>40</v>
      </c>
      <c r="I1975" s="361"/>
      <c r="J1975" s="362"/>
      <c r="K1975" s="361">
        <v>0.32364399999999999</v>
      </c>
      <c r="L1975" s="201">
        <v>-90.209055171728295</v>
      </c>
      <c r="M1975" s="201">
        <v>415.34755298882715</v>
      </c>
      <c r="N1975" s="201">
        <v>41.094000000000001</v>
      </c>
      <c r="O1975" s="361">
        <v>41.094000000000001</v>
      </c>
      <c r="P1975" s="361">
        <v>415.34755298882715</v>
      </c>
      <c r="Q1975" s="361">
        <v>-90.047233171728294</v>
      </c>
      <c r="R1975" s="361">
        <v>305.10142598178572</v>
      </c>
      <c r="S1975" s="361">
        <v>305.2632479817857</v>
      </c>
      <c r="T1975" s="361"/>
      <c r="U1975" s="170">
        <v>236.62279611538588</v>
      </c>
      <c r="V1975" s="170"/>
      <c r="W1975" s="170"/>
      <c r="X1975" s="168"/>
      <c r="Y1975" s="168"/>
      <c r="Z1975" s="168"/>
      <c r="AA1975" s="169"/>
      <c r="AB1975" s="168"/>
      <c r="AC1975" s="168"/>
      <c r="AD1975" s="168"/>
      <c r="AE1975" s="168"/>
      <c r="AF1975" s="168"/>
      <c r="AG1975" s="168"/>
      <c r="AH1975" s="168"/>
      <c r="AI1975" s="168"/>
      <c r="AJ1975" s="168"/>
      <c r="AK1975" s="168"/>
      <c r="AL1975" s="168"/>
      <c r="AM1975" s="168"/>
      <c r="AN1975" s="168"/>
      <c r="AO1975" s="168"/>
    </row>
    <row r="1976" spans="1:41" x14ac:dyDescent="0.25">
      <c r="A1976" s="366"/>
      <c r="B1976" s="366"/>
      <c r="C1976" s="366"/>
      <c r="D1976" s="365"/>
      <c r="E1976" s="366" t="s">
        <v>619</v>
      </c>
      <c r="F1976" s="368"/>
      <c r="G1976" s="368"/>
      <c r="H1976" s="367"/>
      <c r="I1976" s="361"/>
      <c r="J1976" s="362"/>
      <c r="K1976" s="361">
        <v>0</v>
      </c>
      <c r="L1976" s="201">
        <v>-90.047233171728294</v>
      </c>
      <c r="M1976" s="201">
        <v>415.34755298882715</v>
      </c>
      <c r="N1976" s="201">
        <v>41.094000000000001</v>
      </c>
      <c r="O1976" s="361">
        <v>41.094000000000001</v>
      </c>
      <c r="P1976" s="361">
        <v>415.34755298882715</v>
      </c>
      <c r="Q1976" s="361">
        <v>-90.047233171728294</v>
      </c>
      <c r="R1976" s="361">
        <v>305.2632479817857</v>
      </c>
      <c r="S1976" s="361">
        <v>305.2632479817857</v>
      </c>
      <c r="T1976" s="361"/>
      <c r="U1976" s="170">
        <v>236.78461811538585</v>
      </c>
      <c r="V1976" s="170"/>
      <c r="W1976" s="170"/>
      <c r="X1976" s="168"/>
      <c r="Y1976" s="168"/>
      <c r="Z1976" s="168"/>
      <c r="AA1976" s="169"/>
      <c r="AB1976" s="168"/>
      <c r="AC1976" s="168"/>
      <c r="AD1976" s="168"/>
      <c r="AE1976" s="168"/>
      <c r="AF1976" s="168"/>
      <c r="AG1976" s="168"/>
      <c r="AH1976" s="168"/>
      <c r="AI1976" s="168"/>
      <c r="AJ1976" s="168"/>
      <c r="AK1976" s="168"/>
      <c r="AL1976" s="168"/>
      <c r="AM1976" s="168"/>
      <c r="AN1976" s="168"/>
      <c r="AO1976" s="168"/>
    </row>
    <row r="1977" spans="1:41" x14ac:dyDescent="0.25">
      <c r="A1977" s="366"/>
      <c r="B1977" s="366"/>
      <c r="C1977" s="366"/>
      <c r="D1977" s="365"/>
      <c r="E1977" s="366"/>
      <c r="F1977" s="368"/>
      <c r="G1977" s="368"/>
      <c r="H1977" s="367"/>
      <c r="I1977" s="361"/>
      <c r="J1977" s="362"/>
      <c r="K1977" s="361">
        <v>0</v>
      </c>
      <c r="L1977" s="201">
        <v>-90.047233171728294</v>
      </c>
      <c r="M1977" s="201">
        <v>415.34755298882715</v>
      </c>
      <c r="N1977" s="201">
        <v>41.094000000000001</v>
      </c>
      <c r="O1977" s="361">
        <v>41.094000000000001</v>
      </c>
      <c r="P1977" s="361">
        <v>415.34755298882715</v>
      </c>
      <c r="Q1977" s="361">
        <v>-90.047233171728294</v>
      </c>
      <c r="R1977" s="361">
        <v>305.2632479817857</v>
      </c>
      <c r="S1977" s="361">
        <v>305.2632479817857</v>
      </c>
      <c r="T1977" s="361"/>
      <c r="U1977" s="170">
        <v>236.78461811538585</v>
      </c>
      <c r="V1977" s="170"/>
      <c r="W1977" s="170"/>
      <c r="X1977" s="168"/>
      <c r="Y1977" s="168"/>
      <c r="Z1977" s="168"/>
      <c r="AA1977" s="169"/>
      <c r="AB1977" s="168"/>
      <c r="AC1977" s="168"/>
      <c r="AD1977" s="168"/>
      <c r="AE1977" s="168"/>
      <c r="AF1977" s="168"/>
      <c r="AG1977" s="168"/>
      <c r="AH1977" s="168"/>
      <c r="AI1977" s="168"/>
      <c r="AJ1977" s="168"/>
      <c r="AK1977" s="168"/>
      <c r="AL1977" s="168"/>
      <c r="AM1977" s="168"/>
      <c r="AN1977" s="168"/>
      <c r="AO1977" s="168"/>
    </row>
    <row r="1978" spans="1:41" x14ac:dyDescent="0.25">
      <c r="A1978" s="366"/>
      <c r="B1978" s="366"/>
      <c r="C1978" s="366"/>
      <c r="D1978" s="365"/>
      <c r="E1978" s="366" t="s">
        <v>619</v>
      </c>
      <c r="F1978" s="368"/>
      <c r="G1978" s="368"/>
      <c r="H1978" s="367"/>
      <c r="I1978" s="361"/>
      <c r="J1978" s="362"/>
      <c r="K1978" s="361">
        <v>9.9516999999999994E-2</v>
      </c>
      <c r="L1978" s="201">
        <v>-89.997474671728298</v>
      </c>
      <c r="M1978" s="201">
        <v>415.34755298882715</v>
      </c>
      <c r="N1978" s="201">
        <v>41.094000000000001</v>
      </c>
      <c r="O1978" s="361">
        <v>41.094000000000001</v>
      </c>
      <c r="P1978" s="361">
        <v>415.34755298882715</v>
      </c>
      <c r="Q1978" s="361">
        <v>-89.947716171728288</v>
      </c>
      <c r="R1978" s="361">
        <v>305.31300648178569</v>
      </c>
      <c r="S1978" s="361">
        <v>305.36276498178569</v>
      </c>
      <c r="T1978" s="361"/>
      <c r="U1978" s="170">
        <v>236.83437661538585</v>
      </c>
      <c r="V1978" s="170"/>
      <c r="W1978" s="170"/>
      <c r="X1978" s="168"/>
      <c r="Y1978" s="168"/>
      <c r="Z1978" s="168"/>
      <c r="AA1978" s="169"/>
      <c r="AB1978" s="168"/>
      <c r="AC1978" s="168"/>
      <c r="AD1978" s="168"/>
      <c r="AE1978" s="168"/>
      <c r="AF1978" s="168"/>
      <c r="AG1978" s="168"/>
      <c r="AH1978" s="168"/>
      <c r="AI1978" s="168"/>
      <c r="AJ1978" s="168"/>
      <c r="AK1978" s="168"/>
      <c r="AL1978" s="168"/>
      <c r="AM1978" s="168"/>
      <c r="AN1978" s="168"/>
      <c r="AO1978" s="168"/>
    </row>
    <row r="1979" spans="1:41" x14ac:dyDescent="0.25">
      <c r="A1979" s="366" t="s">
        <v>2423</v>
      </c>
      <c r="B1979" s="366" t="s">
        <v>2692</v>
      </c>
      <c r="C1979" s="366" t="s">
        <v>2181</v>
      </c>
      <c r="D1979" s="365">
        <v>3053</v>
      </c>
      <c r="E1979" s="366" t="s">
        <v>2682</v>
      </c>
      <c r="F1979" s="368"/>
      <c r="G1979" s="368" t="s">
        <v>2632</v>
      </c>
      <c r="H1979" s="367">
        <v>40</v>
      </c>
      <c r="I1979" s="361"/>
      <c r="J1979" s="362"/>
      <c r="K1979" s="361">
        <v>0.32364399999999999</v>
      </c>
      <c r="L1979" s="201">
        <v>-89.785894171728287</v>
      </c>
      <c r="M1979" s="201">
        <v>415.34755298882715</v>
      </c>
      <c r="N1979" s="201">
        <v>41.094000000000001</v>
      </c>
      <c r="O1979" s="361">
        <v>41.094000000000001</v>
      </c>
      <c r="P1979" s="361">
        <v>415.34755298882715</v>
      </c>
      <c r="Q1979" s="361">
        <v>-89.624072171728287</v>
      </c>
      <c r="R1979" s="361">
        <v>305.52458698178572</v>
      </c>
      <c r="S1979" s="361">
        <v>305.68640898178569</v>
      </c>
      <c r="T1979" s="361"/>
      <c r="U1979" s="170">
        <v>237.04595711538587</v>
      </c>
      <c r="V1979" s="170"/>
      <c r="W1979" s="170"/>
      <c r="X1979" s="168"/>
      <c r="Y1979" s="168"/>
      <c r="Z1979" s="168"/>
      <c r="AA1979" s="169"/>
      <c r="AB1979" s="168"/>
      <c r="AC1979" s="168"/>
      <c r="AD1979" s="168"/>
      <c r="AE1979" s="168"/>
      <c r="AF1979" s="168"/>
      <c r="AG1979" s="168"/>
      <c r="AH1979" s="168"/>
      <c r="AI1979" s="168"/>
      <c r="AJ1979" s="168"/>
      <c r="AK1979" s="168"/>
      <c r="AL1979" s="168"/>
      <c r="AM1979" s="168"/>
      <c r="AN1979" s="168"/>
      <c r="AO1979" s="168"/>
    </row>
    <row r="1980" spans="1:41" x14ac:dyDescent="0.25">
      <c r="A1980" s="366" t="s">
        <v>2423</v>
      </c>
      <c r="B1980" s="366" t="s">
        <v>2692</v>
      </c>
      <c r="C1980" s="366" t="s">
        <v>2174</v>
      </c>
      <c r="D1980" s="365">
        <v>3055</v>
      </c>
      <c r="E1980" s="366" t="s">
        <v>2681</v>
      </c>
      <c r="F1980" s="368"/>
      <c r="G1980" s="368" t="s">
        <v>4278</v>
      </c>
      <c r="H1980" s="367"/>
      <c r="I1980" s="361"/>
      <c r="J1980" s="362"/>
      <c r="K1980" s="361">
        <v>0</v>
      </c>
      <c r="L1980" s="201">
        <v>-89.624072171728287</v>
      </c>
      <c r="M1980" s="201">
        <v>415.34755298882715</v>
      </c>
      <c r="N1980" s="201">
        <v>41.094000000000001</v>
      </c>
      <c r="O1980" s="361">
        <v>41.094000000000001</v>
      </c>
      <c r="P1980" s="361">
        <v>415.34755298882715</v>
      </c>
      <c r="Q1980" s="361">
        <v>-89.624072171728287</v>
      </c>
      <c r="R1980" s="361">
        <v>305.68640898178569</v>
      </c>
      <c r="S1980" s="361">
        <v>305.68640898178569</v>
      </c>
      <c r="T1980" s="361"/>
      <c r="U1980" s="170">
        <v>237.20777911538585</v>
      </c>
      <c r="V1980" s="170"/>
      <c r="W1980" s="170"/>
      <c r="X1980" s="168"/>
      <c r="Y1980" s="168"/>
      <c r="Z1980" s="168"/>
      <c r="AA1980" s="169"/>
      <c r="AB1980" s="168"/>
      <c r="AC1980" s="168"/>
      <c r="AD1980" s="168"/>
      <c r="AE1980" s="168"/>
      <c r="AF1980" s="168"/>
      <c r="AG1980" s="168"/>
      <c r="AH1980" s="168"/>
      <c r="AI1980" s="168"/>
      <c r="AJ1980" s="168"/>
      <c r="AK1980" s="168"/>
      <c r="AL1980" s="168"/>
      <c r="AM1980" s="168"/>
      <c r="AN1980" s="168"/>
      <c r="AO1980" s="168"/>
    </row>
    <row r="1981" spans="1:41" x14ac:dyDescent="0.25">
      <c r="A1981" s="366"/>
      <c r="B1981" s="366"/>
      <c r="C1981" s="366"/>
      <c r="D1981" s="365"/>
      <c r="E1981" s="366"/>
      <c r="F1981" s="368"/>
      <c r="G1981" s="368"/>
      <c r="H1981" s="367"/>
      <c r="I1981" s="361"/>
      <c r="J1981" s="362"/>
      <c r="K1981" s="361">
        <v>0</v>
      </c>
      <c r="L1981" s="201">
        <v>-89.624072171728287</v>
      </c>
      <c r="M1981" s="201">
        <v>415.34755298882715</v>
      </c>
      <c r="N1981" s="201">
        <v>41.094000000000001</v>
      </c>
      <c r="O1981" s="361">
        <v>41.094000000000001</v>
      </c>
      <c r="P1981" s="361">
        <v>415.34755298882715</v>
      </c>
      <c r="Q1981" s="361">
        <v>-89.624072171728287</v>
      </c>
      <c r="R1981" s="361">
        <v>305.68640898178569</v>
      </c>
      <c r="S1981" s="361">
        <v>305.68640898178569</v>
      </c>
      <c r="T1981" s="361"/>
      <c r="U1981" s="170">
        <v>237.20777911538585</v>
      </c>
      <c r="V1981" s="170"/>
      <c r="W1981" s="170"/>
      <c r="X1981" s="168"/>
      <c r="Y1981" s="168"/>
      <c r="Z1981" s="168"/>
      <c r="AA1981" s="169"/>
      <c r="AB1981" s="168"/>
      <c r="AC1981" s="168"/>
      <c r="AD1981" s="168"/>
      <c r="AE1981" s="168"/>
      <c r="AF1981" s="168"/>
      <c r="AG1981" s="168"/>
      <c r="AH1981" s="168"/>
      <c r="AI1981" s="168"/>
      <c r="AJ1981" s="168"/>
      <c r="AK1981" s="168"/>
      <c r="AL1981" s="168"/>
      <c r="AM1981" s="168"/>
      <c r="AN1981" s="168"/>
      <c r="AO1981" s="168"/>
    </row>
    <row r="1982" spans="1:41" x14ac:dyDescent="0.25">
      <c r="A1982" s="366"/>
      <c r="B1982" s="366"/>
      <c r="C1982" s="366"/>
      <c r="D1982" s="365"/>
      <c r="E1982" s="366" t="s">
        <v>619</v>
      </c>
      <c r="F1982" s="368"/>
      <c r="G1982" s="368" t="s">
        <v>2198</v>
      </c>
      <c r="H1982" s="367"/>
      <c r="I1982" s="361"/>
      <c r="J1982" s="362"/>
      <c r="K1982" s="361">
        <v>0.16770400000000002</v>
      </c>
      <c r="L1982" s="201">
        <v>-89.540220171728294</v>
      </c>
      <c r="M1982" s="201">
        <v>415.34755298882715</v>
      </c>
      <c r="N1982" s="201">
        <v>41.094000000000001</v>
      </c>
      <c r="O1982" s="361">
        <v>41.094000000000001</v>
      </c>
      <c r="P1982" s="361">
        <v>415.34755298882715</v>
      </c>
      <c r="Q1982" s="361">
        <v>-89.456368171728286</v>
      </c>
      <c r="R1982" s="361">
        <v>305.77026098178573</v>
      </c>
      <c r="S1982" s="361">
        <v>305.8541129817857</v>
      </c>
      <c r="T1982" s="361"/>
      <c r="U1982" s="170">
        <v>237.29163111538588</v>
      </c>
      <c r="V1982" s="170"/>
      <c r="W1982" s="170"/>
      <c r="X1982" s="168"/>
      <c r="Y1982" s="168"/>
      <c r="Z1982" s="168"/>
      <c r="AA1982" s="169"/>
      <c r="AB1982" s="168"/>
      <c r="AC1982" s="168"/>
      <c r="AD1982" s="168"/>
      <c r="AE1982" s="168"/>
      <c r="AF1982" s="168"/>
      <c r="AG1982" s="168"/>
      <c r="AH1982" s="168"/>
      <c r="AI1982" s="168"/>
      <c r="AJ1982" s="168"/>
      <c r="AK1982" s="168"/>
      <c r="AL1982" s="168"/>
      <c r="AM1982" s="168"/>
      <c r="AN1982" s="168"/>
      <c r="AO1982" s="168"/>
    </row>
    <row r="1983" spans="1:41" x14ac:dyDescent="0.25">
      <c r="A1983" s="366" t="s">
        <v>2423</v>
      </c>
      <c r="B1983" s="366" t="s">
        <v>2692</v>
      </c>
      <c r="C1983" s="366" t="s">
        <v>1981</v>
      </c>
      <c r="D1983" s="365">
        <v>3059</v>
      </c>
      <c r="E1983" s="361" t="s">
        <v>2680</v>
      </c>
      <c r="F1983" s="364"/>
      <c r="G1983" s="364" t="s">
        <v>1978</v>
      </c>
      <c r="H1983" s="363">
        <v>40</v>
      </c>
      <c r="I1983" s="361"/>
      <c r="J1983" s="362"/>
      <c r="K1983" s="361">
        <v>5.7403999999999997E-2</v>
      </c>
      <c r="L1983" s="201">
        <v>-89.427666171728276</v>
      </c>
      <c r="M1983" s="201">
        <v>415.34755298882715</v>
      </c>
      <c r="N1983" s="201">
        <v>41.094000000000001</v>
      </c>
      <c r="O1983" s="361">
        <v>41.094000000000001</v>
      </c>
      <c r="P1983" s="361">
        <v>415.34755298882715</v>
      </c>
      <c r="Q1983" s="361">
        <v>-89.398964171728281</v>
      </c>
      <c r="R1983" s="361">
        <v>305.88281498178571</v>
      </c>
      <c r="S1983" s="361">
        <v>305.91151698178572</v>
      </c>
      <c r="T1983" s="361"/>
      <c r="U1983" s="170">
        <v>237.40418511538587</v>
      </c>
      <c r="V1983" s="170"/>
      <c r="W1983" s="170"/>
      <c r="X1983" s="168"/>
      <c r="Y1983" s="168"/>
      <c r="Z1983" s="168"/>
      <c r="AA1983" s="169"/>
      <c r="AB1983" s="168"/>
      <c r="AC1983" s="168"/>
      <c r="AD1983" s="168"/>
      <c r="AE1983" s="168"/>
      <c r="AF1983" s="168"/>
      <c r="AG1983" s="168"/>
      <c r="AH1983" s="168"/>
      <c r="AI1983" s="168"/>
      <c r="AJ1983" s="168"/>
      <c r="AK1983" s="168"/>
      <c r="AL1983" s="168"/>
      <c r="AM1983" s="168"/>
      <c r="AN1983" s="168"/>
      <c r="AO1983" s="168"/>
    </row>
    <row r="1984" spans="1:41" x14ac:dyDescent="0.25">
      <c r="A1984" s="278"/>
      <c r="B1984" s="278"/>
      <c r="C1984" s="280"/>
      <c r="D1984" s="279"/>
      <c r="E1984" s="280" t="s">
        <v>619</v>
      </c>
      <c r="F1984" s="277"/>
      <c r="G1984" s="277" t="s">
        <v>1962</v>
      </c>
      <c r="H1984" s="276">
        <v>40</v>
      </c>
      <c r="I1984" s="274"/>
      <c r="J1984" s="275"/>
      <c r="K1984" s="274">
        <v>0.103502</v>
      </c>
      <c r="L1984" s="201">
        <v>-89.347213171728271</v>
      </c>
      <c r="M1984" s="201">
        <v>415.34755298882715</v>
      </c>
      <c r="N1984" s="201">
        <v>41.094000000000001</v>
      </c>
      <c r="O1984" s="273">
        <v>41.094000000000001</v>
      </c>
      <c r="P1984" s="273">
        <v>415.34755298882715</v>
      </c>
      <c r="Q1984" s="273">
        <v>-89.295462171728275</v>
      </c>
      <c r="R1984" s="273">
        <v>305.96326798178569</v>
      </c>
      <c r="S1984" s="273">
        <v>306.01501898178572</v>
      </c>
      <c r="T1984" s="273"/>
      <c r="U1984" s="170">
        <v>237.48463811538585</v>
      </c>
      <c r="V1984" s="170"/>
      <c r="W1984" s="170"/>
      <c r="X1984" s="168"/>
      <c r="Y1984" s="168"/>
      <c r="Z1984" s="168"/>
      <c r="AA1984" s="169"/>
      <c r="AB1984" s="168"/>
      <c r="AC1984" s="168"/>
      <c r="AD1984" s="168"/>
      <c r="AE1984" s="168"/>
      <c r="AF1984" s="168"/>
      <c r="AG1984" s="168"/>
      <c r="AH1984" s="168"/>
      <c r="AI1984" s="168"/>
      <c r="AJ1984" s="168"/>
      <c r="AK1984" s="168"/>
      <c r="AL1984" s="168"/>
      <c r="AM1984" s="168"/>
      <c r="AN1984" s="168"/>
      <c r="AO1984" s="168"/>
    </row>
    <row r="1985" spans="1:41" x14ac:dyDescent="0.25">
      <c r="A1985" s="278" t="s">
        <v>2423</v>
      </c>
      <c r="B1985" s="278" t="s">
        <v>2679</v>
      </c>
      <c r="C1985" s="280" t="s">
        <v>111</v>
      </c>
      <c r="D1985" s="279">
        <v>3060</v>
      </c>
      <c r="E1985" s="278" t="s">
        <v>1282</v>
      </c>
      <c r="F1985" s="277" t="s">
        <v>2169</v>
      </c>
      <c r="G1985" s="277" t="s">
        <v>1951</v>
      </c>
      <c r="H1985" s="276"/>
      <c r="I1985" s="273"/>
      <c r="J1985" s="275"/>
      <c r="K1985" s="274">
        <v>0</v>
      </c>
      <c r="L1985" s="201">
        <v>-89.295462171728275</v>
      </c>
      <c r="M1985" s="201">
        <v>415.34755298882715</v>
      </c>
      <c r="N1985" s="201">
        <v>41.094000000000001</v>
      </c>
      <c r="O1985" s="273">
        <v>41.094000000000001</v>
      </c>
      <c r="P1985" s="273">
        <v>415.34755298882715</v>
      </c>
      <c r="Q1985" s="273">
        <v>-89.295462171728275</v>
      </c>
      <c r="R1985" s="273">
        <v>306.01501898178572</v>
      </c>
      <c r="S1985" s="273">
        <v>306.01501898178572</v>
      </c>
      <c r="T1985" s="273"/>
      <c r="U1985" s="170">
        <v>237.53638911538587</v>
      </c>
      <c r="V1985" s="170"/>
      <c r="W1985" s="170"/>
      <c r="X1985" s="168"/>
      <c r="Y1985" s="168"/>
      <c r="Z1985" s="168"/>
      <c r="AA1985" s="169"/>
      <c r="AB1985" s="168"/>
      <c r="AC1985" s="168"/>
      <c r="AD1985" s="168"/>
      <c r="AE1985" s="168"/>
      <c r="AF1985" s="168"/>
      <c r="AG1985" s="168"/>
      <c r="AH1985" s="168"/>
      <c r="AI1985" s="168"/>
      <c r="AJ1985" s="168"/>
      <c r="AK1985" s="168"/>
      <c r="AL1985" s="168"/>
      <c r="AM1985" s="168"/>
      <c r="AN1985" s="168"/>
      <c r="AO1985" s="168"/>
    </row>
    <row r="1986" spans="1:41" x14ac:dyDescent="0.25">
      <c r="A1986" s="278"/>
      <c r="B1986" s="278"/>
      <c r="C1986" s="280"/>
      <c r="D1986" s="279"/>
      <c r="E1986" s="283" t="s">
        <v>619</v>
      </c>
      <c r="F1986" s="277"/>
      <c r="G1986" s="277" t="s">
        <v>1969</v>
      </c>
      <c r="H1986" s="282"/>
      <c r="I1986" s="281"/>
      <c r="J1986" s="275"/>
      <c r="K1986" s="274">
        <v>0.14528199999999999</v>
      </c>
      <c r="L1986" s="201">
        <v>-89.22282117172827</v>
      </c>
      <c r="M1986" s="201">
        <v>415.34755298882715</v>
      </c>
      <c r="N1986" s="201">
        <v>41.094000000000001</v>
      </c>
      <c r="O1986" s="273">
        <v>41.094000000000001</v>
      </c>
      <c r="P1986" s="273">
        <v>415.34755298882715</v>
      </c>
      <c r="Q1986" s="273">
        <v>-89.15018017172828</v>
      </c>
      <c r="R1986" s="273">
        <v>306.08765998178575</v>
      </c>
      <c r="S1986" s="273">
        <v>306.16030098178572</v>
      </c>
      <c r="T1986" s="273"/>
      <c r="U1986" s="170">
        <v>237.60903011538591</v>
      </c>
      <c r="V1986" s="170"/>
      <c r="W1986" s="170"/>
      <c r="X1986" s="168"/>
      <c r="Y1986" s="168"/>
      <c r="Z1986" s="168"/>
      <c r="AA1986" s="169"/>
      <c r="AB1986" s="168"/>
      <c r="AC1986" s="168"/>
      <c r="AD1986" s="168"/>
      <c r="AE1986" s="168"/>
      <c r="AF1986" s="168"/>
      <c r="AG1986" s="168"/>
      <c r="AH1986" s="168"/>
      <c r="AI1986" s="168"/>
      <c r="AJ1986" s="168"/>
      <c r="AK1986" s="168"/>
      <c r="AL1986" s="168"/>
      <c r="AM1986" s="168"/>
      <c r="AN1986" s="168"/>
      <c r="AO1986" s="168"/>
    </row>
    <row r="1987" spans="1:41" x14ac:dyDescent="0.25">
      <c r="A1987" s="278" t="s">
        <v>2423</v>
      </c>
      <c r="B1987" s="278" t="s">
        <v>2679</v>
      </c>
      <c r="C1987" s="280" t="s">
        <v>2087</v>
      </c>
      <c r="D1987" s="279">
        <v>3062</v>
      </c>
      <c r="E1987" s="278" t="s">
        <v>2678</v>
      </c>
      <c r="F1987" s="277"/>
      <c r="G1987" s="277" t="s">
        <v>2085</v>
      </c>
      <c r="H1987" s="276"/>
      <c r="I1987" s="273"/>
      <c r="J1987" s="275"/>
      <c r="K1987" s="274">
        <v>0</v>
      </c>
      <c r="L1987" s="201">
        <v>-89.15018017172828</v>
      </c>
      <c r="M1987" s="201">
        <v>415.34755298882715</v>
      </c>
      <c r="N1987" s="201">
        <v>41.094000000000001</v>
      </c>
      <c r="O1987" s="273">
        <v>41.094000000000001</v>
      </c>
      <c r="P1987" s="273">
        <v>415.34755298882715</v>
      </c>
      <c r="Q1987" s="273">
        <v>-89.15018017172828</v>
      </c>
      <c r="R1987" s="273">
        <v>306.16030098178572</v>
      </c>
      <c r="S1987" s="273">
        <v>306.16030098178572</v>
      </c>
      <c r="T1987" s="273"/>
      <c r="U1987" s="170">
        <v>237.68167111538588</v>
      </c>
      <c r="V1987" s="170"/>
      <c r="W1987" s="170"/>
      <c r="X1987" s="168"/>
      <c r="Y1987" s="168"/>
      <c r="Z1987" s="168"/>
      <c r="AA1987" s="169"/>
      <c r="AB1987" s="168"/>
      <c r="AC1987" s="168"/>
      <c r="AD1987" s="168"/>
      <c r="AE1987" s="168"/>
      <c r="AF1987" s="168"/>
      <c r="AG1987" s="168"/>
      <c r="AH1987" s="168"/>
      <c r="AI1987" s="168"/>
      <c r="AJ1987" s="168"/>
      <c r="AK1987" s="168"/>
      <c r="AL1987" s="168"/>
      <c r="AM1987" s="168"/>
      <c r="AN1987" s="168"/>
      <c r="AO1987" s="168"/>
    </row>
    <row r="1988" spans="1:41" x14ac:dyDescent="0.25">
      <c r="A1988" s="278" t="s">
        <v>2423</v>
      </c>
      <c r="B1988" s="278" t="s">
        <v>2679</v>
      </c>
      <c r="C1988" s="278" t="s">
        <v>3125</v>
      </c>
      <c r="D1988" s="642">
        <v>3062</v>
      </c>
      <c r="E1988" s="278" t="s">
        <v>3971</v>
      </c>
      <c r="F1988" s="277" t="s">
        <v>4380</v>
      </c>
      <c r="G1988" s="277" t="s">
        <v>4381</v>
      </c>
      <c r="H1988" s="276">
        <v>37</v>
      </c>
      <c r="I1988" s="281"/>
      <c r="J1988" s="275"/>
      <c r="K1988" s="274">
        <v>0</v>
      </c>
      <c r="L1988" s="201">
        <v>-89.15018017172828</v>
      </c>
      <c r="M1988" s="201">
        <v>415.34755298882715</v>
      </c>
      <c r="N1988" s="201">
        <v>41.094000000000001</v>
      </c>
      <c r="O1988" s="273">
        <v>41.094000000000001</v>
      </c>
      <c r="P1988" s="273">
        <v>415.34755298882715</v>
      </c>
      <c r="Q1988" s="273">
        <v>-89.15018017172828</v>
      </c>
      <c r="R1988" s="273">
        <v>306.16030098178572</v>
      </c>
      <c r="S1988" s="273">
        <v>306.16030098178572</v>
      </c>
      <c r="T1988" s="273"/>
      <c r="U1988" s="170">
        <v>237.68167111538588</v>
      </c>
      <c r="V1988" s="170"/>
      <c r="W1988" s="170"/>
      <c r="X1988" s="168"/>
      <c r="Y1988" s="168"/>
      <c r="Z1988" s="168"/>
      <c r="AA1988" s="169"/>
      <c r="AB1988" s="168"/>
      <c r="AC1988" s="168"/>
      <c r="AD1988" s="168"/>
      <c r="AE1988" s="168"/>
      <c r="AF1988" s="168"/>
      <c r="AG1988" s="168"/>
      <c r="AH1988" s="168"/>
      <c r="AI1988" s="168"/>
      <c r="AJ1988" s="168"/>
      <c r="AK1988" s="168"/>
      <c r="AL1988" s="168"/>
      <c r="AM1988" s="168"/>
      <c r="AN1988" s="168"/>
      <c r="AO1988" s="168"/>
    </row>
    <row r="1989" spans="1:41" x14ac:dyDescent="0.25">
      <c r="A1989" s="278" t="s">
        <v>2423</v>
      </c>
      <c r="B1989" s="278" t="s">
        <v>2679</v>
      </c>
      <c r="C1989" s="280" t="s">
        <v>1990</v>
      </c>
      <c r="D1989" s="279">
        <v>3062</v>
      </c>
      <c r="E1989" s="278" t="s">
        <v>2677</v>
      </c>
      <c r="F1989" s="277" t="s">
        <v>1988</v>
      </c>
      <c r="G1989" s="277" t="s">
        <v>1987</v>
      </c>
      <c r="H1989" s="276"/>
      <c r="I1989" s="273"/>
      <c r="J1989" s="275"/>
      <c r="K1989" s="274">
        <v>0</v>
      </c>
      <c r="L1989" s="201">
        <v>-89.15018017172828</v>
      </c>
      <c r="M1989" s="201">
        <v>415.34755298882715</v>
      </c>
      <c r="N1989" s="201">
        <v>41.094000000000001</v>
      </c>
      <c r="O1989" s="273">
        <v>41.094000000000001</v>
      </c>
      <c r="P1989" s="273">
        <v>415.34755298882715</v>
      </c>
      <c r="Q1989" s="273">
        <v>-89.15018017172828</v>
      </c>
      <c r="R1989" s="273">
        <v>306.16030098178572</v>
      </c>
      <c r="S1989" s="273">
        <v>306.16030098178572</v>
      </c>
      <c r="T1989" s="273"/>
      <c r="U1989" s="170">
        <v>237.68167111538588</v>
      </c>
      <c r="V1989" s="170"/>
      <c r="W1989" s="170"/>
      <c r="X1989" s="168"/>
      <c r="Y1989" s="168"/>
      <c r="Z1989" s="168"/>
      <c r="AA1989" s="169"/>
      <c r="AB1989" s="168"/>
      <c r="AC1989" s="168"/>
      <c r="AD1989" s="168"/>
      <c r="AE1989" s="168"/>
      <c r="AF1989" s="168"/>
      <c r="AG1989" s="168"/>
      <c r="AH1989" s="168"/>
      <c r="AI1989" s="168"/>
      <c r="AJ1989" s="168"/>
      <c r="AK1989" s="168"/>
      <c r="AL1989" s="168"/>
      <c r="AM1989" s="168"/>
      <c r="AN1989" s="168"/>
      <c r="AO1989" s="168"/>
    </row>
    <row r="1990" spans="1:41" x14ac:dyDescent="0.25">
      <c r="A1990" s="278"/>
      <c r="B1990" s="278"/>
      <c r="C1990" s="280"/>
      <c r="D1990" s="279"/>
      <c r="E1990" s="278" t="s">
        <v>619</v>
      </c>
      <c r="F1990" s="277"/>
      <c r="G1990" s="277" t="s">
        <v>1962</v>
      </c>
      <c r="H1990" s="276">
        <v>40</v>
      </c>
      <c r="I1990" s="273"/>
      <c r="J1990" s="275"/>
      <c r="K1990" s="274">
        <v>0.13121600000000003</v>
      </c>
      <c r="L1990" s="201">
        <v>-89.084572171728283</v>
      </c>
      <c r="M1990" s="201">
        <v>415.34755298882715</v>
      </c>
      <c r="N1990" s="201">
        <v>41.094000000000001</v>
      </c>
      <c r="O1990" s="273">
        <v>41.094000000000001</v>
      </c>
      <c r="P1990" s="273">
        <v>415.34755298882715</v>
      </c>
      <c r="Q1990" s="273">
        <v>-89.018964171728285</v>
      </c>
      <c r="R1990" s="273">
        <v>306.22590898178572</v>
      </c>
      <c r="S1990" s="273">
        <v>306.29151698178572</v>
      </c>
      <c r="T1990" s="273"/>
      <c r="U1990" s="170">
        <v>237.74727911538588</v>
      </c>
      <c r="V1990" s="170"/>
      <c r="W1990" s="170"/>
      <c r="X1990" s="168"/>
      <c r="Y1990" s="168"/>
      <c r="Z1990" s="168"/>
      <c r="AA1990" s="169"/>
      <c r="AB1990" s="168"/>
      <c r="AC1990" s="168"/>
      <c r="AD1990" s="168"/>
      <c r="AE1990" s="168"/>
      <c r="AF1990" s="168"/>
      <c r="AG1990" s="168"/>
      <c r="AH1990" s="168"/>
      <c r="AI1990" s="168"/>
      <c r="AJ1990" s="168"/>
      <c r="AK1990" s="168"/>
      <c r="AL1990" s="168"/>
      <c r="AM1990" s="168"/>
      <c r="AN1990" s="168"/>
      <c r="AO1990" s="168"/>
    </row>
    <row r="1991" spans="1:41" x14ac:dyDescent="0.25">
      <c r="A1991" s="366" t="s">
        <v>2423</v>
      </c>
      <c r="B1991" s="366" t="s">
        <v>2676</v>
      </c>
      <c r="C1991" s="366" t="s">
        <v>1981</v>
      </c>
      <c r="D1991" s="365">
        <v>3063</v>
      </c>
      <c r="E1991" s="361" t="s">
        <v>2675</v>
      </c>
      <c r="F1991" s="364"/>
      <c r="G1991" s="364" t="s">
        <v>1978</v>
      </c>
      <c r="H1991" s="363">
        <v>40</v>
      </c>
      <c r="I1991" s="361"/>
      <c r="J1991" s="362"/>
      <c r="K1991" s="369">
        <v>5.7403999999999997E-2</v>
      </c>
      <c r="L1991" s="201">
        <v>-88.99026217172829</v>
      </c>
      <c r="M1991" s="201">
        <v>415.34755298882715</v>
      </c>
      <c r="N1991" s="201">
        <v>41.094000000000001</v>
      </c>
      <c r="O1991" s="361">
        <v>41.094000000000001</v>
      </c>
      <c r="P1991" s="361">
        <v>415.34755298882715</v>
      </c>
      <c r="Q1991" s="361">
        <v>-88.96156017172828</v>
      </c>
      <c r="R1991" s="361">
        <v>306.32021898178573</v>
      </c>
      <c r="S1991" s="361">
        <v>306.34892098178574</v>
      </c>
      <c r="T1991" s="361"/>
      <c r="U1991" s="170">
        <v>237.84158911538589</v>
      </c>
      <c r="V1991" s="170"/>
      <c r="W1991" s="170"/>
      <c r="X1991" s="168"/>
      <c r="Y1991" s="168"/>
      <c r="Z1991" s="168"/>
      <c r="AA1991" s="169"/>
      <c r="AB1991" s="168"/>
      <c r="AC1991" s="168"/>
      <c r="AD1991" s="168"/>
      <c r="AE1991" s="168"/>
      <c r="AF1991" s="168"/>
      <c r="AG1991" s="168"/>
      <c r="AH1991" s="168"/>
      <c r="AI1991" s="168"/>
      <c r="AJ1991" s="168"/>
      <c r="AK1991" s="168"/>
      <c r="AL1991" s="168"/>
      <c r="AM1991" s="168"/>
      <c r="AN1991" s="168"/>
      <c r="AO1991" s="168"/>
    </row>
    <row r="1992" spans="1:41" x14ac:dyDescent="0.25">
      <c r="A1992" s="366"/>
      <c r="B1992" s="366"/>
      <c r="C1992" s="366"/>
      <c r="D1992" s="365"/>
      <c r="E1992" s="366" t="s">
        <v>619</v>
      </c>
      <c r="F1992" s="368"/>
      <c r="G1992" s="368" t="s">
        <v>2198</v>
      </c>
      <c r="H1992" s="363"/>
      <c r="I1992" s="361"/>
      <c r="J1992" s="362"/>
      <c r="K1992" s="369">
        <v>0.16770400000000002</v>
      </c>
      <c r="L1992" s="201">
        <v>-88.877708171728273</v>
      </c>
      <c r="M1992" s="201">
        <v>415.34755298882715</v>
      </c>
      <c r="N1992" s="201">
        <v>41.094000000000001</v>
      </c>
      <c r="O1992" s="361">
        <v>41.094000000000001</v>
      </c>
      <c r="P1992" s="361">
        <v>415.34755298882715</v>
      </c>
      <c r="Q1992" s="361">
        <v>-88.793856171728279</v>
      </c>
      <c r="R1992" s="361">
        <v>306.43277298178577</v>
      </c>
      <c r="S1992" s="361">
        <v>306.51662498178575</v>
      </c>
      <c r="T1992" s="361"/>
      <c r="U1992" s="170">
        <v>237.95414311538593</v>
      </c>
      <c r="V1992" s="170"/>
      <c r="W1992" s="170"/>
      <c r="X1992" s="168"/>
      <c r="Y1992" s="168"/>
      <c r="Z1992" s="168"/>
      <c r="AA1992" s="169"/>
      <c r="AB1992" s="168"/>
      <c r="AC1992" s="168"/>
      <c r="AD1992" s="168"/>
      <c r="AE1992" s="168"/>
      <c r="AF1992" s="168"/>
      <c r="AG1992" s="168"/>
      <c r="AH1992" s="168"/>
      <c r="AI1992" s="168"/>
      <c r="AJ1992" s="168"/>
      <c r="AK1992" s="168"/>
      <c r="AL1992" s="168"/>
      <c r="AM1992" s="168"/>
      <c r="AN1992" s="168"/>
      <c r="AO1992" s="168"/>
    </row>
    <row r="1993" spans="1:41" x14ac:dyDescent="0.25">
      <c r="A1993" s="366" t="s">
        <v>2423</v>
      </c>
      <c r="B1993" s="366" t="s">
        <v>2676</v>
      </c>
      <c r="C1993" s="366" t="s">
        <v>2197</v>
      </c>
      <c r="D1993" s="365">
        <v>3064</v>
      </c>
      <c r="E1993" s="366" t="s">
        <v>2674</v>
      </c>
      <c r="F1993" s="368"/>
      <c r="G1993" s="368" t="s">
        <v>2632</v>
      </c>
      <c r="H1993" s="367">
        <v>40</v>
      </c>
      <c r="I1993" s="361"/>
      <c r="J1993" s="362"/>
      <c r="K1993" s="361">
        <v>0.32364399999999999</v>
      </c>
      <c r="L1993" s="201">
        <v>-88.632034171728279</v>
      </c>
      <c r="M1993" s="201">
        <v>415.34755298882715</v>
      </c>
      <c r="N1993" s="201">
        <v>41.094000000000001</v>
      </c>
      <c r="O1993" s="361">
        <v>41.094000000000001</v>
      </c>
      <c r="P1993" s="361">
        <v>415.34755298882715</v>
      </c>
      <c r="Q1993" s="361">
        <v>-88.470212171728278</v>
      </c>
      <c r="R1993" s="361">
        <v>306.67844698178578</v>
      </c>
      <c r="S1993" s="361">
        <v>306.84026898178575</v>
      </c>
      <c r="T1993" s="361"/>
      <c r="U1993" s="170">
        <v>238.19981711538594</v>
      </c>
      <c r="V1993" s="170"/>
      <c r="W1993" s="170"/>
      <c r="X1993" s="168"/>
      <c r="Y1993" s="168"/>
      <c r="Z1993" s="168"/>
      <c r="AA1993" s="169"/>
      <c r="AB1993" s="168"/>
      <c r="AC1993" s="168"/>
      <c r="AD1993" s="168"/>
      <c r="AE1993" s="168"/>
      <c r="AF1993" s="168"/>
      <c r="AG1993" s="168"/>
      <c r="AH1993" s="168"/>
      <c r="AI1993" s="168"/>
      <c r="AJ1993" s="168"/>
      <c r="AK1993" s="168"/>
      <c r="AL1993" s="168"/>
      <c r="AM1993" s="168"/>
      <c r="AN1993" s="168"/>
      <c r="AO1993" s="168"/>
    </row>
    <row r="1994" spans="1:41" x14ac:dyDescent="0.25">
      <c r="A1994" s="366" t="s">
        <v>2423</v>
      </c>
      <c r="B1994" s="366" t="s">
        <v>2676</v>
      </c>
      <c r="C1994" s="366" t="s">
        <v>2174</v>
      </c>
      <c r="D1994" s="365">
        <v>3067</v>
      </c>
      <c r="E1994" s="366" t="s">
        <v>2673</v>
      </c>
      <c r="F1994" s="368"/>
      <c r="G1994" s="368" t="s">
        <v>4278</v>
      </c>
      <c r="H1994" s="367"/>
      <c r="I1994" s="361"/>
      <c r="J1994" s="362"/>
      <c r="K1994" s="361">
        <v>0</v>
      </c>
      <c r="L1994" s="201">
        <v>-88.470212171728278</v>
      </c>
      <c r="M1994" s="201">
        <v>415.34755298882715</v>
      </c>
      <c r="N1994" s="201">
        <v>41.094000000000001</v>
      </c>
      <c r="O1994" s="361">
        <v>41.094000000000001</v>
      </c>
      <c r="P1994" s="361">
        <v>415.34755298882715</v>
      </c>
      <c r="Q1994" s="361">
        <v>-88.470212171728278</v>
      </c>
      <c r="R1994" s="361">
        <v>306.84026898178575</v>
      </c>
      <c r="S1994" s="361">
        <v>306.84026898178575</v>
      </c>
      <c r="T1994" s="361"/>
      <c r="U1994" s="170">
        <v>238.36163911538591</v>
      </c>
      <c r="V1994" s="170"/>
      <c r="W1994" s="170"/>
      <c r="X1994" s="168"/>
      <c r="Y1994" s="168"/>
      <c r="Z1994" s="168"/>
      <c r="AA1994" s="169"/>
      <c r="AB1994" s="168"/>
      <c r="AC1994" s="168"/>
      <c r="AD1994" s="168"/>
      <c r="AE1994" s="168"/>
      <c r="AF1994" s="168"/>
      <c r="AG1994" s="168"/>
      <c r="AH1994" s="168"/>
      <c r="AI1994" s="168"/>
      <c r="AJ1994" s="168"/>
      <c r="AK1994" s="168"/>
      <c r="AL1994" s="168"/>
      <c r="AM1994" s="168"/>
      <c r="AN1994" s="168"/>
      <c r="AO1994" s="168"/>
    </row>
    <row r="1995" spans="1:41" x14ac:dyDescent="0.25">
      <c r="A1995" s="366"/>
      <c r="B1995" s="366"/>
      <c r="C1995" s="366"/>
      <c r="D1995" s="365"/>
      <c r="E1995" s="366"/>
      <c r="F1995" s="368"/>
      <c r="G1995" s="368"/>
      <c r="H1995" s="367"/>
      <c r="I1995" s="361"/>
      <c r="J1995" s="362"/>
      <c r="K1995" s="361">
        <v>0</v>
      </c>
      <c r="L1995" s="201">
        <v>-88.470212171728278</v>
      </c>
      <c r="M1995" s="201">
        <v>415.34755298882715</v>
      </c>
      <c r="N1995" s="201">
        <v>41.094000000000001</v>
      </c>
      <c r="O1995" s="361">
        <v>41.094000000000001</v>
      </c>
      <c r="P1995" s="361">
        <v>415.34755298882715</v>
      </c>
      <c r="Q1995" s="361">
        <v>-88.470212171728278</v>
      </c>
      <c r="R1995" s="361">
        <v>306.84026898178575</v>
      </c>
      <c r="S1995" s="361">
        <v>306.84026898178575</v>
      </c>
      <c r="T1995" s="361"/>
      <c r="U1995" s="170">
        <v>238.36163911538591</v>
      </c>
      <c r="V1995" s="170"/>
      <c r="W1995" s="170"/>
      <c r="X1995" s="168"/>
      <c r="Y1995" s="168"/>
      <c r="Z1995" s="168"/>
      <c r="AA1995" s="169"/>
      <c r="AB1995" s="168"/>
      <c r="AC1995" s="168"/>
      <c r="AD1995" s="168"/>
      <c r="AE1995" s="168"/>
      <c r="AF1995" s="168"/>
      <c r="AG1995" s="168"/>
      <c r="AH1995" s="168"/>
      <c r="AI1995" s="168"/>
      <c r="AJ1995" s="168"/>
      <c r="AK1995" s="168"/>
      <c r="AL1995" s="168"/>
      <c r="AM1995" s="168"/>
      <c r="AN1995" s="168"/>
      <c r="AO1995" s="168"/>
    </row>
    <row r="1996" spans="1:41" x14ac:dyDescent="0.25">
      <c r="A1996" s="366"/>
      <c r="B1996" s="366"/>
      <c r="C1996" s="366"/>
      <c r="D1996" s="365"/>
      <c r="E1996" s="366" t="s">
        <v>619</v>
      </c>
      <c r="F1996" s="368"/>
      <c r="G1996" s="368" t="s">
        <v>1962</v>
      </c>
      <c r="H1996" s="367"/>
      <c r="I1996" s="361"/>
      <c r="J1996" s="362"/>
      <c r="K1996" s="361">
        <v>9.9516999999999994E-2</v>
      </c>
      <c r="L1996" s="201">
        <v>-88.420453671728268</v>
      </c>
      <c r="M1996" s="201">
        <v>415.34755298882715</v>
      </c>
      <c r="N1996" s="201">
        <v>41.094000000000001</v>
      </c>
      <c r="O1996" s="361">
        <v>41.094000000000001</v>
      </c>
      <c r="P1996" s="361">
        <v>415.34755298882715</v>
      </c>
      <c r="Q1996" s="361">
        <v>-88.370695171728272</v>
      </c>
      <c r="R1996" s="361">
        <v>306.89002748178575</v>
      </c>
      <c r="S1996" s="361">
        <v>306.93978598178575</v>
      </c>
      <c r="T1996" s="361"/>
      <c r="U1996" s="170">
        <v>238.41139761538591</v>
      </c>
      <c r="V1996" s="170"/>
      <c r="W1996" s="170"/>
      <c r="X1996" s="168"/>
      <c r="Y1996" s="168"/>
      <c r="Z1996" s="168"/>
      <c r="AA1996" s="169"/>
      <c r="AB1996" s="168"/>
      <c r="AC1996" s="168"/>
      <c r="AD1996" s="168"/>
      <c r="AE1996" s="168"/>
      <c r="AF1996" s="168"/>
      <c r="AG1996" s="168"/>
      <c r="AH1996" s="168"/>
      <c r="AI1996" s="168"/>
      <c r="AJ1996" s="168"/>
      <c r="AK1996" s="168"/>
      <c r="AL1996" s="168"/>
      <c r="AM1996" s="168"/>
      <c r="AN1996" s="168"/>
      <c r="AO1996" s="168"/>
    </row>
    <row r="1997" spans="1:41" x14ac:dyDescent="0.25">
      <c r="A1997" s="366" t="s">
        <v>2423</v>
      </c>
      <c r="B1997" s="366" t="s">
        <v>2676</v>
      </c>
      <c r="C1997" s="366" t="s">
        <v>2194</v>
      </c>
      <c r="D1997" s="365">
        <v>3069</v>
      </c>
      <c r="E1997" s="366" t="s">
        <v>2672</v>
      </c>
      <c r="F1997" s="368"/>
      <c r="G1997" s="368" t="s">
        <v>2632</v>
      </c>
      <c r="H1997" s="367">
        <v>40</v>
      </c>
      <c r="I1997" s="361"/>
      <c r="J1997" s="362"/>
      <c r="K1997" s="361">
        <v>0.32364399999999999</v>
      </c>
      <c r="L1997" s="201">
        <v>-88.208873171728271</v>
      </c>
      <c r="M1997" s="201">
        <v>415.34755298882715</v>
      </c>
      <c r="N1997" s="201">
        <v>41.094000000000001</v>
      </c>
      <c r="O1997" s="361">
        <v>41.094000000000001</v>
      </c>
      <c r="P1997" s="361">
        <v>415.34755298882715</v>
      </c>
      <c r="Q1997" s="361">
        <v>-88.04705117172827</v>
      </c>
      <c r="R1997" s="361">
        <v>307.10160798178578</v>
      </c>
      <c r="S1997" s="361">
        <v>307.26342998178575</v>
      </c>
      <c r="T1997" s="361"/>
      <c r="U1997" s="170">
        <v>238.62297811538593</v>
      </c>
      <c r="V1997" s="170"/>
      <c r="W1997" s="170"/>
      <c r="X1997" s="168"/>
      <c r="Y1997" s="168"/>
      <c r="Z1997" s="168"/>
      <c r="AA1997" s="169"/>
      <c r="AB1997" s="168"/>
      <c r="AC1997" s="168"/>
      <c r="AD1997" s="168"/>
      <c r="AE1997" s="168"/>
      <c r="AF1997" s="168"/>
      <c r="AG1997" s="168"/>
      <c r="AH1997" s="168"/>
      <c r="AI1997" s="168"/>
      <c r="AJ1997" s="168"/>
      <c r="AK1997" s="168"/>
      <c r="AL1997" s="168"/>
      <c r="AM1997" s="168"/>
      <c r="AN1997" s="168"/>
      <c r="AO1997" s="168"/>
    </row>
    <row r="1998" spans="1:41" x14ac:dyDescent="0.25">
      <c r="A1998" s="366"/>
      <c r="B1998" s="366"/>
      <c r="C1998" s="366"/>
      <c r="D1998" s="365"/>
      <c r="E1998" s="366" t="s">
        <v>619</v>
      </c>
      <c r="F1998" s="368"/>
      <c r="G1998" s="368"/>
      <c r="H1998" s="367"/>
      <c r="I1998" s="361"/>
      <c r="J1998" s="362"/>
      <c r="K1998" s="361">
        <v>0</v>
      </c>
      <c r="L1998" s="201">
        <v>-88.04705117172827</v>
      </c>
      <c r="M1998" s="201">
        <v>415.34755298882715</v>
      </c>
      <c r="N1998" s="201">
        <v>41.094000000000001</v>
      </c>
      <c r="O1998" s="361">
        <v>41.094000000000001</v>
      </c>
      <c r="P1998" s="361">
        <v>415.34755298882715</v>
      </c>
      <c r="Q1998" s="361">
        <v>-88.04705117172827</v>
      </c>
      <c r="R1998" s="361">
        <v>307.26342998178575</v>
      </c>
      <c r="S1998" s="361">
        <v>307.26342998178575</v>
      </c>
      <c r="T1998" s="361"/>
      <c r="U1998" s="170">
        <v>238.78480011538591</v>
      </c>
      <c r="V1998" s="170"/>
      <c r="W1998" s="170"/>
      <c r="X1998" s="168"/>
      <c r="Y1998" s="168"/>
      <c r="Z1998" s="168"/>
      <c r="AA1998" s="169"/>
      <c r="AB1998" s="168"/>
      <c r="AC1998" s="168"/>
      <c r="AD1998" s="168"/>
      <c r="AE1998" s="168"/>
      <c r="AF1998" s="168"/>
      <c r="AG1998" s="168"/>
      <c r="AH1998" s="168"/>
      <c r="AI1998" s="168"/>
      <c r="AJ1998" s="168"/>
      <c r="AK1998" s="168"/>
      <c r="AL1998" s="168"/>
      <c r="AM1998" s="168"/>
      <c r="AN1998" s="168"/>
      <c r="AO1998" s="168"/>
    </row>
    <row r="1999" spans="1:41" x14ac:dyDescent="0.25">
      <c r="A1999" s="366"/>
      <c r="B1999" s="366"/>
      <c r="C1999" s="366"/>
      <c r="D1999" s="365"/>
      <c r="E1999" s="366"/>
      <c r="F1999" s="368"/>
      <c r="G1999" s="368"/>
      <c r="H1999" s="367"/>
      <c r="I1999" s="361"/>
      <c r="J1999" s="362"/>
      <c r="K1999" s="361">
        <v>0</v>
      </c>
      <c r="L1999" s="201">
        <v>-88.04705117172827</v>
      </c>
      <c r="M1999" s="201">
        <v>415.34755298882715</v>
      </c>
      <c r="N1999" s="201">
        <v>41.094000000000001</v>
      </c>
      <c r="O1999" s="361">
        <v>41.094000000000001</v>
      </c>
      <c r="P1999" s="361">
        <v>415.34755298882715</v>
      </c>
      <c r="Q1999" s="361">
        <v>-88.04705117172827</v>
      </c>
      <c r="R1999" s="361">
        <v>307.26342998178575</v>
      </c>
      <c r="S1999" s="361">
        <v>307.26342998178575</v>
      </c>
      <c r="T1999" s="361"/>
      <c r="U1999" s="170">
        <v>238.78480011538591</v>
      </c>
      <c r="V1999" s="170"/>
      <c r="W1999" s="170"/>
      <c r="X1999" s="168"/>
      <c r="Y1999" s="168"/>
      <c r="Z1999" s="168"/>
      <c r="AA1999" s="169"/>
      <c r="AB1999" s="168"/>
      <c r="AC1999" s="168"/>
      <c r="AD1999" s="168"/>
      <c r="AE1999" s="168"/>
      <c r="AF1999" s="168"/>
      <c r="AG1999" s="168"/>
      <c r="AH1999" s="168"/>
      <c r="AI1999" s="168"/>
      <c r="AJ1999" s="168"/>
      <c r="AK1999" s="168"/>
      <c r="AL1999" s="168"/>
      <c r="AM1999" s="168"/>
      <c r="AN1999" s="168"/>
      <c r="AO1999" s="168"/>
    </row>
    <row r="2000" spans="1:41" x14ac:dyDescent="0.25">
      <c r="A2000" s="366"/>
      <c r="B2000" s="366"/>
      <c r="C2000" s="366"/>
      <c r="D2000" s="365"/>
      <c r="E2000" s="366" t="s">
        <v>619</v>
      </c>
      <c r="F2000" s="368"/>
      <c r="G2000" s="368" t="s">
        <v>1962</v>
      </c>
      <c r="H2000" s="367"/>
      <c r="I2000" s="361"/>
      <c r="J2000" s="362"/>
      <c r="K2000" s="361">
        <v>9.9516999999999994E-2</v>
      </c>
      <c r="L2000" s="201">
        <v>-87.997292671728275</v>
      </c>
      <c r="M2000" s="201">
        <v>415.34755298882715</v>
      </c>
      <c r="N2000" s="201">
        <v>41.094000000000001</v>
      </c>
      <c r="O2000" s="361">
        <v>41.094000000000001</v>
      </c>
      <c r="P2000" s="361">
        <v>415.34755298882715</v>
      </c>
      <c r="Q2000" s="361">
        <v>-87.947534171728265</v>
      </c>
      <c r="R2000" s="361">
        <v>307.31318848178574</v>
      </c>
      <c r="S2000" s="361">
        <v>307.36294698178574</v>
      </c>
      <c r="T2000" s="361"/>
      <c r="U2000" s="170">
        <v>238.8345586153859</v>
      </c>
      <c r="V2000" s="170"/>
      <c r="W2000" s="170"/>
      <c r="X2000" s="168"/>
      <c r="Y2000" s="168"/>
      <c r="Z2000" s="168"/>
      <c r="AA2000" s="169"/>
      <c r="AB2000" s="168"/>
      <c r="AC2000" s="168"/>
      <c r="AD2000" s="168"/>
      <c r="AE2000" s="168"/>
      <c r="AF2000" s="168"/>
      <c r="AG2000" s="168"/>
      <c r="AH2000" s="168"/>
      <c r="AI2000" s="168"/>
      <c r="AJ2000" s="168"/>
      <c r="AK2000" s="168"/>
      <c r="AL2000" s="168"/>
      <c r="AM2000" s="168"/>
      <c r="AN2000" s="168"/>
      <c r="AO2000" s="168"/>
    </row>
    <row r="2001" spans="1:41" x14ac:dyDescent="0.25">
      <c r="A2001" s="366" t="s">
        <v>2423</v>
      </c>
      <c r="B2001" s="366" t="s">
        <v>2676</v>
      </c>
      <c r="C2001" s="366" t="s">
        <v>2192</v>
      </c>
      <c r="D2001" s="365">
        <v>3073</v>
      </c>
      <c r="E2001" s="366" t="s">
        <v>2671</v>
      </c>
      <c r="F2001" s="368"/>
      <c r="G2001" s="368" t="s">
        <v>2632</v>
      </c>
      <c r="H2001" s="367">
        <v>40</v>
      </c>
      <c r="I2001" s="361"/>
      <c r="J2001" s="362"/>
      <c r="K2001" s="361">
        <v>0.32364399999999999</v>
      </c>
      <c r="L2001" s="201">
        <v>-87.785712171728264</v>
      </c>
      <c r="M2001" s="201">
        <v>415.34755298882715</v>
      </c>
      <c r="N2001" s="201">
        <v>41.094000000000001</v>
      </c>
      <c r="O2001" s="361">
        <v>41.094000000000001</v>
      </c>
      <c r="P2001" s="361">
        <v>415.34755298882715</v>
      </c>
      <c r="Q2001" s="361">
        <v>-87.623890171728263</v>
      </c>
      <c r="R2001" s="361">
        <v>307.52476898178577</v>
      </c>
      <c r="S2001" s="361">
        <v>307.68659098178574</v>
      </c>
      <c r="T2001" s="361"/>
      <c r="U2001" s="170">
        <v>239.04613911538593</v>
      </c>
      <c r="V2001" s="170"/>
      <c r="W2001" s="170"/>
      <c r="X2001" s="168"/>
      <c r="Y2001" s="168"/>
      <c r="Z2001" s="168"/>
      <c r="AA2001" s="169"/>
      <c r="AB2001" s="168"/>
      <c r="AC2001" s="168"/>
      <c r="AD2001" s="168"/>
      <c r="AE2001" s="168"/>
      <c r="AF2001" s="168"/>
      <c r="AG2001" s="168"/>
      <c r="AH2001" s="168"/>
      <c r="AI2001" s="168"/>
      <c r="AJ2001" s="168"/>
      <c r="AK2001" s="168"/>
      <c r="AL2001" s="168"/>
      <c r="AM2001" s="168"/>
      <c r="AN2001" s="168"/>
      <c r="AO2001" s="168"/>
    </row>
    <row r="2002" spans="1:41" x14ac:dyDescent="0.25">
      <c r="A2002" s="366" t="s">
        <v>2423</v>
      </c>
      <c r="B2002" s="366" t="s">
        <v>2676</v>
      </c>
      <c r="C2002" s="366" t="s">
        <v>859</v>
      </c>
      <c r="D2002" s="365">
        <v>3075</v>
      </c>
      <c r="E2002" s="366" t="s">
        <v>1859</v>
      </c>
      <c r="F2002" s="368" t="s">
        <v>4275</v>
      </c>
      <c r="G2002" s="368" t="s">
        <v>4276</v>
      </c>
      <c r="H2002" s="367"/>
      <c r="I2002" s="361"/>
      <c r="J2002" s="362"/>
      <c r="K2002" s="361">
        <v>0</v>
      </c>
      <c r="L2002" s="201">
        <v>-87.623890171728263</v>
      </c>
      <c r="M2002" s="201">
        <v>415.34755298882715</v>
      </c>
      <c r="N2002" s="201">
        <v>41.094000000000001</v>
      </c>
      <c r="O2002" s="361">
        <v>41.094000000000001</v>
      </c>
      <c r="P2002" s="361">
        <v>415.34755298882715</v>
      </c>
      <c r="Q2002" s="361">
        <v>-87.623890171728263</v>
      </c>
      <c r="R2002" s="361">
        <v>307.68659098178574</v>
      </c>
      <c r="S2002" s="361">
        <v>307.68659098178574</v>
      </c>
      <c r="T2002" s="361"/>
      <c r="U2002" s="170">
        <v>239.2079611153859</v>
      </c>
      <c r="V2002" s="170"/>
      <c r="W2002" s="170"/>
      <c r="X2002" s="168"/>
      <c r="Y2002" s="168"/>
      <c r="Z2002" s="168"/>
      <c r="AA2002" s="169"/>
      <c r="AB2002" s="168"/>
      <c r="AC2002" s="168"/>
      <c r="AD2002" s="168"/>
      <c r="AE2002" s="168"/>
      <c r="AF2002" s="168"/>
      <c r="AG2002" s="168"/>
      <c r="AH2002" s="168"/>
      <c r="AI2002" s="168"/>
      <c r="AJ2002" s="168"/>
      <c r="AK2002" s="168"/>
      <c r="AL2002" s="168"/>
      <c r="AM2002" s="168"/>
      <c r="AN2002" s="168"/>
      <c r="AO2002" s="168"/>
    </row>
    <row r="2003" spans="1:41" x14ac:dyDescent="0.25">
      <c r="A2003" s="366"/>
      <c r="B2003" s="366"/>
      <c r="C2003" s="366"/>
      <c r="D2003" s="365"/>
      <c r="E2003" s="366"/>
      <c r="F2003" s="368"/>
      <c r="G2003" s="368"/>
      <c r="H2003" s="367"/>
      <c r="I2003" s="361"/>
      <c r="J2003" s="362"/>
      <c r="K2003" s="361">
        <v>0</v>
      </c>
      <c r="L2003" s="201">
        <v>-87.623890171728263</v>
      </c>
      <c r="M2003" s="201">
        <v>415.34755298882715</v>
      </c>
      <c r="N2003" s="201">
        <v>41.094000000000001</v>
      </c>
      <c r="O2003" s="361">
        <v>41.094000000000001</v>
      </c>
      <c r="P2003" s="361">
        <v>415.34755298882715</v>
      </c>
      <c r="Q2003" s="361">
        <v>-87.623890171728263</v>
      </c>
      <c r="R2003" s="361">
        <v>307.68659098178574</v>
      </c>
      <c r="S2003" s="361">
        <v>307.68659098178574</v>
      </c>
      <c r="T2003" s="361"/>
      <c r="U2003" s="170">
        <v>239.2079611153859</v>
      </c>
      <c r="V2003" s="170"/>
      <c r="W2003" s="170"/>
      <c r="X2003" s="168"/>
      <c r="Y2003" s="168"/>
      <c r="Z2003" s="168"/>
      <c r="AA2003" s="169"/>
      <c r="AB2003" s="168"/>
      <c r="AC2003" s="168"/>
      <c r="AD2003" s="168"/>
      <c r="AE2003" s="168"/>
      <c r="AF2003" s="168"/>
      <c r="AG2003" s="168"/>
      <c r="AH2003" s="168"/>
      <c r="AI2003" s="168"/>
      <c r="AJ2003" s="168"/>
      <c r="AK2003" s="168"/>
      <c r="AL2003" s="168"/>
      <c r="AM2003" s="168"/>
      <c r="AN2003" s="168"/>
      <c r="AO2003" s="168"/>
    </row>
    <row r="2004" spans="1:41" x14ac:dyDescent="0.25">
      <c r="A2004" s="366"/>
      <c r="B2004" s="366"/>
      <c r="C2004" s="366"/>
      <c r="D2004" s="365"/>
      <c r="E2004" s="366" t="s">
        <v>619</v>
      </c>
      <c r="F2004" s="368"/>
      <c r="G2004" s="368" t="s">
        <v>2636</v>
      </c>
      <c r="H2004" s="367"/>
      <c r="I2004" s="361"/>
      <c r="J2004" s="362"/>
      <c r="K2004" s="361">
        <v>0.15525</v>
      </c>
      <c r="L2004" s="201">
        <v>-87.546265171728265</v>
      </c>
      <c r="M2004" s="201">
        <v>415.34755298882715</v>
      </c>
      <c r="N2004" s="201">
        <v>41.094000000000001</v>
      </c>
      <c r="O2004" s="361">
        <v>41.094000000000001</v>
      </c>
      <c r="P2004" s="361">
        <v>415.34755298882715</v>
      </c>
      <c r="Q2004" s="361">
        <v>-87.468640171728268</v>
      </c>
      <c r="R2004" s="361">
        <v>307.76421598178575</v>
      </c>
      <c r="S2004" s="361">
        <v>307.84184098178577</v>
      </c>
      <c r="T2004" s="361"/>
      <c r="U2004" s="170">
        <v>239.28558611538591</v>
      </c>
      <c r="V2004" s="170"/>
      <c r="W2004" s="170"/>
      <c r="X2004" s="168"/>
      <c r="Y2004" s="168"/>
      <c r="Z2004" s="168"/>
      <c r="AA2004" s="169"/>
      <c r="AB2004" s="168"/>
      <c r="AC2004" s="168"/>
      <c r="AD2004" s="168"/>
      <c r="AE2004" s="168"/>
      <c r="AF2004" s="168"/>
      <c r="AG2004" s="168"/>
      <c r="AH2004" s="168"/>
      <c r="AI2004" s="168"/>
      <c r="AJ2004" s="168"/>
      <c r="AK2004" s="168"/>
      <c r="AL2004" s="168"/>
      <c r="AM2004" s="168"/>
      <c r="AN2004" s="168"/>
      <c r="AO2004" s="168"/>
    </row>
    <row r="2005" spans="1:41" x14ac:dyDescent="0.25">
      <c r="A2005" s="366" t="s">
        <v>2423</v>
      </c>
      <c r="B2005" s="366" t="s">
        <v>2676</v>
      </c>
      <c r="C2005" s="366" t="s">
        <v>2187</v>
      </c>
      <c r="D2005" s="365">
        <v>3081</v>
      </c>
      <c r="E2005" s="366" t="s">
        <v>2669</v>
      </c>
      <c r="F2005" s="368" t="s">
        <v>2185</v>
      </c>
      <c r="G2005" s="368" t="s">
        <v>2184</v>
      </c>
      <c r="H2005" s="367">
        <v>40</v>
      </c>
      <c r="I2005" s="361"/>
      <c r="J2005" s="362"/>
      <c r="K2005" s="361">
        <v>0.5</v>
      </c>
      <c r="L2005" s="201">
        <v>-87.218640171728268</v>
      </c>
      <c r="M2005" s="201">
        <v>415.34755298882715</v>
      </c>
      <c r="N2005" s="201">
        <v>41.094000000000001</v>
      </c>
      <c r="O2005" s="361">
        <v>41.094000000000001</v>
      </c>
      <c r="P2005" s="361">
        <v>415.34755298882715</v>
      </c>
      <c r="Q2005" s="361">
        <v>-86.968640171728268</v>
      </c>
      <c r="R2005" s="361">
        <v>308.09184098178577</v>
      </c>
      <c r="S2005" s="361">
        <v>308.34184098178577</v>
      </c>
      <c r="T2005" s="361"/>
      <c r="U2005" s="170">
        <v>239.61321111538592</v>
      </c>
      <c r="V2005" s="170"/>
      <c r="W2005" s="170"/>
      <c r="X2005" s="168"/>
      <c r="Y2005" s="168"/>
      <c r="Z2005" s="168"/>
      <c r="AA2005" s="169"/>
      <c r="AB2005" s="168"/>
      <c r="AC2005" s="168"/>
      <c r="AD2005" s="168"/>
      <c r="AE2005" s="168"/>
      <c r="AF2005" s="168"/>
      <c r="AG2005" s="168"/>
      <c r="AH2005" s="168"/>
      <c r="AI2005" s="168"/>
      <c r="AJ2005" s="168"/>
      <c r="AK2005" s="168"/>
      <c r="AL2005" s="168"/>
      <c r="AM2005" s="168"/>
      <c r="AN2005" s="168"/>
      <c r="AO2005" s="168"/>
    </row>
    <row r="2006" spans="1:41" x14ac:dyDescent="0.25">
      <c r="A2006" s="366"/>
      <c r="B2006" s="366"/>
      <c r="C2006" s="366"/>
      <c r="D2006" s="365"/>
      <c r="E2006" s="366" t="s">
        <v>619</v>
      </c>
      <c r="F2006" s="368"/>
      <c r="G2006" s="368" t="s">
        <v>2636</v>
      </c>
      <c r="H2006" s="367"/>
      <c r="I2006" s="361"/>
      <c r="J2006" s="362"/>
      <c r="K2006" s="361">
        <v>0.15525</v>
      </c>
      <c r="L2006" s="201">
        <v>-86.89101517172827</v>
      </c>
      <c r="M2006" s="201">
        <v>415.34755298882715</v>
      </c>
      <c r="N2006" s="201">
        <v>41.094000000000001</v>
      </c>
      <c r="O2006" s="361">
        <v>41.094000000000001</v>
      </c>
      <c r="P2006" s="361">
        <v>415.34755298882715</v>
      </c>
      <c r="Q2006" s="361">
        <v>-86.813390171728273</v>
      </c>
      <c r="R2006" s="361">
        <v>308.41946598178578</v>
      </c>
      <c r="S2006" s="361">
        <v>308.49709098178579</v>
      </c>
      <c r="T2006" s="361"/>
      <c r="U2006" s="170">
        <v>239.94083611538593</v>
      </c>
      <c r="V2006" s="170"/>
      <c r="W2006" s="170"/>
      <c r="X2006" s="168"/>
      <c r="Y2006" s="168"/>
      <c r="Z2006" s="168"/>
      <c r="AA2006" s="169"/>
      <c r="AB2006" s="168"/>
      <c r="AC2006" s="168"/>
      <c r="AD2006" s="168"/>
      <c r="AE2006" s="168"/>
      <c r="AF2006" s="168"/>
      <c r="AG2006" s="168"/>
      <c r="AH2006" s="168"/>
      <c r="AI2006" s="168"/>
      <c r="AJ2006" s="168"/>
      <c r="AK2006" s="168"/>
      <c r="AL2006" s="168"/>
      <c r="AM2006" s="168"/>
      <c r="AN2006" s="168"/>
      <c r="AO2006" s="168"/>
    </row>
    <row r="2007" spans="1:41" x14ac:dyDescent="0.25">
      <c r="A2007" s="366" t="s">
        <v>2423</v>
      </c>
      <c r="B2007" s="366" t="s">
        <v>2676</v>
      </c>
      <c r="C2007" s="366" t="s">
        <v>2190</v>
      </c>
      <c r="D2007" s="365">
        <v>3084</v>
      </c>
      <c r="E2007" s="366" t="s">
        <v>2668</v>
      </c>
      <c r="F2007" s="368"/>
      <c r="G2007" s="368" t="s">
        <v>2632</v>
      </c>
      <c r="H2007" s="367">
        <v>40</v>
      </c>
      <c r="I2007" s="361"/>
      <c r="J2007" s="362"/>
      <c r="K2007" s="361">
        <v>0.32364399999999999</v>
      </c>
      <c r="L2007" s="201">
        <v>-86.651568171728272</v>
      </c>
      <c r="M2007" s="201">
        <v>415.34755298882715</v>
      </c>
      <c r="N2007" s="201">
        <v>41.094000000000001</v>
      </c>
      <c r="O2007" s="361">
        <v>41.094000000000001</v>
      </c>
      <c r="P2007" s="361">
        <v>415.34755298882715</v>
      </c>
      <c r="Q2007" s="361">
        <v>-86.489746171728271</v>
      </c>
      <c r="R2007" s="361">
        <v>308.65891298178582</v>
      </c>
      <c r="S2007" s="361">
        <v>308.82073498178579</v>
      </c>
      <c r="T2007" s="361"/>
      <c r="U2007" s="170">
        <v>240.18028311538598</v>
      </c>
      <c r="V2007" s="170"/>
      <c r="W2007" s="170"/>
      <c r="X2007" s="168"/>
      <c r="Y2007" s="168"/>
      <c r="Z2007" s="168"/>
      <c r="AA2007" s="169"/>
      <c r="AB2007" s="168"/>
      <c r="AC2007" s="168"/>
      <c r="AD2007" s="168"/>
      <c r="AE2007" s="168"/>
      <c r="AF2007" s="168"/>
      <c r="AG2007" s="168"/>
      <c r="AH2007" s="168"/>
      <c r="AI2007" s="168"/>
      <c r="AJ2007" s="168"/>
      <c r="AK2007" s="168"/>
      <c r="AL2007" s="168"/>
      <c r="AM2007" s="168"/>
      <c r="AN2007" s="168"/>
      <c r="AO2007" s="168"/>
    </row>
    <row r="2008" spans="1:41" x14ac:dyDescent="0.25">
      <c r="A2008" s="366"/>
      <c r="B2008" s="366"/>
      <c r="C2008" s="366"/>
      <c r="D2008" s="365"/>
      <c r="E2008" s="366" t="s">
        <v>619</v>
      </c>
      <c r="F2008" s="368"/>
      <c r="G2008" s="368"/>
      <c r="H2008" s="367"/>
      <c r="I2008" s="361"/>
      <c r="J2008" s="362"/>
      <c r="K2008" s="361">
        <v>0</v>
      </c>
      <c r="L2008" s="201">
        <v>-86.489746171728271</v>
      </c>
      <c r="M2008" s="201">
        <v>415.34755298882715</v>
      </c>
      <c r="N2008" s="201">
        <v>41.094000000000001</v>
      </c>
      <c r="O2008" s="361">
        <v>41.094000000000001</v>
      </c>
      <c r="P2008" s="361">
        <v>415.34755298882715</v>
      </c>
      <c r="Q2008" s="361">
        <v>-86.489746171728271</v>
      </c>
      <c r="R2008" s="361">
        <v>308.82073498178579</v>
      </c>
      <c r="S2008" s="361">
        <v>308.82073498178579</v>
      </c>
      <c r="T2008" s="361"/>
      <c r="U2008" s="170">
        <v>240.34210511538595</v>
      </c>
      <c r="V2008" s="170"/>
      <c r="W2008" s="170"/>
      <c r="X2008" s="168"/>
      <c r="Y2008" s="168"/>
      <c r="Z2008" s="168"/>
      <c r="AA2008" s="169"/>
      <c r="AB2008" s="168"/>
      <c r="AC2008" s="168"/>
      <c r="AD2008" s="168"/>
      <c r="AE2008" s="168"/>
      <c r="AF2008" s="168"/>
      <c r="AG2008" s="168"/>
      <c r="AH2008" s="168"/>
      <c r="AI2008" s="168"/>
      <c r="AJ2008" s="168"/>
      <c r="AK2008" s="168"/>
      <c r="AL2008" s="168"/>
      <c r="AM2008" s="168"/>
      <c r="AN2008" s="168"/>
      <c r="AO2008" s="168"/>
    </row>
    <row r="2009" spans="1:41" x14ac:dyDescent="0.25">
      <c r="A2009" s="366"/>
      <c r="B2009" s="366"/>
      <c r="C2009" s="366"/>
      <c r="D2009" s="365"/>
      <c r="E2009" s="366"/>
      <c r="F2009" s="368"/>
      <c r="G2009" s="368"/>
      <c r="H2009" s="367"/>
      <c r="I2009" s="361"/>
      <c r="J2009" s="362"/>
      <c r="K2009" s="361">
        <v>0</v>
      </c>
      <c r="L2009" s="201">
        <v>-86.489746171728271</v>
      </c>
      <c r="M2009" s="201">
        <v>415.34755298882715</v>
      </c>
      <c r="N2009" s="201">
        <v>41.094000000000001</v>
      </c>
      <c r="O2009" s="361">
        <v>41.094000000000001</v>
      </c>
      <c r="P2009" s="361">
        <v>415.34755298882715</v>
      </c>
      <c r="Q2009" s="361">
        <v>-86.489746171728271</v>
      </c>
      <c r="R2009" s="361">
        <v>308.82073498178579</v>
      </c>
      <c r="S2009" s="361">
        <v>308.82073498178579</v>
      </c>
      <c r="T2009" s="361"/>
      <c r="U2009" s="170">
        <v>240.34210511538595</v>
      </c>
      <c r="V2009" s="170"/>
      <c r="W2009" s="170"/>
      <c r="X2009" s="168"/>
      <c r="Y2009" s="168"/>
      <c r="Z2009" s="168"/>
      <c r="AA2009" s="169"/>
      <c r="AB2009" s="168"/>
      <c r="AC2009" s="168"/>
      <c r="AD2009" s="168"/>
      <c r="AE2009" s="168"/>
      <c r="AF2009" s="168"/>
      <c r="AG2009" s="168"/>
      <c r="AH2009" s="168"/>
      <c r="AI2009" s="168"/>
      <c r="AJ2009" s="168"/>
      <c r="AK2009" s="168"/>
      <c r="AL2009" s="168"/>
      <c r="AM2009" s="168"/>
      <c r="AN2009" s="168"/>
      <c r="AO2009" s="168"/>
    </row>
    <row r="2010" spans="1:41" x14ac:dyDescent="0.25">
      <c r="A2010" s="366"/>
      <c r="B2010" s="366"/>
      <c r="C2010" s="366"/>
      <c r="D2010" s="365"/>
      <c r="E2010" s="366" t="s">
        <v>619</v>
      </c>
      <c r="F2010" s="368"/>
      <c r="G2010" s="368"/>
      <c r="H2010" s="367"/>
      <c r="I2010" s="361"/>
      <c r="J2010" s="362"/>
      <c r="K2010" s="361">
        <v>9.9516999999999994E-2</v>
      </c>
      <c r="L2010" s="201">
        <v>-86.439987671728261</v>
      </c>
      <c r="M2010" s="201">
        <v>415.34755298882715</v>
      </c>
      <c r="N2010" s="201">
        <v>41.094000000000001</v>
      </c>
      <c r="O2010" s="361">
        <v>41.094000000000001</v>
      </c>
      <c r="P2010" s="361">
        <v>415.34755298882715</v>
      </c>
      <c r="Q2010" s="361">
        <v>-86.390229171728265</v>
      </c>
      <c r="R2010" s="361">
        <v>308.87049348178579</v>
      </c>
      <c r="S2010" s="361">
        <v>308.92025198178578</v>
      </c>
      <c r="T2010" s="361"/>
      <c r="U2010" s="170">
        <v>240.39186361538594</v>
      </c>
      <c r="V2010" s="170"/>
      <c r="W2010" s="170"/>
      <c r="X2010" s="168"/>
      <c r="Y2010" s="168"/>
      <c r="Z2010" s="168"/>
      <c r="AA2010" s="169"/>
      <c r="AB2010" s="168"/>
      <c r="AC2010" s="168"/>
      <c r="AD2010" s="168"/>
      <c r="AE2010" s="168"/>
      <c r="AF2010" s="168"/>
      <c r="AG2010" s="168"/>
      <c r="AH2010" s="168"/>
      <c r="AI2010" s="168"/>
      <c r="AJ2010" s="168"/>
      <c r="AK2010" s="168"/>
      <c r="AL2010" s="168"/>
      <c r="AM2010" s="168"/>
      <c r="AN2010" s="168"/>
      <c r="AO2010" s="168"/>
    </row>
    <row r="2011" spans="1:41" x14ac:dyDescent="0.25">
      <c r="A2011" s="366" t="s">
        <v>2423</v>
      </c>
      <c r="B2011" s="366" t="s">
        <v>2676</v>
      </c>
      <c r="C2011" s="366" t="s">
        <v>2183</v>
      </c>
      <c r="D2011" s="365">
        <v>3089</v>
      </c>
      <c r="E2011" s="366" t="s">
        <v>2667</v>
      </c>
      <c r="F2011" s="368"/>
      <c r="G2011" s="368" t="s">
        <v>2632</v>
      </c>
      <c r="H2011" s="367">
        <v>40</v>
      </c>
      <c r="I2011" s="361"/>
      <c r="J2011" s="362"/>
      <c r="K2011" s="361">
        <v>0.32364399999999999</v>
      </c>
      <c r="L2011" s="201">
        <v>-86.228407171728264</v>
      </c>
      <c r="M2011" s="201">
        <v>415.34755298882715</v>
      </c>
      <c r="N2011" s="201">
        <v>41.094000000000001</v>
      </c>
      <c r="O2011" s="361">
        <v>41.094000000000001</v>
      </c>
      <c r="P2011" s="361">
        <v>415.34755298882715</v>
      </c>
      <c r="Q2011" s="361">
        <v>-86.066585171728264</v>
      </c>
      <c r="R2011" s="361">
        <v>309.08207398178581</v>
      </c>
      <c r="S2011" s="361">
        <v>309.24389598178578</v>
      </c>
      <c r="T2011" s="361"/>
      <c r="U2011" s="170">
        <v>240.60344411538597</v>
      </c>
      <c r="V2011" s="170"/>
      <c r="W2011" s="170"/>
      <c r="X2011" s="168"/>
      <c r="Y2011" s="168"/>
      <c r="Z2011" s="168"/>
      <c r="AA2011" s="169"/>
      <c r="AB2011" s="168"/>
      <c r="AC2011" s="168"/>
      <c r="AD2011" s="168"/>
      <c r="AE2011" s="168"/>
      <c r="AF2011" s="168"/>
      <c r="AG2011" s="168"/>
      <c r="AH2011" s="168"/>
      <c r="AI2011" s="168"/>
      <c r="AJ2011" s="168"/>
      <c r="AK2011" s="168"/>
      <c r="AL2011" s="168"/>
      <c r="AM2011" s="168"/>
      <c r="AN2011" s="168"/>
      <c r="AO2011" s="168"/>
    </row>
    <row r="2012" spans="1:41" x14ac:dyDescent="0.25">
      <c r="A2012" s="366"/>
      <c r="B2012" s="366"/>
      <c r="C2012" s="366"/>
      <c r="D2012" s="365"/>
      <c r="E2012" s="366" t="s">
        <v>619</v>
      </c>
      <c r="F2012" s="368"/>
      <c r="G2012" s="368"/>
      <c r="H2012" s="367"/>
      <c r="I2012" s="361"/>
      <c r="J2012" s="362"/>
      <c r="K2012" s="361">
        <v>0</v>
      </c>
      <c r="L2012" s="201">
        <v>-86.066585171728264</v>
      </c>
      <c r="M2012" s="201">
        <v>415.34755298882715</v>
      </c>
      <c r="N2012" s="201">
        <v>41.094000000000001</v>
      </c>
      <c r="O2012" s="361">
        <v>41.094000000000001</v>
      </c>
      <c r="P2012" s="361">
        <v>415.34755298882715</v>
      </c>
      <c r="Q2012" s="361">
        <v>-86.066585171728264</v>
      </c>
      <c r="R2012" s="361">
        <v>309.24389598178578</v>
      </c>
      <c r="S2012" s="361">
        <v>309.24389598178578</v>
      </c>
      <c r="T2012" s="361"/>
      <c r="U2012" s="170">
        <v>240.76526611538594</v>
      </c>
      <c r="V2012" s="170"/>
      <c r="W2012" s="170"/>
      <c r="X2012" s="168"/>
      <c r="Y2012" s="168"/>
      <c r="Z2012" s="168"/>
      <c r="AA2012" s="169"/>
      <c r="AB2012" s="168"/>
      <c r="AC2012" s="168"/>
      <c r="AD2012" s="168"/>
      <c r="AE2012" s="168"/>
      <c r="AF2012" s="168"/>
      <c r="AG2012" s="168"/>
      <c r="AH2012" s="168"/>
      <c r="AI2012" s="168"/>
      <c r="AJ2012" s="168"/>
      <c r="AK2012" s="168"/>
      <c r="AL2012" s="168"/>
      <c r="AM2012" s="168"/>
      <c r="AN2012" s="168"/>
      <c r="AO2012" s="168"/>
    </row>
    <row r="2013" spans="1:41" x14ac:dyDescent="0.25">
      <c r="A2013" s="366"/>
      <c r="B2013" s="366"/>
      <c r="C2013" s="366"/>
      <c r="D2013" s="365"/>
      <c r="E2013" s="366"/>
      <c r="F2013" s="368"/>
      <c r="G2013" s="368"/>
      <c r="H2013" s="367"/>
      <c r="I2013" s="361"/>
      <c r="J2013" s="362"/>
      <c r="K2013" s="361">
        <v>0</v>
      </c>
      <c r="L2013" s="201">
        <v>-86.066585171728264</v>
      </c>
      <c r="M2013" s="201">
        <v>415.34755298882715</v>
      </c>
      <c r="N2013" s="201">
        <v>41.094000000000001</v>
      </c>
      <c r="O2013" s="361">
        <v>41.094000000000001</v>
      </c>
      <c r="P2013" s="361">
        <v>415.34755298882715</v>
      </c>
      <c r="Q2013" s="361">
        <v>-86.066585171728264</v>
      </c>
      <c r="R2013" s="361">
        <v>309.24389598178578</v>
      </c>
      <c r="S2013" s="361">
        <v>309.24389598178578</v>
      </c>
      <c r="T2013" s="361"/>
      <c r="U2013" s="170">
        <v>240.76526611538594</v>
      </c>
      <c r="V2013" s="170"/>
      <c r="W2013" s="170"/>
      <c r="X2013" s="168"/>
      <c r="Y2013" s="168"/>
      <c r="Z2013" s="168"/>
      <c r="AA2013" s="169"/>
      <c r="AB2013" s="168"/>
      <c r="AC2013" s="168"/>
      <c r="AD2013" s="168"/>
      <c r="AE2013" s="168"/>
      <c r="AF2013" s="168"/>
      <c r="AG2013" s="168"/>
      <c r="AH2013" s="168"/>
      <c r="AI2013" s="168"/>
      <c r="AJ2013" s="168"/>
      <c r="AK2013" s="168"/>
      <c r="AL2013" s="168"/>
      <c r="AM2013" s="168"/>
      <c r="AN2013" s="168"/>
      <c r="AO2013" s="168"/>
    </row>
    <row r="2014" spans="1:41" x14ac:dyDescent="0.25">
      <c r="A2014" s="366"/>
      <c r="B2014" s="366"/>
      <c r="C2014" s="366"/>
      <c r="D2014" s="365"/>
      <c r="E2014" s="366" t="s">
        <v>619</v>
      </c>
      <c r="F2014" s="368"/>
      <c r="G2014" s="368"/>
      <c r="H2014" s="367"/>
      <c r="I2014" s="361"/>
      <c r="J2014" s="362"/>
      <c r="K2014" s="361">
        <v>9.9516999999999994E-2</v>
      </c>
      <c r="L2014" s="201">
        <v>-86.016826671728268</v>
      </c>
      <c r="M2014" s="201">
        <v>415.34755298882715</v>
      </c>
      <c r="N2014" s="201">
        <v>41.094000000000001</v>
      </c>
      <c r="O2014" s="361">
        <v>41.094000000000001</v>
      </c>
      <c r="P2014" s="361">
        <v>415.34755298882715</v>
      </c>
      <c r="Q2014" s="361">
        <v>-85.967068171728258</v>
      </c>
      <c r="R2014" s="361">
        <v>309.29365448178578</v>
      </c>
      <c r="S2014" s="361">
        <v>309.34341298178578</v>
      </c>
      <c r="T2014" s="361"/>
      <c r="U2014" s="170">
        <v>240.81502461538594</v>
      </c>
      <c r="V2014" s="170"/>
      <c r="W2014" s="170"/>
      <c r="X2014" s="168"/>
      <c r="Y2014" s="168"/>
      <c r="Z2014" s="168"/>
      <c r="AA2014" s="169"/>
      <c r="AB2014" s="168"/>
      <c r="AC2014" s="168"/>
      <c r="AD2014" s="168"/>
      <c r="AE2014" s="168"/>
      <c r="AF2014" s="168"/>
      <c r="AG2014" s="168"/>
      <c r="AH2014" s="168"/>
      <c r="AI2014" s="168"/>
      <c r="AJ2014" s="168"/>
      <c r="AK2014" s="168"/>
      <c r="AL2014" s="168"/>
      <c r="AM2014" s="168"/>
      <c r="AN2014" s="168"/>
      <c r="AO2014" s="168"/>
    </row>
    <row r="2015" spans="1:41" x14ac:dyDescent="0.25">
      <c r="A2015" s="366" t="s">
        <v>2423</v>
      </c>
      <c r="B2015" s="366" t="s">
        <v>2676</v>
      </c>
      <c r="C2015" s="366" t="s">
        <v>2181</v>
      </c>
      <c r="D2015" s="365">
        <v>3093</v>
      </c>
      <c r="E2015" s="366" t="s">
        <v>2666</v>
      </c>
      <c r="F2015" s="368"/>
      <c r="G2015" s="368" t="s">
        <v>2632</v>
      </c>
      <c r="H2015" s="367">
        <v>40</v>
      </c>
      <c r="I2015" s="361"/>
      <c r="J2015" s="362"/>
      <c r="K2015" s="361">
        <v>0.32364399999999999</v>
      </c>
      <c r="L2015" s="201">
        <v>-85.805246171728257</v>
      </c>
      <c r="M2015" s="201">
        <v>415.34755298882715</v>
      </c>
      <c r="N2015" s="201">
        <v>41.094000000000001</v>
      </c>
      <c r="O2015" s="361">
        <v>41.094000000000001</v>
      </c>
      <c r="P2015" s="361">
        <v>415.34755298882715</v>
      </c>
      <c r="Q2015" s="361">
        <v>-85.643424171728256</v>
      </c>
      <c r="R2015" s="361">
        <v>309.5052349817858</v>
      </c>
      <c r="S2015" s="361">
        <v>309.66705698178578</v>
      </c>
      <c r="T2015" s="361"/>
      <c r="U2015" s="170">
        <v>241.02660511538596</v>
      </c>
      <c r="V2015" s="170"/>
      <c r="W2015" s="170"/>
      <c r="X2015" s="168"/>
      <c r="Y2015" s="168"/>
      <c r="Z2015" s="168"/>
      <c r="AA2015" s="169"/>
      <c r="AB2015" s="168"/>
      <c r="AC2015" s="168"/>
      <c r="AD2015" s="168"/>
      <c r="AE2015" s="168"/>
      <c r="AF2015" s="168"/>
      <c r="AG2015" s="168"/>
      <c r="AH2015" s="168"/>
      <c r="AI2015" s="168"/>
      <c r="AJ2015" s="168"/>
      <c r="AK2015" s="168"/>
      <c r="AL2015" s="168"/>
      <c r="AM2015" s="168"/>
      <c r="AN2015" s="168"/>
      <c r="AO2015" s="168"/>
    </row>
    <row r="2016" spans="1:41" x14ac:dyDescent="0.25">
      <c r="A2016" s="366" t="s">
        <v>2423</v>
      </c>
      <c r="B2016" s="366" t="s">
        <v>2676</v>
      </c>
      <c r="C2016" s="366" t="s">
        <v>2174</v>
      </c>
      <c r="D2016" s="365">
        <v>3095</v>
      </c>
      <c r="E2016" s="366" t="s">
        <v>2665</v>
      </c>
      <c r="F2016" s="368"/>
      <c r="G2016" s="368" t="s">
        <v>4278</v>
      </c>
      <c r="H2016" s="367"/>
      <c r="I2016" s="361"/>
      <c r="J2016" s="362"/>
      <c r="K2016" s="361">
        <v>0</v>
      </c>
      <c r="L2016" s="201">
        <v>-85.643424171728256</v>
      </c>
      <c r="M2016" s="201">
        <v>415.34755298882715</v>
      </c>
      <c r="N2016" s="201">
        <v>41.094000000000001</v>
      </c>
      <c r="O2016" s="361">
        <v>41.094000000000001</v>
      </c>
      <c r="P2016" s="361">
        <v>415.34755298882715</v>
      </c>
      <c r="Q2016" s="361">
        <v>-85.643424171728256</v>
      </c>
      <c r="R2016" s="361">
        <v>309.66705698178578</v>
      </c>
      <c r="S2016" s="361">
        <v>309.66705698178578</v>
      </c>
      <c r="T2016" s="361"/>
      <c r="U2016" s="170">
        <v>241.18842711538593</v>
      </c>
      <c r="V2016" s="170"/>
      <c r="W2016" s="170"/>
      <c r="X2016" s="168"/>
      <c r="Y2016" s="168"/>
      <c r="Z2016" s="168"/>
      <c r="AA2016" s="169"/>
      <c r="AB2016" s="168"/>
      <c r="AC2016" s="168"/>
      <c r="AD2016" s="168"/>
      <c r="AE2016" s="168"/>
      <c r="AF2016" s="168"/>
      <c r="AG2016" s="168"/>
      <c r="AH2016" s="168"/>
      <c r="AI2016" s="168"/>
      <c r="AJ2016" s="168"/>
      <c r="AK2016" s="168"/>
      <c r="AL2016" s="168"/>
      <c r="AM2016" s="168"/>
      <c r="AN2016" s="168"/>
      <c r="AO2016" s="168"/>
    </row>
    <row r="2017" spans="1:41" x14ac:dyDescent="0.25">
      <c r="A2017" s="366"/>
      <c r="B2017" s="366"/>
      <c r="C2017" s="366"/>
      <c r="D2017" s="365"/>
      <c r="E2017" s="366"/>
      <c r="F2017" s="368"/>
      <c r="G2017" s="368"/>
      <c r="H2017" s="367"/>
      <c r="I2017" s="361"/>
      <c r="J2017" s="362"/>
      <c r="K2017" s="361">
        <v>0</v>
      </c>
      <c r="L2017" s="201">
        <v>-85.643424171728256</v>
      </c>
      <c r="M2017" s="201">
        <v>415.34755298882715</v>
      </c>
      <c r="N2017" s="201">
        <v>41.094000000000001</v>
      </c>
      <c r="O2017" s="361">
        <v>41.094000000000001</v>
      </c>
      <c r="P2017" s="361">
        <v>415.34755298882715</v>
      </c>
      <c r="Q2017" s="361">
        <v>-85.643424171728256</v>
      </c>
      <c r="R2017" s="361">
        <v>309.66705698178578</v>
      </c>
      <c r="S2017" s="361">
        <v>309.66705698178578</v>
      </c>
      <c r="T2017" s="361"/>
      <c r="U2017" s="170">
        <v>241.18842711538593</v>
      </c>
      <c r="V2017" s="170"/>
      <c r="W2017" s="170"/>
      <c r="X2017" s="168"/>
      <c r="Y2017" s="168"/>
      <c r="Z2017" s="168"/>
      <c r="AA2017" s="169"/>
      <c r="AB2017" s="168"/>
      <c r="AC2017" s="168"/>
      <c r="AD2017" s="168"/>
      <c r="AE2017" s="168"/>
      <c r="AF2017" s="168"/>
      <c r="AG2017" s="168"/>
      <c r="AH2017" s="168"/>
      <c r="AI2017" s="168"/>
      <c r="AJ2017" s="168"/>
      <c r="AK2017" s="168"/>
      <c r="AL2017" s="168"/>
      <c r="AM2017" s="168"/>
      <c r="AN2017" s="168"/>
      <c r="AO2017" s="168"/>
    </row>
    <row r="2018" spans="1:41" x14ac:dyDescent="0.25">
      <c r="A2018" s="366"/>
      <c r="B2018" s="366"/>
      <c r="C2018" s="366"/>
      <c r="D2018" s="365"/>
      <c r="E2018" s="366" t="s">
        <v>619</v>
      </c>
      <c r="F2018" s="368"/>
      <c r="G2018" s="368" t="s">
        <v>2198</v>
      </c>
      <c r="H2018" s="367"/>
      <c r="I2018" s="361"/>
      <c r="J2018" s="362"/>
      <c r="K2018" s="361">
        <v>0.16770400000000002</v>
      </c>
      <c r="L2018" s="201">
        <v>-85.559572171728263</v>
      </c>
      <c r="M2018" s="201">
        <v>415.34755298882715</v>
      </c>
      <c r="N2018" s="201">
        <v>41.094000000000001</v>
      </c>
      <c r="O2018" s="361">
        <v>41.094000000000001</v>
      </c>
      <c r="P2018" s="361">
        <v>415.34755298882715</v>
      </c>
      <c r="Q2018" s="361">
        <v>-85.475720171728256</v>
      </c>
      <c r="R2018" s="361">
        <v>309.75090898178581</v>
      </c>
      <c r="S2018" s="361">
        <v>309.83476098178579</v>
      </c>
      <c r="T2018" s="361"/>
      <c r="U2018" s="170">
        <v>241.27227911538597</v>
      </c>
      <c r="V2018" s="170"/>
      <c r="W2018" s="170"/>
      <c r="X2018" s="168"/>
      <c r="Y2018" s="168"/>
      <c r="Z2018" s="168"/>
      <c r="AA2018" s="169"/>
      <c r="AB2018" s="168"/>
      <c r="AC2018" s="168"/>
      <c r="AD2018" s="168"/>
      <c r="AE2018" s="168"/>
      <c r="AF2018" s="168"/>
      <c r="AG2018" s="168"/>
      <c r="AH2018" s="168"/>
      <c r="AI2018" s="168"/>
      <c r="AJ2018" s="168"/>
      <c r="AK2018" s="168"/>
      <c r="AL2018" s="168"/>
      <c r="AM2018" s="168"/>
      <c r="AN2018" s="168"/>
      <c r="AO2018" s="168"/>
    </row>
    <row r="2019" spans="1:41" x14ac:dyDescent="0.25">
      <c r="A2019" s="366" t="s">
        <v>2423</v>
      </c>
      <c r="B2019" s="366" t="s">
        <v>2676</v>
      </c>
      <c r="C2019" s="366" t="s">
        <v>1981</v>
      </c>
      <c r="D2019" s="365">
        <v>3099</v>
      </c>
      <c r="E2019" s="361" t="s">
        <v>2664</v>
      </c>
      <c r="F2019" s="364"/>
      <c r="G2019" s="364" t="s">
        <v>1978</v>
      </c>
      <c r="H2019" s="363">
        <v>40</v>
      </c>
      <c r="I2019" s="361"/>
      <c r="J2019" s="362"/>
      <c r="K2019" s="361">
        <v>5.7403999999999997E-2</v>
      </c>
      <c r="L2019" s="201">
        <v>-85.447018171728246</v>
      </c>
      <c r="M2019" s="201">
        <v>415.34755298882715</v>
      </c>
      <c r="N2019" s="201">
        <v>41.094000000000001</v>
      </c>
      <c r="O2019" s="361">
        <v>41.094000000000001</v>
      </c>
      <c r="P2019" s="361">
        <v>415.34755298882715</v>
      </c>
      <c r="Q2019" s="361">
        <v>-85.41831617172825</v>
      </c>
      <c r="R2019" s="361">
        <v>309.8634629817858</v>
      </c>
      <c r="S2019" s="361">
        <v>309.89216498178581</v>
      </c>
      <c r="T2019" s="361"/>
      <c r="U2019" s="170">
        <v>241.38483311538596</v>
      </c>
      <c r="V2019" s="170"/>
      <c r="W2019" s="170"/>
      <c r="X2019" s="168"/>
      <c r="Y2019" s="168"/>
      <c r="Z2019" s="168"/>
      <c r="AA2019" s="169"/>
      <c r="AB2019" s="168"/>
      <c r="AC2019" s="168"/>
      <c r="AD2019" s="168"/>
      <c r="AE2019" s="168"/>
      <c r="AF2019" s="168"/>
      <c r="AG2019" s="168"/>
      <c r="AH2019" s="168"/>
      <c r="AI2019" s="168"/>
      <c r="AJ2019" s="168"/>
      <c r="AK2019" s="168"/>
      <c r="AL2019" s="168"/>
      <c r="AM2019" s="168"/>
      <c r="AN2019" s="168"/>
      <c r="AO2019" s="168"/>
    </row>
    <row r="2020" spans="1:41" x14ac:dyDescent="0.25">
      <c r="A2020" s="278"/>
      <c r="B2020" s="278"/>
      <c r="C2020" s="280"/>
      <c r="D2020" s="279"/>
      <c r="E2020" s="280" t="s">
        <v>619</v>
      </c>
      <c r="F2020" s="277"/>
      <c r="G2020" s="277" t="s">
        <v>1962</v>
      </c>
      <c r="H2020" s="276">
        <v>40</v>
      </c>
      <c r="I2020" s="274"/>
      <c r="J2020" s="275"/>
      <c r="K2020" s="274">
        <v>0.103502</v>
      </c>
      <c r="L2020" s="201">
        <v>-85.36656517172824</v>
      </c>
      <c r="M2020" s="201">
        <v>415.34755298882715</v>
      </c>
      <c r="N2020" s="201">
        <v>41.094000000000001</v>
      </c>
      <c r="O2020" s="273">
        <v>41.094000000000001</v>
      </c>
      <c r="P2020" s="273">
        <v>415.34755298882715</v>
      </c>
      <c r="Q2020" s="273">
        <v>-85.314814171728244</v>
      </c>
      <c r="R2020" s="273">
        <v>309.94391598178578</v>
      </c>
      <c r="S2020" s="273">
        <v>309.9956669817858</v>
      </c>
      <c r="T2020" s="273"/>
      <c r="U2020" s="170">
        <v>241.46528611538594</v>
      </c>
      <c r="V2020" s="170"/>
      <c r="W2020" s="170"/>
      <c r="X2020" s="168"/>
      <c r="Y2020" s="168"/>
      <c r="Z2020" s="168"/>
      <c r="AA2020" s="169"/>
      <c r="AB2020" s="168"/>
      <c r="AC2020" s="168"/>
      <c r="AD2020" s="168"/>
      <c r="AE2020" s="168"/>
      <c r="AF2020" s="168"/>
      <c r="AG2020" s="168"/>
      <c r="AH2020" s="168"/>
      <c r="AI2020" s="168"/>
      <c r="AJ2020" s="168"/>
      <c r="AK2020" s="168"/>
      <c r="AL2020" s="168"/>
      <c r="AM2020" s="168"/>
      <c r="AN2020" s="168"/>
      <c r="AO2020" s="168"/>
    </row>
    <row r="2021" spans="1:41" x14ac:dyDescent="0.25">
      <c r="A2021" s="278" t="s">
        <v>2423</v>
      </c>
      <c r="B2021" s="278" t="s">
        <v>2663</v>
      </c>
      <c r="C2021" s="280" t="s">
        <v>111</v>
      </c>
      <c r="D2021" s="279">
        <v>3100</v>
      </c>
      <c r="E2021" s="278" t="s">
        <v>1321</v>
      </c>
      <c r="F2021" s="277" t="s">
        <v>2169</v>
      </c>
      <c r="G2021" s="277" t="s">
        <v>1951</v>
      </c>
      <c r="H2021" s="276"/>
      <c r="I2021" s="273"/>
      <c r="J2021" s="275"/>
      <c r="K2021" s="274">
        <v>0</v>
      </c>
      <c r="L2021" s="201">
        <v>-85.314814171728244</v>
      </c>
      <c r="M2021" s="201">
        <v>415.34755298882715</v>
      </c>
      <c r="N2021" s="201">
        <v>41.094000000000001</v>
      </c>
      <c r="O2021" s="273">
        <v>41.094000000000001</v>
      </c>
      <c r="P2021" s="273">
        <v>415.34755298882715</v>
      </c>
      <c r="Q2021" s="273">
        <v>-85.314814171728244</v>
      </c>
      <c r="R2021" s="273">
        <v>309.9956669817858</v>
      </c>
      <c r="S2021" s="273">
        <v>309.9956669817858</v>
      </c>
      <c r="T2021" s="273"/>
      <c r="U2021" s="170">
        <v>241.51703711538596</v>
      </c>
      <c r="V2021" s="170"/>
      <c r="W2021" s="170"/>
      <c r="X2021" s="168"/>
      <c r="Y2021" s="168"/>
      <c r="Z2021" s="168"/>
      <c r="AA2021" s="169"/>
      <c r="AB2021" s="168"/>
      <c r="AC2021" s="168"/>
      <c r="AD2021" s="168"/>
      <c r="AE2021" s="168"/>
      <c r="AF2021" s="168"/>
      <c r="AG2021" s="168"/>
      <c r="AH2021" s="168"/>
      <c r="AI2021" s="168"/>
      <c r="AJ2021" s="168"/>
      <c r="AK2021" s="168"/>
      <c r="AL2021" s="168"/>
      <c r="AM2021" s="168"/>
      <c r="AN2021" s="168"/>
      <c r="AO2021" s="168"/>
    </row>
    <row r="2022" spans="1:41" x14ac:dyDescent="0.25">
      <c r="A2022" s="278"/>
      <c r="B2022" s="278"/>
      <c r="C2022" s="280"/>
      <c r="D2022" s="279"/>
      <c r="E2022" s="283" t="s">
        <v>619</v>
      </c>
      <c r="F2022" s="277"/>
      <c r="G2022" s="277" t="s">
        <v>1969</v>
      </c>
      <c r="H2022" s="282"/>
      <c r="I2022" s="281"/>
      <c r="J2022" s="275"/>
      <c r="K2022" s="274">
        <v>0.14528199999999999</v>
      </c>
      <c r="L2022" s="201">
        <v>-85.24217317172824</v>
      </c>
      <c r="M2022" s="201">
        <v>415.34755298882715</v>
      </c>
      <c r="N2022" s="201">
        <v>41.094000000000001</v>
      </c>
      <c r="O2022" s="273">
        <v>41.094000000000001</v>
      </c>
      <c r="P2022" s="273">
        <v>415.34755298882715</v>
      </c>
      <c r="Q2022" s="273">
        <v>-85.16953217172825</v>
      </c>
      <c r="R2022" s="273">
        <v>310.06830798178584</v>
      </c>
      <c r="S2022" s="273">
        <v>310.14094898178581</v>
      </c>
      <c r="T2022" s="273"/>
      <c r="U2022" s="170">
        <v>241.58967811538599</v>
      </c>
      <c r="V2022" s="170"/>
      <c r="W2022" s="170"/>
      <c r="X2022" s="168"/>
      <c r="Y2022" s="168"/>
      <c r="Z2022" s="168"/>
      <c r="AA2022" s="169"/>
      <c r="AB2022" s="168"/>
      <c r="AC2022" s="168"/>
      <c r="AD2022" s="168"/>
      <c r="AE2022" s="168"/>
      <c r="AF2022" s="168"/>
      <c r="AG2022" s="168"/>
      <c r="AH2022" s="168"/>
      <c r="AI2022" s="168"/>
      <c r="AJ2022" s="168"/>
      <c r="AK2022" s="168"/>
      <c r="AL2022" s="168"/>
      <c r="AM2022" s="168"/>
      <c r="AN2022" s="168"/>
      <c r="AO2022" s="168"/>
    </row>
    <row r="2023" spans="1:41" x14ac:dyDescent="0.25">
      <c r="A2023" s="278" t="s">
        <v>2423</v>
      </c>
      <c r="B2023" s="278" t="s">
        <v>2663</v>
      </c>
      <c r="C2023" s="280" t="s">
        <v>2087</v>
      </c>
      <c r="D2023" s="279">
        <v>3101</v>
      </c>
      <c r="E2023" s="278" t="s">
        <v>2662</v>
      </c>
      <c r="F2023" s="277"/>
      <c r="G2023" s="277" t="s">
        <v>2085</v>
      </c>
      <c r="H2023" s="276"/>
      <c r="I2023" s="273"/>
      <c r="J2023" s="275"/>
      <c r="K2023" s="274">
        <v>0</v>
      </c>
      <c r="L2023" s="201">
        <v>-85.16953217172825</v>
      </c>
      <c r="M2023" s="201">
        <v>415.34755298882715</v>
      </c>
      <c r="N2023" s="201">
        <v>41.094000000000001</v>
      </c>
      <c r="O2023" s="273">
        <v>41.094000000000001</v>
      </c>
      <c r="P2023" s="273">
        <v>415.34755298882715</v>
      </c>
      <c r="Q2023" s="273">
        <v>-85.16953217172825</v>
      </c>
      <c r="R2023" s="273">
        <v>310.14094898178581</v>
      </c>
      <c r="S2023" s="273">
        <v>310.14094898178581</v>
      </c>
      <c r="T2023" s="273"/>
      <c r="U2023" s="170">
        <v>241.66231911538597</v>
      </c>
      <c r="V2023" s="170"/>
      <c r="W2023" s="170"/>
      <c r="X2023" s="168"/>
      <c r="Y2023" s="168"/>
      <c r="Z2023" s="168"/>
      <c r="AA2023" s="169"/>
      <c r="AB2023" s="168"/>
      <c r="AC2023" s="168"/>
      <c r="AD2023" s="168"/>
      <c r="AE2023" s="168"/>
      <c r="AF2023" s="168"/>
      <c r="AG2023" s="168"/>
      <c r="AH2023" s="168"/>
      <c r="AI2023" s="168"/>
      <c r="AJ2023" s="168"/>
      <c r="AK2023" s="168"/>
      <c r="AL2023" s="168"/>
      <c r="AM2023" s="168"/>
      <c r="AN2023" s="168"/>
      <c r="AO2023" s="168"/>
    </row>
    <row r="2024" spans="1:41" x14ac:dyDescent="0.25">
      <c r="A2024" s="278"/>
      <c r="B2024" s="278"/>
      <c r="C2024" s="280"/>
      <c r="D2024" s="279"/>
      <c r="E2024" s="283" t="s">
        <v>619</v>
      </c>
      <c r="F2024" s="277"/>
      <c r="G2024" s="277" t="s">
        <v>1969</v>
      </c>
      <c r="H2024" s="282"/>
      <c r="I2024" s="281"/>
      <c r="J2024" s="275"/>
      <c r="K2024" s="274">
        <v>0</v>
      </c>
      <c r="L2024" s="201">
        <v>-85.16953217172825</v>
      </c>
      <c r="M2024" s="201">
        <v>415.34755298882715</v>
      </c>
      <c r="N2024" s="201">
        <v>41.094000000000001</v>
      </c>
      <c r="O2024" s="273">
        <v>41.094000000000001</v>
      </c>
      <c r="P2024" s="273">
        <v>415.34755298882715</v>
      </c>
      <c r="Q2024" s="273">
        <v>-85.16953217172825</v>
      </c>
      <c r="R2024" s="273">
        <v>310.14094898178581</v>
      </c>
      <c r="S2024" s="273">
        <v>310.14094898178581</v>
      </c>
      <c r="T2024" s="273"/>
      <c r="U2024" s="170">
        <v>241.66231911538597</v>
      </c>
      <c r="V2024" s="170"/>
      <c r="W2024" s="170"/>
      <c r="X2024" s="168"/>
      <c r="Y2024" s="168"/>
      <c r="Z2024" s="168"/>
      <c r="AA2024" s="169"/>
      <c r="AB2024" s="168"/>
      <c r="AC2024" s="168"/>
      <c r="AD2024" s="168"/>
      <c r="AE2024" s="168"/>
      <c r="AF2024" s="168"/>
      <c r="AG2024" s="168"/>
      <c r="AH2024" s="168"/>
      <c r="AI2024" s="168"/>
      <c r="AJ2024" s="168"/>
      <c r="AK2024" s="168"/>
      <c r="AL2024" s="168"/>
      <c r="AM2024" s="168"/>
      <c r="AN2024" s="168"/>
      <c r="AO2024" s="168"/>
    </row>
    <row r="2025" spans="1:41" x14ac:dyDescent="0.25">
      <c r="A2025" s="278" t="s">
        <v>2423</v>
      </c>
      <c r="B2025" s="278" t="s">
        <v>2663</v>
      </c>
      <c r="C2025" s="280" t="s">
        <v>1990</v>
      </c>
      <c r="D2025" s="279">
        <v>3101</v>
      </c>
      <c r="E2025" s="278" t="s">
        <v>2661</v>
      </c>
      <c r="F2025" s="277" t="s">
        <v>1988</v>
      </c>
      <c r="G2025" s="277" t="s">
        <v>1987</v>
      </c>
      <c r="H2025" s="276"/>
      <c r="I2025" s="273"/>
      <c r="J2025" s="275"/>
      <c r="K2025" s="274">
        <v>0</v>
      </c>
      <c r="L2025" s="201">
        <v>-85.16953217172825</v>
      </c>
      <c r="M2025" s="201">
        <v>415.34755298882715</v>
      </c>
      <c r="N2025" s="201">
        <v>41.094000000000001</v>
      </c>
      <c r="O2025" s="273">
        <v>41.094000000000001</v>
      </c>
      <c r="P2025" s="273">
        <v>415.34755298882715</v>
      </c>
      <c r="Q2025" s="273">
        <v>-85.16953217172825</v>
      </c>
      <c r="R2025" s="273">
        <v>310.14094898178581</v>
      </c>
      <c r="S2025" s="273">
        <v>310.14094898178581</v>
      </c>
      <c r="T2025" s="273"/>
      <c r="U2025" s="170">
        <v>241.66231911538597</v>
      </c>
      <c r="V2025" s="170"/>
      <c r="W2025" s="170"/>
      <c r="X2025" s="168"/>
      <c r="Y2025" s="168"/>
      <c r="Z2025" s="168"/>
      <c r="AA2025" s="169"/>
      <c r="AB2025" s="168"/>
      <c r="AC2025" s="168"/>
      <c r="AD2025" s="168"/>
      <c r="AE2025" s="168"/>
      <c r="AF2025" s="168"/>
      <c r="AG2025" s="168"/>
      <c r="AH2025" s="168"/>
      <c r="AI2025" s="168"/>
      <c r="AJ2025" s="168"/>
      <c r="AK2025" s="168"/>
      <c r="AL2025" s="168"/>
      <c r="AM2025" s="168"/>
      <c r="AN2025" s="168"/>
      <c r="AO2025" s="168"/>
    </row>
    <row r="2026" spans="1:41" x14ac:dyDescent="0.25">
      <c r="A2026" s="278"/>
      <c r="B2026" s="278"/>
      <c r="C2026" s="280"/>
      <c r="D2026" s="279"/>
      <c r="E2026" s="278" t="s">
        <v>619</v>
      </c>
      <c r="F2026" s="277"/>
      <c r="G2026" s="277" t="s">
        <v>1962</v>
      </c>
      <c r="H2026" s="276">
        <v>40</v>
      </c>
      <c r="I2026" s="273"/>
      <c r="J2026" s="275"/>
      <c r="K2026" s="274">
        <v>0.13121600000000003</v>
      </c>
      <c r="L2026" s="201">
        <v>-85.103924171728252</v>
      </c>
      <c r="M2026" s="201">
        <v>415.34755298882715</v>
      </c>
      <c r="N2026" s="201">
        <v>41.094000000000001</v>
      </c>
      <c r="O2026" s="273">
        <v>41.094000000000001</v>
      </c>
      <c r="P2026" s="273">
        <v>415.34755298882715</v>
      </c>
      <c r="Q2026" s="273">
        <v>-85.038316171728255</v>
      </c>
      <c r="R2026" s="273">
        <v>310.20655698178581</v>
      </c>
      <c r="S2026" s="273">
        <v>310.27216498178581</v>
      </c>
      <c r="T2026" s="273"/>
      <c r="U2026" s="170">
        <v>241.72792711538597</v>
      </c>
      <c r="V2026" s="170"/>
      <c r="W2026" s="170"/>
      <c r="X2026" s="168"/>
      <c r="Y2026" s="168"/>
      <c r="Z2026" s="168"/>
      <c r="AA2026" s="169"/>
      <c r="AB2026" s="168"/>
      <c r="AC2026" s="168"/>
      <c r="AD2026" s="168"/>
      <c r="AE2026" s="168"/>
      <c r="AF2026" s="168"/>
      <c r="AG2026" s="168"/>
      <c r="AH2026" s="168"/>
      <c r="AI2026" s="168"/>
      <c r="AJ2026" s="168"/>
      <c r="AK2026" s="168"/>
      <c r="AL2026" s="168"/>
      <c r="AM2026" s="168"/>
      <c r="AN2026" s="168"/>
      <c r="AO2026" s="168"/>
    </row>
    <row r="2027" spans="1:41" x14ac:dyDescent="0.25">
      <c r="A2027" s="366" t="s">
        <v>2423</v>
      </c>
      <c r="B2027" s="366" t="s">
        <v>2660</v>
      </c>
      <c r="C2027" s="366" t="s">
        <v>1981</v>
      </c>
      <c r="D2027" s="365">
        <v>3103</v>
      </c>
      <c r="E2027" s="361" t="s">
        <v>2659</v>
      </c>
      <c r="F2027" s="364"/>
      <c r="G2027" s="364" t="s">
        <v>1978</v>
      </c>
      <c r="H2027" s="363">
        <v>40</v>
      </c>
      <c r="I2027" s="361"/>
      <c r="J2027" s="362"/>
      <c r="K2027" s="369">
        <v>5.7403999999999997E-2</v>
      </c>
      <c r="L2027" s="201">
        <v>-85.009614171728259</v>
      </c>
      <c r="M2027" s="201">
        <v>415.34755298882715</v>
      </c>
      <c r="N2027" s="201">
        <v>41.094000000000001</v>
      </c>
      <c r="O2027" s="361">
        <v>41.094000000000001</v>
      </c>
      <c r="P2027" s="361">
        <v>415.34755298882715</v>
      </c>
      <c r="Q2027" s="361">
        <v>-84.980912171728249</v>
      </c>
      <c r="R2027" s="361">
        <v>310.30086698178582</v>
      </c>
      <c r="S2027" s="361">
        <v>310.32956898178583</v>
      </c>
      <c r="T2027" s="361"/>
      <c r="U2027" s="170">
        <v>241.82223711538597</v>
      </c>
      <c r="V2027" s="170"/>
      <c r="W2027" s="170"/>
      <c r="X2027" s="168"/>
      <c r="Y2027" s="168"/>
      <c r="Z2027" s="168"/>
      <c r="AA2027" s="169"/>
      <c r="AB2027" s="168"/>
      <c r="AC2027" s="168"/>
      <c r="AD2027" s="168"/>
      <c r="AE2027" s="168"/>
      <c r="AF2027" s="168"/>
      <c r="AG2027" s="168"/>
      <c r="AH2027" s="168"/>
      <c r="AI2027" s="168"/>
      <c r="AJ2027" s="168"/>
      <c r="AK2027" s="168"/>
      <c r="AL2027" s="168"/>
      <c r="AM2027" s="168"/>
      <c r="AN2027" s="168"/>
      <c r="AO2027" s="168"/>
    </row>
    <row r="2028" spans="1:41" x14ac:dyDescent="0.25">
      <c r="A2028" s="366"/>
      <c r="B2028" s="366"/>
      <c r="C2028" s="366"/>
      <c r="D2028" s="365"/>
      <c r="E2028" s="366" t="s">
        <v>619</v>
      </c>
      <c r="F2028" s="368"/>
      <c r="G2028" s="368" t="s">
        <v>2198</v>
      </c>
      <c r="H2028" s="363"/>
      <c r="I2028" s="361"/>
      <c r="J2028" s="362"/>
      <c r="K2028" s="369">
        <v>0.16770400000000002</v>
      </c>
      <c r="L2028" s="201">
        <v>-84.897060171728242</v>
      </c>
      <c r="M2028" s="201">
        <v>415.34755298882715</v>
      </c>
      <c r="N2028" s="201">
        <v>41.094000000000001</v>
      </c>
      <c r="O2028" s="361">
        <v>41.094000000000001</v>
      </c>
      <c r="P2028" s="361">
        <v>415.34755298882715</v>
      </c>
      <c r="Q2028" s="361">
        <v>-84.813208171728249</v>
      </c>
      <c r="R2028" s="361">
        <v>310.41342098178586</v>
      </c>
      <c r="S2028" s="361">
        <v>310.49727298178584</v>
      </c>
      <c r="T2028" s="361"/>
      <c r="U2028" s="170">
        <v>241.93479111538602</v>
      </c>
      <c r="V2028" s="170"/>
      <c r="W2028" s="170"/>
      <c r="X2028" s="168"/>
      <c r="Y2028" s="168"/>
      <c r="Z2028" s="168"/>
      <c r="AA2028" s="169"/>
      <c r="AB2028" s="168"/>
      <c r="AC2028" s="168"/>
      <c r="AD2028" s="168"/>
      <c r="AE2028" s="168"/>
      <c r="AF2028" s="168"/>
      <c r="AG2028" s="168"/>
      <c r="AH2028" s="168"/>
      <c r="AI2028" s="168"/>
      <c r="AJ2028" s="168"/>
      <c r="AK2028" s="168"/>
      <c r="AL2028" s="168"/>
      <c r="AM2028" s="168"/>
      <c r="AN2028" s="168"/>
      <c r="AO2028" s="168"/>
    </row>
    <row r="2029" spans="1:41" x14ac:dyDescent="0.25">
      <c r="A2029" s="366" t="s">
        <v>2423</v>
      </c>
      <c r="B2029" s="366" t="s">
        <v>2660</v>
      </c>
      <c r="C2029" s="366" t="s">
        <v>2197</v>
      </c>
      <c r="D2029" s="365">
        <v>3104</v>
      </c>
      <c r="E2029" s="366" t="s">
        <v>2658</v>
      </c>
      <c r="F2029" s="368"/>
      <c r="G2029" s="368" t="s">
        <v>2632</v>
      </c>
      <c r="H2029" s="367">
        <v>40</v>
      </c>
      <c r="I2029" s="361"/>
      <c r="J2029" s="362"/>
      <c r="K2029" s="361">
        <v>0.32364399999999999</v>
      </c>
      <c r="L2029" s="201">
        <v>-84.651386171728248</v>
      </c>
      <c r="M2029" s="201">
        <v>415.34755298882715</v>
      </c>
      <c r="N2029" s="201">
        <v>41.094000000000001</v>
      </c>
      <c r="O2029" s="361">
        <v>41.094000000000001</v>
      </c>
      <c r="P2029" s="361">
        <v>415.34755298882715</v>
      </c>
      <c r="Q2029" s="361">
        <v>-84.489564171728247</v>
      </c>
      <c r="R2029" s="361">
        <v>310.65909498178587</v>
      </c>
      <c r="S2029" s="361">
        <v>310.82091698178584</v>
      </c>
      <c r="T2029" s="361"/>
      <c r="U2029" s="170">
        <v>242.18046511538603</v>
      </c>
      <c r="V2029" s="170"/>
      <c r="W2029" s="170"/>
      <c r="X2029" s="168"/>
      <c r="Y2029" s="168"/>
      <c r="Z2029" s="168"/>
      <c r="AA2029" s="169"/>
      <c r="AB2029" s="168"/>
      <c r="AC2029" s="168"/>
      <c r="AD2029" s="168"/>
      <c r="AE2029" s="168"/>
      <c r="AF2029" s="168"/>
      <c r="AG2029" s="168"/>
      <c r="AH2029" s="168"/>
      <c r="AI2029" s="168"/>
      <c r="AJ2029" s="168"/>
      <c r="AK2029" s="168"/>
      <c r="AL2029" s="168"/>
      <c r="AM2029" s="168"/>
      <c r="AN2029" s="168"/>
      <c r="AO2029" s="168"/>
    </row>
    <row r="2030" spans="1:41" x14ac:dyDescent="0.25">
      <c r="A2030" s="366" t="s">
        <v>2423</v>
      </c>
      <c r="B2030" s="366" t="s">
        <v>2660</v>
      </c>
      <c r="C2030" s="366" t="s">
        <v>2174</v>
      </c>
      <c r="D2030" s="365">
        <v>3107</v>
      </c>
      <c r="E2030" s="366" t="s">
        <v>2657</v>
      </c>
      <c r="F2030" s="368"/>
      <c r="G2030" s="368" t="s">
        <v>4278</v>
      </c>
      <c r="H2030" s="367"/>
      <c r="I2030" s="361"/>
      <c r="J2030" s="362"/>
      <c r="K2030" s="361">
        <v>0</v>
      </c>
      <c r="L2030" s="201">
        <v>-84.489564171728247</v>
      </c>
      <c r="M2030" s="201">
        <v>415.34755298882715</v>
      </c>
      <c r="N2030" s="201">
        <v>41.094000000000001</v>
      </c>
      <c r="O2030" s="361">
        <v>41.094000000000001</v>
      </c>
      <c r="P2030" s="361">
        <v>415.34755298882715</v>
      </c>
      <c r="Q2030" s="361">
        <v>-84.489564171728247</v>
      </c>
      <c r="R2030" s="361">
        <v>310.82091698178584</v>
      </c>
      <c r="S2030" s="361">
        <v>310.82091698178584</v>
      </c>
      <c r="T2030" s="361"/>
      <c r="U2030" s="170">
        <v>242.342287115386</v>
      </c>
      <c r="V2030" s="170"/>
      <c r="W2030" s="170"/>
      <c r="X2030" s="168"/>
      <c r="Y2030" s="168"/>
      <c r="Z2030" s="168"/>
      <c r="AA2030" s="169"/>
      <c r="AB2030" s="168"/>
      <c r="AC2030" s="168"/>
      <c r="AD2030" s="168"/>
      <c r="AE2030" s="168"/>
      <c r="AF2030" s="168"/>
      <c r="AG2030" s="168"/>
      <c r="AH2030" s="168"/>
      <c r="AI2030" s="168"/>
      <c r="AJ2030" s="168"/>
      <c r="AK2030" s="168"/>
      <c r="AL2030" s="168"/>
      <c r="AM2030" s="168"/>
      <c r="AN2030" s="168"/>
      <c r="AO2030" s="168"/>
    </row>
    <row r="2031" spans="1:41" x14ac:dyDescent="0.25">
      <c r="A2031" s="366"/>
      <c r="B2031" s="366"/>
      <c r="C2031" s="366"/>
      <c r="D2031" s="365"/>
      <c r="E2031" s="366"/>
      <c r="F2031" s="368"/>
      <c r="G2031" s="368"/>
      <c r="H2031" s="367"/>
      <c r="I2031" s="361"/>
      <c r="J2031" s="362"/>
      <c r="K2031" s="361">
        <v>0</v>
      </c>
      <c r="L2031" s="201">
        <v>-84.489564171728247</v>
      </c>
      <c r="M2031" s="201">
        <v>415.34755298882715</v>
      </c>
      <c r="N2031" s="201">
        <v>41.094000000000001</v>
      </c>
      <c r="O2031" s="361">
        <v>41.094000000000001</v>
      </c>
      <c r="P2031" s="361">
        <v>415.34755298882715</v>
      </c>
      <c r="Q2031" s="361">
        <v>-84.489564171728247</v>
      </c>
      <c r="R2031" s="361">
        <v>310.82091698178584</v>
      </c>
      <c r="S2031" s="361">
        <v>310.82091698178584</v>
      </c>
      <c r="T2031" s="361"/>
      <c r="U2031" s="170">
        <v>242.342287115386</v>
      </c>
      <c r="V2031" s="170"/>
      <c r="W2031" s="170"/>
      <c r="X2031" s="168"/>
      <c r="Y2031" s="168"/>
      <c r="Z2031" s="168"/>
      <c r="AA2031" s="169"/>
      <c r="AB2031" s="168"/>
      <c r="AC2031" s="168"/>
      <c r="AD2031" s="168"/>
      <c r="AE2031" s="168"/>
      <c r="AF2031" s="168"/>
      <c r="AG2031" s="168"/>
      <c r="AH2031" s="168"/>
      <c r="AI2031" s="168"/>
      <c r="AJ2031" s="168"/>
      <c r="AK2031" s="168"/>
      <c r="AL2031" s="168"/>
      <c r="AM2031" s="168"/>
      <c r="AN2031" s="168"/>
      <c r="AO2031" s="168"/>
    </row>
    <row r="2032" spans="1:41" x14ac:dyDescent="0.25">
      <c r="A2032" s="366"/>
      <c r="B2032" s="366"/>
      <c r="C2032" s="366"/>
      <c r="D2032" s="365"/>
      <c r="E2032" s="366" t="s">
        <v>619</v>
      </c>
      <c r="F2032" s="368"/>
      <c r="G2032" s="368" t="s">
        <v>1962</v>
      </c>
      <c r="H2032" s="367"/>
      <c r="I2032" s="361"/>
      <c r="J2032" s="362"/>
      <c r="K2032" s="361">
        <v>9.9516999999999994E-2</v>
      </c>
      <c r="L2032" s="201">
        <v>-84.439805671728237</v>
      </c>
      <c r="M2032" s="201">
        <v>415.34755298882715</v>
      </c>
      <c r="N2032" s="201">
        <v>41.094000000000001</v>
      </c>
      <c r="O2032" s="361">
        <v>41.094000000000001</v>
      </c>
      <c r="P2032" s="361">
        <v>415.34755298882715</v>
      </c>
      <c r="Q2032" s="361">
        <v>-84.390047171728241</v>
      </c>
      <c r="R2032" s="361">
        <v>310.87067548178584</v>
      </c>
      <c r="S2032" s="361">
        <v>310.92043398178583</v>
      </c>
      <c r="T2032" s="361"/>
      <c r="U2032" s="170">
        <v>242.392045615386</v>
      </c>
      <c r="V2032" s="170"/>
      <c r="W2032" s="170"/>
      <c r="X2032" s="168"/>
      <c r="Y2032" s="168"/>
      <c r="Z2032" s="168"/>
      <c r="AA2032" s="169"/>
      <c r="AB2032" s="168"/>
      <c r="AC2032" s="168"/>
      <c r="AD2032" s="168"/>
      <c r="AE2032" s="168"/>
      <c r="AF2032" s="168"/>
      <c r="AG2032" s="168"/>
      <c r="AH2032" s="168"/>
      <c r="AI2032" s="168"/>
      <c r="AJ2032" s="168"/>
      <c r="AK2032" s="168"/>
      <c r="AL2032" s="168"/>
      <c r="AM2032" s="168"/>
      <c r="AN2032" s="168"/>
      <c r="AO2032" s="168"/>
    </row>
    <row r="2033" spans="1:41" x14ac:dyDescent="0.25">
      <c r="A2033" s="366" t="s">
        <v>2423</v>
      </c>
      <c r="B2033" s="366" t="s">
        <v>2660</v>
      </c>
      <c r="C2033" s="366" t="s">
        <v>2194</v>
      </c>
      <c r="D2033" s="365">
        <v>3109</v>
      </c>
      <c r="E2033" s="366" t="s">
        <v>2656</v>
      </c>
      <c r="F2033" s="368"/>
      <c r="G2033" s="368" t="s">
        <v>2632</v>
      </c>
      <c r="H2033" s="367">
        <v>40</v>
      </c>
      <c r="I2033" s="361"/>
      <c r="J2033" s="362"/>
      <c r="K2033" s="361">
        <v>0.32364399999999999</v>
      </c>
      <c r="L2033" s="201">
        <v>-84.228225171728241</v>
      </c>
      <c r="M2033" s="201">
        <v>415.34755298882715</v>
      </c>
      <c r="N2033" s="201">
        <v>41.094000000000001</v>
      </c>
      <c r="O2033" s="361">
        <v>41.094000000000001</v>
      </c>
      <c r="P2033" s="361">
        <v>415.34755298882715</v>
      </c>
      <c r="Q2033" s="361">
        <v>-84.06640317172824</v>
      </c>
      <c r="R2033" s="361">
        <v>311.08225598178586</v>
      </c>
      <c r="S2033" s="361">
        <v>311.24407798178584</v>
      </c>
      <c r="T2033" s="361"/>
      <c r="U2033" s="170">
        <v>242.60362611538602</v>
      </c>
      <c r="V2033" s="170"/>
      <c r="W2033" s="170"/>
      <c r="X2033" s="168"/>
      <c r="Y2033" s="168"/>
      <c r="Z2033" s="168"/>
      <c r="AA2033" s="169"/>
      <c r="AB2033" s="168"/>
      <c r="AC2033" s="168"/>
      <c r="AD2033" s="168"/>
      <c r="AE2033" s="168"/>
      <c r="AF2033" s="168"/>
      <c r="AG2033" s="168"/>
      <c r="AH2033" s="168"/>
      <c r="AI2033" s="168"/>
      <c r="AJ2033" s="168"/>
      <c r="AK2033" s="168"/>
      <c r="AL2033" s="168"/>
      <c r="AM2033" s="168"/>
      <c r="AN2033" s="168"/>
      <c r="AO2033" s="168"/>
    </row>
    <row r="2034" spans="1:41" x14ac:dyDescent="0.25">
      <c r="A2034" s="366"/>
      <c r="B2034" s="366"/>
      <c r="C2034" s="366"/>
      <c r="D2034" s="365"/>
      <c r="E2034" s="366" t="s">
        <v>619</v>
      </c>
      <c r="F2034" s="368"/>
      <c r="G2034" s="368"/>
      <c r="H2034" s="367"/>
      <c r="I2034" s="361"/>
      <c r="J2034" s="362"/>
      <c r="K2034" s="361">
        <v>0</v>
      </c>
      <c r="L2034" s="201">
        <v>-84.06640317172824</v>
      </c>
      <c r="M2034" s="201">
        <v>415.34755298882715</v>
      </c>
      <c r="N2034" s="201">
        <v>41.094000000000001</v>
      </c>
      <c r="O2034" s="361">
        <v>41.094000000000001</v>
      </c>
      <c r="P2034" s="361">
        <v>415.34755298882715</v>
      </c>
      <c r="Q2034" s="361">
        <v>-84.06640317172824</v>
      </c>
      <c r="R2034" s="361">
        <v>311.24407798178584</v>
      </c>
      <c r="S2034" s="361">
        <v>311.24407798178584</v>
      </c>
      <c r="T2034" s="361"/>
      <c r="U2034" s="170">
        <v>242.76544811538599</v>
      </c>
      <c r="V2034" s="170"/>
      <c r="W2034" s="170"/>
      <c r="X2034" s="168"/>
      <c r="Y2034" s="168"/>
      <c r="Z2034" s="168"/>
      <c r="AA2034" s="169"/>
      <c r="AB2034" s="168"/>
      <c r="AC2034" s="168"/>
      <c r="AD2034" s="168"/>
      <c r="AE2034" s="168"/>
      <c r="AF2034" s="168"/>
      <c r="AG2034" s="168"/>
      <c r="AH2034" s="168"/>
      <c r="AI2034" s="168"/>
      <c r="AJ2034" s="168"/>
      <c r="AK2034" s="168"/>
      <c r="AL2034" s="168"/>
      <c r="AM2034" s="168"/>
      <c r="AN2034" s="168"/>
      <c r="AO2034" s="168"/>
    </row>
    <row r="2035" spans="1:41" x14ac:dyDescent="0.25">
      <c r="A2035" s="366"/>
      <c r="B2035" s="366"/>
      <c r="C2035" s="366"/>
      <c r="D2035" s="365"/>
      <c r="E2035" s="366"/>
      <c r="F2035" s="368"/>
      <c r="G2035" s="368"/>
      <c r="H2035" s="367"/>
      <c r="I2035" s="361"/>
      <c r="J2035" s="362"/>
      <c r="K2035" s="361">
        <v>0</v>
      </c>
      <c r="L2035" s="201">
        <v>-84.06640317172824</v>
      </c>
      <c r="M2035" s="201">
        <v>415.34755298882715</v>
      </c>
      <c r="N2035" s="201">
        <v>41.094000000000001</v>
      </c>
      <c r="O2035" s="361">
        <v>41.094000000000001</v>
      </c>
      <c r="P2035" s="361">
        <v>415.34755298882715</v>
      </c>
      <c r="Q2035" s="361">
        <v>-84.06640317172824</v>
      </c>
      <c r="R2035" s="361">
        <v>311.24407798178584</v>
      </c>
      <c r="S2035" s="361">
        <v>311.24407798178584</v>
      </c>
      <c r="T2035" s="361"/>
      <c r="U2035" s="170">
        <v>242.76544811538599</v>
      </c>
      <c r="V2035" s="170"/>
      <c r="W2035" s="170"/>
      <c r="X2035" s="168"/>
      <c r="Y2035" s="168"/>
      <c r="Z2035" s="168"/>
      <c r="AA2035" s="169"/>
      <c r="AB2035" s="168"/>
      <c r="AC2035" s="168"/>
      <c r="AD2035" s="168"/>
      <c r="AE2035" s="168"/>
      <c r="AF2035" s="168"/>
      <c r="AG2035" s="168"/>
      <c r="AH2035" s="168"/>
      <c r="AI2035" s="168"/>
      <c r="AJ2035" s="168"/>
      <c r="AK2035" s="168"/>
      <c r="AL2035" s="168"/>
      <c r="AM2035" s="168"/>
      <c r="AN2035" s="168"/>
      <c r="AO2035" s="168"/>
    </row>
    <row r="2036" spans="1:41" x14ac:dyDescent="0.25">
      <c r="A2036" s="366"/>
      <c r="B2036" s="366"/>
      <c r="C2036" s="366"/>
      <c r="D2036" s="365"/>
      <c r="E2036" s="366" t="s">
        <v>619</v>
      </c>
      <c r="F2036" s="368"/>
      <c r="G2036" s="368" t="s">
        <v>1962</v>
      </c>
      <c r="H2036" s="367"/>
      <c r="I2036" s="361"/>
      <c r="J2036" s="362"/>
      <c r="K2036" s="361">
        <v>9.9516999999999994E-2</v>
      </c>
      <c r="L2036" s="201">
        <v>-84.016644671728244</v>
      </c>
      <c r="M2036" s="201">
        <v>415.34755298882715</v>
      </c>
      <c r="N2036" s="201">
        <v>41.094000000000001</v>
      </c>
      <c r="O2036" s="361">
        <v>41.094000000000001</v>
      </c>
      <c r="P2036" s="361">
        <v>415.34755298882715</v>
      </c>
      <c r="Q2036" s="361">
        <v>-83.966886171728234</v>
      </c>
      <c r="R2036" s="361">
        <v>311.29383648178583</v>
      </c>
      <c r="S2036" s="361">
        <v>311.34359498178583</v>
      </c>
      <c r="T2036" s="361"/>
      <c r="U2036" s="170">
        <v>242.81520661538599</v>
      </c>
      <c r="V2036" s="170"/>
      <c r="W2036" s="170"/>
      <c r="X2036" s="168"/>
      <c r="Y2036" s="168"/>
      <c r="Z2036" s="168"/>
      <c r="AA2036" s="169"/>
      <c r="AB2036" s="168"/>
      <c r="AC2036" s="168"/>
      <c r="AD2036" s="168"/>
      <c r="AE2036" s="168"/>
      <c r="AF2036" s="168"/>
      <c r="AG2036" s="168"/>
      <c r="AH2036" s="168"/>
      <c r="AI2036" s="168"/>
      <c r="AJ2036" s="168"/>
      <c r="AK2036" s="168"/>
      <c r="AL2036" s="168"/>
      <c r="AM2036" s="168"/>
      <c r="AN2036" s="168"/>
      <c r="AO2036" s="168"/>
    </row>
    <row r="2037" spans="1:41" x14ac:dyDescent="0.25">
      <c r="A2037" s="366" t="s">
        <v>2423</v>
      </c>
      <c r="B2037" s="366" t="s">
        <v>2660</v>
      </c>
      <c r="C2037" s="366" t="s">
        <v>2192</v>
      </c>
      <c r="D2037" s="365">
        <v>3113</v>
      </c>
      <c r="E2037" s="366" t="s">
        <v>2655</v>
      </c>
      <c r="F2037" s="368"/>
      <c r="G2037" s="368" t="s">
        <v>2632</v>
      </c>
      <c r="H2037" s="367">
        <v>40</v>
      </c>
      <c r="I2037" s="361"/>
      <c r="J2037" s="362"/>
      <c r="K2037" s="361">
        <v>0.32364399999999999</v>
      </c>
      <c r="L2037" s="201">
        <v>-83.805064171728233</v>
      </c>
      <c r="M2037" s="201">
        <v>415.34755298882715</v>
      </c>
      <c r="N2037" s="201">
        <v>41.094000000000001</v>
      </c>
      <c r="O2037" s="361">
        <v>41.094000000000001</v>
      </c>
      <c r="P2037" s="361">
        <v>415.34755298882715</v>
      </c>
      <c r="Q2037" s="361">
        <v>-83.643242171728232</v>
      </c>
      <c r="R2037" s="361">
        <v>311.50541698178586</v>
      </c>
      <c r="S2037" s="361">
        <v>311.66723898178583</v>
      </c>
      <c r="T2037" s="361"/>
      <c r="U2037" s="170">
        <v>243.02678711538601</v>
      </c>
      <c r="V2037" s="170"/>
      <c r="W2037" s="170"/>
      <c r="X2037" s="168"/>
      <c r="Y2037" s="168"/>
      <c r="Z2037" s="168"/>
      <c r="AA2037" s="169"/>
      <c r="AB2037" s="168"/>
      <c r="AC2037" s="168"/>
      <c r="AD2037" s="168"/>
      <c r="AE2037" s="168"/>
      <c r="AF2037" s="168"/>
      <c r="AG2037" s="168"/>
      <c r="AH2037" s="168"/>
      <c r="AI2037" s="168"/>
      <c r="AJ2037" s="168"/>
      <c r="AK2037" s="168"/>
      <c r="AL2037" s="168"/>
      <c r="AM2037" s="168"/>
      <c r="AN2037" s="168"/>
      <c r="AO2037" s="168"/>
    </row>
    <row r="2038" spans="1:41" x14ac:dyDescent="0.25">
      <c r="A2038" s="366" t="s">
        <v>2423</v>
      </c>
      <c r="B2038" s="366" t="s">
        <v>2660</v>
      </c>
      <c r="C2038" s="366" t="s">
        <v>2174</v>
      </c>
      <c r="D2038" s="365">
        <v>3115</v>
      </c>
      <c r="E2038" s="366" t="s">
        <v>2654</v>
      </c>
      <c r="F2038" s="368"/>
      <c r="G2038" s="368" t="s">
        <v>4278</v>
      </c>
      <c r="H2038" s="367"/>
      <c r="I2038" s="361"/>
      <c r="J2038" s="362"/>
      <c r="K2038" s="361">
        <v>0</v>
      </c>
      <c r="L2038" s="201">
        <v>-83.643242171728232</v>
      </c>
      <c r="M2038" s="201">
        <v>415.34755298882715</v>
      </c>
      <c r="N2038" s="201">
        <v>41.094000000000001</v>
      </c>
      <c r="O2038" s="361">
        <v>41.094000000000001</v>
      </c>
      <c r="P2038" s="361">
        <v>415.34755298882715</v>
      </c>
      <c r="Q2038" s="361">
        <v>-83.643242171728232</v>
      </c>
      <c r="R2038" s="361">
        <v>311.66723898178583</v>
      </c>
      <c r="S2038" s="361">
        <v>311.66723898178583</v>
      </c>
      <c r="T2038" s="361"/>
      <c r="U2038" s="170">
        <v>243.18860911538599</v>
      </c>
      <c r="V2038" s="170"/>
      <c r="W2038" s="170"/>
      <c r="X2038" s="168"/>
      <c r="Y2038" s="168"/>
      <c r="Z2038" s="168"/>
      <c r="AA2038" s="169"/>
      <c r="AB2038" s="168"/>
      <c r="AC2038" s="168"/>
      <c r="AD2038" s="168"/>
      <c r="AE2038" s="168"/>
      <c r="AF2038" s="168"/>
      <c r="AG2038" s="168"/>
      <c r="AH2038" s="168"/>
      <c r="AI2038" s="168"/>
      <c r="AJ2038" s="168"/>
      <c r="AK2038" s="168"/>
      <c r="AL2038" s="168"/>
      <c r="AM2038" s="168"/>
      <c r="AN2038" s="168"/>
      <c r="AO2038" s="168"/>
    </row>
    <row r="2039" spans="1:41" x14ac:dyDescent="0.25">
      <c r="A2039" s="366"/>
      <c r="B2039" s="366"/>
      <c r="C2039" s="366"/>
      <c r="D2039" s="365"/>
      <c r="E2039" s="366"/>
      <c r="F2039" s="368"/>
      <c r="G2039" s="368"/>
      <c r="H2039" s="367"/>
      <c r="I2039" s="361"/>
      <c r="J2039" s="362"/>
      <c r="K2039" s="361">
        <v>0</v>
      </c>
      <c r="L2039" s="201">
        <v>-83.643242171728232</v>
      </c>
      <c r="M2039" s="201">
        <v>415.34755298882715</v>
      </c>
      <c r="N2039" s="201">
        <v>41.094000000000001</v>
      </c>
      <c r="O2039" s="361">
        <v>41.094000000000001</v>
      </c>
      <c r="P2039" s="361">
        <v>415.34755298882715</v>
      </c>
      <c r="Q2039" s="361">
        <v>-83.643242171728232</v>
      </c>
      <c r="R2039" s="361">
        <v>311.66723898178583</v>
      </c>
      <c r="S2039" s="361">
        <v>311.66723898178583</v>
      </c>
      <c r="T2039" s="361"/>
      <c r="U2039" s="170">
        <v>243.18860911538599</v>
      </c>
      <c r="V2039" s="170"/>
      <c r="W2039" s="170"/>
      <c r="X2039" s="168"/>
      <c r="Y2039" s="168"/>
      <c r="Z2039" s="168"/>
      <c r="AA2039" s="169"/>
      <c r="AB2039" s="168"/>
      <c r="AC2039" s="168"/>
      <c r="AD2039" s="168"/>
      <c r="AE2039" s="168"/>
      <c r="AF2039" s="168"/>
      <c r="AG2039" s="168"/>
      <c r="AH2039" s="168"/>
      <c r="AI2039" s="168"/>
      <c r="AJ2039" s="168"/>
      <c r="AK2039" s="168"/>
      <c r="AL2039" s="168"/>
      <c r="AM2039" s="168"/>
      <c r="AN2039" s="168"/>
      <c r="AO2039" s="168"/>
    </row>
    <row r="2040" spans="1:41" x14ac:dyDescent="0.25">
      <c r="A2040" s="366"/>
      <c r="B2040" s="366"/>
      <c r="C2040" s="366"/>
      <c r="D2040" s="365"/>
      <c r="E2040" s="366" t="s">
        <v>619</v>
      </c>
      <c r="F2040" s="368"/>
      <c r="G2040" s="368" t="s">
        <v>2636</v>
      </c>
      <c r="H2040" s="367"/>
      <c r="I2040" s="361"/>
      <c r="J2040" s="362"/>
      <c r="K2040" s="361">
        <v>0.15525</v>
      </c>
      <c r="L2040" s="201">
        <v>-83.565617171728235</v>
      </c>
      <c r="M2040" s="201">
        <v>415.34755298882715</v>
      </c>
      <c r="N2040" s="201">
        <v>41.094000000000001</v>
      </c>
      <c r="O2040" s="361">
        <v>41.094000000000001</v>
      </c>
      <c r="P2040" s="361">
        <v>415.34755298882715</v>
      </c>
      <c r="Q2040" s="361">
        <v>-83.487992171728237</v>
      </c>
      <c r="R2040" s="361">
        <v>311.74486398178584</v>
      </c>
      <c r="S2040" s="361">
        <v>311.82248898178585</v>
      </c>
      <c r="T2040" s="361"/>
      <c r="U2040" s="170">
        <v>243.266234115386</v>
      </c>
      <c r="V2040" s="170"/>
      <c r="W2040" s="170"/>
      <c r="X2040" s="168"/>
      <c r="Y2040" s="168"/>
      <c r="Z2040" s="168"/>
      <c r="AA2040" s="169"/>
      <c r="AB2040" s="168"/>
      <c r="AC2040" s="168"/>
      <c r="AD2040" s="168"/>
      <c r="AE2040" s="168"/>
      <c r="AF2040" s="168"/>
      <c r="AG2040" s="168"/>
      <c r="AH2040" s="168"/>
      <c r="AI2040" s="168"/>
      <c r="AJ2040" s="168"/>
      <c r="AK2040" s="168"/>
      <c r="AL2040" s="168"/>
      <c r="AM2040" s="168"/>
      <c r="AN2040" s="168"/>
      <c r="AO2040" s="168"/>
    </row>
    <row r="2041" spans="1:41" x14ac:dyDescent="0.25">
      <c r="A2041" s="366" t="s">
        <v>2423</v>
      </c>
      <c r="B2041" s="366" t="s">
        <v>2660</v>
      </c>
      <c r="C2041" s="366" t="s">
        <v>2187</v>
      </c>
      <c r="D2041" s="365">
        <v>3121</v>
      </c>
      <c r="E2041" s="366" t="s">
        <v>2653</v>
      </c>
      <c r="F2041" s="368" t="s">
        <v>2185</v>
      </c>
      <c r="G2041" s="368" t="s">
        <v>2184</v>
      </c>
      <c r="H2041" s="367">
        <v>40</v>
      </c>
      <c r="I2041" s="361"/>
      <c r="J2041" s="362"/>
      <c r="K2041" s="361">
        <v>0.5</v>
      </c>
      <c r="L2041" s="201">
        <v>-83.237992171728237</v>
      </c>
      <c r="M2041" s="201">
        <v>415.34755298882715</v>
      </c>
      <c r="N2041" s="201">
        <v>41.094000000000001</v>
      </c>
      <c r="O2041" s="361">
        <v>41.094000000000001</v>
      </c>
      <c r="P2041" s="361">
        <v>415.34755298882715</v>
      </c>
      <c r="Q2041" s="361">
        <v>-82.987992171728237</v>
      </c>
      <c r="R2041" s="361">
        <v>312.07248898178585</v>
      </c>
      <c r="S2041" s="361">
        <v>312.32248898178585</v>
      </c>
      <c r="T2041" s="361"/>
      <c r="U2041" s="170">
        <v>243.59385911538601</v>
      </c>
      <c r="V2041" s="170"/>
      <c r="W2041" s="170"/>
      <c r="X2041" s="168"/>
      <c r="Y2041" s="168"/>
      <c r="Z2041" s="168"/>
      <c r="AA2041" s="169"/>
      <c r="AB2041" s="168"/>
      <c r="AC2041" s="168"/>
      <c r="AD2041" s="168"/>
      <c r="AE2041" s="168"/>
      <c r="AF2041" s="168"/>
      <c r="AG2041" s="168"/>
      <c r="AH2041" s="168"/>
      <c r="AI2041" s="168"/>
      <c r="AJ2041" s="168"/>
      <c r="AK2041" s="168"/>
      <c r="AL2041" s="168"/>
      <c r="AM2041" s="168"/>
      <c r="AN2041" s="168"/>
      <c r="AO2041" s="168"/>
    </row>
    <row r="2042" spans="1:41" x14ac:dyDescent="0.25">
      <c r="A2042" s="366"/>
      <c r="B2042" s="366"/>
      <c r="C2042" s="366"/>
      <c r="D2042" s="365"/>
      <c r="E2042" s="366" t="s">
        <v>619</v>
      </c>
      <c r="F2042" s="368"/>
      <c r="G2042" s="368" t="s">
        <v>2636</v>
      </c>
      <c r="H2042" s="367"/>
      <c r="I2042" s="361"/>
      <c r="J2042" s="362"/>
      <c r="K2042" s="361">
        <v>0.15525</v>
      </c>
      <c r="L2042" s="201">
        <v>-82.91036717172824</v>
      </c>
      <c r="M2042" s="201">
        <v>415.34755298882715</v>
      </c>
      <c r="N2042" s="201">
        <v>41.094000000000001</v>
      </c>
      <c r="O2042" s="361">
        <v>41.094000000000001</v>
      </c>
      <c r="P2042" s="361">
        <v>415.34755298882715</v>
      </c>
      <c r="Q2042" s="361">
        <v>-82.832742171728242</v>
      </c>
      <c r="R2042" s="361">
        <v>312.40011398178586</v>
      </c>
      <c r="S2042" s="361">
        <v>312.47773898178588</v>
      </c>
      <c r="T2042" s="361"/>
      <c r="U2042" s="170">
        <v>243.92148411538602</v>
      </c>
      <c r="V2042" s="170"/>
      <c r="W2042" s="170"/>
      <c r="X2042" s="168"/>
      <c r="Y2042" s="168"/>
      <c r="Z2042" s="168"/>
      <c r="AA2042" s="169"/>
      <c r="AB2042" s="168"/>
      <c r="AC2042" s="168"/>
      <c r="AD2042" s="168"/>
      <c r="AE2042" s="168"/>
      <c r="AF2042" s="168"/>
      <c r="AG2042" s="168"/>
      <c r="AH2042" s="168"/>
      <c r="AI2042" s="168"/>
      <c r="AJ2042" s="168"/>
      <c r="AK2042" s="168"/>
      <c r="AL2042" s="168"/>
      <c r="AM2042" s="168"/>
      <c r="AN2042" s="168"/>
      <c r="AO2042" s="168"/>
    </row>
    <row r="2043" spans="1:41" x14ac:dyDescent="0.25">
      <c r="A2043" s="366" t="s">
        <v>2423</v>
      </c>
      <c r="B2043" s="366" t="s">
        <v>2660</v>
      </c>
      <c r="C2043" s="366" t="s">
        <v>2190</v>
      </c>
      <c r="D2043" s="365">
        <v>3124</v>
      </c>
      <c r="E2043" s="366" t="s">
        <v>2652</v>
      </c>
      <c r="F2043" s="368"/>
      <c r="G2043" s="368" t="s">
        <v>2632</v>
      </c>
      <c r="H2043" s="367">
        <v>40</v>
      </c>
      <c r="I2043" s="361"/>
      <c r="J2043" s="362"/>
      <c r="K2043" s="361">
        <v>0.32364399999999999</v>
      </c>
      <c r="L2043" s="201">
        <v>-82.670920171728241</v>
      </c>
      <c r="M2043" s="201">
        <v>415.34755298882715</v>
      </c>
      <c r="N2043" s="201">
        <v>41.094000000000001</v>
      </c>
      <c r="O2043" s="361">
        <v>41.094000000000001</v>
      </c>
      <c r="P2043" s="361">
        <v>415.34755298882715</v>
      </c>
      <c r="Q2043" s="361">
        <v>-82.50909817172824</v>
      </c>
      <c r="R2043" s="361">
        <v>312.63956098178591</v>
      </c>
      <c r="S2043" s="361">
        <v>312.80138298178588</v>
      </c>
      <c r="T2043" s="361"/>
      <c r="U2043" s="170">
        <v>244.16093111538606</v>
      </c>
      <c r="V2043" s="170"/>
      <c r="W2043" s="170"/>
      <c r="X2043" s="168"/>
      <c r="Y2043" s="168"/>
      <c r="Z2043" s="168"/>
      <c r="AA2043" s="169"/>
      <c r="AB2043" s="168"/>
      <c r="AC2043" s="168"/>
      <c r="AD2043" s="168"/>
      <c r="AE2043" s="168"/>
      <c r="AF2043" s="168"/>
      <c r="AG2043" s="168"/>
      <c r="AH2043" s="168"/>
      <c r="AI2043" s="168"/>
      <c r="AJ2043" s="168"/>
      <c r="AK2043" s="168"/>
      <c r="AL2043" s="168"/>
      <c r="AM2043" s="168"/>
      <c r="AN2043" s="168"/>
      <c r="AO2043" s="168"/>
    </row>
    <row r="2044" spans="1:41" x14ac:dyDescent="0.25">
      <c r="A2044" s="366"/>
      <c r="B2044" s="366"/>
      <c r="C2044" s="366"/>
      <c r="D2044" s="365"/>
      <c r="E2044" s="366" t="s">
        <v>619</v>
      </c>
      <c r="F2044" s="368"/>
      <c r="G2044" s="368"/>
      <c r="H2044" s="367"/>
      <c r="I2044" s="361"/>
      <c r="J2044" s="362"/>
      <c r="K2044" s="361">
        <v>0</v>
      </c>
      <c r="L2044" s="201">
        <v>-82.50909817172824</v>
      </c>
      <c r="M2044" s="201">
        <v>415.34755298882715</v>
      </c>
      <c r="N2044" s="201">
        <v>41.094000000000001</v>
      </c>
      <c r="O2044" s="361">
        <v>41.094000000000001</v>
      </c>
      <c r="P2044" s="361">
        <v>415.34755298882715</v>
      </c>
      <c r="Q2044" s="361">
        <v>-82.50909817172824</v>
      </c>
      <c r="R2044" s="361">
        <v>312.80138298178588</v>
      </c>
      <c r="S2044" s="361">
        <v>312.80138298178588</v>
      </c>
      <c r="T2044" s="361"/>
      <c r="U2044" s="170">
        <v>244.32275311538604</v>
      </c>
      <c r="V2044" s="170"/>
      <c r="W2044" s="170"/>
      <c r="X2044" s="168"/>
      <c r="Y2044" s="168"/>
      <c r="Z2044" s="168"/>
      <c r="AA2044" s="169"/>
      <c r="AB2044" s="168"/>
      <c r="AC2044" s="168"/>
      <c r="AD2044" s="168"/>
      <c r="AE2044" s="168"/>
      <c r="AF2044" s="168"/>
      <c r="AG2044" s="168"/>
      <c r="AH2044" s="168"/>
      <c r="AI2044" s="168"/>
      <c r="AJ2044" s="168"/>
      <c r="AK2044" s="168"/>
      <c r="AL2044" s="168"/>
      <c r="AM2044" s="168"/>
      <c r="AN2044" s="168"/>
      <c r="AO2044" s="168"/>
    </row>
    <row r="2045" spans="1:41" x14ac:dyDescent="0.25">
      <c r="A2045" s="366"/>
      <c r="B2045" s="366"/>
      <c r="C2045" s="366"/>
      <c r="D2045" s="365"/>
      <c r="E2045" s="366"/>
      <c r="F2045" s="368"/>
      <c r="G2045" s="368"/>
      <c r="H2045" s="367"/>
      <c r="I2045" s="361"/>
      <c r="J2045" s="362"/>
      <c r="K2045" s="361">
        <v>0</v>
      </c>
      <c r="L2045" s="201">
        <v>-82.50909817172824</v>
      </c>
      <c r="M2045" s="201">
        <v>415.34755298882715</v>
      </c>
      <c r="N2045" s="201">
        <v>41.094000000000001</v>
      </c>
      <c r="O2045" s="361">
        <v>41.094000000000001</v>
      </c>
      <c r="P2045" s="361">
        <v>415.34755298882715</v>
      </c>
      <c r="Q2045" s="361">
        <v>-82.50909817172824</v>
      </c>
      <c r="R2045" s="361">
        <v>312.80138298178588</v>
      </c>
      <c r="S2045" s="361">
        <v>312.80138298178588</v>
      </c>
      <c r="T2045" s="361"/>
      <c r="U2045" s="170">
        <v>244.32275311538604</v>
      </c>
      <c r="V2045" s="170"/>
      <c r="W2045" s="170"/>
      <c r="X2045" s="168"/>
      <c r="Y2045" s="168"/>
      <c r="Z2045" s="168"/>
      <c r="AA2045" s="169"/>
      <c r="AB2045" s="168"/>
      <c r="AC2045" s="168"/>
      <c r="AD2045" s="168"/>
      <c r="AE2045" s="168"/>
      <c r="AF2045" s="168"/>
      <c r="AG2045" s="168"/>
      <c r="AH2045" s="168"/>
      <c r="AI2045" s="168"/>
      <c r="AJ2045" s="168"/>
      <c r="AK2045" s="168"/>
      <c r="AL2045" s="168"/>
      <c r="AM2045" s="168"/>
      <c r="AN2045" s="168"/>
      <c r="AO2045" s="168"/>
    </row>
    <row r="2046" spans="1:41" x14ac:dyDescent="0.25">
      <c r="A2046" s="366"/>
      <c r="B2046" s="366"/>
      <c r="C2046" s="366"/>
      <c r="D2046" s="365"/>
      <c r="E2046" s="366" t="s">
        <v>619</v>
      </c>
      <c r="F2046" s="368"/>
      <c r="G2046" s="368"/>
      <c r="H2046" s="367"/>
      <c r="I2046" s="361"/>
      <c r="J2046" s="362"/>
      <c r="K2046" s="361">
        <v>9.9516999999999994E-2</v>
      </c>
      <c r="L2046" s="201">
        <v>-82.45933967172823</v>
      </c>
      <c r="M2046" s="201">
        <v>415.34755298882715</v>
      </c>
      <c r="N2046" s="201">
        <v>41.094000000000001</v>
      </c>
      <c r="O2046" s="361">
        <v>41.094000000000001</v>
      </c>
      <c r="P2046" s="361">
        <v>415.34755298882715</v>
      </c>
      <c r="Q2046" s="361">
        <v>-82.409581171728234</v>
      </c>
      <c r="R2046" s="361">
        <v>312.85114148178587</v>
      </c>
      <c r="S2046" s="361">
        <v>312.90089998178587</v>
      </c>
      <c r="T2046" s="361"/>
      <c r="U2046" s="170">
        <v>244.37251161538603</v>
      </c>
      <c r="V2046" s="170"/>
      <c r="W2046" s="170"/>
      <c r="X2046" s="168"/>
      <c r="Y2046" s="168"/>
      <c r="Z2046" s="168"/>
      <c r="AA2046" s="169"/>
      <c r="AB2046" s="168"/>
      <c r="AC2046" s="168"/>
      <c r="AD2046" s="168"/>
      <c r="AE2046" s="168"/>
      <c r="AF2046" s="168"/>
      <c r="AG2046" s="168"/>
      <c r="AH2046" s="168"/>
      <c r="AI2046" s="168"/>
      <c r="AJ2046" s="168"/>
      <c r="AK2046" s="168"/>
      <c r="AL2046" s="168"/>
      <c r="AM2046" s="168"/>
      <c r="AN2046" s="168"/>
      <c r="AO2046" s="168"/>
    </row>
    <row r="2047" spans="1:41" x14ac:dyDescent="0.25">
      <c r="A2047" s="366" t="s">
        <v>2423</v>
      </c>
      <c r="B2047" s="366" t="s">
        <v>2660</v>
      </c>
      <c r="C2047" s="366" t="s">
        <v>2183</v>
      </c>
      <c r="D2047" s="365">
        <v>3129</v>
      </c>
      <c r="E2047" s="366" t="s">
        <v>2651</v>
      </c>
      <c r="F2047" s="368"/>
      <c r="G2047" s="368" t="s">
        <v>2632</v>
      </c>
      <c r="H2047" s="367">
        <v>40</v>
      </c>
      <c r="I2047" s="361"/>
      <c r="J2047" s="362"/>
      <c r="K2047" s="361">
        <v>0.32364399999999999</v>
      </c>
      <c r="L2047" s="201">
        <v>-82.247759171728234</v>
      </c>
      <c r="M2047" s="201">
        <v>415.34755298882715</v>
      </c>
      <c r="N2047" s="201">
        <v>41.094000000000001</v>
      </c>
      <c r="O2047" s="361">
        <v>41.094000000000001</v>
      </c>
      <c r="P2047" s="361">
        <v>415.34755298882715</v>
      </c>
      <c r="Q2047" s="361">
        <v>-82.085937171728233</v>
      </c>
      <c r="R2047" s="361">
        <v>313.0627219817859</v>
      </c>
      <c r="S2047" s="361">
        <v>313.22454398178587</v>
      </c>
      <c r="T2047" s="361"/>
      <c r="U2047" s="170">
        <v>244.58409211538606</v>
      </c>
      <c r="V2047" s="170"/>
      <c r="W2047" s="170"/>
      <c r="X2047" s="168"/>
      <c r="Y2047" s="168"/>
      <c r="Z2047" s="168"/>
      <c r="AA2047" s="169"/>
      <c r="AB2047" s="168"/>
      <c r="AC2047" s="168"/>
      <c r="AD2047" s="168"/>
      <c r="AE2047" s="168"/>
      <c r="AF2047" s="168"/>
      <c r="AG2047" s="168"/>
      <c r="AH2047" s="168"/>
      <c r="AI2047" s="168"/>
      <c r="AJ2047" s="168"/>
      <c r="AK2047" s="168"/>
      <c r="AL2047" s="168"/>
      <c r="AM2047" s="168"/>
      <c r="AN2047" s="168"/>
      <c r="AO2047" s="168"/>
    </row>
    <row r="2048" spans="1:41" x14ac:dyDescent="0.25">
      <c r="A2048" s="366"/>
      <c r="B2048" s="366"/>
      <c r="C2048" s="366"/>
      <c r="D2048" s="365"/>
      <c r="E2048" s="366" t="s">
        <v>619</v>
      </c>
      <c r="F2048" s="368"/>
      <c r="G2048" s="368"/>
      <c r="H2048" s="367"/>
      <c r="I2048" s="361"/>
      <c r="J2048" s="362"/>
      <c r="K2048" s="361">
        <v>0</v>
      </c>
      <c r="L2048" s="201">
        <v>-82.085937171728233</v>
      </c>
      <c r="M2048" s="201">
        <v>415.34755298882715</v>
      </c>
      <c r="N2048" s="201">
        <v>41.094000000000001</v>
      </c>
      <c r="O2048" s="361">
        <v>41.094000000000001</v>
      </c>
      <c r="P2048" s="361">
        <v>415.34755298882715</v>
      </c>
      <c r="Q2048" s="361">
        <v>-82.085937171728233</v>
      </c>
      <c r="R2048" s="361">
        <v>313.22454398178587</v>
      </c>
      <c r="S2048" s="361">
        <v>313.22454398178587</v>
      </c>
      <c r="T2048" s="361"/>
      <c r="U2048" s="170">
        <v>244.74591411538603</v>
      </c>
      <c r="V2048" s="170"/>
      <c r="W2048" s="170"/>
      <c r="X2048" s="168"/>
      <c r="Y2048" s="168"/>
      <c r="Z2048" s="168"/>
      <c r="AA2048" s="169"/>
      <c r="AB2048" s="168"/>
      <c r="AC2048" s="168"/>
      <c r="AD2048" s="168"/>
      <c r="AE2048" s="168"/>
      <c r="AF2048" s="168"/>
      <c r="AG2048" s="168"/>
      <c r="AH2048" s="168"/>
      <c r="AI2048" s="168"/>
      <c r="AJ2048" s="168"/>
      <c r="AK2048" s="168"/>
      <c r="AL2048" s="168"/>
      <c r="AM2048" s="168"/>
      <c r="AN2048" s="168"/>
      <c r="AO2048" s="168"/>
    </row>
    <row r="2049" spans="1:41" x14ac:dyDescent="0.25">
      <c r="A2049" s="366"/>
      <c r="B2049" s="366"/>
      <c r="C2049" s="366"/>
      <c r="D2049" s="365"/>
      <c r="E2049" s="366"/>
      <c r="F2049" s="368"/>
      <c r="G2049" s="368"/>
      <c r="H2049" s="367"/>
      <c r="I2049" s="361"/>
      <c r="J2049" s="362"/>
      <c r="K2049" s="361">
        <v>0</v>
      </c>
      <c r="L2049" s="201">
        <v>-82.085937171728233</v>
      </c>
      <c r="M2049" s="201">
        <v>415.34755298882715</v>
      </c>
      <c r="N2049" s="201">
        <v>41.094000000000001</v>
      </c>
      <c r="O2049" s="361">
        <v>41.094000000000001</v>
      </c>
      <c r="P2049" s="361">
        <v>415.34755298882715</v>
      </c>
      <c r="Q2049" s="361">
        <v>-82.085937171728233</v>
      </c>
      <c r="R2049" s="361">
        <v>313.22454398178587</v>
      </c>
      <c r="S2049" s="361">
        <v>313.22454398178587</v>
      </c>
      <c r="T2049" s="361"/>
      <c r="U2049" s="170">
        <v>244.74591411538603</v>
      </c>
      <c r="V2049" s="170"/>
      <c r="W2049" s="170"/>
      <c r="X2049" s="168"/>
      <c r="Y2049" s="168"/>
      <c r="Z2049" s="168"/>
      <c r="AA2049" s="169"/>
      <c r="AB2049" s="168"/>
      <c r="AC2049" s="168"/>
      <c r="AD2049" s="168"/>
      <c r="AE2049" s="168"/>
      <c r="AF2049" s="168"/>
      <c r="AG2049" s="168"/>
      <c r="AH2049" s="168"/>
      <c r="AI2049" s="168"/>
      <c r="AJ2049" s="168"/>
      <c r="AK2049" s="168"/>
      <c r="AL2049" s="168"/>
      <c r="AM2049" s="168"/>
      <c r="AN2049" s="168"/>
      <c r="AO2049" s="168"/>
    </row>
    <row r="2050" spans="1:41" x14ac:dyDescent="0.25">
      <c r="A2050" s="366"/>
      <c r="B2050" s="366"/>
      <c r="C2050" s="366"/>
      <c r="D2050" s="365"/>
      <c r="E2050" s="366" t="s">
        <v>619</v>
      </c>
      <c r="F2050" s="368"/>
      <c r="G2050" s="368"/>
      <c r="H2050" s="367"/>
      <c r="I2050" s="361"/>
      <c r="J2050" s="362"/>
      <c r="K2050" s="361">
        <v>9.9516999999999994E-2</v>
      </c>
      <c r="L2050" s="201">
        <v>-82.036178671728237</v>
      </c>
      <c r="M2050" s="201">
        <v>415.34755298882715</v>
      </c>
      <c r="N2050" s="201">
        <v>41.094000000000001</v>
      </c>
      <c r="O2050" s="361">
        <v>41.094000000000001</v>
      </c>
      <c r="P2050" s="361">
        <v>415.34755298882715</v>
      </c>
      <c r="Q2050" s="361">
        <v>-81.986420171728227</v>
      </c>
      <c r="R2050" s="361">
        <v>313.27430248178587</v>
      </c>
      <c r="S2050" s="361">
        <v>313.32406098178586</v>
      </c>
      <c r="T2050" s="361"/>
      <c r="U2050" s="170">
        <v>244.79567261538602</v>
      </c>
      <c r="V2050" s="170"/>
      <c r="W2050" s="170"/>
      <c r="X2050" s="168"/>
      <c r="Y2050" s="168"/>
      <c r="Z2050" s="168"/>
      <c r="AA2050" s="169"/>
      <c r="AB2050" s="168"/>
      <c r="AC2050" s="168"/>
      <c r="AD2050" s="168"/>
      <c r="AE2050" s="168"/>
      <c r="AF2050" s="168"/>
      <c r="AG2050" s="168"/>
      <c r="AH2050" s="168"/>
      <c r="AI2050" s="168"/>
      <c r="AJ2050" s="168"/>
      <c r="AK2050" s="168"/>
      <c r="AL2050" s="168"/>
      <c r="AM2050" s="168"/>
      <c r="AN2050" s="168"/>
      <c r="AO2050" s="168"/>
    </row>
    <row r="2051" spans="1:41" x14ac:dyDescent="0.25">
      <c r="A2051" s="366" t="s">
        <v>2423</v>
      </c>
      <c r="B2051" s="366" t="s">
        <v>2660</v>
      </c>
      <c r="C2051" s="366" t="s">
        <v>2181</v>
      </c>
      <c r="D2051" s="365">
        <v>3133</v>
      </c>
      <c r="E2051" s="366" t="s">
        <v>2650</v>
      </c>
      <c r="F2051" s="368"/>
      <c r="G2051" s="368" t="s">
        <v>2632</v>
      </c>
      <c r="H2051" s="367">
        <v>40</v>
      </c>
      <c r="I2051" s="361"/>
      <c r="J2051" s="362"/>
      <c r="K2051" s="361">
        <v>0.32364399999999999</v>
      </c>
      <c r="L2051" s="201">
        <v>-81.824598171728226</v>
      </c>
      <c r="M2051" s="201">
        <v>415.34755298882715</v>
      </c>
      <c r="N2051" s="201">
        <v>41.094000000000001</v>
      </c>
      <c r="O2051" s="361">
        <v>41.094000000000001</v>
      </c>
      <c r="P2051" s="361">
        <v>415.34755298882715</v>
      </c>
      <c r="Q2051" s="361">
        <v>-81.662776171728225</v>
      </c>
      <c r="R2051" s="361">
        <v>313.48588298178589</v>
      </c>
      <c r="S2051" s="361">
        <v>313.64770498178586</v>
      </c>
      <c r="T2051" s="361"/>
      <c r="U2051" s="170">
        <v>245.00725311538605</v>
      </c>
      <c r="V2051" s="170"/>
      <c r="W2051" s="170"/>
      <c r="X2051" s="168"/>
      <c r="Y2051" s="168"/>
      <c r="Z2051" s="168"/>
      <c r="AA2051" s="169"/>
      <c r="AB2051" s="168"/>
      <c r="AC2051" s="168"/>
      <c r="AD2051" s="168"/>
      <c r="AE2051" s="168"/>
      <c r="AF2051" s="168"/>
      <c r="AG2051" s="168"/>
      <c r="AH2051" s="168"/>
      <c r="AI2051" s="168"/>
      <c r="AJ2051" s="168"/>
      <c r="AK2051" s="168"/>
      <c r="AL2051" s="168"/>
      <c r="AM2051" s="168"/>
      <c r="AN2051" s="168"/>
      <c r="AO2051" s="168"/>
    </row>
    <row r="2052" spans="1:41" x14ac:dyDescent="0.25">
      <c r="A2052" s="366" t="s">
        <v>2423</v>
      </c>
      <c r="B2052" s="366" t="s">
        <v>2660</v>
      </c>
      <c r="C2052" s="366" t="s">
        <v>2174</v>
      </c>
      <c r="D2052" s="365">
        <v>3135</v>
      </c>
      <c r="E2052" s="366" t="s">
        <v>2649</v>
      </c>
      <c r="F2052" s="368"/>
      <c r="G2052" s="368" t="s">
        <v>4278</v>
      </c>
      <c r="H2052" s="367"/>
      <c r="I2052" s="361"/>
      <c r="J2052" s="362"/>
      <c r="K2052" s="361">
        <v>0</v>
      </c>
      <c r="L2052" s="201">
        <v>-81.662776171728225</v>
      </c>
      <c r="M2052" s="201">
        <v>415.34755298882715</v>
      </c>
      <c r="N2052" s="201">
        <v>41.094000000000001</v>
      </c>
      <c r="O2052" s="361">
        <v>41.094000000000001</v>
      </c>
      <c r="P2052" s="361">
        <v>415.34755298882715</v>
      </c>
      <c r="Q2052" s="361">
        <v>-81.662776171728225</v>
      </c>
      <c r="R2052" s="361">
        <v>313.64770498178586</v>
      </c>
      <c r="S2052" s="361">
        <v>313.64770498178586</v>
      </c>
      <c r="T2052" s="361"/>
      <c r="U2052" s="170">
        <v>245.16907511538602</v>
      </c>
      <c r="V2052" s="170"/>
      <c r="W2052" s="170"/>
      <c r="X2052" s="168"/>
      <c r="Y2052" s="168"/>
      <c r="Z2052" s="168"/>
      <c r="AA2052" s="169"/>
      <c r="AB2052" s="168"/>
      <c r="AC2052" s="168"/>
      <c r="AD2052" s="168"/>
      <c r="AE2052" s="168"/>
      <c r="AF2052" s="168"/>
      <c r="AG2052" s="168"/>
      <c r="AH2052" s="168"/>
      <c r="AI2052" s="168"/>
      <c r="AJ2052" s="168"/>
      <c r="AK2052" s="168"/>
      <c r="AL2052" s="168"/>
      <c r="AM2052" s="168"/>
      <c r="AN2052" s="168"/>
      <c r="AO2052" s="168"/>
    </row>
    <row r="2053" spans="1:41" x14ac:dyDescent="0.25">
      <c r="A2053" s="366"/>
      <c r="B2053" s="366"/>
      <c r="C2053" s="366"/>
      <c r="D2053" s="365"/>
      <c r="E2053" s="366"/>
      <c r="F2053" s="368"/>
      <c r="G2053" s="368"/>
      <c r="H2053" s="367"/>
      <c r="I2053" s="361"/>
      <c r="J2053" s="362"/>
      <c r="K2053" s="361">
        <v>0</v>
      </c>
      <c r="L2053" s="201">
        <v>-81.662776171728225</v>
      </c>
      <c r="M2053" s="201">
        <v>415.34755298882715</v>
      </c>
      <c r="N2053" s="201">
        <v>41.094000000000001</v>
      </c>
      <c r="O2053" s="361">
        <v>41.094000000000001</v>
      </c>
      <c r="P2053" s="361">
        <v>415.34755298882715</v>
      </c>
      <c r="Q2053" s="361">
        <v>-81.662776171728225</v>
      </c>
      <c r="R2053" s="361">
        <v>313.64770498178586</v>
      </c>
      <c r="S2053" s="361">
        <v>313.64770498178586</v>
      </c>
      <c r="T2053" s="361"/>
      <c r="U2053" s="170">
        <v>245.16907511538602</v>
      </c>
      <c r="V2053" s="170"/>
      <c r="W2053" s="170"/>
      <c r="X2053" s="168"/>
      <c r="Y2053" s="168"/>
      <c r="Z2053" s="168"/>
      <c r="AA2053" s="169"/>
      <c r="AB2053" s="168"/>
      <c r="AC2053" s="168"/>
      <c r="AD2053" s="168"/>
      <c r="AE2053" s="168"/>
      <c r="AF2053" s="168"/>
      <c r="AG2053" s="168"/>
      <c r="AH2053" s="168"/>
      <c r="AI2053" s="168"/>
      <c r="AJ2053" s="168"/>
      <c r="AK2053" s="168"/>
      <c r="AL2053" s="168"/>
      <c r="AM2053" s="168"/>
      <c r="AN2053" s="168"/>
      <c r="AO2053" s="168"/>
    </row>
    <row r="2054" spans="1:41" x14ac:dyDescent="0.25">
      <c r="A2054" s="366"/>
      <c r="B2054" s="366"/>
      <c r="C2054" s="366"/>
      <c r="D2054" s="365"/>
      <c r="E2054" s="366" t="s">
        <v>619</v>
      </c>
      <c r="F2054" s="368"/>
      <c r="G2054" s="368" t="s">
        <v>2198</v>
      </c>
      <c r="H2054" s="367"/>
      <c r="I2054" s="361"/>
      <c r="J2054" s="362"/>
      <c r="K2054" s="361">
        <v>0.16770400000000002</v>
      </c>
      <c r="L2054" s="201">
        <v>-81.578924171728232</v>
      </c>
      <c r="M2054" s="201">
        <v>415.34755298882715</v>
      </c>
      <c r="N2054" s="201">
        <v>41.094000000000001</v>
      </c>
      <c r="O2054" s="361">
        <v>41.094000000000001</v>
      </c>
      <c r="P2054" s="361">
        <v>415.34755298882715</v>
      </c>
      <c r="Q2054" s="361">
        <v>-81.495072171728225</v>
      </c>
      <c r="R2054" s="361">
        <v>313.7315569817859</v>
      </c>
      <c r="S2054" s="361">
        <v>313.81540898178588</v>
      </c>
      <c r="T2054" s="361"/>
      <c r="U2054" s="170">
        <v>245.25292711538606</v>
      </c>
      <c r="V2054" s="170"/>
      <c r="W2054" s="170"/>
      <c r="X2054" s="168"/>
      <c r="Y2054" s="168"/>
      <c r="Z2054" s="168"/>
      <c r="AA2054" s="169"/>
      <c r="AB2054" s="168"/>
      <c r="AC2054" s="168"/>
      <c r="AD2054" s="168"/>
      <c r="AE2054" s="168"/>
      <c r="AF2054" s="168"/>
      <c r="AG2054" s="168"/>
      <c r="AH2054" s="168"/>
      <c r="AI2054" s="168"/>
      <c r="AJ2054" s="168"/>
      <c r="AK2054" s="168"/>
      <c r="AL2054" s="168"/>
      <c r="AM2054" s="168"/>
      <c r="AN2054" s="168"/>
      <c r="AO2054" s="168"/>
    </row>
    <row r="2055" spans="1:41" x14ac:dyDescent="0.25">
      <c r="A2055" s="366" t="s">
        <v>2423</v>
      </c>
      <c r="B2055" s="366" t="s">
        <v>2660</v>
      </c>
      <c r="C2055" s="366" t="s">
        <v>1981</v>
      </c>
      <c r="D2055" s="365">
        <v>3138</v>
      </c>
      <c r="E2055" s="361" t="s">
        <v>2648</v>
      </c>
      <c r="F2055" s="364"/>
      <c r="G2055" s="364" t="s">
        <v>1978</v>
      </c>
      <c r="H2055" s="363">
        <v>40</v>
      </c>
      <c r="I2055" s="361"/>
      <c r="J2055" s="362"/>
      <c r="K2055" s="361">
        <v>5.7403999999999997E-2</v>
      </c>
      <c r="L2055" s="201">
        <v>-81.466370171728215</v>
      </c>
      <c r="M2055" s="201">
        <v>415.34755298882715</v>
      </c>
      <c r="N2055" s="201">
        <v>41.094000000000001</v>
      </c>
      <c r="O2055" s="361">
        <v>41.094000000000001</v>
      </c>
      <c r="P2055" s="361">
        <v>415.34755298882715</v>
      </c>
      <c r="Q2055" s="361">
        <v>-81.43766817172822</v>
      </c>
      <c r="R2055" s="361">
        <v>313.84411098178589</v>
      </c>
      <c r="S2055" s="361">
        <v>313.8728129817859</v>
      </c>
      <c r="T2055" s="361"/>
      <c r="U2055" s="170">
        <v>245.36548111538605</v>
      </c>
      <c r="V2055" s="170"/>
      <c r="W2055" s="170"/>
      <c r="X2055" s="168"/>
      <c r="Y2055" s="168"/>
      <c r="Z2055" s="168"/>
      <c r="AA2055" s="169"/>
      <c r="AB2055" s="168"/>
      <c r="AC2055" s="168"/>
      <c r="AD2055" s="168"/>
      <c r="AE2055" s="168"/>
      <c r="AF2055" s="168"/>
      <c r="AG2055" s="168"/>
      <c r="AH2055" s="168"/>
      <c r="AI2055" s="168"/>
      <c r="AJ2055" s="168"/>
      <c r="AK2055" s="168"/>
      <c r="AL2055" s="168"/>
      <c r="AM2055" s="168"/>
      <c r="AN2055" s="168"/>
      <c r="AO2055" s="168"/>
    </row>
    <row r="2056" spans="1:41" x14ac:dyDescent="0.25">
      <c r="A2056" s="278"/>
      <c r="B2056" s="278"/>
      <c r="C2056" s="280"/>
      <c r="D2056" s="279"/>
      <c r="E2056" s="280" t="s">
        <v>619</v>
      </c>
      <c r="F2056" s="277"/>
      <c r="G2056" s="277" t="s">
        <v>1962</v>
      </c>
      <c r="H2056" s="276">
        <v>40</v>
      </c>
      <c r="I2056" s="274"/>
      <c r="J2056" s="275"/>
      <c r="K2056" s="274">
        <v>0.103502</v>
      </c>
      <c r="L2056" s="201">
        <v>-81.385917171728209</v>
      </c>
      <c r="M2056" s="201">
        <v>415.34755298882715</v>
      </c>
      <c r="N2056" s="201">
        <v>41.094000000000001</v>
      </c>
      <c r="O2056" s="273">
        <v>41.094000000000001</v>
      </c>
      <c r="P2056" s="273">
        <v>415.34755298882715</v>
      </c>
      <c r="Q2056" s="273">
        <v>-81.334166171728214</v>
      </c>
      <c r="R2056" s="273">
        <v>313.92456398178587</v>
      </c>
      <c r="S2056" s="273">
        <v>313.97631498178589</v>
      </c>
      <c r="T2056" s="273"/>
      <c r="U2056" s="170">
        <v>245.44593411538602</v>
      </c>
      <c r="V2056" s="170"/>
      <c r="W2056" s="170"/>
      <c r="X2056" s="168"/>
      <c r="Y2056" s="168"/>
      <c r="Z2056" s="168"/>
      <c r="AA2056" s="169"/>
      <c r="AB2056" s="168"/>
      <c r="AC2056" s="168"/>
      <c r="AD2056" s="168"/>
      <c r="AE2056" s="168"/>
      <c r="AF2056" s="168"/>
      <c r="AG2056" s="168"/>
      <c r="AH2056" s="168"/>
      <c r="AI2056" s="168"/>
      <c r="AJ2056" s="168"/>
      <c r="AK2056" s="168"/>
      <c r="AL2056" s="168"/>
      <c r="AM2056" s="168"/>
      <c r="AN2056" s="168"/>
      <c r="AO2056" s="168"/>
    </row>
    <row r="2057" spans="1:41" x14ac:dyDescent="0.25">
      <c r="A2057" s="278" t="s">
        <v>2423</v>
      </c>
      <c r="B2057" s="278" t="s">
        <v>2647</v>
      </c>
      <c r="C2057" s="280" t="s">
        <v>111</v>
      </c>
      <c r="D2057" s="279">
        <v>3140</v>
      </c>
      <c r="E2057" s="278" t="s">
        <v>1322</v>
      </c>
      <c r="F2057" s="277" t="s">
        <v>2169</v>
      </c>
      <c r="G2057" s="277" t="s">
        <v>1951</v>
      </c>
      <c r="H2057" s="276"/>
      <c r="I2057" s="273"/>
      <c r="J2057" s="275"/>
      <c r="K2057" s="274">
        <v>0</v>
      </c>
      <c r="L2057" s="201">
        <v>-81.334166171728214</v>
      </c>
      <c r="M2057" s="201">
        <v>415.34755298882715</v>
      </c>
      <c r="N2057" s="201">
        <v>41.094000000000001</v>
      </c>
      <c r="O2057" s="273">
        <v>41.094000000000001</v>
      </c>
      <c r="P2057" s="273">
        <v>415.34755298882715</v>
      </c>
      <c r="Q2057" s="273">
        <v>-81.334166171728214</v>
      </c>
      <c r="R2057" s="273">
        <v>313.97631498178589</v>
      </c>
      <c r="S2057" s="273">
        <v>313.97631498178589</v>
      </c>
      <c r="T2057" s="273"/>
      <c r="U2057" s="170">
        <v>245.49768511538605</v>
      </c>
      <c r="V2057" s="170"/>
      <c r="W2057" s="170"/>
      <c r="X2057" s="168"/>
      <c r="Y2057" s="168"/>
      <c r="Z2057" s="168"/>
      <c r="AA2057" s="169"/>
      <c r="AB2057" s="168"/>
      <c r="AC2057" s="168"/>
      <c r="AD2057" s="168"/>
      <c r="AE2057" s="168"/>
      <c r="AF2057" s="168"/>
      <c r="AG2057" s="168"/>
      <c r="AH2057" s="168"/>
      <c r="AI2057" s="168"/>
      <c r="AJ2057" s="168"/>
      <c r="AK2057" s="168"/>
      <c r="AL2057" s="168"/>
      <c r="AM2057" s="168"/>
      <c r="AN2057" s="168"/>
      <c r="AO2057" s="168"/>
    </row>
    <row r="2058" spans="1:41" x14ac:dyDescent="0.25">
      <c r="A2058" s="278"/>
      <c r="B2058" s="278"/>
      <c r="C2058" s="280"/>
      <c r="D2058" s="279"/>
      <c r="E2058" s="283" t="s">
        <v>619</v>
      </c>
      <c r="F2058" s="277"/>
      <c r="G2058" s="277" t="s">
        <v>1969</v>
      </c>
      <c r="H2058" s="282"/>
      <c r="I2058" s="281"/>
      <c r="J2058" s="275"/>
      <c r="K2058" s="274">
        <v>0.14528199999999999</v>
      </c>
      <c r="L2058" s="201">
        <v>-81.261525171728209</v>
      </c>
      <c r="M2058" s="201">
        <v>415.34755298882715</v>
      </c>
      <c r="N2058" s="201">
        <v>41.094000000000001</v>
      </c>
      <c r="O2058" s="273">
        <v>41.094000000000001</v>
      </c>
      <c r="P2058" s="273">
        <v>415.34755298882715</v>
      </c>
      <c r="Q2058" s="273">
        <v>-81.188884171728219</v>
      </c>
      <c r="R2058" s="273">
        <v>314.04895598178592</v>
      </c>
      <c r="S2058" s="273">
        <v>314.1215969817859</v>
      </c>
      <c r="T2058" s="273"/>
      <c r="U2058" s="170">
        <v>245.57032611538608</v>
      </c>
      <c r="V2058" s="170"/>
      <c r="W2058" s="170"/>
      <c r="X2058" s="168"/>
      <c r="Y2058" s="168"/>
      <c r="Z2058" s="168"/>
      <c r="AA2058" s="169"/>
      <c r="AB2058" s="168"/>
      <c r="AC2058" s="168"/>
      <c r="AD2058" s="168"/>
      <c r="AE2058" s="168"/>
      <c r="AF2058" s="168"/>
      <c r="AG2058" s="168"/>
      <c r="AH2058" s="168"/>
      <c r="AI2058" s="168"/>
      <c r="AJ2058" s="168"/>
      <c r="AK2058" s="168"/>
      <c r="AL2058" s="168"/>
      <c r="AM2058" s="168"/>
      <c r="AN2058" s="168"/>
      <c r="AO2058" s="168"/>
    </row>
    <row r="2059" spans="1:41" x14ac:dyDescent="0.25">
      <c r="A2059" s="278" t="s">
        <v>2423</v>
      </c>
      <c r="B2059" s="278" t="s">
        <v>2647</v>
      </c>
      <c r="C2059" s="280" t="s">
        <v>2087</v>
      </c>
      <c r="D2059" s="279">
        <v>3141</v>
      </c>
      <c r="E2059" s="278" t="s">
        <v>2646</v>
      </c>
      <c r="F2059" s="277"/>
      <c r="G2059" s="277" t="s">
        <v>2085</v>
      </c>
      <c r="H2059" s="276"/>
      <c r="I2059" s="273"/>
      <c r="J2059" s="275"/>
      <c r="K2059" s="274">
        <v>0</v>
      </c>
      <c r="L2059" s="201">
        <v>-81.188884171728219</v>
      </c>
      <c r="M2059" s="201">
        <v>415.34755298882715</v>
      </c>
      <c r="N2059" s="201">
        <v>41.094000000000001</v>
      </c>
      <c r="O2059" s="273">
        <v>41.094000000000001</v>
      </c>
      <c r="P2059" s="273">
        <v>415.34755298882715</v>
      </c>
      <c r="Q2059" s="273">
        <v>-81.188884171728219</v>
      </c>
      <c r="R2059" s="273">
        <v>314.1215969817859</v>
      </c>
      <c r="S2059" s="273">
        <v>314.1215969817859</v>
      </c>
      <c r="T2059" s="273"/>
      <c r="U2059" s="170">
        <v>245.64296711538606</v>
      </c>
      <c r="V2059" s="170"/>
      <c r="W2059" s="170"/>
      <c r="X2059" s="168"/>
      <c r="Y2059" s="168"/>
      <c r="Z2059" s="168"/>
      <c r="AA2059" s="169"/>
      <c r="AB2059" s="168"/>
      <c r="AC2059" s="168"/>
      <c r="AD2059" s="168"/>
      <c r="AE2059" s="168"/>
      <c r="AF2059" s="168"/>
      <c r="AG2059" s="168"/>
      <c r="AH2059" s="168"/>
      <c r="AI2059" s="168"/>
      <c r="AJ2059" s="168"/>
      <c r="AK2059" s="168"/>
      <c r="AL2059" s="168"/>
      <c r="AM2059" s="168"/>
      <c r="AN2059" s="168"/>
      <c r="AO2059" s="168"/>
    </row>
    <row r="2060" spans="1:41" x14ac:dyDescent="0.25">
      <c r="A2060" s="278"/>
      <c r="B2060" s="278"/>
      <c r="C2060" s="280"/>
      <c r="D2060" s="279"/>
      <c r="E2060" s="283" t="s">
        <v>619</v>
      </c>
      <c r="F2060" s="277"/>
      <c r="G2060" s="277" t="s">
        <v>1969</v>
      </c>
      <c r="H2060" s="282"/>
      <c r="I2060" s="281"/>
      <c r="J2060" s="275"/>
      <c r="K2060" s="274">
        <v>0</v>
      </c>
      <c r="L2060" s="201">
        <v>-81.188884171728219</v>
      </c>
      <c r="M2060" s="201">
        <v>415.34755298882715</v>
      </c>
      <c r="N2060" s="201">
        <v>41.094000000000001</v>
      </c>
      <c r="O2060" s="273">
        <v>41.094000000000001</v>
      </c>
      <c r="P2060" s="273">
        <v>415.34755298882715</v>
      </c>
      <c r="Q2060" s="273">
        <v>-81.188884171728219</v>
      </c>
      <c r="R2060" s="273">
        <v>314.1215969817859</v>
      </c>
      <c r="S2060" s="273">
        <v>314.1215969817859</v>
      </c>
      <c r="T2060" s="273"/>
      <c r="U2060" s="170">
        <v>245.64296711538606</v>
      </c>
      <c r="V2060" s="170"/>
      <c r="W2060" s="170"/>
      <c r="X2060" s="168"/>
      <c r="Y2060" s="168"/>
      <c r="Z2060" s="168"/>
      <c r="AA2060" s="169"/>
      <c r="AB2060" s="168"/>
      <c r="AC2060" s="168"/>
      <c r="AD2060" s="168"/>
      <c r="AE2060" s="168"/>
      <c r="AF2060" s="168"/>
      <c r="AG2060" s="168"/>
      <c r="AH2060" s="168"/>
      <c r="AI2060" s="168"/>
      <c r="AJ2060" s="168"/>
      <c r="AK2060" s="168"/>
      <c r="AL2060" s="168"/>
      <c r="AM2060" s="168"/>
      <c r="AN2060" s="168"/>
      <c r="AO2060" s="168"/>
    </row>
    <row r="2061" spans="1:41" x14ac:dyDescent="0.25">
      <c r="A2061" s="278" t="s">
        <v>2423</v>
      </c>
      <c r="B2061" s="278" t="s">
        <v>2647</v>
      </c>
      <c r="C2061" s="280" t="s">
        <v>1990</v>
      </c>
      <c r="D2061" s="279">
        <v>3141</v>
      </c>
      <c r="E2061" s="278" t="s">
        <v>2645</v>
      </c>
      <c r="F2061" s="277" t="s">
        <v>1988</v>
      </c>
      <c r="G2061" s="277" t="s">
        <v>1987</v>
      </c>
      <c r="H2061" s="276"/>
      <c r="I2061" s="273"/>
      <c r="J2061" s="275"/>
      <c r="K2061" s="274">
        <v>0</v>
      </c>
      <c r="L2061" s="201">
        <v>-81.188884171728219</v>
      </c>
      <c r="M2061" s="201">
        <v>415.34755298882715</v>
      </c>
      <c r="N2061" s="201">
        <v>41.094000000000001</v>
      </c>
      <c r="O2061" s="273">
        <v>41.094000000000001</v>
      </c>
      <c r="P2061" s="273">
        <v>415.34755298882715</v>
      </c>
      <c r="Q2061" s="273">
        <v>-81.188884171728219</v>
      </c>
      <c r="R2061" s="273">
        <v>314.1215969817859</v>
      </c>
      <c r="S2061" s="273">
        <v>314.1215969817859</v>
      </c>
      <c r="T2061" s="273"/>
      <c r="U2061" s="170">
        <v>245.64296711538606</v>
      </c>
      <c r="V2061" s="170"/>
      <c r="W2061" s="170"/>
      <c r="X2061" s="168"/>
      <c r="Y2061" s="168"/>
      <c r="Z2061" s="168"/>
      <c r="AA2061" s="169"/>
      <c r="AB2061" s="168"/>
      <c r="AC2061" s="168"/>
      <c r="AD2061" s="168"/>
      <c r="AE2061" s="168"/>
      <c r="AF2061" s="168"/>
      <c r="AG2061" s="168"/>
      <c r="AH2061" s="168"/>
      <c r="AI2061" s="168"/>
      <c r="AJ2061" s="168"/>
      <c r="AK2061" s="168"/>
      <c r="AL2061" s="168"/>
      <c r="AM2061" s="168"/>
      <c r="AN2061" s="168"/>
      <c r="AO2061" s="168"/>
    </row>
    <row r="2062" spans="1:41" x14ac:dyDescent="0.25">
      <c r="A2062" s="278"/>
      <c r="B2062" s="278"/>
      <c r="C2062" s="280"/>
      <c r="D2062" s="279"/>
      <c r="E2062" s="278" t="s">
        <v>619</v>
      </c>
      <c r="F2062" s="277"/>
      <c r="G2062" s="277" t="s">
        <v>1962</v>
      </c>
      <c r="H2062" s="276">
        <v>40</v>
      </c>
      <c r="I2062" s="273"/>
      <c r="J2062" s="275"/>
      <c r="K2062" s="274">
        <v>0.13121600000000003</v>
      </c>
      <c r="L2062" s="201">
        <v>-81.123276171728222</v>
      </c>
      <c r="M2062" s="201">
        <v>415.34755298882715</v>
      </c>
      <c r="N2062" s="201">
        <v>41.094000000000001</v>
      </c>
      <c r="O2062" s="273">
        <v>41.094000000000001</v>
      </c>
      <c r="P2062" s="273">
        <v>415.34755298882715</v>
      </c>
      <c r="Q2062" s="273">
        <v>-81.057668171728224</v>
      </c>
      <c r="R2062" s="273">
        <v>314.1872049817859</v>
      </c>
      <c r="S2062" s="273">
        <v>314.25281298178589</v>
      </c>
      <c r="T2062" s="273"/>
      <c r="U2062" s="170">
        <v>245.70857511538605</v>
      </c>
      <c r="V2062" s="170"/>
      <c r="W2062" s="170"/>
      <c r="X2062" s="168"/>
      <c r="Y2062" s="168"/>
      <c r="Z2062" s="168"/>
      <c r="AA2062" s="169"/>
      <c r="AB2062" s="168"/>
      <c r="AC2062" s="168"/>
      <c r="AD2062" s="168"/>
      <c r="AE2062" s="168"/>
      <c r="AF2062" s="168"/>
      <c r="AG2062" s="168"/>
      <c r="AH2062" s="168"/>
      <c r="AI2062" s="168"/>
      <c r="AJ2062" s="168"/>
      <c r="AK2062" s="168"/>
      <c r="AL2062" s="168"/>
      <c r="AM2062" s="168"/>
      <c r="AN2062" s="168"/>
      <c r="AO2062" s="168"/>
    </row>
    <row r="2063" spans="1:41" x14ac:dyDescent="0.25">
      <c r="A2063" s="366" t="s">
        <v>2423</v>
      </c>
      <c r="B2063" s="366" t="s">
        <v>2644</v>
      </c>
      <c r="C2063" s="366" t="s">
        <v>1981</v>
      </c>
      <c r="D2063" s="365">
        <v>3143</v>
      </c>
      <c r="E2063" s="361" t="s">
        <v>2643</v>
      </c>
      <c r="F2063" s="364"/>
      <c r="G2063" s="364" t="s">
        <v>1978</v>
      </c>
      <c r="H2063" s="363">
        <v>40</v>
      </c>
      <c r="I2063" s="361"/>
      <c r="J2063" s="362"/>
      <c r="K2063" s="369">
        <v>5.7403999999999997E-2</v>
      </c>
      <c r="L2063" s="201">
        <v>-81.028966171728229</v>
      </c>
      <c r="M2063" s="201">
        <v>415.34755298882715</v>
      </c>
      <c r="N2063" s="201">
        <v>41.094000000000001</v>
      </c>
      <c r="O2063" s="361">
        <v>41.094000000000001</v>
      </c>
      <c r="P2063" s="361">
        <v>415.34755298882715</v>
      </c>
      <c r="Q2063" s="361">
        <v>-81.000264171728219</v>
      </c>
      <c r="R2063" s="361">
        <v>314.2815149817859</v>
      </c>
      <c r="S2063" s="361">
        <v>314.31021698178591</v>
      </c>
      <c r="T2063" s="361"/>
      <c r="U2063" s="170">
        <v>245.80288511538606</v>
      </c>
      <c r="V2063" s="170"/>
      <c r="W2063" s="170"/>
      <c r="X2063" s="168"/>
      <c r="Y2063" s="168"/>
      <c r="Z2063" s="168"/>
      <c r="AA2063" s="169"/>
      <c r="AB2063" s="168"/>
      <c r="AC2063" s="168"/>
      <c r="AD2063" s="168"/>
      <c r="AE2063" s="168"/>
      <c r="AF2063" s="168"/>
      <c r="AG2063" s="168"/>
      <c r="AH2063" s="168"/>
      <c r="AI2063" s="168"/>
      <c r="AJ2063" s="168"/>
      <c r="AK2063" s="168"/>
      <c r="AL2063" s="168"/>
      <c r="AM2063" s="168"/>
      <c r="AN2063" s="168"/>
      <c r="AO2063" s="168"/>
    </row>
    <row r="2064" spans="1:41" x14ac:dyDescent="0.25">
      <c r="A2064" s="366"/>
      <c r="B2064" s="366"/>
      <c r="C2064" s="366"/>
      <c r="D2064" s="365"/>
      <c r="E2064" s="366" t="s">
        <v>619</v>
      </c>
      <c r="F2064" s="368"/>
      <c r="G2064" s="368" t="s">
        <v>2198</v>
      </c>
      <c r="H2064" s="363"/>
      <c r="I2064" s="361"/>
      <c r="J2064" s="362"/>
      <c r="K2064" s="369">
        <v>0.16770400000000002</v>
      </c>
      <c r="L2064" s="201">
        <v>-80.916412171728211</v>
      </c>
      <c r="M2064" s="201">
        <v>415.34755298882715</v>
      </c>
      <c r="N2064" s="201">
        <v>41.094000000000001</v>
      </c>
      <c r="O2064" s="361">
        <v>41.094000000000001</v>
      </c>
      <c r="P2064" s="361">
        <v>415.34755298882715</v>
      </c>
      <c r="Q2064" s="361">
        <v>-80.832560171728218</v>
      </c>
      <c r="R2064" s="361">
        <v>314.39406898178595</v>
      </c>
      <c r="S2064" s="361">
        <v>314.47792098178593</v>
      </c>
      <c r="T2064" s="361"/>
      <c r="U2064" s="170">
        <v>245.91543911538611</v>
      </c>
      <c r="V2064" s="170"/>
      <c r="W2064" s="170"/>
      <c r="X2064" s="168"/>
      <c r="Y2064" s="168"/>
      <c r="Z2064" s="168"/>
      <c r="AA2064" s="169"/>
      <c r="AB2064" s="168"/>
      <c r="AC2064" s="168"/>
      <c r="AD2064" s="168"/>
      <c r="AE2064" s="168"/>
      <c r="AF2064" s="168"/>
      <c r="AG2064" s="168"/>
      <c r="AH2064" s="168"/>
      <c r="AI2064" s="168"/>
      <c r="AJ2064" s="168"/>
      <c r="AK2064" s="168"/>
      <c r="AL2064" s="168"/>
      <c r="AM2064" s="168"/>
      <c r="AN2064" s="168"/>
      <c r="AO2064" s="168"/>
    </row>
    <row r="2065" spans="1:41" x14ac:dyDescent="0.25">
      <c r="A2065" s="366" t="s">
        <v>2423</v>
      </c>
      <c r="B2065" s="366" t="s">
        <v>2644</v>
      </c>
      <c r="C2065" s="366" t="s">
        <v>2197</v>
      </c>
      <c r="D2065" s="365">
        <v>3144</v>
      </c>
      <c r="E2065" s="366" t="s">
        <v>2642</v>
      </c>
      <c r="F2065" s="368"/>
      <c r="G2065" s="368" t="s">
        <v>2632</v>
      </c>
      <c r="H2065" s="367">
        <v>40</v>
      </c>
      <c r="I2065" s="361"/>
      <c r="J2065" s="362"/>
      <c r="K2065" s="361">
        <v>0.32364399999999999</v>
      </c>
      <c r="L2065" s="201">
        <v>-80.670738171728217</v>
      </c>
      <c r="M2065" s="201">
        <v>415.34755298882715</v>
      </c>
      <c r="N2065" s="201">
        <v>41.094000000000001</v>
      </c>
      <c r="O2065" s="361">
        <v>41.094000000000001</v>
      </c>
      <c r="P2065" s="361">
        <v>415.34755298882715</v>
      </c>
      <c r="Q2065" s="361">
        <v>-80.508916171728217</v>
      </c>
      <c r="R2065" s="361">
        <v>314.63974298178596</v>
      </c>
      <c r="S2065" s="361">
        <v>314.80156498178593</v>
      </c>
      <c r="T2065" s="361"/>
      <c r="U2065" s="170">
        <v>246.16111311538612</v>
      </c>
      <c r="V2065" s="170"/>
      <c r="W2065" s="170"/>
      <c r="X2065" s="168"/>
      <c r="Y2065" s="168"/>
      <c r="Z2065" s="168"/>
      <c r="AA2065" s="169"/>
      <c r="AB2065" s="168"/>
      <c r="AC2065" s="168"/>
      <c r="AD2065" s="168"/>
      <c r="AE2065" s="168"/>
      <c r="AF2065" s="168"/>
      <c r="AG2065" s="168"/>
      <c r="AH2065" s="168"/>
      <c r="AI2065" s="168"/>
      <c r="AJ2065" s="168"/>
      <c r="AK2065" s="168"/>
      <c r="AL2065" s="168"/>
      <c r="AM2065" s="168"/>
      <c r="AN2065" s="168"/>
      <c r="AO2065" s="168"/>
    </row>
    <row r="2066" spans="1:41" x14ac:dyDescent="0.25">
      <c r="A2066" s="366" t="s">
        <v>2423</v>
      </c>
      <c r="B2066" s="366" t="s">
        <v>2644</v>
      </c>
      <c r="C2066" s="366" t="s">
        <v>2174</v>
      </c>
      <c r="D2066" s="365">
        <v>3146</v>
      </c>
      <c r="E2066" s="366" t="s">
        <v>2641</v>
      </c>
      <c r="F2066" s="368"/>
      <c r="G2066" s="368" t="s">
        <v>4278</v>
      </c>
      <c r="H2066" s="367"/>
      <c r="I2066" s="361"/>
      <c r="J2066" s="362"/>
      <c r="K2066" s="361">
        <v>0</v>
      </c>
      <c r="L2066" s="201">
        <v>-80.508916171728217</v>
      </c>
      <c r="M2066" s="201">
        <v>415.34755298882715</v>
      </c>
      <c r="N2066" s="201">
        <v>41.094000000000001</v>
      </c>
      <c r="O2066" s="361">
        <v>41.094000000000001</v>
      </c>
      <c r="P2066" s="361">
        <v>415.34755298882715</v>
      </c>
      <c r="Q2066" s="361">
        <v>-80.508916171728217</v>
      </c>
      <c r="R2066" s="361">
        <v>314.80156498178593</v>
      </c>
      <c r="S2066" s="361">
        <v>314.80156498178593</v>
      </c>
      <c r="T2066" s="361"/>
      <c r="U2066" s="170">
        <v>246.32293511538609</v>
      </c>
      <c r="V2066" s="170"/>
      <c r="W2066" s="170"/>
      <c r="X2066" s="168"/>
      <c r="Y2066" s="168"/>
      <c r="Z2066" s="168"/>
      <c r="AA2066" s="169"/>
      <c r="AB2066" s="168"/>
      <c r="AC2066" s="168"/>
      <c r="AD2066" s="168"/>
      <c r="AE2066" s="168"/>
      <c r="AF2066" s="168"/>
      <c r="AG2066" s="168"/>
      <c r="AH2066" s="168"/>
      <c r="AI2066" s="168"/>
      <c r="AJ2066" s="168"/>
      <c r="AK2066" s="168"/>
      <c r="AL2066" s="168"/>
      <c r="AM2066" s="168"/>
      <c r="AN2066" s="168"/>
      <c r="AO2066" s="168"/>
    </row>
    <row r="2067" spans="1:41" x14ac:dyDescent="0.25">
      <c r="A2067" s="366"/>
      <c r="B2067" s="366"/>
      <c r="C2067" s="366"/>
      <c r="D2067" s="365"/>
      <c r="E2067" s="366"/>
      <c r="F2067" s="368"/>
      <c r="G2067" s="368"/>
      <c r="H2067" s="367"/>
      <c r="I2067" s="361"/>
      <c r="J2067" s="362"/>
      <c r="K2067" s="361">
        <v>0</v>
      </c>
      <c r="L2067" s="201">
        <v>-80.508916171728217</v>
      </c>
      <c r="M2067" s="201">
        <v>415.34755298882715</v>
      </c>
      <c r="N2067" s="201">
        <v>41.094000000000001</v>
      </c>
      <c r="O2067" s="361">
        <v>41.094000000000001</v>
      </c>
      <c r="P2067" s="361">
        <v>415.34755298882715</v>
      </c>
      <c r="Q2067" s="361">
        <v>-80.508916171728217</v>
      </c>
      <c r="R2067" s="361">
        <v>314.80156498178593</v>
      </c>
      <c r="S2067" s="361">
        <v>314.80156498178593</v>
      </c>
      <c r="T2067" s="361"/>
      <c r="U2067" s="170">
        <v>246.32293511538609</v>
      </c>
      <c r="V2067" s="170"/>
      <c r="W2067" s="170"/>
      <c r="X2067" s="168"/>
      <c r="Y2067" s="168"/>
      <c r="Z2067" s="168"/>
      <c r="AA2067" s="169"/>
      <c r="AB2067" s="168"/>
      <c r="AC2067" s="168"/>
      <c r="AD2067" s="168"/>
      <c r="AE2067" s="168"/>
      <c r="AF2067" s="168"/>
      <c r="AG2067" s="168"/>
      <c r="AH2067" s="168"/>
      <c r="AI2067" s="168"/>
      <c r="AJ2067" s="168"/>
      <c r="AK2067" s="168"/>
      <c r="AL2067" s="168"/>
      <c r="AM2067" s="168"/>
      <c r="AN2067" s="168"/>
      <c r="AO2067" s="168"/>
    </row>
    <row r="2068" spans="1:41" x14ac:dyDescent="0.25">
      <c r="A2068" s="366"/>
      <c r="B2068" s="366"/>
      <c r="C2068" s="366"/>
      <c r="D2068" s="365"/>
      <c r="E2068" s="366" t="s">
        <v>619</v>
      </c>
      <c r="F2068" s="368"/>
      <c r="G2068" s="368" t="s">
        <v>1962</v>
      </c>
      <c r="H2068" s="367"/>
      <c r="I2068" s="361"/>
      <c r="J2068" s="362"/>
      <c r="K2068" s="361">
        <v>9.9516999999999994E-2</v>
      </c>
      <c r="L2068" s="201">
        <v>-80.459157671728207</v>
      </c>
      <c r="M2068" s="201">
        <v>415.34755298882715</v>
      </c>
      <c r="N2068" s="201">
        <v>41.094000000000001</v>
      </c>
      <c r="O2068" s="361">
        <v>41.094000000000001</v>
      </c>
      <c r="P2068" s="361">
        <v>415.34755298882715</v>
      </c>
      <c r="Q2068" s="361">
        <v>-80.409399171728211</v>
      </c>
      <c r="R2068" s="361">
        <v>314.85132348178593</v>
      </c>
      <c r="S2068" s="361">
        <v>314.90108198178592</v>
      </c>
      <c r="T2068" s="361"/>
      <c r="U2068" s="170">
        <v>246.37269361538608</v>
      </c>
      <c r="V2068" s="170"/>
      <c r="W2068" s="170"/>
      <c r="X2068" s="168"/>
      <c r="Y2068" s="168"/>
      <c r="Z2068" s="168"/>
      <c r="AA2068" s="169"/>
      <c r="AB2068" s="168"/>
      <c r="AC2068" s="168"/>
      <c r="AD2068" s="168"/>
      <c r="AE2068" s="168"/>
      <c r="AF2068" s="168"/>
      <c r="AG2068" s="168"/>
      <c r="AH2068" s="168"/>
      <c r="AI2068" s="168"/>
      <c r="AJ2068" s="168"/>
      <c r="AK2068" s="168"/>
      <c r="AL2068" s="168"/>
      <c r="AM2068" s="168"/>
      <c r="AN2068" s="168"/>
      <c r="AO2068" s="168"/>
    </row>
    <row r="2069" spans="1:41" x14ac:dyDescent="0.25">
      <c r="A2069" s="366" t="s">
        <v>2423</v>
      </c>
      <c r="B2069" s="366" t="s">
        <v>2644</v>
      </c>
      <c r="C2069" s="366" t="s">
        <v>2194</v>
      </c>
      <c r="D2069" s="365">
        <v>3149</v>
      </c>
      <c r="E2069" s="366" t="s">
        <v>2640</v>
      </c>
      <c r="F2069" s="368"/>
      <c r="G2069" s="368" t="s">
        <v>2632</v>
      </c>
      <c r="H2069" s="367">
        <v>40</v>
      </c>
      <c r="I2069" s="361"/>
      <c r="J2069" s="362"/>
      <c r="K2069" s="361">
        <v>0.32364399999999999</v>
      </c>
      <c r="L2069" s="201">
        <v>-80.24757717172821</v>
      </c>
      <c r="M2069" s="201">
        <v>415.34755298882715</v>
      </c>
      <c r="N2069" s="201">
        <v>41.094000000000001</v>
      </c>
      <c r="O2069" s="361">
        <v>41.094000000000001</v>
      </c>
      <c r="P2069" s="361">
        <v>415.34755298882715</v>
      </c>
      <c r="Q2069" s="361">
        <v>-80.085755171728209</v>
      </c>
      <c r="R2069" s="361">
        <v>315.06290398178595</v>
      </c>
      <c r="S2069" s="361">
        <v>315.22472598178592</v>
      </c>
      <c r="T2069" s="361"/>
      <c r="U2069" s="170">
        <v>246.58427411538611</v>
      </c>
      <c r="V2069" s="170"/>
      <c r="W2069" s="170"/>
      <c r="X2069" s="168"/>
      <c r="Y2069" s="168"/>
      <c r="Z2069" s="168"/>
      <c r="AA2069" s="169"/>
      <c r="AB2069" s="168"/>
      <c r="AC2069" s="168"/>
      <c r="AD2069" s="168"/>
      <c r="AE2069" s="168"/>
      <c r="AF2069" s="168"/>
      <c r="AG2069" s="168"/>
      <c r="AH2069" s="168"/>
      <c r="AI2069" s="168"/>
      <c r="AJ2069" s="168"/>
      <c r="AK2069" s="168"/>
      <c r="AL2069" s="168"/>
      <c r="AM2069" s="168"/>
      <c r="AN2069" s="168"/>
      <c r="AO2069" s="168"/>
    </row>
    <row r="2070" spans="1:41" x14ac:dyDescent="0.25">
      <c r="A2070" s="366"/>
      <c r="B2070" s="366"/>
      <c r="C2070" s="366"/>
      <c r="D2070" s="365"/>
      <c r="E2070" s="366" t="s">
        <v>619</v>
      </c>
      <c r="F2070" s="368"/>
      <c r="G2070" s="368"/>
      <c r="H2070" s="367"/>
      <c r="I2070" s="361"/>
      <c r="J2070" s="362"/>
      <c r="K2070" s="361">
        <v>0</v>
      </c>
      <c r="L2070" s="201">
        <v>-80.085755171728209</v>
      </c>
      <c r="M2070" s="201">
        <v>415.34755298882715</v>
      </c>
      <c r="N2070" s="201">
        <v>41.094000000000001</v>
      </c>
      <c r="O2070" s="361">
        <v>41.094000000000001</v>
      </c>
      <c r="P2070" s="361">
        <v>415.34755298882715</v>
      </c>
      <c r="Q2070" s="361">
        <v>-80.085755171728209</v>
      </c>
      <c r="R2070" s="361">
        <v>315.22472598178592</v>
      </c>
      <c r="S2070" s="361">
        <v>315.22472598178592</v>
      </c>
      <c r="T2070" s="361"/>
      <c r="U2070" s="170">
        <v>246.74609611538608</v>
      </c>
      <c r="V2070" s="170"/>
      <c r="W2070" s="170"/>
      <c r="X2070" s="168"/>
      <c r="Y2070" s="168"/>
      <c r="Z2070" s="168"/>
      <c r="AA2070" s="169"/>
      <c r="AB2070" s="168"/>
      <c r="AC2070" s="168"/>
      <c r="AD2070" s="168"/>
      <c r="AE2070" s="168"/>
      <c r="AF2070" s="168"/>
      <c r="AG2070" s="168"/>
      <c r="AH2070" s="168"/>
      <c r="AI2070" s="168"/>
      <c r="AJ2070" s="168"/>
      <c r="AK2070" s="168"/>
      <c r="AL2070" s="168"/>
      <c r="AM2070" s="168"/>
      <c r="AN2070" s="168"/>
      <c r="AO2070" s="168"/>
    </row>
    <row r="2071" spans="1:41" x14ac:dyDescent="0.25">
      <c r="A2071" s="366"/>
      <c r="B2071" s="366"/>
      <c r="C2071" s="366"/>
      <c r="D2071" s="365"/>
      <c r="E2071" s="366"/>
      <c r="F2071" s="368"/>
      <c r="G2071" s="368"/>
      <c r="H2071" s="367"/>
      <c r="I2071" s="361"/>
      <c r="J2071" s="362"/>
      <c r="K2071" s="361">
        <v>0</v>
      </c>
      <c r="L2071" s="201">
        <v>-80.085755171728209</v>
      </c>
      <c r="M2071" s="201">
        <v>415.34755298882715</v>
      </c>
      <c r="N2071" s="201">
        <v>41.094000000000001</v>
      </c>
      <c r="O2071" s="361">
        <v>41.094000000000001</v>
      </c>
      <c r="P2071" s="361">
        <v>415.34755298882715</v>
      </c>
      <c r="Q2071" s="361">
        <v>-80.085755171728209</v>
      </c>
      <c r="R2071" s="361">
        <v>315.22472598178592</v>
      </c>
      <c r="S2071" s="361">
        <v>315.22472598178592</v>
      </c>
      <c r="T2071" s="361"/>
      <c r="U2071" s="170">
        <v>246.74609611538608</v>
      </c>
      <c r="V2071" s="170"/>
      <c r="W2071" s="170"/>
      <c r="X2071" s="168"/>
      <c r="Y2071" s="168"/>
      <c r="Z2071" s="168"/>
      <c r="AA2071" s="169"/>
      <c r="AB2071" s="168"/>
      <c r="AC2071" s="168"/>
      <c r="AD2071" s="168"/>
      <c r="AE2071" s="168"/>
      <c r="AF2071" s="168"/>
      <c r="AG2071" s="168"/>
      <c r="AH2071" s="168"/>
      <c r="AI2071" s="168"/>
      <c r="AJ2071" s="168"/>
      <c r="AK2071" s="168"/>
      <c r="AL2071" s="168"/>
      <c r="AM2071" s="168"/>
      <c r="AN2071" s="168"/>
      <c r="AO2071" s="168"/>
    </row>
    <row r="2072" spans="1:41" x14ac:dyDescent="0.25">
      <c r="A2072" s="366"/>
      <c r="B2072" s="366"/>
      <c r="C2072" s="366"/>
      <c r="D2072" s="365"/>
      <c r="E2072" s="366" t="s">
        <v>619</v>
      </c>
      <c r="F2072" s="368"/>
      <c r="G2072" s="368" t="s">
        <v>1962</v>
      </c>
      <c r="H2072" s="367"/>
      <c r="I2072" s="361"/>
      <c r="J2072" s="362"/>
      <c r="K2072" s="361">
        <v>9.9516999999999994E-2</v>
      </c>
      <c r="L2072" s="201">
        <v>-80.035996671728213</v>
      </c>
      <c r="M2072" s="201">
        <v>415.34755298882715</v>
      </c>
      <c r="N2072" s="201">
        <v>41.094000000000001</v>
      </c>
      <c r="O2072" s="361">
        <v>41.094000000000001</v>
      </c>
      <c r="P2072" s="361">
        <v>415.34755298882715</v>
      </c>
      <c r="Q2072" s="361">
        <v>-79.986238171728203</v>
      </c>
      <c r="R2072" s="361">
        <v>315.27448448178592</v>
      </c>
      <c r="S2072" s="361">
        <v>315.32424298178591</v>
      </c>
      <c r="T2072" s="361"/>
      <c r="U2072" s="170">
        <v>246.79585461538608</v>
      </c>
      <c r="V2072" s="170"/>
      <c r="W2072" s="170"/>
      <c r="X2072" s="168"/>
      <c r="Y2072" s="168"/>
      <c r="Z2072" s="168"/>
      <c r="AA2072" s="169"/>
      <c r="AB2072" s="168"/>
      <c r="AC2072" s="168"/>
      <c r="AD2072" s="168"/>
      <c r="AE2072" s="168"/>
      <c r="AF2072" s="168"/>
      <c r="AG2072" s="168"/>
      <c r="AH2072" s="168"/>
      <c r="AI2072" s="168"/>
      <c r="AJ2072" s="168"/>
      <c r="AK2072" s="168"/>
      <c r="AL2072" s="168"/>
      <c r="AM2072" s="168"/>
      <c r="AN2072" s="168"/>
      <c r="AO2072" s="168"/>
    </row>
    <row r="2073" spans="1:41" x14ac:dyDescent="0.25">
      <c r="A2073" s="366" t="s">
        <v>2423</v>
      </c>
      <c r="B2073" s="366" t="s">
        <v>2644</v>
      </c>
      <c r="C2073" s="366" t="s">
        <v>2192</v>
      </c>
      <c r="D2073" s="365">
        <v>3153</v>
      </c>
      <c r="E2073" s="366" t="s">
        <v>2639</v>
      </c>
      <c r="F2073" s="368"/>
      <c r="G2073" s="368" t="s">
        <v>2632</v>
      </c>
      <c r="H2073" s="367">
        <v>40</v>
      </c>
      <c r="I2073" s="361"/>
      <c r="J2073" s="362"/>
      <c r="K2073" s="361">
        <v>0.32364399999999999</v>
      </c>
      <c r="L2073" s="201">
        <v>-79.824416171728203</v>
      </c>
      <c r="M2073" s="201">
        <v>415.34755298882715</v>
      </c>
      <c r="N2073" s="201">
        <v>41.094000000000001</v>
      </c>
      <c r="O2073" s="361">
        <v>41.094000000000001</v>
      </c>
      <c r="P2073" s="361">
        <v>415.34755298882715</v>
      </c>
      <c r="Q2073" s="361">
        <v>-79.662594171728202</v>
      </c>
      <c r="R2073" s="361">
        <v>315.48606498178594</v>
      </c>
      <c r="S2073" s="361">
        <v>315.64788698178592</v>
      </c>
      <c r="T2073" s="361"/>
      <c r="U2073" s="170">
        <v>247.0074351153861</v>
      </c>
      <c r="V2073" s="170"/>
      <c r="W2073" s="170"/>
      <c r="X2073" s="168"/>
      <c r="Y2073" s="168"/>
      <c r="Z2073" s="168"/>
      <c r="AA2073" s="169"/>
      <c r="AB2073" s="168"/>
      <c r="AC2073" s="168"/>
      <c r="AD2073" s="168"/>
      <c r="AE2073" s="168"/>
      <c r="AF2073" s="168"/>
      <c r="AG2073" s="168"/>
      <c r="AH2073" s="168"/>
      <c r="AI2073" s="168"/>
      <c r="AJ2073" s="168"/>
      <c r="AK2073" s="168"/>
      <c r="AL2073" s="168"/>
      <c r="AM2073" s="168"/>
      <c r="AN2073" s="168"/>
      <c r="AO2073" s="168"/>
    </row>
    <row r="2074" spans="1:41" x14ac:dyDescent="0.25">
      <c r="A2074" s="366" t="s">
        <v>2423</v>
      </c>
      <c r="B2074" s="366" t="s">
        <v>2644</v>
      </c>
      <c r="C2074" s="366" t="s">
        <v>859</v>
      </c>
      <c r="D2074" s="365">
        <v>3155</v>
      </c>
      <c r="E2074" s="366" t="s">
        <v>1860</v>
      </c>
      <c r="F2074" s="368" t="s">
        <v>4275</v>
      </c>
      <c r="G2074" s="368" t="s">
        <v>4276</v>
      </c>
      <c r="H2074" s="367"/>
      <c r="I2074" s="361"/>
      <c r="J2074" s="362"/>
      <c r="K2074" s="361">
        <v>0</v>
      </c>
      <c r="L2074" s="201">
        <v>-79.662594171728202</v>
      </c>
      <c r="M2074" s="201">
        <v>415.34755298882715</v>
      </c>
      <c r="N2074" s="201">
        <v>41.094000000000001</v>
      </c>
      <c r="O2074" s="361">
        <v>41.094000000000001</v>
      </c>
      <c r="P2074" s="361">
        <v>415.34755298882715</v>
      </c>
      <c r="Q2074" s="361">
        <v>-79.662594171728202</v>
      </c>
      <c r="R2074" s="361">
        <v>315.64788698178592</v>
      </c>
      <c r="S2074" s="361">
        <v>315.64788698178592</v>
      </c>
      <c r="T2074" s="361"/>
      <c r="U2074" s="170">
        <v>247.16925711538607</v>
      </c>
      <c r="V2074" s="170"/>
      <c r="W2074" s="170"/>
      <c r="X2074" s="168"/>
      <c r="Y2074" s="168"/>
      <c r="Z2074" s="168"/>
      <c r="AA2074" s="169"/>
      <c r="AB2074" s="168"/>
      <c r="AC2074" s="168"/>
      <c r="AD2074" s="168"/>
      <c r="AE2074" s="168"/>
      <c r="AF2074" s="168"/>
      <c r="AG2074" s="168"/>
      <c r="AH2074" s="168"/>
      <c r="AI2074" s="168"/>
      <c r="AJ2074" s="168"/>
      <c r="AK2074" s="168"/>
      <c r="AL2074" s="168"/>
      <c r="AM2074" s="168"/>
      <c r="AN2074" s="168"/>
      <c r="AO2074" s="168"/>
    </row>
    <row r="2075" spans="1:41" x14ac:dyDescent="0.25">
      <c r="A2075" s="366"/>
      <c r="B2075" s="366"/>
      <c r="C2075" s="366"/>
      <c r="D2075" s="365"/>
      <c r="E2075" s="366"/>
      <c r="F2075" s="368"/>
      <c r="G2075" s="368"/>
      <c r="H2075" s="367"/>
      <c r="I2075" s="361"/>
      <c r="J2075" s="362"/>
      <c r="K2075" s="361">
        <v>0</v>
      </c>
      <c r="L2075" s="201">
        <v>-79.662594171728202</v>
      </c>
      <c r="M2075" s="201">
        <v>415.34755298882715</v>
      </c>
      <c r="N2075" s="201">
        <v>41.094000000000001</v>
      </c>
      <c r="O2075" s="361">
        <v>41.094000000000001</v>
      </c>
      <c r="P2075" s="361">
        <v>415.34755298882715</v>
      </c>
      <c r="Q2075" s="361">
        <v>-79.662594171728202</v>
      </c>
      <c r="R2075" s="361">
        <v>315.64788698178592</v>
      </c>
      <c r="S2075" s="361">
        <v>315.64788698178592</v>
      </c>
      <c r="T2075" s="361"/>
      <c r="U2075" s="170">
        <v>247.16925711538607</v>
      </c>
      <c r="V2075" s="170"/>
      <c r="W2075" s="170"/>
      <c r="X2075" s="168"/>
      <c r="Y2075" s="168"/>
      <c r="Z2075" s="168"/>
      <c r="AA2075" s="169"/>
      <c r="AB2075" s="168"/>
      <c r="AC2075" s="168"/>
      <c r="AD2075" s="168"/>
      <c r="AE2075" s="168"/>
      <c r="AF2075" s="168"/>
      <c r="AG2075" s="168"/>
      <c r="AH2075" s="168"/>
      <c r="AI2075" s="168"/>
      <c r="AJ2075" s="168"/>
      <c r="AK2075" s="168"/>
      <c r="AL2075" s="168"/>
      <c r="AM2075" s="168"/>
      <c r="AN2075" s="168"/>
      <c r="AO2075" s="168"/>
    </row>
    <row r="2076" spans="1:41" x14ac:dyDescent="0.25">
      <c r="A2076" s="366"/>
      <c r="B2076" s="366"/>
      <c r="C2076" s="366"/>
      <c r="D2076" s="365"/>
      <c r="E2076" s="366" t="s">
        <v>619</v>
      </c>
      <c r="F2076" s="368"/>
      <c r="G2076" s="368" t="s">
        <v>2636</v>
      </c>
      <c r="H2076" s="367"/>
      <c r="I2076" s="361"/>
      <c r="J2076" s="362"/>
      <c r="K2076" s="361">
        <v>0.15525</v>
      </c>
      <c r="L2076" s="201">
        <v>-79.584969171728204</v>
      </c>
      <c r="M2076" s="201">
        <v>415.34755298882715</v>
      </c>
      <c r="N2076" s="201">
        <v>41.094000000000001</v>
      </c>
      <c r="O2076" s="361">
        <v>41.094000000000001</v>
      </c>
      <c r="P2076" s="361">
        <v>415.34755298882715</v>
      </c>
      <c r="Q2076" s="361">
        <v>-79.507344171728207</v>
      </c>
      <c r="R2076" s="361">
        <v>315.72551198178593</v>
      </c>
      <c r="S2076" s="361">
        <v>315.80313698178594</v>
      </c>
      <c r="T2076" s="361"/>
      <c r="U2076" s="170">
        <v>247.24688211538609</v>
      </c>
      <c r="V2076" s="170"/>
      <c r="W2076" s="170"/>
      <c r="X2076" s="168"/>
      <c r="Y2076" s="168"/>
      <c r="Z2076" s="168"/>
      <c r="AA2076" s="169"/>
      <c r="AB2076" s="168"/>
      <c r="AC2076" s="168"/>
      <c r="AD2076" s="168"/>
      <c r="AE2076" s="168"/>
      <c r="AF2076" s="168"/>
      <c r="AG2076" s="168"/>
      <c r="AH2076" s="168"/>
      <c r="AI2076" s="168"/>
      <c r="AJ2076" s="168"/>
      <c r="AK2076" s="168"/>
      <c r="AL2076" s="168"/>
      <c r="AM2076" s="168"/>
      <c r="AN2076" s="168"/>
      <c r="AO2076" s="168"/>
    </row>
    <row r="2077" spans="1:41" x14ac:dyDescent="0.25">
      <c r="A2077" s="366" t="s">
        <v>2423</v>
      </c>
      <c r="B2077" s="366" t="s">
        <v>2644</v>
      </c>
      <c r="C2077" s="366" t="s">
        <v>2187</v>
      </c>
      <c r="D2077" s="365">
        <v>3161</v>
      </c>
      <c r="E2077" s="366" t="s">
        <v>2637</v>
      </c>
      <c r="F2077" s="368" t="s">
        <v>2185</v>
      </c>
      <c r="G2077" s="368" t="s">
        <v>2184</v>
      </c>
      <c r="H2077" s="367">
        <v>40</v>
      </c>
      <c r="I2077" s="361"/>
      <c r="J2077" s="362"/>
      <c r="K2077" s="361">
        <v>0.5</v>
      </c>
      <c r="L2077" s="201">
        <v>-79.257344171728207</v>
      </c>
      <c r="M2077" s="201">
        <v>415.34755298882715</v>
      </c>
      <c r="N2077" s="201">
        <v>41.094000000000001</v>
      </c>
      <c r="O2077" s="361">
        <v>41.094000000000001</v>
      </c>
      <c r="P2077" s="361">
        <v>415.34755298882715</v>
      </c>
      <c r="Q2077" s="361">
        <v>-79.007344171728207</v>
      </c>
      <c r="R2077" s="361">
        <v>316.05313698178594</v>
      </c>
      <c r="S2077" s="361">
        <v>316.30313698178594</v>
      </c>
      <c r="T2077" s="361"/>
      <c r="U2077" s="170">
        <v>247.5745071153861</v>
      </c>
      <c r="V2077" s="170"/>
      <c r="W2077" s="170"/>
      <c r="X2077" s="168"/>
      <c r="Y2077" s="168"/>
      <c r="Z2077" s="168"/>
      <c r="AA2077" s="169"/>
      <c r="AB2077" s="168"/>
      <c r="AC2077" s="168"/>
      <c r="AD2077" s="168"/>
      <c r="AE2077" s="168"/>
      <c r="AF2077" s="168"/>
      <c r="AG2077" s="168"/>
      <c r="AH2077" s="168"/>
      <c r="AI2077" s="168"/>
      <c r="AJ2077" s="168"/>
      <c r="AK2077" s="168"/>
      <c r="AL2077" s="168"/>
      <c r="AM2077" s="168"/>
      <c r="AN2077" s="168"/>
      <c r="AO2077" s="168"/>
    </row>
    <row r="2078" spans="1:41" x14ac:dyDescent="0.25">
      <c r="A2078" s="366"/>
      <c r="B2078" s="366"/>
      <c r="C2078" s="366"/>
      <c r="D2078" s="365"/>
      <c r="E2078" s="366" t="s">
        <v>619</v>
      </c>
      <c r="F2078" s="368"/>
      <c r="G2078" s="368" t="s">
        <v>2636</v>
      </c>
      <c r="H2078" s="367"/>
      <c r="I2078" s="361"/>
      <c r="J2078" s="362"/>
      <c r="K2078" s="361">
        <v>0.15525</v>
      </c>
      <c r="L2078" s="201">
        <v>-78.929719171728209</v>
      </c>
      <c r="M2078" s="201">
        <v>415.34755298882715</v>
      </c>
      <c r="N2078" s="201">
        <v>41.094000000000001</v>
      </c>
      <c r="O2078" s="361">
        <v>41.094000000000001</v>
      </c>
      <c r="P2078" s="361">
        <v>415.34755298882715</v>
      </c>
      <c r="Q2078" s="361">
        <v>-78.852094171728211</v>
      </c>
      <c r="R2078" s="361">
        <v>316.38076198178595</v>
      </c>
      <c r="S2078" s="361">
        <v>316.45838698178596</v>
      </c>
      <c r="T2078" s="361"/>
      <c r="U2078" s="170">
        <v>247.90213211538611</v>
      </c>
      <c r="V2078" s="170"/>
      <c r="W2078" s="170"/>
      <c r="X2078" s="168"/>
      <c r="Y2078" s="168"/>
      <c r="Z2078" s="168"/>
      <c r="AA2078" s="169"/>
      <c r="AB2078" s="168"/>
      <c r="AC2078" s="168"/>
      <c r="AD2078" s="168"/>
      <c r="AE2078" s="168"/>
      <c r="AF2078" s="168"/>
      <c r="AG2078" s="168"/>
      <c r="AH2078" s="168"/>
      <c r="AI2078" s="168"/>
      <c r="AJ2078" s="168"/>
      <c r="AK2078" s="168"/>
      <c r="AL2078" s="168"/>
      <c r="AM2078" s="168"/>
      <c r="AN2078" s="168"/>
      <c r="AO2078" s="168"/>
    </row>
    <row r="2079" spans="1:41" x14ac:dyDescent="0.25">
      <c r="A2079" s="366" t="s">
        <v>2423</v>
      </c>
      <c r="B2079" s="366" t="s">
        <v>2644</v>
      </c>
      <c r="C2079" s="366" t="s">
        <v>2190</v>
      </c>
      <c r="D2079" s="365">
        <v>3164</v>
      </c>
      <c r="E2079" s="366" t="s">
        <v>2635</v>
      </c>
      <c r="F2079" s="368"/>
      <c r="G2079" s="368" t="s">
        <v>2632</v>
      </c>
      <c r="H2079" s="367">
        <v>40</v>
      </c>
      <c r="I2079" s="361"/>
      <c r="J2079" s="362"/>
      <c r="K2079" s="361">
        <v>0.32364399999999999</v>
      </c>
      <c r="L2079" s="201">
        <v>-78.690272171728211</v>
      </c>
      <c r="M2079" s="201">
        <v>415.34755298882715</v>
      </c>
      <c r="N2079" s="201">
        <v>41.094000000000001</v>
      </c>
      <c r="O2079" s="361">
        <v>41.094000000000001</v>
      </c>
      <c r="P2079" s="361">
        <v>415.34755298882715</v>
      </c>
      <c r="Q2079" s="361">
        <v>-78.52845017172821</v>
      </c>
      <c r="R2079" s="361">
        <v>316.62020898178599</v>
      </c>
      <c r="S2079" s="361">
        <v>316.78203098178597</v>
      </c>
      <c r="T2079" s="361"/>
      <c r="U2079" s="170">
        <v>248.14157911538615</v>
      </c>
      <c r="V2079" s="170"/>
      <c r="W2079" s="170"/>
      <c r="X2079" s="168"/>
      <c r="Y2079" s="168"/>
      <c r="Z2079" s="168"/>
      <c r="AA2079" s="169"/>
      <c r="AB2079" s="168"/>
      <c r="AC2079" s="168"/>
      <c r="AD2079" s="168"/>
      <c r="AE2079" s="168"/>
      <c r="AF2079" s="168"/>
      <c r="AG2079" s="168"/>
      <c r="AH2079" s="168"/>
      <c r="AI2079" s="168"/>
      <c r="AJ2079" s="168"/>
      <c r="AK2079" s="168"/>
      <c r="AL2079" s="168"/>
      <c r="AM2079" s="168"/>
      <c r="AN2079" s="168"/>
      <c r="AO2079" s="168"/>
    </row>
    <row r="2080" spans="1:41" x14ac:dyDescent="0.25">
      <c r="A2080" s="366"/>
      <c r="B2080" s="366"/>
      <c r="C2080" s="366"/>
      <c r="D2080" s="365"/>
      <c r="E2080" s="366" t="s">
        <v>619</v>
      </c>
      <c r="F2080" s="368"/>
      <c r="G2080" s="368"/>
      <c r="H2080" s="367"/>
      <c r="I2080" s="361"/>
      <c r="J2080" s="362"/>
      <c r="K2080" s="361">
        <v>0</v>
      </c>
      <c r="L2080" s="201">
        <v>-78.52845017172821</v>
      </c>
      <c r="M2080" s="201">
        <v>415.34755298882715</v>
      </c>
      <c r="N2080" s="201">
        <v>41.094000000000001</v>
      </c>
      <c r="O2080" s="361">
        <v>41.094000000000001</v>
      </c>
      <c r="P2080" s="361">
        <v>415.34755298882715</v>
      </c>
      <c r="Q2080" s="361">
        <v>-78.52845017172821</v>
      </c>
      <c r="R2080" s="361">
        <v>316.78203098178597</v>
      </c>
      <c r="S2080" s="361">
        <v>316.78203098178597</v>
      </c>
      <c r="T2080" s="361"/>
      <c r="U2080" s="170">
        <v>248.30340111538612</v>
      </c>
      <c r="V2080" s="170"/>
      <c r="W2080" s="170"/>
      <c r="X2080" s="168"/>
      <c r="Y2080" s="168"/>
      <c r="Z2080" s="168"/>
      <c r="AA2080" s="169"/>
      <c r="AB2080" s="168"/>
      <c r="AC2080" s="168"/>
      <c r="AD2080" s="168"/>
      <c r="AE2080" s="168"/>
      <c r="AF2080" s="168"/>
      <c r="AG2080" s="168"/>
      <c r="AH2080" s="168"/>
      <c r="AI2080" s="168"/>
      <c r="AJ2080" s="168"/>
      <c r="AK2080" s="168"/>
      <c r="AL2080" s="168"/>
      <c r="AM2080" s="168"/>
      <c r="AN2080" s="168"/>
      <c r="AO2080" s="168"/>
    </row>
    <row r="2081" spans="1:41" x14ac:dyDescent="0.25">
      <c r="A2081" s="366"/>
      <c r="B2081" s="366"/>
      <c r="C2081" s="366"/>
      <c r="D2081" s="365"/>
      <c r="E2081" s="366"/>
      <c r="F2081" s="368"/>
      <c r="G2081" s="368"/>
      <c r="H2081" s="367"/>
      <c r="I2081" s="361"/>
      <c r="J2081" s="362"/>
      <c r="K2081" s="361">
        <v>0</v>
      </c>
      <c r="L2081" s="201">
        <v>-78.52845017172821</v>
      </c>
      <c r="M2081" s="201">
        <v>415.34755298882715</v>
      </c>
      <c r="N2081" s="201">
        <v>41.094000000000001</v>
      </c>
      <c r="O2081" s="361">
        <v>41.094000000000001</v>
      </c>
      <c r="P2081" s="361">
        <v>415.34755298882715</v>
      </c>
      <c r="Q2081" s="361">
        <v>-78.52845017172821</v>
      </c>
      <c r="R2081" s="361">
        <v>316.78203098178597</v>
      </c>
      <c r="S2081" s="361">
        <v>316.78203098178597</v>
      </c>
      <c r="T2081" s="361"/>
      <c r="U2081" s="170">
        <v>248.30340111538612</v>
      </c>
      <c r="V2081" s="170"/>
      <c r="W2081" s="170"/>
      <c r="X2081" s="168"/>
      <c r="Y2081" s="168"/>
      <c r="Z2081" s="168"/>
      <c r="AA2081" s="169"/>
      <c r="AB2081" s="168"/>
      <c r="AC2081" s="168"/>
      <c r="AD2081" s="168"/>
      <c r="AE2081" s="168"/>
      <c r="AF2081" s="168"/>
      <c r="AG2081" s="168"/>
      <c r="AH2081" s="168"/>
      <c r="AI2081" s="168"/>
      <c r="AJ2081" s="168"/>
      <c r="AK2081" s="168"/>
      <c r="AL2081" s="168"/>
      <c r="AM2081" s="168"/>
      <c r="AN2081" s="168"/>
      <c r="AO2081" s="168"/>
    </row>
    <row r="2082" spans="1:41" x14ac:dyDescent="0.25">
      <c r="A2082" s="366"/>
      <c r="B2082" s="366"/>
      <c r="C2082" s="366"/>
      <c r="D2082" s="365"/>
      <c r="E2082" s="366" t="s">
        <v>619</v>
      </c>
      <c r="F2082" s="368"/>
      <c r="G2082" s="368"/>
      <c r="H2082" s="367"/>
      <c r="I2082" s="361"/>
      <c r="J2082" s="362"/>
      <c r="K2082" s="361">
        <v>9.9516999999999994E-2</v>
      </c>
      <c r="L2082" s="201">
        <v>-78.4786916717282</v>
      </c>
      <c r="M2082" s="201">
        <v>415.34755298882715</v>
      </c>
      <c r="N2082" s="201">
        <v>41.094000000000001</v>
      </c>
      <c r="O2082" s="361">
        <v>41.094000000000001</v>
      </c>
      <c r="P2082" s="361">
        <v>415.34755298882715</v>
      </c>
      <c r="Q2082" s="361">
        <v>-78.428933171728204</v>
      </c>
      <c r="R2082" s="361">
        <v>316.83178948178596</v>
      </c>
      <c r="S2082" s="361">
        <v>316.88154798178596</v>
      </c>
      <c r="T2082" s="361"/>
      <c r="U2082" s="170">
        <v>248.35315961538612</v>
      </c>
      <c r="V2082" s="170"/>
      <c r="W2082" s="170"/>
      <c r="X2082" s="168"/>
      <c r="Y2082" s="168"/>
      <c r="Z2082" s="168"/>
      <c r="AA2082" s="169"/>
      <c r="AB2082" s="168"/>
      <c r="AC2082" s="168"/>
      <c r="AD2082" s="168"/>
      <c r="AE2082" s="168"/>
      <c r="AF2082" s="168"/>
      <c r="AG2082" s="168"/>
      <c r="AH2082" s="168"/>
      <c r="AI2082" s="168"/>
      <c r="AJ2082" s="168"/>
      <c r="AK2082" s="168"/>
      <c r="AL2082" s="168"/>
      <c r="AM2082" s="168"/>
      <c r="AN2082" s="168"/>
      <c r="AO2082" s="168"/>
    </row>
    <row r="2083" spans="1:41" x14ac:dyDescent="0.25">
      <c r="A2083" s="366" t="s">
        <v>2423</v>
      </c>
      <c r="B2083" s="366" t="s">
        <v>2644</v>
      </c>
      <c r="C2083" s="366" t="s">
        <v>2183</v>
      </c>
      <c r="D2083" s="365">
        <v>3168</v>
      </c>
      <c r="E2083" s="366" t="s">
        <v>2634</v>
      </c>
      <c r="F2083" s="368"/>
      <c r="G2083" s="368" t="s">
        <v>2632</v>
      </c>
      <c r="H2083" s="367">
        <v>40</v>
      </c>
      <c r="I2083" s="361"/>
      <c r="J2083" s="362"/>
      <c r="K2083" s="361">
        <v>0.32364399999999999</v>
      </c>
      <c r="L2083" s="201">
        <v>-78.267111171728203</v>
      </c>
      <c r="M2083" s="201">
        <v>415.34755298882715</v>
      </c>
      <c r="N2083" s="201">
        <v>41.094000000000001</v>
      </c>
      <c r="O2083" s="361">
        <v>41.094000000000001</v>
      </c>
      <c r="P2083" s="361">
        <v>415.34755298882715</v>
      </c>
      <c r="Q2083" s="361">
        <v>-78.105289171728202</v>
      </c>
      <c r="R2083" s="361">
        <v>317.04336998178599</v>
      </c>
      <c r="S2083" s="361">
        <v>317.20519198178596</v>
      </c>
      <c r="T2083" s="361"/>
      <c r="U2083" s="170">
        <v>248.56474011538614</v>
      </c>
      <c r="V2083" s="170"/>
      <c r="W2083" s="170"/>
      <c r="X2083" s="168"/>
      <c r="Y2083" s="168"/>
      <c r="Z2083" s="168"/>
      <c r="AA2083" s="169"/>
      <c r="AB2083" s="168"/>
      <c r="AC2083" s="168"/>
      <c r="AD2083" s="168"/>
      <c r="AE2083" s="168"/>
      <c r="AF2083" s="168"/>
      <c r="AG2083" s="168"/>
      <c r="AH2083" s="168"/>
      <c r="AI2083" s="168"/>
      <c r="AJ2083" s="168"/>
      <c r="AK2083" s="168"/>
      <c r="AL2083" s="168"/>
      <c r="AM2083" s="168"/>
      <c r="AN2083" s="168"/>
      <c r="AO2083" s="168"/>
    </row>
    <row r="2084" spans="1:41" x14ac:dyDescent="0.25">
      <c r="A2084" s="366"/>
      <c r="B2084" s="366"/>
      <c r="C2084" s="366"/>
      <c r="D2084" s="365"/>
      <c r="E2084" s="366" t="s">
        <v>619</v>
      </c>
      <c r="F2084" s="368"/>
      <c r="G2084" s="368"/>
      <c r="H2084" s="367"/>
      <c r="I2084" s="361"/>
      <c r="J2084" s="362"/>
      <c r="K2084" s="361">
        <v>0</v>
      </c>
      <c r="L2084" s="201">
        <v>-78.105289171728202</v>
      </c>
      <c r="M2084" s="201">
        <v>415.34755298882715</v>
      </c>
      <c r="N2084" s="201">
        <v>41.094000000000001</v>
      </c>
      <c r="O2084" s="361">
        <v>41.094000000000001</v>
      </c>
      <c r="P2084" s="361">
        <v>415.34755298882715</v>
      </c>
      <c r="Q2084" s="361">
        <v>-78.105289171728202</v>
      </c>
      <c r="R2084" s="361">
        <v>317.20519198178596</v>
      </c>
      <c r="S2084" s="361">
        <v>317.20519198178596</v>
      </c>
      <c r="T2084" s="361"/>
      <c r="U2084" s="170">
        <v>248.72656211538612</v>
      </c>
      <c r="V2084" s="170"/>
      <c r="W2084" s="170"/>
      <c r="X2084" s="168"/>
      <c r="Y2084" s="168"/>
      <c r="Z2084" s="168"/>
      <c r="AA2084" s="169"/>
      <c r="AB2084" s="168"/>
      <c r="AC2084" s="168"/>
      <c r="AD2084" s="168"/>
      <c r="AE2084" s="168"/>
      <c r="AF2084" s="168"/>
      <c r="AG2084" s="168"/>
      <c r="AH2084" s="168"/>
      <c r="AI2084" s="168"/>
      <c r="AJ2084" s="168"/>
      <c r="AK2084" s="168"/>
      <c r="AL2084" s="168"/>
      <c r="AM2084" s="168"/>
      <c r="AN2084" s="168"/>
      <c r="AO2084" s="168"/>
    </row>
    <row r="2085" spans="1:41" x14ac:dyDescent="0.25">
      <c r="A2085" s="366"/>
      <c r="B2085" s="366"/>
      <c r="C2085" s="366"/>
      <c r="D2085" s="365"/>
      <c r="E2085" s="366"/>
      <c r="F2085" s="368"/>
      <c r="G2085" s="368"/>
      <c r="H2085" s="367"/>
      <c r="I2085" s="361"/>
      <c r="J2085" s="362"/>
      <c r="K2085" s="361">
        <v>0</v>
      </c>
      <c r="L2085" s="201">
        <v>-78.105289171728202</v>
      </c>
      <c r="M2085" s="201">
        <v>415.34755298882715</v>
      </c>
      <c r="N2085" s="201">
        <v>41.094000000000001</v>
      </c>
      <c r="O2085" s="361">
        <v>41.094000000000001</v>
      </c>
      <c r="P2085" s="361">
        <v>415.34755298882715</v>
      </c>
      <c r="Q2085" s="361">
        <v>-78.105289171728202</v>
      </c>
      <c r="R2085" s="361">
        <v>317.20519198178596</v>
      </c>
      <c r="S2085" s="361">
        <v>317.20519198178596</v>
      </c>
      <c r="T2085" s="361"/>
      <c r="U2085" s="170">
        <v>248.72656211538612</v>
      </c>
      <c r="V2085" s="170"/>
      <c r="W2085" s="170"/>
      <c r="X2085" s="168"/>
      <c r="Y2085" s="168"/>
      <c r="Z2085" s="168"/>
      <c r="AA2085" s="169"/>
      <c r="AB2085" s="168"/>
      <c r="AC2085" s="168"/>
      <c r="AD2085" s="168"/>
      <c r="AE2085" s="168"/>
      <c r="AF2085" s="168"/>
      <c r="AG2085" s="168"/>
      <c r="AH2085" s="168"/>
      <c r="AI2085" s="168"/>
      <c r="AJ2085" s="168"/>
      <c r="AK2085" s="168"/>
      <c r="AL2085" s="168"/>
      <c r="AM2085" s="168"/>
      <c r="AN2085" s="168"/>
      <c r="AO2085" s="168"/>
    </row>
    <row r="2086" spans="1:41" x14ac:dyDescent="0.25">
      <c r="A2086" s="366"/>
      <c r="B2086" s="366"/>
      <c r="C2086" s="366"/>
      <c r="D2086" s="365"/>
      <c r="E2086" s="366" t="s">
        <v>619</v>
      </c>
      <c r="F2086" s="368"/>
      <c r="G2086" s="368"/>
      <c r="H2086" s="367"/>
      <c r="I2086" s="361"/>
      <c r="J2086" s="362"/>
      <c r="K2086" s="361">
        <v>9.9516999999999994E-2</v>
      </c>
      <c r="L2086" s="201">
        <v>-78.055530671728206</v>
      </c>
      <c r="M2086" s="201">
        <v>415.34755298882715</v>
      </c>
      <c r="N2086" s="201">
        <v>41.094000000000001</v>
      </c>
      <c r="O2086" s="361">
        <v>41.094000000000001</v>
      </c>
      <c r="P2086" s="361">
        <v>415.34755298882715</v>
      </c>
      <c r="Q2086" s="361">
        <v>-78.005772171728196</v>
      </c>
      <c r="R2086" s="361">
        <v>317.25495048178595</v>
      </c>
      <c r="S2086" s="361">
        <v>317.30470898178595</v>
      </c>
      <c r="T2086" s="361"/>
      <c r="U2086" s="170">
        <v>248.77632061538611</v>
      </c>
      <c r="V2086" s="170"/>
      <c r="W2086" s="170"/>
      <c r="X2086" s="168"/>
      <c r="Y2086" s="168"/>
      <c r="Z2086" s="168"/>
      <c r="AA2086" s="169"/>
      <c r="AB2086" s="168"/>
      <c r="AC2086" s="168"/>
      <c r="AD2086" s="168"/>
      <c r="AE2086" s="168"/>
      <c r="AF2086" s="168"/>
      <c r="AG2086" s="168"/>
      <c r="AH2086" s="168"/>
      <c r="AI2086" s="168"/>
      <c r="AJ2086" s="168"/>
      <c r="AK2086" s="168"/>
      <c r="AL2086" s="168"/>
      <c r="AM2086" s="168"/>
      <c r="AN2086" s="168"/>
      <c r="AO2086" s="168"/>
    </row>
    <row r="2087" spans="1:41" x14ac:dyDescent="0.25">
      <c r="A2087" s="366" t="s">
        <v>2423</v>
      </c>
      <c r="B2087" s="366" t="s">
        <v>2644</v>
      </c>
      <c r="C2087" s="366" t="s">
        <v>2181</v>
      </c>
      <c r="D2087" s="365">
        <v>3173</v>
      </c>
      <c r="E2087" s="366" t="s">
        <v>2633</v>
      </c>
      <c r="F2087" s="368"/>
      <c r="G2087" s="368" t="s">
        <v>2632</v>
      </c>
      <c r="H2087" s="367">
        <v>40</v>
      </c>
      <c r="I2087" s="361"/>
      <c r="J2087" s="362"/>
      <c r="K2087" s="361">
        <v>0.32364399999999999</v>
      </c>
      <c r="L2087" s="201">
        <v>-77.843950171728196</v>
      </c>
      <c r="M2087" s="201">
        <v>415.34755298882715</v>
      </c>
      <c r="N2087" s="201">
        <v>41.094000000000001</v>
      </c>
      <c r="O2087" s="361">
        <v>41.094000000000001</v>
      </c>
      <c r="P2087" s="361">
        <v>415.34755298882715</v>
      </c>
      <c r="Q2087" s="361">
        <v>-77.682128171728195</v>
      </c>
      <c r="R2087" s="361">
        <v>317.46653098178598</v>
      </c>
      <c r="S2087" s="361">
        <v>317.62835298178595</v>
      </c>
      <c r="T2087" s="361"/>
      <c r="U2087" s="170">
        <v>248.98790111538614</v>
      </c>
      <c r="V2087" s="170"/>
      <c r="W2087" s="170"/>
      <c r="X2087" s="168"/>
      <c r="Y2087" s="168"/>
      <c r="Z2087" s="168"/>
      <c r="AA2087" s="169"/>
      <c r="AB2087" s="168"/>
      <c r="AC2087" s="168"/>
      <c r="AD2087" s="168"/>
      <c r="AE2087" s="168"/>
      <c r="AF2087" s="168"/>
      <c r="AG2087" s="168"/>
      <c r="AH2087" s="168"/>
      <c r="AI2087" s="168"/>
      <c r="AJ2087" s="168"/>
      <c r="AK2087" s="168"/>
      <c r="AL2087" s="168"/>
      <c r="AM2087" s="168"/>
      <c r="AN2087" s="168"/>
      <c r="AO2087" s="168"/>
    </row>
    <row r="2088" spans="1:41" x14ac:dyDescent="0.25">
      <c r="A2088" s="366" t="s">
        <v>2423</v>
      </c>
      <c r="B2088" s="366" t="s">
        <v>2644</v>
      </c>
      <c r="C2088" s="366" t="s">
        <v>2174</v>
      </c>
      <c r="D2088" s="365">
        <v>3175</v>
      </c>
      <c r="E2088" s="366" t="s">
        <v>2631</v>
      </c>
      <c r="F2088" s="368"/>
      <c r="G2088" s="368" t="s">
        <v>4278</v>
      </c>
      <c r="H2088" s="367"/>
      <c r="I2088" s="361"/>
      <c r="J2088" s="362"/>
      <c r="K2088" s="361">
        <v>0</v>
      </c>
      <c r="L2088" s="201">
        <v>-77.682128171728195</v>
      </c>
      <c r="M2088" s="201">
        <v>415.34755298882715</v>
      </c>
      <c r="N2088" s="201">
        <v>41.094000000000001</v>
      </c>
      <c r="O2088" s="361">
        <v>41.094000000000001</v>
      </c>
      <c r="P2088" s="361">
        <v>415.34755298882715</v>
      </c>
      <c r="Q2088" s="361">
        <v>-77.682128171728195</v>
      </c>
      <c r="R2088" s="361">
        <v>317.62835298178595</v>
      </c>
      <c r="S2088" s="361">
        <v>317.62835298178595</v>
      </c>
      <c r="T2088" s="361"/>
      <c r="U2088" s="170">
        <v>249.14972311538611</v>
      </c>
      <c r="V2088" s="170"/>
      <c r="W2088" s="170"/>
      <c r="X2088" s="168"/>
      <c r="Y2088" s="168"/>
      <c r="Z2088" s="168"/>
      <c r="AA2088" s="169"/>
      <c r="AB2088" s="168"/>
      <c r="AC2088" s="168"/>
      <c r="AD2088" s="168"/>
      <c r="AE2088" s="168"/>
      <c r="AF2088" s="168"/>
      <c r="AG2088" s="168"/>
      <c r="AH2088" s="168"/>
      <c r="AI2088" s="168"/>
      <c r="AJ2088" s="168"/>
      <c r="AK2088" s="168"/>
      <c r="AL2088" s="168"/>
      <c r="AM2088" s="168"/>
      <c r="AN2088" s="168"/>
      <c r="AO2088" s="168"/>
    </row>
    <row r="2089" spans="1:41" x14ac:dyDescent="0.25">
      <c r="A2089" s="366"/>
      <c r="B2089" s="366"/>
      <c r="C2089" s="366"/>
      <c r="D2089" s="365"/>
      <c r="E2089" s="366"/>
      <c r="F2089" s="368"/>
      <c r="G2089" s="368"/>
      <c r="H2089" s="367"/>
      <c r="I2089" s="361"/>
      <c r="J2089" s="362"/>
      <c r="K2089" s="361">
        <v>0</v>
      </c>
      <c r="L2089" s="201">
        <v>-77.682128171728195</v>
      </c>
      <c r="M2089" s="201">
        <v>415.34755298882715</v>
      </c>
      <c r="N2089" s="201">
        <v>41.094000000000001</v>
      </c>
      <c r="O2089" s="361">
        <v>41.094000000000001</v>
      </c>
      <c r="P2089" s="361">
        <v>415.34755298882715</v>
      </c>
      <c r="Q2089" s="361">
        <v>-77.682128171728195</v>
      </c>
      <c r="R2089" s="361">
        <v>317.62835298178595</v>
      </c>
      <c r="S2089" s="361">
        <v>317.62835298178595</v>
      </c>
      <c r="T2089" s="361"/>
      <c r="U2089" s="170">
        <v>249.14972311538611</v>
      </c>
      <c r="V2089" s="170"/>
      <c r="W2089" s="170"/>
      <c r="X2089" s="168"/>
      <c r="Y2089" s="168"/>
      <c r="Z2089" s="168"/>
      <c r="AA2089" s="169"/>
      <c r="AB2089" s="168"/>
      <c r="AC2089" s="168"/>
      <c r="AD2089" s="168"/>
      <c r="AE2089" s="168"/>
      <c r="AF2089" s="168"/>
      <c r="AG2089" s="168"/>
      <c r="AH2089" s="168"/>
      <c r="AI2089" s="168"/>
      <c r="AJ2089" s="168"/>
      <c r="AK2089" s="168"/>
      <c r="AL2089" s="168"/>
      <c r="AM2089" s="168"/>
      <c r="AN2089" s="168"/>
      <c r="AO2089" s="168"/>
    </row>
    <row r="2090" spans="1:41" x14ac:dyDescent="0.25">
      <c r="A2090" s="366"/>
      <c r="B2090" s="366"/>
      <c r="C2090" s="366"/>
      <c r="D2090" s="365"/>
      <c r="E2090" s="366" t="s">
        <v>619</v>
      </c>
      <c r="F2090" s="368"/>
      <c r="G2090" s="368" t="s">
        <v>2198</v>
      </c>
      <c r="H2090" s="367"/>
      <c r="I2090" s="361"/>
      <c r="J2090" s="362"/>
      <c r="K2090" s="361">
        <v>0.16770400000000002</v>
      </c>
      <c r="L2090" s="201">
        <v>-77.598276171728202</v>
      </c>
      <c r="M2090" s="201">
        <v>415.34755298882715</v>
      </c>
      <c r="N2090" s="201">
        <v>41.094000000000001</v>
      </c>
      <c r="O2090" s="361">
        <v>41.094000000000001</v>
      </c>
      <c r="P2090" s="361">
        <v>415.34755298882715</v>
      </c>
      <c r="Q2090" s="361">
        <v>-77.514424171728194</v>
      </c>
      <c r="R2090" s="361">
        <v>317.71220498178599</v>
      </c>
      <c r="S2090" s="361">
        <v>317.79605698178597</v>
      </c>
      <c r="T2090" s="361"/>
      <c r="U2090" s="170">
        <v>249.23357511538615</v>
      </c>
      <c r="V2090" s="170"/>
      <c r="W2090" s="170"/>
      <c r="X2090" s="168"/>
      <c r="Y2090" s="168"/>
      <c r="Z2090" s="168"/>
      <c r="AA2090" s="169"/>
      <c r="AB2090" s="168"/>
      <c r="AC2090" s="168"/>
      <c r="AD2090" s="168"/>
      <c r="AE2090" s="168"/>
      <c r="AF2090" s="168"/>
      <c r="AG2090" s="168"/>
      <c r="AH2090" s="168"/>
      <c r="AI2090" s="168"/>
      <c r="AJ2090" s="168"/>
      <c r="AK2090" s="168"/>
      <c r="AL2090" s="168"/>
      <c r="AM2090" s="168"/>
      <c r="AN2090" s="168"/>
      <c r="AO2090" s="168"/>
    </row>
    <row r="2091" spans="1:41" x14ac:dyDescent="0.25">
      <c r="A2091" s="366" t="s">
        <v>2423</v>
      </c>
      <c r="B2091" s="366" t="s">
        <v>2644</v>
      </c>
      <c r="C2091" s="366" t="s">
        <v>1981</v>
      </c>
      <c r="D2091" s="365">
        <v>3178</v>
      </c>
      <c r="E2091" s="361" t="s">
        <v>2630</v>
      </c>
      <c r="F2091" s="364"/>
      <c r="G2091" s="364" t="s">
        <v>1978</v>
      </c>
      <c r="H2091" s="363">
        <v>40</v>
      </c>
      <c r="I2091" s="361"/>
      <c r="J2091" s="362"/>
      <c r="K2091" s="361">
        <v>5.7403999999999997E-2</v>
      </c>
      <c r="L2091" s="201">
        <v>-77.485722171728185</v>
      </c>
      <c r="M2091" s="201">
        <v>415.34755298882715</v>
      </c>
      <c r="N2091" s="201">
        <v>41.094000000000001</v>
      </c>
      <c r="O2091" s="361">
        <v>41.094000000000001</v>
      </c>
      <c r="P2091" s="361">
        <v>415.34755298882715</v>
      </c>
      <c r="Q2091" s="361">
        <v>-77.457020171728189</v>
      </c>
      <c r="R2091" s="361">
        <v>317.82475898178598</v>
      </c>
      <c r="S2091" s="361">
        <v>317.85346098178599</v>
      </c>
      <c r="T2091" s="361"/>
      <c r="U2091" s="170">
        <v>249.34612911538613</v>
      </c>
      <c r="V2091" s="170"/>
      <c r="W2091" s="170"/>
      <c r="X2091" s="168"/>
      <c r="Y2091" s="168"/>
      <c r="Z2091" s="168"/>
      <c r="AA2091" s="169"/>
      <c r="AB2091" s="168"/>
      <c r="AC2091" s="168"/>
      <c r="AD2091" s="168"/>
      <c r="AE2091" s="168"/>
      <c r="AF2091" s="168"/>
      <c r="AG2091" s="168"/>
      <c r="AH2091" s="168"/>
      <c r="AI2091" s="168"/>
      <c r="AJ2091" s="168"/>
      <c r="AK2091" s="168"/>
      <c r="AL2091" s="168"/>
      <c r="AM2091" s="168"/>
      <c r="AN2091" s="168"/>
      <c r="AO2091" s="168"/>
    </row>
    <row r="2092" spans="1:41" x14ac:dyDescent="0.25">
      <c r="A2092" s="278"/>
      <c r="B2092" s="278"/>
      <c r="C2092" s="280"/>
      <c r="D2092" s="279"/>
      <c r="E2092" s="280" t="s">
        <v>619</v>
      </c>
      <c r="F2092" s="277"/>
      <c r="G2092" s="277" t="s">
        <v>1962</v>
      </c>
      <c r="H2092" s="276">
        <v>40</v>
      </c>
      <c r="I2092" s="274"/>
      <c r="J2092" s="275"/>
      <c r="K2092" s="274">
        <v>0.103502</v>
      </c>
      <c r="L2092" s="201">
        <v>-77.405269171728179</v>
      </c>
      <c r="M2092" s="201">
        <v>415.34755298882715</v>
      </c>
      <c r="N2092" s="201">
        <v>41.094000000000001</v>
      </c>
      <c r="O2092" s="273">
        <v>41.094000000000001</v>
      </c>
      <c r="P2092" s="273">
        <v>415.34755298882715</v>
      </c>
      <c r="Q2092" s="273">
        <v>-77.353518171728183</v>
      </c>
      <c r="R2092" s="273">
        <v>317.90521198178595</v>
      </c>
      <c r="S2092" s="273">
        <v>317.95696298178598</v>
      </c>
      <c r="T2092" s="273"/>
      <c r="U2092" s="170">
        <v>249.42658211538611</v>
      </c>
      <c r="V2092" s="170"/>
      <c r="W2092" s="170"/>
      <c r="X2092" s="168"/>
      <c r="Y2092" s="168"/>
      <c r="Z2092" s="168"/>
      <c r="AA2092" s="169"/>
      <c r="AB2092" s="168"/>
      <c r="AC2092" s="168"/>
      <c r="AD2092" s="168"/>
      <c r="AE2092" s="168"/>
      <c r="AF2092" s="168"/>
      <c r="AG2092" s="168"/>
      <c r="AH2092" s="168"/>
      <c r="AI2092" s="168"/>
      <c r="AJ2092" s="168"/>
      <c r="AK2092" s="168"/>
      <c r="AL2092" s="168"/>
      <c r="AM2092" s="168"/>
      <c r="AN2092" s="168"/>
      <c r="AO2092" s="168"/>
    </row>
    <row r="2093" spans="1:41" x14ac:dyDescent="0.25">
      <c r="A2093" s="278" t="s">
        <v>2423</v>
      </c>
      <c r="B2093" s="278" t="s">
        <v>2629</v>
      </c>
      <c r="C2093" s="280" t="s">
        <v>111</v>
      </c>
      <c r="D2093" s="279">
        <v>3180</v>
      </c>
      <c r="E2093" s="278" t="s">
        <v>1323</v>
      </c>
      <c r="F2093" s="277" t="s">
        <v>2169</v>
      </c>
      <c r="G2093" s="277" t="s">
        <v>1951</v>
      </c>
      <c r="H2093" s="276"/>
      <c r="I2093" s="273"/>
      <c r="J2093" s="275"/>
      <c r="K2093" s="274">
        <v>0</v>
      </c>
      <c r="L2093" s="201">
        <v>-77.353518171728183</v>
      </c>
      <c r="M2093" s="201">
        <v>415.34755298882715</v>
      </c>
      <c r="N2093" s="201">
        <v>41.094000000000001</v>
      </c>
      <c r="O2093" s="273">
        <v>41.094000000000001</v>
      </c>
      <c r="P2093" s="273">
        <v>415.34755298882715</v>
      </c>
      <c r="Q2093" s="273">
        <v>-77.353518171728183</v>
      </c>
      <c r="R2093" s="273">
        <v>317.95696298178598</v>
      </c>
      <c r="S2093" s="273">
        <v>317.95696298178598</v>
      </c>
      <c r="T2093" s="273"/>
      <c r="U2093" s="170">
        <v>249.47833311538614</v>
      </c>
      <c r="V2093" s="170"/>
      <c r="W2093" s="170"/>
      <c r="X2093" s="168"/>
      <c r="Y2093" s="168"/>
      <c r="Z2093" s="168"/>
      <c r="AA2093" s="169"/>
      <c r="AB2093" s="168"/>
      <c r="AC2093" s="168"/>
      <c r="AD2093" s="168"/>
      <c r="AE2093" s="168"/>
      <c r="AF2093" s="168"/>
      <c r="AG2093" s="168"/>
      <c r="AH2093" s="168"/>
      <c r="AI2093" s="168"/>
      <c r="AJ2093" s="168"/>
      <c r="AK2093" s="168"/>
      <c r="AL2093" s="168"/>
      <c r="AM2093" s="168"/>
      <c r="AN2093" s="168"/>
      <c r="AO2093" s="168"/>
    </row>
    <row r="2094" spans="1:41" x14ac:dyDescent="0.25">
      <c r="A2094" s="278"/>
      <c r="B2094" s="278"/>
      <c r="C2094" s="280"/>
      <c r="D2094" s="279"/>
      <c r="E2094" s="283" t="s">
        <v>619</v>
      </c>
      <c r="F2094" s="277"/>
      <c r="G2094" s="277" t="s">
        <v>1969</v>
      </c>
      <c r="H2094" s="282"/>
      <c r="I2094" s="281"/>
      <c r="J2094" s="275"/>
      <c r="K2094" s="274">
        <v>0.14528199999999999</v>
      </c>
      <c r="L2094" s="201">
        <v>-77.280877171728179</v>
      </c>
      <c r="M2094" s="201">
        <v>415.34755298882715</v>
      </c>
      <c r="N2094" s="201">
        <v>41.094000000000001</v>
      </c>
      <c r="O2094" s="273">
        <v>41.094000000000001</v>
      </c>
      <c r="P2094" s="273">
        <v>415.34755298882715</v>
      </c>
      <c r="Q2094" s="273">
        <v>-77.208236171728188</v>
      </c>
      <c r="R2094" s="273">
        <v>318.02960398178601</v>
      </c>
      <c r="S2094" s="273">
        <v>318.10224498178599</v>
      </c>
      <c r="T2094" s="273"/>
      <c r="U2094" s="170">
        <v>249.55097411538617</v>
      </c>
      <c r="V2094" s="170"/>
      <c r="W2094" s="170"/>
      <c r="X2094" s="168"/>
      <c r="Y2094" s="168"/>
      <c r="Z2094" s="168"/>
      <c r="AA2094" s="169"/>
      <c r="AB2094" s="168"/>
      <c r="AC2094" s="168"/>
      <c r="AD2094" s="168"/>
      <c r="AE2094" s="168"/>
      <c r="AF2094" s="168"/>
      <c r="AG2094" s="168"/>
      <c r="AH2094" s="168"/>
      <c r="AI2094" s="168"/>
      <c r="AJ2094" s="168"/>
      <c r="AK2094" s="168"/>
      <c r="AL2094" s="168"/>
      <c r="AM2094" s="168"/>
      <c r="AN2094" s="168"/>
      <c r="AO2094" s="168"/>
    </row>
    <row r="2095" spans="1:41" x14ac:dyDescent="0.25">
      <c r="A2095" s="278" t="s">
        <v>2423</v>
      </c>
      <c r="B2095" s="278" t="s">
        <v>2629</v>
      </c>
      <c r="C2095" s="280" t="s">
        <v>1973</v>
      </c>
      <c r="D2095" s="279">
        <v>3181</v>
      </c>
      <c r="E2095" s="278" t="s">
        <v>2628</v>
      </c>
      <c r="F2095" s="277" t="s">
        <v>4272</v>
      </c>
      <c r="G2095" s="277" t="s">
        <v>4382</v>
      </c>
      <c r="H2095" s="276"/>
      <c r="I2095" s="273"/>
      <c r="J2095" s="275"/>
      <c r="K2095" s="274">
        <v>0</v>
      </c>
      <c r="L2095" s="201">
        <v>-77.208236171728188</v>
      </c>
      <c r="M2095" s="201">
        <v>415.34755298882715</v>
      </c>
      <c r="N2095" s="201">
        <v>41.094000000000001</v>
      </c>
      <c r="O2095" s="273">
        <v>41.094000000000001</v>
      </c>
      <c r="P2095" s="273">
        <v>415.34755298882715</v>
      </c>
      <c r="Q2095" s="273">
        <v>-77.208236171728188</v>
      </c>
      <c r="R2095" s="273">
        <v>318.10224498178599</v>
      </c>
      <c r="S2095" s="273">
        <v>318.10224498178599</v>
      </c>
      <c r="T2095" s="273"/>
      <c r="U2095" s="170">
        <v>249.62361511538614</v>
      </c>
      <c r="V2095" s="170"/>
      <c r="W2095" s="170"/>
      <c r="X2095" s="168"/>
      <c r="Y2095" s="168"/>
      <c r="Z2095" s="168"/>
      <c r="AA2095" s="169"/>
      <c r="AB2095" s="168"/>
      <c r="AC2095" s="168"/>
      <c r="AD2095" s="168"/>
      <c r="AE2095" s="168"/>
      <c r="AF2095" s="168"/>
      <c r="AG2095" s="168"/>
      <c r="AH2095" s="168"/>
      <c r="AI2095" s="168"/>
      <c r="AJ2095" s="168"/>
      <c r="AK2095" s="168"/>
      <c r="AL2095" s="168"/>
      <c r="AM2095" s="168"/>
      <c r="AN2095" s="168"/>
      <c r="AO2095" s="168"/>
    </row>
    <row r="2096" spans="1:41" x14ac:dyDescent="0.25">
      <c r="A2096" s="278" t="s">
        <v>2423</v>
      </c>
      <c r="B2096" s="278" t="s">
        <v>2629</v>
      </c>
      <c r="C2096" s="278" t="s">
        <v>3125</v>
      </c>
      <c r="D2096" s="642">
        <v>3181</v>
      </c>
      <c r="E2096" s="278" t="s">
        <v>3974</v>
      </c>
      <c r="F2096" s="277" t="s">
        <v>4380</v>
      </c>
      <c r="G2096" s="277" t="s">
        <v>4381</v>
      </c>
      <c r="H2096" s="276">
        <v>37</v>
      </c>
      <c r="I2096" s="281"/>
      <c r="J2096" s="275"/>
      <c r="K2096" s="274">
        <v>0</v>
      </c>
      <c r="L2096" s="201">
        <v>-77.208236171728188</v>
      </c>
      <c r="M2096" s="201">
        <v>415.34755298882715</v>
      </c>
      <c r="N2096" s="201">
        <v>41.094000000000001</v>
      </c>
      <c r="O2096" s="273">
        <v>41.094000000000001</v>
      </c>
      <c r="P2096" s="273">
        <v>415.34755298882715</v>
      </c>
      <c r="Q2096" s="273">
        <v>-77.208236171728188</v>
      </c>
      <c r="R2096" s="273">
        <v>318.10224498178599</v>
      </c>
      <c r="S2096" s="273">
        <v>318.10224498178599</v>
      </c>
      <c r="T2096" s="273"/>
      <c r="U2096" s="170">
        <v>249.62361511538614</v>
      </c>
      <c r="V2096" s="170"/>
      <c r="W2096" s="170"/>
      <c r="X2096" s="168"/>
      <c r="Y2096" s="168"/>
      <c r="Z2096" s="168"/>
      <c r="AA2096" s="169"/>
      <c r="AB2096" s="168"/>
      <c r="AC2096" s="168"/>
      <c r="AD2096" s="168"/>
      <c r="AE2096" s="168"/>
      <c r="AF2096" s="168"/>
      <c r="AG2096" s="168"/>
      <c r="AH2096" s="168"/>
      <c r="AI2096" s="168"/>
      <c r="AJ2096" s="168"/>
      <c r="AK2096" s="168"/>
      <c r="AL2096" s="168"/>
      <c r="AM2096" s="168"/>
      <c r="AN2096" s="168"/>
      <c r="AO2096" s="168"/>
    </row>
    <row r="2097" spans="1:41" x14ac:dyDescent="0.25">
      <c r="A2097" s="278" t="s">
        <v>2423</v>
      </c>
      <c r="B2097" s="278" t="s">
        <v>2629</v>
      </c>
      <c r="C2097" s="280" t="s">
        <v>1990</v>
      </c>
      <c r="D2097" s="279">
        <v>3181</v>
      </c>
      <c r="E2097" s="278" t="s">
        <v>2627</v>
      </c>
      <c r="F2097" s="277" t="s">
        <v>1988</v>
      </c>
      <c r="G2097" s="277" t="s">
        <v>1987</v>
      </c>
      <c r="H2097" s="276"/>
      <c r="I2097" s="273"/>
      <c r="J2097" s="275"/>
      <c r="K2097" s="274">
        <v>0</v>
      </c>
      <c r="L2097" s="201">
        <v>-77.208236171728188</v>
      </c>
      <c r="M2097" s="201">
        <v>415.34755298882715</v>
      </c>
      <c r="N2097" s="201">
        <v>41.094000000000001</v>
      </c>
      <c r="O2097" s="273">
        <v>41.094000000000001</v>
      </c>
      <c r="P2097" s="273">
        <v>415.34755298882715</v>
      </c>
      <c r="Q2097" s="273">
        <v>-77.208236171728188</v>
      </c>
      <c r="R2097" s="273">
        <v>318.10224498178599</v>
      </c>
      <c r="S2097" s="273">
        <v>318.10224498178599</v>
      </c>
      <c r="T2097" s="273"/>
      <c r="U2097" s="170">
        <v>249.62361511538614</v>
      </c>
      <c r="V2097" s="170"/>
      <c r="W2097" s="170"/>
      <c r="X2097" s="168"/>
      <c r="Y2097" s="168"/>
      <c r="Z2097" s="168"/>
      <c r="AA2097" s="169"/>
      <c r="AB2097" s="168"/>
      <c r="AC2097" s="168"/>
      <c r="AD2097" s="168"/>
      <c r="AE2097" s="168"/>
      <c r="AF2097" s="168"/>
      <c r="AG2097" s="168"/>
      <c r="AH2097" s="168"/>
      <c r="AI2097" s="168"/>
      <c r="AJ2097" s="168"/>
      <c r="AK2097" s="168"/>
      <c r="AL2097" s="168"/>
      <c r="AM2097" s="168"/>
      <c r="AN2097" s="168"/>
      <c r="AO2097" s="168"/>
    </row>
    <row r="2098" spans="1:41" x14ac:dyDescent="0.25">
      <c r="A2098" s="278"/>
      <c r="B2098" s="278"/>
      <c r="C2098" s="280"/>
      <c r="D2098" s="279"/>
      <c r="E2098" s="278" t="s">
        <v>619</v>
      </c>
      <c r="F2098" s="277"/>
      <c r="G2098" s="277" t="s">
        <v>1962</v>
      </c>
      <c r="H2098" s="276">
        <v>40</v>
      </c>
      <c r="I2098" s="273"/>
      <c r="J2098" s="275"/>
      <c r="K2098" s="274">
        <v>0.13121600000000003</v>
      </c>
      <c r="L2098" s="201">
        <v>-77.142628171728191</v>
      </c>
      <c r="M2098" s="201">
        <v>415.34755298882715</v>
      </c>
      <c r="N2098" s="201">
        <v>41.094000000000001</v>
      </c>
      <c r="O2098" s="273">
        <v>41.094000000000001</v>
      </c>
      <c r="P2098" s="273">
        <v>415.34755298882715</v>
      </c>
      <c r="Q2098" s="273">
        <v>-77.077020171728194</v>
      </c>
      <c r="R2098" s="273">
        <v>318.16785298178598</v>
      </c>
      <c r="S2098" s="273">
        <v>318.23346098178598</v>
      </c>
      <c r="T2098" s="273"/>
      <c r="U2098" s="170">
        <v>249.68922311538614</v>
      </c>
      <c r="V2098" s="170"/>
      <c r="W2098" s="170"/>
      <c r="X2098" s="168"/>
      <c r="Y2098" s="168"/>
      <c r="Z2098" s="168"/>
      <c r="AA2098" s="169"/>
      <c r="AB2098" s="168"/>
      <c r="AC2098" s="168"/>
      <c r="AD2098" s="168"/>
      <c r="AE2098" s="168"/>
      <c r="AF2098" s="168"/>
      <c r="AG2098" s="168"/>
      <c r="AH2098" s="168"/>
      <c r="AI2098" s="168"/>
      <c r="AJ2098" s="168"/>
      <c r="AK2098" s="168"/>
      <c r="AL2098" s="168"/>
      <c r="AM2098" s="168"/>
      <c r="AN2098" s="168"/>
      <c r="AO2098" s="168"/>
    </row>
    <row r="2099" spans="1:41" x14ac:dyDescent="0.25">
      <c r="A2099" s="260" t="s">
        <v>2423</v>
      </c>
      <c r="B2099" s="260" t="s">
        <v>2289</v>
      </c>
      <c r="C2099" s="260" t="s">
        <v>1981</v>
      </c>
      <c r="D2099" s="261">
        <v>3183</v>
      </c>
      <c r="E2099" s="255" t="s">
        <v>2626</v>
      </c>
      <c r="F2099" s="265"/>
      <c r="G2099" s="265" t="s">
        <v>1978</v>
      </c>
      <c r="H2099" s="284">
        <v>40</v>
      </c>
      <c r="I2099" s="255"/>
      <c r="J2099" s="257"/>
      <c r="K2099" s="255">
        <v>5.7403999999999997E-2</v>
      </c>
      <c r="L2099" s="201">
        <v>-77.048318171728198</v>
      </c>
      <c r="M2099" s="201">
        <v>415.34755298882715</v>
      </c>
      <c r="N2099" s="201">
        <v>41.094000000000001</v>
      </c>
      <c r="O2099" s="255">
        <v>41.094000000000001</v>
      </c>
      <c r="P2099" s="255">
        <v>415.34755298882715</v>
      </c>
      <c r="Q2099" s="255">
        <v>-77.019616171728188</v>
      </c>
      <c r="R2099" s="255">
        <v>318.26216298178599</v>
      </c>
      <c r="S2099" s="255">
        <v>318.290864981786</v>
      </c>
      <c r="T2099" s="255"/>
      <c r="U2099" s="170">
        <v>249.78353311538615</v>
      </c>
      <c r="V2099" s="170"/>
      <c r="W2099" s="170"/>
      <c r="X2099" s="168"/>
      <c r="Y2099" s="168"/>
      <c r="Z2099" s="168"/>
      <c r="AA2099" s="169"/>
      <c r="AB2099" s="168"/>
      <c r="AC2099" s="168"/>
      <c r="AD2099" s="168"/>
      <c r="AE2099" s="168"/>
      <c r="AF2099" s="168"/>
      <c r="AG2099" s="168"/>
      <c r="AH2099" s="168"/>
      <c r="AI2099" s="168"/>
      <c r="AJ2099" s="168"/>
      <c r="AK2099" s="168"/>
      <c r="AL2099" s="168"/>
      <c r="AM2099" s="168"/>
      <c r="AN2099" s="168"/>
      <c r="AO2099" s="168"/>
    </row>
    <row r="2100" spans="1:41" x14ac:dyDescent="0.25">
      <c r="A2100" s="286"/>
      <c r="B2100" s="286"/>
      <c r="C2100" s="286"/>
      <c r="D2100" s="285"/>
      <c r="E2100" s="260" t="s">
        <v>619</v>
      </c>
      <c r="F2100" s="259"/>
      <c r="G2100" s="259" t="s">
        <v>2198</v>
      </c>
      <c r="H2100" s="258"/>
      <c r="I2100" s="255"/>
      <c r="J2100" s="257"/>
      <c r="K2100" s="256">
        <v>0.16770400000000002</v>
      </c>
      <c r="L2100" s="201">
        <v>-76.935764171728181</v>
      </c>
      <c r="M2100" s="201">
        <v>415.34755298882715</v>
      </c>
      <c r="N2100" s="201">
        <v>41.094000000000001</v>
      </c>
      <c r="O2100" s="255">
        <v>41.094000000000001</v>
      </c>
      <c r="P2100" s="255">
        <v>415.34755298882715</v>
      </c>
      <c r="Q2100" s="255">
        <v>-76.851912171728188</v>
      </c>
      <c r="R2100" s="256">
        <v>318.37471698178604</v>
      </c>
      <c r="S2100" s="256">
        <v>318.45856898178602</v>
      </c>
      <c r="T2100" s="263"/>
      <c r="U2100" s="170">
        <v>249.89608711538619</v>
      </c>
      <c r="V2100" s="170"/>
      <c r="W2100" s="170"/>
      <c r="X2100" s="168"/>
      <c r="Y2100" s="168"/>
      <c r="Z2100" s="168"/>
      <c r="AA2100" s="169"/>
      <c r="AB2100" s="168"/>
      <c r="AC2100" s="168"/>
      <c r="AD2100" s="168"/>
      <c r="AE2100" s="168"/>
      <c r="AF2100" s="168"/>
      <c r="AG2100" s="168"/>
      <c r="AH2100" s="168"/>
      <c r="AI2100" s="168"/>
      <c r="AJ2100" s="168"/>
      <c r="AK2100" s="168"/>
      <c r="AL2100" s="168"/>
      <c r="AM2100" s="168"/>
      <c r="AN2100" s="168"/>
      <c r="AO2100" s="168"/>
    </row>
    <row r="2101" spans="1:41" x14ac:dyDescent="0.25">
      <c r="A2101" s="286" t="s">
        <v>2423</v>
      </c>
      <c r="B2101" s="286" t="s">
        <v>2289</v>
      </c>
      <c r="C2101" s="286" t="s">
        <v>2197</v>
      </c>
      <c r="D2101" s="285">
        <v>3187</v>
      </c>
      <c r="E2101" s="260" t="s">
        <v>2625</v>
      </c>
      <c r="F2101" s="259"/>
      <c r="G2101" s="259" t="s">
        <v>2175</v>
      </c>
      <c r="H2101" s="258">
        <v>40</v>
      </c>
      <c r="I2101" s="255"/>
      <c r="J2101" s="257"/>
      <c r="K2101" s="256">
        <v>0.49565599999999999</v>
      </c>
      <c r="L2101" s="201">
        <v>-76.604084171728189</v>
      </c>
      <c r="M2101" s="201">
        <v>415.34755298882715</v>
      </c>
      <c r="N2101" s="201">
        <v>41.094000000000001</v>
      </c>
      <c r="O2101" s="255">
        <v>41.094000000000001</v>
      </c>
      <c r="P2101" s="255">
        <v>415.34755298882715</v>
      </c>
      <c r="Q2101" s="255">
        <v>-76.356256171728191</v>
      </c>
      <c r="R2101" s="256">
        <v>318.70639698178599</v>
      </c>
      <c r="S2101" s="256">
        <v>318.95422498178601</v>
      </c>
      <c r="T2101" s="256"/>
      <c r="U2101" s="170">
        <v>250.22776711538614</v>
      </c>
      <c r="V2101" s="170"/>
      <c r="W2101" s="170"/>
      <c r="X2101" s="168"/>
      <c r="Y2101" s="168"/>
      <c r="Z2101" s="168"/>
      <c r="AA2101" s="169"/>
      <c r="AB2101" s="168"/>
      <c r="AC2101" s="168"/>
      <c r="AD2101" s="168"/>
      <c r="AE2101" s="168"/>
      <c r="AF2101" s="168"/>
      <c r="AG2101" s="168"/>
      <c r="AH2101" s="168"/>
      <c r="AI2101" s="168"/>
      <c r="AJ2101" s="168"/>
      <c r="AK2101" s="168"/>
      <c r="AL2101" s="168"/>
      <c r="AM2101" s="168"/>
      <c r="AN2101" s="168"/>
      <c r="AO2101" s="168"/>
    </row>
    <row r="2102" spans="1:41" x14ac:dyDescent="0.25">
      <c r="A2102" s="286" t="s">
        <v>2423</v>
      </c>
      <c r="B2102" s="286" t="s">
        <v>2289</v>
      </c>
      <c r="C2102" s="286" t="s">
        <v>2174</v>
      </c>
      <c r="D2102" s="285">
        <v>3190</v>
      </c>
      <c r="E2102" s="260" t="s">
        <v>2624</v>
      </c>
      <c r="F2102" s="259"/>
      <c r="G2102" s="259" t="s">
        <v>4278</v>
      </c>
      <c r="H2102" s="258"/>
      <c r="I2102" s="255"/>
      <c r="J2102" s="257"/>
      <c r="K2102" s="256">
        <v>0</v>
      </c>
      <c r="L2102" s="201">
        <v>-76.356256171728191</v>
      </c>
      <c r="M2102" s="201">
        <v>415.34755298882715</v>
      </c>
      <c r="N2102" s="201">
        <v>41.094000000000001</v>
      </c>
      <c r="O2102" s="255">
        <v>41.094000000000001</v>
      </c>
      <c r="P2102" s="255">
        <v>415.34755298882715</v>
      </c>
      <c r="Q2102" s="255">
        <v>-76.356256171728191</v>
      </c>
      <c r="R2102" s="256">
        <v>318.95422498178601</v>
      </c>
      <c r="S2102" s="256">
        <v>318.95422498178601</v>
      </c>
      <c r="T2102" s="256"/>
      <c r="U2102" s="170">
        <v>250.47559511538617</v>
      </c>
      <c r="V2102" s="170"/>
      <c r="W2102" s="170"/>
      <c r="X2102" s="168"/>
      <c r="Y2102" s="168"/>
      <c r="Z2102" s="168"/>
      <c r="AA2102" s="169"/>
      <c r="AB2102" s="168"/>
      <c r="AC2102" s="168"/>
      <c r="AD2102" s="168"/>
      <c r="AE2102" s="168"/>
      <c r="AF2102" s="168"/>
      <c r="AG2102" s="168"/>
      <c r="AH2102" s="168"/>
      <c r="AI2102" s="168"/>
      <c r="AJ2102" s="168"/>
      <c r="AK2102" s="168"/>
      <c r="AL2102" s="168"/>
      <c r="AM2102" s="168"/>
      <c r="AN2102" s="168"/>
      <c r="AO2102" s="168"/>
    </row>
    <row r="2103" spans="1:41" x14ac:dyDescent="0.25">
      <c r="A2103" s="286"/>
      <c r="B2103" s="286"/>
      <c r="C2103" s="286"/>
      <c r="D2103" s="285"/>
      <c r="E2103" s="260"/>
      <c r="F2103" s="259"/>
      <c r="G2103" s="259"/>
      <c r="H2103" s="258"/>
      <c r="I2103" s="255"/>
      <c r="J2103" s="257"/>
      <c r="K2103" s="256">
        <v>0</v>
      </c>
      <c r="L2103" s="201">
        <v>-76.356256171728191</v>
      </c>
      <c r="M2103" s="201">
        <v>415.34755298882715</v>
      </c>
      <c r="N2103" s="201">
        <v>41.094000000000001</v>
      </c>
      <c r="O2103" s="255">
        <v>41.094000000000001</v>
      </c>
      <c r="P2103" s="255">
        <v>415.34755298882715</v>
      </c>
      <c r="Q2103" s="255">
        <v>-76.356256171728191</v>
      </c>
      <c r="R2103" s="256">
        <v>318.95422498178601</v>
      </c>
      <c r="S2103" s="256">
        <v>318.95422498178601</v>
      </c>
      <c r="T2103" s="256"/>
      <c r="U2103" s="170">
        <v>250.47559511538617</v>
      </c>
      <c r="V2103" s="170"/>
      <c r="W2103" s="170"/>
      <c r="X2103" s="168"/>
      <c r="Y2103" s="168"/>
      <c r="Z2103" s="168"/>
      <c r="AA2103" s="169"/>
      <c r="AB2103" s="168"/>
      <c r="AC2103" s="168"/>
      <c r="AD2103" s="168"/>
      <c r="AE2103" s="168"/>
      <c r="AF2103" s="168"/>
      <c r="AG2103" s="168"/>
      <c r="AH2103" s="168"/>
      <c r="AI2103" s="168"/>
      <c r="AJ2103" s="168"/>
      <c r="AK2103" s="168"/>
      <c r="AL2103" s="168"/>
      <c r="AM2103" s="168"/>
      <c r="AN2103" s="168"/>
      <c r="AO2103" s="168"/>
    </row>
    <row r="2104" spans="1:41" x14ac:dyDescent="0.25">
      <c r="A2104" s="286"/>
      <c r="B2104" s="286"/>
      <c r="C2104" s="286"/>
      <c r="D2104" s="285"/>
      <c r="E2104" s="260" t="s">
        <v>619</v>
      </c>
      <c r="F2104" s="259"/>
      <c r="G2104" s="259" t="s">
        <v>1962</v>
      </c>
      <c r="H2104" s="258"/>
      <c r="I2104" s="255"/>
      <c r="J2104" s="257"/>
      <c r="K2104" s="256">
        <v>9.9516999999999994E-2</v>
      </c>
      <c r="L2104" s="201">
        <v>-76.306497671728181</v>
      </c>
      <c r="M2104" s="201">
        <v>415.34755298882715</v>
      </c>
      <c r="N2104" s="201">
        <v>41.094000000000001</v>
      </c>
      <c r="O2104" s="255">
        <v>41.094000000000001</v>
      </c>
      <c r="P2104" s="255">
        <v>415.34755298882715</v>
      </c>
      <c r="Q2104" s="255">
        <v>-76.256739171728185</v>
      </c>
      <c r="R2104" s="256">
        <v>319.00398348178601</v>
      </c>
      <c r="S2104" s="256">
        <v>319.053741981786</v>
      </c>
      <c r="T2104" s="256"/>
      <c r="U2104" s="170">
        <v>250.52535361538617</v>
      </c>
      <c r="V2104" s="170"/>
      <c r="W2104" s="170"/>
      <c r="X2104" s="168"/>
      <c r="Y2104" s="168"/>
      <c r="Z2104" s="168"/>
      <c r="AA2104" s="169"/>
      <c r="AB2104" s="168"/>
      <c r="AC2104" s="168"/>
      <c r="AD2104" s="168"/>
      <c r="AE2104" s="168"/>
      <c r="AF2104" s="168"/>
      <c r="AG2104" s="168"/>
      <c r="AH2104" s="168"/>
      <c r="AI2104" s="168"/>
      <c r="AJ2104" s="168"/>
      <c r="AK2104" s="168"/>
      <c r="AL2104" s="168"/>
      <c r="AM2104" s="168"/>
      <c r="AN2104" s="168"/>
      <c r="AO2104" s="168"/>
    </row>
    <row r="2105" spans="1:41" x14ac:dyDescent="0.25">
      <c r="A2105" s="286" t="s">
        <v>2423</v>
      </c>
      <c r="B2105" s="286" t="s">
        <v>2289</v>
      </c>
      <c r="C2105" s="286" t="s">
        <v>2194</v>
      </c>
      <c r="D2105" s="285">
        <v>3193</v>
      </c>
      <c r="E2105" s="260" t="s">
        <v>2623</v>
      </c>
      <c r="F2105" s="259"/>
      <c r="G2105" s="259" t="s">
        <v>2175</v>
      </c>
      <c r="H2105" s="258">
        <v>40</v>
      </c>
      <c r="I2105" s="255"/>
      <c r="J2105" s="257"/>
      <c r="K2105" s="256">
        <v>0.49565599999999999</v>
      </c>
      <c r="L2105" s="201">
        <v>-76.008911171728187</v>
      </c>
      <c r="M2105" s="201">
        <v>415.34755298882715</v>
      </c>
      <c r="N2105" s="201">
        <v>41.094000000000001</v>
      </c>
      <c r="O2105" s="255">
        <v>41.094000000000001</v>
      </c>
      <c r="P2105" s="255">
        <v>415.34755298882715</v>
      </c>
      <c r="Q2105" s="255">
        <v>-75.761083171728188</v>
      </c>
      <c r="R2105" s="256">
        <v>319.30156998178597</v>
      </c>
      <c r="S2105" s="256">
        <v>319.549397981786</v>
      </c>
      <c r="T2105" s="256"/>
      <c r="U2105" s="170">
        <v>250.82294011538613</v>
      </c>
      <c r="V2105" s="170"/>
      <c r="W2105" s="170"/>
      <c r="X2105" s="168"/>
      <c r="Y2105" s="168"/>
      <c r="Z2105" s="168"/>
      <c r="AA2105" s="169"/>
      <c r="AB2105" s="168"/>
      <c r="AC2105" s="168"/>
      <c r="AD2105" s="168"/>
      <c r="AE2105" s="168"/>
      <c r="AF2105" s="168"/>
      <c r="AG2105" s="168"/>
      <c r="AH2105" s="168"/>
      <c r="AI2105" s="168"/>
      <c r="AJ2105" s="168"/>
      <c r="AK2105" s="168"/>
      <c r="AL2105" s="168"/>
      <c r="AM2105" s="168"/>
      <c r="AN2105" s="168"/>
      <c r="AO2105" s="168"/>
    </row>
    <row r="2106" spans="1:41" x14ac:dyDescent="0.25">
      <c r="A2106" s="286"/>
      <c r="B2106" s="286"/>
      <c r="C2106" s="286"/>
      <c r="D2106" s="285"/>
      <c r="E2106" s="260" t="s">
        <v>619</v>
      </c>
      <c r="F2106" s="259"/>
      <c r="G2106" s="259"/>
      <c r="H2106" s="258"/>
      <c r="I2106" s="255"/>
      <c r="J2106" s="257"/>
      <c r="K2106" s="256">
        <v>0</v>
      </c>
      <c r="L2106" s="201">
        <v>-75.761083171728188</v>
      </c>
      <c r="M2106" s="201">
        <v>415.34755298882715</v>
      </c>
      <c r="N2106" s="201">
        <v>41.094000000000001</v>
      </c>
      <c r="O2106" s="255">
        <v>41.094000000000001</v>
      </c>
      <c r="P2106" s="255">
        <v>415.34755298882715</v>
      </c>
      <c r="Q2106" s="255">
        <v>-75.761083171728188</v>
      </c>
      <c r="R2106" s="256">
        <v>319.549397981786</v>
      </c>
      <c r="S2106" s="256">
        <v>319.549397981786</v>
      </c>
      <c r="T2106" s="256"/>
      <c r="U2106" s="170">
        <v>251.07076811538616</v>
      </c>
      <c r="V2106" s="170"/>
      <c r="W2106" s="170"/>
      <c r="X2106" s="168"/>
      <c r="Y2106" s="168"/>
      <c r="Z2106" s="168"/>
      <c r="AA2106" s="169"/>
      <c r="AB2106" s="168"/>
      <c r="AC2106" s="168"/>
      <c r="AD2106" s="168"/>
      <c r="AE2106" s="168"/>
      <c r="AF2106" s="168"/>
      <c r="AG2106" s="168"/>
      <c r="AH2106" s="168"/>
      <c r="AI2106" s="168"/>
      <c r="AJ2106" s="168"/>
      <c r="AK2106" s="168"/>
      <c r="AL2106" s="168"/>
      <c r="AM2106" s="168"/>
      <c r="AN2106" s="168"/>
      <c r="AO2106" s="168"/>
    </row>
    <row r="2107" spans="1:41" x14ac:dyDescent="0.25">
      <c r="A2107" s="286"/>
      <c r="B2107" s="286"/>
      <c r="C2107" s="286"/>
      <c r="D2107" s="285"/>
      <c r="E2107" s="260"/>
      <c r="F2107" s="259"/>
      <c r="G2107" s="259"/>
      <c r="H2107" s="258"/>
      <c r="I2107" s="255"/>
      <c r="J2107" s="257"/>
      <c r="K2107" s="256">
        <v>0</v>
      </c>
      <c r="L2107" s="201">
        <v>-75.761083171728188</v>
      </c>
      <c r="M2107" s="201">
        <v>415.34755298882715</v>
      </c>
      <c r="N2107" s="201">
        <v>41.094000000000001</v>
      </c>
      <c r="O2107" s="255">
        <v>41.094000000000001</v>
      </c>
      <c r="P2107" s="255">
        <v>415.34755298882715</v>
      </c>
      <c r="Q2107" s="255">
        <v>-75.761083171728188</v>
      </c>
      <c r="R2107" s="256">
        <v>319.549397981786</v>
      </c>
      <c r="S2107" s="256">
        <v>319.549397981786</v>
      </c>
      <c r="T2107" s="256"/>
      <c r="U2107" s="170">
        <v>251.07076811538616</v>
      </c>
      <c r="V2107" s="170"/>
      <c r="W2107" s="170"/>
      <c r="X2107" s="168"/>
      <c r="Y2107" s="168"/>
      <c r="Z2107" s="168"/>
      <c r="AA2107" s="169"/>
      <c r="AB2107" s="168"/>
      <c r="AC2107" s="168"/>
      <c r="AD2107" s="168"/>
      <c r="AE2107" s="168"/>
      <c r="AF2107" s="168"/>
      <c r="AG2107" s="168"/>
      <c r="AH2107" s="168"/>
      <c r="AI2107" s="168"/>
      <c r="AJ2107" s="168"/>
      <c r="AK2107" s="168"/>
      <c r="AL2107" s="168"/>
      <c r="AM2107" s="168"/>
      <c r="AN2107" s="168"/>
      <c r="AO2107" s="168"/>
    </row>
    <row r="2108" spans="1:41" x14ac:dyDescent="0.25">
      <c r="A2108" s="286"/>
      <c r="B2108" s="286"/>
      <c r="C2108" s="286"/>
      <c r="D2108" s="285"/>
      <c r="E2108" s="260" t="s">
        <v>619</v>
      </c>
      <c r="F2108" s="259"/>
      <c r="G2108" s="259" t="s">
        <v>1962</v>
      </c>
      <c r="H2108" s="258"/>
      <c r="I2108" s="255"/>
      <c r="J2108" s="257"/>
      <c r="K2108" s="256">
        <v>9.9516999999999994E-2</v>
      </c>
      <c r="L2108" s="201">
        <v>-75.711324671728192</v>
      </c>
      <c r="M2108" s="201">
        <v>415.34755298882715</v>
      </c>
      <c r="N2108" s="201">
        <v>41.094000000000001</v>
      </c>
      <c r="O2108" s="255">
        <v>41.094000000000001</v>
      </c>
      <c r="P2108" s="255">
        <v>415.34755298882715</v>
      </c>
      <c r="Q2108" s="255">
        <v>-75.661566171728182</v>
      </c>
      <c r="R2108" s="256">
        <v>319.599156481786</v>
      </c>
      <c r="S2108" s="256">
        <v>319.64891498178599</v>
      </c>
      <c r="T2108" s="256"/>
      <c r="U2108" s="170">
        <v>251.12052661538615</v>
      </c>
      <c r="V2108" s="170"/>
      <c r="W2108" s="170"/>
      <c r="X2108" s="168"/>
      <c r="Y2108" s="168"/>
      <c r="Z2108" s="168"/>
      <c r="AA2108" s="169"/>
      <c r="AB2108" s="168"/>
      <c r="AC2108" s="168"/>
      <c r="AD2108" s="168"/>
      <c r="AE2108" s="168"/>
      <c r="AF2108" s="168"/>
      <c r="AG2108" s="168"/>
      <c r="AH2108" s="168"/>
      <c r="AI2108" s="168"/>
      <c r="AJ2108" s="168"/>
      <c r="AK2108" s="168"/>
      <c r="AL2108" s="168"/>
      <c r="AM2108" s="168"/>
      <c r="AN2108" s="168"/>
      <c r="AO2108" s="168"/>
    </row>
    <row r="2109" spans="1:41" x14ac:dyDescent="0.25">
      <c r="A2109" s="286" t="s">
        <v>2423</v>
      </c>
      <c r="B2109" s="286" t="s">
        <v>2289</v>
      </c>
      <c r="C2109" s="286" t="s">
        <v>2192</v>
      </c>
      <c r="D2109" s="285">
        <v>3199</v>
      </c>
      <c r="E2109" s="260" t="s">
        <v>2622</v>
      </c>
      <c r="F2109" s="259"/>
      <c r="G2109" s="259" t="s">
        <v>2175</v>
      </c>
      <c r="H2109" s="258">
        <v>40</v>
      </c>
      <c r="I2109" s="255"/>
      <c r="J2109" s="257"/>
      <c r="K2109" s="256">
        <v>0.49565599999999999</v>
      </c>
      <c r="L2109" s="201">
        <v>-75.413738171728184</v>
      </c>
      <c r="M2109" s="201">
        <v>415.34755298882715</v>
      </c>
      <c r="N2109" s="201">
        <v>41.094000000000001</v>
      </c>
      <c r="O2109" s="255">
        <v>41.094000000000001</v>
      </c>
      <c r="P2109" s="255">
        <v>415.34755298882715</v>
      </c>
      <c r="Q2109" s="255">
        <v>-75.165910171728186</v>
      </c>
      <c r="R2109" s="256">
        <v>319.89674298178596</v>
      </c>
      <c r="S2109" s="256">
        <v>320.14457098178599</v>
      </c>
      <c r="T2109" s="256"/>
      <c r="U2109" s="170">
        <v>251.41811311538612</v>
      </c>
      <c r="V2109" s="170"/>
      <c r="W2109" s="170"/>
      <c r="X2109" s="168"/>
      <c r="Y2109" s="168"/>
      <c r="Z2109" s="168"/>
      <c r="AA2109" s="169"/>
      <c r="AB2109" s="168"/>
      <c r="AC2109" s="168"/>
      <c r="AD2109" s="168"/>
      <c r="AE2109" s="168"/>
      <c r="AF2109" s="168"/>
      <c r="AG2109" s="168"/>
      <c r="AH2109" s="168"/>
      <c r="AI2109" s="168"/>
      <c r="AJ2109" s="168"/>
      <c r="AK2109" s="168"/>
      <c r="AL2109" s="168"/>
      <c r="AM2109" s="168"/>
      <c r="AN2109" s="168"/>
      <c r="AO2109" s="168"/>
    </row>
    <row r="2110" spans="1:41" x14ac:dyDescent="0.25">
      <c r="A2110" s="286"/>
      <c r="B2110" s="286"/>
      <c r="C2110" s="286"/>
      <c r="D2110" s="285"/>
      <c r="E2110" s="260" t="s">
        <v>619</v>
      </c>
      <c r="F2110" s="259"/>
      <c r="G2110" s="259"/>
      <c r="H2110" s="258"/>
      <c r="I2110" s="255"/>
      <c r="J2110" s="257"/>
      <c r="K2110" s="256">
        <v>0</v>
      </c>
      <c r="L2110" s="201">
        <v>-75.165910171728186</v>
      </c>
      <c r="M2110" s="201">
        <v>415.34755298882715</v>
      </c>
      <c r="N2110" s="201">
        <v>41.094000000000001</v>
      </c>
      <c r="O2110" s="255">
        <v>41.094000000000001</v>
      </c>
      <c r="P2110" s="255">
        <v>415.34755298882715</v>
      </c>
      <c r="Q2110" s="255">
        <v>-75.165910171728186</v>
      </c>
      <c r="R2110" s="256">
        <v>320.14457098178599</v>
      </c>
      <c r="S2110" s="256">
        <v>320.14457098178599</v>
      </c>
      <c r="T2110" s="256"/>
      <c r="U2110" s="170">
        <v>251.66594111538615</v>
      </c>
      <c r="V2110" s="170"/>
      <c r="W2110" s="170"/>
      <c r="X2110" s="168"/>
      <c r="Y2110" s="168"/>
      <c r="Z2110" s="168"/>
      <c r="AA2110" s="169"/>
      <c r="AB2110" s="168"/>
      <c r="AC2110" s="168"/>
      <c r="AD2110" s="168"/>
      <c r="AE2110" s="168"/>
      <c r="AF2110" s="168"/>
      <c r="AG2110" s="168"/>
      <c r="AH2110" s="168"/>
      <c r="AI2110" s="168"/>
      <c r="AJ2110" s="168"/>
      <c r="AK2110" s="168"/>
      <c r="AL2110" s="168"/>
      <c r="AM2110" s="168"/>
      <c r="AN2110" s="168"/>
      <c r="AO2110" s="168"/>
    </row>
    <row r="2111" spans="1:41" x14ac:dyDescent="0.25">
      <c r="A2111" s="286"/>
      <c r="B2111" s="286"/>
      <c r="C2111" s="286"/>
      <c r="D2111" s="285"/>
      <c r="E2111" s="260"/>
      <c r="F2111" s="259"/>
      <c r="G2111" s="259"/>
      <c r="H2111" s="258"/>
      <c r="I2111" s="255"/>
      <c r="J2111" s="257"/>
      <c r="K2111" s="256">
        <v>0</v>
      </c>
      <c r="L2111" s="201">
        <v>-75.165910171728186</v>
      </c>
      <c r="M2111" s="201">
        <v>415.34755298882715</v>
      </c>
      <c r="N2111" s="201">
        <v>41.094000000000001</v>
      </c>
      <c r="O2111" s="255">
        <v>41.094000000000001</v>
      </c>
      <c r="P2111" s="255">
        <v>415.34755298882715</v>
      </c>
      <c r="Q2111" s="255">
        <v>-75.165910171728186</v>
      </c>
      <c r="R2111" s="256">
        <v>320.14457098178599</v>
      </c>
      <c r="S2111" s="256">
        <v>320.14457098178599</v>
      </c>
      <c r="T2111" s="256"/>
      <c r="U2111" s="170">
        <v>251.66594111538615</v>
      </c>
      <c r="V2111" s="170"/>
      <c r="W2111" s="170"/>
      <c r="X2111" s="168"/>
      <c r="Y2111" s="168"/>
      <c r="Z2111" s="168"/>
      <c r="AA2111" s="169"/>
      <c r="AB2111" s="168"/>
      <c r="AC2111" s="168"/>
      <c r="AD2111" s="168"/>
      <c r="AE2111" s="168"/>
      <c r="AF2111" s="168"/>
      <c r="AG2111" s="168"/>
      <c r="AH2111" s="168"/>
      <c r="AI2111" s="168"/>
      <c r="AJ2111" s="168"/>
      <c r="AK2111" s="168"/>
      <c r="AL2111" s="168"/>
      <c r="AM2111" s="168"/>
      <c r="AN2111" s="168"/>
      <c r="AO2111" s="168"/>
    </row>
    <row r="2112" spans="1:41" x14ac:dyDescent="0.25">
      <c r="A2112" s="286"/>
      <c r="B2112" s="286"/>
      <c r="C2112" s="286"/>
      <c r="D2112" s="285"/>
      <c r="E2112" s="260" t="s">
        <v>619</v>
      </c>
      <c r="F2112" s="259"/>
      <c r="G2112" s="259" t="s">
        <v>1962</v>
      </c>
      <c r="H2112" s="258"/>
      <c r="I2112" s="255"/>
      <c r="J2112" s="257"/>
      <c r="K2112" s="256">
        <v>9.9516999999999994E-2</v>
      </c>
      <c r="L2112" s="201">
        <v>-75.116151671728176</v>
      </c>
      <c r="M2112" s="201">
        <v>415.34755298882715</v>
      </c>
      <c r="N2112" s="201">
        <v>41.094000000000001</v>
      </c>
      <c r="O2112" s="255">
        <v>41.094000000000001</v>
      </c>
      <c r="P2112" s="255">
        <v>415.34755298882715</v>
      </c>
      <c r="Q2112" s="255">
        <v>-75.06639317172818</v>
      </c>
      <c r="R2112" s="256">
        <v>320.19432948178599</v>
      </c>
      <c r="S2112" s="256">
        <v>320.24408798178598</v>
      </c>
      <c r="T2112" s="256"/>
      <c r="U2112" s="170">
        <v>251.71569961538614</v>
      </c>
      <c r="V2112" s="170"/>
      <c r="W2112" s="170"/>
      <c r="X2112" s="168"/>
      <c r="Y2112" s="168"/>
      <c r="Z2112" s="168"/>
      <c r="AA2112" s="169"/>
      <c r="AB2112" s="168"/>
      <c r="AC2112" s="168"/>
      <c r="AD2112" s="168"/>
      <c r="AE2112" s="168"/>
      <c r="AF2112" s="168"/>
      <c r="AG2112" s="168"/>
      <c r="AH2112" s="168"/>
      <c r="AI2112" s="168"/>
      <c r="AJ2112" s="168"/>
      <c r="AK2112" s="168"/>
      <c r="AL2112" s="168"/>
      <c r="AM2112" s="168"/>
      <c r="AN2112" s="168"/>
      <c r="AO2112" s="168"/>
    </row>
    <row r="2113" spans="1:41" x14ac:dyDescent="0.25">
      <c r="A2113" s="286" t="s">
        <v>2423</v>
      </c>
      <c r="B2113" s="286" t="s">
        <v>2289</v>
      </c>
      <c r="C2113" s="286" t="s">
        <v>2190</v>
      </c>
      <c r="D2113" s="285">
        <v>3205</v>
      </c>
      <c r="E2113" s="260" t="s">
        <v>2621</v>
      </c>
      <c r="F2113" s="259"/>
      <c r="G2113" s="259" t="s">
        <v>2175</v>
      </c>
      <c r="H2113" s="258">
        <v>40</v>
      </c>
      <c r="I2113" s="255"/>
      <c r="J2113" s="257"/>
      <c r="K2113" s="256">
        <v>0.49565599999999999</v>
      </c>
      <c r="L2113" s="201">
        <v>-74.818565171728181</v>
      </c>
      <c r="M2113" s="201">
        <v>415.34755298882715</v>
      </c>
      <c r="N2113" s="201">
        <v>41.094000000000001</v>
      </c>
      <c r="O2113" s="255">
        <v>41.094000000000001</v>
      </c>
      <c r="P2113" s="255">
        <v>415.34755298882715</v>
      </c>
      <c r="Q2113" s="255">
        <v>-74.570737171728183</v>
      </c>
      <c r="R2113" s="256">
        <v>320.49191598178595</v>
      </c>
      <c r="S2113" s="256">
        <v>320.73974398178598</v>
      </c>
      <c r="T2113" s="256"/>
      <c r="U2113" s="170">
        <v>252.01328611538611</v>
      </c>
      <c r="V2113" s="170"/>
      <c r="W2113" s="170"/>
      <c r="X2113" s="168"/>
      <c r="Y2113" s="168"/>
      <c r="Z2113" s="168"/>
      <c r="AA2113" s="169"/>
      <c r="AB2113" s="168"/>
      <c r="AC2113" s="168"/>
      <c r="AD2113" s="168"/>
      <c r="AE2113" s="168"/>
      <c r="AF2113" s="168"/>
      <c r="AG2113" s="168"/>
      <c r="AH2113" s="168"/>
      <c r="AI2113" s="168"/>
      <c r="AJ2113" s="168"/>
      <c r="AK2113" s="168"/>
      <c r="AL2113" s="168"/>
      <c r="AM2113" s="168"/>
      <c r="AN2113" s="168"/>
      <c r="AO2113" s="168"/>
    </row>
    <row r="2114" spans="1:41" x14ac:dyDescent="0.25">
      <c r="A2114" s="286" t="s">
        <v>2423</v>
      </c>
      <c r="B2114" s="286" t="s">
        <v>2289</v>
      </c>
      <c r="C2114" s="286" t="s">
        <v>2174</v>
      </c>
      <c r="D2114" s="285">
        <v>3207</v>
      </c>
      <c r="E2114" s="260" t="s">
        <v>2620</v>
      </c>
      <c r="F2114" s="259"/>
      <c r="G2114" s="259" t="s">
        <v>4278</v>
      </c>
      <c r="H2114" s="258"/>
      <c r="I2114" s="255"/>
      <c r="J2114" s="257"/>
      <c r="K2114" s="256">
        <v>0</v>
      </c>
      <c r="L2114" s="201">
        <v>-74.570737171728183</v>
      </c>
      <c r="M2114" s="201">
        <v>415.34755298882715</v>
      </c>
      <c r="N2114" s="201">
        <v>41.094000000000001</v>
      </c>
      <c r="O2114" s="255">
        <v>41.094000000000001</v>
      </c>
      <c r="P2114" s="255">
        <v>415.34755298882715</v>
      </c>
      <c r="Q2114" s="255">
        <v>-74.570737171728183</v>
      </c>
      <c r="R2114" s="256">
        <v>320.73974398178598</v>
      </c>
      <c r="S2114" s="256">
        <v>320.73974398178598</v>
      </c>
      <c r="T2114" s="256"/>
      <c r="U2114" s="170">
        <v>252.26111411538614</v>
      </c>
      <c r="V2114" s="170"/>
      <c r="W2114" s="170"/>
      <c r="X2114" s="168"/>
      <c r="Y2114" s="168"/>
      <c r="Z2114" s="168"/>
      <c r="AA2114" s="169"/>
      <c r="AB2114" s="168"/>
      <c r="AC2114" s="168"/>
      <c r="AD2114" s="168"/>
      <c r="AE2114" s="168"/>
      <c r="AF2114" s="168"/>
      <c r="AG2114" s="168"/>
      <c r="AH2114" s="168"/>
      <c r="AI2114" s="168"/>
      <c r="AJ2114" s="168"/>
      <c r="AK2114" s="168"/>
      <c r="AL2114" s="168"/>
      <c r="AM2114" s="168"/>
      <c r="AN2114" s="168"/>
      <c r="AO2114" s="168"/>
    </row>
    <row r="2115" spans="1:41" x14ac:dyDescent="0.25">
      <c r="A2115" s="286"/>
      <c r="B2115" s="286"/>
      <c r="C2115" s="286"/>
      <c r="D2115" s="285"/>
      <c r="E2115" s="260"/>
      <c r="F2115" s="259"/>
      <c r="G2115" s="259"/>
      <c r="H2115" s="258"/>
      <c r="I2115" s="255"/>
      <c r="J2115" s="257"/>
      <c r="K2115" s="256">
        <v>0</v>
      </c>
      <c r="L2115" s="201">
        <v>-74.570737171728183</v>
      </c>
      <c r="M2115" s="201">
        <v>415.34755298882715</v>
      </c>
      <c r="N2115" s="201">
        <v>41.094000000000001</v>
      </c>
      <c r="O2115" s="255">
        <v>41.094000000000001</v>
      </c>
      <c r="P2115" s="255">
        <v>415.34755298882715</v>
      </c>
      <c r="Q2115" s="255">
        <v>-74.570737171728183</v>
      </c>
      <c r="R2115" s="256">
        <v>320.73974398178598</v>
      </c>
      <c r="S2115" s="256">
        <v>320.73974398178598</v>
      </c>
      <c r="T2115" s="256"/>
      <c r="U2115" s="170">
        <v>252.26111411538614</v>
      </c>
      <c r="V2115" s="170"/>
      <c r="W2115" s="170"/>
      <c r="X2115" s="168"/>
      <c r="Y2115" s="168"/>
      <c r="Z2115" s="168"/>
      <c r="AA2115" s="169"/>
      <c r="AB2115" s="168"/>
      <c r="AC2115" s="168"/>
      <c r="AD2115" s="168"/>
      <c r="AE2115" s="168"/>
      <c r="AF2115" s="168"/>
      <c r="AG2115" s="168"/>
      <c r="AH2115" s="168"/>
      <c r="AI2115" s="168"/>
      <c r="AJ2115" s="168"/>
      <c r="AK2115" s="168"/>
      <c r="AL2115" s="168"/>
      <c r="AM2115" s="168"/>
      <c r="AN2115" s="168"/>
      <c r="AO2115" s="168"/>
    </row>
    <row r="2116" spans="1:41" x14ac:dyDescent="0.25">
      <c r="A2116" s="286"/>
      <c r="B2116" s="286"/>
      <c r="C2116" s="286"/>
      <c r="D2116" s="285"/>
      <c r="E2116" s="260"/>
      <c r="F2116" s="259"/>
      <c r="G2116" s="259" t="s">
        <v>1962</v>
      </c>
      <c r="H2116" s="258"/>
      <c r="I2116" s="255"/>
      <c r="J2116" s="257"/>
      <c r="K2116" s="256">
        <v>0.15525</v>
      </c>
      <c r="L2116" s="201">
        <v>-74.493112171728185</v>
      </c>
      <c r="M2116" s="201">
        <v>415.34755298882715</v>
      </c>
      <c r="N2116" s="201">
        <v>41.094000000000001</v>
      </c>
      <c r="O2116" s="255">
        <v>41.094000000000001</v>
      </c>
      <c r="P2116" s="255">
        <v>415.34755298882715</v>
      </c>
      <c r="Q2116" s="255">
        <v>-74.415487171728188</v>
      </c>
      <c r="R2116" s="256">
        <v>320.81736898178599</v>
      </c>
      <c r="S2116" s="256">
        <v>320.894993981786</v>
      </c>
      <c r="T2116" s="256"/>
      <c r="U2116" s="170">
        <v>252.33873911538615</v>
      </c>
      <c r="V2116" s="170"/>
      <c r="W2116" s="170"/>
      <c r="X2116" s="168"/>
      <c r="Y2116" s="168"/>
      <c r="Z2116" s="168"/>
      <c r="AA2116" s="169"/>
      <c r="AB2116" s="168"/>
      <c r="AC2116" s="168"/>
      <c r="AD2116" s="168"/>
      <c r="AE2116" s="168"/>
      <c r="AF2116" s="168"/>
      <c r="AG2116" s="168"/>
      <c r="AH2116" s="168"/>
      <c r="AI2116" s="168"/>
      <c r="AJ2116" s="168"/>
      <c r="AK2116" s="168"/>
      <c r="AL2116" s="168"/>
      <c r="AM2116" s="168"/>
      <c r="AN2116" s="168"/>
      <c r="AO2116" s="168"/>
    </row>
    <row r="2117" spans="1:41" x14ac:dyDescent="0.25">
      <c r="A2117" s="286" t="s">
        <v>2423</v>
      </c>
      <c r="B2117" s="286" t="s">
        <v>2289</v>
      </c>
      <c r="C2117" s="286" t="s">
        <v>2187</v>
      </c>
      <c r="D2117" s="285">
        <v>3211</v>
      </c>
      <c r="E2117" s="260" t="s">
        <v>2619</v>
      </c>
      <c r="F2117" s="259" t="s">
        <v>2185</v>
      </c>
      <c r="G2117" s="259" t="s">
        <v>2184</v>
      </c>
      <c r="H2117" s="258">
        <v>40</v>
      </c>
      <c r="I2117" s="255"/>
      <c r="J2117" s="257"/>
      <c r="K2117" s="256">
        <v>0.5</v>
      </c>
      <c r="L2117" s="201">
        <v>-74.165487171728188</v>
      </c>
      <c r="M2117" s="201">
        <v>415.34755298882715</v>
      </c>
      <c r="N2117" s="201">
        <v>41.094000000000001</v>
      </c>
      <c r="O2117" s="255">
        <v>41.094000000000001</v>
      </c>
      <c r="P2117" s="255">
        <v>415.34755298882715</v>
      </c>
      <c r="Q2117" s="255">
        <v>-73.915487171728188</v>
      </c>
      <c r="R2117" s="256">
        <v>321.144993981786</v>
      </c>
      <c r="S2117" s="256">
        <v>321.394993981786</v>
      </c>
      <c r="T2117" s="256"/>
      <c r="U2117" s="170">
        <v>252.66636411538616</v>
      </c>
      <c r="V2117" s="170"/>
      <c r="W2117" s="170"/>
      <c r="X2117" s="168"/>
      <c r="Y2117" s="168"/>
      <c r="Z2117" s="168"/>
      <c r="AA2117" s="169"/>
      <c r="AB2117" s="168"/>
      <c r="AC2117" s="168"/>
      <c r="AD2117" s="168"/>
      <c r="AE2117" s="168"/>
      <c r="AF2117" s="168"/>
      <c r="AG2117" s="168"/>
      <c r="AH2117" s="168"/>
      <c r="AI2117" s="168"/>
      <c r="AJ2117" s="168"/>
      <c r="AK2117" s="168"/>
      <c r="AL2117" s="168"/>
      <c r="AM2117" s="168"/>
      <c r="AN2117" s="168"/>
      <c r="AO2117" s="168"/>
    </row>
    <row r="2118" spans="1:41" x14ac:dyDescent="0.25">
      <c r="A2118" s="286"/>
      <c r="B2118" s="286"/>
      <c r="C2118" s="286"/>
      <c r="D2118" s="285"/>
      <c r="E2118" s="260" t="s">
        <v>619</v>
      </c>
      <c r="F2118" s="259"/>
      <c r="G2118" s="259" t="s">
        <v>1962</v>
      </c>
      <c r="H2118" s="258"/>
      <c r="I2118" s="255"/>
      <c r="J2118" s="257"/>
      <c r="K2118" s="256">
        <v>0.15525</v>
      </c>
      <c r="L2118" s="201">
        <v>-73.83786217172819</v>
      </c>
      <c r="M2118" s="201">
        <v>415.34755298882715</v>
      </c>
      <c r="N2118" s="201">
        <v>41.094000000000001</v>
      </c>
      <c r="O2118" s="255">
        <v>41.094000000000001</v>
      </c>
      <c r="P2118" s="255">
        <v>415.34755298882715</v>
      </c>
      <c r="Q2118" s="255">
        <v>-73.760237171728193</v>
      </c>
      <c r="R2118" s="256">
        <v>321.47261898178601</v>
      </c>
      <c r="S2118" s="256">
        <v>321.55024398178602</v>
      </c>
      <c r="T2118" s="256"/>
      <c r="U2118" s="170">
        <v>252.99398911538617</v>
      </c>
      <c r="V2118" s="170"/>
      <c r="W2118" s="170"/>
      <c r="X2118" s="168"/>
      <c r="Y2118" s="168"/>
      <c r="Z2118" s="168"/>
      <c r="AA2118" s="169"/>
      <c r="AB2118" s="168"/>
      <c r="AC2118" s="168"/>
      <c r="AD2118" s="168"/>
      <c r="AE2118" s="168"/>
      <c r="AF2118" s="168"/>
      <c r="AG2118" s="168"/>
      <c r="AH2118" s="168"/>
      <c r="AI2118" s="168"/>
      <c r="AJ2118" s="168"/>
      <c r="AK2118" s="168"/>
      <c r="AL2118" s="168"/>
      <c r="AM2118" s="168"/>
      <c r="AN2118" s="168"/>
      <c r="AO2118" s="168"/>
    </row>
    <row r="2119" spans="1:41" x14ac:dyDescent="0.25">
      <c r="A2119" s="286" t="s">
        <v>2423</v>
      </c>
      <c r="B2119" s="286" t="s">
        <v>2289</v>
      </c>
      <c r="C2119" s="286" t="s">
        <v>2183</v>
      </c>
      <c r="D2119" s="285">
        <v>3218</v>
      </c>
      <c r="E2119" s="260" t="s">
        <v>2618</v>
      </c>
      <c r="F2119" s="259"/>
      <c r="G2119" s="259" t="s">
        <v>2175</v>
      </c>
      <c r="H2119" s="258">
        <v>40</v>
      </c>
      <c r="I2119" s="255"/>
      <c r="J2119" s="257"/>
      <c r="K2119" s="256">
        <v>0.49565599999999999</v>
      </c>
      <c r="L2119" s="201">
        <v>-73.512409171728194</v>
      </c>
      <c r="M2119" s="201">
        <v>415.34755298882715</v>
      </c>
      <c r="N2119" s="201">
        <v>41.094000000000001</v>
      </c>
      <c r="O2119" s="255">
        <v>41.094000000000001</v>
      </c>
      <c r="P2119" s="255">
        <v>415.34755298882715</v>
      </c>
      <c r="Q2119" s="255">
        <v>-73.264581171728196</v>
      </c>
      <c r="R2119" s="256">
        <v>321.79807198178599</v>
      </c>
      <c r="S2119" s="256">
        <v>322.04589998178602</v>
      </c>
      <c r="T2119" s="256"/>
      <c r="U2119" s="170">
        <v>253.31944211538615</v>
      </c>
      <c r="V2119" s="170"/>
      <c r="W2119" s="170"/>
      <c r="X2119" s="168"/>
      <c r="Y2119" s="168"/>
      <c r="Z2119" s="168"/>
      <c r="AA2119" s="169"/>
      <c r="AB2119" s="168"/>
      <c r="AC2119" s="168"/>
      <c r="AD2119" s="168"/>
      <c r="AE2119" s="168"/>
      <c r="AF2119" s="168"/>
      <c r="AG2119" s="168"/>
      <c r="AH2119" s="168"/>
      <c r="AI2119" s="168"/>
      <c r="AJ2119" s="168"/>
      <c r="AK2119" s="168"/>
      <c r="AL2119" s="168"/>
      <c r="AM2119" s="168"/>
      <c r="AN2119" s="168"/>
      <c r="AO2119" s="168"/>
    </row>
    <row r="2120" spans="1:41" x14ac:dyDescent="0.25">
      <c r="A2120" s="286"/>
      <c r="B2120" s="286"/>
      <c r="C2120" s="286"/>
      <c r="D2120" s="285"/>
      <c r="E2120" s="260" t="s">
        <v>619</v>
      </c>
      <c r="F2120" s="259"/>
      <c r="G2120" s="259"/>
      <c r="H2120" s="258"/>
      <c r="I2120" s="255"/>
      <c r="J2120" s="257"/>
      <c r="K2120" s="256">
        <v>0</v>
      </c>
      <c r="L2120" s="201">
        <v>-73.264581171728196</v>
      </c>
      <c r="M2120" s="201">
        <v>415.34755298882715</v>
      </c>
      <c r="N2120" s="201">
        <v>41.094000000000001</v>
      </c>
      <c r="O2120" s="255">
        <v>41.094000000000001</v>
      </c>
      <c r="P2120" s="255">
        <v>415.34755298882715</v>
      </c>
      <c r="Q2120" s="255">
        <v>-73.264581171728196</v>
      </c>
      <c r="R2120" s="256">
        <v>322.04589998178602</v>
      </c>
      <c r="S2120" s="256">
        <v>322.04589998178602</v>
      </c>
      <c r="T2120" s="256"/>
      <c r="U2120" s="170">
        <v>253.56727011538618</v>
      </c>
      <c r="V2120" s="170"/>
      <c r="W2120" s="170"/>
      <c r="X2120" s="168"/>
      <c r="Y2120" s="168"/>
      <c r="Z2120" s="168"/>
      <c r="AA2120" s="169"/>
      <c r="AB2120" s="168"/>
      <c r="AC2120" s="168"/>
      <c r="AD2120" s="168"/>
      <c r="AE2120" s="168"/>
      <c r="AF2120" s="168"/>
      <c r="AG2120" s="168"/>
      <c r="AH2120" s="168"/>
      <c r="AI2120" s="168"/>
      <c r="AJ2120" s="168"/>
      <c r="AK2120" s="168"/>
      <c r="AL2120" s="168"/>
      <c r="AM2120" s="168"/>
      <c r="AN2120" s="168"/>
      <c r="AO2120" s="168"/>
    </row>
    <row r="2121" spans="1:41" x14ac:dyDescent="0.25">
      <c r="A2121" s="286"/>
      <c r="B2121" s="286"/>
      <c r="C2121" s="286"/>
      <c r="D2121" s="285"/>
      <c r="E2121" s="260"/>
      <c r="F2121" s="259"/>
      <c r="G2121" s="259"/>
      <c r="H2121" s="258"/>
      <c r="I2121" s="255"/>
      <c r="J2121" s="257"/>
      <c r="K2121" s="256">
        <v>0</v>
      </c>
      <c r="L2121" s="201">
        <v>-73.264581171728196</v>
      </c>
      <c r="M2121" s="201">
        <v>415.34755298882715</v>
      </c>
      <c r="N2121" s="201">
        <v>41.094000000000001</v>
      </c>
      <c r="O2121" s="255">
        <v>41.094000000000001</v>
      </c>
      <c r="P2121" s="255">
        <v>415.34755298882715</v>
      </c>
      <c r="Q2121" s="255">
        <v>-73.264581171728196</v>
      </c>
      <c r="R2121" s="256">
        <v>322.04589998178602</v>
      </c>
      <c r="S2121" s="256">
        <v>322.04589998178602</v>
      </c>
      <c r="T2121" s="256"/>
      <c r="U2121" s="170">
        <v>253.56727011538618</v>
      </c>
      <c r="V2121" s="170"/>
      <c r="W2121" s="170"/>
      <c r="X2121" s="168"/>
      <c r="Y2121" s="168"/>
      <c r="Z2121" s="168"/>
      <c r="AA2121" s="169"/>
      <c r="AB2121" s="168"/>
      <c r="AC2121" s="168"/>
      <c r="AD2121" s="168"/>
      <c r="AE2121" s="168"/>
      <c r="AF2121" s="168"/>
      <c r="AG2121" s="168"/>
      <c r="AH2121" s="168"/>
      <c r="AI2121" s="168"/>
      <c r="AJ2121" s="168"/>
      <c r="AK2121" s="168"/>
      <c r="AL2121" s="168"/>
      <c r="AM2121" s="168"/>
      <c r="AN2121" s="168"/>
      <c r="AO2121" s="168"/>
    </row>
    <row r="2122" spans="1:41" x14ac:dyDescent="0.25">
      <c r="A2122" s="286"/>
      <c r="B2122" s="286"/>
      <c r="C2122" s="286"/>
      <c r="D2122" s="285"/>
      <c r="E2122" s="260"/>
      <c r="F2122" s="259"/>
      <c r="G2122" s="259" t="s">
        <v>1962</v>
      </c>
      <c r="H2122" s="258"/>
      <c r="I2122" s="255"/>
      <c r="J2122" s="257"/>
      <c r="K2122" s="256">
        <v>9.9516999999999994E-2</v>
      </c>
      <c r="L2122" s="201">
        <v>-73.2148226717282</v>
      </c>
      <c r="M2122" s="201">
        <v>415.34755298882715</v>
      </c>
      <c r="N2122" s="201">
        <v>41.094000000000001</v>
      </c>
      <c r="O2122" s="255">
        <v>41.094000000000001</v>
      </c>
      <c r="P2122" s="255">
        <v>415.34755298882715</v>
      </c>
      <c r="Q2122" s="255">
        <v>-73.16506417172819</v>
      </c>
      <c r="R2122" s="256">
        <v>322.09565848178602</v>
      </c>
      <c r="S2122" s="256">
        <v>322.14541698178601</v>
      </c>
      <c r="T2122" s="256"/>
      <c r="U2122" s="170">
        <v>253.61702861538618</v>
      </c>
      <c r="V2122" s="170"/>
      <c r="W2122" s="170"/>
      <c r="X2122" s="168"/>
      <c r="Y2122" s="168"/>
      <c r="Z2122" s="168"/>
      <c r="AA2122" s="169"/>
      <c r="AB2122" s="168"/>
      <c r="AC2122" s="168"/>
      <c r="AD2122" s="168"/>
      <c r="AE2122" s="168"/>
      <c r="AF2122" s="168"/>
      <c r="AG2122" s="168"/>
      <c r="AH2122" s="168"/>
      <c r="AI2122" s="168"/>
      <c r="AJ2122" s="168"/>
      <c r="AK2122" s="168"/>
      <c r="AL2122" s="168"/>
      <c r="AM2122" s="168"/>
      <c r="AN2122" s="168"/>
      <c r="AO2122" s="168"/>
    </row>
    <row r="2123" spans="1:41" x14ac:dyDescent="0.25">
      <c r="A2123" s="286" t="s">
        <v>2423</v>
      </c>
      <c r="B2123" s="286" t="s">
        <v>2289</v>
      </c>
      <c r="C2123" s="286" t="s">
        <v>2181</v>
      </c>
      <c r="D2123" s="285">
        <v>3224</v>
      </c>
      <c r="E2123" s="260" t="s">
        <v>2617</v>
      </c>
      <c r="F2123" s="259"/>
      <c r="G2123" s="259" t="s">
        <v>2175</v>
      </c>
      <c r="H2123" s="258">
        <v>40</v>
      </c>
      <c r="I2123" s="255"/>
      <c r="J2123" s="257"/>
      <c r="K2123" s="256">
        <v>0.49565599999999999</v>
      </c>
      <c r="L2123" s="201">
        <v>-72.917236171728192</v>
      </c>
      <c r="M2123" s="201">
        <v>415.34755298882715</v>
      </c>
      <c r="N2123" s="201">
        <v>41.094000000000001</v>
      </c>
      <c r="O2123" s="255">
        <v>41.094000000000001</v>
      </c>
      <c r="P2123" s="255">
        <v>415.34755298882715</v>
      </c>
      <c r="Q2123" s="255">
        <v>-72.669408171728193</v>
      </c>
      <c r="R2123" s="256">
        <v>322.39324498178598</v>
      </c>
      <c r="S2123" s="256">
        <v>322.64107298178601</v>
      </c>
      <c r="T2123" s="256"/>
      <c r="U2123" s="170">
        <v>253.91461511538614</v>
      </c>
      <c r="V2123" s="170"/>
      <c r="W2123" s="170"/>
      <c r="X2123" s="168"/>
      <c r="Y2123" s="168"/>
      <c r="Z2123" s="168"/>
      <c r="AA2123" s="169"/>
      <c r="AB2123" s="168"/>
      <c r="AC2123" s="168"/>
      <c r="AD2123" s="168"/>
      <c r="AE2123" s="168"/>
      <c r="AF2123" s="168"/>
      <c r="AG2123" s="168"/>
      <c r="AH2123" s="168"/>
      <c r="AI2123" s="168"/>
      <c r="AJ2123" s="168"/>
      <c r="AK2123" s="168"/>
      <c r="AL2123" s="168"/>
      <c r="AM2123" s="168"/>
      <c r="AN2123" s="168"/>
      <c r="AO2123" s="168"/>
    </row>
    <row r="2124" spans="1:41" x14ac:dyDescent="0.25">
      <c r="A2124" s="286"/>
      <c r="B2124" s="286"/>
      <c r="C2124" s="286"/>
      <c r="D2124" s="285"/>
      <c r="E2124" s="260" t="s">
        <v>619</v>
      </c>
      <c r="F2124" s="259"/>
      <c r="G2124" s="259"/>
      <c r="H2124" s="258"/>
      <c r="I2124" s="255"/>
      <c r="J2124" s="257"/>
      <c r="K2124" s="256">
        <v>0</v>
      </c>
      <c r="L2124" s="201">
        <v>-72.669408171728193</v>
      </c>
      <c r="M2124" s="201">
        <v>415.34755298882715</v>
      </c>
      <c r="N2124" s="201">
        <v>41.094000000000001</v>
      </c>
      <c r="O2124" s="255">
        <v>41.094000000000001</v>
      </c>
      <c r="P2124" s="255">
        <v>415.34755298882715</v>
      </c>
      <c r="Q2124" s="255">
        <v>-72.669408171728193</v>
      </c>
      <c r="R2124" s="256">
        <v>322.64107298178601</v>
      </c>
      <c r="S2124" s="256">
        <v>322.64107298178601</v>
      </c>
      <c r="T2124" s="256"/>
      <c r="U2124" s="170">
        <v>254.16244311538617</v>
      </c>
      <c r="V2124" s="170"/>
      <c r="W2124" s="170"/>
      <c r="X2124" s="168"/>
      <c r="Y2124" s="168"/>
      <c r="Z2124" s="168"/>
      <c r="AA2124" s="169"/>
      <c r="AB2124" s="169"/>
      <c r="AC2124" s="168"/>
      <c r="AD2124" s="168"/>
      <c r="AE2124" s="168"/>
      <c r="AF2124" s="168"/>
      <c r="AG2124" s="168"/>
      <c r="AH2124" s="168"/>
      <c r="AI2124" s="168"/>
      <c r="AJ2124" s="168"/>
      <c r="AK2124" s="168"/>
      <c r="AL2124" s="168"/>
      <c r="AM2124" s="168"/>
      <c r="AN2124" s="168"/>
      <c r="AO2124" s="168"/>
    </row>
    <row r="2125" spans="1:41" x14ac:dyDescent="0.25">
      <c r="A2125" s="286"/>
      <c r="B2125" s="286"/>
      <c r="C2125" s="286"/>
      <c r="D2125" s="285"/>
      <c r="E2125" s="260"/>
      <c r="F2125" s="259"/>
      <c r="G2125" s="259"/>
      <c r="H2125" s="258"/>
      <c r="I2125" s="255"/>
      <c r="J2125" s="257"/>
      <c r="K2125" s="256">
        <v>0</v>
      </c>
      <c r="L2125" s="201">
        <v>-72.669408171728193</v>
      </c>
      <c r="M2125" s="201">
        <v>415.34755298882715</v>
      </c>
      <c r="N2125" s="201">
        <v>41.094000000000001</v>
      </c>
      <c r="O2125" s="255">
        <v>41.094000000000001</v>
      </c>
      <c r="P2125" s="255">
        <v>415.34755298882715</v>
      </c>
      <c r="Q2125" s="255">
        <v>-72.669408171728193</v>
      </c>
      <c r="R2125" s="256">
        <v>322.64107298178601</v>
      </c>
      <c r="S2125" s="256">
        <v>322.64107298178601</v>
      </c>
      <c r="T2125" s="256"/>
      <c r="U2125" s="170">
        <v>254.16244311538617</v>
      </c>
      <c r="V2125" s="170"/>
      <c r="W2125" s="170"/>
      <c r="X2125" s="168"/>
      <c r="Y2125" s="168"/>
      <c r="Z2125" s="168"/>
      <c r="AA2125" s="169"/>
      <c r="AB2125" s="169"/>
      <c r="AC2125" s="168"/>
      <c r="AD2125" s="168"/>
      <c r="AE2125" s="168"/>
      <c r="AF2125" s="168"/>
      <c r="AG2125" s="168"/>
      <c r="AH2125" s="168"/>
      <c r="AI2125" s="168"/>
      <c r="AJ2125" s="168"/>
      <c r="AK2125" s="168"/>
      <c r="AL2125" s="168"/>
      <c r="AM2125" s="168"/>
      <c r="AN2125" s="168"/>
      <c r="AO2125" s="168"/>
    </row>
    <row r="2126" spans="1:41" x14ac:dyDescent="0.25">
      <c r="A2126" s="286"/>
      <c r="B2126" s="286"/>
      <c r="C2126" s="286"/>
      <c r="D2126" s="285"/>
      <c r="E2126" s="260" t="s">
        <v>619</v>
      </c>
      <c r="F2126" s="259"/>
      <c r="G2126" s="259" t="s">
        <v>1962</v>
      </c>
      <c r="H2126" s="258"/>
      <c r="I2126" s="255"/>
      <c r="J2126" s="257"/>
      <c r="K2126" s="256">
        <v>9.9516999999999994E-2</v>
      </c>
      <c r="L2126" s="201">
        <v>-72.619649671728183</v>
      </c>
      <c r="M2126" s="201">
        <v>415.34755298882715</v>
      </c>
      <c r="N2126" s="201">
        <v>41.094000000000001</v>
      </c>
      <c r="O2126" s="255">
        <v>41.094000000000001</v>
      </c>
      <c r="P2126" s="255">
        <v>415.34755298882715</v>
      </c>
      <c r="Q2126" s="255">
        <v>-72.569891171728187</v>
      </c>
      <c r="R2126" s="256">
        <v>322.69083148178601</v>
      </c>
      <c r="S2126" s="256">
        <v>322.740589981786</v>
      </c>
      <c r="T2126" s="256"/>
      <c r="U2126" s="170">
        <v>254.21220161538616</v>
      </c>
      <c r="V2126" s="170"/>
      <c r="W2126" s="170"/>
      <c r="X2126" s="168"/>
      <c r="Y2126" s="168"/>
      <c r="Z2126" s="168"/>
      <c r="AA2126" s="169"/>
      <c r="AB2126" s="169"/>
      <c r="AC2126" s="168"/>
      <c r="AD2126" s="168"/>
      <c r="AE2126" s="168"/>
      <c r="AF2126" s="168"/>
      <c r="AG2126" s="168"/>
      <c r="AH2126" s="168"/>
      <c r="AI2126" s="168"/>
      <c r="AJ2126" s="168"/>
      <c r="AK2126" s="168"/>
      <c r="AL2126" s="168"/>
      <c r="AM2126" s="168"/>
      <c r="AN2126" s="168"/>
      <c r="AO2126" s="168"/>
    </row>
    <row r="2127" spans="1:41" x14ac:dyDescent="0.25">
      <c r="A2127" s="286" t="s">
        <v>2423</v>
      </c>
      <c r="B2127" s="286" t="s">
        <v>2289</v>
      </c>
      <c r="C2127" s="286" t="s">
        <v>2179</v>
      </c>
      <c r="D2127" s="285">
        <v>3230</v>
      </c>
      <c r="E2127" s="260" t="s">
        <v>2616</v>
      </c>
      <c r="F2127" s="259"/>
      <c r="G2127" s="259" t="s">
        <v>2175</v>
      </c>
      <c r="H2127" s="258">
        <v>40</v>
      </c>
      <c r="I2127" s="255"/>
      <c r="J2127" s="257"/>
      <c r="K2127" s="256">
        <v>0.49565599999999999</v>
      </c>
      <c r="L2127" s="201">
        <v>-72.322063171728189</v>
      </c>
      <c r="M2127" s="201">
        <v>415.34755298882715</v>
      </c>
      <c r="N2127" s="201">
        <v>41.094000000000001</v>
      </c>
      <c r="O2127" s="255">
        <v>41.094000000000001</v>
      </c>
      <c r="P2127" s="255">
        <v>415.34755298882715</v>
      </c>
      <c r="Q2127" s="255">
        <v>-72.074235171728191</v>
      </c>
      <c r="R2127" s="256">
        <v>322.98841798178597</v>
      </c>
      <c r="S2127" s="256">
        <v>323.236245981786</v>
      </c>
      <c r="T2127" s="256"/>
      <c r="U2127" s="170">
        <v>254.50978811538613</v>
      </c>
      <c r="V2127" s="170"/>
      <c r="W2127" s="170"/>
      <c r="X2127" s="168"/>
      <c r="Y2127" s="168"/>
      <c r="Z2127" s="168"/>
      <c r="AA2127" s="169"/>
      <c r="AB2127" s="169"/>
      <c r="AC2127" s="168"/>
      <c r="AD2127" s="168"/>
      <c r="AE2127" s="168"/>
      <c r="AF2127" s="168"/>
      <c r="AG2127" s="168"/>
      <c r="AH2127" s="168"/>
      <c r="AI2127" s="168"/>
      <c r="AJ2127" s="168"/>
      <c r="AK2127" s="168"/>
      <c r="AL2127" s="168"/>
      <c r="AM2127" s="168"/>
      <c r="AN2127" s="168"/>
      <c r="AO2127" s="168"/>
    </row>
    <row r="2128" spans="1:41" x14ac:dyDescent="0.25">
      <c r="A2128" s="286"/>
      <c r="B2128" s="286"/>
      <c r="C2128" s="286"/>
      <c r="D2128" s="285"/>
      <c r="E2128" s="260" t="s">
        <v>619</v>
      </c>
      <c r="F2128" s="259"/>
      <c r="G2128" s="259"/>
      <c r="H2128" s="258"/>
      <c r="I2128" s="255"/>
      <c r="J2128" s="257"/>
      <c r="K2128" s="256">
        <v>0</v>
      </c>
      <c r="L2128" s="201">
        <v>-72.074235171728191</v>
      </c>
      <c r="M2128" s="201">
        <v>415.34755298882715</v>
      </c>
      <c r="N2128" s="201">
        <v>41.094000000000001</v>
      </c>
      <c r="O2128" s="255">
        <v>41.094000000000001</v>
      </c>
      <c r="P2128" s="255">
        <v>415.34755298882715</v>
      </c>
      <c r="Q2128" s="255">
        <v>-72.074235171728191</v>
      </c>
      <c r="R2128" s="256">
        <v>323.236245981786</v>
      </c>
      <c r="S2128" s="256">
        <v>323.236245981786</v>
      </c>
      <c r="T2128" s="256"/>
      <c r="U2128" s="170">
        <v>254.75761611538616</v>
      </c>
      <c r="V2128" s="170"/>
      <c r="W2128" s="170"/>
      <c r="X2128" s="168"/>
      <c r="Y2128" s="168"/>
      <c r="Z2128" s="168"/>
      <c r="AA2128" s="169"/>
      <c r="AB2128" s="169"/>
      <c r="AC2128" s="168"/>
      <c r="AD2128" s="168"/>
      <c r="AE2128" s="168"/>
      <c r="AF2128" s="168"/>
      <c r="AG2128" s="168"/>
      <c r="AH2128" s="168"/>
      <c r="AI2128" s="168"/>
      <c r="AJ2128" s="168"/>
      <c r="AK2128" s="168"/>
      <c r="AL2128" s="168"/>
      <c r="AM2128" s="168"/>
      <c r="AN2128" s="168"/>
      <c r="AO2128" s="168"/>
    </row>
    <row r="2129" spans="1:41" x14ac:dyDescent="0.25">
      <c r="A2129" s="286"/>
      <c r="B2129" s="286"/>
      <c r="C2129" s="286"/>
      <c r="D2129" s="285"/>
      <c r="E2129" s="260"/>
      <c r="F2129" s="259"/>
      <c r="G2129" s="259"/>
      <c r="H2129" s="258"/>
      <c r="I2129" s="255"/>
      <c r="J2129" s="257"/>
      <c r="K2129" s="256">
        <v>0</v>
      </c>
      <c r="L2129" s="201">
        <v>-72.074235171728191</v>
      </c>
      <c r="M2129" s="201">
        <v>415.34755298882715</v>
      </c>
      <c r="N2129" s="201">
        <v>41.094000000000001</v>
      </c>
      <c r="O2129" s="255">
        <v>41.094000000000001</v>
      </c>
      <c r="P2129" s="255">
        <v>415.34755298882715</v>
      </c>
      <c r="Q2129" s="255">
        <v>-72.074235171728191</v>
      </c>
      <c r="R2129" s="256">
        <v>323.236245981786</v>
      </c>
      <c r="S2129" s="256">
        <v>323.236245981786</v>
      </c>
      <c r="T2129" s="256"/>
      <c r="U2129" s="170">
        <v>254.75761611538616</v>
      </c>
      <c r="V2129" s="170"/>
      <c r="W2129" s="170"/>
      <c r="X2129" s="168"/>
      <c r="Y2129" s="168"/>
      <c r="Z2129" s="168"/>
      <c r="AA2129" s="169"/>
      <c r="AB2129" s="169"/>
      <c r="AC2129" s="168"/>
      <c r="AD2129" s="168"/>
      <c r="AE2129" s="168"/>
      <c r="AF2129" s="168"/>
      <c r="AG2129" s="168"/>
      <c r="AH2129" s="168"/>
      <c r="AI2129" s="168"/>
      <c r="AJ2129" s="168"/>
      <c r="AK2129" s="168"/>
      <c r="AL2129" s="168"/>
      <c r="AM2129" s="168"/>
      <c r="AN2129" s="168"/>
      <c r="AO2129" s="168"/>
    </row>
    <row r="2130" spans="1:41" x14ac:dyDescent="0.25">
      <c r="A2130" s="286"/>
      <c r="B2130" s="286"/>
      <c r="C2130" s="286"/>
      <c r="D2130" s="285"/>
      <c r="E2130" s="260" t="s">
        <v>619</v>
      </c>
      <c r="F2130" s="259"/>
      <c r="G2130" s="259" t="s">
        <v>1962</v>
      </c>
      <c r="H2130" s="258"/>
      <c r="I2130" s="255"/>
      <c r="J2130" s="257"/>
      <c r="K2130" s="256">
        <v>9.9516999999999994E-2</v>
      </c>
      <c r="L2130" s="201">
        <v>-72.024476671728195</v>
      </c>
      <c r="M2130" s="201">
        <v>415.34755298882715</v>
      </c>
      <c r="N2130" s="201">
        <v>41.094000000000001</v>
      </c>
      <c r="O2130" s="255">
        <v>41.094000000000001</v>
      </c>
      <c r="P2130" s="255">
        <v>415.34755298882715</v>
      </c>
      <c r="Q2130" s="255">
        <v>-71.974718171728185</v>
      </c>
      <c r="R2130" s="256">
        <v>323.28600448178599</v>
      </c>
      <c r="S2130" s="256">
        <v>323.33576298178599</v>
      </c>
      <c r="T2130" s="256"/>
      <c r="U2130" s="170">
        <v>254.80737461538615</v>
      </c>
      <c r="V2130" s="170"/>
      <c r="W2130" s="170"/>
      <c r="X2130" s="168"/>
      <c r="Y2130" s="168"/>
      <c r="Z2130" s="168"/>
      <c r="AA2130" s="169"/>
      <c r="AB2130" s="169"/>
      <c r="AC2130" s="168"/>
      <c r="AD2130" s="168"/>
      <c r="AE2130" s="168"/>
      <c r="AF2130" s="168"/>
      <c r="AG2130" s="168"/>
      <c r="AH2130" s="168"/>
      <c r="AI2130" s="168"/>
      <c r="AJ2130" s="168"/>
      <c r="AK2130" s="168"/>
      <c r="AL2130" s="168"/>
      <c r="AM2130" s="168"/>
      <c r="AN2130" s="168"/>
      <c r="AO2130" s="168"/>
    </row>
    <row r="2131" spans="1:41" x14ac:dyDescent="0.25">
      <c r="A2131" s="286" t="s">
        <v>2423</v>
      </c>
      <c r="B2131" s="286" t="s">
        <v>2289</v>
      </c>
      <c r="C2131" s="286" t="s">
        <v>2177</v>
      </c>
      <c r="D2131" s="285">
        <v>3236</v>
      </c>
      <c r="E2131" s="260" t="s">
        <v>2615</v>
      </c>
      <c r="F2131" s="259"/>
      <c r="G2131" s="259" t="s">
        <v>2175</v>
      </c>
      <c r="H2131" s="258">
        <v>40</v>
      </c>
      <c r="I2131" s="255"/>
      <c r="J2131" s="257"/>
      <c r="K2131" s="256">
        <v>0.49565599999999999</v>
      </c>
      <c r="L2131" s="201">
        <v>-71.726890171728186</v>
      </c>
      <c r="M2131" s="201">
        <v>415.34755298882715</v>
      </c>
      <c r="N2131" s="201">
        <v>41.094000000000001</v>
      </c>
      <c r="O2131" s="255">
        <v>41.094000000000001</v>
      </c>
      <c r="P2131" s="255">
        <v>415.34755298882715</v>
      </c>
      <c r="Q2131" s="255">
        <v>-71.479062171728188</v>
      </c>
      <c r="R2131" s="256">
        <v>323.58359098178596</v>
      </c>
      <c r="S2131" s="256">
        <v>323.83141898178599</v>
      </c>
      <c r="T2131" s="256"/>
      <c r="U2131" s="170">
        <v>255.10496111538612</v>
      </c>
      <c r="V2131" s="170"/>
      <c r="W2131" s="170"/>
      <c r="X2131" s="168"/>
      <c r="Y2131" s="168"/>
      <c r="Z2131" s="168"/>
      <c r="AA2131" s="169"/>
      <c r="AB2131" s="169"/>
      <c r="AC2131" s="168"/>
      <c r="AD2131" s="168"/>
      <c r="AE2131" s="168"/>
      <c r="AF2131" s="168"/>
      <c r="AG2131" s="168"/>
      <c r="AH2131" s="168"/>
      <c r="AI2131" s="168"/>
      <c r="AJ2131" s="168"/>
      <c r="AK2131" s="168"/>
      <c r="AL2131" s="168"/>
      <c r="AM2131" s="168"/>
      <c r="AN2131" s="168"/>
      <c r="AO2131" s="168"/>
    </row>
    <row r="2132" spans="1:41" x14ac:dyDescent="0.25">
      <c r="A2132" s="286" t="s">
        <v>2423</v>
      </c>
      <c r="B2132" s="286" t="s">
        <v>2289</v>
      </c>
      <c r="C2132" s="286" t="s">
        <v>2174</v>
      </c>
      <c r="D2132" s="285">
        <v>3238</v>
      </c>
      <c r="E2132" s="260" t="s">
        <v>2614</v>
      </c>
      <c r="F2132" s="259"/>
      <c r="G2132" s="259" t="s">
        <v>4278</v>
      </c>
      <c r="H2132" s="258"/>
      <c r="I2132" s="255"/>
      <c r="J2132" s="257"/>
      <c r="K2132" s="256">
        <v>0</v>
      </c>
      <c r="L2132" s="201">
        <v>-71.479062171728188</v>
      </c>
      <c r="M2132" s="201">
        <v>415.34755298882715</v>
      </c>
      <c r="N2132" s="201">
        <v>41.094000000000001</v>
      </c>
      <c r="O2132" s="255">
        <v>41.094000000000001</v>
      </c>
      <c r="P2132" s="255">
        <v>415.34755298882715</v>
      </c>
      <c r="Q2132" s="255">
        <v>-71.479062171728188</v>
      </c>
      <c r="R2132" s="256">
        <v>323.83141898178599</v>
      </c>
      <c r="S2132" s="256">
        <v>323.83141898178599</v>
      </c>
      <c r="T2132" s="256"/>
      <c r="U2132" s="170">
        <v>255.35278911538614</v>
      </c>
      <c r="V2132" s="170"/>
      <c r="W2132" s="170"/>
      <c r="X2132" s="168"/>
      <c r="Y2132" s="168"/>
      <c r="Z2132" s="168"/>
      <c r="AA2132" s="169"/>
      <c r="AB2132" s="169"/>
      <c r="AC2132" s="168"/>
      <c r="AD2132" s="168"/>
      <c r="AE2132" s="168"/>
      <c r="AF2132" s="168"/>
      <c r="AG2132" s="168"/>
      <c r="AH2132" s="168"/>
      <c r="AI2132" s="168"/>
      <c r="AJ2132" s="168"/>
      <c r="AK2132" s="168"/>
      <c r="AL2132" s="168"/>
      <c r="AM2132" s="168"/>
      <c r="AN2132" s="168"/>
      <c r="AO2132" s="168"/>
    </row>
    <row r="2133" spans="1:41" x14ac:dyDescent="0.25">
      <c r="A2133" s="286"/>
      <c r="B2133" s="286"/>
      <c r="C2133" s="260"/>
      <c r="D2133" s="261"/>
      <c r="E2133" s="260"/>
      <c r="F2133" s="259"/>
      <c r="G2133" s="259"/>
      <c r="H2133" s="258"/>
      <c r="I2133" s="255"/>
      <c r="J2133" s="257"/>
      <c r="K2133" s="256">
        <v>0</v>
      </c>
      <c r="L2133" s="201">
        <v>-71.479062171728188</v>
      </c>
      <c r="M2133" s="201">
        <v>415.34755298882715</v>
      </c>
      <c r="N2133" s="201">
        <v>41.094000000000001</v>
      </c>
      <c r="O2133" s="255">
        <v>41.094000000000001</v>
      </c>
      <c r="P2133" s="255">
        <v>415.34755298882715</v>
      </c>
      <c r="Q2133" s="255">
        <v>-71.479062171728188</v>
      </c>
      <c r="R2133" s="256">
        <v>323.83141898178599</v>
      </c>
      <c r="S2133" s="256">
        <v>323.83141898178599</v>
      </c>
      <c r="T2133" s="256"/>
      <c r="U2133" s="170">
        <v>255.35278911538614</v>
      </c>
      <c r="V2133" s="170"/>
      <c r="W2133" s="170"/>
      <c r="X2133" s="168"/>
      <c r="Y2133" s="168"/>
      <c r="Z2133" s="168"/>
      <c r="AA2133" s="169"/>
      <c r="AB2133" s="169"/>
      <c r="AC2133" s="168"/>
      <c r="AD2133" s="168"/>
      <c r="AE2133" s="168"/>
      <c r="AF2133" s="168"/>
      <c r="AG2133" s="168"/>
      <c r="AH2133" s="168"/>
      <c r="AI2133" s="168"/>
      <c r="AJ2133" s="168"/>
      <c r="AK2133" s="168"/>
      <c r="AL2133" s="168"/>
      <c r="AM2133" s="168"/>
      <c r="AN2133" s="168"/>
      <c r="AO2133" s="168"/>
    </row>
    <row r="2134" spans="1:41" x14ac:dyDescent="0.25">
      <c r="A2134" s="286"/>
      <c r="B2134" s="286"/>
      <c r="C2134" s="286"/>
      <c r="D2134" s="285"/>
      <c r="E2134" s="260"/>
      <c r="F2134" s="259"/>
      <c r="G2134" s="259"/>
      <c r="H2134" s="258"/>
      <c r="I2134" s="255"/>
      <c r="J2134" s="257"/>
      <c r="K2134" s="256">
        <v>0.16770400000000002</v>
      </c>
      <c r="L2134" s="201">
        <v>-71.395210171728195</v>
      </c>
      <c r="M2134" s="201">
        <v>415.34755298882715</v>
      </c>
      <c r="N2134" s="201">
        <v>41.094000000000001</v>
      </c>
      <c r="O2134" s="255">
        <v>41.094000000000001</v>
      </c>
      <c r="P2134" s="255">
        <v>415.34755298882715</v>
      </c>
      <c r="Q2134" s="255">
        <v>-71.311358171728187</v>
      </c>
      <c r="R2134" s="256">
        <v>323.91527098178602</v>
      </c>
      <c r="S2134" s="256">
        <v>323.999122981786</v>
      </c>
      <c r="T2134" s="263"/>
      <c r="U2134" s="170">
        <v>255.43664111538618</v>
      </c>
      <c r="V2134" s="170"/>
      <c r="W2134" s="170"/>
      <c r="X2134" s="168"/>
      <c r="Y2134" s="168"/>
      <c r="Z2134" s="168"/>
      <c r="AA2134" s="169"/>
      <c r="AB2134" s="169"/>
      <c r="AC2134" s="168"/>
      <c r="AD2134" s="168"/>
      <c r="AE2134" s="168"/>
      <c r="AF2134" s="168"/>
      <c r="AG2134" s="168"/>
      <c r="AH2134" s="168"/>
      <c r="AI2134" s="168"/>
      <c r="AJ2134" s="168"/>
      <c r="AK2134" s="168"/>
      <c r="AL2134" s="168"/>
      <c r="AM2134" s="168"/>
      <c r="AN2134" s="168"/>
      <c r="AO2134" s="223"/>
    </row>
    <row r="2135" spans="1:41" x14ac:dyDescent="0.25">
      <c r="A2135" s="260" t="s">
        <v>2423</v>
      </c>
      <c r="B2135" s="260" t="s">
        <v>2289</v>
      </c>
      <c r="C2135" s="260" t="s">
        <v>1981</v>
      </c>
      <c r="D2135" s="261">
        <v>3240</v>
      </c>
      <c r="E2135" s="255" t="s">
        <v>2613</v>
      </c>
      <c r="F2135" s="265"/>
      <c r="G2135" s="265" t="s">
        <v>1978</v>
      </c>
      <c r="H2135" s="284">
        <v>40</v>
      </c>
      <c r="I2135" s="255"/>
      <c r="J2135" s="257"/>
      <c r="K2135" s="255">
        <v>5.7403999999999997E-2</v>
      </c>
      <c r="L2135" s="201">
        <v>-71.282656171728178</v>
      </c>
      <c r="M2135" s="201">
        <v>415.34755298882715</v>
      </c>
      <c r="N2135" s="201">
        <v>41.094000000000001</v>
      </c>
      <c r="O2135" s="255">
        <v>41.094000000000001</v>
      </c>
      <c r="P2135" s="255">
        <v>415.34755298882715</v>
      </c>
      <c r="Q2135" s="255">
        <v>-71.253954171728182</v>
      </c>
      <c r="R2135" s="255">
        <v>324.02782498178601</v>
      </c>
      <c r="S2135" s="255">
        <v>324.05652698178602</v>
      </c>
      <c r="T2135" s="255"/>
      <c r="U2135" s="170">
        <v>255.54919511538617</v>
      </c>
      <c r="V2135" s="225"/>
      <c r="W2135" s="225"/>
      <c r="X2135" s="223"/>
      <c r="Y2135" s="223"/>
      <c r="Z2135" s="223"/>
      <c r="AA2135" s="224"/>
      <c r="AB2135" s="224"/>
      <c r="AC2135" s="223"/>
      <c r="AD2135" s="223"/>
      <c r="AE2135" s="223"/>
      <c r="AF2135" s="223"/>
      <c r="AG2135" s="223"/>
      <c r="AH2135" s="223"/>
      <c r="AI2135" s="223"/>
      <c r="AJ2135" s="223"/>
      <c r="AK2135" s="223"/>
      <c r="AL2135" s="223"/>
      <c r="AM2135" s="223"/>
      <c r="AN2135" s="223"/>
      <c r="AO2135" s="168"/>
    </row>
    <row r="2136" spans="1:41" x14ac:dyDescent="0.25">
      <c r="A2136" s="280"/>
      <c r="B2136" s="280"/>
      <c r="C2136" s="280"/>
      <c r="D2136" s="279"/>
      <c r="E2136" s="280" t="s">
        <v>619</v>
      </c>
      <c r="F2136" s="277"/>
      <c r="G2136" s="277" t="s">
        <v>1962</v>
      </c>
      <c r="H2136" s="276">
        <v>40</v>
      </c>
      <c r="I2136" s="274"/>
      <c r="J2136" s="275"/>
      <c r="K2136" s="274">
        <v>0.103502</v>
      </c>
      <c r="L2136" s="201">
        <v>-71.202203171728172</v>
      </c>
      <c r="M2136" s="201">
        <v>415.34755298882715</v>
      </c>
      <c r="N2136" s="201">
        <v>41.094000000000001</v>
      </c>
      <c r="O2136" s="273">
        <v>41.094000000000001</v>
      </c>
      <c r="P2136" s="273">
        <v>415.34755298882715</v>
      </c>
      <c r="Q2136" s="273">
        <v>-71.150452171728176</v>
      </c>
      <c r="R2136" s="273">
        <v>324.10827798178599</v>
      </c>
      <c r="S2136" s="273">
        <v>324.16002898178601</v>
      </c>
      <c r="T2136" s="273"/>
      <c r="U2136" s="170">
        <v>255.62964811538615</v>
      </c>
      <c r="V2136" s="170"/>
      <c r="W2136" s="170"/>
      <c r="X2136" s="168"/>
      <c r="Y2136" s="168"/>
      <c r="Z2136" s="168"/>
      <c r="AA2136" s="169"/>
      <c r="AB2136" s="169"/>
      <c r="AC2136" s="168"/>
      <c r="AD2136" s="168"/>
      <c r="AE2136" s="168"/>
      <c r="AF2136" s="168"/>
      <c r="AG2136" s="168"/>
      <c r="AH2136" s="168"/>
      <c r="AI2136" s="168"/>
      <c r="AJ2136" s="168"/>
      <c r="AK2136" s="168"/>
      <c r="AL2136" s="168"/>
      <c r="AM2136" s="168"/>
      <c r="AN2136" s="168"/>
      <c r="AO2136" s="168"/>
    </row>
    <row r="2137" spans="1:41" x14ac:dyDescent="0.25">
      <c r="A2137" s="280" t="s">
        <v>2423</v>
      </c>
      <c r="B2137" s="280" t="s">
        <v>2275</v>
      </c>
      <c r="C2137" s="280" t="s">
        <v>111</v>
      </c>
      <c r="D2137" s="279">
        <v>3242</v>
      </c>
      <c r="E2137" s="278" t="s">
        <v>1324</v>
      </c>
      <c r="F2137" s="277" t="s">
        <v>2169</v>
      </c>
      <c r="G2137" s="277" t="s">
        <v>1951</v>
      </c>
      <c r="H2137" s="276"/>
      <c r="I2137" s="273"/>
      <c r="J2137" s="275"/>
      <c r="K2137" s="274">
        <v>0</v>
      </c>
      <c r="L2137" s="201">
        <v>-71.150452171728176</v>
      </c>
      <c r="M2137" s="201">
        <v>415.34755298882715</v>
      </c>
      <c r="N2137" s="201">
        <v>41.094000000000001</v>
      </c>
      <c r="O2137" s="273">
        <v>41.094000000000001</v>
      </c>
      <c r="P2137" s="273">
        <v>415.34755298882715</v>
      </c>
      <c r="Q2137" s="273">
        <v>-71.150452171728176</v>
      </c>
      <c r="R2137" s="273">
        <v>324.16002898178601</v>
      </c>
      <c r="S2137" s="273">
        <v>324.16002898178601</v>
      </c>
      <c r="T2137" s="273"/>
      <c r="U2137" s="170">
        <v>255.68139911538617</v>
      </c>
      <c r="V2137" s="170"/>
      <c r="W2137" s="170"/>
      <c r="X2137" s="168"/>
      <c r="Y2137" s="168"/>
      <c r="Z2137" s="168"/>
      <c r="AA2137" s="169"/>
      <c r="AB2137" s="169"/>
      <c r="AC2137" s="168"/>
      <c r="AD2137" s="168"/>
      <c r="AE2137" s="168"/>
      <c r="AF2137" s="168"/>
      <c r="AG2137" s="168"/>
      <c r="AH2137" s="168"/>
      <c r="AI2137" s="168"/>
      <c r="AJ2137" s="168"/>
      <c r="AK2137" s="168"/>
      <c r="AL2137" s="168"/>
      <c r="AM2137" s="168"/>
      <c r="AN2137" s="168"/>
      <c r="AO2137" s="168"/>
    </row>
    <row r="2138" spans="1:41" x14ac:dyDescent="0.25">
      <c r="A2138" s="280"/>
      <c r="B2138" s="280"/>
      <c r="C2138" s="280"/>
      <c r="D2138" s="279"/>
      <c r="E2138" s="283" t="s">
        <v>619</v>
      </c>
      <c r="F2138" s="277"/>
      <c r="G2138" s="277" t="s">
        <v>1969</v>
      </c>
      <c r="H2138" s="282"/>
      <c r="I2138" s="281"/>
      <c r="J2138" s="275"/>
      <c r="K2138" s="274">
        <v>0.14528199999999999</v>
      </c>
      <c r="L2138" s="201">
        <v>-71.077811171728172</v>
      </c>
      <c r="M2138" s="201">
        <v>415.34755298882715</v>
      </c>
      <c r="N2138" s="201">
        <v>41.094000000000001</v>
      </c>
      <c r="O2138" s="273">
        <v>41.094000000000001</v>
      </c>
      <c r="P2138" s="273">
        <v>415.34755298882715</v>
      </c>
      <c r="Q2138" s="273">
        <v>-71.005170171728182</v>
      </c>
      <c r="R2138" s="273">
        <v>324.23266998178605</v>
      </c>
      <c r="S2138" s="273">
        <v>324.30531098178602</v>
      </c>
      <c r="T2138" s="273"/>
      <c r="U2138" s="170">
        <v>255.7540401153862</v>
      </c>
      <c r="V2138" s="170"/>
      <c r="W2138" s="170"/>
      <c r="X2138" s="168"/>
      <c r="Y2138" s="168"/>
      <c r="Z2138" s="168"/>
      <c r="AA2138" s="169"/>
      <c r="AB2138" s="169"/>
      <c r="AC2138" s="168"/>
      <c r="AD2138" s="168"/>
      <c r="AE2138" s="168"/>
      <c r="AF2138" s="168"/>
      <c r="AG2138" s="168"/>
      <c r="AH2138" s="168"/>
      <c r="AI2138" s="168"/>
      <c r="AJ2138" s="168"/>
      <c r="AK2138" s="168"/>
      <c r="AL2138" s="168"/>
      <c r="AM2138" s="168"/>
      <c r="AN2138" s="168"/>
      <c r="AO2138" s="168"/>
    </row>
    <row r="2139" spans="1:41" x14ac:dyDescent="0.25">
      <c r="A2139" s="280" t="s">
        <v>2423</v>
      </c>
      <c r="B2139" s="280" t="s">
        <v>2275</v>
      </c>
      <c r="C2139" s="280" t="s">
        <v>1973</v>
      </c>
      <c r="D2139" s="279">
        <v>3243</v>
      </c>
      <c r="E2139" s="278" t="s">
        <v>2612</v>
      </c>
      <c r="F2139" s="277" t="s">
        <v>4272</v>
      </c>
      <c r="G2139" s="277" t="s">
        <v>4382</v>
      </c>
      <c r="H2139" s="276"/>
      <c r="I2139" s="273"/>
      <c r="J2139" s="275"/>
      <c r="K2139" s="274">
        <v>0</v>
      </c>
      <c r="L2139" s="201">
        <v>-71.005170171728182</v>
      </c>
      <c r="M2139" s="201">
        <v>415.34755298882715</v>
      </c>
      <c r="N2139" s="201">
        <v>41.094000000000001</v>
      </c>
      <c r="O2139" s="273">
        <v>41.094000000000001</v>
      </c>
      <c r="P2139" s="273">
        <v>415.34755298882715</v>
      </c>
      <c r="Q2139" s="273">
        <v>-71.005170171728182</v>
      </c>
      <c r="R2139" s="273">
        <v>324.30531098178602</v>
      </c>
      <c r="S2139" s="273">
        <v>324.30531098178602</v>
      </c>
      <c r="T2139" s="273"/>
      <c r="U2139" s="170">
        <v>255.82668111538618</v>
      </c>
      <c r="V2139" s="170"/>
      <c r="W2139" s="170"/>
      <c r="X2139" s="168"/>
      <c r="Y2139" s="168"/>
      <c r="Z2139" s="168"/>
      <c r="AA2139" s="169"/>
      <c r="AB2139" s="169"/>
      <c r="AC2139" s="168"/>
      <c r="AD2139" s="168"/>
      <c r="AE2139" s="168"/>
      <c r="AF2139" s="168"/>
      <c r="AG2139" s="168"/>
      <c r="AH2139" s="168"/>
      <c r="AI2139" s="168"/>
      <c r="AJ2139" s="168"/>
      <c r="AK2139" s="168"/>
      <c r="AL2139" s="168"/>
      <c r="AM2139" s="168"/>
      <c r="AN2139" s="168"/>
      <c r="AO2139" s="168"/>
    </row>
    <row r="2140" spans="1:41" x14ac:dyDescent="0.25">
      <c r="A2140" s="280"/>
      <c r="B2140" s="280"/>
      <c r="C2140" s="280"/>
      <c r="D2140" s="279"/>
      <c r="E2140" s="283" t="s">
        <v>619</v>
      </c>
      <c r="F2140" s="277"/>
      <c r="G2140" s="277" t="s">
        <v>1969</v>
      </c>
      <c r="H2140" s="282"/>
      <c r="I2140" s="281"/>
      <c r="J2140" s="275"/>
      <c r="K2140" s="274">
        <v>0</v>
      </c>
      <c r="L2140" s="201">
        <v>-71.005170171728182</v>
      </c>
      <c r="M2140" s="201">
        <v>415.34755298882715</v>
      </c>
      <c r="N2140" s="201">
        <v>41.094000000000001</v>
      </c>
      <c r="O2140" s="273">
        <v>41.094000000000001</v>
      </c>
      <c r="P2140" s="273">
        <v>415.34755298882715</v>
      </c>
      <c r="Q2140" s="273">
        <v>-71.005170171728182</v>
      </c>
      <c r="R2140" s="273">
        <v>324.30531098178602</v>
      </c>
      <c r="S2140" s="273">
        <v>324.30531098178602</v>
      </c>
      <c r="T2140" s="273"/>
      <c r="U2140" s="170">
        <v>255.82668111538618</v>
      </c>
      <c r="V2140" s="170"/>
      <c r="W2140" s="170"/>
      <c r="X2140" s="168"/>
      <c r="Y2140" s="168"/>
      <c r="Z2140" s="168"/>
      <c r="AA2140" s="169"/>
      <c r="AB2140" s="168"/>
      <c r="AC2140" s="168"/>
      <c r="AD2140" s="168"/>
      <c r="AE2140" s="168"/>
      <c r="AF2140" s="168"/>
      <c r="AG2140" s="168"/>
      <c r="AH2140" s="168"/>
      <c r="AI2140" s="168"/>
      <c r="AJ2140" s="168"/>
      <c r="AK2140" s="168"/>
      <c r="AL2140" s="168"/>
      <c r="AM2140" s="168"/>
      <c r="AN2140" s="168"/>
      <c r="AO2140" s="168"/>
    </row>
    <row r="2141" spans="1:41" x14ac:dyDescent="0.25">
      <c r="A2141" s="280" t="s">
        <v>2423</v>
      </c>
      <c r="B2141" s="280" t="s">
        <v>2275</v>
      </c>
      <c r="C2141" s="280" t="s">
        <v>1990</v>
      </c>
      <c r="D2141" s="279">
        <v>3243</v>
      </c>
      <c r="E2141" s="278" t="s">
        <v>2611</v>
      </c>
      <c r="F2141" s="277" t="s">
        <v>1988</v>
      </c>
      <c r="G2141" s="277" t="s">
        <v>1987</v>
      </c>
      <c r="H2141" s="276"/>
      <c r="I2141" s="273"/>
      <c r="J2141" s="275"/>
      <c r="K2141" s="274">
        <v>0</v>
      </c>
      <c r="L2141" s="201">
        <v>-71.005170171728182</v>
      </c>
      <c r="M2141" s="201">
        <v>415.34755298882715</v>
      </c>
      <c r="N2141" s="201">
        <v>41.094000000000001</v>
      </c>
      <c r="O2141" s="273">
        <v>41.094000000000001</v>
      </c>
      <c r="P2141" s="273">
        <v>415.34755298882715</v>
      </c>
      <c r="Q2141" s="273">
        <v>-71.005170171728182</v>
      </c>
      <c r="R2141" s="273">
        <v>324.30531098178602</v>
      </c>
      <c r="S2141" s="273">
        <v>324.30531098178602</v>
      </c>
      <c r="T2141" s="273"/>
      <c r="U2141" s="170">
        <v>255.82668111538618</v>
      </c>
      <c r="V2141" s="170"/>
      <c r="W2141" s="170"/>
      <c r="X2141" s="168"/>
      <c r="Y2141" s="168"/>
      <c r="Z2141" s="168"/>
      <c r="AA2141" s="169"/>
      <c r="AB2141" s="168"/>
      <c r="AC2141" s="168"/>
      <c r="AD2141" s="168"/>
      <c r="AE2141" s="168"/>
      <c r="AF2141" s="168"/>
      <c r="AG2141" s="168"/>
      <c r="AH2141" s="168"/>
      <c r="AI2141" s="168"/>
      <c r="AJ2141" s="168"/>
      <c r="AK2141" s="168"/>
      <c r="AL2141" s="168"/>
      <c r="AM2141" s="168"/>
      <c r="AN2141" s="168"/>
      <c r="AO2141" s="168"/>
    </row>
    <row r="2142" spans="1:41" x14ac:dyDescent="0.25">
      <c r="A2142" s="280"/>
      <c r="B2142" s="280"/>
      <c r="C2142" s="280"/>
      <c r="D2142" s="279"/>
      <c r="E2142" s="278" t="s">
        <v>619</v>
      </c>
      <c r="F2142" s="277"/>
      <c r="G2142" s="277" t="s">
        <v>1962</v>
      </c>
      <c r="H2142" s="276">
        <v>40</v>
      </c>
      <c r="I2142" s="273"/>
      <c r="J2142" s="275"/>
      <c r="K2142" s="274">
        <v>0.13121600000000003</v>
      </c>
      <c r="L2142" s="201">
        <v>-70.939562171728184</v>
      </c>
      <c r="M2142" s="201">
        <v>415.34755298882715</v>
      </c>
      <c r="N2142" s="201">
        <v>41.094000000000001</v>
      </c>
      <c r="O2142" s="273">
        <v>41.094000000000001</v>
      </c>
      <c r="P2142" s="273">
        <v>415.34755298882715</v>
      </c>
      <c r="Q2142" s="273">
        <v>-70.873954171728187</v>
      </c>
      <c r="R2142" s="273">
        <v>324.37091898178602</v>
      </c>
      <c r="S2142" s="273">
        <v>324.43652698178602</v>
      </c>
      <c r="T2142" s="273"/>
      <c r="U2142" s="170">
        <v>255.89228911538618</v>
      </c>
      <c r="V2142" s="170"/>
      <c r="W2142" s="170"/>
      <c r="X2142" s="168"/>
      <c r="Y2142" s="168"/>
      <c r="Z2142" s="168"/>
      <c r="AA2142" s="169"/>
      <c r="AB2142" s="168"/>
      <c r="AC2142" s="168"/>
      <c r="AD2142" s="168"/>
      <c r="AE2142" s="168"/>
      <c r="AF2142" s="168"/>
      <c r="AG2142" s="168"/>
      <c r="AH2142" s="168"/>
      <c r="AI2142" s="168"/>
      <c r="AJ2142" s="168"/>
      <c r="AK2142" s="168"/>
      <c r="AL2142" s="168"/>
      <c r="AM2142" s="168"/>
      <c r="AN2142" s="168"/>
      <c r="AO2142" s="168"/>
    </row>
    <row r="2143" spans="1:41" x14ac:dyDescent="0.25">
      <c r="A2143" s="260" t="s">
        <v>2423</v>
      </c>
      <c r="B2143" s="260" t="s">
        <v>2272</v>
      </c>
      <c r="C2143" s="260" t="s">
        <v>1981</v>
      </c>
      <c r="D2143" s="261">
        <v>3245</v>
      </c>
      <c r="E2143" s="255" t="s">
        <v>2610</v>
      </c>
      <c r="F2143" s="265"/>
      <c r="G2143" s="265" t="s">
        <v>1978</v>
      </c>
      <c r="H2143" s="284">
        <v>40</v>
      </c>
      <c r="I2143" s="255"/>
      <c r="J2143" s="257"/>
      <c r="K2143" s="255">
        <v>5.7403999999999997E-2</v>
      </c>
      <c r="L2143" s="201">
        <v>-70.845252171728191</v>
      </c>
      <c r="M2143" s="201">
        <v>415.34755298882715</v>
      </c>
      <c r="N2143" s="201">
        <v>41.094000000000001</v>
      </c>
      <c r="O2143" s="255">
        <v>41.094000000000001</v>
      </c>
      <c r="P2143" s="255">
        <v>415.34755298882715</v>
      </c>
      <c r="Q2143" s="255">
        <v>-70.816550171728181</v>
      </c>
      <c r="R2143" s="255">
        <v>324.46522898178603</v>
      </c>
      <c r="S2143" s="255">
        <v>324.49393098178604</v>
      </c>
      <c r="T2143" s="255"/>
      <c r="U2143" s="170">
        <v>255.98659911538618</v>
      </c>
      <c r="V2143" s="170"/>
      <c r="W2143" s="170"/>
      <c r="X2143" s="168"/>
      <c r="Y2143" s="168"/>
      <c r="Z2143" s="168"/>
      <c r="AA2143" s="169"/>
      <c r="AB2143" s="168"/>
      <c r="AC2143" s="168"/>
      <c r="AD2143" s="168"/>
      <c r="AE2143" s="168"/>
      <c r="AF2143" s="168"/>
      <c r="AG2143" s="168"/>
      <c r="AH2143" s="168"/>
      <c r="AI2143" s="168"/>
      <c r="AJ2143" s="168"/>
      <c r="AK2143" s="168"/>
      <c r="AL2143" s="168"/>
      <c r="AM2143" s="168"/>
      <c r="AN2143" s="168"/>
      <c r="AO2143" s="168"/>
    </row>
    <row r="2144" spans="1:41" x14ac:dyDescent="0.25">
      <c r="A2144" s="286"/>
      <c r="B2144" s="286"/>
      <c r="C2144" s="286"/>
      <c r="D2144" s="285"/>
      <c r="E2144" s="260" t="s">
        <v>619</v>
      </c>
      <c r="F2144" s="259"/>
      <c r="G2144" s="259" t="s">
        <v>2198</v>
      </c>
      <c r="H2144" s="258"/>
      <c r="I2144" s="255"/>
      <c r="J2144" s="257"/>
      <c r="K2144" s="256">
        <v>0.16770400000000002</v>
      </c>
      <c r="L2144" s="201">
        <v>-70.732698171728174</v>
      </c>
      <c r="M2144" s="201">
        <v>415.34755298882715</v>
      </c>
      <c r="N2144" s="201">
        <v>41.094000000000001</v>
      </c>
      <c r="O2144" s="255">
        <v>41.094000000000001</v>
      </c>
      <c r="P2144" s="255">
        <v>415.34755298882715</v>
      </c>
      <c r="Q2144" s="255">
        <v>-70.648846171728181</v>
      </c>
      <c r="R2144" s="256">
        <v>324.57778298178607</v>
      </c>
      <c r="S2144" s="256">
        <v>324.66163498178605</v>
      </c>
      <c r="T2144" s="263"/>
      <c r="U2144" s="170">
        <v>256.09915311538623</v>
      </c>
      <c r="V2144" s="170"/>
      <c r="W2144" s="170"/>
      <c r="X2144" s="168"/>
      <c r="Y2144" s="168"/>
      <c r="Z2144" s="168"/>
      <c r="AA2144" s="169"/>
      <c r="AB2144" s="168"/>
      <c r="AC2144" s="168"/>
      <c r="AD2144" s="168"/>
      <c r="AE2144" s="168"/>
      <c r="AF2144" s="168"/>
      <c r="AG2144" s="168"/>
      <c r="AH2144" s="168"/>
      <c r="AI2144" s="168"/>
      <c r="AJ2144" s="168"/>
      <c r="AK2144" s="168"/>
      <c r="AL2144" s="168"/>
      <c r="AM2144" s="168"/>
      <c r="AN2144" s="168"/>
      <c r="AO2144" s="168"/>
    </row>
    <row r="2145" spans="1:41" x14ac:dyDescent="0.25">
      <c r="A2145" s="286" t="s">
        <v>2423</v>
      </c>
      <c r="B2145" s="286" t="s">
        <v>2272</v>
      </c>
      <c r="C2145" s="286" t="s">
        <v>2197</v>
      </c>
      <c r="D2145" s="285">
        <v>3249</v>
      </c>
      <c r="E2145" s="260" t="s">
        <v>2609</v>
      </c>
      <c r="F2145" s="259"/>
      <c r="G2145" s="259" t="s">
        <v>2175</v>
      </c>
      <c r="H2145" s="258">
        <v>40</v>
      </c>
      <c r="I2145" s="255"/>
      <c r="J2145" s="257"/>
      <c r="K2145" s="256">
        <v>0.49565599999999999</v>
      </c>
      <c r="L2145" s="201">
        <v>-70.401018171728182</v>
      </c>
      <c r="M2145" s="201">
        <v>415.34755298882715</v>
      </c>
      <c r="N2145" s="201">
        <v>41.094000000000001</v>
      </c>
      <c r="O2145" s="255">
        <v>41.094000000000001</v>
      </c>
      <c r="P2145" s="255">
        <v>415.34755298882715</v>
      </c>
      <c r="Q2145" s="255">
        <v>-70.153190171728184</v>
      </c>
      <c r="R2145" s="256">
        <v>324.90946298178602</v>
      </c>
      <c r="S2145" s="256">
        <v>325.15729098178605</v>
      </c>
      <c r="T2145" s="256"/>
      <c r="U2145" s="170">
        <v>256.43083311538618</v>
      </c>
      <c r="V2145" s="170"/>
      <c r="W2145" s="170"/>
      <c r="X2145" s="168"/>
      <c r="Y2145" s="168"/>
      <c r="Z2145" s="168"/>
      <c r="AA2145" s="169"/>
      <c r="AB2145" s="168"/>
      <c r="AC2145" s="168"/>
      <c r="AD2145" s="168"/>
      <c r="AE2145" s="168"/>
      <c r="AF2145" s="168"/>
      <c r="AG2145" s="168"/>
      <c r="AH2145" s="168"/>
      <c r="AI2145" s="168"/>
      <c r="AJ2145" s="168"/>
      <c r="AK2145" s="168"/>
      <c r="AL2145" s="168"/>
      <c r="AM2145" s="168"/>
      <c r="AN2145" s="168"/>
      <c r="AO2145" s="168"/>
    </row>
    <row r="2146" spans="1:41" x14ac:dyDescent="0.25">
      <c r="A2146" s="286" t="s">
        <v>2423</v>
      </c>
      <c r="B2146" s="286" t="s">
        <v>2272</v>
      </c>
      <c r="C2146" s="286" t="s">
        <v>859</v>
      </c>
      <c r="D2146" s="285">
        <v>3252</v>
      </c>
      <c r="E2146" s="260" t="s">
        <v>1861</v>
      </c>
      <c r="F2146" s="259" t="s">
        <v>4275</v>
      </c>
      <c r="G2146" s="259" t="s">
        <v>4276</v>
      </c>
      <c r="H2146" s="258"/>
      <c r="I2146" s="255"/>
      <c r="J2146" s="257"/>
      <c r="K2146" s="256">
        <v>0</v>
      </c>
      <c r="L2146" s="201">
        <v>-70.153190171728184</v>
      </c>
      <c r="M2146" s="201">
        <v>415.34755298882715</v>
      </c>
      <c r="N2146" s="201">
        <v>41.094000000000001</v>
      </c>
      <c r="O2146" s="255">
        <v>41.094000000000001</v>
      </c>
      <c r="P2146" s="255">
        <v>415.34755298882715</v>
      </c>
      <c r="Q2146" s="255">
        <v>-70.153190171728184</v>
      </c>
      <c r="R2146" s="256">
        <v>325.15729098178605</v>
      </c>
      <c r="S2146" s="256">
        <v>325.15729098178605</v>
      </c>
      <c r="T2146" s="256"/>
      <c r="U2146" s="170">
        <v>256.67866111538621</v>
      </c>
      <c r="V2146" s="170"/>
      <c r="W2146" s="170"/>
      <c r="X2146" s="168"/>
      <c r="Y2146" s="168"/>
      <c r="Z2146" s="168"/>
      <c r="AA2146" s="169"/>
      <c r="AB2146" s="168"/>
      <c r="AC2146" s="168"/>
      <c r="AD2146" s="168"/>
      <c r="AE2146" s="168"/>
      <c r="AF2146" s="168"/>
      <c r="AG2146" s="168"/>
      <c r="AH2146" s="168"/>
      <c r="AI2146" s="168"/>
      <c r="AJ2146" s="168"/>
      <c r="AK2146" s="168"/>
      <c r="AL2146" s="168"/>
      <c r="AM2146" s="168"/>
      <c r="AN2146" s="168"/>
      <c r="AO2146" s="168"/>
    </row>
    <row r="2147" spans="1:41" x14ac:dyDescent="0.25">
      <c r="A2147" s="286"/>
      <c r="B2147" s="286"/>
      <c r="C2147" s="286"/>
      <c r="D2147" s="285"/>
      <c r="E2147" s="260"/>
      <c r="F2147" s="259"/>
      <c r="G2147" s="259"/>
      <c r="H2147" s="258"/>
      <c r="I2147" s="255"/>
      <c r="J2147" s="257"/>
      <c r="K2147" s="256">
        <v>0</v>
      </c>
      <c r="L2147" s="201">
        <v>-70.153190171728184</v>
      </c>
      <c r="M2147" s="201">
        <v>415.34755298882715</v>
      </c>
      <c r="N2147" s="201">
        <v>41.094000000000001</v>
      </c>
      <c r="O2147" s="255">
        <v>41.094000000000001</v>
      </c>
      <c r="P2147" s="255">
        <v>415.34755298882715</v>
      </c>
      <c r="Q2147" s="255">
        <v>-70.153190171728184</v>
      </c>
      <c r="R2147" s="256">
        <v>325.15729098178605</v>
      </c>
      <c r="S2147" s="256">
        <v>325.15729098178605</v>
      </c>
      <c r="T2147" s="256"/>
      <c r="U2147" s="170">
        <v>256.67866111538621</v>
      </c>
      <c r="V2147" s="170"/>
      <c r="W2147" s="170"/>
      <c r="X2147" s="168"/>
      <c r="Y2147" s="168"/>
      <c r="Z2147" s="168"/>
      <c r="AA2147" s="169"/>
      <c r="AB2147" s="168"/>
      <c r="AC2147" s="168"/>
      <c r="AD2147" s="168"/>
      <c r="AE2147" s="168"/>
      <c r="AF2147" s="168"/>
      <c r="AG2147" s="168"/>
      <c r="AH2147" s="168"/>
      <c r="AI2147" s="168"/>
      <c r="AJ2147" s="168"/>
      <c r="AK2147" s="168"/>
      <c r="AL2147" s="168"/>
      <c r="AM2147" s="168"/>
      <c r="AN2147" s="168"/>
      <c r="AO2147" s="168"/>
    </row>
    <row r="2148" spans="1:41" x14ac:dyDescent="0.25">
      <c r="A2148" s="286"/>
      <c r="B2148" s="286"/>
      <c r="C2148" s="286"/>
      <c r="D2148" s="285"/>
      <c r="E2148" s="260" t="s">
        <v>619</v>
      </c>
      <c r="F2148" s="259"/>
      <c r="G2148" s="259" t="s">
        <v>1962</v>
      </c>
      <c r="H2148" s="258"/>
      <c r="I2148" s="255"/>
      <c r="J2148" s="257"/>
      <c r="K2148" s="256">
        <v>9.9516999999999994E-2</v>
      </c>
      <c r="L2148" s="201">
        <v>-70.103431671728174</v>
      </c>
      <c r="M2148" s="201">
        <v>415.34755298882715</v>
      </c>
      <c r="N2148" s="201">
        <v>41.094000000000001</v>
      </c>
      <c r="O2148" s="255">
        <v>41.094000000000001</v>
      </c>
      <c r="P2148" s="255">
        <v>415.34755298882715</v>
      </c>
      <c r="Q2148" s="255">
        <v>-70.053673171728178</v>
      </c>
      <c r="R2148" s="256">
        <v>325.20704948178604</v>
      </c>
      <c r="S2148" s="256">
        <v>325.25680798178604</v>
      </c>
      <c r="T2148" s="256"/>
      <c r="U2148" s="170">
        <v>256.7284196153862</v>
      </c>
      <c r="V2148" s="170"/>
      <c r="W2148" s="170"/>
      <c r="X2148" s="168"/>
      <c r="Y2148" s="168"/>
      <c r="Z2148" s="168"/>
      <c r="AA2148" s="169"/>
      <c r="AB2148" s="168"/>
      <c r="AC2148" s="168"/>
      <c r="AD2148" s="168"/>
      <c r="AE2148" s="168"/>
      <c r="AF2148" s="168"/>
      <c r="AG2148" s="168"/>
      <c r="AH2148" s="168"/>
      <c r="AI2148" s="168"/>
      <c r="AJ2148" s="168"/>
      <c r="AK2148" s="168"/>
      <c r="AL2148" s="168"/>
      <c r="AM2148" s="168"/>
      <c r="AN2148" s="168"/>
      <c r="AO2148" s="168"/>
    </row>
    <row r="2149" spans="1:41" x14ac:dyDescent="0.25">
      <c r="A2149" s="286" t="s">
        <v>2423</v>
      </c>
      <c r="B2149" s="286" t="s">
        <v>2272</v>
      </c>
      <c r="C2149" s="286" t="s">
        <v>2194</v>
      </c>
      <c r="D2149" s="285">
        <v>3255</v>
      </c>
      <c r="E2149" s="260" t="s">
        <v>2607</v>
      </c>
      <c r="F2149" s="259"/>
      <c r="G2149" s="259" t="s">
        <v>2175</v>
      </c>
      <c r="H2149" s="258">
        <v>40</v>
      </c>
      <c r="I2149" s="255"/>
      <c r="J2149" s="257"/>
      <c r="K2149" s="256">
        <v>0.49565599999999999</v>
      </c>
      <c r="L2149" s="201">
        <v>-69.80584517172818</v>
      </c>
      <c r="M2149" s="201">
        <v>415.34755298882715</v>
      </c>
      <c r="N2149" s="201">
        <v>41.094000000000001</v>
      </c>
      <c r="O2149" s="255">
        <v>41.094000000000001</v>
      </c>
      <c r="P2149" s="255">
        <v>415.34755298882715</v>
      </c>
      <c r="Q2149" s="255">
        <v>-69.558017171728181</v>
      </c>
      <c r="R2149" s="256">
        <v>325.50463598178601</v>
      </c>
      <c r="S2149" s="256">
        <v>325.75246398178604</v>
      </c>
      <c r="T2149" s="256"/>
      <c r="U2149" s="170">
        <v>257.02600611538617</v>
      </c>
      <c r="V2149" s="170"/>
      <c r="W2149" s="170"/>
      <c r="X2149" s="168"/>
      <c r="Y2149" s="168"/>
      <c r="Z2149" s="168"/>
      <c r="AA2149" s="169"/>
      <c r="AB2149" s="168"/>
      <c r="AC2149" s="168"/>
      <c r="AD2149" s="168"/>
      <c r="AE2149" s="168"/>
      <c r="AF2149" s="168"/>
      <c r="AG2149" s="168"/>
      <c r="AH2149" s="168"/>
      <c r="AI2149" s="168"/>
      <c r="AJ2149" s="168"/>
      <c r="AK2149" s="168"/>
      <c r="AL2149" s="168"/>
      <c r="AM2149" s="168"/>
      <c r="AN2149" s="168"/>
      <c r="AO2149" s="168"/>
    </row>
    <row r="2150" spans="1:41" x14ac:dyDescent="0.25">
      <c r="A2150" s="286"/>
      <c r="B2150" s="286"/>
      <c r="C2150" s="286"/>
      <c r="D2150" s="285"/>
      <c r="E2150" s="260" t="s">
        <v>619</v>
      </c>
      <c r="F2150" s="259"/>
      <c r="G2150" s="259"/>
      <c r="H2150" s="258"/>
      <c r="I2150" s="255"/>
      <c r="J2150" s="257"/>
      <c r="K2150" s="256">
        <v>0</v>
      </c>
      <c r="L2150" s="201">
        <v>-69.558017171728181</v>
      </c>
      <c r="M2150" s="201">
        <v>415.34755298882715</v>
      </c>
      <c r="N2150" s="201">
        <v>41.094000000000001</v>
      </c>
      <c r="O2150" s="255">
        <v>41.094000000000001</v>
      </c>
      <c r="P2150" s="255">
        <v>415.34755298882715</v>
      </c>
      <c r="Q2150" s="255">
        <v>-69.558017171728181</v>
      </c>
      <c r="R2150" s="256">
        <v>325.75246398178604</v>
      </c>
      <c r="S2150" s="256">
        <v>325.75246398178604</v>
      </c>
      <c r="T2150" s="256"/>
      <c r="U2150" s="170">
        <v>257.27383411538619</v>
      </c>
      <c r="V2150" s="170"/>
      <c r="W2150" s="170"/>
      <c r="X2150" s="168"/>
      <c r="Y2150" s="168"/>
      <c r="Z2150" s="168"/>
      <c r="AA2150" s="169"/>
      <c r="AB2150" s="168"/>
      <c r="AC2150" s="168"/>
      <c r="AD2150" s="168"/>
      <c r="AE2150" s="168"/>
      <c r="AF2150" s="168"/>
      <c r="AG2150" s="168"/>
      <c r="AH2150" s="168"/>
      <c r="AI2150" s="168"/>
      <c r="AJ2150" s="168"/>
      <c r="AK2150" s="168"/>
      <c r="AL2150" s="168"/>
      <c r="AM2150" s="168"/>
      <c r="AN2150" s="168"/>
      <c r="AO2150" s="168"/>
    </row>
    <row r="2151" spans="1:41" x14ac:dyDescent="0.25">
      <c r="A2151" s="286"/>
      <c r="B2151" s="286"/>
      <c r="C2151" s="286"/>
      <c r="D2151" s="285"/>
      <c r="E2151" s="260"/>
      <c r="F2151" s="259"/>
      <c r="G2151" s="259"/>
      <c r="H2151" s="258"/>
      <c r="I2151" s="255"/>
      <c r="J2151" s="257"/>
      <c r="K2151" s="256">
        <v>0</v>
      </c>
      <c r="L2151" s="201">
        <v>-69.558017171728181</v>
      </c>
      <c r="M2151" s="201">
        <v>415.34755298882715</v>
      </c>
      <c r="N2151" s="201">
        <v>41.094000000000001</v>
      </c>
      <c r="O2151" s="255">
        <v>41.094000000000001</v>
      </c>
      <c r="P2151" s="255">
        <v>415.34755298882715</v>
      </c>
      <c r="Q2151" s="255">
        <v>-69.558017171728181</v>
      </c>
      <c r="R2151" s="256">
        <v>325.75246398178604</v>
      </c>
      <c r="S2151" s="256">
        <v>325.75246398178604</v>
      </c>
      <c r="T2151" s="256"/>
      <c r="U2151" s="170">
        <v>257.27383411538619</v>
      </c>
      <c r="V2151" s="170"/>
      <c r="W2151" s="170"/>
      <c r="X2151" s="168"/>
      <c r="Y2151" s="168"/>
      <c r="Z2151" s="168"/>
      <c r="AA2151" s="169"/>
      <c r="AB2151" s="168"/>
      <c r="AC2151" s="168"/>
      <c r="AD2151" s="168"/>
      <c r="AE2151" s="168"/>
      <c r="AF2151" s="168"/>
      <c r="AG2151" s="168"/>
      <c r="AH2151" s="168"/>
      <c r="AI2151" s="168"/>
      <c r="AJ2151" s="168"/>
      <c r="AK2151" s="168"/>
      <c r="AL2151" s="168"/>
      <c r="AM2151" s="168"/>
      <c r="AN2151" s="168"/>
      <c r="AO2151" s="168"/>
    </row>
    <row r="2152" spans="1:41" x14ac:dyDescent="0.25">
      <c r="A2152" s="286"/>
      <c r="B2152" s="286"/>
      <c r="C2152" s="286"/>
      <c r="D2152" s="285"/>
      <c r="E2152" s="260" t="s">
        <v>619</v>
      </c>
      <c r="F2152" s="259"/>
      <c r="G2152" s="259" t="s">
        <v>1962</v>
      </c>
      <c r="H2152" s="258"/>
      <c r="I2152" s="255"/>
      <c r="J2152" s="257"/>
      <c r="K2152" s="256">
        <v>9.9516999999999994E-2</v>
      </c>
      <c r="L2152" s="201">
        <v>-69.508258671728186</v>
      </c>
      <c r="M2152" s="201">
        <v>415.34755298882715</v>
      </c>
      <c r="N2152" s="201">
        <v>41.094000000000001</v>
      </c>
      <c r="O2152" s="255">
        <v>41.094000000000001</v>
      </c>
      <c r="P2152" s="255">
        <v>415.34755298882715</v>
      </c>
      <c r="Q2152" s="255">
        <v>-69.458500171728176</v>
      </c>
      <c r="R2152" s="256">
        <v>325.80222248178603</v>
      </c>
      <c r="S2152" s="256">
        <v>325.85198098178603</v>
      </c>
      <c r="T2152" s="256"/>
      <c r="U2152" s="170">
        <v>257.32359261538619</v>
      </c>
      <c r="V2152" s="170"/>
      <c r="W2152" s="170"/>
      <c r="X2152" s="168"/>
      <c r="Y2152" s="168"/>
      <c r="Z2152" s="168"/>
      <c r="AA2152" s="169"/>
      <c r="AB2152" s="168"/>
      <c r="AC2152" s="168"/>
      <c r="AD2152" s="168"/>
      <c r="AE2152" s="168"/>
      <c r="AF2152" s="168"/>
      <c r="AG2152" s="168"/>
      <c r="AH2152" s="168"/>
      <c r="AI2152" s="168"/>
      <c r="AJ2152" s="168"/>
      <c r="AK2152" s="168"/>
      <c r="AL2152" s="168"/>
      <c r="AM2152" s="168"/>
      <c r="AN2152" s="168"/>
      <c r="AO2152" s="168"/>
    </row>
    <row r="2153" spans="1:41" x14ac:dyDescent="0.25">
      <c r="A2153" s="286" t="s">
        <v>2423</v>
      </c>
      <c r="B2153" s="286" t="s">
        <v>2272</v>
      </c>
      <c r="C2153" s="286" t="s">
        <v>2192</v>
      </c>
      <c r="D2153" s="285">
        <v>3261</v>
      </c>
      <c r="E2153" s="260" t="s">
        <v>2606</v>
      </c>
      <c r="F2153" s="259"/>
      <c r="G2153" s="259" t="s">
        <v>2175</v>
      </c>
      <c r="H2153" s="258">
        <v>40</v>
      </c>
      <c r="I2153" s="255"/>
      <c r="J2153" s="257"/>
      <c r="K2153" s="256">
        <v>0.49565599999999999</v>
      </c>
      <c r="L2153" s="201">
        <v>-69.210672171728177</v>
      </c>
      <c r="M2153" s="201">
        <v>415.34755298882715</v>
      </c>
      <c r="N2153" s="201">
        <v>41.094000000000001</v>
      </c>
      <c r="O2153" s="255">
        <v>41.094000000000001</v>
      </c>
      <c r="P2153" s="255">
        <v>415.34755298882715</v>
      </c>
      <c r="Q2153" s="255">
        <v>-68.962844171728179</v>
      </c>
      <c r="R2153" s="256">
        <v>326.099808981786</v>
      </c>
      <c r="S2153" s="256">
        <v>326.34763698178602</v>
      </c>
      <c r="T2153" s="256"/>
      <c r="U2153" s="170">
        <v>257.62117911538616</v>
      </c>
      <c r="V2153" s="170"/>
      <c r="W2153" s="170"/>
      <c r="X2153" s="168"/>
      <c r="Y2153" s="168"/>
      <c r="Z2153" s="168"/>
      <c r="AA2153" s="169"/>
      <c r="AB2153" s="168"/>
      <c r="AC2153" s="168"/>
      <c r="AD2153" s="168"/>
      <c r="AE2153" s="168"/>
      <c r="AF2153" s="168"/>
      <c r="AG2153" s="168"/>
      <c r="AH2153" s="168"/>
      <c r="AI2153" s="168"/>
      <c r="AJ2153" s="168"/>
      <c r="AK2153" s="168"/>
      <c r="AL2153" s="168"/>
      <c r="AM2153" s="168"/>
      <c r="AN2153" s="168"/>
      <c r="AO2153" s="168"/>
    </row>
    <row r="2154" spans="1:41" x14ac:dyDescent="0.25">
      <c r="A2154" s="286"/>
      <c r="B2154" s="286"/>
      <c r="C2154" s="286"/>
      <c r="D2154" s="285"/>
      <c r="E2154" s="260" t="s">
        <v>619</v>
      </c>
      <c r="F2154" s="259"/>
      <c r="G2154" s="259"/>
      <c r="H2154" s="258"/>
      <c r="I2154" s="255"/>
      <c r="J2154" s="257"/>
      <c r="K2154" s="256">
        <v>0</v>
      </c>
      <c r="L2154" s="201">
        <v>-68.962844171728179</v>
      </c>
      <c r="M2154" s="201">
        <v>415.34755298882715</v>
      </c>
      <c r="N2154" s="201">
        <v>41.094000000000001</v>
      </c>
      <c r="O2154" s="255">
        <v>41.094000000000001</v>
      </c>
      <c r="P2154" s="255">
        <v>415.34755298882715</v>
      </c>
      <c r="Q2154" s="255">
        <v>-68.962844171728179</v>
      </c>
      <c r="R2154" s="256">
        <v>326.34763698178602</v>
      </c>
      <c r="S2154" s="256">
        <v>326.34763698178602</v>
      </c>
      <c r="T2154" s="256"/>
      <c r="U2154" s="170">
        <v>257.86900711538618</v>
      </c>
      <c r="V2154" s="170"/>
      <c r="W2154" s="170"/>
      <c r="X2154" s="168"/>
      <c r="Y2154" s="168"/>
      <c r="Z2154" s="168"/>
      <c r="AA2154" s="169"/>
      <c r="AB2154" s="168"/>
      <c r="AC2154" s="168"/>
      <c r="AD2154" s="168"/>
      <c r="AE2154" s="168"/>
      <c r="AF2154" s="168"/>
      <c r="AG2154" s="168"/>
      <c r="AH2154" s="168"/>
      <c r="AI2154" s="168"/>
      <c r="AJ2154" s="168"/>
      <c r="AK2154" s="168"/>
      <c r="AL2154" s="168"/>
      <c r="AM2154" s="168"/>
      <c r="AN2154" s="168"/>
      <c r="AO2154" s="168"/>
    </row>
    <row r="2155" spans="1:41" x14ac:dyDescent="0.25">
      <c r="A2155" s="286"/>
      <c r="B2155" s="286"/>
      <c r="C2155" s="286"/>
      <c r="D2155" s="285"/>
      <c r="E2155" s="260"/>
      <c r="F2155" s="259"/>
      <c r="G2155" s="259"/>
      <c r="H2155" s="258"/>
      <c r="I2155" s="255"/>
      <c r="J2155" s="257"/>
      <c r="K2155" s="256">
        <v>0</v>
      </c>
      <c r="L2155" s="201">
        <v>-68.962844171728179</v>
      </c>
      <c r="M2155" s="201">
        <v>415.34755298882715</v>
      </c>
      <c r="N2155" s="201">
        <v>41.094000000000001</v>
      </c>
      <c r="O2155" s="255">
        <v>41.094000000000001</v>
      </c>
      <c r="P2155" s="255">
        <v>415.34755298882715</v>
      </c>
      <c r="Q2155" s="255">
        <v>-68.962844171728179</v>
      </c>
      <c r="R2155" s="256">
        <v>326.34763698178602</v>
      </c>
      <c r="S2155" s="256">
        <v>326.34763698178602</v>
      </c>
      <c r="T2155" s="256"/>
      <c r="U2155" s="170">
        <v>257.86900711538618</v>
      </c>
      <c r="V2155" s="170"/>
      <c r="W2155" s="170"/>
      <c r="X2155" s="168"/>
      <c r="Y2155" s="168"/>
      <c r="Z2155" s="168"/>
      <c r="AA2155" s="169"/>
      <c r="AB2155" s="168"/>
      <c r="AC2155" s="168"/>
      <c r="AD2155" s="168"/>
      <c r="AE2155" s="168"/>
      <c r="AF2155" s="168"/>
      <c r="AG2155" s="168"/>
      <c r="AH2155" s="168"/>
      <c r="AI2155" s="168"/>
      <c r="AJ2155" s="168"/>
      <c r="AK2155" s="168"/>
      <c r="AL2155" s="168"/>
      <c r="AM2155" s="168"/>
      <c r="AN2155" s="168"/>
      <c r="AO2155" s="168"/>
    </row>
    <row r="2156" spans="1:41" x14ac:dyDescent="0.25">
      <c r="A2156" s="286"/>
      <c r="B2156" s="286"/>
      <c r="C2156" s="286"/>
      <c r="D2156" s="285"/>
      <c r="E2156" s="260" t="s">
        <v>619</v>
      </c>
      <c r="F2156" s="259"/>
      <c r="G2156" s="259" t="s">
        <v>1962</v>
      </c>
      <c r="H2156" s="258"/>
      <c r="I2156" s="255"/>
      <c r="J2156" s="257"/>
      <c r="K2156" s="256">
        <v>9.9516999999999994E-2</v>
      </c>
      <c r="L2156" s="201">
        <v>-68.913085671728169</v>
      </c>
      <c r="M2156" s="201">
        <v>415.34755298882715</v>
      </c>
      <c r="N2156" s="201">
        <v>41.094000000000001</v>
      </c>
      <c r="O2156" s="255">
        <v>41.094000000000001</v>
      </c>
      <c r="P2156" s="255">
        <v>415.34755298882715</v>
      </c>
      <c r="Q2156" s="255">
        <v>-68.863327171728173</v>
      </c>
      <c r="R2156" s="256">
        <v>326.39739548178602</v>
      </c>
      <c r="S2156" s="256">
        <v>326.44715398178602</v>
      </c>
      <c r="T2156" s="256"/>
      <c r="U2156" s="170">
        <v>257.91876561538618</v>
      </c>
      <c r="V2156" s="170"/>
      <c r="W2156" s="170"/>
      <c r="X2156" s="168"/>
      <c r="Y2156" s="168"/>
      <c r="Z2156" s="168"/>
      <c r="AA2156" s="169"/>
      <c r="AB2156" s="168"/>
      <c r="AC2156" s="168"/>
      <c r="AD2156" s="168"/>
      <c r="AE2156" s="168"/>
      <c r="AF2156" s="168"/>
      <c r="AG2156" s="168"/>
      <c r="AH2156" s="168"/>
      <c r="AI2156" s="168"/>
      <c r="AJ2156" s="168"/>
      <c r="AK2156" s="168"/>
      <c r="AL2156" s="168"/>
      <c r="AM2156" s="168"/>
      <c r="AN2156" s="168"/>
      <c r="AO2156" s="168"/>
    </row>
    <row r="2157" spans="1:41" x14ac:dyDescent="0.25">
      <c r="A2157" s="286" t="s">
        <v>2423</v>
      </c>
      <c r="B2157" s="286" t="s">
        <v>2272</v>
      </c>
      <c r="C2157" s="286" t="s">
        <v>2190</v>
      </c>
      <c r="D2157" s="285">
        <v>3267</v>
      </c>
      <c r="E2157" s="260" t="s">
        <v>2605</v>
      </c>
      <c r="F2157" s="259"/>
      <c r="G2157" s="259" t="s">
        <v>2175</v>
      </c>
      <c r="H2157" s="258">
        <v>40</v>
      </c>
      <c r="I2157" s="255"/>
      <c r="J2157" s="257"/>
      <c r="K2157" s="256">
        <v>0.49565599999999999</v>
      </c>
      <c r="L2157" s="201">
        <v>-68.615499171728175</v>
      </c>
      <c r="M2157" s="201">
        <v>415.34755298882715</v>
      </c>
      <c r="N2157" s="201">
        <v>41.094000000000001</v>
      </c>
      <c r="O2157" s="255">
        <v>41.094000000000001</v>
      </c>
      <c r="P2157" s="255">
        <v>415.34755298882715</v>
      </c>
      <c r="Q2157" s="255">
        <v>-68.367671171728176</v>
      </c>
      <c r="R2157" s="256">
        <v>326.69498198178599</v>
      </c>
      <c r="S2157" s="256">
        <v>326.94280998178601</v>
      </c>
      <c r="T2157" s="256"/>
      <c r="U2157" s="170">
        <v>258.21635211538614</v>
      </c>
      <c r="V2157" s="170"/>
      <c r="W2157" s="170"/>
      <c r="X2157" s="168"/>
      <c r="Y2157" s="168"/>
      <c r="Z2157" s="168"/>
      <c r="AA2157" s="169"/>
      <c r="AB2157" s="168"/>
      <c r="AC2157" s="168"/>
      <c r="AD2157" s="168"/>
      <c r="AE2157" s="168"/>
      <c r="AF2157" s="168"/>
      <c r="AG2157" s="168"/>
      <c r="AH2157" s="168"/>
      <c r="AI2157" s="168"/>
      <c r="AJ2157" s="168"/>
      <c r="AK2157" s="168"/>
      <c r="AL2157" s="168"/>
      <c r="AM2157" s="168"/>
      <c r="AN2157" s="168"/>
      <c r="AO2157" s="168"/>
    </row>
    <row r="2158" spans="1:41" x14ac:dyDescent="0.25">
      <c r="A2158" s="286" t="s">
        <v>2423</v>
      </c>
      <c r="B2158" s="286" t="s">
        <v>2272</v>
      </c>
      <c r="C2158" s="286" t="s">
        <v>2174</v>
      </c>
      <c r="D2158" s="285">
        <v>3269</v>
      </c>
      <c r="E2158" s="260" t="s">
        <v>2604</v>
      </c>
      <c r="F2158" s="259"/>
      <c r="G2158" s="259" t="s">
        <v>4278</v>
      </c>
      <c r="H2158" s="258"/>
      <c r="I2158" s="255"/>
      <c r="J2158" s="257"/>
      <c r="K2158" s="256">
        <v>0</v>
      </c>
      <c r="L2158" s="201">
        <v>-68.367671171728176</v>
      </c>
      <c r="M2158" s="201">
        <v>415.34755298882715</v>
      </c>
      <c r="N2158" s="201">
        <v>41.094000000000001</v>
      </c>
      <c r="O2158" s="255">
        <v>41.094000000000001</v>
      </c>
      <c r="P2158" s="255">
        <v>415.34755298882715</v>
      </c>
      <c r="Q2158" s="255">
        <v>-68.367671171728176</v>
      </c>
      <c r="R2158" s="256">
        <v>326.94280998178601</v>
      </c>
      <c r="S2158" s="256">
        <v>326.94280998178601</v>
      </c>
      <c r="T2158" s="256"/>
      <c r="U2158" s="170">
        <v>258.46418011538617</v>
      </c>
      <c r="V2158" s="170"/>
      <c r="W2158" s="170"/>
      <c r="X2158" s="168"/>
      <c r="Y2158" s="168"/>
      <c r="Z2158" s="168"/>
      <c r="AA2158" s="169"/>
      <c r="AB2158" s="168"/>
      <c r="AC2158" s="168"/>
      <c r="AD2158" s="168"/>
      <c r="AE2158" s="168"/>
      <c r="AF2158" s="168"/>
      <c r="AG2158" s="168"/>
      <c r="AH2158" s="168"/>
      <c r="AI2158" s="168"/>
      <c r="AJ2158" s="168"/>
      <c r="AK2158" s="168"/>
      <c r="AL2158" s="168"/>
      <c r="AM2158" s="168"/>
      <c r="AN2158" s="168"/>
      <c r="AO2158" s="168"/>
    </row>
    <row r="2159" spans="1:41" x14ac:dyDescent="0.25">
      <c r="A2159" s="286"/>
      <c r="B2159" s="286"/>
      <c r="C2159" s="286"/>
      <c r="D2159" s="285"/>
      <c r="E2159" s="260"/>
      <c r="F2159" s="259"/>
      <c r="G2159" s="259"/>
      <c r="H2159" s="258"/>
      <c r="I2159" s="255"/>
      <c r="J2159" s="257"/>
      <c r="K2159" s="256">
        <v>0</v>
      </c>
      <c r="L2159" s="201">
        <v>-68.367671171728176</v>
      </c>
      <c r="M2159" s="201">
        <v>415.34755298882715</v>
      </c>
      <c r="N2159" s="201">
        <v>41.094000000000001</v>
      </c>
      <c r="O2159" s="255">
        <v>41.094000000000001</v>
      </c>
      <c r="P2159" s="255">
        <v>415.34755298882715</v>
      </c>
      <c r="Q2159" s="255">
        <v>-68.367671171728176</v>
      </c>
      <c r="R2159" s="256">
        <v>326.94280998178601</v>
      </c>
      <c r="S2159" s="256">
        <v>326.94280998178601</v>
      </c>
      <c r="T2159" s="256"/>
      <c r="U2159" s="170">
        <v>258.46418011538617</v>
      </c>
      <c r="V2159" s="170"/>
      <c r="W2159" s="170"/>
      <c r="X2159" s="168"/>
      <c r="Y2159" s="168"/>
      <c r="Z2159" s="168"/>
      <c r="AA2159" s="169"/>
      <c r="AB2159" s="168"/>
      <c r="AC2159" s="168"/>
      <c r="AD2159" s="168"/>
      <c r="AE2159" s="168"/>
      <c r="AF2159" s="168"/>
      <c r="AG2159" s="168"/>
      <c r="AH2159" s="168"/>
      <c r="AI2159" s="168"/>
      <c r="AJ2159" s="168"/>
      <c r="AK2159" s="168"/>
      <c r="AL2159" s="168"/>
      <c r="AM2159" s="168"/>
      <c r="AN2159" s="168"/>
      <c r="AO2159" s="168"/>
    </row>
    <row r="2160" spans="1:41" x14ac:dyDescent="0.25">
      <c r="A2160" s="286"/>
      <c r="B2160" s="286"/>
      <c r="C2160" s="286"/>
      <c r="D2160" s="285"/>
      <c r="E2160" s="260"/>
      <c r="F2160" s="259"/>
      <c r="G2160" s="259" t="s">
        <v>1962</v>
      </c>
      <c r="H2160" s="258"/>
      <c r="I2160" s="255"/>
      <c r="J2160" s="257"/>
      <c r="K2160" s="256">
        <v>0.15525</v>
      </c>
      <c r="L2160" s="201">
        <v>-68.290046171728179</v>
      </c>
      <c r="M2160" s="201">
        <v>415.34755298882715</v>
      </c>
      <c r="N2160" s="201">
        <v>41.094000000000001</v>
      </c>
      <c r="O2160" s="255">
        <v>41.094000000000001</v>
      </c>
      <c r="P2160" s="255">
        <v>415.34755298882715</v>
      </c>
      <c r="Q2160" s="255">
        <v>-68.212421171728181</v>
      </c>
      <c r="R2160" s="256">
        <v>327.02043498178602</v>
      </c>
      <c r="S2160" s="256">
        <v>327.09805998178604</v>
      </c>
      <c r="T2160" s="256"/>
      <c r="U2160" s="170">
        <v>258.54180511538618</v>
      </c>
      <c r="V2160" s="170"/>
      <c r="W2160" s="170"/>
      <c r="X2160" s="168"/>
      <c r="Y2160" s="168"/>
      <c r="Z2160" s="168"/>
      <c r="AA2160" s="169"/>
      <c r="AB2160" s="168"/>
      <c r="AC2160" s="168"/>
      <c r="AD2160" s="168"/>
      <c r="AE2160" s="168"/>
      <c r="AF2160" s="168"/>
      <c r="AG2160" s="168"/>
      <c r="AH2160" s="168"/>
      <c r="AI2160" s="168"/>
      <c r="AJ2160" s="168"/>
      <c r="AK2160" s="168"/>
      <c r="AL2160" s="168"/>
      <c r="AM2160" s="168"/>
      <c r="AN2160" s="168"/>
      <c r="AO2160" s="168"/>
    </row>
    <row r="2161" spans="1:41" x14ac:dyDescent="0.25">
      <c r="A2161" s="286" t="s">
        <v>2423</v>
      </c>
      <c r="B2161" s="286" t="s">
        <v>2272</v>
      </c>
      <c r="C2161" s="286" t="s">
        <v>2187</v>
      </c>
      <c r="D2161" s="285">
        <v>3273</v>
      </c>
      <c r="E2161" s="260" t="s">
        <v>2603</v>
      </c>
      <c r="F2161" s="259" t="s">
        <v>2185</v>
      </c>
      <c r="G2161" s="259" t="s">
        <v>2184</v>
      </c>
      <c r="H2161" s="258">
        <v>40</v>
      </c>
      <c r="I2161" s="255"/>
      <c r="J2161" s="257"/>
      <c r="K2161" s="256">
        <v>0.5</v>
      </c>
      <c r="L2161" s="201">
        <v>-67.962421171728181</v>
      </c>
      <c r="M2161" s="201">
        <v>415.34755298882715</v>
      </c>
      <c r="N2161" s="201">
        <v>41.094000000000001</v>
      </c>
      <c r="O2161" s="255">
        <v>41.094000000000001</v>
      </c>
      <c r="P2161" s="255">
        <v>415.34755298882715</v>
      </c>
      <c r="Q2161" s="255">
        <v>-67.712421171728181</v>
      </c>
      <c r="R2161" s="256">
        <v>327.34805998178604</v>
      </c>
      <c r="S2161" s="256">
        <v>327.59805998178604</v>
      </c>
      <c r="T2161" s="256"/>
      <c r="U2161" s="170">
        <v>258.86943011538619</v>
      </c>
      <c r="V2161" s="170"/>
      <c r="W2161" s="170"/>
      <c r="X2161" s="168"/>
      <c r="Y2161" s="168"/>
      <c r="Z2161" s="168"/>
      <c r="AA2161" s="169"/>
      <c r="AB2161" s="168"/>
      <c r="AC2161" s="168"/>
      <c r="AD2161" s="168"/>
      <c r="AE2161" s="168"/>
      <c r="AF2161" s="168"/>
      <c r="AG2161" s="168"/>
      <c r="AH2161" s="168"/>
      <c r="AI2161" s="168"/>
      <c r="AJ2161" s="168"/>
      <c r="AK2161" s="168"/>
      <c r="AL2161" s="168"/>
      <c r="AM2161" s="168"/>
      <c r="AN2161" s="168"/>
      <c r="AO2161" s="168"/>
    </row>
    <row r="2162" spans="1:41" x14ac:dyDescent="0.25">
      <c r="A2162" s="286"/>
      <c r="B2162" s="286"/>
      <c r="C2162" s="286"/>
      <c r="D2162" s="285"/>
      <c r="E2162" s="260" t="s">
        <v>619</v>
      </c>
      <c r="F2162" s="259"/>
      <c r="G2162" s="259" t="s">
        <v>1962</v>
      </c>
      <c r="H2162" s="258"/>
      <c r="I2162" s="255"/>
      <c r="J2162" s="257"/>
      <c r="K2162" s="256">
        <v>0.15525</v>
      </c>
      <c r="L2162" s="201">
        <v>-67.634796171728183</v>
      </c>
      <c r="M2162" s="201">
        <v>415.34755298882715</v>
      </c>
      <c r="N2162" s="201">
        <v>41.094000000000001</v>
      </c>
      <c r="O2162" s="255">
        <v>41.094000000000001</v>
      </c>
      <c r="P2162" s="255">
        <v>415.34755298882715</v>
      </c>
      <c r="Q2162" s="255">
        <v>-67.557171171728186</v>
      </c>
      <c r="R2162" s="256">
        <v>327.67568498178605</v>
      </c>
      <c r="S2162" s="256">
        <v>327.75330998178606</v>
      </c>
      <c r="T2162" s="256"/>
      <c r="U2162" s="170">
        <v>259.19705511538621</v>
      </c>
      <c r="V2162" s="170"/>
      <c r="W2162" s="170"/>
      <c r="X2162" s="168"/>
      <c r="Y2162" s="168"/>
      <c r="Z2162" s="168"/>
      <c r="AA2162" s="169"/>
      <c r="AB2162" s="168"/>
      <c r="AC2162" s="168"/>
      <c r="AD2162" s="168"/>
      <c r="AE2162" s="168"/>
      <c r="AF2162" s="168"/>
      <c r="AG2162" s="168"/>
      <c r="AH2162" s="168"/>
      <c r="AI2162" s="168"/>
      <c r="AJ2162" s="168"/>
      <c r="AK2162" s="168"/>
      <c r="AL2162" s="168"/>
      <c r="AM2162" s="168"/>
      <c r="AN2162" s="168"/>
      <c r="AO2162" s="168"/>
    </row>
    <row r="2163" spans="1:41" x14ac:dyDescent="0.25">
      <c r="A2163" s="286" t="s">
        <v>2423</v>
      </c>
      <c r="B2163" s="286" t="s">
        <v>2272</v>
      </c>
      <c r="C2163" s="286" t="s">
        <v>2183</v>
      </c>
      <c r="D2163" s="285">
        <v>3280</v>
      </c>
      <c r="E2163" s="260" t="s">
        <v>2602</v>
      </c>
      <c r="F2163" s="259"/>
      <c r="G2163" s="259" t="s">
        <v>2175</v>
      </c>
      <c r="H2163" s="258">
        <v>40</v>
      </c>
      <c r="I2163" s="255"/>
      <c r="J2163" s="257"/>
      <c r="K2163" s="256">
        <v>0.49565599999999999</v>
      </c>
      <c r="L2163" s="201">
        <v>-67.309343171728187</v>
      </c>
      <c r="M2163" s="201">
        <v>415.34755298882715</v>
      </c>
      <c r="N2163" s="201">
        <v>41.094000000000001</v>
      </c>
      <c r="O2163" s="255">
        <v>41.094000000000001</v>
      </c>
      <c r="P2163" s="255">
        <v>415.34755298882715</v>
      </c>
      <c r="Q2163" s="255">
        <v>-67.061515171728189</v>
      </c>
      <c r="R2163" s="256">
        <v>328.00113798178603</v>
      </c>
      <c r="S2163" s="256">
        <v>328.24896598178606</v>
      </c>
      <c r="T2163" s="256"/>
      <c r="U2163" s="170">
        <v>259.52250811538619</v>
      </c>
      <c r="V2163" s="170"/>
      <c r="W2163" s="170"/>
      <c r="X2163" s="168"/>
      <c r="Y2163" s="168"/>
      <c r="Z2163" s="168"/>
      <c r="AA2163" s="169"/>
      <c r="AB2163" s="168"/>
      <c r="AC2163" s="168"/>
      <c r="AD2163" s="168"/>
      <c r="AE2163" s="168"/>
      <c r="AF2163" s="168"/>
      <c r="AG2163" s="168"/>
      <c r="AH2163" s="168"/>
      <c r="AI2163" s="168"/>
      <c r="AJ2163" s="168"/>
      <c r="AK2163" s="168"/>
      <c r="AL2163" s="168"/>
      <c r="AM2163" s="168"/>
      <c r="AN2163" s="168"/>
      <c r="AO2163" s="168"/>
    </row>
    <row r="2164" spans="1:41" x14ac:dyDescent="0.25">
      <c r="A2164" s="286"/>
      <c r="B2164" s="286"/>
      <c r="C2164" s="286"/>
      <c r="D2164" s="285"/>
      <c r="E2164" s="260" t="s">
        <v>619</v>
      </c>
      <c r="F2164" s="259"/>
      <c r="G2164" s="259"/>
      <c r="H2164" s="258"/>
      <c r="I2164" s="255"/>
      <c r="J2164" s="257"/>
      <c r="K2164" s="256">
        <v>0</v>
      </c>
      <c r="L2164" s="201">
        <v>-67.061515171728189</v>
      </c>
      <c r="M2164" s="201">
        <v>415.34755298882715</v>
      </c>
      <c r="N2164" s="201">
        <v>41.094000000000001</v>
      </c>
      <c r="O2164" s="255">
        <v>41.094000000000001</v>
      </c>
      <c r="P2164" s="255">
        <v>415.34755298882715</v>
      </c>
      <c r="Q2164" s="255">
        <v>-67.061515171728189</v>
      </c>
      <c r="R2164" s="256">
        <v>328.24896598178606</v>
      </c>
      <c r="S2164" s="256">
        <v>328.24896598178606</v>
      </c>
      <c r="T2164" s="256"/>
      <c r="U2164" s="170">
        <v>259.77033611538621</v>
      </c>
      <c r="V2164" s="170"/>
      <c r="W2164" s="170"/>
      <c r="X2164" s="168"/>
      <c r="Y2164" s="168"/>
      <c r="Z2164" s="168"/>
      <c r="AA2164" s="169"/>
      <c r="AB2164" s="168"/>
      <c r="AC2164" s="168"/>
      <c r="AD2164" s="168"/>
      <c r="AE2164" s="168"/>
      <c r="AF2164" s="168"/>
      <c r="AG2164" s="168"/>
      <c r="AH2164" s="168"/>
      <c r="AI2164" s="168"/>
      <c r="AJ2164" s="168"/>
      <c r="AK2164" s="168"/>
      <c r="AL2164" s="168"/>
      <c r="AM2164" s="168"/>
      <c r="AN2164" s="168"/>
      <c r="AO2164" s="168"/>
    </row>
    <row r="2165" spans="1:41" x14ac:dyDescent="0.25">
      <c r="A2165" s="286"/>
      <c r="B2165" s="286"/>
      <c r="C2165" s="286"/>
      <c r="D2165" s="285"/>
      <c r="E2165" s="260"/>
      <c r="F2165" s="259"/>
      <c r="G2165" s="259"/>
      <c r="H2165" s="258"/>
      <c r="I2165" s="255"/>
      <c r="J2165" s="257"/>
      <c r="K2165" s="256">
        <v>0</v>
      </c>
      <c r="L2165" s="201">
        <v>-67.061515171728189</v>
      </c>
      <c r="M2165" s="201">
        <v>415.34755298882715</v>
      </c>
      <c r="N2165" s="201">
        <v>41.094000000000001</v>
      </c>
      <c r="O2165" s="255">
        <v>41.094000000000001</v>
      </c>
      <c r="P2165" s="255">
        <v>415.34755298882715</v>
      </c>
      <c r="Q2165" s="255">
        <v>-67.061515171728189</v>
      </c>
      <c r="R2165" s="256">
        <v>328.24896598178606</v>
      </c>
      <c r="S2165" s="256">
        <v>328.24896598178606</v>
      </c>
      <c r="T2165" s="256"/>
      <c r="U2165" s="170">
        <v>259.77033611538621</v>
      </c>
      <c r="V2165" s="170"/>
      <c r="W2165" s="170"/>
      <c r="X2165" s="168"/>
      <c r="Y2165" s="168"/>
      <c r="Z2165" s="168"/>
      <c r="AA2165" s="169"/>
      <c r="AB2165" s="168"/>
      <c r="AC2165" s="168"/>
      <c r="AD2165" s="168"/>
      <c r="AE2165" s="168"/>
      <c r="AF2165" s="168"/>
      <c r="AG2165" s="168"/>
      <c r="AH2165" s="168"/>
      <c r="AI2165" s="168"/>
      <c r="AJ2165" s="168"/>
      <c r="AK2165" s="168"/>
      <c r="AL2165" s="168"/>
      <c r="AM2165" s="168"/>
      <c r="AN2165" s="168"/>
      <c r="AO2165" s="168"/>
    </row>
    <row r="2166" spans="1:41" x14ac:dyDescent="0.25">
      <c r="A2166" s="286"/>
      <c r="B2166" s="286"/>
      <c r="C2166" s="286"/>
      <c r="D2166" s="285"/>
      <c r="E2166" s="260"/>
      <c r="F2166" s="259"/>
      <c r="G2166" s="259" t="s">
        <v>1962</v>
      </c>
      <c r="H2166" s="258"/>
      <c r="I2166" s="255"/>
      <c r="J2166" s="257"/>
      <c r="K2166" s="256">
        <v>9.9516999999999994E-2</v>
      </c>
      <c r="L2166" s="201">
        <v>-67.011756671728193</v>
      </c>
      <c r="M2166" s="201">
        <v>415.34755298882715</v>
      </c>
      <c r="N2166" s="201">
        <v>41.094000000000001</v>
      </c>
      <c r="O2166" s="255">
        <v>41.094000000000001</v>
      </c>
      <c r="P2166" s="255">
        <v>415.34755298882715</v>
      </c>
      <c r="Q2166" s="255">
        <v>-66.961998171728183</v>
      </c>
      <c r="R2166" s="256">
        <v>328.29872448178605</v>
      </c>
      <c r="S2166" s="256">
        <v>328.34848298178605</v>
      </c>
      <c r="T2166" s="256"/>
      <c r="U2166" s="170">
        <v>259.82009461538621</v>
      </c>
      <c r="V2166" s="170"/>
      <c r="W2166" s="170"/>
      <c r="X2166" s="168"/>
      <c r="Y2166" s="168"/>
      <c r="Z2166" s="168"/>
      <c r="AA2166" s="169"/>
      <c r="AB2166" s="168"/>
      <c r="AC2166" s="168"/>
      <c r="AD2166" s="168"/>
      <c r="AE2166" s="168"/>
      <c r="AF2166" s="168"/>
      <c r="AG2166" s="168"/>
      <c r="AH2166" s="168"/>
      <c r="AI2166" s="168"/>
      <c r="AJ2166" s="168"/>
      <c r="AK2166" s="168"/>
      <c r="AL2166" s="168"/>
      <c r="AM2166" s="168"/>
      <c r="AN2166" s="168"/>
      <c r="AO2166" s="168"/>
    </row>
    <row r="2167" spans="1:41" x14ac:dyDescent="0.25">
      <c r="A2167" s="286" t="s">
        <v>2423</v>
      </c>
      <c r="B2167" s="286" t="s">
        <v>2272</v>
      </c>
      <c r="C2167" s="286" t="s">
        <v>2181</v>
      </c>
      <c r="D2167" s="285">
        <v>3286</v>
      </c>
      <c r="E2167" s="260" t="s">
        <v>2601</v>
      </c>
      <c r="F2167" s="259"/>
      <c r="G2167" s="259" t="s">
        <v>2175</v>
      </c>
      <c r="H2167" s="258">
        <v>40</v>
      </c>
      <c r="I2167" s="255"/>
      <c r="J2167" s="257"/>
      <c r="K2167" s="256">
        <v>0.49565599999999999</v>
      </c>
      <c r="L2167" s="201">
        <v>-66.714170171728185</v>
      </c>
      <c r="M2167" s="201">
        <v>415.34755298882715</v>
      </c>
      <c r="N2167" s="201">
        <v>41.094000000000001</v>
      </c>
      <c r="O2167" s="255">
        <v>41.094000000000001</v>
      </c>
      <c r="P2167" s="255">
        <v>415.34755298882715</v>
      </c>
      <c r="Q2167" s="255">
        <v>-66.466342171728186</v>
      </c>
      <c r="R2167" s="256">
        <v>328.59631098178602</v>
      </c>
      <c r="S2167" s="256">
        <v>328.84413898178605</v>
      </c>
      <c r="T2167" s="256"/>
      <c r="U2167" s="170">
        <v>260.11768111538618</v>
      </c>
      <c r="V2167" s="170"/>
      <c r="W2167" s="170"/>
      <c r="X2167" s="168"/>
      <c r="Y2167" s="168"/>
      <c r="Z2167" s="168"/>
      <c r="AA2167" s="169"/>
      <c r="AB2167" s="168"/>
      <c r="AC2167" s="168"/>
      <c r="AD2167" s="168"/>
      <c r="AE2167" s="168"/>
      <c r="AF2167" s="168"/>
      <c r="AG2167" s="168"/>
      <c r="AH2167" s="168"/>
      <c r="AI2167" s="168"/>
      <c r="AJ2167" s="168"/>
      <c r="AK2167" s="168"/>
      <c r="AL2167" s="168"/>
      <c r="AM2167" s="168"/>
      <c r="AN2167" s="168"/>
      <c r="AO2167" s="168"/>
    </row>
    <row r="2168" spans="1:41" x14ac:dyDescent="0.25">
      <c r="A2168" s="286"/>
      <c r="B2168" s="286"/>
      <c r="C2168" s="286"/>
      <c r="D2168" s="285"/>
      <c r="E2168" s="260" t="s">
        <v>619</v>
      </c>
      <c r="F2168" s="259"/>
      <c r="G2168" s="259"/>
      <c r="H2168" s="258"/>
      <c r="I2168" s="255"/>
      <c r="J2168" s="257"/>
      <c r="K2168" s="256">
        <v>0</v>
      </c>
      <c r="L2168" s="201">
        <v>-66.466342171728186</v>
      </c>
      <c r="M2168" s="201">
        <v>415.34755298882715</v>
      </c>
      <c r="N2168" s="201">
        <v>41.094000000000001</v>
      </c>
      <c r="O2168" s="255">
        <v>41.094000000000001</v>
      </c>
      <c r="P2168" s="255">
        <v>415.34755298882715</v>
      </c>
      <c r="Q2168" s="255">
        <v>-66.466342171728186</v>
      </c>
      <c r="R2168" s="256">
        <v>328.84413898178605</v>
      </c>
      <c r="S2168" s="256">
        <v>328.84413898178605</v>
      </c>
      <c r="T2168" s="256"/>
      <c r="U2168" s="170">
        <v>260.3655091153862</v>
      </c>
      <c r="V2168" s="170"/>
      <c r="W2168" s="170"/>
      <c r="X2168" s="168"/>
      <c r="Y2168" s="168"/>
      <c r="Z2168" s="168"/>
      <c r="AA2168" s="169"/>
      <c r="AB2168" s="168"/>
      <c r="AC2168" s="168"/>
      <c r="AD2168" s="168"/>
      <c r="AE2168" s="168"/>
      <c r="AF2168" s="168"/>
      <c r="AG2168" s="168"/>
      <c r="AH2168" s="168"/>
      <c r="AI2168" s="168"/>
      <c r="AJ2168" s="168"/>
      <c r="AK2168" s="168"/>
      <c r="AL2168" s="168"/>
      <c r="AM2168" s="168"/>
      <c r="AN2168" s="168"/>
      <c r="AO2168" s="168"/>
    </row>
    <row r="2169" spans="1:41" x14ac:dyDescent="0.25">
      <c r="A2169" s="286"/>
      <c r="B2169" s="286"/>
      <c r="C2169" s="286"/>
      <c r="D2169" s="285"/>
      <c r="E2169" s="260"/>
      <c r="F2169" s="259"/>
      <c r="G2169" s="259"/>
      <c r="H2169" s="258"/>
      <c r="I2169" s="255"/>
      <c r="J2169" s="257"/>
      <c r="K2169" s="256">
        <v>0</v>
      </c>
      <c r="L2169" s="201">
        <v>-66.466342171728186</v>
      </c>
      <c r="M2169" s="201">
        <v>415.34755298882715</v>
      </c>
      <c r="N2169" s="201">
        <v>41.094000000000001</v>
      </c>
      <c r="O2169" s="255">
        <v>41.094000000000001</v>
      </c>
      <c r="P2169" s="255">
        <v>415.34755298882715</v>
      </c>
      <c r="Q2169" s="255">
        <v>-66.466342171728186</v>
      </c>
      <c r="R2169" s="256">
        <v>328.84413898178605</v>
      </c>
      <c r="S2169" s="256">
        <v>328.84413898178605</v>
      </c>
      <c r="T2169" s="256"/>
      <c r="U2169" s="170">
        <v>260.3655091153862</v>
      </c>
      <c r="V2169" s="170"/>
      <c r="W2169" s="170"/>
      <c r="X2169" s="168"/>
      <c r="Y2169" s="168"/>
      <c r="Z2169" s="168"/>
      <c r="AA2169" s="169"/>
      <c r="AB2169" s="168"/>
      <c r="AC2169" s="168"/>
      <c r="AD2169" s="168"/>
      <c r="AE2169" s="168"/>
      <c r="AF2169" s="168"/>
      <c r="AG2169" s="168"/>
      <c r="AH2169" s="168"/>
      <c r="AI2169" s="168"/>
      <c r="AJ2169" s="168"/>
      <c r="AK2169" s="168"/>
      <c r="AL2169" s="168"/>
      <c r="AM2169" s="168"/>
      <c r="AN2169" s="168"/>
      <c r="AO2169" s="168"/>
    </row>
    <row r="2170" spans="1:41" x14ac:dyDescent="0.25">
      <c r="A2170" s="286"/>
      <c r="B2170" s="286"/>
      <c r="C2170" s="286"/>
      <c r="D2170" s="285"/>
      <c r="E2170" s="260" t="s">
        <v>619</v>
      </c>
      <c r="F2170" s="259"/>
      <c r="G2170" s="259" t="s">
        <v>1962</v>
      </c>
      <c r="H2170" s="258"/>
      <c r="I2170" s="255"/>
      <c r="J2170" s="257"/>
      <c r="K2170" s="256">
        <v>9.9516999999999994E-2</v>
      </c>
      <c r="L2170" s="201">
        <v>-66.416583671728176</v>
      </c>
      <c r="M2170" s="201">
        <v>415.34755298882715</v>
      </c>
      <c r="N2170" s="201">
        <v>41.094000000000001</v>
      </c>
      <c r="O2170" s="255">
        <v>41.094000000000001</v>
      </c>
      <c r="P2170" s="255">
        <v>415.34755298882715</v>
      </c>
      <c r="Q2170" s="255">
        <v>-66.366825171728181</v>
      </c>
      <c r="R2170" s="256">
        <v>328.89389748178604</v>
      </c>
      <c r="S2170" s="256">
        <v>328.94365598178604</v>
      </c>
      <c r="T2170" s="256"/>
      <c r="U2170" s="170">
        <v>260.4152676153862</v>
      </c>
      <c r="V2170" s="170"/>
      <c r="W2170" s="170"/>
      <c r="X2170" s="168"/>
      <c r="Y2170" s="168"/>
      <c r="Z2170" s="168"/>
      <c r="AA2170" s="169"/>
      <c r="AB2170" s="168"/>
      <c r="AC2170" s="168"/>
      <c r="AD2170" s="168"/>
      <c r="AE2170" s="168"/>
      <c r="AF2170" s="168"/>
      <c r="AG2170" s="168"/>
      <c r="AH2170" s="168"/>
      <c r="AI2170" s="168"/>
      <c r="AJ2170" s="168"/>
      <c r="AK2170" s="168"/>
      <c r="AL2170" s="168"/>
      <c r="AM2170" s="168"/>
      <c r="AN2170" s="168"/>
      <c r="AO2170" s="168"/>
    </row>
    <row r="2171" spans="1:41" x14ac:dyDescent="0.25">
      <c r="A2171" s="286" t="s">
        <v>2423</v>
      </c>
      <c r="B2171" s="286" t="s">
        <v>2272</v>
      </c>
      <c r="C2171" s="286" t="s">
        <v>2179</v>
      </c>
      <c r="D2171" s="285">
        <v>3292</v>
      </c>
      <c r="E2171" s="260" t="s">
        <v>2600</v>
      </c>
      <c r="F2171" s="259"/>
      <c r="G2171" s="259" t="s">
        <v>2175</v>
      </c>
      <c r="H2171" s="258">
        <v>40</v>
      </c>
      <c r="I2171" s="255"/>
      <c r="J2171" s="257"/>
      <c r="K2171" s="256">
        <v>0.49565599999999999</v>
      </c>
      <c r="L2171" s="201">
        <v>-66.118997171728182</v>
      </c>
      <c r="M2171" s="201">
        <v>415.34755298882715</v>
      </c>
      <c r="N2171" s="201">
        <v>41.094000000000001</v>
      </c>
      <c r="O2171" s="255">
        <v>41.094000000000001</v>
      </c>
      <c r="P2171" s="255">
        <v>415.34755298882715</v>
      </c>
      <c r="Q2171" s="255">
        <v>-65.871169171728184</v>
      </c>
      <c r="R2171" s="256">
        <v>329.19148398178601</v>
      </c>
      <c r="S2171" s="256">
        <v>329.43931198178603</v>
      </c>
      <c r="T2171" s="256"/>
      <c r="U2171" s="170">
        <v>260.71285411538616</v>
      </c>
      <c r="V2171" s="170"/>
      <c r="W2171" s="170"/>
      <c r="X2171" s="168"/>
      <c r="Y2171" s="168"/>
      <c r="Z2171" s="168"/>
      <c r="AA2171" s="169"/>
      <c r="AB2171" s="168"/>
      <c r="AC2171" s="168"/>
      <c r="AD2171" s="168"/>
      <c r="AE2171" s="168"/>
      <c r="AF2171" s="168"/>
      <c r="AG2171" s="168"/>
      <c r="AH2171" s="168"/>
      <c r="AI2171" s="168"/>
      <c r="AJ2171" s="168"/>
      <c r="AK2171" s="168"/>
      <c r="AL2171" s="168"/>
      <c r="AM2171" s="168"/>
      <c r="AN2171" s="168"/>
      <c r="AO2171" s="168"/>
    </row>
    <row r="2172" spans="1:41" x14ac:dyDescent="0.25">
      <c r="A2172" s="286"/>
      <c r="B2172" s="286"/>
      <c r="C2172" s="286"/>
      <c r="D2172" s="285"/>
      <c r="E2172" s="260" t="s">
        <v>619</v>
      </c>
      <c r="F2172" s="259"/>
      <c r="G2172" s="259"/>
      <c r="H2172" s="258"/>
      <c r="I2172" s="255"/>
      <c r="J2172" s="257"/>
      <c r="K2172" s="256">
        <v>0</v>
      </c>
      <c r="L2172" s="201">
        <v>-65.871169171728184</v>
      </c>
      <c r="M2172" s="201">
        <v>415.34755298882715</v>
      </c>
      <c r="N2172" s="201">
        <v>41.094000000000001</v>
      </c>
      <c r="O2172" s="255">
        <v>41.094000000000001</v>
      </c>
      <c r="P2172" s="255">
        <v>415.34755298882715</v>
      </c>
      <c r="Q2172" s="255">
        <v>-65.871169171728184</v>
      </c>
      <c r="R2172" s="256">
        <v>329.43931198178603</v>
      </c>
      <c r="S2172" s="256">
        <v>329.43931198178603</v>
      </c>
      <c r="T2172" s="256"/>
      <c r="U2172" s="170">
        <v>260.96068211538619</v>
      </c>
      <c r="V2172" s="170"/>
      <c r="W2172" s="170"/>
      <c r="X2172" s="168"/>
      <c r="Y2172" s="168"/>
      <c r="Z2172" s="168"/>
      <c r="AA2172" s="169"/>
      <c r="AB2172" s="168"/>
      <c r="AC2172" s="168"/>
      <c r="AD2172" s="168"/>
      <c r="AE2172" s="168"/>
      <c r="AF2172" s="168"/>
      <c r="AG2172" s="168"/>
      <c r="AH2172" s="168"/>
      <c r="AI2172" s="168"/>
      <c r="AJ2172" s="168"/>
      <c r="AK2172" s="168"/>
      <c r="AL2172" s="168"/>
      <c r="AM2172" s="168"/>
      <c r="AN2172" s="168"/>
      <c r="AO2172" s="168"/>
    </row>
    <row r="2173" spans="1:41" x14ac:dyDescent="0.25">
      <c r="A2173" s="286"/>
      <c r="B2173" s="286"/>
      <c r="C2173" s="286"/>
      <c r="D2173" s="285"/>
      <c r="E2173" s="260"/>
      <c r="F2173" s="259"/>
      <c r="G2173" s="259"/>
      <c r="H2173" s="258"/>
      <c r="I2173" s="255"/>
      <c r="J2173" s="257"/>
      <c r="K2173" s="256">
        <v>0</v>
      </c>
      <c r="L2173" s="201">
        <v>-65.871169171728184</v>
      </c>
      <c r="M2173" s="201">
        <v>415.34755298882715</v>
      </c>
      <c r="N2173" s="201">
        <v>41.094000000000001</v>
      </c>
      <c r="O2173" s="255">
        <v>41.094000000000001</v>
      </c>
      <c r="P2173" s="255">
        <v>415.34755298882715</v>
      </c>
      <c r="Q2173" s="255">
        <v>-65.871169171728184</v>
      </c>
      <c r="R2173" s="256">
        <v>329.43931198178603</v>
      </c>
      <c r="S2173" s="256">
        <v>329.43931198178603</v>
      </c>
      <c r="T2173" s="256"/>
      <c r="U2173" s="170">
        <v>260.96068211538619</v>
      </c>
      <c r="V2173" s="170"/>
      <c r="W2173" s="170"/>
      <c r="X2173" s="168"/>
      <c r="Y2173" s="168"/>
      <c r="Z2173" s="168"/>
      <c r="AA2173" s="169"/>
      <c r="AB2173" s="168"/>
      <c r="AC2173" s="168"/>
      <c r="AD2173" s="168"/>
      <c r="AE2173" s="168"/>
      <c r="AF2173" s="168"/>
      <c r="AG2173" s="168"/>
      <c r="AH2173" s="168"/>
      <c r="AI2173" s="168"/>
      <c r="AJ2173" s="168"/>
      <c r="AK2173" s="168"/>
      <c r="AL2173" s="168"/>
      <c r="AM2173" s="168"/>
      <c r="AN2173" s="168"/>
      <c r="AO2173" s="168"/>
    </row>
    <row r="2174" spans="1:41" x14ac:dyDescent="0.25">
      <c r="A2174" s="286"/>
      <c r="B2174" s="286"/>
      <c r="C2174" s="286"/>
      <c r="D2174" s="285"/>
      <c r="E2174" s="260" t="s">
        <v>619</v>
      </c>
      <c r="F2174" s="259"/>
      <c r="G2174" s="259" t="s">
        <v>1962</v>
      </c>
      <c r="H2174" s="258"/>
      <c r="I2174" s="255"/>
      <c r="J2174" s="257"/>
      <c r="K2174" s="256">
        <v>9.9516999999999994E-2</v>
      </c>
      <c r="L2174" s="201">
        <v>-65.821410671728188</v>
      </c>
      <c r="M2174" s="201">
        <v>415.34755298882715</v>
      </c>
      <c r="N2174" s="201">
        <v>41.094000000000001</v>
      </c>
      <c r="O2174" s="255">
        <v>41.094000000000001</v>
      </c>
      <c r="P2174" s="255">
        <v>415.34755298882715</v>
      </c>
      <c r="Q2174" s="255">
        <v>-65.771652171728178</v>
      </c>
      <c r="R2174" s="256">
        <v>329.48907048178603</v>
      </c>
      <c r="S2174" s="256">
        <v>329.53882898178603</v>
      </c>
      <c r="T2174" s="256"/>
      <c r="U2174" s="170">
        <v>261.01044061538619</v>
      </c>
      <c r="V2174" s="170"/>
      <c r="W2174" s="170"/>
      <c r="X2174" s="168"/>
      <c r="Y2174" s="168"/>
      <c r="Z2174" s="168"/>
      <c r="AA2174" s="169"/>
      <c r="AB2174" s="168"/>
      <c r="AC2174" s="168"/>
      <c r="AD2174" s="168"/>
      <c r="AE2174" s="168"/>
      <c r="AF2174" s="168"/>
      <c r="AG2174" s="168"/>
      <c r="AH2174" s="168"/>
      <c r="AI2174" s="168"/>
      <c r="AJ2174" s="168"/>
      <c r="AK2174" s="168"/>
      <c r="AL2174" s="168"/>
      <c r="AM2174" s="168"/>
      <c r="AN2174" s="168"/>
      <c r="AO2174" s="168"/>
    </row>
    <row r="2175" spans="1:41" x14ac:dyDescent="0.25">
      <c r="A2175" s="286" t="s">
        <v>2423</v>
      </c>
      <c r="B2175" s="286" t="s">
        <v>2272</v>
      </c>
      <c r="C2175" s="286" t="s">
        <v>2177</v>
      </c>
      <c r="D2175" s="285">
        <v>3298</v>
      </c>
      <c r="E2175" s="260" t="s">
        <v>2599</v>
      </c>
      <c r="F2175" s="259"/>
      <c r="G2175" s="259" t="s">
        <v>2175</v>
      </c>
      <c r="H2175" s="258">
        <v>40</v>
      </c>
      <c r="I2175" s="255"/>
      <c r="J2175" s="257"/>
      <c r="K2175" s="256">
        <v>0.49565599999999999</v>
      </c>
      <c r="L2175" s="201">
        <v>-65.52382417172818</v>
      </c>
      <c r="M2175" s="201">
        <v>415.34755298882715</v>
      </c>
      <c r="N2175" s="201">
        <v>41.094000000000001</v>
      </c>
      <c r="O2175" s="255">
        <v>41.094000000000001</v>
      </c>
      <c r="P2175" s="255">
        <v>415.34755298882715</v>
      </c>
      <c r="Q2175" s="255">
        <v>-65.275996171728181</v>
      </c>
      <c r="R2175" s="256">
        <v>329.786656981786</v>
      </c>
      <c r="S2175" s="256">
        <v>330.03448498178602</v>
      </c>
      <c r="T2175" s="256"/>
      <c r="U2175" s="170">
        <v>261.30802711538615</v>
      </c>
      <c r="V2175" s="170"/>
      <c r="W2175" s="170"/>
      <c r="X2175" s="168"/>
      <c r="Y2175" s="168"/>
      <c r="Z2175" s="168"/>
      <c r="AA2175" s="169"/>
      <c r="AB2175" s="168"/>
      <c r="AC2175" s="168"/>
      <c r="AD2175" s="168"/>
      <c r="AE2175" s="168"/>
      <c r="AF2175" s="168"/>
      <c r="AG2175" s="168"/>
      <c r="AH2175" s="168"/>
      <c r="AI2175" s="168"/>
      <c r="AJ2175" s="168"/>
      <c r="AK2175" s="168"/>
      <c r="AL2175" s="168"/>
      <c r="AM2175" s="168"/>
      <c r="AN2175" s="168"/>
      <c r="AO2175" s="168"/>
    </row>
    <row r="2176" spans="1:41" x14ac:dyDescent="0.25">
      <c r="A2176" s="286" t="s">
        <v>2423</v>
      </c>
      <c r="B2176" s="286" t="s">
        <v>2272</v>
      </c>
      <c r="C2176" s="286" t="s">
        <v>2174</v>
      </c>
      <c r="D2176" s="285">
        <v>3300</v>
      </c>
      <c r="E2176" s="260" t="s">
        <v>2598</v>
      </c>
      <c r="F2176" s="259"/>
      <c r="G2176" s="259" t="s">
        <v>4278</v>
      </c>
      <c r="H2176" s="258"/>
      <c r="I2176" s="255"/>
      <c r="J2176" s="257"/>
      <c r="K2176" s="256">
        <v>0</v>
      </c>
      <c r="L2176" s="201">
        <v>-65.275996171728181</v>
      </c>
      <c r="M2176" s="201">
        <v>415.34755298882715</v>
      </c>
      <c r="N2176" s="201">
        <v>41.094000000000001</v>
      </c>
      <c r="O2176" s="255">
        <v>41.094000000000001</v>
      </c>
      <c r="P2176" s="255">
        <v>415.34755298882715</v>
      </c>
      <c r="Q2176" s="255">
        <v>-65.275996171728181</v>
      </c>
      <c r="R2176" s="256">
        <v>330.03448498178602</v>
      </c>
      <c r="S2176" s="256">
        <v>330.03448498178602</v>
      </c>
      <c r="T2176" s="256"/>
      <c r="U2176" s="170">
        <v>261.55585511538618</v>
      </c>
      <c r="V2176" s="170"/>
      <c r="W2176" s="170"/>
      <c r="X2176" s="168"/>
      <c r="Y2176" s="168"/>
      <c r="Z2176" s="168"/>
      <c r="AA2176" s="169"/>
      <c r="AB2176" s="168"/>
      <c r="AC2176" s="168"/>
      <c r="AD2176" s="168"/>
      <c r="AE2176" s="168"/>
      <c r="AF2176" s="168"/>
      <c r="AG2176" s="168"/>
      <c r="AH2176" s="168"/>
      <c r="AI2176" s="168"/>
      <c r="AJ2176" s="168"/>
      <c r="AK2176" s="168"/>
      <c r="AL2176" s="168"/>
      <c r="AM2176" s="168"/>
      <c r="AN2176" s="168"/>
      <c r="AO2176" s="168"/>
    </row>
    <row r="2177" spans="1:41" x14ac:dyDescent="0.25">
      <c r="A2177" s="286"/>
      <c r="B2177" s="286"/>
      <c r="C2177" s="260"/>
      <c r="D2177" s="261"/>
      <c r="E2177" s="260"/>
      <c r="F2177" s="259"/>
      <c r="G2177" s="259"/>
      <c r="H2177" s="258"/>
      <c r="I2177" s="255"/>
      <c r="J2177" s="257"/>
      <c r="K2177" s="256">
        <v>0</v>
      </c>
      <c r="L2177" s="201">
        <v>-65.275996171728181</v>
      </c>
      <c r="M2177" s="201">
        <v>415.34755298882715</v>
      </c>
      <c r="N2177" s="201">
        <v>41.094000000000001</v>
      </c>
      <c r="O2177" s="255">
        <v>41.094000000000001</v>
      </c>
      <c r="P2177" s="255">
        <v>415.34755298882715</v>
      </c>
      <c r="Q2177" s="255">
        <v>-65.275996171728181</v>
      </c>
      <c r="R2177" s="256">
        <v>330.03448498178602</v>
      </c>
      <c r="S2177" s="256">
        <v>330.03448498178602</v>
      </c>
      <c r="T2177" s="256"/>
      <c r="U2177" s="170">
        <v>261.55585511538618</v>
      </c>
      <c r="V2177" s="170"/>
      <c r="W2177" s="170"/>
      <c r="X2177" s="168"/>
      <c r="Y2177" s="168"/>
      <c r="Z2177" s="168"/>
      <c r="AA2177" s="169"/>
      <c r="AB2177" s="168"/>
      <c r="AC2177" s="168"/>
      <c r="AD2177" s="168"/>
      <c r="AE2177" s="168"/>
      <c r="AF2177" s="168"/>
      <c r="AG2177" s="168"/>
      <c r="AH2177" s="168"/>
      <c r="AI2177" s="168"/>
      <c r="AJ2177" s="168"/>
      <c r="AK2177" s="168"/>
      <c r="AL2177" s="168"/>
      <c r="AM2177" s="168"/>
      <c r="AN2177" s="168"/>
      <c r="AO2177" s="168"/>
    </row>
    <row r="2178" spans="1:41" x14ac:dyDescent="0.25">
      <c r="A2178" s="286"/>
      <c r="B2178" s="286"/>
      <c r="C2178" s="286"/>
      <c r="D2178" s="285"/>
      <c r="E2178" s="260"/>
      <c r="F2178" s="259"/>
      <c r="G2178" s="259"/>
      <c r="H2178" s="258"/>
      <c r="I2178" s="255"/>
      <c r="J2178" s="257"/>
      <c r="K2178" s="256">
        <v>0.16770400000000002</v>
      </c>
      <c r="L2178" s="201">
        <v>-65.192144171728188</v>
      </c>
      <c r="M2178" s="201">
        <v>415.34755298882715</v>
      </c>
      <c r="N2178" s="201">
        <v>41.094000000000001</v>
      </c>
      <c r="O2178" s="255">
        <v>41.094000000000001</v>
      </c>
      <c r="P2178" s="255">
        <v>415.34755298882715</v>
      </c>
      <c r="Q2178" s="255">
        <v>-65.108292171728181</v>
      </c>
      <c r="R2178" s="256">
        <v>330.11833698178606</v>
      </c>
      <c r="S2178" s="256">
        <v>330.20218898178604</v>
      </c>
      <c r="T2178" s="263"/>
      <c r="U2178" s="170">
        <v>261.63970711538622</v>
      </c>
      <c r="V2178" s="170"/>
      <c r="W2178" s="170"/>
      <c r="X2178" s="168"/>
      <c r="Y2178" s="168"/>
      <c r="Z2178" s="168"/>
      <c r="AA2178" s="169"/>
      <c r="AB2178" s="168"/>
      <c r="AC2178" s="168"/>
      <c r="AD2178" s="168"/>
      <c r="AE2178" s="168"/>
      <c r="AF2178" s="168"/>
      <c r="AG2178" s="168"/>
      <c r="AH2178" s="168"/>
      <c r="AI2178" s="168"/>
      <c r="AJ2178" s="168"/>
      <c r="AK2178" s="168"/>
      <c r="AL2178" s="168"/>
      <c r="AM2178" s="168"/>
      <c r="AN2178" s="168"/>
      <c r="AO2178" s="168"/>
    </row>
    <row r="2179" spans="1:41" x14ac:dyDescent="0.25">
      <c r="A2179" s="260" t="s">
        <v>2423</v>
      </c>
      <c r="B2179" s="260" t="s">
        <v>2272</v>
      </c>
      <c r="C2179" s="260" t="s">
        <v>1981</v>
      </c>
      <c r="D2179" s="261">
        <v>3302</v>
      </c>
      <c r="E2179" s="255" t="s">
        <v>2597</v>
      </c>
      <c r="F2179" s="265"/>
      <c r="G2179" s="265" t="s">
        <v>1978</v>
      </c>
      <c r="H2179" s="284">
        <v>40</v>
      </c>
      <c r="I2179" s="255"/>
      <c r="J2179" s="257"/>
      <c r="K2179" s="255">
        <v>5.7403999999999997E-2</v>
      </c>
      <c r="L2179" s="201">
        <v>-65.079590171728171</v>
      </c>
      <c r="M2179" s="201">
        <v>415.34755298882715</v>
      </c>
      <c r="N2179" s="201">
        <v>41.094000000000001</v>
      </c>
      <c r="O2179" s="255">
        <v>41.094000000000001</v>
      </c>
      <c r="P2179" s="255">
        <v>415.34755298882715</v>
      </c>
      <c r="Q2179" s="255">
        <v>-65.050888171728175</v>
      </c>
      <c r="R2179" s="255">
        <v>330.23089098178605</v>
      </c>
      <c r="S2179" s="255">
        <v>330.25959298178606</v>
      </c>
      <c r="T2179" s="255"/>
      <c r="U2179" s="170">
        <v>261.7522611153862</v>
      </c>
      <c r="V2179" s="170"/>
      <c r="W2179" s="170"/>
      <c r="X2179" s="168"/>
      <c r="Y2179" s="168"/>
      <c r="Z2179" s="168"/>
      <c r="AA2179" s="169"/>
      <c r="AB2179" s="168"/>
      <c r="AC2179" s="168"/>
      <c r="AD2179" s="168"/>
      <c r="AE2179" s="168"/>
      <c r="AF2179" s="168"/>
      <c r="AG2179" s="168"/>
      <c r="AH2179" s="168"/>
      <c r="AI2179" s="168"/>
      <c r="AJ2179" s="168"/>
      <c r="AK2179" s="168"/>
      <c r="AL2179" s="168"/>
      <c r="AM2179" s="168"/>
      <c r="AN2179" s="168"/>
      <c r="AO2179" s="168"/>
    </row>
    <row r="2180" spans="1:41" x14ac:dyDescent="0.25">
      <c r="A2180" s="280"/>
      <c r="B2180" s="280"/>
      <c r="C2180" s="280"/>
      <c r="D2180" s="279"/>
      <c r="E2180" s="280" t="s">
        <v>619</v>
      </c>
      <c r="F2180" s="277"/>
      <c r="G2180" s="277" t="s">
        <v>1962</v>
      </c>
      <c r="H2180" s="276">
        <v>40</v>
      </c>
      <c r="I2180" s="274"/>
      <c r="J2180" s="275"/>
      <c r="K2180" s="274">
        <v>0.103502</v>
      </c>
      <c r="L2180" s="201">
        <v>-64.999137171728165</v>
      </c>
      <c r="M2180" s="201">
        <v>415.34755298882715</v>
      </c>
      <c r="N2180" s="201">
        <v>41.094000000000001</v>
      </c>
      <c r="O2180" s="273">
        <v>41.094000000000001</v>
      </c>
      <c r="P2180" s="273">
        <v>415.34755298882715</v>
      </c>
      <c r="Q2180" s="273">
        <v>-64.947386171728169</v>
      </c>
      <c r="R2180" s="273">
        <v>330.31134398178602</v>
      </c>
      <c r="S2180" s="273">
        <v>330.36309498178605</v>
      </c>
      <c r="T2180" s="273"/>
      <c r="U2180" s="170">
        <v>261.83271411538618</v>
      </c>
      <c r="V2180" s="170"/>
      <c r="W2180" s="170"/>
      <c r="X2180" s="168"/>
      <c r="Y2180" s="168"/>
      <c r="Z2180" s="168"/>
      <c r="AA2180" s="169"/>
      <c r="AB2180" s="168"/>
      <c r="AC2180" s="168"/>
      <c r="AD2180" s="168"/>
      <c r="AE2180" s="168"/>
      <c r="AF2180" s="168"/>
      <c r="AG2180" s="168"/>
      <c r="AH2180" s="168"/>
      <c r="AI2180" s="168"/>
      <c r="AJ2180" s="168"/>
      <c r="AK2180" s="168"/>
      <c r="AL2180" s="168"/>
      <c r="AM2180" s="168"/>
      <c r="AN2180" s="168"/>
      <c r="AO2180" s="168"/>
    </row>
    <row r="2181" spans="1:41" x14ac:dyDescent="0.25">
      <c r="A2181" s="280" t="s">
        <v>2423</v>
      </c>
      <c r="B2181" s="280" t="s">
        <v>2257</v>
      </c>
      <c r="C2181" s="280" t="s">
        <v>111</v>
      </c>
      <c r="D2181" s="279">
        <v>3304</v>
      </c>
      <c r="E2181" s="278" t="s">
        <v>1397</v>
      </c>
      <c r="F2181" s="277" t="s">
        <v>2169</v>
      </c>
      <c r="G2181" s="277" t="s">
        <v>1951</v>
      </c>
      <c r="H2181" s="276"/>
      <c r="I2181" s="273"/>
      <c r="J2181" s="275"/>
      <c r="K2181" s="274">
        <v>0</v>
      </c>
      <c r="L2181" s="201">
        <v>-64.947386171728169</v>
      </c>
      <c r="M2181" s="201">
        <v>415.34755298882715</v>
      </c>
      <c r="N2181" s="201">
        <v>41.094000000000001</v>
      </c>
      <c r="O2181" s="273">
        <v>41.094000000000001</v>
      </c>
      <c r="P2181" s="273">
        <v>415.34755298882715</v>
      </c>
      <c r="Q2181" s="273">
        <v>-64.947386171728169</v>
      </c>
      <c r="R2181" s="273">
        <v>330.36309498178605</v>
      </c>
      <c r="S2181" s="273">
        <v>330.36309498178605</v>
      </c>
      <c r="T2181" s="273"/>
      <c r="U2181" s="170">
        <v>261.88446511538621</v>
      </c>
      <c r="V2181" s="170"/>
      <c r="W2181" s="170"/>
      <c r="X2181" s="168"/>
      <c r="Y2181" s="168"/>
      <c r="Z2181" s="168"/>
      <c r="AA2181" s="169"/>
      <c r="AB2181" s="168"/>
      <c r="AC2181" s="168"/>
      <c r="AD2181" s="168"/>
      <c r="AE2181" s="168"/>
      <c r="AF2181" s="168"/>
      <c r="AG2181" s="168"/>
      <c r="AH2181" s="168"/>
      <c r="AI2181" s="168"/>
      <c r="AJ2181" s="168"/>
      <c r="AK2181" s="168"/>
      <c r="AL2181" s="168"/>
      <c r="AM2181" s="168"/>
      <c r="AN2181" s="168"/>
      <c r="AO2181" s="168"/>
    </row>
    <row r="2182" spans="1:41" x14ac:dyDescent="0.25">
      <c r="A2182" s="280"/>
      <c r="B2182" s="280"/>
      <c r="C2182" s="280"/>
      <c r="D2182" s="279"/>
      <c r="E2182" s="283" t="s">
        <v>619</v>
      </c>
      <c r="F2182" s="277"/>
      <c r="G2182" s="277" t="s">
        <v>1969</v>
      </c>
      <c r="H2182" s="282"/>
      <c r="I2182" s="281"/>
      <c r="J2182" s="275"/>
      <c r="K2182" s="274">
        <v>0.14528199999999999</v>
      </c>
      <c r="L2182" s="201">
        <v>-64.874745171728165</v>
      </c>
      <c r="M2182" s="201">
        <v>415.34755298882715</v>
      </c>
      <c r="N2182" s="201">
        <v>41.094000000000001</v>
      </c>
      <c r="O2182" s="273">
        <v>41.094000000000001</v>
      </c>
      <c r="P2182" s="273">
        <v>415.34755298882715</v>
      </c>
      <c r="Q2182" s="273">
        <v>-64.802104171728175</v>
      </c>
      <c r="R2182" s="273">
        <v>330.43573598178608</v>
      </c>
      <c r="S2182" s="273">
        <v>330.50837698178606</v>
      </c>
      <c r="T2182" s="273"/>
      <c r="U2182" s="170">
        <v>261.95710611538624</v>
      </c>
      <c r="V2182" s="170"/>
      <c r="W2182" s="170"/>
      <c r="X2182" s="168"/>
      <c r="Y2182" s="168"/>
      <c r="Z2182" s="168"/>
      <c r="AA2182" s="169"/>
      <c r="AB2182" s="168"/>
      <c r="AC2182" s="168"/>
      <c r="AD2182" s="168"/>
      <c r="AE2182" s="168"/>
      <c r="AF2182" s="168"/>
      <c r="AG2182" s="168"/>
      <c r="AH2182" s="168"/>
      <c r="AI2182" s="168"/>
      <c r="AJ2182" s="168"/>
      <c r="AK2182" s="168"/>
      <c r="AL2182" s="168"/>
      <c r="AM2182" s="168"/>
      <c r="AN2182" s="168"/>
      <c r="AO2182" s="168"/>
    </row>
    <row r="2183" spans="1:41" x14ac:dyDescent="0.25">
      <c r="A2183" s="280" t="s">
        <v>2423</v>
      </c>
      <c r="B2183" s="280" t="s">
        <v>2257</v>
      </c>
      <c r="C2183" s="280" t="s">
        <v>1973</v>
      </c>
      <c r="D2183" s="279">
        <v>3305</v>
      </c>
      <c r="E2183" s="278" t="s">
        <v>2596</v>
      </c>
      <c r="F2183" s="277" t="s">
        <v>4272</v>
      </c>
      <c r="G2183" s="277" t="s">
        <v>4382</v>
      </c>
      <c r="H2183" s="276"/>
      <c r="I2183" s="273"/>
      <c r="J2183" s="275"/>
      <c r="K2183" s="274">
        <v>0</v>
      </c>
      <c r="L2183" s="201">
        <v>-64.802104171728175</v>
      </c>
      <c r="M2183" s="201">
        <v>415.34755298882715</v>
      </c>
      <c r="N2183" s="201">
        <v>41.094000000000001</v>
      </c>
      <c r="O2183" s="273">
        <v>41.094000000000001</v>
      </c>
      <c r="P2183" s="273">
        <v>415.34755298882715</v>
      </c>
      <c r="Q2183" s="273">
        <v>-64.802104171728175</v>
      </c>
      <c r="R2183" s="273">
        <v>330.50837698178606</v>
      </c>
      <c r="S2183" s="273">
        <v>330.50837698178606</v>
      </c>
      <c r="T2183" s="273"/>
      <c r="U2183" s="170">
        <v>262.02974711538621</v>
      </c>
      <c r="V2183" s="170"/>
      <c r="W2183" s="170"/>
      <c r="X2183" s="168"/>
      <c r="Y2183" s="168"/>
      <c r="Z2183" s="168"/>
      <c r="AA2183" s="169"/>
      <c r="AB2183" s="168"/>
      <c r="AC2183" s="168"/>
      <c r="AD2183" s="168"/>
      <c r="AE2183" s="168"/>
      <c r="AF2183" s="168"/>
      <c r="AG2183" s="168"/>
      <c r="AH2183" s="168"/>
      <c r="AI2183" s="168"/>
      <c r="AJ2183" s="168"/>
      <c r="AK2183" s="168"/>
      <c r="AL2183" s="168"/>
      <c r="AM2183" s="168"/>
      <c r="AN2183" s="168"/>
      <c r="AO2183" s="168"/>
    </row>
    <row r="2184" spans="1:41" x14ac:dyDescent="0.25">
      <c r="A2184" s="280"/>
      <c r="B2184" s="280"/>
      <c r="C2184" s="280"/>
      <c r="D2184" s="279"/>
      <c r="E2184" s="283" t="s">
        <v>619</v>
      </c>
      <c r="F2184" s="277"/>
      <c r="G2184" s="277" t="s">
        <v>1969</v>
      </c>
      <c r="H2184" s="282"/>
      <c r="I2184" s="281"/>
      <c r="J2184" s="275"/>
      <c r="K2184" s="274">
        <v>0</v>
      </c>
      <c r="L2184" s="201">
        <v>-64.802104171728175</v>
      </c>
      <c r="M2184" s="201">
        <v>415.34755298882715</v>
      </c>
      <c r="N2184" s="201">
        <v>41.094000000000001</v>
      </c>
      <c r="O2184" s="273">
        <v>41.094000000000001</v>
      </c>
      <c r="P2184" s="273">
        <v>415.34755298882715</v>
      </c>
      <c r="Q2184" s="273">
        <v>-64.802104171728175</v>
      </c>
      <c r="R2184" s="273">
        <v>330.50837698178606</v>
      </c>
      <c r="S2184" s="273">
        <v>330.50837698178606</v>
      </c>
      <c r="T2184" s="273"/>
      <c r="U2184" s="170">
        <v>262.02974711538621</v>
      </c>
      <c r="V2184" s="170"/>
      <c r="W2184" s="170"/>
      <c r="X2184" s="168"/>
      <c r="Y2184" s="168"/>
      <c r="Z2184" s="168"/>
      <c r="AA2184" s="169"/>
      <c r="AB2184" s="168"/>
      <c r="AC2184" s="168"/>
      <c r="AD2184" s="168"/>
      <c r="AE2184" s="168"/>
      <c r="AF2184" s="168"/>
      <c r="AG2184" s="168"/>
      <c r="AH2184" s="168"/>
      <c r="AI2184" s="168"/>
      <c r="AJ2184" s="168"/>
      <c r="AK2184" s="168"/>
      <c r="AL2184" s="168"/>
      <c r="AM2184" s="168"/>
      <c r="AN2184" s="168"/>
      <c r="AO2184" s="168"/>
    </row>
    <row r="2185" spans="1:41" x14ac:dyDescent="0.25">
      <c r="A2185" s="280" t="s">
        <v>2423</v>
      </c>
      <c r="B2185" s="280" t="s">
        <v>2257</v>
      </c>
      <c r="C2185" s="280" t="s">
        <v>1990</v>
      </c>
      <c r="D2185" s="279">
        <v>3305</v>
      </c>
      <c r="E2185" s="278" t="s">
        <v>2595</v>
      </c>
      <c r="F2185" s="277" t="s">
        <v>1988</v>
      </c>
      <c r="G2185" s="277" t="s">
        <v>1987</v>
      </c>
      <c r="H2185" s="276"/>
      <c r="I2185" s="273"/>
      <c r="J2185" s="275"/>
      <c r="K2185" s="274">
        <v>0</v>
      </c>
      <c r="L2185" s="201">
        <v>-64.802104171728175</v>
      </c>
      <c r="M2185" s="201">
        <v>415.34755298882715</v>
      </c>
      <c r="N2185" s="201">
        <v>41.094000000000001</v>
      </c>
      <c r="O2185" s="273">
        <v>41.094000000000001</v>
      </c>
      <c r="P2185" s="273">
        <v>415.34755298882715</v>
      </c>
      <c r="Q2185" s="273">
        <v>-64.802104171728175</v>
      </c>
      <c r="R2185" s="273">
        <v>330.50837698178606</v>
      </c>
      <c r="S2185" s="273">
        <v>330.50837698178606</v>
      </c>
      <c r="T2185" s="273"/>
      <c r="U2185" s="170">
        <v>262.02974711538621</v>
      </c>
      <c r="V2185" s="170"/>
      <c r="W2185" s="170"/>
      <c r="X2185" s="168"/>
      <c r="Y2185" s="168"/>
      <c r="Z2185" s="168"/>
      <c r="AA2185" s="169"/>
      <c r="AB2185" s="168"/>
      <c r="AC2185" s="168"/>
      <c r="AD2185" s="168"/>
      <c r="AE2185" s="168"/>
      <c r="AF2185" s="168"/>
      <c r="AG2185" s="168"/>
      <c r="AH2185" s="168"/>
      <c r="AI2185" s="168"/>
      <c r="AJ2185" s="168"/>
      <c r="AK2185" s="168"/>
      <c r="AL2185" s="168"/>
      <c r="AM2185" s="168"/>
      <c r="AN2185" s="168"/>
      <c r="AO2185" s="168"/>
    </row>
    <row r="2186" spans="1:41" x14ac:dyDescent="0.25">
      <c r="A2186" s="280"/>
      <c r="B2186" s="280"/>
      <c r="C2186" s="280"/>
      <c r="D2186" s="279"/>
      <c r="E2186" s="278" t="s">
        <v>619</v>
      </c>
      <c r="F2186" s="277"/>
      <c r="G2186" s="277" t="s">
        <v>1962</v>
      </c>
      <c r="H2186" s="276">
        <v>40</v>
      </c>
      <c r="I2186" s="273"/>
      <c r="J2186" s="275"/>
      <c r="K2186" s="274">
        <v>0.13121600000000003</v>
      </c>
      <c r="L2186" s="201">
        <v>-64.736496171728177</v>
      </c>
      <c r="M2186" s="201">
        <v>415.34755298882715</v>
      </c>
      <c r="N2186" s="201">
        <v>41.094000000000001</v>
      </c>
      <c r="O2186" s="273">
        <v>41.094000000000001</v>
      </c>
      <c r="P2186" s="273">
        <v>415.34755298882715</v>
      </c>
      <c r="Q2186" s="273">
        <v>-64.67088817172818</v>
      </c>
      <c r="R2186" s="273">
        <v>330.57398498178605</v>
      </c>
      <c r="S2186" s="273">
        <v>330.63959298178605</v>
      </c>
      <c r="T2186" s="273"/>
      <c r="U2186" s="170">
        <v>262.09535511538621</v>
      </c>
      <c r="V2186" s="170"/>
      <c r="W2186" s="170"/>
      <c r="X2186" s="168"/>
      <c r="Y2186" s="168"/>
      <c r="Z2186" s="168"/>
      <c r="AA2186" s="169"/>
      <c r="AB2186" s="168"/>
      <c r="AC2186" s="168"/>
      <c r="AD2186" s="168"/>
      <c r="AE2186" s="168"/>
      <c r="AF2186" s="168"/>
      <c r="AG2186" s="168"/>
      <c r="AH2186" s="168"/>
      <c r="AI2186" s="168"/>
      <c r="AJ2186" s="168"/>
      <c r="AK2186" s="168"/>
      <c r="AL2186" s="168"/>
      <c r="AM2186" s="168"/>
      <c r="AN2186" s="168"/>
      <c r="AO2186" s="168"/>
    </row>
    <row r="2187" spans="1:41" x14ac:dyDescent="0.25">
      <c r="A2187" s="260" t="s">
        <v>2423</v>
      </c>
      <c r="B2187" s="260" t="s">
        <v>2254</v>
      </c>
      <c r="C2187" s="260" t="s">
        <v>1981</v>
      </c>
      <c r="D2187" s="261">
        <v>3307</v>
      </c>
      <c r="E2187" s="255" t="s">
        <v>2594</v>
      </c>
      <c r="F2187" s="265"/>
      <c r="G2187" s="265" t="s">
        <v>1978</v>
      </c>
      <c r="H2187" s="284">
        <v>40</v>
      </c>
      <c r="I2187" s="255"/>
      <c r="J2187" s="257"/>
      <c r="K2187" s="255">
        <v>5.7403999999999997E-2</v>
      </c>
      <c r="L2187" s="201">
        <v>-64.642186171728184</v>
      </c>
      <c r="M2187" s="201">
        <v>415.34755298882715</v>
      </c>
      <c r="N2187" s="201">
        <v>41.094000000000001</v>
      </c>
      <c r="O2187" s="255">
        <v>41.094000000000001</v>
      </c>
      <c r="P2187" s="255">
        <v>415.34755298882715</v>
      </c>
      <c r="Q2187" s="255">
        <v>-64.613484171728174</v>
      </c>
      <c r="R2187" s="255">
        <v>330.66829498178606</v>
      </c>
      <c r="S2187" s="255">
        <v>330.69699698178607</v>
      </c>
      <c r="T2187" s="255"/>
      <c r="U2187" s="170">
        <v>262.18966511538622</v>
      </c>
      <c r="V2187" s="170"/>
      <c r="W2187" s="170"/>
      <c r="X2187" s="168"/>
      <c r="Y2187" s="168"/>
      <c r="Z2187" s="168"/>
      <c r="AA2187" s="169"/>
      <c r="AB2187" s="168"/>
      <c r="AC2187" s="168"/>
      <c r="AD2187" s="168"/>
      <c r="AE2187" s="168"/>
      <c r="AF2187" s="168"/>
      <c r="AG2187" s="168"/>
      <c r="AH2187" s="168"/>
      <c r="AI2187" s="168"/>
      <c r="AJ2187" s="168"/>
      <c r="AK2187" s="168"/>
      <c r="AL2187" s="168"/>
      <c r="AM2187" s="168"/>
      <c r="AN2187" s="168"/>
      <c r="AO2187" s="168"/>
    </row>
    <row r="2188" spans="1:41" x14ac:dyDescent="0.25">
      <c r="A2188" s="286"/>
      <c r="B2188" s="286"/>
      <c r="C2188" s="286"/>
      <c r="D2188" s="285"/>
      <c r="E2188" s="260" t="s">
        <v>619</v>
      </c>
      <c r="F2188" s="259"/>
      <c r="G2188" s="259" t="s">
        <v>2198</v>
      </c>
      <c r="H2188" s="258"/>
      <c r="I2188" s="255"/>
      <c r="J2188" s="257"/>
      <c r="K2188" s="256">
        <v>0.16770400000000002</v>
      </c>
      <c r="L2188" s="201">
        <v>-64.529632171728167</v>
      </c>
      <c r="M2188" s="201">
        <v>415.34755298882715</v>
      </c>
      <c r="N2188" s="201">
        <v>41.094000000000001</v>
      </c>
      <c r="O2188" s="255">
        <v>41.094000000000001</v>
      </c>
      <c r="P2188" s="255">
        <v>415.34755298882715</v>
      </c>
      <c r="Q2188" s="255">
        <v>-64.445780171728174</v>
      </c>
      <c r="R2188" s="256">
        <v>330.78084898178611</v>
      </c>
      <c r="S2188" s="256">
        <v>330.86470098178609</v>
      </c>
      <c r="T2188" s="263"/>
      <c r="U2188" s="170">
        <v>262.30221911538627</v>
      </c>
      <c r="V2188" s="170"/>
      <c r="W2188" s="170"/>
      <c r="X2188" s="168"/>
      <c r="Y2188" s="168"/>
      <c r="Z2188" s="168"/>
      <c r="AA2188" s="169"/>
      <c r="AB2188" s="168"/>
      <c r="AC2188" s="168"/>
      <c r="AD2188" s="168"/>
      <c r="AE2188" s="168"/>
      <c r="AF2188" s="168"/>
      <c r="AG2188" s="168"/>
      <c r="AH2188" s="168"/>
      <c r="AI2188" s="168"/>
      <c r="AJ2188" s="168"/>
      <c r="AK2188" s="168"/>
      <c r="AL2188" s="168"/>
      <c r="AM2188" s="168"/>
      <c r="AN2188" s="168"/>
      <c r="AO2188" s="168"/>
    </row>
    <row r="2189" spans="1:41" x14ac:dyDescent="0.25">
      <c r="A2189" s="286" t="s">
        <v>2423</v>
      </c>
      <c r="B2189" s="286" t="s">
        <v>2254</v>
      </c>
      <c r="C2189" s="286" t="s">
        <v>2197</v>
      </c>
      <c r="D2189" s="285">
        <v>3311</v>
      </c>
      <c r="E2189" s="260" t="s">
        <v>2593</v>
      </c>
      <c r="F2189" s="259"/>
      <c r="G2189" s="259" t="s">
        <v>2175</v>
      </c>
      <c r="H2189" s="258">
        <v>40</v>
      </c>
      <c r="I2189" s="255"/>
      <c r="J2189" s="257"/>
      <c r="K2189" s="256">
        <v>0.49565599999999999</v>
      </c>
      <c r="L2189" s="201">
        <v>-64.197952171728176</v>
      </c>
      <c r="M2189" s="201">
        <v>415.34755298882715</v>
      </c>
      <c r="N2189" s="201">
        <v>41.094000000000001</v>
      </c>
      <c r="O2189" s="255">
        <v>41.094000000000001</v>
      </c>
      <c r="P2189" s="255">
        <v>415.34755298882715</v>
      </c>
      <c r="Q2189" s="255">
        <v>-63.950124171728177</v>
      </c>
      <c r="R2189" s="256">
        <v>331.11252898178606</v>
      </c>
      <c r="S2189" s="256">
        <v>331.36035698178608</v>
      </c>
      <c r="T2189" s="256"/>
      <c r="U2189" s="170">
        <v>262.63389911538621</v>
      </c>
      <c r="V2189" s="170"/>
      <c r="W2189" s="170"/>
      <c r="X2189" s="168"/>
      <c r="Y2189" s="168"/>
      <c r="Z2189" s="168"/>
      <c r="AA2189" s="169"/>
      <c r="AB2189" s="168"/>
      <c r="AC2189" s="168"/>
      <c r="AD2189" s="168"/>
      <c r="AE2189" s="168"/>
      <c r="AF2189" s="168"/>
      <c r="AG2189" s="168"/>
      <c r="AH2189" s="168"/>
      <c r="AI2189" s="168"/>
      <c r="AJ2189" s="168"/>
      <c r="AK2189" s="168"/>
      <c r="AL2189" s="168"/>
      <c r="AM2189" s="168"/>
      <c r="AN2189" s="168"/>
      <c r="AO2189" s="168"/>
    </row>
    <row r="2190" spans="1:41" x14ac:dyDescent="0.25">
      <c r="A2190" s="286" t="s">
        <v>2423</v>
      </c>
      <c r="B2190" s="286" t="s">
        <v>2254</v>
      </c>
      <c r="C2190" s="286" t="s">
        <v>2174</v>
      </c>
      <c r="D2190" s="285">
        <v>3314</v>
      </c>
      <c r="E2190" s="260" t="s">
        <v>2592</v>
      </c>
      <c r="F2190" s="259"/>
      <c r="G2190" s="259" t="s">
        <v>4278</v>
      </c>
      <c r="H2190" s="258"/>
      <c r="I2190" s="255"/>
      <c r="J2190" s="257"/>
      <c r="K2190" s="256">
        <v>0</v>
      </c>
      <c r="L2190" s="201">
        <v>-63.950124171728177</v>
      </c>
      <c r="M2190" s="201">
        <v>415.34755298882715</v>
      </c>
      <c r="N2190" s="201">
        <v>41.094000000000001</v>
      </c>
      <c r="O2190" s="255">
        <v>41.094000000000001</v>
      </c>
      <c r="P2190" s="255">
        <v>415.34755298882715</v>
      </c>
      <c r="Q2190" s="255">
        <v>-63.950124171728177</v>
      </c>
      <c r="R2190" s="256">
        <v>331.36035698178608</v>
      </c>
      <c r="S2190" s="256">
        <v>331.36035698178608</v>
      </c>
      <c r="T2190" s="256"/>
      <c r="U2190" s="170">
        <v>262.88172711538624</v>
      </c>
      <c r="V2190" s="170"/>
      <c r="W2190" s="170"/>
      <c r="X2190" s="168"/>
      <c r="Y2190" s="168"/>
      <c r="Z2190" s="168"/>
      <c r="AA2190" s="169"/>
      <c r="AB2190" s="168"/>
      <c r="AC2190" s="168"/>
      <c r="AD2190" s="168"/>
      <c r="AE2190" s="168"/>
      <c r="AF2190" s="168"/>
      <c r="AG2190" s="168"/>
      <c r="AH2190" s="168"/>
      <c r="AI2190" s="168"/>
      <c r="AJ2190" s="168"/>
      <c r="AK2190" s="168"/>
      <c r="AL2190" s="168"/>
      <c r="AM2190" s="168"/>
      <c r="AN2190" s="168"/>
      <c r="AO2190" s="168"/>
    </row>
    <row r="2191" spans="1:41" x14ac:dyDescent="0.25">
      <c r="A2191" s="286"/>
      <c r="B2191" s="286"/>
      <c r="C2191" s="286"/>
      <c r="D2191" s="285"/>
      <c r="E2191" s="260"/>
      <c r="F2191" s="259"/>
      <c r="G2191" s="259"/>
      <c r="H2191" s="258"/>
      <c r="I2191" s="255"/>
      <c r="J2191" s="257"/>
      <c r="K2191" s="256">
        <v>0</v>
      </c>
      <c r="L2191" s="201">
        <v>-63.950124171728177</v>
      </c>
      <c r="M2191" s="201">
        <v>415.34755298882715</v>
      </c>
      <c r="N2191" s="201">
        <v>41.094000000000001</v>
      </c>
      <c r="O2191" s="255">
        <v>41.094000000000001</v>
      </c>
      <c r="P2191" s="255">
        <v>415.34755298882715</v>
      </c>
      <c r="Q2191" s="255">
        <v>-63.950124171728177</v>
      </c>
      <c r="R2191" s="256">
        <v>331.36035698178608</v>
      </c>
      <c r="S2191" s="256">
        <v>331.36035698178608</v>
      </c>
      <c r="T2191" s="256"/>
      <c r="U2191" s="170">
        <v>262.88172711538624</v>
      </c>
      <c r="V2191" s="170"/>
      <c r="W2191" s="170"/>
      <c r="X2191" s="168"/>
      <c r="Y2191" s="168"/>
      <c r="Z2191" s="168"/>
      <c r="AA2191" s="169"/>
      <c r="AB2191" s="168"/>
      <c r="AC2191" s="168"/>
      <c r="AD2191" s="168"/>
      <c r="AE2191" s="168"/>
      <c r="AF2191" s="168"/>
      <c r="AG2191" s="168"/>
      <c r="AH2191" s="168"/>
      <c r="AI2191" s="168"/>
      <c r="AJ2191" s="168"/>
      <c r="AK2191" s="168"/>
      <c r="AL2191" s="168"/>
      <c r="AM2191" s="168"/>
      <c r="AN2191" s="168"/>
      <c r="AO2191" s="168"/>
    </row>
    <row r="2192" spans="1:41" x14ac:dyDescent="0.25">
      <c r="A2192" s="286"/>
      <c r="B2192" s="286"/>
      <c r="C2192" s="286"/>
      <c r="D2192" s="285"/>
      <c r="E2192" s="260" t="s">
        <v>619</v>
      </c>
      <c r="F2192" s="259"/>
      <c r="G2192" s="259" t="s">
        <v>1962</v>
      </c>
      <c r="H2192" s="258"/>
      <c r="I2192" s="255"/>
      <c r="J2192" s="257"/>
      <c r="K2192" s="256">
        <v>9.9516999999999994E-2</v>
      </c>
      <c r="L2192" s="201">
        <v>-63.900365671728181</v>
      </c>
      <c r="M2192" s="201">
        <v>415.34755298882715</v>
      </c>
      <c r="N2192" s="201">
        <v>41.094000000000001</v>
      </c>
      <c r="O2192" s="255">
        <v>41.094000000000001</v>
      </c>
      <c r="P2192" s="255">
        <v>415.34755298882715</v>
      </c>
      <c r="Q2192" s="255">
        <v>-63.850607171728178</v>
      </c>
      <c r="R2192" s="256">
        <v>331.41011548178608</v>
      </c>
      <c r="S2192" s="256">
        <v>331.45987398178607</v>
      </c>
      <c r="T2192" s="256"/>
      <c r="U2192" s="170">
        <v>262.93148561538624</v>
      </c>
      <c r="V2192" s="170"/>
      <c r="W2192" s="170"/>
      <c r="X2192" s="168"/>
      <c r="Y2192" s="168"/>
      <c r="Z2192" s="168"/>
      <c r="AA2192" s="169"/>
      <c r="AB2192" s="168"/>
      <c r="AC2192" s="168"/>
      <c r="AD2192" s="168"/>
      <c r="AE2192" s="168"/>
      <c r="AF2192" s="168"/>
      <c r="AG2192" s="168"/>
      <c r="AH2192" s="168"/>
      <c r="AI2192" s="168"/>
      <c r="AJ2192" s="168"/>
      <c r="AK2192" s="168"/>
      <c r="AL2192" s="168"/>
      <c r="AM2192" s="168"/>
      <c r="AN2192" s="168"/>
      <c r="AO2192" s="168"/>
    </row>
    <row r="2193" spans="1:41" x14ac:dyDescent="0.25">
      <c r="A2193" s="286" t="s">
        <v>2423</v>
      </c>
      <c r="B2193" s="286" t="s">
        <v>2254</v>
      </c>
      <c r="C2193" s="286" t="s">
        <v>2194</v>
      </c>
      <c r="D2193" s="285">
        <v>3317</v>
      </c>
      <c r="E2193" s="260" t="s">
        <v>2591</v>
      </c>
      <c r="F2193" s="259"/>
      <c r="G2193" s="259" t="s">
        <v>2175</v>
      </c>
      <c r="H2193" s="258">
        <v>40</v>
      </c>
      <c r="I2193" s="255"/>
      <c r="J2193" s="257"/>
      <c r="K2193" s="256">
        <v>0.49565599999999999</v>
      </c>
      <c r="L2193" s="201">
        <v>-63.60277917172818</v>
      </c>
      <c r="M2193" s="201">
        <v>415.34755298882715</v>
      </c>
      <c r="N2193" s="201">
        <v>41.094000000000001</v>
      </c>
      <c r="O2193" s="255">
        <v>41.094000000000001</v>
      </c>
      <c r="P2193" s="255">
        <v>415.34755298882715</v>
      </c>
      <c r="Q2193" s="255">
        <v>-63.354951171728182</v>
      </c>
      <c r="R2193" s="256">
        <v>331.70770198178604</v>
      </c>
      <c r="S2193" s="256">
        <v>331.95552998178607</v>
      </c>
      <c r="T2193" s="256"/>
      <c r="U2193" s="170">
        <v>263.2290721153862</v>
      </c>
      <c r="V2193" s="170"/>
      <c r="W2193" s="170"/>
      <c r="X2193" s="168"/>
      <c r="Y2193" s="168"/>
      <c r="Z2193" s="168"/>
      <c r="AA2193" s="169"/>
      <c r="AB2193" s="168"/>
      <c r="AC2193" s="168"/>
      <c r="AD2193" s="168"/>
      <c r="AE2193" s="168"/>
      <c r="AF2193" s="168"/>
      <c r="AG2193" s="168"/>
      <c r="AH2193" s="168"/>
      <c r="AI2193" s="168"/>
      <c r="AJ2193" s="168"/>
      <c r="AK2193" s="168"/>
      <c r="AL2193" s="168"/>
      <c r="AM2193" s="168"/>
      <c r="AN2193" s="168"/>
      <c r="AO2193" s="168"/>
    </row>
    <row r="2194" spans="1:41" x14ac:dyDescent="0.25">
      <c r="A2194" s="286"/>
      <c r="B2194" s="286"/>
      <c r="C2194" s="286"/>
      <c r="D2194" s="285"/>
      <c r="E2194" s="260" t="s">
        <v>619</v>
      </c>
      <c r="F2194" s="259"/>
      <c r="G2194" s="259"/>
      <c r="H2194" s="258"/>
      <c r="I2194" s="255"/>
      <c r="J2194" s="257"/>
      <c r="K2194" s="256">
        <v>0</v>
      </c>
      <c r="L2194" s="201">
        <v>-63.354951171728182</v>
      </c>
      <c r="M2194" s="201">
        <v>415.34755298882715</v>
      </c>
      <c r="N2194" s="201">
        <v>41.094000000000001</v>
      </c>
      <c r="O2194" s="255">
        <v>41.094000000000001</v>
      </c>
      <c r="P2194" s="255">
        <v>415.34755298882715</v>
      </c>
      <c r="Q2194" s="255">
        <v>-63.354951171728182</v>
      </c>
      <c r="R2194" s="256">
        <v>331.95552998178607</v>
      </c>
      <c r="S2194" s="256">
        <v>331.95552998178607</v>
      </c>
      <c r="T2194" s="256"/>
      <c r="U2194" s="170">
        <v>263.47690011538623</v>
      </c>
      <c r="V2194" s="170"/>
      <c r="W2194" s="170"/>
      <c r="X2194" s="168"/>
      <c r="Y2194" s="168"/>
      <c r="Z2194" s="168"/>
      <c r="AA2194" s="169"/>
      <c r="AB2194" s="168"/>
      <c r="AC2194" s="168"/>
      <c r="AD2194" s="168"/>
      <c r="AE2194" s="168"/>
      <c r="AF2194" s="168"/>
      <c r="AG2194" s="168"/>
      <c r="AH2194" s="168"/>
      <c r="AI2194" s="168"/>
      <c r="AJ2194" s="168"/>
      <c r="AK2194" s="168"/>
      <c r="AL2194" s="168"/>
      <c r="AM2194" s="168"/>
      <c r="AN2194" s="168"/>
      <c r="AO2194" s="168"/>
    </row>
    <row r="2195" spans="1:41" x14ac:dyDescent="0.25">
      <c r="A2195" s="286"/>
      <c r="B2195" s="286"/>
      <c r="C2195" s="286"/>
      <c r="D2195" s="285"/>
      <c r="E2195" s="260"/>
      <c r="F2195" s="259"/>
      <c r="G2195" s="259"/>
      <c r="H2195" s="258"/>
      <c r="I2195" s="255"/>
      <c r="J2195" s="257"/>
      <c r="K2195" s="256">
        <v>0</v>
      </c>
      <c r="L2195" s="201">
        <v>-63.354951171728182</v>
      </c>
      <c r="M2195" s="201">
        <v>415.34755298882715</v>
      </c>
      <c r="N2195" s="201">
        <v>41.094000000000001</v>
      </c>
      <c r="O2195" s="255">
        <v>41.094000000000001</v>
      </c>
      <c r="P2195" s="255">
        <v>415.34755298882715</v>
      </c>
      <c r="Q2195" s="255">
        <v>-63.354951171728182</v>
      </c>
      <c r="R2195" s="256">
        <v>331.95552998178607</v>
      </c>
      <c r="S2195" s="256">
        <v>331.95552998178607</v>
      </c>
      <c r="T2195" s="256"/>
      <c r="U2195" s="170">
        <v>263.47690011538623</v>
      </c>
      <c r="V2195" s="170"/>
      <c r="W2195" s="170"/>
      <c r="X2195" s="168"/>
      <c r="Y2195" s="168"/>
      <c r="Z2195" s="168"/>
      <c r="AA2195" s="169"/>
      <c r="AB2195" s="168"/>
      <c r="AC2195" s="168"/>
      <c r="AD2195" s="168"/>
      <c r="AE2195" s="168"/>
      <c r="AF2195" s="168"/>
      <c r="AG2195" s="168"/>
      <c r="AH2195" s="168"/>
      <c r="AI2195" s="168"/>
      <c r="AJ2195" s="168"/>
      <c r="AK2195" s="168"/>
      <c r="AL2195" s="168"/>
      <c r="AM2195" s="168"/>
      <c r="AN2195" s="168"/>
      <c r="AO2195" s="168"/>
    </row>
    <row r="2196" spans="1:41" x14ac:dyDescent="0.25">
      <c r="A2196" s="286"/>
      <c r="B2196" s="286"/>
      <c r="C2196" s="286"/>
      <c r="D2196" s="285"/>
      <c r="E2196" s="260" t="s">
        <v>619</v>
      </c>
      <c r="F2196" s="259"/>
      <c r="G2196" s="259" t="s">
        <v>1962</v>
      </c>
      <c r="H2196" s="258"/>
      <c r="I2196" s="255"/>
      <c r="J2196" s="257"/>
      <c r="K2196" s="256">
        <v>9.9516999999999994E-2</v>
      </c>
      <c r="L2196" s="201">
        <v>-63.305192671728179</v>
      </c>
      <c r="M2196" s="201">
        <v>415.34755298882715</v>
      </c>
      <c r="N2196" s="201">
        <v>41.094000000000001</v>
      </c>
      <c r="O2196" s="255">
        <v>41.094000000000001</v>
      </c>
      <c r="P2196" s="255">
        <v>415.34755298882715</v>
      </c>
      <c r="Q2196" s="255">
        <v>-63.255434171728183</v>
      </c>
      <c r="R2196" s="256">
        <v>332.00528848178607</v>
      </c>
      <c r="S2196" s="256">
        <v>332.05504698178606</v>
      </c>
      <c r="T2196" s="256"/>
      <c r="U2196" s="170">
        <v>263.52665861538622</v>
      </c>
      <c r="V2196" s="170"/>
      <c r="W2196" s="170"/>
      <c r="X2196" s="168"/>
      <c r="Y2196" s="168"/>
      <c r="Z2196" s="168"/>
      <c r="AA2196" s="169"/>
      <c r="AB2196" s="168"/>
      <c r="AC2196" s="168"/>
      <c r="AD2196" s="168"/>
      <c r="AE2196" s="168"/>
      <c r="AF2196" s="168"/>
      <c r="AG2196" s="168"/>
      <c r="AH2196" s="168"/>
      <c r="AI2196" s="168"/>
      <c r="AJ2196" s="168"/>
      <c r="AK2196" s="168"/>
      <c r="AL2196" s="168"/>
      <c r="AM2196" s="168"/>
      <c r="AN2196" s="168"/>
      <c r="AO2196" s="168"/>
    </row>
    <row r="2197" spans="1:41" x14ac:dyDescent="0.25">
      <c r="A2197" s="286" t="s">
        <v>2423</v>
      </c>
      <c r="B2197" s="286" t="s">
        <v>2254</v>
      </c>
      <c r="C2197" s="286" t="s">
        <v>2192</v>
      </c>
      <c r="D2197" s="285">
        <v>3323</v>
      </c>
      <c r="E2197" s="260" t="s">
        <v>2590</v>
      </c>
      <c r="F2197" s="259"/>
      <c r="G2197" s="259" t="s">
        <v>2175</v>
      </c>
      <c r="H2197" s="258">
        <v>40</v>
      </c>
      <c r="I2197" s="255"/>
      <c r="J2197" s="257"/>
      <c r="K2197" s="256">
        <v>0.49565599999999999</v>
      </c>
      <c r="L2197" s="201">
        <v>-63.007606171728185</v>
      </c>
      <c r="M2197" s="201">
        <v>415.34755298882715</v>
      </c>
      <c r="N2197" s="201">
        <v>41.094000000000001</v>
      </c>
      <c r="O2197" s="255">
        <v>41.094000000000001</v>
      </c>
      <c r="P2197" s="255">
        <v>415.34755298882715</v>
      </c>
      <c r="Q2197" s="255">
        <v>-62.759778171728186</v>
      </c>
      <c r="R2197" s="256">
        <v>332.30287498178603</v>
      </c>
      <c r="S2197" s="256">
        <v>332.55070298178606</v>
      </c>
      <c r="T2197" s="256"/>
      <c r="U2197" s="170">
        <v>263.82424511538619</v>
      </c>
      <c r="V2197" s="170"/>
      <c r="W2197" s="170"/>
      <c r="X2197" s="168"/>
      <c r="Y2197" s="168"/>
      <c r="Z2197" s="168"/>
      <c r="AA2197" s="169"/>
      <c r="AB2197" s="168"/>
      <c r="AC2197" s="168"/>
      <c r="AD2197" s="168"/>
      <c r="AE2197" s="168"/>
      <c r="AF2197" s="168"/>
      <c r="AG2197" s="168"/>
      <c r="AH2197" s="168"/>
      <c r="AI2197" s="168"/>
      <c r="AJ2197" s="168"/>
      <c r="AK2197" s="168"/>
      <c r="AL2197" s="168"/>
      <c r="AM2197" s="168"/>
      <c r="AN2197" s="168"/>
      <c r="AO2197" s="168"/>
    </row>
    <row r="2198" spans="1:41" x14ac:dyDescent="0.25">
      <c r="A2198" s="286"/>
      <c r="B2198" s="286"/>
      <c r="C2198" s="286"/>
      <c r="D2198" s="285"/>
      <c r="E2198" s="260" t="s">
        <v>619</v>
      </c>
      <c r="F2198" s="259"/>
      <c r="G2198" s="259"/>
      <c r="H2198" s="258"/>
      <c r="I2198" s="255"/>
      <c r="J2198" s="257"/>
      <c r="K2198" s="256">
        <v>0</v>
      </c>
      <c r="L2198" s="201">
        <v>-62.759778171728186</v>
      </c>
      <c r="M2198" s="201">
        <v>415.34755298882715</v>
      </c>
      <c r="N2198" s="201">
        <v>41.094000000000001</v>
      </c>
      <c r="O2198" s="255">
        <v>41.094000000000001</v>
      </c>
      <c r="P2198" s="255">
        <v>415.34755298882715</v>
      </c>
      <c r="Q2198" s="255">
        <v>-62.759778171728186</v>
      </c>
      <c r="R2198" s="256">
        <v>332.55070298178606</v>
      </c>
      <c r="S2198" s="256">
        <v>332.55070298178606</v>
      </c>
      <c r="T2198" s="256"/>
      <c r="U2198" s="170">
        <v>264.07207311538622</v>
      </c>
      <c r="V2198" s="170"/>
      <c r="W2198" s="170"/>
      <c r="X2198" s="168"/>
      <c r="Y2198" s="168"/>
      <c r="Z2198" s="168"/>
      <c r="AA2198" s="169"/>
      <c r="AB2198" s="168"/>
      <c r="AC2198" s="168"/>
      <c r="AD2198" s="168"/>
      <c r="AE2198" s="168"/>
      <c r="AF2198" s="168"/>
      <c r="AG2198" s="168"/>
      <c r="AH2198" s="168"/>
      <c r="AI2198" s="168"/>
      <c r="AJ2198" s="168"/>
      <c r="AK2198" s="168"/>
      <c r="AL2198" s="168"/>
      <c r="AM2198" s="168"/>
      <c r="AN2198" s="168"/>
      <c r="AO2198" s="168"/>
    </row>
    <row r="2199" spans="1:41" x14ac:dyDescent="0.25">
      <c r="A2199" s="286"/>
      <c r="B2199" s="286"/>
      <c r="C2199" s="286"/>
      <c r="D2199" s="285"/>
      <c r="E2199" s="260"/>
      <c r="F2199" s="259"/>
      <c r="G2199" s="259"/>
      <c r="H2199" s="258"/>
      <c r="I2199" s="255"/>
      <c r="J2199" s="257"/>
      <c r="K2199" s="256">
        <v>0</v>
      </c>
      <c r="L2199" s="201">
        <v>-62.759778171728186</v>
      </c>
      <c r="M2199" s="201">
        <v>415.34755298882715</v>
      </c>
      <c r="N2199" s="201">
        <v>41.094000000000001</v>
      </c>
      <c r="O2199" s="255">
        <v>41.094000000000001</v>
      </c>
      <c r="P2199" s="255">
        <v>415.34755298882715</v>
      </c>
      <c r="Q2199" s="255">
        <v>-62.759778171728186</v>
      </c>
      <c r="R2199" s="256">
        <v>332.55070298178606</v>
      </c>
      <c r="S2199" s="256">
        <v>332.55070298178606</v>
      </c>
      <c r="T2199" s="256"/>
      <c r="U2199" s="170">
        <v>264.07207311538622</v>
      </c>
      <c r="V2199" s="170"/>
      <c r="W2199" s="170"/>
      <c r="X2199" s="168"/>
      <c r="Y2199" s="168"/>
      <c r="Z2199" s="168"/>
      <c r="AA2199" s="169"/>
      <c r="AB2199" s="168"/>
      <c r="AC2199" s="168"/>
      <c r="AD2199" s="168"/>
      <c r="AE2199" s="168"/>
      <c r="AF2199" s="168"/>
      <c r="AG2199" s="168"/>
      <c r="AH2199" s="168"/>
      <c r="AI2199" s="168"/>
      <c r="AJ2199" s="168"/>
      <c r="AK2199" s="168"/>
      <c r="AL2199" s="168"/>
      <c r="AM2199" s="168"/>
      <c r="AN2199" s="168"/>
      <c r="AO2199" s="168"/>
    </row>
    <row r="2200" spans="1:41" x14ac:dyDescent="0.25">
      <c r="A2200" s="286"/>
      <c r="B2200" s="286"/>
      <c r="C2200" s="286"/>
      <c r="D2200" s="285"/>
      <c r="E2200" s="260" t="s">
        <v>619</v>
      </c>
      <c r="F2200" s="259"/>
      <c r="G2200" s="259" t="s">
        <v>1962</v>
      </c>
      <c r="H2200" s="258"/>
      <c r="I2200" s="255"/>
      <c r="J2200" s="257"/>
      <c r="K2200" s="256">
        <v>9.9516999999999994E-2</v>
      </c>
      <c r="L2200" s="201">
        <v>-62.71001967172819</v>
      </c>
      <c r="M2200" s="201">
        <v>415.34755298882715</v>
      </c>
      <c r="N2200" s="201">
        <v>41.094000000000001</v>
      </c>
      <c r="O2200" s="255">
        <v>41.094000000000001</v>
      </c>
      <c r="P2200" s="255">
        <v>415.34755298882715</v>
      </c>
      <c r="Q2200" s="255">
        <v>-62.660261171728187</v>
      </c>
      <c r="R2200" s="256">
        <v>332.60046148178606</v>
      </c>
      <c r="S2200" s="256">
        <v>332.65021998178605</v>
      </c>
      <c r="T2200" s="256"/>
      <c r="U2200" s="170">
        <v>264.12183161538621</v>
      </c>
      <c r="V2200" s="170"/>
      <c r="W2200" s="170"/>
      <c r="X2200" s="168"/>
      <c r="Y2200" s="168"/>
      <c r="Z2200" s="168"/>
      <c r="AA2200" s="169"/>
      <c r="AB2200" s="168"/>
      <c r="AC2200" s="168"/>
      <c r="AD2200" s="168"/>
      <c r="AE2200" s="168"/>
      <c r="AF2200" s="168"/>
      <c r="AG2200" s="168"/>
      <c r="AH2200" s="168"/>
      <c r="AI2200" s="168"/>
      <c r="AJ2200" s="168"/>
      <c r="AK2200" s="168"/>
      <c r="AL2200" s="168"/>
      <c r="AM2200" s="168"/>
      <c r="AN2200" s="168"/>
      <c r="AO2200" s="168"/>
    </row>
    <row r="2201" spans="1:41" x14ac:dyDescent="0.25">
      <c r="A2201" s="286" t="s">
        <v>2423</v>
      </c>
      <c r="B2201" s="286" t="s">
        <v>2254</v>
      </c>
      <c r="C2201" s="286" t="s">
        <v>2190</v>
      </c>
      <c r="D2201" s="285">
        <v>3329</v>
      </c>
      <c r="E2201" s="260" t="s">
        <v>2589</v>
      </c>
      <c r="F2201" s="259"/>
      <c r="G2201" s="259" t="s">
        <v>2175</v>
      </c>
      <c r="H2201" s="258">
        <v>40</v>
      </c>
      <c r="I2201" s="255"/>
      <c r="J2201" s="257"/>
      <c r="K2201" s="256">
        <v>0.49565599999999999</v>
      </c>
      <c r="L2201" s="201">
        <v>-62.412433171728189</v>
      </c>
      <c r="M2201" s="201">
        <v>415.34755298882715</v>
      </c>
      <c r="N2201" s="201">
        <v>41.094000000000001</v>
      </c>
      <c r="O2201" s="255">
        <v>41.094000000000001</v>
      </c>
      <c r="P2201" s="255">
        <v>415.34755298882715</v>
      </c>
      <c r="Q2201" s="255">
        <v>-62.164605171728191</v>
      </c>
      <c r="R2201" s="256">
        <v>332.89804798178602</v>
      </c>
      <c r="S2201" s="256">
        <v>333.14587598178605</v>
      </c>
      <c r="T2201" s="256"/>
      <c r="U2201" s="170">
        <v>264.41941811538618</v>
      </c>
      <c r="V2201" s="170"/>
      <c r="W2201" s="170"/>
      <c r="X2201" s="168"/>
      <c r="Y2201" s="168"/>
      <c r="Z2201" s="168"/>
      <c r="AA2201" s="169"/>
      <c r="AB2201" s="168"/>
      <c r="AC2201" s="168"/>
      <c r="AD2201" s="168"/>
      <c r="AE2201" s="168"/>
      <c r="AF2201" s="168"/>
      <c r="AG2201" s="168"/>
      <c r="AH2201" s="168"/>
      <c r="AI2201" s="168"/>
      <c r="AJ2201" s="168"/>
      <c r="AK2201" s="168"/>
      <c r="AL2201" s="168"/>
      <c r="AM2201" s="168"/>
      <c r="AN2201" s="168"/>
      <c r="AO2201" s="168"/>
    </row>
    <row r="2202" spans="1:41" x14ac:dyDescent="0.25">
      <c r="A2202" s="286" t="s">
        <v>2423</v>
      </c>
      <c r="B2202" s="286" t="s">
        <v>2254</v>
      </c>
      <c r="C2202" s="286" t="s">
        <v>2174</v>
      </c>
      <c r="D2202" s="285">
        <v>3331</v>
      </c>
      <c r="E2202" s="260" t="s">
        <v>2588</v>
      </c>
      <c r="F2202" s="259"/>
      <c r="G2202" s="259" t="s">
        <v>4278</v>
      </c>
      <c r="H2202" s="258"/>
      <c r="I2202" s="255"/>
      <c r="J2202" s="257"/>
      <c r="K2202" s="256">
        <v>0</v>
      </c>
      <c r="L2202" s="201">
        <v>-62.164605171728191</v>
      </c>
      <c r="M2202" s="201">
        <v>415.34755298882715</v>
      </c>
      <c r="N2202" s="201">
        <v>41.094000000000001</v>
      </c>
      <c r="O2202" s="255">
        <v>41.094000000000001</v>
      </c>
      <c r="P2202" s="255">
        <v>415.34755298882715</v>
      </c>
      <c r="Q2202" s="255">
        <v>-62.164605171728191</v>
      </c>
      <c r="R2202" s="256">
        <v>333.14587598178605</v>
      </c>
      <c r="S2202" s="256">
        <v>333.14587598178605</v>
      </c>
      <c r="T2202" s="256"/>
      <c r="U2202" s="170">
        <v>264.66724611538621</v>
      </c>
      <c r="V2202" s="170"/>
      <c r="W2202" s="170"/>
      <c r="X2202" s="168"/>
      <c r="Y2202" s="168"/>
      <c r="Z2202" s="168"/>
      <c r="AA2202" s="169"/>
      <c r="AB2202" s="168"/>
      <c r="AC2202" s="168"/>
      <c r="AD2202" s="168"/>
      <c r="AE2202" s="168"/>
      <c r="AF2202" s="168"/>
      <c r="AG2202" s="168"/>
      <c r="AH2202" s="168"/>
      <c r="AI2202" s="168"/>
      <c r="AJ2202" s="168"/>
      <c r="AK2202" s="168"/>
      <c r="AL2202" s="168"/>
      <c r="AM2202" s="168"/>
      <c r="AN2202" s="168"/>
      <c r="AO2202" s="168"/>
    </row>
    <row r="2203" spans="1:41" x14ac:dyDescent="0.25">
      <c r="A2203" s="286"/>
      <c r="B2203" s="286"/>
      <c r="C2203" s="286"/>
      <c r="D2203" s="285"/>
      <c r="E2203" s="260"/>
      <c r="F2203" s="259"/>
      <c r="G2203" s="259"/>
      <c r="H2203" s="258"/>
      <c r="I2203" s="255"/>
      <c r="J2203" s="257"/>
      <c r="K2203" s="256">
        <v>0</v>
      </c>
      <c r="L2203" s="201">
        <v>-62.164605171728191</v>
      </c>
      <c r="M2203" s="201">
        <v>415.34755298882715</v>
      </c>
      <c r="N2203" s="201">
        <v>41.094000000000001</v>
      </c>
      <c r="O2203" s="255">
        <v>41.094000000000001</v>
      </c>
      <c r="P2203" s="255">
        <v>415.34755298882715</v>
      </c>
      <c r="Q2203" s="255">
        <v>-62.164605171728191</v>
      </c>
      <c r="R2203" s="256">
        <v>333.14587598178605</v>
      </c>
      <c r="S2203" s="256">
        <v>333.14587598178605</v>
      </c>
      <c r="T2203" s="256"/>
      <c r="U2203" s="170">
        <v>264.66724611538621</v>
      </c>
      <c r="V2203" s="170"/>
      <c r="W2203" s="170"/>
      <c r="X2203" s="168"/>
      <c r="Y2203" s="168"/>
      <c r="Z2203" s="168"/>
      <c r="AA2203" s="169"/>
      <c r="AB2203" s="168"/>
      <c r="AC2203" s="168"/>
      <c r="AD2203" s="168"/>
      <c r="AE2203" s="168"/>
      <c r="AF2203" s="168"/>
      <c r="AG2203" s="168"/>
      <c r="AH2203" s="168"/>
      <c r="AI2203" s="168"/>
      <c r="AJ2203" s="168"/>
      <c r="AK2203" s="168"/>
      <c r="AL2203" s="168"/>
      <c r="AM2203" s="168"/>
      <c r="AN2203" s="168"/>
      <c r="AO2203" s="168"/>
    </row>
    <row r="2204" spans="1:41" x14ac:dyDescent="0.25">
      <c r="A2204" s="286"/>
      <c r="B2204" s="286"/>
      <c r="C2204" s="286"/>
      <c r="D2204" s="285"/>
      <c r="E2204" s="260"/>
      <c r="F2204" s="259"/>
      <c r="G2204" s="259" t="s">
        <v>1962</v>
      </c>
      <c r="H2204" s="258"/>
      <c r="I2204" s="255"/>
      <c r="J2204" s="257"/>
      <c r="K2204" s="256">
        <v>0.15525</v>
      </c>
      <c r="L2204" s="201">
        <v>-62.086980171728186</v>
      </c>
      <c r="M2204" s="201">
        <v>415.34755298882715</v>
      </c>
      <c r="N2204" s="201">
        <v>41.094000000000001</v>
      </c>
      <c r="O2204" s="255">
        <v>41.094000000000001</v>
      </c>
      <c r="P2204" s="255">
        <v>415.34755298882715</v>
      </c>
      <c r="Q2204" s="255">
        <v>-62.009355171728188</v>
      </c>
      <c r="R2204" s="256">
        <v>333.22350098178606</v>
      </c>
      <c r="S2204" s="256">
        <v>333.30112598178607</v>
      </c>
      <c r="T2204" s="256"/>
      <c r="U2204" s="170">
        <v>264.74487111538622</v>
      </c>
      <c r="V2204" s="170"/>
      <c r="W2204" s="170"/>
      <c r="X2204" s="168"/>
      <c r="Y2204" s="168"/>
      <c r="Z2204" s="168"/>
      <c r="AA2204" s="169"/>
      <c r="AB2204" s="168"/>
      <c r="AC2204" s="168"/>
      <c r="AD2204" s="168"/>
      <c r="AE2204" s="168"/>
      <c r="AF2204" s="168"/>
      <c r="AG2204" s="168"/>
      <c r="AH2204" s="168"/>
      <c r="AI2204" s="168"/>
      <c r="AJ2204" s="168"/>
      <c r="AK2204" s="168"/>
      <c r="AL2204" s="168"/>
      <c r="AM2204" s="168"/>
      <c r="AN2204" s="168"/>
      <c r="AO2204" s="168"/>
    </row>
    <row r="2205" spans="1:41" x14ac:dyDescent="0.25">
      <c r="A2205" s="286" t="s">
        <v>2423</v>
      </c>
      <c r="B2205" s="286" t="s">
        <v>2254</v>
      </c>
      <c r="C2205" s="286" t="s">
        <v>2187</v>
      </c>
      <c r="D2205" s="285">
        <v>3336</v>
      </c>
      <c r="E2205" s="260" t="s">
        <v>2587</v>
      </c>
      <c r="F2205" s="259" t="s">
        <v>2185</v>
      </c>
      <c r="G2205" s="259" t="s">
        <v>2184</v>
      </c>
      <c r="H2205" s="258">
        <v>40</v>
      </c>
      <c r="I2205" s="255"/>
      <c r="J2205" s="257"/>
      <c r="K2205" s="256">
        <v>0.5</v>
      </c>
      <c r="L2205" s="201">
        <v>-61.759355171728188</v>
      </c>
      <c r="M2205" s="201">
        <v>415.34755298882715</v>
      </c>
      <c r="N2205" s="201">
        <v>41.094000000000001</v>
      </c>
      <c r="O2205" s="255">
        <v>41.094000000000001</v>
      </c>
      <c r="P2205" s="255">
        <v>415.34755298882715</v>
      </c>
      <c r="Q2205" s="255">
        <v>-61.509355171728188</v>
      </c>
      <c r="R2205" s="256">
        <v>333.55112598178607</v>
      </c>
      <c r="S2205" s="256">
        <v>333.80112598178607</v>
      </c>
      <c r="T2205" s="256"/>
      <c r="U2205" s="170">
        <v>265.07249611538623</v>
      </c>
      <c r="V2205" s="170"/>
      <c r="W2205" s="170"/>
      <c r="X2205" s="168"/>
      <c r="Y2205" s="168"/>
      <c r="Z2205" s="168"/>
      <c r="AA2205" s="169"/>
      <c r="AB2205" s="168"/>
      <c r="AC2205" s="168"/>
      <c r="AD2205" s="168"/>
      <c r="AE2205" s="168"/>
      <c r="AF2205" s="168"/>
      <c r="AG2205" s="168"/>
      <c r="AH2205" s="168"/>
      <c r="AI2205" s="168"/>
      <c r="AJ2205" s="168"/>
      <c r="AK2205" s="168"/>
      <c r="AL2205" s="168"/>
      <c r="AM2205" s="168"/>
      <c r="AN2205" s="168"/>
      <c r="AO2205" s="168"/>
    </row>
    <row r="2206" spans="1:41" x14ac:dyDescent="0.25">
      <c r="A2206" s="286"/>
      <c r="B2206" s="286"/>
      <c r="C2206" s="286"/>
      <c r="D2206" s="285"/>
      <c r="E2206" s="260" t="s">
        <v>619</v>
      </c>
      <c r="F2206" s="259"/>
      <c r="G2206" s="259" t="s">
        <v>1962</v>
      </c>
      <c r="H2206" s="258"/>
      <c r="I2206" s="255"/>
      <c r="J2206" s="257"/>
      <c r="K2206" s="256">
        <v>0.15525</v>
      </c>
      <c r="L2206" s="201">
        <v>-61.431730171728191</v>
      </c>
      <c r="M2206" s="201">
        <v>415.34755298882715</v>
      </c>
      <c r="N2206" s="201">
        <v>41.094000000000001</v>
      </c>
      <c r="O2206" s="255">
        <v>41.094000000000001</v>
      </c>
      <c r="P2206" s="255">
        <v>415.34755298882715</v>
      </c>
      <c r="Q2206" s="255">
        <v>-61.354105171728186</v>
      </c>
      <c r="R2206" s="256">
        <v>333.87875098178608</v>
      </c>
      <c r="S2206" s="256">
        <v>333.9563759817861</v>
      </c>
      <c r="T2206" s="256"/>
      <c r="U2206" s="170">
        <v>265.40012111538624</v>
      </c>
      <c r="V2206" s="170"/>
      <c r="W2206" s="170"/>
      <c r="X2206" s="168"/>
      <c r="Y2206" s="168"/>
      <c r="Z2206" s="168"/>
      <c r="AA2206" s="169"/>
      <c r="AB2206" s="168"/>
      <c r="AC2206" s="168"/>
      <c r="AD2206" s="168"/>
      <c r="AE2206" s="168"/>
      <c r="AF2206" s="168"/>
      <c r="AG2206" s="168"/>
      <c r="AH2206" s="168"/>
      <c r="AI2206" s="168"/>
      <c r="AJ2206" s="168"/>
      <c r="AK2206" s="168"/>
      <c r="AL2206" s="168"/>
      <c r="AM2206" s="168"/>
      <c r="AN2206" s="168"/>
      <c r="AO2206" s="168"/>
    </row>
    <row r="2207" spans="1:41" x14ac:dyDescent="0.25">
      <c r="A2207" s="286" t="s">
        <v>2423</v>
      </c>
      <c r="B2207" s="286" t="s">
        <v>2254</v>
      </c>
      <c r="C2207" s="286" t="s">
        <v>2183</v>
      </c>
      <c r="D2207" s="285">
        <v>3342</v>
      </c>
      <c r="E2207" s="260" t="s">
        <v>2586</v>
      </c>
      <c r="F2207" s="259"/>
      <c r="G2207" s="259" t="s">
        <v>2175</v>
      </c>
      <c r="H2207" s="258">
        <v>40</v>
      </c>
      <c r="I2207" s="255"/>
      <c r="J2207" s="257"/>
      <c r="K2207" s="256">
        <v>0.49565599999999999</v>
      </c>
      <c r="L2207" s="201">
        <v>-61.106277171728188</v>
      </c>
      <c r="M2207" s="201">
        <v>415.34755298882715</v>
      </c>
      <c r="N2207" s="201">
        <v>41.094000000000001</v>
      </c>
      <c r="O2207" s="255">
        <v>41.094000000000001</v>
      </c>
      <c r="P2207" s="255">
        <v>415.34755298882715</v>
      </c>
      <c r="Q2207" s="255">
        <v>-60.858449171728189</v>
      </c>
      <c r="R2207" s="256">
        <v>334.20420398178607</v>
      </c>
      <c r="S2207" s="256">
        <v>334.45203198178609</v>
      </c>
      <c r="T2207" s="256"/>
      <c r="U2207" s="170">
        <v>265.72557411538622</v>
      </c>
      <c r="V2207" s="170"/>
      <c r="W2207" s="170"/>
      <c r="X2207" s="168"/>
      <c r="Y2207" s="168"/>
      <c r="Z2207" s="168"/>
      <c r="AA2207" s="169"/>
      <c r="AB2207" s="168"/>
      <c r="AC2207" s="168"/>
      <c r="AD2207" s="168"/>
      <c r="AE2207" s="168"/>
      <c r="AF2207" s="168"/>
      <c r="AG2207" s="168"/>
      <c r="AH2207" s="168"/>
      <c r="AI2207" s="168"/>
      <c r="AJ2207" s="168"/>
      <c r="AK2207" s="168"/>
      <c r="AL2207" s="168"/>
      <c r="AM2207" s="168"/>
      <c r="AN2207" s="168"/>
      <c r="AO2207" s="168"/>
    </row>
    <row r="2208" spans="1:41" x14ac:dyDescent="0.25">
      <c r="A2208" s="286"/>
      <c r="B2208" s="286"/>
      <c r="C2208" s="286"/>
      <c r="D2208" s="285"/>
      <c r="E2208" s="260" t="s">
        <v>619</v>
      </c>
      <c r="F2208" s="259"/>
      <c r="G2208" s="259"/>
      <c r="H2208" s="258"/>
      <c r="I2208" s="255"/>
      <c r="J2208" s="257"/>
      <c r="K2208" s="256">
        <v>0</v>
      </c>
      <c r="L2208" s="201">
        <v>-60.858449171728189</v>
      </c>
      <c r="M2208" s="201">
        <v>415.34755298882715</v>
      </c>
      <c r="N2208" s="201">
        <v>41.094000000000001</v>
      </c>
      <c r="O2208" s="255">
        <v>41.094000000000001</v>
      </c>
      <c r="P2208" s="255">
        <v>415.34755298882715</v>
      </c>
      <c r="Q2208" s="255">
        <v>-60.858449171728189</v>
      </c>
      <c r="R2208" s="256">
        <v>334.45203198178609</v>
      </c>
      <c r="S2208" s="256">
        <v>334.45203198178609</v>
      </c>
      <c r="T2208" s="256"/>
      <c r="U2208" s="170">
        <v>265.97340211538625</v>
      </c>
      <c r="V2208" s="170"/>
      <c r="W2208" s="170"/>
      <c r="X2208" s="168"/>
      <c r="Y2208" s="168"/>
      <c r="Z2208" s="168"/>
      <c r="AA2208" s="169"/>
      <c r="AB2208" s="168"/>
      <c r="AC2208" s="168"/>
      <c r="AD2208" s="168"/>
      <c r="AE2208" s="168"/>
      <c r="AF2208" s="168"/>
      <c r="AG2208" s="168"/>
      <c r="AH2208" s="168"/>
      <c r="AI2208" s="168"/>
      <c r="AJ2208" s="168"/>
      <c r="AK2208" s="168"/>
      <c r="AL2208" s="168"/>
      <c r="AM2208" s="168"/>
      <c r="AN2208" s="168"/>
      <c r="AO2208" s="168"/>
    </row>
    <row r="2209" spans="1:41" x14ac:dyDescent="0.25">
      <c r="A2209" s="286"/>
      <c r="B2209" s="286"/>
      <c r="C2209" s="286"/>
      <c r="D2209" s="285"/>
      <c r="E2209" s="260"/>
      <c r="F2209" s="259"/>
      <c r="G2209" s="259"/>
      <c r="H2209" s="258"/>
      <c r="I2209" s="255"/>
      <c r="J2209" s="257"/>
      <c r="K2209" s="256">
        <v>0</v>
      </c>
      <c r="L2209" s="201">
        <v>-60.858449171728189</v>
      </c>
      <c r="M2209" s="201">
        <v>415.34755298882715</v>
      </c>
      <c r="N2209" s="201">
        <v>41.094000000000001</v>
      </c>
      <c r="O2209" s="255">
        <v>41.094000000000001</v>
      </c>
      <c r="P2209" s="255">
        <v>415.34755298882715</v>
      </c>
      <c r="Q2209" s="255">
        <v>-60.858449171728189</v>
      </c>
      <c r="R2209" s="256">
        <v>334.45203198178609</v>
      </c>
      <c r="S2209" s="256">
        <v>334.45203198178609</v>
      </c>
      <c r="T2209" s="256"/>
      <c r="U2209" s="170">
        <v>265.97340211538625</v>
      </c>
      <c r="V2209" s="170"/>
      <c r="W2209" s="170"/>
      <c r="X2209" s="168"/>
      <c r="Y2209" s="168"/>
      <c r="Z2209" s="168"/>
      <c r="AA2209" s="169"/>
      <c r="AB2209" s="168"/>
      <c r="AC2209" s="168"/>
      <c r="AD2209" s="168"/>
      <c r="AE2209" s="168"/>
      <c r="AF2209" s="168"/>
      <c r="AG2209" s="168"/>
      <c r="AH2209" s="168"/>
      <c r="AI2209" s="168"/>
      <c r="AJ2209" s="168"/>
      <c r="AK2209" s="168"/>
      <c r="AL2209" s="168"/>
      <c r="AM2209" s="168"/>
      <c r="AN2209" s="168"/>
      <c r="AO2209" s="168"/>
    </row>
    <row r="2210" spans="1:41" x14ac:dyDescent="0.25">
      <c r="A2210" s="286"/>
      <c r="B2210" s="286"/>
      <c r="C2210" s="286"/>
      <c r="D2210" s="285"/>
      <c r="E2210" s="260"/>
      <c r="F2210" s="259"/>
      <c r="G2210" s="259" t="s">
        <v>1962</v>
      </c>
      <c r="H2210" s="258"/>
      <c r="I2210" s="255"/>
      <c r="J2210" s="257"/>
      <c r="K2210" s="256">
        <v>9.9516999999999994E-2</v>
      </c>
      <c r="L2210" s="201">
        <v>-60.808690671728186</v>
      </c>
      <c r="M2210" s="201">
        <v>415.34755298882715</v>
      </c>
      <c r="N2210" s="201">
        <v>41.094000000000001</v>
      </c>
      <c r="O2210" s="255">
        <v>41.094000000000001</v>
      </c>
      <c r="P2210" s="255">
        <v>415.34755298882715</v>
      </c>
      <c r="Q2210" s="255">
        <v>-60.75893217172819</v>
      </c>
      <c r="R2210" s="256">
        <v>334.50179048178609</v>
      </c>
      <c r="S2210" s="256">
        <v>334.55154898178608</v>
      </c>
      <c r="T2210" s="256"/>
      <c r="U2210" s="170">
        <v>266.02316061538625</v>
      </c>
      <c r="V2210" s="170"/>
      <c r="W2210" s="170"/>
      <c r="X2210" s="168"/>
      <c r="Y2210" s="168"/>
      <c r="Z2210" s="168"/>
      <c r="AA2210" s="169"/>
      <c r="AB2210" s="168"/>
      <c r="AC2210" s="168"/>
      <c r="AD2210" s="168"/>
      <c r="AE2210" s="168"/>
      <c r="AF2210" s="168"/>
      <c r="AG2210" s="168"/>
      <c r="AH2210" s="168"/>
      <c r="AI2210" s="168"/>
      <c r="AJ2210" s="168"/>
      <c r="AK2210" s="168"/>
      <c r="AL2210" s="168"/>
      <c r="AM2210" s="168"/>
      <c r="AN2210" s="168"/>
      <c r="AO2210" s="168"/>
    </row>
    <row r="2211" spans="1:41" x14ac:dyDescent="0.25">
      <c r="A2211" s="286" t="s">
        <v>2423</v>
      </c>
      <c r="B2211" s="286" t="s">
        <v>2254</v>
      </c>
      <c r="C2211" s="286" t="s">
        <v>2181</v>
      </c>
      <c r="D2211" s="285">
        <v>3348</v>
      </c>
      <c r="E2211" s="260" t="s">
        <v>2585</v>
      </c>
      <c r="F2211" s="259"/>
      <c r="G2211" s="259" t="s">
        <v>2175</v>
      </c>
      <c r="H2211" s="258">
        <v>40</v>
      </c>
      <c r="I2211" s="255"/>
      <c r="J2211" s="257"/>
      <c r="K2211" s="256">
        <v>0.49565599999999999</v>
      </c>
      <c r="L2211" s="201">
        <v>-60.511104171728192</v>
      </c>
      <c r="M2211" s="201">
        <v>415.34755298882715</v>
      </c>
      <c r="N2211" s="201">
        <v>41.094000000000001</v>
      </c>
      <c r="O2211" s="255">
        <v>41.094000000000001</v>
      </c>
      <c r="P2211" s="255">
        <v>415.34755298882715</v>
      </c>
      <c r="Q2211" s="255">
        <v>-60.263276171728194</v>
      </c>
      <c r="R2211" s="256">
        <v>334.79937698178605</v>
      </c>
      <c r="S2211" s="256">
        <v>335.04720498178608</v>
      </c>
      <c r="T2211" s="256"/>
      <c r="U2211" s="170">
        <v>266.32074711538621</v>
      </c>
      <c r="V2211" s="170"/>
      <c r="W2211" s="170"/>
      <c r="X2211" s="168"/>
      <c r="Y2211" s="168"/>
      <c r="Z2211" s="168"/>
      <c r="AA2211" s="169"/>
      <c r="AB2211" s="168"/>
      <c r="AC2211" s="168"/>
      <c r="AD2211" s="168"/>
      <c r="AE2211" s="168"/>
      <c r="AF2211" s="168"/>
      <c r="AG2211" s="168"/>
      <c r="AH2211" s="168"/>
      <c r="AI2211" s="168"/>
      <c r="AJ2211" s="168"/>
      <c r="AK2211" s="168"/>
      <c r="AL2211" s="168"/>
      <c r="AM2211" s="168"/>
      <c r="AN2211" s="168"/>
      <c r="AO2211" s="168"/>
    </row>
    <row r="2212" spans="1:41" x14ac:dyDescent="0.25">
      <c r="A2212" s="286"/>
      <c r="B2212" s="286"/>
      <c r="C2212" s="286"/>
      <c r="D2212" s="285"/>
      <c r="E2212" s="260" t="s">
        <v>619</v>
      </c>
      <c r="F2212" s="259"/>
      <c r="G2212" s="259"/>
      <c r="H2212" s="258"/>
      <c r="I2212" s="255"/>
      <c r="J2212" s="257"/>
      <c r="K2212" s="256">
        <v>0</v>
      </c>
      <c r="L2212" s="201">
        <v>-60.263276171728194</v>
      </c>
      <c r="M2212" s="201">
        <v>415.34755298882715</v>
      </c>
      <c r="N2212" s="201">
        <v>41.094000000000001</v>
      </c>
      <c r="O2212" s="255">
        <v>41.094000000000001</v>
      </c>
      <c r="P2212" s="255">
        <v>415.34755298882715</v>
      </c>
      <c r="Q2212" s="255">
        <v>-60.263276171728194</v>
      </c>
      <c r="R2212" s="256">
        <v>335.04720498178608</v>
      </c>
      <c r="S2212" s="256">
        <v>335.04720498178608</v>
      </c>
      <c r="T2212" s="256"/>
      <c r="U2212" s="170">
        <v>266.56857511538624</v>
      </c>
      <c r="V2212" s="170"/>
      <c r="W2212" s="170"/>
      <c r="X2212" s="168"/>
      <c r="Y2212" s="168"/>
      <c r="Z2212" s="168"/>
      <c r="AA2212" s="169"/>
      <c r="AB2212" s="168"/>
      <c r="AC2212" s="168"/>
      <c r="AD2212" s="168"/>
      <c r="AE2212" s="168"/>
      <c r="AF2212" s="168"/>
      <c r="AG2212" s="168"/>
      <c r="AH2212" s="168"/>
      <c r="AI2212" s="168"/>
      <c r="AJ2212" s="168"/>
      <c r="AK2212" s="168"/>
      <c r="AL2212" s="168"/>
      <c r="AM2212" s="168"/>
      <c r="AN2212" s="168"/>
      <c r="AO2212" s="168"/>
    </row>
    <row r="2213" spans="1:41" x14ac:dyDescent="0.25">
      <c r="A2213" s="286"/>
      <c r="B2213" s="286"/>
      <c r="C2213" s="286"/>
      <c r="D2213" s="285"/>
      <c r="E2213" s="260"/>
      <c r="F2213" s="259"/>
      <c r="G2213" s="259"/>
      <c r="H2213" s="258"/>
      <c r="I2213" s="255"/>
      <c r="J2213" s="257"/>
      <c r="K2213" s="256">
        <v>0</v>
      </c>
      <c r="L2213" s="201">
        <v>-60.263276171728194</v>
      </c>
      <c r="M2213" s="201">
        <v>415.34755298882715</v>
      </c>
      <c r="N2213" s="201">
        <v>41.094000000000001</v>
      </c>
      <c r="O2213" s="255">
        <v>41.094000000000001</v>
      </c>
      <c r="P2213" s="255">
        <v>415.34755298882715</v>
      </c>
      <c r="Q2213" s="255">
        <v>-60.263276171728194</v>
      </c>
      <c r="R2213" s="256">
        <v>335.04720498178608</v>
      </c>
      <c r="S2213" s="256">
        <v>335.04720498178608</v>
      </c>
      <c r="T2213" s="256"/>
      <c r="U2213" s="170">
        <v>266.56857511538624</v>
      </c>
      <c r="V2213" s="170"/>
      <c r="W2213" s="170"/>
      <c r="X2213" s="168"/>
      <c r="Y2213" s="168"/>
      <c r="Z2213" s="168"/>
      <c r="AA2213" s="169"/>
      <c r="AB2213" s="168"/>
      <c r="AC2213" s="168"/>
      <c r="AD2213" s="168"/>
      <c r="AE2213" s="168"/>
      <c r="AF2213" s="168"/>
      <c r="AG2213" s="168"/>
      <c r="AH2213" s="168"/>
      <c r="AI2213" s="168"/>
      <c r="AJ2213" s="168"/>
      <c r="AK2213" s="168"/>
      <c r="AL2213" s="168"/>
      <c r="AM2213" s="168"/>
      <c r="AN2213" s="168"/>
      <c r="AO2213" s="168"/>
    </row>
    <row r="2214" spans="1:41" x14ac:dyDescent="0.25">
      <c r="A2214" s="286"/>
      <c r="B2214" s="286"/>
      <c r="C2214" s="286"/>
      <c r="D2214" s="285"/>
      <c r="E2214" s="260" t="s">
        <v>619</v>
      </c>
      <c r="F2214" s="259"/>
      <c r="G2214" s="259" t="s">
        <v>1962</v>
      </c>
      <c r="H2214" s="258"/>
      <c r="I2214" s="255"/>
      <c r="J2214" s="257"/>
      <c r="K2214" s="256">
        <v>9.9516999999999994E-2</v>
      </c>
      <c r="L2214" s="201">
        <v>-60.213517671728198</v>
      </c>
      <c r="M2214" s="201">
        <v>415.34755298882715</v>
      </c>
      <c r="N2214" s="201">
        <v>41.094000000000001</v>
      </c>
      <c r="O2214" s="255">
        <v>41.094000000000001</v>
      </c>
      <c r="P2214" s="255">
        <v>415.34755298882715</v>
      </c>
      <c r="Q2214" s="255">
        <v>-60.163759171728195</v>
      </c>
      <c r="R2214" s="256">
        <v>335.09696348178608</v>
      </c>
      <c r="S2214" s="256">
        <v>335.14672198178607</v>
      </c>
      <c r="T2214" s="256"/>
      <c r="U2214" s="170">
        <v>266.61833361538623</v>
      </c>
      <c r="V2214" s="170"/>
      <c r="W2214" s="170"/>
      <c r="X2214" s="168"/>
      <c r="Y2214" s="168"/>
      <c r="Z2214" s="168"/>
      <c r="AA2214" s="169"/>
      <c r="AB2214" s="168"/>
      <c r="AC2214" s="168"/>
      <c r="AD2214" s="168"/>
      <c r="AE2214" s="168"/>
      <c r="AF2214" s="168"/>
      <c r="AG2214" s="168"/>
      <c r="AH2214" s="168"/>
      <c r="AI2214" s="168"/>
      <c r="AJ2214" s="168"/>
      <c r="AK2214" s="168"/>
      <c r="AL2214" s="168"/>
      <c r="AM2214" s="168"/>
      <c r="AN2214" s="168"/>
      <c r="AO2214" s="168"/>
    </row>
    <row r="2215" spans="1:41" x14ac:dyDescent="0.25">
      <c r="A2215" s="286" t="s">
        <v>2423</v>
      </c>
      <c r="B2215" s="286" t="s">
        <v>2254</v>
      </c>
      <c r="C2215" s="286" t="s">
        <v>2179</v>
      </c>
      <c r="D2215" s="285">
        <v>3354</v>
      </c>
      <c r="E2215" s="260" t="s">
        <v>2584</v>
      </c>
      <c r="F2215" s="259"/>
      <c r="G2215" s="259" t="s">
        <v>2175</v>
      </c>
      <c r="H2215" s="258">
        <v>40</v>
      </c>
      <c r="I2215" s="255"/>
      <c r="J2215" s="257"/>
      <c r="K2215" s="256">
        <v>0.49565599999999999</v>
      </c>
      <c r="L2215" s="201">
        <v>-59.915931171728197</v>
      </c>
      <c r="M2215" s="201">
        <v>415.34755298882715</v>
      </c>
      <c r="N2215" s="201">
        <v>41.094000000000001</v>
      </c>
      <c r="O2215" s="255">
        <v>41.094000000000001</v>
      </c>
      <c r="P2215" s="255">
        <v>415.34755298882715</v>
      </c>
      <c r="Q2215" s="255">
        <v>-59.668103171728198</v>
      </c>
      <c r="R2215" s="256">
        <v>335.39454998178604</v>
      </c>
      <c r="S2215" s="256">
        <v>335.64237798178607</v>
      </c>
      <c r="T2215" s="256"/>
      <c r="U2215" s="170">
        <v>266.9159201153862</v>
      </c>
      <c r="V2215" s="170"/>
      <c r="W2215" s="170"/>
      <c r="X2215" s="168"/>
      <c r="Y2215" s="168"/>
      <c r="Z2215" s="168"/>
      <c r="AA2215" s="169"/>
      <c r="AB2215" s="168"/>
      <c r="AC2215" s="168"/>
      <c r="AD2215" s="168"/>
      <c r="AE2215" s="168"/>
      <c r="AF2215" s="168"/>
      <c r="AG2215" s="168"/>
      <c r="AH2215" s="168"/>
      <c r="AI2215" s="168"/>
      <c r="AJ2215" s="168"/>
      <c r="AK2215" s="168"/>
      <c r="AL2215" s="168"/>
      <c r="AM2215" s="168"/>
      <c r="AN2215" s="168"/>
      <c r="AO2215" s="168"/>
    </row>
    <row r="2216" spans="1:41" x14ac:dyDescent="0.25">
      <c r="A2216" s="286"/>
      <c r="B2216" s="286"/>
      <c r="C2216" s="286"/>
      <c r="D2216" s="285"/>
      <c r="E2216" s="260" t="s">
        <v>619</v>
      </c>
      <c r="F2216" s="259"/>
      <c r="G2216" s="259"/>
      <c r="H2216" s="258"/>
      <c r="I2216" s="255"/>
      <c r="J2216" s="257"/>
      <c r="K2216" s="256">
        <v>0</v>
      </c>
      <c r="L2216" s="201">
        <v>-59.668103171728198</v>
      </c>
      <c r="M2216" s="201">
        <v>415.34755298882715</v>
      </c>
      <c r="N2216" s="201">
        <v>41.094000000000001</v>
      </c>
      <c r="O2216" s="255">
        <v>41.094000000000001</v>
      </c>
      <c r="P2216" s="255">
        <v>415.34755298882715</v>
      </c>
      <c r="Q2216" s="255">
        <v>-59.668103171728198</v>
      </c>
      <c r="R2216" s="256">
        <v>335.64237798178607</v>
      </c>
      <c r="S2216" s="256">
        <v>335.64237798178607</v>
      </c>
      <c r="T2216" s="256"/>
      <c r="U2216" s="170">
        <v>267.16374811538623</v>
      </c>
      <c r="V2216" s="170"/>
      <c r="W2216" s="170"/>
      <c r="X2216" s="168"/>
      <c r="Y2216" s="168"/>
      <c r="Z2216" s="168"/>
      <c r="AA2216" s="169"/>
      <c r="AB2216" s="168"/>
      <c r="AC2216" s="168"/>
      <c r="AD2216" s="168"/>
      <c r="AE2216" s="168"/>
      <c r="AF2216" s="168"/>
      <c r="AG2216" s="168"/>
      <c r="AH2216" s="168"/>
      <c r="AI2216" s="168"/>
      <c r="AJ2216" s="168"/>
      <c r="AK2216" s="168"/>
      <c r="AL2216" s="168"/>
      <c r="AM2216" s="168"/>
      <c r="AN2216" s="168"/>
      <c r="AO2216" s="168"/>
    </row>
    <row r="2217" spans="1:41" x14ac:dyDescent="0.25">
      <c r="A2217" s="286"/>
      <c r="B2217" s="286"/>
      <c r="C2217" s="286"/>
      <c r="D2217" s="285"/>
      <c r="E2217" s="260"/>
      <c r="F2217" s="259"/>
      <c r="G2217" s="259"/>
      <c r="H2217" s="258"/>
      <c r="I2217" s="255"/>
      <c r="J2217" s="257"/>
      <c r="K2217" s="256">
        <v>0</v>
      </c>
      <c r="L2217" s="201">
        <v>-59.668103171728198</v>
      </c>
      <c r="M2217" s="201">
        <v>415.34755298882715</v>
      </c>
      <c r="N2217" s="201">
        <v>41.094000000000001</v>
      </c>
      <c r="O2217" s="255">
        <v>41.094000000000001</v>
      </c>
      <c r="P2217" s="255">
        <v>415.34755298882715</v>
      </c>
      <c r="Q2217" s="255">
        <v>-59.668103171728198</v>
      </c>
      <c r="R2217" s="256">
        <v>335.64237798178607</v>
      </c>
      <c r="S2217" s="256">
        <v>335.64237798178607</v>
      </c>
      <c r="T2217" s="256"/>
      <c r="U2217" s="170">
        <v>267.16374811538623</v>
      </c>
      <c r="V2217" s="170"/>
      <c r="W2217" s="170"/>
      <c r="X2217" s="168"/>
      <c r="Y2217" s="168"/>
      <c r="Z2217" s="168"/>
      <c r="AA2217" s="169"/>
      <c r="AB2217" s="168"/>
      <c r="AC2217" s="168"/>
      <c r="AD2217" s="168"/>
      <c r="AE2217" s="168"/>
      <c r="AF2217" s="168"/>
      <c r="AG2217" s="168"/>
      <c r="AH2217" s="168"/>
      <c r="AI2217" s="168"/>
      <c r="AJ2217" s="168"/>
      <c r="AK2217" s="168"/>
      <c r="AL2217" s="168"/>
      <c r="AM2217" s="168"/>
      <c r="AN2217" s="168"/>
      <c r="AO2217" s="168"/>
    </row>
    <row r="2218" spans="1:41" x14ac:dyDescent="0.25">
      <c r="A2218" s="286"/>
      <c r="B2218" s="286"/>
      <c r="C2218" s="286"/>
      <c r="D2218" s="285"/>
      <c r="E2218" s="260" t="s">
        <v>619</v>
      </c>
      <c r="F2218" s="259"/>
      <c r="G2218" s="259" t="s">
        <v>1962</v>
      </c>
      <c r="H2218" s="258"/>
      <c r="I2218" s="255"/>
      <c r="J2218" s="257"/>
      <c r="K2218" s="256">
        <v>9.9516999999999994E-2</v>
      </c>
      <c r="L2218" s="201">
        <v>-59.618344671728195</v>
      </c>
      <c r="M2218" s="201">
        <v>415.34755298882715</v>
      </c>
      <c r="N2218" s="201">
        <v>41.094000000000001</v>
      </c>
      <c r="O2218" s="255">
        <v>41.094000000000001</v>
      </c>
      <c r="P2218" s="255">
        <v>415.34755298882715</v>
      </c>
      <c r="Q2218" s="255">
        <v>-59.568586171728199</v>
      </c>
      <c r="R2218" s="256">
        <v>335.69213648178606</v>
      </c>
      <c r="S2218" s="256">
        <v>335.74189498178606</v>
      </c>
      <c r="T2218" s="256"/>
      <c r="U2218" s="170">
        <v>267.21350661538622</v>
      </c>
      <c r="V2218" s="170"/>
      <c r="W2218" s="170"/>
      <c r="X2218" s="168"/>
      <c r="Y2218" s="168"/>
      <c r="Z2218" s="168"/>
      <c r="AA2218" s="169"/>
      <c r="AB2218" s="168"/>
      <c r="AC2218" s="168"/>
      <c r="AD2218" s="168"/>
      <c r="AE2218" s="168"/>
      <c r="AF2218" s="168"/>
      <c r="AG2218" s="168"/>
      <c r="AH2218" s="168"/>
      <c r="AI2218" s="168"/>
      <c r="AJ2218" s="168"/>
      <c r="AK2218" s="168"/>
      <c r="AL2218" s="168"/>
      <c r="AM2218" s="168"/>
      <c r="AN2218" s="168"/>
      <c r="AO2218" s="168"/>
    </row>
    <row r="2219" spans="1:41" x14ac:dyDescent="0.25">
      <c r="A2219" s="286" t="s">
        <v>2423</v>
      </c>
      <c r="B2219" s="286" t="s">
        <v>2254</v>
      </c>
      <c r="C2219" s="286" t="s">
        <v>2177</v>
      </c>
      <c r="D2219" s="285">
        <v>3360</v>
      </c>
      <c r="E2219" s="260" t="s">
        <v>2583</v>
      </c>
      <c r="F2219" s="259"/>
      <c r="G2219" s="259" t="s">
        <v>2175</v>
      </c>
      <c r="H2219" s="258">
        <v>40</v>
      </c>
      <c r="I2219" s="255"/>
      <c r="J2219" s="257"/>
      <c r="K2219" s="256">
        <v>0.49565599999999999</v>
      </c>
      <c r="L2219" s="201">
        <v>-59.320758171728201</v>
      </c>
      <c r="M2219" s="201">
        <v>415.34755298882715</v>
      </c>
      <c r="N2219" s="201">
        <v>41.094000000000001</v>
      </c>
      <c r="O2219" s="255">
        <v>41.094000000000001</v>
      </c>
      <c r="P2219" s="255">
        <v>415.34755298882715</v>
      </c>
      <c r="Q2219" s="255">
        <v>-59.072930171728203</v>
      </c>
      <c r="R2219" s="256">
        <v>335.98972298178603</v>
      </c>
      <c r="S2219" s="256">
        <v>336.23755098178606</v>
      </c>
      <c r="T2219" s="256"/>
      <c r="U2219" s="170">
        <v>267.51109311538619</v>
      </c>
      <c r="V2219" s="170"/>
      <c r="W2219" s="170"/>
      <c r="X2219" s="168"/>
      <c r="Y2219" s="168"/>
      <c r="Z2219" s="168"/>
      <c r="AA2219" s="169"/>
      <c r="AB2219" s="168"/>
      <c r="AC2219" s="168"/>
      <c r="AD2219" s="168"/>
      <c r="AE2219" s="168"/>
      <c r="AF2219" s="168"/>
      <c r="AG2219" s="168"/>
      <c r="AH2219" s="168"/>
      <c r="AI2219" s="168"/>
      <c r="AJ2219" s="168"/>
      <c r="AK2219" s="168"/>
      <c r="AL2219" s="168"/>
      <c r="AM2219" s="168"/>
      <c r="AN2219" s="168"/>
      <c r="AO2219" s="168"/>
    </row>
    <row r="2220" spans="1:41" x14ac:dyDescent="0.25">
      <c r="A2220" s="286" t="s">
        <v>2423</v>
      </c>
      <c r="B2220" s="286" t="s">
        <v>2254</v>
      </c>
      <c r="C2220" s="286" t="s">
        <v>2174</v>
      </c>
      <c r="D2220" s="285">
        <v>3362</v>
      </c>
      <c r="E2220" s="260" t="s">
        <v>2582</v>
      </c>
      <c r="F2220" s="259"/>
      <c r="G2220" s="259" t="s">
        <v>4278</v>
      </c>
      <c r="H2220" s="258"/>
      <c r="I2220" s="255"/>
      <c r="J2220" s="257"/>
      <c r="K2220" s="256">
        <v>0</v>
      </c>
      <c r="L2220" s="201">
        <v>-59.072930171728203</v>
      </c>
      <c r="M2220" s="201">
        <v>415.34755298882715</v>
      </c>
      <c r="N2220" s="201">
        <v>41.094000000000001</v>
      </c>
      <c r="O2220" s="255">
        <v>41.094000000000001</v>
      </c>
      <c r="P2220" s="255">
        <v>415.34755298882715</v>
      </c>
      <c r="Q2220" s="255">
        <v>-59.072930171728203</v>
      </c>
      <c r="R2220" s="256">
        <v>336.23755098178606</v>
      </c>
      <c r="S2220" s="256">
        <v>336.23755098178606</v>
      </c>
      <c r="T2220" s="256"/>
      <c r="U2220" s="170">
        <v>267.75892111538622</v>
      </c>
      <c r="V2220" s="170"/>
      <c r="W2220" s="170"/>
      <c r="X2220" s="168"/>
      <c r="Y2220" s="168"/>
      <c r="Z2220" s="168"/>
      <c r="AA2220" s="169"/>
      <c r="AB2220" s="168"/>
      <c r="AC2220" s="168"/>
      <c r="AD2220" s="168"/>
      <c r="AE2220" s="168"/>
      <c r="AF2220" s="168"/>
      <c r="AG2220" s="168"/>
      <c r="AH2220" s="168"/>
      <c r="AI2220" s="168"/>
      <c r="AJ2220" s="168"/>
      <c r="AK2220" s="168"/>
      <c r="AL2220" s="168"/>
      <c r="AM2220" s="168"/>
      <c r="AN2220" s="168"/>
      <c r="AO2220" s="168"/>
    </row>
    <row r="2221" spans="1:41" x14ac:dyDescent="0.25">
      <c r="A2221" s="286"/>
      <c r="B2221" s="286"/>
      <c r="C2221" s="260"/>
      <c r="D2221" s="261"/>
      <c r="E2221" s="260"/>
      <c r="F2221" s="259"/>
      <c r="G2221" s="259"/>
      <c r="H2221" s="258"/>
      <c r="I2221" s="255"/>
      <c r="J2221" s="257"/>
      <c r="K2221" s="256">
        <v>0</v>
      </c>
      <c r="L2221" s="201">
        <v>-59.072930171728203</v>
      </c>
      <c r="M2221" s="201">
        <v>415.34755298882715</v>
      </c>
      <c r="N2221" s="201">
        <v>41.094000000000001</v>
      </c>
      <c r="O2221" s="255">
        <v>41.094000000000001</v>
      </c>
      <c r="P2221" s="255">
        <v>415.34755298882715</v>
      </c>
      <c r="Q2221" s="255">
        <v>-59.072930171728203</v>
      </c>
      <c r="R2221" s="256">
        <v>336.23755098178606</v>
      </c>
      <c r="S2221" s="256">
        <v>336.23755098178606</v>
      </c>
      <c r="T2221" s="256"/>
      <c r="U2221" s="170">
        <v>267.75892111538622</v>
      </c>
      <c r="V2221" s="170"/>
      <c r="W2221" s="170"/>
      <c r="X2221" s="168"/>
      <c r="Y2221" s="168"/>
      <c r="Z2221" s="168"/>
      <c r="AA2221" s="169"/>
      <c r="AB2221" s="168"/>
      <c r="AC2221" s="168"/>
      <c r="AD2221" s="168"/>
      <c r="AE2221" s="168"/>
      <c r="AF2221" s="168"/>
      <c r="AG2221" s="168"/>
      <c r="AH2221" s="168"/>
      <c r="AI2221" s="168"/>
      <c r="AJ2221" s="168"/>
      <c r="AK2221" s="168"/>
      <c r="AL2221" s="168"/>
      <c r="AM2221" s="168"/>
      <c r="AN2221" s="168"/>
      <c r="AO2221" s="168"/>
    </row>
    <row r="2222" spans="1:41" x14ac:dyDescent="0.25">
      <c r="A2222" s="286"/>
      <c r="B2222" s="286"/>
      <c r="C2222" s="286"/>
      <c r="D2222" s="285"/>
      <c r="E2222" s="260"/>
      <c r="F2222" s="259"/>
      <c r="G2222" s="259"/>
      <c r="H2222" s="258"/>
      <c r="I2222" s="255"/>
      <c r="J2222" s="257"/>
      <c r="K2222" s="256">
        <v>0.16770400000000002</v>
      </c>
      <c r="L2222" s="201">
        <v>-58.989078171728202</v>
      </c>
      <c r="M2222" s="201">
        <v>415.34755298882715</v>
      </c>
      <c r="N2222" s="201">
        <v>41.094000000000001</v>
      </c>
      <c r="O2222" s="255">
        <v>41.094000000000001</v>
      </c>
      <c r="P2222" s="255">
        <v>415.34755298882715</v>
      </c>
      <c r="Q2222" s="255">
        <v>-58.905226171728202</v>
      </c>
      <c r="R2222" s="256">
        <v>336.32140298178609</v>
      </c>
      <c r="S2222" s="256">
        <v>336.40525498178607</v>
      </c>
      <c r="T2222" s="263"/>
      <c r="U2222" s="170">
        <v>267.84277311538625</v>
      </c>
      <c r="V2222" s="170"/>
      <c r="W2222" s="170"/>
      <c r="X2222" s="168"/>
      <c r="Y2222" s="168"/>
      <c r="Z2222" s="168"/>
      <c r="AA2222" s="169"/>
      <c r="AB2222" s="168"/>
      <c r="AC2222" s="168"/>
      <c r="AD2222" s="168"/>
      <c r="AE2222" s="168"/>
      <c r="AF2222" s="168"/>
      <c r="AG2222" s="168"/>
      <c r="AH2222" s="168"/>
      <c r="AI2222" s="168"/>
      <c r="AJ2222" s="168"/>
      <c r="AK2222" s="168"/>
      <c r="AL2222" s="168"/>
      <c r="AM2222" s="168"/>
      <c r="AN2222" s="168"/>
      <c r="AO2222" s="168"/>
    </row>
    <row r="2223" spans="1:41" x14ac:dyDescent="0.25">
      <c r="A2223" s="260" t="s">
        <v>2423</v>
      </c>
      <c r="B2223" s="260" t="s">
        <v>2254</v>
      </c>
      <c r="C2223" s="260" t="s">
        <v>1981</v>
      </c>
      <c r="D2223" s="261">
        <v>3364</v>
      </c>
      <c r="E2223" s="255" t="s">
        <v>2581</v>
      </c>
      <c r="F2223" s="265"/>
      <c r="G2223" s="265" t="s">
        <v>1978</v>
      </c>
      <c r="H2223" s="284">
        <v>40</v>
      </c>
      <c r="I2223" s="255"/>
      <c r="J2223" s="257"/>
      <c r="K2223" s="255">
        <v>5.7403999999999997E-2</v>
      </c>
      <c r="L2223" s="201">
        <v>-58.876524171728207</v>
      </c>
      <c r="M2223" s="201">
        <v>415.34755298882715</v>
      </c>
      <c r="N2223" s="201">
        <v>41.094000000000001</v>
      </c>
      <c r="O2223" s="255">
        <v>41.094000000000001</v>
      </c>
      <c r="P2223" s="255">
        <v>415.34755298882715</v>
      </c>
      <c r="Q2223" s="255">
        <v>-58.847822171728204</v>
      </c>
      <c r="R2223" s="255">
        <v>336.43395698178608</v>
      </c>
      <c r="S2223" s="255">
        <v>336.46265898178609</v>
      </c>
      <c r="T2223" s="255"/>
      <c r="U2223" s="170">
        <v>267.95532711538624</v>
      </c>
      <c r="V2223" s="170"/>
      <c r="W2223" s="170"/>
      <c r="X2223" s="168"/>
      <c r="Y2223" s="168"/>
      <c r="Z2223" s="168"/>
      <c r="AA2223" s="169"/>
      <c r="AB2223" s="168"/>
      <c r="AC2223" s="168"/>
      <c r="AD2223" s="168"/>
      <c r="AE2223" s="168"/>
      <c r="AF2223" s="168"/>
      <c r="AG2223" s="168"/>
      <c r="AH2223" s="168"/>
      <c r="AI2223" s="168"/>
      <c r="AJ2223" s="168"/>
      <c r="AK2223" s="168"/>
      <c r="AL2223" s="168"/>
      <c r="AM2223" s="168"/>
      <c r="AN2223" s="168"/>
      <c r="AO2223" s="168"/>
    </row>
    <row r="2224" spans="1:41" x14ac:dyDescent="0.25">
      <c r="A2224" s="280"/>
      <c r="B2224" s="280"/>
      <c r="C2224" s="280"/>
      <c r="D2224" s="279"/>
      <c r="E2224" s="280" t="s">
        <v>619</v>
      </c>
      <c r="F2224" s="277"/>
      <c r="G2224" s="277" t="s">
        <v>1962</v>
      </c>
      <c r="H2224" s="276">
        <v>40</v>
      </c>
      <c r="I2224" s="274"/>
      <c r="J2224" s="275"/>
      <c r="K2224" s="274">
        <v>0.103502</v>
      </c>
      <c r="L2224" s="201">
        <v>-58.796071171728201</v>
      </c>
      <c r="M2224" s="201">
        <v>415.34755298882715</v>
      </c>
      <c r="N2224" s="201">
        <v>41.094000000000001</v>
      </c>
      <c r="O2224" s="273">
        <v>41.094000000000001</v>
      </c>
      <c r="P2224" s="273">
        <v>415.34755298882715</v>
      </c>
      <c r="Q2224" s="273">
        <v>-58.744320171728205</v>
      </c>
      <c r="R2224" s="273">
        <v>336.51440998178606</v>
      </c>
      <c r="S2224" s="273">
        <v>336.56616098178608</v>
      </c>
      <c r="T2224" s="273"/>
      <c r="U2224" s="170">
        <v>268.03578011538622</v>
      </c>
      <c r="V2224" s="170"/>
      <c r="W2224" s="170"/>
      <c r="X2224" s="168"/>
      <c r="Y2224" s="168"/>
      <c r="Z2224" s="168"/>
      <c r="AA2224" s="169"/>
      <c r="AB2224" s="168"/>
      <c r="AC2224" s="168"/>
      <c r="AD2224" s="168"/>
      <c r="AE2224" s="168"/>
      <c r="AF2224" s="168"/>
      <c r="AG2224" s="168"/>
      <c r="AH2224" s="168"/>
      <c r="AI2224" s="168"/>
      <c r="AJ2224" s="168"/>
      <c r="AK2224" s="168"/>
      <c r="AL2224" s="168"/>
      <c r="AM2224" s="168"/>
      <c r="AN2224" s="168"/>
      <c r="AO2224" s="168"/>
    </row>
    <row r="2225" spans="1:41" x14ac:dyDescent="0.25">
      <c r="A2225" s="280" t="s">
        <v>2423</v>
      </c>
      <c r="B2225" s="280" t="s">
        <v>2239</v>
      </c>
      <c r="C2225" s="280" t="s">
        <v>111</v>
      </c>
      <c r="D2225" s="279">
        <v>3366</v>
      </c>
      <c r="E2225" s="278" t="s">
        <v>1398</v>
      </c>
      <c r="F2225" s="277" t="s">
        <v>2169</v>
      </c>
      <c r="G2225" s="277" t="s">
        <v>1951</v>
      </c>
      <c r="H2225" s="276"/>
      <c r="I2225" s="273"/>
      <c r="J2225" s="275"/>
      <c r="K2225" s="274">
        <v>0</v>
      </c>
      <c r="L2225" s="201">
        <v>-58.744320171728205</v>
      </c>
      <c r="M2225" s="201">
        <v>415.34755298882715</v>
      </c>
      <c r="N2225" s="201">
        <v>41.094000000000001</v>
      </c>
      <c r="O2225" s="273">
        <v>41.094000000000001</v>
      </c>
      <c r="P2225" s="273">
        <v>415.34755298882715</v>
      </c>
      <c r="Q2225" s="273">
        <v>-58.744320171728205</v>
      </c>
      <c r="R2225" s="273">
        <v>336.56616098178608</v>
      </c>
      <c r="S2225" s="273">
        <v>336.56616098178608</v>
      </c>
      <c r="T2225" s="273"/>
      <c r="U2225" s="170">
        <v>268.08753111538624</v>
      </c>
      <c r="V2225" s="170"/>
      <c r="W2225" s="170"/>
      <c r="X2225" s="168"/>
      <c r="Y2225" s="168"/>
      <c r="Z2225" s="168"/>
      <c r="AA2225" s="169"/>
      <c r="AB2225" s="168"/>
      <c r="AC2225" s="168"/>
      <c r="AD2225" s="168"/>
      <c r="AE2225" s="168"/>
      <c r="AF2225" s="168"/>
      <c r="AG2225" s="168"/>
      <c r="AH2225" s="168"/>
      <c r="AI2225" s="168"/>
      <c r="AJ2225" s="168"/>
      <c r="AK2225" s="168"/>
      <c r="AL2225" s="168"/>
      <c r="AM2225" s="168"/>
      <c r="AN2225" s="168"/>
      <c r="AO2225" s="168"/>
    </row>
    <row r="2226" spans="1:41" x14ac:dyDescent="0.25">
      <c r="A2226" s="280"/>
      <c r="B2226" s="280"/>
      <c r="C2226" s="280"/>
      <c r="D2226" s="279"/>
      <c r="E2226" s="283" t="s">
        <v>619</v>
      </c>
      <c r="F2226" s="277"/>
      <c r="G2226" s="277" t="s">
        <v>1969</v>
      </c>
      <c r="H2226" s="282"/>
      <c r="I2226" s="281"/>
      <c r="J2226" s="275"/>
      <c r="K2226" s="274">
        <v>0.14528199999999999</v>
      </c>
      <c r="L2226" s="201">
        <v>-58.671679171728201</v>
      </c>
      <c r="M2226" s="201">
        <v>415.34755298882715</v>
      </c>
      <c r="N2226" s="201">
        <v>41.094000000000001</v>
      </c>
      <c r="O2226" s="273">
        <v>41.094000000000001</v>
      </c>
      <c r="P2226" s="273">
        <v>415.34755298882715</v>
      </c>
      <c r="Q2226" s="273">
        <v>-58.599038171728203</v>
      </c>
      <c r="R2226" s="273">
        <v>336.63880198178612</v>
      </c>
      <c r="S2226" s="273">
        <v>336.71144298178609</v>
      </c>
      <c r="T2226" s="273"/>
      <c r="U2226" s="170">
        <v>268.16017211538627</v>
      </c>
      <c r="V2226" s="170"/>
      <c r="W2226" s="170"/>
      <c r="X2226" s="168"/>
      <c r="Y2226" s="168"/>
      <c r="Z2226" s="168"/>
      <c r="AA2226" s="169"/>
      <c r="AB2226" s="168"/>
      <c r="AC2226" s="168"/>
      <c r="AD2226" s="168"/>
      <c r="AE2226" s="168"/>
      <c r="AF2226" s="168"/>
      <c r="AG2226" s="168"/>
      <c r="AH2226" s="168"/>
      <c r="AI2226" s="168"/>
      <c r="AJ2226" s="168"/>
      <c r="AK2226" s="168"/>
      <c r="AL2226" s="168"/>
      <c r="AM2226" s="168"/>
      <c r="AN2226" s="168"/>
      <c r="AO2226" s="168"/>
    </row>
    <row r="2227" spans="1:41" x14ac:dyDescent="0.25">
      <c r="A2227" s="280" t="s">
        <v>2423</v>
      </c>
      <c r="B2227" s="280" t="s">
        <v>2239</v>
      </c>
      <c r="C2227" s="280" t="s">
        <v>1973</v>
      </c>
      <c r="D2227" s="279">
        <v>3367</v>
      </c>
      <c r="E2227" s="278" t="s">
        <v>2580</v>
      </c>
      <c r="F2227" s="277" t="s">
        <v>4272</v>
      </c>
      <c r="G2227" s="277" t="s">
        <v>4382</v>
      </c>
      <c r="H2227" s="276"/>
      <c r="I2227" s="273"/>
      <c r="J2227" s="275"/>
      <c r="K2227" s="274">
        <v>0</v>
      </c>
      <c r="L2227" s="201">
        <v>-58.599038171728203</v>
      </c>
      <c r="M2227" s="201">
        <v>415.34755298882715</v>
      </c>
      <c r="N2227" s="201">
        <v>41.094000000000001</v>
      </c>
      <c r="O2227" s="273">
        <v>41.094000000000001</v>
      </c>
      <c r="P2227" s="273">
        <v>415.34755298882715</v>
      </c>
      <c r="Q2227" s="273">
        <v>-58.599038171728203</v>
      </c>
      <c r="R2227" s="273">
        <v>336.71144298178609</v>
      </c>
      <c r="S2227" s="273">
        <v>336.71144298178609</v>
      </c>
      <c r="T2227" s="273"/>
      <c r="U2227" s="170">
        <v>268.23281311538625</v>
      </c>
      <c r="V2227" s="170"/>
      <c r="W2227" s="170"/>
      <c r="X2227" s="168"/>
      <c r="Y2227" s="168"/>
      <c r="Z2227" s="168"/>
      <c r="AA2227" s="169"/>
      <c r="AB2227" s="168"/>
      <c r="AC2227" s="168"/>
      <c r="AD2227" s="168"/>
      <c r="AE2227" s="168"/>
      <c r="AF2227" s="168"/>
      <c r="AG2227" s="168"/>
      <c r="AH2227" s="168"/>
      <c r="AI2227" s="168"/>
      <c r="AJ2227" s="168"/>
      <c r="AK2227" s="168"/>
      <c r="AL2227" s="168"/>
      <c r="AM2227" s="168"/>
      <c r="AN2227" s="168"/>
      <c r="AO2227" s="168"/>
    </row>
    <row r="2228" spans="1:41" x14ac:dyDescent="0.25">
      <c r="A2228" s="278" t="s">
        <v>2423</v>
      </c>
      <c r="B2228" s="278" t="s">
        <v>2239</v>
      </c>
      <c r="C2228" s="278" t="s">
        <v>3125</v>
      </c>
      <c r="D2228" s="642">
        <v>3367</v>
      </c>
      <c r="E2228" s="278" t="s">
        <v>3977</v>
      </c>
      <c r="F2228" s="277" t="s">
        <v>4380</v>
      </c>
      <c r="G2228" s="277" t="s">
        <v>4381</v>
      </c>
      <c r="H2228" s="276">
        <v>37</v>
      </c>
      <c r="I2228" s="281"/>
      <c r="J2228" s="275"/>
      <c r="K2228" s="274">
        <v>0</v>
      </c>
      <c r="L2228" s="201">
        <v>-58.599038171728203</v>
      </c>
      <c r="M2228" s="201">
        <v>415.34755298882715</v>
      </c>
      <c r="N2228" s="201">
        <v>41.094000000000001</v>
      </c>
      <c r="O2228" s="273">
        <v>41.094000000000001</v>
      </c>
      <c r="P2228" s="273">
        <v>415.34755298882715</v>
      </c>
      <c r="Q2228" s="273">
        <v>-58.599038171728203</v>
      </c>
      <c r="R2228" s="273">
        <v>336.71144298178609</v>
      </c>
      <c r="S2228" s="273">
        <v>336.71144298178609</v>
      </c>
      <c r="T2228" s="273"/>
      <c r="U2228" s="170">
        <v>268.23281311538625</v>
      </c>
      <c r="V2228" s="170"/>
      <c r="W2228" s="170"/>
      <c r="X2228" s="168"/>
      <c r="Y2228" s="168"/>
      <c r="Z2228" s="168"/>
      <c r="AA2228" s="169"/>
      <c r="AB2228" s="168"/>
      <c r="AC2228" s="168"/>
      <c r="AD2228" s="168"/>
      <c r="AE2228" s="168"/>
      <c r="AF2228" s="168"/>
      <c r="AG2228" s="168"/>
      <c r="AH2228" s="168"/>
      <c r="AI2228" s="168"/>
      <c r="AJ2228" s="168"/>
      <c r="AK2228" s="168"/>
      <c r="AL2228" s="168"/>
      <c r="AM2228" s="168"/>
      <c r="AN2228" s="168"/>
      <c r="AO2228" s="168"/>
    </row>
    <row r="2229" spans="1:41" x14ac:dyDescent="0.25">
      <c r="A2229" s="280" t="s">
        <v>2423</v>
      </c>
      <c r="B2229" s="280" t="s">
        <v>2239</v>
      </c>
      <c r="C2229" s="280" t="s">
        <v>1990</v>
      </c>
      <c r="D2229" s="279">
        <v>3367</v>
      </c>
      <c r="E2229" s="278" t="s">
        <v>2579</v>
      </c>
      <c r="F2229" s="277" t="s">
        <v>1988</v>
      </c>
      <c r="G2229" s="277" t="s">
        <v>1987</v>
      </c>
      <c r="H2229" s="276"/>
      <c r="I2229" s="273"/>
      <c r="J2229" s="275"/>
      <c r="K2229" s="274">
        <v>0</v>
      </c>
      <c r="L2229" s="201">
        <v>-58.599038171728203</v>
      </c>
      <c r="M2229" s="201">
        <v>415.34755298882715</v>
      </c>
      <c r="N2229" s="201">
        <v>41.094000000000001</v>
      </c>
      <c r="O2229" s="273">
        <v>41.094000000000001</v>
      </c>
      <c r="P2229" s="273">
        <v>415.34755298882715</v>
      </c>
      <c r="Q2229" s="273">
        <v>-58.599038171728203</v>
      </c>
      <c r="R2229" s="273">
        <v>336.71144298178609</v>
      </c>
      <c r="S2229" s="273">
        <v>336.71144298178609</v>
      </c>
      <c r="T2229" s="273"/>
      <c r="U2229" s="170">
        <v>268.23281311538625</v>
      </c>
      <c r="V2229" s="170"/>
      <c r="W2229" s="170"/>
      <c r="X2229" s="168"/>
      <c r="Y2229" s="168"/>
      <c r="Z2229" s="168"/>
      <c r="AA2229" s="169"/>
      <c r="AB2229" s="168"/>
      <c r="AC2229" s="168"/>
      <c r="AD2229" s="168"/>
      <c r="AE2229" s="168"/>
      <c r="AF2229" s="168"/>
      <c r="AG2229" s="168"/>
      <c r="AH2229" s="168"/>
      <c r="AI2229" s="168"/>
      <c r="AJ2229" s="168"/>
      <c r="AK2229" s="168"/>
      <c r="AL2229" s="168"/>
      <c r="AM2229" s="168"/>
      <c r="AN2229" s="168"/>
      <c r="AO2229" s="168"/>
    </row>
    <row r="2230" spans="1:41" x14ac:dyDescent="0.25">
      <c r="A2230" s="280"/>
      <c r="B2230" s="280"/>
      <c r="C2230" s="280"/>
      <c r="D2230" s="279"/>
      <c r="E2230" s="278" t="s">
        <v>619</v>
      </c>
      <c r="F2230" s="277"/>
      <c r="G2230" s="277" t="s">
        <v>1962</v>
      </c>
      <c r="H2230" s="276">
        <v>40</v>
      </c>
      <c r="I2230" s="273"/>
      <c r="J2230" s="275"/>
      <c r="K2230" s="274">
        <v>0.13121600000000003</v>
      </c>
      <c r="L2230" s="201">
        <v>-58.533430171728199</v>
      </c>
      <c r="M2230" s="201">
        <v>415.34755298882715</v>
      </c>
      <c r="N2230" s="201">
        <v>41.094000000000001</v>
      </c>
      <c r="O2230" s="273">
        <v>41.094000000000001</v>
      </c>
      <c r="P2230" s="273">
        <v>415.34755298882715</v>
      </c>
      <c r="Q2230" s="273">
        <v>-58.467822171728201</v>
      </c>
      <c r="R2230" s="273">
        <v>336.77705098178609</v>
      </c>
      <c r="S2230" s="273">
        <v>336.84265898178609</v>
      </c>
      <c r="T2230" s="273"/>
      <c r="U2230" s="170">
        <v>268.29842111538625</v>
      </c>
      <c r="V2230" s="170"/>
      <c r="W2230" s="170"/>
      <c r="X2230" s="168"/>
      <c r="Y2230" s="168"/>
      <c r="Z2230" s="168"/>
      <c r="AA2230" s="169"/>
      <c r="AB2230" s="168"/>
      <c r="AC2230" s="168"/>
      <c r="AD2230" s="168"/>
      <c r="AE2230" s="168"/>
      <c r="AF2230" s="168"/>
      <c r="AG2230" s="168"/>
      <c r="AH2230" s="168"/>
      <c r="AI2230" s="168"/>
      <c r="AJ2230" s="168"/>
      <c r="AK2230" s="168"/>
      <c r="AL2230" s="168"/>
      <c r="AM2230" s="168"/>
      <c r="AN2230" s="168"/>
      <c r="AO2230" s="168"/>
    </row>
    <row r="2231" spans="1:41" x14ac:dyDescent="0.25">
      <c r="A2231" s="260" t="s">
        <v>2423</v>
      </c>
      <c r="B2231" s="260" t="s">
        <v>2236</v>
      </c>
      <c r="C2231" s="260" t="s">
        <v>1981</v>
      </c>
      <c r="D2231" s="261">
        <v>3369</v>
      </c>
      <c r="E2231" s="255" t="s">
        <v>2578</v>
      </c>
      <c r="F2231" s="265"/>
      <c r="G2231" s="265" t="s">
        <v>1978</v>
      </c>
      <c r="H2231" s="284">
        <v>40</v>
      </c>
      <c r="I2231" s="255"/>
      <c r="J2231" s="257"/>
      <c r="K2231" s="255">
        <v>5.7403999999999997E-2</v>
      </c>
      <c r="L2231" s="201">
        <v>-58.439120171728206</v>
      </c>
      <c r="M2231" s="201">
        <v>415.34755298882715</v>
      </c>
      <c r="N2231" s="201">
        <v>41.094000000000001</v>
      </c>
      <c r="O2231" s="255">
        <v>41.094000000000001</v>
      </c>
      <c r="P2231" s="255">
        <v>415.34755298882715</v>
      </c>
      <c r="Q2231" s="255">
        <v>-58.410418171728203</v>
      </c>
      <c r="R2231" s="255">
        <v>336.8713609817861</v>
      </c>
      <c r="S2231" s="255">
        <v>336.90006298178611</v>
      </c>
      <c r="T2231" s="255"/>
      <c r="U2231" s="170">
        <v>268.39273111538625</v>
      </c>
      <c r="V2231" s="170"/>
      <c r="W2231" s="170"/>
      <c r="X2231" s="168"/>
      <c r="Y2231" s="168"/>
      <c r="Z2231" s="168"/>
      <c r="AA2231" s="169"/>
      <c r="AB2231" s="168"/>
      <c r="AC2231" s="168"/>
      <c r="AD2231" s="168"/>
      <c r="AE2231" s="168"/>
      <c r="AF2231" s="168"/>
      <c r="AG2231" s="168"/>
      <c r="AH2231" s="168"/>
      <c r="AI2231" s="168"/>
      <c r="AJ2231" s="168"/>
      <c r="AK2231" s="168"/>
      <c r="AL2231" s="168"/>
      <c r="AM2231" s="168"/>
      <c r="AN2231" s="168"/>
      <c r="AO2231" s="168"/>
    </row>
    <row r="2232" spans="1:41" x14ac:dyDescent="0.25">
      <c r="A2232" s="286"/>
      <c r="B2232" s="286"/>
      <c r="C2232" s="286"/>
      <c r="D2232" s="285"/>
      <c r="E2232" s="260" t="s">
        <v>619</v>
      </c>
      <c r="F2232" s="259"/>
      <c r="G2232" s="259" t="s">
        <v>2198</v>
      </c>
      <c r="H2232" s="258"/>
      <c r="I2232" s="255"/>
      <c r="J2232" s="257"/>
      <c r="K2232" s="256">
        <v>0.16770400000000002</v>
      </c>
      <c r="L2232" s="201">
        <v>-58.326566171728203</v>
      </c>
      <c r="M2232" s="201">
        <v>415.34755298882715</v>
      </c>
      <c r="N2232" s="201">
        <v>41.094000000000001</v>
      </c>
      <c r="O2232" s="255">
        <v>41.094000000000001</v>
      </c>
      <c r="P2232" s="255">
        <v>415.34755298882715</v>
      </c>
      <c r="Q2232" s="255">
        <v>-58.242714171728203</v>
      </c>
      <c r="R2232" s="256">
        <v>336.98391498178614</v>
      </c>
      <c r="S2232" s="256">
        <v>337.06776698178612</v>
      </c>
      <c r="T2232" s="263"/>
      <c r="U2232" s="170">
        <v>268.5052851153863</v>
      </c>
      <c r="V2232" s="170"/>
      <c r="W2232" s="170"/>
      <c r="X2232" s="168"/>
      <c r="Y2232" s="168"/>
      <c r="Z2232" s="168"/>
      <c r="AA2232" s="169"/>
      <c r="AB2232" s="168"/>
      <c r="AC2232" s="168"/>
      <c r="AD2232" s="168"/>
      <c r="AE2232" s="168"/>
      <c r="AF2232" s="168"/>
      <c r="AG2232" s="168"/>
      <c r="AH2232" s="168"/>
      <c r="AI2232" s="168"/>
      <c r="AJ2232" s="168"/>
      <c r="AK2232" s="168"/>
      <c r="AL2232" s="168"/>
      <c r="AM2232" s="168"/>
      <c r="AN2232" s="168"/>
      <c r="AO2232" s="168"/>
    </row>
    <row r="2233" spans="1:41" x14ac:dyDescent="0.25">
      <c r="A2233" s="286" t="s">
        <v>2423</v>
      </c>
      <c r="B2233" s="286" t="s">
        <v>2236</v>
      </c>
      <c r="C2233" s="286" t="s">
        <v>2197</v>
      </c>
      <c r="D2233" s="285">
        <v>3373</v>
      </c>
      <c r="E2233" s="260" t="s">
        <v>2577</v>
      </c>
      <c r="F2233" s="259"/>
      <c r="G2233" s="259" t="s">
        <v>2175</v>
      </c>
      <c r="H2233" s="258">
        <v>40</v>
      </c>
      <c r="I2233" s="255"/>
      <c r="J2233" s="257"/>
      <c r="K2233" s="256">
        <v>0.49565599999999999</v>
      </c>
      <c r="L2233" s="201">
        <v>-57.994886171728204</v>
      </c>
      <c r="M2233" s="201">
        <v>415.34755298882715</v>
      </c>
      <c r="N2233" s="201">
        <v>41.094000000000001</v>
      </c>
      <c r="O2233" s="255">
        <v>41.094000000000001</v>
      </c>
      <c r="P2233" s="255">
        <v>415.34755298882715</v>
      </c>
      <c r="Q2233" s="255">
        <v>-57.747058171728206</v>
      </c>
      <c r="R2233" s="256">
        <v>337.31559498178609</v>
      </c>
      <c r="S2233" s="256">
        <v>337.56342298178612</v>
      </c>
      <c r="T2233" s="256"/>
      <c r="U2233" s="170">
        <v>268.83696511538625</v>
      </c>
      <c r="V2233" s="170"/>
      <c r="W2233" s="170"/>
      <c r="X2233" s="168"/>
      <c r="Y2233" s="168"/>
      <c r="Z2233" s="168"/>
      <c r="AA2233" s="169"/>
      <c r="AB2233" s="168"/>
      <c r="AC2233" s="168"/>
      <c r="AD2233" s="168"/>
      <c r="AE2233" s="168"/>
      <c r="AF2233" s="168"/>
      <c r="AG2233" s="168"/>
      <c r="AH2233" s="168"/>
      <c r="AI2233" s="168"/>
      <c r="AJ2233" s="168"/>
      <c r="AK2233" s="168"/>
      <c r="AL2233" s="168"/>
      <c r="AM2233" s="168"/>
      <c r="AN2233" s="168"/>
      <c r="AO2233" s="168"/>
    </row>
    <row r="2234" spans="1:41" x14ac:dyDescent="0.25">
      <c r="A2234" s="286" t="s">
        <v>2423</v>
      </c>
      <c r="B2234" s="286" t="s">
        <v>2236</v>
      </c>
      <c r="C2234" s="286" t="s">
        <v>859</v>
      </c>
      <c r="D2234" s="285">
        <v>3376</v>
      </c>
      <c r="E2234" s="260" t="s">
        <v>1862</v>
      </c>
      <c r="F2234" s="259" t="s">
        <v>4275</v>
      </c>
      <c r="G2234" s="259" t="s">
        <v>4276</v>
      </c>
      <c r="H2234" s="258"/>
      <c r="I2234" s="255"/>
      <c r="J2234" s="257"/>
      <c r="K2234" s="256">
        <v>0</v>
      </c>
      <c r="L2234" s="201">
        <v>-57.747058171728206</v>
      </c>
      <c r="M2234" s="201">
        <v>415.34755298882715</v>
      </c>
      <c r="N2234" s="201">
        <v>41.094000000000001</v>
      </c>
      <c r="O2234" s="255">
        <v>41.094000000000001</v>
      </c>
      <c r="P2234" s="255">
        <v>415.34755298882715</v>
      </c>
      <c r="Q2234" s="255">
        <v>-57.747058171728206</v>
      </c>
      <c r="R2234" s="256">
        <v>337.56342298178612</v>
      </c>
      <c r="S2234" s="256">
        <v>337.56342298178612</v>
      </c>
      <c r="T2234" s="256"/>
      <c r="U2234" s="170">
        <v>269.08479311538628</v>
      </c>
      <c r="V2234" s="170"/>
      <c r="W2234" s="170"/>
      <c r="X2234" s="168"/>
      <c r="Y2234" s="168"/>
      <c r="Z2234" s="168"/>
      <c r="AA2234" s="169"/>
      <c r="AB2234" s="168"/>
      <c r="AC2234" s="168"/>
      <c r="AD2234" s="168"/>
      <c r="AE2234" s="168"/>
      <c r="AF2234" s="168"/>
      <c r="AG2234" s="168"/>
      <c r="AH2234" s="168"/>
      <c r="AI2234" s="168"/>
      <c r="AJ2234" s="168"/>
      <c r="AK2234" s="168"/>
      <c r="AL2234" s="168"/>
      <c r="AM2234" s="168"/>
      <c r="AN2234" s="168"/>
      <c r="AO2234" s="168"/>
    </row>
    <row r="2235" spans="1:41" x14ac:dyDescent="0.25">
      <c r="A2235" s="286"/>
      <c r="B2235" s="286"/>
      <c r="C2235" s="286"/>
      <c r="D2235" s="285"/>
      <c r="E2235" s="260"/>
      <c r="F2235" s="259"/>
      <c r="G2235" s="259"/>
      <c r="H2235" s="258"/>
      <c r="I2235" s="255"/>
      <c r="J2235" s="257"/>
      <c r="K2235" s="256">
        <v>0</v>
      </c>
      <c r="L2235" s="201">
        <v>-57.747058171728206</v>
      </c>
      <c r="M2235" s="201">
        <v>415.34755298882715</v>
      </c>
      <c r="N2235" s="201">
        <v>41.094000000000001</v>
      </c>
      <c r="O2235" s="255">
        <v>41.094000000000001</v>
      </c>
      <c r="P2235" s="255">
        <v>415.34755298882715</v>
      </c>
      <c r="Q2235" s="255">
        <v>-57.747058171728206</v>
      </c>
      <c r="R2235" s="256">
        <v>337.56342298178612</v>
      </c>
      <c r="S2235" s="256">
        <v>337.56342298178612</v>
      </c>
      <c r="T2235" s="256"/>
      <c r="U2235" s="170">
        <v>269.08479311538628</v>
      </c>
      <c r="V2235" s="170"/>
      <c r="W2235" s="170"/>
      <c r="X2235" s="168"/>
      <c r="Y2235" s="168"/>
      <c r="Z2235" s="168"/>
      <c r="AA2235" s="169"/>
      <c r="AB2235" s="168"/>
      <c r="AC2235" s="168"/>
      <c r="AD2235" s="168"/>
      <c r="AE2235" s="168"/>
      <c r="AF2235" s="168"/>
      <c r="AG2235" s="168"/>
      <c r="AH2235" s="168"/>
      <c r="AI2235" s="168"/>
      <c r="AJ2235" s="168"/>
      <c r="AK2235" s="168"/>
      <c r="AL2235" s="168"/>
      <c r="AM2235" s="168"/>
      <c r="AN2235" s="168"/>
      <c r="AO2235" s="168"/>
    </row>
    <row r="2236" spans="1:41" x14ac:dyDescent="0.25">
      <c r="A2236" s="286"/>
      <c r="B2236" s="286"/>
      <c r="C2236" s="286"/>
      <c r="D2236" s="285"/>
      <c r="E2236" s="260" t="s">
        <v>619</v>
      </c>
      <c r="F2236" s="259"/>
      <c r="G2236" s="259" t="s">
        <v>1962</v>
      </c>
      <c r="H2236" s="258"/>
      <c r="I2236" s="255"/>
      <c r="J2236" s="257"/>
      <c r="K2236" s="256">
        <v>9.9516999999999994E-2</v>
      </c>
      <c r="L2236" s="201">
        <v>-57.697299671728203</v>
      </c>
      <c r="M2236" s="201">
        <v>415.34755298882715</v>
      </c>
      <c r="N2236" s="201">
        <v>41.094000000000001</v>
      </c>
      <c r="O2236" s="255">
        <v>41.094000000000001</v>
      </c>
      <c r="P2236" s="255">
        <v>415.34755298882715</v>
      </c>
      <c r="Q2236" s="255">
        <v>-57.647541171728207</v>
      </c>
      <c r="R2236" s="256">
        <v>337.61318148178611</v>
      </c>
      <c r="S2236" s="256">
        <v>337.66293998178611</v>
      </c>
      <c r="T2236" s="256"/>
      <c r="U2236" s="170">
        <v>269.13455161538627</v>
      </c>
      <c r="V2236" s="170"/>
      <c r="W2236" s="170"/>
      <c r="X2236" s="168"/>
      <c r="Y2236" s="168"/>
      <c r="Z2236" s="168"/>
      <c r="AA2236" s="169"/>
      <c r="AB2236" s="168"/>
      <c r="AC2236" s="168"/>
      <c r="AD2236" s="168"/>
      <c r="AE2236" s="168"/>
      <c r="AF2236" s="168"/>
      <c r="AG2236" s="168"/>
      <c r="AH2236" s="168"/>
      <c r="AI2236" s="168"/>
      <c r="AJ2236" s="168"/>
      <c r="AK2236" s="168"/>
      <c r="AL2236" s="168"/>
      <c r="AM2236" s="168"/>
      <c r="AN2236" s="168"/>
      <c r="AO2236" s="168"/>
    </row>
    <row r="2237" spans="1:41" x14ac:dyDescent="0.25">
      <c r="A2237" s="286" t="s">
        <v>2423</v>
      </c>
      <c r="B2237" s="286" t="s">
        <v>2236</v>
      </c>
      <c r="C2237" s="286" t="s">
        <v>2194</v>
      </c>
      <c r="D2237" s="285">
        <v>3379</v>
      </c>
      <c r="E2237" s="260" t="s">
        <v>2575</v>
      </c>
      <c r="F2237" s="259"/>
      <c r="G2237" s="259" t="s">
        <v>2175</v>
      </c>
      <c r="H2237" s="258">
        <v>40</v>
      </c>
      <c r="I2237" s="255"/>
      <c r="J2237" s="257"/>
      <c r="K2237" s="256">
        <v>0.49565599999999999</v>
      </c>
      <c r="L2237" s="201">
        <v>-57.399713171728209</v>
      </c>
      <c r="M2237" s="201">
        <v>415.34755298882715</v>
      </c>
      <c r="N2237" s="201">
        <v>41.094000000000001</v>
      </c>
      <c r="O2237" s="255">
        <v>41.094000000000001</v>
      </c>
      <c r="P2237" s="255">
        <v>415.34755298882715</v>
      </c>
      <c r="Q2237" s="255">
        <v>-57.15188517172821</v>
      </c>
      <c r="R2237" s="256">
        <v>337.91076798178608</v>
      </c>
      <c r="S2237" s="256">
        <v>338.15859598178611</v>
      </c>
      <c r="T2237" s="256"/>
      <c r="U2237" s="170">
        <v>269.43213811538624</v>
      </c>
      <c r="V2237" s="170"/>
      <c r="W2237" s="170"/>
      <c r="X2237" s="168"/>
      <c r="Y2237" s="168"/>
      <c r="Z2237" s="168"/>
      <c r="AA2237" s="169"/>
      <c r="AB2237" s="168"/>
      <c r="AC2237" s="168"/>
      <c r="AD2237" s="168"/>
      <c r="AE2237" s="168"/>
      <c r="AF2237" s="168"/>
      <c r="AG2237" s="168"/>
      <c r="AH2237" s="168"/>
      <c r="AI2237" s="168"/>
      <c r="AJ2237" s="168"/>
      <c r="AK2237" s="168"/>
      <c r="AL2237" s="168"/>
      <c r="AM2237" s="168"/>
      <c r="AN2237" s="168"/>
      <c r="AO2237" s="168"/>
    </row>
    <row r="2238" spans="1:41" x14ac:dyDescent="0.25">
      <c r="A2238" s="286"/>
      <c r="B2238" s="286"/>
      <c r="C2238" s="286"/>
      <c r="D2238" s="285"/>
      <c r="E2238" s="260" t="s">
        <v>619</v>
      </c>
      <c r="F2238" s="259"/>
      <c r="G2238" s="259"/>
      <c r="H2238" s="258"/>
      <c r="I2238" s="255"/>
      <c r="J2238" s="257"/>
      <c r="K2238" s="256">
        <v>0</v>
      </c>
      <c r="L2238" s="201">
        <v>-57.15188517172821</v>
      </c>
      <c r="M2238" s="201">
        <v>415.34755298882715</v>
      </c>
      <c r="N2238" s="201">
        <v>41.094000000000001</v>
      </c>
      <c r="O2238" s="255">
        <v>41.094000000000001</v>
      </c>
      <c r="P2238" s="255">
        <v>415.34755298882715</v>
      </c>
      <c r="Q2238" s="255">
        <v>-57.15188517172821</v>
      </c>
      <c r="R2238" s="256">
        <v>338.15859598178611</v>
      </c>
      <c r="S2238" s="256">
        <v>338.15859598178611</v>
      </c>
      <c r="T2238" s="256"/>
      <c r="U2238" s="170">
        <v>269.67996611538626</v>
      </c>
      <c r="V2238" s="170"/>
      <c r="W2238" s="170"/>
      <c r="X2238" s="168"/>
      <c r="Y2238" s="168"/>
      <c r="Z2238" s="168"/>
      <c r="AA2238" s="169"/>
      <c r="AB2238" s="168"/>
      <c r="AC2238" s="168"/>
      <c r="AD2238" s="168"/>
      <c r="AE2238" s="168"/>
      <c r="AF2238" s="168"/>
      <c r="AG2238" s="168"/>
      <c r="AH2238" s="168"/>
      <c r="AI2238" s="168"/>
      <c r="AJ2238" s="168"/>
      <c r="AK2238" s="168"/>
      <c r="AL2238" s="168"/>
      <c r="AM2238" s="168"/>
      <c r="AN2238" s="168"/>
      <c r="AO2238" s="168"/>
    </row>
    <row r="2239" spans="1:41" x14ac:dyDescent="0.25">
      <c r="A2239" s="286"/>
      <c r="B2239" s="286"/>
      <c r="C2239" s="286"/>
      <c r="D2239" s="285"/>
      <c r="E2239" s="260"/>
      <c r="F2239" s="259"/>
      <c r="G2239" s="259"/>
      <c r="H2239" s="258"/>
      <c r="I2239" s="255"/>
      <c r="J2239" s="257"/>
      <c r="K2239" s="256">
        <v>0</v>
      </c>
      <c r="L2239" s="201">
        <v>-57.15188517172821</v>
      </c>
      <c r="M2239" s="201">
        <v>415.34755298882715</v>
      </c>
      <c r="N2239" s="201">
        <v>41.094000000000001</v>
      </c>
      <c r="O2239" s="255">
        <v>41.094000000000001</v>
      </c>
      <c r="P2239" s="255">
        <v>415.34755298882715</v>
      </c>
      <c r="Q2239" s="255">
        <v>-57.15188517172821</v>
      </c>
      <c r="R2239" s="256">
        <v>338.15859598178611</v>
      </c>
      <c r="S2239" s="256">
        <v>338.15859598178611</v>
      </c>
      <c r="T2239" s="256"/>
      <c r="U2239" s="170">
        <v>269.67996611538626</v>
      </c>
      <c r="V2239" s="170"/>
      <c r="W2239" s="170"/>
      <c r="X2239" s="168"/>
      <c r="Y2239" s="168"/>
      <c r="Z2239" s="168"/>
      <c r="AA2239" s="169"/>
      <c r="AB2239" s="168"/>
      <c r="AC2239" s="168"/>
      <c r="AD2239" s="168"/>
      <c r="AE2239" s="168"/>
      <c r="AF2239" s="168"/>
      <c r="AG2239" s="168"/>
      <c r="AH2239" s="168"/>
      <c r="AI2239" s="168"/>
      <c r="AJ2239" s="168"/>
      <c r="AK2239" s="168"/>
      <c r="AL2239" s="168"/>
      <c r="AM2239" s="168"/>
      <c r="AN2239" s="168"/>
      <c r="AO2239" s="168"/>
    </row>
    <row r="2240" spans="1:41" x14ac:dyDescent="0.25">
      <c r="A2240" s="286"/>
      <c r="B2240" s="286"/>
      <c r="C2240" s="286"/>
      <c r="D2240" s="285"/>
      <c r="E2240" s="260" t="s">
        <v>619</v>
      </c>
      <c r="F2240" s="259"/>
      <c r="G2240" s="259" t="s">
        <v>1962</v>
      </c>
      <c r="H2240" s="258"/>
      <c r="I2240" s="255"/>
      <c r="J2240" s="257"/>
      <c r="K2240" s="256">
        <v>9.9516999999999994E-2</v>
      </c>
      <c r="L2240" s="201">
        <v>-57.102126671728215</v>
      </c>
      <c r="M2240" s="201">
        <v>415.34755298882715</v>
      </c>
      <c r="N2240" s="201">
        <v>41.094000000000001</v>
      </c>
      <c r="O2240" s="255">
        <v>41.094000000000001</v>
      </c>
      <c r="P2240" s="255">
        <v>415.34755298882715</v>
      </c>
      <c r="Q2240" s="255">
        <v>-57.052368171728212</v>
      </c>
      <c r="R2240" s="256">
        <v>338.2083544817861</v>
      </c>
      <c r="S2240" s="256">
        <v>338.2581129817861</v>
      </c>
      <c r="T2240" s="256"/>
      <c r="U2240" s="170">
        <v>269.72972461538626</v>
      </c>
      <c r="V2240" s="170"/>
      <c r="W2240" s="170"/>
      <c r="X2240" s="168"/>
      <c r="Y2240" s="168"/>
      <c r="Z2240" s="168"/>
      <c r="AA2240" s="169"/>
      <c r="AB2240" s="168"/>
      <c r="AC2240" s="168"/>
      <c r="AD2240" s="168"/>
      <c r="AE2240" s="168"/>
      <c r="AF2240" s="168"/>
      <c r="AG2240" s="168"/>
      <c r="AH2240" s="168"/>
      <c r="AI2240" s="168"/>
      <c r="AJ2240" s="168"/>
      <c r="AK2240" s="168"/>
      <c r="AL2240" s="168"/>
      <c r="AM2240" s="168"/>
      <c r="AN2240" s="168"/>
      <c r="AO2240" s="168"/>
    </row>
    <row r="2241" spans="1:41" x14ac:dyDescent="0.25">
      <c r="A2241" s="286" t="s">
        <v>2423</v>
      </c>
      <c r="B2241" s="286" t="s">
        <v>2236</v>
      </c>
      <c r="C2241" s="286" t="s">
        <v>2192</v>
      </c>
      <c r="D2241" s="285">
        <v>3385</v>
      </c>
      <c r="E2241" s="260" t="s">
        <v>2574</v>
      </c>
      <c r="F2241" s="259"/>
      <c r="G2241" s="259" t="s">
        <v>2175</v>
      </c>
      <c r="H2241" s="258">
        <v>40</v>
      </c>
      <c r="I2241" s="255"/>
      <c r="J2241" s="257"/>
      <c r="K2241" s="256">
        <v>0.49565599999999999</v>
      </c>
      <c r="L2241" s="201">
        <v>-56.804540171728213</v>
      </c>
      <c r="M2241" s="201">
        <v>415.34755298882715</v>
      </c>
      <c r="N2241" s="201">
        <v>41.094000000000001</v>
      </c>
      <c r="O2241" s="255">
        <v>41.094000000000001</v>
      </c>
      <c r="P2241" s="255">
        <v>415.34755298882715</v>
      </c>
      <c r="Q2241" s="255">
        <v>-56.556712171728215</v>
      </c>
      <c r="R2241" s="256">
        <v>338.50594098178607</v>
      </c>
      <c r="S2241" s="256">
        <v>338.7537689817861</v>
      </c>
      <c r="T2241" s="256"/>
      <c r="U2241" s="170">
        <v>270.02731111538623</v>
      </c>
      <c r="V2241" s="170"/>
      <c r="W2241" s="170"/>
      <c r="X2241" s="168"/>
      <c r="Y2241" s="168"/>
      <c r="Z2241" s="168"/>
      <c r="AA2241" s="169"/>
      <c r="AB2241" s="168"/>
      <c r="AC2241" s="168"/>
      <c r="AD2241" s="168"/>
      <c r="AE2241" s="168"/>
      <c r="AF2241" s="168"/>
      <c r="AG2241" s="168"/>
      <c r="AH2241" s="168"/>
      <c r="AI2241" s="168"/>
      <c r="AJ2241" s="168"/>
      <c r="AK2241" s="168"/>
      <c r="AL2241" s="168"/>
      <c r="AM2241" s="168"/>
      <c r="AN2241" s="168"/>
      <c r="AO2241" s="168"/>
    </row>
    <row r="2242" spans="1:41" x14ac:dyDescent="0.25">
      <c r="A2242" s="286"/>
      <c r="B2242" s="286"/>
      <c r="C2242" s="286"/>
      <c r="D2242" s="285"/>
      <c r="E2242" s="260" t="s">
        <v>619</v>
      </c>
      <c r="F2242" s="259"/>
      <c r="G2242" s="259"/>
      <c r="H2242" s="258"/>
      <c r="I2242" s="255"/>
      <c r="J2242" s="257"/>
      <c r="K2242" s="256">
        <v>0</v>
      </c>
      <c r="L2242" s="201">
        <v>-56.556712171728215</v>
      </c>
      <c r="M2242" s="201">
        <v>415.34755298882715</v>
      </c>
      <c r="N2242" s="201">
        <v>41.094000000000001</v>
      </c>
      <c r="O2242" s="255">
        <v>41.094000000000001</v>
      </c>
      <c r="P2242" s="255">
        <v>415.34755298882715</v>
      </c>
      <c r="Q2242" s="255">
        <v>-56.556712171728215</v>
      </c>
      <c r="R2242" s="256">
        <v>338.7537689817861</v>
      </c>
      <c r="S2242" s="256">
        <v>338.7537689817861</v>
      </c>
      <c r="T2242" s="256"/>
      <c r="U2242" s="170">
        <v>270.27513911538625</v>
      </c>
      <c r="V2242" s="170"/>
      <c r="W2242" s="170"/>
      <c r="X2242" s="168"/>
      <c r="Y2242" s="168"/>
      <c r="Z2242" s="168"/>
      <c r="AA2242" s="169"/>
      <c r="AB2242" s="168"/>
      <c r="AC2242" s="168"/>
      <c r="AD2242" s="168"/>
      <c r="AE2242" s="168"/>
      <c r="AF2242" s="168"/>
      <c r="AG2242" s="168"/>
      <c r="AH2242" s="168"/>
      <c r="AI2242" s="168"/>
      <c r="AJ2242" s="168"/>
      <c r="AK2242" s="168"/>
      <c r="AL2242" s="168"/>
      <c r="AM2242" s="168"/>
      <c r="AN2242" s="168"/>
      <c r="AO2242" s="168"/>
    </row>
    <row r="2243" spans="1:41" x14ac:dyDescent="0.25">
      <c r="A2243" s="286"/>
      <c r="B2243" s="286"/>
      <c r="C2243" s="286"/>
      <c r="D2243" s="285"/>
      <c r="E2243" s="260"/>
      <c r="F2243" s="259"/>
      <c r="G2243" s="259"/>
      <c r="H2243" s="258"/>
      <c r="I2243" s="255"/>
      <c r="J2243" s="257"/>
      <c r="K2243" s="256">
        <v>0</v>
      </c>
      <c r="L2243" s="201">
        <v>-56.556712171728215</v>
      </c>
      <c r="M2243" s="201">
        <v>415.34755298882715</v>
      </c>
      <c r="N2243" s="201">
        <v>41.094000000000001</v>
      </c>
      <c r="O2243" s="255">
        <v>41.094000000000001</v>
      </c>
      <c r="P2243" s="255">
        <v>415.34755298882715</v>
      </c>
      <c r="Q2243" s="255">
        <v>-56.556712171728215</v>
      </c>
      <c r="R2243" s="256">
        <v>338.7537689817861</v>
      </c>
      <c r="S2243" s="256">
        <v>338.7537689817861</v>
      </c>
      <c r="T2243" s="256"/>
      <c r="U2243" s="170">
        <v>270.27513911538625</v>
      </c>
      <c r="V2243" s="170"/>
      <c r="W2243" s="170"/>
      <c r="X2243" s="168"/>
      <c r="Y2243" s="168"/>
      <c r="Z2243" s="168"/>
      <c r="AA2243" s="169"/>
      <c r="AB2243" s="168"/>
      <c r="AC2243" s="168"/>
      <c r="AD2243" s="168"/>
      <c r="AE2243" s="168"/>
      <c r="AF2243" s="168"/>
      <c r="AG2243" s="168"/>
      <c r="AH2243" s="168"/>
      <c r="AI2243" s="168"/>
      <c r="AJ2243" s="168"/>
      <c r="AK2243" s="168"/>
      <c r="AL2243" s="168"/>
      <c r="AM2243" s="168"/>
      <c r="AN2243" s="168"/>
      <c r="AO2243" s="168"/>
    </row>
    <row r="2244" spans="1:41" x14ac:dyDescent="0.25">
      <c r="A2244" s="286"/>
      <c r="B2244" s="286"/>
      <c r="C2244" s="286"/>
      <c r="D2244" s="285"/>
      <c r="E2244" s="260" t="s">
        <v>619</v>
      </c>
      <c r="F2244" s="259"/>
      <c r="G2244" s="259" t="s">
        <v>1962</v>
      </c>
      <c r="H2244" s="258"/>
      <c r="I2244" s="255"/>
      <c r="J2244" s="257"/>
      <c r="K2244" s="256">
        <v>9.9516999999999994E-2</v>
      </c>
      <c r="L2244" s="201">
        <v>-56.506953671728212</v>
      </c>
      <c r="M2244" s="201">
        <v>415.34755298882715</v>
      </c>
      <c r="N2244" s="201">
        <v>41.094000000000001</v>
      </c>
      <c r="O2244" s="255">
        <v>41.094000000000001</v>
      </c>
      <c r="P2244" s="255">
        <v>415.34755298882715</v>
      </c>
      <c r="Q2244" s="255">
        <v>-56.457195171728216</v>
      </c>
      <c r="R2244" s="256">
        <v>338.80352748178609</v>
      </c>
      <c r="S2244" s="256">
        <v>338.85328598178609</v>
      </c>
      <c r="T2244" s="256"/>
      <c r="U2244" s="170">
        <v>270.32489761538625</v>
      </c>
      <c r="V2244" s="170"/>
      <c r="W2244" s="170"/>
      <c r="X2244" s="168"/>
      <c r="Y2244" s="168"/>
      <c r="Z2244" s="168"/>
      <c r="AA2244" s="169"/>
      <c r="AB2244" s="168"/>
      <c r="AC2244" s="168"/>
      <c r="AD2244" s="168"/>
      <c r="AE2244" s="168"/>
      <c r="AF2244" s="168"/>
      <c r="AG2244" s="168"/>
      <c r="AH2244" s="168"/>
      <c r="AI2244" s="168"/>
      <c r="AJ2244" s="168"/>
      <c r="AK2244" s="168"/>
      <c r="AL2244" s="168"/>
      <c r="AM2244" s="168"/>
      <c r="AN2244" s="168"/>
      <c r="AO2244" s="168"/>
    </row>
    <row r="2245" spans="1:41" x14ac:dyDescent="0.25">
      <c r="A2245" s="286" t="s">
        <v>2423</v>
      </c>
      <c r="B2245" s="286" t="s">
        <v>2236</v>
      </c>
      <c r="C2245" s="286" t="s">
        <v>2190</v>
      </c>
      <c r="D2245" s="285">
        <v>3391</v>
      </c>
      <c r="E2245" s="260" t="s">
        <v>2573</v>
      </c>
      <c r="F2245" s="259"/>
      <c r="G2245" s="259" t="s">
        <v>2175</v>
      </c>
      <c r="H2245" s="258">
        <v>40</v>
      </c>
      <c r="I2245" s="255"/>
      <c r="J2245" s="257"/>
      <c r="K2245" s="256">
        <v>0.49565599999999999</v>
      </c>
      <c r="L2245" s="201">
        <v>-56.209367171728218</v>
      </c>
      <c r="M2245" s="201">
        <v>415.34755298882715</v>
      </c>
      <c r="N2245" s="201">
        <v>41.094000000000001</v>
      </c>
      <c r="O2245" s="255">
        <v>41.094000000000001</v>
      </c>
      <c r="P2245" s="255">
        <v>415.34755298882715</v>
      </c>
      <c r="Q2245" s="255">
        <v>-55.961539171728219</v>
      </c>
      <c r="R2245" s="256">
        <v>339.10111398178606</v>
      </c>
      <c r="S2245" s="256">
        <v>339.34894198178608</v>
      </c>
      <c r="T2245" s="256"/>
      <c r="U2245" s="170">
        <v>270.62248411538621</v>
      </c>
      <c r="V2245" s="170"/>
      <c r="W2245" s="170"/>
      <c r="X2245" s="168"/>
      <c r="Y2245" s="168"/>
      <c r="Z2245" s="168"/>
      <c r="AA2245" s="169"/>
      <c r="AB2245" s="168"/>
      <c r="AC2245" s="168"/>
      <c r="AD2245" s="168"/>
      <c r="AE2245" s="168"/>
      <c r="AF2245" s="168"/>
      <c r="AG2245" s="168"/>
      <c r="AH2245" s="168"/>
      <c r="AI2245" s="168"/>
      <c r="AJ2245" s="168"/>
      <c r="AK2245" s="168"/>
      <c r="AL2245" s="168"/>
      <c r="AM2245" s="168"/>
      <c r="AN2245" s="168"/>
      <c r="AO2245" s="168"/>
    </row>
    <row r="2246" spans="1:41" x14ac:dyDescent="0.25">
      <c r="A2246" s="286" t="s">
        <v>2423</v>
      </c>
      <c r="B2246" s="286" t="s">
        <v>2236</v>
      </c>
      <c r="C2246" s="286" t="s">
        <v>2174</v>
      </c>
      <c r="D2246" s="285">
        <v>3393</v>
      </c>
      <c r="E2246" s="260" t="s">
        <v>2572</v>
      </c>
      <c r="F2246" s="259"/>
      <c r="G2246" s="259" t="s">
        <v>4278</v>
      </c>
      <c r="H2246" s="258"/>
      <c r="I2246" s="255"/>
      <c r="J2246" s="257"/>
      <c r="K2246" s="256">
        <v>0</v>
      </c>
      <c r="L2246" s="201">
        <v>-55.961539171728219</v>
      </c>
      <c r="M2246" s="201">
        <v>415.34755298882715</v>
      </c>
      <c r="N2246" s="201">
        <v>41.094000000000001</v>
      </c>
      <c r="O2246" s="255">
        <v>41.094000000000001</v>
      </c>
      <c r="P2246" s="255">
        <v>415.34755298882715</v>
      </c>
      <c r="Q2246" s="255">
        <v>-55.961539171728219</v>
      </c>
      <c r="R2246" s="256">
        <v>339.34894198178608</v>
      </c>
      <c r="S2246" s="256">
        <v>339.34894198178608</v>
      </c>
      <c r="T2246" s="256"/>
      <c r="U2246" s="170">
        <v>270.87031211538624</v>
      </c>
      <c r="V2246" s="170"/>
      <c r="W2246" s="170"/>
      <c r="X2246" s="168"/>
      <c r="Y2246" s="168"/>
      <c r="Z2246" s="168"/>
      <c r="AA2246" s="169"/>
      <c r="AB2246" s="168"/>
      <c r="AC2246" s="168"/>
      <c r="AD2246" s="168"/>
      <c r="AE2246" s="168"/>
      <c r="AF2246" s="168"/>
      <c r="AG2246" s="168"/>
      <c r="AH2246" s="168"/>
      <c r="AI2246" s="168"/>
      <c r="AJ2246" s="168"/>
      <c r="AK2246" s="168"/>
      <c r="AL2246" s="168"/>
      <c r="AM2246" s="168"/>
      <c r="AN2246" s="168"/>
      <c r="AO2246" s="168"/>
    </row>
    <row r="2247" spans="1:41" x14ac:dyDescent="0.25">
      <c r="A2247" s="286"/>
      <c r="B2247" s="286"/>
      <c r="C2247" s="286"/>
      <c r="D2247" s="285"/>
      <c r="E2247" s="260"/>
      <c r="F2247" s="259"/>
      <c r="G2247" s="259"/>
      <c r="H2247" s="258"/>
      <c r="I2247" s="255"/>
      <c r="J2247" s="257"/>
      <c r="K2247" s="256">
        <v>0</v>
      </c>
      <c r="L2247" s="201">
        <v>-55.961539171728219</v>
      </c>
      <c r="M2247" s="201">
        <v>415.34755298882715</v>
      </c>
      <c r="N2247" s="201">
        <v>41.094000000000001</v>
      </c>
      <c r="O2247" s="255">
        <v>41.094000000000001</v>
      </c>
      <c r="P2247" s="255">
        <v>415.34755298882715</v>
      </c>
      <c r="Q2247" s="255">
        <v>-55.961539171728219</v>
      </c>
      <c r="R2247" s="256">
        <v>339.34894198178608</v>
      </c>
      <c r="S2247" s="256">
        <v>339.34894198178608</v>
      </c>
      <c r="T2247" s="256"/>
      <c r="U2247" s="170">
        <v>270.87031211538624</v>
      </c>
      <c r="V2247" s="170"/>
      <c r="W2247" s="170"/>
      <c r="X2247" s="168"/>
      <c r="Y2247" s="168"/>
      <c r="Z2247" s="168"/>
      <c r="AA2247" s="169"/>
      <c r="AB2247" s="168"/>
      <c r="AC2247" s="168"/>
      <c r="AD2247" s="168"/>
      <c r="AE2247" s="168"/>
      <c r="AF2247" s="168"/>
      <c r="AG2247" s="168"/>
      <c r="AH2247" s="168"/>
      <c r="AI2247" s="168"/>
      <c r="AJ2247" s="168"/>
      <c r="AK2247" s="168"/>
      <c r="AL2247" s="168"/>
      <c r="AM2247" s="168"/>
      <c r="AN2247" s="168"/>
      <c r="AO2247" s="168"/>
    </row>
    <row r="2248" spans="1:41" x14ac:dyDescent="0.25">
      <c r="A2248" s="286"/>
      <c r="B2248" s="286"/>
      <c r="C2248" s="286"/>
      <c r="D2248" s="285"/>
      <c r="E2248" s="260"/>
      <c r="F2248" s="259"/>
      <c r="G2248" s="259" t="s">
        <v>1962</v>
      </c>
      <c r="H2248" s="258"/>
      <c r="I2248" s="255"/>
      <c r="J2248" s="257"/>
      <c r="K2248" s="256">
        <v>0.15525</v>
      </c>
      <c r="L2248" s="201">
        <v>-55.883914171728222</v>
      </c>
      <c r="M2248" s="201">
        <v>415.34755298882715</v>
      </c>
      <c r="N2248" s="201">
        <v>41.094000000000001</v>
      </c>
      <c r="O2248" s="255">
        <v>41.094000000000001</v>
      </c>
      <c r="P2248" s="255">
        <v>415.34755298882715</v>
      </c>
      <c r="Q2248" s="255">
        <v>-55.806289171728217</v>
      </c>
      <c r="R2248" s="256">
        <v>339.4265669817861</v>
      </c>
      <c r="S2248" s="256">
        <v>339.50419198178611</v>
      </c>
      <c r="T2248" s="256"/>
      <c r="U2248" s="170">
        <v>270.94793711538625</v>
      </c>
      <c r="V2248" s="170"/>
      <c r="W2248" s="170"/>
      <c r="X2248" s="168"/>
      <c r="Y2248" s="168"/>
      <c r="Z2248" s="168"/>
      <c r="AA2248" s="169"/>
      <c r="AB2248" s="168"/>
      <c r="AC2248" s="168"/>
      <c r="AD2248" s="168"/>
      <c r="AE2248" s="168"/>
      <c r="AF2248" s="168"/>
      <c r="AG2248" s="168"/>
      <c r="AH2248" s="168"/>
      <c r="AI2248" s="168"/>
      <c r="AJ2248" s="168"/>
      <c r="AK2248" s="168"/>
      <c r="AL2248" s="168"/>
      <c r="AM2248" s="168"/>
      <c r="AN2248" s="168"/>
      <c r="AO2248" s="168"/>
    </row>
    <row r="2249" spans="1:41" x14ac:dyDescent="0.25">
      <c r="A2249" s="286" t="s">
        <v>2423</v>
      </c>
      <c r="B2249" s="286" t="s">
        <v>2236</v>
      </c>
      <c r="C2249" s="286" t="s">
        <v>2187</v>
      </c>
      <c r="D2249" s="285">
        <v>3398</v>
      </c>
      <c r="E2249" s="260" t="s">
        <v>2571</v>
      </c>
      <c r="F2249" s="259" t="s">
        <v>2185</v>
      </c>
      <c r="G2249" s="259" t="s">
        <v>2184</v>
      </c>
      <c r="H2249" s="258">
        <v>40</v>
      </c>
      <c r="I2249" s="255"/>
      <c r="J2249" s="257"/>
      <c r="K2249" s="256">
        <v>0.5</v>
      </c>
      <c r="L2249" s="201">
        <v>-55.556289171728217</v>
      </c>
      <c r="M2249" s="201">
        <v>415.34755298882715</v>
      </c>
      <c r="N2249" s="201">
        <v>41.094000000000001</v>
      </c>
      <c r="O2249" s="255">
        <v>41.094000000000001</v>
      </c>
      <c r="P2249" s="255">
        <v>415.34755298882715</v>
      </c>
      <c r="Q2249" s="255">
        <v>-55.306289171728217</v>
      </c>
      <c r="R2249" s="256">
        <v>339.75419198178611</v>
      </c>
      <c r="S2249" s="256">
        <v>340.00419198178611</v>
      </c>
      <c r="T2249" s="256"/>
      <c r="U2249" s="170">
        <v>271.27556211538626</v>
      </c>
      <c r="V2249" s="170"/>
      <c r="W2249" s="170"/>
      <c r="X2249" s="168"/>
      <c r="Y2249" s="168"/>
      <c r="Z2249" s="168"/>
      <c r="AA2249" s="169"/>
      <c r="AB2249" s="168"/>
      <c r="AC2249" s="168"/>
      <c r="AD2249" s="168"/>
      <c r="AE2249" s="168"/>
      <c r="AF2249" s="168"/>
      <c r="AG2249" s="168"/>
      <c r="AH2249" s="168"/>
      <c r="AI2249" s="168"/>
      <c r="AJ2249" s="168"/>
      <c r="AK2249" s="168"/>
      <c r="AL2249" s="168"/>
      <c r="AM2249" s="168"/>
      <c r="AN2249" s="168"/>
      <c r="AO2249" s="168"/>
    </row>
    <row r="2250" spans="1:41" x14ac:dyDescent="0.25">
      <c r="A2250" s="286"/>
      <c r="B2250" s="286"/>
      <c r="C2250" s="286"/>
      <c r="D2250" s="285"/>
      <c r="E2250" s="260" t="s">
        <v>619</v>
      </c>
      <c r="F2250" s="259"/>
      <c r="G2250" s="259" t="s">
        <v>1962</v>
      </c>
      <c r="H2250" s="258"/>
      <c r="I2250" s="255"/>
      <c r="J2250" s="257"/>
      <c r="K2250" s="256">
        <v>0.15525</v>
      </c>
      <c r="L2250" s="201">
        <v>-55.228664171728212</v>
      </c>
      <c r="M2250" s="201">
        <v>415.34755298882715</v>
      </c>
      <c r="N2250" s="201">
        <v>41.094000000000001</v>
      </c>
      <c r="O2250" s="255">
        <v>41.094000000000001</v>
      </c>
      <c r="P2250" s="255">
        <v>415.34755298882715</v>
      </c>
      <c r="Q2250" s="255">
        <v>-55.151039171728215</v>
      </c>
      <c r="R2250" s="256">
        <v>340.08181698178612</v>
      </c>
      <c r="S2250" s="256">
        <v>340.15944198178613</v>
      </c>
      <c r="T2250" s="256"/>
      <c r="U2250" s="170">
        <v>271.60318711538628</v>
      </c>
      <c r="V2250" s="170"/>
      <c r="W2250" s="170"/>
      <c r="X2250" s="168"/>
      <c r="Y2250" s="168"/>
      <c r="Z2250" s="168"/>
      <c r="AA2250" s="169"/>
      <c r="AB2250" s="168"/>
      <c r="AC2250" s="168"/>
      <c r="AD2250" s="168"/>
      <c r="AE2250" s="168"/>
      <c r="AF2250" s="168"/>
      <c r="AG2250" s="168"/>
      <c r="AH2250" s="168"/>
      <c r="AI2250" s="168"/>
      <c r="AJ2250" s="168"/>
      <c r="AK2250" s="168"/>
      <c r="AL2250" s="168"/>
      <c r="AM2250" s="168"/>
      <c r="AN2250" s="168"/>
      <c r="AO2250" s="168"/>
    </row>
    <row r="2251" spans="1:41" x14ac:dyDescent="0.25">
      <c r="A2251" s="286" t="s">
        <v>2423</v>
      </c>
      <c r="B2251" s="286" t="s">
        <v>2236</v>
      </c>
      <c r="C2251" s="286" t="s">
        <v>2183</v>
      </c>
      <c r="D2251" s="285">
        <v>3404</v>
      </c>
      <c r="E2251" s="260" t="s">
        <v>2570</v>
      </c>
      <c r="F2251" s="259"/>
      <c r="G2251" s="259" t="s">
        <v>2175</v>
      </c>
      <c r="H2251" s="258">
        <v>40</v>
      </c>
      <c r="I2251" s="255"/>
      <c r="J2251" s="257"/>
      <c r="K2251" s="256">
        <v>0.49565599999999999</v>
      </c>
      <c r="L2251" s="201">
        <v>-54.903211171728216</v>
      </c>
      <c r="M2251" s="201">
        <v>415.34755298882715</v>
      </c>
      <c r="N2251" s="201">
        <v>41.094000000000001</v>
      </c>
      <c r="O2251" s="255">
        <v>41.094000000000001</v>
      </c>
      <c r="P2251" s="255">
        <v>415.34755298882715</v>
      </c>
      <c r="Q2251" s="255">
        <v>-54.655383171728218</v>
      </c>
      <c r="R2251" s="256">
        <v>340.4072699817861</v>
      </c>
      <c r="S2251" s="256">
        <v>340.65509798178613</v>
      </c>
      <c r="T2251" s="256"/>
      <c r="U2251" s="170">
        <v>271.92864011538626</v>
      </c>
      <c r="V2251" s="170"/>
      <c r="W2251" s="170"/>
      <c r="X2251" s="168"/>
      <c r="Y2251" s="168"/>
      <c r="Z2251" s="168"/>
      <c r="AA2251" s="169"/>
      <c r="AB2251" s="168"/>
      <c r="AC2251" s="168"/>
      <c r="AD2251" s="168"/>
      <c r="AE2251" s="168"/>
      <c r="AF2251" s="168"/>
      <c r="AG2251" s="168"/>
      <c r="AH2251" s="168"/>
      <c r="AI2251" s="168"/>
      <c r="AJ2251" s="168"/>
      <c r="AK2251" s="168"/>
      <c r="AL2251" s="168"/>
      <c r="AM2251" s="168"/>
      <c r="AN2251" s="168"/>
      <c r="AO2251" s="168"/>
    </row>
    <row r="2252" spans="1:41" x14ac:dyDescent="0.25">
      <c r="A2252" s="286"/>
      <c r="B2252" s="286"/>
      <c r="C2252" s="286"/>
      <c r="D2252" s="285"/>
      <c r="E2252" s="260" t="s">
        <v>619</v>
      </c>
      <c r="F2252" s="259"/>
      <c r="G2252" s="259"/>
      <c r="H2252" s="258"/>
      <c r="I2252" s="255"/>
      <c r="J2252" s="257"/>
      <c r="K2252" s="256">
        <v>0</v>
      </c>
      <c r="L2252" s="201">
        <v>-54.655383171728218</v>
      </c>
      <c r="M2252" s="201">
        <v>415.34755298882715</v>
      </c>
      <c r="N2252" s="201">
        <v>41.094000000000001</v>
      </c>
      <c r="O2252" s="255">
        <v>41.094000000000001</v>
      </c>
      <c r="P2252" s="255">
        <v>415.34755298882715</v>
      </c>
      <c r="Q2252" s="255">
        <v>-54.655383171728218</v>
      </c>
      <c r="R2252" s="256">
        <v>340.65509798178613</v>
      </c>
      <c r="S2252" s="256">
        <v>340.65509798178613</v>
      </c>
      <c r="T2252" s="256"/>
      <c r="U2252" s="170">
        <v>272.17646811538629</v>
      </c>
      <c r="V2252" s="170"/>
      <c r="W2252" s="170"/>
      <c r="X2252" s="168"/>
      <c r="Y2252" s="168"/>
      <c r="Z2252" s="168"/>
      <c r="AA2252" s="169"/>
      <c r="AB2252" s="168"/>
      <c r="AC2252" s="168"/>
      <c r="AD2252" s="168"/>
      <c r="AE2252" s="168"/>
      <c r="AF2252" s="168"/>
      <c r="AG2252" s="168"/>
      <c r="AH2252" s="168"/>
      <c r="AI2252" s="168"/>
      <c r="AJ2252" s="168"/>
      <c r="AK2252" s="168"/>
      <c r="AL2252" s="168"/>
      <c r="AM2252" s="168"/>
      <c r="AN2252" s="168"/>
      <c r="AO2252" s="168"/>
    </row>
    <row r="2253" spans="1:41" x14ac:dyDescent="0.25">
      <c r="A2253" s="286"/>
      <c r="B2253" s="286"/>
      <c r="C2253" s="286"/>
      <c r="D2253" s="285"/>
      <c r="E2253" s="260"/>
      <c r="F2253" s="259"/>
      <c r="G2253" s="259"/>
      <c r="H2253" s="258"/>
      <c r="I2253" s="255"/>
      <c r="J2253" s="257"/>
      <c r="K2253" s="256">
        <v>0</v>
      </c>
      <c r="L2253" s="201">
        <v>-54.655383171728218</v>
      </c>
      <c r="M2253" s="201">
        <v>415.34755298882715</v>
      </c>
      <c r="N2253" s="201">
        <v>41.094000000000001</v>
      </c>
      <c r="O2253" s="255">
        <v>41.094000000000001</v>
      </c>
      <c r="P2253" s="255">
        <v>415.34755298882715</v>
      </c>
      <c r="Q2253" s="255">
        <v>-54.655383171728218</v>
      </c>
      <c r="R2253" s="256">
        <v>340.65509798178613</v>
      </c>
      <c r="S2253" s="256">
        <v>340.65509798178613</v>
      </c>
      <c r="T2253" s="256"/>
      <c r="U2253" s="170">
        <v>272.17646811538629</v>
      </c>
      <c r="V2253" s="170"/>
      <c r="W2253" s="170"/>
      <c r="X2253" s="168"/>
      <c r="Y2253" s="168"/>
      <c r="Z2253" s="168"/>
      <c r="AA2253" s="169"/>
      <c r="AB2253" s="168"/>
      <c r="AC2253" s="168"/>
      <c r="AD2253" s="168"/>
      <c r="AE2253" s="168"/>
      <c r="AF2253" s="168"/>
      <c r="AG2253" s="168"/>
      <c r="AH2253" s="168"/>
      <c r="AI2253" s="168"/>
      <c r="AJ2253" s="168"/>
      <c r="AK2253" s="168"/>
      <c r="AL2253" s="168"/>
      <c r="AM2253" s="168"/>
      <c r="AN2253" s="168"/>
      <c r="AO2253" s="168"/>
    </row>
    <row r="2254" spans="1:41" x14ac:dyDescent="0.25">
      <c r="A2254" s="286"/>
      <c r="B2254" s="286"/>
      <c r="C2254" s="286"/>
      <c r="D2254" s="285"/>
      <c r="E2254" s="260"/>
      <c r="F2254" s="259"/>
      <c r="G2254" s="259" t="s">
        <v>1962</v>
      </c>
      <c r="H2254" s="258"/>
      <c r="I2254" s="255"/>
      <c r="J2254" s="257"/>
      <c r="K2254" s="256">
        <v>9.9516999999999994E-2</v>
      </c>
      <c r="L2254" s="201">
        <v>-54.605624671728222</v>
      </c>
      <c r="M2254" s="201">
        <v>415.34755298882715</v>
      </c>
      <c r="N2254" s="201">
        <v>41.094000000000001</v>
      </c>
      <c r="O2254" s="255">
        <v>41.094000000000001</v>
      </c>
      <c r="P2254" s="255">
        <v>415.34755298882715</v>
      </c>
      <c r="Q2254" s="255">
        <v>-54.555866171728219</v>
      </c>
      <c r="R2254" s="256">
        <v>340.70485648178612</v>
      </c>
      <c r="S2254" s="256">
        <v>340.75461498178612</v>
      </c>
      <c r="T2254" s="256"/>
      <c r="U2254" s="170">
        <v>272.22622661538628</v>
      </c>
      <c r="V2254" s="170"/>
      <c r="W2254" s="170"/>
      <c r="X2254" s="168"/>
      <c r="Y2254" s="168"/>
      <c r="Z2254" s="168"/>
      <c r="AA2254" s="169"/>
      <c r="AB2254" s="168"/>
      <c r="AC2254" s="168"/>
      <c r="AD2254" s="168"/>
      <c r="AE2254" s="168"/>
      <c r="AF2254" s="168"/>
      <c r="AG2254" s="168"/>
      <c r="AH2254" s="168"/>
      <c r="AI2254" s="168"/>
      <c r="AJ2254" s="168"/>
      <c r="AK2254" s="168"/>
      <c r="AL2254" s="168"/>
      <c r="AM2254" s="168"/>
      <c r="AN2254" s="168"/>
      <c r="AO2254" s="168"/>
    </row>
    <row r="2255" spans="1:41" x14ac:dyDescent="0.25">
      <c r="A2255" s="286" t="s">
        <v>2423</v>
      </c>
      <c r="B2255" s="286" t="s">
        <v>2236</v>
      </c>
      <c r="C2255" s="286" t="s">
        <v>2181</v>
      </c>
      <c r="D2255" s="285">
        <v>3410</v>
      </c>
      <c r="E2255" s="260" t="s">
        <v>2569</v>
      </c>
      <c r="F2255" s="259"/>
      <c r="G2255" s="259" t="s">
        <v>2175</v>
      </c>
      <c r="H2255" s="258">
        <v>40</v>
      </c>
      <c r="I2255" s="255"/>
      <c r="J2255" s="257"/>
      <c r="K2255" s="256">
        <v>0.49565599999999999</v>
      </c>
      <c r="L2255" s="201">
        <v>-54.308038171728221</v>
      </c>
      <c r="M2255" s="201">
        <v>415.34755298882715</v>
      </c>
      <c r="N2255" s="201">
        <v>41.094000000000001</v>
      </c>
      <c r="O2255" s="255">
        <v>41.094000000000001</v>
      </c>
      <c r="P2255" s="255">
        <v>415.34755298882715</v>
      </c>
      <c r="Q2255" s="255">
        <v>-54.060210171728222</v>
      </c>
      <c r="R2255" s="256">
        <v>341.00244298178609</v>
      </c>
      <c r="S2255" s="256">
        <v>341.25027098178612</v>
      </c>
      <c r="T2255" s="256"/>
      <c r="U2255" s="170">
        <v>272.52381311538625</v>
      </c>
      <c r="V2255" s="170"/>
      <c r="W2255" s="170"/>
      <c r="X2255" s="168"/>
      <c r="Y2255" s="168"/>
      <c r="Z2255" s="168"/>
      <c r="AA2255" s="169"/>
      <c r="AB2255" s="168"/>
      <c r="AC2255" s="168"/>
      <c r="AD2255" s="168"/>
      <c r="AE2255" s="168"/>
      <c r="AF2255" s="168"/>
      <c r="AG2255" s="168"/>
      <c r="AH2255" s="168"/>
      <c r="AI2255" s="168"/>
      <c r="AJ2255" s="168"/>
      <c r="AK2255" s="168"/>
      <c r="AL2255" s="168"/>
      <c r="AM2255" s="168"/>
      <c r="AN2255" s="168"/>
      <c r="AO2255" s="168"/>
    </row>
    <row r="2256" spans="1:41" x14ac:dyDescent="0.25">
      <c r="A2256" s="286"/>
      <c r="B2256" s="286"/>
      <c r="C2256" s="286"/>
      <c r="D2256" s="285"/>
      <c r="E2256" s="260" t="s">
        <v>619</v>
      </c>
      <c r="F2256" s="259"/>
      <c r="G2256" s="259"/>
      <c r="H2256" s="258"/>
      <c r="I2256" s="255"/>
      <c r="J2256" s="257"/>
      <c r="K2256" s="256">
        <v>0</v>
      </c>
      <c r="L2256" s="201">
        <v>-54.060210171728222</v>
      </c>
      <c r="M2256" s="201">
        <v>415.34755298882715</v>
      </c>
      <c r="N2256" s="201">
        <v>41.094000000000001</v>
      </c>
      <c r="O2256" s="255">
        <v>41.094000000000001</v>
      </c>
      <c r="P2256" s="255">
        <v>415.34755298882715</v>
      </c>
      <c r="Q2256" s="255">
        <v>-54.060210171728222</v>
      </c>
      <c r="R2256" s="256">
        <v>341.25027098178612</v>
      </c>
      <c r="S2256" s="256">
        <v>341.25027098178612</v>
      </c>
      <c r="T2256" s="256"/>
      <c r="U2256" s="170">
        <v>272.77164111538627</v>
      </c>
      <c r="V2256" s="170"/>
      <c r="W2256" s="170"/>
      <c r="X2256" s="168"/>
      <c r="Y2256" s="168"/>
      <c r="Z2256" s="168"/>
      <c r="AA2256" s="169"/>
      <c r="AB2256" s="168"/>
      <c r="AC2256" s="168"/>
      <c r="AD2256" s="168"/>
      <c r="AE2256" s="168"/>
      <c r="AF2256" s="168"/>
      <c r="AG2256" s="168"/>
      <c r="AH2256" s="168"/>
      <c r="AI2256" s="168"/>
      <c r="AJ2256" s="168"/>
      <c r="AK2256" s="168"/>
      <c r="AL2256" s="168"/>
      <c r="AM2256" s="168"/>
      <c r="AN2256" s="168"/>
      <c r="AO2256" s="168"/>
    </row>
    <row r="2257" spans="1:41" x14ac:dyDescent="0.25">
      <c r="A2257" s="286"/>
      <c r="B2257" s="286"/>
      <c r="C2257" s="286"/>
      <c r="D2257" s="285"/>
      <c r="E2257" s="260"/>
      <c r="F2257" s="259"/>
      <c r="G2257" s="259"/>
      <c r="H2257" s="258"/>
      <c r="I2257" s="255"/>
      <c r="J2257" s="257"/>
      <c r="K2257" s="256">
        <v>0</v>
      </c>
      <c r="L2257" s="201">
        <v>-54.060210171728222</v>
      </c>
      <c r="M2257" s="201">
        <v>415.34755298882715</v>
      </c>
      <c r="N2257" s="201">
        <v>41.094000000000001</v>
      </c>
      <c r="O2257" s="255">
        <v>41.094000000000001</v>
      </c>
      <c r="P2257" s="255">
        <v>415.34755298882715</v>
      </c>
      <c r="Q2257" s="255">
        <v>-54.060210171728222</v>
      </c>
      <c r="R2257" s="256">
        <v>341.25027098178612</v>
      </c>
      <c r="S2257" s="256">
        <v>341.25027098178612</v>
      </c>
      <c r="T2257" s="256"/>
      <c r="U2257" s="170">
        <v>272.77164111538627</v>
      </c>
      <c r="V2257" s="170"/>
      <c r="W2257" s="170"/>
      <c r="X2257" s="168"/>
      <c r="Y2257" s="168"/>
      <c r="Z2257" s="168"/>
      <c r="AA2257" s="169"/>
      <c r="AB2257" s="168"/>
      <c r="AC2257" s="168"/>
      <c r="AD2257" s="168"/>
      <c r="AE2257" s="168"/>
      <c r="AF2257" s="168"/>
      <c r="AG2257" s="168"/>
      <c r="AH2257" s="168"/>
      <c r="AI2257" s="168"/>
      <c r="AJ2257" s="168"/>
      <c r="AK2257" s="168"/>
      <c r="AL2257" s="168"/>
      <c r="AM2257" s="168"/>
      <c r="AN2257" s="168"/>
      <c r="AO2257" s="168"/>
    </row>
    <row r="2258" spans="1:41" x14ac:dyDescent="0.25">
      <c r="A2258" s="286"/>
      <c r="B2258" s="286"/>
      <c r="C2258" s="286"/>
      <c r="D2258" s="285"/>
      <c r="E2258" s="260" t="s">
        <v>619</v>
      </c>
      <c r="F2258" s="259"/>
      <c r="G2258" s="259" t="s">
        <v>1962</v>
      </c>
      <c r="H2258" s="258"/>
      <c r="I2258" s="255"/>
      <c r="J2258" s="257"/>
      <c r="K2258" s="256">
        <v>9.9516999999999994E-2</v>
      </c>
      <c r="L2258" s="201">
        <v>-54.010451671728219</v>
      </c>
      <c r="M2258" s="201">
        <v>415.34755298882715</v>
      </c>
      <c r="N2258" s="201">
        <v>41.094000000000001</v>
      </c>
      <c r="O2258" s="255">
        <v>41.094000000000001</v>
      </c>
      <c r="P2258" s="255">
        <v>415.34755298882715</v>
      </c>
      <c r="Q2258" s="255">
        <v>-53.960693171728224</v>
      </c>
      <c r="R2258" s="256">
        <v>341.30002948178611</v>
      </c>
      <c r="S2258" s="256">
        <v>341.34978798178611</v>
      </c>
      <c r="T2258" s="256"/>
      <c r="U2258" s="170">
        <v>272.82139961538627</v>
      </c>
      <c r="V2258" s="170"/>
      <c r="W2258" s="170"/>
      <c r="X2258" s="168"/>
      <c r="Y2258" s="168"/>
      <c r="Z2258" s="168"/>
      <c r="AA2258" s="169"/>
      <c r="AB2258" s="168"/>
      <c r="AC2258" s="168"/>
      <c r="AD2258" s="168"/>
      <c r="AE2258" s="168"/>
      <c r="AF2258" s="168"/>
      <c r="AG2258" s="168"/>
      <c r="AH2258" s="168"/>
      <c r="AI2258" s="168"/>
      <c r="AJ2258" s="168"/>
      <c r="AK2258" s="168"/>
      <c r="AL2258" s="168"/>
      <c r="AM2258" s="168"/>
      <c r="AN2258" s="168"/>
      <c r="AO2258" s="168"/>
    </row>
    <row r="2259" spans="1:41" x14ac:dyDescent="0.25">
      <c r="A2259" s="286" t="s">
        <v>2423</v>
      </c>
      <c r="B2259" s="286" t="s">
        <v>2236</v>
      </c>
      <c r="C2259" s="286" t="s">
        <v>2179</v>
      </c>
      <c r="D2259" s="285">
        <v>3416</v>
      </c>
      <c r="E2259" s="260" t="s">
        <v>2568</v>
      </c>
      <c r="F2259" s="259"/>
      <c r="G2259" s="259" t="s">
        <v>2175</v>
      </c>
      <c r="H2259" s="258">
        <v>40</v>
      </c>
      <c r="I2259" s="255"/>
      <c r="J2259" s="257"/>
      <c r="K2259" s="256">
        <v>0.49565599999999999</v>
      </c>
      <c r="L2259" s="201">
        <v>-53.712865171728225</v>
      </c>
      <c r="M2259" s="201">
        <v>415.34755298882715</v>
      </c>
      <c r="N2259" s="201">
        <v>41.094000000000001</v>
      </c>
      <c r="O2259" s="255">
        <v>41.094000000000001</v>
      </c>
      <c r="P2259" s="255">
        <v>415.34755298882715</v>
      </c>
      <c r="Q2259" s="255">
        <v>-53.465037171728227</v>
      </c>
      <c r="R2259" s="256">
        <v>341.59761598178608</v>
      </c>
      <c r="S2259" s="256">
        <v>341.8454439817861</v>
      </c>
      <c r="T2259" s="256"/>
      <c r="U2259" s="170">
        <v>273.11898611538624</v>
      </c>
      <c r="V2259" s="170"/>
      <c r="W2259" s="170"/>
      <c r="X2259" s="168"/>
      <c r="Y2259" s="168"/>
      <c r="Z2259" s="168"/>
      <c r="AA2259" s="169"/>
      <c r="AB2259" s="168"/>
      <c r="AC2259" s="168"/>
      <c r="AD2259" s="168"/>
      <c r="AE2259" s="168"/>
      <c r="AF2259" s="168"/>
      <c r="AG2259" s="168"/>
      <c r="AH2259" s="168"/>
      <c r="AI2259" s="168"/>
      <c r="AJ2259" s="168"/>
      <c r="AK2259" s="168"/>
      <c r="AL2259" s="168"/>
      <c r="AM2259" s="168"/>
      <c r="AN2259" s="168"/>
      <c r="AO2259" s="168"/>
    </row>
    <row r="2260" spans="1:41" x14ac:dyDescent="0.25">
      <c r="A2260" s="286"/>
      <c r="B2260" s="286"/>
      <c r="C2260" s="286"/>
      <c r="D2260" s="285"/>
      <c r="E2260" s="260" t="s">
        <v>619</v>
      </c>
      <c r="F2260" s="259"/>
      <c r="G2260" s="259"/>
      <c r="H2260" s="258"/>
      <c r="I2260" s="255"/>
      <c r="J2260" s="257"/>
      <c r="K2260" s="256">
        <v>0</v>
      </c>
      <c r="L2260" s="201">
        <v>-53.465037171728227</v>
      </c>
      <c r="M2260" s="201">
        <v>415.34755298882715</v>
      </c>
      <c r="N2260" s="201">
        <v>41.094000000000001</v>
      </c>
      <c r="O2260" s="255">
        <v>41.094000000000001</v>
      </c>
      <c r="P2260" s="255">
        <v>415.34755298882715</v>
      </c>
      <c r="Q2260" s="255">
        <v>-53.465037171728227</v>
      </c>
      <c r="R2260" s="256">
        <v>341.8454439817861</v>
      </c>
      <c r="S2260" s="256">
        <v>341.8454439817861</v>
      </c>
      <c r="T2260" s="256"/>
      <c r="U2260" s="170">
        <v>273.36681411538626</v>
      </c>
      <c r="V2260" s="170"/>
      <c r="W2260" s="170"/>
      <c r="X2260" s="168"/>
      <c r="Y2260" s="168"/>
      <c r="Z2260" s="168"/>
      <c r="AA2260" s="169"/>
      <c r="AB2260" s="168"/>
      <c r="AC2260" s="168"/>
      <c r="AD2260" s="168"/>
      <c r="AE2260" s="168"/>
      <c r="AF2260" s="168"/>
      <c r="AG2260" s="168"/>
      <c r="AH2260" s="168"/>
      <c r="AI2260" s="168"/>
      <c r="AJ2260" s="168"/>
      <c r="AK2260" s="168"/>
      <c r="AL2260" s="168"/>
      <c r="AM2260" s="168"/>
      <c r="AN2260" s="168"/>
      <c r="AO2260" s="168"/>
    </row>
    <row r="2261" spans="1:41" x14ac:dyDescent="0.25">
      <c r="A2261" s="286"/>
      <c r="B2261" s="286"/>
      <c r="C2261" s="286"/>
      <c r="D2261" s="285"/>
      <c r="E2261" s="260"/>
      <c r="F2261" s="259"/>
      <c r="G2261" s="259"/>
      <c r="H2261" s="258"/>
      <c r="I2261" s="255"/>
      <c r="J2261" s="257"/>
      <c r="K2261" s="256">
        <v>0</v>
      </c>
      <c r="L2261" s="201">
        <v>-53.465037171728227</v>
      </c>
      <c r="M2261" s="201">
        <v>415.34755298882715</v>
      </c>
      <c r="N2261" s="201">
        <v>41.094000000000001</v>
      </c>
      <c r="O2261" s="255">
        <v>41.094000000000001</v>
      </c>
      <c r="P2261" s="255">
        <v>415.34755298882715</v>
      </c>
      <c r="Q2261" s="255">
        <v>-53.465037171728227</v>
      </c>
      <c r="R2261" s="256">
        <v>341.8454439817861</v>
      </c>
      <c r="S2261" s="256">
        <v>341.8454439817861</v>
      </c>
      <c r="T2261" s="256"/>
      <c r="U2261" s="170">
        <v>273.36681411538626</v>
      </c>
      <c r="V2261" s="170"/>
      <c r="W2261" s="170"/>
      <c r="X2261" s="168"/>
      <c r="Y2261" s="168"/>
      <c r="Z2261" s="168"/>
      <c r="AA2261" s="169"/>
      <c r="AB2261" s="168"/>
      <c r="AC2261" s="168"/>
      <c r="AD2261" s="168"/>
      <c r="AE2261" s="168"/>
      <c r="AF2261" s="168"/>
      <c r="AG2261" s="168"/>
      <c r="AH2261" s="168"/>
      <c r="AI2261" s="168"/>
      <c r="AJ2261" s="168"/>
      <c r="AK2261" s="168"/>
      <c r="AL2261" s="168"/>
      <c r="AM2261" s="168"/>
      <c r="AN2261" s="168"/>
      <c r="AO2261" s="168"/>
    </row>
    <row r="2262" spans="1:41" x14ac:dyDescent="0.25">
      <c r="A2262" s="286"/>
      <c r="B2262" s="286"/>
      <c r="C2262" s="286"/>
      <c r="D2262" s="285"/>
      <c r="E2262" s="260" t="s">
        <v>619</v>
      </c>
      <c r="F2262" s="259"/>
      <c r="G2262" s="259" t="s">
        <v>1962</v>
      </c>
      <c r="H2262" s="258"/>
      <c r="I2262" s="255"/>
      <c r="J2262" s="257"/>
      <c r="K2262" s="256">
        <v>9.9516999999999994E-2</v>
      </c>
      <c r="L2262" s="201">
        <v>-53.415278671728231</v>
      </c>
      <c r="M2262" s="201">
        <v>415.34755298882715</v>
      </c>
      <c r="N2262" s="201">
        <v>41.094000000000001</v>
      </c>
      <c r="O2262" s="255">
        <v>41.094000000000001</v>
      </c>
      <c r="P2262" s="255">
        <v>415.34755298882715</v>
      </c>
      <c r="Q2262" s="255">
        <v>-53.365520171728228</v>
      </c>
      <c r="R2262" s="256">
        <v>341.8952024817861</v>
      </c>
      <c r="S2262" s="256">
        <v>341.9449609817861</v>
      </c>
      <c r="T2262" s="256"/>
      <c r="U2262" s="170">
        <v>273.41657261538626</v>
      </c>
      <c r="V2262" s="170"/>
      <c r="W2262" s="170"/>
      <c r="X2262" s="168"/>
      <c r="Y2262" s="168"/>
      <c r="Z2262" s="168"/>
      <c r="AA2262" s="169"/>
      <c r="AB2262" s="168"/>
      <c r="AC2262" s="168"/>
      <c r="AD2262" s="168"/>
      <c r="AE2262" s="168"/>
      <c r="AF2262" s="168"/>
      <c r="AG2262" s="168"/>
      <c r="AH2262" s="168"/>
      <c r="AI2262" s="168"/>
      <c r="AJ2262" s="168"/>
      <c r="AK2262" s="168"/>
      <c r="AL2262" s="168"/>
      <c r="AM2262" s="168"/>
      <c r="AN2262" s="168"/>
      <c r="AO2262" s="168"/>
    </row>
    <row r="2263" spans="1:41" x14ac:dyDescent="0.25">
      <c r="A2263" s="286" t="s">
        <v>2423</v>
      </c>
      <c r="B2263" s="286" t="s">
        <v>2236</v>
      </c>
      <c r="C2263" s="286" t="s">
        <v>2177</v>
      </c>
      <c r="D2263" s="285">
        <v>3422</v>
      </c>
      <c r="E2263" s="260" t="s">
        <v>2567</v>
      </c>
      <c r="F2263" s="259"/>
      <c r="G2263" s="259" t="s">
        <v>2175</v>
      </c>
      <c r="H2263" s="258">
        <v>40</v>
      </c>
      <c r="I2263" s="255"/>
      <c r="J2263" s="257"/>
      <c r="K2263" s="256">
        <v>0.49565599999999999</v>
      </c>
      <c r="L2263" s="201">
        <v>-53.11769217172823</v>
      </c>
      <c r="M2263" s="201">
        <v>415.34755298882715</v>
      </c>
      <c r="N2263" s="201">
        <v>41.094000000000001</v>
      </c>
      <c r="O2263" s="255">
        <v>41.094000000000001</v>
      </c>
      <c r="P2263" s="255">
        <v>415.34755298882715</v>
      </c>
      <c r="Q2263" s="255">
        <v>-52.869864171728231</v>
      </c>
      <c r="R2263" s="256">
        <v>342.19278898178607</v>
      </c>
      <c r="S2263" s="256">
        <v>342.44061698178609</v>
      </c>
      <c r="T2263" s="256"/>
      <c r="U2263" s="170">
        <v>273.71415911538622</v>
      </c>
      <c r="V2263" s="170"/>
      <c r="W2263" s="170"/>
      <c r="X2263" s="168"/>
      <c r="Y2263" s="168"/>
      <c r="Z2263" s="168"/>
      <c r="AA2263" s="169"/>
      <c r="AB2263" s="168"/>
      <c r="AC2263" s="168"/>
      <c r="AD2263" s="168"/>
      <c r="AE2263" s="168"/>
      <c r="AF2263" s="168"/>
      <c r="AG2263" s="168"/>
      <c r="AH2263" s="168"/>
      <c r="AI2263" s="168"/>
      <c r="AJ2263" s="168"/>
      <c r="AK2263" s="168"/>
      <c r="AL2263" s="168"/>
      <c r="AM2263" s="168"/>
      <c r="AN2263" s="168"/>
      <c r="AO2263" s="168"/>
    </row>
    <row r="2264" spans="1:41" x14ac:dyDescent="0.25">
      <c r="A2264" s="286" t="s">
        <v>2423</v>
      </c>
      <c r="B2264" s="286" t="s">
        <v>2236</v>
      </c>
      <c r="C2264" s="286" t="s">
        <v>2174</v>
      </c>
      <c r="D2264" s="285">
        <v>3424</v>
      </c>
      <c r="E2264" s="260" t="s">
        <v>2566</v>
      </c>
      <c r="F2264" s="259"/>
      <c r="G2264" s="259" t="s">
        <v>4278</v>
      </c>
      <c r="H2264" s="258"/>
      <c r="I2264" s="255"/>
      <c r="J2264" s="257"/>
      <c r="K2264" s="256">
        <v>0</v>
      </c>
      <c r="L2264" s="201">
        <v>-52.869864171728231</v>
      </c>
      <c r="M2264" s="201">
        <v>415.34755298882715</v>
      </c>
      <c r="N2264" s="201">
        <v>41.094000000000001</v>
      </c>
      <c r="O2264" s="255">
        <v>41.094000000000001</v>
      </c>
      <c r="P2264" s="255">
        <v>415.34755298882715</v>
      </c>
      <c r="Q2264" s="255">
        <v>-52.869864171728231</v>
      </c>
      <c r="R2264" s="256">
        <v>342.44061698178609</v>
      </c>
      <c r="S2264" s="256">
        <v>342.44061698178609</v>
      </c>
      <c r="T2264" s="256"/>
      <c r="U2264" s="170">
        <v>273.96198711538625</v>
      </c>
      <c r="V2264" s="170"/>
      <c r="W2264" s="170"/>
      <c r="X2264" s="168"/>
      <c r="Y2264" s="168"/>
      <c r="Z2264" s="168"/>
      <c r="AA2264" s="169"/>
      <c r="AB2264" s="168"/>
      <c r="AC2264" s="168"/>
      <c r="AD2264" s="168"/>
      <c r="AE2264" s="168"/>
      <c r="AF2264" s="168"/>
      <c r="AG2264" s="168"/>
      <c r="AH2264" s="168"/>
      <c r="AI2264" s="168"/>
      <c r="AJ2264" s="168"/>
      <c r="AK2264" s="168"/>
      <c r="AL2264" s="168"/>
      <c r="AM2264" s="168"/>
      <c r="AN2264" s="168"/>
      <c r="AO2264" s="168"/>
    </row>
    <row r="2265" spans="1:41" x14ac:dyDescent="0.25">
      <c r="A2265" s="286"/>
      <c r="B2265" s="286"/>
      <c r="C2265" s="260"/>
      <c r="D2265" s="261"/>
      <c r="E2265" s="260"/>
      <c r="F2265" s="259"/>
      <c r="G2265" s="259"/>
      <c r="H2265" s="258"/>
      <c r="I2265" s="255"/>
      <c r="J2265" s="257"/>
      <c r="K2265" s="256">
        <v>0</v>
      </c>
      <c r="L2265" s="201">
        <v>-52.869864171728231</v>
      </c>
      <c r="M2265" s="201">
        <v>415.34755298882715</v>
      </c>
      <c r="N2265" s="201">
        <v>41.094000000000001</v>
      </c>
      <c r="O2265" s="255">
        <v>41.094000000000001</v>
      </c>
      <c r="P2265" s="255">
        <v>415.34755298882715</v>
      </c>
      <c r="Q2265" s="255">
        <v>-52.869864171728231</v>
      </c>
      <c r="R2265" s="256">
        <v>342.44061698178609</v>
      </c>
      <c r="S2265" s="256">
        <v>342.44061698178609</v>
      </c>
      <c r="T2265" s="256"/>
      <c r="U2265" s="170">
        <v>273.96198711538625</v>
      </c>
      <c r="V2265" s="170"/>
      <c r="W2265" s="170"/>
      <c r="X2265" s="168"/>
      <c r="Y2265" s="168"/>
      <c r="Z2265" s="168"/>
      <c r="AA2265" s="169"/>
      <c r="AB2265" s="168"/>
      <c r="AC2265" s="168"/>
      <c r="AD2265" s="168"/>
      <c r="AE2265" s="168"/>
      <c r="AF2265" s="168"/>
      <c r="AG2265" s="168"/>
      <c r="AH2265" s="168"/>
      <c r="AI2265" s="168"/>
      <c r="AJ2265" s="168"/>
      <c r="AK2265" s="168"/>
      <c r="AL2265" s="168"/>
      <c r="AM2265" s="168"/>
      <c r="AN2265" s="168"/>
      <c r="AO2265" s="168"/>
    </row>
    <row r="2266" spans="1:41" x14ac:dyDescent="0.25">
      <c r="A2266" s="286"/>
      <c r="B2266" s="286"/>
      <c r="C2266" s="286"/>
      <c r="D2266" s="285"/>
      <c r="E2266" s="260"/>
      <c r="F2266" s="259"/>
      <c r="G2266" s="259"/>
      <c r="H2266" s="258"/>
      <c r="I2266" s="255"/>
      <c r="J2266" s="257"/>
      <c r="K2266" s="256">
        <v>0.16770400000000002</v>
      </c>
      <c r="L2266" s="201">
        <v>-52.786012171728231</v>
      </c>
      <c r="M2266" s="201">
        <v>415.34755298882715</v>
      </c>
      <c r="N2266" s="201">
        <v>41.094000000000001</v>
      </c>
      <c r="O2266" s="255">
        <v>41.094000000000001</v>
      </c>
      <c r="P2266" s="255">
        <v>415.34755298882715</v>
      </c>
      <c r="Q2266" s="255">
        <v>-52.702160171728231</v>
      </c>
      <c r="R2266" s="256">
        <v>342.52446898178613</v>
      </c>
      <c r="S2266" s="256">
        <v>342.60832098178611</v>
      </c>
      <c r="T2266" s="263"/>
      <c r="U2266" s="170">
        <v>274.04583911538629</v>
      </c>
      <c r="V2266" s="170"/>
      <c r="W2266" s="170"/>
      <c r="X2266" s="168"/>
      <c r="Y2266" s="168"/>
      <c r="Z2266" s="168"/>
      <c r="AA2266" s="169"/>
      <c r="AB2266" s="168"/>
      <c r="AC2266" s="168"/>
      <c r="AD2266" s="168"/>
      <c r="AE2266" s="168"/>
      <c r="AF2266" s="168"/>
      <c r="AG2266" s="168"/>
      <c r="AH2266" s="168"/>
      <c r="AI2266" s="168"/>
      <c r="AJ2266" s="168"/>
      <c r="AK2266" s="168"/>
      <c r="AL2266" s="168"/>
      <c r="AM2266" s="168"/>
      <c r="AN2266" s="168"/>
      <c r="AO2266" s="168"/>
    </row>
    <row r="2267" spans="1:41" x14ac:dyDescent="0.25">
      <c r="A2267" s="260" t="s">
        <v>2423</v>
      </c>
      <c r="B2267" s="260" t="s">
        <v>2236</v>
      </c>
      <c r="C2267" s="260" t="s">
        <v>1981</v>
      </c>
      <c r="D2267" s="261">
        <v>3426</v>
      </c>
      <c r="E2267" s="255" t="s">
        <v>2565</v>
      </c>
      <c r="F2267" s="265"/>
      <c r="G2267" s="265" t="s">
        <v>1978</v>
      </c>
      <c r="H2267" s="284">
        <v>40</v>
      </c>
      <c r="I2267" s="255"/>
      <c r="J2267" s="257"/>
      <c r="K2267" s="255">
        <v>5.7403999999999997E-2</v>
      </c>
      <c r="L2267" s="201">
        <v>-52.673458171728228</v>
      </c>
      <c r="M2267" s="201">
        <v>415.34755298882715</v>
      </c>
      <c r="N2267" s="201">
        <v>41.094000000000001</v>
      </c>
      <c r="O2267" s="255">
        <v>41.094000000000001</v>
      </c>
      <c r="P2267" s="255">
        <v>415.34755298882715</v>
      </c>
      <c r="Q2267" s="255">
        <v>-52.644756171728233</v>
      </c>
      <c r="R2267" s="255">
        <v>342.63702298178612</v>
      </c>
      <c r="S2267" s="255">
        <v>342.66572498178613</v>
      </c>
      <c r="T2267" s="255"/>
      <c r="U2267" s="170">
        <v>274.15839311538627</v>
      </c>
      <c r="V2267" s="170"/>
      <c r="W2267" s="170"/>
      <c r="X2267" s="168"/>
      <c r="Y2267" s="168"/>
      <c r="Z2267" s="168"/>
      <c r="AA2267" s="169"/>
      <c r="AB2267" s="168"/>
      <c r="AC2267" s="168"/>
      <c r="AD2267" s="168"/>
      <c r="AE2267" s="168"/>
      <c r="AF2267" s="168"/>
      <c r="AG2267" s="168"/>
      <c r="AH2267" s="168"/>
      <c r="AI2267" s="168"/>
      <c r="AJ2267" s="168"/>
      <c r="AK2267" s="168"/>
      <c r="AL2267" s="168"/>
      <c r="AM2267" s="168"/>
      <c r="AN2267" s="168"/>
      <c r="AO2267" s="168"/>
    </row>
    <row r="2268" spans="1:41" x14ac:dyDescent="0.25">
      <c r="A2268" s="280"/>
      <c r="B2268" s="280"/>
      <c r="C2268" s="280"/>
      <c r="D2268" s="279"/>
      <c r="E2268" s="280" t="s">
        <v>619</v>
      </c>
      <c r="F2268" s="277"/>
      <c r="G2268" s="277" t="s">
        <v>1962</v>
      </c>
      <c r="H2268" s="276">
        <v>40</v>
      </c>
      <c r="I2268" s="274"/>
      <c r="J2268" s="275"/>
      <c r="K2268" s="274">
        <v>0.103502</v>
      </c>
      <c r="L2268" s="201">
        <v>-52.593005171728237</v>
      </c>
      <c r="M2268" s="201">
        <v>415.34755298882715</v>
      </c>
      <c r="N2268" s="201">
        <v>41.094000000000001</v>
      </c>
      <c r="O2268" s="273">
        <v>41.094000000000001</v>
      </c>
      <c r="P2268" s="273">
        <v>415.34755298882715</v>
      </c>
      <c r="Q2268" s="273">
        <v>-52.541254171728234</v>
      </c>
      <c r="R2268" s="273">
        <v>342.71747598178609</v>
      </c>
      <c r="S2268" s="273">
        <v>342.76922698178612</v>
      </c>
      <c r="T2268" s="273"/>
      <c r="U2268" s="170">
        <v>274.23884611538625</v>
      </c>
      <c r="V2268" s="170"/>
      <c r="W2268" s="170"/>
      <c r="X2268" s="168"/>
      <c r="Y2268" s="168"/>
      <c r="Z2268" s="168"/>
      <c r="AA2268" s="169"/>
      <c r="AB2268" s="168"/>
      <c r="AC2268" s="168"/>
      <c r="AD2268" s="168"/>
      <c r="AE2268" s="168"/>
      <c r="AF2268" s="168"/>
      <c r="AG2268" s="168"/>
      <c r="AH2268" s="168"/>
      <c r="AI2268" s="168"/>
      <c r="AJ2268" s="168"/>
      <c r="AK2268" s="168"/>
      <c r="AL2268" s="168"/>
      <c r="AM2268" s="168"/>
      <c r="AN2268" s="168"/>
      <c r="AO2268" s="168"/>
    </row>
    <row r="2269" spans="1:41" x14ac:dyDescent="0.25">
      <c r="A2269" s="280" t="s">
        <v>2423</v>
      </c>
      <c r="B2269" s="280" t="s">
        <v>2221</v>
      </c>
      <c r="C2269" s="280" t="s">
        <v>111</v>
      </c>
      <c r="D2269" s="279">
        <v>3428</v>
      </c>
      <c r="E2269" s="278" t="s">
        <v>1399</v>
      </c>
      <c r="F2269" s="277" t="s">
        <v>2169</v>
      </c>
      <c r="G2269" s="277" t="s">
        <v>1951</v>
      </c>
      <c r="H2269" s="276"/>
      <c r="I2269" s="273"/>
      <c r="J2269" s="275"/>
      <c r="K2269" s="274">
        <v>0</v>
      </c>
      <c r="L2269" s="201">
        <v>-52.541254171728234</v>
      </c>
      <c r="M2269" s="201">
        <v>415.34755298882715</v>
      </c>
      <c r="N2269" s="201">
        <v>41.094000000000001</v>
      </c>
      <c r="O2269" s="273">
        <v>41.094000000000001</v>
      </c>
      <c r="P2269" s="273">
        <v>415.34755298882715</v>
      </c>
      <c r="Q2269" s="273">
        <v>-52.541254171728234</v>
      </c>
      <c r="R2269" s="273">
        <v>342.76922698178612</v>
      </c>
      <c r="S2269" s="273">
        <v>342.76922698178612</v>
      </c>
      <c r="T2269" s="273"/>
      <c r="U2269" s="170">
        <v>274.29059711538628</v>
      </c>
      <c r="V2269" s="170"/>
      <c r="W2269" s="170"/>
      <c r="X2269" s="168"/>
      <c r="Y2269" s="168"/>
      <c r="Z2269" s="168"/>
      <c r="AA2269" s="169"/>
      <c r="AB2269" s="168"/>
      <c r="AC2269" s="168"/>
      <c r="AD2269" s="168"/>
      <c r="AE2269" s="168"/>
      <c r="AF2269" s="168"/>
      <c r="AG2269" s="168"/>
      <c r="AH2269" s="168"/>
      <c r="AI2269" s="168"/>
      <c r="AJ2269" s="168"/>
      <c r="AK2269" s="168"/>
      <c r="AL2269" s="168"/>
      <c r="AM2269" s="168"/>
      <c r="AN2269" s="168"/>
      <c r="AO2269" s="168"/>
    </row>
    <row r="2270" spans="1:41" x14ac:dyDescent="0.25">
      <c r="A2270" s="280"/>
      <c r="B2270" s="280"/>
      <c r="C2270" s="280"/>
      <c r="D2270" s="279"/>
      <c r="E2270" s="283" t="s">
        <v>619</v>
      </c>
      <c r="F2270" s="277"/>
      <c r="G2270" s="277" t="s">
        <v>1969</v>
      </c>
      <c r="H2270" s="282"/>
      <c r="I2270" s="281"/>
      <c r="J2270" s="275"/>
      <c r="K2270" s="274">
        <v>0.14528199999999999</v>
      </c>
      <c r="L2270" s="201">
        <v>-52.468613171728236</v>
      </c>
      <c r="M2270" s="201">
        <v>415.34755298882715</v>
      </c>
      <c r="N2270" s="201">
        <v>41.094000000000001</v>
      </c>
      <c r="O2270" s="273">
        <v>41.094000000000001</v>
      </c>
      <c r="P2270" s="273">
        <v>415.34755298882715</v>
      </c>
      <c r="Q2270" s="273">
        <v>-52.395972171728232</v>
      </c>
      <c r="R2270" s="273">
        <v>342.84186798178615</v>
      </c>
      <c r="S2270" s="273">
        <v>342.91450898178613</v>
      </c>
      <c r="T2270" s="273"/>
      <c r="U2270" s="170">
        <v>274.36323811538631</v>
      </c>
      <c r="V2270" s="170"/>
      <c r="W2270" s="170"/>
      <c r="X2270" s="168"/>
      <c r="Y2270" s="168"/>
      <c r="Z2270" s="168"/>
      <c r="AA2270" s="169"/>
      <c r="AB2270" s="168"/>
      <c r="AC2270" s="168"/>
      <c r="AD2270" s="168"/>
      <c r="AE2270" s="168"/>
      <c r="AF2270" s="168"/>
      <c r="AG2270" s="168"/>
      <c r="AH2270" s="168"/>
      <c r="AI2270" s="168"/>
      <c r="AJ2270" s="168"/>
      <c r="AK2270" s="168"/>
      <c r="AL2270" s="168"/>
      <c r="AM2270" s="168"/>
      <c r="AN2270" s="168"/>
      <c r="AO2270" s="168"/>
    </row>
    <row r="2271" spans="1:41" x14ac:dyDescent="0.25">
      <c r="A2271" s="280" t="s">
        <v>2423</v>
      </c>
      <c r="B2271" s="280" t="s">
        <v>2221</v>
      </c>
      <c r="C2271" s="280" t="s">
        <v>2087</v>
      </c>
      <c r="D2271" s="279">
        <v>3429</v>
      </c>
      <c r="E2271" s="278" t="s">
        <v>2564</v>
      </c>
      <c r="F2271" s="277"/>
      <c r="G2271" s="277" t="s">
        <v>2085</v>
      </c>
      <c r="H2271" s="276"/>
      <c r="I2271" s="273"/>
      <c r="J2271" s="275"/>
      <c r="K2271" s="274">
        <v>0</v>
      </c>
      <c r="L2271" s="201">
        <v>-52.395972171728232</v>
      </c>
      <c r="M2271" s="201">
        <v>415.34755298882715</v>
      </c>
      <c r="N2271" s="201">
        <v>41.094000000000001</v>
      </c>
      <c r="O2271" s="273">
        <v>41.094000000000001</v>
      </c>
      <c r="P2271" s="273">
        <v>415.34755298882715</v>
      </c>
      <c r="Q2271" s="273">
        <v>-52.395972171728232</v>
      </c>
      <c r="R2271" s="273">
        <v>342.91450898178613</v>
      </c>
      <c r="S2271" s="273">
        <v>342.91450898178613</v>
      </c>
      <c r="T2271" s="273"/>
      <c r="U2271" s="170">
        <v>274.43587911538629</v>
      </c>
      <c r="V2271" s="170"/>
      <c r="W2271" s="170"/>
      <c r="X2271" s="168"/>
      <c r="Y2271" s="168"/>
      <c r="Z2271" s="168"/>
      <c r="AA2271" s="169"/>
      <c r="AB2271" s="168"/>
      <c r="AC2271" s="168"/>
      <c r="AD2271" s="168"/>
      <c r="AE2271" s="168"/>
      <c r="AF2271" s="168"/>
      <c r="AG2271" s="168"/>
      <c r="AH2271" s="168"/>
      <c r="AI2271" s="168"/>
      <c r="AJ2271" s="168"/>
      <c r="AK2271" s="168"/>
      <c r="AL2271" s="168"/>
      <c r="AM2271" s="168"/>
      <c r="AN2271" s="168"/>
      <c r="AO2271" s="168"/>
    </row>
    <row r="2272" spans="1:41" x14ac:dyDescent="0.25">
      <c r="A2272" s="280"/>
      <c r="B2272" s="280"/>
      <c r="C2272" s="280"/>
      <c r="D2272" s="279"/>
      <c r="E2272" s="283" t="s">
        <v>619</v>
      </c>
      <c r="F2272" s="277"/>
      <c r="G2272" s="277" t="s">
        <v>1969</v>
      </c>
      <c r="H2272" s="282"/>
      <c r="I2272" s="281"/>
      <c r="J2272" s="275"/>
      <c r="K2272" s="274">
        <v>0</v>
      </c>
      <c r="L2272" s="201">
        <v>-52.395972171728232</v>
      </c>
      <c r="M2272" s="201">
        <v>415.34755298882715</v>
      </c>
      <c r="N2272" s="201">
        <v>41.094000000000001</v>
      </c>
      <c r="O2272" s="273">
        <v>41.094000000000001</v>
      </c>
      <c r="P2272" s="273">
        <v>415.34755298882715</v>
      </c>
      <c r="Q2272" s="273">
        <v>-52.395972171728232</v>
      </c>
      <c r="R2272" s="273">
        <v>342.91450898178613</v>
      </c>
      <c r="S2272" s="273">
        <v>342.91450898178613</v>
      </c>
      <c r="T2272" s="273"/>
      <c r="U2272" s="170">
        <v>274.43587911538629</v>
      </c>
      <c r="V2272" s="170"/>
      <c r="W2272" s="170"/>
      <c r="X2272" s="168"/>
      <c r="Y2272" s="168"/>
      <c r="Z2272" s="168"/>
      <c r="AA2272" s="169"/>
      <c r="AB2272" s="168"/>
      <c r="AC2272" s="168"/>
      <c r="AD2272" s="168"/>
      <c r="AE2272" s="168"/>
      <c r="AF2272" s="168"/>
      <c r="AG2272" s="168"/>
      <c r="AH2272" s="168"/>
      <c r="AI2272" s="168"/>
      <c r="AJ2272" s="168"/>
      <c r="AK2272" s="168"/>
      <c r="AL2272" s="168"/>
      <c r="AM2272" s="168"/>
      <c r="AN2272" s="168"/>
      <c r="AO2272" s="168"/>
    </row>
    <row r="2273" spans="1:41" x14ac:dyDescent="0.25">
      <c r="A2273" s="280" t="s">
        <v>2423</v>
      </c>
      <c r="B2273" s="280" t="s">
        <v>2221</v>
      </c>
      <c r="C2273" s="280" t="s">
        <v>1990</v>
      </c>
      <c r="D2273" s="279">
        <v>3429</v>
      </c>
      <c r="E2273" s="278" t="s">
        <v>2563</v>
      </c>
      <c r="F2273" s="277" t="s">
        <v>1988</v>
      </c>
      <c r="G2273" s="277" t="s">
        <v>1987</v>
      </c>
      <c r="H2273" s="276"/>
      <c r="I2273" s="273"/>
      <c r="J2273" s="275"/>
      <c r="K2273" s="274">
        <v>0</v>
      </c>
      <c r="L2273" s="201">
        <v>-52.395972171728232</v>
      </c>
      <c r="M2273" s="201">
        <v>415.34755298882715</v>
      </c>
      <c r="N2273" s="201">
        <v>41.094000000000001</v>
      </c>
      <c r="O2273" s="273">
        <v>41.094000000000001</v>
      </c>
      <c r="P2273" s="273">
        <v>415.34755298882715</v>
      </c>
      <c r="Q2273" s="273">
        <v>-52.395972171728232</v>
      </c>
      <c r="R2273" s="273">
        <v>342.91450898178613</v>
      </c>
      <c r="S2273" s="273">
        <v>342.91450898178613</v>
      </c>
      <c r="T2273" s="273"/>
      <c r="U2273" s="170">
        <v>274.43587911538629</v>
      </c>
      <c r="V2273" s="170"/>
      <c r="W2273" s="170"/>
      <c r="X2273" s="168"/>
      <c r="Y2273" s="168"/>
      <c r="Z2273" s="168"/>
      <c r="AA2273" s="169"/>
      <c r="AB2273" s="168"/>
      <c r="AC2273" s="168"/>
      <c r="AD2273" s="168"/>
      <c r="AE2273" s="168"/>
      <c r="AF2273" s="168"/>
      <c r="AG2273" s="168"/>
      <c r="AH2273" s="168"/>
      <c r="AI2273" s="168"/>
      <c r="AJ2273" s="168"/>
      <c r="AK2273" s="168"/>
      <c r="AL2273" s="168"/>
      <c r="AM2273" s="168"/>
      <c r="AN2273" s="168"/>
      <c r="AO2273" s="168"/>
    </row>
    <row r="2274" spans="1:41" x14ac:dyDescent="0.25">
      <c r="A2274" s="280"/>
      <c r="B2274" s="280"/>
      <c r="C2274" s="280"/>
      <c r="D2274" s="279"/>
      <c r="E2274" s="278" t="s">
        <v>619</v>
      </c>
      <c r="F2274" s="277"/>
      <c r="G2274" s="277" t="s">
        <v>1962</v>
      </c>
      <c r="H2274" s="276">
        <v>40</v>
      </c>
      <c r="I2274" s="273"/>
      <c r="J2274" s="275"/>
      <c r="K2274" s="274">
        <v>0.13121600000000003</v>
      </c>
      <c r="L2274" s="201">
        <v>-52.330364171728235</v>
      </c>
      <c r="M2274" s="201">
        <v>415.34755298882715</v>
      </c>
      <c r="N2274" s="201">
        <v>41.094000000000001</v>
      </c>
      <c r="O2274" s="273">
        <v>41.094000000000001</v>
      </c>
      <c r="P2274" s="273">
        <v>415.34755298882715</v>
      </c>
      <c r="Q2274" s="273">
        <v>-52.26475617172823</v>
      </c>
      <c r="R2274" s="273">
        <v>342.98011698178613</v>
      </c>
      <c r="S2274" s="273">
        <v>343.04572498178612</v>
      </c>
      <c r="T2274" s="273"/>
      <c r="U2274" s="170">
        <v>274.50148711538628</v>
      </c>
      <c r="V2274" s="170"/>
      <c r="W2274" s="170"/>
      <c r="X2274" s="168"/>
      <c r="Y2274" s="168"/>
      <c r="Z2274" s="168"/>
      <c r="AA2274" s="169"/>
      <c r="AB2274" s="168"/>
      <c r="AC2274" s="168"/>
      <c r="AD2274" s="168"/>
      <c r="AE2274" s="168"/>
      <c r="AF2274" s="168"/>
      <c r="AG2274" s="168"/>
      <c r="AH2274" s="168"/>
      <c r="AI2274" s="168"/>
      <c r="AJ2274" s="168"/>
      <c r="AK2274" s="168"/>
      <c r="AL2274" s="168"/>
      <c r="AM2274" s="168"/>
      <c r="AN2274" s="168"/>
      <c r="AO2274" s="168"/>
    </row>
    <row r="2275" spans="1:41" x14ac:dyDescent="0.25">
      <c r="A2275" s="260" t="s">
        <v>2423</v>
      </c>
      <c r="B2275" s="260" t="s">
        <v>2218</v>
      </c>
      <c r="C2275" s="260" t="s">
        <v>1981</v>
      </c>
      <c r="D2275" s="261">
        <v>3431</v>
      </c>
      <c r="E2275" s="255" t="s">
        <v>2562</v>
      </c>
      <c r="F2275" s="265"/>
      <c r="G2275" s="265" t="s">
        <v>1978</v>
      </c>
      <c r="H2275" s="284">
        <v>40</v>
      </c>
      <c r="I2275" s="255"/>
      <c r="J2275" s="257"/>
      <c r="K2275" s="255">
        <v>5.7403999999999997E-2</v>
      </c>
      <c r="L2275" s="201">
        <v>-52.236054171728227</v>
      </c>
      <c r="M2275" s="201">
        <v>415.34755298882715</v>
      </c>
      <c r="N2275" s="201">
        <v>41.094000000000001</v>
      </c>
      <c r="O2275" s="255">
        <v>41.094000000000001</v>
      </c>
      <c r="P2275" s="255">
        <v>415.34755298882715</v>
      </c>
      <c r="Q2275" s="255">
        <v>-52.207352171728232</v>
      </c>
      <c r="R2275" s="255">
        <v>343.07442698178613</v>
      </c>
      <c r="S2275" s="255">
        <v>343.10312898178614</v>
      </c>
      <c r="T2275" s="255"/>
      <c r="U2275" s="170">
        <v>274.59579711538629</v>
      </c>
      <c r="V2275" s="170"/>
      <c r="W2275" s="170"/>
      <c r="X2275" s="168"/>
      <c r="Y2275" s="168"/>
      <c r="Z2275" s="168"/>
      <c r="AA2275" s="169"/>
      <c r="AB2275" s="168"/>
      <c r="AC2275" s="168"/>
      <c r="AD2275" s="168"/>
      <c r="AE2275" s="168"/>
      <c r="AF2275" s="168"/>
      <c r="AG2275" s="168"/>
      <c r="AH2275" s="168"/>
      <c r="AI2275" s="168"/>
      <c r="AJ2275" s="168"/>
      <c r="AK2275" s="168"/>
      <c r="AL2275" s="168"/>
      <c r="AM2275" s="168"/>
      <c r="AN2275" s="168"/>
      <c r="AO2275" s="168"/>
    </row>
    <row r="2276" spans="1:41" x14ac:dyDescent="0.25">
      <c r="A2276" s="286"/>
      <c r="B2276" s="286"/>
      <c r="C2276" s="286"/>
      <c r="D2276" s="285"/>
      <c r="E2276" s="260" t="s">
        <v>619</v>
      </c>
      <c r="F2276" s="259"/>
      <c r="G2276" s="259" t="s">
        <v>2198</v>
      </c>
      <c r="H2276" s="258"/>
      <c r="I2276" s="255"/>
      <c r="J2276" s="257"/>
      <c r="K2276" s="256">
        <v>0.16770400000000002</v>
      </c>
      <c r="L2276" s="201">
        <v>-52.123500171728232</v>
      </c>
      <c r="M2276" s="201">
        <v>415.34755298882715</v>
      </c>
      <c r="N2276" s="201">
        <v>41.094000000000001</v>
      </c>
      <c r="O2276" s="255">
        <v>41.094000000000001</v>
      </c>
      <c r="P2276" s="255">
        <v>415.34755298882715</v>
      </c>
      <c r="Q2276" s="255">
        <v>-52.039648171728231</v>
      </c>
      <c r="R2276" s="256">
        <v>343.18698098178618</v>
      </c>
      <c r="S2276" s="256">
        <v>343.27083298178616</v>
      </c>
      <c r="T2276" s="263"/>
      <c r="U2276" s="170">
        <v>274.70835111538634</v>
      </c>
      <c r="V2276" s="170"/>
      <c r="W2276" s="170"/>
      <c r="X2276" s="168"/>
      <c r="Y2276" s="168"/>
      <c r="Z2276" s="168"/>
      <c r="AA2276" s="169"/>
      <c r="AB2276" s="168"/>
      <c r="AC2276" s="168"/>
      <c r="AD2276" s="168"/>
      <c r="AE2276" s="168"/>
      <c r="AF2276" s="168"/>
      <c r="AG2276" s="168"/>
      <c r="AH2276" s="168"/>
      <c r="AI2276" s="168"/>
      <c r="AJ2276" s="168"/>
      <c r="AK2276" s="168"/>
      <c r="AL2276" s="168"/>
      <c r="AM2276" s="168"/>
      <c r="AN2276" s="168"/>
      <c r="AO2276" s="168"/>
    </row>
    <row r="2277" spans="1:41" x14ac:dyDescent="0.25">
      <c r="A2277" s="286" t="s">
        <v>2423</v>
      </c>
      <c r="B2277" s="286" t="s">
        <v>2218</v>
      </c>
      <c r="C2277" s="286" t="s">
        <v>2197</v>
      </c>
      <c r="D2277" s="285">
        <v>3435</v>
      </c>
      <c r="E2277" s="260" t="s">
        <v>2561</v>
      </c>
      <c r="F2277" s="259"/>
      <c r="G2277" s="259" t="s">
        <v>2175</v>
      </c>
      <c r="H2277" s="258">
        <v>40</v>
      </c>
      <c r="I2277" s="255"/>
      <c r="J2277" s="257"/>
      <c r="K2277" s="256">
        <v>0.49565599999999999</v>
      </c>
      <c r="L2277" s="201">
        <v>-51.791820171728233</v>
      </c>
      <c r="M2277" s="201">
        <v>415.34755298882715</v>
      </c>
      <c r="N2277" s="201">
        <v>41.094000000000001</v>
      </c>
      <c r="O2277" s="255">
        <v>41.094000000000001</v>
      </c>
      <c r="P2277" s="255">
        <v>415.34755298882715</v>
      </c>
      <c r="Q2277" s="255">
        <v>-51.543992171728235</v>
      </c>
      <c r="R2277" s="256">
        <v>343.51866098178613</v>
      </c>
      <c r="S2277" s="256">
        <v>343.76648898178615</v>
      </c>
      <c r="T2277" s="256"/>
      <c r="U2277" s="170">
        <v>275.04003111538628</v>
      </c>
      <c r="V2277" s="170"/>
      <c r="W2277" s="170"/>
      <c r="X2277" s="168"/>
      <c r="Y2277" s="168"/>
      <c r="Z2277" s="168"/>
      <c r="AA2277" s="169"/>
      <c r="AB2277" s="168"/>
      <c r="AC2277" s="168"/>
      <c r="AD2277" s="168"/>
      <c r="AE2277" s="168"/>
      <c r="AF2277" s="168"/>
      <c r="AG2277" s="168"/>
      <c r="AH2277" s="168"/>
      <c r="AI2277" s="168"/>
      <c r="AJ2277" s="168"/>
      <c r="AK2277" s="168"/>
      <c r="AL2277" s="168"/>
      <c r="AM2277" s="168"/>
      <c r="AN2277" s="168"/>
      <c r="AO2277" s="168"/>
    </row>
    <row r="2278" spans="1:41" x14ac:dyDescent="0.25">
      <c r="A2278" s="286" t="s">
        <v>2423</v>
      </c>
      <c r="B2278" s="286" t="s">
        <v>2218</v>
      </c>
      <c r="C2278" s="286" t="s">
        <v>2174</v>
      </c>
      <c r="D2278" s="285">
        <v>3438</v>
      </c>
      <c r="E2278" s="260" t="s">
        <v>2560</v>
      </c>
      <c r="F2278" s="259"/>
      <c r="G2278" s="259" t="s">
        <v>4278</v>
      </c>
      <c r="H2278" s="258"/>
      <c r="I2278" s="255"/>
      <c r="J2278" s="257"/>
      <c r="K2278" s="256">
        <v>0</v>
      </c>
      <c r="L2278" s="201">
        <v>-51.543992171728235</v>
      </c>
      <c r="M2278" s="201">
        <v>415.34755298882715</v>
      </c>
      <c r="N2278" s="201">
        <v>41.094000000000001</v>
      </c>
      <c r="O2278" s="255">
        <v>41.094000000000001</v>
      </c>
      <c r="P2278" s="255">
        <v>415.34755298882715</v>
      </c>
      <c r="Q2278" s="255">
        <v>-51.543992171728235</v>
      </c>
      <c r="R2278" s="256">
        <v>343.76648898178615</v>
      </c>
      <c r="S2278" s="256">
        <v>343.76648898178615</v>
      </c>
      <c r="T2278" s="256"/>
      <c r="U2278" s="170">
        <v>275.28785911538631</v>
      </c>
      <c r="V2278" s="170"/>
      <c r="W2278" s="170"/>
      <c r="X2278" s="168"/>
      <c r="Y2278" s="168"/>
      <c r="Z2278" s="168"/>
      <c r="AA2278" s="169"/>
      <c r="AB2278" s="168"/>
      <c r="AC2278" s="168"/>
      <c r="AD2278" s="168"/>
      <c r="AE2278" s="168"/>
      <c r="AF2278" s="168"/>
      <c r="AG2278" s="168"/>
      <c r="AH2278" s="168"/>
      <c r="AI2278" s="168"/>
      <c r="AJ2278" s="168"/>
      <c r="AK2278" s="168"/>
      <c r="AL2278" s="168"/>
      <c r="AM2278" s="168"/>
      <c r="AN2278" s="168"/>
      <c r="AO2278" s="168"/>
    </row>
    <row r="2279" spans="1:41" x14ac:dyDescent="0.25">
      <c r="A2279" s="286"/>
      <c r="B2279" s="286"/>
      <c r="C2279" s="286"/>
      <c r="D2279" s="285"/>
      <c r="E2279" s="260"/>
      <c r="F2279" s="259"/>
      <c r="G2279" s="259"/>
      <c r="H2279" s="258"/>
      <c r="I2279" s="255"/>
      <c r="J2279" s="257"/>
      <c r="K2279" s="256">
        <v>0</v>
      </c>
      <c r="L2279" s="201">
        <v>-51.543992171728235</v>
      </c>
      <c r="M2279" s="201">
        <v>415.34755298882715</v>
      </c>
      <c r="N2279" s="201">
        <v>41.094000000000001</v>
      </c>
      <c r="O2279" s="255">
        <v>41.094000000000001</v>
      </c>
      <c r="P2279" s="255">
        <v>415.34755298882715</v>
      </c>
      <c r="Q2279" s="255">
        <v>-51.543992171728235</v>
      </c>
      <c r="R2279" s="256">
        <v>343.76648898178615</v>
      </c>
      <c r="S2279" s="256">
        <v>343.76648898178615</v>
      </c>
      <c r="T2279" s="256"/>
      <c r="U2279" s="170">
        <v>275.28785911538631</v>
      </c>
      <c r="V2279" s="170"/>
      <c r="W2279" s="170"/>
      <c r="X2279" s="168"/>
      <c r="Y2279" s="168"/>
      <c r="Z2279" s="168"/>
      <c r="AA2279" s="169"/>
      <c r="AB2279" s="168"/>
      <c r="AC2279" s="168"/>
      <c r="AD2279" s="168"/>
      <c r="AE2279" s="168"/>
      <c r="AF2279" s="168"/>
      <c r="AG2279" s="168"/>
      <c r="AH2279" s="168"/>
      <c r="AI2279" s="168"/>
      <c r="AJ2279" s="168"/>
      <c r="AK2279" s="168"/>
      <c r="AL2279" s="168"/>
      <c r="AM2279" s="168"/>
      <c r="AN2279" s="168"/>
      <c r="AO2279" s="168"/>
    </row>
    <row r="2280" spans="1:41" x14ac:dyDescent="0.25">
      <c r="A2280" s="286"/>
      <c r="B2280" s="286"/>
      <c r="C2280" s="286"/>
      <c r="D2280" s="285"/>
      <c r="E2280" s="260" t="s">
        <v>619</v>
      </c>
      <c r="F2280" s="259"/>
      <c r="G2280" s="259" t="s">
        <v>1962</v>
      </c>
      <c r="H2280" s="258"/>
      <c r="I2280" s="255"/>
      <c r="J2280" s="257"/>
      <c r="K2280" s="256">
        <v>9.9516999999999994E-2</v>
      </c>
      <c r="L2280" s="201">
        <v>-51.494233671728239</v>
      </c>
      <c r="M2280" s="201">
        <v>415.34755298882715</v>
      </c>
      <c r="N2280" s="201">
        <v>41.094000000000001</v>
      </c>
      <c r="O2280" s="255">
        <v>41.094000000000001</v>
      </c>
      <c r="P2280" s="255">
        <v>415.34755298882715</v>
      </c>
      <c r="Q2280" s="255">
        <v>-51.444475171728236</v>
      </c>
      <c r="R2280" s="256">
        <v>343.81624748178615</v>
      </c>
      <c r="S2280" s="256">
        <v>343.86600598178615</v>
      </c>
      <c r="T2280" s="256"/>
      <c r="U2280" s="170">
        <v>275.33761761538631</v>
      </c>
      <c r="V2280" s="170"/>
      <c r="W2280" s="170"/>
      <c r="X2280" s="168"/>
      <c r="Y2280" s="168"/>
      <c r="Z2280" s="168"/>
      <c r="AA2280" s="169"/>
      <c r="AB2280" s="168"/>
      <c r="AC2280" s="168"/>
      <c r="AD2280" s="168"/>
      <c r="AE2280" s="168"/>
      <c r="AF2280" s="168"/>
      <c r="AG2280" s="168"/>
      <c r="AH2280" s="168"/>
      <c r="AI2280" s="168"/>
      <c r="AJ2280" s="168"/>
      <c r="AK2280" s="168"/>
      <c r="AL2280" s="168"/>
      <c r="AM2280" s="168"/>
      <c r="AN2280" s="168"/>
      <c r="AO2280" s="168"/>
    </row>
    <row r="2281" spans="1:41" x14ac:dyDescent="0.25">
      <c r="A2281" s="286" t="s">
        <v>2423</v>
      </c>
      <c r="B2281" s="286" t="s">
        <v>2218</v>
      </c>
      <c r="C2281" s="286" t="s">
        <v>2194</v>
      </c>
      <c r="D2281" s="285">
        <v>3441</v>
      </c>
      <c r="E2281" s="260" t="s">
        <v>2559</v>
      </c>
      <c r="F2281" s="259"/>
      <c r="G2281" s="259" t="s">
        <v>2175</v>
      </c>
      <c r="H2281" s="258">
        <v>40</v>
      </c>
      <c r="I2281" s="255"/>
      <c r="J2281" s="257"/>
      <c r="K2281" s="256">
        <v>0.49565599999999999</v>
      </c>
      <c r="L2281" s="201">
        <v>-51.196647171728237</v>
      </c>
      <c r="M2281" s="201">
        <v>415.34755298882715</v>
      </c>
      <c r="N2281" s="201">
        <v>41.094000000000001</v>
      </c>
      <c r="O2281" s="255">
        <v>41.094000000000001</v>
      </c>
      <c r="P2281" s="255">
        <v>415.34755298882715</v>
      </c>
      <c r="Q2281" s="255">
        <v>-50.948819171728239</v>
      </c>
      <c r="R2281" s="256">
        <v>344.11383398178612</v>
      </c>
      <c r="S2281" s="256">
        <v>344.36166198178614</v>
      </c>
      <c r="T2281" s="256"/>
      <c r="U2281" s="170">
        <v>275.63520411538627</v>
      </c>
      <c r="V2281" s="170"/>
      <c r="W2281" s="170"/>
      <c r="X2281" s="168"/>
      <c r="Y2281" s="168"/>
      <c r="Z2281" s="168"/>
      <c r="AA2281" s="169"/>
      <c r="AB2281" s="168"/>
      <c r="AC2281" s="168"/>
      <c r="AD2281" s="168"/>
      <c r="AE2281" s="168"/>
      <c r="AF2281" s="168"/>
      <c r="AG2281" s="168"/>
      <c r="AH2281" s="168"/>
      <c r="AI2281" s="168"/>
      <c r="AJ2281" s="168"/>
      <c r="AK2281" s="168"/>
      <c r="AL2281" s="168"/>
      <c r="AM2281" s="168"/>
      <c r="AN2281" s="168"/>
      <c r="AO2281" s="168"/>
    </row>
    <row r="2282" spans="1:41" x14ac:dyDescent="0.25">
      <c r="A2282" s="286"/>
      <c r="B2282" s="286"/>
      <c r="C2282" s="286"/>
      <c r="D2282" s="285"/>
      <c r="E2282" s="260" t="s">
        <v>619</v>
      </c>
      <c r="F2282" s="259"/>
      <c r="G2282" s="259"/>
      <c r="H2282" s="258"/>
      <c r="I2282" s="255"/>
      <c r="J2282" s="257"/>
      <c r="K2282" s="256">
        <v>0</v>
      </c>
      <c r="L2282" s="201">
        <v>-50.948819171728239</v>
      </c>
      <c r="M2282" s="201">
        <v>415.34755298882715</v>
      </c>
      <c r="N2282" s="201">
        <v>41.094000000000001</v>
      </c>
      <c r="O2282" s="255">
        <v>41.094000000000001</v>
      </c>
      <c r="P2282" s="255">
        <v>415.34755298882715</v>
      </c>
      <c r="Q2282" s="255">
        <v>-50.948819171728239</v>
      </c>
      <c r="R2282" s="256">
        <v>344.36166198178614</v>
      </c>
      <c r="S2282" s="256">
        <v>344.36166198178614</v>
      </c>
      <c r="T2282" s="256"/>
      <c r="U2282" s="170">
        <v>275.8830321153863</v>
      </c>
      <c r="V2282" s="170"/>
      <c r="W2282" s="170"/>
      <c r="X2282" s="168"/>
      <c r="Y2282" s="168"/>
      <c r="Z2282" s="168"/>
      <c r="AA2282" s="169"/>
      <c r="AB2282" s="168"/>
      <c r="AC2282" s="168"/>
      <c r="AD2282" s="168"/>
      <c r="AE2282" s="168"/>
      <c r="AF2282" s="168"/>
      <c r="AG2282" s="168"/>
      <c r="AH2282" s="168"/>
      <c r="AI2282" s="168"/>
      <c r="AJ2282" s="168"/>
      <c r="AK2282" s="168"/>
      <c r="AL2282" s="168"/>
      <c r="AM2282" s="168"/>
      <c r="AN2282" s="168"/>
      <c r="AO2282" s="168"/>
    </row>
    <row r="2283" spans="1:41" x14ac:dyDescent="0.25">
      <c r="A2283" s="286"/>
      <c r="B2283" s="286"/>
      <c r="C2283" s="286"/>
      <c r="D2283" s="285"/>
      <c r="E2283" s="260"/>
      <c r="F2283" s="259"/>
      <c r="G2283" s="259"/>
      <c r="H2283" s="258"/>
      <c r="I2283" s="255"/>
      <c r="J2283" s="257"/>
      <c r="K2283" s="256">
        <v>0</v>
      </c>
      <c r="L2283" s="201">
        <v>-50.948819171728239</v>
      </c>
      <c r="M2283" s="201">
        <v>415.34755298882715</v>
      </c>
      <c r="N2283" s="201">
        <v>41.094000000000001</v>
      </c>
      <c r="O2283" s="255">
        <v>41.094000000000001</v>
      </c>
      <c r="P2283" s="255">
        <v>415.34755298882715</v>
      </c>
      <c r="Q2283" s="255">
        <v>-50.948819171728239</v>
      </c>
      <c r="R2283" s="256">
        <v>344.36166198178614</v>
      </c>
      <c r="S2283" s="256">
        <v>344.36166198178614</v>
      </c>
      <c r="T2283" s="256"/>
      <c r="U2283" s="170">
        <v>275.8830321153863</v>
      </c>
      <c r="V2283" s="170"/>
      <c r="W2283" s="170"/>
      <c r="X2283" s="168"/>
      <c r="Y2283" s="168"/>
      <c r="Z2283" s="168"/>
      <c r="AA2283" s="169"/>
      <c r="AB2283" s="168"/>
      <c r="AC2283" s="168"/>
      <c r="AD2283" s="168"/>
      <c r="AE2283" s="168"/>
      <c r="AF2283" s="168"/>
      <c r="AG2283" s="168"/>
      <c r="AH2283" s="168"/>
      <c r="AI2283" s="168"/>
      <c r="AJ2283" s="168"/>
      <c r="AK2283" s="168"/>
      <c r="AL2283" s="168"/>
      <c r="AM2283" s="168"/>
      <c r="AN2283" s="168"/>
      <c r="AO2283" s="168"/>
    </row>
    <row r="2284" spans="1:41" x14ac:dyDescent="0.25">
      <c r="A2284" s="286"/>
      <c r="B2284" s="286"/>
      <c r="C2284" s="286"/>
      <c r="D2284" s="285"/>
      <c r="E2284" s="260" t="s">
        <v>619</v>
      </c>
      <c r="F2284" s="259"/>
      <c r="G2284" s="259" t="s">
        <v>1962</v>
      </c>
      <c r="H2284" s="258"/>
      <c r="I2284" s="255"/>
      <c r="J2284" s="257"/>
      <c r="K2284" s="256">
        <v>9.9516999999999994E-2</v>
      </c>
      <c r="L2284" s="201">
        <v>-50.899060671728236</v>
      </c>
      <c r="M2284" s="201">
        <v>415.34755298882715</v>
      </c>
      <c r="N2284" s="201">
        <v>41.094000000000001</v>
      </c>
      <c r="O2284" s="255">
        <v>41.094000000000001</v>
      </c>
      <c r="P2284" s="255">
        <v>415.34755298882715</v>
      </c>
      <c r="Q2284" s="255">
        <v>-50.84930217172824</v>
      </c>
      <c r="R2284" s="256">
        <v>344.41142048178614</v>
      </c>
      <c r="S2284" s="256">
        <v>344.46117898178613</v>
      </c>
      <c r="T2284" s="256"/>
      <c r="U2284" s="170">
        <v>275.9327906153863</v>
      </c>
      <c r="V2284" s="170"/>
      <c r="W2284" s="170"/>
      <c r="X2284" s="168"/>
      <c r="Y2284" s="168"/>
      <c r="Z2284" s="168"/>
      <c r="AA2284" s="169"/>
      <c r="AB2284" s="168"/>
      <c r="AC2284" s="168"/>
      <c r="AD2284" s="168"/>
      <c r="AE2284" s="168"/>
      <c r="AF2284" s="168"/>
      <c r="AG2284" s="168"/>
      <c r="AH2284" s="168"/>
      <c r="AI2284" s="168"/>
      <c r="AJ2284" s="168"/>
      <c r="AK2284" s="168"/>
      <c r="AL2284" s="168"/>
      <c r="AM2284" s="168"/>
      <c r="AN2284" s="168"/>
      <c r="AO2284" s="168"/>
    </row>
    <row r="2285" spans="1:41" x14ac:dyDescent="0.25">
      <c r="A2285" s="286" t="s">
        <v>2423</v>
      </c>
      <c r="B2285" s="286" t="s">
        <v>2218</v>
      </c>
      <c r="C2285" s="286" t="s">
        <v>2192</v>
      </c>
      <c r="D2285" s="285">
        <v>3447</v>
      </c>
      <c r="E2285" s="260" t="s">
        <v>2558</v>
      </c>
      <c r="F2285" s="259"/>
      <c r="G2285" s="259" t="s">
        <v>2175</v>
      </c>
      <c r="H2285" s="258">
        <v>40</v>
      </c>
      <c r="I2285" s="255"/>
      <c r="J2285" s="257"/>
      <c r="K2285" s="256">
        <v>0.49565599999999999</v>
      </c>
      <c r="L2285" s="201">
        <v>-50.601474171728242</v>
      </c>
      <c r="M2285" s="201">
        <v>415.34755298882715</v>
      </c>
      <c r="N2285" s="201">
        <v>41.094000000000001</v>
      </c>
      <c r="O2285" s="255">
        <v>41.094000000000001</v>
      </c>
      <c r="P2285" s="255">
        <v>415.34755298882715</v>
      </c>
      <c r="Q2285" s="255">
        <v>-50.353646171728244</v>
      </c>
      <c r="R2285" s="256">
        <v>344.7090069817861</v>
      </c>
      <c r="S2285" s="256">
        <v>344.95683498178613</v>
      </c>
      <c r="T2285" s="256"/>
      <c r="U2285" s="170">
        <v>276.23037711538626</v>
      </c>
      <c r="V2285" s="170"/>
      <c r="W2285" s="170"/>
      <c r="X2285" s="168"/>
      <c r="Y2285" s="168"/>
      <c r="Z2285" s="168"/>
      <c r="AA2285" s="169"/>
      <c r="AB2285" s="168"/>
      <c r="AC2285" s="168"/>
      <c r="AD2285" s="168"/>
      <c r="AE2285" s="168"/>
      <c r="AF2285" s="168"/>
      <c r="AG2285" s="168"/>
      <c r="AH2285" s="168"/>
      <c r="AI2285" s="168"/>
      <c r="AJ2285" s="168"/>
      <c r="AK2285" s="168"/>
      <c r="AL2285" s="168"/>
      <c r="AM2285" s="168"/>
      <c r="AN2285" s="168"/>
      <c r="AO2285" s="168"/>
    </row>
    <row r="2286" spans="1:41" x14ac:dyDescent="0.25">
      <c r="A2286" s="286"/>
      <c r="B2286" s="286"/>
      <c r="C2286" s="286"/>
      <c r="D2286" s="285"/>
      <c r="E2286" s="260" t="s">
        <v>619</v>
      </c>
      <c r="F2286" s="259"/>
      <c r="G2286" s="259"/>
      <c r="H2286" s="258"/>
      <c r="I2286" s="255"/>
      <c r="J2286" s="257"/>
      <c r="K2286" s="256">
        <v>0</v>
      </c>
      <c r="L2286" s="201">
        <v>-50.353646171728244</v>
      </c>
      <c r="M2286" s="201">
        <v>415.34755298882715</v>
      </c>
      <c r="N2286" s="201">
        <v>41.094000000000001</v>
      </c>
      <c r="O2286" s="255">
        <v>41.094000000000001</v>
      </c>
      <c r="P2286" s="255">
        <v>415.34755298882715</v>
      </c>
      <c r="Q2286" s="255">
        <v>-50.353646171728244</v>
      </c>
      <c r="R2286" s="256">
        <v>344.95683498178613</v>
      </c>
      <c r="S2286" s="256">
        <v>344.95683498178613</v>
      </c>
      <c r="T2286" s="256"/>
      <c r="U2286" s="170">
        <v>276.47820511538629</v>
      </c>
      <c r="V2286" s="170"/>
      <c r="W2286" s="170"/>
      <c r="X2286" s="168"/>
      <c r="Y2286" s="168"/>
      <c r="Z2286" s="168"/>
      <c r="AA2286" s="169"/>
      <c r="AB2286" s="168"/>
      <c r="AC2286" s="168"/>
      <c r="AD2286" s="168"/>
      <c r="AE2286" s="168"/>
      <c r="AF2286" s="168"/>
      <c r="AG2286" s="168"/>
      <c r="AH2286" s="168"/>
      <c r="AI2286" s="168"/>
      <c r="AJ2286" s="168"/>
      <c r="AK2286" s="168"/>
      <c r="AL2286" s="168"/>
      <c r="AM2286" s="168"/>
      <c r="AN2286" s="168"/>
      <c r="AO2286" s="168"/>
    </row>
    <row r="2287" spans="1:41" x14ac:dyDescent="0.25">
      <c r="A2287" s="286"/>
      <c r="B2287" s="286"/>
      <c r="C2287" s="286"/>
      <c r="D2287" s="285"/>
      <c r="E2287" s="260"/>
      <c r="F2287" s="259"/>
      <c r="G2287" s="259"/>
      <c r="H2287" s="258"/>
      <c r="I2287" s="255"/>
      <c r="J2287" s="257"/>
      <c r="K2287" s="256">
        <v>0</v>
      </c>
      <c r="L2287" s="201">
        <v>-50.353646171728244</v>
      </c>
      <c r="M2287" s="201">
        <v>415.34755298882715</v>
      </c>
      <c r="N2287" s="201">
        <v>41.094000000000001</v>
      </c>
      <c r="O2287" s="255">
        <v>41.094000000000001</v>
      </c>
      <c r="P2287" s="255">
        <v>415.34755298882715</v>
      </c>
      <c r="Q2287" s="255">
        <v>-50.353646171728244</v>
      </c>
      <c r="R2287" s="256">
        <v>344.95683498178613</v>
      </c>
      <c r="S2287" s="256">
        <v>344.95683498178613</v>
      </c>
      <c r="T2287" s="256"/>
      <c r="U2287" s="170">
        <v>276.47820511538629</v>
      </c>
      <c r="V2287" s="170"/>
      <c r="W2287" s="170"/>
      <c r="X2287" s="168"/>
      <c r="Y2287" s="168"/>
      <c r="Z2287" s="168"/>
      <c r="AA2287" s="169"/>
      <c r="AB2287" s="168"/>
      <c r="AC2287" s="168"/>
      <c r="AD2287" s="168"/>
      <c r="AE2287" s="168"/>
      <c r="AF2287" s="168"/>
      <c r="AG2287" s="168"/>
      <c r="AH2287" s="168"/>
      <c r="AI2287" s="168"/>
      <c r="AJ2287" s="168"/>
      <c r="AK2287" s="168"/>
      <c r="AL2287" s="168"/>
      <c r="AM2287" s="168"/>
      <c r="AN2287" s="168"/>
      <c r="AO2287" s="168"/>
    </row>
    <row r="2288" spans="1:41" x14ac:dyDescent="0.25">
      <c r="A2288" s="286"/>
      <c r="B2288" s="286"/>
      <c r="C2288" s="286"/>
      <c r="D2288" s="285"/>
      <c r="E2288" s="260" t="s">
        <v>619</v>
      </c>
      <c r="F2288" s="259"/>
      <c r="G2288" s="259" t="s">
        <v>1962</v>
      </c>
      <c r="H2288" s="258"/>
      <c r="I2288" s="255"/>
      <c r="J2288" s="257"/>
      <c r="K2288" s="256">
        <v>9.9516999999999994E-2</v>
      </c>
      <c r="L2288" s="201">
        <v>-50.303887671728248</v>
      </c>
      <c r="M2288" s="201">
        <v>415.34755298882715</v>
      </c>
      <c r="N2288" s="201">
        <v>41.094000000000001</v>
      </c>
      <c r="O2288" s="255">
        <v>41.094000000000001</v>
      </c>
      <c r="P2288" s="255">
        <v>415.34755298882715</v>
      </c>
      <c r="Q2288" s="255">
        <v>-50.254129171728245</v>
      </c>
      <c r="R2288" s="256">
        <v>345.00659348178613</v>
      </c>
      <c r="S2288" s="256">
        <v>345.05635198178612</v>
      </c>
      <c r="T2288" s="256"/>
      <c r="U2288" s="170">
        <v>276.52796361538628</v>
      </c>
      <c r="V2288" s="170"/>
      <c r="W2288" s="170"/>
      <c r="X2288" s="168"/>
      <c r="Y2288" s="168"/>
      <c r="Z2288" s="168"/>
      <c r="AA2288" s="169"/>
      <c r="AB2288" s="168"/>
      <c r="AC2288" s="168"/>
      <c r="AD2288" s="168"/>
      <c r="AE2288" s="168"/>
      <c r="AF2288" s="168"/>
      <c r="AG2288" s="168"/>
      <c r="AH2288" s="168"/>
      <c r="AI2288" s="168"/>
      <c r="AJ2288" s="168"/>
      <c r="AK2288" s="168"/>
      <c r="AL2288" s="168"/>
      <c r="AM2288" s="168"/>
      <c r="AN2288" s="168"/>
      <c r="AO2288" s="168"/>
    </row>
    <row r="2289" spans="1:41" x14ac:dyDescent="0.25">
      <c r="A2289" s="286" t="s">
        <v>2423</v>
      </c>
      <c r="B2289" s="286" t="s">
        <v>2218</v>
      </c>
      <c r="C2289" s="286" t="s">
        <v>2190</v>
      </c>
      <c r="D2289" s="285">
        <v>3453</v>
      </c>
      <c r="E2289" s="260" t="s">
        <v>2557</v>
      </c>
      <c r="F2289" s="259"/>
      <c r="G2289" s="259" t="s">
        <v>2175</v>
      </c>
      <c r="H2289" s="258">
        <v>40</v>
      </c>
      <c r="I2289" s="255"/>
      <c r="J2289" s="257"/>
      <c r="K2289" s="256">
        <v>0.49565599999999999</v>
      </c>
      <c r="L2289" s="201">
        <v>-50.006301171728246</v>
      </c>
      <c r="M2289" s="201">
        <v>415.34755298882715</v>
      </c>
      <c r="N2289" s="201">
        <v>41.094000000000001</v>
      </c>
      <c r="O2289" s="255">
        <v>41.094000000000001</v>
      </c>
      <c r="P2289" s="255">
        <v>415.34755298882715</v>
      </c>
      <c r="Q2289" s="255">
        <v>-49.758473171728248</v>
      </c>
      <c r="R2289" s="256">
        <v>345.30417998178609</v>
      </c>
      <c r="S2289" s="256">
        <v>345.55200798178612</v>
      </c>
      <c r="T2289" s="256"/>
      <c r="U2289" s="170">
        <v>276.82555011538625</v>
      </c>
      <c r="V2289" s="170"/>
      <c r="W2289" s="170"/>
      <c r="X2289" s="168"/>
      <c r="Y2289" s="168"/>
      <c r="Z2289" s="168"/>
      <c r="AA2289" s="169"/>
      <c r="AB2289" s="168"/>
      <c r="AC2289" s="168"/>
      <c r="AD2289" s="168"/>
      <c r="AE2289" s="168"/>
      <c r="AF2289" s="168"/>
      <c r="AG2289" s="168"/>
      <c r="AH2289" s="168"/>
      <c r="AI2289" s="168"/>
      <c r="AJ2289" s="168"/>
      <c r="AK2289" s="168"/>
      <c r="AL2289" s="168"/>
      <c r="AM2289" s="168"/>
      <c r="AN2289" s="168"/>
      <c r="AO2289" s="168"/>
    </row>
    <row r="2290" spans="1:41" x14ac:dyDescent="0.25">
      <c r="A2290" s="286" t="s">
        <v>2423</v>
      </c>
      <c r="B2290" s="286" t="s">
        <v>2218</v>
      </c>
      <c r="C2290" s="286" t="s">
        <v>2174</v>
      </c>
      <c r="D2290" s="285">
        <v>3456</v>
      </c>
      <c r="E2290" s="260" t="s">
        <v>2556</v>
      </c>
      <c r="F2290" s="259"/>
      <c r="G2290" s="259" t="s">
        <v>4278</v>
      </c>
      <c r="H2290" s="258"/>
      <c r="I2290" s="255"/>
      <c r="J2290" s="257"/>
      <c r="K2290" s="256">
        <v>0</v>
      </c>
      <c r="L2290" s="201">
        <v>-49.758473171728248</v>
      </c>
      <c r="M2290" s="201">
        <v>415.34755298882715</v>
      </c>
      <c r="N2290" s="201">
        <v>41.094000000000001</v>
      </c>
      <c r="O2290" s="255">
        <v>41.094000000000001</v>
      </c>
      <c r="P2290" s="255">
        <v>415.34755298882715</v>
      </c>
      <c r="Q2290" s="255">
        <v>-49.758473171728248</v>
      </c>
      <c r="R2290" s="256">
        <v>345.55200798178612</v>
      </c>
      <c r="S2290" s="256">
        <v>345.55200798178612</v>
      </c>
      <c r="T2290" s="256"/>
      <c r="U2290" s="170">
        <v>277.07337811538628</v>
      </c>
      <c r="V2290" s="170"/>
      <c r="W2290" s="170"/>
      <c r="X2290" s="168"/>
      <c r="Y2290" s="168"/>
      <c r="Z2290" s="168"/>
      <c r="AA2290" s="169"/>
      <c r="AB2290" s="168"/>
      <c r="AC2290" s="168"/>
      <c r="AD2290" s="168"/>
      <c r="AE2290" s="168"/>
      <c r="AF2290" s="168"/>
      <c r="AG2290" s="168"/>
      <c r="AH2290" s="168"/>
      <c r="AI2290" s="168"/>
      <c r="AJ2290" s="168"/>
      <c r="AK2290" s="168"/>
      <c r="AL2290" s="168"/>
      <c r="AM2290" s="168"/>
      <c r="AN2290" s="168"/>
      <c r="AO2290" s="168"/>
    </row>
    <row r="2291" spans="1:41" x14ac:dyDescent="0.25">
      <c r="A2291" s="286"/>
      <c r="B2291" s="286"/>
      <c r="C2291" s="286"/>
      <c r="D2291" s="285"/>
      <c r="E2291" s="260"/>
      <c r="F2291" s="259"/>
      <c r="G2291" s="259"/>
      <c r="H2291" s="258"/>
      <c r="I2291" s="255"/>
      <c r="J2291" s="257"/>
      <c r="K2291" s="256">
        <v>0</v>
      </c>
      <c r="L2291" s="201">
        <v>-49.758473171728248</v>
      </c>
      <c r="M2291" s="201">
        <v>415.34755298882715</v>
      </c>
      <c r="N2291" s="201">
        <v>41.094000000000001</v>
      </c>
      <c r="O2291" s="255">
        <v>41.094000000000001</v>
      </c>
      <c r="P2291" s="255">
        <v>415.34755298882715</v>
      </c>
      <c r="Q2291" s="255">
        <v>-49.758473171728248</v>
      </c>
      <c r="R2291" s="256">
        <v>345.55200798178612</v>
      </c>
      <c r="S2291" s="256">
        <v>345.55200798178612</v>
      </c>
      <c r="T2291" s="256"/>
      <c r="U2291" s="170">
        <v>277.07337811538628</v>
      </c>
      <c r="V2291" s="170"/>
      <c r="W2291" s="170"/>
      <c r="X2291" s="168"/>
      <c r="Y2291" s="168"/>
      <c r="Z2291" s="168"/>
      <c r="AA2291" s="169"/>
      <c r="AB2291" s="168"/>
      <c r="AC2291" s="168"/>
      <c r="AD2291" s="168"/>
      <c r="AE2291" s="168"/>
      <c r="AF2291" s="168"/>
      <c r="AG2291" s="168"/>
      <c r="AH2291" s="168"/>
      <c r="AI2291" s="168"/>
      <c r="AJ2291" s="168"/>
      <c r="AK2291" s="168"/>
      <c r="AL2291" s="168"/>
      <c r="AM2291" s="168"/>
      <c r="AN2291" s="168"/>
      <c r="AO2291" s="168"/>
    </row>
    <row r="2292" spans="1:41" x14ac:dyDescent="0.25">
      <c r="A2292" s="286"/>
      <c r="B2292" s="286"/>
      <c r="C2292" s="286"/>
      <c r="D2292" s="285"/>
      <c r="E2292" s="260"/>
      <c r="F2292" s="259"/>
      <c r="G2292" s="259" t="s">
        <v>1962</v>
      </c>
      <c r="H2292" s="258"/>
      <c r="I2292" s="255"/>
      <c r="J2292" s="257"/>
      <c r="K2292" s="256">
        <v>0.15525</v>
      </c>
      <c r="L2292" s="201">
        <v>-49.680848171728243</v>
      </c>
      <c r="M2292" s="201">
        <v>415.34755298882715</v>
      </c>
      <c r="N2292" s="201">
        <v>41.094000000000001</v>
      </c>
      <c r="O2292" s="255">
        <v>41.094000000000001</v>
      </c>
      <c r="P2292" s="255">
        <v>415.34755298882715</v>
      </c>
      <c r="Q2292" s="255">
        <v>-49.603223171728246</v>
      </c>
      <c r="R2292" s="256">
        <v>345.62963298178613</v>
      </c>
      <c r="S2292" s="256">
        <v>345.70725798178614</v>
      </c>
      <c r="T2292" s="256"/>
      <c r="U2292" s="170">
        <v>277.15100311538629</v>
      </c>
      <c r="V2292" s="170"/>
      <c r="W2292" s="170"/>
      <c r="X2292" s="168"/>
      <c r="Y2292" s="168"/>
      <c r="Z2292" s="168"/>
      <c r="AA2292" s="169"/>
      <c r="AB2292" s="168"/>
      <c r="AC2292" s="168"/>
      <c r="AD2292" s="168"/>
      <c r="AE2292" s="168"/>
      <c r="AF2292" s="168"/>
      <c r="AG2292" s="168"/>
      <c r="AH2292" s="168"/>
      <c r="AI2292" s="168"/>
      <c r="AJ2292" s="168"/>
      <c r="AK2292" s="168"/>
      <c r="AL2292" s="168"/>
      <c r="AM2292" s="168"/>
      <c r="AN2292" s="168"/>
      <c r="AO2292" s="168"/>
    </row>
    <row r="2293" spans="1:41" x14ac:dyDescent="0.25">
      <c r="A2293" s="286" t="s">
        <v>2423</v>
      </c>
      <c r="B2293" s="286" t="s">
        <v>2218</v>
      </c>
      <c r="C2293" s="286" t="s">
        <v>2187</v>
      </c>
      <c r="D2293" s="285">
        <v>3460</v>
      </c>
      <c r="E2293" s="260" t="s">
        <v>2555</v>
      </c>
      <c r="F2293" s="259" t="s">
        <v>2185</v>
      </c>
      <c r="G2293" s="259" t="s">
        <v>2184</v>
      </c>
      <c r="H2293" s="258">
        <v>40</v>
      </c>
      <c r="I2293" s="255"/>
      <c r="J2293" s="257"/>
      <c r="K2293" s="256">
        <v>0.5</v>
      </c>
      <c r="L2293" s="201">
        <v>-49.353223171728246</v>
      </c>
      <c r="M2293" s="201">
        <v>415.34755298882715</v>
      </c>
      <c r="N2293" s="201">
        <v>41.094000000000001</v>
      </c>
      <c r="O2293" s="255">
        <v>41.094000000000001</v>
      </c>
      <c r="P2293" s="255">
        <v>415.34755298882715</v>
      </c>
      <c r="Q2293" s="255">
        <v>-49.103223171728246</v>
      </c>
      <c r="R2293" s="256">
        <v>345.95725798178614</v>
      </c>
      <c r="S2293" s="256">
        <v>346.20725798178614</v>
      </c>
      <c r="T2293" s="256"/>
      <c r="U2293" s="170">
        <v>277.4786281153863</v>
      </c>
      <c r="V2293" s="170"/>
      <c r="W2293" s="170"/>
      <c r="X2293" s="168"/>
      <c r="Y2293" s="168"/>
      <c r="Z2293" s="168"/>
      <c r="AA2293" s="169"/>
      <c r="AB2293" s="168"/>
      <c r="AC2293" s="168"/>
      <c r="AD2293" s="168"/>
      <c r="AE2293" s="168"/>
      <c r="AF2293" s="168"/>
      <c r="AG2293" s="168"/>
      <c r="AH2293" s="168"/>
      <c r="AI2293" s="168"/>
      <c r="AJ2293" s="168"/>
      <c r="AK2293" s="168"/>
      <c r="AL2293" s="168"/>
      <c r="AM2293" s="168"/>
      <c r="AN2293" s="168"/>
      <c r="AO2293" s="168"/>
    </row>
    <row r="2294" spans="1:41" x14ac:dyDescent="0.25">
      <c r="A2294" s="286"/>
      <c r="B2294" s="286"/>
      <c r="C2294" s="286"/>
      <c r="D2294" s="285"/>
      <c r="E2294" s="260" t="s">
        <v>619</v>
      </c>
      <c r="F2294" s="259"/>
      <c r="G2294" s="259" t="s">
        <v>1962</v>
      </c>
      <c r="H2294" s="258"/>
      <c r="I2294" s="255"/>
      <c r="J2294" s="257"/>
      <c r="K2294" s="256">
        <v>0.15525</v>
      </c>
      <c r="L2294" s="201">
        <v>-49.025598171728248</v>
      </c>
      <c r="M2294" s="201">
        <v>415.34755298882715</v>
      </c>
      <c r="N2294" s="201">
        <v>41.094000000000001</v>
      </c>
      <c r="O2294" s="255">
        <v>41.094000000000001</v>
      </c>
      <c r="P2294" s="255">
        <v>415.34755298882715</v>
      </c>
      <c r="Q2294" s="255">
        <v>-48.947973171728243</v>
      </c>
      <c r="R2294" s="256">
        <v>346.28488298178615</v>
      </c>
      <c r="S2294" s="256">
        <v>346.36250798178617</v>
      </c>
      <c r="T2294" s="256"/>
      <c r="U2294" s="170">
        <v>277.80625311538631</v>
      </c>
      <c r="V2294" s="170"/>
      <c r="W2294" s="170"/>
      <c r="X2294" s="168"/>
      <c r="Y2294" s="168"/>
      <c r="Z2294" s="168"/>
      <c r="AA2294" s="169"/>
      <c r="AB2294" s="168"/>
      <c r="AC2294" s="168"/>
      <c r="AD2294" s="168"/>
      <c r="AE2294" s="168"/>
      <c r="AF2294" s="168"/>
      <c r="AG2294" s="168"/>
      <c r="AH2294" s="168"/>
      <c r="AI2294" s="168"/>
      <c r="AJ2294" s="168"/>
      <c r="AK2294" s="168"/>
      <c r="AL2294" s="168"/>
      <c r="AM2294" s="168"/>
      <c r="AN2294" s="168"/>
      <c r="AO2294" s="168"/>
    </row>
    <row r="2295" spans="1:41" x14ac:dyDescent="0.25">
      <c r="A2295" s="286" t="s">
        <v>2423</v>
      </c>
      <c r="B2295" s="286" t="s">
        <v>2218</v>
      </c>
      <c r="C2295" s="286" t="s">
        <v>2183</v>
      </c>
      <c r="D2295" s="285">
        <v>3466</v>
      </c>
      <c r="E2295" s="260" t="s">
        <v>2554</v>
      </c>
      <c r="F2295" s="259"/>
      <c r="G2295" s="259" t="s">
        <v>2175</v>
      </c>
      <c r="H2295" s="258">
        <v>40</v>
      </c>
      <c r="I2295" s="255"/>
      <c r="J2295" s="257"/>
      <c r="K2295" s="256">
        <v>0.49565599999999999</v>
      </c>
      <c r="L2295" s="201">
        <v>-48.700145171728245</v>
      </c>
      <c r="M2295" s="201">
        <v>415.34755298882715</v>
      </c>
      <c r="N2295" s="201">
        <v>41.094000000000001</v>
      </c>
      <c r="O2295" s="255">
        <v>41.094000000000001</v>
      </c>
      <c r="P2295" s="255">
        <v>415.34755298882715</v>
      </c>
      <c r="Q2295" s="255">
        <v>-48.452317171728247</v>
      </c>
      <c r="R2295" s="256">
        <v>346.61033598178614</v>
      </c>
      <c r="S2295" s="256">
        <v>346.85816398178616</v>
      </c>
      <c r="T2295" s="256"/>
      <c r="U2295" s="170">
        <v>278.13170611538629</v>
      </c>
      <c r="V2295" s="170"/>
      <c r="W2295" s="170"/>
      <c r="X2295" s="168"/>
      <c r="Y2295" s="168"/>
      <c r="Z2295" s="168"/>
      <c r="AA2295" s="169"/>
      <c r="AB2295" s="168"/>
      <c r="AC2295" s="168"/>
      <c r="AD2295" s="168"/>
      <c r="AE2295" s="168"/>
      <c r="AF2295" s="168"/>
      <c r="AG2295" s="168"/>
      <c r="AH2295" s="168"/>
      <c r="AI2295" s="168"/>
      <c r="AJ2295" s="168"/>
      <c r="AK2295" s="168"/>
      <c r="AL2295" s="168"/>
      <c r="AM2295" s="168"/>
      <c r="AN2295" s="168"/>
      <c r="AO2295" s="168"/>
    </row>
    <row r="2296" spans="1:41" x14ac:dyDescent="0.25">
      <c r="A2296" s="286"/>
      <c r="B2296" s="286"/>
      <c r="C2296" s="286"/>
      <c r="D2296" s="285"/>
      <c r="E2296" s="260" t="s">
        <v>619</v>
      </c>
      <c r="F2296" s="259"/>
      <c r="G2296" s="259"/>
      <c r="H2296" s="258"/>
      <c r="I2296" s="255"/>
      <c r="J2296" s="257"/>
      <c r="K2296" s="256">
        <v>0</v>
      </c>
      <c r="L2296" s="201">
        <v>-48.452317171728247</v>
      </c>
      <c r="M2296" s="201">
        <v>415.34755298882715</v>
      </c>
      <c r="N2296" s="201">
        <v>41.094000000000001</v>
      </c>
      <c r="O2296" s="255">
        <v>41.094000000000001</v>
      </c>
      <c r="P2296" s="255">
        <v>415.34755298882715</v>
      </c>
      <c r="Q2296" s="255">
        <v>-48.452317171728247</v>
      </c>
      <c r="R2296" s="256">
        <v>346.85816398178616</v>
      </c>
      <c r="S2296" s="256">
        <v>346.85816398178616</v>
      </c>
      <c r="T2296" s="256"/>
      <c r="U2296" s="170">
        <v>278.37953411538632</v>
      </c>
      <c r="V2296" s="170"/>
      <c r="W2296" s="170"/>
      <c r="X2296" s="168"/>
      <c r="Y2296" s="168"/>
      <c r="Z2296" s="168"/>
      <c r="AA2296" s="169"/>
      <c r="AB2296" s="168"/>
      <c r="AC2296" s="168"/>
      <c r="AD2296" s="168"/>
      <c r="AE2296" s="168"/>
      <c r="AF2296" s="168"/>
      <c r="AG2296" s="168"/>
      <c r="AH2296" s="168"/>
      <c r="AI2296" s="168"/>
      <c r="AJ2296" s="168"/>
      <c r="AK2296" s="168"/>
      <c r="AL2296" s="168"/>
      <c r="AM2296" s="168"/>
      <c r="AN2296" s="168"/>
      <c r="AO2296" s="168"/>
    </row>
    <row r="2297" spans="1:41" x14ac:dyDescent="0.25">
      <c r="A2297" s="286"/>
      <c r="B2297" s="286"/>
      <c r="C2297" s="286"/>
      <c r="D2297" s="285"/>
      <c r="E2297" s="260"/>
      <c r="F2297" s="259"/>
      <c r="G2297" s="259"/>
      <c r="H2297" s="258"/>
      <c r="I2297" s="255"/>
      <c r="J2297" s="257"/>
      <c r="K2297" s="256">
        <v>0</v>
      </c>
      <c r="L2297" s="201">
        <v>-48.452317171728247</v>
      </c>
      <c r="M2297" s="201">
        <v>415.34755298882715</v>
      </c>
      <c r="N2297" s="201">
        <v>41.094000000000001</v>
      </c>
      <c r="O2297" s="255">
        <v>41.094000000000001</v>
      </c>
      <c r="P2297" s="255">
        <v>415.34755298882715</v>
      </c>
      <c r="Q2297" s="255">
        <v>-48.452317171728247</v>
      </c>
      <c r="R2297" s="256">
        <v>346.85816398178616</v>
      </c>
      <c r="S2297" s="256">
        <v>346.85816398178616</v>
      </c>
      <c r="T2297" s="256"/>
      <c r="U2297" s="170">
        <v>278.37953411538632</v>
      </c>
      <c r="V2297" s="170"/>
      <c r="W2297" s="170"/>
      <c r="X2297" s="168"/>
      <c r="Y2297" s="168"/>
      <c r="Z2297" s="168"/>
      <c r="AA2297" s="169"/>
      <c r="AB2297" s="168"/>
      <c r="AC2297" s="168"/>
      <c r="AD2297" s="168"/>
      <c r="AE2297" s="168"/>
      <c r="AF2297" s="168"/>
      <c r="AG2297" s="168"/>
      <c r="AH2297" s="168"/>
      <c r="AI2297" s="168"/>
      <c r="AJ2297" s="168"/>
      <c r="AK2297" s="168"/>
      <c r="AL2297" s="168"/>
      <c r="AM2297" s="168"/>
      <c r="AN2297" s="168"/>
      <c r="AO2297" s="168"/>
    </row>
    <row r="2298" spans="1:41" x14ac:dyDescent="0.25">
      <c r="A2298" s="286"/>
      <c r="B2298" s="286"/>
      <c r="C2298" s="286"/>
      <c r="D2298" s="285"/>
      <c r="E2298" s="260"/>
      <c r="F2298" s="259"/>
      <c r="G2298" s="259" t="s">
        <v>1962</v>
      </c>
      <c r="H2298" s="258"/>
      <c r="I2298" s="255"/>
      <c r="J2298" s="257"/>
      <c r="K2298" s="256">
        <v>9.9516999999999994E-2</v>
      </c>
      <c r="L2298" s="201">
        <v>-48.402558671728244</v>
      </c>
      <c r="M2298" s="201">
        <v>415.34755298882715</v>
      </c>
      <c r="N2298" s="201">
        <v>41.094000000000001</v>
      </c>
      <c r="O2298" s="255">
        <v>41.094000000000001</v>
      </c>
      <c r="P2298" s="255">
        <v>415.34755298882715</v>
      </c>
      <c r="Q2298" s="255">
        <v>-48.352800171728248</v>
      </c>
      <c r="R2298" s="256">
        <v>346.90792248178616</v>
      </c>
      <c r="S2298" s="256">
        <v>346.95768098178615</v>
      </c>
      <c r="T2298" s="256"/>
      <c r="U2298" s="170">
        <v>278.42929261538632</v>
      </c>
      <c r="V2298" s="170"/>
      <c r="W2298" s="170"/>
      <c r="X2298" s="168"/>
      <c r="Y2298" s="168"/>
      <c r="Z2298" s="168"/>
      <c r="AA2298" s="169"/>
      <c r="AB2298" s="168"/>
      <c r="AC2298" s="168"/>
      <c r="AD2298" s="168"/>
      <c r="AE2298" s="168"/>
      <c r="AF2298" s="168"/>
      <c r="AG2298" s="168"/>
      <c r="AH2298" s="168"/>
      <c r="AI2298" s="168"/>
      <c r="AJ2298" s="168"/>
      <c r="AK2298" s="168"/>
      <c r="AL2298" s="168"/>
      <c r="AM2298" s="168"/>
      <c r="AN2298" s="168"/>
      <c r="AO2298" s="168"/>
    </row>
    <row r="2299" spans="1:41" x14ac:dyDescent="0.25">
      <c r="A2299" s="286" t="s">
        <v>2423</v>
      </c>
      <c r="B2299" s="286" t="s">
        <v>2218</v>
      </c>
      <c r="C2299" s="286" t="s">
        <v>2181</v>
      </c>
      <c r="D2299" s="285">
        <v>3472</v>
      </c>
      <c r="E2299" s="260" t="s">
        <v>2553</v>
      </c>
      <c r="F2299" s="259"/>
      <c r="G2299" s="259" t="s">
        <v>2175</v>
      </c>
      <c r="H2299" s="258">
        <v>40</v>
      </c>
      <c r="I2299" s="255"/>
      <c r="J2299" s="257"/>
      <c r="K2299" s="256">
        <v>0.49565599999999999</v>
      </c>
      <c r="L2299" s="201">
        <v>-48.104972171728249</v>
      </c>
      <c r="M2299" s="201">
        <v>415.34755298882715</v>
      </c>
      <c r="N2299" s="201">
        <v>41.094000000000001</v>
      </c>
      <c r="O2299" s="255">
        <v>41.094000000000001</v>
      </c>
      <c r="P2299" s="255">
        <v>415.34755298882715</v>
      </c>
      <c r="Q2299" s="255">
        <v>-47.857144171728251</v>
      </c>
      <c r="R2299" s="256">
        <v>347.20550898178612</v>
      </c>
      <c r="S2299" s="256">
        <v>347.45333698178615</v>
      </c>
      <c r="T2299" s="256"/>
      <c r="U2299" s="170">
        <v>278.72687911538628</v>
      </c>
      <c r="V2299" s="170"/>
      <c r="W2299" s="170"/>
      <c r="X2299" s="168"/>
      <c r="Y2299" s="168"/>
      <c r="Z2299" s="168"/>
      <c r="AA2299" s="169"/>
      <c r="AB2299" s="168"/>
      <c r="AC2299" s="168"/>
      <c r="AD2299" s="168"/>
      <c r="AE2299" s="168"/>
      <c r="AF2299" s="168"/>
      <c r="AG2299" s="168"/>
      <c r="AH2299" s="168"/>
      <c r="AI2299" s="168"/>
      <c r="AJ2299" s="168"/>
      <c r="AK2299" s="168"/>
      <c r="AL2299" s="168"/>
      <c r="AM2299" s="168"/>
      <c r="AN2299" s="168"/>
      <c r="AO2299" s="168"/>
    </row>
    <row r="2300" spans="1:41" x14ac:dyDescent="0.25">
      <c r="A2300" s="286"/>
      <c r="B2300" s="286"/>
      <c r="C2300" s="286"/>
      <c r="D2300" s="285"/>
      <c r="E2300" s="260" t="s">
        <v>619</v>
      </c>
      <c r="F2300" s="259"/>
      <c r="G2300" s="259"/>
      <c r="H2300" s="258"/>
      <c r="I2300" s="255"/>
      <c r="J2300" s="257"/>
      <c r="K2300" s="256">
        <v>0</v>
      </c>
      <c r="L2300" s="201">
        <v>-47.857144171728251</v>
      </c>
      <c r="M2300" s="201">
        <v>415.34755298882715</v>
      </c>
      <c r="N2300" s="201">
        <v>41.094000000000001</v>
      </c>
      <c r="O2300" s="255">
        <v>41.094000000000001</v>
      </c>
      <c r="P2300" s="255">
        <v>415.34755298882715</v>
      </c>
      <c r="Q2300" s="255">
        <v>-47.857144171728251</v>
      </c>
      <c r="R2300" s="256">
        <v>347.45333698178615</v>
      </c>
      <c r="S2300" s="256">
        <v>347.45333698178615</v>
      </c>
      <c r="T2300" s="256"/>
      <c r="U2300" s="170">
        <v>278.97470711538631</v>
      </c>
      <c r="V2300" s="170"/>
      <c r="W2300" s="170"/>
      <c r="X2300" s="168"/>
      <c r="Y2300" s="168"/>
      <c r="Z2300" s="168"/>
      <c r="AA2300" s="169"/>
      <c r="AB2300" s="168"/>
      <c r="AC2300" s="168"/>
      <c r="AD2300" s="168"/>
      <c r="AE2300" s="168"/>
      <c r="AF2300" s="168"/>
      <c r="AG2300" s="168"/>
      <c r="AH2300" s="168"/>
      <c r="AI2300" s="168"/>
      <c r="AJ2300" s="168"/>
      <c r="AK2300" s="168"/>
      <c r="AL2300" s="168"/>
      <c r="AM2300" s="168"/>
      <c r="AN2300" s="168"/>
      <c r="AO2300" s="168"/>
    </row>
    <row r="2301" spans="1:41" x14ac:dyDescent="0.25">
      <c r="A2301" s="286"/>
      <c r="B2301" s="286"/>
      <c r="C2301" s="286"/>
      <c r="D2301" s="285"/>
      <c r="E2301" s="260"/>
      <c r="F2301" s="259"/>
      <c r="G2301" s="259"/>
      <c r="H2301" s="258"/>
      <c r="I2301" s="255"/>
      <c r="J2301" s="257"/>
      <c r="K2301" s="256">
        <v>0</v>
      </c>
      <c r="L2301" s="201">
        <v>-47.857144171728251</v>
      </c>
      <c r="M2301" s="201">
        <v>415.34755298882715</v>
      </c>
      <c r="N2301" s="201">
        <v>41.094000000000001</v>
      </c>
      <c r="O2301" s="255">
        <v>41.094000000000001</v>
      </c>
      <c r="P2301" s="255">
        <v>415.34755298882715</v>
      </c>
      <c r="Q2301" s="255">
        <v>-47.857144171728251</v>
      </c>
      <c r="R2301" s="256">
        <v>347.45333698178615</v>
      </c>
      <c r="S2301" s="256">
        <v>347.45333698178615</v>
      </c>
      <c r="T2301" s="256"/>
      <c r="U2301" s="170">
        <v>278.97470711538631</v>
      </c>
      <c r="V2301" s="170"/>
      <c r="W2301" s="170"/>
      <c r="X2301" s="168"/>
      <c r="Y2301" s="168"/>
      <c r="Z2301" s="168"/>
      <c r="AA2301" s="169"/>
      <c r="AB2301" s="168"/>
      <c r="AC2301" s="168"/>
      <c r="AD2301" s="168"/>
      <c r="AE2301" s="168"/>
      <c r="AF2301" s="168"/>
      <c r="AG2301" s="168"/>
      <c r="AH2301" s="168"/>
      <c r="AI2301" s="168"/>
      <c r="AJ2301" s="168"/>
      <c r="AK2301" s="168"/>
      <c r="AL2301" s="168"/>
      <c r="AM2301" s="168"/>
      <c r="AN2301" s="168"/>
      <c r="AO2301" s="168"/>
    </row>
    <row r="2302" spans="1:41" x14ac:dyDescent="0.25">
      <c r="A2302" s="286"/>
      <c r="B2302" s="286"/>
      <c r="C2302" s="286"/>
      <c r="D2302" s="285"/>
      <c r="E2302" s="260" t="s">
        <v>619</v>
      </c>
      <c r="F2302" s="259"/>
      <c r="G2302" s="259" t="s">
        <v>1962</v>
      </c>
      <c r="H2302" s="258"/>
      <c r="I2302" s="255"/>
      <c r="J2302" s="257"/>
      <c r="K2302" s="256">
        <v>9.9516999999999994E-2</v>
      </c>
      <c r="L2302" s="201">
        <v>-47.807385671728255</v>
      </c>
      <c r="M2302" s="201">
        <v>415.34755298882715</v>
      </c>
      <c r="N2302" s="201">
        <v>41.094000000000001</v>
      </c>
      <c r="O2302" s="255">
        <v>41.094000000000001</v>
      </c>
      <c r="P2302" s="255">
        <v>415.34755298882715</v>
      </c>
      <c r="Q2302" s="255">
        <v>-47.757627171728252</v>
      </c>
      <c r="R2302" s="256">
        <v>347.50309548178615</v>
      </c>
      <c r="S2302" s="256">
        <v>347.55285398178614</v>
      </c>
      <c r="T2302" s="256"/>
      <c r="U2302" s="170">
        <v>279.0244656153863</v>
      </c>
      <c r="V2302" s="170"/>
      <c r="W2302" s="170"/>
      <c r="X2302" s="168"/>
      <c r="Y2302" s="168"/>
      <c r="Z2302" s="168"/>
      <c r="AA2302" s="169"/>
      <c r="AB2302" s="168"/>
      <c r="AC2302" s="168"/>
      <c r="AD2302" s="168"/>
      <c r="AE2302" s="168"/>
      <c r="AF2302" s="168"/>
      <c r="AG2302" s="168"/>
      <c r="AH2302" s="168"/>
      <c r="AI2302" s="168"/>
      <c r="AJ2302" s="168"/>
      <c r="AK2302" s="168"/>
      <c r="AL2302" s="168"/>
      <c r="AM2302" s="168"/>
      <c r="AN2302" s="168"/>
      <c r="AO2302" s="168"/>
    </row>
    <row r="2303" spans="1:41" x14ac:dyDescent="0.25">
      <c r="A2303" s="286" t="s">
        <v>2423</v>
      </c>
      <c r="B2303" s="286" t="s">
        <v>2218</v>
      </c>
      <c r="C2303" s="286" t="s">
        <v>2179</v>
      </c>
      <c r="D2303" s="285">
        <v>3478</v>
      </c>
      <c r="E2303" s="260" t="s">
        <v>2552</v>
      </c>
      <c r="F2303" s="259"/>
      <c r="G2303" s="259" t="s">
        <v>2175</v>
      </c>
      <c r="H2303" s="258">
        <v>40</v>
      </c>
      <c r="I2303" s="255"/>
      <c r="J2303" s="257"/>
      <c r="K2303" s="256">
        <v>0.49565599999999999</v>
      </c>
      <c r="L2303" s="201">
        <v>-47.509799171728254</v>
      </c>
      <c r="M2303" s="201">
        <v>415.34755298882715</v>
      </c>
      <c r="N2303" s="201">
        <v>41.094000000000001</v>
      </c>
      <c r="O2303" s="255">
        <v>41.094000000000001</v>
      </c>
      <c r="P2303" s="255">
        <v>415.34755298882715</v>
      </c>
      <c r="Q2303" s="255">
        <v>-47.261971171728256</v>
      </c>
      <c r="R2303" s="256">
        <v>347.80068198178611</v>
      </c>
      <c r="S2303" s="256">
        <v>348.04850998178614</v>
      </c>
      <c r="T2303" s="256"/>
      <c r="U2303" s="170">
        <v>279.32205211538627</v>
      </c>
      <c r="V2303" s="170"/>
      <c r="W2303" s="170"/>
      <c r="X2303" s="168"/>
      <c r="Y2303" s="168"/>
      <c r="Z2303" s="168"/>
      <c r="AA2303" s="169"/>
      <c r="AB2303" s="168"/>
      <c r="AC2303" s="168"/>
      <c r="AD2303" s="168"/>
      <c r="AE2303" s="168"/>
      <c r="AF2303" s="168"/>
      <c r="AG2303" s="168"/>
      <c r="AH2303" s="168"/>
      <c r="AI2303" s="168"/>
      <c r="AJ2303" s="168"/>
      <c r="AK2303" s="168"/>
      <c r="AL2303" s="168"/>
      <c r="AM2303" s="168"/>
      <c r="AN2303" s="168"/>
      <c r="AO2303" s="168"/>
    </row>
    <row r="2304" spans="1:41" x14ac:dyDescent="0.25">
      <c r="A2304" s="286"/>
      <c r="B2304" s="286"/>
      <c r="C2304" s="286"/>
      <c r="D2304" s="285"/>
      <c r="E2304" s="260" t="s">
        <v>619</v>
      </c>
      <c r="F2304" s="259"/>
      <c r="G2304" s="259"/>
      <c r="H2304" s="258"/>
      <c r="I2304" s="255"/>
      <c r="J2304" s="257"/>
      <c r="K2304" s="256">
        <v>0</v>
      </c>
      <c r="L2304" s="201">
        <v>-47.261971171728256</v>
      </c>
      <c r="M2304" s="201">
        <v>415.34755298882715</v>
      </c>
      <c r="N2304" s="201">
        <v>41.094000000000001</v>
      </c>
      <c r="O2304" s="255">
        <v>41.094000000000001</v>
      </c>
      <c r="P2304" s="255">
        <v>415.34755298882715</v>
      </c>
      <c r="Q2304" s="255">
        <v>-47.261971171728256</v>
      </c>
      <c r="R2304" s="256">
        <v>348.04850998178614</v>
      </c>
      <c r="S2304" s="256">
        <v>348.04850998178614</v>
      </c>
      <c r="T2304" s="256"/>
      <c r="U2304" s="170">
        <v>279.5698801153863</v>
      </c>
      <c r="V2304" s="170"/>
      <c r="W2304" s="170"/>
      <c r="X2304" s="168"/>
      <c r="Y2304" s="168"/>
      <c r="Z2304" s="168"/>
      <c r="AA2304" s="169"/>
      <c r="AB2304" s="168"/>
      <c r="AC2304" s="168"/>
      <c r="AD2304" s="168"/>
      <c r="AE2304" s="168"/>
      <c r="AF2304" s="168"/>
      <c r="AG2304" s="168"/>
      <c r="AH2304" s="168"/>
      <c r="AI2304" s="168"/>
      <c r="AJ2304" s="168"/>
      <c r="AK2304" s="168"/>
      <c r="AL2304" s="168"/>
      <c r="AM2304" s="168"/>
      <c r="AN2304" s="168"/>
      <c r="AO2304" s="168"/>
    </row>
    <row r="2305" spans="1:41" x14ac:dyDescent="0.25">
      <c r="A2305" s="286"/>
      <c r="B2305" s="286"/>
      <c r="C2305" s="286"/>
      <c r="D2305" s="285"/>
      <c r="E2305" s="260"/>
      <c r="F2305" s="259"/>
      <c r="G2305" s="259"/>
      <c r="H2305" s="258"/>
      <c r="I2305" s="255"/>
      <c r="J2305" s="257"/>
      <c r="K2305" s="256">
        <v>0</v>
      </c>
      <c r="L2305" s="201">
        <v>-47.261971171728256</v>
      </c>
      <c r="M2305" s="201">
        <v>415.34755298882715</v>
      </c>
      <c r="N2305" s="201">
        <v>41.094000000000001</v>
      </c>
      <c r="O2305" s="255">
        <v>41.094000000000001</v>
      </c>
      <c r="P2305" s="255">
        <v>415.34755298882715</v>
      </c>
      <c r="Q2305" s="255">
        <v>-47.261971171728256</v>
      </c>
      <c r="R2305" s="256">
        <v>348.04850998178614</v>
      </c>
      <c r="S2305" s="256">
        <v>348.04850998178614</v>
      </c>
      <c r="T2305" s="256"/>
      <c r="U2305" s="170">
        <v>279.5698801153863</v>
      </c>
      <c r="V2305" s="170"/>
      <c r="W2305" s="170"/>
      <c r="X2305" s="168"/>
      <c r="Y2305" s="168"/>
      <c r="Z2305" s="168"/>
      <c r="AA2305" s="169"/>
      <c r="AB2305" s="168"/>
      <c r="AC2305" s="168"/>
      <c r="AD2305" s="168"/>
      <c r="AE2305" s="168"/>
      <c r="AF2305" s="168"/>
      <c r="AG2305" s="168"/>
      <c r="AH2305" s="168"/>
      <c r="AI2305" s="168"/>
      <c r="AJ2305" s="168"/>
      <c r="AK2305" s="168"/>
      <c r="AL2305" s="168"/>
      <c r="AM2305" s="168"/>
      <c r="AN2305" s="168"/>
      <c r="AO2305" s="168"/>
    </row>
    <row r="2306" spans="1:41" x14ac:dyDescent="0.25">
      <c r="A2306" s="286"/>
      <c r="B2306" s="286"/>
      <c r="C2306" s="286"/>
      <c r="D2306" s="285"/>
      <c r="E2306" s="260" t="s">
        <v>619</v>
      </c>
      <c r="F2306" s="259"/>
      <c r="G2306" s="259" t="s">
        <v>1962</v>
      </c>
      <c r="H2306" s="258"/>
      <c r="I2306" s="255"/>
      <c r="J2306" s="257"/>
      <c r="K2306" s="256">
        <v>9.9516999999999994E-2</v>
      </c>
      <c r="L2306" s="201">
        <v>-47.212212671728253</v>
      </c>
      <c r="M2306" s="201">
        <v>415.34755298882715</v>
      </c>
      <c r="N2306" s="201">
        <v>41.094000000000001</v>
      </c>
      <c r="O2306" s="255">
        <v>41.094000000000001</v>
      </c>
      <c r="P2306" s="255">
        <v>415.34755298882715</v>
      </c>
      <c r="Q2306" s="255">
        <v>-47.162454171728257</v>
      </c>
      <c r="R2306" s="256">
        <v>348.09826848178614</v>
      </c>
      <c r="S2306" s="256">
        <v>348.14802698178613</v>
      </c>
      <c r="T2306" s="256"/>
      <c r="U2306" s="170">
        <v>279.61963861538629</v>
      </c>
      <c r="V2306" s="170"/>
      <c r="W2306" s="170"/>
      <c r="X2306" s="168"/>
      <c r="Y2306" s="168"/>
      <c r="Z2306" s="168"/>
      <c r="AA2306" s="169"/>
      <c r="AB2306" s="168"/>
      <c r="AC2306" s="168"/>
      <c r="AD2306" s="168"/>
      <c r="AE2306" s="168"/>
      <c r="AF2306" s="168"/>
      <c r="AG2306" s="168"/>
      <c r="AH2306" s="168"/>
      <c r="AI2306" s="168"/>
      <c r="AJ2306" s="168"/>
      <c r="AK2306" s="168"/>
      <c r="AL2306" s="168"/>
      <c r="AM2306" s="168"/>
      <c r="AN2306" s="168"/>
      <c r="AO2306" s="168"/>
    </row>
    <row r="2307" spans="1:41" x14ac:dyDescent="0.25">
      <c r="A2307" s="286" t="s">
        <v>2423</v>
      </c>
      <c r="B2307" s="286" t="s">
        <v>2218</v>
      </c>
      <c r="C2307" s="286" t="s">
        <v>2177</v>
      </c>
      <c r="D2307" s="285">
        <v>3484</v>
      </c>
      <c r="E2307" s="260" t="s">
        <v>2551</v>
      </c>
      <c r="F2307" s="259"/>
      <c r="G2307" s="259" t="s">
        <v>2175</v>
      </c>
      <c r="H2307" s="258">
        <v>40</v>
      </c>
      <c r="I2307" s="255"/>
      <c r="J2307" s="257"/>
      <c r="K2307" s="256">
        <v>0.49565599999999999</v>
      </c>
      <c r="L2307" s="201">
        <v>-46.914626171728258</v>
      </c>
      <c r="M2307" s="201">
        <v>415.34755298882715</v>
      </c>
      <c r="N2307" s="201">
        <v>41.094000000000001</v>
      </c>
      <c r="O2307" s="255">
        <v>41.094000000000001</v>
      </c>
      <c r="P2307" s="255">
        <v>415.34755298882715</v>
      </c>
      <c r="Q2307" s="255">
        <v>-46.66679817172826</v>
      </c>
      <c r="R2307" s="256">
        <v>348.3958549817861</v>
      </c>
      <c r="S2307" s="256">
        <v>348.64368298178613</v>
      </c>
      <c r="T2307" s="256"/>
      <c r="U2307" s="170">
        <v>279.91722511538626</v>
      </c>
      <c r="V2307" s="170"/>
      <c r="W2307" s="170"/>
      <c r="X2307" s="168"/>
      <c r="Y2307" s="168"/>
      <c r="Z2307" s="168"/>
      <c r="AA2307" s="169"/>
      <c r="AB2307" s="168"/>
      <c r="AC2307" s="168"/>
      <c r="AD2307" s="168"/>
      <c r="AE2307" s="168"/>
      <c r="AF2307" s="168"/>
      <c r="AG2307" s="168"/>
      <c r="AH2307" s="168"/>
      <c r="AI2307" s="168"/>
      <c r="AJ2307" s="168"/>
      <c r="AK2307" s="168"/>
      <c r="AL2307" s="168"/>
      <c r="AM2307" s="168"/>
      <c r="AN2307" s="168"/>
      <c r="AO2307" s="168"/>
    </row>
    <row r="2308" spans="1:41" x14ac:dyDescent="0.25">
      <c r="A2308" s="286" t="s">
        <v>2423</v>
      </c>
      <c r="B2308" s="286" t="s">
        <v>2218</v>
      </c>
      <c r="C2308" s="286" t="s">
        <v>2174</v>
      </c>
      <c r="D2308" s="285">
        <v>3486</v>
      </c>
      <c r="E2308" s="260" t="s">
        <v>2550</v>
      </c>
      <c r="F2308" s="259"/>
      <c r="G2308" s="259" t="s">
        <v>4278</v>
      </c>
      <c r="H2308" s="258"/>
      <c r="I2308" s="255"/>
      <c r="J2308" s="257"/>
      <c r="K2308" s="256">
        <v>0</v>
      </c>
      <c r="L2308" s="201">
        <v>-46.66679817172826</v>
      </c>
      <c r="M2308" s="201">
        <v>415.34755298882715</v>
      </c>
      <c r="N2308" s="201">
        <v>41.094000000000001</v>
      </c>
      <c r="O2308" s="255">
        <v>41.094000000000001</v>
      </c>
      <c r="P2308" s="255">
        <v>415.34755298882715</v>
      </c>
      <c r="Q2308" s="255">
        <v>-46.66679817172826</v>
      </c>
      <c r="R2308" s="256">
        <v>348.64368298178613</v>
      </c>
      <c r="S2308" s="256">
        <v>348.64368298178613</v>
      </c>
      <c r="T2308" s="256"/>
      <c r="U2308" s="170">
        <v>280.16505311538629</v>
      </c>
      <c r="V2308" s="170"/>
      <c r="W2308" s="170"/>
      <c r="X2308" s="168"/>
      <c r="Y2308" s="168"/>
      <c r="Z2308" s="168"/>
      <c r="AA2308" s="169"/>
      <c r="AB2308" s="168"/>
      <c r="AC2308" s="168"/>
      <c r="AD2308" s="168"/>
      <c r="AE2308" s="168"/>
      <c r="AF2308" s="168"/>
      <c r="AG2308" s="168"/>
      <c r="AH2308" s="168"/>
      <c r="AI2308" s="168"/>
      <c r="AJ2308" s="168"/>
      <c r="AK2308" s="168"/>
      <c r="AL2308" s="168"/>
      <c r="AM2308" s="168"/>
      <c r="AN2308" s="168"/>
      <c r="AO2308" s="168"/>
    </row>
    <row r="2309" spans="1:41" x14ac:dyDescent="0.25">
      <c r="A2309" s="286"/>
      <c r="B2309" s="286"/>
      <c r="C2309" s="260"/>
      <c r="D2309" s="261"/>
      <c r="E2309" s="260"/>
      <c r="F2309" s="259"/>
      <c r="G2309" s="259"/>
      <c r="H2309" s="258"/>
      <c r="I2309" s="255"/>
      <c r="J2309" s="257"/>
      <c r="K2309" s="256">
        <v>0</v>
      </c>
      <c r="L2309" s="201">
        <v>-46.66679817172826</v>
      </c>
      <c r="M2309" s="201">
        <v>415.34755298882715</v>
      </c>
      <c r="N2309" s="201">
        <v>41.094000000000001</v>
      </c>
      <c r="O2309" s="255">
        <v>41.094000000000001</v>
      </c>
      <c r="P2309" s="255">
        <v>415.34755298882715</v>
      </c>
      <c r="Q2309" s="255">
        <v>-46.66679817172826</v>
      </c>
      <c r="R2309" s="256">
        <v>348.64368298178613</v>
      </c>
      <c r="S2309" s="256">
        <v>348.64368298178613</v>
      </c>
      <c r="T2309" s="256"/>
      <c r="U2309" s="170">
        <v>280.16505311538629</v>
      </c>
      <c r="V2309" s="170"/>
      <c r="W2309" s="170"/>
      <c r="X2309" s="168"/>
      <c r="Y2309" s="168"/>
      <c r="Z2309" s="168"/>
      <c r="AA2309" s="169"/>
      <c r="AB2309" s="168"/>
      <c r="AC2309" s="168"/>
      <c r="AD2309" s="168"/>
      <c r="AE2309" s="168"/>
      <c r="AF2309" s="168"/>
      <c r="AG2309" s="168"/>
      <c r="AH2309" s="168"/>
      <c r="AI2309" s="168"/>
      <c r="AJ2309" s="168"/>
      <c r="AK2309" s="168"/>
      <c r="AL2309" s="168"/>
      <c r="AM2309" s="168"/>
      <c r="AN2309" s="168"/>
      <c r="AO2309" s="168"/>
    </row>
    <row r="2310" spans="1:41" x14ac:dyDescent="0.25">
      <c r="A2310" s="286"/>
      <c r="B2310" s="286"/>
      <c r="C2310" s="286"/>
      <c r="D2310" s="285"/>
      <c r="E2310" s="260"/>
      <c r="F2310" s="259"/>
      <c r="G2310" s="259"/>
      <c r="H2310" s="258"/>
      <c r="I2310" s="255"/>
      <c r="J2310" s="257"/>
      <c r="K2310" s="256">
        <v>0.16770400000000002</v>
      </c>
      <c r="L2310" s="201">
        <v>-46.58294617172826</v>
      </c>
      <c r="M2310" s="201">
        <v>415.34755298882715</v>
      </c>
      <c r="N2310" s="201">
        <v>41.094000000000001</v>
      </c>
      <c r="O2310" s="255">
        <v>41.094000000000001</v>
      </c>
      <c r="P2310" s="255">
        <v>415.34755298882715</v>
      </c>
      <c r="Q2310" s="255">
        <v>-46.49909417172826</v>
      </c>
      <c r="R2310" s="256">
        <v>348.72753498178616</v>
      </c>
      <c r="S2310" s="256">
        <v>348.81138698178614</v>
      </c>
      <c r="T2310" s="263"/>
      <c r="U2310" s="170">
        <v>280.24890511538632</v>
      </c>
      <c r="V2310" s="170"/>
      <c r="W2310" s="170"/>
      <c r="X2310" s="168"/>
      <c r="Y2310" s="168"/>
      <c r="Z2310" s="168"/>
      <c r="AA2310" s="169"/>
      <c r="AB2310" s="168"/>
      <c r="AC2310" s="168"/>
      <c r="AD2310" s="168"/>
      <c r="AE2310" s="168"/>
      <c r="AF2310" s="168"/>
      <c r="AG2310" s="168"/>
      <c r="AH2310" s="168"/>
      <c r="AI2310" s="168"/>
      <c r="AJ2310" s="168"/>
      <c r="AK2310" s="168"/>
      <c r="AL2310" s="168"/>
      <c r="AM2310" s="168"/>
      <c r="AN2310" s="168"/>
      <c r="AO2310" s="168"/>
    </row>
    <row r="2311" spans="1:41" x14ac:dyDescent="0.25">
      <c r="A2311" s="260" t="s">
        <v>2423</v>
      </c>
      <c r="B2311" s="260" t="s">
        <v>2218</v>
      </c>
      <c r="C2311" s="260" t="s">
        <v>1981</v>
      </c>
      <c r="D2311" s="261">
        <v>3488</v>
      </c>
      <c r="E2311" s="255" t="s">
        <v>2549</v>
      </c>
      <c r="F2311" s="265"/>
      <c r="G2311" s="265" t="s">
        <v>1978</v>
      </c>
      <c r="H2311" s="284">
        <v>40</v>
      </c>
      <c r="I2311" s="255"/>
      <c r="J2311" s="257"/>
      <c r="K2311" s="255">
        <v>5.7403999999999997E-2</v>
      </c>
      <c r="L2311" s="201">
        <v>-46.470392171728264</v>
      </c>
      <c r="M2311" s="201">
        <v>415.34755298882715</v>
      </c>
      <c r="N2311" s="201">
        <v>41.094000000000001</v>
      </c>
      <c r="O2311" s="255">
        <v>41.094000000000001</v>
      </c>
      <c r="P2311" s="255">
        <v>415.34755298882715</v>
      </c>
      <c r="Q2311" s="255">
        <v>-46.441690171728261</v>
      </c>
      <c r="R2311" s="255">
        <v>348.84008898178615</v>
      </c>
      <c r="S2311" s="255">
        <v>348.86879098178616</v>
      </c>
      <c r="T2311" s="255"/>
      <c r="U2311" s="170">
        <v>280.36145911538631</v>
      </c>
      <c r="V2311" s="170"/>
      <c r="W2311" s="170"/>
      <c r="X2311" s="168"/>
      <c r="Y2311" s="168"/>
      <c r="Z2311" s="168"/>
      <c r="AA2311" s="169"/>
      <c r="AB2311" s="168"/>
      <c r="AC2311" s="168"/>
      <c r="AD2311" s="168"/>
      <c r="AE2311" s="168"/>
      <c r="AF2311" s="168"/>
      <c r="AG2311" s="168"/>
      <c r="AH2311" s="168"/>
      <c r="AI2311" s="168"/>
      <c r="AJ2311" s="168"/>
      <c r="AK2311" s="168"/>
      <c r="AL2311" s="168"/>
      <c r="AM2311" s="168"/>
      <c r="AN2311" s="168"/>
      <c r="AO2311" s="168"/>
    </row>
    <row r="2312" spans="1:41" x14ac:dyDescent="0.25">
      <c r="A2312" s="280"/>
      <c r="B2312" s="280"/>
      <c r="C2312" s="280"/>
      <c r="D2312" s="279"/>
      <c r="E2312" s="280" t="s">
        <v>619</v>
      </c>
      <c r="F2312" s="277"/>
      <c r="G2312" s="277" t="s">
        <v>1962</v>
      </c>
      <c r="H2312" s="276">
        <v>40</v>
      </c>
      <c r="I2312" s="274"/>
      <c r="J2312" s="275"/>
      <c r="K2312" s="274">
        <v>0.103502</v>
      </c>
      <c r="L2312" s="201">
        <v>-46.389939171728258</v>
      </c>
      <c r="M2312" s="201">
        <v>415.34755298882715</v>
      </c>
      <c r="N2312" s="201">
        <v>41.094000000000001</v>
      </c>
      <c r="O2312" s="273">
        <v>41.094000000000001</v>
      </c>
      <c r="P2312" s="273">
        <v>415.34755298882715</v>
      </c>
      <c r="Q2312" s="273">
        <v>-46.338188171728262</v>
      </c>
      <c r="R2312" s="273">
        <v>348.92054198178613</v>
      </c>
      <c r="S2312" s="273">
        <v>348.97229298178615</v>
      </c>
      <c r="T2312" s="273"/>
      <c r="U2312" s="170">
        <v>280.44191211538629</v>
      </c>
      <c r="V2312" s="170"/>
      <c r="W2312" s="170"/>
      <c r="X2312" s="168"/>
      <c r="Y2312" s="168"/>
      <c r="Z2312" s="168"/>
      <c r="AA2312" s="169"/>
      <c r="AB2312" s="168"/>
      <c r="AC2312" s="168"/>
      <c r="AD2312" s="168"/>
      <c r="AE2312" s="168"/>
      <c r="AF2312" s="168"/>
      <c r="AG2312" s="168"/>
      <c r="AH2312" s="168"/>
      <c r="AI2312" s="168"/>
      <c r="AJ2312" s="168"/>
      <c r="AK2312" s="168"/>
      <c r="AL2312" s="168"/>
      <c r="AM2312" s="168"/>
      <c r="AN2312" s="168"/>
      <c r="AO2312" s="168"/>
    </row>
    <row r="2313" spans="1:41" x14ac:dyDescent="0.25">
      <c r="A2313" s="280" t="s">
        <v>2423</v>
      </c>
      <c r="B2313" s="280" t="s">
        <v>2203</v>
      </c>
      <c r="C2313" s="280" t="s">
        <v>111</v>
      </c>
      <c r="D2313" s="279">
        <v>3490</v>
      </c>
      <c r="E2313" s="278" t="s">
        <v>1400</v>
      </c>
      <c r="F2313" s="277" t="s">
        <v>2169</v>
      </c>
      <c r="G2313" s="277" t="s">
        <v>1951</v>
      </c>
      <c r="H2313" s="276"/>
      <c r="I2313" s="273"/>
      <c r="J2313" s="275"/>
      <c r="K2313" s="274">
        <v>0</v>
      </c>
      <c r="L2313" s="201">
        <v>-46.338188171728262</v>
      </c>
      <c r="M2313" s="201">
        <v>415.34755298882715</v>
      </c>
      <c r="N2313" s="201">
        <v>41.094000000000001</v>
      </c>
      <c r="O2313" s="273">
        <v>41.094000000000001</v>
      </c>
      <c r="P2313" s="273">
        <v>415.34755298882715</v>
      </c>
      <c r="Q2313" s="273">
        <v>-46.338188171728262</v>
      </c>
      <c r="R2313" s="273">
        <v>348.97229298178615</v>
      </c>
      <c r="S2313" s="273">
        <v>348.97229298178615</v>
      </c>
      <c r="T2313" s="273"/>
      <c r="U2313" s="170">
        <v>280.49366311538631</v>
      </c>
      <c r="V2313" s="170"/>
      <c r="W2313" s="170"/>
      <c r="X2313" s="168"/>
      <c r="Y2313" s="168"/>
      <c r="Z2313" s="168"/>
      <c r="AA2313" s="169"/>
      <c r="AB2313" s="168"/>
      <c r="AC2313" s="168"/>
      <c r="AD2313" s="168"/>
      <c r="AE2313" s="168"/>
      <c r="AF2313" s="168"/>
      <c r="AG2313" s="168"/>
      <c r="AH2313" s="168"/>
      <c r="AI2313" s="168"/>
      <c r="AJ2313" s="168"/>
      <c r="AK2313" s="168"/>
      <c r="AL2313" s="168"/>
      <c r="AM2313" s="168"/>
      <c r="AN2313" s="168"/>
      <c r="AO2313" s="168"/>
    </row>
    <row r="2314" spans="1:41" x14ac:dyDescent="0.25">
      <c r="A2314" s="280"/>
      <c r="B2314" s="280"/>
      <c r="C2314" s="280"/>
      <c r="D2314" s="279"/>
      <c r="E2314" s="283" t="s">
        <v>619</v>
      </c>
      <c r="F2314" s="277"/>
      <c r="G2314" s="277" t="s">
        <v>1969</v>
      </c>
      <c r="H2314" s="282"/>
      <c r="I2314" s="281"/>
      <c r="J2314" s="275"/>
      <c r="K2314" s="274">
        <v>0.14528199999999999</v>
      </c>
      <c r="L2314" s="201">
        <v>-46.265547171728258</v>
      </c>
      <c r="M2314" s="201">
        <v>415.34755298882715</v>
      </c>
      <c r="N2314" s="201">
        <v>41.094000000000001</v>
      </c>
      <c r="O2314" s="273">
        <v>41.094000000000001</v>
      </c>
      <c r="P2314" s="273">
        <v>415.34755298882715</v>
      </c>
      <c r="Q2314" s="273">
        <v>-46.192906171728261</v>
      </c>
      <c r="R2314" s="273">
        <v>349.04493398178619</v>
      </c>
      <c r="S2314" s="273">
        <v>349.11757498178616</v>
      </c>
      <c r="T2314" s="273"/>
      <c r="U2314" s="170">
        <v>280.56630411538634</v>
      </c>
      <c r="V2314" s="170"/>
      <c r="W2314" s="170"/>
      <c r="X2314" s="168"/>
      <c r="Y2314" s="168"/>
      <c r="Z2314" s="168"/>
      <c r="AA2314" s="169"/>
      <c r="AB2314" s="168"/>
      <c r="AC2314" s="168"/>
      <c r="AD2314" s="168"/>
      <c r="AE2314" s="168"/>
      <c r="AF2314" s="168"/>
      <c r="AG2314" s="168"/>
      <c r="AH2314" s="168"/>
      <c r="AI2314" s="168"/>
      <c r="AJ2314" s="168"/>
      <c r="AK2314" s="168"/>
      <c r="AL2314" s="168"/>
      <c r="AM2314" s="168"/>
      <c r="AN2314" s="168"/>
      <c r="AO2314" s="168"/>
    </row>
    <row r="2315" spans="1:41" x14ac:dyDescent="0.25">
      <c r="A2315" s="280" t="s">
        <v>2423</v>
      </c>
      <c r="B2315" s="280" t="s">
        <v>2203</v>
      </c>
      <c r="C2315" s="280" t="s">
        <v>2087</v>
      </c>
      <c r="D2315" s="279">
        <v>3491</v>
      </c>
      <c r="E2315" s="278" t="s">
        <v>2548</v>
      </c>
      <c r="F2315" s="277"/>
      <c r="G2315" s="277" t="s">
        <v>2085</v>
      </c>
      <c r="H2315" s="276"/>
      <c r="I2315" s="273"/>
      <c r="J2315" s="275"/>
      <c r="K2315" s="274">
        <v>0</v>
      </c>
      <c r="L2315" s="201">
        <v>-46.192906171728261</v>
      </c>
      <c r="M2315" s="201">
        <v>415.34755298882715</v>
      </c>
      <c r="N2315" s="201">
        <v>41.094000000000001</v>
      </c>
      <c r="O2315" s="273">
        <v>41.094000000000001</v>
      </c>
      <c r="P2315" s="273">
        <v>415.34755298882715</v>
      </c>
      <c r="Q2315" s="273">
        <v>-46.192906171728261</v>
      </c>
      <c r="R2315" s="273">
        <v>349.11757498178616</v>
      </c>
      <c r="S2315" s="273">
        <v>349.11757498178616</v>
      </c>
      <c r="T2315" s="273"/>
      <c r="U2315" s="170">
        <v>280.63894511538632</v>
      </c>
      <c r="V2315" s="170"/>
      <c r="W2315" s="170"/>
      <c r="X2315" s="168"/>
      <c r="Y2315" s="168"/>
      <c r="Z2315" s="168"/>
      <c r="AA2315" s="169"/>
      <c r="AB2315" s="168"/>
      <c r="AC2315" s="168"/>
      <c r="AD2315" s="168"/>
      <c r="AE2315" s="168"/>
      <c r="AF2315" s="168"/>
      <c r="AG2315" s="168"/>
      <c r="AH2315" s="168"/>
      <c r="AI2315" s="168"/>
      <c r="AJ2315" s="168"/>
      <c r="AK2315" s="168"/>
      <c r="AL2315" s="168"/>
      <c r="AM2315" s="168"/>
      <c r="AN2315" s="168"/>
      <c r="AO2315" s="168"/>
    </row>
    <row r="2316" spans="1:41" x14ac:dyDescent="0.25">
      <c r="A2316" s="280"/>
      <c r="B2316" s="280"/>
      <c r="C2316" s="280"/>
      <c r="D2316" s="279"/>
      <c r="E2316" s="283" t="s">
        <v>619</v>
      </c>
      <c r="F2316" s="277"/>
      <c r="G2316" s="277" t="s">
        <v>1969</v>
      </c>
      <c r="H2316" s="282"/>
      <c r="I2316" s="281"/>
      <c r="J2316" s="275"/>
      <c r="K2316" s="274">
        <v>0</v>
      </c>
      <c r="L2316" s="201">
        <v>-46.192906171728261</v>
      </c>
      <c r="M2316" s="201">
        <v>415.34755298882715</v>
      </c>
      <c r="N2316" s="201">
        <v>41.094000000000001</v>
      </c>
      <c r="O2316" s="273">
        <v>41.094000000000001</v>
      </c>
      <c r="P2316" s="273">
        <v>415.34755298882715</v>
      </c>
      <c r="Q2316" s="273">
        <v>-46.192906171728261</v>
      </c>
      <c r="R2316" s="273">
        <v>349.11757498178616</v>
      </c>
      <c r="S2316" s="273">
        <v>349.11757498178616</v>
      </c>
      <c r="T2316" s="273"/>
      <c r="U2316" s="170">
        <v>280.63894511538632</v>
      </c>
      <c r="V2316" s="170"/>
      <c r="W2316" s="170"/>
      <c r="X2316" s="168"/>
      <c r="Y2316" s="168"/>
      <c r="Z2316" s="168"/>
      <c r="AA2316" s="169"/>
      <c r="AB2316" s="168"/>
      <c r="AC2316" s="168"/>
      <c r="AD2316" s="168"/>
      <c r="AE2316" s="168"/>
      <c r="AF2316" s="168"/>
      <c r="AG2316" s="168"/>
      <c r="AH2316" s="168"/>
      <c r="AI2316" s="168"/>
      <c r="AJ2316" s="168"/>
      <c r="AK2316" s="168"/>
      <c r="AL2316" s="168"/>
      <c r="AM2316" s="168"/>
      <c r="AN2316" s="168"/>
      <c r="AO2316" s="168"/>
    </row>
    <row r="2317" spans="1:41" x14ac:dyDescent="0.25">
      <c r="A2317" s="280" t="s">
        <v>2423</v>
      </c>
      <c r="B2317" s="280" t="s">
        <v>2203</v>
      </c>
      <c r="C2317" s="280" t="s">
        <v>1990</v>
      </c>
      <c r="D2317" s="279">
        <v>3491</v>
      </c>
      <c r="E2317" s="278" t="s">
        <v>2547</v>
      </c>
      <c r="F2317" s="277" t="s">
        <v>1988</v>
      </c>
      <c r="G2317" s="277" t="s">
        <v>1987</v>
      </c>
      <c r="H2317" s="276"/>
      <c r="I2317" s="273"/>
      <c r="J2317" s="275"/>
      <c r="K2317" s="274">
        <v>0</v>
      </c>
      <c r="L2317" s="201">
        <v>-46.192906171728261</v>
      </c>
      <c r="M2317" s="201">
        <v>415.34755298882715</v>
      </c>
      <c r="N2317" s="201">
        <v>41.094000000000001</v>
      </c>
      <c r="O2317" s="273">
        <v>41.094000000000001</v>
      </c>
      <c r="P2317" s="273">
        <v>415.34755298882715</v>
      </c>
      <c r="Q2317" s="273">
        <v>-46.192906171728261</v>
      </c>
      <c r="R2317" s="273">
        <v>349.11757498178616</v>
      </c>
      <c r="S2317" s="273">
        <v>349.11757498178616</v>
      </c>
      <c r="T2317" s="273"/>
      <c r="U2317" s="170">
        <v>280.63894511538632</v>
      </c>
      <c r="V2317" s="170"/>
      <c r="W2317" s="170"/>
      <c r="X2317" s="168"/>
      <c r="Y2317" s="168"/>
      <c r="Z2317" s="168"/>
      <c r="AA2317" s="169"/>
      <c r="AB2317" s="168"/>
      <c r="AC2317" s="168"/>
      <c r="AD2317" s="168"/>
      <c r="AE2317" s="168"/>
      <c r="AF2317" s="168"/>
      <c r="AG2317" s="168"/>
      <c r="AH2317" s="168"/>
      <c r="AI2317" s="168"/>
      <c r="AJ2317" s="168"/>
      <c r="AK2317" s="168"/>
      <c r="AL2317" s="168"/>
      <c r="AM2317" s="168"/>
      <c r="AN2317" s="168"/>
      <c r="AO2317" s="168"/>
    </row>
    <row r="2318" spans="1:41" x14ac:dyDescent="0.25">
      <c r="A2318" s="280"/>
      <c r="B2318" s="280"/>
      <c r="C2318" s="280"/>
      <c r="D2318" s="279"/>
      <c r="E2318" s="278" t="s">
        <v>619</v>
      </c>
      <c r="F2318" s="277"/>
      <c r="G2318" s="277" t="s">
        <v>1962</v>
      </c>
      <c r="H2318" s="276">
        <v>40</v>
      </c>
      <c r="I2318" s="273"/>
      <c r="J2318" s="275"/>
      <c r="K2318" s="274">
        <v>0.13121600000000003</v>
      </c>
      <c r="L2318" s="201">
        <v>-46.127298171728256</v>
      </c>
      <c r="M2318" s="201">
        <v>415.34755298882715</v>
      </c>
      <c r="N2318" s="201">
        <v>41.094000000000001</v>
      </c>
      <c r="O2318" s="273">
        <v>41.094000000000001</v>
      </c>
      <c r="P2318" s="273">
        <v>415.34755298882715</v>
      </c>
      <c r="Q2318" s="273">
        <v>-46.061690171728259</v>
      </c>
      <c r="R2318" s="273">
        <v>349.18318298178616</v>
      </c>
      <c r="S2318" s="273">
        <v>349.24879098178616</v>
      </c>
      <c r="T2318" s="273"/>
      <c r="U2318" s="170">
        <v>280.70455311538632</v>
      </c>
      <c r="V2318" s="170"/>
      <c r="W2318" s="170"/>
      <c r="X2318" s="168"/>
      <c r="Y2318" s="168"/>
      <c r="Z2318" s="168"/>
      <c r="AA2318" s="169"/>
      <c r="AB2318" s="168"/>
      <c r="AC2318" s="168"/>
      <c r="AD2318" s="168"/>
      <c r="AE2318" s="168"/>
      <c r="AF2318" s="168"/>
      <c r="AG2318" s="168"/>
      <c r="AH2318" s="168"/>
      <c r="AI2318" s="168"/>
      <c r="AJ2318" s="168"/>
      <c r="AK2318" s="168"/>
      <c r="AL2318" s="168"/>
      <c r="AM2318" s="168"/>
      <c r="AN2318" s="168"/>
      <c r="AO2318" s="168"/>
    </row>
    <row r="2319" spans="1:41" x14ac:dyDescent="0.25">
      <c r="A2319" s="260" t="s">
        <v>2423</v>
      </c>
      <c r="B2319" s="260" t="s">
        <v>2200</v>
      </c>
      <c r="C2319" s="260" t="s">
        <v>1981</v>
      </c>
      <c r="D2319" s="261">
        <v>3493</v>
      </c>
      <c r="E2319" s="255" t="s">
        <v>2546</v>
      </c>
      <c r="F2319" s="265"/>
      <c r="G2319" s="265" t="s">
        <v>1978</v>
      </c>
      <c r="H2319" s="284">
        <v>40</v>
      </c>
      <c r="I2319" s="255"/>
      <c r="J2319" s="257"/>
      <c r="K2319" s="255">
        <v>5.7403999999999997E-2</v>
      </c>
      <c r="L2319" s="201">
        <v>-46.032988171728263</v>
      </c>
      <c r="M2319" s="201">
        <v>415.34755298882715</v>
      </c>
      <c r="N2319" s="201">
        <v>41.094000000000001</v>
      </c>
      <c r="O2319" s="255">
        <v>41.094000000000001</v>
      </c>
      <c r="P2319" s="255">
        <v>415.34755298882715</v>
      </c>
      <c r="Q2319" s="255">
        <v>-46.004286171728261</v>
      </c>
      <c r="R2319" s="255">
        <v>349.27749298178617</v>
      </c>
      <c r="S2319" s="255">
        <v>349.30619498178618</v>
      </c>
      <c r="T2319" s="255"/>
      <c r="U2319" s="170">
        <v>280.79886311538633</v>
      </c>
      <c r="V2319" s="170"/>
      <c r="W2319" s="170"/>
      <c r="X2319" s="168"/>
      <c r="Y2319" s="168"/>
      <c r="Z2319" s="168"/>
      <c r="AA2319" s="169"/>
      <c r="AB2319" s="168"/>
      <c r="AC2319" s="168"/>
      <c r="AD2319" s="168"/>
      <c r="AE2319" s="168"/>
      <c r="AF2319" s="168"/>
      <c r="AG2319" s="168"/>
      <c r="AH2319" s="168"/>
      <c r="AI2319" s="168"/>
      <c r="AJ2319" s="168"/>
      <c r="AK2319" s="168"/>
      <c r="AL2319" s="168"/>
      <c r="AM2319" s="168"/>
      <c r="AN2319" s="168"/>
      <c r="AO2319" s="168"/>
    </row>
    <row r="2320" spans="1:41" x14ac:dyDescent="0.25">
      <c r="A2320" s="286"/>
      <c r="B2320" s="286"/>
      <c r="C2320" s="286"/>
      <c r="D2320" s="285"/>
      <c r="E2320" s="260" t="s">
        <v>619</v>
      </c>
      <c r="F2320" s="259"/>
      <c r="G2320" s="259" t="s">
        <v>2198</v>
      </c>
      <c r="H2320" s="258"/>
      <c r="I2320" s="255"/>
      <c r="J2320" s="257"/>
      <c r="K2320" s="256">
        <v>0.16770400000000002</v>
      </c>
      <c r="L2320" s="201">
        <v>-45.92043417172826</v>
      </c>
      <c r="M2320" s="201">
        <v>415.34755298882715</v>
      </c>
      <c r="N2320" s="201">
        <v>41.094000000000001</v>
      </c>
      <c r="O2320" s="255">
        <v>41.094000000000001</v>
      </c>
      <c r="P2320" s="255">
        <v>415.34755298882715</v>
      </c>
      <c r="Q2320" s="255">
        <v>-45.83658217172826</v>
      </c>
      <c r="R2320" s="256">
        <v>349.39004698178621</v>
      </c>
      <c r="S2320" s="256">
        <v>349.47389898178619</v>
      </c>
      <c r="T2320" s="263"/>
      <c r="U2320" s="170">
        <v>280.91141711538637</v>
      </c>
      <c r="V2320" s="170"/>
      <c r="W2320" s="170"/>
      <c r="X2320" s="168"/>
      <c r="Y2320" s="168"/>
      <c r="Z2320" s="168"/>
      <c r="AA2320" s="169"/>
      <c r="AB2320" s="168"/>
      <c r="AC2320" s="168"/>
      <c r="AD2320" s="168"/>
      <c r="AE2320" s="168"/>
      <c r="AF2320" s="168"/>
      <c r="AG2320" s="168"/>
      <c r="AH2320" s="168"/>
      <c r="AI2320" s="168"/>
      <c r="AJ2320" s="168"/>
      <c r="AK2320" s="168"/>
      <c r="AL2320" s="168"/>
      <c r="AM2320" s="168"/>
      <c r="AN2320" s="168"/>
      <c r="AO2320" s="168"/>
    </row>
    <row r="2321" spans="1:41" x14ac:dyDescent="0.25">
      <c r="A2321" s="286" t="s">
        <v>2423</v>
      </c>
      <c r="B2321" s="286" t="s">
        <v>2200</v>
      </c>
      <c r="C2321" s="286" t="s">
        <v>2197</v>
      </c>
      <c r="D2321" s="285">
        <v>3497</v>
      </c>
      <c r="E2321" s="260" t="s">
        <v>2545</v>
      </c>
      <c r="F2321" s="259"/>
      <c r="G2321" s="259" t="s">
        <v>2175</v>
      </c>
      <c r="H2321" s="258">
        <v>40</v>
      </c>
      <c r="I2321" s="255"/>
      <c r="J2321" s="257"/>
      <c r="K2321" s="256">
        <v>0.49565599999999999</v>
      </c>
      <c r="L2321" s="201">
        <v>-45.588754171728262</v>
      </c>
      <c r="M2321" s="201">
        <v>415.34755298882715</v>
      </c>
      <c r="N2321" s="201">
        <v>41.094000000000001</v>
      </c>
      <c r="O2321" s="255">
        <v>41.094000000000001</v>
      </c>
      <c r="P2321" s="255">
        <v>415.34755298882715</v>
      </c>
      <c r="Q2321" s="255">
        <v>-45.340926171728263</v>
      </c>
      <c r="R2321" s="256">
        <v>349.72172698178616</v>
      </c>
      <c r="S2321" s="256">
        <v>349.96955498178619</v>
      </c>
      <c r="T2321" s="256"/>
      <c r="U2321" s="170">
        <v>281.24309711538632</v>
      </c>
      <c r="V2321" s="170"/>
      <c r="W2321" s="170"/>
      <c r="X2321" s="168"/>
      <c r="Y2321" s="168"/>
      <c r="Z2321" s="168"/>
      <c r="AA2321" s="169"/>
      <c r="AB2321" s="168"/>
      <c r="AC2321" s="168"/>
      <c r="AD2321" s="168"/>
      <c r="AE2321" s="168"/>
      <c r="AF2321" s="168"/>
      <c r="AG2321" s="168"/>
      <c r="AH2321" s="168"/>
      <c r="AI2321" s="168"/>
      <c r="AJ2321" s="168"/>
      <c r="AK2321" s="168"/>
      <c r="AL2321" s="168"/>
      <c r="AM2321" s="168"/>
      <c r="AN2321" s="168"/>
      <c r="AO2321" s="168"/>
    </row>
    <row r="2322" spans="1:41" x14ac:dyDescent="0.25">
      <c r="A2322" s="286" t="s">
        <v>2423</v>
      </c>
      <c r="B2322" s="286" t="s">
        <v>2200</v>
      </c>
      <c r="C2322" s="286" t="s">
        <v>859</v>
      </c>
      <c r="D2322" s="285">
        <v>3500</v>
      </c>
      <c r="E2322" s="260" t="s">
        <v>1863</v>
      </c>
      <c r="F2322" s="259" t="s">
        <v>4275</v>
      </c>
      <c r="G2322" s="259" t="s">
        <v>4276</v>
      </c>
      <c r="H2322" s="258"/>
      <c r="I2322" s="255"/>
      <c r="J2322" s="257"/>
      <c r="K2322" s="256">
        <v>0</v>
      </c>
      <c r="L2322" s="201">
        <v>-45.340926171728263</v>
      </c>
      <c r="M2322" s="201">
        <v>415.34755298882715</v>
      </c>
      <c r="N2322" s="201">
        <v>41.094000000000001</v>
      </c>
      <c r="O2322" s="255">
        <v>41.094000000000001</v>
      </c>
      <c r="P2322" s="255">
        <v>415.34755298882715</v>
      </c>
      <c r="Q2322" s="255">
        <v>-45.340926171728263</v>
      </c>
      <c r="R2322" s="256">
        <v>349.96955498178619</v>
      </c>
      <c r="S2322" s="256">
        <v>349.96955498178619</v>
      </c>
      <c r="T2322" s="256"/>
      <c r="U2322" s="170">
        <v>281.49092511538635</v>
      </c>
      <c r="V2322" s="170"/>
      <c r="W2322" s="170"/>
      <c r="X2322" s="168"/>
      <c r="Y2322" s="168"/>
      <c r="Z2322" s="168"/>
      <c r="AA2322" s="169"/>
      <c r="AB2322" s="168"/>
      <c r="AC2322" s="168"/>
      <c r="AD2322" s="168"/>
      <c r="AE2322" s="168"/>
      <c r="AF2322" s="168"/>
      <c r="AG2322" s="168"/>
      <c r="AH2322" s="168"/>
      <c r="AI2322" s="168"/>
      <c r="AJ2322" s="168"/>
      <c r="AK2322" s="168"/>
      <c r="AL2322" s="168"/>
      <c r="AM2322" s="168"/>
      <c r="AN2322" s="168"/>
      <c r="AO2322" s="168"/>
    </row>
    <row r="2323" spans="1:41" x14ac:dyDescent="0.25">
      <c r="A2323" s="286"/>
      <c r="B2323" s="286"/>
      <c r="C2323" s="286"/>
      <c r="D2323" s="285"/>
      <c r="E2323" s="260"/>
      <c r="F2323" s="259"/>
      <c r="G2323" s="259"/>
      <c r="H2323" s="258"/>
      <c r="I2323" s="255"/>
      <c r="J2323" s="257"/>
      <c r="K2323" s="256">
        <v>0</v>
      </c>
      <c r="L2323" s="201">
        <v>-45.340926171728263</v>
      </c>
      <c r="M2323" s="201">
        <v>415.34755298882715</v>
      </c>
      <c r="N2323" s="201">
        <v>41.094000000000001</v>
      </c>
      <c r="O2323" s="255">
        <v>41.094000000000001</v>
      </c>
      <c r="P2323" s="255">
        <v>415.34755298882715</v>
      </c>
      <c r="Q2323" s="255">
        <v>-45.340926171728263</v>
      </c>
      <c r="R2323" s="256">
        <v>349.96955498178619</v>
      </c>
      <c r="S2323" s="256">
        <v>349.96955498178619</v>
      </c>
      <c r="T2323" s="256"/>
      <c r="U2323" s="170">
        <v>281.49092511538635</v>
      </c>
      <c r="V2323" s="170"/>
      <c r="W2323" s="170"/>
      <c r="X2323" s="168"/>
      <c r="Y2323" s="168"/>
      <c r="Z2323" s="168"/>
      <c r="AA2323" s="169"/>
      <c r="AB2323" s="168"/>
      <c r="AC2323" s="168"/>
      <c r="AD2323" s="168"/>
      <c r="AE2323" s="168"/>
      <c r="AF2323" s="168"/>
      <c r="AG2323" s="168"/>
      <c r="AH2323" s="168"/>
      <c r="AI2323" s="168"/>
      <c r="AJ2323" s="168"/>
      <c r="AK2323" s="168"/>
      <c r="AL2323" s="168"/>
      <c r="AM2323" s="168"/>
      <c r="AN2323" s="168"/>
      <c r="AO2323" s="168"/>
    </row>
    <row r="2324" spans="1:41" x14ac:dyDescent="0.25">
      <c r="A2324" s="286"/>
      <c r="B2324" s="286"/>
      <c r="C2324" s="286"/>
      <c r="D2324" s="285"/>
      <c r="E2324" s="260" t="s">
        <v>619</v>
      </c>
      <c r="F2324" s="259"/>
      <c r="G2324" s="259" t="s">
        <v>1962</v>
      </c>
      <c r="H2324" s="258"/>
      <c r="I2324" s="255"/>
      <c r="J2324" s="257"/>
      <c r="K2324" s="256">
        <v>9.9516999999999994E-2</v>
      </c>
      <c r="L2324" s="201">
        <v>-45.29116767172826</v>
      </c>
      <c r="M2324" s="201">
        <v>415.34755298882715</v>
      </c>
      <c r="N2324" s="201">
        <v>41.094000000000001</v>
      </c>
      <c r="O2324" s="255">
        <v>41.094000000000001</v>
      </c>
      <c r="P2324" s="255">
        <v>415.34755298882715</v>
      </c>
      <c r="Q2324" s="255">
        <v>-45.241409171728264</v>
      </c>
      <c r="R2324" s="256">
        <v>350.01931348178618</v>
      </c>
      <c r="S2324" s="256">
        <v>350.06907198178618</v>
      </c>
      <c r="T2324" s="256"/>
      <c r="U2324" s="170">
        <v>281.54068361538634</v>
      </c>
      <c r="V2324" s="170"/>
      <c r="W2324" s="170"/>
      <c r="X2324" s="168"/>
      <c r="Y2324" s="168"/>
      <c r="Z2324" s="168"/>
      <c r="AA2324" s="169"/>
      <c r="AB2324" s="168"/>
      <c r="AC2324" s="168"/>
      <c r="AD2324" s="168"/>
      <c r="AE2324" s="168"/>
      <c r="AF2324" s="168"/>
      <c r="AG2324" s="168"/>
      <c r="AH2324" s="168"/>
      <c r="AI2324" s="168"/>
      <c r="AJ2324" s="168"/>
      <c r="AK2324" s="168"/>
      <c r="AL2324" s="168"/>
      <c r="AM2324" s="168"/>
      <c r="AN2324" s="168"/>
      <c r="AO2324" s="168"/>
    </row>
    <row r="2325" spans="1:41" x14ac:dyDescent="0.25">
      <c r="A2325" s="286" t="s">
        <v>2423</v>
      </c>
      <c r="B2325" s="286" t="s">
        <v>2200</v>
      </c>
      <c r="C2325" s="286" t="s">
        <v>2194</v>
      </c>
      <c r="D2325" s="285">
        <v>3503</v>
      </c>
      <c r="E2325" s="260" t="s">
        <v>2543</v>
      </c>
      <c r="F2325" s="259"/>
      <c r="G2325" s="259" t="s">
        <v>2175</v>
      </c>
      <c r="H2325" s="258">
        <v>40</v>
      </c>
      <c r="I2325" s="255"/>
      <c r="J2325" s="257"/>
      <c r="K2325" s="256">
        <v>0.49565599999999999</v>
      </c>
      <c r="L2325" s="201">
        <v>-44.993581171728266</v>
      </c>
      <c r="M2325" s="201">
        <v>415.34755298882715</v>
      </c>
      <c r="N2325" s="201">
        <v>41.094000000000001</v>
      </c>
      <c r="O2325" s="255">
        <v>41.094000000000001</v>
      </c>
      <c r="P2325" s="255">
        <v>415.34755298882715</v>
      </c>
      <c r="Q2325" s="255">
        <v>-44.745753171728268</v>
      </c>
      <c r="R2325" s="256">
        <v>350.31689998178615</v>
      </c>
      <c r="S2325" s="256">
        <v>350.56472798178618</v>
      </c>
      <c r="T2325" s="256"/>
      <c r="U2325" s="170">
        <v>281.83827011538631</v>
      </c>
      <c r="V2325" s="170"/>
      <c r="W2325" s="170"/>
      <c r="X2325" s="168"/>
      <c r="Y2325" s="168"/>
      <c r="Z2325" s="168"/>
      <c r="AA2325" s="169"/>
      <c r="AB2325" s="168"/>
      <c r="AC2325" s="168"/>
      <c r="AD2325" s="168"/>
      <c r="AE2325" s="168"/>
      <c r="AF2325" s="168"/>
      <c r="AG2325" s="168"/>
      <c r="AH2325" s="168"/>
      <c r="AI2325" s="168"/>
      <c r="AJ2325" s="168"/>
      <c r="AK2325" s="168"/>
      <c r="AL2325" s="168"/>
      <c r="AM2325" s="168"/>
      <c r="AN2325" s="168"/>
      <c r="AO2325" s="168"/>
    </row>
    <row r="2326" spans="1:41" x14ac:dyDescent="0.25">
      <c r="A2326" s="286"/>
      <c r="B2326" s="286"/>
      <c r="C2326" s="286"/>
      <c r="D2326" s="285"/>
      <c r="E2326" s="260" t="s">
        <v>619</v>
      </c>
      <c r="F2326" s="259"/>
      <c r="G2326" s="259"/>
      <c r="H2326" s="258"/>
      <c r="I2326" s="255"/>
      <c r="J2326" s="257"/>
      <c r="K2326" s="256">
        <v>0</v>
      </c>
      <c r="L2326" s="201">
        <v>-44.745753171728268</v>
      </c>
      <c r="M2326" s="201">
        <v>415.34755298882715</v>
      </c>
      <c r="N2326" s="201">
        <v>41.094000000000001</v>
      </c>
      <c r="O2326" s="255">
        <v>41.094000000000001</v>
      </c>
      <c r="P2326" s="255">
        <v>415.34755298882715</v>
      </c>
      <c r="Q2326" s="255">
        <v>-44.745753171728268</v>
      </c>
      <c r="R2326" s="256">
        <v>350.56472798178618</v>
      </c>
      <c r="S2326" s="256">
        <v>350.56472798178618</v>
      </c>
      <c r="T2326" s="256"/>
      <c r="U2326" s="170">
        <v>282.08609811538633</v>
      </c>
      <c r="V2326" s="170"/>
      <c r="W2326" s="170"/>
      <c r="X2326" s="168"/>
      <c r="Y2326" s="168"/>
      <c r="Z2326" s="168"/>
      <c r="AA2326" s="169"/>
      <c r="AB2326" s="168"/>
      <c r="AC2326" s="168"/>
      <c r="AD2326" s="168"/>
      <c r="AE2326" s="168"/>
      <c r="AF2326" s="168"/>
      <c r="AG2326" s="168"/>
      <c r="AH2326" s="168"/>
      <c r="AI2326" s="168"/>
      <c r="AJ2326" s="168"/>
      <c r="AK2326" s="168"/>
      <c r="AL2326" s="168"/>
      <c r="AM2326" s="168"/>
      <c r="AN2326" s="168"/>
      <c r="AO2326" s="168"/>
    </row>
    <row r="2327" spans="1:41" x14ac:dyDescent="0.25">
      <c r="A2327" s="286"/>
      <c r="B2327" s="286"/>
      <c r="C2327" s="286"/>
      <c r="D2327" s="285"/>
      <c r="E2327" s="260"/>
      <c r="F2327" s="259"/>
      <c r="G2327" s="259"/>
      <c r="H2327" s="258"/>
      <c r="I2327" s="255"/>
      <c r="J2327" s="257"/>
      <c r="K2327" s="256">
        <v>0</v>
      </c>
      <c r="L2327" s="201">
        <v>-44.745753171728268</v>
      </c>
      <c r="M2327" s="201">
        <v>415.34755298882715</v>
      </c>
      <c r="N2327" s="201">
        <v>41.094000000000001</v>
      </c>
      <c r="O2327" s="255">
        <v>41.094000000000001</v>
      </c>
      <c r="P2327" s="255">
        <v>415.34755298882715</v>
      </c>
      <c r="Q2327" s="255">
        <v>-44.745753171728268</v>
      </c>
      <c r="R2327" s="256">
        <v>350.56472798178618</v>
      </c>
      <c r="S2327" s="256">
        <v>350.56472798178618</v>
      </c>
      <c r="T2327" s="256"/>
      <c r="U2327" s="170">
        <v>282.08609811538633</v>
      </c>
      <c r="V2327" s="170"/>
      <c r="W2327" s="170"/>
      <c r="X2327" s="168"/>
      <c r="Y2327" s="168"/>
      <c r="Z2327" s="168"/>
      <c r="AA2327" s="169"/>
      <c r="AB2327" s="168"/>
      <c r="AC2327" s="168"/>
      <c r="AD2327" s="168"/>
      <c r="AE2327" s="168"/>
      <c r="AF2327" s="168"/>
      <c r="AG2327" s="168"/>
      <c r="AH2327" s="168"/>
      <c r="AI2327" s="168"/>
      <c r="AJ2327" s="168"/>
      <c r="AK2327" s="168"/>
      <c r="AL2327" s="168"/>
      <c r="AM2327" s="168"/>
      <c r="AN2327" s="168"/>
      <c r="AO2327" s="168"/>
    </row>
    <row r="2328" spans="1:41" x14ac:dyDescent="0.25">
      <c r="A2328" s="286"/>
      <c r="B2328" s="286"/>
      <c r="C2328" s="286"/>
      <c r="D2328" s="285"/>
      <c r="E2328" s="260" t="s">
        <v>619</v>
      </c>
      <c r="F2328" s="259"/>
      <c r="G2328" s="259" t="s">
        <v>1962</v>
      </c>
      <c r="H2328" s="258"/>
      <c r="I2328" s="255"/>
      <c r="J2328" s="257"/>
      <c r="K2328" s="256">
        <v>9.9516999999999994E-2</v>
      </c>
      <c r="L2328" s="201">
        <v>-44.695994671728272</v>
      </c>
      <c r="M2328" s="201">
        <v>415.34755298882715</v>
      </c>
      <c r="N2328" s="201">
        <v>41.094000000000001</v>
      </c>
      <c r="O2328" s="255">
        <v>41.094000000000001</v>
      </c>
      <c r="P2328" s="255">
        <v>415.34755298882715</v>
      </c>
      <c r="Q2328" s="255">
        <v>-44.646236171728269</v>
      </c>
      <c r="R2328" s="256">
        <v>350.61448648178617</v>
      </c>
      <c r="S2328" s="256">
        <v>350.66424498178617</v>
      </c>
      <c r="T2328" s="256"/>
      <c r="U2328" s="170">
        <v>282.13585661538633</v>
      </c>
      <c r="V2328" s="170"/>
      <c r="W2328" s="170"/>
      <c r="X2328" s="168"/>
      <c r="Y2328" s="168"/>
      <c r="Z2328" s="168"/>
      <c r="AA2328" s="169"/>
      <c r="AB2328" s="168"/>
      <c r="AC2328" s="168"/>
      <c r="AD2328" s="168"/>
      <c r="AE2328" s="168"/>
      <c r="AF2328" s="168"/>
      <c r="AG2328" s="168"/>
      <c r="AH2328" s="168"/>
      <c r="AI2328" s="168"/>
      <c r="AJ2328" s="168"/>
      <c r="AK2328" s="168"/>
      <c r="AL2328" s="168"/>
      <c r="AM2328" s="168"/>
      <c r="AN2328" s="168"/>
      <c r="AO2328" s="168"/>
    </row>
    <row r="2329" spans="1:41" x14ac:dyDescent="0.25">
      <c r="A2329" s="286" t="s">
        <v>2423</v>
      </c>
      <c r="B2329" s="286" t="s">
        <v>2200</v>
      </c>
      <c r="C2329" s="286" t="s">
        <v>2192</v>
      </c>
      <c r="D2329" s="285">
        <v>3509</v>
      </c>
      <c r="E2329" s="260" t="s">
        <v>2542</v>
      </c>
      <c r="F2329" s="259"/>
      <c r="G2329" s="259" t="s">
        <v>2175</v>
      </c>
      <c r="H2329" s="258">
        <v>40</v>
      </c>
      <c r="I2329" s="255"/>
      <c r="J2329" s="257"/>
      <c r="K2329" s="256">
        <v>0.49565599999999999</v>
      </c>
      <c r="L2329" s="201">
        <v>-44.398408171728271</v>
      </c>
      <c r="M2329" s="201">
        <v>415.34755298882715</v>
      </c>
      <c r="N2329" s="201">
        <v>41.094000000000001</v>
      </c>
      <c r="O2329" s="255">
        <v>41.094000000000001</v>
      </c>
      <c r="P2329" s="255">
        <v>415.34755298882715</v>
      </c>
      <c r="Q2329" s="255">
        <v>-44.150580171728272</v>
      </c>
      <c r="R2329" s="256">
        <v>350.91207298178614</v>
      </c>
      <c r="S2329" s="256">
        <v>351.15990098178617</v>
      </c>
      <c r="T2329" s="256"/>
      <c r="U2329" s="170">
        <v>282.4334431153863</v>
      </c>
      <c r="V2329" s="170"/>
      <c r="W2329" s="170"/>
      <c r="X2329" s="168"/>
      <c r="Y2329" s="168"/>
      <c r="Z2329" s="168"/>
      <c r="AA2329" s="169"/>
      <c r="AB2329" s="168"/>
      <c r="AC2329" s="168"/>
      <c r="AD2329" s="168"/>
      <c r="AE2329" s="168"/>
      <c r="AF2329" s="168"/>
      <c r="AG2329" s="168"/>
      <c r="AH2329" s="168"/>
      <c r="AI2329" s="168"/>
      <c r="AJ2329" s="168"/>
      <c r="AK2329" s="168"/>
      <c r="AL2329" s="168"/>
      <c r="AM2329" s="168"/>
      <c r="AN2329" s="168"/>
      <c r="AO2329" s="168"/>
    </row>
    <row r="2330" spans="1:41" x14ac:dyDescent="0.25">
      <c r="A2330" s="286"/>
      <c r="B2330" s="286"/>
      <c r="C2330" s="286"/>
      <c r="D2330" s="285"/>
      <c r="E2330" s="260" t="s">
        <v>619</v>
      </c>
      <c r="F2330" s="259"/>
      <c r="G2330" s="259"/>
      <c r="H2330" s="258"/>
      <c r="I2330" s="255"/>
      <c r="J2330" s="257"/>
      <c r="K2330" s="256">
        <v>0</v>
      </c>
      <c r="L2330" s="201">
        <v>-44.150580171728272</v>
      </c>
      <c r="M2330" s="201">
        <v>415.34755298882715</v>
      </c>
      <c r="N2330" s="201">
        <v>41.094000000000001</v>
      </c>
      <c r="O2330" s="255">
        <v>41.094000000000001</v>
      </c>
      <c r="P2330" s="255">
        <v>415.34755298882715</v>
      </c>
      <c r="Q2330" s="255">
        <v>-44.150580171728272</v>
      </c>
      <c r="R2330" s="256">
        <v>351.15990098178617</v>
      </c>
      <c r="S2330" s="256">
        <v>351.15990098178617</v>
      </c>
      <c r="T2330" s="256"/>
      <c r="U2330" s="170">
        <v>282.68127111538632</v>
      </c>
      <c r="V2330" s="170"/>
      <c r="W2330" s="170"/>
      <c r="X2330" s="168"/>
      <c r="Y2330" s="168"/>
      <c r="Z2330" s="168"/>
      <c r="AA2330" s="169"/>
      <c r="AB2330" s="168"/>
      <c r="AC2330" s="168"/>
      <c r="AD2330" s="168"/>
      <c r="AE2330" s="168"/>
      <c r="AF2330" s="168"/>
      <c r="AG2330" s="168"/>
      <c r="AH2330" s="168"/>
      <c r="AI2330" s="168"/>
      <c r="AJ2330" s="168"/>
      <c r="AK2330" s="168"/>
      <c r="AL2330" s="168"/>
      <c r="AM2330" s="168"/>
      <c r="AN2330" s="168"/>
      <c r="AO2330" s="168"/>
    </row>
    <row r="2331" spans="1:41" x14ac:dyDescent="0.25">
      <c r="A2331" s="286"/>
      <c r="B2331" s="286"/>
      <c r="C2331" s="286"/>
      <c r="D2331" s="285"/>
      <c r="E2331" s="260"/>
      <c r="F2331" s="259"/>
      <c r="G2331" s="259"/>
      <c r="H2331" s="258"/>
      <c r="I2331" s="255"/>
      <c r="J2331" s="257"/>
      <c r="K2331" s="256">
        <v>0</v>
      </c>
      <c r="L2331" s="201">
        <v>-44.150580171728272</v>
      </c>
      <c r="M2331" s="201">
        <v>415.34755298882715</v>
      </c>
      <c r="N2331" s="201">
        <v>41.094000000000001</v>
      </c>
      <c r="O2331" s="255">
        <v>41.094000000000001</v>
      </c>
      <c r="P2331" s="255">
        <v>415.34755298882715</v>
      </c>
      <c r="Q2331" s="255">
        <v>-44.150580171728272</v>
      </c>
      <c r="R2331" s="256">
        <v>351.15990098178617</v>
      </c>
      <c r="S2331" s="256">
        <v>351.15990098178617</v>
      </c>
      <c r="T2331" s="256"/>
      <c r="U2331" s="170">
        <v>282.68127111538632</v>
      </c>
      <c r="V2331" s="170"/>
      <c r="W2331" s="170"/>
      <c r="X2331" s="168"/>
      <c r="Y2331" s="168"/>
      <c r="Z2331" s="168"/>
      <c r="AA2331" s="169"/>
      <c r="AB2331" s="168"/>
      <c r="AC2331" s="168"/>
      <c r="AD2331" s="168"/>
      <c r="AE2331" s="168"/>
      <c r="AF2331" s="168"/>
      <c r="AG2331" s="168"/>
      <c r="AH2331" s="168"/>
      <c r="AI2331" s="168"/>
      <c r="AJ2331" s="168"/>
      <c r="AK2331" s="168"/>
      <c r="AL2331" s="168"/>
      <c r="AM2331" s="168"/>
      <c r="AN2331" s="168"/>
      <c r="AO2331" s="168"/>
    </row>
    <row r="2332" spans="1:41" x14ac:dyDescent="0.25">
      <c r="A2332" s="286"/>
      <c r="B2332" s="286"/>
      <c r="C2332" s="286"/>
      <c r="D2332" s="285"/>
      <c r="E2332" s="260" t="s">
        <v>619</v>
      </c>
      <c r="F2332" s="259"/>
      <c r="G2332" s="259" t="s">
        <v>1962</v>
      </c>
      <c r="H2332" s="258"/>
      <c r="I2332" s="255"/>
      <c r="J2332" s="257"/>
      <c r="K2332" s="256">
        <v>9.9516999999999994E-2</v>
      </c>
      <c r="L2332" s="201">
        <v>-44.100821671728269</v>
      </c>
      <c r="M2332" s="201">
        <v>415.34755298882715</v>
      </c>
      <c r="N2332" s="201">
        <v>41.094000000000001</v>
      </c>
      <c r="O2332" s="255">
        <v>41.094000000000001</v>
      </c>
      <c r="P2332" s="255">
        <v>415.34755298882715</v>
      </c>
      <c r="Q2332" s="255">
        <v>-44.051063171728273</v>
      </c>
      <c r="R2332" s="256">
        <v>351.20965948178616</v>
      </c>
      <c r="S2332" s="256">
        <v>351.25941798178616</v>
      </c>
      <c r="T2332" s="256"/>
      <c r="U2332" s="170">
        <v>282.73102961538632</v>
      </c>
      <c r="V2332" s="170"/>
      <c r="W2332" s="170"/>
      <c r="X2332" s="168"/>
      <c r="Y2332" s="168"/>
      <c r="Z2332" s="168"/>
      <c r="AA2332" s="169"/>
      <c r="AB2332" s="168"/>
      <c r="AC2332" s="168"/>
      <c r="AD2332" s="168"/>
      <c r="AE2332" s="168"/>
      <c r="AF2332" s="168"/>
      <c r="AG2332" s="168"/>
      <c r="AH2332" s="168"/>
      <c r="AI2332" s="168"/>
      <c r="AJ2332" s="168"/>
      <c r="AK2332" s="168"/>
      <c r="AL2332" s="168"/>
      <c r="AM2332" s="168"/>
      <c r="AN2332" s="168"/>
      <c r="AO2332" s="168"/>
    </row>
    <row r="2333" spans="1:41" x14ac:dyDescent="0.25">
      <c r="A2333" s="286" t="s">
        <v>2423</v>
      </c>
      <c r="B2333" s="286" t="s">
        <v>2200</v>
      </c>
      <c r="C2333" s="286" t="s">
        <v>2190</v>
      </c>
      <c r="D2333" s="285">
        <v>3515</v>
      </c>
      <c r="E2333" s="260" t="s">
        <v>2541</v>
      </c>
      <c r="F2333" s="259"/>
      <c r="G2333" s="259" t="s">
        <v>2175</v>
      </c>
      <c r="H2333" s="258">
        <v>40</v>
      </c>
      <c r="I2333" s="255"/>
      <c r="J2333" s="257"/>
      <c r="K2333" s="256">
        <v>0.49565599999999999</v>
      </c>
      <c r="L2333" s="201">
        <v>-43.803235171728275</v>
      </c>
      <c r="M2333" s="201">
        <v>415.34755298882715</v>
      </c>
      <c r="N2333" s="201">
        <v>41.094000000000001</v>
      </c>
      <c r="O2333" s="255">
        <v>41.094000000000001</v>
      </c>
      <c r="P2333" s="255">
        <v>415.34755298882715</v>
      </c>
      <c r="Q2333" s="255">
        <v>-43.555407171728277</v>
      </c>
      <c r="R2333" s="256">
        <v>351.50724598178613</v>
      </c>
      <c r="S2333" s="256">
        <v>351.75507398178615</v>
      </c>
      <c r="T2333" s="256"/>
      <c r="U2333" s="170">
        <v>283.02861611538628</v>
      </c>
      <c r="V2333" s="170"/>
      <c r="W2333" s="170"/>
      <c r="X2333" s="168"/>
      <c r="Y2333" s="168"/>
      <c r="Z2333" s="168"/>
      <c r="AA2333" s="169"/>
      <c r="AB2333" s="168"/>
      <c r="AC2333" s="168"/>
      <c r="AD2333" s="168"/>
      <c r="AE2333" s="168"/>
      <c r="AF2333" s="168"/>
      <c r="AG2333" s="168"/>
      <c r="AH2333" s="168"/>
      <c r="AI2333" s="168"/>
      <c r="AJ2333" s="168"/>
      <c r="AK2333" s="168"/>
      <c r="AL2333" s="168"/>
      <c r="AM2333" s="168"/>
      <c r="AN2333" s="168"/>
      <c r="AO2333" s="168"/>
    </row>
    <row r="2334" spans="1:41" x14ac:dyDescent="0.25">
      <c r="A2334" s="286" t="s">
        <v>2423</v>
      </c>
      <c r="B2334" s="286" t="s">
        <v>2200</v>
      </c>
      <c r="C2334" s="286" t="s">
        <v>2174</v>
      </c>
      <c r="D2334" s="285">
        <v>3518</v>
      </c>
      <c r="E2334" s="260" t="s">
        <v>2540</v>
      </c>
      <c r="F2334" s="259"/>
      <c r="G2334" s="259" t="s">
        <v>4278</v>
      </c>
      <c r="H2334" s="258"/>
      <c r="I2334" s="255"/>
      <c r="J2334" s="257"/>
      <c r="K2334" s="256">
        <v>0</v>
      </c>
      <c r="L2334" s="201">
        <v>-43.555407171728277</v>
      </c>
      <c r="M2334" s="201">
        <v>415.34755298882715</v>
      </c>
      <c r="N2334" s="201">
        <v>41.094000000000001</v>
      </c>
      <c r="O2334" s="255">
        <v>41.094000000000001</v>
      </c>
      <c r="P2334" s="255">
        <v>415.34755298882715</v>
      </c>
      <c r="Q2334" s="255">
        <v>-43.555407171728277</v>
      </c>
      <c r="R2334" s="256">
        <v>351.75507398178615</v>
      </c>
      <c r="S2334" s="256">
        <v>351.75507398178615</v>
      </c>
      <c r="T2334" s="256"/>
      <c r="U2334" s="170">
        <v>283.27644411538631</v>
      </c>
      <c r="V2334" s="170"/>
      <c r="W2334" s="170"/>
      <c r="X2334" s="168"/>
      <c r="Y2334" s="168"/>
      <c r="Z2334" s="168"/>
      <c r="AA2334" s="169"/>
      <c r="AB2334" s="168"/>
      <c r="AC2334" s="168"/>
      <c r="AD2334" s="168"/>
      <c r="AE2334" s="168"/>
      <c r="AF2334" s="168"/>
      <c r="AG2334" s="168"/>
      <c r="AH2334" s="168"/>
      <c r="AI2334" s="168"/>
      <c r="AJ2334" s="168"/>
      <c r="AK2334" s="168"/>
      <c r="AL2334" s="168"/>
      <c r="AM2334" s="168"/>
      <c r="AN2334" s="168"/>
      <c r="AO2334" s="168"/>
    </row>
    <row r="2335" spans="1:41" x14ac:dyDescent="0.25">
      <c r="A2335" s="286"/>
      <c r="B2335" s="286"/>
      <c r="C2335" s="286"/>
      <c r="D2335" s="285"/>
      <c r="E2335" s="260"/>
      <c r="F2335" s="259"/>
      <c r="G2335" s="259"/>
      <c r="H2335" s="258"/>
      <c r="I2335" s="255"/>
      <c r="J2335" s="257"/>
      <c r="K2335" s="256">
        <v>0</v>
      </c>
      <c r="L2335" s="201">
        <v>-43.555407171728277</v>
      </c>
      <c r="M2335" s="201">
        <v>415.34755298882715</v>
      </c>
      <c r="N2335" s="201">
        <v>41.094000000000001</v>
      </c>
      <c r="O2335" s="255">
        <v>41.094000000000001</v>
      </c>
      <c r="P2335" s="255">
        <v>415.34755298882715</v>
      </c>
      <c r="Q2335" s="255">
        <v>-43.555407171728277</v>
      </c>
      <c r="R2335" s="256">
        <v>351.75507398178615</v>
      </c>
      <c r="S2335" s="256">
        <v>351.75507398178615</v>
      </c>
      <c r="T2335" s="256"/>
      <c r="U2335" s="170">
        <v>283.27644411538631</v>
      </c>
      <c r="V2335" s="170"/>
      <c r="W2335" s="170"/>
      <c r="X2335" s="168"/>
      <c r="Y2335" s="168"/>
      <c r="Z2335" s="168"/>
      <c r="AA2335" s="169"/>
      <c r="AB2335" s="168"/>
      <c r="AC2335" s="168"/>
      <c r="AD2335" s="168"/>
      <c r="AE2335" s="168"/>
      <c r="AF2335" s="168"/>
      <c r="AG2335" s="168"/>
      <c r="AH2335" s="168"/>
      <c r="AI2335" s="168"/>
      <c r="AJ2335" s="168"/>
      <c r="AK2335" s="168"/>
      <c r="AL2335" s="168"/>
      <c r="AM2335" s="168"/>
      <c r="AN2335" s="168"/>
      <c r="AO2335" s="168"/>
    </row>
    <row r="2336" spans="1:41" x14ac:dyDescent="0.25">
      <c r="A2336" s="286"/>
      <c r="B2336" s="286"/>
      <c r="C2336" s="286"/>
      <c r="D2336" s="285"/>
      <c r="E2336" s="260"/>
      <c r="F2336" s="259"/>
      <c r="G2336" s="259" t="s">
        <v>1962</v>
      </c>
      <c r="H2336" s="258"/>
      <c r="I2336" s="255"/>
      <c r="J2336" s="257"/>
      <c r="K2336" s="256">
        <v>0.15525</v>
      </c>
      <c r="L2336" s="201">
        <v>-43.477782171728279</v>
      </c>
      <c r="M2336" s="201">
        <v>415.34755298882715</v>
      </c>
      <c r="N2336" s="201">
        <v>41.094000000000001</v>
      </c>
      <c r="O2336" s="255">
        <v>41.094000000000001</v>
      </c>
      <c r="P2336" s="255">
        <v>415.34755298882715</v>
      </c>
      <c r="Q2336" s="255">
        <v>-43.400157171728274</v>
      </c>
      <c r="R2336" s="256">
        <v>351.83269898178617</v>
      </c>
      <c r="S2336" s="256">
        <v>351.91032398178618</v>
      </c>
      <c r="T2336" s="256"/>
      <c r="U2336" s="170">
        <v>283.35406911538632</v>
      </c>
      <c r="V2336" s="170"/>
      <c r="W2336" s="170"/>
      <c r="X2336" s="168"/>
      <c r="Y2336" s="168"/>
      <c r="Z2336" s="168"/>
      <c r="AA2336" s="169"/>
      <c r="AB2336" s="168"/>
      <c r="AC2336" s="168"/>
      <c r="AD2336" s="168"/>
      <c r="AE2336" s="168"/>
      <c r="AF2336" s="168"/>
      <c r="AG2336" s="168"/>
      <c r="AH2336" s="168"/>
      <c r="AI2336" s="168"/>
      <c r="AJ2336" s="168"/>
      <c r="AK2336" s="168"/>
      <c r="AL2336" s="168"/>
      <c r="AM2336" s="168"/>
      <c r="AN2336" s="168"/>
      <c r="AO2336" s="168"/>
    </row>
    <row r="2337" spans="1:41" x14ac:dyDescent="0.25">
      <c r="A2337" s="286" t="s">
        <v>2423</v>
      </c>
      <c r="B2337" s="286" t="s">
        <v>2200</v>
      </c>
      <c r="C2337" s="286" t="s">
        <v>2187</v>
      </c>
      <c r="D2337" s="285">
        <v>3522</v>
      </c>
      <c r="E2337" s="260" t="s">
        <v>2539</v>
      </c>
      <c r="F2337" s="259" t="s">
        <v>2185</v>
      </c>
      <c r="G2337" s="259" t="s">
        <v>2184</v>
      </c>
      <c r="H2337" s="258">
        <v>40</v>
      </c>
      <c r="I2337" s="255"/>
      <c r="J2337" s="257"/>
      <c r="K2337" s="256">
        <v>0.5</v>
      </c>
      <c r="L2337" s="201">
        <v>-43.150157171728274</v>
      </c>
      <c r="M2337" s="201">
        <v>415.34755298882715</v>
      </c>
      <c r="N2337" s="201">
        <v>41.094000000000001</v>
      </c>
      <c r="O2337" s="255">
        <v>41.094000000000001</v>
      </c>
      <c r="P2337" s="255">
        <v>415.34755298882715</v>
      </c>
      <c r="Q2337" s="255">
        <v>-42.900157171728274</v>
      </c>
      <c r="R2337" s="256">
        <v>352.16032398178618</v>
      </c>
      <c r="S2337" s="256">
        <v>352.41032398178618</v>
      </c>
      <c r="T2337" s="256"/>
      <c r="U2337" s="170">
        <v>283.68169411538634</v>
      </c>
      <c r="V2337" s="170"/>
      <c r="W2337" s="170"/>
      <c r="X2337" s="168"/>
      <c r="Y2337" s="168"/>
      <c r="Z2337" s="168"/>
      <c r="AA2337" s="169"/>
      <c r="AB2337" s="168"/>
      <c r="AC2337" s="168"/>
      <c r="AD2337" s="168"/>
      <c r="AE2337" s="168"/>
      <c r="AF2337" s="168"/>
      <c r="AG2337" s="168"/>
      <c r="AH2337" s="168"/>
      <c r="AI2337" s="168"/>
      <c r="AJ2337" s="168"/>
      <c r="AK2337" s="168"/>
      <c r="AL2337" s="168"/>
      <c r="AM2337" s="168"/>
      <c r="AN2337" s="168"/>
      <c r="AO2337" s="168"/>
    </row>
    <row r="2338" spans="1:41" x14ac:dyDescent="0.25">
      <c r="A2338" s="286"/>
      <c r="B2338" s="286"/>
      <c r="C2338" s="286"/>
      <c r="D2338" s="285"/>
      <c r="E2338" s="260" t="s">
        <v>619</v>
      </c>
      <c r="F2338" s="259"/>
      <c r="G2338" s="259" t="s">
        <v>1962</v>
      </c>
      <c r="H2338" s="258"/>
      <c r="I2338" s="255"/>
      <c r="J2338" s="257"/>
      <c r="K2338" s="256">
        <v>0.15525</v>
      </c>
      <c r="L2338" s="201">
        <v>-42.82253217172827</v>
      </c>
      <c r="M2338" s="201">
        <v>415.34755298882715</v>
      </c>
      <c r="N2338" s="201">
        <v>41.094000000000001</v>
      </c>
      <c r="O2338" s="255">
        <v>41.094000000000001</v>
      </c>
      <c r="P2338" s="255">
        <v>415.34755298882715</v>
      </c>
      <c r="Q2338" s="255">
        <v>-42.744907171728272</v>
      </c>
      <c r="R2338" s="256">
        <v>352.48794898178619</v>
      </c>
      <c r="S2338" s="256">
        <v>352.5655739817862</v>
      </c>
      <c r="T2338" s="256"/>
      <c r="U2338" s="170">
        <v>284.00931911538635</v>
      </c>
      <c r="V2338" s="170"/>
      <c r="W2338" s="170"/>
      <c r="X2338" s="168"/>
      <c r="Y2338" s="168"/>
      <c r="Z2338" s="168"/>
      <c r="AA2338" s="169"/>
      <c r="AB2338" s="168"/>
      <c r="AC2338" s="168"/>
      <c r="AD2338" s="168"/>
      <c r="AE2338" s="168"/>
      <c r="AF2338" s="168"/>
      <c r="AG2338" s="168"/>
      <c r="AH2338" s="168"/>
      <c r="AI2338" s="168"/>
      <c r="AJ2338" s="168"/>
      <c r="AK2338" s="168"/>
      <c r="AL2338" s="168"/>
      <c r="AM2338" s="168"/>
      <c r="AN2338" s="168"/>
      <c r="AO2338" s="168"/>
    </row>
    <row r="2339" spans="1:41" x14ac:dyDescent="0.25">
      <c r="A2339" s="286" t="s">
        <v>2423</v>
      </c>
      <c r="B2339" s="286" t="s">
        <v>2200</v>
      </c>
      <c r="C2339" s="286" t="s">
        <v>2183</v>
      </c>
      <c r="D2339" s="285">
        <v>3528</v>
      </c>
      <c r="E2339" s="260" t="s">
        <v>2538</v>
      </c>
      <c r="F2339" s="259"/>
      <c r="G2339" s="259" t="s">
        <v>2175</v>
      </c>
      <c r="H2339" s="258">
        <v>40</v>
      </c>
      <c r="I2339" s="255"/>
      <c r="J2339" s="257"/>
      <c r="K2339" s="256">
        <v>0.49565599999999999</v>
      </c>
      <c r="L2339" s="201">
        <v>-42.497079171728274</v>
      </c>
      <c r="M2339" s="201">
        <v>415.34755298882715</v>
      </c>
      <c r="N2339" s="201">
        <v>41.094000000000001</v>
      </c>
      <c r="O2339" s="255">
        <v>41.094000000000001</v>
      </c>
      <c r="P2339" s="255">
        <v>415.34755298882715</v>
      </c>
      <c r="Q2339" s="255">
        <v>-42.249251171728275</v>
      </c>
      <c r="R2339" s="256">
        <v>352.81340198178617</v>
      </c>
      <c r="S2339" s="256">
        <v>353.0612299817862</v>
      </c>
      <c r="T2339" s="256"/>
      <c r="U2339" s="170">
        <v>284.33477211538633</v>
      </c>
      <c r="V2339" s="170"/>
      <c r="W2339" s="170"/>
      <c r="X2339" s="168"/>
      <c r="Y2339" s="168"/>
      <c r="Z2339" s="168"/>
      <c r="AA2339" s="169"/>
      <c r="AB2339" s="168"/>
      <c r="AC2339" s="168"/>
      <c r="AD2339" s="168"/>
      <c r="AE2339" s="168"/>
      <c r="AF2339" s="168"/>
      <c r="AG2339" s="168"/>
      <c r="AH2339" s="168"/>
      <c r="AI2339" s="168"/>
      <c r="AJ2339" s="168"/>
      <c r="AK2339" s="168"/>
      <c r="AL2339" s="168"/>
      <c r="AM2339" s="168"/>
      <c r="AN2339" s="168"/>
      <c r="AO2339" s="168"/>
    </row>
    <row r="2340" spans="1:41" x14ac:dyDescent="0.25">
      <c r="A2340" s="286"/>
      <c r="B2340" s="286"/>
      <c r="C2340" s="286"/>
      <c r="D2340" s="285"/>
      <c r="E2340" s="260" t="s">
        <v>619</v>
      </c>
      <c r="F2340" s="259"/>
      <c r="G2340" s="259"/>
      <c r="H2340" s="258"/>
      <c r="I2340" s="255"/>
      <c r="J2340" s="257"/>
      <c r="K2340" s="256">
        <v>0</v>
      </c>
      <c r="L2340" s="201">
        <v>-42.249251171728275</v>
      </c>
      <c r="M2340" s="201">
        <v>415.34755298882715</v>
      </c>
      <c r="N2340" s="201">
        <v>41.094000000000001</v>
      </c>
      <c r="O2340" s="255">
        <v>41.094000000000001</v>
      </c>
      <c r="P2340" s="255">
        <v>415.34755298882715</v>
      </c>
      <c r="Q2340" s="255">
        <v>-42.249251171728275</v>
      </c>
      <c r="R2340" s="256">
        <v>353.0612299817862</v>
      </c>
      <c r="S2340" s="256">
        <v>353.0612299817862</v>
      </c>
      <c r="T2340" s="256"/>
      <c r="U2340" s="170">
        <v>284.58260011538636</v>
      </c>
      <c r="V2340" s="170"/>
      <c r="W2340" s="170"/>
      <c r="X2340" s="168"/>
      <c r="Y2340" s="168"/>
      <c r="Z2340" s="168"/>
      <c r="AA2340" s="169"/>
      <c r="AB2340" s="168"/>
      <c r="AC2340" s="168"/>
      <c r="AD2340" s="168"/>
      <c r="AE2340" s="168"/>
      <c r="AF2340" s="168"/>
      <c r="AG2340" s="168"/>
      <c r="AH2340" s="168"/>
      <c r="AI2340" s="168"/>
      <c r="AJ2340" s="168"/>
      <c r="AK2340" s="168"/>
      <c r="AL2340" s="168"/>
      <c r="AM2340" s="168"/>
      <c r="AN2340" s="168"/>
      <c r="AO2340" s="168"/>
    </row>
    <row r="2341" spans="1:41" x14ac:dyDescent="0.25">
      <c r="A2341" s="286"/>
      <c r="B2341" s="286"/>
      <c r="C2341" s="286"/>
      <c r="D2341" s="285"/>
      <c r="E2341" s="260"/>
      <c r="F2341" s="259"/>
      <c r="G2341" s="259"/>
      <c r="H2341" s="258"/>
      <c r="I2341" s="255"/>
      <c r="J2341" s="257"/>
      <c r="K2341" s="256">
        <v>0</v>
      </c>
      <c r="L2341" s="201">
        <v>-42.249251171728275</v>
      </c>
      <c r="M2341" s="201">
        <v>415.34755298882715</v>
      </c>
      <c r="N2341" s="201">
        <v>41.094000000000001</v>
      </c>
      <c r="O2341" s="255">
        <v>41.094000000000001</v>
      </c>
      <c r="P2341" s="255">
        <v>415.34755298882715</v>
      </c>
      <c r="Q2341" s="255">
        <v>-42.249251171728275</v>
      </c>
      <c r="R2341" s="256">
        <v>353.0612299817862</v>
      </c>
      <c r="S2341" s="256">
        <v>353.0612299817862</v>
      </c>
      <c r="T2341" s="256"/>
      <c r="U2341" s="170">
        <v>284.58260011538636</v>
      </c>
      <c r="V2341" s="170"/>
      <c r="W2341" s="170"/>
      <c r="X2341" s="168"/>
      <c r="Y2341" s="168"/>
      <c r="Z2341" s="168"/>
      <c r="AA2341" s="169"/>
      <c r="AB2341" s="168"/>
      <c r="AC2341" s="168"/>
      <c r="AD2341" s="168"/>
      <c r="AE2341" s="168"/>
      <c r="AF2341" s="168"/>
      <c r="AG2341" s="168"/>
      <c r="AH2341" s="168"/>
      <c r="AI2341" s="168"/>
      <c r="AJ2341" s="168"/>
      <c r="AK2341" s="168"/>
      <c r="AL2341" s="168"/>
      <c r="AM2341" s="168"/>
      <c r="AN2341" s="168"/>
      <c r="AO2341" s="168"/>
    </row>
    <row r="2342" spans="1:41" x14ac:dyDescent="0.25">
      <c r="A2342" s="286"/>
      <c r="B2342" s="286"/>
      <c r="C2342" s="286"/>
      <c r="D2342" s="285"/>
      <c r="E2342" s="260"/>
      <c r="F2342" s="259"/>
      <c r="G2342" s="259" t="s">
        <v>1962</v>
      </c>
      <c r="H2342" s="258"/>
      <c r="I2342" s="255"/>
      <c r="J2342" s="257"/>
      <c r="K2342" s="256">
        <v>9.9516999999999994E-2</v>
      </c>
      <c r="L2342" s="201">
        <v>-42.199492671728279</v>
      </c>
      <c r="M2342" s="201">
        <v>415.34755298882715</v>
      </c>
      <c r="N2342" s="201">
        <v>41.094000000000001</v>
      </c>
      <c r="O2342" s="255">
        <v>41.094000000000001</v>
      </c>
      <c r="P2342" s="255">
        <v>415.34755298882715</v>
      </c>
      <c r="Q2342" s="255">
        <v>-42.149734171728277</v>
      </c>
      <c r="R2342" s="256">
        <v>353.11098848178619</v>
      </c>
      <c r="S2342" s="256">
        <v>353.16074698178619</v>
      </c>
      <c r="T2342" s="256"/>
      <c r="U2342" s="170">
        <v>284.63235861538635</v>
      </c>
      <c r="V2342" s="170"/>
      <c r="W2342" s="170"/>
      <c r="X2342" s="168"/>
      <c r="Y2342" s="168"/>
      <c r="Z2342" s="168"/>
      <c r="AA2342" s="169"/>
      <c r="AB2342" s="168"/>
      <c r="AC2342" s="168"/>
      <c r="AD2342" s="168"/>
      <c r="AE2342" s="168"/>
      <c r="AF2342" s="168"/>
      <c r="AG2342" s="168"/>
      <c r="AH2342" s="168"/>
      <c r="AI2342" s="168"/>
      <c r="AJ2342" s="168"/>
      <c r="AK2342" s="168"/>
      <c r="AL2342" s="168"/>
      <c r="AM2342" s="168"/>
      <c r="AN2342" s="168"/>
      <c r="AO2342" s="168"/>
    </row>
    <row r="2343" spans="1:41" x14ac:dyDescent="0.25">
      <c r="A2343" s="286" t="s">
        <v>2423</v>
      </c>
      <c r="B2343" s="286" t="s">
        <v>2200</v>
      </c>
      <c r="C2343" s="286" t="s">
        <v>2181</v>
      </c>
      <c r="D2343" s="285">
        <v>3534</v>
      </c>
      <c r="E2343" s="260" t="s">
        <v>2537</v>
      </c>
      <c r="F2343" s="259"/>
      <c r="G2343" s="259" t="s">
        <v>2175</v>
      </c>
      <c r="H2343" s="258">
        <v>40</v>
      </c>
      <c r="I2343" s="255"/>
      <c r="J2343" s="257"/>
      <c r="K2343" s="256">
        <v>0.49565599999999999</v>
      </c>
      <c r="L2343" s="201">
        <v>-41.901906171728278</v>
      </c>
      <c r="M2343" s="201">
        <v>415.34755298882715</v>
      </c>
      <c r="N2343" s="201">
        <v>41.094000000000001</v>
      </c>
      <c r="O2343" s="255">
        <v>41.094000000000001</v>
      </c>
      <c r="P2343" s="255">
        <v>415.34755298882715</v>
      </c>
      <c r="Q2343" s="255">
        <v>-41.65407817172828</v>
      </c>
      <c r="R2343" s="256">
        <v>353.40857498178616</v>
      </c>
      <c r="S2343" s="256">
        <v>353.65640298178619</v>
      </c>
      <c r="T2343" s="256"/>
      <c r="U2343" s="170">
        <v>284.92994511538632</v>
      </c>
      <c r="V2343" s="170"/>
      <c r="W2343" s="170"/>
      <c r="X2343" s="168"/>
      <c r="Y2343" s="168"/>
      <c r="Z2343" s="168"/>
      <c r="AA2343" s="169"/>
      <c r="AB2343" s="168"/>
      <c r="AC2343" s="168"/>
      <c r="AD2343" s="168"/>
      <c r="AE2343" s="168"/>
      <c r="AF2343" s="168"/>
      <c r="AG2343" s="168"/>
      <c r="AH2343" s="168"/>
      <c r="AI2343" s="168"/>
      <c r="AJ2343" s="168"/>
      <c r="AK2343" s="168"/>
      <c r="AL2343" s="168"/>
      <c r="AM2343" s="168"/>
      <c r="AN2343" s="168"/>
      <c r="AO2343" s="168"/>
    </row>
    <row r="2344" spans="1:41" x14ac:dyDescent="0.25">
      <c r="A2344" s="286"/>
      <c r="B2344" s="286"/>
      <c r="C2344" s="286"/>
      <c r="D2344" s="285"/>
      <c r="E2344" s="260" t="s">
        <v>619</v>
      </c>
      <c r="F2344" s="259"/>
      <c r="G2344" s="259"/>
      <c r="H2344" s="258"/>
      <c r="I2344" s="255"/>
      <c r="J2344" s="257"/>
      <c r="K2344" s="256">
        <v>0</v>
      </c>
      <c r="L2344" s="201">
        <v>-41.65407817172828</v>
      </c>
      <c r="M2344" s="201">
        <v>415.34755298882715</v>
      </c>
      <c r="N2344" s="201">
        <v>41.094000000000001</v>
      </c>
      <c r="O2344" s="255">
        <v>41.094000000000001</v>
      </c>
      <c r="P2344" s="255">
        <v>415.34755298882715</v>
      </c>
      <c r="Q2344" s="255">
        <v>-41.65407817172828</v>
      </c>
      <c r="R2344" s="256">
        <v>353.65640298178619</v>
      </c>
      <c r="S2344" s="256">
        <v>353.65640298178619</v>
      </c>
      <c r="T2344" s="256"/>
      <c r="U2344" s="170">
        <v>285.17777311538634</v>
      </c>
      <c r="V2344" s="170"/>
      <c r="W2344" s="170"/>
      <c r="X2344" s="168"/>
      <c r="Y2344" s="168"/>
      <c r="Z2344" s="168"/>
      <c r="AA2344" s="169"/>
      <c r="AB2344" s="168"/>
      <c r="AC2344" s="168"/>
      <c r="AD2344" s="168"/>
      <c r="AE2344" s="168"/>
      <c r="AF2344" s="168"/>
      <c r="AG2344" s="168"/>
      <c r="AH2344" s="168"/>
      <c r="AI2344" s="168"/>
      <c r="AJ2344" s="168"/>
      <c r="AK2344" s="168"/>
      <c r="AL2344" s="168"/>
      <c r="AM2344" s="168"/>
      <c r="AN2344" s="168"/>
      <c r="AO2344" s="168"/>
    </row>
    <row r="2345" spans="1:41" x14ac:dyDescent="0.25">
      <c r="A2345" s="286"/>
      <c r="B2345" s="286"/>
      <c r="C2345" s="286"/>
      <c r="D2345" s="285"/>
      <c r="E2345" s="260"/>
      <c r="F2345" s="259"/>
      <c r="G2345" s="259"/>
      <c r="H2345" s="258"/>
      <c r="I2345" s="255"/>
      <c r="J2345" s="257"/>
      <c r="K2345" s="256">
        <v>0</v>
      </c>
      <c r="L2345" s="201">
        <v>-41.65407817172828</v>
      </c>
      <c r="M2345" s="201">
        <v>415.34755298882715</v>
      </c>
      <c r="N2345" s="201">
        <v>41.094000000000001</v>
      </c>
      <c r="O2345" s="255">
        <v>41.094000000000001</v>
      </c>
      <c r="P2345" s="255">
        <v>415.34755298882715</v>
      </c>
      <c r="Q2345" s="255">
        <v>-41.65407817172828</v>
      </c>
      <c r="R2345" s="256">
        <v>353.65640298178619</v>
      </c>
      <c r="S2345" s="256">
        <v>353.65640298178619</v>
      </c>
      <c r="T2345" s="256"/>
      <c r="U2345" s="170">
        <v>285.17777311538634</v>
      </c>
      <c r="V2345" s="170"/>
      <c r="W2345" s="170"/>
      <c r="X2345" s="168"/>
      <c r="Y2345" s="168"/>
      <c r="Z2345" s="168"/>
      <c r="AA2345" s="169"/>
      <c r="AB2345" s="168"/>
      <c r="AC2345" s="168"/>
      <c r="AD2345" s="168"/>
      <c r="AE2345" s="168"/>
      <c r="AF2345" s="168"/>
      <c r="AG2345" s="168"/>
      <c r="AH2345" s="168"/>
      <c r="AI2345" s="168"/>
      <c r="AJ2345" s="168"/>
      <c r="AK2345" s="168"/>
      <c r="AL2345" s="168"/>
      <c r="AM2345" s="168"/>
      <c r="AN2345" s="168"/>
      <c r="AO2345" s="168"/>
    </row>
    <row r="2346" spans="1:41" x14ac:dyDescent="0.25">
      <c r="A2346" s="286"/>
      <c r="B2346" s="286"/>
      <c r="C2346" s="286"/>
      <c r="D2346" s="285"/>
      <c r="E2346" s="260" t="s">
        <v>619</v>
      </c>
      <c r="F2346" s="259"/>
      <c r="G2346" s="259" t="s">
        <v>1962</v>
      </c>
      <c r="H2346" s="258"/>
      <c r="I2346" s="255"/>
      <c r="J2346" s="257"/>
      <c r="K2346" s="256">
        <v>9.9516999999999994E-2</v>
      </c>
      <c r="L2346" s="201">
        <v>-41.604319671728277</v>
      </c>
      <c r="M2346" s="201">
        <v>415.34755298882715</v>
      </c>
      <c r="N2346" s="201">
        <v>41.094000000000001</v>
      </c>
      <c r="O2346" s="255">
        <v>41.094000000000001</v>
      </c>
      <c r="P2346" s="255">
        <v>415.34755298882715</v>
      </c>
      <c r="Q2346" s="255">
        <v>-41.554561171728281</v>
      </c>
      <c r="R2346" s="256">
        <v>353.70616148178618</v>
      </c>
      <c r="S2346" s="256">
        <v>353.75591998178618</v>
      </c>
      <c r="T2346" s="256"/>
      <c r="U2346" s="170">
        <v>285.22753161538634</v>
      </c>
      <c r="V2346" s="170"/>
      <c r="W2346" s="170"/>
      <c r="X2346" s="168"/>
      <c r="Y2346" s="168"/>
      <c r="Z2346" s="168"/>
      <c r="AA2346" s="169"/>
      <c r="AB2346" s="168"/>
      <c r="AC2346" s="168"/>
      <c r="AD2346" s="168"/>
      <c r="AE2346" s="168"/>
      <c r="AF2346" s="168"/>
      <c r="AG2346" s="168"/>
      <c r="AH2346" s="168"/>
      <c r="AI2346" s="168"/>
      <c r="AJ2346" s="168"/>
      <c r="AK2346" s="168"/>
      <c r="AL2346" s="168"/>
      <c r="AM2346" s="168"/>
      <c r="AN2346" s="168"/>
      <c r="AO2346" s="168"/>
    </row>
    <row r="2347" spans="1:41" x14ac:dyDescent="0.25">
      <c r="A2347" s="286" t="s">
        <v>2423</v>
      </c>
      <c r="B2347" s="286" t="s">
        <v>2200</v>
      </c>
      <c r="C2347" s="286" t="s">
        <v>2179</v>
      </c>
      <c r="D2347" s="285">
        <v>3540</v>
      </c>
      <c r="E2347" s="260" t="s">
        <v>2536</v>
      </c>
      <c r="F2347" s="259"/>
      <c r="G2347" s="259" t="s">
        <v>2175</v>
      </c>
      <c r="H2347" s="258">
        <v>40</v>
      </c>
      <c r="I2347" s="255"/>
      <c r="J2347" s="257"/>
      <c r="K2347" s="256">
        <v>0.49565599999999999</v>
      </c>
      <c r="L2347" s="201">
        <v>-41.306733171728283</v>
      </c>
      <c r="M2347" s="201">
        <v>415.34755298882715</v>
      </c>
      <c r="N2347" s="201">
        <v>41.094000000000001</v>
      </c>
      <c r="O2347" s="255">
        <v>41.094000000000001</v>
      </c>
      <c r="P2347" s="255">
        <v>415.34755298882715</v>
      </c>
      <c r="Q2347" s="255">
        <v>-41.058905171728284</v>
      </c>
      <c r="R2347" s="256">
        <v>354.00374798178615</v>
      </c>
      <c r="S2347" s="256">
        <v>354.25157598178617</v>
      </c>
      <c r="T2347" s="256"/>
      <c r="U2347" s="170">
        <v>285.52511811538631</v>
      </c>
      <c r="V2347" s="170"/>
      <c r="W2347" s="170"/>
      <c r="X2347" s="168"/>
      <c r="Y2347" s="168"/>
      <c r="Z2347" s="168"/>
      <c r="AA2347" s="169"/>
      <c r="AB2347" s="168"/>
      <c r="AC2347" s="168"/>
      <c r="AD2347" s="168"/>
      <c r="AE2347" s="168"/>
      <c r="AF2347" s="168"/>
      <c r="AG2347" s="168"/>
      <c r="AH2347" s="168"/>
      <c r="AI2347" s="168"/>
      <c r="AJ2347" s="168"/>
      <c r="AK2347" s="168"/>
      <c r="AL2347" s="168"/>
      <c r="AM2347" s="168"/>
      <c r="AN2347" s="168"/>
      <c r="AO2347" s="168"/>
    </row>
    <row r="2348" spans="1:41" x14ac:dyDescent="0.25">
      <c r="A2348" s="286"/>
      <c r="B2348" s="286"/>
      <c r="C2348" s="286"/>
      <c r="D2348" s="285"/>
      <c r="E2348" s="260" t="s">
        <v>619</v>
      </c>
      <c r="F2348" s="259"/>
      <c r="G2348" s="259"/>
      <c r="H2348" s="258"/>
      <c r="I2348" s="255"/>
      <c r="J2348" s="257"/>
      <c r="K2348" s="256">
        <v>0</v>
      </c>
      <c r="L2348" s="201">
        <v>-41.058905171728284</v>
      </c>
      <c r="M2348" s="201">
        <v>415.34755298882715</v>
      </c>
      <c r="N2348" s="201">
        <v>41.094000000000001</v>
      </c>
      <c r="O2348" s="255">
        <v>41.094000000000001</v>
      </c>
      <c r="P2348" s="255">
        <v>415.34755298882715</v>
      </c>
      <c r="Q2348" s="255">
        <v>-41.058905171728284</v>
      </c>
      <c r="R2348" s="256">
        <v>354.25157598178617</v>
      </c>
      <c r="S2348" s="256">
        <v>354.25157598178617</v>
      </c>
      <c r="T2348" s="256"/>
      <c r="U2348" s="170">
        <v>285.77294611538633</v>
      </c>
      <c r="V2348" s="170"/>
      <c r="W2348" s="170"/>
      <c r="X2348" s="168"/>
      <c r="Y2348" s="168"/>
      <c r="Z2348" s="168"/>
      <c r="AA2348" s="169"/>
      <c r="AB2348" s="168"/>
      <c r="AC2348" s="168"/>
      <c r="AD2348" s="168"/>
      <c r="AE2348" s="168"/>
      <c r="AF2348" s="168"/>
      <c r="AG2348" s="168"/>
      <c r="AH2348" s="168"/>
      <c r="AI2348" s="168"/>
      <c r="AJ2348" s="168"/>
      <c r="AK2348" s="168"/>
      <c r="AL2348" s="168"/>
      <c r="AM2348" s="168"/>
      <c r="AN2348" s="168"/>
      <c r="AO2348" s="168"/>
    </row>
    <row r="2349" spans="1:41" x14ac:dyDescent="0.25">
      <c r="A2349" s="286"/>
      <c r="B2349" s="286"/>
      <c r="C2349" s="286"/>
      <c r="D2349" s="285"/>
      <c r="E2349" s="260"/>
      <c r="F2349" s="259"/>
      <c r="G2349" s="259"/>
      <c r="H2349" s="258"/>
      <c r="I2349" s="255"/>
      <c r="J2349" s="257"/>
      <c r="K2349" s="256">
        <v>0</v>
      </c>
      <c r="L2349" s="201">
        <v>-41.058905171728284</v>
      </c>
      <c r="M2349" s="201">
        <v>415.34755298882715</v>
      </c>
      <c r="N2349" s="201">
        <v>41.094000000000001</v>
      </c>
      <c r="O2349" s="255">
        <v>41.094000000000001</v>
      </c>
      <c r="P2349" s="255">
        <v>415.34755298882715</v>
      </c>
      <c r="Q2349" s="255">
        <v>-41.058905171728284</v>
      </c>
      <c r="R2349" s="256">
        <v>354.25157598178617</v>
      </c>
      <c r="S2349" s="256">
        <v>354.25157598178617</v>
      </c>
      <c r="T2349" s="256"/>
      <c r="U2349" s="170">
        <v>285.77294611538633</v>
      </c>
      <c r="V2349" s="170"/>
      <c r="W2349" s="170"/>
      <c r="X2349" s="168"/>
      <c r="Y2349" s="168"/>
      <c r="Z2349" s="168"/>
      <c r="AA2349" s="169"/>
      <c r="AB2349" s="168"/>
      <c r="AC2349" s="168"/>
      <c r="AD2349" s="168"/>
      <c r="AE2349" s="168"/>
      <c r="AF2349" s="168"/>
      <c r="AG2349" s="168"/>
      <c r="AH2349" s="168"/>
      <c r="AI2349" s="168"/>
      <c r="AJ2349" s="168"/>
      <c r="AK2349" s="168"/>
      <c r="AL2349" s="168"/>
      <c r="AM2349" s="168"/>
      <c r="AN2349" s="168"/>
      <c r="AO2349" s="168"/>
    </row>
    <row r="2350" spans="1:41" x14ac:dyDescent="0.25">
      <c r="A2350" s="286"/>
      <c r="B2350" s="286"/>
      <c r="C2350" s="286"/>
      <c r="D2350" s="285"/>
      <c r="E2350" s="260" t="s">
        <v>619</v>
      </c>
      <c r="F2350" s="259"/>
      <c r="G2350" s="259" t="s">
        <v>1962</v>
      </c>
      <c r="H2350" s="258"/>
      <c r="I2350" s="255"/>
      <c r="J2350" s="257"/>
      <c r="K2350" s="256">
        <v>9.9516999999999994E-2</v>
      </c>
      <c r="L2350" s="201">
        <v>-41.009146671728288</v>
      </c>
      <c r="M2350" s="201">
        <v>415.34755298882715</v>
      </c>
      <c r="N2350" s="201">
        <v>41.094000000000001</v>
      </c>
      <c r="O2350" s="255">
        <v>41.094000000000001</v>
      </c>
      <c r="P2350" s="255">
        <v>415.34755298882715</v>
      </c>
      <c r="Q2350" s="255">
        <v>-40.959388171728285</v>
      </c>
      <c r="R2350" s="256">
        <v>354.30133448178617</v>
      </c>
      <c r="S2350" s="256">
        <v>354.35109298178617</v>
      </c>
      <c r="T2350" s="256"/>
      <c r="U2350" s="170">
        <v>285.82270461538633</v>
      </c>
      <c r="V2350" s="170"/>
      <c r="W2350" s="170"/>
      <c r="X2350" s="168"/>
      <c r="Y2350" s="168"/>
      <c r="Z2350" s="168"/>
      <c r="AA2350" s="169"/>
      <c r="AB2350" s="168"/>
      <c r="AC2350" s="168"/>
      <c r="AD2350" s="168"/>
      <c r="AE2350" s="168"/>
      <c r="AF2350" s="168"/>
      <c r="AG2350" s="168"/>
      <c r="AH2350" s="168"/>
      <c r="AI2350" s="168"/>
      <c r="AJ2350" s="168"/>
      <c r="AK2350" s="168"/>
      <c r="AL2350" s="168"/>
      <c r="AM2350" s="168"/>
      <c r="AN2350" s="168"/>
      <c r="AO2350" s="168"/>
    </row>
    <row r="2351" spans="1:41" x14ac:dyDescent="0.25">
      <c r="A2351" s="286" t="s">
        <v>2423</v>
      </c>
      <c r="B2351" s="286" t="s">
        <v>2200</v>
      </c>
      <c r="C2351" s="286" t="s">
        <v>2177</v>
      </c>
      <c r="D2351" s="285">
        <v>3546</v>
      </c>
      <c r="E2351" s="260" t="s">
        <v>2535</v>
      </c>
      <c r="F2351" s="259"/>
      <c r="G2351" s="259" t="s">
        <v>2175</v>
      </c>
      <c r="H2351" s="258">
        <v>40</v>
      </c>
      <c r="I2351" s="255"/>
      <c r="J2351" s="257"/>
      <c r="K2351" s="256">
        <v>0.49565599999999999</v>
      </c>
      <c r="L2351" s="201">
        <v>-40.711560171728287</v>
      </c>
      <c r="M2351" s="201">
        <v>415.34755298882715</v>
      </c>
      <c r="N2351" s="201">
        <v>41.094000000000001</v>
      </c>
      <c r="O2351" s="255">
        <v>41.094000000000001</v>
      </c>
      <c r="P2351" s="255">
        <v>415.34755298882715</v>
      </c>
      <c r="Q2351" s="255">
        <v>-40.463732171728289</v>
      </c>
      <c r="R2351" s="256">
        <v>354.59892098178614</v>
      </c>
      <c r="S2351" s="256">
        <v>354.84674898178616</v>
      </c>
      <c r="T2351" s="256"/>
      <c r="U2351" s="170">
        <v>286.12029111538629</v>
      </c>
      <c r="V2351" s="170"/>
      <c r="W2351" s="170"/>
      <c r="X2351" s="168"/>
      <c r="Y2351" s="168"/>
      <c r="Z2351" s="168"/>
      <c r="AA2351" s="169"/>
      <c r="AB2351" s="168"/>
      <c r="AC2351" s="168"/>
      <c r="AD2351" s="168"/>
      <c r="AE2351" s="168"/>
      <c r="AF2351" s="168"/>
      <c r="AG2351" s="168"/>
      <c r="AH2351" s="168"/>
      <c r="AI2351" s="168"/>
      <c r="AJ2351" s="168"/>
      <c r="AK2351" s="168"/>
      <c r="AL2351" s="168"/>
      <c r="AM2351" s="168"/>
      <c r="AN2351" s="168"/>
      <c r="AO2351" s="168"/>
    </row>
    <row r="2352" spans="1:41" x14ac:dyDescent="0.25">
      <c r="A2352" s="286" t="s">
        <v>2423</v>
      </c>
      <c r="B2352" s="286" t="s">
        <v>2200</v>
      </c>
      <c r="C2352" s="286" t="s">
        <v>2174</v>
      </c>
      <c r="D2352" s="285">
        <v>3548</v>
      </c>
      <c r="E2352" s="260" t="s">
        <v>2534</v>
      </c>
      <c r="F2352" s="259"/>
      <c r="G2352" s="259" t="s">
        <v>4278</v>
      </c>
      <c r="H2352" s="258"/>
      <c r="I2352" s="255"/>
      <c r="J2352" s="257"/>
      <c r="K2352" s="256">
        <v>0</v>
      </c>
      <c r="L2352" s="201">
        <v>-40.463732171728289</v>
      </c>
      <c r="M2352" s="201">
        <v>415.34755298882715</v>
      </c>
      <c r="N2352" s="201">
        <v>41.094000000000001</v>
      </c>
      <c r="O2352" s="255">
        <v>41.094000000000001</v>
      </c>
      <c r="P2352" s="255">
        <v>415.34755298882715</v>
      </c>
      <c r="Q2352" s="255">
        <v>-40.463732171728289</v>
      </c>
      <c r="R2352" s="256">
        <v>354.84674898178616</v>
      </c>
      <c r="S2352" s="256">
        <v>354.84674898178616</v>
      </c>
      <c r="T2352" s="256"/>
      <c r="U2352" s="170">
        <v>286.36811911538632</v>
      </c>
      <c r="V2352" s="170"/>
      <c r="W2352" s="170"/>
      <c r="X2352" s="168"/>
      <c r="Y2352" s="168"/>
      <c r="Z2352" s="168"/>
      <c r="AA2352" s="169"/>
      <c r="AB2352" s="168"/>
      <c r="AC2352" s="168"/>
      <c r="AD2352" s="168"/>
      <c r="AE2352" s="168"/>
      <c r="AF2352" s="168"/>
      <c r="AG2352" s="168"/>
      <c r="AH2352" s="168"/>
      <c r="AI2352" s="168"/>
      <c r="AJ2352" s="168"/>
      <c r="AK2352" s="168"/>
      <c r="AL2352" s="168"/>
      <c r="AM2352" s="168"/>
      <c r="AN2352" s="168"/>
      <c r="AO2352" s="168"/>
    </row>
    <row r="2353" spans="1:41" x14ac:dyDescent="0.25">
      <c r="A2353" s="286"/>
      <c r="B2353" s="286"/>
      <c r="C2353" s="260"/>
      <c r="D2353" s="261"/>
      <c r="E2353" s="260"/>
      <c r="F2353" s="259"/>
      <c r="G2353" s="259"/>
      <c r="H2353" s="258"/>
      <c r="I2353" s="255"/>
      <c r="J2353" s="257"/>
      <c r="K2353" s="256">
        <v>0</v>
      </c>
      <c r="L2353" s="201">
        <v>-40.463732171728289</v>
      </c>
      <c r="M2353" s="201">
        <v>415.34755298882715</v>
      </c>
      <c r="N2353" s="201">
        <v>41.094000000000001</v>
      </c>
      <c r="O2353" s="255">
        <v>41.094000000000001</v>
      </c>
      <c r="P2353" s="255">
        <v>415.34755298882715</v>
      </c>
      <c r="Q2353" s="255">
        <v>-40.463732171728289</v>
      </c>
      <c r="R2353" s="256">
        <v>354.84674898178616</v>
      </c>
      <c r="S2353" s="256">
        <v>354.84674898178616</v>
      </c>
      <c r="T2353" s="256"/>
      <c r="U2353" s="170">
        <v>286.36811911538632</v>
      </c>
      <c r="V2353" s="170"/>
      <c r="W2353" s="170"/>
      <c r="X2353" s="168"/>
      <c r="Y2353" s="168"/>
      <c r="Z2353" s="168"/>
      <c r="AA2353" s="169"/>
      <c r="AB2353" s="168"/>
      <c r="AC2353" s="168"/>
      <c r="AD2353" s="168"/>
      <c r="AE2353" s="168"/>
      <c r="AF2353" s="168"/>
      <c r="AG2353" s="168"/>
      <c r="AH2353" s="168"/>
      <c r="AI2353" s="168"/>
      <c r="AJ2353" s="168"/>
      <c r="AK2353" s="168"/>
      <c r="AL2353" s="168"/>
      <c r="AM2353" s="168"/>
      <c r="AN2353" s="168"/>
      <c r="AO2353" s="168"/>
    </row>
    <row r="2354" spans="1:41" x14ac:dyDescent="0.25">
      <c r="A2354" s="286"/>
      <c r="B2354" s="286"/>
      <c r="C2354" s="286"/>
      <c r="D2354" s="285"/>
      <c r="E2354" s="260"/>
      <c r="F2354" s="259"/>
      <c r="G2354" s="259"/>
      <c r="H2354" s="258"/>
      <c r="I2354" s="255"/>
      <c r="J2354" s="257"/>
      <c r="K2354" s="256">
        <v>0.16770400000000002</v>
      </c>
      <c r="L2354" s="201">
        <v>-40.379880171728288</v>
      </c>
      <c r="M2354" s="201">
        <v>415.34755298882715</v>
      </c>
      <c r="N2354" s="201">
        <v>41.094000000000001</v>
      </c>
      <c r="O2354" s="255">
        <v>41.094000000000001</v>
      </c>
      <c r="P2354" s="255">
        <v>415.34755298882715</v>
      </c>
      <c r="Q2354" s="255">
        <v>-40.296028171728288</v>
      </c>
      <c r="R2354" s="256">
        <v>354.9306009817862</v>
      </c>
      <c r="S2354" s="256">
        <v>355.01445298178618</v>
      </c>
      <c r="T2354" s="263"/>
      <c r="U2354" s="170">
        <v>286.45197111538636</v>
      </c>
      <c r="V2354" s="170"/>
      <c r="W2354" s="170"/>
      <c r="X2354" s="168"/>
      <c r="Y2354" s="168"/>
      <c r="Z2354" s="168"/>
      <c r="AA2354" s="169"/>
      <c r="AB2354" s="168"/>
      <c r="AC2354" s="168"/>
      <c r="AD2354" s="168"/>
      <c r="AE2354" s="168"/>
      <c r="AF2354" s="168"/>
      <c r="AG2354" s="168"/>
      <c r="AH2354" s="168"/>
      <c r="AI2354" s="168"/>
      <c r="AJ2354" s="168"/>
      <c r="AK2354" s="168"/>
      <c r="AL2354" s="168"/>
      <c r="AM2354" s="168"/>
      <c r="AN2354" s="168"/>
      <c r="AO2354" s="168"/>
    </row>
    <row r="2355" spans="1:41" x14ac:dyDescent="0.25">
      <c r="A2355" s="260" t="s">
        <v>2423</v>
      </c>
      <c r="B2355" s="260" t="s">
        <v>2200</v>
      </c>
      <c r="C2355" s="260" t="s">
        <v>1981</v>
      </c>
      <c r="D2355" s="261">
        <v>3550</v>
      </c>
      <c r="E2355" s="255" t="s">
        <v>2533</v>
      </c>
      <c r="F2355" s="265"/>
      <c r="G2355" s="265" t="s">
        <v>1978</v>
      </c>
      <c r="H2355" s="284">
        <v>40</v>
      </c>
      <c r="I2355" s="255"/>
      <c r="J2355" s="257"/>
      <c r="K2355" s="255">
        <v>5.7403999999999997E-2</v>
      </c>
      <c r="L2355" s="201">
        <v>-40.267326171728286</v>
      </c>
      <c r="M2355" s="201">
        <v>415.34755298882715</v>
      </c>
      <c r="N2355" s="201">
        <v>41.094000000000001</v>
      </c>
      <c r="O2355" s="255">
        <v>41.094000000000001</v>
      </c>
      <c r="P2355" s="255">
        <v>415.34755298882715</v>
      </c>
      <c r="Q2355" s="255">
        <v>-40.23862417172829</v>
      </c>
      <c r="R2355" s="255">
        <v>355.04315498178619</v>
      </c>
      <c r="S2355" s="255">
        <v>355.0718569817862</v>
      </c>
      <c r="T2355" s="255"/>
      <c r="U2355" s="170">
        <v>286.56452511538635</v>
      </c>
      <c r="V2355" s="170"/>
      <c r="W2355" s="170"/>
      <c r="X2355" s="168"/>
      <c r="Y2355" s="168"/>
      <c r="Z2355" s="168"/>
      <c r="AA2355" s="169"/>
      <c r="AB2355" s="168"/>
      <c r="AC2355" s="168"/>
      <c r="AD2355" s="168"/>
      <c r="AE2355" s="168"/>
      <c r="AF2355" s="168"/>
      <c r="AG2355" s="168"/>
      <c r="AH2355" s="168"/>
      <c r="AI2355" s="168"/>
      <c r="AJ2355" s="168"/>
      <c r="AK2355" s="168"/>
      <c r="AL2355" s="168"/>
      <c r="AM2355" s="168"/>
      <c r="AN2355" s="168"/>
      <c r="AO2355" s="168"/>
    </row>
    <row r="2356" spans="1:41" x14ac:dyDescent="0.25">
      <c r="A2356" s="280"/>
      <c r="B2356" s="280"/>
      <c r="C2356" s="280"/>
      <c r="D2356" s="279"/>
      <c r="E2356" s="280" t="s">
        <v>619</v>
      </c>
      <c r="F2356" s="277"/>
      <c r="G2356" s="277" t="s">
        <v>1962</v>
      </c>
      <c r="H2356" s="276">
        <v>40</v>
      </c>
      <c r="I2356" s="274"/>
      <c r="J2356" s="275"/>
      <c r="K2356" s="274">
        <v>0.103502</v>
      </c>
      <c r="L2356" s="201">
        <v>-40.186873171728294</v>
      </c>
      <c r="M2356" s="201">
        <v>415.34755298882715</v>
      </c>
      <c r="N2356" s="201">
        <v>41.094000000000001</v>
      </c>
      <c r="O2356" s="273">
        <v>41.094000000000001</v>
      </c>
      <c r="P2356" s="273">
        <v>415.34755298882715</v>
      </c>
      <c r="Q2356" s="273">
        <v>-40.135122171728291</v>
      </c>
      <c r="R2356" s="273">
        <v>355.12360798178617</v>
      </c>
      <c r="S2356" s="273">
        <v>355.17535898178619</v>
      </c>
      <c r="T2356" s="273"/>
      <c r="U2356" s="170">
        <v>286.64497811538632</v>
      </c>
      <c r="V2356" s="170"/>
      <c r="W2356" s="170"/>
      <c r="X2356" s="168"/>
      <c r="Y2356" s="168"/>
      <c r="Z2356" s="168"/>
      <c r="AA2356" s="169"/>
      <c r="AB2356" s="168"/>
      <c r="AC2356" s="168"/>
      <c r="AD2356" s="168"/>
      <c r="AE2356" s="168"/>
      <c r="AF2356" s="168"/>
      <c r="AG2356" s="168"/>
      <c r="AH2356" s="168"/>
      <c r="AI2356" s="168"/>
      <c r="AJ2356" s="168"/>
      <c r="AK2356" s="168"/>
      <c r="AL2356" s="168"/>
      <c r="AM2356" s="168"/>
      <c r="AN2356" s="168"/>
      <c r="AO2356" s="168"/>
    </row>
    <row r="2357" spans="1:41" x14ac:dyDescent="0.25">
      <c r="A2357" s="280" t="s">
        <v>2423</v>
      </c>
      <c r="B2357" s="280" t="s">
        <v>2170</v>
      </c>
      <c r="C2357" s="280" t="s">
        <v>111</v>
      </c>
      <c r="D2357" s="279">
        <v>3552</v>
      </c>
      <c r="E2357" s="278" t="s">
        <v>1401</v>
      </c>
      <c r="F2357" s="277" t="s">
        <v>2169</v>
      </c>
      <c r="G2357" s="277" t="s">
        <v>1951</v>
      </c>
      <c r="H2357" s="276"/>
      <c r="I2357" s="273"/>
      <c r="J2357" s="275"/>
      <c r="K2357" s="274">
        <v>0</v>
      </c>
      <c r="L2357" s="201">
        <v>-40.135122171728291</v>
      </c>
      <c r="M2357" s="201">
        <v>415.34755298882715</v>
      </c>
      <c r="N2357" s="201">
        <v>41.094000000000001</v>
      </c>
      <c r="O2357" s="273">
        <v>41.094000000000001</v>
      </c>
      <c r="P2357" s="273">
        <v>415.34755298882715</v>
      </c>
      <c r="Q2357" s="273">
        <v>-40.135122171728291</v>
      </c>
      <c r="R2357" s="273">
        <v>355.17535898178619</v>
      </c>
      <c r="S2357" s="273">
        <v>355.17535898178619</v>
      </c>
      <c r="T2357" s="273"/>
      <c r="U2357" s="170">
        <v>286.69672911538635</v>
      </c>
      <c r="V2357" s="170"/>
      <c r="W2357" s="170"/>
      <c r="X2357" s="168"/>
      <c r="Y2357" s="168"/>
      <c r="Z2357" s="168"/>
      <c r="AA2357" s="169"/>
      <c r="AB2357" s="168"/>
      <c r="AC2357" s="168"/>
      <c r="AD2357" s="168"/>
      <c r="AE2357" s="168"/>
      <c r="AF2357" s="168"/>
      <c r="AG2357" s="168"/>
      <c r="AH2357" s="168"/>
      <c r="AI2357" s="168"/>
      <c r="AJ2357" s="168"/>
      <c r="AK2357" s="168"/>
      <c r="AL2357" s="168"/>
      <c r="AM2357" s="168"/>
      <c r="AN2357" s="168"/>
      <c r="AO2357" s="168"/>
    </row>
    <row r="2358" spans="1:41" x14ac:dyDescent="0.25">
      <c r="A2358" s="280"/>
      <c r="B2358" s="280"/>
      <c r="C2358" s="280"/>
      <c r="D2358" s="279"/>
      <c r="E2358" s="283" t="s">
        <v>619</v>
      </c>
      <c r="F2358" s="277"/>
      <c r="G2358" s="277" t="s">
        <v>1969</v>
      </c>
      <c r="H2358" s="282"/>
      <c r="I2358" s="281"/>
      <c r="J2358" s="275"/>
      <c r="K2358" s="274">
        <v>0.14528199999999999</v>
      </c>
      <c r="L2358" s="201">
        <v>-40.062481171728294</v>
      </c>
      <c r="M2358" s="201">
        <v>415.34755298882715</v>
      </c>
      <c r="N2358" s="201">
        <v>41.094000000000001</v>
      </c>
      <c r="O2358" s="273">
        <v>41.094000000000001</v>
      </c>
      <c r="P2358" s="273">
        <v>415.34755298882715</v>
      </c>
      <c r="Q2358" s="273">
        <v>-39.989840171728289</v>
      </c>
      <c r="R2358" s="273">
        <v>355.24799998178622</v>
      </c>
      <c r="S2358" s="273">
        <v>355.3206409817862</v>
      </c>
      <c r="T2358" s="273"/>
      <c r="U2358" s="170">
        <v>286.76937011538638</v>
      </c>
      <c r="V2358" s="170"/>
      <c r="W2358" s="170"/>
      <c r="X2358" s="168"/>
      <c r="Y2358" s="168"/>
      <c r="Z2358" s="168"/>
      <c r="AA2358" s="169"/>
      <c r="AB2358" s="168"/>
      <c r="AC2358" s="168"/>
      <c r="AD2358" s="168"/>
      <c r="AE2358" s="168"/>
      <c r="AF2358" s="168"/>
      <c r="AG2358" s="168"/>
      <c r="AH2358" s="168"/>
      <c r="AI2358" s="168"/>
      <c r="AJ2358" s="168"/>
      <c r="AK2358" s="168"/>
      <c r="AL2358" s="168"/>
      <c r="AM2358" s="168"/>
      <c r="AN2358" s="168"/>
      <c r="AO2358" s="168"/>
    </row>
    <row r="2359" spans="1:41" x14ac:dyDescent="0.25">
      <c r="A2359" s="280" t="s">
        <v>2423</v>
      </c>
      <c r="B2359" s="280" t="s">
        <v>2170</v>
      </c>
      <c r="C2359" s="280" t="s">
        <v>2087</v>
      </c>
      <c r="D2359" s="279">
        <v>3553</v>
      </c>
      <c r="E2359" s="278" t="s">
        <v>2532</v>
      </c>
      <c r="F2359" s="277"/>
      <c r="G2359" s="277" t="s">
        <v>2085</v>
      </c>
      <c r="H2359" s="276"/>
      <c r="I2359" s="273"/>
      <c r="J2359" s="275"/>
      <c r="K2359" s="274">
        <v>0</v>
      </c>
      <c r="L2359" s="201">
        <v>-39.989840171728289</v>
      </c>
      <c r="M2359" s="201">
        <v>415.34755298882715</v>
      </c>
      <c r="N2359" s="201">
        <v>41.094000000000001</v>
      </c>
      <c r="O2359" s="273">
        <v>41.094000000000001</v>
      </c>
      <c r="P2359" s="273">
        <v>415.34755298882715</v>
      </c>
      <c r="Q2359" s="273">
        <v>-39.989840171728289</v>
      </c>
      <c r="R2359" s="273">
        <v>355.3206409817862</v>
      </c>
      <c r="S2359" s="273">
        <v>355.3206409817862</v>
      </c>
      <c r="T2359" s="273"/>
      <c r="U2359" s="170">
        <v>286.84201111538636</v>
      </c>
      <c r="V2359" s="170"/>
      <c r="W2359" s="170"/>
      <c r="X2359" s="168"/>
      <c r="Y2359" s="168"/>
      <c r="Z2359" s="168"/>
      <c r="AA2359" s="169"/>
      <c r="AB2359" s="168"/>
      <c r="AC2359" s="168"/>
      <c r="AD2359" s="168"/>
      <c r="AE2359" s="168"/>
      <c r="AF2359" s="168"/>
      <c r="AG2359" s="168"/>
      <c r="AH2359" s="168"/>
      <c r="AI2359" s="168"/>
      <c r="AJ2359" s="168"/>
      <c r="AK2359" s="168"/>
      <c r="AL2359" s="168"/>
      <c r="AM2359" s="168"/>
      <c r="AN2359" s="168"/>
      <c r="AO2359" s="168"/>
    </row>
    <row r="2360" spans="1:41" x14ac:dyDescent="0.25">
      <c r="A2360" s="278" t="s">
        <v>2423</v>
      </c>
      <c r="B2360" s="278" t="s">
        <v>2170</v>
      </c>
      <c r="C2360" s="278" t="s">
        <v>3125</v>
      </c>
      <c r="D2360" s="642">
        <v>3553</v>
      </c>
      <c r="E2360" s="278" t="s">
        <v>3980</v>
      </c>
      <c r="F2360" s="277" t="s">
        <v>4380</v>
      </c>
      <c r="G2360" s="277" t="s">
        <v>4381</v>
      </c>
      <c r="H2360" s="276">
        <v>37</v>
      </c>
      <c r="I2360" s="281"/>
      <c r="J2360" s="275"/>
      <c r="K2360" s="274">
        <v>0</v>
      </c>
      <c r="L2360" s="201">
        <v>-39.989840171728289</v>
      </c>
      <c r="M2360" s="201">
        <v>415.34755298882715</v>
      </c>
      <c r="N2360" s="201">
        <v>41.094000000000001</v>
      </c>
      <c r="O2360" s="273">
        <v>41.094000000000001</v>
      </c>
      <c r="P2360" s="273">
        <v>415.34755298882715</v>
      </c>
      <c r="Q2360" s="273">
        <v>-39.989840171728289</v>
      </c>
      <c r="R2360" s="273">
        <v>355.3206409817862</v>
      </c>
      <c r="S2360" s="273">
        <v>355.3206409817862</v>
      </c>
      <c r="T2360" s="273"/>
      <c r="U2360" s="170">
        <v>286.84201111538636</v>
      </c>
      <c r="V2360" s="170"/>
      <c r="W2360" s="170"/>
      <c r="X2360" s="168"/>
      <c r="Y2360" s="168"/>
      <c r="Z2360" s="168"/>
      <c r="AA2360" s="169"/>
      <c r="AB2360" s="168"/>
      <c r="AC2360" s="168"/>
      <c r="AD2360" s="168"/>
      <c r="AE2360" s="168"/>
      <c r="AF2360" s="168"/>
      <c r="AG2360" s="168"/>
      <c r="AH2360" s="168"/>
      <c r="AI2360" s="168"/>
      <c r="AJ2360" s="168"/>
      <c r="AK2360" s="168"/>
      <c r="AL2360" s="168"/>
      <c r="AM2360" s="168"/>
      <c r="AN2360" s="168"/>
      <c r="AO2360" s="168"/>
    </row>
    <row r="2361" spans="1:41" x14ac:dyDescent="0.25">
      <c r="A2361" s="280" t="s">
        <v>2423</v>
      </c>
      <c r="B2361" s="280" t="s">
        <v>2170</v>
      </c>
      <c r="C2361" s="280" t="s">
        <v>1990</v>
      </c>
      <c r="D2361" s="279">
        <v>3553</v>
      </c>
      <c r="E2361" s="278" t="s">
        <v>2531</v>
      </c>
      <c r="F2361" s="277" t="s">
        <v>1988</v>
      </c>
      <c r="G2361" s="277" t="s">
        <v>1987</v>
      </c>
      <c r="H2361" s="276"/>
      <c r="I2361" s="273"/>
      <c r="J2361" s="275"/>
      <c r="K2361" s="274">
        <v>0</v>
      </c>
      <c r="L2361" s="201">
        <v>-39.989840171728289</v>
      </c>
      <c r="M2361" s="201">
        <v>415.34755298882715</v>
      </c>
      <c r="N2361" s="201">
        <v>41.094000000000001</v>
      </c>
      <c r="O2361" s="273">
        <v>41.094000000000001</v>
      </c>
      <c r="P2361" s="273">
        <v>415.34755298882715</v>
      </c>
      <c r="Q2361" s="273">
        <v>-39.989840171728289</v>
      </c>
      <c r="R2361" s="273">
        <v>355.3206409817862</v>
      </c>
      <c r="S2361" s="273">
        <v>355.3206409817862</v>
      </c>
      <c r="T2361" s="273"/>
      <c r="U2361" s="170">
        <v>286.84201111538636</v>
      </c>
      <c r="V2361" s="170"/>
      <c r="W2361" s="170"/>
      <c r="X2361" s="168"/>
      <c r="Y2361" s="168"/>
      <c r="Z2361" s="168"/>
      <c r="AA2361" s="169"/>
      <c r="AB2361" s="168"/>
      <c r="AC2361" s="168"/>
      <c r="AD2361" s="168"/>
      <c r="AE2361" s="168"/>
      <c r="AF2361" s="168"/>
      <c r="AG2361" s="168"/>
      <c r="AH2361" s="168"/>
      <c r="AI2361" s="168"/>
      <c r="AJ2361" s="168"/>
      <c r="AK2361" s="168"/>
      <c r="AL2361" s="168"/>
      <c r="AM2361" s="168"/>
      <c r="AN2361" s="168"/>
      <c r="AO2361" s="168"/>
    </row>
    <row r="2362" spans="1:41" x14ac:dyDescent="0.25">
      <c r="A2362" s="280"/>
      <c r="B2362" s="280"/>
      <c r="C2362" s="280"/>
      <c r="D2362" s="279"/>
      <c r="E2362" s="278" t="s">
        <v>619</v>
      </c>
      <c r="F2362" s="277"/>
      <c r="G2362" s="277" t="s">
        <v>1962</v>
      </c>
      <c r="H2362" s="276">
        <v>40</v>
      </c>
      <c r="I2362" s="273"/>
      <c r="J2362" s="275"/>
      <c r="K2362" s="274">
        <v>0.13121600000000003</v>
      </c>
      <c r="L2362" s="201">
        <v>-39.924232171728292</v>
      </c>
      <c r="M2362" s="201">
        <v>415.34755298882715</v>
      </c>
      <c r="N2362" s="201">
        <v>41.094000000000001</v>
      </c>
      <c r="O2362" s="273">
        <v>41.094000000000001</v>
      </c>
      <c r="P2362" s="273">
        <v>415.34755298882715</v>
      </c>
      <c r="Q2362" s="273">
        <v>-39.858624171728287</v>
      </c>
      <c r="R2362" s="273">
        <v>355.3862489817862</v>
      </c>
      <c r="S2362" s="273">
        <v>355.45185698178619</v>
      </c>
      <c r="T2362" s="273"/>
      <c r="U2362" s="170">
        <v>286.90761911538635</v>
      </c>
      <c r="V2362" s="170"/>
      <c r="W2362" s="170"/>
      <c r="X2362" s="168"/>
      <c r="Y2362" s="168"/>
      <c r="Z2362" s="168"/>
      <c r="AA2362" s="169"/>
      <c r="AB2362" s="168"/>
      <c r="AC2362" s="168"/>
      <c r="AD2362" s="168"/>
      <c r="AE2362" s="168"/>
      <c r="AF2362" s="168"/>
      <c r="AG2362" s="168"/>
      <c r="AH2362" s="168"/>
      <c r="AI2362" s="168"/>
      <c r="AJ2362" s="168"/>
      <c r="AK2362" s="168"/>
      <c r="AL2362" s="168"/>
      <c r="AM2362" s="168"/>
      <c r="AN2362" s="168"/>
      <c r="AO2362" s="168"/>
    </row>
    <row r="2363" spans="1:41" x14ac:dyDescent="0.25">
      <c r="A2363" s="260" t="s">
        <v>2423</v>
      </c>
      <c r="B2363" s="260" t="s">
        <v>2530</v>
      </c>
      <c r="C2363" s="260" t="s">
        <v>1981</v>
      </c>
      <c r="D2363" s="261">
        <v>3555</v>
      </c>
      <c r="E2363" s="255" t="s">
        <v>2529</v>
      </c>
      <c r="F2363" s="265"/>
      <c r="G2363" s="265" t="s">
        <v>1978</v>
      </c>
      <c r="H2363" s="284">
        <v>40</v>
      </c>
      <c r="I2363" s="255"/>
      <c r="J2363" s="257"/>
      <c r="K2363" s="255">
        <v>5.7403999999999997E-2</v>
      </c>
      <c r="L2363" s="201">
        <v>-39.829922171728285</v>
      </c>
      <c r="M2363" s="201">
        <v>415.34755298882715</v>
      </c>
      <c r="N2363" s="201">
        <v>41.094000000000001</v>
      </c>
      <c r="O2363" s="255">
        <v>41.094000000000001</v>
      </c>
      <c r="P2363" s="255">
        <v>415.34755298882715</v>
      </c>
      <c r="Q2363" s="255">
        <v>-39.801220171728289</v>
      </c>
      <c r="R2363" s="255">
        <v>355.4805589817862</v>
      </c>
      <c r="S2363" s="255">
        <v>355.50926098178621</v>
      </c>
      <c r="T2363" s="255"/>
      <c r="U2363" s="170">
        <v>287.00192911538636</v>
      </c>
      <c r="V2363" s="170"/>
      <c r="W2363" s="170"/>
      <c r="X2363" s="168"/>
      <c r="Y2363" s="168"/>
      <c r="Z2363" s="168"/>
      <c r="AA2363" s="169"/>
      <c r="AB2363" s="168"/>
      <c r="AC2363" s="168"/>
      <c r="AD2363" s="168"/>
      <c r="AE2363" s="168"/>
      <c r="AF2363" s="168"/>
      <c r="AG2363" s="168"/>
      <c r="AH2363" s="168"/>
      <c r="AI2363" s="168"/>
      <c r="AJ2363" s="168"/>
      <c r="AK2363" s="168"/>
      <c r="AL2363" s="168"/>
      <c r="AM2363" s="168"/>
      <c r="AN2363" s="168"/>
      <c r="AO2363" s="168"/>
    </row>
    <row r="2364" spans="1:41" x14ac:dyDescent="0.25">
      <c r="A2364" s="286"/>
      <c r="B2364" s="286"/>
      <c r="C2364" s="286"/>
      <c r="D2364" s="285"/>
      <c r="E2364" s="260" t="s">
        <v>619</v>
      </c>
      <c r="F2364" s="259"/>
      <c r="G2364" s="259" t="s">
        <v>2198</v>
      </c>
      <c r="H2364" s="258"/>
      <c r="I2364" s="255"/>
      <c r="J2364" s="257"/>
      <c r="K2364" s="256">
        <v>0.16770400000000002</v>
      </c>
      <c r="L2364" s="201">
        <v>-39.717368171728289</v>
      </c>
      <c r="M2364" s="201">
        <v>415.34755298882715</v>
      </c>
      <c r="N2364" s="201">
        <v>41.094000000000001</v>
      </c>
      <c r="O2364" s="255">
        <v>41.094000000000001</v>
      </c>
      <c r="P2364" s="255">
        <v>415.34755298882715</v>
      </c>
      <c r="Q2364" s="255">
        <v>-39.633516171728289</v>
      </c>
      <c r="R2364" s="256">
        <v>355.59311298178625</v>
      </c>
      <c r="S2364" s="256">
        <v>355.67696498178623</v>
      </c>
      <c r="T2364" s="263"/>
      <c r="U2364" s="170">
        <v>287.11448311538641</v>
      </c>
      <c r="V2364" s="170"/>
      <c r="W2364" s="170"/>
      <c r="X2364" s="168"/>
      <c r="Y2364" s="168"/>
      <c r="Z2364" s="168"/>
      <c r="AA2364" s="169"/>
      <c r="AB2364" s="168"/>
      <c r="AC2364" s="168"/>
      <c r="AD2364" s="168"/>
      <c r="AE2364" s="168"/>
      <c r="AF2364" s="168"/>
      <c r="AG2364" s="168"/>
      <c r="AH2364" s="168"/>
      <c r="AI2364" s="168"/>
      <c r="AJ2364" s="168"/>
      <c r="AK2364" s="168"/>
      <c r="AL2364" s="168"/>
      <c r="AM2364" s="168"/>
      <c r="AN2364" s="168"/>
      <c r="AO2364" s="168"/>
    </row>
    <row r="2365" spans="1:41" x14ac:dyDescent="0.25">
      <c r="A2365" s="286" t="s">
        <v>2423</v>
      </c>
      <c r="B2365" s="286" t="s">
        <v>2530</v>
      </c>
      <c r="C2365" s="286" t="s">
        <v>2197</v>
      </c>
      <c r="D2365" s="285">
        <v>3559</v>
      </c>
      <c r="E2365" s="260" t="s">
        <v>2528</v>
      </c>
      <c r="F2365" s="259"/>
      <c r="G2365" s="259" t="s">
        <v>2175</v>
      </c>
      <c r="H2365" s="258">
        <v>40</v>
      </c>
      <c r="I2365" s="255"/>
      <c r="J2365" s="257"/>
      <c r="K2365" s="256">
        <v>0.49565599999999999</v>
      </c>
      <c r="L2365" s="201">
        <v>-39.38568817172829</v>
      </c>
      <c r="M2365" s="201">
        <v>415.34755298882715</v>
      </c>
      <c r="N2365" s="201">
        <v>41.094000000000001</v>
      </c>
      <c r="O2365" s="255">
        <v>41.094000000000001</v>
      </c>
      <c r="P2365" s="255">
        <v>415.34755298882715</v>
      </c>
      <c r="Q2365" s="255">
        <v>-39.137860171728292</v>
      </c>
      <c r="R2365" s="256">
        <v>355.9247929817862</v>
      </c>
      <c r="S2365" s="256">
        <v>356.17262098178622</v>
      </c>
      <c r="T2365" s="256"/>
      <c r="U2365" s="170">
        <v>287.44616311538636</v>
      </c>
      <c r="V2365" s="170"/>
      <c r="W2365" s="170"/>
      <c r="X2365" s="168"/>
      <c r="Y2365" s="168"/>
      <c r="Z2365" s="168"/>
      <c r="AA2365" s="169"/>
      <c r="AB2365" s="168"/>
      <c r="AC2365" s="168"/>
      <c r="AD2365" s="168"/>
      <c r="AE2365" s="168"/>
      <c r="AF2365" s="168"/>
      <c r="AG2365" s="168"/>
      <c r="AH2365" s="168"/>
      <c r="AI2365" s="168"/>
      <c r="AJ2365" s="168"/>
      <c r="AK2365" s="168"/>
      <c r="AL2365" s="168"/>
      <c r="AM2365" s="168"/>
      <c r="AN2365" s="168"/>
      <c r="AO2365" s="168"/>
    </row>
    <row r="2366" spans="1:41" x14ac:dyDescent="0.25">
      <c r="A2366" s="286" t="s">
        <v>2423</v>
      </c>
      <c r="B2366" s="286" t="s">
        <v>2530</v>
      </c>
      <c r="C2366" s="286" t="s">
        <v>2174</v>
      </c>
      <c r="D2366" s="285">
        <v>3562</v>
      </c>
      <c r="E2366" s="260" t="s">
        <v>2527</v>
      </c>
      <c r="F2366" s="259"/>
      <c r="G2366" s="259" t="s">
        <v>4278</v>
      </c>
      <c r="H2366" s="258"/>
      <c r="I2366" s="255"/>
      <c r="J2366" s="257"/>
      <c r="K2366" s="256">
        <v>0</v>
      </c>
      <c r="L2366" s="201">
        <v>-39.137860171728292</v>
      </c>
      <c r="M2366" s="201">
        <v>415.34755298882715</v>
      </c>
      <c r="N2366" s="201">
        <v>41.094000000000001</v>
      </c>
      <c r="O2366" s="255">
        <v>41.094000000000001</v>
      </c>
      <c r="P2366" s="255">
        <v>415.34755298882715</v>
      </c>
      <c r="Q2366" s="255">
        <v>-39.137860171728292</v>
      </c>
      <c r="R2366" s="256">
        <v>356.17262098178622</v>
      </c>
      <c r="S2366" s="256">
        <v>356.17262098178622</v>
      </c>
      <c r="T2366" s="256"/>
      <c r="U2366" s="170">
        <v>287.69399111538638</v>
      </c>
      <c r="V2366" s="170"/>
      <c r="W2366" s="170"/>
      <c r="X2366" s="168"/>
      <c r="Y2366" s="168"/>
      <c r="Z2366" s="168"/>
      <c r="AA2366" s="169"/>
      <c r="AB2366" s="168"/>
      <c r="AC2366" s="168"/>
      <c r="AD2366" s="168"/>
      <c r="AE2366" s="168"/>
      <c r="AF2366" s="168"/>
      <c r="AG2366" s="168"/>
      <c r="AH2366" s="168"/>
      <c r="AI2366" s="168"/>
      <c r="AJ2366" s="168"/>
      <c r="AK2366" s="168"/>
      <c r="AL2366" s="168"/>
      <c r="AM2366" s="168"/>
      <c r="AN2366" s="168"/>
      <c r="AO2366" s="168"/>
    </row>
    <row r="2367" spans="1:41" x14ac:dyDescent="0.25">
      <c r="A2367" s="286"/>
      <c r="B2367" s="286"/>
      <c r="C2367" s="286"/>
      <c r="D2367" s="285"/>
      <c r="E2367" s="260"/>
      <c r="F2367" s="259"/>
      <c r="G2367" s="259"/>
      <c r="H2367" s="258"/>
      <c r="I2367" s="255"/>
      <c r="J2367" s="257"/>
      <c r="K2367" s="256">
        <v>0</v>
      </c>
      <c r="L2367" s="201">
        <v>-39.137860171728292</v>
      </c>
      <c r="M2367" s="201">
        <v>415.34755298882715</v>
      </c>
      <c r="N2367" s="201">
        <v>41.094000000000001</v>
      </c>
      <c r="O2367" s="255">
        <v>41.094000000000001</v>
      </c>
      <c r="P2367" s="255">
        <v>415.34755298882715</v>
      </c>
      <c r="Q2367" s="255">
        <v>-39.137860171728292</v>
      </c>
      <c r="R2367" s="256">
        <v>356.17262098178622</v>
      </c>
      <c r="S2367" s="256">
        <v>356.17262098178622</v>
      </c>
      <c r="T2367" s="256"/>
      <c r="U2367" s="170">
        <v>287.69399111538638</v>
      </c>
      <c r="V2367" s="170"/>
      <c r="W2367" s="170"/>
      <c r="X2367" s="168"/>
      <c r="Y2367" s="168"/>
      <c r="Z2367" s="168"/>
      <c r="AA2367" s="169"/>
      <c r="AB2367" s="168"/>
      <c r="AC2367" s="168"/>
      <c r="AD2367" s="168"/>
      <c r="AE2367" s="168"/>
      <c r="AF2367" s="168"/>
      <c r="AG2367" s="168"/>
      <c r="AH2367" s="168"/>
      <c r="AI2367" s="168"/>
      <c r="AJ2367" s="168"/>
      <c r="AK2367" s="168"/>
      <c r="AL2367" s="168"/>
      <c r="AM2367" s="168"/>
      <c r="AN2367" s="168"/>
      <c r="AO2367" s="168"/>
    </row>
    <row r="2368" spans="1:41" x14ac:dyDescent="0.25">
      <c r="A2368" s="286"/>
      <c r="B2368" s="286"/>
      <c r="C2368" s="286"/>
      <c r="D2368" s="285"/>
      <c r="E2368" s="260" t="s">
        <v>619</v>
      </c>
      <c r="F2368" s="259"/>
      <c r="G2368" s="259" t="s">
        <v>1962</v>
      </c>
      <c r="H2368" s="258"/>
      <c r="I2368" s="255"/>
      <c r="J2368" s="257"/>
      <c r="K2368" s="256">
        <v>9.9516999999999994E-2</v>
      </c>
      <c r="L2368" s="201">
        <v>-39.088101671728296</v>
      </c>
      <c r="M2368" s="201">
        <v>415.34755298882715</v>
      </c>
      <c r="N2368" s="201">
        <v>41.094000000000001</v>
      </c>
      <c r="O2368" s="255">
        <v>41.094000000000001</v>
      </c>
      <c r="P2368" s="255">
        <v>415.34755298882715</v>
      </c>
      <c r="Q2368" s="255">
        <v>-39.038343171728293</v>
      </c>
      <c r="R2368" s="256">
        <v>356.22237948178622</v>
      </c>
      <c r="S2368" s="256">
        <v>356.27213798178622</v>
      </c>
      <c r="T2368" s="256"/>
      <c r="U2368" s="170">
        <v>287.74374961538638</v>
      </c>
      <c r="V2368" s="170"/>
      <c r="W2368" s="170"/>
      <c r="X2368" s="168"/>
      <c r="Y2368" s="168"/>
      <c r="Z2368" s="168"/>
      <c r="AA2368" s="169"/>
      <c r="AB2368" s="168"/>
      <c r="AC2368" s="168"/>
      <c r="AD2368" s="168"/>
      <c r="AE2368" s="168"/>
      <c r="AF2368" s="168"/>
      <c r="AG2368" s="168"/>
      <c r="AH2368" s="168"/>
      <c r="AI2368" s="168"/>
      <c r="AJ2368" s="168"/>
      <c r="AK2368" s="168"/>
      <c r="AL2368" s="168"/>
      <c r="AM2368" s="168"/>
      <c r="AN2368" s="168"/>
      <c r="AO2368" s="168"/>
    </row>
    <row r="2369" spans="1:41" x14ac:dyDescent="0.25">
      <c r="A2369" s="286" t="s">
        <v>2423</v>
      </c>
      <c r="B2369" s="286" t="s">
        <v>2530</v>
      </c>
      <c r="C2369" s="286" t="s">
        <v>2194</v>
      </c>
      <c r="D2369" s="285">
        <v>3565</v>
      </c>
      <c r="E2369" s="260" t="s">
        <v>2526</v>
      </c>
      <c r="F2369" s="259"/>
      <c r="G2369" s="259" t="s">
        <v>2175</v>
      </c>
      <c r="H2369" s="258">
        <v>40</v>
      </c>
      <c r="I2369" s="255"/>
      <c r="J2369" s="257"/>
      <c r="K2369" s="256">
        <v>0.49565599999999999</v>
      </c>
      <c r="L2369" s="201">
        <v>-38.790515171728295</v>
      </c>
      <c r="M2369" s="201">
        <v>415.34755298882715</v>
      </c>
      <c r="N2369" s="201">
        <v>41.094000000000001</v>
      </c>
      <c r="O2369" s="255">
        <v>41.094000000000001</v>
      </c>
      <c r="P2369" s="255">
        <v>415.34755298882715</v>
      </c>
      <c r="Q2369" s="255">
        <v>-38.542687171728296</v>
      </c>
      <c r="R2369" s="256">
        <v>356.51996598178619</v>
      </c>
      <c r="S2369" s="256">
        <v>356.76779398178621</v>
      </c>
      <c r="T2369" s="256"/>
      <c r="U2369" s="170">
        <v>288.04133611538634</v>
      </c>
      <c r="V2369" s="170"/>
      <c r="W2369" s="170"/>
      <c r="X2369" s="168"/>
      <c r="Y2369" s="168"/>
      <c r="Z2369" s="168"/>
      <c r="AA2369" s="169"/>
      <c r="AB2369" s="168"/>
      <c r="AC2369" s="168"/>
      <c r="AD2369" s="168"/>
      <c r="AE2369" s="168"/>
      <c r="AF2369" s="168"/>
      <c r="AG2369" s="168"/>
      <c r="AH2369" s="168"/>
      <c r="AI2369" s="168"/>
      <c r="AJ2369" s="168"/>
      <c r="AK2369" s="168"/>
      <c r="AL2369" s="168"/>
      <c r="AM2369" s="168"/>
      <c r="AN2369" s="168"/>
      <c r="AO2369" s="168"/>
    </row>
    <row r="2370" spans="1:41" x14ac:dyDescent="0.25">
      <c r="A2370" s="286"/>
      <c r="B2370" s="286"/>
      <c r="C2370" s="286"/>
      <c r="D2370" s="285"/>
      <c r="E2370" s="260" t="s">
        <v>619</v>
      </c>
      <c r="F2370" s="259"/>
      <c r="G2370" s="259"/>
      <c r="H2370" s="258"/>
      <c r="I2370" s="255"/>
      <c r="J2370" s="257"/>
      <c r="K2370" s="256">
        <v>0</v>
      </c>
      <c r="L2370" s="201">
        <v>-38.542687171728296</v>
      </c>
      <c r="M2370" s="201">
        <v>415.34755298882715</v>
      </c>
      <c r="N2370" s="201">
        <v>41.094000000000001</v>
      </c>
      <c r="O2370" s="255">
        <v>41.094000000000001</v>
      </c>
      <c r="P2370" s="255">
        <v>415.34755298882715</v>
      </c>
      <c r="Q2370" s="255">
        <v>-38.542687171728296</v>
      </c>
      <c r="R2370" s="256">
        <v>356.76779398178621</v>
      </c>
      <c r="S2370" s="256">
        <v>356.76779398178621</v>
      </c>
      <c r="T2370" s="256"/>
      <c r="U2370" s="170">
        <v>288.28916411538637</v>
      </c>
      <c r="V2370" s="170"/>
      <c r="W2370" s="170"/>
      <c r="X2370" s="168"/>
      <c r="Y2370" s="168"/>
      <c r="Z2370" s="168"/>
      <c r="AA2370" s="169"/>
      <c r="AB2370" s="168"/>
      <c r="AC2370" s="168"/>
      <c r="AD2370" s="168"/>
      <c r="AE2370" s="168"/>
      <c r="AF2370" s="168"/>
      <c r="AG2370" s="168"/>
      <c r="AH2370" s="168"/>
      <c r="AI2370" s="168"/>
      <c r="AJ2370" s="168"/>
      <c r="AK2370" s="168"/>
      <c r="AL2370" s="168"/>
      <c r="AM2370" s="168"/>
      <c r="AN2370" s="168"/>
      <c r="AO2370" s="168"/>
    </row>
    <row r="2371" spans="1:41" x14ac:dyDescent="0.25">
      <c r="A2371" s="286"/>
      <c r="B2371" s="286"/>
      <c r="C2371" s="286"/>
      <c r="D2371" s="285"/>
      <c r="E2371" s="260"/>
      <c r="F2371" s="259"/>
      <c r="G2371" s="259"/>
      <c r="H2371" s="258"/>
      <c r="I2371" s="255"/>
      <c r="J2371" s="257"/>
      <c r="K2371" s="256">
        <v>0</v>
      </c>
      <c r="L2371" s="201">
        <v>-38.542687171728296</v>
      </c>
      <c r="M2371" s="201">
        <v>415.34755298882715</v>
      </c>
      <c r="N2371" s="201">
        <v>41.094000000000001</v>
      </c>
      <c r="O2371" s="255">
        <v>41.094000000000001</v>
      </c>
      <c r="P2371" s="255">
        <v>415.34755298882715</v>
      </c>
      <c r="Q2371" s="255">
        <v>-38.542687171728296</v>
      </c>
      <c r="R2371" s="256">
        <v>356.76779398178621</v>
      </c>
      <c r="S2371" s="256">
        <v>356.76779398178621</v>
      </c>
      <c r="T2371" s="256"/>
      <c r="U2371" s="170">
        <v>288.28916411538637</v>
      </c>
      <c r="V2371" s="170"/>
      <c r="W2371" s="170"/>
      <c r="X2371" s="168"/>
      <c r="Y2371" s="168"/>
      <c r="Z2371" s="168"/>
      <c r="AA2371" s="169"/>
      <c r="AB2371" s="168"/>
      <c r="AC2371" s="168"/>
      <c r="AD2371" s="168"/>
      <c r="AE2371" s="168"/>
      <c r="AF2371" s="168"/>
      <c r="AG2371" s="168"/>
      <c r="AH2371" s="168"/>
      <c r="AI2371" s="168"/>
      <c r="AJ2371" s="168"/>
      <c r="AK2371" s="168"/>
      <c r="AL2371" s="168"/>
      <c r="AM2371" s="168"/>
      <c r="AN2371" s="168"/>
      <c r="AO2371" s="168"/>
    </row>
    <row r="2372" spans="1:41" x14ac:dyDescent="0.25">
      <c r="A2372" s="286"/>
      <c r="B2372" s="286"/>
      <c r="C2372" s="286"/>
      <c r="D2372" s="285"/>
      <c r="E2372" s="260" t="s">
        <v>619</v>
      </c>
      <c r="F2372" s="259"/>
      <c r="G2372" s="259" t="s">
        <v>1962</v>
      </c>
      <c r="H2372" s="258"/>
      <c r="I2372" s="255"/>
      <c r="J2372" s="257"/>
      <c r="K2372" s="256">
        <v>9.9516999999999994E-2</v>
      </c>
      <c r="L2372" s="201">
        <v>-38.492928671728293</v>
      </c>
      <c r="M2372" s="201">
        <v>415.34755298882715</v>
      </c>
      <c r="N2372" s="201">
        <v>41.094000000000001</v>
      </c>
      <c r="O2372" s="255">
        <v>41.094000000000001</v>
      </c>
      <c r="P2372" s="255">
        <v>415.34755298882715</v>
      </c>
      <c r="Q2372" s="255">
        <v>-38.443170171728298</v>
      </c>
      <c r="R2372" s="256">
        <v>356.81755248178621</v>
      </c>
      <c r="S2372" s="256">
        <v>356.8673109817862</v>
      </c>
      <c r="T2372" s="256"/>
      <c r="U2372" s="170">
        <v>288.33892261538637</v>
      </c>
      <c r="V2372" s="170"/>
      <c r="W2372" s="170"/>
      <c r="X2372" s="168"/>
      <c r="Y2372" s="168"/>
      <c r="Z2372" s="168"/>
      <c r="AA2372" s="169"/>
      <c r="AB2372" s="168"/>
      <c r="AC2372" s="168"/>
      <c r="AD2372" s="168"/>
      <c r="AE2372" s="168"/>
      <c r="AF2372" s="168"/>
      <c r="AG2372" s="168"/>
      <c r="AH2372" s="168"/>
      <c r="AI2372" s="168"/>
      <c r="AJ2372" s="168"/>
      <c r="AK2372" s="168"/>
      <c r="AL2372" s="168"/>
      <c r="AM2372" s="168"/>
      <c r="AN2372" s="168"/>
      <c r="AO2372" s="168"/>
    </row>
    <row r="2373" spans="1:41" x14ac:dyDescent="0.25">
      <c r="A2373" s="286" t="s">
        <v>2423</v>
      </c>
      <c r="B2373" s="286" t="s">
        <v>2530</v>
      </c>
      <c r="C2373" s="286" t="s">
        <v>2192</v>
      </c>
      <c r="D2373" s="285">
        <v>3571</v>
      </c>
      <c r="E2373" s="260" t="s">
        <v>2525</v>
      </c>
      <c r="F2373" s="259"/>
      <c r="G2373" s="259" t="s">
        <v>2175</v>
      </c>
      <c r="H2373" s="258">
        <v>40</v>
      </c>
      <c r="I2373" s="255"/>
      <c r="J2373" s="257"/>
      <c r="K2373" s="256">
        <v>0.49565599999999999</v>
      </c>
      <c r="L2373" s="201">
        <v>-38.195342171728299</v>
      </c>
      <c r="M2373" s="201">
        <v>415.34755298882715</v>
      </c>
      <c r="N2373" s="201">
        <v>41.094000000000001</v>
      </c>
      <c r="O2373" s="255">
        <v>41.094000000000001</v>
      </c>
      <c r="P2373" s="255">
        <v>415.34755298882715</v>
      </c>
      <c r="Q2373" s="255">
        <v>-37.947514171728301</v>
      </c>
      <c r="R2373" s="256">
        <v>357.11513898178617</v>
      </c>
      <c r="S2373" s="256">
        <v>357.3629669817862</v>
      </c>
      <c r="T2373" s="256"/>
      <c r="U2373" s="170">
        <v>288.63650911538633</v>
      </c>
      <c r="V2373" s="170"/>
      <c r="W2373" s="170"/>
      <c r="X2373" s="168"/>
      <c r="Y2373" s="168"/>
      <c r="Z2373" s="168"/>
      <c r="AA2373" s="169"/>
      <c r="AB2373" s="168"/>
      <c r="AC2373" s="168"/>
      <c r="AD2373" s="168"/>
      <c r="AE2373" s="168"/>
      <c r="AF2373" s="168"/>
      <c r="AG2373" s="168"/>
      <c r="AH2373" s="168"/>
      <c r="AI2373" s="168"/>
      <c r="AJ2373" s="168"/>
      <c r="AK2373" s="168"/>
      <c r="AL2373" s="168"/>
      <c r="AM2373" s="168"/>
      <c r="AN2373" s="168"/>
      <c r="AO2373" s="168"/>
    </row>
    <row r="2374" spans="1:41" x14ac:dyDescent="0.25">
      <c r="A2374" s="286"/>
      <c r="B2374" s="286"/>
      <c r="C2374" s="286"/>
      <c r="D2374" s="285"/>
      <c r="E2374" s="260" t="s">
        <v>619</v>
      </c>
      <c r="F2374" s="259"/>
      <c r="G2374" s="259"/>
      <c r="H2374" s="258"/>
      <c r="I2374" s="255"/>
      <c r="J2374" s="257"/>
      <c r="K2374" s="256">
        <v>0</v>
      </c>
      <c r="L2374" s="201">
        <v>-37.947514171728301</v>
      </c>
      <c r="M2374" s="201">
        <v>415.34755298882715</v>
      </c>
      <c r="N2374" s="201">
        <v>41.094000000000001</v>
      </c>
      <c r="O2374" s="255">
        <v>41.094000000000001</v>
      </c>
      <c r="P2374" s="255">
        <v>415.34755298882715</v>
      </c>
      <c r="Q2374" s="255">
        <v>-37.947514171728301</v>
      </c>
      <c r="R2374" s="256">
        <v>357.3629669817862</v>
      </c>
      <c r="S2374" s="256">
        <v>357.3629669817862</v>
      </c>
      <c r="T2374" s="256"/>
      <c r="U2374" s="170">
        <v>288.88433711538636</v>
      </c>
      <c r="V2374" s="170"/>
      <c r="W2374" s="170"/>
      <c r="X2374" s="168"/>
      <c r="Y2374" s="168"/>
      <c r="Z2374" s="168"/>
      <c r="AA2374" s="169"/>
      <c r="AB2374" s="168"/>
      <c r="AC2374" s="168"/>
      <c r="AD2374" s="168"/>
      <c r="AE2374" s="168"/>
      <c r="AF2374" s="168"/>
      <c r="AG2374" s="168"/>
      <c r="AH2374" s="168"/>
      <c r="AI2374" s="168"/>
      <c r="AJ2374" s="168"/>
      <c r="AK2374" s="168"/>
      <c r="AL2374" s="168"/>
      <c r="AM2374" s="168"/>
      <c r="AN2374" s="168"/>
      <c r="AO2374" s="168"/>
    </row>
    <row r="2375" spans="1:41" x14ac:dyDescent="0.25">
      <c r="A2375" s="286"/>
      <c r="B2375" s="286"/>
      <c r="C2375" s="286"/>
      <c r="D2375" s="285"/>
      <c r="E2375" s="260"/>
      <c r="F2375" s="259"/>
      <c r="G2375" s="259"/>
      <c r="H2375" s="258"/>
      <c r="I2375" s="255"/>
      <c r="J2375" s="257"/>
      <c r="K2375" s="256">
        <v>0</v>
      </c>
      <c r="L2375" s="201">
        <v>-37.947514171728301</v>
      </c>
      <c r="M2375" s="201">
        <v>415.34755298882715</v>
      </c>
      <c r="N2375" s="201">
        <v>41.094000000000001</v>
      </c>
      <c r="O2375" s="255">
        <v>41.094000000000001</v>
      </c>
      <c r="P2375" s="255">
        <v>415.34755298882715</v>
      </c>
      <c r="Q2375" s="255">
        <v>-37.947514171728301</v>
      </c>
      <c r="R2375" s="256">
        <v>357.3629669817862</v>
      </c>
      <c r="S2375" s="256">
        <v>357.3629669817862</v>
      </c>
      <c r="T2375" s="256"/>
      <c r="U2375" s="170">
        <v>288.88433711538636</v>
      </c>
      <c r="V2375" s="170"/>
      <c r="W2375" s="170"/>
      <c r="X2375" s="168"/>
      <c r="Y2375" s="168"/>
      <c r="Z2375" s="168"/>
      <c r="AA2375" s="169"/>
      <c r="AB2375" s="168"/>
      <c r="AC2375" s="168"/>
      <c r="AD2375" s="168"/>
      <c r="AE2375" s="168"/>
      <c r="AF2375" s="168"/>
      <c r="AG2375" s="168"/>
      <c r="AH2375" s="168"/>
      <c r="AI2375" s="168"/>
      <c r="AJ2375" s="168"/>
      <c r="AK2375" s="168"/>
      <c r="AL2375" s="168"/>
      <c r="AM2375" s="168"/>
      <c r="AN2375" s="168"/>
      <c r="AO2375" s="168"/>
    </row>
    <row r="2376" spans="1:41" x14ac:dyDescent="0.25">
      <c r="A2376" s="286"/>
      <c r="B2376" s="286"/>
      <c r="C2376" s="286"/>
      <c r="D2376" s="285"/>
      <c r="E2376" s="260" t="s">
        <v>619</v>
      </c>
      <c r="F2376" s="259"/>
      <c r="G2376" s="259" t="s">
        <v>1962</v>
      </c>
      <c r="H2376" s="258"/>
      <c r="I2376" s="255"/>
      <c r="J2376" s="257"/>
      <c r="K2376" s="256">
        <v>9.9516999999999994E-2</v>
      </c>
      <c r="L2376" s="201">
        <v>-37.897755671728305</v>
      </c>
      <c r="M2376" s="201">
        <v>415.34755298882715</v>
      </c>
      <c r="N2376" s="201">
        <v>41.094000000000001</v>
      </c>
      <c r="O2376" s="255">
        <v>41.094000000000001</v>
      </c>
      <c r="P2376" s="255">
        <v>415.34755298882715</v>
      </c>
      <c r="Q2376" s="255">
        <v>-37.847997171728302</v>
      </c>
      <c r="R2376" s="256">
        <v>357.4127254817862</v>
      </c>
      <c r="S2376" s="256">
        <v>357.46248398178619</v>
      </c>
      <c r="T2376" s="256"/>
      <c r="U2376" s="170">
        <v>288.93409561538635</v>
      </c>
      <c r="V2376" s="170"/>
      <c r="W2376" s="170"/>
      <c r="X2376" s="168"/>
      <c r="Y2376" s="168"/>
      <c r="Z2376" s="168"/>
      <c r="AA2376" s="169"/>
      <c r="AB2376" s="168"/>
      <c r="AC2376" s="168"/>
      <c r="AD2376" s="168"/>
      <c r="AE2376" s="168"/>
      <c r="AF2376" s="168"/>
      <c r="AG2376" s="168"/>
      <c r="AH2376" s="168"/>
      <c r="AI2376" s="168"/>
      <c r="AJ2376" s="168"/>
      <c r="AK2376" s="168"/>
      <c r="AL2376" s="168"/>
      <c r="AM2376" s="168"/>
      <c r="AN2376" s="168"/>
      <c r="AO2376" s="168"/>
    </row>
    <row r="2377" spans="1:41" x14ac:dyDescent="0.25">
      <c r="A2377" s="286" t="s">
        <v>2423</v>
      </c>
      <c r="B2377" s="286" t="s">
        <v>2530</v>
      </c>
      <c r="C2377" s="286" t="s">
        <v>2190</v>
      </c>
      <c r="D2377" s="285">
        <v>3577</v>
      </c>
      <c r="E2377" s="260" t="s">
        <v>2524</v>
      </c>
      <c r="F2377" s="259"/>
      <c r="G2377" s="259" t="s">
        <v>2175</v>
      </c>
      <c r="H2377" s="258">
        <v>40</v>
      </c>
      <c r="I2377" s="255"/>
      <c r="J2377" s="257"/>
      <c r="K2377" s="256">
        <v>0.49565599999999999</v>
      </c>
      <c r="L2377" s="201">
        <v>-37.600169171728304</v>
      </c>
      <c r="M2377" s="201">
        <v>415.34755298882715</v>
      </c>
      <c r="N2377" s="201">
        <v>41.094000000000001</v>
      </c>
      <c r="O2377" s="255">
        <v>41.094000000000001</v>
      </c>
      <c r="P2377" s="255">
        <v>415.34755298882715</v>
      </c>
      <c r="Q2377" s="255">
        <v>-37.352341171728305</v>
      </c>
      <c r="R2377" s="256">
        <v>357.71031198178616</v>
      </c>
      <c r="S2377" s="256">
        <v>357.95813998178619</v>
      </c>
      <c r="T2377" s="256"/>
      <c r="U2377" s="170">
        <v>289.23168211538632</v>
      </c>
      <c r="V2377" s="170"/>
      <c r="W2377" s="170"/>
      <c r="X2377" s="168"/>
      <c r="Y2377" s="168"/>
      <c r="Z2377" s="168"/>
      <c r="AA2377" s="169"/>
      <c r="AB2377" s="168"/>
      <c r="AC2377" s="168"/>
      <c r="AD2377" s="168"/>
      <c r="AE2377" s="168"/>
      <c r="AF2377" s="168"/>
      <c r="AG2377" s="168"/>
      <c r="AH2377" s="168"/>
      <c r="AI2377" s="168"/>
      <c r="AJ2377" s="168"/>
      <c r="AK2377" s="168"/>
      <c r="AL2377" s="168"/>
      <c r="AM2377" s="168"/>
      <c r="AN2377" s="168"/>
      <c r="AO2377" s="168"/>
    </row>
    <row r="2378" spans="1:41" x14ac:dyDescent="0.25">
      <c r="A2378" s="286" t="s">
        <v>2423</v>
      </c>
      <c r="B2378" s="286" t="s">
        <v>2530</v>
      </c>
      <c r="C2378" s="286" t="s">
        <v>2174</v>
      </c>
      <c r="D2378" s="285">
        <v>3580</v>
      </c>
      <c r="E2378" s="260" t="s">
        <v>2523</v>
      </c>
      <c r="F2378" s="259"/>
      <c r="G2378" s="259" t="s">
        <v>4278</v>
      </c>
      <c r="H2378" s="258"/>
      <c r="I2378" s="255"/>
      <c r="J2378" s="257"/>
      <c r="K2378" s="256">
        <v>0</v>
      </c>
      <c r="L2378" s="201">
        <v>-37.352341171728305</v>
      </c>
      <c r="M2378" s="201">
        <v>415.34755298882715</v>
      </c>
      <c r="N2378" s="201">
        <v>41.094000000000001</v>
      </c>
      <c r="O2378" s="255">
        <v>41.094000000000001</v>
      </c>
      <c r="P2378" s="255">
        <v>415.34755298882715</v>
      </c>
      <c r="Q2378" s="255">
        <v>-37.352341171728305</v>
      </c>
      <c r="R2378" s="256">
        <v>357.95813998178619</v>
      </c>
      <c r="S2378" s="256">
        <v>357.95813998178619</v>
      </c>
      <c r="T2378" s="256"/>
      <c r="U2378" s="170">
        <v>289.47951011538635</v>
      </c>
      <c r="V2378" s="170"/>
      <c r="W2378" s="170"/>
      <c r="X2378" s="168"/>
      <c r="Y2378" s="168"/>
      <c r="Z2378" s="168"/>
      <c r="AA2378" s="169"/>
      <c r="AB2378" s="168"/>
      <c r="AC2378" s="168"/>
      <c r="AD2378" s="168"/>
      <c r="AE2378" s="168"/>
      <c r="AF2378" s="168"/>
      <c r="AG2378" s="168"/>
      <c r="AH2378" s="168"/>
      <c r="AI2378" s="168"/>
      <c r="AJ2378" s="168"/>
      <c r="AK2378" s="168"/>
      <c r="AL2378" s="168"/>
      <c r="AM2378" s="168"/>
      <c r="AN2378" s="168"/>
      <c r="AO2378" s="168"/>
    </row>
    <row r="2379" spans="1:41" x14ac:dyDescent="0.25">
      <c r="A2379" s="286"/>
      <c r="B2379" s="286"/>
      <c r="C2379" s="286"/>
      <c r="D2379" s="285"/>
      <c r="E2379" s="260"/>
      <c r="F2379" s="259"/>
      <c r="G2379" s="259"/>
      <c r="H2379" s="258"/>
      <c r="I2379" s="255"/>
      <c r="J2379" s="257"/>
      <c r="K2379" s="256">
        <v>0</v>
      </c>
      <c r="L2379" s="201">
        <v>-37.352341171728305</v>
      </c>
      <c r="M2379" s="201">
        <v>415.34755298882715</v>
      </c>
      <c r="N2379" s="201">
        <v>41.094000000000001</v>
      </c>
      <c r="O2379" s="255">
        <v>41.094000000000001</v>
      </c>
      <c r="P2379" s="255">
        <v>415.34755298882715</v>
      </c>
      <c r="Q2379" s="255">
        <v>-37.352341171728305</v>
      </c>
      <c r="R2379" s="256">
        <v>357.95813998178619</v>
      </c>
      <c r="S2379" s="256">
        <v>357.95813998178619</v>
      </c>
      <c r="T2379" s="256"/>
      <c r="U2379" s="170">
        <v>289.47951011538635</v>
      </c>
      <c r="V2379" s="170"/>
      <c r="W2379" s="170"/>
      <c r="X2379" s="168"/>
      <c r="Y2379" s="168"/>
      <c r="Z2379" s="168"/>
      <c r="AA2379" s="169"/>
      <c r="AB2379" s="168"/>
      <c r="AC2379" s="168"/>
      <c r="AD2379" s="168"/>
      <c r="AE2379" s="168"/>
      <c r="AF2379" s="168"/>
      <c r="AG2379" s="168"/>
      <c r="AH2379" s="168"/>
      <c r="AI2379" s="168"/>
      <c r="AJ2379" s="168"/>
      <c r="AK2379" s="168"/>
      <c r="AL2379" s="168"/>
      <c r="AM2379" s="168"/>
      <c r="AN2379" s="168"/>
      <c r="AO2379" s="168"/>
    </row>
    <row r="2380" spans="1:41" x14ac:dyDescent="0.25">
      <c r="A2380" s="286"/>
      <c r="B2380" s="286"/>
      <c r="C2380" s="286"/>
      <c r="D2380" s="285"/>
      <c r="E2380" s="260"/>
      <c r="F2380" s="259"/>
      <c r="G2380" s="259" t="s">
        <v>1962</v>
      </c>
      <c r="H2380" s="258"/>
      <c r="I2380" s="255"/>
      <c r="J2380" s="257"/>
      <c r="K2380" s="256">
        <v>0.15525</v>
      </c>
      <c r="L2380" s="201">
        <v>-37.274716171728301</v>
      </c>
      <c r="M2380" s="201">
        <v>415.34755298882715</v>
      </c>
      <c r="N2380" s="201">
        <v>41.094000000000001</v>
      </c>
      <c r="O2380" s="255">
        <v>41.094000000000001</v>
      </c>
      <c r="P2380" s="255">
        <v>415.34755298882715</v>
      </c>
      <c r="Q2380" s="255">
        <v>-37.197091171728303</v>
      </c>
      <c r="R2380" s="256">
        <v>358.0357649817862</v>
      </c>
      <c r="S2380" s="256">
        <v>358.11338998178621</v>
      </c>
      <c r="T2380" s="256"/>
      <c r="U2380" s="170">
        <v>289.55713511538636</v>
      </c>
      <c r="V2380" s="170"/>
      <c r="W2380" s="170"/>
      <c r="X2380" s="168"/>
      <c r="Y2380" s="168"/>
      <c r="Z2380" s="168"/>
      <c r="AA2380" s="169"/>
      <c r="AB2380" s="168"/>
      <c r="AC2380" s="168"/>
      <c r="AD2380" s="168"/>
      <c r="AE2380" s="168"/>
      <c r="AF2380" s="168"/>
      <c r="AG2380" s="168"/>
      <c r="AH2380" s="168"/>
      <c r="AI2380" s="168"/>
      <c r="AJ2380" s="168"/>
      <c r="AK2380" s="168"/>
      <c r="AL2380" s="168"/>
      <c r="AM2380" s="168"/>
      <c r="AN2380" s="168"/>
      <c r="AO2380" s="168"/>
    </row>
    <row r="2381" spans="1:41" x14ac:dyDescent="0.25">
      <c r="A2381" s="286" t="s">
        <v>2423</v>
      </c>
      <c r="B2381" s="286" t="s">
        <v>2530</v>
      </c>
      <c r="C2381" s="286" t="s">
        <v>2187</v>
      </c>
      <c r="D2381" s="285">
        <v>3584</v>
      </c>
      <c r="E2381" s="260" t="s">
        <v>2522</v>
      </c>
      <c r="F2381" s="259" t="s">
        <v>2185</v>
      </c>
      <c r="G2381" s="259" t="s">
        <v>2184</v>
      </c>
      <c r="H2381" s="258">
        <v>40</v>
      </c>
      <c r="I2381" s="255"/>
      <c r="J2381" s="257"/>
      <c r="K2381" s="256">
        <v>0.5</v>
      </c>
      <c r="L2381" s="201">
        <v>-36.947091171728303</v>
      </c>
      <c r="M2381" s="201">
        <v>415.34755298882715</v>
      </c>
      <c r="N2381" s="201">
        <v>41.094000000000001</v>
      </c>
      <c r="O2381" s="255">
        <v>41.094000000000001</v>
      </c>
      <c r="P2381" s="255">
        <v>415.34755298882715</v>
      </c>
      <c r="Q2381" s="255">
        <v>-36.697091171728303</v>
      </c>
      <c r="R2381" s="256">
        <v>358.36338998178621</v>
      </c>
      <c r="S2381" s="256">
        <v>358.61338998178621</v>
      </c>
      <c r="T2381" s="256"/>
      <c r="U2381" s="170">
        <v>289.88476011538637</v>
      </c>
      <c r="V2381" s="170"/>
      <c r="W2381" s="170"/>
      <c r="X2381" s="168"/>
      <c r="Y2381" s="168"/>
      <c r="Z2381" s="168"/>
      <c r="AA2381" s="169"/>
      <c r="AB2381" s="168"/>
      <c r="AC2381" s="168"/>
      <c r="AD2381" s="168"/>
      <c r="AE2381" s="168"/>
      <c r="AF2381" s="168"/>
      <c r="AG2381" s="168"/>
      <c r="AH2381" s="168"/>
      <c r="AI2381" s="168"/>
      <c r="AJ2381" s="168"/>
      <c r="AK2381" s="168"/>
      <c r="AL2381" s="168"/>
      <c r="AM2381" s="168"/>
      <c r="AN2381" s="168"/>
      <c r="AO2381" s="168"/>
    </row>
    <row r="2382" spans="1:41" x14ac:dyDescent="0.25">
      <c r="A2382" s="286"/>
      <c r="B2382" s="286"/>
      <c r="C2382" s="286"/>
      <c r="D2382" s="285"/>
      <c r="E2382" s="260" t="s">
        <v>619</v>
      </c>
      <c r="F2382" s="259"/>
      <c r="G2382" s="259" t="s">
        <v>1962</v>
      </c>
      <c r="H2382" s="258"/>
      <c r="I2382" s="255"/>
      <c r="J2382" s="257"/>
      <c r="K2382" s="256">
        <v>0.15525</v>
      </c>
      <c r="L2382" s="201">
        <v>-36.619466171728305</v>
      </c>
      <c r="M2382" s="201">
        <v>415.34755298882715</v>
      </c>
      <c r="N2382" s="201">
        <v>41.094000000000001</v>
      </c>
      <c r="O2382" s="255">
        <v>41.094000000000001</v>
      </c>
      <c r="P2382" s="255">
        <v>415.34755298882715</v>
      </c>
      <c r="Q2382" s="255">
        <v>-36.541841171728301</v>
      </c>
      <c r="R2382" s="256">
        <v>358.69101498178622</v>
      </c>
      <c r="S2382" s="256">
        <v>358.76863998178624</v>
      </c>
      <c r="T2382" s="256"/>
      <c r="U2382" s="170">
        <v>290.21238511538638</v>
      </c>
      <c r="V2382" s="170"/>
      <c r="W2382" s="170"/>
      <c r="X2382" s="168"/>
      <c r="Y2382" s="168"/>
      <c r="Z2382" s="168"/>
      <c r="AA2382" s="169"/>
      <c r="AB2382" s="168"/>
      <c r="AC2382" s="168"/>
      <c r="AD2382" s="168"/>
      <c r="AE2382" s="168"/>
      <c r="AF2382" s="168"/>
      <c r="AG2382" s="168"/>
      <c r="AH2382" s="168"/>
      <c r="AI2382" s="168"/>
      <c r="AJ2382" s="168"/>
      <c r="AK2382" s="168"/>
      <c r="AL2382" s="168"/>
      <c r="AM2382" s="168"/>
      <c r="AN2382" s="168"/>
      <c r="AO2382" s="168"/>
    </row>
    <row r="2383" spans="1:41" x14ac:dyDescent="0.25">
      <c r="A2383" s="286" t="s">
        <v>2423</v>
      </c>
      <c r="B2383" s="286" t="s">
        <v>2530</v>
      </c>
      <c r="C2383" s="286" t="s">
        <v>2183</v>
      </c>
      <c r="D2383" s="285">
        <v>3590</v>
      </c>
      <c r="E2383" s="260" t="s">
        <v>2521</v>
      </c>
      <c r="F2383" s="259"/>
      <c r="G2383" s="259" t="s">
        <v>2175</v>
      </c>
      <c r="H2383" s="258">
        <v>40</v>
      </c>
      <c r="I2383" s="255"/>
      <c r="J2383" s="257"/>
      <c r="K2383" s="256">
        <v>0.49565599999999999</v>
      </c>
      <c r="L2383" s="201">
        <v>-36.294013171728302</v>
      </c>
      <c r="M2383" s="201">
        <v>415.34755298882715</v>
      </c>
      <c r="N2383" s="201">
        <v>41.094000000000001</v>
      </c>
      <c r="O2383" s="255">
        <v>41.094000000000001</v>
      </c>
      <c r="P2383" s="255">
        <v>415.34755298882715</v>
      </c>
      <c r="Q2383" s="255">
        <v>-36.046185171728304</v>
      </c>
      <c r="R2383" s="256">
        <v>359.01646798178621</v>
      </c>
      <c r="S2383" s="256">
        <v>359.26429598178623</v>
      </c>
      <c r="T2383" s="256"/>
      <c r="U2383" s="170">
        <v>290.53783811538636</v>
      </c>
      <c r="V2383" s="170"/>
      <c r="W2383" s="170"/>
      <c r="X2383" s="168"/>
      <c r="Y2383" s="168"/>
      <c r="Z2383" s="168"/>
      <c r="AA2383" s="169"/>
      <c r="AB2383" s="168"/>
      <c r="AC2383" s="168"/>
      <c r="AD2383" s="168"/>
      <c r="AE2383" s="168"/>
      <c r="AF2383" s="168"/>
      <c r="AG2383" s="168"/>
      <c r="AH2383" s="168"/>
      <c r="AI2383" s="168"/>
      <c r="AJ2383" s="168"/>
      <c r="AK2383" s="168"/>
      <c r="AL2383" s="168"/>
      <c r="AM2383" s="168"/>
      <c r="AN2383" s="168"/>
      <c r="AO2383" s="168"/>
    </row>
    <row r="2384" spans="1:41" x14ac:dyDescent="0.25">
      <c r="A2384" s="286"/>
      <c r="B2384" s="286"/>
      <c r="C2384" s="286"/>
      <c r="D2384" s="285"/>
      <c r="E2384" s="260" t="s">
        <v>619</v>
      </c>
      <c r="F2384" s="259"/>
      <c r="G2384" s="259"/>
      <c r="H2384" s="258"/>
      <c r="I2384" s="255"/>
      <c r="J2384" s="257"/>
      <c r="K2384" s="256">
        <v>0</v>
      </c>
      <c r="L2384" s="201">
        <v>-36.046185171728304</v>
      </c>
      <c r="M2384" s="201">
        <v>415.34755298882715</v>
      </c>
      <c r="N2384" s="201">
        <v>41.094000000000001</v>
      </c>
      <c r="O2384" s="255">
        <v>41.094000000000001</v>
      </c>
      <c r="P2384" s="255">
        <v>415.34755298882715</v>
      </c>
      <c r="Q2384" s="255">
        <v>-36.046185171728304</v>
      </c>
      <c r="R2384" s="256">
        <v>359.26429598178623</v>
      </c>
      <c r="S2384" s="256">
        <v>359.26429598178623</v>
      </c>
      <c r="T2384" s="256"/>
      <c r="U2384" s="170">
        <v>290.78566611538639</v>
      </c>
      <c r="V2384" s="170"/>
      <c r="W2384" s="170"/>
      <c r="X2384" s="168"/>
      <c r="Y2384" s="168"/>
      <c r="Z2384" s="168"/>
      <c r="AA2384" s="169"/>
      <c r="AB2384" s="168"/>
      <c r="AC2384" s="168"/>
      <c r="AD2384" s="168"/>
      <c r="AE2384" s="168"/>
      <c r="AF2384" s="168"/>
      <c r="AG2384" s="168"/>
      <c r="AH2384" s="168"/>
      <c r="AI2384" s="168"/>
      <c r="AJ2384" s="168"/>
      <c r="AK2384" s="168"/>
      <c r="AL2384" s="168"/>
      <c r="AM2384" s="168"/>
      <c r="AN2384" s="168"/>
      <c r="AO2384" s="168"/>
    </row>
    <row r="2385" spans="1:41" x14ac:dyDescent="0.25">
      <c r="A2385" s="286"/>
      <c r="B2385" s="286"/>
      <c r="C2385" s="286"/>
      <c r="D2385" s="285"/>
      <c r="E2385" s="260"/>
      <c r="F2385" s="259"/>
      <c r="G2385" s="259"/>
      <c r="H2385" s="258"/>
      <c r="I2385" s="255"/>
      <c r="J2385" s="257"/>
      <c r="K2385" s="256">
        <v>0</v>
      </c>
      <c r="L2385" s="201">
        <v>-36.046185171728304</v>
      </c>
      <c r="M2385" s="201">
        <v>415.34755298882715</v>
      </c>
      <c r="N2385" s="201">
        <v>41.094000000000001</v>
      </c>
      <c r="O2385" s="255">
        <v>41.094000000000001</v>
      </c>
      <c r="P2385" s="255">
        <v>415.34755298882715</v>
      </c>
      <c r="Q2385" s="255">
        <v>-36.046185171728304</v>
      </c>
      <c r="R2385" s="256">
        <v>359.26429598178623</v>
      </c>
      <c r="S2385" s="256">
        <v>359.26429598178623</v>
      </c>
      <c r="T2385" s="256"/>
      <c r="U2385" s="170">
        <v>290.78566611538639</v>
      </c>
      <c r="V2385" s="170"/>
      <c r="W2385" s="170"/>
      <c r="X2385" s="168"/>
      <c r="Y2385" s="168"/>
      <c r="Z2385" s="168"/>
      <c r="AA2385" s="169"/>
      <c r="AB2385" s="168"/>
      <c r="AC2385" s="168"/>
      <c r="AD2385" s="168"/>
      <c r="AE2385" s="168"/>
      <c r="AF2385" s="168"/>
      <c r="AG2385" s="168"/>
      <c r="AH2385" s="168"/>
      <c r="AI2385" s="168"/>
      <c r="AJ2385" s="168"/>
      <c r="AK2385" s="168"/>
      <c r="AL2385" s="168"/>
      <c r="AM2385" s="168"/>
      <c r="AN2385" s="168"/>
      <c r="AO2385" s="168"/>
    </row>
    <row r="2386" spans="1:41" x14ac:dyDescent="0.25">
      <c r="A2386" s="286"/>
      <c r="B2386" s="286"/>
      <c r="C2386" s="286"/>
      <c r="D2386" s="285"/>
      <c r="E2386" s="260"/>
      <c r="F2386" s="259"/>
      <c r="G2386" s="259" t="s">
        <v>1962</v>
      </c>
      <c r="H2386" s="258"/>
      <c r="I2386" s="255"/>
      <c r="J2386" s="257"/>
      <c r="K2386" s="256">
        <v>9.9516999999999994E-2</v>
      </c>
      <c r="L2386" s="201">
        <v>-35.996426671728301</v>
      </c>
      <c r="M2386" s="201">
        <v>415.34755298882715</v>
      </c>
      <c r="N2386" s="201">
        <v>41.094000000000001</v>
      </c>
      <c r="O2386" s="255">
        <v>41.094000000000001</v>
      </c>
      <c r="P2386" s="255">
        <v>415.34755298882715</v>
      </c>
      <c r="Q2386" s="255">
        <v>-35.946668171728305</v>
      </c>
      <c r="R2386" s="256">
        <v>359.31405448178623</v>
      </c>
      <c r="S2386" s="256">
        <v>359.36381298178623</v>
      </c>
      <c r="T2386" s="256"/>
      <c r="U2386" s="170">
        <v>290.83542461538639</v>
      </c>
      <c r="V2386" s="170"/>
      <c r="W2386" s="170"/>
      <c r="X2386" s="168"/>
      <c r="Y2386" s="168"/>
      <c r="Z2386" s="168"/>
      <c r="AA2386" s="169"/>
      <c r="AB2386" s="168"/>
      <c r="AC2386" s="168"/>
      <c r="AD2386" s="168"/>
      <c r="AE2386" s="168"/>
      <c r="AF2386" s="168"/>
      <c r="AG2386" s="168"/>
      <c r="AH2386" s="168"/>
      <c r="AI2386" s="168"/>
      <c r="AJ2386" s="168"/>
      <c r="AK2386" s="168"/>
      <c r="AL2386" s="168"/>
      <c r="AM2386" s="168"/>
      <c r="AN2386" s="168"/>
      <c r="AO2386" s="168"/>
    </row>
    <row r="2387" spans="1:41" x14ac:dyDescent="0.25">
      <c r="A2387" s="286" t="s">
        <v>2423</v>
      </c>
      <c r="B2387" s="286" t="s">
        <v>2530</v>
      </c>
      <c r="C2387" s="286" t="s">
        <v>2181</v>
      </c>
      <c r="D2387" s="285">
        <v>3596</v>
      </c>
      <c r="E2387" s="260" t="s">
        <v>2520</v>
      </c>
      <c r="F2387" s="259"/>
      <c r="G2387" s="259" t="s">
        <v>2175</v>
      </c>
      <c r="H2387" s="258">
        <v>40</v>
      </c>
      <c r="I2387" s="255"/>
      <c r="J2387" s="257"/>
      <c r="K2387" s="256">
        <v>0.49565599999999999</v>
      </c>
      <c r="L2387" s="201">
        <v>-35.698840171728307</v>
      </c>
      <c r="M2387" s="201">
        <v>415.34755298882715</v>
      </c>
      <c r="N2387" s="201">
        <v>41.094000000000001</v>
      </c>
      <c r="O2387" s="255">
        <v>41.094000000000001</v>
      </c>
      <c r="P2387" s="255">
        <v>415.34755298882715</v>
      </c>
      <c r="Q2387" s="255">
        <v>-35.451012171728308</v>
      </c>
      <c r="R2387" s="256">
        <v>359.61164098178619</v>
      </c>
      <c r="S2387" s="256">
        <v>359.85946898178622</v>
      </c>
      <c r="T2387" s="256"/>
      <c r="U2387" s="170">
        <v>291.13301111538635</v>
      </c>
      <c r="V2387" s="170"/>
      <c r="W2387" s="170"/>
      <c r="X2387" s="168"/>
      <c r="Y2387" s="168"/>
      <c r="Z2387" s="168"/>
      <c r="AA2387" s="169"/>
      <c r="AB2387" s="168"/>
      <c r="AC2387" s="168"/>
      <c r="AD2387" s="168"/>
      <c r="AE2387" s="168"/>
      <c r="AF2387" s="168"/>
      <c r="AG2387" s="168"/>
      <c r="AH2387" s="168"/>
      <c r="AI2387" s="168"/>
      <c r="AJ2387" s="168"/>
      <c r="AK2387" s="168"/>
      <c r="AL2387" s="168"/>
      <c r="AM2387" s="168"/>
      <c r="AN2387" s="168"/>
      <c r="AO2387" s="168"/>
    </row>
    <row r="2388" spans="1:41" x14ac:dyDescent="0.25">
      <c r="A2388" s="286"/>
      <c r="B2388" s="286"/>
      <c r="C2388" s="286"/>
      <c r="D2388" s="285"/>
      <c r="E2388" s="260" t="s">
        <v>619</v>
      </c>
      <c r="F2388" s="259"/>
      <c r="G2388" s="259"/>
      <c r="H2388" s="258"/>
      <c r="I2388" s="255"/>
      <c r="J2388" s="257"/>
      <c r="K2388" s="256">
        <v>0</v>
      </c>
      <c r="L2388" s="201">
        <v>-35.451012171728308</v>
      </c>
      <c r="M2388" s="201">
        <v>415.34755298882715</v>
      </c>
      <c r="N2388" s="201">
        <v>41.094000000000001</v>
      </c>
      <c r="O2388" s="255">
        <v>41.094000000000001</v>
      </c>
      <c r="P2388" s="255">
        <v>415.34755298882715</v>
      </c>
      <c r="Q2388" s="255">
        <v>-35.451012171728308</v>
      </c>
      <c r="R2388" s="256">
        <v>359.85946898178622</v>
      </c>
      <c r="S2388" s="256">
        <v>359.85946898178622</v>
      </c>
      <c r="T2388" s="256"/>
      <c r="U2388" s="170">
        <v>291.38083911538638</v>
      </c>
      <c r="V2388" s="170"/>
      <c r="W2388" s="170"/>
      <c r="X2388" s="168"/>
      <c r="Y2388" s="168"/>
      <c r="Z2388" s="168"/>
      <c r="AA2388" s="169"/>
      <c r="AB2388" s="168"/>
      <c r="AC2388" s="168"/>
      <c r="AD2388" s="168"/>
      <c r="AE2388" s="168"/>
      <c r="AF2388" s="168"/>
      <c r="AG2388" s="168"/>
      <c r="AH2388" s="168"/>
      <c r="AI2388" s="168"/>
      <c r="AJ2388" s="168"/>
      <c r="AK2388" s="168"/>
      <c r="AL2388" s="168"/>
      <c r="AM2388" s="168"/>
      <c r="AN2388" s="168"/>
      <c r="AO2388" s="168"/>
    </row>
    <row r="2389" spans="1:41" x14ac:dyDescent="0.25">
      <c r="A2389" s="286"/>
      <c r="B2389" s="286"/>
      <c r="C2389" s="286"/>
      <c r="D2389" s="285"/>
      <c r="E2389" s="260"/>
      <c r="F2389" s="259"/>
      <c r="G2389" s="259"/>
      <c r="H2389" s="258"/>
      <c r="I2389" s="255"/>
      <c r="J2389" s="257"/>
      <c r="K2389" s="256">
        <v>0</v>
      </c>
      <c r="L2389" s="201">
        <v>-35.451012171728308</v>
      </c>
      <c r="M2389" s="201">
        <v>415.34755298882715</v>
      </c>
      <c r="N2389" s="201">
        <v>41.094000000000001</v>
      </c>
      <c r="O2389" s="255">
        <v>41.094000000000001</v>
      </c>
      <c r="P2389" s="255">
        <v>415.34755298882715</v>
      </c>
      <c r="Q2389" s="255">
        <v>-35.451012171728308</v>
      </c>
      <c r="R2389" s="256">
        <v>359.85946898178622</v>
      </c>
      <c r="S2389" s="256">
        <v>359.85946898178622</v>
      </c>
      <c r="T2389" s="256"/>
      <c r="U2389" s="170">
        <v>291.38083911538638</v>
      </c>
      <c r="V2389" s="170"/>
      <c r="W2389" s="170"/>
      <c r="X2389" s="168"/>
      <c r="Y2389" s="168"/>
      <c r="Z2389" s="168"/>
      <c r="AA2389" s="169"/>
      <c r="AB2389" s="168"/>
      <c r="AC2389" s="168"/>
      <c r="AD2389" s="168"/>
      <c r="AE2389" s="168"/>
      <c r="AF2389" s="168"/>
      <c r="AG2389" s="168"/>
      <c r="AH2389" s="168"/>
      <c r="AI2389" s="168"/>
      <c r="AJ2389" s="168"/>
      <c r="AK2389" s="168"/>
      <c r="AL2389" s="168"/>
      <c r="AM2389" s="168"/>
      <c r="AN2389" s="168"/>
      <c r="AO2389" s="168"/>
    </row>
    <row r="2390" spans="1:41" x14ac:dyDescent="0.25">
      <c r="A2390" s="286"/>
      <c r="B2390" s="286"/>
      <c r="C2390" s="286"/>
      <c r="D2390" s="285"/>
      <c r="E2390" s="260" t="s">
        <v>619</v>
      </c>
      <c r="F2390" s="259"/>
      <c r="G2390" s="259" t="s">
        <v>1962</v>
      </c>
      <c r="H2390" s="258"/>
      <c r="I2390" s="255"/>
      <c r="J2390" s="257"/>
      <c r="K2390" s="256">
        <v>9.9516999999999994E-2</v>
      </c>
      <c r="L2390" s="201">
        <v>-35.401253671728313</v>
      </c>
      <c r="M2390" s="201">
        <v>415.34755298882715</v>
      </c>
      <c r="N2390" s="201">
        <v>41.094000000000001</v>
      </c>
      <c r="O2390" s="255">
        <v>41.094000000000001</v>
      </c>
      <c r="P2390" s="255">
        <v>415.34755298882715</v>
      </c>
      <c r="Q2390" s="255">
        <v>-35.35149517172831</v>
      </c>
      <c r="R2390" s="256">
        <v>359.90922748178622</v>
      </c>
      <c r="S2390" s="256">
        <v>359.95898598178621</v>
      </c>
      <c r="T2390" s="256"/>
      <c r="U2390" s="170">
        <v>291.43059761538638</v>
      </c>
      <c r="V2390" s="170"/>
      <c r="W2390" s="170"/>
      <c r="X2390" s="168"/>
      <c r="Y2390" s="168"/>
      <c r="Z2390" s="168"/>
      <c r="AA2390" s="169"/>
      <c r="AB2390" s="168"/>
      <c r="AC2390" s="168"/>
      <c r="AD2390" s="168"/>
      <c r="AE2390" s="168"/>
      <c r="AF2390" s="168"/>
      <c r="AG2390" s="168"/>
      <c r="AH2390" s="168"/>
      <c r="AI2390" s="168"/>
      <c r="AJ2390" s="168"/>
      <c r="AK2390" s="168"/>
      <c r="AL2390" s="168"/>
      <c r="AM2390" s="168"/>
      <c r="AN2390" s="168"/>
      <c r="AO2390" s="168"/>
    </row>
    <row r="2391" spans="1:41" x14ac:dyDescent="0.25">
      <c r="A2391" s="286" t="s">
        <v>2423</v>
      </c>
      <c r="B2391" s="286" t="s">
        <v>2530</v>
      </c>
      <c r="C2391" s="286" t="s">
        <v>2179</v>
      </c>
      <c r="D2391" s="285">
        <v>3602</v>
      </c>
      <c r="E2391" s="260" t="s">
        <v>2519</v>
      </c>
      <c r="F2391" s="259"/>
      <c r="G2391" s="259" t="s">
        <v>2175</v>
      </c>
      <c r="H2391" s="258">
        <v>40</v>
      </c>
      <c r="I2391" s="255"/>
      <c r="J2391" s="257"/>
      <c r="K2391" s="256">
        <v>0.49565599999999999</v>
      </c>
      <c r="L2391" s="201">
        <v>-35.103667171728311</v>
      </c>
      <c r="M2391" s="201">
        <v>415.34755298882715</v>
      </c>
      <c r="N2391" s="201">
        <v>41.094000000000001</v>
      </c>
      <c r="O2391" s="255">
        <v>41.094000000000001</v>
      </c>
      <c r="P2391" s="255">
        <v>415.34755298882715</v>
      </c>
      <c r="Q2391" s="255">
        <v>-34.855839171728313</v>
      </c>
      <c r="R2391" s="256">
        <v>360.20681398178618</v>
      </c>
      <c r="S2391" s="256">
        <v>360.45464198178621</v>
      </c>
      <c r="T2391" s="256"/>
      <c r="U2391" s="170">
        <v>291.72818411538634</v>
      </c>
      <c r="V2391" s="170"/>
      <c r="W2391" s="170"/>
      <c r="X2391" s="168"/>
      <c r="Y2391" s="168"/>
      <c r="Z2391" s="168"/>
      <c r="AA2391" s="169"/>
      <c r="AB2391" s="168"/>
      <c r="AC2391" s="168"/>
      <c r="AD2391" s="168"/>
      <c r="AE2391" s="168"/>
      <c r="AF2391" s="168"/>
      <c r="AG2391" s="168"/>
      <c r="AH2391" s="168"/>
      <c r="AI2391" s="168"/>
      <c r="AJ2391" s="168"/>
      <c r="AK2391" s="168"/>
      <c r="AL2391" s="168"/>
      <c r="AM2391" s="168"/>
      <c r="AN2391" s="168"/>
      <c r="AO2391" s="168"/>
    </row>
    <row r="2392" spans="1:41" x14ac:dyDescent="0.25">
      <c r="A2392" s="286"/>
      <c r="B2392" s="286"/>
      <c r="C2392" s="286"/>
      <c r="D2392" s="285"/>
      <c r="E2392" s="260" t="s">
        <v>619</v>
      </c>
      <c r="F2392" s="259"/>
      <c r="G2392" s="259"/>
      <c r="H2392" s="258"/>
      <c r="I2392" s="255"/>
      <c r="J2392" s="257"/>
      <c r="K2392" s="256">
        <v>0</v>
      </c>
      <c r="L2392" s="201">
        <v>-34.855839171728313</v>
      </c>
      <c r="M2392" s="201">
        <v>415.34755298882715</v>
      </c>
      <c r="N2392" s="201">
        <v>41.094000000000001</v>
      </c>
      <c r="O2392" s="255">
        <v>41.094000000000001</v>
      </c>
      <c r="P2392" s="255">
        <v>415.34755298882715</v>
      </c>
      <c r="Q2392" s="255">
        <v>-34.855839171728313</v>
      </c>
      <c r="R2392" s="256">
        <v>360.45464198178621</v>
      </c>
      <c r="S2392" s="256">
        <v>360.45464198178621</v>
      </c>
      <c r="T2392" s="256"/>
      <c r="U2392" s="170">
        <v>291.97601211538637</v>
      </c>
      <c r="V2392" s="170"/>
      <c r="W2392" s="170"/>
      <c r="X2392" s="168"/>
      <c r="Y2392" s="168"/>
      <c r="Z2392" s="168"/>
      <c r="AA2392" s="169"/>
      <c r="AB2392" s="168"/>
      <c r="AC2392" s="168"/>
      <c r="AD2392" s="168"/>
      <c r="AE2392" s="168"/>
      <c r="AF2392" s="168"/>
      <c r="AG2392" s="168"/>
      <c r="AH2392" s="168"/>
      <c r="AI2392" s="168"/>
      <c r="AJ2392" s="168"/>
      <c r="AK2392" s="168"/>
      <c r="AL2392" s="168"/>
      <c r="AM2392" s="168"/>
      <c r="AN2392" s="168"/>
      <c r="AO2392" s="168"/>
    </row>
    <row r="2393" spans="1:41" x14ac:dyDescent="0.25">
      <c r="A2393" s="286"/>
      <c r="B2393" s="286"/>
      <c r="C2393" s="286"/>
      <c r="D2393" s="285"/>
      <c r="E2393" s="260"/>
      <c r="F2393" s="259"/>
      <c r="G2393" s="259"/>
      <c r="H2393" s="258"/>
      <c r="I2393" s="255"/>
      <c r="J2393" s="257"/>
      <c r="K2393" s="256">
        <v>0</v>
      </c>
      <c r="L2393" s="201">
        <v>-34.855839171728313</v>
      </c>
      <c r="M2393" s="201">
        <v>415.34755298882715</v>
      </c>
      <c r="N2393" s="201">
        <v>41.094000000000001</v>
      </c>
      <c r="O2393" s="255">
        <v>41.094000000000001</v>
      </c>
      <c r="P2393" s="255">
        <v>415.34755298882715</v>
      </c>
      <c r="Q2393" s="255">
        <v>-34.855839171728313</v>
      </c>
      <c r="R2393" s="256">
        <v>360.45464198178621</v>
      </c>
      <c r="S2393" s="256">
        <v>360.45464198178621</v>
      </c>
      <c r="T2393" s="256"/>
      <c r="U2393" s="170">
        <v>291.97601211538637</v>
      </c>
      <c r="V2393" s="170"/>
      <c r="W2393" s="170"/>
      <c r="X2393" s="168"/>
      <c r="Y2393" s="168"/>
      <c r="Z2393" s="168"/>
      <c r="AA2393" s="169"/>
      <c r="AB2393" s="168"/>
      <c r="AC2393" s="168"/>
      <c r="AD2393" s="168"/>
      <c r="AE2393" s="168"/>
      <c r="AF2393" s="168"/>
      <c r="AG2393" s="168"/>
      <c r="AH2393" s="168"/>
      <c r="AI2393" s="168"/>
      <c r="AJ2393" s="168"/>
      <c r="AK2393" s="168"/>
      <c r="AL2393" s="168"/>
      <c r="AM2393" s="168"/>
      <c r="AN2393" s="168"/>
      <c r="AO2393" s="168"/>
    </row>
    <row r="2394" spans="1:41" x14ac:dyDescent="0.25">
      <c r="A2394" s="286"/>
      <c r="B2394" s="286"/>
      <c r="C2394" s="286"/>
      <c r="D2394" s="285"/>
      <c r="E2394" s="260" t="s">
        <v>619</v>
      </c>
      <c r="F2394" s="259"/>
      <c r="G2394" s="259" t="s">
        <v>1962</v>
      </c>
      <c r="H2394" s="258"/>
      <c r="I2394" s="255"/>
      <c r="J2394" s="257"/>
      <c r="K2394" s="256">
        <v>9.9516999999999994E-2</v>
      </c>
      <c r="L2394" s="201">
        <v>-34.80608067172831</v>
      </c>
      <c r="M2394" s="201">
        <v>415.34755298882715</v>
      </c>
      <c r="N2394" s="201">
        <v>41.094000000000001</v>
      </c>
      <c r="O2394" s="255">
        <v>41.094000000000001</v>
      </c>
      <c r="P2394" s="255">
        <v>415.34755298882715</v>
      </c>
      <c r="Q2394" s="255">
        <v>-34.756322171728314</v>
      </c>
      <c r="R2394" s="256">
        <v>360.50440048178621</v>
      </c>
      <c r="S2394" s="256">
        <v>360.5541589817862</v>
      </c>
      <c r="T2394" s="256"/>
      <c r="U2394" s="170">
        <v>292.02577061538636</v>
      </c>
      <c r="V2394" s="170"/>
      <c r="W2394" s="170"/>
      <c r="X2394" s="168"/>
      <c r="Y2394" s="168"/>
      <c r="Z2394" s="168"/>
      <c r="AA2394" s="169"/>
      <c r="AB2394" s="168"/>
      <c r="AC2394" s="168"/>
      <c r="AD2394" s="168"/>
      <c r="AE2394" s="168"/>
      <c r="AF2394" s="168"/>
      <c r="AG2394" s="168"/>
      <c r="AH2394" s="168"/>
      <c r="AI2394" s="168"/>
      <c r="AJ2394" s="168"/>
      <c r="AK2394" s="168"/>
      <c r="AL2394" s="168"/>
      <c r="AM2394" s="168"/>
      <c r="AN2394" s="168"/>
      <c r="AO2394" s="168"/>
    </row>
    <row r="2395" spans="1:41" x14ac:dyDescent="0.25">
      <c r="A2395" s="286" t="s">
        <v>2423</v>
      </c>
      <c r="B2395" s="286" t="s">
        <v>2530</v>
      </c>
      <c r="C2395" s="286" t="s">
        <v>2177</v>
      </c>
      <c r="D2395" s="285">
        <v>3608</v>
      </c>
      <c r="E2395" s="260" t="s">
        <v>2518</v>
      </c>
      <c r="F2395" s="259"/>
      <c r="G2395" s="259" t="s">
        <v>2175</v>
      </c>
      <c r="H2395" s="258">
        <v>40</v>
      </c>
      <c r="I2395" s="255"/>
      <c r="J2395" s="257"/>
      <c r="K2395" s="256">
        <v>0.49565599999999999</v>
      </c>
      <c r="L2395" s="201">
        <v>-34.508494171728316</v>
      </c>
      <c r="M2395" s="201">
        <v>415.34755298882715</v>
      </c>
      <c r="N2395" s="201">
        <v>41.094000000000001</v>
      </c>
      <c r="O2395" s="255">
        <v>41.094000000000001</v>
      </c>
      <c r="P2395" s="255">
        <v>415.34755298882715</v>
      </c>
      <c r="Q2395" s="255">
        <v>-34.260666171728317</v>
      </c>
      <c r="R2395" s="256">
        <v>360.80198698178617</v>
      </c>
      <c r="S2395" s="256">
        <v>361.0498149817862</v>
      </c>
      <c r="T2395" s="256"/>
      <c r="U2395" s="170">
        <v>292.32335711538633</v>
      </c>
      <c r="V2395" s="170"/>
      <c r="W2395" s="170"/>
      <c r="X2395" s="168"/>
      <c r="Y2395" s="168"/>
      <c r="Z2395" s="168"/>
      <c r="AA2395" s="169"/>
      <c r="AB2395" s="168"/>
      <c r="AC2395" s="168"/>
      <c r="AD2395" s="168"/>
      <c r="AE2395" s="168"/>
      <c r="AF2395" s="168"/>
      <c r="AG2395" s="168"/>
      <c r="AH2395" s="168"/>
      <c r="AI2395" s="168"/>
      <c r="AJ2395" s="168"/>
      <c r="AK2395" s="168"/>
      <c r="AL2395" s="168"/>
      <c r="AM2395" s="168"/>
      <c r="AN2395" s="168"/>
      <c r="AO2395" s="168"/>
    </row>
    <row r="2396" spans="1:41" x14ac:dyDescent="0.25">
      <c r="A2396" s="286" t="s">
        <v>2423</v>
      </c>
      <c r="B2396" s="286" t="s">
        <v>2530</v>
      </c>
      <c r="C2396" s="286" t="s">
        <v>2174</v>
      </c>
      <c r="D2396" s="285">
        <v>3610</v>
      </c>
      <c r="E2396" s="260" t="s">
        <v>2517</v>
      </c>
      <c r="F2396" s="259"/>
      <c r="G2396" s="259" t="s">
        <v>4278</v>
      </c>
      <c r="H2396" s="258"/>
      <c r="I2396" s="255"/>
      <c r="J2396" s="257"/>
      <c r="K2396" s="256">
        <v>0</v>
      </c>
      <c r="L2396" s="201">
        <v>-34.260666171728317</v>
      </c>
      <c r="M2396" s="201">
        <v>415.34755298882715</v>
      </c>
      <c r="N2396" s="201">
        <v>41.094000000000001</v>
      </c>
      <c r="O2396" s="255">
        <v>41.094000000000001</v>
      </c>
      <c r="P2396" s="255">
        <v>415.34755298882715</v>
      </c>
      <c r="Q2396" s="255">
        <v>-34.260666171728317</v>
      </c>
      <c r="R2396" s="256">
        <v>361.0498149817862</v>
      </c>
      <c r="S2396" s="256">
        <v>361.0498149817862</v>
      </c>
      <c r="T2396" s="256"/>
      <c r="U2396" s="170">
        <v>292.57118511538636</v>
      </c>
      <c r="V2396" s="170"/>
      <c r="W2396" s="170"/>
      <c r="X2396" s="168"/>
      <c r="Y2396" s="168"/>
      <c r="Z2396" s="168"/>
      <c r="AA2396" s="169"/>
      <c r="AB2396" s="168"/>
      <c r="AC2396" s="168"/>
      <c r="AD2396" s="168"/>
      <c r="AE2396" s="168"/>
      <c r="AF2396" s="168"/>
      <c r="AG2396" s="168"/>
      <c r="AH2396" s="168"/>
      <c r="AI2396" s="168"/>
      <c r="AJ2396" s="168"/>
      <c r="AK2396" s="168"/>
      <c r="AL2396" s="168"/>
      <c r="AM2396" s="168"/>
      <c r="AN2396" s="168"/>
      <c r="AO2396" s="168"/>
    </row>
    <row r="2397" spans="1:41" x14ac:dyDescent="0.25">
      <c r="A2397" s="286"/>
      <c r="B2397" s="286"/>
      <c r="C2397" s="260"/>
      <c r="D2397" s="261"/>
      <c r="E2397" s="260"/>
      <c r="F2397" s="259"/>
      <c r="G2397" s="259"/>
      <c r="H2397" s="258"/>
      <c r="I2397" s="255"/>
      <c r="J2397" s="257"/>
      <c r="K2397" s="256">
        <v>0</v>
      </c>
      <c r="L2397" s="201">
        <v>-34.260666171728317</v>
      </c>
      <c r="M2397" s="201">
        <v>415.34755298882715</v>
      </c>
      <c r="N2397" s="201">
        <v>41.094000000000001</v>
      </c>
      <c r="O2397" s="255">
        <v>41.094000000000001</v>
      </c>
      <c r="P2397" s="255">
        <v>415.34755298882715</v>
      </c>
      <c r="Q2397" s="255">
        <v>-34.260666171728317</v>
      </c>
      <c r="R2397" s="256">
        <v>361.0498149817862</v>
      </c>
      <c r="S2397" s="256">
        <v>361.0498149817862</v>
      </c>
      <c r="T2397" s="256"/>
      <c r="U2397" s="170">
        <v>292.57118511538636</v>
      </c>
      <c r="V2397" s="170"/>
      <c r="W2397" s="170"/>
      <c r="X2397" s="168"/>
      <c r="Y2397" s="168"/>
      <c r="Z2397" s="168"/>
      <c r="AA2397" s="169"/>
      <c r="AB2397" s="168"/>
      <c r="AC2397" s="168"/>
      <c r="AD2397" s="168"/>
      <c r="AE2397" s="168"/>
      <c r="AF2397" s="168"/>
      <c r="AG2397" s="168"/>
      <c r="AH2397" s="168"/>
      <c r="AI2397" s="168"/>
      <c r="AJ2397" s="168"/>
      <c r="AK2397" s="168"/>
      <c r="AL2397" s="168"/>
      <c r="AM2397" s="168"/>
      <c r="AN2397" s="168"/>
      <c r="AO2397" s="168"/>
    </row>
    <row r="2398" spans="1:41" x14ac:dyDescent="0.25">
      <c r="A2398" s="286"/>
      <c r="B2398" s="286"/>
      <c r="C2398" s="286"/>
      <c r="D2398" s="285"/>
      <c r="E2398" s="260"/>
      <c r="F2398" s="259"/>
      <c r="G2398" s="259"/>
      <c r="H2398" s="258"/>
      <c r="I2398" s="255"/>
      <c r="J2398" s="257"/>
      <c r="K2398" s="256">
        <v>0.16770400000000002</v>
      </c>
      <c r="L2398" s="201">
        <v>-34.176814171728317</v>
      </c>
      <c r="M2398" s="201">
        <v>415.34755298882715</v>
      </c>
      <c r="N2398" s="201">
        <v>41.094000000000001</v>
      </c>
      <c r="O2398" s="255">
        <v>41.094000000000001</v>
      </c>
      <c r="P2398" s="255">
        <v>415.34755298882715</v>
      </c>
      <c r="Q2398" s="255">
        <v>-34.092962171728317</v>
      </c>
      <c r="R2398" s="256">
        <v>361.13366698178623</v>
      </c>
      <c r="S2398" s="256">
        <v>361.21751898178621</v>
      </c>
      <c r="T2398" s="263"/>
      <c r="U2398" s="170">
        <v>292.65503711538639</v>
      </c>
      <c r="V2398" s="170"/>
      <c r="W2398" s="170"/>
      <c r="X2398" s="168"/>
      <c r="Y2398" s="168"/>
      <c r="Z2398" s="168"/>
      <c r="AA2398" s="169"/>
      <c r="AB2398" s="168"/>
      <c r="AC2398" s="168"/>
      <c r="AD2398" s="168"/>
      <c r="AE2398" s="168"/>
      <c r="AF2398" s="168"/>
      <c r="AG2398" s="168"/>
      <c r="AH2398" s="168"/>
      <c r="AI2398" s="168"/>
      <c r="AJ2398" s="168"/>
      <c r="AK2398" s="168"/>
      <c r="AL2398" s="168"/>
      <c r="AM2398" s="168"/>
      <c r="AN2398" s="168"/>
      <c r="AO2398" s="168"/>
    </row>
    <row r="2399" spans="1:41" x14ac:dyDescent="0.25">
      <c r="A2399" s="260" t="s">
        <v>2423</v>
      </c>
      <c r="B2399" s="260" t="s">
        <v>2530</v>
      </c>
      <c r="C2399" s="260" t="s">
        <v>1981</v>
      </c>
      <c r="D2399" s="261">
        <v>3612</v>
      </c>
      <c r="E2399" s="255" t="s">
        <v>2516</v>
      </c>
      <c r="F2399" s="265"/>
      <c r="G2399" s="265" t="s">
        <v>1978</v>
      </c>
      <c r="H2399" s="284">
        <v>40</v>
      </c>
      <c r="I2399" s="255"/>
      <c r="J2399" s="257"/>
      <c r="K2399" s="255">
        <v>5.7403999999999997E-2</v>
      </c>
      <c r="L2399" s="201">
        <v>-34.064260171728321</v>
      </c>
      <c r="M2399" s="201">
        <v>415.34755298882715</v>
      </c>
      <c r="N2399" s="201">
        <v>41.094000000000001</v>
      </c>
      <c r="O2399" s="255">
        <v>41.094000000000001</v>
      </c>
      <c r="P2399" s="255">
        <v>415.34755298882715</v>
      </c>
      <c r="Q2399" s="255">
        <v>-34.035558171728319</v>
      </c>
      <c r="R2399" s="255">
        <v>361.24622098178622</v>
      </c>
      <c r="S2399" s="255">
        <v>361.27492298178623</v>
      </c>
      <c r="T2399" s="255"/>
      <c r="U2399" s="170">
        <v>292.76759111538638</v>
      </c>
      <c r="V2399" s="170"/>
      <c r="W2399" s="170"/>
      <c r="X2399" s="168"/>
      <c r="Y2399" s="168"/>
      <c r="Z2399" s="168"/>
      <c r="AA2399" s="169"/>
      <c r="AB2399" s="168"/>
      <c r="AC2399" s="168"/>
      <c r="AD2399" s="168"/>
      <c r="AE2399" s="168"/>
      <c r="AF2399" s="168"/>
      <c r="AG2399" s="168"/>
      <c r="AH2399" s="168"/>
      <c r="AI2399" s="168"/>
      <c r="AJ2399" s="168"/>
      <c r="AK2399" s="168"/>
      <c r="AL2399" s="168"/>
      <c r="AM2399" s="168"/>
      <c r="AN2399" s="168"/>
      <c r="AO2399" s="168"/>
    </row>
    <row r="2400" spans="1:41" x14ac:dyDescent="0.25">
      <c r="A2400" s="280"/>
      <c r="B2400" s="280"/>
      <c r="C2400" s="280"/>
      <c r="D2400" s="279"/>
      <c r="E2400" s="280" t="s">
        <v>619</v>
      </c>
      <c r="F2400" s="277"/>
      <c r="G2400" s="277" t="s">
        <v>1962</v>
      </c>
      <c r="H2400" s="276">
        <v>40</v>
      </c>
      <c r="I2400" s="274"/>
      <c r="J2400" s="275"/>
      <c r="K2400" s="274">
        <v>0.103502</v>
      </c>
      <c r="L2400" s="201">
        <v>-33.983807171728316</v>
      </c>
      <c r="M2400" s="201">
        <v>415.34755298882715</v>
      </c>
      <c r="N2400" s="201">
        <v>41.094000000000001</v>
      </c>
      <c r="O2400" s="273">
        <v>41.094000000000001</v>
      </c>
      <c r="P2400" s="273">
        <v>415.34755298882715</v>
      </c>
      <c r="Q2400" s="273">
        <v>-33.93205617172832</v>
      </c>
      <c r="R2400" s="273">
        <v>361.3266739817862</v>
      </c>
      <c r="S2400" s="273">
        <v>361.37842498178622</v>
      </c>
      <c r="T2400" s="273"/>
      <c r="U2400" s="170">
        <v>292.84804411538636</v>
      </c>
      <c r="V2400" s="170"/>
      <c r="W2400" s="170"/>
      <c r="X2400" s="168"/>
      <c r="Y2400" s="168"/>
      <c r="Z2400" s="168"/>
      <c r="AA2400" s="169"/>
      <c r="AB2400" s="168"/>
      <c r="AC2400" s="168"/>
      <c r="AD2400" s="168"/>
      <c r="AE2400" s="168"/>
      <c r="AF2400" s="168"/>
      <c r="AG2400" s="168"/>
      <c r="AH2400" s="168"/>
      <c r="AI2400" s="168"/>
      <c r="AJ2400" s="168"/>
      <c r="AK2400" s="168"/>
      <c r="AL2400" s="168"/>
      <c r="AM2400" s="168"/>
      <c r="AN2400" s="168"/>
      <c r="AO2400" s="168"/>
    </row>
    <row r="2401" spans="1:41" x14ac:dyDescent="0.25">
      <c r="A2401" s="280" t="s">
        <v>2423</v>
      </c>
      <c r="B2401" s="280" t="s">
        <v>2515</v>
      </c>
      <c r="C2401" s="280" t="s">
        <v>111</v>
      </c>
      <c r="D2401" s="279">
        <v>3614</v>
      </c>
      <c r="E2401" s="278" t="s">
        <v>1402</v>
      </c>
      <c r="F2401" s="277" t="s">
        <v>2169</v>
      </c>
      <c r="G2401" s="277" t="s">
        <v>1951</v>
      </c>
      <c r="H2401" s="276"/>
      <c r="I2401" s="273"/>
      <c r="J2401" s="275"/>
      <c r="K2401" s="274">
        <v>0</v>
      </c>
      <c r="L2401" s="201">
        <v>-33.93205617172832</v>
      </c>
      <c r="M2401" s="201">
        <v>415.34755298882715</v>
      </c>
      <c r="N2401" s="201">
        <v>41.094000000000001</v>
      </c>
      <c r="O2401" s="273">
        <v>41.094000000000001</v>
      </c>
      <c r="P2401" s="273">
        <v>415.34755298882715</v>
      </c>
      <c r="Q2401" s="273">
        <v>-33.93205617172832</v>
      </c>
      <c r="R2401" s="273">
        <v>361.37842498178622</v>
      </c>
      <c r="S2401" s="273">
        <v>361.37842498178622</v>
      </c>
      <c r="T2401" s="273"/>
      <c r="U2401" s="170">
        <v>292.89979511538638</v>
      </c>
      <c r="V2401" s="170"/>
      <c r="W2401" s="170"/>
      <c r="X2401" s="168"/>
      <c r="Y2401" s="168"/>
      <c r="Z2401" s="168"/>
      <c r="AA2401" s="169"/>
      <c r="AB2401" s="168"/>
      <c r="AC2401" s="168"/>
      <c r="AD2401" s="168"/>
      <c r="AE2401" s="168"/>
      <c r="AF2401" s="168"/>
      <c r="AG2401" s="168"/>
      <c r="AH2401" s="168"/>
      <c r="AI2401" s="168"/>
      <c r="AJ2401" s="168"/>
      <c r="AK2401" s="168"/>
      <c r="AL2401" s="168"/>
      <c r="AM2401" s="168"/>
      <c r="AN2401" s="168"/>
      <c r="AO2401" s="168"/>
    </row>
    <row r="2402" spans="1:41" x14ac:dyDescent="0.25">
      <c r="A2402" s="280"/>
      <c r="B2402" s="280"/>
      <c r="C2402" s="280"/>
      <c r="D2402" s="279"/>
      <c r="E2402" s="283" t="s">
        <v>619</v>
      </c>
      <c r="F2402" s="277"/>
      <c r="G2402" s="277" t="s">
        <v>1969</v>
      </c>
      <c r="H2402" s="282"/>
      <c r="I2402" s="281"/>
      <c r="J2402" s="275"/>
      <c r="K2402" s="274">
        <v>0.14528199999999999</v>
      </c>
      <c r="L2402" s="201">
        <v>-33.859415171728315</v>
      </c>
      <c r="M2402" s="201">
        <v>415.34755298882715</v>
      </c>
      <c r="N2402" s="201">
        <v>41.094000000000001</v>
      </c>
      <c r="O2402" s="273">
        <v>41.094000000000001</v>
      </c>
      <c r="P2402" s="273">
        <v>415.34755298882715</v>
      </c>
      <c r="Q2402" s="273">
        <v>-33.786774171728318</v>
      </c>
      <c r="R2402" s="273">
        <v>361.45106598178626</v>
      </c>
      <c r="S2402" s="273">
        <v>361.52370698178623</v>
      </c>
      <c r="T2402" s="273"/>
      <c r="U2402" s="170">
        <v>292.97243611538642</v>
      </c>
      <c r="V2402" s="170"/>
      <c r="W2402" s="170"/>
      <c r="X2402" s="168"/>
      <c r="Y2402" s="168"/>
      <c r="Z2402" s="168"/>
      <c r="AA2402" s="169"/>
      <c r="AB2402" s="168"/>
      <c r="AC2402" s="168"/>
      <c r="AD2402" s="168"/>
      <c r="AE2402" s="168"/>
      <c r="AF2402" s="168"/>
      <c r="AG2402" s="168"/>
      <c r="AH2402" s="168"/>
      <c r="AI2402" s="168"/>
      <c r="AJ2402" s="168"/>
      <c r="AK2402" s="168"/>
      <c r="AL2402" s="168"/>
      <c r="AM2402" s="168"/>
      <c r="AN2402" s="168"/>
      <c r="AO2402" s="168"/>
    </row>
    <row r="2403" spans="1:41" x14ac:dyDescent="0.25">
      <c r="A2403" s="280" t="s">
        <v>2423</v>
      </c>
      <c r="B2403" s="280" t="s">
        <v>2515</v>
      </c>
      <c r="C2403" s="280" t="s">
        <v>2087</v>
      </c>
      <c r="D2403" s="279">
        <v>3615</v>
      </c>
      <c r="E2403" s="278" t="s">
        <v>2514</v>
      </c>
      <c r="F2403" s="277"/>
      <c r="G2403" s="277" t="s">
        <v>2085</v>
      </c>
      <c r="H2403" s="276"/>
      <c r="I2403" s="273"/>
      <c r="J2403" s="275"/>
      <c r="K2403" s="274">
        <v>0</v>
      </c>
      <c r="L2403" s="201">
        <v>-33.786774171728318</v>
      </c>
      <c r="M2403" s="201">
        <v>415.34755298882715</v>
      </c>
      <c r="N2403" s="201">
        <v>41.094000000000001</v>
      </c>
      <c r="O2403" s="273">
        <v>41.094000000000001</v>
      </c>
      <c r="P2403" s="273">
        <v>415.34755298882715</v>
      </c>
      <c r="Q2403" s="273">
        <v>-33.786774171728318</v>
      </c>
      <c r="R2403" s="273">
        <v>361.52370698178623</v>
      </c>
      <c r="S2403" s="273">
        <v>361.52370698178623</v>
      </c>
      <c r="T2403" s="273"/>
      <c r="U2403" s="170">
        <v>293.04507711538639</v>
      </c>
      <c r="V2403" s="170"/>
      <c r="W2403" s="170"/>
      <c r="X2403" s="168"/>
      <c r="Y2403" s="168"/>
      <c r="Z2403" s="168"/>
      <c r="AA2403" s="169"/>
      <c r="AB2403" s="168"/>
      <c r="AC2403" s="168"/>
      <c r="AD2403" s="168"/>
      <c r="AE2403" s="168"/>
      <c r="AF2403" s="168"/>
      <c r="AG2403" s="168"/>
      <c r="AH2403" s="168"/>
      <c r="AI2403" s="168"/>
      <c r="AJ2403" s="168"/>
      <c r="AK2403" s="168"/>
      <c r="AL2403" s="168"/>
      <c r="AM2403" s="168"/>
      <c r="AN2403" s="168"/>
      <c r="AO2403" s="168"/>
    </row>
    <row r="2404" spans="1:41" x14ac:dyDescent="0.25">
      <c r="A2404" s="280"/>
      <c r="B2404" s="280"/>
      <c r="C2404" s="280"/>
      <c r="D2404" s="279"/>
      <c r="E2404" s="283" t="s">
        <v>619</v>
      </c>
      <c r="F2404" s="277"/>
      <c r="G2404" s="277" t="s">
        <v>1969</v>
      </c>
      <c r="H2404" s="282"/>
      <c r="I2404" s="281"/>
      <c r="J2404" s="275"/>
      <c r="K2404" s="274">
        <v>0</v>
      </c>
      <c r="L2404" s="201">
        <v>-33.786774171728318</v>
      </c>
      <c r="M2404" s="201">
        <v>415.34755298882715</v>
      </c>
      <c r="N2404" s="201">
        <v>41.094000000000001</v>
      </c>
      <c r="O2404" s="273">
        <v>41.094000000000001</v>
      </c>
      <c r="P2404" s="273">
        <v>415.34755298882715</v>
      </c>
      <c r="Q2404" s="273">
        <v>-33.786774171728318</v>
      </c>
      <c r="R2404" s="273">
        <v>361.52370698178623</v>
      </c>
      <c r="S2404" s="273">
        <v>361.52370698178623</v>
      </c>
      <c r="T2404" s="273"/>
      <c r="U2404" s="170">
        <v>293.04507711538639</v>
      </c>
      <c r="V2404" s="170"/>
      <c r="W2404" s="170"/>
      <c r="X2404" s="168"/>
      <c r="Y2404" s="168"/>
      <c r="Z2404" s="168"/>
      <c r="AA2404" s="169"/>
      <c r="AB2404" s="168"/>
      <c r="AC2404" s="168"/>
      <c r="AD2404" s="168"/>
      <c r="AE2404" s="168"/>
      <c r="AF2404" s="168"/>
      <c r="AG2404" s="168"/>
      <c r="AH2404" s="168"/>
      <c r="AI2404" s="168"/>
      <c r="AJ2404" s="168"/>
      <c r="AK2404" s="168"/>
      <c r="AL2404" s="168"/>
      <c r="AM2404" s="168"/>
      <c r="AN2404" s="168"/>
      <c r="AO2404" s="168"/>
    </row>
    <row r="2405" spans="1:41" x14ac:dyDescent="0.25">
      <c r="A2405" s="280" t="s">
        <v>2423</v>
      </c>
      <c r="B2405" s="280" t="s">
        <v>2515</v>
      </c>
      <c r="C2405" s="280" t="s">
        <v>1990</v>
      </c>
      <c r="D2405" s="279">
        <v>3615</v>
      </c>
      <c r="E2405" s="278" t="s">
        <v>2513</v>
      </c>
      <c r="F2405" s="277" t="s">
        <v>1988</v>
      </c>
      <c r="G2405" s="277" t="s">
        <v>1987</v>
      </c>
      <c r="H2405" s="276"/>
      <c r="I2405" s="273"/>
      <c r="J2405" s="275"/>
      <c r="K2405" s="274">
        <v>0</v>
      </c>
      <c r="L2405" s="201">
        <v>-33.786774171728318</v>
      </c>
      <c r="M2405" s="201">
        <v>415.34755298882715</v>
      </c>
      <c r="N2405" s="201">
        <v>41.094000000000001</v>
      </c>
      <c r="O2405" s="273">
        <v>41.094000000000001</v>
      </c>
      <c r="P2405" s="273">
        <v>415.34755298882715</v>
      </c>
      <c r="Q2405" s="273">
        <v>-33.786774171728318</v>
      </c>
      <c r="R2405" s="273">
        <v>361.52370698178623</v>
      </c>
      <c r="S2405" s="273">
        <v>361.52370698178623</v>
      </c>
      <c r="T2405" s="273"/>
      <c r="U2405" s="170">
        <v>293.04507711538639</v>
      </c>
      <c r="V2405" s="170"/>
      <c r="W2405" s="170"/>
      <c r="X2405" s="168"/>
      <c r="Y2405" s="168"/>
      <c r="Z2405" s="168"/>
      <c r="AA2405" s="169"/>
      <c r="AB2405" s="168"/>
      <c r="AC2405" s="168"/>
      <c r="AD2405" s="168"/>
      <c r="AE2405" s="168"/>
      <c r="AF2405" s="168"/>
      <c r="AG2405" s="168"/>
      <c r="AH2405" s="168"/>
      <c r="AI2405" s="168"/>
      <c r="AJ2405" s="168"/>
      <c r="AK2405" s="168"/>
      <c r="AL2405" s="168"/>
      <c r="AM2405" s="168"/>
      <c r="AN2405" s="168"/>
      <c r="AO2405" s="168"/>
    </row>
    <row r="2406" spans="1:41" x14ac:dyDescent="0.25">
      <c r="A2406" s="280"/>
      <c r="B2406" s="280"/>
      <c r="C2406" s="280"/>
      <c r="D2406" s="279"/>
      <c r="E2406" s="278" t="s">
        <v>619</v>
      </c>
      <c r="F2406" s="277"/>
      <c r="G2406" s="277" t="s">
        <v>1962</v>
      </c>
      <c r="H2406" s="276">
        <v>40</v>
      </c>
      <c r="I2406" s="273"/>
      <c r="J2406" s="275"/>
      <c r="K2406" s="274">
        <v>0.13121600000000003</v>
      </c>
      <c r="L2406" s="201">
        <v>-33.721166171728314</v>
      </c>
      <c r="M2406" s="201">
        <v>415.34755298882715</v>
      </c>
      <c r="N2406" s="201">
        <v>41.094000000000001</v>
      </c>
      <c r="O2406" s="273">
        <v>41.094000000000001</v>
      </c>
      <c r="P2406" s="273">
        <v>415.34755298882715</v>
      </c>
      <c r="Q2406" s="273">
        <v>-33.655558171728316</v>
      </c>
      <c r="R2406" s="273">
        <v>361.58931498178623</v>
      </c>
      <c r="S2406" s="273">
        <v>361.65492298178623</v>
      </c>
      <c r="T2406" s="273"/>
      <c r="U2406" s="170">
        <v>293.11068511538639</v>
      </c>
      <c r="V2406" s="170"/>
      <c r="W2406" s="170"/>
      <c r="X2406" s="170"/>
      <c r="Y2406" s="168"/>
      <c r="Z2406" s="168"/>
      <c r="AA2406" s="169"/>
      <c r="AB2406" s="168"/>
      <c r="AC2406" s="168"/>
      <c r="AD2406" s="168"/>
      <c r="AE2406" s="168"/>
      <c r="AF2406" s="168"/>
      <c r="AG2406" s="168"/>
      <c r="AH2406" s="168"/>
      <c r="AI2406" s="168"/>
      <c r="AJ2406" s="168"/>
      <c r="AK2406" s="168"/>
      <c r="AL2406" s="168"/>
      <c r="AM2406" s="168"/>
      <c r="AN2406" s="168"/>
      <c r="AO2406" s="168"/>
    </row>
    <row r="2407" spans="1:41" x14ac:dyDescent="0.25">
      <c r="A2407" s="260" t="s">
        <v>2423</v>
      </c>
      <c r="B2407" s="260" t="s">
        <v>2512</v>
      </c>
      <c r="C2407" s="260" t="s">
        <v>1981</v>
      </c>
      <c r="D2407" s="261">
        <v>3617</v>
      </c>
      <c r="E2407" s="255" t="s">
        <v>2511</v>
      </c>
      <c r="F2407" s="265"/>
      <c r="G2407" s="265" t="s">
        <v>1978</v>
      </c>
      <c r="H2407" s="284">
        <v>40</v>
      </c>
      <c r="I2407" s="255"/>
      <c r="J2407" s="257"/>
      <c r="K2407" s="255">
        <v>5.7403999999999997E-2</v>
      </c>
      <c r="L2407" s="201">
        <v>-33.626856171728321</v>
      </c>
      <c r="M2407" s="201">
        <v>415.34755298882715</v>
      </c>
      <c r="N2407" s="201">
        <v>41.094000000000001</v>
      </c>
      <c r="O2407" s="255">
        <v>41.094000000000001</v>
      </c>
      <c r="P2407" s="255">
        <v>415.34755298882715</v>
      </c>
      <c r="Q2407" s="255">
        <v>-33.598154171728318</v>
      </c>
      <c r="R2407" s="255">
        <v>361.68362498178624</v>
      </c>
      <c r="S2407" s="255">
        <v>361.71232698178625</v>
      </c>
      <c r="T2407" s="255"/>
      <c r="U2407" s="170">
        <v>293.2049951153864</v>
      </c>
      <c r="V2407" s="170"/>
      <c r="W2407" s="170"/>
      <c r="X2407" s="168"/>
      <c r="Y2407" s="168"/>
      <c r="Z2407" s="168"/>
      <c r="AA2407" s="169"/>
      <c r="AB2407" s="168"/>
      <c r="AC2407" s="168"/>
      <c r="AD2407" s="168"/>
      <c r="AE2407" s="168"/>
      <c r="AF2407" s="168"/>
      <c r="AG2407" s="168"/>
      <c r="AH2407" s="168"/>
      <c r="AI2407" s="168"/>
      <c r="AJ2407" s="168"/>
      <c r="AK2407" s="168"/>
      <c r="AL2407" s="168"/>
      <c r="AM2407" s="168"/>
      <c r="AN2407" s="168"/>
      <c r="AO2407" s="168"/>
    </row>
    <row r="2408" spans="1:41" x14ac:dyDescent="0.25">
      <c r="A2408" s="286"/>
      <c r="B2408" s="286"/>
      <c r="C2408" s="286"/>
      <c r="D2408" s="285"/>
      <c r="E2408" s="260" t="s">
        <v>619</v>
      </c>
      <c r="F2408" s="259"/>
      <c r="G2408" s="259" t="s">
        <v>2198</v>
      </c>
      <c r="H2408" s="258"/>
      <c r="I2408" s="255"/>
      <c r="J2408" s="257"/>
      <c r="K2408" s="256">
        <v>0.16770400000000002</v>
      </c>
      <c r="L2408" s="201">
        <v>-33.514302171728318</v>
      </c>
      <c r="M2408" s="201">
        <v>415.34755298882715</v>
      </c>
      <c r="N2408" s="201">
        <v>41.094000000000001</v>
      </c>
      <c r="O2408" s="255">
        <v>41.094000000000001</v>
      </c>
      <c r="P2408" s="255">
        <v>415.34755298882715</v>
      </c>
      <c r="Q2408" s="255">
        <v>-33.430450171728317</v>
      </c>
      <c r="R2408" s="256">
        <v>361.79617898178628</v>
      </c>
      <c r="S2408" s="256">
        <v>361.88003098178626</v>
      </c>
      <c r="T2408" s="263"/>
      <c r="U2408" s="170">
        <v>293.31754911538644</v>
      </c>
      <c r="V2408" s="170"/>
      <c r="W2408" s="170"/>
      <c r="X2408" s="168"/>
      <c r="Y2408" s="168"/>
      <c r="Z2408" s="168"/>
      <c r="AA2408" s="169"/>
      <c r="AB2408" s="168"/>
      <c r="AC2408" s="168"/>
      <c r="AD2408" s="168"/>
      <c r="AE2408" s="168"/>
      <c r="AF2408" s="168"/>
      <c r="AG2408" s="168"/>
      <c r="AH2408" s="168"/>
      <c r="AI2408" s="168"/>
      <c r="AJ2408" s="168"/>
      <c r="AK2408" s="168"/>
      <c r="AL2408" s="168"/>
      <c r="AM2408" s="168"/>
      <c r="AN2408" s="168"/>
      <c r="AO2408" s="168"/>
    </row>
    <row r="2409" spans="1:41" x14ac:dyDescent="0.25">
      <c r="A2409" s="286" t="s">
        <v>2423</v>
      </c>
      <c r="B2409" s="286" t="s">
        <v>2512</v>
      </c>
      <c r="C2409" s="286" t="s">
        <v>2197</v>
      </c>
      <c r="D2409" s="285">
        <v>3621</v>
      </c>
      <c r="E2409" s="260" t="s">
        <v>2510</v>
      </c>
      <c r="F2409" s="259"/>
      <c r="G2409" s="259" t="s">
        <v>2175</v>
      </c>
      <c r="H2409" s="258">
        <v>40</v>
      </c>
      <c r="I2409" s="255"/>
      <c r="J2409" s="257"/>
      <c r="K2409" s="256">
        <v>0.49565599999999999</v>
      </c>
      <c r="L2409" s="201">
        <v>-33.182622171728319</v>
      </c>
      <c r="M2409" s="201">
        <v>415.34755298882715</v>
      </c>
      <c r="N2409" s="201">
        <v>41.094000000000001</v>
      </c>
      <c r="O2409" s="255">
        <v>41.094000000000001</v>
      </c>
      <c r="P2409" s="255">
        <v>415.34755298882715</v>
      </c>
      <c r="Q2409" s="255">
        <v>-32.934794171728321</v>
      </c>
      <c r="R2409" s="256">
        <v>362.12785898178623</v>
      </c>
      <c r="S2409" s="256">
        <v>362.37568698178626</v>
      </c>
      <c r="T2409" s="256"/>
      <c r="U2409" s="170">
        <v>293.64922911538639</v>
      </c>
      <c r="V2409" s="170"/>
      <c r="W2409" s="170"/>
      <c r="X2409" s="168"/>
      <c r="Y2409" s="168"/>
      <c r="Z2409" s="168"/>
      <c r="AA2409" s="169"/>
      <c r="AB2409" s="168"/>
      <c r="AC2409" s="168"/>
      <c r="AD2409" s="168"/>
      <c r="AE2409" s="168"/>
      <c r="AF2409" s="168"/>
      <c r="AG2409" s="168"/>
      <c r="AH2409" s="168"/>
      <c r="AI2409" s="168"/>
      <c r="AJ2409" s="168"/>
      <c r="AK2409" s="168"/>
      <c r="AL2409" s="168"/>
      <c r="AM2409" s="168"/>
      <c r="AN2409" s="168"/>
      <c r="AO2409" s="168"/>
    </row>
    <row r="2410" spans="1:41" x14ac:dyDescent="0.25">
      <c r="A2410" s="286" t="s">
        <v>2423</v>
      </c>
      <c r="B2410" s="286" t="s">
        <v>2512</v>
      </c>
      <c r="C2410" s="286" t="s">
        <v>859</v>
      </c>
      <c r="D2410" s="285">
        <v>3624</v>
      </c>
      <c r="E2410" s="260" t="s">
        <v>1864</v>
      </c>
      <c r="F2410" s="259" t="s">
        <v>4275</v>
      </c>
      <c r="G2410" s="259" t="s">
        <v>4276</v>
      </c>
      <c r="H2410" s="258"/>
      <c r="I2410" s="255"/>
      <c r="J2410" s="257"/>
      <c r="K2410" s="256">
        <v>0</v>
      </c>
      <c r="L2410" s="201">
        <v>-32.934794171728321</v>
      </c>
      <c r="M2410" s="201">
        <v>415.34755298882715</v>
      </c>
      <c r="N2410" s="201">
        <v>41.094000000000001</v>
      </c>
      <c r="O2410" s="255">
        <v>41.094000000000001</v>
      </c>
      <c r="P2410" s="255">
        <v>415.34755298882715</v>
      </c>
      <c r="Q2410" s="255">
        <v>-32.934794171728321</v>
      </c>
      <c r="R2410" s="256">
        <v>362.37568698178626</v>
      </c>
      <c r="S2410" s="256">
        <v>362.37568698178626</v>
      </c>
      <c r="T2410" s="256"/>
      <c r="U2410" s="170">
        <v>293.89705711538642</v>
      </c>
      <c r="V2410" s="170"/>
      <c r="W2410" s="170"/>
      <c r="X2410" s="168"/>
      <c r="Y2410" s="168"/>
      <c r="Z2410" s="168"/>
      <c r="AA2410" s="169"/>
      <c r="AB2410" s="168"/>
      <c r="AC2410" s="168"/>
      <c r="AD2410" s="168"/>
      <c r="AE2410" s="168"/>
      <c r="AF2410" s="168"/>
      <c r="AG2410" s="168"/>
      <c r="AH2410" s="168"/>
      <c r="AI2410" s="168"/>
      <c r="AJ2410" s="168"/>
      <c r="AK2410" s="168"/>
      <c r="AL2410" s="168"/>
      <c r="AM2410" s="168"/>
      <c r="AN2410" s="168"/>
      <c r="AO2410" s="168"/>
    </row>
    <row r="2411" spans="1:41" x14ac:dyDescent="0.25">
      <c r="A2411" s="286"/>
      <c r="B2411" s="286"/>
      <c r="C2411" s="286"/>
      <c r="D2411" s="285"/>
      <c r="E2411" s="260"/>
      <c r="F2411" s="259"/>
      <c r="G2411" s="259"/>
      <c r="H2411" s="258"/>
      <c r="I2411" s="255"/>
      <c r="J2411" s="257"/>
      <c r="K2411" s="256">
        <v>0</v>
      </c>
      <c r="L2411" s="201">
        <v>-32.934794171728321</v>
      </c>
      <c r="M2411" s="201">
        <v>415.34755298882715</v>
      </c>
      <c r="N2411" s="201">
        <v>41.094000000000001</v>
      </c>
      <c r="O2411" s="255">
        <v>41.094000000000001</v>
      </c>
      <c r="P2411" s="255">
        <v>415.34755298882715</v>
      </c>
      <c r="Q2411" s="255">
        <v>-32.934794171728321</v>
      </c>
      <c r="R2411" s="256">
        <v>362.37568698178626</v>
      </c>
      <c r="S2411" s="256">
        <v>362.37568698178626</v>
      </c>
      <c r="T2411" s="256"/>
      <c r="U2411" s="170">
        <v>293.89705711538642</v>
      </c>
      <c r="V2411" s="170"/>
      <c r="W2411" s="170"/>
      <c r="X2411" s="168"/>
      <c r="Y2411" s="168"/>
      <c r="Z2411" s="168"/>
      <c r="AA2411" s="169"/>
      <c r="AB2411" s="168"/>
      <c r="AC2411" s="168"/>
      <c r="AD2411" s="168"/>
      <c r="AE2411" s="168"/>
      <c r="AF2411" s="168"/>
      <c r="AG2411" s="168"/>
      <c r="AH2411" s="168"/>
      <c r="AI2411" s="168"/>
      <c r="AJ2411" s="168"/>
      <c r="AK2411" s="168"/>
      <c r="AL2411" s="168"/>
      <c r="AM2411" s="168"/>
      <c r="AN2411" s="168"/>
      <c r="AO2411" s="168"/>
    </row>
    <row r="2412" spans="1:41" x14ac:dyDescent="0.25">
      <c r="A2412" s="286"/>
      <c r="B2412" s="286"/>
      <c r="C2412" s="286"/>
      <c r="D2412" s="285"/>
      <c r="E2412" s="260" t="s">
        <v>619</v>
      </c>
      <c r="F2412" s="259"/>
      <c r="G2412" s="259" t="s">
        <v>1962</v>
      </c>
      <c r="H2412" s="258"/>
      <c r="I2412" s="255"/>
      <c r="J2412" s="257"/>
      <c r="K2412" s="256">
        <v>9.9516999999999994E-2</v>
      </c>
      <c r="L2412" s="201">
        <v>-32.885035671728318</v>
      </c>
      <c r="M2412" s="201">
        <v>415.34755298882715</v>
      </c>
      <c r="N2412" s="201">
        <v>41.094000000000001</v>
      </c>
      <c r="O2412" s="255">
        <v>41.094000000000001</v>
      </c>
      <c r="P2412" s="255">
        <v>415.34755298882715</v>
      </c>
      <c r="Q2412" s="255">
        <v>-32.835277171728322</v>
      </c>
      <c r="R2412" s="256">
        <v>362.42544548178626</v>
      </c>
      <c r="S2412" s="256">
        <v>362.47520398178625</v>
      </c>
      <c r="T2412" s="256"/>
      <c r="U2412" s="170">
        <v>293.94681561538641</v>
      </c>
      <c r="V2412" s="170"/>
      <c r="W2412" s="170"/>
      <c r="X2412" s="168"/>
      <c r="Y2412" s="168"/>
      <c r="Z2412" s="168"/>
      <c r="AA2412" s="169"/>
      <c r="AB2412" s="168"/>
      <c r="AC2412" s="168"/>
      <c r="AD2412" s="168"/>
      <c r="AE2412" s="168"/>
      <c r="AF2412" s="168"/>
      <c r="AG2412" s="168"/>
      <c r="AH2412" s="168"/>
      <c r="AI2412" s="168"/>
      <c r="AJ2412" s="168"/>
      <c r="AK2412" s="168"/>
      <c r="AL2412" s="168"/>
      <c r="AM2412" s="168"/>
      <c r="AN2412" s="168"/>
      <c r="AO2412" s="168"/>
    </row>
    <row r="2413" spans="1:41" x14ac:dyDescent="0.25">
      <c r="A2413" s="286" t="s">
        <v>2423</v>
      </c>
      <c r="B2413" s="286" t="s">
        <v>2512</v>
      </c>
      <c r="C2413" s="286" t="s">
        <v>2194</v>
      </c>
      <c r="D2413" s="285">
        <v>3627</v>
      </c>
      <c r="E2413" s="260" t="s">
        <v>2508</v>
      </c>
      <c r="F2413" s="259"/>
      <c r="G2413" s="259" t="s">
        <v>2175</v>
      </c>
      <c r="H2413" s="258">
        <v>40</v>
      </c>
      <c r="I2413" s="255"/>
      <c r="J2413" s="257"/>
      <c r="K2413" s="256">
        <v>0.49565599999999999</v>
      </c>
      <c r="L2413" s="201">
        <v>-32.587449171728323</v>
      </c>
      <c r="M2413" s="201">
        <v>415.34755298882715</v>
      </c>
      <c r="N2413" s="201">
        <v>41.094000000000001</v>
      </c>
      <c r="O2413" s="255">
        <v>41.094000000000001</v>
      </c>
      <c r="P2413" s="255">
        <v>415.34755298882715</v>
      </c>
      <c r="Q2413" s="255">
        <v>-32.339621171728325</v>
      </c>
      <c r="R2413" s="256">
        <v>362.72303198178622</v>
      </c>
      <c r="S2413" s="256">
        <v>362.97085998178625</v>
      </c>
      <c r="T2413" s="256"/>
      <c r="U2413" s="170">
        <v>294.24440211538638</v>
      </c>
      <c r="V2413" s="170"/>
      <c r="W2413" s="170"/>
      <c r="X2413" s="168"/>
      <c r="Y2413" s="168"/>
      <c r="Z2413" s="168"/>
      <c r="AA2413" s="169"/>
      <c r="AB2413" s="168"/>
      <c r="AC2413" s="168"/>
      <c r="AD2413" s="168"/>
      <c r="AE2413" s="168"/>
      <c r="AF2413" s="168"/>
      <c r="AG2413" s="168"/>
      <c r="AH2413" s="168"/>
      <c r="AI2413" s="168"/>
      <c r="AJ2413" s="168"/>
      <c r="AK2413" s="168"/>
      <c r="AL2413" s="168"/>
      <c r="AM2413" s="168"/>
      <c r="AN2413" s="168"/>
      <c r="AO2413" s="168"/>
    </row>
    <row r="2414" spans="1:41" x14ac:dyDescent="0.25">
      <c r="A2414" s="286"/>
      <c r="B2414" s="286"/>
      <c r="C2414" s="286"/>
      <c r="D2414" s="285"/>
      <c r="E2414" s="260" t="s">
        <v>619</v>
      </c>
      <c r="F2414" s="259"/>
      <c r="G2414" s="259"/>
      <c r="H2414" s="258"/>
      <c r="I2414" s="255"/>
      <c r="J2414" s="257"/>
      <c r="K2414" s="256">
        <v>0</v>
      </c>
      <c r="L2414" s="201">
        <v>-32.339621171728325</v>
      </c>
      <c r="M2414" s="201">
        <v>415.34755298882715</v>
      </c>
      <c r="N2414" s="201">
        <v>41.094000000000001</v>
      </c>
      <c r="O2414" s="255">
        <v>41.094000000000001</v>
      </c>
      <c r="P2414" s="255">
        <v>415.34755298882715</v>
      </c>
      <c r="Q2414" s="255">
        <v>-32.339621171728325</v>
      </c>
      <c r="R2414" s="256">
        <v>362.97085998178625</v>
      </c>
      <c r="S2414" s="256">
        <v>362.97085998178625</v>
      </c>
      <c r="T2414" s="256"/>
      <c r="U2414" s="170">
        <v>294.49223011538641</v>
      </c>
      <c r="V2414" s="170"/>
      <c r="W2414" s="170"/>
      <c r="X2414" s="168"/>
      <c r="Y2414" s="168"/>
      <c r="Z2414" s="168"/>
      <c r="AA2414" s="169"/>
      <c r="AB2414" s="168"/>
      <c r="AC2414" s="168"/>
      <c r="AD2414" s="168"/>
      <c r="AE2414" s="168"/>
      <c r="AF2414" s="168"/>
      <c r="AG2414" s="168"/>
      <c r="AH2414" s="168"/>
      <c r="AI2414" s="168"/>
      <c r="AJ2414" s="168"/>
      <c r="AK2414" s="168"/>
      <c r="AL2414" s="168"/>
      <c r="AM2414" s="168"/>
      <c r="AN2414" s="168"/>
      <c r="AO2414" s="168"/>
    </row>
    <row r="2415" spans="1:41" x14ac:dyDescent="0.25">
      <c r="A2415" s="286"/>
      <c r="B2415" s="286"/>
      <c r="C2415" s="286"/>
      <c r="D2415" s="285"/>
      <c r="E2415" s="260"/>
      <c r="F2415" s="259"/>
      <c r="G2415" s="259"/>
      <c r="H2415" s="258"/>
      <c r="I2415" s="255"/>
      <c r="J2415" s="257"/>
      <c r="K2415" s="256">
        <v>0</v>
      </c>
      <c r="L2415" s="201">
        <v>-32.339621171728325</v>
      </c>
      <c r="M2415" s="201">
        <v>415.34755298882715</v>
      </c>
      <c r="N2415" s="201">
        <v>41.094000000000001</v>
      </c>
      <c r="O2415" s="255">
        <v>41.094000000000001</v>
      </c>
      <c r="P2415" s="255">
        <v>415.34755298882715</v>
      </c>
      <c r="Q2415" s="255">
        <v>-32.339621171728325</v>
      </c>
      <c r="R2415" s="256">
        <v>362.97085998178625</v>
      </c>
      <c r="S2415" s="256">
        <v>362.97085998178625</v>
      </c>
      <c r="T2415" s="256"/>
      <c r="U2415" s="170">
        <v>294.49223011538641</v>
      </c>
      <c r="V2415" s="170"/>
      <c r="W2415" s="170"/>
      <c r="X2415" s="168"/>
      <c r="Y2415" s="168"/>
      <c r="Z2415" s="168"/>
      <c r="AA2415" s="169"/>
      <c r="AB2415" s="168"/>
      <c r="AC2415" s="168"/>
      <c r="AD2415" s="168"/>
      <c r="AE2415" s="168"/>
      <c r="AF2415" s="168"/>
      <c r="AG2415" s="168"/>
      <c r="AH2415" s="168"/>
      <c r="AI2415" s="168"/>
      <c r="AJ2415" s="168"/>
      <c r="AK2415" s="168"/>
      <c r="AL2415" s="168"/>
      <c r="AM2415" s="168"/>
      <c r="AN2415" s="168"/>
      <c r="AO2415" s="168"/>
    </row>
    <row r="2416" spans="1:41" x14ac:dyDescent="0.25">
      <c r="A2416" s="286"/>
      <c r="B2416" s="286"/>
      <c r="C2416" s="286"/>
      <c r="D2416" s="285"/>
      <c r="E2416" s="260" t="s">
        <v>619</v>
      </c>
      <c r="F2416" s="259"/>
      <c r="G2416" s="259" t="s">
        <v>1962</v>
      </c>
      <c r="H2416" s="258"/>
      <c r="I2416" s="255"/>
      <c r="J2416" s="257"/>
      <c r="K2416" s="256">
        <v>9.9516999999999994E-2</v>
      </c>
      <c r="L2416" s="201">
        <v>-32.289862671728329</v>
      </c>
      <c r="M2416" s="201">
        <v>415.34755298882715</v>
      </c>
      <c r="N2416" s="201">
        <v>41.094000000000001</v>
      </c>
      <c r="O2416" s="255">
        <v>41.094000000000001</v>
      </c>
      <c r="P2416" s="255">
        <v>415.34755298882715</v>
      </c>
      <c r="Q2416" s="255">
        <v>-32.240104171728326</v>
      </c>
      <c r="R2416" s="256">
        <v>363.02061848178624</v>
      </c>
      <c r="S2416" s="256">
        <v>363.07037698178624</v>
      </c>
      <c r="T2416" s="256"/>
      <c r="U2416" s="170">
        <v>294.5419886153864</v>
      </c>
      <c r="V2416" s="170"/>
      <c r="W2416" s="170"/>
      <c r="X2416" s="168"/>
      <c r="Y2416" s="168"/>
      <c r="Z2416" s="168"/>
      <c r="AA2416" s="169"/>
      <c r="AB2416" s="168"/>
      <c r="AC2416" s="168"/>
      <c r="AD2416" s="168"/>
      <c r="AE2416" s="168"/>
      <c r="AF2416" s="168"/>
      <c r="AG2416" s="168"/>
      <c r="AH2416" s="168"/>
      <c r="AI2416" s="168"/>
      <c r="AJ2416" s="168"/>
      <c r="AK2416" s="168"/>
      <c r="AL2416" s="168"/>
      <c r="AM2416" s="168"/>
      <c r="AN2416" s="168"/>
      <c r="AO2416" s="168"/>
    </row>
    <row r="2417" spans="1:41" x14ac:dyDescent="0.25">
      <c r="A2417" s="286" t="s">
        <v>2423</v>
      </c>
      <c r="B2417" s="286" t="s">
        <v>2512</v>
      </c>
      <c r="C2417" s="286" t="s">
        <v>2192</v>
      </c>
      <c r="D2417" s="285">
        <v>3633</v>
      </c>
      <c r="E2417" s="260" t="s">
        <v>2507</v>
      </c>
      <c r="F2417" s="259"/>
      <c r="G2417" s="259" t="s">
        <v>2175</v>
      </c>
      <c r="H2417" s="258">
        <v>40</v>
      </c>
      <c r="I2417" s="255"/>
      <c r="J2417" s="257"/>
      <c r="K2417" s="256">
        <v>0.49565599999999999</v>
      </c>
      <c r="L2417" s="201">
        <v>-31.992276171728328</v>
      </c>
      <c r="M2417" s="201">
        <v>415.34755298882715</v>
      </c>
      <c r="N2417" s="201">
        <v>41.094000000000001</v>
      </c>
      <c r="O2417" s="255">
        <v>41.094000000000001</v>
      </c>
      <c r="P2417" s="255">
        <v>415.34755298882715</v>
      </c>
      <c r="Q2417" s="255">
        <v>-31.744448171728326</v>
      </c>
      <c r="R2417" s="256">
        <v>363.31820498178621</v>
      </c>
      <c r="S2417" s="256">
        <v>363.56603298178624</v>
      </c>
      <c r="T2417" s="256"/>
      <c r="U2417" s="170">
        <v>294.83957511538637</v>
      </c>
      <c r="V2417" s="170"/>
      <c r="W2417" s="170"/>
      <c r="X2417" s="168"/>
      <c r="Y2417" s="168"/>
      <c r="Z2417" s="168"/>
      <c r="AA2417" s="169"/>
      <c r="AB2417" s="168"/>
      <c r="AC2417" s="168"/>
      <c r="AD2417" s="168"/>
      <c r="AE2417" s="168"/>
      <c r="AF2417" s="168"/>
      <c r="AG2417" s="168"/>
      <c r="AH2417" s="168"/>
      <c r="AI2417" s="168"/>
      <c r="AJ2417" s="168"/>
      <c r="AK2417" s="168"/>
      <c r="AL2417" s="168"/>
      <c r="AM2417" s="168"/>
      <c r="AN2417" s="168"/>
      <c r="AO2417" s="168"/>
    </row>
    <row r="2418" spans="1:41" x14ac:dyDescent="0.25">
      <c r="A2418" s="286"/>
      <c r="B2418" s="286"/>
      <c r="C2418" s="286"/>
      <c r="D2418" s="285"/>
      <c r="E2418" s="260" t="s">
        <v>619</v>
      </c>
      <c r="F2418" s="259"/>
      <c r="G2418" s="259"/>
      <c r="H2418" s="258"/>
      <c r="I2418" s="255"/>
      <c r="J2418" s="257"/>
      <c r="K2418" s="256">
        <v>0</v>
      </c>
      <c r="L2418" s="201">
        <v>-31.744448171728326</v>
      </c>
      <c r="M2418" s="201">
        <v>415.34755298882715</v>
      </c>
      <c r="N2418" s="201">
        <v>41.094000000000001</v>
      </c>
      <c r="O2418" s="255">
        <v>41.094000000000001</v>
      </c>
      <c r="P2418" s="255">
        <v>415.34755298882715</v>
      </c>
      <c r="Q2418" s="255">
        <v>-31.744448171728326</v>
      </c>
      <c r="R2418" s="256">
        <v>363.56603298178624</v>
      </c>
      <c r="S2418" s="256">
        <v>363.56603298178624</v>
      </c>
      <c r="T2418" s="256"/>
      <c r="U2418" s="170">
        <v>295.08740311538639</v>
      </c>
      <c r="V2418" s="170"/>
      <c r="W2418" s="170"/>
      <c r="X2418" s="168"/>
      <c r="Y2418" s="168"/>
      <c r="Z2418" s="168"/>
      <c r="AA2418" s="169"/>
      <c r="AB2418" s="168"/>
      <c r="AC2418" s="168"/>
      <c r="AD2418" s="168"/>
      <c r="AE2418" s="168"/>
      <c r="AF2418" s="168"/>
      <c r="AG2418" s="168"/>
      <c r="AH2418" s="168"/>
      <c r="AI2418" s="168"/>
      <c r="AJ2418" s="168"/>
      <c r="AK2418" s="168"/>
      <c r="AL2418" s="168"/>
      <c r="AM2418" s="168"/>
      <c r="AN2418" s="168"/>
      <c r="AO2418" s="168"/>
    </row>
    <row r="2419" spans="1:41" x14ac:dyDescent="0.25">
      <c r="A2419" s="286"/>
      <c r="B2419" s="286"/>
      <c r="C2419" s="286"/>
      <c r="D2419" s="285"/>
      <c r="E2419" s="260"/>
      <c r="F2419" s="259"/>
      <c r="G2419" s="259"/>
      <c r="H2419" s="258"/>
      <c r="I2419" s="255"/>
      <c r="J2419" s="257"/>
      <c r="K2419" s="256">
        <v>0</v>
      </c>
      <c r="L2419" s="201">
        <v>-31.744448171728326</v>
      </c>
      <c r="M2419" s="201">
        <v>415.34755298882715</v>
      </c>
      <c r="N2419" s="201">
        <v>41.094000000000001</v>
      </c>
      <c r="O2419" s="255">
        <v>41.094000000000001</v>
      </c>
      <c r="P2419" s="255">
        <v>415.34755298882715</v>
      </c>
      <c r="Q2419" s="255">
        <v>-31.744448171728326</v>
      </c>
      <c r="R2419" s="256">
        <v>363.56603298178624</v>
      </c>
      <c r="S2419" s="256">
        <v>363.56603298178624</v>
      </c>
      <c r="T2419" s="256"/>
      <c r="U2419" s="170">
        <v>295.08740311538639</v>
      </c>
      <c r="V2419" s="170"/>
      <c r="W2419" s="170"/>
      <c r="X2419" s="168"/>
      <c r="Y2419" s="168"/>
      <c r="Z2419" s="168"/>
      <c r="AA2419" s="169"/>
      <c r="AB2419" s="168"/>
      <c r="AC2419" s="168"/>
      <c r="AD2419" s="168"/>
      <c r="AE2419" s="168"/>
      <c r="AF2419" s="168"/>
      <c r="AG2419" s="168"/>
      <c r="AH2419" s="168"/>
      <c r="AI2419" s="168"/>
      <c r="AJ2419" s="168"/>
      <c r="AK2419" s="168"/>
      <c r="AL2419" s="168"/>
      <c r="AM2419" s="168"/>
      <c r="AN2419" s="168"/>
      <c r="AO2419" s="168"/>
    </row>
    <row r="2420" spans="1:41" x14ac:dyDescent="0.25">
      <c r="A2420" s="286"/>
      <c r="B2420" s="286"/>
      <c r="C2420" s="286"/>
      <c r="D2420" s="285"/>
      <c r="E2420" s="260" t="s">
        <v>619</v>
      </c>
      <c r="F2420" s="259"/>
      <c r="G2420" s="259" t="s">
        <v>1962</v>
      </c>
      <c r="H2420" s="258"/>
      <c r="I2420" s="255"/>
      <c r="J2420" s="257"/>
      <c r="K2420" s="256">
        <v>9.9516999999999994E-2</v>
      </c>
      <c r="L2420" s="201">
        <v>-31.694689671728327</v>
      </c>
      <c r="M2420" s="201">
        <v>415.34755298882715</v>
      </c>
      <c r="N2420" s="201">
        <v>41.094000000000001</v>
      </c>
      <c r="O2420" s="255">
        <v>41.094000000000001</v>
      </c>
      <c r="P2420" s="255">
        <v>415.34755298882715</v>
      </c>
      <c r="Q2420" s="255">
        <v>-31.644931171728327</v>
      </c>
      <c r="R2420" s="256">
        <v>363.61579148178623</v>
      </c>
      <c r="S2420" s="256">
        <v>363.66554998178623</v>
      </c>
      <c r="T2420" s="256"/>
      <c r="U2420" s="170">
        <v>295.13716161538639</v>
      </c>
      <c r="V2420" s="170"/>
      <c r="W2420" s="170"/>
      <c r="X2420" s="168"/>
      <c r="Y2420" s="168"/>
      <c r="Z2420" s="168"/>
      <c r="AA2420" s="169"/>
      <c r="AB2420" s="168"/>
      <c r="AC2420" s="168"/>
      <c r="AD2420" s="168"/>
      <c r="AE2420" s="168"/>
      <c r="AF2420" s="168"/>
      <c r="AG2420" s="168"/>
      <c r="AH2420" s="168"/>
      <c r="AI2420" s="168"/>
      <c r="AJ2420" s="168"/>
      <c r="AK2420" s="168"/>
      <c r="AL2420" s="168"/>
      <c r="AM2420" s="168"/>
      <c r="AN2420" s="168"/>
      <c r="AO2420" s="168"/>
    </row>
    <row r="2421" spans="1:41" x14ac:dyDescent="0.25">
      <c r="A2421" s="286" t="s">
        <v>2423</v>
      </c>
      <c r="B2421" s="286" t="s">
        <v>2512</v>
      </c>
      <c r="C2421" s="286" t="s">
        <v>2190</v>
      </c>
      <c r="D2421" s="285">
        <v>3639</v>
      </c>
      <c r="E2421" s="260" t="s">
        <v>2506</v>
      </c>
      <c r="F2421" s="259"/>
      <c r="G2421" s="259" t="s">
        <v>2175</v>
      </c>
      <c r="H2421" s="258">
        <v>40</v>
      </c>
      <c r="I2421" s="255"/>
      <c r="J2421" s="257"/>
      <c r="K2421" s="256">
        <v>0.49565599999999999</v>
      </c>
      <c r="L2421" s="201">
        <v>-31.397103171728325</v>
      </c>
      <c r="M2421" s="201">
        <v>415.34755298882715</v>
      </c>
      <c r="N2421" s="201">
        <v>41.094000000000001</v>
      </c>
      <c r="O2421" s="255">
        <v>41.094000000000001</v>
      </c>
      <c r="P2421" s="255">
        <v>415.34755298882715</v>
      </c>
      <c r="Q2421" s="255">
        <v>-31.149275171728327</v>
      </c>
      <c r="R2421" s="256">
        <v>363.9133779817862</v>
      </c>
      <c r="S2421" s="256">
        <v>364.16120598178622</v>
      </c>
      <c r="T2421" s="256"/>
      <c r="U2421" s="170">
        <v>295.43474811538636</v>
      </c>
      <c r="V2421" s="170"/>
      <c r="W2421" s="170"/>
      <c r="X2421" s="168"/>
      <c r="Y2421" s="168"/>
      <c r="Z2421" s="168"/>
      <c r="AA2421" s="169"/>
      <c r="AB2421" s="168"/>
      <c r="AC2421" s="168"/>
      <c r="AD2421" s="168"/>
      <c r="AE2421" s="168"/>
      <c r="AF2421" s="168"/>
      <c r="AG2421" s="168"/>
      <c r="AH2421" s="168"/>
      <c r="AI2421" s="168"/>
      <c r="AJ2421" s="168"/>
      <c r="AK2421" s="168"/>
      <c r="AL2421" s="168"/>
      <c r="AM2421" s="168"/>
      <c r="AN2421" s="168"/>
      <c r="AO2421" s="168"/>
    </row>
    <row r="2422" spans="1:41" x14ac:dyDescent="0.25">
      <c r="A2422" s="286" t="s">
        <v>2423</v>
      </c>
      <c r="B2422" s="286" t="s">
        <v>2512</v>
      </c>
      <c r="C2422" s="286" t="s">
        <v>2174</v>
      </c>
      <c r="D2422" s="285">
        <v>3642</v>
      </c>
      <c r="E2422" s="260" t="s">
        <v>2505</v>
      </c>
      <c r="F2422" s="259"/>
      <c r="G2422" s="259" t="s">
        <v>4278</v>
      </c>
      <c r="H2422" s="258"/>
      <c r="I2422" s="255"/>
      <c r="J2422" s="257"/>
      <c r="K2422" s="256">
        <v>0</v>
      </c>
      <c r="L2422" s="201">
        <v>-31.149275171728327</v>
      </c>
      <c r="M2422" s="201">
        <v>415.34755298882715</v>
      </c>
      <c r="N2422" s="201">
        <v>41.094000000000001</v>
      </c>
      <c r="O2422" s="255">
        <v>41.094000000000001</v>
      </c>
      <c r="P2422" s="255">
        <v>415.34755298882715</v>
      </c>
      <c r="Q2422" s="255">
        <v>-31.149275171728327</v>
      </c>
      <c r="R2422" s="256">
        <v>364.16120598178622</v>
      </c>
      <c r="S2422" s="256">
        <v>364.16120598178622</v>
      </c>
      <c r="T2422" s="256"/>
      <c r="U2422" s="170">
        <v>295.68257611538638</v>
      </c>
      <c r="V2422" s="170"/>
      <c r="W2422" s="170"/>
      <c r="X2422" s="168"/>
      <c r="Y2422" s="168"/>
      <c r="Z2422" s="168"/>
      <c r="AA2422" s="169"/>
      <c r="AB2422" s="168"/>
      <c r="AC2422" s="168"/>
      <c r="AD2422" s="168"/>
      <c r="AE2422" s="168"/>
      <c r="AF2422" s="168"/>
      <c r="AG2422" s="168"/>
      <c r="AH2422" s="168"/>
      <c r="AI2422" s="168"/>
      <c r="AJ2422" s="168"/>
      <c r="AK2422" s="168"/>
      <c r="AL2422" s="168"/>
      <c r="AM2422" s="168"/>
      <c r="AN2422" s="168"/>
      <c r="AO2422" s="168"/>
    </row>
    <row r="2423" spans="1:41" x14ac:dyDescent="0.25">
      <c r="A2423" s="286"/>
      <c r="B2423" s="286"/>
      <c r="C2423" s="286"/>
      <c r="D2423" s="285"/>
      <c r="E2423" s="260"/>
      <c r="F2423" s="259"/>
      <c r="G2423" s="259"/>
      <c r="H2423" s="258"/>
      <c r="I2423" s="255"/>
      <c r="J2423" s="257"/>
      <c r="K2423" s="256">
        <v>0</v>
      </c>
      <c r="L2423" s="201">
        <v>-31.149275171728327</v>
      </c>
      <c r="M2423" s="201">
        <v>415.34755298882715</v>
      </c>
      <c r="N2423" s="201">
        <v>41.094000000000001</v>
      </c>
      <c r="O2423" s="255">
        <v>41.094000000000001</v>
      </c>
      <c r="P2423" s="255">
        <v>415.34755298882715</v>
      </c>
      <c r="Q2423" s="255">
        <v>-31.149275171728327</v>
      </c>
      <c r="R2423" s="256">
        <v>364.16120598178622</v>
      </c>
      <c r="S2423" s="256">
        <v>364.16120598178622</v>
      </c>
      <c r="T2423" s="256"/>
      <c r="U2423" s="170">
        <v>295.68257611538638</v>
      </c>
      <c r="V2423" s="170"/>
      <c r="W2423" s="170"/>
      <c r="X2423" s="168"/>
      <c r="Y2423" s="168"/>
      <c r="Z2423" s="168"/>
      <c r="AA2423" s="169"/>
      <c r="AB2423" s="168"/>
      <c r="AC2423" s="168"/>
      <c r="AD2423" s="168"/>
      <c r="AE2423" s="168"/>
      <c r="AF2423" s="168"/>
      <c r="AG2423" s="168"/>
      <c r="AH2423" s="168"/>
      <c r="AI2423" s="168"/>
      <c r="AJ2423" s="168"/>
      <c r="AK2423" s="168"/>
      <c r="AL2423" s="168"/>
      <c r="AM2423" s="168"/>
      <c r="AN2423" s="168"/>
      <c r="AO2423" s="168"/>
    </row>
    <row r="2424" spans="1:41" x14ac:dyDescent="0.25">
      <c r="A2424" s="286"/>
      <c r="B2424" s="286"/>
      <c r="C2424" s="286"/>
      <c r="D2424" s="285"/>
      <c r="E2424" s="260"/>
      <c r="F2424" s="259"/>
      <c r="G2424" s="259" t="s">
        <v>1962</v>
      </c>
      <c r="H2424" s="258"/>
      <c r="I2424" s="255"/>
      <c r="J2424" s="257"/>
      <c r="K2424" s="256">
        <v>0.15525</v>
      </c>
      <c r="L2424" s="201">
        <v>-31.071650171728329</v>
      </c>
      <c r="M2424" s="201">
        <v>415.34755298882715</v>
      </c>
      <c r="N2424" s="201">
        <v>41.094000000000001</v>
      </c>
      <c r="O2424" s="255">
        <v>41.094000000000001</v>
      </c>
      <c r="P2424" s="255">
        <v>415.34755298882715</v>
      </c>
      <c r="Q2424" s="255">
        <v>-30.994025171728328</v>
      </c>
      <c r="R2424" s="256">
        <v>364.23883098178624</v>
      </c>
      <c r="S2424" s="256">
        <v>364.31645598178625</v>
      </c>
      <c r="T2424" s="256"/>
      <c r="U2424" s="170">
        <v>295.76020111538639</v>
      </c>
      <c r="V2424" s="170"/>
      <c r="W2424" s="170"/>
      <c r="X2424" s="168"/>
      <c r="Y2424" s="168"/>
      <c r="Z2424" s="168"/>
      <c r="AA2424" s="169"/>
      <c r="AB2424" s="168"/>
      <c r="AC2424" s="168"/>
      <c r="AD2424" s="168"/>
      <c r="AE2424" s="168"/>
      <c r="AF2424" s="168"/>
      <c r="AG2424" s="168"/>
      <c r="AH2424" s="168"/>
      <c r="AI2424" s="168"/>
      <c r="AJ2424" s="168"/>
      <c r="AK2424" s="168"/>
      <c r="AL2424" s="168"/>
      <c r="AM2424" s="168"/>
      <c r="AN2424" s="168"/>
      <c r="AO2424" s="168"/>
    </row>
    <row r="2425" spans="1:41" x14ac:dyDescent="0.25">
      <c r="A2425" s="286" t="s">
        <v>2423</v>
      </c>
      <c r="B2425" s="286" t="s">
        <v>2512</v>
      </c>
      <c r="C2425" s="286" t="s">
        <v>2187</v>
      </c>
      <c r="D2425" s="285">
        <v>3646</v>
      </c>
      <c r="E2425" s="260" t="s">
        <v>2504</v>
      </c>
      <c r="F2425" s="259" t="s">
        <v>2185</v>
      </c>
      <c r="G2425" s="259" t="s">
        <v>2184</v>
      </c>
      <c r="H2425" s="258">
        <v>40</v>
      </c>
      <c r="I2425" s="255"/>
      <c r="J2425" s="257"/>
      <c r="K2425" s="256">
        <v>0.5</v>
      </c>
      <c r="L2425" s="201">
        <v>-30.744025171728328</v>
      </c>
      <c r="M2425" s="201">
        <v>415.34755298882715</v>
      </c>
      <c r="N2425" s="201">
        <v>41.094000000000001</v>
      </c>
      <c r="O2425" s="255">
        <v>41.094000000000001</v>
      </c>
      <c r="P2425" s="255">
        <v>415.34755298882715</v>
      </c>
      <c r="Q2425" s="255">
        <v>-30.494025171728328</v>
      </c>
      <c r="R2425" s="256">
        <v>364.56645598178625</v>
      </c>
      <c r="S2425" s="256">
        <v>364.81645598178625</v>
      </c>
      <c r="T2425" s="256"/>
      <c r="U2425" s="170">
        <v>296.08782611538641</v>
      </c>
      <c r="V2425" s="170"/>
      <c r="W2425" s="170"/>
      <c r="X2425" s="168"/>
      <c r="Y2425" s="168"/>
      <c r="Z2425" s="168"/>
      <c r="AA2425" s="169"/>
      <c r="AB2425" s="168"/>
      <c r="AC2425" s="168"/>
      <c r="AD2425" s="168"/>
      <c r="AE2425" s="168"/>
      <c r="AF2425" s="168"/>
      <c r="AG2425" s="168"/>
      <c r="AH2425" s="168"/>
      <c r="AI2425" s="168"/>
      <c r="AJ2425" s="168"/>
      <c r="AK2425" s="168"/>
      <c r="AL2425" s="168"/>
      <c r="AM2425" s="168"/>
      <c r="AN2425" s="168"/>
      <c r="AO2425" s="168"/>
    </row>
    <row r="2426" spans="1:41" x14ac:dyDescent="0.25">
      <c r="A2426" s="286"/>
      <c r="B2426" s="286"/>
      <c r="C2426" s="286"/>
      <c r="D2426" s="285"/>
      <c r="E2426" s="260" t="s">
        <v>619</v>
      </c>
      <c r="F2426" s="259"/>
      <c r="G2426" s="259" t="s">
        <v>1962</v>
      </c>
      <c r="H2426" s="258"/>
      <c r="I2426" s="255"/>
      <c r="J2426" s="257"/>
      <c r="K2426" s="256">
        <v>0.15525</v>
      </c>
      <c r="L2426" s="201">
        <v>-30.416400171728327</v>
      </c>
      <c r="M2426" s="201">
        <v>415.34755298882715</v>
      </c>
      <c r="N2426" s="201">
        <v>41.094000000000001</v>
      </c>
      <c r="O2426" s="255">
        <v>41.094000000000001</v>
      </c>
      <c r="P2426" s="255">
        <v>415.34755298882715</v>
      </c>
      <c r="Q2426" s="255">
        <v>-30.338775171728329</v>
      </c>
      <c r="R2426" s="256">
        <v>364.89408098178626</v>
      </c>
      <c r="S2426" s="256">
        <v>364.97170598178627</v>
      </c>
      <c r="T2426" s="256"/>
      <c r="U2426" s="170">
        <v>296.41545111538642</v>
      </c>
      <c r="V2426" s="170"/>
      <c r="W2426" s="170"/>
      <c r="X2426" s="168"/>
      <c r="Y2426" s="168"/>
      <c r="Z2426" s="168"/>
      <c r="AA2426" s="169"/>
      <c r="AB2426" s="168"/>
      <c r="AC2426" s="168"/>
      <c r="AD2426" s="168"/>
      <c r="AE2426" s="168"/>
      <c r="AF2426" s="168"/>
      <c r="AG2426" s="168"/>
      <c r="AH2426" s="168"/>
      <c r="AI2426" s="168"/>
      <c r="AJ2426" s="168"/>
      <c r="AK2426" s="168"/>
      <c r="AL2426" s="168"/>
      <c r="AM2426" s="168"/>
      <c r="AN2426" s="168"/>
      <c r="AO2426" s="168"/>
    </row>
    <row r="2427" spans="1:41" x14ac:dyDescent="0.25">
      <c r="A2427" s="286" t="s">
        <v>2423</v>
      </c>
      <c r="B2427" s="286" t="s">
        <v>2512</v>
      </c>
      <c r="C2427" s="286" t="s">
        <v>2183</v>
      </c>
      <c r="D2427" s="285">
        <v>3652</v>
      </c>
      <c r="E2427" s="260" t="s">
        <v>2503</v>
      </c>
      <c r="F2427" s="259"/>
      <c r="G2427" s="259" t="s">
        <v>2175</v>
      </c>
      <c r="H2427" s="258">
        <v>40</v>
      </c>
      <c r="I2427" s="255"/>
      <c r="J2427" s="257"/>
      <c r="K2427" s="256">
        <v>0.49565599999999999</v>
      </c>
      <c r="L2427" s="201">
        <v>-30.090947171728331</v>
      </c>
      <c r="M2427" s="201">
        <v>415.34755298882715</v>
      </c>
      <c r="N2427" s="201">
        <v>41.094000000000001</v>
      </c>
      <c r="O2427" s="255">
        <v>41.094000000000001</v>
      </c>
      <c r="P2427" s="255">
        <v>415.34755298882715</v>
      </c>
      <c r="Q2427" s="255">
        <v>-29.843119171728329</v>
      </c>
      <c r="R2427" s="256">
        <v>365.21953398178624</v>
      </c>
      <c r="S2427" s="256">
        <v>365.46736198178627</v>
      </c>
      <c r="T2427" s="256"/>
      <c r="U2427" s="170">
        <v>296.7409041153864</v>
      </c>
      <c r="V2427" s="170"/>
      <c r="W2427" s="170"/>
      <c r="X2427" s="168"/>
      <c r="Y2427" s="168"/>
      <c r="Z2427" s="168"/>
      <c r="AA2427" s="169"/>
      <c r="AB2427" s="168"/>
      <c r="AC2427" s="168"/>
      <c r="AD2427" s="168"/>
      <c r="AE2427" s="168"/>
      <c r="AF2427" s="168"/>
      <c r="AG2427" s="168"/>
      <c r="AH2427" s="168"/>
      <c r="AI2427" s="168"/>
      <c r="AJ2427" s="168"/>
      <c r="AK2427" s="168"/>
      <c r="AL2427" s="168"/>
      <c r="AM2427" s="168"/>
      <c r="AN2427" s="168"/>
      <c r="AO2427" s="168"/>
    </row>
    <row r="2428" spans="1:41" x14ac:dyDescent="0.25">
      <c r="A2428" s="286"/>
      <c r="B2428" s="286"/>
      <c r="C2428" s="286"/>
      <c r="D2428" s="285"/>
      <c r="E2428" s="260" t="s">
        <v>619</v>
      </c>
      <c r="F2428" s="259"/>
      <c r="G2428" s="259"/>
      <c r="H2428" s="258"/>
      <c r="I2428" s="255"/>
      <c r="J2428" s="257"/>
      <c r="K2428" s="256">
        <v>0</v>
      </c>
      <c r="L2428" s="201">
        <v>-29.843119171728329</v>
      </c>
      <c r="M2428" s="201">
        <v>415.34755298882715</v>
      </c>
      <c r="N2428" s="201">
        <v>41.094000000000001</v>
      </c>
      <c r="O2428" s="255">
        <v>41.094000000000001</v>
      </c>
      <c r="P2428" s="255">
        <v>415.34755298882715</v>
      </c>
      <c r="Q2428" s="255">
        <v>-29.843119171728329</v>
      </c>
      <c r="R2428" s="256">
        <v>365.46736198178627</v>
      </c>
      <c r="S2428" s="256">
        <v>365.46736198178627</v>
      </c>
      <c r="T2428" s="256"/>
      <c r="U2428" s="170">
        <v>296.98873211538643</v>
      </c>
      <c r="V2428" s="170"/>
      <c r="W2428" s="170"/>
      <c r="X2428" s="168"/>
      <c r="Y2428" s="168"/>
      <c r="Z2428" s="168"/>
      <c r="AA2428" s="169"/>
      <c r="AB2428" s="168"/>
      <c r="AC2428" s="168"/>
      <c r="AD2428" s="168"/>
      <c r="AE2428" s="168"/>
      <c r="AF2428" s="168"/>
      <c r="AG2428" s="168"/>
      <c r="AH2428" s="168"/>
      <c r="AI2428" s="168"/>
      <c r="AJ2428" s="168"/>
      <c r="AK2428" s="168"/>
      <c r="AL2428" s="168"/>
      <c r="AM2428" s="168"/>
      <c r="AN2428" s="168"/>
      <c r="AO2428" s="168"/>
    </row>
    <row r="2429" spans="1:41" x14ac:dyDescent="0.25">
      <c r="A2429" s="286"/>
      <c r="B2429" s="286"/>
      <c r="C2429" s="286"/>
      <c r="D2429" s="285"/>
      <c r="E2429" s="260"/>
      <c r="F2429" s="259"/>
      <c r="G2429" s="259"/>
      <c r="H2429" s="258"/>
      <c r="I2429" s="255"/>
      <c r="J2429" s="257"/>
      <c r="K2429" s="256">
        <v>0</v>
      </c>
      <c r="L2429" s="201">
        <v>-29.843119171728329</v>
      </c>
      <c r="M2429" s="201">
        <v>415.34755298882715</v>
      </c>
      <c r="N2429" s="201">
        <v>41.094000000000001</v>
      </c>
      <c r="O2429" s="255">
        <v>41.094000000000001</v>
      </c>
      <c r="P2429" s="255">
        <v>415.34755298882715</v>
      </c>
      <c r="Q2429" s="255">
        <v>-29.843119171728329</v>
      </c>
      <c r="R2429" s="256">
        <v>365.46736198178627</v>
      </c>
      <c r="S2429" s="256">
        <v>365.46736198178627</v>
      </c>
      <c r="T2429" s="256"/>
      <c r="U2429" s="170">
        <v>296.98873211538643</v>
      </c>
      <c r="V2429" s="170"/>
      <c r="W2429" s="170"/>
      <c r="X2429" s="168"/>
      <c r="Y2429" s="168"/>
      <c r="Z2429" s="168"/>
      <c r="AA2429" s="169"/>
      <c r="AB2429" s="168"/>
      <c r="AC2429" s="168"/>
      <c r="AD2429" s="168"/>
      <c r="AE2429" s="168"/>
      <c r="AF2429" s="168"/>
      <c r="AG2429" s="168"/>
      <c r="AH2429" s="168"/>
      <c r="AI2429" s="168"/>
      <c r="AJ2429" s="168"/>
      <c r="AK2429" s="168"/>
      <c r="AL2429" s="168"/>
      <c r="AM2429" s="168"/>
      <c r="AN2429" s="168"/>
      <c r="AO2429" s="168"/>
    </row>
    <row r="2430" spans="1:41" x14ac:dyDescent="0.25">
      <c r="A2430" s="286"/>
      <c r="B2430" s="286"/>
      <c r="C2430" s="286"/>
      <c r="D2430" s="285"/>
      <c r="E2430" s="260"/>
      <c r="F2430" s="259"/>
      <c r="G2430" s="259" t="s">
        <v>1962</v>
      </c>
      <c r="H2430" s="258"/>
      <c r="I2430" s="255"/>
      <c r="J2430" s="257"/>
      <c r="K2430" s="256">
        <v>9.9516999999999994E-2</v>
      </c>
      <c r="L2430" s="201">
        <v>-29.79336067172833</v>
      </c>
      <c r="M2430" s="201">
        <v>415.34755298882715</v>
      </c>
      <c r="N2430" s="201">
        <v>41.094000000000001</v>
      </c>
      <c r="O2430" s="255">
        <v>41.094000000000001</v>
      </c>
      <c r="P2430" s="255">
        <v>415.34755298882715</v>
      </c>
      <c r="Q2430" s="255">
        <v>-29.74360217172833</v>
      </c>
      <c r="R2430" s="256">
        <v>365.51712048178626</v>
      </c>
      <c r="S2430" s="256">
        <v>365.56687898178626</v>
      </c>
      <c r="T2430" s="256"/>
      <c r="U2430" s="170">
        <v>297.03849061538642</v>
      </c>
      <c r="V2430" s="170"/>
      <c r="W2430" s="170"/>
      <c r="X2430" s="168"/>
      <c r="Y2430" s="168"/>
      <c r="Z2430" s="168"/>
      <c r="AA2430" s="169"/>
      <c r="AB2430" s="168"/>
      <c r="AC2430" s="168"/>
      <c r="AD2430" s="168"/>
      <c r="AE2430" s="168"/>
      <c r="AF2430" s="168"/>
      <c r="AG2430" s="168"/>
      <c r="AH2430" s="168"/>
      <c r="AI2430" s="168"/>
      <c r="AJ2430" s="168"/>
      <c r="AK2430" s="168"/>
      <c r="AL2430" s="168"/>
      <c r="AM2430" s="168"/>
      <c r="AN2430" s="168"/>
      <c r="AO2430" s="168"/>
    </row>
    <row r="2431" spans="1:41" x14ac:dyDescent="0.25">
      <c r="A2431" s="286" t="s">
        <v>2423</v>
      </c>
      <c r="B2431" s="286" t="s">
        <v>2512</v>
      </c>
      <c r="C2431" s="286" t="s">
        <v>2181</v>
      </c>
      <c r="D2431" s="285">
        <v>3658</v>
      </c>
      <c r="E2431" s="260" t="s">
        <v>2502</v>
      </c>
      <c r="F2431" s="259"/>
      <c r="G2431" s="259" t="s">
        <v>2175</v>
      </c>
      <c r="H2431" s="258">
        <v>40</v>
      </c>
      <c r="I2431" s="255"/>
      <c r="J2431" s="257"/>
      <c r="K2431" s="256">
        <v>0.49565599999999999</v>
      </c>
      <c r="L2431" s="201">
        <v>-29.495774171728328</v>
      </c>
      <c r="M2431" s="201">
        <v>415.34755298882715</v>
      </c>
      <c r="N2431" s="201">
        <v>41.094000000000001</v>
      </c>
      <c r="O2431" s="255">
        <v>41.094000000000001</v>
      </c>
      <c r="P2431" s="255">
        <v>415.34755298882715</v>
      </c>
      <c r="Q2431" s="255">
        <v>-29.24794617172833</v>
      </c>
      <c r="R2431" s="256">
        <v>365.81470698178623</v>
      </c>
      <c r="S2431" s="256">
        <v>366.06253498178626</v>
      </c>
      <c r="T2431" s="256"/>
      <c r="U2431" s="170">
        <v>297.33607711538639</v>
      </c>
      <c r="V2431" s="170"/>
      <c r="W2431" s="170"/>
      <c r="X2431" s="168"/>
      <c r="Y2431" s="168"/>
      <c r="Z2431" s="168"/>
      <c r="AA2431" s="169"/>
      <c r="AB2431" s="168"/>
      <c r="AC2431" s="168"/>
      <c r="AD2431" s="168"/>
      <c r="AE2431" s="168"/>
      <c r="AF2431" s="168"/>
      <c r="AG2431" s="168"/>
      <c r="AH2431" s="168"/>
      <c r="AI2431" s="168"/>
      <c r="AJ2431" s="168"/>
      <c r="AK2431" s="168"/>
      <c r="AL2431" s="168"/>
      <c r="AM2431" s="168"/>
      <c r="AN2431" s="168"/>
      <c r="AO2431" s="168"/>
    </row>
    <row r="2432" spans="1:41" x14ac:dyDescent="0.25">
      <c r="A2432" s="286"/>
      <c r="B2432" s="286"/>
      <c r="C2432" s="286"/>
      <c r="D2432" s="285"/>
      <c r="E2432" s="260" t="s">
        <v>619</v>
      </c>
      <c r="F2432" s="259"/>
      <c r="G2432" s="259"/>
      <c r="H2432" s="258"/>
      <c r="I2432" s="255"/>
      <c r="J2432" s="257"/>
      <c r="K2432" s="256">
        <v>0</v>
      </c>
      <c r="L2432" s="201">
        <v>-29.24794617172833</v>
      </c>
      <c r="M2432" s="201">
        <v>415.34755298882715</v>
      </c>
      <c r="N2432" s="201">
        <v>41.094000000000001</v>
      </c>
      <c r="O2432" s="255">
        <v>41.094000000000001</v>
      </c>
      <c r="P2432" s="255">
        <v>415.34755298882715</v>
      </c>
      <c r="Q2432" s="255">
        <v>-29.24794617172833</v>
      </c>
      <c r="R2432" s="256">
        <v>366.06253498178626</v>
      </c>
      <c r="S2432" s="256">
        <v>366.06253498178626</v>
      </c>
      <c r="T2432" s="256"/>
      <c r="U2432" s="170">
        <v>297.58390511538641</v>
      </c>
      <c r="V2432" s="170"/>
      <c r="W2432" s="170"/>
      <c r="X2432" s="168"/>
      <c r="Y2432" s="168"/>
      <c r="Z2432" s="168"/>
      <c r="AA2432" s="169"/>
      <c r="AB2432" s="168"/>
      <c r="AC2432" s="168"/>
      <c r="AD2432" s="168"/>
      <c r="AE2432" s="168"/>
      <c r="AF2432" s="168"/>
      <c r="AG2432" s="168"/>
      <c r="AH2432" s="168"/>
      <c r="AI2432" s="168"/>
      <c r="AJ2432" s="168"/>
      <c r="AK2432" s="168"/>
      <c r="AL2432" s="168"/>
      <c r="AM2432" s="168"/>
      <c r="AN2432" s="168"/>
      <c r="AO2432" s="168"/>
    </row>
    <row r="2433" spans="1:41" x14ac:dyDescent="0.25">
      <c r="A2433" s="286"/>
      <c r="B2433" s="286"/>
      <c r="C2433" s="286"/>
      <c r="D2433" s="285"/>
      <c r="E2433" s="260"/>
      <c r="F2433" s="259"/>
      <c r="G2433" s="259"/>
      <c r="H2433" s="258"/>
      <c r="I2433" s="255"/>
      <c r="J2433" s="257"/>
      <c r="K2433" s="256">
        <v>0</v>
      </c>
      <c r="L2433" s="201">
        <v>-29.24794617172833</v>
      </c>
      <c r="M2433" s="201">
        <v>415.34755298882715</v>
      </c>
      <c r="N2433" s="201">
        <v>41.094000000000001</v>
      </c>
      <c r="O2433" s="255">
        <v>41.094000000000001</v>
      </c>
      <c r="P2433" s="255">
        <v>415.34755298882715</v>
      </c>
      <c r="Q2433" s="255">
        <v>-29.24794617172833</v>
      </c>
      <c r="R2433" s="256">
        <v>366.06253498178626</v>
      </c>
      <c r="S2433" s="256">
        <v>366.06253498178626</v>
      </c>
      <c r="T2433" s="256"/>
      <c r="U2433" s="170">
        <v>297.58390511538641</v>
      </c>
      <c r="V2433" s="170"/>
      <c r="W2433" s="170"/>
      <c r="X2433" s="168"/>
      <c r="Y2433" s="168"/>
      <c r="Z2433" s="168"/>
      <c r="AA2433" s="169"/>
      <c r="AB2433" s="168"/>
      <c r="AC2433" s="168"/>
      <c r="AD2433" s="168"/>
      <c r="AE2433" s="168"/>
      <c r="AF2433" s="168"/>
      <c r="AG2433" s="168"/>
      <c r="AH2433" s="168"/>
      <c r="AI2433" s="168"/>
      <c r="AJ2433" s="168"/>
      <c r="AK2433" s="168"/>
      <c r="AL2433" s="168"/>
      <c r="AM2433" s="168"/>
      <c r="AN2433" s="168"/>
      <c r="AO2433" s="168"/>
    </row>
    <row r="2434" spans="1:41" x14ac:dyDescent="0.25">
      <c r="A2434" s="286"/>
      <c r="B2434" s="286"/>
      <c r="C2434" s="286"/>
      <c r="D2434" s="285"/>
      <c r="E2434" s="260" t="s">
        <v>619</v>
      </c>
      <c r="F2434" s="259"/>
      <c r="G2434" s="259" t="s">
        <v>1962</v>
      </c>
      <c r="H2434" s="258"/>
      <c r="I2434" s="255"/>
      <c r="J2434" s="257"/>
      <c r="K2434" s="256">
        <v>9.9516999999999994E-2</v>
      </c>
      <c r="L2434" s="201">
        <v>-29.198187671728331</v>
      </c>
      <c r="M2434" s="201">
        <v>415.34755298882715</v>
      </c>
      <c r="N2434" s="201">
        <v>41.094000000000001</v>
      </c>
      <c r="O2434" s="255">
        <v>41.094000000000001</v>
      </c>
      <c r="P2434" s="255">
        <v>415.34755298882715</v>
      </c>
      <c r="Q2434" s="255">
        <v>-29.148429171728331</v>
      </c>
      <c r="R2434" s="256">
        <v>366.11229348178625</v>
      </c>
      <c r="S2434" s="256">
        <v>366.16205198178625</v>
      </c>
      <c r="T2434" s="256"/>
      <c r="U2434" s="170">
        <v>297.63366361538641</v>
      </c>
      <c r="V2434" s="170"/>
      <c r="W2434" s="170"/>
      <c r="X2434" s="168"/>
      <c r="Y2434" s="168"/>
      <c r="Z2434" s="168"/>
      <c r="AA2434" s="169"/>
      <c r="AB2434" s="168"/>
      <c r="AC2434" s="168"/>
      <c r="AD2434" s="168"/>
      <c r="AE2434" s="168"/>
      <c r="AF2434" s="168"/>
      <c r="AG2434" s="168"/>
      <c r="AH2434" s="168"/>
      <c r="AI2434" s="168"/>
      <c r="AJ2434" s="168"/>
      <c r="AK2434" s="168"/>
      <c r="AL2434" s="168"/>
      <c r="AM2434" s="168"/>
      <c r="AN2434" s="168"/>
      <c r="AO2434" s="168"/>
    </row>
    <row r="2435" spans="1:41" x14ac:dyDescent="0.25">
      <c r="A2435" s="286" t="s">
        <v>2423</v>
      </c>
      <c r="B2435" s="286" t="s">
        <v>2512</v>
      </c>
      <c r="C2435" s="286" t="s">
        <v>2179</v>
      </c>
      <c r="D2435" s="285">
        <v>3664</v>
      </c>
      <c r="E2435" s="260" t="s">
        <v>2501</v>
      </c>
      <c r="F2435" s="259"/>
      <c r="G2435" s="259" t="s">
        <v>2175</v>
      </c>
      <c r="H2435" s="258">
        <v>40</v>
      </c>
      <c r="I2435" s="255"/>
      <c r="J2435" s="257"/>
      <c r="K2435" s="256">
        <v>0.49565599999999999</v>
      </c>
      <c r="L2435" s="201">
        <v>-28.900601171728333</v>
      </c>
      <c r="M2435" s="201">
        <v>415.34755298882715</v>
      </c>
      <c r="N2435" s="201">
        <v>41.094000000000001</v>
      </c>
      <c r="O2435" s="255">
        <v>41.094000000000001</v>
      </c>
      <c r="P2435" s="255">
        <v>415.34755298882715</v>
      </c>
      <c r="Q2435" s="255">
        <v>-28.652773171728331</v>
      </c>
      <c r="R2435" s="256">
        <v>366.40987998178622</v>
      </c>
      <c r="S2435" s="256">
        <v>366.65770798178625</v>
      </c>
      <c r="T2435" s="256"/>
      <c r="U2435" s="170">
        <v>297.93125011538638</v>
      </c>
      <c r="V2435" s="170"/>
      <c r="W2435" s="170"/>
      <c r="X2435" s="168"/>
      <c r="Y2435" s="168"/>
      <c r="Z2435" s="168"/>
      <c r="AA2435" s="169"/>
      <c r="AB2435" s="168"/>
      <c r="AC2435" s="168"/>
      <c r="AD2435" s="168"/>
      <c r="AE2435" s="168"/>
      <c r="AF2435" s="168"/>
      <c r="AG2435" s="168"/>
      <c r="AH2435" s="168"/>
      <c r="AI2435" s="168"/>
      <c r="AJ2435" s="168"/>
      <c r="AK2435" s="168"/>
      <c r="AL2435" s="168"/>
      <c r="AM2435" s="168"/>
      <c r="AN2435" s="168"/>
      <c r="AO2435" s="168"/>
    </row>
    <row r="2436" spans="1:41" x14ac:dyDescent="0.25">
      <c r="A2436" s="286"/>
      <c r="B2436" s="286"/>
      <c r="C2436" s="286"/>
      <c r="D2436" s="285"/>
      <c r="E2436" s="260" t="s">
        <v>619</v>
      </c>
      <c r="F2436" s="259"/>
      <c r="G2436" s="259"/>
      <c r="H2436" s="258"/>
      <c r="I2436" s="255"/>
      <c r="J2436" s="257"/>
      <c r="K2436" s="256">
        <v>0</v>
      </c>
      <c r="L2436" s="201">
        <v>-28.652773171728331</v>
      </c>
      <c r="M2436" s="201">
        <v>415.34755298882715</v>
      </c>
      <c r="N2436" s="201">
        <v>41.094000000000001</v>
      </c>
      <c r="O2436" s="255">
        <v>41.094000000000001</v>
      </c>
      <c r="P2436" s="255">
        <v>415.34755298882715</v>
      </c>
      <c r="Q2436" s="255">
        <v>-28.652773171728331</v>
      </c>
      <c r="R2436" s="256">
        <v>366.65770798178625</v>
      </c>
      <c r="S2436" s="256">
        <v>366.65770798178625</v>
      </c>
      <c r="T2436" s="256"/>
      <c r="U2436" s="170">
        <v>298.1790781153864</v>
      </c>
      <c r="V2436" s="170"/>
      <c r="W2436" s="170"/>
      <c r="X2436" s="168"/>
      <c r="Y2436" s="168"/>
      <c r="Z2436" s="168"/>
      <c r="AA2436" s="169"/>
      <c r="AB2436" s="168"/>
      <c r="AC2436" s="168"/>
      <c r="AD2436" s="168"/>
      <c r="AE2436" s="168"/>
      <c r="AF2436" s="168"/>
      <c r="AG2436" s="168"/>
      <c r="AH2436" s="168"/>
      <c r="AI2436" s="168"/>
      <c r="AJ2436" s="168"/>
      <c r="AK2436" s="168"/>
      <c r="AL2436" s="168"/>
      <c r="AM2436" s="168"/>
      <c r="AN2436" s="168"/>
      <c r="AO2436" s="168"/>
    </row>
    <row r="2437" spans="1:41" x14ac:dyDescent="0.25">
      <c r="A2437" s="286"/>
      <c r="B2437" s="286"/>
      <c r="C2437" s="286"/>
      <c r="D2437" s="285"/>
      <c r="E2437" s="260"/>
      <c r="F2437" s="259"/>
      <c r="G2437" s="259"/>
      <c r="H2437" s="258"/>
      <c r="I2437" s="255"/>
      <c r="J2437" s="257"/>
      <c r="K2437" s="256">
        <v>0</v>
      </c>
      <c r="L2437" s="201">
        <v>-28.652773171728331</v>
      </c>
      <c r="M2437" s="201">
        <v>415.34755298882715</v>
      </c>
      <c r="N2437" s="201">
        <v>41.094000000000001</v>
      </c>
      <c r="O2437" s="255">
        <v>41.094000000000001</v>
      </c>
      <c r="P2437" s="255">
        <v>415.34755298882715</v>
      </c>
      <c r="Q2437" s="255">
        <v>-28.652773171728331</v>
      </c>
      <c r="R2437" s="256">
        <v>366.65770798178625</v>
      </c>
      <c r="S2437" s="256">
        <v>366.65770798178625</v>
      </c>
      <c r="T2437" s="256"/>
      <c r="U2437" s="170">
        <v>298.1790781153864</v>
      </c>
      <c r="V2437" s="170"/>
      <c r="W2437" s="170"/>
      <c r="X2437" s="168"/>
      <c r="Y2437" s="168"/>
      <c r="Z2437" s="168"/>
      <c r="AA2437" s="169"/>
      <c r="AB2437" s="168"/>
      <c r="AC2437" s="168"/>
      <c r="AD2437" s="168"/>
      <c r="AE2437" s="168"/>
      <c r="AF2437" s="168"/>
      <c r="AG2437" s="168"/>
      <c r="AH2437" s="168"/>
      <c r="AI2437" s="168"/>
      <c r="AJ2437" s="168"/>
      <c r="AK2437" s="168"/>
      <c r="AL2437" s="168"/>
      <c r="AM2437" s="168"/>
      <c r="AN2437" s="168"/>
      <c r="AO2437" s="168"/>
    </row>
    <row r="2438" spans="1:41" x14ac:dyDescent="0.25">
      <c r="A2438" s="286"/>
      <c r="B2438" s="286"/>
      <c r="C2438" s="286"/>
      <c r="D2438" s="285"/>
      <c r="E2438" s="260" t="s">
        <v>619</v>
      </c>
      <c r="F2438" s="259"/>
      <c r="G2438" s="259" t="s">
        <v>1962</v>
      </c>
      <c r="H2438" s="258"/>
      <c r="I2438" s="255"/>
      <c r="J2438" s="257"/>
      <c r="K2438" s="256">
        <v>9.9516999999999994E-2</v>
      </c>
      <c r="L2438" s="201">
        <v>-28.603014671728332</v>
      </c>
      <c r="M2438" s="201">
        <v>415.34755298882715</v>
      </c>
      <c r="N2438" s="201">
        <v>41.094000000000001</v>
      </c>
      <c r="O2438" s="255">
        <v>41.094000000000001</v>
      </c>
      <c r="P2438" s="255">
        <v>415.34755298882715</v>
      </c>
      <c r="Q2438" s="255">
        <v>-28.553256171728332</v>
      </c>
      <c r="R2438" s="256">
        <v>366.70746648178624</v>
      </c>
      <c r="S2438" s="256">
        <v>366.75722498178624</v>
      </c>
      <c r="T2438" s="256"/>
      <c r="U2438" s="170">
        <v>298.2288366153864</v>
      </c>
      <c r="V2438" s="170"/>
      <c r="W2438" s="170"/>
      <c r="X2438" s="168"/>
      <c r="Y2438" s="168"/>
      <c r="Z2438" s="168"/>
      <c r="AA2438" s="169"/>
      <c r="AB2438" s="168"/>
      <c r="AC2438" s="168"/>
      <c r="AD2438" s="168"/>
      <c r="AE2438" s="168"/>
      <c r="AF2438" s="168"/>
      <c r="AG2438" s="168"/>
      <c r="AH2438" s="168"/>
      <c r="AI2438" s="168"/>
      <c r="AJ2438" s="168"/>
      <c r="AK2438" s="168"/>
      <c r="AL2438" s="168"/>
      <c r="AM2438" s="168"/>
      <c r="AN2438" s="168"/>
      <c r="AO2438" s="168"/>
    </row>
    <row r="2439" spans="1:41" x14ac:dyDescent="0.25">
      <c r="A2439" s="286" t="s">
        <v>2423</v>
      </c>
      <c r="B2439" s="286" t="s">
        <v>2512</v>
      </c>
      <c r="C2439" s="286" t="s">
        <v>2177</v>
      </c>
      <c r="D2439" s="285">
        <v>3670</v>
      </c>
      <c r="E2439" s="260" t="s">
        <v>2500</v>
      </c>
      <c r="F2439" s="259"/>
      <c r="G2439" s="259" t="s">
        <v>2175</v>
      </c>
      <c r="H2439" s="258">
        <v>40</v>
      </c>
      <c r="I2439" s="255"/>
      <c r="J2439" s="257"/>
      <c r="K2439" s="256">
        <v>0.49565599999999999</v>
      </c>
      <c r="L2439" s="201">
        <v>-28.30542817172833</v>
      </c>
      <c r="M2439" s="201">
        <v>415.34755298882715</v>
      </c>
      <c r="N2439" s="201">
        <v>41.094000000000001</v>
      </c>
      <c r="O2439" s="255">
        <v>41.094000000000001</v>
      </c>
      <c r="P2439" s="255">
        <v>415.34755298882715</v>
      </c>
      <c r="Q2439" s="255">
        <v>-28.057600171728332</v>
      </c>
      <c r="R2439" s="256">
        <v>367.00505298178621</v>
      </c>
      <c r="S2439" s="256">
        <v>367.25288098178623</v>
      </c>
      <c r="T2439" s="256"/>
      <c r="U2439" s="170">
        <v>298.52642311538636</v>
      </c>
      <c r="V2439" s="170"/>
      <c r="W2439" s="170"/>
      <c r="X2439" s="168"/>
      <c r="Y2439" s="168"/>
      <c r="Z2439" s="168"/>
      <c r="AA2439" s="169"/>
      <c r="AB2439" s="168"/>
      <c r="AC2439" s="168"/>
      <c r="AD2439" s="168"/>
      <c r="AE2439" s="168"/>
      <c r="AF2439" s="168"/>
      <c r="AG2439" s="168"/>
      <c r="AH2439" s="168"/>
      <c r="AI2439" s="168"/>
      <c r="AJ2439" s="168"/>
      <c r="AK2439" s="168"/>
      <c r="AL2439" s="168"/>
      <c r="AM2439" s="168"/>
      <c r="AN2439" s="168"/>
      <c r="AO2439" s="168"/>
    </row>
    <row r="2440" spans="1:41" x14ac:dyDescent="0.25">
      <c r="A2440" s="286" t="s">
        <v>2423</v>
      </c>
      <c r="B2440" s="286" t="s">
        <v>2512</v>
      </c>
      <c r="C2440" s="286" t="s">
        <v>2174</v>
      </c>
      <c r="D2440" s="285">
        <v>3673</v>
      </c>
      <c r="E2440" s="260" t="s">
        <v>2499</v>
      </c>
      <c r="F2440" s="259"/>
      <c r="G2440" s="259" t="s">
        <v>4278</v>
      </c>
      <c r="H2440" s="258"/>
      <c r="I2440" s="255"/>
      <c r="J2440" s="257"/>
      <c r="K2440" s="256">
        <v>0</v>
      </c>
      <c r="L2440" s="201">
        <v>-28.057600171728332</v>
      </c>
      <c r="M2440" s="201">
        <v>415.34755298882715</v>
      </c>
      <c r="N2440" s="201">
        <v>41.094000000000001</v>
      </c>
      <c r="O2440" s="255">
        <v>41.094000000000001</v>
      </c>
      <c r="P2440" s="255">
        <v>415.34755298882715</v>
      </c>
      <c r="Q2440" s="255">
        <v>-28.057600171728332</v>
      </c>
      <c r="R2440" s="256">
        <v>367.25288098178623</v>
      </c>
      <c r="S2440" s="256">
        <v>367.25288098178623</v>
      </c>
      <c r="T2440" s="256"/>
      <c r="U2440" s="170">
        <v>298.77425111538639</v>
      </c>
      <c r="V2440" s="170"/>
      <c r="W2440" s="170"/>
      <c r="X2440" s="168"/>
      <c r="Y2440" s="168"/>
      <c r="Z2440" s="168"/>
      <c r="AA2440" s="169"/>
      <c r="AB2440" s="168"/>
      <c r="AC2440" s="168"/>
      <c r="AD2440" s="168"/>
      <c r="AE2440" s="168"/>
      <c r="AF2440" s="168"/>
      <c r="AG2440" s="168"/>
      <c r="AH2440" s="168"/>
      <c r="AI2440" s="168"/>
      <c r="AJ2440" s="168"/>
      <c r="AK2440" s="168"/>
      <c r="AL2440" s="168"/>
      <c r="AM2440" s="168"/>
      <c r="AN2440" s="168"/>
      <c r="AO2440" s="168"/>
    </row>
    <row r="2441" spans="1:41" x14ac:dyDescent="0.25">
      <c r="A2441" s="286"/>
      <c r="B2441" s="286"/>
      <c r="C2441" s="260"/>
      <c r="D2441" s="261"/>
      <c r="E2441" s="260"/>
      <c r="F2441" s="259"/>
      <c r="G2441" s="259"/>
      <c r="H2441" s="258"/>
      <c r="I2441" s="255"/>
      <c r="J2441" s="257"/>
      <c r="K2441" s="256">
        <v>0</v>
      </c>
      <c r="L2441" s="201">
        <v>-28.057600171728332</v>
      </c>
      <c r="M2441" s="201">
        <v>415.34755298882715</v>
      </c>
      <c r="N2441" s="201">
        <v>41.094000000000001</v>
      </c>
      <c r="O2441" s="255">
        <v>41.094000000000001</v>
      </c>
      <c r="P2441" s="255">
        <v>415.34755298882715</v>
      </c>
      <c r="Q2441" s="255">
        <v>-28.057600171728332</v>
      </c>
      <c r="R2441" s="256">
        <v>367.25288098178623</v>
      </c>
      <c r="S2441" s="256">
        <v>367.25288098178623</v>
      </c>
      <c r="T2441" s="256"/>
      <c r="U2441" s="170">
        <v>298.77425111538639</v>
      </c>
      <c r="V2441" s="170"/>
      <c r="W2441" s="170"/>
      <c r="X2441" s="168"/>
      <c r="Y2441" s="168"/>
      <c r="Z2441" s="168"/>
      <c r="AA2441" s="169"/>
      <c r="AB2441" s="168"/>
      <c r="AC2441" s="168"/>
      <c r="AD2441" s="168"/>
      <c r="AE2441" s="168"/>
      <c r="AF2441" s="168"/>
      <c r="AG2441" s="168"/>
      <c r="AH2441" s="168"/>
      <c r="AI2441" s="168"/>
      <c r="AJ2441" s="168"/>
      <c r="AK2441" s="168"/>
      <c r="AL2441" s="168"/>
      <c r="AM2441" s="168"/>
      <c r="AN2441" s="168"/>
      <c r="AO2441" s="168"/>
    </row>
    <row r="2442" spans="1:41" x14ac:dyDescent="0.25">
      <c r="A2442" s="286"/>
      <c r="B2442" s="286"/>
      <c r="C2442" s="286"/>
      <c r="D2442" s="285"/>
      <c r="E2442" s="260"/>
      <c r="F2442" s="259"/>
      <c r="G2442" s="259"/>
      <c r="H2442" s="258"/>
      <c r="I2442" s="255"/>
      <c r="J2442" s="257"/>
      <c r="K2442" s="256">
        <v>0.16770400000000002</v>
      </c>
      <c r="L2442" s="201">
        <v>-27.973748171728332</v>
      </c>
      <c r="M2442" s="201">
        <v>415.34755298882715</v>
      </c>
      <c r="N2442" s="201">
        <v>41.094000000000001</v>
      </c>
      <c r="O2442" s="255">
        <v>41.094000000000001</v>
      </c>
      <c r="P2442" s="255">
        <v>415.34755298882715</v>
      </c>
      <c r="Q2442" s="255">
        <v>-27.889896171728331</v>
      </c>
      <c r="R2442" s="256">
        <v>367.33673298178627</v>
      </c>
      <c r="S2442" s="256">
        <v>367.42058498178625</v>
      </c>
      <c r="T2442" s="263"/>
      <c r="U2442" s="170">
        <v>298.85810311538643</v>
      </c>
      <c r="V2442" s="170"/>
      <c r="W2442" s="170"/>
      <c r="X2442" s="168"/>
      <c r="Y2442" s="168"/>
      <c r="Z2442" s="168"/>
      <c r="AA2442" s="169"/>
      <c r="AB2442" s="168"/>
      <c r="AC2442" s="168"/>
      <c r="AD2442" s="168"/>
      <c r="AE2442" s="168"/>
      <c r="AF2442" s="168"/>
      <c r="AG2442" s="168"/>
      <c r="AH2442" s="168"/>
      <c r="AI2442" s="168"/>
      <c r="AJ2442" s="168"/>
      <c r="AK2442" s="168"/>
      <c r="AL2442" s="168"/>
      <c r="AM2442" s="168"/>
      <c r="AN2442" s="168"/>
      <c r="AO2442" s="168"/>
    </row>
    <row r="2443" spans="1:41" x14ac:dyDescent="0.25">
      <c r="A2443" s="260" t="s">
        <v>2423</v>
      </c>
      <c r="B2443" s="260" t="s">
        <v>2512</v>
      </c>
      <c r="C2443" s="260" t="s">
        <v>1981</v>
      </c>
      <c r="D2443" s="261">
        <v>3674</v>
      </c>
      <c r="E2443" s="255" t="s">
        <v>2498</v>
      </c>
      <c r="F2443" s="265"/>
      <c r="G2443" s="265" t="s">
        <v>1978</v>
      </c>
      <c r="H2443" s="284">
        <v>40</v>
      </c>
      <c r="I2443" s="255"/>
      <c r="J2443" s="257"/>
      <c r="K2443" s="255">
        <v>5.7403999999999997E-2</v>
      </c>
      <c r="L2443" s="201">
        <v>-27.861194171728332</v>
      </c>
      <c r="M2443" s="201">
        <v>415.34755298882715</v>
      </c>
      <c r="N2443" s="201">
        <v>41.094000000000001</v>
      </c>
      <c r="O2443" s="255">
        <v>41.094000000000001</v>
      </c>
      <c r="P2443" s="255">
        <v>415.34755298882715</v>
      </c>
      <c r="Q2443" s="255">
        <v>-27.832492171728333</v>
      </c>
      <c r="R2443" s="255">
        <v>367.44928698178626</v>
      </c>
      <c r="S2443" s="255">
        <v>367.47798898178627</v>
      </c>
      <c r="T2443" s="255"/>
      <c r="U2443" s="170">
        <v>298.97065711538642</v>
      </c>
      <c r="V2443" s="170"/>
      <c r="W2443" s="170"/>
      <c r="X2443" s="168"/>
      <c r="Y2443" s="168"/>
      <c r="Z2443" s="168"/>
      <c r="AA2443" s="169"/>
      <c r="AB2443" s="168"/>
      <c r="AC2443" s="168"/>
      <c r="AD2443" s="168"/>
      <c r="AE2443" s="168"/>
      <c r="AF2443" s="168"/>
      <c r="AG2443" s="168"/>
      <c r="AH2443" s="168"/>
      <c r="AI2443" s="168"/>
      <c r="AJ2443" s="168"/>
      <c r="AK2443" s="168"/>
      <c r="AL2443" s="168"/>
      <c r="AM2443" s="168"/>
      <c r="AN2443" s="168"/>
      <c r="AO2443" s="168"/>
    </row>
    <row r="2444" spans="1:41" x14ac:dyDescent="0.25">
      <c r="A2444" s="280"/>
      <c r="B2444" s="280"/>
      <c r="C2444" s="280"/>
      <c r="D2444" s="279"/>
      <c r="E2444" s="280" t="s">
        <v>619</v>
      </c>
      <c r="F2444" s="277"/>
      <c r="G2444" s="277" t="s">
        <v>1962</v>
      </c>
      <c r="H2444" s="276">
        <v>40</v>
      </c>
      <c r="I2444" s="274"/>
      <c r="J2444" s="275"/>
      <c r="K2444" s="274">
        <v>0.103502</v>
      </c>
      <c r="L2444" s="201">
        <v>-27.780741171728334</v>
      </c>
      <c r="M2444" s="201">
        <v>415.34755298882715</v>
      </c>
      <c r="N2444" s="201">
        <v>41.094000000000001</v>
      </c>
      <c r="O2444" s="273">
        <v>41.094000000000001</v>
      </c>
      <c r="P2444" s="273">
        <v>415.34755298882715</v>
      </c>
      <c r="Q2444" s="273">
        <v>-27.728990171728334</v>
      </c>
      <c r="R2444" s="273">
        <v>367.52973998178624</v>
      </c>
      <c r="S2444" s="273">
        <v>367.58149098178626</v>
      </c>
      <c r="T2444" s="273"/>
      <c r="U2444" s="170">
        <v>299.05111011538639</v>
      </c>
      <c r="V2444" s="170"/>
      <c r="W2444" s="170"/>
      <c r="X2444" s="168"/>
      <c r="Y2444" s="168"/>
      <c r="Z2444" s="168"/>
      <c r="AA2444" s="169"/>
      <c r="AB2444" s="168"/>
      <c r="AC2444" s="168"/>
      <c r="AD2444" s="168"/>
      <c r="AE2444" s="168"/>
      <c r="AF2444" s="168"/>
      <c r="AG2444" s="168"/>
      <c r="AH2444" s="168"/>
      <c r="AI2444" s="168"/>
      <c r="AJ2444" s="168"/>
      <c r="AK2444" s="168"/>
      <c r="AL2444" s="168"/>
      <c r="AM2444" s="168"/>
      <c r="AN2444" s="168"/>
      <c r="AO2444" s="168"/>
    </row>
    <row r="2445" spans="1:41" x14ac:dyDescent="0.25">
      <c r="A2445" s="280" t="s">
        <v>2423</v>
      </c>
      <c r="B2445" s="280" t="s">
        <v>2497</v>
      </c>
      <c r="C2445" s="280" t="s">
        <v>111</v>
      </c>
      <c r="D2445" s="279">
        <v>3676</v>
      </c>
      <c r="E2445" s="278" t="s">
        <v>1403</v>
      </c>
      <c r="F2445" s="277" t="s">
        <v>2169</v>
      </c>
      <c r="G2445" s="277" t="s">
        <v>1951</v>
      </c>
      <c r="H2445" s="276"/>
      <c r="I2445" s="273"/>
      <c r="J2445" s="275"/>
      <c r="K2445" s="274">
        <v>0</v>
      </c>
      <c r="L2445" s="201">
        <v>-27.728990171728334</v>
      </c>
      <c r="M2445" s="201">
        <v>415.34755298882715</v>
      </c>
      <c r="N2445" s="201">
        <v>41.094000000000001</v>
      </c>
      <c r="O2445" s="273">
        <v>41.094000000000001</v>
      </c>
      <c r="P2445" s="273">
        <v>415.34755298882715</v>
      </c>
      <c r="Q2445" s="273">
        <v>-27.728990171728334</v>
      </c>
      <c r="R2445" s="273">
        <v>367.58149098178626</v>
      </c>
      <c r="S2445" s="273">
        <v>367.58149098178626</v>
      </c>
      <c r="T2445" s="273"/>
      <c r="U2445" s="170">
        <v>299.10286111538642</v>
      </c>
      <c r="V2445" s="170"/>
      <c r="W2445" s="170"/>
      <c r="X2445" s="168"/>
      <c r="Y2445" s="168"/>
      <c r="Z2445" s="168"/>
      <c r="AA2445" s="169"/>
      <c r="AB2445" s="168"/>
      <c r="AC2445" s="168"/>
      <c r="AD2445" s="168"/>
      <c r="AE2445" s="168"/>
      <c r="AF2445" s="168"/>
      <c r="AG2445" s="168"/>
      <c r="AH2445" s="168"/>
      <c r="AI2445" s="168"/>
      <c r="AJ2445" s="168"/>
      <c r="AK2445" s="168"/>
      <c r="AL2445" s="168"/>
      <c r="AM2445" s="168"/>
      <c r="AN2445" s="168"/>
      <c r="AO2445" s="168"/>
    </row>
    <row r="2446" spans="1:41" x14ac:dyDescent="0.25">
      <c r="A2446" s="280"/>
      <c r="B2446" s="280"/>
      <c r="C2446" s="280"/>
      <c r="D2446" s="279"/>
      <c r="E2446" s="283" t="s">
        <v>619</v>
      </c>
      <c r="F2446" s="277"/>
      <c r="G2446" s="277" t="s">
        <v>1969</v>
      </c>
      <c r="H2446" s="282"/>
      <c r="I2446" s="281"/>
      <c r="J2446" s="275"/>
      <c r="K2446" s="274">
        <v>0.14528199999999999</v>
      </c>
      <c r="L2446" s="201">
        <v>-27.656349171728333</v>
      </c>
      <c r="M2446" s="201">
        <v>415.34755298882715</v>
      </c>
      <c r="N2446" s="201">
        <v>41.094000000000001</v>
      </c>
      <c r="O2446" s="273">
        <v>41.094000000000001</v>
      </c>
      <c r="P2446" s="273">
        <v>415.34755298882715</v>
      </c>
      <c r="Q2446" s="273">
        <v>-27.583708171728333</v>
      </c>
      <c r="R2446" s="273">
        <v>367.65413198178629</v>
      </c>
      <c r="S2446" s="273">
        <v>367.72677298178627</v>
      </c>
      <c r="T2446" s="273"/>
      <c r="U2446" s="170">
        <v>299.17550211538645</v>
      </c>
      <c r="V2446" s="170"/>
      <c r="W2446" s="170"/>
      <c r="X2446" s="168"/>
      <c r="Y2446" s="168"/>
      <c r="Z2446" s="168"/>
      <c r="AA2446" s="169"/>
      <c r="AB2446" s="168"/>
      <c r="AC2446" s="168"/>
      <c r="AD2446" s="168"/>
      <c r="AE2446" s="168"/>
      <c r="AF2446" s="168"/>
      <c r="AG2446" s="168"/>
      <c r="AH2446" s="168"/>
      <c r="AI2446" s="168"/>
      <c r="AJ2446" s="168"/>
      <c r="AK2446" s="168"/>
      <c r="AL2446" s="168"/>
      <c r="AM2446" s="168"/>
      <c r="AN2446" s="168"/>
      <c r="AO2446" s="168"/>
    </row>
    <row r="2447" spans="1:41" x14ac:dyDescent="0.25">
      <c r="A2447" s="280" t="s">
        <v>2423</v>
      </c>
      <c r="B2447" s="280" t="s">
        <v>2497</v>
      </c>
      <c r="C2447" s="280" t="s">
        <v>2087</v>
      </c>
      <c r="D2447" s="279">
        <v>3677</v>
      </c>
      <c r="E2447" s="278" t="s">
        <v>2496</v>
      </c>
      <c r="F2447" s="277"/>
      <c r="G2447" s="277" t="s">
        <v>2085</v>
      </c>
      <c r="H2447" s="276"/>
      <c r="I2447" s="273"/>
      <c r="J2447" s="275"/>
      <c r="K2447" s="274">
        <v>0</v>
      </c>
      <c r="L2447" s="201">
        <v>-27.583708171728333</v>
      </c>
      <c r="M2447" s="201">
        <v>415.34755298882715</v>
      </c>
      <c r="N2447" s="201">
        <v>41.094000000000001</v>
      </c>
      <c r="O2447" s="273">
        <v>41.094000000000001</v>
      </c>
      <c r="P2447" s="273">
        <v>415.34755298882715</v>
      </c>
      <c r="Q2447" s="273">
        <v>-27.583708171728333</v>
      </c>
      <c r="R2447" s="273">
        <v>367.72677298178627</v>
      </c>
      <c r="S2447" s="273">
        <v>367.72677298178627</v>
      </c>
      <c r="T2447" s="273"/>
      <c r="U2447" s="170">
        <v>299.24814311538643</v>
      </c>
      <c r="V2447" s="170"/>
      <c r="W2447" s="170"/>
      <c r="X2447" s="168"/>
      <c r="Y2447" s="168"/>
      <c r="Z2447" s="168"/>
      <c r="AA2447" s="169"/>
      <c r="AB2447" s="168"/>
      <c r="AC2447" s="168"/>
      <c r="AD2447" s="168"/>
      <c r="AE2447" s="168"/>
      <c r="AF2447" s="168"/>
      <c r="AG2447" s="168"/>
      <c r="AH2447" s="168"/>
      <c r="AI2447" s="168"/>
      <c r="AJ2447" s="168"/>
      <c r="AK2447" s="168"/>
      <c r="AL2447" s="168"/>
      <c r="AM2447" s="168"/>
      <c r="AN2447" s="168"/>
      <c r="AO2447" s="168"/>
    </row>
    <row r="2448" spans="1:41" x14ac:dyDescent="0.25">
      <c r="A2448" s="280"/>
      <c r="B2448" s="280"/>
      <c r="C2448" s="280"/>
      <c r="D2448" s="279"/>
      <c r="E2448" s="283" t="s">
        <v>619</v>
      </c>
      <c r="F2448" s="277"/>
      <c r="G2448" s="277" t="s">
        <v>1969</v>
      </c>
      <c r="H2448" s="282"/>
      <c r="I2448" s="281"/>
      <c r="J2448" s="275"/>
      <c r="K2448" s="274">
        <v>0</v>
      </c>
      <c r="L2448" s="201">
        <v>-27.583708171728333</v>
      </c>
      <c r="M2448" s="201">
        <v>415.34755298882715</v>
      </c>
      <c r="N2448" s="201">
        <v>41.094000000000001</v>
      </c>
      <c r="O2448" s="273">
        <v>41.094000000000001</v>
      </c>
      <c r="P2448" s="273">
        <v>415.34755298882715</v>
      </c>
      <c r="Q2448" s="273">
        <v>-27.583708171728333</v>
      </c>
      <c r="R2448" s="273">
        <v>367.72677298178627</v>
      </c>
      <c r="S2448" s="273">
        <v>367.72677298178627</v>
      </c>
      <c r="T2448" s="273"/>
      <c r="U2448" s="170">
        <v>299.24814311538643</v>
      </c>
      <c r="V2448" s="170"/>
      <c r="W2448" s="170"/>
      <c r="X2448" s="168"/>
      <c r="Y2448" s="168"/>
      <c r="Z2448" s="168"/>
      <c r="AA2448" s="169"/>
      <c r="AB2448" s="168"/>
      <c r="AC2448" s="168"/>
      <c r="AD2448" s="168"/>
      <c r="AE2448" s="168"/>
      <c r="AF2448" s="168"/>
      <c r="AG2448" s="168"/>
      <c r="AH2448" s="168"/>
      <c r="AI2448" s="168"/>
      <c r="AJ2448" s="168"/>
      <c r="AK2448" s="168"/>
      <c r="AL2448" s="168"/>
      <c r="AM2448" s="168"/>
      <c r="AN2448" s="168"/>
      <c r="AO2448" s="168"/>
    </row>
    <row r="2449" spans="1:41" x14ac:dyDescent="0.25">
      <c r="A2449" s="280" t="s">
        <v>2423</v>
      </c>
      <c r="B2449" s="280" t="s">
        <v>2497</v>
      </c>
      <c r="C2449" s="280" t="s">
        <v>1990</v>
      </c>
      <c r="D2449" s="279">
        <v>3677</v>
      </c>
      <c r="E2449" s="278" t="s">
        <v>2495</v>
      </c>
      <c r="F2449" s="277" t="s">
        <v>1988</v>
      </c>
      <c r="G2449" s="277" t="s">
        <v>1987</v>
      </c>
      <c r="H2449" s="276"/>
      <c r="I2449" s="273"/>
      <c r="J2449" s="275"/>
      <c r="K2449" s="274">
        <v>0</v>
      </c>
      <c r="L2449" s="201">
        <v>-27.583708171728333</v>
      </c>
      <c r="M2449" s="201">
        <v>415.34755298882715</v>
      </c>
      <c r="N2449" s="201">
        <v>41.094000000000001</v>
      </c>
      <c r="O2449" s="273">
        <v>41.094000000000001</v>
      </c>
      <c r="P2449" s="273">
        <v>415.34755298882715</v>
      </c>
      <c r="Q2449" s="273">
        <v>-27.583708171728333</v>
      </c>
      <c r="R2449" s="273">
        <v>367.72677298178627</v>
      </c>
      <c r="S2449" s="273">
        <v>367.72677298178627</v>
      </c>
      <c r="T2449" s="273"/>
      <c r="U2449" s="170">
        <v>299.24814311538643</v>
      </c>
      <c r="V2449" s="170"/>
      <c r="W2449" s="170"/>
      <c r="X2449" s="168"/>
      <c r="Y2449" s="168"/>
      <c r="Z2449" s="168"/>
      <c r="AA2449" s="169"/>
      <c r="AB2449" s="168"/>
      <c r="AC2449" s="168"/>
      <c r="AD2449" s="168"/>
      <c r="AE2449" s="168"/>
      <c r="AF2449" s="168"/>
      <c r="AG2449" s="168"/>
      <c r="AH2449" s="168"/>
      <c r="AI2449" s="168"/>
      <c r="AJ2449" s="168"/>
      <c r="AK2449" s="168"/>
      <c r="AL2449" s="168"/>
      <c r="AM2449" s="168"/>
      <c r="AN2449" s="168"/>
      <c r="AO2449" s="168"/>
    </row>
    <row r="2450" spans="1:41" x14ac:dyDescent="0.25">
      <c r="A2450" s="280"/>
      <c r="B2450" s="280"/>
      <c r="C2450" s="280"/>
      <c r="D2450" s="279"/>
      <c r="E2450" s="278" t="s">
        <v>619</v>
      </c>
      <c r="F2450" s="277"/>
      <c r="G2450" s="277" t="s">
        <v>1962</v>
      </c>
      <c r="H2450" s="276">
        <v>40</v>
      </c>
      <c r="I2450" s="273"/>
      <c r="J2450" s="275"/>
      <c r="K2450" s="274">
        <v>0.13121600000000003</v>
      </c>
      <c r="L2450" s="201">
        <v>-27.518100171728335</v>
      </c>
      <c r="M2450" s="201">
        <v>415.34755298882715</v>
      </c>
      <c r="N2450" s="201">
        <v>41.094000000000001</v>
      </c>
      <c r="O2450" s="273">
        <v>41.094000000000001</v>
      </c>
      <c r="P2450" s="273">
        <v>415.34755298882715</v>
      </c>
      <c r="Q2450" s="273">
        <v>-27.452492171728334</v>
      </c>
      <c r="R2450" s="273">
        <v>367.79238098178627</v>
      </c>
      <c r="S2450" s="273">
        <v>367.85798898178626</v>
      </c>
      <c r="T2450" s="273"/>
      <c r="U2450" s="170">
        <v>299.31375111538642</v>
      </c>
      <c r="V2450" s="170"/>
      <c r="W2450" s="170"/>
      <c r="X2450" s="170"/>
      <c r="Y2450" s="168"/>
      <c r="Z2450" s="168"/>
      <c r="AA2450" s="169"/>
      <c r="AB2450" s="168"/>
      <c r="AC2450" s="168"/>
      <c r="AD2450" s="168"/>
      <c r="AE2450" s="168"/>
      <c r="AF2450" s="168"/>
      <c r="AG2450" s="168"/>
      <c r="AH2450" s="168"/>
      <c r="AI2450" s="168"/>
      <c r="AJ2450" s="168"/>
      <c r="AK2450" s="168"/>
      <c r="AL2450" s="168"/>
      <c r="AM2450" s="168"/>
      <c r="AN2450" s="168"/>
      <c r="AO2450" s="168"/>
    </row>
    <row r="2451" spans="1:41" x14ac:dyDescent="0.25">
      <c r="A2451" s="260" t="s">
        <v>2423</v>
      </c>
      <c r="B2451" s="260" t="s">
        <v>2494</v>
      </c>
      <c r="C2451" s="260" t="s">
        <v>1981</v>
      </c>
      <c r="D2451" s="261">
        <v>3679</v>
      </c>
      <c r="E2451" s="255" t="s">
        <v>2493</v>
      </c>
      <c r="F2451" s="265"/>
      <c r="G2451" s="265" t="s">
        <v>1978</v>
      </c>
      <c r="H2451" s="284">
        <v>40</v>
      </c>
      <c r="I2451" s="255"/>
      <c r="J2451" s="257"/>
      <c r="K2451" s="255">
        <v>5.7403999999999997E-2</v>
      </c>
      <c r="L2451" s="201">
        <v>-27.423790171728335</v>
      </c>
      <c r="M2451" s="201">
        <v>415.34755298882715</v>
      </c>
      <c r="N2451" s="201">
        <v>41.094000000000001</v>
      </c>
      <c r="O2451" s="255">
        <v>41.094000000000001</v>
      </c>
      <c r="P2451" s="255">
        <v>415.34755298882715</v>
      </c>
      <c r="Q2451" s="255">
        <v>-27.395088171728336</v>
      </c>
      <c r="R2451" s="255">
        <v>367.88669098178627</v>
      </c>
      <c r="S2451" s="255">
        <v>367.91539298178628</v>
      </c>
      <c r="T2451" s="255"/>
      <c r="U2451" s="170">
        <v>299.40806111538643</v>
      </c>
      <c r="V2451" s="170"/>
      <c r="W2451" s="170"/>
      <c r="X2451" s="168"/>
      <c r="Y2451" s="168"/>
      <c r="Z2451" s="168"/>
      <c r="AA2451" s="169"/>
      <c r="AB2451" s="168"/>
      <c r="AC2451" s="168"/>
      <c r="AD2451" s="168"/>
      <c r="AE2451" s="168"/>
      <c r="AF2451" s="168"/>
      <c r="AG2451" s="168"/>
      <c r="AH2451" s="168"/>
      <c r="AI2451" s="168"/>
      <c r="AJ2451" s="168"/>
      <c r="AK2451" s="168"/>
      <c r="AL2451" s="168"/>
      <c r="AM2451" s="168"/>
      <c r="AN2451" s="168"/>
      <c r="AO2451" s="168"/>
    </row>
    <row r="2452" spans="1:41" x14ac:dyDescent="0.25">
      <c r="A2452" s="286"/>
      <c r="B2452" s="286"/>
      <c r="C2452" s="286"/>
      <c r="D2452" s="285"/>
      <c r="E2452" s="260" t="s">
        <v>619</v>
      </c>
      <c r="F2452" s="259"/>
      <c r="G2452" s="259" t="s">
        <v>2198</v>
      </c>
      <c r="H2452" s="258"/>
      <c r="I2452" s="255"/>
      <c r="J2452" s="257"/>
      <c r="K2452" s="256">
        <v>0.16770400000000002</v>
      </c>
      <c r="L2452" s="201">
        <v>-27.311236171728336</v>
      </c>
      <c r="M2452" s="201">
        <v>415.34755298882715</v>
      </c>
      <c r="N2452" s="201">
        <v>41.094000000000001</v>
      </c>
      <c r="O2452" s="255">
        <v>41.094000000000001</v>
      </c>
      <c r="P2452" s="255">
        <v>415.34755298882715</v>
      </c>
      <c r="Q2452" s="255">
        <v>-27.227384171728335</v>
      </c>
      <c r="R2452" s="256">
        <v>367.99924498178632</v>
      </c>
      <c r="S2452" s="256">
        <v>368.0830969817863</v>
      </c>
      <c r="T2452" s="263"/>
      <c r="U2452" s="170">
        <v>299.52061511538648</v>
      </c>
      <c r="V2452" s="170"/>
      <c r="W2452" s="170"/>
      <c r="X2452" s="168"/>
      <c r="Y2452" s="168"/>
      <c r="Z2452" s="168"/>
      <c r="AA2452" s="169"/>
      <c r="AB2452" s="168"/>
      <c r="AC2452" s="168"/>
      <c r="AD2452" s="168"/>
      <c r="AE2452" s="168"/>
      <c r="AF2452" s="168"/>
      <c r="AG2452" s="168"/>
      <c r="AH2452" s="168"/>
      <c r="AI2452" s="168"/>
      <c r="AJ2452" s="168"/>
      <c r="AK2452" s="168"/>
      <c r="AL2452" s="168"/>
      <c r="AM2452" s="168"/>
      <c r="AN2452" s="168"/>
      <c r="AO2452" s="168"/>
    </row>
    <row r="2453" spans="1:41" x14ac:dyDescent="0.25">
      <c r="A2453" s="286" t="s">
        <v>2423</v>
      </c>
      <c r="B2453" s="286" t="s">
        <v>2494</v>
      </c>
      <c r="C2453" s="286" t="s">
        <v>2197</v>
      </c>
      <c r="D2453" s="285">
        <v>3683</v>
      </c>
      <c r="E2453" s="260" t="s">
        <v>2492</v>
      </c>
      <c r="F2453" s="259"/>
      <c r="G2453" s="259" t="s">
        <v>2175</v>
      </c>
      <c r="H2453" s="258">
        <v>40</v>
      </c>
      <c r="I2453" s="255"/>
      <c r="J2453" s="257"/>
      <c r="K2453" s="256">
        <v>0.49565599999999999</v>
      </c>
      <c r="L2453" s="201">
        <v>-26.979556171728333</v>
      </c>
      <c r="M2453" s="201">
        <v>415.34755298882715</v>
      </c>
      <c r="N2453" s="201">
        <v>41.094000000000001</v>
      </c>
      <c r="O2453" s="255">
        <v>41.094000000000001</v>
      </c>
      <c r="P2453" s="255">
        <v>415.34755298882715</v>
      </c>
      <c r="Q2453" s="255">
        <v>-26.731728171728335</v>
      </c>
      <c r="R2453" s="256">
        <v>368.33092498178627</v>
      </c>
      <c r="S2453" s="256">
        <v>368.57875298178629</v>
      </c>
      <c r="T2453" s="256"/>
      <c r="U2453" s="170">
        <v>299.85229511538643</v>
      </c>
      <c r="V2453" s="170"/>
      <c r="W2453" s="170"/>
      <c r="X2453" s="168"/>
      <c r="Y2453" s="168"/>
      <c r="Z2453" s="168"/>
      <c r="AA2453" s="169"/>
      <c r="AB2453" s="168"/>
      <c r="AC2453" s="168"/>
      <c r="AD2453" s="168"/>
      <c r="AE2453" s="168"/>
      <c r="AF2453" s="168"/>
      <c r="AG2453" s="168"/>
      <c r="AH2453" s="168"/>
      <c r="AI2453" s="168"/>
      <c r="AJ2453" s="168"/>
      <c r="AK2453" s="168"/>
      <c r="AL2453" s="168"/>
      <c r="AM2453" s="168"/>
      <c r="AN2453" s="168"/>
      <c r="AO2453" s="168"/>
    </row>
    <row r="2454" spans="1:41" x14ac:dyDescent="0.25">
      <c r="A2454" s="286" t="s">
        <v>2423</v>
      </c>
      <c r="B2454" s="286" t="s">
        <v>2494</v>
      </c>
      <c r="C2454" s="286" t="s">
        <v>2174</v>
      </c>
      <c r="D2454" s="285">
        <v>3686</v>
      </c>
      <c r="E2454" s="260" t="s">
        <v>2491</v>
      </c>
      <c r="F2454" s="259"/>
      <c r="G2454" s="259" t="s">
        <v>4278</v>
      </c>
      <c r="H2454" s="258"/>
      <c r="I2454" s="255"/>
      <c r="J2454" s="257"/>
      <c r="K2454" s="256">
        <v>0</v>
      </c>
      <c r="L2454" s="201">
        <v>-26.731728171728335</v>
      </c>
      <c r="M2454" s="201">
        <v>415.34755298882715</v>
      </c>
      <c r="N2454" s="201">
        <v>41.094000000000001</v>
      </c>
      <c r="O2454" s="255">
        <v>41.094000000000001</v>
      </c>
      <c r="P2454" s="255">
        <v>415.34755298882715</v>
      </c>
      <c r="Q2454" s="255">
        <v>-26.731728171728335</v>
      </c>
      <c r="R2454" s="256">
        <v>368.57875298178629</v>
      </c>
      <c r="S2454" s="256">
        <v>368.57875298178629</v>
      </c>
      <c r="T2454" s="256"/>
      <c r="U2454" s="170">
        <v>300.10012311538645</v>
      </c>
      <c r="V2454" s="170"/>
      <c r="W2454" s="170"/>
      <c r="X2454" s="168"/>
      <c r="Y2454" s="168"/>
      <c r="Z2454" s="168"/>
      <c r="AA2454" s="169"/>
      <c r="AB2454" s="168"/>
      <c r="AC2454" s="168"/>
      <c r="AD2454" s="168"/>
      <c r="AE2454" s="168"/>
      <c r="AF2454" s="168"/>
      <c r="AG2454" s="168"/>
      <c r="AH2454" s="168"/>
      <c r="AI2454" s="168"/>
      <c r="AJ2454" s="168"/>
      <c r="AK2454" s="168"/>
      <c r="AL2454" s="168"/>
      <c r="AM2454" s="168"/>
      <c r="AN2454" s="168"/>
      <c r="AO2454" s="168"/>
    </row>
    <row r="2455" spans="1:41" x14ac:dyDescent="0.25">
      <c r="A2455" s="286"/>
      <c r="B2455" s="286"/>
      <c r="C2455" s="286"/>
      <c r="D2455" s="285"/>
      <c r="E2455" s="260"/>
      <c r="F2455" s="259"/>
      <c r="G2455" s="259"/>
      <c r="H2455" s="258"/>
      <c r="I2455" s="255"/>
      <c r="J2455" s="257"/>
      <c r="K2455" s="256">
        <v>0</v>
      </c>
      <c r="L2455" s="201">
        <v>-26.731728171728335</v>
      </c>
      <c r="M2455" s="201">
        <v>415.34755298882715</v>
      </c>
      <c r="N2455" s="201">
        <v>41.094000000000001</v>
      </c>
      <c r="O2455" s="255">
        <v>41.094000000000001</v>
      </c>
      <c r="P2455" s="255">
        <v>415.34755298882715</v>
      </c>
      <c r="Q2455" s="255">
        <v>-26.731728171728335</v>
      </c>
      <c r="R2455" s="256">
        <v>368.57875298178629</v>
      </c>
      <c r="S2455" s="256">
        <v>368.57875298178629</v>
      </c>
      <c r="T2455" s="256"/>
      <c r="U2455" s="170">
        <v>300.10012311538645</v>
      </c>
      <c r="V2455" s="170"/>
      <c r="W2455" s="170"/>
      <c r="X2455" s="168"/>
      <c r="Y2455" s="168"/>
      <c r="Z2455" s="168"/>
      <c r="AA2455" s="169"/>
      <c r="AB2455" s="168"/>
      <c r="AC2455" s="168"/>
      <c r="AD2455" s="168"/>
      <c r="AE2455" s="168"/>
      <c r="AF2455" s="168"/>
      <c r="AG2455" s="168"/>
      <c r="AH2455" s="168"/>
      <c r="AI2455" s="168"/>
      <c r="AJ2455" s="168"/>
      <c r="AK2455" s="168"/>
      <c r="AL2455" s="168"/>
      <c r="AM2455" s="168"/>
      <c r="AN2455" s="168"/>
      <c r="AO2455" s="168"/>
    </row>
    <row r="2456" spans="1:41" x14ac:dyDescent="0.25">
      <c r="A2456" s="286"/>
      <c r="B2456" s="286"/>
      <c r="C2456" s="286"/>
      <c r="D2456" s="285"/>
      <c r="E2456" s="260" t="s">
        <v>619</v>
      </c>
      <c r="F2456" s="259"/>
      <c r="G2456" s="259" t="s">
        <v>1962</v>
      </c>
      <c r="H2456" s="258"/>
      <c r="I2456" s="255"/>
      <c r="J2456" s="257"/>
      <c r="K2456" s="256">
        <v>9.9516999999999994E-2</v>
      </c>
      <c r="L2456" s="201">
        <v>-26.681969671728336</v>
      </c>
      <c r="M2456" s="201">
        <v>415.34755298882715</v>
      </c>
      <c r="N2456" s="201">
        <v>41.094000000000001</v>
      </c>
      <c r="O2456" s="255">
        <v>41.094000000000001</v>
      </c>
      <c r="P2456" s="255">
        <v>415.34755298882715</v>
      </c>
      <c r="Q2456" s="255">
        <v>-26.632211171728336</v>
      </c>
      <c r="R2456" s="256">
        <v>368.62851148178629</v>
      </c>
      <c r="S2456" s="256">
        <v>368.67826998178629</v>
      </c>
      <c r="T2456" s="256"/>
      <c r="U2456" s="170">
        <v>300.14988161538645</v>
      </c>
      <c r="V2456" s="170"/>
      <c r="W2456" s="170"/>
      <c r="X2456" s="168"/>
      <c r="Y2456" s="168"/>
      <c r="Z2456" s="168"/>
      <c r="AA2456" s="169"/>
      <c r="AB2456" s="168"/>
      <c r="AC2456" s="168"/>
      <c r="AD2456" s="168"/>
      <c r="AE2456" s="168"/>
      <c r="AF2456" s="168"/>
      <c r="AG2456" s="168"/>
      <c r="AH2456" s="168"/>
      <c r="AI2456" s="168"/>
      <c r="AJ2456" s="168"/>
      <c r="AK2456" s="168"/>
      <c r="AL2456" s="168"/>
      <c r="AM2456" s="168"/>
      <c r="AN2456" s="168"/>
      <c r="AO2456" s="168"/>
    </row>
    <row r="2457" spans="1:41" x14ac:dyDescent="0.25">
      <c r="A2457" s="286" t="s">
        <v>2423</v>
      </c>
      <c r="B2457" s="286" t="s">
        <v>2494</v>
      </c>
      <c r="C2457" s="286" t="s">
        <v>2194</v>
      </c>
      <c r="D2457" s="285">
        <v>3689</v>
      </c>
      <c r="E2457" s="260" t="s">
        <v>2490</v>
      </c>
      <c r="F2457" s="259"/>
      <c r="G2457" s="259" t="s">
        <v>2175</v>
      </c>
      <c r="H2457" s="258">
        <v>40</v>
      </c>
      <c r="I2457" s="255"/>
      <c r="J2457" s="257"/>
      <c r="K2457" s="256">
        <v>0.49565599999999999</v>
      </c>
      <c r="L2457" s="201">
        <v>-26.384383171728338</v>
      </c>
      <c r="M2457" s="201">
        <v>415.34755298882715</v>
      </c>
      <c r="N2457" s="201">
        <v>41.094000000000001</v>
      </c>
      <c r="O2457" s="255">
        <v>41.094000000000001</v>
      </c>
      <c r="P2457" s="255">
        <v>415.34755298882715</v>
      </c>
      <c r="Q2457" s="255">
        <v>-26.136555171728336</v>
      </c>
      <c r="R2457" s="256">
        <v>368.92609798178626</v>
      </c>
      <c r="S2457" s="256">
        <v>369.17392598178628</v>
      </c>
      <c r="T2457" s="256"/>
      <c r="U2457" s="170">
        <v>300.44746811538641</v>
      </c>
      <c r="V2457" s="170"/>
      <c r="W2457" s="170"/>
      <c r="X2457" s="168"/>
      <c r="Y2457" s="168"/>
      <c r="Z2457" s="168"/>
      <c r="AA2457" s="169"/>
      <c r="AB2457" s="168"/>
      <c r="AC2457" s="168"/>
      <c r="AD2457" s="168"/>
      <c r="AE2457" s="168"/>
      <c r="AF2457" s="168"/>
      <c r="AG2457" s="168"/>
      <c r="AH2457" s="168"/>
      <c r="AI2457" s="168"/>
      <c r="AJ2457" s="168"/>
      <c r="AK2457" s="168"/>
      <c r="AL2457" s="168"/>
      <c r="AM2457" s="168"/>
      <c r="AN2457" s="168"/>
      <c r="AO2457" s="168"/>
    </row>
    <row r="2458" spans="1:41" x14ac:dyDescent="0.25">
      <c r="A2458" s="286"/>
      <c r="B2458" s="286"/>
      <c r="C2458" s="286"/>
      <c r="D2458" s="285"/>
      <c r="E2458" s="260" t="s">
        <v>619</v>
      </c>
      <c r="F2458" s="259"/>
      <c r="G2458" s="259"/>
      <c r="H2458" s="258"/>
      <c r="I2458" s="255"/>
      <c r="J2458" s="257"/>
      <c r="K2458" s="256">
        <v>0</v>
      </c>
      <c r="L2458" s="201">
        <v>-26.136555171728336</v>
      </c>
      <c r="M2458" s="201">
        <v>415.34755298882715</v>
      </c>
      <c r="N2458" s="201">
        <v>41.094000000000001</v>
      </c>
      <c r="O2458" s="255">
        <v>41.094000000000001</v>
      </c>
      <c r="P2458" s="255">
        <v>415.34755298882715</v>
      </c>
      <c r="Q2458" s="255">
        <v>-26.136555171728336</v>
      </c>
      <c r="R2458" s="256">
        <v>369.17392598178628</v>
      </c>
      <c r="S2458" s="256">
        <v>369.17392598178628</v>
      </c>
      <c r="T2458" s="256"/>
      <c r="U2458" s="170">
        <v>300.69529611538644</v>
      </c>
      <c r="V2458" s="170"/>
      <c r="W2458" s="170"/>
      <c r="X2458" s="168"/>
      <c r="Y2458" s="168"/>
      <c r="Z2458" s="168"/>
      <c r="AA2458" s="169"/>
      <c r="AB2458" s="168"/>
      <c r="AC2458" s="168"/>
      <c r="AD2458" s="168"/>
      <c r="AE2458" s="168"/>
      <c r="AF2458" s="168"/>
      <c r="AG2458" s="168"/>
      <c r="AH2458" s="168"/>
      <c r="AI2458" s="168"/>
      <c r="AJ2458" s="168"/>
      <c r="AK2458" s="168"/>
      <c r="AL2458" s="168"/>
      <c r="AM2458" s="168"/>
      <c r="AN2458" s="168"/>
      <c r="AO2458" s="168"/>
    </row>
    <row r="2459" spans="1:41" x14ac:dyDescent="0.25">
      <c r="A2459" s="286"/>
      <c r="B2459" s="286"/>
      <c r="C2459" s="286"/>
      <c r="D2459" s="285"/>
      <c r="E2459" s="260"/>
      <c r="F2459" s="259"/>
      <c r="G2459" s="259"/>
      <c r="H2459" s="258"/>
      <c r="I2459" s="255"/>
      <c r="J2459" s="257"/>
      <c r="K2459" s="256">
        <v>0</v>
      </c>
      <c r="L2459" s="201">
        <v>-26.136555171728336</v>
      </c>
      <c r="M2459" s="201">
        <v>415.34755298882715</v>
      </c>
      <c r="N2459" s="201">
        <v>41.094000000000001</v>
      </c>
      <c r="O2459" s="255">
        <v>41.094000000000001</v>
      </c>
      <c r="P2459" s="255">
        <v>415.34755298882715</v>
      </c>
      <c r="Q2459" s="255">
        <v>-26.136555171728336</v>
      </c>
      <c r="R2459" s="256">
        <v>369.17392598178628</v>
      </c>
      <c r="S2459" s="256">
        <v>369.17392598178628</v>
      </c>
      <c r="T2459" s="256"/>
      <c r="U2459" s="170">
        <v>300.69529611538644</v>
      </c>
      <c r="V2459" s="170"/>
      <c r="W2459" s="170"/>
      <c r="X2459" s="168"/>
      <c r="Y2459" s="168"/>
      <c r="Z2459" s="168"/>
      <c r="AA2459" s="169"/>
      <c r="AB2459" s="168"/>
      <c r="AC2459" s="168"/>
      <c r="AD2459" s="168"/>
      <c r="AE2459" s="168"/>
      <c r="AF2459" s="168"/>
      <c r="AG2459" s="168"/>
      <c r="AH2459" s="168"/>
      <c r="AI2459" s="168"/>
      <c r="AJ2459" s="168"/>
      <c r="AK2459" s="168"/>
      <c r="AL2459" s="168"/>
      <c r="AM2459" s="168"/>
      <c r="AN2459" s="168"/>
      <c r="AO2459" s="168"/>
    </row>
    <row r="2460" spans="1:41" x14ac:dyDescent="0.25">
      <c r="A2460" s="286"/>
      <c r="B2460" s="286"/>
      <c r="C2460" s="286"/>
      <c r="D2460" s="285"/>
      <c r="E2460" s="260" t="s">
        <v>619</v>
      </c>
      <c r="F2460" s="259"/>
      <c r="G2460" s="259" t="s">
        <v>1962</v>
      </c>
      <c r="H2460" s="258"/>
      <c r="I2460" s="255"/>
      <c r="J2460" s="257"/>
      <c r="K2460" s="256">
        <v>9.9516999999999994E-2</v>
      </c>
      <c r="L2460" s="201">
        <v>-26.086796671728337</v>
      </c>
      <c r="M2460" s="201">
        <v>415.34755298882715</v>
      </c>
      <c r="N2460" s="201">
        <v>41.094000000000001</v>
      </c>
      <c r="O2460" s="255">
        <v>41.094000000000001</v>
      </c>
      <c r="P2460" s="255">
        <v>415.34755298882715</v>
      </c>
      <c r="Q2460" s="255">
        <v>-26.037038171728337</v>
      </c>
      <c r="R2460" s="256">
        <v>369.22368448178628</v>
      </c>
      <c r="S2460" s="256">
        <v>369.27344298178627</v>
      </c>
      <c r="T2460" s="256"/>
      <c r="U2460" s="170">
        <v>300.74505461538644</v>
      </c>
      <c r="V2460" s="170"/>
      <c r="W2460" s="170"/>
      <c r="X2460" s="168"/>
      <c r="Y2460" s="168"/>
      <c r="Z2460" s="168"/>
      <c r="AA2460" s="169"/>
      <c r="AB2460" s="168"/>
      <c r="AC2460" s="168"/>
      <c r="AD2460" s="168"/>
      <c r="AE2460" s="168"/>
      <c r="AF2460" s="168"/>
      <c r="AG2460" s="168"/>
      <c r="AH2460" s="168"/>
      <c r="AI2460" s="168"/>
      <c r="AJ2460" s="168"/>
      <c r="AK2460" s="168"/>
      <c r="AL2460" s="168"/>
      <c r="AM2460" s="168"/>
      <c r="AN2460" s="168"/>
      <c r="AO2460" s="168"/>
    </row>
    <row r="2461" spans="1:41" x14ac:dyDescent="0.25">
      <c r="A2461" s="286" t="s">
        <v>2423</v>
      </c>
      <c r="B2461" s="286" t="s">
        <v>2494</v>
      </c>
      <c r="C2461" s="286" t="s">
        <v>2192</v>
      </c>
      <c r="D2461" s="285">
        <v>3695</v>
      </c>
      <c r="E2461" s="260" t="s">
        <v>2489</v>
      </c>
      <c r="F2461" s="259"/>
      <c r="G2461" s="259" t="s">
        <v>2175</v>
      </c>
      <c r="H2461" s="258">
        <v>40</v>
      </c>
      <c r="I2461" s="255"/>
      <c r="J2461" s="257"/>
      <c r="K2461" s="256">
        <v>0.49565599999999999</v>
      </c>
      <c r="L2461" s="201">
        <v>-25.789210171728335</v>
      </c>
      <c r="M2461" s="201">
        <v>415.34755298882715</v>
      </c>
      <c r="N2461" s="201">
        <v>41.094000000000001</v>
      </c>
      <c r="O2461" s="255">
        <v>41.094000000000001</v>
      </c>
      <c r="P2461" s="255">
        <v>415.34755298882715</v>
      </c>
      <c r="Q2461" s="255">
        <v>-25.541382171728337</v>
      </c>
      <c r="R2461" s="256">
        <v>369.52127098178624</v>
      </c>
      <c r="S2461" s="256">
        <v>369.76909898178627</v>
      </c>
      <c r="T2461" s="256"/>
      <c r="U2461" s="170">
        <v>301.0426411153864</v>
      </c>
      <c r="V2461" s="170"/>
      <c r="W2461" s="170"/>
      <c r="X2461" s="168"/>
      <c r="Y2461" s="168"/>
      <c r="Z2461" s="168"/>
      <c r="AA2461" s="169"/>
      <c r="AB2461" s="168"/>
      <c r="AC2461" s="168"/>
      <c r="AD2461" s="168"/>
      <c r="AE2461" s="168"/>
      <c r="AF2461" s="168"/>
      <c r="AG2461" s="168"/>
      <c r="AH2461" s="168"/>
      <c r="AI2461" s="168"/>
      <c r="AJ2461" s="168"/>
      <c r="AK2461" s="168"/>
      <c r="AL2461" s="168"/>
      <c r="AM2461" s="168"/>
      <c r="AN2461" s="168"/>
      <c r="AO2461" s="168"/>
    </row>
    <row r="2462" spans="1:41" x14ac:dyDescent="0.25">
      <c r="A2462" s="286"/>
      <c r="B2462" s="286"/>
      <c r="C2462" s="286"/>
      <c r="D2462" s="285"/>
      <c r="E2462" s="260" t="s">
        <v>619</v>
      </c>
      <c r="F2462" s="259"/>
      <c r="G2462" s="259"/>
      <c r="H2462" s="258"/>
      <c r="I2462" s="255"/>
      <c r="J2462" s="257"/>
      <c r="K2462" s="256">
        <v>0</v>
      </c>
      <c r="L2462" s="201">
        <v>-25.541382171728337</v>
      </c>
      <c r="M2462" s="201">
        <v>415.34755298882715</v>
      </c>
      <c r="N2462" s="201">
        <v>41.094000000000001</v>
      </c>
      <c r="O2462" s="255">
        <v>41.094000000000001</v>
      </c>
      <c r="P2462" s="255">
        <v>415.34755298882715</v>
      </c>
      <c r="Q2462" s="255">
        <v>-25.541382171728337</v>
      </c>
      <c r="R2462" s="256">
        <v>369.76909898178627</v>
      </c>
      <c r="S2462" s="256">
        <v>369.76909898178627</v>
      </c>
      <c r="T2462" s="256"/>
      <c r="U2462" s="170">
        <v>301.29046911538643</v>
      </c>
      <c r="V2462" s="170"/>
      <c r="W2462" s="170"/>
      <c r="X2462" s="168"/>
      <c r="Y2462" s="168"/>
      <c r="Z2462" s="168"/>
      <c r="AA2462" s="169"/>
      <c r="AB2462" s="168"/>
      <c r="AC2462" s="168"/>
      <c r="AD2462" s="168"/>
      <c r="AE2462" s="168"/>
      <c r="AF2462" s="168"/>
      <c r="AG2462" s="168"/>
      <c r="AH2462" s="168"/>
      <c r="AI2462" s="168"/>
      <c r="AJ2462" s="168"/>
      <c r="AK2462" s="168"/>
      <c r="AL2462" s="168"/>
      <c r="AM2462" s="168"/>
      <c r="AN2462" s="168"/>
      <c r="AO2462" s="168"/>
    </row>
    <row r="2463" spans="1:41" x14ac:dyDescent="0.25">
      <c r="A2463" s="286"/>
      <c r="B2463" s="286"/>
      <c r="C2463" s="286"/>
      <c r="D2463" s="285"/>
      <c r="E2463" s="260"/>
      <c r="F2463" s="259"/>
      <c r="G2463" s="259"/>
      <c r="H2463" s="258"/>
      <c r="I2463" s="255"/>
      <c r="J2463" s="257"/>
      <c r="K2463" s="256">
        <v>0</v>
      </c>
      <c r="L2463" s="201">
        <v>-25.541382171728337</v>
      </c>
      <c r="M2463" s="201">
        <v>415.34755298882715</v>
      </c>
      <c r="N2463" s="201">
        <v>41.094000000000001</v>
      </c>
      <c r="O2463" s="255">
        <v>41.094000000000001</v>
      </c>
      <c r="P2463" s="255">
        <v>415.34755298882715</v>
      </c>
      <c r="Q2463" s="255">
        <v>-25.541382171728337</v>
      </c>
      <c r="R2463" s="256">
        <v>369.76909898178627</v>
      </c>
      <c r="S2463" s="256">
        <v>369.76909898178627</v>
      </c>
      <c r="T2463" s="256"/>
      <c r="U2463" s="170">
        <v>301.29046911538643</v>
      </c>
      <c r="V2463" s="170"/>
      <c r="W2463" s="170"/>
      <c r="X2463" s="168"/>
      <c r="Y2463" s="168"/>
      <c r="Z2463" s="168"/>
      <c r="AA2463" s="169"/>
      <c r="AB2463" s="168"/>
      <c r="AC2463" s="168"/>
      <c r="AD2463" s="168"/>
      <c r="AE2463" s="168"/>
      <c r="AF2463" s="168"/>
      <c r="AG2463" s="168"/>
      <c r="AH2463" s="168"/>
      <c r="AI2463" s="168"/>
      <c r="AJ2463" s="168"/>
      <c r="AK2463" s="168"/>
      <c r="AL2463" s="168"/>
      <c r="AM2463" s="168"/>
      <c r="AN2463" s="168"/>
      <c r="AO2463" s="168"/>
    </row>
    <row r="2464" spans="1:41" x14ac:dyDescent="0.25">
      <c r="A2464" s="286"/>
      <c r="B2464" s="286"/>
      <c r="C2464" s="286"/>
      <c r="D2464" s="285"/>
      <c r="E2464" s="260" t="s">
        <v>619</v>
      </c>
      <c r="F2464" s="259"/>
      <c r="G2464" s="259" t="s">
        <v>1962</v>
      </c>
      <c r="H2464" s="258"/>
      <c r="I2464" s="255"/>
      <c r="J2464" s="257"/>
      <c r="K2464" s="256">
        <v>9.9516999999999994E-2</v>
      </c>
      <c r="L2464" s="201">
        <v>-25.491623671728338</v>
      </c>
      <c r="M2464" s="201">
        <v>415.34755298882715</v>
      </c>
      <c r="N2464" s="201">
        <v>41.094000000000001</v>
      </c>
      <c r="O2464" s="255">
        <v>41.094000000000001</v>
      </c>
      <c r="P2464" s="255">
        <v>415.34755298882715</v>
      </c>
      <c r="Q2464" s="255">
        <v>-25.441865171728338</v>
      </c>
      <c r="R2464" s="256">
        <v>369.81885748178627</v>
      </c>
      <c r="S2464" s="256">
        <v>369.86861598178626</v>
      </c>
      <c r="T2464" s="256"/>
      <c r="U2464" s="170">
        <v>301.34022761538642</v>
      </c>
      <c r="V2464" s="170"/>
      <c r="W2464" s="170"/>
      <c r="X2464" s="168"/>
      <c r="Y2464" s="168"/>
      <c r="Z2464" s="168"/>
      <c r="AA2464" s="169"/>
      <c r="AB2464" s="168"/>
      <c r="AC2464" s="168"/>
      <c r="AD2464" s="168"/>
      <c r="AE2464" s="168"/>
      <c r="AF2464" s="168"/>
      <c r="AG2464" s="168"/>
      <c r="AH2464" s="168"/>
      <c r="AI2464" s="168"/>
      <c r="AJ2464" s="168"/>
      <c r="AK2464" s="168"/>
      <c r="AL2464" s="168"/>
      <c r="AM2464" s="168"/>
      <c r="AN2464" s="168"/>
      <c r="AO2464" s="168"/>
    </row>
    <row r="2465" spans="1:41" x14ac:dyDescent="0.25">
      <c r="A2465" s="286" t="s">
        <v>2423</v>
      </c>
      <c r="B2465" s="286" t="s">
        <v>2494</v>
      </c>
      <c r="C2465" s="286" t="s">
        <v>2190</v>
      </c>
      <c r="D2465" s="285">
        <v>3701</v>
      </c>
      <c r="E2465" s="260" t="s">
        <v>2488</v>
      </c>
      <c r="F2465" s="259"/>
      <c r="G2465" s="259" t="s">
        <v>2175</v>
      </c>
      <c r="H2465" s="258">
        <v>40</v>
      </c>
      <c r="I2465" s="255"/>
      <c r="J2465" s="257"/>
      <c r="K2465" s="256">
        <v>0.49565599999999999</v>
      </c>
      <c r="L2465" s="201">
        <v>-25.19403717172834</v>
      </c>
      <c r="M2465" s="201">
        <v>415.34755298882715</v>
      </c>
      <c r="N2465" s="201">
        <v>41.094000000000001</v>
      </c>
      <c r="O2465" s="255">
        <v>41.094000000000001</v>
      </c>
      <c r="P2465" s="255">
        <v>415.34755298882715</v>
      </c>
      <c r="Q2465" s="255">
        <v>-24.946209171728338</v>
      </c>
      <c r="R2465" s="256">
        <v>370.11644398178623</v>
      </c>
      <c r="S2465" s="256">
        <v>370.36427198178626</v>
      </c>
      <c r="T2465" s="256"/>
      <c r="U2465" s="170">
        <v>301.63781411538639</v>
      </c>
      <c r="V2465" s="170"/>
      <c r="W2465" s="170"/>
      <c r="X2465" s="168"/>
      <c r="Y2465" s="168"/>
      <c r="Z2465" s="168"/>
      <c r="AA2465" s="169"/>
      <c r="AB2465" s="168"/>
      <c r="AC2465" s="168"/>
      <c r="AD2465" s="168"/>
      <c r="AE2465" s="168"/>
      <c r="AF2465" s="168"/>
      <c r="AG2465" s="168"/>
      <c r="AH2465" s="168"/>
      <c r="AI2465" s="168"/>
      <c r="AJ2465" s="168"/>
      <c r="AK2465" s="168"/>
      <c r="AL2465" s="168"/>
      <c r="AM2465" s="168"/>
      <c r="AN2465" s="168"/>
      <c r="AO2465" s="168"/>
    </row>
    <row r="2466" spans="1:41" x14ac:dyDescent="0.25">
      <c r="A2466" s="286" t="s">
        <v>2423</v>
      </c>
      <c r="B2466" s="286" t="s">
        <v>2494</v>
      </c>
      <c r="C2466" s="286" t="s">
        <v>2174</v>
      </c>
      <c r="D2466" s="285">
        <v>3704</v>
      </c>
      <c r="E2466" s="260" t="s">
        <v>2487</v>
      </c>
      <c r="F2466" s="259"/>
      <c r="G2466" s="259" t="s">
        <v>4278</v>
      </c>
      <c r="H2466" s="258"/>
      <c r="I2466" s="255"/>
      <c r="J2466" s="257"/>
      <c r="K2466" s="256">
        <v>0</v>
      </c>
      <c r="L2466" s="201">
        <v>-24.946209171728338</v>
      </c>
      <c r="M2466" s="201">
        <v>415.34755298882715</v>
      </c>
      <c r="N2466" s="201">
        <v>41.094000000000001</v>
      </c>
      <c r="O2466" s="255">
        <v>41.094000000000001</v>
      </c>
      <c r="P2466" s="255">
        <v>415.34755298882715</v>
      </c>
      <c r="Q2466" s="255">
        <v>-24.946209171728338</v>
      </c>
      <c r="R2466" s="256">
        <v>370.36427198178626</v>
      </c>
      <c r="S2466" s="256">
        <v>370.36427198178626</v>
      </c>
      <c r="T2466" s="256"/>
      <c r="U2466" s="170">
        <v>301.88564211538642</v>
      </c>
      <c r="V2466" s="170"/>
      <c r="W2466" s="170"/>
      <c r="X2466" s="168"/>
      <c r="Y2466" s="168"/>
      <c r="Z2466" s="168"/>
      <c r="AA2466" s="169"/>
      <c r="AB2466" s="168"/>
      <c r="AC2466" s="168"/>
      <c r="AD2466" s="168"/>
      <c r="AE2466" s="168"/>
      <c r="AF2466" s="168"/>
      <c r="AG2466" s="168"/>
      <c r="AH2466" s="168"/>
      <c r="AI2466" s="168"/>
      <c r="AJ2466" s="168"/>
      <c r="AK2466" s="168"/>
      <c r="AL2466" s="168"/>
      <c r="AM2466" s="168"/>
      <c r="AN2466" s="168"/>
      <c r="AO2466" s="168"/>
    </row>
    <row r="2467" spans="1:41" x14ac:dyDescent="0.25">
      <c r="A2467" s="286"/>
      <c r="B2467" s="286"/>
      <c r="C2467" s="286"/>
      <c r="D2467" s="285"/>
      <c r="E2467" s="260"/>
      <c r="F2467" s="259"/>
      <c r="G2467" s="259"/>
      <c r="H2467" s="258"/>
      <c r="I2467" s="255"/>
      <c r="J2467" s="257"/>
      <c r="K2467" s="256">
        <v>0</v>
      </c>
      <c r="L2467" s="201">
        <v>-24.946209171728338</v>
      </c>
      <c r="M2467" s="201">
        <v>415.34755298882715</v>
      </c>
      <c r="N2467" s="201">
        <v>41.094000000000001</v>
      </c>
      <c r="O2467" s="255">
        <v>41.094000000000001</v>
      </c>
      <c r="P2467" s="255">
        <v>415.34755298882715</v>
      </c>
      <c r="Q2467" s="255">
        <v>-24.946209171728338</v>
      </c>
      <c r="R2467" s="256">
        <v>370.36427198178626</v>
      </c>
      <c r="S2467" s="256">
        <v>370.36427198178626</v>
      </c>
      <c r="T2467" s="256"/>
      <c r="U2467" s="170">
        <v>301.88564211538642</v>
      </c>
      <c r="V2467" s="170"/>
      <c r="W2467" s="170"/>
      <c r="X2467" s="168"/>
      <c r="Y2467" s="168"/>
      <c r="Z2467" s="168"/>
      <c r="AA2467" s="169"/>
      <c r="AB2467" s="168"/>
      <c r="AC2467" s="168"/>
      <c r="AD2467" s="168"/>
      <c r="AE2467" s="168"/>
      <c r="AF2467" s="168"/>
      <c r="AG2467" s="168"/>
      <c r="AH2467" s="168"/>
      <c r="AI2467" s="168"/>
      <c r="AJ2467" s="168"/>
      <c r="AK2467" s="168"/>
      <c r="AL2467" s="168"/>
      <c r="AM2467" s="168"/>
      <c r="AN2467" s="168"/>
      <c r="AO2467" s="168"/>
    </row>
    <row r="2468" spans="1:41" x14ac:dyDescent="0.25">
      <c r="A2468" s="286"/>
      <c r="B2468" s="286"/>
      <c r="C2468" s="286"/>
      <c r="D2468" s="285"/>
      <c r="E2468" s="260"/>
      <c r="F2468" s="259"/>
      <c r="G2468" s="259" t="s">
        <v>1962</v>
      </c>
      <c r="H2468" s="258"/>
      <c r="I2468" s="255"/>
      <c r="J2468" s="257"/>
      <c r="K2468" s="256">
        <v>0.15525</v>
      </c>
      <c r="L2468" s="201">
        <v>-24.868584171728337</v>
      </c>
      <c r="M2468" s="201">
        <v>415.34755298882715</v>
      </c>
      <c r="N2468" s="201">
        <v>41.094000000000001</v>
      </c>
      <c r="O2468" s="255">
        <v>41.094000000000001</v>
      </c>
      <c r="P2468" s="255">
        <v>415.34755298882715</v>
      </c>
      <c r="Q2468" s="255">
        <v>-24.790959171728339</v>
      </c>
      <c r="R2468" s="256">
        <v>370.44189698178627</v>
      </c>
      <c r="S2468" s="256">
        <v>370.51952198178628</v>
      </c>
      <c r="T2468" s="256"/>
      <c r="U2468" s="170">
        <v>301.96326711538643</v>
      </c>
      <c r="V2468" s="170"/>
      <c r="W2468" s="170"/>
      <c r="X2468" s="168"/>
      <c r="Y2468" s="168"/>
      <c r="Z2468" s="168"/>
      <c r="AA2468" s="169"/>
      <c r="AB2468" s="168"/>
      <c r="AC2468" s="168"/>
      <c r="AD2468" s="168"/>
      <c r="AE2468" s="168"/>
      <c r="AF2468" s="168"/>
      <c r="AG2468" s="168"/>
      <c r="AH2468" s="168"/>
      <c r="AI2468" s="168"/>
      <c r="AJ2468" s="168"/>
      <c r="AK2468" s="168"/>
      <c r="AL2468" s="168"/>
      <c r="AM2468" s="168"/>
      <c r="AN2468" s="168"/>
      <c r="AO2468" s="168"/>
    </row>
    <row r="2469" spans="1:41" x14ac:dyDescent="0.25">
      <c r="A2469" s="286" t="s">
        <v>2423</v>
      </c>
      <c r="B2469" s="286" t="s">
        <v>2494</v>
      </c>
      <c r="C2469" s="286" t="s">
        <v>2187</v>
      </c>
      <c r="D2469" s="285">
        <v>3708</v>
      </c>
      <c r="E2469" s="260" t="s">
        <v>2486</v>
      </c>
      <c r="F2469" s="259" t="s">
        <v>2185</v>
      </c>
      <c r="G2469" s="259" t="s">
        <v>2184</v>
      </c>
      <c r="H2469" s="258">
        <v>40</v>
      </c>
      <c r="I2469" s="255"/>
      <c r="J2469" s="257"/>
      <c r="K2469" s="256">
        <v>0.5</v>
      </c>
      <c r="L2469" s="201">
        <v>-24.540959171728339</v>
      </c>
      <c r="M2469" s="201">
        <v>415.34755298882715</v>
      </c>
      <c r="N2469" s="201">
        <v>41.094000000000001</v>
      </c>
      <c r="O2469" s="255">
        <v>41.094000000000001</v>
      </c>
      <c r="P2469" s="255">
        <v>415.34755298882715</v>
      </c>
      <c r="Q2469" s="255">
        <v>-24.290959171728339</v>
      </c>
      <c r="R2469" s="256">
        <v>370.76952198178628</v>
      </c>
      <c r="S2469" s="256">
        <v>371.01952198178628</v>
      </c>
      <c r="T2469" s="256"/>
      <c r="U2469" s="170">
        <v>302.29089211538644</v>
      </c>
      <c r="V2469" s="170"/>
      <c r="W2469" s="170"/>
      <c r="X2469" s="168"/>
      <c r="Y2469" s="168"/>
      <c r="Z2469" s="168"/>
      <c r="AA2469" s="169"/>
      <c r="AB2469" s="168"/>
      <c r="AC2469" s="168"/>
      <c r="AD2469" s="168"/>
      <c r="AE2469" s="168"/>
      <c r="AF2469" s="168"/>
      <c r="AG2469" s="168"/>
      <c r="AH2469" s="168"/>
      <c r="AI2469" s="168"/>
      <c r="AJ2469" s="168"/>
      <c r="AK2469" s="168"/>
      <c r="AL2469" s="168"/>
      <c r="AM2469" s="168"/>
      <c r="AN2469" s="168"/>
      <c r="AO2469" s="168"/>
    </row>
    <row r="2470" spans="1:41" x14ac:dyDescent="0.25">
      <c r="A2470" s="286"/>
      <c r="B2470" s="286"/>
      <c r="C2470" s="286"/>
      <c r="D2470" s="285"/>
      <c r="E2470" s="260" t="s">
        <v>619</v>
      </c>
      <c r="F2470" s="259"/>
      <c r="G2470" s="259" t="s">
        <v>1962</v>
      </c>
      <c r="H2470" s="258"/>
      <c r="I2470" s="255"/>
      <c r="J2470" s="257"/>
      <c r="K2470" s="256">
        <v>0.15525</v>
      </c>
      <c r="L2470" s="201">
        <v>-24.213334171728341</v>
      </c>
      <c r="M2470" s="201">
        <v>415.34755298882715</v>
      </c>
      <c r="N2470" s="201">
        <v>41.094000000000001</v>
      </c>
      <c r="O2470" s="255">
        <v>41.094000000000001</v>
      </c>
      <c r="P2470" s="255">
        <v>415.34755298882715</v>
      </c>
      <c r="Q2470" s="255">
        <v>-24.13570917172834</v>
      </c>
      <c r="R2470" s="256">
        <v>371.0971469817863</v>
      </c>
      <c r="S2470" s="256">
        <v>371.17477198178631</v>
      </c>
      <c r="T2470" s="256"/>
      <c r="U2470" s="170">
        <v>302.61851711538645</v>
      </c>
      <c r="V2470" s="170"/>
      <c r="W2470" s="170"/>
      <c r="X2470" s="168"/>
      <c r="Y2470" s="168"/>
      <c r="Z2470" s="168"/>
      <c r="AA2470" s="169"/>
      <c r="AB2470" s="168"/>
      <c r="AC2470" s="168"/>
      <c r="AD2470" s="168"/>
      <c r="AE2470" s="168"/>
      <c r="AF2470" s="168"/>
      <c r="AG2470" s="168"/>
      <c r="AH2470" s="168"/>
      <c r="AI2470" s="168"/>
      <c r="AJ2470" s="168"/>
      <c r="AK2470" s="168"/>
      <c r="AL2470" s="168"/>
      <c r="AM2470" s="168"/>
      <c r="AN2470" s="168"/>
      <c r="AO2470" s="168"/>
    </row>
    <row r="2471" spans="1:41" x14ac:dyDescent="0.25">
      <c r="A2471" s="286" t="s">
        <v>2423</v>
      </c>
      <c r="B2471" s="286" t="s">
        <v>2494</v>
      </c>
      <c r="C2471" s="286" t="s">
        <v>2183</v>
      </c>
      <c r="D2471" s="285">
        <v>3714</v>
      </c>
      <c r="E2471" s="260" t="s">
        <v>2485</v>
      </c>
      <c r="F2471" s="259"/>
      <c r="G2471" s="259" t="s">
        <v>2175</v>
      </c>
      <c r="H2471" s="258">
        <v>40</v>
      </c>
      <c r="I2471" s="255"/>
      <c r="J2471" s="257"/>
      <c r="K2471" s="256">
        <v>0.49565599999999999</v>
      </c>
      <c r="L2471" s="201">
        <v>-23.887881171728338</v>
      </c>
      <c r="M2471" s="201">
        <v>415.34755298882715</v>
      </c>
      <c r="N2471" s="201">
        <v>41.094000000000001</v>
      </c>
      <c r="O2471" s="255">
        <v>41.094000000000001</v>
      </c>
      <c r="P2471" s="255">
        <v>415.34755298882715</v>
      </c>
      <c r="Q2471" s="255">
        <v>-23.64005317172834</v>
      </c>
      <c r="R2471" s="256">
        <v>371.42259998178628</v>
      </c>
      <c r="S2471" s="256">
        <v>371.6704279817863</v>
      </c>
      <c r="T2471" s="256"/>
      <c r="U2471" s="170">
        <v>302.94397011538643</v>
      </c>
      <c r="V2471" s="170"/>
      <c r="W2471" s="170"/>
      <c r="X2471" s="168"/>
      <c r="Y2471" s="168"/>
      <c r="Z2471" s="168"/>
      <c r="AA2471" s="169"/>
      <c r="AB2471" s="168"/>
      <c r="AC2471" s="168"/>
      <c r="AD2471" s="168"/>
      <c r="AE2471" s="168"/>
      <c r="AF2471" s="168"/>
      <c r="AG2471" s="168"/>
      <c r="AH2471" s="168"/>
      <c r="AI2471" s="168"/>
      <c r="AJ2471" s="168"/>
      <c r="AK2471" s="168"/>
      <c r="AL2471" s="168"/>
      <c r="AM2471" s="168"/>
      <c r="AN2471" s="168"/>
      <c r="AO2471" s="168"/>
    </row>
    <row r="2472" spans="1:41" x14ac:dyDescent="0.25">
      <c r="A2472" s="286"/>
      <c r="B2472" s="286"/>
      <c r="C2472" s="286"/>
      <c r="D2472" s="285"/>
      <c r="E2472" s="260" t="s">
        <v>619</v>
      </c>
      <c r="F2472" s="259"/>
      <c r="G2472" s="259"/>
      <c r="H2472" s="258"/>
      <c r="I2472" s="255"/>
      <c r="J2472" s="257"/>
      <c r="K2472" s="256">
        <v>0</v>
      </c>
      <c r="L2472" s="201">
        <v>-23.64005317172834</v>
      </c>
      <c r="M2472" s="201">
        <v>415.34755298882715</v>
      </c>
      <c r="N2472" s="201">
        <v>41.094000000000001</v>
      </c>
      <c r="O2472" s="255">
        <v>41.094000000000001</v>
      </c>
      <c r="P2472" s="255">
        <v>415.34755298882715</v>
      </c>
      <c r="Q2472" s="255">
        <v>-23.64005317172834</v>
      </c>
      <c r="R2472" s="256">
        <v>371.6704279817863</v>
      </c>
      <c r="S2472" s="256">
        <v>371.6704279817863</v>
      </c>
      <c r="T2472" s="256"/>
      <c r="U2472" s="170">
        <v>303.19179811538646</v>
      </c>
      <c r="V2472" s="170"/>
      <c r="W2472" s="170"/>
      <c r="X2472" s="168"/>
      <c r="Y2472" s="168"/>
      <c r="Z2472" s="168"/>
      <c r="AA2472" s="169"/>
      <c r="AB2472" s="168"/>
      <c r="AC2472" s="168"/>
      <c r="AD2472" s="168"/>
      <c r="AE2472" s="168"/>
      <c r="AF2472" s="168"/>
      <c r="AG2472" s="168"/>
      <c r="AH2472" s="168"/>
      <c r="AI2472" s="168"/>
      <c r="AJ2472" s="168"/>
      <c r="AK2472" s="168"/>
      <c r="AL2472" s="168"/>
      <c r="AM2472" s="168"/>
      <c r="AN2472" s="168"/>
      <c r="AO2472" s="168"/>
    </row>
    <row r="2473" spans="1:41" x14ac:dyDescent="0.25">
      <c r="A2473" s="286"/>
      <c r="B2473" s="286"/>
      <c r="C2473" s="286"/>
      <c r="D2473" s="285"/>
      <c r="E2473" s="260"/>
      <c r="F2473" s="259"/>
      <c r="G2473" s="259"/>
      <c r="H2473" s="258"/>
      <c r="I2473" s="255"/>
      <c r="J2473" s="257"/>
      <c r="K2473" s="256">
        <v>0</v>
      </c>
      <c r="L2473" s="201">
        <v>-23.64005317172834</v>
      </c>
      <c r="M2473" s="201">
        <v>415.34755298882715</v>
      </c>
      <c r="N2473" s="201">
        <v>41.094000000000001</v>
      </c>
      <c r="O2473" s="255">
        <v>41.094000000000001</v>
      </c>
      <c r="P2473" s="255">
        <v>415.34755298882715</v>
      </c>
      <c r="Q2473" s="255">
        <v>-23.64005317172834</v>
      </c>
      <c r="R2473" s="256">
        <v>371.6704279817863</v>
      </c>
      <c r="S2473" s="256">
        <v>371.6704279817863</v>
      </c>
      <c r="T2473" s="256"/>
      <c r="U2473" s="170">
        <v>303.19179811538646</v>
      </c>
      <c r="V2473" s="170"/>
      <c r="W2473" s="170"/>
      <c r="X2473" s="168"/>
      <c r="Y2473" s="168"/>
      <c r="Z2473" s="168"/>
      <c r="AA2473" s="169"/>
      <c r="AB2473" s="168"/>
      <c r="AC2473" s="168"/>
      <c r="AD2473" s="168"/>
      <c r="AE2473" s="168"/>
      <c r="AF2473" s="168"/>
      <c r="AG2473" s="168"/>
      <c r="AH2473" s="168"/>
      <c r="AI2473" s="168"/>
      <c r="AJ2473" s="168"/>
      <c r="AK2473" s="168"/>
      <c r="AL2473" s="168"/>
      <c r="AM2473" s="168"/>
      <c r="AN2473" s="168"/>
      <c r="AO2473" s="168"/>
    </row>
    <row r="2474" spans="1:41" x14ac:dyDescent="0.25">
      <c r="A2474" s="286"/>
      <c r="B2474" s="286"/>
      <c r="C2474" s="286"/>
      <c r="D2474" s="285"/>
      <c r="E2474" s="260"/>
      <c r="F2474" s="259"/>
      <c r="G2474" s="259" t="s">
        <v>1962</v>
      </c>
      <c r="H2474" s="258"/>
      <c r="I2474" s="255"/>
      <c r="J2474" s="257"/>
      <c r="K2474" s="256">
        <v>9.9516999999999994E-2</v>
      </c>
      <c r="L2474" s="201">
        <v>-23.590294671728341</v>
      </c>
      <c r="M2474" s="201">
        <v>415.34755298882715</v>
      </c>
      <c r="N2474" s="201">
        <v>41.094000000000001</v>
      </c>
      <c r="O2474" s="255">
        <v>41.094000000000001</v>
      </c>
      <c r="P2474" s="255">
        <v>415.34755298882715</v>
      </c>
      <c r="Q2474" s="255">
        <v>-23.540536171728341</v>
      </c>
      <c r="R2474" s="256">
        <v>371.7201864817863</v>
      </c>
      <c r="S2474" s="256">
        <v>371.7699449817863</v>
      </c>
      <c r="T2474" s="256"/>
      <c r="U2474" s="170">
        <v>303.24155661538646</v>
      </c>
      <c r="V2474" s="170"/>
      <c r="W2474" s="170"/>
      <c r="X2474" s="168"/>
      <c r="Y2474" s="168"/>
      <c r="Z2474" s="168"/>
      <c r="AA2474" s="169"/>
      <c r="AB2474" s="168"/>
      <c r="AC2474" s="168"/>
      <c r="AD2474" s="168"/>
      <c r="AE2474" s="168"/>
      <c r="AF2474" s="168"/>
      <c r="AG2474" s="168"/>
      <c r="AH2474" s="168"/>
      <c r="AI2474" s="168"/>
      <c r="AJ2474" s="168"/>
      <c r="AK2474" s="168"/>
      <c r="AL2474" s="168"/>
      <c r="AM2474" s="168"/>
      <c r="AN2474" s="168"/>
      <c r="AO2474" s="168"/>
    </row>
    <row r="2475" spans="1:41" x14ac:dyDescent="0.25">
      <c r="A2475" s="286" t="s">
        <v>2423</v>
      </c>
      <c r="B2475" s="286" t="s">
        <v>2494</v>
      </c>
      <c r="C2475" s="286" t="s">
        <v>2181</v>
      </c>
      <c r="D2475" s="285">
        <v>3720</v>
      </c>
      <c r="E2475" s="260" t="s">
        <v>2484</v>
      </c>
      <c r="F2475" s="259"/>
      <c r="G2475" s="259" t="s">
        <v>2175</v>
      </c>
      <c r="H2475" s="258">
        <v>40</v>
      </c>
      <c r="I2475" s="255"/>
      <c r="J2475" s="257"/>
      <c r="K2475" s="256">
        <v>0.49565599999999999</v>
      </c>
      <c r="L2475" s="201">
        <v>-23.292708171728343</v>
      </c>
      <c r="M2475" s="201">
        <v>415.34755298882715</v>
      </c>
      <c r="N2475" s="201">
        <v>41.094000000000001</v>
      </c>
      <c r="O2475" s="255">
        <v>41.094000000000001</v>
      </c>
      <c r="P2475" s="255">
        <v>415.34755298882715</v>
      </c>
      <c r="Q2475" s="255">
        <v>-23.044880171728341</v>
      </c>
      <c r="R2475" s="256">
        <v>372.01777298178627</v>
      </c>
      <c r="S2475" s="256">
        <v>372.26560098178629</v>
      </c>
      <c r="T2475" s="256"/>
      <c r="U2475" s="170">
        <v>303.53914311538642</v>
      </c>
      <c r="V2475" s="170"/>
      <c r="W2475" s="170"/>
      <c r="X2475" s="168"/>
      <c r="Y2475" s="168"/>
      <c r="Z2475" s="168"/>
      <c r="AA2475" s="169"/>
      <c r="AB2475" s="168"/>
      <c r="AC2475" s="168"/>
      <c r="AD2475" s="168"/>
      <c r="AE2475" s="168"/>
      <c r="AF2475" s="168"/>
      <c r="AG2475" s="168"/>
      <c r="AH2475" s="168"/>
      <c r="AI2475" s="168"/>
      <c r="AJ2475" s="168"/>
      <c r="AK2475" s="168"/>
      <c r="AL2475" s="168"/>
      <c r="AM2475" s="168"/>
      <c r="AN2475" s="168"/>
      <c r="AO2475" s="168"/>
    </row>
    <row r="2476" spans="1:41" x14ac:dyDescent="0.25">
      <c r="A2476" s="286"/>
      <c r="B2476" s="286"/>
      <c r="C2476" s="286"/>
      <c r="D2476" s="285"/>
      <c r="E2476" s="260" t="s">
        <v>619</v>
      </c>
      <c r="F2476" s="259"/>
      <c r="G2476" s="259"/>
      <c r="H2476" s="258"/>
      <c r="I2476" s="255"/>
      <c r="J2476" s="257"/>
      <c r="K2476" s="256">
        <v>0</v>
      </c>
      <c r="L2476" s="201">
        <v>-23.044880171728341</v>
      </c>
      <c r="M2476" s="201">
        <v>415.34755298882715</v>
      </c>
      <c r="N2476" s="201">
        <v>41.094000000000001</v>
      </c>
      <c r="O2476" s="255">
        <v>41.094000000000001</v>
      </c>
      <c r="P2476" s="255">
        <v>415.34755298882715</v>
      </c>
      <c r="Q2476" s="255">
        <v>-23.044880171728341</v>
      </c>
      <c r="R2476" s="256">
        <v>372.26560098178629</v>
      </c>
      <c r="S2476" s="256">
        <v>372.26560098178629</v>
      </c>
      <c r="T2476" s="256"/>
      <c r="U2476" s="170">
        <v>303.78697111538645</v>
      </c>
      <c r="V2476" s="170"/>
      <c r="W2476" s="170"/>
      <c r="X2476" s="168"/>
      <c r="Y2476" s="168"/>
      <c r="Z2476" s="168"/>
      <c r="AA2476" s="169"/>
      <c r="AB2476" s="168"/>
      <c r="AC2476" s="168"/>
      <c r="AD2476" s="168"/>
      <c r="AE2476" s="168"/>
      <c r="AF2476" s="168"/>
      <c r="AG2476" s="168"/>
      <c r="AH2476" s="168"/>
      <c r="AI2476" s="168"/>
      <c r="AJ2476" s="168"/>
      <c r="AK2476" s="168"/>
      <c r="AL2476" s="168"/>
      <c r="AM2476" s="168"/>
      <c r="AN2476" s="168"/>
      <c r="AO2476" s="168"/>
    </row>
    <row r="2477" spans="1:41" x14ac:dyDescent="0.25">
      <c r="A2477" s="286"/>
      <c r="B2477" s="286"/>
      <c r="C2477" s="286"/>
      <c r="D2477" s="285"/>
      <c r="E2477" s="260"/>
      <c r="F2477" s="259"/>
      <c r="G2477" s="259"/>
      <c r="H2477" s="258"/>
      <c r="I2477" s="255"/>
      <c r="J2477" s="257"/>
      <c r="K2477" s="256">
        <v>0</v>
      </c>
      <c r="L2477" s="201">
        <v>-23.044880171728341</v>
      </c>
      <c r="M2477" s="201">
        <v>415.34755298882715</v>
      </c>
      <c r="N2477" s="201">
        <v>41.094000000000001</v>
      </c>
      <c r="O2477" s="255">
        <v>41.094000000000001</v>
      </c>
      <c r="P2477" s="255">
        <v>415.34755298882715</v>
      </c>
      <c r="Q2477" s="255">
        <v>-23.044880171728341</v>
      </c>
      <c r="R2477" s="256">
        <v>372.26560098178629</v>
      </c>
      <c r="S2477" s="256">
        <v>372.26560098178629</v>
      </c>
      <c r="T2477" s="256"/>
      <c r="U2477" s="170">
        <v>303.78697111538645</v>
      </c>
      <c r="V2477" s="170"/>
      <c r="W2477" s="170"/>
      <c r="X2477" s="168"/>
      <c r="Y2477" s="168"/>
      <c r="Z2477" s="168"/>
      <c r="AA2477" s="169"/>
      <c r="AB2477" s="168"/>
      <c r="AC2477" s="168"/>
      <c r="AD2477" s="168"/>
      <c r="AE2477" s="168"/>
      <c r="AF2477" s="168"/>
      <c r="AG2477" s="168"/>
      <c r="AH2477" s="168"/>
      <c r="AI2477" s="168"/>
      <c r="AJ2477" s="168"/>
      <c r="AK2477" s="168"/>
      <c r="AL2477" s="168"/>
      <c r="AM2477" s="168"/>
      <c r="AN2477" s="168"/>
      <c r="AO2477" s="168"/>
    </row>
    <row r="2478" spans="1:41" x14ac:dyDescent="0.25">
      <c r="A2478" s="286"/>
      <c r="B2478" s="286"/>
      <c r="C2478" s="286"/>
      <c r="D2478" s="285"/>
      <c r="E2478" s="260" t="s">
        <v>619</v>
      </c>
      <c r="F2478" s="259"/>
      <c r="G2478" s="259" t="s">
        <v>1962</v>
      </c>
      <c r="H2478" s="258"/>
      <c r="I2478" s="255"/>
      <c r="J2478" s="257"/>
      <c r="K2478" s="256">
        <v>9.9516999999999994E-2</v>
      </c>
      <c r="L2478" s="201">
        <v>-22.995121671728342</v>
      </c>
      <c r="M2478" s="201">
        <v>415.34755298882715</v>
      </c>
      <c r="N2478" s="201">
        <v>41.094000000000001</v>
      </c>
      <c r="O2478" s="255">
        <v>41.094000000000001</v>
      </c>
      <c r="P2478" s="255">
        <v>415.34755298882715</v>
      </c>
      <c r="Q2478" s="255">
        <v>-22.945363171728342</v>
      </c>
      <c r="R2478" s="256">
        <v>372.31535948178629</v>
      </c>
      <c r="S2478" s="256">
        <v>372.36511798178628</v>
      </c>
      <c r="T2478" s="256"/>
      <c r="U2478" s="170">
        <v>303.83672961538645</v>
      </c>
      <c r="V2478" s="170"/>
      <c r="W2478" s="170"/>
      <c r="X2478" s="168"/>
      <c r="Y2478" s="168"/>
      <c r="Z2478" s="168"/>
      <c r="AA2478" s="169"/>
      <c r="AB2478" s="168"/>
      <c r="AC2478" s="168"/>
      <c r="AD2478" s="168"/>
      <c r="AE2478" s="168"/>
      <c r="AF2478" s="168"/>
      <c r="AG2478" s="168"/>
      <c r="AH2478" s="168"/>
      <c r="AI2478" s="168"/>
      <c r="AJ2478" s="168"/>
      <c r="AK2478" s="168"/>
      <c r="AL2478" s="168"/>
      <c r="AM2478" s="168"/>
      <c r="AN2478" s="168"/>
      <c r="AO2478" s="168"/>
    </row>
    <row r="2479" spans="1:41" x14ac:dyDescent="0.25">
      <c r="A2479" s="286" t="s">
        <v>2423</v>
      </c>
      <c r="B2479" s="286" t="s">
        <v>2494</v>
      </c>
      <c r="C2479" s="286" t="s">
        <v>2179</v>
      </c>
      <c r="D2479" s="285">
        <v>3726</v>
      </c>
      <c r="E2479" s="260" t="s">
        <v>2483</v>
      </c>
      <c r="F2479" s="259"/>
      <c r="G2479" s="259" t="s">
        <v>2175</v>
      </c>
      <c r="H2479" s="258">
        <v>40</v>
      </c>
      <c r="I2479" s="255"/>
      <c r="J2479" s="257"/>
      <c r="K2479" s="256">
        <v>0.49565599999999999</v>
      </c>
      <c r="L2479" s="201">
        <v>-22.69753517172834</v>
      </c>
      <c r="M2479" s="201">
        <v>415.34755298882715</v>
      </c>
      <c r="N2479" s="201">
        <v>41.094000000000001</v>
      </c>
      <c r="O2479" s="255">
        <v>41.094000000000001</v>
      </c>
      <c r="P2479" s="255">
        <v>415.34755298882715</v>
      </c>
      <c r="Q2479" s="255">
        <v>-22.449707171728342</v>
      </c>
      <c r="R2479" s="256">
        <v>372.61294598178625</v>
      </c>
      <c r="S2479" s="256">
        <v>372.86077398178628</v>
      </c>
      <c r="T2479" s="256"/>
      <c r="U2479" s="170">
        <v>304.13431611538641</v>
      </c>
      <c r="V2479" s="170"/>
      <c r="W2479" s="170"/>
      <c r="X2479" s="168"/>
      <c r="Y2479" s="168"/>
      <c r="Z2479" s="168"/>
      <c r="AA2479" s="169"/>
      <c r="AB2479" s="168"/>
      <c r="AC2479" s="168"/>
      <c r="AD2479" s="168"/>
      <c r="AE2479" s="168"/>
      <c r="AF2479" s="168"/>
      <c r="AG2479" s="168"/>
      <c r="AH2479" s="168"/>
      <c r="AI2479" s="168"/>
      <c r="AJ2479" s="168"/>
      <c r="AK2479" s="168"/>
      <c r="AL2479" s="168"/>
      <c r="AM2479" s="168"/>
      <c r="AN2479" s="168"/>
      <c r="AO2479" s="168"/>
    </row>
    <row r="2480" spans="1:41" x14ac:dyDescent="0.25">
      <c r="A2480" s="286"/>
      <c r="B2480" s="286"/>
      <c r="C2480" s="286"/>
      <c r="D2480" s="285"/>
      <c r="E2480" s="260" t="s">
        <v>619</v>
      </c>
      <c r="F2480" s="259"/>
      <c r="G2480" s="259"/>
      <c r="H2480" s="258"/>
      <c r="I2480" s="255"/>
      <c r="J2480" s="257"/>
      <c r="K2480" s="256">
        <v>0</v>
      </c>
      <c r="L2480" s="201">
        <v>-22.449707171728342</v>
      </c>
      <c r="M2480" s="201">
        <v>415.34755298882715</v>
      </c>
      <c r="N2480" s="201">
        <v>41.094000000000001</v>
      </c>
      <c r="O2480" s="255">
        <v>41.094000000000001</v>
      </c>
      <c r="P2480" s="255">
        <v>415.34755298882715</v>
      </c>
      <c r="Q2480" s="255">
        <v>-22.449707171728342</v>
      </c>
      <c r="R2480" s="256">
        <v>372.86077398178628</v>
      </c>
      <c r="S2480" s="256">
        <v>372.86077398178628</v>
      </c>
      <c r="T2480" s="256"/>
      <c r="U2480" s="170">
        <v>304.38214411538644</v>
      </c>
      <c r="V2480" s="170"/>
      <c r="W2480" s="170"/>
      <c r="X2480" s="168"/>
      <c r="Y2480" s="168"/>
      <c r="Z2480" s="168"/>
      <c r="AA2480" s="169"/>
      <c r="AB2480" s="168"/>
      <c r="AC2480" s="168"/>
      <c r="AD2480" s="168"/>
      <c r="AE2480" s="168"/>
      <c r="AF2480" s="168"/>
      <c r="AG2480" s="168"/>
      <c r="AH2480" s="168"/>
      <c r="AI2480" s="168"/>
      <c r="AJ2480" s="168"/>
      <c r="AK2480" s="168"/>
      <c r="AL2480" s="168"/>
      <c r="AM2480" s="168"/>
      <c r="AN2480" s="168"/>
      <c r="AO2480" s="168"/>
    </row>
    <row r="2481" spans="1:41" x14ac:dyDescent="0.25">
      <c r="A2481" s="286"/>
      <c r="B2481" s="286"/>
      <c r="C2481" s="286"/>
      <c r="D2481" s="285"/>
      <c r="E2481" s="260"/>
      <c r="F2481" s="259"/>
      <c r="G2481" s="259"/>
      <c r="H2481" s="258"/>
      <c r="I2481" s="255"/>
      <c r="J2481" s="257"/>
      <c r="K2481" s="256">
        <v>0</v>
      </c>
      <c r="L2481" s="201">
        <v>-22.449707171728342</v>
      </c>
      <c r="M2481" s="201">
        <v>415.34755298882715</v>
      </c>
      <c r="N2481" s="201">
        <v>41.094000000000001</v>
      </c>
      <c r="O2481" s="255">
        <v>41.094000000000001</v>
      </c>
      <c r="P2481" s="255">
        <v>415.34755298882715</v>
      </c>
      <c r="Q2481" s="255">
        <v>-22.449707171728342</v>
      </c>
      <c r="R2481" s="256">
        <v>372.86077398178628</v>
      </c>
      <c r="S2481" s="256">
        <v>372.86077398178628</v>
      </c>
      <c r="T2481" s="256"/>
      <c r="U2481" s="170">
        <v>304.38214411538644</v>
      </c>
      <c r="V2481" s="170"/>
      <c r="W2481" s="170"/>
      <c r="X2481" s="168"/>
      <c r="Y2481" s="168"/>
      <c r="Z2481" s="168"/>
      <c r="AA2481" s="169"/>
      <c r="AB2481" s="168"/>
      <c r="AC2481" s="168"/>
      <c r="AD2481" s="168"/>
      <c r="AE2481" s="168"/>
      <c r="AF2481" s="168"/>
      <c r="AG2481" s="168"/>
      <c r="AH2481" s="168"/>
      <c r="AI2481" s="168"/>
      <c r="AJ2481" s="168"/>
      <c r="AK2481" s="168"/>
      <c r="AL2481" s="168"/>
      <c r="AM2481" s="168"/>
      <c r="AN2481" s="168"/>
      <c r="AO2481" s="168"/>
    </row>
    <row r="2482" spans="1:41" x14ac:dyDescent="0.25">
      <c r="A2482" s="286"/>
      <c r="B2482" s="286"/>
      <c r="C2482" s="286"/>
      <c r="D2482" s="285"/>
      <c r="E2482" s="260" t="s">
        <v>619</v>
      </c>
      <c r="F2482" s="259"/>
      <c r="G2482" s="259" t="s">
        <v>1962</v>
      </c>
      <c r="H2482" s="258"/>
      <c r="I2482" s="255"/>
      <c r="J2482" s="257"/>
      <c r="K2482" s="256">
        <v>9.9516999999999994E-2</v>
      </c>
      <c r="L2482" s="201">
        <v>-22.399948671728342</v>
      </c>
      <c r="M2482" s="201">
        <v>415.34755298882715</v>
      </c>
      <c r="N2482" s="201">
        <v>41.094000000000001</v>
      </c>
      <c r="O2482" s="255">
        <v>41.094000000000001</v>
      </c>
      <c r="P2482" s="255">
        <v>415.34755298882715</v>
      </c>
      <c r="Q2482" s="255">
        <v>-22.350190171728343</v>
      </c>
      <c r="R2482" s="256">
        <v>372.91053248178628</v>
      </c>
      <c r="S2482" s="256">
        <v>372.96029098178627</v>
      </c>
      <c r="T2482" s="256"/>
      <c r="U2482" s="170">
        <v>304.43190261538643</v>
      </c>
      <c r="V2482" s="170"/>
      <c r="W2482" s="170"/>
      <c r="X2482" s="168"/>
      <c r="Y2482" s="168"/>
      <c r="Z2482" s="168"/>
      <c r="AA2482" s="169"/>
      <c r="AB2482" s="168"/>
      <c r="AC2482" s="168"/>
      <c r="AD2482" s="168"/>
      <c r="AE2482" s="168"/>
      <c r="AF2482" s="168"/>
      <c r="AG2482" s="168"/>
      <c r="AH2482" s="168"/>
      <c r="AI2482" s="168"/>
      <c r="AJ2482" s="168"/>
      <c r="AK2482" s="168"/>
      <c r="AL2482" s="168"/>
      <c r="AM2482" s="168"/>
      <c r="AN2482" s="168"/>
      <c r="AO2482" s="168"/>
    </row>
    <row r="2483" spans="1:41" x14ac:dyDescent="0.25">
      <c r="A2483" s="286" t="s">
        <v>2423</v>
      </c>
      <c r="B2483" s="286" t="s">
        <v>2494</v>
      </c>
      <c r="C2483" s="286" t="s">
        <v>2177</v>
      </c>
      <c r="D2483" s="285">
        <v>3732</v>
      </c>
      <c r="E2483" s="260" t="s">
        <v>2482</v>
      </c>
      <c r="F2483" s="259"/>
      <c r="G2483" s="259" t="s">
        <v>2175</v>
      </c>
      <c r="H2483" s="258">
        <v>40</v>
      </c>
      <c r="I2483" s="255"/>
      <c r="J2483" s="257"/>
      <c r="K2483" s="256">
        <v>0.49565599999999999</v>
      </c>
      <c r="L2483" s="201">
        <v>-22.102362171728345</v>
      </c>
      <c r="M2483" s="201">
        <v>415.34755298882715</v>
      </c>
      <c r="N2483" s="201">
        <v>41.094000000000001</v>
      </c>
      <c r="O2483" s="255">
        <v>41.094000000000001</v>
      </c>
      <c r="P2483" s="255">
        <v>415.34755298882715</v>
      </c>
      <c r="Q2483" s="255">
        <v>-21.854534171728343</v>
      </c>
      <c r="R2483" s="256">
        <v>373.20811898178624</v>
      </c>
      <c r="S2483" s="256">
        <v>373.45594698178627</v>
      </c>
      <c r="T2483" s="256"/>
      <c r="U2483" s="170">
        <v>304.7294891153864</v>
      </c>
      <c r="V2483" s="170"/>
      <c r="W2483" s="170"/>
      <c r="X2483" s="168"/>
      <c r="Y2483" s="168"/>
      <c r="Z2483" s="168"/>
      <c r="AA2483" s="169"/>
      <c r="AB2483" s="168"/>
      <c r="AC2483" s="168"/>
      <c r="AD2483" s="168"/>
      <c r="AE2483" s="168"/>
      <c r="AF2483" s="168"/>
      <c r="AG2483" s="168"/>
      <c r="AH2483" s="168"/>
      <c r="AI2483" s="168"/>
      <c r="AJ2483" s="168"/>
      <c r="AK2483" s="168"/>
      <c r="AL2483" s="168"/>
      <c r="AM2483" s="168"/>
      <c r="AN2483" s="168"/>
      <c r="AO2483" s="168"/>
    </row>
    <row r="2484" spans="1:41" x14ac:dyDescent="0.25">
      <c r="A2484" s="286" t="s">
        <v>2423</v>
      </c>
      <c r="B2484" s="286" t="s">
        <v>2494</v>
      </c>
      <c r="C2484" s="286" t="s">
        <v>2174</v>
      </c>
      <c r="D2484" s="285">
        <v>3735</v>
      </c>
      <c r="E2484" s="260" t="s">
        <v>2481</v>
      </c>
      <c r="F2484" s="259"/>
      <c r="G2484" s="259" t="s">
        <v>4278</v>
      </c>
      <c r="H2484" s="258"/>
      <c r="I2484" s="255"/>
      <c r="J2484" s="257"/>
      <c r="K2484" s="256">
        <v>0</v>
      </c>
      <c r="L2484" s="201">
        <v>-21.854534171728343</v>
      </c>
      <c r="M2484" s="201">
        <v>415.34755298882715</v>
      </c>
      <c r="N2484" s="201">
        <v>41.094000000000001</v>
      </c>
      <c r="O2484" s="255">
        <v>41.094000000000001</v>
      </c>
      <c r="P2484" s="255">
        <v>415.34755298882715</v>
      </c>
      <c r="Q2484" s="255">
        <v>-21.854534171728343</v>
      </c>
      <c r="R2484" s="256">
        <v>373.45594698178627</v>
      </c>
      <c r="S2484" s="256">
        <v>373.45594698178627</v>
      </c>
      <c r="T2484" s="256"/>
      <c r="U2484" s="170">
        <v>304.97731711538643</v>
      </c>
      <c r="V2484" s="170"/>
      <c r="W2484" s="170"/>
      <c r="X2484" s="168"/>
      <c r="Y2484" s="168"/>
      <c r="Z2484" s="168"/>
      <c r="AA2484" s="169"/>
      <c r="AB2484" s="168"/>
      <c r="AC2484" s="168"/>
      <c r="AD2484" s="168"/>
      <c r="AE2484" s="168"/>
      <c r="AF2484" s="168"/>
      <c r="AG2484" s="168"/>
      <c r="AH2484" s="168"/>
      <c r="AI2484" s="168"/>
      <c r="AJ2484" s="168"/>
      <c r="AK2484" s="168"/>
      <c r="AL2484" s="168"/>
      <c r="AM2484" s="168"/>
      <c r="AN2484" s="168"/>
      <c r="AO2484" s="168"/>
    </row>
    <row r="2485" spans="1:41" x14ac:dyDescent="0.25">
      <c r="A2485" s="286"/>
      <c r="B2485" s="286"/>
      <c r="C2485" s="260"/>
      <c r="D2485" s="261"/>
      <c r="E2485" s="260"/>
      <c r="F2485" s="259"/>
      <c r="G2485" s="259"/>
      <c r="H2485" s="258"/>
      <c r="I2485" s="255"/>
      <c r="J2485" s="257"/>
      <c r="K2485" s="256">
        <v>0</v>
      </c>
      <c r="L2485" s="201">
        <v>-21.854534171728343</v>
      </c>
      <c r="M2485" s="201">
        <v>415.34755298882715</v>
      </c>
      <c r="N2485" s="201">
        <v>41.094000000000001</v>
      </c>
      <c r="O2485" s="255">
        <v>41.094000000000001</v>
      </c>
      <c r="P2485" s="255">
        <v>415.34755298882715</v>
      </c>
      <c r="Q2485" s="255">
        <v>-21.854534171728343</v>
      </c>
      <c r="R2485" s="256">
        <v>373.45594698178627</v>
      </c>
      <c r="S2485" s="256">
        <v>373.45594698178627</v>
      </c>
      <c r="T2485" s="256"/>
      <c r="U2485" s="170">
        <v>304.97731711538643</v>
      </c>
      <c r="V2485" s="170"/>
      <c r="W2485" s="170"/>
      <c r="X2485" s="168"/>
      <c r="Y2485" s="168"/>
      <c r="Z2485" s="168"/>
      <c r="AA2485" s="169"/>
      <c r="AB2485" s="168"/>
      <c r="AC2485" s="168"/>
      <c r="AD2485" s="168"/>
      <c r="AE2485" s="168"/>
      <c r="AF2485" s="168"/>
      <c r="AG2485" s="168"/>
      <c r="AH2485" s="168"/>
      <c r="AI2485" s="168"/>
      <c r="AJ2485" s="168"/>
      <c r="AK2485" s="168"/>
      <c r="AL2485" s="168"/>
      <c r="AM2485" s="168"/>
      <c r="AN2485" s="168"/>
      <c r="AO2485" s="168"/>
    </row>
    <row r="2486" spans="1:41" x14ac:dyDescent="0.25">
      <c r="A2486" s="286"/>
      <c r="B2486" s="286"/>
      <c r="C2486" s="286"/>
      <c r="D2486" s="285"/>
      <c r="E2486" s="260"/>
      <c r="F2486" s="259"/>
      <c r="G2486" s="259"/>
      <c r="H2486" s="258"/>
      <c r="I2486" s="255"/>
      <c r="J2486" s="257"/>
      <c r="K2486" s="256">
        <v>0.16770400000000002</v>
      </c>
      <c r="L2486" s="201">
        <v>-21.770682171728343</v>
      </c>
      <c r="M2486" s="201">
        <v>415.34755298882715</v>
      </c>
      <c r="N2486" s="201">
        <v>41.094000000000001</v>
      </c>
      <c r="O2486" s="255">
        <v>41.094000000000001</v>
      </c>
      <c r="P2486" s="255">
        <v>415.34755298882715</v>
      </c>
      <c r="Q2486" s="255">
        <v>-21.686830171728342</v>
      </c>
      <c r="R2486" s="256">
        <v>373.5397989817863</v>
      </c>
      <c r="S2486" s="256">
        <v>373.62365098178628</v>
      </c>
      <c r="T2486" s="263"/>
      <c r="U2486" s="170">
        <v>305.06116911538646</v>
      </c>
      <c r="V2486" s="170"/>
      <c r="W2486" s="170"/>
      <c r="X2486" s="168"/>
      <c r="Y2486" s="168"/>
      <c r="Z2486" s="168"/>
      <c r="AA2486" s="169"/>
      <c r="AB2486" s="168"/>
      <c r="AC2486" s="168"/>
      <c r="AD2486" s="168"/>
      <c r="AE2486" s="168"/>
      <c r="AF2486" s="168"/>
      <c r="AG2486" s="168"/>
      <c r="AH2486" s="168"/>
      <c r="AI2486" s="168"/>
      <c r="AJ2486" s="168"/>
      <c r="AK2486" s="168"/>
      <c r="AL2486" s="168"/>
      <c r="AM2486" s="168"/>
      <c r="AN2486" s="168"/>
      <c r="AO2486" s="168"/>
    </row>
    <row r="2487" spans="1:41" x14ac:dyDescent="0.25">
      <c r="A2487" s="260" t="s">
        <v>2423</v>
      </c>
      <c r="B2487" s="260" t="s">
        <v>2494</v>
      </c>
      <c r="C2487" s="260" t="s">
        <v>1981</v>
      </c>
      <c r="D2487" s="261">
        <v>3737</v>
      </c>
      <c r="E2487" s="255" t="s">
        <v>2480</v>
      </c>
      <c r="F2487" s="265"/>
      <c r="G2487" s="265" t="s">
        <v>1978</v>
      </c>
      <c r="H2487" s="284">
        <v>40</v>
      </c>
      <c r="I2487" s="255"/>
      <c r="J2487" s="257"/>
      <c r="K2487" s="255">
        <v>5.7403999999999997E-2</v>
      </c>
      <c r="L2487" s="201">
        <v>-21.658128171728343</v>
      </c>
      <c r="M2487" s="201">
        <v>415.34755298882715</v>
      </c>
      <c r="N2487" s="201">
        <v>41.094000000000001</v>
      </c>
      <c r="O2487" s="255">
        <v>41.094000000000001</v>
      </c>
      <c r="P2487" s="255">
        <v>415.34755298882715</v>
      </c>
      <c r="Q2487" s="255">
        <v>-21.629426171728344</v>
      </c>
      <c r="R2487" s="255">
        <v>373.65235298178629</v>
      </c>
      <c r="S2487" s="255">
        <v>373.6810549817863</v>
      </c>
      <c r="T2487" s="255"/>
      <c r="U2487" s="170">
        <v>305.17372311538645</v>
      </c>
      <c r="V2487" s="170"/>
      <c r="W2487" s="170"/>
      <c r="X2487" s="168"/>
      <c r="Y2487" s="168"/>
      <c r="Z2487" s="168"/>
      <c r="AA2487" s="169"/>
      <c r="AB2487" s="168"/>
      <c r="AC2487" s="168"/>
      <c r="AD2487" s="168"/>
      <c r="AE2487" s="168"/>
      <c r="AF2487" s="168"/>
      <c r="AG2487" s="168"/>
      <c r="AH2487" s="168"/>
      <c r="AI2487" s="168"/>
      <c r="AJ2487" s="168"/>
      <c r="AK2487" s="168"/>
      <c r="AL2487" s="168"/>
      <c r="AM2487" s="168"/>
      <c r="AN2487" s="168"/>
      <c r="AO2487" s="168"/>
    </row>
    <row r="2488" spans="1:41" x14ac:dyDescent="0.25">
      <c r="A2488" s="280"/>
      <c r="B2488" s="280"/>
      <c r="C2488" s="280"/>
      <c r="D2488" s="279"/>
      <c r="E2488" s="280" t="s">
        <v>619</v>
      </c>
      <c r="F2488" s="277"/>
      <c r="G2488" s="277" t="s">
        <v>1962</v>
      </c>
      <c r="H2488" s="276">
        <v>40</v>
      </c>
      <c r="I2488" s="274"/>
      <c r="J2488" s="275"/>
      <c r="K2488" s="274">
        <v>0.103502</v>
      </c>
      <c r="L2488" s="201">
        <v>-21.577675171728345</v>
      </c>
      <c r="M2488" s="201">
        <v>415.34755298882715</v>
      </c>
      <c r="N2488" s="201">
        <v>41.094000000000001</v>
      </c>
      <c r="O2488" s="273">
        <v>41.094000000000001</v>
      </c>
      <c r="P2488" s="273">
        <v>415.34755298882715</v>
      </c>
      <c r="Q2488" s="273">
        <v>-21.525924171728345</v>
      </c>
      <c r="R2488" s="273">
        <v>373.73280598178627</v>
      </c>
      <c r="S2488" s="273">
        <v>373.7845569817863</v>
      </c>
      <c r="T2488" s="273"/>
      <c r="U2488" s="170">
        <v>305.25417611538643</v>
      </c>
      <c r="V2488" s="170"/>
      <c r="W2488" s="170"/>
      <c r="X2488" s="168"/>
      <c r="Y2488" s="168"/>
      <c r="Z2488" s="168"/>
      <c r="AA2488" s="169"/>
      <c r="AB2488" s="168"/>
      <c r="AC2488" s="168"/>
      <c r="AD2488" s="168"/>
      <c r="AE2488" s="168"/>
      <c r="AF2488" s="168"/>
      <c r="AG2488" s="168"/>
      <c r="AH2488" s="168"/>
      <c r="AI2488" s="168"/>
      <c r="AJ2488" s="168"/>
      <c r="AK2488" s="168"/>
      <c r="AL2488" s="168"/>
      <c r="AM2488" s="168"/>
      <c r="AN2488" s="168"/>
      <c r="AO2488" s="168"/>
    </row>
    <row r="2489" spans="1:41" x14ac:dyDescent="0.25">
      <c r="A2489" s="280" t="s">
        <v>2423</v>
      </c>
      <c r="B2489" s="280" t="s">
        <v>2479</v>
      </c>
      <c r="C2489" s="280" t="s">
        <v>111</v>
      </c>
      <c r="D2489" s="279">
        <v>3738</v>
      </c>
      <c r="E2489" s="278" t="s">
        <v>1404</v>
      </c>
      <c r="F2489" s="277" t="s">
        <v>2169</v>
      </c>
      <c r="G2489" s="277" t="s">
        <v>1951</v>
      </c>
      <c r="H2489" s="276"/>
      <c r="I2489" s="273"/>
      <c r="J2489" s="275"/>
      <c r="K2489" s="274">
        <v>0</v>
      </c>
      <c r="L2489" s="201">
        <v>-21.525924171728345</v>
      </c>
      <c r="M2489" s="201">
        <v>415.34755298882715</v>
      </c>
      <c r="N2489" s="201">
        <v>41.094000000000001</v>
      </c>
      <c r="O2489" s="273">
        <v>41.094000000000001</v>
      </c>
      <c r="P2489" s="273">
        <v>415.34755298882715</v>
      </c>
      <c r="Q2489" s="273">
        <v>-21.525924171728345</v>
      </c>
      <c r="R2489" s="273">
        <v>373.7845569817863</v>
      </c>
      <c r="S2489" s="273">
        <v>373.7845569817863</v>
      </c>
      <c r="T2489" s="273"/>
      <c r="U2489" s="170">
        <v>305.30592711538645</v>
      </c>
      <c r="V2489" s="170"/>
      <c r="W2489" s="170"/>
      <c r="X2489" s="168"/>
      <c r="Y2489" s="168"/>
      <c r="Z2489" s="168"/>
      <c r="AA2489" s="169"/>
      <c r="AB2489" s="168"/>
      <c r="AC2489" s="168"/>
      <c r="AD2489" s="168"/>
      <c r="AE2489" s="168"/>
      <c r="AF2489" s="168"/>
      <c r="AG2489" s="168"/>
      <c r="AH2489" s="168"/>
      <c r="AI2489" s="168"/>
      <c r="AJ2489" s="168"/>
      <c r="AK2489" s="168"/>
      <c r="AL2489" s="168"/>
      <c r="AM2489" s="168"/>
      <c r="AN2489" s="168"/>
      <c r="AO2489" s="168"/>
    </row>
    <row r="2490" spans="1:41" x14ac:dyDescent="0.25">
      <c r="A2490" s="280"/>
      <c r="B2490" s="280"/>
      <c r="C2490" s="280"/>
      <c r="D2490" s="279"/>
      <c r="E2490" s="283" t="s">
        <v>619</v>
      </c>
      <c r="F2490" s="277"/>
      <c r="G2490" s="277" t="s">
        <v>1969</v>
      </c>
      <c r="H2490" s="282"/>
      <c r="I2490" s="281"/>
      <c r="J2490" s="275"/>
      <c r="K2490" s="274">
        <v>0.14528199999999999</v>
      </c>
      <c r="L2490" s="201">
        <v>-21.453283171728344</v>
      </c>
      <c r="M2490" s="201">
        <v>415.34755298882715</v>
      </c>
      <c r="N2490" s="201">
        <v>41.094000000000001</v>
      </c>
      <c r="O2490" s="273">
        <v>41.094000000000001</v>
      </c>
      <c r="P2490" s="273">
        <v>415.34755298882715</v>
      </c>
      <c r="Q2490" s="273">
        <v>-21.380642171728343</v>
      </c>
      <c r="R2490" s="273">
        <v>373.85719798178633</v>
      </c>
      <c r="S2490" s="273">
        <v>373.9298389817863</v>
      </c>
      <c r="T2490" s="273"/>
      <c r="U2490" s="170">
        <v>305.37856811538649</v>
      </c>
      <c r="V2490" s="170"/>
      <c r="W2490" s="170"/>
      <c r="X2490" s="168"/>
      <c r="Y2490" s="168"/>
      <c r="Z2490" s="168"/>
      <c r="AA2490" s="169"/>
      <c r="AB2490" s="168"/>
      <c r="AC2490" s="168"/>
      <c r="AD2490" s="168"/>
      <c r="AE2490" s="168"/>
      <c r="AF2490" s="168"/>
      <c r="AG2490" s="168"/>
      <c r="AH2490" s="168"/>
      <c r="AI2490" s="168"/>
      <c r="AJ2490" s="168"/>
      <c r="AK2490" s="168"/>
      <c r="AL2490" s="168"/>
      <c r="AM2490" s="168"/>
      <c r="AN2490" s="168"/>
      <c r="AO2490" s="168"/>
    </row>
    <row r="2491" spans="1:41" x14ac:dyDescent="0.25">
      <c r="A2491" s="280" t="s">
        <v>2423</v>
      </c>
      <c r="B2491" s="280" t="s">
        <v>2479</v>
      </c>
      <c r="C2491" s="280" t="s">
        <v>2087</v>
      </c>
      <c r="D2491" s="279">
        <v>3739</v>
      </c>
      <c r="E2491" s="278" t="s">
        <v>2478</v>
      </c>
      <c r="F2491" s="277"/>
      <c r="G2491" s="277" t="s">
        <v>2085</v>
      </c>
      <c r="H2491" s="276"/>
      <c r="I2491" s="273"/>
      <c r="J2491" s="275"/>
      <c r="K2491" s="274">
        <v>0</v>
      </c>
      <c r="L2491" s="201">
        <v>-21.380642171728343</v>
      </c>
      <c r="M2491" s="201">
        <v>415.34755298882715</v>
      </c>
      <c r="N2491" s="201">
        <v>41.094000000000001</v>
      </c>
      <c r="O2491" s="273">
        <v>41.094000000000001</v>
      </c>
      <c r="P2491" s="273">
        <v>415.34755298882715</v>
      </c>
      <c r="Q2491" s="273">
        <v>-21.380642171728343</v>
      </c>
      <c r="R2491" s="273">
        <v>373.9298389817863</v>
      </c>
      <c r="S2491" s="273">
        <v>373.9298389817863</v>
      </c>
      <c r="T2491" s="273"/>
      <c r="U2491" s="170">
        <v>305.45120911538646</v>
      </c>
      <c r="V2491" s="170"/>
      <c r="W2491" s="170"/>
      <c r="X2491" s="168"/>
      <c r="Y2491" s="168"/>
      <c r="Z2491" s="168"/>
      <c r="AA2491" s="169"/>
      <c r="AB2491" s="168"/>
      <c r="AC2491" s="168"/>
      <c r="AD2491" s="168"/>
      <c r="AE2491" s="168"/>
      <c r="AF2491" s="168"/>
      <c r="AG2491" s="168"/>
      <c r="AH2491" s="168"/>
      <c r="AI2491" s="168"/>
      <c r="AJ2491" s="168"/>
      <c r="AK2491" s="168"/>
      <c r="AL2491" s="168"/>
      <c r="AM2491" s="168"/>
      <c r="AN2491" s="168"/>
      <c r="AO2491" s="168"/>
    </row>
    <row r="2492" spans="1:41" x14ac:dyDescent="0.25">
      <c r="A2492" s="278" t="s">
        <v>2423</v>
      </c>
      <c r="B2492" s="278" t="s">
        <v>2479</v>
      </c>
      <c r="C2492" s="278" t="s">
        <v>3125</v>
      </c>
      <c r="D2492" s="642">
        <v>3739</v>
      </c>
      <c r="E2492" s="278" t="s">
        <v>3984</v>
      </c>
      <c r="F2492" s="277" t="s">
        <v>4380</v>
      </c>
      <c r="G2492" s="277" t="s">
        <v>4381</v>
      </c>
      <c r="H2492" s="276">
        <v>37</v>
      </c>
      <c r="I2492" s="281"/>
      <c r="J2492" s="275"/>
      <c r="K2492" s="274">
        <v>0</v>
      </c>
      <c r="L2492" s="201">
        <v>-21.380642171728343</v>
      </c>
      <c r="M2492" s="201">
        <v>415.34755298882715</v>
      </c>
      <c r="N2492" s="201">
        <v>41.094000000000001</v>
      </c>
      <c r="O2492" s="273">
        <v>41.094000000000001</v>
      </c>
      <c r="P2492" s="273">
        <v>415.34755298882715</v>
      </c>
      <c r="Q2492" s="273">
        <v>-21.380642171728343</v>
      </c>
      <c r="R2492" s="273">
        <v>373.9298389817863</v>
      </c>
      <c r="S2492" s="273">
        <v>373.9298389817863</v>
      </c>
      <c r="T2492" s="273"/>
      <c r="U2492" s="170">
        <v>305.45120911538646</v>
      </c>
      <c r="V2492" s="170"/>
      <c r="W2492" s="170"/>
      <c r="X2492" s="168"/>
      <c r="Y2492" s="168"/>
      <c r="Z2492" s="168"/>
      <c r="AA2492" s="169"/>
      <c r="AB2492" s="168"/>
      <c r="AC2492" s="168"/>
      <c r="AD2492" s="168"/>
      <c r="AE2492" s="168"/>
      <c r="AF2492" s="168"/>
      <c r="AG2492" s="168"/>
      <c r="AH2492" s="168"/>
      <c r="AI2492" s="168"/>
      <c r="AJ2492" s="168"/>
      <c r="AK2492" s="168"/>
      <c r="AL2492" s="168"/>
      <c r="AM2492" s="168"/>
      <c r="AN2492" s="168"/>
      <c r="AO2492" s="168"/>
    </row>
    <row r="2493" spans="1:41" x14ac:dyDescent="0.25">
      <c r="A2493" s="280" t="s">
        <v>2423</v>
      </c>
      <c r="B2493" s="280" t="s">
        <v>2479</v>
      </c>
      <c r="C2493" s="280" t="s">
        <v>1990</v>
      </c>
      <c r="D2493" s="279">
        <v>3739</v>
      </c>
      <c r="E2493" s="278" t="s">
        <v>2477</v>
      </c>
      <c r="F2493" s="277" t="s">
        <v>1988</v>
      </c>
      <c r="G2493" s="277" t="s">
        <v>1987</v>
      </c>
      <c r="H2493" s="276"/>
      <c r="I2493" s="273"/>
      <c r="J2493" s="275"/>
      <c r="K2493" s="274">
        <v>0</v>
      </c>
      <c r="L2493" s="201">
        <v>-21.380642171728343</v>
      </c>
      <c r="M2493" s="201">
        <v>415.34755298882715</v>
      </c>
      <c r="N2493" s="201">
        <v>41.094000000000001</v>
      </c>
      <c r="O2493" s="273">
        <v>41.094000000000001</v>
      </c>
      <c r="P2493" s="273">
        <v>415.34755298882715</v>
      </c>
      <c r="Q2493" s="273">
        <v>-21.380642171728343</v>
      </c>
      <c r="R2493" s="273">
        <v>373.9298389817863</v>
      </c>
      <c r="S2493" s="273">
        <v>373.9298389817863</v>
      </c>
      <c r="T2493" s="273"/>
      <c r="U2493" s="170">
        <v>305.45120911538646</v>
      </c>
      <c r="V2493" s="170"/>
      <c r="W2493" s="170"/>
      <c r="X2493" s="168"/>
      <c r="Y2493" s="168"/>
      <c r="Z2493" s="168"/>
      <c r="AA2493" s="169"/>
      <c r="AB2493" s="168"/>
      <c r="AC2493" s="168"/>
      <c r="AD2493" s="168"/>
      <c r="AE2493" s="168"/>
      <c r="AF2493" s="168"/>
      <c r="AG2493" s="168"/>
      <c r="AH2493" s="168"/>
      <c r="AI2493" s="168"/>
      <c r="AJ2493" s="168"/>
      <c r="AK2493" s="168"/>
      <c r="AL2493" s="168"/>
      <c r="AM2493" s="168"/>
      <c r="AN2493" s="168"/>
      <c r="AO2493" s="168"/>
    </row>
    <row r="2494" spans="1:41" x14ac:dyDescent="0.25">
      <c r="A2494" s="280"/>
      <c r="B2494" s="280"/>
      <c r="C2494" s="280"/>
      <c r="D2494" s="279"/>
      <c r="E2494" s="278" t="s">
        <v>619</v>
      </c>
      <c r="F2494" s="277"/>
      <c r="G2494" s="277" t="s">
        <v>1962</v>
      </c>
      <c r="H2494" s="276">
        <v>40</v>
      </c>
      <c r="I2494" s="273"/>
      <c r="J2494" s="275"/>
      <c r="K2494" s="274">
        <v>0.13121600000000003</v>
      </c>
      <c r="L2494" s="201">
        <v>-21.315034171728342</v>
      </c>
      <c r="M2494" s="201">
        <v>415.34755298882715</v>
      </c>
      <c r="N2494" s="201">
        <v>41.094000000000001</v>
      </c>
      <c r="O2494" s="273">
        <v>41.094000000000001</v>
      </c>
      <c r="P2494" s="273">
        <v>415.34755298882715</v>
      </c>
      <c r="Q2494" s="273">
        <v>-21.249426171728345</v>
      </c>
      <c r="R2494" s="273">
        <v>373.9954469817863</v>
      </c>
      <c r="S2494" s="273">
        <v>374.0610549817863</v>
      </c>
      <c r="T2494" s="273"/>
      <c r="U2494" s="170">
        <v>305.51681711538646</v>
      </c>
      <c r="V2494" s="170"/>
      <c r="W2494" s="170"/>
      <c r="X2494" s="170"/>
      <c r="Y2494" s="168"/>
      <c r="Z2494" s="168"/>
      <c r="AA2494" s="169"/>
      <c r="AB2494" s="168"/>
      <c r="AC2494" s="168"/>
      <c r="AD2494" s="168"/>
      <c r="AE2494" s="168"/>
      <c r="AF2494" s="168"/>
      <c r="AG2494" s="168"/>
      <c r="AH2494" s="168"/>
      <c r="AI2494" s="168"/>
      <c r="AJ2494" s="168"/>
      <c r="AK2494" s="168"/>
      <c r="AL2494" s="168"/>
      <c r="AM2494" s="168"/>
      <c r="AN2494" s="168"/>
      <c r="AO2494" s="168"/>
    </row>
    <row r="2495" spans="1:41" x14ac:dyDescent="0.25">
      <c r="A2495" s="260" t="s">
        <v>2423</v>
      </c>
      <c r="B2495" s="260" t="s">
        <v>2476</v>
      </c>
      <c r="C2495" s="260" t="s">
        <v>1981</v>
      </c>
      <c r="D2495" s="261">
        <v>3741</v>
      </c>
      <c r="E2495" s="255" t="s">
        <v>2475</v>
      </c>
      <c r="F2495" s="265"/>
      <c r="G2495" s="265" t="s">
        <v>1978</v>
      </c>
      <c r="H2495" s="284">
        <v>40</v>
      </c>
      <c r="I2495" s="255"/>
      <c r="J2495" s="257"/>
      <c r="K2495" s="255">
        <v>5.7403999999999997E-2</v>
      </c>
      <c r="L2495" s="201">
        <v>-21.220724171728346</v>
      </c>
      <c r="M2495" s="201">
        <v>415.34755298882715</v>
      </c>
      <c r="N2495" s="201">
        <v>41.094000000000001</v>
      </c>
      <c r="O2495" s="255">
        <v>41.094000000000001</v>
      </c>
      <c r="P2495" s="255">
        <v>415.34755298882715</v>
      </c>
      <c r="Q2495" s="255">
        <v>-21.192022171728347</v>
      </c>
      <c r="R2495" s="255">
        <v>374.08975698178631</v>
      </c>
      <c r="S2495" s="255">
        <v>374.11845898178632</v>
      </c>
      <c r="T2495" s="255"/>
      <c r="U2495" s="170">
        <v>305.61112711538647</v>
      </c>
      <c r="V2495" s="170"/>
      <c r="W2495" s="170"/>
      <c r="X2495" s="168"/>
      <c r="Y2495" s="168"/>
      <c r="Z2495" s="168"/>
      <c r="AA2495" s="169"/>
      <c r="AB2495" s="168"/>
      <c r="AC2495" s="168"/>
      <c r="AD2495" s="168"/>
      <c r="AE2495" s="168"/>
      <c r="AF2495" s="168"/>
      <c r="AG2495" s="168"/>
      <c r="AH2495" s="168"/>
      <c r="AI2495" s="168"/>
      <c r="AJ2495" s="168"/>
      <c r="AK2495" s="168"/>
      <c r="AL2495" s="168"/>
      <c r="AM2495" s="168"/>
      <c r="AN2495" s="168"/>
      <c r="AO2495" s="168"/>
    </row>
    <row r="2496" spans="1:41" x14ac:dyDescent="0.25">
      <c r="A2496" s="286"/>
      <c r="B2496" s="286"/>
      <c r="C2496" s="286"/>
      <c r="D2496" s="285"/>
      <c r="E2496" s="260" t="s">
        <v>619</v>
      </c>
      <c r="F2496" s="259"/>
      <c r="G2496" s="259" t="s">
        <v>2198</v>
      </c>
      <c r="H2496" s="258"/>
      <c r="I2496" s="255"/>
      <c r="J2496" s="257"/>
      <c r="K2496" s="256">
        <v>0.16770400000000002</v>
      </c>
      <c r="L2496" s="201">
        <v>-21.108170171728347</v>
      </c>
      <c r="M2496" s="201">
        <v>415.34755298882715</v>
      </c>
      <c r="N2496" s="201">
        <v>41.094000000000001</v>
      </c>
      <c r="O2496" s="255">
        <v>41.094000000000001</v>
      </c>
      <c r="P2496" s="255">
        <v>415.34755298882715</v>
      </c>
      <c r="Q2496" s="255">
        <v>-21.024318171728346</v>
      </c>
      <c r="R2496" s="256">
        <v>374.20231098178635</v>
      </c>
      <c r="S2496" s="256">
        <v>374.28616298178633</v>
      </c>
      <c r="T2496" s="263"/>
      <c r="U2496" s="170">
        <v>305.72368111538651</v>
      </c>
      <c r="V2496" s="170"/>
      <c r="W2496" s="170"/>
      <c r="X2496" s="168"/>
      <c r="Y2496" s="168"/>
      <c r="Z2496" s="168"/>
      <c r="AA2496" s="169"/>
      <c r="AB2496" s="168"/>
      <c r="AC2496" s="168"/>
      <c r="AD2496" s="168"/>
      <c r="AE2496" s="168"/>
      <c r="AF2496" s="168"/>
      <c r="AG2496" s="168"/>
      <c r="AH2496" s="168"/>
      <c r="AI2496" s="168"/>
      <c r="AJ2496" s="168"/>
      <c r="AK2496" s="168"/>
      <c r="AL2496" s="168"/>
      <c r="AM2496" s="168"/>
      <c r="AN2496" s="168"/>
      <c r="AO2496" s="168"/>
    </row>
    <row r="2497" spans="1:41" x14ac:dyDescent="0.25">
      <c r="A2497" s="286" t="s">
        <v>2423</v>
      </c>
      <c r="B2497" s="286" t="s">
        <v>2476</v>
      </c>
      <c r="C2497" s="286" t="s">
        <v>2197</v>
      </c>
      <c r="D2497" s="285">
        <v>3745</v>
      </c>
      <c r="E2497" s="260" t="s">
        <v>2474</v>
      </c>
      <c r="F2497" s="259"/>
      <c r="G2497" s="259" t="s">
        <v>2175</v>
      </c>
      <c r="H2497" s="258">
        <v>40</v>
      </c>
      <c r="I2497" s="255"/>
      <c r="J2497" s="257"/>
      <c r="K2497" s="256">
        <v>0.49565599999999999</v>
      </c>
      <c r="L2497" s="201">
        <v>-20.776490171728348</v>
      </c>
      <c r="M2497" s="201">
        <v>415.34755298882715</v>
      </c>
      <c r="N2497" s="201">
        <v>41.094000000000001</v>
      </c>
      <c r="O2497" s="255">
        <v>41.094000000000001</v>
      </c>
      <c r="P2497" s="255">
        <v>415.34755298882715</v>
      </c>
      <c r="Q2497" s="255">
        <v>-20.528662171728346</v>
      </c>
      <c r="R2497" s="256">
        <v>374.5339909817863</v>
      </c>
      <c r="S2497" s="256">
        <v>374.78181898178633</v>
      </c>
      <c r="T2497" s="256"/>
      <c r="U2497" s="170">
        <v>306.05536111538646</v>
      </c>
      <c r="V2497" s="170"/>
      <c r="W2497" s="170"/>
      <c r="X2497" s="168"/>
      <c r="Y2497" s="168"/>
      <c r="Z2497" s="168"/>
      <c r="AA2497" s="169"/>
      <c r="AB2497" s="168"/>
      <c r="AC2497" s="168"/>
      <c r="AD2497" s="168"/>
      <c r="AE2497" s="168"/>
      <c r="AF2497" s="168"/>
      <c r="AG2497" s="168"/>
      <c r="AH2497" s="168"/>
      <c r="AI2497" s="168"/>
      <c r="AJ2497" s="168"/>
      <c r="AK2497" s="168"/>
      <c r="AL2497" s="168"/>
      <c r="AM2497" s="168"/>
      <c r="AN2497" s="168"/>
      <c r="AO2497" s="168"/>
    </row>
    <row r="2498" spans="1:41" x14ac:dyDescent="0.25">
      <c r="A2498" s="286" t="s">
        <v>2423</v>
      </c>
      <c r="B2498" s="286" t="s">
        <v>2476</v>
      </c>
      <c r="C2498" s="286" t="s">
        <v>859</v>
      </c>
      <c r="D2498" s="285">
        <v>3748</v>
      </c>
      <c r="E2498" s="260" t="s">
        <v>1866</v>
      </c>
      <c r="F2498" s="259" t="s">
        <v>4275</v>
      </c>
      <c r="G2498" s="259" t="s">
        <v>4276</v>
      </c>
      <c r="H2498" s="258"/>
      <c r="I2498" s="255"/>
      <c r="J2498" s="257"/>
      <c r="K2498" s="256">
        <v>0</v>
      </c>
      <c r="L2498" s="201">
        <v>-20.528662171728346</v>
      </c>
      <c r="M2498" s="201">
        <v>415.34755298882715</v>
      </c>
      <c r="N2498" s="201">
        <v>41.094000000000001</v>
      </c>
      <c r="O2498" s="255">
        <v>41.094000000000001</v>
      </c>
      <c r="P2498" s="255">
        <v>415.34755298882715</v>
      </c>
      <c r="Q2498" s="255">
        <v>-20.528662171728346</v>
      </c>
      <c r="R2498" s="256">
        <v>374.78181898178633</v>
      </c>
      <c r="S2498" s="256">
        <v>374.78181898178633</v>
      </c>
      <c r="T2498" s="256"/>
      <c r="U2498" s="170">
        <v>306.30318911538649</v>
      </c>
      <c r="V2498" s="170"/>
      <c r="W2498" s="170"/>
      <c r="X2498" s="168"/>
      <c r="Y2498" s="168"/>
      <c r="Z2498" s="168"/>
      <c r="AA2498" s="169"/>
      <c r="AB2498" s="168"/>
      <c r="AC2498" s="168"/>
      <c r="AD2498" s="168"/>
      <c r="AE2498" s="168"/>
      <c r="AF2498" s="168"/>
      <c r="AG2498" s="168"/>
      <c r="AH2498" s="168"/>
      <c r="AI2498" s="168"/>
      <c r="AJ2498" s="168"/>
      <c r="AK2498" s="168"/>
      <c r="AL2498" s="168"/>
      <c r="AM2498" s="168"/>
      <c r="AN2498" s="168"/>
      <c r="AO2498" s="168"/>
    </row>
    <row r="2499" spans="1:41" x14ac:dyDescent="0.25">
      <c r="A2499" s="286"/>
      <c r="B2499" s="286"/>
      <c r="C2499" s="286"/>
      <c r="D2499" s="285"/>
      <c r="E2499" s="260"/>
      <c r="F2499" s="259"/>
      <c r="G2499" s="259"/>
      <c r="H2499" s="258"/>
      <c r="I2499" s="255"/>
      <c r="J2499" s="257"/>
      <c r="K2499" s="256">
        <v>0</v>
      </c>
      <c r="L2499" s="201">
        <v>-20.528662171728346</v>
      </c>
      <c r="M2499" s="201">
        <v>415.34755298882715</v>
      </c>
      <c r="N2499" s="201">
        <v>41.094000000000001</v>
      </c>
      <c r="O2499" s="255">
        <v>41.094000000000001</v>
      </c>
      <c r="P2499" s="255">
        <v>415.34755298882715</v>
      </c>
      <c r="Q2499" s="255">
        <v>-20.528662171728346</v>
      </c>
      <c r="R2499" s="256">
        <v>374.78181898178633</v>
      </c>
      <c r="S2499" s="256">
        <v>374.78181898178633</v>
      </c>
      <c r="T2499" s="256"/>
      <c r="U2499" s="170">
        <v>306.30318911538649</v>
      </c>
      <c r="V2499" s="170"/>
      <c r="W2499" s="170"/>
      <c r="X2499" s="168"/>
      <c r="Y2499" s="168"/>
      <c r="Z2499" s="168"/>
      <c r="AA2499" s="169"/>
      <c r="AB2499" s="168"/>
      <c r="AC2499" s="168"/>
      <c r="AD2499" s="168"/>
      <c r="AE2499" s="168"/>
      <c r="AF2499" s="168"/>
      <c r="AG2499" s="168"/>
      <c r="AH2499" s="168"/>
      <c r="AI2499" s="168"/>
      <c r="AJ2499" s="168"/>
      <c r="AK2499" s="168"/>
      <c r="AL2499" s="168"/>
      <c r="AM2499" s="168"/>
      <c r="AN2499" s="168"/>
      <c r="AO2499" s="168"/>
    </row>
    <row r="2500" spans="1:41" x14ac:dyDescent="0.25">
      <c r="A2500" s="286"/>
      <c r="B2500" s="286"/>
      <c r="C2500" s="286"/>
      <c r="D2500" s="285"/>
      <c r="E2500" s="260" t="s">
        <v>619</v>
      </c>
      <c r="F2500" s="259"/>
      <c r="G2500" s="259" t="s">
        <v>1962</v>
      </c>
      <c r="H2500" s="258"/>
      <c r="I2500" s="255"/>
      <c r="J2500" s="257"/>
      <c r="K2500" s="256">
        <v>9.9516999999999994E-2</v>
      </c>
      <c r="L2500" s="201">
        <v>-20.478903671728347</v>
      </c>
      <c r="M2500" s="201">
        <v>415.34755298882715</v>
      </c>
      <c r="N2500" s="201">
        <v>41.094000000000001</v>
      </c>
      <c r="O2500" s="255">
        <v>41.094000000000001</v>
      </c>
      <c r="P2500" s="255">
        <v>415.34755298882715</v>
      </c>
      <c r="Q2500" s="255">
        <v>-20.429145171728347</v>
      </c>
      <c r="R2500" s="256">
        <v>374.83157748178633</v>
      </c>
      <c r="S2500" s="256">
        <v>374.88133598178632</v>
      </c>
      <c r="T2500" s="256"/>
      <c r="U2500" s="170">
        <v>306.35294761538648</v>
      </c>
      <c r="V2500" s="170"/>
      <c r="W2500" s="170"/>
      <c r="X2500" s="168"/>
      <c r="Y2500" s="168"/>
      <c r="Z2500" s="168"/>
      <c r="AA2500" s="169"/>
      <c r="AB2500" s="168"/>
      <c r="AC2500" s="168"/>
      <c r="AD2500" s="168"/>
      <c r="AE2500" s="168"/>
      <c r="AF2500" s="168"/>
      <c r="AG2500" s="168"/>
      <c r="AH2500" s="168"/>
      <c r="AI2500" s="168"/>
      <c r="AJ2500" s="168"/>
      <c r="AK2500" s="168"/>
      <c r="AL2500" s="168"/>
      <c r="AM2500" s="168"/>
      <c r="AN2500" s="168"/>
      <c r="AO2500" s="168"/>
    </row>
    <row r="2501" spans="1:41" x14ac:dyDescent="0.25">
      <c r="A2501" s="286" t="s">
        <v>2423</v>
      </c>
      <c r="B2501" s="286" t="s">
        <v>2476</v>
      </c>
      <c r="C2501" s="286" t="s">
        <v>2194</v>
      </c>
      <c r="D2501" s="285">
        <v>3751</v>
      </c>
      <c r="E2501" s="260" t="s">
        <v>2472</v>
      </c>
      <c r="F2501" s="259"/>
      <c r="G2501" s="259" t="s">
        <v>2175</v>
      </c>
      <c r="H2501" s="258">
        <v>40</v>
      </c>
      <c r="I2501" s="255"/>
      <c r="J2501" s="257"/>
      <c r="K2501" s="256">
        <v>0.49565599999999999</v>
      </c>
      <c r="L2501" s="201">
        <v>-20.181317171728345</v>
      </c>
      <c r="M2501" s="201">
        <v>415.34755298882715</v>
      </c>
      <c r="N2501" s="201">
        <v>41.094000000000001</v>
      </c>
      <c r="O2501" s="255">
        <v>41.094000000000001</v>
      </c>
      <c r="P2501" s="255">
        <v>415.34755298882715</v>
      </c>
      <c r="Q2501" s="255">
        <v>-19.933489171728347</v>
      </c>
      <c r="R2501" s="256">
        <v>375.12916398178629</v>
      </c>
      <c r="S2501" s="256">
        <v>375.37699198178632</v>
      </c>
      <c r="T2501" s="256"/>
      <c r="U2501" s="170">
        <v>306.65053411538645</v>
      </c>
      <c r="V2501" s="170"/>
      <c r="W2501" s="170"/>
      <c r="X2501" s="168"/>
      <c r="Y2501" s="168"/>
      <c r="Z2501" s="168"/>
      <c r="AA2501" s="169"/>
      <c r="AB2501" s="168"/>
      <c r="AC2501" s="168"/>
      <c r="AD2501" s="168"/>
      <c r="AE2501" s="168"/>
      <c r="AF2501" s="168"/>
      <c r="AG2501" s="168"/>
      <c r="AH2501" s="168"/>
      <c r="AI2501" s="168"/>
      <c r="AJ2501" s="168"/>
      <c r="AK2501" s="168"/>
      <c r="AL2501" s="168"/>
      <c r="AM2501" s="168"/>
      <c r="AN2501" s="168"/>
      <c r="AO2501" s="168"/>
    </row>
    <row r="2502" spans="1:41" x14ac:dyDescent="0.25">
      <c r="A2502" s="286"/>
      <c r="B2502" s="286"/>
      <c r="C2502" s="286"/>
      <c r="D2502" s="285"/>
      <c r="E2502" s="260" t="s">
        <v>619</v>
      </c>
      <c r="F2502" s="259"/>
      <c r="G2502" s="259"/>
      <c r="H2502" s="258"/>
      <c r="I2502" s="255"/>
      <c r="J2502" s="257"/>
      <c r="K2502" s="256">
        <v>0</v>
      </c>
      <c r="L2502" s="201">
        <v>-19.933489171728347</v>
      </c>
      <c r="M2502" s="201">
        <v>415.34755298882715</v>
      </c>
      <c r="N2502" s="201">
        <v>41.094000000000001</v>
      </c>
      <c r="O2502" s="255">
        <v>41.094000000000001</v>
      </c>
      <c r="P2502" s="255">
        <v>415.34755298882715</v>
      </c>
      <c r="Q2502" s="255">
        <v>-19.933489171728347</v>
      </c>
      <c r="R2502" s="256">
        <v>375.37699198178632</v>
      </c>
      <c r="S2502" s="256">
        <v>375.37699198178632</v>
      </c>
      <c r="T2502" s="256"/>
      <c r="U2502" s="170">
        <v>306.89836211538648</v>
      </c>
      <c r="V2502" s="170"/>
      <c r="W2502" s="170"/>
      <c r="X2502" s="168"/>
      <c r="Y2502" s="168"/>
      <c r="Z2502" s="168"/>
      <c r="AA2502" s="169"/>
      <c r="AB2502" s="168"/>
      <c r="AC2502" s="168"/>
      <c r="AD2502" s="168"/>
      <c r="AE2502" s="168"/>
      <c r="AF2502" s="168"/>
      <c r="AG2502" s="168"/>
      <c r="AH2502" s="168"/>
      <c r="AI2502" s="168"/>
      <c r="AJ2502" s="168"/>
      <c r="AK2502" s="168"/>
      <c r="AL2502" s="168"/>
      <c r="AM2502" s="168"/>
      <c r="AN2502" s="168"/>
      <c r="AO2502" s="168"/>
    </row>
    <row r="2503" spans="1:41" x14ac:dyDescent="0.25">
      <c r="A2503" s="286"/>
      <c r="B2503" s="286"/>
      <c r="C2503" s="286"/>
      <c r="D2503" s="285"/>
      <c r="E2503" s="260"/>
      <c r="F2503" s="259"/>
      <c r="G2503" s="259"/>
      <c r="H2503" s="258"/>
      <c r="I2503" s="255"/>
      <c r="J2503" s="257"/>
      <c r="K2503" s="256">
        <v>0</v>
      </c>
      <c r="L2503" s="201">
        <v>-19.933489171728347</v>
      </c>
      <c r="M2503" s="201">
        <v>415.34755298882715</v>
      </c>
      <c r="N2503" s="201">
        <v>41.094000000000001</v>
      </c>
      <c r="O2503" s="255">
        <v>41.094000000000001</v>
      </c>
      <c r="P2503" s="255">
        <v>415.34755298882715</v>
      </c>
      <c r="Q2503" s="255">
        <v>-19.933489171728347</v>
      </c>
      <c r="R2503" s="256">
        <v>375.37699198178632</v>
      </c>
      <c r="S2503" s="256">
        <v>375.37699198178632</v>
      </c>
      <c r="T2503" s="256"/>
      <c r="U2503" s="170">
        <v>306.89836211538648</v>
      </c>
      <c r="V2503" s="170"/>
      <c r="W2503" s="170"/>
      <c r="X2503" s="168"/>
      <c r="Y2503" s="168"/>
      <c r="Z2503" s="168"/>
      <c r="AA2503" s="169"/>
      <c r="AB2503" s="168"/>
      <c r="AC2503" s="168"/>
      <c r="AD2503" s="168"/>
      <c r="AE2503" s="168"/>
      <c r="AF2503" s="168"/>
      <c r="AG2503" s="168"/>
      <c r="AH2503" s="168"/>
      <c r="AI2503" s="168"/>
      <c r="AJ2503" s="168"/>
      <c r="AK2503" s="168"/>
      <c r="AL2503" s="168"/>
      <c r="AM2503" s="168"/>
      <c r="AN2503" s="168"/>
      <c r="AO2503" s="168"/>
    </row>
    <row r="2504" spans="1:41" x14ac:dyDescent="0.25">
      <c r="A2504" s="286"/>
      <c r="B2504" s="286"/>
      <c r="C2504" s="286"/>
      <c r="D2504" s="285"/>
      <c r="E2504" s="260" t="s">
        <v>619</v>
      </c>
      <c r="F2504" s="259"/>
      <c r="G2504" s="259" t="s">
        <v>1962</v>
      </c>
      <c r="H2504" s="258"/>
      <c r="I2504" s="255"/>
      <c r="J2504" s="257"/>
      <c r="K2504" s="256">
        <v>9.9516999999999994E-2</v>
      </c>
      <c r="L2504" s="201">
        <v>-19.883730671728348</v>
      </c>
      <c r="M2504" s="201">
        <v>415.34755298882715</v>
      </c>
      <c r="N2504" s="201">
        <v>41.094000000000001</v>
      </c>
      <c r="O2504" s="255">
        <v>41.094000000000001</v>
      </c>
      <c r="P2504" s="255">
        <v>415.34755298882715</v>
      </c>
      <c r="Q2504" s="255">
        <v>-19.833972171728348</v>
      </c>
      <c r="R2504" s="256">
        <v>375.42675048178631</v>
      </c>
      <c r="S2504" s="256">
        <v>375.47650898178631</v>
      </c>
      <c r="T2504" s="256"/>
      <c r="U2504" s="170">
        <v>306.94812061538647</v>
      </c>
      <c r="V2504" s="170"/>
      <c r="W2504" s="170"/>
      <c r="X2504" s="168"/>
      <c r="Y2504" s="168"/>
      <c r="Z2504" s="168"/>
      <c r="AA2504" s="169"/>
      <c r="AB2504" s="168"/>
      <c r="AC2504" s="168"/>
      <c r="AD2504" s="168"/>
      <c r="AE2504" s="168"/>
      <c r="AF2504" s="168"/>
      <c r="AG2504" s="168"/>
      <c r="AH2504" s="168"/>
      <c r="AI2504" s="168"/>
      <c r="AJ2504" s="168"/>
      <c r="AK2504" s="168"/>
      <c r="AL2504" s="168"/>
      <c r="AM2504" s="168"/>
      <c r="AN2504" s="168"/>
      <c r="AO2504" s="168"/>
    </row>
    <row r="2505" spans="1:41" x14ac:dyDescent="0.25">
      <c r="A2505" s="286" t="s">
        <v>2423</v>
      </c>
      <c r="B2505" s="286" t="s">
        <v>2476</v>
      </c>
      <c r="C2505" s="286" t="s">
        <v>2192</v>
      </c>
      <c r="D2505" s="285">
        <v>3757</v>
      </c>
      <c r="E2505" s="260" t="s">
        <v>2471</v>
      </c>
      <c r="F2505" s="259"/>
      <c r="G2505" s="259" t="s">
        <v>2175</v>
      </c>
      <c r="H2505" s="258">
        <v>40</v>
      </c>
      <c r="I2505" s="255"/>
      <c r="J2505" s="257"/>
      <c r="K2505" s="256">
        <v>0.49565599999999999</v>
      </c>
      <c r="L2505" s="201">
        <v>-19.58614417172835</v>
      </c>
      <c r="M2505" s="201">
        <v>415.34755298882715</v>
      </c>
      <c r="N2505" s="201">
        <v>41.094000000000001</v>
      </c>
      <c r="O2505" s="255">
        <v>41.094000000000001</v>
      </c>
      <c r="P2505" s="255">
        <v>415.34755298882715</v>
      </c>
      <c r="Q2505" s="255">
        <v>-19.338316171728348</v>
      </c>
      <c r="R2505" s="256">
        <v>375.72433698178628</v>
      </c>
      <c r="S2505" s="256">
        <v>375.97216498178631</v>
      </c>
      <c r="T2505" s="256"/>
      <c r="U2505" s="170">
        <v>307.24570711538644</v>
      </c>
      <c r="V2505" s="170"/>
      <c r="W2505" s="170"/>
      <c r="X2505" s="168"/>
      <c r="Y2505" s="168"/>
      <c r="Z2505" s="168"/>
      <c r="AA2505" s="169"/>
      <c r="AB2505" s="168"/>
      <c r="AC2505" s="168"/>
      <c r="AD2505" s="168"/>
      <c r="AE2505" s="168"/>
      <c r="AF2505" s="168"/>
      <c r="AG2505" s="168"/>
      <c r="AH2505" s="168"/>
      <c r="AI2505" s="168"/>
      <c r="AJ2505" s="168"/>
      <c r="AK2505" s="168"/>
      <c r="AL2505" s="168"/>
      <c r="AM2505" s="168"/>
      <c r="AN2505" s="168"/>
      <c r="AO2505" s="168"/>
    </row>
    <row r="2506" spans="1:41" x14ac:dyDescent="0.25">
      <c r="A2506" s="286"/>
      <c r="B2506" s="286"/>
      <c r="C2506" s="286"/>
      <c r="D2506" s="285"/>
      <c r="E2506" s="260" t="s">
        <v>619</v>
      </c>
      <c r="F2506" s="259"/>
      <c r="G2506" s="259"/>
      <c r="H2506" s="258"/>
      <c r="I2506" s="255"/>
      <c r="J2506" s="257"/>
      <c r="K2506" s="256">
        <v>0</v>
      </c>
      <c r="L2506" s="201">
        <v>-19.338316171728348</v>
      </c>
      <c r="M2506" s="201">
        <v>415.34755298882715</v>
      </c>
      <c r="N2506" s="201">
        <v>41.094000000000001</v>
      </c>
      <c r="O2506" s="255">
        <v>41.094000000000001</v>
      </c>
      <c r="P2506" s="255">
        <v>415.34755298882715</v>
      </c>
      <c r="Q2506" s="255">
        <v>-19.338316171728348</v>
      </c>
      <c r="R2506" s="256">
        <v>375.97216498178631</v>
      </c>
      <c r="S2506" s="256">
        <v>375.97216498178631</v>
      </c>
      <c r="T2506" s="256"/>
      <c r="U2506" s="170">
        <v>307.49353511538646</v>
      </c>
      <c r="V2506" s="170"/>
      <c r="W2506" s="170"/>
      <c r="X2506" s="168"/>
      <c r="Y2506" s="168"/>
      <c r="Z2506" s="168"/>
      <c r="AA2506" s="169"/>
      <c r="AB2506" s="168"/>
      <c r="AC2506" s="168"/>
      <c r="AD2506" s="168"/>
      <c r="AE2506" s="168"/>
      <c r="AF2506" s="168"/>
      <c r="AG2506" s="168"/>
      <c r="AH2506" s="168"/>
      <c r="AI2506" s="168"/>
      <c r="AJ2506" s="168"/>
      <c r="AK2506" s="168"/>
      <c r="AL2506" s="168"/>
      <c r="AM2506" s="168"/>
      <c r="AN2506" s="168"/>
      <c r="AO2506" s="168"/>
    </row>
    <row r="2507" spans="1:41" x14ac:dyDescent="0.25">
      <c r="A2507" s="286"/>
      <c r="B2507" s="286"/>
      <c r="C2507" s="286"/>
      <c r="D2507" s="285"/>
      <c r="E2507" s="260"/>
      <c r="F2507" s="259"/>
      <c r="G2507" s="259"/>
      <c r="H2507" s="258"/>
      <c r="I2507" s="255"/>
      <c r="J2507" s="257"/>
      <c r="K2507" s="256">
        <v>0</v>
      </c>
      <c r="L2507" s="201">
        <v>-19.338316171728348</v>
      </c>
      <c r="M2507" s="201">
        <v>415.34755298882715</v>
      </c>
      <c r="N2507" s="201">
        <v>41.094000000000001</v>
      </c>
      <c r="O2507" s="255">
        <v>41.094000000000001</v>
      </c>
      <c r="P2507" s="255">
        <v>415.34755298882715</v>
      </c>
      <c r="Q2507" s="255">
        <v>-19.338316171728348</v>
      </c>
      <c r="R2507" s="256">
        <v>375.97216498178631</v>
      </c>
      <c r="S2507" s="256">
        <v>375.97216498178631</v>
      </c>
      <c r="T2507" s="256"/>
      <c r="U2507" s="170">
        <v>307.49353511538646</v>
      </c>
      <c r="V2507" s="170"/>
      <c r="W2507" s="170"/>
      <c r="X2507" s="168"/>
      <c r="Y2507" s="168"/>
      <c r="Z2507" s="168"/>
      <c r="AA2507" s="169"/>
      <c r="AB2507" s="168"/>
      <c r="AC2507" s="168"/>
      <c r="AD2507" s="168"/>
      <c r="AE2507" s="168"/>
      <c r="AF2507" s="168"/>
      <c r="AG2507" s="168"/>
      <c r="AH2507" s="168"/>
      <c r="AI2507" s="168"/>
      <c r="AJ2507" s="168"/>
      <c r="AK2507" s="168"/>
      <c r="AL2507" s="168"/>
      <c r="AM2507" s="168"/>
      <c r="AN2507" s="168"/>
      <c r="AO2507" s="168"/>
    </row>
    <row r="2508" spans="1:41" x14ac:dyDescent="0.25">
      <c r="A2508" s="286"/>
      <c r="B2508" s="286"/>
      <c r="C2508" s="286"/>
      <c r="D2508" s="285"/>
      <c r="E2508" s="260" t="s">
        <v>619</v>
      </c>
      <c r="F2508" s="259"/>
      <c r="G2508" s="259" t="s">
        <v>1962</v>
      </c>
      <c r="H2508" s="258"/>
      <c r="I2508" s="255"/>
      <c r="J2508" s="257"/>
      <c r="K2508" s="256">
        <v>9.9516999999999994E-2</v>
      </c>
      <c r="L2508" s="201">
        <v>-19.288557671728348</v>
      </c>
      <c r="M2508" s="201">
        <v>415.34755298882715</v>
      </c>
      <c r="N2508" s="201">
        <v>41.094000000000001</v>
      </c>
      <c r="O2508" s="255">
        <v>41.094000000000001</v>
      </c>
      <c r="P2508" s="255">
        <v>415.34755298882715</v>
      </c>
      <c r="Q2508" s="255">
        <v>-19.238799171728349</v>
      </c>
      <c r="R2508" s="256">
        <v>376.0219234817863</v>
      </c>
      <c r="S2508" s="256">
        <v>376.0716819817863</v>
      </c>
      <c r="T2508" s="256"/>
      <c r="U2508" s="170">
        <v>307.54329361538646</v>
      </c>
      <c r="V2508" s="170"/>
      <c r="W2508" s="170"/>
      <c r="X2508" s="168"/>
      <c r="Y2508" s="168"/>
      <c r="Z2508" s="168"/>
      <c r="AA2508" s="169"/>
      <c r="AB2508" s="168"/>
      <c r="AC2508" s="168"/>
      <c r="AD2508" s="168"/>
      <c r="AE2508" s="168"/>
      <c r="AF2508" s="168"/>
      <c r="AG2508" s="168"/>
      <c r="AH2508" s="168"/>
      <c r="AI2508" s="168"/>
      <c r="AJ2508" s="168"/>
      <c r="AK2508" s="168"/>
      <c r="AL2508" s="168"/>
      <c r="AM2508" s="168"/>
      <c r="AN2508" s="168"/>
      <c r="AO2508" s="168"/>
    </row>
    <row r="2509" spans="1:41" x14ac:dyDescent="0.25">
      <c r="A2509" s="286" t="s">
        <v>2423</v>
      </c>
      <c r="B2509" s="286" t="s">
        <v>2476</v>
      </c>
      <c r="C2509" s="286" t="s">
        <v>2190</v>
      </c>
      <c r="D2509" s="285">
        <v>3763</v>
      </c>
      <c r="E2509" s="260" t="s">
        <v>2470</v>
      </c>
      <c r="F2509" s="259"/>
      <c r="G2509" s="259" t="s">
        <v>2175</v>
      </c>
      <c r="H2509" s="258">
        <v>40</v>
      </c>
      <c r="I2509" s="255"/>
      <c r="J2509" s="257"/>
      <c r="K2509" s="256">
        <v>0.49565599999999999</v>
      </c>
      <c r="L2509" s="201">
        <v>-18.990971171728347</v>
      </c>
      <c r="M2509" s="201">
        <v>415.34755298882715</v>
      </c>
      <c r="N2509" s="201">
        <v>41.094000000000001</v>
      </c>
      <c r="O2509" s="255">
        <v>41.094000000000001</v>
      </c>
      <c r="P2509" s="255">
        <v>415.34755298882715</v>
      </c>
      <c r="Q2509" s="255">
        <v>-18.743143171728349</v>
      </c>
      <c r="R2509" s="256">
        <v>376.31950998178627</v>
      </c>
      <c r="S2509" s="256">
        <v>376.5673379817863</v>
      </c>
      <c r="T2509" s="256"/>
      <c r="U2509" s="170">
        <v>307.84088011538643</v>
      </c>
      <c r="V2509" s="170"/>
      <c r="W2509" s="170"/>
      <c r="X2509" s="168"/>
      <c r="Y2509" s="168"/>
      <c r="Z2509" s="168"/>
      <c r="AA2509" s="169"/>
      <c r="AB2509" s="168"/>
      <c r="AC2509" s="168"/>
      <c r="AD2509" s="168"/>
      <c r="AE2509" s="168"/>
      <c r="AF2509" s="168"/>
      <c r="AG2509" s="168"/>
      <c r="AH2509" s="168"/>
      <c r="AI2509" s="168"/>
      <c r="AJ2509" s="168"/>
      <c r="AK2509" s="168"/>
      <c r="AL2509" s="168"/>
      <c r="AM2509" s="168"/>
      <c r="AN2509" s="168"/>
      <c r="AO2509" s="168"/>
    </row>
    <row r="2510" spans="1:41" x14ac:dyDescent="0.25">
      <c r="A2510" s="286" t="s">
        <v>2423</v>
      </c>
      <c r="B2510" s="286" t="s">
        <v>2476</v>
      </c>
      <c r="C2510" s="286" t="s">
        <v>2174</v>
      </c>
      <c r="D2510" s="285">
        <v>3766</v>
      </c>
      <c r="E2510" s="260" t="s">
        <v>2469</v>
      </c>
      <c r="F2510" s="259"/>
      <c r="G2510" s="259" t="s">
        <v>4278</v>
      </c>
      <c r="H2510" s="258"/>
      <c r="I2510" s="255"/>
      <c r="J2510" s="257"/>
      <c r="K2510" s="256">
        <v>0</v>
      </c>
      <c r="L2510" s="201">
        <v>-18.743143171728349</v>
      </c>
      <c r="M2510" s="201">
        <v>415.34755298882715</v>
      </c>
      <c r="N2510" s="201">
        <v>41.094000000000001</v>
      </c>
      <c r="O2510" s="255">
        <v>41.094000000000001</v>
      </c>
      <c r="P2510" s="255">
        <v>415.34755298882715</v>
      </c>
      <c r="Q2510" s="255">
        <v>-18.743143171728349</v>
      </c>
      <c r="R2510" s="256">
        <v>376.5673379817863</v>
      </c>
      <c r="S2510" s="256">
        <v>376.5673379817863</v>
      </c>
      <c r="T2510" s="256"/>
      <c r="U2510" s="170">
        <v>308.08870811538645</v>
      </c>
      <c r="V2510" s="170"/>
      <c r="W2510" s="170"/>
      <c r="X2510" s="168"/>
      <c r="Y2510" s="168"/>
      <c r="Z2510" s="168"/>
      <c r="AA2510" s="169"/>
      <c r="AB2510" s="168"/>
      <c r="AC2510" s="168"/>
      <c r="AD2510" s="168"/>
      <c r="AE2510" s="168"/>
      <c r="AF2510" s="168"/>
      <c r="AG2510" s="168"/>
      <c r="AH2510" s="168"/>
      <c r="AI2510" s="168"/>
      <c r="AJ2510" s="168"/>
      <c r="AK2510" s="168"/>
      <c r="AL2510" s="168"/>
      <c r="AM2510" s="168"/>
      <c r="AN2510" s="168"/>
      <c r="AO2510" s="168"/>
    </row>
    <row r="2511" spans="1:41" x14ac:dyDescent="0.25">
      <c r="A2511" s="286"/>
      <c r="B2511" s="286"/>
      <c r="C2511" s="286"/>
      <c r="D2511" s="285"/>
      <c r="E2511" s="260"/>
      <c r="F2511" s="259"/>
      <c r="G2511" s="259"/>
      <c r="H2511" s="258"/>
      <c r="I2511" s="255"/>
      <c r="J2511" s="257"/>
      <c r="K2511" s="256">
        <v>0</v>
      </c>
      <c r="L2511" s="201">
        <v>-18.743143171728349</v>
      </c>
      <c r="M2511" s="201">
        <v>415.34755298882715</v>
      </c>
      <c r="N2511" s="201">
        <v>41.094000000000001</v>
      </c>
      <c r="O2511" s="255">
        <v>41.094000000000001</v>
      </c>
      <c r="P2511" s="255">
        <v>415.34755298882715</v>
      </c>
      <c r="Q2511" s="255">
        <v>-18.743143171728349</v>
      </c>
      <c r="R2511" s="256">
        <v>376.5673379817863</v>
      </c>
      <c r="S2511" s="256">
        <v>376.5673379817863</v>
      </c>
      <c r="T2511" s="256"/>
      <c r="U2511" s="170">
        <v>308.08870811538645</v>
      </c>
      <c r="V2511" s="170"/>
      <c r="W2511" s="170"/>
      <c r="X2511" s="168"/>
      <c r="Y2511" s="168"/>
      <c r="Z2511" s="168"/>
      <c r="AA2511" s="169"/>
      <c r="AB2511" s="168"/>
      <c r="AC2511" s="168"/>
      <c r="AD2511" s="168"/>
      <c r="AE2511" s="168"/>
      <c r="AF2511" s="168"/>
      <c r="AG2511" s="168"/>
      <c r="AH2511" s="168"/>
      <c r="AI2511" s="168"/>
      <c r="AJ2511" s="168"/>
      <c r="AK2511" s="168"/>
      <c r="AL2511" s="168"/>
      <c r="AM2511" s="168"/>
      <c r="AN2511" s="168"/>
      <c r="AO2511" s="168"/>
    </row>
    <row r="2512" spans="1:41" x14ac:dyDescent="0.25">
      <c r="A2512" s="286"/>
      <c r="B2512" s="286"/>
      <c r="C2512" s="286"/>
      <c r="D2512" s="285"/>
      <c r="E2512" s="260"/>
      <c r="F2512" s="259"/>
      <c r="G2512" s="259" t="s">
        <v>1962</v>
      </c>
      <c r="H2512" s="258"/>
      <c r="I2512" s="255"/>
      <c r="J2512" s="257"/>
      <c r="K2512" s="256">
        <v>0.15525</v>
      </c>
      <c r="L2512" s="201">
        <v>-18.665518171728351</v>
      </c>
      <c r="M2512" s="201">
        <v>415.34755298882715</v>
      </c>
      <c r="N2512" s="201">
        <v>41.094000000000001</v>
      </c>
      <c r="O2512" s="255">
        <v>41.094000000000001</v>
      </c>
      <c r="P2512" s="255">
        <v>415.34755298882715</v>
      </c>
      <c r="Q2512" s="255">
        <v>-18.58789317172835</v>
      </c>
      <c r="R2512" s="256">
        <v>376.64496298178631</v>
      </c>
      <c r="S2512" s="256">
        <v>376.72258798178632</v>
      </c>
      <c r="T2512" s="256"/>
      <c r="U2512" s="170">
        <v>308.16633311538646</v>
      </c>
      <c r="V2512" s="170"/>
      <c r="W2512" s="170"/>
      <c r="X2512" s="168"/>
      <c r="Y2512" s="168"/>
      <c r="Z2512" s="168"/>
      <c r="AA2512" s="169"/>
      <c r="AB2512" s="168"/>
      <c r="AC2512" s="168"/>
      <c r="AD2512" s="168"/>
      <c r="AE2512" s="168"/>
      <c r="AF2512" s="168"/>
      <c r="AG2512" s="168"/>
      <c r="AH2512" s="168"/>
      <c r="AI2512" s="168"/>
      <c r="AJ2512" s="168"/>
      <c r="AK2512" s="168"/>
      <c r="AL2512" s="168"/>
      <c r="AM2512" s="168"/>
      <c r="AN2512" s="168"/>
      <c r="AO2512" s="168"/>
    </row>
    <row r="2513" spans="1:41" x14ac:dyDescent="0.25">
      <c r="A2513" s="286" t="s">
        <v>2423</v>
      </c>
      <c r="B2513" s="286" t="s">
        <v>2476</v>
      </c>
      <c r="C2513" s="286" t="s">
        <v>2187</v>
      </c>
      <c r="D2513" s="285">
        <v>3770</v>
      </c>
      <c r="E2513" s="260" t="s">
        <v>2468</v>
      </c>
      <c r="F2513" s="259" t="s">
        <v>2185</v>
      </c>
      <c r="G2513" s="259" t="s">
        <v>2184</v>
      </c>
      <c r="H2513" s="258">
        <v>40</v>
      </c>
      <c r="I2513" s="255"/>
      <c r="J2513" s="257"/>
      <c r="K2513" s="256">
        <v>0.5</v>
      </c>
      <c r="L2513" s="201">
        <v>-18.33789317172835</v>
      </c>
      <c r="M2513" s="201">
        <v>415.34755298882715</v>
      </c>
      <c r="N2513" s="201">
        <v>41.094000000000001</v>
      </c>
      <c r="O2513" s="255">
        <v>41.094000000000001</v>
      </c>
      <c r="P2513" s="255">
        <v>415.34755298882715</v>
      </c>
      <c r="Q2513" s="255">
        <v>-18.08789317172835</v>
      </c>
      <c r="R2513" s="256">
        <v>376.97258798178632</v>
      </c>
      <c r="S2513" s="256">
        <v>377.22258798178632</v>
      </c>
      <c r="T2513" s="256"/>
      <c r="U2513" s="170">
        <v>308.49395811538648</v>
      </c>
      <c r="V2513" s="170"/>
      <c r="W2513" s="170"/>
      <c r="X2513" s="168"/>
      <c r="Y2513" s="168"/>
      <c r="Z2513" s="168"/>
      <c r="AA2513" s="169"/>
      <c r="AB2513" s="168"/>
      <c r="AC2513" s="168"/>
      <c r="AD2513" s="168"/>
      <c r="AE2513" s="168"/>
      <c r="AF2513" s="168"/>
      <c r="AG2513" s="168"/>
      <c r="AH2513" s="168"/>
      <c r="AI2513" s="168"/>
      <c r="AJ2513" s="168"/>
      <c r="AK2513" s="168"/>
      <c r="AL2513" s="168"/>
      <c r="AM2513" s="168"/>
      <c r="AN2513" s="168"/>
      <c r="AO2513" s="168"/>
    </row>
    <row r="2514" spans="1:41" x14ac:dyDescent="0.25">
      <c r="A2514" s="286"/>
      <c r="B2514" s="286"/>
      <c r="C2514" s="286"/>
      <c r="D2514" s="285"/>
      <c r="E2514" s="260" t="s">
        <v>619</v>
      </c>
      <c r="F2514" s="259"/>
      <c r="G2514" s="259" t="s">
        <v>1962</v>
      </c>
      <c r="H2514" s="258"/>
      <c r="I2514" s="255"/>
      <c r="J2514" s="257"/>
      <c r="K2514" s="256">
        <v>0.15525</v>
      </c>
      <c r="L2514" s="201">
        <v>-18.010268171728349</v>
      </c>
      <c r="M2514" s="201">
        <v>415.34755298882715</v>
      </c>
      <c r="N2514" s="201">
        <v>41.094000000000001</v>
      </c>
      <c r="O2514" s="255">
        <v>41.094000000000001</v>
      </c>
      <c r="P2514" s="255">
        <v>415.34755298882715</v>
      </c>
      <c r="Q2514" s="255">
        <v>-17.932643171728351</v>
      </c>
      <c r="R2514" s="256">
        <v>377.30021298178633</v>
      </c>
      <c r="S2514" s="256">
        <v>377.37783798178634</v>
      </c>
      <c r="T2514" s="256"/>
      <c r="U2514" s="170">
        <v>308.82158311538649</v>
      </c>
      <c r="V2514" s="170"/>
      <c r="W2514" s="170"/>
      <c r="X2514" s="168"/>
      <c r="Y2514" s="168"/>
      <c r="Z2514" s="168"/>
      <c r="AA2514" s="169"/>
      <c r="AB2514" s="168"/>
      <c r="AC2514" s="168"/>
      <c r="AD2514" s="168"/>
      <c r="AE2514" s="168"/>
      <c r="AF2514" s="168"/>
      <c r="AG2514" s="168"/>
      <c r="AH2514" s="168"/>
      <c r="AI2514" s="168"/>
      <c r="AJ2514" s="168"/>
      <c r="AK2514" s="168"/>
      <c r="AL2514" s="168"/>
      <c r="AM2514" s="168"/>
      <c r="AN2514" s="168"/>
      <c r="AO2514" s="168"/>
    </row>
    <row r="2515" spans="1:41" x14ac:dyDescent="0.25">
      <c r="A2515" s="286" t="s">
        <v>2423</v>
      </c>
      <c r="B2515" s="286" t="s">
        <v>2476</v>
      </c>
      <c r="C2515" s="286" t="s">
        <v>2183</v>
      </c>
      <c r="D2515" s="285">
        <v>3776</v>
      </c>
      <c r="E2515" s="260" t="s">
        <v>2467</v>
      </c>
      <c r="F2515" s="259"/>
      <c r="G2515" s="259" t="s">
        <v>2175</v>
      </c>
      <c r="H2515" s="258">
        <v>40</v>
      </c>
      <c r="I2515" s="255"/>
      <c r="J2515" s="257"/>
      <c r="K2515" s="256">
        <v>0.49565599999999999</v>
      </c>
      <c r="L2515" s="201">
        <v>-17.684815171728353</v>
      </c>
      <c r="M2515" s="201">
        <v>415.34755298882715</v>
      </c>
      <c r="N2515" s="201">
        <v>41.094000000000001</v>
      </c>
      <c r="O2515" s="255">
        <v>41.094000000000001</v>
      </c>
      <c r="P2515" s="255">
        <v>415.34755298882715</v>
      </c>
      <c r="Q2515" s="255">
        <v>-17.436987171728351</v>
      </c>
      <c r="R2515" s="256">
        <v>377.62566598178631</v>
      </c>
      <c r="S2515" s="256">
        <v>377.87349398178634</v>
      </c>
      <c r="T2515" s="256"/>
      <c r="U2515" s="170">
        <v>309.14703611538647</v>
      </c>
      <c r="V2515" s="170"/>
      <c r="W2515" s="170"/>
      <c r="X2515" s="168"/>
      <c r="Y2515" s="168"/>
      <c r="Z2515" s="168"/>
      <c r="AA2515" s="169"/>
      <c r="AB2515" s="168"/>
      <c r="AC2515" s="168"/>
      <c r="AD2515" s="168"/>
      <c r="AE2515" s="168"/>
      <c r="AF2515" s="168"/>
      <c r="AG2515" s="168"/>
      <c r="AH2515" s="168"/>
      <c r="AI2515" s="168"/>
      <c r="AJ2515" s="168"/>
      <c r="AK2515" s="168"/>
      <c r="AL2515" s="168"/>
      <c r="AM2515" s="168"/>
      <c r="AN2515" s="168"/>
      <c r="AO2515" s="168"/>
    </row>
    <row r="2516" spans="1:41" x14ac:dyDescent="0.25">
      <c r="A2516" s="286"/>
      <c r="B2516" s="286"/>
      <c r="C2516" s="286"/>
      <c r="D2516" s="285"/>
      <c r="E2516" s="260" t="s">
        <v>619</v>
      </c>
      <c r="F2516" s="259"/>
      <c r="G2516" s="259"/>
      <c r="H2516" s="258"/>
      <c r="I2516" s="255"/>
      <c r="J2516" s="257"/>
      <c r="K2516" s="256">
        <v>0</v>
      </c>
      <c r="L2516" s="201">
        <v>-17.436987171728351</v>
      </c>
      <c r="M2516" s="201">
        <v>415.34755298882715</v>
      </c>
      <c r="N2516" s="201">
        <v>41.094000000000001</v>
      </c>
      <c r="O2516" s="255">
        <v>41.094000000000001</v>
      </c>
      <c r="P2516" s="255">
        <v>415.34755298882715</v>
      </c>
      <c r="Q2516" s="255">
        <v>-17.436987171728351</v>
      </c>
      <c r="R2516" s="256">
        <v>377.87349398178634</v>
      </c>
      <c r="S2516" s="256">
        <v>377.87349398178634</v>
      </c>
      <c r="T2516" s="256"/>
      <c r="U2516" s="170">
        <v>309.3948641153865</v>
      </c>
      <c r="V2516" s="170"/>
      <c r="W2516" s="170"/>
      <c r="X2516" s="168"/>
      <c r="Y2516" s="168"/>
      <c r="Z2516" s="168"/>
      <c r="AA2516" s="169"/>
      <c r="AB2516" s="168"/>
      <c r="AC2516" s="168"/>
      <c r="AD2516" s="168"/>
      <c r="AE2516" s="168"/>
      <c r="AF2516" s="168"/>
      <c r="AG2516" s="168"/>
      <c r="AH2516" s="168"/>
      <c r="AI2516" s="168"/>
      <c r="AJ2516" s="168"/>
      <c r="AK2516" s="168"/>
      <c r="AL2516" s="168"/>
      <c r="AM2516" s="168"/>
      <c r="AN2516" s="168"/>
      <c r="AO2516" s="168"/>
    </row>
    <row r="2517" spans="1:41" x14ac:dyDescent="0.25">
      <c r="A2517" s="286"/>
      <c r="B2517" s="286"/>
      <c r="C2517" s="286"/>
      <c r="D2517" s="285"/>
      <c r="E2517" s="260"/>
      <c r="F2517" s="259"/>
      <c r="G2517" s="259"/>
      <c r="H2517" s="258"/>
      <c r="I2517" s="255"/>
      <c r="J2517" s="257"/>
      <c r="K2517" s="256">
        <v>0</v>
      </c>
      <c r="L2517" s="201">
        <v>-17.436987171728351</v>
      </c>
      <c r="M2517" s="201">
        <v>415.34755298882715</v>
      </c>
      <c r="N2517" s="201">
        <v>41.094000000000001</v>
      </c>
      <c r="O2517" s="255">
        <v>41.094000000000001</v>
      </c>
      <c r="P2517" s="255">
        <v>415.34755298882715</v>
      </c>
      <c r="Q2517" s="255">
        <v>-17.436987171728351</v>
      </c>
      <c r="R2517" s="256">
        <v>377.87349398178634</v>
      </c>
      <c r="S2517" s="256">
        <v>377.87349398178634</v>
      </c>
      <c r="T2517" s="256"/>
      <c r="U2517" s="170">
        <v>309.3948641153865</v>
      </c>
      <c r="V2517" s="170"/>
      <c r="W2517" s="170"/>
      <c r="X2517" s="168"/>
      <c r="Y2517" s="168"/>
      <c r="Z2517" s="168"/>
      <c r="AA2517" s="169"/>
      <c r="AB2517" s="168"/>
      <c r="AC2517" s="168"/>
      <c r="AD2517" s="168"/>
      <c r="AE2517" s="168"/>
      <c r="AF2517" s="168"/>
      <c r="AG2517" s="168"/>
      <c r="AH2517" s="168"/>
      <c r="AI2517" s="168"/>
      <c r="AJ2517" s="168"/>
      <c r="AK2517" s="168"/>
      <c r="AL2517" s="168"/>
      <c r="AM2517" s="168"/>
      <c r="AN2517" s="168"/>
      <c r="AO2517" s="168"/>
    </row>
    <row r="2518" spans="1:41" x14ac:dyDescent="0.25">
      <c r="A2518" s="286"/>
      <c r="B2518" s="286"/>
      <c r="C2518" s="286"/>
      <c r="D2518" s="285"/>
      <c r="E2518" s="260"/>
      <c r="F2518" s="259"/>
      <c r="G2518" s="259" t="s">
        <v>1962</v>
      </c>
      <c r="H2518" s="258"/>
      <c r="I2518" s="255"/>
      <c r="J2518" s="257"/>
      <c r="K2518" s="256">
        <v>9.9516999999999994E-2</v>
      </c>
      <c r="L2518" s="201">
        <v>-17.387228671728352</v>
      </c>
      <c r="M2518" s="201">
        <v>415.34755298882715</v>
      </c>
      <c r="N2518" s="201">
        <v>41.094000000000001</v>
      </c>
      <c r="O2518" s="255">
        <v>41.094000000000001</v>
      </c>
      <c r="P2518" s="255">
        <v>415.34755298882715</v>
      </c>
      <c r="Q2518" s="255">
        <v>-17.337470171728352</v>
      </c>
      <c r="R2518" s="256">
        <v>377.92325248178634</v>
      </c>
      <c r="S2518" s="256">
        <v>377.97301098178633</v>
      </c>
      <c r="T2518" s="256"/>
      <c r="U2518" s="170">
        <v>309.44462261538649</v>
      </c>
      <c r="V2518" s="170"/>
      <c r="W2518" s="170"/>
      <c r="X2518" s="168"/>
      <c r="Y2518" s="168"/>
      <c r="Z2518" s="168"/>
      <c r="AA2518" s="169"/>
      <c r="AB2518" s="168"/>
      <c r="AC2518" s="168"/>
      <c r="AD2518" s="168"/>
      <c r="AE2518" s="168"/>
      <c r="AF2518" s="168"/>
      <c r="AG2518" s="168"/>
      <c r="AH2518" s="168"/>
      <c r="AI2518" s="168"/>
      <c r="AJ2518" s="168"/>
      <c r="AK2518" s="168"/>
      <c r="AL2518" s="168"/>
      <c r="AM2518" s="168"/>
      <c r="AN2518" s="168"/>
      <c r="AO2518" s="168"/>
    </row>
    <row r="2519" spans="1:41" x14ac:dyDescent="0.25">
      <c r="A2519" s="286" t="s">
        <v>2423</v>
      </c>
      <c r="B2519" s="286" t="s">
        <v>2476</v>
      </c>
      <c r="C2519" s="286" t="s">
        <v>2181</v>
      </c>
      <c r="D2519" s="285">
        <v>3782</v>
      </c>
      <c r="E2519" s="260" t="s">
        <v>2466</v>
      </c>
      <c r="F2519" s="259"/>
      <c r="G2519" s="259" t="s">
        <v>2175</v>
      </c>
      <c r="H2519" s="258">
        <v>40</v>
      </c>
      <c r="I2519" s="255"/>
      <c r="J2519" s="257"/>
      <c r="K2519" s="256">
        <v>0.49565599999999999</v>
      </c>
      <c r="L2519" s="201">
        <v>-17.08964217172835</v>
      </c>
      <c r="M2519" s="201">
        <v>415.34755298882715</v>
      </c>
      <c r="N2519" s="201">
        <v>41.094000000000001</v>
      </c>
      <c r="O2519" s="255">
        <v>41.094000000000001</v>
      </c>
      <c r="P2519" s="255">
        <v>415.34755298882715</v>
      </c>
      <c r="Q2519" s="255">
        <v>-16.841814171728352</v>
      </c>
      <c r="R2519" s="256">
        <v>378.2208389817863</v>
      </c>
      <c r="S2519" s="256">
        <v>378.46866698178633</v>
      </c>
      <c r="T2519" s="256"/>
      <c r="U2519" s="170">
        <v>309.74220911538646</v>
      </c>
      <c r="V2519" s="170"/>
      <c r="W2519" s="170"/>
      <c r="X2519" s="168"/>
      <c r="Y2519" s="168"/>
      <c r="Z2519" s="168"/>
      <c r="AA2519" s="169"/>
      <c r="AB2519" s="168"/>
      <c r="AC2519" s="168"/>
      <c r="AD2519" s="168"/>
      <c r="AE2519" s="168"/>
      <c r="AF2519" s="168"/>
      <c r="AG2519" s="168"/>
      <c r="AH2519" s="168"/>
      <c r="AI2519" s="168"/>
      <c r="AJ2519" s="168"/>
      <c r="AK2519" s="168"/>
      <c r="AL2519" s="168"/>
      <c r="AM2519" s="168"/>
      <c r="AN2519" s="168"/>
      <c r="AO2519" s="168"/>
    </row>
    <row r="2520" spans="1:41" x14ac:dyDescent="0.25">
      <c r="A2520" s="286"/>
      <c r="B2520" s="286"/>
      <c r="C2520" s="286"/>
      <c r="D2520" s="285"/>
      <c r="E2520" s="260" t="s">
        <v>619</v>
      </c>
      <c r="F2520" s="259"/>
      <c r="G2520" s="259"/>
      <c r="H2520" s="258"/>
      <c r="I2520" s="255"/>
      <c r="J2520" s="257"/>
      <c r="K2520" s="256">
        <v>0</v>
      </c>
      <c r="L2520" s="201">
        <v>-16.841814171728352</v>
      </c>
      <c r="M2520" s="201">
        <v>415.34755298882715</v>
      </c>
      <c r="N2520" s="201">
        <v>41.094000000000001</v>
      </c>
      <c r="O2520" s="255">
        <v>41.094000000000001</v>
      </c>
      <c r="P2520" s="255">
        <v>415.34755298882715</v>
      </c>
      <c r="Q2520" s="255">
        <v>-16.841814171728352</v>
      </c>
      <c r="R2520" s="256">
        <v>378.46866698178633</v>
      </c>
      <c r="S2520" s="256">
        <v>378.46866698178633</v>
      </c>
      <c r="T2520" s="256"/>
      <c r="U2520" s="170">
        <v>309.99003711538649</v>
      </c>
      <c r="V2520" s="170"/>
      <c r="W2520" s="170"/>
      <c r="X2520" s="168"/>
      <c r="Y2520" s="168"/>
      <c r="Z2520" s="168"/>
      <c r="AA2520" s="169"/>
      <c r="AB2520" s="168"/>
      <c r="AC2520" s="168"/>
      <c r="AD2520" s="168"/>
      <c r="AE2520" s="168"/>
      <c r="AF2520" s="168"/>
      <c r="AG2520" s="168"/>
      <c r="AH2520" s="168"/>
      <c r="AI2520" s="168"/>
      <c r="AJ2520" s="168"/>
      <c r="AK2520" s="168"/>
      <c r="AL2520" s="168"/>
      <c r="AM2520" s="168"/>
      <c r="AN2520" s="168"/>
      <c r="AO2520" s="168"/>
    </row>
    <row r="2521" spans="1:41" x14ac:dyDescent="0.25">
      <c r="A2521" s="286"/>
      <c r="B2521" s="286"/>
      <c r="C2521" s="286"/>
      <c r="D2521" s="285"/>
      <c r="E2521" s="260"/>
      <c r="F2521" s="259"/>
      <c r="G2521" s="259"/>
      <c r="H2521" s="258"/>
      <c r="I2521" s="255"/>
      <c r="J2521" s="257"/>
      <c r="K2521" s="256">
        <v>0</v>
      </c>
      <c r="L2521" s="201">
        <v>-16.841814171728352</v>
      </c>
      <c r="M2521" s="201">
        <v>415.34755298882715</v>
      </c>
      <c r="N2521" s="201">
        <v>41.094000000000001</v>
      </c>
      <c r="O2521" s="255">
        <v>41.094000000000001</v>
      </c>
      <c r="P2521" s="255">
        <v>415.34755298882715</v>
      </c>
      <c r="Q2521" s="255">
        <v>-16.841814171728352</v>
      </c>
      <c r="R2521" s="256">
        <v>378.46866698178633</v>
      </c>
      <c r="S2521" s="256">
        <v>378.46866698178633</v>
      </c>
      <c r="T2521" s="256"/>
      <c r="U2521" s="170">
        <v>309.99003711538649</v>
      </c>
      <c r="V2521" s="170"/>
      <c r="W2521" s="170"/>
      <c r="X2521" s="168"/>
      <c r="Y2521" s="168"/>
      <c r="Z2521" s="168"/>
      <c r="AA2521" s="169"/>
      <c r="AB2521" s="168"/>
      <c r="AC2521" s="168"/>
      <c r="AD2521" s="168"/>
      <c r="AE2521" s="168"/>
      <c r="AF2521" s="168"/>
      <c r="AG2521" s="168"/>
      <c r="AH2521" s="168"/>
      <c r="AI2521" s="168"/>
      <c r="AJ2521" s="168"/>
      <c r="AK2521" s="168"/>
      <c r="AL2521" s="168"/>
      <c r="AM2521" s="168"/>
      <c r="AN2521" s="168"/>
      <c r="AO2521" s="168"/>
    </row>
    <row r="2522" spans="1:41" x14ac:dyDescent="0.25">
      <c r="A2522" s="286"/>
      <c r="B2522" s="286"/>
      <c r="C2522" s="286"/>
      <c r="D2522" s="285"/>
      <c r="E2522" s="260" t="s">
        <v>619</v>
      </c>
      <c r="F2522" s="259"/>
      <c r="G2522" s="259" t="s">
        <v>1962</v>
      </c>
      <c r="H2522" s="258"/>
      <c r="I2522" s="255"/>
      <c r="J2522" s="257"/>
      <c r="K2522" s="256">
        <v>9.9516999999999994E-2</v>
      </c>
      <c r="L2522" s="201">
        <v>-16.792055671728352</v>
      </c>
      <c r="M2522" s="201">
        <v>415.34755298882715</v>
      </c>
      <c r="N2522" s="201">
        <v>41.094000000000001</v>
      </c>
      <c r="O2522" s="255">
        <v>41.094000000000001</v>
      </c>
      <c r="P2522" s="255">
        <v>415.34755298882715</v>
      </c>
      <c r="Q2522" s="255">
        <v>-16.742297171728353</v>
      </c>
      <c r="R2522" s="256">
        <v>378.51842548178632</v>
      </c>
      <c r="S2522" s="256">
        <v>378.56818398178632</v>
      </c>
      <c r="T2522" s="256"/>
      <c r="U2522" s="170">
        <v>310.03979561538648</v>
      </c>
      <c r="V2522" s="170"/>
      <c r="W2522" s="170"/>
      <c r="X2522" s="168"/>
      <c r="Y2522" s="168"/>
      <c r="Z2522" s="168"/>
      <c r="AA2522" s="169"/>
      <c r="AB2522" s="168"/>
      <c r="AC2522" s="168"/>
      <c r="AD2522" s="168"/>
      <c r="AE2522" s="168"/>
      <c r="AF2522" s="168"/>
      <c r="AG2522" s="168"/>
      <c r="AH2522" s="168"/>
      <c r="AI2522" s="168"/>
      <c r="AJ2522" s="168"/>
      <c r="AK2522" s="168"/>
      <c r="AL2522" s="168"/>
      <c r="AM2522" s="168"/>
      <c r="AN2522" s="168"/>
      <c r="AO2522" s="168"/>
    </row>
    <row r="2523" spans="1:41" x14ac:dyDescent="0.25">
      <c r="A2523" s="286" t="s">
        <v>2423</v>
      </c>
      <c r="B2523" s="286" t="s">
        <v>2476</v>
      </c>
      <c r="C2523" s="286" t="s">
        <v>2179</v>
      </c>
      <c r="D2523" s="285">
        <v>3788</v>
      </c>
      <c r="E2523" s="260" t="s">
        <v>2465</v>
      </c>
      <c r="F2523" s="259"/>
      <c r="G2523" s="259" t="s">
        <v>2175</v>
      </c>
      <c r="H2523" s="258">
        <v>40</v>
      </c>
      <c r="I2523" s="255"/>
      <c r="J2523" s="257"/>
      <c r="K2523" s="256">
        <v>0.49565599999999999</v>
      </c>
      <c r="L2523" s="201">
        <v>-16.494469171728355</v>
      </c>
      <c r="M2523" s="201">
        <v>415.34755298882715</v>
      </c>
      <c r="N2523" s="201">
        <v>41.094000000000001</v>
      </c>
      <c r="O2523" s="255">
        <v>41.094000000000001</v>
      </c>
      <c r="P2523" s="255">
        <v>415.34755298882715</v>
      </c>
      <c r="Q2523" s="255">
        <v>-16.246641171728353</v>
      </c>
      <c r="R2523" s="256">
        <v>378.81601198178629</v>
      </c>
      <c r="S2523" s="256">
        <v>379.06383998178632</v>
      </c>
      <c r="T2523" s="256"/>
      <c r="U2523" s="170">
        <v>310.33738211538645</v>
      </c>
      <c r="V2523" s="170"/>
      <c r="W2523" s="170"/>
      <c r="X2523" s="168"/>
      <c r="Y2523" s="168"/>
      <c r="Z2523" s="168"/>
      <c r="AA2523" s="169"/>
      <c r="AB2523" s="168"/>
      <c r="AC2523" s="168"/>
      <c r="AD2523" s="168"/>
      <c r="AE2523" s="168"/>
      <c r="AF2523" s="168"/>
      <c r="AG2523" s="168"/>
      <c r="AH2523" s="168"/>
      <c r="AI2523" s="168"/>
      <c r="AJ2523" s="168"/>
      <c r="AK2523" s="168"/>
      <c r="AL2523" s="168"/>
      <c r="AM2523" s="168"/>
      <c r="AN2523" s="168"/>
      <c r="AO2523" s="168"/>
    </row>
    <row r="2524" spans="1:41" x14ac:dyDescent="0.25">
      <c r="A2524" s="286"/>
      <c r="B2524" s="286"/>
      <c r="C2524" s="286"/>
      <c r="D2524" s="285"/>
      <c r="E2524" s="260" t="s">
        <v>619</v>
      </c>
      <c r="F2524" s="259"/>
      <c r="G2524" s="259"/>
      <c r="H2524" s="258"/>
      <c r="I2524" s="255"/>
      <c r="J2524" s="257"/>
      <c r="K2524" s="256">
        <v>0</v>
      </c>
      <c r="L2524" s="201">
        <v>-16.246641171728353</v>
      </c>
      <c r="M2524" s="201">
        <v>415.34755298882715</v>
      </c>
      <c r="N2524" s="201">
        <v>41.094000000000001</v>
      </c>
      <c r="O2524" s="255">
        <v>41.094000000000001</v>
      </c>
      <c r="P2524" s="255">
        <v>415.34755298882715</v>
      </c>
      <c r="Q2524" s="255">
        <v>-16.246641171728353</v>
      </c>
      <c r="R2524" s="256">
        <v>379.06383998178632</v>
      </c>
      <c r="S2524" s="256">
        <v>379.06383998178632</v>
      </c>
      <c r="T2524" s="256"/>
      <c r="U2524" s="170">
        <v>310.58521011538647</v>
      </c>
      <c r="V2524" s="170"/>
      <c r="W2524" s="170"/>
      <c r="X2524" s="168"/>
      <c r="Y2524" s="168"/>
      <c r="Z2524" s="168"/>
      <c r="AA2524" s="169"/>
      <c r="AB2524" s="168"/>
      <c r="AC2524" s="168"/>
      <c r="AD2524" s="168"/>
      <c r="AE2524" s="168"/>
      <c r="AF2524" s="168"/>
      <c r="AG2524" s="168"/>
      <c r="AH2524" s="168"/>
      <c r="AI2524" s="168"/>
      <c r="AJ2524" s="168"/>
      <c r="AK2524" s="168"/>
      <c r="AL2524" s="168"/>
      <c r="AM2524" s="168"/>
      <c r="AN2524" s="168"/>
      <c r="AO2524" s="168"/>
    </row>
    <row r="2525" spans="1:41" x14ac:dyDescent="0.25">
      <c r="A2525" s="286"/>
      <c r="B2525" s="286"/>
      <c r="C2525" s="286"/>
      <c r="D2525" s="285"/>
      <c r="E2525" s="260"/>
      <c r="F2525" s="259"/>
      <c r="G2525" s="259"/>
      <c r="H2525" s="258"/>
      <c r="I2525" s="255"/>
      <c r="J2525" s="257"/>
      <c r="K2525" s="256">
        <v>0</v>
      </c>
      <c r="L2525" s="201">
        <v>-16.246641171728353</v>
      </c>
      <c r="M2525" s="201">
        <v>415.34755298882715</v>
      </c>
      <c r="N2525" s="201">
        <v>41.094000000000001</v>
      </c>
      <c r="O2525" s="255">
        <v>41.094000000000001</v>
      </c>
      <c r="P2525" s="255">
        <v>415.34755298882715</v>
      </c>
      <c r="Q2525" s="255">
        <v>-16.246641171728353</v>
      </c>
      <c r="R2525" s="256">
        <v>379.06383998178632</v>
      </c>
      <c r="S2525" s="256">
        <v>379.06383998178632</v>
      </c>
      <c r="T2525" s="256"/>
      <c r="U2525" s="170">
        <v>310.58521011538647</v>
      </c>
      <c r="V2525" s="170"/>
      <c r="W2525" s="170"/>
      <c r="X2525" s="168"/>
      <c r="Y2525" s="168"/>
      <c r="Z2525" s="168"/>
      <c r="AA2525" s="169"/>
      <c r="AB2525" s="168"/>
      <c r="AC2525" s="168"/>
      <c r="AD2525" s="168"/>
      <c r="AE2525" s="168"/>
      <c r="AF2525" s="168"/>
      <c r="AG2525" s="168"/>
      <c r="AH2525" s="168"/>
      <c r="AI2525" s="168"/>
      <c r="AJ2525" s="168"/>
      <c r="AK2525" s="168"/>
      <c r="AL2525" s="168"/>
      <c r="AM2525" s="168"/>
      <c r="AN2525" s="168"/>
      <c r="AO2525" s="168"/>
    </row>
    <row r="2526" spans="1:41" x14ac:dyDescent="0.25">
      <c r="A2526" s="286"/>
      <c r="B2526" s="286"/>
      <c r="C2526" s="286"/>
      <c r="D2526" s="285"/>
      <c r="E2526" s="260" t="s">
        <v>619</v>
      </c>
      <c r="F2526" s="259"/>
      <c r="G2526" s="259" t="s">
        <v>1962</v>
      </c>
      <c r="H2526" s="258"/>
      <c r="I2526" s="255"/>
      <c r="J2526" s="257"/>
      <c r="K2526" s="256">
        <v>9.9516999999999994E-2</v>
      </c>
      <c r="L2526" s="201">
        <v>-16.196882671728353</v>
      </c>
      <c r="M2526" s="201">
        <v>415.34755298882715</v>
      </c>
      <c r="N2526" s="201">
        <v>41.094000000000001</v>
      </c>
      <c r="O2526" s="255">
        <v>41.094000000000001</v>
      </c>
      <c r="P2526" s="255">
        <v>415.34755298882715</v>
      </c>
      <c r="Q2526" s="255">
        <v>-16.147124171728354</v>
      </c>
      <c r="R2526" s="256">
        <v>379.11359848178631</v>
      </c>
      <c r="S2526" s="256">
        <v>379.16335698178631</v>
      </c>
      <c r="T2526" s="256"/>
      <c r="U2526" s="170">
        <v>310.63496861538647</v>
      </c>
      <c r="V2526" s="170"/>
      <c r="W2526" s="170"/>
      <c r="X2526" s="168"/>
      <c r="Y2526" s="168"/>
      <c r="Z2526" s="168"/>
      <c r="AA2526" s="169"/>
      <c r="AB2526" s="168"/>
      <c r="AC2526" s="168"/>
      <c r="AD2526" s="168"/>
      <c r="AE2526" s="168"/>
      <c r="AF2526" s="168"/>
      <c r="AG2526" s="168"/>
      <c r="AH2526" s="168"/>
      <c r="AI2526" s="168"/>
      <c r="AJ2526" s="168"/>
      <c r="AK2526" s="168"/>
      <c r="AL2526" s="168"/>
      <c r="AM2526" s="168"/>
      <c r="AN2526" s="168"/>
      <c r="AO2526" s="168"/>
    </row>
    <row r="2527" spans="1:41" x14ac:dyDescent="0.25">
      <c r="A2527" s="286" t="s">
        <v>2423</v>
      </c>
      <c r="B2527" s="286" t="s">
        <v>2476</v>
      </c>
      <c r="C2527" s="286" t="s">
        <v>2177</v>
      </c>
      <c r="D2527" s="285">
        <v>3794</v>
      </c>
      <c r="E2527" s="260" t="s">
        <v>2464</v>
      </c>
      <c r="F2527" s="259"/>
      <c r="G2527" s="259" t="s">
        <v>2175</v>
      </c>
      <c r="H2527" s="258">
        <v>40</v>
      </c>
      <c r="I2527" s="255"/>
      <c r="J2527" s="257"/>
      <c r="K2527" s="256">
        <v>0.49565599999999999</v>
      </c>
      <c r="L2527" s="201">
        <v>-15.899296171728354</v>
      </c>
      <c r="M2527" s="201">
        <v>415.34755298882715</v>
      </c>
      <c r="N2527" s="201">
        <v>41.094000000000001</v>
      </c>
      <c r="O2527" s="255">
        <v>41.094000000000001</v>
      </c>
      <c r="P2527" s="255">
        <v>415.34755298882715</v>
      </c>
      <c r="Q2527" s="255">
        <v>-15.651468171728354</v>
      </c>
      <c r="R2527" s="256">
        <v>379.41118498178628</v>
      </c>
      <c r="S2527" s="256">
        <v>379.6590129817863</v>
      </c>
      <c r="T2527" s="256"/>
      <c r="U2527" s="170">
        <v>310.93255511538644</v>
      </c>
      <c r="V2527" s="170"/>
      <c r="W2527" s="170"/>
      <c r="X2527" s="168"/>
      <c r="Y2527" s="168"/>
      <c r="Z2527" s="168"/>
      <c r="AA2527" s="169"/>
      <c r="AB2527" s="168"/>
      <c r="AC2527" s="168"/>
      <c r="AD2527" s="168"/>
      <c r="AE2527" s="168"/>
      <c r="AF2527" s="168"/>
      <c r="AG2527" s="168"/>
      <c r="AH2527" s="168"/>
      <c r="AI2527" s="168"/>
      <c r="AJ2527" s="168"/>
      <c r="AK2527" s="168"/>
      <c r="AL2527" s="168"/>
      <c r="AM2527" s="168"/>
      <c r="AN2527" s="168"/>
      <c r="AO2527" s="168"/>
    </row>
    <row r="2528" spans="1:41" x14ac:dyDescent="0.25">
      <c r="A2528" s="286" t="s">
        <v>2423</v>
      </c>
      <c r="B2528" s="286" t="s">
        <v>2476</v>
      </c>
      <c r="C2528" s="286" t="s">
        <v>2174</v>
      </c>
      <c r="D2528" s="285">
        <v>3797</v>
      </c>
      <c r="E2528" s="260" t="s">
        <v>2463</v>
      </c>
      <c r="F2528" s="259"/>
      <c r="G2528" s="259" t="s">
        <v>4278</v>
      </c>
      <c r="H2528" s="258"/>
      <c r="I2528" s="255"/>
      <c r="J2528" s="257"/>
      <c r="K2528" s="256">
        <v>0</v>
      </c>
      <c r="L2528" s="201">
        <v>-15.651468171728354</v>
      </c>
      <c r="M2528" s="201">
        <v>415.34755298882715</v>
      </c>
      <c r="N2528" s="201">
        <v>41.094000000000001</v>
      </c>
      <c r="O2528" s="255">
        <v>41.094000000000001</v>
      </c>
      <c r="P2528" s="255">
        <v>415.34755298882715</v>
      </c>
      <c r="Q2528" s="255">
        <v>-15.651468171728354</v>
      </c>
      <c r="R2528" s="256">
        <v>379.6590129817863</v>
      </c>
      <c r="S2528" s="256">
        <v>379.6590129817863</v>
      </c>
      <c r="T2528" s="256"/>
      <c r="U2528" s="170">
        <v>311.18038311538646</v>
      </c>
      <c r="V2528" s="170"/>
      <c r="W2528" s="170"/>
      <c r="X2528" s="168"/>
      <c r="Y2528" s="168"/>
      <c r="Z2528" s="168"/>
      <c r="AA2528" s="169"/>
      <c r="AB2528" s="168"/>
      <c r="AC2528" s="168"/>
      <c r="AD2528" s="168"/>
      <c r="AE2528" s="168"/>
      <c r="AF2528" s="168"/>
      <c r="AG2528" s="168"/>
      <c r="AH2528" s="168"/>
      <c r="AI2528" s="168"/>
      <c r="AJ2528" s="168"/>
      <c r="AK2528" s="168"/>
      <c r="AL2528" s="168"/>
      <c r="AM2528" s="168"/>
      <c r="AN2528" s="168"/>
      <c r="AO2528" s="168"/>
    </row>
    <row r="2529" spans="1:41" x14ac:dyDescent="0.25">
      <c r="A2529" s="286"/>
      <c r="B2529" s="286"/>
      <c r="C2529" s="260"/>
      <c r="D2529" s="261"/>
      <c r="E2529" s="260"/>
      <c r="F2529" s="259"/>
      <c r="G2529" s="259"/>
      <c r="H2529" s="258"/>
      <c r="I2529" s="255"/>
      <c r="J2529" s="257"/>
      <c r="K2529" s="256">
        <v>0</v>
      </c>
      <c r="L2529" s="201">
        <v>-15.651468171728354</v>
      </c>
      <c r="M2529" s="201">
        <v>415.34755298882715</v>
      </c>
      <c r="N2529" s="201">
        <v>41.094000000000001</v>
      </c>
      <c r="O2529" s="255">
        <v>41.094000000000001</v>
      </c>
      <c r="P2529" s="255">
        <v>415.34755298882715</v>
      </c>
      <c r="Q2529" s="255">
        <v>-15.651468171728354</v>
      </c>
      <c r="R2529" s="256">
        <v>379.6590129817863</v>
      </c>
      <c r="S2529" s="256">
        <v>379.6590129817863</v>
      </c>
      <c r="T2529" s="256"/>
      <c r="U2529" s="170">
        <v>311.18038311538646</v>
      </c>
      <c r="V2529" s="170"/>
      <c r="W2529" s="170"/>
      <c r="X2529" s="168"/>
      <c r="Y2529" s="168"/>
      <c r="Z2529" s="168"/>
      <c r="AA2529" s="169"/>
      <c r="AB2529" s="168"/>
      <c r="AC2529" s="168"/>
      <c r="AD2529" s="168"/>
      <c r="AE2529" s="168"/>
      <c r="AF2529" s="168"/>
      <c r="AG2529" s="168"/>
      <c r="AH2529" s="168"/>
      <c r="AI2529" s="168"/>
      <c r="AJ2529" s="168"/>
      <c r="AK2529" s="168"/>
      <c r="AL2529" s="168"/>
      <c r="AM2529" s="168"/>
      <c r="AN2529" s="168"/>
      <c r="AO2529" s="168"/>
    </row>
    <row r="2530" spans="1:41" x14ac:dyDescent="0.25">
      <c r="A2530" s="286"/>
      <c r="B2530" s="286"/>
      <c r="C2530" s="286"/>
      <c r="D2530" s="285"/>
      <c r="E2530" s="260"/>
      <c r="F2530" s="259"/>
      <c r="G2530" s="259"/>
      <c r="H2530" s="258"/>
      <c r="I2530" s="255"/>
      <c r="J2530" s="257"/>
      <c r="K2530" s="256">
        <v>0.16770400000000002</v>
      </c>
      <c r="L2530" s="201">
        <v>-15.567616171728353</v>
      </c>
      <c r="M2530" s="201">
        <v>415.34755298882715</v>
      </c>
      <c r="N2530" s="201">
        <v>41.094000000000001</v>
      </c>
      <c r="O2530" s="255">
        <v>41.094000000000001</v>
      </c>
      <c r="P2530" s="255">
        <v>415.34755298882715</v>
      </c>
      <c r="Q2530" s="255">
        <v>-15.483764171728353</v>
      </c>
      <c r="R2530" s="256">
        <v>379.74286498178634</v>
      </c>
      <c r="S2530" s="256">
        <v>379.82671698178632</v>
      </c>
      <c r="T2530" s="263"/>
      <c r="U2530" s="170">
        <v>311.2642351153865</v>
      </c>
      <c r="V2530" s="170"/>
      <c r="W2530" s="170"/>
      <c r="X2530" s="168"/>
      <c r="Y2530" s="168"/>
      <c r="Z2530" s="168"/>
      <c r="AA2530" s="169"/>
      <c r="AB2530" s="168"/>
      <c r="AC2530" s="168"/>
      <c r="AD2530" s="168"/>
      <c r="AE2530" s="168"/>
      <c r="AF2530" s="168"/>
      <c r="AG2530" s="168"/>
      <c r="AH2530" s="168"/>
      <c r="AI2530" s="168"/>
      <c r="AJ2530" s="168"/>
      <c r="AK2530" s="168"/>
      <c r="AL2530" s="168"/>
      <c r="AM2530" s="168"/>
      <c r="AN2530" s="168"/>
      <c r="AO2530" s="168"/>
    </row>
    <row r="2531" spans="1:41" x14ac:dyDescent="0.25">
      <c r="A2531" s="260" t="s">
        <v>2423</v>
      </c>
      <c r="B2531" s="260" t="s">
        <v>2476</v>
      </c>
      <c r="C2531" s="260" t="s">
        <v>1981</v>
      </c>
      <c r="D2531" s="261">
        <v>3799</v>
      </c>
      <c r="E2531" s="255" t="s">
        <v>2462</v>
      </c>
      <c r="F2531" s="265"/>
      <c r="G2531" s="265" t="s">
        <v>1978</v>
      </c>
      <c r="H2531" s="284">
        <v>40</v>
      </c>
      <c r="I2531" s="255"/>
      <c r="J2531" s="257"/>
      <c r="K2531" s="255">
        <v>5.7403999999999997E-2</v>
      </c>
      <c r="L2531" s="201">
        <v>-15.455062171728354</v>
      </c>
      <c r="M2531" s="201">
        <v>415.34755298882715</v>
      </c>
      <c r="N2531" s="201">
        <v>41.094000000000001</v>
      </c>
      <c r="O2531" s="255">
        <v>41.094000000000001</v>
      </c>
      <c r="P2531" s="255">
        <v>415.34755298882715</v>
      </c>
      <c r="Q2531" s="255">
        <v>-15.426360171728353</v>
      </c>
      <c r="R2531" s="255">
        <v>379.85541898178633</v>
      </c>
      <c r="S2531" s="255">
        <v>379.88412098178634</v>
      </c>
      <c r="T2531" s="255"/>
      <c r="U2531" s="170">
        <v>311.37678911538649</v>
      </c>
      <c r="V2531" s="170"/>
      <c r="W2531" s="170"/>
      <c r="X2531" s="168"/>
      <c r="Y2531" s="168"/>
      <c r="Z2531" s="168"/>
      <c r="AA2531" s="169"/>
      <c r="AB2531" s="168"/>
      <c r="AC2531" s="168"/>
      <c r="AD2531" s="168"/>
      <c r="AE2531" s="168"/>
      <c r="AF2531" s="168"/>
      <c r="AG2531" s="168"/>
      <c r="AH2531" s="168"/>
      <c r="AI2531" s="168"/>
      <c r="AJ2531" s="168"/>
      <c r="AK2531" s="168"/>
      <c r="AL2531" s="168"/>
      <c r="AM2531" s="168"/>
      <c r="AN2531" s="168"/>
      <c r="AO2531" s="168"/>
    </row>
    <row r="2532" spans="1:41" x14ac:dyDescent="0.25">
      <c r="A2532" s="280"/>
      <c r="B2532" s="280"/>
      <c r="C2532" s="280"/>
      <c r="D2532" s="279"/>
      <c r="E2532" s="280" t="s">
        <v>619</v>
      </c>
      <c r="F2532" s="277"/>
      <c r="G2532" s="277" t="s">
        <v>1962</v>
      </c>
      <c r="H2532" s="276">
        <v>40</v>
      </c>
      <c r="I2532" s="274"/>
      <c r="J2532" s="275"/>
      <c r="K2532" s="274">
        <v>0.103502</v>
      </c>
      <c r="L2532" s="201">
        <v>-15.374609171728352</v>
      </c>
      <c r="M2532" s="201">
        <v>415.34755298882715</v>
      </c>
      <c r="N2532" s="201">
        <v>41.094000000000001</v>
      </c>
      <c r="O2532" s="273">
        <v>41.094000000000001</v>
      </c>
      <c r="P2532" s="273">
        <v>415.34755298882715</v>
      </c>
      <c r="Q2532" s="273">
        <v>-15.322858171728353</v>
      </c>
      <c r="R2532" s="273">
        <v>379.93587198178631</v>
      </c>
      <c r="S2532" s="273">
        <v>379.98762298178633</v>
      </c>
      <c r="T2532" s="273"/>
      <c r="U2532" s="170">
        <v>311.45724211538646</v>
      </c>
      <c r="V2532" s="170"/>
      <c r="W2532" s="170"/>
      <c r="X2532" s="168"/>
      <c r="Y2532" s="168"/>
      <c r="Z2532" s="168"/>
      <c r="AA2532" s="169"/>
      <c r="AB2532" s="168"/>
      <c r="AC2532" s="168"/>
      <c r="AD2532" s="168"/>
      <c r="AE2532" s="168"/>
      <c r="AF2532" s="168"/>
      <c r="AG2532" s="168"/>
      <c r="AH2532" s="168"/>
      <c r="AI2532" s="168"/>
      <c r="AJ2532" s="168"/>
      <c r="AK2532" s="168"/>
      <c r="AL2532" s="168"/>
      <c r="AM2532" s="168"/>
      <c r="AN2532" s="168"/>
      <c r="AO2532" s="168"/>
    </row>
    <row r="2533" spans="1:41" x14ac:dyDescent="0.25">
      <c r="A2533" s="280" t="s">
        <v>2423</v>
      </c>
      <c r="B2533" s="280" t="s">
        <v>2461</v>
      </c>
      <c r="C2533" s="280" t="s">
        <v>111</v>
      </c>
      <c r="D2533" s="279">
        <v>3800</v>
      </c>
      <c r="E2533" s="278" t="s">
        <v>1454</v>
      </c>
      <c r="F2533" s="277" t="s">
        <v>2169</v>
      </c>
      <c r="G2533" s="277" t="s">
        <v>1951</v>
      </c>
      <c r="H2533" s="276"/>
      <c r="I2533" s="273"/>
      <c r="J2533" s="275"/>
      <c r="K2533" s="274">
        <v>0</v>
      </c>
      <c r="L2533" s="201">
        <v>-15.322858171728353</v>
      </c>
      <c r="M2533" s="201">
        <v>415.34755298882715</v>
      </c>
      <c r="N2533" s="201">
        <v>41.094000000000001</v>
      </c>
      <c r="O2533" s="273">
        <v>41.094000000000001</v>
      </c>
      <c r="P2533" s="273">
        <v>415.34755298882715</v>
      </c>
      <c r="Q2533" s="273">
        <v>-15.322858171728353</v>
      </c>
      <c r="R2533" s="273">
        <v>379.98762298178633</v>
      </c>
      <c r="S2533" s="273">
        <v>379.98762298178633</v>
      </c>
      <c r="T2533" s="273"/>
      <c r="U2533" s="170">
        <v>311.50899311538649</v>
      </c>
      <c r="V2533" s="170"/>
      <c r="W2533" s="170"/>
      <c r="X2533" s="168"/>
      <c r="Y2533" s="168"/>
      <c r="Z2533" s="168"/>
      <c r="AA2533" s="169"/>
      <c r="AB2533" s="168"/>
      <c r="AC2533" s="168"/>
      <c r="AD2533" s="168"/>
      <c r="AE2533" s="168"/>
      <c r="AF2533" s="168"/>
      <c r="AG2533" s="168"/>
      <c r="AH2533" s="168"/>
      <c r="AI2533" s="168"/>
      <c r="AJ2533" s="168"/>
      <c r="AK2533" s="168"/>
      <c r="AL2533" s="168"/>
      <c r="AM2533" s="168"/>
      <c r="AN2533" s="168"/>
      <c r="AO2533" s="168"/>
    </row>
    <row r="2534" spans="1:41" x14ac:dyDescent="0.25">
      <c r="A2534" s="280"/>
      <c r="B2534" s="280"/>
      <c r="C2534" s="280"/>
      <c r="D2534" s="279"/>
      <c r="E2534" s="283" t="s">
        <v>619</v>
      </c>
      <c r="F2534" s="277"/>
      <c r="G2534" s="277" t="s">
        <v>1969</v>
      </c>
      <c r="H2534" s="282"/>
      <c r="I2534" s="281"/>
      <c r="J2534" s="275"/>
      <c r="K2534" s="274">
        <v>0.14528199999999999</v>
      </c>
      <c r="L2534" s="201">
        <v>-15.250217171728352</v>
      </c>
      <c r="M2534" s="201">
        <v>415.34755298882715</v>
      </c>
      <c r="N2534" s="201">
        <v>41.094000000000001</v>
      </c>
      <c r="O2534" s="273">
        <v>41.094000000000001</v>
      </c>
      <c r="P2534" s="273">
        <v>415.34755298882715</v>
      </c>
      <c r="Q2534" s="273">
        <v>-15.177576171728353</v>
      </c>
      <c r="R2534" s="273">
        <v>380.06026398178636</v>
      </c>
      <c r="S2534" s="273">
        <v>380.13290498178634</v>
      </c>
      <c r="T2534" s="273"/>
      <c r="U2534" s="170">
        <v>311.58163411538652</v>
      </c>
      <c r="V2534" s="170"/>
      <c r="W2534" s="170"/>
      <c r="X2534" s="168"/>
      <c r="Y2534" s="168"/>
      <c r="Z2534" s="168"/>
      <c r="AA2534" s="169"/>
      <c r="AB2534" s="168"/>
      <c r="AC2534" s="168"/>
      <c r="AD2534" s="168"/>
      <c r="AE2534" s="168"/>
      <c r="AF2534" s="168"/>
      <c r="AG2534" s="168"/>
      <c r="AH2534" s="168"/>
      <c r="AI2534" s="168"/>
      <c r="AJ2534" s="168"/>
      <c r="AK2534" s="168"/>
      <c r="AL2534" s="168"/>
      <c r="AM2534" s="168"/>
      <c r="AN2534" s="168"/>
      <c r="AO2534" s="168"/>
    </row>
    <row r="2535" spans="1:41" x14ac:dyDescent="0.25">
      <c r="A2535" s="280" t="s">
        <v>2423</v>
      </c>
      <c r="B2535" s="280" t="s">
        <v>2461</v>
      </c>
      <c r="C2535" s="280" t="s">
        <v>2087</v>
      </c>
      <c r="D2535" s="279">
        <v>3801</v>
      </c>
      <c r="E2535" s="278" t="s">
        <v>2460</v>
      </c>
      <c r="F2535" s="277"/>
      <c r="G2535" s="277" t="s">
        <v>2085</v>
      </c>
      <c r="H2535" s="276"/>
      <c r="I2535" s="273"/>
      <c r="J2535" s="275"/>
      <c r="K2535" s="274">
        <v>0</v>
      </c>
      <c r="L2535" s="201">
        <v>-15.177576171728353</v>
      </c>
      <c r="M2535" s="201">
        <v>415.34755298882715</v>
      </c>
      <c r="N2535" s="201">
        <v>41.094000000000001</v>
      </c>
      <c r="O2535" s="273">
        <v>41.094000000000001</v>
      </c>
      <c r="P2535" s="273">
        <v>415.34755298882715</v>
      </c>
      <c r="Q2535" s="273">
        <v>-15.177576171728353</v>
      </c>
      <c r="R2535" s="273">
        <v>380.13290498178634</v>
      </c>
      <c r="S2535" s="273">
        <v>380.13290498178634</v>
      </c>
      <c r="T2535" s="273"/>
      <c r="U2535" s="170">
        <v>311.6542751153865</v>
      </c>
      <c r="V2535" s="170"/>
      <c r="W2535" s="170"/>
      <c r="X2535" s="168"/>
      <c r="Y2535" s="168"/>
      <c r="Z2535" s="168"/>
      <c r="AA2535" s="169"/>
      <c r="AB2535" s="168"/>
      <c r="AC2535" s="168"/>
      <c r="AD2535" s="168"/>
      <c r="AE2535" s="168"/>
      <c r="AF2535" s="168"/>
      <c r="AG2535" s="168"/>
      <c r="AH2535" s="168"/>
      <c r="AI2535" s="168"/>
      <c r="AJ2535" s="168"/>
      <c r="AK2535" s="168"/>
      <c r="AL2535" s="168"/>
      <c r="AM2535" s="168"/>
      <c r="AN2535" s="168"/>
      <c r="AO2535" s="168"/>
    </row>
    <row r="2536" spans="1:41" x14ac:dyDescent="0.25">
      <c r="A2536" s="280"/>
      <c r="B2536" s="280"/>
      <c r="C2536" s="280"/>
      <c r="D2536" s="279"/>
      <c r="E2536" s="283" t="s">
        <v>619</v>
      </c>
      <c r="F2536" s="277"/>
      <c r="G2536" s="277" t="s">
        <v>1969</v>
      </c>
      <c r="H2536" s="282"/>
      <c r="I2536" s="281"/>
      <c r="J2536" s="275"/>
      <c r="K2536" s="274">
        <v>0</v>
      </c>
      <c r="L2536" s="201">
        <v>-15.177576171728353</v>
      </c>
      <c r="M2536" s="201">
        <v>415.34755298882715</v>
      </c>
      <c r="N2536" s="201">
        <v>41.094000000000001</v>
      </c>
      <c r="O2536" s="273">
        <v>41.094000000000001</v>
      </c>
      <c r="P2536" s="273">
        <v>415.34755298882715</v>
      </c>
      <c r="Q2536" s="273">
        <v>-15.177576171728353</v>
      </c>
      <c r="R2536" s="273">
        <v>380.13290498178634</v>
      </c>
      <c r="S2536" s="273">
        <v>380.13290498178634</v>
      </c>
      <c r="T2536" s="273"/>
      <c r="U2536" s="170">
        <v>311.6542751153865</v>
      </c>
      <c r="V2536" s="170"/>
      <c r="W2536" s="170"/>
      <c r="X2536" s="168"/>
      <c r="Y2536" s="168"/>
      <c r="Z2536" s="168"/>
      <c r="AA2536" s="169"/>
      <c r="AB2536" s="168"/>
      <c r="AC2536" s="168"/>
      <c r="AD2536" s="168"/>
      <c r="AE2536" s="168"/>
      <c r="AF2536" s="168"/>
      <c r="AG2536" s="168"/>
      <c r="AH2536" s="168"/>
      <c r="AI2536" s="168"/>
      <c r="AJ2536" s="168"/>
      <c r="AK2536" s="168"/>
      <c r="AL2536" s="168"/>
      <c r="AM2536" s="168"/>
      <c r="AN2536" s="168"/>
      <c r="AO2536" s="168"/>
    </row>
    <row r="2537" spans="1:41" x14ac:dyDescent="0.25">
      <c r="A2537" s="280" t="s">
        <v>2423</v>
      </c>
      <c r="B2537" s="280" t="s">
        <v>2461</v>
      </c>
      <c r="C2537" s="280" t="s">
        <v>1990</v>
      </c>
      <c r="D2537" s="279">
        <v>3801</v>
      </c>
      <c r="E2537" s="278" t="s">
        <v>2459</v>
      </c>
      <c r="F2537" s="277" t="s">
        <v>1988</v>
      </c>
      <c r="G2537" s="277" t="s">
        <v>1987</v>
      </c>
      <c r="H2537" s="276"/>
      <c r="I2537" s="273"/>
      <c r="J2537" s="275"/>
      <c r="K2537" s="274">
        <v>0</v>
      </c>
      <c r="L2537" s="201">
        <v>-15.177576171728353</v>
      </c>
      <c r="M2537" s="201">
        <v>415.34755298882715</v>
      </c>
      <c r="N2537" s="201">
        <v>41.094000000000001</v>
      </c>
      <c r="O2537" s="273">
        <v>41.094000000000001</v>
      </c>
      <c r="P2537" s="273">
        <v>415.34755298882715</v>
      </c>
      <c r="Q2537" s="273">
        <v>-15.177576171728353</v>
      </c>
      <c r="R2537" s="273">
        <v>380.13290498178634</v>
      </c>
      <c r="S2537" s="273">
        <v>380.13290498178634</v>
      </c>
      <c r="T2537" s="273"/>
      <c r="U2537" s="170">
        <v>311.6542751153865</v>
      </c>
      <c r="V2537" s="170"/>
      <c r="W2537" s="170"/>
      <c r="X2537" s="168"/>
      <c r="Y2537" s="168"/>
      <c r="Z2537" s="168"/>
      <c r="AA2537" s="169"/>
      <c r="AB2537" s="168"/>
      <c r="AC2537" s="168"/>
      <c r="AD2537" s="168"/>
      <c r="AE2537" s="168"/>
      <c r="AF2537" s="168"/>
      <c r="AG2537" s="168"/>
      <c r="AH2537" s="168"/>
      <c r="AI2537" s="168"/>
      <c r="AJ2537" s="168"/>
      <c r="AK2537" s="168"/>
      <c r="AL2537" s="168"/>
      <c r="AM2537" s="168"/>
      <c r="AN2537" s="168"/>
      <c r="AO2537" s="168"/>
    </row>
    <row r="2538" spans="1:41" x14ac:dyDescent="0.25">
      <c r="A2538" s="280"/>
      <c r="B2538" s="280"/>
      <c r="C2538" s="280"/>
      <c r="D2538" s="279"/>
      <c r="E2538" s="278" t="s">
        <v>619</v>
      </c>
      <c r="F2538" s="277"/>
      <c r="G2538" s="277" t="s">
        <v>1962</v>
      </c>
      <c r="H2538" s="276">
        <v>40</v>
      </c>
      <c r="I2538" s="273"/>
      <c r="J2538" s="275"/>
      <c r="K2538" s="274">
        <v>0.13121600000000003</v>
      </c>
      <c r="L2538" s="201">
        <v>-15.111968171728353</v>
      </c>
      <c r="M2538" s="201">
        <v>415.34755298882715</v>
      </c>
      <c r="N2538" s="201">
        <v>41.094000000000001</v>
      </c>
      <c r="O2538" s="273">
        <v>41.094000000000001</v>
      </c>
      <c r="P2538" s="273">
        <v>415.34755298882715</v>
      </c>
      <c r="Q2538" s="273">
        <v>-15.046360171728352</v>
      </c>
      <c r="R2538" s="273">
        <v>380.19851298178634</v>
      </c>
      <c r="S2538" s="273">
        <v>380.26412098178633</v>
      </c>
      <c r="T2538" s="273"/>
      <c r="U2538" s="170">
        <v>311.71988311538649</v>
      </c>
      <c r="V2538" s="170"/>
      <c r="W2538" s="170"/>
      <c r="X2538" s="170"/>
      <c r="Y2538" s="168"/>
      <c r="Z2538" s="168"/>
      <c r="AA2538" s="169"/>
      <c r="AB2538" s="168"/>
      <c r="AC2538" s="168"/>
      <c r="AD2538" s="168"/>
      <c r="AE2538" s="168"/>
      <c r="AF2538" s="168"/>
      <c r="AG2538" s="168"/>
      <c r="AH2538" s="168"/>
      <c r="AI2538" s="168"/>
      <c r="AJ2538" s="168"/>
      <c r="AK2538" s="168"/>
      <c r="AL2538" s="168"/>
      <c r="AM2538" s="168"/>
      <c r="AN2538" s="168"/>
      <c r="AO2538" s="168"/>
    </row>
    <row r="2539" spans="1:41" x14ac:dyDescent="0.25">
      <c r="A2539" s="260" t="s">
        <v>2423</v>
      </c>
      <c r="B2539" s="260" t="s">
        <v>2458</v>
      </c>
      <c r="C2539" s="260" t="s">
        <v>1981</v>
      </c>
      <c r="D2539" s="261">
        <v>3803</v>
      </c>
      <c r="E2539" s="255" t="s">
        <v>2457</v>
      </c>
      <c r="F2539" s="265"/>
      <c r="G2539" s="265" t="s">
        <v>1978</v>
      </c>
      <c r="H2539" s="284">
        <v>40</v>
      </c>
      <c r="I2539" s="255"/>
      <c r="J2539" s="257"/>
      <c r="K2539" s="255">
        <v>5.7403999999999997E-2</v>
      </c>
      <c r="L2539" s="201">
        <v>-15.017658171728353</v>
      </c>
      <c r="M2539" s="201">
        <v>415.34755298882715</v>
      </c>
      <c r="N2539" s="201">
        <v>41.094000000000001</v>
      </c>
      <c r="O2539" s="255">
        <v>41.094000000000001</v>
      </c>
      <c r="P2539" s="255">
        <v>415.34755298882715</v>
      </c>
      <c r="Q2539" s="255">
        <v>-14.988956171728352</v>
      </c>
      <c r="R2539" s="255">
        <v>380.29282298178634</v>
      </c>
      <c r="S2539" s="255">
        <v>380.32152498178635</v>
      </c>
      <c r="T2539" s="255"/>
      <c r="U2539" s="170">
        <v>311.8141931153865</v>
      </c>
      <c r="V2539" s="170"/>
      <c r="W2539" s="170"/>
      <c r="X2539" s="168"/>
      <c r="Y2539" s="168"/>
      <c r="Z2539" s="168"/>
      <c r="AA2539" s="169"/>
      <c r="AB2539" s="168"/>
      <c r="AC2539" s="168"/>
      <c r="AD2539" s="168"/>
      <c r="AE2539" s="168"/>
      <c r="AF2539" s="168"/>
      <c r="AG2539" s="168"/>
      <c r="AH2539" s="168"/>
      <c r="AI2539" s="168"/>
      <c r="AJ2539" s="168"/>
      <c r="AK2539" s="168"/>
      <c r="AL2539" s="168"/>
      <c r="AM2539" s="168"/>
      <c r="AN2539" s="168"/>
      <c r="AO2539" s="168"/>
    </row>
    <row r="2540" spans="1:41" x14ac:dyDescent="0.25">
      <c r="A2540" s="286"/>
      <c r="B2540" s="286"/>
      <c r="C2540" s="286"/>
      <c r="D2540" s="285"/>
      <c r="E2540" s="260" t="s">
        <v>619</v>
      </c>
      <c r="F2540" s="259"/>
      <c r="G2540" s="259" t="s">
        <v>2198</v>
      </c>
      <c r="H2540" s="258"/>
      <c r="I2540" s="255"/>
      <c r="J2540" s="257"/>
      <c r="K2540" s="256">
        <v>0.16770400000000002</v>
      </c>
      <c r="L2540" s="201">
        <v>-14.905104171728352</v>
      </c>
      <c r="M2540" s="201">
        <v>415.34755298882715</v>
      </c>
      <c r="N2540" s="201">
        <v>41.094000000000001</v>
      </c>
      <c r="O2540" s="255">
        <v>41.094000000000001</v>
      </c>
      <c r="P2540" s="255">
        <v>415.34755298882715</v>
      </c>
      <c r="Q2540" s="255">
        <v>-14.821252171728352</v>
      </c>
      <c r="R2540" s="256">
        <v>380.40537698178639</v>
      </c>
      <c r="S2540" s="256">
        <v>380.48922898178637</v>
      </c>
      <c r="T2540" s="263"/>
      <c r="U2540" s="170">
        <v>311.92674711538655</v>
      </c>
      <c r="V2540" s="170"/>
      <c r="W2540" s="170"/>
      <c r="X2540" s="168"/>
      <c r="Y2540" s="168"/>
      <c r="Z2540" s="168"/>
      <c r="AA2540" s="169"/>
      <c r="AB2540" s="168"/>
      <c r="AC2540" s="168"/>
      <c r="AD2540" s="168"/>
      <c r="AE2540" s="168"/>
      <c r="AF2540" s="168"/>
      <c r="AG2540" s="168"/>
      <c r="AH2540" s="168"/>
      <c r="AI2540" s="168"/>
      <c r="AJ2540" s="168"/>
      <c r="AK2540" s="168"/>
      <c r="AL2540" s="168"/>
      <c r="AM2540" s="168"/>
      <c r="AN2540" s="168"/>
      <c r="AO2540" s="168"/>
    </row>
    <row r="2541" spans="1:41" x14ac:dyDescent="0.25">
      <c r="A2541" s="286" t="s">
        <v>2423</v>
      </c>
      <c r="B2541" s="286" t="s">
        <v>2458</v>
      </c>
      <c r="C2541" s="286" t="s">
        <v>2197</v>
      </c>
      <c r="D2541" s="285">
        <v>3807</v>
      </c>
      <c r="E2541" s="260" t="s">
        <v>2456</v>
      </c>
      <c r="F2541" s="259"/>
      <c r="G2541" s="259" t="s">
        <v>2175</v>
      </c>
      <c r="H2541" s="258">
        <v>40</v>
      </c>
      <c r="I2541" s="255"/>
      <c r="J2541" s="257"/>
      <c r="K2541" s="256">
        <v>0.49565599999999999</v>
      </c>
      <c r="L2541" s="201">
        <v>-14.573424171728352</v>
      </c>
      <c r="M2541" s="201">
        <v>415.34755298882715</v>
      </c>
      <c r="N2541" s="201">
        <v>41.094000000000001</v>
      </c>
      <c r="O2541" s="255">
        <v>41.094000000000001</v>
      </c>
      <c r="P2541" s="255">
        <v>415.34755298882715</v>
      </c>
      <c r="Q2541" s="255">
        <v>-14.325596171728352</v>
      </c>
      <c r="R2541" s="256">
        <v>380.73705698178634</v>
      </c>
      <c r="S2541" s="256">
        <v>380.98488498178637</v>
      </c>
      <c r="T2541" s="256"/>
      <c r="U2541" s="170">
        <v>312.2584271153865</v>
      </c>
      <c r="V2541" s="170"/>
      <c r="W2541" s="170"/>
      <c r="X2541" s="168"/>
      <c r="Y2541" s="168"/>
      <c r="Z2541" s="168"/>
      <c r="AA2541" s="169"/>
      <c r="AB2541" s="168"/>
      <c r="AC2541" s="168"/>
      <c r="AD2541" s="168"/>
      <c r="AE2541" s="168"/>
      <c r="AF2541" s="168"/>
      <c r="AG2541" s="168"/>
      <c r="AH2541" s="168"/>
      <c r="AI2541" s="168"/>
      <c r="AJ2541" s="168"/>
      <c r="AK2541" s="168"/>
      <c r="AL2541" s="168"/>
      <c r="AM2541" s="168"/>
      <c r="AN2541" s="168"/>
      <c r="AO2541" s="168"/>
    </row>
    <row r="2542" spans="1:41" x14ac:dyDescent="0.25">
      <c r="A2542" s="286" t="s">
        <v>2423</v>
      </c>
      <c r="B2542" s="286" t="s">
        <v>2458</v>
      </c>
      <c r="C2542" s="286" t="s">
        <v>2174</v>
      </c>
      <c r="D2542" s="285">
        <v>3810</v>
      </c>
      <c r="E2542" s="260" t="s">
        <v>2455</v>
      </c>
      <c r="F2542" s="259"/>
      <c r="G2542" s="259" t="s">
        <v>4278</v>
      </c>
      <c r="H2542" s="258"/>
      <c r="I2542" s="255"/>
      <c r="J2542" s="257"/>
      <c r="K2542" s="256">
        <v>0</v>
      </c>
      <c r="L2542" s="201">
        <v>-14.325596171728352</v>
      </c>
      <c r="M2542" s="201">
        <v>415.34755298882715</v>
      </c>
      <c r="N2542" s="201">
        <v>41.094000000000001</v>
      </c>
      <c r="O2542" s="255">
        <v>41.094000000000001</v>
      </c>
      <c r="P2542" s="255">
        <v>415.34755298882715</v>
      </c>
      <c r="Q2542" s="255">
        <v>-14.325596171728352</v>
      </c>
      <c r="R2542" s="256">
        <v>380.98488498178637</v>
      </c>
      <c r="S2542" s="256">
        <v>380.98488498178637</v>
      </c>
      <c r="T2542" s="256"/>
      <c r="U2542" s="170">
        <v>312.50625511538652</v>
      </c>
      <c r="V2542" s="170"/>
      <c r="W2542" s="170"/>
      <c r="X2542" s="168"/>
      <c r="Y2542" s="168"/>
      <c r="Z2542" s="168"/>
      <c r="AA2542" s="169"/>
      <c r="AB2542" s="168"/>
      <c r="AC2542" s="168"/>
      <c r="AD2542" s="168"/>
      <c r="AE2542" s="168"/>
      <c r="AF2542" s="168"/>
      <c r="AG2542" s="168"/>
      <c r="AH2542" s="168"/>
      <c r="AI2542" s="168"/>
      <c r="AJ2542" s="168"/>
      <c r="AK2542" s="168"/>
      <c r="AL2542" s="168"/>
      <c r="AM2542" s="168"/>
      <c r="AN2542" s="168"/>
      <c r="AO2542" s="168"/>
    </row>
    <row r="2543" spans="1:41" x14ac:dyDescent="0.25">
      <c r="A2543" s="286"/>
      <c r="B2543" s="286"/>
      <c r="C2543" s="286"/>
      <c r="D2543" s="285"/>
      <c r="E2543" s="260"/>
      <c r="F2543" s="259"/>
      <c r="G2543" s="259"/>
      <c r="H2543" s="258"/>
      <c r="I2543" s="255"/>
      <c r="J2543" s="257"/>
      <c r="K2543" s="256">
        <v>0</v>
      </c>
      <c r="L2543" s="201">
        <v>-14.325596171728352</v>
      </c>
      <c r="M2543" s="201">
        <v>415.34755298882715</v>
      </c>
      <c r="N2543" s="201">
        <v>41.094000000000001</v>
      </c>
      <c r="O2543" s="255">
        <v>41.094000000000001</v>
      </c>
      <c r="P2543" s="255">
        <v>415.34755298882715</v>
      </c>
      <c r="Q2543" s="255">
        <v>-14.325596171728352</v>
      </c>
      <c r="R2543" s="256">
        <v>380.98488498178637</v>
      </c>
      <c r="S2543" s="256">
        <v>380.98488498178637</v>
      </c>
      <c r="T2543" s="256"/>
      <c r="U2543" s="170">
        <v>312.50625511538652</v>
      </c>
      <c r="V2543" s="170"/>
      <c r="W2543" s="170"/>
      <c r="X2543" s="168"/>
      <c r="Y2543" s="168"/>
      <c r="Z2543" s="168"/>
      <c r="AA2543" s="169"/>
      <c r="AB2543" s="168"/>
      <c r="AC2543" s="168"/>
      <c r="AD2543" s="168"/>
      <c r="AE2543" s="168"/>
      <c r="AF2543" s="168"/>
      <c r="AG2543" s="168"/>
      <c r="AH2543" s="168"/>
      <c r="AI2543" s="168"/>
      <c r="AJ2543" s="168"/>
      <c r="AK2543" s="168"/>
      <c r="AL2543" s="168"/>
      <c r="AM2543" s="168"/>
      <c r="AN2543" s="168"/>
      <c r="AO2543" s="168"/>
    </row>
    <row r="2544" spans="1:41" x14ac:dyDescent="0.25">
      <c r="A2544" s="286"/>
      <c r="B2544" s="286"/>
      <c r="C2544" s="286"/>
      <c r="D2544" s="285"/>
      <c r="E2544" s="260" t="s">
        <v>619</v>
      </c>
      <c r="F2544" s="259"/>
      <c r="G2544" s="259" t="s">
        <v>1962</v>
      </c>
      <c r="H2544" s="258"/>
      <c r="I2544" s="255"/>
      <c r="J2544" s="257"/>
      <c r="K2544" s="256">
        <v>9.9516999999999994E-2</v>
      </c>
      <c r="L2544" s="201">
        <v>-14.27583767172835</v>
      </c>
      <c r="M2544" s="201">
        <v>415.34755298882715</v>
      </c>
      <c r="N2544" s="201">
        <v>41.094000000000001</v>
      </c>
      <c r="O2544" s="255">
        <v>41.094000000000001</v>
      </c>
      <c r="P2544" s="255">
        <v>415.34755298882715</v>
      </c>
      <c r="Q2544" s="255">
        <v>-14.226079171728351</v>
      </c>
      <c r="R2544" s="256">
        <v>381.03464348178636</v>
      </c>
      <c r="S2544" s="256">
        <v>381.08440198178636</v>
      </c>
      <c r="T2544" s="256"/>
      <c r="U2544" s="170">
        <v>312.55601361538652</v>
      </c>
      <c r="V2544" s="170"/>
      <c r="W2544" s="170"/>
      <c r="X2544" s="168"/>
      <c r="Y2544" s="168"/>
      <c r="Z2544" s="168"/>
      <c r="AA2544" s="169"/>
      <c r="AB2544" s="168"/>
      <c r="AC2544" s="168"/>
      <c r="AD2544" s="168"/>
      <c r="AE2544" s="168"/>
      <c r="AF2544" s="168"/>
      <c r="AG2544" s="168"/>
      <c r="AH2544" s="168"/>
      <c r="AI2544" s="168"/>
      <c r="AJ2544" s="168"/>
      <c r="AK2544" s="168"/>
      <c r="AL2544" s="168"/>
      <c r="AM2544" s="168"/>
      <c r="AN2544" s="168"/>
      <c r="AO2544" s="168"/>
    </row>
    <row r="2545" spans="1:41" x14ac:dyDescent="0.25">
      <c r="A2545" s="286" t="s">
        <v>2423</v>
      </c>
      <c r="B2545" s="286" t="s">
        <v>2458</v>
      </c>
      <c r="C2545" s="286" t="s">
        <v>2194</v>
      </c>
      <c r="D2545" s="285">
        <v>3813</v>
      </c>
      <c r="E2545" s="260" t="s">
        <v>2454</v>
      </c>
      <c r="F2545" s="259"/>
      <c r="G2545" s="259" t="s">
        <v>2175</v>
      </c>
      <c r="H2545" s="258">
        <v>40</v>
      </c>
      <c r="I2545" s="255"/>
      <c r="J2545" s="257"/>
      <c r="K2545" s="256">
        <v>0.49565599999999999</v>
      </c>
      <c r="L2545" s="201">
        <v>-13.978251171728351</v>
      </c>
      <c r="M2545" s="201">
        <v>415.34755298882715</v>
      </c>
      <c r="N2545" s="201">
        <v>41.094000000000001</v>
      </c>
      <c r="O2545" s="255">
        <v>41.094000000000001</v>
      </c>
      <c r="P2545" s="255">
        <v>415.34755298882715</v>
      </c>
      <c r="Q2545" s="255">
        <v>-13.730423171728351</v>
      </c>
      <c r="R2545" s="256">
        <v>381.33222998178633</v>
      </c>
      <c r="S2545" s="256">
        <v>381.58005798178635</v>
      </c>
      <c r="T2545" s="256"/>
      <c r="U2545" s="170">
        <v>312.85360011538648</v>
      </c>
      <c r="V2545" s="170"/>
      <c r="W2545" s="170"/>
      <c r="X2545" s="168"/>
      <c r="Y2545" s="168"/>
      <c r="Z2545" s="168"/>
      <c r="AA2545" s="169"/>
      <c r="AB2545" s="168"/>
      <c r="AC2545" s="168"/>
      <c r="AD2545" s="168"/>
      <c r="AE2545" s="168"/>
      <c r="AF2545" s="168"/>
      <c r="AG2545" s="168"/>
      <c r="AH2545" s="168"/>
      <c r="AI2545" s="168"/>
      <c r="AJ2545" s="168"/>
      <c r="AK2545" s="168"/>
      <c r="AL2545" s="168"/>
      <c r="AM2545" s="168"/>
      <c r="AN2545" s="168"/>
      <c r="AO2545" s="168"/>
    </row>
    <row r="2546" spans="1:41" x14ac:dyDescent="0.25">
      <c r="A2546" s="286"/>
      <c r="B2546" s="286"/>
      <c r="C2546" s="286"/>
      <c r="D2546" s="285"/>
      <c r="E2546" s="260" t="s">
        <v>619</v>
      </c>
      <c r="F2546" s="259"/>
      <c r="G2546" s="259"/>
      <c r="H2546" s="258"/>
      <c r="I2546" s="255"/>
      <c r="J2546" s="257"/>
      <c r="K2546" s="256">
        <v>0</v>
      </c>
      <c r="L2546" s="201">
        <v>-13.730423171728351</v>
      </c>
      <c r="M2546" s="201">
        <v>415.34755298882715</v>
      </c>
      <c r="N2546" s="201">
        <v>41.094000000000001</v>
      </c>
      <c r="O2546" s="255">
        <v>41.094000000000001</v>
      </c>
      <c r="P2546" s="255">
        <v>415.34755298882715</v>
      </c>
      <c r="Q2546" s="255">
        <v>-13.730423171728351</v>
      </c>
      <c r="R2546" s="256">
        <v>381.58005798178635</v>
      </c>
      <c r="S2546" s="256">
        <v>381.58005798178635</v>
      </c>
      <c r="T2546" s="256"/>
      <c r="U2546" s="170">
        <v>313.10142811538651</v>
      </c>
      <c r="V2546" s="170"/>
      <c r="W2546" s="170"/>
      <c r="X2546" s="168"/>
      <c r="Y2546" s="168"/>
      <c r="Z2546" s="168"/>
      <c r="AA2546" s="169"/>
      <c r="AB2546" s="168"/>
      <c r="AC2546" s="168"/>
      <c r="AD2546" s="168"/>
      <c r="AE2546" s="168"/>
      <c r="AF2546" s="168"/>
      <c r="AG2546" s="168"/>
      <c r="AH2546" s="168"/>
      <c r="AI2546" s="168"/>
      <c r="AJ2546" s="168"/>
      <c r="AK2546" s="168"/>
      <c r="AL2546" s="168"/>
      <c r="AM2546" s="168"/>
      <c r="AN2546" s="168"/>
      <c r="AO2546" s="168"/>
    </row>
    <row r="2547" spans="1:41" x14ac:dyDescent="0.25">
      <c r="A2547" s="286"/>
      <c r="B2547" s="286"/>
      <c r="C2547" s="286"/>
      <c r="D2547" s="285"/>
      <c r="E2547" s="260"/>
      <c r="F2547" s="259"/>
      <c r="G2547" s="259"/>
      <c r="H2547" s="258"/>
      <c r="I2547" s="255"/>
      <c r="J2547" s="257"/>
      <c r="K2547" s="256">
        <v>0</v>
      </c>
      <c r="L2547" s="201">
        <v>-13.730423171728351</v>
      </c>
      <c r="M2547" s="201">
        <v>415.34755298882715</v>
      </c>
      <c r="N2547" s="201">
        <v>41.094000000000001</v>
      </c>
      <c r="O2547" s="255">
        <v>41.094000000000001</v>
      </c>
      <c r="P2547" s="255">
        <v>415.34755298882715</v>
      </c>
      <c r="Q2547" s="255">
        <v>-13.730423171728351</v>
      </c>
      <c r="R2547" s="256">
        <v>381.58005798178635</v>
      </c>
      <c r="S2547" s="256">
        <v>381.58005798178635</v>
      </c>
      <c r="T2547" s="256"/>
      <c r="U2547" s="170">
        <v>313.10142811538651</v>
      </c>
      <c r="V2547" s="170"/>
      <c r="W2547" s="170"/>
      <c r="X2547" s="168"/>
      <c r="Y2547" s="168"/>
      <c r="Z2547" s="168"/>
      <c r="AA2547" s="169"/>
      <c r="AB2547" s="168"/>
      <c r="AC2547" s="168"/>
      <c r="AD2547" s="168"/>
      <c r="AE2547" s="168"/>
      <c r="AF2547" s="168"/>
      <c r="AG2547" s="168"/>
      <c r="AH2547" s="168"/>
      <c r="AI2547" s="168"/>
      <c r="AJ2547" s="168"/>
      <c r="AK2547" s="168"/>
      <c r="AL2547" s="168"/>
      <c r="AM2547" s="168"/>
      <c r="AN2547" s="168"/>
      <c r="AO2547" s="168"/>
    </row>
    <row r="2548" spans="1:41" x14ac:dyDescent="0.25">
      <c r="A2548" s="286"/>
      <c r="B2548" s="286"/>
      <c r="C2548" s="286"/>
      <c r="D2548" s="285"/>
      <c r="E2548" s="260" t="s">
        <v>619</v>
      </c>
      <c r="F2548" s="259"/>
      <c r="G2548" s="259" t="s">
        <v>1962</v>
      </c>
      <c r="H2548" s="258"/>
      <c r="I2548" s="255"/>
      <c r="J2548" s="257"/>
      <c r="K2548" s="256">
        <v>9.9516999999999994E-2</v>
      </c>
      <c r="L2548" s="201">
        <v>-13.680664671728351</v>
      </c>
      <c r="M2548" s="201">
        <v>415.34755298882715</v>
      </c>
      <c r="N2548" s="201">
        <v>41.094000000000001</v>
      </c>
      <c r="O2548" s="255">
        <v>41.094000000000001</v>
      </c>
      <c r="P2548" s="255">
        <v>415.34755298882715</v>
      </c>
      <c r="Q2548" s="255">
        <v>-13.63090617172835</v>
      </c>
      <c r="R2548" s="256">
        <v>381.62981648178635</v>
      </c>
      <c r="S2548" s="256">
        <v>381.67957498178635</v>
      </c>
      <c r="T2548" s="256"/>
      <c r="U2548" s="170">
        <v>313.15118661538651</v>
      </c>
      <c r="V2548" s="170"/>
      <c r="W2548" s="170"/>
      <c r="X2548" s="168"/>
      <c r="Y2548" s="168"/>
      <c r="Z2548" s="168"/>
      <c r="AA2548" s="169"/>
      <c r="AB2548" s="168"/>
      <c r="AC2548" s="168"/>
      <c r="AD2548" s="168"/>
      <c r="AE2548" s="168"/>
      <c r="AF2548" s="168"/>
      <c r="AG2548" s="168"/>
      <c r="AH2548" s="168"/>
      <c r="AI2548" s="168"/>
      <c r="AJ2548" s="168"/>
      <c r="AK2548" s="168"/>
      <c r="AL2548" s="168"/>
      <c r="AM2548" s="168"/>
      <c r="AN2548" s="168"/>
      <c r="AO2548" s="168"/>
    </row>
    <row r="2549" spans="1:41" x14ac:dyDescent="0.25">
      <c r="A2549" s="286" t="s">
        <v>2423</v>
      </c>
      <c r="B2549" s="286" t="s">
        <v>2458</v>
      </c>
      <c r="C2549" s="286" t="s">
        <v>2192</v>
      </c>
      <c r="D2549" s="285">
        <v>3819</v>
      </c>
      <c r="E2549" s="260" t="s">
        <v>2453</v>
      </c>
      <c r="F2549" s="259"/>
      <c r="G2549" s="259" t="s">
        <v>2175</v>
      </c>
      <c r="H2549" s="258">
        <v>40</v>
      </c>
      <c r="I2549" s="255"/>
      <c r="J2549" s="257"/>
      <c r="K2549" s="256">
        <v>0.49565599999999999</v>
      </c>
      <c r="L2549" s="201">
        <v>-13.38307817172835</v>
      </c>
      <c r="M2549" s="201">
        <v>415.34755298882715</v>
      </c>
      <c r="N2549" s="201">
        <v>41.094000000000001</v>
      </c>
      <c r="O2549" s="255">
        <v>41.094000000000001</v>
      </c>
      <c r="P2549" s="255">
        <v>415.34755298882715</v>
      </c>
      <c r="Q2549" s="255">
        <v>-13.13525017172835</v>
      </c>
      <c r="R2549" s="256">
        <v>381.92740298178632</v>
      </c>
      <c r="S2549" s="256">
        <v>382.17523098178634</v>
      </c>
      <c r="T2549" s="256"/>
      <c r="U2549" s="170">
        <v>313.44877311538647</v>
      </c>
      <c r="V2549" s="170"/>
      <c r="W2549" s="170"/>
      <c r="X2549" s="168"/>
      <c r="Y2549" s="168"/>
      <c r="Z2549" s="168"/>
      <c r="AA2549" s="169"/>
      <c r="AB2549" s="168"/>
      <c r="AC2549" s="168"/>
      <c r="AD2549" s="168"/>
      <c r="AE2549" s="168"/>
      <c r="AF2549" s="168"/>
      <c r="AG2549" s="168"/>
      <c r="AH2549" s="168"/>
      <c r="AI2549" s="168"/>
      <c r="AJ2549" s="168"/>
      <c r="AK2549" s="168"/>
      <c r="AL2549" s="168"/>
      <c r="AM2549" s="168"/>
      <c r="AN2549" s="168"/>
      <c r="AO2549" s="168"/>
    </row>
    <row r="2550" spans="1:41" x14ac:dyDescent="0.25">
      <c r="A2550" s="286"/>
      <c r="B2550" s="286"/>
      <c r="C2550" s="286"/>
      <c r="D2550" s="285"/>
      <c r="E2550" s="260" t="s">
        <v>619</v>
      </c>
      <c r="F2550" s="259"/>
      <c r="G2550" s="259"/>
      <c r="H2550" s="258"/>
      <c r="I2550" s="255"/>
      <c r="J2550" s="257"/>
      <c r="K2550" s="256">
        <v>0</v>
      </c>
      <c r="L2550" s="201">
        <v>-13.13525017172835</v>
      </c>
      <c r="M2550" s="201">
        <v>415.34755298882715</v>
      </c>
      <c r="N2550" s="201">
        <v>41.094000000000001</v>
      </c>
      <c r="O2550" s="255">
        <v>41.094000000000001</v>
      </c>
      <c r="P2550" s="255">
        <v>415.34755298882715</v>
      </c>
      <c r="Q2550" s="255">
        <v>-13.13525017172835</v>
      </c>
      <c r="R2550" s="256">
        <v>382.17523098178634</v>
      </c>
      <c r="S2550" s="256">
        <v>382.17523098178634</v>
      </c>
      <c r="T2550" s="256"/>
      <c r="U2550" s="170">
        <v>313.6966011153865</v>
      </c>
      <c r="V2550" s="170"/>
      <c r="W2550" s="170"/>
      <c r="X2550" s="168"/>
      <c r="Y2550" s="168"/>
      <c r="Z2550" s="168"/>
      <c r="AA2550" s="169"/>
      <c r="AB2550" s="168"/>
      <c r="AC2550" s="168"/>
      <c r="AD2550" s="168"/>
      <c r="AE2550" s="168"/>
      <c r="AF2550" s="168"/>
      <c r="AG2550" s="168"/>
      <c r="AH2550" s="168"/>
      <c r="AI2550" s="168"/>
      <c r="AJ2550" s="168"/>
      <c r="AK2550" s="168"/>
      <c r="AL2550" s="168"/>
      <c r="AM2550" s="168"/>
      <c r="AN2550" s="168"/>
      <c r="AO2550" s="168"/>
    </row>
    <row r="2551" spans="1:41" x14ac:dyDescent="0.25">
      <c r="A2551" s="286"/>
      <c r="B2551" s="286"/>
      <c r="C2551" s="286"/>
      <c r="D2551" s="285"/>
      <c r="E2551" s="260"/>
      <c r="F2551" s="259"/>
      <c r="G2551" s="259"/>
      <c r="H2551" s="258"/>
      <c r="I2551" s="255"/>
      <c r="J2551" s="257"/>
      <c r="K2551" s="256">
        <v>0</v>
      </c>
      <c r="L2551" s="201">
        <v>-13.13525017172835</v>
      </c>
      <c r="M2551" s="201">
        <v>415.34755298882715</v>
      </c>
      <c r="N2551" s="201">
        <v>41.094000000000001</v>
      </c>
      <c r="O2551" s="255">
        <v>41.094000000000001</v>
      </c>
      <c r="P2551" s="255">
        <v>415.34755298882715</v>
      </c>
      <c r="Q2551" s="255">
        <v>-13.13525017172835</v>
      </c>
      <c r="R2551" s="256">
        <v>382.17523098178634</v>
      </c>
      <c r="S2551" s="256">
        <v>382.17523098178634</v>
      </c>
      <c r="T2551" s="256"/>
      <c r="U2551" s="170">
        <v>313.6966011153865</v>
      </c>
      <c r="V2551" s="170"/>
      <c r="W2551" s="170"/>
      <c r="X2551" s="168"/>
      <c r="Y2551" s="168"/>
      <c r="Z2551" s="168"/>
      <c r="AA2551" s="169"/>
      <c r="AB2551" s="168"/>
      <c r="AC2551" s="168"/>
      <c r="AD2551" s="168"/>
      <c r="AE2551" s="168"/>
      <c r="AF2551" s="168"/>
      <c r="AG2551" s="168"/>
      <c r="AH2551" s="168"/>
      <c r="AI2551" s="168"/>
      <c r="AJ2551" s="168"/>
      <c r="AK2551" s="168"/>
      <c r="AL2551" s="168"/>
      <c r="AM2551" s="168"/>
      <c r="AN2551" s="168"/>
      <c r="AO2551" s="168"/>
    </row>
    <row r="2552" spans="1:41" x14ac:dyDescent="0.25">
      <c r="A2552" s="286"/>
      <c r="B2552" s="286"/>
      <c r="C2552" s="286"/>
      <c r="D2552" s="285"/>
      <c r="E2552" s="260" t="s">
        <v>619</v>
      </c>
      <c r="F2552" s="259"/>
      <c r="G2552" s="259" t="s">
        <v>1962</v>
      </c>
      <c r="H2552" s="258"/>
      <c r="I2552" s="255"/>
      <c r="J2552" s="257"/>
      <c r="K2552" s="256">
        <v>9.9516999999999994E-2</v>
      </c>
      <c r="L2552" s="201">
        <v>-13.085491671728349</v>
      </c>
      <c r="M2552" s="201">
        <v>415.34755298882715</v>
      </c>
      <c r="N2552" s="201">
        <v>41.094000000000001</v>
      </c>
      <c r="O2552" s="255">
        <v>41.094000000000001</v>
      </c>
      <c r="P2552" s="255">
        <v>415.34755298882715</v>
      </c>
      <c r="Q2552" s="255">
        <v>-13.035733171728349</v>
      </c>
      <c r="R2552" s="256">
        <v>382.22498948178634</v>
      </c>
      <c r="S2552" s="256">
        <v>382.27474798178633</v>
      </c>
      <c r="T2552" s="256"/>
      <c r="U2552" s="170">
        <v>313.7463596153865</v>
      </c>
      <c r="V2552" s="170"/>
      <c r="W2552" s="170"/>
      <c r="X2552" s="168"/>
      <c r="Y2552" s="168"/>
      <c r="Z2552" s="168"/>
      <c r="AA2552" s="169"/>
      <c r="AB2552" s="168"/>
      <c r="AC2552" s="168"/>
      <c r="AD2552" s="168"/>
      <c r="AE2552" s="168"/>
      <c r="AF2552" s="168"/>
      <c r="AG2552" s="168"/>
      <c r="AH2552" s="168"/>
      <c r="AI2552" s="168"/>
      <c r="AJ2552" s="168"/>
      <c r="AK2552" s="168"/>
      <c r="AL2552" s="168"/>
      <c r="AM2552" s="168"/>
      <c r="AN2552" s="168"/>
      <c r="AO2552" s="168"/>
    </row>
    <row r="2553" spans="1:41" x14ac:dyDescent="0.25">
      <c r="A2553" s="286" t="s">
        <v>2423</v>
      </c>
      <c r="B2553" s="286" t="s">
        <v>2458</v>
      </c>
      <c r="C2553" s="286" t="s">
        <v>2190</v>
      </c>
      <c r="D2553" s="285">
        <v>3825</v>
      </c>
      <c r="E2553" s="260" t="s">
        <v>2452</v>
      </c>
      <c r="F2553" s="259"/>
      <c r="G2553" s="259" t="s">
        <v>2175</v>
      </c>
      <c r="H2553" s="258">
        <v>40</v>
      </c>
      <c r="I2553" s="255"/>
      <c r="J2553" s="257"/>
      <c r="K2553" s="256">
        <v>0.49565599999999999</v>
      </c>
      <c r="L2553" s="201">
        <v>-12.787905171728349</v>
      </c>
      <c r="M2553" s="201">
        <v>415.34755298882715</v>
      </c>
      <c r="N2553" s="201">
        <v>41.094000000000001</v>
      </c>
      <c r="O2553" s="255">
        <v>41.094000000000001</v>
      </c>
      <c r="P2553" s="255">
        <v>415.34755298882715</v>
      </c>
      <c r="Q2553" s="255">
        <v>-12.540077171728349</v>
      </c>
      <c r="R2553" s="256">
        <v>382.5225759817863</v>
      </c>
      <c r="S2553" s="256">
        <v>382.77040398178633</v>
      </c>
      <c r="T2553" s="256"/>
      <c r="U2553" s="170">
        <v>314.04394611538646</v>
      </c>
      <c r="V2553" s="170"/>
      <c r="W2553" s="170"/>
      <c r="X2553" s="168"/>
      <c r="Y2553" s="168"/>
      <c r="Z2553" s="168"/>
      <c r="AA2553" s="169"/>
      <c r="AB2553" s="168"/>
      <c r="AC2553" s="168"/>
      <c r="AD2553" s="168"/>
      <c r="AE2553" s="168"/>
      <c r="AF2553" s="168"/>
      <c r="AG2553" s="168"/>
      <c r="AH2553" s="168"/>
      <c r="AI2553" s="168"/>
      <c r="AJ2553" s="168"/>
      <c r="AK2553" s="168"/>
      <c r="AL2553" s="168"/>
      <c r="AM2553" s="168"/>
      <c r="AN2553" s="168"/>
      <c r="AO2553" s="168"/>
    </row>
    <row r="2554" spans="1:41" x14ac:dyDescent="0.25">
      <c r="A2554" s="286" t="s">
        <v>2423</v>
      </c>
      <c r="B2554" s="286" t="s">
        <v>2458</v>
      </c>
      <c r="C2554" s="286" t="s">
        <v>2174</v>
      </c>
      <c r="D2554" s="285">
        <v>3828</v>
      </c>
      <c r="E2554" s="260" t="s">
        <v>2451</v>
      </c>
      <c r="F2554" s="259"/>
      <c r="G2554" s="259" t="s">
        <v>4278</v>
      </c>
      <c r="H2554" s="258"/>
      <c r="I2554" s="255"/>
      <c r="J2554" s="257"/>
      <c r="K2554" s="256">
        <v>0</v>
      </c>
      <c r="L2554" s="201">
        <v>-12.540077171728349</v>
      </c>
      <c r="M2554" s="201">
        <v>415.34755298882715</v>
      </c>
      <c r="N2554" s="201">
        <v>41.094000000000001</v>
      </c>
      <c r="O2554" s="255">
        <v>41.094000000000001</v>
      </c>
      <c r="P2554" s="255">
        <v>415.34755298882715</v>
      </c>
      <c r="Q2554" s="255">
        <v>-12.540077171728349</v>
      </c>
      <c r="R2554" s="256">
        <v>382.77040398178633</v>
      </c>
      <c r="S2554" s="256">
        <v>382.77040398178633</v>
      </c>
      <c r="T2554" s="256"/>
      <c r="U2554" s="170">
        <v>314.29177411538649</v>
      </c>
      <c r="V2554" s="170"/>
      <c r="W2554" s="170"/>
      <c r="X2554" s="168"/>
      <c r="Y2554" s="168"/>
      <c r="Z2554" s="168"/>
      <c r="AA2554" s="169"/>
      <c r="AB2554" s="168"/>
      <c r="AC2554" s="168"/>
      <c r="AD2554" s="168"/>
      <c r="AE2554" s="168"/>
      <c r="AF2554" s="168"/>
      <c r="AG2554" s="168"/>
      <c r="AH2554" s="168"/>
      <c r="AI2554" s="168"/>
      <c r="AJ2554" s="168"/>
      <c r="AK2554" s="168"/>
      <c r="AL2554" s="168"/>
      <c r="AM2554" s="168"/>
      <c r="AN2554" s="168"/>
      <c r="AO2554" s="168"/>
    </row>
    <row r="2555" spans="1:41" x14ac:dyDescent="0.25">
      <c r="A2555" s="286"/>
      <c r="B2555" s="286"/>
      <c r="C2555" s="286"/>
      <c r="D2555" s="285"/>
      <c r="E2555" s="260"/>
      <c r="F2555" s="259"/>
      <c r="G2555" s="259"/>
      <c r="H2555" s="258"/>
      <c r="I2555" s="255"/>
      <c r="J2555" s="257"/>
      <c r="K2555" s="256">
        <v>0</v>
      </c>
      <c r="L2555" s="201">
        <v>-12.540077171728349</v>
      </c>
      <c r="M2555" s="201">
        <v>415.34755298882715</v>
      </c>
      <c r="N2555" s="201">
        <v>41.094000000000001</v>
      </c>
      <c r="O2555" s="255">
        <v>41.094000000000001</v>
      </c>
      <c r="P2555" s="255">
        <v>415.34755298882715</v>
      </c>
      <c r="Q2555" s="255">
        <v>-12.540077171728349</v>
      </c>
      <c r="R2555" s="256">
        <v>382.77040398178633</v>
      </c>
      <c r="S2555" s="256">
        <v>382.77040398178633</v>
      </c>
      <c r="T2555" s="256"/>
      <c r="U2555" s="170">
        <v>314.29177411538649</v>
      </c>
      <c r="V2555" s="170"/>
      <c r="W2555" s="170"/>
      <c r="X2555" s="168"/>
      <c r="Y2555" s="168"/>
      <c r="Z2555" s="168"/>
      <c r="AA2555" s="169"/>
      <c r="AB2555" s="168"/>
      <c r="AC2555" s="168"/>
      <c r="AD2555" s="168"/>
      <c r="AE2555" s="168"/>
      <c r="AF2555" s="168"/>
      <c r="AG2555" s="168"/>
      <c r="AH2555" s="168"/>
      <c r="AI2555" s="168"/>
      <c r="AJ2555" s="168"/>
      <c r="AK2555" s="168"/>
      <c r="AL2555" s="168"/>
      <c r="AM2555" s="168"/>
      <c r="AN2555" s="168"/>
      <c r="AO2555" s="168"/>
    </row>
    <row r="2556" spans="1:41" x14ac:dyDescent="0.25">
      <c r="A2556" s="286"/>
      <c r="B2556" s="286"/>
      <c r="C2556" s="286"/>
      <c r="D2556" s="285"/>
      <c r="E2556" s="260"/>
      <c r="F2556" s="259"/>
      <c r="G2556" s="259" t="s">
        <v>1962</v>
      </c>
      <c r="H2556" s="258"/>
      <c r="I2556" s="255"/>
      <c r="J2556" s="257"/>
      <c r="K2556" s="256">
        <v>0.15525</v>
      </c>
      <c r="L2556" s="201">
        <v>-12.462452171728348</v>
      </c>
      <c r="M2556" s="201">
        <v>415.34755298882715</v>
      </c>
      <c r="N2556" s="201">
        <v>41.094000000000001</v>
      </c>
      <c r="O2556" s="255">
        <v>41.094000000000001</v>
      </c>
      <c r="P2556" s="255">
        <v>415.34755298882715</v>
      </c>
      <c r="Q2556" s="255">
        <v>-12.384827171728348</v>
      </c>
      <c r="R2556" s="256">
        <v>382.84802898178634</v>
      </c>
      <c r="S2556" s="256">
        <v>382.92565398178635</v>
      </c>
      <c r="T2556" s="256"/>
      <c r="U2556" s="170">
        <v>314.3693991153865</v>
      </c>
      <c r="V2556" s="170"/>
      <c r="W2556" s="170"/>
      <c r="X2556" s="168"/>
      <c r="Y2556" s="168"/>
      <c r="Z2556" s="168"/>
      <c r="AA2556" s="169"/>
      <c r="AB2556" s="168"/>
      <c r="AC2556" s="168"/>
      <c r="AD2556" s="168"/>
      <c r="AE2556" s="168"/>
      <c r="AF2556" s="168"/>
      <c r="AG2556" s="168"/>
      <c r="AH2556" s="168"/>
      <c r="AI2556" s="168"/>
      <c r="AJ2556" s="168"/>
      <c r="AK2556" s="168"/>
      <c r="AL2556" s="168"/>
      <c r="AM2556" s="168"/>
      <c r="AN2556" s="168"/>
      <c r="AO2556" s="168"/>
    </row>
    <row r="2557" spans="1:41" x14ac:dyDescent="0.25">
      <c r="A2557" s="286" t="s">
        <v>2423</v>
      </c>
      <c r="B2557" s="286" t="s">
        <v>2458</v>
      </c>
      <c r="C2557" s="286" t="s">
        <v>2187</v>
      </c>
      <c r="D2557" s="285">
        <v>3832</v>
      </c>
      <c r="E2557" s="260" t="s">
        <v>2450</v>
      </c>
      <c r="F2557" s="259" t="s">
        <v>2185</v>
      </c>
      <c r="G2557" s="259" t="s">
        <v>2184</v>
      </c>
      <c r="H2557" s="258">
        <v>40</v>
      </c>
      <c r="I2557" s="255"/>
      <c r="J2557" s="257"/>
      <c r="K2557" s="256">
        <v>0.5</v>
      </c>
      <c r="L2557" s="201">
        <v>-12.134827171728348</v>
      </c>
      <c r="M2557" s="201">
        <v>415.34755298882715</v>
      </c>
      <c r="N2557" s="201">
        <v>41.094000000000001</v>
      </c>
      <c r="O2557" s="255">
        <v>41.094000000000001</v>
      </c>
      <c r="P2557" s="255">
        <v>415.34755298882715</v>
      </c>
      <c r="Q2557" s="255">
        <v>-11.884827171728348</v>
      </c>
      <c r="R2557" s="256">
        <v>383.17565398178635</v>
      </c>
      <c r="S2557" s="256">
        <v>383.42565398178635</v>
      </c>
      <c r="T2557" s="256"/>
      <c r="U2557" s="170">
        <v>314.69702411538651</v>
      </c>
      <c r="V2557" s="170"/>
      <c r="W2557" s="170"/>
      <c r="X2557" s="168"/>
      <c r="Y2557" s="168"/>
      <c r="Z2557" s="168"/>
      <c r="AA2557" s="169"/>
      <c r="AB2557" s="168"/>
      <c r="AC2557" s="168"/>
      <c r="AD2557" s="168"/>
      <c r="AE2557" s="168"/>
      <c r="AF2557" s="168"/>
      <c r="AG2557" s="168"/>
      <c r="AH2557" s="168"/>
      <c r="AI2557" s="168"/>
      <c r="AJ2557" s="168"/>
      <c r="AK2557" s="168"/>
      <c r="AL2557" s="168"/>
      <c r="AM2557" s="168"/>
      <c r="AN2557" s="168"/>
      <c r="AO2557" s="168"/>
    </row>
    <row r="2558" spans="1:41" x14ac:dyDescent="0.25">
      <c r="A2558" s="286"/>
      <c r="B2558" s="286"/>
      <c r="C2558" s="286"/>
      <c r="D2558" s="285"/>
      <c r="E2558" s="260" t="s">
        <v>619</v>
      </c>
      <c r="F2558" s="259"/>
      <c r="G2558" s="259" t="s">
        <v>1962</v>
      </c>
      <c r="H2558" s="258"/>
      <c r="I2558" s="255"/>
      <c r="J2558" s="257"/>
      <c r="K2558" s="256">
        <v>0.15525</v>
      </c>
      <c r="L2558" s="201">
        <v>-11.807202171728349</v>
      </c>
      <c r="M2558" s="201">
        <v>415.34755298882715</v>
      </c>
      <c r="N2558" s="201">
        <v>41.094000000000001</v>
      </c>
      <c r="O2558" s="255">
        <v>41.094000000000001</v>
      </c>
      <c r="P2558" s="255">
        <v>415.34755298882715</v>
      </c>
      <c r="Q2558" s="255">
        <v>-11.729577171728348</v>
      </c>
      <c r="R2558" s="256">
        <v>383.50327898178637</v>
      </c>
      <c r="S2558" s="256">
        <v>383.58090398178638</v>
      </c>
      <c r="T2558" s="256"/>
      <c r="U2558" s="170">
        <v>315.02464911538652</v>
      </c>
      <c r="V2558" s="170"/>
      <c r="W2558" s="170"/>
      <c r="X2558" s="168"/>
      <c r="Y2558" s="168"/>
      <c r="Z2558" s="168"/>
      <c r="AA2558" s="169"/>
      <c r="AB2558" s="168"/>
      <c r="AC2558" s="168"/>
      <c r="AD2558" s="168"/>
      <c r="AE2558" s="168"/>
      <c r="AF2558" s="168"/>
      <c r="AG2558" s="168"/>
      <c r="AH2558" s="168"/>
      <c r="AI2558" s="168"/>
      <c r="AJ2558" s="168"/>
      <c r="AK2558" s="168"/>
      <c r="AL2558" s="168"/>
      <c r="AM2558" s="168"/>
      <c r="AN2558" s="168"/>
      <c r="AO2558" s="168"/>
    </row>
    <row r="2559" spans="1:41" x14ac:dyDescent="0.25">
      <c r="A2559" s="286" t="s">
        <v>2423</v>
      </c>
      <c r="B2559" s="286" t="s">
        <v>2458</v>
      </c>
      <c r="C2559" s="286" t="s">
        <v>2183</v>
      </c>
      <c r="D2559" s="285">
        <v>3838</v>
      </c>
      <c r="E2559" s="260" t="s">
        <v>2449</v>
      </c>
      <c r="F2559" s="259"/>
      <c r="G2559" s="259" t="s">
        <v>2175</v>
      </c>
      <c r="H2559" s="258">
        <v>40</v>
      </c>
      <c r="I2559" s="255"/>
      <c r="J2559" s="257"/>
      <c r="K2559" s="256">
        <v>0.49565599999999999</v>
      </c>
      <c r="L2559" s="201">
        <v>-11.481749171728348</v>
      </c>
      <c r="M2559" s="201">
        <v>415.34755298882715</v>
      </c>
      <c r="N2559" s="201">
        <v>41.094000000000001</v>
      </c>
      <c r="O2559" s="255">
        <v>41.094000000000001</v>
      </c>
      <c r="P2559" s="255">
        <v>415.34755298882715</v>
      </c>
      <c r="Q2559" s="255">
        <v>-11.233921171728348</v>
      </c>
      <c r="R2559" s="256">
        <v>383.82873198178635</v>
      </c>
      <c r="S2559" s="256">
        <v>384.07655998178637</v>
      </c>
      <c r="T2559" s="256"/>
      <c r="U2559" s="170">
        <v>315.35010211538651</v>
      </c>
      <c r="V2559" s="170"/>
      <c r="W2559" s="170"/>
      <c r="X2559" s="168"/>
      <c r="Y2559" s="168"/>
      <c r="Z2559" s="168"/>
      <c r="AA2559" s="169"/>
      <c r="AB2559" s="168"/>
      <c r="AC2559" s="168"/>
      <c r="AD2559" s="168"/>
      <c r="AE2559" s="168"/>
      <c r="AF2559" s="168"/>
      <c r="AG2559" s="168"/>
      <c r="AH2559" s="168"/>
      <c r="AI2559" s="168"/>
      <c r="AJ2559" s="168"/>
      <c r="AK2559" s="168"/>
      <c r="AL2559" s="168"/>
      <c r="AM2559" s="168"/>
      <c r="AN2559" s="168"/>
      <c r="AO2559" s="168"/>
    </row>
    <row r="2560" spans="1:41" x14ac:dyDescent="0.25">
      <c r="A2560" s="286"/>
      <c r="B2560" s="286"/>
      <c r="C2560" s="286"/>
      <c r="D2560" s="285"/>
      <c r="E2560" s="260" t="s">
        <v>619</v>
      </c>
      <c r="F2560" s="259"/>
      <c r="G2560" s="259"/>
      <c r="H2560" s="258"/>
      <c r="I2560" s="255"/>
      <c r="J2560" s="257"/>
      <c r="K2560" s="256">
        <v>0</v>
      </c>
      <c r="L2560" s="201">
        <v>-11.233921171728348</v>
      </c>
      <c r="M2560" s="201">
        <v>415.34755298882715</v>
      </c>
      <c r="N2560" s="201">
        <v>41.094000000000001</v>
      </c>
      <c r="O2560" s="255">
        <v>41.094000000000001</v>
      </c>
      <c r="P2560" s="255">
        <v>415.34755298882715</v>
      </c>
      <c r="Q2560" s="255">
        <v>-11.233921171728348</v>
      </c>
      <c r="R2560" s="256">
        <v>384.07655998178637</v>
      </c>
      <c r="S2560" s="256">
        <v>384.07655998178637</v>
      </c>
      <c r="T2560" s="256"/>
      <c r="U2560" s="170">
        <v>315.59793011538653</v>
      </c>
      <c r="V2560" s="170"/>
      <c r="W2560" s="170"/>
      <c r="X2560" s="168"/>
      <c r="Y2560" s="168"/>
      <c r="Z2560" s="168"/>
      <c r="AA2560" s="169"/>
      <c r="AB2560" s="168"/>
      <c r="AC2560" s="168"/>
      <c r="AD2560" s="168"/>
      <c r="AE2560" s="168"/>
      <c r="AF2560" s="168"/>
      <c r="AG2560" s="168"/>
      <c r="AH2560" s="168"/>
      <c r="AI2560" s="168"/>
      <c r="AJ2560" s="168"/>
      <c r="AK2560" s="168"/>
      <c r="AL2560" s="168"/>
      <c r="AM2560" s="168"/>
      <c r="AN2560" s="168"/>
      <c r="AO2560" s="168"/>
    </row>
    <row r="2561" spans="1:41" x14ac:dyDescent="0.25">
      <c r="A2561" s="286"/>
      <c r="B2561" s="286"/>
      <c r="C2561" s="286"/>
      <c r="D2561" s="285"/>
      <c r="E2561" s="260"/>
      <c r="F2561" s="259"/>
      <c r="G2561" s="259"/>
      <c r="H2561" s="258"/>
      <c r="I2561" s="255"/>
      <c r="J2561" s="257"/>
      <c r="K2561" s="256">
        <v>0</v>
      </c>
      <c r="L2561" s="201">
        <v>-11.233921171728348</v>
      </c>
      <c r="M2561" s="201">
        <v>415.34755298882715</v>
      </c>
      <c r="N2561" s="201">
        <v>41.094000000000001</v>
      </c>
      <c r="O2561" s="255">
        <v>41.094000000000001</v>
      </c>
      <c r="P2561" s="255">
        <v>415.34755298882715</v>
      </c>
      <c r="Q2561" s="255">
        <v>-11.233921171728348</v>
      </c>
      <c r="R2561" s="256">
        <v>384.07655998178637</v>
      </c>
      <c r="S2561" s="256">
        <v>384.07655998178637</v>
      </c>
      <c r="T2561" s="256"/>
      <c r="U2561" s="170">
        <v>315.59793011538653</v>
      </c>
      <c r="V2561" s="170"/>
      <c r="W2561" s="170"/>
      <c r="X2561" s="168"/>
      <c r="Y2561" s="168"/>
      <c r="Z2561" s="168"/>
      <c r="AA2561" s="169"/>
      <c r="AB2561" s="168"/>
      <c r="AC2561" s="168"/>
      <c r="AD2561" s="168"/>
      <c r="AE2561" s="168"/>
      <c r="AF2561" s="168"/>
      <c r="AG2561" s="168"/>
      <c r="AH2561" s="168"/>
      <c r="AI2561" s="168"/>
      <c r="AJ2561" s="168"/>
      <c r="AK2561" s="168"/>
      <c r="AL2561" s="168"/>
      <c r="AM2561" s="168"/>
      <c r="AN2561" s="168"/>
      <c r="AO2561" s="168"/>
    </row>
    <row r="2562" spans="1:41" x14ac:dyDescent="0.25">
      <c r="A2562" s="286"/>
      <c r="B2562" s="286"/>
      <c r="C2562" s="286"/>
      <c r="D2562" s="285"/>
      <c r="E2562" s="260"/>
      <c r="F2562" s="259"/>
      <c r="G2562" s="259" t="s">
        <v>1962</v>
      </c>
      <c r="H2562" s="258"/>
      <c r="I2562" s="255"/>
      <c r="J2562" s="257"/>
      <c r="K2562" s="256">
        <v>9.9516999999999994E-2</v>
      </c>
      <c r="L2562" s="201">
        <v>-11.184162671728348</v>
      </c>
      <c r="M2562" s="201">
        <v>415.34755298882715</v>
      </c>
      <c r="N2562" s="201">
        <v>41.094000000000001</v>
      </c>
      <c r="O2562" s="255">
        <v>41.094000000000001</v>
      </c>
      <c r="P2562" s="255">
        <v>415.34755298882715</v>
      </c>
      <c r="Q2562" s="255">
        <v>-11.134404171728347</v>
      </c>
      <c r="R2562" s="256">
        <v>384.12631848178637</v>
      </c>
      <c r="S2562" s="256">
        <v>384.17607698178637</v>
      </c>
      <c r="T2562" s="256"/>
      <c r="U2562" s="170">
        <v>315.64768861538653</v>
      </c>
      <c r="V2562" s="170"/>
      <c r="W2562" s="170"/>
      <c r="X2562" s="168"/>
      <c r="Y2562" s="168"/>
      <c r="Z2562" s="168"/>
      <c r="AA2562" s="169"/>
      <c r="AB2562" s="168"/>
      <c r="AC2562" s="168"/>
      <c r="AD2562" s="168"/>
      <c r="AE2562" s="168"/>
      <c r="AF2562" s="168"/>
      <c r="AG2562" s="168"/>
      <c r="AH2562" s="168"/>
      <c r="AI2562" s="168"/>
      <c r="AJ2562" s="168"/>
      <c r="AK2562" s="168"/>
      <c r="AL2562" s="168"/>
      <c r="AM2562" s="168"/>
      <c r="AN2562" s="168"/>
      <c r="AO2562" s="168"/>
    </row>
    <row r="2563" spans="1:41" x14ac:dyDescent="0.25">
      <c r="A2563" s="286" t="s">
        <v>2423</v>
      </c>
      <c r="B2563" s="286" t="s">
        <v>2458</v>
      </c>
      <c r="C2563" s="286" t="s">
        <v>2181</v>
      </c>
      <c r="D2563" s="285">
        <v>3844</v>
      </c>
      <c r="E2563" s="260" t="s">
        <v>2448</v>
      </c>
      <c r="F2563" s="259"/>
      <c r="G2563" s="259" t="s">
        <v>2175</v>
      </c>
      <c r="H2563" s="258">
        <v>40</v>
      </c>
      <c r="I2563" s="255"/>
      <c r="J2563" s="257"/>
      <c r="K2563" s="256">
        <v>0.49565599999999999</v>
      </c>
      <c r="L2563" s="201">
        <v>-10.886576171728347</v>
      </c>
      <c r="M2563" s="201">
        <v>415.34755298882715</v>
      </c>
      <c r="N2563" s="201">
        <v>41.094000000000001</v>
      </c>
      <c r="O2563" s="255">
        <v>41.094000000000001</v>
      </c>
      <c r="P2563" s="255">
        <v>415.34755298882715</v>
      </c>
      <c r="Q2563" s="255">
        <v>-10.638748171728347</v>
      </c>
      <c r="R2563" s="256">
        <v>384.42390498178634</v>
      </c>
      <c r="S2563" s="256">
        <v>384.67173298178636</v>
      </c>
      <c r="T2563" s="256"/>
      <c r="U2563" s="170">
        <v>315.94527511538649</v>
      </c>
      <c r="V2563" s="170"/>
      <c r="W2563" s="170"/>
      <c r="X2563" s="168"/>
      <c r="Y2563" s="168"/>
      <c r="Z2563" s="168"/>
      <c r="AA2563" s="169"/>
      <c r="AB2563" s="168"/>
      <c r="AC2563" s="168"/>
      <c r="AD2563" s="168"/>
      <c r="AE2563" s="168"/>
      <c r="AF2563" s="168"/>
      <c r="AG2563" s="168"/>
      <c r="AH2563" s="168"/>
      <c r="AI2563" s="168"/>
      <c r="AJ2563" s="168"/>
      <c r="AK2563" s="168"/>
      <c r="AL2563" s="168"/>
      <c r="AM2563" s="168"/>
      <c r="AN2563" s="168"/>
      <c r="AO2563" s="168"/>
    </row>
    <row r="2564" spans="1:41" x14ac:dyDescent="0.25">
      <c r="A2564" s="286"/>
      <c r="B2564" s="286"/>
      <c r="C2564" s="286"/>
      <c r="D2564" s="285"/>
      <c r="E2564" s="260" t="s">
        <v>619</v>
      </c>
      <c r="F2564" s="259"/>
      <c r="G2564" s="259"/>
      <c r="H2564" s="258"/>
      <c r="I2564" s="255"/>
      <c r="J2564" s="257"/>
      <c r="K2564" s="256">
        <v>0</v>
      </c>
      <c r="L2564" s="201">
        <v>-10.638748171728347</v>
      </c>
      <c r="M2564" s="201">
        <v>415.34755298882715</v>
      </c>
      <c r="N2564" s="201">
        <v>41.094000000000001</v>
      </c>
      <c r="O2564" s="255">
        <v>41.094000000000001</v>
      </c>
      <c r="P2564" s="255">
        <v>415.34755298882715</v>
      </c>
      <c r="Q2564" s="255">
        <v>-10.638748171728347</v>
      </c>
      <c r="R2564" s="256">
        <v>384.67173298178636</v>
      </c>
      <c r="S2564" s="256">
        <v>384.67173298178636</v>
      </c>
      <c r="T2564" s="256"/>
      <c r="U2564" s="170">
        <v>316.19310311538652</v>
      </c>
      <c r="V2564" s="170"/>
      <c r="W2564" s="170"/>
      <c r="X2564" s="168"/>
      <c r="Y2564" s="168"/>
      <c r="Z2564" s="168"/>
      <c r="AA2564" s="169"/>
      <c r="AB2564" s="168"/>
      <c r="AC2564" s="168"/>
      <c r="AD2564" s="168"/>
      <c r="AE2564" s="168"/>
      <c r="AF2564" s="168"/>
      <c r="AG2564" s="168"/>
      <c r="AH2564" s="168"/>
      <c r="AI2564" s="168"/>
      <c r="AJ2564" s="168"/>
      <c r="AK2564" s="168"/>
      <c r="AL2564" s="168"/>
      <c r="AM2564" s="168"/>
      <c r="AN2564" s="168"/>
      <c r="AO2564" s="168"/>
    </row>
    <row r="2565" spans="1:41" x14ac:dyDescent="0.25">
      <c r="A2565" s="286"/>
      <c r="B2565" s="286"/>
      <c r="C2565" s="286"/>
      <c r="D2565" s="285"/>
      <c r="E2565" s="260"/>
      <c r="F2565" s="259"/>
      <c r="G2565" s="259"/>
      <c r="H2565" s="258"/>
      <c r="I2565" s="255"/>
      <c r="J2565" s="257"/>
      <c r="K2565" s="256">
        <v>0</v>
      </c>
      <c r="L2565" s="201">
        <v>-10.638748171728347</v>
      </c>
      <c r="M2565" s="201">
        <v>415.34755298882715</v>
      </c>
      <c r="N2565" s="201">
        <v>41.094000000000001</v>
      </c>
      <c r="O2565" s="255">
        <v>41.094000000000001</v>
      </c>
      <c r="P2565" s="255">
        <v>415.34755298882715</v>
      </c>
      <c r="Q2565" s="255">
        <v>-10.638748171728347</v>
      </c>
      <c r="R2565" s="256">
        <v>384.67173298178636</v>
      </c>
      <c r="S2565" s="256">
        <v>384.67173298178636</v>
      </c>
      <c r="T2565" s="256"/>
      <c r="U2565" s="170">
        <v>316.19310311538652</v>
      </c>
      <c r="V2565" s="170"/>
      <c r="W2565" s="170"/>
      <c r="X2565" s="168"/>
      <c r="Y2565" s="168"/>
      <c r="Z2565" s="168"/>
      <c r="AA2565" s="169"/>
      <c r="AB2565" s="168"/>
      <c r="AC2565" s="168"/>
      <c r="AD2565" s="168"/>
      <c r="AE2565" s="168"/>
      <c r="AF2565" s="168"/>
      <c r="AG2565" s="168"/>
      <c r="AH2565" s="168"/>
      <c r="AI2565" s="168"/>
      <c r="AJ2565" s="168"/>
      <c r="AK2565" s="168"/>
      <c r="AL2565" s="168"/>
      <c r="AM2565" s="168"/>
      <c r="AN2565" s="168"/>
      <c r="AO2565" s="168"/>
    </row>
    <row r="2566" spans="1:41" x14ac:dyDescent="0.25">
      <c r="A2566" s="286"/>
      <c r="B2566" s="286"/>
      <c r="C2566" s="286"/>
      <c r="D2566" s="285"/>
      <c r="E2566" s="260" t="s">
        <v>619</v>
      </c>
      <c r="F2566" s="259"/>
      <c r="G2566" s="259" t="s">
        <v>1962</v>
      </c>
      <c r="H2566" s="258"/>
      <c r="I2566" s="255"/>
      <c r="J2566" s="257"/>
      <c r="K2566" s="256">
        <v>9.9516999999999994E-2</v>
      </c>
      <c r="L2566" s="201">
        <v>-10.588989671728346</v>
      </c>
      <c r="M2566" s="201">
        <v>415.34755298882715</v>
      </c>
      <c r="N2566" s="201">
        <v>41.094000000000001</v>
      </c>
      <c r="O2566" s="255">
        <v>41.094000000000001</v>
      </c>
      <c r="P2566" s="255">
        <v>415.34755298882715</v>
      </c>
      <c r="Q2566" s="255">
        <v>-10.539231171728346</v>
      </c>
      <c r="R2566" s="256">
        <v>384.72149148178636</v>
      </c>
      <c r="S2566" s="256">
        <v>384.77124998178635</v>
      </c>
      <c r="T2566" s="256"/>
      <c r="U2566" s="170">
        <v>316.24286161538652</v>
      </c>
      <c r="V2566" s="170"/>
      <c r="W2566" s="170"/>
      <c r="X2566" s="168"/>
      <c r="Y2566" s="168"/>
      <c r="Z2566" s="168"/>
      <c r="AA2566" s="169"/>
      <c r="AB2566" s="168"/>
      <c r="AC2566" s="168"/>
      <c r="AD2566" s="168"/>
      <c r="AE2566" s="168"/>
      <c r="AF2566" s="168"/>
      <c r="AG2566" s="168"/>
      <c r="AH2566" s="168"/>
      <c r="AI2566" s="168"/>
      <c r="AJ2566" s="168"/>
      <c r="AK2566" s="168"/>
      <c r="AL2566" s="168"/>
      <c r="AM2566" s="168"/>
      <c r="AN2566" s="168"/>
      <c r="AO2566" s="168"/>
    </row>
    <row r="2567" spans="1:41" x14ac:dyDescent="0.25">
      <c r="A2567" s="286" t="s">
        <v>2423</v>
      </c>
      <c r="B2567" s="286" t="s">
        <v>2458</v>
      </c>
      <c r="C2567" s="286" t="s">
        <v>2179</v>
      </c>
      <c r="D2567" s="285">
        <v>3850</v>
      </c>
      <c r="E2567" s="260" t="s">
        <v>2447</v>
      </c>
      <c r="F2567" s="259"/>
      <c r="G2567" s="259" t="s">
        <v>2175</v>
      </c>
      <c r="H2567" s="258">
        <v>40</v>
      </c>
      <c r="I2567" s="255"/>
      <c r="J2567" s="257"/>
      <c r="K2567" s="256">
        <v>0.49565599999999999</v>
      </c>
      <c r="L2567" s="201">
        <v>-10.291403171728346</v>
      </c>
      <c r="M2567" s="201">
        <v>415.34755298882715</v>
      </c>
      <c r="N2567" s="201">
        <v>41.094000000000001</v>
      </c>
      <c r="O2567" s="255">
        <v>41.094000000000001</v>
      </c>
      <c r="P2567" s="255">
        <v>415.34755298882715</v>
      </c>
      <c r="Q2567" s="255">
        <v>-10.043575171728346</v>
      </c>
      <c r="R2567" s="256">
        <v>385.01907798178632</v>
      </c>
      <c r="S2567" s="256">
        <v>385.26690598178635</v>
      </c>
      <c r="T2567" s="256"/>
      <c r="U2567" s="170">
        <v>316.54044811538648</v>
      </c>
      <c r="V2567" s="170"/>
      <c r="W2567" s="170"/>
      <c r="X2567" s="168"/>
      <c r="Y2567" s="168"/>
      <c r="Z2567" s="168"/>
      <c r="AA2567" s="169"/>
      <c r="AB2567" s="168"/>
      <c r="AC2567" s="168"/>
      <c r="AD2567" s="168"/>
      <c r="AE2567" s="168"/>
      <c r="AF2567" s="168"/>
      <c r="AG2567" s="168"/>
      <c r="AH2567" s="168"/>
      <c r="AI2567" s="168"/>
      <c r="AJ2567" s="168"/>
      <c r="AK2567" s="168"/>
      <c r="AL2567" s="168"/>
      <c r="AM2567" s="168"/>
      <c r="AN2567" s="168"/>
      <c r="AO2567" s="168"/>
    </row>
    <row r="2568" spans="1:41" x14ac:dyDescent="0.25">
      <c r="A2568" s="286"/>
      <c r="B2568" s="286"/>
      <c r="C2568" s="286"/>
      <c r="D2568" s="285"/>
      <c r="E2568" s="260" t="s">
        <v>619</v>
      </c>
      <c r="F2568" s="259"/>
      <c r="G2568" s="259"/>
      <c r="H2568" s="258"/>
      <c r="I2568" s="255"/>
      <c r="J2568" s="257"/>
      <c r="K2568" s="256">
        <v>0</v>
      </c>
      <c r="L2568" s="201">
        <v>-10.043575171728346</v>
      </c>
      <c r="M2568" s="201">
        <v>415.34755298882715</v>
      </c>
      <c r="N2568" s="201">
        <v>41.094000000000001</v>
      </c>
      <c r="O2568" s="255">
        <v>41.094000000000001</v>
      </c>
      <c r="P2568" s="255">
        <v>415.34755298882715</v>
      </c>
      <c r="Q2568" s="255">
        <v>-10.043575171728346</v>
      </c>
      <c r="R2568" s="256">
        <v>385.26690598178635</v>
      </c>
      <c r="S2568" s="256">
        <v>385.26690598178635</v>
      </c>
      <c r="T2568" s="256"/>
      <c r="U2568" s="170">
        <v>316.78827611538651</v>
      </c>
      <c r="V2568" s="170"/>
      <c r="W2568" s="170"/>
      <c r="X2568" s="168"/>
      <c r="Y2568" s="168"/>
      <c r="Z2568" s="168"/>
      <c r="AA2568" s="169"/>
      <c r="AB2568" s="168"/>
      <c r="AC2568" s="168"/>
      <c r="AD2568" s="168"/>
      <c r="AE2568" s="168"/>
      <c r="AF2568" s="168"/>
      <c r="AG2568" s="168"/>
      <c r="AH2568" s="168"/>
      <c r="AI2568" s="168"/>
      <c r="AJ2568" s="168"/>
      <c r="AK2568" s="168"/>
      <c r="AL2568" s="168"/>
      <c r="AM2568" s="168"/>
      <c r="AN2568" s="168"/>
      <c r="AO2568" s="168"/>
    </row>
    <row r="2569" spans="1:41" x14ac:dyDescent="0.25">
      <c r="A2569" s="286"/>
      <c r="B2569" s="286"/>
      <c r="C2569" s="286"/>
      <c r="D2569" s="285"/>
      <c r="E2569" s="260"/>
      <c r="F2569" s="259"/>
      <c r="G2569" s="259"/>
      <c r="H2569" s="258"/>
      <c r="I2569" s="255"/>
      <c r="J2569" s="257"/>
      <c r="K2569" s="256">
        <v>0</v>
      </c>
      <c r="L2569" s="201">
        <v>-10.043575171728346</v>
      </c>
      <c r="M2569" s="201">
        <v>415.34755298882715</v>
      </c>
      <c r="N2569" s="201">
        <v>41.094000000000001</v>
      </c>
      <c r="O2569" s="255">
        <v>41.094000000000001</v>
      </c>
      <c r="P2569" s="255">
        <v>415.34755298882715</v>
      </c>
      <c r="Q2569" s="255">
        <v>-10.043575171728346</v>
      </c>
      <c r="R2569" s="256">
        <v>385.26690598178635</v>
      </c>
      <c r="S2569" s="256">
        <v>385.26690598178635</v>
      </c>
      <c r="T2569" s="256"/>
      <c r="U2569" s="170">
        <v>316.78827611538651</v>
      </c>
      <c r="V2569" s="170"/>
      <c r="W2569" s="170"/>
      <c r="X2569" s="168"/>
      <c r="Y2569" s="168"/>
      <c r="Z2569" s="168"/>
      <c r="AA2569" s="169"/>
      <c r="AB2569" s="168"/>
      <c r="AC2569" s="168"/>
      <c r="AD2569" s="168"/>
      <c r="AE2569" s="168"/>
      <c r="AF2569" s="168"/>
      <c r="AG2569" s="168"/>
      <c r="AH2569" s="168"/>
      <c r="AI2569" s="168"/>
      <c r="AJ2569" s="168"/>
      <c r="AK2569" s="168"/>
      <c r="AL2569" s="168"/>
      <c r="AM2569" s="168"/>
      <c r="AN2569" s="168"/>
      <c r="AO2569" s="168"/>
    </row>
    <row r="2570" spans="1:41" x14ac:dyDescent="0.25">
      <c r="A2570" s="286"/>
      <c r="B2570" s="286"/>
      <c r="C2570" s="286"/>
      <c r="D2570" s="285"/>
      <c r="E2570" s="260" t="s">
        <v>619</v>
      </c>
      <c r="F2570" s="259"/>
      <c r="G2570" s="259" t="s">
        <v>1962</v>
      </c>
      <c r="H2570" s="258"/>
      <c r="I2570" s="255"/>
      <c r="J2570" s="257"/>
      <c r="K2570" s="256">
        <v>9.9516999999999994E-2</v>
      </c>
      <c r="L2570" s="201">
        <v>-9.9938166717283465</v>
      </c>
      <c r="M2570" s="201">
        <v>415.34755298882715</v>
      </c>
      <c r="N2570" s="201">
        <v>41.094000000000001</v>
      </c>
      <c r="O2570" s="255">
        <v>41.094000000000001</v>
      </c>
      <c r="P2570" s="255">
        <v>415.34755298882715</v>
      </c>
      <c r="Q2570" s="255">
        <v>-9.9440581717283454</v>
      </c>
      <c r="R2570" s="256">
        <v>385.31666448178635</v>
      </c>
      <c r="S2570" s="256">
        <v>385.36642298178634</v>
      </c>
      <c r="T2570" s="256"/>
      <c r="U2570" s="170">
        <v>316.8380346153865</v>
      </c>
      <c r="V2570" s="170"/>
      <c r="W2570" s="170"/>
      <c r="X2570" s="168"/>
      <c r="Y2570" s="168"/>
      <c r="Z2570" s="168"/>
      <c r="AA2570" s="169"/>
      <c r="AB2570" s="168"/>
      <c r="AC2570" s="168"/>
      <c r="AD2570" s="168"/>
      <c r="AE2570" s="168"/>
      <c r="AF2570" s="168"/>
      <c r="AG2570" s="168"/>
      <c r="AH2570" s="168"/>
      <c r="AI2570" s="168"/>
      <c r="AJ2570" s="168"/>
      <c r="AK2570" s="168"/>
      <c r="AL2570" s="168"/>
      <c r="AM2570" s="168"/>
      <c r="AN2570" s="168"/>
      <c r="AO2570" s="168"/>
    </row>
    <row r="2571" spans="1:41" x14ac:dyDescent="0.25">
      <c r="A2571" s="286" t="s">
        <v>2423</v>
      </c>
      <c r="B2571" s="286" t="s">
        <v>2458</v>
      </c>
      <c r="C2571" s="286" t="s">
        <v>2177</v>
      </c>
      <c r="D2571" s="285">
        <v>3856</v>
      </c>
      <c r="E2571" s="260" t="s">
        <v>2446</v>
      </c>
      <c r="F2571" s="259"/>
      <c r="G2571" s="259" t="s">
        <v>2175</v>
      </c>
      <c r="H2571" s="258">
        <v>40</v>
      </c>
      <c r="I2571" s="255"/>
      <c r="J2571" s="257"/>
      <c r="K2571" s="256">
        <v>0.49565599999999999</v>
      </c>
      <c r="L2571" s="201">
        <v>-9.6962301717283452</v>
      </c>
      <c r="M2571" s="201">
        <v>415.34755298882715</v>
      </c>
      <c r="N2571" s="201">
        <v>41.094000000000001</v>
      </c>
      <c r="O2571" s="255">
        <v>41.094000000000001</v>
      </c>
      <c r="P2571" s="255">
        <v>415.34755298882715</v>
      </c>
      <c r="Q2571" s="255">
        <v>-9.4484021717283451</v>
      </c>
      <c r="R2571" s="256">
        <v>385.61425098178631</v>
      </c>
      <c r="S2571" s="256">
        <v>385.86207898178634</v>
      </c>
      <c r="T2571" s="256"/>
      <c r="U2571" s="170">
        <v>317.13562111538647</v>
      </c>
      <c r="V2571" s="170"/>
      <c r="W2571" s="170"/>
      <c r="X2571" s="168"/>
      <c r="Y2571" s="168"/>
      <c r="Z2571" s="168"/>
      <c r="AA2571" s="169"/>
      <c r="AB2571" s="168"/>
      <c r="AC2571" s="168"/>
      <c r="AD2571" s="168"/>
      <c r="AE2571" s="168"/>
      <c r="AF2571" s="168"/>
      <c r="AG2571" s="168"/>
      <c r="AH2571" s="168"/>
      <c r="AI2571" s="168"/>
      <c r="AJ2571" s="168"/>
      <c r="AK2571" s="168"/>
      <c r="AL2571" s="168"/>
      <c r="AM2571" s="168"/>
      <c r="AN2571" s="168"/>
      <c r="AO2571" s="168"/>
    </row>
    <row r="2572" spans="1:41" x14ac:dyDescent="0.25">
      <c r="A2572" s="286" t="s">
        <v>2423</v>
      </c>
      <c r="B2572" s="286" t="s">
        <v>2458</v>
      </c>
      <c r="C2572" s="286" t="s">
        <v>2174</v>
      </c>
      <c r="D2572" s="285">
        <v>3859</v>
      </c>
      <c r="E2572" s="260" t="s">
        <v>2445</v>
      </c>
      <c r="F2572" s="259"/>
      <c r="G2572" s="259" t="s">
        <v>4278</v>
      </c>
      <c r="H2572" s="258"/>
      <c r="I2572" s="255"/>
      <c r="J2572" s="257"/>
      <c r="K2572" s="256">
        <v>0</v>
      </c>
      <c r="L2572" s="201">
        <v>-9.4484021717283451</v>
      </c>
      <c r="M2572" s="201">
        <v>415.34755298882715</v>
      </c>
      <c r="N2572" s="201">
        <v>41.094000000000001</v>
      </c>
      <c r="O2572" s="255">
        <v>41.094000000000001</v>
      </c>
      <c r="P2572" s="255">
        <v>415.34755298882715</v>
      </c>
      <c r="Q2572" s="255">
        <v>-9.4484021717283451</v>
      </c>
      <c r="R2572" s="256">
        <v>385.86207898178634</v>
      </c>
      <c r="S2572" s="256">
        <v>385.86207898178634</v>
      </c>
      <c r="T2572" s="256"/>
      <c r="U2572" s="170">
        <v>317.3834491153865</v>
      </c>
      <c r="V2572" s="170"/>
      <c r="W2572" s="170"/>
      <c r="X2572" s="168"/>
      <c r="Y2572" s="168"/>
      <c r="Z2572" s="168"/>
      <c r="AA2572" s="169"/>
      <c r="AB2572" s="168"/>
      <c r="AC2572" s="168"/>
      <c r="AD2572" s="168"/>
      <c r="AE2572" s="168"/>
      <c r="AF2572" s="168"/>
      <c r="AG2572" s="168"/>
      <c r="AH2572" s="168"/>
      <c r="AI2572" s="168"/>
      <c r="AJ2572" s="168"/>
      <c r="AK2572" s="168"/>
      <c r="AL2572" s="168"/>
      <c r="AM2572" s="168"/>
      <c r="AN2572" s="168"/>
      <c r="AO2572" s="168"/>
    </row>
    <row r="2573" spans="1:41" x14ac:dyDescent="0.25">
      <c r="A2573" s="286"/>
      <c r="B2573" s="286"/>
      <c r="C2573" s="260"/>
      <c r="D2573" s="261"/>
      <c r="E2573" s="260"/>
      <c r="F2573" s="259"/>
      <c r="G2573" s="259"/>
      <c r="H2573" s="258"/>
      <c r="I2573" s="255"/>
      <c r="J2573" s="257"/>
      <c r="K2573" s="256">
        <v>0</v>
      </c>
      <c r="L2573" s="201">
        <v>-9.4484021717283451</v>
      </c>
      <c r="M2573" s="201">
        <v>415.34755298882715</v>
      </c>
      <c r="N2573" s="201">
        <v>41.094000000000001</v>
      </c>
      <c r="O2573" s="255">
        <v>41.094000000000001</v>
      </c>
      <c r="P2573" s="255">
        <v>415.34755298882715</v>
      </c>
      <c r="Q2573" s="255">
        <v>-9.4484021717283451</v>
      </c>
      <c r="R2573" s="256">
        <v>385.86207898178634</v>
      </c>
      <c r="S2573" s="256">
        <v>385.86207898178634</v>
      </c>
      <c r="T2573" s="256"/>
      <c r="U2573" s="170">
        <v>317.3834491153865</v>
      </c>
      <c r="V2573" s="170"/>
      <c r="W2573" s="170"/>
      <c r="X2573" s="168"/>
      <c r="Y2573" s="168"/>
      <c r="Z2573" s="168"/>
      <c r="AA2573" s="169"/>
      <c r="AB2573" s="168"/>
      <c r="AC2573" s="168"/>
      <c r="AD2573" s="168"/>
      <c r="AE2573" s="168"/>
      <c r="AF2573" s="168"/>
      <c r="AG2573" s="168"/>
      <c r="AH2573" s="168"/>
      <c r="AI2573" s="168"/>
      <c r="AJ2573" s="168"/>
      <c r="AK2573" s="168"/>
      <c r="AL2573" s="168"/>
      <c r="AM2573" s="168"/>
      <c r="AN2573" s="168"/>
      <c r="AO2573" s="168"/>
    </row>
    <row r="2574" spans="1:41" x14ac:dyDescent="0.25">
      <c r="A2574" s="286"/>
      <c r="B2574" s="286"/>
      <c r="C2574" s="286"/>
      <c r="D2574" s="285"/>
      <c r="E2574" s="260"/>
      <c r="F2574" s="259"/>
      <c r="G2574" s="259"/>
      <c r="H2574" s="258"/>
      <c r="I2574" s="255"/>
      <c r="J2574" s="257"/>
      <c r="K2574" s="256">
        <v>0.16770400000000002</v>
      </c>
      <c r="L2574" s="201">
        <v>-9.3645501717283448</v>
      </c>
      <c r="M2574" s="201">
        <v>415.34755298882715</v>
      </c>
      <c r="N2574" s="201">
        <v>41.094000000000001</v>
      </c>
      <c r="O2574" s="255">
        <v>41.094000000000001</v>
      </c>
      <c r="P2574" s="255">
        <v>415.34755298882715</v>
      </c>
      <c r="Q2574" s="255">
        <v>-9.2806981717283445</v>
      </c>
      <c r="R2574" s="256">
        <v>385.94593098178638</v>
      </c>
      <c r="S2574" s="256">
        <v>386.02978298178635</v>
      </c>
      <c r="T2574" s="263"/>
      <c r="U2574" s="170">
        <v>317.46730111538653</v>
      </c>
      <c r="V2574" s="170"/>
      <c r="W2574" s="170"/>
      <c r="X2574" s="168"/>
      <c r="Y2574" s="168"/>
      <c r="Z2574" s="168"/>
      <c r="AA2574" s="169"/>
      <c r="AB2574" s="168"/>
      <c r="AC2574" s="168"/>
      <c r="AD2574" s="168"/>
      <c r="AE2574" s="168"/>
      <c r="AF2574" s="168"/>
      <c r="AG2574" s="168"/>
      <c r="AH2574" s="168"/>
      <c r="AI2574" s="168"/>
      <c r="AJ2574" s="168"/>
      <c r="AK2574" s="168"/>
      <c r="AL2574" s="168"/>
      <c r="AM2574" s="168"/>
      <c r="AN2574" s="168"/>
      <c r="AO2574" s="168"/>
    </row>
    <row r="2575" spans="1:41" x14ac:dyDescent="0.25">
      <c r="A2575" s="260" t="s">
        <v>2423</v>
      </c>
      <c r="B2575" s="260" t="s">
        <v>2458</v>
      </c>
      <c r="C2575" s="260" t="s">
        <v>1981</v>
      </c>
      <c r="D2575" s="261">
        <v>3861</v>
      </c>
      <c r="E2575" s="255" t="s">
        <v>2444</v>
      </c>
      <c r="F2575" s="265"/>
      <c r="G2575" s="265" t="s">
        <v>1978</v>
      </c>
      <c r="H2575" s="284">
        <v>40</v>
      </c>
      <c r="I2575" s="255"/>
      <c r="J2575" s="257"/>
      <c r="K2575" s="255">
        <v>5.7403999999999997E-2</v>
      </c>
      <c r="L2575" s="201">
        <v>-9.2519961717283437</v>
      </c>
      <c r="M2575" s="201">
        <v>415.34755298882715</v>
      </c>
      <c r="N2575" s="201">
        <v>41.094000000000001</v>
      </c>
      <c r="O2575" s="255">
        <v>41.094000000000001</v>
      </c>
      <c r="P2575" s="255">
        <v>415.34755298882715</v>
      </c>
      <c r="Q2575" s="255">
        <v>-9.2232941717283445</v>
      </c>
      <c r="R2575" s="255">
        <v>386.05848498178636</v>
      </c>
      <c r="S2575" s="255">
        <v>386.08718698178637</v>
      </c>
      <c r="T2575" s="255"/>
      <c r="U2575" s="170">
        <v>317.57985511538652</v>
      </c>
      <c r="V2575" s="170"/>
      <c r="W2575" s="170"/>
      <c r="X2575" s="168"/>
      <c r="Y2575" s="168"/>
      <c r="Z2575" s="168"/>
      <c r="AA2575" s="169"/>
      <c r="AB2575" s="168"/>
      <c r="AC2575" s="168"/>
      <c r="AD2575" s="168"/>
      <c r="AE2575" s="168"/>
      <c r="AF2575" s="168"/>
      <c r="AG2575" s="168"/>
      <c r="AH2575" s="168"/>
      <c r="AI2575" s="168"/>
      <c r="AJ2575" s="168"/>
      <c r="AK2575" s="168"/>
      <c r="AL2575" s="168"/>
      <c r="AM2575" s="168"/>
      <c r="AN2575" s="168"/>
      <c r="AO2575" s="168"/>
    </row>
    <row r="2576" spans="1:41" x14ac:dyDescent="0.25">
      <c r="A2576" s="280"/>
      <c r="B2576" s="280"/>
      <c r="C2576" s="280"/>
      <c r="D2576" s="279"/>
      <c r="E2576" s="280" t="s">
        <v>619</v>
      </c>
      <c r="F2576" s="277"/>
      <c r="G2576" s="277" t="s">
        <v>1962</v>
      </c>
      <c r="H2576" s="276">
        <v>40</v>
      </c>
      <c r="I2576" s="274"/>
      <c r="J2576" s="275"/>
      <c r="K2576" s="274">
        <v>0.103502</v>
      </c>
      <c r="L2576" s="201">
        <v>-9.1715431717283451</v>
      </c>
      <c r="M2576" s="201">
        <v>415.34755298882715</v>
      </c>
      <c r="N2576" s="201">
        <v>41.094000000000001</v>
      </c>
      <c r="O2576" s="273">
        <v>41.094000000000001</v>
      </c>
      <c r="P2576" s="273">
        <v>415.34755298882715</v>
      </c>
      <c r="Q2576" s="273">
        <v>-9.1197921717283439</v>
      </c>
      <c r="R2576" s="273">
        <v>386.13893798178634</v>
      </c>
      <c r="S2576" s="273">
        <v>386.19068898178637</v>
      </c>
      <c r="T2576" s="273"/>
      <c r="U2576" s="170">
        <v>317.6603081153865</v>
      </c>
      <c r="V2576" s="170"/>
      <c r="W2576" s="170"/>
      <c r="X2576" s="168"/>
      <c r="Y2576" s="168"/>
      <c r="Z2576" s="168"/>
      <c r="AA2576" s="169"/>
      <c r="AB2576" s="168"/>
      <c r="AC2576" s="168"/>
      <c r="AD2576" s="168"/>
      <c r="AE2576" s="168"/>
      <c r="AF2576" s="168"/>
      <c r="AG2576" s="168"/>
      <c r="AH2576" s="168"/>
      <c r="AI2576" s="168"/>
      <c r="AJ2576" s="168"/>
      <c r="AK2576" s="168"/>
      <c r="AL2576" s="168"/>
      <c r="AM2576" s="168"/>
      <c r="AN2576" s="168"/>
      <c r="AO2576" s="168"/>
    </row>
    <row r="2577" spans="1:41" x14ac:dyDescent="0.25">
      <c r="A2577" s="280" t="s">
        <v>2423</v>
      </c>
      <c r="B2577" s="280" t="s">
        <v>2443</v>
      </c>
      <c r="C2577" s="280" t="s">
        <v>111</v>
      </c>
      <c r="D2577" s="279">
        <v>3862</v>
      </c>
      <c r="E2577" s="278" t="s">
        <v>1455</v>
      </c>
      <c r="F2577" s="277" t="s">
        <v>2169</v>
      </c>
      <c r="G2577" s="277" t="s">
        <v>1951</v>
      </c>
      <c r="H2577" s="276"/>
      <c r="I2577" s="273"/>
      <c r="J2577" s="275"/>
      <c r="K2577" s="274">
        <v>0</v>
      </c>
      <c r="L2577" s="201">
        <v>-9.1197921717283439</v>
      </c>
      <c r="M2577" s="201">
        <v>415.34755298882715</v>
      </c>
      <c r="N2577" s="201">
        <v>41.094000000000001</v>
      </c>
      <c r="O2577" s="273">
        <v>41.094000000000001</v>
      </c>
      <c r="P2577" s="273">
        <v>415.34755298882715</v>
      </c>
      <c r="Q2577" s="273">
        <v>-9.1197921717283439</v>
      </c>
      <c r="R2577" s="273">
        <v>386.19068898178637</v>
      </c>
      <c r="S2577" s="273">
        <v>386.19068898178637</v>
      </c>
      <c r="T2577" s="273"/>
      <c r="U2577" s="170">
        <v>317.71205911538652</v>
      </c>
      <c r="V2577" s="170"/>
      <c r="W2577" s="170"/>
      <c r="X2577" s="168"/>
      <c r="Y2577" s="168"/>
      <c r="Z2577" s="168"/>
      <c r="AA2577" s="169"/>
      <c r="AB2577" s="168"/>
      <c r="AC2577" s="168"/>
      <c r="AD2577" s="168"/>
      <c r="AE2577" s="168"/>
      <c r="AF2577" s="168"/>
      <c r="AG2577" s="168"/>
      <c r="AH2577" s="168"/>
      <c r="AI2577" s="168"/>
      <c r="AJ2577" s="168"/>
      <c r="AK2577" s="168"/>
      <c r="AL2577" s="168"/>
      <c r="AM2577" s="168"/>
      <c r="AN2577" s="168"/>
      <c r="AO2577" s="168"/>
    </row>
    <row r="2578" spans="1:41" x14ac:dyDescent="0.25">
      <c r="A2578" s="280"/>
      <c r="B2578" s="280"/>
      <c r="C2578" s="280"/>
      <c r="D2578" s="279"/>
      <c r="E2578" s="283" t="s">
        <v>619</v>
      </c>
      <c r="F2578" s="277"/>
      <c r="G2578" s="277" t="s">
        <v>1969</v>
      </c>
      <c r="H2578" s="282"/>
      <c r="I2578" s="281"/>
      <c r="J2578" s="275"/>
      <c r="K2578" s="274">
        <v>0.14528199999999999</v>
      </c>
      <c r="L2578" s="201">
        <v>-9.0471511717283448</v>
      </c>
      <c r="M2578" s="201">
        <v>415.34755298882715</v>
      </c>
      <c r="N2578" s="201">
        <v>41.094000000000001</v>
      </c>
      <c r="O2578" s="273">
        <v>41.094000000000001</v>
      </c>
      <c r="P2578" s="273">
        <v>415.34755298882715</v>
      </c>
      <c r="Q2578" s="273">
        <v>-8.974510171728344</v>
      </c>
      <c r="R2578" s="273">
        <v>386.2633299817864</v>
      </c>
      <c r="S2578" s="273">
        <v>386.33597098178637</v>
      </c>
      <c r="T2578" s="273"/>
      <c r="U2578" s="170">
        <v>317.78470011538656</v>
      </c>
      <c r="V2578" s="170"/>
      <c r="W2578" s="170"/>
      <c r="X2578" s="168"/>
      <c r="Y2578" s="168"/>
      <c r="Z2578" s="168"/>
      <c r="AA2578" s="169"/>
      <c r="AB2578" s="168"/>
      <c r="AC2578" s="168"/>
      <c r="AD2578" s="168"/>
      <c r="AE2578" s="168"/>
      <c r="AF2578" s="168"/>
      <c r="AG2578" s="168"/>
      <c r="AH2578" s="168"/>
      <c r="AI2578" s="168"/>
      <c r="AJ2578" s="168"/>
      <c r="AK2578" s="168"/>
      <c r="AL2578" s="168"/>
      <c r="AM2578" s="168"/>
      <c r="AN2578" s="168"/>
      <c r="AO2578" s="168"/>
    </row>
    <row r="2579" spans="1:41" x14ac:dyDescent="0.25">
      <c r="A2579" s="280" t="s">
        <v>2423</v>
      </c>
      <c r="B2579" s="280" t="s">
        <v>2443</v>
      </c>
      <c r="C2579" s="280" t="s">
        <v>2087</v>
      </c>
      <c r="D2579" s="279">
        <v>3863</v>
      </c>
      <c r="E2579" s="278" t="s">
        <v>2442</v>
      </c>
      <c r="F2579" s="277"/>
      <c r="G2579" s="277" t="s">
        <v>2085</v>
      </c>
      <c r="H2579" s="276"/>
      <c r="I2579" s="273"/>
      <c r="J2579" s="275"/>
      <c r="K2579" s="274">
        <v>0</v>
      </c>
      <c r="L2579" s="201">
        <v>-8.974510171728344</v>
      </c>
      <c r="M2579" s="201">
        <v>415.34755298882715</v>
      </c>
      <c r="N2579" s="201">
        <v>41.094000000000001</v>
      </c>
      <c r="O2579" s="273">
        <v>41.094000000000001</v>
      </c>
      <c r="P2579" s="273">
        <v>415.34755298882715</v>
      </c>
      <c r="Q2579" s="273">
        <v>-8.974510171728344</v>
      </c>
      <c r="R2579" s="273">
        <v>386.33597098178637</v>
      </c>
      <c r="S2579" s="273">
        <v>386.33597098178637</v>
      </c>
      <c r="T2579" s="273"/>
      <c r="U2579" s="170">
        <v>317.85734111538653</v>
      </c>
      <c r="V2579" s="170"/>
      <c r="W2579" s="170"/>
      <c r="X2579" s="168"/>
      <c r="Y2579" s="168"/>
      <c r="Z2579" s="168"/>
      <c r="AA2579" s="169"/>
      <c r="AB2579" s="168"/>
      <c r="AC2579" s="168"/>
      <c r="AD2579" s="168"/>
      <c r="AE2579" s="168"/>
      <c r="AF2579" s="168"/>
      <c r="AG2579" s="168"/>
      <c r="AH2579" s="168"/>
      <c r="AI2579" s="168"/>
      <c r="AJ2579" s="168"/>
      <c r="AK2579" s="168"/>
      <c r="AL2579" s="168"/>
      <c r="AM2579" s="168"/>
      <c r="AN2579" s="168"/>
      <c r="AO2579" s="168"/>
    </row>
    <row r="2580" spans="1:41" x14ac:dyDescent="0.25">
      <c r="A2580" s="280"/>
      <c r="B2580" s="280"/>
      <c r="C2580" s="280"/>
      <c r="D2580" s="279"/>
      <c r="E2580" s="283" t="s">
        <v>619</v>
      </c>
      <c r="F2580" s="277"/>
      <c r="G2580" s="277" t="s">
        <v>1969</v>
      </c>
      <c r="H2580" s="282"/>
      <c r="I2580" s="281"/>
      <c r="J2580" s="275"/>
      <c r="K2580" s="274">
        <v>0</v>
      </c>
      <c r="L2580" s="201">
        <v>-8.974510171728344</v>
      </c>
      <c r="M2580" s="201">
        <v>415.34755298882715</v>
      </c>
      <c r="N2580" s="201">
        <v>41.094000000000001</v>
      </c>
      <c r="O2580" s="273">
        <v>41.094000000000001</v>
      </c>
      <c r="P2580" s="273">
        <v>415.34755298882715</v>
      </c>
      <c r="Q2580" s="273">
        <v>-8.974510171728344</v>
      </c>
      <c r="R2580" s="273">
        <v>386.33597098178637</v>
      </c>
      <c r="S2580" s="273">
        <v>386.33597098178637</v>
      </c>
      <c r="T2580" s="273"/>
      <c r="U2580" s="170">
        <v>317.85734111538653</v>
      </c>
      <c r="V2580" s="170"/>
      <c r="W2580" s="170"/>
      <c r="X2580" s="168"/>
      <c r="Y2580" s="168"/>
      <c r="Z2580" s="168"/>
      <c r="AA2580" s="169"/>
      <c r="AB2580" s="168"/>
      <c r="AC2580" s="168"/>
      <c r="AD2580" s="168"/>
      <c r="AE2580" s="168"/>
      <c r="AF2580" s="168"/>
      <c r="AG2580" s="168"/>
      <c r="AH2580" s="168"/>
      <c r="AI2580" s="168"/>
      <c r="AJ2580" s="168"/>
      <c r="AK2580" s="168"/>
      <c r="AL2580" s="168"/>
      <c r="AM2580" s="168"/>
      <c r="AN2580" s="168"/>
      <c r="AO2580" s="168"/>
    </row>
    <row r="2581" spans="1:41" x14ac:dyDescent="0.25">
      <c r="A2581" s="280" t="s">
        <v>2423</v>
      </c>
      <c r="B2581" s="280" t="s">
        <v>2443</v>
      </c>
      <c r="C2581" s="280" t="s">
        <v>1990</v>
      </c>
      <c r="D2581" s="279">
        <v>3863</v>
      </c>
      <c r="E2581" s="278" t="s">
        <v>2441</v>
      </c>
      <c r="F2581" s="277" t="s">
        <v>1988</v>
      </c>
      <c r="G2581" s="277" t="s">
        <v>1987</v>
      </c>
      <c r="H2581" s="276"/>
      <c r="I2581" s="273"/>
      <c r="J2581" s="275"/>
      <c r="K2581" s="274">
        <v>0</v>
      </c>
      <c r="L2581" s="201">
        <v>-8.974510171728344</v>
      </c>
      <c r="M2581" s="201">
        <v>415.34755298882715</v>
      </c>
      <c r="N2581" s="201">
        <v>41.094000000000001</v>
      </c>
      <c r="O2581" s="273">
        <v>41.094000000000001</v>
      </c>
      <c r="P2581" s="273">
        <v>415.34755298882715</v>
      </c>
      <c r="Q2581" s="273">
        <v>-8.974510171728344</v>
      </c>
      <c r="R2581" s="273">
        <v>386.33597098178637</v>
      </c>
      <c r="S2581" s="273">
        <v>386.33597098178637</v>
      </c>
      <c r="T2581" s="273"/>
      <c r="U2581" s="170">
        <v>317.85734111538653</v>
      </c>
      <c r="V2581" s="170"/>
      <c r="W2581" s="170"/>
      <c r="X2581" s="168"/>
      <c r="Y2581" s="168"/>
      <c r="Z2581" s="168"/>
      <c r="AA2581" s="169"/>
      <c r="AB2581" s="168"/>
      <c r="AC2581" s="168"/>
      <c r="AD2581" s="168"/>
      <c r="AE2581" s="168"/>
      <c r="AF2581" s="168"/>
      <c r="AG2581" s="168"/>
      <c r="AH2581" s="168"/>
      <c r="AI2581" s="168"/>
      <c r="AJ2581" s="168"/>
      <c r="AK2581" s="168"/>
      <c r="AL2581" s="168"/>
      <c r="AM2581" s="168"/>
      <c r="AN2581" s="168"/>
      <c r="AO2581" s="168"/>
    </row>
    <row r="2582" spans="1:41" x14ac:dyDescent="0.25">
      <c r="A2582" s="280"/>
      <c r="B2582" s="280"/>
      <c r="C2582" s="280"/>
      <c r="D2582" s="279"/>
      <c r="E2582" s="278" t="s">
        <v>619</v>
      </c>
      <c r="F2582" s="277"/>
      <c r="G2582" s="277" t="s">
        <v>1962</v>
      </c>
      <c r="H2582" s="276">
        <v>40</v>
      </c>
      <c r="I2582" s="273"/>
      <c r="J2582" s="275"/>
      <c r="K2582" s="274">
        <v>0.13121600000000003</v>
      </c>
      <c r="L2582" s="201">
        <v>-8.908902171728343</v>
      </c>
      <c r="M2582" s="201">
        <v>415.34755298882715</v>
      </c>
      <c r="N2582" s="201">
        <v>41.094000000000001</v>
      </c>
      <c r="O2582" s="273">
        <v>41.094000000000001</v>
      </c>
      <c r="P2582" s="273">
        <v>415.34755298882715</v>
      </c>
      <c r="Q2582" s="273">
        <v>-8.8432941717283438</v>
      </c>
      <c r="R2582" s="273">
        <v>386.40157898178637</v>
      </c>
      <c r="S2582" s="273">
        <v>386.46718698178637</v>
      </c>
      <c r="T2582" s="273"/>
      <c r="U2582" s="170">
        <v>317.92294911538653</v>
      </c>
      <c r="V2582" s="170"/>
      <c r="W2582" s="170"/>
      <c r="X2582" s="170"/>
      <c r="Y2582" s="168"/>
      <c r="Z2582" s="168"/>
      <c r="AA2582" s="169"/>
      <c r="AB2582" s="168"/>
      <c r="AC2582" s="168"/>
      <c r="AD2582" s="168"/>
      <c r="AE2582" s="168"/>
      <c r="AF2582" s="168"/>
      <c r="AG2582" s="168"/>
      <c r="AH2582" s="168"/>
      <c r="AI2582" s="168"/>
      <c r="AJ2582" s="168"/>
      <c r="AK2582" s="168"/>
      <c r="AL2582" s="168"/>
      <c r="AM2582" s="168"/>
      <c r="AN2582" s="168"/>
      <c r="AO2582" s="168"/>
    </row>
    <row r="2583" spans="1:41" x14ac:dyDescent="0.25">
      <c r="A2583" s="260" t="s">
        <v>2423</v>
      </c>
      <c r="B2583" s="260" t="s">
        <v>2440</v>
      </c>
      <c r="C2583" s="260" t="s">
        <v>1981</v>
      </c>
      <c r="D2583" s="261">
        <v>3865</v>
      </c>
      <c r="E2583" s="255" t="s">
        <v>2439</v>
      </c>
      <c r="F2583" s="265"/>
      <c r="G2583" s="265" t="s">
        <v>1978</v>
      </c>
      <c r="H2583" s="284">
        <v>40</v>
      </c>
      <c r="I2583" s="255"/>
      <c r="J2583" s="257"/>
      <c r="K2583" s="255">
        <v>5.7403999999999997E-2</v>
      </c>
      <c r="L2583" s="201">
        <v>-8.8145921717283429</v>
      </c>
      <c r="M2583" s="201">
        <v>415.34755298882715</v>
      </c>
      <c r="N2583" s="201">
        <v>41.094000000000001</v>
      </c>
      <c r="O2583" s="255">
        <v>41.094000000000001</v>
      </c>
      <c r="P2583" s="255">
        <v>415.34755298882715</v>
      </c>
      <c r="Q2583" s="255">
        <v>-8.7858901717283437</v>
      </c>
      <c r="R2583" s="255">
        <v>386.49588898178638</v>
      </c>
      <c r="S2583" s="255">
        <v>386.52459098178639</v>
      </c>
      <c r="T2583" s="255"/>
      <c r="U2583" s="170">
        <v>318.01725911538654</v>
      </c>
      <c r="V2583" s="170"/>
      <c r="W2583" s="170"/>
      <c r="X2583" s="168"/>
      <c r="Y2583" s="168"/>
      <c r="Z2583" s="168"/>
      <c r="AA2583" s="169"/>
      <c r="AB2583" s="168"/>
      <c r="AC2583" s="168"/>
      <c r="AD2583" s="168"/>
      <c r="AE2583" s="168"/>
      <c r="AF2583" s="168"/>
      <c r="AG2583" s="168"/>
      <c r="AH2583" s="168"/>
      <c r="AI2583" s="168"/>
      <c r="AJ2583" s="168"/>
      <c r="AK2583" s="168"/>
      <c r="AL2583" s="168"/>
      <c r="AM2583" s="168"/>
      <c r="AN2583" s="168"/>
      <c r="AO2583" s="168"/>
    </row>
    <row r="2584" spans="1:41" x14ac:dyDescent="0.25">
      <c r="A2584" s="286"/>
      <c r="B2584" s="286"/>
      <c r="C2584" s="286"/>
      <c r="D2584" s="285"/>
      <c r="E2584" s="260" t="s">
        <v>619</v>
      </c>
      <c r="F2584" s="259"/>
      <c r="G2584" s="259" t="s">
        <v>2198</v>
      </c>
      <c r="H2584" s="258"/>
      <c r="I2584" s="255"/>
      <c r="J2584" s="257"/>
      <c r="K2584" s="256">
        <v>0.16770400000000002</v>
      </c>
      <c r="L2584" s="201">
        <v>-8.7020381717283435</v>
      </c>
      <c r="M2584" s="201">
        <v>415.34755298882715</v>
      </c>
      <c r="N2584" s="201">
        <v>41.094000000000001</v>
      </c>
      <c r="O2584" s="255">
        <v>41.094000000000001</v>
      </c>
      <c r="P2584" s="255">
        <v>415.34755298882715</v>
      </c>
      <c r="Q2584" s="255">
        <v>-8.6181861717283432</v>
      </c>
      <c r="R2584" s="256">
        <v>386.60844298178642</v>
      </c>
      <c r="S2584" s="256">
        <v>386.6922949817864</v>
      </c>
      <c r="T2584" s="263"/>
      <c r="U2584" s="170">
        <v>318.12981311538658</v>
      </c>
      <c r="V2584" s="170"/>
      <c r="W2584" s="170"/>
      <c r="X2584" s="168"/>
      <c r="Y2584" s="168"/>
      <c r="Z2584" s="168"/>
      <c r="AA2584" s="169"/>
      <c r="AB2584" s="168"/>
      <c r="AC2584" s="168"/>
      <c r="AD2584" s="168"/>
      <c r="AE2584" s="168"/>
      <c r="AF2584" s="168"/>
      <c r="AG2584" s="168"/>
      <c r="AH2584" s="168"/>
      <c r="AI2584" s="168"/>
      <c r="AJ2584" s="168"/>
      <c r="AK2584" s="168"/>
      <c r="AL2584" s="168"/>
      <c r="AM2584" s="168"/>
      <c r="AN2584" s="168"/>
      <c r="AO2584" s="168"/>
    </row>
    <row r="2585" spans="1:41" x14ac:dyDescent="0.25">
      <c r="A2585" s="286" t="s">
        <v>2423</v>
      </c>
      <c r="B2585" s="286" t="s">
        <v>2440</v>
      </c>
      <c r="C2585" s="286" t="s">
        <v>2197</v>
      </c>
      <c r="D2585" s="285">
        <v>3869</v>
      </c>
      <c r="E2585" s="260" t="s">
        <v>2438</v>
      </c>
      <c r="F2585" s="259"/>
      <c r="G2585" s="259" t="s">
        <v>2175</v>
      </c>
      <c r="H2585" s="258">
        <v>40</v>
      </c>
      <c r="I2585" s="255"/>
      <c r="J2585" s="257"/>
      <c r="K2585" s="256">
        <v>0.49565599999999999</v>
      </c>
      <c r="L2585" s="201">
        <v>-8.3703581717283431</v>
      </c>
      <c r="M2585" s="201">
        <v>415.34755298882715</v>
      </c>
      <c r="N2585" s="201">
        <v>41.094000000000001</v>
      </c>
      <c r="O2585" s="255">
        <v>41.094000000000001</v>
      </c>
      <c r="P2585" s="255">
        <v>415.34755298882715</v>
      </c>
      <c r="Q2585" s="255">
        <v>-8.1225301717283429</v>
      </c>
      <c r="R2585" s="256">
        <v>386.94012298178637</v>
      </c>
      <c r="S2585" s="256">
        <v>387.1879509817864</v>
      </c>
      <c r="T2585" s="256"/>
      <c r="U2585" s="170">
        <v>318.46149311538653</v>
      </c>
      <c r="V2585" s="170"/>
      <c r="W2585" s="170"/>
      <c r="X2585" s="168"/>
      <c r="Y2585" s="168"/>
      <c r="Z2585" s="168"/>
      <c r="AA2585" s="169"/>
      <c r="AB2585" s="168"/>
      <c r="AC2585" s="168"/>
      <c r="AD2585" s="168"/>
      <c r="AE2585" s="168"/>
      <c r="AF2585" s="168"/>
      <c r="AG2585" s="168"/>
      <c r="AH2585" s="168"/>
      <c r="AI2585" s="168"/>
      <c r="AJ2585" s="168"/>
      <c r="AK2585" s="168"/>
      <c r="AL2585" s="168"/>
      <c r="AM2585" s="168"/>
      <c r="AN2585" s="168"/>
      <c r="AO2585" s="168"/>
    </row>
    <row r="2586" spans="1:41" x14ac:dyDescent="0.25">
      <c r="A2586" s="286" t="s">
        <v>2423</v>
      </c>
      <c r="B2586" s="286" t="s">
        <v>2440</v>
      </c>
      <c r="C2586" s="286" t="s">
        <v>859</v>
      </c>
      <c r="D2586" s="285">
        <v>3872</v>
      </c>
      <c r="E2586" s="260" t="s">
        <v>1867</v>
      </c>
      <c r="F2586" s="259" t="s">
        <v>4275</v>
      </c>
      <c r="G2586" s="259" t="s">
        <v>4276</v>
      </c>
      <c r="H2586" s="258"/>
      <c r="I2586" s="255"/>
      <c r="J2586" s="257"/>
      <c r="K2586" s="256">
        <v>0</v>
      </c>
      <c r="L2586" s="201">
        <v>-8.1225301717283429</v>
      </c>
      <c r="M2586" s="201">
        <v>415.34755298882715</v>
      </c>
      <c r="N2586" s="201">
        <v>41.094000000000001</v>
      </c>
      <c r="O2586" s="255">
        <v>41.094000000000001</v>
      </c>
      <c r="P2586" s="255">
        <v>415.34755298882715</v>
      </c>
      <c r="Q2586" s="255">
        <v>-8.1225301717283429</v>
      </c>
      <c r="R2586" s="256">
        <v>387.1879509817864</v>
      </c>
      <c r="S2586" s="256">
        <v>387.1879509817864</v>
      </c>
      <c r="T2586" s="256"/>
      <c r="U2586" s="170">
        <v>318.70932111538656</v>
      </c>
      <c r="V2586" s="170"/>
      <c r="W2586" s="170"/>
      <c r="X2586" s="168"/>
      <c r="Y2586" s="168"/>
      <c r="Z2586" s="168"/>
      <c r="AA2586" s="169"/>
      <c r="AB2586" s="168"/>
      <c r="AC2586" s="168"/>
      <c r="AD2586" s="168"/>
      <c r="AE2586" s="168"/>
      <c r="AF2586" s="168"/>
      <c r="AG2586" s="168"/>
      <c r="AH2586" s="168"/>
      <c r="AI2586" s="168"/>
      <c r="AJ2586" s="168"/>
      <c r="AK2586" s="168"/>
      <c r="AL2586" s="168"/>
      <c r="AM2586" s="168"/>
      <c r="AN2586" s="168"/>
      <c r="AO2586" s="168"/>
    </row>
    <row r="2587" spans="1:41" x14ac:dyDescent="0.25">
      <c r="A2587" s="286"/>
      <c r="B2587" s="286"/>
      <c r="C2587" s="286"/>
      <c r="D2587" s="285"/>
      <c r="E2587" s="260"/>
      <c r="F2587" s="259"/>
      <c r="G2587" s="259"/>
      <c r="H2587" s="258"/>
      <c r="I2587" s="255"/>
      <c r="J2587" s="257"/>
      <c r="K2587" s="256">
        <v>0</v>
      </c>
      <c r="L2587" s="201">
        <v>-8.1225301717283429</v>
      </c>
      <c r="M2587" s="201">
        <v>415.34755298882715</v>
      </c>
      <c r="N2587" s="201">
        <v>41.094000000000001</v>
      </c>
      <c r="O2587" s="255">
        <v>41.094000000000001</v>
      </c>
      <c r="P2587" s="255">
        <v>415.34755298882715</v>
      </c>
      <c r="Q2587" s="255">
        <v>-8.1225301717283429</v>
      </c>
      <c r="R2587" s="256">
        <v>387.1879509817864</v>
      </c>
      <c r="S2587" s="256">
        <v>387.1879509817864</v>
      </c>
      <c r="T2587" s="256"/>
      <c r="U2587" s="170">
        <v>318.70932111538656</v>
      </c>
      <c r="V2587" s="170"/>
      <c r="W2587" s="170"/>
      <c r="X2587" s="168"/>
      <c r="Y2587" s="168"/>
      <c r="Z2587" s="168"/>
      <c r="AA2587" s="169"/>
      <c r="AB2587" s="168"/>
      <c r="AC2587" s="168"/>
      <c r="AD2587" s="168"/>
      <c r="AE2587" s="168"/>
      <c r="AF2587" s="168"/>
      <c r="AG2587" s="168"/>
      <c r="AH2587" s="168"/>
      <c r="AI2587" s="168"/>
      <c r="AJ2587" s="168"/>
      <c r="AK2587" s="168"/>
      <c r="AL2587" s="168"/>
      <c r="AM2587" s="168"/>
      <c r="AN2587" s="168"/>
      <c r="AO2587" s="168"/>
    </row>
    <row r="2588" spans="1:41" x14ac:dyDescent="0.25">
      <c r="A2588" s="286"/>
      <c r="B2588" s="286"/>
      <c r="C2588" s="286"/>
      <c r="D2588" s="285"/>
      <c r="E2588" s="260" t="s">
        <v>619</v>
      </c>
      <c r="F2588" s="259"/>
      <c r="G2588" s="259" t="s">
        <v>1962</v>
      </c>
      <c r="H2588" s="258"/>
      <c r="I2588" s="255"/>
      <c r="J2588" s="257"/>
      <c r="K2588" s="256">
        <v>9.9516999999999994E-2</v>
      </c>
      <c r="L2588" s="201">
        <v>-8.0727716717283435</v>
      </c>
      <c r="M2588" s="201">
        <v>415.34755298882715</v>
      </c>
      <c r="N2588" s="201">
        <v>41.094000000000001</v>
      </c>
      <c r="O2588" s="255">
        <v>41.094000000000001</v>
      </c>
      <c r="P2588" s="255">
        <v>415.34755298882715</v>
      </c>
      <c r="Q2588" s="255">
        <v>-8.0230131717283424</v>
      </c>
      <c r="R2588" s="256">
        <v>387.2377094817864</v>
      </c>
      <c r="S2588" s="256">
        <v>387.28746798178639</v>
      </c>
      <c r="T2588" s="256"/>
      <c r="U2588" s="170">
        <v>318.75907961538655</v>
      </c>
      <c r="V2588" s="170"/>
      <c r="W2588" s="170"/>
      <c r="X2588" s="168"/>
      <c r="Y2588" s="168"/>
      <c r="Z2588" s="168"/>
      <c r="AA2588" s="169"/>
      <c r="AB2588" s="168"/>
      <c r="AC2588" s="168"/>
      <c r="AD2588" s="168"/>
      <c r="AE2588" s="168"/>
      <c r="AF2588" s="168"/>
      <c r="AG2588" s="168"/>
      <c r="AH2588" s="168"/>
      <c r="AI2588" s="168"/>
      <c r="AJ2588" s="168"/>
      <c r="AK2588" s="168"/>
      <c r="AL2588" s="168"/>
      <c r="AM2588" s="168"/>
      <c r="AN2588" s="168"/>
      <c r="AO2588" s="168"/>
    </row>
    <row r="2589" spans="1:41" x14ac:dyDescent="0.25">
      <c r="A2589" s="286" t="s">
        <v>2423</v>
      </c>
      <c r="B2589" s="286" t="s">
        <v>2440</v>
      </c>
      <c r="C2589" s="286" t="s">
        <v>2194</v>
      </c>
      <c r="D2589" s="285">
        <v>3875</v>
      </c>
      <c r="E2589" s="260" t="s">
        <v>2436</v>
      </c>
      <c r="F2589" s="259"/>
      <c r="G2589" s="259" t="s">
        <v>2175</v>
      </c>
      <c r="H2589" s="258">
        <v>40</v>
      </c>
      <c r="I2589" s="255"/>
      <c r="J2589" s="257"/>
      <c r="K2589" s="256">
        <v>0.49565599999999999</v>
      </c>
      <c r="L2589" s="201">
        <v>-7.7751851717283422</v>
      </c>
      <c r="M2589" s="201">
        <v>415.34755298882715</v>
      </c>
      <c r="N2589" s="201">
        <v>41.094000000000001</v>
      </c>
      <c r="O2589" s="255">
        <v>41.094000000000001</v>
      </c>
      <c r="P2589" s="255">
        <v>415.34755298882715</v>
      </c>
      <c r="Q2589" s="255">
        <v>-7.5273571717283421</v>
      </c>
      <c r="R2589" s="256">
        <v>387.53529598178636</v>
      </c>
      <c r="S2589" s="256">
        <v>387.78312398178639</v>
      </c>
      <c r="T2589" s="256"/>
      <c r="U2589" s="170">
        <v>319.05666611538652</v>
      </c>
      <c r="V2589" s="170"/>
      <c r="W2589" s="170"/>
      <c r="X2589" s="168"/>
      <c r="Y2589" s="168"/>
      <c r="Z2589" s="168"/>
      <c r="AA2589" s="169"/>
      <c r="AB2589" s="168"/>
      <c r="AC2589" s="168"/>
      <c r="AD2589" s="168"/>
      <c r="AE2589" s="168"/>
      <c r="AF2589" s="168"/>
      <c r="AG2589" s="168"/>
      <c r="AH2589" s="168"/>
      <c r="AI2589" s="168"/>
      <c r="AJ2589" s="168"/>
      <c r="AK2589" s="168"/>
      <c r="AL2589" s="168"/>
      <c r="AM2589" s="168"/>
      <c r="AN2589" s="168"/>
      <c r="AO2589" s="168"/>
    </row>
    <row r="2590" spans="1:41" x14ac:dyDescent="0.25">
      <c r="A2590" s="286"/>
      <c r="B2590" s="286"/>
      <c r="C2590" s="286"/>
      <c r="D2590" s="285"/>
      <c r="E2590" s="260" t="s">
        <v>619</v>
      </c>
      <c r="F2590" s="259"/>
      <c r="G2590" s="259"/>
      <c r="H2590" s="258"/>
      <c r="I2590" s="255"/>
      <c r="J2590" s="257"/>
      <c r="K2590" s="256">
        <v>0</v>
      </c>
      <c r="L2590" s="201">
        <v>-7.5273571717283421</v>
      </c>
      <c r="M2590" s="201">
        <v>415.34755298882715</v>
      </c>
      <c r="N2590" s="201">
        <v>41.094000000000001</v>
      </c>
      <c r="O2590" s="255">
        <v>41.094000000000001</v>
      </c>
      <c r="P2590" s="255">
        <v>415.34755298882715</v>
      </c>
      <c r="Q2590" s="255">
        <v>-7.5273571717283421</v>
      </c>
      <c r="R2590" s="256">
        <v>387.78312398178639</v>
      </c>
      <c r="S2590" s="256">
        <v>387.78312398178639</v>
      </c>
      <c r="T2590" s="256"/>
      <c r="U2590" s="170">
        <v>319.30449411538655</v>
      </c>
      <c r="V2590" s="170"/>
      <c r="W2590" s="170"/>
      <c r="X2590" s="168"/>
      <c r="Y2590" s="168"/>
      <c r="Z2590" s="168"/>
      <c r="AA2590" s="169"/>
      <c r="AB2590" s="168"/>
      <c r="AC2590" s="168"/>
      <c r="AD2590" s="168"/>
      <c r="AE2590" s="168"/>
      <c r="AF2590" s="168"/>
      <c r="AG2590" s="168"/>
      <c r="AH2590" s="168"/>
      <c r="AI2590" s="168"/>
      <c r="AJ2590" s="168"/>
      <c r="AK2590" s="168"/>
      <c r="AL2590" s="168"/>
      <c r="AM2590" s="168"/>
      <c r="AN2590" s="168"/>
      <c r="AO2590" s="168"/>
    </row>
    <row r="2591" spans="1:41" x14ac:dyDescent="0.25">
      <c r="A2591" s="286"/>
      <c r="B2591" s="286"/>
      <c r="C2591" s="286"/>
      <c r="D2591" s="285"/>
      <c r="E2591" s="260"/>
      <c r="F2591" s="259"/>
      <c r="G2591" s="259"/>
      <c r="H2591" s="258"/>
      <c r="I2591" s="255"/>
      <c r="J2591" s="257"/>
      <c r="K2591" s="256">
        <v>0</v>
      </c>
      <c r="L2591" s="201">
        <v>-7.5273571717283421</v>
      </c>
      <c r="M2591" s="201">
        <v>415.34755298882715</v>
      </c>
      <c r="N2591" s="201">
        <v>41.094000000000001</v>
      </c>
      <c r="O2591" s="255">
        <v>41.094000000000001</v>
      </c>
      <c r="P2591" s="255">
        <v>415.34755298882715</v>
      </c>
      <c r="Q2591" s="255">
        <v>-7.5273571717283421</v>
      </c>
      <c r="R2591" s="256">
        <v>387.78312398178639</v>
      </c>
      <c r="S2591" s="256">
        <v>387.78312398178639</v>
      </c>
      <c r="T2591" s="256"/>
      <c r="U2591" s="170">
        <v>319.30449411538655</v>
      </c>
      <c r="V2591" s="170"/>
      <c r="W2591" s="170"/>
      <c r="X2591" s="168"/>
      <c r="Y2591" s="168"/>
      <c r="Z2591" s="168"/>
      <c r="AA2591" s="169"/>
      <c r="AB2591" s="168"/>
      <c r="AC2591" s="168"/>
      <c r="AD2591" s="168"/>
      <c r="AE2591" s="168"/>
      <c r="AF2591" s="168"/>
      <c r="AG2591" s="168"/>
      <c r="AH2591" s="168"/>
      <c r="AI2591" s="168"/>
      <c r="AJ2591" s="168"/>
      <c r="AK2591" s="168"/>
      <c r="AL2591" s="168"/>
      <c r="AM2591" s="168"/>
      <c r="AN2591" s="168"/>
      <c r="AO2591" s="168"/>
    </row>
    <row r="2592" spans="1:41" x14ac:dyDescent="0.25">
      <c r="A2592" s="286"/>
      <c r="B2592" s="286"/>
      <c r="C2592" s="286"/>
      <c r="D2592" s="285"/>
      <c r="E2592" s="260" t="s">
        <v>619</v>
      </c>
      <c r="F2592" s="259"/>
      <c r="G2592" s="259" t="s">
        <v>1962</v>
      </c>
      <c r="H2592" s="258"/>
      <c r="I2592" s="255"/>
      <c r="J2592" s="257"/>
      <c r="K2592" s="256">
        <v>9.9516999999999994E-2</v>
      </c>
      <c r="L2592" s="201">
        <v>-7.4775986717283427</v>
      </c>
      <c r="M2592" s="201">
        <v>415.34755298882715</v>
      </c>
      <c r="N2592" s="201">
        <v>41.094000000000001</v>
      </c>
      <c r="O2592" s="255">
        <v>41.094000000000001</v>
      </c>
      <c r="P2592" s="255">
        <v>415.34755298882715</v>
      </c>
      <c r="Q2592" s="255">
        <v>-7.4278401717283424</v>
      </c>
      <c r="R2592" s="256">
        <v>387.83288248178638</v>
      </c>
      <c r="S2592" s="256">
        <v>387.88264098178638</v>
      </c>
      <c r="T2592" s="256"/>
      <c r="U2592" s="170">
        <v>319.35425261538654</v>
      </c>
      <c r="V2592" s="170"/>
      <c r="W2592" s="170"/>
      <c r="X2592" s="168"/>
      <c r="Y2592" s="168"/>
      <c r="Z2592" s="168"/>
      <c r="AA2592" s="169"/>
      <c r="AB2592" s="168"/>
      <c r="AC2592" s="168"/>
      <c r="AD2592" s="168"/>
      <c r="AE2592" s="168"/>
      <c r="AF2592" s="168"/>
      <c r="AG2592" s="168"/>
      <c r="AH2592" s="168"/>
      <c r="AI2592" s="168"/>
      <c r="AJ2592" s="168"/>
      <c r="AK2592" s="168"/>
      <c r="AL2592" s="168"/>
      <c r="AM2592" s="168"/>
      <c r="AN2592" s="168"/>
      <c r="AO2592" s="168"/>
    </row>
    <row r="2593" spans="1:41" x14ac:dyDescent="0.25">
      <c r="A2593" s="286" t="s">
        <v>2423</v>
      </c>
      <c r="B2593" s="286" t="s">
        <v>2440</v>
      </c>
      <c r="C2593" s="286" t="s">
        <v>2192</v>
      </c>
      <c r="D2593" s="285">
        <v>3881</v>
      </c>
      <c r="E2593" s="260" t="s">
        <v>2435</v>
      </c>
      <c r="F2593" s="259"/>
      <c r="G2593" s="259" t="s">
        <v>2175</v>
      </c>
      <c r="H2593" s="258">
        <v>40</v>
      </c>
      <c r="I2593" s="255"/>
      <c r="J2593" s="257"/>
      <c r="K2593" s="256">
        <v>0.49565599999999999</v>
      </c>
      <c r="L2593" s="201">
        <v>-7.1800121717283423</v>
      </c>
      <c r="M2593" s="201">
        <v>415.34755298882715</v>
      </c>
      <c r="N2593" s="201">
        <v>41.094000000000001</v>
      </c>
      <c r="O2593" s="255">
        <v>41.094000000000001</v>
      </c>
      <c r="P2593" s="255">
        <v>415.34755298882715</v>
      </c>
      <c r="Q2593" s="255">
        <v>-6.9321841717283421</v>
      </c>
      <c r="R2593" s="256">
        <v>388.13046898178635</v>
      </c>
      <c r="S2593" s="256">
        <v>388.37829698178638</v>
      </c>
      <c r="T2593" s="256"/>
      <c r="U2593" s="170">
        <v>319.65183911538651</v>
      </c>
      <c r="V2593" s="170"/>
      <c r="W2593" s="170"/>
      <c r="X2593" s="168"/>
      <c r="Y2593" s="168"/>
      <c r="Z2593" s="168"/>
      <c r="AA2593" s="169"/>
      <c r="AB2593" s="168"/>
      <c r="AC2593" s="168"/>
      <c r="AD2593" s="168"/>
      <c r="AE2593" s="168"/>
      <c r="AF2593" s="168"/>
      <c r="AG2593" s="168"/>
      <c r="AH2593" s="168"/>
      <c r="AI2593" s="168"/>
      <c r="AJ2593" s="168"/>
      <c r="AK2593" s="168"/>
      <c r="AL2593" s="168"/>
      <c r="AM2593" s="168"/>
      <c r="AN2593" s="168"/>
      <c r="AO2593" s="168"/>
    </row>
    <row r="2594" spans="1:41" x14ac:dyDescent="0.25">
      <c r="A2594" s="286"/>
      <c r="B2594" s="286"/>
      <c r="C2594" s="286"/>
      <c r="D2594" s="285"/>
      <c r="E2594" s="260" t="s">
        <v>619</v>
      </c>
      <c r="F2594" s="259"/>
      <c r="G2594" s="259"/>
      <c r="H2594" s="258"/>
      <c r="I2594" s="255"/>
      <c r="J2594" s="257"/>
      <c r="K2594" s="256">
        <v>0</v>
      </c>
      <c r="L2594" s="201">
        <v>-6.9321841717283421</v>
      </c>
      <c r="M2594" s="201">
        <v>415.34755298882715</v>
      </c>
      <c r="N2594" s="201">
        <v>41.094000000000001</v>
      </c>
      <c r="O2594" s="255">
        <v>41.094000000000001</v>
      </c>
      <c r="P2594" s="255">
        <v>415.34755298882715</v>
      </c>
      <c r="Q2594" s="255">
        <v>-6.9321841717283421</v>
      </c>
      <c r="R2594" s="256">
        <v>388.37829698178638</v>
      </c>
      <c r="S2594" s="256">
        <v>388.37829698178638</v>
      </c>
      <c r="T2594" s="256"/>
      <c r="U2594" s="170">
        <v>319.89966711538653</v>
      </c>
      <c r="V2594" s="170"/>
      <c r="W2594" s="170"/>
      <c r="X2594" s="168"/>
      <c r="Y2594" s="168"/>
      <c r="Z2594" s="168"/>
      <c r="AA2594" s="169"/>
      <c r="AB2594" s="168"/>
      <c r="AC2594" s="168"/>
      <c r="AD2594" s="168"/>
      <c r="AE2594" s="168"/>
      <c r="AF2594" s="168"/>
      <c r="AG2594" s="168"/>
      <c r="AH2594" s="168"/>
      <c r="AI2594" s="168"/>
      <c r="AJ2594" s="168"/>
      <c r="AK2594" s="168"/>
      <c r="AL2594" s="168"/>
      <c r="AM2594" s="168"/>
      <c r="AN2594" s="168"/>
      <c r="AO2594" s="168"/>
    </row>
    <row r="2595" spans="1:41" x14ac:dyDescent="0.25">
      <c r="A2595" s="286"/>
      <c r="B2595" s="286"/>
      <c r="C2595" s="286"/>
      <c r="D2595" s="285"/>
      <c r="E2595" s="260"/>
      <c r="F2595" s="259"/>
      <c r="G2595" s="259"/>
      <c r="H2595" s="258"/>
      <c r="I2595" s="255"/>
      <c r="J2595" s="257"/>
      <c r="K2595" s="256">
        <v>0</v>
      </c>
      <c r="L2595" s="201">
        <v>-6.9321841717283421</v>
      </c>
      <c r="M2595" s="201">
        <v>415.34755298882715</v>
      </c>
      <c r="N2595" s="201">
        <v>41.094000000000001</v>
      </c>
      <c r="O2595" s="255">
        <v>41.094000000000001</v>
      </c>
      <c r="P2595" s="255">
        <v>415.34755298882715</v>
      </c>
      <c r="Q2595" s="255">
        <v>-6.9321841717283421</v>
      </c>
      <c r="R2595" s="256">
        <v>388.37829698178638</v>
      </c>
      <c r="S2595" s="256">
        <v>388.37829698178638</v>
      </c>
      <c r="T2595" s="256"/>
      <c r="U2595" s="170">
        <v>319.89966711538653</v>
      </c>
      <c r="V2595" s="170"/>
      <c r="W2595" s="170"/>
      <c r="X2595" s="168"/>
      <c r="Y2595" s="168"/>
      <c r="Z2595" s="168"/>
      <c r="AA2595" s="169"/>
      <c r="AB2595" s="168"/>
      <c r="AC2595" s="168"/>
      <c r="AD2595" s="168"/>
      <c r="AE2595" s="168"/>
      <c r="AF2595" s="168"/>
      <c r="AG2595" s="168"/>
      <c r="AH2595" s="168"/>
      <c r="AI2595" s="168"/>
      <c r="AJ2595" s="168"/>
      <c r="AK2595" s="168"/>
      <c r="AL2595" s="168"/>
      <c r="AM2595" s="168"/>
      <c r="AN2595" s="168"/>
      <c r="AO2595" s="168"/>
    </row>
    <row r="2596" spans="1:41" x14ac:dyDescent="0.25">
      <c r="A2596" s="286"/>
      <c r="B2596" s="286"/>
      <c r="C2596" s="286"/>
      <c r="D2596" s="285"/>
      <c r="E2596" s="260" t="s">
        <v>619</v>
      </c>
      <c r="F2596" s="259"/>
      <c r="G2596" s="259" t="s">
        <v>1962</v>
      </c>
      <c r="H2596" s="258"/>
      <c r="I2596" s="255"/>
      <c r="J2596" s="257"/>
      <c r="K2596" s="256">
        <v>9.9516999999999994E-2</v>
      </c>
      <c r="L2596" s="201">
        <v>-6.8824256717283419</v>
      </c>
      <c r="M2596" s="201">
        <v>415.34755298882715</v>
      </c>
      <c r="N2596" s="201">
        <v>41.094000000000001</v>
      </c>
      <c r="O2596" s="255">
        <v>41.094000000000001</v>
      </c>
      <c r="P2596" s="255">
        <v>415.34755298882715</v>
      </c>
      <c r="Q2596" s="255">
        <v>-6.8326671717283425</v>
      </c>
      <c r="R2596" s="256">
        <v>388.42805548178637</v>
      </c>
      <c r="S2596" s="256">
        <v>388.47781398178637</v>
      </c>
      <c r="T2596" s="256"/>
      <c r="U2596" s="170">
        <v>319.94942561538653</v>
      </c>
      <c r="V2596" s="170"/>
      <c r="W2596" s="170"/>
      <c r="X2596" s="168"/>
      <c r="Y2596" s="168"/>
      <c r="Z2596" s="168"/>
      <c r="AA2596" s="169"/>
      <c r="AB2596" s="168"/>
      <c r="AC2596" s="168"/>
      <c r="AD2596" s="168"/>
      <c r="AE2596" s="168"/>
      <c r="AF2596" s="168"/>
      <c r="AG2596" s="168"/>
      <c r="AH2596" s="168"/>
      <c r="AI2596" s="168"/>
      <c r="AJ2596" s="168"/>
      <c r="AK2596" s="168"/>
      <c r="AL2596" s="168"/>
      <c r="AM2596" s="168"/>
      <c r="AN2596" s="168"/>
      <c r="AO2596" s="168"/>
    </row>
    <row r="2597" spans="1:41" x14ac:dyDescent="0.25">
      <c r="A2597" s="286" t="s">
        <v>2423</v>
      </c>
      <c r="B2597" s="286" t="s">
        <v>2440</v>
      </c>
      <c r="C2597" s="286" t="s">
        <v>2190</v>
      </c>
      <c r="D2597" s="285">
        <v>3887</v>
      </c>
      <c r="E2597" s="260" t="s">
        <v>2434</v>
      </c>
      <c r="F2597" s="259"/>
      <c r="G2597" s="259" t="s">
        <v>2175</v>
      </c>
      <c r="H2597" s="258">
        <v>40</v>
      </c>
      <c r="I2597" s="255"/>
      <c r="J2597" s="257"/>
      <c r="K2597" s="256">
        <v>0.49565599999999999</v>
      </c>
      <c r="L2597" s="201">
        <v>-6.5848391717283423</v>
      </c>
      <c r="M2597" s="201">
        <v>415.34755298882715</v>
      </c>
      <c r="N2597" s="201">
        <v>41.094000000000001</v>
      </c>
      <c r="O2597" s="255">
        <v>41.094000000000001</v>
      </c>
      <c r="P2597" s="255">
        <v>415.34755298882715</v>
      </c>
      <c r="Q2597" s="255">
        <v>-6.3370111717283422</v>
      </c>
      <c r="R2597" s="256">
        <v>388.72564198178634</v>
      </c>
      <c r="S2597" s="256">
        <v>388.97346998178637</v>
      </c>
      <c r="T2597" s="256"/>
      <c r="U2597" s="170">
        <v>320.2470121153865</v>
      </c>
      <c r="V2597" s="170"/>
      <c r="W2597" s="170"/>
      <c r="X2597" s="168"/>
      <c r="Y2597" s="168"/>
      <c r="Z2597" s="168"/>
      <c r="AA2597" s="169"/>
      <c r="AB2597" s="168"/>
      <c r="AC2597" s="168"/>
      <c r="AD2597" s="168"/>
      <c r="AE2597" s="168"/>
      <c r="AF2597" s="168"/>
      <c r="AG2597" s="168"/>
      <c r="AH2597" s="168"/>
      <c r="AI2597" s="168"/>
      <c r="AJ2597" s="168"/>
      <c r="AK2597" s="168"/>
      <c r="AL2597" s="168"/>
      <c r="AM2597" s="168"/>
      <c r="AN2597" s="168"/>
      <c r="AO2597" s="168"/>
    </row>
    <row r="2598" spans="1:41" x14ac:dyDescent="0.25">
      <c r="A2598" s="286" t="s">
        <v>2423</v>
      </c>
      <c r="B2598" s="286" t="s">
        <v>2440</v>
      </c>
      <c r="C2598" s="286" t="s">
        <v>2174</v>
      </c>
      <c r="D2598" s="285">
        <v>3890</v>
      </c>
      <c r="E2598" s="260" t="s">
        <v>2433</v>
      </c>
      <c r="F2598" s="259"/>
      <c r="G2598" s="259" t="s">
        <v>4278</v>
      </c>
      <c r="H2598" s="258"/>
      <c r="I2598" s="255"/>
      <c r="J2598" s="257"/>
      <c r="K2598" s="256">
        <v>0</v>
      </c>
      <c r="L2598" s="201">
        <v>-6.3370111717283422</v>
      </c>
      <c r="M2598" s="201">
        <v>415.34755298882715</v>
      </c>
      <c r="N2598" s="201">
        <v>41.094000000000001</v>
      </c>
      <c r="O2598" s="255">
        <v>41.094000000000001</v>
      </c>
      <c r="P2598" s="255">
        <v>415.34755298882715</v>
      </c>
      <c r="Q2598" s="255">
        <v>-6.3370111717283422</v>
      </c>
      <c r="R2598" s="256">
        <v>388.97346998178637</v>
      </c>
      <c r="S2598" s="256">
        <v>388.97346998178637</v>
      </c>
      <c r="T2598" s="256"/>
      <c r="U2598" s="170">
        <v>320.49484011538652</v>
      </c>
      <c r="V2598" s="170"/>
      <c r="W2598" s="170"/>
      <c r="X2598" s="168"/>
      <c r="Y2598" s="168"/>
      <c r="Z2598" s="168"/>
      <c r="AA2598" s="169"/>
      <c r="AB2598" s="168"/>
      <c r="AC2598" s="168"/>
      <c r="AD2598" s="168"/>
      <c r="AE2598" s="168"/>
      <c r="AF2598" s="168"/>
      <c r="AG2598" s="168"/>
      <c r="AH2598" s="168"/>
      <c r="AI2598" s="168"/>
      <c r="AJ2598" s="168"/>
      <c r="AK2598" s="168"/>
      <c r="AL2598" s="168"/>
      <c r="AM2598" s="168"/>
      <c r="AN2598" s="168"/>
      <c r="AO2598" s="168"/>
    </row>
    <row r="2599" spans="1:41" x14ac:dyDescent="0.25">
      <c r="A2599" s="286"/>
      <c r="B2599" s="286"/>
      <c r="C2599" s="286"/>
      <c r="D2599" s="285"/>
      <c r="E2599" s="260"/>
      <c r="F2599" s="259"/>
      <c r="G2599" s="259"/>
      <c r="H2599" s="258"/>
      <c r="I2599" s="255"/>
      <c r="J2599" s="257"/>
      <c r="K2599" s="256">
        <v>0</v>
      </c>
      <c r="L2599" s="201">
        <v>-6.3370111717283422</v>
      </c>
      <c r="M2599" s="201">
        <v>415.34755298882715</v>
      </c>
      <c r="N2599" s="201">
        <v>41.094000000000001</v>
      </c>
      <c r="O2599" s="255">
        <v>41.094000000000001</v>
      </c>
      <c r="P2599" s="255">
        <v>415.34755298882715</v>
      </c>
      <c r="Q2599" s="255">
        <v>-6.3370111717283422</v>
      </c>
      <c r="R2599" s="256">
        <v>388.97346998178637</v>
      </c>
      <c r="S2599" s="256">
        <v>388.97346998178637</v>
      </c>
      <c r="T2599" s="256"/>
      <c r="U2599" s="170">
        <v>320.49484011538652</v>
      </c>
      <c r="V2599" s="170"/>
      <c r="W2599" s="170"/>
      <c r="X2599" s="168"/>
      <c r="Y2599" s="168"/>
      <c r="Z2599" s="168"/>
      <c r="AA2599" s="169"/>
      <c r="AB2599" s="168"/>
      <c r="AC2599" s="168"/>
      <c r="AD2599" s="168"/>
      <c r="AE2599" s="168"/>
      <c r="AF2599" s="168"/>
      <c r="AG2599" s="168"/>
      <c r="AH2599" s="168"/>
      <c r="AI2599" s="168"/>
      <c r="AJ2599" s="168"/>
      <c r="AK2599" s="168"/>
      <c r="AL2599" s="168"/>
      <c r="AM2599" s="168"/>
      <c r="AN2599" s="168"/>
      <c r="AO2599" s="168"/>
    </row>
    <row r="2600" spans="1:41" x14ac:dyDescent="0.25">
      <c r="A2600" s="286"/>
      <c r="B2600" s="286"/>
      <c r="C2600" s="286"/>
      <c r="D2600" s="285"/>
      <c r="E2600" s="260"/>
      <c r="F2600" s="259"/>
      <c r="G2600" s="259" t="s">
        <v>1962</v>
      </c>
      <c r="H2600" s="258"/>
      <c r="I2600" s="255"/>
      <c r="J2600" s="257"/>
      <c r="K2600" s="256">
        <v>0.15525</v>
      </c>
      <c r="L2600" s="201">
        <v>-6.2593861717283428</v>
      </c>
      <c r="M2600" s="201">
        <v>415.34755298882715</v>
      </c>
      <c r="N2600" s="201">
        <v>41.094000000000001</v>
      </c>
      <c r="O2600" s="255">
        <v>41.094000000000001</v>
      </c>
      <c r="P2600" s="255">
        <v>415.34755298882715</v>
      </c>
      <c r="Q2600" s="255">
        <v>-6.1817611717283425</v>
      </c>
      <c r="R2600" s="256">
        <v>389.05109498178638</v>
      </c>
      <c r="S2600" s="256">
        <v>389.12871998178639</v>
      </c>
      <c r="T2600" s="256"/>
      <c r="U2600" s="170">
        <v>320.57246511538654</v>
      </c>
      <c r="V2600" s="170"/>
      <c r="W2600" s="170"/>
      <c r="X2600" s="168"/>
      <c r="Y2600" s="168"/>
      <c r="Z2600" s="168"/>
      <c r="AA2600" s="169"/>
      <c r="AB2600" s="168"/>
      <c r="AC2600" s="168"/>
      <c r="AD2600" s="168"/>
      <c r="AE2600" s="168"/>
      <c r="AF2600" s="168"/>
      <c r="AG2600" s="168"/>
      <c r="AH2600" s="168"/>
      <c r="AI2600" s="168"/>
      <c r="AJ2600" s="168"/>
      <c r="AK2600" s="168"/>
      <c r="AL2600" s="168"/>
      <c r="AM2600" s="168"/>
      <c r="AN2600" s="168"/>
      <c r="AO2600" s="168"/>
    </row>
    <row r="2601" spans="1:41" x14ac:dyDescent="0.25">
      <c r="A2601" s="286" t="s">
        <v>2423</v>
      </c>
      <c r="B2601" s="286" t="s">
        <v>2440</v>
      </c>
      <c r="C2601" s="286" t="s">
        <v>2187</v>
      </c>
      <c r="D2601" s="285">
        <v>3894</v>
      </c>
      <c r="E2601" s="260" t="s">
        <v>2432</v>
      </c>
      <c r="F2601" s="259" t="s">
        <v>2185</v>
      </c>
      <c r="G2601" s="259" t="s">
        <v>2184</v>
      </c>
      <c r="H2601" s="258">
        <v>40</v>
      </c>
      <c r="I2601" s="255"/>
      <c r="J2601" s="257"/>
      <c r="K2601" s="256">
        <v>0.5</v>
      </c>
      <c r="L2601" s="201">
        <v>-5.9317611717283425</v>
      </c>
      <c r="M2601" s="201">
        <v>415.34755298882715</v>
      </c>
      <c r="N2601" s="201">
        <v>41.094000000000001</v>
      </c>
      <c r="O2601" s="255">
        <v>41.094000000000001</v>
      </c>
      <c r="P2601" s="255">
        <v>415.34755298882715</v>
      </c>
      <c r="Q2601" s="255">
        <v>-5.6817611717283425</v>
      </c>
      <c r="R2601" s="256">
        <v>389.37871998178639</v>
      </c>
      <c r="S2601" s="256">
        <v>389.62871998178639</v>
      </c>
      <c r="T2601" s="256"/>
      <c r="U2601" s="170">
        <v>320.90009011538655</v>
      </c>
      <c r="V2601" s="170"/>
      <c r="W2601" s="170"/>
      <c r="X2601" s="168"/>
      <c r="Y2601" s="168"/>
      <c r="Z2601" s="168"/>
      <c r="AA2601" s="169"/>
      <c r="AB2601" s="168"/>
      <c r="AC2601" s="168"/>
      <c r="AD2601" s="168"/>
      <c r="AE2601" s="168"/>
      <c r="AF2601" s="168"/>
      <c r="AG2601" s="168"/>
      <c r="AH2601" s="168"/>
      <c r="AI2601" s="168"/>
      <c r="AJ2601" s="168"/>
      <c r="AK2601" s="168"/>
      <c r="AL2601" s="168"/>
      <c r="AM2601" s="168"/>
      <c r="AN2601" s="168"/>
      <c r="AO2601" s="168"/>
    </row>
    <row r="2602" spans="1:41" x14ac:dyDescent="0.25">
      <c r="A2602" s="286"/>
      <c r="B2602" s="286"/>
      <c r="C2602" s="286"/>
      <c r="D2602" s="285"/>
      <c r="E2602" s="260" t="s">
        <v>619</v>
      </c>
      <c r="F2602" s="259"/>
      <c r="G2602" s="259" t="s">
        <v>1962</v>
      </c>
      <c r="H2602" s="258"/>
      <c r="I2602" s="255"/>
      <c r="J2602" s="257"/>
      <c r="K2602" s="256">
        <v>0.15525</v>
      </c>
      <c r="L2602" s="201">
        <v>-5.6041361717283422</v>
      </c>
      <c r="M2602" s="201">
        <v>415.34755298882715</v>
      </c>
      <c r="N2602" s="201">
        <v>41.094000000000001</v>
      </c>
      <c r="O2602" s="255">
        <v>41.094000000000001</v>
      </c>
      <c r="P2602" s="255">
        <v>415.34755298882715</v>
      </c>
      <c r="Q2602" s="255">
        <v>-5.5265111717283428</v>
      </c>
      <c r="R2602" s="256">
        <v>389.7063449817864</v>
      </c>
      <c r="S2602" s="256">
        <v>389.78396998178641</v>
      </c>
      <c r="T2602" s="256"/>
      <c r="U2602" s="170">
        <v>321.22771511538656</v>
      </c>
      <c r="V2602" s="170"/>
      <c r="W2602" s="170"/>
      <c r="X2602" s="168"/>
      <c r="Y2602" s="168"/>
      <c r="Z2602" s="168"/>
      <c r="AA2602" s="169"/>
      <c r="AB2602" s="168"/>
      <c r="AC2602" s="168"/>
      <c r="AD2602" s="168"/>
      <c r="AE2602" s="168"/>
      <c r="AF2602" s="168"/>
      <c r="AG2602" s="168"/>
      <c r="AH2602" s="168"/>
      <c r="AI2602" s="168"/>
      <c r="AJ2602" s="168"/>
      <c r="AK2602" s="168"/>
      <c r="AL2602" s="168"/>
      <c r="AM2602" s="168"/>
      <c r="AN2602" s="168"/>
      <c r="AO2602" s="168"/>
    </row>
    <row r="2603" spans="1:41" x14ac:dyDescent="0.25">
      <c r="A2603" s="286" t="s">
        <v>2423</v>
      </c>
      <c r="B2603" s="286" t="s">
        <v>2440</v>
      </c>
      <c r="C2603" s="286" t="s">
        <v>2183</v>
      </c>
      <c r="D2603" s="285">
        <v>3900</v>
      </c>
      <c r="E2603" s="260" t="s">
        <v>2431</v>
      </c>
      <c r="F2603" s="259"/>
      <c r="G2603" s="259" t="s">
        <v>2175</v>
      </c>
      <c r="H2603" s="258">
        <v>40</v>
      </c>
      <c r="I2603" s="255"/>
      <c r="J2603" s="257"/>
      <c r="K2603" s="256">
        <v>0.49565599999999999</v>
      </c>
      <c r="L2603" s="201">
        <v>-5.2786831717283427</v>
      </c>
      <c r="M2603" s="201">
        <v>415.34755298882715</v>
      </c>
      <c r="N2603" s="201">
        <v>41.094000000000001</v>
      </c>
      <c r="O2603" s="255">
        <v>41.094000000000001</v>
      </c>
      <c r="P2603" s="255">
        <v>415.34755298882715</v>
      </c>
      <c r="Q2603" s="255">
        <v>-5.0308551717283425</v>
      </c>
      <c r="R2603" s="256">
        <v>390.03179798178638</v>
      </c>
      <c r="S2603" s="256">
        <v>390.27962598178641</v>
      </c>
      <c r="T2603" s="256"/>
      <c r="U2603" s="170">
        <v>321.55316811538654</v>
      </c>
      <c r="V2603" s="170"/>
      <c r="W2603" s="170"/>
      <c r="X2603" s="168"/>
      <c r="Y2603" s="168"/>
      <c r="Z2603" s="168"/>
      <c r="AA2603" s="169"/>
      <c r="AB2603" s="168"/>
      <c r="AC2603" s="168"/>
      <c r="AD2603" s="168"/>
      <c r="AE2603" s="168"/>
      <c r="AF2603" s="168"/>
      <c r="AG2603" s="168"/>
      <c r="AH2603" s="168"/>
      <c r="AI2603" s="168"/>
      <c r="AJ2603" s="168"/>
      <c r="AK2603" s="168"/>
      <c r="AL2603" s="168"/>
      <c r="AM2603" s="168"/>
      <c r="AN2603" s="168"/>
      <c r="AO2603" s="168"/>
    </row>
    <row r="2604" spans="1:41" x14ac:dyDescent="0.25">
      <c r="A2604" s="286"/>
      <c r="B2604" s="286"/>
      <c r="C2604" s="286"/>
      <c r="D2604" s="285"/>
      <c r="E2604" s="260" t="s">
        <v>619</v>
      </c>
      <c r="F2604" s="259"/>
      <c r="G2604" s="259"/>
      <c r="H2604" s="258"/>
      <c r="I2604" s="255"/>
      <c r="J2604" s="257"/>
      <c r="K2604" s="256">
        <v>0</v>
      </c>
      <c r="L2604" s="201">
        <v>-5.0308551717283425</v>
      </c>
      <c r="M2604" s="201">
        <v>415.34755298882715</v>
      </c>
      <c r="N2604" s="201">
        <v>41.094000000000001</v>
      </c>
      <c r="O2604" s="255">
        <v>41.094000000000001</v>
      </c>
      <c r="P2604" s="255">
        <v>415.34755298882715</v>
      </c>
      <c r="Q2604" s="255">
        <v>-5.0308551717283425</v>
      </c>
      <c r="R2604" s="256">
        <v>390.27962598178641</v>
      </c>
      <c r="S2604" s="256">
        <v>390.27962598178641</v>
      </c>
      <c r="T2604" s="256"/>
      <c r="U2604" s="170">
        <v>321.80099611538657</v>
      </c>
      <c r="V2604" s="170"/>
      <c r="W2604" s="170"/>
      <c r="X2604" s="168"/>
      <c r="Y2604" s="168"/>
      <c r="Z2604" s="168"/>
      <c r="AA2604" s="169"/>
      <c r="AB2604" s="168"/>
      <c r="AC2604" s="168"/>
      <c r="AD2604" s="168"/>
      <c r="AE2604" s="168"/>
      <c r="AF2604" s="168"/>
      <c r="AG2604" s="168"/>
      <c r="AH2604" s="168"/>
      <c r="AI2604" s="168"/>
      <c r="AJ2604" s="168"/>
      <c r="AK2604" s="168"/>
      <c r="AL2604" s="168"/>
      <c r="AM2604" s="168"/>
      <c r="AN2604" s="168"/>
      <c r="AO2604" s="168"/>
    </row>
    <row r="2605" spans="1:41" x14ac:dyDescent="0.25">
      <c r="A2605" s="286"/>
      <c r="B2605" s="286"/>
      <c r="C2605" s="286"/>
      <c r="D2605" s="285"/>
      <c r="E2605" s="260"/>
      <c r="F2605" s="259"/>
      <c r="G2605" s="259"/>
      <c r="H2605" s="258"/>
      <c r="I2605" s="255"/>
      <c r="J2605" s="257"/>
      <c r="K2605" s="256">
        <v>0</v>
      </c>
      <c r="L2605" s="201">
        <v>-5.0308551717283425</v>
      </c>
      <c r="M2605" s="201">
        <v>415.34755298882715</v>
      </c>
      <c r="N2605" s="201">
        <v>41.094000000000001</v>
      </c>
      <c r="O2605" s="255">
        <v>41.094000000000001</v>
      </c>
      <c r="P2605" s="255">
        <v>415.34755298882715</v>
      </c>
      <c r="Q2605" s="255">
        <v>-5.0308551717283425</v>
      </c>
      <c r="R2605" s="256">
        <v>390.27962598178641</v>
      </c>
      <c r="S2605" s="256">
        <v>390.27962598178641</v>
      </c>
      <c r="T2605" s="256"/>
      <c r="U2605" s="170">
        <v>321.80099611538657</v>
      </c>
      <c r="V2605" s="170"/>
      <c r="W2605" s="170"/>
      <c r="X2605" s="168"/>
      <c r="Y2605" s="168"/>
      <c r="Z2605" s="168"/>
      <c r="AA2605" s="169"/>
      <c r="AB2605" s="168"/>
      <c r="AC2605" s="168"/>
      <c r="AD2605" s="168"/>
      <c r="AE2605" s="168"/>
      <c r="AF2605" s="168"/>
      <c r="AG2605" s="168"/>
      <c r="AH2605" s="168"/>
      <c r="AI2605" s="168"/>
      <c r="AJ2605" s="168"/>
      <c r="AK2605" s="168"/>
      <c r="AL2605" s="168"/>
      <c r="AM2605" s="168"/>
      <c r="AN2605" s="168"/>
      <c r="AO2605" s="168"/>
    </row>
    <row r="2606" spans="1:41" x14ac:dyDescent="0.25">
      <c r="A2606" s="286"/>
      <c r="B2606" s="286"/>
      <c r="C2606" s="286"/>
      <c r="D2606" s="285"/>
      <c r="E2606" s="260"/>
      <c r="F2606" s="259"/>
      <c r="G2606" s="259" t="s">
        <v>1962</v>
      </c>
      <c r="H2606" s="258"/>
      <c r="I2606" s="255"/>
      <c r="J2606" s="257"/>
      <c r="K2606" s="256">
        <v>9.9516999999999994E-2</v>
      </c>
      <c r="L2606" s="201">
        <v>-4.9810966717283431</v>
      </c>
      <c r="M2606" s="201">
        <v>415.34755298882715</v>
      </c>
      <c r="N2606" s="201">
        <v>41.094000000000001</v>
      </c>
      <c r="O2606" s="255">
        <v>41.094000000000001</v>
      </c>
      <c r="P2606" s="255">
        <v>415.34755298882715</v>
      </c>
      <c r="Q2606" s="255">
        <v>-4.9313381717283429</v>
      </c>
      <c r="R2606" s="256">
        <v>390.32938448178641</v>
      </c>
      <c r="S2606" s="256">
        <v>390.3791429817864</v>
      </c>
      <c r="T2606" s="256"/>
      <c r="U2606" s="170">
        <v>321.85075461538656</v>
      </c>
      <c r="V2606" s="170"/>
      <c r="W2606" s="170"/>
      <c r="X2606" s="168"/>
      <c r="Y2606" s="168"/>
      <c r="Z2606" s="168"/>
      <c r="AA2606" s="169"/>
      <c r="AB2606" s="168"/>
      <c r="AC2606" s="168"/>
      <c r="AD2606" s="168"/>
      <c r="AE2606" s="168"/>
      <c r="AF2606" s="168"/>
      <c r="AG2606" s="168"/>
      <c r="AH2606" s="168"/>
      <c r="AI2606" s="168"/>
      <c r="AJ2606" s="168"/>
      <c r="AK2606" s="168"/>
      <c r="AL2606" s="168"/>
      <c r="AM2606" s="168"/>
      <c r="AN2606" s="168"/>
      <c r="AO2606" s="168"/>
    </row>
    <row r="2607" spans="1:41" x14ac:dyDescent="0.25">
      <c r="A2607" s="286" t="s">
        <v>2423</v>
      </c>
      <c r="B2607" s="286" t="s">
        <v>2440</v>
      </c>
      <c r="C2607" s="286" t="s">
        <v>2181</v>
      </c>
      <c r="D2607" s="285">
        <v>3906</v>
      </c>
      <c r="E2607" s="260" t="s">
        <v>2430</v>
      </c>
      <c r="F2607" s="259"/>
      <c r="G2607" s="259" t="s">
        <v>2175</v>
      </c>
      <c r="H2607" s="258">
        <v>40</v>
      </c>
      <c r="I2607" s="255"/>
      <c r="J2607" s="257"/>
      <c r="K2607" s="256">
        <v>0.49565599999999999</v>
      </c>
      <c r="L2607" s="201">
        <v>-4.6835101717283427</v>
      </c>
      <c r="M2607" s="201">
        <v>415.34755298882715</v>
      </c>
      <c r="N2607" s="201">
        <v>41.094000000000001</v>
      </c>
      <c r="O2607" s="255">
        <v>41.094000000000001</v>
      </c>
      <c r="P2607" s="255">
        <v>415.34755298882715</v>
      </c>
      <c r="Q2607" s="255">
        <v>-4.4356821717283426</v>
      </c>
      <c r="R2607" s="256">
        <v>390.62697098178637</v>
      </c>
      <c r="S2607" s="256">
        <v>390.8747989817864</v>
      </c>
      <c r="T2607" s="256"/>
      <c r="U2607" s="170">
        <v>322.14834111538653</v>
      </c>
      <c r="V2607" s="170"/>
      <c r="W2607" s="170"/>
      <c r="X2607" s="168"/>
      <c r="Y2607" s="168"/>
      <c r="Z2607" s="168"/>
      <c r="AA2607" s="169"/>
      <c r="AB2607" s="168"/>
      <c r="AC2607" s="168"/>
      <c r="AD2607" s="168"/>
      <c r="AE2607" s="168"/>
      <c r="AF2607" s="168"/>
      <c r="AG2607" s="168"/>
      <c r="AH2607" s="168"/>
      <c r="AI2607" s="168"/>
      <c r="AJ2607" s="168"/>
      <c r="AK2607" s="168"/>
      <c r="AL2607" s="168"/>
      <c r="AM2607" s="168"/>
      <c r="AN2607" s="168"/>
      <c r="AO2607" s="168"/>
    </row>
    <row r="2608" spans="1:41" x14ac:dyDescent="0.25">
      <c r="A2608" s="286"/>
      <c r="B2608" s="286"/>
      <c r="C2608" s="286"/>
      <c r="D2608" s="285"/>
      <c r="E2608" s="260" t="s">
        <v>619</v>
      </c>
      <c r="F2608" s="259"/>
      <c r="G2608" s="259"/>
      <c r="H2608" s="258"/>
      <c r="I2608" s="255"/>
      <c r="J2608" s="257"/>
      <c r="K2608" s="256">
        <v>0</v>
      </c>
      <c r="L2608" s="201">
        <v>-4.4356821717283426</v>
      </c>
      <c r="M2608" s="201">
        <v>415.34755298882715</v>
      </c>
      <c r="N2608" s="201">
        <v>41.094000000000001</v>
      </c>
      <c r="O2608" s="255">
        <v>41.094000000000001</v>
      </c>
      <c r="P2608" s="255">
        <v>415.34755298882715</v>
      </c>
      <c r="Q2608" s="255">
        <v>-4.4356821717283426</v>
      </c>
      <c r="R2608" s="256">
        <v>390.8747989817864</v>
      </c>
      <c r="S2608" s="256">
        <v>390.8747989817864</v>
      </c>
      <c r="T2608" s="256"/>
      <c r="U2608" s="170">
        <v>322.39616911538656</v>
      </c>
      <c r="V2608" s="170"/>
      <c r="W2608" s="170"/>
      <c r="X2608" s="168"/>
      <c r="Y2608" s="168"/>
      <c r="Z2608" s="168"/>
      <c r="AA2608" s="169"/>
      <c r="AB2608" s="168"/>
      <c r="AC2608" s="168"/>
      <c r="AD2608" s="168"/>
      <c r="AE2608" s="168"/>
      <c r="AF2608" s="168"/>
      <c r="AG2608" s="168"/>
      <c r="AH2608" s="168"/>
      <c r="AI2608" s="168"/>
      <c r="AJ2608" s="168"/>
      <c r="AK2608" s="168"/>
      <c r="AL2608" s="168"/>
      <c r="AM2608" s="168"/>
      <c r="AN2608" s="168"/>
      <c r="AO2608" s="168"/>
    </row>
    <row r="2609" spans="1:41" x14ac:dyDescent="0.25">
      <c r="A2609" s="286"/>
      <c r="B2609" s="286"/>
      <c r="C2609" s="286"/>
      <c r="D2609" s="285"/>
      <c r="E2609" s="260"/>
      <c r="F2609" s="259"/>
      <c r="G2609" s="259"/>
      <c r="H2609" s="258"/>
      <c r="I2609" s="255"/>
      <c r="J2609" s="257"/>
      <c r="K2609" s="256">
        <v>0</v>
      </c>
      <c r="L2609" s="201">
        <v>-4.4356821717283426</v>
      </c>
      <c r="M2609" s="201">
        <v>415.34755298882715</v>
      </c>
      <c r="N2609" s="201">
        <v>41.094000000000001</v>
      </c>
      <c r="O2609" s="255">
        <v>41.094000000000001</v>
      </c>
      <c r="P2609" s="255">
        <v>415.34755298882715</v>
      </c>
      <c r="Q2609" s="255">
        <v>-4.4356821717283426</v>
      </c>
      <c r="R2609" s="256">
        <v>390.8747989817864</v>
      </c>
      <c r="S2609" s="256">
        <v>390.8747989817864</v>
      </c>
      <c r="T2609" s="256"/>
      <c r="U2609" s="170">
        <v>322.39616911538656</v>
      </c>
      <c r="V2609" s="170"/>
      <c r="W2609" s="170"/>
      <c r="X2609" s="168"/>
      <c r="Y2609" s="168"/>
      <c r="Z2609" s="168"/>
      <c r="AA2609" s="169"/>
      <c r="AB2609" s="168"/>
      <c r="AC2609" s="168"/>
      <c r="AD2609" s="168"/>
      <c r="AE2609" s="168"/>
      <c r="AF2609" s="168"/>
      <c r="AG2609" s="168"/>
      <c r="AH2609" s="168"/>
      <c r="AI2609" s="168"/>
      <c r="AJ2609" s="168"/>
      <c r="AK2609" s="168"/>
      <c r="AL2609" s="168"/>
      <c r="AM2609" s="168"/>
      <c r="AN2609" s="168"/>
      <c r="AO2609" s="168"/>
    </row>
    <row r="2610" spans="1:41" x14ac:dyDescent="0.25">
      <c r="A2610" s="286"/>
      <c r="B2610" s="286"/>
      <c r="C2610" s="286"/>
      <c r="D2610" s="285"/>
      <c r="E2610" s="260" t="s">
        <v>619</v>
      </c>
      <c r="F2610" s="259"/>
      <c r="G2610" s="259" t="s">
        <v>1962</v>
      </c>
      <c r="H2610" s="258"/>
      <c r="I2610" s="255"/>
      <c r="J2610" s="257"/>
      <c r="K2610" s="256">
        <v>9.9516999999999994E-2</v>
      </c>
      <c r="L2610" s="201">
        <v>-4.3859236717283423</v>
      </c>
      <c r="M2610" s="201">
        <v>415.34755298882715</v>
      </c>
      <c r="N2610" s="201">
        <v>41.094000000000001</v>
      </c>
      <c r="O2610" s="255">
        <v>41.094000000000001</v>
      </c>
      <c r="P2610" s="255">
        <v>415.34755298882715</v>
      </c>
      <c r="Q2610" s="255">
        <v>-4.3361651717283429</v>
      </c>
      <c r="R2610" s="256">
        <v>390.92455748178639</v>
      </c>
      <c r="S2610" s="256">
        <v>390.97431598178639</v>
      </c>
      <c r="T2610" s="256"/>
      <c r="U2610" s="170">
        <v>322.44592761538655</v>
      </c>
      <c r="V2610" s="170"/>
      <c r="W2610" s="170"/>
      <c r="X2610" s="168"/>
      <c r="Y2610" s="168"/>
      <c r="Z2610" s="168"/>
      <c r="AA2610" s="169"/>
      <c r="AB2610" s="168"/>
      <c r="AC2610" s="168"/>
      <c r="AD2610" s="168"/>
      <c r="AE2610" s="168"/>
      <c r="AF2610" s="168"/>
      <c r="AG2610" s="168"/>
      <c r="AH2610" s="168"/>
      <c r="AI2610" s="168"/>
      <c r="AJ2610" s="168"/>
      <c r="AK2610" s="168"/>
      <c r="AL2610" s="168"/>
      <c r="AM2610" s="168"/>
      <c r="AN2610" s="168"/>
      <c r="AO2610" s="168"/>
    </row>
    <row r="2611" spans="1:41" x14ac:dyDescent="0.25">
      <c r="A2611" s="286" t="s">
        <v>2423</v>
      </c>
      <c r="B2611" s="286" t="s">
        <v>2440</v>
      </c>
      <c r="C2611" s="286" t="s">
        <v>2179</v>
      </c>
      <c r="D2611" s="285">
        <v>3912</v>
      </c>
      <c r="E2611" s="260" t="s">
        <v>2429</v>
      </c>
      <c r="F2611" s="259"/>
      <c r="G2611" s="259" t="s">
        <v>2175</v>
      </c>
      <c r="H2611" s="258">
        <v>40</v>
      </c>
      <c r="I2611" s="255"/>
      <c r="J2611" s="257"/>
      <c r="K2611" s="256">
        <v>0.49565599999999999</v>
      </c>
      <c r="L2611" s="201">
        <v>-4.0883371717283428</v>
      </c>
      <c r="M2611" s="201">
        <v>415.34755298882715</v>
      </c>
      <c r="N2611" s="201">
        <v>41.094000000000001</v>
      </c>
      <c r="O2611" s="255">
        <v>41.094000000000001</v>
      </c>
      <c r="P2611" s="255">
        <v>415.34755298882715</v>
      </c>
      <c r="Q2611" s="255">
        <v>-3.8405091717283431</v>
      </c>
      <c r="R2611" s="256">
        <v>391.22214398178636</v>
      </c>
      <c r="S2611" s="256">
        <v>391.46997198178639</v>
      </c>
      <c r="T2611" s="256"/>
      <c r="U2611" s="170">
        <v>322.74351411538652</v>
      </c>
      <c r="V2611" s="170"/>
      <c r="W2611" s="170"/>
      <c r="X2611" s="168"/>
      <c r="Y2611" s="168"/>
      <c r="Z2611" s="168"/>
      <c r="AA2611" s="169"/>
      <c r="AB2611" s="168"/>
      <c r="AC2611" s="168"/>
      <c r="AD2611" s="168"/>
      <c r="AE2611" s="168"/>
      <c r="AF2611" s="168"/>
      <c r="AG2611" s="168"/>
      <c r="AH2611" s="168"/>
      <c r="AI2611" s="168"/>
      <c r="AJ2611" s="168"/>
      <c r="AK2611" s="168"/>
      <c r="AL2611" s="168"/>
      <c r="AM2611" s="168"/>
      <c r="AN2611" s="168"/>
      <c r="AO2611" s="168"/>
    </row>
    <row r="2612" spans="1:41" x14ac:dyDescent="0.25">
      <c r="A2612" s="286"/>
      <c r="B2612" s="286"/>
      <c r="C2612" s="286"/>
      <c r="D2612" s="285"/>
      <c r="E2612" s="260" t="s">
        <v>619</v>
      </c>
      <c r="F2612" s="259"/>
      <c r="G2612" s="259"/>
      <c r="H2612" s="258"/>
      <c r="I2612" s="255"/>
      <c r="J2612" s="257"/>
      <c r="K2612" s="256">
        <v>0</v>
      </c>
      <c r="L2612" s="201">
        <v>-3.8405091717283431</v>
      </c>
      <c r="M2612" s="201">
        <v>415.34755298882715</v>
      </c>
      <c r="N2612" s="201">
        <v>41.094000000000001</v>
      </c>
      <c r="O2612" s="255">
        <v>41.094000000000001</v>
      </c>
      <c r="P2612" s="255">
        <v>415.34755298882715</v>
      </c>
      <c r="Q2612" s="255">
        <v>-3.8405091717283431</v>
      </c>
      <c r="R2612" s="256">
        <v>391.46997198178639</v>
      </c>
      <c r="S2612" s="256">
        <v>391.46997198178639</v>
      </c>
      <c r="T2612" s="256"/>
      <c r="U2612" s="170">
        <v>322.99134211538654</v>
      </c>
      <c r="V2612" s="170"/>
      <c r="W2612" s="170"/>
      <c r="X2612" s="168"/>
      <c r="Y2612" s="168"/>
      <c r="Z2612" s="168"/>
      <c r="AA2612" s="169"/>
      <c r="AB2612" s="168"/>
      <c r="AC2612" s="168"/>
      <c r="AD2612" s="168"/>
      <c r="AE2612" s="168"/>
      <c r="AF2612" s="168"/>
      <c r="AG2612" s="168"/>
      <c r="AH2612" s="168"/>
      <c r="AI2612" s="168"/>
      <c r="AJ2612" s="168"/>
      <c r="AK2612" s="168"/>
      <c r="AL2612" s="168"/>
      <c r="AM2612" s="168"/>
      <c r="AN2612" s="168"/>
      <c r="AO2612" s="168"/>
    </row>
    <row r="2613" spans="1:41" x14ac:dyDescent="0.25">
      <c r="A2613" s="286"/>
      <c r="B2613" s="286"/>
      <c r="C2613" s="286"/>
      <c r="D2613" s="285"/>
      <c r="E2613" s="260"/>
      <c r="F2613" s="259"/>
      <c r="G2613" s="259"/>
      <c r="H2613" s="258"/>
      <c r="I2613" s="255"/>
      <c r="J2613" s="257"/>
      <c r="K2613" s="256">
        <v>0</v>
      </c>
      <c r="L2613" s="201">
        <v>-3.8405091717283431</v>
      </c>
      <c r="M2613" s="201">
        <v>415.34755298882715</v>
      </c>
      <c r="N2613" s="201">
        <v>41.094000000000001</v>
      </c>
      <c r="O2613" s="255">
        <v>41.094000000000001</v>
      </c>
      <c r="P2613" s="255">
        <v>415.34755298882715</v>
      </c>
      <c r="Q2613" s="255">
        <v>-3.8405091717283431</v>
      </c>
      <c r="R2613" s="256">
        <v>391.46997198178639</v>
      </c>
      <c r="S2613" s="256">
        <v>391.46997198178639</v>
      </c>
      <c r="T2613" s="256"/>
      <c r="U2613" s="170">
        <v>322.99134211538654</v>
      </c>
      <c r="V2613" s="170"/>
      <c r="W2613" s="170"/>
      <c r="X2613" s="168"/>
      <c r="Y2613" s="168"/>
      <c r="Z2613" s="168"/>
      <c r="AA2613" s="169"/>
      <c r="AB2613" s="168"/>
      <c r="AC2613" s="168"/>
      <c r="AD2613" s="168"/>
      <c r="AE2613" s="168"/>
      <c r="AF2613" s="168"/>
      <c r="AG2613" s="168"/>
      <c r="AH2613" s="168"/>
      <c r="AI2613" s="168"/>
      <c r="AJ2613" s="168"/>
      <c r="AK2613" s="168"/>
      <c r="AL2613" s="168"/>
      <c r="AM2613" s="168"/>
      <c r="AN2613" s="168"/>
      <c r="AO2613" s="168"/>
    </row>
    <row r="2614" spans="1:41" x14ac:dyDescent="0.25">
      <c r="A2614" s="286"/>
      <c r="B2614" s="286"/>
      <c r="C2614" s="286"/>
      <c r="D2614" s="285"/>
      <c r="E2614" s="260" t="s">
        <v>619</v>
      </c>
      <c r="F2614" s="259"/>
      <c r="G2614" s="259" t="s">
        <v>1962</v>
      </c>
      <c r="H2614" s="258"/>
      <c r="I2614" s="255"/>
      <c r="J2614" s="257"/>
      <c r="K2614" s="256">
        <v>9.9516999999999994E-2</v>
      </c>
      <c r="L2614" s="201">
        <v>-3.7907506717283432</v>
      </c>
      <c r="M2614" s="201">
        <v>415.34755298882715</v>
      </c>
      <c r="N2614" s="201">
        <v>41.094000000000001</v>
      </c>
      <c r="O2614" s="255">
        <v>41.094000000000001</v>
      </c>
      <c r="P2614" s="255">
        <v>415.34755298882715</v>
      </c>
      <c r="Q2614" s="255">
        <v>-3.740992171728343</v>
      </c>
      <c r="R2614" s="256">
        <v>391.51973048178638</v>
      </c>
      <c r="S2614" s="256">
        <v>391.56948898178638</v>
      </c>
      <c r="T2614" s="256"/>
      <c r="U2614" s="170">
        <v>323.04110061538654</v>
      </c>
      <c r="V2614" s="170"/>
      <c r="W2614" s="170"/>
      <c r="X2614" s="168"/>
      <c r="Y2614" s="168"/>
      <c r="Z2614" s="168"/>
      <c r="AA2614" s="169"/>
      <c r="AB2614" s="168"/>
      <c r="AC2614" s="168"/>
      <c r="AD2614" s="168"/>
      <c r="AE2614" s="168"/>
      <c r="AF2614" s="168"/>
      <c r="AG2614" s="168"/>
      <c r="AH2614" s="168"/>
      <c r="AI2614" s="168"/>
      <c r="AJ2614" s="168"/>
      <c r="AK2614" s="168"/>
      <c r="AL2614" s="168"/>
      <c r="AM2614" s="168"/>
      <c r="AN2614" s="168"/>
      <c r="AO2614" s="168"/>
    </row>
    <row r="2615" spans="1:41" x14ac:dyDescent="0.25">
      <c r="A2615" s="286" t="s">
        <v>2423</v>
      </c>
      <c r="B2615" s="286" t="s">
        <v>2440</v>
      </c>
      <c r="C2615" s="286" t="s">
        <v>2177</v>
      </c>
      <c r="D2615" s="285">
        <v>3918</v>
      </c>
      <c r="E2615" s="260" t="s">
        <v>2428</v>
      </c>
      <c r="F2615" s="259"/>
      <c r="G2615" s="259" t="s">
        <v>2175</v>
      </c>
      <c r="H2615" s="258">
        <v>40</v>
      </c>
      <c r="I2615" s="255"/>
      <c r="J2615" s="257"/>
      <c r="K2615" s="256">
        <v>0.49565599999999999</v>
      </c>
      <c r="L2615" s="201">
        <v>-3.4931641717283428</v>
      </c>
      <c r="M2615" s="201">
        <v>415.34755298882715</v>
      </c>
      <c r="N2615" s="201">
        <v>41.094000000000001</v>
      </c>
      <c r="O2615" s="255">
        <v>41.094000000000001</v>
      </c>
      <c r="P2615" s="255">
        <v>415.34755298882715</v>
      </c>
      <c r="Q2615" s="255">
        <v>-3.2453361717283431</v>
      </c>
      <c r="R2615" s="256">
        <v>391.81731698178635</v>
      </c>
      <c r="S2615" s="256">
        <v>392.06514498178637</v>
      </c>
      <c r="T2615" s="256"/>
      <c r="U2615" s="170">
        <v>323.33868711538651</v>
      </c>
      <c r="V2615" s="170"/>
      <c r="W2615" s="170"/>
      <c r="X2615" s="168"/>
      <c r="Y2615" s="168"/>
      <c r="Z2615" s="168"/>
      <c r="AA2615" s="169"/>
      <c r="AB2615" s="168"/>
      <c r="AC2615" s="168"/>
      <c r="AD2615" s="168"/>
      <c r="AE2615" s="168"/>
      <c r="AF2615" s="168"/>
      <c r="AG2615" s="168"/>
      <c r="AH2615" s="168"/>
      <c r="AI2615" s="168"/>
      <c r="AJ2615" s="168"/>
      <c r="AK2615" s="168"/>
      <c r="AL2615" s="168"/>
      <c r="AM2615" s="168"/>
      <c r="AN2615" s="168"/>
      <c r="AO2615" s="168"/>
    </row>
    <row r="2616" spans="1:41" x14ac:dyDescent="0.25">
      <c r="A2616" s="286" t="s">
        <v>2423</v>
      </c>
      <c r="B2616" s="286" t="s">
        <v>2440</v>
      </c>
      <c r="C2616" s="286" t="s">
        <v>2174</v>
      </c>
      <c r="D2616" s="285">
        <v>3921</v>
      </c>
      <c r="E2616" s="260" t="s">
        <v>2427</v>
      </c>
      <c r="F2616" s="259"/>
      <c r="G2616" s="259" t="s">
        <v>4278</v>
      </c>
      <c r="H2616" s="258"/>
      <c r="I2616" s="255"/>
      <c r="J2616" s="257"/>
      <c r="K2616" s="256">
        <v>0</v>
      </c>
      <c r="L2616" s="201">
        <v>-3.2453361717283431</v>
      </c>
      <c r="M2616" s="201">
        <v>415.34755298882715</v>
      </c>
      <c r="N2616" s="201">
        <v>41.094000000000001</v>
      </c>
      <c r="O2616" s="255">
        <v>41.094000000000001</v>
      </c>
      <c r="P2616" s="255">
        <v>415.34755298882715</v>
      </c>
      <c r="Q2616" s="255">
        <v>-3.2453361717283431</v>
      </c>
      <c r="R2616" s="256">
        <v>392.06514498178637</v>
      </c>
      <c r="S2616" s="256">
        <v>392.06514498178637</v>
      </c>
      <c r="T2616" s="256"/>
      <c r="U2616" s="170">
        <v>323.58651511538653</v>
      </c>
      <c r="V2616" s="170"/>
      <c r="W2616" s="170"/>
      <c r="X2616" s="168"/>
      <c r="Y2616" s="168"/>
      <c r="Z2616" s="168"/>
      <c r="AA2616" s="169"/>
      <c r="AB2616" s="168"/>
      <c r="AC2616" s="168"/>
      <c r="AD2616" s="168"/>
      <c r="AE2616" s="168"/>
      <c r="AF2616" s="168"/>
      <c r="AG2616" s="168"/>
      <c r="AH2616" s="168"/>
      <c r="AI2616" s="168"/>
      <c r="AJ2616" s="168"/>
      <c r="AK2616" s="168"/>
      <c r="AL2616" s="168"/>
      <c r="AM2616" s="168"/>
      <c r="AN2616" s="168"/>
      <c r="AO2616" s="168"/>
    </row>
    <row r="2617" spans="1:41" x14ac:dyDescent="0.25">
      <c r="A2617" s="286"/>
      <c r="B2617" s="286"/>
      <c r="C2617" s="260"/>
      <c r="D2617" s="261"/>
      <c r="E2617" s="260"/>
      <c r="F2617" s="259"/>
      <c r="G2617" s="259"/>
      <c r="H2617" s="258"/>
      <c r="I2617" s="255"/>
      <c r="J2617" s="257"/>
      <c r="K2617" s="256">
        <v>0</v>
      </c>
      <c r="L2617" s="201">
        <v>-3.2453361717283431</v>
      </c>
      <c r="M2617" s="201">
        <v>415.34755298882715</v>
      </c>
      <c r="N2617" s="201">
        <v>41.094000000000001</v>
      </c>
      <c r="O2617" s="255">
        <v>41.094000000000001</v>
      </c>
      <c r="P2617" s="255">
        <v>415.34755298882715</v>
      </c>
      <c r="Q2617" s="255">
        <v>-3.2453361717283431</v>
      </c>
      <c r="R2617" s="256">
        <v>392.06514498178637</v>
      </c>
      <c r="S2617" s="256">
        <v>392.06514498178637</v>
      </c>
      <c r="T2617" s="256"/>
      <c r="U2617" s="170">
        <v>323.58651511538653</v>
      </c>
      <c r="V2617" s="170"/>
      <c r="W2617" s="170"/>
      <c r="X2617" s="168"/>
      <c r="Y2617" s="168"/>
      <c r="Z2617" s="168"/>
      <c r="AA2617" s="169"/>
      <c r="AB2617" s="168"/>
      <c r="AC2617" s="168"/>
      <c r="AD2617" s="168"/>
      <c r="AE2617" s="168"/>
      <c r="AF2617" s="168"/>
      <c r="AG2617" s="168"/>
      <c r="AH2617" s="168"/>
      <c r="AI2617" s="168"/>
      <c r="AJ2617" s="168"/>
      <c r="AK2617" s="168"/>
      <c r="AL2617" s="168"/>
      <c r="AM2617" s="168"/>
      <c r="AN2617" s="168"/>
      <c r="AO2617" s="168"/>
    </row>
    <row r="2618" spans="1:41" x14ac:dyDescent="0.25">
      <c r="A2618" s="286"/>
      <c r="B2618" s="286"/>
      <c r="C2618" s="286"/>
      <c r="D2618" s="285"/>
      <c r="E2618" s="260"/>
      <c r="F2618" s="259"/>
      <c r="G2618" s="259"/>
      <c r="H2618" s="258"/>
      <c r="I2618" s="255"/>
      <c r="J2618" s="257"/>
      <c r="K2618" s="256">
        <v>0.16770400000000002</v>
      </c>
      <c r="L2618" s="201">
        <v>-3.1614841717283433</v>
      </c>
      <c r="M2618" s="201">
        <v>415.34755298882715</v>
      </c>
      <c r="N2618" s="201">
        <v>41.094000000000001</v>
      </c>
      <c r="O2618" s="255">
        <v>41.094000000000001</v>
      </c>
      <c r="P2618" s="255">
        <v>415.34755298882715</v>
      </c>
      <c r="Q2618" s="255">
        <v>-3.077632171728343</v>
      </c>
      <c r="R2618" s="256">
        <v>392.14899698178641</v>
      </c>
      <c r="S2618" s="256">
        <v>392.23284898178639</v>
      </c>
      <c r="T2618" s="263"/>
      <c r="U2618" s="170">
        <v>323.67036711538657</v>
      </c>
      <c r="V2618" s="170"/>
      <c r="W2618" s="170"/>
      <c r="X2618" s="168"/>
      <c r="Y2618" s="168"/>
      <c r="Z2618" s="168"/>
      <c r="AA2618" s="169"/>
      <c r="AB2618" s="168"/>
      <c r="AC2618" s="168"/>
      <c r="AD2618" s="168"/>
      <c r="AE2618" s="168"/>
      <c r="AF2618" s="168"/>
      <c r="AG2618" s="168"/>
      <c r="AH2618" s="168"/>
      <c r="AI2618" s="168"/>
      <c r="AJ2618" s="168"/>
      <c r="AK2618" s="168"/>
      <c r="AL2618" s="168"/>
      <c r="AM2618" s="168"/>
      <c r="AN2618" s="168"/>
      <c r="AO2618" s="168"/>
    </row>
    <row r="2619" spans="1:41" x14ac:dyDescent="0.25">
      <c r="A2619" s="260" t="s">
        <v>2423</v>
      </c>
      <c r="B2619" s="260" t="s">
        <v>2440</v>
      </c>
      <c r="C2619" s="260" t="s">
        <v>1981</v>
      </c>
      <c r="D2619" s="261">
        <v>3923</v>
      </c>
      <c r="E2619" s="255" t="s">
        <v>2426</v>
      </c>
      <c r="F2619" s="265"/>
      <c r="G2619" s="265" t="s">
        <v>1978</v>
      </c>
      <c r="H2619" s="284">
        <v>40</v>
      </c>
      <c r="I2619" s="255"/>
      <c r="J2619" s="257"/>
      <c r="K2619" s="255">
        <v>5.7403999999999997E-2</v>
      </c>
      <c r="L2619" s="201">
        <v>-3.048930171728343</v>
      </c>
      <c r="M2619" s="201">
        <v>415.34755298882715</v>
      </c>
      <c r="N2619" s="201">
        <v>41.094000000000001</v>
      </c>
      <c r="O2619" s="255">
        <v>41.094000000000001</v>
      </c>
      <c r="P2619" s="255">
        <v>415.34755298882715</v>
      </c>
      <c r="Q2619" s="255">
        <v>-3.020228171728343</v>
      </c>
      <c r="R2619" s="255">
        <v>392.2615509817864</v>
      </c>
      <c r="S2619" s="255">
        <v>392.29025298178641</v>
      </c>
      <c r="T2619" s="255"/>
      <c r="U2619" s="170">
        <v>323.78292111538656</v>
      </c>
      <c r="V2619" s="170"/>
      <c r="W2619" s="170"/>
      <c r="X2619" s="168"/>
      <c r="Y2619" s="168"/>
      <c r="Z2619" s="168"/>
      <c r="AA2619" s="169"/>
      <c r="AB2619" s="168"/>
      <c r="AC2619" s="168"/>
      <c r="AD2619" s="168"/>
      <c r="AE2619" s="168"/>
      <c r="AF2619" s="168"/>
      <c r="AG2619" s="168"/>
      <c r="AH2619" s="168"/>
      <c r="AI2619" s="168"/>
      <c r="AJ2619" s="168"/>
      <c r="AK2619" s="168"/>
      <c r="AL2619" s="168"/>
      <c r="AM2619" s="168"/>
      <c r="AN2619" s="168"/>
      <c r="AO2619" s="168"/>
    </row>
    <row r="2620" spans="1:41" x14ac:dyDescent="0.25">
      <c r="A2620" s="280"/>
      <c r="B2620" s="280"/>
      <c r="C2620" s="280"/>
      <c r="D2620" s="279"/>
      <c r="E2620" s="280" t="s">
        <v>619</v>
      </c>
      <c r="F2620" s="277"/>
      <c r="G2620" s="277" t="s">
        <v>1962</v>
      </c>
      <c r="H2620" s="276">
        <v>40</v>
      </c>
      <c r="I2620" s="274"/>
      <c r="J2620" s="275"/>
      <c r="K2620" s="274">
        <v>0.103502</v>
      </c>
      <c r="L2620" s="201">
        <v>-2.9684771717283427</v>
      </c>
      <c r="M2620" s="201">
        <v>415.34755298882715</v>
      </c>
      <c r="N2620" s="201">
        <v>41.094000000000001</v>
      </c>
      <c r="O2620" s="273">
        <v>41.094000000000001</v>
      </c>
      <c r="P2620" s="273">
        <v>415.34755298882715</v>
      </c>
      <c r="Q2620" s="273">
        <v>-2.9167261717283428</v>
      </c>
      <c r="R2620" s="273">
        <v>392.34200398178638</v>
      </c>
      <c r="S2620" s="273">
        <v>392.3937549817864</v>
      </c>
      <c r="T2620" s="273"/>
      <c r="U2620" s="170">
        <v>323.86337411538653</v>
      </c>
      <c r="V2620" s="170"/>
      <c r="W2620" s="170"/>
      <c r="X2620" s="168"/>
      <c r="Y2620" s="168"/>
      <c r="Z2620" s="168"/>
      <c r="AA2620" s="169"/>
      <c r="AB2620" s="169"/>
      <c r="AC2620" s="168"/>
      <c r="AD2620" s="168"/>
      <c r="AE2620" s="168"/>
      <c r="AF2620" s="168"/>
      <c r="AG2620" s="168"/>
      <c r="AH2620" s="168"/>
      <c r="AI2620" s="168"/>
      <c r="AJ2620" s="168"/>
      <c r="AK2620" s="168"/>
      <c r="AL2620" s="168"/>
      <c r="AM2620" s="168"/>
      <c r="AN2620" s="168"/>
      <c r="AO2620" s="168"/>
    </row>
    <row r="2621" spans="1:41" x14ac:dyDescent="0.25">
      <c r="A2621" s="280" t="s">
        <v>2423</v>
      </c>
      <c r="B2621" s="280" t="s">
        <v>2425</v>
      </c>
      <c r="C2621" s="280" t="s">
        <v>111</v>
      </c>
      <c r="D2621" s="279">
        <v>3924</v>
      </c>
      <c r="E2621" s="278" t="s">
        <v>1456</v>
      </c>
      <c r="F2621" s="277" t="s">
        <v>2169</v>
      </c>
      <c r="G2621" s="277" t="s">
        <v>1951</v>
      </c>
      <c r="H2621" s="276"/>
      <c r="I2621" s="273"/>
      <c r="J2621" s="275"/>
      <c r="K2621" s="274">
        <v>0</v>
      </c>
      <c r="L2621" s="201">
        <v>-2.9167261717283428</v>
      </c>
      <c r="M2621" s="201">
        <v>415.34755298882715</v>
      </c>
      <c r="N2621" s="201">
        <v>41.094000000000001</v>
      </c>
      <c r="O2621" s="273">
        <v>41.094000000000001</v>
      </c>
      <c r="P2621" s="273">
        <v>415.34755298882715</v>
      </c>
      <c r="Q2621" s="273">
        <v>-2.9167261717283428</v>
      </c>
      <c r="R2621" s="273">
        <v>392.3937549817864</v>
      </c>
      <c r="S2621" s="273">
        <v>392.3937549817864</v>
      </c>
      <c r="T2621" s="273"/>
      <c r="U2621" s="170">
        <v>323.91512511538656</v>
      </c>
      <c r="V2621" s="170"/>
      <c r="W2621" s="170"/>
      <c r="X2621" s="168"/>
      <c r="Y2621" s="168"/>
      <c r="Z2621" s="168"/>
      <c r="AA2621" s="169"/>
      <c r="AB2621" s="169"/>
      <c r="AC2621" s="168"/>
      <c r="AD2621" s="168"/>
      <c r="AE2621" s="168"/>
      <c r="AF2621" s="168"/>
      <c r="AG2621" s="168"/>
      <c r="AH2621" s="168"/>
      <c r="AI2621" s="168"/>
      <c r="AJ2621" s="168"/>
      <c r="AK2621" s="168"/>
      <c r="AL2621" s="168"/>
      <c r="AM2621" s="168"/>
      <c r="AN2621" s="168"/>
      <c r="AO2621" s="168"/>
    </row>
    <row r="2622" spans="1:41" x14ac:dyDescent="0.25">
      <c r="A2622" s="280"/>
      <c r="B2622" s="280"/>
      <c r="C2622" s="280"/>
      <c r="D2622" s="279"/>
      <c r="E2622" s="283" t="s">
        <v>619</v>
      </c>
      <c r="F2622" s="277"/>
      <c r="G2622" s="277" t="s">
        <v>1969</v>
      </c>
      <c r="H2622" s="282"/>
      <c r="I2622" s="281"/>
      <c r="J2622" s="275"/>
      <c r="K2622" s="274">
        <v>0.14528199999999999</v>
      </c>
      <c r="L2622" s="201">
        <v>-2.8440851717283429</v>
      </c>
      <c r="M2622" s="201">
        <v>415.34755298882715</v>
      </c>
      <c r="N2622" s="201">
        <v>41.094000000000001</v>
      </c>
      <c r="O2622" s="273">
        <v>41.094000000000001</v>
      </c>
      <c r="P2622" s="273">
        <v>415.34755298882715</v>
      </c>
      <c r="Q2622" s="273">
        <v>-2.7714441717283429</v>
      </c>
      <c r="R2622" s="273">
        <v>392.46639598178643</v>
      </c>
      <c r="S2622" s="273">
        <v>392.53903698178641</v>
      </c>
      <c r="T2622" s="273"/>
      <c r="U2622" s="170">
        <v>323.98776611538659</v>
      </c>
      <c r="V2622" s="170"/>
      <c r="W2622" s="170"/>
      <c r="X2622" s="168"/>
      <c r="Y2622" s="168"/>
      <c r="Z2622" s="168"/>
      <c r="AA2622" s="169"/>
      <c r="AB2622" s="169"/>
      <c r="AC2622" s="168"/>
      <c r="AD2622" s="168"/>
      <c r="AE2622" s="168"/>
      <c r="AF2622" s="168"/>
      <c r="AG2622" s="168"/>
      <c r="AH2622" s="168"/>
      <c r="AI2622" s="168"/>
      <c r="AJ2622" s="168"/>
      <c r="AK2622" s="168"/>
      <c r="AL2622" s="168"/>
      <c r="AM2622" s="168"/>
      <c r="AN2622" s="168"/>
      <c r="AO2622" s="168"/>
    </row>
    <row r="2623" spans="1:41" x14ac:dyDescent="0.25">
      <c r="A2623" s="280" t="s">
        <v>2423</v>
      </c>
      <c r="B2623" s="280" t="s">
        <v>2425</v>
      </c>
      <c r="C2623" s="280" t="s">
        <v>2087</v>
      </c>
      <c r="D2623" s="279">
        <v>3925</v>
      </c>
      <c r="E2623" s="278" t="s">
        <v>2424</v>
      </c>
      <c r="F2623" s="277"/>
      <c r="G2623" s="277" t="s">
        <v>2085</v>
      </c>
      <c r="H2623" s="276"/>
      <c r="I2623" s="273"/>
      <c r="J2623" s="275"/>
      <c r="K2623" s="274">
        <v>0</v>
      </c>
      <c r="L2623" s="201">
        <v>-2.7714441717283429</v>
      </c>
      <c r="M2623" s="201">
        <v>415.34755298882715</v>
      </c>
      <c r="N2623" s="201">
        <v>41.094000000000001</v>
      </c>
      <c r="O2623" s="273">
        <v>41.094000000000001</v>
      </c>
      <c r="P2623" s="273">
        <v>415.34755298882715</v>
      </c>
      <c r="Q2623" s="273">
        <v>-2.7714441717283429</v>
      </c>
      <c r="R2623" s="273">
        <v>392.53903698178641</v>
      </c>
      <c r="S2623" s="273">
        <v>392.53903698178641</v>
      </c>
      <c r="T2623" s="273"/>
      <c r="U2623" s="170">
        <v>324.06040711538657</v>
      </c>
      <c r="V2623" s="170"/>
      <c r="W2623" s="170"/>
      <c r="X2623" s="168"/>
      <c r="Y2623" s="168"/>
      <c r="Z2623" s="168"/>
      <c r="AA2623" s="169"/>
      <c r="AB2623" s="169"/>
      <c r="AC2623" s="168"/>
      <c r="AD2623" s="168"/>
      <c r="AE2623" s="168"/>
      <c r="AF2623" s="168"/>
      <c r="AG2623" s="168"/>
      <c r="AH2623" s="168"/>
      <c r="AI2623" s="168"/>
      <c r="AJ2623" s="168"/>
      <c r="AK2623" s="168"/>
      <c r="AL2623" s="168"/>
      <c r="AM2623" s="168"/>
      <c r="AN2623" s="168"/>
      <c r="AO2623" s="168"/>
    </row>
    <row r="2624" spans="1:41" x14ac:dyDescent="0.25">
      <c r="A2624" s="278" t="s">
        <v>2423</v>
      </c>
      <c r="B2624" s="278" t="s">
        <v>2425</v>
      </c>
      <c r="C2624" s="278" t="s">
        <v>3125</v>
      </c>
      <c r="D2624" s="642">
        <v>3925</v>
      </c>
      <c r="E2624" s="278" t="s">
        <v>3987</v>
      </c>
      <c r="F2624" s="277" t="s">
        <v>4380</v>
      </c>
      <c r="G2624" s="277" t="s">
        <v>4381</v>
      </c>
      <c r="H2624" s="276">
        <v>37</v>
      </c>
      <c r="I2624" s="281"/>
      <c r="J2624" s="275"/>
      <c r="K2624" s="274">
        <v>0</v>
      </c>
      <c r="L2624" s="201">
        <v>-2.7714441717283429</v>
      </c>
      <c r="M2624" s="201">
        <v>415.34755298882715</v>
      </c>
      <c r="N2624" s="201">
        <v>41.094000000000001</v>
      </c>
      <c r="O2624" s="273">
        <v>41.094000000000001</v>
      </c>
      <c r="P2624" s="273">
        <v>415.34755298882715</v>
      </c>
      <c r="Q2624" s="273">
        <v>-2.7714441717283429</v>
      </c>
      <c r="R2624" s="273">
        <v>392.53903698178641</v>
      </c>
      <c r="S2624" s="273">
        <v>392.53903698178641</v>
      </c>
      <c r="T2624" s="273"/>
      <c r="U2624" s="170">
        <v>324.06040711538657</v>
      </c>
      <c r="V2624" s="170"/>
      <c r="W2624" s="170"/>
      <c r="X2624" s="168"/>
      <c r="Y2624" s="168"/>
      <c r="Z2624" s="168"/>
      <c r="AA2624" s="169"/>
      <c r="AB2624" s="169"/>
      <c r="AC2624" s="168"/>
      <c r="AD2624" s="168"/>
      <c r="AE2624" s="168"/>
      <c r="AF2624" s="168"/>
      <c r="AG2624" s="168"/>
      <c r="AH2624" s="168"/>
      <c r="AI2624" s="168"/>
      <c r="AJ2624" s="168"/>
      <c r="AK2624" s="168"/>
      <c r="AL2624" s="168"/>
      <c r="AM2624" s="168"/>
      <c r="AN2624" s="168"/>
      <c r="AO2624" s="168"/>
    </row>
    <row r="2625" spans="1:41" x14ac:dyDescent="0.25">
      <c r="A2625" s="280" t="s">
        <v>2423</v>
      </c>
      <c r="B2625" s="280" t="s">
        <v>2425</v>
      </c>
      <c r="C2625" s="280" t="s">
        <v>1990</v>
      </c>
      <c r="D2625" s="279">
        <v>3925</v>
      </c>
      <c r="E2625" s="278" t="s">
        <v>2422</v>
      </c>
      <c r="F2625" s="277" t="s">
        <v>1988</v>
      </c>
      <c r="G2625" s="277" t="s">
        <v>1987</v>
      </c>
      <c r="H2625" s="276"/>
      <c r="I2625" s="273"/>
      <c r="J2625" s="275"/>
      <c r="K2625" s="274">
        <v>0</v>
      </c>
      <c r="L2625" s="201">
        <v>-2.7714441717283429</v>
      </c>
      <c r="M2625" s="201">
        <v>415.34755298882715</v>
      </c>
      <c r="N2625" s="201">
        <v>41.094000000000001</v>
      </c>
      <c r="O2625" s="273">
        <v>41.094000000000001</v>
      </c>
      <c r="P2625" s="273">
        <v>415.34755298882715</v>
      </c>
      <c r="Q2625" s="273">
        <v>-2.7714441717283429</v>
      </c>
      <c r="R2625" s="273">
        <v>392.53903698178641</v>
      </c>
      <c r="S2625" s="273">
        <v>392.53903698178641</v>
      </c>
      <c r="T2625" s="273"/>
      <c r="U2625" s="170">
        <v>324.06040711538657</v>
      </c>
      <c r="V2625" s="170"/>
      <c r="W2625" s="170"/>
      <c r="X2625" s="168"/>
      <c r="Y2625" s="168"/>
      <c r="Z2625" s="168"/>
      <c r="AA2625" s="169"/>
      <c r="AB2625" s="169"/>
      <c r="AC2625" s="168"/>
      <c r="AD2625" s="168"/>
      <c r="AE2625" s="168"/>
      <c r="AF2625" s="168"/>
      <c r="AG2625" s="168"/>
      <c r="AH2625" s="168"/>
      <c r="AI2625" s="168"/>
      <c r="AJ2625" s="168"/>
      <c r="AK2625" s="168"/>
      <c r="AL2625" s="168"/>
      <c r="AM2625" s="168"/>
      <c r="AN2625" s="168"/>
      <c r="AO2625" s="168"/>
    </row>
    <row r="2626" spans="1:41" x14ac:dyDescent="0.25">
      <c r="A2626" s="280"/>
      <c r="B2626" s="280"/>
      <c r="C2626" s="280"/>
      <c r="D2626" s="279"/>
      <c r="E2626" s="278" t="s">
        <v>619</v>
      </c>
      <c r="F2626" s="277"/>
      <c r="G2626" s="277" t="s">
        <v>1962</v>
      </c>
      <c r="H2626" s="276">
        <v>40</v>
      </c>
      <c r="I2626" s="273"/>
      <c r="J2626" s="275"/>
      <c r="K2626" s="274">
        <v>0.13121600000000003</v>
      </c>
      <c r="L2626" s="201">
        <v>-2.7058361717283428</v>
      </c>
      <c r="M2626" s="201">
        <v>415.34755298882715</v>
      </c>
      <c r="N2626" s="201">
        <v>41.094000000000001</v>
      </c>
      <c r="O2626" s="273">
        <v>41.094000000000001</v>
      </c>
      <c r="P2626" s="273">
        <v>415.34755298882715</v>
      </c>
      <c r="Q2626" s="273">
        <v>-2.6402281717283427</v>
      </c>
      <c r="R2626" s="273">
        <v>392.60464498178641</v>
      </c>
      <c r="S2626" s="273">
        <v>392.6702529817864</v>
      </c>
      <c r="T2626" s="273"/>
      <c r="U2626" s="170">
        <v>324.12601511538656</v>
      </c>
      <c r="V2626" s="170"/>
      <c r="W2626" s="170"/>
      <c r="X2626" s="170"/>
      <c r="Y2626" s="168"/>
      <c r="Z2626" s="168"/>
      <c r="AA2626" s="169"/>
      <c r="AB2626" s="169"/>
      <c r="AC2626" s="168"/>
      <c r="AD2626" s="168"/>
      <c r="AE2626" s="168"/>
      <c r="AF2626" s="168"/>
      <c r="AG2626" s="168"/>
      <c r="AH2626" s="168"/>
      <c r="AI2626" s="168"/>
      <c r="AJ2626" s="168"/>
      <c r="AK2626" s="168"/>
      <c r="AL2626" s="168"/>
      <c r="AM2626" s="168"/>
      <c r="AN2626" s="168"/>
      <c r="AO2626" s="250"/>
    </row>
    <row r="2627" spans="1:41" x14ac:dyDescent="0.25">
      <c r="A2627" s="251" t="s">
        <v>2421</v>
      </c>
      <c r="B2627" s="250"/>
      <c r="C2627" s="250"/>
      <c r="D2627" s="272"/>
      <c r="E2627" s="223"/>
      <c r="F2627" s="224"/>
      <c r="G2627" s="224"/>
      <c r="H2627" s="271"/>
      <c r="I2627" s="225"/>
      <c r="J2627" s="270"/>
      <c r="K2627" s="201">
        <v>0</v>
      </c>
      <c r="L2627" s="201">
        <v>-2.6402281717283427</v>
      </c>
      <c r="M2627" s="201">
        <v>415.34755298882715</v>
      </c>
      <c r="N2627" s="201">
        <v>41.094000000000001</v>
      </c>
      <c r="O2627" s="225">
        <v>41.094000000000001</v>
      </c>
      <c r="P2627" s="225">
        <v>415.34755298882715</v>
      </c>
      <c r="Q2627" s="225">
        <v>-2.6402281717283427</v>
      </c>
      <c r="R2627" s="225">
        <v>392.6702529817864</v>
      </c>
      <c r="S2627" s="225">
        <v>392.6702529817864</v>
      </c>
      <c r="T2627" s="225"/>
      <c r="U2627" s="170">
        <v>324.19162311538656</v>
      </c>
      <c r="V2627" s="201"/>
      <c r="W2627" s="201"/>
      <c r="X2627" s="201"/>
      <c r="Y2627" s="250"/>
      <c r="Z2627" s="250"/>
      <c r="AA2627" s="251"/>
      <c r="AB2627" s="251"/>
      <c r="AC2627" s="250"/>
      <c r="AD2627" s="250"/>
      <c r="AE2627" s="250"/>
      <c r="AF2627" s="250"/>
      <c r="AG2627" s="250"/>
      <c r="AH2627" s="250"/>
      <c r="AI2627" s="250"/>
      <c r="AJ2627" s="250"/>
      <c r="AK2627" s="250"/>
      <c r="AL2627" s="250"/>
      <c r="AM2627" s="250"/>
      <c r="AN2627" s="250"/>
      <c r="AO2627" s="168"/>
    </row>
    <row r="2628" spans="1:41" x14ac:dyDescent="0.25">
      <c r="A2628" s="348"/>
      <c r="B2628" s="348"/>
      <c r="C2628" s="348"/>
      <c r="D2628" s="347"/>
      <c r="E2628" s="346" t="s">
        <v>619</v>
      </c>
      <c r="F2628" s="345"/>
      <c r="G2628" s="345"/>
      <c r="H2628" s="344"/>
      <c r="I2628" s="342"/>
      <c r="J2628" s="343"/>
      <c r="K2628" s="341">
        <v>3.7404E-2</v>
      </c>
      <c r="L2628" s="201">
        <v>-2.6215261717283429</v>
      </c>
      <c r="M2628" s="201">
        <v>415.34755298882715</v>
      </c>
      <c r="N2628" s="201">
        <v>41.094000000000001</v>
      </c>
      <c r="O2628" s="341">
        <v>41.094000000000001</v>
      </c>
      <c r="P2628" s="341">
        <v>415.34755298882715</v>
      </c>
      <c r="Q2628" s="342">
        <v>-2.6028241717283427</v>
      </c>
      <c r="R2628" s="341">
        <v>392.68895498178637</v>
      </c>
      <c r="S2628" s="341">
        <v>392.70765698178639</v>
      </c>
      <c r="T2628" s="340"/>
      <c r="U2628" s="170">
        <v>324.21032511538652</v>
      </c>
      <c r="V2628" s="170"/>
      <c r="W2628" s="170"/>
      <c r="X2628" s="168"/>
      <c r="Y2628" s="168"/>
      <c r="Z2628" s="168"/>
      <c r="AA2628" s="169"/>
      <c r="AB2628" s="169"/>
      <c r="AC2628" s="168"/>
      <c r="AD2628" s="168"/>
      <c r="AE2628" s="168"/>
      <c r="AF2628" s="168"/>
      <c r="AG2628" s="168"/>
      <c r="AH2628" s="168"/>
      <c r="AI2628" s="168"/>
      <c r="AJ2628" s="168"/>
      <c r="AK2628" s="168"/>
      <c r="AL2628" s="168"/>
      <c r="AM2628" s="168"/>
      <c r="AN2628" s="168"/>
      <c r="AO2628" s="168"/>
    </row>
    <row r="2629" spans="1:41" x14ac:dyDescent="0.25">
      <c r="A2629" s="348" t="s">
        <v>2291</v>
      </c>
      <c r="B2629" s="348" t="s">
        <v>2036</v>
      </c>
      <c r="C2629" s="348" t="s">
        <v>2165</v>
      </c>
      <c r="D2629" s="347">
        <v>3927</v>
      </c>
      <c r="E2629" s="346" t="s">
        <v>2420</v>
      </c>
      <c r="F2629" s="345" t="s">
        <v>2163</v>
      </c>
      <c r="G2629" s="345" t="s">
        <v>2162</v>
      </c>
      <c r="H2629" s="344">
        <v>40</v>
      </c>
      <c r="I2629" s="351"/>
      <c r="J2629" s="350"/>
      <c r="K2629" s="341">
        <v>0</v>
      </c>
      <c r="L2629" s="201">
        <v>-2.6028241717283427</v>
      </c>
      <c r="M2629" s="201">
        <v>415.34755298882715</v>
      </c>
      <c r="N2629" s="201">
        <v>41.094000000000001</v>
      </c>
      <c r="O2629" s="341">
        <v>41.094000000000001</v>
      </c>
      <c r="P2629" s="341">
        <v>415.34755298882715</v>
      </c>
      <c r="Q2629" s="342">
        <v>-2.6028241717283427</v>
      </c>
      <c r="R2629" s="341">
        <v>392.70765698178639</v>
      </c>
      <c r="S2629" s="341">
        <v>392.70765698178639</v>
      </c>
      <c r="T2629" s="341">
        <v>6.7196000000000006E-2</v>
      </c>
      <c r="U2629" s="170">
        <v>324.22902711538654</v>
      </c>
      <c r="V2629" s="170"/>
      <c r="W2629" s="170"/>
      <c r="X2629" s="168"/>
      <c r="Y2629" s="168"/>
      <c r="Z2629" s="168"/>
      <c r="AA2629" s="169"/>
      <c r="AB2629" s="169"/>
      <c r="AC2629" s="168"/>
      <c r="AD2629" s="168"/>
      <c r="AE2629" s="168"/>
      <c r="AF2629" s="168"/>
      <c r="AG2629" s="168"/>
      <c r="AH2629" s="168"/>
      <c r="AI2629" s="168"/>
      <c r="AJ2629" s="168"/>
      <c r="AK2629" s="168"/>
      <c r="AL2629" s="168"/>
      <c r="AM2629" s="168"/>
      <c r="AN2629" s="168"/>
      <c r="AO2629" s="168"/>
    </row>
    <row r="2630" spans="1:41" x14ac:dyDescent="0.25">
      <c r="A2630" s="348"/>
      <c r="B2630" s="348"/>
      <c r="C2630" s="348"/>
      <c r="D2630" s="347"/>
      <c r="E2630" s="346" t="s">
        <v>619</v>
      </c>
      <c r="F2630" s="345"/>
      <c r="G2630" s="345"/>
      <c r="H2630" s="344"/>
      <c r="I2630" s="342"/>
      <c r="J2630" s="343"/>
      <c r="K2630" s="341">
        <v>0.16259600000000002</v>
      </c>
      <c r="L2630" s="201">
        <v>-2.5215261717283424</v>
      </c>
      <c r="M2630" s="201">
        <v>415.34755298882715</v>
      </c>
      <c r="N2630" s="201">
        <v>41.094000000000001</v>
      </c>
      <c r="O2630" s="341">
        <v>41.094000000000001</v>
      </c>
      <c r="P2630" s="341">
        <v>415.34755298882715</v>
      </c>
      <c r="Q2630" s="342">
        <v>-2.4402281717283425</v>
      </c>
      <c r="R2630" s="341">
        <v>392.78895498178639</v>
      </c>
      <c r="S2630" s="341">
        <v>392.87025298178639</v>
      </c>
      <c r="T2630" s="341"/>
      <c r="U2630" s="170">
        <v>324.31032511538655</v>
      </c>
      <c r="V2630" s="170"/>
      <c r="W2630" s="170"/>
      <c r="X2630" s="168"/>
      <c r="Y2630" s="168"/>
      <c r="Z2630" s="168"/>
      <c r="AA2630" s="169"/>
      <c r="AB2630" s="169"/>
      <c r="AC2630" s="168"/>
      <c r="AD2630" s="168"/>
      <c r="AE2630" s="168"/>
      <c r="AF2630" s="168"/>
      <c r="AG2630" s="168"/>
      <c r="AH2630" s="168"/>
      <c r="AI2630" s="168"/>
      <c r="AJ2630" s="168"/>
      <c r="AK2630" s="168"/>
      <c r="AL2630" s="168"/>
      <c r="AM2630" s="168"/>
      <c r="AN2630" s="168"/>
      <c r="AO2630" s="221"/>
    </row>
    <row r="2631" spans="1:41" x14ac:dyDescent="0.25">
      <c r="A2631" s="346" t="s">
        <v>2291</v>
      </c>
      <c r="B2631" s="346" t="s">
        <v>2036</v>
      </c>
      <c r="C2631" s="346" t="s">
        <v>1961</v>
      </c>
      <c r="D2631" s="352">
        <v>3930</v>
      </c>
      <c r="E2631" s="346" t="s">
        <v>2419</v>
      </c>
      <c r="F2631" s="345" t="s">
        <v>1984</v>
      </c>
      <c r="G2631" s="345" t="s">
        <v>1958</v>
      </c>
      <c r="H2631" s="344">
        <v>50</v>
      </c>
      <c r="I2631" s="342"/>
      <c r="J2631" s="343"/>
      <c r="K2631" s="342">
        <v>0.2</v>
      </c>
      <c r="L2631" s="201">
        <v>-2.3402281717283424</v>
      </c>
      <c r="M2631" s="201">
        <v>415.34755298882715</v>
      </c>
      <c r="N2631" s="201">
        <v>41.094000000000001</v>
      </c>
      <c r="O2631" s="341">
        <v>41.094000000000001</v>
      </c>
      <c r="P2631" s="341">
        <v>415.34755298882715</v>
      </c>
      <c r="Q2631" s="342">
        <v>-2.2402281717283423</v>
      </c>
      <c r="R2631" s="342">
        <v>392.97025298178636</v>
      </c>
      <c r="S2631" s="342">
        <v>393.07025298178638</v>
      </c>
      <c r="T2631" s="342"/>
      <c r="U2631" s="170">
        <v>324.49162311538652</v>
      </c>
      <c r="V2631" s="222"/>
      <c r="W2631" s="222"/>
      <c r="X2631" s="221"/>
      <c r="Y2631" s="221"/>
      <c r="Z2631" s="221"/>
      <c r="AA2631" s="175"/>
      <c r="AB2631" s="175"/>
      <c r="AC2631" s="221"/>
      <c r="AD2631" s="221"/>
      <c r="AE2631" s="221"/>
      <c r="AF2631" s="221"/>
      <c r="AG2631" s="221"/>
      <c r="AH2631" s="221"/>
      <c r="AI2631" s="221"/>
      <c r="AJ2631" s="221"/>
      <c r="AK2631" s="221"/>
      <c r="AL2631" s="221"/>
      <c r="AM2631" s="221"/>
      <c r="AN2631" s="221"/>
      <c r="AO2631" s="221"/>
    </row>
    <row r="2632" spans="1:41" x14ac:dyDescent="0.25">
      <c r="A2632" s="346"/>
      <c r="B2632" s="346"/>
      <c r="C2632" s="346"/>
      <c r="D2632" s="352"/>
      <c r="E2632" s="346" t="s">
        <v>619</v>
      </c>
      <c r="F2632" s="345"/>
      <c r="G2632" s="345"/>
      <c r="H2632" s="344"/>
      <c r="I2632" s="342"/>
      <c r="J2632" s="343"/>
      <c r="K2632" s="342">
        <v>0.2</v>
      </c>
      <c r="L2632" s="201">
        <v>-2.1402281717283422</v>
      </c>
      <c r="M2632" s="201">
        <v>415.34755298882715</v>
      </c>
      <c r="N2632" s="201">
        <v>41.094000000000001</v>
      </c>
      <c r="O2632" s="341">
        <v>41.094000000000001</v>
      </c>
      <c r="P2632" s="341">
        <v>415.34755298882715</v>
      </c>
      <c r="Q2632" s="342">
        <v>-2.0402281717283421</v>
      </c>
      <c r="R2632" s="342">
        <v>393.17025298178635</v>
      </c>
      <c r="S2632" s="342">
        <v>393.27025298178637</v>
      </c>
      <c r="T2632" s="360"/>
      <c r="U2632" s="170">
        <v>324.69162311538651</v>
      </c>
      <c r="V2632" s="222"/>
      <c r="W2632" s="222"/>
      <c r="X2632" s="221"/>
      <c r="Y2632" s="221"/>
      <c r="Z2632" s="221"/>
      <c r="AA2632" s="175"/>
      <c r="AB2632" s="175"/>
      <c r="AC2632" s="221"/>
      <c r="AD2632" s="221"/>
      <c r="AE2632" s="221"/>
      <c r="AF2632" s="221"/>
      <c r="AG2632" s="221"/>
      <c r="AH2632" s="221"/>
      <c r="AI2632" s="221"/>
      <c r="AJ2632" s="221"/>
      <c r="AK2632" s="221"/>
      <c r="AL2632" s="221"/>
      <c r="AM2632" s="221"/>
      <c r="AN2632" s="221"/>
      <c r="AO2632" s="221"/>
    </row>
    <row r="2633" spans="1:41" x14ac:dyDescent="0.25">
      <c r="A2633" s="346" t="s">
        <v>2291</v>
      </c>
      <c r="B2633" s="346" t="s">
        <v>2036</v>
      </c>
      <c r="C2633" s="346" t="s">
        <v>1947</v>
      </c>
      <c r="D2633" s="352">
        <v>3934</v>
      </c>
      <c r="E2633" s="346" t="s">
        <v>2418</v>
      </c>
      <c r="F2633" s="345" t="s">
        <v>1982</v>
      </c>
      <c r="G2633" s="345" t="s">
        <v>1944</v>
      </c>
      <c r="H2633" s="344">
        <v>50</v>
      </c>
      <c r="I2633" s="342"/>
      <c r="J2633" s="343"/>
      <c r="K2633" s="342">
        <v>0.25</v>
      </c>
      <c r="L2633" s="201">
        <v>-1.9152281717283421</v>
      </c>
      <c r="M2633" s="201">
        <v>415.34755298882715</v>
      </c>
      <c r="N2633" s="201">
        <v>41.094000000000001</v>
      </c>
      <c r="O2633" s="342">
        <v>41.094000000000001</v>
      </c>
      <c r="P2633" s="341">
        <v>415.34755298882715</v>
      </c>
      <c r="Q2633" s="342">
        <v>-1.7902281717283421</v>
      </c>
      <c r="R2633" s="342">
        <v>393.39525298178637</v>
      </c>
      <c r="S2633" s="342">
        <v>393.52025298178637</v>
      </c>
      <c r="T2633" s="342"/>
      <c r="U2633" s="170">
        <v>324.91662311538653</v>
      </c>
      <c r="V2633" s="222"/>
      <c r="W2633" s="222"/>
      <c r="X2633" s="221"/>
      <c r="Y2633" s="221"/>
      <c r="Z2633" s="221"/>
      <c r="AA2633" s="175"/>
      <c r="AB2633" s="175"/>
      <c r="AC2633" s="221"/>
      <c r="AD2633" s="221"/>
      <c r="AE2633" s="221"/>
      <c r="AF2633" s="221"/>
      <c r="AG2633" s="221"/>
      <c r="AH2633" s="221"/>
      <c r="AI2633" s="221"/>
      <c r="AJ2633" s="221"/>
      <c r="AK2633" s="221"/>
      <c r="AL2633" s="221"/>
      <c r="AM2633" s="221"/>
      <c r="AN2633" s="221"/>
      <c r="AO2633" s="221"/>
    </row>
    <row r="2634" spans="1:41" x14ac:dyDescent="0.25">
      <c r="A2634" s="346"/>
      <c r="B2634" s="346"/>
      <c r="C2634" s="346"/>
      <c r="D2634" s="352"/>
      <c r="E2634" s="346"/>
      <c r="F2634" s="345"/>
      <c r="G2634" s="346" t="s">
        <v>2417</v>
      </c>
      <c r="H2634" s="344"/>
      <c r="I2634" s="342"/>
      <c r="J2634" s="343"/>
      <c r="K2634" s="342">
        <v>9.8000000000000004E-2</v>
      </c>
      <c r="L2634" s="201">
        <v>-1.7412281717283422</v>
      </c>
      <c r="M2634" s="201">
        <v>415.34755298882715</v>
      </c>
      <c r="N2634" s="201">
        <v>41.094000000000001</v>
      </c>
      <c r="O2634" s="342">
        <v>41.094000000000001</v>
      </c>
      <c r="P2634" s="341">
        <v>415.34755298882715</v>
      </c>
      <c r="Q2634" s="342">
        <v>-1.6922281717283421</v>
      </c>
      <c r="R2634" s="342">
        <v>393.56925298178641</v>
      </c>
      <c r="S2634" s="342">
        <v>393.61825298178638</v>
      </c>
      <c r="T2634" s="342"/>
      <c r="U2634" s="170">
        <v>325.09062311538656</v>
      </c>
      <c r="V2634" s="222"/>
      <c r="W2634" s="222"/>
      <c r="X2634" s="221"/>
      <c r="Y2634" s="221"/>
      <c r="Z2634" s="221"/>
      <c r="AA2634" s="175"/>
      <c r="AB2634" s="175"/>
      <c r="AC2634" s="221"/>
      <c r="AD2634" s="221"/>
      <c r="AE2634" s="221"/>
      <c r="AF2634" s="221"/>
      <c r="AG2634" s="221"/>
      <c r="AH2634" s="221"/>
      <c r="AI2634" s="221"/>
      <c r="AJ2634" s="221"/>
      <c r="AK2634" s="221"/>
      <c r="AL2634" s="221"/>
      <c r="AM2634" s="221"/>
      <c r="AN2634" s="221"/>
      <c r="AO2634" s="221"/>
    </row>
    <row r="2635" spans="1:41" x14ac:dyDescent="0.25">
      <c r="A2635" s="346"/>
      <c r="B2635" s="346"/>
      <c r="C2635" s="346"/>
      <c r="D2635" s="352"/>
      <c r="E2635" s="346"/>
      <c r="F2635" s="345"/>
      <c r="G2635" s="345"/>
      <c r="H2635" s="344"/>
      <c r="I2635" s="351"/>
      <c r="J2635" s="343"/>
      <c r="K2635" s="342">
        <v>1.485E-3</v>
      </c>
      <c r="L2635" s="201">
        <v>-1.691485671728342</v>
      </c>
      <c r="M2635" s="201">
        <v>415.34755298882715</v>
      </c>
      <c r="N2635" s="201">
        <v>41.094000000000001</v>
      </c>
      <c r="O2635" s="342">
        <v>41.094000000000001</v>
      </c>
      <c r="P2635" s="341">
        <v>415.34755298882715</v>
      </c>
      <c r="Q2635" s="342">
        <v>-1.6907431717283421</v>
      </c>
      <c r="R2635" s="342">
        <v>393.61899548178638</v>
      </c>
      <c r="S2635" s="342">
        <v>393.61973798178639</v>
      </c>
      <c r="T2635" s="342"/>
      <c r="U2635" s="170">
        <v>325.14036561538654</v>
      </c>
      <c r="V2635" s="222"/>
      <c r="W2635" s="222"/>
      <c r="X2635" s="221"/>
      <c r="Y2635" s="221"/>
      <c r="Z2635" s="221"/>
      <c r="AA2635" s="175"/>
      <c r="AB2635" s="175"/>
      <c r="AC2635" s="221"/>
      <c r="AD2635" s="221"/>
      <c r="AE2635" s="221"/>
      <c r="AF2635" s="221"/>
      <c r="AG2635" s="221"/>
      <c r="AH2635" s="221"/>
      <c r="AI2635" s="221"/>
      <c r="AJ2635" s="221"/>
      <c r="AK2635" s="221"/>
      <c r="AL2635" s="221"/>
      <c r="AM2635" s="221"/>
      <c r="AN2635" s="221"/>
      <c r="AO2635" s="221"/>
    </row>
    <row r="2636" spans="1:41" x14ac:dyDescent="0.25">
      <c r="A2636" s="346" t="s">
        <v>2291</v>
      </c>
      <c r="B2636" s="346" t="s">
        <v>2036</v>
      </c>
      <c r="C2636" s="346" t="s">
        <v>474</v>
      </c>
      <c r="D2636" s="352">
        <v>3936</v>
      </c>
      <c r="E2636" s="346" t="s">
        <v>2416</v>
      </c>
      <c r="F2636" s="345" t="s">
        <v>2832</v>
      </c>
      <c r="G2636" s="345" t="s">
        <v>3435</v>
      </c>
      <c r="H2636" s="344"/>
      <c r="I2636" s="342"/>
      <c r="J2636" s="343"/>
      <c r="K2636" s="342">
        <v>0</v>
      </c>
      <c r="L2636" s="201">
        <v>-1.6907431717283421</v>
      </c>
      <c r="M2636" s="201">
        <v>415.34755298882715</v>
      </c>
      <c r="N2636" s="201">
        <v>41.094000000000001</v>
      </c>
      <c r="O2636" s="342">
        <v>41.094000000000001</v>
      </c>
      <c r="P2636" s="341">
        <v>415.34755298882715</v>
      </c>
      <c r="Q2636" s="342">
        <v>-1.6907431717283421</v>
      </c>
      <c r="R2636" s="342">
        <v>393.61973798178639</v>
      </c>
      <c r="S2636" s="342">
        <v>393.61973798178639</v>
      </c>
      <c r="T2636" s="342">
        <v>0.1</v>
      </c>
      <c r="U2636" s="170">
        <v>325.14110811538654</v>
      </c>
      <c r="V2636" s="222"/>
      <c r="W2636" s="222"/>
      <c r="X2636" s="221"/>
      <c r="Y2636" s="221"/>
      <c r="Z2636" s="221"/>
      <c r="AA2636" s="175"/>
      <c r="AB2636" s="175"/>
      <c r="AC2636" s="221"/>
      <c r="AD2636" s="221"/>
      <c r="AE2636" s="221"/>
      <c r="AF2636" s="221"/>
      <c r="AG2636" s="221"/>
      <c r="AH2636" s="221"/>
      <c r="AI2636" s="221"/>
      <c r="AJ2636" s="221"/>
      <c r="AK2636" s="221"/>
      <c r="AL2636" s="221"/>
      <c r="AM2636" s="221"/>
      <c r="AN2636" s="221"/>
      <c r="AO2636" s="221"/>
    </row>
    <row r="2637" spans="1:41" x14ac:dyDescent="0.25">
      <c r="A2637" s="346"/>
      <c r="B2637" s="346"/>
      <c r="C2637" s="346"/>
      <c r="D2637" s="352"/>
      <c r="E2637" s="346"/>
      <c r="F2637" s="345"/>
      <c r="G2637" s="345"/>
      <c r="H2637" s="344"/>
      <c r="I2637" s="342"/>
      <c r="J2637" s="343"/>
      <c r="K2637" s="342">
        <v>0.17851500000000001</v>
      </c>
      <c r="L2637" s="201">
        <v>-1.6014856717283421</v>
      </c>
      <c r="M2637" s="201">
        <v>415.34755298882715</v>
      </c>
      <c r="N2637" s="201">
        <v>41.094000000000001</v>
      </c>
      <c r="O2637" s="342">
        <v>41.094000000000001</v>
      </c>
      <c r="P2637" s="341">
        <v>415.34755298882715</v>
      </c>
      <c r="Q2637" s="342">
        <v>-1.5122281717283421</v>
      </c>
      <c r="R2637" s="342">
        <v>393.70899548178642</v>
      </c>
      <c r="S2637" s="342">
        <v>393.79825298178639</v>
      </c>
      <c r="T2637" s="342"/>
      <c r="U2637" s="170">
        <v>325.23036561538657</v>
      </c>
      <c r="V2637" s="222"/>
      <c r="W2637" s="222"/>
      <c r="X2637" s="221"/>
      <c r="Y2637" s="221"/>
      <c r="Z2637" s="221"/>
      <c r="AA2637" s="175"/>
      <c r="AB2637" s="175"/>
      <c r="AC2637" s="221"/>
      <c r="AD2637" s="221"/>
      <c r="AE2637" s="221"/>
      <c r="AF2637" s="221"/>
      <c r="AG2637" s="221"/>
      <c r="AH2637" s="221"/>
      <c r="AI2637" s="221"/>
      <c r="AJ2637" s="221"/>
      <c r="AK2637" s="221"/>
      <c r="AL2637" s="221"/>
      <c r="AM2637" s="221"/>
      <c r="AN2637" s="221"/>
      <c r="AO2637" s="221"/>
    </row>
    <row r="2638" spans="1:41" x14ac:dyDescent="0.25">
      <c r="A2638" s="346"/>
      <c r="B2638" s="346"/>
      <c r="C2638" s="346"/>
      <c r="D2638" s="352"/>
      <c r="E2638" s="346"/>
      <c r="F2638" s="345"/>
      <c r="G2638" s="346" t="s">
        <v>2415</v>
      </c>
      <c r="H2638" s="344"/>
      <c r="I2638" s="342"/>
      <c r="J2638" s="343"/>
      <c r="K2638" s="342">
        <v>4.7E-2</v>
      </c>
      <c r="L2638" s="201">
        <v>-1.4887281717283423</v>
      </c>
      <c r="M2638" s="201">
        <v>415.34755298882715</v>
      </c>
      <c r="N2638" s="201">
        <v>41.094000000000001</v>
      </c>
      <c r="O2638" s="342">
        <v>41.094000000000001</v>
      </c>
      <c r="P2638" s="341">
        <v>415.34755298882715</v>
      </c>
      <c r="Q2638" s="342">
        <v>-1.4652281717283422</v>
      </c>
      <c r="R2638" s="342">
        <v>393.8217529817864</v>
      </c>
      <c r="S2638" s="342">
        <v>393.84525298178642</v>
      </c>
      <c r="T2638" s="342"/>
      <c r="U2638" s="170">
        <v>325.34312311538656</v>
      </c>
      <c r="V2638" s="222"/>
      <c r="W2638" s="222"/>
      <c r="X2638" s="221"/>
      <c r="Y2638" s="221"/>
      <c r="Z2638" s="221"/>
      <c r="AA2638" s="175"/>
      <c r="AB2638" s="175"/>
      <c r="AC2638" s="221"/>
      <c r="AD2638" s="221"/>
      <c r="AE2638" s="221"/>
      <c r="AF2638" s="221"/>
      <c r="AG2638" s="221"/>
      <c r="AH2638" s="221"/>
      <c r="AI2638" s="221"/>
      <c r="AJ2638" s="221"/>
      <c r="AK2638" s="221"/>
      <c r="AL2638" s="221"/>
      <c r="AM2638" s="221"/>
      <c r="AN2638" s="221"/>
      <c r="AO2638" s="221"/>
    </row>
    <row r="2639" spans="1:41" x14ac:dyDescent="0.25">
      <c r="A2639" s="346" t="s">
        <v>2291</v>
      </c>
      <c r="B2639" s="346" t="s">
        <v>2036</v>
      </c>
      <c r="C2639" s="346" t="s">
        <v>1956</v>
      </c>
      <c r="D2639" s="352">
        <v>3940</v>
      </c>
      <c r="E2639" s="346" t="s">
        <v>2414</v>
      </c>
      <c r="F2639" s="345" t="s">
        <v>1982</v>
      </c>
      <c r="G2639" s="345" t="s">
        <v>1953</v>
      </c>
      <c r="H2639" s="344">
        <v>50</v>
      </c>
      <c r="I2639" s="342"/>
      <c r="J2639" s="343"/>
      <c r="K2639" s="342">
        <v>0.25</v>
      </c>
      <c r="L2639" s="201">
        <v>-1.3402281717283422</v>
      </c>
      <c r="M2639" s="201">
        <v>415.34755298882715</v>
      </c>
      <c r="N2639" s="201">
        <v>41.094000000000001</v>
      </c>
      <c r="O2639" s="342">
        <v>41.094000000000001</v>
      </c>
      <c r="P2639" s="341">
        <v>415.34755298882715</v>
      </c>
      <c r="Q2639" s="342">
        <v>-1.2152281717283422</v>
      </c>
      <c r="R2639" s="342">
        <v>393.97025298178642</v>
      </c>
      <c r="S2639" s="342">
        <v>394.09525298178642</v>
      </c>
      <c r="T2639" s="342"/>
      <c r="U2639" s="170">
        <v>325.49162311538657</v>
      </c>
      <c r="V2639" s="222"/>
      <c r="W2639" s="222"/>
      <c r="X2639" s="221"/>
      <c r="Y2639" s="221"/>
      <c r="Z2639" s="221"/>
      <c r="AA2639" s="175"/>
      <c r="AB2639" s="175"/>
      <c r="AC2639" s="221"/>
      <c r="AD2639" s="221"/>
      <c r="AE2639" s="221"/>
      <c r="AF2639" s="221"/>
      <c r="AG2639" s="221"/>
      <c r="AH2639" s="221"/>
      <c r="AI2639" s="221"/>
      <c r="AJ2639" s="221"/>
      <c r="AK2639" s="221"/>
      <c r="AL2639" s="221"/>
      <c r="AM2639" s="221"/>
      <c r="AN2639" s="221"/>
      <c r="AO2639" s="221"/>
    </row>
    <row r="2640" spans="1:41" x14ac:dyDescent="0.25">
      <c r="A2640" s="346" t="s">
        <v>2291</v>
      </c>
      <c r="B2640" s="346" t="s">
        <v>2036</v>
      </c>
      <c r="C2640" s="346" t="s">
        <v>1509</v>
      </c>
      <c r="D2640" s="352">
        <v>3940</v>
      </c>
      <c r="E2640" s="346" t="s">
        <v>1872</v>
      </c>
      <c r="F2640" s="345" t="s">
        <v>4302</v>
      </c>
      <c r="G2640" s="345" t="s">
        <v>4383</v>
      </c>
      <c r="H2640" s="344"/>
      <c r="I2640" s="342"/>
      <c r="J2640" s="343"/>
      <c r="K2640" s="342">
        <v>0</v>
      </c>
      <c r="L2640" s="201">
        <v>-1.2152281717283422</v>
      </c>
      <c r="M2640" s="201">
        <v>415.34755298882715</v>
      </c>
      <c r="N2640" s="201">
        <v>41.094000000000001</v>
      </c>
      <c r="O2640" s="342">
        <v>41.094000000000001</v>
      </c>
      <c r="P2640" s="341">
        <v>415.34755298882715</v>
      </c>
      <c r="Q2640" s="342">
        <v>-1.2152281717283422</v>
      </c>
      <c r="R2640" s="342">
        <v>394.09525298178642</v>
      </c>
      <c r="S2640" s="342">
        <v>394.09525298178642</v>
      </c>
      <c r="T2640" s="342"/>
      <c r="U2640" s="170">
        <v>325.61662311538657</v>
      </c>
      <c r="V2640" s="222"/>
      <c r="W2640" s="222"/>
      <c r="X2640" s="221"/>
      <c r="Y2640" s="221"/>
      <c r="Z2640" s="221"/>
      <c r="AA2640" s="175"/>
      <c r="AB2640" s="175"/>
      <c r="AC2640" s="221"/>
      <c r="AD2640" s="221"/>
      <c r="AE2640" s="221"/>
      <c r="AF2640" s="221"/>
      <c r="AG2640" s="221"/>
      <c r="AH2640" s="221"/>
      <c r="AI2640" s="221"/>
      <c r="AJ2640" s="221"/>
      <c r="AK2640" s="221"/>
      <c r="AL2640" s="221"/>
      <c r="AM2640" s="221"/>
      <c r="AN2640" s="221"/>
      <c r="AO2640" s="221"/>
    </row>
    <row r="2641" spans="1:41" x14ac:dyDescent="0.25">
      <c r="A2641" s="346"/>
      <c r="B2641" s="346"/>
      <c r="C2641" s="346"/>
      <c r="D2641" s="352"/>
      <c r="E2641" s="346" t="s">
        <v>619</v>
      </c>
      <c r="F2641" s="345"/>
      <c r="G2641" s="345"/>
      <c r="H2641" s="344"/>
      <c r="I2641" s="351"/>
      <c r="J2641" s="351"/>
      <c r="K2641" s="342">
        <v>0.21870599999999998</v>
      </c>
      <c r="L2641" s="201">
        <v>-1.1058751717283422</v>
      </c>
      <c r="M2641" s="201">
        <v>415.34755298882715</v>
      </c>
      <c r="N2641" s="201">
        <v>41.094000000000001</v>
      </c>
      <c r="O2641" s="342">
        <v>41.094000000000001</v>
      </c>
      <c r="P2641" s="341">
        <v>415.34755298882715</v>
      </c>
      <c r="Q2641" s="342">
        <v>-0.99652217172834223</v>
      </c>
      <c r="R2641" s="342">
        <v>394.20460598178641</v>
      </c>
      <c r="S2641" s="342">
        <v>394.31395898178641</v>
      </c>
      <c r="T2641" s="342"/>
      <c r="U2641" s="170">
        <v>325.72597611538657</v>
      </c>
      <c r="V2641" s="222"/>
      <c r="W2641" s="222"/>
      <c r="X2641" s="221"/>
      <c r="Y2641" s="221"/>
      <c r="Z2641" s="221"/>
      <c r="AA2641" s="175"/>
      <c r="AB2641" s="175"/>
      <c r="AC2641" s="221"/>
      <c r="AD2641" s="221"/>
      <c r="AE2641" s="221"/>
      <c r="AF2641" s="221"/>
      <c r="AG2641" s="221"/>
      <c r="AH2641" s="221"/>
      <c r="AI2641" s="221"/>
      <c r="AJ2641" s="221"/>
      <c r="AK2641" s="221"/>
      <c r="AL2641" s="221"/>
      <c r="AM2641" s="221"/>
      <c r="AN2641" s="221"/>
      <c r="AO2641" s="221"/>
    </row>
    <row r="2642" spans="1:41" x14ac:dyDescent="0.25">
      <c r="A2642" s="348" t="s">
        <v>2291</v>
      </c>
      <c r="B2642" s="348" t="s">
        <v>2036</v>
      </c>
      <c r="C2642" s="348" t="s">
        <v>111</v>
      </c>
      <c r="D2642" s="347">
        <v>3943</v>
      </c>
      <c r="E2642" s="346" t="s">
        <v>2413</v>
      </c>
      <c r="F2642" s="345" t="s">
        <v>4287</v>
      </c>
      <c r="G2642" s="345" t="s">
        <v>1951</v>
      </c>
      <c r="H2642" s="344">
        <v>47.5</v>
      </c>
      <c r="I2642" s="342"/>
      <c r="J2642" s="343"/>
      <c r="K2642" s="342">
        <v>0</v>
      </c>
      <c r="L2642" s="201">
        <v>-0.99652217172834223</v>
      </c>
      <c r="M2642" s="201">
        <v>415.34755298882715</v>
      </c>
      <c r="N2642" s="201">
        <v>41.094000000000001</v>
      </c>
      <c r="O2642" s="342">
        <v>41.094000000000001</v>
      </c>
      <c r="P2642" s="341">
        <v>415.34755298882715</v>
      </c>
      <c r="Q2642" s="342">
        <v>-0.99652217172834223</v>
      </c>
      <c r="R2642" s="342">
        <v>394.31395898178641</v>
      </c>
      <c r="S2642" s="342">
        <v>394.31395898178641</v>
      </c>
      <c r="T2642" s="342">
        <v>0.13700000000000001</v>
      </c>
      <c r="U2642" s="170">
        <v>325.83532911538657</v>
      </c>
      <c r="V2642" s="222"/>
      <c r="W2642" s="222"/>
      <c r="X2642" s="221"/>
      <c r="Y2642" s="221"/>
      <c r="Z2642" s="221"/>
      <c r="AA2642" s="175"/>
      <c r="AB2642" s="175"/>
      <c r="AC2642" s="221"/>
      <c r="AD2642" s="221"/>
      <c r="AE2642" s="221"/>
      <c r="AF2642" s="221"/>
      <c r="AG2642" s="221"/>
      <c r="AH2642" s="221"/>
      <c r="AI2642" s="221"/>
      <c r="AJ2642" s="221"/>
      <c r="AK2642" s="221"/>
      <c r="AL2642" s="221"/>
      <c r="AM2642" s="221"/>
      <c r="AN2642" s="221"/>
      <c r="AO2642" s="221"/>
    </row>
    <row r="2643" spans="1:41" x14ac:dyDescent="0.25">
      <c r="A2643" s="348"/>
      <c r="B2643" s="348"/>
      <c r="C2643" s="348"/>
      <c r="D2643" s="347"/>
      <c r="E2643" s="346"/>
      <c r="F2643" s="345"/>
      <c r="G2643" s="345"/>
      <c r="H2643" s="344"/>
      <c r="I2643" s="342"/>
      <c r="J2643" s="343"/>
      <c r="K2643" s="342">
        <v>8.1294000000000005E-2</v>
      </c>
      <c r="L2643" s="201">
        <v>-0.95587517172834224</v>
      </c>
      <c r="M2643" s="201">
        <v>415.34755298882715</v>
      </c>
      <c r="N2643" s="201">
        <v>41.094000000000001</v>
      </c>
      <c r="O2643" s="342">
        <v>41.094000000000001</v>
      </c>
      <c r="P2643" s="341">
        <v>415.34755298882715</v>
      </c>
      <c r="Q2643" s="342">
        <v>-0.91522817172834225</v>
      </c>
      <c r="R2643" s="342">
        <v>394.35460598178645</v>
      </c>
      <c r="S2643" s="342">
        <v>394.39525298178643</v>
      </c>
      <c r="T2643" s="342"/>
      <c r="U2643" s="170">
        <v>325.87597611538661</v>
      </c>
      <c r="V2643" s="222"/>
      <c r="W2643" s="222"/>
      <c r="X2643" s="221"/>
      <c r="Y2643" s="221"/>
      <c r="Z2643" s="221"/>
      <c r="AA2643" s="175"/>
      <c r="AB2643" s="175"/>
      <c r="AC2643" s="221"/>
      <c r="AD2643" s="221"/>
      <c r="AE2643" s="221"/>
      <c r="AF2643" s="221"/>
      <c r="AG2643" s="221"/>
      <c r="AH2643" s="221"/>
      <c r="AI2643" s="221"/>
      <c r="AJ2643" s="221"/>
      <c r="AK2643" s="221"/>
      <c r="AL2643" s="221"/>
      <c r="AM2643" s="221"/>
      <c r="AN2643" s="221"/>
      <c r="AO2643" s="221"/>
    </row>
    <row r="2644" spans="1:41" x14ac:dyDescent="0.25">
      <c r="A2644" s="346" t="s">
        <v>2291</v>
      </c>
      <c r="B2644" s="346" t="s">
        <v>2036</v>
      </c>
      <c r="C2644" s="346" t="s">
        <v>1961</v>
      </c>
      <c r="D2644" s="352">
        <v>3945</v>
      </c>
      <c r="E2644" s="346" t="s">
        <v>2412</v>
      </c>
      <c r="F2644" s="345" t="s">
        <v>1984</v>
      </c>
      <c r="G2644" s="345" t="s">
        <v>1958</v>
      </c>
      <c r="H2644" s="344">
        <v>50</v>
      </c>
      <c r="I2644" s="342"/>
      <c r="J2644" s="343"/>
      <c r="K2644" s="342">
        <v>0.2</v>
      </c>
      <c r="L2644" s="201">
        <v>-0.81522817172834228</v>
      </c>
      <c r="M2644" s="201">
        <v>415.34755298882715</v>
      </c>
      <c r="N2644" s="201">
        <v>41.094000000000001</v>
      </c>
      <c r="O2644" s="342">
        <v>41.094000000000001</v>
      </c>
      <c r="P2644" s="341">
        <v>415.34755298882715</v>
      </c>
      <c r="Q2644" s="342">
        <v>-0.71522817172834219</v>
      </c>
      <c r="R2644" s="342">
        <v>394.49525298178639</v>
      </c>
      <c r="S2644" s="342">
        <v>394.59525298178642</v>
      </c>
      <c r="T2644" s="342"/>
      <c r="U2644" s="170">
        <v>326.01662311538655</v>
      </c>
      <c r="V2644" s="222"/>
      <c r="W2644" s="222"/>
      <c r="X2644" s="221"/>
      <c r="Y2644" s="221"/>
      <c r="Z2644" s="221"/>
      <c r="AA2644" s="175"/>
      <c r="AB2644" s="175"/>
      <c r="AC2644" s="221"/>
      <c r="AD2644" s="221"/>
      <c r="AE2644" s="221"/>
      <c r="AF2644" s="221"/>
      <c r="AG2644" s="221"/>
      <c r="AH2644" s="221"/>
      <c r="AI2644" s="221"/>
      <c r="AJ2644" s="221"/>
      <c r="AK2644" s="221"/>
      <c r="AL2644" s="221"/>
      <c r="AM2644" s="221"/>
      <c r="AN2644" s="221"/>
      <c r="AO2644" s="221"/>
    </row>
    <row r="2645" spans="1:41" x14ac:dyDescent="0.25">
      <c r="A2645" s="346"/>
      <c r="B2645" s="346"/>
      <c r="C2645" s="346"/>
      <c r="D2645" s="352"/>
      <c r="E2645" s="346"/>
      <c r="F2645" s="345"/>
      <c r="G2645" s="345"/>
      <c r="H2645" s="344"/>
      <c r="I2645" s="351"/>
      <c r="J2645" s="343"/>
      <c r="K2645" s="342">
        <v>0</v>
      </c>
      <c r="L2645" s="201">
        <v>-0.71522817172834219</v>
      </c>
      <c r="M2645" s="201">
        <v>415.34755298882715</v>
      </c>
      <c r="N2645" s="201">
        <v>41.094000000000001</v>
      </c>
      <c r="O2645" s="342">
        <v>41.094000000000001</v>
      </c>
      <c r="P2645" s="341">
        <v>415.34755298882715</v>
      </c>
      <c r="Q2645" s="342">
        <v>-0.71522817172834219</v>
      </c>
      <c r="R2645" s="342">
        <v>394.59525298178642</v>
      </c>
      <c r="S2645" s="342">
        <v>394.59525298178642</v>
      </c>
      <c r="T2645" s="342"/>
      <c r="U2645" s="170">
        <v>326.11662311538657</v>
      </c>
      <c r="V2645" s="222"/>
      <c r="W2645" s="222"/>
      <c r="X2645" s="221"/>
      <c r="Y2645" s="221"/>
      <c r="Z2645" s="221"/>
      <c r="AA2645" s="175"/>
      <c r="AB2645" s="175"/>
      <c r="AC2645" s="221"/>
      <c r="AD2645" s="221"/>
      <c r="AE2645" s="221"/>
      <c r="AF2645" s="221"/>
      <c r="AG2645" s="221"/>
      <c r="AH2645" s="221"/>
      <c r="AI2645" s="221"/>
      <c r="AJ2645" s="221"/>
      <c r="AK2645" s="221"/>
      <c r="AL2645" s="221"/>
      <c r="AM2645" s="221"/>
      <c r="AN2645" s="221"/>
      <c r="AO2645" s="168"/>
    </row>
    <row r="2646" spans="1:41" x14ac:dyDescent="0.25">
      <c r="A2646" s="348"/>
      <c r="B2646" s="348"/>
      <c r="C2646" s="348"/>
      <c r="D2646" s="347"/>
      <c r="E2646" s="346"/>
      <c r="F2646" s="345"/>
      <c r="G2646" s="345" t="s">
        <v>4384</v>
      </c>
      <c r="H2646" s="344"/>
      <c r="I2646" s="342"/>
      <c r="J2646" s="343"/>
      <c r="K2646" s="342">
        <v>0</v>
      </c>
      <c r="L2646" s="201">
        <v>-0.71522817172834219</v>
      </c>
      <c r="M2646" s="201">
        <v>415.34755298882715</v>
      </c>
      <c r="N2646" s="201">
        <v>41.094000000000001</v>
      </c>
      <c r="O2646" s="341">
        <v>41.094000000000001</v>
      </c>
      <c r="P2646" s="341">
        <v>415.34755298882715</v>
      </c>
      <c r="Q2646" s="342">
        <v>-0.71522817172834219</v>
      </c>
      <c r="R2646" s="341">
        <v>394.59525298178642</v>
      </c>
      <c r="S2646" s="341">
        <v>394.59525298178642</v>
      </c>
      <c r="T2646" s="341" t="s">
        <v>2411</v>
      </c>
      <c r="U2646" s="170">
        <v>326.11662311538657</v>
      </c>
      <c r="V2646" s="170"/>
      <c r="W2646" s="170"/>
      <c r="X2646" s="168"/>
      <c r="Y2646" s="168"/>
      <c r="Z2646" s="168"/>
      <c r="AA2646" s="169"/>
      <c r="AB2646" s="169"/>
      <c r="AC2646" s="168"/>
      <c r="AD2646" s="168"/>
      <c r="AE2646" s="168"/>
      <c r="AF2646" s="168"/>
      <c r="AG2646" s="168"/>
      <c r="AH2646" s="168"/>
      <c r="AI2646" s="168"/>
      <c r="AJ2646" s="168"/>
      <c r="AK2646" s="168"/>
      <c r="AL2646" s="168"/>
      <c r="AM2646" s="168"/>
      <c r="AN2646" s="168"/>
      <c r="AO2646" s="168"/>
    </row>
    <row r="2647" spans="1:41" x14ac:dyDescent="0.25">
      <c r="A2647" s="348"/>
      <c r="B2647" s="348"/>
      <c r="C2647" s="348"/>
      <c r="D2647" s="347"/>
      <c r="E2647" s="346"/>
      <c r="F2647" s="345"/>
      <c r="G2647" s="345"/>
      <c r="H2647" s="344"/>
      <c r="I2647" s="342"/>
      <c r="J2647" s="343"/>
      <c r="K2647" s="342">
        <v>0.25</v>
      </c>
      <c r="L2647" s="201">
        <v>-0.59022817172834219</v>
      </c>
      <c r="M2647" s="201">
        <v>415.34755298882715</v>
      </c>
      <c r="N2647" s="201">
        <v>41.094000000000001</v>
      </c>
      <c r="O2647" s="341">
        <v>41.094000000000001</v>
      </c>
      <c r="P2647" s="341">
        <v>415.34755298882715</v>
      </c>
      <c r="Q2647" s="342">
        <v>-0.46522817172834219</v>
      </c>
      <c r="R2647" s="341">
        <v>394.72025298178642</v>
      </c>
      <c r="S2647" s="341">
        <v>394.84525298178642</v>
      </c>
      <c r="T2647" s="341"/>
      <c r="U2647" s="170">
        <v>326.24162311538657</v>
      </c>
      <c r="V2647" s="170"/>
      <c r="W2647" s="170"/>
      <c r="X2647" s="168"/>
      <c r="Y2647" s="168"/>
      <c r="Z2647" s="168"/>
      <c r="AA2647" s="169"/>
      <c r="AB2647" s="169"/>
      <c r="AC2647" s="168"/>
      <c r="AD2647" s="168"/>
      <c r="AE2647" s="168"/>
      <c r="AF2647" s="168"/>
      <c r="AG2647" s="168"/>
      <c r="AH2647" s="168"/>
      <c r="AI2647" s="168"/>
      <c r="AJ2647" s="168"/>
      <c r="AK2647" s="168"/>
      <c r="AL2647" s="168"/>
      <c r="AM2647" s="168"/>
      <c r="AN2647" s="168"/>
      <c r="AO2647" s="168"/>
    </row>
    <row r="2648" spans="1:41" x14ac:dyDescent="0.25">
      <c r="A2648" s="348" t="s">
        <v>2291</v>
      </c>
      <c r="B2648" s="348" t="s">
        <v>2036</v>
      </c>
      <c r="C2648" s="348" t="s">
        <v>1956</v>
      </c>
      <c r="D2648" s="347">
        <v>3950</v>
      </c>
      <c r="E2648" s="346" t="s">
        <v>2410</v>
      </c>
      <c r="F2648" s="345" t="s">
        <v>1982</v>
      </c>
      <c r="G2648" s="345" t="s">
        <v>1953</v>
      </c>
      <c r="H2648" s="344">
        <v>50</v>
      </c>
      <c r="I2648" s="342"/>
      <c r="J2648" s="343"/>
      <c r="K2648" s="341">
        <v>0.25</v>
      </c>
      <c r="L2648" s="201">
        <v>-0.34022817172834219</v>
      </c>
      <c r="M2648" s="201">
        <v>415.34755298882715</v>
      </c>
      <c r="N2648" s="201">
        <v>41.094000000000001</v>
      </c>
      <c r="O2648" s="341">
        <v>41.094000000000001</v>
      </c>
      <c r="P2648" s="341">
        <v>415.34755298882715</v>
      </c>
      <c r="Q2648" s="342">
        <v>-0.21522817172834219</v>
      </c>
      <c r="R2648" s="341">
        <v>394.97025298178642</v>
      </c>
      <c r="S2648" s="341">
        <v>395.09525298178642</v>
      </c>
      <c r="T2648" s="341"/>
      <c r="U2648" s="170">
        <v>326.49162311538657</v>
      </c>
      <c r="V2648" s="170"/>
      <c r="W2648" s="170"/>
      <c r="X2648" s="168"/>
      <c r="Y2648" s="168"/>
      <c r="Z2648" s="168"/>
      <c r="AA2648" s="169"/>
      <c r="AB2648" s="169"/>
      <c r="AC2648" s="168"/>
      <c r="AD2648" s="168"/>
      <c r="AE2648" s="168"/>
      <c r="AF2648" s="168"/>
      <c r="AG2648" s="168"/>
      <c r="AH2648" s="168"/>
      <c r="AI2648" s="168"/>
      <c r="AJ2648" s="168"/>
      <c r="AK2648" s="168"/>
      <c r="AL2648" s="168"/>
      <c r="AM2648" s="168"/>
      <c r="AN2648" s="168"/>
      <c r="AO2648" s="168"/>
    </row>
    <row r="2649" spans="1:41" x14ac:dyDescent="0.25">
      <c r="A2649" s="348"/>
      <c r="B2649" s="348"/>
      <c r="C2649" s="348"/>
      <c r="D2649" s="347"/>
      <c r="E2649" s="346"/>
      <c r="F2649" s="345"/>
      <c r="G2649" s="345"/>
      <c r="H2649" s="344"/>
      <c r="I2649" s="342"/>
      <c r="J2649" s="343"/>
      <c r="K2649" s="341">
        <v>0</v>
      </c>
      <c r="L2649" s="201">
        <v>-0.21522817172834219</v>
      </c>
      <c r="M2649" s="201">
        <v>415.34755298882715</v>
      </c>
      <c r="N2649" s="201">
        <v>41.094000000000001</v>
      </c>
      <c r="O2649" s="341">
        <v>41.094000000000001</v>
      </c>
      <c r="P2649" s="341">
        <v>415.34755298882715</v>
      </c>
      <c r="Q2649" s="342">
        <v>-0.21522817172834219</v>
      </c>
      <c r="R2649" s="341">
        <v>395.09525298178642</v>
      </c>
      <c r="S2649" s="341">
        <v>395.09525298178642</v>
      </c>
      <c r="T2649" s="341"/>
      <c r="U2649" s="170">
        <v>326.61662311538657</v>
      </c>
      <c r="V2649" s="170"/>
      <c r="W2649" s="170"/>
      <c r="X2649" s="168"/>
      <c r="Y2649" s="168"/>
      <c r="Z2649" s="168"/>
      <c r="AA2649" s="169"/>
      <c r="AB2649" s="169"/>
      <c r="AC2649" s="168"/>
      <c r="AD2649" s="168"/>
      <c r="AE2649" s="168"/>
      <c r="AF2649" s="168"/>
      <c r="AG2649" s="168"/>
      <c r="AH2649" s="168"/>
      <c r="AI2649" s="168"/>
      <c r="AJ2649" s="168"/>
      <c r="AK2649" s="168"/>
      <c r="AL2649" s="168"/>
      <c r="AM2649" s="168"/>
      <c r="AN2649" s="168"/>
      <c r="AO2649" s="168"/>
    </row>
    <row r="2650" spans="1:41" x14ac:dyDescent="0.25">
      <c r="A2650" s="346"/>
      <c r="B2650" s="346"/>
      <c r="C2650" s="346"/>
      <c r="D2650" s="352"/>
      <c r="E2650" s="346"/>
      <c r="F2650" s="345"/>
      <c r="G2650" s="345"/>
      <c r="H2650" s="344"/>
      <c r="I2650" s="342"/>
      <c r="J2650" s="343"/>
      <c r="K2650" s="341">
        <v>0.25</v>
      </c>
      <c r="L2650" s="201">
        <v>-9.0228171728342188E-2</v>
      </c>
      <c r="M2650" s="201">
        <v>415.34755298882715</v>
      </c>
      <c r="N2650" s="201">
        <v>41.094000000000001</v>
      </c>
      <c r="O2650" s="341">
        <v>41.094000000000001</v>
      </c>
      <c r="P2650" s="341">
        <v>415.34755298882715</v>
      </c>
      <c r="Q2650" s="342">
        <v>3.4771828271657812E-2</v>
      </c>
      <c r="R2650" s="341">
        <v>395.22025298178642</v>
      </c>
      <c r="S2650" s="341">
        <v>395.34525298178642</v>
      </c>
      <c r="T2650" s="341"/>
      <c r="U2650" s="170">
        <v>326.74162311538657</v>
      </c>
      <c r="V2650" s="170"/>
      <c r="W2650" s="170"/>
      <c r="X2650" s="168"/>
      <c r="Y2650" s="168"/>
      <c r="Z2650" s="168"/>
      <c r="AA2650" s="169"/>
      <c r="AB2650" s="169"/>
      <c r="AC2650" s="168"/>
      <c r="AD2650" s="168"/>
      <c r="AE2650" s="168"/>
      <c r="AF2650" s="168"/>
      <c r="AG2650" s="168"/>
      <c r="AH2650" s="168"/>
      <c r="AI2650" s="168"/>
      <c r="AJ2650" s="168"/>
      <c r="AK2650" s="168"/>
      <c r="AL2650" s="168"/>
      <c r="AM2650" s="168"/>
      <c r="AN2650" s="168"/>
      <c r="AO2650" s="168"/>
    </row>
    <row r="2651" spans="1:41" x14ac:dyDescent="0.25">
      <c r="A2651" s="346"/>
      <c r="B2651" s="346"/>
      <c r="C2651" s="346"/>
      <c r="D2651" s="352"/>
      <c r="E2651" s="346"/>
      <c r="F2651" s="345"/>
      <c r="G2651" s="345"/>
      <c r="H2651" s="344"/>
      <c r="I2651" s="342"/>
      <c r="J2651" s="343"/>
      <c r="K2651" s="341">
        <v>0</v>
      </c>
      <c r="L2651" s="201">
        <v>3.4771828271657812E-2</v>
      </c>
      <c r="M2651" s="201">
        <v>415.34755298882715</v>
      </c>
      <c r="N2651" s="201">
        <v>41.094000000000001</v>
      </c>
      <c r="O2651" s="341">
        <v>41.094000000000001</v>
      </c>
      <c r="P2651" s="341">
        <v>415.34755298882715</v>
      </c>
      <c r="Q2651" s="342">
        <v>3.4771828271657812E-2</v>
      </c>
      <c r="R2651" s="341">
        <v>395.34525298178642</v>
      </c>
      <c r="S2651" s="341">
        <v>395.34525298178642</v>
      </c>
      <c r="T2651" s="341"/>
      <c r="U2651" s="170">
        <v>326.86662311538657</v>
      </c>
      <c r="V2651" s="170"/>
      <c r="W2651" s="170"/>
      <c r="X2651" s="168"/>
      <c r="Y2651" s="168"/>
      <c r="Z2651" s="168"/>
      <c r="AA2651" s="169"/>
      <c r="AB2651" s="169"/>
      <c r="AC2651" s="168"/>
      <c r="AD2651" s="168"/>
      <c r="AE2651" s="168"/>
      <c r="AF2651" s="168"/>
      <c r="AG2651" s="168"/>
      <c r="AH2651" s="168"/>
      <c r="AI2651" s="168"/>
      <c r="AJ2651" s="168"/>
      <c r="AK2651" s="168"/>
      <c r="AL2651" s="168"/>
      <c r="AM2651" s="168"/>
      <c r="AN2651" s="168"/>
      <c r="AO2651" s="168"/>
    </row>
    <row r="2652" spans="1:41" x14ac:dyDescent="0.25">
      <c r="A2652" s="348" t="s">
        <v>2291</v>
      </c>
      <c r="B2652" s="348" t="s">
        <v>2036</v>
      </c>
      <c r="C2652" s="348" t="s">
        <v>1947</v>
      </c>
      <c r="D2652" s="347">
        <v>3955</v>
      </c>
      <c r="E2652" s="346" t="s">
        <v>2409</v>
      </c>
      <c r="F2652" s="345" t="s">
        <v>1982</v>
      </c>
      <c r="G2652" s="345" t="s">
        <v>1944</v>
      </c>
      <c r="H2652" s="344">
        <v>50</v>
      </c>
      <c r="I2652" s="342"/>
      <c r="J2652" s="343"/>
      <c r="K2652" s="341">
        <v>0.25</v>
      </c>
      <c r="L2652" s="201">
        <v>0.15977182827165781</v>
      </c>
      <c r="M2652" s="201">
        <v>415.34755298882715</v>
      </c>
      <c r="N2652" s="201">
        <v>41.094000000000001</v>
      </c>
      <c r="O2652" s="341">
        <v>41.094000000000001</v>
      </c>
      <c r="P2652" s="341">
        <v>415.34755298882715</v>
      </c>
      <c r="Q2652" s="342">
        <v>0.28477182827165781</v>
      </c>
      <c r="R2652" s="341">
        <v>395.47025298178642</v>
      </c>
      <c r="S2652" s="341">
        <v>395.59525298178642</v>
      </c>
      <c r="T2652" s="341"/>
      <c r="U2652" s="170">
        <v>326.99162311538657</v>
      </c>
      <c r="V2652" s="170"/>
      <c r="W2652" s="170"/>
      <c r="X2652" s="168"/>
      <c r="Y2652" s="168"/>
      <c r="Z2652" s="168"/>
      <c r="AA2652" s="169"/>
      <c r="AB2652" s="169"/>
      <c r="AC2652" s="168"/>
      <c r="AD2652" s="168"/>
      <c r="AE2652" s="168"/>
      <c r="AF2652" s="168"/>
      <c r="AG2652" s="168"/>
      <c r="AH2652" s="168"/>
      <c r="AI2652" s="168"/>
      <c r="AJ2652" s="168"/>
      <c r="AK2652" s="168"/>
      <c r="AL2652" s="168"/>
      <c r="AM2652" s="168"/>
      <c r="AN2652" s="168"/>
      <c r="AO2652" s="168"/>
    </row>
    <row r="2653" spans="1:41" x14ac:dyDescent="0.25">
      <c r="A2653" s="348"/>
      <c r="B2653" s="348"/>
      <c r="C2653" s="348"/>
      <c r="D2653" s="347"/>
      <c r="E2653" s="346" t="s">
        <v>619</v>
      </c>
      <c r="F2653" s="345"/>
      <c r="G2653" s="345"/>
      <c r="H2653" s="344"/>
      <c r="I2653" s="342"/>
      <c r="J2653" s="343"/>
      <c r="K2653" s="341">
        <v>6.2353145951739408E-2</v>
      </c>
      <c r="L2653" s="201">
        <v>0.31594840124752754</v>
      </c>
      <c r="M2653" s="201">
        <v>415.34755298882715</v>
      </c>
      <c r="N2653" s="201">
        <v>41.094000000000001</v>
      </c>
      <c r="O2653" s="341">
        <v>41.094000000000001</v>
      </c>
      <c r="P2653" s="341">
        <v>415.34755298882715</v>
      </c>
      <c r="Q2653" s="342">
        <v>0.34712497422339722</v>
      </c>
      <c r="R2653" s="341">
        <v>395.6264295547623</v>
      </c>
      <c r="S2653" s="341">
        <v>395.65760612773818</v>
      </c>
      <c r="T2653" s="341"/>
      <c r="U2653" s="170">
        <v>327.14779968836245</v>
      </c>
      <c r="V2653" s="170"/>
      <c r="W2653" s="170"/>
      <c r="X2653" s="168"/>
      <c r="Y2653" s="168"/>
      <c r="Z2653" s="168"/>
      <c r="AA2653" s="169"/>
      <c r="AB2653" s="169"/>
      <c r="AC2653" s="168"/>
      <c r="AD2653" s="168"/>
      <c r="AE2653" s="168"/>
      <c r="AF2653" s="168"/>
      <c r="AG2653" s="168"/>
      <c r="AH2653" s="168"/>
      <c r="AI2653" s="168"/>
      <c r="AJ2653" s="168"/>
      <c r="AK2653" s="168"/>
      <c r="AL2653" s="168"/>
      <c r="AM2653" s="168"/>
      <c r="AN2653" s="168"/>
      <c r="AO2653" s="168"/>
    </row>
    <row r="2654" spans="1:41" x14ac:dyDescent="0.25">
      <c r="A2654" s="348"/>
      <c r="B2654" s="348"/>
      <c r="C2654" s="348"/>
      <c r="D2654" s="347"/>
      <c r="E2654" s="348" t="s">
        <v>619</v>
      </c>
      <c r="F2654" s="345"/>
      <c r="G2654" s="345" t="s">
        <v>1962</v>
      </c>
      <c r="H2654" s="344"/>
      <c r="I2654" s="351"/>
      <c r="J2654" s="343"/>
      <c r="K2654" s="341">
        <v>0.103502</v>
      </c>
      <c r="L2654" s="201">
        <v>0.39887597422339721</v>
      </c>
      <c r="M2654" s="201">
        <v>415.34755298882715</v>
      </c>
      <c r="N2654" s="201">
        <v>41.094000000000001</v>
      </c>
      <c r="O2654" s="341">
        <v>41.094000000000001</v>
      </c>
      <c r="P2654" s="341">
        <v>415.34755298882715</v>
      </c>
      <c r="Q2654" s="342">
        <v>0.4506269742233972</v>
      </c>
      <c r="R2654" s="341">
        <v>395.70935712773814</v>
      </c>
      <c r="S2654" s="341">
        <v>395.76110812773817</v>
      </c>
      <c r="T2654" s="341" t="s">
        <v>2037</v>
      </c>
      <c r="U2654" s="170">
        <v>327.2307272613383</v>
      </c>
      <c r="V2654" s="170"/>
      <c r="W2654" s="170"/>
      <c r="X2654" s="168"/>
      <c r="Y2654" s="168"/>
      <c r="Z2654" s="168"/>
      <c r="AA2654" s="169"/>
      <c r="AB2654" s="169"/>
      <c r="AC2654" s="168"/>
      <c r="AD2654" s="168"/>
      <c r="AE2654" s="168"/>
      <c r="AF2654" s="168"/>
      <c r="AG2654" s="168"/>
      <c r="AH2654" s="168"/>
      <c r="AI2654" s="168"/>
      <c r="AJ2654" s="168"/>
      <c r="AK2654" s="168"/>
      <c r="AL2654" s="168"/>
      <c r="AM2654" s="168"/>
      <c r="AN2654" s="168"/>
      <c r="AO2654" s="168"/>
    </row>
    <row r="2655" spans="1:41" x14ac:dyDescent="0.25">
      <c r="A2655" s="348" t="s">
        <v>2291</v>
      </c>
      <c r="B2655" s="348" t="s">
        <v>2036</v>
      </c>
      <c r="C2655" s="348" t="s">
        <v>111</v>
      </c>
      <c r="D2655" s="347">
        <v>3958</v>
      </c>
      <c r="E2655" s="346" t="s">
        <v>1457</v>
      </c>
      <c r="F2655" s="345" t="s">
        <v>4288</v>
      </c>
      <c r="G2655" s="345" t="s">
        <v>1951</v>
      </c>
      <c r="H2655" s="344">
        <v>47.5</v>
      </c>
      <c r="I2655" s="351"/>
      <c r="J2655" s="350"/>
      <c r="K2655" s="341">
        <v>0</v>
      </c>
      <c r="L2655" s="201">
        <v>0.4506269742233972</v>
      </c>
      <c r="M2655" s="201">
        <v>415.34755298882715</v>
      </c>
      <c r="N2655" s="201">
        <v>41.094000000000001</v>
      </c>
      <c r="O2655" s="341">
        <v>41.094000000000001</v>
      </c>
      <c r="P2655" s="341">
        <v>415.34755298882715</v>
      </c>
      <c r="Q2655" s="342">
        <v>0.4506269742233972</v>
      </c>
      <c r="R2655" s="341">
        <v>395.76110812773817</v>
      </c>
      <c r="S2655" s="341">
        <v>395.76110812773817</v>
      </c>
      <c r="T2655" s="341"/>
      <c r="U2655" s="170">
        <v>327.28247826133833</v>
      </c>
      <c r="V2655" s="170"/>
      <c r="W2655" s="170"/>
      <c r="X2655" s="168"/>
      <c r="Y2655" s="168"/>
      <c r="Z2655" s="168"/>
      <c r="AA2655" s="169"/>
      <c r="AB2655" s="169"/>
      <c r="AC2655" s="168"/>
      <c r="AD2655" s="168"/>
      <c r="AE2655" s="168"/>
      <c r="AF2655" s="168"/>
      <c r="AG2655" s="168"/>
      <c r="AH2655" s="168"/>
      <c r="AI2655" s="168"/>
      <c r="AJ2655" s="168"/>
      <c r="AK2655" s="168"/>
      <c r="AL2655" s="168"/>
      <c r="AM2655" s="168"/>
      <c r="AN2655" s="168"/>
      <c r="AO2655" s="168"/>
    </row>
    <row r="2656" spans="1:41" x14ac:dyDescent="0.25">
      <c r="A2656" s="348"/>
      <c r="B2656" s="348"/>
      <c r="C2656" s="348"/>
      <c r="D2656" s="347"/>
      <c r="E2656" s="356" t="s">
        <v>619</v>
      </c>
      <c r="F2656" s="345"/>
      <c r="G2656" s="345" t="s">
        <v>1969</v>
      </c>
      <c r="H2656" s="359"/>
      <c r="I2656" s="351"/>
      <c r="J2656" s="343"/>
      <c r="K2656" s="341">
        <v>0.17179899999995571</v>
      </c>
      <c r="L2656" s="201">
        <v>0.53652647422337507</v>
      </c>
      <c r="M2656" s="201">
        <v>415.34755298882715</v>
      </c>
      <c r="N2656" s="201">
        <v>41.094000000000001</v>
      </c>
      <c r="O2656" s="341">
        <v>41.094000000000001</v>
      </c>
      <c r="P2656" s="341">
        <v>415.34755298882715</v>
      </c>
      <c r="Q2656" s="342">
        <v>0.62242597422335288</v>
      </c>
      <c r="R2656" s="341">
        <v>395.84700762773815</v>
      </c>
      <c r="S2656" s="341">
        <v>395.93290712773813</v>
      </c>
      <c r="T2656" s="341"/>
      <c r="U2656" s="170">
        <v>327.36837776133831</v>
      </c>
      <c r="V2656" s="170"/>
      <c r="W2656" s="170"/>
      <c r="X2656" s="168"/>
      <c r="Y2656" s="168"/>
      <c r="Z2656" s="168"/>
      <c r="AA2656" s="169"/>
      <c r="AB2656" s="169"/>
      <c r="AC2656" s="168"/>
      <c r="AD2656" s="168"/>
      <c r="AE2656" s="168"/>
      <c r="AF2656" s="168"/>
      <c r="AG2656" s="168"/>
      <c r="AH2656" s="168"/>
      <c r="AI2656" s="168"/>
      <c r="AJ2656" s="168"/>
      <c r="AK2656" s="168"/>
      <c r="AL2656" s="168"/>
      <c r="AM2656" s="168"/>
      <c r="AN2656" s="168"/>
      <c r="AO2656" s="168"/>
    </row>
    <row r="2657" spans="1:41" x14ac:dyDescent="0.25">
      <c r="A2657" s="348" t="s">
        <v>2291</v>
      </c>
      <c r="B2657" s="348" t="s">
        <v>2036</v>
      </c>
      <c r="C2657" s="346" t="s">
        <v>1973</v>
      </c>
      <c r="D2657" s="347">
        <v>3959</v>
      </c>
      <c r="E2657" s="346" t="s">
        <v>2408</v>
      </c>
      <c r="F2657" s="345" t="s">
        <v>4272</v>
      </c>
      <c r="G2657" s="345" t="s">
        <v>3482</v>
      </c>
      <c r="H2657" s="358"/>
      <c r="I2657" s="357"/>
      <c r="J2657" s="353"/>
      <c r="K2657" s="341">
        <v>0</v>
      </c>
      <c r="L2657" s="201">
        <v>0.62242597422335288</v>
      </c>
      <c r="M2657" s="201">
        <v>415.34755298882715</v>
      </c>
      <c r="N2657" s="201">
        <v>41.094000000000001</v>
      </c>
      <c r="O2657" s="341">
        <v>41.094000000000001</v>
      </c>
      <c r="P2657" s="341">
        <v>415.34755298882715</v>
      </c>
      <c r="Q2657" s="342">
        <v>0.62242597422335288</v>
      </c>
      <c r="R2657" s="341">
        <v>395.93290712773813</v>
      </c>
      <c r="S2657" s="341">
        <v>395.93290712773813</v>
      </c>
      <c r="T2657" s="341"/>
      <c r="U2657" s="170">
        <v>327.45427726133829</v>
      </c>
      <c r="V2657" s="170"/>
      <c r="W2657" s="170"/>
      <c r="X2657" s="168"/>
      <c r="Y2657" s="168"/>
      <c r="Z2657" s="168"/>
      <c r="AA2657" s="169"/>
      <c r="AB2657" s="169"/>
      <c r="AC2657" s="168"/>
      <c r="AD2657" s="168"/>
      <c r="AE2657" s="168"/>
      <c r="AF2657" s="168"/>
      <c r="AG2657" s="168"/>
      <c r="AH2657" s="168"/>
      <c r="AI2657" s="168"/>
      <c r="AJ2657" s="168"/>
      <c r="AK2657" s="168"/>
      <c r="AL2657" s="168"/>
      <c r="AM2657" s="168"/>
      <c r="AN2657" s="168"/>
      <c r="AO2657" s="168"/>
    </row>
    <row r="2658" spans="1:41" x14ac:dyDescent="0.25">
      <c r="A2658" s="348"/>
      <c r="B2658" s="348"/>
      <c r="C2658" s="348"/>
      <c r="D2658" s="347"/>
      <c r="E2658" s="356" t="s">
        <v>619</v>
      </c>
      <c r="F2658" s="345"/>
      <c r="G2658" s="345" t="s">
        <v>1969</v>
      </c>
      <c r="H2658" s="355"/>
      <c r="I2658" s="354"/>
      <c r="J2658" s="353"/>
      <c r="K2658" s="341">
        <v>0</v>
      </c>
      <c r="L2658" s="201">
        <v>0.62242597422335288</v>
      </c>
      <c r="M2658" s="201">
        <v>415.34755298882715</v>
      </c>
      <c r="N2658" s="201">
        <v>41.094000000000001</v>
      </c>
      <c r="O2658" s="341">
        <v>41.094000000000001</v>
      </c>
      <c r="P2658" s="341">
        <v>415.34755298882715</v>
      </c>
      <c r="Q2658" s="342">
        <v>0.62242597422335288</v>
      </c>
      <c r="R2658" s="341">
        <v>395.93290712773813</v>
      </c>
      <c r="S2658" s="341">
        <v>395.93290712773813</v>
      </c>
      <c r="T2658" s="341"/>
      <c r="U2658" s="170">
        <v>327.45427726133829</v>
      </c>
      <c r="V2658" s="170"/>
      <c r="W2658" s="170"/>
      <c r="X2658" s="168"/>
      <c r="Y2658" s="168"/>
      <c r="Z2658" s="168"/>
      <c r="AA2658" s="169"/>
      <c r="AB2658" s="169"/>
      <c r="AC2658" s="168"/>
      <c r="AD2658" s="168"/>
      <c r="AE2658" s="168"/>
      <c r="AF2658" s="168"/>
      <c r="AG2658" s="168"/>
      <c r="AH2658" s="168"/>
      <c r="AI2658" s="168"/>
      <c r="AJ2658" s="168"/>
      <c r="AK2658" s="168"/>
      <c r="AL2658" s="168"/>
      <c r="AM2658" s="168"/>
      <c r="AN2658" s="168"/>
      <c r="AO2658" s="250"/>
    </row>
    <row r="2659" spans="1:41" x14ac:dyDescent="0.25">
      <c r="A2659" s="346" t="s">
        <v>2291</v>
      </c>
      <c r="B2659" s="346" t="s">
        <v>2036</v>
      </c>
      <c r="C2659" s="346" t="s">
        <v>2152</v>
      </c>
      <c r="D2659" s="352">
        <v>3959</v>
      </c>
      <c r="E2659" s="346" t="s">
        <v>2407</v>
      </c>
      <c r="F2659" s="345" t="s">
        <v>2150</v>
      </c>
      <c r="G2659" s="345" t="s">
        <v>2149</v>
      </c>
      <c r="H2659" s="344"/>
      <c r="I2659" s="351"/>
      <c r="J2659" s="350"/>
      <c r="K2659" s="342">
        <v>0</v>
      </c>
      <c r="L2659" s="201">
        <v>0.62242597422335288</v>
      </c>
      <c r="M2659" s="201">
        <v>415.34755298882715</v>
      </c>
      <c r="N2659" s="201">
        <v>41.094000000000001</v>
      </c>
      <c r="O2659" s="341">
        <v>41.094000000000001</v>
      </c>
      <c r="P2659" s="341">
        <v>415.34755298882715</v>
      </c>
      <c r="Q2659" s="342">
        <v>0.62242597422335288</v>
      </c>
      <c r="R2659" s="341">
        <v>395.93290712773813</v>
      </c>
      <c r="S2659" s="341">
        <v>395.93290712773813</v>
      </c>
      <c r="T2659" s="342"/>
      <c r="U2659" s="201">
        <v>327.45427726133829</v>
      </c>
      <c r="V2659" s="201"/>
      <c r="W2659" s="201"/>
      <c r="X2659" s="250"/>
      <c r="Y2659" s="250"/>
      <c r="Z2659" s="250"/>
      <c r="AA2659" s="251"/>
      <c r="AB2659" s="251"/>
      <c r="AC2659" s="250"/>
      <c r="AD2659" s="250"/>
      <c r="AE2659" s="250"/>
      <c r="AF2659" s="250"/>
      <c r="AG2659" s="250"/>
      <c r="AH2659" s="250"/>
      <c r="AI2659" s="250"/>
      <c r="AJ2659" s="250"/>
      <c r="AK2659" s="250"/>
      <c r="AL2659" s="250"/>
      <c r="AM2659" s="250"/>
      <c r="AN2659" s="250"/>
      <c r="AO2659" s="223"/>
    </row>
    <row r="2660" spans="1:41" x14ac:dyDescent="0.25">
      <c r="A2660" s="346" t="s">
        <v>2291</v>
      </c>
      <c r="B2660" s="346" t="s">
        <v>2036</v>
      </c>
      <c r="C2660" s="346" t="s">
        <v>1990</v>
      </c>
      <c r="D2660" s="352">
        <v>3959</v>
      </c>
      <c r="E2660" s="346" t="s">
        <v>2406</v>
      </c>
      <c r="F2660" s="345" t="s">
        <v>1988</v>
      </c>
      <c r="G2660" s="345" t="s">
        <v>1987</v>
      </c>
      <c r="H2660" s="344"/>
      <c r="I2660" s="342"/>
      <c r="J2660" s="343"/>
      <c r="K2660" s="342">
        <v>0</v>
      </c>
      <c r="L2660" s="201">
        <v>0.62242597422335288</v>
      </c>
      <c r="M2660" s="201">
        <v>415.34755298882715</v>
      </c>
      <c r="N2660" s="201">
        <v>41.094000000000001</v>
      </c>
      <c r="O2660" s="341">
        <v>41.094000000000001</v>
      </c>
      <c r="P2660" s="341">
        <v>415.34755298882715</v>
      </c>
      <c r="Q2660" s="342">
        <v>0.62242597422335288</v>
      </c>
      <c r="R2660" s="342">
        <v>395.93290712773813</v>
      </c>
      <c r="S2660" s="342">
        <v>395.93290712773813</v>
      </c>
      <c r="T2660" s="342"/>
      <c r="U2660" s="225">
        <v>327.45427726133829</v>
      </c>
      <c r="V2660" s="225"/>
      <c r="W2660" s="225"/>
      <c r="X2660" s="223"/>
      <c r="Y2660" s="223"/>
      <c r="Z2660" s="223"/>
      <c r="AA2660" s="224"/>
      <c r="AB2660" s="224"/>
      <c r="AC2660" s="223"/>
      <c r="AD2660" s="223"/>
      <c r="AE2660" s="223"/>
      <c r="AF2660" s="223"/>
      <c r="AG2660" s="223"/>
      <c r="AH2660" s="223"/>
      <c r="AI2660" s="223"/>
      <c r="AJ2660" s="223"/>
      <c r="AK2660" s="223"/>
      <c r="AL2660" s="223"/>
      <c r="AM2660" s="223"/>
      <c r="AN2660" s="223"/>
      <c r="AO2660" s="250"/>
    </row>
    <row r="2661" spans="1:41" x14ac:dyDescent="0.25">
      <c r="A2661" s="348"/>
      <c r="B2661" s="348"/>
      <c r="C2661" s="348"/>
      <c r="D2661" s="347"/>
      <c r="E2661" s="346" t="s">
        <v>619</v>
      </c>
      <c r="F2661" s="345"/>
      <c r="G2661" s="345" t="s">
        <v>1962</v>
      </c>
      <c r="H2661" s="344"/>
      <c r="I2661" s="343"/>
      <c r="J2661" s="343"/>
      <c r="K2661" s="342">
        <v>0.13121600000000003</v>
      </c>
      <c r="L2661" s="201">
        <v>0.68803397422335288</v>
      </c>
      <c r="M2661" s="201">
        <v>415.34755298882715</v>
      </c>
      <c r="N2661" s="201">
        <v>41.094000000000001</v>
      </c>
      <c r="O2661" s="341">
        <v>41.094000000000001</v>
      </c>
      <c r="P2661" s="341">
        <v>415.34755298882715</v>
      </c>
      <c r="Q2661" s="342">
        <v>0.75364197422335288</v>
      </c>
      <c r="R2661" s="342">
        <v>395.99851512773813</v>
      </c>
      <c r="S2661" s="342">
        <v>396.06412312773813</v>
      </c>
      <c r="T2661" s="342"/>
      <c r="U2661" s="225">
        <v>327.51988526133829</v>
      </c>
      <c r="V2661" s="201"/>
      <c r="W2661" s="201"/>
      <c r="X2661" s="250"/>
      <c r="Y2661" s="250"/>
      <c r="Z2661" s="250"/>
      <c r="AA2661" s="251"/>
      <c r="AB2661" s="251"/>
      <c r="AC2661" s="250"/>
      <c r="AD2661" s="250"/>
      <c r="AE2661" s="250"/>
      <c r="AF2661" s="250"/>
      <c r="AG2661" s="250"/>
      <c r="AH2661" s="250"/>
      <c r="AI2661" s="250"/>
      <c r="AJ2661" s="250"/>
      <c r="AK2661" s="250"/>
      <c r="AL2661" s="250"/>
      <c r="AM2661" s="250"/>
      <c r="AN2661" s="250"/>
      <c r="AO2661" s="250"/>
    </row>
    <row r="2662" spans="1:41" x14ac:dyDescent="0.25">
      <c r="A2662" s="348"/>
      <c r="B2662" s="348"/>
      <c r="C2662" s="348"/>
      <c r="D2662" s="347"/>
      <c r="E2662" s="346"/>
      <c r="F2662" s="345"/>
      <c r="G2662" s="345"/>
      <c r="H2662" s="344"/>
      <c r="I2662" s="351"/>
      <c r="J2662" s="343"/>
      <c r="K2662" s="341">
        <v>6.9772854048304883E-2</v>
      </c>
      <c r="L2662" s="201">
        <v>0.78852840124750534</v>
      </c>
      <c r="M2662" s="201">
        <v>415.34755298882715</v>
      </c>
      <c r="N2662" s="201">
        <v>41.094000000000001</v>
      </c>
      <c r="O2662" s="341">
        <v>41.094000000000001</v>
      </c>
      <c r="P2662" s="341">
        <v>415.34755298882715</v>
      </c>
      <c r="Q2662" s="342">
        <v>0.82341482827165779</v>
      </c>
      <c r="R2662" s="342">
        <v>396.09900955476229</v>
      </c>
      <c r="S2662" s="342">
        <v>396.13389598178645</v>
      </c>
      <c r="T2662" s="341" t="s">
        <v>2037</v>
      </c>
      <c r="U2662" s="225">
        <v>327.62037968836245</v>
      </c>
      <c r="V2662" s="201"/>
      <c r="W2662" s="201"/>
      <c r="X2662" s="250"/>
      <c r="Y2662" s="250"/>
      <c r="Z2662" s="250"/>
      <c r="AA2662" s="251"/>
      <c r="AB2662" s="251"/>
      <c r="AC2662" s="250"/>
      <c r="AD2662" s="250"/>
      <c r="AE2662" s="250"/>
      <c r="AF2662" s="250"/>
      <c r="AG2662" s="250"/>
      <c r="AH2662" s="250"/>
      <c r="AI2662" s="250"/>
      <c r="AJ2662" s="250"/>
      <c r="AK2662" s="250"/>
      <c r="AL2662" s="250"/>
      <c r="AM2662" s="250"/>
      <c r="AN2662" s="250"/>
      <c r="AO2662" s="223"/>
    </row>
    <row r="2663" spans="1:41" x14ac:dyDescent="0.25">
      <c r="A2663" s="348" t="s">
        <v>2291</v>
      </c>
      <c r="B2663" s="348" t="s">
        <v>2036</v>
      </c>
      <c r="C2663" s="348" t="s">
        <v>1961</v>
      </c>
      <c r="D2663" s="347">
        <v>3962</v>
      </c>
      <c r="E2663" s="346" t="s">
        <v>2405</v>
      </c>
      <c r="F2663" s="345" t="s">
        <v>1984</v>
      </c>
      <c r="G2663" s="345" t="s">
        <v>1958</v>
      </c>
      <c r="H2663" s="344">
        <v>50</v>
      </c>
      <c r="I2663" s="342"/>
      <c r="J2663" s="343"/>
      <c r="K2663" s="341">
        <v>0.2</v>
      </c>
      <c r="L2663" s="201">
        <v>0.92341482827165777</v>
      </c>
      <c r="M2663" s="201">
        <v>415.34755298882715</v>
      </c>
      <c r="N2663" s="201">
        <v>41.094000000000001</v>
      </c>
      <c r="O2663" s="341">
        <v>41.094000000000001</v>
      </c>
      <c r="P2663" s="341">
        <v>415.34755298882715</v>
      </c>
      <c r="Q2663" s="342">
        <v>1.0234148282716578</v>
      </c>
      <c r="R2663" s="342">
        <v>396.23389598178642</v>
      </c>
      <c r="S2663" s="342">
        <v>396.33389598178644</v>
      </c>
      <c r="T2663" s="342"/>
      <c r="U2663" s="225">
        <v>327.75526611538658</v>
      </c>
      <c r="V2663" s="225"/>
      <c r="W2663" s="225"/>
      <c r="X2663" s="223"/>
      <c r="Y2663" s="223"/>
      <c r="Z2663" s="223"/>
      <c r="AA2663" s="224"/>
      <c r="AB2663" s="224"/>
      <c r="AC2663" s="223"/>
      <c r="AD2663" s="223"/>
      <c r="AE2663" s="223"/>
      <c r="AF2663" s="223"/>
      <c r="AG2663" s="223"/>
      <c r="AH2663" s="223"/>
      <c r="AI2663" s="223"/>
      <c r="AJ2663" s="223"/>
      <c r="AK2663" s="223"/>
      <c r="AL2663" s="223"/>
      <c r="AM2663" s="223"/>
      <c r="AN2663" s="223"/>
      <c r="AO2663" s="168"/>
    </row>
    <row r="2664" spans="1:41" x14ac:dyDescent="0.25">
      <c r="A2664" s="348"/>
      <c r="B2664" s="348"/>
      <c r="C2664" s="348"/>
      <c r="D2664" s="347"/>
      <c r="E2664" s="346" t="s">
        <v>619</v>
      </c>
      <c r="F2664" s="345"/>
      <c r="G2664" s="345"/>
      <c r="H2664" s="344"/>
      <c r="I2664" s="342"/>
      <c r="J2664" s="343"/>
      <c r="K2664" s="341">
        <v>0.11309</v>
      </c>
      <c r="L2664" s="201">
        <v>1.0799598282716576</v>
      </c>
      <c r="M2664" s="201">
        <v>415.34755298882715</v>
      </c>
      <c r="N2664" s="201">
        <v>41.094000000000001</v>
      </c>
      <c r="O2664" s="341">
        <v>41.094000000000001</v>
      </c>
      <c r="P2664" s="341">
        <v>415.34755298882715</v>
      </c>
      <c r="Q2664" s="342">
        <v>1.1365048282716577</v>
      </c>
      <c r="R2664" s="342">
        <v>396.39044098178641</v>
      </c>
      <c r="S2664" s="342">
        <v>396.44698598178644</v>
      </c>
      <c r="T2664" s="342"/>
      <c r="U2664" s="225">
        <v>327.91181111538657</v>
      </c>
      <c r="V2664" s="170"/>
      <c r="W2664" s="170"/>
      <c r="X2664" s="168"/>
      <c r="Y2664" s="168"/>
      <c r="Z2664" s="168"/>
      <c r="AA2664" s="169"/>
      <c r="AB2664" s="169"/>
      <c r="AC2664" s="168"/>
      <c r="AD2664" s="168"/>
      <c r="AE2664" s="168"/>
      <c r="AF2664" s="168"/>
      <c r="AG2664" s="168"/>
      <c r="AH2664" s="168"/>
      <c r="AI2664" s="168"/>
      <c r="AJ2664" s="168"/>
      <c r="AK2664" s="168"/>
      <c r="AL2664" s="168"/>
      <c r="AM2664" s="168"/>
      <c r="AN2664" s="168"/>
      <c r="AO2664" s="168"/>
    </row>
    <row r="2665" spans="1:41" x14ac:dyDescent="0.25">
      <c r="A2665" s="346" t="s">
        <v>2291</v>
      </c>
      <c r="B2665" s="346" t="s">
        <v>2036</v>
      </c>
      <c r="C2665" s="346" t="s">
        <v>1981</v>
      </c>
      <c r="D2665" s="352">
        <v>3965</v>
      </c>
      <c r="E2665" s="346" t="s">
        <v>2404</v>
      </c>
      <c r="F2665" s="345" t="s">
        <v>1979</v>
      </c>
      <c r="G2665" s="345" t="s">
        <v>4385</v>
      </c>
      <c r="H2665" s="344">
        <v>50.8</v>
      </c>
      <c r="I2665" s="351"/>
      <c r="J2665" s="350"/>
      <c r="K2665" s="342">
        <v>7.4999999999999997E-2</v>
      </c>
      <c r="L2665" s="201">
        <v>1.1740048282716575</v>
      </c>
      <c r="M2665" s="201">
        <v>415.34755298882715</v>
      </c>
      <c r="N2665" s="201">
        <v>41.094000000000001</v>
      </c>
      <c r="O2665" s="341">
        <v>41.094000000000001</v>
      </c>
      <c r="P2665" s="341">
        <v>415.34755298882715</v>
      </c>
      <c r="Q2665" s="342">
        <v>1.2115048282716576</v>
      </c>
      <c r="R2665" s="341">
        <v>396.48448598178641</v>
      </c>
      <c r="S2665" s="341">
        <v>396.52198598178643</v>
      </c>
      <c r="T2665" s="341">
        <v>7.4999999999999997E-2</v>
      </c>
      <c r="U2665" s="222">
        <v>328.00585611538656</v>
      </c>
      <c r="V2665" s="170"/>
      <c r="W2665" s="170"/>
      <c r="X2665" s="168"/>
      <c r="Y2665" s="168"/>
      <c r="Z2665" s="168"/>
      <c r="AA2665" s="169"/>
      <c r="AB2665" s="169"/>
      <c r="AC2665" s="168"/>
      <c r="AD2665" s="168"/>
      <c r="AE2665" s="168"/>
      <c r="AF2665" s="168"/>
      <c r="AG2665" s="168"/>
      <c r="AH2665" s="168"/>
      <c r="AI2665" s="168"/>
      <c r="AJ2665" s="168"/>
      <c r="AK2665" s="168"/>
      <c r="AL2665" s="168"/>
      <c r="AM2665" s="168"/>
      <c r="AN2665" s="168"/>
      <c r="AO2665" s="168" t="s">
        <v>2066</v>
      </c>
    </row>
    <row r="2666" spans="1:41" x14ac:dyDescent="0.25">
      <c r="A2666" s="349" t="s">
        <v>2403</v>
      </c>
      <c r="B2666" s="348"/>
      <c r="C2666" s="348"/>
      <c r="D2666" s="347"/>
      <c r="E2666" s="346"/>
      <c r="F2666" s="345"/>
      <c r="G2666" s="345"/>
      <c r="H2666" s="344"/>
      <c r="I2666" s="342"/>
      <c r="J2666" s="343"/>
      <c r="K2666" s="341">
        <v>0.20826700000000001</v>
      </c>
      <c r="L2666" s="201">
        <v>1.3156383282716577</v>
      </c>
      <c r="M2666" s="201">
        <v>415.34755298882715</v>
      </c>
      <c r="N2666" s="201">
        <v>41.094000000000001</v>
      </c>
      <c r="O2666" s="341">
        <v>41.094000000000001</v>
      </c>
      <c r="P2666" s="341">
        <v>415.34755298882715</v>
      </c>
      <c r="Q2666" s="342">
        <v>1.4197718282716576</v>
      </c>
      <c r="R2666" s="341">
        <v>396.62611948178642</v>
      </c>
      <c r="S2666" s="341">
        <v>396.73025298178641</v>
      </c>
      <c r="T2666" s="340"/>
      <c r="U2666" s="170">
        <v>328.14748961538658</v>
      </c>
      <c r="V2666" s="231" t="s">
        <v>2402</v>
      </c>
      <c r="W2666" s="170"/>
      <c r="X2666" s="168"/>
      <c r="Y2666" s="168"/>
      <c r="Z2666" s="168"/>
      <c r="AA2666" s="169"/>
      <c r="AB2666" s="245"/>
      <c r="AC2666" s="168"/>
      <c r="AD2666" s="168"/>
      <c r="AE2666" s="168"/>
      <c r="AF2666" s="168"/>
      <c r="AG2666" s="168"/>
      <c r="AH2666" s="168"/>
      <c r="AI2666" s="168"/>
      <c r="AJ2666" s="170">
        <v>41.094000000000001</v>
      </c>
      <c r="AK2666" s="170">
        <v>415.34755298882715</v>
      </c>
      <c r="AL2666" s="170">
        <v>1.4197718282716576</v>
      </c>
      <c r="AM2666" s="168"/>
      <c r="AN2666" s="168"/>
      <c r="AO2666" s="232" t="s">
        <v>2401</v>
      </c>
    </row>
    <row r="2667" spans="1:41" x14ac:dyDescent="0.25">
      <c r="A2667" s="316" t="s">
        <v>2291</v>
      </c>
      <c r="B2667" s="316" t="s">
        <v>2009</v>
      </c>
      <c r="C2667" s="316" t="s">
        <v>2004</v>
      </c>
      <c r="D2667" s="317">
        <v>3979</v>
      </c>
      <c r="E2667" s="316" t="s">
        <v>2400</v>
      </c>
      <c r="F2667" s="315" t="s">
        <v>2345</v>
      </c>
      <c r="G2667" s="315" t="s">
        <v>2398</v>
      </c>
      <c r="H2667" s="314" t="s">
        <v>2343</v>
      </c>
      <c r="I2667" s="311"/>
      <c r="J2667" s="310"/>
      <c r="K2667" s="311">
        <v>2.3374999999999999</v>
      </c>
      <c r="L2667" s="201"/>
      <c r="M2667" s="201"/>
      <c r="N2667" s="201"/>
      <c r="O2667" s="311">
        <v>41.094000000000001</v>
      </c>
      <c r="P2667" s="333">
        <v>416.21926103562834</v>
      </c>
      <c r="Q2667" s="333">
        <v>3.5242612172888927</v>
      </c>
      <c r="R2667" s="311">
        <v>397.8990029817864</v>
      </c>
      <c r="S2667" s="311">
        <v>399.06775298178638</v>
      </c>
      <c r="T2667" s="311"/>
      <c r="U2667" s="170">
        <v>329.42037311538655</v>
      </c>
      <c r="V2667" s="232" t="s">
        <v>2291</v>
      </c>
      <c r="W2667" s="232" t="s">
        <v>2036</v>
      </c>
      <c r="X2667" s="232" t="s">
        <v>2004</v>
      </c>
      <c r="Y2667" s="235">
        <v>3979</v>
      </c>
      <c r="Z2667" s="234" t="s">
        <v>2399</v>
      </c>
      <c r="AA2667" s="238" t="s">
        <v>2345</v>
      </c>
      <c r="AB2667" s="238" t="s">
        <v>2398</v>
      </c>
      <c r="AC2667" s="467" t="s">
        <v>2397</v>
      </c>
      <c r="AD2667" s="240"/>
      <c r="AE2667" s="240"/>
      <c r="AF2667" s="200">
        <v>2.2419331459516121</v>
      </c>
      <c r="AG2667" s="226">
        <v>3.6617049742232695</v>
      </c>
      <c r="AH2667" s="226">
        <v>415.34755298882715</v>
      </c>
      <c r="AI2667" s="226">
        <v>41.094000000000001</v>
      </c>
      <c r="AJ2667" s="244">
        <v>41.094000000000001</v>
      </c>
      <c r="AK2667" s="244">
        <v>415.34755298882715</v>
      </c>
      <c r="AL2667" s="244">
        <v>3.6617049742232695</v>
      </c>
      <c r="AM2667" s="200">
        <v>397.85121955476222</v>
      </c>
      <c r="AN2667" s="200">
        <v>398.97218612773804</v>
      </c>
      <c r="AO2667" s="232"/>
    </row>
    <row r="2668" spans="1:41" x14ac:dyDescent="0.25">
      <c r="A2668" s="316" t="s">
        <v>2291</v>
      </c>
      <c r="B2668" s="316" t="s">
        <v>2009</v>
      </c>
      <c r="C2668" s="316" t="s">
        <v>1509</v>
      </c>
      <c r="D2668" s="317">
        <v>3979</v>
      </c>
      <c r="E2668" s="316" t="s">
        <v>1868</v>
      </c>
      <c r="F2668" s="315" t="s">
        <v>4302</v>
      </c>
      <c r="G2668" s="315" t="s">
        <v>4383</v>
      </c>
      <c r="H2668" s="314"/>
      <c r="I2668" s="311"/>
      <c r="J2668" s="310"/>
      <c r="K2668" s="311">
        <v>0.4</v>
      </c>
      <c r="L2668" s="201">
        <v>3.665682573526202</v>
      </c>
      <c r="M2668" s="201">
        <v>416.36068239186568</v>
      </c>
      <c r="N2668" s="201">
        <v>41.094000000000001</v>
      </c>
      <c r="O2668" s="311">
        <v>41.094000000000001</v>
      </c>
      <c r="P2668" s="333">
        <v>416.50210374810297</v>
      </c>
      <c r="Q2668" s="333">
        <v>3.8071039297635116</v>
      </c>
      <c r="R2668" s="311">
        <v>399.26775298178637</v>
      </c>
      <c r="S2668" s="311">
        <v>399.46775298178636</v>
      </c>
      <c r="T2668" s="311"/>
      <c r="U2668" s="170">
        <v>330.78912311538653</v>
      </c>
      <c r="V2668" s="232" t="s">
        <v>2291</v>
      </c>
      <c r="W2668" s="234" t="s">
        <v>2036</v>
      </c>
      <c r="X2668" s="234" t="s">
        <v>1981</v>
      </c>
      <c r="Y2668" s="235">
        <v>3990</v>
      </c>
      <c r="Z2668" s="234" t="s">
        <v>2396</v>
      </c>
      <c r="AA2668" s="238" t="s">
        <v>1979</v>
      </c>
      <c r="AB2668" s="238" t="s">
        <v>1978</v>
      </c>
      <c r="AC2668" s="467">
        <v>63</v>
      </c>
      <c r="AD2668" s="200"/>
      <c r="AE2668" s="200"/>
      <c r="AF2668" s="200">
        <v>7.4999999999999997E-2</v>
      </c>
      <c r="AG2668" s="201">
        <v>3.6992049742232695</v>
      </c>
      <c r="AH2668" s="201">
        <v>415.34755298882715</v>
      </c>
      <c r="AI2668" s="201">
        <v>41.094000000000001</v>
      </c>
      <c r="AJ2668" s="200">
        <v>41.094000000000001</v>
      </c>
      <c r="AK2668" s="200">
        <v>415.34755298882715</v>
      </c>
      <c r="AL2668" s="200">
        <v>3.7367049742232696</v>
      </c>
      <c r="AM2668" s="200">
        <v>399.00968612773801</v>
      </c>
      <c r="AN2668" s="200">
        <v>399.04718612773803</v>
      </c>
      <c r="AO2668" s="232"/>
    </row>
    <row r="2669" spans="1:41" x14ac:dyDescent="0.25">
      <c r="A2669" s="316" t="s">
        <v>2291</v>
      </c>
      <c r="B2669" s="316" t="s">
        <v>2009</v>
      </c>
      <c r="C2669" s="316" t="s">
        <v>1947</v>
      </c>
      <c r="D2669" s="317">
        <v>3996</v>
      </c>
      <c r="E2669" s="316" t="s">
        <v>2395</v>
      </c>
      <c r="F2669" s="315" t="s">
        <v>2348</v>
      </c>
      <c r="G2669" s="315" t="s">
        <v>2347</v>
      </c>
      <c r="H2669" s="314">
        <v>100</v>
      </c>
      <c r="I2669" s="311"/>
      <c r="J2669" s="310"/>
      <c r="K2669" s="311">
        <v>0.33</v>
      </c>
      <c r="L2669" s="201">
        <v>3.9237765486592924</v>
      </c>
      <c r="M2669" s="201">
        <v>416.61877636699876</v>
      </c>
      <c r="N2669" s="201">
        <v>41.094000000000001</v>
      </c>
      <c r="O2669" s="311">
        <v>41.094000000000001</v>
      </c>
      <c r="P2669" s="311">
        <v>416.73544898589455</v>
      </c>
      <c r="Q2669" s="311">
        <v>4.0404491675550727</v>
      </c>
      <c r="R2669" s="311">
        <v>399.63275298178633</v>
      </c>
      <c r="S2669" s="311">
        <v>399.79775298178635</v>
      </c>
      <c r="T2669" s="311"/>
      <c r="U2669" s="170">
        <v>331.15412311538648</v>
      </c>
      <c r="V2669" s="234"/>
      <c r="W2669" s="234"/>
      <c r="X2669" s="234"/>
      <c r="Y2669" s="235"/>
      <c r="Z2669" s="234" t="s">
        <v>619</v>
      </c>
      <c r="AA2669" s="238"/>
      <c r="AB2669" s="238"/>
      <c r="AC2669" s="467"/>
      <c r="AD2669" s="240"/>
      <c r="AE2669" s="240"/>
      <c r="AF2669" s="200">
        <v>0.16876100000001543</v>
      </c>
      <c r="AG2669" s="201">
        <v>3.8210854742232776</v>
      </c>
      <c r="AH2669" s="201">
        <v>415.34755298882715</v>
      </c>
      <c r="AI2669" s="201">
        <v>41.094000000000001</v>
      </c>
      <c r="AJ2669" s="200">
        <v>41.094000000000001</v>
      </c>
      <c r="AK2669" s="200">
        <v>415.34755298882715</v>
      </c>
      <c r="AL2669" s="200">
        <v>3.9054659742232851</v>
      </c>
      <c r="AM2669" s="200">
        <v>399.13156662773804</v>
      </c>
      <c r="AN2669" s="200">
        <v>399.21594712773805</v>
      </c>
      <c r="AO2669" s="234"/>
    </row>
    <row r="2670" spans="1:41" x14ac:dyDescent="0.25">
      <c r="A2670" s="316"/>
      <c r="B2670" s="316"/>
      <c r="C2670" s="316"/>
      <c r="D2670" s="317"/>
      <c r="E2670" s="316" t="s">
        <v>619</v>
      </c>
      <c r="F2670" s="315"/>
      <c r="G2670" s="315"/>
      <c r="H2670" s="314"/>
      <c r="I2670" s="311"/>
      <c r="J2670" s="310"/>
      <c r="K2670" s="311">
        <v>0.12</v>
      </c>
      <c r="L2670" s="201">
        <v>4.0828755744262661</v>
      </c>
      <c r="M2670" s="201">
        <v>416.77787539276574</v>
      </c>
      <c r="N2670" s="201">
        <v>41.094000000000001</v>
      </c>
      <c r="O2670" s="311">
        <v>41.094000000000001</v>
      </c>
      <c r="P2670" s="311">
        <v>416.82030179963692</v>
      </c>
      <c r="Q2670" s="311">
        <v>4.1253019812974587</v>
      </c>
      <c r="R2670" s="311">
        <v>399.85775298178635</v>
      </c>
      <c r="S2670" s="311">
        <v>399.91775298178635</v>
      </c>
      <c r="T2670" s="311"/>
      <c r="U2670" s="170">
        <v>331.37912311538651</v>
      </c>
      <c r="V2670" s="232" t="s">
        <v>2291</v>
      </c>
      <c r="W2670" s="232" t="s">
        <v>2036</v>
      </c>
      <c r="X2670" s="232" t="s">
        <v>2053</v>
      </c>
      <c r="Y2670" s="235">
        <v>3994</v>
      </c>
      <c r="Z2670" s="234" t="s">
        <v>2394</v>
      </c>
      <c r="AA2670" s="238" t="s">
        <v>2393</v>
      </c>
      <c r="AB2670" s="238" t="s">
        <v>2392</v>
      </c>
      <c r="AC2670" s="467"/>
      <c r="AD2670" s="234"/>
      <c r="AE2670" s="200"/>
      <c r="AF2670" s="200">
        <v>0.4</v>
      </c>
      <c r="AG2670" s="201">
        <v>4.1054659742232849</v>
      </c>
      <c r="AH2670" s="201">
        <v>415.34755298882715</v>
      </c>
      <c r="AI2670" s="201">
        <v>41.094000000000001</v>
      </c>
      <c r="AJ2670" s="200">
        <v>41.094000000000001</v>
      </c>
      <c r="AK2670" s="200">
        <v>415.34755298882715</v>
      </c>
      <c r="AL2670" s="200">
        <v>4.305465974223285</v>
      </c>
      <c r="AM2670" s="200">
        <v>399.41594712773804</v>
      </c>
      <c r="AN2670" s="200">
        <v>399.61594712773802</v>
      </c>
      <c r="AO2670" s="234"/>
    </row>
    <row r="2671" spans="1:41" x14ac:dyDescent="0.25">
      <c r="A2671" s="316" t="s">
        <v>2291</v>
      </c>
      <c r="B2671" s="316" t="s">
        <v>2009</v>
      </c>
      <c r="C2671" s="316" t="s">
        <v>2008</v>
      </c>
      <c r="D2671" s="317">
        <v>4000</v>
      </c>
      <c r="E2671" s="316" t="s">
        <v>2391</v>
      </c>
      <c r="F2671" s="315" t="s">
        <v>2350</v>
      </c>
      <c r="G2671" s="315" t="s">
        <v>2005</v>
      </c>
      <c r="H2671" s="314">
        <v>100</v>
      </c>
      <c r="I2671" s="311"/>
      <c r="J2671" s="310"/>
      <c r="K2671" s="311">
        <v>0.1</v>
      </c>
      <c r="L2671" s="201">
        <v>4.160657320356786</v>
      </c>
      <c r="M2671" s="201">
        <v>416.85565713869624</v>
      </c>
      <c r="N2671" s="201">
        <v>41.094000000000001</v>
      </c>
      <c r="O2671" s="311">
        <v>41.094000000000001</v>
      </c>
      <c r="P2671" s="311">
        <v>416.89101247775557</v>
      </c>
      <c r="Q2671" s="311">
        <v>4.1960126594161133</v>
      </c>
      <c r="R2671" s="311">
        <v>399.96775298178636</v>
      </c>
      <c r="S2671" s="311">
        <v>400.01775298178637</v>
      </c>
      <c r="T2671" s="311"/>
      <c r="U2671" s="170">
        <v>331.48912311538652</v>
      </c>
      <c r="V2671" s="232"/>
      <c r="W2671" s="232"/>
      <c r="X2671" s="232"/>
      <c r="Y2671" s="235"/>
      <c r="Z2671" s="234"/>
      <c r="AA2671" s="238"/>
      <c r="AB2671" s="238"/>
      <c r="AC2671" s="467"/>
      <c r="AD2671" s="234"/>
      <c r="AE2671" s="234"/>
      <c r="AF2671" s="200">
        <v>0</v>
      </c>
      <c r="AG2671" s="201">
        <v>4.305465974223285</v>
      </c>
      <c r="AH2671" s="201">
        <v>415.34755298882715</v>
      </c>
      <c r="AI2671" s="201">
        <v>41.094000000000001</v>
      </c>
      <c r="AJ2671" s="200">
        <v>41.094000000000001</v>
      </c>
      <c r="AK2671" s="200">
        <v>415.34755298882715</v>
      </c>
      <c r="AL2671" s="200">
        <v>4.305465974223285</v>
      </c>
      <c r="AM2671" s="200">
        <v>399.61594712773802</v>
      </c>
      <c r="AN2671" s="200">
        <v>399.61594712773802</v>
      </c>
      <c r="AO2671" s="234"/>
    </row>
    <row r="2672" spans="1:41" x14ac:dyDescent="0.25">
      <c r="A2672" s="316"/>
      <c r="B2672" s="316"/>
      <c r="C2672" s="316"/>
      <c r="D2672" s="317"/>
      <c r="E2672" s="316"/>
      <c r="F2672" s="315"/>
      <c r="G2672" s="315"/>
      <c r="H2672" s="314"/>
      <c r="I2672" s="311"/>
      <c r="J2672" s="310"/>
      <c r="K2672" s="311">
        <v>0.15</v>
      </c>
      <c r="L2672" s="201">
        <v>4.2490456680051043</v>
      </c>
      <c r="M2672" s="201">
        <v>416.94404548634452</v>
      </c>
      <c r="N2672" s="201">
        <v>41.094000000000001</v>
      </c>
      <c r="O2672" s="311">
        <v>41.094000000000001</v>
      </c>
      <c r="P2672" s="311">
        <v>416.99707849493353</v>
      </c>
      <c r="Q2672" s="311">
        <v>4.3020786765940953</v>
      </c>
      <c r="R2672" s="311">
        <v>400.09275298178636</v>
      </c>
      <c r="S2672" s="311">
        <v>400.16775298178635</v>
      </c>
      <c r="T2672" s="311"/>
      <c r="U2672" s="170">
        <v>331.61412311538652</v>
      </c>
      <c r="V2672" s="232"/>
      <c r="W2672" s="232"/>
      <c r="X2672" s="232"/>
      <c r="Y2672" s="235"/>
      <c r="Z2672" s="234"/>
      <c r="AA2672" s="238"/>
      <c r="AB2672" s="238"/>
      <c r="AC2672" s="467"/>
      <c r="AD2672" s="234"/>
      <c r="AE2672" s="234"/>
      <c r="AF2672" s="200">
        <v>0</v>
      </c>
      <c r="AG2672" s="201">
        <v>4.305465974223285</v>
      </c>
      <c r="AH2672" s="201">
        <v>415.34755298882715</v>
      </c>
      <c r="AI2672" s="201">
        <v>41.094000000000001</v>
      </c>
      <c r="AJ2672" s="200">
        <v>41.094000000000001</v>
      </c>
      <c r="AK2672" s="200">
        <v>415.34755298882715</v>
      </c>
      <c r="AL2672" s="200">
        <v>4.305465974223285</v>
      </c>
      <c r="AM2672" s="200">
        <v>399.61594712773802</v>
      </c>
      <c r="AN2672" s="200">
        <v>399.61594712773802</v>
      </c>
      <c r="AO2672" s="232"/>
    </row>
    <row r="2673" spans="1:41" x14ac:dyDescent="0.25">
      <c r="A2673" s="316" t="s">
        <v>2291</v>
      </c>
      <c r="B2673" s="316" t="s">
        <v>2009</v>
      </c>
      <c r="C2673" s="316" t="s">
        <v>1956</v>
      </c>
      <c r="D2673" s="317">
        <v>4004</v>
      </c>
      <c r="E2673" s="316" t="s">
        <v>2390</v>
      </c>
      <c r="F2673" s="315" t="s">
        <v>2011</v>
      </c>
      <c r="G2673" s="315" t="s">
        <v>2352</v>
      </c>
      <c r="H2673" s="314">
        <v>100</v>
      </c>
      <c r="I2673" s="336"/>
      <c r="J2673" s="310"/>
      <c r="K2673" s="311">
        <v>0.4</v>
      </c>
      <c r="L2673" s="201">
        <v>4.4435000328314054</v>
      </c>
      <c r="M2673" s="201">
        <v>417.13849985117088</v>
      </c>
      <c r="N2673" s="201">
        <v>41.094000000000001</v>
      </c>
      <c r="O2673" s="311">
        <v>41.094000000000001</v>
      </c>
      <c r="P2673" s="311">
        <v>417.27992120740817</v>
      </c>
      <c r="Q2673" s="311">
        <v>4.5849213890687146</v>
      </c>
      <c r="R2673" s="311">
        <v>400.36775298178634</v>
      </c>
      <c r="S2673" s="311">
        <v>400.56775298178633</v>
      </c>
      <c r="T2673" s="311"/>
      <c r="U2673" s="170">
        <v>331.8891231153865</v>
      </c>
      <c r="V2673" s="232"/>
      <c r="W2673" s="232"/>
      <c r="X2673" s="232"/>
      <c r="Y2673" s="237"/>
      <c r="Z2673" s="232"/>
      <c r="AA2673" s="199"/>
      <c r="AB2673" s="199"/>
      <c r="AC2673" s="825"/>
      <c r="AD2673" s="232"/>
      <c r="AE2673" s="232"/>
      <c r="AF2673" s="200">
        <v>0.22730585404837256</v>
      </c>
      <c r="AG2673" s="201">
        <v>4.4191189012474714</v>
      </c>
      <c r="AH2673" s="201">
        <v>415.34755298882715</v>
      </c>
      <c r="AI2673" s="201">
        <v>41.094000000000001</v>
      </c>
      <c r="AJ2673" s="200">
        <v>41.094000000000001</v>
      </c>
      <c r="AK2673" s="200">
        <v>415.34755298882715</v>
      </c>
      <c r="AL2673" s="200">
        <v>4.5327718282716578</v>
      </c>
      <c r="AM2673" s="200">
        <v>399.72960005476222</v>
      </c>
      <c r="AN2673" s="200">
        <v>399.84325298178641</v>
      </c>
      <c r="AO2673" s="232"/>
    </row>
    <row r="2674" spans="1:41" x14ac:dyDescent="0.25">
      <c r="A2674" s="316"/>
      <c r="B2674" s="316"/>
      <c r="C2674" s="316"/>
      <c r="D2674" s="317"/>
      <c r="E2674" s="316" t="s">
        <v>619</v>
      </c>
      <c r="F2674" s="315"/>
      <c r="G2674" s="315"/>
      <c r="H2674" s="311"/>
      <c r="I2674" s="311"/>
      <c r="J2674" s="335"/>
      <c r="K2674" s="311">
        <v>0.11322999999999998</v>
      </c>
      <c r="L2674" s="201">
        <v>4.6249542394855911</v>
      </c>
      <c r="M2674" s="201">
        <v>417.31995405782504</v>
      </c>
      <c r="N2674" s="201">
        <v>41.094000000000001</v>
      </c>
      <c r="O2674" s="311">
        <v>41.094000000000001</v>
      </c>
      <c r="P2674" s="311">
        <v>417.35998690824192</v>
      </c>
      <c r="Q2674" s="311">
        <v>4.6649870899024677</v>
      </c>
      <c r="R2674" s="311">
        <v>400.62436798178629</v>
      </c>
      <c r="S2674" s="311">
        <v>400.68098298178631</v>
      </c>
      <c r="T2674" s="311" t="s">
        <v>2389</v>
      </c>
      <c r="U2674" s="170">
        <v>332.14573811538645</v>
      </c>
      <c r="V2674" s="232" t="s">
        <v>2291</v>
      </c>
      <c r="W2674" s="232" t="s">
        <v>2036</v>
      </c>
      <c r="X2674" s="232" t="s">
        <v>2053</v>
      </c>
      <c r="Y2674" s="235">
        <v>4000</v>
      </c>
      <c r="Z2674" s="234" t="s">
        <v>2388</v>
      </c>
      <c r="AA2674" s="199" t="s">
        <v>2051</v>
      </c>
      <c r="AB2674" s="199" t="s">
        <v>2387</v>
      </c>
      <c r="AC2674" s="825"/>
      <c r="AD2674" s="232"/>
      <c r="AE2674" s="232"/>
      <c r="AF2674" s="200">
        <v>0.26</v>
      </c>
      <c r="AG2674" s="201">
        <v>4.6627718282716577</v>
      </c>
      <c r="AH2674" s="201">
        <v>415.34755298882715</v>
      </c>
      <c r="AI2674" s="201">
        <v>41.094000000000001</v>
      </c>
      <c r="AJ2674" s="200">
        <v>41.094000000000001</v>
      </c>
      <c r="AK2674" s="200">
        <v>415.34755298882715</v>
      </c>
      <c r="AL2674" s="200">
        <v>4.7927718282716576</v>
      </c>
      <c r="AM2674" s="200">
        <v>399.9732529817864</v>
      </c>
      <c r="AN2674" s="200">
        <v>400.1032529817864</v>
      </c>
      <c r="AO2674" s="232"/>
    </row>
    <row r="2675" spans="1:41" x14ac:dyDescent="0.25">
      <c r="A2675" s="316" t="s">
        <v>2291</v>
      </c>
      <c r="B2675" s="316" t="s">
        <v>2009</v>
      </c>
      <c r="C2675" s="316" t="s">
        <v>2008</v>
      </c>
      <c r="D2675" s="317">
        <v>4007</v>
      </c>
      <c r="E2675" s="316" t="s">
        <v>2386</v>
      </c>
      <c r="F2675" s="315" t="s">
        <v>2350</v>
      </c>
      <c r="G2675" s="315" t="s">
        <v>2354</v>
      </c>
      <c r="H2675" s="314">
        <v>100</v>
      </c>
      <c r="I2675" s="311"/>
      <c r="J2675" s="310"/>
      <c r="K2675" s="311">
        <v>0.1</v>
      </c>
      <c r="L2675" s="201">
        <v>4.700342428961795</v>
      </c>
      <c r="M2675" s="201">
        <v>417.39534224730124</v>
      </c>
      <c r="N2675" s="201">
        <v>41.094000000000001</v>
      </c>
      <c r="O2675" s="311">
        <v>41.094000000000001</v>
      </c>
      <c r="P2675" s="311">
        <v>417.43069758636057</v>
      </c>
      <c r="Q2675" s="311">
        <v>4.7356977680211223</v>
      </c>
      <c r="R2675" s="311">
        <v>400.73098298178633</v>
      </c>
      <c r="S2675" s="311">
        <v>400.78098298178634</v>
      </c>
      <c r="T2675" s="311"/>
      <c r="U2675" s="170">
        <v>332.25235311538648</v>
      </c>
      <c r="V2675" s="232"/>
      <c r="W2675" s="232"/>
      <c r="X2675" s="232"/>
      <c r="Y2675" s="235"/>
      <c r="Z2675" s="234"/>
      <c r="AA2675" s="199"/>
      <c r="AB2675" s="199"/>
      <c r="AC2675" s="825"/>
      <c r="AD2675" s="232"/>
      <c r="AE2675" s="232"/>
      <c r="AF2675" s="200">
        <v>0</v>
      </c>
      <c r="AG2675" s="201">
        <v>4.7927718282716576</v>
      </c>
      <c r="AH2675" s="201">
        <v>415.34755298882715</v>
      </c>
      <c r="AI2675" s="201">
        <v>41.094000000000001</v>
      </c>
      <c r="AJ2675" s="200">
        <v>41.094000000000001</v>
      </c>
      <c r="AK2675" s="200">
        <v>415.34755298882715</v>
      </c>
      <c r="AL2675" s="200">
        <v>4.7927718282716576</v>
      </c>
      <c r="AM2675" s="200">
        <v>400.1032529817864</v>
      </c>
      <c r="AN2675" s="200">
        <v>400.1032529817864</v>
      </c>
      <c r="AO2675" s="232"/>
    </row>
    <row r="2676" spans="1:41" x14ac:dyDescent="0.25">
      <c r="A2676" s="316"/>
      <c r="B2676" s="316"/>
      <c r="C2676" s="316"/>
      <c r="D2676" s="317"/>
      <c r="E2676" s="316"/>
      <c r="F2676" s="315"/>
      <c r="G2676" s="315"/>
      <c r="H2676" s="314"/>
      <c r="I2676" s="336"/>
      <c r="J2676" s="310"/>
      <c r="K2676" s="311">
        <v>9.5714999999999995E-2</v>
      </c>
      <c r="L2676" s="201">
        <v>4.7695381308017577</v>
      </c>
      <c r="M2676" s="201">
        <v>417.46453794914123</v>
      </c>
      <c r="N2676" s="201">
        <v>41.094000000000001</v>
      </c>
      <c r="O2676" s="311">
        <v>41.094000000000001</v>
      </c>
      <c r="P2676" s="311">
        <v>417.49837831192184</v>
      </c>
      <c r="Q2676" s="311">
        <v>4.8033784935823931</v>
      </c>
      <c r="R2676" s="311">
        <v>400.8288404817863</v>
      </c>
      <c r="S2676" s="311">
        <v>400.87669798178632</v>
      </c>
      <c r="T2676" s="311" t="s">
        <v>2385</v>
      </c>
      <c r="U2676" s="170">
        <v>332.35021061538646</v>
      </c>
      <c r="V2676" s="232"/>
      <c r="W2676" s="232"/>
      <c r="X2676" s="232"/>
      <c r="Y2676" s="235"/>
      <c r="Z2676" s="234"/>
      <c r="AA2676" s="199"/>
      <c r="AB2676" s="199"/>
      <c r="AC2676" s="825"/>
      <c r="AD2676" s="232"/>
      <c r="AE2676" s="232"/>
      <c r="AF2676" s="200">
        <v>0.38824214595168549</v>
      </c>
      <c r="AG2676" s="201">
        <v>4.9868929012475007</v>
      </c>
      <c r="AH2676" s="201">
        <v>415.34755298882715</v>
      </c>
      <c r="AI2676" s="201">
        <v>41.094000000000001</v>
      </c>
      <c r="AJ2676" s="200">
        <v>41.094000000000001</v>
      </c>
      <c r="AK2676" s="200">
        <v>415.34755298882715</v>
      </c>
      <c r="AL2676" s="200">
        <v>5.181013974223343</v>
      </c>
      <c r="AM2676" s="200">
        <v>400.2973740547622</v>
      </c>
      <c r="AN2676" s="200">
        <v>400.49149512773806</v>
      </c>
      <c r="AO2676" s="232"/>
    </row>
    <row r="2677" spans="1:41" x14ac:dyDescent="0.25">
      <c r="A2677" s="316"/>
      <c r="B2677" s="316"/>
      <c r="C2677" s="316"/>
      <c r="D2677" s="317"/>
      <c r="E2677" s="316"/>
      <c r="F2677" s="315"/>
      <c r="G2677" s="315"/>
      <c r="H2677" s="311"/>
      <c r="I2677" s="311"/>
      <c r="J2677" s="335"/>
      <c r="K2677" s="311">
        <v>0</v>
      </c>
      <c r="L2677" s="201">
        <v>4.8033784935823931</v>
      </c>
      <c r="M2677" s="201">
        <v>417.49837831192184</v>
      </c>
      <c r="N2677" s="201">
        <v>41.094000000000001</v>
      </c>
      <c r="O2677" s="311">
        <v>41.094000000000001</v>
      </c>
      <c r="P2677" s="311">
        <v>417.49837831192184</v>
      </c>
      <c r="Q2677" s="311">
        <v>4.8033784935823931</v>
      </c>
      <c r="R2677" s="311">
        <v>400.87669798178632</v>
      </c>
      <c r="S2677" s="311">
        <v>400.87669798178632</v>
      </c>
      <c r="T2677" s="311"/>
      <c r="U2677" s="170">
        <v>332.39806811538648</v>
      </c>
      <c r="V2677" s="232"/>
      <c r="W2677" s="232"/>
      <c r="X2677" s="232"/>
      <c r="Y2677" s="235"/>
      <c r="Z2677" s="234"/>
      <c r="AA2677" s="199"/>
      <c r="AB2677" s="199"/>
      <c r="AC2677" s="467"/>
      <c r="AD2677" s="234"/>
      <c r="AE2677" s="232"/>
      <c r="AF2677" s="200">
        <v>0</v>
      </c>
      <c r="AG2677" s="201">
        <v>5.181013974223343</v>
      </c>
      <c r="AH2677" s="201">
        <v>415.34755298882715</v>
      </c>
      <c r="AI2677" s="201">
        <v>41.094000000000001</v>
      </c>
      <c r="AJ2677" s="200">
        <v>41.094000000000001</v>
      </c>
      <c r="AK2677" s="200">
        <v>415.34755298882715</v>
      </c>
      <c r="AL2677" s="200">
        <v>5.181013974223343</v>
      </c>
      <c r="AM2677" s="200">
        <v>400.49149512773806</v>
      </c>
      <c r="AN2677" s="200">
        <v>400.49149512773806</v>
      </c>
      <c r="AO2677" s="232"/>
    </row>
    <row r="2678" spans="1:41" x14ac:dyDescent="0.25">
      <c r="A2678" s="316" t="s">
        <v>2291</v>
      </c>
      <c r="B2678" s="316" t="s">
        <v>2009</v>
      </c>
      <c r="C2678" s="316" t="s">
        <v>1961</v>
      </c>
      <c r="D2678" s="317">
        <v>4010</v>
      </c>
      <c r="E2678" s="316" t="s">
        <v>2384</v>
      </c>
      <c r="F2678" s="315" t="s">
        <v>2013</v>
      </c>
      <c r="G2678" s="315" t="s">
        <v>1958</v>
      </c>
      <c r="H2678" s="314">
        <v>100</v>
      </c>
      <c r="I2678" s="336"/>
      <c r="J2678" s="310"/>
      <c r="K2678" s="311">
        <v>0.2</v>
      </c>
      <c r="L2678" s="201">
        <v>4.8740891717010477</v>
      </c>
      <c r="M2678" s="201">
        <v>417.56908899004048</v>
      </c>
      <c r="N2678" s="201">
        <v>41.094000000000001</v>
      </c>
      <c r="O2678" s="311">
        <v>41.094000000000001</v>
      </c>
      <c r="P2678" s="311">
        <v>417.63979966815913</v>
      </c>
      <c r="Q2678" s="311">
        <v>4.9447998498197023</v>
      </c>
      <c r="R2678" s="311">
        <v>400.97669798178629</v>
      </c>
      <c r="S2678" s="311">
        <v>401.07669798178631</v>
      </c>
      <c r="T2678" s="311"/>
      <c r="U2678" s="170">
        <v>332.49806811538645</v>
      </c>
      <c r="V2678" s="232"/>
      <c r="W2678" s="232"/>
      <c r="X2678" s="232"/>
      <c r="Y2678" s="237"/>
      <c r="Z2678" s="232"/>
      <c r="AA2678" s="199"/>
      <c r="AB2678" s="238" t="s">
        <v>1962</v>
      </c>
      <c r="AC2678" s="467"/>
      <c r="AD2678" s="232"/>
      <c r="AE2678" s="240"/>
      <c r="AF2678" s="200">
        <v>0.103502</v>
      </c>
      <c r="AG2678" s="201">
        <v>5.2327649742233433</v>
      </c>
      <c r="AH2678" s="201">
        <v>415.34755298882715</v>
      </c>
      <c r="AI2678" s="201">
        <v>41.094000000000001</v>
      </c>
      <c r="AJ2678" s="200">
        <v>41.094000000000001</v>
      </c>
      <c r="AK2678" s="200">
        <v>415.34755298882715</v>
      </c>
      <c r="AL2678" s="200">
        <v>5.2845159742233427</v>
      </c>
      <c r="AM2678" s="200">
        <v>400.54324612773803</v>
      </c>
      <c r="AN2678" s="200">
        <v>400.59499712773805</v>
      </c>
      <c r="AO2678" s="232"/>
    </row>
    <row r="2679" spans="1:41" x14ac:dyDescent="0.25">
      <c r="A2679" s="316"/>
      <c r="B2679" s="316"/>
      <c r="C2679" s="316"/>
      <c r="D2679" s="317"/>
      <c r="E2679" s="316" t="s">
        <v>619</v>
      </c>
      <c r="F2679" s="315"/>
      <c r="G2679" s="315"/>
      <c r="H2679" s="311"/>
      <c r="I2679" s="311"/>
      <c r="J2679" s="311"/>
      <c r="K2679" s="311">
        <v>0.11105499999999993</v>
      </c>
      <c r="L2679" s="201">
        <v>4.9840637216120385</v>
      </c>
      <c r="M2679" s="201">
        <v>417.67906353995147</v>
      </c>
      <c r="N2679" s="201">
        <v>41.094000000000001</v>
      </c>
      <c r="O2679" s="311">
        <v>41.094000000000001</v>
      </c>
      <c r="P2679" s="311">
        <v>417.71832741174381</v>
      </c>
      <c r="Q2679" s="311">
        <v>5.0233275934043746</v>
      </c>
      <c r="R2679" s="311">
        <v>401.13222548178635</v>
      </c>
      <c r="S2679" s="311">
        <v>401.18775298178633</v>
      </c>
      <c r="T2679" s="311" t="s">
        <v>2383</v>
      </c>
      <c r="U2679" s="170">
        <v>332.65359561538651</v>
      </c>
      <c r="V2679" s="232" t="s">
        <v>2291</v>
      </c>
      <c r="W2679" s="232" t="s">
        <v>2036</v>
      </c>
      <c r="X2679" s="232" t="s">
        <v>111</v>
      </c>
      <c r="Y2679" s="235">
        <v>4006</v>
      </c>
      <c r="Z2679" s="234" t="s">
        <v>2382</v>
      </c>
      <c r="AA2679" s="199" t="s">
        <v>4328</v>
      </c>
      <c r="AB2679" s="199" t="s">
        <v>1951</v>
      </c>
      <c r="AC2679" s="467">
        <v>100</v>
      </c>
      <c r="AD2679" s="232"/>
      <c r="AE2679" s="200"/>
      <c r="AF2679" s="200">
        <v>0</v>
      </c>
      <c r="AG2679" s="201">
        <v>5.2845159742233427</v>
      </c>
      <c r="AH2679" s="201">
        <v>415.34755298882715</v>
      </c>
      <c r="AI2679" s="201">
        <v>41.094000000000001</v>
      </c>
      <c r="AJ2679" s="200">
        <v>41.094000000000001</v>
      </c>
      <c r="AK2679" s="200">
        <v>415.34755298882715</v>
      </c>
      <c r="AL2679" s="200">
        <v>5.2845159742233427</v>
      </c>
      <c r="AM2679" s="200">
        <v>400.59499712773805</v>
      </c>
      <c r="AN2679" s="200">
        <v>400.59499712773805</v>
      </c>
      <c r="AO2679" s="232" t="s">
        <v>2381</v>
      </c>
    </row>
    <row r="2680" spans="1:41" x14ac:dyDescent="0.25">
      <c r="A2680" s="316" t="s">
        <v>2291</v>
      </c>
      <c r="B2680" s="316" t="s">
        <v>2009</v>
      </c>
      <c r="C2680" s="316" t="s">
        <v>1947</v>
      </c>
      <c r="D2680" s="317">
        <v>4014</v>
      </c>
      <c r="E2680" s="316" t="s">
        <v>2380</v>
      </c>
      <c r="F2680" s="315" t="s">
        <v>2348</v>
      </c>
      <c r="G2680" s="315" t="s">
        <v>2347</v>
      </c>
      <c r="H2680" s="314">
        <v>100</v>
      </c>
      <c r="I2680" s="336"/>
      <c r="J2680" s="310"/>
      <c r="K2680" s="311">
        <v>0.33</v>
      </c>
      <c r="L2680" s="201">
        <v>5.1400002123001549</v>
      </c>
      <c r="M2680" s="201">
        <v>417.83500003063961</v>
      </c>
      <c r="N2680" s="201">
        <v>41.094000000000001</v>
      </c>
      <c r="O2680" s="311">
        <v>41.094000000000001</v>
      </c>
      <c r="P2680" s="311">
        <v>417.9516726495354</v>
      </c>
      <c r="Q2680" s="311">
        <v>5.2566728311959352</v>
      </c>
      <c r="R2680" s="311">
        <v>401.3527529817863</v>
      </c>
      <c r="S2680" s="311">
        <v>401.51775298178632</v>
      </c>
      <c r="T2680" s="311"/>
      <c r="U2680" s="170">
        <v>332.87412311538645</v>
      </c>
      <c r="V2680" s="232"/>
      <c r="W2680" s="232"/>
      <c r="X2680" s="232"/>
      <c r="Y2680" s="237"/>
      <c r="Z2680" s="232"/>
      <c r="AA2680" s="199"/>
      <c r="AB2680" s="238" t="s">
        <v>1969</v>
      </c>
      <c r="AC2680" s="467"/>
      <c r="AD2680" s="234"/>
      <c r="AE2680" s="200"/>
      <c r="AF2680" s="200">
        <v>0.31095600000008095</v>
      </c>
      <c r="AG2680" s="201">
        <v>5.4399939742233832</v>
      </c>
      <c r="AH2680" s="201">
        <v>415.34755298882715</v>
      </c>
      <c r="AI2680" s="201">
        <v>41.094000000000001</v>
      </c>
      <c r="AJ2680" s="200">
        <v>41.094000000000001</v>
      </c>
      <c r="AK2680" s="200">
        <v>415.34755298882715</v>
      </c>
      <c r="AL2680" s="200">
        <v>5.5954719742234236</v>
      </c>
      <c r="AM2680" s="200">
        <v>400.75047512773813</v>
      </c>
      <c r="AN2680" s="200">
        <v>400.90595312773814</v>
      </c>
      <c r="AO2680" s="232"/>
    </row>
    <row r="2681" spans="1:41" x14ac:dyDescent="0.25">
      <c r="A2681" s="316"/>
      <c r="B2681" s="316"/>
      <c r="C2681" s="316"/>
      <c r="D2681" s="317"/>
      <c r="E2681" s="316"/>
      <c r="F2681" s="315"/>
      <c r="G2681" s="315"/>
      <c r="H2681" s="314"/>
      <c r="I2681" s="311"/>
      <c r="J2681" s="311"/>
      <c r="K2681" s="311">
        <v>0.23844000000000001</v>
      </c>
      <c r="L2681" s="201">
        <v>5.340974101648996</v>
      </c>
      <c r="M2681" s="201">
        <v>418.03597391998846</v>
      </c>
      <c r="N2681" s="201">
        <v>41.094000000000001</v>
      </c>
      <c r="O2681" s="311">
        <v>41.094000000000001</v>
      </c>
      <c r="P2681" s="311">
        <v>418.12027519044153</v>
      </c>
      <c r="Q2681" s="311">
        <v>5.4252753721020559</v>
      </c>
      <c r="R2681" s="311">
        <v>401.63697298178636</v>
      </c>
      <c r="S2681" s="311">
        <v>401.75619298178634</v>
      </c>
      <c r="T2681" s="311" t="s">
        <v>2379</v>
      </c>
      <c r="U2681" s="170">
        <v>333.15834311538651</v>
      </c>
      <c r="V2681" s="232" t="s">
        <v>2291</v>
      </c>
      <c r="W2681" s="232" t="s">
        <v>2036</v>
      </c>
      <c r="X2681" s="232" t="s">
        <v>1973</v>
      </c>
      <c r="Y2681" s="235">
        <v>4009</v>
      </c>
      <c r="Z2681" s="234" t="s">
        <v>2378</v>
      </c>
      <c r="AA2681" s="199" t="s">
        <v>4267</v>
      </c>
      <c r="AB2681" s="238" t="s">
        <v>4291</v>
      </c>
      <c r="AC2681" s="467">
        <v>100</v>
      </c>
      <c r="AD2681" s="234"/>
      <c r="AE2681" s="232"/>
      <c r="AF2681" s="200">
        <v>0</v>
      </c>
      <c r="AG2681" s="201">
        <v>5.5954719742234236</v>
      </c>
      <c r="AH2681" s="201">
        <v>415.34755298882715</v>
      </c>
      <c r="AI2681" s="201">
        <v>41.094000000000001</v>
      </c>
      <c r="AJ2681" s="200">
        <v>41.094000000000001</v>
      </c>
      <c r="AK2681" s="200">
        <v>415.34755298882715</v>
      </c>
      <c r="AL2681" s="200">
        <v>5.5954719742234236</v>
      </c>
      <c r="AM2681" s="200">
        <v>400.90595312773814</v>
      </c>
      <c r="AN2681" s="200">
        <v>400.90595312773814</v>
      </c>
      <c r="AO2681" s="232"/>
    </row>
    <row r="2682" spans="1:41" x14ac:dyDescent="0.25">
      <c r="A2682" s="316" t="s">
        <v>2291</v>
      </c>
      <c r="B2682" s="316" t="s">
        <v>2009</v>
      </c>
      <c r="C2682" s="316" t="s">
        <v>1990</v>
      </c>
      <c r="D2682" s="317">
        <v>4018</v>
      </c>
      <c r="E2682" s="316" t="s">
        <v>2377</v>
      </c>
      <c r="F2682" s="315" t="s">
        <v>2018</v>
      </c>
      <c r="G2682" s="315" t="s">
        <v>2041</v>
      </c>
      <c r="H2682" s="314"/>
      <c r="I2682" s="336"/>
      <c r="J2682" s="310"/>
      <c r="K2682" s="311">
        <v>0</v>
      </c>
      <c r="L2682" s="201">
        <v>5.4252753721020559</v>
      </c>
      <c r="M2682" s="201">
        <v>418.12027519044153</v>
      </c>
      <c r="N2682" s="201">
        <v>41.094000000000001</v>
      </c>
      <c r="O2682" s="311">
        <v>41.094000000000001</v>
      </c>
      <c r="P2682" s="311">
        <v>418.12027519044153</v>
      </c>
      <c r="Q2682" s="311">
        <v>5.4252753721020559</v>
      </c>
      <c r="R2682" s="311">
        <v>401.75619298178634</v>
      </c>
      <c r="S2682" s="311">
        <v>401.75619298178634</v>
      </c>
      <c r="T2682" s="311"/>
      <c r="U2682" s="170">
        <v>333.2775631153865</v>
      </c>
      <c r="V2682" s="232"/>
      <c r="W2682" s="232"/>
      <c r="X2682" s="232"/>
      <c r="Y2682" s="237"/>
      <c r="Z2682" s="232"/>
      <c r="AA2682" s="199"/>
      <c r="AB2682" s="238" t="s">
        <v>1969</v>
      </c>
      <c r="AC2682" s="467"/>
      <c r="AD2682" s="234"/>
      <c r="AE2682" s="232"/>
      <c r="AF2682" s="200">
        <v>0</v>
      </c>
      <c r="AG2682" s="201">
        <v>5.5954719742234236</v>
      </c>
      <c r="AH2682" s="201">
        <v>415.34755298882715</v>
      </c>
      <c r="AI2682" s="201">
        <v>41.094000000000001</v>
      </c>
      <c r="AJ2682" s="200">
        <v>41.094000000000001</v>
      </c>
      <c r="AK2682" s="200">
        <v>415.34755298882715</v>
      </c>
      <c r="AL2682" s="200">
        <v>5.5954719742234236</v>
      </c>
      <c r="AM2682" s="200">
        <v>400.90595312773814</v>
      </c>
      <c r="AN2682" s="200">
        <v>400.90595312773814</v>
      </c>
      <c r="AO2682" s="232"/>
    </row>
    <row r="2683" spans="1:41" x14ac:dyDescent="0.25">
      <c r="A2683" s="316" t="s">
        <v>2291</v>
      </c>
      <c r="B2683" s="316" t="s">
        <v>2009</v>
      </c>
      <c r="C2683" s="316" t="s">
        <v>1509</v>
      </c>
      <c r="D2683" s="317">
        <v>4018</v>
      </c>
      <c r="E2683" s="316" t="s">
        <v>1869</v>
      </c>
      <c r="F2683" s="315" t="s">
        <v>4302</v>
      </c>
      <c r="G2683" s="315" t="s">
        <v>4383</v>
      </c>
      <c r="H2683" s="314"/>
      <c r="I2683" s="311"/>
      <c r="J2683" s="311"/>
      <c r="K2683" s="311">
        <v>0.15054899999999999</v>
      </c>
      <c r="L2683" s="201">
        <v>5.478502481502483</v>
      </c>
      <c r="M2683" s="201">
        <v>418.17350229984197</v>
      </c>
      <c r="N2683" s="201">
        <v>41.094000000000001</v>
      </c>
      <c r="O2683" s="311">
        <v>41.094000000000001</v>
      </c>
      <c r="P2683" s="311">
        <v>418.22672940924241</v>
      </c>
      <c r="Q2683" s="311">
        <v>5.5317295909029092</v>
      </c>
      <c r="R2683" s="311">
        <v>401.83146748178638</v>
      </c>
      <c r="S2683" s="311">
        <v>401.90674198178635</v>
      </c>
      <c r="T2683" s="311" t="s">
        <v>2376</v>
      </c>
      <c r="U2683" s="170">
        <v>333.35283761538653</v>
      </c>
      <c r="V2683" s="232"/>
      <c r="W2683" s="232"/>
      <c r="X2683" s="232"/>
      <c r="Y2683" s="237"/>
      <c r="Z2683" s="232"/>
      <c r="AA2683" s="199"/>
      <c r="AB2683" s="238"/>
      <c r="AC2683" s="467"/>
      <c r="AD2683" s="232"/>
      <c r="AE2683" s="232"/>
      <c r="AF2683" s="200">
        <v>0</v>
      </c>
      <c r="AG2683" s="201">
        <v>5.5954719742234236</v>
      </c>
      <c r="AH2683" s="201">
        <v>415.34755298882715</v>
      </c>
      <c r="AI2683" s="201">
        <v>41.094000000000001</v>
      </c>
      <c r="AJ2683" s="200">
        <v>41.094000000000001</v>
      </c>
      <c r="AK2683" s="200">
        <v>415.34755298882715</v>
      </c>
      <c r="AL2683" s="200">
        <v>5.5954719742234236</v>
      </c>
      <c r="AM2683" s="200">
        <v>400.90595312773814</v>
      </c>
      <c r="AN2683" s="200">
        <v>400.90595312773814</v>
      </c>
      <c r="AO2683" s="232"/>
    </row>
    <row r="2684" spans="1:41" x14ac:dyDescent="0.25">
      <c r="A2684" s="316" t="s">
        <v>2291</v>
      </c>
      <c r="B2684" s="316" t="s">
        <v>2009</v>
      </c>
      <c r="C2684" s="316" t="s">
        <v>111</v>
      </c>
      <c r="D2684" s="317">
        <v>4019</v>
      </c>
      <c r="E2684" s="316" t="s">
        <v>1458</v>
      </c>
      <c r="F2684" s="315" t="s">
        <v>4328</v>
      </c>
      <c r="G2684" s="315" t="s">
        <v>2360</v>
      </c>
      <c r="H2684" s="314">
        <v>100</v>
      </c>
      <c r="I2684" s="311"/>
      <c r="J2684" s="310"/>
      <c r="K2684" s="311">
        <v>8.4137500000000004E-2</v>
      </c>
      <c r="L2684" s="201">
        <v>5.5614766893039507</v>
      </c>
      <c r="M2684" s="201">
        <v>418.25647650764347</v>
      </c>
      <c r="N2684" s="201">
        <v>41.094000000000001</v>
      </c>
      <c r="O2684" s="311">
        <v>41.094000000000001</v>
      </c>
      <c r="P2684" s="311">
        <v>418.28622360604447</v>
      </c>
      <c r="Q2684" s="311">
        <v>5.5912237877049922</v>
      </c>
      <c r="R2684" s="311">
        <v>401.94881073178635</v>
      </c>
      <c r="S2684" s="311">
        <v>401.99087948178635</v>
      </c>
      <c r="T2684" s="311" t="s">
        <v>2366</v>
      </c>
      <c r="U2684" s="222">
        <v>333.47018086538651</v>
      </c>
      <c r="V2684" s="232" t="s">
        <v>2291</v>
      </c>
      <c r="W2684" s="232" t="s">
        <v>2036</v>
      </c>
      <c r="X2684" s="232" t="s">
        <v>1990</v>
      </c>
      <c r="Y2684" s="235">
        <v>4009</v>
      </c>
      <c r="Z2684" s="234" t="s">
        <v>2375</v>
      </c>
      <c r="AA2684" s="199" t="s">
        <v>2018</v>
      </c>
      <c r="AB2684" s="199" t="s">
        <v>2041</v>
      </c>
      <c r="AC2684" s="825"/>
      <c r="AD2684" s="232"/>
      <c r="AE2684" s="200"/>
      <c r="AF2684" s="200">
        <v>0</v>
      </c>
      <c r="AG2684" s="201">
        <v>5.5954719742234236</v>
      </c>
      <c r="AH2684" s="201">
        <v>415.34755298882715</v>
      </c>
      <c r="AI2684" s="201">
        <v>41.094000000000001</v>
      </c>
      <c r="AJ2684" s="200">
        <v>41.094000000000001</v>
      </c>
      <c r="AK2684" s="200">
        <v>415.34755298882715</v>
      </c>
      <c r="AL2684" s="200">
        <v>5.5954719742234236</v>
      </c>
      <c r="AM2684" s="200">
        <v>400.90595312773814</v>
      </c>
      <c r="AN2684" s="200">
        <v>400.90595312773814</v>
      </c>
      <c r="AO2684" s="232"/>
    </row>
    <row r="2685" spans="1:41" x14ac:dyDescent="0.25">
      <c r="A2685" s="316"/>
      <c r="B2685" s="316"/>
      <c r="C2685" s="316"/>
      <c r="D2685" s="317"/>
      <c r="E2685" s="316" t="s">
        <v>619</v>
      </c>
      <c r="F2685" s="315"/>
      <c r="G2685" s="315"/>
      <c r="H2685" s="339"/>
      <c r="I2685" s="311"/>
      <c r="J2685" s="310"/>
      <c r="K2685" s="311">
        <v>0.254803</v>
      </c>
      <c r="L2685" s="201">
        <v>5.6813102522883305</v>
      </c>
      <c r="M2685" s="201">
        <v>418.37631007062782</v>
      </c>
      <c r="N2685" s="201">
        <v>41.094000000000001</v>
      </c>
      <c r="O2685" s="311">
        <v>41.094000000000001</v>
      </c>
      <c r="P2685" s="311">
        <v>418.46639653521117</v>
      </c>
      <c r="Q2685" s="311">
        <v>5.771396716871668</v>
      </c>
      <c r="R2685" s="311">
        <v>402.11828098178631</v>
      </c>
      <c r="S2685" s="311">
        <v>402.24568248178633</v>
      </c>
      <c r="T2685" s="311" t="s">
        <v>2374</v>
      </c>
      <c r="U2685" s="170">
        <v>333.63965111538647</v>
      </c>
      <c r="V2685" s="232"/>
      <c r="W2685" s="232"/>
      <c r="X2685" s="232"/>
      <c r="Y2685" s="237"/>
      <c r="Z2685" s="232"/>
      <c r="AA2685" s="199"/>
      <c r="AB2685" s="238" t="s">
        <v>1962</v>
      </c>
      <c r="AC2685" s="825"/>
      <c r="AD2685" s="232"/>
      <c r="AE2685" s="232"/>
      <c r="AF2685" s="200">
        <v>0.13121600000000003</v>
      </c>
      <c r="AG2685" s="201">
        <v>5.6610799742234237</v>
      </c>
      <c r="AH2685" s="201">
        <v>415.34755298882715</v>
      </c>
      <c r="AI2685" s="201">
        <v>41.094000000000001</v>
      </c>
      <c r="AJ2685" s="200">
        <v>41.094000000000001</v>
      </c>
      <c r="AK2685" s="200">
        <v>415.34755298882715</v>
      </c>
      <c r="AL2685" s="200">
        <v>5.7266879742234238</v>
      </c>
      <c r="AM2685" s="200">
        <v>400.97156112773814</v>
      </c>
      <c r="AN2685" s="200">
        <v>401.03716912773814</v>
      </c>
      <c r="AO2685" s="232" t="s">
        <v>2037</v>
      </c>
    </row>
    <row r="2686" spans="1:41" x14ac:dyDescent="0.25">
      <c r="A2686" s="316" t="s">
        <v>2291</v>
      </c>
      <c r="B2686" s="316" t="s">
        <v>2009</v>
      </c>
      <c r="C2686" s="316" t="s">
        <v>2004</v>
      </c>
      <c r="D2686" s="317">
        <v>4034</v>
      </c>
      <c r="E2686" s="316" t="s">
        <v>2373</v>
      </c>
      <c r="F2686" s="315" t="s">
        <v>2345</v>
      </c>
      <c r="G2686" s="315" t="s">
        <v>2372</v>
      </c>
      <c r="H2686" s="314" t="s">
        <v>2343</v>
      </c>
      <c r="I2686" s="311"/>
      <c r="J2686" s="310"/>
      <c r="K2686" s="311">
        <v>2.3374999999999999</v>
      </c>
      <c r="L2686" s="201"/>
      <c r="M2686" s="201"/>
      <c r="N2686" s="201"/>
      <c r="O2686" s="311">
        <v>41.094000000000001</v>
      </c>
      <c r="P2686" s="333">
        <v>420.57088592422843</v>
      </c>
      <c r="Q2686" s="333">
        <v>6.6431047636728753</v>
      </c>
      <c r="R2686" s="311">
        <v>403.41443248178632</v>
      </c>
      <c r="S2686" s="311">
        <v>404.58318248178631</v>
      </c>
      <c r="T2686" s="311"/>
      <c r="U2686" s="170">
        <v>334.93580261538648</v>
      </c>
      <c r="V2686" s="232"/>
      <c r="W2686" s="232"/>
      <c r="X2686" s="232"/>
      <c r="Y2686" s="237"/>
      <c r="Z2686" s="232"/>
      <c r="AA2686" s="199"/>
      <c r="AB2686" s="233"/>
      <c r="AC2686" s="825"/>
      <c r="AD2686" s="232"/>
      <c r="AE2686" s="232"/>
      <c r="AF2686" s="200">
        <v>0.79228385404823409</v>
      </c>
      <c r="AG2686" s="201">
        <v>6.1228299012475409</v>
      </c>
      <c r="AH2686" s="201">
        <v>415.34755298882715</v>
      </c>
      <c r="AI2686" s="201">
        <v>41.094000000000001</v>
      </c>
      <c r="AJ2686" s="200">
        <v>41.094000000000001</v>
      </c>
      <c r="AK2686" s="200">
        <v>415.34755298882715</v>
      </c>
      <c r="AL2686" s="200">
        <v>6.518971828271658</v>
      </c>
      <c r="AM2686" s="200">
        <v>401.43331105476221</v>
      </c>
      <c r="AN2686" s="200">
        <v>401.82945298178635</v>
      </c>
      <c r="AO2686" s="232"/>
    </row>
    <row r="2687" spans="1:41" x14ac:dyDescent="0.25">
      <c r="A2687" s="316"/>
      <c r="B2687" s="316"/>
      <c r="C2687" s="316"/>
      <c r="D2687" s="317"/>
      <c r="E2687" s="316" t="s">
        <v>619</v>
      </c>
      <c r="F2687" s="315"/>
      <c r="G2687" s="315"/>
      <c r="H2687" s="314"/>
      <c r="I2687" s="311"/>
      <c r="J2687" s="310"/>
      <c r="K2687" s="311">
        <v>0.50758800000000004</v>
      </c>
      <c r="L2687" s="201">
        <v>6.6431047636728753</v>
      </c>
      <c r="M2687" s="201">
        <v>420.82467992422846</v>
      </c>
      <c r="N2687" s="201">
        <v>41.094000000000001</v>
      </c>
      <c r="O2687" s="311">
        <v>41.094000000000001</v>
      </c>
      <c r="P2687" s="311">
        <v>421.07847392422843</v>
      </c>
      <c r="Q2687" s="311">
        <v>6.6431047636728753</v>
      </c>
      <c r="R2687" s="311">
        <v>404.83697648178628</v>
      </c>
      <c r="S2687" s="311">
        <v>405.09077048178631</v>
      </c>
      <c r="T2687" s="311" t="s">
        <v>2365</v>
      </c>
      <c r="U2687" s="170">
        <v>336.35834661538644</v>
      </c>
      <c r="V2687" s="232" t="s">
        <v>2291</v>
      </c>
      <c r="W2687" s="232" t="s">
        <v>2036</v>
      </c>
      <c r="X2687" s="232" t="s">
        <v>2035</v>
      </c>
      <c r="Y2687" s="235">
        <v>4018</v>
      </c>
      <c r="Z2687" s="234" t="s">
        <v>2371</v>
      </c>
      <c r="AA2687" s="199"/>
      <c r="AB2687" s="233" t="s">
        <v>2370</v>
      </c>
      <c r="AC2687" s="825"/>
      <c r="AD2687" s="232"/>
      <c r="AE2687" s="232"/>
      <c r="AF2687" s="200">
        <v>0</v>
      </c>
      <c r="AG2687" s="201">
        <v>6.518971828271658</v>
      </c>
      <c r="AH2687" s="201">
        <v>415.34755298882715</v>
      </c>
      <c r="AI2687" s="201">
        <v>41.094000000000001</v>
      </c>
      <c r="AJ2687" s="200">
        <v>41.094000000000001</v>
      </c>
      <c r="AK2687" s="200">
        <v>415.34755298882715</v>
      </c>
      <c r="AL2687" s="200">
        <v>6.518971828271658</v>
      </c>
      <c r="AM2687" s="200">
        <v>401.82945298178635</v>
      </c>
      <c r="AN2687" s="200">
        <v>401.82945298178635</v>
      </c>
      <c r="AO2687" s="168"/>
    </row>
    <row r="2688" spans="1:41" x14ac:dyDescent="0.25">
      <c r="A2688" s="316" t="s">
        <v>2291</v>
      </c>
      <c r="B2688" s="316" t="s">
        <v>2009</v>
      </c>
      <c r="C2688" s="316" t="s">
        <v>1973</v>
      </c>
      <c r="D2688" s="317">
        <v>4051</v>
      </c>
      <c r="E2688" s="316" t="s">
        <v>371</v>
      </c>
      <c r="F2688" s="315" t="s">
        <v>4267</v>
      </c>
      <c r="G2688" s="315" t="s">
        <v>3583</v>
      </c>
      <c r="H2688" s="314">
        <v>100</v>
      </c>
      <c r="I2688" s="311"/>
      <c r="J2688" s="310"/>
      <c r="K2688" s="311">
        <v>0</v>
      </c>
      <c r="L2688" s="201">
        <v>6.6431047636728753</v>
      </c>
      <c r="M2688" s="201">
        <v>421.07847392422843</v>
      </c>
      <c r="N2688" s="201">
        <v>41.094000000000001</v>
      </c>
      <c r="O2688" s="311">
        <v>41.094000000000001</v>
      </c>
      <c r="P2688" s="311">
        <v>421.07847392422843</v>
      </c>
      <c r="Q2688" s="311">
        <v>6.6431047636728753</v>
      </c>
      <c r="R2688" s="311">
        <v>405.09077048178631</v>
      </c>
      <c r="S2688" s="311">
        <v>405.09077048178631</v>
      </c>
      <c r="T2688" s="338" t="s">
        <v>619</v>
      </c>
      <c r="U2688" s="170">
        <v>336.61214061538647</v>
      </c>
      <c r="V2688" s="232" t="s">
        <v>2291</v>
      </c>
      <c r="W2688" s="232" t="s">
        <v>2036</v>
      </c>
      <c r="X2688" s="232" t="s">
        <v>1509</v>
      </c>
      <c r="Y2688" s="235">
        <v>4018</v>
      </c>
      <c r="Z2688" s="234" t="s">
        <v>1873</v>
      </c>
      <c r="AA2688" s="238" t="s">
        <v>4302</v>
      </c>
      <c r="AB2688" s="238" t="s">
        <v>4383</v>
      </c>
      <c r="AC2688" s="825"/>
      <c r="AD2688" s="232"/>
      <c r="AE2688" s="232"/>
      <c r="AF2688" s="200">
        <v>0</v>
      </c>
      <c r="AG2688" s="201">
        <v>6.518971828271658</v>
      </c>
      <c r="AH2688" s="201">
        <v>415.34755298882715</v>
      </c>
      <c r="AI2688" s="201">
        <v>41.094000000000001</v>
      </c>
      <c r="AJ2688" s="200">
        <v>41.094000000000001</v>
      </c>
      <c r="AK2688" s="200">
        <v>415.34755298882715</v>
      </c>
      <c r="AL2688" s="200">
        <v>6.518971828271658</v>
      </c>
      <c r="AM2688" s="200">
        <v>401.82945298178635</v>
      </c>
      <c r="AN2688" s="200">
        <v>401.82945298178635</v>
      </c>
      <c r="AO2688" s="168"/>
    </row>
    <row r="2689" spans="1:41" x14ac:dyDescent="0.25">
      <c r="A2689" s="316" t="s">
        <v>2291</v>
      </c>
      <c r="B2689" s="316" t="s">
        <v>2009</v>
      </c>
      <c r="C2689" s="316" t="s">
        <v>1990</v>
      </c>
      <c r="D2689" s="317">
        <v>4051</v>
      </c>
      <c r="E2689" s="316" t="s">
        <v>2368</v>
      </c>
      <c r="F2689" s="315" t="s">
        <v>2018</v>
      </c>
      <c r="G2689" s="315" t="s">
        <v>2041</v>
      </c>
      <c r="H2689" s="314"/>
      <c r="I2689" s="311"/>
      <c r="J2689" s="310"/>
      <c r="K2689" s="311">
        <v>0</v>
      </c>
      <c r="L2689" s="201">
        <v>6.6431047636728753</v>
      </c>
      <c r="M2689" s="201">
        <v>421.07847392422843</v>
      </c>
      <c r="N2689" s="201">
        <v>41.094000000000001</v>
      </c>
      <c r="O2689" s="311">
        <v>41.094000000000001</v>
      </c>
      <c r="P2689" s="311">
        <v>421.07847392422843</v>
      </c>
      <c r="Q2689" s="311">
        <v>6.6431047636728753</v>
      </c>
      <c r="R2689" s="311">
        <v>405.09077048178631</v>
      </c>
      <c r="S2689" s="311">
        <v>405.09077048178631</v>
      </c>
      <c r="T2689" s="311"/>
      <c r="U2689" s="170">
        <v>336.61214061538647</v>
      </c>
      <c r="V2689" s="232" t="s">
        <v>2291</v>
      </c>
      <c r="W2689" s="232" t="s">
        <v>2036</v>
      </c>
      <c r="X2689" s="232" t="s">
        <v>1509</v>
      </c>
      <c r="Y2689" s="235">
        <v>4019</v>
      </c>
      <c r="Z2689" s="234" t="s">
        <v>1874</v>
      </c>
      <c r="AA2689" s="238" t="s">
        <v>4302</v>
      </c>
      <c r="AB2689" s="238" t="s">
        <v>4383</v>
      </c>
      <c r="AC2689" s="825"/>
      <c r="AD2689" s="232"/>
      <c r="AE2689" s="232"/>
      <c r="AF2689" s="200">
        <v>0</v>
      </c>
      <c r="AG2689" s="201">
        <v>6.518971828271658</v>
      </c>
      <c r="AH2689" s="201">
        <v>415.34755298882715</v>
      </c>
      <c r="AI2689" s="201">
        <v>41.094000000000001</v>
      </c>
      <c r="AJ2689" s="200">
        <v>41.094000000000001</v>
      </c>
      <c r="AK2689" s="200">
        <v>415.34755298882715</v>
      </c>
      <c r="AL2689" s="200">
        <v>6.518971828271658</v>
      </c>
      <c r="AM2689" s="200">
        <v>401.82945298178635</v>
      </c>
      <c r="AN2689" s="200">
        <v>401.82945298178635</v>
      </c>
      <c r="AO2689" s="168"/>
    </row>
    <row r="2690" spans="1:41" x14ac:dyDescent="0.25">
      <c r="A2690" s="316" t="s">
        <v>2291</v>
      </c>
      <c r="B2690" s="316" t="s">
        <v>2009</v>
      </c>
      <c r="C2690" s="316" t="s">
        <v>2152</v>
      </c>
      <c r="D2690" s="317">
        <v>4051</v>
      </c>
      <c r="E2690" s="316" t="s">
        <v>2367</v>
      </c>
      <c r="F2690" s="315" t="s">
        <v>2150</v>
      </c>
      <c r="G2690" s="315" t="s">
        <v>2149</v>
      </c>
      <c r="H2690" s="314"/>
      <c r="I2690" s="311"/>
      <c r="J2690" s="310"/>
      <c r="K2690" s="311">
        <v>0</v>
      </c>
      <c r="L2690" s="201">
        <v>6.6431047636728753</v>
      </c>
      <c r="M2690" s="201">
        <v>421.07847392422843</v>
      </c>
      <c r="N2690" s="201">
        <v>41.094000000000001</v>
      </c>
      <c r="O2690" s="311">
        <v>41.094000000000001</v>
      </c>
      <c r="P2690" s="311">
        <v>421.07847392422843</v>
      </c>
      <c r="Q2690" s="311">
        <v>6.6431047636728753</v>
      </c>
      <c r="R2690" s="311">
        <v>405.09077048178631</v>
      </c>
      <c r="S2690" s="311">
        <v>405.09077048178631</v>
      </c>
      <c r="T2690" s="311"/>
      <c r="U2690" s="170">
        <v>336.61214061538647</v>
      </c>
      <c r="V2690" s="231" t="s">
        <v>2369</v>
      </c>
      <c r="W2690" s="170"/>
      <c r="X2690" s="168"/>
      <c r="Y2690" s="168"/>
      <c r="Z2690" s="168"/>
      <c r="AA2690" s="169"/>
      <c r="AB2690" s="169"/>
      <c r="AC2690" s="168"/>
      <c r="AD2690" s="168"/>
      <c r="AE2690" s="168"/>
      <c r="AF2690" s="168"/>
      <c r="AG2690" s="168"/>
      <c r="AH2690" s="168"/>
      <c r="AI2690" s="168"/>
      <c r="AJ2690" s="168"/>
      <c r="AK2690" s="168"/>
      <c r="AL2690" s="168"/>
      <c r="AM2690" s="227"/>
      <c r="AN2690" s="168"/>
      <c r="AO2690" s="250"/>
    </row>
    <row r="2691" spans="1:41" x14ac:dyDescent="0.25">
      <c r="A2691" s="316"/>
      <c r="B2691" s="316"/>
      <c r="C2691" s="316"/>
      <c r="D2691" s="317"/>
      <c r="E2691" s="316"/>
      <c r="F2691" s="315"/>
      <c r="G2691" s="315"/>
      <c r="H2691" s="314"/>
      <c r="I2691" s="311"/>
      <c r="J2691" s="310"/>
      <c r="K2691" s="311">
        <v>0.21854100000000001</v>
      </c>
      <c r="L2691" s="201">
        <v>6.6431047636728753</v>
      </c>
      <c r="M2691" s="201">
        <v>421.18774442422841</v>
      </c>
      <c r="N2691" s="201">
        <v>41.094000000000001</v>
      </c>
      <c r="O2691" s="311">
        <v>41.094000000000001</v>
      </c>
      <c r="P2691" s="311">
        <v>421.29701492422845</v>
      </c>
      <c r="Q2691" s="311">
        <v>6.6431047636728753</v>
      </c>
      <c r="R2691" s="311">
        <v>405.20004098178634</v>
      </c>
      <c r="S2691" s="311">
        <v>405.30931148178632</v>
      </c>
      <c r="T2691" s="311" t="s">
        <v>2365</v>
      </c>
      <c r="U2691" s="201">
        <v>336.7214111153865</v>
      </c>
      <c r="V2691" s="201"/>
      <c r="W2691" s="201"/>
      <c r="X2691" s="250"/>
      <c r="Y2691" s="250"/>
      <c r="Z2691" s="250"/>
      <c r="AA2691" s="251"/>
      <c r="AB2691" s="251"/>
      <c r="AC2691" s="250"/>
      <c r="AD2691" s="250"/>
      <c r="AE2691" s="250"/>
      <c r="AF2691" s="250"/>
      <c r="AG2691" s="250"/>
      <c r="AH2691" s="250"/>
      <c r="AI2691" s="250"/>
      <c r="AJ2691" s="250"/>
      <c r="AK2691" s="250"/>
      <c r="AL2691" s="250"/>
      <c r="AM2691" s="337"/>
      <c r="AN2691" s="250"/>
      <c r="AO2691" s="230"/>
    </row>
    <row r="2692" spans="1:41" x14ac:dyDescent="0.25">
      <c r="A2692" s="316" t="s">
        <v>2291</v>
      </c>
      <c r="B2692" s="316" t="s">
        <v>2009</v>
      </c>
      <c r="C2692" s="316" t="s">
        <v>111</v>
      </c>
      <c r="D2692" s="317">
        <v>4054</v>
      </c>
      <c r="E2692" s="316" t="s">
        <v>1459</v>
      </c>
      <c r="F2692" s="315" t="s">
        <v>4386</v>
      </c>
      <c r="G2692" s="315" t="s">
        <v>2360</v>
      </c>
      <c r="H2692" s="314">
        <v>100</v>
      </c>
      <c r="I2692" s="311"/>
      <c r="J2692" s="310"/>
      <c r="K2692" s="311">
        <v>8.4137500000000004E-2</v>
      </c>
      <c r="L2692" s="201">
        <v>6.6431047636728753</v>
      </c>
      <c r="M2692" s="201">
        <v>421.33908367422845</v>
      </c>
      <c r="N2692" s="201">
        <v>41.094000000000001</v>
      </c>
      <c r="O2692" s="311">
        <v>41.094000000000001</v>
      </c>
      <c r="P2692" s="311">
        <v>421.38115242422845</v>
      </c>
      <c r="Q2692" s="311">
        <v>6.6431047636728753</v>
      </c>
      <c r="R2692" s="311">
        <v>405.35138023178632</v>
      </c>
      <c r="S2692" s="311">
        <v>405.39344898178632</v>
      </c>
      <c r="T2692" s="311" t="s">
        <v>2366</v>
      </c>
      <c r="U2692" s="170">
        <v>336.87275036538648</v>
      </c>
      <c r="V2692" s="222"/>
      <c r="W2692" s="222"/>
      <c r="X2692" s="221"/>
      <c r="Y2692" s="221"/>
      <c r="Z2692" s="221"/>
      <c r="AA2692" s="175"/>
      <c r="AB2692" s="175"/>
      <c r="AC2692" s="221"/>
      <c r="AD2692" s="221"/>
      <c r="AE2692" s="221"/>
      <c r="AF2692" s="221"/>
      <c r="AG2692" s="221"/>
      <c r="AH2692" s="221"/>
      <c r="AI2692" s="221"/>
      <c r="AJ2692" s="221"/>
      <c r="AK2692" s="221"/>
      <c r="AL2692" s="221"/>
      <c r="AM2692" s="221"/>
      <c r="AN2692" s="230"/>
      <c r="AO2692" s="168"/>
    </row>
    <row r="2693" spans="1:41" x14ac:dyDescent="0.25">
      <c r="A2693" s="316"/>
      <c r="B2693" s="316"/>
      <c r="C2693" s="316"/>
      <c r="D2693" s="317"/>
      <c r="E2693" s="316" t="s">
        <v>619</v>
      </c>
      <c r="F2693" s="315"/>
      <c r="G2693" s="315"/>
      <c r="H2693" s="314"/>
      <c r="I2693" s="311"/>
      <c r="J2693" s="310"/>
      <c r="K2693" s="311">
        <v>2.1732999999999999E-2</v>
      </c>
      <c r="L2693" s="201">
        <v>6.6431047636728753</v>
      </c>
      <c r="M2693" s="201">
        <v>421.39201892422841</v>
      </c>
      <c r="N2693" s="201">
        <v>41.094000000000001</v>
      </c>
      <c r="O2693" s="311">
        <v>41.094000000000001</v>
      </c>
      <c r="P2693" s="311">
        <v>421.40288542422843</v>
      </c>
      <c r="Q2693" s="311">
        <v>6.6431047636728753</v>
      </c>
      <c r="R2693" s="311">
        <v>405.40431548178628</v>
      </c>
      <c r="S2693" s="311">
        <v>405.4151819817863</v>
      </c>
      <c r="T2693" s="311" t="s">
        <v>2365</v>
      </c>
      <c r="U2693" s="170">
        <v>336.92568561538644</v>
      </c>
      <c r="V2693" s="170"/>
      <c r="W2693" s="170"/>
      <c r="X2693" s="168"/>
      <c r="Y2693" s="168"/>
      <c r="Z2693" s="168"/>
      <c r="AA2693" s="169"/>
      <c r="AB2693" s="169"/>
      <c r="AC2693" s="168"/>
      <c r="AD2693" s="168"/>
      <c r="AE2693" s="168"/>
      <c r="AF2693" s="168"/>
      <c r="AG2693" s="168"/>
      <c r="AH2693" s="168"/>
      <c r="AI2693" s="168"/>
      <c r="AJ2693" s="168"/>
      <c r="AK2693" s="168"/>
      <c r="AL2693" s="168"/>
      <c r="AM2693" s="227"/>
      <c r="AN2693" s="168"/>
      <c r="AO2693" s="227"/>
    </row>
    <row r="2694" spans="1:41" x14ac:dyDescent="0.25">
      <c r="A2694" s="316" t="s">
        <v>2291</v>
      </c>
      <c r="B2694" s="316" t="s">
        <v>2009</v>
      </c>
      <c r="C2694" s="316" t="s">
        <v>1961</v>
      </c>
      <c r="D2694" s="317">
        <v>4055</v>
      </c>
      <c r="E2694" s="316" t="s">
        <v>2364</v>
      </c>
      <c r="F2694" s="315" t="s">
        <v>2013</v>
      </c>
      <c r="G2694" s="315" t="s">
        <v>1958</v>
      </c>
      <c r="H2694" s="314">
        <v>100</v>
      </c>
      <c r="I2694" s="311"/>
      <c r="J2694" s="310"/>
      <c r="K2694" s="311">
        <v>0.2</v>
      </c>
      <c r="L2694" s="201">
        <v>6.6431047636728753</v>
      </c>
      <c r="M2694" s="201">
        <v>421.50288542422845</v>
      </c>
      <c r="N2694" s="201">
        <v>41.094000000000001</v>
      </c>
      <c r="O2694" s="311">
        <v>41.094000000000001</v>
      </c>
      <c r="P2694" s="311">
        <v>421.60288542422842</v>
      </c>
      <c r="Q2694" s="311">
        <v>6.6431047636728753</v>
      </c>
      <c r="R2694" s="311">
        <v>405.51518198178627</v>
      </c>
      <c r="S2694" s="311">
        <v>405.61518198178629</v>
      </c>
      <c r="T2694" s="311"/>
      <c r="U2694" s="170">
        <v>337.03655211538643</v>
      </c>
      <c r="V2694" s="170"/>
      <c r="W2694" s="170"/>
      <c r="X2694" s="168"/>
      <c r="Y2694" s="168"/>
      <c r="Z2694" s="168"/>
      <c r="AA2694" s="169"/>
      <c r="AB2694" s="169"/>
      <c r="AC2694" s="168"/>
      <c r="AD2694" s="168"/>
      <c r="AE2694" s="168"/>
      <c r="AF2694" s="168"/>
      <c r="AG2694" s="168"/>
      <c r="AH2694" s="168"/>
      <c r="AI2694" s="168"/>
      <c r="AJ2694" s="168"/>
      <c r="AK2694" s="168"/>
      <c r="AL2694" s="168"/>
      <c r="AM2694" s="168"/>
      <c r="AN2694" s="227"/>
      <c r="AO2694" s="168"/>
    </row>
    <row r="2695" spans="1:41" x14ac:dyDescent="0.25">
      <c r="A2695" s="316" t="s">
        <v>2291</v>
      </c>
      <c r="B2695" s="316" t="s">
        <v>2009</v>
      </c>
      <c r="C2695" s="316" t="s">
        <v>1509</v>
      </c>
      <c r="D2695" s="317">
        <v>4055</v>
      </c>
      <c r="E2695" s="316" t="s">
        <v>1870</v>
      </c>
      <c r="F2695" s="315" t="s">
        <v>4302</v>
      </c>
      <c r="G2695" s="315" t="s">
        <v>4383</v>
      </c>
      <c r="H2695" s="314"/>
      <c r="I2695" s="311"/>
      <c r="J2695" s="310"/>
      <c r="K2695" s="311">
        <v>0.36799999999999999</v>
      </c>
      <c r="L2695" s="201">
        <v>6.6431047636728753</v>
      </c>
      <c r="M2695" s="201">
        <v>421.78688542422844</v>
      </c>
      <c r="N2695" s="201">
        <v>41.094000000000001</v>
      </c>
      <c r="O2695" s="311">
        <v>41.094000000000001</v>
      </c>
      <c r="P2695" s="311">
        <v>421.97088542422841</v>
      </c>
      <c r="Q2695" s="311">
        <v>6.6431047636728753</v>
      </c>
      <c r="R2695" s="311">
        <v>405.79918198178626</v>
      </c>
      <c r="S2695" s="311">
        <v>405.98318198178629</v>
      </c>
      <c r="T2695" s="311"/>
      <c r="U2695" s="170">
        <v>337.32055211538642</v>
      </c>
      <c r="V2695" s="170"/>
      <c r="W2695" s="170"/>
      <c r="X2695" s="168"/>
      <c r="Y2695" s="168"/>
      <c r="Z2695" s="168"/>
      <c r="AA2695" s="169"/>
      <c r="AB2695" s="169"/>
      <c r="AC2695" s="168"/>
      <c r="AD2695" s="168"/>
      <c r="AE2695" s="168"/>
      <c r="AF2695" s="168"/>
      <c r="AG2695" s="168"/>
      <c r="AH2695" s="168"/>
      <c r="AI2695" s="168"/>
      <c r="AJ2695" s="168"/>
      <c r="AK2695" s="168"/>
      <c r="AL2695" s="168"/>
      <c r="AM2695" s="227"/>
      <c r="AN2695" s="168"/>
      <c r="AO2695" s="168"/>
    </row>
    <row r="2696" spans="1:41" x14ac:dyDescent="0.25">
      <c r="A2696" s="316" t="s">
        <v>2291</v>
      </c>
      <c r="B2696" s="316" t="s">
        <v>2009</v>
      </c>
      <c r="C2696" s="316" t="s">
        <v>2004</v>
      </c>
      <c r="D2696" s="317">
        <v>4072</v>
      </c>
      <c r="E2696" s="316" t="s">
        <v>2363</v>
      </c>
      <c r="F2696" s="315" t="s">
        <v>2345</v>
      </c>
      <c r="G2696" s="315" t="s">
        <v>2362</v>
      </c>
      <c r="H2696" s="314" t="s">
        <v>2343</v>
      </c>
      <c r="I2696" s="311"/>
      <c r="J2696" s="310"/>
      <c r="K2696" s="311">
        <v>2.3374999999999999</v>
      </c>
      <c r="L2696" s="201"/>
      <c r="M2696" s="201"/>
      <c r="N2696" s="201"/>
      <c r="O2696" s="311">
        <v>41.094000000000001</v>
      </c>
      <c r="P2696" s="333">
        <v>424.07537481324567</v>
      </c>
      <c r="Q2696" s="333">
        <v>5.771396716871668</v>
      </c>
      <c r="R2696" s="311">
        <v>407.15193198178628</v>
      </c>
      <c r="S2696" s="311">
        <v>408.32068198178627</v>
      </c>
      <c r="T2696" s="311"/>
      <c r="U2696" s="170">
        <v>338.67330211538643</v>
      </c>
      <c r="V2696" s="170"/>
      <c r="W2696" s="170"/>
      <c r="X2696" s="168"/>
      <c r="Y2696" s="168"/>
      <c r="Z2696" s="168"/>
      <c r="AA2696" s="169"/>
      <c r="AB2696" s="169"/>
      <c r="AC2696" s="168"/>
      <c r="AD2696" s="168"/>
      <c r="AE2696" s="168"/>
      <c r="AF2696" s="168"/>
      <c r="AG2696" s="168"/>
      <c r="AH2696" s="168"/>
      <c r="AI2696" s="168"/>
      <c r="AJ2696" s="168"/>
      <c r="AK2696" s="168"/>
      <c r="AL2696" s="168"/>
      <c r="AM2696" s="227"/>
      <c r="AN2696" s="168"/>
      <c r="AO2696" s="168"/>
    </row>
    <row r="2697" spans="1:41" x14ac:dyDescent="0.25">
      <c r="A2697" s="316"/>
      <c r="B2697" s="316"/>
      <c r="C2697" s="316"/>
      <c r="D2697" s="317"/>
      <c r="E2697" s="316" t="s">
        <v>619</v>
      </c>
      <c r="F2697" s="315"/>
      <c r="G2697" s="315"/>
      <c r="H2697" s="314"/>
      <c r="I2697" s="311"/>
      <c r="J2697" s="310">
        <v>1.2547600000000001E-2</v>
      </c>
      <c r="K2697" s="311">
        <v>0.33808359999999998</v>
      </c>
      <c r="L2697" s="201">
        <v>5.6518661137876878</v>
      </c>
      <c r="M2697" s="201">
        <v>424.19490541632968</v>
      </c>
      <c r="N2697" s="201">
        <v>41.094000000000001</v>
      </c>
      <c r="O2697" s="311">
        <v>41.094000000000001</v>
      </c>
      <c r="P2697" s="311">
        <v>424.31443601941362</v>
      </c>
      <c r="Q2697" s="311">
        <v>5.5323355107037075</v>
      </c>
      <c r="R2697" s="311">
        <v>408.48972378178627</v>
      </c>
      <c r="S2697" s="311">
        <v>408.65876558178627</v>
      </c>
      <c r="T2697" s="311" t="s">
        <v>2358</v>
      </c>
      <c r="U2697" s="170">
        <v>340.01109391538643</v>
      </c>
      <c r="V2697" s="170"/>
      <c r="W2697" s="170"/>
      <c r="X2697" s="168"/>
      <c r="Y2697" s="168"/>
      <c r="Z2697" s="168"/>
      <c r="AA2697" s="169"/>
      <c r="AB2697" s="169"/>
      <c r="AC2697" s="168"/>
      <c r="AD2697" s="168"/>
      <c r="AE2697" s="168"/>
      <c r="AF2697" s="168"/>
      <c r="AG2697" s="168"/>
      <c r="AH2697" s="168"/>
      <c r="AI2697" s="168"/>
      <c r="AJ2697" s="168"/>
      <c r="AK2697" s="168"/>
      <c r="AL2697" s="168"/>
      <c r="AM2697" s="168"/>
      <c r="AN2697" s="168"/>
      <c r="AO2697" s="168"/>
    </row>
    <row r="2698" spans="1:41" x14ac:dyDescent="0.25">
      <c r="A2698" s="316" t="s">
        <v>2291</v>
      </c>
      <c r="B2698" s="316" t="s">
        <v>2009</v>
      </c>
      <c r="C2698" s="316" t="s">
        <v>111</v>
      </c>
      <c r="D2698" s="317">
        <v>4087</v>
      </c>
      <c r="E2698" s="316" t="s">
        <v>2361</v>
      </c>
      <c r="F2698" s="315" t="s">
        <v>4328</v>
      </c>
      <c r="G2698" s="315" t="s">
        <v>2360</v>
      </c>
      <c r="H2698" s="314">
        <v>100</v>
      </c>
      <c r="I2698" s="311"/>
      <c r="J2698" s="310"/>
      <c r="K2698" s="311">
        <v>8.4137500000000004E-2</v>
      </c>
      <c r="L2698" s="201">
        <v>5.502588412302666</v>
      </c>
      <c r="M2698" s="201">
        <v>424.34418311781462</v>
      </c>
      <c r="N2698" s="201">
        <v>41.094000000000001</v>
      </c>
      <c r="O2698" s="311">
        <v>41.094000000000001</v>
      </c>
      <c r="P2698" s="311">
        <v>424.37393021621568</v>
      </c>
      <c r="Q2698" s="311">
        <v>5.4728413139016245</v>
      </c>
      <c r="R2698" s="311">
        <v>408.70083433178627</v>
      </c>
      <c r="S2698" s="311">
        <v>408.74290308178627</v>
      </c>
      <c r="T2698" s="311"/>
      <c r="U2698" s="170">
        <v>340.22220446538643</v>
      </c>
      <c r="V2698" s="170"/>
      <c r="W2698" s="170"/>
      <c r="X2698" s="168"/>
      <c r="Y2698" s="168"/>
      <c r="Z2698" s="168"/>
      <c r="AA2698" s="169"/>
      <c r="AB2698" s="169"/>
      <c r="AC2698" s="168"/>
      <c r="AD2698" s="168"/>
      <c r="AE2698" s="168"/>
      <c r="AF2698" s="168"/>
      <c r="AG2698" s="168"/>
      <c r="AH2698" s="168"/>
      <c r="AI2698" s="168"/>
      <c r="AJ2698" s="168"/>
      <c r="AK2698" s="168"/>
      <c r="AL2698" s="168"/>
      <c r="AM2698" s="168"/>
      <c r="AN2698" s="168"/>
      <c r="AO2698" s="168"/>
    </row>
    <row r="2699" spans="1:41" x14ac:dyDescent="0.25">
      <c r="A2699" s="316"/>
      <c r="B2699" s="316"/>
      <c r="C2699" s="316"/>
      <c r="D2699" s="317"/>
      <c r="E2699" s="316"/>
      <c r="F2699" s="315"/>
      <c r="G2699" s="315"/>
      <c r="H2699" s="314"/>
      <c r="I2699" s="311"/>
      <c r="J2699" s="310"/>
      <c r="K2699" s="311">
        <v>0.1380014</v>
      </c>
      <c r="L2699" s="201">
        <v>5.424050451025006</v>
      </c>
      <c r="M2699" s="201">
        <v>424.4227210790923</v>
      </c>
      <c r="N2699" s="201">
        <v>41.094000000000001</v>
      </c>
      <c r="O2699" s="311">
        <v>41.094000000000001</v>
      </c>
      <c r="P2699" s="311">
        <v>424.47151194196891</v>
      </c>
      <c r="Q2699" s="311">
        <v>5.3752595881483876</v>
      </c>
      <c r="R2699" s="311">
        <v>408.81190378178627</v>
      </c>
      <c r="S2699" s="311">
        <v>408.88090448178627</v>
      </c>
      <c r="T2699" s="311"/>
      <c r="U2699" s="170">
        <v>340.33327391538643</v>
      </c>
      <c r="V2699" s="170"/>
      <c r="W2699" s="170"/>
      <c r="X2699" s="168"/>
      <c r="Y2699" s="168"/>
      <c r="Z2699" s="168"/>
      <c r="AA2699" s="169"/>
      <c r="AB2699" s="169"/>
      <c r="AC2699" s="168"/>
      <c r="AD2699" s="168"/>
      <c r="AE2699" s="168"/>
      <c r="AF2699" s="168"/>
      <c r="AG2699" s="168"/>
      <c r="AH2699" s="168"/>
      <c r="AI2699" s="168"/>
      <c r="AJ2699" s="168"/>
      <c r="AK2699" s="168"/>
      <c r="AL2699" s="168"/>
      <c r="AM2699" s="168"/>
      <c r="AN2699" s="168"/>
      <c r="AO2699" s="221"/>
    </row>
    <row r="2700" spans="1:41" x14ac:dyDescent="0.25">
      <c r="A2700" s="316" t="s">
        <v>2291</v>
      </c>
      <c r="B2700" s="316" t="s">
        <v>2009</v>
      </c>
      <c r="C2700" s="316" t="s">
        <v>1990</v>
      </c>
      <c r="D2700" s="317">
        <v>4089</v>
      </c>
      <c r="E2700" s="316" t="s">
        <v>2359</v>
      </c>
      <c r="F2700" s="315" t="s">
        <v>2018</v>
      </c>
      <c r="G2700" s="315" t="s">
        <v>2041</v>
      </c>
      <c r="H2700" s="314"/>
      <c r="I2700" s="336"/>
      <c r="J2700" s="310"/>
      <c r="K2700" s="311">
        <v>0</v>
      </c>
      <c r="L2700" s="201">
        <v>5.3752595881483876</v>
      </c>
      <c r="M2700" s="201">
        <v>424.47151194196891</v>
      </c>
      <c r="N2700" s="201">
        <v>41.094000000000001</v>
      </c>
      <c r="O2700" s="311">
        <v>41.094000000000001</v>
      </c>
      <c r="P2700" s="311">
        <v>424.47151194196891</v>
      </c>
      <c r="Q2700" s="311">
        <v>5.3752595881483876</v>
      </c>
      <c r="R2700" s="311">
        <v>408.88090448178627</v>
      </c>
      <c r="S2700" s="311">
        <v>408.88090448178627</v>
      </c>
      <c r="T2700" s="311"/>
      <c r="U2700" s="170">
        <v>340.40227461538643</v>
      </c>
      <c r="V2700" s="222"/>
      <c r="W2700" s="222"/>
      <c r="X2700" s="221"/>
      <c r="Y2700" s="221"/>
      <c r="Z2700" s="221"/>
      <c r="AA2700" s="175"/>
      <c r="AB2700" s="175"/>
      <c r="AC2700" s="221"/>
      <c r="AD2700" s="221"/>
      <c r="AE2700" s="221"/>
      <c r="AF2700" s="221"/>
      <c r="AG2700" s="221"/>
      <c r="AH2700" s="221"/>
      <c r="AI2700" s="221"/>
      <c r="AJ2700" s="221"/>
      <c r="AK2700" s="221"/>
      <c r="AL2700" s="221"/>
      <c r="AM2700" s="221"/>
      <c r="AN2700" s="221"/>
      <c r="AO2700" s="168"/>
    </row>
    <row r="2701" spans="1:41" x14ac:dyDescent="0.25">
      <c r="A2701" s="316"/>
      <c r="B2701" s="316"/>
      <c r="C2701" s="316"/>
      <c r="D2701" s="317"/>
      <c r="E2701" s="316" t="s">
        <v>619</v>
      </c>
      <c r="F2701" s="315"/>
      <c r="G2701" s="315"/>
      <c r="H2701" s="314"/>
      <c r="I2701" s="311"/>
      <c r="J2701" s="335"/>
      <c r="K2701" s="311">
        <v>0.16770699999999999</v>
      </c>
      <c r="L2701" s="201">
        <v>5.3159662096721618</v>
      </c>
      <c r="M2701" s="201">
        <v>424.5308053204451</v>
      </c>
      <c r="N2701" s="201">
        <v>41.094000000000001</v>
      </c>
      <c r="O2701" s="311">
        <v>41.094000000000001</v>
      </c>
      <c r="P2701" s="311">
        <v>424.59009869892134</v>
      </c>
      <c r="Q2701" s="311">
        <v>5.2566728311959352</v>
      </c>
      <c r="R2701" s="311">
        <v>408.96475798178631</v>
      </c>
      <c r="S2701" s="311">
        <v>409.04861148178628</v>
      </c>
      <c r="T2701" s="311" t="s">
        <v>2358</v>
      </c>
      <c r="U2701" s="170">
        <v>340.48612811538646</v>
      </c>
      <c r="V2701" s="170"/>
      <c r="W2701" s="170"/>
      <c r="X2701" s="168"/>
      <c r="Y2701" s="168"/>
      <c r="Z2701" s="168"/>
      <c r="AA2701" s="169"/>
      <c r="AB2701" s="169"/>
      <c r="AC2701" s="168"/>
      <c r="AD2701" s="168"/>
      <c r="AE2701" s="168"/>
      <c r="AF2701" s="168"/>
      <c r="AG2701" s="168"/>
      <c r="AH2701" s="168"/>
      <c r="AI2701" s="168"/>
      <c r="AJ2701" s="168"/>
      <c r="AK2701" s="168"/>
      <c r="AL2701" s="168"/>
      <c r="AM2701" s="168"/>
      <c r="AN2701" s="168"/>
      <c r="AO2701" s="168"/>
    </row>
    <row r="2702" spans="1:41" x14ac:dyDescent="0.25">
      <c r="A2702" s="316" t="s">
        <v>2291</v>
      </c>
      <c r="B2702" s="316" t="s">
        <v>2009</v>
      </c>
      <c r="C2702" s="316" t="s">
        <v>1947</v>
      </c>
      <c r="D2702" s="317">
        <v>4092</v>
      </c>
      <c r="E2702" s="316" t="s">
        <v>2357</v>
      </c>
      <c r="F2702" s="315" t="s">
        <v>2348</v>
      </c>
      <c r="G2702" s="315" t="s">
        <v>2347</v>
      </c>
      <c r="H2702" s="314">
        <v>100</v>
      </c>
      <c r="I2702" s="311"/>
      <c r="J2702" s="310"/>
      <c r="K2702" s="311">
        <v>0.33</v>
      </c>
      <c r="L2702" s="201">
        <v>5.1400002123001549</v>
      </c>
      <c r="M2702" s="201">
        <v>424.70677131781713</v>
      </c>
      <c r="N2702" s="201">
        <v>41.094000000000001</v>
      </c>
      <c r="O2702" s="311">
        <v>41.094000000000001</v>
      </c>
      <c r="P2702" s="311">
        <v>424.82344393671292</v>
      </c>
      <c r="Q2702" s="311">
        <v>5.0233275934043746</v>
      </c>
      <c r="R2702" s="311">
        <v>409.21361148178624</v>
      </c>
      <c r="S2702" s="311">
        <v>409.37861148178627</v>
      </c>
      <c r="T2702" s="311"/>
      <c r="U2702" s="170">
        <v>340.7349816153864</v>
      </c>
      <c r="V2702" s="170"/>
      <c r="W2702" s="170"/>
      <c r="X2702" s="168"/>
      <c r="Y2702" s="168"/>
      <c r="Z2702" s="168"/>
      <c r="AA2702" s="169"/>
      <c r="AB2702" s="169"/>
      <c r="AC2702" s="168"/>
      <c r="AD2702" s="168"/>
      <c r="AE2702" s="168"/>
      <c r="AF2702" s="168"/>
      <c r="AG2702" s="168"/>
      <c r="AH2702" s="168"/>
      <c r="AI2702" s="168"/>
      <c r="AJ2702" s="168"/>
      <c r="AK2702" s="168"/>
      <c r="AL2702" s="168"/>
      <c r="AM2702" s="168"/>
      <c r="AN2702" s="168"/>
      <c r="AO2702" s="168"/>
    </row>
    <row r="2703" spans="1:41" x14ac:dyDescent="0.25">
      <c r="A2703" s="316"/>
      <c r="B2703" s="316"/>
      <c r="C2703" s="316"/>
      <c r="D2703" s="317"/>
      <c r="E2703" s="316" t="s">
        <v>619</v>
      </c>
      <c r="F2703" s="315"/>
      <c r="G2703" s="315"/>
      <c r="H2703" s="314"/>
      <c r="I2703" s="311"/>
      <c r="J2703" s="310"/>
      <c r="K2703" s="311">
        <v>0.11105499999999993</v>
      </c>
      <c r="L2703" s="201">
        <v>4.9840637216120385</v>
      </c>
      <c r="M2703" s="201">
        <v>424.86270780850526</v>
      </c>
      <c r="N2703" s="201">
        <v>41.094000000000001</v>
      </c>
      <c r="O2703" s="311">
        <v>41.094000000000001</v>
      </c>
      <c r="P2703" s="311">
        <v>424.90197168029761</v>
      </c>
      <c r="Q2703" s="311">
        <v>4.9447998498197023</v>
      </c>
      <c r="R2703" s="311">
        <v>409.4341389817863</v>
      </c>
      <c r="S2703" s="311">
        <v>409.48966648178629</v>
      </c>
      <c r="T2703" s="311"/>
      <c r="U2703" s="170">
        <v>340.95550911538646</v>
      </c>
      <c r="V2703" s="170"/>
      <c r="W2703" s="170"/>
      <c r="X2703" s="168"/>
      <c r="Y2703" s="168"/>
      <c r="Z2703" s="168"/>
      <c r="AA2703" s="169"/>
      <c r="AB2703" s="169"/>
      <c r="AC2703" s="168"/>
      <c r="AD2703" s="168"/>
      <c r="AE2703" s="168"/>
      <c r="AF2703" s="168"/>
      <c r="AG2703" s="168"/>
      <c r="AH2703" s="168"/>
      <c r="AI2703" s="168"/>
      <c r="AJ2703" s="168"/>
      <c r="AK2703" s="168"/>
      <c r="AL2703" s="168"/>
      <c r="AM2703" s="168"/>
      <c r="AN2703" s="168"/>
      <c r="AO2703" s="168"/>
    </row>
    <row r="2704" spans="1:41" x14ac:dyDescent="0.25">
      <c r="A2704" s="316" t="s">
        <v>2291</v>
      </c>
      <c r="B2704" s="316" t="s">
        <v>2009</v>
      </c>
      <c r="C2704" s="316" t="s">
        <v>1961</v>
      </c>
      <c r="D2704" s="317">
        <v>4096</v>
      </c>
      <c r="E2704" s="316" t="s">
        <v>2356</v>
      </c>
      <c r="F2704" s="315" t="s">
        <v>2013</v>
      </c>
      <c r="G2704" s="315" t="s">
        <v>1958</v>
      </c>
      <c r="H2704" s="314">
        <v>100</v>
      </c>
      <c r="I2704" s="311"/>
      <c r="J2704" s="310"/>
      <c r="K2704" s="311">
        <v>0.2</v>
      </c>
      <c r="L2704" s="201">
        <v>4.8740891717010477</v>
      </c>
      <c r="M2704" s="201">
        <v>424.97268235841625</v>
      </c>
      <c r="N2704" s="201">
        <v>41.094000000000001</v>
      </c>
      <c r="O2704" s="311">
        <v>41.094000000000001</v>
      </c>
      <c r="P2704" s="311">
        <v>425.04339303653489</v>
      </c>
      <c r="Q2704" s="311">
        <v>4.8033784935823931</v>
      </c>
      <c r="R2704" s="311">
        <v>409.58966648178625</v>
      </c>
      <c r="S2704" s="311">
        <v>409.68966648178628</v>
      </c>
      <c r="T2704" s="311"/>
      <c r="U2704" s="170">
        <v>341.11103661538641</v>
      </c>
      <c r="V2704" s="170"/>
      <c r="W2704" s="170"/>
      <c r="X2704" s="168"/>
      <c r="Y2704" s="168"/>
      <c r="Z2704" s="168"/>
      <c r="AA2704" s="169"/>
      <c r="AB2704" s="169"/>
      <c r="AC2704" s="168"/>
      <c r="AD2704" s="168"/>
      <c r="AE2704" s="168"/>
      <c r="AF2704" s="168"/>
      <c r="AG2704" s="168"/>
      <c r="AH2704" s="168"/>
      <c r="AI2704" s="168"/>
      <c r="AJ2704" s="168"/>
      <c r="AK2704" s="168"/>
      <c r="AL2704" s="168"/>
      <c r="AM2704" s="168"/>
      <c r="AN2704" s="168"/>
      <c r="AO2704" s="168"/>
    </row>
    <row r="2705" spans="1:41" x14ac:dyDescent="0.25">
      <c r="A2705" s="316"/>
      <c r="B2705" s="316"/>
      <c r="C2705" s="316"/>
      <c r="D2705" s="317"/>
      <c r="E2705" s="316"/>
      <c r="F2705" s="315"/>
      <c r="G2705" s="315"/>
      <c r="H2705" s="314"/>
      <c r="I2705" s="311"/>
      <c r="J2705" s="310"/>
      <c r="K2705" s="311">
        <v>0</v>
      </c>
      <c r="L2705" s="201">
        <v>4.8033784935823931</v>
      </c>
      <c r="M2705" s="201">
        <v>425.04339303653489</v>
      </c>
      <c r="N2705" s="201">
        <v>41.094000000000001</v>
      </c>
      <c r="O2705" s="311">
        <v>41.094000000000001</v>
      </c>
      <c r="P2705" s="311">
        <v>425.04339303653489</v>
      </c>
      <c r="Q2705" s="311">
        <v>4.8033784935823931</v>
      </c>
      <c r="R2705" s="311">
        <v>409.68966648178628</v>
      </c>
      <c r="S2705" s="311">
        <v>409.68966648178628</v>
      </c>
      <c r="T2705" s="311"/>
      <c r="U2705" s="170">
        <v>341.21103661538643</v>
      </c>
      <c r="V2705" s="170"/>
      <c r="W2705" s="170"/>
      <c r="X2705" s="168"/>
      <c r="Y2705" s="168"/>
      <c r="Z2705" s="168"/>
      <c r="AA2705" s="169"/>
      <c r="AB2705" s="169"/>
      <c r="AC2705" s="168"/>
      <c r="AD2705" s="168"/>
      <c r="AE2705" s="168"/>
      <c r="AF2705" s="168"/>
      <c r="AG2705" s="168"/>
      <c r="AH2705" s="168"/>
      <c r="AI2705" s="168"/>
      <c r="AJ2705" s="168"/>
      <c r="AK2705" s="168"/>
      <c r="AL2705" s="168"/>
      <c r="AM2705" s="168"/>
      <c r="AN2705" s="168"/>
      <c r="AO2705" s="168"/>
    </row>
    <row r="2706" spans="1:41" x14ac:dyDescent="0.25">
      <c r="A2706" s="316"/>
      <c r="B2706" s="316"/>
      <c r="C2706" s="316"/>
      <c r="D2706" s="317"/>
      <c r="E2706" s="316"/>
      <c r="F2706" s="315"/>
      <c r="G2706" s="315"/>
      <c r="H2706" s="314"/>
      <c r="I2706" s="311"/>
      <c r="J2706" s="310"/>
      <c r="K2706" s="311">
        <v>9.5714999999999995E-2</v>
      </c>
      <c r="L2706" s="201">
        <v>4.7695381308017577</v>
      </c>
      <c r="M2706" s="201">
        <v>425.07723339931556</v>
      </c>
      <c r="N2706" s="201">
        <v>41.094000000000001</v>
      </c>
      <c r="O2706" s="311">
        <v>41.094000000000001</v>
      </c>
      <c r="P2706" s="311">
        <v>425.11107376209617</v>
      </c>
      <c r="Q2706" s="311">
        <v>4.7356977680211223</v>
      </c>
      <c r="R2706" s="311">
        <v>409.73752398178624</v>
      </c>
      <c r="S2706" s="311">
        <v>409.78538148178626</v>
      </c>
      <c r="T2706" s="311"/>
      <c r="U2706" s="170">
        <v>341.2588941153864</v>
      </c>
      <c r="V2706" s="170"/>
      <c r="W2706" s="170"/>
      <c r="X2706" s="168"/>
      <c r="Y2706" s="168"/>
      <c r="Z2706" s="168"/>
      <c r="AA2706" s="169"/>
      <c r="AB2706" s="169"/>
      <c r="AC2706" s="168"/>
      <c r="AD2706" s="168"/>
      <c r="AE2706" s="168"/>
      <c r="AF2706" s="168"/>
      <c r="AG2706" s="168"/>
      <c r="AH2706" s="168"/>
      <c r="AI2706" s="168"/>
      <c r="AJ2706" s="168"/>
      <c r="AK2706" s="168"/>
      <c r="AL2706" s="168"/>
      <c r="AM2706" s="168"/>
      <c r="AN2706" s="168"/>
      <c r="AO2706" s="168"/>
    </row>
    <row r="2707" spans="1:41" x14ac:dyDescent="0.25">
      <c r="A2707" s="316" t="s">
        <v>2291</v>
      </c>
      <c r="B2707" s="316" t="s">
        <v>2009</v>
      </c>
      <c r="C2707" s="316" t="s">
        <v>2008</v>
      </c>
      <c r="D2707" s="317">
        <v>4098</v>
      </c>
      <c r="E2707" s="316" t="s">
        <v>2355</v>
      </c>
      <c r="F2707" s="315" t="s">
        <v>2350</v>
      </c>
      <c r="G2707" s="315" t="s">
        <v>2354</v>
      </c>
      <c r="H2707" s="314">
        <v>100</v>
      </c>
      <c r="I2707" s="311"/>
      <c r="J2707" s="310"/>
      <c r="K2707" s="311">
        <v>0.1</v>
      </c>
      <c r="L2707" s="201">
        <v>4.700342428961795</v>
      </c>
      <c r="M2707" s="201">
        <v>425.14642910115549</v>
      </c>
      <c r="N2707" s="201">
        <v>41.094000000000001</v>
      </c>
      <c r="O2707" s="311">
        <v>41.094000000000001</v>
      </c>
      <c r="P2707" s="311">
        <v>425.18178444021481</v>
      </c>
      <c r="Q2707" s="311">
        <v>4.6649870899024677</v>
      </c>
      <c r="R2707" s="311">
        <v>409.83538148178627</v>
      </c>
      <c r="S2707" s="311">
        <v>409.88538148178628</v>
      </c>
      <c r="T2707" s="311"/>
      <c r="U2707" s="170">
        <v>341.35675161538643</v>
      </c>
      <c r="V2707" s="170"/>
      <c r="W2707" s="170"/>
      <c r="X2707" s="168"/>
      <c r="Y2707" s="168"/>
      <c r="Z2707" s="168"/>
      <c r="AA2707" s="169"/>
      <c r="AB2707" s="169"/>
      <c r="AC2707" s="168"/>
      <c r="AD2707" s="168"/>
      <c r="AE2707" s="168"/>
      <c r="AF2707" s="168"/>
      <c r="AG2707" s="168"/>
      <c r="AH2707" s="168"/>
      <c r="AI2707" s="168"/>
      <c r="AJ2707" s="168"/>
      <c r="AK2707" s="168"/>
      <c r="AL2707" s="168"/>
      <c r="AM2707" s="168"/>
      <c r="AN2707" s="168"/>
      <c r="AO2707" s="168"/>
    </row>
    <row r="2708" spans="1:41" x14ac:dyDescent="0.25">
      <c r="A2708" s="316"/>
      <c r="B2708" s="316"/>
      <c r="C2708" s="316"/>
      <c r="D2708" s="317"/>
      <c r="E2708" s="316" t="s">
        <v>619</v>
      </c>
      <c r="F2708" s="315"/>
      <c r="G2708" s="315"/>
      <c r="H2708" s="314"/>
      <c r="I2708" s="311"/>
      <c r="J2708" s="334"/>
      <c r="K2708" s="311">
        <v>0.11322999999999998</v>
      </c>
      <c r="L2708" s="201">
        <v>4.6249542394855911</v>
      </c>
      <c r="M2708" s="201">
        <v>425.22181729063169</v>
      </c>
      <c r="N2708" s="201">
        <v>41.094000000000001</v>
      </c>
      <c r="O2708" s="311">
        <v>41.094000000000001</v>
      </c>
      <c r="P2708" s="311">
        <v>425.26185014104857</v>
      </c>
      <c r="Q2708" s="311">
        <v>4.5849213890687146</v>
      </c>
      <c r="R2708" s="311">
        <v>409.94199648178625</v>
      </c>
      <c r="S2708" s="311">
        <v>409.99861148178627</v>
      </c>
      <c r="T2708" s="311"/>
      <c r="U2708" s="170">
        <v>341.46336661538641</v>
      </c>
      <c r="V2708" s="170"/>
      <c r="W2708" s="170"/>
      <c r="X2708" s="168"/>
      <c r="Y2708" s="168"/>
      <c r="Z2708" s="168"/>
      <c r="AA2708" s="169"/>
      <c r="AB2708" s="169"/>
      <c r="AC2708" s="168"/>
      <c r="AD2708" s="168"/>
      <c r="AE2708" s="168"/>
      <c r="AF2708" s="168"/>
      <c r="AG2708" s="168"/>
      <c r="AH2708" s="168"/>
      <c r="AI2708" s="168"/>
      <c r="AJ2708" s="168"/>
      <c r="AK2708" s="168"/>
      <c r="AL2708" s="168"/>
      <c r="AM2708" s="168"/>
      <c r="AN2708" s="168"/>
      <c r="AO2708" s="168"/>
    </row>
    <row r="2709" spans="1:41" x14ac:dyDescent="0.25">
      <c r="A2709" s="316" t="s">
        <v>2291</v>
      </c>
      <c r="B2709" s="316" t="s">
        <v>2009</v>
      </c>
      <c r="C2709" s="316" t="s">
        <v>1956</v>
      </c>
      <c r="D2709" s="317">
        <v>4102</v>
      </c>
      <c r="E2709" s="316" t="s">
        <v>2353</v>
      </c>
      <c r="F2709" s="315" t="s">
        <v>2011</v>
      </c>
      <c r="G2709" s="315" t="s">
        <v>2352</v>
      </c>
      <c r="H2709" s="314">
        <v>100</v>
      </c>
      <c r="I2709" s="311"/>
      <c r="J2709" s="310"/>
      <c r="K2709" s="311">
        <v>0.4</v>
      </c>
      <c r="L2709" s="201">
        <v>4.4435000328314054</v>
      </c>
      <c r="M2709" s="201">
        <v>425.40327149728591</v>
      </c>
      <c r="N2709" s="201">
        <v>41.094000000000001</v>
      </c>
      <c r="O2709" s="311">
        <v>41.094000000000001</v>
      </c>
      <c r="P2709" s="311">
        <v>425.5446928535232</v>
      </c>
      <c r="Q2709" s="311">
        <v>4.3020786765940953</v>
      </c>
      <c r="R2709" s="311">
        <v>410.19861148178626</v>
      </c>
      <c r="S2709" s="311">
        <v>410.39861148178625</v>
      </c>
      <c r="T2709" s="311"/>
      <c r="U2709" s="170">
        <v>341.71998161538642</v>
      </c>
      <c r="V2709" s="170"/>
      <c r="W2709" s="170"/>
      <c r="X2709" s="168"/>
      <c r="Y2709" s="168"/>
      <c r="Z2709" s="168"/>
      <c r="AA2709" s="169"/>
      <c r="AB2709" s="169"/>
      <c r="AC2709" s="168"/>
      <c r="AD2709" s="168"/>
      <c r="AE2709" s="168"/>
      <c r="AF2709" s="168"/>
      <c r="AG2709" s="168"/>
      <c r="AH2709" s="168"/>
      <c r="AI2709" s="168"/>
      <c r="AJ2709" s="168"/>
      <c r="AK2709" s="168"/>
      <c r="AL2709" s="168"/>
      <c r="AM2709" s="168"/>
      <c r="AN2709" s="168"/>
      <c r="AO2709" s="168"/>
    </row>
    <row r="2710" spans="1:41" x14ac:dyDescent="0.25">
      <c r="A2710" s="316" t="s">
        <v>2291</v>
      </c>
      <c r="B2710" s="316" t="s">
        <v>2009</v>
      </c>
      <c r="C2710" s="316" t="s">
        <v>1509</v>
      </c>
      <c r="D2710" s="317">
        <v>4102</v>
      </c>
      <c r="E2710" s="316" t="s">
        <v>1871</v>
      </c>
      <c r="F2710" s="315" t="s">
        <v>4302</v>
      </c>
      <c r="G2710" s="315" t="s">
        <v>4383</v>
      </c>
      <c r="H2710" s="314"/>
      <c r="I2710" s="311"/>
      <c r="J2710" s="310"/>
      <c r="K2710" s="311">
        <v>0.15</v>
      </c>
      <c r="L2710" s="201">
        <v>4.2490456680051043</v>
      </c>
      <c r="M2710" s="201">
        <v>425.59772586211216</v>
      </c>
      <c r="N2710" s="201">
        <v>41.094000000000001</v>
      </c>
      <c r="O2710" s="311">
        <v>41.094000000000001</v>
      </c>
      <c r="P2710" s="311">
        <v>425.65075887070117</v>
      </c>
      <c r="Q2710" s="311">
        <v>4.1960126594161133</v>
      </c>
      <c r="R2710" s="311">
        <v>410.47361148178624</v>
      </c>
      <c r="S2710" s="311">
        <v>410.54861148178622</v>
      </c>
      <c r="T2710" s="311"/>
      <c r="U2710" s="170">
        <v>341.99498161538639</v>
      </c>
      <c r="V2710" s="170"/>
      <c r="W2710" s="170"/>
      <c r="X2710" s="168"/>
      <c r="Y2710" s="168"/>
      <c r="Z2710" s="168"/>
      <c r="AA2710" s="169"/>
      <c r="AB2710" s="169"/>
      <c r="AC2710" s="168"/>
      <c r="AD2710" s="168"/>
      <c r="AE2710" s="168"/>
      <c r="AF2710" s="168"/>
      <c r="AG2710" s="168"/>
      <c r="AH2710" s="168"/>
      <c r="AI2710" s="168"/>
      <c r="AJ2710" s="168"/>
      <c r="AK2710" s="168"/>
      <c r="AL2710" s="168"/>
      <c r="AM2710" s="168"/>
      <c r="AN2710" s="168"/>
      <c r="AO2710" s="168"/>
    </row>
    <row r="2711" spans="1:41" x14ac:dyDescent="0.25">
      <c r="A2711" s="316" t="s">
        <v>2291</v>
      </c>
      <c r="B2711" s="316" t="s">
        <v>2009</v>
      </c>
      <c r="C2711" s="316" t="s">
        <v>2008</v>
      </c>
      <c r="D2711" s="317">
        <v>4106</v>
      </c>
      <c r="E2711" s="316" t="s">
        <v>2351</v>
      </c>
      <c r="F2711" s="315" t="s">
        <v>2350</v>
      </c>
      <c r="G2711" s="315" t="s">
        <v>2005</v>
      </c>
      <c r="H2711" s="314">
        <v>100</v>
      </c>
      <c r="I2711" s="311"/>
      <c r="J2711" s="310"/>
      <c r="K2711" s="311">
        <v>0.1</v>
      </c>
      <c r="L2711" s="201">
        <v>4.160657320356786</v>
      </c>
      <c r="M2711" s="201">
        <v>425.68611420976049</v>
      </c>
      <c r="N2711" s="201">
        <v>41.094000000000001</v>
      </c>
      <c r="O2711" s="311">
        <v>41.094000000000001</v>
      </c>
      <c r="P2711" s="311">
        <v>425.72146954881981</v>
      </c>
      <c r="Q2711" s="311">
        <v>4.1253019812974587</v>
      </c>
      <c r="R2711" s="311">
        <v>410.59861148178624</v>
      </c>
      <c r="S2711" s="311">
        <v>410.64861148178625</v>
      </c>
      <c r="T2711" s="311"/>
      <c r="U2711" s="170">
        <v>342.11998161538639</v>
      </c>
      <c r="V2711" s="170"/>
      <c r="W2711" s="170"/>
      <c r="X2711" s="168"/>
      <c r="Y2711" s="168"/>
      <c r="Z2711" s="168"/>
      <c r="AA2711" s="169"/>
      <c r="AB2711" s="169"/>
      <c r="AC2711" s="168"/>
      <c r="AD2711" s="168"/>
      <c r="AE2711" s="168"/>
      <c r="AF2711" s="168"/>
      <c r="AG2711" s="168"/>
      <c r="AH2711" s="168"/>
      <c r="AI2711" s="168"/>
      <c r="AJ2711" s="168"/>
      <c r="AK2711" s="168"/>
      <c r="AL2711" s="168"/>
      <c r="AM2711" s="168"/>
      <c r="AN2711" s="168"/>
      <c r="AO2711" s="168"/>
    </row>
    <row r="2712" spans="1:41" x14ac:dyDescent="0.25">
      <c r="A2712" s="316"/>
      <c r="B2712" s="316"/>
      <c r="C2712" s="316"/>
      <c r="D2712" s="317"/>
      <c r="E2712" s="316"/>
      <c r="F2712" s="315"/>
      <c r="G2712" s="315"/>
      <c r="H2712" s="314"/>
      <c r="I2712" s="311"/>
      <c r="J2712" s="310"/>
      <c r="K2712" s="311">
        <v>0.12</v>
      </c>
      <c r="L2712" s="201">
        <v>4.0828755744262661</v>
      </c>
      <c r="M2712" s="201">
        <v>425.763895955691</v>
      </c>
      <c r="N2712" s="201">
        <v>41.094000000000001</v>
      </c>
      <c r="O2712" s="311">
        <v>41.094000000000001</v>
      </c>
      <c r="P2712" s="311">
        <v>425.80632236256218</v>
      </c>
      <c r="Q2712" s="311">
        <v>4.0404491675550727</v>
      </c>
      <c r="R2712" s="311">
        <v>410.70861148178625</v>
      </c>
      <c r="S2712" s="311">
        <v>410.76861148178625</v>
      </c>
      <c r="T2712" s="311"/>
      <c r="U2712" s="170">
        <v>342.22998161538641</v>
      </c>
      <c r="V2712" s="170"/>
      <c r="W2712" s="170"/>
      <c r="X2712" s="168"/>
      <c r="Y2712" s="168"/>
      <c r="Z2712" s="168"/>
      <c r="AA2712" s="169"/>
      <c r="AB2712" s="169"/>
      <c r="AC2712" s="168"/>
      <c r="AD2712" s="168"/>
      <c r="AE2712" s="168"/>
      <c r="AF2712" s="168"/>
      <c r="AG2712" s="168"/>
      <c r="AH2712" s="168"/>
      <c r="AI2712" s="168"/>
      <c r="AJ2712" s="168"/>
      <c r="AK2712" s="168"/>
      <c r="AL2712" s="168"/>
      <c r="AM2712" s="168"/>
      <c r="AN2712" s="168"/>
      <c r="AO2712" s="168"/>
    </row>
    <row r="2713" spans="1:41" x14ac:dyDescent="0.25">
      <c r="A2713" s="316" t="s">
        <v>2291</v>
      </c>
      <c r="B2713" s="316" t="s">
        <v>2009</v>
      </c>
      <c r="C2713" s="316" t="s">
        <v>1947</v>
      </c>
      <c r="D2713" s="317">
        <v>4109</v>
      </c>
      <c r="E2713" s="316" t="s">
        <v>2349</v>
      </c>
      <c r="F2713" s="315" t="s">
        <v>2348</v>
      </c>
      <c r="G2713" s="315" t="s">
        <v>2347</v>
      </c>
      <c r="H2713" s="314">
        <v>100</v>
      </c>
      <c r="I2713" s="311"/>
      <c r="J2713" s="310"/>
      <c r="K2713" s="311">
        <v>0.33</v>
      </c>
      <c r="L2713" s="201">
        <v>3.9237765486592924</v>
      </c>
      <c r="M2713" s="201">
        <v>425.92299498145798</v>
      </c>
      <c r="N2713" s="201">
        <v>41.094000000000001</v>
      </c>
      <c r="O2713" s="311">
        <v>41.094000000000001</v>
      </c>
      <c r="P2713" s="311">
        <v>426.03966760035377</v>
      </c>
      <c r="Q2713" s="311">
        <v>3.8071039297635121</v>
      </c>
      <c r="R2713" s="311">
        <v>410.93361148178622</v>
      </c>
      <c r="S2713" s="311">
        <v>411.09861148178624</v>
      </c>
      <c r="T2713" s="311"/>
      <c r="U2713" s="170">
        <v>342.45498161538637</v>
      </c>
      <c r="V2713" s="170"/>
      <c r="W2713" s="170"/>
      <c r="X2713" s="168"/>
      <c r="Y2713" s="168"/>
      <c r="Z2713" s="168"/>
      <c r="AA2713" s="169"/>
      <c r="AB2713" s="169"/>
      <c r="AC2713" s="168"/>
      <c r="AD2713" s="168"/>
      <c r="AE2713" s="168"/>
      <c r="AF2713" s="168"/>
      <c r="AG2713" s="168"/>
      <c r="AH2713" s="168"/>
      <c r="AI2713" s="168"/>
      <c r="AJ2713" s="168"/>
      <c r="AK2713" s="168"/>
      <c r="AL2713" s="168"/>
      <c r="AM2713" s="168"/>
      <c r="AN2713" s="168"/>
      <c r="AO2713" s="168"/>
    </row>
    <row r="2714" spans="1:41" x14ac:dyDescent="0.25">
      <c r="A2714" s="316"/>
      <c r="B2714" s="316"/>
      <c r="C2714" s="316"/>
      <c r="D2714" s="317"/>
      <c r="E2714" s="316" t="s">
        <v>619</v>
      </c>
      <c r="F2714" s="315"/>
      <c r="G2714" s="315"/>
      <c r="H2714" s="314"/>
      <c r="I2714" s="311"/>
      <c r="J2714" s="310"/>
      <c r="K2714" s="311">
        <v>0.4</v>
      </c>
      <c r="L2714" s="201">
        <v>3.6656825735262029</v>
      </c>
      <c r="M2714" s="201">
        <v>426.18108895659111</v>
      </c>
      <c r="N2714" s="201">
        <v>41.094000000000001</v>
      </c>
      <c r="O2714" s="311">
        <v>41.094000000000001</v>
      </c>
      <c r="P2714" s="311">
        <v>426.3225103128284</v>
      </c>
      <c r="Q2714" s="311">
        <v>3.5242612172888932</v>
      </c>
      <c r="R2714" s="311">
        <v>411.29861148178622</v>
      </c>
      <c r="S2714" s="311">
        <v>411.49861148178621</v>
      </c>
      <c r="T2714" s="311"/>
      <c r="U2714" s="170">
        <v>342.81998161538638</v>
      </c>
      <c r="V2714" s="170"/>
      <c r="W2714" s="170"/>
      <c r="X2714" s="168"/>
      <c r="Y2714" s="168"/>
      <c r="Z2714" s="168"/>
      <c r="AA2714" s="169"/>
      <c r="AB2714" s="169"/>
      <c r="AC2714" s="168"/>
      <c r="AD2714" s="168"/>
      <c r="AE2714" s="168"/>
      <c r="AF2714" s="168"/>
      <c r="AG2714" s="168"/>
      <c r="AH2714" s="168"/>
      <c r="AI2714" s="168"/>
      <c r="AJ2714" s="168"/>
      <c r="AK2714" s="168"/>
      <c r="AL2714" s="168"/>
      <c r="AM2714" s="168"/>
      <c r="AN2714" s="168"/>
      <c r="AO2714" s="168"/>
    </row>
    <row r="2715" spans="1:41" x14ac:dyDescent="0.25">
      <c r="A2715" s="316" t="s">
        <v>2291</v>
      </c>
      <c r="B2715" s="316" t="s">
        <v>2009</v>
      </c>
      <c r="C2715" s="316" t="s">
        <v>2004</v>
      </c>
      <c r="D2715" s="317">
        <v>4127</v>
      </c>
      <c r="E2715" s="316" t="s">
        <v>2346</v>
      </c>
      <c r="F2715" s="315" t="s">
        <v>2345</v>
      </c>
      <c r="G2715" s="315" t="s">
        <v>2344</v>
      </c>
      <c r="H2715" s="314" t="s">
        <v>2343</v>
      </c>
      <c r="I2715" s="311"/>
      <c r="J2715" s="310"/>
      <c r="K2715" s="311">
        <v>2.3374999999999999</v>
      </c>
      <c r="L2715" s="201"/>
      <c r="M2715" s="201"/>
      <c r="N2715" s="201"/>
      <c r="O2715" s="311">
        <v>41.094000000000001</v>
      </c>
      <c r="P2715" s="333">
        <v>427.19421835962959</v>
      </c>
      <c r="Q2715" s="333">
        <v>1.4197718282716578</v>
      </c>
      <c r="R2715" s="311">
        <v>412.6673614817862</v>
      </c>
      <c r="S2715" s="311">
        <v>413.83611148178619</v>
      </c>
      <c r="T2715" s="311"/>
      <c r="U2715" s="170">
        <v>344.18873161538636</v>
      </c>
      <c r="V2715" s="170"/>
      <c r="W2715" s="170"/>
      <c r="X2715" s="168"/>
      <c r="Y2715" s="168"/>
      <c r="Z2715" s="168"/>
      <c r="AA2715" s="169"/>
      <c r="AB2715" s="169"/>
      <c r="AC2715" s="168"/>
      <c r="AD2715" s="168"/>
      <c r="AE2715" s="168"/>
      <c r="AF2715" s="168"/>
      <c r="AG2715" s="168"/>
      <c r="AH2715" s="168"/>
      <c r="AI2715" s="168"/>
      <c r="AJ2715" s="168"/>
      <c r="AK2715" s="168"/>
      <c r="AL2715" s="168"/>
      <c r="AM2715" s="168"/>
      <c r="AN2715" s="168"/>
      <c r="AO2715" s="250"/>
    </row>
    <row r="2716" spans="1:41" x14ac:dyDescent="0.25">
      <c r="A2716" s="250"/>
      <c r="B2716" s="250"/>
      <c r="C2716" s="250"/>
      <c r="D2716" s="272"/>
      <c r="E2716" s="223" t="s">
        <v>619</v>
      </c>
      <c r="F2716" s="224"/>
      <c r="G2716" s="224"/>
      <c r="H2716" s="271"/>
      <c r="I2716" s="298"/>
      <c r="J2716" s="270"/>
      <c r="K2716" s="292">
        <v>0.222998</v>
      </c>
      <c r="L2716" s="201">
        <v>1.3082728282716578</v>
      </c>
      <c r="M2716" s="201">
        <v>427.19421835962959</v>
      </c>
      <c r="N2716" s="201">
        <v>41.094000000000001</v>
      </c>
      <c r="O2716" s="201">
        <v>41.094000000000001</v>
      </c>
      <c r="P2716" s="225">
        <v>427.19421835962959</v>
      </c>
      <c r="Q2716" s="225">
        <v>1.1967738282716578</v>
      </c>
      <c r="R2716" s="201">
        <v>413.94761048178623</v>
      </c>
      <c r="S2716" s="201">
        <v>414.05910948178621</v>
      </c>
      <c r="T2716" s="201" t="s">
        <v>2342</v>
      </c>
      <c r="U2716" s="201">
        <v>345.46898061538639</v>
      </c>
      <c r="V2716" s="201"/>
      <c r="W2716" s="201"/>
      <c r="X2716" s="250"/>
      <c r="Y2716" s="250"/>
      <c r="Z2716" s="250"/>
      <c r="AA2716" s="251"/>
      <c r="AB2716" s="251"/>
      <c r="AC2716" s="250"/>
      <c r="AD2716" s="250"/>
      <c r="AE2716" s="250"/>
      <c r="AF2716" s="250"/>
      <c r="AG2716" s="250"/>
      <c r="AH2716" s="250"/>
      <c r="AI2716" s="250"/>
      <c r="AJ2716" s="250"/>
      <c r="AK2716" s="250"/>
      <c r="AL2716" s="250"/>
      <c r="AM2716" s="250"/>
      <c r="AN2716" s="250"/>
      <c r="AO2716" s="223"/>
    </row>
    <row r="2717" spans="1:41" x14ac:dyDescent="0.25">
      <c r="A2717" s="223" t="s">
        <v>2291</v>
      </c>
      <c r="B2717" s="223" t="s">
        <v>2315</v>
      </c>
      <c r="C2717" s="223" t="s">
        <v>1981</v>
      </c>
      <c r="D2717" s="331">
        <v>4141</v>
      </c>
      <c r="E2717" s="223" t="s">
        <v>2341</v>
      </c>
      <c r="F2717" s="224" t="s">
        <v>1979</v>
      </c>
      <c r="G2717" s="224" t="s">
        <v>1978</v>
      </c>
      <c r="H2717" s="271">
        <v>63</v>
      </c>
      <c r="I2717" s="225"/>
      <c r="J2717" s="306">
        <v>1.4731999999999999E-2</v>
      </c>
      <c r="K2717" s="292">
        <v>7.4999999999999997E-2</v>
      </c>
      <c r="L2717" s="201">
        <v>1.1592738282716577</v>
      </c>
      <c r="M2717" s="201">
        <v>427.19421835962959</v>
      </c>
      <c r="N2717" s="201">
        <v>41.094000000000001</v>
      </c>
      <c r="O2717" s="201">
        <v>41.094000000000001</v>
      </c>
      <c r="P2717" s="225">
        <v>427.19421835962959</v>
      </c>
      <c r="Q2717" s="225">
        <v>1.1217738282716578</v>
      </c>
      <c r="R2717" s="201">
        <v>414.09660948178617</v>
      </c>
      <c r="S2717" s="201">
        <v>414.1341094817862</v>
      </c>
      <c r="T2717" s="201"/>
      <c r="U2717" s="201">
        <v>345.61797961538633</v>
      </c>
      <c r="V2717" s="225"/>
      <c r="W2717" s="225"/>
      <c r="X2717" s="223"/>
      <c r="Y2717" s="223"/>
      <c r="Z2717" s="223"/>
      <c r="AA2717" s="224"/>
      <c r="AB2717" s="224"/>
      <c r="AC2717" s="223"/>
      <c r="AD2717" s="223"/>
      <c r="AE2717" s="223"/>
      <c r="AF2717" s="223"/>
      <c r="AG2717" s="223"/>
      <c r="AH2717" s="223"/>
      <c r="AI2717" s="223"/>
      <c r="AJ2717" s="223"/>
      <c r="AK2717" s="223"/>
      <c r="AL2717" s="223"/>
      <c r="AM2717" s="223"/>
      <c r="AN2717" s="223"/>
      <c r="AO2717" s="250"/>
    </row>
    <row r="2718" spans="1:41" x14ac:dyDescent="0.25">
      <c r="A2718" s="223" t="s">
        <v>2291</v>
      </c>
      <c r="B2718" s="223" t="s">
        <v>2315</v>
      </c>
      <c r="C2718" s="223" t="s">
        <v>1509</v>
      </c>
      <c r="D2718" s="331">
        <v>4141</v>
      </c>
      <c r="E2718" s="223" t="s">
        <v>3816</v>
      </c>
      <c r="F2718" s="224" t="s">
        <v>4302</v>
      </c>
      <c r="G2718" s="224" t="s">
        <v>4383</v>
      </c>
      <c r="H2718" s="271"/>
      <c r="I2718" s="298"/>
      <c r="J2718" s="270"/>
      <c r="K2718" s="289">
        <v>9.4700999999999994E-2</v>
      </c>
      <c r="L2718" s="201">
        <v>1.0744233282716578</v>
      </c>
      <c r="M2718" s="201">
        <v>427.19421835962959</v>
      </c>
      <c r="N2718" s="201">
        <v>41.094000000000001</v>
      </c>
      <c r="O2718" s="201">
        <v>41.094000000000001</v>
      </c>
      <c r="P2718" s="225">
        <v>427.19421835962959</v>
      </c>
      <c r="Q2718" s="225">
        <v>1.0270728282716579</v>
      </c>
      <c r="R2718" s="201">
        <v>414.18145998178619</v>
      </c>
      <c r="S2718" s="201">
        <v>414.22881048178618</v>
      </c>
      <c r="T2718" s="201"/>
      <c r="U2718" s="201">
        <v>345.70283011538635</v>
      </c>
      <c r="V2718" s="201"/>
      <c r="W2718" s="201"/>
      <c r="X2718" s="250"/>
      <c r="Y2718" s="250"/>
      <c r="Z2718" s="250"/>
      <c r="AA2718" s="251"/>
      <c r="AB2718" s="251"/>
      <c r="AC2718" s="250"/>
      <c r="AD2718" s="250"/>
      <c r="AE2718" s="250"/>
      <c r="AF2718" s="250"/>
      <c r="AG2718" s="250"/>
      <c r="AH2718" s="250"/>
      <c r="AI2718" s="250"/>
      <c r="AJ2718" s="250"/>
      <c r="AK2718" s="250"/>
      <c r="AL2718" s="250"/>
      <c r="AM2718" s="250"/>
      <c r="AN2718" s="250"/>
      <c r="AO2718" s="250"/>
    </row>
    <row r="2719" spans="1:41" x14ac:dyDescent="0.25">
      <c r="A2719" s="250" t="s">
        <v>2291</v>
      </c>
      <c r="B2719" s="250" t="s">
        <v>2315</v>
      </c>
      <c r="C2719" s="250" t="s">
        <v>111</v>
      </c>
      <c r="D2719" s="272">
        <v>4142</v>
      </c>
      <c r="E2719" s="223" t="s">
        <v>330</v>
      </c>
      <c r="F2719" s="224" t="s">
        <v>4288</v>
      </c>
      <c r="G2719" s="224" t="s">
        <v>1951</v>
      </c>
      <c r="H2719" s="271">
        <v>47.5</v>
      </c>
      <c r="I2719" s="225"/>
      <c r="J2719" s="270"/>
      <c r="K2719" s="289">
        <v>0</v>
      </c>
      <c r="L2719" s="201">
        <v>1.0270728282716579</v>
      </c>
      <c r="M2719" s="201">
        <v>427.19421835962959</v>
      </c>
      <c r="N2719" s="201">
        <v>41.094000000000001</v>
      </c>
      <c r="O2719" s="201">
        <v>41.094000000000001</v>
      </c>
      <c r="P2719" s="225">
        <v>427.19421835962959</v>
      </c>
      <c r="Q2719" s="225">
        <v>1.0270728282716579</v>
      </c>
      <c r="R2719" s="201">
        <v>414.22881048178618</v>
      </c>
      <c r="S2719" s="201">
        <v>414.22881048178618</v>
      </c>
      <c r="T2719" s="201"/>
      <c r="U2719" s="201">
        <v>345.75018061538634</v>
      </c>
      <c r="V2719" s="201"/>
      <c r="W2719" s="201"/>
      <c r="X2719" s="250"/>
      <c r="Y2719" s="250"/>
      <c r="Z2719" s="250"/>
      <c r="AA2719" s="251"/>
      <c r="AB2719" s="251"/>
      <c r="AC2719" s="250"/>
      <c r="AD2719" s="250"/>
      <c r="AE2719" s="250"/>
      <c r="AF2719" s="250"/>
      <c r="AG2719" s="250"/>
      <c r="AH2719" s="250"/>
      <c r="AI2719" s="250"/>
      <c r="AJ2719" s="250"/>
      <c r="AK2719" s="250"/>
      <c r="AL2719" s="250"/>
      <c r="AM2719" s="250"/>
      <c r="AN2719" s="250"/>
      <c r="AO2719" s="250"/>
    </row>
    <row r="2720" spans="1:41" x14ac:dyDescent="0.25">
      <c r="A2720" s="250"/>
      <c r="B2720" s="250"/>
      <c r="C2720" s="250"/>
      <c r="D2720" s="272"/>
      <c r="E2720" s="246" t="s">
        <v>619</v>
      </c>
      <c r="F2720" s="224"/>
      <c r="G2720" s="224" t="s">
        <v>1969</v>
      </c>
      <c r="H2720" s="332"/>
      <c r="I2720" s="298"/>
      <c r="J2720" s="270"/>
      <c r="K2720" s="289">
        <v>0.14528200000000879</v>
      </c>
      <c r="L2720" s="201">
        <v>0.95443182827165352</v>
      </c>
      <c r="M2720" s="201">
        <v>427.19421835962959</v>
      </c>
      <c r="N2720" s="201">
        <v>41.094000000000001</v>
      </c>
      <c r="O2720" s="201">
        <v>41.094000000000001</v>
      </c>
      <c r="P2720" s="225">
        <v>427.19421835962959</v>
      </c>
      <c r="Q2720" s="225">
        <v>0.88179082827164912</v>
      </c>
      <c r="R2720" s="201">
        <v>414.30145148178622</v>
      </c>
      <c r="S2720" s="201">
        <v>414.37409248178619</v>
      </c>
      <c r="T2720" s="201"/>
      <c r="U2720" s="201">
        <v>345.82282161538637</v>
      </c>
      <c r="V2720" s="201"/>
      <c r="W2720" s="201"/>
      <c r="X2720" s="250"/>
      <c r="Y2720" s="250"/>
      <c r="Z2720" s="250"/>
      <c r="AA2720" s="251"/>
      <c r="AB2720" s="251"/>
      <c r="AC2720" s="250"/>
      <c r="AD2720" s="250"/>
      <c r="AE2720" s="250"/>
      <c r="AF2720" s="250"/>
      <c r="AG2720" s="250"/>
      <c r="AH2720" s="250"/>
      <c r="AI2720" s="250"/>
      <c r="AJ2720" s="250"/>
      <c r="AK2720" s="250"/>
      <c r="AL2720" s="250"/>
      <c r="AM2720" s="250"/>
      <c r="AN2720" s="250"/>
      <c r="AO2720" s="250"/>
    </row>
    <row r="2721" spans="1:41" x14ac:dyDescent="0.25">
      <c r="A2721" s="250" t="s">
        <v>2291</v>
      </c>
      <c r="B2721" s="250" t="s">
        <v>2315</v>
      </c>
      <c r="C2721" s="223" t="s">
        <v>1973</v>
      </c>
      <c r="D2721" s="272">
        <v>4144</v>
      </c>
      <c r="E2721" s="223" t="s">
        <v>2340</v>
      </c>
      <c r="F2721" s="224" t="s">
        <v>4272</v>
      </c>
      <c r="G2721" s="295" t="s">
        <v>4382</v>
      </c>
      <c r="H2721" s="271"/>
      <c r="I2721" s="298"/>
      <c r="J2721" s="270"/>
      <c r="K2721" s="289">
        <v>0</v>
      </c>
      <c r="L2721" s="201">
        <v>0.88179082827164912</v>
      </c>
      <c r="M2721" s="201">
        <v>427.19421835962959</v>
      </c>
      <c r="N2721" s="201">
        <v>41.094000000000001</v>
      </c>
      <c r="O2721" s="201">
        <v>41.094000000000001</v>
      </c>
      <c r="P2721" s="225">
        <v>427.19421835962959</v>
      </c>
      <c r="Q2721" s="225">
        <v>0.88179082827164912</v>
      </c>
      <c r="R2721" s="201">
        <v>414.37409248178619</v>
      </c>
      <c r="S2721" s="201">
        <v>414.37409248178619</v>
      </c>
      <c r="T2721" s="201"/>
      <c r="U2721" s="201">
        <v>345.89546261538635</v>
      </c>
      <c r="V2721" s="201"/>
      <c r="W2721" s="201"/>
      <c r="X2721" s="250"/>
      <c r="Y2721" s="250"/>
      <c r="Z2721" s="250"/>
      <c r="AA2721" s="251"/>
      <c r="AB2721" s="251"/>
      <c r="AC2721" s="250"/>
      <c r="AD2721" s="250"/>
      <c r="AE2721" s="250"/>
      <c r="AF2721" s="250"/>
      <c r="AG2721" s="250"/>
      <c r="AH2721" s="250"/>
      <c r="AI2721" s="250"/>
      <c r="AJ2721" s="250"/>
      <c r="AK2721" s="250"/>
      <c r="AL2721" s="250"/>
      <c r="AM2721" s="250"/>
      <c r="AN2721" s="250"/>
      <c r="AO2721" s="250"/>
    </row>
    <row r="2722" spans="1:41" x14ac:dyDescent="0.25">
      <c r="A2722" s="250"/>
      <c r="B2722" s="250"/>
      <c r="C2722" s="250"/>
      <c r="D2722" s="272"/>
      <c r="E2722" s="246" t="s">
        <v>619</v>
      </c>
      <c r="F2722" s="224"/>
      <c r="G2722" s="224" t="s">
        <v>1969</v>
      </c>
      <c r="H2722" s="332"/>
      <c r="I2722" s="298"/>
      <c r="J2722" s="270"/>
      <c r="K2722" s="289">
        <v>0</v>
      </c>
      <c r="L2722" s="201">
        <v>0.88179082827164912</v>
      </c>
      <c r="M2722" s="201">
        <v>427.19421835962959</v>
      </c>
      <c r="N2722" s="201">
        <v>41.094000000000001</v>
      </c>
      <c r="O2722" s="201">
        <v>41.094000000000001</v>
      </c>
      <c r="P2722" s="225">
        <v>427.19421835962959</v>
      </c>
      <c r="Q2722" s="225">
        <v>0.88179082827164912</v>
      </c>
      <c r="R2722" s="201">
        <v>414.37409248178619</v>
      </c>
      <c r="S2722" s="201">
        <v>414.37409248178619</v>
      </c>
      <c r="T2722" s="201"/>
      <c r="U2722" s="201">
        <v>345.89546261538635</v>
      </c>
      <c r="V2722" s="201"/>
      <c r="W2722" s="201"/>
      <c r="X2722" s="250"/>
      <c r="Y2722" s="250"/>
      <c r="Z2722" s="250"/>
      <c r="AA2722" s="251"/>
      <c r="AB2722" s="251"/>
      <c r="AC2722" s="250"/>
      <c r="AD2722" s="250"/>
      <c r="AE2722" s="250"/>
      <c r="AF2722" s="250"/>
      <c r="AG2722" s="250"/>
      <c r="AH2722" s="250"/>
      <c r="AI2722" s="250"/>
      <c r="AJ2722" s="250"/>
      <c r="AK2722" s="250"/>
      <c r="AL2722" s="250"/>
      <c r="AM2722" s="250"/>
      <c r="AN2722" s="250"/>
      <c r="AO2722" s="250"/>
    </row>
    <row r="2723" spans="1:41" x14ac:dyDescent="0.25">
      <c r="A2723" s="223" t="s">
        <v>2291</v>
      </c>
      <c r="B2723" s="223" t="s">
        <v>2315</v>
      </c>
      <c r="C2723" s="223" t="s">
        <v>2152</v>
      </c>
      <c r="D2723" s="331">
        <v>4144</v>
      </c>
      <c r="E2723" s="223" t="s">
        <v>2339</v>
      </c>
      <c r="F2723" s="224" t="s">
        <v>2150</v>
      </c>
      <c r="G2723" s="224" t="s">
        <v>2149</v>
      </c>
      <c r="H2723" s="271"/>
      <c r="I2723" s="225"/>
      <c r="J2723" s="270"/>
      <c r="K2723" s="292">
        <v>0</v>
      </c>
      <c r="L2723" s="201">
        <v>0.88179082827164912</v>
      </c>
      <c r="M2723" s="201">
        <v>427.19421835962959</v>
      </c>
      <c r="N2723" s="201">
        <v>41.094000000000001</v>
      </c>
      <c r="O2723" s="201">
        <v>41.094000000000001</v>
      </c>
      <c r="P2723" s="225">
        <v>427.19421835962959</v>
      </c>
      <c r="Q2723" s="225">
        <v>0.88179082827164912</v>
      </c>
      <c r="R2723" s="201">
        <v>414.37409248178619</v>
      </c>
      <c r="S2723" s="201">
        <v>414.37409248178619</v>
      </c>
      <c r="T2723" s="201"/>
      <c r="U2723" s="201">
        <v>345.89546261538635</v>
      </c>
      <c r="V2723" s="201"/>
      <c r="W2723" s="201"/>
      <c r="X2723" s="250"/>
      <c r="Y2723" s="250"/>
      <c r="Z2723" s="250"/>
      <c r="AA2723" s="251"/>
      <c r="AB2723" s="251"/>
      <c r="AC2723" s="250"/>
      <c r="AD2723" s="250"/>
      <c r="AE2723" s="250"/>
      <c r="AF2723" s="250"/>
      <c r="AG2723" s="250"/>
      <c r="AH2723" s="250"/>
      <c r="AI2723" s="250"/>
      <c r="AJ2723" s="250"/>
      <c r="AK2723" s="250"/>
      <c r="AL2723" s="250"/>
      <c r="AM2723" s="250"/>
      <c r="AN2723" s="250"/>
      <c r="AO2723" s="250"/>
    </row>
    <row r="2724" spans="1:41" x14ac:dyDescent="0.25">
      <c r="A2724" s="250" t="s">
        <v>2291</v>
      </c>
      <c r="B2724" s="250" t="s">
        <v>2315</v>
      </c>
      <c r="C2724" s="250" t="s">
        <v>1990</v>
      </c>
      <c r="D2724" s="272">
        <v>4144</v>
      </c>
      <c r="E2724" s="223" t="s">
        <v>2338</v>
      </c>
      <c r="F2724" s="224" t="s">
        <v>1988</v>
      </c>
      <c r="G2724" s="224" t="s">
        <v>1987</v>
      </c>
      <c r="H2724" s="330"/>
      <c r="I2724" s="225"/>
      <c r="J2724" s="270"/>
      <c r="K2724" s="289">
        <v>0</v>
      </c>
      <c r="L2724" s="201">
        <v>0.88179082827164912</v>
      </c>
      <c r="M2724" s="201">
        <v>427.19421835962959</v>
      </c>
      <c r="N2724" s="201">
        <v>41.094000000000001</v>
      </c>
      <c r="O2724" s="201">
        <v>41.094000000000001</v>
      </c>
      <c r="P2724" s="225">
        <v>427.19421835962959</v>
      </c>
      <c r="Q2724" s="225">
        <v>0.88179082827164912</v>
      </c>
      <c r="R2724" s="201">
        <v>414.37409248178619</v>
      </c>
      <c r="S2724" s="201">
        <v>414.37409248178619</v>
      </c>
      <c r="T2724" s="201"/>
      <c r="U2724" s="201">
        <v>345.89546261538635</v>
      </c>
      <c r="V2724" s="201"/>
      <c r="W2724" s="201"/>
      <c r="X2724" s="250"/>
      <c r="Y2724" s="250"/>
      <c r="Z2724" s="250"/>
      <c r="AA2724" s="251"/>
      <c r="AB2724" s="251"/>
      <c r="AC2724" s="250"/>
      <c r="AD2724" s="250"/>
      <c r="AE2724" s="250"/>
      <c r="AF2724" s="250"/>
      <c r="AG2724" s="250"/>
      <c r="AH2724" s="250"/>
      <c r="AI2724" s="250"/>
      <c r="AJ2724" s="250"/>
      <c r="AK2724" s="250"/>
      <c r="AL2724" s="250"/>
      <c r="AM2724" s="250"/>
      <c r="AN2724" s="250"/>
      <c r="AO2724" s="250"/>
    </row>
    <row r="2725" spans="1:41" x14ac:dyDescent="0.25">
      <c r="A2725" s="250"/>
      <c r="B2725" s="250"/>
      <c r="C2725" s="250"/>
      <c r="D2725" s="272"/>
      <c r="E2725" s="223" t="s">
        <v>619</v>
      </c>
      <c r="F2725" s="224"/>
      <c r="G2725" s="224" t="s">
        <v>1962</v>
      </c>
      <c r="H2725" s="271"/>
      <c r="I2725" s="225"/>
      <c r="J2725" s="270"/>
      <c r="K2725" s="289">
        <v>9.9000000000000005E-2</v>
      </c>
      <c r="L2725" s="201">
        <v>0.83229082827164913</v>
      </c>
      <c r="M2725" s="201">
        <v>427.19421835962959</v>
      </c>
      <c r="N2725" s="201">
        <v>41.094000000000001</v>
      </c>
      <c r="O2725" s="201">
        <v>41.094000000000001</v>
      </c>
      <c r="P2725" s="225">
        <v>427.19421835962959</v>
      </c>
      <c r="Q2725" s="225">
        <v>0.78279082827164914</v>
      </c>
      <c r="R2725" s="201">
        <v>414.42359248178616</v>
      </c>
      <c r="S2725" s="201">
        <v>414.47309248178618</v>
      </c>
      <c r="T2725" s="201"/>
      <c r="U2725" s="201">
        <v>345.94496261538632</v>
      </c>
      <c r="V2725" s="201"/>
      <c r="W2725" s="201"/>
      <c r="X2725" s="250"/>
      <c r="Y2725" s="250"/>
      <c r="Z2725" s="250"/>
      <c r="AA2725" s="251"/>
      <c r="AB2725" s="251"/>
      <c r="AC2725" s="250"/>
      <c r="AD2725" s="250"/>
      <c r="AE2725" s="250"/>
      <c r="AF2725" s="250"/>
      <c r="AG2725" s="250"/>
      <c r="AH2725" s="250"/>
      <c r="AI2725" s="250"/>
      <c r="AJ2725" s="250"/>
      <c r="AK2725" s="250"/>
      <c r="AL2725" s="250"/>
      <c r="AM2725" s="250"/>
      <c r="AN2725" s="250"/>
      <c r="AO2725" s="250"/>
    </row>
    <row r="2726" spans="1:41" x14ac:dyDescent="0.25">
      <c r="A2726" s="250"/>
      <c r="B2726" s="250"/>
      <c r="C2726" s="250"/>
      <c r="D2726" s="272"/>
      <c r="E2726" s="223" t="s">
        <v>619</v>
      </c>
      <c r="F2726" s="224"/>
      <c r="G2726" s="224"/>
      <c r="H2726" s="271"/>
      <c r="I2726" s="225"/>
      <c r="J2726" s="270"/>
      <c r="K2726" s="289">
        <v>7.3019000000000001E-2</v>
      </c>
      <c r="L2726" s="201">
        <v>0.74628132827164917</v>
      </c>
      <c r="M2726" s="201">
        <v>427.19421835962959</v>
      </c>
      <c r="N2726" s="201">
        <v>41.094000000000001</v>
      </c>
      <c r="O2726" s="201">
        <v>41.094000000000001</v>
      </c>
      <c r="P2726" s="225">
        <v>427.19421835962959</v>
      </c>
      <c r="Q2726" s="225">
        <v>0.7097718282716492</v>
      </c>
      <c r="R2726" s="201">
        <v>414.50960198178615</v>
      </c>
      <c r="S2726" s="201">
        <v>414.54611148178617</v>
      </c>
      <c r="T2726" s="201"/>
      <c r="U2726" s="201">
        <v>346.03097211538631</v>
      </c>
      <c r="V2726" s="201"/>
      <c r="W2726" s="201"/>
      <c r="X2726" s="250"/>
      <c r="Y2726" s="250"/>
      <c r="Z2726" s="250"/>
      <c r="AA2726" s="251"/>
      <c r="AB2726" s="251"/>
      <c r="AC2726" s="250"/>
      <c r="AD2726" s="250"/>
      <c r="AE2726" s="250"/>
      <c r="AF2726" s="250"/>
      <c r="AG2726" s="250"/>
      <c r="AH2726" s="250"/>
      <c r="AI2726" s="250"/>
      <c r="AJ2726" s="250"/>
      <c r="AK2726" s="250"/>
      <c r="AL2726" s="250"/>
      <c r="AM2726" s="250"/>
      <c r="AN2726" s="250"/>
      <c r="AO2726" s="168"/>
    </row>
    <row r="2727" spans="1:41" x14ac:dyDescent="0.25">
      <c r="A2727" s="287" t="s">
        <v>2291</v>
      </c>
      <c r="B2727" s="287" t="s">
        <v>2315</v>
      </c>
      <c r="C2727" s="287" t="s">
        <v>1961</v>
      </c>
      <c r="D2727" s="297">
        <v>4146</v>
      </c>
      <c r="E2727" s="296" t="s">
        <v>2337</v>
      </c>
      <c r="F2727" s="295" t="s">
        <v>1984</v>
      </c>
      <c r="G2727" s="295" t="s">
        <v>1958</v>
      </c>
      <c r="H2727" s="294">
        <v>50</v>
      </c>
      <c r="I2727" s="292"/>
      <c r="J2727" s="270"/>
      <c r="K2727" s="289">
        <v>0.2</v>
      </c>
      <c r="L2727" s="201">
        <v>0.60977182827164922</v>
      </c>
      <c r="M2727" s="201">
        <v>427.19421835962959</v>
      </c>
      <c r="N2727" s="201">
        <v>41.094000000000001</v>
      </c>
      <c r="O2727" s="289">
        <v>41.094000000000001</v>
      </c>
      <c r="P2727" s="292">
        <v>427.19421835962959</v>
      </c>
      <c r="Q2727" s="292">
        <v>0.50977182827164924</v>
      </c>
      <c r="R2727" s="289">
        <v>414.64611148178614</v>
      </c>
      <c r="S2727" s="289">
        <v>414.74611148178616</v>
      </c>
      <c r="T2727" s="289"/>
      <c r="U2727" s="170">
        <v>346.16748161538629</v>
      </c>
      <c r="V2727" s="170"/>
      <c r="W2727" s="170"/>
      <c r="X2727" s="168"/>
      <c r="Y2727" s="168"/>
      <c r="Z2727" s="168"/>
      <c r="AA2727" s="169"/>
      <c r="AB2727" s="169"/>
      <c r="AC2727" s="168"/>
      <c r="AD2727" s="168"/>
      <c r="AE2727" s="168"/>
      <c r="AF2727" s="168"/>
      <c r="AG2727" s="168"/>
      <c r="AH2727" s="168"/>
      <c r="AI2727" s="168"/>
      <c r="AJ2727" s="168"/>
      <c r="AK2727" s="168"/>
      <c r="AL2727" s="168"/>
      <c r="AM2727" s="168"/>
      <c r="AN2727" s="168"/>
      <c r="AO2727" s="168"/>
    </row>
    <row r="2728" spans="1:41" x14ac:dyDescent="0.25">
      <c r="A2728" s="287"/>
      <c r="B2728" s="287"/>
      <c r="C2728" s="287"/>
      <c r="D2728" s="297"/>
      <c r="E2728" s="296" t="s">
        <v>619</v>
      </c>
      <c r="F2728" s="295"/>
      <c r="G2728" s="288"/>
      <c r="H2728" s="294"/>
      <c r="I2728" s="292"/>
      <c r="J2728" s="293"/>
      <c r="K2728" s="292">
        <v>0.22500000000000001</v>
      </c>
      <c r="L2728" s="201">
        <v>0.39727182827164925</v>
      </c>
      <c r="M2728" s="201">
        <v>427.19421835962959</v>
      </c>
      <c r="N2728" s="201">
        <v>41.094000000000001</v>
      </c>
      <c r="O2728" s="289">
        <v>41.094000000000001</v>
      </c>
      <c r="P2728" s="292">
        <v>427.19421835962959</v>
      </c>
      <c r="Q2728" s="292">
        <v>0.28477182827164926</v>
      </c>
      <c r="R2728" s="289">
        <v>414.85861148178617</v>
      </c>
      <c r="S2728" s="289">
        <v>414.97111148178618</v>
      </c>
      <c r="T2728" s="201" t="s">
        <v>2336</v>
      </c>
      <c r="U2728" s="170">
        <v>346.37998161538633</v>
      </c>
      <c r="V2728" s="170"/>
      <c r="W2728" s="170"/>
      <c r="X2728" s="168"/>
      <c r="Y2728" s="168"/>
      <c r="Z2728" s="168"/>
      <c r="AA2728" s="169"/>
      <c r="AB2728" s="169"/>
      <c r="AC2728" s="168"/>
      <c r="AD2728" s="168"/>
      <c r="AE2728" s="168"/>
      <c r="AF2728" s="168"/>
      <c r="AG2728" s="168"/>
      <c r="AH2728" s="168"/>
      <c r="AI2728" s="168"/>
      <c r="AJ2728" s="168"/>
      <c r="AK2728" s="168"/>
      <c r="AL2728" s="168"/>
      <c r="AM2728" s="168"/>
      <c r="AN2728" s="168"/>
      <c r="AO2728" s="168"/>
    </row>
    <row r="2729" spans="1:41" x14ac:dyDescent="0.25">
      <c r="A2729" s="287" t="s">
        <v>2291</v>
      </c>
      <c r="B2729" s="287" t="s">
        <v>2315</v>
      </c>
      <c r="C2729" s="287" t="s">
        <v>1947</v>
      </c>
      <c r="D2729" s="297">
        <v>4151</v>
      </c>
      <c r="E2729" s="296" t="s">
        <v>2335</v>
      </c>
      <c r="F2729" s="295" t="s">
        <v>1982</v>
      </c>
      <c r="G2729" s="291" t="s">
        <v>1944</v>
      </c>
      <c r="H2729" s="294">
        <v>50</v>
      </c>
      <c r="I2729" s="292"/>
      <c r="J2729" s="293"/>
      <c r="K2729" s="289">
        <v>0.25</v>
      </c>
      <c r="L2729" s="201">
        <v>0.15977182827164926</v>
      </c>
      <c r="M2729" s="201">
        <v>427.19421835962959</v>
      </c>
      <c r="N2729" s="201">
        <v>41.094000000000001</v>
      </c>
      <c r="O2729" s="289">
        <v>41.094000000000001</v>
      </c>
      <c r="P2729" s="292">
        <v>427.19421835962959</v>
      </c>
      <c r="Q2729" s="292">
        <v>3.4771828271649263E-2</v>
      </c>
      <c r="R2729" s="289">
        <v>415.09611148178618</v>
      </c>
      <c r="S2729" s="289">
        <v>415.22111148178618</v>
      </c>
      <c r="T2729" s="289"/>
      <c r="U2729" s="170">
        <v>346.61748161538634</v>
      </c>
      <c r="V2729" s="170"/>
      <c r="W2729" s="170"/>
      <c r="X2729" s="168"/>
      <c r="Y2729" s="168"/>
      <c r="Z2729" s="168"/>
      <c r="AA2729" s="169"/>
      <c r="AB2729" s="169"/>
      <c r="AC2729" s="168"/>
      <c r="AD2729" s="168"/>
      <c r="AE2729" s="168"/>
      <c r="AF2729" s="168"/>
      <c r="AG2729" s="168"/>
      <c r="AH2729" s="168"/>
      <c r="AI2729" s="168"/>
      <c r="AJ2729" s="168"/>
      <c r="AK2729" s="168"/>
      <c r="AL2729" s="168"/>
      <c r="AM2729" s="168"/>
      <c r="AN2729" s="168"/>
      <c r="AO2729" s="168"/>
    </row>
    <row r="2730" spans="1:41" x14ac:dyDescent="0.25">
      <c r="A2730" s="287"/>
      <c r="B2730" s="287"/>
      <c r="C2730" s="287"/>
      <c r="D2730" s="297"/>
      <c r="E2730" s="296" t="s">
        <v>619</v>
      </c>
      <c r="F2730" s="295"/>
      <c r="G2730" s="288"/>
      <c r="H2730" s="294"/>
      <c r="I2730" s="292"/>
      <c r="J2730" s="293"/>
      <c r="K2730" s="289">
        <v>0.25</v>
      </c>
      <c r="L2730" s="201">
        <v>-9.0228171728350737E-2</v>
      </c>
      <c r="M2730" s="201">
        <v>427.19421835962959</v>
      </c>
      <c r="N2730" s="201">
        <v>41.094000000000001</v>
      </c>
      <c r="O2730" s="289">
        <v>41.094000000000001</v>
      </c>
      <c r="P2730" s="292">
        <v>427.19421835962959</v>
      </c>
      <c r="Q2730" s="292">
        <v>-0.21522817172835074</v>
      </c>
      <c r="R2730" s="289">
        <v>415.34611148178618</v>
      </c>
      <c r="S2730" s="289">
        <v>415.47111148178618</v>
      </c>
      <c r="T2730" s="289"/>
      <c r="U2730" s="170">
        <v>346.86748161538634</v>
      </c>
      <c r="V2730" s="170"/>
      <c r="W2730" s="170"/>
      <c r="X2730" s="168"/>
      <c r="Y2730" s="168"/>
      <c r="Z2730" s="168"/>
      <c r="AA2730" s="169"/>
      <c r="AB2730" s="169"/>
      <c r="AC2730" s="168"/>
      <c r="AD2730" s="168"/>
      <c r="AE2730" s="168"/>
      <c r="AF2730" s="168"/>
      <c r="AG2730" s="168"/>
      <c r="AH2730" s="168"/>
      <c r="AI2730" s="168"/>
      <c r="AJ2730" s="168"/>
      <c r="AK2730" s="168"/>
      <c r="AL2730" s="168"/>
      <c r="AM2730" s="168"/>
      <c r="AN2730" s="168"/>
      <c r="AO2730" s="168"/>
    </row>
    <row r="2731" spans="1:41" x14ac:dyDescent="0.25">
      <c r="A2731" s="287" t="s">
        <v>2291</v>
      </c>
      <c r="B2731" s="287" t="s">
        <v>2315</v>
      </c>
      <c r="C2731" s="287" t="s">
        <v>1956</v>
      </c>
      <c r="D2731" s="297">
        <v>4156</v>
      </c>
      <c r="E2731" s="296" t="s">
        <v>2334</v>
      </c>
      <c r="F2731" s="295" t="s">
        <v>1982</v>
      </c>
      <c r="G2731" s="291" t="s">
        <v>1953</v>
      </c>
      <c r="H2731" s="294">
        <v>50</v>
      </c>
      <c r="I2731" s="292"/>
      <c r="J2731" s="293"/>
      <c r="K2731" s="289">
        <v>0.25</v>
      </c>
      <c r="L2731" s="201">
        <v>-0.34022817172835074</v>
      </c>
      <c r="M2731" s="201">
        <v>427.19421835962959</v>
      </c>
      <c r="N2731" s="201">
        <v>41.094000000000001</v>
      </c>
      <c r="O2731" s="289">
        <v>41.094000000000001</v>
      </c>
      <c r="P2731" s="292">
        <v>427.19421835962959</v>
      </c>
      <c r="Q2731" s="292">
        <v>-0.46522817172835074</v>
      </c>
      <c r="R2731" s="289">
        <v>415.59611148178618</v>
      </c>
      <c r="S2731" s="289">
        <v>415.72111148178618</v>
      </c>
      <c r="T2731" s="289"/>
      <c r="U2731" s="170">
        <v>347.11748161538634</v>
      </c>
      <c r="V2731" s="170"/>
      <c r="W2731" s="170"/>
      <c r="X2731" s="168"/>
      <c r="Y2731" s="168"/>
      <c r="Z2731" s="168"/>
      <c r="AA2731" s="169"/>
      <c r="AB2731" s="169"/>
      <c r="AC2731" s="168"/>
      <c r="AD2731" s="168"/>
      <c r="AE2731" s="168"/>
      <c r="AF2731" s="168"/>
      <c r="AG2731" s="168"/>
      <c r="AH2731" s="168"/>
      <c r="AI2731" s="168"/>
      <c r="AJ2731" s="168"/>
      <c r="AK2731" s="168"/>
      <c r="AL2731" s="168"/>
      <c r="AM2731" s="168"/>
      <c r="AN2731" s="168"/>
      <c r="AO2731" s="168"/>
    </row>
    <row r="2732" spans="1:41" x14ac:dyDescent="0.25">
      <c r="A2732" s="287"/>
      <c r="B2732" s="299"/>
      <c r="C2732" s="287"/>
      <c r="D2732" s="297"/>
      <c r="E2732" s="296" t="s">
        <v>619</v>
      </c>
      <c r="F2732" s="295"/>
      <c r="G2732" s="295"/>
      <c r="H2732" s="294"/>
      <c r="I2732" s="292"/>
      <c r="J2732" s="293"/>
      <c r="K2732" s="289">
        <v>0.3</v>
      </c>
      <c r="L2732" s="201">
        <v>-0.61522817172835076</v>
      </c>
      <c r="M2732" s="201">
        <v>427.19421835962959</v>
      </c>
      <c r="N2732" s="201">
        <v>41.094000000000001</v>
      </c>
      <c r="O2732" s="289">
        <v>41.094000000000001</v>
      </c>
      <c r="P2732" s="292">
        <v>427.19421835962959</v>
      </c>
      <c r="Q2732" s="292">
        <v>-0.76522817172835067</v>
      </c>
      <c r="R2732" s="289">
        <v>415.87111148178622</v>
      </c>
      <c r="S2732" s="289">
        <v>416.02111148178619</v>
      </c>
      <c r="T2732" s="305"/>
      <c r="U2732" s="170">
        <v>347.39248161538637</v>
      </c>
      <c r="V2732" s="170"/>
      <c r="W2732" s="170"/>
      <c r="X2732" s="168"/>
      <c r="Y2732" s="168"/>
      <c r="Z2732" s="168"/>
      <c r="AA2732" s="169"/>
      <c r="AB2732" s="169"/>
      <c r="AC2732" s="168"/>
      <c r="AD2732" s="168"/>
      <c r="AE2732" s="168"/>
      <c r="AF2732" s="168"/>
      <c r="AG2732" s="168"/>
      <c r="AH2732" s="168"/>
      <c r="AI2732" s="168"/>
      <c r="AJ2732" s="168"/>
      <c r="AK2732" s="168"/>
      <c r="AL2732" s="168"/>
      <c r="AM2732" s="168"/>
      <c r="AN2732" s="168"/>
      <c r="AO2732" s="168"/>
    </row>
    <row r="2733" spans="1:41" x14ac:dyDescent="0.25">
      <c r="A2733" s="287" t="s">
        <v>2291</v>
      </c>
      <c r="B2733" s="287" t="s">
        <v>2315</v>
      </c>
      <c r="C2733" s="287" t="s">
        <v>1961</v>
      </c>
      <c r="D2733" s="297">
        <v>4161</v>
      </c>
      <c r="E2733" s="296" t="s">
        <v>2333</v>
      </c>
      <c r="F2733" s="295" t="s">
        <v>1984</v>
      </c>
      <c r="G2733" s="295" t="s">
        <v>1958</v>
      </c>
      <c r="H2733" s="294">
        <v>50</v>
      </c>
      <c r="I2733" s="292"/>
      <c r="J2733" s="293"/>
      <c r="K2733" s="289">
        <v>0.2</v>
      </c>
      <c r="L2733" s="201">
        <v>-0.86522817172835065</v>
      </c>
      <c r="M2733" s="201">
        <v>427.19421835962959</v>
      </c>
      <c r="N2733" s="201">
        <v>41.094000000000001</v>
      </c>
      <c r="O2733" s="289">
        <v>41.094000000000001</v>
      </c>
      <c r="P2733" s="292">
        <v>427.19421835962959</v>
      </c>
      <c r="Q2733" s="292">
        <v>-0.96522817172835063</v>
      </c>
      <c r="R2733" s="289">
        <v>416.12111148178616</v>
      </c>
      <c r="S2733" s="289">
        <v>416.22111148178618</v>
      </c>
      <c r="T2733" s="289"/>
      <c r="U2733" s="170">
        <v>347.64248161538632</v>
      </c>
      <c r="V2733" s="170"/>
      <c r="W2733" s="170"/>
      <c r="X2733" s="168"/>
      <c r="Y2733" s="168"/>
      <c r="Z2733" s="168"/>
      <c r="AA2733" s="169"/>
      <c r="AB2733" s="169"/>
      <c r="AC2733" s="168"/>
      <c r="AD2733" s="168"/>
      <c r="AE2733" s="168"/>
      <c r="AF2733" s="168"/>
      <c r="AG2733" s="168"/>
      <c r="AH2733" s="168"/>
      <c r="AI2733" s="168"/>
      <c r="AJ2733" s="168"/>
      <c r="AK2733" s="168"/>
      <c r="AL2733" s="168"/>
      <c r="AM2733" s="168"/>
      <c r="AN2733" s="168"/>
      <c r="AO2733" s="168"/>
    </row>
    <row r="2734" spans="1:41" x14ac:dyDescent="0.25">
      <c r="A2734" s="287"/>
      <c r="B2734" s="287"/>
      <c r="C2734" s="287"/>
      <c r="D2734" s="297"/>
      <c r="E2734" s="296" t="s">
        <v>619</v>
      </c>
      <c r="F2734" s="295"/>
      <c r="G2734" s="295"/>
      <c r="H2734" s="294"/>
      <c r="I2734" s="298"/>
      <c r="J2734" s="293"/>
      <c r="K2734" s="289">
        <v>0.193158</v>
      </c>
      <c r="L2734" s="201">
        <v>-1.0618071717283506</v>
      </c>
      <c r="M2734" s="201">
        <v>427.19421835962959</v>
      </c>
      <c r="N2734" s="201">
        <v>41.094000000000001</v>
      </c>
      <c r="O2734" s="289">
        <v>41.094000000000001</v>
      </c>
      <c r="P2734" s="292">
        <v>427.19421835962959</v>
      </c>
      <c r="Q2734" s="292">
        <v>-1.1583861717283506</v>
      </c>
      <c r="R2734" s="289">
        <v>416.31769048178614</v>
      </c>
      <c r="S2734" s="289">
        <v>416.41426948178616</v>
      </c>
      <c r="T2734" s="291"/>
      <c r="U2734" s="170">
        <v>347.8390606153863</v>
      </c>
      <c r="V2734" s="170"/>
      <c r="W2734" s="170"/>
      <c r="X2734" s="168"/>
      <c r="Y2734" s="168"/>
      <c r="Z2734" s="168"/>
      <c r="AA2734" s="169"/>
      <c r="AB2734" s="169"/>
      <c r="AC2734" s="168"/>
      <c r="AD2734" s="168"/>
      <c r="AE2734" s="168"/>
      <c r="AF2734" s="168"/>
      <c r="AG2734" s="168"/>
      <c r="AH2734" s="168"/>
      <c r="AI2734" s="168"/>
      <c r="AJ2734" s="168"/>
      <c r="AK2734" s="168"/>
      <c r="AL2734" s="168"/>
      <c r="AM2734" s="168"/>
      <c r="AN2734" s="168"/>
      <c r="AO2734" s="168"/>
    </row>
    <row r="2735" spans="1:41" x14ac:dyDescent="0.25">
      <c r="A2735" s="287" t="s">
        <v>2291</v>
      </c>
      <c r="B2735" s="287" t="s">
        <v>2315</v>
      </c>
      <c r="C2735" s="287" t="s">
        <v>111</v>
      </c>
      <c r="D2735" s="297">
        <v>4164</v>
      </c>
      <c r="E2735" s="296" t="s">
        <v>333</v>
      </c>
      <c r="F2735" s="295" t="s">
        <v>4287</v>
      </c>
      <c r="G2735" s="295" t="s">
        <v>1951</v>
      </c>
      <c r="H2735" s="294">
        <v>47.5</v>
      </c>
      <c r="I2735" s="292"/>
      <c r="J2735" s="270"/>
      <c r="K2735" s="292">
        <v>0</v>
      </c>
      <c r="L2735" s="201">
        <v>-1.1583861717283506</v>
      </c>
      <c r="M2735" s="201">
        <v>427.19421835962959</v>
      </c>
      <c r="N2735" s="201">
        <v>41.094000000000001</v>
      </c>
      <c r="O2735" s="289">
        <v>41.094000000000001</v>
      </c>
      <c r="P2735" s="292">
        <v>427.19421835962959</v>
      </c>
      <c r="Q2735" s="292">
        <v>-1.1583861717283506</v>
      </c>
      <c r="R2735" s="289">
        <v>416.41426948178616</v>
      </c>
      <c r="S2735" s="289">
        <v>416.41426948178616</v>
      </c>
      <c r="T2735" s="292">
        <v>0.13700000000000001</v>
      </c>
      <c r="U2735" s="170">
        <v>347.93563961538632</v>
      </c>
      <c r="V2735" s="170"/>
      <c r="W2735" s="170"/>
      <c r="X2735" s="168"/>
      <c r="Y2735" s="168"/>
      <c r="Z2735" s="168"/>
      <c r="AA2735" s="169"/>
      <c r="AB2735" s="169"/>
      <c r="AC2735" s="168"/>
      <c r="AD2735" s="168"/>
      <c r="AE2735" s="168"/>
      <c r="AF2735" s="168"/>
      <c r="AG2735" s="168"/>
      <c r="AH2735" s="168"/>
      <c r="AI2735" s="168"/>
      <c r="AJ2735" s="168"/>
      <c r="AK2735" s="168"/>
      <c r="AL2735" s="168"/>
      <c r="AM2735" s="168"/>
      <c r="AN2735" s="168"/>
      <c r="AO2735" s="168"/>
    </row>
    <row r="2736" spans="1:41" x14ac:dyDescent="0.25">
      <c r="A2736" s="287"/>
      <c r="B2736" s="287"/>
      <c r="C2736" s="287"/>
      <c r="D2736" s="297"/>
      <c r="E2736" s="296" t="s">
        <v>619</v>
      </c>
      <c r="F2736" s="295"/>
      <c r="G2736" s="295"/>
      <c r="H2736" s="294"/>
      <c r="I2736" s="292"/>
      <c r="J2736" s="293"/>
      <c r="K2736" s="289">
        <v>5.6842000000000004E-2</v>
      </c>
      <c r="L2736" s="201">
        <v>-1.1868071717283506</v>
      </c>
      <c r="M2736" s="201">
        <v>427.19421835962959</v>
      </c>
      <c r="N2736" s="201">
        <v>41.094000000000001</v>
      </c>
      <c r="O2736" s="289">
        <v>41.094000000000001</v>
      </c>
      <c r="P2736" s="292">
        <v>427.19421835962959</v>
      </c>
      <c r="Q2736" s="292">
        <v>-1.2152281717283506</v>
      </c>
      <c r="R2736" s="289">
        <v>416.4426904817862</v>
      </c>
      <c r="S2736" s="289">
        <v>416.47111148178618</v>
      </c>
      <c r="T2736" s="289"/>
      <c r="U2736" s="170">
        <v>347.96406061538636</v>
      </c>
      <c r="V2736" s="170"/>
      <c r="W2736" s="170"/>
      <c r="X2736" s="168"/>
      <c r="Y2736" s="168"/>
      <c r="Z2736" s="168"/>
      <c r="AA2736" s="169"/>
      <c r="AB2736" s="169"/>
      <c r="AC2736" s="168"/>
      <c r="AD2736" s="168"/>
      <c r="AE2736" s="168"/>
      <c r="AF2736" s="168"/>
      <c r="AG2736" s="168"/>
      <c r="AH2736" s="168"/>
      <c r="AI2736" s="168"/>
      <c r="AJ2736" s="168"/>
      <c r="AK2736" s="168"/>
      <c r="AL2736" s="168"/>
      <c r="AM2736" s="168"/>
      <c r="AN2736" s="168"/>
      <c r="AO2736" s="168"/>
    </row>
    <row r="2737" spans="1:41" x14ac:dyDescent="0.25">
      <c r="A2737" s="287" t="s">
        <v>2291</v>
      </c>
      <c r="B2737" s="287" t="s">
        <v>2315</v>
      </c>
      <c r="C2737" s="287" t="s">
        <v>1956</v>
      </c>
      <c r="D2737" s="297">
        <v>4166</v>
      </c>
      <c r="E2737" s="296" t="s">
        <v>2332</v>
      </c>
      <c r="F2737" s="295" t="s">
        <v>1982</v>
      </c>
      <c r="G2737" s="291" t="s">
        <v>1953</v>
      </c>
      <c r="H2737" s="294">
        <v>50</v>
      </c>
      <c r="I2737" s="292"/>
      <c r="J2737" s="293"/>
      <c r="K2737" s="289">
        <v>0.25</v>
      </c>
      <c r="L2737" s="201">
        <v>-1.3402281717283506</v>
      </c>
      <c r="M2737" s="201">
        <v>427.19421835962959</v>
      </c>
      <c r="N2737" s="201">
        <v>41.094000000000001</v>
      </c>
      <c r="O2737" s="289">
        <v>41.094000000000001</v>
      </c>
      <c r="P2737" s="292">
        <v>427.19421835962959</v>
      </c>
      <c r="Q2737" s="292">
        <v>-1.4652281717283506</v>
      </c>
      <c r="R2737" s="289">
        <v>416.59611148178618</v>
      </c>
      <c r="S2737" s="289">
        <v>416.72111148178618</v>
      </c>
      <c r="T2737" s="289"/>
      <c r="U2737" s="170">
        <v>348.11748161538634</v>
      </c>
      <c r="V2737" s="170"/>
      <c r="W2737" s="170"/>
      <c r="X2737" s="168"/>
      <c r="Y2737" s="168"/>
      <c r="Z2737" s="168"/>
      <c r="AA2737" s="169"/>
      <c r="AB2737" s="169"/>
      <c r="AC2737" s="168"/>
      <c r="AD2737" s="168"/>
      <c r="AE2737" s="168"/>
      <c r="AF2737" s="168"/>
      <c r="AG2737" s="168"/>
      <c r="AH2737" s="168"/>
      <c r="AI2737" s="168"/>
      <c r="AJ2737" s="168"/>
      <c r="AK2737" s="168"/>
      <c r="AL2737" s="168"/>
      <c r="AM2737" s="168"/>
      <c r="AN2737" s="168"/>
      <c r="AO2737" s="168"/>
    </row>
    <row r="2738" spans="1:41" x14ac:dyDescent="0.25">
      <c r="A2738" s="287"/>
      <c r="B2738" s="287"/>
      <c r="C2738" s="287"/>
      <c r="D2738" s="297"/>
      <c r="E2738" s="296" t="s">
        <v>619</v>
      </c>
      <c r="F2738" s="295"/>
      <c r="G2738" s="295"/>
      <c r="H2738" s="294"/>
      <c r="I2738" s="298"/>
      <c r="J2738" s="293"/>
      <c r="K2738" s="292">
        <v>0.183311</v>
      </c>
      <c r="L2738" s="201">
        <v>-1.5568836717283507</v>
      </c>
      <c r="M2738" s="201">
        <v>427.19421835962959</v>
      </c>
      <c r="N2738" s="201">
        <v>41.094000000000001</v>
      </c>
      <c r="O2738" s="289">
        <v>41.094000000000001</v>
      </c>
      <c r="P2738" s="292">
        <v>427.19421835962959</v>
      </c>
      <c r="Q2738" s="292">
        <v>-1.6485391717283506</v>
      </c>
      <c r="R2738" s="289">
        <v>416.81276698178618</v>
      </c>
      <c r="S2738" s="289">
        <v>416.90442248178618</v>
      </c>
      <c r="T2738" s="289"/>
      <c r="U2738" s="170">
        <v>348.33413711538634</v>
      </c>
      <c r="V2738" s="170"/>
      <c r="W2738" s="170"/>
      <c r="X2738" s="168"/>
      <c r="Y2738" s="168"/>
      <c r="Z2738" s="168"/>
      <c r="AA2738" s="169"/>
      <c r="AB2738" s="169"/>
      <c r="AC2738" s="168"/>
      <c r="AD2738" s="168"/>
      <c r="AE2738" s="168"/>
      <c r="AF2738" s="168"/>
      <c r="AG2738" s="168"/>
      <c r="AH2738" s="168"/>
      <c r="AI2738" s="168"/>
      <c r="AJ2738" s="168"/>
      <c r="AK2738" s="168"/>
      <c r="AL2738" s="168"/>
      <c r="AM2738" s="168"/>
      <c r="AN2738" s="168"/>
      <c r="AO2738" s="168"/>
    </row>
    <row r="2739" spans="1:41" x14ac:dyDescent="0.25">
      <c r="A2739" s="296" t="s">
        <v>2291</v>
      </c>
      <c r="B2739" s="296" t="s">
        <v>2009</v>
      </c>
      <c r="C2739" s="296" t="s">
        <v>474</v>
      </c>
      <c r="D2739" s="300">
        <v>4169</v>
      </c>
      <c r="E2739" s="296" t="s">
        <v>2331</v>
      </c>
      <c r="F2739" s="295" t="s">
        <v>2832</v>
      </c>
      <c r="G2739" s="295" t="s">
        <v>3435</v>
      </c>
      <c r="H2739" s="294"/>
      <c r="I2739" s="292"/>
      <c r="J2739" s="293"/>
      <c r="K2739" s="292">
        <v>0</v>
      </c>
      <c r="L2739" s="201">
        <v>-1.6485391717283506</v>
      </c>
      <c r="M2739" s="201">
        <v>427.19421835962959</v>
      </c>
      <c r="N2739" s="201">
        <v>41.094000000000001</v>
      </c>
      <c r="O2739" s="289">
        <v>41.094000000000001</v>
      </c>
      <c r="P2739" s="292">
        <v>427.19421835962959</v>
      </c>
      <c r="Q2739" s="292">
        <v>-1.6485391717283506</v>
      </c>
      <c r="R2739" s="289">
        <v>416.90442248178618</v>
      </c>
      <c r="S2739" s="289">
        <v>416.90442248178618</v>
      </c>
      <c r="T2739" s="289">
        <v>0.1</v>
      </c>
      <c r="U2739" s="170">
        <v>348.42579261538634</v>
      </c>
      <c r="V2739" s="170"/>
      <c r="W2739" s="170"/>
      <c r="X2739" s="168"/>
      <c r="Y2739" s="168"/>
      <c r="Z2739" s="168"/>
      <c r="AA2739" s="169"/>
      <c r="AB2739" s="169"/>
      <c r="AC2739" s="168"/>
      <c r="AD2739" s="168"/>
      <c r="AE2739" s="168"/>
      <c r="AF2739" s="168"/>
      <c r="AG2739" s="168"/>
      <c r="AH2739" s="168"/>
      <c r="AI2739" s="168"/>
      <c r="AJ2739" s="168"/>
      <c r="AK2739" s="168"/>
      <c r="AL2739" s="168"/>
      <c r="AM2739" s="168"/>
      <c r="AN2739" s="168"/>
      <c r="AO2739" s="168"/>
    </row>
    <row r="2740" spans="1:41" x14ac:dyDescent="0.25">
      <c r="A2740" s="287"/>
      <c r="B2740" s="287"/>
      <c r="C2740" s="287"/>
      <c r="D2740" s="297"/>
      <c r="E2740" s="296"/>
      <c r="F2740" s="295"/>
      <c r="G2740" s="295"/>
      <c r="H2740" s="294"/>
      <c r="I2740" s="305"/>
      <c r="J2740" s="293"/>
      <c r="K2740" s="292">
        <v>0.14168900000000001</v>
      </c>
      <c r="L2740" s="201">
        <v>-1.7193836717283506</v>
      </c>
      <c r="M2740" s="201">
        <v>427.19421835962959</v>
      </c>
      <c r="N2740" s="201">
        <v>41.094000000000001</v>
      </c>
      <c r="O2740" s="289">
        <v>41.094000000000001</v>
      </c>
      <c r="P2740" s="292">
        <v>427.19421835962959</v>
      </c>
      <c r="Q2740" s="292">
        <v>-1.7902281717283506</v>
      </c>
      <c r="R2740" s="289">
        <v>416.97526698178615</v>
      </c>
      <c r="S2740" s="289">
        <v>417.04611148178617</v>
      </c>
      <c r="T2740" s="289"/>
      <c r="U2740" s="170">
        <v>348.49663711538631</v>
      </c>
      <c r="V2740" s="170"/>
      <c r="W2740" s="170"/>
      <c r="X2740" s="168"/>
      <c r="Y2740" s="168"/>
      <c r="Z2740" s="168"/>
      <c r="AA2740" s="169"/>
      <c r="AB2740" s="169"/>
      <c r="AC2740" s="168"/>
      <c r="AD2740" s="168"/>
      <c r="AE2740" s="168"/>
      <c r="AF2740" s="168"/>
      <c r="AG2740" s="168"/>
      <c r="AH2740" s="168"/>
      <c r="AI2740" s="168"/>
      <c r="AJ2740" s="168"/>
      <c r="AK2740" s="168"/>
      <c r="AL2740" s="168"/>
      <c r="AM2740" s="168"/>
      <c r="AN2740" s="168"/>
      <c r="AO2740" s="168"/>
    </row>
    <row r="2741" spans="1:41" x14ac:dyDescent="0.25">
      <c r="A2741" s="287" t="s">
        <v>2291</v>
      </c>
      <c r="B2741" s="287" t="s">
        <v>2315</v>
      </c>
      <c r="C2741" s="287" t="s">
        <v>1947</v>
      </c>
      <c r="D2741" s="297">
        <v>4172</v>
      </c>
      <c r="E2741" s="296" t="s">
        <v>2330</v>
      </c>
      <c r="F2741" s="295" t="s">
        <v>1982</v>
      </c>
      <c r="G2741" s="291" t="s">
        <v>1944</v>
      </c>
      <c r="H2741" s="294">
        <v>50</v>
      </c>
      <c r="I2741" s="305"/>
      <c r="J2741" s="293"/>
      <c r="K2741" s="289">
        <v>0.25</v>
      </c>
      <c r="L2741" s="201">
        <v>-1.9152281717283506</v>
      </c>
      <c r="M2741" s="201">
        <v>427.19421835962959</v>
      </c>
      <c r="N2741" s="201">
        <v>41.094000000000001</v>
      </c>
      <c r="O2741" s="289">
        <v>41.094000000000001</v>
      </c>
      <c r="P2741" s="292">
        <v>427.19421835962959</v>
      </c>
      <c r="Q2741" s="292">
        <v>-2.0402281717283506</v>
      </c>
      <c r="R2741" s="289">
        <v>417.17111148178617</v>
      </c>
      <c r="S2741" s="289">
        <v>417.29611148178617</v>
      </c>
      <c r="T2741" s="289"/>
      <c r="U2741" s="170">
        <v>348.69248161538633</v>
      </c>
      <c r="V2741" s="170"/>
      <c r="W2741" s="170"/>
      <c r="X2741" s="168"/>
      <c r="Y2741" s="168"/>
      <c r="Z2741" s="168"/>
      <c r="AA2741" s="169"/>
      <c r="AB2741" s="169"/>
      <c r="AC2741" s="168"/>
      <c r="AD2741" s="168"/>
      <c r="AE2741" s="168"/>
      <c r="AF2741" s="168"/>
      <c r="AG2741" s="168"/>
      <c r="AH2741" s="168"/>
      <c r="AI2741" s="168"/>
      <c r="AJ2741" s="168"/>
      <c r="AK2741" s="168"/>
      <c r="AL2741" s="168"/>
      <c r="AM2741" s="168"/>
      <c r="AN2741" s="168"/>
      <c r="AO2741" s="168"/>
    </row>
    <row r="2742" spans="1:41" x14ac:dyDescent="0.25">
      <c r="A2742" s="287"/>
      <c r="B2742" s="287"/>
      <c r="C2742" s="287"/>
      <c r="D2742" s="297"/>
      <c r="E2742" s="296"/>
      <c r="F2742" s="295"/>
      <c r="G2742" s="291"/>
      <c r="H2742" s="294"/>
      <c r="I2742" s="305"/>
      <c r="J2742" s="293"/>
      <c r="K2742" s="292">
        <v>0.139378</v>
      </c>
      <c r="L2742" s="201">
        <v>-2.1099171717283505</v>
      </c>
      <c r="M2742" s="201">
        <v>427.19421835962959</v>
      </c>
      <c r="N2742" s="201">
        <v>41.094000000000001</v>
      </c>
      <c r="O2742" s="289">
        <v>41.094000000000001</v>
      </c>
      <c r="P2742" s="292">
        <v>427.19421835962959</v>
      </c>
      <c r="Q2742" s="292">
        <v>-2.1796061717283504</v>
      </c>
      <c r="R2742" s="289">
        <v>417.36580048178621</v>
      </c>
      <c r="S2742" s="289">
        <v>417.43548948178619</v>
      </c>
      <c r="T2742" s="289"/>
      <c r="U2742" s="170">
        <v>348.88717061538637</v>
      </c>
      <c r="V2742" s="170"/>
      <c r="W2742" s="170"/>
      <c r="X2742" s="168"/>
      <c r="Y2742" s="168"/>
      <c r="Z2742" s="168"/>
      <c r="AA2742" s="169"/>
      <c r="AB2742" s="169"/>
      <c r="AC2742" s="168"/>
      <c r="AD2742" s="168"/>
      <c r="AE2742" s="168"/>
      <c r="AF2742" s="168"/>
      <c r="AG2742" s="168"/>
      <c r="AH2742" s="168"/>
      <c r="AI2742" s="168"/>
      <c r="AJ2742" s="168"/>
      <c r="AK2742" s="168"/>
      <c r="AL2742" s="168"/>
      <c r="AM2742" s="168"/>
      <c r="AN2742" s="168"/>
      <c r="AO2742" s="221"/>
    </row>
    <row r="2743" spans="1:41" x14ac:dyDescent="0.25">
      <c r="A2743" s="296"/>
      <c r="B2743" s="296"/>
      <c r="C2743" s="296"/>
      <c r="D2743" s="300"/>
      <c r="E2743" s="296" t="s">
        <v>619</v>
      </c>
      <c r="F2743" s="295"/>
      <c r="G2743" s="295"/>
      <c r="H2743" s="294"/>
      <c r="I2743" s="292"/>
      <c r="J2743" s="293"/>
      <c r="K2743" s="292">
        <v>0.1</v>
      </c>
      <c r="L2743" s="201">
        <v>-2.2296061717283502</v>
      </c>
      <c r="M2743" s="201">
        <v>427.19421835962959</v>
      </c>
      <c r="N2743" s="201">
        <v>41.094000000000001</v>
      </c>
      <c r="O2743" s="289">
        <v>41.094000000000001</v>
      </c>
      <c r="P2743" s="292">
        <v>427.19421835962959</v>
      </c>
      <c r="Q2743" s="292">
        <v>-2.2796061717283504</v>
      </c>
      <c r="R2743" s="289">
        <v>417.4854894817862</v>
      </c>
      <c r="S2743" s="289">
        <v>417.53548948178621</v>
      </c>
      <c r="T2743" s="289"/>
      <c r="U2743" s="170">
        <v>349.00685961538636</v>
      </c>
      <c r="V2743" s="222"/>
      <c r="W2743" s="222"/>
      <c r="X2743" s="221"/>
      <c r="Y2743" s="221"/>
      <c r="Z2743" s="221"/>
      <c r="AA2743" s="175"/>
      <c r="AB2743" s="175"/>
      <c r="AC2743" s="221"/>
      <c r="AD2743" s="221"/>
      <c r="AE2743" s="221"/>
      <c r="AF2743" s="221"/>
      <c r="AG2743" s="221"/>
      <c r="AH2743" s="221"/>
      <c r="AI2743" s="221"/>
      <c r="AJ2743" s="221"/>
      <c r="AK2743" s="221"/>
      <c r="AL2743" s="221"/>
      <c r="AM2743" s="221"/>
      <c r="AN2743" s="221"/>
      <c r="AO2743" s="168"/>
    </row>
    <row r="2744" spans="1:41" x14ac:dyDescent="0.25">
      <c r="A2744" s="309"/>
      <c r="B2744" s="309"/>
      <c r="C2744" s="309"/>
      <c r="D2744" s="328"/>
      <c r="E2744" s="309"/>
      <c r="F2744" s="299"/>
      <c r="G2744" s="299"/>
      <c r="H2744" s="294"/>
      <c r="I2744" s="298"/>
      <c r="J2744" s="293"/>
      <c r="K2744" s="289">
        <v>0</v>
      </c>
      <c r="L2744" s="201">
        <v>-2.2796061717283504</v>
      </c>
      <c r="M2744" s="201">
        <v>427.19421835962959</v>
      </c>
      <c r="N2744" s="201">
        <v>41.094000000000001</v>
      </c>
      <c r="O2744" s="289">
        <v>41.094000000000001</v>
      </c>
      <c r="P2744" s="292">
        <v>427.19421835962959</v>
      </c>
      <c r="Q2744" s="292">
        <v>-2.2796061717283504</v>
      </c>
      <c r="R2744" s="289">
        <v>417.53548948178621</v>
      </c>
      <c r="S2744" s="289">
        <v>417.53548948178621</v>
      </c>
      <c r="T2744" s="289"/>
      <c r="U2744" s="170">
        <v>349.05685961538637</v>
      </c>
      <c r="V2744" s="170"/>
      <c r="W2744" s="170"/>
      <c r="X2744" s="168"/>
      <c r="Y2744" s="168"/>
      <c r="Z2744" s="168"/>
      <c r="AA2744" s="169"/>
      <c r="AB2744" s="169"/>
      <c r="AC2744" s="168"/>
      <c r="AD2744" s="168"/>
      <c r="AE2744" s="168"/>
      <c r="AF2744" s="168"/>
      <c r="AG2744" s="168"/>
      <c r="AH2744" s="168"/>
      <c r="AI2744" s="168"/>
      <c r="AJ2744" s="168"/>
      <c r="AK2744" s="168"/>
      <c r="AL2744" s="168"/>
      <c r="AM2744" s="168"/>
      <c r="AN2744" s="168"/>
      <c r="AO2744" s="168"/>
    </row>
    <row r="2745" spans="1:41" x14ac:dyDescent="0.25">
      <c r="A2745" s="287" t="s">
        <v>2291</v>
      </c>
      <c r="B2745" s="287" t="s">
        <v>2315</v>
      </c>
      <c r="C2745" s="287" t="s">
        <v>2165</v>
      </c>
      <c r="D2745" s="297">
        <v>4175</v>
      </c>
      <c r="E2745" s="296" t="s">
        <v>2329</v>
      </c>
      <c r="F2745" s="295" t="s">
        <v>2163</v>
      </c>
      <c r="G2745" s="295" t="s">
        <v>2162</v>
      </c>
      <c r="H2745" s="294">
        <v>40</v>
      </c>
      <c r="I2745" s="289"/>
      <c r="J2745" s="270"/>
      <c r="K2745" s="289">
        <v>0</v>
      </c>
      <c r="L2745" s="201">
        <v>-2.2796061717283504</v>
      </c>
      <c r="M2745" s="201">
        <v>427.19421835962959</v>
      </c>
      <c r="N2745" s="201">
        <v>41.094000000000001</v>
      </c>
      <c r="O2745" s="289">
        <v>41.094000000000001</v>
      </c>
      <c r="P2745" s="292">
        <v>427.19421835962959</v>
      </c>
      <c r="Q2745" s="292">
        <v>-2.2796061717283504</v>
      </c>
      <c r="R2745" s="289">
        <v>417.53548948178621</v>
      </c>
      <c r="S2745" s="289">
        <v>417.53548948178621</v>
      </c>
      <c r="T2745" s="289">
        <v>6.7196000000000006E-2</v>
      </c>
      <c r="U2745" s="170">
        <v>349.05685961538637</v>
      </c>
      <c r="V2745" s="170"/>
      <c r="W2745" s="170"/>
      <c r="X2745" s="168"/>
      <c r="Y2745" s="168"/>
      <c r="Z2745" s="168"/>
      <c r="AA2745" s="169"/>
      <c r="AB2745" s="169"/>
      <c r="AC2745" s="168"/>
      <c r="AD2745" s="168"/>
      <c r="AE2745" s="168"/>
      <c r="AF2745" s="168"/>
      <c r="AG2745" s="168"/>
      <c r="AH2745" s="168"/>
      <c r="AI2745" s="168"/>
      <c r="AJ2745" s="168"/>
      <c r="AK2745" s="168"/>
      <c r="AL2745" s="168"/>
      <c r="AM2745" s="168"/>
      <c r="AN2745" s="168"/>
      <c r="AO2745" s="168"/>
    </row>
    <row r="2746" spans="1:41" x14ac:dyDescent="0.25">
      <c r="A2746" s="309"/>
      <c r="B2746" s="309"/>
      <c r="C2746" s="309"/>
      <c r="D2746" s="328"/>
      <c r="E2746" s="309"/>
      <c r="F2746" s="299"/>
      <c r="G2746" s="299"/>
      <c r="H2746" s="294"/>
      <c r="I2746" s="289"/>
      <c r="J2746" s="293"/>
      <c r="K2746" s="289">
        <v>3.7495000000000001E-2</v>
      </c>
      <c r="L2746" s="201">
        <v>-2.2983536717283504</v>
      </c>
      <c r="M2746" s="201">
        <v>427.19421835962959</v>
      </c>
      <c r="N2746" s="201">
        <v>41.094000000000001</v>
      </c>
      <c r="O2746" s="289">
        <v>41.094000000000001</v>
      </c>
      <c r="P2746" s="292">
        <v>427.19421835962959</v>
      </c>
      <c r="Q2746" s="292">
        <v>-2.3171011717283503</v>
      </c>
      <c r="R2746" s="289">
        <v>417.55423698178618</v>
      </c>
      <c r="S2746" s="289">
        <v>417.57298448178619</v>
      </c>
      <c r="T2746" s="289"/>
      <c r="U2746" s="170">
        <v>349.07560711538633</v>
      </c>
      <c r="V2746" s="170"/>
      <c r="W2746" s="170"/>
      <c r="X2746" s="168"/>
      <c r="Y2746" s="168"/>
      <c r="Z2746" s="168"/>
      <c r="AA2746" s="169"/>
      <c r="AB2746" s="169"/>
      <c r="AC2746" s="168"/>
      <c r="AD2746" s="168"/>
      <c r="AE2746" s="168"/>
      <c r="AF2746" s="168"/>
      <c r="AG2746" s="168"/>
      <c r="AH2746" s="168"/>
      <c r="AI2746" s="168"/>
      <c r="AJ2746" s="168"/>
      <c r="AK2746" s="168"/>
      <c r="AL2746" s="168"/>
      <c r="AM2746" s="168"/>
      <c r="AN2746" s="168"/>
      <c r="AO2746" s="168"/>
    </row>
    <row r="2747" spans="1:41" x14ac:dyDescent="0.25">
      <c r="A2747" s="287"/>
      <c r="B2747" s="287"/>
      <c r="C2747" s="287"/>
      <c r="D2747" s="297"/>
      <c r="E2747" s="287" t="s">
        <v>619</v>
      </c>
      <c r="F2747" s="295"/>
      <c r="G2747" s="295" t="s">
        <v>1962</v>
      </c>
      <c r="H2747" s="294">
        <v>40</v>
      </c>
      <c r="I2747" s="289"/>
      <c r="J2747" s="293"/>
      <c r="K2747" s="289">
        <v>0.103502</v>
      </c>
      <c r="L2747" s="201">
        <v>-2.3688521717283502</v>
      </c>
      <c r="M2747" s="201">
        <v>427.19421835962959</v>
      </c>
      <c r="N2747" s="201">
        <v>41.094000000000001</v>
      </c>
      <c r="O2747" s="289">
        <v>41.094000000000001</v>
      </c>
      <c r="P2747" s="292">
        <v>427.19421835962959</v>
      </c>
      <c r="Q2747" s="292">
        <v>-2.4206031717283505</v>
      </c>
      <c r="R2747" s="289">
        <v>417.62473548178616</v>
      </c>
      <c r="S2747" s="289">
        <v>417.67648648178618</v>
      </c>
      <c r="T2747" s="289"/>
      <c r="U2747" s="170">
        <v>349.14610561538632</v>
      </c>
      <c r="V2747" s="170"/>
      <c r="W2747" s="170"/>
      <c r="X2747" s="168"/>
      <c r="Y2747" s="168"/>
      <c r="Z2747" s="168"/>
      <c r="AA2747" s="169"/>
      <c r="AB2747" s="169"/>
      <c r="AC2747" s="168"/>
      <c r="AD2747" s="168"/>
      <c r="AE2747" s="168"/>
      <c r="AF2747" s="168"/>
      <c r="AG2747" s="168"/>
      <c r="AH2747" s="168"/>
      <c r="AI2747" s="168"/>
      <c r="AJ2747" s="168"/>
      <c r="AK2747" s="168"/>
      <c r="AL2747" s="168"/>
      <c r="AM2747" s="168"/>
      <c r="AN2747" s="168"/>
      <c r="AO2747" s="168"/>
    </row>
    <row r="2748" spans="1:41" x14ac:dyDescent="0.25">
      <c r="A2748" s="287" t="s">
        <v>2291</v>
      </c>
      <c r="B2748" s="287" t="s">
        <v>2315</v>
      </c>
      <c r="C2748" s="287" t="s">
        <v>111</v>
      </c>
      <c r="D2748" s="297">
        <v>4177</v>
      </c>
      <c r="E2748" s="296" t="s">
        <v>2328</v>
      </c>
      <c r="F2748" s="295" t="s">
        <v>2169</v>
      </c>
      <c r="G2748" s="295" t="s">
        <v>1951</v>
      </c>
      <c r="H2748" s="294">
        <v>40</v>
      </c>
      <c r="I2748" s="292"/>
      <c r="J2748" s="304"/>
      <c r="K2748" s="289">
        <v>0</v>
      </c>
      <c r="L2748" s="201">
        <v>-2.4206031717283505</v>
      </c>
      <c r="M2748" s="201">
        <v>427.19421835962959</v>
      </c>
      <c r="N2748" s="201">
        <v>41.094000000000001</v>
      </c>
      <c r="O2748" s="289">
        <v>41.094000000000001</v>
      </c>
      <c r="P2748" s="292">
        <v>427.19421835962959</v>
      </c>
      <c r="Q2748" s="292">
        <v>-2.4206031717283505</v>
      </c>
      <c r="R2748" s="289">
        <v>417.67648648178618</v>
      </c>
      <c r="S2748" s="289">
        <v>417.67648648178618</v>
      </c>
      <c r="T2748" s="289"/>
      <c r="U2748" s="170">
        <v>349.19785661538634</v>
      </c>
      <c r="V2748" s="170"/>
      <c r="W2748" s="170"/>
      <c r="X2748" s="168"/>
      <c r="Y2748" s="168"/>
      <c r="Z2748" s="168"/>
      <c r="AA2748" s="169"/>
      <c r="AB2748" s="169"/>
      <c r="AC2748" s="168"/>
      <c r="AD2748" s="168"/>
      <c r="AE2748" s="168"/>
      <c r="AF2748" s="168"/>
      <c r="AG2748" s="168"/>
      <c r="AH2748" s="168"/>
      <c r="AI2748" s="168"/>
      <c r="AJ2748" s="168"/>
      <c r="AK2748" s="168"/>
      <c r="AL2748" s="168"/>
      <c r="AM2748" s="168"/>
      <c r="AN2748" s="168"/>
      <c r="AO2748" s="168"/>
    </row>
    <row r="2749" spans="1:41" x14ac:dyDescent="0.25">
      <c r="A2749" s="287"/>
      <c r="B2749" s="287"/>
      <c r="C2749" s="287"/>
      <c r="D2749" s="297"/>
      <c r="E2749" s="309" t="s">
        <v>619</v>
      </c>
      <c r="F2749" s="295"/>
      <c r="G2749" s="295" t="s">
        <v>1969</v>
      </c>
      <c r="H2749" s="294"/>
      <c r="I2749" s="305"/>
      <c r="J2749" s="293"/>
      <c r="K2749" s="289">
        <v>0.14528199999999999</v>
      </c>
      <c r="L2749" s="201">
        <v>-2.4932441717283504</v>
      </c>
      <c r="M2749" s="201">
        <v>427.19421835962959</v>
      </c>
      <c r="N2749" s="201">
        <v>41.094000000000001</v>
      </c>
      <c r="O2749" s="289">
        <v>41.094000000000001</v>
      </c>
      <c r="P2749" s="292">
        <v>427.19421835962959</v>
      </c>
      <c r="Q2749" s="292">
        <v>-2.5658851717283504</v>
      </c>
      <c r="R2749" s="289">
        <v>417.74912748178622</v>
      </c>
      <c r="S2749" s="289">
        <v>417.82176848178619</v>
      </c>
      <c r="T2749" s="289"/>
      <c r="U2749" s="170">
        <v>349.27049761538638</v>
      </c>
      <c r="V2749" s="170"/>
      <c r="W2749" s="170"/>
      <c r="X2749" s="168"/>
      <c r="Y2749" s="168"/>
      <c r="Z2749" s="168"/>
      <c r="AA2749" s="169"/>
      <c r="AB2749" s="169"/>
      <c r="AC2749" s="168"/>
      <c r="AD2749" s="168"/>
      <c r="AE2749" s="168"/>
      <c r="AF2749" s="168"/>
      <c r="AG2749" s="168"/>
      <c r="AH2749" s="168"/>
      <c r="AI2749" s="168"/>
      <c r="AJ2749" s="168"/>
      <c r="AK2749" s="168"/>
      <c r="AL2749" s="168"/>
      <c r="AM2749" s="168"/>
      <c r="AN2749" s="168"/>
      <c r="AO2749" s="168"/>
    </row>
    <row r="2750" spans="1:41" x14ac:dyDescent="0.25">
      <c r="A2750" s="287" t="s">
        <v>2291</v>
      </c>
      <c r="B2750" s="287" t="s">
        <v>2315</v>
      </c>
      <c r="C2750" s="296" t="s">
        <v>1973</v>
      </c>
      <c r="D2750" s="297">
        <v>4178</v>
      </c>
      <c r="E2750" s="296" t="s">
        <v>2327</v>
      </c>
      <c r="F2750" s="295" t="s">
        <v>4272</v>
      </c>
      <c r="G2750" s="295" t="s">
        <v>4382</v>
      </c>
      <c r="H2750" s="294"/>
      <c r="I2750" s="298"/>
      <c r="J2750" s="293"/>
      <c r="K2750" s="289">
        <v>0</v>
      </c>
      <c r="L2750" s="201">
        <v>-2.5658851717283504</v>
      </c>
      <c r="M2750" s="201">
        <v>427.19421835962959</v>
      </c>
      <c r="N2750" s="201">
        <v>41.094000000000001</v>
      </c>
      <c r="O2750" s="289">
        <v>41.094000000000001</v>
      </c>
      <c r="P2750" s="292">
        <v>427.19421835962959</v>
      </c>
      <c r="Q2750" s="292">
        <v>-2.5658851717283504</v>
      </c>
      <c r="R2750" s="289">
        <v>417.82176848178619</v>
      </c>
      <c r="S2750" s="289">
        <v>417.82176848178619</v>
      </c>
      <c r="T2750" s="289"/>
      <c r="U2750" s="170">
        <v>349.34313861538635</v>
      </c>
      <c r="V2750" s="170"/>
      <c r="W2750" s="170"/>
      <c r="X2750" s="168"/>
      <c r="Y2750" s="168"/>
      <c r="Z2750" s="168"/>
      <c r="AA2750" s="169"/>
      <c r="AB2750" s="169"/>
      <c r="AC2750" s="168"/>
      <c r="AD2750" s="168"/>
      <c r="AE2750" s="168"/>
      <c r="AF2750" s="168"/>
      <c r="AG2750" s="168"/>
      <c r="AH2750" s="168"/>
      <c r="AI2750" s="168"/>
      <c r="AJ2750" s="168"/>
      <c r="AK2750" s="168"/>
      <c r="AL2750" s="168"/>
      <c r="AM2750" s="168"/>
      <c r="AN2750" s="168"/>
      <c r="AO2750" s="168"/>
    </row>
    <row r="2751" spans="1:41" x14ac:dyDescent="0.25">
      <c r="A2751" s="287"/>
      <c r="B2751" s="287"/>
      <c r="C2751" s="287"/>
      <c r="D2751" s="297"/>
      <c r="E2751" s="309" t="s">
        <v>619</v>
      </c>
      <c r="F2751" s="295"/>
      <c r="G2751" s="295" t="s">
        <v>1969</v>
      </c>
      <c r="H2751" s="294"/>
      <c r="I2751" s="292"/>
      <c r="J2751" s="329"/>
      <c r="K2751" s="289">
        <v>0</v>
      </c>
      <c r="L2751" s="201">
        <v>-2.5658851717283504</v>
      </c>
      <c r="M2751" s="201">
        <v>427.19421835962959</v>
      </c>
      <c r="N2751" s="201">
        <v>41.094000000000001</v>
      </c>
      <c r="O2751" s="289">
        <v>41.094000000000001</v>
      </c>
      <c r="P2751" s="292">
        <v>427.19421835962959</v>
      </c>
      <c r="Q2751" s="292">
        <v>-2.5658851717283504</v>
      </c>
      <c r="R2751" s="289">
        <v>417.82176848178619</v>
      </c>
      <c r="S2751" s="289">
        <v>417.82176848178619</v>
      </c>
      <c r="T2751" s="289"/>
      <c r="U2751" s="170">
        <v>349.34313861538635</v>
      </c>
      <c r="V2751" s="170"/>
      <c r="W2751" s="170"/>
      <c r="X2751" s="168"/>
      <c r="Y2751" s="168"/>
      <c r="Z2751" s="168"/>
      <c r="AA2751" s="169"/>
      <c r="AB2751" s="169"/>
      <c r="AC2751" s="168"/>
      <c r="AD2751" s="168"/>
      <c r="AE2751" s="168"/>
      <c r="AF2751" s="168"/>
      <c r="AG2751" s="168"/>
      <c r="AH2751" s="168"/>
      <c r="AI2751" s="168"/>
      <c r="AJ2751" s="168"/>
      <c r="AK2751" s="168"/>
      <c r="AL2751" s="168"/>
      <c r="AM2751" s="168"/>
      <c r="AN2751" s="168"/>
      <c r="AO2751" s="168"/>
    </row>
    <row r="2752" spans="1:41" x14ac:dyDescent="0.25">
      <c r="A2752" s="296" t="s">
        <v>2291</v>
      </c>
      <c r="B2752" s="296" t="s">
        <v>2315</v>
      </c>
      <c r="C2752" s="296" t="s">
        <v>1990</v>
      </c>
      <c r="D2752" s="300">
        <v>4178</v>
      </c>
      <c r="E2752" s="296" t="s">
        <v>2326</v>
      </c>
      <c r="F2752" s="295" t="s">
        <v>1988</v>
      </c>
      <c r="G2752" s="295" t="s">
        <v>1987</v>
      </c>
      <c r="H2752" s="327"/>
      <c r="I2752" s="292"/>
      <c r="J2752" s="293"/>
      <c r="K2752" s="289">
        <v>0</v>
      </c>
      <c r="L2752" s="201">
        <v>-2.5658851717283504</v>
      </c>
      <c r="M2752" s="201">
        <v>427.19421835962959</v>
      </c>
      <c r="N2752" s="201">
        <v>41.094000000000001</v>
      </c>
      <c r="O2752" s="289">
        <v>41.094000000000001</v>
      </c>
      <c r="P2752" s="292">
        <v>427.19421835962959</v>
      </c>
      <c r="Q2752" s="292">
        <v>-2.5658851717283504</v>
      </c>
      <c r="R2752" s="289">
        <v>417.82176848178619</v>
      </c>
      <c r="S2752" s="289">
        <v>417.82176848178619</v>
      </c>
      <c r="T2752" s="289"/>
      <c r="U2752" s="170">
        <v>349.34313861538635</v>
      </c>
      <c r="V2752" s="170"/>
      <c r="W2752" s="170"/>
      <c r="X2752" s="168"/>
      <c r="Y2752" s="168"/>
      <c r="Z2752" s="168"/>
      <c r="AA2752" s="169"/>
      <c r="AB2752" s="169"/>
      <c r="AC2752" s="168"/>
      <c r="AD2752" s="168"/>
      <c r="AE2752" s="168"/>
      <c r="AF2752" s="168"/>
      <c r="AG2752" s="168"/>
      <c r="AH2752" s="168"/>
      <c r="AI2752" s="168"/>
      <c r="AJ2752" s="168"/>
      <c r="AK2752" s="168"/>
      <c r="AL2752" s="168"/>
      <c r="AM2752" s="168"/>
      <c r="AN2752" s="168"/>
      <c r="AO2752" s="168"/>
    </row>
    <row r="2753" spans="1:41" x14ac:dyDescent="0.25">
      <c r="A2753" s="309"/>
      <c r="B2753" s="309"/>
      <c r="C2753" s="309"/>
      <c r="D2753" s="328"/>
      <c r="E2753" s="309"/>
      <c r="F2753" s="299"/>
      <c r="G2753" s="299"/>
      <c r="H2753" s="327"/>
      <c r="I2753" s="292"/>
      <c r="J2753" s="293"/>
      <c r="K2753" s="289">
        <v>0</v>
      </c>
      <c r="L2753" s="201">
        <v>-2.5658851717283504</v>
      </c>
      <c r="M2753" s="201">
        <v>427.19421835962959</v>
      </c>
      <c r="N2753" s="201">
        <v>41.094000000000001</v>
      </c>
      <c r="O2753" s="289">
        <v>41.094000000000001</v>
      </c>
      <c r="P2753" s="292">
        <v>427.19421835962959</v>
      </c>
      <c r="Q2753" s="292">
        <v>-2.5658851717283504</v>
      </c>
      <c r="R2753" s="289">
        <v>417.82176848178619</v>
      </c>
      <c r="S2753" s="289">
        <v>417.82176848178619</v>
      </c>
      <c r="T2753" s="289"/>
      <c r="U2753" s="170">
        <v>349.34313861538635</v>
      </c>
      <c r="V2753" s="170"/>
      <c r="W2753" s="170"/>
      <c r="X2753" s="168"/>
      <c r="Y2753" s="168"/>
      <c r="Z2753" s="168"/>
      <c r="AA2753" s="169"/>
      <c r="AB2753" s="169"/>
      <c r="AC2753" s="168"/>
      <c r="AD2753" s="168"/>
      <c r="AE2753" s="168"/>
      <c r="AF2753" s="168"/>
      <c r="AG2753" s="168"/>
      <c r="AH2753" s="168"/>
      <c r="AI2753" s="168"/>
      <c r="AJ2753" s="168"/>
      <c r="AK2753" s="168"/>
      <c r="AL2753" s="168"/>
      <c r="AM2753" s="168"/>
      <c r="AN2753" s="168"/>
      <c r="AO2753" s="168"/>
    </row>
    <row r="2754" spans="1:41" x14ac:dyDescent="0.25">
      <c r="A2754" s="287"/>
      <c r="B2754" s="287"/>
      <c r="C2754" s="287"/>
      <c r="D2754" s="297"/>
      <c r="E2754" s="296" t="s">
        <v>619</v>
      </c>
      <c r="F2754" s="295"/>
      <c r="G2754" s="295" t="s">
        <v>1962</v>
      </c>
      <c r="H2754" s="294">
        <v>40</v>
      </c>
      <c r="I2754" s="292"/>
      <c r="J2754" s="293"/>
      <c r="K2754" s="289">
        <v>0.13121600000000003</v>
      </c>
      <c r="L2754" s="201">
        <v>-2.6314931717283505</v>
      </c>
      <c r="M2754" s="201">
        <v>427.19421835962959</v>
      </c>
      <c r="N2754" s="201">
        <v>41.094000000000001</v>
      </c>
      <c r="O2754" s="289">
        <v>41.094000000000001</v>
      </c>
      <c r="P2754" s="292">
        <v>427.19421835962959</v>
      </c>
      <c r="Q2754" s="292">
        <v>-2.6971011717283506</v>
      </c>
      <c r="R2754" s="289">
        <v>417.88737648178619</v>
      </c>
      <c r="S2754" s="289">
        <v>417.95298448178619</v>
      </c>
      <c r="T2754" s="289"/>
      <c r="U2754" s="170">
        <v>349.40874661538635</v>
      </c>
      <c r="V2754" s="170"/>
      <c r="W2754" s="170"/>
      <c r="X2754" s="168"/>
      <c r="Y2754" s="168"/>
      <c r="Z2754" s="168"/>
      <c r="AA2754" s="169"/>
      <c r="AB2754" s="169"/>
      <c r="AC2754" s="168"/>
      <c r="AD2754" s="168"/>
      <c r="AE2754" s="168"/>
      <c r="AF2754" s="168"/>
      <c r="AG2754" s="168"/>
      <c r="AH2754" s="168"/>
      <c r="AI2754" s="168"/>
      <c r="AJ2754" s="168"/>
      <c r="AK2754" s="168"/>
      <c r="AL2754" s="168"/>
      <c r="AM2754" s="168"/>
      <c r="AN2754" s="168"/>
      <c r="AO2754" s="168"/>
    </row>
    <row r="2755" spans="1:41" x14ac:dyDescent="0.25">
      <c r="A2755" s="296" t="s">
        <v>2291</v>
      </c>
      <c r="B2755" s="296" t="s">
        <v>2315</v>
      </c>
      <c r="C2755" s="296" t="s">
        <v>1509</v>
      </c>
      <c r="D2755" s="300">
        <v>4181</v>
      </c>
      <c r="E2755" s="296" t="s">
        <v>4150</v>
      </c>
      <c r="F2755" s="295" t="s">
        <v>4302</v>
      </c>
      <c r="G2755" s="295" t="s">
        <v>4383</v>
      </c>
      <c r="H2755" s="326"/>
      <c r="I2755" s="289"/>
      <c r="J2755" s="293"/>
      <c r="K2755" s="289">
        <v>0.114189</v>
      </c>
      <c r="L2755" s="201">
        <v>-2.7541956717283504</v>
      </c>
      <c r="M2755" s="201">
        <v>427.19421835962959</v>
      </c>
      <c r="N2755" s="201">
        <v>41.094000000000001</v>
      </c>
      <c r="O2755" s="289">
        <v>41.094000000000001</v>
      </c>
      <c r="P2755" s="292">
        <v>427.19421835962959</v>
      </c>
      <c r="Q2755" s="292">
        <v>-2.8112901717283507</v>
      </c>
      <c r="R2755" s="289">
        <v>418.01007898178619</v>
      </c>
      <c r="S2755" s="289">
        <v>418.0671734817862</v>
      </c>
      <c r="T2755" s="289" t="s">
        <v>4387</v>
      </c>
      <c r="U2755" s="170">
        <v>349.53144911538635</v>
      </c>
      <c r="V2755" s="170"/>
      <c r="W2755" s="170"/>
      <c r="X2755" s="168"/>
      <c r="Y2755" s="168"/>
      <c r="Z2755" s="168"/>
      <c r="AA2755" s="169"/>
      <c r="AB2755" s="169"/>
      <c r="AC2755" s="168"/>
      <c r="AD2755" s="168"/>
      <c r="AE2755" s="168"/>
      <c r="AF2755" s="168"/>
      <c r="AG2755" s="168"/>
      <c r="AH2755" s="168"/>
      <c r="AI2755" s="168"/>
      <c r="AJ2755" s="168"/>
      <c r="AK2755" s="168"/>
      <c r="AL2755" s="168"/>
      <c r="AM2755" s="168"/>
      <c r="AN2755" s="168"/>
      <c r="AO2755" s="223"/>
    </row>
    <row r="2756" spans="1:41" x14ac:dyDescent="0.25">
      <c r="A2756" s="316" t="s">
        <v>2291</v>
      </c>
      <c r="B2756" s="316" t="s">
        <v>2318</v>
      </c>
      <c r="C2756" s="316" t="s">
        <v>1981</v>
      </c>
      <c r="D2756" s="317">
        <v>4181</v>
      </c>
      <c r="E2756" s="316" t="s">
        <v>2323</v>
      </c>
      <c r="F2756" s="315"/>
      <c r="G2756" s="315" t="s">
        <v>1978</v>
      </c>
      <c r="H2756" s="314">
        <v>40</v>
      </c>
      <c r="I2756" s="311"/>
      <c r="J2756" s="310"/>
      <c r="K2756" s="311">
        <v>5.7403999999999997E-2</v>
      </c>
      <c r="L2756" s="201">
        <v>-2.8399921717283507</v>
      </c>
      <c r="M2756" s="201">
        <v>427.19421835962959</v>
      </c>
      <c r="N2756" s="201">
        <v>41.094000000000001</v>
      </c>
      <c r="O2756" s="311">
        <v>41.094000000000001</v>
      </c>
      <c r="P2756" s="311">
        <v>427.19421835962959</v>
      </c>
      <c r="Q2756" s="311">
        <v>-2.8686941717283507</v>
      </c>
      <c r="R2756" s="311">
        <v>418.09587548178621</v>
      </c>
      <c r="S2756" s="311">
        <v>418.12457748178622</v>
      </c>
      <c r="T2756" s="311"/>
      <c r="U2756" s="170">
        <v>349.61724561538637</v>
      </c>
      <c r="V2756" s="225"/>
      <c r="W2756" s="225"/>
      <c r="X2756" s="223"/>
      <c r="Y2756" s="223"/>
      <c r="Z2756" s="223"/>
      <c r="AA2756" s="224"/>
      <c r="AB2756" s="224"/>
      <c r="AC2756" s="223"/>
      <c r="AD2756" s="223"/>
      <c r="AE2756" s="223"/>
      <c r="AF2756" s="223"/>
      <c r="AG2756" s="223"/>
      <c r="AH2756" s="223"/>
      <c r="AI2756" s="223"/>
      <c r="AJ2756" s="223"/>
      <c r="AK2756" s="223"/>
      <c r="AL2756" s="223"/>
      <c r="AM2756" s="223"/>
      <c r="AN2756" s="223"/>
      <c r="AO2756" s="250"/>
    </row>
    <row r="2757" spans="1:41" x14ac:dyDescent="0.25">
      <c r="A2757" s="319"/>
      <c r="B2757" s="319"/>
      <c r="C2757" s="319"/>
      <c r="D2757" s="320"/>
      <c r="E2757" s="325" t="s">
        <v>619</v>
      </c>
      <c r="F2757" s="315"/>
      <c r="G2757" s="315" t="s">
        <v>2198</v>
      </c>
      <c r="H2757" s="324"/>
      <c r="I2757" s="311"/>
      <c r="J2757" s="310"/>
      <c r="K2757" s="313">
        <v>0.175895</v>
      </c>
      <c r="L2757" s="201">
        <v>-2.9566416717283506</v>
      </c>
      <c r="M2757" s="201">
        <v>427.19421835962959</v>
      </c>
      <c r="N2757" s="201">
        <v>41.094000000000001</v>
      </c>
      <c r="O2757" s="311">
        <v>41.094000000000001</v>
      </c>
      <c r="P2757" s="311">
        <v>427.19421835962959</v>
      </c>
      <c r="Q2757" s="311">
        <v>-3.0445891717283509</v>
      </c>
      <c r="R2757" s="313">
        <v>418.21252498178626</v>
      </c>
      <c r="S2757" s="313">
        <v>418.30047248178624</v>
      </c>
      <c r="T2757" s="323"/>
      <c r="U2757" s="170">
        <v>349.73389511538642</v>
      </c>
      <c r="V2757" s="201"/>
      <c r="W2757" s="201"/>
      <c r="X2757" s="250"/>
      <c r="Y2757" s="250"/>
      <c r="Z2757" s="250"/>
      <c r="AA2757" s="251"/>
      <c r="AB2757" s="251"/>
      <c r="AC2757" s="250"/>
      <c r="AD2757" s="250"/>
      <c r="AE2757" s="250"/>
      <c r="AF2757" s="250"/>
      <c r="AG2757" s="250"/>
      <c r="AH2757" s="250"/>
      <c r="AI2757" s="250"/>
      <c r="AJ2757" s="250"/>
      <c r="AK2757" s="250"/>
      <c r="AL2757" s="250"/>
      <c r="AM2757" s="250"/>
      <c r="AN2757" s="250"/>
      <c r="AO2757" s="250"/>
    </row>
    <row r="2758" spans="1:41" x14ac:dyDescent="0.25">
      <c r="A2758" s="319" t="s">
        <v>2291</v>
      </c>
      <c r="B2758" s="319" t="s">
        <v>2318</v>
      </c>
      <c r="C2758" s="319" t="s">
        <v>2197</v>
      </c>
      <c r="D2758" s="320">
        <v>4185</v>
      </c>
      <c r="E2758" s="316" t="s">
        <v>2322</v>
      </c>
      <c r="F2758" s="315"/>
      <c r="G2758" s="315" t="s">
        <v>2175</v>
      </c>
      <c r="H2758" s="314">
        <v>40</v>
      </c>
      <c r="I2758" s="311"/>
      <c r="J2758" s="310"/>
      <c r="K2758" s="313">
        <v>0.49565599999999999</v>
      </c>
      <c r="L2758" s="201">
        <v>-3.292417171728351</v>
      </c>
      <c r="M2758" s="201">
        <v>427.19421835962959</v>
      </c>
      <c r="N2758" s="201">
        <v>41.094000000000001</v>
      </c>
      <c r="O2758" s="311">
        <v>41.094000000000001</v>
      </c>
      <c r="P2758" s="311">
        <v>427.19421835962959</v>
      </c>
      <c r="Q2758" s="311">
        <v>-3.5402451717283507</v>
      </c>
      <c r="R2758" s="313">
        <v>418.54830048178621</v>
      </c>
      <c r="S2758" s="313">
        <v>418.79612848178624</v>
      </c>
      <c r="T2758" s="313"/>
      <c r="U2758" s="170">
        <v>350.06967061538637</v>
      </c>
      <c r="V2758" s="201"/>
      <c r="W2758" s="201"/>
      <c r="X2758" s="250"/>
      <c r="Y2758" s="250"/>
      <c r="Z2758" s="250"/>
      <c r="AA2758" s="251"/>
      <c r="AB2758" s="251"/>
      <c r="AC2758" s="250"/>
      <c r="AD2758" s="250"/>
      <c r="AE2758" s="250"/>
      <c r="AF2758" s="250"/>
      <c r="AG2758" s="250"/>
      <c r="AH2758" s="250"/>
      <c r="AI2758" s="250"/>
      <c r="AJ2758" s="250"/>
      <c r="AK2758" s="250"/>
      <c r="AL2758" s="250"/>
      <c r="AM2758" s="250"/>
      <c r="AN2758" s="250"/>
      <c r="AO2758" s="250"/>
    </row>
    <row r="2759" spans="1:41" x14ac:dyDescent="0.25">
      <c r="A2759" s="319"/>
      <c r="B2759" s="319"/>
      <c r="C2759" s="319"/>
      <c r="D2759" s="320"/>
      <c r="E2759" s="316" t="s">
        <v>619</v>
      </c>
      <c r="F2759" s="315"/>
      <c r="G2759" s="315" t="s">
        <v>1962</v>
      </c>
      <c r="H2759" s="314"/>
      <c r="I2759" s="311"/>
      <c r="J2759" s="310"/>
      <c r="K2759" s="313">
        <v>9.9516999999999994E-2</v>
      </c>
      <c r="L2759" s="201">
        <v>-3.5900036717283506</v>
      </c>
      <c r="M2759" s="201">
        <v>427.19421835962959</v>
      </c>
      <c r="N2759" s="201">
        <v>41.094000000000001</v>
      </c>
      <c r="O2759" s="311">
        <v>41.094000000000001</v>
      </c>
      <c r="P2759" s="311">
        <v>427.19421835962959</v>
      </c>
      <c r="Q2759" s="311">
        <v>-3.6397621717283508</v>
      </c>
      <c r="R2759" s="313">
        <v>418.84588698178624</v>
      </c>
      <c r="S2759" s="313">
        <v>418.89564548178623</v>
      </c>
      <c r="T2759" s="313"/>
      <c r="U2759" s="170">
        <v>350.36725711538639</v>
      </c>
      <c r="V2759" s="201"/>
      <c r="W2759" s="201"/>
      <c r="X2759" s="250"/>
      <c r="Y2759" s="250"/>
      <c r="Z2759" s="250"/>
      <c r="AA2759" s="251"/>
      <c r="AB2759" s="251"/>
      <c r="AC2759" s="250"/>
      <c r="AD2759" s="250"/>
      <c r="AE2759" s="250"/>
      <c r="AF2759" s="250"/>
      <c r="AG2759" s="250"/>
      <c r="AH2759" s="250"/>
      <c r="AI2759" s="250"/>
      <c r="AJ2759" s="250"/>
      <c r="AK2759" s="250"/>
      <c r="AL2759" s="250"/>
      <c r="AM2759" s="250"/>
      <c r="AN2759" s="250"/>
      <c r="AO2759" s="250"/>
    </row>
    <row r="2760" spans="1:41" x14ac:dyDescent="0.25">
      <c r="A2760" s="319" t="s">
        <v>2291</v>
      </c>
      <c r="B2760" s="319" t="s">
        <v>2318</v>
      </c>
      <c r="C2760" s="319" t="s">
        <v>2194</v>
      </c>
      <c r="D2760" s="320">
        <v>4191</v>
      </c>
      <c r="E2760" s="316" t="s">
        <v>2321</v>
      </c>
      <c r="F2760" s="315"/>
      <c r="G2760" s="315" t="s">
        <v>2175</v>
      </c>
      <c r="H2760" s="314">
        <v>40</v>
      </c>
      <c r="I2760" s="311"/>
      <c r="J2760" s="310"/>
      <c r="K2760" s="313">
        <v>0.49565599999999999</v>
      </c>
      <c r="L2760" s="201">
        <v>-3.887590171728351</v>
      </c>
      <c r="M2760" s="201">
        <v>427.19421835962959</v>
      </c>
      <c r="N2760" s="201">
        <v>41.094000000000001</v>
      </c>
      <c r="O2760" s="311">
        <v>41.094000000000001</v>
      </c>
      <c r="P2760" s="311">
        <v>427.19421835962959</v>
      </c>
      <c r="Q2760" s="311">
        <v>-4.1354181717283511</v>
      </c>
      <c r="R2760" s="313">
        <v>419.1434734817862</v>
      </c>
      <c r="S2760" s="313">
        <v>419.39130148178623</v>
      </c>
      <c r="T2760" s="313"/>
      <c r="U2760" s="170">
        <v>350.66484361538636</v>
      </c>
      <c r="V2760" s="201"/>
      <c r="W2760" s="201"/>
      <c r="X2760" s="250"/>
      <c r="Y2760" s="250"/>
      <c r="Z2760" s="250"/>
      <c r="AA2760" s="251"/>
      <c r="AB2760" s="251"/>
      <c r="AC2760" s="250"/>
      <c r="AD2760" s="250"/>
      <c r="AE2760" s="250"/>
      <c r="AF2760" s="250"/>
      <c r="AG2760" s="250"/>
      <c r="AH2760" s="250"/>
      <c r="AI2760" s="250"/>
      <c r="AJ2760" s="250"/>
      <c r="AK2760" s="250"/>
      <c r="AL2760" s="250"/>
      <c r="AM2760" s="250"/>
      <c r="AN2760" s="250"/>
      <c r="AO2760" s="250"/>
    </row>
    <row r="2761" spans="1:41" x14ac:dyDescent="0.25">
      <c r="A2761" s="319"/>
      <c r="B2761" s="319"/>
      <c r="C2761" s="319"/>
      <c r="D2761" s="320"/>
      <c r="E2761" s="319" t="s">
        <v>619</v>
      </c>
      <c r="F2761" s="315"/>
      <c r="G2761" s="315" t="s">
        <v>1962</v>
      </c>
      <c r="H2761" s="318"/>
      <c r="I2761" s="313"/>
      <c r="J2761" s="310"/>
      <c r="K2761" s="313">
        <v>9.9516999999999994E-2</v>
      </c>
      <c r="L2761" s="201">
        <v>-4.1851766717283514</v>
      </c>
      <c r="M2761" s="201">
        <v>427.19421835962959</v>
      </c>
      <c r="N2761" s="201">
        <v>41.094000000000001</v>
      </c>
      <c r="O2761" s="311">
        <v>41.094000000000001</v>
      </c>
      <c r="P2761" s="311">
        <v>427.19421835962959</v>
      </c>
      <c r="Q2761" s="311">
        <v>-4.2349351717283508</v>
      </c>
      <c r="R2761" s="313">
        <v>419.44105998178622</v>
      </c>
      <c r="S2761" s="313">
        <v>419.49081848178622</v>
      </c>
      <c r="T2761" s="313"/>
      <c r="U2761" s="170">
        <v>350.96243011538638</v>
      </c>
      <c r="V2761" s="201"/>
      <c r="W2761" s="201"/>
      <c r="X2761" s="250"/>
      <c r="Y2761" s="250"/>
      <c r="Z2761" s="250"/>
      <c r="AA2761" s="251"/>
      <c r="AB2761" s="251"/>
      <c r="AC2761" s="250"/>
      <c r="AD2761" s="250"/>
      <c r="AE2761" s="250"/>
      <c r="AF2761" s="250"/>
      <c r="AG2761" s="250"/>
      <c r="AH2761" s="250"/>
      <c r="AI2761" s="250"/>
      <c r="AJ2761" s="250"/>
      <c r="AK2761" s="250"/>
      <c r="AL2761" s="250"/>
      <c r="AM2761" s="250"/>
      <c r="AN2761" s="250"/>
      <c r="AO2761" s="250"/>
    </row>
    <row r="2762" spans="1:41" x14ac:dyDescent="0.25">
      <c r="A2762" s="319"/>
      <c r="B2762" s="319"/>
      <c r="C2762" s="319"/>
      <c r="D2762" s="320"/>
      <c r="E2762" s="319"/>
      <c r="F2762" s="315"/>
      <c r="G2762" s="315"/>
      <c r="H2762" s="318"/>
      <c r="I2762" s="313"/>
      <c r="J2762" s="310"/>
      <c r="K2762" s="313">
        <v>0.20048299999999999</v>
      </c>
      <c r="L2762" s="201">
        <v>-4.3351766717283509</v>
      </c>
      <c r="M2762" s="201">
        <v>427.19421835962959</v>
      </c>
      <c r="N2762" s="201">
        <v>41.094000000000001</v>
      </c>
      <c r="O2762" s="311">
        <v>41.094000000000001</v>
      </c>
      <c r="P2762" s="311">
        <v>427.19421835962959</v>
      </c>
      <c r="Q2762" s="311">
        <v>-4.435418171728351</v>
      </c>
      <c r="R2762" s="313">
        <v>419.59105998178626</v>
      </c>
      <c r="S2762" s="313">
        <v>419.69130148178624</v>
      </c>
      <c r="T2762" s="313"/>
      <c r="U2762" s="170">
        <v>351.11243011538642</v>
      </c>
      <c r="V2762" s="201"/>
      <c r="W2762" s="201"/>
      <c r="X2762" s="250"/>
      <c r="Y2762" s="250"/>
      <c r="Z2762" s="250"/>
      <c r="AA2762" s="251"/>
      <c r="AB2762" s="251"/>
      <c r="AC2762" s="250"/>
      <c r="AD2762" s="250"/>
      <c r="AE2762" s="250"/>
      <c r="AF2762" s="250"/>
      <c r="AG2762" s="250"/>
      <c r="AH2762" s="250"/>
      <c r="AI2762" s="250"/>
      <c r="AJ2762" s="250"/>
      <c r="AK2762" s="250"/>
      <c r="AL2762" s="250"/>
      <c r="AM2762" s="250"/>
      <c r="AN2762" s="250"/>
      <c r="AO2762" s="250"/>
    </row>
    <row r="2763" spans="1:41" x14ac:dyDescent="0.25">
      <c r="A2763" s="319"/>
      <c r="B2763" s="319"/>
      <c r="C2763" s="319"/>
      <c r="D2763" s="320"/>
      <c r="E2763" s="319"/>
      <c r="F2763" s="315"/>
      <c r="G2763" s="315" t="s">
        <v>1962</v>
      </c>
      <c r="H2763" s="318"/>
      <c r="I2763" s="313"/>
      <c r="J2763" s="310"/>
      <c r="K2763" s="313">
        <v>9.9516999999999994E-2</v>
      </c>
      <c r="L2763" s="201">
        <v>-4.4851766717283503</v>
      </c>
      <c r="M2763" s="201">
        <v>427.19421835962959</v>
      </c>
      <c r="N2763" s="201">
        <v>41.094000000000001</v>
      </c>
      <c r="O2763" s="311">
        <v>41.094000000000001</v>
      </c>
      <c r="P2763" s="311">
        <v>427.19421835962959</v>
      </c>
      <c r="Q2763" s="311">
        <v>-4.5349351717283506</v>
      </c>
      <c r="R2763" s="313">
        <v>419.74105998178624</v>
      </c>
      <c r="S2763" s="313">
        <v>419.79081848178623</v>
      </c>
      <c r="T2763" s="313"/>
      <c r="U2763" s="170">
        <v>351.26243011538639</v>
      </c>
      <c r="V2763" s="201"/>
      <c r="W2763" s="201"/>
      <c r="X2763" s="250"/>
      <c r="Y2763" s="250"/>
      <c r="Z2763" s="250"/>
      <c r="AA2763" s="251"/>
      <c r="AB2763" s="251"/>
      <c r="AC2763" s="250"/>
      <c r="AD2763" s="250"/>
      <c r="AE2763" s="250"/>
      <c r="AF2763" s="250"/>
      <c r="AG2763" s="250"/>
      <c r="AH2763" s="250"/>
      <c r="AI2763" s="250"/>
      <c r="AJ2763" s="250"/>
      <c r="AK2763" s="250"/>
      <c r="AL2763" s="250"/>
      <c r="AM2763" s="250"/>
      <c r="AN2763" s="250"/>
      <c r="AO2763" s="250"/>
    </row>
    <row r="2764" spans="1:41" x14ac:dyDescent="0.25">
      <c r="A2764" s="319" t="s">
        <v>2291</v>
      </c>
      <c r="B2764" s="319" t="s">
        <v>2318</v>
      </c>
      <c r="C2764" s="319" t="s">
        <v>2192</v>
      </c>
      <c r="D2764" s="320">
        <v>4200</v>
      </c>
      <c r="E2764" s="316" t="s">
        <v>2320</v>
      </c>
      <c r="F2764" s="315"/>
      <c r="G2764" s="315" t="s">
        <v>2175</v>
      </c>
      <c r="H2764" s="314">
        <v>40</v>
      </c>
      <c r="I2764" s="311"/>
      <c r="J2764" s="310"/>
      <c r="K2764" s="313">
        <v>0.49565599999999999</v>
      </c>
      <c r="L2764" s="201">
        <v>-4.7827631717283507</v>
      </c>
      <c r="M2764" s="201">
        <v>427.19421835962959</v>
      </c>
      <c r="N2764" s="201">
        <v>41.094000000000001</v>
      </c>
      <c r="O2764" s="311">
        <v>41.094000000000001</v>
      </c>
      <c r="P2764" s="311">
        <v>427.19421835962959</v>
      </c>
      <c r="Q2764" s="311">
        <v>-5.0305911717283509</v>
      </c>
      <c r="R2764" s="313">
        <v>420.0386464817862</v>
      </c>
      <c r="S2764" s="313">
        <v>420.28647448178623</v>
      </c>
      <c r="T2764" s="313"/>
      <c r="U2764" s="170">
        <v>351.56001661538636</v>
      </c>
      <c r="V2764" s="201"/>
      <c r="W2764" s="201"/>
      <c r="X2764" s="250"/>
      <c r="Y2764" s="250"/>
      <c r="Z2764" s="250"/>
      <c r="AA2764" s="251"/>
      <c r="AB2764" s="251"/>
      <c r="AC2764" s="250"/>
      <c r="AD2764" s="250"/>
      <c r="AE2764" s="250"/>
      <c r="AF2764" s="250"/>
      <c r="AG2764" s="250"/>
      <c r="AH2764" s="250"/>
      <c r="AI2764" s="250"/>
      <c r="AJ2764" s="250"/>
      <c r="AK2764" s="250"/>
      <c r="AL2764" s="250"/>
      <c r="AM2764" s="250"/>
      <c r="AN2764" s="250"/>
      <c r="AO2764" s="250"/>
    </row>
    <row r="2765" spans="1:41" x14ac:dyDescent="0.25">
      <c r="A2765" s="319"/>
      <c r="B2765" s="319"/>
      <c r="C2765" s="319"/>
      <c r="D2765" s="320"/>
      <c r="E2765" s="319" t="s">
        <v>619</v>
      </c>
      <c r="F2765" s="315"/>
      <c r="G2765" s="315" t="s">
        <v>1962</v>
      </c>
      <c r="H2765" s="318"/>
      <c r="I2765" s="313"/>
      <c r="J2765" s="310"/>
      <c r="K2765" s="313">
        <v>9.9516999999999994E-2</v>
      </c>
      <c r="L2765" s="201">
        <v>-5.0803496717283512</v>
      </c>
      <c r="M2765" s="201">
        <v>427.19421835962959</v>
      </c>
      <c r="N2765" s="201">
        <v>41.094000000000001</v>
      </c>
      <c r="O2765" s="311">
        <v>41.094000000000001</v>
      </c>
      <c r="P2765" s="311">
        <v>427.19421835962959</v>
      </c>
      <c r="Q2765" s="311">
        <v>-5.1301081717283505</v>
      </c>
      <c r="R2765" s="313">
        <v>420.33623298178622</v>
      </c>
      <c r="S2765" s="313">
        <v>420.38599148178622</v>
      </c>
      <c r="T2765" s="313"/>
      <c r="U2765" s="170">
        <v>351.85760311538638</v>
      </c>
      <c r="V2765" s="201"/>
      <c r="W2765" s="201"/>
      <c r="X2765" s="250"/>
      <c r="Y2765" s="250"/>
      <c r="Z2765" s="250"/>
      <c r="AA2765" s="251"/>
      <c r="AB2765" s="251"/>
      <c r="AC2765" s="250"/>
      <c r="AD2765" s="250"/>
      <c r="AE2765" s="250"/>
      <c r="AF2765" s="250"/>
      <c r="AG2765" s="250"/>
      <c r="AH2765" s="250"/>
      <c r="AI2765" s="250"/>
      <c r="AJ2765" s="250"/>
      <c r="AK2765" s="250"/>
      <c r="AL2765" s="250"/>
      <c r="AM2765" s="250"/>
      <c r="AN2765" s="250"/>
      <c r="AO2765" s="250"/>
    </row>
    <row r="2766" spans="1:41" x14ac:dyDescent="0.25">
      <c r="A2766" s="319" t="s">
        <v>2291</v>
      </c>
      <c r="B2766" s="319" t="s">
        <v>2318</v>
      </c>
      <c r="C2766" s="319" t="s">
        <v>2190</v>
      </c>
      <c r="D2766" s="320">
        <v>4206</v>
      </c>
      <c r="E2766" s="316" t="s">
        <v>2319</v>
      </c>
      <c r="F2766" s="315"/>
      <c r="G2766" s="315" t="s">
        <v>2175</v>
      </c>
      <c r="H2766" s="314">
        <v>40</v>
      </c>
      <c r="I2766" s="311"/>
      <c r="J2766" s="310"/>
      <c r="K2766" s="313">
        <v>0.49565599999999999</v>
      </c>
      <c r="L2766" s="201">
        <v>-5.3779361717283507</v>
      </c>
      <c r="M2766" s="201">
        <v>427.19421835962959</v>
      </c>
      <c r="N2766" s="201">
        <v>41.094000000000001</v>
      </c>
      <c r="O2766" s="311">
        <v>41.094000000000001</v>
      </c>
      <c r="P2766" s="311">
        <v>427.19421835962959</v>
      </c>
      <c r="Q2766" s="311">
        <v>-5.6257641717283509</v>
      </c>
      <c r="R2766" s="313">
        <v>420.63381948178619</v>
      </c>
      <c r="S2766" s="313">
        <v>420.88164748178622</v>
      </c>
      <c r="T2766" s="313"/>
      <c r="U2766" s="170">
        <v>352.15518961538635</v>
      </c>
      <c r="V2766" s="201"/>
      <c r="W2766" s="201"/>
      <c r="X2766" s="250"/>
      <c r="Y2766" s="250"/>
      <c r="Z2766" s="250"/>
      <c r="AA2766" s="251"/>
      <c r="AB2766" s="251"/>
      <c r="AC2766" s="250"/>
      <c r="AD2766" s="250"/>
      <c r="AE2766" s="250"/>
      <c r="AF2766" s="250"/>
      <c r="AG2766" s="250"/>
      <c r="AH2766" s="250"/>
      <c r="AI2766" s="250"/>
      <c r="AJ2766" s="250"/>
      <c r="AK2766" s="250"/>
      <c r="AL2766" s="250"/>
      <c r="AM2766" s="250"/>
      <c r="AN2766" s="250"/>
      <c r="AO2766" s="250"/>
    </row>
    <row r="2767" spans="1:41" x14ac:dyDescent="0.25">
      <c r="A2767" s="319"/>
      <c r="B2767" s="319"/>
      <c r="C2767" s="319"/>
      <c r="D2767" s="320"/>
      <c r="E2767" s="319" t="s">
        <v>619</v>
      </c>
      <c r="F2767" s="315"/>
      <c r="G2767" s="315" t="s">
        <v>2198</v>
      </c>
      <c r="H2767" s="318"/>
      <c r="I2767" s="313"/>
      <c r="J2767" s="310"/>
      <c r="K2767" s="313">
        <v>0.175895</v>
      </c>
      <c r="L2767" s="201">
        <v>-5.7137116717283511</v>
      </c>
      <c r="M2767" s="201">
        <v>427.19421835962959</v>
      </c>
      <c r="N2767" s="201">
        <v>41.094000000000001</v>
      </c>
      <c r="O2767" s="311">
        <v>41.094000000000001</v>
      </c>
      <c r="P2767" s="311">
        <v>427.19421835962959</v>
      </c>
      <c r="Q2767" s="311">
        <v>-5.8016591717283506</v>
      </c>
      <c r="R2767" s="313">
        <v>420.96959498178626</v>
      </c>
      <c r="S2767" s="313">
        <v>421.05754248178624</v>
      </c>
      <c r="T2767" s="313"/>
      <c r="U2767" s="170">
        <v>352.49096511538642</v>
      </c>
      <c r="V2767" s="201"/>
      <c r="W2767" s="201"/>
      <c r="X2767" s="250"/>
      <c r="Y2767" s="250"/>
      <c r="Z2767" s="250"/>
      <c r="AA2767" s="251"/>
      <c r="AB2767" s="251"/>
      <c r="AC2767" s="250"/>
      <c r="AD2767" s="250"/>
      <c r="AE2767" s="250"/>
      <c r="AF2767" s="250"/>
      <c r="AG2767" s="250"/>
      <c r="AH2767" s="250"/>
      <c r="AI2767" s="250"/>
      <c r="AJ2767" s="250"/>
      <c r="AK2767" s="250"/>
      <c r="AL2767" s="250"/>
      <c r="AM2767" s="250"/>
      <c r="AN2767" s="250"/>
      <c r="AO2767" s="223"/>
    </row>
    <row r="2768" spans="1:41" x14ac:dyDescent="0.25">
      <c r="A2768" s="316" t="s">
        <v>2291</v>
      </c>
      <c r="B2768" s="316" t="s">
        <v>2318</v>
      </c>
      <c r="C2768" s="316" t="s">
        <v>1981</v>
      </c>
      <c r="D2768" s="317">
        <v>4211</v>
      </c>
      <c r="E2768" s="316" t="s">
        <v>2317</v>
      </c>
      <c r="F2768" s="315"/>
      <c r="G2768" s="315" t="s">
        <v>1978</v>
      </c>
      <c r="H2768" s="314">
        <v>40</v>
      </c>
      <c r="I2768" s="311"/>
      <c r="J2768" s="310"/>
      <c r="K2768" s="311">
        <v>5.7403999999999997E-2</v>
      </c>
      <c r="L2768" s="201">
        <v>-5.8303611717283506</v>
      </c>
      <c r="M2768" s="201">
        <v>427.19421835962959</v>
      </c>
      <c r="N2768" s="201">
        <v>41.094000000000001</v>
      </c>
      <c r="O2768" s="311">
        <v>41.094000000000001</v>
      </c>
      <c r="P2768" s="311">
        <v>427.19421835962959</v>
      </c>
      <c r="Q2768" s="311">
        <v>-5.8590631717283506</v>
      </c>
      <c r="R2768" s="313">
        <v>421.08624448178625</v>
      </c>
      <c r="S2768" s="313">
        <v>421.11494648178626</v>
      </c>
      <c r="T2768" s="311"/>
      <c r="U2768" s="170">
        <v>352.60761461538641</v>
      </c>
      <c r="V2768" s="225"/>
      <c r="W2768" s="225"/>
      <c r="X2768" s="223"/>
      <c r="Y2768" s="223"/>
      <c r="Z2768" s="223"/>
      <c r="AA2768" s="224"/>
      <c r="AB2768" s="224"/>
      <c r="AC2768" s="223"/>
      <c r="AD2768" s="223"/>
      <c r="AE2768" s="223"/>
      <c r="AF2768" s="223"/>
      <c r="AG2768" s="223"/>
      <c r="AH2768" s="223"/>
      <c r="AI2768" s="223"/>
      <c r="AJ2768" s="223"/>
      <c r="AK2768" s="223"/>
      <c r="AL2768" s="223"/>
      <c r="AM2768" s="223"/>
      <c r="AN2768" s="223"/>
      <c r="AO2768" s="250"/>
    </row>
    <row r="2769" spans="1:41" x14ac:dyDescent="0.25">
      <c r="A2769" s="296"/>
      <c r="B2769" s="296"/>
      <c r="C2769" s="296"/>
      <c r="D2769" s="300"/>
      <c r="E2769" s="296" t="s">
        <v>619</v>
      </c>
      <c r="F2769" s="295"/>
      <c r="G2769" s="295"/>
      <c r="H2769" s="294">
        <v>40</v>
      </c>
      <c r="I2769" s="292"/>
      <c r="J2769" s="293"/>
      <c r="K2769" s="292">
        <v>0</v>
      </c>
      <c r="L2769" s="201">
        <v>-5.8590631717283506</v>
      </c>
      <c r="M2769" s="201">
        <v>427.19421835962959</v>
      </c>
      <c r="N2769" s="201">
        <v>41.094000000000001</v>
      </c>
      <c r="O2769" s="292">
        <v>41.094000000000001</v>
      </c>
      <c r="P2769" s="292">
        <v>427.19421835962959</v>
      </c>
      <c r="Q2769" s="292">
        <v>-5.8590631717283506</v>
      </c>
      <c r="R2769" s="289">
        <v>421.11494648178626</v>
      </c>
      <c r="S2769" s="289">
        <v>421.11494648178626</v>
      </c>
      <c r="T2769" s="292"/>
      <c r="U2769" s="201">
        <v>352.63631661538642</v>
      </c>
      <c r="V2769" s="201"/>
      <c r="W2769" s="201"/>
      <c r="X2769" s="250"/>
      <c r="Y2769" s="250"/>
      <c r="Z2769" s="250"/>
      <c r="AA2769" s="251"/>
      <c r="AB2769" s="251"/>
      <c r="AC2769" s="250"/>
      <c r="AD2769" s="250"/>
      <c r="AE2769" s="250"/>
      <c r="AF2769" s="250"/>
      <c r="AG2769" s="250"/>
      <c r="AH2769" s="250"/>
      <c r="AI2769" s="250"/>
      <c r="AJ2769" s="250"/>
      <c r="AK2769" s="250"/>
      <c r="AL2769" s="250"/>
      <c r="AM2769" s="250"/>
      <c r="AN2769" s="250"/>
      <c r="AO2769" s="250"/>
    </row>
    <row r="2770" spans="1:41" x14ac:dyDescent="0.25">
      <c r="A2770" s="296"/>
      <c r="B2770" s="296"/>
      <c r="C2770" s="296"/>
      <c r="D2770" s="300"/>
      <c r="E2770" s="296" t="s">
        <v>619</v>
      </c>
      <c r="F2770" s="295"/>
      <c r="G2770" s="295"/>
      <c r="H2770" s="294"/>
      <c r="I2770" s="292"/>
      <c r="J2770" s="293"/>
      <c r="K2770" s="292">
        <v>0</v>
      </c>
      <c r="L2770" s="201">
        <v>-5.8590631717283506</v>
      </c>
      <c r="M2770" s="201">
        <v>427.19421835962959</v>
      </c>
      <c r="N2770" s="201">
        <v>41.094000000000001</v>
      </c>
      <c r="O2770" s="292">
        <v>41.094000000000001</v>
      </c>
      <c r="P2770" s="292">
        <v>427.19421835962959</v>
      </c>
      <c r="Q2770" s="292">
        <v>-5.8590631717283506</v>
      </c>
      <c r="R2770" s="289">
        <v>421.11494648178626</v>
      </c>
      <c r="S2770" s="289">
        <v>421.11494648178626</v>
      </c>
      <c r="T2770" s="292"/>
      <c r="U2770" s="201">
        <v>352.63631661538642</v>
      </c>
      <c r="V2770" s="201"/>
      <c r="W2770" s="201"/>
      <c r="X2770" s="250"/>
      <c r="Y2770" s="250"/>
      <c r="Z2770" s="250"/>
      <c r="AA2770" s="251"/>
      <c r="AB2770" s="251"/>
      <c r="AC2770" s="250"/>
      <c r="AD2770" s="250"/>
      <c r="AE2770" s="250"/>
      <c r="AF2770" s="250"/>
      <c r="AG2770" s="250"/>
      <c r="AH2770" s="250"/>
      <c r="AI2770" s="250"/>
      <c r="AJ2770" s="250"/>
      <c r="AK2770" s="250"/>
      <c r="AL2770" s="250"/>
      <c r="AM2770" s="250"/>
      <c r="AN2770" s="250"/>
      <c r="AO2770" s="250"/>
    </row>
    <row r="2771" spans="1:41" x14ac:dyDescent="0.25">
      <c r="A2771" s="296"/>
      <c r="B2771" s="296"/>
      <c r="C2771" s="296"/>
      <c r="D2771" s="300"/>
      <c r="E2771" s="296"/>
      <c r="F2771" s="295"/>
      <c r="G2771" s="295"/>
      <c r="H2771" s="294"/>
      <c r="I2771" s="292"/>
      <c r="J2771" s="293"/>
      <c r="K2771" s="292">
        <v>0</v>
      </c>
      <c r="L2771" s="201">
        <v>-5.8590631717283506</v>
      </c>
      <c r="M2771" s="201">
        <v>427.19421835962959</v>
      </c>
      <c r="N2771" s="201">
        <v>41.094000000000001</v>
      </c>
      <c r="O2771" s="292">
        <v>41.094000000000001</v>
      </c>
      <c r="P2771" s="292">
        <v>427.19421835962959</v>
      </c>
      <c r="Q2771" s="292">
        <v>-5.8590631717283506</v>
      </c>
      <c r="R2771" s="289">
        <v>421.11494648178626</v>
      </c>
      <c r="S2771" s="289">
        <v>421.11494648178626</v>
      </c>
      <c r="T2771" s="292"/>
      <c r="U2771" s="201">
        <v>352.63631661538642</v>
      </c>
      <c r="V2771" s="201"/>
      <c r="W2771" s="201"/>
      <c r="X2771" s="250"/>
      <c r="Y2771" s="250"/>
      <c r="Z2771" s="250"/>
      <c r="AA2771" s="251"/>
      <c r="AB2771" s="251"/>
      <c r="AC2771" s="250"/>
      <c r="AD2771" s="250"/>
      <c r="AE2771" s="250"/>
      <c r="AF2771" s="250"/>
      <c r="AG2771" s="250"/>
      <c r="AH2771" s="250"/>
      <c r="AI2771" s="250"/>
      <c r="AJ2771" s="250"/>
      <c r="AK2771" s="250"/>
      <c r="AL2771" s="250"/>
      <c r="AM2771" s="250"/>
      <c r="AN2771" s="250"/>
      <c r="AO2771" s="250"/>
    </row>
    <row r="2772" spans="1:41" x14ac:dyDescent="0.25">
      <c r="A2772" s="296"/>
      <c r="B2772" s="296"/>
      <c r="C2772" s="296"/>
      <c r="D2772" s="300"/>
      <c r="E2772" s="296"/>
      <c r="F2772" s="295"/>
      <c r="G2772" s="295"/>
      <c r="H2772" s="294"/>
      <c r="I2772" s="292"/>
      <c r="J2772" s="293"/>
      <c r="K2772" s="292">
        <v>0</v>
      </c>
      <c r="L2772" s="201">
        <v>-5.8590631717283506</v>
      </c>
      <c r="M2772" s="201">
        <v>427.19421835962959</v>
      </c>
      <c r="N2772" s="201">
        <v>41.094000000000001</v>
      </c>
      <c r="O2772" s="292">
        <v>41.094000000000001</v>
      </c>
      <c r="P2772" s="292">
        <v>427.19421835962959</v>
      </c>
      <c r="Q2772" s="292">
        <v>-5.8590631717283506</v>
      </c>
      <c r="R2772" s="289">
        <v>421.11494648178626</v>
      </c>
      <c r="S2772" s="289">
        <v>421.11494648178626</v>
      </c>
      <c r="T2772" s="292"/>
      <c r="U2772" s="201">
        <v>352.63631661538642</v>
      </c>
      <c r="V2772" s="201"/>
      <c r="W2772" s="201"/>
      <c r="X2772" s="250"/>
      <c r="Y2772" s="250"/>
      <c r="Z2772" s="250"/>
      <c r="AA2772" s="251"/>
      <c r="AB2772" s="251"/>
      <c r="AC2772" s="250"/>
      <c r="AD2772" s="250"/>
      <c r="AE2772" s="250"/>
      <c r="AF2772" s="250"/>
      <c r="AG2772" s="250"/>
      <c r="AH2772" s="250"/>
      <c r="AI2772" s="250"/>
      <c r="AJ2772" s="250"/>
      <c r="AK2772" s="250"/>
      <c r="AL2772" s="250"/>
      <c r="AM2772" s="250"/>
      <c r="AN2772" s="250"/>
      <c r="AO2772" s="250"/>
    </row>
    <row r="2773" spans="1:41" x14ac:dyDescent="0.25">
      <c r="A2773" s="296"/>
      <c r="B2773" s="296"/>
      <c r="C2773" s="296"/>
      <c r="D2773" s="300"/>
      <c r="E2773" s="296"/>
      <c r="F2773" s="295"/>
      <c r="G2773" s="295"/>
      <c r="H2773" s="294"/>
      <c r="I2773" s="292"/>
      <c r="J2773" s="293"/>
      <c r="K2773" s="292">
        <v>0</v>
      </c>
      <c r="L2773" s="201">
        <v>-5.8590631717283506</v>
      </c>
      <c r="M2773" s="201">
        <v>427.19421835962959</v>
      </c>
      <c r="N2773" s="201">
        <v>41.094000000000001</v>
      </c>
      <c r="O2773" s="292">
        <v>41.094000000000001</v>
      </c>
      <c r="P2773" s="292">
        <v>427.19421835962959</v>
      </c>
      <c r="Q2773" s="292">
        <v>-5.8590631717283506</v>
      </c>
      <c r="R2773" s="289">
        <v>421.11494648178626</v>
      </c>
      <c r="S2773" s="289">
        <v>421.11494648178626</v>
      </c>
      <c r="T2773" s="289" t="s">
        <v>4388</v>
      </c>
      <c r="U2773" s="201">
        <v>352.63631661538642</v>
      </c>
      <c r="V2773" s="201"/>
      <c r="W2773" s="201"/>
      <c r="X2773" s="250"/>
      <c r="Y2773" s="250"/>
      <c r="Z2773" s="250"/>
      <c r="AA2773" s="251"/>
      <c r="AB2773" s="251"/>
      <c r="AC2773" s="250"/>
      <c r="AD2773" s="250"/>
      <c r="AE2773" s="250"/>
      <c r="AF2773" s="250"/>
      <c r="AG2773" s="250"/>
      <c r="AH2773" s="250"/>
      <c r="AI2773" s="250"/>
      <c r="AJ2773" s="250"/>
      <c r="AK2773" s="250"/>
      <c r="AL2773" s="250"/>
      <c r="AM2773" s="250"/>
      <c r="AN2773" s="250"/>
      <c r="AO2773" s="250"/>
    </row>
    <row r="2774" spans="1:41" x14ac:dyDescent="0.25">
      <c r="A2774" s="296"/>
      <c r="B2774" s="296"/>
      <c r="C2774" s="296"/>
      <c r="D2774" s="300"/>
      <c r="E2774" s="296" t="s">
        <v>619</v>
      </c>
      <c r="F2774" s="295"/>
      <c r="G2774" s="295"/>
      <c r="H2774" s="294"/>
      <c r="I2774" s="292"/>
      <c r="J2774" s="293"/>
      <c r="K2774" s="292">
        <v>8.278400000000001E-2</v>
      </c>
      <c r="L2774" s="201">
        <v>-5.9004551717283507</v>
      </c>
      <c r="M2774" s="201">
        <v>427.19421835962959</v>
      </c>
      <c r="N2774" s="201">
        <v>41.094000000000001</v>
      </c>
      <c r="O2774" s="292">
        <v>41.094000000000001</v>
      </c>
      <c r="P2774" s="292">
        <v>427.19421835962959</v>
      </c>
      <c r="Q2774" s="292">
        <v>-5.9418471717283508</v>
      </c>
      <c r="R2774" s="289">
        <v>421.15633848178629</v>
      </c>
      <c r="S2774" s="289">
        <v>421.19773048178627</v>
      </c>
      <c r="T2774" s="292" t="s">
        <v>2316</v>
      </c>
      <c r="U2774" s="201">
        <v>352.67770861538645</v>
      </c>
      <c r="V2774" s="201"/>
      <c r="W2774" s="201"/>
      <c r="X2774" s="250"/>
      <c r="Y2774" s="250"/>
      <c r="Z2774" s="250"/>
      <c r="AA2774" s="251"/>
      <c r="AB2774" s="251"/>
      <c r="AC2774" s="250"/>
      <c r="AD2774" s="250"/>
      <c r="AE2774" s="250"/>
      <c r="AF2774" s="250"/>
      <c r="AG2774" s="250"/>
      <c r="AH2774" s="250"/>
      <c r="AI2774" s="250"/>
      <c r="AJ2774" s="250"/>
      <c r="AK2774" s="250"/>
      <c r="AL2774" s="250"/>
      <c r="AM2774" s="250"/>
      <c r="AN2774" s="250"/>
      <c r="AO2774" s="287"/>
    </row>
    <row r="2775" spans="1:41" x14ac:dyDescent="0.25">
      <c r="A2775" s="299"/>
      <c r="B2775" s="287"/>
      <c r="C2775" s="287"/>
      <c r="D2775" s="297"/>
      <c r="E2775" s="296"/>
      <c r="F2775" s="295"/>
      <c r="G2775" s="295"/>
      <c r="H2775" s="294"/>
      <c r="I2775" s="292"/>
      <c r="J2775" s="293"/>
      <c r="K2775" s="292">
        <v>3.6554000000000003E-2</v>
      </c>
      <c r="L2775" s="201">
        <v>-5.9601241717283511</v>
      </c>
      <c r="M2775" s="201">
        <v>427.19421835962959</v>
      </c>
      <c r="N2775" s="201">
        <v>41.094000000000001</v>
      </c>
      <c r="O2775" s="292">
        <v>41.094000000000001</v>
      </c>
      <c r="P2775" s="292">
        <v>427.19421835962959</v>
      </c>
      <c r="Q2775" s="292">
        <v>-5.9784011717283505</v>
      </c>
      <c r="R2775" s="289">
        <v>421.21600748178628</v>
      </c>
      <c r="S2775" s="289">
        <v>421.23428448178629</v>
      </c>
      <c r="T2775" s="289"/>
      <c r="U2775" s="170">
        <v>352.73737761538644</v>
      </c>
      <c r="V2775" s="289"/>
      <c r="W2775" s="289"/>
      <c r="X2775" s="287"/>
      <c r="Y2775" s="287"/>
      <c r="Z2775" s="287"/>
      <c r="AA2775" s="288"/>
      <c r="AB2775" s="288"/>
      <c r="AC2775" s="287"/>
      <c r="AD2775" s="287"/>
      <c r="AE2775" s="287"/>
      <c r="AF2775" s="287"/>
      <c r="AG2775" s="287"/>
      <c r="AH2775" s="287"/>
      <c r="AI2775" s="287"/>
      <c r="AJ2775" s="287"/>
      <c r="AK2775" s="287"/>
      <c r="AL2775" s="287"/>
      <c r="AM2775" s="287"/>
      <c r="AN2775" s="287"/>
      <c r="AO2775" s="287"/>
    </row>
    <row r="2776" spans="1:41" x14ac:dyDescent="0.25">
      <c r="A2776" s="287" t="s">
        <v>2291</v>
      </c>
      <c r="B2776" s="287" t="s">
        <v>2315</v>
      </c>
      <c r="C2776" s="287" t="s">
        <v>1961</v>
      </c>
      <c r="D2776" s="297">
        <v>4213</v>
      </c>
      <c r="E2776" s="296" t="s">
        <v>2314</v>
      </c>
      <c r="F2776" s="295" t="s">
        <v>1984</v>
      </c>
      <c r="G2776" s="295" t="s">
        <v>1958</v>
      </c>
      <c r="H2776" s="294">
        <v>50</v>
      </c>
      <c r="I2776" s="292"/>
      <c r="J2776" s="293"/>
      <c r="K2776" s="289">
        <v>0.2</v>
      </c>
      <c r="L2776" s="201">
        <v>-6.0784011717283501</v>
      </c>
      <c r="M2776" s="201">
        <v>427.19421835962959</v>
      </c>
      <c r="N2776" s="201">
        <v>41.094000000000001</v>
      </c>
      <c r="O2776" s="292">
        <v>41.094000000000001</v>
      </c>
      <c r="P2776" s="292">
        <v>427.19421835962959</v>
      </c>
      <c r="Q2776" s="292">
        <v>-6.1784011717283507</v>
      </c>
      <c r="R2776" s="289">
        <v>421.33428448178626</v>
      </c>
      <c r="S2776" s="289">
        <v>421.43428448178628</v>
      </c>
      <c r="T2776" s="289"/>
      <c r="U2776" s="170">
        <v>352.85565461538641</v>
      </c>
      <c r="V2776" s="289"/>
      <c r="W2776" s="289"/>
      <c r="X2776" s="287"/>
      <c r="Y2776" s="287"/>
      <c r="Z2776" s="287"/>
      <c r="AA2776" s="288"/>
      <c r="AB2776" s="288"/>
      <c r="AC2776" s="287"/>
      <c r="AD2776" s="287"/>
      <c r="AE2776" s="287"/>
      <c r="AF2776" s="287"/>
      <c r="AG2776" s="287"/>
      <c r="AH2776" s="287"/>
      <c r="AI2776" s="287"/>
      <c r="AJ2776" s="287"/>
      <c r="AK2776" s="287"/>
      <c r="AL2776" s="287"/>
      <c r="AM2776" s="287"/>
      <c r="AN2776" s="287"/>
      <c r="AO2776" s="287"/>
    </row>
    <row r="2777" spans="1:41" x14ac:dyDescent="0.25">
      <c r="A2777" s="287"/>
      <c r="B2777" s="287"/>
      <c r="C2777" s="287"/>
      <c r="D2777" s="297"/>
      <c r="E2777" s="296" t="s">
        <v>619</v>
      </c>
      <c r="F2777" s="295"/>
      <c r="G2777" s="288"/>
      <c r="H2777" s="294"/>
      <c r="I2777" s="298"/>
      <c r="J2777" s="293"/>
      <c r="K2777" s="289">
        <v>0.19472</v>
      </c>
      <c r="L2777" s="201">
        <v>-6.2757611717283508</v>
      </c>
      <c r="M2777" s="201">
        <v>427.19421835962959</v>
      </c>
      <c r="N2777" s="201">
        <v>41.094000000000001</v>
      </c>
      <c r="O2777" s="292">
        <v>41.094000000000001</v>
      </c>
      <c r="P2777" s="292">
        <v>427.19421835962959</v>
      </c>
      <c r="Q2777" s="292">
        <v>-6.3731211717283509</v>
      </c>
      <c r="R2777" s="289">
        <v>421.53164448178632</v>
      </c>
      <c r="S2777" s="289">
        <v>421.6290044817863</v>
      </c>
      <c r="T2777" s="289"/>
      <c r="U2777" s="170">
        <v>353.05301461538647</v>
      </c>
      <c r="V2777" s="289"/>
      <c r="W2777" s="289"/>
      <c r="X2777" s="287"/>
      <c r="Y2777" s="287"/>
      <c r="Z2777" s="287"/>
      <c r="AA2777" s="288"/>
      <c r="AB2777" s="288"/>
      <c r="AC2777" s="287"/>
      <c r="AD2777" s="287"/>
      <c r="AE2777" s="287"/>
      <c r="AF2777" s="287"/>
      <c r="AG2777" s="287"/>
      <c r="AH2777" s="287"/>
      <c r="AI2777" s="287"/>
      <c r="AJ2777" s="287"/>
      <c r="AK2777" s="287"/>
      <c r="AL2777" s="287"/>
      <c r="AM2777" s="287"/>
      <c r="AN2777" s="287"/>
      <c r="AO2777" s="287"/>
    </row>
    <row r="2778" spans="1:41" x14ac:dyDescent="0.25">
      <c r="A2778" s="287" t="s">
        <v>2291</v>
      </c>
      <c r="B2778" s="287" t="s">
        <v>2315</v>
      </c>
      <c r="C2778" s="287" t="s">
        <v>111</v>
      </c>
      <c r="D2778" s="297">
        <v>4216</v>
      </c>
      <c r="E2778" s="296" t="s">
        <v>720</v>
      </c>
      <c r="F2778" s="288" t="s">
        <v>4287</v>
      </c>
      <c r="G2778" s="295" t="s">
        <v>1951</v>
      </c>
      <c r="H2778" s="294">
        <v>47.5</v>
      </c>
      <c r="I2778" s="292"/>
      <c r="J2778" s="293"/>
      <c r="K2778" s="289">
        <v>0</v>
      </c>
      <c r="L2778" s="201">
        <v>-6.3731211717283509</v>
      </c>
      <c r="M2778" s="201">
        <v>427.19421835962959</v>
      </c>
      <c r="N2778" s="201">
        <v>41.094000000000001</v>
      </c>
      <c r="O2778" s="292">
        <v>41.094000000000001</v>
      </c>
      <c r="P2778" s="292">
        <v>427.19421835962959</v>
      </c>
      <c r="Q2778" s="292">
        <v>-6.3731211717283509</v>
      </c>
      <c r="R2778" s="289">
        <v>421.6290044817863</v>
      </c>
      <c r="S2778" s="289">
        <v>421.6290044817863</v>
      </c>
      <c r="T2778" s="289"/>
      <c r="U2778" s="170">
        <v>353.15037461538645</v>
      </c>
      <c r="V2778" s="289"/>
      <c r="W2778" s="289"/>
      <c r="X2778" s="287"/>
      <c r="Y2778" s="287"/>
      <c r="Z2778" s="287"/>
      <c r="AA2778" s="288"/>
      <c r="AB2778" s="288"/>
      <c r="AC2778" s="287"/>
      <c r="AD2778" s="287"/>
      <c r="AE2778" s="287"/>
      <c r="AF2778" s="287"/>
      <c r="AG2778" s="287"/>
      <c r="AH2778" s="287"/>
      <c r="AI2778" s="287"/>
      <c r="AJ2778" s="287"/>
      <c r="AK2778" s="287"/>
      <c r="AL2778" s="287"/>
      <c r="AM2778" s="287"/>
      <c r="AN2778" s="287"/>
      <c r="AO2778" s="287"/>
    </row>
    <row r="2779" spans="1:41" x14ac:dyDescent="0.25">
      <c r="A2779" s="287"/>
      <c r="B2779" s="287"/>
      <c r="C2779" s="287"/>
      <c r="D2779" s="297"/>
      <c r="E2779" s="296"/>
      <c r="F2779" s="295"/>
      <c r="G2779" s="288"/>
      <c r="H2779" s="294"/>
      <c r="I2779" s="225"/>
      <c r="J2779" s="293"/>
      <c r="K2779" s="289">
        <v>5.5279999999999996E-2</v>
      </c>
      <c r="L2779" s="201">
        <v>-6.4007611717283508</v>
      </c>
      <c r="M2779" s="201">
        <v>427.19421835962959</v>
      </c>
      <c r="N2779" s="201">
        <v>41.094000000000001</v>
      </c>
      <c r="O2779" s="292">
        <v>41.094000000000001</v>
      </c>
      <c r="P2779" s="292">
        <v>427.19421835962959</v>
      </c>
      <c r="Q2779" s="292">
        <v>-6.4284011717283507</v>
      </c>
      <c r="R2779" s="289">
        <v>421.65664448178626</v>
      </c>
      <c r="S2779" s="289">
        <v>421.68428448178628</v>
      </c>
      <c r="T2779" s="289"/>
      <c r="U2779" s="170">
        <v>353.17801461538642</v>
      </c>
      <c r="V2779" s="289"/>
      <c r="W2779" s="289"/>
      <c r="X2779" s="287"/>
      <c r="Y2779" s="287"/>
      <c r="Z2779" s="287"/>
      <c r="AA2779" s="288"/>
      <c r="AB2779" s="288"/>
      <c r="AC2779" s="287"/>
      <c r="AD2779" s="287"/>
      <c r="AE2779" s="287"/>
      <c r="AF2779" s="287"/>
      <c r="AG2779" s="287"/>
      <c r="AH2779" s="287"/>
      <c r="AI2779" s="287"/>
      <c r="AJ2779" s="287"/>
      <c r="AK2779" s="287"/>
      <c r="AL2779" s="287"/>
      <c r="AM2779" s="287"/>
      <c r="AN2779" s="287"/>
      <c r="AO2779" s="287"/>
    </row>
    <row r="2780" spans="1:41" x14ac:dyDescent="0.25">
      <c r="A2780" s="287" t="s">
        <v>2291</v>
      </c>
      <c r="B2780" s="287" t="s">
        <v>2315</v>
      </c>
      <c r="C2780" s="287" t="s">
        <v>1947</v>
      </c>
      <c r="D2780" s="297">
        <v>4218</v>
      </c>
      <c r="E2780" s="296" t="s">
        <v>2313</v>
      </c>
      <c r="F2780" s="295" t="s">
        <v>1982</v>
      </c>
      <c r="G2780" s="291" t="s">
        <v>1944</v>
      </c>
      <c r="H2780" s="294">
        <v>50</v>
      </c>
      <c r="I2780" s="292"/>
      <c r="J2780" s="270"/>
      <c r="K2780" s="201">
        <v>0.25</v>
      </c>
      <c r="L2780" s="201">
        <v>-6.5534011717283507</v>
      </c>
      <c r="M2780" s="201">
        <v>427.19421835962959</v>
      </c>
      <c r="N2780" s="201">
        <v>41.094000000000001</v>
      </c>
      <c r="O2780" s="292">
        <v>41.094000000000001</v>
      </c>
      <c r="P2780" s="292">
        <v>427.19421835962959</v>
      </c>
      <c r="Q2780" s="292">
        <v>-6.6784011717283507</v>
      </c>
      <c r="R2780" s="289">
        <v>421.80928448178628</v>
      </c>
      <c r="S2780" s="289">
        <v>421.93428448178628</v>
      </c>
      <c r="T2780" s="289"/>
      <c r="U2780" s="170">
        <v>353.33065461538644</v>
      </c>
      <c r="V2780" s="289"/>
      <c r="W2780" s="289"/>
      <c r="X2780" s="287"/>
      <c r="Y2780" s="287"/>
      <c r="Z2780" s="287"/>
      <c r="AA2780" s="288"/>
      <c r="AB2780" s="288"/>
      <c r="AC2780" s="287"/>
      <c r="AD2780" s="287"/>
      <c r="AE2780" s="287"/>
      <c r="AF2780" s="287"/>
      <c r="AG2780" s="287"/>
      <c r="AH2780" s="287"/>
      <c r="AI2780" s="287"/>
      <c r="AJ2780" s="287"/>
      <c r="AK2780" s="287"/>
      <c r="AL2780" s="287"/>
      <c r="AM2780" s="287"/>
      <c r="AN2780" s="287"/>
      <c r="AO2780" s="287"/>
    </row>
    <row r="2781" spans="1:41" x14ac:dyDescent="0.25">
      <c r="A2781" s="250"/>
      <c r="B2781" s="250"/>
      <c r="C2781" s="250"/>
      <c r="D2781" s="250"/>
      <c r="E2781" s="250"/>
      <c r="F2781" s="250"/>
      <c r="G2781" s="250"/>
      <c r="H2781" s="250"/>
      <c r="I2781" s="287"/>
      <c r="J2781" s="250"/>
      <c r="K2781" s="201">
        <v>0</v>
      </c>
      <c r="L2781" s="201">
        <v>-6.6784011717283507</v>
      </c>
      <c r="M2781" s="201">
        <v>427.19421835962959</v>
      </c>
      <c r="N2781" s="201">
        <v>41.094000000000001</v>
      </c>
      <c r="O2781" s="292">
        <v>41.094000000000001</v>
      </c>
      <c r="P2781" s="292">
        <v>427.19421835962959</v>
      </c>
      <c r="Q2781" s="292">
        <v>-6.6784011717283507</v>
      </c>
      <c r="R2781" s="289">
        <v>421.93428448178628</v>
      </c>
      <c r="S2781" s="289">
        <v>421.93428448178628</v>
      </c>
      <c r="T2781" s="292" t="s">
        <v>2312</v>
      </c>
      <c r="U2781" s="170">
        <v>353.45565461538644</v>
      </c>
      <c r="V2781" s="289"/>
      <c r="W2781" s="289"/>
      <c r="X2781" s="287"/>
      <c r="Y2781" s="287"/>
      <c r="Z2781" s="287"/>
      <c r="AA2781" s="288"/>
      <c r="AB2781" s="288"/>
      <c r="AC2781" s="287"/>
      <c r="AD2781" s="287"/>
      <c r="AE2781" s="287"/>
      <c r="AF2781" s="287"/>
      <c r="AG2781" s="287"/>
      <c r="AH2781" s="287"/>
      <c r="AI2781" s="287"/>
      <c r="AJ2781" s="287"/>
      <c r="AK2781" s="287"/>
      <c r="AL2781" s="287"/>
      <c r="AM2781" s="287"/>
      <c r="AN2781" s="287"/>
      <c r="AO2781" s="287"/>
    </row>
    <row r="2782" spans="1:41" x14ac:dyDescent="0.25">
      <c r="A2782" s="223"/>
      <c r="B2782" s="223"/>
      <c r="C2782" s="223"/>
      <c r="D2782" s="331"/>
      <c r="E2782" s="223" t="s">
        <v>619</v>
      </c>
      <c r="F2782" s="224"/>
      <c r="G2782" s="224" t="s">
        <v>4389</v>
      </c>
      <c r="H2782" s="271">
        <v>40</v>
      </c>
      <c r="I2782" s="292"/>
      <c r="J2782" s="270"/>
      <c r="K2782" s="201">
        <v>0.287771</v>
      </c>
      <c r="L2782" s="201">
        <v>-6.8222866717283512</v>
      </c>
      <c r="M2782" s="201">
        <v>427.19421835962959</v>
      </c>
      <c r="N2782" s="201">
        <v>41.094000000000001</v>
      </c>
      <c r="O2782" s="292">
        <v>41.094000000000001</v>
      </c>
      <c r="P2782" s="292">
        <v>427.19421835962959</v>
      </c>
      <c r="Q2782" s="292">
        <v>-6.9661721717283509</v>
      </c>
      <c r="R2782" s="289">
        <v>422.07816998178629</v>
      </c>
      <c r="S2782" s="289">
        <v>422.2220554817863</v>
      </c>
      <c r="T2782" s="289"/>
      <c r="U2782" s="170">
        <v>353.59954011538645</v>
      </c>
      <c r="V2782" s="289"/>
      <c r="W2782" s="289"/>
      <c r="X2782" s="287"/>
      <c r="Y2782" s="287"/>
      <c r="Z2782" s="287"/>
      <c r="AA2782" s="288"/>
      <c r="AB2782" s="288"/>
      <c r="AC2782" s="287"/>
      <c r="AD2782" s="287"/>
      <c r="AE2782" s="287"/>
      <c r="AF2782" s="287"/>
      <c r="AG2782" s="287"/>
      <c r="AH2782" s="287"/>
      <c r="AI2782" s="287"/>
      <c r="AJ2782" s="287"/>
      <c r="AK2782" s="287"/>
      <c r="AL2782" s="287"/>
      <c r="AM2782" s="287"/>
      <c r="AN2782" s="287"/>
      <c r="AO2782" s="287"/>
    </row>
    <row r="2783" spans="1:41" x14ac:dyDescent="0.25">
      <c r="A2783" s="223" t="s">
        <v>2291</v>
      </c>
      <c r="B2783" s="223" t="s">
        <v>2315</v>
      </c>
      <c r="C2783" s="223" t="s">
        <v>1509</v>
      </c>
      <c r="D2783" s="272">
        <v>4221</v>
      </c>
      <c r="E2783" s="223" t="s">
        <v>3817</v>
      </c>
      <c r="F2783" s="224" t="s">
        <v>4302</v>
      </c>
      <c r="G2783" s="224" t="s">
        <v>4383</v>
      </c>
      <c r="H2783" s="271"/>
      <c r="I2783" s="298"/>
      <c r="J2783" s="270"/>
      <c r="K2783" s="201">
        <v>0</v>
      </c>
      <c r="L2783" s="201">
        <v>-6.9661721717283509</v>
      </c>
      <c r="M2783" s="201">
        <v>427.19421835962959</v>
      </c>
      <c r="N2783" s="201">
        <v>41.094000000000001</v>
      </c>
      <c r="O2783" s="292">
        <v>41.094000000000001</v>
      </c>
      <c r="P2783" s="292">
        <v>427.19421835962959</v>
      </c>
      <c r="Q2783" s="292">
        <v>-6.9661721717283509</v>
      </c>
      <c r="R2783" s="289">
        <v>422.2220554817863</v>
      </c>
      <c r="S2783" s="289">
        <v>422.2220554817863</v>
      </c>
      <c r="T2783" s="289"/>
      <c r="U2783" s="170">
        <v>353.74342561538646</v>
      </c>
      <c r="V2783" s="289"/>
      <c r="W2783" s="289"/>
      <c r="X2783" s="287"/>
      <c r="Y2783" s="287"/>
      <c r="Z2783" s="287"/>
      <c r="AA2783" s="288"/>
      <c r="AB2783" s="288"/>
      <c r="AC2783" s="287"/>
      <c r="AD2783" s="287"/>
      <c r="AE2783" s="287"/>
      <c r="AF2783" s="287"/>
      <c r="AG2783" s="287"/>
      <c r="AH2783" s="287"/>
      <c r="AI2783" s="287"/>
      <c r="AJ2783" s="287"/>
      <c r="AK2783" s="287"/>
      <c r="AL2783" s="287"/>
      <c r="AM2783" s="287"/>
      <c r="AN2783" s="287"/>
      <c r="AO2783" s="287"/>
    </row>
    <row r="2784" spans="1:41" x14ac:dyDescent="0.25">
      <c r="A2784" s="223" t="s">
        <v>2291</v>
      </c>
      <c r="B2784" s="223" t="s">
        <v>2315</v>
      </c>
      <c r="C2784" s="223" t="s">
        <v>2152</v>
      </c>
      <c r="D2784" s="272">
        <v>4222</v>
      </c>
      <c r="E2784" s="223" t="s">
        <v>4423</v>
      </c>
      <c r="F2784" s="224" t="s">
        <v>2150</v>
      </c>
      <c r="G2784" s="224" t="s">
        <v>2149</v>
      </c>
      <c r="H2784" s="271"/>
      <c r="I2784" s="225"/>
      <c r="J2784" s="270"/>
      <c r="K2784" s="201">
        <v>0</v>
      </c>
      <c r="L2784" s="201">
        <v>-6.9661721717283509</v>
      </c>
      <c r="M2784" s="201">
        <v>427.19421835962959</v>
      </c>
      <c r="N2784" s="201">
        <v>41.094000000000001</v>
      </c>
      <c r="O2784" s="292">
        <v>41.094000000000001</v>
      </c>
      <c r="P2784" s="292">
        <v>427.19421835962959</v>
      </c>
      <c r="Q2784" s="292">
        <v>-6.9661721717283509</v>
      </c>
      <c r="R2784" s="289">
        <v>422.2220554817863</v>
      </c>
      <c r="S2784" s="289">
        <v>422.2220554817863</v>
      </c>
      <c r="T2784" s="289"/>
      <c r="U2784" s="170">
        <v>353.74342561538646</v>
      </c>
      <c r="V2784" s="289"/>
      <c r="W2784" s="289"/>
      <c r="X2784" s="287"/>
      <c r="Y2784" s="287"/>
      <c r="Z2784" s="287"/>
      <c r="AA2784" s="288"/>
      <c r="AB2784" s="288"/>
      <c r="AC2784" s="287"/>
      <c r="AD2784" s="287"/>
      <c r="AE2784" s="287"/>
      <c r="AF2784" s="287"/>
      <c r="AG2784" s="287"/>
      <c r="AH2784" s="287"/>
      <c r="AI2784" s="287"/>
      <c r="AJ2784" s="287"/>
      <c r="AK2784" s="287"/>
      <c r="AL2784" s="287"/>
      <c r="AM2784" s="287"/>
      <c r="AN2784" s="287"/>
      <c r="AO2784" s="287"/>
    </row>
    <row r="2785" spans="1:41" x14ac:dyDescent="0.25">
      <c r="A2785" s="606" t="s">
        <v>2291</v>
      </c>
      <c r="B2785" s="606" t="s">
        <v>2315</v>
      </c>
      <c r="C2785" s="606" t="s">
        <v>1973</v>
      </c>
      <c r="D2785" s="607">
        <v>4222</v>
      </c>
      <c r="E2785" s="606" t="s">
        <v>4424</v>
      </c>
      <c r="F2785" s="605" t="s">
        <v>4272</v>
      </c>
      <c r="G2785" s="605" t="s">
        <v>3482</v>
      </c>
      <c r="H2785" s="271"/>
      <c r="I2785" s="225"/>
      <c r="J2785" s="270"/>
      <c r="K2785" s="201">
        <v>0</v>
      </c>
      <c r="L2785" s="201">
        <v>-6.9661721717283509</v>
      </c>
      <c r="M2785" s="201">
        <v>427.19421835962959</v>
      </c>
      <c r="N2785" s="201">
        <v>41.094000000000001</v>
      </c>
      <c r="O2785" s="292">
        <v>41.094000000000001</v>
      </c>
      <c r="P2785" s="292">
        <v>427.19421835962959</v>
      </c>
      <c r="Q2785" s="292">
        <v>-6.9661721717283509</v>
      </c>
      <c r="R2785" s="289">
        <v>422.2220554817863</v>
      </c>
      <c r="S2785" s="289">
        <v>422.2220554817863</v>
      </c>
      <c r="T2785" s="289"/>
      <c r="U2785" s="170">
        <v>353.74342561538646</v>
      </c>
      <c r="V2785" s="289"/>
      <c r="W2785" s="289"/>
      <c r="X2785" s="287"/>
      <c r="Y2785" s="287"/>
      <c r="Z2785" s="287"/>
      <c r="AA2785" s="288"/>
      <c r="AB2785" s="288"/>
      <c r="AC2785" s="287"/>
      <c r="AD2785" s="287"/>
      <c r="AE2785" s="287"/>
      <c r="AF2785" s="287"/>
      <c r="AG2785" s="287"/>
      <c r="AH2785" s="287"/>
      <c r="AI2785" s="287"/>
      <c r="AJ2785" s="287"/>
      <c r="AK2785" s="287"/>
      <c r="AL2785" s="287"/>
      <c r="AM2785" s="287"/>
      <c r="AN2785" s="287"/>
      <c r="AO2785" s="287"/>
    </row>
    <row r="2786" spans="1:41" x14ac:dyDescent="0.25">
      <c r="A2786" s="223"/>
      <c r="B2786" s="223"/>
      <c r="C2786" s="223"/>
      <c r="D2786" s="331"/>
      <c r="E2786" s="223" t="s">
        <v>619</v>
      </c>
      <c r="F2786" s="224"/>
      <c r="G2786" s="224" t="s">
        <v>2100</v>
      </c>
      <c r="H2786" s="271"/>
      <c r="I2786" s="292"/>
      <c r="J2786" s="270"/>
      <c r="K2786" s="201">
        <v>0</v>
      </c>
      <c r="L2786" s="201">
        <v>-6.9661721717283509</v>
      </c>
      <c r="M2786" s="201">
        <v>427.19421835962959</v>
      </c>
      <c r="N2786" s="201">
        <v>41.094000000000001</v>
      </c>
      <c r="O2786" s="292">
        <v>41.094000000000001</v>
      </c>
      <c r="P2786" s="292">
        <v>427.19421835962959</v>
      </c>
      <c r="Q2786" s="292">
        <v>-6.9661721717283509</v>
      </c>
      <c r="R2786" s="289">
        <v>422.2220554817863</v>
      </c>
      <c r="S2786" s="289">
        <v>422.2220554817863</v>
      </c>
      <c r="T2786" s="289"/>
      <c r="U2786" s="170">
        <v>353.74342561538646</v>
      </c>
      <c r="V2786" s="289"/>
      <c r="W2786" s="289"/>
      <c r="X2786" s="287"/>
      <c r="Y2786" s="287"/>
      <c r="Z2786" s="287"/>
      <c r="AA2786" s="288"/>
      <c r="AB2786" s="288"/>
      <c r="AC2786" s="287"/>
      <c r="AD2786" s="287"/>
      <c r="AE2786" s="287"/>
      <c r="AF2786" s="287"/>
      <c r="AG2786" s="287"/>
      <c r="AH2786" s="287"/>
      <c r="AI2786" s="287"/>
      <c r="AJ2786" s="287"/>
      <c r="AK2786" s="287"/>
      <c r="AL2786" s="287"/>
      <c r="AM2786" s="287"/>
      <c r="AN2786" s="287"/>
      <c r="AO2786" s="309"/>
    </row>
    <row r="2787" spans="1:41" x14ac:dyDescent="0.25">
      <c r="A2787" s="223" t="s">
        <v>2291</v>
      </c>
      <c r="B2787" s="223" t="s">
        <v>2315</v>
      </c>
      <c r="C2787" s="223" t="s">
        <v>1990</v>
      </c>
      <c r="D2787" s="272">
        <v>4222</v>
      </c>
      <c r="E2787" s="223" t="s">
        <v>4425</v>
      </c>
      <c r="F2787" s="224" t="s">
        <v>1988</v>
      </c>
      <c r="G2787" s="224" t="s">
        <v>1987</v>
      </c>
      <c r="H2787" s="271"/>
      <c r="I2787" s="292"/>
      <c r="J2787" s="270"/>
      <c r="K2787" s="201">
        <v>0</v>
      </c>
      <c r="L2787" s="201">
        <v>-6.9661721717283509</v>
      </c>
      <c r="M2787" s="201">
        <v>427.19421835962959</v>
      </c>
      <c r="N2787" s="201">
        <v>41.094000000000001</v>
      </c>
      <c r="O2787" s="292">
        <v>41.094000000000001</v>
      </c>
      <c r="P2787" s="292">
        <v>427.19421835962959</v>
      </c>
      <c r="Q2787" s="292">
        <v>-6.9661721717283509</v>
      </c>
      <c r="R2787" s="289">
        <v>422.2220554817863</v>
      </c>
      <c r="S2787" s="289">
        <v>422.2220554817863</v>
      </c>
      <c r="T2787" s="289"/>
      <c r="U2787" s="170">
        <v>353.74342561538646</v>
      </c>
      <c r="V2787" s="305"/>
      <c r="W2787" s="305"/>
      <c r="X2787" s="309"/>
      <c r="Y2787" s="309"/>
      <c r="Z2787" s="309"/>
      <c r="AA2787" s="299"/>
      <c r="AB2787" s="299"/>
      <c r="AC2787" s="309"/>
      <c r="AD2787" s="309"/>
      <c r="AE2787" s="309"/>
      <c r="AF2787" s="309"/>
      <c r="AG2787" s="309"/>
      <c r="AH2787" s="309"/>
      <c r="AI2787" s="309"/>
      <c r="AJ2787" s="309"/>
      <c r="AK2787" s="309"/>
      <c r="AL2787" s="309"/>
      <c r="AM2787" s="309"/>
      <c r="AN2787" s="309"/>
      <c r="AO2787" s="287"/>
    </row>
    <row r="2788" spans="1:41" x14ac:dyDescent="0.25">
      <c r="A2788" s="223"/>
      <c r="B2788" s="223"/>
      <c r="C2788" s="223"/>
      <c r="D2788" s="331"/>
      <c r="E2788" s="223" t="s">
        <v>619</v>
      </c>
      <c r="F2788" s="224"/>
      <c r="G2788" s="224" t="s">
        <v>1962</v>
      </c>
      <c r="H2788" s="271">
        <v>40</v>
      </c>
      <c r="I2788" s="292"/>
      <c r="J2788" s="270"/>
      <c r="K2788" s="201">
        <v>0.212229</v>
      </c>
      <c r="L2788" s="201">
        <v>-7.0722866717283512</v>
      </c>
      <c r="M2788" s="201">
        <v>427.19421835962959</v>
      </c>
      <c r="N2788" s="201">
        <v>41.094000000000001</v>
      </c>
      <c r="O2788" s="292">
        <v>41.094000000000001</v>
      </c>
      <c r="P2788" s="292">
        <v>427.19421835962959</v>
      </c>
      <c r="Q2788" s="292">
        <v>-7.1784011717283507</v>
      </c>
      <c r="R2788" s="289">
        <v>422.32816998178629</v>
      </c>
      <c r="S2788" s="289">
        <v>422.43428448178628</v>
      </c>
      <c r="T2788" s="289"/>
      <c r="U2788" s="170">
        <v>353.84954011538645</v>
      </c>
      <c r="V2788" s="289"/>
      <c r="W2788" s="289"/>
      <c r="X2788" s="287"/>
      <c r="Y2788" s="287"/>
      <c r="Z2788" s="287"/>
      <c r="AA2788" s="288"/>
      <c r="AB2788" s="288"/>
      <c r="AC2788" s="287"/>
      <c r="AD2788" s="287"/>
      <c r="AE2788" s="287"/>
      <c r="AF2788" s="287"/>
      <c r="AG2788" s="287"/>
      <c r="AH2788" s="287"/>
      <c r="AI2788" s="287"/>
      <c r="AJ2788" s="287"/>
      <c r="AK2788" s="287"/>
      <c r="AL2788" s="287"/>
      <c r="AM2788" s="287"/>
      <c r="AN2788" s="287"/>
      <c r="AO2788" s="287"/>
    </row>
    <row r="2789" spans="1:41" x14ac:dyDescent="0.25">
      <c r="A2789" s="287" t="s">
        <v>2291</v>
      </c>
      <c r="B2789" s="287" t="s">
        <v>2315</v>
      </c>
      <c r="C2789" s="287" t="s">
        <v>1956</v>
      </c>
      <c r="D2789" s="297">
        <v>4226</v>
      </c>
      <c r="E2789" s="296" t="s">
        <v>2309</v>
      </c>
      <c r="F2789" s="295" t="s">
        <v>1982</v>
      </c>
      <c r="G2789" s="291" t="s">
        <v>1953</v>
      </c>
      <c r="H2789" s="294">
        <v>50</v>
      </c>
      <c r="I2789" s="292"/>
      <c r="J2789" s="270"/>
      <c r="K2789" s="201">
        <v>0.25</v>
      </c>
      <c r="L2789" s="201">
        <v>-7.3034011717283507</v>
      </c>
      <c r="M2789" s="201">
        <v>427.19421835962959</v>
      </c>
      <c r="N2789" s="201">
        <v>41.094000000000001</v>
      </c>
      <c r="O2789" s="292">
        <v>41.094000000000001</v>
      </c>
      <c r="P2789" s="292">
        <v>427.19421835962959</v>
      </c>
      <c r="Q2789" s="292">
        <v>-7.4284011717283507</v>
      </c>
      <c r="R2789" s="289">
        <v>422.55928448178628</v>
      </c>
      <c r="S2789" s="289">
        <v>422.68428448178628</v>
      </c>
      <c r="T2789" s="289"/>
      <c r="U2789" s="170">
        <v>354.08065461538644</v>
      </c>
      <c r="V2789" s="289"/>
      <c r="W2789" s="289"/>
      <c r="X2789" s="287"/>
      <c r="Y2789" s="287"/>
      <c r="Z2789" s="287"/>
      <c r="AA2789" s="288"/>
      <c r="AB2789" s="288"/>
      <c r="AC2789" s="287"/>
      <c r="AD2789" s="287"/>
      <c r="AE2789" s="287"/>
      <c r="AF2789" s="287"/>
      <c r="AG2789" s="287"/>
      <c r="AH2789" s="287"/>
      <c r="AI2789" s="287"/>
      <c r="AJ2789" s="287"/>
      <c r="AK2789" s="287"/>
      <c r="AL2789" s="287"/>
      <c r="AM2789" s="287"/>
      <c r="AN2789" s="287"/>
      <c r="AO2789" s="287"/>
    </row>
    <row r="2790" spans="1:41" x14ac:dyDescent="0.25">
      <c r="A2790" s="287"/>
      <c r="B2790" s="287"/>
      <c r="C2790" s="287"/>
      <c r="D2790" s="297"/>
      <c r="E2790" s="296"/>
      <c r="F2790" s="295"/>
      <c r="G2790" s="291"/>
      <c r="H2790" s="294"/>
      <c r="I2790" s="292"/>
      <c r="J2790" s="270"/>
      <c r="K2790" s="201">
        <v>2.5922939999999999</v>
      </c>
      <c r="L2790" s="201">
        <v>-8.7245481717283511</v>
      </c>
      <c r="M2790" s="201">
        <v>427.19421835962959</v>
      </c>
      <c r="N2790" s="201">
        <v>41.094000000000001</v>
      </c>
      <c r="O2790" s="292">
        <v>41.094000000000001</v>
      </c>
      <c r="P2790" s="292">
        <v>427.19421835962959</v>
      </c>
      <c r="Q2790" s="292">
        <v>-10.020695171728351</v>
      </c>
      <c r="R2790" s="289">
        <v>423.98043148178624</v>
      </c>
      <c r="S2790" s="289">
        <v>425.27657848178626</v>
      </c>
      <c r="T2790" s="289"/>
      <c r="U2790" s="170">
        <v>355.5018016153864</v>
      </c>
      <c r="V2790" s="289"/>
      <c r="W2790" s="289"/>
      <c r="X2790" s="287"/>
      <c r="Y2790" s="287"/>
      <c r="Z2790" s="287"/>
      <c r="AA2790" s="288"/>
      <c r="AB2790" s="288"/>
      <c r="AC2790" s="287"/>
      <c r="AD2790" s="287"/>
      <c r="AE2790" s="287"/>
      <c r="AF2790" s="287"/>
      <c r="AG2790" s="287"/>
      <c r="AH2790" s="287"/>
      <c r="AI2790" s="287"/>
      <c r="AJ2790" s="287"/>
      <c r="AK2790" s="287"/>
      <c r="AL2790" s="287"/>
      <c r="AM2790" s="287"/>
      <c r="AN2790" s="287"/>
      <c r="AO2790" s="287"/>
    </row>
    <row r="2791" spans="1:41" x14ac:dyDescent="0.25">
      <c r="A2791" s="606" t="s">
        <v>2291</v>
      </c>
      <c r="B2791" s="606" t="s">
        <v>2315</v>
      </c>
      <c r="C2791" s="606" t="s">
        <v>3335</v>
      </c>
      <c r="D2791" s="607">
        <v>4253</v>
      </c>
      <c r="E2791" s="606" t="s">
        <v>4154</v>
      </c>
      <c r="F2791" s="605" t="s">
        <v>4369</v>
      </c>
      <c r="G2791" s="605" t="s">
        <v>4286</v>
      </c>
      <c r="H2791" s="294"/>
      <c r="I2791" s="305"/>
      <c r="J2791" s="329"/>
      <c r="K2791" s="201">
        <v>0</v>
      </c>
      <c r="L2791" s="201">
        <v>-10.020695171728351</v>
      </c>
      <c r="M2791" s="201">
        <v>427.19421835962959</v>
      </c>
      <c r="N2791" s="201">
        <v>41.094000000000001</v>
      </c>
      <c r="O2791" s="292">
        <v>41.094000000000001</v>
      </c>
      <c r="P2791" s="292">
        <v>427.19421835962959</v>
      </c>
      <c r="Q2791" s="292">
        <v>-10.020695171728351</v>
      </c>
      <c r="R2791" s="289">
        <v>425.27657848178626</v>
      </c>
      <c r="S2791" s="289">
        <v>425.27657848178626</v>
      </c>
      <c r="T2791" s="289" t="s">
        <v>2305</v>
      </c>
      <c r="U2791" s="170">
        <v>356.79794861538642</v>
      </c>
      <c r="V2791" s="287"/>
      <c r="W2791" s="287"/>
      <c r="X2791" s="287"/>
      <c r="Y2791" s="287"/>
      <c r="Z2791" s="287"/>
      <c r="AA2791" s="288"/>
      <c r="AB2791" s="288"/>
      <c r="AC2791" s="287"/>
      <c r="AD2791" s="287"/>
      <c r="AE2791" s="287"/>
      <c r="AF2791" s="287"/>
      <c r="AG2791" s="287"/>
      <c r="AH2791" s="287"/>
      <c r="AI2791" s="287"/>
      <c r="AJ2791" s="287"/>
      <c r="AK2791" s="287"/>
      <c r="AL2791" s="287"/>
      <c r="AM2791" s="287"/>
      <c r="AN2791" s="287"/>
      <c r="AO2791" s="287"/>
    </row>
    <row r="2792" spans="1:41" x14ac:dyDescent="0.25">
      <c r="A2792" s="296"/>
      <c r="B2792" s="296"/>
      <c r="C2792" s="296"/>
      <c r="D2792" s="297"/>
      <c r="E2792" s="296"/>
      <c r="F2792" s="295"/>
      <c r="G2792" s="295"/>
      <c r="H2792" s="294"/>
      <c r="I2792" s="292"/>
      <c r="J2792" s="270"/>
      <c r="K2792" s="225">
        <v>2.3777059999999999</v>
      </c>
      <c r="L2792" s="201">
        <v>-11.20954817172835</v>
      </c>
      <c r="M2792" s="201">
        <v>427.19421835962959</v>
      </c>
      <c r="N2792" s="201">
        <v>41.094000000000001</v>
      </c>
      <c r="O2792" s="292">
        <v>41.094000000000001</v>
      </c>
      <c r="P2792" s="292">
        <v>427.19421835962959</v>
      </c>
      <c r="Q2792" s="292">
        <v>-12.39840117172835</v>
      </c>
      <c r="R2792" s="289">
        <v>426.46543148178625</v>
      </c>
      <c r="S2792" s="289">
        <v>427.65428448178625</v>
      </c>
      <c r="T2792" s="289"/>
      <c r="U2792" s="170">
        <v>357.98680161538641</v>
      </c>
      <c r="V2792" s="289"/>
      <c r="W2792" s="289"/>
      <c r="X2792" s="287"/>
      <c r="Y2792" s="287"/>
      <c r="Z2792" s="287"/>
      <c r="AA2792" s="288"/>
      <c r="AB2792" s="288"/>
      <c r="AC2792" s="287"/>
      <c r="AD2792" s="287"/>
      <c r="AE2792" s="287"/>
      <c r="AF2792" s="287"/>
      <c r="AG2792" s="287"/>
      <c r="AH2792" s="287"/>
      <c r="AI2792" s="287"/>
      <c r="AJ2792" s="287"/>
      <c r="AK2792" s="287"/>
      <c r="AL2792" s="287"/>
      <c r="AM2792" s="287"/>
      <c r="AN2792" s="287"/>
      <c r="AO2792" s="287"/>
    </row>
    <row r="2793" spans="1:41" x14ac:dyDescent="0.25">
      <c r="A2793" s="296" t="s">
        <v>2291</v>
      </c>
      <c r="B2793" s="296" t="s">
        <v>2315</v>
      </c>
      <c r="C2793" s="296" t="s">
        <v>2304</v>
      </c>
      <c r="D2793" s="300">
        <v>4277</v>
      </c>
      <c r="E2793" s="296" t="s">
        <v>2303</v>
      </c>
      <c r="F2793" s="295" t="s">
        <v>2302</v>
      </c>
      <c r="G2793" s="295" t="s">
        <v>2301</v>
      </c>
      <c r="H2793" s="294" t="s">
        <v>2300</v>
      </c>
      <c r="I2793" s="292"/>
      <c r="J2793" s="270"/>
      <c r="K2793" s="225">
        <v>0</v>
      </c>
      <c r="L2793" s="201">
        <v>-12.39840117172835</v>
      </c>
      <c r="M2793" s="201">
        <v>427.19421835962959</v>
      </c>
      <c r="N2793" s="201">
        <v>41.094000000000001</v>
      </c>
      <c r="O2793" s="292">
        <v>41.094000000000001</v>
      </c>
      <c r="P2793" s="292">
        <v>427.19421835962959</v>
      </c>
      <c r="Q2793" s="292">
        <v>-12.39840117172835</v>
      </c>
      <c r="R2793" s="289">
        <v>427.65428448178625</v>
      </c>
      <c r="S2793" s="289">
        <v>427.65428448178625</v>
      </c>
      <c r="T2793" s="289"/>
      <c r="U2793" s="170">
        <v>359.17565461538641</v>
      </c>
      <c r="V2793" s="289"/>
      <c r="W2793" s="289"/>
      <c r="X2793" s="287"/>
      <c r="Y2793" s="287"/>
      <c r="Z2793" s="287"/>
      <c r="AA2793" s="288"/>
      <c r="AB2793" s="288"/>
      <c r="AC2793" s="287"/>
      <c r="AD2793" s="287"/>
      <c r="AE2793" s="287"/>
      <c r="AF2793" s="287"/>
      <c r="AG2793" s="287"/>
      <c r="AH2793" s="287"/>
      <c r="AI2793" s="287"/>
      <c r="AJ2793" s="287"/>
      <c r="AK2793" s="287"/>
      <c r="AL2793" s="287"/>
      <c r="AM2793" s="287"/>
      <c r="AN2793" s="287"/>
      <c r="AO2793" s="287"/>
    </row>
    <row r="2794" spans="1:41" x14ac:dyDescent="0.25">
      <c r="A2794" s="296" t="s">
        <v>2291</v>
      </c>
      <c r="B2794" s="296" t="s">
        <v>2315</v>
      </c>
      <c r="C2794" s="296" t="s">
        <v>1990</v>
      </c>
      <c r="D2794" s="300">
        <v>4277</v>
      </c>
      <c r="E2794" s="296" t="s">
        <v>2299</v>
      </c>
      <c r="F2794" s="295" t="s">
        <v>1988</v>
      </c>
      <c r="G2794" s="295" t="s">
        <v>1987</v>
      </c>
      <c r="H2794" s="294"/>
      <c r="I2794" s="292"/>
      <c r="J2794" s="270"/>
      <c r="K2794" s="225">
        <v>0</v>
      </c>
      <c r="L2794" s="201">
        <v>-12.39840117172835</v>
      </c>
      <c r="M2794" s="201">
        <v>427.19421835962959</v>
      </c>
      <c r="N2794" s="201">
        <v>41.094000000000001</v>
      </c>
      <c r="O2794" s="292">
        <v>41.094000000000001</v>
      </c>
      <c r="P2794" s="292">
        <v>427.19421835962959</v>
      </c>
      <c r="Q2794" s="292">
        <v>-12.39840117172835</v>
      </c>
      <c r="R2794" s="289">
        <v>427.65428448178625</v>
      </c>
      <c r="S2794" s="289">
        <v>427.65428448178625</v>
      </c>
      <c r="T2794" s="289"/>
      <c r="U2794" s="170">
        <v>359.17565461538641</v>
      </c>
      <c r="V2794" s="289"/>
      <c r="W2794" s="289"/>
      <c r="X2794" s="287"/>
      <c r="Y2794" s="287"/>
      <c r="Z2794" s="287"/>
      <c r="AA2794" s="288"/>
      <c r="AB2794" s="288"/>
      <c r="AC2794" s="287"/>
      <c r="AD2794" s="287"/>
      <c r="AE2794" s="287"/>
      <c r="AF2794" s="287"/>
      <c r="AG2794" s="287"/>
      <c r="AH2794" s="287"/>
      <c r="AI2794" s="287"/>
      <c r="AJ2794" s="287"/>
      <c r="AK2794" s="287"/>
      <c r="AL2794" s="287"/>
      <c r="AM2794" s="287"/>
      <c r="AN2794" s="287"/>
      <c r="AO2794" s="287"/>
    </row>
    <row r="2795" spans="1:41" x14ac:dyDescent="0.25">
      <c r="A2795" s="296" t="s">
        <v>2291</v>
      </c>
      <c r="B2795" s="296" t="s">
        <v>2315</v>
      </c>
      <c r="C2795" s="296" t="s">
        <v>1509</v>
      </c>
      <c r="D2795" s="297">
        <v>4277</v>
      </c>
      <c r="E2795" s="296" t="s">
        <v>3818</v>
      </c>
      <c r="F2795" s="295" t="s">
        <v>4302</v>
      </c>
      <c r="G2795" s="295" t="s">
        <v>4383</v>
      </c>
      <c r="H2795" s="294"/>
      <c r="I2795" s="292"/>
      <c r="J2795" s="270"/>
      <c r="K2795" s="225">
        <v>0.32182699999999997</v>
      </c>
      <c r="L2795" s="201">
        <v>-12.559314671728352</v>
      </c>
      <c r="M2795" s="201">
        <v>427.19421835962959</v>
      </c>
      <c r="N2795" s="201">
        <v>41.094000000000001</v>
      </c>
      <c r="O2795" s="292">
        <v>41.094000000000001</v>
      </c>
      <c r="P2795" s="292">
        <v>427.19421835962959</v>
      </c>
      <c r="Q2795" s="292">
        <v>-12.720228171728351</v>
      </c>
      <c r="R2795" s="289">
        <v>427.81519798178624</v>
      </c>
      <c r="S2795" s="289">
        <v>427.97611148178623</v>
      </c>
      <c r="T2795" s="289"/>
      <c r="U2795" s="170">
        <v>359.3365681153864</v>
      </c>
      <c r="V2795" s="289"/>
      <c r="W2795" s="289"/>
      <c r="X2795" s="287"/>
      <c r="Y2795" s="287"/>
      <c r="Z2795" s="287"/>
      <c r="AA2795" s="288"/>
      <c r="AB2795" s="288"/>
      <c r="AC2795" s="287"/>
      <c r="AD2795" s="287"/>
      <c r="AE2795" s="287"/>
      <c r="AF2795" s="287"/>
      <c r="AG2795" s="287"/>
      <c r="AH2795" s="287"/>
      <c r="AI2795" s="287"/>
      <c r="AJ2795" s="287"/>
      <c r="AK2795" s="287"/>
      <c r="AL2795" s="287"/>
      <c r="AM2795" s="287"/>
      <c r="AN2795" s="287"/>
      <c r="AO2795" s="287"/>
    </row>
    <row r="2796" spans="1:41" x14ac:dyDescent="0.25">
      <c r="A2796" s="287" t="s">
        <v>2291</v>
      </c>
      <c r="B2796" s="287" t="s">
        <v>2315</v>
      </c>
      <c r="C2796" s="287" t="s">
        <v>1961</v>
      </c>
      <c r="D2796" s="297">
        <v>4281</v>
      </c>
      <c r="E2796" s="296" t="s">
        <v>2298</v>
      </c>
      <c r="F2796" s="295" t="s">
        <v>1984</v>
      </c>
      <c r="G2796" s="295" t="s">
        <v>1958</v>
      </c>
      <c r="H2796" s="294">
        <v>50</v>
      </c>
      <c r="I2796" s="292"/>
      <c r="J2796" s="270"/>
      <c r="K2796" s="201">
        <v>0.2</v>
      </c>
      <c r="L2796" s="201">
        <v>-12.820228171728351</v>
      </c>
      <c r="M2796" s="201">
        <v>427.19421835962959</v>
      </c>
      <c r="N2796" s="201">
        <v>41.094000000000001</v>
      </c>
      <c r="O2796" s="292">
        <v>41.094000000000001</v>
      </c>
      <c r="P2796" s="292">
        <v>427.19421835962959</v>
      </c>
      <c r="Q2796" s="292">
        <v>-12.92022817172835</v>
      </c>
      <c r="R2796" s="289">
        <v>428.0761114817862</v>
      </c>
      <c r="S2796" s="289">
        <v>428.17611148178622</v>
      </c>
      <c r="T2796" s="289"/>
      <c r="U2796" s="170">
        <v>359.59748161538636</v>
      </c>
      <c r="V2796" s="289"/>
      <c r="W2796" s="289"/>
      <c r="X2796" s="287"/>
      <c r="Y2796" s="287"/>
      <c r="Z2796" s="287"/>
      <c r="AA2796" s="288"/>
      <c r="AB2796" s="288"/>
      <c r="AC2796" s="287"/>
      <c r="AD2796" s="287"/>
      <c r="AE2796" s="287"/>
      <c r="AF2796" s="287"/>
      <c r="AG2796" s="287"/>
      <c r="AH2796" s="287"/>
      <c r="AI2796" s="287"/>
      <c r="AJ2796" s="287"/>
      <c r="AK2796" s="287"/>
      <c r="AL2796" s="287"/>
      <c r="AM2796" s="287"/>
      <c r="AN2796" s="287"/>
      <c r="AO2796" s="287"/>
    </row>
    <row r="2797" spans="1:41" x14ac:dyDescent="0.25">
      <c r="A2797" s="287"/>
      <c r="B2797" s="287"/>
      <c r="C2797" s="287"/>
      <c r="D2797" s="297"/>
      <c r="E2797" s="296" t="s">
        <v>619</v>
      </c>
      <c r="F2797" s="295"/>
      <c r="G2797" s="288"/>
      <c r="H2797" s="294"/>
      <c r="I2797" s="298"/>
      <c r="J2797" s="270"/>
      <c r="K2797" s="201">
        <v>0.12715000000000001</v>
      </c>
      <c r="L2797" s="201">
        <v>-12.983803171728351</v>
      </c>
      <c r="M2797" s="201">
        <v>427.19421835962959</v>
      </c>
      <c r="N2797" s="201">
        <v>41.094000000000001</v>
      </c>
      <c r="O2797" s="289">
        <v>41.094000000000001</v>
      </c>
      <c r="P2797" s="292">
        <v>427.19421835962959</v>
      </c>
      <c r="Q2797" s="292">
        <v>-13.047378171728351</v>
      </c>
      <c r="R2797" s="289">
        <v>428.23968648178618</v>
      </c>
      <c r="S2797" s="289">
        <v>428.30326148178619</v>
      </c>
      <c r="T2797" s="291"/>
      <c r="U2797" s="289">
        <v>359.76105661538634</v>
      </c>
      <c r="V2797" s="289"/>
      <c r="W2797" s="289"/>
      <c r="X2797" s="287"/>
      <c r="Y2797" s="287"/>
      <c r="Z2797" s="287"/>
      <c r="AA2797" s="288"/>
      <c r="AB2797" s="288"/>
      <c r="AC2797" s="287"/>
      <c r="AD2797" s="287"/>
      <c r="AE2797" s="287"/>
      <c r="AF2797" s="287"/>
      <c r="AG2797" s="287"/>
      <c r="AH2797" s="287"/>
      <c r="AI2797" s="287"/>
      <c r="AJ2797" s="287"/>
      <c r="AK2797" s="287"/>
      <c r="AL2797" s="287"/>
      <c r="AM2797" s="287"/>
      <c r="AN2797" s="287"/>
      <c r="AO2797" s="287"/>
    </row>
    <row r="2798" spans="1:41" x14ac:dyDescent="0.25">
      <c r="A2798" s="287" t="s">
        <v>2291</v>
      </c>
      <c r="B2798" s="287" t="s">
        <v>2315</v>
      </c>
      <c r="C2798" s="287" t="s">
        <v>111</v>
      </c>
      <c r="D2798" s="297">
        <v>4283</v>
      </c>
      <c r="E2798" s="296" t="s">
        <v>212</v>
      </c>
      <c r="F2798" s="288" t="s">
        <v>4288</v>
      </c>
      <c r="G2798" s="295" t="s">
        <v>1951</v>
      </c>
      <c r="H2798" s="294">
        <v>47.5</v>
      </c>
      <c r="I2798" s="292"/>
      <c r="J2798" s="270"/>
      <c r="K2798" s="201">
        <v>0</v>
      </c>
      <c r="L2798" s="201">
        <v>-13.047378171728351</v>
      </c>
      <c r="M2798" s="201">
        <v>427.19421835962959</v>
      </c>
      <c r="N2798" s="201">
        <v>41.094000000000001</v>
      </c>
      <c r="O2798" s="289">
        <v>41.094000000000001</v>
      </c>
      <c r="P2798" s="292">
        <v>427.19421835962959</v>
      </c>
      <c r="Q2798" s="292">
        <v>-13.047378171728351</v>
      </c>
      <c r="R2798" s="289">
        <v>428.30326148178619</v>
      </c>
      <c r="S2798" s="289">
        <v>428.30326148178619</v>
      </c>
      <c r="T2798" s="302">
        <v>0.13700000000000001</v>
      </c>
      <c r="U2798" s="289">
        <v>359.82463161538635</v>
      </c>
      <c r="V2798" s="287"/>
      <c r="W2798" s="289"/>
      <c r="X2798" s="287"/>
      <c r="Y2798" s="287"/>
      <c r="Z2798" s="287"/>
      <c r="AA2798" s="288"/>
      <c r="AB2798" s="288"/>
      <c r="AC2798" s="287"/>
      <c r="AD2798" s="287"/>
      <c r="AE2798" s="287"/>
      <c r="AF2798" s="287"/>
      <c r="AG2798" s="287"/>
      <c r="AH2798" s="287"/>
      <c r="AI2798" s="287"/>
      <c r="AJ2798" s="287"/>
      <c r="AK2798" s="287"/>
      <c r="AL2798" s="287"/>
      <c r="AM2798" s="287"/>
      <c r="AN2798" s="287"/>
      <c r="AO2798" s="287"/>
    </row>
    <row r="2799" spans="1:41" x14ac:dyDescent="0.25">
      <c r="A2799" s="287"/>
      <c r="B2799" s="287"/>
      <c r="C2799" s="287"/>
      <c r="D2799" s="297"/>
      <c r="E2799" s="296" t="s">
        <v>619</v>
      </c>
      <c r="F2799" s="287"/>
      <c r="G2799" s="287"/>
      <c r="H2799" s="301"/>
      <c r="I2799" s="225"/>
      <c r="J2799" s="270"/>
      <c r="K2799" s="201">
        <v>0.12284999999999999</v>
      </c>
      <c r="L2799" s="201">
        <v>-13.108803171728351</v>
      </c>
      <c r="M2799" s="201">
        <v>427.19421835962959</v>
      </c>
      <c r="N2799" s="201">
        <v>41.094000000000001</v>
      </c>
      <c r="O2799" s="289">
        <v>41.094000000000001</v>
      </c>
      <c r="P2799" s="292">
        <v>427.19421835962959</v>
      </c>
      <c r="Q2799" s="292">
        <v>-13.17022817172835</v>
      </c>
      <c r="R2799" s="289">
        <v>428.36468648178624</v>
      </c>
      <c r="S2799" s="289">
        <v>428.42611148178622</v>
      </c>
      <c r="T2799" s="289"/>
      <c r="U2799" s="289">
        <v>359.88605661538639</v>
      </c>
      <c r="V2799" s="289"/>
      <c r="W2799" s="289"/>
      <c r="X2799" s="287"/>
      <c r="Y2799" s="287"/>
      <c r="Z2799" s="287"/>
      <c r="AA2799" s="288"/>
      <c r="AB2799" s="288"/>
      <c r="AC2799" s="287"/>
      <c r="AD2799" s="287"/>
      <c r="AE2799" s="287"/>
      <c r="AF2799" s="287"/>
      <c r="AG2799" s="287"/>
      <c r="AH2799" s="287"/>
      <c r="AI2799" s="287"/>
      <c r="AJ2799" s="287"/>
      <c r="AK2799" s="287"/>
      <c r="AL2799" s="287"/>
      <c r="AM2799" s="287"/>
      <c r="AN2799" s="287"/>
      <c r="AO2799" s="287"/>
    </row>
    <row r="2800" spans="1:41" x14ac:dyDescent="0.25">
      <c r="A2800" s="287" t="s">
        <v>2291</v>
      </c>
      <c r="B2800" s="287" t="s">
        <v>2315</v>
      </c>
      <c r="C2800" s="287" t="s">
        <v>1947</v>
      </c>
      <c r="D2800" s="297">
        <v>4286</v>
      </c>
      <c r="E2800" s="296" t="s">
        <v>2297</v>
      </c>
      <c r="F2800" s="295" t="s">
        <v>1982</v>
      </c>
      <c r="G2800" s="291" t="s">
        <v>1944</v>
      </c>
      <c r="H2800" s="294">
        <v>50</v>
      </c>
      <c r="I2800" s="292"/>
      <c r="J2800" s="293"/>
      <c r="K2800" s="289">
        <v>0.25</v>
      </c>
      <c r="L2800" s="201">
        <v>-13.29522817172835</v>
      </c>
      <c r="M2800" s="201">
        <v>427.19421835962959</v>
      </c>
      <c r="N2800" s="201">
        <v>41.094000000000001</v>
      </c>
      <c r="O2800" s="289">
        <v>41.094000000000001</v>
      </c>
      <c r="P2800" s="292">
        <v>427.19421835962959</v>
      </c>
      <c r="Q2800" s="292">
        <v>-13.42022817172835</v>
      </c>
      <c r="R2800" s="289">
        <v>428.55111148178622</v>
      </c>
      <c r="S2800" s="289">
        <v>428.67611148178622</v>
      </c>
      <c r="T2800" s="289"/>
      <c r="U2800" s="289">
        <v>360.07248161538638</v>
      </c>
      <c r="V2800" s="289"/>
      <c r="W2800" s="289"/>
      <c r="X2800" s="287"/>
      <c r="Y2800" s="287"/>
      <c r="Z2800" s="287"/>
      <c r="AA2800" s="288"/>
      <c r="AB2800" s="288"/>
      <c r="AC2800" s="287"/>
      <c r="AD2800" s="287"/>
      <c r="AE2800" s="287"/>
      <c r="AF2800" s="287"/>
      <c r="AG2800" s="287"/>
      <c r="AH2800" s="287"/>
      <c r="AI2800" s="287"/>
      <c r="AJ2800" s="287"/>
      <c r="AK2800" s="287"/>
      <c r="AL2800" s="287"/>
      <c r="AM2800" s="287"/>
      <c r="AN2800" s="287"/>
      <c r="AO2800" s="287"/>
    </row>
    <row r="2801" spans="1:41" x14ac:dyDescent="0.25">
      <c r="A2801" s="287"/>
      <c r="B2801" s="287"/>
      <c r="C2801" s="287"/>
      <c r="D2801" s="297"/>
      <c r="E2801" s="296" t="s">
        <v>619</v>
      </c>
      <c r="F2801" s="295"/>
      <c r="G2801" s="288"/>
      <c r="H2801" s="294"/>
      <c r="I2801" s="292"/>
      <c r="J2801" s="293"/>
      <c r="K2801" s="289">
        <v>0.75</v>
      </c>
      <c r="L2801" s="201">
        <v>-13.79522817172835</v>
      </c>
      <c r="M2801" s="201">
        <v>427.19421835962959</v>
      </c>
      <c r="N2801" s="201">
        <v>41.094000000000001</v>
      </c>
      <c r="O2801" s="289">
        <v>41.094000000000001</v>
      </c>
      <c r="P2801" s="292">
        <v>427.19421835962959</v>
      </c>
      <c r="Q2801" s="292">
        <v>-14.17022817172835</v>
      </c>
      <c r="R2801" s="289">
        <v>429.05111148178622</v>
      </c>
      <c r="S2801" s="289">
        <v>429.42611148178622</v>
      </c>
      <c r="T2801" s="289"/>
      <c r="U2801" s="289">
        <v>360.57248161538638</v>
      </c>
      <c r="V2801" s="289"/>
      <c r="W2801" s="289"/>
      <c r="X2801" s="287"/>
      <c r="Y2801" s="287"/>
      <c r="Z2801" s="287"/>
      <c r="AA2801" s="288"/>
      <c r="AB2801" s="288"/>
      <c r="AC2801" s="287"/>
      <c r="AD2801" s="287"/>
      <c r="AE2801" s="287"/>
      <c r="AF2801" s="287"/>
      <c r="AG2801" s="287"/>
      <c r="AH2801" s="287"/>
      <c r="AI2801" s="287"/>
      <c r="AJ2801" s="287"/>
      <c r="AK2801" s="287"/>
      <c r="AL2801" s="287"/>
      <c r="AM2801" s="287"/>
      <c r="AN2801" s="287"/>
      <c r="AO2801" s="287"/>
    </row>
    <row r="2802" spans="1:41" x14ac:dyDescent="0.25">
      <c r="A2802" s="287" t="s">
        <v>2291</v>
      </c>
      <c r="B2802" s="287" t="s">
        <v>2315</v>
      </c>
      <c r="C2802" s="287" t="s">
        <v>1956</v>
      </c>
      <c r="D2802" s="297">
        <v>4296</v>
      </c>
      <c r="E2802" s="296" t="s">
        <v>2296</v>
      </c>
      <c r="F2802" s="295" t="s">
        <v>1982</v>
      </c>
      <c r="G2802" s="291" t="s">
        <v>1953</v>
      </c>
      <c r="H2802" s="294">
        <v>50</v>
      </c>
      <c r="I2802" s="292"/>
      <c r="J2802" s="293"/>
      <c r="K2802" s="289">
        <v>0.25</v>
      </c>
      <c r="L2802" s="201">
        <v>-14.29522817172835</v>
      </c>
      <c r="M2802" s="201">
        <v>427.19421835962959</v>
      </c>
      <c r="N2802" s="201">
        <v>41.094000000000001</v>
      </c>
      <c r="O2802" s="289">
        <v>41.094000000000001</v>
      </c>
      <c r="P2802" s="292">
        <v>427.19421835962959</v>
      </c>
      <c r="Q2802" s="292">
        <v>-14.42022817172835</v>
      </c>
      <c r="R2802" s="289">
        <v>429.55111148178622</v>
      </c>
      <c r="S2802" s="289">
        <v>429.67611148178622</v>
      </c>
      <c r="T2802" s="289"/>
      <c r="U2802" s="289">
        <v>361.07248161538638</v>
      </c>
      <c r="V2802" s="289"/>
      <c r="W2802" s="289"/>
      <c r="X2802" s="287"/>
      <c r="Y2802" s="287"/>
      <c r="Z2802" s="287"/>
      <c r="AA2802" s="288"/>
      <c r="AB2802" s="288"/>
      <c r="AC2802" s="287"/>
      <c r="AD2802" s="287"/>
      <c r="AE2802" s="287"/>
      <c r="AF2802" s="287"/>
      <c r="AG2802" s="287"/>
      <c r="AH2802" s="287"/>
      <c r="AI2802" s="287"/>
      <c r="AJ2802" s="287"/>
      <c r="AK2802" s="287"/>
      <c r="AL2802" s="287"/>
      <c r="AM2802" s="287"/>
      <c r="AN2802" s="287"/>
      <c r="AO2802" s="287"/>
    </row>
    <row r="2803" spans="1:41" x14ac:dyDescent="0.25">
      <c r="A2803" s="287"/>
      <c r="B2803" s="287"/>
      <c r="C2803" s="287"/>
      <c r="D2803" s="297"/>
      <c r="E2803" s="296"/>
      <c r="F2803" s="295"/>
      <c r="G2803" s="291"/>
      <c r="H2803" s="294"/>
      <c r="I2803" s="292"/>
      <c r="J2803" s="293"/>
      <c r="K2803" s="289">
        <v>0.87</v>
      </c>
      <c r="L2803" s="201">
        <v>-14.855228171728349</v>
      </c>
      <c r="M2803" s="201">
        <v>427.19421835962959</v>
      </c>
      <c r="N2803" s="201">
        <v>41.094000000000001</v>
      </c>
      <c r="O2803" s="289">
        <v>41.094000000000001</v>
      </c>
      <c r="P2803" s="292">
        <v>427.19421835962959</v>
      </c>
      <c r="Q2803" s="292">
        <v>-15.29022817172835</v>
      </c>
      <c r="R2803" s="289">
        <v>430.11111148178622</v>
      </c>
      <c r="S2803" s="289">
        <v>430.54611148178623</v>
      </c>
      <c r="T2803" s="289"/>
      <c r="U2803" s="289">
        <v>361.63248161538638</v>
      </c>
      <c r="V2803" s="289"/>
      <c r="W2803" s="289"/>
      <c r="X2803" s="287"/>
      <c r="Y2803" s="287"/>
      <c r="Z2803" s="287"/>
      <c r="AA2803" s="288"/>
      <c r="AB2803" s="288"/>
      <c r="AC2803" s="287"/>
      <c r="AD2803" s="287"/>
      <c r="AE2803" s="287"/>
      <c r="AF2803" s="287"/>
      <c r="AG2803" s="287"/>
      <c r="AH2803" s="287"/>
      <c r="AI2803" s="287"/>
      <c r="AJ2803" s="287"/>
      <c r="AK2803" s="287"/>
      <c r="AL2803" s="287"/>
      <c r="AM2803" s="287"/>
      <c r="AN2803" s="287"/>
      <c r="AO2803" s="296"/>
    </row>
    <row r="2804" spans="1:41" x14ac:dyDescent="0.25">
      <c r="A2804" s="296" t="s">
        <v>2291</v>
      </c>
      <c r="B2804" s="296" t="s">
        <v>2315</v>
      </c>
      <c r="C2804" s="296" t="s">
        <v>1509</v>
      </c>
      <c r="D2804" s="297">
        <v>4305</v>
      </c>
      <c r="E2804" s="296" t="s">
        <v>3819</v>
      </c>
      <c r="F2804" s="295" t="s">
        <v>4302</v>
      </c>
      <c r="G2804" s="295" t="s">
        <v>4383</v>
      </c>
      <c r="H2804" s="294"/>
      <c r="I2804" s="292"/>
      <c r="J2804" s="293"/>
      <c r="K2804" s="292">
        <v>0</v>
      </c>
      <c r="L2804" s="201">
        <v>-15.29022817172835</v>
      </c>
      <c r="M2804" s="201">
        <v>427.19421835962959</v>
      </c>
      <c r="N2804" s="201">
        <v>41.094000000000001</v>
      </c>
      <c r="O2804" s="289">
        <v>41.094000000000001</v>
      </c>
      <c r="P2804" s="292">
        <v>427.19421835962959</v>
      </c>
      <c r="Q2804" s="292">
        <v>-15.29022817172835</v>
      </c>
      <c r="R2804" s="292">
        <v>430.54611148178623</v>
      </c>
      <c r="S2804" s="292">
        <v>430.54611148178623</v>
      </c>
      <c r="T2804" s="292" t="s">
        <v>2295</v>
      </c>
      <c r="U2804" s="292">
        <v>362.06748161538638</v>
      </c>
      <c r="V2804" s="296"/>
      <c r="W2804" s="292"/>
      <c r="X2804" s="296"/>
      <c r="Y2804" s="296"/>
      <c r="Z2804" s="296"/>
      <c r="AA2804" s="295"/>
      <c r="AB2804" s="295"/>
      <c r="AC2804" s="296"/>
      <c r="AD2804" s="296"/>
      <c r="AE2804" s="296"/>
      <c r="AF2804" s="296"/>
      <c r="AG2804" s="296"/>
      <c r="AH2804" s="296"/>
      <c r="AI2804" s="296"/>
      <c r="AJ2804" s="296"/>
      <c r="AK2804" s="296"/>
      <c r="AL2804" s="296"/>
      <c r="AM2804" s="296"/>
      <c r="AN2804" s="296"/>
      <c r="AO2804" s="287"/>
    </row>
    <row r="2805" spans="1:41" x14ac:dyDescent="0.25">
      <c r="A2805" s="287"/>
      <c r="B2805" s="287"/>
      <c r="C2805" s="287"/>
      <c r="D2805" s="297"/>
      <c r="E2805" s="296"/>
      <c r="F2805" s="295"/>
      <c r="G2805" s="299"/>
      <c r="H2805" s="294"/>
      <c r="I2805" s="292"/>
      <c r="J2805" s="293"/>
      <c r="K2805" s="289">
        <v>2</v>
      </c>
      <c r="L2805" s="201">
        <v>-16.290228171728351</v>
      </c>
      <c r="M2805" s="201">
        <v>427.19421835962959</v>
      </c>
      <c r="N2805" s="201">
        <v>41.094000000000001</v>
      </c>
      <c r="O2805" s="289">
        <v>41.094000000000001</v>
      </c>
      <c r="P2805" s="292">
        <v>427.19421835962959</v>
      </c>
      <c r="Q2805" s="292">
        <v>-17.290228171728351</v>
      </c>
      <c r="R2805" s="289">
        <v>431.54611148178623</v>
      </c>
      <c r="S2805" s="289">
        <v>432.54611148178623</v>
      </c>
      <c r="T2805" s="289"/>
      <c r="U2805" s="289">
        <v>363.06748161538638</v>
      </c>
      <c r="V2805" s="289"/>
      <c r="W2805" s="289"/>
      <c r="X2805" s="287"/>
      <c r="Y2805" s="287"/>
      <c r="Z2805" s="287"/>
      <c r="AA2805" s="288"/>
      <c r="AB2805" s="288"/>
      <c r="AC2805" s="287"/>
      <c r="AD2805" s="287"/>
      <c r="AE2805" s="287"/>
      <c r="AF2805" s="287"/>
      <c r="AG2805" s="287"/>
      <c r="AH2805" s="287"/>
      <c r="AI2805" s="287"/>
      <c r="AJ2805" s="287"/>
      <c r="AK2805" s="287"/>
      <c r="AL2805" s="287"/>
      <c r="AM2805" s="287"/>
      <c r="AN2805" s="287"/>
      <c r="AO2805" s="287"/>
    </row>
    <row r="2806" spans="1:41" x14ac:dyDescent="0.25">
      <c r="A2806" s="287"/>
      <c r="B2806" s="287"/>
      <c r="C2806" s="287"/>
      <c r="D2806" s="297"/>
      <c r="E2806" s="287" t="s">
        <v>619</v>
      </c>
      <c r="F2806" s="295"/>
      <c r="G2806" s="295" t="s">
        <v>1962</v>
      </c>
      <c r="H2806" s="294">
        <v>40</v>
      </c>
      <c r="I2806" s="298"/>
      <c r="J2806" s="293"/>
      <c r="K2806" s="289">
        <v>0.103502</v>
      </c>
      <c r="L2806" s="201">
        <v>-17.341979171728351</v>
      </c>
      <c r="M2806" s="201">
        <v>427.19421835962959</v>
      </c>
      <c r="N2806" s="201">
        <v>41.094000000000001</v>
      </c>
      <c r="O2806" s="289">
        <v>41.094000000000001</v>
      </c>
      <c r="P2806" s="292">
        <v>427.19421835962959</v>
      </c>
      <c r="Q2806" s="292">
        <v>-17.39373017172835</v>
      </c>
      <c r="R2806" s="289">
        <v>432.59786248178619</v>
      </c>
      <c r="S2806" s="289">
        <v>432.64961348178622</v>
      </c>
      <c r="T2806" s="289"/>
      <c r="U2806" s="289">
        <v>364.11923261538635</v>
      </c>
      <c r="V2806" s="289"/>
      <c r="W2806" s="289"/>
      <c r="X2806" s="287"/>
      <c r="Y2806" s="287"/>
      <c r="Z2806" s="287"/>
      <c r="AA2806" s="288"/>
      <c r="AB2806" s="288"/>
      <c r="AC2806" s="287"/>
      <c r="AD2806" s="287"/>
      <c r="AE2806" s="287"/>
      <c r="AF2806" s="287"/>
      <c r="AG2806" s="287"/>
      <c r="AH2806" s="287"/>
      <c r="AI2806" s="287"/>
      <c r="AJ2806" s="287"/>
      <c r="AK2806" s="287"/>
      <c r="AL2806" s="287"/>
      <c r="AM2806" s="287"/>
      <c r="AN2806" s="287"/>
      <c r="AO2806" s="287"/>
    </row>
    <row r="2807" spans="1:41" x14ac:dyDescent="0.25">
      <c r="A2807" s="287" t="s">
        <v>2291</v>
      </c>
      <c r="B2807" s="287" t="s">
        <v>2315</v>
      </c>
      <c r="C2807" s="287" t="s">
        <v>111</v>
      </c>
      <c r="D2807" s="297">
        <v>4326</v>
      </c>
      <c r="E2807" s="296" t="s">
        <v>2294</v>
      </c>
      <c r="F2807" s="295" t="s">
        <v>2169</v>
      </c>
      <c r="G2807" s="295" t="s">
        <v>1951</v>
      </c>
      <c r="H2807" s="294">
        <v>40</v>
      </c>
      <c r="I2807" s="292"/>
      <c r="J2807" s="293"/>
      <c r="K2807" s="289">
        <v>0</v>
      </c>
      <c r="L2807" s="201">
        <v>-17.39373017172835</v>
      </c>
      <c r="M2807" s="201">
        <v>427.19421835962959</v>
      </c>
      <c r="N2807" s="201">
        <v>41.094000000000001</v>
      </c>
      <c r="O2807" s="289">
        <v>41.094000000000001</v>
      </c>
      <c r="P2807" s="292">
        <v>427.19421835962959</v>
      </c>
      <c r="Q2807" s="292">
        <v>-17.39373017172835</v>
      </c>
      <c r="R2807" s="289">
        <v>432.64961348178622</v>
      </c>
      <c r="S2807" s="289">
        <v>432.64961348178622</v>
      </c>
      <c r="T2807" s="289"/>
      <c r="U2807" s="289">
        <v>364.17098361538638</v>
      </c>
      <c r="V2807" s="289"/>
      <c r="W2807" s="289"/>
      <c r="X2807" s="287"/>
      <c r="Y2807" s="287"/>
      <c r="Z2807" s="287"/>
      <c r="AA2807" s="288"/>
      <c r="AB2807" s="288"/>
      <c r="AC2807" s="287"/>
      <c r="AD2807" s="287"/>
      <c r="AE2807" s="287"/>
      <c r="AF2807" s="287"/>
      <c r="AG2807" s="287"/>
      <c r="AH2807" s="287"/>
      <c r="AI2807" s="287"/>
      <c r="AJ2807" s="287"/>
      <c r="AK2807" s="287"/>
      <c r="AL2807" s="287"/>
      <c r="AM2807" s="287"/>
      <c r="AN2807" s="287"/>
      <c r="AO2807" s="287"/>
    </row>
    <row r="2808" spans="1:41" x14ac:dyDescent="0.25">
      <c r="A2808" s="287"/>
      <c r="B2808" s="287"/>
      <c r="C2808" s="287"/>
      <c r="D2808" s="297"/>
      <c r="E2808" s="296"/>
      <c r="F2808" s="295"/>
      <c r="G2808" s="295" t="s">
        <v>1969</v>
      </c>
      <c r="H2808" s="294"/>
      <c r="I2808" s="292"/>
      <c r="J2808" s="293"/>
      <c r="K2808" s="289">
        <v>0.14528199999999999</v>
      </c>
      <c r="L2808" s="201">
        <v>-17.466371171728351</v>
      </c>
      <c r="M2808" s="201">
        <v>427.19421835962959</v>
      </c>
      <c r="N2808" s="201">
        <v>41.094000000000001</v>
      </c>
      <c r="O2808" s="289">
        <v>41.094000000000001</v>
      </c>
      <c r="P2808" s="292">
        <v>427.19421835962959</v>
      </c>
      <c r="Q2808" s="292">
        <v>-17.539012171728352</v>
      </c>
      <c r="R2808" s="289">
        <v>432.72225448178625</v>
      </c>
      <c r="S2808" s="289">
        <v>432.79489548178623</v>
      </c>
      <c r="T2808" s="289"/>
      <c r="U2808" s="289">
        <v>364.24362461538641</v>
      </c>
      <c r="V2808" s="289"/>
      <c r="W2808" s="289"/>
      <c r="X2808" s="287"/>
      <c r="Y2808" s="287"/>
      <c r="Z2808" s="287"/>
      <c r="AA2808" s="288"/>
      <c r="AB2808" s="288"/>
      <c r="AC2808" s="287"/>
      <c r="AD2808" s="287"/>
      <c r="AE2808" s="287"/>
      <c r="AF2808" s="287"/>
      <c r="AG2808" s="287"/>
      <c r="AH2808" s="287"/>
      <c r="AI2808" s="287"/>
      <c r="AJ2808" s="287"/>
      <c r="AK2808" s="287"/>
      <c r="AL2808" s="287"/>
      <c r="AM2808" s="287"/>
      <c r="AN2808" s="287"/>
      <c r="AO2808" s="287"/>
    </row>
    <row r="2809" spans="1:41" x14ac:dyDescent="0.25">
      <c r="A2809" s="287" t="s">
        <v>2291</v>
      </c>
      <c r="B2809" s="287" t="s">
        <v>2315</v>
      </c>
      <c r="C2809" s="296" t="s">
        <v>1973</v>
      </c>
      <c r="D2809" s="297">
        <v>4328</v>
      </c>
      <c r="E2809" s="296" t="s">
        <v>2293</v>
      </c>
      <c r="F2809" s="295" t="s">
        <v>4272</v>
      </c>
      <c r="G2809" s="295" t="s">
        <v>4382</v>
      </c>
      <c r="H2809" s="294"/>
      <c r="I2809" s="292"/>
      <c r="J2809" s="293"/>
      <c r="K2809" s="289">
        <v>0</v>
      </c>
      <c r="L2809" s="201">
        <v>-17.539012171728352</v>
      </c>
      <c r="M2809" s="201">
        <v>427.19421835962959</v>
      </c>
      <c r="N2809" s="201">
        <v>41.094000000000001</v>
      </c>
      <c r="O2809" s="289">
        <v>41.094000000000001</v>
      </c>
      <c r="P2809" s="292">
        <v>427.19421835962959</v>
      </c>
      <c r="Q2809" s="292">
        <v>-17.539012171728352</v>
      </c>
      <c r="R2809" s="289">
        <v>432.79489548178623</v>
      </c>
      <c r="S2809" s="289">
        <v>432.79489548178623</v>
      </c>
      <c r="T2809" s="289"/>
      <c r="U2809" s="289">
        <v>364.31626561538638</v>
      </c>
      <c r="V2809" s="289"/>
      <c r="W2809" s="289"/>
      <c r="X2809" s="287"/>
      <c r="Y2809" s="287"/>
      <c r="Z2809" s="287"/>
      <c r="AA2809" s="288"/>
      <c r="AB2809" s="288"/>
      <c r="AC2809" s="287"/>
      <c r="AD2809" s="287"/>
      <c r="AE2809" s="287"/>
      <c r="AF2809" s="287"/>
      <c r="AG2809" s="287"/>
      <c r="AH2809" s="287"/>
      <c r="AI2809" s="287"/>
      <c r="AJ2809" s="287"/>
      <c r="AK2809" s="287"/>
      <c r="AL2809" s="287"/>
      <c r="AM2809" s="287"/>
      <c r="AN2809" s="287"/>
      <c r="AO2809" s="287"/>
    </row>
    <row r="2810" spans="1:41" x14ac:dyDescent="0.25">
      <c r="A2810" s="296" t="s">
        <v>2291</v>
      </c>
      <c r="B2810" s="296" t="s">
        <v>2315</v>
      </c>
      <c r="C2810" s="296" t="s">
        <v>3125</v>
      </c>
      <c r="D2810" s="300">
        <v>4328</v>
      </c>
      <c r="E2810" s="296" t="s">
        <v>3956</v>
      </c>
      <c r="F2810" s="295" t="s">
        <v>4390</v>
      </c>
      <c r="G2810" s="295" t="s">
        <v>4391</v>
      </c>
      <c r="H2810" s="294">
        <v>37</v>
      </c>
      <c r="I2810" s="298"/>
      <c r="J2810" s="293"/>
      <c r="K2810" s="289">
        <v>0</v>
      </c>
      <c r="L2810" s="201">
        <v>-17.539012171728352</v>
      </c>
      <c r="M2810" s="201">
        <v>427.19421835962959</v>
      </c>
      <c r="N2810" s="201">
        <v>41.094000000000001</v>
      </c>
      <c r="O2810" s="289">
        <v>41.094000000000001</v>
      </c>
      <c r="P2810" s="292">
        <v>427.19421835962959</v>
      </c>
      <c r="Q2810" s="292">
        <v>-17.539012171728352</v>
      </c>
      <c r="R2810" s="289">
        <v>432.79489548178623</v>
      </c>
      <c r="S2810" s="289">
        <v>432.79489548178623</v>
      </c>
      <c r="T2810" s="289"/>
      <c r="U2810" s="289">
        <v>364.31626561538638</v>
      </c>
      <c r="V2810" s="289"/>
      <c r="W2810" s="289"/>
      <c r="X2810" s="287"/>
      <c r="Y2810" s="287"/>
      <c r="Z2810" s="287"/>
      <c r="AA2810" s="288"/>
      <c r="AB2810" s="288"/>
      <c r="AC2810" s="287"/>
      <c r="AD2810" s="287"/>
      <c r="AE2810" s="287"/>
      <c r="AF2810" s="287"/>
      <c r="AG2810" s="287"/>
      <c r="AH2810" s="287"/>
      <c r="AI2810" s="287"/>
      <c r="AJ2810" s="287"/>
      <c r="AK2810" s="287"/>
      <c r="AL2810" s="287"/>
      <c r="AM2810" s="287"/>
      <c r="AN2810" s="287"/>
      <c r="AO2810" s="287"/>
    </row>
    <row r="2811" spans="1:41" x14ac:dyDescent="0.25">
      <c r="A2811" s="287" t="s">
        <v>2291</v>
      </c>
      <c r="B2811" s="287" t="s">
        <v>2315</v>
      </c>
      <c r="C2811" s="287" t="s">
        <v>1990</v>
      </c>
      <c r="D2811" s="297">
        <v>4328</v>
      </c>
      <c r="E2811" s="296" t="s">
        <v>2290</v>
      </c>
      <c r="F2811" s="295" t="s">
        <v>1988</v>
      </c>
      <c r="G2811" s="295" t="s">
        <v>1987</v>
      </c>
      <c r="H2811" s="294"/>
      <c r="I2811" s="292"/>
      <c r="J2811" s="293"/>
      <c r="K2811" s="289">
        <v>0</v>
      </c>
      <c r="L2811" s="201">
        <v>-17.539012171728352</v>
      </c>
      <c r="M2811" s="201">
        <v>427.19421835962959</v>
      </c>
      <c r="N2811" s="201">
        <v>41.094000000000001</v>
      </c>
      <c r="O2811" s="289">
        <v>41.094000000000001</v>
      </c>
      <c r="P2811" s="292">
        <v>427.19421835962959</v>
      </c>
      <c r="Q2811" s="292">
        <v>-17.539012171728352</v>
      </c>
      <c r="R2811" s="289">
        <v>432.79489548178623</v>
      </c>
      <c r="S2811" s="289">
        <v>432.79489548178623</v>
      </c>
      <c r="T2811" s="289"/>
      <c r="U2811" s="289">
        <v>364.31626561538638</v>
      </c>
      <c r="V2811" s="289"/>
      <c r="W2811" s="289"/>
      <c r="X2811" s="287"/>
      <c r="Y2811" s="287"/>
      <c r="Z2811" s="287"/>
      <c r="AA2811" s="288"/>
      <c r="AB2811" s="288"/>
      <c r="AC2811" s="287"/>
      <c r="AD2811" s="287"/>
      <c r="AE2811" s="287"/>
      <c r="AF2811" s="287"/>
      <c r="AG2811" s="287"/>
      <c r="AH2811" s="287"/>
      <c r="AI2811" s="287"/>
      <c r="AJ2811" s="287"/>
      <c r="AK2811" s="287"/>
      <c r="AL2811" s="287"/>
      <c r="AM2811" s="287"/>
      <c r="AN2811" s="287"/>
      <c r="AO2811" s="287"/>
    </row>
    <row r="2812" spans="1:41" x14ac:dyDescent="0.25">
      <c r="A2812" s="287"/>
      <c r="B2812" s="287"/>
      <c r="C2812" s="287"/>
      <c r="D2812" s="297"/>
      <c r="E2812" s="296"/>
      <c r="F2812" s="295"/>
      <c r="G2812" s="295" t="s">
        <v>1962</v>
      </c>
      <c r="H2812" s="294">
        <v>40</v>
      </c>
      <c r="I2812" s="292"/>
      <c r="J2812" s="293"/>
      <c r="K2812" s="289">
        <v>0.13121600000000003</v>
      </c>
      <c r="L2812" s="201">
        <v>-17.604620171728349</v>
      </c>
      <c r="M2812" s="201">
        <v>427.19421835962959</v>
      </c>
      <c r="N2812" s="201">
        <v>41.094000000000001</v>
      </c>
      <c r="O2812" s="289">
        <v>41.094000000000001</v>
      </c>
      <c r="P2812" s="292">
        <v>427.19421835962959</v>
      </c>
      <c r="Q2812" s="292">
        <v>-17.67022817172835</v>
      </c>
      <c r="R2812" s="289">
        <v>432.86050348178622</v>
      </c>
      <c r="S2812" s="289">
        <v>432.92611148178622</v>
      </c>
      <c r="T2812" s="289"/>
      <c r="U2812" s="289">
        <v>364.38187361538638</v>
      </c>
      <c r="V2812" s="289"/>
      <c r="W2812" s="289"/>
      <c r="X2812" s="287"/>
      <c r="Y2812" s="287"/>
      <c r="Z2812" s="287"/>
      <c r="AA2812" s="288"/>
      <c r="AB2812" s="288"/>
      <c r="AC2812" s="287"/>
      <c r="AD2812" s="287"/>
      <c r="AE2812" s="287"/>
      <c r="AF2812" s="287"/>
      <c r="AG2812" s="287"/>
      <c r="AH2812" s="287"/>
      <c r="AI2812" s="287"/>
      <c r="AJ2812" s="287"/>
      <c r="AK2812" s="287"/>
      <c r="AL2812" s="287"/>
      <c r="AM2812" s="287"/>
      <c r="AN2812" s="287"/>
      <c r="AO2812" s="287"/>
    </row>
    <row r="2813" spans="1:41" x14ac:dyDescent="0.25">
      <c r="A2813" s="288"/>
      <c r="B2813" s="287"/>
      <c r="C2813" s="287"/>
      <c r="D2813" s="297"/>
      <c r="E2813" s="296" t="s">
        <v>619</v>
      </c>
      <c r="F2813" s="295"/>
      <c r="G2813" s="295"/>
      <c r="H2813" s="294"/>
      <c r="I2813" s="292"/>
      <c r="J2813" s="293"/>
      <c r="K2813" s="292">
        <v>0</v>
      </c>
      <c r="L2813" s="201">
        <v>-17.67022817172835</v>
      </c>
      <c r="M2813" s="201">
        <v>427.19421835962959</v>
      </c>
      <c r="N2813" s="201">
        <v>41.094000000000001</v>
      </c>
      <c r="O2813" s="291">
        <v>41.094000000000001</v>
      </c>
      <c r="P2813" s="290">
        <v>427.19421835962959</v>
      </c>
      <c r="Q2813" s="290">
        <v>-17.67022817172835</v>
      </c>
      <c r="R2813" s="289">
        <v>432.92611148178622</v>
      </c>
      <c r="S2813" s="289">
        <v>432.92611148178622</v>
      </c>
      <c r="T2813" s="288"/>
      <c r="U2813" s="289">
        <v>364.44748161538638</v>
      </c>
      <c r="V2813" s="289"/>
      <c r="W2813" s="289"/>
      <c r="X2813" s="287"/>
      <c r="Y2813" s="287"/>
      <c r="Z2813" s="287"/>
      <c r="AA2813" s="288"/>
      <c r="AB2813" s="288"/>
      <c r="AC2813" s="287"/>
      <c r="AD2813" s="287"/>
      <c r="AE2813" s="287"/>
      <c r="AF2813" s="287"/>
      <c r="AG2813" s="287"/>
      <c r="AH2813" s="287"/>
      <c r="AI2813" s="287"/>
      <c r="AJ2813" s="287"/>
      <c r="AK2813" s="287"/>
      <c r="AL2813" s="287"/>
      <c r="AM2813" s="287"/>
      <c r="AN2813" s="287"/>
      <c r="AO2813" s="168"/>
    </row>
    <row r="2814" spans="1:41" x14ac:dyDescent="0.25">
      <c r="A2814" s="260" t="s">
        <v>2084</v>
      </c>
      <c r="B2814" s="260" t="s">
        <v>2289</v>
      </c>
      <c r="C2814" s="260" t="s">
        <v>1981</v>
      </c>
      <c r="D2814" s="261">
        <v>4330</v>
      </c>
      <c r="E2814" s="255" t="s">
        <v>2288</v>
      </c>
      <c r="F2814" s="265"/>
      <c r="G2814" s="265" t="s">
        <v>1978</v>
      </c>
      <c r="H2814" s="284">
        <v>40</v>
      </c>
      <c r="I2814" s="256"/>
      <c r="J2814" s="257"/>
      <c r="K2814" s="255">
        <v>5.7403999999999997E-2</v>
      </c>
      <c r="L2814" s="201">
        <v>-17.69893017172835</v>
      </c>
      <c r="M2814" s="201">
        <v>427.19421835962959</v>
      </c>
      <c r="N2814" s="201">
        <v>41.094000000000001</v>
      </c>
      <c r="O2814" s="255">
        <v>41.094000000000001</v>
      </c>
      <c r="P2814" s="255">
        <v>427.19421835962959</v>
      </c>
      <c r="Q2814" s="255">
        <v>-17.727632171728349</v>
      </c>
      <c r="R2814" s="255">
        <v>432.95481348178623</v>
      </c>
      <c r="S2814" s="255">
        <v>432.98351548178624</v>
      </c>
      <c r="T2814" s="255"/>
      <c r="U2814" s="170">
        <v>364.47618361538639</v>
      </c>
      <c r="V2814" s="170"/>
      <c r="W2814" s="170"/>
      <c r="X2814" s="168"/>
      <c r="Y2814" s="168"/>
      <c r="Z2814" s="168"/>
      <c r="AA2814" s="169"/>
      <c r="AB2814" s="169"/>
      <c r="AC2814" s="168"/>
      <c r="AD2814" s="168"/>
      <c r="AE2814" s="168"/>
      <c r="AF2814" s="168"/>
      <c r="AG2814" s="168"/>
      <c r="AH2814" s="168"/>
      <c r="AI2814" s="168"/>
      <c r="AJ2814" s="168"/>
      <c r="AK2814" s="168"/>
      <c r="AL2814" s="168"/>
      <c r="AM2814" s="168"/>
      <c r="AN2814" s="168"/>
      <c r="AO2814" s="168"/>
    </row>
    <row r="2815" spans="1:41" x14ac:dyDescent="0.25">
      <c r="A2815" s="286"/>
      <c r="B2815" s="286"/>
      <c r="C2815" s="286"/>
      <c r="D2815" s="285"/>
      <c r="E2815" s="260" t="s">
        <v>619</v>
      </c>
      <c r="F2815" s="259"/>
      <c r="G2815" s="259" t="s">
        <v>2198</v>
      </c>
      <c r="H2815" s="258"/>
      <c r="I2815" s="256"/>
      <c r="J2815" s="257"/>
      <c r="K2815" s="256">
        <v>0.16770400000000002</v>
      </c>
      <c r="L2815" s="201">
        <v>-17.811484171728349</v>
      </c>
      <c r="M2815" s="201">
        <v>427.19421835962959</v>
      </c>
      <c r="N2815" s="201">
        <v>41.094000000000001</v>
      </c>
      <c r="O2815" s="255">
        <v>41.094000000000001</v>
      </c>
      <c r="P2815" s="255">
        <v>427.19421835962959</v>
      </c>
      <c r="Q2815" s="255">
        <v>-17.895336171728349</v>
      </c>
      <c r="R2815" s="256">
        <v>433.06736748178628</v>
      </c>
      <c r="S2815" s="256">
        <v>433.15121948178626</v>
      </c>
      <c r="T2815" s="263"/>
      <c r="U2815" s="170">
        <v>364.58873761538644</v>
      </c>
      <c r="V2815" s="170"/>
      <c r="W2815" s="170"/>
      <c r="X2815" s="168"/>
      <c r="Y2815" s="168"/>
      <c r="Z2815" s="168"/>
      <c r="AA2815" s="169"/>
      <c r="AB2815" s="169"/>
      <c r="AC2815" s="168"/>
      <c r="AD2815" s="168"/>
      <c r="AE2815" s="168"/>
      <c r="AF2815" s="168"/>
      <c r="AG2815" s="168"/>
      <c r="AH2815" s="168"/>
      <c r="AI2815" s="168"/>
      <c r="AJ2815" s="168"/>
      <c r="AK2815" s="168"/>
      <c r="AL2815" s="168"/>
      <c r="AM2815" s="168"/>
      <c r="AN2815" s="168"/>
      <c r="AO2815" s="168"/>
    </row>
    <row r="2816" spans="1:41" x14ac:dyDescent="0.25">
      <c r="A2816" s="286" t="s">
        <v>2084</v>
      </c>
      <c r="B2816" s="286" t="s">
        <v>2289</v>
      </c>
      <c r="C2816" s="286" t="s">
        <v>2197</v>
      </c>
      <c r="D2816" s="285">
        <v>4334</v>
      </c>
      <c r="E2816" s="260" t="s">
        <v>2287</v>
      </c>
      <c r="F2816" s="259"/>
      <c r="G2816" s="259" t="s">
        <v>2175</v>
      </c>
      <c r="H2816" s="258">
        <v>40</v>
      </c>
      <c r="I2816" s="255"/>
      <c r="J2816" s="257"/>
      <c r="K2816" s="256">
        <v>0.49565599999999999</v>
      </c>
      <c r="L2816" s="201">
        <v>-18.143164171728351</v>
      </c>
      <c r="M2816" s="201">
        <v>427.19421835962959</v>
      </c>
      <c r="N2816" s="201">
        <v>41.094000000000001</v>
      </c>
      <c r="O2816" s="255">
        <v>41.094000000000001</v>
      </c>
      <c r="P2816" s="255">
        <v>427.19421835962959</v>
      </c>
      <c r="Q2816" s="255">
        <v>-18.39099217172835</v>
      </c>
      <c r="R2816" s="256">
        <v>433.39904748178623</v>
      </c>
      <c r="S2816" s="256">
        <v>433.64687548178625</v>
      </c>
      <c r="T2816" s="256"/>
      <c r="U2816" s="170">
        <v>364.92041761538638</v>
      </c>
      <c r="V2816" s="170"/>
      <c r="W2816" s="170"/>
      <c r="X2816" s="168"/>
      <c r="Y2816" s="168"/>
      <c r="Z2816" s="168"/>
      <c r="AA2816" s="169"/>
      <c r="AB2816" s="168"/>
      <c r="AC2816" s="168"/>
      <c r="AD2816" s="168"/>
      <c r="AE2816" s="168"/>
      <c r="AF2816" s="168"/>
      <c r="AG2816" s="168"/>
      <c r="AH2816" s="168"/>
      <c r="AI2816" s="168"/>
      <c r="AJ2816" s="168"/>
      <c r="AK2816" s="168"/>
      <c r="AL2816" s="168"/>
      <c r="AM2816" s="168"/>
      <c r="AN2816" s="168"/>
      <c r="AO2816" s="168"/>
    </row>
    <row r="2817" spans="1:41" x14ac:dyDescent="0.25">
      <c r="A2817" s="286" t="s">
        <v>2084</v>
      </c>
      <c r="B2817" s="286" t="s">
        <v>2289</v>
      </c>
      <c r="C2817" s="286" t="s">
        <v>2174</v>
      </c>
      <c r="D2817" s="285">
        <v>4336</v>
      </c>
      <c r="E2817" s="260" t="s">
        <v>2286</v>
      </c>
      <c r="F2817" s="259"/>
      <c r="G2817" s="259" t="s">
        <v>4278</v>
      </c>
      <c r="H2817" s="258"/>
      <c r="I2817" s="255"/>
      <c r="J2817" s="257"/>
      <c r="K2817" s="256">
        <v>0</v>
      </c>
      <c r="L2817" s="201">
        <v>-18.39099217172835</v>
      </c>
      <c r="M2817" s="201">
        <v>427.19421835962959</v>
      </c>
      <c r="N2817" s="201">
        <v>41.094000000000001</v>
      </c>
      <c r="O2817" s="255">
        <v>41.094000000000001</v>
      </c>
      <c r="P2817" s="255">
        <v>427.19421835962959</v>
      </c>
      <c r="Q2817" s="255">
        <v>-18.39099217172835</v>
      </c>
      <c r="R2817" s="256">
        <v>433.64687548178625</v>
      </c>
      <c r="S2817" s="256">
        <v>433.64687548178625</v>
      </c>
      <c r="T2817" s="256"/>
      <c r="U2817" s="170">
        <v>365.16824561538641</v>
      </c>
      <c r="V2817" s="170"/>
      <c r="W2817" s="170"/>
      <c r="X2817" s="168"/>
      <c r="Y2817" s="168"/>
      <c r="Z2817" s="168"/>
      <c r="AA2817" s="169"/>
      <c r="AB2817" s="168"/>
      <c r="AC2817" s="168"/>
      <c r="AD2817" s="168"/>
      <c r="AE2817" s="168"/>
      <c r="AF2817" s="168"/>
      <c r="AG2817" s="168"/>
      <c r="AH2817" s="168"/>
      <c r="AI2817" s="168"/>
      <c r="AJ2817" s="168"/>
      <c r="AK2817" s="168"/>
      <c r="AL2817" s="168"/>
      <c r="AM2817" s="168"/>
      <c r="AN2817" s="168"/>
      <c r="AO2817" s="168"/>
    </row>
    <row r="2818" spans="1:41" x14ac:dyDescent="0.25">
      <c r="A2818" s="286"/>
      <c r="B2818" s="286"/>
      <c r="C2818" s="286"/>
      <c r="D2818" s="285"/>
      <c r="E2818" s="260"/>
      <c r="F2818" s="259"/>
      <c r="G2818" s="259"/>
      <c r="H2818" s="258"/>
      <c r="I2818" s="255"/>
      <c r="J2818" s="257"/>
      <c r="K2818" s="256">
        <v>0</v>
      </c>
      <c r="L2818" s="201">
        <v>-18.39099217172835</v>
      </c>
      <c r="M2818" s="201">
        <v>427.19421835962959</v>
      </c>
      <c r="N2818" s="201">
        <v>41.094000000000001</v>
      </c>
      <c r="O2818" s="255">
        <v>41.094000000000001</v>
      </c>
      <c r="P2818" s="255">
        <v>427.19421835962959</v>
      </c>
      <c r="Q2818" s="255">
        <v>-18.39099217172835</v>
      </c>
      <c r="R2818" s="256">
        <v>433.64687548178625</v>
      </c>
      <c r="S2818" s="256">
        <v>433.64687548178625</v>
      </c>
      <c r="T2818" s="256"/>
      <c r="U2818" s="170">
        <v>365.16824561538641</v>
      </c>
      <c r="V2818" s="170"/>
      <c r="W2818" s="170"/>
      <c r="X2818" s="168"/>
      <c r="Y2818" s="168"/>
      <c r="Z2818" s="168"/>
      <c r="AA2818" s="169"/>
      <c r="AB2818" s="168"/>
      <c r="AC2818" s="168"/>
      <c r="AD2818" s="168"/>
      <c r="AE2818" s="168"/>
      <c r="AF2818" s="168"/>
      <c r="AG2818" s="168"/>
      <c r="AH2818" s="168"/>
      <c r="AI2818" s="168"/>
      <c r="AJ2818" s="168"/>
      <c r="AK2818" s="168"/>
      <c r="AL2818" s="168"/>
      <c r="AM2818" s="168"/>
      <c r="AN2818" s="168"/>
      <c r="AO2818" s="168"/>
    </row>
    <row r="2819" spans="1:41" x14ac:dyDescent="0.25">
      <c r="A2819" s="286"/>
      <c r="B2819" s="286"/>
      <c r="C2819" s="286"/>
      <c r="D2819" s="285"/>
      <c r="E2819" s="260" t="s">
        <v>619</v>
      </c>
      <c r="F2819" s="259"/>
      <c r="G2819" s="259" t="s">
        <v>1962</v>
      </c>
      <c r="H2819" s="258"/>
      <c r="I2819" s="255"/>
      <c r="J2819" s="257"/>
      <c r="K2819" s="256">
        <v>9.9516999999999994E-2</v>
      </c>
      <c r="L2819" s="201">
        <v>-18.440750671728349</v>
      </c>
      <c r="M2819" s="201">
        <v>427.19421835962959</v>
      </c>
      <c r="N2819" s="201">
        <v>41.094000000000001</v>
      </c>
      <c r="O2819" s="255">
        <v>41.094000000000001</v>
      </c>
      <c r="P2819" s="255">
        <v>427.19421835962959</v>
      </c>
      <c r="Q2819" s="255">
        <v>-18.490509171728348</v>
      </c>
      <c r="R2819" s="256">
        <v>433.69663398178625</v>
      </c>
      <c r="S2819" s="256">
        <v>433.74639248178624</v>
      </c>
      <c r="T2819" s="256"/>
      <c r="U2819" s="170">
        <v>365.21800411538641</v>
      </c>
      <c r="V2819" s="170"/>
      <c r="W2819" s="170"/>
      <c r="X2819" s="168"/>
      <c r="Y2819" s="168"/>
      <c r="Z2819" s="168"/>
      <c r="AA2819" s="169"/>
      <c r="AB2819" s="168"/>
      <c r="AC2819" s="168"/>
      <c r="AD2819" s="168"/>
      <c r="AE2819" s="168"/>
      <c r="AF2819" s="168"/>
      <c r="AG2819" s="168"/>
      <c r="AH2819" s="168"/>
      <c r="AI2819" s="168"/>
      <c r="AJ2819" s="168"/>
      <c r="AK2819" s="168"/>
      <c r="AL2819" s="168"/>
      <c r="AM2819" s="168"/>
      <c r="AN2819" s="168"/>
      <c r="AO2819" s="168"/>
    </row>
    <row r="2820" spans="1:41" x14ac:dyDescent="0.25">
      <c r="A2820" s="286" t="s">
        <v>2084</v>
      </c>
      <c r="B2820" s="286" t="s">
        <v>2289</v>
      </c>
      <c r="C2820" s="286" t="s">
        <v>2194</v>
      </c>
      <c r="D2820" s="285">
        <v>4340</v>
      </c>
      <c r="E2820" s="260" t="s">
        <v>2285</v>
      </c>
      <c r="F2820" s="259"/>
      <c r="G2820" s="259" t="s">
        <v>2175</v>
      </c>
      <c r="H2820" s="258">
        <v>40</v>
      </c>
      <c r="I2820" s="255"/>
      <c r="J2820" s="257"/>
      <c r="K2820" s="256">
        <v>0.49565599999999999</v>
      </c>
      <c r="L2820" s="201">
        <v>-18.738337171728347</v>
      </c>
      <c r="M2820" s="201">
        <v>427.19421835962959</v>
      </c>
      <c r="N2820" s="201">
        <v>41.094000000000001</v>
      </c>
      <c r="O2820" s="255">
        <v>41.094000000000001</v>
      </c>
      <c r="P2820" s="255">
        <v>427.19421835962959</v>
      </c>
      <c r="Q2820" s="255">
        <v>-18.986165171728349</v>
      </c>
      <c r="R2820" s="256">
        <v>433.99422048178621</v>
      </c>
      <c r="S2820" s="256">
        <v>434.24204848178624</v>
      </c>
      <c r="T2820" s="256"/>
      <c r="U2820" s="170">
        <v>365.51559061538637</v>
      </c>
      <c r="V2820" s="170"/>
      <c r="W2820" s="170"/>
      <c r="X2820" s="168"/>
      <c r="Y2820" s="168"/>
      <c r="Z2820" s="168"/>
      <c r="AA2820" s="169"/>
      <c r="AB2820" s="168"/>
      <c r="AC2820" s="168"/>
      <c r="AD2820" s="168"/>
      <c r="AE2820" s="168"/>
      <c r="AF2820" s="168"/>
      <c r="AG2820" s="168"/>
      <c r="AH2820" s="168"/>
      <c r="AI2820" s="168"/>
      <c r="AJ2820" s="168"/>
      <c r="AK2820" s="168"/>
      <c r="AL2820" s="168"/>
      <c r="AM2820" s="168"/>
      <c r="AN2820" s="168"/>
      <c r="AO2820" s="168"/>
    </row>
    <row r="2821" spans="1:41" x14ac:dyDescent="0.25">
      <c r="A2821" s="286"/>
      <c r="B2821" s="286"/>
      <c r="C2821" s="286"/>
      <c r="D2821" s="285"/>
      <c r="E2821" s="260" t="s">
        <v>619</v>
      </c>
      <c r="F2821" s="259"/>
      <c r="G2821" s="259"/>
      <c r="H2821" s="258"/>
      <c r="I2821" s="255"/>
      <c r="J2821" s="257"/>
      <c r="K2821" s="256">
        <v>0</v>
      </c>
      <c r="L2821" s="201">
        <v>-18.986165171728349</v>
      </c>
      <c r="M2821" s="201">
        <v>427.19421835962959</v>
      </c>
      <c r="N2821" s="201">
        <v>41.094000000000001</v>
      </c>
      <c r="O2821" s="255">
        <v>41.094000000000001</v>
      </c>
      <c r="P2821" s="255">
        <v>427.19421835962959</v>
      </c>
      <c r="Q2821" s="255">
        <v>-18.986165171728349</v>
      </c>
      <c r="R2821" s="256">
        <v>434.24204848178624</v>
      </c>
      <c r="S2821" s="256">
        <v>434.24204848178624</v>
      </c>
      <c r="T2821" s="256"/>
      <c r="U2821" s="170">
        <v>365.7634186153864</v>
      </c>
      <c r="V2821" s="170"/>
      <c r="W2821" s="170"/>
      <c r="X2821" s="168"/>
      <c r="Y2821" s="168"/>
      <c r="Z2821" s="168"/>
      <c r="AA2821" s="169"/>
      <c r="AB2821" s="168"/>
      <c r="AC2821" s="168"/>
      <c r="AD2821" s="168"/>
      <c r="AE2821" s="168"/>
      <c r="AF2821" s="168"/>
      <c r="AG2821" s="168"/>
      <c r="AH2821" s="168"/>
      <c r="AI2821" s="168"/>
      <c r="AJ2821" s="168"/>
      <c r="AK2821" s="168"/>
      <c r="AL2821" s="168"/>
      <c r="AM2821" s="168"/>
      <c r="AN2821" s="168"/>
      <c r="AO2821" s="168"/>
    </row>
    <row r="2822" spans="1:41" x14ac:dyDescent="0.25">
      <c r="A2822" s="286"/>
      <c r="B2822" s="286"/>
      <c r="C2822" s="286"/>
      <c r="D2822" s="285"/>
      <c r="E2822" s="260"/>
      <c r="F2822" s="259"/>
      <c r="G2822" s="259"/>
      <c r="H2822" s="258"/>
      <c r="I2822" s="255"/>
      <c r="J2822" s="257"/>
      <c r="K2822" s="256">
        <v>0</v>
      </c>
      <c r="L2822" s="201">
        <v>-18.986165171728349</v>
      </c>
      <c r="M2822" s="201">
        <v>427.19421835962959</v>
      </c>
      <c r="N2822" s="201">
        <v>41.094000000000001</v>
      </c>
      <c r="O2822" s="255">
        <v>41.094000000000001</v>
      </c>
      <c r="P2822" s="255">
        <v>427.19421835962959</v>
      </c>
      <c r="Q2822" s="255">
        <v>-18.986165171728349</v>
      </c>
      <c r="R2822" s="256">
        <v>434.24204848178624</v>
      </c>
      <c r="S2822" s="256">
        <v>434.24204848178624</v>
      </c>
      <c r="T2822" s="256"/>
      <c r="U2822" s="170">
        <v>365.7634186153864</v>
      </c>
      <c r="V2822" s="170"/>
      <c r="W2822" s="170"/>
      <c r="X2822" s="168"/>
      <c r="Y2822" s="168"/>
      <c r="Z2822" s="168"/>
      <c r="AA2822" s="169"/>
      <c r="AB2822" s="168"/>
      <c r="AC2822" s="168"/>
      <c r="AD2822" s="168"/>
      <c r="AE2822" s="168"/>
      <c r="AF2822" s="168"/>
      <c r="AG2822" s="168"/>
      <c r="AH2822" s="168"/>
      <c r="AI2822" s="168"/>
      <c r="AJ2822" s="168"/>
      <c r="AK2822" s="168"/>
      <c r="AL2822" s="168"/>
      <c r="AM2822" s="168"/>
      <c r="AN2822" s="168"/>
      <c r="AO2822" s="168"/>
    </row>
    <row r="2823" spans="1:41" x14ac:dyDescent="0.25">
      <c r="A2823" s="286"/>
      <c r="B2823" s="286"/>
      <c r="C2823" s="286"/>
      <c r="D2823" s="285"/>
      <c r="E2823" s="260" t="s">
        <v>619</v>
      </c>
      <c r="F2823" s="259"/>
      <c r="G2823" s="259" t="s">
        <v>1962</v>
      </c>
      <c r="H2823" s="258"/>
      <c r="I2823" s="255"/>
      <c r="J2823" s="257"/>
      <c r="K2823" s="256">
        <v>9.9516999999999994E-2</v>
      </c>
      <c r="L2823" s="201">
        <v>-19.035923671728348</v>
      </c>
      <c r="M2823" s="201">
        <v>427.19421835962959</v>
      </c>
      <c r="N2823" s="201">
        <v>41.094000000000001</v>
      </c>
      <c r="O2823" s="255">
        <v>41.094000000000001</v>
      </c>
      <c r="P2823" s="255">
        <v>427.19421835962959</v>
      </c>
      <c r="Q2823" s="255">
        <v>-19.085682171728347</v>
      </c>
      <c r="R2823" s="256">
        <v>434.29180698178624</v>
      </c>
      <c r="S2823" s="256">
        <v>434.34156548178623</v>
      </c>
      <c r="T2823" s="256"/>
      <c r="U2823" s="170">
        <v>365.8131771153864</v>
      </c>
      <c r="V2823" s="170"/>
      <c r="W2823" s="170"/>
      <c r="X2823" s="168"/>
      <c r="Y2823" s="168"/>
      <c r="Z2823" s="168"/>
      <c r="AA2823" s="169"/>
      <c r="AB2823" s="168"/>
      <c r="AC2823" s="168"/>
      <c r="AD2823" s="168"/>
      <c r="AE2823" s="168"/>
      <c r="AF2823" s="168"/>
      <c r="AG2823" s="168"/>
      <c r="AH2823" s="168"/>
      <c r="AI2823" s="168"/>
      <c r="AJ2823" s="168"/>
      <c r="AK2823" s="168"/>
      <c r="AL2823" s="168"/>
      <c r="AM2823" s="168"/>
      <c r="AN2823" s="168"/>
      <c r="AO2823" s="168"/>
    </row>
    <row r="2824" spans="1:41" x14ac:dyDescent="0.25">
      <c r="A2824" s="286" t="s">
        <v>2084</v>
      </c>
      <c r="B2824" s="286" t="s">
        <v>2289</v>
      </c>
      <c r="C2824" s="286" t="s">
        <v>2192</v>
      </c>
      <c r="D2824" s="285">
        <v>4346</v>
      </c>
      <c r="E2824" s="260" t="s">
        <v>2284</v>
      </c>
      <c r="F2824" s="259"/>
      <c r="G2824" s="259" t="s">
        <v>2175</v>
      </c>
      <c r="H2824" s="258">
        <v>40</v>
      </c>
      <c r="I2824" s="255"/>
      <c r="J2824" s="257"/>
      <c r="K2824" s="256">
        <v>0.49565599999999999</v>
      </c>
      <c r="L2824" s="201">
        <v>-19.333510171728349</v>
      </c>
      <c r="M2824" s="201">
        <v>427.19421835962959</v>
      </c>
      <c r="N2824" s="201">
        <v>41.094000000000001</v>
      </c>
      <c r="O2824" s="255">
        <v>41.094000000000001</v>
      </c>
      <c r="P2824" s="255">
        <v>427.19421835962959</v>
      </c>
      <c r="Q2824" s="255">
        <v>-19.581338171728348</v>
      </c>
      <c r="R2824" s="256">
        <v>434.5893934817862</v>
      </c>
      <c r="S2824" s="256">
        <v>434.83722148178623</v>
      </c>
      <c r="T2824" s="256"/>
      <c r="U2824" s="170">
        <v>366.11076361538636</v>
      </c>
      <c r="V2824" s="170"/>
      <c r="W2824" s="170"/>
      <c r="X2824" s="168"/>
      <c r="Y2824" s="168"/>
      <c r="Z2824" s="168"/>
      <c r="AA2824" s="169"/>
      <c r="AB2824" s="168"/>
      <c r="AC2824" s="168"/>
      <c r="AD2824" s="168"/>
      <c r="AE2824" s="168"/>
      <c r="AF2824" s="168"/>
      <c r="AG2824" s="168"/>
      <c r="AH2824" s="168"/>
      <c r="AI2824" s="168"/>
      <c r="AJ2824" s="168"/>
      <c r="AK2824" s="168"/>
      <c r="AL2824" s="168"/>
      <c r="AM2824" s="168"/>
      <c r="AN2824" s="168"/>
      <c r="AO2824" s="168"/>
    </row>
    <row r="2825" spans="1:41" x14ac:dyDescent="0.25">
      <c r="A2825" s="286"/>
      <c r="B2825" s="286"/>
      <c r="C2825" s="286"/>
      <c r="D2825" s="285"/>
      <c r="E2825" s="260" t="s">
        <v>619</v>
      </c>
      <c r="F2825" s="259"/>
      <c r="G2825" s="259"/>
      <c r="H2825" s="258"/>
      <c r="I2825" s="255"/>
      <c r="J2825" s="257"/>
      <c r="K2825" s="256">
        <v>0</v>
      </c>
      <c r="L2825" s="201">
        <v>-19.581338171728348</v>
      </c>
      <c r="M2825" s="201">
        <v>427.19421835962959</v>
      </c>
      <c r="N2825" s="201">
        <v>41.094000000000001</v>
      </c>
      <c r="O2825" s="255">
        <v>41.094000000000001</v>
      </c>
      <c r="P2825" s="255">
        <v>427.19421835962959</v>
      </c>
      <c r="Q2825" s="255">
        <v>-19.581338171728348</v>
      </c>
      <c r="R2825" s="256">
        <v>434.83722148178623</v>
      </c>
      <c r="S2825" s="256">
        <v>434.83722148178623</v>
      </c>
      <c r="T2825" s="256"/>
      <c r="U2825" s="170">
        <v>366.35859161538639</v>
      </c>
      <c r="V2825" s="170"/>
      <c r="W2825" s="170"/>
      <c r="X2825" s="168"/>
      <c r="Y2825" s="168"/>
      <c r="Z2825" s="168"/>
      <c r="AA2825" s="169"/>
      <c r="AB2825" s="168"/>
      <c r="AC2825" s="168"/>
      <c r="AD2825" s="168"/>
      <c r="AE2825" s="168"/>
      <c r="AF2825" s="168"/>
      <c r="AG2825" s="168"/>
      <c r="AH2825" s="168"/>
      <c r="AI2825" s="168"/>
      <c r="AJ2825" s="168"/>
      <c r="AK2825" s="168"/>
      <c r="AL2825" s="168"/>
      <c r="AM2825" s="168"/>
      <c r="AN2825" s="168"/>
      <c r="AO2825" s="168"/>
    </row>
    <row r="2826" spans="1:41" x14ac:dyDescent="0.25">
      <c r="A2826" s="286"/>
      <c r="B2826" s="286"/>
      <c r="C2826" s="286"/>
      <c r="D2826" s="285"/>
      <c r="E2826" s="260"/>
      <c r="F2826" s="259"/>
      <c r="G2826" s="259"/>
      <c r="H2826" s="258"/>
      <c r="I2826" s="255"/>
      <c r="J2826" s="257"/>
      <c r="K2826" s="256">
        <v>0</v>
      </c>
      <c r="L2826" s="201">
        <v>-19.581338171728348</v>
      </c>
      <c r="M2826" s="201">
        <v>427.19421835962959</v>
      </c>
      <c r="N2826" s="201">
        <v>41.094000000000001</v>
      </c>
      <c r="O2826" s="255">
        <v>41.094000000000001</v>
      </c>
      <c r="P2826" s="255">
        <v>427.19421835962959</v>
      </c>
      <c r="Q2826" s="255">
        <v>-19.581338171728348</v>
      </c>
      <c r="R2826" s="256">
        <v>434.83722148178623</v>
      </c>
      <c r="S2826" s="256">
        <v>434.83722148178623</v>
      </c>
      <c r="T2826" s="256"/>
      <c r="U2826" s="170">
        <v>366.35859161538639</v>
      </c>
      <c r="V2826" s="170"/>
      <c r="W2826" s="170"/>
      <c r="X2826" s="168"/>
      <c r="Y2826" s="168"/>
      <c r="Z2826" s="168"/>
      <c r="AA2826" s="169"/>
      <c r="AB2826" s="168"/>
      <c r="AC2826" s="168"/>
      <c r="AD2826" s="168"/>
      <c r="AE2826" s="168"/>
      <c r="AF2826" s="168"/>
      <c r="AG2826" s="168"/>
      <c r="AH2826" s="168"/>
      <c r="AI2826" s="168"/>
      <c r="AJ2826" s="168"/>
      <c r="AK2826" s="168"/>
      <c r="AL2826" s="168"/>
      <c r="AM2826" s="168"/>
      <c r="AN2826" s="168"/>
      <c r="AO2826" s="168"/>
    </row>
    <row r="2827" spans="1:41" x14ac:dyDescent="0.25">
      <c r="A2827" s="286"/>
      <c r="B2827" s="286"/>
      <c r="C2827" s="286"/>
      <c r="D2827" s="285"/>
      <c r="E2827" s="260" t="s">
        <v>619</v>
      </c>
      <c r="F2827" s="259"/>
      <c r="G2827" s="259" t="s">
        <v>1962</v>
      </c>
      <c r="H2827" s="258"/>
      <c r="I2827" s="255"/>
      <c r="J2827" s="257"/>
      <c r="K2827" s="256">
        <v>9.9516999999999994E-2</v>
      </c>
      <c r="L2827" s="201">
        <v>-19.631096671728347</v>
      </c>
      <c r="M2827" s="201">
        <v>427.19421835962959</v>
      </c>
      <c r="N2827" s="201">
        <v>41.094000000000001</v>
      </c>
      <c r="O2827" s="255">
        <v>41.094000000000001</v>
      </c>
      <c r="P2827" s="255">
        <v>427.19421835962959</v>
      </c>
      <c r="Q2827" s="255">
        <v>-19.680855171728346</v>
      </c>
      <c r="R2827" s="256">
        <v>434.88697998178623</v>
      </c>
      <c r="S2827" s="256">
        <v>434.93673848178622</v>
      </c>
      <c r="T2827" s="256"/>
      <c r="U2827" s="170">
        <v>366.40835011538638</v>
      </c>
      <c r="V2827" s="170"/>
      <c r="W2827" s="170"/>
      <c r="X2827" s="168"/>
      <c r="Y2827" s="168"/>
      <c r="Z2827" s="168"/>
      <c r="AA2827" s="169"/>
      <c r="AB2827" s="168"/>
      <c r="AC2827" s="168"/>
      <c r="AD2827" s="168"/>
      <c r="AE2827" s="168"/>
      <c r="AF2827" s="168"/>
      <c r="AG2827" s="168"/>
      <c r="AH2827" s="168"/>
      <c r="AI2827" s="168"/>
      <c r="AJ2827" s="168"/>
      <c r="AK2827" s="168"/>
      <c r="AL2827" s="168"/>
      <c r="AM2827" s="168"/>
      <c r="AN2827" s="168"/>
      <c r="AO2827" s="168"/>
    </row>
    <row r="2828" spans="1:41" x14ac:dyDescent="0.25">
      <c r="A2828" s="286" t="s">
        <v>2084</v>
      </c>
      <c r="B2828" s="286" t="s">
        <v>2289</v>
      </c>
      <c r="C2828" s="286" t="s">
        <v>2190</v>
      </c>
      <c r="D2828" s="285">
        <v>4352</v>
      </c>
      <c r="E2828" s="260" t="s">
        <v>2283</v>
      </c>
      <c r="F2828" s="259"/>
      <c r="G2828" s="259" t="s">
        <v>2175</v>
      </c>
      <c r="H2828" s="258">
        <v>40</v>
      </c>
      <c r="I2828" s="255"/>
      <c r="J2828" s="257"/>
      <c r="K2828" s="256">
        <v>0.49565599999999999</v>
      </c>
      <c r="L2828" s="201">
        <v>-19.928683171728345</v>
      </c>
      <c r="M2828" s="201">
        <v>427.19421835962959</v>
      </c>
      <c r="N2828" s="201">
        <v>41.094000000000001</v>
      </c>
      <c r="O2828" s="255">
        <v>41.094000000000001</v>
      </c>
      <c r="P2828" s="255">
        <v>427.19421835962959</v>
      </c>
      <c r="Q2828" s="255">
        <v>-20.176511171728347</v>
      </c>
      <c r="R2828" s="256">
        <v>435.18456648178619</v>
      </c>
      <c r="S2828" s="256">
        <v>435.43239448178622</v>
      </c>
      <c r="T2828" s="256"/>
      <c r="U2828" s="170">
        <v>366.70593661538635</v>
      </c>
      <c r="V2828" s="170"/>
      <c r="W2828" s="170"/>
      <c r="X2828" s="168"/>
      <c r="Y2828" s="168"/>
      <c r="Z2828" s="168"/>
      <c r="AA2828" s="169"/>
      <c r="AB2828" s="168"/>
      <c r="AC2828" s="168"/>
      <c r="AD2828" s="168"/>
      <c r="AE2828" s="168"/>
      <c r="AF2828" s="168"/>
      <c r="AG2828" s="168"/>
      <c r="AH2828" s="168"/>
      <c r="AI2828" s="168"/>
      <c r="AJ2828" s="168"/>
      <c r="AK2828" s="168"/>
      <c r="AL2828" s="168"/>
      <c r="AM2828" s="168"/>
      <c r="AN2828" s="168"/>
      <c r="AO2828" s="168"/>
    </row>
    <row r="2829" spans="1:41" x14ac:dyDescent="0.25">
      <c r="A2829" s="286" t="s">
        <v>2084</v>
      </c>
      <c r="B2829" s="286" t="s">
        <v>2289</v>
      </c>
      <c r="C2829" s="286" t="s">
        <v>2174</v>
      </c>
      <c r="D2829" s="285">
        <v>4354</v>
      </c>
      <c r="E2829" s="260" t="s">
        <v>2282</v>
      </c>
      <c r="F2829" s="259"/>
      <c r="G2829" s="259" t="s">
        <v>4278</v>
      </c>
      <c r="H2829" s="258"/>
      <c r="I2829" s="255"/>
      <c r="J2829" s="257"/>
      <c r="K2829" s="256">
        <v>0</v>
      </c>
      <c r="L2829" s="201">
        <v>-20.176511171728347</v>
      </c>
      <c r="M2829" s="201">
        <v>427.19421835962959</v>
      </c>
      <c r="N2829" s="201">
        <v>41.094000000000001</v>
      </c>
      <c r="O2829" s="255">
        <v>41.094000000000001</v>
      </c>
      <c r="P2829" s="255">
        <v>427.19421835962959</v>
      </c>
      <c r="Q2829" s="255">
        <v>-20.176511171728347</v>
      </c>
      <c r="R2829" s="256">
        <v>435.43239448178622</v>
      </c>
      <c r="S2829" s="256">
        <v>435.43239448178622</v>
      </c>
      <c r="T2829" s="256"/>
      <c r="U2829" s="170">
        <v>366.95376461538638</v>
      </c>
      <c r="V2829" s="170"/>
      <c r="W2829" s="170"/>
      <c r="X2829" s="168"/>
      <c r="Y2829" s="168"/>
      <c r="Z2829" s="168"/>
      <c r="AA2829" s="169"/>
      <c r="AB2829" s="168"/>
      <c r="AC2829" s="168"/>
      <c r="AD2829" s="168"/>
      <c r="AE2829" s="168"/>
      <c r="AF2829" s="168"/>
      <c r="AG2829" s="168"/>
      <c r="AH2829" s="168"/>
      <c r="AI2829" s="168"/>
      <c r="AJ2829" s="168"/>
      <c r="AK2829" s="168"/>
      <c r="AL2829" s="168"/>
      <c r="AM2829" s="168"/>
      <c r="AN2829" s="168"/>
      <c r="AO2829" s="168"/>
    </row>
    <row r="2830" spans="1:41" x14ac:dyDescent="0.25">
      <c r="A2830" s="286"/>
      <c r="B2830" s="286"/>
      <c r="C2830" s="286"/>
      <c r="D2830" s="285"/>
      <c r="E2830" s="260"/>
      <c r="F2830" s="259"/>
      <c r="G2830" s="259"/>
      <c r="H2830" s="258"/>
      <c r="I2830" s="255"/>
      <c r="J2830" s="257"/>
      <c r="K2830" s="256">
        <v>0</v>
      </c>
      <c r="L2830" s="201">
        <v>-20.176511171728347</v>
      </c>
      <c r="M2830" s="201">
        <v>427.19421835962959</v>
      </c>
      <c r="N2830" s="201">
        <v>41.094000000000001</v>
      </c>
      <c r="O2830" s="255">
        <v>41.094000000000001</v>
      </c>
      <c r="P2830" s="255">
        <v>427.19421835962959</v>
      </c>
      <c r="Q2830" s="255">
        <v>-20.176511171728347</v>
      </c>
      <c r="R2830" s="256">
        <v>435.43239448178622</v>
      </c>
      <c r="S2830" s="256">
        <v>435.43239448178622</v>
      </c>
      <c r="T2830" s="256"/>
      <c r="U2830" s="170">
        <v>366.95376461538638</v>
      </c>
      <c r="V2830" s="170"/>
      <c r="W2830" s="170"/>
      <c r="X2830" s="168"/>
      <c r="Y2830" s="168"/>
      <c r="Z2830" s="168"/>
      <c r="AA2830" s="169"/>
      <c r="AB2830" s="168"/>
      <c r="AC2830" s="168"/>
      <c r="AD2830" s="168"/>
      <c r="AE2830" s="168"/>
      <c r="AF2830" s="168"/>
      <c r="AG2830" s="168"/>
      <c r="AH2830" s="168"/>
      <c r="AI2830" s="168"/>
      <c r="AJ2830" s="168"/>
      <c r="AK2830" s="168"/>
      <c r="AL2830" s="168"/>
      <c r="AM2830" s="168"/>
      <c r="AN2830" s="168"/>
      <c r="AO2830" s="168"/>
    </row>
    <row r="2831" spans="1:41" x14ac:dyDescent="0.25">
      <c r="A2831" s="286"/>
      <c r="B2831" s="286"/>
      <c r="C2831" s="286"/>
      <c r="D2831" s="285"/>
      <c r="E2831" s="260"/>
      <c r="F2831" s="259"/>
      <c r="G2831" s="259" t="s">
        <v>1962</v>
      </c>
      <c r="H2831" s="258"/>
      <c r="I2831" s="255"/>
      <c r="J2831" s="257"/>
      <c r="K2831" s="256">
        <v>0.15525</v>
      </c>
      <c r="L2831" s="201">
        <v>-20.254136171728348</v>
      </c>
      <c r="M2831" s="201">
        <v>427.19421835962959</v>
      </c>
      <c r="N2831" s="201">
        <v>41.094000000000001</v>
      </c>
      <c r="O2831" s="255">
        <v>41.094000000000001</v>
      </c>
      <c r="P2831" s="255">
        <v>427.19421835962959</v>
      </c>
      <c r="Q2831" s="255">
        <v>-20.331761171728346</v>
      </c>
      <c r="R2831" s="256">
        <v>435.51001948178623</v>
      </c>
      <c r="S2831" s="256">
        <v>435.58764448178624</v>
      </c>
      <c r="T2831" s="256"/>
      <c r="U2831" s="170">
        <v>367.03138961538639</v>
      </c>
      <c r="V2831" s="170"/>
      <c r="W2831" s="170"/>
      <c r="X2831" s="168"/>
      <c r="Y2831" s="168"/>
      <c r="Z2831" s="168"/>
      <c r="AA2831" s="169"/>
      <c r="AB2831" s="168"/>
      <c r="AC2831" s="168"/>
      <c r="AD2831" s="168"/>
      <c r="AE2831" s="168"/>
      <c r="AF2831" s="168"/>
      <c r="AG2831" s="168"/>
      <c r="AH2831" s="168"/>
      <c r="AI2831" s="168"/>
      <c r="AJ2831" s="168"/>
      <c r="AK2831" s="168"/>
      <c r="AL2831" s="168"/>
      <c r="AM2831" s="168"/>
      <c r="AN2831" s="168"/>
      <c r="AO2831" s="168"/>
    </row>
    <row r="2832" spans="1:41" x14ac:dyDescent="0.25">
      <c r="A2832" s="286" t="s">
        <v>2084</v>
      </c>
      <c r="B2832" s="286" t="s">
        <v>2289</v>
      </c>
      <c r="C2832" s="286" t="s">
        <v>2187</v>
      </c>
      <c r="D2832" s="285">
        <v>4358</v>
      </c>
      <c r="E2832" s="260" t="s">
        <v>2281</v>
      </c>
      <c r="F2832" s="259" t="s">
        <v>2185</v>
      </c>
      <c r="G2832" s="259" t="s">
        <v>2184</v>
      </c>
      <c r="H2832" s="258">
        <v>40</v>
      </c>
      <c r="I2832" s="255"/>
      <c r="J2832" s="257"/>
      <c r="K2832" s="256">
        <v>0.5</v>
      </c>
      <c r="L2832" s="201">
        <v>-20.581761171728346</v>
      </c>
      <c r="M2832" s="201">
        <v>427.19421835962959</v>
      </c>
      <c r="N2832" s="201">
        <v>41.094000000000001</v>
      </c>
      <c r="O2832" s="255">
        <v>41.094000000000001</v>
      </c>
      <c r="P2832" s="255">
        <v>427.19421835962959</v>
      </c>
      <c r="Q2832" s="255">
        <v>-20.831761171728346</v>
      </c>
      <c r="R2832" s="256">
        <v>435.83764448178624</v>
      </c>
      <c r="S2832" s="256">
        <v>436.08764448178624</v>
      </c>
      <c r="T2832" s="256"/>
      <c r="U2832" s="170">
        <v>367.3590146153864</v>
      </c>
      <c r="V2832" s="170"/>
      <c r="W2832" s="170"/>
      <c r="X2832" s="168"/>
      <c r="Y2832" s="168"/>
      <c r="Z2832" s="168"/>
      <c r="AA2832" s="169"/>
      <c r="AB2832" s="168"/>
      <c r="AC2832" s="168"/>
      <c r="AD2832" s="168"/>
      <c r="AE2832" s="168"/>
      <c r="AF2832" s="168"/>
      <c r="AG2832" s="168"/>
      <c r="AH2832" s="168"/>
      <c r="AI2832" s="168"/>
      <c r="AJ2832" s="168"/>
      <c r="AK2832" s="168"/>
      <c r="AL2832" s="168"/>
      <c r="AM2832" s="168"/>
      <c r="AN2832" s="168"/>
      <c r="AO2832" s="168"/>
    </row>
    <row r="2833" spans="1:41" x14ac:dyDescent="0.25">
      <c r="A2833" s="286"/>
      <c r="B2833" s="286"/>
      <c r="C2833" s="286"/>
      <c r="D2833" s="285"/>
      <c r="E2833" s="260" t="s">
        <v>619</v>
      </c>
      <c r="F2833" s="259"/>
      <c r="G2833" s="259" t="s">
        <v>1962</v>
      </c>
      <c r="H2833" s="258"/>
      <c r="I2833" s="255"/>
      <c r="J2833" s="257"/>
      <c r="K2833" s="256">
        <v>0.15525</v>
      </c>
      <c r="L2833" s="201">
        <v>-20.909386171728343</v>
      </c>
      <c r="M2833" s="201">
        <v>427.19421835962959</v>
      </c>
      <c r="N2833" s="201">
        <v>41.094000000000001</v>
      </c>
      <c r="O2833" s="255">
        <v>41.094000000000001</v>
      </c>
      <c r="P2833" s="255">
        <v>427.19421835962959</v>
      </c>
      <c r="Q2833" s="255">
        <v>-20.987011171728344</v>
      </c>
      <c r="R2833" s="256">
        <v>436.16526948178625</v>
      </c>
      <c r="S2833" s="256">
        <v>436.24289448178627</v>
      </c>
      <c r="T2833" s="256"/>
      <c r="U2833" s="170">
        <v>367.68663961538641</v>
      </c>
      <c r="V2833" s="170"/>
      <c r="W2833" s="170"/>
      <c r="X2833" s="168"/>
      <c r="Y2833" s="168"/>
      <c r="Z2833" s="168"/>
      <c r="AA2833" s="169"/>
      <c r="AB2833" s="168"/>
      <c r="AC2833" s="168"/>
      <c r="AD2833" s="168"/>
      <c r="AE2833" s="168"/>
      <c r="AF2833" s="168"/>
      <c r="AG2833" s="168"/>
      <c r="AH2833" s="168"/>
      <c r="AI2833" s="168"/>
      <c r="AJ2833" s="168"/>
      <c r="AK2833" s="168"/>
      <c r="AL2833" s="168"/>
      <c r="AM2833" s="168"/>
      <c r="AN2833" s="168"/>
      <c r="AO2833" s="168"/>
    </row>
    <row r="2834" spans="1:41" x14ac:dyDescent="0.25">
      <c r="A2834" s="286" t="s">
        <v>2084</v>
      </c>
      <c r="B2834" s="286" t="s">
        <v>2289</v>
      </c>
      <c r="C2834" s="286" t="s">
        <v>2183</v>
      </c>
      <c r="D2834" s="285">
        <v>4365</v>
      </c>
      <c r="E2834" s="260" t="s">
        <v>2280</v>
      </c>
      <c r="F2834" s="259"/>
      <c r="G2834" s="259" t="s">
        <v>2175</v>
      </c>
      <c r="H2834" s="258">
        <v>40</v>
      </c>
      <c r="I2834" s="255"/>
      <c r="J2834" s="257"/>
      <c r="K2834" s="256">
        <v>0.49565599999999999</v>
      </c>
      <c r="L2834" s="201">
        <v>-21.234839171728346</v>
      </c>
      <c r="M2834" s="201">
        <v>427.19421835962959</v>
      </c>
      <c r="N2834" s="201">
        <v>41.094000000000001</v>
      </c>
      <c r="O2834" s="255">
        <v>41.094000000000001</v>
      </c>
      <c r="P2834" s="255">
        <v>427.19421835962959</v>
      </c>
      <c r="Q2834" s="255">
        <v>-21.482667171728345</v>
      </c>
      <c r="R2834" s="256">
        <v>436.49072248178624</v>
      </c>
      <c r="S2834" s="256">
        <v>436.73855048178626</v>
      </c>
      <c r="T2834" s="256"/>
      <c r="U2834" s="170">
        <v>368.01209261538639</v>
      </c>
      <c r="V2834" s="170"/>
      <c r="W2834" s="170"/>
      <c r="X2834" s="168"/>
      <c r="Y2834" s="168"/>
      <c r="Z2834" s="168"/>
      <c r="AA2834" s="169"/>
      <c r="AB2834" s="168"/>
      <c r="AC2834" s="168"/>
      <c r="AD2834" s="168"/>
      <c r="AE2834" s="168"/>
      <c r="AF2834" s="168"/>
      <c r="AG2834" s="168"/>
      <c r="AH2834" s="168"/>
      <c r="AI2834" s="168"/>
      <c r="AJ2834" s="168"/>
      <c r="AK2834" s="168"/>
      <c r="AL2834" s="168"/>
      <c r="AM2834" s="168"/>
      <c r="AN2834" s="168"/>
      <c r="AO2834" s="168"/>
    </row>
    <row r="2835" spans="1:41" x14ac:dyDescent="0.25">
      <c r="A2835" s="286"/>
      <c r="B2835" s="286"/>
      <c r="C2835" s="286"/>
      <c r="D2835" s="285"/>
      <c r="E2835" s="260" t="s">
        <v>619</v>
      </c>
      <c r="F2835" s="259"/>
      <c r="G2835" s="259"/>
      <c r="H2835" s="258"/>
      <c r="I2835" s="255"/>
      <c r="J2835" s="257"/>
      <c r="K2835" s="256">
        <v>0</v>
      </c>
      <c r="L2835" s="201">
        <v>-21.482667171728345</v>
      </c>
      <c r="M2835" s="201">
        <v>427.19421835962959</v>
      </c>
      <c r="N2835" s="201">
        <v>41.094000000000001</v>
      </c>
      <c r="O2835" s="255">
        <v>41.094000000000001</v>
      </c>
      <c r="P2835" s="255">
        <v>427.19421835962959</v>
      </c>
      <c r="Q2835" s="255">
        <v>-21.482667171728345</v>
      </c>
      <c r="R2835" s="256">
        <v>436.73855048178626</v>
      </c>
      <c r="S2835" s="256">
        <v>436.73855048178626</v>
      </c>
      <c r="T2835" s="256"/>
      <c r="U2835" s="170">
        <v>368.25992061538642</v>
      </c>
      <c r="V2835" s="170"/>
      <c r="W2835" s="170"/>
      <c r="X2835" s="168"/>
      <c r="Y2835" s="168"/>
      <c r="Z2835" s="168"/>
      <c r="AA2835" s="169"/>
      <c r="AB2835" s="168"/>
      <c r="AC2835" s="168"/>
      <c r="AD2835" s="168"/>
      <c r="AE2835" s="168"/>
      <c r="AF2835" s="168"/>
      <c r="AG2835" s="168"/>
      <c r="AH2835" s="168"/>
      <c r="AI2835" s="168"/>
      <c r="AJ2835" s="168"/>
      <c r="AK2835" s="168"/>
      <c r="AL2835" s="168"/>
      <c r="AM2835" s="168"/>
      <c r="AN2835" s="168"/>
      <c r="AO2835" s="168"/>
    </row>
    <row r="2836" spans="1:41" x14ac:dyDescent="0.25">
      <c r="A2836" s="286"/>
      <c r="B2836" s="286"/>
      <c r="C2836" s="286"/>
      <c r="D2836" s="285"/>
      <c r="E2836" s="260"/>
      <c r="F2836" s="259"/>
      <c r="G2836" s="259"/>
      <c r="H2836" s="258"/>
      <c r="I2836" s="255"/>
      <c r="J2836" s="257"/>
      <c r="K2836" s="256">
        <v>0</v>
      </c>
      <c r="L2836" s="201">
        <v>-21.482667171728345</v>
      </c>
      <c r="M2836" s="201">
        <v>427.19421835962959</v>
      </c>
      <c r="N2836" s="201">
        <v>41.094000000000001</v>
      </c>
      <c r="O2836" s="255">
        <v>41.094000000000001</v>
      </c>
      <c r="P2836" s="255">
        <v>427.19421835962959</v>
      </c>
      <c r="Q2836" s="255">
        <v>-21.482667171728345</v>
      </c>
      <c r="R2836" s="256">
        <v>436.73855048178626</v>
      </c>
      <c r="S2836" s="256">
        <v>436.73855048178626</v>
      </c>
      <c r="T2836" s="256"/>
      <c r="U2836" s="170">
        <v>368.25992061538642</v>
      </c>
      <c r="V2836" s="170"/>
      <c r="W2836" s="170"/>
      <c r="X2836" s="168"/>
      <c r="Y2836" s="168"/>
      <c r="Z2836" s="168"/>
      <c r="AA2836" s="169"/>
      <c r="AB2836" s="168"/>
      <c r="AC2836" s="168"/>
      <c r="AD2836" s="168"/>
      <c r="AE2836" s="168"/>
      <c r="AF2836" s="168"/>
      <c r="AG2836" s="168"/>
      <c r="AH2836" s="168"/>
      <c r="AI2836" s="168"/>
      <c r="AJ2836" s="168"/>
      <c r="AK2836" s="168"/>
      <c r="AL2836" s="168"/>
      <c r="AM2836" s="168"/>
      <c r="AN2836" s="168"/>
      <c r="AO2836" s="168"/>
    </row>
    <row r="2837" spans="1:41" x14ac:dyDescent="0.25">
      <c r="A2837" s="286"/>
      <c r="B2837" s="286"/>
      <c r="C2837" s="286"/>
      <c r="D2837" s="285"/>
      <c r="E2837" s="260"/>
      <c r="F2837" s="259"/>
      <c r="G2837" s="259" t="s">
        <v>1962</v>
      </c>
      <c r="H2837" s="258"/>
      <c r="I2837" s="255"/>
      <c r="J2837" s="257"/>
      <c r="K2837" s="256">
        <v>9.9516999999999994E-2</v>
      </c>
      <c r="L2837" s="201">
        <v>-21.532425671728344</v>
      </c>
      <c r="M2837" s="201">
        <v>427.19421835962959</v>
      </c>
      <c r="N2837" s="201">
        <v>41.094000000000001</v>
      </c>
      <c r="O2837" s="255">
        <v>41.094000000000001</v>
      </c>
      <c r="P2837" s="255">
        <v>427.19421835962959</v>
      </c>
      <c r="Q2837" s="255">
        <v>-21.582184171728343</v>
      </c>
      <c r="R2837" s="256">
        <v>436.78830898178626</v>
      </c>
      <c r="S2837" s="256">
        <v>436.83806748178625</v>
      </c>
      <c r="T2837" s="256"/>
      <c r="U2837" s="170">
        <v>368.30967911538642</v>
      </c>
      <c r="V2837" s="170"/>
      <c r="W2837" s="170"/>
      <c r="X2837" s="168"/>
      <c r="Y2837" s="168"/>
      <c r="Z2837" s="168"/>
      <c r="AA2837" s="169"/>
      <c r="AB2837" s="168"/>
      <c r="AC2837" s="168"/>
      <c r="AD2837" s="168"/>
      <c r="AE2837" s="168"/>
      <c r="AF2837" s="168"/>
      <c r="AG2837" s="168"/>
      <c r="AH2837" s="168"/>
      <c r="AI2837" s="168"/>
      <c r="AJ2837" s="168"/>
      <c r="AK2837" s="168"/>
      <c r="AL2837" s="168"/>
      <c r="AM2837" s="168"/>
      <c r="AN2837" s="168"/>
      <c r="AO2837" s="168"/>
    </row>
    <row r="2838" spans="1:41" x14ac:dyDescent="0.25">
      <c r="A2838" s="286" t="s">
        <v>2084</v>
      </c>
      <c r="B2838" s="286" t="s">
        <v>2289</v>
      </c>
      <c r="C2838" s="286" t="s">
        <v>2181</v>
      </c>
      <c r="D2838" s="285">
        <v>4371</v>
      </c>
      <c r="E2838" s="260" t="s">
        <v>2279</v>
      </c>
      <c r="F2838" s="259"/>
      <c r="G2838" s="259" t="s">
        <v>2175</v>
      </c>
      <c r="H2838" s="258">
        <v>40</v>
      </c>
      <c r="I2838" s="255"/>
      <c r="J2838" s="257"/>
      <c r="K2838" s="256">
        <v>0.49565599999999999</v>
      </c>
      <c r="L2838" s="201">
        <v>-21.830012171728342</v>
      </c>
      <c r="M2838" s="201">
        <v>427.19421835962959</v>
      </c>
      <c r="N2838" s="201">
        <v>41.094000000000001</v>
      </c>
      <c r="O2838" s="255">
        <v>41.094000000000001</v>
      </c>
      <c r="P2838" s="255">
        <v>427.19421835962959</v>
      </c>
      <c r="Q2838" s="255">
        <v>-22.077840171728344</v>
      </c>
      <c r="R2838" s="256">
        <v>437.08589548178622</v>
      </c>
      <c r="S2838" s="256">
        <v>437.33372348178625</v>
      </c>
      <c r="T2838" s="256"/>
      <c r="U2838" s="170">
        <v>368.60726561538638</v>
      </c>
      <c r="V2838" s="170"/>
      <c r="W2838" s="170"/>
      <c r="X2838" s="168"/>
      <c r="Y2838" s="168"/>
      <c r="Z2838" s="168"/>
      <c r="AA2838" s="169"/>
      <c r="AB2838" s="168"/>
      <c r="AC2838" s="168"/>
      <c r="AD2838" s="168"/>
      <c r="AE2838" s="168"/>
      <c r="AF2838" s="168"/>
      <c r="AG2838" s="168"/>
      <c r="AH2838" s="168"/>
      <c r="AI2838" s="168"/>
      <c r="AJ2838" s="168"/>
      <c r="AK2838" s="168"/>
      <c r="AL2838" s="168"/>
      <c r="AM2838" s="168"/>
      <c r="AN2838" s="168"/>
      <c r="AO2838" s="168"/>
    </row>
    <row r="2839" spans="1:41" x14ac:dyDescent="0.25">
      <c r="A2839" s="286"/>
      <c r="B2839" s="286"/>
      <c r="C2839" s="286"/>
      <c r="D2839" s="285"/>
      <c r="E2839" s="260" t="s">
        <v>619</v>
      </c>
      <c r="F2839" s="259"/>
      <c r="G2839" s="259"/>
      <c r="H2839" s="258"/>
      <c r="I2839" s="255"/>
      <c r="J2839" s="257"/>
      <c r="K2839" s="256">
        <v>0</v>
      </c>
      <c r="L2839" s="201">
        <v>-22.077840171728344</v>
      </c>
      <c r="M2839" s="201">
        <v>427.19421835962959</v>
      </c>
      <c r="N2839" s="201">
        <v>41.094000000000001</v>
      </c>
      <c r="O2839" s="255">
        <v>41.094000000000001</v>
      </c>
      <c r="P2839" s="255">
        <v>427.19421835962959</v>
      </c>
      <c r="Q2839" s="255">
        <v>-22.077840171728344</v>
      </c>
      <c r="R2839" s="256">
        <v>437.33372348178625</v>
      </c>
      <c r="S2839" s="256">
        <v>437.33372348178625</v>
      </c>
      <c r="T2839" s="256"/>
      <c r="U2839" s="170">
        <v>368.85509361538641</v>
      </c>
      <c r="V2839" s="170"/>
      <c r="W2839" s="170"/>
      <c r="X2839" s="168"/>
      <c r="Y2839" s="168"/>
      <c r="Z2839" s="168"/>
      <c r="AA2839" s="169"/>
      <c r="AB2839" s="168"/>
      <c r="AC2839" s="168"/>
      <c r="AD2839" s="168"/>
      <c r="AE2839" s="168"/>
      <c r="AF2839" s="168"/>
      <c r="AG2839" s="168"/>
      <c r="AH2839" s="168"/>
      <c r="AI2839" s="168"/>
      <c r="AJ2839" s="168"/>
      <c r="AK2839" s="168"/>
      <c r="AL2839" s="168"/>
      <c r="AM2839" s="168"/>
      <c r="AN2839" s="168"/>
      <c r="AO2839" s="168"/>
    </row>
    <row r="2840" spans="1:41" x14ac:dyDescent="0.25">
      <c r="A2840" s="286"/>
      <c r="B2840" s="286"/>
      <c r="C2840" s="286"/>
      <c r="D2840" s="285"/>
      <c r="E2840" s="260"/>
      <c r="F2840" s="259"/>
      <c r="G2840" s="259"/>
      <c r="H2840" s="258"/>
      <c r="I2840" s="255"/>
      <c r="J2840" s="257"/>
      <c r="K2840" s="256">
        <v>0</v>
      </c>
      <c r="L2840" s="201">
        <v>-22.077840171728344</v>
      </c>
      <c r="M2840" s="201">
        <v>427.19421835962959</v>
      </c>
      <c r="N2840" s="201">
        <v>41.094000000000001</v>
      </c>
      <c r="O2840" s="255">
        <v>41.094000000000001</v>
      </c>
      <c r="P2840" s="255">
        <v>427.19421835962959</v>
      </c>
      <c r="Q2840" s="255">
        <v>-22.077840171728344</v>
      </c>
      <c r="R2840" s="256">
        <v>437.33372348178625</v>
      </c>
      <c r="S2840" s="256">
        <v>437.33372348178625</v>
      </c>
      <c r="T2840" s="256"/>
      <c r="U2840" s="170">
        <v>368.85509361538641</v>
      </c>
      <c r="V2840" s="170"/>
      <c r="W2840" s="170"/>
      <c r="X2840" s="168"/>
      <c r="Y2840" s="168"/>
      <c r="Z2840" s="168"/>
      <c r="AA2840" s="169"/>
      <c r="AB2840" s="168"/>
      <c r="AC2840" s="168"/>
      <c r="AD2840" s="168"/>
      <c r="AE2840" s="168"/>
      <c r="AF2840" s="168"/>
      <c r="AG2840" s="168"/>
      <c r="AH2840" s="168"/>
      <c r="AI2840" s="168"/>
      <c r="AJ2840" s="168"/>
      <c r="AK2840" s="168"/>
      <c r="AL2840" s="168"/>
      <c r="AM2840" s="168"/>
      <c r="AN2840" s="168"/>
      <c r="AO2840" s="168"/>
    </row>
    <row r="2841" spans="1:41" x14ac:dyDescent="0.25">
      <c r="A2841" s="286"/>
      <c r="B2841" s="286"/>
      <c r="C2841" s="286"/>
      <c r="D2841" s="285"/>
      <c r="E2841" s="260" t="s">
        <v>619</v>
      </c>
      <c r="F2841" s="259"/>
      <c r="G2841" s="259" t="s">
        <v>1962</v>
      </c>
      <c r="H2841" s="258"/>
      <c r="I2841" s="255"/>
      <c r="J2841" s="257"/>
      <c r="K2841" s="256">
        <v>9.9516999999999994E-2</v>
      </c>
      <c r="L2841" s="201">
        <v>-22.127598671728343</v>
      </c>
      <c r="M2841" s="201">
        <v>427.19421835962959</v>
      </c>
      <c r="N2841" s="201">
        <v>41.094000000000001</v>
      </c>
      <c r="O2841" s="255">
        <v>41.094000000000001</v>
      </c>
      <c r="P2841" s="255">
        <v>427.19421835962959</v>
      </c>
      <c r="Q2841" s="255">
        <v>-22.177357171728342</v>
      </c>
      <c r="R2841" s="256">
        <v>437.38348198178625</v>
      </c>
      <c r="S2841" s="256">
        <v>437.43324048178624</v>
      </c>
      <c r="T2841" s="256"/>
      <c r="U2841" s="170">
        <v>368.9048521153864</v>
      </c>
      <c r="V2841" s="170"/>
      <c r="W2841" s="170"/>
      <c r="X2841" s="168"/>
      <c r="Y2841" s="168"/>
      <c r="Z2841" s="168"/>
      <c r="AA2841" s="169"/>
      <c r="AB2841" s="168"/>
      <c r="AC2841" s="168"/>
      <c r="AD2841" s="168"/>
      <c r="AE2841" s="168"/>
      <c r="AF2841" s="168"/>
      <c r="AG2841" s="168"/>
      <c r="AH2841" s="168"/>
      <c r="AI2841" s="168"/>
      <c r="AJ2841" s="168"/>
      <c r="AK2841" s="168"/>
      <c r="AL2841" s="168"/>
      <c r="AM2841" s="168"/>
      <c r="AN2841" s="168"/>
      <c r="AO2841" s="168"/>
    </row>
    <row r="2842" spans="1:41" x14ac:dyDescent="0.25">
      <c r="A2842" s="286" t="s">
        <v>2084</v>
      </c>
      <c r="B2842" s="286" t="s">
        <v>2289</v>
      </c>
      <c r="C2842" s="286" t="s">
        <v>2179</v>
      </c>
      <c r="D2842" s="285">
        <v>4377</v>
      </c>
      <c r="E2842" s="260" t="s">
        <v>2278</v>
      </c>
      <c r="F2842" s="259"/>
      <c r="G2842" s="259" t="s">
        <v>2175</v>
      </c>
      <c r="H2842" s="258">
        <v>40</v>
      </c>
      <c r="I2842" s="255"/>
      <c r="J2842" s="257"/>
      <c r="K2842" s="256">
        <v>0.49565599999999999</v>
      </c>
      <c r="L2842" s="201">
        <v>-22.425185171728344</v>
      </c>
      <c r="M2842" s="201">
        <v>427.19421835962959</v>
      </c>
      <c r="N2842" s="201">
        <v>41.094000000000001</v>
      </c>
      <c r="O2842" s="255">
        <v>41.094000000000001</v>
      </c>
      <c r="P2842" s="255">
        <v>427.19421835962959</v>
      </c>
      <c r="Q2842" s="255">
        <v>-22.673013171728343</v>
      </c>
      <c r="R2842" s="256">
        <v>437.68106848178621</v>
      </c>
      <c r="S2842" s="256">
        <v>437.92889648178624</v>
      </c>
      <c r="T2842" s="256"/>
      <c r="U2842" s="170">
        <v>369.20243861538637</v>
      </c>
      <c r="V2842" s="170"/>
      <c r="W2842" s="170"/>
      <c r="X2842" s="168"/>
      <c r="Y2842" s="168"/>
      <c r="Z2842" s="168"/>
      <c r="AA2842" s="169"/>
      <c r="AB2842" s="168"/>
      <c r="AC2842" s="168"/>
      <c r="AD2842" s="168"/>
      <c r="AE2842" s="168"/>
      <c r="AF2842" s="168"/>
      <c r="AG2842" s="168"/>
      <c r="AH2842" s="168"/>
      <c r="AI2842" s="168"/>
      <c r="AJ2842" s="168"/>
      <c r="AK2842" s="168"/>
      <c r="AL2842" s="168"/>
      <c r="AM2842" s="168"/>
      <c r="AN2842" s="168"/>
      <c r="AO2842" s="168"/>
    </row>
    <row r="2843" spans="1:41" x14ac:dyDescent="0.25">
      <c r="A2843" s="286"/>
      <c r="B2843" s="286"/>
      <c r="C2843" s="286"/>
      <c r="D2843" s="285"/>
      <c r="E2843" s="260" t="s">
        <v>619</v>
      </c>
      <c r="F2843" s="259"/>
      <c r="G2843" s="259"/>
      <c r="H2843" s="258"/>
      <c r="I2843" s="255"/>
      <c r="J2843" s="257"/>
      <c r="K2843" s="256">
        <v>0</v>
      </c>
      <c r="L2843" s="201">
        <v>-22.673013171728343</v>
      </c>
      <c r="M2843" s="201">
        <v>427.19421835962959</v>
      </c>
      <c r="N2843" s="201">
        <v>41.094000000000001</v>
      </c>
      <c r="O2843" s="255">
        <v>41.094000000000001</v>
      </c>
      <c r="P2843" s="255">
        <v>427.19421835962959</v>
      </c>
      <c r="Q2843" s="255">
        <v>-22.673013171728343</v>
      </c>
      <c r="R2843" s="256">
        <v>437.92889648178624</v>
      </c>
      <c r="S2843" s="256">
        <v>437.92889648178624</v>
      </c>
      <c r="T2843" s="256"/>
      <c r="U2843" s="170">
        <v>369.4502666153864</v>
      </c>
      <c r="V2843" s="170"/>
      <c r="W2843" s="170"/>
      <c r="X2843" s="168"/>
      <c r="Y2843" s="168"/>
      <c r="Z2843" s="168"/>
      <c r="AA2843" s="169"/>
      <c r="AB2843" s="168"/>
      <c r="AC2843" s="168"/>
      <c r="AD2843" s="168"/>
      <c r="AE2843" s="168"/>
      <c r="AF2843" s="168"/>
      <c r="AG2843" s="168"/>
      <c r="AH2843" s="168"/>
      <c r="AI2843" s="168"/>
      <c r="AJ2843" s="168"/>
      <c r="AK2843" s="168"/>
      <c r="AL2843" s="168"/>
      <c r="AM2843" s="168"/>
      <c r="AN2843" s="168"/>
      <c r="AO2843" s="168"/>
    </row>
    <row r="2844" spans="1:41" x14ac:dyDescent="0.25">
      <c r="A2844" s="286"/>
      <c r="B2844" s="286"/>
      <c r="C2844" s="286"/>
      <c r="D2844" s="285"/>
      <c r="E2844" s="260"/>
      <c r="F2844" s="259"/>
      <c r="G2844" s="259"/>
      <c r="H2844" s="258"/>
      <c r="I2844" s="255"/>
      <c r="J2844" s="257"/>
      <c r="K2844" s="256">
        <v>0</v>
      </c>
      <c r="L2844" s="201">
        <v>-22.673013171728343</v>
      </c>
      <c r="M2844" s="201">
        <v>427.19421835962959</v>
      </c>
      <c r="N2844" s="201">
        <v>41.094000000000001</v>
      </c>
      <c r="O2844" s="255">
        <v>41.094000000000001</v>
      </c>
      <c r="P2844" s="255">
        <v>427.19421835962959</v>
      </c>
      <c r="Q2844" s="255">
        <v>-22.673013171728343</v>
      </c>
      <c r="R2844" s="256">
        <v>437.92889648178624</v>
      </c>
      <c r="S2844" s="256">
        <v>437.92889648178624</v>
      </c>
      <c r="T2844" s="256"/>
      <c r="U2844" s="170">
        <v>369.4502666153864</v>
      </c>
      <c r="V2844" s="170"/>
      <c r="W2844" s="170"/>
      <c r="X2844" s="168"/>
      <c r="Y2844" s="168"/>
      <c r="Z2844" s="168"/>
      <c r="AA2844" s="169"/>
      <c r="AB2844" s="168"/>
      <c r="AC2844" s="168"/>
      <c r="AD2844" s="168"/>
      <c r="AE2844" s="168"/>
      <c r="AF2844" s="168"/>
      <c r="AG2844" s="168"/>
      <c r="AH2844" s="168"/>
      <c r="AI2844" s="168"/>
      <c r="AJ2844" s="168"/>
      <c r="AK2844" s="168"/>
      <c r="AL2844" s="168"/>
      <c r="AM2844" s="168"/>
      <c r="AN2844" s="168"/>
      <c r="AO2844" s="168"/>
    </row>
    <row r="2845" spans="1:41" x14ac:dyDescent="0.25">
      <c r="A2845" s="286"/>
      <c r="B2845" s="286"/>
      <c r="C2845" s="286"/>
      <c r="D2845" s="285"/>
      <c r="E2845" s="260" t="s">
        <v>619</v>
      </c>
      <c r="F2845" s="259"/>
      <c r="G2845" s="259" t="s">
        <v>1962</v>
      </c>
      <c r="H2845" s="258"/>
      <c r="I2845" s="255"/>
      <c r="J2845" s="257"/>
      <c r="K2845" s="256">
        <v>9.9516999999999994E-2</v>
      </c>
      <c r="L2845" s="201">
        <v>-22.722771671728342</v>
      </c>
      <c r="M2845" s="201">
        <v>427.19421835962959</v>
      </c>
      <c r="N2845" s="201">
        <v>41.094000000000001</v>
      </c>
      <c r="O2845" s="255">
        <v>41.094000000000001</v>
      </c>
      <c r="P2845" s="255">
        <v>427.19421835962959</v>
      </c>
      <c r="Q2845" s="255">
        <v>-22.772530171728341</v>
      </c>
      <c r="R2845" s="256">
        <v>437.97865498178624</v>
      </c>
      <c r="S2845" s="256">
        <v>438.02841348178623</v>
      </c>
      <c r="T2845" s="256"/>
      <c r="U2845" s="170">
        <v>369.50002511538639</v>
      </c>
      <c r="V2845" s="170"/>
      <c r="W2845" s="170"/>
      <c r="X2845" s="168"/>
      <c r="Y2845" s="168"/>
      <c r="Z2845" s="168"/>
      <c r="AA2845" s="169"/>
      <c r="AB2845" s="168"/>
      <c r="AC2845" s="168"/>
      <c r="AD2845" s="168"/>
      <c r="AE2845" s="168"/>
      <c r="AF2845" s="168"/>
      <c r="AG2845" s="168"/>
      <c r="AH2845" s="168"/>
      <c r="AI2845" s="168"/>
      <c r="AJ2845" s="168"/>
      <c r="AK2845" s="168"/>
      <c r="AL2845" s="168"/>
      <c r="AM2845" s="168"/>
      <c r="AN2845" s="168"/>
      <c r="AO2845" s="168"/>
    </row>
    <row r="2846" spans="1:41" x14ac:dyDescent="0.25">
      <c r="A2846" s="286" t="s">
        <v>2084</v>
      </c>
      <c r="B2846" s="286" t="s">
        <v>2289</v>
      </c>
      <c r="C2846" s="286" t="s">
        <v>2177</v>
      </c>
      <c r="D2846" s="285">
        <v>4383</v>
      </c>
      <c r="E2846" s="260" t="s">
        <v>2277</v>
      </c>
      <c r="F2846" s="259"/>
      <c r="G2846" s="259" t="s">
        <v>2175</v>
      </c>
      <c r="H2846" s="258">
        <v>40</v>
      </c>
      <c r="I2846" s="255"/>
      <c r="J2846" s="257"/>
      <c r="K2846" s="256">
        <v>0.49565599999999999</v>
      </c>
      <c r="L2846" s="201">
        <v>-23.02035817172834</v>
      </c>
      <c r="M2846" s="201">
        <v>427.19421835962959</v>
      </c>
      <c r="N2846" s="201">
        <v>41.094000000000001</v>
      </c>
      <c r="O2846" s="255">
        <v>41.094000000000001</v>
      </c>
      <c r="P2846" s="255">
        <v>427.19421835962959</v>
      </c>
      <c r="Q2846" s="255">
        <v>-23.268186171728342</v>
      </c>
      <c r="R2846" s="256">
        <v>438.2762414817862</v>
      </c>
      <c r="S2846" s="256">
        <v>438.52406948178623</v>
      </c>
      <c r="T2846" s="256"/>
      <c r="U2846" s="170">
        <v>369.79761161538636</v>
      </c>
      <c r="V2846" s="170"/>
      <c r="W2846" s="170"/>
      <c r="X2846" s="168"/>
      <c r="Y2846" s="168"/>
      <c r="Z2846" s="168"/>
      <c r="AA2846" s="169"/>
      <c r="AB2846" s="168"/>
      <c r="AC2846" s="168"/>
      <c r="AD2846" s="168"/>
      <c r="AE2846" s="168"/>
      <c r="AF2846" s="168"/>
      <c r="AG2846" s="168"/>
      <c r="AH2846" s="168"/>
      <c r="AI2846" s="168"/>
      <c r="AJ2846" s="168"/>
      <c r="AK2846" s="168"/>
      <c r="AL2846" s="168"/>
      <c r="AM2846" s="168"/>
      <c r="AN2846" s="168"/>
      <c r="AO2846" s="168"/>
    </row>
    <row r="2847" spans="1:41" x14ac:dyDescent="0.25">
      <c r="A2847" s="286" t="s">
        <v>2084</v>
      </c>
      <c r="B2847" s="286" t="s">
        <v>2289</v>
      </c>
      <c r="C2847" s="260" t="s">
        <v>1509</v>
      </c>
      <c r="D2847" s="285">
        <v>4385</v>
      </c>
      <c r="E2847" s="260" t="s">
        <v>3820</v>
      </c>
      <c r="F2847" s="259" t="s">
        <v>4302</v>
      </c>
      <c r="G2847" s="259" t="s">
        <v>4383</v>
      </c>
      <c r="H2847" s="258"/>
      <c r="I2847" s="255"/>
      <c r="J2847" s="257"/>
      <c r="K2847" s="256">
        <v>0</v>
      </c>
      <c r="L2847" s="201">
        <v>-23.268186171728342</v>
      </c>
      <c r="M2847" s="201">
        <v>427.19421835962959</v>
      </c>
      <c r="N2847" s="201">
        <v>41.094000000000001</v>
      </c>
      <c r="O2847" s="255">
        <v>41.094000000000001</v>
      </c>
      <c r="P2847" s="255">
        <v>427.19421835962959</v>
      </c>
      <c r="Q2847" s="255">
        <v>-23.268186171728342</v>
      </c>
      <c r="R2847" s="256">
        <v>438.52406948178623</v>
      </c>
      <c r="S2847" s="256">
        <v>438.52406948178623</v>
      </c>
      <c r="T2847" s="256"/>
      <c r="U2847" s="170">
        <v>370.04543961538639</v>
      </c>
      <c r="V2847" s="170"/>
      <c r="W2847" s="170"/>
      <c r="X2847" s="168"/>
      <c r="Y2847" s="168"/>
      <c r="Z2847" s="168"/>
      <c r="AA2847" s="169"/>
      <c r="AB2847" s="168"/>
      <c r="AC2847" s="168"/>
      <c r="AD2847" s="168"/>
      <c r="AE2847" s="168"/>
      <c r="AF2847" s="168"/>
      <c r="AG2847" s="168"/>
      <c r="AH2847" s="168"/>
      <c r="AI2847" s="168"/>
      <c r="AJ2847" s="168"/>
      <c r="AK2847" s="168"/>
      <c r="AL2847" s="168"/>
      <c r="AM2847" s="168"/>
      <c r="AN2847" s="168"/>
      <c r="AO2847" s="168"/>
    </row>
    <row r="2848" spans="1:41" x14ac:dyDescent="0.25">
      <c r="A2848" s="286"/>
      <c r="B2848" s="286"/>
      <c r="C2848" s="260"/>
      <c r="D2848" s="261"/>
      <c r="E2848" s="260"/>
      <c r="F2848" s="259"/>
      <c r="G2848" s="259"/>
      <c r="H2848" s="258"/>
      <c r="I2848" s="255"/>
      <c r="J2848" s="257"/>
      <c r="K2848" s="256">
        <v>0</v>
      </c>
      <c r="L2848" s="201">
        <v>-23.268186171728342</v>
      </c>
      <c r="M2848" s="201">
        <v>427.19421835962959</v>
      </c>
      <c r="N2848" s="201">
        <v>41.094000000000001</v>
      </c>
      <c r="O2848" s="255">
        <v>41.094000000000001</v>
      </c>
      <c r="P2848" s="255">
        <v>427.19421835962959</v>
      </c>
      <c r="Q2848" s="255">
        <v>-23.268186171728342</v>
      </c>
      <c r="R2848" s="256">
        <v>438.52406948178623</v>
      </c>
      <c r="S2848" s="256">
        <v>438.52406948178623</v>
      </c>
      <c r="T2848" s="256"/>
      <c r="U2848" s="170">
        <v>370.04543961538639</v>
      </c>
      <c r="V2848" s="170"/>
      <c r="W2848" s="170"/>
      <c r="X2848" s="168"/>
      <c r="Y2848" s="168"/>
      <c r="Z2848" s="168"/>
      <c r="AA2848" s="169"/>
      <c r="AB2848" s="168"/>
      <c r="AC2848" s="168"/>
      <c r="AD2848" s="168"/>
      <c r="AE2848" s="168"/>
      <c r="AF2848" s="168"/>
      <c r="AG2848" s="168"/>
      <c r="AH2848" s="168"/>
      <c r="AI2848" s="168"/>
      <c r="AJ2848" s="168"/>
      <c r="AK2848" s="168"/>
      <c r="AL2848" s="168"/>
      <c r="AM2848" s="168"/>
      <c r="AN2848" s="168"/>
      <c r="AO2848" s="168"/>
    </row>
    <row r="2849" spans="1:41" x14ac:dyDescent="0.25">
      <c r="A2849" s="286"/>
      <c r="B2849" s="286"/>
      <c r="C2849" s="286"/>
      <c r="D2849" s="285"/>
      <c r="E2849" s="260"/>
      <c r="F2849" s="259"/>
      <c r="G2849" s="259"/>
      <c r="H2849" s="258"/>
      <c r="I2849" s="255"/>
      <c r="J2849" s="257"/>
      <c r="K2849" s="256">
        <v>0.16770400000000002</v>
      </c>
      <c r="L2849" s="201">
        <v>-23.352038171728342</v>
      </c>
      <c r="M2849" s="201">
        <v>427.19421835962959</v>
      </c>
      <c r="N2849" s="201">
        <v>41.094000000000001</v>
      </c>
      <c r="O2849" s="255">
        <v>41.094000000000001</v>
      </c>
      <c r="P2849" s="255">
        <v>427.19421835962959</v>
      </c>
      <c r="Q2849" s="255">
        <v>-23.435890171728342</v>
      </c>
      <c r="R2849" s="256">
        <v>438.60792148178626</v>
      </c>
      <c r="S2849" s="256">
        <v>438.69177348178624</v>
      </c>
      <c r="T2849" s="263"/>
      <c r="U2849" s="170">
        <v>370.12929161538642</v>
      </c>
      <c r="V2849" s="170"/>
      <c r="W2849" s="170"/>
      <c r="X2849" s="168"/>
      <c r="Y2849" s="168"/>
      <c r="Z2849" s="168"/>
      <c r="AA2849" s="169"/>
      <c r="AB2849" s="168"/>
      <c r="AC2849" s="168"/>
      <c r="AD2849" s="168"/>
      <c r="AE2849" s="168"/>
      <c r="AF2849" s="168"/>
      <c r="AG2849" s="168"/>
      <c r="AH2849" s="168"/>
      <c r="AI2849" s="168"/>
      <c r="AJ2849" s="168"/>
      <c r="AK2849" s="168"/>
      <c r="AL2849" s="168"/>
      <c r="AM2849" s="168"/>
      <c r="AN2849" s="168"/>
      <c r="AO2849" s="168"/>
    </row>
    <row r="2850" spans="1:41" x14ac:dyDescent="0.25">
      <c r="A2850" s="260" t="s">
        <v>2084</v>
      </c>
      <c r="B2850" s="260" t="s">
        <v>2289</v>
      </c>
      <c r="C2850" s="260" t="s">
        <v>1981</v>
      </c>
      <c r="D2850" s="261">
        <v>4387</v>
      </c>
      <c r="E2850" s="255" t="s">
        <v>2276</v>
      </c>
      <c r="F2850" s="265"/>
      <c r="G2850" s="265" t="s">
        <v>1978</v>
      </c>
      <c r="H2850" s="284">
        <v>40</v>
      </c>
      <c r="I2850" s="255"/>
      <c r="J2850" s="257"/>
      <c r="K2850" s="255">
        <v>5.7403999999999997E-2</v>
      </c>
      <c r="L2850" s="201">
        <v>-23.464592171728341</v>
      </c>
      <c r="M2850" s="201">
        <v>427.19421835962959</v>
      </c>
      <c r="N2850" s="201">
        <v>41.094000000000001</v>
      </c>
      <c r="O2850" s="255">
        <v>41.094000000000001</v>
      </c>
      <c r="P2850" s="255">
        <v>427.19421835962959</v>
      </c>
      <c r="Q2850" s="255">
        <v>-23.493294171728341</v>
      </c>
      <c r="R2850" s="255">
        <v>438.72047548178625</v>
      </c>
      <c r="S2850" s="255">
        <v>438.74917748178626</v>
      </c>
      <c r="T2850" s="255"/>
      <c r="U2850" s="170">
        <v>370.24184561538641</v>
      </c>
      <c r="V2850" s="170"/>
      <c r="W2850" s="170"/>
      <c r="X2850" s="168"/>
      <c r="Y2850" s="168"/>
      <c r="Z2850" s="168"/>
      <c r="AA2850" s="169"/>
      <c r="AB2850" s="168"/>
      <c r="AC2850" s="168"/>
      <c r="AD2850" s="168"/>
      <c r="AE2850" s="168"/>
      <c r="AF2850" s="168"/>
      <c r="AG2850" s="168"/>
      <c r="AH2850" s="168"/>
      <c r="AI2850" s="168"/>
      <c r="AJ2850" s="168"/>
      <c r="AK2850" s="168"/>
      <c r="AL2850" s="168"/>
      <c r="AM2850" s="168"/>
      <c r="AN2850" s="168"/>
      <c r="AO2850" s="168"/>
    </row>
    <row r="2851" spans="1:41" x14ac:dyDescent="0.25">
      <c r="A2851" s="280"/>
      <c r="B2851" s="280"/>
      <c r="C2851" s="280"/>
      <c r="D2851" s="279"/>
      <c r="E2851" s="280" t="s">
        <v>619</v>
      </c>
      <c r="F2851" s="277"/>
      <c r="G2851" s="277" t="s">
        <v>1962</v>
      </c>
      <c r="H2851" s="276">
        <v>40</v>
      </c>
      <c r="I2851" s="274"/>
      <c r="J2851" s="275"/>
      <c r="K2851" s="274">
        <v>0.103502</v>
      </c>
      <c r="L2851" s="201">
        <v>-23.54504517172834</v>
      </c>
      <c r="M2851" s="201">
        <v>427.19421835962959</v>
      </c>
      <c r="N2851" s="201">
        <v>41.094000000000001</v>
      </c>
      <c r="O2851" s="273">
        <v>41.094000000000001</v>
      </c>
      <c r="P2851" s="273">
        <v>427.19421835962959</v>
      </c>
      <c r="Q2851" s="273">
        <v>-23.596796171728339</v>
      </c>
      <c r="R2851" s="273">
        <v>438.80092848178623</v>
      </c>
      <c r="S2851" s="273">
        <v>438.85267948178625</v>
      </c>
      <c r="T2851" s="273"/>
      <c r="U2851" s="170">
        <v>370.32229861538639</v>
      </c>
      <c r="V2851" s="170"/>
      <c r="W2851" s="170"/>
      <c r="X2851" s="168"/>
      <c r="Y2851" s="168"/>
      <c r="Z2851" s="168"/>
      <c r="AA2851" s="169"/>
      <c r="AB2851" s="168"/>
      <c r="AC2851" s="168"/>
      <c r="AD2851" s="168"/>
      <c r="AE2851" s="168"/>
      <c r="AF2851" s="168"/>
      <c r="AG2851" s="168"/>
      <c r="AH2851" s="168"/>
      <c r="AI2851" s="168"/>
      <c r="AJ2851" s="168"/>
      <c r="AK2851" s="168"/>
      <c r="AL2851" s="168"/>
      <c r="AM2851" s="168"/>
      <c r="AN2851" s="168"/>
      <c r="AO2851" s="168"/>
    </row>
    <row r="2852" spans="1:41" x14ac:dyDescent="0.25">
      <c r="A2852" s="280" t="s">
        <v>2084</v>
      </c>
      <c r="B2852" s="280" t="s">
        <v>2275</v>
      </c>
      <c r="C2852" s="280" t="s">
        <v>111</v>
      </c>
      <c r="D2852" s="279">
        <v>4389</v>
      </c>
      <c r="E2852" s="278" t="s">
        <v>229</v>
      </c>
      <c r="F2852" s="277" t="s">
        <v>2169</v>
      </c>
      <c r="G2852" s="277" t="s">
        <v>1951</v>
      </c>
      <c r="H2852" s="276"/>
      <c r="I2852" s="273"/>
      <c r="J2852" s="275"/>
      <c r="K2852" s="274">
        <v>0</v>
      </c>
      <c r="L2852" s="201">
        <v>-23.596796171728339</v>
      </c>
      <c r="M2852" s="201">
        <v>427.19421835962959</v>
      </c>
      <c r="N2852" s="201">
        <v>41.094000000000001</v>
      </c>
      <c r="O2852" s="273">
        <v>41.094000000000001</v>
      </c>
      <c r="P2852" s="273">
        <v>427.19421835962959</v>
      </c>
      <c r="Q2852" s="273">
        <v>-23.596796171728339</v>
      </c>
      <c r="R2852" s="273">
        <v>438.85267948178625</v>
      </c>
      <c r="S2852" s="273">
        <v>438.85267948178625</v>
      </c>
      <c r="T2852" s="273"/>
      <c r="U2852" s="170">
        <v>370.37404961538641</v>
      </c>
      <c r="V2852" s="170"/>
      <c r="W2852" s="170"/>
      <c r="X2852" s="168"/>
      <c r="Y2852" s="168"/>
      <c r="Z2852" s="168"/>
      <c r="AA2852" s="169"/>
      <c r="AB2852" s="168"/>
      <c r="AC2852" s="168"/>
      <c r="AD2852" s="168"/>
      <c r="AE2852" s="168"/>
      <c r="AF2852" s="168"/>
      <c r="AG2852" s="168"/>
      <c r="AH2852" s="168"/>
      <c r="AI2852" s="168"/>
      <c r="AJ2852" s="168"/>
      <c r="AK2852" s="168"/>
      <c r="AL2852" s="168"/>
      <c r="AM2852" s="168"/>
      <c r="AN2852" s="168"/>
      <c r="AO2852" s="168"/>
    </row>
    <row r="2853" spans="1:41" x14ac:dyDescent="0.25">
      <c r="A2853" s="280"/>
      <c r="B2853" s="280"/>
      <c r="C2853" s="280"/>
      <c r="D2853" s="279"/>
      <c r="E2853" s="283" t="s">
        <v>619</v>
      </c>
      <c r="F2853" s="277"/>
      <c r="G2853" s="277" t="s">
        <v>1969</v>
      </c>
      <c r="H2853" s="282"/>
      <c r="I2853" s="281"/>
      <c r="J2853" s="275"/>
      <c r="K2853" s="274">
        <v>0.14528199999999999</v>
      </c>
      <c r="L2853" s="201">
        <v>-23.66943717172834</v>
      </c>
      <c r="M2853" s="201">
        <v>427.19421835962959</v>
      </c>
      <c r="N2853" s="201">
        <v>41.094000000000001</v>
      </c>
      <c r="O2853" s="273">
        <v>41.094000000000001</v>
      </c>
      <c r="P2853" s="273">
        <v>427.19421835962959</v>
      </c>
      <c r="Q2853" s="273">
        <v>-23.742078171728341</v>
      </c>
      <c r="R2853" s="273">
        <v>438.92532048178629</v>
      </c>
      <c r="S2853" s="273">
        <v>438.99796148178626</v>
      </c>
      <c r="T2853" s="273"/>
      <c r="U2853" s="170">
        <v>370.44669061538644</v>
      </c>
      <c r="V2853" s="170"/>
      <c r="W2853" s="170"/>
      <c r="X2853" s="168"/>
      <c r="Y2853" s="168"/>
      <c r="Z2853" s="168"/>
      <c r="AA2853" s="169"/>
      <c r="AB2853" s="168"/>
      <c r="AC2853" s="168"/>
      <c r="AD2853" s="168"/>
      <c r="AE2853" s="168"/>
      <c r="AF2853" s="168"/>
      <c r="AG2853" s="168"/>
      <c r="AH2853" s="168"/>
      <c r="AI2853" s="168"/>
      <c r="AJ2853" s="168"/>
      <c r="AK2853" s="168"/>
      <c r="AL2853" s="168"/>
      <c r="AM2853" s="168"/>
      <c r="AN2853" s="168"/>
      <c r="AO2853" s="168"/>
    </row>
    <row r="2854" spans="1:41" x14ac:dyDescent="0.25">
      <c r="A2854" s="280" t="s">
        <v>2084</v>
      </c>
      <c r="B2854" s="280" t="s">
        <v>2275</v>
      </c>
      <c r="C2854" s="280" t="s">
        <v>2087</v>
      </c>
      <c r="D2854" s="279">
        <v>4390</v>
      </c>
      <c r="E2854" s="278" t="s">
        <v>2274</v>
      </c>
      <c r="F2854" s="277"/>
      <c r="G2854" s="277" t="s">
        <v>2085</v>
      </c>
      <c r="H2854" s="276"/>
      <c r="I2854" s="273"/>
      <c r="J2854" s="275"/>
      <c r="K2854" s="274">
        <v>0</v>
      </c>
      <c r="L2854" s="201">
        <v>-23.742078171728341</v>
      </c>
      <c r="M2854" s="201">
        <v>427.19421835962959</v>
      </c>
      <c r="N2854" s="201">
        <v>41.094000000000001</v>
      </c>
      <c r="O2854" s="273">
        <v>41.094000000000001</v>
      </c>
      <c r="P2854" s="273">
        <v>427.19421835962959</v>
      </c>
      <c r="Q2854" s="273">
        <v>-23.742078171728341</v>
      </c>
      <c r="R2854" s="273">
        <v>438.99796148178626</v>
      </c>
      <c r="S2854" s="273">
        <v>438.99796148178626</v>
      </c>
      <c r="T2854" s="273"/>
      <c r="U2854" s="170">
        <v>370.51933161538642</v>
      </c>
      <c r="V2854" s="170"/>
      <c r="W2854" s="170"/>
      <c r="X2854" s="168"/>
      <c r="Y2854" s="168"/>
      <c r="Z2854" s="168"/>
      <c r="AA2854" s="169"/>
      <c r="AB2854" s="168"/>
      <c r="AC2854" s="168"/>
      <c r="AD2854" s="168"/>
      <c r="AE2854" s="168"/>
      <c r="AF2854" s="168"/>
      <c r="AG2854" s="168"/>
      <c r="AH2854" s="168"/>
      <c r="AI2854" s="168"/>
      <c r="AJ2854" s="168"/>
      <c r="AK2854" s="168"/>
      <c r="AL2854" s="168"/>
      <c r="AM2854" s="168"/>
      <c r="AN2854" s="168"/>
      <c r="AO2854" s="168"/>
    </row>
    <row r="2855" spans="1:41" x14ac:dyDescent="0.25">
      <c r="A2855" s="280"/>
      <c r="B2855" s="280"/>
      <c r="C2855" s="280"/>
      <c r="D2855" s="279"/>
      <c r="E2855" s="283" t="s">
        <v>619</v>
      </c>
      <c r="F2855" s="277"/>
      <c r="G2855" s="277" t="s">
        <v>1969</v>
      </c>
      <c r="H2855" s="282"/>
      <c r="I2855" s="281"/>
      <c r="J2855" s="275"/>
      <c r="K2855" s="274">
        <v>0</v>
      </c>
      <c r="L2855" s="201">
        <v>-23.742078171728341</v>
      </c>
      <c r="M2855" s="201">
        <v>427.19421835962959</v>
      </c>
      <c r="N2855" s="201">
        <v>41.094000000000001</v>
      </c>
      <c r="O2855" s="273">
        <v>41.094000000000001</v>
      </c>
      <c r="P2855" s="273">
        <v>427.19421835962959</v>
      </c>
      <c r="Q2855" s="273">
        <v>-23.742078171728341</v>
      </c>
      <c r="R2855" s="273">
        <v>438.99796148178626</v>
      </c>
      <c r="S2855" s="273">
        <v>438.99796148178626</v>
      </c>
      <c r="T2855" s="273"/>
      <c r="U2855" s="170">
        <v>370.51933161538642</v>
      </c>
      <c r="V2855" s="170"/>
      <c r="W2855" s="170"/>
      <c r="X2855" s="168"/>
      <c r="Y2855" s="168"/>
      <c r="Z2855" s="168"/>
      <c r="AA2855" s="169"/>
      <c r="AB2855" s="168"/>
      <c r="AC2855" s="168"/>
      <c r="AD2855" s="168"/>
      <c r="AE2855" s="168"/>
      <c r="AF2855" s="168"/>
      <c r="AG2855" s="168"/>
      <c r="AH2855" s="168"/>
      <c r="AI2855" s="168"/>
      <c r="AJ2855" s="168"/>
      <c r="AK2855" s="168"/>
      <c r="AL2855" s="168"/>
      <c r="AM2855" s="168"/>
      <c r="AN2855" s="168"/>
      <c r="AO2855" s="168"/>
    </row>
    <row r="2856" spans="1:41" x14ac:dyDescent="0.25">
      <c r="A2856" s="280" t="s">
        <v>2084</v>
      </c>
      <c r="B2856" s="280" t="s">
        <v>2275</v>
      </c>
      <c r="C2856" s="280" t="s">
        <v>1990</v>
      </c>
      <c r="D2856" s="279">
        <v>4390</v>
      </c>
      <c r="E2856" s="278" t="s">
        <v>2273</v>
      </c>
      <c r="F2856" s="277" t="s">
        <v>1988</v>
      </c>
      <c r="G2856" s="277" t="s">
        <v>1987</v>
      </c>
      <c r="H2856" s="276"/>
      <c r="I2856" s="273"/>
      <c r="J2856" s="275"/>
      <c r="K2856" s="274">
        <v>0</v>
      </c>
      <c r="L2856" s="201">
        <v>-23.742078171728341</v>
      </c>
      <c r="M2856" s="201">
        <v>427.19421835962959</v>
      </c>
      <c r="N2856" s="201">
        <v>41.094000000000001</v>
      </c>
      <c r="O2856" s="273">
        <v>41.094000000000001</v>
      </c>
      <c r="P2856" s="273">
        <v>427.19421835962959</v>
      </c>
      <c r="Q2856" s="273">
        <v>-23.742078171728341</v>
      </c>
      <c r="R2856" s="273">
        <v>438.99796148178626</v>
      </c>
      <c r="S2856" s="273">
        <v>438.99796148178626</v>
      </c>
      <c r="T2856" s="273"/>
      <c r="U2856" s="170">
        <v>370.51933161538642</v>
      </c>
      <c r="V2856" s="170"/>
      <c r="W2856" s="170"/>
      <c r="X2856" s="168"/>
      <c r="Y2856" s="168"/>
      <c r="Z2856" s="168"/>
      <c r="AA2856" s="169"/>
      <c r="AB2856" s="168"/>
      <c r="AC2856" s="168"/>
      <c r="AD2856" s="168"/>
      <c r="AE2856" s="168"/>
      <c r="AF2856" s="168"/>
      <c r="AG2856" s="168"/>
      <c r="AH2856" s="168"/>
      <c r="AI2856" s="168"/>
      <c r="AJ2856" s="168"/>
      <c r="AK2856" s="168"/>
      <c r="AL2856" s="168"/>
      <c r="AM2856" s="168"/>
      <c r="AN2856" s="168"/>
      <c r="AO2856" s="168"/>
    </row>
    <row r="2857" spans="1:41" x14ac:dyDescent="0.25">
      <c r="A2857" s="280"/>
      <c r="B2857" s="280"/>
      <c r="C2857" s="280"/>
      <c r="D2857" s="279"/>
      <c r="E2857" s="278" t="s">
        <v>619</v>
      </c>
      <c r="F2857" s="277"/>
      <c r="G2857" s="277" t="s">
        <v>1962</v>
      </c>
      <c r="H2857" s="276">
        <v>40</v>
      </c>
      <c r="I2857" s="273"/>
      <c r="J2857" s="275"/>
      <c r="K2857" s="274">
        <v>0.13121600000000003</v>
      </c>
      <c r="L2857" s="201">
        <v>-23.807686171728342</v>
      </c>
      <c r="M2857" s="201">
        <v>427.19421835962959</v>
      </c>
      <c r="N2857" s="201">
        <v>41.094000000000001</v>
      </c>
      <c r="O2857" s="273">
        <v>41.094000000000001</v>
      </c>
      <c r="P2857" s="273">
        <v>427.19421835962959</v>
      </c>
      <c r="Q2857" s="273">
        <v>-23.87329417172834</v>
      </c>
      <c r="R2857" s="273">
        <v>439.06356948178626</v>
      </c>
      <c r="S2857" s="273">
        <v>439.12917748178626</v>
      </c>
      <c r="T2857" s="273"/>
      <c r="U2857" s="170">
        <v>370.58493961538642</v>
      </c>
      <c r="V2857" s="170"/>
      <c r="W2857" s="170"/>
      <c r="X2857" s="168"/>
      <c r="Y2857" s="168"/>
      <c r="Z2857" s="168"/>
      <c r="AA2857" s="169"/>
      <c r="AB2857" s="168"/>
      <c r="AC2857" s="168"/>
      <c r="AD2857" s="168"/>
      <c r="AE2857" s="168"/>
      <c r="AF2857" s="168"/>
      <c r="AG2857" s="168"/>
      <c r="AH2857" s="168"/>
      <c r="AI2857" s="168"/>
      <c r="AJ2857" s="168"/>
      <c r="AK2857" s="168"/>
      <c r="AL2857" s="168"/>
      <c r="AM2857" s="168"/>
      <c r="AN2857" s="168"/>
      <c r="AO2857" s="168"/>
    </row>
    <row r="2858" spans="1:41" x14ac:dyDescent="0.25">
      <c r="A2858" s="260" t="s">
        <v>2084</v>
      </c>
      <c r="B2858" s="260" t="s">
        <v>2272</v>
      </c>
      <c r="C2858" s="260" t="s">
        <v>1981</v>
      </c>
      <c r="D2858" s="261">
        <v>4392</v>
      </c>
      <c r="E2858" s="255" t="s">
        <v>2271</v>
      </c>
      <c r="F2858" s="265"/>
      <c r="G2858" s="265" t="s">
        <v>1978</v>
      </c>
      <c r="H2858" s="284">
        <v>40</v>
      </c>
      <c r="I2858" s="255"/>
      <c r="J2858" s="257"/>
      <c r="K2858" s="255">
        <v>5.7403999999999997E-2</v>
      </c>
      <c r="L2858" s="201">
        <v>-23.901996171728339</v>
      </c>
      <c r="M2858" s="201">
        <v>427.19421835962959</v>
      </c>
      <c r="N2858" s="201">
        <v>41.094000000000001</v>
      </c>
      <c r="O2858" s="255">
        <v>41.094000000000001</v>
      </c>
      <c r="P2858" s="255">
        <v>427.19421835962959</v>
      </c>
      <c r="Q2858" s="255">
        <v>-23.930698171728338</v>
      </c>
      <c r="R2858" s="255">
        <v>439.15787948178627</v>
      </c>
      <c r="S2858" s="255">
        <v>439.18658148178628</v>
      </c>
      <c r="T2858" s="255"/>
      <c r="U2858" s="170">
        <v>370.67924961538642</v>
      </c>
      <c r="V2858" s="170"/>
      <c r="W2858" s="170"/>
      <c r="X2858" s="168"/>
      <c r="Y2858" s="168"/>
      <c r="Z2858" s="168"/>
      <c r="AA2858" s="169"/>
      <c r="AB2858" s="168"/>
      <c r="AC2858" s="168"/>
      <c r="AD2858" s="168"/>
      <c r="AE2858" s="168"/>
      <c r="AF2858" s="168"/>
      <c r="AG2858" s="168"/>
      <c r="AH2858" s="168"/>
      <c r="AI2858" s="168"/>
      <c r="AJ2858" s="168"/>
      <c r="AK2858" s="168"/>
      <c r="AL2858" s="168"/>
      <c r="AM2858" s="168"/>
      <c r="AN2858" s="168"/>
      <c r="AO2858" s="168"/>
    </row>
    <row r="2859" spans="1:41" x14ac:dyDescent="0.25">
      <c r="A2859" s="286"/>
      <c r="B2859" s="286"/>
      <c r="C2859" s="286"/>
      <c r="D2859" s="285"/>
      <c r="E2859" s="260" t="s">
        <v>619</v>
      </c>
      <c r="F2859" s="259"/>
      <c r="G2859" s="259" t="s">
        <v>2198</v>
      </c>
      <c r="H2859" s="258"/>
      <c r="I2859" s="255"/>
      <c r="J2859" s="257"/>
      <c r="K2859" s="256">
        <v>0.16770400000000002</v>
      </c>
      <c r="L2859" s="201">
        <v>-24.014550171728338</v>
      </c>
      <c r="M2859" s="201">
        <v>427.19421835962959</v>
      </c>
      <c r="N2859" s="201">
        <v>41.094000000000001</v>
      </c>
      <c r="O2859" s="255">
        <v>41.094000000000001</v>
      </c>
      <c r="P2859" s="255">
        <v>427.19421835962959</v>
      </c>
      <c r="Q2859" s="255">
        <v>-24.098402171728338</v>
      </c>
      <c r="R2859" s="256">
        <v>439.27043348178631</v>
      </c>
      <c r="S2859" s="256">
        <v>439.35428548178629</v>
      </c>
      <c r="T2859" s="263"/>
      <c r="U2859" s="170">
        <v>370.79180361538647</v>
      </c>
      <c r="V2859" s="170"/>
      <c r="W2859" s="170"/>
      <c r="X2859" s="168"/>
      <c r="Y2859" s="168"/>
      <c r="Z2859" s="168"/>
      <c r="AA2859" s="169"/>
      <c r="AB2859" s="168"/>
      <c r="AC2859" s="168"/>
      <c r="AD2859" s="168"/>
      <c r="AE2859" s="168"/>
      <c r="AF2859" s="168"/>
      <c r="AG2859" s="168"/>
      <c r="AH2859" s="168"/>
      <c r="AI2859" s="168"/>
      <c r="AJ2859" s="168"/>
      <c r="AK2859" s="168"/>
      <c r="AL2859" s="168"/>
      <c r="AM2859" s="168"/>
      <c r="AN2859" s="168"/>
      <c r="AO2859" s="168"/>
    </row>
    <row r="2860" spans="1:41" x14ac:dyDescent="0.25">
      <c r="A2860" s="286" t="s">
        <v>2084</v>
      </c>
      <c r="B2860" s="286" t="s">
        <v>2272</v>
      </c>
      <c r="C2860" s="286" t="s">
        <v>2197</v>
      </c>
      <c r="D2860" s="285">
        <v>4396</v>
      </c>
      <c r="E2860" s="260" t="s">
        <v>2270</v>
      </c>
      <c r="F2860" s="259"/>
      <c r="G2860" s="259" t="s">
        <v>2175</v>
      </c>
      <c r="H2860" s="258">
        <v>40</v>
      </c>
      <c r="I2860" s="255"/>
      <c r="J2860" s="257"/>
      <c r="K2860" s="256">
        <v>0.49565599999999999</v>
      </c>
      <c r="L2860" s="201">
        <v>-24.346230171728337</v>
      </c>
      <c r="M2860" s="201">
        <v>427.19421835962959</v>
      </c>
      <c r="N2860" s="201">
        <v>41.094000000000001</v>
      </c>
      <c r="O2860" s="255">
        <v>41.094000000000001</v>
      </c>
      <c r="P2860" s="255">
        <v>427.19421835962959</v>
      </c>
      <c r="Q2860" s="255">
        <v>-24.594058171728339</v>
      </c>
      <c r="R2860" s="256">
        <v>439.60211348178626</v>
      </c>
      <c r="S2860" s="256">
        <v>439.84994148178629</v>
      </c>
      <c r="T2860" s="256"/>
      <c r="U2860" s="170">
        <v>371.12348361538642</v>
      </c>
      <c r="V2860" s="170"/>
      <c r="W2860" s="170"/>
      <c r="X2860" s="168"/>
      <c r="Y2860" s="168"/>
      <c r="Z2860" s="168"/>
      <c r="AA2860" s="169"/>
      <c r="AB2860" s="168"/>
      <c r="AC2860" s="168"/>
      <c r="AD2860" s="168"/>
      <c r="AE2860" s="168"/>
      <c r="AF2860" s="168"/>
      <c r="AG2860" s="168"/>
      <c r="AH2860" s="168"/>
      <c r="AI2860" s="168"/>
      <c r="AJ2860" s="168"/>
      <c r="AK2860" s="168"/>
      <c r="AL2860" s="168"/>
      <c r="AM2860" s="168"/>
      <c r="AN2860" s="168"/>
      <c r="AO2860" s="168"/>
    </row>
    <row r="2861" spans="1:41" x14ac:dyDescent="0.25">
      <c r="A2861" s="286" t="s">
        <v>2084</v>
      </c>
      <c r="B2861" s="286" t="s">
        <v>2272</v>
      </c>
      <c r="C2861" s="286" t="s">
        <v>2174</v>
      </c>
      <c r="D2861" s="285">
        <v>4398</v>
      </c>
      <c r="E2861" s="260" t="s">
        <v>2269</v>
      </c>
      <c r="F2861" s="259"/>
      <c r="G2861" s="259" t="s">
        <v>4278</v>
      </c>
      <c r="H2861" s="258"/>
      <c r="I2861" s="255"/>
      <c r="J2861" s="257"/>
      <c r="K2861" s="256">
        <v>0</v>
      </c>
      <c r="L2861" s="201">
        <v>-24.594058171728339</v>
      </c>
      <c r="M2861" s="201">
        <v>427.19421835962959</v>
      </c>
      <c r="N2861" s="201">
        <v>41.094000000000001</v>
      </c>
      <c r="O2861" s="255">
        <v>41.094000000000001</v>
      </c>
      <c r="P2861" s="255">
        <v>427.19421835962959</v>
      </c>
      <c r="Q2861" s="255">
        <v>-24.594058171728339</v>
      </c>
      <c r="R2861" s="256">
        <v>439.84994148178629</v>
      </c>
      <c r="S2861" s="256">
        <v>439.84994148178629</v>
      </c>
      <c r="T2861" s="256"/>
      <c r="U2861" s="170">
        <v>371.37131161538645</v>
      </c>
      <c r="V2861" s="170"/>
      <c r="W2861" s="170"/>
      <c r="X2861" s="168"/>
      <c r="Y2861" s="168"/>
      <c r="Z2861" s="168"/>
      <c r="AA2861" s="169"/>
      <c r="AB2861" s="168"/>
      <c r="AC2861" s="168"/>
      <c r="AD2861" s="168"/>
      <c r="AE2861" s="168"/>
      <c r="AF2861" s="168"/>
      <c r="AG2861" s="168"/>
      <c r="AH2861" s="168"/>
      <c r="AI2861" s="168"/>
      <c r="AJ2861" s="168"/>
      <c r="AK2861" s="168"/>
      <c r="AL2861" s="168"/>
      <c r="AM2861" s="168"/>
      <c r="AN2861" s="168"/>
      <c r="AO2861" s="168"/>
    </row>
    <row r="2862" spans="1:41" x14ac:dyDescent="0.25">
      <c r="A2862" s="286"/>
      <c r="B2862" s="286"/>
      <c r="C2862" s="286"/>
      <c r="D2862" s="285"/>
      <c r="E2862" s="260"/>
      <c r="F2862" s="259"/>
      <c r="G2862" s="259"/>
      <c r="H2862" s="258"/>
      <c r="I2862" s="255"/>
      <c r="J2862" s="257"/>
      <c r="K2862" s="256">
        <v>0</v>
      </c>
      <c r="L2862" s="201">
        <v>-24.594058171728339</v>
      </c>
      <c r="M2862" s="201">
        <v>427.19421835962959</v>
      </c>
      <c r="N2862" s="201">
        <v>41.094000000000001</v>
      </c>
      <c r="O2862" s="255">
        <v>41.094000000000001</v>
      </c>
      <c r="P2862" s="255">
        <v>427.19421835962959</v>
      </c>
      <c r="Q2862" s="255">
        <v>-24.594058171728339</v>
      </c>
      <c r="R2862" s="256">
        <v>439.84994148178629</v>
      </c>
      <c r="S2862" s="256">
        <v>439.84994148178629</v>
      </c>
      <c r="T2862" s="256"/>
      <c r="U2862" s="170">
        <v>371.37131161538645</v>
      </c>
      <c r="V2862" s="170"/>
      <c r="W2862" s="170"/>
      <c r="X2862" s="168"/>
      <c r="Y2862" s="168"/>
      <c r="Z2862" s="168"/>
      <c r="AA2862" s="169"/>
      <c r="AB2862" s="168"/>
      <c r="AC2862" s="168"/>
      <c r="AD2862" s="168"/>
      <c r="AE2862" s="168"/>
      <c r="AF2862" s="168"/>
      <c r="AG2862" s="168"/>
      <c r="AH2862" s="168"/>
      <c r="AI2862" s="168"/>
      <c r="AJ2862" s="168"/>
      <c r="AK2862" s="168"/>
      <c r="AL2862" s="168"/>
      <c r="AM2862" s="168"/>
      <c r="AN2862" s="168"/>
      <c r="AO2862" s="168"/>
    </row>
    <row r="2863" spans="1:41" x14ac:dyDescent="0.25">
      <c r="A2863" s="286"/>
      <c r="B2863" s="286"/>
      <c r="C2863" s="286"/>
      <c r="D2863" s="285"/>
      <c r="E2863" s="260" t="s">
        <v>619</v>
      </c>
      <c r="F2863" s="259"/>
      <c r="G2863" s="259" t="s">
        <v>1962</v>
      </c>
      <c r="H2863" s="258"/>
      <c r="I2863" s="255"/>
      <c r="J2863" s="257"/>
      <c r="K2863" s="256">
        <v>9.9516999999999994E-2</v>
      </c>
      <c r="L2863" s="201">
        <v>-24.643816671728338</v>
      </c>
      <c r="M2863" s="201">
        <v>427.19421835962959</v>
      </c>
      <c r="N2863" s="201">
        <v>41.094000000000001</v>
      </c>
      <c r="O2863" s="255">
        <v>41.094000000000001</v>
      </c>
      <c r="P2863" s="255">
        <v>427.19421835962959</v>
      </c>
      <c r="Q2863" s="255">
        <v>-24.693575171728337</v>
      </c>
      <c r="R2863" s="256">
        <v>439.89969998178628</v>
      </c>
      <c r="S2863" s="256">
        <v>439.94945848178628</v>
      </c>
      <c r="T2863" s="256"/>
      <c r="U2863" s="170">
        <v>371.42107011538644</v>
      </c>
      <c r="V2863" s="170"/>
      <c r="W2863" s="170"/>
      <c r="X2863" s="168"/>
      <c r="Y2863" s="168"/>
      <c r="Z2863" s="168"/>
      <c r="AA2863" s="169"/>
      <c r="AB2863" s="168"/>
      <c r="AC2863" s="168"/>
      <c r="AD2863" s="168"/>
      <c r="AE2863" s="168"/>
      <c r="AF2863" s="168"/>
      <c r="AG2863" s="168"/>
      <c r="AH2863" s="168"/>
      <c r="AI2863" s="168"/>
      <c r="AJ2863" s="168"/>
      <c r="AK2863" s="168"/>
      <c r="AL2863" s="168"/>
      <c r="AM2863" s="168"/>
      <c r="AN2863" s="168"/>
      <c r="AO2863" s="168"/>
    </row>
    <row r="2864" spans="1:41" x14ac:dyDescent="0.25">
      <c r="A2864" s="286" t="s">
        <v>2084</v>
      </c>
      <c r="B2864" s="286" t="s">
        <v>2272</v>
      </c>
      <c r="C2864" s="286" t="s">
        <v>2194</v>
      </c>
      <c r="D2864" s="285">
        <v>4402</v>
      </c>
      <c r="E2864" s="260" t="s">
        <v>2268</v>
      </c>
      <c r="F2864" s="259"/>
      <c r="G2864" s="259" t="s">
        <v>2175</v>
      </c>
      <c r="H2864" s="258">
        <v>40</v>
      </c>
      <c r="I2864" s="255"/>
      <c r="J2864" s="257"/>
      <c r="K2864" s="256">
        <v>0.49565599999999999</v>
      </c>
      <c r="L2864" s="201">
        <v>-24.941403171728339</v>
      </c>
      <c r="M2864" s="201">
        <v>427.19421835962959</v>
      </c>
      <c r="N2864" s="201">
        <v>41.094000000000001</v>
      </c>
      <c r="O2864" s="255">
        <v>41.094000000000001</v>
      </c>
      <c r="P2864" s="255">
        <v>427.19421835962959</v>
      </c>
      <c r="Q2864" s="255">
        <v>-25.189231171728338</v>
      </c>
      <c r="R2864" s="256">
        <v>440.19728648178625</v>
      </c>
      <c r="S2864" s="256">
        <v>440.44511448178628</v>
      </c>
      <c r="T2864" s="256"/>
      <c r="U2864" s="170">
        <v>371.71865661538641</v>
      </c>
      <c r="V2864" s="170"/>
      <c r="W2864" s="170"/>
      <c r="X2864" s="168"/>
      <c r="Y2864" s="168"/>
      <c r="Z2864" s="168"/>
      <c r="AA2864" s="169"/>
      <c r="AB2864" s="168"/>
      <c r="AC2864" s="168"/>
      <c r="AD2864" s="168"/>
      <c r="AE2864" s="168"/>
      <c r="AF2864" s="168"/>
      <c r="AG2864" s="168"/>
      <c r="AH2864" s="168"/>
      <c r="AI2864" s="168"/>
      <c r="AJ2864" s="168"/>
      <c r="AK2864" s="168"/>
      <c r="AL2864" s="168"/>
      <c r="AM2864" s="168"/>
      <c r="AN2864" s="168"/>
      <c r="AO2864" s="168"/>
    </row>
    <row r="2865" spans="1:41" x14ac:dyDescent="0.25">
      <c r="A2865" s="286"/>
      <c r="B2865" s="286"/>
      <c r="C2865" s="286"/>
      <c r="D2865" s="285"/>
      <c r="E2865" s="260" t="s">
        <v>619</v>
      </c>
      <c r="F2865" s="259"/>
      <c r="G2865" s="259"/>
      <c r="H2865" s="258"/>
      <c r="I2865" s="255"/>
      <c r="J2865" s="257"/>
      <c r="K2865" s="256">
        <v>0</v>
      </c>
      <c r="L2865" s="201">
        <v>-25.189231171728338</v>
      </c>
      <c r="M2865" s="201">
        <v>427.19421835962959</v>
      </c>
      <c r="N2865" s="201">
        <v>41.094000000000001</v>
      </c>
      <c r="O2865" s="255">
        <v>41.094000000000001</v>
      </c>
      <c r="P2865" s="255">
        <v>427.19421835962959</v>
      </c>
      <c r="Q2865" s="255">
        <v>-25.189231171728338</v>
      </c>
      <c r="R2865" s="256">
        <v>440.44511448178628</v>
      </c>
      <c r="S2865" s="256">
        <v>440.44511448178628</v>
      </c>
      <c r="T2865" s="256"/>
      <c r="U2865" s="170">
        <v>371.96648461538643</v>
      </c>
      <c r="V2865" s="170"/>
      <c r="W2865" s="170"/>
      <c r="X2865" s="168"/>
      <c r="Y2865" s="168"/>
      <c r="Z2865" s="168"/>
      <c r="AA2865" s="169"/>
      <c r="AB2865" s="168"/>
      <c r="AC2865" s="168"/>
      <c r="AD2865" s="168"/>
      <c r="AE2865" s="168"/>
      <c r="AF2865" s="168"/>
      <c r="AG2865" s="168"/>
      <c r="AH2865" s="168"/>
      <c r="AI2865" s="168"/>
      <c r="AJ2865" s="168"/>
      <c r="AK2865" s="168"/>
      <c r="AL2865" s="168"/>
      <c r="AM2865" s="168"/>
      <c r="AN2865" s="168"/>
      <c r="AO2865" s="168"/>
    </row>
    <row r="2866" spans="1:41" x14ac:dyDescent="0.25">
      <c r="A2866" s="286"/>
      <c r="B2866" s="286"/>
      <c r="C2866" s="286"/>
      <c r="D2866" s="285"/>
      <c r="E2866" s="260"/>
      <c r="F2866" s="259"/>
      <c r="G2866" s="259"/>
      <c r="H2866" s="258"/>
      <c r="I2866" s="255"/>
      <c r="J2866" s="257"/>
      <c r="K2866" s="256">
        <v>0</v>
      </c>
      <c r="L2866" s="201">
        <v>-25.189231171728338</v>
      </c>
      <c r="M2866" s="201">
        <v>427.19421835962959</v>
      </c>
      <c r="N2866" s="201">
        <v>41.094000000000001</v>
      </c>
      <c r="O2866" s="255">
        <v>41.094000000000001</v>
      </c>
      <c r="P2866" s="255">
        <v>427.19421835962959</v>
      </c>
      <c r="Q2866" s="255">
        <v>-25.189231171728338</v>
      </c>
      <c r="R2866" s="256">
        <v>440.44511448178628</v>
      </c>
      <c r="S2866" s="256">
        <v>440.44511448178628</v>
      </c>
      <c r="T2866" s="256"/>
      <c r="U2866" s="170">
        <v>371.96648461538643</v>
      </c>
      <c r="V2866" s="170"/>
      <c r="W2866" s="170"/>
      <c r="X2866" s="168"/>
      <c r="Y2866" s="168"/>
      <c r="Z2866" s="168"/>
      <c r="AA2866" s="169"/>
      <c r="AB2866" s="168"/>
      <c r="AC2866" s="168"/>
      <c r="AD2866" s="168"/>
      <c r="AE2866" s="168"/>
      <c r="AF2866" s="168"/>
      <c r="AG2866" s="168"/>
      <c r="AH2866" s="168"/>
      <c r="AI2866" s="168"/>
      <c r="AJ2866" s="168"/>
      <c r="AK2866" s="168"/>
      <c r="AL2866" s="168"/>
      <c r="AM2866" s="168"/>
      <c r="AN2866" s="168"/>
      <c r="AO2866" s="168"/>
    </row>
    <row r="2867" spans="1:41" x14ac:dyDescent="0.25">
      <c r="A2867" s="286"/>
      <c r="B2867" s="286"/>
      <c r="C2867" s="286"/>
      <c r="D2867" s="285"/>
      <c r="E2867" s="260" t="s">
        <v>619</v>
      </c>
      <c r="F2867" s="259"/>
      <c r="G2867" s="259" t="s">
        <v>1962</v>
      </c>
      <c r="H2867" s="258"/>
      <c r="I2867" s="255"/>
      <c r="J2867" s="257"/>
      <c r="K2867" s="256">
        <v>9.9516999999999994E-2</v>
      </c>
      <c r="L2867" s="201">
        <v>-25.238989671728337</v>
      </c>
      <c r="M2867" s="201">
        <v>427.19421835962959</v>
      </c>
      <c r="N2867" s="201">
        <v>41.094000000000001</v>
      </c>
      <c r="O2867" s="255">
        <v>41.094000000000001</v>
      </c>
      <c r="P2867" s="255">
        <v>427.19421835962959</v>
      </c>
      <c r="Q2867" s="255">
        <v>-25.288748171728336</v>
      </c>
      <c r="R2867" s="256">
        <v>440.49487298178627</v>
      </c>
      <c r="S2867" s="256">
        <v>440.54463148178627</v>
      </c>
      <c r="T2867" s="256"/>
      <c r="U2867" s="170">
        <v>372.01624311538643</v>
      </c>
      <c r="V2867" s="170"/>
      <c r="W2867" s="170"/>
      <c r="X2867" s="168"/>
      <c r="Y2867" s="168"/>
      <c r="Z2867" s="168"/>
      <c r="AA2867" s="169"/>
      <c r="AB2867" s="168"/>
      <c r="AC2867" s="168"/>
      <c r="AD2867" s="168"/>
      <c r="AE2867" s="168"/>
      <c r="AF2867" s="168"/>
      <c r="AG2867" s="168"/>
      <c r="AH2867" s="168"/>
      <c r="AI2867" s="168"/>
      <c r="AJ2867" s="168"/>
      <c r="AK2867" s="168"/>
      <c r="AL2867" s="168"/>
      <c r="AM2867" s="168"/>
      <c r="AN2867" s="168"/>
      <c r="AO2867" s="168"/>
    </row>
    <row r="2868" spans="1:41" x14ac:dyDescent="0.25">
      <c r="A2868" s="286" t="s">
        <v>2084</v>
      </c>
      <c r="B2868" s="286" t="s">
        <v>2272</v>
      </c>
      <c r="C2868" s="286" t="s">
        <v>2192</v>
      </c>
      <c r="D2868" s="285">
        <v>4408</v>
      </c>
      <c r="E2868" s="260" t="s">
        <v>2267</v>
      </c>
      <c r="F2868" s="259"/>
      <c r="G2868" s="259" t="s">
        <v>2175</v>
      </c>
      <c r="H2868" s="258">
        <v>40</v>
      </c>
      <c r="I2868" s="255"/>
      <c r="J2868" s="257"/>
      <c r="K2868" s="256">
        <v>0.49565599999999999</v>
      </c>
      <c r="L2868" s="201">
        <v>-25.536576171728335</v>
      </c>
      <c r="M2868" s="201">
        <v>427.19421835962959</v>
      </c>
      <c r="N2868" s="201">
        <v>41.094000000000001</v>
      </c>
      <c r="O2868" s="255">
        <v>41.094000000000001</v>
      </c>
      <c r="P2868" s="255">
        <v>427.19421835962959</v>
      </c>
      <c r="Q2868" s="255">
        <v>-25.784404171728337</v>
      </c>
      <c r="R2868" s="256">
        <v>440.79245948178624</v>
      </c>
      <c r="S2868" s="256">
        <v>441.04028748178627</v>
      </c>
      <c r="T2868" s="256"/>
      <c r="U2868" s="170">
        <v>372.3138296153864</v>
      </c>
      <c r="V2868" s="170"/>
      <c r="W2868" s="170"/>
      <c r="X2868" s="168"/>
      <c r="Y2868" s="168"/>
      <c r="Z2868" s="168"/>
      <c r="AA2868" s="169"/>
      <c r="AB2868" s="168"/>
      <c r="AC2868" s="168"/>
      <c r="AD2868" s="168"/>
      <c r="AE2868" s="168"/>
      <c r="AF2868" s="168"/>
      <c r="AG2868" s="168"/>
      <c r="AH2868" s="168"/>
      <c r="AI2868" s="168"/>
      <c r="AJ2868" s="168"/>
      <c r="AK2868" s="168"/>
      <c r="AL2868" s="168"/>
      <c r="AM2868" s="168"/>
      <c r="AN2868" s="168"/>
      <c r="AO2868" s="168"/>
    </row>
    <row r="2869" spans="1:41" x14ac:dyDescent="0.25">
      <c r="A2869" s="286"/>
      <c r="B2869" s="286"/>
      <c r="C2869" s="286"/>
      <c r="D2869" s="285"/>
      <c r="E2869" s="260" t="s">
        <v>619</v>
      </c>
      <c r="F2869" s="259"/>
      <c r="G2869" s="259"/>
      <c r="H2869" s="258"/>
      <c r="I2869" s="255"/>
      <c r="J2869" s="257"/>
      <c r="K2869" s="256">
        <v>0</v>
      </c>
      <c r="L2869" s="201">
        <v>-25.784404171728337</v>
      </c>
      <c r="M2869" s="201">
        <v>427.19421835962959</v>
      </c>
      <c r="N2869" s="201">
        <v>41.094000000000001</v>
      </c>
      <c r="O2869" s="255">
        <v>41.094000000000001</v>
      </c>
      <c r="P2869" s="255">
        <v>427.19421835962959</v>
      </c>
      <c r="Q2869" s="255">
        <v>-25.784404171728337</v>
      </c>
      <c r="R2869" s="256">
        <v>441.04028748178627</v>
      </c>
      <c r="S2869" s="256">
        <v>441.04028748178627</v>
      </c>
      <c r="T2869" s="256"/>
      <c r="U2869" s="170">
        <v>372.56165761538642</v>
      </c>
      <c r="V2869" s="170"/>
      <c r="W2869" s="170"/>
      <c r="X2869" s="168"/>
      <c r="Y2869" s="168"/>
      <c r="Z2869" s="168"/>
      <c r="AA2869" s="169"/>
      <c r="AB2869" s="168"/>
      <c r="AC2869" s="168"/>
      <c r="AD2869" s="168"/>
      <c r="AE2869" s="168"/>
      <c r="AF2869" s="168"/>
      <c r="AG2869" s="168"/>
      <c r="AH2869" s="168"/>
      <c r="AI2869" s="168"/>
      <c r="AJ2869" s="168"/>
      <c r="AK2869" s="168"/>
      <c r="AL2869" s="168"/>
      <c r="AM2869" s="168"/>
      <c r="AN2869" s="168"/>
      <c r="AO2869" s="168"/>
    </row>
    <row r="2870" spans="1:41" x14ac:dyDescent="0.25">
      <c r="A2870" s="286"/>
      <c r="B2870" s="286"/>
      <c r="C2870" s="286"/>
      <c r="D2870" s="285"/>
      <c r="E2870" s="260"/>
      <c r="F2870" s="259"/>
      <c r="G2870" s="259"/>
      <c r="H2870" s="258"/>
      <c r="I2870" s="255"/>
      <c r="J2870" s="257"/>
      <c r="K2870" s="256">
        <v>0</v>
      </c>
      <c r="L2870" s="201">
        <v>-25.784404171728337</v>
      </c>
      <c r="M2870" s="201">
        <v>427.19421835962959</v>
      </c>
      <c r="N2870" s="201">
        <v>41.094000000000001</v>
      </c>
      <c r="O2870" s="255">
        <v>41.094000000000001</v>
      </c>
      <c r="P2870" s="255">
        <v>427.19421835962959</v>
      </c>
      <c r="Q2870" s="255">
        <v>-25.784404171728337</v>
      </c>
      <c r="R2870" s="256">
        <v>441.04028748178627</v>
      </c>
      <c r="S2870" s="256">
        <v>441.04028748178627</v>
      </c>
      <c r="T2870" s="256"/>
      <c r="U2870" s="170">
        <v>372.56165761538642</v>
      </c>
      <c r="V2870" s="170"/>
      <c r="W2870" s="170"/>
      <c r="X2870" s="168"/>
      <c r="Y2870" s="168"/>
      <c r="Z2870" s="168"/>
      <c r="AA2870" s="169"/>
      <c r="AB2870" s="168"/>
      <c r="AC2870" s="168"/>
      <c r="AD2870" s="168"/>
      <c r="AE2870" s="168"/>
      <c r="AF2870" s="168"/>
      <c r="AG2870" s="168"/>
      <c r="AH2870" s="168"/>
      <c r="AI2870" s="168"/>
      <c r="AJ2870" s="168"/>
      <c r="AK2870" s="168"/>
      <c r="AL2870" s="168"/>
      <c r="AM2870" s="168"/>
      <c r="AN2870" s="168"/>
      <c r="AO2870" s="168"/>
    </row>
    <row r="2871" spans="1:41" x14ac:dyDescent="0.25">
      <c r="A2871" s="286"/>
      <c r="B2871" s="286"/>
      <c r="C2871" s="286"/>
      <c r="D2871" s="285"/>
      <c r="E2871" s="260" t="s">
        <v>619</v>
      </c>
      <c r="F2871" s="259"/>
      <c r="G2871" s="259" t="s">
        <v>1962</v>
      </c>
      <c r="H2871" s="258"/>
      <c r="I2871" s="255"/>
      <c r="J2871" s="257"/>
      <c r="K2871" s="256">
        <v>9.9516999999999994E-2</v>
      </c>
      <c r="L2871" s="201">
        <v>-25.834162671728336</v>
      </c>
      <c r="M2871" s="201">
        <v>427.19421835962959</v>
      </c>
      <c r="N2871" s="201">
        <v>41.094000000000001</v>
      </c>
      <c r="O2871" s="255">
        <v>41.094000000000001</v>
      </c>
      <c r="P2871" s="255">
        <v>427.19421835962959</v>
      </c>
      <c r="Q2871" s="255">
        <v>-25.883921171728336</v>
      </c>
      <c r="R2871" s="256">
        <v>441.09004598178626</v>
      </c>
      <c r="S2871" s="256">
        <v>441.13980448178626</v>
      </c>
      <c r="T2871" s="256"/>
      <c r="U2871" s="170">
        <v>372.61141611538642</v>
      </c>
      <c r="V2871" s="170"/>
      <c r="W2871" s="170"/>
      <c r="X2871" s="168"/>
      <c r="Y2871" s="168"/>
      <c r="Z2871" s="168"/>
      <c r="AA2871" s="169"/>
      <c r="AB2871" s="168"/>
      <c r="AC2871" s="168"/>
      <c r="AD2871" s="168"/>
      <c r="AE2871" s="168"/>
      <c r="AF2871" s="168"/>
      <c r="AG2871" s="168"/>
      <c r="AH2871" s="168"/>
      <c r="AI2871" s="168"/>
      <c r="AJ2871" s="168"/>
      <c r="AK2871" s="168"/>
      <c r="AL2871" s="168"/>
      <c r="AM2871" s="168"/>
      <c r="AN2871" s="168"/>
      <c r="AO2871" s="168"/>
    </row>
    <row r="2872" spans="1:41" x14ac:dyDescent="0.25">
      <c r="A2872" s="286" t="s">
        <v>2084</v>
      </c>
      <c r="B2872" s="286" t="s">
        <v>2272</v>
      </c>
      <c r="C2872" s="286" t="s">
        <v>2190</v>
      </c>
      <c r="D2872" s="285">
        <v>4414</v>
      </c>
      <c r="E2872" s="260" t="s">
        <v>2266</v>
      </c>
      <c r="F2872" s="259"/>
      <c r="G2872" s="259" t="s">
        <v>2175</v>
      </c>
      <c r="H2872" s="258">
        <v>40</v>
      </c>
      <c r="I2872" s="255"/>
      <c r="J2872" s="257"/>
      <c r="K2872" s="256">
        <v>0.49565599999999999</v>
      </c>
      <c r="L2872" s="201">
        <v>-26.131749171728337</v>
      </c>
      <c r="M2872" s="201">
        <v>427.19421835962959</v>
      </c>
      <c r="N2872" s="201">
        <v>41.094000000000001</v>
      </c>
      <c r="O2872" s="255">
        <v>41.094000000000001</v>
      </c>
      <c r="P2872" s="255">
        <v>427.19421835962959</v>
      </c>
      <c r="Q2872" s="255">
        <v>-26.379577171728336</v>
      </c>
      <c r="R2872" s="256">
        <v>441.38763248178623</v>
      </c>
      <c r="S2872" s="256">
        <v>441.63546048178625</v>
      </c>
      <c r="T2872" s="256"/>
      <c r="U2872" s="170">
        <v>372.90900261538638</v>
      </c>
      <c r="V2872" s="170"/>
      <c r="W2872" s="170"/>
      <c r="X2872" s="168"/>
      <c r="Y2872" s="168"/>
      <c r="Z2872" s="168"/>
      <c r="AA2872" s="169"/>
      <c r="AB2872" s="168"/>
      <c r="AC2872" s="168"/>
      <c r="AD2872" s="168"/>
      <c r="AE2872" s="168"/>
      <c r="AF2872" s="168"/>
      <c r="AG2872" s="168"/>
      <c r="AH2872" s="168"/>
      <c r="AI2872" s="168"/>
      <c r="AJ2872" s="168"/>
      <c r="AK2872" s="168"/>
      <c r="AL2872" s="168"/>
      <c r="AM2872" s="168"/>
      <c r="AN2872" s="168"/>
      <c r="AO2872" s="168"/>
    </row>
    <row r="2873" spans="1:41" x14ac:dyDescent="0.25">
      <c r="A2873" s="286" t="s">
        <v>2084</v>
      </c>
      <c r="B2873" s="286" t="s">
        <v>2272</v>
      </c>
      <c r="C2873" s="286" t="s">
        <v>2174</v>
      </c>
      <c r="D2873" s="285">
        <v>4416</v>
      </c>
      <c r="E2873" s="260" t="s">
        <v>2265</v>
      </c>
      <c r="F2873" s="259"/>
      <c r="G2873" s="259" t="s">
        <v>4278</v>
      </c>
      <c r="H2873" s="258"/>
      <c r="I2873" s="255"/>
      <c r="J2873" s="257"/>
      <c r="K2873" s="256">
        <v>0</v>
      </c>
      <c r="L2873" s="201">
        <v>-26.379577171728336</v>
      </c>
      <c r="M2873" s="201">
        <v>427.19421835962959</v>
      </c>
      <c r="N2873" s="201">
        <v>41.094000000000001</v>
      </c>
      <c r="O2873" s="255">
        <v>41.094000000000001</v>
      </c>
      <c r="P2873" s="255">
        <v>427.19421835962959</v>
      </c>
      <c r="Q2873" s="255">
        <v>-26.379577171728336</v>
      </c>
      <c r="R2873" s="256">
        <v>441.63546048178625</v>
      </c>
      <c r="S2873" s="256">
        <v>441.63546048178625</v>
      </c>
      <c r="T2873" s="256"/>
      <c r="U2873" s="170">
        <v>373.15683061538641</v>
      </c>
      <c r="V2873" s="170"/>
      <c r="W2873" s="170"/>
      <c r="X2873" s="168"/>
      <c r="Y2873" s="168"/>
      <c r="Z2873" s="168"/>
      <c r="AA2873" s="169"/>
      <c r="AB2873" s="168"/>
      <c r="AC2873" s="168"/>
      <c r="AD2873" s="168"/>
      <c r="AE2873" s="168"/>
      <c r="AF2873" s="168"/>
      <c r="AG2873" s="168"/>
      <c r="AH2873" s="168"/>
      <c r="AI2873" s="168"/>
      <c r="AJ2873" s="168"/>
      <c r="AK2873" s="168"/>
      <c r="AL2873" s="168"/>
      <c r="AM2873" s="168"/>
      <c r="AN2873" s="168"/>
      <c r="AO2873" s="168"/>
    </row>
    <row r="2874" spans="1:41" x14ac:dyDescent="0.25">
      <c r="A2874" s="286"/>
      <c r="B2874" s="286"/>
      <c r="C2874" s="286"/>
      <c r="D2874" s="285"/>
      <c r="E2874" s="260"/>
      <c r="F2874" s="259"/>
      <c r="G2874" s="259"/>
      <c r="H2874" s="258"/>
      <c r="I2874" s="255"/>
      <c r="J2874" s="257"/>
      <c r="K2874" s="256">
        <v>0</v>
      </c>
      <c r="L2874" s="201">
        <v>-26.379577171728336</v>
      </c>
      <c r="M2874" s="201">
        <v>427.19421835962959</v>
      </c>
      <c r="N2874" s="201">
        <v>41.094000000000001</v>
      </c>
      <c r="O2874" s="255">
        <v>41.094000000000001</v>
      </c>
      <c r="P2874" s="255">
        <v>427.19421835962959</v>
      </c>
      <c r="Q2874" s="255">
        <v>-26.379577171728336</v>
      </c>
      <c r="R2874" s="256">
        <v>441.63546048178625</v>
      </c>
      <c r="S2874" s="256">
        <v>441.63546048178625</v>
      </c>
      <c r="T2874" s="256"/>
      <c r="U2874" s="170">
        <v>373.15683061538641</v>
      </c>
      <c r="V2874" s="170"/>
      <c r="W2874" s="170"/>
      <c r="X2874" s="168"/>
      <c r="Y2874" s="168"/>
      <c r="Z2874" s="168"/>
      <c r="AA2874" s="169"/>
      <c r="AB2874" s="168"/>
      <c r="AC2874" s="168"/>
      <c r="AD2874" s="168"/>
      <c r="AE2874" s="168"/>
      <c r="AF2874" s="168"/>
      <c r="AG2874" s="168"/>
      <c r="AH2874" s="168"/>
      <c r="AI2874" s="168"/>
      <c r="AJ2874" s="168"/>
      <c r="AK2874" s="168"/>
      <c r="AL2874" s="168"/>
      <c r="AM2874" s="168"/>
      <c r="AN2874" s="168"/>
      <c r="AO2874" s="168"/>
    </row>
    <row r="2875" spans="1:41" x14ac:dyDescent="0.25">
      <c r="A2875" s="286"/>
      <c r="B2875" s="286"/>
      <c r="C2875" s="286"/>
      <c r="D2875" s="285"/>
      <c r="E2875" s="260"/>
      <c r="F2875" s="259"/>
      <c r="G2875" s="259" t="s">
        <v>1962</v>
      </c>
      <c r="H2875" s="258"/>
      <c r="I2875" s="255"/>
      <c r="J2875" s="257"/>
      <c r="K2875" s="256">
        <v>0.15525</v>
      </c>
      <c r="L2875" s="201">
        <v>-26.457202171728333</v>
      </c>
      <c r="M2875" s="201">
        <v>427.19421835962959</v>
      </c>
      <c r="N2875" s="201">
        <v>41.094000000000001</v>
      </c>
      <c r="O2875" s="255">
        <v>41.094000000000001</v>
      </c>
      <c r="P2875" s="255">
        <v>427.19421835962959</v>
      </c>
      <c r="Q2875" s="255">
        <v>-26.534827171728335</v>
      </c>
      <c r="R2875" s="256">
        <v>441.71308548178627</v>
      </c>
      <c r="S2875" s="256">
        <v>441.79071048178628</v>
      </c>
      <c r="T2875" s="256"/>
      <c r="U2875" s="170">
        <v>373.23445561538642</v>
      </c>
      <c r="V2875" s="170"/>
      <c r="W2875" s="170"/>
      <c r="X2875" s="168"/>
      <c r="Y2875" s="168"/>
      <c r="Z2875" s="168"/>
      <c r="AA2875" s="169"/>
      <c r="AB2875" s="168"/>
      <c r="AC2875" s="168"/>
      <c r="AD2875" s="168"/>
      <c r="AE2875" s="168"/>
      <c r="AF2875" s="168"/>
      <c r="AG2875" s="168"/>
      <c r="AH2875" s="168"/>
      <c r="AI2875" s="168"/>
      <c r="AJ2875" s="168"/>
      <c r="AK2875" s="168"/>
      <c r="AL2875" s="168"/>
      <c r="AM2875" s="168"/>
      <c r="AN2875" s="168"/>
      <c r="AO2875" s="168"/>
    </row>
    <row r="2876" spans="1:41" x14ac:dyDescent="0.25">
      <c r="A2876" s="286" t="s">
        <v>2084</v>
      </c>
      <c r="B2876" s="286" t="s">
        <v>2272</v>
      </c>
      <c r="C2876" s="286" t="s">
        <v>2187</v>
      </c>
      <c r="D2876" s="285">
        <v>4420</v>
      </c>
      <c r="E2876" s="260" t="s">
        <v>2264</v>
      </c>
      <c r="F2876" s="259" t="s">
        <v>2185</v>
      </c>
      <c r="G2876" s="259" t="s">
        <v>2184</v>
      </c>
      <c r="H2876" s="258">
        <v>40</v>
      </c>
      <c r="I2876" s="255"/>
      <c r="J2876" s="257"/>
      <c r="K2876" s="256">
        <v>0.5</v>
      </c>
      <c r="L2876" s="201">
        <v>-26.784827171728335</v>
      </c>
      <c r="M2876" s="201">
        <v>427.19421835962959</v>
      </c>
      <c r="N2876" s="201">
        <v>41.094000000000001</v>
      </c>
      <c r="O2876" s="255">
        <v>41.094000000000001</v>
      </c>
      <c r="P2876" s="255">
        <v>427.19421835962959</v>
      </c>
      <c r="Q2876" s="255">
        <v>-27.034827171728335</v>
      </c>
      <c r="R2876" s="256">
        <v>442.04071048178628</v>
      </c>
      <c r="S2876" s="256">
        <v>442.29071048178628</v>
      </c>
      <c r="T2876" s="256"/>
      <c r="U2876" s="170">
        <v>373.56208061538644</v>
      </c>
      <c r="V2876" s="170"/>
      <c r="W2876" s="170"/>
      <c r="X2876" s="168"/>
      <c r="Y2876" s="168"/>
      <c r="Z2876" s="168"/>
      <c r="AA2876" s="169"/>
      <c r="AB2876" s="168"/>
      <c r="AC2876" s="168"/>
      <c r="AD2876" s="168"/>
      <c r="AE2876" s="168"/>
      <c r="AF2876" s="168"/>
      <c r="AG2876" s="168"/>
      <c r="AH2876" s="168"/>
      <c r="AI2876" s="168"/>
      <c r="AJ2876" s="168"/>
      <c r="AK2876" s="168"/>
      <c r="AL2876" s="168"/>
      <c r="AM2876" s="168"/>
      <c r="AN2876" s="168"/>
      <c r="AO2876" s="168"/>
    </row>
    <row r="2877" spans="1:41" x14ac:dyDescent="0.25">
      <c r="A2877" s="286"/>
      <c r="B2877" s="286"/>
      <c r="C2877" s="286"/>
      <c r="D2877" s="285"/>
      <c r="E2877" s="260" t="s">
        <v>619</v>
      </c>
      <c r="F2877" s="259"/>
      <c r="G2877" s="259" t="s">
        <v>1962</v>
      </c>
      <c r="H2877" s="258"/>
      <c r="I2877" s="255"/>
      <c r="J2877" s="257"/>
      <c r="K2877" s="256">
        <v>0.15525</v>
      </c>
      <c r="L2877" s="201">
        <v>-27.112452171728336</v>
      </c>
      <c r="M2877" s="201">
        <v>427.19421835962959</v>
      </c>
      <c r="N2877" s="201">
        <v>41.094000000000001</v>
      </c>
      <c r="O2877" s="255">
        <v>41.094000000000001</v>
      </c>
      <c r="P2877" s="255">
        <v>427.19421835962959</v>
      </c>
      <c r="Q2877" s="255">
        <v>-27.190077171728333</v>
      </c>
      <c r="R2877" s="256">
        <v>442.36833548178629</v>
      </c>
      <c r="S2877" s="256">
        <v>442.4459604817863</v>
      </c>
      <c r="T2877" s="256"/>
      <c r="U2877" s="170">
        <v>373.88970561538645</v>
      </c>
      <c r="V2877" s="170"/>
      <c r="W2877" s="170"/>
      <c r="X2877" s="168"/>
      <c r="Y2877" s="168"/>
      <c r="Z2877" s="168"/>
      <c r="AA2877" s="169"/>
      <c r="AB2877" s="168"/>
      <c r="AC2877" s="168"/>
      <c r="AD2877" s="168"/>
      <c r="AE2877" s="168"/>
      <c r="AF2877" s="168"/>
      <c r="AG2877" s="168"/>
      <c r="AH2877" s="168"/>
      <c r="AI2877" s="168"/>
      <c r="AJ2877" s="168"/>
      <c r="AK2877" s="168"/>
      <c r="AL2877" s="168"/>
      <c r="AM2877" s="168"/>
      <c r="AN2877" s="168"/>
      <c r="AO2877" s="168"/>
    </row>
    <row r="2878" spans="1:41" x14ac:dyDescent="0.25">
      <c r="A2878" s="286" t="s">
        <v>2084</v>
      </c>
      <c r="B2878" s="286" t="s">
        <v>2272</v>
      </c>
      <c r="C2878" s="286" t="s">
        <v>2183</v>
      </c>
      <c r="D2878" s="285">
        <v>4427</v>
      </c>
      <c r="E2878" s="260" t="s">
        <v>2263</v>
      </c>
      <c r="F2878" s="259"/>
      <c r="G2878" s="259" t="s">
        <v>2175</v>
      </c>
      <c r="H2878" s="258">
        <v>40</v>
      </c>
      <c r="I2878" s="255"/>
      <c r="J2878" s="257"/>
      <c r="K2878" s="256">
        <v>0.49565599999999999</v>
      </c>
      <c r="L2878" s="201">
        <v>-27.437905171728332</v>
      </c>
      <c r="M2878" s="201">
        <v>427.19421835962959</v>
      </c>
      <c r="N2878" s="201">
        <v>41.094000000000001</v>
      </c>
      <c r="O2878" s="255">
        <v>41.094000000000001</v>
      </c>
      <c r="P2878" s="255">
        <v>427.19421835962959</v>
      </c>
      <c r="Q2878" s="255">
        <v>-27.685733171728334</v>
      </c>
      <c r="R2878" s="256">
        <v>442.69378848178627</v>
      </c>
      <c r="S2878" s="256">
        <v>442.9416164817863</v>
      </c>
      <c r="T2878" s="256"/>
      <c r="U2878" s="170">
        <v>374.21515861538643</v>
      </c>
      <c r="V2878" s="170"/>
      <c r="W2878" s="170"/>
      <c r="X2878" s="168"/>
      <c r="Y2878" s="168"/>
      <c r="Z2878" s="168"/>
      <c r="AA2878" s="169"/>
      <c r="AB2878" s="168"/>
      <c r="AC2878" s="168"/>
      <c r="AD2878" s="168"/>
      <c r="AE2878" s="168"/>
      <c r="AF2878" s="168"/>
      <c r="AG2878" s="168"/>
      <c r="AH2878" s="168"/>
      <c r="AI2878" s="168"/>
      <c r="AJ2878" s="168"/>
      <c r="AK2878" s="168"/>
      <c r="AL2878" s="168"/>
      <c r="AM2878" s="168"/>
      <c r="AN2878" s="168"/>
      <c r="AO2878" s="168"/>
    </row>
    <row r="2879" spans="1:41" x14ac:dyDescent="0.25">
      <c r="A2879" s="286"/>
      <c r="B2879" s="286"/>
      <c r="C2879" s="286"/>
      <c r="D2879" s="285"/>
      <c r="E2879" s="260" t="s">
        <v>619</v>
      </c>
      <c r="F2879" s="259"/>
      <c r="G2879" s="259"/>
      <c r="H2879" s="258"/>
      <c r="I2879" s="255"/>
      <c r="J2879" s="257"/>
      <c r="K2879" s="256">
        <v>0</v>
      </c>
      <c r="L2879" s="201">
        <v>-27.685733171728334</v>
      </c>
      <c r="M2879" s="201">
        <v>427.19421835962959</v>
      </c>
      <c r="N2879" s="201">
        <v>41.094000000000001</v>
      </c>
      <c r="O2879" s="255">
        <v>41.094000000000001</v>
      </c>
      <c r="P2879" s="255">
        <v>427.19421835962959</v>
      </c>
      <c r="Q2879" s="255">
        <v>-27.685733171728334</v>
      </c>
      <c r="R2879" s="256">
        <v>442.9416164817863</v>
      </c>
      <c r="S2879" s="256">
        <v>442.9416164817863</v>
      </c>
      <c r="T2879" s="256"/>
      <c r="U2879" s="170">
        <v>374.46298661538646</v>
      </c>
      <c r="V2879" s="170"/>
      <c r="W2879" s="170"/>
      <c r="X2879" s="168"/>
      <c r="Y2879" s="168"/>
      <c r="Z2879" s="168"/>
      <c r="AA2879" s="169"/>
      <c r="AB2879" s="168"/>
      <c r="AC2879" s="168"/>
      <c r="AD2879" s="168"/>
      <c r="AE2879" s="168"/>
      <c r="AF2879" s="168"/>
      <c r="AG2879" s="168"/>
      <c r="AH2879" s="168"/>
      <c r="AI2879" s="168"/>
      <c r="AJ2879" s="168"/>
      <c r="AK2879" s="168"/>
      <c r="AL2879" s="168"/>
      <c r="AM2879" s="168"/>
      <c r="AN2879" s="168"/>
      <c r="AO2879" s="168"/>
    </row>
    <row r="2880" spans="1:41" x14ac:dyDescent="0.25">
      <c r="A2880" s="286"/>
      <c r="B2880" s="286"/>
      <c r="C2880" s="286"/>
      <c r="D2880" s="285"/>
      <c r="E2880" s="260"/>
      <c r="F2880" s="259"/>
      <c r="G2880" s="259"/>
      <c r="H2880" s="258"/>
      <c r="I2880" s="255"/>
      <c r="J2880" s="257"/>
      <c r="K2880" s="256">
        <v>0</v>
      </c>
      <c r="L2880" s="201">
        <v>-27.685733171728334</v>
      </c>
      <c r="M2880" s="201">
        <v>427.19421835962959</v>
      </c>
      <c r="N2880" s="201">
        <v>41.094000000000001</v>
      </c>
      <c r="O2880" s="255">
        <v>41.094000000000001</v>
      </c>
      <c r="P2880" s="255">
        <v>427.19421835962959</v>
      </c>
      <c r="Q2880" s="255">
        <v>-27.685733171728334</v>
      </c>
      <c r="R2880" s="256">
        <v>442.9416164817863</v>
      </c>
      <c r="S2880" s="256">
        <v>442.9416164817863</v>
      </c>
      <c r="T2880" s="256"/>
      <c r="U2880" s="170">
        <v>374.46298661538646</v>
      </c>
      <c r="V2880" s="170"/>
      <c r="W2880" s="170"/>
      <c r="X2880" s="168"/>
      <c r="Y2880" s="168"/>
      <c r="Z2880" s="168"/>
      <c r="AA2880" s="169"/>
      <c r="AB2880" s="168"/>
      <c r="AC2880" s="168"/>
      <c r="AD2880" s="168"/>
      <c r="AE2880" s="168"/>
      <c r="AF2880" s="168"/>
      <c r="AG2880" s="168"/>
      <c r="AH2880" s="168"/>
      <c r="AI2880" s="168"/>
      <c r="AJ2880" s="168"/>
      <c r="AK2880" s="168"/>
      <c r="AL2880" s="168"/>
      <c r="AM2880" s="168"/>
      <c r="AN2880" s="168"/>
      <c r="AO2880" s="168"/>
    </row>
    <row r="2881" spans="1:41" x14ac:dyDescent="0.25">
      <c r="A2881" s="286"/>
      <c r="B2881" s="286"/>
      <c r="C2881" s="286"/>
      <c r="D2881" s="285"/>
      <c r="E2881" s="260"/>
      <c r="F2881" s="259"/>
      <c r="G2881" s="259" t="s">
        <v>1962</v>
      </c>
      <c r="H2881" s="258"/>
      <c r="I2881" s="255"/>
      <c r="J2881" s="257"/>
      <c r="K2881" s="256">
        <v>9.9516999999999994E-2</v>
      </c>
      <c r="L2881" s="201">
        <v>-27.735491671728333</v>
      </c>
      <c r="M2881" s="201">
        <v>427.19421835962959</v>
      </c>
      <c r="N2881" s="201">
        <v>41.094000000000001</v>
      </c>
      <c r="O2881" s="255">
        <v>41.094000000000001</v>
      </c>
      <c r="P2881" s="255">
        <v>427.19421835962959</v>
      </c>
      <c r="Q2881" s="255">
        <v>-27.785250171728332</v>
      </c>
      <c r="R2881" s="256">
        <v>442.99137498178629</v>
      </c>
      <c r="S2881" s="256">
        <v>443.04113348178629</v>
      </c>
      <c r="T2881" s="256"/>
      <c r="U2881" s="170">
        <v>374.51274511538645</v>
      </c>
      <c r="V2881" s="170"/>
      <c r="W2881" s="170"/>
      <c r="X2881" s="168"/>
      <c r="Y2881" s="168"/>
      <c r="Z2881" s="168"/>
      <c r="AA2881" s="169"/>
      <c r="AB2881" s="168"/>
      <c r="AC2881" s="168"/>
      <c r="AD2881" s="168"/>
      <c r="AE2881" s="168"/>
      <c r="AF2881" s="168"/>
      <c r="AG2881" s="168"/>
      <c r="AH2881" s="168"/>
      <c r="AI2881" s="168"/>
      <c r="AJ2881" s="168"/>
      <c r="AK2881" s="168"/>
      <c r="AL2881" s="168"/>
      <c r="AM2881" s="168"/>
      <c r="AN2881" s="168"/>
      <c r="AO2881" s="168"/>
    </row>
    <row r="2882" spans="1:41" x14ac:dyDescent="0.25">
      <c r="A2882" s="286" t="s">
        <v>2084</v>
      </c>
      <c r="B2882" s="286" t="s">
        <v>2272</v>
      </c>
      <c r="C2882" s="286" t="s">
        <v>2181</v>
      </c>
      <c r="D2882" s="285">
        <v>4433</v>
      </c>
      <c r="E2882" s="260" t="s">
        <v>2262</v>
      </c>
      <c r="F2882" s="259"/>
      <c r="G2882" s="259" t="s">
        <v>2175</v>
      </c>
      <c r="H2882" s="258">
        <v>40</v>
      </c>
      <c r="I2882" s="255"/>
      <c r="J2882" s="257"/>
      <c r="K2882" s="256">
        <v>0.49565599999999999</v>
      </c>
      <c r="L2882" s="201">
        <v>-28.033078171728334</v>
      </c>
      <c r="M2882" s="201">
        <v>427.19421835962959</v>
      </c>
      <c r="N2882" s="201">
        <v>41.094000000000001</v>
      </c>
      <c r="O2882" s="255">
        <v>41.094000000000001</v>
      </c>
      <c r="P2882" s="255">
        <v>427.19421835962959</v>
      </c>
      <c r="Q2882" s="255">
        <v>-28.280906171728333</v>
      </c>
      <c r="R2882" s="256">
        <v>443.28896148178626</v>
      </c>
      <c r="S2882" s="256">
        <v>443.53678948178629</v>
      </c>
      <c r="T2882" s="256"/>
      <c r="U2882" s="170">
        <v>374.81033161538642</v>
      </c>
      <c r="V2882" s="170"/>
      <c r="W2882" s="170"/>
      <c r="X2882" s="168"/>
      <c r="Y2882" s="168"/>
      <c r="Z2882" s="168"/>
      <c r="AA2882" s="169"/>
      <c r="AB2882" s="168"/>
      <c r="AC2882" s="168"/>
      <c r="AD2882" s="168"/>
      <c r="AE2882" s="168"/>
      <c r="AF2882" s="168"/>
      <c r="AG2882" s="168"/>
      <c r="AH2882" s="168"/>
      <c r="AI2882" s="168"/>
      <c r="AJ2882" s="168"/>
      <c r="AK2882" s="168"/>
      <c r="AL2882" s="168"/>
      <c r="AM2882" s="168"/>
      <c r="AN2882" s="168"/>
      <c r="AO2882" s="168"/>
    </row>
    <row r="2883" spans="1:41" x14ac:dyDescent="0.25">
      <c r="A2883" s="286"/>
      <c r="B2883" s="286"/>
      <c r="C2883" s="286"/>
      <c r="D2883" s="285"/>
      <c r="E2883" s="260" t="s">
        <v>619</v>
      </c>
      <c r="F2883" s="259"/>
      <c r="G2883" s="259"/>
      <c r="H2883" s="258"/>
      <c r="I2883" s="255"/>
      <c r="J2883" s="257"/>
      <c r="K2883" s="256">
        <v>0</v>
      </c>
      <c r="L2883" s="201">
        <v>-28.280906171728333</v>
      </c>
      <c r="M2883" s="201">
        <v>427.19421835962959</v>
      </c>
      <c r="N2883" s="201">
        <v>41.094000000000001</v>
      </c>
      <c r="O2883" s="255">
        <v>41.094000000000001</v>
      </c>
      <c r="P2883" s="255">
        <v>427.19421835962959</v>
      </c>
      <c r="Q2883" s="255">
        <v>-28.280906171728333</v>
      </c>
      <c r="R2883" s="256">
        <v>443.53678948178629</v>
      </c>
      <c r="S2883" s="256">
        <v>443.53678948178629</v>
      </c>
      <c r="T2883" s="256"/>
      <c r="U2883" s="170">
        <v>375.05815961538644</v>
      </c>
      <c r="V2883" s="170"/>
      <c r="W2883" s="170"/>
      <c r="X2883" s="168"/>
      <c r="Y2883" s="168"/>
      <c r="Z2883" s="168"/>
      <c r="AA2883" s="169"/>
      <c r="AB2883" s="168"/>
      <c r="AC2883" s="168"/>
      <c r="AD2883" s="168"/>
      <c r="AE2883" s="168"/>
      <c r="AF2883" s="168"/>
      <c r="AG2883" s="168"/>
      <c r="AH2883" s="168"/>
      <c r="AI2883" s="168"/>
      <c r="AJ2883" s="168"/>
      <c r="AK2883" s="168"/>
      <c r="AL2883" s="168"/>
      <c r="AM2883" s="168"/>
      <c r="AN2883" s="168"/>
      <c r="AO2883" s="168"/>
    </row>
    <row r="2884" spans="1:41" x14ac:dyDescent="0.25">
      <c r="A2884" s="286"/>
      <c r="B2884" s="286"/>
      <c r="C2884" s="286"/>
      <c r="D2884" s="285"/>
      <c r="E2884" s="260"/>
      <c r="F2884" s="259"/>
      <c r="G2884" s="259"/>
      <c r="H2884" s="258"/>
      <c r="I2884" s="255"/>
      <c r="J2884" s="257"/>
      <c r="K2884" s="256">
        <v>0</v>
      </c>
      <c r="L2884" s="201">
        <v>-28.280906171728333</v>
      </c>
      <c r="M2884" s="201">
        <v>427.19421835962959</v>
      </c>
      <c r="N2884" s="201">
        <v>41.094000000000001</v>
      </c>
      <c r="O2884" s="255">
        <v>41.094000000000001</v>
      </c>
      <c r="P2884" s="255">
        <v>427.19421835962959</v>
      </c>
      <c r="Q2884" s="255">
        <v>-28.280906171728333</v>
      </c>
      <c r="R2884" s="256">
        <v>443.53678948178629</v>
      </c>
      <c r="S2884" s="256">
        <v>443.53678948178629</v>
      </c>
      <c r="T2884" s="256"/>
      <c r="U2884" s="170">
        <v>375.05815961538644</v>
      </c>
      <c r="V2884" s="170"/>
      <c r="W2884" s="170"/>
      <c r="X2884" s="168"/>
      <c r="Y2884" s="168"/>
      <c r="Z2884" s="168"/>
      <c r="AA2884" s="169"/>
      <c r="AB2884" s="168"/>
      <c r="AC2884" s="168"/>
      <c r="AD2884" s="168"/>
      <c r="AE2884" s="168"/>
      <c r="AF2884" s="168"/>
      <c r="AG2884" s="168"/>
      <c r="AH2884" s="168"/>
      <c r="AI2884" s="168"/>
      <c r="AJ2884" s="168"/>
      <c r="AK2884" s="168"/>
      <c r="AL2884" s="168"/>
      <c r="AM2884" s="168"/>
      <c r="AN2884" s="168"/>
      <c r="AO2884" s="168"/>
    </row>
    <row r="2885" spans="1:41" x14ac:dyDescent="0.25">
      <c r="A2885" s="286"/>
      <c r="B2885" s="286"/>
      <c r="C2885" s="286"/>
      <c r="D2885" s="285"/>
      <c r="E2885" s="260" t="s">
        <v>619</v>
      </c>
      <c r="F2885" s="259"/>
      <c r="G2885" s="259" t="s">
        <v>1962</v>
      </c>
      <c r="H2885" s="258"/>
      <c r="I2885" s="255"/>
      <c r="J2885" s="257"/>
      <c r="K2885" s="256">
        <v>9.9516999999999994E-2</v>
      </c>
      <c r="L2885" s="201">
        <v>-28.330664671728332</v>
      </c>
      <c r="M2885" s="201">
        <v>427.19421835962959</v>
      </c>
      <c r="N2885" s="201">
        <v>41.094000000000001</v>
      </c>
      <c r="O2885" s="255">
        <v>41.094000000000001</v>
      </c>
      <c r="P2885" s="255">
        <v>427.19421835962959</v>
      </c>
      <c r="Q2885" s="255">
        <v>-28.380423171728332</v>
      </c>
      <c r="R2885" s="256">
        <v>443.58654798178628</v>
      </c>
      <c r="S2885" s="256">
        <v>443.63630648178628</v>
      </c>
      <c r="T2885" s="256"/>
      <c r="U2885" s="170">
        <v>375.10791811538644</v>
      </c>
      <c r="V2885" s="170"/>
      <c r="W2885" s="170"/>
      <c r="X2885" s="168"/>
      <c r="Y2885" s="168"/>
      <c r="Z2885" s="168"/>
      <c r="AA2885" s="169"/>
      <c r="AB2885" s="168"/>
      <c r="AC2885" s="168"/>
      <c r="AD2885" s="168"/>
      <c r="AE2885" s="168"/>
      <c r="AF2885" s="168"/>
      <c r="AG2885" s="168"/>
      <c r="AH2885" s="168"/>
      <c r="AI2885" s="168"/>
      <c r="AJ2885" s="168"/>
      <c r="AK2885" s="168"/>
      <c r="AL2885" s="168"/>
      <c r="AM2885" s="168"/>
      <c r="AN2885" s="168"/>
      <c r="AO2885" s="168"/>
    </row>
    <row r="2886" spans="1:41" x14ac:dyDescent="0.25">
      <c r="A2886" s="286" t="s">
        <v>2084</v>
      </c>
      <c r="B2886" s="286" t="s">
        <v>2272</v>
      </c>
      <c r="C2886" s="286" t="s">
        <v>2179</v>
      </c>
      <c r="D2886" s="285">
        <v>4439</v>
      </c>
      <c r="E2886" s="260" t="s">
        <v>2261</v>
      </c>
      <c r="F2886" s="259"/>
      <c r="G2886" s="259" t="s">
        <v>2175</v>
      </c>
      <c r="H2886" s="258">
        <v>40</v>
      </c>
      <c r="I2886" s="255"/>
      <c r="J2886" s="257"/>
      <c r="K2886" s="256">
        <v>0.49565599999999999</v>
      </c>
      <c r="L2886" s="201">
        <v>-28.62825117172833</v>
      </c>
      <c r="M2886" s="201">
        <v>427.19421835962959</v>
      </c>
      <c r="N2886" s="201">
        <v>41.094000000000001</v>
      </c>
      <c r="O2886" s="255">
        <v>41.094000000000001</v>
      </c>
      <c r="P2886" s="255">
        <v>427.19421835962959</v>
      </c>
      <c r="Q2886" s="255">
        <v>-28.876079171728332</v>
      </c>
      <c r="R2886" s="256">
        <v>443.88413448178625</v>
      </c>
      <c r="S2886" s="256">
        <v>444.13196248178627</v>
      </c>
      <c r="T2886" s="256"/>
      <c r="U2886" s="170">
        <v>375.40550461538641</v>
      </c>
      <c r="V2886" s="170"/>
      <c r="W2886" s="170"/>
      <c r="X2886" s="168"/>
      <c r="Y2886" s="168"/>
      <c r="Z2886" s="168"/>
      <c r="AA2886" s="169"/>
      <c r="AB2886" s="168"/>
      <c r="AC2886" s="168"/>
      <c r="AD2886" s="168"/>
      <c r="AE2886" s="168"/>
      <c r="AF2886" s="168"/>
      <c r="AG2886" s="168"/>
      <c r="AH2886" s="168"/>
      <c r="AI2886" s="168"/>
      <c r="AJ2886" s="168"/>
      <c r="AK2886" s="168"/>
      <c r="AL2886" s="168"/>
      <c r="AM2886" s="168"/>
      <c r="AN2886" s="168"/>
      <c r="AO2886" s="168"/>
    </row>
    <row r="2887" spans="1:41" x14ac:dyDescent="0.25">
      <c r="A2887" s="286"/>
      <c r="B2887" s="286"/>
      <c r="C2887" s="286"/>
      <c r="D2887" s="285"/>
      <c r="E2887" s="260" t="s">
        <v>619</v>
      </c>
      <c r="F2887" s="259"/>
      <c r="G2887" s="259"/>
      <c r="H2887" s="258"/>
      <c r="I2887" s="255"/>
      <c r="J2887" s="257"/>
      <c r="K2887" s="256">
        <v>0</v>
      </c>
      <c r="L2887" s="201">
        <v>-28.876079171728332</v>
      </c>
      <c r="M2887" s="201">
        <v>427.19421835962959</v>
      </c>
      <c r="N2887" s="201">
        <v>41.094000000000001</v>
      </c>
      <c r="O2887" s="255">
        <v>41.094000000000001</v>
      </c>
      <c r="P2887" s="255">
        <v>427.19421835962959</v>
      </c>
      <c r="Q2887" s="255">
        <v>-28.876079171728332</v>
      </c>
      <c r="R2887" s="256">
        <v>444.13196248178627</v>
      </c>
      <c r="S2887" s="256">
        <v>444.13196248178627</v>
      </c>
      <c r="T2887" s="256"/>
      <c r="U2887" s="170">
        <v>375.65333261538643</v>
      </c>
      <c r="V2887" s="170"/>
      <c r="W2887" s="170"/>
      <c r="X2887" s="168"/>
      <c r="Y2887" s="168"/>
      <c r="Z2887" s="168"/>
      <c r="AA2887" s="169"/>
      <c r="AB2887" s="168"/>
      <c r="AC2887" s="168"/>
      <c r="AD2887" s="168"/>
      <c r="AE2887" s="168"/>
      <c r="AF2887" s="168"/>
      <c r="AG2887" s="168"/>
      <c r="AH2887" s="168"/>
      <c r="AI2887" s="168"/>
      <c r="AJ2887" s="168"/>
      <c r="AK2887" s="168"/>
      <c r="AL2887" s="168"/>
      <c r="AM2887" s="168"/>
      <c r="AN2887" s="168"/>
      <c r="AO2887" s="168"/>
    </row>
    <row r="2888" spans="1:41" x14ac:dyDescent="0.25">
      <c r="A2888" s="286"/>
      <c r="B2888" s="286"/>
      <c r="C2888" s="286"/>
      <c r="D2888" s="285"/>
      <c r="E2888" s="260"/>
      <c r="F2888" s="259"/>
      <c r="G2888" s="259"/>
      <c r="H2888" s="258"/>
      <c r="I2888" s="255"/>
      <c r="J2888" s="257"/>
      <c r="K2888" s="256">
        <v>0</v>
      </c>
      <c r="L2888" s="201">
        <v>-28.876079171728332</v>
      </c>
      <c r="M2888" s="201">
        <v>427.19421835962959</v>
      </c>
      <c r="N2888" s="201">
        <v>41.094000000000001</v>
      </c>
      <c r="O2888" s="255">
        <v>41.094000000000001</v>
      </c>
      <c r="P2888" s="255">
        <v>427.19421835962959</v>
      </c>
      <c r="Q2888" s="255">
        <v>-28.876079171728332</v>
      </c>
      <c r="R2888" s="256">
        <v>444.13196248178627</v>
      </c>
      <c r="S2888" s="256">
        <v>444.13196248178627</v>
      </c>
      <c r="T2888" s="256"/>
      <c r="U2888" s="170">
        <v>375.65333261538643</v>
      </c>
      <c r="V2888" s="170"/>
      <c r="W2888" s="170"/>
      <c r="X2888" s="168"/>
      <c r="Y2888" s="168"/>
      <c r="Z2888" s="168"/>
      <c r="AA2888" s="169"/>
      <c r="AB2888" s="168"/>
      <c r="AC2888" s="168"/>
      <c r="AD2888" s="168"/>
      <c r="AE2888" s="168"/>
      <c r="AF2888" s="168"/>
      <c r="AG2888" s="168"/>
      <c r="AH2888" s="168"/>
      <c r="AI2888" s="168"/>
      <c r="AJ2888" s="168"/>
      <c r="AK2888" s="168"/>
      <c r="AL2888" s="168"/>
      <c r="AM2888" s="168"/>
      <c r="AN2888" s="168"/>
      <c r="AO2888" s="168"/>
    </row>
    <row r="2889" spans="1:41" x14ac:dyDescent="0.25">
      <c r="A2889" s="286"/>
      <c r="B2889" s="286"/>
      <c r="C2889" s="286"/>
      <c r="D2889" s="285"/>
      <c r="E2889" s="260" t="s">
        <v>619</v>
      </c>
      <c r="F2889" s="259"/>
      <c r="G2889" s="259" t="s">
        <v>1962</v>
      </c>
      <c r="H2889" s="258"/>
      <c r="I2889" s="255"/>
      <c r="J2889" s="257"/>
      <c r="K2889" s="256">
        <v>9.9516999999999994E-2</v>
      </c>
      <c r="L2889" s="201">
        <v>-28.925837671728331</v>
      </c>
      <c r="M2889" s="201">
        <v>427.19421835962959</v>
      </c>
      <c r="N2889" s="201">
        <v>41.094000000000001</v>
      </c>
      <c r="O2889" s="255">
        <v>41.094000000000001</v>
      </c>
      <c r="P2889" s="255">
        <v>427.19421835962959</v>
      </c>
      <c r="Q2889" s="255">
        <v>-28.975596171728331</v>
      </c>
      <c r="R2889" s="256">
        <v>444.18172098178627</v>
      </c>
      <c r="S2889" s="256">
        <v>444.23147948178627</v>
      </c>
      <c r="T2889" s="256"/>
      <c r="U2889" s="170">
        <v>375.70309111538643</v>
      </c>
      <c r="V2889" s="170"/>
      <c r="W2889" s="170"/>
      <c r="X2889" s="168"/>
      <c r="Y2889" s="168"/>
      <c r="Z2889" s="168"/>
      <c r="AA2889" s="169"/>
      <c r="AB2889" s="168"/>
      <c r="AC2889" s="168"/>
      <c r="AD2889" s="168"/>
      <c r="AE2889" s="168"/>
      <c r="AF2889" s="168"/>
      <c r="AG2889" s="168"/>
      <c r="AH2889" s="168"/>
      <c r="AI2889" s="168"/>
      <c r="AJ2889" s="168"/>
      <c r="AK2889" s="168"/>
      <c r="AL2889" s="168"/>
      <c r="AM2889" s="168"/>
      <c r="AN2889" s="168"/>
      <c r="AO2889" s="168"/>
    </row>
    <row r="2890" spans="1:41" x14ac:dyDescent="0.25">
      <c r="A2890" s="286" t="s">
        <v>2084</v>
      </c>
      <c r="B2890" s="286" t="s">
        <v>2272</v>
      </c>
      <c r="C2890" s="286" t="s">
        <v>2177</v>
      </c>
      <c r="D2890" s="285">
        <v>4445</v>
      </c>
      <c r="E2890" s="260" t="s">
        <v>2260</v>
      </c>
      <c r="F2890" s="259"/>
      <c r="G2890" s="259" t="s">
        <v>2175</v>
      </c>
      <c r="H2890" s="258">
        <v>40</v>
      </c>
      <c r="I2890" s="255"/>
      <c r="J2890" s="257"/>
      <c r="K2890" s="256">
        <v>0.49565599999999999</v>
      </c>
      <c r="L2890" s="201">
        <v>-29.223424171728333</v>
      </c>
      <c r="M2890" s="201">
        <v>427.19421835962959</v>
      </c>
      <c r="N2890" s="201">
        <v>41.094000000000001</v>
      </c>
      <c r="O2890" s="255">
        <v>41.094000000000001</v>
      </c>
      <c r="P2890" s="255">
        <v>427.19421835962959</v>
      </c>
      <c r="Q2890" s="255">
        <v>-29.471252171728331</v>
      </c>
      <c r="R2890" s="256">
        <v>444.47930748178624</v>
      </c>
      <c r="S2890" s="256">
        <v>444.72713548178626</v>
      </c>
      <c r="T2890" s="256"/>
      <c r="U2890" s="170">
        <v>376.00067761538639</v>
      </c>
      <c r="V2890" s="170"/>
      <c r="W2890" s="170"/>
      <c r="X2890" s="168"/>
      <c r="Y2890" s="168"/>
      <c r="Z2890" s="168"/>
      <c r="AA2890" s="169"/>
      <c r="AB2890" s="168"/>
      <c r="AC2890" s="168"/>
      <c r="AD2890" s="168"/>
      <c r="AE2890" s="168"/>
      <c r="AF2890" s="168"/>
      <c r="AG2890" s="168"/>
      <c r="AH2890" s="168"/>
      <c r="AI2890" s="168"/>
      <c r="AJ2890" s="168"/>
      <c r="AK2890" s="168"/>
      <c r="AL2890" s="168"/>
      <c r="AM2890" s="168"/>
      <c r="AN2890" s="168"/>
      <c r="AO2890" s="168"/>
    </row>
    <row r="2891" spans="1:41" x14ac:dyDescent="0.25">
      <c r="A2891" s="286" t="s">
        <v>2084</v>
      </c>
      <c r="B2891" s="286" t="s">
        <v>2272</v>
      </c>
      <c r="C2891" s="286" t="s">
        <v>2174</v>
      </c>
      <c r="D2891" s="285">
        <v>4447</v>
      </c>
      <c r="E2891" s="260" t="s">
        <v>2259</v>
      </c>
      <c r="F2891" s="259"/>
      <c r="G2891" s="259" t="s">
        <v>4278</v>
      </c>
      <c r="H2891" s="258"/>
      <c r="I2891" s="255"/>
      <c r="J2891" s="257"/>
      <c r="K2891" s="256">
        <v>0</v>
      </c>
      <c r="L2891" s="201">
        <v>-29.471252171728331</v>
      </c>
      <c r="M2891" s="201">
        <v>427.19421835962959</v>
      </c>
      <c r="N2891" s="201">
        <v>41.094000000000001</v>
      </c>
      <c r="O2891" s="255">
        <v>41.094000000000001</v>
      </c>
      <c r="P2891" s="255">
        <v>427.19421835962959</v>
      </c>
      <c r="Q2891" s="255">
        <v>-29.471252171728331</v>
      </c>
      <c r="R2891" s="256">
        <v>444.72713548178626</v>
      </c>
      <c r="S2891" s="256">
        <v>444.72713548178626</v>
      </c>
      <c r="T2891" s="256"/>
      <c r="U2891" s="170">
        <v>376.24850561538642</v>
      </c>
      <c r="V2891" s="170"/>
      <c r="W2891" s="170"/>
      <c r="X2891" s="168"/>
      <c r="Y2891" s="168"/>
      <c r="Z2891" s="168"/>
      <c r="AA2891" s="169"/>
      <c r="AB2891" s="168"/>
      <c r="AC2891" s="168"/>
      <c r="AD2891" s="168"/>
      <c r="AE2891" s="168"/>
      <c r="AF2891" s="168"/>
      <c r="AG2891" s="168"/>
      <c r="AH2891" s="168"/>
      <c r="AI2891" s="168"/>
      <c r="AJ2891" s="168"/>
      <c r="AK2891" s="168"/>
      <c r="AL2891" s="168"/>
      <c r="AM2891" s="168"/>
      <c r="AN2891" s="168"/>
      <c r="AO2891" s="168"/>
    </row>
    <row r="2892" spans="1:41" x14ac:dyDescent="0.25">
      <c r="A2892" s="286"/>
      <c r="B2892" s="286"/>
      <c r="C2892" s="260"/>
      <c r="D2892" s="261"/>
      <c r="E2892" s="260"/>
      <c r="F2892" s="259"/>
      <c r="G2892" s="259"/>
      <c r="H2892" s="258"/>
      <c r="I2892" s="255"/>
      <c r="J2892" s="257"/>
      <c r="K2892" s="256">
        <v>0</v>
      </c>
      <c r="L2892" s="201">
        <v>-29.471252171728331</v>
      </c>
      <c r="M2892" s="201">
        <v>427.19421835962959</v>
      </c>
      <c r="N2892" s="201">
        <v>41.094000000000001</v>
      </c>
      <c r="O2892" s="255">
        <v>41.094000000000001</v>
      </c>
      <c r="P2892" s="255">
        <v>427.19421835962959</v>
      </c>
      <c r="Q2892" s="255">
        <v>-29.471252171728331</v>
      </c>
      <c r="R2892" s="256">
        <v>444.72713548178626</v>
      </c>
      <c r="S2892" s="256">
        <v>444.72713548178626</v>
      </c>
      <c r="T2892" s="256"/>
      <c r="U2892" s="170">
        <v>376.24850561538642</v>
      </c>
      <c r="V2892" s="170"/>
      <c r="W2892" s="170"/>
      <c r="X2892" s="168"/>
      <c r="Y2892" s="168"/>
      <c r="Z2892" s="168"/>
      <c r="AA2892" s="169"/>
      <c r="AB2892" s="168"/>
      <c r="AC2892" s="168"/>
      <c r="AD2892" s="168"/>
      <c r="AE2892" s="168"/>
      <c r="AF2892" s="168"/>
      <c r="AG2892" s="168"/>
      <c r="AH2892" s="168"/>
      <c r="AI2892" s="168"/>
      <c r="AJ2892" s="168"/>
      <c r="AK2892" s="168"/>
      <c r="AL2892" s="168"/>
      <c r="AM2892" s="168"/>
      <c r="AN2892" s="168"/>
      <c r="AO2892" s="168"/>
    </row>
    <row r="2893" spans="1:41" x14ac:dyDescent="0.25">
      <c r="A2893" s="286"/>
      <c r="B2893" s="286"/>
      <c r="C2893" s="286"/>
      <c r="D2893" s="285"/>
      <c r="E2893" s="260"/>
      <c r="F2893" s="259"/>
      <c r="G2893" s="259"/>
      <c r="H2893" s="258"/>
      <c r="I2893" s="255"/>
      <c r="J2893" s="257"/>
      <c r="K2893" s="256">
        <v>0.16770400000000002</v>
      </c>
      <c r="L2893" s="201">
        <v>-29.555104171728331</v>
      </c>
      <c r="M2893" s="201">
        <v>427.19421835962959</v>
      </c>
      <c r="N2893" s="201">
        <v>41.094000000000001</v>
      </c>
      <c r="O2893" s="255">
        <v>41.094000000000001</v>
      </c>
      <c r="P2893" s="255">
        <v>427.19421835962959</v>
      </c>
      <c r="Q2893" s="255">
        <v>-29.638956171728331</v>
      </c>
      <c r="R2893" s="256">
        <v>444.8109874817863</v>
      </c>
      <c r="S2893" s="256">
        <v>444.89483948178628</v>
      </c>
      <c r="T2893" s="263"/>
      <c r="U2893" s="170">
        <v>376.33235761538646</v>
      </c>
      <c r="V2893" s="170"/>
      <c r="W2893" s="170"/>
      <c r="X2893" s="168"/>
      <c r="Y2893" s="168"/>
      <c r="Z2893" s="168"/>
      <c r="AA2893" s="169"/>
      <c r="AB2893" s="168"/>
      <c r="AC2893" s="168"/>
      <c r="AD2893" s="168"/>
      <c r="AE2893" s="168"/>
      <c r="AF2893" s="168"/>
      <c r="AG2893" s="168"/>
      <c r="AH2893" s="168"/>
      <c r="AI2893" s="168"/>
      <c r="AJ2893" s="168"/>
      <c r="AK2893" s="168"/>
      <c r="AL2893" s="168"/>
      <c r="AM2893" s="168"/>
      <c r="AN2893" s="168"/>
      <c r="AO2893" s="168"/>
    </row>
    <row r="2894" spans="1:41" x14ac:dyDescent="0.25">
      <c r="A2894" s="260" t="s">
        <v>2084</v>
      </c>
      <c r="B2894" s="260" t="s">
        <v>2272</v>
      </c>
      <c r="C2894" s="260" t="s">
        <v>1981</v>
      </c>
      <c r="D2894" s="261">
        <v>4449</v>
      </c>
      <c r="E2894" s="255" t="s">
        <v>2258</v>
      </c>
      <c r="F2894" s="265"/>
      <c r="G2894" s="265" t="s">
        <v>1978</v>
      </c>
      <c r="H2894" s="284">
        <v>40</v>
      </c>
      <c r="I2894" s="255"/>
      <c r="J2894" s="257"/>
      <c r="K2894" s="255">
        <v>5.7403999999999997E-2</v>
      </c>
      <c r="L2894" s="201">
        <v>-29.667658171728331</v>
      </c>
      <c r="M2894" s="201">
        <v>427.19421835962959</v>
      </c>
      <c r="N2894" s="201">
        <v>41.094000000000001</v>
      </c>
      <c r="O2894" s="255">
        <v>41.094000000000001</v>
      </c>
      <c r="P2894" s="255">
        <v>427.19421835962959</v>
      </c>
      <c r="Q2894" s="255">
        <v>-29.69636017172833</v>
      </c>
      <c r="R2894" s="255">
        <v>444.92354148178629</v>
      </c>
      <c r="S2894" s="255">
        <v>444.9522434817863</v>
      </c>
      <c r="T2894" s="255"/>
      <c r="U2894" s="170">
        <v>376.44491161538645</v>
      </c>
      <c r="V2894" s="170"/>
      <c r="W2894" s="170"/>
      <c r="X2894" s="168"/>
      <c r="Y2894" s="168"/>
      <c r="Z2894" s="168"/>
      <c r="AA2894" s="169"/>
      <c r="AB2894" s="168"/>
      <c r="AC2894" s="168"/>
      <c r="AD2894" s="168"/>
      <c r="AE2894" s="168"/>
      <c r="AF2894" s="168"/>
      <c r="AG2894" s="168"/>
      <c r="AH2894" s="168"/>
      <c r="AI2894" s="168"/>
      <c r="AJ2894" s="168"/>
      <c r="AK2894" s="168"/>
      <c r="AL2894" s="168"/>
      <c r="AM2894" s="168"/>
      <c r="AN2894" s="168"/>
      <c r="AO2894" s="168"/>
    </row>
    <row r="2895" spans="1:41" x14ac:dyDescent="0.25">
      <c r="A2895" s="280"/>
      <c r="B2895" s="280"/>
      <c r="C2895" s="280"/>
      <c r="D2895" s="279"/>
      <c r="E2895" s="280" t="s">
        <v>619</v>
      </c>
      <c r="F2895" s="277"/>
      <c r="G2895" s="277" t="s">
        <v>1962</v>
      </c>
      <c r="H2895" s="276">
        <v>40</v>
      </c>
      <c r="I2895" s="274"/>
      <c r="J2895" s="275"/>
      <c r="K2895" s="274">
        <v>0.103502</v>
      </c>
      <c r="L2895" s="201">
        <v>-29.748111171728329</v>
      </c>
      <c r="M2895" s="201">
        <v>427.19421835962959</v>
      </c>
      <c r="N2895" s="201">
        <v>41.094000000000001</v>
      </c>
      <c r="O2895" s="273">
        <v>41.094000000000001</v>
      </c>
      <c r="P2895" s="273">
        <v>427.19421835962959</v>
      </c>
      <c r="Q2895" s="273">
        <v>-29.799862171728329</v>
      </c>
      <c r="R2895" s="273">
        <v>445.00399448178626</v>
      </c>
      <c r="S2895" s="273">
        <v>445.05574548178629</v>
      </c>
      <c r="T2895" s="273"/>
      <c r="U2895" s="170">
        <v>376.52536461538642</v>
      </c>
      <c r="V2895" s="170"/>
      <c r="W2895" s="170"/>
      <c r="X2895" s="168"/>
      <c r="Y2895" s="168"/>
      <c r="Z2895" s="168"/>
      <c r="AA2895" s="169"/>
      <c r="AB2895" s="168"/>
      <c r="AC2895" s="168"/>
      <c r="AD2895" s="168"/>
      <c r="AE2895" s="168"/>
      <c r="AF2895" s="168"/>
      <c r="AG2895" s="168"/>
      <c r="AH2895" s="168"/>
      <c r="AI2895" s="168"/>
      <c r="AJ2895" s="168"/>
      <c r="AK2895" s="168"/>
      <c r="AL2895" s="168"/>
      <c r="AM2895" s="168"/>
      <c r="AN2895" s="168"/>
      <c r="AO2895" s="168"/>
    </row>
    <row r="2896" spans="1:41" x14ac:dyDescent="0.25">
      <c r="A2896" s="280" t="s">
        <v>2084</v>
      </c>
      <c r="B2896" s="280" t="s">
        <v>2257</v>
      </c>
      <c r="C2896" s="280" t="s">
        <v>111</v>
      </c>
      <c r="D2896" s="279">
        <v>4451</v>
      </c>
      <c r="E2896" s="278" t="s">
        <v>1516</v>
      </c>
      <c r="F2896" s="277" t="s">
        <v>2169</v>
      </c>
      <c r="G2896" s="277" t="s">
        <v>1951</v>
      </c>
      <c r="H2896" s="276"/>
      <c r="I2896" s="273"/>
      <c r="J2896" s="275"/>
      <c r="K2896" s="274">
        <v>0</v>
      </c>
      <c r="L2896" s="201">
        <v>-29.799862171728329</v>
      </c>
      <c r="M2896" s="201">
        <v>427.19421835962959</v>
      </c>
      <c r="N2896" s="201">
        <v>41.094000000000001</v>
      </c>
      <c r="O2896" s="273">
        <v>41.094000000000001</v>
      </c>
      <c r="P2896" s="273">
        <v>427.19421835962959</v>
      </c>
      <c r="Q2896" s="273">
        <v>-29.799862171728329</v>
      </c>
      <c r="R2896" s="273">
        <v>445.05574548178629</v>
      </c>
      <c r="S2896" s="273">
        <v>445.05574548178629</v>
      </c>
      <c r="T2896" s="273"/>
      <c r="U2896" s="170">
        <v>376.57711561538645</v>
      </c>
      <c r="V2896" s="170"/>
      <c r="W2896" s="170"/>
      <c r="X2896" s="168"/>
      <c r="Y2896" s="168"/>
      <c r="Z2896" s="168"/>
      <c r="AA2896" s="169"/>
      <c r="AB2896" s="168"/>
      <c r="AC2896" s="168"/>
      <c r="AD2896" s="168"/>
      <c r="AE2896" s="168"/>
      <c r="AF2896" s="168"/>
      <c r="AG2896" s="168"/>
      <c r="AH2896" s="168"/>
      <c r="AI2896" s="168"/>
      <c r="AJ2896" s="168"/>
      <c r="AK2896" s="168"/>
      <c r="AL2896" s="168"/>
      <c r="AM2896" s="168"/>
      <c r="AN2896" s="168"/>
      <c r="AO2896" s="168"/>
    </row>
    <row r="2897" spans="1:41" x14ac:dyDescent="0.25">
      <c r="A2897" s="280"/>
      <c r="B2897" s="280"/>
      <c r="C2897" s="280"/>
      <c r="D2897" s="279"/>
      <c r="E2897" s="283" t="s">
        <v>619</v>
      </c>
      <c r="F2897" s="277"/>
      <c r="G2897" s="277" t="s">
        <v>1969</v>
      </c>
      <c r="H2897" s="282"/>
      <c r="I2897" s="281"/>
      <c r="J2897" s="275"/>
      <c r="K2897" s="274">
        <v>0.14528199999999999</v>
      </c>
      <c r="L2897" s="201">
        <v>-29.872503171728329</v>
      </c>
      <c r="M2897" s="201">
        <v>427.19421835962959</v>
      </c>
      <c r="N2897" s="201">
        <v>41.094000000000001</v>
      </c>
      <c r="O2897" s="273">
        <v>41.094000000000001</v>
      </c>
      <c r="P2897" s="273">
        <v>427.19421835962959</v>
      </c>
      <c r="Q2897" s="273">
        <v>-29.94514417172833</v>
      </c>
      <c r="R2897" s="273">
        <v>445.12838648178632</v>
      </c>
      <c r="S2897" s="273">
        <v>445.2010274817863</v>
      </c>
      <c r="T2897" s="273"/>
      <c r="U2897" s="170">
        <v>376.64975661538648</v>
      </c>
      <c r="V2897" s="170"/>
      <c r="W2897" s="170"/>
      <c r="X2897" s="168"/>
      <c r="Y2897" s="168"/>
      <c r="Z2897" s="168"/>
      <c r="AA2897" s="169"/>
      <c r="AB2897" s="168"/>
      <c r="AC2897" s="168"/>
      <c r="AD2897" s="168"/>
      <c r="AE2897" s="168"/>
      <c r="AF2897" s="168"/>
      <c r="AG2897" s="168"/>
      <c r="AH2897" s="168"/>
      <c r="AI2897" s="168"/>
      <c r="AJ2897" s="168"/>
      <c r="AK2897" s="168"/>
      <c r="AL2897" s="168"/>
      <c r="AM2897" s="168"/>
      <c r="AN2897" s="168"/>
      <c r="AO2897" s="168"/>
    </row>
    <row r="2898" spans="1:41" x14ac:dyDescent="0.25">
      <c r="A2898" s="280" t="s">
        <v>2084</v>
      </c>
      <c r="B2898" s="280" t="s">
        <v>2257</v>
      </c>
      <c r="C2898" s="280" t="s">
        <v>2087</v>
      </c>
      <c r="D2898" s="279">
        <v>4452</v>
      </c>
      <c r="E2898" s="278" t="s">
        <v>2256</v>
      </c>
      <c r="F2898" s="277"/>
      <c r="G2898" s="277" t="s">
        <v>2085</v>
      </c>
      <c r="H2898" s="276"/>
      <c r="I2898" s="273"/>
      <c r="J2898" s="275"/>
      <c r="K2898" s="274">
        <v>0</v>
      </c>
      <c r="L2898" s="201">
        <v>-29.94514417172833</v>
      </c>
      <c r="M2898" s="201">
        <v>427.19421835962959</v>
      </c>
      <c r="N2898" s="201">
        <v>41.094000000000001</v>
      </c>
      <c r="O2898" s="273">
        <v>41.094000000000001</v>
      </c>
      <c r="P2898" s="273">
        <v>427.19421835962959</v>
      </c>
      <c r="Q2898" s="273">
        <v>-29.94514417172833</v>
      </c>
      <c r="R2898" s="273">
        <v>445.2010274817863</v>
      </c>
      <c r="S2898" s="273">
        <v>445.2010274817863</v>
      </c>
      <c r="T2898" s="273"/>
      <c r="U2898" s="170">
        <v>376.72239761538646</v>
      </c>
      <c r="V2898" s="170"/>
      <c r="W2898" s="170"/>
      <c r="X2898" s="168"/>
      <c r="Y2898" s="168"/>
      <c r="Z2898" s="168"/>
      <c r="AA2898" s="169"/>
      <c r="AB2898" s="168"/>
      <c r="AC2898" s="168"/>
      <c r="AD2898" s="168"/>
      <c r="AE2898" s="168"/>
      <c r="AF2898" s="168"/>
      <c r="AG2898" s="168"/>
      <c r="AH2898" s="168"/>
      <c r="AI2898" s="168"/>
      <c r="AJ2898" s="168"/>
      <c r="AK2898" s="168"/>
      <c r="AL2898" s="168"/>
      <c r="AM2898" s="168"/>
      <c r="AN2898" s="168"/>
      <c r="AO2898" s="168"/>
    </row>
    <row r="2899" spans="1:41" x14ac:dyDescent="0.25">
      <c r="A2899" s="280"/>
      <c r="B2899" s="280"/>
      <c r="C2899" s="280"/>
      <c r="D2899" s="279"/>
      <c r="E2899" s="283" t="s">
        <v>619</v>
      </c>
      <c r="F2899" s="277"/>
      <c r="G2899" s="277" t="s">
        <v>1969</v>
      </c>
      <c r="H2899" s="282"/>
      <c r="I2899" s="281"/>
      <c r="J2899" s="275"/>
      <c r="K2899" s="274">
        <v>0</v>
      </c>
      <c r="L2899" s="201">
        <v>-29.94514417172833</v>
      </c>
      <c r="M2899" s="201">
        <v>427.19421835962959</v>
      </c>
      <c r="N2899" s="201">
        <v>41.094000000000001</v>
      </c>
      <c r="O2899" s="273">
        <v>41.094000000000001</v>
      </c>
      <c r="P2899" s="273">
        <v>427.19421835962959</v>
      </c>
      <c r="Q2899" s="273">
        <v>-29.94514417172833</v>
      </c>
      <c r="R2899" s="273">
        <v>445.2010274817863</v>
      </c>
      <c r="S2899" s="273">
        <v>445.2010274817863</v>
      </c>
      <c r="T2899" s="273"/>
      <c r="U2899" s="170">
        <v>376.72239761538646</v>
      </c>
      <c r="V2899" s="170"/>
      <c r="W2899" s="170"/>
      <c r="X2899" s="168"/>
      <c r="Y2899" s="168"/>
      <c r="Z2899" s="168"/>
      <c r="AA2899" s="169"/>
      <c r="AB2899" s="168"/>
      <c r="AC2899" s="168"/>
      <c r="AD2899" s="168"/>
      <c r="AE2899" s="168"/>
      <c r="AF2899" s="168"/>
      <c r="AG2899" s="168"/>
      <c r="AH2899" s="168"/>
      <c r="AI2899" s="168"/>
      <c r="AJ2899" s="168"/>
      <c r="AK2899" s="168"/>
      <c r="AL2899" s="168"/>
      <c r="AM2899" s="168"/>
      <c r="AN2899" s="168"/>
      <c r="AO2899" s="168"/>
    </row>
    <row r="2900" spans="1:41" x14ac:dyDescent="0.25">
      <c r="A2900" s="280" t="s">
        <v>2084</v>
      </c>
      <c r="B2900" s="280" t="s">
        <v>2257</v>
      </c>
      <c r="C2900" s="280" t="s">
        <v>1990</v>
      </c>
      <c r="D2900" s="279">
        <v>4452</v>
      </c>
      <c r="E2900" s="278" t="s">
        <v>2255</v>
      </c>
      <c r="F2900" s="277" t="s">
        <v>1988</v>
      </c>
      <c r="G2900" s="277" t="s">
        <v>1987</v>
      </c>
      <c r="H2900" s="276"/>
      <c r="I2900" s="273"/>
      <c r="J2900" s="275"/>
      <c r="K2900" s="274">
        <v>0</v>
      </c>
      <c r="L2900" s="201">
        <v>-29.94514417172833</v>
      </c>
      <c r="M2900" s="201">
        <v>427.19421835962959</v>
      </c>
      <c r="N2900" s="201">
        <v>41.094000000000001</v>
      </c>
      <c r="O2900" s="273">
        <v>41.094000000000001</v>
      </c>
      <c r="P2900" s="273">
        <v>427.19421835962959</v>
      </c>
      <c r="Q2900" s="273">
        <v>-29.94514417172833</v>
      </c>
      <c r="R2900" s="273">
        <v>445.2010274817863</v>
      </c>
      <c r="S2900" s="273">
        <v>445.2010274817863</v>
      </c>
      <c r="T2900" s="273"/>
      <c r="U2900" s="170">
        <v>376.72239761538646</v>
      </c>
      <c r="V2900" s="170"/>
      <c r="W2900" s="170"/>
      <c r="X2900" s="168"/>
      <c r="Y2900" s="168"/>
      <c r="Z2900" s="168"/>
      <c r="AA2900" s="169"/>
      <c r="AB2900" s="168"/>
      <c r="AC2900" s="168"/>
      <c r="AD2900" s="168"/>
      <c r="AE2900" s="168"/>
      <c r="AF2900" s="168"/>
      <c r="AG2900" s="168"/>
      <c r="AH2900" s="168"/>
      <c r="AI2900" s="168"/>
      <c r="AJ2900" s="168"/>
      <c r="AK2900" s="168"/>
      <c r="AL2900" s="168"/>
      <c r="AM2900" s="168"/>
      <c r="AN2900" s="168"/>
      <c r="AO2900" s="168"/>
    </row>
    <row r="2901" spans="1:41" x14ac:dyDescent="0.25">
      <c r="A2901" s="280"/>
      <c r="B2901" s="280"/>
      <c r="C2901" s="280"/>
      <c r="D2901" s="279"/>
      <c r="E2901" s="278" t="s">
        <v>619</v>
      </c>
      <c r="F2901" s="277"/>
      <c r="G2901" s="277" t="s">
        <v>1962</v>
      </c>
      <c r="H2901" s="276">
        <v>40</v>
      </c>
      <c r="I2901" s="273"/>
      <c r="J2901" s="275"/>
      <c r="K2901" s="274">
        <v>0.13121600000000003</v>
      </c>
      <c r="L2901" s="201">
        <v>-30.010752171728328</v>
      </c>
      <c r="M2901" s="201">
        <v>427.19421835962959</v>
      </c>
      <c r="N2901" s="201">
        <v>41.094000000000001</v>
      </c>
      <c r="O2901" s="273">
        <v>41.094000000000001</v>
      </c>
      <c r="P2901" s="273">
        <v>427.19421835962959</v>
      </c>
      <c r="Q2901" s="273">
        <v>-30.076360171728329</v>
      </c>
      <c r="R2901" s="273">
        <v>445.2666354817863</v>
      </c>
      <c r="S2901" s="273">
        <v>445.33224348178629</v>
      </c>
      <c r="T2901" s="273"/>
      <c r="U2901" s="170">
        <v>376.78800561538645</v>
      </c>
      <c r="V2901" s="170"/>
      <c r="W2901" s="170"/>
      <c r="X2901" s="168"/>
      <c r="Y2901" s="168"/>
      <c r="Z2901" s="168"/>
      <c r="AA2901" s="169"/>
      <c r="AB2901" s="168"/>
      <c r="AC2901" s="168"/>
      <c r="AD2901" s="168"/>
      <c r="AE2901" s="168"/>
      <c r="AF2901" s="168"/>
      <c r="AG2901" s="168"/>
      <c r="AH2901" s="168"/>
      <c r="AI2901" s="168"/>
      <c r="AJ2901" s="168"/>
      <c r="AK2901" s="168"/>
      <c r="AL2901" s="168"/>
      <c r="AM2901" s="168"/>
      <c r="AN2901" s="168"/>
      <c r="AO2901" s="168"/>
    </row>
    <row r="2902" spans="1:41" x14ac:dyDescent="0.25">
      <c r="A2902" s="260" t="s">
        <v>2084</v>
      </c>
      <c r="B2902" s="260" t="s">
        <v>2254</v>
      </c>
      <c r="C2902" s="260" t="s">
        <v>1981</v>
      </c>
      <c r="D2902" s="261">
        <v>4454</v>
      </c>
      <c r="E2902" s="255" t="s">
        <v>2253</v>
      </c>
      <c r="F2902" s="265"/>
      <c r="G2902" s="265" t="s">
        <v>1978</v>
      </c>
      <c r="H2902" s="284">
        <v>40</v>
      </c>
      <c r="I2902" s="255"/>
      <c r="J2902" s="257"/>
      <c r="K2902" s="255">
        <v>5.7403999999999997E-2</v>
      </c>
      <c r="L2902" s="201">
        <v>-30.105062171728328</v>
      </c>
      <c r="M2902" s="201">
        <v>427.19421835962959</v>
      </c>
      <c r="N2902" s="201">
        <v>41.094000000000001</v>
      </c>
      <c r="O2902" s="255">
        <v>41.094000000000001</v>
      </c>
      <c r="P2902" s="255">
        <v>427.19421835962959</v>
      </c>
      <c r="Q2902" s="255">
        <v>-30.133764171728327</v>
      </c>
      <c r="R2902" s="255">
        <v>445.3609454817863</v>
      </c>
      <c r="S2902" s="255">
        <v>445.38964748178631</v>
      </c>
      <c r="T2902" s="255"/>
      <c r="U2902" s="170">
        <v>376.88231561538646</v>
      </c>
      <c r="V2902" s="170"/>
      <c r="W2902" s="170"/>
      <c r="X2902" s="168"/>
      <c r="Y2902" s="168"/>
      <c r="Z2902" s="168"/>
      <c r="AA2902" s="169"/>
      <c r="AB2902" s="168"/>
      <c r="AC2902" s="168"/>
      <c r="AD2902" s="168"/>
      <c r="AE2902" s="168"/>
      <c r="AF2902" s="168"/>
      <c r="AG2902" s="168"/>
      <c r="AH2902" s="168"/>
      <c r="AI2902" s="168"/>
      <c r="AJ2902" s="168"/>
      <c r="AK2902" s="168"/>
      <c r="AL2902" s="168"/>
      <c r="AM2902" s="168"/>
      <c r="AN2902" s="168"/>
      <c r="AO2902" s="168"/>
    </row>
    <row r="2903" spans="1:41" x14ac:dyDescent="0.25">
      <c r="A2903" s="286"/>
      <c r="B2903" s="286"/>
      <c r="C2903" s="286"/>
      <c r="D2903" s="285"/>
      <c r="E2903" s="260" t="s">
        <v>619</v>
      </c>
      <c r="F2903" s="259"/>
      <c r="G2903" s="259" t="s">
        <v>2198</v>
      </c>
      <c r="H2903" s="258"/>
      <c r="I2903" s="255"/>
      <c r="J2903" s="257"/>
      <c r="K2903" s="256">
        <v>0.16770400000000002</v>
      </c>
      <c r="L2903" s="201">
        <v>-30.217616171728327</v>
      </c>
      <c r="M2903" s="201">
        <v>427.19421835962959</v>
      </c>
      <c r="N2903" s="201">
        <v>41.094000000000001</v>
      </c>
      <c r="O2903" s="255">
        <v>41.094000000000001</v>
      </c>
      <c r="P2903" s="255">
        <v>427.19421835962959</v>
      </c>
      <c r="Q2903" s="255">
        <v>-30.301468171728327</v>
      </c>
      <c r="R2903" s="256">
        <v>445.47349948178635</v>
      </c>
      <c r="S2903" s="256">
        <v>445.55735148178633</v>
      </c>
      <c r="T2903" s="263"/>
      <c r="U2903" s="170">
        <v>376.99486961538651</v>
      </c>
      <c r="V2903" s="170"/>
      <c r="W2903" s="170"/>
      <c r="X2903" s="168"/>
      <c r="Y2903" s="168"/>
      <c r="Z2903" s="168"/>
      <c r="AA2903" s="169"/>
      <c r="AB2903" s="168"/>
      <c r="AC2903" s="168"/>
      <c r="AD2903" s="168"/>
      <c r="AE2903" s="168"/>
      <c r="AF2903" s="168"/>
      <c r="AG2903" s="168"/>
      <c r="AH2903" s="168"/>
      <c r="AI2903" s="168"/>
      <c r="AJ2903" s="168"/>
      <c r="AK2903" s="168"/>
      <c r="AL2903" s="168"/>
      <c r="AM2903" s="168"/>
      <c r="AN2903" s="168"/>
      <c r="AO2903" s="168"/>
    </row>
    <row r="2904" spans="1:41" x14ac:dyDescent="0.25">
      <c r="A2904" s="286" t="s">
        <v>2084</v>
      </c>
      <c r="B2904" s="286" t="s">
        <v>2254</v>
      </c>
      <c r="C2904" s="286" t="s">
        <v>2197</v>
      </c>
      <c r="D2904" s="285">
        <v>4458</v>
      </c>
      <c r="E2904" s="260" t="s">
        <v>2252</v>
      </c>
      <c r="F2904" s="259"/>
      <c r="G2904" s="259" t="s">
        <v>2175</v>
      </c>
      <c r="H2904" s="258">
        <v>40</v>
      </c>
      <c r="I2904" s="255"/>
      <c r="J2904" s="257"/>
      <c r="K2904" s="256">
        <v>0.49565599999999999</v>
      </c>
      <c r="L2904" s="201">
        <v>-30.549296171728329</v>
      </c>
      <c r="M2904" s="201">
        <v>427.19421835962959</v>
      </c>
      <c r="N2904" s="201">
        <v>41.094000000000001</v>
      </c>
      <c r="O2904" s="255">
        <v>41.094000000000001</v>
      </c>
      <c r="P2904" s="255">
        <v>427.19421835962959</v>
      </c>
      <c r="Q2904" s="255">
        <v>-30.797124171728328</v>
      </c>
      <c r="R2904" s="256">
        <v>445.8051794817863</v>
      </c>
      <c r="S2904" s="256">
        <v>446.05300748178632</v>
      </c>
      <c r="T2904" s="256"/>
      <c r="U2904" s="170">
        <v>377.32654961538645</v>
      </c>
      <c r="V2904" s="170"/>
      <c r="W2904" s="170"/>
      <c r="X2904" s="168"/>
      <c r="Y2904" s="168"/>
      <c r="Z2904" s="168"/>
      <c r="AA2904" s="169"/>
      <c r="AB2904" s="168"/>
      <c r="AC2904" s="168"/>
      <c r="AD2904" s="168"/>
      <c r="AE2904" s="168"/>
      <c r="AF2904" s="168"/>
      <c r="AG2904" s="168"/>
      <c r="AH2904" s="168"/>
      <c r="AI2904" s="168"/>
      <c r="AJ2904" s="168"/>
      <c r="AK2904" s="168"/>
      <c r="AL2904" s="168"/>
      <c r="AM2904" s="168"/>
      <c r="AN2904" s="168"/>
      <c r="AO2904" s="168"/>
    </row>
    <row r="2905" spans="1:41" x14ac:dyDescent="0.25">
      <c r="A2905" s="286" t="s">
        <v>2084</v>
      </c>
      <c r="B2905" s="286" t="s">
        <v>2254</v>
      </c>
      <c r="C2905" s="286" t="s">
        <v>2174</v>
      </c>
      <c r="D2905" s="285">
        <v>4461</v>
      </c>
      <c r="E2905" s="260" t="s">
        <v>2251</v>
      </c>
      <c r="F2905" s="259"/>
      <c r="G2905" s="259" t="s">
        <v>4278</v>
      </c>
      <c r="H2905" s="258"/>
      <c r="I2905" s="255"/>
      <c r="J2905" s="257"/>
      <c r="K2905" s="256">
        <v>0</v>
      </c>
      <c r="L2905" s="201">
        <v>-30.797124171728328</v>
      </c>
      <c r="M2905" s="201">
        <v>427.19421835962959</v>
      </c>
      <c r="N2905" s="201">
        <v>41.094000000000001</v>
      </c>
      <c r="O2905" s="255">
        <v>41.094000000000001</v>
      </c>
      <c r="P2905" s="255">
        <v>427.19421835962959</v>
      </c>
      <c r="Q2905" s="255">
        <v>-30.797124171728328</v>
      </c>
      <c r="R2905" s="256">
        <v>446.05300748178632</v>
      </c>
      <c r="S2905" s="256">
        <v>446.05300748178632</v>
      </c>
      <c r="T2905" s="256"/>
      <c r="U2905" s="170">
        <v>377.57437761538648</v>
      </c>
      <c r="V2905" s="170"/>
      <c r="W2905" s="170"/>
      <c r="X2905" s="168"/>
      <c r="Y2905" s="168"/>
      <c r="Z2905" s="168"/>
      <c r="AA2905" s="169"/>
      <c r="AB2905" s="168"/>
      <c r="AC2905" s="168"/>
      <c r="AD2905" s="168"/>
      <c r="AE2905" s="168"/>
      <c r="AF2905" s="168"/>
      <c r="AG2905" s="168"/>
      <c r="AH2905" s="168"/>
      <c r="AI2905" s="168"/>
      <c r="AJ2905" s="168"/>
      <c r="AK2905" s="168"/>
      <c r="AL2905" s="168"/>
      <c r="AM2905" s="168"/>
      <c r="AN2905" s="168"/>
      <c r="AO2905" s="168"/>
    </row>
    <row r="2906" spans="1:41" x14ac:dyDescent="0.25">
      <c r="A2906" s="286"/>
      <c r="B2906" s="286"/>
      <c r="C2906" s="286"/>
      <c r="D2906" s="285"/>
      <c r="E2906" s="260"/>
      <c r="F2906" s="259"/>
      <c r="G2906" s="259"/>
      <c r="H2906" s="258"/>
      <c r="I2906" s="255"/>
      <c r="J2906" s="257"/>
      <c r="K2906" s="256">
        <v>0</v>
      </c>
      <c r="L2906" s="201">
        <v>-30.797124171728328</v>
      </c>
      <c r="M2906" s="201">
        <v>427.19421835962959</v>
      </c>
      <c r="N2906" s="201">
        <v>41.094000000000001</v>
      </c>
      <c r="O2906" s="255">
        <v>41.094000000000001</v>
      </c>
      <c r="P2906" s="255">
        <v>427.19421835962959</v>
      </c>
      <c r="Q2906" s="255">
        <v>-30.797124171728328</v>
      </c>
      <c r="R2906" s="256">
        <v>446.05300748178632</v>
      </c>
      <c r="S2906" s="256">
        <v>446.05300748178632</v>
      </c>
      <c r="T2906" s="256"/>
      <c r="U2906" s="170">
        <v>377.57437761538648</v>
      </c>
      <c r="V2906" s="170"/>
      <c r="W2906" s="170"/>
      <c r="X2906" s="168"/>
      <c r="Y2906" s="168"/>
      <c r="Z2906" s="168"/>
      <c r="AA2906" s="169"/>
      <c r="AB2906" s="168"/>
      <c r="AC2906" s="168"/>
      <c r="AD2906" s="168"/>
      <c r="AE2906" s="168"/>
      <c r="AF2906" s="168"/>
      <c r="AG2906" s="168"/>
      <c r="AH2906" s="168"/>
      <c r="AI2906" s="168"/>
      <c r="AJ2906" s="168"/>
      <c r="AK2906" s="168"/>
      <c r="AL2906" s="168"/>
      <c r="AM2906" s="168"/>
      <c r="AN2906" s="168"/>
      <c r="AO2906" s="168"/>
    </row>
    <row r="2907" spans="1:41" x14ac:dyDescent="0.25">
      <c r="A2907" s="286"/>
      <c r="B2907" s="286"/>
      <c r="C2907" s="286"/>
      <c r="D2907" s="285"/>
      <c r="E2907" s="260" t="s">
        <v>619</v>
      </c>
      <c r="F2907" s="259"/>
      <c r="G2907" s="259" t="s">
        <v>1962</v>
      </c>
      <c r="H2907" s="258"/>
      <c r="I2907" s="255"/>
      <c r="J2907" s="257"/>
      <c r="K2907" s="256">
        <v>9.9516999999999994E-2</v>
      </c>
      <c r="L2907" s="201">
        <v>-30.846882671728327</v>
      </c>
      <c r="M2907" s="201">
        <v>427.19421835962959</v>
      </c>
      <c r="N2907" s="201">
        <v>41.094000000000001</v>
      </c>
      <c r="O2907" s="255">
        <v>41.094000000000001</v>
      </c>
      <c r="P2907" s="255">
        <v>427.19421835962959</v>
      </c>
      <c r="Q2907" s="255">
        <v>-30.896641171728326</v>
      </c>
      <c r="R2907" s="256">
        <v>446.10276598178632</v>
      </c>
      <c r="S2907" s="256">
        <v>446.15252448178632</v>
      </c>
      <c r="T2907" s="256"/>
      <c r="U2907" s="170">
        <v>377.62413611538648</v>
      </c>
      <c r="V2907" s="170"/>
      <c r="W2907" s="170"/>
      <c r="X2907" s="168"/>
      <c r="Y2907" s="168"/>
      <c r="Z2907" s="168"/>
      <c r="AA2907" s="169"/>
      <c r="AB2907" s="168"/>
      <c r="AC2907" s="168"/>
      <c r="AD2907" s="168"/>
      <c r="AE2907" s="168"/>
      <c r="AF2907" s="168"/>
      <c r="AG2907" s="168"/>
      <c r="AH2907" s="168"/>
      <c r="AI2907" s="168"/>
      <c r="AJ2907" s="168"/>
      <c r="AK2907" s="168"/>
      <c r="AL2907" s="168"/>
      <c r="AM2907" s="168"/>
      <c r="AN2907" s="168"/>
      <c r="AO2907" s="168"/>
    </row>
    <row r="2908" spans="1:41" x14ac:dyDescent="0.25">
      <c r="A2908" s="286" t="s">
        <v>2084</v>
      </c>
      <c r="B2908" s="286" t="s">
        <v>2254</v>
      </c>
      <c r="C2908" s="286" t="s">
        <v>2194</v>
      </c>
      <c r="D2908" s="285">
        <v>4464</v>
      </c>
      <c r="E2908" s="260" t="s">
        <v>2250</v>
      </c>
      <c r="F2908" s="259"/>
      <c r="G2908" s="259" t="s">
        <v>2175</v>
      </c>
      <c r="H2908" s="258">
        <v>40</v>
      </c>
      <c r="I2908" s="255"/>
      <c r="J2908" s="257"/>
      <c r="K2908" s="256">
        <v>0.49565599999999999</v>
      </c>
      <c r="L2908" s="201">
        <v>-31.144469171728325</v>
      </c>
      <c r="M2908" s="201">
        <v>427.19421835962959</v>
      </c>
      <c r="N2908" s="201">
        <v>41.094000000000001</v>
      </c>
      <c r="O2908" s="255">
        <v>41.094000000000001</v>
      </c>
      <c r="P2908" s="255">
        <v>427.19421835962959</v>
      </c>
      <c r="Q2908" s="255">
        <v>-31.392297171728327</v>
      </c>
      <c r="R2908" s="256">
        <v>446.40035248178629</v>
      </c>
      <c r="S2908" s="256">
        <v>446.64818048178631</v>
      </c>
      <c r="T2908" s="256"/>
      <c r="U2908" s="170">
        <v>377.92172261538644</v>
      </c>
      <c r="V2908" s="170"/>
      <c r="W2908" s="170"/>
      <c r="X2908" s="168"/>
      <c r="Y2908" s="168"/>
      <c r="Z2908" s="168"/>
      <c r="AA2908" s="169"/>
      <c r="AB2908" s="168"/>
      <c r="AC2908" s="168"/>
      <c r="AD2908" s="168"/>
      <c r="AE2908" s="168"/>
      <c r="AF2908" s="168"/>
      <c r="AG2908" s="168"/>
      <c r="AH2908" s="168"/>
      <c r="AI2908" s="168"/>
      <c r="AJ2908" s="168"/>
      <c r="AK2908" s="168"/>
      <c r="AL2908" s="168"/>
      <c r="AM2908" s="168"/>
      <c r="AN2908" s="168"/>
      <c r="AO2908" s="168"/>
    </row>
    <row r="2909" spans="1:41" x14ac:dyDescent="0.25">
      <c r="A2909" s="286"/>
      <c r="B2909" s="286"/>
      <c r="C2909" s="286"/>
      <c r="D2909" s="285"/>
      <c r="E2909" s="260" t="s">
        <v>619</v>
      </c>
      <c r="F2909" s="259"/>
      <c r="G2909" s="259"/>
      <c r="H2909" s="258"/>
      <c r="I2909" s="255"/>
      <c r="J2909" s="257"/>
      <c r="K2909" s="256">
        <v>0</v>
      </c>
      <c r="L2909" s="201">
        <v>-31.392297171728327</v>
      </c>
      <c r="M2909" s="201">
        <v>427.19421835962959</v>
      </c>
      <c r="N2909" s="201">
        <v>41.094000000000001</v>
      </c>
      <c r="O2909" s="255">
        <v>41.094000000000001</v>
      </c>
      <c r="P2909" s="255">
        <v>427.19421835962959</v>
      </c>
      <c r="Q2909" s="255">
        <v>-31.392297171728327</v>
      </c>
      <c r="R2909" s="256">
        <v>446.64818048178631</v>
      </c>
      <c r="S2909" s="256">
        <v>446.64818048178631</v>
      </c>
      <c r="T2909" s="256"/>
      <c r="U2909" s="170">
        <v>378.16955061538647</v>
      </c>
      <c r="V2909" s="170"/>
      <c r="W2909" s="170"/>
      <c r="X2909" s="168"/>
      <c r="Y2909" s="168"/>
      <c r="Z2909" s="168"/>
      <c r="AA2909" s="169"/>
      <c r="AB2909" s="168"/>
      <c r="AC2909" s="168"/>
      <c r="AD2909" s="168"/>
      <c r="AE2909" s="168"/>
      <c r="AF2909" s="168"/>
      <c r="AG2909" s="168"/>
      <c r="AH2909" s="168"/>
      <c r="AI2909" s="168"/>
      <c r="AJ2909" s="168"/>
      <c r="AK2909" s="168"/>
      <c r="AL2909" s="168"/>
      <c r="AM2909" s="168"/>
      <c r="AN2909" s="168"/>
      <c r="AO2909" s="168"/>
    </row>
    <row r="2910" spans="1:41" x14ac:dyDescent="0.25">
      <c r="A2910" s="286"/>
      <c r="B2910" s="286"/>
      <c r="C2910" s="286"/>
      <c r="D2910" s="285"/>
      <c r="E2910" s="260"/>
      <c r="F2910" s="259"/>
      <c r="G2910" s="259"/>
      <c r="H2910" s="258"/>
      <c r="I2910" s="255"/>
      <c r="J2910" s="257"/>
      <c r="K2910" s="256">
        <v>0</v>
      </c>
      <c r="L2910" s="201">
        <v>-31.392297171728327</v>
      </c>
      <c r="M2910" s="201">
        <v>427.19421835962959</v>
      </c>
      <c r="N2910" s="201">
        <v>41.094000000000001</v>
      </c>
      <c r="O2910" s="255">
        <v>41.094000000000001</v>
      </c>
      <c r="P2910" s="255">
        <v>427.19421835962959</v>
      </c>
      <c r="Q2910" s="255">
        <v>-31.392297171728327</v>
      </c>
      <c r="R2910" s="256">
        <v>446.64818048178631</v>
      </c>
      <c r="S2910" s="256">
        <v>446.64818048178631</v>
      </c>
      <c r="T2910" s="256"/>
      <c r="U2910" s="170">
        <v>378.16955061538647</v>
      </c>
      <c r="V2910" s="170"/>
      <c r="W2910" s="170"/>
      <c r="X2910" s="168"/>
      <c r="Y2910" s="168"/>
      <c r="Z2910" s="168"/>
      <c r="AA2910" s="169"/>
      <c r="AB2910" s="168"/>
      <c r="AC2910" s="168"/>
      <c r="AD2910" s="168"/>
      <c r="AE2910" s="168"/>
      <c r="AF2910" s="168"/>
      <c r="AG2910" s="168"/>
      <c r="AH2910" s="168"/>
      <c r="AI2910" s="168"/>
      <c r="AJ2910" s="168"/>
      <c r="AK2910" s="168"/>
      <c r="AL2910" s="168"/>
      <c r="AM2910" s="168"/>
      <c r="AN2910" s="168"/>
      <c r="AO2910" s="168"/>
    </row>
    <row r="2911" spans="1:41" x14ac:dyDescent="0.25">
      <c r="A2911" s="286"/>
      <c r="B2911" s="286"/>
      <c r="C2911" s="286"/>
      <c r="D2911" s="285"/>
      <c r="E2911" s="260" t="s">
        <v>619</v>
      </c>
      <c r="F2911" s="259"/>
      <c r="G2911" s="259" t="s">
        <v>1962</v>
      </c>
      <c r="H2911" s="258"/>
      <c r="I2911" s="255"/>
      <c r="J2911" s="257"/>
      <c r="K2911" s="256">
        <v>9.9516999999999994E-2</v>
      </c>
      <c r="L2911" s="201">
        <v>-31.442055671728326</v>
      </c>
      <c r="M2911" s="201">
        <v>427.19421835962959</v>
      </c>
      <c r="N2911" s="201">
        <v>41.094000000000001</v>
      </c>
      <c r="O2911" s="255">
        <v>41.094000000000001</v>
      </c>
      <c r="P2911" s="255">
        <v>427.19421835962959</v>
      </c>
      <c r="Q2911" s="255">
        <v>-31.491814171728326</v>
      </c>
      <c r="R2911" s="256">
        <v>446.69793898178631</v>
      </c>
      <c r="S2911" s="256">
        <v>446.7476974817863</v>
      </c>
      <c r="T2911" s="256"/>
      <c r="U2911" s="170">
        <v>378.21930911538647</v>
      </c>
      <c r="V2911" s="170"/>
      <c r="W2911" s="170"/>
      <c r="X2911" s="168"/>
      <c r="Y2911" s="168"/>
      <c r="Z2911" s="168"/>
      <c r="AA2911" s="169"/>
      <c r="AB2911" s="168"/>
      <c r="AC2911" s="168"/>
      <c r="AD2911" s="168"/>
      <c r="AE2911" s="168"/>
      <c r="AF2911" s="168"/>
      <c r="AG2911" s="168"/>
      <c r="AH2911" s="168"/>
      <c r="AI2911" s="168"/>
      <c r="AJ2911" s="168"/>
      <c r="AK2911" s="168"/>
      <c r="AL2911" s="168"/>
      <c r="AM2911" s="168"/>
      <c r="AN2911" s="168"/>
      <c r="AO2911" s="168"/>
    </row>
    <row r="2912" spans="1:41" x14ac:dyDescent="0.25">
      <c r="A2912" s="286" t="s">
        <v>2084</v>
      </c>
      <c r="B2912" s="286" t="s">
        <v>2254</v>
      </c>
      <c r="C2912" s="286" t="s">
        <v>2192</v>
      </c>
      <c r="D2912" s="285">
        <v>4470</v>
      </c>
      <c r="E2912" s="260" t="s">
        <v>2249</v>
      </c>
      <c r="F2912" s="259"/>
      <c r="G2912" s="259" t="s">
        <v>2175</v>
      </c>
      <c r="H2912" s="258">
        <v>40</v>
      </c>
      <c r="I2912" s="255"/>
      <c r="J2912" s="257"/>
      <c r="K2912" s="256">
        <v>0.49565599999999999</v>
      </c>
      <c r="L2912" s="201">
        <v>-31.739642171728327</v>
      </c>
      <c r="M2912" s="201">
        <v>427.19421835962959</v>
      </c>
      <c r="N2912" s="201">
        <v>41.094000000000001</v>
      </c>
      <c r="O2912" s="255">
        <v>41.094000000000001</v>
      </c>
      <c r="P2912" s="255">
        <v>427.19421835962959</v>
      </c>
      <c r="Q2912" s="255">
        <v>-31.987470171728326</v>
      </c>
      <c r="R2912" s="256">
        <v>446.99552548178627</v>
      </c>
      <c r="S2912" s="256">
        <v>447.2433534817863</v>
      </c>
      <c r="T2912" s="256"/>
      <c r="U2912" s="170">
        <v>378.51689561538643</v>
      </c>
      <c r="V2912" s="170"/>
      <c r="W2912" s="170"/>
      <c r="X2912" s="168"/>
      <c r="Y2912" s="168"/>
      <c r="Z2912" s="168"/>
      <c r="AA2912" s="169"/>
      <c r="AB2912" s="168"/>
      <c r="AC2912" s="168"/>
      <c r="AD2912" s="168"/>
      <c r="AE2912" s="168"/>
      <c r="AF2912" s="168"/>
      <c r="AG2912" s="168"/>
      <c r="AH2912" s="168"/>
      <c r="AI2912" s="168"/>
      <c r="AJ2912" s="168"/>
      <c r="AK2912" s="168"/>
      <c r="AL2912" s="168"/>
      <c r="AM2912" s="168"/>
      <c r="AN2912" s="168"/>
      <c r="AO2912" s="168"/>
    </row>
    <row r="2913" spans="1:41" x14ac:dyDescent="0.25">
      <c r="A2913" s="286"/>
      <c r="B2913" s="286"/>
      <c r="C2913" s="286"/>
      <c r="D2913" s="285"/>
      <c r="E2913" s="260" t="s">
        <v>619</v>
      </c>
      <c r="F2913" s="259"/>
      <c r="G2913" s="259"/>
      <c r="H2913" s="258"/>
      <c r="I2913" s="255"/>
      <c r="J2913" s="257"/>
      <c r="K2913" s="256">
        <v>0</v>
      </c>
      <c r="L2913" s="201">
        <v>-31.987470171728326</v>
      </c>
      <c r="M2913" s="201">
        <v>427.19421835962959</v>
      </c>
      <c r="N2913" s="201">
        <v>41.094000000000001</v>
      </c>
      <c r="O2913" s="255">
        <v>41.094000000000001</v>
      </c>
      <c r="P2913" s="255">
        <v>427.19421835962959</v>
      </c>
      <c r="Q2913" s="255">
        <v>-31.987470171728326</v>
      </c>
      <c r="R2913" s="256">
        <v>447.2433534817863</v>
      </c>
      <c r="S2913" s="256">
        <v>447.2433534817863</v>
      </c>
      <c r="T2913" s="256"/>
      <c r="U2913" s="170">
        <v>378.76472361538646</v>
      </c>
      <c r="V2913" s="170"/>
      <c r="W2913" s="170"/>
      <c r="X2913" s="168"/>
      <c r="Y2913" s="168"/>
      <c r="Z2913" s="168"/>
      <c r="AA2913" s="169"/>
      <c r="AB2913" s="168"/>
      <c r="AC2913" s="168"/>
      <c r="AD2913" s="168"/>
      <c r="AE2913" s="168"/>
      <c r="AF2913" s="168"/>
      <c r="AG2913" s="168"/>
      <c r="AH2913" s="168"/>
      <c r="AI2913" s="168"/>
      <c r="AJ2913" s="168"/>
      <c r="AK2913" s="168"/>
      <c r="AL2913" s="168"/>
      <c r="AM2913" s="168"/>
      <c r="AN2913" s="168"/>
      <c r="AO2913" s="168"/>
    </row>
    <row r="2914" spans="1:41" x14ac:dyDescent="0.25">
      <c r="A2914" s="286"/>
      <c r="B2914" s="286"/>
      <c r="C2914" s="286"/>
      <c r="D2914" s="285"/>
      <c r="E2914" s="260"/>
      <c r="F2914" s="259"/>
      <c r="G2914" s="259"/>
      <c r="H2914" s="258"/>
      <c r="I2914" s="255"/>
      <c r="J2914" s="257"/>
      <c r="K2914" s="256">
        <v>0</v>
      </c>
      <c r="L2914" s="201">
        <v>-31.987470171728326</v>
      </c>
      <c r="M2914" s="201">
        <v>427.19421835962959</v>
      </c>
      <c r="N2914" s="201">
        <v>41.094000000000001</v>
      </c>
      <c r="O2914" s="255">
        <v>41.094000000000001</v>
      </c>
      <c r="P2914" s="255">
        <v>427.19421835962959</v>
      </c>
      <c r="Q2914" s="255">
        <v>-31.987470171728326</v>
      </c>
      <c r="R2914" s="256">
        <v>447.2433534817863</v>
      </c>
      <c r="S2914" s="256">
        <v>447.2433534817863</v>
      </c>
      <c r="T2914" s="256"/>
      <c r="U2914" s="170">
        <v>378.76472361538646</v>
      </c>
      <c r="V2914" s="170"/>
      <c r="W2914" s="170"/>
      <c r="X2914" s="168"/>
      <c r="Y2914" s="168"/>
      <c r="Z2914" s="168"/>
      <c r="AA2914" s="169"/>
      <c r="AB2914" s="168"/>
      <c r="AC2914" s="168"/>
      <c r="AD2914" s="168"/>
      <c r="AE2914" s="168"/>
      <c r="AF2914" s="168"/>
      <c r="AG2914" s="168"/>
      <c r="AH2914" s="168"/>
      <c r="AI2914" s="168"/>
      <c r="AJ2914" s="168"/>
      <c r="AK2914" s="168"/>
      <c r="AL2914" s="168"/>
      <c r="AM2914" s="168"/>
      <c r="AN2914" s="168"/>
      <c r="AO2914" s="168"/>
    </row>
    <row r="2915" spans="1:41" x14ac:dyDescent="0.25">
      <c r="A2915" s="286"/>
      <c r="B2915" s="286"/>
      <c r="C2915" s="286"/>
      <c r="D2915" s="285"/>
      <c r="E2915" s="260" t="s">
        <v>619</v>
      </c>
      <c r="F2915" s="259"/>
      <c r="G2915" s="259" t="s">
        <v>1962</v>
      </c>
      <c r="H2915" s="258"/>
      <c r="I2915" s="255"/>
      <c r="J2915" s="257"/>
      <c r="K2915" s="256">
        <v>9.9516999999999994E-2</v>
      </c>
      <c r="L2915" s="201">
        <v>-32.037228671728329</v>
      </c>
      <c r="M2915" s="201">
        <v>427.19421835962959</v>
      </c>
      <c r="N2915" s="201">
        <v>41.094000000000001</v>
      </c>
      <c r="O2915" s="255">
        <v>41.094000000000001</v>
      </c>
      <c r="P2915" s="255">
        <v>427.19421835962959</v>
      </c>
      <c r="Q2915" s="255">
        <v>-32.086987171728325</v>
      </c>
      <c r="R2915" s="256">
        <v>447.2931119817863</v>
      </c>
      <c r="S2915" s="256">
        <v>447.34287048178629</v>
      </c>
      <c r="T2915" s="256"/>
      <c r="U2915" s="170">
        <v>378.81448211538645</v>
      </c>
      <c r="V2915" s="170"/>
      <c r="W2915" s="170"/>
      <c r="X2915" s="168"/>
      <c r="Y2915" s="168"/>
      <c r="Z2915" s="168"/>
      <c r="AA2915" s="169"/>
      <c r="AB2915" s="168"/>
      <c r="AC2915" s="168"/>
      <c r="AD2915" s="168"/>
      <c r="AE2915" s="168"/>
      <c r="AF2915" s="168"/>
      <c r="AG2915" s="168"/>
      <c r="AH2915" s="168"/>
      <c r="AI2915" s="168"/>
      <c r="AJ2915" s="168"/>
      <c r="AK2915" s="168"/>
      <c r="AL2915" s="168"/>
      <c r="AM2915" s="168"/>
      <c r="AN2915" s="168"/>
      <c r="AO2915" s="168"/>
    </row>
    <row r="2916" spans="1:41" x14ac:dyDescent="0.25">
      <c r="A2916" s="286" t="s">
        <v>2084</v>
      </c>
      <c r="B2916" s="286" t="s">
        <v>2254</v>
      </c>
      <c r="C2916" s="286" t="s">
        <v>2190</v>
      </c>
      <c r="D2916" s="285">
        <v>4476</v>
      </c>
      <c r="E2916" s="260" t="s">
        <v>2248</v>
      </c>
      <c r="F2916" s="259"/>
      <c r="G2916" s="259" t="s">
        <v>2175</v>
      </c>
      <c r="H2916" s="258">
        <v>40</v>
      </c>
      <c r="I2916" s="255"/>
      <c r="J2916" s="257"/>
      <c r="K2916" s="256">
        <v>0.49565599999999999</v>
      </c>
      <c r="L2916" s="201">
        <v>-32.334815171728323</v>
      </c>
      <c r="M2916" s="201">
        <v>427.19421835962959</v>
      </c>
      <c r="N2916" s="201">
        <v>41.094000000000001</v>
      </c>
      <c r="O2916" s="255">
        <v>41.094000000000001</v>
      </c>
      <c r="P2916" s="255">
        <v>427.19421835962959</v>
      </c>
      <c r="Q2916" s="255">
        <v>-32.582643171728321</v>
      </c>
      <c r="R2916" s="256">
        <v>447.59069848178626</v>
      </c>
      <c r="S2916" s="256">
        <v>447.83852648178629</v>
      </c>
      <c r="T2916" s="256"/>
      <c r="U2916" s="170">
        <v>379.11206861538642</v>
      </c>
      <c r="V2916" s="170"/>
      <c r="W2916" s="170"/>
      <c r="X2916" s="168"/>
      <c r="Y2916" s="168"/>
      <c r="Z2916" s="168"/>
      <c r="AA2916" s="169"/>
      <c r="AB2916" s="168"/>
      <c r="AC2916" s="168"/>
      <c r="AD2916" s="168"/>
      <c r="AE2916" s="168"/>
      <c r="AF2916" s="168"/>
      <c r="AG2916" s="168"/>
      <c r="AH2916" s="168"/>
      <c r="AI2916" s="168"/>
      <c r="AJ2916" s="168"/>
      <c r="AK2916" s="168"/>
      <c r="AL2916" s="168"/>
      <c r="AM2916" s="168"/>
      <c r="AN2916" s="168"/>
      <c r="AO2916" s="168"/>
    </row>
    <row r="2917" spans="1:41" x14ac:dyDescent="0.25">
      <c r="A2917" s="286" t="s">
        <v>2084</v>
      </c>
      <c r="B2917" s="286" t="s">
        <v>2254</v>
      </c>
      <c r="C2917" s="286" t="s">
        <v>2174</v>
      </c>
      <c r="D2917" s="285">
        <v>4478</v>
      </c>
      <c r="E2917" s="260" t="s">
        <v>2247</v>
      </c>
      <c r="F2917" s="259"/>
      <c r="G2917" s="259" t="s">
        <v>4278</v>
      </c>
      <c r="H2917" s="258"/>
      <c r="I2917" s="255"/>
      <c r="J2917" s="257"/>
      <c r="K2917" s="256">
        <v>0</v>
      </c>
      <c r="L2917" s="201">
        <v>-32.582643171728321</v>
      </c>
      <c r="M2917" s="201">
        <v>427.19421835962959</v>
      </c>
      <c r="N2917" s="201">
        <v>41.094000000000001</v>
      </c>
      <c r="O2917" s="255">
        <v>41.094000000000001</v>
      </c>
      <c r="P2917" s="255">
        <v>427.19421835962959</v>
      </c>
      <c r="Q2917" s="255">
        <v>-32.582643171728321</v>
      </c>
      <c r="R2917" s="256">
        <v>447.83852648178629</v>
      </c>
      <c r="S2917" s="256">
        <v>447.83852648178629</v>
      </c>
      <c r="T2917" s="256"/>
      <c r="U2917" s="170">
        <v>379.35989661538645</v>
      </c>
      <c r="V2917" s="170"/>
      <c r="W2917" s="170"/>
      <c r="X2917" s="168"/>
      <c r="Y2917" s="168"/>
      <c r="Z2917" s="168"/>
      <c r="AA2917" s="169"/>
      <c r="AB2917" s="168"/>
      <c r="AC2917" s="168"/>
      <c r="AD2917" s="168"/>
      <c r="AE2917" s="168"/>
      <c r="AF2917" s="168"/>
      <c r="AG2917" s="168"/>
      <c r="AH2917" s="168"/>
      <c r="AI2917" s="168"/>
      <c r="AJ2917" s="168"/>
      <c r="AK2917" s="168"/>
      <c r="AL2917" s="168"/>
      <c r="AM2917" s="168"/>
      <c r="AN2917" s="168"/>
      <c r="AO2917" s="168"/>
    </row>
    <row r="2918" spans="1:41" x14ac:dyDescent="0.25">
      <c r="A2918" s="286"/>
      <c r="B2918" s="286"/>
      <c r="C2918" s="286"/>
      <c r="D2918" s="285"/>
      <c r="E2918" s="260"/>
      <c r="F2918" s="259"/>
      <c r="G2918" s="259"/>
      <c r="H2918" s="258"/>
      <c r="I2918" s="255"/>
      <c r="J2918" s="257"/>
      <c r="K2918" s="256">
        <v>0</v>
      </c>
      <c r="L2918" s="201">
        <v>-32.582643171728321</v>
      </c>
      <c r="M2918" s="201">
        <v>427.19421835962959</v>
      </c>
      <c r="N2918" s="201">
        <v>41.094000000000001</v>
      </c>
      <c r="O2918" s="255">
        <v>41.094000000000001</v>
      </c>
      <c r="P2918" s="255">
        <v>427.19421835962959</v>
      </c>
      <c r="Q2918" s="255">
        <v>-32.582643171728321</v>
      </c>
      <c r="R2918" s="256">
        <v>447.83852648178629</v>
      </c>
      <c r="S2918" s="256">
        <v>447.83852648178629</v>
      </c>
      <c r="T2918" s="256"/>
      <c r="U2918" s="170">
        <v>379.35989661538645</v>
      </c>
      <c r="V2918" s="170"/>
      <c r="W2918" s="170"/>
      <c r="X2918" s="168"/>
      <c r="Y2918" s="168"/>
      <c r="Z2918" s="168"/>
      <c r="AA2918" s="169"/>
      <c r="AB2918" s="168"/>
      <c r="AC2918" s="168"/>
      <c r="AD2918" s="168"/>
      <c r="AE2918" s="168"/>
      <c r="AF2918" s="168"/>
      <c r="AG2918" s="168"/>
      <c r="AH2918" s="168"/>
      <c r="AI2918" s="168"/>
      <c r="AJ2918" s="168"/>
      <c r="AK2918" s="168"/>
      <c r="AL2918" s="168"/>
      <c r="AM2918" s="168"/>
      <c r="AN2918" s="168"/>
      <c r="AO2918" s="168"/>
    </row>
    <row r="2919" spans="1:41" x14ac:dyDescent="0.25">
      <c r="A2919" s="286"/>
      <c r="B2919" s="286"/>
      <c r="C2919" s="286"/>
      <c r="D2919" s="285"/>
      <c r="E2919" s="260"/>
      <c r="F2919" s="259"/>
      <c r="G2919" s="259" t="s">
        <v>1962</v>
      </c>
      <c r="H2919" s="258"/>
      <c r="I2919" s="255"/>
      <c r="J2919" s="257"/>
      <c r="K2919" s="256">
        <v>0.15525</v>
      </c>
      <c r="L2919" s="201">
        <v>-32.660268171728319</v>
      </c>
      <c r="M2919" s="201">
        <v>427.19421835962959</v>
      </c>
      <c r="N2919" s="201">
        <v>41.094000000000001</v>
      </c>
      <c r="O2919" s="255">
        <v>41.094000000000001</v>
      </c>
      <c r="P2919" s="255">
        <v>427.19421835962959</v>
      </c>
      <c r="Q2919" s="255">
        <v>-32.737893171728324</v>
      </c>
      <c r="R2919" s="256">
        <v>447.9161514817863</v>
      </c>
      <c r="S2919" s="256">
        <v>447.99377648178631</v>
      </c>
      <c r="T2919" s="256"/>
      <c r="U2919" s="170">
        <v>379.43752161538646</v>
      </c>
      <c r="V2919" s="170"/>
      <c r="W2919" s="170"/>
      <c r="X2919" s="168"/>
      <c r="Y2919" s="168"/>
      <c r="Z2919" s="168"/>
      <c r="AA2919" s="169"/>
      <c r="AB2919" s="168"/>
      <c r="AC2919" s="168"/>
      <c r="AD2919" s="168"/>
      <c r="AE2919" s="168"/>
      <c r="AF2919" s="168"/>
      <c r="AG2919" s="168"/>
      <c r="AH2919" s="168"/>
      <c r="AI2919" s="168"/>
      <c r="AJ2919" s="168"/>
      <c r="AK2919" s="168"/>
      <c r="AL2919" s="168"/>
      <c r="AM2919" s="168"/>
      <c r="AN2919" s="168"/>
      <c r="AO2919" s="168"/>
    </row>
    <row r="2920" spans="1:41" x14ac:dyDescent="0.25">
      <c r="A2920" s="286" t="s">
        <v>2084</v>
      </c>
      <c r="B2920" s="286" t="s">
        <v>2254</v>
      </c>
      <c r="C2920" s="286" t="s">
        <v>2187</v>
      </c>
      <c r="D2920" s="285">
        <v>4482</v>
      </c>
      <c r="E2920" s="260" t="s">
        <v>2246</v>
      </c>
      <c r="F2920" s="259" t="s">
        <v>2185</v>
      </c>
      <c r="G2920" s="259" t="s">
        <v>2184</v>
      </c>
      <c r="H2920" s="258">
        <v>40</v>
      </c>
      <c r="I2920" s="255"/>
      <c r="J2920" s="257"/>
      <c r="K2920" s="256">
        <v>0.5</v>
      </c>
      <c r="L2920" s="201">
        <v>-32.987893171728324</v>
      </c>
      <c r="M2920" s="201">
        <v>427.19421835962959</v>
      </c>
      <c r="N2920" s="201">
        <v>41.094000000000001</v>
      </c>
      <c r="O2920" s="255">
        <v>41.094000000000001</v>
      </c>
      <c r="P2920" s="255">
        <v>427.19421835962959</v>
      </c>
      <c r="Q2920" s="255">
        <v>-33.237893171728324</v>
      </c>
      <c r="R2920" s="256">
        <v>448.24377648178631</v>
      </c>
      <c r="S2920" s="256">
        <v>448.49377648178631</v>
      </c>
      <c r="T2920" s="256"/>
      <c r="U2920" s="170">
        <v>379.76514661538647</v>
      </c>
      <c r="V2920" s="170"/>
      <c r="W2920" s="170"/>
      <c r="X2920" s="168"/>
      <c r="Y2920" s="168"/>
      <c r="Z2920" s="168"/>
      <c r="AA2920" s="169"/>
      <c r="AB2920" s="168"/>
      <c r="AC2920" s="168"/>
      <c r="AD2920" s="168"/>
      <c r="AE2920" s="168"/>
      <c r="AF2920" s="168"/>
      <c r="AG2920" s="168"/>
      <c r="AH2920" s="168"/>
      <c r="AI2920" s="168"/>
      <c r="AJ2920" s="168"/>
      <c r="AK2920" s="168"/>
      <c r="AL2920" s="168"/>
      <c r="AM2920" s="168"/>
      <c r="AN2920" s="168"/>
      <c r="AO2920" s="168"/>
    </row>
    <row r="2921" spans="1:41" x14ac:dyDescent="0.25">
      <c r="A2921" s="286"/>
      <c r="B2921" s="286"/>
      <c r="C2921" s="286"/>
      <c r="D2921" s="285"/>
      <c r="E2921" s="260" t="s">
        <v>619</v>
      </c>
      <c r="F2921" s="259"/>
      <c r="G2921" s="259" t="s">
        <v>1962</v>
      </c>
      <c r="H2921" s="258"/>
      <c r="I2921" s="255"/>
      <c r="J2921" s="257"/>
      <c r="K2921" s="256">
        <v>0.15525</v>
      </c>
      <c r="L2921" s="201">
        <v>-33.315518171728328</v>
      </c>
      <c r="M2921" s="201">
        <v>427.19421835962959</v>
      </c>
      <c r="N2921" s="201">
        <v>41.094000000000001</v>
      </c>
      <c r="O2921" s="255">
        <v>41.094000000000001</v>
      </c>
      <c r="P2921" s="255">
        <v>427.19421835962959</v>
      </c>
      <c r="Q2921" s="255">
        <v>-33.393143171728326</v>
      </c>
      <c r="R2921" s="256">
        <v>448.57140148178632</v>
      </c>
      <c r="S2921" s="256">
        <v>448.64902648178634</v>
      </c>
      <c r="T2921" s="256"/>
      <c r="U2921" s="170">
        <v>380.09277161538648</v>
      </c>
      <c r="V2921" s="170"/>
      <c r="W2921" s="170"/>
      <c r="X2921" s="168"/>
      <c r="Y2921" s="168"/>
      <c r="Z2921" s="168"/>
      <c r="AA2921" s="169"/>
      <c r="AB2921" s="168"/>
      <c r="AC2921" s="168"/>
      <c r="AD2921" s="168"/>
      <c r="AE2921" s="168"/>
      <c r="AF2921" s="168"/>
      <c r="AG2921" s="168"/>
      <c r="AH2921" s="168"/>
      <c r="AI2921" s="168"/>
      <c r="AJ2921" s="168"/>
      <c r="AK2921" s="168"/>
      <c r="AL2921" s="168"/>
      <c r="AM2921" s="168"/>
      <c r="AN2921" s="168"/>
      <c r="AO2921" s="168"/>
    </row>
    <row r="2922" spans="1:41" x14ac:dyDescent="0.25">
      <c r="A2922" s="286" t="s">
        <v>2084</v>
      </c>
      <c r="B2922" s="286" t="s">
        <v>2254</v>
      </c>
      <c r="C2922" s="286" t="s">
        <v>2183</v>
      </c>
      <c r="D2922" s="285">
        <v>4489</v>
      </c>
      <c r="E2922" s="260" t="s">
        <v>2245</v>
      </c>
      <c r="F2922" s="259"/>
      <c r="G2922" s="259" t="s">
        <v>2175</v>
      </c>
      <c r="H2922" s="258">
        <v>40</v>
      </c>
      <c r="I2922" s="255"/>
      <c r="J2922" s="257"/>
      <c r="K2922" s="256">
        <v>0.49565599999999999</v>
      </c>
      <c r="L2922" s="201">
        <v>-33.640971171728324</v>
      </c>
      <c r="M2922" s="201">
        <v>427.19421835962959</v>
      </c>
      <c r="N2922" s="201">
        <v>41.094000000000001</v>
      </c>
      <c r="O2922" s="255">
        <v>41.094000000000001</v>
      </c>
      <c r="P2922" s="255">
        <v>427.19421835962959</v>
      </c>
      <c r="Q2922" s="255">
        <v>-33.888799171728323</v>
      </c>
      <c r="R2922" s="256">
        <v>448.89685448178631</v>
      </c>
      <c r="S2922" s="256">
        <v>449.14468248178633</v>
      </c>
      <c r="T2922" s="256"/>
      <c r="U2922" s="170">
        <v>380.41822461538646</v>
      </c>
      <c r="V2922" s="170"/>
      <c r="W2922" s="170"/>
      <c r="X2922" s="168"/>
      <c r="Y2922" s="168"/>
      <c r="Z2922" s="168"/>
      <c r="AA2922" s="169"/>
      <c r="AB2922" s="168"/>
      <c r="AC2922" s="168"/>
      <c r="AD2922" s="168"/>
      <c r="AE2922" s="168"/>
      <c r="AF2922" s="168"/>
      <c r="AG2922" s="168"/>
      <c r="AH2922" s="168"/>
      <c r="AI2922" s="168"/>
      <c r="AJ2922" s="168"/>
      <c r="AK2922" s="168"/>
      <c r="AL2922" s="168"/>
      <c r="AM2922" s="168"/>
      <c r="AN2922" s="168"/>
      <c r="AO2922" s="168"/>
    </row>
    <row r="2923" spans="1:41" x14ac:dyDescent="0.25">
      <c r="A2923" s="286"/>
      <c r="B2923" s="286"/>
      <c r="C2923" s="286"/>
      <c r="D2923" s="285"/>
      <c r="E2923" s="260" t="s">
        <v>619</v>
      </c>
      <c r="F2923" s="259"/>
      <c r="G2923" s="259"/>
      <c r="H2923" s="258"/>
      <c r="I2923" s="255"/>
      <c r="J2923" s="257"/>
      <c r="K2923" s="256">
        <v>0</v>
      </c>
      <c r="L2923" s="201">
        <v>-33.888799171728323</v>
      </c>
      <c r="M2923" s="201">
        <v>427.19421835962959</v>
      </c>
      <c r="N2923" s="201">
        <v>41.094000000000001</v>
      </c>
      <c r="O2923" s="255">
        <v>41.094000000000001</v>
      </c>
      <c r="P2923" s="255">
        <v>427.19421835962959</v>
      </c>
      <c r="Q2923" s="255">
        <v>-33.888799171728323</v>
      </c>
      <c r="R2923" s="256">
        <v>449.14468248178633</v>
      </c>
      <c r="S2923" s="256">
        <v>449.14468248178633</v>
      </c>
      <c r="T2923" s="256"/>
      <c r="U2923" s="170">
        <v>380.66605261538649</v>
      </c>
      <c r="V2923" s="170"/>
      <c r="W2923" s="170"/>
      <c r="X2923" s="168"/>
      <c r="Y2923" s="168"/>
      <c r="Z2923" s="168"/>
      <c r="AA2923" s="169"/>
      <c r="AB2923" s="168"/>
      <c r="AC2923" s="168"/>
      <c r="AD2923" s="168"/>
      <c r="AE2923" s="168"/>
      <c r="AF2923" s="168"/>
      <c r="AG2923" s="168"/>
      <c r="AH2923" s="168"/>
      <c r="AI2923" s="168"/>
      <c r="AJ2923" s="168"/>
      <c r="AK2923" s="168"/>
      <c r="AL2923" s="168"/>
      <c r="AM2923" s="168"/>
      <c r="AN2923" s="168"/>
      <c r="AO2923" s="168"/>
    </row>
    <row r="2924" spans="1:41" x14ac:dyDescent="0.25">
      <c r="A2924" s="286"/>
      <c r="B2924" s="286"/>
      <c r="C2924" s="286"/>
      <c r="D2924" s="285"/>
      <c r="E2924" s="260"/>
      <c r="F2924" s="259"/>
      <c r="G2924" s="259"/>
      <c r="H2924" s="258"/>
      <c r="I2924" s="255"/>
      <c r="J2924" s="257"/>
      <c r="K2924" s="256">
        <v>0</v>
      </c>
      <c r="L2924" s="201">
        <v>-33.888799171728323</v>
      </c>
      <c r="M2924" s="201">
        <v>427.19421835962959</v>
      </c>
      <c r="N2924" s="201">
        <v>41.094000000000001</v>
      </c>
      <c r="O2924" s="255">
        <v>41.094000000000001</v>
      </c>
      <c r="P2924" s="255">
        <v>427.19421835962959</v>
      </c>
      <c r="Q2924" s="255">
        <v>-33.888799171728323</v>
      </c>
      <c r="R2924" s="256">
        <v>449.14468248178633</v>
      </c>
      <c r="S2924" s="256">
        <v>449.14468248178633</v>
      </c>
      <c r="T2924" s="256"/>
      <c r="U2924" s="170">
        <v>380.66605261538649</v>
      </c>
      <c r="V2924" s="170"/>
      <c r="W2924" s="170"/>
      <c r="X2924" s="168"/>
      <c r="Y2924" s="168"/>
      <c r="Z2924" s="168"/>
      <c r="AA2924" s="169"/>
      <c r="AB2924" s="168"/>
      <c r="AC2924" s="168"/>
      <c r="AD2924" s="168"/>
      <c r="AE2924" s="168"/>
      <c r="AF2924" s="168"/>
      <c r="AG2924" s="168"/>
      <c r="AH2924" s="168"/>
      <c r="AI2924" s="168"/>
      <c r="AJ2924" s="168"/>
      <c r="AK2924" s="168"/>
      <c r="AL2924" s="168"/>
      <c r="AM2924" s="168"/>
      <c r="AN2924" s="168"/>
      <c r="AO2924" s="168"/>
    </row>
    <row r="2925" spans="1:41" x14ac:dyDescent="0.25">
      <c r="A2925" s="286"/>
      <c r="B2925" s="286"/>
      <c r="C2925" s="286"/>
      <c r="D2925" s="285"/>
      <c r="E2925" s="260"/>
      <c r="F2925" s="259"/>
      <c r="G2925" s="259" t="s">
        <v>1962</v>
      </c>
      <c r="H2925" s="258"/>
      <c r="I2925" s="255"/>
      <c r="J2925" s="257"/>
      <c r="K2925" s="256">
        <v>9.9516999999999994E-2</v>
      </c>
      <c r="L2925" s="201">
        <v>-33.938557671728319</v>
      </c>
      <c r="M2925" s="201">
        <v>427.19421835962959</v>
      </c>
      <c r="N2925" s="201">
        <v>41.094000000000001</v>
      </c>
      <c r="O2925" s="255">
        <v>41.094000000000001</v>
      </c>
      <c r="P2925" s="255">
        <v>427.19421835962959</v>
      </c>
      <c r="Q2925" s="255">
        <v>-33.988316171728322</v>
      </c>
      <c r="R2925" s="256">
        <v>449.19444098178633</v>
      </c>
      <c r="S2925" s="256">
        <v>449.24419948178632</v>
      </c>
      <c r="T2925" s="256"/>
      <c r="U2925" s="170">
        <v>380.71581111538649</v>
      </c>
      <c r="V2925" s="170"/>
      <c r="W2925" s="170"/>
      <c r="X2925" s="168"/>
      <c r="Y2925" s="168"/>
      <c r="Z2925" s="168"/>
      <c r="AA2925" s="169"/>
      <c r="AB2925" s="168"/>
      <c r="AC2925" s="168"/>
      <c r="AD2925" s="168"/>
      <c r="AE2925" s="168"/>
      <c r="AF2925" s="168"/>
      <c r="AG2925" s="168"/>
      <c r="AH2925" s="168"/>
      <c r="AI2925" s="168"/>
      <c r="AJ2925" s="168"/>
      <c r="AK2925" s="168"/>
      <c r="AL2925" s="168"/>
      <c r="AM2925" s="168"/>
      <c r="AN2925" s="168"/>
      <c r="AO2925" s="168"/>
    </row>
    <row r="2926" spans="1:41" x14ac:dyDescent="0.25">
      <c r="A2926" s="286" t="s">
        <v>2084</v>
      </c>
      <c r="B2926" s="286" t="s">
        <v>2254</v>
      </c>
      <c r="C2926" s="286" t="s">
        <v>2181</v>
      </c>
      <c r="D2926" s="285">
        <v>4495</v>
      </c>
      <c r="E2926" s="260" t="s">
        <v>2244</v>
      </c>
      <c r="F2926" s="259"/>
      <c r="G2926" s="259" t="s">
        <v>2175</v>
      </c>
      <c r="H2926" s="258">
        <v>40</v>
      </c>
      <c r="I2926" s="255"/>
      <c r="J2926" s="257"/>
      <c r="K2926" s="256">
        <v>0.49565599999999999</v>
      </c>
      <c r="L2926" s="201">
        <v>-34.23614417172832</v>
      </c>
      <c r="M2926" s="201">
        <v>427.19421835962959</v>
      </c>
      <c r="N2926" s="201">
        <v>41.094000000000001</v>
      </c>
      <c r="O2926" s="255">
        <v>41.094000000000001</v>
      </c>
      <c r="P2926" s="255">
        <v>427.19421835962959</v>
      </c>
      <c r="Q2926" s="255">
        <v>-34.483972171728318</v>
      </c>
      <c r="R2926" s="256">
        <v>449.49202748178629</v>
      </c>
      <c r="S2926" s="256">
        <v>449.73985548178632</v>
      </c>
      <c r="T2926" s="256"/>
      <c r="U2926" s="170">
        <v>381.01339761538645</v>
      </c>
      <c r="V2926" s="170"/>
      <c r="W2926" s="170"/>
      <c r="X2926" s="168"/>
      <c r="Y2926" s="168"/>
      <c r="Z2926" s="168"/>
      <c r="AA2926" s="169"/>
      <c r="AB2926" s="168"/>
      <c r="AC2926" s="168"/>
      <c r="AD2926" s="168"/>
      <c r="AE2926" s="168"/>
      <c r="AF2926" s="168"/>
      <c r="AG2926" s="168"/>
      <c r="AH2926" s="168"/>
      <c r="AI2926" s="168"/>
      <c r="AJ2926" s="168"/>
      <c r="AK2926" s="168"/>
      <c r="AL2926" s="168"/>
      <c r="AM2926" s="168"/>
      <c r="AN2926" s="168"/>
      <c r="AO2926" s="168"/>
    </row>
    <row r="2927" spans="1:41" x14ac:dyDescent="0.25">
      <c r="A2927" s="286"/>
      <c r="B2927" s="286"/>
      <c r="C2927" s="286"/>
      <c r="D2927" s="285"/>
      <c r="E2927" s="260" t="s">
        <v>619</v>
      </c>
      <c r="F2927" s="259"/>
      <c r="G2927" s="259"/>
      <c r="H2927" s="258"/>
      <c r="I2927" s="255"/>
      <c r="J2927" s="257"/>
      <c r="K2927" s="256">
        <v>0</v>
      </c>
      <c r="L2927" s="201">
        <v>-34.483972171728318</v>
      </c>
      <c r="M2927" s="201">
        <v>427.19421835962959</v>
      </c>
      <c r="N2927" s="201">
        <v>41.094000000000001</v>
      </c>
      <c r="O2927" s="255">
        <v>41.094000000000001</v>
      </c>
      <c r="P2927" s="255">
        <v>427.19421835962959</v>
      </c>
      <c r="Q2927" s="255">
        <v>-34.483972171728318</v>
      </c>
      <c r="R2927" s="256">
        <v>449.73985548178632</v>
      </c>
      <c r="S2927" s="256">
        <v>449.73985548178632</v>
      </c>
      <c r="T2927" s="256"/>
      <c r="U2927" s="170">
        <v>381.26122561538648</v>
      </c>
      <c r="V2927" s="170"/>
      <c r="W2927" s="170"/>
      <c r="X2927" s="168"/>
      <c r="Y2927" s="168"/>
      <c r="Z2927" s="168"/>
      <c r="AA2927" s="169"/>
      <c r="AB2927" s="168"/>
      <c r="AC2927" s="168"/>
      <c r="AD2927" s="168"/>
      <c r="AE2927" s="168"/>
      <c r="AF2927" s="168"/>
      <c r="AG2927" s="168"/>
      <c r="AH2927" s="168"/>
      <c r="AI2927" s="168"/>
      <c r="AJ2927" s="168"/>
      <c r="AK2927" s="168"/>
      <c r="AL2927" s="168"/>
      <c r="AM2927" s="168"/>
      <c r="AN2927" s="168"/>
      <c r="AO2927" s="168"/>
    </row>
    <row r="2928" spans="1:41" x14ac:dyDescent="0.25">
      <c r="A2928" s="286"/>
      <c r="B2928" s="286"/>
      <c r="C2928" s="286"/>
      <c r="D2928" s="285"/>
      <c r="E2928" s="260"/>
      <c r="F2928" s="259"/>
      <c r="G2928" s="259"/>
      <c r="H2928" s="258"/>
      <c r="I2928" s="255"/>
      <c r="J2928" s="257"/>
      <c r="K2928" s="256">
        <v>0</v>
      </c>
      <c r="L2928" s="201">
        <v>-34.483972171728318</v>
      </c>
      <c r="M2928" s="201">
        <v>427.19421835962959</v>
      </c>
      <c r="N2928" s="201">
        <v>41.094000000000001</v>
      </c>
      <c r="O2928" s="255">
        <v>41.094000000000001</v>
      </c>
      <c r="P2928" s="255">
        <v>427.19421835962959</v>
      </c>
      <c r="Q2928" s="255">
        <v>-34.483972171728318</v>
      </c>
      <c r="R2928" s="256">
        <v>449.73985548178632</v>
      </c>
      <c r="S2928" s="256">
        <v>449.73985548178632</v>
      </c>
      <c r="T2928" s="256"/>
      <c r="U2928" s="170">
        <v>381.26122561538648</v>
      </c>
      <c r="V2928" s="170"/>
      <c r="W2928" s="170"/>
      <c r="X2928" s="168"/>
      <c r="Y2928" s="168"/>
      <c r="Z2928" s="168"/>
      <c r="AA2928" s="169"/>
      <c r="AB2928" s="168"/>
      <c r="AC2928" s="168"/>
      <c r="AD2928" s="168"/>
      <c r="AE2928" s="168"/>
      <c r="AF2928" s="168"/>
      <c r="AG2928" s="168"/>
      <c r="AH2928" s="168"/>
      <c r="AI2928" s="168"/>
      <c r="AJ2928" s="168"/>
      <c r="AK2928" s="168"/>
      <c r="AL2928" s="168"/>
      <c r="AM2928" s="168"/>
      <c r="AN2928" s="168"/>
      <c r="AO2928" s="168"/>
    </row>
    <row r="2929" spans="1:41" x14ac:dyDescent="0.25">
      <c r="A2929" s="286"/>
      <c r="B2929" s="286"/>
      <c r="C2929" s="286"/>
      <c r="D2929" s="285"/>
      <c r="E2929" s="260" t="s">
        <v>619</v>
      </c>
      <c r="F2929" s="259"/>
      <c r="G2929" s="259" t="s">
        <v>1962</v>
      </c>
      <c r="H2929" s="258"/>
      <c r="I2929" s="255"/>
      <c r="J2929" s="257"/>
      <c r="K2929" s="256">
        <v>9.9516999999999994E-2</v>
      </c>
      <c r="L2929" s="201">
        <v>-34.533730671728321</v>
      </c>
      <c r="M2929" s="201">
        <v>427.19421835962959</v>
      </c>
      <c r="N2929" s="201">
        <v>41.094000000000001</v>
      </c>
      <c r="O2929" s="255">
        <v>41.094000000000001</v>
      </c>
      <c r="P2929" s="255">
        <v>427.19421835962959</v>
      </c>
      <c r="Q2929" s="255">
        <v>-34.583489171728317</v>
      </c>
      <c r="R2929" s="256">
        <v>449.78961398178632</v>
      </c>
      <c r="S2929" s="256">
        <v>449.83937248178631</v>
      </c>
      <c r="T2929" s="256"/>
      <c r="U2929" s="170">
        <v>381.31098411538647</v>
      </c>
      <c r="V2929" s="170"/>
      <c r="W2929" s="170"/>
      <c r="X2929" s="168"/>
      <c r="Y2929" s="168"/>
      <c r="Z2929" s="168"/>
      <c r="AA2929" s="169"/>
      <c r="AB2929" s="168"/>
      <c r="AC2929" s="168"/>
      <c r="AD2929" s="168"/>
      <c r="AE2929" s="168"/>
      <c r="AF2929" s="168"/>
      <c r="AG2929" s="168"/>
      <c r="AH2929" s="168"/>
      <c r="AI2929" s="168"/>
      <c r="AJ2929" s="168"/>
      <c r="AK2929" s="168"/>
      <c r="AL2929" s="168"/>
      <c r="AM2929" s="168"/>
      <c r="AN2929" s="168"/>
      <c r="AO2929" s="168"/>
    </row>
    <row r="2930" spans="1:41" x14ac:dyDescent="0.25">
      <c r="A2930" s="286" t="s">
        <v>2084</v>
      </c>
      <c r="B2930" s="286" t="s">
        <v>2254</v>
      </c>
      <c r="C2930" s="286" t="s">
        <v>2179</v>
      </c>
      <c r="D2930" s="285">
        <v>4501</v>
      </c>
      <c r="E2930" s="260" t="s">
        <v>2243</v>
      </c>
      <c r="F2930" s="259"/>
      <c r="G2930" s="259" t="s">
        <v>2175</v>
      </c>
      <c r="H2930" s="258">
        <v>40</v>
      </c>
      <c r="I2930" s="255"/>
      <c r="J2930" s="257"/>
      <c r="K2930" s="256">
        <v>0.49565599999999999</v>
      </c>
      <c r="L2930" s="201">
        <v>-34.831317171728315</v>
      </c>
      <c r="M2930" s="201">
        <v>427.19421835962959</v>
      </c>
      <c r="N2930" s="201">
        <v>41.094000000000001</v>
      </c>
      <c r="O2930" s="255">
        <v>41.094000000000001</v>
      </c>
      <c r="P2930" s="255">
        <v>427.19421835962959</v>
      </c>
      <c r="Q2930" s="255">
        <v>-35.079145171728314</v>
      </c>
      <c r="R2930" s="256">
        <v>450.08720048178628</v>
      </c>
      <c r="S2930" s="256">
        <v>450.33502848178631</v>
      </c>
      <c r="T2930" s="256"/>
      <c r="U2930" s="170">
        <v>381.60857061538644</v>
      </c>
      <c r="V2930" s="170"/>
      <c r="W2930" s="170"/>
      <c r="X2930" s="168"/>
      <c r="Y2930" s="168"/>
      <c r="Z2930" s="168"/>
      <c r="AA2930" s="169"/>
      <c r="AB2930" s="168"/>
      <c r="AC2930" s="168"/>
      <c r="AD2930" s="168"/>
      <c r="AE2930" s="168"/>
      <c r="AF2930" s="168"/>
      <c r="AG2930" s="168"/>
      <c r="AH2930" s="168"/>
      <c r="AI2930" s="168"/>
      <c r="AJ2930" s="168"/>
      <c r="AK2930" s="168"/>
      <c r="AL2930" s="168"/>
      <c r="AM2930" s="168"/>
      <c r="AN2930" s="168"/>
      <c r="AO2930" s="168"/>
    </row>
    <row r="2931" spans="1:41" x14ac:dyDescent="0.25">
      <c r="A2931" s="286"/>
      <c r="B2931" s="286"/>
      <c r="C2931" s="286"/>
      <c r="D2931" s="285"/>
      <c r="E2931" s="260" t="s">
        <v>619</v>
      </c>
      <c r="F2931" s="259"/>
      <c r="G2931" s="259"/>
      <c r="H2931" s="258"/>
      <c r="I2931" s="255"/>
      <c r="J2931" s="257"/>
      <c r="K2931" s="256">
        <v>0</v>
      </c>
      <c r="L2931" s="201">
        <v>-35.079145171728314</v>
      </c>
      <c r="M2931" s="201">
        <v>427.19421835962959</v>
      </c>
      <c r="N2931" s="201">
        <v>41.094000000000001</v>
      </c>
      <c r="O2931" s="255">
        <v>41.094000000000001</v>
      </c>
      <c r="P2931" s="255">
        <v>427.19421835962959</v>
      </c>
      <c r="Q2931" s="255">
        <v>-35.079145171728314</v>
      </c>
      <c r="R2931" s="256">
        <v>450.33502848178631</v>
      </c>
      <c r="S2931" s="256">
        <v>450.33502848178631</v>
      </c>
      <c r="T2931" s="256"/>
      <c r="U2931" s="170">
        <v>381.85639861538647</v>
      </c>
      <c r="V2931" s="170"/>
      <c r="W2931" s="170"/>
      <c r="X2931" s="168"/>
      <c r="Y2931" s="168"/>
      <c r="Z2931" s="168"/>
      <c r="AA2931" s="169"/>
      <c r="AB2931" s="168"/>
      <c r="AC2931" s="168"/>
      <c r="AD2931" s="168"/>
      <c r="AE2931" s="168"/>
      <c r="AF2931" s="168"/>
      <c r="AG2931" s="168"/>
      <c r="AH2931" s="168"/>
      <c r="AI2931" s="168"/>
      <c r="AJ2931" s="168"/>
      <c r="AK2931" s="168"/>
      <c r="AL2931" s="168"/>
      <c r="AM2931" s="168"/>
      <c r="AN2931" s="168"/>
      <c r="AO2931" s="168"/>
    </row>
    <row r="2932" spans="1:41" x14ac:dyDescent="0.25">
      <c r="A2932" s="286"/>
      <c r="B2932" s="286"/>
      <c r="C2932" s="286"/>
      <c r="D2932" s="285"/>
      <c r="E2932" s="260"/>
      <c r="F2932" s="259"/>
      <c r="G2932" s="259"/>
      <c r="H2932" s="258"/>
      <c r="I2932" s="255"/>
      <c r="J2932" s="257"/>
      <c r="K2932" s="256">
        <v>0</v>
      </c>
      <c r="L2932" s="201">
        <v>-35.079145171728314</v>
      </c>
      <c r="M2932" s="201">
        <v>427.19421835962959</v>
      </c>
      <c r="N2932" s="201">
        <v>41.094000000000001</v>
      </c>
      <c r="O2932" s="255">
        <v>41.094000000000001</v>
      </c>
      <c r="P2932" s="255">
        <v>427.19421835962959</v>
      </c>
      <c r="Q2932" s="255">
        <v>-35.079145171728314</v>
      </c>
      <c r="R2932" s="256">
        <v>450.33502848178631</v>
      </c>
      <c r="S2932" s="256">
        <v>450.33502848178631</v>
      </c>
      <c r="T2932" s="256"/>
      <c r="U2932" s="170">
        <v>381.85639861538647</v>
      </c>
      <c r="V2932" s="170"/>
      <c r="W2932" s="170"/>
      <c r="X2932" s="168"/>
      <c r="Y2932" s="168"/>
      <c r="Z2932" s="168"/>
      <c r="AA2932" s="169"/>
      <c r="AB2932" s="168"/>
      <c r="AC2932" s="168"/>
      <c r="AD2932" s="168"/>
      <c r="AE2932" s="168"/>
      <c r="AF2932" s="168"/>
      <c r="AG2932" s="168"/>
      <c r="AH2932" s="168"/>
      <c r="AI2932" s="168"/>
      <c r="AJ2932" s="168"/>
      <c r="AK2932" s="168"/>
      <c r="AL2932" s="168"/>
      <c r="AM2932" s="168"/>
      <c r="AN2932" s="168"/>
      <c r="AO2932" s="168"/>
    </row>
    <row r="2933" spans="1:41" x14ac:dyDescent="0.25">
      <c r="A2933" s="286"/>
      <c r="B2933" s="286"/>
      <c r="C2933" s="286"/>
      <c r="D2933" s="285"/>
      <c r="E2933" s="260" t="s">
        <v>619</v>
      </c>
      <c r="F2933" s="259"/>
      <c r="G2933" s="259" t="s">
        <v>1962</v>
      </c>
      <c r="H2933" s="258"/>
      <c r="I2933" s="255"/>
      <c r="J2933" s="257"/>
      <c r="K2933" s="256">
        <v>9.9516999999999994E-2</v>
      </c>
      <c r="L2933" s="201">
        <v>-35.12890367172831</v>
      </c>
      <c r="M2933" s="201">
        <v>427.19421835962959</v>
      </c>
      <c r="N2933" s="201">
        <v>41.094000000000001</v>
      </c>
      <c r="O2933" s="255">
        <v>41.094000000000001</v>
      </c>
      <c r="P2933" s="255">
        <v>427.19421835962959</v>
      </c>
      <c r="Q2933" s="255">
        <v>-35.178662171728313</v>
      </c>
      <c r="R2933" s="256">
        <v>450.38478698178631</v>
      </c>
      <c r="S2933" s="256">
        <v>450.4345454817863</v>
      </c>
      <c r="T2933" s="256"/>
      <c r="U2933" s="170">
        <v>381.90615711538646</v>
      </c>
      <c r="V2933" s="170"/>
      <c r="W2933" s="170"/>
      <c r="X2933" s="168"/>
      <c r="Y2933" s="168"/>
      <c r="Z2933" s="168"/>
      <c r="AA2933" s="169"/>
      <c r="AB2933" s="168"/>
      <c r="AC2933" s="168"/>
      <c r="AD2933" s="168"/>
      <c r="AE2933" s="168"/>
      <c r="AF2933" s="168"/>
      <c r="AG2933" s="168"/>
      <c r="AH2933" s="168"/>
      <c r="AI2933" s="168"/>
      <c r="AJ2933" s="168"/>
      <c r="AK2933" s="168"/>
      <c r="AL2933" s="168"/>
      <c r="AM2933" s="168"/>
      <c r="AN2933" s="168"/>
      <c r="AO2933" s="168"/>
    </row>
    <row r="2934" spans="1:41" x14ac:dyDescent="0.25">
      <c r="A2934" s="286" t="s">
        <v>2084</v>
      </c>
      <c r="B2934" s="286" t="s">
        <v>2254</v>
      </c>
      <c r="C2934" s="286" t="s">
        <v>2177</v>
      </c>
      <c r="D2934" s="285">
        <v>4507</v>
      </c>
      <c r="E2934" s="260" t="s">
        <v>2242</v>
      </c>
      <c r="F2934" s="259"/>
      <c r="G2934" s="259" t="s">
        <v>2175</v>
      </c>
      <c r="H2934" s="258">
        <v>40</v>
      </c>
      <c r="I2934" s="255"/>
      <c r="J2934" s="257"/>
      <c r="K2934" s="256">
        <v>0.49565599999999999</v>
      </c>
      <c r="L2934" s="201">
        <v>-35.426490171728311</v>
      </c>
      <c r="M2934" s="201">
        <v>427.19421835962959</v>
      </c>
      <c r="N2934" s="201">
        <v>41.094000000000001</v>
      </c>
      <c r="O2934" s="255">
        <v>41.094000000000001</v>
      </c>
      <c r="P2934" s="255">
        <v>427.19421835962959</v>
      </c>
      <c r="Q2934" s="255">
        <v>-35.674318171728309</v>
      </c>
      <c r="R2934" s="256">
        <v>450.68237348178627</v>
      </c>
      <c r="S2934" s="256">
        <v>450.9302014817863</v>
      </c>
      <c r="T2934" s="256"/>
      <c r="U2934" s="170">
        <v>382.20374361538643</v>
      </c>
      <c r="V2934" s="170"/>
      <c r="W2934" s="170"/>
      <c r="X2934" s="168"/>
      <c r="Y2934" s="168"/>
      <c r="Z2934" s="168"/>
      <c r="AA2934" s="169"/>
      <c r="AB2934" s="168"/>
      <c r="AC2934" s="168"/>
      <c r="AD2934" s="168"/>
      <c r="AE2934" s="168"/>
      <c r="AF2934" s="168"/>
      <c r="AG2934" s="168"/>
      <c r="AH2934" s="168"/>
      <c r="AI2934" s="168"/>
      <c r="AJ2934" s="168"/>
      <c r="AK2934" s="168"/>
      <c r="AL2934" s="168"/>
      <c r="AM2934" s="168"/>
      <c r="AN2934" s="168"/>
      <c r="AO2934" s="168"/>
    </row>
    <row r="2935" spans="1:41" x14ac:dyDescent="0.25">
      <c r="A2935" s="286" t="s">
        <v>2084</v>
      </c>
      <c r="B2935" s="286" t="s">
        <v>2254</v>
      </c>
      <c r="C2935" s="260" t="s">
        <v>1509</v>
      </c>
      <c r="D2935" s="285">
        <v>4509</v>
      </c>
      <c r="E2935" s="260" t="s">
        <v>4426</v>
      </c>
      <c r="F2935" s="259" t="s">
        <v>4302</v>
      </c>
      <c r="G2935" s="259" t="s">
        <v>4383</v>
      </c>
      <c r="H2935" s="258"/>
      <c r="I2935" s="255"/>
      <c r="J2935" s="257"/>
      <c r="K2935" s="256">
        <v>0</v>
      </c>
      <c r="L2935" s="201">
        <v>-35.674318171728309</v>
      </c>
      <c r="M2935" s="201">
        <v>427.19421835962959</v>
      </c>
      <c r="N2935" s="201">
        <v>41.094000000000001</v>
      </c>
      <c r="O2935" s="255">
        <v>41.094000000000001</v>
      </c>
      <c r="P2935" s="255">
        <v>427.19421835962959</v>
      </c>
      <c r="Q2935" s="255">
        <v>-35.674318171728309</v>
      </c>
      <c r="R2935" s="256">
        <v>450.9302014817863</v>
      </c>
      <c r="S2935" s="256">
        <v>450.9302014817863</v>
      </c>
      <c r="T2935" s="256"/>
      <c r="U2935" s="170">
        <v>382.45157161538646</v>
      </c>
      <c r="V2935" s="170"/>
      <c r="W2935" s="170"/>
      <c r="X2935" s="168"/>
      <c r="Y2935" s="168"/>
      <c r="Z2935" s="168"/>
      <c r="AA2935" s="169"/>
      <c r="AB2935" s="168"/>
      <c r="AC2935" s="168"/>
      <c r="AD2935" s="168"/>
      <c r="AE2935" s="168"/>
      <c r="AF2935" s="168"/>
      <c r="AG2935" s="168"/>
      <c r="AH2935" s="168"/>
      <c r="AI2935" s="168"/>
      <c r="AJ2935" s="168"/>
      <c r="AK2935" s="168"/>
      <c r="AL2935" s="168"/>
      <c r="AM2935" s="168"/>
      <c r="AN2935" s="168"/>
      <c r="AO2935" s="168"/>
    </row>
    <row r="2936" spans="1:41" x14ac:dyDescent="0.25">
      <c r="A2936" s="286"/>
      <c r="B2936" s="286"/>
      <c r="C2936" s="260"/>
      <c r="D2936" s="261"/>
      <c r="E2936" s="260"/>
      <c r="F2936" s="259"/>
      <c r="G2936" s="259"/>
      <c r="H2936" s="258"/>
      <c r="I2936" s="255"/>
      <c r="J2936" s="257"/>
      <c r="K2936" s="256">
        <v>0</v>
      </c>
      <c r="L2936" s="201">
        <v>-35.674318171728309</v>
      </c>
      <c r="M2936" s="201">
        <v>427.19421835962959</v>
      </c>
      <c r="N2936" s="201">
        <v>41.094000000000001</v>
      </c>
      <c r="O2936" s="255">
        <v>41.094000000000001</v>
      </c>
      <c r="P2936" s="255">
        <v>427.19421835962959</v>
      </c>
      <c r="Q2936" s="255">
        <v>-35.674318171728309</v>
      </c>
      <c r="R2936" s="256">
        <v>450.9302014817863</v>
      </c>
      <c r="S2936" s="256">
        <v>450.9302014817863</v>
      </c>
      <c r="T2936" s="256"/>
      <c r="U2936" s="170">
        <v>382.45157161538646</v>
      </c>
      <c r="V2936" s="170"/>
      <c r="W2936" s="170"/>
      <c r="X2936" s="168"/>
      <c r="Y2936" s="168"/>
      <c r="Z2936" s="168"/>
      <c r="AA2936" s="169"/>
      <c r="AB2936" s="168"/>
      <c r="AC2936" s="168"/>
      <c r="AD2936" s="168"/>
      <c r="AE2936" s="168"/>
      <c r="AF2936" s="168"/>
      <c r="AG2936" s="168"/>
      <c r="AH2936" s="168"/>
      <c r="AI2936" s="168"/>
      <c r="AJ2936" s="168"/>
      <c r="AK2936" s="168"/>
      <c r="AL2936" s="168"/>
      <c r="AM2936" s="168"/>
      <c r="AN2936" s="168"/>
      <c r="AO2936" s="168"/>
    </row>
    <row r="2937" spans="1:41" x14ac:dyDescent="0.25">
      <c r="A2937" s="286"/>
      <c r="B2937" s="286"/>
      <c r="C2937" s="286"/>
      <c r="D2937" s="285"/>
      <c r="E2937" s="260"/>
      <c r="F2937" s="259"/>
      <c r="G2937" s="259"/>
      <c r="H2937" s="258"/>
      <c r="I2937" s="255"/>
      <c r="J2937" s="257"/>
      <c r="K2937" s="256">
        <v>0.16770400000000002</v>
      </c>
      <c r="L2937" s="201">
        <v>-35.75817017172831</v>
      </c>
      <c r="M2937" s="201">
        <v>427.19421835962959</v>
      </c>
      <c r="N2937" s="201">
        <v>41.094000000000001</v>
      </c>
      <c r="O2937" s="255">
        <v>41.094000000000001</v>
      </c>
      <c r="P2937" s="255">
        <v>427.19421835962959</v>
      </c>
      <c r="Q2937" s="255">
        <v>-35.84202217172831</v>
      </c>
      <c r="R2937" s="256">
        <v>451.01405348178633</v>
      </c>
      <c r="S2937" s="256">
        <v>451.09790548178631</v>
      </c>
      <c r="T2937" s="263"/>
      <c r="U2937" s="170">
        <v>382.53542361538649</v>
      </c>
      <c r="V2937" s="170"/>
      <c r="W2937" s="170"/>
      <c r="X2937" s="168"/>
      <c r="Y2937" s="168"/>
      <c r="Z2937" s="168"/>
      <c r="AA2937" s="169"/>
      <c r="AB2937" s="168"/>
      <c r="AC2937" s="168"/>
      <c r="AD2937" s="168"/>
      <c r="AE2937" s="168"/>
      <c r="AF2937" s="168"/>
      <c r="AG2937" s="168"/>
      <c r="AH2937" s="168"/>
      <c r="AI2937" s="168"/>
      <c r="AJ2937" s="168"/>
      <c r="AK2937" s="168"/>
      <c r="AL2937" s="168"/>
      <c r="AM2937" s="168"/>
      <c r="AN2937" s="168"/>
      <c r="AO2937" s="168"/>
    </row>
    <row r="2938" spans="1:41" x14ac:dyDescent="0.25">
      <c r="A2938" s="260" t="s">
        <v>2084</v>
      </c>
      <c r="B2938" s="260" t="s">
        <v>2254</v>
      </c>
      <c r="C2938" s="260" t="s">
        <v>1981</v>
      </c>
      <c r="D2938" s="261">
        <v>4511</v>
      </c>
      <c r="E2938" s="255" t="s">
        <v>2240</v>
      </c>
      <c r="F2938" s="265"/>
      <c r="G2938" s="265" t="s">
        <v>1978</v>
      </c>
      <c r="H2938" s="284">
        <v>40</v>
      </c>
      <c r="I2938" s="255"/>
      <c r="J2938" s="257"/>
      <c r="K2938" s="255">
        <v>5.7403999999999997E-2</v>
      </c>
      <c r="L2938" s="201">
        <v>-35.870724171728313</v>
      </c>
      <c r="M2938" s="201">
        <v>427.19421835962959</v>
      </c>
      <c r="N2938" s="201">
        <v>41.094000000000001</v>
      </c>
      <c r="O2938" s="255">
        <v>41.094000000000001</v>
      </c>
      <c r="P2938" s="255">
        <v>427.19421835962959</v>
      </c>
      <c r="Q2938" s="255">
        <v>-35.899426171728308</v>
      </c>
      <c r="R2938" s="255">
        <v>451.12660748178632</v>
      </c>
      <c r="S2938" s="255">
        <v>451.15530948178633</v>
      </c>
      <c r="T2938" s="255"/>
      <c r="U2938" s="170">
        <v>382.64797761538648</v>
      </c>
      <c r="V2938" s="170"/>
      <c r="W2938" s="170"/>
      <c r="X2938" s="168"/>
      <c r="Y2938" s="168"/>
      <c r="Z2938" s="168"/>
      <c r="AA2938" s="169"/>
      <c r="AB2938" s="168"/>
      <c r="AC2938" s="168"/>
      <c r="AD2938" s="168"/>
      <c r="AE2938" s="168"/>
      <c r="AF2938" s="168"/>
      <c r="AG2938" s="168"/>
      <c r="AH2938" s="168"/>
      <c r="AI2938" s="168"/>
      <c r="AJ2938" s="168"/>
      <c r="AK2938" s="168"/>
      <c r="AL2938" s="168"/>
      <c r="AM2938" s="168"/>
      <c r="AN2938" s="168"/>
      <c r="AO2938" s="168"/>
    </row>
    <row r="2939" spans="1:41" x14ac:dyDescent="0.25">
      <c r="A2939" s="280"/>
      <c r="B2939" s="280"/>
      <c r="C2939" s="280"/>
      <c r="D2939" s="279"/>
      <c r="E2939" s="280" t="s">
        <v>619</v>
      </c>
      <c r="F2939" s="277"/>
      <c r="G2939" s="277" t="s">
        <v>1962</v>
      </c>
      <c r="H2939" s="276">
        <v>40</v>
      </c>
      <c r="I2939" s="274"/>
      <c r="J2939" s="275"/>
      <c r="K2939" s="274">
        <v>0.103502</v>
      </c>
      <c r="L2939" s="201">
        <v>-35.951177171728304</v>
      </c>
      <c r="M2939" s="201">
        <v>427.19421835962959</v>
      </c>
      <c r="N2939" s="201">
        <v>41.094000000000001</v>
      </c>
      <c r="O2939" s="273">
        <v>41.094000000000001</v>
      </c>
      <c r="P2939" s="273">
        <v>427.19421835962959</v>
      </c>
      <c r="Q2939" s="273">
        <v>-36.002928171728307</v>
      </c>
      <c r="R2939" s="273">
        <v>451.2070604817863</v>
      </c>
      <c r="S2939" s="273">
        <v>451.25881148178632</v>
      </c>
      <c r="T2939" s="273"/>
      <c r="U2939" s="170">
        <v>382.72843061538646</v>
      </c>
      <c r="V2939" s="170"/>
      <c r="W2939" s="170"/>
      <c r="X2939" s="168"/>
      <c r="Y2939" s="168"/>
      <c r="Z2939" s="168"/>
      <c r="AA2939" s="169"/>
      <c r="AB2939" s="168"/>
      <c r="AC2939" s="168"/>
      <c r="AD2939" s="168"/>
      <c r="AE2939" s="168"/>
      <c r="AF2939" s="168"/>
      <c r="AG2939" s="168"/>
      <c r="AH2939" s="168"/>
      <c r="AI2939" s="168"/>
      <c r="AJ2939" s="168"/>
      <c r="AK2939" s="168"/>
      <c r="AL2939" s="168"/>
      <c r="AM2939" s="168"/>
      <c r="AN2939" s="168"/>
      <c r="AO2939" s="168"/>
    </row>
    <row r="2940" spans="1:41" x14ac:dyDescent="0.25">
      <c r="A2940" s="280" t="s">
        <v>2084</v>
      </c>
      <c r="B2940" s="280" t="s">
        <v>2239</v>
      </c>
      <c r="C2940" s="280" t="s">
        <v>111</v>
      </c>
      <c r="D2940" s="279">
        <v>4513</v>
      </c>
      <c r="E2940" s="278" t="s">
        <v>1517</v>
      </c>
      <c r="F2940" s="277" t="s">
        <v>2169</v>
      </c>
      <c r="G2940" s="277" t="s">
        <v>1951</v>
      </c>
      <c r="H2940" s="276"/>
      <c r="I2940" s="273"/>
      <c r="J2940" s="275"/>
      <c r="K2940" s="274">
        <v>0</v>
      </c>
      <c r="L2940" s="201">
        <v>-36.002928171728307</v>
      </c>
      <c r="M2940" s="201">
        <v>427.19421835962959</v>
      </c>
      <c r="N2940" s="201">
        <v>41.094000000000001</v>
      </c>
      <c r="O2940" s="273">
        <v>41.094000000000001</v>
      </c>
      <c r="P2940" s="273">
        <v>427.19421835962959</v>
      </c>
      <c r="Q2940" s="273">
        <v>-36.002928171728307</v>
      </c>
      <c r="R2940" s="273">
        <v>451.25881148178632</v>
      </c>
      <c r="S2940" s="273">
        <v>451.25881148178632</v>
      </c>
      <c r="T2940" s="273"/>
      <c r="U2940" s="170">
        <v>382.78018161538648</v>
      </c>
      <c r="V2940" s="170"/>
      <c r="W2940" s="170"/>
      <c r="X2940" s="168"/>
      <c r="Y2940" s="168"/>
      <c r="Z2940" s="168"/>
      <c r="AA2940" s="169"/>
      <c r="AB2940" s="168"/>
      <c r="AC2940" s="168"/>
      <c r="AD2940" s="168"/>
      <c r="AE2940" s="168"/>
      <c r="AF2940" s="168"/>
      <c r="AG2940" s="168"/>
      <c r="AH2940" s="168"/>
      <c r="AI2940" s="168"/>
      <c r="AJ2940" s="168"/>
      <c r="AK2940" s="168"/>
      <c r="AL2940" s="168"/>
      <c r="AM2940" s="168"/>
      <c r="AN2940" s="168"/>
      <c r="AO2940" s="168"/>
    </row>
    <row r="2941" spans="1:41" x14ac:dyDescent="0.25">
      <c r="A2941" s="280"/>
      <c r="B2941" s="280"/>
      <c r="C2941" s="280"/>
      <c r="D2941" s="279"/>
      <c r="E2941" s="283" t="s">
        <v>619</v>
      </c>
      <c r="F2941" s="277"/>
      <c r="G2941" s="277" t="s">
        <v>1969</v>
      </c>
      <c r="H2941" s="282"/>
      <c r="I2941" s="281"/>
      <c r="J2941" s="275"/>
      <c r="K2941" s="274">
        <v>0.14528199999999999</v>
      </c>
      <c r="L2941" s="201">
        <v>-36.075569171728304</v>
      </c>
      <c r="M2941" s="201">
        <v>427.19421835962959</v>
      </c>
      <c r="N2941" s="201">
        <v>41.094000000000001</v>
      </c>
      <c r="O2941" s="273">
        <v>41.094000000000001</v>
      </c>
      <c r="P2941" s="273">
        <v>427.19421835962959</v>
      </c>
      <c r="Q2941" s="273">
        <v>-36.148210171728309</v>
      </c>
      <c r="R2941" s="273">
        <v>451.33145248178636</v>
      </c>
      <c r="S2941" s="273">
        <v>451.40409348178633</v>
      </c>
      <c r="T2941" s="273"/>
      <c r="U2941" s="170">
        <v>382.85282261538651</v>
      </c>
      <c r="V2941" s="170"/>
      <c r="W2941" s="170"/>
      <c r="X2941" s="168"/>
      <c r="Y2941" s="168"/>
      <c r="Z2941" s="168"/>
      <c r="AA2941" s="169"/>
      <c r="AB2941" s="168"/>
      <c r="AC2941" s="168"/>
      <c r="AD2941" s="168"/>
      <c r="AE2941" s="168"/>
      <c r="AF2941" s="168"/>
      <c r="AG2941" s="168"/>
      <c r="AH2941" s="168"/>
      <c r="AI2941" s="168"/>
      <c r="AJ2941" s="168"/>
      <c r="AK2941" s="168"/>
      <c r="AL2941" s="168"/>
      <c r="AM2941" s="168"/>
      <c r="AN2941" s="168"/>
      <c r="AO2941" s="168"/>
    </row>
    <row r="2942" spans="1:41" x14ac:dyDescent="0.25">
      <c r="A2942" s="280" t="s">
        <v>2084</v>
      </c>
      <c r="B2942" s="280" t="s">
        <v>2239</v>
      </c>
      <c r="C2942" s="280" t="s">
        <v>2087</v>
      </c>
      <c r="D2942" s="279">
        <v>4514</v>
      </c>
      <c r="E2942" s="278" t="s">
        <v>2238</v>
      </c>
      <c r="F2942" s="277"/>
      <c r="G2942" s="277" t="s">
        <v>2085</v>
      </c>
      <c r="H2942" s="276"/>
      <c r="I2942" s="273"/>
      <c r="J2942" s="275"/>
      <c r="K2942" s="274">
        <v>0</v>
      </c>
      <c r="L2942" s="201">
        <v>-36.148210171728309</v>
      </c>
      <c r="M2942" s="201">
        <v>427.19421835962959</v>
      </c>
      <c r="N2942" s="201">
        <v>41.094000000000001</v>
      </c>
      <c r="O2942" s="273">
        <v>41.094000000000001</v>
      </c>
      <c r="P2942" s="273">
        <v>427.19421835962959</v>
      </c>
      <c r="Q2942" s="273">
        <v>-36.148210171728309</v>
      </c>
      <c r="R2942" s="273">
        <v>451.40409348178633</v>
      </c>
      <c r="S2942" s="273">
        <v>451.40409348178633</v>
      </c>
      <c r="T2942" s="273"/>
      <c r="U2942" s="170">
        <v>382.92546361538649</v>
      </c>
      <c r="V2942" s="170"/>
      <c r="W2942" s="170"/>
      <c r="X2942" s="168"/>
      <c r="Y2942" s="168"/>
      <c r="Z2942" s="168"/>
      <c r="AA2942" s="169"/>
      <c r="AB2942" s="168"/>
      <c r="AC2942" s="168"/>
      <c r="AD2942" s="168"/>
      <c r="AE2942" s="168"/>
      <c r="AF2942" s="168"/>
      <c r="AG2942" s="168"/>
      <c r="AH2942" s="168"/>
      <c r="AI2942" s="168"/>
      <c r="AJ2942" s="168"/>
      <c r="AK2942" s="168"/>
      <c r="AL2942" s="168"/>
      <c r="AM2942" s="168"/>
      <c r="AN2942" s="168"/>
      <c r="AO2942" s="168"/>
    </row>
    <row r="2943" spans="1:41" x14ac:dyDescent="0.25">
      <c r="A2943" s="278" t="s">
        <v>2084</v>
      </c>
      <c r="B2943" s="278" t="s">
        <v>2239</v>
      </c>
      <c r="C2943" s="278" t="s">
        <v>3125</v>
      </c>
      <c r="D2943" s="642">
        <v>4514</v>
      </c>
      <c r="E2943" s="278" t="s">
        <v>3959</v>
      </c>
      <c r="F2943" s="277" t="s">
        <v>4390</v>
      </c>
      <c r="G2943" s="277" t="s">
        <v>4391</v>
      </c>
      <c r="H2943" s="276">
        <v>37</v>
      </c>
      <c r="I2943" s="281"/>
      <c r="J2943" s="275"/>
      <c r="K2943" s="274">
        <v>0</v>
      </c>
      <c r="L2943" s="201">
        <v>-36.148210171728309</v>
      </c>
      <c r="M2943" s="201">
        <v>427.19421835962959</v>
      </c>
      <c r="N2943" s="201">
        <v>41.094000000000001</v>
      </c>
      <c r="O2943" s="273">
        <v>41.094000000000001</v>
      </c>
      <c r="P2943" s="273">
        <v>427.19421835962959</v>
      </c>
      <c r="Q2943" s="273">
        <v>-36.148210171728309</v>
      </c>
      <c r="R2943" s="273">
        <v>451.40409348178633</v>
      </c>
      <c r="S2943" s="273">
        <v>451.40409348178633</v>
      </c>
      <c r="T2943" s="273"/>
      <c r="U2943" s="170">
        <v>382.92546361538649</v>
      </c>
      <c r="V2943" s="170"/>
      <c r="W2943" s="170"/>
      <c r="X2943" s="168"/>
      <c r="Y2943" s="168"/>
      <c r="Z2943" s="168"/>
      <c r="AA2943" s="169"/>
      <c r="AB2943" s="168"/>
      <c r="AC2943" s="168"/>
      <c r="AD2943" s="168"/>
      <c r="AE2943" s="168"/>
      <c r="AF2943" s="168"/>
      <c r="AG2943" s="168"/>
      <c r="AH2943" s="168"/>
      <c r="AI2943" s="168"/>
      <c r="AJ2943" s="168"/>
      <c r="AK2943" s="168"/>
      <c r="AL2943" s="168"/>
      <c r="AM2943" s="168"/>
      <c r="AN2943" s="168"/>
      <c r="AO2943" s="168"/>
    </row>
    <row r="2944" spans="1:41" x14ac:dyDescent="0.25">
      <c r="A2944" s="280" t="s">
        <v>2084</v>
      </c>
      <c r="B2944" s="280" t="s">
        <v>2239</v>
      </c>
      <c r="C2944" s="280" t="s">
        <v>1990</v>
      </c>
      <c r="D2944" s="279">
        <v>4514</v>
      </c>
      <c r="E2944" s="278" t="s">
        <v>2237</v>
      </c>
      <c r="F2944" s="277" t="s">
        <v>1988</v>
      </c>
      <c r="G2944" s="277" t="s">
        <v>1987</v>
      </c>
      <c r="H2944" s="276"/>
      <c r="I2944" s="273"/>
      <c r="J2944" s="275"/>
      <c r="K2944" s="274">
        <v>0</v>
      </c>
      <c r="L2944" s="201">
        <v>-36.148210171728309</v>
      </c>
      <c r="M2944" s="201">
        <v>427.19421835962959</v>
      </c>
      <c r="N2944" s="201">
        <v>41.094000000000001</v>
      </c>
      <c r="O2944" s="273">
        <v>41.094000000000001</v>
      </c>
      <c r="P2944" s="273">
        <v>427.19421835962959</v>
      </c>
      <c r="Q2944" s="273">
        <v>-36.148210171728309</v>
      </c>
      <c r="R2944" s="273">
        <v>451.40409348178633</v>
      </c>
      <c r="S2944" s="273">
        <v>451.40409348178633</v>
      </c>
      <c r="T2944" s="273"/>
      <c r="U2944" s="170">
        <v>382.92546361538649</v>
      </c>
      <c r="V2944" s="170"/>
      <c r="W2944" s="170"/>
      <c r="X2944" s="168"/>
      <c r="Y2944" s="168"/>
      <c r="Z2944" s="168"/>
      <c r="AA2944" s="169"/>
      <c r="AB2944" s="168"/>
      <c r="AC2944" s="168"/>
      <c r="AD2944" s="168"/>
      <c r="AE2944" s="168"/>
      <c r="AF2944" s="168"/>
      <c r="AG2944" s="168"/>
      <c r="AH2944" s="168"/>
      <c r="AI2944" s="168"/>
      <c r="AJ2944" s="168"/>
      <c r="AK2944" s="168"/>
      <c r="AL2944" s="168"/>
      <c r="AM2944" s="168"/>
      <c r="AN2944" s="168"/>
      <c r="AO2944" s="168"/>
    </row>
    <row r="2945" spans="1:41" x14ac:dyDescent="0.25">
      <c r="A2945" s="280"/>
      <c r="B2945" s="280"/>
      <c r="C2945" s="280"/>
      <c r="D2945" s="279"/>
      <c r="E2945" s="278" t="s">
        <v>619</v>
      </c>
      <c r="F2945" s="277"/>
      <c r="G2945" s="277" t="s">
        <v>1962</v>
      </c>
      <c r="H2945" s="276">
        <v>40</v>
      </c>
      <c r="I2945" s="273"/>
      <c r="J2945" s="275"/>
      <c r="K2945" s="274">
        <v>0.13121600000000003</v>
      </c>
      <c r="L2945" s="201">
        <v>-36.213818171728306</v>
      </c>
      <c r="M2945" s="201">
        <v>427.19421835962959</v>
      </c>
      <c r="N2945" s="201">
        <v>41.094000000000001</v>
      </c>
      <c r="O2945" s="273">
        <v>41.094000000000001</v>
      </c>
      <c r="P2945" s="273">
        <v>427.19421835962959</v>
      </c>
      <c r="Q2945" s="273">
        <v>-36.279426171728311</v>
      </c>
      <c r="R2945" s="273">
        <v>451.46970148178633</v>
      </c>
      <c r="S2945" s="273">
        <v>451.53530948178633</v>
      </c>
      <c r="T2945" s="273"/>
      <c r="U2945" s="170">
        <v>382.99107161538649</v>
      </c>
      <c r="V2945" s="170"/>
      <c r="W2945" s="170"/>
      <c r="X2945" s="168"/>
      <c r="Y2945" s="168"/>
      <c r="Z2945" s="168"/>
      <c r="AA2945" s="169"/>
      <c r="AB2945" s="168"/>
      <c r="AC2945" s="168"/>
      <c r="AD2945" s="168"/>
      <c r="AE2945" s="168"/>
      <c r="AF2945" s="168"/>
      <c r="AG2945" s="168"/>
      <c r="AH2945" s="168"/>
      <c r="AI2945" s="168"/>
      <c r="AJ2945" s="168"/>
      <c r="AK2945" s="168"/>
      <c r="AL2945" s="168"/>
      <c r="AM2945" s="168"/>
      <c r="AN2945" s="168"/>
      <c r="AO2945" s="168"/>
    </row>
    <row r="2946" spans="1:41" x14ac:dyDescent="0.25">
      <c r="A2946" s="260" t="s">
        <v>2084</v>
      </c>
      <c r="B2946" s="260" t="s">
        <v>2236</v>
      </c>
      <c r="C2946" s="260" t="s">
        <v>1981</v>
      </c>
      <c r="D2946" s="261">
        <v>4516</v>
      </c>
      <c r="E2946" s="255" t="s">
        <v>2235</v>
      </c>
      <c r="F2946" s="265"/>
      <c r="G2946" s="265" t="s">
        <v>1978</v>
      </c>
      <c r="H2946" s="284">
        <v>40</v>
      </c>
      <c r="I2946" s="255"/>
      <c r="J2946" s="257"/>
      <c r="K2946" s="255">
        <v>5.7403999999999997E-2</v>
      </c>
      <c r="L2946" s="201">
        <v>-36.308128171728313</v>
      </c>
      <c r="M2946" s="201">
        <v>427.19421835962959</v>
      </c>
      <c r="N2946" s="201">
        <v>41.094000000000001</v>
      </c>
      <c r="O2946" s="255">
        <v>41.094000000000001</v>
      </c>
      <c r="P2946" s="255">
        <v>427.19421835962959</v>
      </c>
      <c r="Q2946" s="255">
        <v>-36.336830171728309</v>
      </c>
      <c r="R2946" s="255">
        <v>451.56401148178634</v>
      </c>
      <c r="S2946" s="255">
        <v>451.59271348178635</v>
      </c>
      <c r="T2946" s="255"/>
      <c r="U2946" s="170">
        <v>383.0853816153865</v>
      </c>
      <c r="V2946" s="170"/>
      <c r="W2946" s="170"/>
      <c r="X2946" s="168"/>
      <c r="Y2946" s="168"/>
      <c r="Z2946" s="168"/>
      <c r="AA2946" s="169"/>
      <c r="AB2946" s="168"/>
      <c r="AC2946" s="168"/>
      <c r="AD2946" s="168"/>
      <c r="AE2946" s="168"/>
      <c r="AF2946" s="168"/>
      <c r="AG2946" s="168"/>
      <c r="AH2946" s="168"/>
      <c r="AI2946" s="168"/>
      <c r="AJ2946" s="168"/>
      <c r="AK2946" s="168"/>
      <c r="AL2946" s="168"/>
      <c r="AM2946" s="168"/>
      <c r="AN2946" s="168"/>
      <c r="AO2946" s="168"/>
    </row>
    <row r="2947" spans="1:41" x14ac:dyDescent="0.25">
      <c r="A2947" s="286"/>
      <c r="B2947" s="286"/>
      <c r="C2947" s="286"/>
      <c r="D2947" s="285"/>
      <c r="E2947" s="260" t="s">
        <v>619</v>
      </c>
      <c r="F2947" s="259"/>
      <c r="G2947" s="259" t="s">
        <v>2198</v>
      </c>
      <c r="H2947" s="258"/>
      <c r="I2947" s="255"/>
      <c r="J2947" s="257"/>
      <c r="K2947" s="256">
        <v>0.16770400000000002</v>
      </c>
      <c r="L2947" s="201">
        <v>-36.420682171728309</v>
      </c>
      <c r="M2947" s="201">
        <v>427.19421835962959</v>
      </c>
      <c r="N2947" s="201">
        <v>41.094000000000001</v>
      </c>
      <c r="O2947" s="255">
        <v>41.094000000000001</v>
      </c>
      <c r="P2947" s="255">
        <v>427.19421835962959</v>
      </c>
      <c r="Q2947" s="255">
        <v>-36.504534171728309</v>
      </c>
      <c r="R2947" s="256">
        <v>451.67656548178638</v>
      </c>
      <c r="S2947" s="256">
        <v>451.76041748178636</v>
      </c>
      <c r="T2947" s="263"/>
      <c r="U2947" s="170">
        <v>383.19793561538654</v>
      </c>
      <c r="V2947" s="170"/>
      <c r="W2947" s="170"/>
      <c r="X2947" s="168"/>
      <c r="Y2947" s="168"/>
      <c r="Z2947" s="168"/>
      <c r="AA2947" s="169"/>
      <c r="AB2947" s="168"/>
      <c r="AC2947" s="168"/>
      <c r="AD2947" s="168"/>
      <c r="AE2947" s="168"/>
      <c r="AF2947" s="168"/>
      <c r="AG2947" s="168"/>
      <c r="AH2947" s="168"/>
      <c r="AI2947" s="168"/>
      <c r="AJ2947" s="168"/>
      <c r="AK2947" s="168"/>
      <c r="AL2947" s="168"/>
      <c r="AM2947" s="168"/>
      <c r="AN2947" s="168"/>
      <c r="AO2947" s="168"/>
    </row>
    <row r="2948" spans="1:41" x14ac:dyDescent="0.25">
      <c r="A2948" s="286" t="s">
        <v>2084</v>
      </c>
      <c r="B2948" s="286" t="s">
        <v>2236</v>
      </c>
      <c r="C2948" s="286" t="s">
        <v>2197</v>
      </c>
      <c r="D2948" s="285">
        <v>4520</v>
      </c>
      <c r="E2948" s="260" t="s">
        <v>2234</v>
      </c>
      <c r="F2948" s="259"/>
      <c r="G2948" s="259" t="s">
        <v>2175</v>
      </c>
      <c r="H2948" s="258">
        <v>40</v>
      </c>
      <c r="I2948" s="255"/>
      <c r="J2948" s="257"/>
      <c r="K2948" s="256">
        <v>0.49565599999999999</v>
      </c>
      <c r="L2948" s="201">
        <v>-36.752362171728308</v>
      </c>
      <c r="M2948" s="201">
        <v>427.19421835962959</v>
      </c>
      <c r="N2948" s="201">
        <v>41.094000000000001</v>
      </c>
      <c r="O2948" s="255">
        <v>41.094000000000001</v>
      </c>
      <c r="P2948" s="255">
        <v>427.19421835962959</v>
      </c>
      <c r="Q2948" s="255">
        <v>-37.000190171728306</v>
      </c>
      <c r="R2948" s="256">
        <v>452.00824548178633</v>
      </c>
      <c r="S2948" s="256">
        <v>452.25607348178636</v>
      </c>
      <c r="T2948" s="256"/>
      <c r="U2948" s="170">
        <v>383.52961561538649</v>
      </c>
      <c r="V2948" s="170"/>
      <c r="W2948" s="170"/>
      <c r="X2948" s="168"/>
      <c r="Y2948" s="168"/>
      <c r="Z2948" s="168"/>
      <c r="AA2948" s="169"/>
      <c r="AB2948" s="168"/>
      <c r="AC2948" s="168"/>
      <c r="AD2948" s="168"/>
      <c r="AE2948" s="168"/>
      <c r="AF2948" s="168"/>
      <c r="AG2948" s="168"/>
      <c r="AH2948" s="168"/>
      <c r="AI2948" s="168"/>
      <c r="AJ2948" s="168"/>
      <c r="AK2948" s="168"/>
      <c r="AL2948" s="168"/>
      <c r="AM2948" s="168"/>
      <c r="AN2948" s="168"/>
      <c r="AO2948" s="168"/>
    </row>
    <row r="2949" spans="1:41" x14ac:dyDescent="0.25">
      <c r="A2949" s="286" t="s">
        <v>2084</v>
      </c>
      <c r="B2949" s="286" t="s">
        <v>2236</v>
      </c>
      <c r="C2949" s="286" t="s">
        <v>2174</v>
      </c>
      <c r="D2949" s="285">
        <v>4523</v>
      </c>
      <c r="E2949" s="260" t="s">
        <v>2233</v>
      </c>
      <c r="F2949" s="259"/>
      <c r="G2949" s="259" t="s">
        <v>4278</v>
      </c>
      <c r="H2949" s="258"/>
      <c r="I2949" s="255"/>
      <c r="J2949" s="257"/>
      <c r="K2949" s="256">
        <v>0</v>
      </c>
      <c r="L2949" s="201">
        <v>-37.000190171728306</v>
      </c>
      <c r="M2949" s="201">
        <v>427.19421835962959</v>
      </c>
      <c r="N2949" s="201">
        <v>41.094000000000001</v>
      </c>
      <c r="O2949" s="255">
        <v>41.094000000000001</v>
      </c>
      <c r="P2949" s="255">
        <v>427.19421835962959</v>
      </c>
      <c r="Q2949" s="255">
        <v>-37.000190171728306</v>
      </c>
      <c r="R2949" s="256">
        <v>452.25607348178636</v>
      </c>
      <c r="S2949" s="256">
        <v>452.25607348178636</v>
      </c>
      <c r="T2949" s="256"/>
      <c r="U2949" s="170">
        <v>383.77744361538652</v>
      </c>
      <c r="V2949" s="170"/>
      <c r="W2949" s="170"/>
      <c r="X2949" s="168"/>
      <c r="Y2949" s="168"/>
      <c r="Z2949" s="168"/>
      <c r="AA2949" s="169"/>
      <c r="AB2949" s="168"/>
      <c r="AC2949" s="168"/>
      <c r="AD2949" s="168"/>
      <c r="AE2949" s="168"/>
      <c r="AF2949" s="168"/>
      <c r="AG2949" s="168"/>
      <c r="AH2949" s="168"/>
      <c r="AI2949" s="168"/>
      <c r="AJ2949" s="168"/>
      <c r="AK2949" s="168"/>
      <c r="AL2949" s="168"/>
      <c r="AM2949" s="168"/>
      <c r="AN2949" s="168"/>
      <c r="AO2949" s="168"/>
    </row>
    <row r="2950" spans="1:41" x14ac:dyDescent="0.25">
      <c r="A2950" s="286"/>
      <c r="B2950" s="286"/>
      <c r="C2950" s="286"/>
      <c r="D2950" s="285"/>
      <c r="E2950" s="260"/>
      <c r="F2950" s="259"/>
      <c r="G2950" s="259"/>
      <c r="H2950" s="258"/>
      <c r="I2950" s="255"/>
      <c r="J2950" s="257"/>
      <c r="K2950" s="256">
        <v>0</v>
      </c>
      <c r="L2950" s="201">
        <v>-37.000190171728306</v>
      </c>
      <c r="M2950" s="201">
        <v>427.19421835962959</v>
      </c>
      <c r="N2950" s="201">
        <v>41.094000000000001</v>
      </c>
      <c r="O2950" s="255">
        <v>41.094000000000001</v>
      </c>
      <c r="P2950" s="255">
        <v>427.19421835962959</v>
      </c>
      <c r="Q2950" s="255">
        <v>-37.000190171728306</v>
      </c>
      <c r="R2950" s="256">
        <v>452.25607348178636</v>
      </c>
      <c r="S2950" s="256">
        <v>452.25607348178636</v>
      </c>
      <c r="T2950" s="256"/>
      <c r="U2950" s="170">
        <v>383.77744361538652</v>
      </c>
      <c r="V2950" s="170"/>
      <c r="W2950" s="170"/>
      <c r="X2950" s="168"/>
      <c r="Y2950" s="168"/>
      <c r="Z2950" s="168"/>
      <c r="AA2950" s="169"/>
      <c r="AB2950" s="168"/>
      <c r="AC2950" s="168"/>
      <c r="AD2950" s="168"/>
      <c r="AE2950" s="168"/>
      <c r="AF2950" s="168"/>
      <c r="AG2950" s="168"/>
      <c r="AH2950" s="168"/>
      <c r="AI2950" s="168"/>
      <c r="AJ2950" s="168"/>
      <c r="AK2950" s="168"/>
      <c r="AL2950" s="168"/>
      <c r="AM2950" s="168"/>
      <c r="AN2950" s="168"/>
      <c r="AO2950" s="168"/>
    </row>
    <row r="2951" spans="1:41" x14ac:dyDescent="0.25">
      <c r="A2951" s="286"/>
      <c r="B2951" s="286"/>
      <c r="C2951" s="286"/>
      <c r="D2951" s="285"/>
      <c r="E2951" s="260" t="s">
        <v>619</v>
      </c>
      <c r="F2951" s="259"/>
      <c r="G2951" s="259" t="s">
        <v>1962</v>
      </c>
      <c r="H2951" s="258"/>
      <c r="I2951" s="255"/>
      <c r="J2951" s="257"/>
      <c r="K2951" s="256">
        <v>9.9516999999999994E-2</v>
      </c>
      <c r="L2951" s="201">
        <v>-37.049948671728302</v>
      </c>
      <c r="M2951" s="201">
        <v>427.19421835962959</v>
      </c>
      <c r="N2951" s="201">
        <v>41.094000000000001</v>
      </c>
      <c r="O2951" s="255">
        <v>41.094000000000001</v>
      </c>
      <c r="P2951" s="255">
        <v>427.19421835962959</v>
      </c>
      <c r="Q2951" s="255">
        <v>-37.099707171728305</v>
      </c>
      <c r="R2951" s="256">
        <v>452.30583198178635</v>
      </c>
      <c r="S2951" s="256">
        <v>452.35559048178635</v>
      </c>
      <c r="T2951" s="256"/>
      <c r="U2951" s="170">
        <v>383.82720211538651</v>
      </c>
      <c r="V2951" s="170"/>
      <c r="W2951" s="170"/>
      <c r="X2951" s="168"/>
      <c r="Y2951" s="168"/>
      <c r="Z2951" s="168"/>
      <c r="AA2951" s="169"/>
      <c r="AB2951" s="168"/>
      <c r="AC2951" s="168"/>
      <c r="AD2951" s="168"/>
      <c r="AE2951" s="168"/>
      <c r="AF2951" s="168"/>
      <c r="AG2951" s="168"/>
      <c r="AH2951" s="168"/>
      <c r="AI2951" s="168"/>
      <c r="AJ2951" s="168"/>
      <c r="AK2951" s="168"/>
      <c r="AL2951" s="168"/>
      <c r="AM2951" s="168"/>
      <c r="AN2951" s="168"/>
      <c r="AO2951" s="168"/>
    </row>
    <row r="2952" spans="1:41" x14ac:dyDescent="0.25">
      <c r="A2952" s="286" t="s">
        <v>2084</v>
      </c>
      <c r="B2952" s="286" t="s">
        <v>2236</v>
      </c>
      <c r="C2952" s="286" t="s">
        <v>2194</v>
      </c>
      <c r="D2952" s="285">
        <v>4526</v>
      </c>
      <c r="E2952" s="260" t="s">
        <v>2232</v>
      </c>
      <c r="F2952" s="259"/>
      <c r="G2952" s="259" t="s">
        <v>2175</v>
      </c>
      <c r="H2952" s="258">
        <v>40</v>
      </c>
      <c r="I2952" s="255"/>
      <c r="J2952" s="257"/>
      <c r="K2952" s="256">
        <v>0.49565599999999999</v>
      </c>
      <c r="L2952" s="201">
        <v>-37.347535171728303</v>
      </c>
      <c r="M2952" s="201">
        <v>427.19421835962959</v>
      </c>
      <c r="N2952" s="201">
        <v>41.094000000000001</v>
      </c>
      <c r="O2952" s="255">
        <v>41.094000000000001</v>
      </c>
      <c r="P2952" s="255">
        <v>427.19421835962959</v>
      </c>
      <c r="Q2952" s="255">
        <v>-37.595363171728302</v>
      </c>
      <c r="R2952" s="256">
        <v>452.60341848178632</v>
      </c>
      <c r="S2952" s="256">
        <v>452.85124648178635</v>
      </c>
      <c r="T2952" s="256"/>
      <c r="U2952" s="170">
        <v>384.12478861538648</v>
      </c>
      <c r="V2952" s="170"/>
      <c r="W2952" s="170"/>
      <c r="X2952" s="168"/>
      <c r="Y2952" s="168"/>
      <c r="Z2952" s="168"/>
      <c r="AA2952" s="169"/>
      <c r="AB2952" s="168"/>
      <c r="AC2952" s="168"/>
      <c r="AD2952" s="168"/>
      <c r="AE2952" s="168"/>
      <c r="AF2952" s="168"/>
      <c r="AG2952" s="168"/>
      <c r="AH2952" s="168"/>
      <c r="AI2952" s="168"/>
      <c r="AJ2952" s="168"/>
      <c r="AK2952" s="168"/>
      <c r="AL2952" s="168"/>
      <c r="AM2952" s="168"/>
      <c r="AN2952" s="168"/>
      <c r="AO2952" s="168"/>
    </row>
    <row r="2953" spans="1:41" x14ac:dyDescent="0.25">
      <c r="A2953" s="286"/>
      <c r="B2953" s="286"/>
      <c r="C2953" s="286"/>
      <c r="D2953" s="285"/>
      <c r="E2953" s="260" t="s">
        <v>619</v>
      </c>
      <c r="F2953" s="259"/>
      <c r="G2953" s="259"/>
      <c r="H2953" s="258"/>
      <c r="I2953" s="255"/>
      <c r="J2953" s="257"/>
      <c r="K2953" s="256">
        <v>0</v>
      </c>
      <c r="L2953" s="201">
        <v>-37.595363171728302</v>
      </c>
      <c r="M2953" s="201">
        <v>427.19421835962959</v>
      </c>
      <c r="N2953" s="201">
        <v>41.094000000000001</v>
      </c>
      <c r="O2953" s="255">
        <v>41.094000000000001</v>
      </c>
      <c r="P2953" s="255">
        <v>427.19421835962959</v>
      </c>
      <c r="Q2953" s="255">
        <v>-37.595363171728302</v>
      </c>
      <c r="R2953" s="256">
        <v>452.85124648178635</v>
      </c>
      <c r="S2953" s="256">
        <v>452.85124648178635</v>
      </c>
      <c r="T2953" s="256"/>
      <c r="U2953" s="170">
        <v>384.37261661538651</v>
      </c>
      <c r="V2953" s="170"/>
      <c r="W2953" s="170"/>
      <c r="X2953" s="168"/>
      <c r="Y2953" s="168"/>
      <c r="Z2953" s="168"/>
      <c r="AA2953" s="169"/>
      <c r="AB2953" s="168"/>
      <c r="AC2953" s="168"/>
      <c r="AD2953" s="168"/>
      <c r="AE2953" s="168"/>
      <c r="AF2953" s="168"/>
      <c r="AG2953" s="168"/>
      <c r="AH2953" s="168"/>
      <c r="AI2953" s="168"/>
      <c r="AJ2953" s="168"/>
      <c r="AK2953" s="168"/>
      <c r="AL2953" s="168"/>
      <c r="AM2953" s="168"/>
      <c r="AN2953" s="168"/>
      <c r="AO2953" s="168"/>
    </row>
    <row r="2954" spans="1:41" x14ac:dyDescent="0.25">
      <c r="A2954" s="286"/>
      <c r="B2954" s="286"/>
      <c r="C2954" s="286"/>
      <c r="D2954" s="285"/>
      <c r="E2954" s="260"/>
      <c r="F2954" s="259"/>
      <c r="G2954" s="259"/>
      <c r="H2954" s="258"/>
      <c r="I2954" s="255"/>
      <c r="J2954" s="257"/>
      <c r="K2954" s="256">
        <v>0</v>
      </c>
      <c r="L2954" s="201">
        <v>-37.595363171728302</v>
      </c>
      <c r="M2954" s="201">
        <v>427.19421835962959</v>
      </c>
      <c r="N2954" s="201">
        <v>41.094000000000001</v>
      </c>
      <c r="O2954" s="255">
        <v>41.094000000000001</v>
      </c>
      <c r="P2954" s="255">
        <v>427.19421835962959</v>
      </c>
      <c r="Q2954" s="255">
        <v>-37.595363171728302</v>
      </c>
      <c r="R2954" s="256">
        <v>452.85124648178635</v>
      </c>
      <c r="S2954" s="256">
        <v>452.85124648178635</v>
      </c>
      <c r="T2954" s="256"/>
      <c r="U2954" s="170">
        <v>384.37261661538651</v>
      </c>
      <c r="V2954" s="170"/>
      <c r="W2954" s="170"/>
      <c r="X2954" s="168"/>
      <c r="Y2954" s="168"/>
      <c r="Z2954" s="168"/>
      <c r="AA2954" s="169"/>
      <c r="AB2954" s="168"/>
      <c r="AC2954" s="168"/>
      <c r="AD2954" s="168"/>
      <c r="AE2954" s="168"/>
      <c r="AF2954" s="168"/>
      <c r="AG2954" s="168"/>
      <c r="AH2954" s="168"/>
      <c r="AI2954" s="168"/>
      <c r="AJ2954" s="168"/>
      <c r="AK2954" s="168"/>
      <c r="AL2954" s="168"/>
      <c r="AM2954" s="168"/>
      <c r="AN2954" s="168"/>
      <c r="AO2954" s="168"/>
    </row>
    <row r="2955" spans="1:41" x14ac:dyDescent="0.25">
      <c r="A2955" s="286"/>
      <c r="B2955" s="286"/>
      <c r="C2955" s="286"/>
      <c r="D2955" s="285"/>
      <c r="E2955" s="260" t="s">
        <v>619</v>
      </c>
      <c r="F2955" s="259"/>
      <c r="G2955" s="259" t="s">
        <v>1962</v>
      </c>
      <c r="H2955" s="258"/>
      <c r="I2955" s="255"/>
      <c r="J2955" s="257"/>
      <c r="K2955" s="256">
        <v>9.9516999999999994E-2</v>
      </c>
      <c r="L2955" s="201">
        <v>-37.645121671728305</v>
      </c>
      <c r="M2955" s="201">
        <v>427.19421835962959</v>
      </c>
      <c r="N2955" s="201">
        <v>41.094000000000001</v>
      </c>
      <c r="O2955" s="255">
        <v>41.094000000000001</v>
      </c>
      <c r="P2955" s="255">
        <v>427.19421835962959</v>
      </c>
      <c r="Q2955" s="255">
        <v>-37.6948801717283</v>
      </c>
      <c r="R2955" s="256">
        <v>452.90100498178634</v>
      </c>
      <c r="S2955" s="256">
        <v>452.95076348178634</v>
      </c>
      <c r="T2955" s="256"/>
      <c r="U2955" s="170">
        <v>384.4223751153865</v>
      </c>
      <c r="V2955" s="170"/>
      <c r="W2955" s="170"/>
      <c r="X2955" s="168"/>
      <c r="Y2955" s="168"/>
      <c r="Z2955" s="168"/>
      <c r="AA2955" s="169"/>
      <c r="AB2955" s="168"/>
      <c r="AC2955" s="168"/>
      <c r="AD2955" s="168"/>
      <c r="AE2955" s="168"/>
      <c r="AF2955" s="168"/>
      <c r="AG2955" s="168"/>
      <c r="AH2955" s="168"/>
      <c r="AI2955" s="168"/>
      <c r="AJ2955" s="168"/>
      <c r="AK2955" s="168"/>
      <c r="AL2955" s="168"/>
      <c r="AM2955" s="168"/>
      <c r="AN2955" s="168"/>
      <c r="AO2955" s="168"/>
    </row>
    <row r="2956" spans="1:41" x14ac:dyDescent="0.25">
      <c r="A2956" s="286" t="s">
        <v>2084</v>
      </c>
      <c r="B2956" s="286" t="s">
        <v>2236</v>
      </c>
      <c r="C2956" s="286" t="s">
        <v>2192</v>
      </c>
      <c r="D2956" s="285">
        <v>4532</v>
      </c>
      <c r="E2956" s="260" t="s">
        <v>2231</v>
      </c>
      <c r="F2956" s="259"/>
      <c r="G2956" s="259" t="s">
        <v>2175</v>
      </c>
      <c r="H2956" s="258">
        <v>40</v>
      </c>
      <c r="I2956" s="255"/>
      <c r="J2956" s="257"/>
      <c r="K2956" s="256">
        <v>0.49565599999999999</v>
      </c>
      <c r="L2956" s="201">
        <v>-37.942708171728299</v>
      </c>
      <c r="M2956" s="201">
        <v>427.19421835962959</v>
      </c>
      <c r="N2956" s="201">
        <v>41.094000000000001</v>
      </c>
      <c r="O2956" s="255">
        <v>41.094000000000001</v>
      </c>
      <c r="P2956" s="255">
        <v>427.19421835962959</v>
      </c>
      <c r="Q2956" s="255">
        <v>-38.190536171728297</v>
      </c>
      <c r="R2956" s="256">
        <v>453.19859148178631</v>
      </c>
      <c r="S2956" s="256">
        <v>453.44641948178634</v>
      </c>
      <c r="T2956" s="256"/>
      <c r="U2956" s="170">
        <v>384.71996161538647</v>
      </c>
      <c r="V2956" s="170"/>
      <c r="W2956" s="170"/>
      <c r="X2956" s="168"/>
      <c r="Y2956" s="168"/>
      <c r="Z2956" s="168"/>
      <c r="AA2956" s="169"/>
      <c r="AB2956" s="168"/>
      <c r="AC2956" s="168"/>
      <c r="AD2956" s="168"/>
      <c r="AE2956" s="168"/>
      <c r="AF2956" s="168"/>
      <c r="AG2956" s="168"/>
      <c r="AH2956" s="168"/>
      <c r="AI2956" s="168"/>
      <c r="AJ2956" s="168"/>
      <c r="AK2956" s="168"/>
      <c r="AL2956" s="168"/>
      <c r="AM2956" s="168"/>
      <c r="AN2956" s="168"/>
      <c r="AO2956" s="168"/>
    </row>
    <row r="2957" spans="1:41" x14ac:dyDescent="0.25">
      <c r="A2957" s="286"/>
      <c r="B2957" s="286"/>
      <c r="C2957" s="286"/>
      <c r="D2957" s="285"/>
      <c r="E2957" s="260" t="s">
        <v>619</v>
      </c>
      <c r="F2957" s="259"/>
      <c r="G2957" s="259"/>
      <c r="H2957" s="258"/>
      <c r="I2957" s="255"/>
      <c r="J2957" s="257"/>
      <c r="K2957" s="256">
        <v>0</v>
      </c>
      <c r="L2957" s="201">
        <v>-38.190536171728297</v>
      </c>
      <c r="M2957" s="201">
        <v>427.19421835962959</v>
      </c>
      <c r="N2957" s="201">
        <v>41.094000000000001</v>
      </c>
      <c r="O2957" s="255">
        <v>41.094000000000001</v>
      </c>
      <c r="P2957" s="255">
        <v>427.19421835962959</v>
      </c>
      <c r="Q2957" s="255">
        <v>-38.190536171728297</v>
      </c>
      <c r="R2957" s="256">
        <v>453.44641948178634</v>
      </c>
      <c r="S2957" s="256">
        <v>453.44641948178634</v>
      </c>
      <c r="T2957" s="256"/>
      <c r="U2957" s="170">
        <v>384.96778961538649</v>
      </c>
      <c r="V2957" s="170"/>
      <c r="W2957" s="170"/>
      <c r="X2957" s="168"/>
      <c r="Y2957" s="168"/>
      <c r="Z2957" s="168"/>
      <c r="AA2957" s="169"/>
      <c r="AB2957" s="168"/>
      <c r="AC2957" s="168"/>
      <c r="AD2957" s="168"/>
      <c r="AE2957" s="168"/>
      <c r="AF2957" s="168"/>
      <c r="AG2957" s="168"/>
      <c r="AH2957" s="168"/>
      <c r="AI2957" s="168"/>
      <c r="AJ2957" s="168"/>
      <c r="AK2957" s="168"/>
      <c r="AL2957" s="168"/>
      <c r="AM2957" s="168"/>
      <c r="AN2957" s="168"/>
      <c r="AO2957" s="168"/>
    </row>
    <row r="2958" spans="1:41" x14ac:dyDescent="0.25">
      <c r="A2958" s="286"/>
      <c r="B2958" s="286"/>
      <c r="C2958" s="286"/>
      <c r="D2958" s="285"/>
      <c r="E2958" s="260"/>
      <c r="F2958" s="259"/>
      <c r="G2958" s="259"/>
      <c r="H2958" s="258"/>
      <c r="I2958" s="255"/>
      <c r="J2958" s="257"/>
      <c r="K2958" s="256">
        <v>0</v>
      </c>
      <c r="L2958" s="201">
        <v>-38.190536171728297</v>
      </c>
      <c r="M2958" s="201">
        <v>427.19421835962959</v>
      </c>
      <c r="N2958" s="201">
        <v>41.094000000000001</v>
      </c>
      <c r="O2958" s="255">
        <v>41.094000000000001</v>
      </c>
      <c r="P2958" s="255">
        <v>427.19421835962959</v>
      </c>
      <c r="Q2958" s="255">
        <v>-38.190536171728297</v>
      </c>
      <c r="R2958" s="256">
        <v>453.44641948178634</v>
      </c>
      <c r="S2958" s="256">
        <v>453.44641948178634</v>
      </c>
      <c r="T2958" s="256"/>
      <c r="U2958" s="170">
        <v>384.96778961538649</v>
      </c>
      <c r="V2958" s="170"/>
      <c r="W2958" s="170"/>
      <c r="X2958" s="168"/>
      <c r="Y2958" s="168"/>
      <c r="Z2958" s="168"/>
      <c r="AA2958" s="169"/>
      <c r="AB2958" s="168"/>
      <c r="AC2958" s="168"/>
      <c r="AD2958" s="168"/>
      <c r="AE2958" s="168"/>
      <c r="AF2958" s="168"/>
      <c r="AG2958" s="168"/>
      <c r="AH2958" s="168"/>
      <c r="AI2958" s="168"/>
      <c r="AJ2958" s="168"/>
      <c r="AK2958" s="168"/>
      <c r="AL2958" s="168"/>
      <c r="AM2958" s="168"/>
      <c r="AN2958" s="168"/>
      <c r="AO2958" s="168"/>
    </row>
    <row r="2959" spans="1:41" x14ac:dyDescent="0.25">
      <c r="A2959" s="286"/>
      <c r="B2959" s="286"/>
      <c r="C2959" s="286"/>
      <c r="D2959" s="285"/>
      <c r="E2959" s="260" t="s">
        <v>619</v>
      </c>
      <c r="F2959" s="259"/>
      <c r="G2959" s="259" t="s">
        <v>1962</v>
      </c>
      <c r="H2959" s="258"/>
      <c r="I2959" s="255"/>
      <c r="J2959" s="257"/>
      <c r="K2959" s="256">
        <v>9.9516999999999994E-2</v>
      </c>
      <c r="L2959" s="201">
        <v>-38.240294671728293</v>
      </c>
      <c r="M2959" s="201">
        <v>427.19421835962959</v>
      </c>
      <c r="N2959" s="201">
        <v>41.094000000000001</v>
      </c>
      <c r="O2959" s="255">
        <v>41.094000000000001</v>
      </c>
      <c r="P2959" s="255">
        <v>427.19421835962959</v>
      </c>
      <c r="Q2959" s="255">
        <v>-38.290053171728296</v>
      </c>
      <c r="R2959" s="256">
        <v>453.49617798178633</v>
      </c>
      <c r="S2959" s="256">
        <v>453.54593648178633</v>
      </c>
      <c r="T2959" s="256"/>
      <c r="U2959" s="170">
        <v>385.01754811538649</v>
      </c>
      <c r="V2959" s="170"/>
      <c r="W2959" s="170"/>
      <c r="X2959" s="168"/>
      <c r="Y2959" s="168"/>
      <c r="Z2959" s="168"/>
      <c r="AA2959" s="169"/>
      <c r="AB2959" s="168"/>
      <c r="AC2959" s="168"/>
      <c r="AD2959" s="168"/>
      <c r="AE2959" s="168"/>
      <c r="AF2959" s="168"/>
      <c r="AG2959" s="168"/>
      <c r="AH2959" s="168"/>
      <c r="AI2959" s="168"/>
      <c r="AJ2959" s="168"/>
      <c r="AK2959" s="168"/>
      <c r="AL2959" s="168"/>
      <c r="AM2959" s="168"/>
      <c r="AN2959" s="168"/>
      <c r="AO2959" s="168"/>
    </row>
    <row r="2960" spans="1:41" x14ac:dyDescent="0.25">
      <c r="A2960" s="286" t="s">
        <v>2084</v>
      </c>
      <c r="B2960" s="286" t="s">
        <v>2236</v>
      </c>
      <c r="C2960" s="286" t="s">
        <v>2190</v>
      </c>
      <c r="D2960" s="285">
        <v>4538</v>
      </c>
      <c r="E2960" s="260" t="s">
        <v>2230</v>
      </c>
      <c r="F2960" s="259"/>
      <c r="G2960" s="259" t="s">
        <v>2175</v>
      </c>
      <c r="H2960" s="258">
        <v>40</v>
      </c>
      <c r="I2960" s="255"/>
      <c r="J2960" s="257"/>
      <c r="K2960" s="256">
        <v>0.49565599999999999</v>
      </c>
      <c r="L2960" s="201">
        <v>-38.537881171728294</v>
      </c>
      <c r="M2960" s="201">
        <v>427.19421835962959</v>
      </c>
      <c r="N2960" s="201">
        <v>41.094000000000001</v>
      </c>
      <c r="O2960" s="255">
        <v>41.094000000000001</v>
      </c>
      <c r="P2960" s="255">
        <v>427.19421835962959</v>
      </c>
      <c r="Q2960" s="255">
        <v>-38.785709171728293</v>
      </c>
      <c r="R2960" s="256">
        <v>453.7937644817863</v>
      </c>
      <c r="S2960" s="256">
        <v>454.04159248178632</v>
      </c>
      <c r="T2960" s="256"/>
      <c r="U2960" s="170">
        <v>385.31513461538646</v>
      </c>
      <c r="V2960" s="170"/>
      <c r="W2960" s="170"/>
      <c r="X2960" s="168"/>
      <c r="Y2960" s="168"/>
      <c r="Z2960" s="168"/>
      <c r="AA2960" s="169"/>
      <c r="AB2960" s="168"/>
      <c r="AC2960" s="168"/>
      <c r="AD2960" s="168"/>
      <c r="AE2960" s="168"/>
      <c r="AF2960" s="168"/>
      <c r="AG2960" s="168"/>
      <c r="AH2960" s="168"/>
      <c r="AI2960" s="168"/>
      <c r="AJ2960" s="168"/>
      <c r="AK2960" s="168"/>
      <c r="AL2960" s="168"/>
      <c r="AM2960" s="168"/>
      <c r="AN2960" s="168"/>
      <c r="AO2960" s="168"/>
    </row>
    <row r="2961" spans="1:41" x14ac:dyDescent="0.25">
      <c r="A2961" s="286" t="s">
        <v>2084</v>
      </c>
      <c r="B2961" s="286" t="s">
        <v>2236</v>
      </c>
      <c r="C2961" s="286" t="s">
        <v>2174</v>
      </c>
      <c r="D2961" s="285">
        <v>4540</v>
      </c>
      <c r="E2961" s="260" t="s">
        <v>2229</v>
      </c>
      <c r="F2961" s="259"/>
      <c r="G2961" s="259" t="s">
        <v>4278</v>
      </c>
      <c r="H2961" s="258"/>
      <c r="I2961" s="255"/>
      <c r="J2961" s="257"/>
      <c r="K2961" s="256">
        <v>0</v>
      </c>
      <c r="L2961" s="201">
        <v>-38.785709171728293</v>
      </c>
      <c r="M2961" s="201">
        <v>427.19421835962959</v>
      </c>
      <c r="N2961" s="201">
        <v>41.094000000000001</v>
      </c>
      <c r="O2961" s="255">
        <v>41.094000000000001</v>
      </c>
      <c r="P2961" s="255">
        <v>427.19421835962959</v>
      </c>
      <c r="Q2961" s="255">
        <v>-38.785709171728293</v>
      </c>
      <c r="R2961" s="256">
        <v>454.04159248178632</v>
      </c>
      <c r="S2961" s="256">
        <v>454.04159248178632</v>
      </c>
      <c r="T2961" s="256"/>
      <c r="U2961" s="170">
        <v>385.56296261538648</v>
      </c>
      <c r="V2961" s="170"/>
      <c r="W2961" s="170"/>
      <c r="X2961" s="168"/>
      <c r="Y2961" s="168"/>
      <c r="Z2961" s="168"/>
      <c r="AA2961" s="169"/>
      <c r="AB2961" s="168"/>
      <c r="AC2961" s="168"/>
      <c r="AD2961" s="168"/>
      <c r="AE2961" s="168"/>
      <c r="AF2961" s="168"/>
      <c r="AG2961" s="168"/>
      <c r="AH2961" s="168"/>
      <c r="AI2961" s="168"/>
      <c r="AJ2961" s="168"/>
      <c r="AK2961" s="168"/>
      <c r="AL2961" s="168"/>
      <c r="AM2961" s="168"/>
      <c r="AN2961" s="168"/>
      <c r="AO2961" s="168"/>
    </row>
    <row r="2962" spans="1:41" x14ac:dyDescent="0.25">
      <c r="A2962" s="286"/>
      <c r="B2962" s="286"/>
      <c r="C2962" s="286"/>
      <c r="D2962" s="285"/>
      <c r="E2962" s="260"/>
      <c r="F2962" s="259"/>
      <c r="G2962" s="259"/>
      <c r="H2962" s="258"/>
      <c r="I2962" s="255"/>
      <c r="J2962" s="257"/>
      <c r="K2962" s="256">
        <v>0</v>
      </c>
      <c r="L2962" s="201">
        <v>-38.785709171728293</v>
      </c>
      <c r="M2962" s="201">
        <v>427.19421835962959</v>
      </c>
      <c r="N2962" s="201">
        <v>41.094000000000001</v>
      </c>
      <c r="O2962" s="255">
        <v>41.094000000000001</v>
      </c>
      <c r="P2962" s="255">
        <v>427.19421835962959</v>
      </c>
      <c r="Q2962" s="255">
        <v>-38.785709171728293</v>
      </c>
      <c r="R2962" s="256">
        <v>454.04159248178632</v>
      </c>
      <c r="S2962" s="256">
        <v>454.04159248178632</v>
      </c>
      <c r="T2962" s="256"/>
      <c r="U2962" s="170">
        <v>385.56296261538648</v>
      </c>
      <c r="V2962" s="170"/>
      <c r="W2962" s="170"/>
      <c r="X2962" s="168"/>
      <c r="Y2962" s="168"/>
      <c r="Z2962" s="168"/>
      <c r="AA2962" s="169"/>
      <c r="AB2962" s="168"/>
      <c r="AC2962" s="168"/>
      <c r="AD2962" s="168"/>
      <c r="AE2962" s="168"/>
      <c r="AF2962" s="168"/>
      <c r="AG2962" s="168"/>
      <c r="AH2962" s="168"/>
      <c r="AI2962" s="168"/>
      <c r="AJ2962" s="168"/>
      <c r="AK2962" s="168"/>
      <c r="AL2962" s="168"/>
      <c r="AM2962" s="168"/>
      <c r="AN2962" s="168"/>
      <c r="AO2962" s="168"/>
    </row>
    <row r="2963" spans="1:41" x14ac:dyDescent="0.25">
      <c r="A2963" s="286"/>
      <c r="B2963" s="286"/>
      <c r="C2963" s="286"/>
      <c r="D2963" s="285"/>
      <c r="E2963" s="260"/>
      <c r="F2963" s="259"/>
      <c r="G2963" s="259" t="s">
        <v>1962</v>
      </c>
      <c r="H2963" s="258"/>
      <c r="I2963" s="255"/>
      <c r="J2963" s="257"/>
      <c r="K2963" s="256">
        <v>0.15525</v>
      </c>
      <c r="L2963" s="201">
        <v>-38.863334171728297</v>
      </c>
      <c r="M2963" s="201">
        <v>427.19421835962959</v>
      </c>
      <c r="N2963" s="201">
        <v>41.094000000000001</v>
      </c>
      <c r="O2963" s="255">
        <v>41.094000000000001</v>
      </c>
      <c r="P2963" s="255">
        <v>427.19421835962959</v>
      </c>
      <c r="Q2963" s="255">
        <v>-38.940959171728295</v>
      </c>
      <c r="R2963" s="256">
        <v>454.11921748178634</v>
      </c>
      <c r="S2963" s="256">
        <v>454.19684248178635</v>
      </c>
      <c r="T2963" s="256"/>
      <c r="U2963" s="170">
        <v>385.64058761538649</v>
      </c>
      <c r="V2963" s="170"/>
      <c r="W2963" s="170"/>
      <c r="X2963" s="168"/>
      <c r="Y2963" s="168"/>
      <c r="Z2963" s="168"/>
      <c r="AA2963" s="169"/>
      <c r="AB2963" s="168"/>
      <c r="AC2963" s="168"/>
      <c r="AD2963" s="168"/>
      <c r="AE2963" s="168"/>
      <c r="AF2963" s="168"/>
      <c r="AG2963" s="168"/>
      <c r="AH2963" s="168"/>
      <c r="AI2963" s="168"/>
      <c r="AJ2963" s="168"/>
      <c r="AK2963" s="168"/>
      <c r="AL2963" s="168"/>
      <c r="AM2963" s="168"/>
      <c r="AN2963" s="168"/>
      <c r="AO2963" s="168"/>
    </row>
    <row r="2964" spans="1:41" x14ac:dyDescent="0.25">
      <c r="A2964" s="286" t="s">
        <v>2084</v>
      </c>
      <c r="B2964" s="286" t="s">
        <v>2236</v>
      </c>
      <c r="C2964" s="286" t="s">
        <v>2187</v>
      </c>
      <c r="D2964" s="285">
        <v>4544</v>
      </c>
      <c r="E2964" s="260" t="s">
        <v>2228</v>
      </c>
      <c r="F2964" s="259" t="s">
        <v>2185</v>
      </c>
      <c r="G2964" s="259" t="s">
        <v>2184</v>
      </c>
      <c r="H2964" s="258">
        <v>40</v>
      </c>
      <c r="I2964" s="255"/>
      <c r="J2964" s="257"/>
      <c r="K2964" s="256">
        <v>0.5</v>
      </c>
      <c r="L2964" s="201">
        <v>-39.190959171728295</v>
      </c>
      <c r="M2964" s="201">
        <v>427.19421835962959</v>
      </c>
      <c r="N2964" s="201">
        <v>41.094000000000001</v>
      </c>
      <c r="O2964" s="255">
        <v>41.094000000000001</v>
      </c>
      <c r="P2964" s="255">
        <v>427.19421835962959</v>
      </c>
      <c r="Q2964" s="255">
        <v>-39.440959171728295</v>
      </c>
      <c r="R2964" s="256">
        <v>454.44684248178635</v>
      </c>
      <c r="S2964" s="256">
        <v>454.69684248178635</v>
      </c>
      <c r="T2964" s="256"/>
      <c r="U2964" s="170">
        <v>385.96821261538651</v>
      </c>
      <c r="V2964" s="170"/>
      <c r="W2964" s="170"/>
      <c r="X2964" s="168"/>
      <c r="Y2964" s="168"/>
      <c r="Z2964" s="168"/>
      <c r="AA2964" s="169"/>
      <c r="AB2964" s="168"/>
      <c r="AC2964" s="168"/>
      <c r="AD2964" s="168"/>
      <c r="AE2964" s="168"/>
      <c r="AF2964" s="168"/>
      <c r="AG2964" s="168"/>
      <c r="AH2964" s="168"/>
      <c r="AI2964" s="168"/>
      <c r="AJ2964" s="168"/>
      <c r="AK2964" s="168"/>
      <c r="AL2964" s="168"/>
      <c r="AM2964" s="168"/>
      <c r="AN2964" s="168"/>
      <c r="AO2964" s="168"/>
    </row>
    <row r="2965" spans="1:41" x14ac:dyDescent="0.25">
      <c r="A2965" s="286"/>
      <c r="B2965" s="286"/>
      <c r="C2965" s="286"/>
      <c r="D2965" s="285"/>
      <c r="E2965" s="260" t="s">
        <v>619</v>
      </c>
      <c r="F2965" s="259"/>
      <c r="G2965" s="259" t="s">
        <v>1962</v>
      </c>
      <c r="H2965" s="258"/>
      <c r="I2965" s="255"/>
      <c r="J2965" s="257"/>
      <c r="K2965" s="256">
        <v>0.15525</v>
      </c>
      <c r="L2965" s="201">
        <v>-39.518584171728293</v>
      </c>
      <c r="M2965" s="201">
        <v>427.19421835962959</v>
      </c>
      <c r="N2965" s="201">
        <v>41.094000000000001</v>
      </c>
      <c r="O2965" s="255">
        <v>41.094000000000001</v>
      </c>
      <c r="P2965" s="255">
        <v>427.19421835962959</v>
      </c>
      <c r="Q2965" s="255">
        <v>-39.596209171728297</v>
      </c>
      <c r="R2965" s="256">
        <v>454.77446748178636</v>
      </c>
      <c r="S2965" s="256">
        <v>454.85209248178637</v>
      </c>
      <c r="T2965" s="256"/>
      <c r="U2965" s="170">
        <v>386.29583761538652</v>
      </c>
      <c r="V2965" s="170"/>
      <c r="W2965" s="170"/>
      <c r="X2965" s="168"/>
      <c r="Y2965" s="168"/>
      <c r="Z2965" s="168"/>
      <c r="AA2965" s="169"/>
      <c r="AB2965" s="168"/>
      <c r="AC2965" s="168"/>
      <c r="AD2965" s="168"/>
      <c r="AE2965" s="168"/>
      <c r="AF2965" s="168"/>
      <c r="AG2965" s="168"/>
      <c r="AH2965" s="168"/>
      <c r="AI2965" s="168"/>
      <c r="AJ2965" s="168"/>
      <c r="AK2965" s="168"/>
      <c r="AL2965" s="168"/>
      <c r="AM2965" s="168"/>
      <c r="AN2965" s="168"/>
      <c r="AO2965" s="168"/>
    </row>
    <row r="2966" spans="1:41" x14ac:dyDescent="0.25">
      <c r="A2966" s="286" t="s">
        <v>2084</v>
      </c>
      <c r="B2966" s="286" t="s">
        <v>2236</v>
      </c>
      <c r="C2966" s="286" t="s">
        <v>2183</v>
      </c>
      <c r="D2966" s="285">
        <v>4551</v>
      </c>
      <c r="E2966" s="260" t="s">
        <v>2227</v>
      </c>
      <c r="F2966" s="259"/>
      <c r="G2966" s="259" t="s">
        <v>2175</v>
      </c>
      <c r="H2966" s="258">
        <v>40</v>
      </c>
      <c r="I2966" s="255"/>
      <c r="J2966" s="257"/>
      <c r="K2966" s="256">
        <v>0.49565599999999999</v>
      </c>
      <c r="L2966" s="201">
        <v>-39.844037171728296</v>
      </c>
      <c r="M2966" s="201">
        <v>427.19421835962959</v>
      </c>
      <c r="N2966" s="201">
        <v>41.094000000000001</v>
      </c>
      <c r="O2966" s="255">
        <v>41.094000000000001</v>
      </c>
      <c r="P2966" s="255">
        <v>427.19421835962959</v>
      </c>
      <c r="Q2966" s="255">
        <v>-40.091865171728294</v>
      </c>
      <c r="R2966" s="256">
        <v>455.09992048178634</v>
      </c>
      <c r="S2966" s="256">
        <v>455.34774848178637</v>
      </c>
      <c r="T2966" s="256"/>
      <c r="U2966" s="170">
        <v>386.6212906153865</v>
      </c>
      <c r="V2966" s="170"/>
      <c r="W2966" s="170"/>
      <c r="X2966" s="168"/>
      <c r="Y2966" s="168"/>
      <c r="Z2966" s="168"/>
      <c r="AA2966" s="169"/>
      <c r="AB2966" s="168"/>
      <c r="AC2966" s="168"/>
      <c r="AD2966" s="168"/>
      <c r="AE2966" s="168"/>
      <c r="AF2966" s="168"/>
      <c r="AG2966" s="168"/>
      <c r="AH2966" s="168"/>
      <c r="AI2966" s="168"/>
      <c r="AJ2966" s="168"/>
      <c r="AK2966" s="168"/>
      <c r="AL2966" s="168"/>
      <c r="AM2966" s="168"/>
      <c r="AN2966" s="168"/>
      <c r="AO2966" s="168"/>
    </row>
    <row r="2967" spans="1:41" x14ac:dyDescent="0.25">
      <c r="A2967" s="286"/>
      <c r="B2967" s="286"/>
      <c r="C2967" s="286"/>
      <c r="D2967" s="285"/>
      <c r="E2967" s="260" t="s">
        <v>619</v>
      </c>
      <c r="F2967" s="259"/>
      <c r="G2967" s="259"/>
      <c r="H2967" s="258"/>
      <c r="I2967" s="255"/>
      <c r="J2967" s="257"/>
      <c r="K2967" s="256">
        <v>0</v>
      </c>
      <c r="L2967" s="201">
        <v>-40.091865171728294</v>
      </c>
      <c r="M2967" s="201">
        <v>427.19421835962959</v>
      </c>
      <c r="N2967" s="201">
        <v>41.094000000000001</v>
      </c>
      <c r="O2967" s="255">
        <v>41.094000000000001</v>
      </c>
      <c r="P2967" s="255">
        <v>427.19421835962959</v>
      </c>
      <c r="Q2967" s="255">
        <v>-40.091865171728294</v>
      </c>
      <c r="R2967" s="256">
        <v>455.34774848178637</v>
      </c>
      <c r="S2967" s="256">
        <v>455.34774848178637</v>
      </c>
      <c r="T2967" s="256"/>
      <c r="U2967" s="170">
        <v>386.86911861538653</v>
      </c>
      <c r="V2967" s="170"/>
      <c r="W2967" s="170"/>
      <c r="X2967" s="168"/>
      <c r="Y2967" s="168"/>
      <c r="Z2967" s="168"/>
      <c r="AA2967" s="169"/>
      <c r="AB2967" s="168"/>
      <c r="AC2967" s="168"/>
      <c r="AD2967" s="168"/>
      <c r="AE2967" s="168"/>
      <c r="AF2967" s="168"/>
      <c r="AG2967" s="168"/>
      <c r="AH2967" s="168"/>
      <c r="AI2967" s="168"/>
      <c r="AJ2967" s="168"/>
      <c r="AK2967" s="168"/>
      <c r="AL2967" s="168"/>
      <c r="AM2967" s="168"/>
      <c r="AN2967" s="168"/>
      <c r="AO2967" s="168"/>
    </row>
    <row r="2968" spans="1:41" x14ac:dyDescent="0.25">
      <c r="A2968" s="286"/>
      <c r="B2968" s="286"/>
      <c r="C2968" s="286"/>
      <c r="D2968" s="285"/>
      <c r="E2968" s="260"/>
      <c r="F2968" s="259"/>
      <c r="G2968" s="259"/>
      <c r="H2968" s="258"/>
      <c r="I2968" s="255"/>
      <c r="J2968" s="257"/>
      <c r="K2968" s="256">
        <v>0</v>
      </c>
      <c r="L2968" s="201">
        <v>-40.091865171728294</v>
      </c>
      <c r="M2968" s="201">
        <v>427.19421835962959</v>
      </c>
      <c r="N2968" s="201">
        <v>41.094000000000001</v>
      </c>
      <c r="O2968" s="255">
        <v>41.094000000000001</v>
      </c>
      <c r="P2968" s="255">
        <v>427.19421835962959</v>
      </c>
      <c r="Q2968" s="255">
        <v>-40.091865171728294</v>
      </c>
      <c r="R2968" s="256">
        <v>455.34774848178637</v>
      </c>
      <c r="S2968" s="256">
        <v>455.34774848178637</v>
      </c>
      <c r="T2968" s="256"/>
      <c r="U2968" s="170">
        <v>386.86911861538653</v>
      </c>
      <c r="V2968" s="170"/>
      <c r="W2968" s="170"/>
      <c r="X2968" s="168"/>
      <c r="Y2968" s="168"/>
      <c r="Z2968" s="168"/>
      <c r="AA2968" s="169"/>
      <c r="AB2968" s="168"/>
      <c r="AC2968" s="168"/>
      <c r="AD2968" s="168"/>
      <c r="AE2968" s="168"/>
      <c r="AF2968" s="168"/>
      <c r="AG2968" s="168"/>
      <c r="AH2968" s="168"/>
      <c r="AI2968" s="168"/>
      <c r="AJ2968" s="168"/>
      <c r="AK2968" s="168"/>
      <c r="AL2968" s="168"/>
      <c r="AM2968" s="168"/>
      <c r="AN2968" s="168"/>
      <c r="AO2968" s="168"/>
    </row>
    <row r="2969" spans="1:41" x14ac:dyDescent="0.25">
      <c r="A2969" s="286"/>
      <c r="B2969" s="286"/>
      <c r="C2969" s="286"/>
      <c r="D2969" s="285"/>
      <c r="E2969" s="260"/>
      <c r="F2969" s="259"/>
      <c r="G2969" s="259" t="s">
        <v>1962</v>
      </c>
      <c r="H2969" s="258"/>
      <c r="I2969" s="255"/>
      <c r="J2969" s="257"/>
      <c r="K2969" s="256">
        <v>9.9516999999999994E-2</v>
      </c>
      <c r="L2969" s="201">
        <v>-40.141623671728297</v>
      </c>
      <c r="M2969" s="201">
        <v>427.19421835962959</v>
      </c>
      <c r="N2969" s="201">
        <v>41.094000000000001</v>
      </c>
      <c r="O2969" s="255">
        <v>41.094000000000001</v>
      </c>
      <c r="P2969" s="255">
        <v>427.19421835962959</v>
      </c>
      <c r="Q2969" s="255">
        <v>-40.191382171728293</v>
      </c>
      <c r="R2969" s="256">
        <v>455.39750698178636</v>
      </c>
      <c r="S2969" s="256">
        <v>455.44726548178636</v>
      </c>
      <c r="T2969" s="256"/>
      <c r="U2969" s="170">
        <v>386.91887711538652</v>
      </c>
      <c r="V2969" s="170"/>
      <c r="W2969" s="170"/>
      <c r="X2969" s="168"/>
      <c r="Y2969" s="168"/>
      <c r="Z2969" s="168"/>
      <c r="AA2969" s="169"/>
      <c r="AB2969" s="168"/>
      <c r="AC2969" s="168"/>
      <c r="AD2969" s="168"/>
      <c r="AE2969" s="168"/>
      <c r="AF2969" s="168"/>
      <c r="AG2969" s="168"/>
      <c r="AH2969" s="168"/>
      <c r="AI2969" s="168"/>
      <c r="AJ2969" s="168"/>
      <c r="AK2969" s="168"/>
      <c r="AL2969" s="168"/>
      <c r="AM2969" s="168"/>
      <c r="AN2969" s="168"/>
      <c r="AO2969" s="168"/>
    </row>
    <row r="2970" spans="1:41" x14ac:dyDescent="0.25">
      <c r="A2970" s="286" t="s">
        <v>2084</v>
      </c>
      <c r="B2970" s="286" t="s">
        <v>2236</v>
      </c>
      <c r="C2970" s="286" t="s">
        <v>2181</v>
      </c>
      <c r="D2970" s="285">
        <v>4557</v>
      </c>
      <c r="E2970" s="260" t="s">
        <v>2226</v>
      </c>
      <c r="F2970" s="259"/>
      <c r="G2970" s="259" t="s">
        <v>2175</v>
      </c>
      <c r="H2970" s="258">
        <v>40</v>
      </c>
      <c r="I2970" s="255"/>
      <c r="J2970" s="257"/>
      <c r="K2970" s="256">
        <v>0.49565599999999999</v>
      </c>
      <c r="L2970" s="201">
        <v>-40.439210171728291</v>
      </c>
      <c r="M2970" s="201">
        <v>427.19421835962959</v>
      </c>
      <c r="N2970" s="201">
        <v>41.094000000000001</v>
      </c>
      <c r="O2970" s="255">
        <v>41.094000000000001</v>
      </c>
      <c r="P2970" s="255">
        <v>427.19421835962959</v>
      </c>
      <c r="Q2970" s="255">
        <v>-40.68703817172829</v>
      </c>
      <c r="R2970" s="256">
        <v>455.69509348178633</v>
      </c>
      <c r="S2970" s="256">
        <v>455.94292148178636</v>
      </c>
      <c r="T2970" s="256"/>
      <c r="U2970" s="170">
        <v>387.21646361538649</v>
      </c>
      <c r="V2970" s="170"/>
      <c r="W2970" s="170"/>
      <c r="X2970" s="168"/>
      <c r="Y2970" s="168"/>
      <c r="Z2970" s="168"/>
      <c r="AA2970" s="169"/>
      <c r="AB2970" s="168"/>
      <c r="AC2970" s="168"/>
      <c r="AD2970" s="168"/>
      <c r="AE2970" s="168"/>
      <c r="AF2970" s="168"/>
      <c r="AG2970" s="168"/>
      <c r="AH2970" s="168"/>
      <c r="AI2970" s="168"/>
      <c r="AJ2970" s="168"/>
      <c r="AK2970" s="168"/>
      <c r="AL2970" s="168"/>
      <c r="AM2970" s="168"/>
      <c r="AN2970" s="168"/>
      <c r="AO2970" s="168"/>
    </row>
    <row r="2971" spans="1:41" x14ac:dyDescent="0.25">
      <c r="A2971" s="286"/>
      <c r="B2971" s="286"/>
      <c r="C2971" s="286"/>
      <c r="D2971" s="285"/>
      <c r="E2971" s="260" t="s">
        <v>619</v>
      </c>
      <c r="F2971" s="259"/>
      <c r="G2971" s="259"/>
      <c r="H2971" s="258"/>
      <c r="I2971" s="255"/>
      <c r="J2971" s="257"/>
      <c r="K2971" s="256">
        <v>0</v>
      </c>
      <c r="L2971" s="201">
        <v>-40.68703817172829</v>
      </c>
      <c r="M2971" s="201">
        <v>427.19421835962959</v>
      </c>
      <c r="N2971" s="201">
        <v>41.094000000000001</v>
      </c>
      <c r="O2971" s="255">
        <v>41.094000000000001</v>
      </c>
      <c r="P2971" s="255">
        <v>427.19421835962959</v>
      </c>
      <c r="Q2971" s="255">
        <v>-40.68703817172829</v>
      </c>
      <c r="R2971" s="256">
        <v>455.94292148178636</v>
      </c>
      <c r="S2971" s="256">
        <v>455.94292148178636</v>
      </c>
      <c r="T2971" s="256"/>
      <c r="U2971" s="170">
        <v>387.46429161538651</v>
      </c>
      <c r="V2971" s="170"/>
      <c r="W2971" s="170"/>
      <c r="X2971" s="168"/>
      <c r="Y2971" s="168"/>
      <c r="Z2971" s="168"/>
      <c r="AA2971" s="169"/>
      <c r="AB2971" s="168"/>
      <c r="AC2971" s="168"/>
      <c r="AD2971" s="168"/>
      <c r="AE2971" s="168"/>
      <c r="AF2971" s="168"/>
      <c r="AG2971" s="168"/>
      <c r="AH2971" s="168"/>
      <c r="AI2971" s="168"/>
      <c r="AJ2971" s="168"/>
      <c r="AK2971" s="168"/>
      <c r="AL2971" s="168"/>
      <c r="AM2971" s="168"/>
      <c r="AN2971" s="168"/>
      <c r="AO2971" s="168"/>
    </row>
    <row r="2972" spans="1:41" x14ac:dyDescent="0.25">
      <c r="A2972" s="286"/>
      <c r="B2972" s="286"/>
      <c r="C2972" s="286"/>
      <c r="D2972" s="285"/>
      <c r="E2972" s="260"/>
      <c r="F2972" s="259"/>
      <c r="G2972" s="259"/>
      <c r="H2972" s="258"/>
      <c r="I2972" s="255"/>
      <c r="J2972" s="257"/>
      <c r="K2972" s="256">
        <v>0</v>
      </c>
      <c r="L2972" s="201">
        <v>-40.68703817172829</v>
      </c>
      <c r="M2972" s="201">
        <v>427.19421835962959</v>
      </c>
      <c r="N2972" s="201">
        <v>41.094000000000001</v>
      </c>
      <c r="O2972" s="255">
        <v>41.094000000000001</v>
      </c>
      <c r="P2972" s="255">
        <v>427.19421835962959</v>
      </c>
      <c r="Q2972" s="255">
        <v>-40.68703817172829</v>
      </c>
      <c r="R2972" s="256">
        <v>455.94292148178636</v>
      </c>
      <c r="S2972" s="256">
        <v>455.94292148178636</v>
      </c>
      <c r="T2972" s="256"/>
      <c r="U2972" s="170">
        <v>387.46429161538651</v>
      </c>
      <c r="V2972" s="170"/>
      <c r="W2972" s="170"/>
      <c r="X2972" s="168"/>
      <c r="Y2972" s="168"/>
      <c r="Z2972" s="168"/>
      <c r="AA2972" s="169"/>
      <c r="AB2972" s="168"/>
      <c r="AC2972" s="168"/>
      <c r="AD2972" s="168"/>
      <c r="AE2972" s="168"/>
      <c r="AF2972" s="168"/>
      <c r="AG2972" s="168"/>
      <c r="AH2972" s="168"/>
      <c r="AI2972" s="168"/>
      <c r="AJ2972" s="168"/>
      <c r="AK2972" s="168"/>
      <c r="AL2972" s="168"/>
      <c r="AM2972" s="168"/>
      <c r="AN2972" s="168"/>
      <c r="AO2972" s="168"/>
    </row>
    <row r="2973" spans="1:41" x14ac:dyDescent="0.25">
      <c r="A2973" s="286"/>
      <c r="B2973" s="286"/>
      <c r="C2973" s="286"/>
      <c r="D2973" s="285"/>
      <c r="E2973" s="260" t="s">
        <v>619</v>
      </c>
      <c r="F2973" s="259"/>
      <c r="G2973" s="259" t="s">
        <v>1962</v>
      </c>
      <c r="H2973" s="258"/>
      <c r="I2973" s="255"/>
      <c r="J2973" s="257"/>
      <c r="K2973" s="256">
        <v>9.9516999999999994E-2</v>
      </c>
      <c r="L2973" s="201">
        <v>-40.736796671728285</v>
      </c>
      <c r="M2973" s="201">
        <v>427.19421835962959</v>
      </c>
      <c r="N2973" s="201">
        <v>41.094000000000001</v>
      </c>
      <c r="O2973" s="255">
        <v>41.094000000000001</v>
      </c>
      <c r="P2973" s="255">
        <v>427.19421835962959</v>
      </c>
      <c r="Q2973" s="255">
        <v>-40.786555171728288</v>
      </c>
      <c r="R2973" s="256">
        <v>455.99267998178635</v>
      </c>
      <c r="S2973" s="256">
        <v>456.04243848178635</v>
      </c>
      <c r="T2973" s="256"/>
      <c r="U2973" s="170">
        <v>387.51405011538651</v>
      </c>
      <c r="V2973" s="170"/>
      <c r="W2973" s="170"/>
      <c r="X2973" s="168"/>
      <c r="Y2973" s="168"/>
      <c r="Z2973" s="168"/>
      <c r="AA2973" s="169"/>
      <c r="AB2973" s="168"/>
      <c r="AC2973" s="168"/>
      <c r="AD2973" s="168"/>
      <c r="AE2973" s="168"/>
      <c r="AF2973" s="168"/>
      <c r="AG2973" s="168"/>
      <c r="AH2973" s="168"/>
      <c r="AI2973" s="168"/>
      <c r="AJ2973" s="168"/>
      <c r="AK2973" s="168"/>
      <c r="AL2973" s="168"/>
      <c r="AM2973" s="168"/>
      <c r="AN2973" s="168"/>
      <c r="AO2973" s="168"/>
    </row>
    <row r="2974" spans="1:41" x14ac:dyDescent="0.25">
      <c r="A2974" s="286" t="s">
        <v>2084</v>
      </c>
      <c r="B2974" s="286" t="s">
        <v>2236</v>
      </c>
      <c r="C2974" s="286" t="s">
        <v>2179</v>
      </c>
      <c r="D2974" s="285">
        <v>4563</v>
      </c>
      <c r="E2974" s="260" t="s">
        <v>2225</v>
      </c>
      <c r="F2974" s="259"/>
      <c r="G2974" s="259" t="s">
        <v>2175</v>
      </c>
      <c r="H2974" s="258">
        <v>40</v>
      </c>
      <c r="I2974" s="255"/>
      <c r="J2974" s="257"/>
      <c r="K2974" s="256">
        <v>0.49565599999999999</v>
      </c>
      <c r="L2974" s="201">
        <v>-41.034383171728287</v>
      </c>
      <c r="M2974" s="201">
        <v>427.19421835962959</v>
      </c>
      <c r="N2974" s="201">
        <v>41.094000000000001</v>
      </c>
      <c r="O2974" s="255">
        <v>41.094000000000001</v>
      </c>
      <c r="P2974" s="255">
        <v>427.19421835962959</v>
      </c>
      <c r="Q2974" s="255">
        <v>-41.282211171728285</v>
      </c>
      <c r="R2974" s="256">
        <v>456.29026648178632</v>
      </c>
      <c r="S2974" s="256">
        <v>456.53809448178635</v>
      </c>
      <c r="T2974" s="256"/>
      <c r="U2974" s="170">
        <v>387.81163661538648</v>
      </c>
      <c r="V2974" s="170"/>
      <c r="W2974" s="170"/>
      <c r="X2974" s="168"/>
      <c r="Y2974" s="168"/>
      <c r="Z2974" s="168"/>
      <c r="AA2974" s="169"/>
      <c r="AB2974" s="168"/>
      <c r="AC2974" s="168"/>
      <c r="AD2974" s="168"/>
      <c r="AE2974" s="168"/>
      <c r="AF2974" s="168"/>
      <c r="AG2974" s="168"/>
      <c r="AH2974" s="168"/>
      <c r="AI2974" s="168"/>
      <c r="AJ2974" s="168"/>
      <c r="AK2974" s="168"/>
      <c r="AL2974" s="168"/>
      <c r="AM2974" s="168"/>
      <c r="AN2974" s="168"/>
      <c r="AO2974" s="168"/>
    </row>
    <row r="2975" spans="1:41" x14ac:dyDescent="0.25">
      <c r="A2975" s="286"/>
      <c r="B2975" s="286"/>
      <c r="C2975" s="286"/>
      <c r="D2975" s="285"/>
      <c r="E2975" s="260" t="s">
        <v>619</v>
      </c>
      <c r="F2975" s="259"/>
      <c r="G2975" s="259"/>
      <c r="H2975" s="258"/>
      <c r="I2975" s="255"/>
      <c r="J2975" s="257"/>
      <c r="K2975" s="256">
        <v>0</v>
      </c>
      <c r="L2975" s="201">
        <v>-41.282211171728285</v>
      </c>
      <c r="M2975" s="201">
        <v>427.19421835962959</v>
      </c>
      <c r="N2975" s="201">
        <v>41.094000000000001</v>
      </c>
      <c r="O2975" s="255">
        <v>41.094000000000001</v>
      </c>
      <c r="P2975" s="255">
        <v>427.19421835962959</v>
      </c>
      <c r="Q2975" s="255">
        <v>-41.282211171728285</v>
      </c>
      <c r="R2975" s="256">
        <v>456.53809448178635</v>
      </c>
      <c r="S2975" s="256">
        <v>456.53809448178635</v>
      </c>
      <c r="T2975" s="256"/>
      <c r="U2975" s="170">
        <v>388.0594646153865</v>
      </c>
      <c r="V2975" s="170"/>
      <c r="W2975" s="170"/>
      <c r="X2975" s="168"/>
      <c r="Y2975" s="168"/>
      <c r="Z2975" s="168"/>
      <c r="AA2975" s="169"/>
      <c r="AB2975" s="168"/>
      <c r="AC2975" s="168"/>
      <c r="AD2975" s="168"/>
      <c r="AE2975" s="168"/>
      <c r="AF2975" s="168"/>
      <c r="AG2975" s="168"/>
      <c r="AH2975" s="168"/>
      <c r="AI2975" s="168"/>
      <c r="AJ2975" s="168"/>
      <c r="AK2975" s="168"/>
      <c r="AL2975" s="168"/>
      <c r="AM2975" s="168"/>
      <c r="AN2975" s="168"/>
      <c r="AO2975" s="168"/>
    </row>
    <row r="2976" spans="1:41" x14ac:dyDescent="0.25">
      <c r="A2976" s="286"/>
      <c r="B2976" s="286"/>
      <c r="C2976" s="286"/>
      <c r="D2976" s="285"/>
      <c r="E2976" s="260"/>
      <c r="F2976" s="259"/>
      <c r="G2976" s="259"/>
      <c r="H2976" s="258"/>
      <c r="I2976" s="255"/>
      <c r="J2976" s="257"/>
      <c r="K2976" s="256">
        <v>0</v>
      </c>
      <c r="L2976" s="201">
        <v>-41.282211171728285</v>
      </c>
      <c r="M2976" s="201">
        <v>427.19421835962959</v>
      </c>
      <c r="N2976" s="201">
        <v>41.094000000000001</v>
      </c>
      <c r="O2976" s="255">
        <v>41.094000000000001</v>
      </c>
      <c r="P2976" s="255">
        <v>427.19421835962959</v>
      </c>
      <c r="Q2976" s="255">
        <v>-41.282211171728285</v>
      </c>
      <c r="R2976" s="256">
        <v>456.53809448178635</v>
      </c>
      <c r="S2976" s="256">
        <v>456.53809448178635</v>
      </c>
      <c r="T2976" s="256"/>
      <c r="U2976" s="170">
        <v>388.0594646153865</v>
      </c>
      <c r="V2976" s="170"/>
      <c r="W2976" s="170"/>
      <c r="X2976" s="168"/>
      <c r="Y2976" s="168"/>
      <c r="Z2976" s="168"/>
      <c r="AA2976" s="169"/>
      <c r="AB2976" s="168"/>
      <c r="AC2976" s="168"/>
      <c r="AD2976" s="168"/>
      <c r="AE2976" s="168"/>
      <c r="AF2976" s="168"/>
      <c r="AG2976" s="168"/>
      <c r="AH2976" s="168"/>
      <c r="AI2976" s="168"/>
      <c r="AJ2976" s="168"/>
      <c r="AK2976" s="168"/>
      <c r="AL2976" s="168"/>
      <c r="AM2976" s="168"/>
      <c r="AN2976" s="168"/>
      <c r="AO2976" s="168"/>
    </row>
    <row r="2977" spans="1:41" x14ac:dyDescent="0.25">
      <c r="A2977" s="286"/>
      <c r="B2977" s="286"/>
      <c r="C2977" s="286"/>
      <c r="D2977" s="285"/>
      <c r="E2977" s="260" t="s">
        <v>619</v>
      </c>
      <c r="F2977" s="259"/>
      <c r="G2977" s="259" t="s">
        <v>1962</v>
      </c>
      <c r="H2977" s="258"/>
      <c r="I2977" s="255"/>
      <c r="J2977" s="257"/>
      <c r="K2977" s="256">
        <v>9.9516999999999994E-2</v>
      </c>
      <c r="L2977" s="201">
        <v>-41.331969671728288</v>
      </c>
      <c r="M2977" s="201">
        <v>427.19421835962959</v>
      </c>
      <c r="N2977" s="201">
        <v>41.094000000000001</v>
      </c>
      <c r="O2977" s="255">
        <v>41.094000000000001</v>
      </c>
      <c r="P2977" s="255">
        <v>427.19421835962959</v>
      </c>
      <c r="Q2977" s="255">
        <v>-41.381728171728284</v>
      </c>
      <c r="R2977" s="256">
        <v>456.58785298178634</v>
      </c>
      <c r="S2977" s="256">
        <v>456.63761148178634</v>
      </c>
      <c r="T2977" s="256"/>
      <c r="U2977" s="170">
        <v>388.1092231153865</v>
      </c>
      <c r="V2977" s="170"/>
      <c r="W2977" s="170"/>
      <c r="X2977" s="168"/>
      <c r="Y2977" s="168"/>
      <c r="Z2977" s="168"/>
      <c r="AA2977" s="169"/>
      <c r="AB2977" s="168"/>
      <c r="AC2977" s="168"/>
      <c r="AD2977" s="168"/>
      <c r="AE2977" s="168"/>
      <c r="AF2977" s="168"/>
      <c r="AG2977" s="168"/>
      <c r="AH2977" s="168"/>
      <c r="AI2977" s="168"/>
      <c r="AJ2977" s="168"/>
      <c r="AK2977" s="168"/>
      <c r="AL2977" s="168"/>
      <c r="AM2977" s="168"/>
      <c r="AN2977" s="168"/>
      <c r="AO2977" s="168"/>
    </row>
    <row r="2978" spans="1:41" x14ac:dyDescent="0.25">
      <c r="A2978" s="286" t="s">
        <v>2084</v>
      </c>
      <c r="B2978" s="286" t="s">
        <v>2236</v>
      </c>
      <c r="C2978" s="286" t="s">
        <v>2177</v>
      </c>
      <c r="D2978" s="285">
        <v>4569</v>
      </c>
      <c r="E2978" s="260" t="s">
        <v>2224</v>
      </c>
      <c r="F2978" s="259"/>
      <c r="G2978" s="259" t="s">
        <v>2175</v>
      </c>
      <c r="H2978" s="258">
        <v>40</v>
      </c>
      <c r="I2978" s="255"/>
      <c r="J2978" s="257"/>
      <c r="K2978" s="256">
        <v>0.49565599999999999</v>
      </c>
      <c r="L2978" s="201">
        <v>-41.629556171728282</v>
      </c>
      <c r="M2978" s="201">
        <v>427.19421835962959</v>
      </c>
      <c r="N2978" s="201">
        <v>41.094000000000001</v>
      </c>
      <c r="O2978" s="255">
        <v>41.094000000000001</v>
      </c>
      <c r="P2978" s="255">
        <v>427.19421835962959</v>
      </c>
      <c r="Q2978" s="255">
        <v>-41.877384171728281</v>
      </c>
      <c r="R2978" s="256">
        <v>456.88543948178631</v>
      </c>
      <c r="S2978" s="256">
        <v>457.13326748178633</v>
      </c>
      <c r="T2978" s="256"/>
      <c r="U2978" s="170">
        <v>388.40680961538646</v>
      </c>
      <c r="V2978" s="170"/>
      <c r="W2978" s="170"/>
      <c r="X2978" s="168"/>
      <c r="Y2978" s="168"/>
      <c r="Z2978" s="168"/>
      <c r="AA2978" s="169"/>
      <c r="AB2978" s="168"/>
      <c r="AC2978" s="168"/>
      <c r="AD2978" s="168"/>
      <c r="AE2978" s="168"/>
      <c r="AF2978" s="168"/>
      <c r="AG2978" s="168"/>
      <c r="AH2978" s="168"/>
      <c r="AI2978" s="168"/>
      <c r="AJ2978" s="168"/>
      <c r="AK2978" s="168"/>
      <c r="AL2978" s="168"/>
      <c r="AM2978" s="168"/>
      <c r="AN2978" s="168"/>
      <c r="AO2978" s="168"/>
    </row>
    <row r="2979" spans="1:41" x14ac:dyDescent="0.25">
      <c r="A2979" s="286" t="s">
        <v>2084</v>
      </c>
      <c r="B2979" s="286" t="s">
        <v>2236</v>
      </c>
      <c r="C2979" s="286" t="s">
        <v>2174</v>
      </c>
      <c r="D2979" s="285">
        <v>4571</v>
      </c>
      <c r="E2979" s="260" t="s">
        <v>2223</v>
      </c>
      <c r="F2979" s="259"/>
      <c r="G2979" s="259" t="s">
        <v>4278</v>
      </c>
      <c r="H2979" s="258"/>
      <c r="I2979" s="255"/>
      <c r="J2979" s="257"/>
      <c r="K2979" s="256">
        <v>0</v>
      </c>
      <c r="L2979" s="201">
        <v>-41.877384171728281</v>
      </c>
      <c r="M2979" s="201">
        <v>427.19421835962959</v>
      </c>
      <c r="N2979" s="201">
        <v>41.094000000000001</v>
      </c>
      <c r="O2979" s="255">
        <v>41.094000000000001</v>
      </c>
      <c r="P2979" s="255">
        <v>427.19421835962959</v>
      </c>
      <c r="Q2979" s="255">
        <v>-41.877384171728281</v>
      </c>
      <c r="R2979" s="256">
        <v>457.13326748178633</v>
      </c>
      <c r="S2979" s="256">
        <v>457.13326748178633</v>
      </c>
      <c r="T2979" s="256"/>
      <c r="U2979" s="170">
        <v>388.65463761538649</v>
      </c>
      <c r="V2979" s="170"/>
      <c r="W2979" s="170"/>
      <c r="X2979" s="168"/>
      <c r="Y2979" s="168"/>
      <c r="Z2979" s="168"/>
      <c r="AA2979" s="169"/>
      <c r="AB2979" s="168"/>
      <c r="AC2979" s="168"/>
      <c r="AD2979" s="168"/>
      <c r="AE2979" s="168"/>
      <c r="AF2979" s="168"/>
      <c r="AG2979" s="168"/>
      <c r="AH2979" s="168"/>
      <c r="AI2979" s="168"/>
      <c r="AJ2979" s="168"/>
      <c r="AK2979" s="168"/>
      <c r="AL2979" s="168"/>
      <c r="AM2979" s="168"/>
      <c r="AN2979" s="168"/>
      <c r="AO2979" s="168"/>
    </row>
    <row r="2980" spans="1:41" x14ac:dyDescent="0.25">
      <c r="A2980" s="286"/>
      <c r="B2980" s="286"/>
      <c r="C2980" s="260"/>
      <c r="D2980" s="261"/>
      <c r="E2980" s="260"/>
      <c r="F2980" s="259"/>
      <c r="G2980" s="259"/>
      <c r="H2980" s="258"/>
      <c r="I2980" s="255"/>
      <c r="J2980" s="257"/>
      <c r="K2980" s="256">
        <v>0</v>
      </c>
      <c r="L2980" s="201">
        <v>-41.877384171728281</v>
      </c>
      <c r="M2980" s="201">
        <v>427.19421835962959</v>
      </c>
      <c r="N2980" s="201">
        <v>41.094000000000001</v>
      </c>
      <c r="O2980" s="255">
        <v>41.094000000000001</v>
      </c>
      <c r="P2980" s="255">
        <v>427.19421835962959</v>
      </c>
      <c r="Q2980" s="255">
        <v>-41.877384171728281</v>
      </c>
      <c r="R2980" s="256">
        <v>457.13326748178633</v>
      </c>
      <c r="S2980" s="256">
        <v>457.13326748178633</v>
      </c>
      <c r="T2980" s="256"/>
      <c r="U2980" s="170">
        <v>388.65463761538649</v>
      </c>
      <c r="V2980" s="170"/>
      <c r="W2980" s="170"/>
      <c r="X2980" s="168"/>
      <c r="Y2980" s="168"/>
      <c r="Z2980" s="168"/>
      <c r="AA2980" s="169"/>
      <c r="AB2980" s="168"/>
      <c r="AC2980" s="168"/>
      <c r="AD2980" s="168"/>
      <c r="AE2980" s="168"/>
      <c r="AF2980" s="168"/>
      <c r="AG2980" s="168"/>
      <c r="AH2980" s="168"/>
      <c r="AI2980" s="168"/>
      <c r="AJ2980" s="168"/>
      <c r="AK2980" s="168"/>
      <c r="AL2980" s="168"/>
      <c r="AM2980" s="168"/>
      <c r="AN2980" s="168"/>
      <c r="AO2980" s="168"/>
    </row>
    <row r="2981" spans="1:41" x14ac:dyDescent="0.25">
      <c r="A2981" s="286"/>
      <c r="B2981" s="286"/>
      <c r="C2981" s="286"/>
      <c r="D2981" s="285"/>
      <c r="E2981" s="260"/>
      <c r="F2981" s="259"/>
      <c r="G2981" s="259"/>
      <c r="H2981" s="258"/>
      <c r="I2981" s="255"/>
      <c r="J2981" s="257"/>
      <c r="K2981" s="256">
        <v>0.16770400000000002</v>
      </c>
      <c r="L2981" s="201">
        <v>-41.961236171728281</v>
      </c>
      <c r="M2981" s="201">
        <v>427.19421835962959</v>
      </c>
      <c r="N2981" s="201">
        <v>41.094000000000001</v>
      </c>
      <c r="O2981" s="255">
        <v>41.094000000000001</v>
      </c>
      <c r="P2981" s="255">
        <v>427.19421835962959</v>
      </c>
      <c r="Q2981" s="255">
        <v>-42.045088171728281</v>
      </c>
      <c r="R2981" s="256">
        <v>457.21711948178637</v>
      </c>
      <c r="S2981" s="256">
        <v>457.30097148178635</v>
      </c>
      <c r="T2981" s="263"/>
      <c r="U2981" s="170">
        <v>388.73848961538653</v>
      </c>
      <c r="V2981" s="170"/>
      <c r="W2981" s="170"/>
      <c r="X2981" s="168"/>
      <c r="Y2981" s="168"/>
      <c r="Z2981" s="168"/>
      <c r="AA2981" s="169"/>
      <c r="AB2981" s="168"/>
      <c r="AC2981" s="168"/>
      <c r="AD2981" s="168"/>
      <c r="AE2981" s="168"/>
      <c r="AF2981" s="168"/>
      <c r="AG2981" s="168"/>
      <c r="AH2981" s="168"/>
      <c r="AI2981" s="168"/>
      <c r="AJ2981" s="168"/>
      <c r="AK2981" s="168"/>
      <c r="AL2981" s="168"/>
      <c r="AM2981" s="168"/>
      <c r="AN2981" s="168"/>
      <c r="AO2981" s="168"/>
    </row>
    <row r="2982" spans="1:41" x14ac:dyDescent="0.25">
      <c r="A2982" s="260" t="s">
        <v>2084</v>
      </c>
      <c r="B2982" s="260" t="s">
        <v>2236</v>
      </c>
      <c r="C2982" s="260" t="s">
        <v>1981</v>
      </c>
      <c r="D2982" s="261">
        <v>4573</v>
      </c>
      <c r="E2982" s="255" t="s">
        <v>2222</v>
      </c>
      <c r="F2982" s="265"/>
      <c r="G2982" s="265" t="s">
        <v>1978</v>
      </c>
      <c r="H2982" s="284">
        <v>40</v>
      </c>
      <c r="I2982" s="255"/>
      <c r="J2982" s="257"/>
      <c r="K2982" s="255">
        <v>5.7403999999999997E-2</v>
      </c>
      <c r="L2982" s="201">
        <v>-42.073790171728277</v>
      </c>
      <c r="M2982" s="201">
        <v>427.19421835962959</v>
      </c>
      <c r="N2982" s="201">
        <v>41.094000000000001</v>
      </c>
      <c r="O2982" s="255">
        <v>41.094000000000001</v>
      </c>
      <c r="P2982" s="255">
        <v>427.19421835962959</v>
      </c>
      <c r="Q2982" s="255">
        <v>-42.102492171728279</v>
      </c>
      <c r="R2982" s="255">
        <v>457.32967348178636</v>
      </c>
      <c r="S2982" s="255">
        <v>457.35837548178637</v>
      </c>
      <c r="T2982" s="255"/>
      <c r="U2982" s="170">
        <v>388.85104361538652</v>
      </c>
      <c r="V2982" s="170"/>
      <c r="W2982" s="170"/>
      <c r="X2982" s="168"/>
      <c r="Y2982" s="168"/>
      <c r="Z2982" s="168"/>
      <c r="AA2982" s="169"/>
      <c r="AB2982" s="168"/>
      <c r="AC2982" s="168"/>
      <c r="AD2982" s="168"/>
      <c r="AE2982" s="168"/>
      <c r="AF2982" s="168"/>
      <c r="AG2982" s="168"/>
      <c r="AH2982" s="168"/>
      <c r="AI2982" s="168"/>
      <c r="AJ2982" s="168"/>
      <c r="AK2982" s="168"/>
      <c r="AL2982" s="168"/>
      <c r="AM2982" s="168"/>
      <c r="AN2982" s="168"/>
      <c r="AO2982" s="168"/>
    </row>
    <row r="2983" spans="1:41" x14ac:dyDescent="0.25">
      <c r="A2983" s="280"/>
      <c r="B2983" s="280"/>
      <c r="C2983" s="280"/>
      <c r="D2983" s="279"/>
      <c r="E2983" s="280" t="s">
        <v>619</v>
      </c>
      <c r="F2983" s="277"/>
      <c r="G2983" s="277" t="s">
        <v>1962</v>
      </c>
      <c r="H2983" s="276">
        <v>40</v>
      </c>
      <c r="I2983" s="274"/>
      <c r="J2983" s="275"/>
      <c r="K2983" s="274">
        <v>0.103502</v>
      </c>
      <c r="L2983" s="201">
        <v>-42.154243171728282</v>
      </c>
      <c r="M2983" s="201">
        <v>427.19421835962959</v>
      </c>
      <c r="N2983" s="201">
        <v>41.094000000000001</v>
      </c>
      <c r="O2983" s="273">
        <v>41.094000000000001</v>
      </c>
      <c r="P2983" s="273">
        <v>427.19421835962959</v>
      </c>
      <c r="Q2983" s="273">
        <v>-42.205994171728278</v>
      </c>
      <c r="R2983" s="273">
        <v>457.41012648178634</v>
      </c>
      <c r="S2983" s="273">
        <v>457.46187748178636</v>
      </c>
      <c r="T2983" s="273"/>
      <c r="U2983" s="170">
        <v>388.93149661538649</v>
      </c>
      <c r="V2983" s="170"/>
      <c r="W2983" s="170"/>
      <c r="X2983" s="168"/>
      <c r="Y2983" s="168"/>
      <c r="Z2983" s="168"/>
      <c r="AA2983" s="169"/>
      <c r="AB2983" s="168"/>
      <c r="AC2983" s="168"/>
      <c r="AD2983" s="168"/>
      <c r="AE2983" s="168"/>
      <c r="AF2983" s="168"/>
      <c r="AG2983" s="168"/>
      <c r="AH2983" s="168"/>
      <c r="AI2983" s="168"/>
      <c r="AJ2983" s="168"/>
      <c r="AK2983" s="168"/>
      <c r="AL2983" s="168"/>
      <c r="AM2983" s="168"/>
      <c r="AN2983" s="168"/>
      <c r="AO2983" s="168"/>
    </row>
    <row r="2984" spans="1:41" x14ac:dyDescent="0.25">
      <c r="A2984" s="280" t="s">
        <v>2084</v>
      </c>
      <c r="B2984" s="280" t="s">
        <v>2221</v>
      </c>
      <c r="C2984" s="280" t="s">
        <v>111</v>
      </c>
      <c r="D2984" s="279">
        <v>4575</v>
      </c>
      <c r="E2984" s="278" t="s">
        <v>1518</v>
      </c>
      <c r="F2984" s="277" t="s">
        <v>2169</v>
      </c>
      <c r="G2984" s="277" t="s">
        <v>1951</v>
      </c>
      <c r="H2984" s="276"/>
      <c r="I2984" s="273"/>
      <c r="J2984" s="275"/>
      <c r="K2984" s="274">
        <v>0</v>
      </c>
      <c r="L2984" s="201">
        <v>-42.205994171728278</v>
      </c>
      <c r="M2984" s="201">
        <v>427.19421835962959</v>
      </c>
      <c r="N2984" s="201">
        <v>41.094000000000001</v>
      </c>
      <c r="O2984" s="273">
        <v>41.094000000000001</v>
      </c>
      <c r="P2984" s="273">
        <v>427.19421835962959</v>
      </c>
      <c r="Q2984" s="273">
        <v>-42.205994171728278</v>
      </c>
      <c r="R2984" s="273">
        <v>457.46187748178636</v>
      </c>
      <c r="S2984" s="273">
        <v>457.46187748178636</v>
      </c>
      <c r="T2984" s="273"/>
      <c r="U2984" s="170">
        <v>388.98324761538652</v>
      </c>
      <c r="V2984" s="170"/>
      <c r="W2984" s="170"/>
      <c r="X2984" s="168"/>
      <c r="Y2984" s="168"/>
      <c r="Z2984" s="168"/>
      <c r="AA2984" s="169"/>
      <c r="AB2984" s="168"/>
      <c r="AC2984" s="168"/>
      <c r="AD2984" s="168"/>
      <c r="AE2984" s="168"/>
      <c r="AF2984" s="168"/>
      <c r="AG2984" s="168"/>
      <c r="AH2984" s="168"/>
      <c r="AI2984" s="168"/>
      <c r="AJ2984" s="168"/>
      <c r="AK2984" s="168"/>
      <c r="AL2984" s="168"/>
      <c r="AM2984" s="168"/>
      <c r="AN2984" s="168"/>
      <c r="AO2984" s="168"/>
    </row>
    <row r="2985" spans="1:41" x14ac:dyDescent="0.25">
      <c r="A2985" s="280"/>
      <c r="B2985" s="280"/>
      <c r="C2985" s="280"/>
      <c r="D2985" s="279"/>
      <c r="E2985" s="283" t="s">
        <v>619</v>
      </c>
      <c r="F2985" s="277"/>
      <c r="G2985" s="277" t="s">
        <v>1969</v>
      </c>
      <c r="H2985" s="282"/>
      <c r="I2985" s="281"/>
      <c r="J2985" s="275"/>
      <c r="K2985" s="274">
        <v>0.14528199999999999</v>
      </c>
      <c r="L2985" s="201">
        <v>-42.278635171728283</v>
      </c>
      <c r="M2985" s="201">
        <v>427.19421835962959</v>
      </c>
      <c r="N2985" s="201">
        <v>41.094000000000001</v>
      </c>
      <c r="O2985" s="273">
        <v>41.094000000000001</v>
      </c>
      <c r="P2985" s="273">
        <v>427.19421835962959</v>
      </c>
      <c r="Q2985" s="273">
        <v>-42.35127617172828</v>
      </c>
      <c r="R2985" s="273">
        <v>457.53451848178639</v>
      </c>
      <c r="S2985" s="273">
        <v>457.60715948178637</v>
      </c>
      <c r="T2985" s="273"/>
      <c r="U2985" s="170">
        <v>389.05588861538655</v>
      </c>
      <c r="V2985" s="170"/>
      <c r="W2985" s="170"/>
      <c r="X2985" s="168"/>
      <c r="Y2985" s="168"/>
      <c r="Z2985" s="168"/>
      <c r="AA2985" s="169"/>
      <c r="AB2985" s="168"/>
      <c r="AC2985" s="168"/>
      <c r="AD2985" s="168"/>
      <c r="AE2985" s="168"/>
      <c r="AF2985" s="168"/>
      <c r="AG2985" s="168"/>
      <c r="AH2985" s="168"/>
      <c r="AI2985" s="168"/>
      <c r="AJ2985" s="168"/>
      <c r="AK2985" s="168"/>
      <c r="AL2985" s="168"/>
      <c r="AM2985" s="168"/>
      <c r="AN2985" s="168"/>
      <c r="AO2985" s="168"/>
    </row>
    <row r="2986" spans="1:41" x14ac:dyDescent="0.25">
      <c r="A2986" s="280" t="s">
        <v>2084</v>
      </c>
      <c r="B2986" s="280" t="s">
        <v>2221</v>
      </c>
      <c r="C2986" s="280" t="s">
        <v>2087</v>
      </c>
      <c r="D2986" s="279">
        <v>4576</v>
      </c>
      <c r="E2986" s="278" t="s">
        <v>2220</v>
      </c>
      <c r="F2986" s="277"/>
      <c r="G2986" s="277" t="s">
        <v>2085</v>
      </c>
      <c r="H2986" s="276"/>
      <c r="I2986" s="273"/>
      <c r="J2986" s="275"/>
      <c r="K2986" s="274">
        <v>0</v>
      </c>
      <c r="L2986" s="201">
        <v>-42.35127617172828</v>
      </c>
      <c r="M2986" s="201">
        <v>427.19421835962959</v>
      </c>
      <c r="N2986" s="201">
        <v>41.094000000000001</v>
      </c>
      <c r="O2986" s="273">
        <v>41.094000000000001</v>
      </c>
      <c r="P2986" s="273">
        <v>427.19421835962959</v>
      </c>
      <c r="Q2986" s="273">
        <v>-42.35127617172828</v>
      </c>
      <c r="R2986" s="273">
        <v>457.60715948178637</v>
      </c>
      <c r="S2986" s="273">
        <v>457.60715948178637</v>
      </c>
      <c r="T2986" s="273"/>
      <c r="U2986" s="170">
        <v>389.12852961538653</v>
      </c>
      <c r="V2986" s="170"/>
      <c r="W2986" s="170"/>
      <c r="X2986" s="168"/>
      <c r="Y2986" s="168"/>
      <c r="Z2986" s="168"/>
      <c r="AA2986" s="169"/>
      <c r="AB2986" s="168"/>
      <c r="AC2986" s="168"/>
      <c r="AD2986" s="168"/>
      <c r="AE2986" s="168"/>
      <c r="AF2986" s="168"/>
      <c r="AG2986" s="168"/>
      <c r="AH2986" s="168"/>
      <c r="AI2986" s="168"/>
      <c r="AJ2986" s="168"/>
      <c r="AK2986" s="168"/>
      <c r="AL2986" s="168"/>
      <c r="AM2986" s="168"/>
      <c r="AN2986" s="168"/>
      <c r="AO2986" s="168"/>
    </row>
    <row r="2987" spans="1:41" x14ac:dyDescent="0.25">
      <c r="A2987" s="280"/>
      <c r="B2987" s="280"/>
      <c r="C2987" s="280"/>
      <c r="D2987" s="279"/>
      <c r="E2987" s="283" t="s">
        <v>619</v>
      </c>
      <c r="F2987" s="277"/>
      <c r="G2987" s="277" t="s">
        <v>1969</v>
      </c>
      <c r="H2987" s="282"/>
      <c r="I2987" s="281"/>
      <c r="J2987" s="275"/>
      <c r="K2987" s="274">
        <v>0</v>
      </c>
      <c r="L2987" s="201">
        <v>-42.35127617172828</v>
      </c>
      <c r="M2987" s="201">
        <v>427.19421835962959</v>
      </c>
      <c r="N2987" s="201">
        <v>41.094000000000001</v>
      </c>
      <c r="O2987" s="273">
        <v>41.094000000000001</v>
      </c>
      <c r="P2987" s="273">
        <v>427.19421835962959</v>
      </c>
      <c r="Q2987" s="273">
        <v>-42.35127617172828</v>
      </c>
      <c r="R2987" s="273">
        <v>457.60715948178637</v>
      </c>
      <c r="S2987" s="273">
        <v>457.60715948178637</v>
      </c>
      <c r="T2987" s="273"/>
      <c r="U2987" s="170">
        <v>389.12852961538653</v>
      </c>
      <c r="V2987" s="170"/>
      <c r="W2987" s="170"/>
      <c r="X2987" s="168"/>
      <c r="Y2987" s="168"/>
      <c r="Z2987" s="168"/>
      <c r="AA2987" s="169"/>
      <c r="AB2987" s="168"/>
      <c r="AC2987" s="168"/>
      <c r="AD2987" s="168"/>
      <c r="AE2987" s="168"/>
      <c r="AF2987" s="168"/>
      <c r="AG2987" s="168"/>
      <c r="AH2987" s="168"/>
      <c r="AI2987" s="168"/>
      <c r="AJ2987" s="168"/>
      <c r="AK2987" s="168"/>
      <c r="AL2987" s="168"/>
      <c r="AM2987" s="168"/>
      <c r="AN2987" s="168"/>
      <c r="AO2987" s="168"/>
    </row>
    <row r="2988" spans="1:41" x14ac:dyDescent="0.25">
      <c r="A2988" s="280" t="s">
        <v>2084</v>
      </c>
      <c r="B2988" s="280" t="s">
        <v>2221</v>
      </c>
      <c r="C2988" s="280" t="s">
        <v>1990</v>
      </c>
      <c r="D2988" s="279">
        <v>4576</v>
      </c>
      <c r="E2988" s="278" t="s">
        <v>2219</v>
      </c>
      <c r="F2988" s="277" t="s">
        <v>1988</v>
      </c>
      <c r="G2988" s="277" t="s">
        <v>1987</v>
      </c>
      <c r="H2988" s="276"/>
      <c r="I2988" s="273"/>
      <c r="J2988" s="275"/>
      <c r="K2988" s="274">
        <v>0</v>
      </c>
      <c r="L2988" s="201">
        <v>-42.35127617172828</v>
      </c>
      <c r="M2988" s="201">
        <v>427.19421835962959</v>
      </c>
      <c r="N2988" s="201">
        <v>41.094000000000001</v>
      </c>
      <c r="O2988" s="273">
        <v>41.094000000000001</v>
      </c>
      <c r="P2988" s="273">
        <v>427.19421835962959</v>
      </c>
      <c r="Q2988" s="273">
        <v>-42.35127617172828</v>
      </c>
      <c r="R2988" s="273">
        <v>457.60715948178637</v>
      </c>
      <c r="S2988" s="273">
        <v>457.60715948178637</v>
      </c>
      <c r="T2988" s="273"/>
      <c r="U2988" s="170">
        <v>389.12852961538653</v>
      </c>
      <c r="V2988" s="170"/>
      <c r="W2988" s="170"/>
      <c r="X2988" s="168"/>
      <c r="Y2988" s="168"/>
      <c r="Z2988" s="168"/>
      <c r="AA2988" s="169"/>
      <c r="AB2988" s="168"/>
      <c r="AC2988" s="168"/>
      <c r="AD2988" s="168"/>
      <c r="AE2988" s="168"/>
      <c r="AF2988" s="168"/>
      <c r="AG2988" s="168"/>
      <c r="AH2988" s="168"/>
      <c r="AI2988" s="168"/>
      <c r="AJ2988" s="168"/>
      <c r="AK2988" s="168"/>
      <c r="AL2988" s="168"/>
      <c r="AM2988" s="168"/>
      <c r="AN2988" s="168"/>
      <c r="AO2988" s="168"/>
    </row>
    <row r="2989" spans="1:41" x14ac:dyDescent="0.25">
      <c r="A2989" s="280"/>
      <c r="B2989" s="280"/>
      <c r="C2989" s="280"/>
      <c r="D2989" s="279"/>
      <c r="E2989" s="278" t="s">
        <v>619</v>
      </c>
      <c r="F2989" s="277"/>
      <c r="G2989" s="277" t="s">
        <v>1962</v>
      </c>
      <c r="H2989" s="276">
        <v>40</v>
      </c>
      <c r="I2989" s="273"/>
      <c r="J2989" s="275"/>
      <c r="K2989" s="274">
        <v>0.13121600000000003</v>
      </c>
      <c r="L2989" s="201">
        <v>-42.416884171728285</v>
      </c>
      <c r="M2989" s="201">
        <v>427.19421835962959</v>
      </c>
      <c r="N2989" s="201">
        <v>41.094000000000001</v>
      </c>
      <c r="O2989" s="273">
        <v>41.094000000000001</v>
      </c>
      <c r="P2989" s="273">
        <v>427.19421835962959</v>
      </c>
      <c r="Q2989" s="273">
        <v>-42.482492171728282</v>
      </c>
      <c r="R2989" s="273">
        <v>457.67276748178637</v>
      </c>
      <c r="S2989" s="273">
        <v>457.73837548178636</v>
      </c>
      <c r="T2989" s="273"/>
      <c r="U2989" s="170">
        <v>389.19413761538652</v>
      </c>
      <c r="V2989" s="170"/>
      <c r="W2989" s="170"/>
      <c r="X2989" s="168"/>
      <c r="Y2989" s="168"/>
      <c r="Z2989" s="168"/>
      <c r="AA2989" s="169"/>
      <c r="AB2989" s="168"/>
      <c r="AC2989" s="168"/>
      <c r="AD2989" s="168"/>
      <c r="AE2989" s="168"/>
      <c r="AF2989" s="168"/>
      <c r="AG2989" s="168"/>
      <c r="AH2989" s="168"/>
      <c r="AI2989" s="168"/>
      <c r="AJ2989" s="168"/>
      <c r="AK2989" s="168"/>
      <c r="AL2989" s="168"/>
      <c r="AM2989" s="168"/>
      <c r="AN2989" s="168"/>
      <c r="AO2989" s="168"/>
    </row>
    <row r="2990" spans="1:41" x14ac:dyDescent="0.25">
      <c r="A2990" s="260" t="s">
        <v>2084</v>
      </c>
      <c r="B2990" s="260" t="s">
        <v>2218</v>
      </c>
      <c r="C2990" s="260" t="s">
        <v>1981</v>
      </c>
      <c r="D2990" s="261">
        <v>4578</v>
      </c>
      <c r="E2990" s="255" t="s">
        <v>2217</v>
      </c>
      <c r="F2990" s="265"/>
      <c r="G2990" s="265" t="s">
        <v>1978</v>
      </c>
      <c r="H2990" s="284">
        <v>40</v>
      </c>
      <c r="I2990" s="255"/>
      <c r="J2990" s="257"/>
      <c r="K2990" s="255">
        <v>5.7403999999999997E-2</v>
      </c>
      <c r="L2990" s="201">
        <v>-42.511194171728278</v>
      </c>
      <c r="M2990" s="201">
        <v>427.19421835962959</v>
      </c>
      <c r="N2990" s="201">
        <v>41.094000000000001</v>
      </c>
      <c r="O2990" s="255">
        <v>41.094000000000001</v>
      </c>
      <c r="P2990" s="255">
        <v>427.19421835962959</v>
      </c>
      <c r="Q2990" s="255">
        <v>-42.53989617172828</v>
      </c>
      <c r="R2990" s="255">
        <v>457.76707748178637</v>
      </c>
      <c r="S2990" s="255">
        <v>457.79577948178638</v>
      </c>
      <c r="T2990" s="255"/>
      <c r="U2990" s="170">
        <v>389.28844761538653</v>
      </c>
      <c r="V2990" s="170"/>
      <c r="W2990" s="170"/>
      <c r="X2990" s="168"/>
      <c r="Y2990" s="168"/>
      <c r="Z2990" s="168"/>
      <c r="AA2990" s="169"/>
      <c r="AB2990" s="168"/>
      <c r="AC2990" s="168"/>
      <c r="AD2990" s="168"/>
      <c r="AE2990" s="168"/>
      <c r="AF2990" s="168"/>
      <c r="AG2990" s="168"/>
      <c r="AH2990" s="168"/>
      <c r="AI2990" s="168"/>
      <c r="AJ2990" s="168"/>
      <c r="AK2990" s="168"/>
      <c r="AL2990" s="168"/>
      <c r="AM2990" s="168"/>
      <c r="AN2990" s="168"/>
      <c r="AO2990" s="168"/>
    </row>
    <row r="2991" spans="1:41" x14ac:dyDescent="0.25">
      <c r="A2991" s="286"/>
      <c r="B2991" s="286"/>
      <c r="C2991" s="286"/>
      <c r="D2991" s="285"/>
      <c r="E2991" s="260" t="s">
        <v>619</v>
      </c>
      <c r="F2991" s="259"/>
      <c r="G2991" s="259" t="s">
        <v>2198</v>
      </c>
      <c r="H2991" s="258"/>
      <c r="I2991" s="255"/>
      <c r="J2991" s="257"/>
      <c r="K2991" s="256">
        <v>0.16770400000000002</v>
      </c>
      <c r="L2991" s="201">
        <v>-42.62374817172828</v>
      </c>
      <c r="M2991" s="201">
        <v>427.19421835962959</v>
      </c>
      <c r="N2991" s="201">
        <v>41.094000000000001</v>
      </c>
      <c r="O2991" s="255">
        <v>41.094000000000001</v>
      </c>
      <c r="P2991" s="255">
        <v>427.19421835962959</v>
      </c>
      <c r="Q2991" s="255">
        <v>-42.707600171728281</v>
      </c>
      <c r="R2991" s="256">
        <v>457.87963148178642</v>
      </c>
      <c r="S2991" s="256">
        <v>457.9634834817864</v>
      </c>
      <c r="T2991" s="263"/>
      <c r="U2991" s="170">
        <v>389.40100161538658</v>
      </c>
      <c r="V2991" s="170"/>
      <c r="W2991" s="170"/>
      <c r="X2991" s="168"/>
      <c r="Y2991" s="168"/>
      <c r="Z2991" s="168"/>
      <c r="AA2991" s="169"/>
      <c r="AB2991" s="168"/>
      <c r="AC2991" s="168"/>
      <c r="AD2991" s="168"/>
      <c r="AE2991" s="168"/>
      <c r="AF2991" s="168"/>
      <c r="AG2991" s="168"/>
      <c r="AH2991" s="168"/>
      <c r="AI2991" s="168"/>
      <c r="AJ2991" s="168"/>
      <c r="AK2991" s="168"/>
      <c r="AL2991" s="168"/>
      <c r="AM2991" s="168"/>
      <c r="AN2991" s="168"/>
      <c r="AO2991" s="168"/>
    </row>
    <row r="2992" spans="1:41" x14ac:dyDescent="0.25">
      <c r="A2992" s="286" t="s">
        <v>2084</v>
      </c>
      <c r="B2992" s="286" t="s">
        <v>2218</v>
      </c>
      <c r="C2992" s="286" t="s">
        <v>2197</v>
      </c>
      <c r="D2992" s="285">
        <v>4582</v>
      </c>
      <c r="E2992" s="260" t="s">
        <v>2216</v>
      </c>
      <c r="F2992" s="259"/>
      <c r="G2992" s="259" t="s">
        <v>2175</v>
      </c>
      <c r="H2992" s="258">
        <v>40</v>
      </c>
      <c r="I2992" s="255"/>
      <c r="J2992" s="257"/>
      <c r="K2992" s="256">
        <v>0.49565599999999999</v>
      </c>
      <c r="L2992" s="201">
        <v>-42.955428171728279</v>
      </c>
      <c r="M2992" s="201">
        <v>427.19421835962959</v>
      </c>
      <c r="N2992" s="201">
        <v>41.094000000000001</v>
      </c>
      <c r="O2992" s="255">
        <v>41.094000000000001</v>
      </c>
      <c r="P2992" s="255">
        <v>427.19421835962959</v>
      </c>
      <c r="Q2992" s="255">
        <v>-43.203256171728277</v>
      </c>
      <c r="R2992" s="256">
        <v>458.21131148178637</v>
      </c>
      <c r="S2992" s="256">
        <v>458.45913948178639</v>
      </c>
      <c r="T2992" s="256"/>
      <c r="U2992" s="170">
        <v>389.73268161538653</v>
      </c>
      <c r="V2992" s="170"/>
      <c r="W2992" s="170"/>
      <c r="X2992" s="168"/>
      <c r="Y2992" s="168"/>
      <c r="Z2992" s="168"/>
      <c r="AA2992" s="169"/>
      <c r="AB2992" s="168"/>
      <c r="AC2992" s="168"/>
      <c r="AD2992" s="168"/>
      <c r="AE2992" s="168"/>
      <c r="AF2992" s="168"/>
      <c r="AG2992" s="168"/>
      <c r="AH2992" s="168"/>
      <c r="AI2992" s="168"/>
      <c r="AJ2992" s="168"/>
      <c r="AK2992" s="168"/>
      <c r="AL2992" s="168"/>
      <c r="AM2992" s="168"/>
      <c r="AN2992" s="168"/>
      <c r="AO2992" s="168"/>
    </row>
    <row r="2993" spans="1:41" x14ac:dyDescent="0.25">
      <c r="A2993" s="286" t="s">
        <v>2084</v>
      </c>
      <c r="B2993" s="286" t="s">
        <v>2218</v>
      </c>
      <c r="C2993" s="286" t="s">
        <v>2174</v>
      </c>
      <c r="D2993" s="285">
        <v>4585</v>
      </c>
      <c r="E2993" s="260" t="s">
        <v>2215</v>
      </c>
      <c r="F2993" s="259"/>
      <c r="G2993" s="259" t="s">
        <v>4278</v>
      </c>
      <c r="H2993" s="258"/>
      <c r="I2993" s="255"/>
      <c r="J2993" s="257"/>
      <c r="K2993" s="256">
        <v>0</v>
      </c>
      <c r="L2993" s="201">
        <v>-43.203256171728277</v>
      </c>
      <c r="M2993" s="201">
        <v>427.19421835962959</v>
      </c>
      <c r="N2993" s="201">
        <v>41.094000000000001</v>
      </c>
      <c r="O2993" s="255">
        <v>41.094000000000001</v>
      </c>
      <c r="P2993" s="255">
        <v>427.19421835962959</v>
      </c>
      <c r="Q2993" s="255">
        <v>-43.203256171728277</v>
      </c>
      <c r="R2993" s="256">
        <v>458.45913948178639</v>
      </c>
      <c r="S2993" s="256">
        <v>458.45913948178639</v>
      </c>
      <c r="T2993" s="256"/>
      <c r="U2993" s="170">
        <v>389.98050961538655</v>
      </c>
      <c r="V2993" s="170"/>
      <c r="W2993" s="170"/>
      <c r="X2993" s="168"/>
      <c r="Y2993" s="168"/>
      <c r="Z2993" s="168"/>
      <c r="AA2993" s="169"/>
      <c r="AB2993" s="168"/>
      <c r="AC2993" s="168"/>
      <c r="AD2993" s="168"/>
      <c r="AE2993" s="168"/>
      <c r="AF2993" s="168"/>
      <c r="AG2993" s="168"/>
      <c r="AH2993" s="168"/>
      <c r="AI2993" s="168"/>
      <c r="AJ2993" s="168"/>
      <c r="AK2993" s="168"/>
      <c r="AL2993" s="168"/>
      <c r="AM2993" s="168"/>
      <c r="AN2993" s="168"/>
      <c r="AO2993" s="168"/>
    </row>
    <row r="2994" spans="1:41" x14ac:dyDescent="0.25">
      <c r="A2994" s="286"/>
      <c r="B2994" s="286"/>
      <c r="C2994" s="286"/>
      <c r="D2994" s="285"/>
      <c r="E2994" s="260"/>
      <c r="F2994" s="259"/>
      <c r="G2994" s="259"/>
      <c r="H2994" s="258"/>
      <c r="I2994" s="255"/>
      <c r="J2994" s="257"/>
      <c r="K2994" s="256">
        <v>0</v>
      </c>
      <c r="L2994" s="201">
        <v>-43.203256171728277</v>
      </c>
      <c r="M2994" s="201">
        <v>427.19421835962959</v>
      </c>
      <c r="N2994" s="201">
        <v>41.094000000000001</v>
      </c>
      <c r="O2994" s="255">
        <v>41.094000000000001</v>
      </c>
      <c r="P2994" s="255">
        <v>427.19421835962959</v>
      </c>
      <c r="Q2994" s="255">
        <v>-43.203256171728277</v>
      </c>
      <c r="R2994" s="256">
        <v>458.45913948178639</v>
      </c>
      <c r="S2994" s="256">
        <v>458.45913948178639</v>
      </c>
      <c r="T2994" s="256"/>
      <c r="U2994" s="170">
        <v>389.98050961538655</v>
      </c>
      <c r="V2994" s="170"/>
      <c r="W2994" s="170"/>
      <c r="X2994" s="168"/>
      <c r="Y2994" s="168"/>
      <c r="Z2994" s="168"/>
      <c r="AA2994" s="169"/>
      <c r="AB2994" s="168"/>
      <c r="AC2994" s="168"/>
      <c r="AD2994" s="168"/>
      <c r="AE2994" s="168"/>
      <c r="AF2994" s="168"/>
      <c r="AG2994" s="168"/>
      <c r="AH2994" s="168"/>
      <c r="AI2994" s="168"/>
      <c r="AJ2994" s="168"/>
      <c r="AK2994" s="168"/>
      <c r="AL2994" s="168"/>
      <c r="AM2994" s="168"/>
      <c r="AN2994" s="168"/>
      <c r="AO2994" s="168"/>
    </row>
    <row r="2995" spans="1:41" x14ac:dyDescent="0.25">
      <c r="A2995" s="286"/>
      <c r="B2995" s="286"/>
      <c r="C2995" s="286"/>
      <c r="D2995" s="285"/>
      <c r="E2995" s="260" t="s">
        <v>619</v>
      </c>
      <c r="F2995" s="259"/>
      <c r="G2995" s="259" t="s">
        <v>1962</v>
      </c>
      <c r="H2995" s="258"/>
      <c r="I2995" s="255"/>
      <c r="J2995" s="257"/>
      <c r="K2995" s="256">
        <v>9.9516999999999994E-2</v>
      </c>
      <c r="L2995" s="201">
        <v>-43.25301467172828</v>
      </c>
      <c r="M2995" s="201">
        <v>427.19421835962959</v>
      </c>
      <c r="N2995" s="201">
        <v>41.094000000000001</v>
      </c>
      <c r="O2995" s="255">
        <v>41.094000000000001</v>
      </c>
      <c r="P2995" s="255">
        <v>427.19421835962959</v>
      </c>
      <c r="Q2995" s="255">
        <v>-43.302773171728276</v>
      </c>
      <c r="R2995" s="256">
        <v>458.50889798178639</v>
      </c>
      <c r="S2995" s="256">
        <v>458.55865648178639</v>
      </c>
      <c r="T2995" s="256"/>
      <c r="U2995" s="170">
        <v>390.03026811538655</v>
      </c>
      <c r="V2995" s="170"/>
      <c r="W2995" s="170"/>
      <c r="X2995" s="168"/>
      <c r="Y2995" s="168"/>
      <c r="Z2995" s="168"/>
      <c r="AA2995" s="169"/>
      <c r="AB2995" s="168"/>
      <c r="AC2995" s="168"/>
      <c r="AD2995" s="168"/>
      <c r="AE2995" s="168"/>
      <c r="AF2995" s="168"/>
      <c r="AG2995" s="168"/>
      <c r="AH2995" s="168"/>
      <c r="AI2995" s="168"/>
      <c r="AJ2995" s="168"/>
      <c r="AK2995" s="168"/>
      <c r="AL2995" s="168"/>
      <c r="AM2995" s="168"/>
      <c r="AN2995" s="168"/>
      <c r="AO2995" s="168"/>
    </row>
    <row r="2996" spans="1:41" x14ac:dyDescent="0.25">
      <c r="A2996" s="286" t="s">
        <v>2084</v>
      </c>
      <c r="B2996" s="286" t="s">
        <v>2218</v>
      </c>
      <c r="C2996" s="286" t="s">
        <v>2194</v>
      </c>
      <c r="D2996" s="285">
        <v>4588</v>
      </c>
      <c r="E2996" s="260" t="s">
        <v>2214</v>
      </c>
      <c r="F2996" s="259"/>
      <c r="G2996" s="259" t="s">
        <v>2175</v>
      </c>
      <c r="H2996" s="258">
        <v>40</v>
      </c>
      <c r="I2996" s="255"/>
      <c r="J2996" s="257"/>
      <c r="K2996" s="256">
        <v>0.49565599999999999</v>
      </c>
      <c r="L2996" s="201">
        <v>-43.550601171728275</v>
      </c>
      <c r="M2996" s="201">
        <v>427.19421835962959</v>
      </c>
      <c r="N2996" s="201">
        <v>41.094000000000001</v>
      </c>
      <c r="O2996" s="255">
        <v>41.094000000000001</v>
      </c>
      <c r="P2996" s="255">
        <v>427.19421835962959</v>
      </c>
      <c r="Q2996" s="255">
        <v>-43.798429171728273</v>
      </c>
      <c r="R2996" s="256">
        <v>458.80648448178636</v>
      </c>
      <c r="S2996" s="256">
        <v>459.05431248178638</v>
      </c>
      <c r="T2996" s="256"/>
      <c r="U2996" s="170">
        <v>390.32785461538651</v>
      </c>
      <c r="V2996" s="170"/>
      <c r="W2996" s="170"/>
      <c r="X2996" s="168"/>
      <c r="Y2996" s="168"/>
      <c r="Z2996" s="168"/>
      <c r="AA2996" s="169"/>
      <c r="AB2996" s="168"/>
      <c r="AC2996" s="168"/>
      <c r="AD2996" s="168"/>
      <c r="AE2996" s="168"/>
      <c r="AF2996" s="168"/>
      <c r="AG2996" s="168"/>
      <c r="AH2996" s="168"/>
      <c r="AI2996" s="168"/>
      <c r="AJ2996" s="168"/>
      <c r="AK2996" s="168"/>
      <c r="AL2996" s="168"/>
      <c r="AM2996" s="168"/>
      <c r="AN2996" s="168"/>
      <c r="AO2996" s="168"/>
    </row>
    <row r="2997" spans="1:41" x14ac:dyDescent="0.25">
      <c r="A2997" s="286"/>
      <c r="B2997" s="286"/>
      <c r="C2997" s="286"/>
      <c r="D2997" s="285"/>
      <c r="E2997" s="260" t="s">
        <v>619</v>
      </c>
      <c r="F2997" s="259"/>
      <c r="G2997" s="259"/>
      <c r="H2997" s="258"/>
      <c r="I2997" s="255"/>
      <c r="J2997" s="257"/>
      <c r="K2997" s="256">
        <v>0</v>
      </c>
      <c r="L2997" s="201">
        <v>-43.798429171728273</v>
      </c>
      <c r="M2997" s="201">
        <v>427.19421835962959</v>
      </c>
      <c r="N2997" s="201">
        <v>41.094000000000001</v>
      </c>
      <c r="O2997" s="255">
        <v>41.094000000000001</v>
      </c>
      <c r="P2997" s="255">
        <v>427.19421835962959</v>
      </c>
      <c r="Q2997" s="255">
        <v>-43.798429171728273</v>
      </c>
      <c r="R2997" s="256">
        <v>459.05431248178638</v>
      </c>
      <c r="S2997" s="256">
        <v>459.05431248178638</v>
      </c>
      <c r="T2997" s="256"/>
      <c r="U2997" s="170">
        <v>390.57568261538654</v>
      </c>
      <c r="V2997" s="170"/>
      <c r="W2997" s="170"/>
      <c r="X2997" s="168"/>
      <c r="Y2997" s="168"/>
      <c r="Z2997" s="168"/>
      <c r="AA2997" s="169"/>
      <c r="AB2997" s="168"/>
      <c r="AC2997" s="168"/>
      <c r="AD2997" s="168"/>
      <c r="AE2997" s="168"/>
      <c r="AF2997" s="168"/>
      <c r="AG2997" s="168"/>
      <c r="AH2997" s="168"/>
      <c r="AI2997" s="168"/>
      <c r="AJ2997" s="168"/>
      <c r="AK2997" s="168"/>
      <c r="AL2997" s="168"/>
      <c r="AM2997" s="168"/>
      <c r="AN2997" s="168"/>
      <c r="AO2997" s="168"/>
    </row>
    <row r="2998" spans="1:41" x14ac:dyDescent="0.25">
      <c r="A2998" s="286"/>
      <c r="B2998" s="286"/>
      <c r="C2998" s="286"/>
      <c r="D2998" s="285"/>
      <c r="E2998" s="260"/>
      <c r="F2998" s="259"/>
      <c r="G2998" s="259"/>
      <c r="H2998" s="258"/>
      <c r="I2998" s="255"/>
      <c r="J2998" s="257"/>
      <c r="K2998" s="256">
        <v>0</v>
      </c>
      <c r="L2998" s="201">
        <v>-43.798429171728273</v>
      </c>
      <c r="M2998" s="201">
        <v>427.19421835962959</v>
      </c>
      <c r="N2998" s="201">
        <v>41.094000000000001</v>
      </c>
      <c r="O2998" s="255">
        <v>41.094000000000001</v>
      </c>
      <c r="P2998" s="255">
        <v>427.19421835962959</v>
      </c>
      <c r="Q2998" s="255">
        <v>-43.798429171728273</v>
      </c>
      <c r="R2998" s="256">
        <v>459.05431248178638</v>
      </c>
      <c r="S2998" s="256">
        <v>459.05431248178638</v>
      </c>
      <c r="T2998" s="256"/>
      <c r="U2998" s="170">
        <v>390.57568261538654</v>
      </c>
      <c r="V2998" s="170"/>
      <c r="W2998" s="170"/>
      <c r="X2998" s="168"/>
      <c r="Y2998" s="168"/>
      <c r="Z2998" s="168"/>
      <c r="AA2998" s="169"/>
      <c r="AB2998" s="168"/>
      <c r="AC2998" s="168"/>
      <c r="AD2998" s="168"/>
      <c r="AE2998" s="168"/>
      <c r="AF2998" s="168"/>
      <c r="AG2998" s="168"/>
      <c r="AH2998" s="168"/>
      <c r="AI2998" s="168"/>
      <c r="AJ2998" s="168"/>
      <c r="AK2998" s="168"/>
      <c r="AL2998" s="168"/>
      <c r="AM2998" s="168"/>
      <c r="AN2998" s="168"/>
      <c r="AO2998" s="168"/>
    </row>
    <row r="2999" spans="1:41" x14ac:dyDescent="0.25">
      <c r="A2999" s="286"/>
      <c r="B2999" s="286"/>
      <c r="C2999" s="286"/>
      <c r="D2999" s="285"/>
      <c r="E2999" s="260" t="s">
        <v>619</v>
      </c>
      <c r="F2999" s="259"/>
      <c r="G2999" s="259" t="s">
        <v>1962</v>
      </c>
      <c r="H2999" s="258"/>
      <c r="I2999" s="255"/>
      <c r="J2999" s="257"/>
      <c r="K2999" s="256">
        <v>9.9516999999999994E-2</v>
      </c>
      <c r="L2999" s="201">
        <v>-43.848187671728269</v>
      </c>
      <c r="M2999" s="201">
        <v>427.19421835962959</v>
      </c>
      <c r="N2999" s="201">
        <v>41.094000000000001</v>
      </c>
      <c r="O2999" s="255">
        <v>41.094000000000001</v>
      </c>
      <c r="P2999" s="255">
        <v>427.19421835962959</v>
      </c>
      <c r="Q2999" s="255">
        <v>-43.897946171728272</v>
      </c>
      <c r="R2999" s="256">
        <v>459.10407098178638</v>
      </c>
      <c r="S2999" s="256">
        <v>459.15382948178637</v>
      </c>
      <c r="T2999" s="256"/>
      <c r="U2999" s="170">
        <v>390.62544111538654</v>
      </c>
      <c r="V2999" s="170"/>
      <c r="W2999" s="170"/>
      <c r="X2999" s="168"/>
      <c r="Y2999" s="168"/>
      <c r="Z2999" s="168"/>
      <c r="AA2999" s="169"/>
      <c r="AB2999" s="168"/>
      <c r="AC2999" s="168"/>
      <c r="AD2999" s="168"/>
      <c r="AE2999" s="168"/>
      <c r="AF2999" s="168"/>
      <c r="AG2999" s="168"/>
      <c r="AH2999" s="168"/>
      <c r="AI2999" s="168"/>
      <c r="AJ2999" s="168"/>
      <c r="AK2999" s="168"/>
      <c r="AL2999" s="168"/>
      <c r="AM2999" s="168"/>
      <c r="AN2999" s="168"/>
      <c r="AO2999" s="168"/>
    </row>
    <row r="3000" spans="1:41" x14ac:dyDescent="0.25">
      <c r="A3000" s="286" t="s">
        <v>2084</v>
      </c>
      <c r="B3000" s="286" t="s">
        <v>2218</v>
      </c>
      <c r="C3000" s="286" t="s">
        <v>2192</v>
      </c>
      <c r="D3000" s="285">
        <v>4594</v>
      </c>
      <c r="E3000" s="260" t="s">
        <v>2213</v>
      </c>
      <c r="F3000" s="259"/>
      <c r="G3000" s="259" t="s">
        <v>2175</v>
      </c>
      <c r="H3000" s="258">
        <v>40</v>
      </c>
      <c r="I3000" s="255"/>
      <c r="J3000" s="257"/>
      <c r="K3000" s="256">
        <v>0.49565599999999999</v>
      </c>
      <c r="L3000" s="201">
        <v>-44.14577417172827</v>
      </c>
      <c r="M3000" s="201">
        <v>427.19421835962959</v>
      </c>
      <c r="N3000" s="201">
        <v>41.094000000000001</v>
      </c>
      <c r="O3000" s="255">
        <v>41.094000000000001</v>
      </c>
      <c r="P3000" s="255">
        <v>427.19421835962959</v>
      </c>
      <c r="Q3000" s="255">
        <v>-44.393602171728269</v>
      </c>
      <c r="R3000" s="256">
        <v>459.40165748178634</v>
      </c>
      <c r="S3000" s="256">
        <v>459.64948548178637</v>
      </c>
      <c r="T3000" s="256"/>
      <c r="U3000" s="170">
        <v>390.9230276153865</v>
      </c>
      <c r="V3000" s="170"/>
      <c r="W3000" s="170"/>
      <c r="X3000" s="168"/>
      <c r="Y3000" s="168"/>
      <c r="Z3000" s="168"/>
      <c r="AA3000" s="169"/>
      <c r="AB3000" s="168"/>
      <c r="AC3000" s="168"/>
      <c r="AD3000" s="168"/>
      <c r="AE3000" s="168"/>
      <c r="AF3000" s="168"/>
      <c r="AG3000" s="168"/>
      <c r="AH3000" s="168"/>
      <c r="AI3000" s="168"/>
      <c r="AJ3000" s="168"/>
      <c r="AK3000" s="168"/>
      <c r="AL3000" s="168"/>
      <c r="AM3000" s="168"/>
      <c r="AN3000" s="168"/>
      <c r="AO3000" s="168"/>
    </row>
    <row r="3001" spans="1:41" x14ac:dyDescent="0.25">
      <c r="A3001" s="286"/>
      <c r="B3001" s="286"/>
      <c r="C3001" s="286"/>
      <c r="D3001" s="285"/>
      <c r="E3001" s="260" t="s">
        <v>619</v>
      </c>
      <c r="F3001" s="259"/>
      <c r="G3001" s="259"/>
      <c r="H3001" s="258"/>
      <c r="I3001" s="255"/>
      <c r="J3001" s="257"/>
      <c r="K3001" s="256">
        <v>0</v>
      </c>
      <c r="L3001" s="201">
        <v>-44.393602171728269</v>
      </c>
      <c r="M3001" s="201">
        <v>427.19421835962959</v>
      </c>
      <c r="N3001" s="201">
        <v>41.094000000000001</v>
      </c>
      <c r="O3001" s="255">
        <v>41.094000000000001</v>
      </c>
      <c r="P3001" s="255">
        <v>427.19421835962959</v>
      </c>
      <c r="Q3001" s="255">
        <v>-44.393602171728269</v>
      </c>
      <c r="R3001" s="256">
        <v>459.64948548178637</v>
      </c>
      <c r="S3001" s="256">
        <v>459.64948548178637</v>
      </c>
      <c r="T3001" s="256"/>
      <c r="U3001" s="170">
        <v>391.17085561538653</v>
      </c>
      <c r="V3001" s="170"/>
      <c r="W3001" s="170"/>
      <c r="X3001" s="168"/>
      <c r="Y3001" s="168"/>
      <c r="Z3001" s="168"/>
      <c r="AA3001" s="169"/>
      <c r="AB3001" s="168"/>
      <c r="AC3001" s="168"/>
      <c r="AD3001" s="168"/>
      <c r="AE3001" s="168"/>
      <c r="AF3001" s="168"/>
      <c r="AG3001" s="168"/>
      <c r="AH3001" s="168"/>
      <c r="AI3001" s="168"/>
      <c r="AJ3001" s="168"/>
      <c r="AK3001" s="168"/>
      <c r="AL3001" s="168"/>
      <c r="AM3001" s="168"/>
      <c r="AN3001" s="168"/>
      <c r="AO3001" s="168"/>
    </row>
    <row r="3002" spans="1:41" x14ac:dyDescent="0.25">
      <c r="A3002" s="286"/>
      <c r="B3002" s="286"/>
      <c r="C3002" s="286"/>
      <c r="D3002" s="285"/>
      <c r="E3002" s="260"/>
      <c r="F3002" s="259"/>
      <c r="G3002" s="259"/>
      <c r="H3002" s="258"/>
      <c r="I3002" s="255"/>
      <c r="J3002" s="257"/>
      <c r="K3002" s="256">
        <v>0</v>
      </c>
      <c r="L3002" s="201">
        <v>-44.393602171728269</v>
      </c>
      <c r="M3002" s="201">
        <v>427.19421835962959</v>
      </c>
      <c r="N3002" s="201">
        <v>41.094000000000001</v>
      </c>
      <c r="O3002" s="255">
        <v>41.094000000000001</v>
      </c>
      <c r="P3002" s="255">
        <v>427.19421835962959</v>
      </c>
      <c r="Q3002" s="255">
        <v>-44.393602171728269</v>
      </c>
      <c r="R3002" s="256">
        <v>459.64948548178637</v>
      </c>
      <c r="S3002" s="256">
        <v>459.64948548178637</v>
      </c>
      <c r="T3002" s="256"/>
      <c r="U3002" s="170">
        <v>391.17085561538653</v>
      </c>
      <c r="V3002" s="170"/>
      <c r="W3002" s="170"/>
      <c r="X3002" s="168"/>
      <c r="Y3002" s="168"/>
      <c r="Z3002" s="168"/>
      <c r="AA3002" s="169"/>
      <c r="AB3002" s="168"/>
      <c r="AC3002" s="168"/>
      <c r="AD3002" s="168"/>
      <c r="AE3002" s="168"/>
      <c r="AF3002" s="168"/>
      <c r="AG3002" s="168"/>
      <c r="AH3002" s="168"/>
      <c r="AI3002" s="168"/>
      <c r="AJ3002" s="168"/>
      <c r="AK3002" s="168"/>
      <c r="AL3002" s="168"/>
      <c r="AM3002" s="168"/>
      <c r="AN3002" s="168"/>
      <c r="AO3002" s="168"/>
    </row>
    <row r="3003" spans="1:41" x14ac:dyDescent="0.25">
      <c r="A3003" s="286"/>
      <c r="B3003" s="286"/>
      <c r="C3003" s="286"/>
      <c r="D3003" s="285"/>
      <c r="E3003" s="260" t="s">
        <v>619</v>
      </c>
      <c r="F3003" s="259"/>
      <c r="G3003" s="259" t="s">
        <v>1962</v>
      </c>
      <c r="H3003" s="258"/>
      <c r="I3003" s="255"/>
      <c r="J3003" s="257"/>
      <c r="K3003" s="256">
        <v>9.9516999999999994E-2</v>
      </c>
      <c r="L3003" s="201">
        <v>-44.443360671728271</v>
      </c>
      <c r="M3003" s="201">
        <v>427.19421835962959</v>
      </c>
      <c r="N3003" s="201">
        <v>41.094000000000001</v>
      </c>
      <c r="O3003" s="255">
        <v>41.094000000000001</v>
      </c>
      <c r="P3003" s="255">
        <v>427.19421835962959</v>
      </c>
      <c r="Q3003" s="255">
        <v>-44.493119171728267</v>
      </c>
      <c r="R3003" s="256">
        <v>459.69924398178637</v>
      </c>
      <c r="S3003" s="256">
        <v>459.74900248178636</v>
      </c>
      <c r="T3003" s="256"/>
      <c r="U3003" s="170">
        <v>391.22061411538652</v>
      </c>
      <c r="V3003" s="170"/>
      <c r="W3003" s="170"/>
      <c r="X3003" s="168"/>
      <c r="Y3003" s="168"/>
      <c r="Z3003" s="168"/>
      <c r="AA3003" s="169"/>
      <c r="AB3003" s="168"/>
      <c r="AC3003" s="168"/>
      <c r="AD3003" s="168"/>
      <c r="AE3003" s="168"/>
      <c r="AF3003" s="168"/>
      <c r="AG3003" s="168"/>
      <c r="AH3003" s="168"/>
      <c r="AI3003" s="168"/>
      <c r="AJ3003" s="168"/>
      <c r="AK3003" s="168"/>
      <c r="AL3003" s="168"/>
      <c r="AM3003" s="168"/>
      <c r="AN3003" s="168"/>
      <c r="AO3003" s="168"/>
    </row>
    <row r="3004" spans="1:41" x14ac:dyDescent="0.25">
      <c r="A3004" s="286" t="s">
        <v>2084</v>
      </c>
      <c r="B3004" s="286" t="s">
        <v>2218</v>
      </c>
      <c r="C3004" s="286" t="s">
        <v>2190</v>
      </c>
      <c r="D3004" s="285">
        <v>4600</v>
      </c>
      <c r="E3004" s="260" t="s">
        <v>2212</v>
      </c>
      <c r="F3004" s="259"/>
      <c r="G3004" s="259" t="s">
        <v>2175</v>
      </c>
      <c r="H3004" s="258">
        <v>40</v>
      </c>
      <c r="I3004" s="255"/>
      <c r="J3004" s="257"/>
      <c r="K3004" s="256">
        <v>0.49565599999999999</v>
      </c>
      <c r="L3004" s="201">
        <v>-44.740947171728266</v>
      </c>
      <c r="M3004" s="201">
        <v>427.19421835962959</v>
      </c>
      <c r="N3004" s="201">
        <v>41.094000000000001</v>
      </c>
      <c r="O3004" s="255">
        <v>41.094000000000001</v>
      </c>
      <c r="P3004" s="255">
        <v>427.19421835962959</v>
      </c>
      <c r="Q3004" s="255">
        <v>-44.988775171728264</v>
      </c>
      <c r="R3004" s="256">
        <v>459.99683048178633</v>
      </c>
      <c r="S3004" s="256">
        <v>460.24465848178636</v>
      </c>
      <c r="T3004" s="256"/>
      <c r="U3004" s="170">
        <v>391.51820061538649</v>
      </c>
      <c r="V3004" s="170"/>
      <c r="W3004" s="170"/>
      <c r="X3004" s="168"/>
      <c r="Y3004" s="168"/>
      <c r="Z3004" s="168"/>
      <c r="AA3004" s="169"/>
      <c r="AB3004" s="168"/>
      <c r="AC3004" s="168"/>
      <c r="AD3004" s="168"/>
      <c r="AE3004" s="168"/>
      <c r="AF3004" s="168"/>
      <c r="AG3004" s="168"/>
      <c r="AH3004" s="168"/>
      <c r="AI3004" s="168"/>
      <c r="AJ3004" s="168"/>
      <c r="AK3004" s="168"/>
      <c r="AL3004" s="168"/>
      <c r="AM3004" s="168"/>
      <c r="AN3004" s="168"/>
      <c r="AO3004" s="168"/>
    </row>
    <row r="3005" spans="1:41" x14ac:dyDescent="0.25">
      <c r="A3005" s="286" t="s">
        <v>2084</v>
      </c>
      <c r="B3005" s="286" t="s">
        <v>2218</v>
      </c>
      <c r="C3005" s="260" t="s">
        <v>1509</v>
      </c>
      <c r="D3005" s="285">
        <v>4602</v>
      </c>
      <c r="E3005" s="260" t="s">
        <v>1875</v>
      </c>
      <c r="F3005" s="259" t="s">
        <v>4302</v>
      </c>
      <c r="G3005" s="259" t="s">
        <v>4383</v>
      </c>
      <c r="H3005" s="258"/>
      <c r="I3005" s="255"/>
      <c r="J3005" s="257"/>
      <c r="K3005" s="256">
        <v>0</v>
      </c>
      <c r="L3005" s="201">
        <v>-44.988775171728264</v>
      </c>
      <c r="M3005" s="201">
        <v>427.19421835962959</v>
      </c>
      <c r="N3005" s="201">
        <v>41.094000000000001</v>
      </c>
      <c r="O3005" s="255">
        <v>41.094000000000001</v>
      </c>
      <c r="P3005" s="255">
        <v>427.19421835962959</v>
      </c>
      <c r="Q3005" s="255">
        <v>-44.988775171728264</v>
      </c>
      <c r="R3005" s="256">
        <v>460.24465848178636</v>
      </c>
      <c r="S3005" s="256">
        <v>460.24465848178636</v>
      </c>
      <c r="T3005" s="256"/>
      <c r="U3005" s="170">
        <v>391.76602861538652</v>
      </c>
      <c r="V3005" s="170"/>
      <c r="W3005" s="170"/>
      <c r="X3005" s="168"/>
      <c r="Y3005" s="168"/>
      <c r="Z3005" s="168"/>
      <c r="AA3005" s="169"/>
      <c r="AB3005" s="168"/>
      <c r="AC3005" s="168"/>
      <c r="AD3005" s="168"/>
      <c r="AE3005" s="168"/>
      <c r="AF3005" s="168"/>
      <c r="AG3005" s="168"/>
      <c r="AH3005" s="168"/>
      <c r="AI3005" s="168"/>
      <c r="AJ3005" s="168"/>
      <c r="AK3005" s="168"/>
      <c r="AL3005" s="168"/>
      <c r="AM3005" s="168"/>
      <c r="AN3005" s="168"/>
      <c r="AO3005" s="168"/>
    </row>
    <row r="3006" spans="1:41" x14ac:dyDescent="0.25">
      <c r="A3006" s="286"/>
      <c r="B3006" s="286"/>
      <c r="C3006" s="286"/>
      <c r="D3006" s="285"/>
      <c r="E3006" s="260"/>
      <c r="F3006" s="259"/>
      <c r="G3006" s="259"/>
      <c r="H3006" s="258"/>
      <c r="I3006" s="255"/>
      <c r="J3006" s="257"/>
      <c r="K3006" s="256">
        <v>0</v>
      </c>
      <c r="L3006" s="201">
        <v>-44.988775171728264</v>
      </c>
      <c r="M3006" s="201">
        <v>427.19421835962959</v>
      </c>
      <c r="N3006" s="201">
        <v>41.094000000000001</v>
      </c>
      <c r="O3006" s="255">
        <v>41.094000000000001</v>
      </c>
      <c r="P3006" s="255">
        <v>427.19421835962959</v>
      </c>
      <c r="Q3006" s="255">
        <v>-44.988775171728264</v>
      </c>
      <c r="R3006" s="256">
        <v>460.24465848178636</v>
      </c>
      <c r="S3006" s="256">
        <v>460.24465848178636</v>
      </c>
      <c r="T3006" s="256"/>
      <c r="U3006" s="170">
        <v>391.76602861538652</v>
      </c>
      <c r="V3006" s="170"/>
      <c r="W3006" s="170"/>
      <c r="X3006" s="168"/>
      <c r="Y3006" s="168"/>
      <c r="Z3006" s="168"/>
      <c r="AA3006" s="169"/>
      <c r="AB3006" s="168"/>
      <c r="AC3006" s="168"/>
      <c r="AD3006" s="168"/>
      <c r="AE3006" s="168"/>
      <c r="AF3006" s="168"/>
      <c r="AG3006" s="168"/>
      <c r="AH3006" s="168"/>
      <c r="AI3006" s="168"/>
      <c r="AJ3006" s="168"/>
      <c r="AK3006" s="168"/>
      <c r="AL3006" s="168"/>
      <c r="AM3006" s="168"/>
      <c r="AN3006" s="168"/>
      <c r="AO3006" s="168"/>
    </row>
    <row r="3007" spans="1:41" x14ac:dyDescent="0.25">
      <c r="A3007" s="286"/>
      <c r="B3007" s="286"/>
      <c r="C3007" s="286"/>
      <c r="D3007" s="285"/>
      <c r="E3007" s="260"/>
      <c r="F3007" s="259"/>
      <c r="G3007" s="259" t="s">
        <v>1962</v>
      </c>
      <c r="H3007" s="258"/>
      <c r="I3007" s="255"/>
      <c r="J3007" s="257"/>
      <c r="K3007" s="256">
        <v>0.15525</v>
      </c>
      <c r="L3007" s="201">
        <v>-45.066400171728262</v>
      </c>
      <c r="M3007" s="201">
        <v>427.19421835962959</v>
      </c>
      <c r="N3007" s="201">
        <v>41.094000000000001</v>
      </c>
      <c r="O3007" s="255">
        <v>41.094000000000001</v>
      </c>
      <c r="P3007" s="255">
        <v>427.19421835962959</v>
      </c>
      <c r="Q3007" s="255">
        <v>-45.144025171728266</v>
      </c>
      <c r="R3007" s="256">
        <v>460.32228348178637</v>
      </c>
      <c r="S3007" s="256">
        <v>460.39990848178638</v>
      </c>
      <c r="T3007" s="256"/>
      <c r="U3007" s="170">
        <v>391.84365361538653</v>
      </c>
      <c r="V3007" s="170"/>
      <c r="W3007" s="170"/>
      <c r="X3007" s="168"/>
      <c r="Y3007" s="168"/>
      <c r="Z3007" s="168"/>
      <c r="AA3007" s="169"/>
      <c r="AB3007" s="168"/>
      <c r="AC3007" s="168"/>
      <c r="AD3007" s="168"/>
      <c r="AE3007" s="168"/>
      <c r="AF3007" s="168"/>
      <c r="AG3007" s="168"/>
      <c r="AH3007" s="168"/>
      <c r="AI3007" s="168"/>
      <c r="AJ3007" s="168"/>
      <c r="AK3007" s="168"/>
      <c r="AL3007" s="168"/>
      <c r="AM3007" s="168"/>
      <c r="AN3007" s="168"/>
      <c r="AO3007" s="168"/>
    </row>
    <row r="3008" spans="1:41" x14ac:dyDescent="0.25">
      <c r="A3008" s="286" t="s">
        <v>2084</v>
      </c>
      <c r="B3008" s="286" t="s">
        <v>2218</v>
      </c>
      <c r="C3008" s="286" t="s">
        <v>2187</v>
      </c>
      <c r="D3008" s="285">
        <v>4606</v>
      </c>
      <c r="E3008" s="260" t="s">
        <v>2210</v>
      </c>
      <c r="F3008" s="259" t="s">
        <v>2185</v>
      </c>
      <c r="G3008" s="259" t="s">
        <v>2184</v>
      </c>
      <c r="H3008" s="258">
        <v>40</v>
      </c>
      <c r="I3008" s="255"/>
      <c r="J3008" s="257"/>
      <c r="K3008" s="256">
        <v>0.5</v>
      </c>
      <c r="L3008" s="201">
        <v>-45.394025171728266</v>
      </c>
      <c r="M3008" s="201">
        <v>427.19421835962959</v>
      </c>
      <c r="N3008" s="201">
        <v>41.094000000000001</v>
      </c>
      <c r="O3008" s="255">
        <v>41.094000000000001</v>
      </c>
      <c r="P3008" s="255">
        <v>427.19421835962959</v>
      </c>
      <c r="Q3008" s="255">
        <v>-45.644025171728266</v>
      </c>
      <c r="R3008" s="256">
        <v>460.64990848178638</v>
      </c>
      <c r="S3008" s="256">
        <v>460.89990848178638</v>
      </c>
      <c r="T3008" s="256"/>
      <c r="U3008" s="170">
        <v>392.17127861538654</v>
      </c>
      <c r="V3008" s="170"/>
      <c r="W3008" s="170"/>
      <c r="X3008" s="168"/>
      <c r="Y3008" s="168"/>
      <c r="Z3008" s="168"/>
      <c r="AA3008" s="169"/>
      <c r="AB3008" s="168"/>
      <c r="AC3008" s="168"/>
      <c r="AD3008" s="168"/>
      <c r="AE3008" s="168"/>
      <c r="AF3008" s="168"/>
      <c r="AG3008" s="168"/>
      <c r="AH3008" s="168"/>
      <c r="AI3008" s="168"/>
      <c r="AJ3008" s="168"/>
      <c r="AK3008" s="168"/>
      <c r="AL3008" s="168"/>
      <c r="AM3008" s="168"/>
      <c r="AN3008" s="168"/>
      <c r="AO3008" s="168"/>
    </row>
    <row r="3009" spans="1:41" x14ac:dyDescent="0.25">
      <c r="A3009" s="286"/>
      <c r="B3009" s="286"/>
      <c r="C3009" s="286"/>
      <c r="D3009" s="285"/>
      <c r="E3009" s="260" t="s">
        <v>619</v>
      </c>
      <c r="F3009" s="259"/>
      <c r="G3009" s="259" t="s">
        <v>1962</v>
      </c>
      <c r="H3009" s="258"/>
      <c r="I3009" s="255"/>
      <c r="J3009" s="257"/>
      <c r="K3009" s="256">
        <v>0.15525</v>
      </c>
      <c r="L3009" s="201">
        <v>-45.721650171728271</v>
      </c>
      <c r="M3009" s="201">
        <v>427.19421835962959</v>
      </c>
      <c r="N3009" s="201">
        <v>41.094000000000001</v>
      </c>
      <c r="O3009" s="255">
        <v>41.094000000000001</v>
      </c>
      <c r="P3009" s="255">
        <v>427.19421835962959</v>
      </c>
      <c r="Q3009" s="255">
        <v>-45.799275171728269</v>
      </c>
      <c r="R3009" s="256">
        <v>460.97753348178639</v>
      </c>
      <c r="S3009" s="256">
        <v>461.05515848178641</v>
      </c>
      <c r="T3009" s="256"/>
      <c r="U3009" s="170">
        <v>392.49890361538655</v>
      </c>
      <c r="V3009" s="170"/>
      <c r="W3009" s="170"/>
      <c r="X3009" s="168"/>
      <c r="Y3009" s="168"/>
      <c r="Z3009" s="168"/>
      <c r="AA3009" s="169"/>
      <c r="AB3009" s="168"/>
      <c r="AC3009" s="168"/>
      <c r="AD3009" s="168"/>
      <c r="AE3009" s="168"/>
      <c r="AF3009" s="168"/>
      <c r="AG3009" s="168"/>
      <c r="AH3009" s="168"/>
      <c r="AI3009" s="168"/>
      <c r="AJ3009" s="168"/>
      <c r="AK3009" s="168"/>
      <c r="AL3009" s="168"/>
      <c r="AM3009" s="168"/>
      <c r="AN3009" s="168"/>
      <c r="AO3009" s="168"/>
    </row>
    <row r="3010" spans="1:41" x14ac:dyDescent="0.25">
      <c r="A3010" s="286" t="s">
        <v>2084</v>
      </c>
      <c r="B3010" s="286" t="s">
        <v>2218</v>
      </c>
      <c r="C3010" s="286" t="s">
        <v>2183</v>
      </c>
      <c r="D3010" s="285">
        <v>4613</v>
      </c>
      <c r="E3010" s="260" t="s">
        <v>2209</v>
      </c>
      <c r="F3010" s="259"/>
      <c r="G3010" s="259" t="s">
        <v>2175</v>
      </c>
      <c r="H3010" s="258">
        <v>40</v>
      </c>
      <c r="I3010" s="255"/>
      <c r="J3010" s="257"/>
      <c r="K3010" s="256">
        <v>0.49565599999999999</v>
      </c>
      <c r="L3010" s="201">
        <v>-46.047103171728267</v>
      </c>
      <c r="M3010" s="201">
        <v>427.19421835962959</v>
      </c>
      <c r="N3010" s="201">
        <v>41.094000000000001</v>
      </c>
      <c r="O3010" s="255">
        <v>41.094000000000001</v>
      </c>
      <c r="P3010" s="255">
        <v>427.19421835962959</v>
      </c>
      <c r="Q3010" s="255">
        <v>-46.294931171728265</v>
      </c>
      <c r="R3010" s="256">
        <v>461.30298648178638</v>
      </c>
      <c r="S3010" s="256">
        <v>461.5508144817864</v>
      </c>
      <c r="T3010" s="256"/>
      <c r="U3010" s="170">
        <v>392.82435661538653</v>
      </c>
      <c r="V3010" s="170"/>
      <c r="W3010" s="170"/>
      <c r="X3010" s="168"/>
      <c r="Y3010" s="168"/>
      <c r="Z3010" s="168"/>
      <c r="AA3010" s="169"/>
      <c r="AB3010" s="168"/>
      <c r="AC3010" s="168"/>
      <c r="AD3010" s="168"/>
      <c r="AE3010" s="168"/>
      <c r="AF3010" s="168"/>
      <c r="AG3010" s="168"/>
      <c r="AH3010" s="168"/>
      <c r="AI3010" s="168"/>
      <c r="AJ3010" s="168"/>
      <c r="AK3010" s="168"/>
      <c r="AL3010" s="168"/>
      <c r="AM3010" s="168"/>
      <c r="AN3010" s="168"/>
      <c r="AO3010" s="168"/>
    </row>
    <row r="3011" spans="1:41" x14ac:dyDescent="0.25">
      <c r="A3011" s="286"/>
      <c r="B3011" s="286"/>
      <c r="C3011" s="286"/>
      <c r="D3011" s="285"/>
      <c r="E3011" s="260" t="s">
        <v>619</v>
      </c>
      <c r="F3011" s="259"/>
      <c r="G3011" s="259"/>
      <c r="H3011" s="258"/>
      <c r="I3011" s="255"/>
      <c r="J3011" s="257"/>
      <c r="K3011" s="256">
        <v>0</v>
      </c>
      <c r="L3011" s="201">
        <v>-46.294931171728265</v>
      </c>
      <c r="M3011" s="201">
        <v>427.19421835962959</v>
      </c>
      <c r="N3011" s="201">
        <v>41.094000000000001</v>
      </c>
      <c r="O3011" s="255">
        <v>41.094000000000001</v>
      </c>
      <c r="P3011" s="255">
        <v>427.19421835962959</v>
      </c>
      <c r="Q3011" s="255">
        <v>-46.294931171728265</v>
      </c>
      <c r="R3011" s="256">
        <v>461.5508144817864</v>
      </c>
      <c r="S3011" s="256">
        <v>461.5508144817864</v>
      </c>
      <c r="T3011" s="256"/>
      <c r="U3011" s="170">
        <v>393.07218461538656</v>
      </c>
      <c r="V3011" s="170"/>
      <c r="W3011" s="170"/>
      <c r="X3011" s="168"/>
      <c r="Y3011" s="168"/>
      <c r="Z3011" s="168"/>
      <c r="AA3011" s="169"/>
      <c r="AB3011" s="168"/>
      <c r="AC3011" s="168"/>
      <c r="AD3011" s="168"/>
      <c r="AE3011" s="168"/>
      <c r="AF3011" s="168"/>
      <c r="AG3011" s="168"/>
      <c r="AH3011" s="168"/>
      <c r="AI3011" s="168"/>
      <c r="AJ3011" s="168"/>
      <c r="AK3011" s="168"/>
      <c r="AL3011" s="168"/>
      <c r="AM3011" s="168"/>
      <c r="AN3011" s="168"/>
      <c r="AO3011" s="168"/>
    </row>
    <row r="3012" spans="1:41" x14ac:dyDescent="0.25">
      <c r="A3012" s="286"/>
      <c r="B3012" s="286"/>
      <c r="C3012" s="286"/>
      <c r="D3012" s="285"/>
      <c r="E3012" s="260"/>
      <c r="F3012" s="259"/>
      <c r="G3012" s="259"/>
      <c r="H3012" s="258"/>
      <c r="I3012" s="255"/>
      <c r="J3012" s="257"/>
      <c r="K3012" s="256">
        <v>0</v>
      </c>
      <c r="L3012" s="201">
        <v>-46.294931171728265</v>
      </c>
      <c r="M3012" s="201">
        <v>427.19421835962959</v>
      </c>
      <c r="N3012" s="201">
        <v>41.094000000000001</v>
      </c>
      <c r="O3012" s="255">
        <v>41.094000000000001</v>
      </c>
      <c r="P3012" s="255">
        <v>427.19421835962959</v>
      </c>
      <c r="Q3012" s="255">
        <v>-46.294931171728265</v>
      </c>
      <c r="R3012" s="256">
        <v>461.5508144817864</v>
      </c>
      <c r="S3012" s="256">
        <v>461.5508144817864</v>
      </c>
      <c r="T3012" s="256"/>
      <c r="U3012" s="170">
        <v>393.07218461538656</v>
      </c>
      <c r="V3012" s="170"/>
      <c r="W3012" s="170"/>
      <c r="X3012" s="168"/>
      <c r="Y3012" s="168"/>
      <c r="Z3012" s="168"/>
      <c r="AA3012" s="169"/>
      <c r="AB3012" s="168"/>
      <c r="AC3012" s="168"/>
      <c r="AD3012" s="168"/>
      <c r="AE3012" s="168"/>
      <c r="AF3012" s="168"/>
      <c r="AG3012" s="168"/>
      <c r="AH3012" s="168"/>
      <c r="AI3012" s="168"/>
      <c r="AJ3012" s="168"/>
      <c r="AK3012" s="168"/>
      <c r="AL3012" s="168"/>
      <c r="AM3012" s="168"/>
      <c r="AN3012" s="168"/>
      <c r="AO3012" s="168"/>
    </row>
    <row r="3013" spans="1:41" x14ac:dyDescent="0.25">
      <c r="A3013" s="286"/>
      <c r="B3013" s="286"/>
      <c r="C3013" s="286"/>
      <c r="D3013" s="285"/>
      <c r="E3013" s="260"/>
      <c r="F3013" s="259"/>
      <c r="G3013" s="259" t="s">
        <v>1962</v>
      </c>
      <c r="H3013" s="258"/>
      <c r="I3013" s="255"/>
      <c r="J3013" s="257"/>
      <c r="K3013" s="256">
        <v>9.9516999999999994E-2</v>
      </c>
      <c r="L3013" s="201">
        <v>-46.344689671728261</v>
      </c>
      <c r="M3013" s="201">
        <v>427.19421835962959</v>
      </c>
      <c r="N3013" s="201">
        <v>41.094000000000001</v>
      </c>
      <c r="O3013" s="255">
        <v>41.094000000000001</v>
      </c>
      <c r="P3013" s="255">
        <v>427.19421835962959</v>
      </c>
      <c r="Q3013" s="255">
        <v>-46.394448171728264</v>
      </c>
      <c r="R3013" s="256">
        <v>461.6005729817864</v>
      </c>
      <c r="S3013" s="256">
        <v>461.6503314817864</v>
      </c>
      <c r="T3013" s="256"/>
      <c r="U3013" s="170">
        <v>393.12194311538656</v>
      </c>
      <c r="V3013" s="170"/>
      <c r="W3013" s="170"/>
      <c r="X3013" s="168"/>
      <c r="Y3013" s="168"/>
      <c r="Z3013" s="168"/>
      <c r="AA3013" s="169"/>
      <c r="AB3013" s="168"/>
      <c r="AC3013" s="168"/>
      <c r="AD3013" s="168"/>
      <c r="AE3013" s="168"/>
      <c r="AF3013" s="168"/>
      <c r="AG3013" s="168"/>
      <c r="AH3013" s="168"/>
      <c r="AI3013" s="168"/>
      <c r="AJ3013" s="168"/>
      <c r="AK3013" s="168"/>
      <c r="AL3013" s="168"/>
      <c r="AM3013" s="168"/>
      <c r="AN3013" s="168"/>
      <c r="AO3013" s="168"/>
    </row>
    <row r="3014" spans="1:41" x14ac:dyDescent="0.25">
      <c r="A3014" s="286" t="s">
        <v>2084</v>
      </c>
      <c r="B3014" s="286" t="s">
        <v>2218</v>
      </c>
      <c r="C3014" s="286" t="s">
        <v>2181</v>
      </c>
      <c r="D3014" s="285">
        <v>4619</v>
      </c>
      <c r="E3014" s="260" t="s">
        <v>2208</v>
      </c>
      <c r="F3014" s="259"/>
      <c r="G3014" s="259" t="s">
        <v>2175</v>
      </c>
      <c r="H3014" s="258">
        <v>40</v>
      </c>
      <c r="I3014" s="255"/>
      <c r="J3014" s="257"/>
      <c r="K3014" s="256">
        <v>0.49565599999999999</v>
      </c>
      <c r="L3014" s="201">
        <v>-46.642276171728263</v>
      </c>
      <c r="M3014" s="201">
        <v>427.19421835962959</v>
      </c>
      <c r="N3014" s="201">
        <v>41.094000000000001</v>
      </c>
      <c r="O3014" s="255">
        <v>41.094000000000001</v>
      </c>
      <c r="P3014" s="255">
        <v>427.19421835962959</v>
      </c>
      <c r="Q3014" s="255">
        <v>-46.890104171728261</v>
      </c>
      <c r="R3014" s="256">
        <v>461.89815948178637</v>
      </c>
      <c r="S3014" s="256">
        <v>462.14598748178639</v>
      </c>
      <c r="T3014" s="256"/>
      <c r="U3014" s="170">
        <v>393.41952961538652</v>
      </c>
      <c r="V3014" s="170"/>
      <c r="W3014" s="170"/>
      <c r="X3014" s="168"/>
      <c r="Y3014" s="168"/>
      <c r="Z3014" s="168"/>
      <c r="AA3014" s="169"/>
      <c r="AB3014" s="168"/>
      <c r="AC3014" s="168"/>
      <c r="AD3014" s="168"/>
      <c r="AE3014" s="168"/>
      <c r="AF3014" s="168"/>
      <c r="AG3014" s="168"/>
      <c r="AH3014" s="168"/>
      <c r="AI3014" s="168"/>
      <c r="AJ3014" s="168"/>
      <c r="AK3014" s="168"/>
      <c r="AL3014" s="168"/>
      <c r="AM3014" s="168"/>
      <c r="AN3014" s="168"/>
      <c r="AO3014" s="168"/>
    </row>
    <row r="3015" spans="1:41" x14ac:dyDescent="0.25">
      <c r="A3015" s="286"/>
      <c r="B3015" s="286"/>
      <c r="C3015" s="286"/>
      <c r="D3015" s="285"/>
      <c r="E3015" s="260" t="s">
        <v>619</v>
      </c>
      <c r="F3015" s="259"/>
      <c r="G3015" s="259"/>
      <c r="H3015" s="258"/>
      <c r="I3015" s="255"/>
      <c r="J3015" s="257"/>
      <c r="K3015" s="256">
        <v>0</v>
      </c>
      <c r="L3015" s="201">
        <v>-46.890104171728261</v>
      </c>
      <c r="M3015" s="201">
        <v>427.19421835962959</v>
      </c>
      <c r="N3015" s="201">
        <v>41.094000000000001</v>
      </c>
      <c r="O3015" s="255">
        <v>41.094000000000001</v>
      </c>
      <c r="P3015" s="255">
        <v>427.19421835962959</v>
      </c>
      <c r="Q3015" s="255">
        <v>-46.890104171728261</v>
      </c>
      <c r="R3015" s="256">
        <v>462.14598748178639</v>
      </c>
      <c r="S3015" s="256">
        <v>462.14598748178639</v>
      </c>
      <c r="T3015" s="256"/>
      <c r="U3015" s="170">
        <v>393.66735761538655</v>
      </c>
      <c r="V3015" s="170"/>
      <c r="W3015" s="170"/>
      <c r="X3015" s="168"/>
      <c r="Y3015" s="168"/>
      <c r="Z3015" s="168"/>
      <c r="AA3015" s="169"/>
      <c r="AB3015" s="168"/>
      <c r="AC3015" s="168"/>
      <c r="AD3015" s="168"/>
      <c r="AE3015" s="168"/>
      <c r="AF3015" s="168"/>
      <c r="AG3015" s="168"/>
      <c r="AH3015" s="168"/>
      <c r="AI3015" s="168"/>
      <c r="AJ3015" s="168"/>
      <c r="AK3015" s="168"/>
      <c r="AL3015" s="168"/>
      <c r="AM3015" s="168"/>
      <c r="AN3015" s="168"/>
      <c r="AO3015" s="168"/>
    </row>
    <row r="3016" spans="1:41" x14ac:dyDescent="0.25">
      <c r="A3016" s="286"/>
      <c r="B3016" s="286"/>
      <c r="C3016" s="286"/>
      <c r="D3016" s="285"/>
      <c r="E3016" s="260"/>
      <c r="F3016" s="259"/>
      <c r="G3016" s="259"/>
      <c r="H3016" s="258"/>
      <c r="I3016" s="255"/>
      <c r="J3016" s="257"/>
      <c r="K3016" s="256">
        <v>0</v>
      </c>
      <c r="L3016" s="201">
        <v>-46.890104171728261</v>
      </c>
      <c r="M3016" s="201">
        <v>427.19421835962959</v>
      </c>
      <c r="N3016" s="201">
        <v>41.094000000000001</v>
      </c>
      <c r="O3016" s="255">
        <v>41.094000000000001</v>
      </c>
      <c r="P3016" s="255">
        <v>427.19421835962959</v>
      </c>
      <c r="Q3016" s="255">
        <v>-46.890104171728261</v>
      </c>
      <c r="R3016" s="256">
        <v>462.14598748178639</v>
      </c>
      <c r="S3016" s="256">
        <v>462.14598748178639</v>
      </c>
      <c r="T3016" s="256"/>
      <c r="U3016" s="170">
        <v>393.66735761538655</v>
      </c>
      <c r="V3016" s="170"/>
      <c r="W3016" s="170"/>
      <c r="X3016" s="168"/>
      <c r="Y3016" s="168"/>
      <c r="Z3016" s="168"/>
      <c r="AA3016" s="169"/>
      <c r="AB3016" s="168"/>
      <c r="AC3016" s="168"/>
      <c r="AD3016" s="168"/>
      <c r="AE3016" s="168"/>
      <c r="AF3016" s="168"/>
      <c r="AG3016" s="168"/>
      <c r="AH3016" s="168"/>
      <c r="AI3016" s="168"/>
      <c r="AJ3016" s="168"/>
      <c r="AK3016" s="168"/>
      <c r="AL3016" s="168"/>
      <c r="AM3016" s="168"/>
      <c r="AN3016" s="168"/>
      <c r="AO3016" s="168"/>
    </row>
    <row r="3017" spans="1:41" x14ac:dyDescent="0.25">
      <c r="A3017" s="286"/>
      <c r="B3017" s="286"/>
      <c r="C3017" s="286"/>
      <c r="D3017" s="285"/>
      <c r="E3017" s="260" t="s">
        <v>619</v>
      </c>
      <c r="F3017" s="259"/>
      <c r="G3017" s="259" t="s">
        <v>1962</v>
      </c>
      <c r="H3017" s="258"/>
      <c r="I3017" s="255"/>
      <c r="J3017" s="257"/>
      <c r="K3017" s="256">
        <v>9.9516999999999994E-2</v>
      </c>
      <c r="L3017" s="201">
        <v>-46.939862671728264</v>
      </c>
      <c r="M3017" s="201">
        <v>427.19421835962959</v>
      </c>
      <c r="N3017" s="201">
        <v>41.094000000000001</v>
      </c>
      <c r="O3017" s="255">
        <v>41.094000000000001</v>
      </c>
      <c r="P3017" s="255">
        <v>427.19421835962959</v>
      </c>
      <c r="Q3017" s="255">
        <v>-46.98962117172826</v>
      </c>
      <c r="R3017" s="256">
        <v>462.19574598178639</v>
      </c>
      <c r="S3017" s="256">
        <v>462.24550448178638</v>
      </c>
      <c r="T3017" s="256"/>
      <c r="U3017" s="170">
        <v>393.71711611538655</v>
      </c>
      <c r="V3017" s="170"/>
      <c r="W3017" s="170"/>
      <c r="X3017" s="168"/>
      <c r="Y3017" s="168"/>
      <c r="Z3017" s="168"/>
      <c r="AA3017" s="169"/>
      <c r="AB3017" s="168"/>
      <c r="AC3017" s="168"/>
      <c r="AD3017" s="168"/>
      <c r="AE3017" s="168"/>
      <c r="AF3017" s="168"/>
      <c r="AG3017" s="168"/>
      <c r="AH3017" s="168"/>
      <c r="AI3017" s="168"/>
      <c r="AJ3017" s="168"/>
      <c r="AK3017" s="168"/>
      <c r="AL3017" s="168"/>
      <c r="AM3017" s="168"/>
      <c r="AN3017" s="168"/>
      <c r="AO3017" s="168"/>
    </row>
    <row r="3018" spans="1:41" x14ac:dyDescent="0.25">
      <c r="A3018" s="286" t="s">
        <v>2084</v>
      </c>
      <c r="B3018" s="286" t="s">
        <v>2218</v>
      </c>
      <c r="C3018" s="286" t="s">
        <v>2179</v>
      </c>
      <c r="D3018" s="285">
        <v>4625</v>
      </c>
      <c r="E3018" s="260" t="s">
        <v>2207</v>
      </c>
      <c r="F3018" s="259"/>
      <c r="G3018" s="259" t="s">
        <v>2175</v>
      </c>
      <c r="H3018" s="258">
        <v>40</v>
      </c>
      <c r="I3018" s="255"/>
      <c r="J3018" s="257"/>
      <c r="K3018" s="256">
        <v>0.49565599999999999</v>
      </c>
      <c r="L3018" s="201">
        <v>-47.237449171728258</v>
      </c>
      <c r="M3018" s="201">
        <v>427.19421835962959</v>
      </c>
      <c r="N3018" s="201">
        <v>41.094000000000001</v>
      </c>
      <c r="O3018" s="255">
        <v>41.094000000000001</v>
      </c>
      <c r="P3018" s="255">
        <v>427.19421835962959</v>
      </c>
      <c r="Q3018" s="255">
        <v>-47.485277171728256</v>
      </c>
      <c r="R3018" s="256">
        <v>462.49333248178635</v>
      </c>
      <c r="S3018" s="256">
        <v>462.74116048178638</v>
      </c>
      <c r="T3018" s="256"/>
      <c r="U3018" s="170">
        <v>394.01470261538651</v>
      </c>
      <c r="V3018" s="170"/>
      <c r="W3018" s="170"/>
      <c r="X3018" s="168"/>
      <c r="Y3018" s="168"/>
      <c r="Z3018" s="168"/>
      <c r="AA3018" s="169"/>
      <c r="AB3018" s="168"/>
      <c r="AC3018" s="168"/>
      <c r="AD3018" s="168"/>
      <c r="AE3018" s="168"/>
      <c r="AF3018" s="168"/>
      <c r="AG3018" s="168"/>
      <c r="AH3018" s="168"/>
      <c r="AI3018" s="168"/>
      <c r="AJ3018" s="168"/>
      <c r="AK3018" s="168"/>
      <c r="AL3018" s="168"/>
      <c r="AM3018" s="168"/>
      <c r="AN3018" s="168"/>
      <c r="AO3018" s="168"/>
    </row>
    <row r="3019" spans="1:41" x14ac:dyDescent="0.25">
      <c r="A3019" s="286"/>
      <c r="B3019" s="286"/>
      <c r="C3019" s="286"/>
      <c r="D3019" s="285"/>
      <c r="E3019" s="260" t="s">
        <v>619</v>
      </c>
      <c r="F3019" s="259"/>
      <c r="G3019" s="259"/>
      <c r="H3019" s="258"/>
      <c r="I3019" s="255"/>
      <c r="J3019" s="257"/>
      <c r="K3019" s="256">
        <v>0</v>
      </c>
      <c r="L3019" s="201">
        <v>-47.485277171728256</v>
      </c>
      <c r="M3019" s="201">
        <v>427.19421835962959</v>
      </c>
      <c r="N3019" s="201">
        <v>41.094000000000001</v>
      </c>
      <c r="O3019" s="255">
        <v>41.094000000000001</v>
      </c>
      <c r="P3019" s="255">
        <v>427.19421835962959</v>
      </c>
      <c r="Q3019" s="255">
        <v>-47.485277171728256</v>
      </c>
      <c r="R3019" s="256">
        <v>462.74116048178638</v>
      </c>
      <c r="S3019" s="256">
        <v>462.74116048178638</v>
      </c>
      <c r="T3019" s="256"/>
      <c r="U3019" s="170">
        <v>394.26253061538654</v>
      </c>
      <c r="V3019" s="170"/>
      <c r="W3019" s="170"/>
      <c r="X3019" s="168"/>
      <c r="Y3019" s="168"/>
      <c r="Z3019" s="168"/>
      <c r="AA3019" s="169"/>
      <c r="AB3019" s="168"/>
      <c r="AC3019" s="168"/>
      <c r="AD3019" s="168"/>
      <c r="AE3019" s="168"/>
      <c r="AF3019" s="168"/>
      <c r="AG3019" s="168"/>
      <c r="AH3019" s="168"/>
      <c r="AI3019" s="168"/>
      <c r="AJ3019" s="168"/>
      <c r="AK3019" s="168"/>
      <c r="AL3019" s="168"/>
      <c r="AM3019" s="168"/>
      <c r="AN3019" s="168"/>
      <c r="AO3019" s="168"/>
    </row>
    <row r="3020" spans="1:41" x14ac:dyDescent="0.25">
      <c r="A3020" s="286"/>
      <c r="B3020" s="286"/>
      <c r="C3020" s="286"/>
      <c r="D3020" s="285"/>
      <c r="E3020" s="260"/>
      <c r="F3020" s="259"/>
      <c r="G3020" s="259"/>
      <c r="H3020" s="258"/>
      <c r="I3020" s="255"/>
      <c r="J3020" s="257"/>
      <c r="K3020" s="256">
        <v>0</v>
      </c>
      <c r="L3020" s="201">
        <v>-47.485277171728256</v>
      </c>
      <c r="M3020" s="201">
        <v>427.19421835962959</v>
      </c>
      <c r="N3020" s="201">
        <v>41.094000000000001</v>
      </c>
      <c r="O3020" s="255">
        <v>41.094000000000001</v>
      </c>
      <c r="P3020" s="255">
        <v>427.19421835962959</v>
      </c>
      <c r="Q3020" s="255">
        <v>-47.485277171728256</v>
      </c>
      <c r="R3020" s="256">
        <v>462.74116048178638</v>
      </c>
      <c r="S3020" s="256">
        <v>462.74116048178638</v>
      </c>
      <c r="T3020" s="256"/>
      <c r="U3020" s="170">
        <v>394.26253061538654</v>
      </c>
      <c r="V3020" s="170"/>
      <c r="W3020" s="170"/>
      <c r="X3020" s="168"/>
      <c r="Y3020" s="168"/>
      <c r="Z3020" s="168"/>
      <c r="AA3020" s="169"/>
      <c r="AB3020" s="168"/>
      <c r="AC3020" s="168"/>
      <c r="AD3020" s="168"/>
      <c r="AE3020" s="168"/>
      <c r="AF3020" s="168"/>
      <c r="AG3020" s="168"/>
      <c r="AH3020" s="168"/>
      <c r="AI3020" s="168"/>
      <c r="AJ3020" s="168"/>
      <c r="AK3020" s="168"/>
      <c r="AL3020" s="168"/>
      <c r="AM3020" s="168"/>
      <c r="AN3020" s="168"/>
      <c r="AO3020" s="168"/>
    </row>
    <row r="3021" spans="1:41" x14ac:dyDescent="0.25">
      <c r="A3021" s="286"/>
      <c r="B3021" s="286"/>
      <c r="C3021" s="286"/>
      <c r="D3021" s="285"/>
      <c r="E3021" s="260" t="s">
        <v>619</v>
      </c>
      <c r="F3021" s="259"/>
      <c r="G3021" s="259" t="s">
        <v>1962</v>
      </c>
      <c r="H3021" s="258"/>
      <c r="I3021" s="255"/>
      <c r="J3021" s="257"/>
      <c r="K3021" s="256">
        <v>9.9516999999999994E-2</v>
      </c>
      <c r="L3021" s="201">
        <v>-47.535035671728252</v>
      </c>
      <c r="M3021" s="201">
        <v>427.19421835962959</v>
      </c>
      <c r="N3021" s="201">
        <v>41.094000000000001</v>
      </c>
      <c r="O3021" s="255">
        <v>41.094000000000001</v>
      </c>
      <c r="P3021" s="255">
        <v>427.19421835962959</v>
      </c>
      <c r="Q3021" s="255">
        <v>-47.584794171728255</v>
      </c>
      <c r="R3021" s="256">
        <v>462.79091898178638</v>
      </c>
      <c r="S3021" s="256">
        <v>462.84067748178637</v>
      </c>
      <c r="T3021" s="256"/>
      <c r="U3021" s="170">
        <v>394.31228911538653</v>
      </c>
      <c r="V3021" s="170"/>
      <c r="W3021" s="170"/>
      <c r="X3021" s="168"/>
      <c r="Y3021" s="168"/>
      <c r="Z3021" s="168"/>
      <c r="AA3021" s="169"/>
      <c r="AB3021" s="168"/>
      <c r="AC3021" s="168"/>
      <c r="AD3021" s="168"/>
      <c r="AE3021" s="168"/>
      <c r="AF3021" s="168"/>
      <c r="AG3021" s="168"/>
      <c r="AH3021" s="168"/>
      <c r="AI3021" s="168"/>
      <c r="AJ3021" s="168"/>
      <c r="AK3021" s="168"/>
      <c r="AL3021" s="168"/>
      <c r="AM3021" s="168"/>
      <c r="AN3021" s="168"/>
      <c r="AO3021" s="168"/>
    </row>
    <row r="3022" spans="1:41" x14ac:dyDescent="0.25">
      <c r="A3022" s="286" t="s">
        <v>2084</v>
      </c>
      <c r="B3022" s="286" t="s">
        <v>2218</v>
      </c>
      <c r="C3022" s="286" t="s">
        <v>2177</v>
      </c>
      <c r="D3022" s="285">
        <v>4631</v>
      </c>
      <c r="E3022" s="260" t="s">
        <v>2206</v>
      </c>
      <c r="F3022" s="259"/>
      <c r="G3022" s="259" t="s">
        <v>2175</v>
      </c>
      <c r="H3022" s="258">
        <v>40</v>
      </c>
      <c r="I3022" s="255"/>
      <c r="J3022" s="257"/>
      <c r="K3022" s="256">
        <v>0.49565599999999999</v>
      </c>
      <c r="L3022" s="201">
        <v>-47.832622171728254</v>
      </c>
      <c r="M3022" s="201">
        <v>427.19421835962959</v>
      </c>
      <c r="N3022" s="201">
        <v>41.094000000000001</v>
      </c>
      <c r="O3022" s="255">
        <v>41.094000000000001</v>
      </c>
      <c r="P3022" s="255">
        <v>427.19421835962959</v>
      </c>
      <c r="Q3022" s="255">
        <v>-48.080450171728252</v>
      </c>
      <c r="R3022" s="256">
        <v>463.08850548178634</v>
      </c>
      <c r="S3022" s="256">
        <v>463.33633348178637</v>
      </c>
      <c r="T3022" s="256"/>
      <c r="U3022" s="170">
        <v>394.6098756153865</v>
      </c>
      <c r="V3022" s="170"/>
      <c r="W3022" s="170"/>
      <c r="X3022" s="168"/>
      <c r="Y3022" s="168"/>
      <c r="Z3022" s="168"/>
      <c r="AA3022" s="169"/>
      <c r="AB3022" s="168"/>
      <c r="AC3022" s="168"/>
      <c r="AD3022" s="168"/>
      <c r="AE3022" s="168"/>
      <c r="AF3022" s="168"/>
      <c r="AG3022" s="168"/>
      <c r="AH3022" s="168"/>
      <c r="AI3022" s="168"/>
      <c r="AJ3022" s="168"/>
      <c r="AK3022" s="168"/>
      <c r="AL3022" s="168"/>
      <c r="AM3022" s="168"/>
      <c r="AN3022" s="168"/>
      <c r="AO3022" s="168"/>
    </row>
    <row r="3023" spans="1:41" x14ac:dyDescent="0.25">
      <c r="A3023" s="286" t="s">
        <v>2084</v>
      </c>
      <c r="B3023" s="286" t="s">
        <v>2218</v>
      </c>
      <c r="C3023" s="286" t="s">
        <v>2174</v>
      </c>
      <c r="D3023" s="285">
        <v>4633</v>
      </c>
      <c r="E3023" s="260" t="s">
        <v>2205</v>
      </c>
      <c r="F3023" s="259"/>
      <c r="G3023" s="259" t="s">
        <v>4278</v>
      </c>
      <c r="H3023" s="258"/>
      <c r="I3023" s="255"/>
      <c r="J3023" s="257"/>
      <c r="K3023" s="256">
        <v>0</v>
      </c>
      <c r="L3023" s="201">
        <v>-48.080450171728252</v>
      </c>
      <c r="M3023" s="201">
        <v>427.19421835962959</v>
      </c>
      <c r="N3023" s="201">
        <v>41.094000000000001</v>
      </c>
      <c r="O3023" s="255">
        <v>41.094000000000001</v>
      </c>
      <c r="P3023" s="255">
        <v>427.19421835962959</v>
      </c>
      <c r="Q3023" s="255">
        <v>-48.080450171728252</v>
      </c>
      <c r="R3023" s="256">
        <v>463.33633348178637</v>
      </c>
      <c r="S3023" s="256">
        <v>463.33633348178637</v>
      </c>
      <c r="T3023" s="256"/>
      <c r="U3023" s="170">
        <v>394.85770361538653</v>
      </c>
      <c r="V3023" s="170"/>
      <c r="W3023" s="170"/>
      <c r="X3023" s="168"/>
      <c r="Y3023" s="168"/>
      <c r="Z3023" s="168"/>
      <c r="AA3023" s="169"/>
      <c r="AB3023" s="168"/>
      <c r="AC3023" s="168"/>
      <c r="AD3023" s="168"/>
      <c r="AE3023" s="168"/>
      <c r="AF3023" s="168"/>
      <c r="AG3023" s="168"/>
      <c r="AH3023" s="168"/>
      <c r="AI3023" s="168"/>
      <c r="AJ3023" s="168"/>
      <c r="AK3023" s="168"/>
      <c r="AL3023" s="168"/>
      <c r="AM3023" s="168"/>
      <c r="AN3023" s="168"/>
      <c r="AO3023" s="168"/>
    </row>
    <row r="3024" spans="1:41" x14ac:dyDescent="0.25">
      <c r="A3024" s="286"/>
      <c r="B3024" s="286"/>
      <c r="C3024" s="260"/>
      <c r="D3024" s="261"/>
      <c r="E3024" s="260"/>
      <c r="F3024" s="259"/>
      <c r="G3024" s="259"/>
      <c r="H3024" s="258"/>
      <c r="I3024" s="255"/>
      <c r="J3024" s="257"/>
      <c r="K3024" s="256">
        <v>0</v>
      </c>
      <c r="L3024" s="201">
        <v>-48.080450171728252</v>
      </c>
      <c r="M3024" s="201">
        <v>427.19421835962959</v>
      </c>
      <c r="N3024" s="201">
        <v>41.094000000000001</v>
      </c>
      <c r="O3024" s="255">
        <v>41.094000000000001</v>
      </c>
      <c r="P3024" s="255">
        <v>427.19421835962959</v>
      </c>
      <c r="Q3024" s="255">
        <v>-48.080450171728252</v>
      </c>
      <c r="R3024" s="256">
        <v>463.33633348178637</v>
      </c>
      <c r="S3024" s="256">
        <v>463.33633348178637</v>
      </c>
      <c r="T3024" s="256"/>
      <c r="U3024" s="170">
        <v>394.85770361538653</v>
      </c>
      <c r="V3024" s="170"/>
      <c r="W3024" s="170"/>
      <c r="X3024" s="168"/>
      <c r="Y3024" s="168"/>
      <c r="Z3024" s="168"/>
      <c r="AA3024" s="169"/>
      <c r="AB3024" s="168"/>
      <c r="AC3024" s="168"/>
      <c r="AD3024" s="168"/>
      <c r="AE3024" s="168"/>
      <c r="AF3024" s="168"/>
      <c r="AG3024" s="168"/>
      <c r="AH3024" s="168"/>
      <c r="AI3024" s="168"/>
      <c r="AJ3024" s="168"/>
      <c r="AK3024" s="168"/>
      <c r="AL3024" s="168"/>
      <c r="AM3024" s="168"/>
      <c r="AN3024" s="168"/>
      <c r="AO3024" s="168"/>
    </row>
    <row r="3025" spans="1:41" x14ac:dyDescent="0.25">
      <c r="A3025" s="286"/>
      <c r="B3025" s="286"/>
      <c r="C3025" s="286"/>
      <c r="D3025" s="285"/>
      <c r="E3025" s="260"/>
      <c r="F3025" s="259"/>
      <c r="G3025" s="259"/>
      <c r="H3025" s="258"/>
      <c r="I3025" s="255"/>
      <c r="J3025" s="257"/>
      <c r="K3025" s="256">
        <v>0.16770400000000002</v>
      </c>
      <c r="L3025" s="201">
        <v>-48.164302171728252</v>
      </c>
      <c r="M3025" s="201">
        <v>427.19421835962959</v>
      </c>
      <c r="N3025" s="201">
        <v>41.094000000000001</v>
      </c>
      <c r="O3025" s="255">
        <v>41.094000000000001</v>
      </c>
      <c r="P3025" s="255">
        <v>427.19421835962959</v>
      </c>
      <c r="Q3025" s="255">
        <v>-48.248154171728252</v>
      </c>
      <c r="R3025" s="256">
        <v>463.4201854817864</v>
      </c>
      <c r="S3025" s="256">
        <v>463.50403748178638</v>
      </c>
      <c r="T3025" s="263"/>
      <c r="U3025" s="170">
        <v>394.94155561538656</v>
      </c>
      <c r="V3025" s="170"/>
      <c r="W3025" s="170"/>
      <c r="X3025" s="168"/>
      <c r="Y3025" s="168"/>
      <c r="Z3025" s="168"/>
      <c r="AA3025" s="169"/>
      <c r="AB3025" s="168"/>
      <c r="AC3025" s="168"/>
      <c r="AD3025" s="168"/>
      <c r="AE3025" s="168"/>
      <c r="AF3025" s="168"/>
      <c r="AG3025" s="168"/>
      <c r="AH3025" s="168"/>
      <c r="AI3025" s="168"/>
      <c r="AJ3025" s="168"/>
      <c r="AK3025" s="168"/>
      <c r="AL3025" s="168"/>
      <c r="AM3025" s="168"/>
      <c r="AN3025" s="168"/>
      <c r="AO3025" s="168"/>
    </row>
    <row r="3026" spans="1:41" x14ac:dyDescent="0.25">
      <c r="A3026" s="260" t="s">
        <v>2084</v>
      </c>
      <c r="B3026" s="260" t="s">
        <v>2218</v>
      </c>
      <c r="C3026" s="260" t="s">
        <v>1981</v>
      </c>
      <c r="D3026" s="261">
        <v>4635</v>
      </c>
      <c r="E3026" s="255" t="s">
        <v>2204</v>
      </c>
      <c r="F3026" s="265"/>
      <c r="G3026" s="265" t="s">
        <v>1978</v>
      </c>
      <c r="H3026" s="284">
        <v>40</v>
      </c>
      <c r="I3026" s="255"/>
      <c r="J3026" s="257"/>
      <c r="K3026" s="255">
        <v>5.7403999999999997E-2</v>
      </c>
      <c r="L3026" s="201">
        <v>-48.276856171728255</v>
      </c>
      <c r="M3026" s="201">
        <v>427.19421835962959</v>
      </c>
      <c r="N3026" s="201">
        <v>41.094000000000001</v>
      </c>
      <c r="O3026" s="255">
        <v>41.094000000000001</v>
      </c>
      <c r="P3026" s="255">
        <v>427.19421835962959</v>
      </c>
      <c r="Q3026" s="255">
        <v>-48.305558171728251</v>
      </c>
      <c r="R3026" s="255">
        <v>463.53273948178639</v>
      </c>
      <c r="S3026" s="255">
        <v>463.5614414817864</v>
      </c>
      <c r="T3026" s="255"/>
      <c r="U3026" s="170">
        <v>395.05410961538655</v>
      </c>
      <c r="V3026" s="170"/>
      <c r="W3026" s="170"/>
      <c r="X3026" s="168"/>
      <c r="Y3026" s="168"/>
      <c r="Z3026" s="168"/>
      <c r="AA3026" s="169"/>
      <c r="AB3026" s="168"/>
      <c r="AC3026" s="168"/>
      <c r="AD3026" s="168"/>
      <c r="AE3026" s="168"/>
      <c r="AF3026" s="168"/>
      <c r="AG3026" s="168"/>
      <c r="AH3026" s="168"/>
      <c r="AI3026" s="168"/>
      <c r="AJ3026" s="168"/>
      <c r="AK3026" s="168"/>
      <c r="AL3026" s="168"/>
      <c r="AM3026" s="168"/>
      <c r="AN3026" s="168"/>
      <c r="AO3026" s="168"/>
    </row>
    <row r="3027" spans="1:41" x14ac:dyDescent="0.25">
      <c r="A3027" s="280"/>
      <c r="B3027" s="280"/>
      <c r="C3027" s="280"/>
      <c r="D3027" s="279"/>
      <c r="E3027" s="280" t="s">
        <v>619</v>
      </c>
      <c r="F3027" s="277"/>
      <c r="G3027" s="277" t="s">
        <v>1962</v>
      </c>
      <c r="H3027" s="276">
        <v>40</v>
      </c>
      <c r="I3027" s="274"/>
      <c r="J3027" s="275"/>
      <c r="K3027" s="274">
        <v>0.103502</v>
      </c>
      <c r="L3027" s="201">
        <v>-48.357309171728247</v>
      </c>
      <c r="M3027" s="201">
        <v>427.19421835962959</v>
      </c>
      <c r="N3027" s="201">
        <v>41.094000000000001</v>
      </c>
      <c r="O3027" s="273">
        <v>41.094000000000001</v>
      </c>
      <c r="P3027" s="273">
        <v>427.19421835962959</v>
      </c>
      <c r="Q3027" s="273">
        <v>-48.40906017172825</v>
      </c>
      <c r="R3027" s="273">
        <v>463.61319248178637</v>
      </c>
      <c r="S3027" s="273">
        <v>463.66494348178639</v>
      </c>
      <c r="T3027" s="273"/>
      <c r="U3027" s="170">
        <v>395.13456261538653</v>
      </c>
      <c r="V3027" s="170"/>
      <c r="W3027" s="170"/>
      <c r="X3027" s="168"/>
      <c r="Y3027" s="168"/>
      <c r="Z3027" s="168"/>
      <c r="AA3027" s="169"/>
      <c r="AB3027" s="168"/>
      <c r="AC3027" s="168"/>
      <c r="AD3027" s="168"/>
      <c r="AE3027" s="168"/>
      <c r="AF3027" s="168"/>
      <c r="AG3027" s="168"/>
      <c r="AH3027" s="168"/>
      <c r="AI3027" s="168"/>
      <c r="AJ3027" s="168"/>
      <c r="AK3027" s="168"/>
      <c r="AL3027" s="168"/>
      <c r="AM3027" s="168"/>
      <c r="AN3027" s="168"/>
      <c r="AO3027" s="168"/>
    </row>
    <row r="3028" spans="1:41" x14ac:dyDescent="0.25">
      <c r="A3028" s="280" t="s">
        <v>2084</v>
      </c>
      <c r="B3028" s="280" t="s">
        <v>2203</v>
      </c>
      <c r="C3028" s="280" t="s">
        <v>111</v>
      </c>
      <c r="D3028" s="279">
        <v>4637</v>
      </c>
      <c r="E3028" s="278" t="s">
        <v>1519</v>
      </c>
      <c r="F3028" s="277" t="s">
        <v>2169</v>
      </c>
      <c r="G3028" s="277" t="s">
        <v>1951</v>
      </c>
      <c r="H3028" s="276"/>
      <c r="I3028" s="273"/>
      <c r="J3028" s="275"/>
      <c r="K3028" s="274">
        <v>0</v>
      </c>
      <c r="L3028" s="201">
        <v>-48.40906017172825</v>
      </c>
      <c r="M3028" s="201">
        <v>427.19421835962959</v>
      </c>
      <c r="N3028" s="201">
        <v>41.094000000000001</v>
      </c>
      <c r="O3028" s="273">
        <v>41.094000000000001</v>
      </c>
      <c r="P3028" s="273">
        <v>427.19421835962959</v>
      </c>
      <c r="Q3028" s="273">
        <v>-48.40906017172825</v>
      </c>
      <c r="R3028" s="273">
        <v>463.66494348178639</v>
      </c>
      <c r="S3028" s="273">
        <v>463.66494348178639</v>
      </c>
      <c r="T3028" s="273"/>
      <c r="U3028" s="170">
        <v>395.18631361538655</v>
      </c>
      <c r="V3028" s="170"/>
      <c r="W3028" s="170"/>
      <c r="X3028" s="168"/>
      <c r="Y3028" s="168"/>
      <c r="Z3028" s="168"/>
      <c r="AA3028" s="169"/>
      <c r="AB3028" s="168"/>
      <c r="AC3028" s="168"/>
      <c r="AD3028" s="168"/>
      <c r="AE3028" s="168"/>
      <c r="AF3028" s="168"/>
      <c r="AG3028" s="168"/>
      <c r="AH3028" s="168"/>
      <c r="AI3028" s="168"/>
      <c r="AJ3028" s="168"/>
      <c r="AK3028" s="168"/>
      <c r="AL3028" s="168"/>
      <c r="AM3028" s="168"/>
      <c r="AN3028" s="168"/>
      <c r="AO3028" s="168"/>
    </row>
    <row r="3029" spans="1:41" x14ac:dyDescent="0.25">
      <c r="A3029" s="280"/>
      <c r="B3029" s="280"/>
      <c r="C3029" s="280"/>
      <c r="D3029" s="279"/>
      <c r="E3029" s="283" t="s">
        <v>619</v>
      </c>
      <c r="F3029" s="277"/>
      <c r="G3029" s="277" t="s">
        <v>1969</v>
      </c>
      <c r="H3029" s="282"/>
      <c r="I3029" s="281"/>
      <c r="J3029" s="275"/>
      <c r="K3029" s="274">
        <v>0.14528199999999999</v>
      </c>
      <c r="L3029" s="201">
        <v>-48.481701171728247</v>
      </c>
      <c r="M3029" s="201">
        <v>427.19421835962959</v>
      </c>
      <c r="N3029" s="201">
        <v>41.094000000000001</v>
      </c>
      <c r="O3029" s="273">
        <v>41.094000000000001</v>
      </c>
      <c r="P3029" s="273">
        <v>427.19421835962959</v>
      </c>
      <c r="Q3029" s="273">
        <v>-48.554342171728251</v>
      </c>
      <c r="R3029" s="273">
        <v>463.73758448178643</v>
      </c>
      <c r="S3029" s="273">
        <v>463.8102254817864</v>
      </c>
      <c r="T3029" s="273"/>
      <c r="U3029" s="170">
        <v>395.25895461538659</v>
      </c>
      <c r="V3029" s="170"/>
      <c r="W3029" s="170"/>
      <c r="X3029" s="168"/>
      <c r="Y3029" s="168"/>
      <c r="Z3029" s="168"/>
      <c r="AA3029" s="169"/>
      <c r="AB3029" s="168"/>
      <c r="AC3029" s="168"/>
      <c r="AD3029" s="168"/>
      <c r="AE3029" s="168"/>
      <c r="AF3029" s="168"/>
      <c r="AG3029" s="168"/>
      <c r="AH3029" s="168"/>
      <c r="AI3029" s="168"/>
      <c r="AJ3029" s="168"/>
      <c r="AK3029" s="168"/>
      <c r="AL3029" s="168"/>
      <c r="AM3029" s="168"/>
      <c r="AN3029" s="168"/>
      <c r="AO3029" s="168"/>
    </row>
    <row r="3030" spans="1:41" x14ac:dyDescent="0.25">
      <c r="A3030" s="280" t="s">
        <v>2084</v>
      </c>
      <c r="B3030" s="280" t="s">
        <v>2203</v>
      </c>
      <c r="C3030" s="280" t="s">
        <v>2087</v>
      </c>
      <c r="D3030" s="279">
        <v>4638</v>
      </c>
      <c r="E3030" s="278" t="s">
        <v>2202</v>
      </c>
      <c r="F3030" s="277"/>
      <c r="G3030" s="277" t="s">
        <v>2085</v>
      </c>
      <c r="H3030" s="276"/>
      <c r="I3030" s="273"/>
      <c r="J3030" s="275"/>
      <c r="K3030" s="274">
        <v>0</v>
      </c>
      <c r="L3030" s="201">
        <v>-48.554342171728251</v>
      </c>
      <c r="M3030" s="201">
        <v>427.19421835962959</v>
      </c>
      <c r="N3030" s="201">
        <v>41.094000000000001</v>
      </c>
      <c r="O3030" s="273">
        <v>41.094000000000001</v>
      </c>
      <c r="P3030" s="273">
        <v>427.19421835962959</v>
      </c>
      <c r="Q3030" s="273">
        <v>-48.554342171728251</v>
      </c>
      <c r="R3030" s="273">
        <v>463.8102254817864</v>
      </c>
      <c r="S3030" s="273">
        <v>463.8102254817864</v>
      </c>
      <c r="T3030" s="273"/>
      <c r="U3030" s="170">
        <v>395.33159561538656</v>
      </c>
      <c r="V3030" s="170"/>
      <c r="W3030" s="170"/>
      <c r="X3030" s="168"/>
      <c r="Y3030" s="168"/>
      <c r="Z3030" s="168"/>
      <c r="AA3030" s="169"/>
      <c r="AB3030" s="168"/>
      <c r="AC3030" s="168"/>
      <c r="AD3030" s="168"/>
      <c r="AE3030" s="168"/>
      <c r="AF3030" s="168"/>
      <c r="AG3030" s="168"/>
      <c r="AH3030" s="168"/>
      <c r="AI3030" s="168"/>
      <c r="AJ3030" s="168"/>
      <c r="AK3030" s="168"/>
      <c r="AL3030" s="168"/>
      <c r="AM3030" s="168"/>
      <c r="AN3030" s="168"/>
      <c r="AO3030" s="168"/>
    </row>
    <row r="3031" spans="1:41" x14ac:dyDescent="0.25">
      <c r="A3031" s="280"/>
      <c r="B3031" s="280"/>
      <c r="C3031" s="280"/>
      <c r="D3031" s="279"/>
      <c r="E3031" s="283" t="s">
        <v>619</v>
      </c>
      <c r="F3031" s="277"/>
      <c r="G3031" s="277" t="s">
        <v>1969</v>
      </c>
      <c r="H3031" s="282"/>
      <c r="I3031" s="281"/>
      <c r="J3031" s="275"/>
      <c r="K3031" s="274">
        <v>0</v>
      </c>
      <c r="L3031" s="201">
        <v>-48.554342171728251</v>
      </c>
      <c r="M3031" s="201">
        <v>427.19421835962959</v>
      </c>
      <c r="N3031" s="201">
        <v>41.094000000000001</v>
      </c>
      <c r="O3031" s="273">
        <v>41.094000000000001</v>
      </c>
      <c r="P3031" s="273">
        <v>427.19421835962959</v>
      </c>
      <c r="Q3031" s="273">
        <v>-48.554342171728251</v>
      </c>
      <c r="R3031" s="273">
        <v>463.8102254817864</v>
      </c>
      <c r="S3031" s="273">
        <v>463.8102254817864</v>
      </c>
      <c r="T3031" s="273"/>
      <c r="U3031" s="170">
        <v>395.33159561538656</v>
      </c>
      <c r="V3031" s="170"/>
      <c r="W3031" s="170"/>
      <c r="X3031" s="168"/>
      <c r="Y3031" s="168"/>
      <c r="Z3031" s="168"/>
      <c r="AA3031" s="169"/>
      <c r="AB3031" s="168"/>
      <c r="AC3031" s="168"/>
      <c r="AD3031" s="168"/>
      <c r="AE3031" s="168"/>
      <c r="AF3031" s="168"/>
      <c r="AG3031" s="168"/>
      <c r="AH3031" s="168"/>
      <c r="AI3031" s="168"/>
      <c r="AJ3031" s="168"/>
      <c r="AK3031" s="168"/>
      <c r="AL3031" s="168"/>
      <c r="AM3031" s="168"/>
      <c r="AN3031" s="168"/>
      <c r="AO3031" s="168"/>
    </row>
    <row r="3032" spans="1:41" x14ac:dyDescent="0.25">
      <c r="A3032" s="280" t="s">
        <v>2084</v>
      </c>
      <c r="B3032" s="280" t="s">
        <v>2203</v>
      </c>
      <c r="C3032" s="280" t="s">
        <v>1990</v>
      </c>
      <c r="D3032" s="279">
        <v>4638</v>
      </c>
      <c r="E3032" s="278" t="s">
        <v>2201</v>
      </c>
      <c r="F3032" s="277" t="s">
        <v>1988</v>
      </c>
      <c r="G3032" s="277" t="s">
        <v>1987</v>
      </c>
      <c r="H3032" s="276"/>
      <c r="I3032" s="273"/>
      <c r="J3032" s="275"/>
      <c r="K3032" s="274">
        <v>0</v>
      </c>
      <c r="L3032" s="201">
        <v>-48.554342171728251</v>
      </c>
      <c r="M3032" s="201">
        <v>427.19421835962959</v>
      </c>
      <c r="N3032" s="201">
        <v>41.094000000000001</v>
      </c>
      <c r="O3032" s="273">
        <v>41.094000000000001</v>
      </c>
      <c r="P3032" s="273">
        <v>427.19421835962959</v>
      </c>
      <c r="Q3032" s="273">
        <v>-48.554342171728251</v>
      </c>
      <c r="R3032" s="273">
        <v>463.8102254817864</v>
      </c>
      <c r="S3032" s="273">
        <v>463.8102254817864</v>
      </c>
      <c r="T3032" s="273"/>
      <c r="U3032" s="170">
        <v>395.33159561538656</v>
      </c>
      <c r="V3032" s="170"/>
      <c r="W3032" s="170"/>
      <c r="X3032" s="168"/>
      <c r="Y3032" s="168"/>
      <c r="Z3032" s="168"/>
      <c r="AA3032" s="169"/>
      <c r="AB3032" s="168"/>
      <c r="AC3032" s="168"/>
      <c r="AD3032" s="168"/>
      <c r="AE3032" s="168"/>
      <c r="AF3032" s="168"/>
      <c r="AG3032" s="168"/>
      <c r="AH3032" s="168"/>
      <c r="AI3032" s="168"/>
      <c r="AJ3032" s="168"/>
      <c r="AK3032" s="168"/>
      <c r="AL3032" s="168"/>
      <c r="AM3032" s="168"/>
      <c r="AN3032" s="168"/>
      <c r="AO3032" s="168"/>
    </row>
    <row r="3033" spans="1:41" x14ac:dyDescent="0.25">
      <c r="A3033" s="280"/>
      <c r="B3033" s="280"/>
      <c r="C3033" s="280"/>
      <c r="D3033" s="279"/>
      <c r="E3033" s="278" t="s">
        <v>619</v>
      </c>
      <c r="F3033" s="277"/>
      <c r="G3033" s="277" t="s">
        <v>1962</v>
      </c>
      <c r="H3033" s="276">
        <v>40</v>
      </c>
      <c r="I3033" s="273"/>
      <c r="J3033" s="275"/>
      <c r="K3033" s="274">
        <v>0.13121600000000003</v>
      </c>
      <c r="L3033" s="201">
        <v>-48.619950171728249</v>
      </c>
      <c r="M3033" s="201">
        <v>427.19421835962959</v>
      </c>
      <c r="N3033" s="201">
        <v>41.094000000000001</v>
      </c>
      <c r="O3033" s="273">
        <v>41.094000000000001</v>
      </c>
      <c r="P3033" s="273">
        <v>427.19421835962959</v>
      </c>
      <c r="Q3033" s="273">
        <v>-48.685558171728253</v>
      </c>
      <c r="R3033" s="273">
        <v>463.8758334817864</v>
      </c>
      <c r="S3033" s="273">
        <v>463.9414414817864</v>
      </c>
      <c r="T3033" s="273"/>
      <c r="U3033" s="170">
        <v>395.39720361538656</v>
      </c>
      <c r="V3033" s="170"/>
      <c r="W3033" s="170"/>
      <c r="X3033" s="168"/>
      <c r="Y3033" s="168"/>
      <c r="Z3033" s="168"/>
      <c r="AA3033" s="169"/>
      <c r="AB3033" s="168"/>
      <c r="AC3033" s="168"/>
      <c r="AD3033" s="168"/>
      <c r="AE3033" s="168"/>
      <c r="AF3033" s="168"/>
      <c r="AG3033" s="168"/>
      <c r="AH3033" s="168"/>
      <c r="AI3033" s="168"/>
      <c r="AJ3033" s="168"/>
      <c r="AK3033" s="168"/>
      <c r="AL3033" s="168"/>
      <c r="AM3033" s="168"/>
      <c r="AN3033" s="168"/>
      <c r="AO3033" s="168"/>
    </row>
    <row r="3034" spans="1:41" x14ac:dyDescent="0.25">
      <c r="A3034" s="260" t="s">
        <v>2084</v>
      </c>
      <c r="B3034" s="260" t="s">
        <v>2200</v>
      </c>
      <c r="C3034" s="260" t="s">
        <v>1981</v>
      </c>
      <c r="D3034" s="261">
        <v>4640</v>
      </c>
      <c r="E3034" s="255" t="s">
        <v>2199</v>
      </c>
      <c r="F3034" s="265"/>
      <c r="G3034" s="265" t="s">
        <v>1978</v>
      </c>
      <c r="H3034" s="284">
        <v>40</v>
      </c>
      <c r="I3034" s="255"/>
      <c r="J3034" s="257"/>
      <c r="K3034" s="255">
        <v>5.7403999999999997E-2</v>
      </c>
      <c r="L3034" s="201">
        <v>-48.714260171728256</v>
      </c>
      <c r="M3034" s="201">
        <v>427.19421835962959</v>
      </c>
      <c r="N3034" s="201">
        <v>41.094000000000001</v>
      </c>
      <c r="O3034" s="255">
        <v>41.094000000000001</v>
      </c>
      <c r="P3034" s="255">
        <v>427.19421835962959</v>
      </c>
      <c r="Q3034" s="255">
        <v>-48.742962171728252</v>
      </c>
      <c r="R3034" s="255">
        <v>463.97014348178641</v>
      </c>
      <c r="S3034" s="255">
        <v>463.99884548178642</v>
      </c>
      <c r="T3034" s="255"/>
      <c r="U3034" s="170">
        <v>395.49151361538657</v>
      </c>
      <c r="V3034" s="170"/>
      <c r="W3034" s="170"/>
      <c r="X3034" s="168"/>
      <c r="Y3034" s="168"/>
      <c r="Z3034" s="168"/>
      <c r="AA3034" s="169"/>
      <c r="AB3034" s="168"/>
      <c r="AC3034" s="168"/>
      <c r="AD3034" s="168"/>
      <c r="AE3034" s="168"/>
      <c r="AF3034" s="168"/>
      <c r="AG3034" s="168"/>
      <c r="AH3034" s="168"/>
      <c r="AI3034" s="168"/>
      <c r="AJ3034" s="168"/>
      <c r="AK3034" s="168"/>
      <c r="AL3034" s="168"/>
      <c r="AM3034" s="168"/>
      <c r="AN3034" s="168"/>
      <c r="AO3034" s="168"/>
    </row>
    <row r="3035" spans="1:41" x14ac:dyDescent="0.25">
      <c r="A3035" s="286"/>
      <c r="B3035" s="286"/>
      <c r="C3035" s="286"/>
      <c r="D3035" s="285"/>
      <c r="E3035" s="260" t="s">
        <v>619</v>
      </c>
      <c r="F3035" s="259"/>
      <c r="G3035" s="259" t="s">
        <v>2198</v>
      </c>
      <c r="H3035" s="258"/>
      <c r="I3035" s="255"/>
      <c r="J3035" s="257"/>
      <c r="K3035" s="256">
        <v>0.16770400000000002</v>
      </c>
      <c r="L3035" s="201">
        <v>-48.826814171728252</v>
      </c>
      <c r="M3035" s="201">
        <v>427.19421835962959</v>
      </c>
      <c r="N3035" s="201">
        <v>41.094000000000001</v>
      </c>
      <c r="O3035" s="255">
        <v>41.094000000000001</v>
      </c>
      <c r="P3035" s="255">
        <v>427.19421835962959</v>
      </c>
      <c r="Q3035" s="255">
        <v>-48.910666171728252</v>
      </c>
      <c r="R3035" s="256">
        <v>464.08269748178645</v>
      </c>
      <c r="S3035" s="256">
        <v>464.16654948178643</v>
      </c>
      <c r="T3035" s="263"/>
      <c r="U3035" s="170">
        <v>395.60406761538661</v>
      </c>
      <c r="V3035" s="170"/>
      <c r="W3035" s="170"/>
      <c r="X3035" s="168"/>
      <c r="Y3035" s="168"/>
      <c r="Z3035" s="168"/>
      <c r="AA3035" s="169"/>
      <c r="AB3035" s="168"/>
      <c r="AC3035" s="168"/>
      <c r="AD3035" s="168"/>
      <c r="AE3035" s="168"/>
      <c r="AF3035" s="168"/>
      <c r="AG3035" s="168"/>
      <c r="AH3035" s="168"/>
      <c r="AI3035" s="168"/>
      <c r="AJ3035" s="168"/>
      <c r="AK3035" s="168"/>
      <c r="AL3035" s="168"/>
      <c r="AM3035" s="168"/>
      <c r="AN3035" s="168"/>
      <c r="AO3035" s="168"/>
    </row>
    <row r="3036" spans="1:41" x14ac:dyDescent="0.25">
      <c r="A3036" s="286" t="s">
        <v>2084</v>
      </c>
      <c r="B3036" s="286" t="s">
        <v>2200</v>
      </c>
      <c r="C3036" s="286" t="s">
        <v>2197</v>
      </c>
      <c r="D3036" s="285">
        <v>4644</v>
      </c>
      <c r="E3036" s="260" t="s">
        <v>2196</v>
      </c>
      <c r="F3036" s="259"/>
      <c r="G3036" s="259" t="s">
        <v>2175</v>
      </c>
      <c r="H3036" s="258">
        <v>40</v>
      </c>
      <c r="I3036" s="255"/>
      <c r="J3036" s="257"/>
      <c r="K3036" s="256">
        <v>0.49565599999999999</v>
      </c>
      <c r="L3036" s="201">
        <v>-49.15849417172825</v>
      </c>
      <c r="M3036" s="201">
        <v>427.19421835962959</v>
      </c>
      <c r="N3036" s="201">
        <v>41.094000000000001</v>
      </c>
      <c r="O3036" s="255">
        <v>41.094000000000001</v>
      </c>
      <c r="P3036" s="255">
        <v>427.19421835962959</v>
      </c>
      <c r="Q3036" s="255">
        <v>-49.406322171728249</v>
      </c>
      <c r="R3036" s="256">
        <v>464.4143774817864</v>
      </c>
      <c r="S3036" s="256">
        <v>464.66220548178643</v>
      </c>
      <c r="T3036" s="256"/>
      <c r="U3036" s="170">
        <v>395.93574761538656</v>
      </c>
      <c r="V3036" s="170"/>
      <c r="W3036" s="170"/>
      <c r="X3036" s="168"/>
      <c r="Y3036" s="168"/>
      <c r="Z3036" s="168"/>
      <c r="AA3036" s="169"/>
      <c r="AB3036" s="168"/>
      <c r="AC3036" s="168"/>
      <c r="AD3036" s="168"/>
      <c r="AE3036" s="168"/>
      <c r="AF3036" s="168"/>
      <c r="AG3036" s="168"/>
      <c r="AH3036" s="168"/>
      <c r="AI3036" s="168"/>
      <c r="AJ3036" s="168"/>
      <c r="AK3036" s="168"/>
      <c r="AL3036" s="168"/>
      <c r="AM3036" s="168"/>
      <c r="AN3036" s="168"/>
      <c r="AO3036" s="168"/>
    </row>
    <row r="3037" spans="1:41" x14ac:dyDescent="0.25">
      <c r="A3037" s="286" t="s">
        <v>2084</v>
      </c>
      <c r="B3037" s="286" t="s">
        <v>2200</v>
      </c>
      <c r="C3037" s="260" t="s">
        <v>1509</v>
      </c>
      <c r="D3037" s="285">
        <v>4647</v>
      </c>
      <c r="E3037" s="260" t="s">
        <v>4427</v>
      </c>
      <c r="F3037" s="259" t="s">
        <v>4302</v>
      </c>
      <c r="G3037" s="259" t="s">
        <v>4383</v>
      </c>
      <c r="H3037" s="258"/>
      <c r="I3037" s="255"/>
      <c r="J3037" s="257"/>
      <c r="K3037" s="256">
        <v>0</v>
      </c>
      <c r="L3037" s="201">
        <v>-49.406322171728249</v>
      </c>
      <c r="M3037" s="201">
        <v>427.19421835962959</v>
      </c>
      <c r="N3037" s="201">
        <v>41.094000000000001</v>
      </c>
      <c r="O3037" s="255">
        <v>41.094000000000001</v>
      </c>
      <c r="P3037" s="255">
        <v>427.19421835962959</v>
      </c>
      <c r="Q3037" s="255">
        <v>-49.406322171728249</v>
      </c>
      <c r="R3037" s="256">
        <v>464.66220548178643</v>
      </c>
      <c r="S3037" s="256">
        <v>464.66220548178643</v>
      </c>
      <c r="T3037" s="256"/>
      <c r="U3037" s="170">
        <v>396.18357561538659</v>
      </c>
      <c r="V3037" s="170"/>
      <c r="W3037" s="170"/>
      <c r="X3037" s="168"/>
      <c r="Y3037" s="168"/>
      <c r="Z3037" s="168"/>
      <c r="AA3037" s="169"/>
      <c r="AB3037" s="168"/>
      <c r="AC3037" s="168"/>
      <c r="AD3037" s="168"/>
      <c r="AE3037" s="168"/>
      <c r="AF3037" s="168"/>
      <c r="AG3037" s="168"/>
      <c r="AH3037" s="168"/>
      <c r="AI3037" s="168"/>
      <c r="AJ3037" s="168"/>
      <c r="AK3037" s="168"/>
      <c r="AL3037" s="168"/>
      <c r="AM3037" s="168"/>
      <c r="AN3037" s="168"/>
      <c r="AO3037" s="168"/>
    </row>
    <row r="3038" spans="1:41" x14ac:dyDescent="0.25">
      <c r="A3038" s="286"/>
      <c r="B3038" s="286"/>
      <c r="C3038" s="286"/>
      <c r="D3038" s="285"/>
      <c r="E3038" s="260"/>
      <c r="F3038" s="259"/>
      <c r="G3038" s="259"/>
      <c r="H3038" s="258"/>
      <c r="I3038" s="255"/>
      <c r="J3038" s="257"/>
      <c r="K3038" s="256">
        <v>0</v>
      </c>
      <c r="L3038" s="201">
        <v>-49.406322171728249</v>
      </c>
      <c r="M3038" s="201">
        <v>427.19421835962959</v>
      </c>
      <c r="N3038" s="201">
        <v>41.094000000000001</v>
      </c>
      <c r="O3038" s="255">
        <v>41.094000000000001</v>
      </c>
      <c r="P3038" s="255">
        <v>427.19421835962959</v>
      </c>
      <c r="Q3038" s="255">
        <v>-49.406322171728249</v>
      </c>
      <c r="R3038" s="256">
        <v>464.66220548178643</v>
      </c>
      <c r="S3038" s="256">
        <v>464.66220548178643</v>
      </c>
      <c r="T3038" s="256"/>
      <c r="U3038" s="170">
        <v>396.18357561538659</v>
      </c>
      <c r="V3038" s="170"/>
      <c r="W3038" s="170"/>
      <c r="X3038" s="168"/>
      <c r="Y3038" s="168"/>
      <c r="Z3038" s="168"/>
      <c r="AA3038" s="169"/>
      <c r="AB3038" s="168"/>
      <c r="AC3038" s="168"/>
      <c r="AD3038" s="168"/>
      <c r="AE3038" s="168"/>
      <c r="AF3038" s="168"/>
      <c r="AG3038" s="168"/>
      <c r="AH3038" s="168"/>
      <c r="AI3038" s="168"/>
      <c r="AJ3038" s="168"/>
      <c r="AK3038" s="168"/>
      <c r="AL3038" s="168"/>
      <c r="AM3038" s="168"/>
      <c r="AN3038" s="168"/>
      <c r="AO3038" s="168"/>
    </row>
    <row r="3039" spans="1:41" x14ac:dyDescent="0.25">
      <c r="A3039" s="286"/>
      <c r="B3039" s="286"/>
      <c r="C3039" s="286"/>
      <c r="D3039" s="285"/>
      <c r="E3039" s="260" t="s">
        <v>619</v>
      </c>
      <c r="F3039" s="259"/>
      <c r="G3039" s="259" t="s">
        <v>1962</v>
      </c>
      <c r="H3039" s="258"/>
      <c r="I3039" s="255"/>
      <c r="J3039" s="257"/>
      <c r="K3039" s="256">
        <v>9.9516999999999994E-2</v>
      </c>
      <c r="L3039" s="201">
        <v>-49.456080671728245</v>
      </c>
      <c r="M3039" s="201">
        <v>427.19421835962959</v>
      </c>
      <c r="N3039" s="201">
        <v>41.094000000000001</v>
      </c>
      <c r="O3039" s="255">
        <v>41.094000000000001</v>
      </c>
      <c r="P3039" s="255">
        <v>427.19421835962959</v>
      </c>
      <c r="Q3039" s="255">
        <v>-49.505839171728248</v>
      </c>
      <c r="R3039" s="256">
        <v>464.71196398178643</v>
      </c>
      <c r="S3039" s="256">
        <v>464.76172248178642</v>
      </c>
      <c r="T3039" s="256"/>
      <c r="U3039" s="170">
        <v>396.23333411538658</v>
      </c>
      <c r="V3039" s="170"/>
      <c r="W3039" s="170"/>
      <c r="X3039" s="168"/>
      <c r="Y3039" s="168"/>
      <c r="Z3039" s="168"/>
      <c r="AA3039" s="169"/>
      <c r="AB3039" s="168"/>
      <c r="AC3039" s="168"/>
      <c r="AD3039" s="168"/>
      <c r="AE3039" s="168"/>
      <c r="AF3039" s="168"/>
      <c r="AG3039" s="168"/>
      <c r="AH3039" s="168"/>
      <c r="AI3039" s="168"/>
      <c r="AJ3039" s="168"/>
      <c r="AK3039" s="168"/>
      <c r="AL3039" s="168"/>
      <c r="AM3039" s="168"/>
      <c r="AN3039" s="168"/>
      <c r="AO3039" s="168"/>
    </row>
    <row r="3040" spans="1:41" x14ac:dyDescent="0.25">
      <c r="A3040" s="286" t="s">
        <v>2084</v>
      </c>
      <c r="B3040" s="286" t="s">
        <v>2200</v>
      </c>
      <c r="C3040" s="286" t="s">
        <v>2194</v>
      </c>
      <c r="D3040" s="285">
        <v>4650</v>
      </c>
      <c r="E3040" s="260" t="s">
        <v>2193</v>
      </c>
      <c r="F3040" s="259"/>
      <c r="G3040" s="259" t="s">
        <v>2175</v>
      </c>
      <c r="H3040" s="258">
        <v>40</v>
      </c>
      <c r="I3040" s="255"/>
      <c r="J3040" s="257"/>
      <c r="K3040" s="256">
        <v>0.49565599999999999</v>
      </c>
      <c r="L3040" s="201">
        <v>-49.753667171728246</v>
      </c>
      <c r="M3040" s="201">
        <v>427.19421835962959</v>
      </c>
      <c r="N3040" s="201">
        <v>41.094000000000001</v>
      </c>
      <c r="O3040" s="255">
        <v>41.094000000000001</v>
      </c>
      <c r="P3040" s="255">
        <v>427.19421835962959</v>
      </c>
      <c r="Q3040" s="255">
        <v>-50.001495171728244</v>
      </c>
      <c r="R3040" s="256">
        <v>465.00955048178639</v>
      </c>
      <c r="S3040" s="256">
        <v>465.25737848178642</v>
      </c>
      <c r="T3040" s="256"/>
      <c r="U3040" s="170">
        <v>396.53092061538655</v>
      </c>
      <c r="V3040" s="170"/>
      <c r="W3040" s="170"/>
      <c r="X3040" s="168"/>
      <c r="Y3040" s="168"/>
      <c r="Z3040" s="168"/>
      <c r="AA3040" s="169"/>
      <c r="AB3040" s="168"/>
      <c r="AC3040" s="168"/>
      <c r="AD3040" s="168"/>
      <c r="AE3040" s="168"/>
      <c r="AF3040" s="168"/>
      <c r="AG3040" s="168"/>
      <c r="AH3040" s="168"/>
      <c r="AI3040" s="168"/>
      <c r="AJ3040" s="168"/>
      <c r="AK3040" s="168"/>
      <c r="AL3040" s="168"/>
      <c r="AM3040" s="168"/>
      <c r="AN3040" s="168"/>
      <c r="AO3040" s="168"/>
    </row>
    <row r="3041" spans="1:41" x14ac:dyDescent="0.25">
      <c r="A3041" s="286"/>
      <c r="B3041" s="286"/>
      <c r="C3041" s="286"/>
      <c r="D3041" s="285"/>
      <c r="E3041" s="260" t="s">
        <v>619</v>
      </c>
      <c r="F3041" s="259"/>
      <c r="G3041" s="259"/>
      <c r="H3041" s="258"/>
      <c r="I3041" s="255"/>
      <c r="J3041" s="257"/>
      <c r="K3041" s="256">
        <v>0</v>
      </c>
      <c r="L3041" s="201">
        <v>-50.001495171728244</v>
      </c>
      <c r="M3041" s="201">
        <v>427.19421835962959</v>
      </c>
      <c r="N3041" s="201">
        <v>41.094000000000001</v>
      </c>
      <c r="O3041" s="255">
        <v>41.094000000000001</v>
      </c>
      <c r="P3041" s="255">
        <v>427.19421835962959</v>
      </c>
      <c r="Q3041" s="255">
        <v>-50.001495171728244</v>
      </c>
      <c r="R3041" s="256">
        <v>465.25737848178642</v>
      </c>
      <c r="S3041" s="256">
        <v>465.25737848178642</v>
      </c>
      <c r="T3041" s="256"/>
      <c r="U3041" s="170">
        <v>396.77874861538658</v>
      </c>
      <c r="V3041" s="170"/>
      <c r="W3041" s="170"/>
      <c r="X3041" s="168"/>
      <c r="Y3041" s="168"/>
      <c r="Z3041" s="168"/>
      <c r="AA3041" s="169"/>
      <c r="AB3041" s="168"/>
      <c r="AC3041" s="168"/>
      <c r="AD3041" s="168"/>
      <c r="AE3041" s="168"/>
      <c r="AF3041" s="168"/>
      <c r="AG3041" s="168"/>
      <c r="AH3041" s="168"/>
      <c r="AI3041" s="168"/>
      <c r="AJ3041" s="168"/>
      <c r="AK3041" s="168"/>
      <c r="AL3041" s="168"/>
      <c r="AM3041" s="168"/>
      <c r="AN3041" s="168"/>
      <c r="AO3041" s="168"/>
    </row>
    <row r="3042" spans="1:41" x14ac:dyDescent="0.25">
      <c r="A3042" s="286"/>
      <c r="B3042" s="286"/>
      <c r="C3042" s="286"/>
      <c r="D3042" s="285"/>
      <c r="E3042" s="260"/>
      <c r="F3042" s="259"/>
      <c r="G3042" s="259"/>
      <c r="H3042" s="258"/>
      <c r="I3042" s="255"/>
      <c r="J3042" s="257"/>
      <c r="K3042" s="256">
        <v>0</v>
      </c>
      <c r="L3042" s="201">
        <v>-50.001495171728244</v>
      </c>
      <c r="M3042" s="201">
        <v>427.19421835962959</v>
      </c>
      <c r="N3042" s="201">
        <v>41.094000000000001</v>
      </c>
      <c r="O3042" s="255">
        <v>41.094000000000001</v>
      </c>
      <c r="P3042" s="255">
        <v>427.19421835962959</v>
      </c>
      <c r="Q3042" s="255">
        <v>-50.001495171728244</v>
      </c>
      <c r="R3042" s="256">
        <v>465.25737848178642</v>
      </c>
      <c r="S3042" s="256">
        <v>465.25737848178642</v>
      </c>
      <c r="T3042" s="256"/>
      <c r="U3042" s="170">
        <v>396.77874861538658</v>
      </c>
      <c r="V3042" s="170"/>
      <c r="W3042" s="170"/>
      <c r="X3042" s="168"/>
      <c r="Y3042" s="168"/>
      <c r="Z3042" s="168"/>
      <c r="AA3042" s="169"/>
      <c r="AB3042" s="168"/>
      <c r="AC3042" s="168"/>
      <c r="AD3042" s="168"/>
      <c r="AE3042" s="168"/>
      <c r="AF3042" s="168"/>
      <c r="AG3042" s="168"/>
      <c r="AH3042" s="168"/>
      <c r="AI3042" s="168"/>
      <c r="AJ3042" s="168"/>
      <c r="AK3042" s="168"/>
      <c r="AL3042" s="168"/>
      <c r="AM3042" s="168"/>
      <c r="AN3042" s="168"/>
      <c r="AO3042" s="168"/>
    </row>
    <row r="3043" spans="1:41" x14ac:dyDescent="0.25">
      <c r="A3043" s="286"/>
      <c r="B3043" s="286"/>
      <c r="C3043" s="286"/>
      <c r="D3043" s="285"/>
      <c r="E3043" s="260" t="s">
        <v>619</v>
      </c>
      <c r="F3043" s="259"/>
      <c r="G3043" s="259" t="s">
        <v>1962</v>
      </c>
      <c r="H3043" s="258"/>
      <c r="I3043" s="255"/>
      <c r="J3043" s="257"/>
      <c r="K3043" s="256">
        <v>9.9516999999999994E-2</v>
      </c>
      <c r="L3043" s="201">
        <v>-50.051253671728247</v>
      </c>
      <c r="M3043" s="201">
        <v>427.19421835962959</v>
      </c>
      <c r="N3043" s="201">
        <v>41.094000000000001</v>
      </c>
      <c r="O3043" s="255">
        <v>41.094000000000001</v>
      </c>
      <c r="P3043" s="255">
        <v>427.19421835962959</v>
      </c>
      <c r="Q3043" s="255">
        <v>-50.101012171728243</v>
      </c>
      <c r="R3043" s="256">
        <v>465.30713698178641</v>
      </c>
      <c r="S3043" s="256">
        <v>465.35689548178641</v>
      </c>
      <c r="T3043" s="256"/>
      <c r="U3043" s="170">
        <v>396.82850711538657</v>
      </c>
      <c r="V3043" s="170"/>
      <c r="W3043" s="170"/>
      <c r="X3043" s="168"/>
      <c r="Y3043" s="168"/>
      <c r="Z3043" s="168"/>
      <c r="AA3043" s="169"/>
      <c r="AB3043" s="168"/>
      <c r="AC3043" s="168"/>
      <c r="AD3043" s="168"/>
      <c r="AE3043" s="168"/>
      <c r="AF3043" s="168"/>
      <c r="AG3043" s="168"/>
      <c r="AH3043" s="168"/>
      <c r="AI3043" s="168"/>
      <c r="AJ3043" s="168"/>
      <c r="AK3043" s="168"/>
      <c r="AL3043" s="168"/>
      <c r="AM3043" s="168"/>
      <c r="AN3043" s="168"/>
      <c r="AO3043" s="168"/>
    </row>
    <row r="3044" spans="1:41" x14ac:dyDescent="0.25">
      <c r="A3044" s="286" t="s">
        <v>2084</v>
      </c>
      <c r="B3044" s="286" t="s">
        <v>2200</v>
      </c>
      <c r="C3044" s="286" t="s">
        <v>2192</v>
      </c>
      <c r="D3044" s="285">
        <v>4656</v>
      </c>
      <c r="E3044" s="260" t="s">
        <v>2191</v>
      </c>
      <c r="F3044" s="259"/>
      <c r="G3044" s="259" t="s">
        <v>2175</v>
      </c>
      <c r="H3044" s="258">
        <v>40</v>
      </c>
      <c r="I3044" s="255"/>
      <c r="J3044" s="257"/>
      <c r="K3044" s="256">
        <v>0.49565599999999999</v>
      </c>
      <c r="L3044" s="201">
        <v>-50.348840171728241</v>
      </c>
      <c r="M3044" s="201">
        <v>427.19421835962959</v>
      </c>
      <c r="N3044" s="201">
        <v>41.094000000000001</v>
      </c>
      <c r="O3044" s="255">
        <v>41.094000000000001</v>
      </c>
      <c r="P3044" s="255">
        <v>427.19421835962959</v>
      </c>
      <c r="Q3044" s="255">
        <v>-50.59666817172824</v>
      </c>
      <c r="R3044" s="256">
        <v>465.60472348178638</v>
      </c>
      <c r="S3044" s="256">
        <v>465.85255148178641</v>
      </c>
      <c r="T3044" s="256"/>
      <c r="U3044" s="170">
        <v>397.12609361538654</v>
      </c>
      <c r="V3044" s="170"/>
      <c r="W3044" s="170"/>
      <c r="X3044" s="168"/>
      <c r="Y3044" s="168"/>
      <c r="Z3044" s="168"/>
      <c r="AA3044" s="169"/>
      <c r="AB3044" s="168"/>
      <c r="AC3044" s="168"/>
      <c r="AD3044" s="168"/>
      <c r="AE3044" s="168"/>
      <c r="AF3044" s="168"/>
      <c r="AG3044" s="168"/>
      <c r="AH3044" s="168"/>
      <c r="AI3044" s="168"/>
      <c r="AJ3044" s="168"/>
      <c r="AK3044" s="168"/>
      <c r="AL3044" s="168"/>
      <c r="AM3044" s="168"/>
      <c r="AN3044" s="168"/>
      <c r="AO3044" s="168"/>
    </row>
    <row r="3045" spans="1:41" x14ac:dyDescent="0.25">
      <c r="A3045" s="286"/>
      <c r="B3045" s="286"/>
      <c r="C3045" s="286"/>
      <c r="D3045" s="285"/>
      <c r="E3045" s="260" t="s">
        <v>619</v>
      </c>
      <c r="F3045" s="259"/>
      <c r="G3045" s="259"/>
      <c r="H3045" s="258"/>
      <c r="I3045" s="255"/>
      <c r="J3045" s="257"/>
      <c r="K3045" s="256">
        <v>0</v>
      </c>
      <c r="L3045" s="201">
        <v>-50.59666817172824</v>
      </c>
      <c r="M3045" s="201">
        <v>427.19421835962959</v>
      </c>
      <c r="N3045" s="201">
        <v>41.094000000000001</v>
      </c>
      <c r="O3045" s="255">
        <v>41.094000000000001</v>
      </c>
      <c r="P3045" s="255">
        <v>427.19421835962959</v>
      </c>
      <c r="Q3045" s="255">
        <v>-50.59666817172824</v>
      </c>
      <c r="R3045" s="256">
        <v>465.85255148178641</v>
      </c>
      <c r="S3045" s="256">
        <v>465.85255148178641</v>
      </c>
      <c r="T3045" s="256"/>
      <c r="U3045" s="170">
        <v>397.37392161538656</v>
      </c>
      <c r="V3045" s="170"/>
      <c r="W3045" s="170"/>
      <c r="X3045" s="168"/>
      <c r="Y3045" s="168"/>
      <c r="Z3045" s="168"/>
      <c r="AA3045" s="169"/>
      <c r="AB3045" s="168"/>
      <c r="AC3045" s="168"/>
      <c r="AD3045" s="168"/>
      <c r="AE3045" s="168"/>
      <c r="AF3045" s="168"/>
      <c r="AG3045" s="168"/>
      <c r="AH3045" s="168"/>
      <c r="AI3045" s="168"/>
      <c r="AJ3045" s="168"/>
      <c r="AK3045" s="168"/>
      <c r="AL3045" s="168"/>
      <c r="AM3045" s="168"/>
      <c r="AN3045" s="168"/>
      <c r="AO3045" s="168"/>
    </row>
    <row r="3046" spans="1:41" x14ac:dyDescent="0.25">
      <c r="A3046" s="286"/>
      <c r="B3046" s="286"/>
      <c r="C3046" s="286"/>
      <c r="D3046" s="285"/>
      <c r="E3046" s="260"/>
      <c r="F3046" s="259"/>
      <c r="G3046" s="259"/>
      <c r="H3046" s="258"/>
      <c r="I3046" s="255"/>
      <c r="J3046" s="257"/>
      <c r="K3046" s="256">
        <v>0</v>
      </c>
      <c r="L3046" s="201">
        <v>-50.59666817172824</v>
      </c>
      <c r="M3046" s="201">
        <v>427.19421835962959</v>
      </c>
      <c r="N3046" s="201">
        <v>41.094000000000001</v>
      </c>
      <c r="O3046" s="255">
        <v>41.094000000000001</v>
      </c>
      <c r="P3046" s="255">
        <v>427.19421835962959</v>
      </c>
      <c r="Q3046" s="255">
        <v>-50.59666817172824</v>
      </c>
      <c r="R3046" s="256">
        <v>465.85255148178641</v>
      </c>
      <c r="S3046" s="256">
        <v>465.85255148178641</v>
      </c>
      <c r="T3046" s="256"/>
      <c r="U3046" s="170">
        <v>397.37392161538656</v>
      </c>
      <c r="V3046" s="170"/>
      <c r="W3046" s="170"/>
      <c r="X3046" s="168"/>
      <c r="Y3046" s="168"/>
      <c r="Z3046" s="168"/>
      <c r="AA3046" s="169"/>
      <c r="AB3046" s="168"/>
      <c r="AC3046" s="168"/>
      <c r="AD3046" s="168"/>
      <c r="AE3046" s="168"/>
      <c r="AF3046" s="168"/>
      <c r="AG3046" s="168"/>
      <c r="AH3046" s="168"/>
      <c r="AI3046" s="168"/>
      <c r="AJ3046" s="168"/>
      <c r="AK3046" s="168"/>
      <c r="AL3046" s="168"/>
      <c r="AM3046" s="168"/>
      <c r="AN3046" s="168"/>
      <c r="AO3046" s="168"/>
    </row>
    <row r="3047" spans="1:41" x14ac:dyDescent="0.25">
      <c r="A3047" s="286"/>
      <c r="B3047" s="286"/>
      <c r="C3047" s="286"/>
      <c r="D3047" s="285"/>
      <c r="E3047" s="260" t="s">
        <v>619</v>
      </c>
      <c r="F3047" s="259"/>
      <c r="G3047" s="259" t="s">
        <v>1962</v>
      </c>
      <c r="H3047" s="258"/>
      <c r="I3047" s="255"/>
      <c r="J3047" s="257"/>
      <c r="K3047" s="256">
        <v>9.9516999999999994E-2</v>
      </c>
      <c r="L3047" s="201">
        <v>-50.646426671728236</v>
      </c>
      <c r="M3047" s="201">
        <v>427.19421835962959</v>
      </c>
      <c r="N3047" s="201">
        <v>41.094000000000001</v>
      </c>
      <c r="O3047" s="255">
        <v>41.094000000000001</v>
      </c>
      <c r="P3047" s="255">
        <v>427.19421835962959</v>
      </c>
      <c r="Q3047" s="255">
        <v>-50.696185171728239</v>
      </c>
      <c r="R3047" s="256">
        <v>465.9023099817864</v>
      </c>
      <c r="S3047" s="256">
        <v>465.9520684817864</v>
      </c>
      <c r="T3047" s="256"/>
      <c r="U3047" s="170">
        <v>397.42368011538656</v>
      </c>
      <c r="V3047" s="170"/>
      <c r="W3047" s="170"/>
      <c r="X3047" s="168"/>
      <c r="Y3047" s="168"/>
      <c r="Z3047" s="168"/>
      <c r="AA3047" s="169"/>
      <c r="AB3047" s="168"/>
      <c r="AC3047" s="168"/>
      <c r="AD3047" s="168"/>
      <c r="AE3047" s="168"/>
      <c r="AF3047" s="168"/>
      <c r="AG3047" s="168"/>
      <c r="AH3047" s="168"/>
      <c r="AI3047" s="168"/>
      <c r="AJ3047" s="168"/>
      <c r="AK3047" s="168"/>
      <c r="AL3047" s="168"/>
      <c r="AM3047" s="168"/>
      <c r="AN3047" s="168"/>
      <c r="AO3047" s="168"/>
    </row>
    <row r="3048" spans="1:41" x14ac:dyDescent="0.25">
      <c r="A3048" s="286" t="s">
        <v>2084</v>
      </c>
      <c r="B3048" s="286" t="s">
        <v>2200</v>
      </c>
      <c r="C3048" s="286" t="s">
        <v>2190</v>
      </c>
      <c r="D3048" s="285">
        <v>4662</v>
      </c>
      <c r="E3048" s="260" t="s">
        <v>2189</v>
      </c>
      <c r="F3048" s="259"/>
      <c r="G3048" s="259" t="s">
        <v>2175</v>
      </c>
      <c r="H3048" s="258">
        <v>40</v>
      </c>
      <c r="I3048" s="255"/>
      <c r="J3048" s="257"/>
      <c r="K3048" s="256">
        <v>0.49565599999999999</v>
      </c>
      <c r="L3048" s="201">
        <v>-50.944013171728237</v>
      </c>
      <c r="M3048" s="201">
        <v>427.19421835962959</v>
      </c>
      <c r="N3048" s="201">
        <v>41.094000000000001</v>
      </c>
      <c r="O3048" s="255">
        <v>41.094000000000001</v>
      </c>
      <c r="P3048" s="255">
        <v>427.19421835962959</v>
      </c>
      <c r="Q3048" s="255">
        <v>-51.191841171728235</v>
      </c>
      <c r="R3048" s="256">
        <v>466.19989648178637</v>
      </c>
      <c r="S3048" s="256">
        <v>466.44772448178639</v>
      </c>
      <c r="T3048" s="256"/>
      <c r="U3048" s="170">
        <v>397.72126661538653</v>
      </c>
      <c r="V3048" s="170"/>
      <c r="W3048" s="170"/>
      <c r="X3048" s="168"/>
      <c r="Y3048" s="168"/>
      <c r="Z3048" s="168"/>
      <c r="AA3048" s="169"/>
      <c r="AB3048" s="168"/>
      <c r="AC3048" s="168"/>
      <c r="AD3048" s="168"/>
      <c r="AE3048" s="168"/>
      <c r="AF3048" s="168"/>
      <c r="AG3048" s="168"/>
      <c r="AH3048" s="168"/>
      <c r="AI3048" s="168"/>
      <c r="AJ3048" s="168"/>
      <c r="AK3048" s="168"/>
      <c r="AL3048" s="168"/>
      <c r="AM3048" s="168"/>
      <c r="AN3048" s="168"/>
      <c r="AO3048" s="168"/>
    </row>
    <row r="3049" spans="1:41" x14ac:dyDescent="0.25">
      <c r="A3049" s="286" t="s">
        <v>2084</v>
      </c>
      <c r="B3049" s="286" t="s">
        <v>2200</v>
      </c>
      <c r="C3049" s="286" t="s">
        <v>2174</v>
      </c>
      <c r="D3049" s="285">
        <v>4664</v>
      </c>
      <c r="E3049" s="260" t="s">
        <v>2188</v>
      </c>
      <c r="F3049" s="259"/>
      <c r="G3049" s="259" t="s">
        <v>4278</v>
      </c>
      <c r="H3049" s="258"/>
      <c r="I3049" s="255"/>
      <c r="J3049" s="257"/>
      <c r="K3049" s="256">
        <v>0</v>
      </c>
      <c r="L3049" s="201">
        <v>-51.191841171728235</v>
      </c>
      <c r="M3049" s="201">
        <v>427.19421835962959</v>
      </c>
      <c r="N3049" s="201">
        <v>41.094000000000001</v>
      </c>
      <c r="O3049" s="255">
        <v>41.094000000000001</v>
      </c>
      <c r="P3049" s="255">
        <v>427.19421835962959</v>
      </c>
      <c r="Q3049" s="255">
        <v>-51.191841171728235</v>
      </c>
      <c r="R3049" s="256">
        <v>466.44772448178639</v>
      </c>
      <c r="S3049" s="256">
        <v>466.44772448178639</v>
      </c>
      <c r="T3049" s="256"/>
      <c r="U3049" s="170">
        <v>397.96909461538655</v>
      </c>
      <c r="V3049" s="170"/>
      <c r="W3049" s="170"/>
      <c r="X3049" s="168"/>
      <c r="Y3049" s="168"/>
      <c r="Z3049" s="168"/>
      <c r="AA3049" s="169"/>
      <c r="AB3049" s="168"/>
      <c r="AC3049" s="168"/>
      <c r="AD3049" s="168"/>
      <c r="AE3049" s="168"/>
      <c r="AF3049" s="168"/>
      <c r="AG3049" s="168"/>
      <c r="AH3049" s="168"/>
      <c r="AI3049" s="168"/>
      <c r="AJ3049" s="168"/>
      <c r="AK3049" s="168"/>
      <c r="AL3049" s="168"/>
      <c r="AM3049" s="168"/>
      <c r="AN3049" s="168"/>
      <c r="AO3049" s="168"/>
    </row>
    <row r="3050" spans="1:41" x14ac:dyDescent="0.25">
      <c r="A3050" s="286"/>
      <c r="B3050" s="286"/>
      <c r="C3050" s="286"/>
      <c r="D3050" s="285"/>
      <c r="E3050" s="260"/>
      <c r="F3050" s="259"/>
      <c r="G3050" s="259"/>
      <c r="H3050" s="258"/>
      <c r="I3050" s="255"/>
      <c r="J3050" s="257"/>
      <c r="K3050" s="256">
        <v>0</v>
      </c>
      <c r="L3050" s="201">
        <v>-51.191841171728235</v>
      </c>
      <c r="M3050" s="201">
        <v>427.19421835962959</v>
      </c>
      <c r="N3050" s="201">
        <v>41.094000000000001</v>
      </c>
      <c r="O3050" s="255">
        <v>41.094000000000001</v>
      </c>
      <c r="P3050" s="255">
        <v>427.19421835962959</v>
      </c>
      <c r="Q3050" s="255">
        <v>-51.191841171728235</v>
      </c>
      <c r="R3050" s="256">
        <v>466.44772448178639</v>
      </c>
      <c r="S3050" s="256">
        <v>466.44772448178639</v>
      </c>
      <c r="T3050" s="256"/>
      <c r="U3050" s="170">
        <v>397.96909461538655</v>
      </c>
      <c r="V3050" s="170"/>
      <c r="W3050" s="170"/>
      <c r="X3050" s="168"/>
      <c r="Y3050" s="168"/>
      <c r="Z3050" s="168"/>
      <c r="AA3050" s="169"/>
      <c r="AB3050" s="168"/>
      <c r="AC3050" s="168"/>
      <c r="AD3050" s="168"/>
      <c r="AE3050" s="168"/>
      <c r="AF3050" s="168"/>
      <c r="AG3050" s="168"/>
      <c r="AH3050" s="168"/>
      <c r="AI3050" s="168"/>
      <c r="AJ3050" s="168"/>
      <c r="AK3050" s="168"/>
      <c r="AL3050" s="168"/>
      <c r="AM3050" s="168"/>
      <c r="AN3050" s="168"/>
      <c r="AO3050" s="168"/>
    </row>
    <row r="3051" spans="1:41" x14ac:dyDescent="0.25">
      <c r="A3051" s="286"/>
      <c r="B3051" s="286"/>
      <c r="C3051" s="286"/>
      <c r="D3051" s="285"/>
      <c r="E3051" s="260"/>
      <c r="F3051" s="259"/>
      <c r="G3051" s="259" t="s">
        <v>1962</v>
      </c>
      <c r="H3051" s="258"/>
      <c r="I3051" s="255"/>
      <c r="J3051" s="257"/>
      <c r="K3051" s="256">
        <v>0.15525</v>
      </c>
      <c r="L3051" s="201">
        <v>-51.26946617172824</v>
      </c>
      <c r="M3051" s="201">
        <v>427.19421835962959</v>
      </c>
      <c r="N3051" s="201">
        <v>41.094000000000001</v>
      </c>
      <c r="O3051" s="255">
        <v>41.094000000000001</v>
      </c>
      <c r="P3051" s="255">
        <v>427.19421835962959</v>
      </c>
      <c r="Q3051" s="255">
        <v>-51.347091171728238</v>
      </c>
      <c r="R3051" s="256">
        <v>466.52534948178641</v>
      </c>
      <c r="S3051" s="256">
        <v>466.60297448178642</v>
      </c>
      <c r="T3051" s="256"/>
      <c r="U3051" s="170">
        <v>398.04671961538656</v>
      </c>
      <c r="V3051" s="170"/>
      <c r="W3051" s="170"/>
      <c r="X3051" s="168"/>
      <c r="Y3051" s="168"/>
      <c r="Z3051" s="168"/>
      <c r="AA3051" s="169"/>
      <c r="AB3051" s="168"/>
      <c r="AC3051" s="168"/>
      <c r="AD3051" s="168"/>
      <c r="AE3051" s="168"/>
      <c r="AF3051" s="168"/>
      <c r="AG3051" s="168"/>
      <c r="AH3051" s="168"/>
      <c r="AI3051" s="168"/>
      <c r="AJ3051" s="168"/>
      <c r="AK3051" s="168"/>
      <c r="AL3051" s="168"/>
      <c r="AM3051" s="168"/>
      <c r="AN3051" s="168"/>
      <c r="AO3051" s="168"/>
    </row>
    <row r="3052" spans="1:41" x14ac:dyDescent="0.25">
      <c r="A3052" s="286" t="s">
        <v>2084</v>
      </c>
      <c r="B3052" s="286" t="s">
        <v>2200</v>
      </c>
      <c r="C3052" s="286" t="s">
        <v>2187</v>
      </c>
      <c r="D3052" s="285">
        <v>4669</v>
      </c>
      <c r="E3052" s="260" t="s">
        <v>2186</v>
      </c>
      <c r="F3052" s="259" t="s">
        <v>2185</v>
      </c>
      <c r="G3052" s="259" t="s">
        <v>2184</v>
      </c>
      <c r="H3052" s="258">
        <v>40</v>
      </c>
      <c r="I3052" s="255"/>
      <c r="J3052" s="257"/>
      <c r="K3052" s="256">
        <v>0.5</v>
      </c>
      <c r="L3052" s="201">
        <v>-51.597091171728238</v>
      </c>
      <c r="M3052" s="201">
        <v>427.19421835962959</v>
      </c>
      <c r="N3052" s="201">
        <v>41.094000000000001</v>
      </c>
      <c r="O3052" s="255">
        <v>41.094000000000001</v>
      </c>
      <c r="P3052" s="255">
        <v>427.19421835962959</v>
      </c>
      <c r="Q3052" s="255">
        <v>-51.847091171728238</v>
      </c>
      <c r="R3052" s="256">
        <v>466.85297448178642</v>
      </c>
      <c r="S3052" s="256">
        <v>467.10297448178642</v>
      </c>
      <c r="T3052" s="256"/>
      <c r="U3052" s="170">
        <v>398.37434461538658</v>
      </c>
      <c r="V3052" s="170"/>
      <c r="W3052" s="170"/>
      <c r="X3052" s="168"/>
      <c r="Y3052" s="168"/>
      <c r="Z3052" s="168"/>
      <c r="AA3052" s="169"/>
      <c r="AB3052" s="168"/>
      <c r="AC3052" s="168"/>
      <c r="AD3052" s="168"/>
      <c r="AE3052" s="168"/>
      <c r="AF3052" s="168"/>
      <c r="AG3052" s="168"/>
      <c r="AH3052" s="168"/>
      <c r="AI3052" s="168"/>
      <c r="AJ3052" s="168"/>
      <c r="AK3052" s="168"/>
      <c r="AL3052" s="168"/>
      <c r="AM3052" s="168"/>
      <c r="AN3052" s="168"/>
      <c r="AO3052" s="168"/>
    </row>
    <row r="3053" spans="1:41" x14ac:dyDescent="0.25">
      <c r="A3053" s="286"/>
      <c r="B3053" s="286"/>
      <c r="C3053" s="286"/>
      <c r="D3053" s="285"/>
      <c r="E3053" s="260" t="s">
        <v>619</v>
      </c>
      <c r="F3053" s="259"/>
      <c r="G3053" s="259" t="s">
        <v>1962</v>
      </c>
      <c r="H3053" s="258"/>
      <c r="I3053" s="255"/>
      <c r="J3053" s="257"/>
      <c r="K3053" s="256">
        <v>0.15525</v>
      </c>
      <c r="L3053" s="201">
        <v>-51.924716171728235</v>
      </c>
      <c r="M3053" s="201">
        <v>427.19421835962959</v>
      </c>
      <c r="N3053" s="201">
        <v>41.094000000000001</v>
      </c>
      <c r="O3053" s="255">
        <v>41.094000000000001</v>
      </c>
      <c r="P3053" s="255">
        <v>427.19421835962959</v>
      </c>
      <c r="Q3053" s="255">
        <v>-52.00234117172824</v>
      </c>
      <c r="R3053" s="256">
        <v>467.18059948178643</v>
      </c>
      <c r="S3053" s="256">
        <v>467.25822448178644</v>
      </c>
      <c r="T3053" s="256"/>
      <c r="U3053" s="170">
        <v>398.70196961538659</v>
      </c>
      <c r="V3053" s="170"/>
      <c r="W3053" s="170"/>
      <c r="X3053" s="168"/>
      <c r="Y3053" s="168"/>
      <c r="Z3053" s="168"/>
      <c r="AA3053" s="169"/>
      <c r="AB3053" s="168"/>
      <c r="AC3053" s="168"/>
      <c r="AD3053" s="168"/>
      <c r="AE3053" s="168"/>
      <c r="AF3053" s="168"/>
      <c r="AG3053" s="168"/>
      <c r="AH3053" s="168"/>
      <c r="AI3053" s="168"/>
      <c r="AJ3053" s="168"/>
      <c r="AK3053" s="168"/>
      <c r="AL3053" s="168"/>
      <c r="AM3053" s="168"/>
      <c r="AN3053" s="168"/>
      <c r="AO3053" s="168"/>
    </row>
    <row r="3054" spans="1:41" x14ac:dyDescent="0.25">
      <c r="A3054" s="286" t="s">
        <v>2084</v>
      </c>
      <c r="B3054" s="286" t="s">
        <v>2200</v>
      </c>
      <c r="C3054" s="286" t="s">
        <v>2183</v>
      </c>
      <c r="D3054" s="285">
        <v>4675</v>
      </c>
      <c r="E3054" s="260" t="s">
        <v>2182</v>
      </c>
      <c r="F3054" s="259"/>
      <c r="G3054" s="259" t="s">
        <v>2175</v>
      </c>
      <c r="H3054" s="258">
        <v>40</v>
      </c>
      <c r="I3054" s="255"/>
      <c r="J3054" s="257"/>
      <c r="K3054" s="256">
        <v>0.49565599999999999</v>
      </c>
      <c r="L3054" s="201">
        <v>-52.250169171728238</v>
      </c>
      <c r="M3054" s="201">
        <v>427.19421835962959</v>
      </c>
      <c r="N3054" s="201">
        <v>41.094000000000001</v>
      </c>
      <c r="O3054" s="255">
        <v>41.094000000000001</v>
      </c>
      <c r="P3054" s="255">
        <v>427.19421835962959</v>
      </c>
      <c r="Q3054" s="255">
        <v>-52.497997171728237</v>
      </c>
      <c r="R3054" s="256">
        <v>467.50605248178641</v>
      </c>
      <c r="S3054" s="256">
        <v>467.75388048178644</v>
      </c>
      <c r="T3054" s="256"/>
      <c r="U3054" s="170">
        <v>399.02742261538657</v>
      </c>
      <c r="V3054" s="170"/>
      <c r="W3054" s="170"/>
      <c r="X3054" s="168"/>
      <c r="Y3054" s="168"/>
      <c r="Z3054" s="168"/>
      <c r="AA3054" s="169"/>
      <c r="AB3054" s="168"/>
      <c r="AC3054" s="168"/>
      <c r="AD3054" s="168"/>
      <c r="AE3054" s="168"/>
      <c r="AF3054" s="168"/>
      <c r="AG3054" s="168"/>
      <c r="AH3054" s="168"/>
      <c r="AI3054" s="168"/>
      <c r="AJ3054" s="168"/>
      <c r="AK3054" s="168"/>
      <c r="AL3054" s="168"/>
      <c r="AM3054" s="168"/>
      <c r="AN3054" s="168"/>
      <c r="AO3054" s="168"/>
    </row>
    <row r="3055" spans="1:41" x14ac:dyDescent="0.25">
      <c r="A3055" s="286"/>
      <c r="B3055" s="286"/>
      <c r="C3055" s="286"/>
      <c r="D3055" s="285"/>
      <c r="E3055" s="260" t="s">
        <v>619</v>
      </c>
      <c r="F3055" s="259"/>
      <c r="G3055" s="259"/>
      <c r="H3055" s="258"/>
      <c r="I3055" s="255"/>
      <c r="J3055" s="257"/>
      <c r="K3055" s="256">
        <v>0</v>
      </c>
      <c r="L3055" s="201">
        <v>-52.497997171728237</v>
      </c>
      <c r="M3055" s="201">
        <v>427.19421835962959</v>
      </c>
      <c r="N3055" s="201">
        <v>41.094000000000001</v>
      </c>
      <c r="O3055" s="255">
        <v>41.094000000000001</v>
      </c>
      <c r="P3055" s="255">
        <v>427.19421835962959</v>
      </c>
      <c r="Q3055" s="255">
        <v>-52.497997171728237</v>
      </c>
      <c r="R3055" s="256">
        <v>467.75388048178644</v>
      </c>
      <c r="S3055" s="256">
        <v>467.75388048178644</v>
      </c>
      <c r="T3055" s="256"/>
      <c r="U3055" s="170">
        <v>399.2752506153866</v>
      </c>
      <c r="V3055" s="170"/>
      <c r="W3055" s="170"/>
      <c r="X3055" s="168"/>
      <c r="Y3055" s="168"/>
      <c r="Z3055" s="168"/>
      <c r="AA3055" s="169"/>
      <c r="AB3055" s="168"/>
      <c r="AC3055" s="168"/>
      <c r="AD3055" s="168"/>
      <c r="AE3055" s="168"/>
      <c r="AF3055" s="168"/>
      <c r="AG3055" s="168"/>
      <c r="AH3055" s="168"/>
      <c r="AI3055" s="168"/>
      <c r="AJ3055" s="168"/>
      <c r="AK3055" s="168"/>
      <c r="AL3055" s="168"/>
      <c r="AM3055" s="168"/>
      <c r="AN3055" s="168"/>
      <c r="AO3055" s="168"/>
    </row>
    <row r="3056" spans="1:41" x14ac:dyDescent="0.25">
      <c r="A3056" s="286"/>
      <c r="B3056" s="286"/>
      <c r="C3056" s="286"/>
      <c r="D3056" s="285"/>
      <c r="E3056" s="260"/>
      <c r="F3056" s="259"/>
      <c r="G3056" s="259"/>
      <c r="H3056" s="258"/>
      <c r="I3056" s="255"/>
      <c r="J3056" s="257"/>
      <c r="K3056" s="256">
        <v>0</v>
      </c>
      <c r="L3056" s="201">
        <v>-52.497997171728237</v>
      </c>
      <c r="M3056" s="201">
        <v>427.19421835962959</v>
      </c>
      <c r="N3056" s="201">
        <v>41.094000000000001</v>
      </c>
      <c r="O3056" s="255">
        <v>41.094000000000001</v>
      </c>
      <c r="P3056" s="255">
        <v>427.19421835962959</v>
      </c>
      <c r="Q3056" s="255">
        <v>-52.497997171728237</v>
      </c>
      <c r="R3056" s="256">
        <v>467.75388048178644</v>
      </c>
      <c r="S3056" s="256">
        <v>467.75388048178644</v>
      </c>
      <c r="T3056" s="256"/>
      <c r="U3056" s="170">
        <v>399.2752506153866</v>
      </c>
      <c r="V3056" s="170"/>
      <c r="W3056" s="170"/>
      <c r="X3056" s="168"/>
      <c r="Y3056" s="168"/>
      <c r="Z3056" s="168"/>
      <c r="AA3056" s="169"/>
      <c r="AB3056" s="168"/>
      <c r="AC3056" s="168"/>
      <c r="AD3056" s="168"/>
      <c r="AE3056" s="168"/>
      <c r="AF3056" s="168"/>
      <c r="AG3056" s="168"/>
      <c r="AH3056" s="168"/>
      <c r="AI3056" s="168"/>
      <c r="AJ3056" s="168"/>
      <c r="AK3056" s="168"/>
      <c r="AL3056" s="168"/>
      <c r="AM3056" s="168"/>
      <c r="AN3056" s="168"/>
      <c r="AO3056" s="168"/>
    </row>
    <row r="3057" spans="1:41" x14ac:dyDescent="0.25">
      <c r="A3057" s="286"/>
      <c r="B3057" s="286"/>
      <c r="C3057" s="286"/>
      <c r="D3057" s="285"/>
      <c r="E3057" s="260"/>
      <c r="F3057" s="259"/>
      <c r="G3057" s="259" t="s">
        <v>1962</v>
      </c>
      <c r="H3057" s="258"/>
      <c r="I3057" s="255"/>
      <c r="J3057" s="257"/>
      <c r="K3057" s="256">
        <v>9.9516999999999994E-2</v>
      </c>
      <c r="L3057" s="201">
        <v>-52.54775567172824</v>
      </c>
      <c r="M3057" s="201">
        <v>427.19421835962959</v>
      </c>
      <c r="N3057" s="201">
        <v>41.094000000000001</v>
      </c>
      <c r="O3057" s="255">
        <v>41.094000000000001</v>
      </c>
      <c r="P3057" s="255">
        <v>427.19421835962959</v>
      </c>
      <c r="Q3057" s="255">
        <v>-52.597514171728236</v>
      </c>
      <c r="R3057" s="256">
        <v>467.80363898178643</v>
      </c>
      <c r="S3057" s="256">
        <v>467.85339748178643</v>
      </c>
      <c r="T3057" s="256"/>
      <c r="U3057" s="170">
        <v>399.32500911538659</v>
      </c>
      <c r="V3057" s="170"/>
      <c r="W3057" s="170"/>
      <c r="X3057" s="168"/>
      <c r="Y3057" s="168"/>
      <c r="Z3057" s="168"/>
      <c r="AA3057" s="169"/>
      <c r="AB3057" s="168"/>
      <c r="AC3057" s="168"/>
      <c r="AD3057" s="168"/>
      <c r="AE3057" s="168"/>
      <c r="AF3057" s="168"/>
      <c r="AG3057" s="168"/>
      <c r="AH3057" s="168"/>
      <c r="AI3057" s="168"/>
      <c r="AJ3057" s="168"/>
      <c r="AK3057" s="168"/>
      <c r="AL3057" s="168"/>
      <c r="AM3057" s="168"/>
      <c r="AN3057" s="168"/>
      <c r="AO3057" s="168"/>
    </row>
    <row r="3058" spans="1:41" x14ac:dyDescent="0.25">
      <c r="A3058" s="286" t="s">
        <v>2084</v>
      </c>
      <c r="B3058" s="286" t="s">
        <v>2200</v>
      </c>
      <c r="C3058" s="286" t="s">
        <v>2181</v>
      </c>
      <c r="D3058" s="285">
        <v>4681</v>
      </c>
      <c r="E3058" s="260" t="s">
        <v>2180</v>
      </c>
      <c r="F3058" s="259"/>
      <c r="G3058" s="259" t="s">
        <v>2175</v>
      </c>
      <c r="H3058" s="258">
        <v>40</v>
      </c>
      <c r="I3058" s="255"/>
      <c r="J3058" s="257"/>
      <c r="K3058" s="256">
        <v>0.49565599999999999</v>
      </c>
      <c r="L3058" s="201">
        <v>-52.845342171728234</v>
      </c>
      <c r="M3058" s="201">
        <v>427.19421835962959</v>
      </c>
      <c r="N3058" s="201">
        <v>41.094000000000001</v>
      </c>
      <c r="O3058" s="255">
        <v>41.094000000000001</v>
      </c>
      <c r="P3058" s="255">
        <v>427.19421835962959</v>
      </c>
      <c r="Q3058" s="255">
        <v>-53.093170171728232</v>
      </c>
      <c r="R3058" s="256">
        <v>468.1012254817864</v>
      </c>
      <c r="S3058" s="256">
        <v>468.34905348178643</v>
      </c>
      <c r="T3058" s="256"/>
      <c r="U3058" s="170">
        <v>399.62259561538656</v>
      </c>
      <c r="V3058" s="170"/>
      <c r="W3058" s="170"/>
      <c r="X3058" s="168"/>
      <c r="Y3058" s="168"/>
      <c r="Z3058" s="168"/>
      <c r="AA3058" s="169"/>
      <c r="AB3058" s="168"/>
      <c r="AC3058" s="168"/>
      <c r="AD3058" s="168"/>
      <c r="AE3058" s="168"/>
      <c r="AF3058" s="168"/>
      <c r="AG3058" s="168"/>
      <c r="AH3058" s="168"/>
      <c r="AI3058" s="168"/>
      <c r="AJ3058" s="168"/>
      <c r="AK3058" s="168"/>
      <c r="AL3058" s="168"/>
      <c r="AM3058" s="168"/>
      <c r="AN3058" s="168"/>
      <c r="AO3058" s="168"/>
    </row>
    <row r="3059" spans="1:41" x14ac:dyDescent="0.25">
      <c r="A3059" s="286"/>
      <c r="B3059" s="286"/>
      <c r="C3059" s="286"/>
      <c r="D3059" s="285"/>
      <c r="E3059" s="260" t="s">
        <v>619</v>
      </c>
      <c r="F3059" s="259"/>
      <c r="G3059" s="259"/>
      <c r="H3059" s="258"/>
      <c r="I3059" s="255"/>
      <c r="J3059" s="257"/>
      <c r="K3059" s="256">
        <v>0</v>
      </c>
      <c r="L3059" s="201">
        <v>-53.093170171728232</v>
      </c>
      <c r="M3059" s="201">
        <v>427.19421835962959</v>
      </c>
      <c r="N3059" s="201">
        <v>41.094000000000001</v>
      </c>
      <c r="O3059" s="255">
        <v>41.094000000000001</v>
      </c>
      <c r="P3059" s="255">
        <v>427.19421835962959</v>
      </c>
      <c r="Q3059" s="255">
        <v>-53.093170171728232</v>
      </c>
      <c r="R3059" s="256">
        <v>468.34905348178643</v>
      </c>
      <c r="S3059" s="256">
        <v>468.34905348178643</v>
      </c>
      <c r="T3059" s="256"/>
      <c r="U3059" s="170">
        <v>399.87042361538658</v>
      </c>
      <c r="V3059" s="170"/>
      <c r="W3059" s="170"/>
      <c r="X3059" s="168"/>
      <c r="Y3059" s="168"/>
      <c r="Z3059" s="168"/>
      <c r="AA3059" s="169"/>
      <c r="AB3059" s="168"/>
      <c r="AC3059" s="168"/>
      <c r="AD3059" s="168"/>
      <c r="AE3059" s="168"/>
      <c r="AF3059" s="168"/>
      <c r="AG3059" s="168"/>
      <c r="AH3059" s="168"/>
      <c r="AI3059" s="168"/>
      <c r="AJ3059" s="168"/>
      <c r="AK3059" s="168"/>
      <c r="AL3059" s="168"/>
      <c r="AM3059" s="168"/>
      <c r="AN3059" s="168"/>
      <c r="AO3059" s="168"/>
    </row>
    <row r="3060" spans="1:41" x14ac:dyDescent="0.25">
      <c r="A3060" s="286"/>
      <c r="B3060" s="286"/>
      <c r="C3060" s="286"/>
      <c r="D3060" s="285"/>
      <c r="E3060" s="260"/>
      <c r="F3060" s="259"/>
      <c r="G3060" s="259"/>
      <c r="H3060" s="258"/>
      <c r="I3060" s="255"/>
      <c r="J3060" s="257"/>
      <c r="K3060" s="256">
        <v>0</v>
      </c>
      <c r="L3060" s="201">
        <v>-53.093170171728232</v>
      </c>
      <c r="M3060" s="201">
        <v>427.19421835962959</v>
      </c>
      <c r="N3060" s="201">
        <v>41.094000000000001</v>
      </c>
      <c r="O3060" s="255">
        <v>41.094000000000001</v>
      </c>
      <c r="P3060" s="255">
        <v>427.19421835962959</v>
      </c>
      <c r="Q3060" s="255">
        <v>-53.093170171728232</v>
      </c>
      <c r="R3060" s="256">
        <v>468.34905348178643</v>
      </c>
      <c r="S3060" s="256">
        <v>468.34905348178643</v>
      </c>
      <c r="T3060" s="256"/>
      <c r="U3060" s="170">
        <v>399.87042361538658</v>
      </c>
      <c r="V3060" s="170"/>
      <c r="W3060" s="170"/>
      <c r="X3060" s="168"/>
      <c r="Y3060" s="168"/>
      <c r="Z3060" s="168"/>
      <c r="AA3060" s="169"/>
      <c r="AB3060" s="168"/>
      <c r="AC3060" s="168"/>
      <c r="AD3060" s="168"/>
      <c r="AE3060" s="168"/>
      <c r="AF3060" s="168"/>
      <c r="AG3060" s="168"/>
      <c r="AH3060" s="168"/>
      <c r="AI3060" s="168"/>
      <c r="AJ3060" s="168"/>
      <c r="AK3060" s="168"/>
      <c r="AL3060" s="168"/>
      <c r="AM3060" s="168"/>
      <c r="AN3060" s="168"/>
      <c r="AO3060" s="168"/>
    </row>
    <row r="3061" spans="1:41" x14ac:dyDescent="0.25">
      <c r="A3061" s="286"/>
      <c r="B3061" s="286"/>
      <c r="C3061" s="286"/>
      <c r="D3061" s="285"/>
      <c r="E3061" s="260" t="s">
        <v>619</v>
      </c>
      <c r="F3061" s="259"/>
      <c r="G3061" s="259" t="s">
        <v>1962</v>
      </c>
      <c r="H3061" s="258"/>
      <c r="I3061" s="255"/>
      <c r="J3061" s="257"/>
      <c r="K3061" s="256">
        <v>9.9516999999999994E-2</v>
      </c>
      <c r="L3061" s="201">
        <v>-53.142928671728228</v>
      </c>
      <c r="M3061" s="201">
        <v>427.19421835962959</v>
      </c>
      <c r="N3061" s="201">
        <v>41.094000000000001</v>
      </c>
      <c r="O3061" s="255">
        <v>41.094000000000001</v>
      </c>
      <c r="P3061" s="255">
        <v>427.19421835962959</v>
      </c>
      <c r="Q3061" s="255">
        <v>-53.192687171728231</v>
      </c>
      <c r="R3061" s="256">
        <v>468.39881198178642</v>
      </c>
      <c r="S3061" s="256">
        <v>468.44857048178642</v>
      </c>
      <c r="T3061" s="256"/>
      <c r="U3061" s="170">
        <v>399.92018211538658</v>
      </c>
      <c r="V3061" s="170"/>
      <c r="W3061" s="170"/>
      <c r="X3061" s="168"/>
      <c r="Y3061" s="168"/>
      <c r="Z3061" s="168"/>
      <c r="AA3061" s="169"/>
      <c r="AB3061" s="168"/>
      <c r="AC3061" s="168"/>
      <c r="AD3061" s="168"/>
      <c r="AE3061" s="168"/>
      <c r="AF3061" s="168"/>
      <c r="AG3061" s="168"/>
      <c r="AH3061" s="168"/>
      <c r="AI3061" s="168"/>
      <c r="AJ3061" s="168"/>
      <c r="AK3061" s="168"/>
      <c r="AL3061" s="168"/>
      <c r="AM3061" s="168"/>
      <c r="AN3061" s="168"/>
      <c r="AO3061" s="168"/>
    </row>
    <row r="3062" spans="1:41" x14ac:dyDescent="0.25">
      <c r="A3062" s="286" t="s">
        <v>2084</v>
      </c>
      <c r="B3062" s="286" t="s">
        <v>2200</v>
      </c>
      <c r="C3062" s="286" t="s">
        <v>2179</v>
      </c>
      <c r="D3062" s="285">
        <v>4687</v>
      </c>
      <c r="E3062" s="260" t="s">
        <v>2178</v>
      </c>
      <c r="F3062" s="259"/>
      <c r="G3062" s="259" t="s">
        <v>2175</v>
      </c>
      <c r="H3062" s="258">
        <v>40</v>
      </c>
      <c r="I3062" s="255"/>
      <c r="J3062" s="257"/>
      <c r="K3062" s="256">
        <v>0.49565599999999999</v>
      </c>
      <c r="L3062" s="201">
        <v>-53.440515171728229</v>
      </c>
      <c r="M3062" s="201">
        <v>427.19421835962959</v>
      </c>
      <c r="N3062" s="201">
        <v>41.094000000000001</v>
      </c>
      <c r="O3062" s="255">
        <v>41.094000000000001</v>
      </c>
      <c r="P3062" s="255">
        <v>427.19421835962959</v>
      </c>
      <c r="Q3062" s="255">
        <v>-53.688343171728228</v>
      </c>
      <c r="R3062" s="256">
        <v>468.69639848178639</v>
      </c>
      <c r="S3062" s="256">
        <v>468.94422648178642</v>
      </c>
      <c r="T3062" s="256"/>
      <c r="U3062" s="170">
        <v>400.21776861538655</v>
      </c>
      <c r="V3062" s="170"/>
      <c r="W3062" s="170"/>
      <c r="X3062" s="168"/>
      <c r="Y3062" s="168"/>
      <c r="Z3062" s="168"/>
      <c r="AA3062" s="169"/>
      <c r="AB3062" s="168"/>
      <c r="AC3062" s="168"/>
      <c r="AD3062" s="168"/>
      <c r="AE3062" s="168"/>
      <c r="AF3062" s="168"/>
      <c r="AG3062" s="168"/>
      <c r="AH3062" s="168"/>
      <c r="AI3062" s="168"/>
      <c r="AJ3062" s="168"/>
      <c r="AK3062" s="168"/>
      <c r="AL3062" s="168"/>
      <c r="AM3062" s="168"/>
      <c r="AN3062" s="168"/>
      <c r="AO3062" s="168"/>
    </row>
    <row r="3063" spans="1:41" x14ac:dyDescent="0.25">
      <c r="A3063" s="286"/>
      <c r="B3063" s="286"/>
      <c r="C3063" s="286"/>
      <c r="D3063" s="285"/>
      <c r="E3063" s="260" t="s">
        <v>619</v>
      </c>
      <c r="F3063" s="259"/>
      <c r="G3063" s="259"/>
      <c r="H3063" s="258"/>
      <c r="I3063" s="255"/>
      <c r="J3063" s="257"/>
      <c r="K3063" s="256">
        <v>0</v>
      </c>
      <c r="L3063" s="201">
        <v>-53.688343171728228</v>
      </c>
      <c r="M3063" s="201">
        <v>427.19421835962959</v>
      </c>
      <c r="N3063" s="201">
        <v>41.094000000000001</v>
      </c>
      <c r="O3063" s="255">
        <v>41.094000000000001</v>
      </c>
      <c r="P3063" s="255">
        <v>427.19421835962959</v>
      </c>
      <c r="Q3063" s="255">
        <v>-53.688343171728228</v>
      </c>
      <c r="R3063" s="256">
        <v>468.94422648178642</v>
      </c>
      <c r="S3063" s="256">
        <v>468.94422648178642</v>
      </c>
      <c r="T3063" s="256"/>
      <c r="U3063" s="170">
        <v>400.46559661538657</v>
      </c>
      <c r="V3063" s="170"/>
      <c r="W3063" s="170"/>
      <c r="X3063" s="168"/>
      <c r="Y3063" s="168"/>
      <c r="Z3063" s="168"/>
      <c r="AA3063" s="169"/>
      <c r="AB3063" s="168"/>
      <c r="AC3063" s="168"/>
      <c r="AD3063" s="168"/>
      <c r="AE3063" s="168"/>
      <c r="AF3063" s="168"/>
      <c r="AG3063" s="168"/>
      <c r="AH3063" s="168"/>
      <c r="AI3063" s="168"/>
      <c r="AJ3063" s="168"/>
      <c r="AK3063" s="168"/>
      <c r="AL3063" s="168"/>
      <c r="AM3063" s="168"/>
      <c r="AN3063" s="168"/>
      <c r="AO3063" s="168"/>
    </row>
    <row r="3064" spans="1:41" x14ac:dyDescent="0.25">
      <c r="A3064" s="286"/>
      <c r="B3064" s="286"/>
      <c r="C3064" s="286"/>
      <c r="D3064" s="285"/>
      <c r="E3064" s="260"/>
      <c r="F3064" s="259"/>
      <c r="G3064" s="259"/>
      <c r="H3064" s="258"/>
      <c r="I3064" s="255"/>
      <c r="J3064" s="257"/>
      <c r="K3064" s="256">
        <v>0</v>
      </c>
      <c r="L3064" s="201">
        <v>-53.688343171728228</v>
      </c>
      <c r="M3064" s="201">
        <v>427.19421835962959</v>
      </c>
      <c r="N3064" s="201">
        <v>41.094000000000001</v>
      </c>
      <c r="O3064" s="255">
        <v>41.094000000000001</v>
      </c>
      <c r="P3064" s="255">
        <v>427.19421835962959</v>
      </c>
      <c r="Q3064" s="255">
        <v>-53.688343171728228</v>
      </c>
      <c r="R3064" s="256">
        <v>468.94422648178642</v>
      </c>
      <c r="S3064" s="256">
        <v>468.94422648178642</v>
      </c>
      <c r="T3064" s="256"/>
      <c r="U3064" s="170">
        <v>400.46559661538657</v>
      </c>
      <c r="V3064" s="170"/>
      <c r="W3064" s="170"/>
      <c r="X3064" s="168"/>
      <c r="Y3064" s="168"/>
      <c r="Z3064" s="168"/>
      <c r="AA3064" s="169"/>
      <c r="AB3064" s="168"/>
      <c r="AC3064" s="168"/>
      <c r="AD3064" s="168"/>
      <c r="AE3064" s="168"/>
      <c r="AF3064" s="168"/>
      <c r="AG3064" s="168"/>
      <c r="AH3064" s="168"/>
      <c r="AI3064" s="168"/>
      <c r="AJ3064" s="168"/>
      <c r="AK3064" s="168"/>
      <c r="AL3064" s="168"/>
      <c r="AM3064" s="168"/>
      <c r="AN3064" s="168"/>
      <c r="AO3064" s="168"/>
    </row>
    <row r="3065" spans="1:41" x14ac:dyDescent="0.25">
      <c r="A3065" s="286"/>
      <c r="B3065" s="286"/>
      <c r="C3065" s="286"/>
      <c r="D3065" s="285"/>
      <c r="E3065" s="260" t="s">
        <v>619</v>
      </c>
      <c r="F3065" s="259"/>
      <c r="G3065" s="259" t="s">
        <v>1962</v>
      </c>
      <c r="H3065" s="258"/>
      <c r="I3065" s="255"/>
      <c r="J3065" s="257"/>
      <c r="K3065" s="256">
        <v>9.9516999999999994E-2</v>
      </c>
      <c r="L3065" s="201">
        <v>-53.738101671728231</v>
      </c>
      <c r="M3065" s="201">
        <v>427.19421835962959</v>
      </c>
      <c r="N3065" s="201">
        <v>41.094000000000001</v>
      </c>
      <c r="O3065" s="255">
        <v>41.094000000000001</v>
      </c>
      <c r="P3065" s="255">
        <v>427.19421835962959</v>
      </c>
      <c r="Q3065" s="255">
        <v>-53.787860171728227</v>
      </c>
      <c r="R3065" s="256">
        <v>468.99398498178641</v>
      </c>
      <c r="S3065" s="256">
        <v>469.04374348178641</v>
      </c>
      <c r="T3065" s="256"/>
      <c r="U3065" s="170">
        <v>400.51535511538657</v>
      </c>
      <c r="V3065" s="170"/>
      <c r="W3065" s="170"/>
      <c r="X3065" s="168"/>
      <c r="Y3065" s="168"/>
      <c r="Z3065" s="168"/>
      <c r="AA3065" s="169"/>
      <c r="AB3065" s="168"/>
      <c r="AC3065" s="168"/>
      <c r="AD3065" s="168"/>
      <c r="AE3065" s="168"/>
      <c r="AF3065" s="168"/>
      <c r="AG3065" s="168"/>
      <c r="AH3065" s="168"/>
      <c r="AI3065" s="168"/>
      <c r="AJ3065" s="168"/>
      <c r="AK3065" s="168"/>
      <c r="AL3065" s="168"/>
      <c r="AM3065" s="168"/>
      <c r="AN3065" s="168"/>
      <c r="AO3065" s="168"/>
    </row>
    <row r="3066" spans="1:41" x14ac:dyDescent="0.25">
      <c r="A3066" s="286" t="s">
        <v>2084</v>
      </c>
      <c r="B3066" s="286" t="s">
        <v>2200</v>
      </c>
      <c r="C3066" s="286" t="s">
        <v>2177</v>
      </c>
      <c r="D3066" s="285">
        <v>4693</v>
      </c>
      <c r="E3066" s="260" t="s">
        <v>2176</v>
      </c>
      <c r="F3066" s="259"/>
      <c r="G3066" s="259" t="s">
        <v>2175</v>
      </c>
      <c r="H3066" s="258">
        <v>40</v>
      </c>
      <c r="I3066" s="255"/>
      <c r="J3066" s="257"/>
      <c r="K3066" s="256">
        <v>0.49565599999999999</v>
      </c>
      <c r="L3066" s="201">
        <v>-54.035688171728225</v>
      </c>
      <c r="M3066" s="201">
        <v>427.19421835962959</v>
      </c>
      <c r="N3066" s="201">
        <v>41.094000000000001</v>
      </c>
      <c r="O3066" s="255">
        <v>41.094000000000001</v>
      </c>
      <c r="P3066" s="255">
        <v>427.19421835962959</v>
      </c>
      <c r="Q3066" s="255">
        <v>-54.283516171728223</v>
      </c>
      <c r="R3066" s="256">
        <v>469.29157148178638</v>
      </c>
      <c r="S3066" s="256">
        <v>469.5393994817864</v>
      </c>
      <c r="T3066" s="256"/>
      <c r="U3066" s="170">
        <v>400.81294161538653</v>
      </c>
      <c r="V3066" s="170"/>
      <c r="W3066" s="170"/>
      <c r="X3066" s="168"/>
      <c r="Y3066" s="168"/>
      <c r="Z3066" s="168"/>
      <c r="AA3066" s="169"/>
      <c r="AB3066" s="168"/>
      <c r="AC3066" s="168"/>
      <c r="AD3066" s="168"/>
      <c r="AE3066" s="168"/>
      <c r="AF3066" s="168"/>
      <c r="AG3066" s="168"/>
      <c r="AH3066" s="168"/>
      <c r="AI3066" s="168"/>
      <c r="AJ3066" s="168"/>
      <c r="AK3066" s="168"/>
      <c r="AL3066" s="168"/>
      <c r="AM3066" s="168"/>
      <c r="AN3066" s="168"/>
      <c r="AO3066" s="168"/>
    </row>
    <row r="3067" spans="1:41" x14ac:dyDescent="0.25">
      <c r="A3067" s="286" t="s">
        <v>2084</v>
      </c>
      <c r="B3067" s="286" t="s">
        <v>2200</v>
      </c>
      <c r="C3067" s="286" t="s">
        <v>2174</v>
      </c>
      <c r="D3067" s="285">
        <v>4695</v>
      </c>
      <c r="E3067" s="260" t="s">
        <v>2173</v>
      </c>
      <c r="F3067" s="259"/>
      <c r="G3067" s="259" t="s">
        <v>4278</v>
      </c>
      <c r="H3067" s="258"/>
      <c r="I3067" s="255"/>
      <c r="J3067" s="257"/>
      <c r="K3067" s="256">
        <v>0</v>
      </c>
      <c r="L3067" s="201">
        <v>-54.283516171728223</v>
      </c>
      <c r="M3067" s="201">
        <v>427.19421835962959</v>
      </c>
      <c r="N3067" s="201">
        <v>41.094000000000001</v>
      </c>
      <c r="O3067" s="255">
        <v>41.094000000000001</v>
      </c>
      <c r="P3067" s="255">
        <v>427.19421835962959</v>
      </c>
      <c r="Q3067" s="255">
        <v>-54.283516171728223</v>
      </c>
      <c r="R3067" s="256">
        <v>469.5393994817864</v>
      </c>
      <c r="S3067" s="256">
        <v>469.5393994817864</v>
      </c>
      <c r="T3067" s="256"/>
      <c r="U3067" s="170">
        <v>401.06076961538656</v>
      </c>
      <c r="V3067" s="170"/>
      <c r="W3067" s="170"/>
      <c r="X3067" s="168"/>
      <c r="Y3067" s="168"/>
      <c r="Z3067" s="168"/>
      <c r="AA3067" s="169"/>
      <c r="AB3067" s="168"/>
      <c r="AC3067" s="168"/>
      <c r="AD3067" s="168"/>
      <c r="AE3067" s="168"/>
      <c r="AF3067" s="168"/>
      <c r="AG3067" s="168"/>
      <c r="AH3067" s="168"/>
      <c r="AI3067" s="168"/>
      <c r="AJ3067" s="168"/>
      <c r="AK3067" s="168"/>
      <c r="AL3067" s="168"/>
      <c r="AM3067" s="168"/>
      <c r="AN3067" s="168"/>
      <c r="AO3067" s="168"/>
    </row>
    <row r="3068" spans="1:41" x14ac:dyDescent="0.25">
      <c r="A3068" s="286"/>
      <c r="B3068" s="286"/>
      <c r="C3068" s="260"/>
      <c r="D3068" s="261"/>
      <c r="E3068" s="260"/>
      <c r="F3068" s="259"/>
      <c r="G3068" s="259"/>
      <c r="H3068" s="258"/>
      <c r="I3068" s="255"/>
      <c r="J3068" s="257"/>
      <c r="K3068" s="256">
        <v>0</v>
      </c>
      <c r="L3068" s="201">
        <v>-54.283516171728223</v>
      </c>
      <c r="M3068" s="201">
        <v>427.19421835962959</v>
      </c>
      <c r="N3068" s="201">
        <v>41.094000000000001</v>
      </c>
      <c r="O3068" s="255">
        <v>41.094000000000001</v>
      </c>
      <c r="P3068" s="255">
        <v>427.19421835962959</v>
      </c>
      <c r="Q3068" s="255">
        <v>-54.283516171728223</v>
      </c>
      <c r="R3068" s="256">
        <v>469.5393994817864</v>
      </c>
      <c r="S3068" s="256">
        <v>469.5393994817864</v>
      </c>
      <c r="T3068" s="256"/>
      <c r="U3068" s="170">
        <v>401.06076961538656</v>
      </c>
      <c r="V3068" s="170"/>
      <c r="W3068" s="170"/>
      <c r="X3068" s="168"/>
      <c r="Y3068" s="168"/>
      <c r="Z3068" s="168"/>
      <c r="AA3068" s="169"/>
      <c r="AB3068" s="168"/>
      <c r="AC3068" s="168"/>
      <c r="AD3068" s="168"/>
      <c r="AE3068" s="168"/>
      <c r="AF3068" s="168"/>
      <c r="AG3068" s="168"/>
      <c r="AH3068" s="168"/>
      <c r="AI3068" s="168"/>
      <c r="AJ3068" s="168"/>
      <c r="AK3068" s="168"/>
      <c r="AL3068" s="168"/>
      <c r="AM3068" s="168"/>
      <c r="AN3068" s="168"/>
      <c r="AO3068" s="168"/>
    </row>
    <row r="3069" spans="1:41" x14ac:dyDescent="0.25">
      <c r="A3069" s="286"/>
      <c r="B3069" s="286"/>
      <c r="C3069" s="286"/>
      <c r="D3069" s="285"/>
      <c r="E3069" s="260"/>
      <c r="F3069" s="259"/>
      <c r="G3069" s="259"/>
      <c r="H3069" s="258"/>
      <c r="I3069" s="255"/>
      <c r="J3069" s="257"/>
      <c r="K3069" s="256">
        <v>0.16770400000000002</v>
      </c>
      <c r="L3069" s="201">
        <v>-54.367368171728224</v>
      </c>
      <c r="M3069" s="201">
        <v>427.19421835962959</v>
      </c>
      <c r="N3069" s="201">
        <v>41.094000000000001</v>
      </c>
      <c r="O3069" s="255">
        <v>41.094000000000001</v>
      </c>
      <c r="P3069" s="255">
        <v>427.19421835962959</v>
      </c>
      <c r="Q3069" s="255">
        <v>-54.451220171728224</v>
      </c>
      <c r="R3069" s="256">
        <v>469.62325148178644</v>
      </c>
      <c r="S3069" s="256">
        <v>469.70710348178642</v>
      </c>
      <c r="T3069" s="263"/>
      <c r="U3069" s="170">
        <v>401.1446216153866</v>
      </c>
      <c r="V3069" s="170"/>
      <c r="W3069" s="170"/>
      <c r="X3069" s="168"/>
      <c r="Y3069" s="168"/>
      <c r="Z3069" s="168"/>
      <c r="AA3069" s="169"/>
      <c r="AB3069" s="168"/>
      <c r="AC3069" s="168"/>
      <c r="AD3069" s="168"/>
      <c r="AE3069" s="168"/>
      <c r="AF3069" s="168"/>
      <c r="AG3069" s="168"/>
      <c r="AH3069" s="168"/>
      <c r="AI3069" s="168"/>
      <c r="AJ3069" s="168"/>
      <c r="AK3069" s="168"/>
      <c r="AL3069" s="168"/>
      <c r="AM3069" s="168"/>
      <c r="AN3069" s="168"/>
      <c r="AO3069" s="168"/>
    </row>
    <row r="3070" spans="1:41" x14ac:dyDescent="0.25">
      <c r="A3070" s="260" t="s">
        <v>2084</v>
      </c>
      <c r="B3070" s="260" t="s">
        <v>2200</v>
      </c>
      <c r="C3070" s="260" t="s">
        <v>1981</v>
      </c>
      <c r="D3070" s="261">
        <v>4697</v>
      </c>
      <c r="E3070" s="255" t="s">
        <v>2171</v>
      </c>
      <c r="F3070" s="265"/>
      <c r="G3070" s="265" t="s">
        <v>1978</v>
      </c>
      <c r="H3070" s="284">
        <v>40</v>
      </c>
      <c r="I3070" s="255"/>
      <c r="J3070" s="257"/>
      <c r="K3070" s="255">
        <v>5.7403999999999997E-2</v>
      </c>
      <c r="L3070" s="201">
        <v>-54.479922171728219</v>
      </c>
      <c r="M3070" s="201">
        <v>427.19421835962959</v>
      </c>
      <c r="N3070" s="201">
        <v>41.094000000000001</v>
      </c>
      <c r="O3070" s="255">
        <v>41.094000000000001</v>
      </c>
      <c r="P3070" s="255">
        <v>427.19421835962959</v>
      </c>
      <c r="Q3070" s="255">
        <v>-54.508624171728222</v>
      </c>
      <c r="R3070" s="255">
        <v>469.73580548178643</v>
      </c>
      <c r="S3070" s="255">
        <v>469.76450748178644</v>
      </c>
      <c r="T3070" s="255"/>
      <c r="U3070" s="170">
        <v>401.25717561538659</v>
      </c>
      <c r="V3070" s="170"/>
      <c r="W3070" s="170"/>
      <c r="X3070" s="168"/>
      <c r="Y3070" s="168"/>
      <c r="Z3070" s="168"/>
      <c r="AA3070" s="169"/>
      <c r="AB3070" s="168"/>
      <c r="AC3070" s="168"/>
      <c r="AD3070" s="168"/>
      <c r="AE3070" s="168"/>
      <c r="AF3070" s="168"/>
      <c r="AG3070" s="168"/>
      <c r="AH3070" s="168"/>
      <c r="AI3070" s="168"/>
      <c r="AJ3070" s="168"/>
      <c r="AK3070" s="168"/>
      <c r="AL3070" s="168"/>
      <c r="AM3070" s="168"/>
      <c r="AN3070" s="168"/>
      <c r="AO3070" s="168"/>
    </row>
    <row r="3071" spans="1:41" x14ac:dyDescent="0.25">
      <c r="A3071" s="280"/>
      <c r="B3071" s="280"/>
      <c r="C3071" s="280"/>
      <c r="D3071" s="279"/>
      <c r="E3071" s="280" t="s">
        <v>619</v>
      </c>
      <c r="F3071" s="277"/>
      <c r="G3071" s="277" t="s">
        <v>1962</v>
      </c>
      <c r="H3071" s="276">
        <v>40</v>
      </c>
      <c r="I3071" s="274"/>
      <c r="J3071" s="275"/>
      <c r="K3071" s="274">
        <v>0.103502</v>
      </c>
      <c r="L3071" s="201">
        <v>-54.560375171728225</v>
      </c>
      <c r="M3071" s="201">
        <v>427.19421835962959</v>
      </c>
      <c r="N3071" s="201">
        <v>41.094000000000001</v>
      </c>
      <c r="O3071" s="273">
        <v>41.094000000000001</v>
      </c>
      <c r="P3071" s="273">
        <v>427.19421835962959</v>
      </c>
      <c r="Q3071" s="273">
        <v>-54.612126171728221</v>
      </c>
      <c r="R3071" s="273">
        <v>469.81625848178641</v>
      </c>
      <c r="S3071" s="273">
        <v>469.86800948178643</v>
      </c>
      <c r="T3071" s="273"/>
      <c r="U3071" s="170">
        <v>401.33762861538656</v>
      </c>
      <c r="V3071" s="170"/>
      <c r="W3071" s="170"/>
      <c r="X3071" s="168"/>
      <c r="Y3071" s="168"/>
      <c r="Z3071" s="168"/>
      <c r="AA3071" s="169"/>
      <c r="AB3071" s="168"/>
      <c r="AC3071" s="168"/>
      <c r="AD3071" s="168"/>
      <c r="AE3071" s="168"/>
      <c r="AF3071" s="168"/>
      <c r="AG3071" s="168"/>
      <c r="AH3071" s="168"/>
      <c r="AI3071" s="168"/>
      <c r="AJ3071" s="168"/>
      <c r="AK3071" s="168"/>
      <c r="AL3071" s="168"/>
      <c r="AM3071" s="168"/>
      <c r="AN3071" s="168"/>
      <c r="AO3071" s="168"/>
    </row>
    <row r="3072" spans="1:41" x14ac:dyDescent="0.25">
      <c r="A3072" s="280" t="s">
        <v>2084</v>
      </c>
      <c r="B3072" s="280" t="s">
        <v>2170</v>
      </c>
      <c r="C3072" s="280" t="s">
        <v>111</v>
      </c>
      <c r="D3072" s="279">
        <v>4699</v>
      </c>
      <c r="E3072" s="278" t="s">
        <v>1520</v>
      </c>
      <c r="F3072" s="277" t="s">
        <v>2169</v>
      </c>
      <c r="G3072" s="277" t="s">
        <v>1951</v>
      </c>
      <c r="H3072" s="276"/>
      <c r="I3072" s="273"/>
      <c r="J3072" s="275"/>
      <c r="K3072" s="274">
        <v>0</v>
      </c>
      <c r="L3072" s="201">
        <v>-54.612126171728221</v>
      </c>
      <c r="M3072" s="201">
        <v>427.19421835962959</v>
      </c>
      <c r="N3072" s="201">
        <v>41.094000000000001</v>
      </c>
      <c r="O3072" s="273">
        <v>41.094000000000001</v>
      </c>
      <c r="P3072" s="273">
        <v>427.19421835962959</v>
      </c>
      <c r="Q3072" s="273">
        <v>-54.612126171728221</v>
      </c>
      <c r="R3072" s="273">
        <v>469.86800948178643</v>
      </c>
      <c r="S3072" s="273">
        <v>469.86800948178643</v>
      </c>
      <c r="T3072" s="273"/>
      <c r="U3072" s="170">
        <v>401.38937961538659</v>
      </c>
      <c r="V3072" s="170"/>
      <c r="W3072" s="170"/>
      <c r="X3072" s="168"/>
      <c r="Y3072" s="168"/>
      <c r="Z3072" s="168"/>
      <c r="AA3072" s="169"/>
      <c r="AB3072" s="169"/>
      <c r="AC3072" s="168"/>
      <c r="AD3072" s="168"/>
      <c r="AE3072" s="168"/>
      <c r="AF3072" s="168"/>
      <c r="AG3072" s="168"/>
      <c r="AH3072" s="168"/>
      <c r="AI3072" s="168"/>
      <c r="AJ3072" s="168"/>
      <c r="AK3072" s="168"/>
      <c r="AL3072" s="168"/>
      <c r="AM3072" s="168"/>
      <c r="AN3072" s="168"/>
      <c r="AO3072" s="168"/>
    </row>
    <row r="3073" spans="1:41" x14ac:dyDescent="0.25">
      <c r="A3073" s="280"/>
      <c r="B3073" s="280"/>
      <c r="C3073" s="280"/>
      <c r="D3073" s="279"/>
      <c r="E3073" s="283" t="s">
        <v>619</v>
      </c>
      <c r="F3073" s="277"/>
      <c r="G3073" s="277" t="s">
        <v>1969</v>
      </c>
      <c r="H3073" s="282"/>
      <c r="I3073" s="281"/>
      <c r="J3073" s="275"/>
      <c r="K3073" s="274">
        <v>0.14528199999999999</v>
      </c>
      <c r="L3073" s="201">
        <v>-54.684767171728225</v>
      </c>
      <c r="M3073" s="201">
        <v>427.19421835962959</v>
      </c>
      <c r="N3073" s="201">
        <v>41.094000000000001</v>
      </c>
      <c r="O3073" s="273">
        <v>41.094000000000001</v>
      </c>
      <c r="P3073" s="273">
        <v>427.19421835962959</v>
      </c>
      <c r="Q3073" s="273">
        <v>-54.757408171728223</v>
      </c>
      <c r="R3073" s="273">
        <v>469.94065048178646</v>
      </c>
      <c r="S3073" s="273">
        <v>470.01329148178644</v>
      </c>
      <c r="T3073" s="273"/>
      <c r="U3073" s="170">
        <v>401.46202061538662</v>
      </c>
      <c r="V3073" s="170"/>
      <c r="W3073" s="170"/>
      <c r="X3073" s="168"/>
      <c r="Y3073" s="168"/>
      <c r="Z3073" s="168"/>
      <c r="AA3073" s="169"/>
      <c r="AB3073" s="169"/>
      <c r="AC3073" s="168"/>
      <c r="AD3073" s="168"/>
      <c r="AE3073" s="168"/>
      <c r="AF3073" s="168"/>
      <c r="AG3073" s="168"/>
      <c r="AH3073" s="168"/>
      <c r="AI3073" s="168"/>
      <c r="AJ3073" s="168"/>
      <c r="AK3073" s="168"/>
      <c r="AL3073" s="168"/>
      <c r="AM3073" s="168"/>
      <c r="AN3073" s="168"/>
      <c r="AO3073" s="168"/>
    </row>
    <row r="3074" spans="1:41" x14ac:dyDescent="0.25">
      <c r="A3074" s="280" t="s">
        <v>2084</v>
      </c>
      <c r="B3074" s="280" t="s">
        <v>2170</v>
      </c>
      <c r="C3074" s="280" t="s">
        <v>2087</v>
      </c>
      <c r="D3074" s="279">
        <v>4700</v>
      </c>
      <c r="E3074" s="278" t="s">
        <v>2168</v>
      </c>
      <c r="F3074" s="277"/>
      <c r="G3074" s="277" t="s">
        <v>2085</v>
      </c>
      <c r="H3074" s="276"/>
      <c r="I3074" s="273"/>
      <c r="J3074" s="275"/>
      <c r="K3074" s="274">
        <v>0</v>
      </c>
      <c r="L3074" s="201">
        <v>-54.757408171728223</v>
      </c>
      <c r="M3074" s="201">
        <v>427.19421835962959</v>
      </c>
      <c r="N3074" s="201">
        <v>41.094000000000001</v>
      </c>
      <c r="O3074" s="273">
        <v>41.094000000000001</v>
      </c>
      <c r="P3074" s="273">
        <v>427.19421835962959</v>
      </c>
      <c r="Q3074" s="273">
        <v>-54.757408171728223</v>
      </c>
      <c r="R3074" s="273">
        <v>470.01329148178644</v>
      </c>
      <c r="S3074" s="273">
        <v>470.01329148178644</v>
      </c>
      <c r="T3074" s="273"/>
      <c r="U3074" s="170">
        <v>401.5346616153866</v>
      </c>
      <c r="V3074" s="170"/>
      <c r="W3074" s="170"/>
      <c r="X3074" s="168"/>
      <c r="Y3074" s="168"/>
      <c r="Z3074" s="168"/>
      <c r="AA3074" s="169"/>
      <c r="AB3074" s="169"/>
      <c r="AC3074" s="168"/>
      <c r="AD3074" s="168"/>
      <c r="AE3074" s="168"/>
      <c r="AF3074" s="168"/>
      <c r="AG3074" s="168"/>
      <c r="AH3074" s="168"/>
      <c r="AI3074" s="168"/>
      <c r="AJ3074" s="168"/>
      <c r="AK3074" s="168"/>
      <c r="AL3074" s="168"/>
      <c r="AM3074" s="168"/>
      <c r="AN3074" s="168"/>
      <c r="AO3074" s="168"/>
    </row>
    <row r="3075" spans="1:41" x14ac:dyDescent="0.25">
      <c r="A3075" s="278" t="s">
        <v>2084</v>
      </c>
      <c r="B3075" s="278" t="s">
        <v>2170</v>
      </c>
      <c r="C3075" s="278" t="s">
        <v>3125</v>
      </c>
      <c r="D3075" s="642">
        <v>4700</v>
      </c>
      <c r="E3075" s="278" t="s">
        <v>3988</v>
      </c>
      <c r="F3075" s="277" t="s">
        <v>4390</v>
      </c>
      <c r="G3075" s="277" t="s">
        <v>4391</v>
      </c>
      <c r="H3075" s="276">
        <v>37</v>
      </c>
      <c r="I3075" s="281"/>
      <c r="J3075" s="275"/>
      <c r="K3075" s="274">
        <v>0</v>
      </c>
      <c r="L3075" s="201">
        <v>-54.757408171728223</v>
      </c>
      <c r="M3075" s="201">
        <v>427.19421835962959</v>
      </c>
      <c r="N3075" s="201">
        <v>41.094000000000001</v>
      </c>
      <c r="O3075" s="273">
        <v>41.094000000000001</v>
      </c>
      <c r="P3075" s="273">
        <v>427.19421835962959</v>
      </c>
      <c r="Q3075" s="273">
        <v>-54.757408171728223</v>
      </c>
      <c r="R3075" s="273">
        <v>470.01329148178644</v>
      </c>
      <c r="S3075" s="273">
        <v>470.01329148178644</v>
      </c>
      <c r="T3075" s="273"/>
      <c r="U3075" s="170">
        <v>401.5346616153866</v>
      </c>
      <c r="V3075" s="170"/>
      <c r="W3075" s="170"/>
      <c r="X3075" s="168"/>
      <c r="Y3075" s="168"/>
      <c r="Z3075" s="168"/>
      <c r="AA3075" s="169"/>
      <c r="AB3075" s="169"/>
      <c r="AC3075" s="168"/>
      <c r="AD3075" s="168"/>
      <c r="AE3075" s="168"/>
      <c r="AF3075" s="168"/>
      <c r="AG3075" s="168"/>
      <c r="AH3075" s="168"/>
      <c r="AI3075" s="168"/>
      <c r="AJ3075" s="168"/>
      <c r="AK3075" s="168"/>
      <c r="AL3075" s="168"/>
      <c r="AM3075" s="168"/>
      <c r="AN3075" s="168"/>
      <c r="AO3075" s="168"/>
    </row>
    <row r="3076" spans="1:41" x14ac:dyDescent="0.25">
      <c r="A3076" s="280" t="s">
        <v>2084</v>
      </c>
      <c r="B3076" s="280" t="s">
        <v>2170</v>
      </c>
      <c r="C3076" s="280" t="s">
        <v>1990</v>
      </c>
      <c r="D3076" s="279">
        <v>4700</v>
      </c>
      <c r="E3076" s="278" t="s">
        <v>2167</v>
      </c>
      <c r="F3076" s="277" t="s">
        <v>1988</v>
      </c>
      <c r="G3076" s="277" t="s">
        <v>1987</v>
      </c>
      <c r="H3076" s="276"/>
      <c r="I3076" s="273"/>
      <c r="J3076" s="275"/>
      <c r="K3076" s="274">
        <v>0</v>
      </c>
      <c r="L3076" s="201">
        <v>-54.757408171728223</v>
      </c>
      <c r="M3076" s="201">
        <v>427.19421835962959</v>
      </c>
      <c r="N3076" s="201">
        <v>41.094000000000001</v>
      </c>
      <c r="O3076" s="273">
        <v>41.094000000000001</v>
      </c>
      <c r="P3076" s="273">
        <v>427.19421835962959</v>
      </c>
      <c r="Q3076" s="273">
        <v>-54.757408171728223</v>
      </c>
      <c r="R3076" s="273">
        <v>470.01329148178644</v>
      </c>
      <c r="S3076" s="273">
        <v>470.01329148178644</v>
      </c>
      <c r="T3076" s="273"/>
      <c r="U3076" s="170">
        <v>401.5346616153866</v>
      </c>
      <c r="V3076" s="170"/>
      <c r="W3076" s="170"/>
      <c r="X3076" s="168"/>
      <c r="Y3076" s="168"/>
      <c r="Z3076" s="168"/>
      <c r="AA3076" s="169"/>
      <c r="AB3076" s="169"/>
      <c r="AC3076" s="168"/>
      <c r="AD3076" s="168"/>
      <c r="AE3076" s="168"/>
      <c r="AF3076" s="168"/>
      <c r="AG3076" s="168"/>
      <c r="AH3076" s="168"/>
      <c r="AI3076" s="168"/>
      <c r="AJ3076" s="168"/>
      <c r="AK3076" s="168"/>
      <c r="AL3076" s="168"/>
      <c r="AM3076" s="168"/>
      <c r="AN3076" s="168"/>
      <c r="AO3076" s="168"/>
    </row>
    <row r="3077" spans="1:41" x14ac:dyDescent="0.25">
      <c r="A3077" s="280"/>
      <c r="B3077" s="280"/>
      <c r="C3077" s="280"/>
      <c r="D3077" s="279"/>
      <c r="E3077" s="278" t="s">
        <v>619</v>
      </c>
      <c r="F3077" s="277"/>
      <c r="G3077" s="277" t="s">
        <v>1962</v>
      </c>
      <c r="H3077" s="276">
        <v>40</v>
      </c>
      <c r="I3077" s="273"/>
      <c r="J3077" s="275"/>
      <c r="K3077" s="274">
        <v>0.13121600000000003</v>
      </c>
      <c r="L3077" s="201">
        <v>-54.823016171728227</v>
      </c>
      <c r="M3077" s="201">
        <v>427.19421835962959</v>
      </c>
      <c r="N3077" s="201">
        <v>41.094000000000001</v>
      </c>
      <c r="O3077" s="273">
        <v>41.094000000000001</v>
      </c>
      <c r="P3077" s="273">
        <v>427.19421835962959</v>
      </c>
      <c r="Q3077" s="273">
        <v>-54.888624171728225</v>
      </c>
      <c r="R3077" s="273">
        <v>470.07889948178644</v>
      </c>
      <c r="S3077" s="273">
        <v>470.14450748178643</v>
      </c>
      <c r="T3077" s="273"/>
      <c r="U3077" s="170">
        <v>401.60026961538659</v>
      </c>
      <c r="V3077" s="170"/>
      <c r="W3077" s="170"/>
      <c r="X3077" s="168"/>
      <c r="Y3077" s="168"/>
      <c r="Z3077" s="168"/>
      <c r="AA3077" s="169"/>
      <c r="AB3077" s="169"/>
      <c r="AC3077" s="168"/>
      <c r="AD3077" s="168"/>
      <c r="AE3077" s="168"/>
      <c r="AF3077" s="168"/>
      <c r="AG3077" s="168"/>
      <c r="AH3077" s="168"/>
      <c r="AI3077" s="168"/>
      <c r="AJ3077" s="168"/>
      <c r="AK3077" s="168"/>
      <c r="AL3077" s="168"/>
      <c r="AM3077" s="168"/>
      <c r="AN3077" s="168"/>
      <c r="AO3077" s="250"/>
    </row>
    <row r="3078" spans="1:41" x14ac:dyDescent="0.25">
      <c r="A3078" s="251" t="s">
        <v>2166</v>
      </c>
      <c r="B3078" s="250"/>
      <c r="C3078" s="250"/>
      <c r="D3078" s="272"/>
      <c r="E3078" s="223"/>
      <c r="F3078" s="224"/>
      <c r="G3078" s="224"/>
      <c r="H3078" s="271"/>
      <c r="I3078" s="225"/>
      <c r="J3078" s="270"/>
      <c r="K3078" s="201">
        <v>0</v>
      </c>
      <c r="L3078" s="201">
        <v>-54.888624171728225</v>
      </c>
      <c r="M3078" s="201">
        <v>427.19421835962959</v>
      </c>
      <c r="N3078" s="201">
        <v>41.094000000000001</v>
      </c>
      <c r="O3078" s="225">
        <v>41.094000000000001</v>
      </c>
      <c r="P3078" s="225">
        <v>427.19421835962959</v>
      </c>
      <c r="Q3078" s="225">
        <v>-54.888624171728225</v>
      </c>
      <c r="R3078" s="225">
        <v>470.14450748178643</v>
      </c>
      <c r="S3078" s="225">
        <v>470.14450748178643</v>
      </c>
      <c r="T3078" s="225"/>
      <c r="U3078" s="170">
        <v>401.66587761538659</v>
      </c>
      <c r="V3078" s="201"/>
      <c r="W3078" s="201"/>
      <c r="X3078" s="250"/>
      <c r="Y3078" s="250"/>
      <c r="Z3078" s="250"/>
      <c r="AA3078" s="251"/>
      <c r="AB3078" s="251"/>
      <c r="AC3078" s="250"/>
      <c r="AD3078" s="250"/>
      <c r="AE3078" s="250"/>
      <c r="AF3078" s="250"/>
      <c r="AG3078" s="250"/>
      <c r="AH3078" s="250"/>
      <c r="AI3078" s="250"/>
      <c r="AJ3078" s="250"/>
      <c r="AK3078" s="250"/>
      <c r="AL3078" s="250"/>
      <c r="AM3078" s="250"/>
      <c r="AN3078" s="250"/>
      <c r="AO3078" s="168"/>
    </row>
    <row r="3079" spans="1:41" x14ac:dyDescent="0.25">
      <c r="A3079" s="260" t="s">
        <v>2084</v>
      </c>
      <c r="B3079" s="260" t="s">
        <v>2036</v>
      </c>
      <c r="C3079" s="260" t="s">
        <v>1509</v>
      </c>
      <c r="D3079" s="285">
        <v>4701</v>
      </c>
      <c r="E3079" s="260" t="s">
        <v>1876</v>
      </c>
      <c r="F3079" s="259" t="s">
        <v>4302</v>
      </c>
      <c r="G3079" s="259" t="s">
        <v>4383</v>
      </c>
      <c r="H3079" s="258"/>
      <c r="I3079" s="263"/>
      <c r="J3079" s="257"/>
      <c r="K3079" s="255">
        <v>0</v>
      </c>
      <c r="L3079" s="201">
        <v>-54.888624171728225</v>
      </c>
      <c r="M3079" s="201">
        <v>427.19421835962959</v>
      </c>
      <c r="N3079" s="201">
        <v>41.094000000000001</v>
      </c>
      <c r="O3079" s="255">
        <v>41.094000000000001</v>
      </c>
      <c r="P3079" s="255">
        <v>427.19421835962959</v>
      </c>
      <c r="Q3079" s="255">
        <v>-54.888624171728225</v>
      </c>
      <c r="R3079" s="255">
        <v>470.14450748178643</v>
      </c>
      <c r="S3079" s="255">
        <v>470.14450748178643</v>
      </c>
      <c r="T3079" s="255"/>
      <c r="U3079" s="170">
        <v>401.66587761538659</v>
      </c>
      <c r="V3079" s="170"/>
      <c r="W3079" s="170"/>
      <c r="X3079" s="168"/>
      <c r="Y3079" s="168"/>
      <c r="Z3079" s="168"/>
      <c r="AA3079" s="169"/>
      <c r="AB3079" s="169"/>
      <c r="AC3079" s="168"/>
      <c r="AD3079" s="168"/>
      <c r="AE3079" s="168"/>
      <c r="AF3079" s="168"/>
      <c r="AG3079" s="168"/>
      <c r="AH3079" s="168"/>
      <c r="AI3079" s="168"/>
      <c r="AJ3079" s="168"/>
      <c r="AK3079" s="168"/>
      <c r="AL3079" s="168"/>
      <c r="AM3079" s="168"/>
      <c r="AN3079" s="168"/>
      <c r="AO3079" s="168"/>
    </row>
    <row r="3080" spans="1:41" x14ac:dyDescent="0.25">
      <c r="A3080" s="260" t="s">
        <v>2084</v>
      </c>
      <c r="B3080" s="260" t="s">
        <v>2036</v>
      </c>
      <c r="C3080" s="260" t="s">
        <v>2165</v>
      </c>
      <c r="D3080" s="261">
        <v>4702</v>
      </c>
      <c r="E3080" s="260" t="s">
        <v>2164</v>
      </c>
      <c r="F3080" s="259" t="s">
        <v>2163</v>
      </c>
      <c r="G3080" s="259" t="s">
        <v>2162</v>
      </c>
      <c r="H3080" s="258">
        <v>40</v>
      </c>
      <c r="I3080" s="255"/>
      <c r="J3080" s="257"/>
      <c r="K3080" s="255">
        <v>6.7196000000000006E-2</v>
      </c>
      <c r="L3080" s="201">
        <v>-54.922222171728222</v>
      </c>
      <c r="M3080" s="201">
        <v>427.19421835962959</v>
      </c>
      <c r="N3080" s="201">
        <v>41.094000000000001</v>
      </c>
      <c r="O3080" s="255">
        <v>41.094000000000001</v>
      </c>
      <c r="P3080" s="255">
        <v>427.19421835962959</v>
      </c>
      <c r="Q3080" s="255">
        <v>-54.955820171728227</v>
      </c>
      <c r="R3080" s="255">
        <v>470.17810548178647</v>
      </c>
      <c r="S3080" s="255">
        <v>470.21170348178646</v>
      </c>
      <c r="T3080" s="255"/>
      <c r="U3080" s="170">
        <v>401.69947561538663</v>
      </c>
      <c r="V3080" s="170"/>
      <c r="W3080" s="170"/>
      <c r="X3080" s="168"/>
      <c r="Y3080" s="168"/>
      <c r="Z3080" s="168"/>
      <c r="AA3080" s="169"/>
      <c r="AB3080" s="169"/>
      <c r="AC3080" s="168"/>
      <c r="AD3080" s="168"/>
      <c r="AE3080" s="168"/>
      <c r="AF3080" s="168"/>
      <c r="AG3080" s="168"/>
      <c r="AH3080" s="168"/>
      <c r="AI3080" s="168"/>
      <c r="AJ3080" s="168"/>
      <c r="AK3080" s="168"/>
      <c r="AL3080" s="168"/>
      <c r="AM3080" s="168"/>
      <c r="AN3080" s="168"/>
      <c r="AO3080" s="168"/>
    </row>
    <row r="3081" spans="1:41" x14ac:dyDescent="0.25">
      <c r="A3081" s="260"/>
      <c r="B3081" s="260"/>
      <c r="C3081" s="260"/>
      <c r="D3081" s="261"/>
      <c r="E3081" s="260" t="s">
        <v>619</v>
      </c>
      <c r="F3081" s="259"/>
      <c r="G3081" s="259"/>
      <c r="H3081" s="258"/>
      <c r="I3081" s="255"/>
      <c r="J3081" s="257"/>
      <c r="K3081" s="255">
        <v>0.55580399999999996</v>
      </c>
      <c r="L3081" s="201">
        <v>-55.233722171728232</v>
      </c>
      <c r="M3081" s="201">
        <v>427.19421835962959</v>
      </c>
      <c r="N3081" s="201">
        <v>41.094000000000001</v>
      </c>
      <c r="O3081" s="255">
        <v>41.094000000000001</v>
      </c>
      <c r="P3081" s="255">
        <v>427.19421835962959</v>
      </c>
      <c r="Q3081" s="255">
        <v>-55.511624171728229</v>
      </c>
      <c r="R3081" s="255">
        <v>470.4896054817865</v>
      </c>
      <c r="S3081" s="255">
        <v>470.76750748178648</v>
      </c>
      <c r="T3081" s="255"/>
      <c r="U3081" s="170">
        <v>402.01097561538666</v>
      </c>
      <c r="V3081" s="170"/>
      <c r="W3081" s="170"/>
      <c r="X3081" s="168"/>
      <c r="Y3081" s="168"/>
      <c r="Z3081" s="168"/>
      <c r="AA3081" s="169"/>
      <c r="AB3081" s="169"/>
      <c r="AC3081" s="168"/>
      <c r="AD3081" s="168"/>
      <c r="AE3081" s="168"/>
      <c r="AF3081" s="168"/>
      <c r="AG3081" s="168"/>
      <c r="AH3081" s="168"/>
      <c r="AI3081" s="168"/>
      <c r="AJ3081" s="168"/>
      <c r="AK3081" s="168"/>
      <c r="AL3081" s="168"/>
      <c r="AM3081" s="168"/>
      <c r="AN3081" s="168"/>
      <c r="AO3081" s="168"/>
    </row>
    <row r="3082" spans="1:41" x14ac:dyDescent="0.25">
      <c r="A3082" s="260" t="s">
        <v>2084</v>
      </c>
      <c r="B3082" s="260" t="s">
        <v>2036</v>
      </c>
      <c r="C3082" s="260" t="s">
        <v>1961</v>
      </c>
      <c r="D3082" s="261">
        <v>4709</v>
      </c>
      <c r="E3082" s="260" t="s">
        <v>2161</v>
      </c>
      <c r="F3082" s="259" t="s">
        <v>1984</v>
      </c>
      <c r="G3082" s="259" t="s">
        <v>1958</v>
      </c>
      <c r="H3082" s="258">
        <v>50</v>
      </c>
      <c r="I3082" s="255"/>
      <c r="J3082" s="257"/>
      <c r="K3082" s="255">
        <v>0.2</v>
      </c>
      <c r="L3082" s="201">
        <v>-55.611624171728231</v>
      </c>
      <c r="M3082" s="201">
        <v>427.19421835962959</v>
      </c>
      <c r="N3082" s="201">
        <v>41.094000000000001</v>
      </c>
      <c r="O3082" s="255">
        <v>41.094000000000001</v>
      </c>
      <c r="P3082" s="255">
        <v>427.19421835962959</v>
      </c>
      <c r="Q3082" s="255">
        <v>-55.711624171728232</v>
      </c>
      <c r="R3082" s="255">
        <v>470.86750748178645</v>
      </c>
      <c r="S3082" s="255">
        <v>470.96750748178647</v>
      </c>
      <c r="T3082" s="265"/>
      <c r="U3082" s="170">
        <v>402.3888776153866</v>
      </c>
      <c r="V3082" s="170"/>
      <c r="W3082" s="170"/>
      <c r="X3082" s="168"/>
      <c r="Y3082" s="168"/>
      <c r="Z3082" s="168"/>
      <c r="AA3082" s="169"/>
      <c r="AB3082" s="169"/>
      <c r="AC3082" s="168"/>
      <c r="AD3082" s="168"/>
      <c r="AE3082" s="168"/>
      <c r="AF3082" s="168"/>
      <c r="AG3082" s="168"/>
      <c r="AH3082" s="168"/>
      <c r="AI3082" s="168"/>
      <c r="AJ3082" s="168"/>
      <c r="AK3082" s="168"/>
      <c r="AL3082" s="168"/>
      <c r="AM3082" s="168"/>
      <c r="AN3082" s="168"/>
      <c r="AO3082" s="168"/>
    </row>
    <row r="3083" spans="1:41" x14ac:dyDescent="0.25">
      <c r="A3083" s="260"/>
      <c r="B3083" s="260"/>
      <c r="C3083" s="260"/>
      <c r="D3083" s="261"/>
      <c r="E3083" s="260" t="s">
        <v>619</v>
      </c>
      <c r="F3083" s="259"/>
      <c r="G3083" s="259"/>
      <c r="H3083" s="258"/>
      <c r="I3083" s="255"/>
      <c r="J3083" s="257"/>
      <c r="K3083" s="255">
        <v>0.2</v>
      </c>
      <c r="L3083" s="201">
        <v>-55.811624171728234</v>
      </c>
      <c r="M3083" s="201">
        <v>427.19421835962959</v>
      </c>
      <c r="N3083" s="201">
        <v>41.094000000000001</v>
      </c>
      <c r="O3083" s="255">
        <v>41.094000000000001</v>
      </c>
      <c r="P3083" s="255">
        <v>427.19421835962959</v>
      </c>
      <c r="Q3083" s="255">
        <v>-55.911624171728235</v>
      </c>
      <c r="R3083" s="255">
        <v>471.06750748178644</v>
      </c>
      <c r="S3083" s="255">
        <v>471.16750748178646</v>
      </c>
      <c r="T3083" s="265"/>
      <c r="U3083" s="170">
        <v>402.58887761538659</v>
      </c>
      <c r="V3083" s="170"/>
      <c r="W3083" s="170"/>
      <c r="X3083" s="168"/>
      <c r="Y3083" s="168"/>
      <c r="Z3083" s="168"/>
      <c r="AA3083" s="169"/>
      <c r="AB3083" s="169"/>
      <c r="AC3083" s="168"/>
      <c r="AD3083" s="168"/>
      <c r="AE3083" s="168"/>
      <c r="AF3083" s="168"/>
      <c r="AG3083" s="168"/>
      <c r="AH3083" s="168"/>
      <c r="AI3083" s="168"/>
      <c r="AJ3083" s="168"/>
      <c r="AK3083" s="168"/>
      <c r="AL3083" s="168"/>
      <c r="AM3083" s="168"/>
      <c r="AN3083" s="168"/>
      <c r="AO3083" s="168"/>
    </row>
    <row r="3084" spans="1:41" x14ac:dyDescent="0.25">
      <c r="A3084" s="260" t="s">
        <v>2084</v>
      </c>
      <c r="B3084" s="260" t="s">
        <v>2036</v>
      </c>
      <c r="C3084" s="260" t="s">
        <v>1956</v>
      </c>
      <c r="D3084" s="261">
        <v>4713</v>
      </c>
      <c r="E3084" s="260" t="s">
        <v>2160</v>
      </c>
      <c r="F3084" s="259" t="s">
        <v>1982</v>
      </c>
      <c r="G3084" s="259" t="s">
        <v>1953</v>
      </c>
      <c r="H3084" s="258">
        <v>50</v>
      </c>
      <c r="I3084" s="255"/>
      <c r="J3084" s="257"/>
      <c r="K3084" s="255">
        <v>0.25</v>
      </c>
      <c r="L3084" s="201">
        <v>-56.036624171728235</v>
      </c>
      <c r="M3084" s="201">
        <v>427.19421835962959</v>
      </c>
      <c r="N3084" s="201">
        <v>41.094000000000001</v>
      </c>
      <c r="O3084" s="255">
        <v>41.094000000000001</v>
      </c>
      <c r="P3084" s="255">
        <v>427.19421835962959</v>
      </c>
      <c r="Q3084" s="255">
        <v>-56.161624171728235</v>
      </c>
      <c r="R3084" s="255">
        <v>471.29250748178646</v>
      </c>
      <c r="S3084" s="255">
        <v>471.41750748178646</v>
      </c>
      <c r="T3084" s="265"/>
      <c r="U3084" s="170">
        <v>402.81387761538662</v>
      </c>
      <c r="V3084" s="170"/>
      <c r="W3084" s="170"/>
      <c r="X3084" s="168"/>
      <c r="Y3084" s="168"/>
      <c r="Z3084" s="168"/>
      <c r="AA3084" s="169"/>
      <c r="AB3084" s="169"/>
      <c r="AC3084" s="168"/>
      <c r="AD3084" s="168"/>
      <c r="AE3084" s="168"/>
      <c r="AF3084" s="168"/>
      <c r="AG3084" s="168"/>
      <c r="AH3084" s="168"/>
      <c r="AI3084" s="168"/>
      <c r="AJ3084" s="168"/>
      <c r="AK3084" s="168"/>
      <c r="AL3084" s="168"/>
      <c r="AM3084" s="168"/>
      <c r="AN3084" s="168"/>
      <c r="AO3084" s="168"/>
    </row>
    <row r="3085" spans="1:41" x14ac:dyDescent="0.25">
      <c r="A3085" s="260"/>
      <c r="B3085" s="260"/>
      <c r="C3085" s="260"/>
      <c r="D3085" s="261"/>
      <c r="E3085" s="260" t="s">
        <v>619</v>
      </c>
      <c r="F3085" s="259"/>
      <c r="G3085" s="259"/>
      <c r="H3085" s="258"/>
      <c r="I3085" s="255"/>
      <c r="J3085" s="257"/>
      <c r="K3085" s="255">
        <v>0.25</v>
      </c>
      <c r="L3085" s="201">
        <v>-56.286624171728235</v>
      </c>
      <c r="M3085" s="201">
        <v>427.19421835962959</v>
      </c>
      <c r="N3085" s="201">
        <v>41.094000000000001</v>
      </c>
      <c r="O3085" s="255">
        <v>41.094000000000001</v>
      </c>
      <c r="P3085" s="255">
        <v>427.19421835962959</v>
      </c>
      <c r="Q3085" s="255">
        <v>-56.411624171728235</v>
      </c>
      <c r="R3085" s="255">
        <v>471.54250748178646</v>
      </c>
      <c r="S3085" s="255">
        <v>471.66750748178646</v>
      </c>
      <c r="T3085" s="265"/>
      <c r="U3085" s="170">
        <v>403.06387761538662</v>
      </c>
      <c r="V3085" s="170"/>
      <c r="W3085" s="170"/>
      <c r="X3085" s="168"/>
      <c r="Y3085" s="168"/>
      <c r="Z3085" s="168"/>
      <c r="AA3085" s="169"/>
      <c r="AB3085" s="169"/>
      <c r="AC3085" s="168"/>
      <c r="AD3085" s="168"/>
      <c r="AE3085" s="168"/>
      <c r="AF3085" s="168"/>
      <c r="AG3085" s="168"/>
      <c r="AH3085" s="168"/>
      <c r="AI3085" s="168"/>
      <c r="AJ3085" s="168"/>
      <c r="AK3085" s="168"/>
      <c r="AL3085" s="168"/>
      <c r="AM3085" s="168"/>
      <c r="AN3085" s="168"/>
      <c r="AO3085" s="168"/>
    </row>
    <row r="3086" spans="1:41" x14ac:dyDescent="0.25">
      <c r="A3086" s="260" t="s">
        <v>2084</v>
      </c>
      <c r="B3086" s="260" t="s">
        <v>2036</v>
      </c>
      <c r="C3086" s="260" t="s">
        <v>1947</v>
      </c>
      <c r="D3086" s="261">
        <v>4718</v>
      </c>
      <c r="E3086" s="260" t="s">
        <v>2159</v>
      </c>
      <c r="F3086" s="259" t="s">
        <v>1982</v>
      </c>
      <c r="G3086" s="259" t="s">
        <v>1944</v>
      </c>
      <c r="H3086" s="258">
        <v>50</v>
      </c>
      <c r="I3086" s="255"/>
      <c r="J3086" s="257"/>
      <c r="K3086" s="255">
        <v>0.25</v>
      </c>
      <c r="L3086" s="201">
        <v>-56.536624171728235</v>
      </c>
      <c r="M3086" s="201">
        <v>427.19421835962959</v>
      </c>
      <c r="N3086" s="201">
        <v>41.094000000000001</v>
      </c>
      <c r="O3086" s="255">
        <v>41.094000000000001</v>
      </c>
      <c r="P3086" s="255">
        <v>427.19421835962959</v>
      </c>
      <c r="Q3086" s="255">
        <v>-56.661624171728235</v>
      </c>
      <c r="R3086" s="255">
        <v>471.79250748178646</v>
      </c>
      <c r="S3086" s="255">
        <v>471.91750748178646</v>
      </c>
      <c r="T3086" s="265"/>
      <c r="U3086" s="170">
        <v>403.31387761538662</v>
      </c>
      <c r="V3086" s="170"/>
      <c r="W3086" s="170"/>
      <c r="X3086" s="168"/>
      <c r="Y3086" s="168"/>
      <c r="Z3086" s="168"/>
      <c r="AA3086" s="169"/>
      <c r="AB3086" s="169"/>
      <c r="AC3086" s="168"/>
      <c r="AD3086" s="168"/>
      <c r="AE3086" s="168"/>
      <c r="AF3086" s="168"/>
      <c r="AG3086" s="168"/>
      <c r="AH3086" s="168"/>
      <c r="AI3086" s="168"/>
      <c r="AJ3086" s="168"/>
      <c r="AK3086" s="168"/>
      <c r="AL3086" s="168"/>
      <c r="AM3086" s="168"/>
      <c r="AN3086" s="168"/>
      <c r="AO3086" s="168"/>
    </row>
    <row r="3087" spans="1:41" x14ac:dyDescent="0.25">
      <c r="A3087" s="260"/>
      <c r="B3087" s="260"/>
      <c r="C3087" s="260"/>
      <c r="D3087" s="261"/>
      <c r="E3087" s="260"/>
      <c r="F3087" s="259"/>
      <c r="G3087" s="259"/>
      <c r="H3087" s="258"/>
      <c r="I3087" s="255"/>
      <c r="J3087" s="257"/>
      <c r="K3087" s="255">
        <v>0.66963399999999995</v>
      </c>
      <c r="L3087" s="201">
        <v>-56.996441171728236</v>
      </c>
      <c r="M3087" s="201">
        <v>427.19421835962959</v>
      </c>
      <c r="N3087" s="201">
        <v>41.094000000000001</v>
      </c>
      <c r="O3087" s="255">
        <v>41.094000000000001</v>
      </c>
      <c r="P3087" s="255">
        <v>427.19421835962959</v>
      </c>
      <c r="Q3087" s="255">
        <v>-57.331258171728237</v>
      </c>
      <c r="R3087" s="255">
        <v>472.25232448178645</v>
      </c>
      <c r="S3087" s="255">
        <v>472.58714148178643</v>
      </c>
      <c r="T3087" s="265"/>
      <c r="U3087" s="170">
        <v>403.7736946153866</v>
      </c>
      <c r="V3087" s="170"/>
      <c r="W3087" s="170"/>
      <c r="X3087" s="168"/>
      <c r="Y3087" s="168"/>
      <c r="Z3087" s="168"/>
      <c r="AA3087" s="169"/>
      <c r="AB3087" s="169"/>
      <c r="AC3087" s="168"/>
      <c r="AD3087" s="168"/>
      <c r="AE3087" s="168"/>
      <c r="AF3087" s="168"/>
      <c r="AG3087" s="168"/>
      <c r="AH3087" s="168"/>
      <c r="AI3087" s="168"/>
      <c r="AJ3087" s="168"/>
      <c r="AK3087" s="168"/>
      <c r="AL3087" s="168"/>
      <c r="AM3087" s="168"/>
      <c r="AN3087" s="168"/>
      <c r="AO3087" s="168"/>
    </row>
    <row r="3088" spans="1:41" x14ac:dyDescent="0.25">
      <c r="A3088" s="260" t="s">
        <v>2084</v>
      </c>
      <c r="B3088" s="260" t="s">
        <v>2036</v>
      </c>
      <c r="C3088" s="260" t="s">
        <v>1981</v>
      </c>
      <c r="D3088" s="261">
        <v>4726</v>
      </c>
      <c r="E3088" s="260" t="s">
        <v>2158</v>
      </c>
      <c r="F3088" s="259" t="s">
        <v>1979</v>
      </c>
      <c r="G3088" s="259" t="s">
        <v>1978</v>
      </c>
      <c r="H3088" s="258">
        <v>63</v>
      </c>
      <c r="I3088" s="263"/>
      <c r="J3088" s="264"/>
      <c r="K3088" s="255">
        <v>7.4999999999999997E-2</v>
      </c>
      <c r="L3088" s="201">
        <v>-57.368758171728238</v>
      </c>
      <c r="M3088" s="201">
        <v>427.19421835962959</v>
      </c>
      <c r="N3088" s="201">
        <v>41.094000000000001</v>
      </c>
      <c r="O3088" s="255">
        <v>41.094000000000001</v>
      </c>
      <c r="P3088" s="255">
        <v>427.19421835962959</v>
      </c>
      <c r="Q3088" s="255">
        <v>-57.40625817172824</v>
      </c>
      <c r="R3088" s="255">
        <v>472.6246414817864</v>
      </c>
      <c r="S3088" s="255">
        <v>472.66214148178642</v>
      </c>
      <c r="T3088" s="265"/>
      <c r="U3088" s="170">
        <v>404.14601161538656</v>
      </c>
      <c r="V3088" s="170"/>
      <c r="W3088" s="170"/>
      <c r="X3088" s="168"/>
      <c r="Y3088" s="168"/>
      <c r="Z3088" s="168"/>
      <c r="AA3088" s="169"/>
      <c r="AB3088" s="169"/>
      <c r="AC3088" s="168"/>
      <c r="AD3088" s="168"/>
      <c r="AE3088" s="168"/>
      <c r="AF3088" s="168"/>
      <c r="AG3088" s="168"/>
      <c r="AH3088" s="168"/>
      <c r="AI3088" s="168"/>
      <c r="AJ3088" s="168"/>
      <c r="AK3088" s="168"/>
      <c r="AL3088" s="168"/>
      <c r="AM3088" s="168"/>
      <c r="AN3088" s="168"/>
      <c r="AO3088" s="168"/>
    </row>
    <row r="3089" spans="1:41" x14ac:dyDescent="0.25">
      <c r="A3089" s="260"/>
      <c r="B3089" s="260"/>
      <c r="C3089" s="260"/>
      <c r="D3089" s="261"/>
      <c r="E3089" s="260"/>
      <c r="F3089" s="259"/>
      <c r="G3089" s="259"/>
      <c r="H3089" s="258"/>
      <c r="I3089" s="263"/>
      <c r="J3089" s="257"/>
      <c r="K3089" s="255">
        <v>2.2843369999999998</v>
      </c>
      <c r="L3089" s="201">
        <v>-58.548426671728237</v>
      </c>
      <c r="M3089" s="201">
        <v>427.19421835962959</v>
      </c>
      <c r="N3089" s="201">
        <v>41.094000000000001</v>
      </c>
      <c r="O3089" s="255">
        <v>41.094000000000001</v>
      </c>
      <c r="P3089" s="255">
        <v>427.19421835962959</v>
      </c>
      <c r="Q3089" s="255">
        <v>-59.690595171728241</v>
      </c>
      <c r="R3089" s="255">
        <v>473.80430998178639</v>
      </c>
      <c r="S3089" s="255">
        <v>474.94647848178641</v>
      </c>
      <c r="T3089" s="255" t="s">
        <v>1994</v>
      </c>
      <c r="U3089" s="170">
        <v>405.32568011538655</v>
      </c>
      <c r="V3089" s="170"/>
      <c r="W3089" s="170"/>
      <c r="X3089" s="168"/>
      <c r="Y3089" s="168"/>
      <c r="Z3089" s="168"/>
      <c r="AA3089" s="169"/>
      <c r="AB3089" s="169"/>
      <c r="AC3089" s="168"/>
      <c r="AD3089" s="168"/>
      <c r="AE3089" s="168"/>
      <c r="AF3089" s="168"/>
      <c r="AG3089" s="168"/>
      <c r="AH3089" s="168"/>
      <c r="AI3089" s="168"/>
      <c r="AJ3089" s="168"/>
      <c r="AK3089" s="168"/>
      <c r="AL3089" s="168"/>
      <c r="AM3089" s="168"/>
      <c r="AN3089" s="168"/>
      <c r="AO3089" s="168"/>
    </row>
    <row r="3090" spans="1:41" x14ac:dyDescent="0.25">
      <c r="A3090" s="260" t="s">
        <v>2084</v>
      </c>
      <c r="B3090" s="260" t="s">
        <v>2036</v>
      </c>
      <c r="C3090" s="260" t="s">
        <v>1961</v>
      </c>
      <c r="D3090" s="261">
        <v>4750</v>
      </c>
      <c r="E3090" s="260" t="s">
        <v>2157</v>
      </c>
      <c r="F3090" s="259" t="s">
        <v>1984</v>
      </c>
      <c r="G3090" s="259" t="s">
        <v>1958</v>
      </c>
      <c r="H3090" s="258">
        <v>50</v>
      </c>
      <c r="I3090" s="255"/>
      <c r="J3090" s="257"/>
      <c r="K3090" s="255">
        <v>0.2</v>
      </c>
      <c r="L3090" s="201">
        <v>-59.790595171728242</v>
      </c>
      <c r="M3090" s="201">
        <v>427.19421835962959</v>
      </c>
      <c r="N3090" s="201">
        <v>41.094000000000001</v>
      </c>
      <c r="O3090" s="255">
        <v>41.094000000000001</v>
      </c>
      <c r="P3090" s="255">
        <v>427.19421835962959</v>
      </c>
      <c r="Q3090" s="255">
        <v>-59.890595171728243</v>
      </c>
      <c r="R3090" s="255">
        <v>475.04647848178638</v>
      </c>
      <c r="S3090" s="255">
        <v>475.1464784817864</v>
      </c>
      <c r="T3090" s="265"/>
      <c r="U3090" s="170">
        <v>406.56784861538654</v>
      </c>
      <c r="V3090" s="170"/>
      <c r="W3090" s="170"/>
      <c r="X3090" s="168"/>
      <c r="Y3090" s="168"/>
      <c r="Z3090" s="168"/>
      <c r="AA3090" s="169"/>
      <c r="AB3090" s="169"/>
      <c r="AC3090" s="168"/>
      <c r="AD3090" s="168"/>
      <c r="AE3090" s="168"/>
      <c r="AF3090" s="168"/>
      <c r="AG3090" s="168"/>
      <c r="AH3090" s="168"/>
      <c r="AI3090" s="168"/>
      <c r="AJ3090" s="168"/>
      <c r="AK3090" s="168"/>
      <c r="AL3090" s="168"/>
      <c r="AM3090" s="168"/>
      <c r="AN3090" s="168"/>
      <c r="AO3090" s="221"/>
    </row>
    <row r="3091" spans="1:41" x14ac:dyDescent="0.25">
      <c r="A3091" s="260"/>
      <c r="B3091" s="260"/>
      <c r="C3091" s="260"/>
      <c r="D3091" s="261"/>
      <c r="E3091" s="260" t="s">
        <v>619</v>
      </c>
      <c r="F3091" s="259"/>
      <c r="G3091" s="259"/>
      <c r="H3091" s="258"/>
      <c r="I3091" s="263"/>
      <c r="J3091" s="257"/>
      <c r="K3091" s="255">
        <v>0.13320899999999999</v>
      </c>
      <c r="L3091" s="201">
        <v>-59.957199671728247</v>
      </c>
      <c r="M3091" s="201">
        <v>427.19421835962959</v>
      </c>
      <c r="N3091" s="201">
        <v>41.094000000000001</v>
      </c>
      <c r="O3091" s="255">
        <v>41.094000000000001</v>
      </c>
      <c r="P3091" s="255">
        <v>427.19421835962959</v>
      </c>
      <c r="Q3091" s="255">
        <v>-60.023804171728244</v>
      </c>
      <c r="R3091" s="255">
        <v>475.21308298178644</v>
      </c>
      <c r="S3091" s="255">
        <v>475.27968748178642</v>
      </c>
      <c r="T3091" s="255" t="s">
        <v>1994</v>
      </c>
      <c r="U3091" s="222">
        <v>406.7344531153866</v>
      </c>
      <c r="V3091" s="222"/>
      <c r="W3091" s="222"/>
      <c r="X3091" s="221"/>
      <c r="Y3091" s="221"/>
      <c r="Z3091" s="221"/>
      <c r="AA3091" s="175"/>
      <c r="AB3091" s="175"/>
      <c r="AC3091" s="221"/>
      <c r="AD3091" s="221"/>
      <c r="AE3091" s="221"/>
      <c r="AF3091" s="221"/>
      <c r="AG3091" s="221"/>
      <c r="AH3091" s="221"/>
      <c r="AI3091" s="221"/>
      <c r="AJ3091" s="221"/>
      <c r="AK3091" s="221"/>
      <c r="AL3091" s="221"/>
      <c r="AM3091" s="221"/>
      <c r="AN3091" s="221"/>
      <c r="AO3091" s="221"/>
    </row>
    <row r="3092" spans="1:41" x14ac:dyDescent="0.25">
      <c r="A3092" s="260" t="s">
        <v>2084</v>
      </c>
      <c r="B3092" s="260" t="s">
        <v>2036</v>
      </c>
      <c r="C3092" s="260" t="s">
        <v>111</v>
      </c>
      <c r="D3092" s="261">
        <v>4753</v>
      </c>
      <c r="E3092" s="260" t="s">
        <v>1521</v>
      </c>
      <c r="F3092" s="259" t="s">
        <v>4287</v>
      </c>
      <c r="G3092" s="259" t="s">
        <v>1951</v>
      </c>
      <c r="H3092" s="258">
        <v>47.5</v>
      </c>
      <c r="I3092" s="255"/>
      <c r="J3092" s="257"/>
      <c r="K3092" s="255">
        <v>0.02</v>
      </c>
      <c r="L3092" s="201">
        <v>-60.033804171728249</v>
      </c>
      <c r="M3092" s="201">
        <v>427.19421835962959</v>
      </c>
      <c r="N3092" s="201">
        <v>41.094000000000001</v>
      </c>
      <c r="O3092" s="255">
        <v>41.094000000000001</v>
      </c>
      <c r="P3092" s="255">
        <v>427.19421835962959</v>
      </c>
      <c r="Q3092" s="255">
        <v>-60.043804171728247</v>
      </c>
      <c r="R3092" s="255">
        <v>475.28968748178642</v>
      </c>
      <c r="S3092" s="255">
        <v>475.29968748178641</v>
      </c>
      <c r="T3092" s="255" t="s">
        <v>2077</v>
      </c>
      <c r="U3092" s="222">
        <v>406.81105761538657</v>
      </c>
      <c r="V3092" s="222"/>
      <c r="W3092" s="222"/>
      <c r="X3092" s="221"/>
      <c r="Y3092" s="221"/>
      <c r="Z3092" s="221"/>
      <c r="AA3092" s="175"/>
      <c r="AB3092" s="175"/>
      <c r="AC3092" s="221"/>
      <c r="AD3092" s="221"/>
      <c r="AE3092" s="221"/>
      <c r="AF3092" s="221"/>
      <c r="AG3092" s="221"/>
      <c r="AH3092" s="221"/>
      <c r="AI3092" s="221"/>
      <c r="AJ3092" s="221"/>
      <c r="AK3092" s="221"/>
      <c r="AL3092" s="221"/>
      <c r="AM3092" s="221"/>
      <c r="AN3092" s="221"/>
      <c r="AO3092" s="221"/>
    </row>
    <row r="3093" spans="1:41" x14ac:dyDescent="0.25">
      <c r="A3093" s="260"/>
      <c r="B3093" s="260"/>
      <c r="C3093" s="260"/>
      <c r="D3093" s="261"/>
      <c r="E3093" s="260"/>
      <c r="F3093" s="259"/>
      <c r="G3093" s="259"/>
      <c r="H3093" s="258"/>
      <c r="I3093" s="255"/>
      <c r="J3093" s="257"/>
      <c r="K3093" s="255">
        <v>4.7820000000000001E-2</v>
      </c>
      <c r="L3093" s="201">
        <v>-60.067714171728248</v>
      </c>
      <c r="M3093" s="201">
        <v>427.19421835962959</v>
      </c>
      <c r="N3093" s="201">
        <v>41.094000000000001</v>
      </c>
      <c r="O3093" s="255">
        <v>41.094000000000001</v>
      </c>
      <c r="P3093" s="255">
        <v>427.19421835962959</v>
      </c>
      <c r="Q3093" s="255">
        <v>-60.091624171728249</v>
      </c>
      <c r="R3093" s="255">
        <v>475.32359748178641</v>
      </c>
      <c r="S3093" s="255">
        <v>475.34750748178641</v>
      </c>
      <c r="T3093" s="255" t="s">
        <v>1994</v>
      </c>
      <c r="U3093" s="222">
        <v>406.84496761538657</v>
      </c>
      <c r="V3093" s="222"/>
      <c r="W3093" s="222"/>
      <c r="X3093" s="221"/>
      <c r="Y3093" s="221"/>
      <c r="Z3093" s="221"/>
      <c r="AA3093" s="175"/>
      <c r="AB3093" s="175"/>
      <c r="AC3093" s="221"/>
      <c r="AD3093" s="221"/>
      <c r="AE3093" s="221"/>
      <c r="AF3093" s="221"/>
      <c r="AG3093" s="221"/>
      <c r="AH3093" s="221"/>
      <c r="AI3093" s="221"/>
      <c r="AJ3093" s="221"/>
      <c r="AK3093" s="221"/>
      <c r="AL3093" s="221"/>
      <c r="AM3093" s="221"/>
      <c r="AN3093" s="221"/>
      <c r="AO3093" s="168"/>
    </row>
    <row r="3094" spans="1:41" x14ac:dyDescent="0.25">
      <c r="A3094" s="260" t="s">
        <v>2084</v>
      </c>
      <c r="B3094" s="260" t="s">
        <v>2036</v>
      </c>
      <c r="C3094" s="260" t="s">
        <v>1956</v>
      </c>
      <c r="D3094" s="261">
        <v>4755</v>
      </c>
      <c r="E3094" s="260" t="s">
        <v>2156</v>
      </c>
      <c r="F3094" s="259" t="s">
        <v>1982</v>
      </c>
      <c r="G3094" s="259" t="s">
        <v>1953</v>
      </c>
      <c r="H3094" s="258">
        <v>50</v>
      </c>
      <c r="I3094" s="255"/>
      <c r="J3094" s="257"/>
      <c r="K3094" s="255">
        <v>0.25</v>
      </c>
      <c r="L3094" s="201">
        <v>-60.216624171728249</v>
      </c>
      <c r="M3094" s="201">
        <v>427.19421835962959</v>
      </c>
      <c r="N3094" s="201">
        <v>41.094000000000001</v>
      </c>
      <c r="O3094" s="255">
        <v>41.094000000000001</v>
      </c>
      <c r="P3094" s="255">
        <v>427.19421835962959</v>
      </c>
      <c r="Q3094" s="255">
        <v>-60.341624171728249</v>
      </c>
      <c r="R3094" s="255">
        <v>475.47250748178641</v>
      </c>
      <c r="S3094" s="255">
        <v>475.59750748178641</v>
      </c>
      <c r="T3094" s="265"/>
      <c r="U3094" s="170">
        <v>406.99387761538657</v>
      </c>
      <c r="V3094" s="170"/>
      <c r="W3094" s="170"/>
      <c r="X3094" s="168"/>
      <c r="Y3094" s="168"/>
      <c r="Z3094" s="168"/>
      <c r="AA3094" s="169"/>
      <c r="AB3094" s="169"/>
      <c r="AC3094" s="168"/>
      <c r="AD3094" s="168"/>
      <c r="AE3094" s="168"/>
      <c r="AF3094" s="168"/>
      <c r="AG3094" s="168"/>
      <c r="AH3094" s="168"/>
      <c r="AI3094" s="168"/>
      <c r="AJ3094" s="168"/>
      <c r="AK3094" s="168"/>
      <c r="AL3094" s="168"/>
      <c r="AM3094" s="168"/>
      <c r="AN3094" s="168"/>
      <c r="AO3094" s="168"/>
    </row>
    <row r="3095" spans="1:41" x14ac:dyDescent="0.25">
      <c r="A3095" s="260"/>
      <c r="B3095" s="260"/>
      <c r="C3095" s="260"/>
      <c r="D3095" s="261"/>
      <c r="E3095" s="260" t="s">
        <v>619</v>
      </c>
      <c r="F3095" s="259"/>
      <c r="G3095" s="259"/>
      <c r="H3095" s="258"/>
      <c r="I3095" s="255"/>
      <c r="J3095" s="257"/>
      <c r="K3095" s="255">
        <v>0.25</v>
      </c>
      <c r="L3095" s="201">
        <v>-60.466624171728249</v>
      </c>
      <c r="M3095" s="201">
        <v>427.19421835962959</v>
      </c>
      <c r="N3095" s="201">
        <v>41.094000000000001</v>
      </c>
      <c r="O3095" s="255">
        <v>41.094000000000001</v>
      </c>
      <c r="P3095" s="255">
        <v>427.19421835962959</v>
      </c>
      <c r="Q3095" s="255">
        <v>-60.591624171728249</v>
      </c>
      <c r="R3095" s="255">
        <v>475.72250748178641</v>
      </c>
      <c r="S3095" s="255">
        <v>475.84750748178641</v>
      </c>
      <c r="T3095" s="255"/>
      <c r="U3095" s="170">
        <v>407.24387761538657</v>
      </c>
      <c r="V3095" s="170"/>
      <c r="W3095" s="170"/>
      <c r="X3095" s="168"/>
      <c r="Y3095" s="168"/>
      <c r="Z3095" s="168"/>
      <c r="AA3095" s="169"/>
      <c r="AB3095" s="169"/>
      <c r="AC3095" s="168"/>
      <c r="AD3095" s="168"/>
      <c r="AE3095" s="168"/>
      <c r="AF3095" s="168"/>
      <c r="AG3095" s="168"/>
      <c r="AH3095" s="168"/>
      <c r="AI3095" s="168"/>
      <c r="AJ3095" s="168"/>
      <c r="AK3095" s="168"/>
      <c r="AL3095" s="168"/>
      <c r="AM3095" s="168"/>
      <c r="AN3095" s="168"/>
      <c r="AO3095" s="168"/>
    </row>
    <row r="3096" spans="1:41" x14ac:dyDescent="0.25">
      <c r="A3096" s="260" t="s">
        <v>2084</v>
      </c>
      <c r="B3096" s="260" t="s">
        <v>2036</v>
      </c>
      <c r="C3096" s="260" t="s">
        <v>1947</v>
      </c>
      <c r="D3096" s="261">
        <v>4760</v>
      </c>
      <c r="E3096" s="260" t="s">
        <v>2155</v>
      </c>
      <c r="F3096" s="259" t="s">
        <v>1982</v>
      </c>
      <c r="G3096" s="259" t="s">
        <v>1944</v>
      </c>
      <c r="H3096" s="258">
        <v>50</v>
      </c>
      <c r="I3096" s="255"/>
      <c r="J3096" s="257"/>
      <c r="K3096" s="255">
        <v>0.25</v>
      </c>
      <c r="L3096" s="201">
        <v>-60.716624171728249</v>
      </c>
      <c r="M3096" s="201">
        <v>427.19421835962959</v>
      </c>
      <c r="N3096" s="201">
        <v>41.094000000000001</v>
      </c>
      <c r="O3096" s="255">
        <v>41.094000000000001</v>
      </c>
      <c r="P3096" s="255">
        <v>427.19421835962959</v>
      </c>
      <c r="Q3096" s="255">
        <v>-60.841624171728249</v>
      </c>
      <c r="R3096" s="255">
        <v>475.97250748178641</v>
      </c>
      <c r="S3096" s="255">
        <v>476.09750748178641</v>
      </c>
      <c r="T3096" s="255"/>
      <c r="U3096" s="170">
        <v>407.49387761538657</v>
      </c>
      <c r="V3096" s="170"/>
      <c r="W3096" s="170"/>
      <c r="X3096" s="168"/>
      <c r="Y3096" s="168"/>
      <c r="Z3096" s="168"/>
      <c r="AA3096" s="169"/>
      <c r="AB3096" s="169"/>
      <c r="AC3096" s="168"/>
      <c r="AD3096" s="168"/>
      <c r="AE3096" s="168"/>
      <c r="AF3096" s="168"/>
      <c r="AG3096" s="168"/>
      <c r="AH3096" s="168"/>
      <c r="AI3096" s="168"/>
      <c r="AJ3096" s="168"/>
      <c r="AK3096" s="168"/>
      <c r="AL3096" s="168"/>
      <c r="AM3096" s="168"/>
      <c r="AN3096" s="168"/>
      <c r="AO3096" s="168"/>
    </row>
    <row r="3097" spans="1:41" x14ac:dyDescent="0.25">
      <c r="A3097" s="260"/>
      <c r="B3097" s="260"/>
      <c r="C3097" s="260"/>
      <c r="D3097" s="261"/>
      <c r="E3097" s="260" t="s">
        <v>619</v>
      </c>
      <c r="F3097" s="259"/>
      <c r="G3097" s="259"/>
      <c r="H3097" s="258"/>
      <c r="I3097" s="255"/>
      <c r="J3097" s="257"/>
      <c r="K3097" s="255">
        <v>0.72811500000000007</v>
      </c>
      <c r="L3097" s="201">
        <v>-61.20568167172825</v>
      </c>
      <c r="M3097" s="201">
        <v>427.19421835962959</v>
      </c>
      <c r="N3097" s="201">
        <v>41.094000000000001</v>
      </c>
      <c r="O3097" s="255">
        <v>41.094000000000001</v>
      </c>
      <c r="P3097" s="255">
        <v>427.19421835962959</v>
      </c>
      <c r="Q3097" s="255">
        <v>-61.569739171728251</v>
      </c>
      <c r="R3097" s="255">
        <v>476.46156498178641</v>
      </c>
      <c r="S3097" s="255">
        <v>476.82562248178641</v>
      </c>
      <c r="T3097" s="255" t="s">
        <v>1994</v>
      </c>
      <c r="U3097" s="170">
        <v>407.98293511538657</v>
      </c>
      <c r="V3097" s="170"/>
      <c r="W3097" s="170"/>
      <c r="X3097" s="168"/>
      <c r="Y3097" s="168"/>
      <c r="Z3097" s="168"/>
      <c r="AA3097" s="169"/>
      <c r="AB3097" s="169"/>
      <c r="AC3097" s="168"/>
      <c r="AD3097" s="168"/>
      <c r="AE3097" s="168"/>
      <c r="AF3097" s="168"/>
      <c r="AG3097" s="168"/>
      <c r="AH3097" s="168"/>
      <c r="AI3097" s="168"/>
      <c r="AJ3097" s="168"/>
      <c r="AK3097" s="168"/>
      <c r="AL3097" s="168"/>
      <c r="AM3097" s="168"/>
      <c r="AN3097" s="168"/>
      <c r="AO3097" s="168"/>
    </row>
    <row r="3098" spans="1:41" x14ac:dyDescent="0.25">
      <c r="A3098" s="260"/>
      <c r="B3098" s="260"/>
      <c r="C3098" s="260"/>
      <c r="D3098" s="261"/>
      <c r="E3098" s="260" t="s">
        <v>619</v>
      </c>
      <c r="F3098" s="259"/>
      <c r="G3098" s="259" t="s">
        <v>1962</v>
      </c>
      <c r="H3098" s="258"/>
      <c r="I3098" s="263"/>
      <c r="J3098" s="257"/>
      <c r="K3098" s="255">
        <v>0.103502</v>
      </c>
      <c r="L3098" s="201">
        <v>-61.621490171728254</v>
      </c>
      <c r="M3098" s="201">
        <v>427.19421835962959</v>
      </c>
      <c r="N3098" s="201">
        <v>41.094000000000001</v>
      </c>
      <c r="O3098" s="255">
        <v>41.094000000000001</v>
      </c>
      <c r="P3098" s="255">
        <v>427.19421835962959</v>
      </c>
      <c r="Q3098" s="255">
        <v>-61.67324117172825</v>
      </c>
      <c r="R3098" s="255">
        <v>476.87737348178638</v>
      </c>
      <c r="S3098" s="255">
        <v>476.9291244817864</v>
      </c>
      <c r="T3098" s="255"/>
      <c r="U3098" s="170">
        <v>408.39874361538654</v>
      </c>
      <c r="V3098" s="170"/>
      <c r="W3098" s="170"/>
      <c r="X3098" s="168"/>
      <c r="Y3098" s="168"/>
      <c r="Z3098" s="168"/>
      <c r="AA3098" s="169"/>
      <c r="AB3098" s="169"/>
      <c r="AC3098" s="168"/>
      <c r="AD3098" s="168"/>
      <c r="AE3098" s="168"/>
      <c r="AF3098" s="168"/>
      <c r="AG3098" s="168"/>
      <c r="AH3098" s="168"/>
      <c r="AI3098" s="168"/>
      <c r="AJ3098" s="168"/>
      <c r="AK3098" s="168"/>
      <c r="AL3098" s="168"/>
      <c r="AM3098" s="168"/>
      <c r="AN3098" s="168"/>
      <c r="AO3098" s="168"/>
    </row>
    <row r="3099" spans="1:41" x14ac:dyDescent="0.25">
      <c r="A3099" s="260" t="s">
        <v>2084</v>
      </c>
      <c r="B3099" s="260" t="s">
        <v>2036</v>
      </c>
      <c r="C3099" s="260" t="s">
        <v>111</v>
      </c>
      <c r="D3099" s="261">
        <v>4769</v>
      </c>
      <c r="E3099" s="260" t="s">
        <v>1522</v>
      </c>
      <c r="F3099" s="259" t="s">
        <v>4288</v>
      </c>
      <c r="G3099" s="259" t="s">
        <v>1951</v>
      </c>
      <c r="H3099" s="258"/>
      <c r="I3099" s="255"/>
      <c r="J3099" s="257"/>
      <c r="K3099" s="255">
        <v>0</v>
      </c>
      <c r="L3099" s="201">
        <v>-61.67324117172825</v>
      </c>
      <c r="M3099" s="201">
        <v>427.19421835962959</v>
      </c>
      <c r="N3099" s="201">
        <v>41.094000000000001</v>
      </c>
      <c r="O3099" s="255">
        <v>41.094000000000001</v>
      </c>
      <c r="P3099" s="255">
        <v>427.19421835962959</v>
      </c>
      <c r="Q3099" s="255">
        <v>-61.67324117172825</v>
      </c>
      <c r="R3099" s="255">
        <v>476.9291244817864</v>
      </c>
      <c r="S3099" s="255">
        <v>476.9291244817864</v>
      </c>
      <c r="T3099" s="255"/>
      <c r="U3099" s="170">
        <v>408.45049461538656</v>
      </c>
      <c r="V3099" s="170"/>
      <c r="W3099" s="170"/>
      <c r="X3099" s="168"/>
      <c r="Y3099" s="168"/>
      <c r="Z3099" s="168"/>
      <c r="AA3099" s="169"/>
      <c r="AB3099" s="169"/>
      <c r="AC3099" s="168"/>
      <c r="AD3099" s="168"/>
      <c r="AE3099" s="168"/>
      <c r="AF3099" s="168"/>
      <c r="AG3099" s="168"/>
      <c r="AH3099" s="168"/>
      <c r="AI3099" s="168"/>
      <c r="AJ3099" s="168"/>
      <c r="AK3099" s="168"/>
      <c r="AL3099" s="168"/>
      <c r="AM3099" s="168"/>
      <c r="AN3099" s="168"/>
      <c r="AO3099" s="168"/>
    </row>
    <row r="3100" spans="1:41" x14ac:dyDescent="0.25">
      <c r="A3100" s="260"/>
      <c r="B3100" s="260"/>
      <c r="C3100" s="260"/>
      <c r="D3100" s="261"/>
      <c r="E3100" s="260" t="s">
        <v>619</v>
      </c>
      <c r="F3100" s="259"/>
      <c r="G3100" s="259" t="s">
        <v>1969</v>
      </c>
      <c r="H3100" s="258"/>
      <c r="I3100" s="255"/>
      <c r="J3100" s="257"/>
      <c r="K3100" s="255">
        <v>0.14528199999999999</v>
      </c>
      <c r="L3100" s="201">
        <v>-61.745882171728255</v>
      </c>
      <c r="M3100" s="201">
        <v>427.19421835962959</v>
      </c>
      <c r="N3100" s="201">
        <v>41.094000000000001</v>
      </c>
      <c r="O3100" s="255">
        <v>41.094000000000001</v>
      </c>
      <c r="P3100" s="255">
        <v>427.19421835962959</v>
      </c>
      <c r="Q3100" s="255">
        <v>-61.818523171728252</v>
      </c>
      <c r="R3100" s="255">
        <v>477.00176548178644</v>
      </c>
      <c r="S3100" s="255">
        <v>477.07440648178641</v>
      </c>
      <c r="T3100" s="255"/>
      <c r="U3100" s="170">
        <v>408.52313561538659</v>
      </c>
      <c r="V3100" s="170"/>
      <c r="W3100" s="170"/>
      <c r="X3100" s="168"/>
      <c r="Y3100" s="168"/>
      <c r="Z3100" s="168"/>
      <c r="AA3100" s="169"/>
      <c r="AB3100" s="169"/>
      <c r="AC3100" s="168"/>
      <c r="AD3100" s="168"/>
      <c r="AE3100" s="168"/>
      <c r="AF3100" s="168"/>
      <c r="AG3100" s="168"/>
      <c r="AH3100" s="168"/>
      <c r="AI3100" s="168"/>
      <c r="AJ3100" s="168"/>
      <c r="AK3100" s="168"/>
      <c r="AL3100" s="168"/>
      <c r="AM3100" s="168"/>
      <c r="AN3100" s="168"/>
      <c r="AO3100" s="168"/>
    </row>
    <row r="3101" spans="1:41" x14ac:dyDescent="0.25">
      <c r="A3101" s="260" t="s">
        <v>2084</v>
      </c>
      <c r="B3101" s="260" t="s">
        <v>2036</v>
      </c>
      <c r="C3101" s="260" t="s">
        <v>1973</v>
      </c>
      <c r="D3101" s="261">
        <v>4771</v>
      </c>
      <c r="E3101" s="260" t="s">
        <v>2154</v>
      </c>
      <c r="F3101" s="259" t="s">
        <v>4272</v>
      </c>
      <c r="G3101" s="259" t="s">
        <v>3482</v>
      </c>
      <c r="H3101" s="258"/>
      <c r="I3101" s="263"/>
      <c r="J3101" s="257"/>
      <c r="K3101" s="255">
        <v>0</v>
      </c>
      <c r="L3101" s="201">
        <v>-61.818523171728252</v>
      </c>
      <c r="M3101" s="201">
        <v>427.19421835962959</v>
      </c>
      <c r="N3101" s="201">
        <v>41.094000000000001</v>
      </c>
      <c r="O3101" s="255">
        <v>41.094000000000001</v>
      </c>
      <c r="P3101" s="255">
        <v>427.19421835962959</v>
      </c>
      <c r="Q3101" s="255">
        <v>-61.818523171728252</v>
      </c>
      <c r="R3101" s="255">
        <v>477.07440648178641</v>
      </c>
      <c r="S3101" s="255">
        <v>477.07440648178641</v>
      </c>
      <c r="T3101" s="255"/>
      <c r="U3101" s="170">
        <v>408.59577661538657</v>
      </c>
      <c r="V3101" s="170"/>
      <c r="W3101" s="170"/>
      <c r="X3101" s="168"/>
      <c r="Y3101" s="168"/>
      <c r="Z3101" s="168"/>
      <c r="AA3101" s="169"/>
      <c r="AB3101" s="169"/>
      <c r="AC3101" s="168"/>
      <c r="AD3101" s="168"/>
      <c r="AE3101" s="168"/>
      <c r="AF3101" s="168"/>
      <c r="AG3101" s="168"/>
      <c r="AH3101" s="168"/>
      <c r="AI3101" s="168"/>
      <c r="AJ3101" s="168"/>
      <c r="AK3101" s="168"/>
      <c r="AL3101" s="168"/>
      <c r="AM3101" s="168"/>
      <c r="AN3101" s="168"/>
      <c r="AO3101" s="168"/>
    </row>
    <row r="3102" spans="1:41" x14ac:dyDescent="0.25">
      <c r="A3102" s="260"/>
      <c r="B3102" s="260"/>
      <c r="C3102" s="260"/>
      <c r="D3102" s="261"/>
      <c r="E3102" s="260" t="s">
        <v>619</v>
      </c>
      <c r="F3102" s="259"/>
      <c r="G3102" s="259" t="s">
        <v>1969</v>
      </c>
      <c r="H3102" s="258"/>
      <c r="I3102" s="255"/>
      <c r="J3102" s="257"/>
      <c r="K3102" s="255">
        <v>0</v>
      </c>
      <c r="L3102" s="201">
        <v>-61.818523171728252</v>
      </c>
      <c r="M3102" s="201">
        <v>427.19421835962959</v>
      </c>
      <c r="N3102" s="201">
        <v>41.094000000000001</v>
      </c>
      <c r="O3102" s="255">
        <v>41.094000000000001</v>
      </c>
      <c r="P3102" s="255">
        <v>427.19421835962959</v>
      </c>
      <c r="Q3102" s="255">
        <v>-61.818523171728252</v>
      </c>
      <c r="R3102" s="255">
        <v>477.07440648178641</v>
      </c>
      <c r="S3102" s="255">
        <v>477.07440648178641</v>
      </c>
      <c r="T3102" s="255"/>
      <c r="U3102" s="170">
        <v>408.59577661538657</v>
      </c>
      <c r="V3102" s="170"/>
      <c r="W3102" s="170"/>
      <c r="X3102" s="168"/>
      <c r="Y3102" s="168"/>
      <c r="Z3102" s="168"/>
      <c r="AA3102" s="169"/>
      <c r="AB3102" s="169"/>
      <c r="AC3102" s="168"/>
      <c r="AD3102" s="168"/>
      <c r="AE3102" s="168"/>
      <c r="AF3102" s="168"/>
      <c r="AG3102" s="168"/>
      <c r="AH3102" s="168"/>
      <c r="AI3102" s="168"/>
      <c r="AJ3102" s="168"/>
      <c r="AK3102" s="168"/>
      <c r="AL3102" s="168"/>
      <c r="AM3102" s="168"/>
      <c r="AN3102" s="168"/>
      <c r="AO3102" s="168"/>
    </row>
    <row r="3103" spans="1:41" x14ac:dyDescent="0.25">
      <c r="A3103" s="260" t="s">
        <v>2084</v>
      </c>
      <c r="B3103" s="260" t="s">
        <v>2036</v>
      </c>
      <c r="C3103" s="260" t="s">
        <v>1990</v>
      </c>
      <c r="D3103" s="261">
        <v>4771</v>
      </c>
      <c r="E3103" s="260" t="s">
        <v>2153</v>
      </c>
      <c r="F3103" s="259" t="s">
        <v>1988</v>
      </c>
      <c r="G3103" s="259" t="s">
        <v>1987</v>
      </c>
      <c r="H3103" s="258"/>
      <c r="I3103" s="255"/>
      <c r="J3103" s="257"/>
      <c r="K3103" s="255">
        <v>0</v>
      </c>
      <c r="L3103" s="201">
        <v>-61.818523171728252</v>
      </c>
      <c r="M3103" s="201">
        <v>427.19421835962959</v>
      </c>
      <c r="N3103" s="201">
        <v>41.094000000000001</v>
      </c>
      <c r="O3103" s="255">
        <v>41.094000000000001</v>
      </c>
      <c r="P3103" s="255">
        <v>427.19421835962959</v>
      </c>
      <c r="Q3103" s="255">
        <v>-61.818523171728252</v>
      </c>
      <c r="R3103" s="255">
        <v>477.07440648178641</v>
      </c>
      <c r="S3103" s="255">
        <v>477.07440648178641</v>
      </c>
      <c r="T3103" s="255"/>
      <c r="U3103" s="170">
        <v>408.59577661538657</v>
      </c>
      <c r="V3103" s="170"/>
      <c r="W3103" s="170"/>
      <c r="X3103" s="168"/>
      <c r="Y3103" s="168"/>
      <c r="Z3103" s="168"/>
      <c r="AA3103" s="169"/>
      <c r="AB3103" s="169"/>
      <c r="AC3103" s="168"/>
      <c r="AD3103" s="168"/>
      <c r="AE3103" s="168"/>
      <c r="AF3103" s="168"/>
      <c r="AG3103" s="168"/>
      <c r="AH3103" s="168"/>
      <c r="AI3103" s="168"/>
      <c r="AJ3103" s="168"/>
      <c r="AK3103" s="168"/>
      <c r="AL3103" s="168"/>
      <c r="AM3103" s="168"/>
      <c r="AN3103" s="168"/>
      <c r="AO3103" s="250"/>
    </row>
    <row r="3104" spans="1:41" x14ac:dyDescent="0.25">
      <c r="A3104" s="260" t="s">
        <v>2084</v>
      </c>
      <c r="B3104" s="260" t="s">
        <v>2036</v>
      </c>
      <c r="C3104" s="260" t="s">
        <v>2152</v>
      </c>
      <c r="D3104" s="261">
        <v>4771</v>
      </c>
      <c r="E3104" s="260" t="s">
        <v>2151</v>
      </c>
      <c r="F3104" s="259" t="s">
        <v>2150</v>
      </c>
      <c r="G3104" s="259" t="s">
        <v>2149</v>
      </c>
      <c r="H3104" s="258"/>
      <c r="I3104" s="255"/>
      <c r="J3104" s="257"/>
      <c r="K3104" s="255">
        <v>0</v>
      </c>
      <c r="L3104" s="201">
        <v>-61.818523171728252</v>
      </c>
      <c r="M3104" s="201">
        <v>427.19421835962959</v>
      </c>
      <c r="N3104" s="201">
        <v>41.094000000000001</v>
      </c>
      <c r="O3104" s="255">
        <v>41.094000000000001</v>
      </c>
      <c r="P3104" s="255">
        <v>427.19421835962959</v>
      </c>
      <c r="Q3104" s="255">
        <v>-61.818523171728252</v>
      </c>
      <c r="R3104" s="255">
        <v>477.07440648178641</v>
      </c>
      <c r="S3104" s="255">
        <v>477.07440648178641</v>
      </c>
      <c r="T3104" s="255"/>
      <c r="U3104" s="201">
        <v>408.59577661538657</v>
      </c>
      <c r="V3104" s="201"/>
      <c r="W3104" s="201"/>
      <c r="X3104" s="250"/>
      <c r="Y3104" s="250"/>
      <c r="Z3104" s="250"/>
      <c r="AA3104" s="251"/>
      <c r="AB3104" s="251"/>
      <c r="AC3104" s="250"/>
      <c r="AD3104" s="250"/>
      <c r="AE3104" s="250"/>
      <c r="AF3104" s="250"/>
      <c r="AG3104" s="250"/>
      <c r="AH3104" s="250"/>
      <c r="AI3104" s="250"/>
      <c r="AJ3104" s="250"/>
      <c r="AK3104" s="250"/>
      <c r="AL3104" s="250"/>
      <c r="AM3104" s="250"/>
      <c r="AN3104" s="250"/>
      <c r="AO3104" s="168"/>
    </row>
    <row r="3105" spans="1:41" x14ac:dyDescent="0.25">
      <c r="A3105" s="260"/>
      <c r="B3105" s="260"/>
      <c r="C3105" s="260"/>
      <c r="D3105" s="261"/>
      <c r="E3105" s="260" t="s">
        <v>619</v>
      </c>
      <c r="F3105" s="259"/>
      <c r="G3105" s="259" t="s">
        <v>1962</v>
      </c>
      <c r="H3105" s="258"/>
      <c r="I3105" s="255"/>
      <c r="J3105" s="257"/>
      <c r="K3105" s="255">
        <v>0.13121600000000003</v>
      </c>
      <c r="L3105" s="201">
        <v>-61.884131171728257</v>
      </c>
      <c r="M3105" s="201">
        <v>427.19421835962959</v>
      </c>
      <c r="N3105" s="201">
        <v>41.094000000000001</v>
      </c>
      <c r="O3105" s="255">
        <v>41.094000000000001</v>
      </c>
      <c r="P3105" s="255">
        <v>427.19421835962959</v>
      </c>
      <c r="Q3105" s="255">
        <v>-61.949739171728254</v>
      </c>
      <c r="R3105" s="255">
        <v>477.14001448178641</v>
      </c>
      <c r="S3105" s="255">
        <v>477.20562248178641</v>
      </c>
      <c r="T3105" s="255"/>
      <c r="U3105" s="170">
        <v>408.66138461538657</v>
      </c>
      <c r="V3105" s="170"/>
      <c r="W3105" s="170"/>
      <c r="X3105" s="168"/>
      <c r="Y3105" s="168"/>
      <c r="Z3105" s="168"/>
      <c r="AA3105" s="169"/>
      <c r="AB3105" s="169"/>
      <c r="AC3105" s="168"/>
      <c r="AD3105" s="168"/>
      <c r="AE3105" s="168"/>
      <c r="AF3105" s="168"/>
      <c r="AG3105" s="168"/>
      <c r="AH3105" s="168"/>
      <c r="AI3105" s="168"/>
      <c r="AJ3105" s="168"/>
      <c r="AK3105" s="168"/>
      <c r="AL3105" s="168"/>
      <c r="AM3105" s="168"/>
      <c r="AN3105" s="168"/>
      <c r="AO3105" s="168"/>
    </row>
    <row r="3106" spans="1:41" x14ac:dyDescent="0.25">
      <c r="A3106" s="260"/>
      <c r="B3106" s="260"/>
      <c r="C3106" s="260"/>
      <c r="D3106" s="261"/>
      <c r="E3106" s="260" t="s">
        <v>619</v>
      </c>
      <c r="F3106" s="259"/>
      <c r="G3106" s="259"/>
      <c r="H3106" s="258"/>
      <c r="I3106" s="255"/>
      <c r="J3106" s="257"/>
      <c r="K3106" s="255">
        <v>0.593885</v>
      </c>
      <c r="L3106" s="201">
        <v>-62.246681671728254</v>
      </c>
      <c r="M3106" s="201">
        <v>427.19421835962959</v>
      </c>
      <c r="N3106" s="201">
        <v>41.094000000000001</v>
      </c>
      <c r="O3106" s="255">
        <v>41.094000000000001</v>
      </c>
      <c r="P3106" s="255">
        <v>427.19421835962959</v>
      </c>
      <c r="Q3106" s="255">
        <v>-62.543624171728254</v>
      </c>
      <c r="R3106" s="255">
        <v>477.50256498178641</v>
      </c>
      <c r="S3106" s="255">
        <v>477.79950748178641</v>
      </c>
      <c r="T3106" s="255" t="s">
        <v>1994</v>
      </c>
      <c r="U3106" s="170">
        <v>409.02393511538656</v>
      </c>
      <c r="V3106" s="170"/>
      <c r="W3106" s="170"/>
      <c r="X3106" s="168"/>
      <c r="Y3106" s="168"/>
      <c r="Z3106" s="168"/>
      <c r="AA3106" s="169"/>
      <c r="AB3106" s="169"/>
      <c r="AC3106" s="168"/>
      <c r="AD3106" s="168"/>
      <c r="AE3106" s="168"/>
      <c r="AF3106" s="168"/>
      <c r="AG3106" s="168"/>
      <c r="AH3106" s="168"/>
      <c r="AI3106" s="168"/>
      <c r="AJ3106" s="168"/>
      <c r="AK3106" s="168"/>
      <c r="AL3106" s="168"/>
      <c r="AM3106" s="168"/>
      <c r="AN3106" s="168"/>
      <c r="AO3106" s="168"/>
    </row>
    <row r="3107" spans="1:41" x14ac:dyDescent="0.25">
      <c r="A3107" s="260" t="s">
        <v>2084</v>
      </c>
      <c r="B3107" s="260" t="s">
        <v>2036</v>
      </c>
      <c r="C3107" s="260" t="s">
        <v>1961</v>
      </c>
      <c r="D3107" s="261">
        <v>4779</v>
      </c>
      <c r="E3107" s="260" t="s">
        <v>2148</v>
      </c>
      <c r="F3107" s="259" t="s">
        <v>1984</v>
      </c>
      <c r="G3107" s="259" t="s">
        <v>1958</v>
      </c>
      <c r="H3107" s="258">
        <v>50</v>
      </c>
      <c r="I3107" s="255"/>
      <c r="J3107" s="257"/>
      <c r="K3107" s="255">
        <v>0.2</v>
      </c>
      <c r="L3107" s="201">
        <v>-62.643624171728256</v>
      </c>
      <c r="M3107" s="201">
        <v>427.19421835962959</v>
      </c>
      <c r="N3107" s="201">
        <v>41.094000000000001</v>
      </c>
      <c r="O3107" s="255">
        <v>41.094000000000001</v>
      </c>
      <c r="P3107" s="255">
        <v>427.19421835962959</v>
      </c>
      <c r="Q3107" s="255">
        <v>-62.743624171728257</v>
      </c>
      <c r="R3107" s="255">
        <v>477.89950748178637</v>
      </c>
      <c r="S3107" s="255">
        <v>477.9995074817864</v>
      </c>
      <c r="T3107" s="265"/>
      <c r="U3107" s="170">
        <v>409.42087761538653</v>
      </c>
      <c r="V3107" s="170"/>
      <c r="W3107" s="170"/>
      <c r="X3107" s="168"/>
      <c r="Y3107" s="168"/>
      <c r="Z3107" s="168"/>
      <c r="AA3107" s="169"/>
      <c r="AB3107" s="169"/>
      <c r="AC3107" s="168"/>
      <c r="AD3107" s="168"/>
      <c r="AE3107" s="168"/>
      <c r="AF3107" s="168"/>
      <c r="AG3107" s="168"/>
      <c r="AH3107" s="168"/>
      <c r="AI3107" s="168"/>
      <c r="AJ3107" s="168"/>
      <c r="AK3107" s="168"/>
      <c r="AL3107" s="168"/>
      <c r="AM3107" s="168"/>
      <c r="AN3107" s="168"/>
      <c r="AO3107" s="168"/>
    </row>
    <row r="3108" spans="1:41" x14ac:dyDescent="0.25">
      <c r="A3108" s="260"/>
      <c r="B3108" s="260"/>
      <c r="C3108" s="260"/>
      <c r="D3108" s="261"/>
      <c r="E3108" s="260" t="s">
        <v>619</v>
      </c>
      <c r="F3108" s="259"/>
      <c r="G3108" s="259"/>
      <c r="H3108" s="258"/>
      <c r="I3108" s="255"/>
      <c r="J3108" s="257"/>
      <c r="K3108" s="255">
        <v>0.2</v>
      </c>
      <c r="L3108" s="201">
        <v>-62.843624171728258</v>
      </c>
      <c r="M3108" s="201">
        <v>427.19421835962959</v>
      </c>
      <c r="N3108" s="201">
        <v>41.094000000000001</v>
      </c>
      <c r="O3108" s="255">
        <v>41.094000000000001</v>
      </c>
      <c r="P3108" s="255">
        <v>427.19421835962959</v>
      </c>
      <c r="Q3108" s="255">
        <v>-62.94362417172826</v>
      </c>
      <c r="R3108" s="255">
        <v>478.09950748178636</v>
      </c>
      <c r="S3108" s="255">
        <v>478.19950748178638</v>
      </c>
      <c r="T3108" s="255"/>
      <c r="U3108" s="170">
        <v>409.62087761538652</v>
      </c>
      <c r="V3108" s="170"/>
      <c r="W3108" s="170"/>
      <c r="X3108" s="168"/>
      <c r="Y3108" s="168"/>
      <c r="Z3108" s="168"/>
      <c r="AA3108" s="169"/>
      <c r="AB3108" s="169"/>
      <c r="AC3108" s="168"/>
      <c r="AD3108" s="168"/>
      <c r="AE3108" s="168"/>
      <c r="AF3108" s="168"/>
      <c r="AG3108" s="168"/>
      <c r="AH3108" s="168"/>
      <c r="AI3108" s="168"/>
      <c r="AJ3108" s="168"/>
      <c r="AK3108" s="168"/>
      <c r="AL3108" s="168"/>
      <c r="AM3108" s="168"/>
      <c r="AN3108" s="168"/>
      <c r="AO3108" s="168"/>
    </row>
    <row r="3109" spans="1:41" x14ac:dyDescent="0.25">
      <c r="A3109" s="260" t="s">
        <v>2084</v>
      </c>
      <c r="B3109" s="260" t="s">
        <v>2036</v>
      </c>
      <c r="C3109" s="260" t="s">
        <v>1947</v>
      </c>
      <c r="D3109" s="261">
        <v>4783</v>
      </c>
      <c r="E3109" s="260" t="s">
        <v>2147</v>
      </c>
      <c r="F3109" s="259" t="s">
        <v>1982</v>
      </c>
      <c r="G3109" s="259" t="s">
        <v>1944</v>
      </c>
      <c r="H3109" s="258">
        <v>50</v>
      </c>
      <c r="I3109" s="255"/>
      <c r="J3109" s="257"/>
      <c r="K3109" s="255">
        <v>0.25</v>
      </c>
      <c r="L3109" s="201">
        <v>-63.06862417172826</v>
      </c>
      <c r="M3109" s="201">
        <v>427.19421835962959</v>
      </c>
      <c r="N3109" s="201">
        <v>41.094000000000001</v>
      </c>
      <c r="O3109" s="255">
        <v>41.094000000000001</v>
      </c>
      <c r="P3109" s="255">
        <v>427.19421835962959</v>
      </c>
      <c r="Q3109" s="255">
        <v>-63.19362417172826</v>
      </c>
      <c r="R3109" s="255">
        <v>478.32450748178638</v>
      </c>
      <c r="S3109" s="255">
        <v>478.44950748178638</v>
      </c>
      <c r="T3109" s="255"/>
      <c r="U3109" s="170">
        <v>409.84587761538654</v>
      </c>
      <c r="V3109" s="170"/>
      <c r="W3109" s="170"/>
      <c r="X3109" s="168"/>
      <c r="Y3109" s="168"/>
      <c r="Z3109" s="168"/>
      <c r="AA3109" s="169"/>
      <c r="AB3109" s="169"/>
      <c r="AC3109" s="168"/>
      <c r="AD3109" s="168"/>
      <c r="AE3109" s="168"/>
      <c r="AF3109" s="168"/>
      <c r="AG3109" s="168"/>
      <c r="AH3109" s="168"/>
      <c r="AI3109" s="168"/>
      <c r="AJ3109" s="168"/>
      <c r="AK3109" s="168"/>
      <c r="AL3109" s="168"/>
      <c r="AM3109" s="168"/>
      <c r="AN3109" s="168"/>
      <c r="AO3109" s="168"/>
    </row>
    <row r="3110" spans="1:41" x14ac:dyDescent="0.25">
      <c r="A3110" s="260"/>
      <c r="B3110" s="260"/>
      <c r="C3110" s="260"/>
      <c r="D3110" s="261"/>
      <c r="E3110" s="260"/>
      <c r="F3110" s="259"/>
      <c r="G3110" s="259"/>
      <c r="H3110" s="258"/>
      <c r="I3110" s="263"/>
      <c r="J3110" s="257"/>
      <c r="K3110" s="255">
        <v>1.204575</v>
      </c>
      <c r="L3110" s="201">
        <v>-63.795911671728263</v>
      </c>
      <c r="M3110" s="201">
        <v>427.19421835962959</v>
      </c>
      <c r="N3110" s="201">
        <v>41.094000000000001</v>
      </c>
      <c r="O3110" s="255">
        <v>41.094000000000001</v>
      </c>
      <c r="P3110" s="255">
        <v>427.19421835962959</v>
      </c>
      <c r="Q3110" s="255">
        <v>-64.398199171728265</v>
      </c>
      <c r="R3110" s="255">
        <v>479.05179498178637</v>
      </c>
      <c r="S3110" s="255">
        <v>479.65408248178636</v>
      </c>
      <c r="T3110" s="255" t="s">
        <v>1994</v>
      </c>
      <c r="U3110" s="170">
        <v>410.57316511538653</v>
      </c>
      <c r="V3110" s="170"/>
      <c r="W3110" s="170"/>
      <c r="X3110" s="168"/>
      <c r="Y3110" s="168"/>
      <c r="Z3110" s="168"/>
      <c r="AA3110" s="169"/>
      <c r="AB3110" s="169"/>
      <c r="AC3110" s="168"/>
      <c r="AD3110" s="168"/>
      <c r="AE3110" s="168"/>
      <c r="AF3110" s="168"/>
      <c r="AG3110" s="168"/>
      <c r="AH3110" s="168"/>
      <c r="AI3110" s="168"/>
      <c r="AJ3110" s="168"/>
      <c r="AK3110" s="168"/>
      <c r="AL3110" s="168"/>
      <c r="AM3110" s="168"/>
      <c r="AN3110" s="168"/>
      <c r="AO3110" s="221"/>
    </row>
    <row r="3111" spans="1:41" x14ac:dyDescent="0.25">
      <c r="A3111" s="260" t="s">
        <v>2084</v>
      </c>
      <c r="B3111" s="260" t="s">
        <v>2036</v>
      </c>
      <c r="C3111" s="260" t="s">
        <v>1973</v>
      </c>
      <c r="D3111" s="261">
        <v>4797</v>
      </c>
      <c r="E3111" s="260" t="s">
        <v>2146</v>
      </c>
      <c r="F3111" s="259" t="s">
        <v>4272</v>
      </c>
      <c r="G3111" s="259" t="s">
        <v>4291</v>
      </c>
      <c r="H3111" s="258"/>
      <c r="I3111" s="255"/>
      <c r="J3111" s="257"/>
      <c r="K3111" s="255">
        <v>0</v>
      </c>
      <c r="L3111" s="201">
        <v>-64.398199171728265</v>
      </c>
      <c r="M3111" s="201">
        <v>427.19421835962959</v>
      </c>
      <c r="N3111" s="201">
        <v>41.094000000000001</v>
      </c>
      <c r="O3111" s="255">
        <v>41.094000000000001</v>
      </c>
      <c r="P3111" s="255">
        <v>427.19421835962959</v>
      </c>
      <c r="Q3111" s="255">
        <v>-64.398199171728265</v>
      </c>
      <c r="R3111" s="255">
        <v>479.65408248178636</v>
      </c>
      <c r="S3111" s="255">
        <v>479.65408248178636</v>
      </c>
      <c r="T3111" s="255"/>
      <c r="U3111" s="222">
        <v>411.17545261538652</v>
      </c>
      <c r="V3111" s="222"/>
      <c r="W3111" s="222"/>
      <c r="X3111" s="221"/>
      <c r="Y3111" s="221"/>
      <c r="Z3111" s="221"/>
      <c r="AA3111" s="175"/>
      <c r="AB3111" s="175"/>
      <c r="AC3111" s="221"/>
      <c r="AD3111" s="221"/>
      <c r="AE3111" s="221"/>
      <c r="AF3111" s="221"/>
      <c r="AG3111" s="221"/>
      <c r="AH3111" s="221"/>
      <c r="AI3111" s="221"/>
      <c r="AJ3111" s="221"/>
      <c r="AK3111" s="221"/>
      <c r="AL3111" s="221"/>
      <c r="AM3111" s="221"/>
      <c r="AN3111" s="221"/>
      <c r="AO3111" s="223"/>
    </row>
    <row r="3112" spans="1:41" x14ac:dyDescent="0.25">
      <c r="A3112" s="260" t="s">
        <v>2084</v>
      </c>
      <c r="B3112" s="260" t="s">
        <v>2036</v>
      </c>
      <c r="C3112" s="260" t="s">
        <v>1990</v>
      </c>
      <c r="D3112" s="261">
        <v>4797</v>
      </c>
      <c r="E3112" s="260" t="s">
        <v>2145</v>
      </c>
      <c r="F3112" s="259" t="s">
        <v>1988</v>
      </c>
      <c r="G3112" s="259" t="s">
        <v>1987</v>
      </c>
      <c r="H3112" s="258"/>
      <c r="I3112" s="255"/>
      <c r="J3112" s="257"/>
      <c r="K3112" s="255">
        <v>0</v>
      </c>
      <c r="L3112" s="201">
        <v>-64.398199171728265</v>
      </c>
      <c r="M3112" s="201">
        <v>427.19421835962959</v>
      </c>
      <c r="N3112" s="201">
        <v>41.094000000000001</v>
      </c>
      <c r="O3112" s="255">
        <v>41.094000000000001</v>
      </c>
      <c r="P3112" s="255">
        <v>427.19421835962959</v>
      </c>
      <c r="Q3112" s="255">
        <v>-64.398199171728265</v>
      </c>
      <c r="R3112" s="255">
        <v>479.65408248178636</v>
      </c>
      <c r="S3112" s="255">
        <v>479.65408248178636</v>
      </c>
      <c r="T3112" s="255"/>
      <c r="U3112" s="225">
        <v>411.17545261538652</v>
      </c>
      <c r="V3112" s="225"/>
      <c r="W3112" s="225"/>
      <c r="X3112" s="223"/>
      <c r="Y3112" s="223"/>
      <c r="Z3112" s="223"/>
      <c r="AA3112" s="224"/>
      <c r="AB3112" s="224"/>
      <c r="AC3112" s="223"/>
      <c r="AD3112" s="223"/>
      <c r="AE3112" s="223"/>
      <c r="AF3112" s="223"/>
      <c r="AG3112" s="223"/>
      <c r="AH3112" s="223"/>
      <c r="AI3112" s="223"/>
      <c r="AJ3112" s="223"/>
      <c r="AK3112" s="223"/>
      <c r="AL3112" s="223"/>
      <c r="AM3112" s="223"/>
      <c r="AN3112" s="223"/>
      <c r="AO3112" s="168"/>
    </row>
    <row r="3113" spans="1:41" x14ac:dyDescent="0.25">
      <c r="A3113" s="260" t="s">
        <v>2084</v>
      </c>
      <c r="B3113" s="260" t="s">
        <v>2036</v>
      </c>
      <c r="C3113" s="260" t="s">
        <v>1509</v>
      </c>
      <c r="D3113" s="285">
        <v>4799</v>
      </c>
      <c r="E3113" s="260" t="s">
        <v>1877</v>
      </c>
      <c r="F3113" s="259" t="s">
        <v>4302</v>
      </c>
      <c r="G3113" s="259" t="s">
        <v>4383</v>
      </c>
      <c r="H3113" s="258"/>
      <c r="I3113" s="255"/>
      <c r="J3113" s="257"/>
      <c r="K3113" s="255">
        <v>0.79542500000000005</v>
      </c>
      <c r="L3113" s="201">
        <v>-64.795911671728263</v>
      </c>
      <c r="M3113" s="201">
        <v>427.19421835962959</v>
      </c>
      <c r="N3113" s="201">
        <v>41.094000000000001</v>
      </c>
      <c r="O3113" s="255">
        <v>41.094000000000001</v>
      </c>
      <c r="P3113" s="255">
        <v>427.19421835962959</v>
      </c>
      <c r="Q3113" s="255">
        <v>-65.19362417172826</v>
      </c>
      <c r="R3113" s="255">
        <v>480.05179498178637</v>
      </c>
      <c r="S3113" s="255">
        <v>480.44950748178638</v>
      </c>
      <c r="T3113" s="255" t="s">
        <v>1994</v>
      </c>
      <c r="U3113" s="222">
        <v>411.57316511538653</v>
      </c>
      <c r="V3113" s="170"/>
      <c r="W3113" s="170"/>
      <c r="X3113" s="168"/>
      <c r="Y3113" s="168"/>
      <c r="Z3113" s="168"/>
      <c r="AA3113" s="169"/>
      <c r="AB3113" s="169"/>
      <c r="AC3113" s="168"/>
      <c r="AD3113" s="168"/>
      <c r="AE3113" s="168"/>
      <c r="AF3113" s="168"/>
      <c r="AG3113" s="168"/>
      <c r="AH3113" s="168"/>
      <c r="AI3113" s="168"/>
      <c r="AJ3113" s="168"/>
      <c r="AK3113" s="168"/>
      <c r="AL3113" s="168"/>
      <c r="AM3113" s="168"/>
      <c r="AN3113" s="168"/>
      <c r="AO3113" s="168"/>
    </row>
    <row r="3114" spans="1:41" x14ac:dyDescent="0.25">
      <c r="A3114" s="260" t="s">
        <v>2084</v>
      </c>
      <c r="B3114" s="260" t="s">
        <v>2036</v>
      </c>
      <c r="C3114" s="260" t="s">
        <v>1956</v>
      </c>
      <c r="D3114" s="261">
        <v>4806</v>
      </c>
      <c r="E3114" s="260" t="s">
        <v>2144</v>
      </c>
      <c r="F3114" s="259" t="s">
        <v>1982</v>
      </c>
      <c r="G3114" s="259" t="s">
        <v>1953</v>
      </c>
      <c r="H3114" s="258">
        <v>50</v>
      </c>
      <c r="I3114" s="255"/>
      <c r="J3114" s="257"/>
      <c r="K3114" s="255">
        <v>0.25</v>
      </c>
      <c r="L3114" s="201">
        <v>-65.31862417172826</v>
      </c>
      <c r="M3114" s="201">
        <v>427.19421835962959</v>
      </c>
      <c r="N3114" s="201">
        <v>41.094000000000001</v>
      </c>
      <c r="O3114" s="255">
        <v>41.094000000000001</v>
      </c>
      <c r="P3114" s="255">
        <v>427.19421835962959</v>
      </c>
      <c r="Q3114" s="255">
        <v>-65.44362417172826</v>
      </c>
      <c r="R3114" s="255">
        <v>480.57450748178638</v>
      </c>
      <c r="S3114" s="255">
        <v>480.69950748178638</v>
      </c>
      <c r="T3114" s="255"/>
      <c r="U3114" s="170">
        <v>412.09587761538654</v>
      </c>
      <c r="V3114" s="170"/>
      <c r="W3114" s="170"/>
      <c r="X3114" s="168"/>
      <c r="Y3114" s="168"/>
      <c r="Z3114" s="168"/>
      <c r="AA3114" s="169"/>
      <c r="AB3114" s="169"/>
      <c r="AC3114" s="168"/>
      <c r="AD3114" s="168"/>
      <c r="AE3114" s="168"/>
      <c r="AF3114" s="168"/>
      <c r="AG3114" s="168"/>
      <c r="AH3114" s="168"/>
      <c r="AI3114" s="168"/>
      <c r="AJ3114" s="168"/>
      <c r="AK3114" s="168"/>
      <c r="AL3114" s="168"/>
      <c r="AM3114" s="168"/>
      <c r="AN3114" s="168"/>
      <c r="AO3114" s="168"/>
    </row>
    <row r="3115" spans="1:41" x14ac:dyDescent="0.25">
      <c r="A3115" s="260"/>
      <c r="B3115" s="260"/>
      <c r="C3115" s="260"/>
      <c r="D3115" s="261"/>
      <c r="E3115" s="260"/>
      <c r="F3115" s="259"/>
      <c r="G3115" s="259"/>
      <c r="H3115" s="258"/>
      <c r="I3115" s="263"/>
      <c r="J3115" s="257"/>
      <c r="K3115" s="255">
        <v>2.011584</v>
      </c>
      <c r="L3115" s="201">
        <v>-66.449416171728259</v>
      </c>
      <c r="M3115" s="201">
        <v>427.19421835962959</v>
      </c>
      <c r="N3115" s="201">
        <v>41.094000000000001</v>
      </c>
      <c r="O3115" s="255">
        <v>41.094000000000001</v>
      </c>
      <c r="P3115" s="255">
        <v>427.19421835962959</v>
      </c>
      <c r="Q3115" s="255">
        <v>-67.455208171728259</v>
      </c>
      <c r="R3115" s="255">
        <v>481.70529948178643</v>
      </c>
      <c r="S3115" s="255">
        <v>482.71109148178641</v>
      </c>
      <c r="T3115" s="255"/>
      <c r="U3115" s="170">
        <v>413.22666961538658</v>
      </c>
      <c r="V3115" s="170"/>
      <c r="W3115" s="170"/>
      <c r="X3115" s="168"/>
      <c r="Y3115" s="168"/>
      <c r="Z3115" s="168"/>
      <c r="AA3115" s="169"/>
      <c r="AB3115" s="169"/>
      <c r="AC3115" s="168"/>
      <c r="AD3115" s="168"/>
      <c r="AE3115" s="168"/>
      <c r="AF3115" s="168"/>
      <c r="AG3115" s="168"/>
      <c r="AH3115" s="168"/>
      <c r="AI3115" s="168"/>
      <c r="AJ3115" s="168"/>
      <c r="AK3115" s="168"/>
      <c r="AL3115" s="168"/>
      <c r="AM3115" s="168"/>
      <c r="AN3115" s="168"/>
      <c r="AO3115" s="221"/>
    </row>
    <row r="3116" spans="1:41" x14ac:dyDescent="0.25">
      <c r="A3116" s="260" t="s">
        <v>2084</v>
      </c>
      <c r="B3116" s="260" t="s">
        <v>2036</v>
      </c>
      <c r="C3116" s="260" t="s">
        <v>1973</v>
      </c>
      <c r="D3116" s="261">
        <v>4827</v>
      </c>
      <c r="E3116" s="260" t="s">
        <v>2143</v>
      </c>
      <c r="F3116" s="259" t="s">
        <v>4272</v>
      </c>
      <c r="G3116" s="259" t="s">
        <v>4291</v>
      </c>
      <c r="H3116" s="258"/>
      <c r="I3116" s="255"/>
      <c r="J3116" s="257"/>
      <c r="K3116" s="255">
        <v>0</v>
      </c>
      <c r="L3116" s="201">
        <v>-67.455208171728259</v>
      </c>
      <c r="M3116" s="201">
        <v>427.19421835962959</v>
      </c>
      <c r="N3116" s="201">
        <v>41.094000000000001</v>
      </c>
      <c r="O3116" s="255">
        <v>41.094000000000001</v>
      </c>
      <c r="P3116" s="255">
        <v>427.19421835962959</v>
      </c>
      <c r="Q3116" s="255">
        <v>-67.455208171728259</v>
      </c>
      <c r="R3116" s="255">
        <v>482.71109148178641</v>
      </c>
      <c r="S3116" s="255">
        <v>482.71109148178641</v>
      </c>
      <c r="T3116" s="255"/>
      <c r="U3116" s="222">
        <v>414.23246161538657</v>
      </c>
      <c r="V3116" s="222"/>
      <c r="W3116" s="222"/>
      <c r="X3116" s="221"/>
      <c r="Y3116" s="221"/>
      <c r="Z3116" s="221"/>
      <c r="AA3116" s="175"/>
      <c r="AB3116" s="175"/>
      <c r="AC3116" s="221"/>
      <c r="AD3116" s="221"/>
      <c r="AE3116" s="221"/>
      <c r="AF3116" s="221"/>
      <c r="AG3116" s="221"/>
      <c r="AH3116" s="221"/>
      <c r="AI3116" s="221"/>
      <c r="AJ3116" s="221"/>
      <c r="AK3116" s="221"/>
      <c r="AL3116" s="221"/>
      <c r="AM3116" s="221"/>
      <c r="AN3116" s="221"/>
      <c r="AO3116" s="221"/>
    </row>
    <row r="3117" spans="1:41" x14ac:dyDescent="0.25">
      <c r="A3117" s="260" t="s">
        <v>2084</v>
      </c>
      <c r="B3117" s="260" t="s">
        <v>2036</v>
      </c>
      <c r="C3117" s="260" t="s">
        <v>1990</v>
      </c>
      <c r="D3117" s="261">
        <v>4827</v>
      </c>
      <c r="E3117" s="260" t="s">
        <v>2142</v>
      </c>
      <c r="F3117" s="259" t="s">
        <v>1988</v>
      </c>
      <c r="G3117" s="259" t="s">
        <v>1987</v>
      </c>
      <c r="H3117" s="258"/>
      <c r="I3117" s="255"/>
      <c r="J3117" s="257"/>
      <c r="K3117" s="255">
        <v>0</v>
      </c>
      <c r="L3117" s="201">
        <v>-67.455208171728259</v>
      </c>
      <c r="M3117" s="201">
        <v>427.19421835962959</v>
      </c>
      <c r="N3117" s="201">
        <v>41.094000000000001</v>
      </c>
      <c r="O3117" s="255">
        <v>41.094000000000001</v>
      </c>
      <c r="P3117" s="255">
        <v>427.19421835962959</v>
      </c>
      <c r="Q3117" s="255">
        <v>-67.455208171728259</v>
      </c>
      <c r="R3117" s="255">
        <v>482.71109148178641</v>
      </c>
      <c r="S3117" s="255">
        <v>482.71109148178641</v>
      </c>
      <c r="T3117" s="255"/>
      <c r="U3117" s="222">
        <v>414.23246161538657</v>
      </c>
      <c r="V3117" s="222"/>
      <c r="W3117" s="222"/>
      <c r="X3117" s="221"/>
      <c r="Y3117" s="221"/>
      <c r="Z3117" s="221"/>
      <c r="AA3117" s="175"/>
      <c r="AB3117" s="175"/>
      <c r="AC3117" s="221"/>
      <c r="AD3117" s="221"/>
      <c r="AE3117" s="221"/>
      <c r="AF3117" s="221"/>
      <c r="AG3117" s="221"/>
      <c r="AH3117" s="221"/>
      <c r="AI3117" s="221"/>
      <c r="AJ3117" s="221"/>
      <c r="AK3117" s="221"/>
      <c r="AL3117" s="221"/>
      <c r="AM3117" s="221"/>
      <c r="AN3117" s="221"/>
      <c r="AO3117" s="168"/>
    </row>
    <row r="3118" spans="1:41" x14ac:dyDescent="0.25">
      <c r="A3118" s="260"/>
      <c r="B3118" s="260"/>
      <c r="C3118" s="260"/>
      <c r="D3118" s="261"/>
      <c r="E3118" s="260"/>
      <c r="F3118" s="259"/>
      <c r="G3118" s="259"/>
      <c r="H3118" s="258"/>
      <c r="I3118" s="263"/>
      <c r="J3118" s="257"/>
      <c r="K3118" s="255">
        <v>1.2913969999999997</v>
      </c>
      <c r="L3118" s="201">
        <v>-68.100906671728268</v>
      </c>
      <c r="M3118" s="201">
        <v>427.19421835962959</v>
      </c>
      <c r="N3118" s="201">
        <v>41.094000000000001</v>
      </c>
      <c r="O3118" s="255">
        <v>41.094000000000001</v>
      </c>
      <c r="P3118" s="255">
        <v>427.19421835962959</v>
      </c>
      <c r="Q3118" s="255">
        <v>-68.746605171728262</v>
      </c>
      <c r="R3118" s="255">
        <v>483.35678998178645</v>
      </c>
      <c r="S3118" s="255">
        <v>484.00248848178643</v>
      </c>
      <c r="T3118" s="255" t="s">
        <v>1994</v>
      </c>
      <c r="U3118" s="222">
        <v>414.87816011538661</v>
      </c>
      <c r="V3118" s="170"/>
      <c r="W3118" s="170"/>
      <c r="X3118" s="168"/>
      <c r="Y3118" s="168"/>
      <c r="Z3118" s="168"/>
      <c r="AA3118" s="169"/>
      <c r="AB3118" s="169"/>
      <c r="AC3118" s="168"/>
      <c r="AD3118" s="168"/>
      <c r="AE3118" s="168"/>
      <c r="AF3118" s="168"/>
      <c r="AG3118" s="168"/>
      <c r="AH3118" s="168"/>
      <c r="AI3118" s="168"/>
      <c r="AJ3118" s="168"/>
      <c r="AK3118" s="168"/>
      <c r="AL3118" s="168"/>
      <c r="AM3118" s="168"/>
      <c r="AN3118" s="168"/>
      <c r="AO3118" s="168"/>
    </row>
    <row r="3119" spans="1:41" x14ac:dyDescent="0.25">
      <c r="A3119" s="260" t="s">
        <v>2084</v>
      </c>
      <c r="B3119" s="260" t="s">
        <v>2036</v>
      </c>
      <c r="C3119" s="260" t="s">
        <v>1961</v>
      </c>
      <c r="D3119" s="261">
        <v>4841</v>
      </c>
      <c r="E3119" s="260" t="s">
        <v>2141</v>
      </c>
      <c r="F3119" s="259" t="s">
        <v>1984</v>
      </c>
      <c r="G3119" s="259" t="s">
        <v>1958</v>
      </c>
      <c r="H3119" s="258">
        <v>50</v>
      </c>
      <c r="I3119" s="255"/>
      <c r="J3119" s="257"/>
      <c r="K3119" s="255">
        <v>0.2</v>
      </c>
      <c r="L3119" s="201">
        <v>-68.846605171728271</v>
      </c>
      <c r="M3119" s="201">
        <v>427.19421835962959</v>
      </c>
      <c r="N3119" s="201">
        <v>41.094000000000001</v>
      </c>
      <c r="O3119" s="255">
        <v>41.094000000000001</v>
      </c>
      <c r="P3119" s="255">
        <v>427.19421835962959</v>
      </c>
      <c r="Q3119" s="255">
        <v>-68.946605171728265</v>
      </c>
      <c r="R3119" s="255">
        <v>484.10248848178639</v>
      </c>
      <c r="S3119" s="255">
        <v>484.20248848178642</v>
      </c>
      <c r="T3119" s="255"/>
      <c r="U3119" s="222">
        <v>415.62385861538655</v>
      </c>
      <c r="V3119" s="170"/>
      <c r="W3119" s="170"/>
      <c r="X3119" s="168"/>
      <c r="Y3119" s="168"/>
      <c r="Z3119" s="168"/>
      <c r="AA3119" s="169"/>
      <c r="AB3119" s="169"/>
      <c r="AC3119" s="168"/>
      <c r="AD3119" s="168"/>
      <c r="AE3119" s="168"/>
      <c r="AF3119" s="168"/>
      <c r="AG3119" s="168"/>
      <c r="AH3119" s="168"/>
      <c r="AI3119" s="168"/>
      <c r="AJ3119" s="168"/>
      <c r="AK3119" s="168"/>
      <c r="AL3119" s="168"/>
      <c r="AM3119" s="168"/>
      <c r="AN3119" s="168"/>
      <c r="AO3119" s="168"/>
    </row>
    <row r="3120" spans="1:41" x14ac:dyDescent="0.25">
      <c r="A3120" s="268"/>
      <c r="B3120" s="268"/>
      <c r="C3120" s="268"/>
      <c r="D3120" s="269"/>
      <c r="E3120" s="268" t="s">
        <v>619</v>
      </c>
      <c r="F3120" s="267"/>
      <c r="G3120" s="267"/>
      <c r="H3120" s="266"/>
      <c r="I3120" s="263"/>
      <c r="J3120" s="257"/>
      <c r="K3120" s="255">
        <v>0.13319900000000001</v>
      </c>
      <c r="L3120" s="201">
        <v>-69.013204671728261</v>
      </c>
      <c r="M3120" s="201">
        <v>427.19421835962959</v>
      </c>
      <c r="N3120" s="201">
        <v>41.094000000000001</v>
      </c>
      <c r="O3120" s="255">
        <v>41.094000000000001</v>
      </c>
      <c r="P3120" s="255">
        <v>427.19421835962959</v>
      </c>
      <c r="Q3120" s="255">
        <v>-69.07980417172827</v>
      </c>
      <c r="R3120" s="255">
        <v>484.26908798178641</v>
      </c>
      <c r="S3120" s="255">
        <v>484.33568748178641</v>
      </c>
      <c r="T3120" s="255" t="s">
        <v>1994</v>
      </c>
      <c r="U3120" s="170">
        <v>415.79045811538657</v>
      </c>
      <c r="V3120" s="170"/>
      <c r="W3120" s="170"/>
      <c r="X3120" s="168"/>
      <c r="Y3120" s="168"/>
      <c r="Z3120" s="168"/>
      <c r="AA3120" s="169"/>
      <c r="AB3120" s="169"/>
      <c r="AC3120" s="168"/>
      <c r="AD3120" s="168"/>
      <c r="AE3120" s="168"/>
      <c r="AF3120" s="168"/>
      <c r="AG3120" s="168"/>
      <c r="AH3120" s="168"/>
      <c r="AI3120" s="168"/>
      <c r="AJ3120" s="168"/>
      <c r="AK3120" s="168"/>
      <c r="AL3120" s="168"/>
      <c r="AM3120" s="168"/>
      <c r="AN3120" s="168"/>
      <c r="AO3120" s="221"/>
    </row>
    <row r="3121" spans="1:41" x14ac:dyDescent="0.25">
      <c r="A3121" s="260" t="s">
        <v>2084</v>
      </c>
      <c r="B3121" s="260" t="s">
        <v>2036</v>
      </c>
      <c r="C3121" s="260" t="s">
        <v>111</v>
      </c>
      <c r="D3121" s="261">
        <v>4843</v>
      </c>
      <c r="E3121" s="260" t="s">
        <v>1572</v>
      </c>
      <c r="F3121" s="259" t="s">
        <v>4287</v>
      </c>
      <c r="G3121" s="259" t="s">
        <v>1951</v>
      </c>
      <c r="H3121" s="258">
        <v>47.5</v>
      </c>
      <c r="I3121" s="255"/>
      <c r="J3121" s="257"/>
      <c r="K3121" s="255">
        <v>0.02</v>
      </c>
      <c r="L3121" s="201">
        <v>-69.089804171728275</v>
      </c>
      <c r="M3121" s="201">
        <v>427.19421835962959</v>
      </c>
      <c r="N3121" s="201">
        <v>41.094000000000001</v>
      </c>
      <c r="O3121" s="255">
        <v>41.094000000000001</v>
      </c>
      <c r="P3121" s="255">
        <v>427.19421835962959</v>
      </c>
      <c r="Q3121" s="255">
        <v>-69.099804171728266</v>
      </c>
      <c r="R3121" s="255">
        <v>484.3456874817864</v>
      </c>
      <c r="S3121" s="255">
        <v>484.35568748178639</v>
      </c>
      <c r="T3121" s="255" t="s">
        <v>2077</v>
      </c>
      <c r="U3121" s="222">
        <v>415.86705761538656</v>
      </c>
      <c r="V3121" s="222"/>
      <c r="W3121" s="222"/>
      <c r="X3121" s="221"/>
      <c r="Y3121" s="221"/>
      <c r="Z3121" s="221"/>
      <c r="AA3121" s="175"/>
      <c r="AB3121" s="175"/>
      <c r="AC3121" s="221"/>
      <c r="AD3121" s="221"/>
      <c r="AE3121" s="221"/>
      <c r="AF3121" s="221"/>
      <c r="AG3121" s="221"/>
      <c r="AH3121" s="221"/>
      <c r="AI3121" s="221"/>
      <c r="AJ3121" s="221"/>
      <c r="AK3121" s="221"/>
      <c r="AL3121" s="221"/>
      <c r="AM3121" s="221"/>
      <c r="AN3121" s="221"/>
      <c r="AO3121" s="168"/>
    </row>
    <row r="3122" spans="1:41" x14ac:dyDescent="0.25">
      <c r="A3122" s="268"/>
      <c r="B3122" s="268"/>
      <c r="C3122" s="268"/>
      <c r="D3122" s="269"/>
      <c r="E3122" s="268"/>
      <c r="F3122" s="267"/>
      <c r="G3122" s="267"/>
      <c r="H3122" s="266"/>
      <c r="I3122" s="255"/>
      <c r="J3122" s="257"/>
      <c r="K3122" s="255">
        <v>4.7820000000000001E-2</v>
      </c>
      <c r="L3122" s="201">
        <v>-69.123714171728267</v>
      </c>
      <c r="M3122" s="201">
        <v>427.19421835962959</v>
      </c>
      <c r="N3122" s="201">
        <v>41.094000000000001</v>
      </c>
      <c r="O3122" s="255">
        <v>41.094000000000001</v>
      </c>
      <c r="P3122" s="255">
        <v>427.19421835962959</v>
      </c>
      <c r="Q3122" s="255">
        <v>-69.147624171728268</v>
      </c>
      <c r="R3122" s="255">
        <v>484.37959748178639</v>
      </c>
      <c r="S3122" s="255">
        <v>484.40350748178639</v>
      </c>
      <c r="T3122" s="255" t="s">
        <v>1994</v>
      </c>
      <c r="U3122" s="170">
        <v>415.90096761538655</v>
      </c>
      <c r="V3122" s="170"/>
      <c r="W3122" s="170"/>
      <c r="X3122" s="168"/>
      <c r="Y3122" s="168"/>
      <c r="Z3122" s="168"/>
      <c r="AA3122" s="169"/>
      <c r="AB3122" s="169"/>
      <c r="AC3122" s="168"/>
      <c r="AD3122" s="168"/>
      <c r="AE3122" s="168"/>
      <c r="AF3122" s="168"/>
      <c r="AG3122" s="168"/>
      <c r="AH3122" s="168"/>
      <c r="AI3122" s="168"/>
      <c r="AJ3122" s="168"/>
      <c r="AK3122" s="168"/>
      <c r="AL3122" s="168"/>
      <c r="AM3122" s="168"/>
      <c r="AN3122" s="168"/>
      <c r="AO3122" s="168"/>
    </row>
    <row r="3123" spans="1:41" x14ac:dyDescent="0.25">
      <c r="A3123" s="260" t="s">
        <v>2084</v>
      </c>
      <c r="B3123" s="260" t="s">
        <v>2036</v>
      </c>
      <c r="C3123" s="260" t="s">
        <v>1947</v>
      </c>
      <c r="D3123" s="261">
        <v>4845</v>
      </c>
      <c r="E3123" s="260" t="s">
        <v>2140</v>
      </c>
      <c r="F3123" s="259" t="s">
        <v>1982</v>
      </c>
      <c r="G3123" s="259" t="s">
        <v>1944</v>
      </c>
      <c r="H3123" s="258">
        <v>50</v>
      </c>
      <c r="I3123" s="255"/>
      <c r="J3123" s="257"/>
      <c r="K3123" s="255">
        <v>0.25</v>
      </c>
      <c r="L3123" s="201">
        <v>-69.272624171728268</v>
      </c>
      <c r="M3123" s="201">
        <v>427.19421835962959</v>
      </c>
      <c r="N3123" s="201">
        <v>41.094000000000001</v>
      </c>
      <c r="O3123" s="255">
        <v>41.094000000000001</v>
      </c>
      <c r="P3123" s="255">
        <v>427.19421835962959</v>
      </c>
      <c r="Q3123" s="255">
        <v>-69.397624171728268</v>
      </c>
      <c r="R3123" s="255">
        <v>484.52850748178639</v>
      </c>
      <c r="S3123" s="255">
        <v>484.65350748178639</v>
      </c>
      <c r="T3123" s="255"/>
      <c r="U3123" s="170">
        <v>416.04987761538655</v>
      </c>
      <c r="V3123" s="170"/>
      <c r="W3123" s="170"/>
      <c r="X3123" s="168"/>
      <c r="Y3123" s="168"/>
      <c r="Z3123" s="168"/>
      <c r="AA3123" s="169"/>
      <c r="AB3123" s="169"/>
      <c r="AC3123" s="168"/>
      <c r="AD3123" s="168"/>
      <c r="AE3123" s="168"/>
      <c r="AF3123" s="168"/>
      <c r="AG3123" s="168"/>
      <c r="AH3123" s="168"/>
      <c r="AI3123" s="168"/>
      <c r="AJ3123" s="168"/>
      <c r="AK3123" s="168"/>
      <c r="AL3123" s="168"/>
      <c r="AM3123" s="168"/>
      <c r="AN3123" s="168"/>
      <c r="AO3123" s="168"/>
    </row>
    <row r="3124" spans="1:41" x14ac:dyDescent="0.25">
      <c r="A3124" s="260"/>
      <c r="B3124" s="260"/>
      <c r="C3124" s="260"/>
      <c r="D3124" s="261"/>
      <c r="E3124" s="260" t="s">
        <v>619</v>
      </c>
      <c r="F3124" s="259"/>
      <c r="G3124" s="259"/>
      <c r="H3124" s="258"/>
      <c r="I3124" s="263"/>
      <c r="J3124" s="257"/>
      <c r="K3124" s="255">
        <v>1.5</v>
      </c>
      <c r="L3124" s="201">
        <v>-70.147624171728268</v>
      </c>
      <c r="M3124" s="201">
        <v>427.19421835962959</v>
      </c>
      <c r="N3124" s="201">
        <v>41.094000000000001</v>
      </c>
      <c r="O3124" s="255">
        <v>41.094000000000001</v>
      </c>
      <c r="P3124" s="255">
        <v>427.19421835962959</v>
      </c>
      <c r="Q3124" s="255">
        <v>-70.897624171728268</v>
      </c>
      <c r="R3124" s="255">
        <v>485.40350748178639</v>
      </c>
      <c r="S3124" s="255">
        <v>486.15350748178639</v>
      </c>
      <c r="T3124" s="255"/>
      <c r="U3124" s="170">
        <v>416.92487761538655</v>
      </c>
      <c r="V3124" s="170"/>
      <c r="W3124" s="170"/>
      <c r="X3124" s="168"/>
      <c r="Y3124" s="168"/>
      <c r="Z3124" s="168"/>
      <c r="AA3124" s="169"/>
      <c r="AB3124" s="169"/>
      <c r="AC3124" s="168"/>
      <c r="AD3124" s="168"/>
      <c r="AE3124" s="168"/>
      <c r="AF3124" s="168"/>
      <c r="AG3124" s="168"/>
      <c r="AH3124" s="168"/>
      <c r="AI3124" s="168"/>
      <c r="AJ3124" s="168"/>
      <c r="AK3124" s="168"/>
      <c r="AL3124" s="168"/>
      <c r="AM3124" s="168"/>
      <c r="AN3124" s="168"/>
      <c r="AO3124" s="221"/>
    </row>
    <row r="3125" spans="1:41" x14ac:dyDescent="0.25">
      <c r="A3125" s="260" t="s">
        <v>2084</v>
      </c>
      <c r="B3125" s="260" t="s">
        <v>2036</v>
      </c>
      <c r="C3125" s="260" t="s">
        <v>1973</v>
      </c>
      <c r="D3125" s="261">
        <v>4862</v>
      </c>
      <c r="E3125" s="260" t="s">
        <v>1600</v>
      </c>
      <c r="F3125" s="259" t="s">
        <v>4272</v>
      </c>
      <c r="G3125" s="259" t="s">
        <v>4291</v>
      </c>
      <c r="H3125" s="258"/>
      <c r="I3125" s="255"/>
      <c r="J3125" s="257"/>
      <c r="K3125" s="255">
        <v>0</v>
      </c>
      <c r="L3125" s="201">
        <v>-70.897624171728268</v>
      </c>
      <c r="M3125" s="201">
        <v>427.19421835962959</v>
      </c>
      <c r="N3125" s="201">
        <v>41.094000000000001</v>
      </c>
      <c r="O3125" s="255">
        <v>41.094000000000001</v>
      </c>
      <c r="P3125" s="255">
        <v>427.19421835962959</v>
      </c>
      <c r="Q3125" s="255">
        <v>-70.897624171728268</v>
      </c>
      <c r="R3125" s="255">
        <v>486.15350748178639</v>
      </c>
      <c r="S3125" s="255">
        <v>486.15350748178639</v>
      </c>
      <c r="T3125" s="255"/>
      <c r="U3125" s="222">
        <v>417.67487761538655</v>
      </c>
      <c r="V3125" s="222"/>
      <c r="W3125" s="222"/>
      <c r="X3125" s="221"/>
      <c r="Y3125" s="221"/>
      <c r="Z3125" s="221"/>
      <c r="AA3125" s="175"/>
      <c r="AB3125" s="175"/>
      <c r="AC3125" s="221"/>
      <c r="AD3125" s="221"/>
      <c r="AE3125" s="221"/>
      <c r="AF3125" s="221"/>
      <c r="AG3125" s="221"/>
      <c r="AH3125" s="221"/>
      <c r="AI3125" s="221"/>
      <c r="AJ3125" s="221"/>
      <c r="AK3125" s="221"/>
      <c r="AL3125" s="221"/>
      <c r="AM3125" s="221"/>
      <c r="AN3125" s="221"/>
      <c r="AO3125" s="221"/>
    </row>
    <row r="3126" spans="1:41" x14ac:dyDescent="0.25">
      <c r="A3126" s="260" t="s">
        <v>2084</v>
      </c>
      <c r="B3126" s="260" t="s">
        <v>2036</v>
      </c>
      <c r="C3126" s="260" t="s">
        <v>1990</v>
      </c>
      <c r="D3126" s="261">
        <v>4862</v>
      </c>
      <c r="E3126" s="260" t="s">
        <v>2139</v>
      </c>
      <c r="F3126" s="259" t="s">
        <v>1988</v>
      </c>
      <c r="G3126" s="259" t="s">
        <v>1987</v>
      </c>
      <c r="H3126" s="258"/>
      <c r="I3126" s="255"/>
      <c r="J3126" s="257"/>
      <c r="K3126" s="255">
        <v>0</v>
      </c>
      <c r="L3126" s="201">
        <v>-70.897624171728268</v>
      </c>
      <c r="M3126" s="201">
        <v>427.19421835962959</v>
      </c>
      <c r="N3126" s="201">
        <v>41.094000000000001</v>
      </c>
      <c r="O3126" s="255">
        <v>41.094000000000001</v>
      </c>
      <c r="P3126" s="255">
        <v>427.19421835962959</v>
      </c>
      <c r="Q3126" s="255">
        <v>-70.897624171728268</v>
      </c>
      <c r="R3126" s="255">
        <v>486.15350748178639</v>
      </c>
      <c r="S3126" s="255">
        <v>486.15350748178639</v>
      </c>
      <c r="T3126" s="255"/>
      <c r="U3126" s="222">
        <v>417.67487761538655</v>
      </c>
      <c r="V3126" s="222"/>
      <c r="W3126" s="222"/>
      <c r="X3126" s="221"/>
      <c r="Y3126" s="221"/>
      <c r="Z3126" s="221"/>
      <c r="AA3126" s="175"/>
      <c r="AB3126" s="175"/>
      <c r="AC3126" s="221"/>
      <c r="AD3126" s="221"/>
      <c r="AE3126" s="221"/>
      <c r="AF3126" s="221"/>
      <c r="AG3126" s="221"/>
      <c r="AH3126" s="221"/>
      <c r="AI3126" s="221"/>
      <c r="AJ3126" s="221"/>
      <c r="AK3126" s="221"/>
      <c r="AL3126" s="221"/>
      <c r="AM3126" s="221"/>
      <c r="AN3126" s="221"/>
      <c r="AO3126" s="168"/>
    </row>
    <row r="3127" spans="1:41" x14ac:dyDescent="0.25">
      <c r="A3127" s="260"/>
      <c r="B3127" s="260"/>
      <c r="C3127" s="260"/>
      <c r="D3127" s="261"/>
      <c r="E3127" s="260"/>
      <c r="F3127" s="259"/>
      <c r="G3127" s="259"/>
      <c r="H3127" s="258"/>
      <c r="I3127" s="255"/>
      <c r="J3127" s="257"/>
      <c r="K3127" s="255">
        <v>0.5</v>
      </c>
      <c r="L3127" s="201">
        <v>-71.147624171728268</v>
      </c>
      <c r="M3127" s="201">
        <v>427.19421835962959</v>
      </c>
      <c r="N3127" s="201">
        <v>41.094000000000001</v>
      </c>
      <c r="O3127" s="255">
        <v>41.094000000000001</v>
      </c>
      <c r="P3127" s="255">
        <v>427.19421835962959</v>
      </c>
      <c r="Q3127" s="255">
        <v>-71.397624171728268</v>
      </c>
      <c r="R3127" s="255">
        <v>486.40350748178639</v>
      </c>
      <c r="S3127" s="255">
        <v>486.65350748178639</v>
      </c>
      <c r="T3127" s="255"/>
      <c r="U3127" s="222">
        <v>417.92487761538655</v>
      </c>
      <c r="V3127" s="170"/>
      <c r="W3127" s="170"/>
      <c r="X3127" s="168"/>
      <c r="Y3127" s="168"/>
      <c r="Z3127" s="168"/>
      <c r="AA3127" s="169"/>
      <c r="AB3127" s="169"/>
      <c r="AC3127" s="168"/>
      <c r="AD3127" s="168"/>
      <c r="AE3127" s="168"/>
      <c r="AF3127" s="168"/>
      <c r="AG3127" s="168"/>
      <c r="AH3127" s="168"/>
      <c r="AI3127" s="168"/>
      <c r="AJ3127" s="168"/>
      <c r="AK3127" s="168"/>
      <c r="AL3127" s="168"/>
      <c r="AM3127" s="168"/>
      <c r="AN3127" s="168"/>
      <c r="AO3127" s="168"/>
    </row>
    <row r="3128" spans="1:41" x14ac:dyDescent="0.25">
      <c r="A3128" s="260" t="s">
        <v>2084</v>
      </c>
      <c r="B3128" s="260" t="s">
        <v>2036</v>
      </c>
      <c r="C3128" s="260" t="s">
        <v>1956</v>
      </c>
      <c r="D3128" s="261">
        <v>4868</v>
      </c>
      <c r="E3128" s="260" t="s">
        <v>2138</v>
      </c>
      <c r="F3128" s="259" t="s">
        <v>1982</v>
      </c>
      <c r="G3128" s="259" t="s">
        <v>1953</v>
      </c>
      <c r="H3128" s="258">
        <v>50</v>
      </c>
      <c r="I3128" s="255"/>
      <c r="J3128" s="257"/>
      <c r="K3128" s="255">
        <v>0.25</v>
      </c>
      <c r="L3128" s="201">
        <v>-71.522624171728268</v>
      </c>
      <c r="M3128" s="201">
        <v>427.19421835962959</v>
      </c>
      <c r="N3128" s="201">
        <v>41.094000000000001</v>
      </c>
      <c r="O3128" s="255">
        <v>41.094000000000001</v>
      </c>
      <c r="P3128" s="255">
        <v>427.19421835962959</v>
      </c>
      <c r="Q3128" s="255">
        <v>-71.647624171728268</v>
      </c>
      <c r="R3128" s="255">
        <v>486.77850748178639</v>
      </c>
      <c r="S3128" s="255">
        <v>486.90350748178639</v>
      </c>
      <c r="T3128" s="255"/>
      <c r="U3128" s="222">
        <v>418.29987761538655</v>
      </c>
      <c r="V3128" s="170"/>
      <c r="W3128" s="170"/>
      <c r="X3128" s="168"/>
      <c r="Y3128" s="168"/>
      <c r="Z3128" s="168"/>
      <c r="AA3128" s="169"/>
      <c r="AB3128" s="169"/>
      <c r="AC3128" s="168"/>
      <c r="AD3128" s="168"/>
      <c r="AE3128" s="168"/>
      <c r="AF3128" s="168"/>
      <c r="AG3128" s="168"/>
      <c r="AH3128" s="168"/>
      <c r="AI3128" s="168"/>
      <c r="AJ3128" s="168"/>
      <c r="AK3128" s="168"/>
      <c r="AL3128" s="168"/>
      <c r="AM3128" s="168"/>
      <c r="AN3128" s="168"/>
      <c r="AO3128" s="168"/>
    </row>
    <row r="3129" spans="1:41" x14ac:dyDescent="0.25">
      <c r="A3129" s="260"/>
      <c r="B3129" s="260"/>
      <c r="C3129" s="260"/>
      <c r="D3129" s="261"/>
      <c r="E3129" s="260" t="s">
        <v>619</v>
      </c>
      <c r="F3129" s="259"/>
      <c r="G3129" s="259"/>
      <c r="H3129" s="258"/>
      <c r="I3129" s="263"/>
      <c r="J3129" s="257"/>
      <c r="K3129" s="255">
        <v>0.12643199999999988</v>
      </c>
      <c r="L3129" s="201">
        <v>-71.710840171728265</v>
      </c>
      <c r="M3129" s="201">
        <v>427.19421835962959</v>
      </c>
      <c r="N3129" s="201">
        <v>41.094000000000001</v>
      </c>
      <c r="O3129" s="255">
        <v>41.094000000000001</v>
      </c>
      <c r="P3129" s="255">
        <v>427.19421835962959</v>
      </c>
      <c r="Q3129" s="255">
        <v>-71.774056171728262</v>
      </c>
      <c r="R3129" s="255">
        <v>486.9667234817864</v>
      </c>
      <c r="S3129" s="255">
        <v>487.02993948178641</v>
      </c>
      <c r="T3129" s="255" t="s">
        <v>1994</v>
      </c>
      <c r="U3129" s="170">
        <v>418.48809361538656</v>
      </c>
      <c r="V3129" s="170"/>
      <c r="W3129" s="170"/>
      <c r="X3129" s="168"/>
      <c r="Y3129" s="168"/>
      <c r="Z3129" s="168"/>
      <c r="AA3129" s="169"/>
      <c r="AB3129" s="169"/>
      <c r="AC3129" s="168"/>
      <c r="AD3129" s="168"/>
      <c r="AE3129" s="168"/>
      <c r="AF3129" s="168"/>
      <c r="AG3129" s="168"/>
      <c r="AH3129" s="168"/>
      <c r="AI3129" s="168"/>
      <c r="AJ3129" s="168"/>
      <c r="AK3129" s="168"/>
      <c r="AL3129" s="168"/>
      <c r="AM3129" s="168"/>
      <c r="AN3129" s="168"/>
      <c r="AO3129" s="168"/>
    </row>
    <row r="3130" spans="1:41" x14ac:dyDescent="0.25">
      <c r="A3130" s="260" t="s">
        <v>2084</v>
      </c>
      <c r="B3130" s="260" t="s">
        <v>2036</v>
      </c>
      <c r="C3130" s="260" t="s">
        <v>1981</v>
      </c>
      <c r="D3130" s="261">
        <v>4871</v>
      </c>
      <c r="E3130" s="260" t="s">
        <v>2137</v>
      </c>
      <c r="F3130" s="259" t="s">
        <v>1979</v>
      </c>
      <c r="G3130" s="259" t="s">
        <v>1978</v>
      </c>
      <c r="H3130" s="258">
        <v>63</v>
      </c>
      <c r="I3130" s="255"/>
      <c r="J3130" s="257"/>
      <c r="K3130" s="255">
        <v>7.4999999999999997E-2</v>
      </c>
      <c r="L3130" s="201">
        <v>-71.811556171728256</v>
      </c>
      <c r="M3130" s="201">
        <v>427.19421835962959</v>
      </c>
      <c r="N3130" s="201">
        <v>41.094000000000001</v>
      </c>
      <c r="O3130" s="255">
        <v>41.094000000000001</v>
      </c>
      <c r="P3130" s="255">
        <v>427.19421835962959</v>
      </c>
      <c r="Q3130" s="255">
        <v>-71.849056171728265</v>
      </c>
      <c r="R3130" s="255">
        <v>487.06743948178638</v>
      </c>
      <c r="S3130" s="255">
        <v>487.1049394817864</v>
      </c>
      <c r="T3130" s="255"/>
      <c r="U3130" s="170">
        <v>418.58880961538654</v>
      </c>
      <c r="V3130" s="170"/>
      <c r="W3130" s="170"/>
      <c r="X3130" s="168"/>
      <c r="Y3130" s="168"/>
      <c r="Z3130" s="168"/>
      <c r="AA3130" s="169"/>
      <c r="AB3130" s="169"/>
      <c r="AC3130" s="168"/>
      <c r="AD3130" s="168"/>
      <c r="AE3130" s="168"/>
      <c r="AF3130" s="168"/>
      <c r="AG3130" s="168"/>
      <c r="AH3130" s="168"/>
      <c r="AI3130" s="168"/>
      <c r="AJ3130" s="168"/>
      <c r="AK3130" s="168"/>
      <c r="AL3130" s="168"/>
      <c r="AM3130" s="168"/>
      <c r="AN3130" s="168"/>
      <c r="AO3130" s="168"/>
    </row>
    <row r="3131" spans="1:41" x14ac:dyDescent="0.25">
      <c r="A3131" s="260"/>
      <c r="B3131" s="260"/>
      <c r="C3131" s="260"/>
      <c r="D3131" s="261"/>
      <c r="E3131" s="260"/>
      <c r="F3131" s="259"/>
      <c r="G3131" s="259"/>
      <c r="H3131" s="258"/>
      <c r="I3131" s="255"/>
      <c r="J3131" s="257"/>
      <c r="K3131" s="255">
        <v>1.348068</v>
      </c>
      <c r="L3131" s="201">
        <v>-72.523090171728256</v>
      </c>
      <c r="M3131" s="201">
        <v>427.19421835962959</v>
      </c>
      <c r="N3131" s="201">
        <v>41.094000000000001</v>
      </c>
      <c r="O3131" s="255">
        <v>41.094000000000001</v>
      </c>
      <c r="P3131" s="255">
        <v>427.19421835962959</v>
      </c>
      <c r="Q3131" s="255">
        <v>-73.197124171728262</v>
      </c>
      <c r="R3131" s="255">
        <v>487.77897348178641</v>
      </c>
      <c r="S3131" s="255">
        <v>488.45300748178641</v>
      </c>
      <c r="T3131" s="255" t="s">
        <v>1994</v>
      </c>
      <c r="U3131" s="170">
        <v>419.30034361538657</v>
      </c>
      <c r="V3131" s="170"/>
      <c r="W3131" s="170"/>
      <c r="X3131" s="168"/>
      <c r="Y3131" s="168"/>
      <c r="Z3131" s="168"/>
      <c r="AA3131" s="169"/>
      <c r="AB3131" s="169"/>
      <c r="AC3131" s="168"/>
      <c r="AD3131" s="168"/>
      <c r="AE3131" s="168"/>
      <c r="AF3131" s="168"/>
      <c r="AG3131" s="168"/>
      <c r="AH3131" s="168"/>
      <c r="AI3131" s="168"/>
      <c r="AJ3131" s="168"/>
      <c r="AK3131" s="168"/>
      <c r="AL3131" s="168"/>
      <c r="AM3131" s="168"/>
      <c r="AN3131" s="168"/>
      <c r="AO3131" s="168"/>
    </row>
    <row r="3132" spans="1:41" x14ac:dyDescent="0.25">
      <c r="A3132" s="260"/>
      <c r="B3132" s="260"/>
      <c r="C3132" s="260"/>
      <c r="D3132" s="261"/>
      <c r="E3132" s="260" t="s">
        <v>619</v>
      </c>
      <c r="F3132" s="259"/>
      <c r="G3132" s="259" t="s">
        <v>1962</v>
      </c>
      <c r="H3132" s="258"/>
      <c r="I3132" s="263"/>
      <c r="J3132" s="257"/>
      <c r="K3132" s="255">
        <v>0.17915300000000001</v>
      </c>
      <c r="L3132" s="201">
        <v>-73.286700671728255</v>
      </c>
      <c r="M3132" s="201">
        <v>427.19421835962959</v>
      </c>
      <c r="N3132" s="201">
        <v>41.094000000000001</v>
      </c>
      <c r="O3132" s="255">
        <v>41.094000000000001</v>
      </c>
      <c r="P3132" s="255">
        <v>427.19421835962959</v>
      </c>
      <c r="Q3132" s="255">
        <v>-73.376277171728262</v>
      </c>
      <c r="R3132" s="255">
        <v>488.54258398178638</v>
      </c>
      <c r="S3132" s="255">
        <v>488.6321604817864</v>
      </c>
      <c r="T3132" s="255" t="s">
        <v>1994</v>
      </c>
      <c r="U3132" s="170">
        <v>420.06395411538654</v>
      </c>
      <c r="V3132" s="170"/>
      <c r="W3132" s="170"/>
      <c r="X3132" s="168"/>
      <c r="Y3132" s="168"/>
      <c r="Z3132" s="168"/>
      <c r="AA3132" s="169"/>
      <c r="AB3132" s="169"/>
      <c r="AC3132" s="168"/>
      <c r="AD3132" s="168"/>
      <c r="AE3132" s="168"/>
      <c r="AF3132" s="168"/>
      <c r="AG3132" s="168"/>
      <c r="AH3132" s="168"/>
      <c r="AI3132" s="168"/>
      <c r="AJ3132" s="168"/>
      <c r="AK3132" s="168"/>
      <c r="AL3132" s="168"/>
      <c r="AM3132" s="168"/>
      <c r="AN3132" s="168"/>
      <c r="AO3132" s="168"/>
    </row>
    <row r="3133" spans="1:41" x14ac:dyDescent="0.25">
      <c r="A3133" s="260" t="s">
        <v>2084</v>
      </c>
      <c r="B3133" s="260" t="s">
        <v>2036</v>
      </c>
      <c r="C3133" s="260" t="s">
        <v>111</v>
      </c>
      <c r="D3133" s="261">
        <v>4886</v>
      </c>
      <c r="E3133" s="260" t="s">
        <v>1573</v>
      </c>
      <c r="F3133" s="259" t="s">
        <v>4288</v>
      </c>
      <c r="G3133" s="259" t="s">
        <v>1951</v>
      </c>
      <c r="H3133" s="258"/>
      <c r="I3133" s="255"/>
      <c r="J3133" s="257"/>
      <c r="K3133" s="255">
        <v>0</v>
      </c>
      <c r="L3133" s="201">
        <v>-73.376277171728262</v>
      </c>
      <c r="M3133" s="201">
        <v>427.19421835962959</v>
      </c>
      <c r="N3133" s="201">
        <v>41.094000000000001</v>
      </c>
      <c r="O3133" s="255">
        <v>41.094000000000001</v>
      </c>
      <c r="P3133" s="255">
        <v>427.19421835962959</v>
      </c>
      <c r="Q3133" s="255">
        <v>-73.376277171728262</v>
      </c>
      <c r="R3133" s="255">
        <v>488.6321604817864</v>
      </c>
      <c r="S3133" s="255">
        <v>488.6321604817864</v>
      </c>
      <c r="T3133" s="255"/>
      <c r="U3133" s="170">
        <v>420.15353061538656</v>
      </c>
      <c r="V3133" s="170"/>
      <c r="W3133" s="170"/>
      <c r="X3133" s="168"/>
      <c r="Y3133" s="168"/>
      <c r="Z3133" s="168"/>
      <c r="AA3133" s="169"/>
      <c r="AB3133" s="169"/>
      <c r="AC3133" s="168"/>
      <c r="AD3133" s="168"/>
      <c r="AE3133" s="168"/>
      <c r="AF3133" s="168"/>
      <c r="AG3133" s="168"/>
      <c r="AH3133" s="168"/>
      <c r="AI3133" s="168"/>
      <c r="AJ3133" s="168"/>
      <c r="AK3133" s="168"/>
      <c r="AL3133" s="168"/>
      <c r="AM3133" s="168"/>
      <c r="AN3133" s="168"/>
      <c r="AO3133" s="168"/>
    </row>
    <row r="3134" spans="1:41" x14ac:dyDescent="0.25">
      <c r="A3134" s="260"/>
      <c r="B3134" s="260"/>
      <c r="C3134" s="260"/>
      <c r="D3134" s="261"/>
      <c r="E3134" s="260" t="s">
        <v>619</v>
      </c>
      <c r="F3134" s="259"/>
      <c r="G3134" s="259" t="s">
        <v>1969</v>
      </c>
      <c r="H3134" s="258"/>
      <c r="I3134" s="263"/>
      <c r="J3134" s="257"/>
      <c r="K3134" s="255">
        <v>0.14528199999999999</v>
      </c>
      <c r="L3134" s="201">
        <v>-73.448918171728252</v>
      </c>
      <c r="M3134" s="201">
        <v>427.19421835962959</v>
      </c>
      <c r="N3134" s="201">
        <v>41.094000000000001</v>
      </c>
      <c r="O3134" s="255">
        <v>41.094000000000001</v>
      </c>
      <c r="P3134" s="255">
        <v>427.19421835962959</v>
      </c>
      <c r="Q3134" s="255">
        <v>-73.521559171728256</v>
      </c>
      <c r="R3134" s="255">
        <v>488.70480148178643</v>
      </c>
      <c r="S3134" s="255">
        <v>488.77744248178641</v>
      </c>
      <c r="T3134" s="255"/>
      <c r="U3134" s="170">
        <v>420.22617161538659</v>
      </c>
      <c r="V3134" s="170"/>
      <c r="W3134" s="170"/>
      <c r="X3134" s="168"/>
      <c r="Y3134" s="168"/>
      <c r="Z3134" s="168"/>
      <c r="AA3134" s="169"/>
      <c r="AB3134" s="169"/>
      <c r="AC3134" s="168"/>
      <c r="AD3134" s="168"/>
      <c r="AE3134" s="168"/>
      <c r="AF3134" s="168"/>
      <c r="AG3134" s="168"/>
      <c r="AH3134" s="168"/>
      <c r="AI3134" s="168"/>
      <c r="AJ3134" s="168"/>
      <c r="AK3134" s="168"/>
      <c r="AL3134" s="168"/>
      <c r="AM3134" s="168"/>
      <c r="AN3134" s="168"/>
      <c r="AO3134" s="168"/>
    </row>
    <row r="3135" spans="1:41" x14ac:dyDescent="0.25">
      <c r="A3135" s="260" t="s">
        <v>2084</v>
      </c>
      <c r="B3135" s="260" t="s">
        <v>2036</v>
      </c>
      <c r="C3135" s="260" t="s">
        <v>2087</v>
      </c>
      <c r="D3135" s="261">
        <v>4888</v>
      </c>
      <c r="E3135" s="260" t="s">
        <v>2136</v>
      </c>
      <c r="F3135" s="259"/>
      <c r="G3135" s="259" t="s">
        <v>2085</v>
      </c>
      <c r="H3135" s="258"/>
      <c r="I3135" s="255"/>
      <c r="J3135" s="257"/>
      <c r="K3135" s="255">
        <v>0</v>
      </c>
      <c r="L3135" s="201">
        <v>-73.521559171728256</v>
      </c>
      <c r="M3135" s="201">
        <v>427.19421835962959</v>
      </c>
      <c r="N3135" s="201">
        <v>41.094000000000001</v>
      </c>
      <c r="O3135" s="255">
        <v>41.094000000000001</v>
      </c>
      <c r="P3135" s="255">
        <v>427.19421835962959</v>
      </c>
      <c r="Q3135" s="255">
        <v>-73.521559171728256</v>
      </c>
      <c r="R3135" s="255">
        <v>488.77744248178641</v>
      </c>
      <c r="S3135" s="255">
        <v>488.77744248178641</v>
      </c>
      <c r="T3135" s="255"/>
      <c r="U3135" s="170">
        <v>420.29881261538657</v>
      </c>
      <c r="V3135" s="170"/>
      <c r="W3135" s="170"/>
      <c r="X3135" s="168"/>
      <c r="Y3135" s="168"/>
      <c r="Z3135" s="168"/>
      <c r="AA3135" s="169"/>
      <c r="AB3135" s="169"/>
      <c r="AC3135" s="168"/>
      <c r="AD3135" s="168"/>
      <c r="AE3135" s="168"/>
      <c r="AF3135" s="168"/>
      <c r="AG3135" s="168"/>
      <c r="AH3135" s="168"/>
      <c r="AI3135" s="168"/>
      <c r="AJ3135" s="168"/>
      <c r="AK3135" s="168"/>
      <c r="AL3135" s="168"/>
      <c r="AM3135" s="168"/>
      <c r="AN3135" s="168"/>
      <c r="AO3135" s="168"/>
    </row>
    <row r="3136" spans="1:41" x14ac:dyDescent="0.25">
      <c r="A3136" s="260"/>
      <c r="B3136" s="260"/>
      <c r="C3136" s="260"/>
      <c r="D3136" s="261"/>
      <c r="E3136" s="260" t="s">
        <v>619</v>
      </c>
      <c r="F3136" s="259"/>
      <c r="G3136" s="259" t="s">
        <v>1969</v>
      </c>
      <c r="H3136" s="258"/>
      <c r="I3136" s="255"/>
      <c r="J3136" s="257"/>
      <c r="K3136" s="255">
        <v>0</v>
      </c>
      <c r="L3136" s="201">
        <v>-73.521559171728256</v>
      </c>
      <c r="M3136" s="201">
        <v>427.19421835962959</v>
      </c>
      <c r="N3136" s="201">
        <v>41.094000000000001</v>
      </c>
      <c r="O3136" s="255">
        <v>41.094000000000001</v>
      </c>
      <c r="P3136" s="255">
        <v>427.19421835962959</v>
      </c>
      <c r="Q3136" s="255">
        <v>-73.521559171728256</v>
      </c>
      <c r="R3136" s="255">
        <v>488.77744248178641</v>
      </c>
      <c r="S3136" s="255">
        <v>488.77744248178641</v>
      </c>
      <c r="T3136" s="255"/>
      <c r="U3136" s="170">
        <v>420.29881261538657</v>
      </c>
      <c r="V3136" s="170"/>
      <c r="W3136" s="170"/>
      <c r="X3136" s="168"/>
      <c r="Y3136" s="168"/>
      <c r="Z3136" s="168"/>
      <c r="AA3136" s="169"/>
      <c r="AB3136" s="169"/>
      <c r="AC3136" s="168"/>
      <c r="AD3136" s="168"/>
      <c r="AE3136" s="168"/>
      <c r="AF3136" s="168"/>
      <c r="AG3136" s="168"/>
      <c r="AH3136" s="168"/>
      <c r="AI3136" s="168"/>
      <c r="AJ3136" s="168"/>
      <c r="AK3136" s="168"/>
      <c r="AL3136" s="168"/>
      <c r="AM3136" s="168"/>
      <c r="AN3136" s="168"/>
      <c r="AO3136" s="168"/>
    </row>
    <row r="3137" spans="1:41" x14ac:dyDescent="0.25">
      <c r="A3137" s="260" t="s">
        <v>2084</v>
      </c>
      <c r="B3137" s="260" t="s">
        <v>2036</v>
      </c>
      <c r="C3137" s="260" t="s">
        <v>1990</v>
      </c>
      <c r="D3137" s="261">
        <v>4888</v>
      </c>
      <c r="E3137" s="260" t="s">
        <v>2135</v>
      </c>
      <c r="F3137" s="259" t="s">
        <v>1988</v>
      </c>
      <c r="G3137" s="259" t="s">
        <v>1987</v>
      </c>
      <c r="H3137" s="258"/>
      <c r="I3137" s="255"/>
      <c r="J3137" s="257"/>
      <c r="K3137" s="255">
        <v>0</v>
      </c>
      <c r="L3137" s="201">
        <v>-73.521559171728256</v>
      </c>
      <c r="M3137" s="201">
        <v>427.19421835962959</v>
      </c>
      <c r="N3137" s="201">
        <v>41.094000000000001</v>
      </c>
      <c r="O3137" s="255">
        <v>41.094000000000001</v>
      </c>
      <c r="P3137" s="255">
        <v>427.19421835962959</v>
      </c>
      <c r="Q3137" s="255">
        <v>-73.521559171728256</v>
      </c>
      <c r="R3137" s="255">
        <v>488.77744248178641</v>
      </c>
      <c r="S3137" s="255">
        <v>488.77744248178641</v>
      </c>
      <c r="T3137" s="255"/>
      <c r="U3137" s="170">
        <v>420.29881261538657</v>
      </c>
      <c r="V3137" s="170"/>
      <c r="W3137" s="170"/>
      <c r="X3137" s="168"/>
      <c r="Y3137" s="168"/>
      <c r="Z3137" s="168"/>
      <c r="AA3137" s="169"/>
      <c r="AB3137" s="169"/>
      <c r="AC3137" s="168"/>
      <c r="AD3137" s="168"/>
      <c r="AE3137" s="168"/>
      <c r="AF3137" s="168"/>
      <c r="AG3137" s="168"/>
      <c r="AH3137" s="168"/>
      <c r="AI3137" s="168"/>
      <c r="AJ3137" s="168"/>
      <c r="AK3137" s="168"/>
      <c r="AL3137" s="168"/>
      <c r="AM3137" s="168"/>
      <c r="AN3137" s="168"/>
      <c r="AO3137" s="168"/>
    </row>
    <row r="3138" spans="1:41" x14ac:dyDescent="0.25">
      <c r="A3138" s="260"/>
      <c r="B3138" s="260"/>
      <c r="C3138" s="260"/>
      <c r="D3138" s="261"/>
      <c r="E3138" s="260" t="s">
        <v>619</v>
      </c>
      <c r="F3138" s="259"/>
      <c r="G3138" s="259" t="s">
        <v>1962</v>
      </c>
      <c r="H3138" s="258"/>
      <c r="I3138" s="255"/>
      <c r="J3138" s="257"/>
      <c r="K3138" s="255">
        <v>0.13121600000000003</v>
      </c>
      <c r="L3138" s="201">
        <v>-73.587167171728254</v>
      </c>
      <c r="M3138" s="201">
        <v>427.19421835962959</v>
      </c>
      <c r="N3138" s="201">
        <v>41.094000000000001</v>
      </c>
      <c r="O3138" s="255">
        <v>41.094000000000001</v>
      </c>
      <c r="P3138" s="255">
        <v>427.19421835962959</v>
      </c>
      <c r="Q3138" s="255">
        <v>-73.652775171728251</v>
      </c>
      <c r="R3138" s="255">
        <v>488.84305048178641</v>
      </c>
      <c r="S3138" s="255">
        <v>488.9086584817864</v>
      </c>
      <c r="T3138" s="255"/>
      <c r="U3138" s="170">
        <v>420.36442061538656</v>
      </c>
      <c r="V3138" s="170"/>
      <c r="W3138" s="170"/>
      <c r="X3138" s="168"/>
      <c r="Y3138" s="168"/>
      <c r="Z3138" s="168"/>
      <c r="AA3138" s="169"/>
      <c r="AB3138" s="169"/>
      <c r="AC3138" s="168"/>
      <c r="AD3138" s="168"/>
      <c r="AE3138" s="168"/>
      <c r="AF3138" s="168"/>
      <c r="AG3138" s="168"/>
      <c r="AH3138" s="168"/>
      <c r="AI3138" s="168"/>
      <c r="AJ3138" s="168"/>
      <c r="AK3138" s="168"/>
      <c r="AL3138" s="168"/>
      <c r="AM3138" s="168"/>
      <c r="AN3138" s="168"/>
      <c r="AO3138" s="168"/>
    </row>
    <row r="3139" spans="1:41" x14ac:dyDescent="0.25">
      <c r="A3139" s="260" t="s">
        <v>2084</v>
      </c>
      <c r="B3139" s="260" t="s">
        <v>2036</v>
      </c>
      <c r="C3139" s="260" t="s">
        <v>1509</v>
      </c>
      <c r="D3139" s="261">
        <v>4895</v>
      </c>
      <c r="E3139" s="260" t="s">
        <v>1878</v>
      </c>
      <c r="F3139" s="259" t="s">
        <v>4302</v>
      </c>
      <c r="G3139" s="259" t="s">
        <v>4383</v>
      </c>
      <c r="H3139" s="258"/>
      <c r="I3139" s="255"/>
      <c r="J3139" s="257"/>
      <c r="K3139" s="255">
        <v>1.2988490000000001</v>
      </c>
      <c r="L3139" s="201">
        <v>-74.30219967172826</v>
      </c>
      <c r="M3139" s="201">
        <v>427.19421835962959</v>
      </c>
      <c r="N3139" s="201">
        <v>41.094000000000001</v>
      </c>
      <c r="O3139" s="255">
        <v>41.094000000000001</v>
      </c>
      <c r="P3139" s="255">
        <v>427.19421835962959</v>
      </c>
      <c r="Q3139" s="255">
        <v>-74.951624171728255</v>
      </c>
      <c r="R3139" s="255">
        <v>489.55808298178641</v>
      </c>
      <c r="S3139" s="255">
        <v>490.20750748178642</v>
      </c>
      <c r="T3139" s="255" t="s">
        <v>1994</v>
      </c>
      <c r="U3139" s="170">
        <v>421.07945311538657</v>
      </c>
      <c r="V3139" s="170"/>
      <c r="W3139" s="170"/>
      <c r="X3139" s="168"/>
      <c r="Y3139" s="168"/>
      <c r="Z3139" s="168"/>
      <c r="AA3139" s="169"/>
      <c r="AB3139" s="169"/>
      <c r="AC3139" s="168"/>
      <c r="AD3139" s="168"/>
      <c r="AE3139" s="168"/>
      <c r="AF3139" s="168"/>
      <c r="AG3139" s="168"/>
      <c r="AH3139" s="168"/>
      <c r="AI3139" s="168"/>
      <c r="AJ3139" s="168"/>
      <c r="AK3139" s="168"/>
      <c r="AL3139" s="168"/>
      <c r="AM3139" s="168"/>
      <c r="AN3139" s="168"/>
      <c r="AO3139" s="168"/>
    </row>
    <row r="3140" spans="1:41" x14ac:dyDescent="0.25">
      <c r="A3140" s="260" t="s">
        <v>2084</v>
      </c>
      <c r="B3140" s="260" t="s">
        <v>2036</v>
      </c>
      <c r="C3140" s="260" t="s">
        <v>1961</v>
      </c>
      <c r="D3140" s="261">
        <v>4903</v>
      </c>
      <c r="E3140" s="260" t="s">
        <v>2134</v>
      </c>
      <c r="F3140" s="259" t="s">
        <v>1984</v>
      </c>
      <c r="G3140" s="259" t="s">
        <v>1958</v>
      </c>
      <c r="H3140" s="258">
        <v>50</v>
      </c>
      <c r="I3140" s="255"/>
      <c r="J3140" s="257"/>
      <c r="K3140" s="255">
        <v>0.2</v>
      </c>
      <c r="L3140" s="201">
        <v>-75.051624171728264</v>
      </c>
      <c r="M3140" s="201">
        <v>427.19421835962959</v>
      </c>
      <c r="N3140" s="201">
        <v>41.094000000000001</v>
      </c>
      <c r="O3140" s="255">
        <v>41.094000000000001</v>
      </c>
      <c r="P3140" s="255">
        <v>427.19421835962959</v>
      </c>
      <c r="Q3140" s="255">
        <v>-75.151624171728258</v>
      </c>
      <c r="R3140" s="255">
        <v>490.30750748178639</v>
      </c>
      <c r="S3140" s="255">
        <v>490.40750748178641</v>
      </c>
      <c r="T3140" s="265"/>
      <c r="U3140" s="170">
        <v>421.82887761538655</v>
      </c>
      <c r="V3140" s="170"/>
      <c r="W3140" s="170"/>
      <c r="X3140" s="168"/>
      <c r="Y3140" s="168"/>
      <c r="Z3140" s="168"/>
      <c r="AA3140" s="169"/>
      <c r="AB3140" s="169"/>
      <c r="AC3140" s="168"/>
      <c r="AD3140" s="168"/>
      <c r="AE3140" s="168"/>
      <c r="AF3140" s="168"/>
      <c r="AG3140" s="168"/>
      <c r="AH3140" s="168"/>
      <c r="AI3140" s="168"/>
      <c r="AJ3140" s="168"/>
      <c r="AK3140" s="168"/>
      <c r="AL3140" s="168"/>
      <c r="AM3140" s="168"/>
      <c r="AN3140" s="168"/>
      <c r="AO3140" s="168"/>
    </row>
    <row r="3141" spans="1:41" x14ac:dyDescent="0.25">
      <c r="A3141" s="260"/>
      <c r="B3141" s="260"/>
      <c r="C3141" s="260"/>
      <c r="D3141" s="261"/>
      <c r="E3141" s="260" t="s">
        <v>619</v>
      </c>
      <c r="F3141" s="259"/>
      <c r="G3141" s="259"/>
      <c r="H3141" s="258"/>
      <c r="I3141" s="255"/>
      <c r="J3141" s="257"/>
      <c r="K3141" s="255">
        <v>0.2</v>
      </c>
      <c r="L3141" s="201">
        <v>-75.251624171728253</v>
      </c>
      <c r="M3141" s="201">
        <v>427.19421835962959</v>
      </c>
      <c r="N3141" s="201">
        <v>41.094000000000001</v>
      </c>
      <c r="O3141" s="255">
        <v>41.094000000000001</v>
      </c>
      <c r="P3141" s="255">
        <v>427.19421835962959</v>
      </c>
      <c r="Q3141" s="255">
        <v>-75.351624171728261</v>
      </c>
      <c r="R3141" s="255">
        <v>490.50750748178638</v>
      </c>
      <c r="S3141" s="255">
        <v>490.6075074817864</v>
      </c>
      <c r="T3141" s="255"/>
      <c r="U3141" s="170">
        <v>422.02887761538653</v>
      </c>
      <c r="V3141" s="170"/>
      <c r="W3141" s="170"/>
      <c r="X3141" s="168"/>
      <c r="Y3141" s="168"/>
      <c r="Z3141" s="168"/>
      <c r="AA3141" s="169"/>
      <c r="AB3141" s="169"/>
      <c r="AC3141" s="168"/>
      <c r="AD3141" s="168"/>
      <c r="AE3141" s="168"/>
      <c r="AF3141" s="168"/>
      <c r="AG3141" s="168"/>
      <c r="AH3141" s="168"/>
      <c r="AI3141" s="168"/>
      <c r="AJ3141" s="168"/>
      <c r="AK3141" s="168"/>
      <c r="AL3141" s="168"/>
      <c r="AM3141" s="168"/>
      <c r="AN3141" s="168"/>
      <c r="AO3141" s="168"/>
    </row>
    <row r="3142" spans="1:41" x14ac:dyDescent="0.25">
      <c r="A3142" s="260" t="s">
        <v>2084</v>
      </c>
      <c r="B3142" s="260" t="s">
        <v>2036</v>
      </c>
      <c r="C3142" s="260" t="s">
        <v>1947</v>
      </c>
      <c r="D3142" s="261">
        <v>4907</v>
      </c>
      <c r="E3142" s="260" t="s">
        <v>2133</v>
      </c>
      <c r="F3142" s="259" t="s">
        <v>1982</v>
      </c>
      <c r="G3142" s="259" t="s">
        <v>1944</v>
      </c>
      <c r="H3142" s="258">
        <v>50</v>
      </c>
      <c r="I3142" s="255"/>
      <c r="J3142" s="257"/>
      <c r="K3142" s="255">
        <v>0.25</v>
      </c>
      <c r="L3142" s="201">
        <v>-75.476624171728261</v>
      </c>
      <c r="M3142" s="201">
        <v>427.19421835962959</v>
      </c>
      <c r="N3142" s="201">
        <v>41.094000000000001</v>
      </c>
      <c r="O3142" s="255">
        <v>41.094000000000001</v>
      </c>
      <c r="P3142" s="255">
        <v>427.19421835962959</v>
      </c>
      <c r="Q3142" s="255">
        <v>-75.601624171728261</v>
      </c>
      <c r="R3142" s="255">
        <v>490.7325074817864</v>
      </c>
      <c r="S3142" s="255">
        <v>490.8575074817864</v>
      </c>
      <c r="T3142" s="255"/>
      <c r="U3142" s="170">
        <v>422.25387761538656</v>
      </c>
      <c r="V3142" s="170"/>
      <c r="W3142" s="170"/>
      <c r="X3142" s="168"/>
      <c r="Y3142" s="168"/>
      <c r="Z3142" s="168"/>
      <c r="AA3142" s="169"/>
      <c r="AB3142" s="169"/>
      <c r="AC3142" s="168"/>
      <c r="AD3142" s="168"/>
      <c r="AE3142" s="168"/>
      <c r="AF3142" s="168"/>
      <c r="AG3142" s="168"/>
      <c r="AH3142" s="168"/>
      <c r="AI3142" s="168"/>
      <c r="AJ3142" s="168"/>
      <c r="AK3142" s="168"/>
      <c r="AL3142" s="168"/>
      <c r="AM3142" s="168"/>
      <c r="AN3142" s="168"/>
      <c r="AO3142" s="168"/>
    </row>
    <row r="3143" spans="1:41" x14ac:dyDescent="0.25">
      <c r="A3143" s="260"/>
      <c r="B3143" s="260"/>
      <c r="C3143" s="260"/>
      <c r="D3143" s="261"/>
      <c r="E3143" s="260" t="s">
        <v>619</v>
      </c>
      <c r="F3143" s="259"/>
      <c r="G3143" s="259"/>
      <c r="H3143" s="258"/>
      <c r="I3143" s="255"/>
      <c r="J3143" s="257"/>
      <c r="K3143" s="255">
        <v>2</v>
      </c>
      <c r="L3143" s="201">
        <v>-76.601624171728261</v>
      </c>
      <c r="M3143" s="201">
        <v>427.19421835962959</v>
      </c>
      <c r="N3143" s="201">
        <v>41.094000000000001</v>
      </c>
      <c r="O3143" s="255">
        <v>41.094000000000001</v>
      </c>
      <c r="P3143" s="255">
        <v>427.19421835962959</v>
      </c>
      <c r="Q3143" s="255">
        <v>-77.601624171728261</v>
      </c>
      <c r="R3143" s="255">
        <v>491.8575074817864</v>
      </c>
      <c r="S3143" s="255">
        <v>492.8575074817864</v>
      </c>
      <c r="T3143" s="255"/>
      <c r="U3143" s="170">
        <v>423.37887761538656</v>
      </c>
      <c r="V3143" s="170"/>
      <c r="W3143" s="170"/>
      <c r="X3143" s="168"/>
      <c r="Y3143" s="168"/>
      <c r="Z3143" s="168"/>
      <c r="AA3143" s="169"/>
      <c r="AB3143" s="169"/>
      <c r="AC3143" s="168"/>
      <c r="AD3143" s="168"/>
      <c r="AE3143" s="168"/>
      <c r="AF3143" s="168"/>
      <c r="AG3143" s="168"/>
      <c r="AH3143" s="168"/>
      <c r="AI3143" s="168"/>
      <c r="AJ3143" s="168"/>
      <c r="AK3143" s="168"/>
      <c r="AL3143" s="168"/>
      <c r="AM3143" s="168"/>
      <c r="AN3143" s="168"/>
      <c r="AO3143" s="221"/>
    </row>
    <row r="3144" spans="1:41" x14ac:dyDescent="0.25">
      <c r="A3144" s="260" t="s">
        <v>2084</v>
      </c>
      <c r="B3144" s="260" t="s">
        <v>2036</v>
      </c>
      <c r="C3144" s="260" t="s">
        <v>1956</v>
      </c>
      <c r="D3144" s="261">
        <v>4930</v>
      </c>
      <c r="E3144" s="260" t="s">
        <v>2132</v>
      </c>
      <c r="F3144" s="259" t="s">
        <v>1982</v>
      </c>
      <c r="G3144" s="259" t="s">
        <v>1953</v>
      </c>
      <c r="H3144" s="258">
        <v>50</v>
      </c>
      <c r="I3144" s="255"/>
      <c r="J3144" s="257"/>
      <c r="K3144" s="255">
        <v>0.25</v>
      </c>
      <c r="L3144" s="201">
        <v>-77.726624171728261</v>
      </c>
      <c r="M3144" s="201">
        <v>427.19421835962959</v>
      </c>
      <c r="N3144" s="201">
        <v>41.094000000000001</v>
      </c>
      <c r="O3144" s="255">
        <v>41.094000000000001</v>
      </c>
      <c r="P3144" s="255">
        <v>427.19421835962959</v>
      </c>
      <c r="Q3144" s="255">
        <v>-77.851624171728261</v>
      </c>
      <c r="R3144" s="255">
        <v>492.9825074817864</v>
      </c>
      <c r="S3144" s="255">
        <v>493.1075074817864</v>
      </c>
      <c r="T3144" s="265"/>
      <c r="U3144" s="170">
        <v>424.50387761538656</v>
      </c>
      <c r="V3144" s="222"/>
      <c r="W3144" s="222"/>
      <c r="X3144" s="221"/>
      <c r="Y3144" s="221"/>
      <c r="Z3144" s="221"/>
      <c r="AA3144" s="175"/>
      <c r="AB3144" s="175"/>
      <c r="AC3144" s="221"/>
      <c r="AD3144" s="221"/>
      <c r="AE3144" s="221"/>
      <c r="AF3144" s="221"/>
      <c r="AG3144" s="221"/>
      <c r="AH3144" s="221"/>
      <c r="AI3144" s="221"/>
      <c r="AJ3144" s="221"/>
      <c r="AK3144" s="221"/>
      <c r="AL3144" s="221"/>
      <c r="AM3144" s="221"/>
      <c r="AN3144" s="221"/>
      <c r="AO3144" s="221"/>
    </row>
    <row r="3145" spans="1:41" x14ac:dyDescent="0.25">
      <c r="A3145" s="260"/>
      <c r="B3145" s="260"/>
      <c r="C3145" s="260"/>
      <c r="D3145" s="261"/>
      <c r="E3145" s="260"/>
      <c r="F3145" s="259"/>
      <c r="G3145" s="259"/>
      <c r="H3145" s="258"/>
      <c r="I3145" s="255"/>
      <c r="J3145" s="257"/>
      <c r="K3145" s="255">
        <v>1.5495000000000001</v>
      </c>
      <c r="L3145" s="201">
        <v>-78.626374171728258</v>
      </c>
      <c r="M3145" s="201">
        <v>427.19421835962959</v>
      </c>
      <c r="N3145" s="201">
        <v>41.094000000000001</v>
      </c>
      <c r="O3145" s="255">
        <v>41.094000000000001</v>
      </c>
      <c r="P3145" s="255">
        <v>427.19421835962959</v>
      </c>
      <c r="Q3145" s="255">
        <v>-79.401124171728256</v>
      </c>
      <c r="R3145" s="255">
        <v>493.88225748178644</v>
      </c>
      <c r="S3145" s="255">
        <v>494.65700748178642</v>
      </c>
      <c r="T3145" s="265"/>
      <c r="U3145" s="170">
        <v>425.4036276153866</v>
      </c>
      <c r="V3145" s="222"/>
      <c r="W3145" s="222"/>
      <c r="X3145" s="221"/>
      <c r="Y3145" s="221"/>
      <c r="Z3145" s="221"/>
      <c r="AA3145" s="175"/>
      <c r="AB3145" s="175"/>
      <c r="AC3145" s="221"/>
      <c r="AD3145" s="221"/>
      <c r="AE3145" s="221"/>
      <c r="AF3145" s="221"/>
      <c r="AG3145" s="221"/>
      <c r="AH3145" s="221"/>
      <c r="AI3145" s="221"/>
      <c r="AJ3145" s="221"/>
      <c r="AK3145" s="221"/>
      <c r="AL3145" s="221"/>
      <c r="AM3145" s="221"/>
      <c r="AN3145" s="221"/>
      <c r="AO3145" s="223"/>
    </row>
    <row r="3146" spans="1:41" x14ac:dyDescent="0.25">
      <c r="A3146" s="260"/>
      <c r="B3146" s="260"/>
      <c r="C3146" s="260"/>
      <c r="D3146" s="261"/>
      <c r="E3146" s="260" t="s">
        <v>619</v>
      </c>
      <c r="F3146" s="259"/>
      <c r="G3146" s="259"/>
      <c r="H3146" s="258"/>
      <c r="I3146" s="255"/>
      <c r="J3146" s="257"/>
      <c r="K3146" s="255">
        <v>9.6000000000000002E-2</v>
      </c>
      <c r="L3146" s="201">
        <v>-79.449124171728258</v>
      </c>
      <c r="M3146" s="201">
        <v>427.19421835962959</v>
      </c>
      <c r="N3146" s="201">
        <v>41.094000000000001</v>
      </c>
      <c r="O3146" s="255">
        <v>41.094000000000001</v>
      </c>
      <c r="P3146" s="255">
        <v>427.19421835962959</v>
      </c>
      <c r="Q3146" s="255">
        <v>-79.49712417172826</v>
      </c>
      <c r="R3146" s="255">
        <v>494.70500748178642</v>
      </c>
      <c r="S3146" s="255">
        <v>494.75300748178643</v>
      </c>
      <c r="T3146" s="265"/>
      <c r="U3146" s="201">
        <v>426.22637761538658</v>
      </c>
      <c r="V3146" s="225"/>
      <c r="W3146" s="225"/>
      <c r="X3146" s="223"/>
      <c r="Y3146" s="223"/>
      <c r="Z3146" s="223"/>
      <c r="AA3146" s="224"/>
      <c r="AB3146" s="224"/>
      <c r="AC3146" s="223"/>
      <c r="AD3146" s="223"/>
      <c r="AE3146" s="223"/>
      <c r="AF3146" s="223"/>
      <c r="AG3146" s="223"/>
      <c r="AH3146" s="223"/>
      <c r="AI3146" s="223"/>
      <c r="AJ3146" s="223"/>
      <c r="AK3146" s="223"/>
      <c r="AL3146" s="223"/>
      <c r="AM3146" s="223"/>
      <c r="AN3146" s="223"/>
      <c r="AO3146" s="223"/>
    </row>
    <row r="3147" spans="1:41" x14ac:dyDescent="0.25">
      <c r="A3147" s="260"/>
      <c r="B3147" s="260"/>
      <c r="C3147" s="260"/>
      <c r="D3147" s="261"/>
      <c r="E3147" s="260" t="s">
        <v>619</v>
      </c>
      <c r="F3147" s="259"/>
      <c r="G3147" s="259"/>
      <c r="H3147" s="258"/>
      <c r="I3147" s="255"/>
      <c r="J3147" s="257"/>
      <c r="K3147" s="255">
        <v>0</v>
      </c>
      <c r="L3147" s="201">
        <v>-79.49712417172826</v>
      </c>
      <c r="M3147" s="201">
        <v>427.19421835962959</v>
      </c>
      <c r="N3147" s="201">
        <v>41.094000000000001</v>
      </c>
      <c r="O3147" s="255">
        <v>41.094000000000001</v>
      </c>
      <c r="P3147" s="255">
        <v>427.19421835962959</v>
      </c>
      <c r="Q3147" s="255">
        <v>-79.49712417172826</v>
      </c>
      <c r="R3147" s="255">
        <v>494.75300748178643</v>
      </c>
      <c r="S3147" s="255">
        <v>494.75300748178643</v>
      </c>
      <c r="T3147" s="265"/>
      <c r="U3147" s="201">
        <v>426.27437761538658</v>
      </c>
      <c r="V3147" s="225"/>
      <c r="W3147" s="225"/>
      <c r="X3147" s="223"/>
      <c r="Y3147" s="223"/>
      <c r="Z3147" s="223"/>
      <c r="AA3147" s="224"/>
      <c r="AB3147" s="224"/>
      <c r="AC3147" s="223"/>
      <c r="AD3147" s="223"/>
      <c r="AE3147" s="223"/>
      <c r="AF3147" s="223"/>
      <c r="AG3147" s="223"/>
      <c r="AH3147" s="223"/>
      <c r="AI3147" s="223"/>
      <c r="AJ3147" s="223"/>
      <c r="AK3147" s="223"/>
      <c r="AL3147" s="223"/>
      <c r="AM3147" s="223"/>
      <c r="AN3147" s="223"/>
      <c r="AO3147" s="223"/>
    </row>
    <row r="3148" spans="1:41" x14ac:dyDescent="0.25">
      <c r="A3148" s="260"/>
      <c r="B3148" s="260"/>
      <c r="C3148" s="260"/>
      <c r="D3148" s="261"/>
      <c r="E3148" s="260" t="s">
        <v>619</v>
      </c>
      <c r="F3148" s="259"/>
      <c r="G3148" s="259" t="s">
        <v>1962</v>
      </c>
      <c r="H3148" s="258"/>
      <c r="I3148" s="255"/>
      <c r="J3148" s="257"/>
      <c r="K3148" s="255">
        <v>9.4E-2</v>
      </c>
      <c r="L3148" s="201">
        <v>-79.544124171728257</v>
      </c>
      <c r="M3148" s="201">
        <v>427.19421835962959</v>
      </c>
      <c r="N3148" s="201">
        <v>41.094000000000001</v>
      </c>
      <c r="O3148" s="255">
        <v>41.094000000000001</v>
      </c>
      <c r="P3148" s="255">
        <v>427.19421835962959</v>
      </c>
      <c r="Q3148" s="255">
        <v>-79.591124171728254</v>
      </c>
      <c r="R3148" s="255">
        <v>494.80000748178639</v>
      </c>
      <c r="S3148" s="255">
        <v>494.84700748178642</v>
      </c>
      <c r="T3148" s="265"/>
      <c r="U3148" s="201">
        <v>426.32137761538655</v>
      </c>
      <c r="V3148" s="225"/>
      <c r="W3148" s="225"/>
      <c r="X3148" s="223"/>
      <c r="Y3148" s="223"/>
      <c r="Z3148" s="223"/>
      <c r="AA3148" s="224"/>
      <c r="AB3148" s="224"/>
      <c r="AC3148" s="223"/>
      <c r="AD3148" s="223"/>
      <c r="AE3148" s="223"/>
      <c r="AF3148" s="223"/>
      <c r="AG3148" s="223"/>
      <c r="AH3148" s="223"/>
      <c r="AI3148" s="223"/>
      <c r="AJ3148" s="223"/>
      <c r="AK3148" s="223"/>
      <c r="AL3148" s="223"/>
      <c r="AM3148" s="223"/>
      <c r="AN3148" s="223"/>
      <c r="AO3148" s="223"/>
    </row>
    <row r="3149" spans="1:41" x14ac:dyDescent="0.25">
      <c r="A3149" s="260" t="s">
        <v>2084</v>
      </c>
      <c r="B3149" s="260" t="s">
        <v>2036</v>
      </c>
      <c r="C3149" s="260" t="s">
        <v>2087</v>
      </c>
      <c r="D3149" s="261">
        <v>4948</v>
      </c>
      <c r="E3149" s="260" t="s">
        <v>2131</v>
      </c>
      <c r="F3149" s="259"/>
      <c r="G3149" s="259" t="s">
        <v>2085</v>
      </c>
      <c r="H3149" s="258"/>
      <c r="I3149" s="255"/>
      <c r="J3149" s="257"/>
      <c r="K3149" s="255">
        <v>0</v>
      </c>
      <c r="L3149" s="201">
        <v>-79.591124171728254</v>
      </c>
      <c r="M3149" s="201">
        <v>427.19421835962959</v>
      </c>
      <c r="N3149" s="201">
        <v>41.094000000000001</v>
      </c>
      <c r="O3149" s="255">
        <v>41.094000000000001</v>
      </c>
      <c r="P3149" s="255">
        <v>427.19421835962959</v>
      </c>
      <c r="Q3149" s="255">
        <v>-79.591124171728254</v>
      </c>
      <c r="R3149" s="255">
        <v>494.84700748178642</v>
      </c>
      <c r="S3149" s="255">
        <v>494.84700748178642</v>
      </c>
      <c r="T3149" s="265"/>
      <c r="U3149" s="201">
        <v>426.36837761538658</v>
      </c>
      <c r="V3149" s="225"/>
      <c r="W3149" s="225"/>
      <c r="X3149" s="223"/>
      <c r="Y3149" s="223"/>
      <c r="Z3149" s="223"/>
      <c r="AA3149" s="224"/>
      <c r="AB3149" s="224"/>
      <c r="AC3149" s="223"/>
      <c r="AD3149" s="223"/>
      <c r="AE3149" s="223"/>
      <c r="AF3149" s="223"/>
      <c r="AG3149" s="223"/>
      <c r="AH3149" s="223"/>
      <c r="AI3149" s="223"/>
      <c r="AJ3149" s="223"/>
      <c r="AK3149" s="223"/>
      <c r="AL3149" s="223"/>
      <c r="AM3149" s="223"/>
      <c r="AN3149" s="223"/>
      <c r="AO3149" s="223"/>
    </row>
    <row r="3150" spans="1:41" x14ac:dyDescent="0.25">
      <c r="A3150" s="260"/>
      <c r="B3150" s="260"/>
      <c r="C3150" s="260"/>
      <c r="D3150" s="261"/>
      <c r="E3150" s="260" t="s">
        <v>619</v>
      </c>
      <c r="F3150" s="259"/>
      <c r="G3150" s="259" t="s">
        <v>2100</v>
      </c>
      <c r="H3150" s="258"/>
      <c r="I3150" s="263"/>
      <c r="J3150" s="257"/>
      <c r="K3150" s="255">
        <v>5.9999999999921227E-6</v>
      </c>
      <c r="L3150" s="201">
        <v>-79.59112717172826</v>
      </c>
      <c r="M3150" s="201">
        <v>427.19421835962959</v>
      </c>
      <c r="N3150" s="201">
        <v>41.094000000000001</v>
      </c>
      <c r="O3150" s="255">
        <v>41.094000000000001</v>
      </c>
      <c r="P3150" s="255">
        <v>427.19421835962959</v>
      </c>
      <c r="Q3150" s="255">
        <v>-79.591130171728253</v>
      </c>
      <c r="R3150" s="255">
        <v>494.84701048178641</v>
      </c>
      <c r="S3150" s="255">
        <v>494.84701348178641</v>
      </c>
      <c r="T3150" s="255" t="s">
        <v>1994</v>
      </c>
      <c r="U3150" s="201">
        <v>426.36838061538657</v>
      </c>
      <c r="V3150" s="225"/>
      <c r="W3150" s="225"/>
      <c r="X3150" s="223"/>
      <c r="Y3150" s="223"/>
      <c r="Z3150" s="223"/>
      <c r="AA3150" s="224"/>
      <c r="AB3150" s="224"/>
      <c r="AC3150" s="223"/>
      <c r="AD3150" s="223"/>
      <c r="AE3150" s="223"/>
      <c r="AF3150" s="223"/>
      <c r="AG3150" s="223"/>
      <c r="AH3150" s="223"/>
      <c r="AI3150" s="223"/>
      <c r="AJ3150" s="223"/>
      <c r="AK3150" s="223"/>
      <c r="AL3150" s="223"/>
      <c r="AM3150" s="223"/>
      <c r="AN3150" s="223"/>
      <c r="AO3150" s="223"/>
    </row>
    <row r="3151" spans="1:41" x14ac:dyDescent="0.25">
      <c r="A3151" s="260" t="s">
        <v>2084</v>
      </c>
      <c r="B3151" s="260" t="s">
        <v>2036</v>
      </c>
      <c r="C3151" s="260" t="s">
        <v>1990</v>
      </c>
      <c r="D3151" s="261">
        <v>4948</v>
      </c>
      <c r="E3151" s="260" t="s">
        <v>2130</v>
      </c>
      <c r="F3151" s="259" t="s">
        <v>1988</v>
      </c>
      <c r="G3151" s="259" t="s">
        <v>1987</v>
      </c>
      <c r="H3151" s="258"/>
      <c r="I3151" s="255"/>
      <c r="J3151" s="257"/>
      <c r="K3151" s="255">
        <v>0</v>
      </c>
      <c r="L3151" s="201">
        <v>-79.591130171728253</v>
      </c>
      <c r="M3151" s="201">
        <v>427.19421835962959</v>
      </c>
      <c r="N3151" s="201">
        <v>41.094000000000001</v>
      </c>
      <c r="O3151" s="255">
        <v>41.094000000000001</v>
      </c>
      <c r="P3151" s="255">
        <v>427.19421835962959</v>
      </c>
      <c r="Q3151" s="255">
        <v>-79.591130171728253</v>
      </c>
      <c r="R3151" s="255">
        <v>494.84701348178641</v>
      </c>
      <c r="S3151" s="255">
        <v>494.84701348178641</v>
      </c>
      <c r="T3151" s="265"/>
      <c r="U3151" s="201">
        <v>426.36838361538656</v>
      </c>
      <c r="V3151" s="225"/>
      <c r="W3151" s="225"/>
      <c r="X3151" s="223"/>
      <c r="Y3151" s="223"/>
      <c r="Z3151" s="223"/>
      <c r="AA3151" s="224"/>
      <c r="AB3151" s="224"/>
      <c r="AC3151" s="223"/>
      <c r="AD3151" s="223"/>
      <c r="AE3151" s="223"/>
      <c r="AF3151" s="223"/>
      <c r="AG3151" s="223"/>
      <c r="AH3151" s="223"/>
      <c r="AI3151" s="223"/>
      <c r="AJ3151" s="223"/>
      <c r="AK3151" s="223"/>
      <c r="AL3151" s="223"/>
      <c r="AM3151" s="223"/>
      <c r="AN3151" s="223"/>
      <c r="AO3151" s="250"/>
    </row>
    <row r="3152" spans="1:41" x14ac:dyDescent="0.25">
      <c r="A3152" s="260"/>
      <c r="B3152" s="260"/>
      <c r="C3152" s="260"/>
      <c r="D3152" s="261"/>
      <c r="E3152" s="260" t="s">
        <v>619</v>
      </c>
      <c r="F3152" s="259"/>
      <c r="G3152" s="259" t="s">
        <v>1962</v>
      </c>
      <c r="H3152" s="258"/>
      <c r="I3152" s="255"/>
      <c r="J3152" s="257"/>
      <c r="K3152" s="255">
        <v>0.189994</v>
      </c>
      <c r="L3152" s="201">
        <v>-79.686127171728259</v>
      </c>
      <c r="M3152" s="201">
        <v>427.19421835962959</v>
      </c>
      <c r="N3152" s="201">
        <v>41.094000000000001</v>
      </c>
      <c r="O3152" s="255">
        <v>41.094000000000001</v>
      </c>
      <c r="P3152" s="255">
        <v>427.19421835962959</v>
      </c>
      <c r="Q3152" s="255">
        <v>-79.781124171728251</v>
      </c>
      <c r="R3152" s="255">
        <v>494.94201048178644</v>
      </c>
      <c r="S3152" s="255">
        <v>495.03700748178642</v>
      </c>
      <c r="T3152" s="255" t="s">
        <v>1994</v>
      </c>
      <c r="U3152" s="201">
        <v>426.4633806153866</v>
      </c>
      <c r="V3152" s="201"/>
      <c r="W3152" s="201"/>
      <c r="X3152" s="250"/>
      <c r="Y3152" s="250"/>
      <c r="Z3152" s="250"/>
      <c r="AA3152" s="251"/>
      <c r="AB3152" s="251"/>
      <c r="AC3152" s="250"/>
      <c r="AD3152" s="250"/>
      <c r="AE3152" s="250"/>
      <c r="AF3152" s="250"/>
      <c r="AG3152" s="250"/>
      <c r="AH3152" s="250"/>
      <c r="AI3152" s="250"/>
      <c r="AJ3152" s="250"/>
      <c r="AK3152" s="250"/>
      <c r="AL3152" s="250"/>
      <c r="AM3152" s="250"/>
      <c r="AN3152" s="250"/>
      <c r="AO3152" s="250"/>
    </row>
    <row r="3153" spans="1:41" x14ac:dyDescent="0.25">
      <c r="A3153" s="260"/>
      <c r="B3153" s="260"/>
      <c r="C3153" s="260"/>
      <c r="D3153" s="261"/>
      <c r="E3153" s="260"/>
      <c r="F3153" s="259"/>
      <c r="G3153" s="259"/>
      <c r="H3153" s="258"/>
      <c r="I3153" s="263"/>
      <c r="J3153" s="257"/>
      <c r="K3153" s="255">
        <v>1.373481</v>
      </c>
      <c r="L3153" s="201">
        <v>-80.46786467172825</v>
      </c>
      <c r="M3153" s="201">
        <v>427.19421835962959</v>
      </c>
      <c r="N3153" s="201">
        <v>41.094000000000001</v>
      </c>
      <c r="O3153" s="255">
        <v>41.094000000000001</v>
      </c>
      <c r="P3153" s="255">
        <v>427.19421835962959</v>
      </c>
      <c r="Q3153" s="255">
        <v>-81.15460517172825</v>
      </c>
      <c r="R3153" s="255">
        <v>495.72374798178646</v>
      </c>
      <c r="S3153" s="255">
        <v>496.41048848178644</v>
      </c>
      <c r="T3153" s="255" t="s">
        <v>1994</v>
      </c>
      <c r="U3153" s="201">
        <v>427.24511811538662</v>
      </c>
      <c r="V3153" s="201"/>
      <c r="W3153" s="201"/>
      <c r="X3153" s="250"/>
      <c r="Y3153" s="250"/>
      <c r="Z3153" s="250"/>
      <c r="AA3153" s="251"/>
      <c r="AB3153" s="251"/>
      <c r="AC3153" s="250"/>
      <c r="AD3153" s="250"/>
      <c r="AE3153" s="250"/>
      <c r="AF3153" s="250"/>
      <c r="AG3153" s="250"/>
      <c r="AH3153" s="250"/>
      <c r="AI3153" s="250"/>
      <c r="AJ3153" s="250"/>
      <c r="AK3153" s="250"/>
      <c r="AL3153" s="250"/>
      <c r="AM3153" s="250"/>
      <c r="AN3153" s="250"/>
      <c r="AO3153" s="168"/>
    </row>
    <row r="3154" spans="1:41" x14ac:dyDescent="0.25">
      <c r="A3154" s="260" t="s">
        <v>2084</v>
      </c>
      <c r="B3154" s="260" t="s">
        <v>2036</v>
      </c>
      <c r="C3154" s="260" t="s">
        <v>1961</v>
      </c>
      <c r="D3154" s="261">
        <v>4965</v>
      </c>
      <c r="E3154" s="260" t="s">
        <v>2129</v>
      </c>
      <c r="F3154" s="259" t="s">
        <v>1984</v>
      </c>
      <c r="G3154" s="259" t="s">
        <v>1958</v>
      </c>
      <c r="H3154" s="258">
        <v>50</v>
      </c>
      <c r="I3154" s="255"/>
      <c r="J3154" s="257"/>
      <c r="K3154" s="255">
        <v>0.2</v>
      </c>
      <c r="L3154" s="201">
        <v>-81.254605171728258</v>
      </c>
      <c r="M3154" s="201">
        <v>427.19421835962959</v>
      </c>
      <c r="N3154" s="201">
        <v>41.094000000000001</v>
      </c>
      <c r="O3154" s="255">
        <v>41.094000000000001</v>
      </c>
      <c r="P3154" s="255">
        <v>427.19421835962959</v>
      </c>
      <c r="Q3154" s="255">
        <v>-81.354605171728252</v>
      </c>
      <c r="R3154" s="255">
        <v>496.51048848178641</v>
      </c>
      <c r="S3154" s="255">
        <v>496.61048848178643</v>
      </c>
      <c r="T3154" s="265"/>
      <c r="U3154" s="170">
        <v>428.03185861538657</v>
      </c>
      <c r="V3154" s="170"/>
      <c r="W3154" s="170"/>
      <c r="X3154" s="168"/>
      <c r="Y3154" s="168"/>
      <c r="Z3154" s="168"/>
      <c r="AA3154" s="169"/>
      <c r="AB3154" s="169"/>
      <c r="AC3154" s="168"/>
      <c r="AD3154" s="168"/>
      <c r="AE3154" s="168"/>
      <c r="AF3154" s="168"/>
      <c r="AG3154" s="168"/>
      <c r="AH3154" s="168"/>
      <c r="AI3154" s="168"/>
      <c r="AJ3154" s="168"/>
      <c r="AK3154" s="168"/>
      <c r="AL3154" s="168"/>
      <c r="AM3154" s="168"/>
      <c r="AN3154" s="168"/>
      <c r="AO3154" s="221"/>
    </row>
    <row r="3155" spans="1:41" x14ac:dyDescent="0.25">
      <c r="A3155" s="260"/>
      <c r="B3155" s="260"/>
      <c r="C3155" s="260"/>
      <c r="D3155" s="261"/>
      <c r="E3155" s="260" t="s">
        <v>619</v>
      </c>
      <c r="F3155" s="259"/>
      <c r="G3155" s="259"/>
      <c r="H3155" s="258"/>
      <c r="I3155" s="263"/>
      <c r="J3155" s="257"/>
      <c r="K3155" s="255">
        <v>0.13319900000000001</v>
      </c>
      <c r="L3155" s="201">
        <v>-81.421204671728248</v>
      </c>
      <c r="M3155" s="201">
        <v>427.19421835962959</v>
      </c>
      <c r="N3155" s="201">
        <v>41.094000000000001</v>
      </c>
      <c r="O3155" s="255">
        <v>41.094000000000001</v>
      </c>
      <c r="P3155" s="255">
        <v>427.19421835962959</v>
      </c>
      <c r="Q3155" s="255">
        <v>-81.487804171728257</v>
      </c>
      <c r="R3155" s="255">
        <v>496.67708798178643</v>
      </c>
      <c r="S3155" s="255">
        <v>496.74368748178642</v>
      </c>
      <c r="T3155" s="255" t="s">
        <v>1994</v>
      </c>
      <c r="U3155" s="170">
        <v>428.19845811538659</v>
      </c>
      <c r="V3155" s="222"/>
      <c r="W3155" s="222"/>
      <c r="X3155" s="221"/>
      <c r="Y3155" s="221"/>
      <c r="Z3155" s="221"/>
      <c r="AA3155" s="175"/>
      <c r="AB3155" s="175"/>
      <c r="AC3155" s="221"/>
      <c r="AD3155" s="221"/>
      <c r="AE3155" s="221"/>
      <c r="AF3155" s="221"/>
      <c r="AG3155" s="221"/>
      <c r="AH3155" s="221"/>
      <c r="AI3155" s="221"/>
      <c r="AJ3155" s="221"/>
      <c r="AK3155" s="221"/>
      <c r="AL3155" s="221"/>
      <c r="AM3155" s="221"/>
      <c r="AN3155" s="221"/>
      <c r="AO3155" s="221"/>
    </row>
    <row r="3156" spans="1:41" x14ac:dyDescent="0.25">
      <c r="A3156" s="260" t="s">
        <v>2084</v>
      </c>
      <c r="B3156" s="260" t="s">
        <v>2036</v>
      </c>
      <c r="C3156" s="260" t="s">
        <v>111</v>
      </c>
      <c r="D3156" s="261">
        <v>4968</v>
      </c>
      <c r="E3156" s="260" t="s">
        <v>1574</v>
      </c>
      <c r="F3156" s="259" t="s">
        <v>4287</v>
      </c>
      <c r="G3156" s="259" t="s">
        <v>1951</v>
      </c>
      <c r="H3156" s="258">
        <v>47.5</v>
      </c>
      <c r="I3156" s="255"/>
      <c r="J3156" s="257"/>
      <c r="K3156" s="255">
        <v>0.02</v>
      </c>
      <c r="L3156" s="201">
        <v>-81.497804171728262</v>
      </c>
      <c r="M3156" s="201">
        <v>427.19421835962959</v>
      </c>
      <c r="N3156" s="201">
        <v>41.094000000000001</v>
      </c>
      <c r="O3156" s="255">
        <v>41.094000000000001</v>
      </c>
      <c r="P3156" s="255">
        <v>427.19421835962959</v>
      </c>
      <c r="Q3156" s="255">
        <v>-81.507804171728253</v>
      </c>
      <c r="R3156" s="255">
        <v>496.75368748178641</v>
      </c>
      <c r="S3156" s="255">
        <v>496.76368748178641</v>
      </c>
      <c r="T3156" s="255" t="s">
        <v>2077</v>
      </c>
      <c r="U3156" s="170">
        <v>428.27505761538657</v>
      </c>
      <c r="V3156" s="222"/>
      <c r="W3156" s="222"/>
      <c r="X3156" s="221"/>
      <c r="Y3156" s="221"/>
      <c r="Z3156" s="221"/>
      <c r="AA3156" s="175"/>
      <c r="AB3156" s="175"/>
      <c r="AC3156" s="221"/>
      <c r="AD3156" s="221"/>
      <c r="AE3156" s="221"/>
      <c r="AF3156" s="221"/>
      <c r="AG3156" s="221"/>
      <c r="AH3156" s="221"/>
      <c r="AI3156" s="221"/>
      <c r="AJ3156" s="221"/>
      <c r="AK3156" s="221"/>
      <c r="AL3156" s="221"/>
      <c r="AM3156" s="221"/>
      <c r="AN3156" s="221"/>
      <c r="AO3156" s="221"/>
    </row>
    <row r="3157" spans="1:41" x14ac:dyDescent="0.25">
      <c r="A3157" s="260"/>
      <c r="B3157" s="260"/>
      <c r="C3157" s="260"/>
      <c r="D3157" s="261"/>
      <c r="E3157" s="260"/>
      <c r="F3157" s="259"/>
      <c r="G3157" s="259"/>
      <c r="H3157" s="258"/>
      <c r="I3157" s="255"/>
      <c r="J3157" s="257"/>
      <c r="K3157" s="255">
        <v>4.7820000000000001E-2</v>
      </c>
      <c r="L3157" s="201">
        <v>-81.531714171728254</v>
      </c>
      <c r="M3157" s="201">
        <v>427.19421835962959</v>
      </c>
      <c r="N3157" s="201">
        <v>41.094000000000001</v>
      </c>
      <c r="O3157" s="255">
        <v>41.094000000000001</v>
      </c>
      <c r="P3157" s="255">
        <v>427.19421835962959</v>
      </c>
      <c r="Q3157" s="255">
        <v>-81.555624171728255</v>
      </c>
      <c r="R3157" s="255">
        <v>496.78759748178641</v>
      </c>
      <c r="S3157" s="255">
        <v>496.81150748178641</v>
      </c>
      <c r="T3157" s="255" t="s">
        <v>1994</v>
      </c>
      <c r="U3157" s="170">
        <v>428.30896761538656</v>
      </c>
      <c r="V3157" s="222"/>
      <c r="W3157" s="222"/>
      <c r="X3157" s="221"/>
      <c r="Y3157" s="221"/>
      <c r="Z3157" s="221"/>
      <c r="AA3157" s="175"/>
      <c r="AB3157" s="175"/>
      <c r="AC3157" s="221"/>
      <c r="AD3157" s="221"/>
      <c r="AE3157" s="221"/>
      <c r="AF3157" s="221"/>
      <c r="AG3157" s="221"/>
      <c r="AH3157" s="221"/>
      <c r="AI3157" s="221"/>
      <c r="AJ3157" s="221"/>
      <c r="AK3157" s="221"/>
      <c r="AL3157" s="221"/>
      <c r="AM3157" s="221"/>
      <c r="AN3157" s="221"/>
      <c r="AO3157" s="168"/>
    </row>
    <row r="3158" spans="1:41" x14ac:dyDescent="0.25">
      <c r="A3158" s="260" t="s">
        <v>2084</v>
      </c>
      <c r="B3158" s="260" t="s">
        <v>2036</v>
      </c>
      <c r="C3158" s="260" t="s">
        <v>1947</v>
      </c>
      <c r="D3158" s="261">
        <v>4969</v>
      </c>
      <c r="E3158" s="260" t="s">
        <v>2128</v>
      </c>
      <c r="F3158" s="259" t="s">
        <v>1982</v>
      </c>
      <c r="G3158" s="259" t="s">
        <v>1944</v>
      </c>
      <c r="H3158" s="258">
        <v>50</v>
      </c>
      <c r="I3158" s="255"/>
      <c r="J3158" s="257"/>
      <c r="K3158" s="255">
        <v>0.25</v>
      </c>
      <c r="L3158" s="201">
        <v>-81.680624171728255</v>
      </c>
      <c r="M3158" s="201">
        <v>427.19421835962959</v>
      </c>
      <c r="N3158" s="201">
        <v>41.094000000000001</v>
      </c>
      <c r="O3158" s="255">
        <v>41.094000000000001</v>
      </c>
      <c r="P3158" s="255">
        <v>427.19421835962959</v>
      </c>
      <c r="Q3158" s="255">
        <v>-81.805624171728255</v>
      </c>
      <c r="R3158" s="255">
        <v>496.93650748178641</v>
      </c>
      <c r="S3158" s="255">
        <v>497.06150748178641</v>
      </c>
      <c r="T3158" s="256"/>
      <c r="U3158" s="170">
        <v>428.45787761538656</v>
      </c>
      <c r="V3158" s="170"/>
      <c r="W3158" s="170"/>
      <c r="X3158" s="168"/>
      <c r="Y3158" s="168"/>
      <c r="Z3158" s="168"/>
      <c r="AA3158" s="169"/>
      <c r="AB3158" s="169"/>
      <c r="AC3158" s="168"/>
      <c r="AD3158" s="168"/>
      <c r="AE3158" s="168"/>
      <c r="AF3158" s="168"/>
      <c r="AG3158" s="168"/>
      <c r="AH3158" s="168"/>
      <c r="AI3158" s="168"/>
      <c r="AJ3158" s="168"/>
      <c r="AK3158" s="168"/>
      <c r="AL3158" s="168"/>
      <c r="AM3158" s="168"/>
      <c r="AN3158" s="168"/>
      <c r="AO3158" s="168"/>
    </row>
    <row r="3159" spans="1:41" x14ac:dyDescent="0.25">
      <c r="A3159" s="260"/>
      <c r="B3159" s="260"/>
      <c r="C3159" s="260"/>
      <c r="D3159" s="261"/>
      <c r="E3159" s="260" t="s">
        <v>619</v>
      </c>
      <c r="F3159" s="259"/>
      <c r="G3159" s="259"/>
      <c r="H3159" s="258"/>
      <c r="I3159" s="255"/>
      <c r="J3159" s="257"/>
      <c r="K3159" s="255">
        <v>2</v>
      </c>
      <c r="L3159" s="201">
        <v>-82.805624171728255</v>
      </c>
      <c r="M3159" s="201">
        <v>427.19421835962959</v>
      </c>
      <c r="N3159" s="201">
        <v>41.094000000000001</v>
      </c>
      <c r="O3159" s="255">
        <v>41.094000000000001</v>
      </c>
      <c r="P3159" s="255">
        <v>427.19421835962959</v>
      </c>
      <c r="Q3159" s="255">
        <v>-83.805624171728255</v>
      </c>
      <c r="R3159" s="255">
        <v>498.06150748178641</v>
      </c>
      <c r="S3159" s="255">
        <v>499.06150748178641</v>
      </c>
      <c r="T3159" s="256"/>
      <c r="U3159" s="170">
        <v>429.58287761538656</v>
      </c>
      <c r="V3159" s="170"/>
      <c r="W3159" s="170"/>
      <c r="X3159" s="168"/>
      <c r="Y3159" s="168"/>
      <c r="Z3159" s="168"/>
      <c r="AA3159" s="169"/>
      <c r="AB3159" s="169"/>
      <c r="AC3159" s="168"/>
      <c r="AD3159" s="168"/>
      <c r="AE3159" s="168"/>
      <c r="AF3159" s="168"/>
      <c r="AG3159" s="168"/>
      <c r="AH3159" s="168"/>
      <c r="AI3159" s="168"/>
      <c r="AJ3159" s="168"/>
      <c r="AK3159" s="168"/>
      <c r="AL3159" s="168"/>
      <c r="AM3159" s="168"/>
      <c r="AN3159" s="168"/>
      <c r="AO3159" s="168"/>
    </row>
    <row r="3160" spans="1:41" x14ac:dyDescent="0.25">
      <c r="A3160" s="260" t="s">
        <v>2084</v>
      </c>
      <c r="B3160" s="260" t="s">
        <v>2036</v>
      </c>
      <c r="C3160" s="260" t="s">
        <v>1956</v>
      </c>
      <c r="D3160" s="261">
        <v>4992</v>
      </c>
      <c r="E3160" s="260" t="s">
        <v>2127</v>
      </c>
      <c r="F3160" s="259" t="s">
        <v>1982</v>
      </c>
      <c r="G3160" s="259" t="s">
        <v>1953</v>
      </c>
      <c r="H3160" s="258">
        <v>50</v>
      </c>
      <c r="I3160" s="255"/>
      <c r="J3160" s="257"/>
      <c r="K3160" s="255">
        <v>0.25</v>
      </c>
      <c r="L3160" s="201">
        <v>-83.930624171728255</v>
      </c>
      <c r="M3160" s="201">
        <v>427.19421835962959</v>
      </c>
      <c r="N3160" s="201">
        <v>41.094000000000001</v>
      </c>
      <c r="O3160" s="255">
        <v>41.094000000000001</v>
      </c>
      <c r="P3160" s="255">
        <v>427.19421835962959</v>
      </c>
      <c r="Q3160" s="255">
        <v>-84.055624171728255</v>
      </c>
      <c r="R3160" s="256">
        <v>499.18650748178641</v>
      </c>
      <c r="S3160" s="256">
        <v>499.31150748178641</v>
      </c>
      <c r="T3160" s="262"/>
      <c r="U3160" s="170">
        <v>430.70787761538656</v>
      </c>
      <c r="V3160" s="170"/>
      <c r="W3160" s="170"/>
      <c r="X3160" s="168"/>
      <c r="Y3160" s="168"/>
      <c r="Z3160" s="168"/>
      <c r="AA3160" s="169"/>
      <c r="AB3160" s="169"/>
      <c r="AC3160" s="168"/>
      <c r="AD3160" s="168"/>
      <c r="AE3160" s="168"/>
      <c r="AF3160" s="168"/>
      <c r="AG3160" s="168"/>
      <c r="AH3160" s="168"/>
      <c r="AI3160" s="168"/>
      <c r="AJ3160" s="168"/>
      <c r="AK3160" s="168"/>
      <c r="AL3160" s="168"/>
      <c r="AM3160" s="168"/>
      <c r="AN3160" s="168"/>
      <c r="AO3160" s="168"/>
    </row>
    <row r="3161" spans="1:41" x14ac:dyDescent="0.25">
      <c r="A3161" s="260" t="s">
        <v>2084</v>
      </c>
      <c r="B3161" s="260" t="s">
        <v>2036</v>
      </c>
      <c r="C3161" s="260" t="s">
        <v>1509</v>
      </c>
      <c r="D3161" s="261">
        <v>5001</v>
      </c>
      <c r="E3161" s="260" t="s">
        <v>1879</v>
      </c>
      <c r="F3161" s="259" t="s">
        <v>4302</v>
      </c>
      <c r="G3161" s="259" t="s">
        <v>4383</v>
      </c>
      <c r="H3161" s="258"/>
      <c r="I3161" s="255"/>
      <c r="J3161" s="257"/>
      <c r="K3161" s="255">
        <v>1.6251490000000002</v>
      </c>
      <c r="L3161" s="201">
        <v>-84.868198671728251</v>
      </c>
      <c r="M3161" s="201">
        <v>427.19421835962959</v>
      </c>
      <c r="N3161" s="201">
        <v>41.094000000000001</v>
      </c>
      <c r="O3161" s="255">
        <v>41.094000000000001</v>
      </c>
      <c r="P3161" s="255">
        <v>427.19421835962959</v>
      </c>
      <c r="Q3161" s="255">
        <v>-85.680773171728248</v>
      </c>
      <c r="R3161" s="256">
        <v>500.12408198178645</v>
      </c>
      <c r="S3161" s="256">
        <v>500.93665648178643</v>
      </c>
      <c r="T3161" s="255" t="s">
        <v>1994</v>
      </c>
      <c r="U3161" s="170">
        <v>431.6454521153866</v>
      </c>
      <c r="V3161" s="170"/>
      <c r="W3161" s="170"/>
      <c r="X3161" s="168"/>
      <c r="Y3161" s="168"/>
      <c r="Z3161" s="168"/>
      <c r="AA3161" s="169"/>
      <c r="AB3161" s="169"/>
      <c r="AC3161" s="168"/>
      <c r="AD3161" s="168"/>
      <c r="AE3161" s="168"/>
      <c r="AF3161" s="168"/>
      <c r="AG3161" s="168"/>
      <c r="AH3161" s="168"/>
      <c r="AI3161" s="168"/>
      <c r="AJ3161" s="168"/>
      <c r="AK3161" s="168"/>
      <c r="AL3161" s="168"/>
      <c r="AM3161" s="168"/>
      <c r="AN3161" s="168"/>
      <c r="AO3161" s="168"/>
    </row>
    <row r="3162" spans="1:41" x14ac:dyDescent="0.25">
      <c r="A3162" s="260"/>
      <c r="B3162" s="260"/>
      <c r="C3162" s="260"/>
      <c r="D3162" s="261"/>
      <c r="E3162" s="260" t="s">
        <v>619</v>
      </c>
      <c r="F3162" s="259"/>
      <c r="G3162" s="259" t="s">
        <v>1962</v>
      </c>
      <c r="H3162" s="258"/>
      <c r="I3162" s="263"/>
      <c r="J3162" s="257"/>
      <c r="K3162" s="255">
        <v>0.103502</v>
      </c>
      <c r="L3162" s="201">
        <v>-85.732524171728244</v>
      </c>
      <c r="M3162" s="201">
        <v>427.19421835962959</v>
      </c>
      <c r="N3162" s="201">
        <v>41.094000000000001</v>
      </c>
      <c r="O3162" s="255">
        <v>41.094000000000001</v>
      </c>
      <c r="P3162" s="255">
        <v>427.19421835962959</v>
      </c>
      <c r="Q3162" s="255">
        <v>-85.784275171728254</v>
      </c>
      <c r="R3162" s="256">
        <v>500.9884074817864</v>
      </c>
      <c r="S3162" s="256">
        <v>501.04015848178642</v>
      </c>
      <c r="T3162" s="256"/>
      <c r="U3162" s="170">
        <v>432.50977761538655</v>
      </c>
      <c r="V3162" s="170"/>
      <c r="W3162" s="170"/>
      <c r="X3162" s="168"/>
      <c r="Y3162" s="168"/>
      <c r="Z3162" s="168"/>
      <c r="AA3162" s="169"/>
      <c r="AB3162" s="169"/>
      <c r="AC3162" s="168"/>
      <c r="AD3162" s="168"/>
      <c r="AE3162" s="168"/>
      <c r="AF3162" s="168"/>
      <c r="AG3162" s="168"/>
      <c r="AH3162" s="168"/>
      <c r="AI3162" s="168"/>
      <c r="AJ3162" s="168"/>
      <c r="AK3162" s="168"/>
      <c r="AL3162" s="168"/>
      <c r="AM3162" s="168"/>
      <c r="AN3162" s="168"/>
      <c r="AO3162" s="168"/>
    </row>
    <row r="3163" spans="1:41" x14ac:dyDescent="0.25">
      <c r="A3163" s="260" t="s">
        <v>2084</v>
      </c>
      <c r="B3163" s="260" t="s">
        <v>2036</v>
      </c>
      <c r="C3163" s="260" t="s">
        <v>111</v>
      </c>
      <c r="D3163" s="261">
        <v>5010</v>
      </c>
      <c r="E3163" s="260" t="s">
        <v>1575</v>
      </c>
      <c r="F3163" s="259" t="s">
        <v>4288</v>
      </c>
      <c r="G3163" s="259" t="s">
        <v>1951</v>
      </c>
      <c r="H3163" s="258"/>
      <c r="I3163" s="255"/>
      <c r="J3163" s="257"/>
      <c r="K3163" s="255">
        <v>0</v>
      </c>
      <c r="L3163" s="201">
        <v>-85.784275171728254</v>
      </c>
      <c r="M3163" s="201">
        <v>427.19421835962959</v>
      </c>
      <c r="N3163" s="201">
        <v>41.094000000000001</v>
      </c>
      <c r="O3163" s="255">
        <v>41.094000000000001</v>
      </c>
      <c r="P3163" s="255">
        <v>427.19421835962959</v>
      </c>
      <c r="Q3163" s="255">
        <v>-85.784275171728254</v>
      </c>
      <c r="R3163" s="256">
        <v>501.04015848178642</v>
      </c>
      <c r="S3163" s="256">
        <v>501.04015848178642</v>
      </c>
      <c r="T3163" s="256"/>
      <c r="U3163" s="170">
        <v>432.56152861538658</v>
      </c>
      <c r="V3163" s="170"/>
      <c r="W3163" s="170"/>
      <c r="X3163" s="168"/>
      <c r="Y3163" s="168"/>
      <c r="Z3163" s="168"/>
      <c r="AA3163" s="169"/>
      <c r="AB3163" s="169"/>
      <c r="AC3163" s="168"/>
      <c r="AD3163" s="168"/>
      <c r="AE3163" s="168"/>
      <c r="AF3163" s="168"/>
      <c r="AG3163" s="168"/>
      <c r="AH3163" s="168"/>
      <c r="AI3163" s="168"/>
      <c r="AJ3163" s="168"/>
      <c r="AK3163" s="168"/>
      <c r="AL3163" s="168"/>
      <c r="AM3163" s="168"/>
      <c r="AN3163" s="168"/>
      <c r="AO3163" s="168"/>
    </row>
    <row r="3164" spans="1:41" x14ac:dyDescent="0.25">
      <c r="A3164" s="260"/>
      <c r="B3164" s="260"/>
      <c r="C3164" s="260"/>
      <c r="D3164" s="261"/>
      <c r="E3164" s="260" t="s">
        <v>619</v>
      </c>
      <c r="F3164" s="259"/>
      <c r="G3164" s="259" t="s">
        <v>1969</v>
      </c>
      <c r="H3164" s="258"/>
      <c r="I3164" s="263"/>
      <c r="J3164" s="257"/>
      <c r="K3164" s="255">
        <v>0.14528199999999999</v>
      </c>
      <c r="L3164" s="201">
        <v>-85.856916171728244</v>
      </c>
      <c r="M3164" s="201">
        <v>427.19421835962959</v>
      </c>
      <c r="N3164" s="201">
        <v>41.094000000000001</v>
      </c>
      <c r="O3164" s="255">
        <v>41.094000000000001</v>
      </c>
      <c r="P3164" s="255">
        <v>427.19421835962959</v>
      </c>
      <c r="Q3164" s="255">
        <v>-85.929557171728248</v>
      </c>
      <c r="R3164" s="256">
        <v>501.11279948178645</v>
      </c>
      <c r="S3164" s="256">
        <v>501.18544048178643</v>
      </c>
      <c r="T3164" s="256"/>
      <c r="U3164" s="170">
        <v>432.63416961538661</v>
      </c>
      <c r="V3164" s="170"/>
      <c r="W3164" s="170"/>
      <c r="X3164" s="168"/>
      <c r="Y3164" s="168"/>
      <c r="Z3164" s="168"/>
      <c r="AA3164" s="169"/>
      <c r="AB3164" s="169"/>
      <c r="AC3164" s="168"/>
      <c r="AD3164" s="168"/>
      <c r="AE3164" s="168"/>
      <c r="AF3164" s="168"/>
      <c r="AG3164" s="168"/>
      <c r="AH3164" s="168"/>
      <c r="AI3164" s="168"/>
      <c r="AJ3164" s="168"/>
      <c r="AK3164" s="168"/>
      <c r="AL3164" s="168"/>
      <c r="AM3164" s="168"/>
      <c r="AN3164" s="168"/>
      <c r="AO3164" s="168"/>
    </row>
    <row r="3165" spans="1:41" x14ac:dyDescent="0.25">
      <c r="A3165" s="260" t="s">
        <v>2084</v>
      </c>
      <c r="B3165" s="260" t="s">
        <v>2036</v>
      </c>
      <c r="C3165" s="260" t="s">
        <v>2087</v>
      </c>
      <c r="D3165" s="261">
        <v>5012</v>
      </c>
      <c r="E3165" s="260" t="s">
        <v>2126</v>
      </c>
      <c r="F3165" s="259"/>
      <c r="G3165" s="259" t="s">
        <v>2085</v>
      </c>
      <c r="H3165" s="258"/>
      <c r="I3165" s="255"/>
      <c r="J3165" s="257"/>
      <c r="K3165" s="255">
        <v>0</v>
      </c>
      <c r="L3165" s="201">
        <v>-85.929557171728248</v>
      </c>
      <c r="M3165" s="201">
        <v>427.19421835962959</v>
      </c>
      <c r="N3165" s="201">
        <v>41.094000000000001</v>
      </c>
      <c r="O3165" s="255">
        <v>41.094000000000001</v>
      </c>
      <c r="P3165" s="255">
        <v>427.19421835962959</v>
      </c>
      <c r="Q3165" s="255">
        <v>-85.929557171728248</v>
      </c>
      <c r="R3165" s="256">
        <v>501.18544048178643</v>
      </c>
      <c r="S3165" s="256">
        <v>501.18544048178643</v>
      </c>
      <c r="T3165" s="256"/>
      <c r="U3165" s="170">
        <v>432.70681061538659</v>
      </c>
      <c r="V3165" s="170"/>
      <c r="W3165" s="170"/>
      <c r="X3165" s="168"/>
      <c r="Y3165" s="168"/>
      <c r="Z3165" s="168"/>
      <c r="AA3165" s="169"/>
      <c r="AB3165" s="169"/>
      <c r="AC3165" s="168"/>
      <c r="AD3165" s="168"/>
      <c r="AE3165" s="168"/>
      <c r="AF3165" s="168"/>
      <c r="AG3165" s="168"/>
      <c r="AH3165" s="168"/>
      <c r="AI3165" s="168"/>
      <c r="AJ3165" s="168"/>
      <c r="AK3165" s="168"/>
      <c r="AL3165" s="168"/>
      <c r="AM3165" s="168"/>
      <c r="AN3165" s="168"/>
      <c r="AO3165" s="168"/>
    </row>
    <row r="3166" spans="1:41" x14ac:dyDescent="0.25">
      <c r="A3166" s="260"/>
      <c r="B3166" s="260"/>
      <c r="C3166" s="260"/>
      <c r="D3166" s="261"/>
      <c r="E3166" s="260" t="s">
        <v>619</v>
      </c>
      <c r="F3166" s="259"/>
      <c r="G3166" s="259" t="s">
        <v>1969</v>
      </c>
      <c r="H3166" s="258"/>
      <c r="I3166" s="255"/>
      <c r="J3166" s="257"/>
      <c r="K3166" s="255">
        <v>0</v>
      </c>
      <c r="L3166" s="201">
        <v>-85.929557171728248</v>
      </c>
      <c r="M3166" s="201">
        <v>427.19421835962959</v>
      </c>
      <c r="N3166" s="201">
        <v>41.094000000000001</v>
      </c>
      <c r="O3166" s="255">
        <v>41.094000000000001</v>
      </c>
      <c r="P3166" s="255">
        <v>427.19421835962959</v>
      </c>
      <c r="Q3166" s="255">
        <v>-85.929557171728248</v>
      </c>
      <c r="R3166" s="256">
        <v>501.18544048178643</v>
      </c>
      <c r="S3166" s="256">
        <v>501.18544048178643</v>
      </c>
      <c r="T3166" s="256"/>
      <c r="U3166" s="170">
        <v>432.70681061538659</v>
      </c>
      <c r="V3166" s="170"/>
      <c r="W3166" s="170"/>
      <c r="X3166" s="168"/>
      <c r="Y3166" s="168"/>
      <c r="Z3166" s="168"/>
      <c r="AA3166" s="169"/>
      <c r="AB3166" s="169"/>
      <c r="AC3166" s="168"/>
      <c r="AD3166" s="168"/>
      <c r="AE3166" s="168"/>
      <c r="AF3166" s="168"/>
      <c r="AG3166" s="168"/>
      <c r="AH3166" s="168"/>
      <c r="AI3166" s="168"/>
      <c r="AJ3166" s="168"/>
      <c r="AK3166" s="168"/>
      <c r="AL3166" s="168"/>
      <c r="AM3166" s="168"/>
      <c r="AN3166" s="168"/>
      <c r="AO3166" s="168"/>
    </row>
    <row r="3167" spans="1:41" x14ac:dyDescent="0.25">
      <c r="A3167" s="260" t="s">
        <v>2084</v>
      </c>
      <c r="B3167" s="260" t="s">
        <v>2036</v>
      </c>
      <c r="C3167" s="260" t="s">
        <v>1990</v>
      </c>
      <c r="D3167" s="261">
        <v>5012</v>
      </c>
      <c r="E3167" s="260" t="s">
        <v>2125</v>
      </c>
      <c r="F3167" s="259" t="s">
        <v>1988</v>
      </c>
      <c r="G3167" s="259" t="s">
        <v>1987</v>
      </c>
      <c r="H3167" s="258"/>
      <c r="I3167" s="255"/>
      <c r="J3167" s="257"/>
      <c r="K3167" s="255">
        <v>0</v>
      </c>
      <c r="L3167" s="201">
        <v>-85.929557171728248</v>
      </c>
      <c r="M3167" s="201">
        <v>427.19421835962959</v>
      </c>
      <c r="N3167" s="201">
        <v>41.094000000000001</v>
      </c>
      <c r="O3167" s="255">
        <v>41.094000000000001</v>
      </c>
      <c r="P3167" s="255">
        <v>427.19421835962959</v>
      </c>
      <c r="Q3167" s="255">
        <v>-85.929557171728248</v>
      </c>
      <c r="R3167" s="256">
        <v>501.18544048178643</v>
      </c>
      <c r="S3167" s="256">
        <v>501.18544048178643</v>
      </c>
      <c r="T3167" s="256"/>
      <c r="U3167" s="170">
        <v>432.70681061538659</v>
      </c>
      <c r="V3167" s="170"/>
      <c r="W3167" s="170"/>
      <c r="X3167" s="168"/>
      <c r="Y3167" s="168"/>
      <c r="Z3167" s="168"/>
      <c r="AA3167" s="169"/>
      <c r="AB3167" s="169"/>
      <c r="AC3167" s="168"/>
      <c r="AD3167" s="168"/>
      <c r="AE3167" s="168"/>
      <c r="AF3167" s="168"/>
      <c r="AG3167" s="168"/>
      <c r="AH3167" s="168"/>
      <c r="AI3167" s="168"/>
      <c r="AJ3167" s="168"/>
      <c r="AK3167" s="168"/>
      <c r="AL3167" s="168"/>
      <c r="AM3167" s="168"/>
      <c r="AN3167" s="168"/>
      <c r="AO3167" s="168"/>
    </row>
    <row r="3168" spans="1:41" x14ac:dyDescent="0.25">
      <c r="A3168" s="260"/>
      <c r="B3168" s="260"/>
      <c r="C3168" s="260"/>
      <c r="D3168" s="261"/>
      <c r="E3168" s="260" t="s">
        <v>619</v>
      </c>
      <c r="F3168" s="259"/>
      <c r="G3168" s="259" t="s">
        <v>1962</v>
      </c>
      <c r="H3168" s="258"/>
      <c r="I3168" s="255"/>
      <c r="J3168" s="257"/>
      <c r="K3168" s="255">
        <v>0.13121600000000003</v>
      </c>
      <c r="L3168" s="201">
        <v>-85.995165171728246</v>
      </c>
      <c r="M3168" s="201">
        <v>427.19421835962959</v>
      </c>
      <c r="N3168" s="201">
        <v>41.094000000000001</v>
      </c>
      <c r="O3168" s="255">
        <v>41.094000000000001</v>
      </c>
      <c r="P3168" s="255">
        <v>427.19421835962959</v>
      </c>
      <c r="Q3168" s="255">
        <v>-86.060773171728243</v>
      </c>
      <c r="R3168" s="256">
        <v>501.25104848178643</v>
      </c>
      <c r="S3168" s="256">
        <v>501.31665648178642</v>
      </c>
      <c r="T3168" s="256"/>
      <c r="U3168" s="170">
        <v>432.77241861538658</v>
      </c>
      <c r="V3168" s="170"/>
      <c r="W3168" s="170"/>
      <c r="X3168" s="168"/>
      <c r="Y3168" s="168"/>
      <c r="Z3168" s="168"/>
      <c r="AA3168" s="169"/>
      <c r="AB3168" s="169"/>
      <c r="AC3168" s="168"/>
      <c r="AD3168" s="168"/>
      <c r="AE3168" s="168"/>
      <c r="AF3168" s="168"/>
      <c r="AG3168" s="168"/>
      <c r="AH3168" s="168"/>
      <c r="AI3168" s="168"/>
      <c r="AJ3168" s="168"/>
      <c r="AK3168" s="168"/>
      <c r="AL3168" s="168"/>
      <c r="AM3168" s="168"/>
      <c r="AN3168" s="168"/>
      <c r="AO3168" s="168"/>
    </row>
    <row r="3169" spans="1:41" x14ac:dyDescent="0.25">
      <c r="A3169" s="260"/>
      <c r="B3169" s="260"/>
      <c r="C3169" s="260"/>
      <c r="D3169" s="261"/>
      <c r="E3169" s="260" t="s">
        <v>619</v>
      </c>
      <c r="F3169" s="259"/>
      <c r="G3169" s="259"/>
      <c r="H3169" s="258"/>
      <c r="I3169" s="255"/>
      <c r="J3169" s="257"/>
      <c r="K3169" s="255">
        <v>1.298851</v>
      </c>
      <c r="L3169" s="201">
        <v>-86.71019867172825</v>
      </c>
      <c r="M3169" s="201">
        <v>427.19421835962959</v>
      </c>
      <c r="N3169" s="201">
        <v>41.094000000000001</v>
      </c>
      <c r="O3169" s="255">
        <v>41.094000000000001</v>
      </c>
      <c r="P3169" s="255">
        <v>427.19421835962959</v>
      </c>
      <c r="Q3169" s="255">
        <v>-87.359624171728242</v>
      </c>
      <c r="R3169" s="256">
        <v>501.96608198178643</v>
      </c>
      <c r="S3169" s="256">
        <v>502.61550748178644</v>
      </c>
      <c r="T3169" s="255" t="s">
        <v>1994</v>
      </c>
      <c r="U3169" s="170">
        <v>433.48745211538659</v>
      </c>
      <c r="V3169" s="170"/>
      <c r="W3169" s="170"/>
      <c r="X3169" s="168"/>
      <c r="Y3169" s="168"/>
      <c r="Z3169" s="168"/>
      <c r="AA3169" s="169"/>
      <c r="AB3169" s="169"/>
      <c r="AC3169" s="168"/>
      <c r="AD3169" s="168"/>
      <c r="AE3169" s="168"/>
      <c r="AF3169" s="168"/>
      <c r="AG3169" s="168"/>
      <c r="AH3169" s="168"/>
      <c r="AI3169" s="168"/>
      <c r="AJ3169" s="168"/>
      <c r="AK3169" s="168"/>
      <c r="AL3169" s="168"/>
      <c r="AM3169" s="168"/>
      <c r="AN3169" s="168"/>
      <c r="AO3169" s="168"/>
    </row>
    <row r="3170" spans="1:41" x14ac:dyDescent="0.25">
      <c r="A3170" s="260" t="s">
        <v>2084</v>
      </c>
      <c r="B3170" s="260" t="s">
        <v>2036</v>
      </c>
      <c r="C3170" s="260" t="s">
        <v>1961</v>
      </c>
      <c r="D3170" s="261">
        <v>5027</v>
      </c>
      <c r="E3170" s="260" t="s">
        <v>2124</v>
      </c>
      <c r="F3170" s="259" t="s">
        <v>1984</v>
      </c>
      <c r="G3170" s="259" t="s">
        <v>1958</v>
      </c>
      <c r="H3170" s="258">
        <v>50</v>
      </c>
      <c r="I3170" s="255"/>
      <c r="J3170" s="257"/>
      <c r="K3170" s="255">
        <v>0.2</v>
      </c>
      <c r="L3170" s="201">
        <v>-87.459624171728251</v>
      </c>
      <c r="M3170" s="201">
        <v>427.19421835962959</v>
      </c>
      <c r="N3170" s="201">
        <v>41.094000000000001</v>
      </c>
      <c r="O3170" s="255">
        <v>41.094000000000001</v>
      </c>
      <c r="P3170" s="255">
        <v>427.19421835962959</v>
      </c>
      <c r="Q3170" s="255">
        <v>-87.559624171728245</v>
      </c>
      <c r="R3170" s="256">
        <v>502.7155074817864</v>
      </c>
      <c r="S3170" s="256">
        <v>502.81550748178643</v>
      </c>
      <c r="T3170" s="256"/>
      <c r="U3170" s="170">
        <v>434.23687761538656</v>
      </c>
      <c r="V3170" s="170"/>
      <c r="W3170" s="170"/>
      <c r="X3170" s="168"/>
      <c r="Y3170" s="168"/>
      <c r="Z3170" s="168"/>
      <c r="AA3170" s="169"/>
      <c r="AB3170" s="169"/>
      <c r="AC3170" s="168"/>
      <c r="AD3170" s="168"/>
      <c r="AE3170" s="168"/>
      <c r="AF3170" s="168"/>
      <c r="AG3170" s="168"/>
      <c r="AH3170" s="168"/>
      <c r="AI3170" s="168"/>
      <c r="AJ3170" s="168"/>
      <c r="AK3170" s="168"/>
      <c r="AL3170" s="168"/>
      <c r="AM3170" s="168"/>
      <c r="AN3170" s="168"/>
      <c r="AO3170" s="168"/>
    </row>
    <row r="3171" spans="1:41" x14ac:dyDescent="0.25">
      <c r="A3171" s="260"/>
      <c r="B3171" s="260"/>
      <c r="C3171" s="260"/>
      <c r="D3171" s="261"/>
      <c r="E3171" s="260" t="s">
        <v>619</v>
      </c>
      <c r="F3171" s="259"/>
      <c r="G3171" s="259"/>
      <c r="H3171" s="258"/>
      <c r="I3171" s="255"/>
      <c r="J3171" s="257"/>
      <c r="K3171" s="255">
        <v>0.2</v>
      </c>
      <c r="L3171" s="201">
        <v>-87.65962417172824</v>
      </c>
      <c r="M3171" s="201">
        <v>427.19421835962959</v>
      </c>
      <c r="N3171" s="201">
        <v>41.094000000000001</v>
      </c>
      <c r="O3171" s="255">
        <v>41.094000000000001</v>
      </c>
      <c r="P3171" s="255">
        <v>427.19421835962959</v>
      </c>
      <c r="Q3171" s="255">
        <v>-87.759624171728248</v>
      </c>
      <c r="R3171" s="256">
        <v>502.91550748178639</v>
      </c>
      <c r="S3171" s="256">
        <v>503.01550748178641</v>
      </c>
      <c r="T3171" s="256"/>
      <c r="U3171" s="170">
        <v>434.43687761538655</v>
      </c>
      <c r="V3171" s="170"/>
      <c r="W3171" s="170"/>
      <c r="X3171" s="168"/>
      <c r="Y3171" s="168"/>
      <c r="Z3171" s="168"/>
      <c r="AA3171" s="169"/>
      <c r="AB3171" s="169"/>
      <c r="AC3171" s="168"/>
      <c r="AD3171" s="168"/>
      <c r="AE3171" s="168"/>
      <c r="AF3171" s="168"/>
      <c r="AG3171" s="168"/>
      <c r="AH3171" s="168"/>
      <c r="AI3171" s="168"/>
      <c r="AJ3171" s="168"/>
      <c r="AK3171" s="168"/>
      <c r="AL3171" s="168"/>
      <c r="AM3171" s="168"/>
      <c r="AN3171" s="168"/>
      <c r="AO3171" s="168"/>
    </row>
    <row r="3172" spans="1:41" x14ac:dyDescent="0.25">
      <c r="A3172" s="260" t="s">
        <v>2084</v>
      </c>
      <c r="B3172" s="260" t="s">
        <v>2036</v>
      </c>
      <c r="C3172" s="260" t="s">
        <v>1947</v>
      </c>
      <c r="D3172" s="261">
        <v>5031</v>
      </c>
      <c r="E3172" s="260" t="s">
        <v>2123</v>
      </c>
      <c r="F3172" s="259" t="s">
        <v>1982</v>
      </c>
      <c r="G3172" s="259" t="s">
        <v>1944</v>
      </c>
      <c r="H3172" s="258">
        <v>50</v>
      </c>
      <c r="I3172" s="255"/>
      <c r="J3172" s="257"/>
      <c r="K3172" s="255">
        <v>0.25</v>
      </c>
      <c r="L3172" s="201">
        <v>-87.884624171728248</v>
      </c>
      <c r="M3172" s="201">
        <v>427.19421835962959</v>
      </c>
      <c r="N3172" s="201">
        <v>41.094000000000001</v>
      </c>
      <c r="O3172" s="255">
        <v>41.094000000000001</v>
      </c>
      <c r="P3172" s="255">
        <v>427.19421835962959</v>
      </c>
      <c r="Q3172" s="255">
        <v>-88.009624171728248</v>
      </c>
      <c r="R3172" s="256">
        <v>503.14050748178641</v>
      </c>
      <c r="S3172" s="256">
        <v>503.26550748178641</v>
      </c>
      <c r="T3172" s="262"/>
      <c r="U3172" s="170">
        <v>434.66187761538657</v>
      </c>
      <c r="V3172" s="170"/>
      <c r="W3172" s="170"/>
      <c r="X3172" s="168"/>
      <c r="Y3172" s="168"/>
      <c r="Z3172" s="168"/>
      <c r="AA3172" s="169"/>
      <c r="AB3172" s="169"/>
      <c r="AC3172" s="168"/>
      <c r="AD3172" s="168"/>
      <c r="AE3172" s="168"/>
      <c r="AF3172" s="168"/>
      <c r="AG3172" s="168"/>
      <c r="AH3172" s="168"/>
      <c r="AI3172" s="168"/>
      <c r="AJ3172" s="168"/>
      <c r="AK3172" s="168"/>
      <c r="AL3172" s="168"/>
      <c r="AM3172" s="168"/>
      <c r="AN3172" s="168"/>
      <c r="AO3172" s="168"/>
    </row>
    <row r="3173" spans="1:41" x14ac:dyDescent="0.25">
      <c r="A3173" s="260"/>
      <c r="B3173" s="260"/>
      <c r="C3173" s="260"/>
      <c r="D3173" s="261"/>
      <c r="E3173" s="260" t="s">
        <v>619</v>
      </c>
      <c r="F3173" s="259"/>
      <c r="G3173" s="259"/>
      <c r="H3173" s="258"/>
      <c r="I3173" s="255"/>
      <c r="J3173" s="257"/>
      <c r="K3173" s="255">
        <v>2</v>
      </c>
      <c r="L3173" s="201">
        <v>-89.009624171728248</v>
      </c>
      <c r="M3173" s="201">
        <v>427.19421835962959</v>
      </c>
      <c r="N3173" s="201">
        <v>41.094000000000001</v>
      </c>
      <c r="O3173" s="255">
        <v>41.094000000000001</v>
      </c>
      <c r="P3173" s="255">
        <v>427.19421835962959</v>
      </c>
      <c r="Q3173" s="255">
        <v>-90.009624171728248</v>
      </c>
      <c r="R3173" s="256">
        <v>504.26550748178641</v>
      </c>
      <c r="S3173" s="256">
        <v>505.26550748178641</v>
      </c>
      <c r="T3173" s="256"/>
      <c r="U3173" s="170">
        <v>435.78687761538657</v>
      </c>
      <c r="V3173" s="170"/>
      <c r="W3173" s="170"/>
      <c r="X3173" s="168"/>
      <c r="Y3173" s="168"/>
      <c r="Z3173" s="168"/>
      <c r="AA3173" s="169"/>
      <c r="AB3173" s="169"/>
      <c r="AC3173" s="168"/>
      <c r="AD3173" s="168"/>
      <c r="AE3173" s="168"/>
      <c r="AF3173" s="168"/>
      <c r="AG3173" s="168"/>
      <c r="AH3173" s="168"/>
      <c r="AI3173" s="168"/>
      <c r="AJ3173" s="168"/>
      <c r="AK3173" s="168"/>
      <c r="AL3173" s="168"/>
      <c r="AM3173" s="168"/>
      <c r="AN3173" s="168"/>
      <c r="AO3173" s="168"/>
    </row>
    <row r="3174" spans="1:41" x14ac:dyDescent="0.25">
      <c r="A3174" s="260" t="s">
        <v>2084</v>
      </c>
      <c r="B3174" s="260" t="s">
        <v>2036</v>
      </c>
      <c r="C3174" s="260" t="s">
        <v>1956</v>
      </c>
      <c r="D3174" s="261">
        <v>5054</v>
      </c>
      <c r="E3174" s="260" t="s">
        <v>2122</v>
      </c>
      <c r="F3174" s="259" t="s">
        <v>1982</v>
      </c>
      <c r="G3174" s="259" t="s">
        <v>1953</v>
      </c>
      <c r="H3174" s="258">
        <v>50</v>
      </c>
      <c r="I3174" s="255"/>
      <c r="J3174" s="257"/>
      <c r="K3174" s="255">
        <v>0.25</v>
      </c>
      <c r="L3174" s="201">
        <v>-90.134624171728248</v>
      </c>
      <c r="M3174" s="201">
        <v>427.19421835962959</v>
      </c>
      <c r="N3174" s="201">
        <v>41.094000000000001</v>
      </c>
      <c r="O3174" s="255">
        <v>41.094000000000001</v>
      </c>
      <c r="P3174" s="255">
        <v>427.19421835962959</v>
      </c>
      <c r="Q3174" s="255">
        <v>-90.259624171728248</v>
      </c>
      <c r="R3174" s="256">
        <v>505.39050748178641</v>
      </c>
      <c r="S3174" s="256">
        <v>505.51550748178641</v>
      </c>
      <c r="T3174" s="256"/>
      <c r="U3174" s="170">
        <v>436.91187761538657</v>
      </c>
      <c r="V3174" s="170"/>
      <c r="W3174" s="170"/>
      <c r="X3174" s="168"/>
      <c r="Y3174" s="168"/>
      <c r="Z3174" s="168"/>
      <c r="AA3174" s="169"/>
      <c r="AB3174" s="169"/>
      <c r="AC3174" s="168"/>
      <c r="AD3174" s="168"/>
      <c r="AE3174" s="168"/>
      <c r="AF3174" s="168"/>
      <c r="AG3174" s="168"/>
      <c r="AH3174" s="168"/>
      <c r="AI3174" s="168"/>
      <c r="AJ3174" s="168"/>
      <c r="AK3174" s="168"/>
      <c r="AL3174" s="168"/>
      <c r="AM3174" s="168"/>
      <c r="AN3174" s="168"/>
      <c r="AO3174" s="221"/>
    </row>
    <row r="3175" spans="1:41" x14ac:dyDescent="0.25">
      <c r="A3175" s="260"/>
      <c r="B3175" s="260"/>
      <c r="C3175" s="260"/>
      <c r="D3175" s="261"/>
      <c r="E3175" s="260"/>
      <c r="F3175" s="259"/>
      <c r="G3175" s="259"/>
      <c r="H3175" s="258"/>
      <c r="I3175" s="255"/>
      <c r="J3175" s="257"/>
      <c r="K3175" s="255">
        <v>1.5495000000000001</v>
      </c>
      <c r="L3175" s="201">
        <v>-91.034374171728246</v>
      </c>
      <c r="M3175" s="201">
        <v>427.19421835962959</v>
      </c>
      <c r="N3175" s="201">
        <v>41.094000000000001</v>
      </c>
      <c r="O3175" s="255">
        <v>41.094000000000001</v>
      </c>
      <c r="P3175" s="255">
        <v>427.19421835962959</v>
      </c>
      <c r="Q3175" s="255">
        <v>-91.809124171728243</v>
      </c>
      <c r="R3175" s="256">
        <v>506.29025748178645</v>
      </c>
      <c r="S3175" s="256">
        <v>507.06500748178644</v>
      </c>
      <c r="T3175" s="256"/>
      <c r="U3175" s="170">
        <v>437.81162761538661</v>
      </c>
      <c r="V3175" s="222"/>
      <c r="W3175" s="222"/>
      <c r="X3175" s="221"/>
      <c r="Y3175" s="221"/>
      <c r="Z3175" s="221"/>
      <c r="AA3175" s="175"/>
      <c r="AB3175" s="175"/>
      <c r="AC3175" s="221"/>
      <c r="AD3175" s="221"/>
      <c r="AE3175" s="221"/>
      <c r="AF3175" s="221"/>
      <c r="AG3175" s="221"/>
      <c r="AH3175" s="221"/>
      <c r="AI3175" s="221"/>
      <c r="AJ3175" s="221"/>
      <c r="AK3175" s="221"/>
      <c r="AL3175" s="221"/>
      <c r="AM3175" s="221"/>
      <c r="AN3175" s="221"/>
      <c r="AO3175" s="223"/>
    </row>
    <row r="3176" spans="1:41" x14ac:dyDescent="0.25">
      <c r="A3176" s="260"/>
      <c r="B3176" s="260"/>
      <c r="C3176" s="260"/>
      <c r="D3176" s="261"/>
      <c r="E3176" s="260" t="s">
        <v>619</v>
      </c>
      <c r="F3176" s="259"/>
      <c r="G3176" s="259"/>
      <c r="H3176" s="258"/>
      <c r="I3176" s="255"/>
      <c r="J3176" s="257"/>
      <c r="K3176" s="255">
        <v>9.6000000000000002E-2</v>
      </c>
      <c r="L3176" s="201">
        <v>-91.857124171728245</v>
      </c>
      <c r="M3176" s="201">
        <v>427.19421835962959</v>
      </c>
      <c r="N3176" s="201">
        <v>41.094000000000001</v>
      </c>
      <c r="O3176" s="255">
        <v>41.094000000000001</v>
      </c>
      <c r="P3176" s="255">
        <v>427.19421835962959</v>
      </c>
      <c r="Q3176" s="255">
        <v>-91.905124171728247</v>
      </c>
      <c r="R3176" s="256">
        <v>507.11300748178644</v>
      </c>
      <c r="S3176" s="256">
        <v>507.16100748178644</v>
      </c>
      <c r="T3176" s="256"/>
      <c r="U3176" s="201">
        <v>438.6343776153866</v>
      </c>
      <c r="V3176" s="225"/>
      <c r="W3176" s="225"/>
      <c r="X3176" s="223"/>
      <c r="Y3176" s="223"/>
      <c r="Z3176" s="223"/>
      <c r="AA3176" s="224"/>
      <c r="AB3176" s="224"/>
      <c r="AC3176" s="223"/>
      <c r="AD3176" s="223"/>
      <c r="AE3176" s="223"/>
      <c r="AF3176" s="223"/>
      <c r="AG3176" s="223"/>
      <c r="AH3176" s="223"/>
      <c r="AI3176" s="223"/>
      <c r="AJ3176" s="223"/>
      <c r="AK3176" s="223"/>
      <c r="AL3176" s="223"/>
      <c r="AM3176" s="223"/>
      <c r="AN3176" s="223"/>
      <c r="AO3176" s="223"/>
    </row>
    <row r="3177" spans="1:41" x14ac:dyDescent="0.25">
      <c r="A3177" s="260"/>
      <c r="B3177" s="260"/>
      <c r="C3177" s="260"/>
      <c r="D3177" s="261"/>
      <c r="E3177" s="260" t="s">
        <v>619</v>
      </c>
      <c r="F3177" s="259"/>
      <c r="G3177" s="259"/>
      <c r="H3177" s="258"/>
      <c r="I3177" s="255"/>
      <c r="J3177" s="257"/>
      <c r="K3177" s="255">
        <v>0</v>
      </c>
      <c r="L3177" s="201">
        <v>-91.905124171728247</v>
      </c>
      <c r="M3177" s="201">
        <v>427.19421835962959</v>
      </c>
      <c r="N3177" s="201">
        <v>41.094000000000001</v>
      </c>
      <c r="O3177" s="255">
        <v>41.094000000000001</v>
      </c>
      <c r="P3177" s="255">
        <v>427.19421835962959</v>
      </c>
      <c r="Q3177" s="255">
        <v>-91.905124171728247</v>
      </c>
      <c r="R3177" s="256">
        <v>507.16100748178644</v>
      </c>
      <c r="S3177" s="256">
        <v>507.16100748178644</v>
      </c>
      <c r="T3177" s="256"/>
      <c r="U3177" s="201">
        <v>438.6823776153866</v>
      </c>
      <c r="V3177" s="225"/>
      <c r="W3177" s="225"/>
      <c r="X3177" s="223"/>
      <c r="Y3177" s="223"/>
      <c r="Z3177" s="223"/>
      <c r="AA3177" s="224"/>
      <c r="AB3177" s="224"/>
      <c r="AC3177" s="223"/>
      <c r="AD3177" s="223"/>
      <c r="AE3177" s="223"/>
      <c r="AF3177" s="223"/>
      <c r="AG3177" s="223"/>
      <c r="AH3177" s="223"/>
      <c r="AI3177" s="223"/>
      <c r="AJ3177" s="223"/>
      <c r="AK3177" s="223"/>
      <c r="AL3177" s="223"/>
      <c r="AM3177" s="223"/>
      <c r="AN3177" s="223"/>
      <c r="AO3177" s="223"/>
    </row>
    <row r="3178" spans="1:41" x14ac:dyDescent="0.25">
      <c r="A3178" s="260"/>
      <c r="B3178" s="260"/>
      <c r="C3178" s="260"/>
      <c r="D3178" s="261"/>
      <c r="E3178" s="260" t="s">
        <v>619</v>
      </c>
      <c r="F3178" s="259"/>
      <c r="G3178" s="259" t="s">
        <v>1962</v>
      </c>
      <c r="H3178" s="258"/>
      <c r="I3178" s="255"/>
      <c r="J3178" s="257"/>
      <c r="K3178" s="255">
        <v>9.4E-2</v>
      </c>
      <c r="L3178" s="201">
        <v>-91.952124171728244</v>
      </c>
      <c r="M3178" s="201">
        <v>427.19421835962959</v>
      </c>
      <c r="N3178" s="201">
        <v>41.094000000000001</v>
      </c>
      <c r="O3178" s="255">
        <v>41.094000000000001</v>
      </c>
      <c r="P3178" s="255">
        <v>427.19421835962959</v>
      </c>
      <c r="Q3178" s="255">
        <v>-91.999124171728241</v>
      </c>
      <c r="R3178" s="256">
        <v>507.20800748178641</v>
      </c>
      <c r="S3178" s="256">
        <v>507.25500748178644</v>
      </c>
      <c r="T3178" s="256"/>
      <c r="U3178" s="201">
        <v>438.72937761538657</v>
      </c>
      <c r="V3178" s="225"/>
      <c r="W3178" s="225"/>
      <c r="X3178" s="223"/>
      <c r="Y3178" s="223"/>
      <c r="Z3178" s="223"/>
      <c r="AA3178" s="224"/>
      <c r="AB3178" s="224"/>
      <c r="AC3178" s="223"/>
      <c r="AD3178" s="223"/>
      <c r="AE3178" s="223"/>
      <c r="AF3178" s="223"/>
      <c r="AG3178" s="223"/>
      <c r="AH3178" s="223"/>
      <c r="AI3178" s="223"/>
      <c r="AJ3178" s="223"/>
      <c r="AK3178" s="223"/>
      <c r="AL3178" s="223"/>
      <c r="AM3178" s="223"/>
      <c r="AN3178" s="223"/>
      <c r="AO3178" s="223"/>
    </row>
    <row r="3179" spans="1:41" x14ac:dyDescent="0.25">
      <c r="A3179" s="260" t="s">
        <v>2084</v>
      </c>
      <c r="B3179" s="260" t="s">
        <v>2036</v>
      </c>
      <c r="C3179" s="260" t="s">
        <v>2087</v>
      </c>
      <c r="D3179" s="261">
        <v>5073</v>
      </c>
      <c r="E3179" s="260" t="s">
        <v>2121</v>
      </c>
      <c r="F3179" s="259"/>
      <c r="G3179" s="259" t="s">
        <v>2085</v>
      </c>
      <c r="H3179" s="258"/>
      <c r="I3179" s="255"/>
      <c r="J3179" s="257"/>
      <c r="K3179" s="255">
        <v>0</v>
      </c>
      <c r="L3179" s="201">
        <v>-91.999124171728241</v>
      </c>
      <c r="M3179" s="201">
        <v>427.19421835962959</v>
      </c>
      <c r="N3179" s="201">
        <v>41.094000000000001</v>
      </c>
      <c r="O3179" s="255">
        <v>41.094000000000001</v>
      </c>
      <c r="P3179" s="255">
        <v>427.19421835962959</v>
      </c>
      <c r="Q3179" s="255">
        <v>-91.999124171728241</v>
      </c>
      <c r="R3179" s="256">
        <v>507.25500748178644</v>
      </c>
      <c r="S3179" s="256">
        <v>507.25500748178644</v>
      </c>
      <c r="T3179" s="256"/>
      <c r="U3179" s="201">
        <v>438.77637761538659</v>
      </c>
      <c r="V3179" s="225"/>
      <c r="W3179" s="225"/>
      <c r="X3179" s="223"/>
      <c r="Y3179" s="223"/>
      <c r="Z3179" s="223"/>
      <c r="AA3179" s="224"/>
      <c r="AB3179" s="224"/>
      <c r="AC3179" s="223"/>
      <c r="AD3179" s="223"/>
      <c r="AE3179" s="223"/>
      <c r="AF3179" s="223"/>
      <c r="AG3179" s="223"/>
      <c r="AH3179" s="223"/>
      <c r="AI3179" s="223"/>
      <c r="AJ3179" s="223"/>
      <c r="AK3179" s="223"/>
      <c r="AL3179" s="223"/>
      <c r="AM3179" s="223"/>
      <c r="AN3179" s="223"/>
      <c r="AO3179" s="223"/>
    </row>
    <row r="3180" spans="1:41" x14ac:dyDescent="0.25">
      <c r="A3180" s="260"/>
      <c r="B3180" s="260"/>
      <c r="C3180" s="260"/>
      <c r="D3180" s="261"/>
      <c r="E3180" s="260" t="s">
        <v>619</v>
      </c>
      <c r="F3180" s="259"/>
      <c r="G3180" s="259" t="s">
        <v>2100</v>
      </c>
      <c r="H3180" s="258"/>
      <c r="I3180" s="263"/>
      <c r="J3180" s="257"/>
      <c r="K3180" s="255">
        <v>5.9999999999921227E-6</v>
      </c>
      <c r="L3180" s="201">
        <v>-91.999127171728247</v>
      </c>
      <c r="M3180" s="201">
        <v>427.19421835962959</v>
      </c>
      <c r="N3180" s="201">
        <v>41.094000000000001</v>
      </c>
      <c r="O3180" s="255">
        <v>41.094000000000001</v>
      </c>
      <c r="P3180" s="255">
        <v>427.19421835962959</v>
      </c>
      <c r="Q3180" s="255">
        <v>-91.99913017172824</v>
      </c>
      <c r="R3180" s="256">
        <v>507.25501048178643</v>
      </c>
      <c r="S3180" s="256">
        <v>507.25501348178642</v>
      </c>
      <c r="T3180" s="255" t="s">
        <v>1994</v>
      </c>
      <c r="U3180" s="201">
        <v>438.77638061538659</v>
      </c>
      <c r="V3180" s="225"/>
      <c r="W3180" s="225"/>
      <c r="X3180" s="223"/>
      <c r="Y3180" s="223"/>
      <c r="Z3180" s="223"/>
      <c r="AA3180" s="224"/>
      <c r="AB3180" s="224"/>
      <c r="AC3180" s="223"/>
      <c r="AD3180" s="223"/>
      <c r="AE3180" s="223"/>
      <c r="AF3180" s="223"/>
      <c r="AG3180" s="223"/>
      <c r="AH3180" s="223"/>
      <c r="AI3180" s="223"/>
      <c r="AJ3180" s="223"/>
      <c r="AK3180" s="223"/>
      <c r="AL3180" s="223"/>
      <c r="AM3180" s="223"/>
      <c r="AN3180" s="223"/>
      <c r="AO3180" s="223"/>
    </row>
    <row r="3181" spans="1:41" x14ac:dyDescent="0.25">
      <c r="A3181" s="260" t="s">
        <v>2084</v>
      </c>
      <c r="B3181" s="260" t="s">
        <v>2036</v>
      </c>
      <c r="C3181" s="260" t="s">
        <v>1990</v>
      </c>
      <c r="D3181" s="261">
        <v>5073</v>
      </c>
      <c r="E3181" s="260" t="s">
        <v>2120</v>
      </c>
      <c r="F3181" s="259" t="s">
        <v>1988</v>
      </c>
      <c r="G3181" s="259" t="s">
        <v>1987</v>
      </c>
      <c r="H3181" s="258"/>
      <c r="I3181" s="255"/>
      <c r="J3181" s="257"/>
      <c r="K3181" s="255">
        <v>0</v>
      </c>
      <c r="L3181" s="201">
        <v>-91.99913017172824</v>
      </c>
      <c r="M3181" s="201">
        <v>427.19421835962959</v>
      </c>
      <c r="N3181" s="201">
        <v>41.094000000000001</v>
      </c>
      <c r="O3181" s="255">
        <v>41.094000000000001</v>
      </c>
      <c r="P3181" s="255">
        <v>427.19421835962959</v>
      </c>
      <c r="Q3181" s="255">
        <v>-91.99913017172824</v>
      </c>
      <c r="R3181" s="256">
        <v>507.25501348178642</v>
      </c>
      <c r="S3181" s="256">
        <v>507.25501348178642</v>
      </c>
      <c r="T3181" s="265"/>
      <c r="U3181" s="201">
        <v>438.77638361538658</v>
      </c>
      <c r="V3181" s="225"/>
      <c r="W3181" s="225"/>
      <c r="X3181" s="223"/>
      <c r="Y3181" s="223"/>
      <c r="Z3181" s="223"/>
      <c r="AA3181" s="224"/>
      <c r="AB3181" s="224"/>
      <c r="AC3181" s="223"/>
      <c r="AD3181" s="223"/>
      <c r="AE3181" s="223"/>
      <c r="AF3181" s="223"/>
      <c r="AG3181" s="223"/>
      <c r="AH3181" s="223"/>
      <c r="AI3181" s="223"/>
      <c r="AJ3181" s="223"/>
      <c r="AK3181" s="223"/>
      <c r="AL3181" s="223"/>
      <c r="AM3181" s="223"/>
      <c r="AN3181" s="223"/>
      <c r="AO3181" s="250"/>
    </row>
    <row r="3182" spans="1:41" x14ac:dyDescent="0.25">
      <c r="A3182" s="260"/>
      <c r="B3182" s="260"/>
      <c r="C3182" s="260"/>
      <c r="D3182" s="261"/>
      <c r="E3182" s="260" t="s">
        <v>619</v>
      </c>
      <c r="F3182" s="259"/>
      <c r="G3182" s="259" t="s">
        <v>1962</v>
      </c>
      <c r="H3182" s="258"/>
      <c r="I3182" s="255"/>
      <c r="J3182" s="257"/>
      <c r="K3182" s="255">
        <v>0.189994</v>
      </c>
      <c r="L3182" s="201">
        <v>-92.094127171728246</v>
      </c>
      <c r="M3182" s="201">
        <v>427.19421835962959</v>
      </c>
      <c r="N3182" s="201">
        <v>41.094000000000001</v>
      </c>
      <c r="O3182" s="255">
        <v>41.094000000000001</v>
      </c>
      <c r="P3182" s="255">
        <v>427.19421835962959</v>
      </c>
      <c r="Q3182" s="255">
        <v>-92.189124171728238</v>
      </c>
      <c r="R3182" s="256">
        <v>507.35001048178646</v>
      </c>
      <c r="S3182" s="256">
        <v>507.44500748178643</v>
      </c>
      <c r="T3182" s="255" t="s">
        <v>1994</v>
      </c>
      <c r="U3182" s="201">
        <v>438.87138061538661</v>
      </c>
      <c r="V3182" s="201"/>
      <c r="W3182" s="201"/>
      <c r="X3182" s="250"/>
      <c r="Y3182" s="250"/>
      <c r="Z3182" s="250"/>
      <c r="AA3182" s="251"/>
      <c r="AB3182" s="251"/>
      <c r="AC3182" s="250"/>
      <c r="AD3182" s="250"/>
      <c r="AE3182" s="250"/>
      <c r="AF3182" s="250"/>
      <c r="AG3182" s="250"/>
      <c r="AH3182" s="250"/>
      <c r="AI3182" s="250"/>
      <c r="AJ3182" s="250"/>
      <c r="AK3182" s="250"/>
      <c r="AL3182" s="250"/>
      <c r="AM3182" s="250"/>
      <c r="AN3182" s="250"/>
      <c r="AO3182" s="168"/>
    </row>
    <row r="3183" spans="1:41" x14ac:dyDescent="0.25">
      <c r="A3183" s="260"/>
      <c r="B3183" s="260"/>
      <c r="C3183" s="260"/>
      <c r="D3183" s="261"/>
      <c r="E3183" s="260"/>
      <c r="F3183" s="259"/>
      <c r="G3183" s="259"/>
      <c r="H3183" s="258"/>
      <c r="I3183" s="255"/>
      <c r="J3183" s="257"/>
      <c r="K3183" s="255">
        <v>1.373481</v>
      </c>
      <c r="L3183" s="201">
        <v>-92.875864671728237</v>
      </c>
      <c r="M3183" s="201">
        <v>427.19421835962959</v>
      </c>
      <c r="N3183" s="201">
        <v>41.094000000000001</v>
      </c>
      <c r="O3183" s="255">
        <v>41.094000000000001</v>
      </c>
      <c r="P3183" s="255">
        <v>427.19421835962959</v>
      </c>
      <c r="Q3183" s="255">
        <v>-93.562605171728237</v>
      </c>
      <c r="R3183" s="256">
        <v>508.13174798178648</v>
      </c>
      <c r="S3183" s="256">
        <v>508.81848848178646</v>
      </c>
      <c r="T3183" s="256"/>
      <c r="U3183" s="170">
        <v>439.65311811538663</v>
      </c>
      <c r="V3183" s="170"/>
      <c r="W3183" s="170"/>
      <c r="X3183" s="168"/>
      <c r="Y3183" s="168"/>
      <c r="Z3183" s="168"/>
      <c r="AA3183" s="169"/>
      <c r="AB3183" s="169"/>
      <c r="AC3183" s="168"/>
      <c r="AD3183" s="168"/>
      <c r="AE3183" s="168"/>
      <c r="AF3183" s="168"/>
      <c r="AG3183" s="168"/>
      <c r="AH3183" s="168"/>
      <c r="AI3183" s="168"/>
      <c r="AJ3183" s="168"/>
      <c r="AK3183" s="168"/>
      <c r="AL3183" s="168"/>
      <c r="AM3183" s="168"/>
      <c r="AN3183" s="168"/>
      <c r="AO3183" s="168"/>
    </row>
    <row r="3184" spans="1:41" x14ac:dyDescent="0.25">
      <c r="A3184" s="260"/>
      <c r="B3184" s="260"/>
      <c r="C3184" s="260"/>
      <c r="D3184" s="261"/>
      <c r="E3184" s="260" t="s">
        <v>619</v>
      </c>
      <c r="F3184" s="259"/>
      <c r="G3184" s="259"/>
      <c r="H3184" s="258"/>
      <c r="I3184" s="263"/>
      <c r="J3184" s="257"/>
      <c r="K3184" s="255">
        <v>0</v>
      </c>
      <c r="L3184" s="201">
        <v>-93.562605171728237</v>
      </c>
      <c r="M3184" s="201">
        <v>427.19421835962959</v>
      </c>
      <c r="N3184" s="201">
        <v>41.094000000000001</v>
      </c>
      <c r="O3184" s="255">
        <v>41.094000000000001</v>
      </c>
      <c r="P3184" s="255">
        <v>427.19421835962959</v>
      </c>
      <c r="Q3184" s="255">
        <v>-93.562605171728237</v>
      </c>
      <c r="R3184" s="256">
        <v>508.81848848178646</v>
      </c>
      <c r="S3184" s="256">
        <v>508.81848848178646</v>
      </c>
      <c r="T3184" s="256"/>
      <c r="U3184" s="170">
        <v>440.33985861538662</v>
      </c>
      <c r="V3184" s="170"/>
      <c r="W3184" s="170"/>
      <c r="X3184" s="168"/>
      <c r="Y3184" s="168"/>
      <c r="Z3184" s="168"/>
      <c r="AA3184" s="169"/>
      <c r="AB3184" s="169"/>
      <c r="AC3184" s="168"/>
      <c r="AD3184" s="168"/>
      <c r="AE3184" s="168"/>
      <c r="AF3184" s="168"/>
      <c r="AG3184" s="168"/>
      <c r="AH3184" s="168"/>
      <c r="AI3184" s="168"/>
      <c r="AJ3184" s="168"/>
      <c r="AK3184" s="168"/>
      <c r="AL3184" s="168"/>
      <c r="AM3184" s="168"/>
      <c r="AN3184" s="168"/>
      <c r="AO3184" s="168"/>
    </row>
    <row r="3185" spans="1:41" x14ac:dyDescent="0.25">
      <c r="A3185" s="260" t="s">
        <v>2084</v>
      </c>
      <c r="B3185" s="260" t="s">
        <v>2036</v>
      </c>
      <c r="C3185" s="260" t="s">
        <v>1961</v>
      </c>
      <c r="D3185" s="261">
        <v>5089</v>
      </c>
      <c r="E3185" s="260" t="s">
        <v>2119</v>
      </c>
      <c r="F3185" s="259" t="s">
        <v>1984</v>
      </c>
      <c r="G3185" s="259" t="s">
        <v>1958</v>
      </c>
      <c r="H3185" s="258">
        <v>50</v>
      </c>
      <c r="I3185" s="255"/>
      <c r="J3185" s="257"/>
      <c r="K3185" s="255">
        <v>0.2</v>
      </c>
      <c r="L3185" s="201">
        <v>-93.662605171728245</v>
      </c>
      <c r="M3185" s="201">
        <v>427.19421835962959</v>
      </c>
      <c r="N3185" s="201">
        <v>41.094000000000001</v>
      </c>
      <c r="O3185" s="255">
        <v>41.094000000000001</v>
      </c>
      <c r="P3185" s="255">
        <v>427.19421835962959</v>
      </c>
      <c r="Q3185" s="255">
        <v>-93.762605171728239</v>
      </c>
      <c r="R3185" s="256">
        <v>508.91848848178643</v>
      </c>
      <c r="S3185" s="256">
        <v>509.01848848178645</v>
      </c>
      <c r="T3185" s="256"/>
      <c r="U3185" s="170">
        <v>440.43985861538658</v>
      </c>
      <c r="V3185" s="170"/>
      <c r="W3185" s="170"/>
      <c r="X3185" s="168"/>
      <c r="Y3185" s="168"/>
      <c r="Z3185" s="168"/>
      <c r="AA3185" s="169"/>
      <c r="AB3185" s="169"/>
      <c r="AC3185" s="168"/>
      <c r="AD3185" s="168"/>
      <c r="AE3185" s="168"/>
      <c r="AF3185" s="168"/>
      <c r="AG3185" s="168"/>
      <c r="AH3185" s="168"/>
      <c r="AI3185" s="168"/>
      <c r="AJ3185" s="168"/>
      <c r="AK3185" s="168"/>
      <c r="AL3185" s="168"/>
      <c r="AM3185" s="168"/>
      <c r="AN3185" s="168"/>
      <c r="AO3185" s="221"/>
    </row>
    <row r="3186" spans="1:41" x14ac:dyDescent="0.25">
      <c r="A3186" s="260"/>
      <c r="B3186" s="260"/>
      <c r="C3186" s="260"/>
      <c r="D3186" s="261"/>
      <c r="E3186" s="260" t="s">
        <v>619</v>
      </c>
      <c r="F3186" s="259"/>
      <c r="G3186" s="259"/>
      <c r="H3186" s="258"/>
      <c r="I3186" s="263"/>
      <c r="J3186" s="257"/>
      <c r="K3186" s="255">
        <v>0.13319900000000001</v>
      </c>
      <c r="L3186" s="201">
        <v>-93.829204671728235</v>
      </c>
      <c r="M3186" s="201">
        <v>427.19421835962959</v>
      </c>
      <c r="N3186" s="201">
        <v>41.094000000000001</v>
      </c>
      <c r="O3186" s="255">
        <v>41.094000000000001</v>
      </c>
      <c r="P3186" s="255">
        <v>427.19421835962959</v>
      </c>
      <c r="Q3186" s="255">
        <v>-93.895804171728244</v>
      </c>
      <c r="R3186" s="256">
        <v>509.08508798178644</v>
      </c>
      <c r="S3186" s="256">
        <v>509.15168748178644</v>
      </c>
      <c r="T3186" s="255" t="s">
        <v>1994</v>
      </c>
      <c r="U3186" s="170">
        <v>440.6064581153866</v>
      </c>
      <c r="V3186" s="222"/>
      <c r="W3186" s="222"/>
      <c r="X3186" s="221"/>
      <c r="Y3186" s="221"/>
      <c r="Z3186" s="221"/>
      <c r="AA3186" s="175"/>
      <c r="AB3186" s="175"/>
      <c r="AC3186" s="221"/>
      <c r="AD3186" s="221"/>
      <c r="AE3186" s="221"/>
      <c r="AF3186" s="221"/>
      <c r="AG3186" s="221"/>
      <c r="AH3186" s="221"/>
      <c r="AI3186" s="221"/>
      <c r="AJ3186" s="221"/>
      <c r="AK3186" s="221"/>
      <c r="AL3186" s="221"/>
      <c r="AM3186" s="221"/>
      <c r="AN3186" s="221"/>
      <c r="AO3186" s="221"/>
    </row>
    <row r="3187" spans="1:41" x14ac:dyDescent="0.25">
      <c r="A3187" s="260" t="s">
        <v>2084</v>
      </c>
      <c r="B3187" s="260" t="s">
        <v>2036</v>
      </c>
      <c r="C3187" s="260" t="s">
        <v>111</v>
      </c>
      <c r="D3187" s="261">
        <v>5092</v>
      </c>
      <c r="E3187" s="260" t="s">
        <v>1576</v>
      </c>
      <c r="F3187" s="259" t="s">
        <v>4287</v>
      </c>
      <c r="G3187" s="259" t="s">
        <v>1951</v>
      </c>
      <c r="H3187" s="258">
        <v>47.5</v>
      </c>
      <c r="I3187" s="255"/>
      <c r="J3187" s="257"/>
      <c r="K3187" s="255">
        <v>0.02</v>
      </c>
      <c r="L3187" s="201">
        <v>-93.905804171728249</v>
      </c>
      <c r="M3187" s="201">
        <v>427.19421835962959</v>
      </c>
      <c r="N3187" s="201">
        <v>41.094000000000001</v>
      </c>
      <c r="O3187" s="255">
        <v>41.094000000000001</v>
      </c>
      <c r="P3187" s="255">
        <v>427.19421835962959</v>
      </c>
      <c r="Q3187" s="255">
        <v>-93.91580417172824</v>
      </c>
      <c r="R3187" s="256">
        <v>509.16168748178643</v>
      </c>
      <c r="S3187" s="256">
        <v>509.17168748178642</v>
      </c>
      <c r="T3187" s="255" t="s">
        <v>2077</v>
      </c>
      <c r="U3187" s="170">
        <v>440.68305761538659</v>
      </c>
      <c r="V3187" s="222"/>
      <c r="W3187" s="222"/>
      <c r="X3187" s="221"/>
      <c r="Y3187" s="221"/>
      <c r="Z3187" s="221"/>
      <c r="AA3187" s="175"/>
      <c r="AB3187" s="175"/>
      <c r="AC3187" s="221"/>
      <c r="AD3187" s="221"/>
      <c r="AE3187" s="221"/>
      <c r="AF3187" s="221"/>
      <c r="AG3187" s="221"/>
      <c r="AH3187" s="221"/>
      <c r="AI3187" s="221"/>
      <c r="AJ3187" s="221"/>
      <c r="AK3187" s="221"/>
      <c r="AL3187" s="221"/>
      <c r="AM3187" s="221"/>
      <c r="AN3187" s="221"/>
      <c r="AO3187" s="221"/>
    </row>
    <row r="3188" spans="1:41" x14ac:dyDescent="0.25">
      <c r="A3188" s="260"/>
      <c r="B3188" s="260"/>
      <c r="C3188" s="260"/>
      <c r="D3188" s="261"/>
      <c r="E3188" s="260"/>
      <c r="F3188" s="259"/>
      <c r="G3188" s="259"/>
      <c r="H3188" s="258"/>
      <c r="I3188" s="255"/>
      <c r="J3188" s="257"/>
      <c r="K3188" s="255">
        <v>4.7820000000000001E-2</v>
      </c>
      <c r="L3188" s="201">
        <v>-93.939714171728241</v>
      </c>
      <c r="M3188" s="201">
        <v>427.19421835962959</v>
      </c>
      <c r="N3188" s="201">
        <v>41.094000000000001</v>
      </c>
      <c r="O3188" s="255">
        <v>41.094000000000001</v>
      </c>
      <c r="P3188" s="255">
        <v>427.19421835962959</v>
      </c>
      <c r="Q3188" s="255">
        <v>-93.963624171728242</v>
      </c>
      <c r="R3188" s="256">
        <v>509.19559748178642</v>
      </c>
      <c r="S3188" s="256">
        <v>509.21950748178642</v>
      </c>
      <c r="T3188" s="255" t="s">
        <v>1994</v>
      </c>
      <c r="U3188" s="170">
        <v>440.71696761538658</v>
      </c>
      <c r="V3188" s="222"/>
      <c r="W3188" s="222"/>
      <c r="X3188" s="221"/>
      <c r="Y3188" s="221"/>
      <c r="Z3188" s="221"/>
      <c r="AA3188" s="175"/>
      <c r="AB3188" s="175"/>
      <c r="AC3188" s="221"/>
      <c r="AD3188" s="221"/>
      <c r="AE3188" s="221"/>
      <c r="AF3188" s="221"/>
      <c r="AG3188" s="221"/>
      <c r="AH3188" s="221"/>
      <c r="AI3188" s="221"/>
      <c r="AJ3188" s="221"/>
      <c r="AK3188" s="221"/>
      <c r="AL3188" s="221"/>
      <c r="AM3188" s="221"/>
      <c r="AN3188" s="221"/>
      <c r="AO3188" s="221"/>
    </row>
    <row r="3189" spans="1:41" x14ac:dyDescent="0.25">
      <c r="A3189" s="260" t="s">
        <v>2084</v>
      </c>
      <c r="B3189" s="260" t="s">
        <v>2036</v>
      </c>
      <c r="C3189" s="260" t="s">
        <v>1947</v>
      </c>
      <c r="D3189" s="261">
        <v>5093</v>
      </c>
      <c r="E3189" s="260" t="s">
        <v>2118</v>
      </c>
      <c r="F3189" s="259" t="s">
        <v>1982</v>
      </c>
      <c r="G3189" s="259" t="s">
        <v>1944</v>
      </c>
      <c r="H3189" s="258">
        <v>50</v>
      </c>
      <c r="I3189" s="255"/>
      <c r="J3189" s="257"/>
      <c r="K3189" s="255">
        <v>0.25</v>
      </c>
      <c r="L3189" s="201">
        <v>-94.088624171728242</v>
      </c>
      <c r="M3189" s="201">
        <v>427.19421835962959</v>
      </c>
      <c r="N3189" s="201">
        <v>41.094000000000001</v>
      </c>
      <c r="O3189" s="255">
        <v>41.094000000000001</v>
      </c>
      <c r="P3189" s="255">
        <v>427.19421835962959</v>
      </c>
      <c r="Q3189" s="255">
        <v>-94.213624171728242</v>
      </c>
      <c r="R3189" s="256">
        <v>509.34450748178642</v>
      </c>
      <c r="S3189" s="256">
        <v>509.46950748178642</v>
      </c>
      <c r="T3189" s="256"/>
      <c r="U3189" s="170">
        <v>440.86587761538658</v>
      </c>
      <c r="V3189" s="222"/>
      <c r="W3189" s="222"/>
      <c r="X3189" s="221"/>
      <c r="Y3189" s="221"/>
      <c r="Z3189" s="221"/>
      <c r="AA3189" s="175"/>
      <c r="AB3189" s="175"/>
      <c r="AC3189" s="221"/>
      <c r="AD3189" s="221"/>
      <c r="AE3189" s="221"/>
      <c r="AF3189" s="221"/>
      <c r="AG3189" s="221"/>
      <c r="AH3189" s="221"/>
      <c r="AI3189" s="221"/>
      <c r="AJ3189" s="221"/>
      <c r="AK3189" s="221"/>
      <c r="AL3189" s="221"/>
      <c r="AM3189" s="221"/>
      <c r="AN3189" s="221"/>
      <c r="AO3189" s="168"/>
    </row>
    <row r="3190" spans="1:41" x14ac:dyDescent="0.25">
      <c r="A3190" s="260" t="s">
        <v>2084</v>
      </c>
      <c r="B3190" s="260" t="s">
        <v>2036</v>
      </c>
      <c r="C3190" s="260" t="s">
        <v>1509</v>
      </c>
      <c r="D3190" s="261">
        <v>5105</v>
      </c>
      <c r="E3190" s="260" t="s">
        <v>1880</v>
      </c>
      <c r="F3190" s="259" t="s">
        <v>4302</v>
      </c>
      <c r="G3190" s="259" t="s">
        <v>4383</v>
      </c>
      <c r="H3190" s="258"/>
      <c r="I3190" s="255"/>
      <c r="J3190" s="257"/>
      <c r="K3190" s="255">
        <v>2</v>
      </c>
      <c r="L3190" s="201">
        <v>-95.213624171728242</v>
      </c>
      <c r="M3190" s="201">
        <v>427.19421835962959</v>
      </c>
      <c r="N3190" s="201">
        <v>41.094000000000001</v>
      </c>
      <c r="O3190" s="255">
        <v>41.094000000000001</v>
      </c>
      <c r="P3190" s="255">
        <v>427.19421835962959</v>
      </c>
      <c r="Q3190" s="255">
        <v>-96.213624171728242</v>
      </c>
      <c r="R3190" s="256">
        <v>510.46950748178642</v>
      </c>
      <c r="S3190" s="256">
        <v>511.46950748178642</v>
      </c>
      <c r="T3190" s="256"/>
      <c r="U3190" s="170">
        <v>441.99087761538658</v>
      </c>
      <c r="V3190" s="170"/>
      <c r="W3190" s="170"/>
      <c r="X3190" s="168"/>
      <c r="Y3190" s="168"/>
      <c r="Z3190" s="168"/>
      <c r="AA3190" s="169"/>
      <c r="AB3190" s="169"/>
      <c r="AC3190" s="168"/>
      <c r="AD3190" s="168"/>
      <c r="AE3190" s="168"/>
      <c r="AF3190" s="168"/>
      <c r="AG3190" s="168"/>
      <c r="AH3190" s="168"/>
      <c r="AI3190" s="168"/>
      <c r="AJ3190" s="168"/>
      <c r="AK3190" s="168"/>
      <c r="AL3190" s="168"/>
      <c r="AM3190" s="168"/>
      <c r="AN3190" s="168"/>
      <c r="AO3190" s="168"/>
    </row>
    <row r="3191" spans="1:41" x14ac:dyDescent="0.25">
      <c r="A3191" s="260" t="s">
        <v>2084</v>
      </c>
      <c r="B3191" s="260" t="s">
        <v>2036</v>
      </c>
      <c r="C3191" s="260" t="s">
        <v>1956</v>
      </c>
      <c r="D3191" s="261">
        <v>5116</v>
      </c>
      <c r="E3191" s="260" t="s">
        <v>2117</v>
      </c>
      <c r="F3191" s="259" t="s">
        <v>1982</v>
      </c>
      <c r="G3191" s="259" t="s">
        <v>1953</v>
      </c>
      <c r="H3191" s="258">
        <v>50</v>
      </c>
      <c r="I3191" s="255"/>
      <c r="J3191" s="257"/>
      <c r="K3191" s="255">
        <v>0.25</v>
      </c>
      <c r="L3191" s="201">
        <v>-96.338624171728242</v>
      </c>
      <c r="M3191" s="201">
        <v>427.19421835962959</v>
      </c>
      <c r="N3191" s="201">
        <v>41.094000000000001</v>
      </c>
      <c r="O3191" s="255">
        <v>41.094000000000001</v>
      </c>
      <c r="P3191" s="255">
        <v>427.19421835962959</v>
      </c>
      <c r="Q3191" s="255">
        <v>-96.463624171728242</v>
      </c>
      <c r="R3191" s="256">
        <v>511.59450748178642</v>
      </c>
      <c r="S3191" s="256">
        <v>511.71950748178642</v>
      </c>
      <c r="T3191" s="256"/>
      <c r="U3191" s="170">
        <v>443.11587761538658</v>
      </c>
      <c r="V3191" s="170"/>
      <c r="W3191" s="170"/>
      <c r="X3191" s="168"/>
      <c r="Y3191" s="168"/>
      <c r="Z3191" s="168"/>
      <c r="AA3191" s="169"/>
      <c r="AB3191" s="169"/>
      <c r="AC3191" s="168"/>
      <c r="AD3191" s="168"/>
      <c r="AE3191" s="168"/>
      <c r="AF3191" s="168"/>
      <c r="AG3191" s="168"/>
      <c r="AH3191" s="168"/>
      <c r="AI3191" s="168"/>
      <c r="AJ3191" s="168"/>
      <c r="AK3191" s="168"/>
      <c r="AL3191" s="168"/>
      <c r="AM3191" s="168"/>
      <c r="AN3191" s="168"/>
      <c r="AO3191" s="168"/>
    </row>
    <row r="3192" spans="1:41" x14ac:dyDescent="0.25">
      <c r="A3192" s="260"/>
      <c r="B3192" s="260"/>
      <c r="C3192" s="260"/>
      <c r="D3192" s="261"/>
      <c r="E3192" s="260" t="s">
        <v>619</v>
      </c>
      <c r="F3192" s="259"/>
      <c r="G3192" s="259"/>
      <c r="H3192" s="258"/>
      <c r="I3192" s="255"/>
      <c r="J3192" s="257"/>
      <c r="K3192" s="255">
        <v>1.6251448540480506</v>
      </c>
      <c r="L3192" s="201">
        <v>-97.276196598752264</v>
      </c>
      <c r="M3192" s="201">
        <v>427.19421835962959</v>
      </c>
      <c r="N3192" s="201">
        <v>41.094000000000001</v>
      </c>
      <c r="O3192" s="255">
        <v>41.094000000000001</v>
      </c>
      <c r="P3192" s="255">
        <v>427.19421835962959</v>
      </c>
      <c r="Q3192" s="255">
        <v>-98.088769025776287</v>
      </c>
      <c r="R3192" s="256">
        <v>512.53207990881037</v>
      </c>
      <c r="S3192" s="256">
        <v>513.34465233583444</v>
      </c>
      <c r="T3192" s="262"/>
      <c r="U3192" s="170">
        <v>444.05345004241053</v>
      </c>
      <c r="V3192" s="170"/>
      <c r="W3192" s="170"/>
      <c r="X3192" s="168"/>
      <c r="Y3192" s="168"/>
      <c r="Z3192" s="168"/>
      <c r="AA3192" s="169"/>
      <c r="AB3192" s="169"/>
      <c r="AC3192" s="168"/>
      <c r="AD3192" s="168"/>
      <c r="AE3192" s="168"/>
      <c r="AF3192" s="168"/>
      <c r="AG3192" s="168"/>
      <c r="AH3192" s="168"/>
      <c r="AI3192" s="168"/>
      <c r="AJ3192" s="168"/>
      <c r="AK3192" s="168"/>
      <c r="AL3192" s="168"/>
      <c r="AM3192" s="168"/>
      <c r="AN3192" s="168"/>
      <c r="AO3192" s="168"/>
    </row>
    <row r="3193" spans="1:41" x14ac:dyDescent="0.25">
      <c r="A3193" s="260"/>
      <c r="B3193" s="260"/>
      <c r="C3193" s="260"/>
      <c r="D3193" s="261"/>
      <c r="E3193" s="260" t="s">
        <v>619</v>
      </c>
      <c r="F3193" s="259"/>
      <c r="G3193" s="259" t="s">
        <v>1962</v>
      </c>
      <c r="H3193" s="258"/>
      <c r="I3193" s="255"/>
      <c r="J3193" s="257"/>
      <c r="K3193" s="255">
        <v>0.103502</v>
      </c>
      <c r="L3193" s="201">
        <v>-98.140520025776283</v>
      </c>
      <c r="M3193" s="201">
        <v>427.19421835962959</v>
      </c>
      <c r="N3193" s="201">
        <v>41.094000000000001</v>
      </c>
      <c r="O3193" s="255">
        <v>41.094000000000001</v>
      </c>
      <c r="P3193" s="255">
        <v>427.19421835962959</v>
      </c>
      <c r="Q3193" s="255">
        <v>-98.192271025776293</v>
      </c>
      <c r="R3193" s="256">
        <v>513.39640333583452</v>
      </c>
      <c r="S3193" s="256">
        <v>513.44815433583449</v>
      </c>
      <c r="T3193" s="256"/>
      <c r="U3193" s="170">
        <v>444.91777346943468</v>
      </c>
      <c r="V3193" s="170"/>
      <c r="W3193" s="170"/>
      <c r="X3193" s="168"/>
      <c r="Y3193" s="168"/>
      <c r="Z3193" s="168"/>
      <c r="AA3193" s="169"/>
      <c r="AB3193" s="169"/>
      <c r="AC3193" s="168"/>
      <c r="AD3193" s="168"/>
      <c r="AE3193" s="168"/>
      <c r="AF3193" s="168"/>
      <c r="AG3193" s="168"/>
      <c r="AH3193" s="168"/>
      <c r="AI3193" s="168"/>
      <c r="AJ3193" s="168"/>
      <c r="AK3193" s="168"/>
      <c r="AL3193" s="168"/>
      <c r="AM3193" s="168"/>
      <c r="AN3193" s="168"/>
      <c r="AO3193" s="168"/>
    </row>
    <row r="3194" spans="1:41" x14ac:dyDescent="0.25">
      <c r="A3194" s="260" t="s">
        <v>2084</v>
      </c>
      <c r="B3194" s="260" t="s">
        <v>2036</v>
      </c>
      <c r="C3194" s="260" t="s">
        <v>111</v>
      </c>
      <c r="D3194" s="261">
        <v>5134</v>
      </c>
      <c r="E3194" s="260" t="s">
        <v>1577</v>
      </c>
      <c r="F3194" s="259" t="s">
        <v>4288</v>
      </c>
      <c r="G3194" s="259" t="s">
        <v>1951</v>
      </c>
      <c r="H3194" s="258"/>
      <c r="I3194" s="255"/>
      <c r="J3194" s="264"/>
      <c r="K3194" s="255">
        <v>0</v>
      </c>
      <c r="L3194" s="201">
        <v>-98.192271025776293</v>
      </c>
      <c r="M3194" s="201">
        <v>427.19421835962959</v>
      </c>
      <c r="N3194" s="201">
        <v>41.094000000000001</v>
      </c>
      <c r="O3194" s="255">
        <v>41.094000000000001</v>
      </c>
      <c r="P3194" s="255">
        <v>427.19421835962959</v>
      </c>
      <c r="Q3194" s="255">
        <v>-98.192271025776293</v>
      </c>
      <c r="R3194" s="256">
        <v>513.44815433583449</v>
      </c>
      <c r="S3194" s="256">
        <v>513.44815433583449</v>
      </c>
      <c r="T3194" s="256"/>
      <c r="U3194" s="170">
        <v>444.96952446943465</v>
      </c>
      <c r="V3194" s="170"/>
      <c r="W3194" s="170"/>
      <c r="X3194" s="168"/>
      <c r="Y3194" s="168"/>
      <c r="Z3194" s="168"/>
      <c r="AA3194" s="169"/>
      <c r="AB3194" s="169"/>
      <c r="AC3194" s="168"/>
      <c r="AD3194" s="168"/>
      <c r="AE3194" s="168"/>
      <c r="AF3194" s="168"/>
      <c r="AG3194" s="168"/>
      <c r="AH3194" s="168"/>
      <c r="AI3194" s="168"/>
      <c r="AJ3194" s="168"/>
      <c r="AK3194" s="168"/>
      <c r="AL3194" s="168"/>
      <c r="AM3194" s="168"/>
      <c r="AN3194" s="168"/>
      <c r="AO3194" s="168"/>
    </row>
    <row r="3195" spans="1:41" x14ac:dyDescent="0.25">
      <c r="A3195" s="260"/>
      <c r="B3195" s="260"/>
      <c r="C3195" s="260"/>
      <c r="D3195" s="261"/>
      <c r="E3195" s="260" t="s">
        <v>619</v>
      </c>
      <c r="F3195" s="259"/>
      <c r="G3195" s="259" t="s">
        <v>1969</v>
      </c>
      <c r="H3195" s="258"/>
      <c r="I3195" s="255"/>
      <c r="J3195" s="257"/>
      <c r="K3195" s="255">
        <v>0.14528199999999999</v>
      </c>
      <c r="L3195" s="201">
        <v>-98.264912025776283</v>
      </c>
      <c r="M3195" s="201">
        <v>427.19421835962959</v>
      </c>
      <c r="N3195" s="201">
        <v>41.094000000000001</v>
      </c>
      <c r="O3195" s="255">
        <v>41.094000000000001</v>
      </c>
      <c r="P3195" s="255">
        <v>427.19421835962959</v>
      </c>
      <c r="Q3195" s="255">
        <v>-98.337553025776288</v>
      </c>
      <c r="R3195" s="256">
        <v>513.52079533583446</v>
      </c>
      <c r="S3195" s="256">
        <v>513.59343633583444</v>
      </c>
      <c r="T3195" s="256"/>
      <c r="U3195" s="170">
        <v>445.04216546943462</v>
      </c>
      <c r="V3195" s="170"/>
      <c r="W3195" s="170"/>
      <c r="X3195" s="168"/>
      <c r="Y3195" s="168"/>
      <c r="Z3195" s="168"/>
      <c r="AA3195" s="169"/>
      <c r="AB3195" s="169"/>
      <c r="AC3195" s="168"/>
      <c r="AD3195" s="168"/>
      <c r="AE3195" s="168"/>
      <c r="AF3195" s="168"/>
      <c r="AG3195" s="168"/>
      <c r="AH3195" s="168"/>
      <c r="AI3195" s="168"/>
      <c r="AJ3195" s="168"/>
      <c r="AK3195" s="168"/>
      <c r="AL3195" s="168"/>
      <c r="AM3195" s="168"/>
      <c r="AN3195" s="168"/>
      <c r="AO3195" s="168"/>
    </row>
    <row r="3196" spans="1:41" x14ac:dyDescent="0.25">
      <c r="A3196" s="260" t="s">
        <v>2084</v>
      </c>
      <c r="B3196" s="260" t="s">
        <v>2036</v>
      </c>
      <c r="C3196" s="260" t="s">
        <v>2087</v>
      </c>
      <c r="D3196" s="261">
        <v>5136</v>
      </c>
      <c r="E3196" s="260" t="s">
        <v>2116</v>
      </c>
      <c r="F3196" s="259"/>
      <c r="G3196" s="259" t="s">
        <v>2085</v>
      </c>
      <c r="H3196" s="258"/>
      <c r="I3196" s="255"/>
      <c r="J3196" s="257"/>
      <c r="K3196" s="255">
        <v>0</v>
      </c>
      <c r="L3196" s="201">
        <v>-98.337553025776288</v>
      </c>
      <c r="M3196" s="201">
        <v>427.19421835962959</v>
      </c>
      <c r="N3196" s="201">
        <v>41.094000000000001</v>
      </c>
      <c r="O3196" s="255">
        <v>41.094000000000001</v>
      </c>
      <c r="P3196" s="255">
        <v>427.19421835962959</v>
      </c>
      <c r="Q3196" s="255">
        <v>-98.337553025776288</v>
      </c>
      <c r="R3196" s="256">
        <v>513.59343633583444</v>
      </c>
      <c r="S3196" s="256">
        <v>513.59343633583444</v>
      </c>
      <c r="T3196" s="262"/>
      <c r="U3196" s="170">
        <v>445.1148064694346</v>
      </c>
      <c r="V3196" s="170"/>
      <c r="W3196" s="170"/>
      <c r="X3196" s="168"/>
      <c r="Y3196" s="168"/>
      <c r="Z3196" s="168"/>
      <c r="AA3196" s="169"/>
      <c r="AB3196" s="169"/>
      <c r="AC3196" s="168"/>
      <c r="AD3196" s="168"/>
      <c r="AE3196" s="168"/>
      <c r="AF3196" s="168"/>
      <c r="AG3196" s="168"/>
      <c r="AH3196" s="168"/>
      <c r="AI3196" s="168"/>
      <c r="AJ3196" s="168"/>
      <c r="AK3196" s="168"/>
      <c r="AL3196" s="168"/>
      <c r="AM3196" s="168"/>
      <c r="AN3196" s="168"/>
      <c r="AO3196" s="168"/>
    </row>
    <row r="3197" spans="1:41" x14ac:dyDescent="0.25">
      <c r="A3197" s="260"/>
      <c r="B3197" s="260"/>
      <c r="C3197" s="260"/>
      <c r="D3197" s="261"/>
      <c r="E3197" s="260" t="s">
        <v>619</v>
      </c>
      <c r="F3197" s="259"/>
      <c r="G3197" s="259" t="s">
        <v>1969</v>
      </c>
      <c r="H3197" s="258"/>
      <c r="I3197" s="255"/>
      <c r="J3197" s="257"/>
      <c r="K3197" s="255">
        <v>0</v>
      </c>
      <c r="L3197" s="201">
        <v>-98.337553025776288</v>
      </c>
      <c r="M3197" s="201">
        <v>427.19421835962959</v>
      </c>
      <c r="N3197" s="201">
        <v>41.094000000000001</v>
      </c>
      <c r="O3197" s="255">
        <v>41.094000000000001</v>
      </c>
      <c r="P3197" s="255">
        <v>427.19421835962959</v>
      </c>
      <c r="Q3197" s="255">
        <v>-98.337553025776288</v>
      </c>
      <c r="R3197" s="256">
        <v>513.59343633583444</v>
      </c>
      <c r="S3197" s="256">
        <v>513.59343633583444</v>
      </c>
      <c r="T3197" s="256"/>
      <c r="U3197" s="170">
        <v>445.1148064694346</v>
      </c>
      <c r="V3197" s="170"/>
      <c r="W3197" s="170"/>
      <c r="X3197" s="168"/>
      <c r="Y3197" s="168"/>
      <c r="Z3197" s="168"/>
      <c r="AA3197" s="169"/>
      <c r="AB3197" s="169"/>
      <c r="AC3197" s="168"/>
      <c r="AD3197" s="168"/>
      <c r="AE3197" s="168"/>
      <c r="AF3197" s="168"/>
      <c r="AG3197" s="168"/>
      <c r="AH3197" s="168"/>
      <c r="AI3197" s="168"/>
      <c r="AJ3197" s="168"/>
      <c r="AK3197" s="168"/>
      <c r="AL3197" s="168"/>
      <c r="AM3197" s="168"/>
      <c r="AN3197" s="168"/>
      <c r="AO3197" s="168"/>
    </row>
    <row r="3198" spans="1:41" x14ac:dyDescent="0.25">
      <c r="A3198" s="260" t="s">
        <v>2084</v>
      </c>
      <c r="B3198" s="260" t="s">
        <v>2036</v>
      </c>
      <c r="C3198" s="260" t="s">
        <v>1990</v>
      </c>
      <c r="D3198" s="261">
        <v>5136</v>
      </c>
      <c r="E3198" s="260" t="s">
        <v>2115</v>
      </c>
      <c r="F3198" s="259" t="s">
        <v>1988</v>
      </c>
      <c r="G3198" s="259" t="s">
        <v>1987</v>
      </c>
      <c r="H3198" s="258"/>
      <c r="I3198" s="255"/>
      <c r="J3198" s="257"/>
      <c r="K3198" s="255">
        <v>0</v>
      </c>
      <c r="L3198" s="201">
        <v>-98.337553025776288</v>
      </c>
      <c r="M3198" s="201">
        <v>427.19421835962959</v>
      </c>
      <c r="N3198" s="201">
        <v>41.094000000000001</v>
      </c>
      <c r="O3198" s="255">
        <v>41.094000000000001</v>
      </c>
      <c r="P3198" s="255">
        <v>427.19421835962959</v>
      </c>
      <c r="Q3198" s="255">
        <v>-98.337553025776288</v>
      </c>
      <c r="R3198" s="256">
        <v>513.59343633583444</v>
      </c>
      <c r="S3198" s="256">
        <v>513.59343633583444</v>
      </c>
      <c r="T3198" s="256"/>
      <c r="U3198" s="170">
        <v>445.1148064694346</v>
      </c>
      <c r="V3198" s="170"/>
      <c r="W3198" s="170"/>
      <c r="X3198" s="168"/>
      <c r="Y3198" s="168"/>
      <c r="Z3198" s="168"/>
      <c r="AA3198" s="169"/>
      <c r="AB3198" s="169"/>
      <c r="AC3198" s="168"/>
      <c r="AD3198" s="168"/>
      <c r="AE3198" s="168"/>
      <c r="AF3198" s="168"/>
      <c r="AG3198" s="168"/>
      <c r="AH3198" s="168"/>
      <c r="AI3198" s="168"/>
      <c r="AJ3198" s="168"/>
      <c r="AK3198" s="168"/>
      <c r="AL3198" s="168"/>
      <c r="AM3198" s="168"/>
      <c r="AN3198" s="168"/>
      <c r="AO3198" s="168"/>
    </row>
    <row r="3199" spans="1:41" x14ac:dyDescent="0.25">
      <c r="A3199" s="260"/>
      <c r="B3199" s="260"/>
      <c r="C3199" s="260"/>
      <c r="D3199" s="261"/>
      <c r="E3199" s="260" t="s">
        <v>619</v>
      </c>
      <c r="F3199" s="259"/>
      <c r="G3199" s="259" t="s">
        <v>1962</v>
      </c>
      <c r="H3199" s="258"/>
      <c r="I3199" s="255"/>
      <c r="J3199" s="257"/>
      <c r="K3199" s="255">
        <v>0.13121600000000003</v>
      </c>
      <c r="L3199" s="201">
        <v>-98.403161025776285</v>
      </c>
      <c r="M3199" s="201">
        <v>427.19421835962959</v>
      </c>
      <c r="N3199" s="201">
        <v>41.094000000000001</v>
      </c>
      <c r="O3199" s="255">
        <v>41.094000000000001</v>
      </c>
      <c r="P3199" s="255">
        <v>427.19421835962959</v>
      </c>
      <c r="Q3199" s="255">
        <v>-98.468769025776282</v>
      </c>
      <c r="R3199" s="256">
        <v>513.65904433583444</v>
      </c>
      <c r="S3199" s="256">
        <v>513.72465233583443</v>
      </c>
      <c r="T3199" s="256"/>
      <c r="U3199" s="170">
        <v>445.1804144694346</v>
      </c>
      <c r="V3199" s="170"/>
      <c r="W3199" s="170"/>
      <c r="X3199" s="168"/>
      <c r="Y3199" s="168"/>
      <c r="Z3199" s="168"/>
      <c r="AA3199" s="169"/>
      <c r="AB3199" s="169"/>
      <c r="AC3199" s="168"/>
      <c r="AD3199" s="168"/>
      <c r="AE3199" s="168"/>
      <c r="AF3199" s="168"/>
      <c r="AG3199" s="168"/>
      <c r="AH3199" s="168"/>
      <c r="AI3199" s="168"/>
      <c r="AJ3199" s="168"/>
      <c r="AK3199" s="168"/>
      <c r="AL3199" s="168"/>
      <c r="AM3199" s="168"/>
      <c r="AN3199" s="168"/>
      <c r="AO3199" s="168"/>
    </row>
    <row r="3200" spans="1:41" x14ac:dyDescent="0.25">
      <c r="A3200" s="260"/>
      <c r="B3200" s="260"/>
      <c r="C3200" s="260"/>
      <c r="D3200" s="261"/>
      <c r="E3200" s="260" t="s">
        <v>619</v>
      </c>
      <c r="F3200" s="259"/>
      <c r="G3200" s="259"/>
      <c r="H3200" s="258"/>
      <c r="I3200" s="255"/>
      <c r="J3200" s="257"/>
      <c r="K3200" s="255">
        <v>1.2988551459519495</v>
      </c>
      <c r="L3200" s="201">
        <v>-99.118196598752263</v>
      </c>
      <c r="M3200" s="201">
        <v>427.19421835962959</v>
      </c>
      <c r="N3200" s="201">
        <v>41.094000000000001</v>
      </c>
      <c r="O3200" s="255">
        <v>41.094000000000001</v>
      </c>
      <c r="P3200" s="255">
        <v>427.19421835962959</v>
      </c>
      <c r="Q3200" s="255">
        <v>-99.767624171728229</v>
      </c>
      <c r="R3200" s="256">
        <v>514.37407990881047</v>
      </c>
      <c r="S3200" s="256">
        <v>515.0235074817864</v>
      </c>
      <c r="T3200" s="256"/>
      <c r="U3200" s="170">
        <v>445.89545004241063</v>
      </c>
      <c r="V3200" s="170"/>
      <c r="W3200" s="170"/>
      <c r="X3200" s="168"/>
      <c r="Y3200" s="168"/>
      <c r="Z3200" s="168"/>
      <c r="AA3200" s="169"/>
      <c r="AB3200" s="169"/>
      <c r="AC3200" s="168"/>
      <c r="AD3200" s="168"/>
      <c r="AE3200" s="168"/>
      <c r="AF3200" s="168"/>
      <c r="AG3200" s="168"/>
      <c r="AH3200" s="168"/>
      <c r="AI3200" s="168"/>
      <c r="AJ3200" s="168"/>
      <c r="AK3200" s="168"/>
      <c r="AL3200" s="168"/>
      <c r="AM3200" s="168"/>
      <c r="AN3200" s="168"/>
      <c r="AO3200" s="168"/>
    </row>
    <row r="3201" spans="1:41" x14ac:dyDescent="0.25">
      <c r="A3201" s="260" t="s">
        <v>2084</v>
      </c>
      <c r="B3201" s="260" t="s">
        <v>2036</v>
      </c>
      <c r="C3201" s="260" t="s">
        <v>1961</v>
      </c>
      <c r="D3201" s="261">
        <v>5151</v>
      </c>
      <c r="E3201" s="260" t="s">
        <v>2114</v>
      </c>
      <c r="F3201" s="259" t="s">
        <v>1984</v>
      </c>
      <c r="G3201" s="259" t="s">
        <v>1958</v>
      </c>
      <c r="H3201" s="258">
        <v>50</v>
      </c>
      <c r="I3201" s="255"/>
      <c r="J3201" s="257"/>
      <c r="K3201" s="255">
        <v>0.2</v>
      </c>
      <c r="L3201" s="201">
        <v>-99.867624171728238</v>
      </c>
      <c r="M3201" s="201">
        <v>427.19421835962959</v>
      </c>
      <c r="N3201" s="201">
        <v>41.094000000000001</v>
      </c>
      <c r="O3201" s="255">
        <v>41.094000000000001</v>
      </c>
      <c r="P3201" s="255">
        <v>427.19421835962959</v>
      </c>
      <c r="Q3201" s="255">
        <v>-99.967624171728232</v>
      </c>
      <c r="R3201" s="256">
        <v>515.12350748178642</v>
      </c>
      <c r="S3201" s="256">
        <v>515.22350748178644</v>
      </c>
      <c r="T3201" s="256"/>
      <c r="U3201" s="170">
        <v>446.64487761538658</v>
      </c>
      <c r="V3201" s="170"/>
      <c r="W3201" s="170"/>
      <c r="X3201" s="168"/>
      <c r="Y3201" s="168"/>
      <c r="Z3201" s="168"/>
      <c r="AA3201" s="169"/>
      <c r="AB3201" s="169"/>
      <c r="AC3201" s="168"/>
      <c r="AD3201" s="168"/>
      <c r="AE3201" s="168"/>
      <c r="AF3201" s="168"/>
      <c r="AG3201" s="168"/>
      <c r="AH3201" s="168"/>
      <c r="AI3201" s="168"/>
      <c r="AJ3201" s="168"/>
      <c r="AK3201" s="168"/>
      <c r="AL3201" s="168"/>
      <c r="AM3201" s="168"/>
      <c r="AN3201" s="168"/>
      <c r="AO3201" s="168"/>
    </row>
    <row r="3202" spans="1:41" x14ac:dyDescent="0.25">
      <c r="A3202" s="260"/>
      <c r="B3202" s="260"/>
      <c r="C3202" s="260"/>
      <c r="D3202" s="261"/>
      <c r="E3202" s="260" t="s">
        <v>619</v>
      </c>
      <c r="F3202" s="259"/>
      <c r="G3202" s="259"/>
      <c r="H3202" s="258"/>
      <c r="I3202" s="255"/>
      <c r="J3202" s="257"/>
      <c r="K3202" s="255">
        <v>0.2</v>
      </c>
      <c r="L3202" s="201">
        <v>-100.06762417172823</v>
      </c>
      <c r="M3202" s="201">
        <v>427.19421835962959</v>
      </c>
      <c r="N3202" s="201">
        <v>41.094000000000001</v>
      </c>
      <c r="O3202" s="255">
        <v>41.094000000000001</v>
      </c>
      <c r="P3202" s="255">
        <v>427.19421835962959</v>
      </c>
      <c r="Q3202" s="255">
        <v>-100.16762417172824</v>
      </c>
      <c r="R3202" s="256">
        <v>515.32350748178646</v>
      </c>
      <c r="S3202" s="256">
        <v>515.42350748178649</v>
      </c>
      <c r="T3202" s="256"/>
      <c r="U3202" s="170">
        <v>446.84487761538662</v>
      </c>
      <c r="V3202" s="170"/>
      <c r="W3202" s="170"/>
      <c r="X3202" s="168"/>
      <c r="Y3202" s="168"/>
      <c r="Z3202" s="168"/>
      <c r="AA3202" s="169"/>
      <c r="AB3202" s="169"/>
      <c r="AC3202" s="168"/>
      <c r="AD3202" s="168"/>
      <c r="AE3202" s="168"/>
      <c r="AF3202" s="168"/>
      <c r="AG3202" s="168"/>
      <c r="AH3202" s="168"/>
      <c r="AI3202" s="168"/>
      <c r="AJ3202" s="168"/>
      <c r="AK3202" s="168"/>
      <c r="AL3202" s="168"/>
      <c r="AM3202" s="168"/>
      <c r="AN3202" s="168"/>
      <c r="AO3202" s="168"/>
    </row>
    <row r="3203" spans="1:41" x14ac:dyDescent="0.25">
      <c r="A3203" s="260" t="s">
        <v>2084</v>
      </c>
      <c r="B3203" s="260" t="s">
        <v>2036</v>
      </c>
      <c r="C3203" s="260" t="s">
        <v>1947</v>
      </c>
      <c r="D3203" s="261">
        <v>5155</v>
      </c>
      <c r="E3203" s="260" t="s">
        <v>2113</v>
      </c>
      <c r="F3203" s="259" t="s">
        <v>1982</v>
      </c>
      <c r="G3203" s="259" t="s">
        <v>1944</v>
      </c>
      <c r="H3203" s="258">
        <v>50</v>
      </c>
      <c r="I3203" s="255"/>
      <c r="J3203" s="257"/>
      <c r="K3203" s="255">
        <v>0.25</v>
      </c>
      <c r="L3203" s="201">
        <v>-100.29262417172824</v>
      </c>
      <c r="M3203" s="201">
        <v>427.19421835962959</v>
      </c>
      <c r="N3203" s="201">
        <v>41.094000000000001</v>
      </c>
      <c r="O3203" s="255">
        <v>41.094000000000001</v>
      </c>
      <c r="P3203" s="255">
        <v>427.19421835962959</v>
      </c>
      <c r="Q3203" s="255">
        <v>-100.41762417172824</v>
      </c>
      <c r="R3203" s="256">
        <v>515.54850748178649</v>
      </c>
      <c r="S3203" s="256">
        <v>515.67350748178649</v>
      </c>
      <c r="T3203" s="256"/>
      <c r="U3203" s="170">
        <v>447.06987761538664</v>
      </c>
      <c r="V3203" s="170"/>
      <c r="W3203" s="170"/>
      <c r="X3203" s="168"/>
      <c r="Y3203" s="168"/>
      <c r="Z3203" s="168"/>
      <c r="AA3203" s="169"/>
      <c r="AB3203" s="169"/>
      <c r="AC3203" s="168"/>
      <c r="AD3203" s="168"/>
      <c r="AE3203" s="168"/>
      <c r="AF3203" s="168"/>
      <c r="AG3203" s="168"/>
      <c r="AH3203" s="168"/>
      <c r="AI3203" s="168"/>
      <c r="AJ3203" s="168"/>
      <c r="AK3203" s="168"/>
      <c r="AL3203" s="168"/>
      <c r="AM3203" s="168"/>
      <c r="AN3203" s="168"/>
      <c r="AO3203" s="168"/>
    </row>
    <row r="3204" spans="1:41" x14ac:dyDescent="0.25">
      <c r="A3204" s="260"/>
      <c r="B3204" s="260"/>
      <c r="C3204" s="260"/>
      <c r="D3204" s="261"/>
      <c r="E3204" s="260" t="s">
        <v>619</v>
      </c>
      <c r="F3204" s="259"/>
      <c r="G3204" s="259"/>
      <c r="H3204" s="258"/>
      <c r="I3204" s="255"/>
      <c r="J3204" s="257"/>
      <c r="K3204" s="255">
        <v>2</v>
      </c>
      <c r="L3204" s="201">
        <v>-101.41762417172824</v>
      </c>
      <c r="M3204" s="201">
        <v>427.19421835962959</v>
      </c>
      <c r="N3204" s="201">
        <v>41.094000000000001</v>
      </c>
      <c r="O3204" s="255">
        <v>41.094000000000001</v>
      </c>
      <c r="P3204" s="255">
        <v>427.19421835962959</v>
      </c>
      <c r="Q3204" s="255">
        <v>-102.41762417172824</v>
      </c>
      <c r="R3204" s="256">
        <v>516.67350748178649</v>
      </c>
      <c r="S3204" s="256">
        <v>517.67350748178649</v>
      </c>
      <c r="T3204" s="256"/>
      <c r="U3204" s="170">
        <v>448.19487761538664</v>
      </c>
      <c r="V3204" s="170"/>
      <c r="W3204" s="170"/>
      <c r="X3204" s="168"/>
      <c r="Y3204" s="168"/>
      <c r="Z3204" s="168"/>
      <c r="AA3204" s="169"/>
      <c r="AB3204" s="169"/>
      <c r="AC3204" s="168"/>
      <c r="AD3204" s="168"/>
      <c r="AE3204" s="168"/>
      <c r="AF3204" s="168"/>
      <c r="AG3204" s="168"/>
      <c r="AH3204" s="168"/>
      <c r="AI3204" s="168"/>
      <c r="AJ3204" s="168"/>
      <c r="AK3204" s="168"/>
      <c r="AL3204" s="168"/>
      <c r="AM3204" s="168"/>
      <c r="AN3204" s="168"/>
      <c r="AO3204" s="168"/>
    </row>
    <row r="3205" spans="1:41" x14ac:dyDescent="0.25">
      <c r="A3205" s="260" t="s">
        <v>2084</v>
      </c>
      <c r="B3205" s="260" t="s">
        <v>2036</v>
      </c>
      <c r="C3205" s="260" t="s">
        <v>1956</v>
      </c>
      <c r="D3205" s="261">
        <v>5178</v>
      </c>
      <c r="E3205" s="260" t="s">
        <v>2112</v>
      </c>
      <c r="F3205" s="259" t="s">
        <v>1982</v>
      </c>
      <c r="G3205" s="259" t="s">
        <v>1953</v>
      </c>
      <c r="H3205" s="258">
        <v>50</v>
      </c>
      <c r="I3205" s="255"/>
      <c r="J3205" s="257"/>
      <c r="K3205" s="255">
        <v>0.25</v>
      </c>
      <c r="L3205" s="201">
        <v>-102.54262417172824</v>
      </c>
      <c r="M3205" s="201">
        <v>427.19421835962959</v>
      </c>
      <c r="N3205" s="201">
        <v>41.094000000000001</v>
      </c>
      <c r="O3205" s="255">
        <v>41.094000000000001</v>
      </c>
      <c r="P3205" s="255">
        <v>427.19421835962959</v>
      </c>
      <c r="Q3205" s="255">
        <v>-102.66762417172824</v>
      </c>
      <c r="R3205" s="256">
        <v>517.79850748178649</v>
      </c>
      <c r="S3205" s="256">
        <v>517.92350748178649</v>
      </c>
      <c r="T3205" s="256"/>
      <c r="U3205" s="170">
        <v>449.31987761538664</v>
      </c>
      <c r="V3205" s="170"/>
      <c r="W3205" s="170"/>
      <c r="X3205" s="168"/>
      <c r="Y3205" s="168"/>
      <c r="Z3205" s="168"/>
      <c r="AA3205" s="169"/>
      <c r="AB3205" s="169"/>
      <c r="AC3205" s="168"/>
      <c r="AD3205" s="168"/>
      <c r="AE3205" s="168"/>
      <c r="AF3205" s="168"/>
      <c r="AG3205" s="168"/>
      <c r="AH3205" s="168"/>
      <c r="AI3205" s="168"/>
      <c r="AJ3205" s="168"/>
      <c r="AK3205" s="168"/>
      <c r="AL3205" s="168"/>
      <c r="AM3205" s="168"/>
      <c r="AN3205" s="168"/>
      <c r="AO3205" s="221"/>
    </row>
    <row r="3206" spans="1:41" x14ac:dyDescent="0.25">
      <c r="A3206" s="260"/>
      <c r="B3206" s="260"/>
      <c r="C3206" s="260"/>
      <c r="D3206" s="261"/>
      <c r="E3206" s="260"/>
      <c r="F3206" s="259"/>
      <c r="G3206" s="259"/>
      <c r="H3206" s="258"/>
      <c r="I3206" s="255"/>
      <c r="J3206" s="257"/>
      <c r="K3206" s="255">
        <v>1.5495000000000001</v>
      </c>
      <c r="L3206" s="201">
        <v>-103.44237417172823</v>
      </c>
      <c r="M3206" s="201">
        <v>427.19421835962959</v>
      </c>
      <c r="N3206" s="201">
        <v>41.094000000000001</v>
      </c>
      <c r="O3206" s="255">
        <v>41.094000000000001</v>
      </c>
      <c r="P3206" s="255">
        <v>427.19421835962959</v>
      </c>
      <c r="Q3206" s="255">
        <v>-104.21712417172823</v>
      </c>
      <c r="R3206" s="256">
        <v>518.69825748178641</v>
      </c>
      <c r="S3206" s="256">
        <v>519.47300748178645</v>
      </c>
      <c r="T3206" s="256"/>
      <c r="U3206" s="170">
        <v>450.21962761538657</v>
      </c>
      <c r="V3206" s="222"/>
      <c r="W3206" s="222"/>
      <c r="X3206" s="221"/>
      <c r="Y3206" s="221"/>
      <c r="Z3206" s="221"/>
      <c r="AA3206" s="175"/>
      <c r="AB3206" s="175"/>
      <c r="AC3206" s="221"/>
      <c r="AD3206" s="221"/>
      <c r="AE3206" s="221"/>
      <c r="AF3206" s="221"/>
      <c r="AG3206" s="221"/>
      <c r="AH3206" s="221"/>
      <c r="AI3206" s="221"/>
      <c r="AJ3206" s="221"/>
      <c r="AK3206" s="221"/>
      <c r="AL3206" s="221"/>
      <c r="AM3206" s="221"/>
      <c r="AN3206" s="221"/>
      <c r="AO3206" s="223"/>
    </row>
    <row r="3207" spans="1:41" x14ac:dyDescent="0.25">
      <c r="A3207" s="260"/>
      <c r="B3207" s="260"/>
      <c r="C3207" s="260"/>
      <c r="D3207" s="261"/>
      <c r="E3207" s="260" t="s">
        <v>619</v>
      </c>
      <c r="F3207" s="259"/>
      <c r="G3207" s="259"/>
      <c r="H3207" s="258"/>
      <c r="I3207" s="255"/>
      <c r="J3207" s="257"/>
      <c r="K3207" s="255">
        <v>9.6000000000000002E-2</v>
      </c>
      <c r="L3207" s="201">
        <v>-104.26512417172823</v>
      </c>
      <c r="M3207" s="201">
        <v>427.19421835962959</v>
      </c>
      <c r="N3207" s="201">
        <v>41.094000000000001</v>
      </c>
      <c r="O3207" s="255">
        <v>41.094000000000001</v>
      </c>
      <c r="P3207" s="255">
        <v>427.19421835962959</v>
      </c>
      <c r="Q3207" s="255">
        <v>-104.31312417172823</v>
      </c>
      <c r="R3207" s="256">
        <v>519.52100748178646</v>
      </c>
      <c r="S3207" s="256">
        <v>519.56900748178646</v>
      </c>
      <c r="T3207" s="256"/>
      <c r="U3207" s="201">
        <v>451.04237761538661</v>
      </c>
      <c r="V3207" s="225"/>
      <c r="W3207" s="225"/>
      <c r="X3207" s="223"/>
      <c r="Y3207" s="223"/>
      <c r="Z3207" s="223"/>
      <c r="AA3207" s="224"/>
      <c r="AB3207" s="224"/>
      <c r="AC3207" s="223"/>
      <c r="AD3207" s="223"/>
      <c r="AE3207" s="223"/>
      <c r="AF3207" s="223"/>
      <c r="AG3207" s="223"/>
      <c r="AH3207" s="223"/>
      <c r="AI3207" s="223"/>
      <c r="AJ3207" s="223"/>
      <c r="AK3207" s="223"/>
      <c r="AL3207" s="223"/>
      <c r="AM3207" s="223"/>
      <c r="AN3207" s="223"/>
      <c r="AO3207" s="223"/>
    </row>
    <row r="3208" spans="1:41" x14ac:dyDescent="0.25">
      <c r="A3208" s="260"/>
      <c r="B3208" s="260"/>
      <c r="C3208" s="260"/>
      <c r="D3208" s="261"/>
      <c r="E3208" s="260" t="s">
        <v>619</v>
      </c>
      <c r="F3208" s="259"/>
      <c r="G3208" s="259"/>
      <c r="H3208" s="258"/>
      <c r="I3208" s="255"/>
      <c r="J3208" s="257"/>
      <c r="K3208" s="255">
        <v>0</v>
      </c>
      <c r="L3208" s="201">
        <v>-104.31312417172823</v>
      </c>
      <c r="M3208" s="201">
        <v>427.19421835962959</v>
      </c>
      <c r="N3208" s="201">
        <v>41.094000000000001</v>
      </c>
      <c r="O3208" s="255">
        <v>41.094000000000001</v>
      </c>
      <c r="P3208" s="255">
        <v>427.19421835962959</v>
      </c>
      <c r="Q3208" s="255">
        <v>-104.31312417172823</v>
      </c>
      <c r="R3208" s="256">
        <v>519.56900748178646</v>
      </c>
      <c r="S3208" s="256">
        <v>519.56900748178646</v>
      </c>
      <c r="T3208" s="256"/>
      <c r="U3208" s="201">
        <v>451.09037761538661</v>
      </c>
      <c r="V3208" s="225"/>
      <c r="W3208" s="225"/>
      <c r="X3208" s="223"/>
      <c r="Y3208" s="223"/>
      <c r="Z3208" s="223"/>
      <c r="AA3208" s="224"/>
      <c r="AB3208" s="224"/>
      <c r="AC3208" s="223"/>
      <c r="AD3208" s="223"/>
      <c r="AE3208" s="223"/>
      <c r="AF3208" s="223"/>
      <c r="AG3208" s="223"/>
      <c r="AH3208" s="223"/>
      <c r="AI3208" s="223"/>
      <c r="AJ3208" s="223"/>
      <c r="AK3208" s="223"/>
      <c r="AL3208" s="223"/>
      <c r="AM3208" s="223"/>
      <c r="AN3208" s="223"/>
      <c r="AO3208" s="223"/>
    </row>
    <row r="3209" spans="1:41" x14ac:dyDescent="0.25">
      <c r="A3209" s="260"/>
      <c r="B3209" s="260"/>
      <c r="C3209" s="260"/>
      <c r="D3209" s="261"/>
      <c r="E3209" s="260" t="s">
        <v>619</v>
      </c>
      <c r="F3209" s="259"/>
      <c r="G3209" s="259" t="s">
        <v>1962</v>
      </c>
      <c r="H3209" s="258"/>
      <c r="I3209" s="255"/>
      <c r="J3209" s="257"/>
      <c r="K3209" s="255">
        <v>9.4E-2</v>
      </c>
      <c r="L3209" s="201">
        <v>-104.36012417172823</v>
      </c>
      <c r="M3209" s="201">
        <v>427.19421835962959</v>
      </c>
      <c r="N3209" s="201">
        <v>41.094000000000001</v>
      </c>
      <c r="O3209" s="255">
        <v>41.094000000000001</v>
      </c>
      <c r="P3209" s="255">
        <v>427.19421835962959</v>
      </c>
      <c r="Q3209" s="255">
        <v>-104.40712417172823</v>
      </c>
      <c r="R3209" s="256">
        <v>519.61600748178648</v>
      </c>
      <c r="S3209" s="256">
        <v>519.66300748178651</v>
      </c>
      <c r="T3209" s="256"/>
      <c r="U3209" s="201">
        <v>451.13737761538664</v>
      </c>
      <c r="V3209" s="225"/>
      <c r="W3209" s="225"/>
      <c r="X3209" s="223"/>
      <c r="Y3209" s="223"/>
      <c r="Z3209" s="223"/>
      <c r="AA3209" s="224"/>
      <c r="AB3209" s="224"/>
      <c r="AC3209" s="223"/>
      <c r="AD3209" s="223"/>
      <c r="AE3209" s="223"/>
      <c r="AF3209" s="223"/>
      <c r="AG3209" s="223"/>
      <c r="AH3209" s="223"/>
      <c r="AI3209" s="223"/>
      <c r="AJ3209" s="223"/>
      <c r="AK3209" s="223"/>
      <c r="AL3209" s="223"/>
      <c r="AM3209" s="223"/>
      <c r="AN3209" s="223"/>
      <c r="AO3209" s="223"/>
    </row>
    <row r="3210" spans="1:41" x14ac:dyDescent="0.25">
      <c r="A3210" s="260" t="s">
        <v>2084</v>
      </c>
      <c r="B3210" s="260" t="s">
        <v>2036</v>
      </c>
      <c r="C3210" s="260" t="s">
        <v>2087</v>
      </c>
      <c r="D3210" s="261">
        <v>5197</v>
      </c>
      <c r="E3210" s="260" t="s">
        <v>2111</v>
      </c>
      <c r="F3210" s="259"/>
      <c r="G3210" s="259" t="s">
        <v>2085</v>
      </c>
      <c r="H3210" s="258"/>
      <c r="I3210" s="255"/>
      <c r="J3210" s="257"/>
      <c r="K3210" s="255">
        <v>0</v>
      </c>
      <c r="L3210" s="201">
        <v>-104.40712417172823</v>
      </c>
      <c r="M3210" s="201">
        <v>427.19421835962959</v>
      </c>
      <c r="N3210" s="201">
        <v>41.094000000000001</v>
      </c>
      <c r="O3210" s="255">
        <v>41.094000000000001</v>
      </c>
      <c r="P3210" s="255">
        <v>427.19421835962959</v>
      </c>
      <c r="Q3210" s="255">
        <v>-104.40712417172823</v>
      </c>
      <c r="R3210" s="256">
        <v>519.66300748178651</v>
      </c>
      <c r="S3210" s="256">
        <v>519.66300748178651</v>
      </c>
      <c r="T3210" s="256"/>
      <c r="U3210" s="201">
        <v>451.18437761538667</v>
      </c>
      <c r="V3210" s="225"/>
      <c r="W3210" s="225"/>
      <c r="X3210" s="223"/>
      <c r="Y3210" s="223"/>
      <c r="Z3210" s="223"/>
      <c r="AA3210" s="224"/>
      <c r="AB3210" s="224"/>
      <c r="AC3210" s="223"/>
      <c r="AD3210" s="223"/>
      <c r="AE3210" s="223"/>
      <c r="AF3210" s="223"/>
      <c r="AG3210" s="223"/>
      <c r="AH3210" s="223"/>
      <c r="AI3210" s="223"/>
      <c r="AJ3210" s="223"/>
      <c r="AK3210" s="223"/>
      <c r="AL3210" s="223"/>
      <c r="AM3210" s="223"/>
      <c r="AN3210" s="223"/>
      <c r="AO3210" s="223"/>
    </row>
    <row r="3211" spans="1:41" x14ac:dyDescent="0.25">
      <c r="A3211" s="260"/>
      <c r="B3211" s="260"/>
      <c r="C3211" s="260"/>
      <c r="D3211" s="261"/>
      <c r="E3211" s="260" t="s">
        <v>619</v>
      </c>
      <c r="F3211" s="259"/>
      <c r="G3211" s="259" t="s">
        <v>2100</v>
      </c>
      <c r="H3211" s="258"/>
      <c r="I3211" s="255"/>
      <c r="J3211" s="257"/>
      <c r="K3211" s="255">
        <v>9.0999999999999998E-2</v>
      </c>
      <c r="L3211" s="201">
        <v>-104.45262417172822</v>
      </c>
      <c r="M3211" s="201">
        <v>427.19421835962959</v>
      </c>
      <c r="N3211" s="201">
        <v>41.094000000000001</v>
      </c>
      <c r="O3211" s="255">
        <v>41.094000000000001</v>
      </c>
      <c r="P3211" s="255">
        <v>427.19421835962959</v>
      </c>
      <c r="Q3211" s="255">
        <v>-104.49812417172822</v>
      </c>
      <c r="R3211" s="256">
        <v>519.70850748178657</v>
      </c>
      <c r="S3211" s="256">
        <v>519.75400748178652</v>
      </c>
      <c r="T3211" s="256"/>
      <c r="U3211" s="201">
        <v>451.22987761538673</v>
      </c>
      <c r="V3211" s="225"/>
      <c r="W3211" s="225"/>
      <c r="X3211" s="223"/>
      <c r="Y3211" s="223"/>
      <c r="Z3211" s="223"/>
      <c r="AA3211" s="224"/>
      <c r="AB3211" s="224"/>
      <c r="AC3211" s="223"/>
      <c r="AD3211" s="223"/>
      <c r="AE3211" s="223"/>
      <c r="AF3211" s="223"/>
      <c r="AG3211" s="223"/>
      <c r="AH3211" s="223"/>
      <c r="AI3211" s="223"/>
      <c r="AJ3211" s="223"/>
      <c r="AK3211" s="223"/>
      <c r="AL3211" s="223"/>
      <c r="AM3211" s="223"/>
      <c r="AN3211" s="223"/>
      <c r="AO3211" s="223"/>
    </row>
    <row r="3212" spans="1:41" x14ac:dyDescent="0.25">
      <c r="A3212" s="260" t="s">
        <v>2084</v>
      </c>
      <c r="B3212" s="260" t="s">
        <v>2036</v>
      </c>
      <c r="C3212" s="260" t="s">
        <v>1990</v>
      </c>
      <c r="D3212" s="261">
        <v>5198</v>
      </c>
      <c r="E3212" s="260" t="s">
        <v>2110</v>
      </c>
      <c r="F3212" s="259" t="s">
        <v>1988</v>
      </c>
      <c r="G3212" s="259" t="s">
        <v>1987</v>
      </c>
      <c r="H3212" s="258"/>
      <c r="I3212" s="255"/>
      <c r="J3212" s="257"/>
      <c r="K3212" s="255">
        <v>0</v>
      </c>
      <c r="L3212" s="201">
        <v>-104.49812417172822</v>
      </c>
      <c r="M3212" s="201">
        <v>427.19421835962959</v>
      </c>
      <c r="N3212" s="201">
        <v>41.094000000000001</v>
      </c>
      <c r="O3212" s="255">
        <v>41.094000000000001</v>
      </c>
      <c r="P3212" s="255">
        <v>427.19421835962959</v>
      </c>
      <c r="Q3212" s="255">
        <v>-104.49812417172822</v>
      </c>
      <c r="R3212" s="256">
        <v>519.75400748178652</v>
      </c>
      <c r="S3212" s="256">
        <v>519.75400748178652</v>
      </c>
      <c r="T3212" s="256"/>
      <c r="U3212" s="201">
        <v>451.27537761538667</v>
      </c>
      <c r="V3212" s="225"/>
      <c r="W3212" s="225"/>
      <c r="X3212" s="223"/>
      <c r="Y3212" s="223"/>
      <c r="Z3212" s="223"/>
      <c r="AA3212" s="224"/>
      <c r="AB3212" s="224"/>
      <c r="AC3212" s="223"/>
      <c r="AD3212" s="223"/>
      <c r="AE3212" s="223"/>
      <c r="AF3212" s="223"/>
      <c r="AG3212" s="223"/>
      <c r="AH3212" s="223"/>
      <c r="AI3212" s="223"/>
      <c r="AJ3212" s="223"/>
      <c r="AK3212" s="223"/>
      <c r="AL3212" s="223"/>
      <c r="AM3212" s="223"/>
      <c r="AN3212" s="223"/>
      <c r="AO3212" s="250"/>
    </row>
    <row r="3213" spans="1:41" x14ac:dyDescent="0.25">
      <c r="A3213" s="260"/>
      <c r="B3213" s="260"/>
      <c r="C3213" s="260"/>
      <c r="D3213" s="261"/>
      <c r="E3213" s="260" t="s">
        <v>619</v>
      </c>
      <c r="F3213" s="259"/>
      <c r="G3213" s="259" t="s">
        <v>1962</v>
      </c>
      <c r="H3213" s="258"/>
      <c r="I3213" s="255"/>
      <c r="J3213" s="257"/>
      <c r="K3213" s="255">
        <v>9.9000000000000005E-2</v>
      </c>
      <c r="L3213" s="201">
        <v>-104.54762417172822</v>
      </c>
      <c r="M3213" s="201">
        <v>427.19421835962959</v>
      </c>
      <c r="N3213" s="201">
        <v>41.094000000000001</v>
      </c>
      <c r="O3213" s="255">
        <v>41.094000000000001</v>
      </c>
      <c r="P3213" s="255">
        <v>427.19421835962959</v>
      </c>
      <c r="Q3213" s="255">
        <v>-104.59712417172823</v>
      </c>
      <c r="R3213" s="256">
        <v>519.8035074817866</v>
      </c>
      <c r="S3213" s="256">
        <v>519.85300748178656</v>
      </c>
      <c r="T3213" s="256"/>
      <c r="U3213" s="201">
        <v>451.32487761538675</v>
      </c>
      <c r="V3213" s="201"/>
      <c r="W3213" s="201"/>
      <c r="X3213" s="250"/>
      <c r="Y3213" s="250"/>
      <c r="Z3213" s="250"/>
      <c r="AA3213" s="251"/>
      <c r="AB3213" s="251"/>
      <c r="AC3213" s="250"/>
      <c r="AD3213" s="250"/>
      <c r="AE3213" s="250"/>
      <c r="AF3213" s="250"/>
      <c r="AG3213" s="250"/>
      <c r="AH3213" s="250"/>
      <c r="AI3213" s="250"/>
      <c r="AJ3213" s="250"/>
      <c r="AK3213" s="250"/>
      <c r="AL3213" s="250"/>
      <c r="AM3213" s="250"/>
      <c r="AN3213" s="250"/>
      <c r="AO3213" s="168"/>
    </row>
    <row r="3214" spans="1:41" x14ac:dyDescent="0.25">
      <c r="A3214" s="260" t="s">
        <v>2084</v>
      </c>
      <c r="B3214" s="260" t="s">
        <v>2036</v>
      </c>
      <c r="C3214" s="260" t="s">
        <v>1509</v>
      </c>
      <c r="D3214" s="261">
        <v>5205</v>
      </c>
      <c r="E3214" s="260" t="s">
        <v>1881</v>
      </c>
      <c r="F3214" s="259" t="s">
        <v>4302</v>
      </c>
      <c r="G3214" s="259" t="s">
        <v>4383</v>
      </c>
      <c r="H3214" s="258"/>
      <c r="I3214" s="255"/>
      <c r="J3214" s="257"/>
      <c r="K3214" s="255">
        <v>1.3745000000000001</v>
      </c>
      <c r="L3214" s="201">
        <v>-105.28437417172822</v>
      </c>
      <c r="M3214" s="201">
        <v>427.19421835962959</v>
      </c>
      <c r="N3214" s="201">
        <v>41.094000000000001</v>
      </c>
      <c r="O3214" s="255">
        <v>41.094000000000001</v>
      </c>
      <c r="P3214" s="255">
        <v>427.19421835962959</v>
      </c>
      <c r="Q3214" s="255">
        <v>-105.97162417172822</v>
      </c>
      <c r="R3214" s="256">
        <v>520.54025748178663</v>
      </c>
      <c r="S3214" s="256">
        <v>521.22750748178657</v>
      </c>
      <c r="T3214" s="256"/>
      <c r="U3214" s="170">
        <v>452.06162761538678</v>
      </c>
      <c r="V3214" s="170"/>
      <c r="W3214" s="170"/>
      <c r="X3214" s="168"/>
      <c r="Y3214" s="168"/>
      <c r="Z3214" s="168"/>
      <c r="AA3214" s="169"/>
      <c r="AB3214" s="169"/>
      <c r="AC3214" s="168"/>
      <c r="AD3214" s="168"/>
      <c r="AE3214" s="168"/>
      <c r="AF3214" s="168"/>
      <c r="AG3214" s="168"/>
      <c r="AH3214" s="168"/>
      <c r="AI3214" s="168"/>
      <c r="AJ3214" s="168"/>
      <c r="AK3214" s="168"/>
      <c r="AL3214" s="168"/>
      <c r="AM3214" s="168"/>
      <c r="AN3214" s="168"/>
      <c r="AO3214" s="168"/>
    </row>
    <row r="3215" spans="1:41" x14ac:dyDescent="0.25">
      <c r="A3215" s="260"/>
      <c r="B3215" s="260"/>
      <c r="C3215" s="260"/>
      <c r="D3215" s="261"/>
      <c r="E3215" s="260" t="s">
        <v>619</v>
      </c>
      <c r="F3215" s="259"/>
      <c r="G3215" s="259"/>
      <c r="H3215" s="258"/>
      <c r="I3215" s="255"/>
      <c r="J3215" s="257"/>
      <c r="K3215" s="255">
        <v>0</v>
      </c>
      <c r="L3215" s="201">
        <v>-105.97162417172822</v>
      </c>
      <c r="M3215" s="201">
        <v>427.19421835962959</v>
      </c>
      <c r="N3215" s="201">
        <v>41.094000000000001</v>
      </c>
      <c r="O3215" s="255">
        <v>41.094000000000001</v>
      </c>
      <c r="P3215" s="255">
        <v>427.19421835962959</v>
      </c>
      <c r="Q3215" s="255">
        <v>-105.97162417172822</v>
      </c>
      <c r="R3215" s="256">
        <v>521.22750748178657</v>
      </c>
      <c r="S3215" s="256">
        <v>521.22750748178657</v>
      </c>
      <c r="T3215" s="256"/>
      <c r="U3215" s="170">
        <v>452.74887761538673</v>
      </c>
      <c r="V3215" s="170"/>
      <c r="W3215" s="170"/>
      <c r="X3215" s="168"/>
      <c r="Y3215" s="168"/>
      <c r="Z3215" s="168"/>
      <c r="AA3215" s="169"/>
      <c r="AB3215" s="169"/>
      <c r="AC3215" s="168"/>
      <c r="AD3215" s="168"/>
      <c r="AE3215" s="168"/>
      <c r="AF3215" s="168"/>
      <c r="AG3215" s="168"/>
      <c r="AH3215" s="168"/>
      <c r="AI3215" s="168"/>
      <c r="AJ3215" s="168"/>
      <c r="AK3215" s="168"/>
      <c r="AL3215" s="168"/>
      <c r="AM3215" s="168"/>
      <c r="AN3215" s="168"/>
      <c r="AO3215" s="168"/>
    </row>
    <row r="3216" spans="1:41" x14ac:dyDescent="0.25">
      <c r="A3216" s="260" t="s">
        <v>2084</v>
      </c>
      <c r="B3216" s="260" t="s">
        <v>2036</v>
      </c>
      <c r="C3216" s="260" t="s">
        <v>1961</v>
      </c>
      <c r="D3216" s="261">
        <v>5213</v>
      </c>
      <c r="E3216" s="260" t="s">
        <v>2109</v>
      </c>
      <c r="F3216" s="259" t="s">
        <v>1984</v>
      </c>
      <c r="G3216" s="259" t="s">
        <v>1958</v>
      </c>
      <c r="H3216" s="258">
        <v>50</v>
      </c>
      <c r="I3216" s="255"/>
      <c r="J3216" s="257"/>
      <c r="K3216" s="255">
        <v>0.2</v>
      </c>
      <c r="L3216" s="201">
        <v>-106.07162417172822</v>
      </c>
      <c r="M3216" s="201">
        <v>427.19421835962959</v>
      </c>
      <c r="N3216" s="201">
        <v>41.094000000000001</v>
      </c>
      <c r="O3216" s="255">
        <v>41.094000000000001</v>
      </c>
      <c r="P3216" s="255">
        <v>427.19421835962959</v>
      </c>
      <c r="Q3216" s="255">
        <v>-106.17162417172823</v>
      </c>
      <c r="R3216" s="256">
        <v>521.3275074817866</v>
      </c>
      <c r="S3216" s="256">
        <v>521.42750748178662</v>
      </c>
      <c r="T3216" s="256"/>
      <c r="U3216" s="170">
        <v>452.84887761538675</v>
      </c>
      <c r="V3216" s="170"/>
      <c r="W3216" s="170"/>
      <c r="X3216" s="168"/>
      <c r="Y3216" s="168"/>
      <c r="Z3216" s="168"/>
      <c r="AA3216" s="169"/>
      <c r="AB3216" s="169"/>
      <c r="AC3216" s="168"/>
      <c r="AD3216" s="168"/>
      <c r="AE3216" s="168"/>
      <c r="AF3216" s="168"/>
      <c r="AG3216" s="168"/>
      <c r="AH3216" s="168"/>
      <c r="AI3216" s="168"/>
      <c r="AJ3216" s="168"/>
      <c r="AK3216" s="168"/>
      <c r="AL3216" s="168"/>
      <c r="AM3216" s="168"/>
      <c r="AN3216" s="168"/>
      <c r="AO3216" s="221"/>
    </row>
    <row r="3217" spans="1:41" x14ac:dyDescent="0.25">
      <c r="A3217" s="260"/>
      <c r="B3217" s="260"/>
      <c r="C3217" s="260"/>
      <c r="D3217" s="261"/>
      <c r="E3217" s="260" t="s">
        <v>619</v>
      </c>
      <c r="F3217" s="259"/>
      <c r="G3217" s="259"/>
      <c r="H3217" s="258"/>
      <c r="I3217" s="255"/>
      <c r="J3217" s="257"/>
      <c r="K3217" s="255">
        <v>0.142179</v>
      </c>
      <c r="L3217" s="201">
        <v>-106.24271367172823</v>
      </c>
      <c r="M3217" s="201">
        <v>427.19421835962959</v>
      </c>
      <c r="N3217" s="201">
        <v>41.094000000000001</v>
      </c>
      <c r="O3217" s="255">
        <v>41.094000000000001</v>
      </c>
      <c r="P3217" s="255">
        <v>427.19421835962959</v>
      </c>
      <c r="Q3217" s="255">
        <v>-106.31380317172822</v>
      </c>
      <c r="R3217" s="256">
        <v>521.4985969817867</v>
      </c>
      <c r="S3217" s="256">
        <v>521.56968648178668</v>
      </c>
      <c r="T3217" s="256"/>
      <c r="U3217" s="170">
        <v>453.01996711538686</v>
      </c>
      <c r="V3217" s="222"/>
      <c r="W3217" s="222"/>
      <c r="X3217" s="221"/>
      <c r="Y3217" s="221"/>
      <c r="Z3217" s="221"/>
      <c r="AA3217" s="175"/>
      <c r="AB3217" s="175"/>
      <c r="AC3217" s="221"/>
      <c r="AD3217" s="221"/>
      <c r="AE3217" s="221"/>
      <c r="AF3217" s="221"/>
      <c r="AG3217" s="221"/>
      <c r="AH3217" s="221"/>
      <c r="AI3217" s="221"/>
      <c r="AJ3217" s="221"/>
      <c r="AK3217" s="221"/>
      <c r="AL3217" s="221"/>
      <c r="AM3217" s="221"/>
      <c r="AN3217" s="221"/>
      <c r="AO3217" s="221"/>
    </row>
    <row r="3218" spans="1:41" x14ac:dyDescent="0.25">
      <c r="A3218" s="260" t="s">
        <v>2084</v>
      </c>
      <c r="B3218" s="260" t="s">
        <v>2036</v>
      </c>
      <c r="C3218" s="260" t="s">
        <v>111</v>
      </c>
      <c r="D3218" s="261">
        <v>5216</v>
      </c>
      <c r="E3218" s="260" t="s">
        <v>1578</v>
      </c>
      <c r="F3218" s="259" t="s">
        <v>4287</v>
      </c>
      <c r="G3218" s="259" t="s">
        <v>1951</v>
      </c>
      <c r="H3218" s="258">
        <v>47.5</v>
      </c>
      <c r="I3218" s="263"/>
      <c r="J3218" s="264"/>
      <c r="K3218" s="255">
        <v>0</v>
      </c>
      <c r="L3218" s="201">
        <v>-106.31380317172822</v>
      </c>
      <c r="M3218" s="201">
        <v>427.19421835962959</v>
      </c>
      <c r="N3218" s="201">
        <v>41.094000000000001</v>
      </c>
      <c r="O3218" s="255">
        <v>41.094000000000001</v>
      </c>
      <c r="P3218" s="255">
        <v>427.19421835962959</v>
      </c>
      <c r="Q3218" s="255">
        <v>-106.31380317172822</v>
      </c>
      <c r="R3218" s="255">
        <v>521.56968648178668</v>
      </c>
      <c r="S3218" s="255">
        <v>521.56968648178668</v>
      </c>
      <c r="T3218" s="255"/>
      <c r="U3218" s="222">
        <v>453.09105661538683</v>
      </c>
      <c r="V3218" s="222"/>
      <c r="W3218" s="222"/>
      <c r="X3218" s="221"/>
      <c r="Y3218" s="221"/>
      <c r="Z3218" s="221"/>
      <c r="AA3218" s="175"/>
      <c r="AB3218" s="175"/>
      <c r="AC3218" s="221"/>
      <c r="AD3218" s="221"/>
      <c r="AE3218" s="221"/>
      <c r="AF3218" s="221"/>
      <c r="AG3218" s="221"/>
      <c r="AH3218" s="221"/>
      <c r="AI3218" s="221"/>
      <c r="AJ3218" s="221"/>
      <c r="AK3218" s="221"/>
      <c r="AL3218" s="221"/>
      <c r="AM3218" s="221"/>
      <c r="AN3218" s="221"/>
      <c r="AO3218" s="221"/>
    </row>
    <row r="3219" spans="1:41" x14ac:dyDescent="0.25">
      <c r="A3219" s="260"/>
      <c r="B3219" s="260"/>
      <c r="C3219" s="260"/>
      <c r="D3219" s="261"/>
      <c r="E3219" s="260"/>
      <c r="F3219" s="259"/>
      <c r="G3219" s="259"/>
      <c r="H3219" s="258"/>
      <c r="I3219" s="255"/>
      <c r="J3219" s="257"/>
      <c r="K3219" s="255">
        <v>5.7821000000000011E-2</v>
      </c>
      <c r="L3219" s="201">
        <v>-106.34271367172823</v>
      </c>
      <c r="M3219" s="201">
        <v>427.19421835962959</v>
      </c>
      <c r="N3219" s="201">
        <v>41.094000000000001</v>
      </c>
      <c r="O3219" s="255">
        <v>41.094000000000001</v>
      </c>
      <c r="P3219" s="255">
        <v>427.19421835962959</v>
      </c>
      <c r="Q3219" s="255">
        <v>-106.37162417172823</v>
      </c>
      <c r="R3219" s="255">
        <v>521.59859698178661</v>
      </c>
      <c r="S3219" s="255">
        <v>521.62750748178667</v>
      </c>
      <c r="T3219" s="265"/>
      <c r="U3219" s="222">
        <v>453.11996711538677</v>
      </c>
      <c r="V3219" s="222"/>
      <c r="W3219" s="222"/>
      <c r="X3219" s="221"/>
      <c r="Y3219" s="221"/>
      <c r="Z3219" s="221"/>
      <c r="AA3219" s="175"/>
      <c r="AB3219" s="175"/>
      <c r="AC3219" s="221"/>
      <c r="AD3219" s="221"/>
      <c r="AE3219" s="221"/>
      <c r="AF3219" s="221"/>
      <c r="AG3219" s="221"/>
      <c r="AH3219" s="221"/>
      <c r="AI3219" s="221"/>
      <c r="AJ3219" s="221"/>
      <c r="AK3219" s="221"/>
      <c r="AL3219" s="221"/>
      <c r="AM3219" s="221"/>
      <c r="AN3219" s="221"/>
      <c r="AO3219" s="221"/>
    </row>
    <row r="3220" spans="1:41" x14ac:dyDescent="0.25">
      <c r="A3220" s="260" t="s">
        <v>2084</v>
      </c>
      <c r="B3220" s="260" t="s">
        <v>2036</v>
      </c>
      <c r="C3220" s="260" t="s">
        <v>1947</v>
      </c>
      <c r="D3220" s="261">
        <v>5218</v>
      </c>
      <c r="E3220" s="260" t="s">
        <v>2108</v>
      </c>
      <c r="F3220" s="259" t="s">
        <v>1982</v>
      </c>
      <c r="G3220" s="259" t="s">
        <v>1944</v>
      </c>
      <c r="H3220" s="258">
        <v>50</v>
      </c>
      <c r="I3220" s="255"/>
      <c r="J3220" s="257"/>
      <c r="K3220" s="255">
        <v>0.25</v>
      </c>
      <c r="L3220" s="201">
        <v>-106.49662417172823</v>
      </c>
      <c r="M3220" s="201">
        <v>427.19421835962959</v>
      </c>
      <c r="N3220" s="201">
        <v>41.094000000000001</v>
      </c>
      <c r="O3220" s="255">
        <v>41.094000000000001</v>
      </c>
      <c r="P3220" s="255">
        <v>427.19421835962959</v>
      </c>
      <c r="Q3220" s="255">
        <v>-106.62162417172823</v>
      </c>
      <c r="R3220" s="255">
        <v>521.75250748178667</v>
      </c>
      <c r="S3220" s="255">
        <v>521.87750748178667</v>
      </c>
      <c r="T3220" s="255"/>
      <c r="U3220" s="222">
        <v>453.27387761538682</v>
      </c>
      <c r="V3220" s="222"/>
      <c r="W3220" s="222"/>
      <c r="X3220" s="221"/>
      <c r="Y3220" s="221"/>
      <c r="Z3220" s="221"/>
      <c r="AA3220" s="175"/>
      <c r="AB3220" s="175"/>
      <c r="AC3220" s="221"/>
      <c r="AD3220" s="221"/>
      <c r="AE3220" s="221"/>
      <c r="AF3220" s="221"/>
      <c r="AG3220" s="221"/>
      <c r="AH3220" s="221"/>
      <c r="AI3220" s="221"/>
      <c r="AJ3220" s="221"/>
      <c r="AK3220" s="221"/>
      <c r="AL3220" s="221"/>
      <c r="AM3220" s="221"/>
      <c r="AN3220" s="221"/>
      <c r="AO3220" s="168"/>
    </row>
    <row r="3221" spans="1:41" x14ac:dyDescent="0.25">
      <c r="A3221" s="260"/>
      <c r="B3221" s="260"/>
      <c r="C3221" s="260"/>
      <c r="D3221" s="261"/>
      <c r="E3221" s="260" t="s">
        <v>619</v>
      </c>
      <c r="F3221" s="259"/>
      <c r="G3221" s="259"/>
      <c r="H3221" s="258"/>
      <c r="I3221" s="255"/>
      <c r="J3221" s="257"/>
      <c r="K3221" s="255">
        <v>2</v>
      </c>
      <c r="L3221" s="201">
        <v>-107.62162417172823</v>
      </c>
      <c r="M3221" s="201">
        <v>427.19421835962959</v>
      </c>
      <c r="N3221" s="201">
        <v>41.094000000000001</v>
      </c>
      <c r="O3221" s="255">
        <v>41.094000000000001</v>
      </c>
      <c r="P3221" s="255">
        <v>427.19421835962959</v>
      </c>
      <c r="Q3221" s="255">
        <v>-108.62162417172823</v>
      </c>
      <c r="R3221" s="256">
        <v>522.87750748178667</v>
      </c>
      <c r="S3221" s="256">
        <v>523.87750748178667</v>
      </c>
      <c r="T3221" s="256"/>
      <c r="U3221" s="170">
        <v>454.39887761538682</v>
      </c>
      <c r="V3221" s="170"/>
      <c r="W3221" s="170"/>
      <c r="X3221" s="168"/>
      <c r="Y3221" s="168"/>
      <c r="Z3221" s="168"/>
      <c r="AA3221" s="169"/>
      <c r="AB3221" s="169"/>
      <c r="AC3221" s="168"/>
      <c r="AD3221" s="168"/>
      <c r="AE3221" s="168"/>
      <c r="AF3221" s="168"/>
      <c r="AG3221" s="168"/>
      <c r="AH3221" s="168"/>
      <c r="AI3221" s="168"/>
      <c r="AJ3221" s="168"/>
      <c r="AK3221" s="168"/>
      <c r="AL3221" s="168"/>
      <c r="AM3221" s="168"/>
      <c r="AN3221" s="168"/>
      <c r="AO3221" s="168"/>
    </row>
    <row r="3222" spans="1:41" x14ac:dyDescent="0.25">
      <c r="A3222" s="260" t="s">
        <v>2084</v>
      </c>
      <c r="B3222" s="260" t="s">
        <v>2036</v>
      </c>
      <c r="C3222" s="260" t="s">
        <v>1956</v>
      </c>
      <c r="D3222" s="261">
        <v>5240</v>
      </c>
      <c r="E3222" s="260" t="s">
        <v>2107</v>
      </c>
      <c r="F3222" s="259" t="s">
        <v>1982</v>
      </c>
      <c r="G3222" s="259" t="s">
        <v>1953</v>
      </c>
      <c r="H3222" s="258">
        <v>50</v>
      </c>
      <c r="I3222" s="255"/>
      <c r="J3222" s="257"/>
      <c r="K3222" s="255">
        <v>0.25</v>
      </c>
      <c r="L3222" s="201">
        <v>-108.74662417172823</v>
      </c>
      <c r="M3222" s="201">
        <v>427.19421835962959</v>
      </c>
      <c r="N3222" s="201">
        <v>41.094000000000001</v>
      </c>
      <c r="O3222" s="255">
        <v>41.094000000000001</v>
      </c>
      <c r="P3222" s="255">
        <v>427.19421835962959</v>
      </c>
      <c r="Q3222" s="255">
        <v>-108.87162417172823</v>
      </c>
      <c r="R3222" s="256">
        <v>524.00250748178667</v>
      </c>
      <c r="S3222" s="256">
        <v>524.12750748178667</v>
      </c>
      <c r="T3222" s="256"/>
      <c r="U3222" s="170">
        <v>455.52387761538682</v>
      </c>
      <c r="V3222" s="170"/>
      <c r="W3222" s="170"/>
      <c r="X3222" s="168"/>
      <c r="Y3222" s="168"/>
      <c r="Z3222" s="168"/>
      <c r="AA3222" s="169"/>
      <c r="AB3222" s="169"/>
      <c r="AC3222" s="168"/>
      <c r="AD3222" s="168"/>
      <c r="AE3222" s="168"/>
      <c r="AF3222" s="168"/>
      <c r="AG3222" s="168"/>
      <c r="AH3222" s="168"/>
      <c r="AI3222" s="168"/>
      <c r="AJ3222" s="168"/>
      <c r="AK3222" s="168"/>
      <c r="AL3222" s="168"/>
      <c r="AM3222" s="168"/>
      <c r="AN3222" s="168"/>
      <c r="AO3222" s="168"/>
    </row>
    <row r="3223" spans="1:41" x14ac:dyDescent="0.25">
      <c r="A3223" s="260"/>
      <c r="B3223" s="260"/>
      <c r="C3223" s="260"/>
      <c r="D3223" s="261"/>
      <c r="E3223" s="260" t="s">
        <v>619</v>
      </c>
      <c r="F3223" s="259"/>
      <c r="G3223" s="259"/>
      <c r="H3223" s="258"/>
      <c r="I3223" s="255"/>
      <c r="J3223" s="257"/>
      <c r="K3223" s="255">
        <v>1.625162854048062</v>
      </c>
      <c r="L3223" s="201">
        <v>-109.68420559875226</v>
      </c>
      <c r="M3223" s="201">
        <v>427.19421835962959</v>
      </c>
      <c r="N3223" s="201">
        <v>41.094000000000001</v>
      </c>
      <c r="O3223" s="255">
        <v>41.094000000000001</v>
      </c>
      <c r="P3223" s="255">
        <v>427.19421835962959</v>
      </c>
      <c r="Q3223" s="255">
        <v>-110.49678702577629</v>
      </c>
      <c r="R3223" s="256">
        <v>524.94008890881071</v>
      </c>
      <c r="S3223" s="256">
        <v>525.75267033583475</v>
      </c>
      <c r="T3223" s="262"/>
      <c r="U3223" s="170">
        <v>456.46145904241087</v>
      </c>
      <c r="V3223" s="170"/>
      <c r="W3223" s="170"/>
      <c r="X3223" s="168"/>
      <c r="Y3223" s="168"/>
      <c r="Z3223" s="168"/>
      <c r="AA3223" s="169"/>
      <c r="AB3223" s="169"/>
      <c r="AC3223" s="168"/>
      <c r="AD3223" s="168"/>
      <c r="AE3223" s="168"/>
      <c r="AF3223" s="168"/>
      <c r="AG3223" s="168"/>
      <c r="AH3223" s="168"/>
      <c r="AI3223" s="168"/>
      <c r="AJ3223" s="168"/>
      <c r="AK3223" s="168"/>
      <c r="AL3223" s="168"/>
      <c r="AM3223" s="168"/>
      <c r="AN3223" s="168"/>
      <c r="AO3223" s="168"/>
    </row>
    <row r="3224" spans="1:41" x14ac:dyDescent="0.25">
      <c r="A3224" s="260"/>
      <c r="B3224" s="260"/>
      <c r="C3224" s="260"/>
      <c r="D3224" s="261"/>
      <c r="E3224" s="260" t="s">
        <v>619</v>
      </c>
      <c r="F3224" s="259"/>
      <c r="G3224" s="259" t="s">
        <v>1962</v>
      </c>
      <c r="H3224" s="258"/>
      <c r="I3224" s="255"/>
      <c r="J3224" s="257"/>
      <c r="K3224" s="255">
        <v>0.103502</v>
      </c>
      <c r="L3224" s="201">
        <v>-110.54853802577628</v>
      </c>
      <c r="M3224" s="201">
        <v>427.19421835962959</v>
      </c>
      <c r="N3224" s="201">
        <v>41.094000000000001</v>
      </c>
      <c r="O3224" s="255">
        <v>41.094000000000001</v>
      </c>
      <c r="P3224" s="255">
        <v>427.19421835962959</v>
      </c>
      <c r="Q3224" s="255">
        <v>-110.60028902577629</v>
      </c>
      <c r="R3224" s="256">
        <v>525.80442133583483</v>
      </c>
      <c r="S3224" s="256">
        <v>525.8561723358348</v>
      </c>
      <c r="T3224" s="256"/>
      <c r="U3224" s="170">
        <v>457.32579146943499</v>
      </c>
      <c r="V3224" s="170"/>
      <c r="W3224" s="170"/>
      <c r="X3224" s="168"/>
      <c r="Y3224" s="168"/>
      <c r="Z3224" s="168"/>
      <c r="AA3224" s="169"/>
      <c r="AB3224" s="169"/>
      <c r="AC3224" s="168"/>
      <c r="AD3224" s="168"/>
      <c r="AE3224" s="168"/>
      <c r="AF3224" s="168"/>
      <c r="AG3224" s="168"/>
      <c r="AH3224" s="168"/>
      <c r="AI3224" s="168"/>
      <c r="AJ3224" s="168"/>
      <c r="AK3224" s="168"/>
      <c r="AL3224" s="168"/>
      <c r="AM3224" s="168"/>
      <c r="AN3224" s="168"/>
      <c r="AO3224" s="168"/>
    </row>
    <row r="3225" spans="1:41" x14ac:dyDescent="0.25">
      <c r="A3225" s="260" t="s">
        <v>2084</v>
      </c>
      <c r="B3225" s="260" t="s">
        <v>2036</v>
      </c>
      <c r="C3225" s="260" t="s">
        <v>111</v>
      </c>
      <c r="D3225" s="261">
        <v>5259</v>
      </c>
      <c r="E3225" s="260" t="s">
        <v>1579</v>
      </c>
      <c r="F3225" s="259" t="s">
        <v>4288</v>
      </c>
      <c r="G3225" s="259" t="s">
        <v>1951</v>
      </c>
      <c r="H3225" s="258"/>
      <c r="I3225" s="255"/>
      <c r="J3225" s="264"/>
      <c r="K3225" s="255">
        <v>0</v>
      </c>
      <c r="L3225" s="201">
        <v>-110.60028902577629</v>
      </c>
      <c r="M3225" s="201">
        <v>427.19421835962959</v>
      </c>
      <c r="N3225" s="201">
        <v>41.094000000000001</v>
      </c>
      <c r="O3225" s="255">
        <v>41.094000000000001</v>
      </c>
      <c r="P3225" s="255">
        <v>427.19421835962959</v>
      </c>
      <c r="Q3225" s="255">
        <v>-110.60028902577629</v>
      </c>
      <c r="R3225" s="256">
        <v>525.8561723358348</v>
      </c>
      <c r="S3225" s="256">
        <v>525.8561723358348</v>
      </c>
      <c r="T3225" s="256"/>
      <c r="U3225" s="170">
        <v>457.37754246943496</v>
      </c>
      <c r="V3225" s="170"/>
      <c r="W3225" s="170"/>
      <c r="X3225" s="168"/>
      <c r="Y3225" s="168"/>
      <c r="Z3225" s="168"/>
      <c r="AA3225" s="169"/>
      <c r="AB3225" s="169"/>
      <c r="AC3225" s="168"/>
      <c r="AD3225" s="168"/>
      <c r="AE3225" s="168"/>
      <c r="AF3225" s="168"/>
      <c r="AG3225" s="168"/>
      <c r="AH3225" s="168"/>
      <c r="AI3225" s="168"/>
      <c r="AJ3225" s="168"/>
      <c r="AK3225" s="168"/>
      <c r="AL3225" s="168"/>
      <c r="AM3225" s="168"/>
      <c r="AN3225" s="168"/>
      <c r="AO3225" s="168"/>
    </row>
    <row r="3226" spans="1:41" x14ac:dyDescent="0.25">
      <c r="A3226" s="260"/>
      <c r="B3226" s="260"/>
      <c r="C3226" s="260"/>
      <c r="D3226" s="261"/>
      <c r="E3226" s="260" t="s">
        <v>619</v>
      </c>
      <c r="F3226" s="259"/>
      <c r="G3226" s="259" t="s">
        <v>1969</v>
      </c>
      <c r="H3226" s="258"/>
      <c r="I3226" s="255"/>
      <c r="J3226" s="257"/>
      <c r="K3226" s="255">
        <v>0.14528199999999999</v>
      </c>
      <c r="L3226" s="201">
        <v>-110.67293002577628</v>
      </c>
      <c r="M3226" s="201">
        <v>427.19421835962959</v>
      </c>
      <c r="N3226" s="201">
        <v>41.094000000000001</v>
      </c>
      <c r="O3226" s="255">
        <v>41.094000000000001</v>
      </c>
      <c r="P3226" s="255">
        <v>427.19421835962959</v>
      </c>
      <c r="Q3226" s="255">
        <v>-110.74557102577629</v>
      </c>
      <c r="R3226" s="256">
        <v>525.92881333583477</v>
      </c>
      <c r="S3226" s="256">
        <v>526.00145433583475</v>
      </c>
      <c r="T3226" s="256"/>
      <c r="U3226" s="170">
        <v>457.45018346943493</v>
      </c>
      <c r="V3226" s="170"/>
      <c r="W3226" s="170"/>
      <c r="X3226" s="168"/>
      <c r="Y3226" s="168"/>
      <c r="Z3226" s="168"/>
      <c r="AA3226" s="169"/>
      <c r="AB3226" s="169"/>
      <c r="AC3226" s="168"/>
      <c r="AD3226" s="168"/>
      <c r="AE3226" s="168"/>
      <c r="AF3226" s="168"/>
      <c r="AG3226" s="168"/>
      <c r="AH3226" s="168"/>
      <c r="AI3226" s="168"/>
      <c r="AJ3226" s="168"/>
      <c r="AK3226" s="168"/>
      <c r="AL3226" s="168"/>
      <c r="AM3226" s="168"/>
      <c r="AN3226" s="168"/>
      <c r="AO3226" s="168"/>
    </row>
    <row r="3227" spans="1:41" x14ac:dyDescent="0.25">
      <c r="A3227" s="260" t="s">
        <v>2084</v>
      </c>
      <c r="B3227" s="260" t="s">
        <v>2036</v>
      </c>
      <c r="C3227" s="260" t="s">
        <v>2087</v>
      </c>
      <c r="D3227" s="261">
        <v>5260</v>
      </c>
      <c r="E3227" s="260" t="s">
        <v>2106</v>
      </c>
      <c r="F3227" s="259"/>
      <c r="G3227" s="259" t="s">
        <v>2085</v>
      </c>
      <c r="H3227" s="258"/>
      <c r="I3227" s="255"/>
      <c r="J3227" s="257"/>
      <c r="K3227" s="255">
        <v>0</v>
      </c>
      <c r="L3227" s="201">
        <v>-110.74557102577629</v>
      </c>
      <c r="M3227" s="201">
        <v>427.19421835962959</v>
      </c>
      <c r="N3227" s="201">
        <v>41.094000000000001</v>
      </c>
      <c r="O3227" s="255">
        <v>41.094000000000001</v>
      </c>
      <c r="P3227" s="255">
        <v>427.19421835962959</v>
      </c>
      <c r="Q3227" s="255">
        <v>-110.74557102577629</v>
      </c>
      <c r="R3227" s="256">
        <v>526.00145433583475</v>
      </c>
      <c r="S3227" s="256">
        <v>526.00145433583475</v>
      </c>
      <c r="T3227" s="262"/>
      <c r="U3227" s="170">
        <v>457.52282446943491</v>
      </c>
      <c r="V3227" s="170"/>
      <c r="W3227" s="170"/>
      <c r="X3227" s="168"/>
      <c r="Y3227" s="168"/>
      <c r="Z3227" s="168"/>
      <c r="AA3227" s="169"/>
      <c r="AB3227" s="169"/>
      <c r="AC3227" s="168"/>
      <c r="AD3227" s="168"/>
      <c r="AE3227" s="168"/>
      <c r="AF3227" s="168"/>
      <c r="AG3227" s="168"/>
      <c r="AH3227" s="168"/>
      <c r="AI3227" s="168"/>
      <c r="AJ3227" s="168"/>
      <c r="AK3227" s="168"/>
      <c r="AL3227" s="168"/>
      <c r="AM3227" s="168"/>
      <c r="AN3227" s="168"/>
      <c r="AO3227" s="168"/>
    </row>
    <row r="3228" spans="1:41" x14ac:dyDescent="0.25">
      <c r="A3228" s="260"/>
      <c r="B3228" s="260"/>
      <c r="C3228" s="260"/>
      <c r="D3228" s="261"/>
      <c r="E3228" s="260" t="s">
        <v>619</v>
      </c>
      <c r="F3228" s="259"/>
      <c r="G3228" s="259" t="s">
        <v>1969</v>
      </c>
      <c r="H3228" s="258"/>
      <c r="I3228" s="255"/>
      <c r="J3228" s="264"/>
      <c r="K3228" s="255">
        <v>0</v>
      </c>
      <c r="L3228" s="201">
        <v>-110.74557102577629</v>
      </c>
      <c r="M3228" s="201">
        <v>427.19421835962959</v>
      </c>
      <c r="N3228" s="201">
        <v>41.094000000000001</v>
      </c>
      <c r="O3228" s="255">
        <v>41.094000000000001</v>
      </c>
      <c r="P3228" s="255">
        <v>427.19421835962959</v>
      </c>
      <c r="Q3228" s="255">
        <v>-110.74557102577629</v>
      </c>
      <c r="R3228" s="256">
        <v>526.00145433583475</v>
      </c>
      <c r="S3228" s="256">
        <v>526.00145433583475</v>
      </c>
      <c r="T3228" s="256"/>
      <c r="U3228" s="170">
        <v>457.52282446943491</v>
      </c>
      <c r="V3228" s="170"/>
      <c r="W3228" s="170"/>
      <c r="X3228" s="168"/>
      <c r="Y3228" s="168"/>
      <c r="Z3228" s="168"/>
      <c r="AA3228" s="169"/>
      <c r="AB3228" s="169"/>
      <c r="AC3228" s="168"/>
      <c r="AD3228" s="168"/>
      <c r="AE3228" s="168"/>
      <c r="AF3228" s="168"/>
      <c r="AG3228" s="168"/>
      <c r="AH3228" s="168"/>
      <c r="AI3228" s="168"/>
      <c r="AJ3228" s="168"/>
      <c r="AK3228" s="168"/>
      <c r="AL3228" s="168"/>
      <c r="AM3228" s="168"/>
      <c r="AN3228" s="168"/>
      <c r="AO3228" s="168"/>
    </row>
    <row r="3229" spans="1:41" x14ac:dyDescent="0.25">
      <c r="A3229" s="260" t="s">
        <v>2084</v>
      </c>
      <c r="B3229" s="260" t="s">
        <v>2036</v>
      </c>
      <c r="C3229" s="260" t="s">
        <v>1990</v>
      </c>
      <c r="D3229" s="261">
        <v>5260</v>
      </c>
      <c r="E3229" s="260" t="s">
        <v>2105</v>
      </c>
      <c r="F3229" s="259" t="s">
        <v>1988</v>
      </c>
      <c r="G3229" s="259" t="s">
        <v>1987</v>
      </c>
      <c r="H3229" s="258"/>
      <c r="I3229" s="255"/>
      <c r="J3229" s="257"/>
      <c r="K3229" s="255">
        <v>0</v>
      </c>
      <c r="L3229" s="201">
        <v>-110.74557102577629</v>
      </c>
      <c r="M3229" s="201">
        <v>427.19421835962959</v>
      </c>
      <c r="N3229" s="201">
        <v>41.094000000000001</v>
      </c>
      <c r="O3229" s="255">
        <v>41.094000000000001</v>
      </c>
      <c r="P3229" s="255">
        <v>427.19421835962959</v>
      </c>
      <c r="Q3229" s="255">
        <v>-110.74557102577629</v>
      </c>
      <c r="R3229" s="256">
        <v>526.00145433583475</v>
      </c>
      <c r="S3229" s="256">
        <v>526.00145433583475</v>
      </c>
      <c r="T3229" s="256"/>
      <c r="U3229" s="170">
        <v>457.52282446943491</v>
      </c>
      <c r="V3229" s="170"/>
      <c r="W3229" s="170"/>
      <c r="X3229" s="168"/>
      <c r="Y3229" s="168"/>
      <c r="Z3229" s="168"/>
      <c r="AA3229" s="169"/>
      <c r="AB3229" s="169"/>
      <c r="AC3229" s="168"/>
      <c r="AD3229" s="168"/>
      <c r="AE3229" s="168"/>
      <c r="AF3229" s="168"/>
      <c r="AG3229" s="168"/>
      <c r="AH3229" s="168"/>
      <c r="AI3229" s="168"/>
      <c r="AJ3229" s="168"/>
      <c r="AK3229" s="168"/>
      <c r="AL3229" s="168"/>
      <c r="AM3229" s="168"/>
      <c r="AN3229" s="168"/>
      <c r="AO3229" s="168"/>
    </row>
    <row r="3230" spans="1:41" x14ac:dyDescent="0.25">
      <c r="A3230" s="260"/>
      <c r="B3230" s="260"/>
      <c r="C3230" s="260"/>
      <c r="D3230" s="261"/>
      <c r="E3230" s="260" t="s">
        <v>619</v>
      </c>
      <c r="F3230" s="259"/>
      <c r="G3230" s="259" t="s">
        <v>1962</v>
      </c>
      <c r="H3230" s="258"/>
      <c r="I3230" s="255"/>
      <c r="J3230" s="257"/>
      <c r="K3230" s="255">
        <v>0.13121600000000003</v>
      </c>
      <c r="L3230" s="201">
        <v>-110.81117902577628</v>
      </c>
      <c r="M3230" s="201">
        <v>427.19421835962959</v>
      </c>
      <c r="N3230" s="201">
        <v>41.094000000000001</v>
      </c>
      <c r="O3230" s="255">
        <v>41.094000000000001</v>
      </c>
      <c r="P3230" s="255">
        <v>427.19421835962959</v>
      </c>
      <c r="Q3230" s="255">
        <v>-110.87678702577628</v>
      </c>
      <c r="R3230" s="256">
        <v>526.06706233583475</v>
      </c>
      <c r="S3230" s="256">
        <v>526.13267033583475</v>
      </c>
      <c r="T3230" s="256"/>
      <c r="U3230" s="170">
        <v>457.58843246943491</v>
      </c>
      <c r="V3230" s="170"/>
      <c r="W3230" s="170"/>
      <c r="X3230" s="168"/>
      <c r="Y3230" s="168"/>
      <c r="Z3230" s="168"/>
      <c r="AA3230" s="169"/>
      <c r="AB3230" s="169"/>
      <c r="AC3230" s="168"/>
      <c r="AD3230" s="168"/>
      <c r="AE3230" s="168"/>
      <c r="AF3230" s="168"/>
      <c r="AG3230" s="168"/>
      <c r="AH3230" s="168"/>
      <c r="AI3230" s="168"/>
      <c r="AJ3230" s="168"/>
      <c r="AK3230" s="168"/>
      <c r="AL3230" s="168"/>
      <c r="AM3230" s="168"/>
      <c r="AN3230" s="168"/>
      <c r="AO3230" s="168"/>
    </row>
    <row r="3231" spans="1:41" x14ac:dyDescent="0.25">
      <c r="A3231" s="260"/>
      <c r="B3231" s="260"/>
      <c r="C3231" s="260"/>
      <c r="D3231" s="261"/>
      <c r="E3231" s="260" t="s">
        <v>619</v>
      </c>
      <c r="F3231" s="259"/>
      <c r="G3231" s="259"/>
      <c r="H3231" s="258"/>
      <c r="I3231" s="255"/>
      <c r="J3231" s="257"/>
      <c r="K3231" s="255">
        <v>1.2988371459519381</v>
      </c>
      <c r="L3231" s="201">
        <v>-111.52620559875226</v>
      </c>
      <c r="M3231" s="201">
        <v>427.19421835962959</v>
      </c>
      <c r="N3231" s="201">
        <v>41.094000000000001</v>
      </c>
      <c r="O3231" s="255">
        <v>41.094000000000001</v>
      </c>
      <c r="P3231" s="255">
        <v>427.19421835962959</v>
      </c>
      <c r="Q3231" s="255">
        <v>-112.17562417172822</v>
      </c>
      <c r="R3231" s="256">
        <v>526.78208890881069</v>
      </c>
      <c r="S3231" s="256">
        <v>527.43150748178664</v>
      </c>
      <c r="T3231" s="262"/>
      <c r="U3231" s="170">
        <v>458.30345904241085</v>
      </c>
      <c r="V3231" s="170"/>
      <c r="W3231" s="170"/>
      <c r="X3231" s="168"/>
      <c r="Y3231" s="168"/>
      <c r="Z3231" s="168"/>
      <c r="AA3231" s="169"/>
      <c r="AB3231" s="169"/>
      <c r="AC3231" s="168"/>
      <c r="AD3231" s="168"/>
      <c r="AE3231" s="168"/>
      <c r="AF3231" s="168"/>
      <c r="AG3231" s="168"/>
      <c r="AH3231" s="168"/>
      <c r="AI3231" s="168"/>
      <c r="AJ3231" s="168"/>
      <c r="AK3231" s="168"/>
      <c r="AL3231" s="168"/>
      <c r="AM3231" s="168"/>
      <c r="AN3231" s="168"/>
      <c r="AO3231" s="168"/>
    </row>
    <row r="3232" spans="1:41" x14ac:dyDescent="0.25">
      <c r="A3232" s="260" t="s">
        <v>2084</v>
      </c>
      <c r="B3232" s="260" t="s">
        <v>2036</v>
      </c>
      <c r="C3232" s="260" t="s">
        <v>1961</v>
      </c>
      <c r="D3232" s="261">
        <v>5275</v>
      </c>
      <c r="E3232" s="260" t="s">
        <v>2104</v>
      </c>
      <c r="F3232" s="259" t="s">
        <v>1984</v>
      </c>
      <c r="G3232" s="259" t="s">
        <v>1958</v>
      </c>
      <c r="H3232" s="258">
        <v>50</v>
      </c>
      <c r="I3232" s="255"/>
      <c r="J3232" s="257"/>
      <c r="K3232" s="255">
        <v>0.2</v>
      </c>
      <c r="L3232" s="201">
        <v>-112.27562417172823</v>
      </c>
      <c r="M3232" s="201">
        <v>427.19421835962959</v>
      </c>
      <c r="N3232" s="201">
        <v>41.094000000000001</v>
      </c>
      <c r="O3232" s="255">
        <v>41.094000000000001</v>
      </c>
      <c r="P3232" s="255">
        <v>427.19421835962959</v>
      </c>
      <c r="Q3232" s="255">
        <v>-112.37562417172822</v>
      </c>
      <c r="R3232" s="256">
        <v>527.53150748178666</v>
      </c>
      <c r="S3232" s="256">
        <v>527.63150748178668</v>
      </c>
      <c r="T3232" s="256"/>
      <c r="U3232" s="170">
        <v>459.05287761538682</v>
      </c>
      <c r="V3232" s="170"/>
      <c r="W3232" s="170"/>
      <c r="X3232" s="168"/>
      <c r="Y3232" s="168"/>
      <c r="Z3232" s="168"/>
      <c r="AA3232" s="169"/>
      <c r="AB3232" s="169"/>
      <c r="AC3232" s="168"/>
      <c r="AD3232" s="168"/>
      <c r="AE3232" s="168"/>
      <c r="AF3232" s="168"/>
      <c r="AG3232" s="168"/>
      <c r="AH3232" s="168"/>
      <c r="AI3232" s="168"/>
      <c r="AJ3232" s="168"/>
      <c r="AK3232" s="168"/>
      <c r="AL3232" s="168"/>
      <c r="AM3232" s="168"/>
      <c r="AN3232" s="168"/>
      <c r="AO3232" s="168"/>
    </row>
    <row r="3233" spans="1:41" x14ac:dyDescent="0.25">
      <c r="A3233" s="260"/>
      <c r="B3233" s="260"/>
      <c r="C3233" s="260"/>
      <c r="D3233" s="261"/>
      <c r="E3233" s="260" t="s">
        <v>619</v>
      </c>
      <c r="F3233" s="259"/>
      <c r="G3233" s="259"/>
      <c r="H3233" s="258"/>
      <c r="I3233" s="255"/>
      <c r="J3233" s="257"/>
      <c r="K3233" s="255">
        <v>0.2</v>
      </c>
      <c r="L3233" s="201">
        <v>-112.47562417172821</v>
      </c>
      <c r="M3233" s="201">
        <v>427.19421835962959</v>
      </c>
      <c r="N3233" s="201">
        <v>41.094000000000001</v>
      </c>
      <c r="O3233" s="255">
        <v>41.094000000000001</v>
      </c>
      <c r="P3233" s="255">
        <v>427.19421835962959</v>
      </c>
      <c r="Q3233" s="255">
        <v>-112.57562417172822</v>
      </c>
      <c r="R3233" s="256">
        <v>527.73150748178671</v>
      </c>
      <c r="S3233" s="256">
        <v>527.83150748178673</v>
      </c>
      <c r="T3233" s="256"/>
      <c r="U3233" s="170">
        <v>459.25287761538686</v>
      </c>
      <c r="V3233" s="170"/>
      <c r="W3233" s="170"/>
      <c r="X3233" s="168"/>
      <c r="Y3233" s="168"/>
      <c r="Z3233" s="168"/>
      <c r="AA3233" s="169"/>
      <c r="AB3233" s="169"/>
      <c r="AC3233" s="168"/>
      <c r="AD3233" s="168"/>
      <c r="AE3233" s="168"/>
      <c r="AF3233" s="168"/>
      <c r="AG3233" s="168"/>
      <c r="AH3233" s="168"/>
      <c r="AI3233" s="168"/>
      <c r="AJ3233" s="168"/>
      <c r="AK3233" s="168"/>
      <c r="AL3233" s="168"/>
      <c r="AM3233" s="168"/>
      <c r="AN3233" s="168"/>
      <c r="AO3233" s="168"/>
    </row>
    <row r="3234" spans="1:41" x14ac:dyDescent="0.25">
      <c r="A3234" s="260" t="s">
        <v>2084</v>
      </c>
      <c r="B3234" s="260" t="s">
        <v>2036</v>
      </c>
      <c r="C3234" s="260" t="s">
        <v>1947</v>
      </c>
      <c r="D3234" s="261">
        <v>5280</v>
      </c>
      <c r="E3234" s="260" t="s">
        <v>2103</v>
      </c>
      <c r="F3234" s="259" t="s">
        <v>1982</v>
      </c>
      <c r="G3234" s="259" t="s">
        <v>1944</v>
      </c>
      <c r="H3234" s="258">
        <v>50</v>
      </c>
      <c r="I3234" s="255"/>
      <c r="J3234" s="257"/>
      <c r="K3234" s="255">
        <v>0.25</v>
      </c>
      <c r="L3234" s="201">
        <v>-112.70062417172822</v>
      </c>
      <c r="M3234" s="201">
        <v>427.19421835962959</v>
      </c>
      <c r="N3234" s="201">
        <v>41.094000000000001</v>
      </c>
      <c r="O3234" s="255">
        <v>41.094000000000001</v>
      </c>
      <c r="P3234" s="255">
        <v>427.19421835962959</v>
      </c>
      <c r="Q3234" s="255">
        <v>-112.82562417172822</v>
      </c>
      <c r="R3234" s="256">
        <v>527.95650748178673</v>
      </c>
      <c r="S3234" s="256">
        <v>528.08150748178673</v>
      </c>
      <c r="T3234" s="256"/>
      <c r="U3234" s="170">
        <v>459.47787761538689</v>
      </c>
      <c r="V3234" s="170"/>
      <c r="W3234" s="170"/>
      <c r="X3234" s="168"/>
      <c r="Y3234" s="168"/>
      <c r="Z3234" s="168"/>
      <c r="AA3234" s="169"/>
      <c r="AB3234" s="169"/>
      <c r="AC3234" s="168"/>
      <c r="AD3234" s="168"/>
      <c r="AE3234" s="168"/>
      <c r="AF3234" s="168"/>
      <c r="AG3234" s="168"/>
      <c r="AH3234" s="168"/>
      <c r="AI3234" s="168"/>
      <c r="AJ3234" s="168"/>
      <c r="AK3234" s="168"/>
      <c r="AL3234" s="168"/>
      <c r="AM3234" s="168"/>
      <c r="AN3234" s="168"/>
      <c r="AO3234" s="168"/>
    </row>
    <row r="3235" spans="1:41" x14ac:dyDescent="0.25">
      <c r="A3235" s="260" t="s">
        <v>2084</v>
      </c>
      <c r="B3235" s="260" t="s">
        <v>2036</v>
      </c>
      <c r="C3235" s="260" t="s">
        <v>1509</v>
      </c>
      <c r="D3235" s="261">
        <v>5291</v>
      </c>
      <c r="E3235" s="260" t="s">
        <v>1882</v>
      </c>
      <c r="F3235" s="259" t="s">
        <v>4302</v>
      </c>
      <c r="G3235" s="259" t="s">
        <v>4383</v>
      </c>
      <c r="H3235" s="258"/>
      <c r="I3235" s="255"/>
      <c r="J3235" s="257"/>
      <c r="K3235" s="255">
        <v>2</v>
      </c>
      <c r="L3235" s="201">
        <v>-113.82562417172822</v>
      </c>
      <c r="M3235" s="201">
        <v>427.19421835962959</v>
      </c>
      <c r="N3235" s="201">
        <v>41.094000000000001</v>
      </c>
      <c r="O3235" s="255">
        <v>41.094000000000001</v>
      </c>
      <c r="P3235" s="255">
        <v>427.19421835962959</v>
      </c>
      <c r="Q3235" s="255">
        <v>-114.82562417172822</v>
      </c>
      <c r="R3235" s="256">
        <v>529.08150748178673</v>
      </c>
      <c r="S3235" s="256">
        <v>530.08150748178673</v>
      </c>
      <c r="T3235" s="256"/>
      <c r="U3235" s="170">
        <v>460.60287761538689</v>
      </c>
      <c r="V3235" s="170"/>
      <c r="W3235" s="170"/>
      <c r="X3235" s="168"/>
      <c r="Y3235" s="168"/>
      <c r="Z3235" s="168"/>
      <c r="AA3235" s="169"/>
      <c r="AB3235" s="169"/>
      <c r="AC3235" s="168"/>
      <c r="AD3235" s="168"/>
      <c r="AE3235" s="168"/>
      <c r="AF3235" s="168"/>
      <c r="AG3235" s="168"/>
      <c r="AH3235" s="168"/>
      <c r="AI3235" s="168"/>
      <c r="AJ3235" s="168"/>
      <c r="AK3235" s="168"/>
      <c r="AL3235" s="168"/>
      <c r="AM3235" s="168"/>
      <c r="AN3235" s="168"/>
      <c r="AO3235" s="168"/>
    </row>
    <row r="3236" spans="1:41" x14ac:dyDescent="0.25">
      <c r="A3236" s="260" t="s">
        <v>2084</v>
      </c>
      <c r="B3236" s="260" t="s">
        <v>2036</v>
      </c>
      <c r="C3236" s="260" t="s">
        <v>1956</v>
      </c>
      <c r="D3236" s="261">
        <v>5302</v>
      </c>
      <c r="E3236" s="260" t="s">
        <v>2102</v>
      </c>
      <c r="F3236" s="259" t="s">
        <v>1982</v>
      </c>
      <c r="G3236" s="259" t="s">
        <v>1953</v>
      </c>
      <c r="H3236" s="258">
        <v>50</v>
      </c>
      <c r="I3236" s="255"/>
      <c r="J3236" s="257"/>
      <c r="K3236" s="255">
        <v>0.25</v>
      </c>
      <c r="L3236" s="201">
        <v>-114.95062417172822</v>
      </c>
      <c r="M3236" s="201">
        <v>427.19421835962959</v>
      </c>
      <c r="N3236" s="201">
        <v>41.094000000000001</v>
      </c>
      <c r="O3236" s="255">
        <v>41.094000000000001</v>
      </c>
      <c r="P3236" s="255">
        <v>427.19421835962959</v>
      </c>
      <c r="Q3236" s="255">
        <v>-115.07562417172822</v>
      </c>
      <c r="R3236" s="256">
        <v>530.20650748178673</v>
      </c>
      <c r="S3236" s="256">
        <v>530.33150748178673</v>
      </c>
      <c r="T3236" s="256"/>
      <c r="U3236" s="170">
        <v>461.72787761538689</v>
      </c>
      <c r="V3236" s="170"/>
      <c r="W3236" s="170"/>
      <c r="X3236" s="168"/>
      <c r="Y3236" s="168"/>
      <c r="Z3236" s="168"/>
      <c r="AA3236" s="169"/>
      <c r="AB3236" s="169"/>
      <c r="AC3236" s="168"/>
      <c r="AD3236" s="168"/>
      <c r="AE3236" s="168"/>
      <c r="AF3236" s="168"/>
      <c r="AG3236" s="168"/>
      <c r="AH3236" s="168"/>
      <c r="AI3236" s="168"/>
      <c r="AJ3236" s="168"/>
      <c r="AK3236" s="168"/>
      <c r="AL3236" s="168"/>
      <c r="AM3236" s="168"/>
      <c r="AN3236" s="168"/>
      <c r="AO3236" s="221"/>
    </row>
    <row r="3237" spans="1:41" x14ac:dyDescent="0.25">
      <c r="A3237" s="260"/>
      <c r="B3237" s="260"/>
      <c r="C3237" s="260"/>
      <c r="D3237" s="261"/>
      <c r="E3237" s="260"/>
      <c r="F3237" s="259"/>
      <c r="G3237" s="259"/>
      <c r="H3237" s="258"/>
      <c r="I3237" s="255"/>
      <c r="J3237" s="257"/>
      <c r="K3237" s="255">
        <v>1.5495000000000001</v>
      </c>
      <c r="L3237" s="201">
        <v>-115.85037417172822</v>
      </c>
      <c r="M3237" s="201">
        <v>427.19421835962959</v>
      </c>
      <c r="N3237" s="201">
        <v>41.094000000000001</v>
      </c>
      <c r="O3237" s="255">
        <v>41.094000000000001</v>
      </c>
      <c r="P3237" s="255">
        <v>427.19421835962959</v>
      </c>
      <c r="Q3237" s="255">
        <v>-116.62512417172822</v>
      </c>
      <c r="R3237" s="256">
        <v>531.10625748178666</v>
      </c>
      <c r="S3237" s="256">
        <v>531.8810074817867</v>
      </c>
      <c r="T3237" s="256"/>
      <c r="U3237" s="170">
        <v>462.62762761538681</v>
      </c>
      <c r="V3237" s="222"/>
      <c r="W3237" s="222"/>
      <c r="X3237" s="221"/>
      <c r="Y3237" s="221"/>
      <c r="Z3237" s="221"/>
      <c r="AA3237" s="175"/>
      <c r="AB3237" s="175"/>
      <c r="AC3237" s="221"/>
      <c r="AD3237" s="221"/>
      <c r="AE3237" s="221"/>
      <c r="AF3237" s="221"/>
      <c r="AG3237" s="221"/>
      <c r="AH3237" s="221"/>
      <c r="AI3237" s="221"/>
      <c r="AJ3237" s="221"/>
      <c r="AK3237" s="221"/>
      <c r="AL3237" s="221"/>
      <c r="AM3237" s="221"/>
      <c r="AN3237" s="221"/>
      <c r="AO3237" s="223"/>
    </row>
    <row r="3238" spans="1:41" x14ac:dyDescent="0.25">
      <c r="A3238" s="260"/>
      <c r="B3238" s="260"/>
      <c r="C3238" s="260"/>
      <c r="D3238" s="261"/>
      <c r="E3238" s="260" t="s">
        <v>619</v>
      </c>
      <c r="F3238" s="259"/>
      <c r="G3238" s="259"/>
      <c r="H3238" s="258"/>
      <c r="I3238" s="255"/>
      <c r="J3238" s="257"/>
      <c r="K3238" s="255">
        <v>9.6000000000000002E-2</v>
      </c>
      <c r="L3238" s="201">
        <v>-116.67312417172822</v>
      </c>
      <c r="M3238" s="201">
        <v>427.19421835962959</v>
      </c>
      <c r="N3238" s="201">
        <v>41.094000000000001</v>
      </c>
      <c r="O3238" s="255">
        <v>41.094000000000001</v>
      </c>
      <c r="P3238" s="255">
        <v>427.19421835962959</v>
      </c>
      <c r="Q3238" s="255">
        <v>-116.72112417172822</v>
      </c>
      <c r="R3238" s="256">
        <v>531.9290074817867</v>
      </c>
      <c r="S3238" s="256">
        <v>531.9770074817867</v>
      </c>
      <c r="T3238" s="256"/>
      <c r="U3238" s="201">
        <v>463.45037761538686</v>
      </c>
      <c r="V3238" s="225"/>
      <c r="W3238" s="225"/>
      <c r="X3238" s="223"/>
      <c r="Y3238" s="223"/>
      <c r="Z3238" s="223"/>
      <c r="AA3238" s="224"/>
      <c r="AB3238" s="224"/>
      <c r="AC3238" s="223"/>
      <c r="AD3238" s="223"/>
      <c r="AE3238" s="223"/>
      <c r="AF3238" s="223"/>
      <c r="AG3238" s="223"/>
      <c r="AH3238" s="223"/>
      <c r="AI3238" s="223"/>
      <c r="AJ3238" s="223"/>
      <c r="AK3238" s="223"/>
      <c r="AL3238" s="223"/>
      <c r="AM3238" s="223"/>
      <c r="AN3238" s="223"/>
      <c r="AO3238" s="223"/>
    </row>
    <row r="3239" spans="1:41" x14ac:dyDescent="0.25">
      <c r="A3239" s="260"/>
      <c r="B3239" s="260"/>
      <c r="C3239" s="260"/>
      <c r="D3239" s="261"/>
      <c r="E3239" s="260" t="s">
        <v>619</v>
      </c>
      <c r="F3239" s="259"/>
      <c r="G3239" s="259"/>
      <c r="H3239" s="258"/>
      <c r="I3239" s="255"/>
      <c r="J3239" s="257"/>
      <c r="K3239" s="255">
        <v>0</v>
      </c>
      <c r="L3239" s="201">
        <v>-116.72112417172822</v>
      </c>
      <c r="M3239" s="201">
        <v>427.19421835962959</v>
      </c>
      <c r="N3239" s="201">
        <v>41.094000000000001</v>
      </c>
      <c r="O3239" s="255">
        <v>41.094000000000001</v>
      </c>
      <c r="P3239" s="255">
        <v>427.19421835962959</v>
      </c>
      <c r="Q3239" s="255">
        <v>-116.72112417172822</v>
      </c>
      <c r="R3239" s="256">
        <v>531.9770074817867</v>
      </c>
      <c r="S3239" s="256">
        <v>531.9770074817867</v>
      </c>
      <c r="T3239" s="256"/>
      <c r="U3239" s="201">
        <v>463.49837761538686</v>
      </c>
      <c r="V3239" s="225"/>
      <c r="W3239" s="225"/>
      <c r="X3239" s="223"/>
      <c r="Y3239" s="223"/>
      <c r="Z3239" s="223"/>
      <c r="AA3239" s="224"/>
      <c r="AB3239" s="224"/>
      <c r="AC3239" s="223"/>
      <c r="AD3239" s="223"/>
      <c r="AE3239" s="223"/>
      <c r="AF3239" s="223"/>
      <c r="AG3239" s="223"/>
      <c r="AH3239" s="223"/>
      <c r="AI3239" s="223"/>
      <c r="AJ3239" s="223"/>
      <c r="AK3239" s="223"/>
      <c r="AL3239" s="223"/>
      <c r="AM3239" s="223"/>
      <c r="AN3239" s="223"/>
      <c r="AO3239" s="223"/>
    </row>
    <row r="3240" spans="1:41" x14ac:dyDescent="0.25">
      <c r="A3240" s="260"/>
      <c r="B3240" s="260"/>
      <c r="C3240" s="260"/>
      <c r="D3240" s="261"/>
      <c r="E3240" s="260" t="s">
        <v>619</v>
      </c>
      <c r="F3240" s="259"/>
      <c r="G3240" s="259" t="s">
        <v>1962</v>
      </c>
      <c r="H3240" s="258"/>
      <c r="I3240" s="255"/>
      <c r="J3240" s="257"/>
      <c r="K3240" s="255">
        <v>9.4E-2</v>
      </c>
      <c r="L3240" s="201">
        <v>-116.76812417172822</v>
      </c>
      <c r="M3240" s="201">
        <v>427.19421835962959</v>
      </c>
      <c r="N3240" s="201">
        <v>41.094000000000001</v>
      </c>
      <c r="O3240" s="255">
        <v>41.094000000000001</v>
      </c>
      <c r="P3240" s="255">
        <v>427.19421835962959</v>
      </c>
      <c r="Q3240" s="255">
        <v>-116.81512417172821</v>
      </c>
      <c r="R3240" s="256">
        <v>532.02400748178673</v>
      </c>
      <c r="S3240" s="256">
        <v>532.07100748178675</v>
      </c>
      <c r="T3240" s="256"/>
      <c r="U3240" s="201">
        <v>463.54537761538688</v>
      </c>
      <c r="V3240" s="225"/>
      <c r="W3240" s="225"/>
      <c r="X3240" s="223"/>
      <c r="Y3240" s="223"/>
      <c r="Z3240" s="223"/>
      <c r="AA3240" s="224"/>
      <c r="AB3240" s="224"/>
      <c r="AC3240" s="223"/>
      <c r="AD3240" s="223"/>
      <c r="AE3240" s="223"/>
      <c r="AF3240" s="223"/>
      <c r="AG3240" s="223"/>
      <c r="AH3240" s="223"/>
      <c r="AI3240" s="223"/>
      <c r="AJ3240" s="223"/>
      <c r="AK3240" s="223"/>
      <c r="AL3240" s="223"/>
      <c r="AM3240" s="223"/>
      <c r="AN3240" s="223"/>
      <c r="AO3240" s="223"/>
    </row>
    <row r="3241" spans="1:41" x14ac:dyDescent="0.25">
      <c r="A3241" s="260" t="s">
        <v>2084</v>
      </c>
      <c r="B3241" s="260" t="s">
        <v>2036</v>
      </c>
      <c r="C3241" s="260" t="s">
        <v>2087</v>
      </c>
      <c r="D3241" s="261">
        <v>5321</v>
      </c>
      <c r="E3241" s="260" t="s">
        <v>2101</v>
      </c>
      <c r="F3241" s="259"/>
      <c r="G3241" s="259" t="s">
        <v>2085</v>
      </c>
      <c r="H3241" s="258"/>
      <c r="I3241" s="255"/>
      <c r="J3241" s="257"/>
      <c r="K3241" s="255">
        <v>0</v>
      </c>
      <c r="L3241" s="201">
        <v>-116.81512417172821</v>
      </c>
      <c r="M3241" s="201">
        <v>427.19421835962959</v>
      </c>
      <c r="N3241" s="201">
        <v>41.094000000000001</v>
      </c>
      <c r="O3241" s="255">
        <v>41.094000000000001</v>
      </c>
      <c r="P3241" s="255">
        <v>427.19421835962959</v>
      </c>
      <c r="Q3241" s="255">
        <v>-116.81512417172821</v>
      </c>
      <c r="R3241" s="256">
        <v>532.07100748178675</v>
      </c>
      <c r="S3241" s="256">
        <v>532.07100748178675</v>
      </c>
      <c r="T3241" s="256"/>
      <c r="U3241" s="201">
        <v>463.59237761538691</v>
      </c>
      <c r="V3241" s="225"/>
      <c r="W3241" s="225"/>
      <c r="X3241" s="223"/>
      <c r="Y3241" s="223"/>
      <c r="Z3241" s="223"/>
      <c r="AA3241" s="224"/>
      <c r="AB3241" s="224"/>
      <c r="AC3241" s="223"/>
      <c r="AD3241" s="223"/>
      <c r="AE3241" s="223"/>
      <c r="AF3241" s="223"/>
      <c r="AG3241" s="223"/>
      <c r="AH3241" s="223"/>
      <c r="AI3241" s="223"/>
      <c r="AJ3241" s="223"/>
      <c r="AK3241" s="223"/>
      <c r="AL3241" s="223"/>
      <c r="AM3241" s="223"/>
      <c r="AN3241" s="223"/>
      <c r="AO3241" s="223"/>
    </row>
    <row r="3242" spans="1:41" x14ac:dyDescent="0.25">
      <c r="A3242" s="260"/>
      <c r="B3242" s="260"/>
      <c r="C3242" s="260"/>
      <c r="D3242" s="261"/>
      <c r="E3242" s="260" t="s">
        <v>619</v>
      </c>
      <c r="F3242" s="259"/>
      <c r="G3242" s="259" t="s">
        <v>2100</v>
      </c>
      <c r="H3242" s="258"/>
      <c r="I3242" s="255"/>
      <c r="J3242" s="257"/>
      <c r="K3242" s="255">
        <v>0</v>
      </c>
      <c r="L3242" s="201">
        <v>-116.81512417172821</v>
      </c>
      <c r="M3242" s="201">
        <v>427.19421835962959</v>
      </c>
      <c r="N3242" s="201">
        <v>41.094000000000001</v>
      </c>
      <c r="O3242" s="255">
        <v>41.094000000000001</v>
      </c>
      <c r="P3242" s="255">
        <v>427.19421835962959</v>
      </c>
      <c r="Q3242" s="255">
        <v>-116.81512417172821</v>
      </c>
      <c r="R3242" s="256">
        <v>532.07100748178675</v>
      </c>
      <c r="S3242" s="256">
        <v>532.07100748178675</v>
      </c>
      <c r="T3242" s="256"/>
      <c r="U3242" s="201">
        <v>463.59237761538691</v>
      </c>
      <c r="V3242" s="225"/>
      <c r="W3242" s="225"/>
      <c r="X3242" s="223"/>
      <c r="Y3242" s="223"/>
      <c r="Z3242" s="223"/>
      <c r="AA3242" s="224"/>
      <c r="AB3242" s="224"/>
      <c r="AC3242" s="223"/>
      <c r="AD3242" s="223"/>
      <c r="AE3242" s="223"/>
      <c r="AF3242" s="223"/>
      <c r="AG3242" s="223"/>
      <c r="AH3242" s="223"/>
      <c r="AI3242" s="223"/>
      <c r="AJ3242" s="223"/>
      <c r="AK3242" s="223"/>
      <c r="AL3242" s="223"/>
      <c r="AM3242" s="223"/>
      <c r="AN3242" s="223"/>
      <c r="AO3242" s="223"/>
    </row>
    <row r="3243" spans="1:41" x14ac:dyDescent="0.25">
      <c r="A3243" s="260" t="s">
        <v>2084</v>
      </c>
      <c r="B3243" s="260" t="s">
        <v>2036</v>
      </c>
      <c r="C3243" s="260" t="s">
        <v>1990</v>
      </c>
      <c r="D3243" s="261">
        <v>5321</v>
      </c>
      <c r="E3243" s="260" t="s">
        <v>2099</v>
      </c>
      <c r="F3243" s="259" t="s">
        <v>1988</v>
      </c>
      <c r="G3243" s="259" t="s">
        <v>1987</v>
      </c>
      <c r="H3243" s="258"/>
      <c r="I3243" s="263"/>
      <c r="J3243" s="264"/>
      <c r="K3243" s="255">
        <v>0</v>
      </c>
      <c r="L3243" s="201">
        <v>-116.81512417172821</v>
      </c>
      <c r="M3243" s="201">
        <v>427.19421835962959</v>
      </c>
      <c r="N3243" s="201">
        <v>41.094000000000001</v>
      </c>
      <c r="O3243" s="255">
        <v>41.094000000000001</v>
      </c>
      <c r="P3243" s="255">
        <v>427.19421835962959</v>
      </c>
      <c r="Q3243" s="255">
        <v>-116.81512417172821</v>
      </c>
      <c r="R3243" s="256">
        <v>532.07100748178675</v>
      </c>
      <c r="S3243" s="256">
        <v>532.07100748178675</v>
      </c>
      <c r="T3243" s="256"/>
      <c r="U3243" s="201">
        <v>463.59237761538691</v>
      </c>
      <c r="V3243" s="225"/>
      <c r="W3243" s="225"/>
      <c r="X3243" s="223"/>
      <c r="Y3243" s="223"/>
      <c r="Z3243" s="223"/>
      <c r="AA3243" s="224"/>
      <c r="AB3243" s="224"/>
      <c r="AC3243" s="223"/>
      <c r="AD3243" s="223"/>
      <c r="AE3243" s="223"/>
      <c r="AF3243" s="223"/>
      <c r="AG3243" s="223"/>
      <c r="AH3243" s="223"/>
      <c r="AI3243" s="223"/>
      <c r="AJ3243" s="223"/>
      <c r="AK3243" s="223"/>
      <c r="AL3243" s="223"/>
      <c r="AM3243" s="223"/>
      <c r="AN3243" s="223"/>
      <c r="AO3243" s="250"/>
    </row>
    <row r="3244" spans="1:41" x14ac:dyDescent="0.25">
      <c r="A3244" s="260"/>
      <c r="B3244" s="260"/>
      <c r="C3244" s="260"/>
      <c r="D3244" s="261"/>
      <c r="E3244" s="260" t="s">
        <v>619</v>
      </c>
      <c r="F3244" s="259"/>
      <c r="G3244" s="259" t="s">
        <v>1962</v>
      </c>
      <c r="H3244" s="258"/>
      <c r="I3244" s="255"/>
      <c r="J3244" s="257"/>
      <c r="K3244" s="255">
        <v>0.19</v>
      </c>
      <c r="L3244" s="201">
        <v>-116.91012417172821</v>
      </c>
      <c r="M3244" s="201">
        <v>427.19421835962959</v>
      </c>
      <c r="N3244" s="201">
        <v>41.094000000000001</v>
      </c>
      <c r="O3244" s="255">
        <v>41.094000000000001</v>
      </c>
      <c r="P3244" s="255">
        <v>427.19421835962959</v>
      </c>
      <c r="Q3244" s="255">
        <v>-117.00512417172821</v>
      </c>
      <c r="R3244" s="256">
        <v>532.16600748178678</v>
      </c>
      <c r="S3244" s="256">
        <v>532.26100748178681</v>
      </c>
      <c r="T3244" s="256"/>
      <c r="U3244" s="201">
        <v>463.68737761538694</v>
      </c>
      <c r="V3244" s="201"/>
      <c r="W3244" s="201"/>
      <c r="X3244" s="250"/>
      <c r="Y3244" s="250"/>
      <c r="Z3244" s="250"/>
      <c r="AA3244" s="251"/>
      <c r="AB3244" s="251"/>
      <c r="AC3244" s="250"/>
      <c r="AD3244" s="250"/>
      <c r="AE3244" s="250"/>
      <c r="AF3244" s="250"/>
      <c r="AG3244" s="250"/>
      <c r="AH3244" s="250"/>
      <c r="AI3244" s="250"/>
      <c r="AJ3244" s="250"/>
      <c r="AK3244" s="250"/>
      <c r="AL3244" s="250"/>
      <c r="AM3244" s="250"/>
      <c r="AN3244" s="250"/>
      <c r="AO3244" s="168"/>
    </row>
    <row r="3245" spans="1:41" x14ac:dyDescent="0.25">
      <c r="A3245" s="260"/>
      <c r="B3245" s="260"/>
      <c r="C3245" s="260"/>
      <c r="D3245" s="261"/>
      <c r="E3245" s="260"/>
      <c r="F3245" s="259"/>
      <c r="G3245" s="259"/>
      <c r="H3245" s="258"/>
      <c r="I3245" s="255"/>
      <c r="J3245" s="257"/>
      <c r="K3245" s="255">
        <v>1.3745000000000001</v>
      </c>
      <c r="L3245" s="201">
        <v>-117.6923741717282</v>
      </c>
      <c r="M3245" s="201">
        <v>427.19421835962959</v>
      </c>
      <c r="N3245" s="201">
        <v>41.094000000000001</v>
      </c>
      <c r="O3245" s="255">
        <v>41.094000000000001</v>
      </c>
      <c r="P3245" s="255">
        <v>427.19421835962959</v>
      </c>
      <c r="Q3245" s="255">
        <v>-118.37962417172821</v>
      </c>
      <c r="R3245" s="256">
        <v>532.94825748178687</v>
      </c>
      <c r="S3245" s="256">
        <v>533.63550748178682</v>
      </c>
      <c r="T3245" s="256"/>
      <c r="U3245" s="170">
        <v>464.46962761538703</v>
      </c>
      <c r="V3245" s="170"/>
      <c r="W3245" s="170"/>
      <c r="X3245" s="168"/>
      <c r="Y3245" s="168"/>
      <c r="Z3245" s="168"/>
      <c r="AA3245" s="169"/>
      <c r="AB3245" s="169"/>
      <c r="AC3245" s="168"/>
      <c r="AD3245" s="168"/>
      <c r="AE3245" s="168"/>
      <c r="AF3245" s="168"/>
      <c r="AG3245" s="168"/>
      <c r="AH3245" s="168"/>
      <c r="AI3245" s="168"/>
      <c r="AJ3245" s="168"/>
      <c r="AK3245" s="168"/>
      <c r="AL3245" s="168"/>
      <c r="AM3245" s="168"/>
      <c r="AN3245" s="168"/>
      <c r="AO3245" s="168"/>
    </row>
    <row r="3246" spans="1:41" x14ac:dyDescent="0.25">
      <c r="A3246" s="260"/>
      <c r="B3246" s="260"/>
      <c r="C3246" s="260"/>
      <c r="D3246" s="261"/>
      <c r="E3246" s="260" t="s">
        <v>619</v>
      </c>
      <c r="F3246" s="259"/>
      <c r="G3246" s="259"/>
      <c r="H3246" s="258"/>
      <c r="I3246" s="255"/>
      <c r="J3246" s="257"/>
      <c r="K3246" s="255">
        <v>0</v>
      </c>
      <c r="L3246" s="201">
        <v>-118.37962417172821</v>
      </c>
      <c r="M3246" s="201">
        <v>427.19421835962959</v>
      </c>
      <c r="N3246" s="201">
        <v>41.094000000000001</v>
      </c>
      <c r="O3246" s="255">
        <v>41.094000000000001</v>
      </c>
      <c r="P3246" s="255">
        <v>427.19421835962959</v>
      </c>
      <c r="Q3246" s="255">
        <v>-118.37962417172821</v>
      </c>
      <c r="R3246" s="256">
        <v>533.63550748178682</v>
      </c>
      <c r="S3246" s="256">
        <v>533.63550748178682</v>
      </c>
      <c r="T3246" s="256"/>
      <c r="U3246" s="170">
        <v>465.15687761538697</v>
      </c>
      <c r="V3246" s="170"/>
      <c r="W3246" s="170"/>
      <c r="X3246" s="168"/>
      <c r="Y3246" s="168"/>
      <c r="Z3246" s="168"/>
      <c r="AA3246" s="169"/>
      <c r="AB3246" s="169"/>
      <c r="AC3246" s="168"/>
      <c r="AD3246" s="168"/>
      <c r="AE3246" s="168"/>
      <c r="AF3246" s="168"/>
      <c r="AG3246" s="168"/>
      <c r="AH3246" s="168"/>
      <c r="AI3246" s="168"/>
      <c r="AJ3246" s="168"/>
      <c r="AK3246" s="168"/>
      <c r="AL3246" s="168"/>
      <c r="AM3246" s="168"/>
      <c r="AN3246" s="168"/>
      <c r="AO3246" s="168"/>
    </row>
    <row r="3247" spans="1:41" x14ac:dyDescent="0.25">
      <c r="A3247" s="260" t="s">
        <v>2084</v>
      </c>
      <c r="B3247" s="260" t="s">
        <v>2036</v>
      </c>
      <c r="C3247" s="260" t="s">
        <v>1961</v>
      </c>
      <c r="D3247" s="261">
        <v>5337</v>
      </c>
      <c r="E3247" s="260" t="s">
        <v>2098</v>
      </c>
      <c r="F3247" s="259" t="s">
        <v>1984</v>
      </c>
      <c r="G3247" s="259" t="s">
        <v>1958</v>
      </c>
      <c r="H3247" s="258">
        <v>50</v>
      </c>
      <c r="I3247" s="255"/>
      <c r="J3247" s="257"/>
      <c r="K3247" s="255">
        <v>0.2</v>
      </c>
      <c r="L3247" s="201">
        <v>-118.4796241717282</v>
      </c>
      <c r="M3247" s="201">
        <v>427.19421835962959</v>
      </c>
      <c r="N3247" s="201">
        <v>41.094000000000001</v>
      </c>
      <c r="O3247" s="255">
        <v>41.094000000000001</v>
      </c>
      <c r="P3247" s="255">
        <v>427.19421835962959</v>
      </c>
      <c r="Q3247" s="255">
        <v>-118.57962417172821</v>
      </c>
      <c r="R3247" s="256">
        <v>533.73550748178684</v>
      </c>
      <c r="S3247" s="256">
        <v>533.83550748178686</v>
      </c>
      <c r="T3247" s="256"/>
      <c r="U3247" s="170">
        <v>465.256877615387</v>
      </c>
      <c r="V3247" s="170"/>
      <c r="W3247" s="170"/>
      <c r="X3247" s="168"/>
      <c r="Y3247" s="168"/>
      <c r="Z3247" s="168"/>
      <c r="AA3247" s="169"/>
      <c r="AB3247" s="169"/>
      <c r="AC3247" s="168"/>
      <c r="AD3247" s="168"/>
      <c r="AE3247" s="168"/>
      <c r="AF3247" s="168"/>
      <c r="AG3247" s="168"/>
      <c r="AH3247" s="168"/>
      <c r="AI3247" s="168"/>
      <c r="AJ3247" s="168"/>
      <c r="AK3247" s="168"/>
      <c r="AL3247" s="168"/>
      <c r="AM3247" s="168"/>
      <c r="AN3247" s="168"/>
      <c r="AO3247" s="221"/>
    </row>
    <row r="3248" spans="1:41" x14ac:dyDescent="0.25">
      <c r="A3248" s="260"/>
      <c r="B3248" s="260"/>
      <c r="C3248" s="260"/>
      <c r="D3248" s="261"/>
      <c r="E3248" s="260" t="s">
        <v>619</v>
      </c>
      <c r="F3248" s="259"/>
      <c r="G3248" s="259"/>
      <c r="H3248" s="258"/>
      <c r="I3248" s="255"/>
      <c r="J3248" s="257"/>
      <c r="K3248" s="255">
        <v>0.14219100000000001</v>
      </c>
      <c r="L3248" s="201">
        <v>-118.65071967172821</v>
      </c>
      <c r="M3248" s="201">
        <v>427.19421835962959</v>
      </c>
      <c r="N3248" s="201">
        <v>41.094000000000001</v>
      </c>
      <c r="O3248" s="255">
        <v>41.094000000000001</v>
      </c>
      <c r="P3248" s="255">
        <v>427.19421835962959</v>
      </c>
      <c r="Q3248" s="255">
        <v>-118.72181517172821</v>
      </c>
      <c r="R3248" s="256">
        <v>533.90660298178693</v>
      </c>
      <c r="S3248" s="256">
        <v>533.97769848178689</v>
      </c>
      <c r="T3248" s="256"/>
      <c r="U3248" s="170">
        <v>465.42797311538709</v>
      </c>
      <c r="V3248" s="222"/>
      <c r="W3248" s="222"/>
      <c r="X3248" s="221"/>
      <c r="Y3248" s="221"/>
      <c r="Z3248" s="221"/>
      <c r="AA3248" s="175"/>
      <c r="AB3248" s="175"/>
      <c r="AC3248" s="221"/>
      <c r="AD3248" s="221"/>
      <c r="AE3248" s="221"/>
      <c r="AF3248" s="221"/>
      <c r="AG3248" s="221"/>
      <c r="AH3248" s="221"/>
      <c r="AI3248" s="221"/>
      <c r="AJ3248" s="221"/>
      <c r="AK3248" s="221"/>
      <c r="AL3248" s="221"/>
      <c r="AM3248" s="221"/>
      <c r="AN3248" s="221"/>
      <c r="AO3248" s="221"/>
    </row>
    <row r="3249" spans="1:41" x14ac:dyDescent="0.25">
      <c r="A3249" s="260" t="s">
        <v>2084</v>
      </c>
      <c r="B3249" s="260" t="s">
        <v>2036</v>
      </c>
      <c r="C3249" s="260" t="s">
        <v>111</v>
      </c>
      <c r="D3249" s="261">
        <v>5340</v>
      </c>
      <c r="E3249" s="260" t="s">
        <v>1682</v>
      </c>
      <c r="F3249" s="259" t="s">
        <v>4287</v>
      </c>
      <c r="G3249" s="259" t="s">
        <v>1951</v>
      </c>
      <c r="H3249" s="258">
        <v>47.5</v>
      </c>
      <c r="I3249" s="263"/>
      <c r="J3249" s="264"/>
      <c r="K3249" s="255">
        <v>0</v>
      </c>
      <c r="L3249" s="201">
        <v>-118.72181517172821</v>
      </c>
      <c r="M3249" s="201">
        <v>427.19421835962959</v>
      </c>
      <c r="N3249" s="201">
        <v>41.094000000000001</v>
      </c>
      <c r="O3249" s="255">
        <v>41.094000000000001</v>
      </c>
      <c r="P3249" s="255">
        <v>427.19421835962959</v>
      </c>
      <c r="Q3249" s="255">
        <v>-118.72181517172821</v>
      </c>
      <c r="R3249" s="256">
        <v>533.97769848178689</v>
      </c>
      <c r="S3249" s="256">
        <v>533.97769848178689</v>
      </c>
      <c r="T3249" s="256"/>
      <c r="U3249" s="170">
        <v>465.49906861538705</v>
      </c>
      <c r="V3249" s="222"/>
      <c r="W3249" s="222"/>
      <c r="X3249" s="221"/>
      <c r="Y3249" s="221"/>
      <c r="Z3249" s="221"/>
      <c r="AA3249" s="175"/>
      <c r="AB3249" s="175"/>
      <c r="AC3249" s="221"/>
      <c r="AD3249" s="221"/>
      <c r="AE3249" s="221"/>
      <c r="AF3249" s="221"/>
      <c r="AG3249" s="221"/>
      <c r="AH3249" s="221"/>
      <c r="AI3249" s="221"/>
      <c r="AJ3249" s="221"/>
      <c r="AK3249" s="221"/>
      <c r="AL3249" s="221"/>
      <c r="AM3249" s="221"/>
      <c r="AN3249" s="221"/>
      <c r="AO3249" s="221"/>
    </row>
    <row r="3250" spans="1:41" x14ac:dyDescent="0.25">
      <c r="A3250" s="260"/>
      <c r="B3250" s="260"/>
      <c r="C3250" s="260"/>
      <c r="D3250" s="261"/>
      <c r="E3250" s="260"/>
      <c r="F3250" s="259"/>
      <c r="G3250" s="259"/>
      <c r="H3250" s="258"/>
      <c r="I3250" s="255"/>
      <c r="J3250" s="257"/>
      <c r="K3250" s="255">
        <v>5.7808999999999999E-2</v>
      </c>
      <c r="L3250" s="201">
        <v>-118.75071967172821</v>
      </c>
      <c r="M3250" s="201">
        <v>427.19421835962959</v>
      </c>
      <c r="N3250" s="201">
        <v>41.094000000000001</v>
      </c>
      <c r="O3250" s="255">
        <v>41.094000000000001</v>
      </c>
      <c r="P3250" s="255">
        <v>427.19421835962959</v>
      </c>
      <c r="Q3250" s="255">
        <v>-118.77962417172822</v>
      </c>
      <c r="R3250" s="256">
        <v>534.00660298178695</v>
      </c>
      <c r="S3250" s="256">
        <v>534.03550748178691</v>
      </c>
      <c r="T3250" s="256"/>
      <c r="U3250" s="170">
        <v>465.52797311538711</v>
      </c>
      <c r="V3250" s="222"/>
      <c r="W3250" s="222"/>
      <c r="X3250" s="221"/>
      <c r="Y3250" s="221"/>
      <c r="Z3250" s="221"/>
      <c r="AA3250" s="175"/>
      <c r="AB3250" s="175"/>
      <c r="AC3250" s="221"/>
      <c r="AD3250" s="221"/>
      <c r="AE3250" s="221"/>
      <c r="AF3250" s="221"/>
      <c r="AG3250" s="221"/>
      <c r="AH3250" s="221"/>
      <c r="AI3250" s="221"/>
      <c r="AJ3250" s="221"/>
      <c r="AK3250" s="221"/>
      <c r="AL3250" s="221"/>
      <c r="AM3250" s="221"/>
      <c r="AN3250" s="221"/>
      <c r="AO3250" s="168"/>
    </row>
    <row r="3251" spans="1:41" x14ac:dyDescent="0.25">
      <c r="A3251" s="260" t="s">
        <v>2084</v>
      </c>
      <c r="B3251" s="260" t="s">
        <v>2036</v>
      </c>
      <c r="C3251" s="260" t="s">
        <v>1947</v>
      </c>
      <c r="D3251" s="261">
        <v>5342</v>
      </c>
      <c r="E3251" s="260" t="s">
        <v>2097</v>
      </c>
      <c r="F3251" s="259" t="s">
        <v>1982</v>
      </c>
      <c r="G3251" s="259" t="s">
        <v>1944</v>
      </c>
      <c r="H3251" s="258">
        <v>50</v>
      </c>
      <c r="I3251" s="255"/>
      <c r="J3251" s="257"/>
      <c r="K3251" s="255">
        <v>0.25</v>
      </c>
      <c r="L3251" s="201">
        <v>-118.90462417172822</v>
      </c>
      <c r="M3251" s="201">
        <v>427.19421835962959</v>
      </c>
      <c r="N3251" s="201">
        <v>41.094000000000001</v>
      </c>
      <c r="O3251" s="255">
        <v>41.094000000000001</v>
      </c>
      <c r="P3251" s="255">
        <v>427.19421835962959</v>
      </c>
      <c r="Q3251" s="255">
        <v>-119.02962417172822</v>
      </c>
      <c r="R3251" s="256">
        <v>534.16050748178691</v>
      </c>
      <c r="S3251" s="256">
        <v>534.28550748178691</v>
      </c>
      <c r="T3251" s="256"/>
      <c r="U3251" s="170">
        <v>465.68187761538707</v>
      </c>
      <c r="V3251" s="170"/>
      <c r="W3251" s="170"/>
      <c r="X3251" s="168"/>
      <c r="Y3251" s="168"/>
      <c r="Z3251" s="168"/>
      <c r="AA3251" s="169"/>
      <c r="AB3251" s="169"/>
      <c r="AC3251" s="168"/>
      <c r="AD3251" s="168"/>
      <c r="AE3251" s="168"/>
      <c r="AF3251" s="168"/>
      <c r="AG3251" s="168"/>
      <c r="AH3251" s="168"/>
      <c r="AI3251" s="168"/>
      <c r="AJ3251" s="168"/>
      <c r="AK3251" s="168"/>
      <c r="AL3251" s="168"/>
      <c r="AM3251" s="168"/>
      <c r="AN3251" s="168"/>
      <c r="AO3251" s="168"/>
    </row>
    <row r="3252" spans="1:41" x14ac:dyDescent="0.25">
      <c r="A3252" s="260"/>
      <c r="B3252" s="260"/>
      <c r="C3252" s="260"/>
      <c r="D3252" s="261"/>
      <c r="E3252" s="260" t="s">
        <v>619</v>
      </c>
      <c r="F3252" s="259"/>
      <c r="G3252" s="259"/>
      <c r="H3252" s="258"/>
      <c r="I3252" s="255"/>
      <c r="J3252" s="257"/>
      <c r="K3252" s="255">
        <v>2</v>
      </c>
      <c r="L3252" s="201">
        <v>-120.02962417172822</v>
      </c>
      <c r="M3252" s="201">
        <v>427.19421835962959</v>
      </c>
      <c r="N3252" s="201">
        <v>41.094000000000001</v>
      </c>
      <c r="O3252" s="255">
        <v>41.094000000000001</v>
      </c>
      <c r="P3252" s="255">
        <v>427.19421835962959</v>
      </c>
      <c r="Q3252" s="255">
        <v>-121.02962417172822</v>
      </c>
      <c r="R3252" s="256">
        <v>535.28550748178691</v>
      </c>
      <c r="S3252" s="256">
        <v>536.28550748178691</v>
      </c>
      <c r="T3252" s="256"/>
      <c r="U3252" s="170">
        <v>466.80687761538707</v>
      </c>
      <c r="V3252" s="170"/>
      <c r="W3252" s="170"/>
      <c r="X3252" s="168"/>
      <c r="Y3252" s="168"/>
      <c r="Z3252" s="168"/>
      <c r="AA3252" s="169"/>
      <c r="AB3252" s="169"/>
      <c r="AC3252" s="168"/>
      <c r="AD3252" s="168"/>
      <c r="AE3252" s="168"/>
      <c r="AF3252" s="168"/>
      <c r="AG3252" s="168"/>
      <c r="AH3252" s="168"/>
      <c r="AI3252" s="168"/>
      <c r="AJ3252" s="168"/>
      <c r="AK3252" s="168"/>
      <c r="AL3252" s="168"/>
      <c r="AM3252" s="168"/>
      <c r="AN3252" s="168"/>
      <c r="AO3252" s="221"/>
    </row>
    <row r="3253" spans="1:41" x14ac:dyDescent="0.25">
      <c r="A3253" s="260" t="s">
        <v>2084</v>
      </c>
      <c r="B3253" s="260" t="s">
        <v>2036</v>
      </c>
      <c r="C3253" s="260" t="s">
        <v>1956</v>
      </c>
      <c r="D3253" s="261">
        <v>5364</v>
      </c>
      <c r="E3253" s="260" t="s">
        <v>2096</v>
      </c>
      <c r="F3253" s="259" t="s">
        <v>1982</v>
      </c>
      <c r="G3253" s="259" t="s">
        <v>1953</v>
      </c>
      <c r="H3253" s="258">
        <v>50</v>
      </c>
      <c r="I3253" s="255"/>
      <c r="J3253" s="257"/>
      <c r="K3253" s="255">
        <v>0.25</v>
      </c>
      <c r="L3253" s="201">
        <v>-121.15462417172822</v>
      </c>
      <c r="M3253" s="201">
        <v>427.19421835962959</v>
      </c>
      <c r="N3253" s="201">
        <v>41.094000000000001</v>
      </c>
      <c r="O3253" s="255">
        <v>41.094000000000001</v>
      </c>
      <c r="P3253" s="255">
        <v>427.19421835962959</v>
      </c>
      <c r="Q3253" s="255">
        <v>-121.27962417172822</v>
      </c>
      <c r="R3253" s="255">
        <v>536.41050748178691</v>
      </c>
      <c r="S3253" s="255">
        <v>536.53550748178691</v>
      </c>
      <c r="T3253" s="255"/>
      <c r="U3253" s="170">
        <v>467.93187761538707</v>
      </c>
      <c r="V3253" s="222"/>
      <c r="W3253" s="222"/>
      <c r="X3253" s="221"/>
      <c r="Y3253" s="221"/>
      <c r="Z3253" s="221"/>
      <c r="AA3253" s="175"/>
      <c r="AB3253" s="175"/>
      <c r="AC3253" s="221"/>
      <c r="AD3253" s="221"/>
      <c r="AE3253" s="221"/>
      <c r="AF3253" s="221"/>
      <c r="AG3253" s="221"/>
      <c r="AH3253" s="221"/>
      <c r="AI3253" s="221"/>
      <c r="AJ3253" s="221"/>
      <c r="AK3253" s="221"/>
      <c r="AL3253" s="221"/>
      <c r="AM3253" s="221"/>
      <c r="AN3253" s="221"/>
      <c r="AO3253" s="221"/>
    </row>
    <row r="3254" spans="1:41" x14ac:dyDescent="0.25">
      <c r="A3254" s="260"/>
      <c r="B3254" s="260"/>
      <c r="C3254" s="260"/>
      <c r="D3254" s="261"/>
      <c r="E3254" s="260" t="s">
        <v>619</v>
      </c>
      <c r="F3254" s="259"/>
      <c r="G3254" s="259"/>
      <c r="H3254" s="258"/>
      <c r="I3254" s="255"/>
      <c r="J3254" s="257"/>
      <c r="K3254" s="255">
        <v>1.4852209999999999</v>
      </c>
      <c r="L3254" s="201">
        <v>-122.02223467172821</v>
      </c>
      <c r="M3254" s="201">
        <v>427.19421835962959</v>
      </c>
      <c r="N3254" s="201">
        <v>41.094000000000001</v>
      </c>
      <c r="O3254" s="255">
        <v>41.094000000000001</v>
      </c>
      <c r="P3254" s="255">
        <v>427.19421835962959</v>
      </c>
      <c r="Q3254" s="255">
        <v>-122.76484517172821</v>
      </c>
      <c r="R3254" s="255">
        <v>537.27811798178698</v>
      </c>
      <c r="S3254" s="255">
        <v>538.02072848178693</v>
      </c>
      <c r="T3254" s="255"/>
      <c r="U3254" s="170">
        <v>468.79948811538713</v>
      </c>
      <c r="V3254" s="222"/>
      <c r="W3254" s="222"/>
      <c r="X3254" s="221"/>
      <c r="Y3254" s="221"/>
      <c r="Z3254" s="221"/>
      <c r="AA3254" s="175"/>
      <c r="AB3254" s="175"/>
      <c r="AC3254" s="221"/>
      <c r="AD3254" s="221"/>
      <c r="AE3254" s="221"/>
      <c r="AF3254" s="221"/>
      <c r="AG3254" s="221"/>
      <c r="AH3254" s="221"/>
      <c r="AI3254" s="221"/>
      <c r="AJ3254" s="221"/>
      <c r="AK3254" s="221"/>
      <c r="AL3254" s="221"/>
      <c r="AM3254" s="221"/>
      <c r="AN3254" s="221"/>
      <c r="AO3254" s="168"/>
    </row>
    <row r="3255" spans="1:41" x14ac:dyDescent="0.25">
      <c r="A3255" s="260"/>
      <c r="B3255" s="260"/>
      <c r="C3255" s="260"/>
      <c r="D3255" s="261"/>
      <c r="E3255" s="260" t="s">
        <v>619</v>
      </c>
      <c r="F3255" s="259"/>
      <c r="G3255" s="259" t="s">
        <v>1962</v>
      </c>
      <c r="H3255" s="258"/>
      <c r="I3255" s="255"/>
      <c r="J3255" s="257"/>
      <c r="K3255" s="255">
        <v>0.103502</v>
      </c>
      <c r="L3255" s="201">
        <v>-122.81659617172821</v>
      </c>
      <c r="M3255" s="201">
        <v>427.19421835962959</v>
      </c>
      <c r="N3255" s="201">
        <v>41.094000000000001</v>
      </c>
      <c r="O3255" s="255">
        <v>41.094000000000001</v>
      </c>
      <c r="P3255" s="255">
        <v>427.19421835962959</v>
      </c>
      <c r="Q3255" s="255">
        <v>-122.86834717172822</v>
      </c>
      <c r="R3255" s="256">
        <v>538.07247948178701</v>
      </c>
      <c r="S3255" s="256">
        <v>538.12423048178698</v>
      </c>
      <c r="T3255" s="256"/>
      <c r="U3255" s="170">
        <v>469.59384961538717</v>
      </c>
      <c r="V3255" s="170"/>
      <c r="W3255" s="170"/>
      <c r="X3255" s="168"/>
      <c r="Y3255" s="168"/>
      <c r="Z3255" s="168"/>
      <c r="AA3255" s="169"/>
      <c r="AB3255" s="169"/>
      <c r="AC3255" s="168"/>
      <c r="AD3255" s="168"/>
      <c r="AE3255" s="168"/>
      <c r="AF3255" s="168"/>
      <c r="AG3255" s="168"/>
      <c r="AH3255" s="168"/>
      <c r="AI3255" s="168"/>
      <c r="AJ3255" s="168"/>
      <c r="AK3255" s="168"/>
      <c r="AL3255" s="168"/>
      <c r="AM3255" s="168"/>
      <c r="AN3255" s="168"/>
      <c r="AO3255" s="168"/>
    </row>
    <row r="3256" spans="1:41" x14ac:dyDescent="0.25">
      <c r="A3256" s="260" t="s">
        <v>2084</v>
      </c>
      <c r="B3256" s="260" t="s">
        <v>2036</v>
      </c>
      <c r="C3256" s="260" t="s">
        <v>111</v>
      </c>
      <c r="D3256" s="261">
        <v>5381</v>
      </c>
      <c r="E3256" s="260" t="s">
        <v>1683</v>
      </c>
      <c r="F3256" s="259" t="s">
        <v>4288</v>
      </c>
      <c r="G3256" s="259" t="s">
        <v>1951</v>
      </c>
      <c r="H3256" s="258"/>
      <c r="I3256" s="263"/>
      <c r="J3256" s="264"/>
      <c r="K3256" s="255">
        <v>0</v>
      </c>
      <c r="L3256" s="201">
        <v>-122.86834717172822</v>
      </c>
      <c r="M3256" s="201">
        <v>427.19421835962959</v>
      </c>
      <c r="N3256" s="201">
        <v>41.094000000000001</v>
      </c>
      <c r="O3256" s="255">
        <v>41.094000000000001</v>
      </c>
      <c r="P3256" s="255">
        <v>427.19421835962959</v>
      </c>
      <c r="Q3256" s="255">
        <v>-122.86834717172822</v>
      </c>
      <c r="R3256" s="256">
        <v>538.12423048178698</v>
      </c>
      <c r="S3256" s="256">
        <v>538.12423048178698</v>
      </c>
      <c r="T3256" s="262"/>
      <c r="U3256" s="170">
        <v>469.64560061538714</v>
      </c>
      <c r="V3256" s="170"/>
      <c r="W3256" s="170"/>
      <c r="X3256" s="168"/>
      <c r="Y3256" s="168"/>
      <c r="Z3256" s="168"/>
      <c r="AA3256" s="169"/>
      <c r="AB3256" s="169"/>
      <c r="AC3256" s="168"/>
      <c r="AD3256" s="168"/>
      <c r="AE3256" s="168"/>
      <c r="AF3256" s="168"/>
      <c r="AG3256" s="168"/>
      <c r="AH3256" s="168"/>
      <c r="AI3256" s="168"/>
      <c r="AJ3256" s="168"/>
      <c r="AK3256" s="168"/>
      <c r="AL3256" s="168"/>
      <c r="AM3256" s="168"/>
      <c r="AN3256" s="168"/>
      <c r="AO3256" s="168"/>
    </row>
    <row r="3257" spans="1:41" x14ac:dyDescent="0.25">
      <c r="A3257" s="260"/>
      <c r="B3257" s="260"/>
      <c r="C3257" s="260"/>
      <c r="D3257" s="261"/>
      <c r="E3257" s="260" t="s">
        <v>619</v>
      </c>
      <c r="F3257" s="259"/>
      <c r="G3257" s="259" t="s">
        <v>1969</v>
      </c>
      <c r="H3257" s="258"/>
      <c r="I3257" s="255"/>
      <c r="J3257" s="257"/>
      <c r="K3257" s="255">
        <v>0.14528199999999999</v>
      </c>
      <c r="L3257" s="201">
        <v>-122.94098817172821</v>
      </c>
      <c r="M3257" s="201">
        <v>427.19421835962959</v>
      </c>
      <c r="N3257" s="201">
        <v>41.094000000000001</v>
      </c>
      <c r="O3257" s="255">
        <v>41.094000000000001</v>
      </c>
      <c r="P3257" s="255">
        <v>427.19421835962959</v>
      </c>
      <c r="Q3257" s="255">
        <v>-123.01362917172821</v>
      </c>
      <c r="R3257" s="256">
        <v>538.19687148178696</v>
      </c>
      <c r="S3257" s="256">
        <v>538.26951248178693</v>
      </c>
      <c r="T3257" s="256"/>
      <c r="U3257" s="170">
        <v>469.71824161538711</v>
      </c>
      <c r="V3257" s="170"/>
      <c r="W3257" s="170"/>
      <c r="X3257" s="168"/>
      <c r="Y3257" s="168"/>
      <c r="Z3257" s="168"/>
      <c r="AA3257" s="169"/>
      <c r="AB3257" s="169"/>
      <c r="AC3257" s="168"/>
      <c r="AD3257" s="168"/>
      <c r="AE3257" s="168"/>
      <c r="AF3257" s="168"/>
      <c r="AG3257" s="168"/>
      <c r="AH3257" s="168"/>
      <c r="AI3257" s="168"/>
      <c r="AJ3257" s="168"/>
      <c r="AK3257" s="168"/>
      <c r="AL3257" s="168"/>
      <c r="AM3257" s="168"/>
      <c r="AN3257" s="168"/>
      <c r="AO3257" s="168"/>
    </row>
    <row r="3258" spans="1:41" x14ac:dyDescent="0.25">
      <c r="A3258" s="260" t="s">
        <v>2084</v>
      </c>
      <c r="B3258" s="260" t="s">
        <v>2036</v>
      </c>
      <c r="C3258" s="260" t="s">
        <v>2087</v>
      </c>
      <c r="D3258" s="261">
        <v>5383</v>
      </c>
      <c r="E3258" s="260" t="s">
        <v>2095</v>
      </c>
      <c r="F3258" s="259"/>
      <c r="G3258" s="259" t="s">
        <v>2085</v>
      </c>
      <c r="H3258" s="258"/>
      <c r="I3258" s="255"/>
      <c r="J3258" s="257"/>
      <c r="K3258" s="255">
        <v>0</v>
      </c>
      <c r="L3258" s="201">
        <v>-123.01362917172821</v>
      </c>
      <c r="M3258" s="201">
        <v>427.19421835962959</v>
      </c>
      <c r="N3258" s="201">
        <v>41.094000000000001</v>
      </c>
      <c r="O3258" s="255">
        <v>41.094000000000001</v>
      </c>
      <c r="P3258" s="255">
        <v>427.19421835962959</v>
      </c>
      <c r="Q3258" s="255">
        <v>-123.01362917172821</v>
      </c>
      <c r="R3258" s="256">
        <v>538.26951248178693</v>
      </c>
      <c r="S3258" s="256">
        <v>538.26951248178693</v>
      </c>
      <c r="T3258" s="256"/>
      <c r="U3258" s="170">
        <v>469.79088261538709</v>
      </c>
      <c r="V3258" s="170"/>
      <c r="W3258" s="170"/>
      <c r="X3258" s="168"/>
      <c r="Y3258" s="168"/>
      <c r="Z3258" s="168"/>
      <c r="AA3258" s="169"/>
      <c r="AB3258" s="169"/>
      <c r="AC3258" s="168"/>
      <c r="AD3258" s="168"/>
      <c r="AE3258" s="168"/>
      <c r="AF3258" s="168"/>
      <c r="AG3258" s="168"/>
      <c r="AH3258" s="168"/>
      <c r="AI3258" s="168"/>
      <c r="AJ3258" s="168"/>
      <c r="AK3258" s="168"/>
      <c r="AL3258" s="168"/>
      <c r="AM3258" s="168"/>
      <c r="AN3258" s="168"/>
      <c r="AO3258" s="168"/>
    </row>
    <row r="3259" spans="1:41" x14ac:dyDescent="0.25">
      <c r="A3259" s="260"/>
      <c r="B3259" s="260"/>
      <c r="C3259" s="260"/>
      <c r="D3259" s="261"/>
      <c r="E3259" s="260" t="s">
        <v>619</v>
      </c>
      <c r="F3259" s="259"/>
      <c r="G3259" s="259" t="s">
        <v>1969</v>
      </c>
      <c r="H3259" s="258"/>
      <c r="I3259" s="255"/>
      <c r="J3259" s="257"/>
      <c r="K3259" s="255">
        <v>0</v>
      </c>
      <c r="L3259" s="201">
        <v>-123.01362917172821</v>
      </c>
      <c r="M3259" s="201">
        <v>427.19421835962959</v>
      </c>
      <c r="N3259" s="201">
        <v>41.094000000000001</v>
      </c>
      <c r="O3259" s="255">
        <v>41.094000000000001</v>
      </c>
      <c r="P3259" s="255">
        <v>427.19421835962959</v>
      </c>
      <c r="Q3259" s="255">
        <v>-123.01362917172821</v>
      </c>
      <c r="R3259" s="256">
        <v>538.26951248178693</v>
      </c>
      <c r="S3259" s="256">
        <v>538.26951248178693</v>
      </c>
      <c r="T3259" s="256"/>
      <c r="U3259" s="170">
        <v>469.79088261538709</v>
      </c>
      <c r="V3259" s="170"/>
      <c r="W3259" s="170"/>
      <c r="X3259" s="168"/>
      <c r="Y3259" s="168"/>
      <c r="Z3259" s="168"/>
      <c r="AA3259" s="169"/>
      <c r="AB3259" s="169"/>
      <c r="AC3259" s="168"/>
      <c r="AD3259" s="168"/>
      <c r="AE3259" s="168"/>
      <c r="AF3259" s="168"/>
      <c r="AG3259" s="168"/>
      <c r="AH3259" s="168"/>
      <c r="AI3259" s="168"/>
      <c r="AJ3259" s="168"/>
      <c r="AK3259" s="168"/>
      <c r="AL3259" s="168"/>
      <c r="AM3259" s="168"/>
      <c r="AN3259" s="168"/>
      <c r="AO3259" s="168"/>
    </row>
    <row r="3260" spans="1:41" x14ac:dyDescent="0.25">
      <c r="A3260" s="260" t="s">
        <v>2084</v>
      </c>
      <c r="B3260" s="260" t="s">
        <v>2036</v>
      </c>
      <c r="C3260" s="260" t="s">
        <v>1990</v>
      </c>
      <c r="D3260" s="261">
        <v>5383</v>
      </c>
      <c r="E3260" s="260" t="s">
        <v>2094</v>
      </c>
      <c r="F3260" s="259" t="s">
        <v>1988</v>
      </c>
      <c r="G3260" s="259" t="s">
        <v>1987</v>
      </c>
      <c r="H3260" s="258"/>
      <c r="I3260" s="263"/>
      <c r="J3260" s="264"/>
      <c r="K3260" s="255">
        <v>0</v>
      </c>
      <c r="L3260" s="201">
        <v>-123.01362917172821</v>
      </c>
      <c r="M3260" s="201">
        <v>427.19421835962959</v>
      </c>
      <c r="N3260" s="201">
        <v>41.094000000000001</v>
      </c>
      <c r="O3260" s="255">
        <v>41.094000000000001</v>
      </c>
      <c r="P3260" s="255">
        <v>427.19421835962959</v>
      </c>
      <c r="Q3260" s="255">
        <v>-123.01362917172821</v>
      </c>
      <c r="R3260" s="256">
        <v>538.26951248178693</v>
      </c>
      <c r="S3260" s="256">
        <v>538.26951248178693</v>
      </c>
      <c r="T3260" s="262"/>
      <c r="U3260" s="170">
        <v>469.79088261538709</v>
      </c>
      <c r="V3260" s="170"/>
      <c r="W3260" s="170"/>
      <c r="X3260" s="168"/>
      <c r="Y3260" s="168"/>
      <c r="Z3260" s="168"/>
      <c r="AA3260" s="169"/>
      <c r="AB3260" s="169"/>
      <c r="AC3260" s="168"/>
      <c r="AD3260" s="168"/>
      <c r="AE3260" s="168"/>
      <c r="AF3260" s="168"/>
      <c r="AG3260" s="168"/>
      <c r="AH3260" s="168"/>
      <c r="AI3260" s="168"/>
      <c r="AJ3260" s="168"/>
      <c r="AK3260" s="168"/>
      <c r="AL3260" s="168"/>
      <c r="AM3260" s="168"/>
      <c r="AN3260" s="168"/>
      <c r="AO3260" s="168"/>
    </row>
    <row r="3261" spans="1:41" x14ac:dyDescent="0.25">
      <c r="A3261" s="260"/>
      <c r="B3261" s="260"/>
      <c r="C3261" s="260"/>
      <c r="D3261" s="261"/>
      <c r="E3261" s="260" t="s">
        <v>619</v>
      </c>
      <c r="F3261" s="259"/>
      <c r="G3261" s="259" t="s">
        <v>1962</v>
      </c>
      <c r="H3261" s="258"/>
      <c r="I3261" s="255"/>
      <c r="J3261" s="257"/>
      <c r="K3261" s="255">
        <v>0.13121600000000003</v>
      </c>
      <c r="L3261" s="201">
        <v>-123.07923717172821</v>
      </c>
      <c r="M3261" s="201">
        <v>427.19421835962959</v>
      </c>
      <c r="N3261" s="201">
        <v>41.094000000000001</v>
      </c>
      <c r="O3261" s="255">
        <v>41.094000000000001</v>
      </c>
      <c r="P3261" s="255">
        <v>427.19421835962959</v>
      </c>
      <c r="Q3261" s="255">
        <v>-123.14484517172821</v>
      </c>
      <c r="R3261" s="256">
        <v>538.33512048178693</v>
      </c>
      <c r="S3261" s="256">
        <v>538.40072848178693</v>
      </c>
      <c r="T3261" s="256"/>
      <c r="U3261" s="170">
        <v>469.85649061538709</v>
      </c>
      <c r="V3261" s="170"/>
      <c r="W3261" s="170"/>
      <c r="X3261" s="168"/>
      <c r="Y3261" s="168"/>
      <c r="Z3261" s="168"/>
      <c r="AA3261" s="169"/>
      <c r="AB3261" s="169"/>
      <c r="AC3261" s="168"/>
      <c r="AD3261" s="168"/>
      <c r="AE3261" s="168"/>
      <c r="AF3261" s="168"/>
      <c r="AG3261" s="168"/>
      <c r="AH3261" s="168"/>
      <c r="AI3261" s="168"/>
      <c r="AJ3261" s="168"/>
      <c r="AK3261" s="168"/>
      <c r="AL3261" s="168"/>
      <c r="AM3261" s="168"/>
      <c r="AN3261" s="168"/>
      <c r="AO3261" s="168"/>
    </row>
    <row r="3262" spans="1:41" x14ac:dyDescent="0.25">
      <c r="A3262" s="260"/>
      <c r="B3262" s="260"/>
      <c r="C3262" s="260"/>
      <c r="D3262" s="261"/>
      <c r="E3262" s="260" t="s">
        <v>619</v>
      </c>
      <c r="F3262" s="259"/>
      <c r="G3262" s="259"/>
      <c r="H3262" s="258"/>
      <c r="I3262" s="255"/>
      <c r="J3262" s="257"/>
      <c r="K3262" s="255">
        <v>0.35977900000000007</v>
      </c>
      <c r="L3262" s="201">
        <v>-123.32473467172821</v>
      </c>
      <c r="M3262" s="201">
        <v>427.19421835962959</v>
      </c>
      <c r="N3262" s="201">
        <v>41.094000000000001</v>
      </c>
      <c r="O3262" s="255">
        <v>41.094000000000001</v>
      </c>
      <c r="P3262" s="255">
        <v>427.19421835962959</v>
      </c>
      <c r="Q3262" s="255">
        <v>-123.50462417172821</v>
      </c>
      <c r="R3262" s="256">
        <v>538.58061798178699</v>
      </c>
      <c r="S3262" s="256">
        <v>538.76050748178693</v>
      </c>
      <c r="T3262" s="256"/>
      <c r="U3262" s="170">
        <v>470.10198811538714</v>
      </c>
      <c r="V3262" s="170"/>
      <c r="W3262" s="170"/>
      <c r="X3262" s="168"/>
      <c r="Y3262" s="168"/>
      <c r="Z3262" s="168"/>
      <c r="AA3262" s="169"/>
      <c r="AB3262" s="169"/>
      <c r="AC3262" s="168"/>
      <c r="AD3262" s="168"/>
      <c r="AE3262" s="168"/>
      <c r="AF3262" s="168"/>
      <c r="AG3262" s="168"/>
      <c r="AH3262" s="168"/>
      <c r="AI3262" s="168"/>
      <c r="AJ3262" s="168"/>
      <c r="AK3262" s="168"/>
      <c r="AL3262" s="168"/>
      <c r="AM3262" s="168"/>
      <c r="AN3262" s="168"/>
      <c r="AO3262" s="168"/>
    </row>
    <row r="3263" spans="1:41" x14ac:dyDescent="0.25">
      <c r="A3263" s="260" t="s">
        <v>2084</v>
      </c>
      <c r="B3263" s="260" t="s">
        <v>2036</v>
      </c>
      <c r="C3263" s="260" t="s">
        <v>1961</v>
      </c>
      <c r="D3263" s="261">
        <v>5389</v>
      </c>
      <c r="E3263" s="260" t="s">
        <v>2093</v>
      </c>
      <c r="F3263" s="259" t="s">
        <v>1984</v>
      </c>
      <c r="G3263" s="259" t="s">
        <v>1958</v>
      </c>
      <c r="H3263" s="258">
        <v>50</v>
      </c>
      <c r="I3263" s="255"/>
      <c r="J3263" s="257"/>
      <c r="K3263" s="255">
        <v>0.2</v>
      </c>
      <c r="L3263" s="201">
        <v>-123.6046241717282</v>
      </c>
      <c r="M3263" s="201">
        <v>427.19421835962959</v>
      </c>
      <c r="N3263" s="201">
        <v>41.094000000000001</v>
      </c>
      <c r="O3263" s="255">
        <v>41.094000000000001</v>
      </c>
      <c r="P3263" s="255">
        <v>427.19421835962959</v>
      </c>
      <c r="Q3263" s="255">
        <v>-123.70462417172821</v>
      </c>
      <c r="R3263" s="256">
        <v>538.86050748178695</v>
      </c>
      <c r="S3263" s="256">
        <v>538.96050748178698</v>
      </c>
      <c r="T3263" s="256"/>
      <c r="U3263" s="170">
        <v>470.38187761538711</v>
      </c>
      <c r="V3263" s="170"/>
      <c r="W3263" s="170"/>
      <c r="X3263" s="168"/>
      <c r="Y3263" s="168"/>
      <c r="Z3263" s="168"/>
      <c r="AA3263" s="169"/>
      <c r="AB3263" s="169"/>
      <c r="AC3263" s="168"/>
      <c r="AD3263" s="168"/>
      <c r="AE3263" s="168"/>
      <c r="AF3263" s="168"/>
      <c r="AG3263" s="168"/>
      <c r="AH3263" s="168"/>
      <c r="AI3263" s="168"/>
      <c r="AJ3263" s="168"/>
      <c r="AK3263" s="168"/>
      <c r="AL3263" s="168"/>
      <c r="AM3263" s="168"/>
      <c r="AN3263" s="168"/>
      <c r="AO3263" s="168"/>
    </row>
    <row r="3264" spans="1:41" x14ac:dyDescent="0.25">
      <c r="A3264" s="260"/>
      <c r="B3264" s="260"/>
      <c r="C3264" s="260"/>
      <c r="D3264" s="261"/>
      <c r="E3264" s="260" t="s">
        <v>619</v>
      </c>
      <c r="F3264" s="259"/>
      <c r="G3264" s="259"/>
      <c r="H3264" s="258"/>
      <c r="I3264" s="255"/>
      <c r="J3264" s="257"/>
      <c r="K3264" s="255">
        <v>0.2</v>
      </c>
      <c r="L3264" s="201">
        <v>-123.80462417172822</v>
      </c>
      <c r="M3264" s="201">
        <v>427.19421835962959</v>
      </c>
      <c r="N3264" s="201">
        <v>41.094000000000001</v>
      </c>
      <c r="O3264" s="255">
        <v>41.094000000000001</v>
      </c>
      <c r="P3264" s="255">
        <v>427.19421835962959</v>
      </c>
      <c r="Q3264" s="255">
        <v>-123.90462417172822</v>
      </c>
      <c r="R3264" s="256">
        <v>539.060507481787</v>
      </c>
      <c r="S3264" s="256">
        <v>539.16050748178702</v>
      </c>
      <c r="T3264" s="262"/>
      <c r="U3264" s="170">
        <v>470.58187761538716</v>
      </c>
      <c r="V3264" s="170"/>
      <c r="W3264" s="170"/>
      <c r="X3264" s="168"/>
      <c r="Y3264" s="168"/>
      <c r="Z3264" s="168"/>
      <c r="AA3264" s="169"/>
      <c r="AB3264" s="169"/>
      <c r="AC3264" s="168"/>
      <c r="AD3264" s="168"/>
      <c r="AE3264" s="168"/>
      <c r="AF3264" s="168"/>
      <c r="AG3264" s="168"/>
      <c r="AH3264" s="168"/>
      <c r="AI3264" s="168"/>
      <c r="AJ3264" s="168"/>
      <c r="AK3264" s="168"/>
      <c r="AL3264" s="168"/>
      <c r="AM3264" s="168"/>
      <c r="AN3264" s="168"/>
      <c r="AO3264" s="168"/>
    </row>
    <row r="3265" spans="1:41" x14ac:dyDescent="0.25">
      <c r="A3265" s="260" t="s">
        <v>2084</v>
      </c>
      <c r="B3265" s="260" t="s">
        <v>2036</v>
      </c>
      <c r="C3265" s="260" t="s">
        <v>1947</v>
      </c>
      <c r="D3265" s="261">
        <v>5393</v>
      </c>
      <c r="E3265" s="260" t="s">
        <v>2092</v>
      </c>
      <c r="F3265" s="259" t="s">
        <v>1982</v>
      </c>
      <c r="G3265" s="259" t="s">
        <v>1944</v>
      </c>
      <c r="H3265" s="258">
        <v>50</v>
      </c>
      <c r="I3265" s="255"/>
      <c r="J3265" s="257"/>
      <c r="K3265" s="255">
        <v>0.25</v>
      </c>
      <c r="L3265" s="201">
        <v>-124.02962417172822</v>
      </c>
      <c r="M3265" s="201">
        <v>427.19421835962959</v>
      </c>
      <c r="N3265" s="201">
        <v>41.094000000000001</v>
      </c>
      <c r="O3265" s="255">
        <v>41.094000000000001</v>
      </c>
      <c r="P3265" s="255">
        <v>427.19421835962959</v>
      </c>
      <c r="Q3265" s="255">
        <v>-124.15462417172822</v>
      </c>
      <c r="R3265" s="256">
        <v>539.28550748178702</v>
      </c>
      <c r="S3265" s="256">
        <v>539.41050748178702</v>
      </c>
      <c r="T3265" s="256"/>
      <c r="U3265" s="170">
        <v>470.80687761538718</v>
      </c>
      <c r="V3265" s="170"/>
      <c r="W3265" s="170"/>
      <c r="X3265" s="168"/>
      <c r="Y3265" s="168"/>
      <c r="Z3265" s="168"/>
      <c r="AA3265" s="169"/>
      <c r="AB3265" s="169"/>
      <c r="AC3265" s="168"/>
      <c r="AD3265" s="168"/>
      <c r="AE3265" s="168"/>
      <c r="AF3265" s="168"/>
      <c r="AG3265" s="168"/>
      <c r="AH3265" s="168"/>
      <c r="AI3265" s="168"/>
      <c r="AJ3265" s="168"/>
      <c r="AK3265" s="168"/>
      <c r="AL3265" s="168"/>
      <c r="AM3265" s="168"/>
      <c r="AN3265" s="168"/>
      <c r="AO3265" s="168"/>
    </row>
    <row r="3266" spans="1:41" x14ac:dyDescent="0.25">
      <c r="A3266" s="260"/>
      <c r="B3266" s="260"/>
      <c r="C3266" s="260"/>
      <c r="D3266" s="261"/>
      <c r="E3266" s="260" t="s">
        <v>619</v>
      </c>
      <c r="F3266" s="259"/>
      <c r="G3266" s="259"/>
      <c r="H3266" s="258"/>
      <c r="I3266" s="255"/>
      <c r="J3266" s="257"/>
      <c r="K3266" s="255">
        <v>1.25</v>
      </c>
      <c r="L3266" s="201">
        <v>-124.77962417172822</v>
      </c>
      <c r="M3266" s="201">
        <v>427.19421835962959</v>
      </c>
      <c r="N3266" s="201">
        <v>41.094000000000001</v>
      </c>
      <c r="O3266" s="255">
        <v>41.094000000000001</v>
      </c>
      <c r="P3266" s="255">
        <v>427.19421835962959</v>
      </c>
      <c r="Q3266" s="255">
        <v>-125.40462417172822</v>
      </c>
      <c r="R3266" s="256">
        <v>540.03550748178702</v>
      </c>
      <c r="S3266" s="256">
        <v>540.66050748178702</v>
      </c>
      <c r="T3266" s="256"/>
      <c r="U3266" s="170">
        <v>471.55687761538718</v>
      </c>
      <c r="V3266" s="170"/>
      <c r="W3266" s="170"/>
      <c r="X3266" s="168"/>
      <c r="Y3266" s="168"/>
      <c r="Z3266" s="168"/>
      <c r="AA3266" s="169"/>
      <c r="AB3266" s="169"/>
      <c r="AC3266" s="168"/>
      <c r="AD3266" s="168"/>
      <c r="AE3266" s="168"/>
      <c r="AF3266" s="168"/>
      <c r="AG3266" s="168"/>
      <c r="AH3266" s="168"/>
      <c r="AI3266" s="168"/>
      <c r="AJ3266" s="168"/>
      <c r="AK3266" s="168"/>
      <c r="AL3266" s="168"/>
      <c r="AM3266" s="168"/>
      <c r="AN3266" s="168"/>
      <c r="AO3266" s="168"/>
    </row>
    <row r="3267" spans="1:41" x14ac:dyDescent="0.25">
      <c r="A3267" s="260" t="s">
        <v>2084</v>
      </c>
      <c r="B3267" s="260" t="s">
        <v>2036</v>
      </c>
      <c r="C3267" s="260" t="s">
        <v>1956</v>
      </c>
      <c r="D3267" s="261">
        <v>5408</v>
      </c>
      <c r="E3267" s="260" t="s">
        <v>2091</v>
      </c>
      <c r="F3267" s="259" t="s">
        <v>1982</v>
      </c>
      <c r="G3267" s="259" t="s">
        <v>1953</v>
      </c>
      <c r="H3267" s="258">
        <v>50</v>
      </c>
      <c r="I3267" s="255"/>
      <c r="J3267" s="257"/>
      <c r="K3267" s="255">
        <v>0.25</v>
      </c>
      <c r="L3267" s="201">
        <v>-125.52962417172822</v>
      </c>
      <c r="M3267" s="201">
        <v>427.19421835962959</v>
      </c>
      <c r="N3267" s="201">
        <v>41.094000000000001</v>
      </c>
      <c r="O3267" s="255">
        <v>41.094000000000001</v>
      </c>
      <c r="P3267" s="255">
        <v>427.19421835962959</v>
      </c>
      <c r="Q3267" s="255">
        <v>-125.65462417172822</v>
      </c>
      <c r="R3267" s="256">
        <v>540.78550748178702</v>
      </c>
      <c r="S3267" s="256">
        <v>540.91050748178702</v>
      </c>
      <c r="T3267" s="256"/>
      <c r="U3267" s="170">
        <v>472.30687761538718</v>
      </c>
      <c r="V3267" s="170"/>
      <c r="W3267" s="170"/>
      <c r="X3267" s="168"/>
      <c r="Y3267" s="168"/>
      <c r="Z3267" s="168"/>
      <c r="AA3267" s="169"/>
      <c r="AB3267" s="169"/>
      <c r="AC3267" s="168"/>
      <c r="AD3267" s="168"/>
      <c r="AE3267" s="168"/>
      <c r="AF3267" s="168"/>
      <c r="AG3267" s="168"/>
      <c r="AH3267" s="168"/>
      <c r="AI3267" s="168"/>
      <c r="AJ3267" s="168"/>
      <c r="AK3267" s="168"/>
      <c r="AL3267" s="168"/>
      <c r="AM3267" s="168"/>
      <c r="AN3267" s="168"/>
      <c r="AO3267" s="168"/>
    </row>
    <row r="3268" spans="1:41" x14ac:dyDescent="0.25">
      <c r="A3268" s="260"/>
      <c r="B3268" s="260"/>
      <c r="C3268" s="260"/>
      <c r="D3268" s="261"/>
      <c r="E3268" s="260" t="s">
        <v>619</v>
      </c>
      <c r="F3268" s="259"/>
      <c r="G3268" s="259"/>
      <c r="H3268" s="258"/>
      <c r="I3268" s="263"/>
      <c r="J3268" s="257"/>
      <c r="K3268" s="255">
        <v>1.7789809999999999</v>
      </c>
      <c r="L3268" s="201">
        <v>-126.54411467172821</v>
      </c>
      <c r="M3268" s="201">
        <v>427.19421835962959</v>
      </c>
      <c r="N3268" s="201">
        <v>41.094000000000001</v>
      </c>
      <c r="O3268" s="255">
        <v>41.094000000000001</v>
      </c>
      <c r="P3268" s="255">
        <v>427.19421835962959</v>
      </c>
      <c r="Q3268" s="255">
        <v>-127.43360517172822</v>
      </c>
      <c r="R3268" s="256">
        <v>541.7999979817871</v>
      </c>
      <c r="S3268" s="256">
        <v>542.68948848178707</v>
      </c>
      <c r="T3268" s="255" t="s">
        <v>1994</v>
      </c>
      <c r="U3268" s="170">
        <v>473.32136811538726</v>
      </c>
      <c r="V3268" s="170"/>
      <c r="W3268" s="170"/>
      <c r="X3268" s="168"/>
      <c r="Y3268" s="168"/>
      <c r="Z3268" s="168"/>
      <c r="AA3268" s="169"/>
      <c r="AB3268" s="169"/>
      <c r="AC3268" s="168"/>
      <c r="AD3268" s="168"/>
      <c r="AE3268" s="168"/>
      <c r="AF3268" s="168"/>
      <c r="AG3268" s="168"/>
      <c r="AH3268" s="168"/>
      <c r="AI3268" s="168"/>
      <c r="AJ3268" s="168"/>
      <c r="AK3268" s="168"/>
      <c r="AL3268" s="168"/>
      <c r="AM3268" s="168"/>
      <c r="AN3268" s="168"/>
      <c r="AO3268" s="168"/>
    </row>
    <row r="3269" spans="1:41" x14ac:dyDescent="0.25">
      <c r="A3269" s="260" t="s">
        <v>2084</v>
      </c>
      <c r="B3269" s="260" t="s">
        <v>2036</v>
      </c>
      <c r="C3269" s="260" t="s">
        <v>1961</v>
      </c>
      <c r="D3269" s="261">
        <v>5428</v>
      </c>
      <c r="E3269" s="260" t="s">
        <v>2090</v>
      </c>
      <c r="F3269" s="259" t="s">
        <v>1984</v>
      </c>
      <c r="G3269" s="259" t="s">
        <v>1958</v>
      </c>
      <c r="H3269" s="258">
        <v>50</v>
      </c>
      <c r="I3269" s="255"/>
      <c r="J3269" s="257"/>
      <c r="K3269" s="255">
        <v>0.2</v>
      </c>
      <c r="L3269" s="201">
        <v>-127.53360517172823</v>
      </c>
      <c r="M3269" s="201">
        <v>427.19421835962959</v>
      </c>
      <c r="N3269" s="201">
        <v>41.094000000000001</v>
      </c>
      <c r="O3269" s="255">
        <v>41.094000000000001</v>
      </c>
      <c r="P3269" s="255">
        <v>427.19421835962959</v>
      </c>
      <c r="Q3269" s="255">
        <v>-127.63360517172822</v>
      </c>
      <c r="R3269" s="256">
        <v>542.78948848178709</v>
      </c>
      <c r="S3269" s="256">
        <v>542.88948848178711</v>
      </c>
      <c r="T3269" s="256"/>
      <c r="U3269" s="170">
        <v>474.31085861538725</v>
      </c>
      <c r="V3269" s="170"/>
      <c r="W3269" s="170"/>
      <c r="X3269" s="168"/>
      <c r="Y3269" s="168"/>
      <c r="Z3269" s="168"/>
      <c r="AA3269" s="169"/>
      <c r="AB3269" s="169"/>
      <c r="AC3269" s="168"/>
      <c r="AD3269" s="168"/>
      <c r="AE3269" s="168"/>
      <c r="AF3269" s="168"/>
      <c r="AG3269" s="168"/>
      <c r="AH3269" s="168"/>
      <c r="AI3269" s="168"/>
      <c r="AJ3269" s="168"/>
      <c r="AK3269" s="168"/>
      <c r="AL3269" s="168"/>
      <c r="AM3269" s="168"/>
      <c r="AN3269" s="168"/>
      <c r="AO3269" s="221"/>
    </row>
    <row r="3270" spans="1:41" x14ac:dyDescent="0.25">
      <c r="A3270" s="260"/>
      <c r="B3270" s="260"/>
      <c r="C3270" s="260"/>
      <c r="D3270" s="261"/>
      <c r="E3270" s="260" t="s">
        <v>619</v>
      </c>
      <c r="F3270" s="259"/>
      <c r="G3270" s="259"/>
      <c r="H3270" s="258"/>
      <c r="I3270" s="263"/>
      <c r="J3270" s="257"/>
      <c r="K3270" s="255">
        <v>0.13319900000000001</v>
      </c>
      <c r="L3270" s="201">
        <v>-127.70020467172822</v>
      </c>
      <c r="M3270" s="201">
        <v>427.19421835962959</v>
      </c>
      <c r="N3270" s="201">
        <v>41.094000000000001</v>
      </c>
      <c r="O3270" s="255">
        <v>41.094000000000001</v>
      </c>
      <c r="P3270" s="255">
        <v>427.19421835962959</v>
      </c>
      <c r="Q3270" s="255">
        <v>-127.76680417172823</v>
      </c>
      <c r="R3270" s="255">
        <v>542.95608798178705</v>
      </c>
      <c r="S3270" s="255">
        <v>543.0226874817871</v>
      </c>
      <c r="T3270" s="255" t="s">
        <v>1994</v>
      </c>
      <c r="U3270" s="222">
        <v>474.47745811538721</v>
      </c>
      <c r="V3270" s="222"/>
      <c r="W3270" s="222"/>
      <c r="X3270" s="221"/>
      <c r="Y3270" s="221"/>
      <c r="Z3270" s="221"/>
      <c r="AA3270" s="175"/>
      <c r="AB3270" s="175"/>
      <c r="AC3270" s="221"/>
      <c r="AD3270" s="221"/>
      <c r="AE3270" s="221"/>
      <c r="AF3270" s="221"/>
      <c r="AG3270" s="221"/>
      <c r="AH3270" s="221"/>
      <c r="AI3270" s="221"/>
      <c r="AJ3270" s="221"/>
      <c r="AK3270" s="221"/>
      <c r="AL3270" s="221"/>
      <c r="AM3270" s="221"/>
      <c r="AN3270" s="221"/>
      <c r="AO3270" s="221"/>
    </row>
    <row r="3271" spans="1:41" x14ac:dyDescent="0.25">
      <c r="A3271" s="260" t="s">
        <v>2084</v>
      </c>
      <c r="B3271" s="260" t="s">
        <v>2036</v>
      </c>
      <c r="C3271" s="260" t="s">
        <v>111</v>
      </c>
      <c r="D3271" s="261">
        <v>5430</v>
      </c>
      <c r="E3271" s="260" t="s">
        <v>1684</v>
      </c>
      <c r="F3271" s="259" t="s">
        <v>4287</v>
      </c>
      <c r="G3271" s="259" t="s">
        <v>1951</v>
      </c>
      <c r="H3271" s="258">
        <v>47.5</v>
      </c>
      <c r="I3271" s="255"/>
      <c r="J3271" s="257"/>
      <c r="K3271" s="255">
        <v>0.02</v>
      </c>
      <c r="L3271" s="201">
        <v>-127.77680417172823</v>
      </c>
      <c r="M3271" s="201">
        <v>427.19421835962959</v>
      </c>
      <c r="N3271" s="201">
        <v>41.094000000000001</v>
      </c>
      <c r="O3271" s="255">
        <v>41.094000000000001</v>
      </c>
      <c r="P3271" s="255">
        <v>427.19421835962959</v>
      </c>
      <c r="Q3271" s="255">
        <v>-127.78680417172822</v>
      </c>
      <c r="R3271" s="255">
        <v>543.03268748178709</v>
      </c>
      <c r="S3271" s="255">
        <v>543.04268748178708</v>
      </c>
      <c r="T3271" s="255" t="s">
        <v>2077</v>
      </c>
      <c r="U3271" s="222">
        <v>474.55405761538725</v>
      </c>
      <c r="V3271" s="222"/>
      <c r="W3271" s="222"/>
      <c r="X3271" s="221"/>
      <c r="Y3271" s="221"/>
      <c r="Z3271" s="221"/>
      <c r="AA3271" s="175"/>
      <c r="AB3271" s="175"/>
      <c r="AC3271" s="221"/>
      <c r="AD3271" s="221"/>
      <c r="AE3271" s="221"/>
      <c r="AF3271" s="221"/>
      <c r="AG3271" s="221"/>
      <c r="AH3271" s="221"/>
      <c r="AI3271" s="221"/>
      <c r="AJ3271" s="221"/>
      <c r="AK3271" s="221"/>
      <c r="AL3271" s="221"/>
      <c r="AM3271" s="221"/>
      <c r="AN3271" s="221"/>
      <c r="AO3271" s="221"/>
    </row>
    <row r="3272" spans="1:41" x14ac:dyDescent="0.25">
      <c r="A3272" s="260"/>
      <c r="B3272" s="260"/>
      <c r="C3272" s="260"/>
      <c r="D3272" s="261"/>
      <c r="E3272" s="260"/>
      <c r="F3272" s="259"/>
      <c r="G3272" s="259"/>
      <c r="H3272" s="258"/>
      <c r="I3272" s="255"/>
      <c r="J3272" s="257"/>
      <c r="K3272" s="255">
        <v>4.7820000000000001E-2</v>
      </c>
      <c r="L3272" s="201">
        <v>-127.81071417172822</v>
      </c>
      <c r="M3272" s="201">
        <v>427.19421835962959</v>
      </c>
      <c r="N3272" s="201">
        <v>41.094000000000001</v>
      </c>
      <c r="O3272" s="255">
        <v>41.094000000000001</v>
      </c>
      <c r="P3272" s="255">
        <v>427.19421835962959</v>
      </c>
      <c r="Q3272" s="255">
        <v>-127.83462417172822</v>
      </c>
      <c r="R3272" s="255">
        <v>543.06659748178708</v>
      </c>
      <c r="S3272" s="255">
        <v>543.09050748178709</v>
      </c>
      <c r="T3272" s="255" t="s">
        <v>1994</v>
      </c>
      <c r="U3272" s="222">
        <v>474.58796761538724</v>
      </c>
      <c r="V3272" s="222"/>
      <c r="W3272" s="222"/>
      <c r="X3272" s="221"/>
      <c r="Y3272" s="221"/>
      <c r="Z3272" s="221"/>
      <c r="AA3272" s="175"/>
      <c r="AB3272" s="175"/>
      <c r="AC3272" s="221"/>
      <c r="AD3272" s="221"/>
      <c r="AE3272" s="221"/>
      <c r="AF3272" s="221"/>
      <c r="AG3272" s="221"/>
      <c r="AH3272" s="221"/>
      <c r="AI3272" s="221"/>
      <c r="AJ3272" s="221"/>
      <c r="AK3272" s="221"/>
      <c r="AL3272" s="221"/>
      <c r="AM3272" s="221"/>
      <c r="AN3272" s="221"/>
      <c r="AO3272" s="221"/>
    </row>
    <row r="3273" spans="1:41" x14ac:dyDescent="0.25">
      <c r="A3273" s="260" t="s">
        <v>2084</v>
      </c>
      <c r="B3273" s="260" t="s">
        <v>2036</v>
      </c>
      <c r="C3273" s="260" t="s">
        <v>1947</v>
      </c>
      <c r="D3273" s="261">
        <v>5432</v>
      </c>
      <c r="E3273" s="260" t="s">
        <v>2089</v>
      </c>
      <c r="F3273" s="259" t="s">
        <v>1982</v>
      </c>
      <c r="G3273" s="259" t="s">
        <v>1944</v>
      </c>
      <c r="H3273" s="258">
        <v>50</v>
      </c>
      <c r="I3273" s="255"/>
      <c r="J3273" s="257"/>
      <c r="K3273" s="255">
        <v>0.25</v>
      </c>
      <c r="L3273" s="201">
        <v>-127.95962417172822</v>
      </c>
      <c r="M3273" s="201">
        <v>427.19421835962959</v>
      </c>
      <c r="N3273" s="201">
        <v>41.094000000000001</v>
      </c>
      <c r="O3273" s="255">
        <v>41.094000000000001</v>
      </c>
      <c r="P3273" s="255">
        <v>427.19421835962959</v>
      </c>
      <c r="Q3273" s="255">
        <v>-128.08462417172822</v>
      </c>
      <c r="R3273" s="255">
        <v>543.21550748178709</v>
      </c>
      <c r="S3273" s="255">
        <v>543.34050748178709</v>
      </c>
      <c r="T3273" s="255"/>
      <c r="U3273" s="222">
        <v>474.73687761538724</v>
      </c>
      <c r="V3273" s="222"/>
      <c r="W3273" s="222"/>
      <c r="X3273" s="221"/>
      <c r="Y3273" s="221"/>
      <c r="Z3273" s="221"/>
      <c r="AA3273" s="175"/>
      <c r="AB3273" s="175"/>
      <c r="AC3273" s="221"/>
      <c r="AD3273" s="221"/>
      <c r="AE3273" s="221"/>
      <c r="AF3273" s="221"/>
      <c r="AG3273" s="221"/>
      <c r="AH3273" s="221"/>
      <c r="AI3273" s="221"/>
      <c r="AJ3273" s="221"/>
      <c r="AK3273" s="221"/>
      <c r="AL3273" s="221"/>
      <c r="AM3273" s="221"/>
      <c r="AN3273" s="221"/>
      <c r="AO3273" s="168"/>
    </row>
    <row r="3274" spans="1:41" x14ac:dyDescent="0.25">
      <c r="A3274" s="260"/>
      <c r="B3274" s="260"/>
      <c r="C3274" s="260"/>
      <c r="D3274" s="261"/>
      <c r="E3274" s="260" t="s">
        <v>619</v>
      </c>
      <c r="F3274" s="259"/>
      <c r="G3274" s="259"/>
      <c r="H3274" s="258"/>
      <c r="I3274" s="255"/>
      <c r="J3274" s="257"/>
      <c r="K3274" s="255">
        <v>0.5</v>
      </c>
      <c r="L3274" s="201">
        <v>-128.33462417172822</v>
      </c>
      <c r="M3274" s="201">
        <v>427.19421835962959</v>
      </c>
      <c r="N3274" s="201">
        <v>41.094000000000001</v>
      </c>
      <c r="O3274" s="255">
        <v>41.094000000000001</v>
      </c>
      <c r="P3274" s="255">
        <v>427.19421835962959</v>
      </c>
      <c r="Q3274" s="255">
        <v>-128.58462417172822</v>
      </c>
      <c r="R3274" s="256">
        <v>543.59050748178709</v>
      </c>
      <c r="S3274" s="256">
        <v>543.84050748178709</v>
      </c>
      <c r="T3274" s="256"/>
      <c r="U3274" s="170">
        <v>475.11187761538724</v>
      </c>
      <c r="V3274" s="170"/>
      <c r="W3274" s="170"/>
      <c r="X3274" s="168"/>
      <c r="Y3274" s="168"/>
      <c r="Z3274" s="168"/>
      <c r="AA3274" s="169"/>
      <c r="AB3274" s="169"/>
      <c r="AC3274" s="168"/>
      <c r="AD3274" s="168"/>
      <c r="AE3274" s="168"/>
      <c r="AF3274" s="168"/>
      <c r="AG3274" s="168"/>
      <c r="AH3274" s="168"/>
      <c r="AI3274" s="168"/>
      <c r="AJ3274" s="168"/>
      <c r="AK3274" s="168"/>
      <c r="AL3274" s="168"/>
      <c r="AM3274" s="168"/>
      <c r="AN3274" s="168"/>
      <c r="AO3274" s="168"/>
    </row>
    <row r="3275" spans="1:41" x14ac:dyDescent="0.25">
      <c r="A3275" s="260" t="s">
        <v>2084</v>
      </c>
      <c r="B3275" s="260" t="s">
        <v>2036</v>
      </c>
      <c r="C3275" s="260" t="s">
        <v>1956</v>
      </c>
      <c r="D3275" s="261">
        <v>5440</v>
      </c>
      <c r="E3275" s="260" t="s">
        <v>2088</v>
      </c>
      <c r="F3275" s="259" t="s">
        <v>1982</v>
      </c>
      <c r="G3275" s="259" t="s">
        <v>1953</v>
      </c>
      <c r="H3275" s="258">
        <v>50</v>
      </c>
      <c r="I3275" s="255"/>
      <c r="J3275" s="257"/>
      <c r="K3275" s="255">
        <v>0.25</v>
      </c>
      <c r="L3275" s="201">
        <v>-128.70962417172822</v>
      </c>
      <c r="M3275" s="201">
        <v>427.19421835962959</v>
      </c>
      <c r="N3275" s="201">
        <v>41.094000000000001</v>
      </c>
      <c r="O3275" s="255">
        <v>41.094000000000001</v>
      </c>
      <c r="P3275" s="255">
        <v>427.19421835962959</v>
      </c>
      <c r="Q3275" s="255">
        <v>-128.83462417172822</v>
      </c>
      <c r="R3275" s="256">
        <v>543.96550748178709</v>
      </c>
      <c r="S3275" s="256">
        <v>544.09050748178709</v>
      </c>
      <c r="T3275" s="256"/>
      <c r="U3275" s="170">
        <v>475.48687761538724</v>
      </c>
      <c r="V3275" s="170"/>
      <c r="W3275" s="170"/>
      <c r="X3275" s="168"/>
      <c r="Y3275" s="168"/>
      <c r="Z3275" s="168"/>
      <c r="AA3275" s="169"/>
      <c r="AB3275" s="169"/>
      <c r="AC3275" s="168"/>
      <c r="AD3275" s="168"/>
      <c r="AE3275" s="168"/>
      <c r="AF3275" s="168"/>
      <c r="AG3275" s="168"/>
      <c r="AH3275" s="168"/>
      <c r="AI3275" s="168"/>
      <c r="AJ3275" s="168"/>
      <c r="AK3275" s="168"/>
      <c r="AL3275" s="168"/>
      <c r="AM3275" s="168"/>
      <c r="AN3275" s="168"/>
      <c r="AO3275" s="168"/>
    </row>
    <row r="3276" spans="1:41" x14ac:dyDescent="0.25">
      <c r="A3276" s="260"/>
      <c r="B3276" s="260"/>
      <c r="C3276" s="260"/>
      <c r="D3276" s="261"/>
      <c r="E3276" s="260" t="s">
        <v>619</v>
      </c>
      <c r="F3276" s="259"/>
      <c r="G3276" s="259"/>
      <c r="H3276" s="258"/>
      <c r="I3276" s="255"/>
      <c r="J3276" s="257"/>
      <c r="K3276" s="255">
        <v>0.27322281404794946</v>
      </c>
      <c r="L3276" s="201">
        <v>-128.97123557875221</v>
      </c>
      <c r="M3276" s="201">
        <v>427.19421835962959</v>
      </c>
      <c r="N3276" s="201">
        <v>41.094000000000001</v>
      </c>
      <c r="O3276" s="255">
        <v>41.094000000000001</v>
      </c>
      <c r="P3276" s="255">
        <v>427.19421835962959</v>
      </c>
      <c r="Q3276" s="255">
        <v>-129.10784698577618</v>
      </c>
      <c r="R3276" s="256">
        <v>544.22711888881099</v>
      </c>
      <c r="S3276" s="256">
        <v>544.36373029583501</v>
      </c>
      <c r="T3276" s="255" t="s">
        <v>1994</v>
      </c>
      <c r="U3276" s="170">
        <v>475.74848902241115</v>
      </c>
      <c r="V3276" s="170"/>
      <c r="W3276" s="170"/>
      <c r="X3276" s="168"/>
      <c r="Y3276" s="168"/>
      <c r="Z3276" s="168"/>
      <c r="AA3276" s="169"/>
      <c r="AB3276" s="169"/>
      <c r="AC3276" s="168"/>
      <c r="AD3276" s="168"/>
      <c r="AE3276" s="168"/>
      <c r="AF3276" s="168"/>
      <c r="AG3276" s="168"/>
      <c r="AH3276" s="168"/>
      <c r="AI3276" s="168"/>
      <c r="AJ3276" s="168"/>
      <c r="AK3276" s="168"/>
      <c r="AL3276" s="168"/>
      <c r="AM3276" s="168"/>
      <c r="AN3276" s="168"/>
      <c r="AO3276" s="168"/>
    </row>
    <row r="3277" spans="1:41" x14ac:dyDescent="0.25">
      <c r="A3277" s="260"/>
      <c r="B3277" s="260"/>
      <c r="C3277" s="260"/>
      <c r="D3277" s="261"/>
      <c r="E3277" s="260" t="s">
        <v>619</v>
      </c>
      <c r="F3277" s="259"/>
      <c r="G3277" s="259" t="s">
        <v>1962</v>
      </c>
      <c r="H3277" s="258"/>
      <c r="I3277" s="263"/>
      <c r="J3277" s="257"/>
      <c r="K3277" s="255">
        <v>0.103502</v>
      </c>
      <c r="L3277" s="201">
        <v>-129.15959798577617</v>
      </c>
      <c r="M3277" s="201">
        <v>427.19421835962959</v>
      </c>
      <c r="N3277" s="201">
        <v>41.094000000000001</v>
      </c>
      <c r="O3277" s="255">
        <v>41.094000000000001</v>
      </c>
      <c r="P3277" s="255">
        <v>427.19421835962959</v>
      </c>
      <c r="Q3277" s="255">
        <v>-129.21134898577617</v>
      </c>
      <c r="R3277" s="256">
        <v>544.41548129583509</v>
      </c>
      <c r="S3277" s="256">
        <v>544.46723229583506</v>
      </c>
      <c r="T3277" s="256"/>
      <c r="U3277" s="170">
        <v>475.93685142943525</v>
      </c>
      <c r="V3277" s="170"/>
      <c r="W3277" s="170"/>
      <c r="X3277" s="168"/>
      <c r="Y3277" s="168"/>
      <c r="Z3277" s="168"/>
      <c r="AA3277" s="169"/>
      <c r="AB3277" s="169"/>
      <c r="AC3277" s="168"/>
      <c r="AD3277" s="168"/>
      <c r="AE3277" s="168"/>
      <c r="AF3277" s="168"/>
      <c r="AG3277" s="168"/>
      <c r="AH3277" s="168"/>
      <c r="AI3277" s="168"/>
      <c r="AJ3277" s="168"/>
      <c r="AK3277" s="168"/>
      <c r="AL3277" s="168"/>
      <c r="AM3277" s="168"/>
      <c r="AN3277" s="168"/>
      <c r="AO3277" s="168"/>
    </row>
    <row r="3278" spans="1:41" x14ac:dyDescent="0.25">
      <c r="A3278" s="260" t="s">
        <v>2084</v>
      </c>
      <c r="B3278" s="260" t="s">
        <v>2036</v>
      </c>
      <c r="C3278" s="260" t="s">
        <v>111</v>
      </c>
      <c r="D3278" s="261">
        <v>5445</v>
      </c>
      <c r="E3278" s="260" t="s">
        <v>1685</v>
      </c>
      <c r="F3278" s="259" t="s">
        <v>4288</v>
      </c>
      <c r="G3278" s="259" t="s">
        <v>1951</v>
      </c>
      <c r="H3278" s="258"/>
      <c r="I3278" s="255"/>
      <c r="J3278" s="257"/>
      <c r="K3278" s="255">
        <v>0</v>
      </c>
      <c r="L3278" s="201">
        <v>-129.21134898577617</v>
      </c>
      <c r="M3278" s="201">
        <v>427.19421835962959</v>
      </c>
      <c r="N3278" s="201">
        <v>41.094000000000001</v>
      </c>
      <c r="O3278" s="255">
        <v>41.094000000000001</v>
      </c>
      <c r="P3278" s="255">
        <v>427.19421835962959</v>
      </c>
      <c r="Q3278" s="255">
        <v>-129.21134898577617</v>
      </c>
      <c r="R3278" s="256">
        <v>544.46723229583506</v>
      </c>
      <c r="S3278" s="256">
        <v>544.46723229583506</v>
      </c>
      <c r="T3278" s="256"/>
      <c r="U3278" s="170">
        <v>475.98860242943522</v>
      </c>
      <c r="V3278" s="170"/>
      <c r="W3278" s="170"/>
      <c r="X3278" s="168"/>
      <c r="Y3278" s="168"/>
      <c r="Z3278" s="168"/>
      <c r="AA3278" s="169"/>
      <c r="AB3278" s="169"/>
      <c r="AC3278" s="168"/>
      <c r="AD3278" s="168"/>
      <c r="AE3278" s="168"/>
      <c r="AF3278" s="168"/>
      <c r="AG3278" s="168"/>
      <c r="AH3278" s="168"/>
      <c r="AI3278" s="168"/>
      <c r="AJ3278" s="168"/>
      <c r="AK3278" s="168"/>
      <c r="AL3278" s="168"/>
      <c r="AM3278" s="168"/>
      <c r="AN3278" s="168"/>
      <c r="AO3278" s="168"/>
    </row>
    <row r="3279" spans="1:41" x14ac:dyDescent="0.25">
      <c r="A3279" s="260"/>
      <c r="B3279" s="260"/>
      <c r="C3279" s="260"/>
      <c r="D3279" s="261"/>
      <c r="E3279" s="260" t="s">
        <v>619</v>
      </c>
      <c r="F3279" s="259"/>
      <c r="G3279" s="259" t="s">
        <v>1969</v>
      </c>
      <c r="H3279" s="258"/>
      <c r="I3279" s="263"/>
      <c r="J3279" s="257"/>
      <c r="K3279" s="255">
        <v>0.14528199999999999</v>
      </c>
      <c r="L3279" s="201">
        <v>-129.28398998577617</v>
      </c>
      <c r="M3279" s="201">
        <v>427.19421835962959</v>
      </c>
      <c r="N3279" s="201">
        <v>41.094000000000001</v>
      </c>
      <c r="O3279" s="255">
        <v>41.094000000000001</v>
      </c>
      <c r="P3279" s="255">
        <v>427.19421835962959</v>
      </c>
      <c r="Q3279" s="255">
        <v>-129.35663098577618</v>
      </c>
      <c r="R3279" s="256">
        <v>544.53987329583504</v>
      </c>
      <c r="S3279" s="256">
        <v>544.61251429583501</v>
      </c>
      <c r="T3279" s="256"/>
      <c r="U3279" s="170">
        <v>476.06124342943519</v>
      </c>
      <c r="V3279" s="170"/>
      <c r="W3279" s="170"/>
      <c r="X3279" s="168"/>
      <c r="Y3279" s="168"/>
      <c r="Z3279" s="168"/>
      <c r="AA3279" s="169"/>
      <c r="AB3279" s="169"/>
      <c r="AC3279" s="168"/>
      <c r="AD3279" s="168"/>
      <c r="AE3279" s="168"/>
      <c r="AF3279" s="168"/>
      <c r="AG3279" s="168"/>
      <c r="AH3279" s="168"/>
      <c r="AI3279" s="168"/>
      <c r="AJ3279" s="168"/>
      <c r="AK3279" s="168"/>
      <c r="AL3279" s="168"/>
      <c r="AM3279" s="168"/>
      <c r="AN3279" s="168"/>
      <c r="AO3279" s="168"/>
    </row>
    <row r="3280" spans="1:41" x14ac:dyDescent="0.25">
      <c r="A3280" s="260" t="s">
        <v>2084</v>
      </c>
      <c r="B3280" s="260" t="s">
        <v>2036</v>
      </c>
      <c r="C3280" s="260" t="s">
        <v>2087</v>
      </c>
      <c r="D3280" s="261">
        <v>5446</v>
      </c>
      <c r="E3280" s="260" t="s">
        <v>2086</v>
      </c>
      <c r="F3280" s="259"/>
      <c r="G3280" s="259" t="s">
        <v>2085</v>
      </c>
      <c r="H3280" s="258"/>
      <c r="I3280" s="255"/>
      <c r="J3280" s="257"/>
      <c r="K3280" s="255">
        <v>0</v>
      </c>
      <c r="L3280" s="201">
        <v>-129.35663098577618</v>
      </c>
      <c r="M3280" s="201">
        <v>427.19421835962959</v>
      </c>
      <c r="N3280" s="201">
        <v>41.094000000000001</v>
      </c>
      <c r="O3280" s="255">
        <v>41.094000000000001</v>
      </c>
      <c r="P3280" s="255">
        <v>427.19421835962959</v>
      </c>
      <c r="Q3280" s="255">
        <v>-129.35663098577618</v>
      </c>
      <c r="R3280" s="256">
        <v>544.61251429583501</v>
      </c>
      <c r="S3280" s="256">
        <v>544.61251429583501</v>
      </c>
      <c r="T3280" s="256"/>
      <c r="U3280" s="170">
        <v>476.13388442943517</v>
      </c>
      <c r="V3280" s="170"/>
      <c r="W3280" s="170"/>
      <c r="X3280" s="168"/>
      <c r="Y3280" s="168"/>
      <c r="Z3280" s="168"/>
      <c r="AA3280" s="169"/>
      <c r="AB3280" s="169"/>
      <c r="AC3280" s="168"/>
      <c r="AD3280" s="168"/>
      <c r="AE3280" s="168"/>
      <c r="AF3280" s="168"/>
      <c r="AG3280" s="168"/>
      <c r="AH3280" s="168"/>
      <c r="AI3280" s="168"/>
      <c r="AJ3280" s="168"/>
      <c r="AK3280" s="168"/>
      <c r="AL3280" s="168"/>
      <c r="AM3280" s="168"/>
      <c r="AN3280" s="168"/>
      <c r="AO3280" s="168"/>
    </row>
    <row r="3281" spans="1:41" x14ac:dyDescent="0.25">
      <c r="A3281" s="260"/>
      <c r="B3281" s="260"/>
      <c r="C3281" s="260"/>
      <c r="D3281" s="261"/>
      <c r="E3281" s="260" t="s">
        <v>619</v>
      </c>
      <c r="F3281" s="259"/>
      <c r="G3281" s="259" t="s">
        <v>1969</v>
      </c>
      <c r="H3281" s="258"/>
      <c r="I3281" s="255"/>
      <c r="J3281" s="257"/>
      <c r="K3281" s="255">
        <v>0</v>
      </c>
      <c r="L3281" s="201">
        <v>-129.35663098577618</v>
      </c>
      <c r="M3281" s="201">
        <v>427.19421835962959</v>
      </c>
      <c r="N3281" s="201">
        <v>41.094000000000001</v>
      </c>
      <c r="O3281" s="255">
        <v>41.094000000000001</v>
      </c>
      <c r="P3281" s="255">
        <v>427.19421835962959</v>
      </c>
      <c r="Q3281" s="255">
        <v>-129.35663098577618</v>
      </c>
      <c r="R3281" s="256">
        <v>544.61251429583501</v>
      </c>
      <c r="S3281" s="256">
        <v>544.61251429583501</v>
      </c>
      <c r="T3281" s="256"/>
      <c r="U3281" s="170">
        <v>476.13388442943517</v>
      </c>
      <c r="V3281" s="170"/>
      <c r="W3281" s="170"/>
      <c r="X3281" s="168"/>
      <c r="Y3281" s="168"/>
      <c r="Z3281" s="168"/>
      <c r="AA3281" s="169"/>
      <c r="AB3281" s="169"/>
      <c r="AC3281" s="168"/>
      <c r="AD3281" s="168"/>
      <c r="AE3281" s="168"/>
      <c r="AF3281" s="168"/>
      <c r="AG3281" s="168"/>
      <c r="AH3281" s="168"/>
      <c r="AI3281" s="168"/>
      <c r="AJ3281" s="168"/>
      <c r="AK3281" s="168"/>
      <c r="AL3281" s="168"/>
      <c r="AM3281" s="168"/>
      <c r="AN3281" s="168"/>
      <c r="AO3281" s="168"/>
    </row>
    <row r="3282" spans="1:41" x14ac:dyDescent="0.25">
      <c r="A3282" s="260" t="s">
        <v>2084</v>
      </c>
      <c r="B3282" s="260" t="s">
        <v>2036</v>
      </c>
      <c r="C3282" s="260" t="s">
        <v>1990</v>
      </c>
      <c r="D3282" s="261">
        <v>5446</v>
      </c>
      <c r="E3282" s="260" t="s">
        <v>2083</v>
      </c>
      <c r="F3282" s="259" t="s">
        <v>1988</v>
      </c>
      <c r="G3282" s="259" t="s">
        <v>1987</v>
      </c>
      <c r="H3282" s="258"/>
      <c r="I3282" s="255"/>
      <c r="J3282" s="257"/>
      <c r="K3282" s="255">
        <v>0</v>
      </c>
      <c r="L3282" s="201">
        <v>-129.35663098577618</v>
      </c>
      <c r="M3282" s="201">
        <v>427.19421835962959</v>
      </c>
      <c r="N3282" s="201">
        <v>41.094000000000001</v>
      </c>
      <c r="O3282" s="255">
        <v>41.094000000000001</v>
      </c>
      <c r="P3282" s="255">
        <v>427.19421835962959</v>
      </c>
      <c r="Q3282" s="255">
        <v>-129.35663098577618</v>
      </c>
      <c r="R3282" s="256">
        <v>544.61251429583501</v>
      </c>
      <c r="S3282" s="256">
        <v>544.61251429583501</v>
      </c>
      <c r="T3282" s="262"/>
      <c r="U3282" s="170">
        <v>476.13388442943517</v>
      </c>
      <c r="V3282" s="170"/>
      <c r="W3282" s="170"/>
      <c r="X3282" s="168"/>
      <c r="Y3282" s="168"/>
      <c r="Z3282" s="168"/>
      <c r="AA3282" s="169"/>
      <c r="AB3282" s="168"/>
      <c r="AC3282" s="168"/>
      <c r="AD3282" s="168"/>
      <c r="AE3282" s="168"/>
      <c r="AF3282" s="168"/>
      <c r="AG3282" s="168"/>
      <c r="AH3282" s="168"/>
      <c r="AI3282" s="168"/>
      <c r="AJ3282" s="168"/>
      <c r="AK3282" s="168"/>
      <c r="AL3282" s="168"/>
      <c r="AM3282" s="168"/>
      <c r="AN3282" s="168"/>
      <c r="AO3282" s="168"/>
    </row>
    <row r="3283" spans="1:41" x14ac:dyDescent="0.25">
      <c r="A3283" s="260"/>
      <c r="B3283" s="260"/>
      <c r="C3283" s="260"/>
      <c r="D3283" s="261"/>
      <c r="E3283" s="260" t="s">
        <v>619</v>
      </c>
      <c r="F3283" s="259"/>
      <c r="G3283" s="259" t="s">
        <v>1962</v>
      </c>
      <c r="H3283" s="258"/>
      <c r="I3283" s="255"/>
      <c r="J3283" s="257"/>
      <c r="K3283" s="255">
        <v>0.13121600000000003</v>
      </c>
      <c r="L3283" s="201">
        <v>-129.42223898577618</v>
      </c>
      <c r="M3283" s="201">
        <v>427.19421835962959</v>
      </c>
      <c r="N3283" s="201">
        <v>41.094000000000001</v>
      </c>
      <c r="O3283" s="255">
        <v>41.094000000000001</v>
      </c>
      <c r="P3283" s="255">
        <v>427.19421835962959</v>
      </c>
      <c r="Q3283" s="255">
        <v>-129.48784698577617</v>
      </c>
      <c r="R3283" s="256">
        <v>544.67812229583501</v>
      </c>
      <c r="S3283" s="256">
        <v>544.74373029583501</v>
      </c>
      <c r="T3283" s="256"/>
      <c r="U3283" s="170">
        <v>476.19949242943517</v>
      </c>
      <c r="V3283" s="170"/>
      <c r="W3283" s="170"/>
      <c r="X3283" s="168"/>
      <c r="Y3283" s="168"/>
      <c r="Z3283" s="168"/>
      <c r="AA3283" s="169"/>
      <c r="AB3283" s="168"/>
      <c r="AC3283" s="168"/>
      <c r="AD3283" s="168"/>
      <c r="AE3283" s="168"/>
      <c r="AF3283" s="168"/>
      <c r="AG3283" s="168"/>
      <c r="AH3283" s="168"/>
      <c r="AI3283" s="168"/>
      <c r="AJ3283" s="168"/>
      <c r="AK3283" s="168"/>
      <c r="AL3283" s="168"/>
      <c r="AM3283" s="168"/>
      <c r="AN3283" s="168"/>
      <c r="AO3283" s="168"/>
    </row>
    <row r="3284" spans="1:41" x14ac:dyDescent="0.25">
      <c r="A3284" s="260"/>
      <c r="B3284" s="260"/>
      <c r="C3284" s="260"/>
      <c r="D3284" s="261"/>
      <c r="E3284" s="260" t="s">
        <v>619</v>
      </c>
      <c r="F3284" s="259"/>
      <c r="G3284" s="259"/>
      <c r="H3284" s="258"/>
      <c r="I3284" s="255"/>
      <c r="J3284" s="257"/>
      <c r="K3284" s="255">
        <v>0.2467771859520505</v>
      </c>
      <c r="L3284" s="201">
        <v>-129.6112355787522</v>
      </c>
      <c r="M3284" s="201">
        <v>427.19421835962959</v>
      </c>
      <c r="N3284" s="201">
        <v>41.094000000000001</v>
      </c>
      <c r="O3284" s="255">
        <v>41.094000000000001</v>
      </c>
      <c r="P3284" s="255">
        <v>427.19421835962959</v>
      </c>
      <c r="Q3284" s="255">
        <v>-129.73462417172823</v>
      </c>
      <c r="R3284" s="256">
        <v>544.86711888881109</v>
      </c>
      <c r="S3284" s="256">
        <v>544.99050748178706</v>
      </c>
      <c r="T3284" s="255" t="s">
        <v>1994</v>
      </c>
      <c r="U3284" s="170">
        <v>476.38848902241125</v>
      </c>
      <c r="V3284" s="170"/>
      <c r="W3284" s="170"/>
      <c r="X3284" s="168"/>
      <c r="Y3284" s="168"/>
      <c r="Z3284" s="168"/>
      <c r="AA3284" s="169"/>
      <c r="AB3284" s="168"/>
      <c r="AC3284" s="168"/>
      <c r="AD3284" s="168"/>
      <c r="AE3284" s="168"/>
      <c r="AF3284" s="168"/>
      <c r="AG3284" s="168"/>
      <c r="AH3284" s="168"/>
      <c r="AI3284" s="168"/>
      <c r="AJ3284" s="168"/>
      <c r="AK3284" s="168"/>
      <c r="AL3284" s="168"/>
      <c r="AM3284" s="168"/>
      <c r="AN3284" s="168"/>
      <c r="AO3284" s="168"/>
    </row>
    <row r="3285" spans="1:41" x14ac:dyDescent="0.25">
      <c r="A3285" s="213"/>
      <c r="B3285" s="213"/>
      <c r="C3285" s="213"/>
      <c r="D3285" s="214"/>
      <c r="E3285" s="213" t="s">
        <v>619</v>
      </c>
      <c r="F3285" s="212"/>
      <c r="G3285" s="212"/>
      <c r="H3285" s="211"/>
      <c r="I3285" s="209"/>
      <c r="J3285" s="210"/>
      <c r="K3285" s="209">
        <v>1.6</v>
      </c>
      <c r="L3285" s="201">
        <v>-130.53462417172824</v>
      </c>
      <c r="M3285" s="201">
        <v>427.19421835962959</v>
      </c>
      <c r="N3285" s="201">
        <v>41.094000000000001</v>
      </c>
      <c r="O3285" s="209">
        <v>41.094000000000001</v>
      </c>
      <c r="P3285" s="209">
        <v>427.19421835962959</v>
      </c>
      <c r="Q3285" s="209">
        <v>-131.33462417172822</v>
      </c>
      <c r="R3285" s="209">
        <v>545.79050748178713</v>
      </c>
      <c r="S3285" s="209">
        <v>546.59050748178709</v>
      </c>
      <c r="T3285" s="215"/>
      <c r="U3285" s="170">
        <v>477.31187761538729</v>
      </c>
      <c r="V3285" s="170"/>
      <c r="W3285" s="170"/>
      <c r="X3285" s="168"/>
      <c r="Y3285" s="168"/>
      <c r="Z3285" s="168"/>
      <c r="AA3285" s="169"/>
      <c r="AB3285" s="168"/>
      <c r="AC3285" s="168"/>
      <c r="AD3285" s="168"/>
      <c r="AE3285" s="168"/>
      <c r="AF3285" s="168"/>
      <c r="AG3285" s="168"/>
      <c r="AH3285" s="168"/>
      <c r="AI3285" s="168"/>
      <c r="AJ3285" s="168"/>
      <c r="AK3285" s="168"/>
      <c r="AL3285" s="168"/>
      <c r="AM3285" s="168"/>
      <c r="AN3285" s="168"/>
      <c r="AO3285" s="168"/>
    </row>
    <row r="3286" spans="1:41" x14ac:dyDescent="0.25">
      <c r="A3286" s="213" t="s">
        <v>1949</v>
      </c>
      <c r="B3286" s="213" t="s">
        <v>2036</v>
      </c>
      <c r="C3286" s="213" t="s">
        <v>1961</v>
      </c>
      <c r="D3286" s="214">
        <v>5467</v>
      </c>
      <c r="E3286" s="213" t="s">
        <v>2082</v>
      </c>
      <c r="F3286" s="212" t="s">
        <v>2013</v>
      </c>
      <c r="G3286" s="212" t="s">
        <v>1958</v>
      </c>
      <c r="H3286" s="211">
        <v>50</v>
      </c>
      <c r="I3286" s="209"/>
      <c r="J3286" s="210"/>
      <c r="K3286" s="209">
        <v>0.2</v>
      </c>
      <c r="L3286" s="201">
        <v>-131.43462417172822</v>
      </c>
      <c r="M3286" s="201">
        <v>427.19421835962959</v>
      </c>
      <c r="N3286" s="201">
        <v>41.094000000000001</v>
      </c>
      <c r="O3286" s="209">
        <v>41.094000000000001</v>
      </c>
      <c r="P3286" s="209">
        <v>427.19421835962959</v>
      </c>
      <c r="Q3286" s="209">
        <v>-131.53462417172821</v>
      </c>
      <c r="R3286" s="209">
        <v>546.69050748178711</v>
      </c>
      <c r="S3286" s="209">
        <v>546.79050748178713</v>
      </c>
      <c r="T3286" s="209" t="s">
        <v>2078</v>
      </c>
      <c r="U3286" s="170">
        <v>478.21187761538727</v>
      </c>
      <c r="V3286" s="170"/>
      <c r="W3286" s="170"/>
      <c r="X3286" s="168"/>
      <c r="Y3286" s="168"/>
      <c r="Z3286" s="168"/>
      <c r="AA3286" s="169"/>
      <c r="AB3286" s="168"/>
      <c r="AC3286" s="168"/>
      <c r="AD3286" s="168"/>
      <c r="AE3286" s="168"/>
      <c r="AF3286" s="168"/>
      <c r="AG3286" s="168"/>
      <c r="AH3286" s="168"/>
      <c r="AI3286" s="168"/>
      <c r="AJ3286" s="168"/>
      <c r="AK3286" s="168"/>
      <c r="AL3286" s="168"/>
      <c r="AM3286" s="168"/>
      <c r="AN3286" s="168"/>
      <c r="AO3286" s="168"/>
    </row>
    <row r="3287" spans="1:41" x14ac:dyDescent="0.25">
      <c r="A3287" s="213"/>
      <c r="B3287" s="213"/>
      <c r="C3287" s="213"/>
      <c r="D3287" s="214"/>
      <c r="E3287" s="213"/>
      <c r="F3287" s="212"/>
      <c r="G3287" s="212"/>
      <c r="H3287" s="211"/>
      <c r="I3287" s="209"/>
      <c r="J3287" s="210"/>
      <c r="K3287" s="209">
        <v>0.2</v>
      </c>
      <c r="L3287" s="201">
        <v>-131.63462417172821</v>
      </c>
      <c r="M3287" s="201">
        <v>427.19421835962959</v>
      </c>
      <c r="N3287" s="201">
        <v>41.094000000000001</v>
      </c>
      <c r="O3287" s="209">
        <v>41.094000000000001</v>
      </c>
      <c r="P3287" s="209">
        <v>427.19421835962959</v>
      </c>
      <c r="Q3287" s="209">
        <v>-131.7346241717282</v>
      </c>
      <c r="R3287" s="209">
        <v>546.89050748178715</v>
      </c>
      <c r="S3287" s="209">
        <v>546.99050748178718</v>
      </c>
      <c r="T3287" s="209"/>
      <c r="U3287" s="170">
        <v>478.41187761538731</v>
      </c>
      <c r="V3287" s="170"/>
      <c r="W3287" s="170"/>
      <c r="X3287" s="168"/>
      <c r="Y3287" s="168"/>
      <c r="Z3287" s="168"/>
      <c r="AA3287" s="169"/>
      <c r="AB3287" s="168"/>
      <c r="AC3287" s="168"/>
      <c r="AD3287" s="168"/>
      <c r="AE3287" s="168"/>
      <c r="AF3287" s="168"/>
      <c r="AG3287" s="168"/>
      <c r="AH3287" s="168"/>
      <c r="AI3287" s="168"/>
      <c r="AJ3287" s="168"/>
      <c r="AK3287" s="168"/>
      <c r="AL3287" s="168"/>
      <c r="AM3287" s="168"/>
      <c r="AN3287" s="168"/>
      <c r="AO3287" s="168"/>
    </row>
    <row r="3288" spans="1:41" x14ac:dyDescent="0.25">
      <c r="A3288" s="213" t="s">
        <v>1949</v>
      </c>
      <c r="B3288" s="213" t="s">
        <v>2036</v>
      </c>
      <c r="C3288" s="213" t="s">
        <v>1947</v>
      </c>
      <c r="D3288" s="214">
        <v>5471</v>
      </c>
      <c r="E3288" s="213" t="s">
        <v>2081</v>
      </c>
      <c r="F3288" s="212" t="s">
        <v>1982</v>
      </c>
      <c r="G3288" s="212" t="s">
        <v>1944</v>
      </c>
      <c r="H3288" s="211">
        <v>50</v>
      </c>
      <c r="I3288" s="209"/>
      <c r="J3288" s="210"/>
      <c r="K3288" s="209">
        <v>0.25</v>
      </c>
      <c r="L3288" s="201">
        <v>-131.8596241717282</v>
      </c>
      <c r="M3288" s="201">
        <v>427.19421835962959</v>
      </c>
      <c r="N3288" s="201">
        <v>41.094000000000001</v>
      </c>
      <c r="O3288" s="209">
        <v>41.094000000000001</v>
      </c>
      <c r="P3288" s="209">
        <v>427.19421835962959</v>
      </c>
      <c r="Q3288" s="209">
        <v>-131.9846241717282</v>
      </c>
      <c r="R3288" s="209">
        <v>547.11550748178718</v>
      </c>
      <c r="S3288" s="209">
        <v>547.24050748178718</v>
      </c>
      <c r="T3288" s="209"/>
      <c r="U3288" s="170">
        <v>478.63687761538733</v>
      </c>
      <c r="V3288" s="170"/>
      <c r="W3288" s="170"/>
      <c r="X3288" s="168"/>
      <c r="Y3288" s="168"/>
      <c r="Z3288" s="168"/>
      <c r="AA3288" s="169"/>
      <c r="AB3288" s="168"/>
      <c r="AC3288" s="168"/>
      <c r="AD3288" s="168"/>
      <c r="AE3288" s="168"/>
      <c r="AF3288" s="168"/>
      <c r="AG3288" s="168"/>
      <c r="AH3288" s="168"/>
      <c r="AI3288" s="168"/>
      <c r="AJ3288" s="168"/>
      <c r="AK3288" s="168"/>
      <c r="AL3288" s="168"/>
      <c r="AM3288" s="168"/>
      <c r="AN3288" s="168"/>
      <c r="AO3288" s="168"/>
    </row>
    <row r="3289" spans="1:41" x14ac:dyDescent="0.25">
      <c r="A3289" s="213"/>
      <c r="B3289" s="213"/>
      <c r="C3289" s="213"/>
      <c r="D3289" s="214"/>
      <c r="E3289" s="213" t="s">
        <v>619</v>
      </c>
      <c r="F3289" s="212"/>
      <c r="G3289" s="212"/>
      <c r="H3289" s="211"/>
      <c r="I3289" s="209"/>
      <c r="J3289" s="210"/>
      <c r="K3289" s="209">
        <v>0.5</v>
      </c>
      <c r="L3289" s="201">
        <v>-132.2346241717282</v>
      </c>
      <c r="M3289" s="201">
        <v>427.19421835962959</v>
      </c>
      <c r="N3289" s="201">
        <v>41.094000000000001</v>
      </c>
      <c r="O3289" s="209">
        <v>41.094000000000001</v>
      </c>
      <c r="P3289" s="209">
        <v>427.19421835962959</v>
      </c>
      <c r="Q3289" s="209">
        <v>-132.4846241717282</v>
      </c>
      <c r="R3289" s="209">
        <v>547.49050748178718</v>
      </c>
      <c r="S3289" s="209">
        <v>547.74050748178718</v>
      </c>
      <c r="T3289" s="209"/>
      <c r="U3289" s="170">
        <v>479.01187761538733</v>
      </c>
      <c r="V3289" s="170"/>
      <c r="W3289" s="170"/>
      <c r="X3289" s="168"/>
      <c r="Y3289" s="168"/>
      <c r="Z3289" s="168"/>
      <c r="AA3289" s="169"/>
      <c r="AB3289" s="168"/>
      <c r="AC3289" s="168"/>
      <c r="AD3289" s="168"/>
      <c r="AE3289" s="168"/>
      <c r="AF3289" s="168"/>
      <c r="AG3289" s="168"/>
      <c r="AH3289" s="168"/>
      <c r="AI3289" s="168"/>
      <c r="AJ3289" s="168"/>
      <c r="AK3289" s="168"/>
      <c r="AL3289" s="168"/>
      <c r="AM3289" s="168"/>
      <c r="AN3289" s="168"/>
      <c r="AO3289" s="168"/>
    </row>
    <row r="3290" spans="1:41" x14ac:dyDescent="0.25">
      <c r="A3290" s="213" t="s">
        <v>1949</v>
      </c>
      <c r="B3290" s="213" t="s">
        <v>2036</v>
      </c>
      <c r="C3290" s="213" t="s">
        <v>1956</v>
      </c>
      <c r="D3290" s="214">
        <v>5479</v>
      </c>
      <c r="E3290" s="213" t="s">
        <v>2080</v>
      </c>
      <c r="F3290" s="212" t="s">
        <v>1982</v>
      </c>
      <c r="G3290" s="212" t="s">
        <v>1953</v>
      </c>
      <c r="H3290" s="211">
        <v>50</v>
      </c>
      <c r="I3290" s="209"/>
      <c r="J3290" s="210"/>
      <c r="K3290" s="209">
        <v>0.25</v>
      </c>
      <c r="L3290" s="201">
        <v>-132.6096241717282</v>
      </c>
      <c r="M3290" s="201">
        <v>427.19421835962959</v>
      </c>
      <c r="N3290" s="201">
        <v>41.094000000000001</v>
      </c>
      <c r="O3290" s="209">
        <v>41.094000000000001</v>
      </c>
      <c r="P3290" s="209">
        <v>427.19421835962959</v>
      </c>
      <c r="Q3290" s="209">
        <v>-132.7346241717282</v>
      </c>
      <c r="R3290" s="209">
        <v>547.86550748178718</v>
      </c>
      <c r="S3290" s="209">
        <v>547.99050748178718</v>
      </c>
      <c r="T3290" s="209"/>
      <c r="U3290" s="170">
        <v>479.38687761538733</v>
      </c>
      <c r="V3290" s="170"/>
      <c r="W3290" s="170"/>
      <c r="X3290" s="168"/>
      <c r="Y3290" s="168"/>
      <c r="Z3290" s="168"/>
      <c r="AA3290" s="169"/>
      <c r="AB3290" s="168"/>
      <c r="AC3290" s="168"/>
      <c r="AD3290" s="168"/>
      <c r="AE3290" s="168"/>
      <c r="AF3290" s="168"/>
      <c r="AG3290" s="168"/>
      <c r="AH3290" s="168"/>
      <c r="AI3290" s="168"/>
      <c r="AJ3290" s="168"/>
      <c r="AK3290" s="168"/>
      <c r="AL3290" s="168"/>
      <c r="AM3290" s="168"/>
      <c r="AN3290" s="168"/>
      <c r="AO3290" s="168"/>
    </row>
    <row r="3291" spans="1:41" x14ac:dyDescent="0.25">
      <c r="A3291" s="213"/>
      <c r="B3291" s="213"/>
      <c r="C3291" s="213"/>
      <c r="D3291" s="214"/>
      <c r="E3291" s="213" t="s">
        <v>619</v>
      </c>
      <c r="F3291" s="212"/>
      <c r="G3291" s="212"/>
      <c r="H3291" s="211"/>
      <c r="I3291" s="209"/>
      <c r="J3291" s="210"/>
      <c r="K3291" s="209">
        <v>1.55</v>
      </c>
      <c r="L3291" s="201">
        <v>-133.50962417172821</v>
      </c>
      <c r="M3291" s="201">
        <v>427.19421835962959</v>
      </c>
      <c r="N3291" s="201">
        <v>41.094000000000001</v>
      </c>
      <c r="O3291" s="209">
        <v>41.094000000000001</v>
      </c>
      <c r="P3291" s="209">
        <v>427.19421835962959</v>
      </c>
      <c r="Q3291" s="209">
        <v>-134.28462417172821</v>
      </c>
      <c r="R3291" s="209">
        <v>548.76550748178715</v>
      </c>
      <c r="S3291" s="209">
        <v>549.54050748178713</v>
      </c>
      <c r="T3291" s="209"/>
      <c r="U3291" s="170">
        <v>480.28687761538731</v>
      </c>
      <c r="V3291" s="170"/>
      <c r="W3291" s="170"/>
      <c r="X3291" s="168"/>
      <c r="Y3291" s="168"/>
      <c r="Z3291" s="168"/>
      <c r="AA3291" s="169"/>
      <c r="AB3291" s="168"/>
      <c r="AC3291" s="168"/>
      <c r="AD3291" s="168"/>
      <c r="AE3291" s="168"/>
      <c r="AF3291" s="168"/>
      <c r="AG3291" s="168"/>
      <c r="AH3291" s="168"/>
      <c r="AI3291" s="168"/>
      <c r="AJ3291" s="168"/>
      <c r="AK3291" s="168"/>
      <c r="AL3291" s="168"/>
      <c r="AM3291" s="168"/>
      <c r="AN3291" s="168"/>
      <c r="AO3291" s="168"/>
    </row>
    <row r="3292" spans="1:41" x14ac:dyDescent="0.25">
      <c r="A3292" s="213" t="s">
        <v>1949</v>
      </c>
      <c r="B3292" s="213" t="s">
        <v>2036</v>
      </c>
      <c r="C3292" s="213" t="s">
        <v>1961</v>
      </c>
      <c r="D3292" s="214">
        <v>5496</v>
      </c>
      <c r="E3292" s="213" t="s">
        <v>2079</v>
      </c>
      <c r="F3292" s="212" t="s">
        <v>2013</v>
      </c>
      <c r="G3292" s="212" t="s">
        <v>1958</v>
      </c>
      <c r="H3292" s="211">
        <v>50</v>
      </c>
      <c r="I3292" s="209"/>
      <c r="J3292" s="210"/>
      <c r="K3292" s="209">
        <v>0.2</v>
      </c>
      <c r="L3292" s="201">
        <v>-134.38462417172821</v>
      </c>
      <c r="M3292" s="201">
        <v>427.19421835962959</v>
      </c>
      <c r="N3292" s="201">
        <v>41.094000000000001</v>
      </c>
      <c r="O3292" s="209">
        <v>41.094000000000001</v>
      </c>
      <c r="P3292" s="209">
        <v>427.19421835962959</v>
      </c>
      <c r="Q3292" s="209">
        <v>-134.4846241717282</v>
      </c>
      <c r="R3292" s="209">
        <v>549.64050748178715</v>
      </c>
      <c r="S3292" s="209">
        <v>549.74050748178718</v>
      </c>
      <c r="T3292" s="209" t="s">
        <v>2078</v>
      </c>
      <c r="U3292" s="170">
        <v>481.16187761538731</v>
      </c>
      <c r="V3292" s="170"/>
      <c r="W3292" s="170"/>
      <c r="X3292" s="168"/>
      <c r="Y3292" s="168"/>
      <c r="Z3292" s="168"/>
      <c r="AA3292" s="169"/>
      <c r="AB3292" s="168"/>
      <c r="AC3292" s="168"/>
      <c r="AD3292" s="168"/>
      <c r="AE3292" s="168"/>
      <c r="AF3292" s="168"/>
      <c r="AG3292" s="168"/>
      <c r="AH3292" s="168"/>
      <c r="AI3292" s="168"/>
      <c r="AJ3292" s="168"/>
      <c r="AK3292" s="168"/>
      <c r="AL3292" s="168"/>
      <c r="AM3292" s="168"/>
      <c r="AN3292" s="168"/>
      <c r="AO3292" s="168"/>
    </row>
    <row r="3293" spans="1:41" x14ac:dyDescent="0.25">
      <c r="A3293" s="213" t="s">
        <v>1949</v>
      </c>
      <c r="B3293" s="213" t="s">
        <v>2036</v>
      </c>
      <c r="C3293" s="213" t="s">
        <v>1509</v>
      </c>
      <c r="D3293" s="214">
        <v>5496</v>
      </c>
      <c r="E3293" s="213" t="s">
        <v>1883</v>
      </c>
      <c r="F3293" s="212" t="s">
        <v>4302</v>
      </c>
      <c r="G3293" s="212" t="s">
        <v>4383</v>
      </c>
      <c r="H3293" s="211"/>
      <c r="I3293" s="218"/>
      <c r="J3293" s="210"/>
      <c r="K3293" s="209">
        <v>0.1821758</v>
      </c>
      <c r="L3293" s="201">
        <v>-134.57571207172822</v>
      </c>
      <c r="M3293" s="201">
        <v>427.19421835962959</v>
      </c>
      <c r="N3293" s="201">
        <v>41.094000000000001</v>
      </c>
      <c r="O3293" s="209">
        <v>41.094000000000001</v>
      </c>
      <c r="P3293" s="209">
        <v>427.19421835962959</v>
      </c>
      <c r="Q3293" s="209">
        <v>-134.66679997172821</v>
      </c>
      <c r="R3293" s="209">
        <v>549.83159538178711</v>
      </c>
      <c r="S3293" s="209">
        <v>549.92268328178716</v>
      </c>
      <c r="T3293" s="209" t="s">
        <v>1994</v>
      </c>
      <c r="U3293" s="170">
        <v>481.35296551538727</v>
      </c>
      <c r="V3293" s="170"/>
      <c r="W3293" s="170"/>
      <c r="X3293" s="168"/>
      <c r="Y3293" s="168"/>
      <c r="Z3293" s="168"/>
      <c r="AA3293" s="169"/>
      <c r="AB3293" s="168"/>
      <c r="AC3293" s="168"/>
      <c r="AD3293" s="168"/>
      <c r="AE3293" s="168"/>
      <c r="AF3293" s="168"/>
      <c r="AG3293" s="168"/>
      <c r="AH3293" s="168"/>
      <c r="AI3293" s="168"/>
      <c r="AJ3293" s="168"/>
      <c r="AK3293" s="168"/>
      <c r="AL3293" s="168"/>
      <c r="AM3293" s="168"/>
      <c r="AN3293" s="168"/>
      <c r="AO3293" s="168"/>
    </row>
    <row r="3294" spans="1:41" x14ac:dyDescent="0.25">
      <c r="A3294" s="213" t="s">
        <v>1949</v>
      </c>
      <c r="B3294" s="213" t="s">
        <v>2036</v>
      </c>
      <c r="C3294" s="213" t="s">
        <v>111</v>
      </c>
      <c r="D3294" s="214">
        <v>5499</v>
      </c>
      <c r="E3294" s="213" t="s">
        <v>1686</v>
      </c>
      <c r="F3294" s="212" t="s">
        <v>4287</v>
      </c>
      <c r="G3294" s="212" t="s">
        <v>1951</v>
      </c>
      <c r="H3294" s="211">
        <v>47.5</v>
      </c>
      <c r="I3294" s="209"/>
      <c r="J3294" s="210"/>
      <c r="K3294" s="209">
        <v>0.02</v>
      </c>
      <c r="L3294" s="201">
        <v>-134.6767999717282</v>
      </c>
      <c r="M3294" s="201">
        <v>427.19421835962959</v>
      </c>
      <c r="N3294" s="201">
        <v>41.094000000000001</v>
      </c>
      <c r="O3294" s="209">
        <v>41.094000000000001</v>
      </c>
      <c r="P3294" s="209">
        <v>427.19421835962959</v>
      </c>
      <c r="Q3294" s="209">
        <v>-134.68679997172822</v>
      </c>
      <c r="R3294" s="209">
        <v>549.93268328178715</v>
      </c>
      <c r="S3294" s="209">
        <v>549.94268328178714</v>
      </c>
      <c r="T3294" s="209" t="s">
        <v>2077</v>
      </c>
      <c r="U3294" s="170">
        <v>481.45405341538731</v>
      </c>
      <c r="V3294" s="170"/>
      <c r="W3294" s="170"/>
      <c r="X3294" s="168"/>
      <c r="Y3294" s="168"/>
      <c r="Z3294" s="168"/>
      <c r="AA3294" s="169"/>
      <c r="AB3294" s="168"/>
      <c r="AC3294" s="168"/>
      <c r="AD3294" s="168"/>
      <c r="AE3294" s="168"/>
      <c r="AF3294" s="168"/>
      <c r="AG3294" s="168"/>
      <c r="AH3294" s="168"/>
      <c r="AI3294" s="168"/>
      <c r="AJ3294" s="168"/>
      <c r="AK3294" s="168"/>
      <c r="AL3294" s="168"/>
      <c r="AM3294" s="168"/>
      <c r="AN3294" s="168"/>
      <c r="AO3294" s="168"/>
    </row>
    <row r="3295" spans="1:41" x14ac:dyDescent="0.25">
      <c r="A3295" s="213"/>
      <c r="B3295" s="213"/>
      <c r="C3295" s="213"/>
      <c r="D3295" s="214"/>
      <c r="E3295" s="213"/>
      <c r="F3295" s="212"/>
      <c r="G3295" s="212"/>
      <c r="H3295" s="211"/>
      <c r="I3295" s="209"/>
      <c r="J3295" s="210"/>
      <c r="K3295" s="209">
        <v>4.7824200000000004E-2</v>
      </c>
      <c r="L3295" s="201">
        <v>-134.71071207172821</v>
      </c>
      <c r="M3295" s="201">
        <v>427.19421835962959</v>
      </c>
      <c r="N3295" s="201">
        <v>41.094000000000001</v>
      </c>
      <c r="O3295" s="209">
        <v>41.094000000000001</v>
      </c>
      <c r="P3295" s="209">
        <v>427.19421835962959</v>
      </c>
      <c r="Q3295" s="209">
        <v>-134.73462417172823</v>
      </c>
      <c r="R3295" s="209">
        <v>549.96659538178722</v>
      </c>
      <c r="S3295" s="209">
        <v>549.99050748178718</v>
      </c>
      <c r="T3295" s="209" t="s">
        <v>1994</v>
      </c>
      <c r="U3295" s="170">
        <v>481.48796551538737</v>
      </c>
      <c r="V3295" s="170"/>
      <c r="W3295" s="170"/>
      <c r="X3295" s="168"/>
      <c r="Y3295" s="168"/>
      <c r="Z3295" s="168"/>
      <c r="AA3295" s="169"/>
      <c r="AB3295" s="168"/>
      <c r="AC3295" s="168"/>
      <c r="AD3295" s="168"/>
      <c r="AE3295" s="168"/>
      <c r="AF3295" s="168"/>
      <c r="AG3295" s="168"/>
      <c r="AH3295" s="168"/>
      <c r="AI3295" s="168"/>
      <c r="AJ3295" s="168"/>
      <c r="AK3295" s="168"/>
      <c r="AL3295" s="168"/>
      <c r="AM3295" s="168"/>
      <c r="AN3295" s="168"/>
      <c r="AO3295" s="168"/>
    </row>
    <row r="3296" spans="1:41" x14ac:dyDescent="0.25">
      <c r="A3296" s="213" t="s">
        <v>1949</v>
      </c>
      <c r="B3296" s="213" t="s">
        <v>2036</v>
      </c>
      <c r="C3296" s="213" t="s">
        <v>1956</v>
      </c>
      <c r="D3296" s="214">
        <v>5501</v>
      </c>
      <c r="E3296" s="213" t="s">
        <v>2076</v>
      </c>
      <c r="F3296" s="212" t="s">
        <v>1982</v>
      </c>
      <c r="G3296" s="212" t="s">
        <v>1953</v>
      </c>
      <c r="H3296" s="211">
        <v>50</v>
      </c>
      <c r="I3296" s="209"/>
      <c r="J3296" s="210"/>
      <c r="K3296" s="209">
        <v>0.25</v>
      </c>
      <c r="L3296" s="201">
        <v>-134.85962417172823</v>
      </c>
      <c r="M3296" s="201">
        <v>427.19421835962959</v>
      </c>
      <c r="N3296" s="201">
        <v>41.094000000000001</v>
      </c>
      <c r="O3296" s="209">
        <v>41.094000000000001</v>
      </c>
      <c r="P3296" s="209">
        <v>427.19421835962959</v>
      </c>
      <c r="Q3296" s="209">
        <v>-134.98462417172823</v>
      </c>
      <c r="R3296" s="209">
        <v>550.11550748178718</v>
      </c>
      <c r="S3296" s="209">
        <v>550.24050748178718</v>
      </c>
      <c r="T3296" s="209"/>
      <c r="U3296" s="170">
        <v>481.63687761538733</v>
      </c>
      <c r="V3296" s="170"/>
      <c r="W3296" s="170"/>
      <c r="X3296" s="168"/>
      <c r="Y3296" s="168"/>
      <c r="Z3296" s="168"/>
      <c r="AA3296" s="169"/>
      <c r="AB3296" s="168"/>
      <c r="AC3296" s="168"/>
      <c r="AD3296" s="168"/>
      <c r="AE3296" s="168"/>
      <c r="AF3296" s="168"/>
      <c r="AG3296" s="168"/>
      <c r="AH3296" s="168"/>
      <c r="AI3296" s="168"/>
      <c r="AJ3296" s="168"/>
      <c r="AK3296" s="168"/>
      <c r="AL3296" s="168"/>
      <c r="AM3296" s="168"/>
      <c r="AN3296" s="168"/>
      <c r="AO3296" s="168"/>
    </row>
    <row r="3297" spans="1:41" x14ac:dyDescent="0.25">
      <c r="A3297" s="213"/>
      <c r="B3297" s="213"/>
      <c r="C3297" s="213"/>
      <c r="D3297" s="214"/>
      <c r="E3297" s="213" t="s">
        <v>619</v>
      </c>
      <c r="F3297" s="212"/>
      <c r="G3297" s="212"/>
      <c r="H3297" s="211"/>
      <c r="I3297" s="209"/>
      <c r="J3297" s="210"/>
      <c r="K3297" s="209">
        <v>0.5</v>
      </c>
      <c r="L3297" s="201">
        <v>-135.23462417172823</v>
      </c>
      <c r="M3297" s="201">
        <v>427.19421835962959</v>
      </c>
      <c r="N3297" s="201">
        <v>41.094000000000001</v>
      </c>
      <c r="O3297" s="209">
        <v>41.094000000000001</v>
      </c>
      <c r="P3297" s="209">
        <v>427.19421835962959</v>
      </c>
      <c r="Q3297" s="209">
        <v>-135.48462417172823</v>
      </c>
      <c r="R3297" s="209">
        <v>550.49050748178718</v>
      </c>
      <c r="S3297" s="209">
        <v>550.74050748178718</v>
      </c>
      <c r="T3297" s="209"/>
      <c r="U3297" s="170">
        <v>482.01187761538733</v>
      </c>
      <c r="V3297" s="170"/>
      <c r="W3297" s="170"/>
      <c r="X3297" s="168"/>
      <c r="Y3297" s="168"/>
      <c r="Z3297" s="168"/>
      <c r="AA3297" s="169"/>
      <c r="AB3297" s="168"/>
      <c r="AC3297" s="168"/>
      <c r="AD3297" s="168"/>
      <c r="AE3297" s="168"/>
      <c r="AF3297" s="168"/>
      <c r="AG3297" s="168"/>
      <c r="AH3297" s="168"/>
      <c r="AI3297" s="168"/>
      <c r="AJ3297" s="168"/>
      <c r="AK3297" s="168"/>
      <c r="AL3297" s="168"/>
      <c r="AM3297" s="168"/>
      <c r="AN3297" s="168"/>
      <c r="AO3297" s="168"/>
    </row>
    <row r="3298" spans="1:41" x14ac:dyDescent="0.25">
      <c r="A3298" s="213" t="s">
        <v>1949</v>
      </c>
      <c r="B3298" s="213" t="s">
        <v>2036</v>
      </c>
      <c r="C3298" s="213" t="s">
        <v>1947</v>
      </c>
      <c r="D3298" s="214">
        <v>5509</v>
      </c>
      <c r="E3298" s="213" t="s">
        <v>2075</v>
      </c>
      <c r="F3298" s="212" t="s">
        <v>1982</v>
      </c>
      <c r="G3298" s="212" t="s">
        <v>1944</v>
      </c>
      <c r="H3298" s="211">
        <v>50</v>
      </c>
      <c r="I3298" s="209"/>
      <c r="J3298" s="210"/>
      <c r="K3298" s="209">
        <v>0.25</v>
      </c>
      <c r="L3298" s="201">
        <v>-135.60962417172823</v>
      </c>
      <c r="M3298" s="201">
        <v>427.19421835962959</v>
      </c>
      <c r="N3298" s="201">
        <v>41.094000000000001</v>
      </c>
      <c r="O3298" s="209">
        <v>41.094000000000001</v>
      </c>
      <c r="P3298" s="209">
        <v>427.19421835962959</v>
      </c>
      <c r="Q3298" s="209">
        <v>-135.73462417172823</v>
      </c>
      <c r="R3298" s="209">
        <v>550.86550748178718</v>
      </c>
      <c r="S3298" s="209">
        <v>550.99050748178718</v>
      </c>
      <c r="T3298" s="209"/>
      <c r="U3298" s="170">
        <v>482.38687761538733</v>
      </c>
      <c r="V3298" s="170"/>
      <c r="W3298" s="170"/>
      <c r="X3298" s="168"/>
      <c r="Y3298" s="168"/>
      <c r="Z3298" s="168"/>
      <c r="AA3298" s="169"/>
      <c r="AB3298" s="169"/>
      <c r="AC3298" s="168"/>
      <c r="AD3298" s="168"/>
      <c r="AE3298" s="168"/>
      <c r="AF3298" s="168"/>
      <c r="AG3298" s="168"/>
      <c r="AH3298" s="168"/>
      <c r="AI3298" s="168"/>
      <c r="AJ3298" s="168"/>
      <c r="AK3298" s="168"/>
      <c r="AL3298" s="168"/>
      <c r="AM3298" s="168"/>
      <c r="AN3298" s="168"/>
      <c r="AO3298" s="168"/>
    </row>
    <row r="3299" spans="1:41" x14ac:dyDescent="0.25">
      <c r="A3299" s="213"/>
      <c r="B3299" s="213"/>
      <c r="C3299" s="213"/>
      <c r="D3299" s="214"/>
      <c r="E3299" s="213" t="s">
        <v>619</v>
      </c>
      <c r="F3299" s="212"/>
      <c r="G3299" s="212"/>
      <c r="H3299" s="211"/>
      <c r="I3299" s="209"/>
      <c r="J3299" s="210"/>
      <c r="K3299" s="209">
        <v>0.1700788140479324</v>
      </c>
      <c r="L3299" s="201">
        <v>-135.8196635787522</v>
      </c>
      <c r="M3299" s="201">
        <v>427.19421835962959</v>
      </c>
      <c r="N3299" s="201">
        <v>41.094000000000001</v>
      </c>
      <c r="O3299" s="209">
        <v>41.094000000000001</v>
      </c>
      <c r="P3299" s="209">
        <v>427.19421835962959</v>
      </c>
      <c r="Q3299" s="209">
        <v>-135.90470298577617</v>
      </c>
      <c r="R3299" s="209">
        <v>551.07554688881112</v>
      </c>
      <c r="S3299" s="209">
        <v>551.16058629583506</v>
      </c>
      <c r="T3299" s="209" t="s">
        <v>1994</v>
      </c>
      <c r="U3299" s="170">
        <v>482.59691702241128</v>
      </c>
      <c r="V3299" s="170"/>
      <c r="W3299" s="170"/>
      <c r="X3299" s="168"/>
      <c r="Y3299" s="168"/>
      <c r="Z3299" s="168"/>
      <c r="AA3299" s="169"/>
      <c r="AB3299" s="169"/>
      <c r="AC3299" s="168"/>
      <c r="AD3299" s="168"/>
      <c r="AE3299" s="168"/>
      <c r="AF3299" s="168"/>
      <c r="AG3299" s="168"/>
      <c r="AH3299" s="168"/>
      <c r="AI3299" s="168"/>
      <c r="AJ3299" s="168"/>
      <c r="AK3299" s="168"/>
      <c r="AL3299" s="168"/>
      <c r="AM3299" s="168"/>
      <c r="AN3299" s="168"/>
      <c r="AO3299" s="168"/>
    </row>
    <row r="3300" spans="1:41" x14ac:dyDescent="0.25">
      <c r="A3300" s="213"/>
      <c r="B3300" s="213"/>
      <c r="C3300" s="213"/>
      <c r="D3300" s="214"/>
      <c r="E3300" s="213" t="s">
        <v>619</v>
      </c>
      <c r="F3300" s="212"/>
      <c r="G3300" s="212" t="s">
        <v>1962</v>
      </c>
      <c r="H3300" s="211"/>
      <c r="I3300" s="218"/>
      <c r="J3300" s="210"/>
      <c r="K3300" s="209">
        <v>0.103502</v>
      </c>
      <c r="L3300" s="201">
        <v>-135.95645398577616</v>
      </c>
      <c r="M3300" s="201">
        <v>427.19421835962959</v>
      </c>
      <c r="N3300" s="201">
        <v>41.094000000000001</v>
      </c>
      <c r="O3300" s="209">
        <v>41.094000000000001</v>
      </c>
      <c r="P3300" s="209">
        <v>427.19421835962959</v>
      </c>
      <c r="Q3300" s="209">
        <v>-136.00820498577616</v>
      </c>
      <c r="R3300" s="209">
        <v>551.21233729583514</v>
      </c>
      <c r="S3300" s="209">
        <v>551.26408829583511</v>
      </c>
      <c r="T3300" s="209"/>
      <c r="U3300" s="170">
        <v>482.7337074294353</v>
      </c>
      <c r="V3300" s="170"/>
      <c r="W3300" s="170"/>
      <c r="X3300" s="168"/>
      <c r="Y3300" s="168"/>
      <c r="Z3300" s="168"/>
      <c r="AA3300" s="169"/>
      <c r="AB3300" s="169"/>
      <c r="AC3300" s="168"/>
      <c r="AD3300" s="168"/>
      <c r="AE3300" s="168"/>
      <c r="AF3300" s="168"/>
      <c r="AG3300" s="168"/>
      <c r="AH3300" s="168"/>
      <c r="AI3300" s="168"/>
      <c r="AJ3300" s="168"/>
      <c r="AK3300" s="168"/>
      <c r="AL3300" s="168"/>
      <c r="AM3300" s="168"/>
      <c r="AN3300" s="168"/>
      <c r="AO3300" s="168"/>
    </row>
    <row r="3301" spans="1:41" x14ac:dyDescent="0.25">
      <c r="A3301" s="213" t="s">
        <v>1949</v>
      </c>
      <c r="B3301" s="213" t="s">
        <v>2036</v>
      </c>
      <c r="C3301" s="213" t="s">
        <v>111</v>
      </c>
      <c r="D3301" s="214">
        <v>5513</v>
      </c>
      <c r="E3301" s="213" t="s">
        <v>1687</v>
      </c>
      <c r="F3301" s="212" t="s">
        <v>4288</v>
      </c>
      <c r="G3301" s="212" t="s">
        <v>1951</v>
      </c>
      <c r="H3301" s="211"/>
      <c r="I3301" s="209"/>
      <c r="J3301" s="210"/>
      <c r="K3301" s="209">
        <v>0</v>
      </c>
      <c r="L3301" s="201">
        <v>-136.00820498577616</v>
      </c>
      <c r="M3301" s="201">
        <v>427.19421835962959</v>
      </c>
      <c r="N3301" s="201">
        <v>41.094000000000001</v>
      </c>
      <c r="O3301" s="209">
        <v>41.094000000000001</v>
      </c>
      <c r="P3301" s="209">
        <v>427.19421835962959</v>
      </c>
      <c r="Q3301" s="209">
        <v>-136.00820498577616</v>
      </c>
      <c r="R3301" s="209">
        <v>551.26408829583511</v>
      </c>
      <c r="S3301" s="209">
        <v>551.26408829583511</v>
      </c>
      <c r="T3301" s="209"/>
      <c r="U3301" s="170">
        <v>482.78545842943527</v>
      </c>
      <c r="V3301" s="170"/>
      <c r="W3301" s="170"/>
      <c r="X3301" s="168"/>
      <c r="Y3301" s="168"/>
      <c r="Z3301" s="168"/>
      <c r="AA3301" s="169"/>
      <c r="AB3301" s="169"/>
      <c r="AC3301" s="168"/>
      <c r="AD3301" s="168"/>
      <c r="AE3301" s="168"/>
      <c r="AF3301" s="168"/>
      <c r="AG3301" s="168"/>
      <c r="AH3301" s="168"/>
      <c r="AI3301" s="168"/>
      <c r="AJ3301" s="168"/>
      <c r="AK3301" s="168"/>
      <c r="AL3301" s="168"/>
      <c r="AM3301" s="168"/>
      <c r="AN3301" s="168"/>
      <c r="AO3301" s="168"/>
    </row>
    <row r="3302" spans="1:41" x14ac:dyDescent="0.25">
      <c r="A3302" s="213"/>
      <c r="B3302" s="213"/>
      <c r="C3302" s="213"/>
      <c r="D3302" s="214"/>
      <c r="E3302" s="213" t="s">
        <v>619</v>
      </c>
      <c r="F3302" s="212"/>
      <c r="G3302" s="212" t="s">
        <v>1969</v>
      </c>
      <c r="H3302" s="211"/>
      <c r="I3302" s="209"/>
      <c r="J3302" s="210"/>
      <c r="K3302" s="209">
        <v>0.14528199999999999</v>
      </c>
      <c r="L3302" s="201">
        <v>-136.08084598577616</v>
      </c>
      <c r="M3302" s="201">
        <v>427.19421835962959</v>
      </c>
      <c r="N3302" s="201">
        <v>41.094000000000001</v>
      </c>
      <c r="O3302" s="209">
        <v>41.094000000000001</v>
      </c>
      <c r="P3302" s="209">
        <v>427.19421835962959</v>
      </c>
      <c r="Q3302" s="209">
        <v>-136.15348698577617</v>
      </c>
      <c r="R3302" s="209">
        <v>551.33672929583508</v>
      </c>
      <c r="S3302" s="209">
        <v>551.40937029583506</v>
      </c>
      <c r="T3302" s="209"/>
      <c r="U3302" s="170">
        <v>482.85809942943524</v>
      </c>
      <c r="V3302" s="170"/>
      <c r="W3302" s="170"/>
      <c r="X3302" s="168"/>
      <c r="Y3302" s="168"/>
      <c r="Z3302" s="168"/>
      <c r="AA3302" s="169"/>
      <c r="AB3302" s="169"/>
      <c r="AC3302" s="168"/>
      <c r="AD3302" s="168"/>
      <c r="AE3302" s="168"/>
      <c r="AF3302" s="168"/>
      <c r="AG3302" s="168"/>
      <c r="AH3302" s="168"/>
      <c r="AI3302" s="168"/>
      <c r="AJ3302" s="168"/>
      <c r="AK3302" s="168"/>
      <c r="AL3302" s="168"/>
      <c r="AM3302" s="168"/>
      <c r="AN3302" s="168"/>
      <c r="AO3302" s="168"/>
    </row>
    <row r="3303" spans="1:41" x14ac:dyDescent="0.25">
      <c r="A3303" s="213" t="s">
        <v>1949</v>
      </c>
      <c r="B3303" s="213" t="s">
        <v>2036</v>
      </c>
      <c r="C3303" s="213" t="s">
        <v>1973</v>
      </c>
      <c r="D3303" s="214">
        <v>5514</v>
      </c>
      <c r="E3303" s="213" t="s">
        <v>2074</v>
      </c>
      <c r="F3303" s="212" t="s">
        <v>4272</v>
      </c>
      <c r="G3303" s="212" t="s">
        <v>4291</v>
      </c>
      <c r="H3303" s="211"/>
      <c r="I3303" s="209"/>
      <c r="J3303" s="210"/>
      <c r="K3303" s="209">
        <v>0</v>
      </c>
      <c r="L3303" s="201">
        <v>-136.15348698577617</v>
      </c>
      <c r="M3303" s="201">
        <v>427.19421835962959</v>
      </c>
      <c r="N3303" s="201">
        <v>41.094000000000001</v>
      </c>
      <c r="O3303" s="209">
        <v>41.094000000000001</v>
      </c>
      <c r="P3303" s="209">
        <v>427.19421835962959</v>
      </c>
      <c r="Q3303" s="209">
        <v>-136.15348698577617</v>
      </c>
      <c r="R3303" s="209">
        <v>551.40937029583506</v>
      </c>
      <c r="S3303" s="209">
        <v>551.40937029583506</v>
      </c>
      <c r="T3303" s="209"/>
      <c r="U3303" s="170">
        <v>482.93074042943522</v>
      </c>
      <c r="V3303" s="170"/>
      <c r="W3303" s="170"/>
      <c r="X3303" s="168"/>
      <c r="Y3303" s="168"/>
      <c r="Z3303" s="168"/>
      <c r="AA3303" s="169"/>
      <c r="AB3303" s="169"/>
      <c r="AC3303" s="168"/>
      <c r="AD3303" s="168"/>
      <c r="AE3303" s="168"/>
      <c r="AF3303" s="168"/>
      <c r="AG3303" s="168"/>
      <c r="AH3303" s="168"/>
      <c r="AI3303" s="168"/>
      <c r="AJ3303" s="168"/>
      <c r="AK3303" s="168"/>
      <c r="AL3303" s="168"/>
      <c r="AM3303" s="168"/>
      <c r="AN3303" s="168"/>
      <c r="AO3303" s="168"/>
    </row>
    <row r="3304" spans="1:41" x14ac:dyDescent="0.25">
      <c r="A3304" s="213"/>
      <c r="B3304" s="213"/>
      <c r="C3304" s="213"/>
      <c r="D3304" s="214"/>
      <c r="E3304" s="213" t="s">
        <v>619</v>
      </c>
      <c r="F3304" s="212"/>
      <c r="G3304" s="212" t="s">
        <v>1969</v>
      </c>
      <c r="H3304" s="211"/>
      <c r="I3304" s="209"/>
      <c r="J3304" s="210"/>
      <c r="K3304" s="209">
        <v>0</v>
      </c>
      <c r="L3304" s="201">
        <v>-136.15348698577617</v>
      </c>
      <c r="M3304" s="201">
        <v>427.19421835962959</v>
      </c>
      <c r="N3304" s="201">
        <v>41.094000000000001</v>
      </c>
      <c r="O3304" s="209">
        <v>41.094000000000001</v>
      </c>
      <c r="P3304" s="209">
        <v>427.19421835962959</v>
      </c>
      <c r="Q3304" s="209">
        <v>-136.15348698577617</v>
      </c>
      <c r="R3304" s="209">
        <v>551.40937029583506</v>
      </c>
      <c r="S3304" s="209">
        <v>551.40937029583506</v>
      </c>
      <c r="T3304" s="209"/>
      <c r="U3304" s="170">
        <v>482.93074042943522</v>
      </c>
      <c r="V3304" s="170"/>
      <c r="W3304" s="170"/>
      <c r="X3304" s="168"/>
      <c r="Y3304" s="168"/>
      <c r="Z3304" s="168"/>
      <c r="AA3304" s="169"/>
      <c r="AB3304" s="169"/>
      <c r="AC3304" s="168"/>
      <c r="AD3304" s="168"/>
      <c r="AE3304" s="168"/>
      <c r="AF3304" s="168"/>
      <c r="AG3304" s="168"/>
      <c r="AH3304" s="168"/>
      <c r="AI3304" s="168"/>
      <c r="AJ3304" s="168"/>
      <c r="AK3304" s="168"/>
      <c r="AL3304" s="168"/>
      <c r="AM3304" s="168"/>
      <c r="AN3304" s="168"/>
      <c r="AO3304" s="168"/>
    </row>
    <row r="3305" spans="1:41" x14ac:dyDescent="0.25">
      <c r="A3305" s="213" t="s">
        <v>1949</v>
      </c>
      <c r="B3305" s="213" t="s">
        <v>2036</v>
      </c>
      <c r="C3305" s="213" t="s">
        <v>1990</v>
      </c>
      <c r="D3305" s="214">
        <v>5514</v>
      </c>
      <c r="E3305" s="213" t="s">
        <v>2073</v>
      </c>
      <c r="F3305" s="212" t="s">
        <v>1988</v>
      </c>
      <c r="G3305" s="212" t="s">
        <v>1987</v>
      </c>
      <c r="H3305" s="211"/>
      <c r="I3305" s="209"/>
      <c r="J3305" s="210"/>
      <c r="K3305" s="209">
        <v>0</v>
      </c>
      <c r="L3305" s="201">
        <v>-136.15348698577617</v>
      </c>
      <c r="M3305" s="201">
        <v>427.19421835962959</v>
      </c>
      <c r="N3305" s="201">
        <v>41.094000000000001</v>
      </c>
      <c r="O3305" s="209">
        <v>41.094000000000001</v>
      </c>
      <c r="P3305" s="209">
        <v>427.19421835962959</v>
      </c>
      <c r="Q3305" s="209">
        <v>-136.15348698577617</v>
      </c>
      <c r="R3305" s="209">
        <v>551.40937029583506</v>
      </c>
      <c r="S3305" s="209">
        <v>551.40937029583506</v>
      </c>
      <c r="T3305" s="209"/>
      <c r="U3305" s="170">
        <v>482.93074042943522</v>
      </c>
      <c r="V3305" s="170"/>
      <c r="W3305" s="170"/>
      <c r="X3305" s="168"/>
      <c r="Y3305" s="168"/>
      <c r="Z3305" s="168"/>
      <c r="AA3305" s="169"/>
      <c r="AB3305" s="169"/>
      <c r="AC3305" s="168"/>
      <c r="AD3305" s="168"/>
      <c r="AE3305" s="168"/>
      <c r="AF3305" s="168"/>
      <c r="AG3305" s="168"/>
      <c r="AH3305" s="168"/>
      <c r="AI3305" s="168"/>
      <c r="AJ3305" s="168"/>
      <c r="AK3305" s="168"/>
      <c r="AL3305" s="168"/>
      <c r="AM3305" s="168"/>
      <c r="AN3305" s="168"/>
      <c r="AO3305" s="168"/>
    </row>
    <row r="3306" spans="1:41" x14ac:dyDescent="0.25">
      <c r="A3306" s="213"/>
      <c r="B3306" s="213"/>
      <c r="C3306" s="213"/>
      <c r="D3306" s="214"/>
      <c r="E3306" s="213" t="s">
        <v>619</v>
      </c>
      <c r="F3306" s="212"/>
      <c r="G3306" s="212" t="s">
        <v>1962</v>
      </c>
      <c r="H3306" s="211"/>
      <c r="I3306" s="209"/>
      <c r="J3306" s="210"/>
      <c r="K3306" s="209">
        <v>0.13121600000000003</v>
      </c>
      <c r="L3306" s="201">
        <v>-136.21909498577617</v>
      </c>
      <c r="M3306" s="201">
        <v>427.19421835962959</v>
      </c>
      <c r="N3306" s="201">
        <v>41.094000000000001</v>
      </c>
      <c r="O3306" s="209">
        <v>41.094000000000001</v>
      </c>
      <c r="P3306" s="209">
        <v>427.19421835962959</v>
      </c>
      <c r="Q3306" s="209">
        <v>-136.28470298577616</v>
      </c>
      <c r="R3306" s="209">
        <v>551.47497829583506</v>
      </c>
      <c r="S3306" s="209">
        <v>551.54058629583506</v>
      </c>
      <c r="T3306" s="209"/>
      <c r="U3306" s="170">
        <v>482.99634842943522</v>
      </c>
      <c r="V3306" s="170"/>
      <c r="W3306" s="170"/>
      <c r="X3306" s="168"/>
      <c r="Y3306" s="168"/>
      <c r="Z3306" s="168"/>
      <c r="AA3306" s="169"/>
      <c r="AB3306" s="169"/>
      <c r="AC3306" s="168"/>
      <c r="AD3306" s="168"/>
      <c r="AE3306" s="168"/>
      <c r="AF3306" s="168"/>
      <c r="AG3306" s="168"/>
      <c r="AH3306" s="168"/>
      <c r="AI3306" s="168"/>
      <c r="AJ3306" s="168"/>
      <c r="AK3306" s="168"/>
      <c r="AL3306" s="168"/>
      <c r="AM3306" s="168"/>
      <c r="AN3306" s="168"/>
      <c r="AO3306" s="168"/>
    </row>
    <row r="3307" spans="1:41" x14ac:dyDescent="0.25">
      <c r="A3307" s="213" t="s">
        <v>1949</v>
      </c>
      <c r="B3307" s="213" t="s">
        <v>2036</v>
      </c>
      <c r="C3307" s="213" t="s">
        <v>1509</v>
      </c>
      <c r="D3307" s="214">
        <v>5515</v>
      </c>
      <c r="E3307" s="213" t="s">
        <v>1884</v>
      </c>
      <c r="F3307" s="212" t="s">
        <v>4302</v>
      </c>
      <c r="G3307" s="212" t="s">
        <v>4383</v>
      </c>
      <c r="H3307" s="211"/>
      <c r="I3307" s="209"/>
      <c r="J3307" s="210"/>
      <c r="K3307" s="209">
        <v>0</v>
      </c>
      <c r="L3307" s="201">
        <v>-136.28470298577616</v>
      </c>
      <c r="M3307" s="201">
        <v>427.19421835962959</v>
      </c>
      <c r="N3307" s="201">
        <v>41.094000000000001</v>
      </c>
      <c r="O3307" s="209">
        <v>41.094000000000001</v>
      </c>
      <c r="P3307" s="209">
        <v>427.19421835962959</v>
      </c>
      <c r="Q3307" s="209">
        <v>-136.28470298577616</v>
      </c>
      <c r="R3307" s="209">
        <v>551.54058629583506</v>
      </c>
      <c r="S3307" s="209">
        <v>551.54058629583506</v>
      </c>
      <c r="T3307" s="209"/>
      <c r="U3307" s="170">
        <v>483.06195642943521</v>
      </c>
      <c r="V3307" s="170"/>
      <c r="W3307" s="170"/>
      <c r="X3307" s="168"/>
      <c r="Y3307" s="168"/>
      <c r="Z3307" s="168"/>
      <c r="AA3307" s="169"/>
      <c r="AB3307" s="169"/>
      <c r="AC3307" s="168"/>
      <c r="AD3307" s="168"/>
      <c r="AE3307" s="168"/>
      <c r="AF3307" s="168"/>
      <c r="AG3307" s="168"/>
      <c r="AH3307" s="168"/>
      <c r="AI3307" s="168"/>
      <c r="AJ3307" s="168"/>
      <c r="AK3307" s="168"/>
      <c r="AL3307" s="168"/>
      <c r="AM3307" s="168"/>
      <c r="AN3307" s="168"/>
      <c r="AO3307" s="250"/>
    </row>
    <row r="3308" spans="1:41" x14ac:dyDescent="0.25">
      <c r="A3308" s="213"/>
      <c r="B3308" s="213"/>
      <c r="C3308" s="213"/>
      <c r="D3308" s="214"/>
      <c r="E3308" s="213"/>
      <c r="F3308" s="212"/>
      <c r="G3308" s="212"/>
      <c r="H3308" s="211"/>
      <c r="I3308" s="218"/>
      <c r="J3308" s="210"/>
      <c r="K3308" s="209">
        <v>0.52463518595206771</v>
      </c>
      <c r="L3308" s="201">
        <v>-136.54702057875221</v>
      </c>
      <c r="M3308" s="201">
        <v>427.19421835962959</v>
      </c>
      <c r="N3308" s="201">
        <v>41.094000000000001</v>
      </c>
      <c r="O3308" s="209">
        <v>41.094000000000001</v>
      </c>
      <c r="P3308" s="209">
        <v>427.19421835962959</v>
      </c>
      <c r="Q3308" s="209">
        <v>-136.80933817172823</v>
      </c>
      <c r="R3308" s="209">
        <v>551.8029038888111</v>
      </c>
      <c r="S3308" s="209">
        <v>552.06522148178715</v>
      </c>
      <c r="T3308" s="209" t="s">
        <v>1994</v>
      </c>
      <c r="U3308" s="201">
        <v>483.32427402241126</v>
      </c>
      <c r="V3308" s="201"/>
      <c r="W3308" s="201"/>
      <c r="X3308" s="250"/>
      <c r="Y3308" s="250"/>
      <c r="Z3308" s="250"/>
      <c r="AA3308" s="251"/>
      <c r="AB3308" s="251"/>
      <c r="AC3308" s="250"/>
      <c r="AD3308" s="250"/>
      <c r="AE3308" s="250"/>
      <c r="AF3308" s="250"/>
      <c r="AG3308" s="250"/>
      <c r="AH3308" s="250"/>
      <c r="AI3308" s="250"/>
      <c r="AJ3308" s="250"/>
      <c r="AK3308" s="250"/>
      <c r="AL3308" s="250"/>
      <c r="AM3308" s="250"/>
      <c r="AN3308" s="250"/>
      <c r="AO3308" s="250"/>
    </row>
    <row r="3309" spans="1:41" x14ac:dyDescent="0.25">
      <c r="A3309" s="213" t="s">
        <v>1949</v>
      </c>
      <c r="B3309" s="213" t="s">
        <v>2036</v>
      </c>
      <c r="C3309" s="213" t="s">
        <v>474</v>
      </c>
      <c r="D3309" s="214">
        <v>5521</v>
      </c>
      <c r="E3309" s="213" t="s">
        <v>2072</v>
      </c>
      <c r="F3309" s="212" t="s">
        <v>2832</v>
      </c>
      <c r="G3309" s="212" t="s">
        <v>3435</v>
      </c>
      <c r="H3309" s="211"/>
      <c r="I3309" s="209"/>
      <c r="J3309" s="210"/>
      <c r="K3309" s="209">
        <v>0.1</v>
      </c>
      <c r="L3309" s="201">
        <v>-136.85933817172821</v>
      </c>
      <c r="M3309" s="201">
        <v>427.19421835962959</v>
      </c>
      <c r="N3309" s="201">
        <v>41.094000000000001</v>
      </c>
      <c r="O3309" s="209">
        <v>41.094000000000001</v>
      </c>
      <c r="P3309" s="209">
        <v>427.19421835962959</v>
      </c>
      <c r="Q3309" s="209">
        <v>-136.90933817172822</v>
      </c>
      <c r="R3309" s="209">
        <v>552.11522148178722</v>
      </c>
      <c r="S3309" s="209">
        <v>552.16522148178717</v>
      </c>
      <c r="T3309" s="209"/>
      <c r="U3309" s="201">
        <v>483.63659161538737</v>
      </c>
      <c r="V3309" s="201"/>
      <c r="W3309" s="201"/>
      <c r="X3309" s="250"/>
      <c r="Y3309" s="250"/>
      <c r="Z3309" s="250"/>
      <c r="AA3309" s="251"/>
      <c r="AB3309" s="251"/>
      <c r="AC3309" s="250"/>
      <c r="AD3309" s="250"/>
      <c r="AE3309" s="250"/>
      <c r="AF3309" s="250"/>
      <c r="AG3309" s="250"/>
      <c r="AH3309" s="250"/>
      <c r="AI3309" s="250"/>
      <c r="AJ3309" s="250"/>
      <c r="AK3309" s="250"/>
      <c r="AL3309" s="250"/>
      <c r="AM3309" s="250"/>
      <c r="AN3309" s="250"/>
      <c r="AO3309" s="250"/>
    </row>
    <row r="3310" spans="1:41" x14ac:dyDescent="0.25">
      <c r="A3310" s="213"/>
      <c r="B3310" s="213"/>
      <c r="C3310" s="213"/>
      <c r="D3310" s="214"/>
      <c r="E3310" s="213"/>
      <c r="F3310" s="212"/>
      <c r="G3310" s="212"/>
      <c r="H3310" s="211"/>
      <c r="I3310" s="218"/>
      <c r="J3310" s="210"/>
      <c r="K3310" s="209">
        <v>2.4835830000000003</v>
      </c>
      <c r="L3310" s="201">
        <v>-138.15112967172823</v>
      </c>
      <c r="M3310" s="201">
        <v>427.19421835962959</v>
      </c>
      <c r="N3310" s="201">
        <v>41.094000000000001</v>
      </c>
      <c r="O3310" s="209">
        <v>41.094000000000001</v>
      </c>
      <c r="P3310" s="209">
        <v>427.19421835962959</v>
      </c>
      <c r="Q3310" s="209">
        <v>-139.39292117172823</v>
      </c>
      <c r="R3310" s="209">
        <v>553.40701298178715</v>
      </c>
      <c r="S3310" s="209">
        <v>554.64880448178712</v>
      </c>
      <c r="T3310" s="209" t="s">
        <v>1994</v>
      </c>
      <c r="U3310" s="201">
        <v>484.92838311538731</v>
      </c>
      <c r="V3310" s="201"/>
      <c r="W3310" s="201"/>
      <c r="X3310" s="250"/>
      <c r="Y3310" s="250"/>
      <c r="Z3310" s="250"/>
      <c r="AA3310" s="251"/>
      <c r="AB3310" s="251"/>
      <c r="AC3310" s="250"/>
      <c r="AD3310" s="250"/>
      <c r="AE3310" s="250"/>
      <c r="AF3310" s="250"/>
      <c r="AG3310" s="250"/>
      <c r="AH3310" s="250"/>
      <c r="AI3310" s="250"/>
      <c r="AJ3310" s="250"/>
      <c r="AK3310" s="250"/>
      <c r="AL3310" s="250"/>
      <c r="AM3310" s="250"/>
      <c r="AN3310" s="250"/>
      <c r="AO3310" s="250"/>
    </row>
    <row r="3311" spans="1:41" x14ac:dyDescent="0.25">
      <c r="A3311" s="213" t="s">
        <v>1949</v>
      </c>
      <c r="B3311" s="213" t="s">
        <v>2036</v>
      </c>
      <c r="C3311" s="213" t="s">
        <v>1981</v>
      </c>
      <c r="D3311" s="214">
        <v>5547</v>
      </c>
      <c r="E3311" s="213" t="s">
        <v>2071</v>
      </c>
      <c r="F3311" s="212" t="s">
        <v>1979</v>
      </c>
      <c r="G3311" s="212" t="s">
        <v>1978</v>
      </c>
      <c r="H3311" s="211">
        <v>63</v>
      </c>
      <c r="I3311" s="209"/>
      <c r="J3311" s="210"/>
      <c r="K3311" s="209">
        <v>7.4999999999999997E-2</v>
      </c>
      <c r="L3311" s="201">
        <v>-139.43042117172823</v>
      </c>
      <c r="M3311" s="201">
        <v>427.19421835962959</v>
      </c>
      <c r="N3311" s="201">
        <v>41.094000000000001</v>
      </c>
      <c r="O3311" s="209">
        <v>41.094000000000001</v>
      </c>
      <c r="P3311" s="209">
        <v>427.19421835962959</v>
      </c>
      <c r="Q3311" s="209">
        <v>-139.46792117172822</v>
      </c>
      <c r="R3311" s="209">
        <v>554.68630448178715</v>
      </c>
      <c r="S3311" s="209">
        <v>554.72380448178717</v>
      </c>
      <c r="T3311" s="209"/>
      <c r="U3311" s="201">
        <v>486.2076746153873</v>
      </c>
      <c r="V3311" s="201"/>
      <c r="W3311" s="201"/>
      <c r="X3311" s="250"/>
      <c r="Y3311" s="250"/>
      <c r="Z3311" s="250"/>
      <c r="AA3311" s="251"/>
      <c r="AB3311" s="251"/>
      <c r="AC3311" s="250"/>
      <c r="AD3311" s="250"/>
      <c r="AE3311" s="250"/>
      <c r="AF3311" s="250"/>
      <c r="AG3311" s="250"/>
      <c r="AH3311" s="250"/>
      <c r="AI3311" s="250"/>
      <c r="AJ3311" s="250"/>
      <c r="AK3311" s="250"/>
      <c r="AL3311" s="250"/>
      <c r="AM3311" s="250"/>
      <c r="AN3311" s="250"/>
      <c r="AO3311" s="250"/>
    </row>
    <row r="3312" spans="1:41" x14ac:dyDescent="0.25">
      <c r="A3312" s="213" t="s">
        <v>1949</v>
      </c>
      <c r="B3312" s="213" t="s">
        <v>2036</v>
      </c>
      <c r="C3312" s="213" t="s">
        <v>1509</v>
      </c>
      <c r="D3312" s="214">
        <v>5550</v>
      </c>
      <c r="E3312" s="213" t="s">
        <v>1885</v>
      </c>
      <c r="F3312" s="212" t="s">
        <v>4302</v>
      </c>
      <c r="G3312" s="212" t="s">
        <v>4383</v>
      </c>
      <c r="H3312" s="211"/>
      <c r="I3312" s="209"/>
      <c r="J3312" s="210"/>
      <c r="K3312" s="209">
        <v>0.32497900000000002</v>
      </c>
      <c r="L3312" s="201">
        <v>-139.63041067172821</v>
      </c>
      <c r="M3312" s="201">
        <v>427.19421835962959</v>
      </c>
      <c r="N3312" s="201">
        <v>41.094000000000001</v>
      </c>
      <c r="O3312" s="209">
        <v>41.094000000000001</v>
      </c>
      <c r="P3312" s="209">
        <v>427.19421835962959</v>
      </c>
      <c r="Q3312" s="209">
        <v>-139.79290017172823</v>
      </c>
      <c r="R3312" s="209">
        <v>554.88629398178716</v>
      </c>
      <c r="S3312" s="209">
        <v>555.04878348178715</v>
      </c>
      <c r="T3312" s="209" t="s">
        <v>1994</v>
      </c>
      <c r="U3312" s="201">
        <v>486.40766411538732</v>
      </c>
      <c r="V3312" s="201"/>
      <c r="W3312" s="201"/>
      <c r="X3312" s="250"/>
      <c r="Y3312" s="250"/>
      <c r="Z3312" s="250"/>
      <c r="AA3312" s="251"/>
      <c r="AB3312" s="251"/>
      <c r="AC3312" s="250"/>
      <c r="AD3312" s="250"/>
      <c r="AE3312" s="250"/>
      <c r="AF3312" s="250"/>
      <c r="AG3312" s="250"/>
      <c r="AH3312" s="250"/>
      <c r="AI3312" s="250"/>
      <c r="AJ3312" s="250"/>
      <c r="AK3312" s="250"/>
      <c r="AL3312" s="250"/>
      <c r="AM3312" s="250"/>
      <c r="AN3312" s="250"/>
      <c r="AO3312" s="168"/>
    </row>
    <row r="3313" spans="1:41" x14ac:dyDescent="0.25">
      <c r="A3313" s="213" t="s">
        <v>1949</v>
      </c>
      <c r="B3313" s="213" t="s">
        <v>2036</v>
      </c>
      <c r="C3313" s="213" t="s">
        <v>1956</v>
      </c>
      <c r="D3313" s="214">
        <v>5552</v>
      </c>
      <c r="E3313" s="213" t="s">
        <v>2070</v>
      </c>
      <c r="F3313" s="212" t="s">
        <v>1982</v>
      </c>
      <c r="G3313" s="212" t="s">
        <v>1953</v>
      </c>
      <c r="H3313" s="211">
        <v>50</v>
      </c>
      <c r="I3313" s="209"/>
      <c r="J3313" s="210"/>
      <c r="K3313" s="209">
        <v>0.25</v>
      </c>
      <c r="L3313" s="201">
        <v>-139.91790017172823</v>
      </c>
      <c r="M3313" s="201">
        <v>427.19421835962959</v>
      </c>
      <c r="N3313" s="201">
        <v>41.094000000000001</v>
      </c>
      <c r="O3313" s="209">
        <v>41.094000000000001</v>
      </c>
      <c r="P3313" s="209">
        <v>427.19421835962959</v>
      </c>
      <c r="Q3313" s="209">
        <v>-140.04290017172823</v>
      </c>
      <c r="R3313" s="209">
        <v>555.17378348178715</v>
      </c>
      <c r="S3313" s="209">
        <v>555.29878348178715</v>
      </c>
      <c r="T3313" s="209"/>
      <c r="U3313" s="170">
        <v>486.69515361538731</v>
      </c>
      <c r="V3313" s="170"/>
      <c r="W3313" s="170"/>
      <c r="X3313" s="168"/>
      <c r="Y3313" s="168"/>
      <c r="Z3313" s="168"/>
      <c r="AA3313" s="169"/>
      <c r="AB3313" s="169"/>
      <c r="AC3313" s="168"/>
      <c r="AD3313" s="168"/>
      <c r="AE3313" s="168"/>
      <c r="AF3313" s="168"/>
      <c r="AG3313" s="168"/>
      <c r="AH3313" s="168"/>
      <c r="AI3313" s="168"/>
      <c r="AJ3313" s="168"/>
      <c r="AK3313" s="168"/>
      <c r="AL3313" s="168"/>
      <c r="AM3313" s="168"/>
      <c r="AN3313" s="168"/>
      <c r="AO3313" s="168"/>
    </row>
    <row r="3314" spans="1:41" x14ac:dyDescent="0.25">
      <c r="A3314" s="213"/>
      <c r="B3314" s="213"/>
      <c r="C3314" s="213"/>
      <c r="D3314" s="214"/>
      <c r="E3314" s="213" t="s">
        <v>619</v>
      </c>
      <c r="F3314" s="212"/>
      <c r="G3314" s="212"/>
      <c r="H3314" s="211"/>
      <c r="I3314" s="209"/>
      <c r="J3314" s="210"/>
      <c r="K3314" s="209">
        <v>0.5</v>
      </c>
      <c r="L3314" s="201">
        <v>-140.29290017172823</v>
      </c>
      <c r="M3314" s="201">
        <v>427.19421835962959</v>
      </c>
      <c r="N3314" s="201">
        <v>41.094000000000001</v>
      </c>
      <c r="O3314" s="209">
        <v>41.094000000000001</v>
      </c>
      <c r="P3314" s="209">
        <v>427.19421835962959</v>
      </c>
      <c r="Q3314" s="209">
        <v>-140.54290017172823</v>
      </c>
      <c r="R3314" s="209">
        <v>555.54878348178715</v>
      </c>
      <c r="S3314" s="209">
        <v>555.79878348178715</v>
      </c>
      <c r="T3314" s="209"/>
      <c r="U3314" s="170">
        <v>487.07015361538731</v>
      </c>
      <c r="V3314" s="170"/>
      <c r="W3314" s="170"/>
      <c r="X3314" s="168"/>
      <c r="Y3314" s="168"/>
      <c r="Z3314" s="168"/>
      <c r="AA3314" s="169"/>
      <c r="AB3314" s="169"/>
      <c r="AC3314" s="168"/>
      <c r="AD3314" s="168"/>
      <c r="AE3314" s="168"/>
      <c r="AF3314" s="168"/>
      <c r="AG3314" s="168"/>
      <c r="AH3314" s="168"/>
      <c r="AI3314" s="168"/>
      <c r="AJ3314" s="168"/>
      <c r="AK3314" s="168"/>
      <c r="AL3314" s="168"/>
      <c r="AM3314" s="168"/>
      <c r="AN3314" s="168"/>
      <c r="AO3314" s="168"/>
    </row>
    <row r="3315" spans="1:41" x14ac:dyDescent="0.25">
      <c r="A3315" s="213" t="s">
        <v>1949</v>
      </c>
      <c r="B3315" s="213" t="s">
        <v>2036</v>
      </c>
      <c r="C3315" s="213" t="s">
        <v>1947</v>
      </c>
      <c r="D3315" s="214">
        <v>5559</v>
      </c>
      <c r="E3315" s="213" t="s">
        <v>2069</v>
      </c>
      <c r="F3315" s="212" t="s">
        <v>1982</v>
      </c>
      <c r="G3315" s="212" t="s">
        <v>1944</v>
      </c>
      <c r="H3315" s="211">
        <v>50</v>
      </c>
      <c r="I3315" s="209"/>
      <c r="J3315" s="210"/>
      <c r="K3315" s="209">
        <v>0.25</v>
      </c>
      <c r="L3315" s="201">
        <v>-140.66790017172823</v>
      </c>
      <c r="M3315" s="201">
        <v>427.19421835962959</v>
      </c>
      <c r="N3315" s="201">
        <v>41.094000000000001</v>
      </c>
      <c r="O3315" s="209">
        <v>41.094000000000001</v>
      </c>
      <c r="P3315" s="209">
        <v>427.19421835962959</v>
      </c>
      <c r="Q3315" s="209">
        <v>-140.79290017172823</v>
      </c>
      <c r="R3315" s="209">
        <v>555.92378348178715</v>
      </c>
      <c r="S3315" s="209">
        <v>556.04878348178715</v>
      </c>
      <c r="T3315" s="209"/>
      <c r="U3315" s="170">
        <v>487.44515361538731</v>
      </c>
      <c r="V3315" s="170"/>
      <c r="W3315" s="170"/>
      <c r="X3315" s="168"/>
      <c r="Y3315" s="168"/>
      <c r="Z3315" s="168"/>
      <c r="AA3315" s="169"/>
      <c r="AB3315" s="169"/>
      <c r="AC3315" s="168"/>
      <c r="AD3315" s="168"/>
      <c r="AE3315" s="168"/>
      <c r="AF3315" s="168"/>
      <c r="AG3315" s="168"/>
      <c r="AH3315" s="168"/>
      <c r="AI3315" s="168"/>
      <c r="AJ3315" s="168"/>
      <c r="AK3315" s="168"/>
      <c r="AL3315" s="168"/>
      <c r="AM3315" s="168"/>
      <c r="AN3315" s="168"/>
      <c r="AO3315" s="168"/>
    </row>
    <row r="3316" spans="1:41" x14ac:dyDescent="0.25">
      <c r="A3316" s="213"/>
      <c r="B3316" s="213"/>
      <c r="C3316" s="213"/>
      <c r="D3316" s="214"/>
      <c r="E3316" s="213" t="s">
        <v>619</v>
      </c>
      <c r="F3316" s="212"/>
      <c r="G3316" s="212"/>
      <c r="H3316" s="211"/>
      <c r="I3316" s="209"/>
      <c r="J3316" s="210"/>
      <c r="K3316" s="209">
        <v>0.125</v>
      </c>
      <c r="L3316" s="201">
        <v>-140.85540017172823</v>
      </c>
      <c r="M3316" s="201">
        <v>427.19421835962959</v>
      </c>
      <c r="N3316" s="201">
        <v>41.094000000000001</v>
      </c>
      <c r="O3316" s="209">
        <v>41.094000000000001</v>
      </c>
      <c r="P3316" s="209">
        <v>427.19421835962959</v>
      </c>
      <c r="Q3316" s="209">
        <v>-140.91790017172823</v>
      </c>
      <c r="R3316" s="209">
        <v>556.11128348178715</v>
      </c>
      <c r="S3316" s="209">
        <v>556.17378348178715</v>
      </c>
      <c r="T3316" s="209"/>
      <c r="U3316" s="170">
        <v>487.63265361538731</v>
      </c>
      <c r="V3316" s="170"/>
      <c r="W3316" s="170"/>
      <c r="X3316" s="168"/>
      <c r="Y3316" s="168"/>
      <c r="Z3316" s="168"/>
      <c r="AA3316" s="169"/>
      <c r="AB3316" s="169"/>
      <c r="AC3316" s="168"/>
      <c r="AD3316" s="168"/>
      <c r="AE3316" s="168"/>
      <c r="AF3316" s="168"/>
      <c r="AG3316" s="168"/>
      <c r="AH3316" s="168"/>
      <c r="AI3316" s="168"/>
      <c r="AJ3316" s="168"/>
      <c r="AK3316" s="168"/>
      <c r="AL3316" s="168"/>
      <c r="AM3316" s="168"/>
      <c r="AN3316" s="168"/>
      <c r="AO3316" s="168"/>
    </row>
    <row r="3317" spans="1:41" x14ac:dyDescent="0.25">
      <c r="A3317" s="213" t="s">
        <v>1949</v>
      </c>
      <c r="B3317" s="213" t="s">
        <v>2036</v>
      </c>
      <c r="C3317" s="213" t="s">
        <v>1961</v>
      </c>
      <c r="D3317" s="214">
        <v>5563</v>
      </c>
      <c r="E3317" s="213" t="s">
        <v>2068</v>
      </c>
      <c r="F3317" s="212" t="s">
        <v>1984</v>
      </c>
      <c r="G3317" s="212" t="s">
        <v>1958</v>
      </c>
      <c r="H3317" s="211">
        <v>50</v>
      </c>
      <c r="I3317" s="209"/>
      <c r="J3317" s="210"/>
      <c r="K3317" s="209">
        <v>0.2</v>
      </c>
      <c r="L3317" s="201">
        <v>-141.01790017172823</v>
      </c>
      <c r="M3317" s="201">
        <v>427.19421835962959</v>
      </c>
      <c r="N3317" s="201">
        <v>41.094000000000001</v>
      </c>
      <c r="O3317" s="209">
        <v>41.094000000000001</v>
      </c>
      <c r="P3317" s="209">
        <v>427.19421835962959</v>
      </c>
      <c r="Q3317" s="209">
        <v>-141.11790017172822</v>
      </c>
      <c r="R3317" s="209">
        <v>556.27378348178718</v>
      </c>
      <c r="S3317" s="209">
        <v>556.3737834817872</v>
      </c>
      <c r="T3317" s="215"/>
      <c r="U3317" s="170">
        <v>487.79515361538733</v>
      </c>
      <c r="V3317" s="170"/>
      <c r="W3317" s="170"/>
      <c r="X3317" s="168"/>
      <c r="Y3317" s="168"/>
      <c r="Z3317" s="168"/>
      <c r="AA3317" s="169"/>
      <c r="AB3317" s="169"/>
      <c r="AC3317" s="168"/>
      <c r="AD3317" s="168"/>
      <c r="AE3317" s="168"/>
      <c r="AF3317" s="168"/>
      <c r="AG3317" s="168"/>
      <c r="AH3317" s="168"/>
      <c r="AI3317" s="168"/>
      <c r="AJ3317" s="168"/>
      <c r="AK3317" s="168"/>
      <c r="AL3317" s="168"/>
      <c r="AM3317" s="168"/>
      <c r="AN3317" s="168"/>
      <c r="AO3317" s="168"/>
    </row>
    <row r="3318" spans="1:41" x14ac:dyDescent="0.25">
      <c r="A3318" s="213"/>
      <c r="B3318" s="213"/>
      <c r="C3318" s="213"/>
      <c r="D3318" s="214"/>
      <c r="E3318" s="213"/>
      <c r="F3318" s="212"/>
      <c r="G3318" s="212"/>
      <c r="H3318" s="211"/>
      <c r="I3318" s="209"/>
      <c r="J3318" s="210"/>
      <c r="K3318" s="209">
        <v>3.057E-2</v>
      </c>
      <c r="L3318" s="201">
        <v>-141.13318517172823</v>
      </c>
      <c r="M3318" s="201">
        <v>427.19421835962959</v>
      </c>
      <c r="N3318" s="201">
        <v>41.094000000000001</v>
      </c>
      <c r="O3318" s="209">
        <v>41.094000000000001</v>
      </c>
      <c r="P3318" s="209">
        <v>427.19421835962959</v>
      </c>
      <c r="Q3318" s="209">
        <v>-141.14847017172823</v>
      </c>
      <c r="R3318" s="209">
        <v>556.38906848178726</v>
      </c>
      <c r="S3318" s="209">
        <v>556.40435348178721</v>
      </c>
      <c r="T3318" s="209" t="s">
        <v>1994</v>
      </c>
      <c r="U3318" s="170">
        <v>487.91043861538742</v>
      </c>
      <c r="V3318" s="170"/>
      <c r="W3318" s="170"/>
      <c r="X3318" s="168"/>
      <c r="Y3318" s="168"/>
      <c r="Z3318" s="168"/>
      <c r="AA3318" s="169"/>
      <c r="AB3318" s="169"/>
      <c r="AC3318" s="168"/>
      <c r="AD3318" s="168"/>
      <c r="AE3318" s="168"/>
      <c r="AF3318" s="168"/>
      <c r="AG3318" s="168"/>
      <c r="AH3318" s="168"/>
      <c r="AI3318" s="168"/>
      <c r="AJ3318" s="168"/>
      <c r="AK3318" s="168"/>
      <c r="AL3318" s="168"/>
      <c r="AM3318" s="168"/>
      <c r="AN3318" s="168"/>
      <c r="AO3318" s="168"/>
    </row>
    <row r="3319" spans="1:41" x14ac:dyDescent="0.25">
      <c r="A3319" s="213"/>
      <c r="B3319" s="213"/>
      <c r="C3319" s="213"/>
      <c r="D3319" s="214"/>
      <c r="E3319" s="213" t="s">
        <v>619</v>
      </c>
      <c r="F3319" s="212"/>
      <c r="G3319" s="212" t="s">
        <v>1962</v>
      </c>
      <c r="H3319" s="211"/>
      <c r="I3319" s="209"/>
      <c r="J3319" s="210"/>
      <c r="K3319" s="209">
        <v>0.103502</v>
      </c>
      <c r="L3319" s="201">
        <v>-141.20022117172823</v>
      </c>
      <c r="M3319" s="201">
        <v>427.19421835962959</v>
      </c>
      <c r="N3319" s="201">
        <v>41.094000000000001</v>
      </c>
      <c r="O3319" s="209">
        <v>41.094000000000001</v>
      </c>
      <c r="P3319" s="209">
        <v>427.19421835962959</v>
      </c>
      <c r="Q3319" s="209">
        <v>-141.25197217172823</v>
      </c>
      <c r="R3319" s="209">
        <v>556.45610448178729</v>
      </c>
      <c r="S3319" s="209">
        <v>556.50785548178726</v>
      </c>
      <c r="T3319" s="209"/>
      <c r="U3319" s="170">
        <v>487.97747461538745</v>
      </c>
      <c r="V3319" s="170"/>
      <c r="W3319" s="170"/>
      <c r="X3319" s="168"/>
      <c r="Y3319" s="168"/>
      <c r="Z3319" s="168"/>
      <c r="AA3319" s="169"/>
      <c r="AB3319" s="169"/>
      <c r="AC3319" s="168"/>
      <c r="AD3319" s="168"/>
      <c r="AE3319" s="168"/>
      <c r="AF3319" s="168"/>
      <c r="AG3319" s="168"/>
      <c r="AH3319" s="168"/>
      <c r="AI3319" s="168"/>
      <c r="AJ3319" s="168"/>
      <c r="AK3319" s="168"/>
      <c r="AL3319" s="168"/>
      <c r="AM3319" s="168"/>
      <c r="AN3319" s="168"/>
      <c r="AO3319" s="221"/>
    </row>
    <row r="3320" spans="1:41" x14ac:dyDescent="0.25">
      <c r="A3320" s="213" t="s">
        <v>1949</v>
      </c>
      <c r="B3320" s="213" t="s">
        <v>2036</v>
      </c>
      <c r="C3320" s="213" t="s">
        <v>111</v>
      </c>
      <c r="D3320" s="214">
        <v>5565</v>
      </c>
      <c r="E3320" s="213" t="s">
        <v>1688</v>
      </c>
      <c r="F3320" s="212" t="s">
        <v>4288</v>
      </c>
      <c r="G3320" s="212" t="s">
        <v>1951</v>
      </c>
      <c r="H3320" s="211"/>
      <c r="I3320" s="218"/>
      <c r="J3320" s="249"/>
      <c r="K3320" s="209">
        <v>0</v>
      </c>
      <c r="L3320" s="201">
        <v>-141.25197217172823</v>
      </c>
      <c r="M3320" s="201">
        <v>427.19421835962959</v>
      </c>
      <c r="N3320" s="201">
        <v>41.094000000000001</v>
      </c>
      <c r="O3320" s="209">
        <v>41.094000000000001</v>
      </c>
      <c r="P3320" s="209">
        <v>427.19421835962959</v>
      </c>
      <c r="Q3320" s="209">
        <v>-141.25197217172823</v>
      </c>
      <c r="R3320" s="209">
        <v>556.50785548178726</v>
      </c>
      <c r="S3320" s="209">
        <v>556.50785548178726</v>
      </c>
      <c r="T3320" s="209"/>
      <c r="U3320" s="222">
        <v>488.02922561538742</v>
      </c>
      <c r="V3320" s="222"/>
      <c r="W3320" s="222"/>
      <c r="X3320" s="221"/>
      <c r="Y3320" s="221"/>
      <c r="Z3320" s="221"/>
      <c r="AA3320" s="175"/>
      <c r="AB3320" s="175"/>
      <c r="AC3320" s="221"/>
      <c r="AD3320" s="221"/>
      <c r="AE3320" s="221"/>
      <c r="AF3320" s="221"/>
      <c r="AG3320" s="221"/>
      <c r="AH3320" s="221"/>
      <c r="AI3320" s="221"/>
      <c r="AJ3320" s="221"/>
      <c r="AK3320" s="221"/>
      <c r="AL3320" s="221"/>
      <c r="AM3320" s="221"/>
      <c r="AN3320" s="221"/>
      <c r="AO3320" s="221"/>
    </row>
    <row r="3321" spans="1:41" x14ac:dyDescent="0.25">
      <c r="A3321" s="213"/>
      <c r="B3321" s="213"/>
      <c r="C3321" s="213"/>
      <c r="D3321" s="214"/>
      <c r="E3321" s="213" t="s">
        <v>619</v>
      </c>
      <c r="F3321" s="212"/>
      <c r="G3321" s="212" t="s">
        <v>1969</v>
      </c>
      <c r="H3321" s="211"/>
      <c r="I3321" s="218"/>
      <c r="J3321" s="210"/>
      <c r="K3321" s="209">
        <v>0.14528199999999999</v>
      </c>
      <c r="L3321" s="201">
        <v>-141.32461317172823</v>
      </c>
      <c r="M3321" s="201">
        <v>427.19421835962959</v>
      </c>
      <c r="N3321" s="201">
        <v>41.094000000000001</v>
      </c>
      <c r="O3321" s="209">
        <v>41.094000000000001</v>
      </c>
      <c r="P3321" s="209">
        <v>427.19421835962959</v>
      </c>
      <c r="Q3321" s="209">
        <v>-141.39725417172824</v>
      </c>
      <c r="R3321" s="209">
        <v>556.58049648178724</v>
      </c>
      <c r="S3321" s="209">
        <v>556.65313748178721</v>
      </c>
      <c r="T3321" s="209"/>
      <c r="U3321" s="222">
        <v>488.10186661538739</v>
      </c>
      <c r="V3321" s="222"/>
      <c r="W3321" s="222"/>
      <c r="X3321" s="221"/>
      <c r="Y3321" s="221"/>
      <c r="Z3321" s="221"/>
      <c r="AA3321" s="175"/>
      <c r="AB3321" s="175"/>
      <c r="AC3321" s="221"/>
      <c r="AD3321" s="221"/>
      <c r="AE3321" s="221"/>
      <c r="AF3321" s="221"/>
      <c r="AG3321" s="221"/>
      <c r="AH3321" s="221"/>
      <c r="AI3321" s="221"/>
      <c r="AJ3321" s="221"/>
      <c r="AK3321" s="221"/>
      <c r="AL3321" s="221"/>
      <c r="AM3321" s="221"/>
      <c r="AN3321" s="221"/>
      <c r="AO3321" s="221"/>
    </row>
    <row r="3322" spans="1:41" x14ac:dyDescent="0.25">
      <c r="A3322" s="213" t="s">
        <v>1949</v>
      </c>
      <c r="B3322" s="213" t="s">
        <v>2036</v>
      </c>
      <c r="C3322" s="213" t="s">
        <v>1973</v>
      </c>
      <c r="D3322" s="214">
        <v>5567</v>
      </c>
      <c r="E3322" s="213" t="s">
        <v>1778</v>
      </c>
      <c r="F3322" s="212" t="s">
        <v>4272</v>
      </c>
      <c r="G3322" s="212" t="s">
        <v>3482</v>
      </c>
      <c r="H3322" s="211"/>
      <c r="I3322" s="209"/>
      <c r="J3322" s="210"/>
      <c r="K3322" s="209">
        <v>0</v>
      </c>
      <c r="L3322" s="201">
        <v>-141.39725417172824</v>
      </c>
      <c r="M3322" s="201">
        <v>427.19421835962959</v>
      </c>
      <c r="N3322" s="201">
        <v>41.094000000000001</v>
      </c>
      <c r="O3322" s="209">
        <v>41.094000000000001</v>
      </c>
      <c r="P3322" s="209">
        <v>427.19421835962959</v>
      </c>
      <c r="Q3322" s="209">
        <v>-141.39725417172824</v>
      </c>
      <c r="R3322" s="209">
        <v>556.65313748178721</v>
      </c>
      <c r="S3322" s="209">
        <v>556.65313748178721</v>
      </c>
      <c r="T3322" s="209"/>
      <c r="U3322" s="222">
        <v>488.17450761538737</v>
      </c>
      <c r="V3322" s="222"/>
      <c r="W3322" s="222"/>
      <c r="X3322" s="221"/>
      <c r="Y3322" s="221"/>
      <c r="Z3322" s="221"/>
      <c r="AA3322" s="175"/>
      <c r="AB3322" s="175"/>
      <c r="AC3322" s="221"/>
      <c r="AD3322" s="221"/>
      <c r="AE3322" s="221"/>
      <c r="AF3322" s="221"/>
      <c r="AG3322" s="221"/>
      <c r="AH3322" s="221"/>
      <c r="AI3322" s="221"/>
      <c r="AJ3322" s="221"/>
      <c r="AK3322" s="221"/>
      <c r="AL3322" s="221"/>
      <c r="AM3322" s="221"/>
      <c r="AN3322" s="221"/>
      <c r="AO3322" s="221"/>
    </row>
    <row r="3323" spans="1:41" x14ac:dyDescent="0.25">
      <c r="A3323" s="213"/>
      <c r="B3323" s="213"/>
      <c r="C3323" s="213"/>
      <c r="D3323" s="214"/>
      <c r="E3323" s="213" t="s">
        <v>619</v>
      </c>
      <c r="F3323" s="212"/>
      <c r="G3323" s="212" t="s">
        <v>1969</v>
      </c>
      <c r="H3323" s="211"/>
      <c r="I3323" s="209"/>
      <c r="J3323" s="210"/>
      <c r="K3323" s="209">
        <v>0</v>
      </c>
      <c r="L3323" s="201">
        <v>-141.39725417172824</v>
      </c>
      <c r="M3323" s="201">
        <v>427.19421835962959</v>
      </c>
      <c r="N3323" s="201">
        <v>41.094000000000001</v>
      </c>
      <c r="O3323" s="209">
        <v>41.094000000000001</v>
      </c>
      <c r="P3323" s="209">
        <v>427.19421835962959</v>
      </c>
      <c r="Q3323" s="209">
        <v>-141.39725417172824</v>
      </c>
      <c r="R3323" s="209">
        <v>556.65313748178721</v>
      </c>
      <c r="S3323" s="209">
        <v>556.65313748178721</v>
      </c>
      <c r="T3323" s="209"/>
      <c r="U3323" s="222">
        <v>488.17450761538737</v>
      </c>
      <c r="V3323" s="222"/>
      <c r="W3323" s="222"/>
      <c r="X3323" s="221"/>
      <c r="Y3323" s="221"/>
      <c r="Z3323" s="221"/>
      <c r="AA3323" s="175"/>
      <c r="AB3323" s="175"/>
      <c r="AC3323" s="221"/>
      <c r="AD3323" s="221"/>
      <c r="AE3323" s="221"/>
      <c r="AF3323" s="221"/>
      <c r="AG3323" s="221"/>
      <c r="AH3323" s="221"/>
      <c r="AI3323" s="221"/>
      <c r="AJ3323" s="221"/>
      <c r="AK3323" s="221"/>
      <c r="AL3323" s="221"/>
      <c r="AM3323" s="221"/>
      <c r="AN3323" s="221"/>
      <c r="AO3323" s="221"/>
    </row>
    <row r="3324" spans="1:41" x14ac:dyDescent="0.25">
      <c r="A3324" s="213" t="s">
        <v>1949</v>
      </c>
      <c r="B3324" s="213" t="s">
        <v>2036</v>
      </c>
      <c r="C3324" s="213" t="s">
        <v>1990</v>
      </c>
      <c r="D3324" s="214">
        <v>5567</v>
      </c>
      <c r="E3324" s="213" t="s">
        <v>2067</v>
      </c>
      <c r="F3324" s="212" t="s">
        <v>1988</v>
      </c>
      <c r="G3324" s="212" t="s">
        <v>1987</v>
      </c>
      <c r="H3324" s="248"/>
      <c r="I3324" s="218"/>
      <c r="J3324" s="249"/>
      <c r="K3324" s="209">
        <v>0</v>
      </c>
      <c r="L3324" s="201">
        <v>-141.39725417172824</v>
      </c>
      <c r="M3324" s="201">
        <v>427.19421835962959</v>
      </c>
      <c r="N3324" s="201">
        <v>41.094000000000001</v>
      </c>
      <c r="O3324" s="209">
        <v>41.094000000000001</v>
      </c>
      <c r="P3324" s="209">
        <v>427.19421835962959</v>
      </c>
      <c r="Q3324" s="209">
        <v>-141.39725417172824</v>
      </c>
      <c r="R3324" s="209">
        <v>556.65313748178721</v>
      </c>
      <c r="S3324" s="209">
        <v>556.65313748178721</v>
      </c>
      <c r="T3324" s="209"/>
      <c r="U3324" s="222">
        <v>488.17450761538737</v>
      </c>
      <c r="V3324" s="222"/>
      <c r="W3324" s="222"/>
      <c r="X3324" s="221"/>
      <c r="Y3324" s="221"/>
      <c r="Z3324" s="221"/>
      <c r="AA3324" s="175"/>
      <c r="AB3324" s="175"/>
      <c r="AC3324" s="221"/>
      <c r="AD3324" s="221"/>
      <c r="AE3324" s="221"/>
      <c r="AF3324" s="221"/>
      <c r="AG3324" s="221"/>
      <c r="AH3324" s="221"/>
      <c r="AI3324" s="221"/>
      <c r="AJ3324" s="221"/>
      <c r="AK3324" s="221"/>
      <c r="AL3324" s="221"/>
      <c r="AM3324" s="221"/>
      <c r="AN3324" s="221"/>
      <c r="AO3324" s="221"/>
    </row>
    <row r="3325" spans="1:41" x14ac:dyDescent="0.25">
      <c r="A3325" s="213"/>
      <c r="B3325" s="213"/>
      <c r="C3325" s="213"/>
      <c r="D3325" s="214"/>
      <c r="E3325" s="213"/>
      <c r="F3325" s="212"/>
      <c r="G3325" s="212"/>
      <c r="H3325" s="248"/>
      <c r="I3325" s="209"/>
      <c r="J3325" s="210"/>
      <c r="K3325" s="209">
        <v>0</v>
      </c>
      <c r="L3325" s="201">
        <v>-141.39725417172824</v>
      </c>
      <c r="M3325" s="201">
        <v>427.19421835962959</v>
      </c>
      <c r="N3325" s="201">
        <v>41.094000000000001</v>
      </c>
      <c r="O3325" s="209">
        <v>41.094000000000001</v>
      </c>
      <c r="P3325" s="209">
        <v>427.19421835962959</v>
      </c>
      <c r="Q3325" s="209">
        <v>-141.39725417172824</v>
      </c>
      <c r="R3325" s="209">
        <v>556.65313748178721</v>
      </c>
      <c r="S3325" s="209">
        <v>556.65313748178721</v>
      </c>
      <c r="T3325" s="209"/>
      <c r="U3325" s="222">
        <v>488.17450761538737</v>
      </c>
      <c r="V3325" s="222"/>
      <c r="W3325" s="222"/>
      <c r="X3325" s="221"/>
      <c r="Y3325" s="221"/>
      <c r="Z3325" s="221"/>
      <c r="AA3325" s="175"/>
      <c r="AB3325" s="175"/>
      <c r="AC3325" s="221"/>
      <c r="AD3325" s="221"/>
      <c r="AE3325" s="221"/>
      <c r="AF3325" s="221"/>
      <c r="AG3325" s="221"/>
      <c r="AH3325" s="221"/>
      <c r="AI3325" s="221"/>
      <c r="AJ3325" s="221">
        <v>41.094000000000001</v>
      </c>
      <c r="AK3325" s="221">
        <v>427.1942183596297</v>
      </c>
      <c r="AL3325" s="221">
        <v>233.36236685404808</v>
      </c>
      <c r="AM3325" s="221"/>
      <c r="AN3325" s="221"/>
      <c r="AO3325" s="168"/>
    </row>
    <row r="3326" spans="1:41" x14ac:dyDescent="0.25">
      <c r="A3326" s="213"/>
      <c r="B3326" s="213"/>
      <c r="C3326" s="213"/>
      <c r="D3326" s="214"/>
      <c r="E3326" s="213" t="s">
        <v>619</v>
      </c>
      <c r="F3326" s="212"/>
      <c r="G3326" s="212" t="s">
        <v>1962</v>
      </c>
      <c r="H3326" s="211"/>
      <c r="I3326" s="209"/>
      <c r="J3326" s="210"/>
      <c r="K3326" s="209">
        <v>0.13121600000000003</v>
      </c>
      <c r="L3326" s="201">
        <v>-141.46286217172823</v>
      </c>
      <c r="M3326" s="201">
        <v>427.19421835962959</v>
      </c>
      <c r="N3326" s="201">
        <v>41.094000000000001</v>
      </c>
      <c r="O3326" s="209">
        <v>41.094000000000001</v>
      </c>
      <c r="P3326" s="209">
        <v>427.19421835962959</v>
      </c>
      <c r="Q3326" s="209">
        <v>-141.52847017172823</v>
      </c>
      <c r="R3326" s="209">
        <v>556.71874548178721</v>
      </c>
      <c r="S3326" s="209">
        <v>556.78435348178721</v>
      </c>
      <c r="T3326" s="209"/>
      <c r="U3326" s="170">
        <v>488.24011561538737</v>
      </c>
      <c r="V3326" s="170"/>
      <c r="W3326" s="170"/>
      <c r="X3326" s="168"/>
      <c r="Y3326" s="168"/>
      <c r="Z3326" s="168"/>
      <c r="AA3326" s="169"/>
      <c r="AB3326" s="169"/>
      <c r="AC3326" s="168"/>
      <c r="AD3326" s="168"/>
      <c r="AE3326" s="168"/>
      <c r="AF3326" s="168"/>
      <c r="AG3326" s="168"/>
      <c r="AH3326" s="168"/>
      <c r="AI3326" s="168"/>
      <c r="AJ3326" s="168">
        <v>41.094000000000001</v>
      </c>
      <c r="AK3326" s="168">
        <v>427.1942183596297</v>
      </c>
      <c r="AL3326" s="168">
        <v>231.556217</v>
      </c>
      <c r="AM3326" s="168"/>
      <c r="AN3326" s="168"/>
      <c r="AO3326" s="168" t="s">
        <v>2066</v>
      </c>
    </row>
    <row r="3327" spans="1:41" x14ac:dyDescent="0.25">
      <c r="A3327" s="247" t="s">
        <v>2065</v>
      </c>
      <c r="B3327" s="213"/>
      <c r="C3327" s="213"/>
      <c r="D3327" s="214"/>
      <c r="E3327" s="213"/>
      <c r="F3327" s="212"/>
      <c r="G3327" s="212"/>
      <c r="H3327" s="211"/>
      <c r="I3327" s="209"/>
      <c r="J3327" s="210"/>
      <c r="K3327" s="209">
        <v>0.16443000000000002</v>
      </c>
      <c r="L3327" s="201">
        <v>-141.61068517172822</v>
      </c>
      <c r="M3327" s="201">
        <v>427.19421835962959</v>
      </c>
      <c r="N3327" s="201">
        <v>41.094000000000001</v>
      </c>
      <c r="O3327" s="209">
        <v>41.094000000000001</v>
      </c>
      <c r="P3327" s="209">
        <v>427.19421835962959</v>
      </c>
      <c r="Q3327" s="209">
        <v>-141.69290017172824</v>
      </c>
      <c r="R3327" s="209">
        <v>556.86656848178723</v>
      </c>
      <c r="S3327" s="209">
        <v>556.94878348178725</v>
      </c>
      <c r="T3327" s="209" t="s">
        <v>1994</v>
      </c>
      <c r="U3327" s="170">
        <v>488.38793861538738</v>
      </c>
      <c r="V3327" s="231" t="s">
        <v>2064</v>
      </c>
      <c r="W3327" s="170"/>
      <c r="X3327" s="168"/>
      <c r="Y3327" s="168"/>
      <c r="Z3327" s="246"/>
      <c r="AA3327" s="169"/>
      <c r="AB3327" s="245"/>
      <c r="AC3327" s="168"/>
      <c r="AD3327" s="168"/>
      <c r="AE3327" s="168"/>
      <c r="AF3327" s="168"/>
      <c r="AG3327" s="168"/>
      <c r="AH3327" s="168"/>
      <c r="AI3327" s="168"/>
      <c r="AJ3327" s="170">
        <v>41.094000000000001</v>
      </c>
      <c r="AK3327" s="170">
        <v>427.19421835962959</v>
      </c>
      <c r="AL3327" s="170">
        <v>-141.69290017172824</v>
      </c>
      <c r="AM3327" s="168"/>
      <c r="AN3327" s="168"/>
      <c r="AO3327" s="232" t="s">
        <v>2063</v>
      </c>
    </row>
    <row r="3328" spans="1:41" x14ac:dyDescent="0.25">
      <c r="A3328" s="213" t="s">
        <v>1949</v>
      </c>
      <c r="B3328" s="213" t="s">
        <v>2009</v>
      </c>
      <c r="C3328" s="213" t="s">
        <v>2004</v>
      </c>
      <c r="D3328" s="214">
        <v>5578</v>
      </c>
      <c r="E3328" s="213" t="s">
        <v>2062</v>
      </c>
      <c r="F3328" s="212" t="s">
        <v>2002</v>
      </c>
      <c r="G3328" s="212" t="s">
        <v>2060</v>
      </c>
      <c r="H3328" s="211" t="s">
        <v>2000</v>
      </c>
      <c r="I3328" s="209"/>
      <c r="J3328" s="210"/>
      <c r="K3328" s="209">
        <v>1.6502524409919381</v>
      </c>
      <c r="L3328" s="226">
        <v>-142.50525688908903</v>
      </c>
      <c r="M3328" s="226">
        <v>427.31925201718326</v>
      </c>
      <c r="N3328" s="226">
        <v>41.094000000000001</v>
      </c>
      <c r="O3328" s="209">
        <v>41.094000000000001</v>
      </c>
      <c r="P3328" s="215">
        <v>427.44428567473693</v>
      </c>
      <c r="Q3328" s="215">
        <v>-143.31761360644984</v>
      </c>
      <c r="R3328" s="209">
        <v>557.77390970228328</v>
      </c>
      <c r="S3328" s="209">
        <v>558.59903592277919</v>
      </c>
      <c r="T3328" s="209"/>
      <c r="U3328" s="170">
        <v>489.29527983588343</v>
      </c>
      <c r="V3328" s="232" t="s">
        <v>1949</v>
      </c>
      <c r="W3328" s="232" t="s">
        <v>2036</v>
      </c>
      <c r="X3328" s="232" t="s">
        <v>2004</v>
      </c>
      <c r="Y3328" s="235">
        <v>5579</v>
      </c>
      <c r="Z3328" s="234" t="s">
        <v>2061</v>
      </c>
      <c r="AA3328" s="238" t="s">
        <v>2002</v>
      </c>
      <c r="AB3328" s="238" t="s">
        <v>2060</v>
      </c>
      <c r="AC3328" s="467" t="s">
        <v>2000</v>
      </c>
      <c r="AD3328" s="240"/>
      <c r="AE3328" s="240"/>
      <c r="AF3328" s="200">
        <v>1.8061498540480716</v>
      </c>
      <c r="AG3328" s="226">
        <v>-143.49905002577631</v>
      </c>
      <c r="AH3328" s="226">
        <v>427.19421835962959</v>
      </c>
      <c r="AI3328" s="226">
        <v>41.094000000000001</v>
      </c>
      <c r="AJ3328" s="244">
        <v>41.094000000000001</v>
      </c>
      <c r="AK3328" s="244">
        <v>427.19421835962959</v>
      </c>
      <c r="AL3328" s="244">
        <v>-143.49905002577631</v>
      </c>
      <c r="AM3328" s="200">
        <v>557.85185840881127</v>
      </c>
      <c r="AN3328" s="200">
        <v>558.75493333583529</v>
      </c>
      <c r="AO3328" s="232"/>
    </row>
    <row r="3329" spans="1:41" x14ac:dyDescent="0.25">
      <c r="A3329" s="213" t="s">
        <v>1949</v>
      </c>
      <c r="B3329" s="213" t="s">
        <v>2009</v>
      </c>
      <c r="C3329" s="213" t="s">
        <v>1509</v>
      </c>
      <c r="D3329" s="214">
        <v>5578</v>
      </c>
      <c r="E3329" s="213" t="s">
        <v>1886</v>
      </c>
      <c r="F3329" s="212" t="s">
        <v>4302</v>
      </c>
      <c r="G3329" s="212" t="s">
        <v>4383</v>
      </c>
      <c r="H3329" s="211"/>
      <c r="I3329" s="209"/>
      <c r="J3329" s="210"/>
      <c r="K3329" s="209">
        <v>0.78616900000000012</v>
      </c>
      <c r="L3329" s="201">
        <v>-143.69250495717623</v>
      </c>
      <c r="M3329" s="201">
        <v>427.56248846358216</v>
      </c>
      <c r="N3329" s="201">
        <v>41.094000000000001</v>
      </c>
      <c r="O3329" s="209">
        <v>41.094000000000001</v>
      </c>
      <c r="P3329" s="215">
        <v>427.68069125242738</v>
      </c>
      <c r="Q3329" s="215">
        <v>-144.06739630790261</v>
      </c>
      <c r="R3329" s="209">
        <v>558.99212042277918</v>
      </c>
      <c r="S3329" s="209">
        <v>559.38520492277917</v>
      </c>
      <c r="T3329" s="209"/>
      <c r="U3329" s="170">
        <v>490.51349055637934</v>
      </c>
      <c r="V3329" s="232" t="s">
        <v>1949</v>
      </c>
      <c r="W3329" s="234" t="s">
        <v>2036</v>
      </c>
      <c r="X3329" s="234" t="s">
        <v>1981</v>
      </c>
      <c r="Y3329" s="235">
        <v>5588</v>
      </c>
      <c r="Z3329" s="234" t="s">
        <v>2059</v>
      </c>
      <c r="AA3329" s="238" t="s">
        <v>1979</v>
      </c>
      <c r="AB3329" s="238" t="s">
        <v>1978</v>
      </c>
      <c r="AC3329" s="467">
        <v>63</v>
      </c>
      <c r="AD3329" s="200"/>
      <c r="AE3329" s="200"/>
      <c r="AF3329" s="200">
        <v>7.4999999999999997E-2</v>
      </c>
      <c r="AG3329" s="201">
        <v>-143.53655002577631</v>
      </c>
      <c r="AH3329" s="201">
        <v>427.19421835962959</v>
      </c>
      <c r="AI3329" s="201">
        <v>41.094000000000001</v>
      </c>
      <c r="AJ3329" s="200">
        <v>41.094000000000001</v>
      </c>
      <c r="AK3329" s="200">
        <v>427.19421835962959</v>
      </c>
      <c r="AL3329" s="200">
        <v>-143.5740500257763</v>
      </c>
      <c r="AM3329" s="200">
        <v>558.79243333583531</v>
      </c>
      <c r="AN3329" s="200">
        <v>558.82993333583534</v>
      </c>
      <c r="AO3329" s="232"/>
    </row>
    <row r="3330" spans="1:41" x14ac:dyDescent="0.25">
      <c r="A3330" s="213"/>
      <c r="B3330" s="213"/>
      <c r="C3330" s="243"/>
      <c r="D3330" s="214"/>
      <c r="E3330" s="213" t="s">
        <v>619</v>
      </c>
      <c r="F3330" s="212"/>
      <c r="G3330" s="242"/>
      <c r="H3330" s="211"/>
      <c r="I3330" s="209"/>
      <c r="J3330" s="210"/>
      <c r="K3330" s="209">
        <v>0.31140499999999999</v>
      </c>
      <c r="L3330" s="201">
        <v>-144.21589242142647</v>
      </c>
      <c r="M3330" s="201">
        <v>427.72751189717474</v>
      </c>
      <c r="N3330" s="201">
        <v>41.094000000000001</v>
      </c>
      <c r="O3330" s="209">
        <v>41.094000000000001</v>
      </c>
      <c r="P3330" s="209">
        <v>427.77433254192204</v>
      </c>
      <c r="Q3330" s="209">
        <v>-144.36438853495036</v>
      </c>
      <c r="R3330" s="209">
        <v>559.54090742277924</v>
      </c>
      <c r="S3330" s="209">
        <v>559.6966099227792</v>
      </c>
      <c r="T3330" s="209"/>
      <c r="U3330" s="170">
        <v>491.0622775563794</v>
      </c>
      <c r="V3330" s="232"/>
      <c r="W3330" s="234"/>
      <c r="X3330" s="234"/>
      <c r="Y3330" s="235"/>
      <c r="Z3330" s="234"/>
      <c r="AA3330" s="238"/>
      <c r="AB3330" s="238"/>
      <c r="AC3330" s="467"/>
      <c r="AD3330" s="200"/>
      <c r="AE3330" s="200"/>
      <c r="AF3330" s="200">
        <v>0</v>
      </c>
      <c r="AG3330" s="201">
        <v>-143.5740500257763</v>
      </c>
      <c r="AH3330" s="201">
        <v>427.19421835962959</v>
      </c>
      <c r="AI3330" s="201">
        <v>41.094000000000001</v>
      </c>
      <c r="AJ3330" s="200">
        <v>41.094000000000001</v>
      </c>
      <c r="AK3330" s="200">
        <v>427.19421835962959</v>
      </c>
      <c r="AL3330" s="200">
        <v>-143.5740500257763</v>
      </c>
      <c r="AM3330" s="200">
        <v>558.82993333583534</v>
      </c>
      <c r="AN3330" s="200">
        <v>558.82993333583534</v>
      </c>
      <c r="AO3330" s="232"/>
    </row>
    <row r="3331" spans="1:41" x14ac:dyDescent="0.25">
      <c r="A3331" s="213"/>
      <c r="B3331" s="213"/>
      <c r="C3331" s="213"/>
      <c r="D3331" s="214"/>
      <c r="E3331" s="213"/>
      <c r="F3331" s="212"/>
      <c r="G3331" s="212"/>
      <c r="H3331" s="211"/>
      <c r="I3331" s="209"/>
      <c r="J3331" s="210"/>
      <c r="K3331" s="209">
        <v>0.8</v>
      </c>
      <c r="L3331" s="201">
        <v>-144.74587531524966</v>
      </c>
      <c r="M3331" s="201">
        <v>427.89461486172377</v>
      </c>
      <c r="N3331" s="201">
        <v>41.094000000000001</v>
      </c>
      <c r="O3331" s="209">
        <v>41.094000000000001</v>
      </c>
      <c r="P3331" s="209">
        <v>428.01489718152544</v>
      </c>
      <c r="Q3331" s="209">
        <v>-145.12736209554896</v>
      </c>
      <c r="R3331" s="209">
        <v>560.09660992277918</v>
      </c>
      <c r="S3331" s="209">
        <v>560.49660992277916</v>
      </c>
      <c r="T3331" s="209"/>
      <c r="U3331" s="170">
        <v>491.61798005637934</v>
      </c>
      <c r="V3331" s="232"/>
      <c r="W3331" s="234"/>
      <c r="X3331" s="234"/>
      <c r="Y3331" s="235"/>
      <c r="Z3331" s="234"/>
      <c r="AA3331" s="238"/>
      <c r="AB3331" s="238"/>
      <c r="AC3331" s="467"/>
      <c r="AD3331" s="200"/>
      <c r="AE3331" s="200"/>
      <c r="AF3331" s="200">
        <v>0</v>
      </c>
      <c r="AG3331" s="201">
        <v>-143.5740500257763</v>
      </c>
      <c r="AH3331" s="201">
        <v>427.19421835962959</v>
      </c>
      <c r="AI3331" s="201">
        <v>41.094000000000001</v>
      </c>
      <c r="AJ3331" s="200">
        <v>41.094000000000001</v>
      </c>
      <c r="AK3331" s="200">
        <v>427.19421835962959</v>
      </c>
      <c r="AL3331" s="200">
        <v>-143.5740500257763</v>
      </c>
      <c r="AM3331" s="200">
        <v>558.82993333583534</v>
      </c>
      <c r="AN3331" s="200">
        <v>558.82993333583534</v>
      </c>
      <c r="AO3331" s="232"/>
    </row>
    <row r="3332" spans="1:41" x14ac:dyDescent="0.25">
      <c r="A3332" s="213" t="s">
        <v>1949</v>
      </c>
      <c r="B3332" s="213" t="s">
        <v>2009</v>
      </c>
      <c r="C3332" s="213" t="s">
        <v>2008</v>
      </c>
      <c r="D3332" s="214">
        <v>5606</v>
      </c>
      <c r="E3332" s="213" t="s">
        <v>2058</v>
      </c>
      <c r="F3332" s="212" t="s">
        <v>2006</v>
      </c>
      <c r="G3332" s="212" t="s">
        <v>2005</v>
      </c>
      <c r="H3332" s="211">
        <v>100</v>
      </c>
      <c r="I3332" s="209"/>
      <c r="J3332" s="210"/>
      <c r="K3332" s="209">
        <v>0.2</v>
      </c>
      <c r="L3332" s="201">
        <v>-145.22273379062378</v>
      </c>
      <c r="M3332" s="201">
        <v>428.04496776147585</v>
      </c>
      <c r="N3332" s="201">
        <v>41.094000000000001</v>
      </c>
      <c r="O3332" s="209">
        <v>41.094000000000001</v>
      </c>
      <c r="P3332" s="209">
        <v>428.07503834142631</v>
      </c>
      <c r="Q3332" s="209">
        <v>-145.3181054856986</v>
      </c>
      <c r="R3332" s="209">
        <v>560.59660992277918</v>
      </c>
      <c r="S3332" s="209">
        <v>560.6966099227792</v>
      </c>
      <c r="T3332" s="209"/>
      <c r="U3332" s="170">
        <v>492.11798005637934</v>
      </c>
      <c r="V3332" s="232"/>
      <c r="W3332" s="234"/>
      <c r="X3332" s="234"/>
      <c r="Y3332" s="235"/>
      <c r="Z3332" s="234"/>
      <c r="AA3332" s="238"/>
      <c r="AB3332" s="238"/>
      <c r="AC3332" s="467"/>
      <c r="AD3332" s="200"/>
      <c r="AE3332" s="200"/>
      <c r="AF3332" s="200">
        <v>0</v>
      </c>
      <c r="AG3332" s="201">
        <v>-143.5740500257763</v>
      </c>
      <c r="AH3332" s="201">
        <v>427.19421835962959</v>
      </c>
      <c r="AI3332" s="201">
        <v>41.094000000000001</v>
      </c>
      <c r="AJ3332" s="200">
        <v>41.094000000000001</v>
      </c>
      <c r="AK3332" s="200">
        <v>427.19421835962959</v>
      </c>
      <c r="AL3332" s="200">
        <v>-143.5740500257763</v>
      </c>
      <c r="AM3332" s="200">
        <v>558.82993333583534</v>
      </c>
      <c r="AN3332" s="200">
        <v>558.82993333583534</v>
      </c>
      <c r="AO3332" s="232"/>
    </row>
    <row r="3333" spans="1:41" x14ac:dyDescent="0.25">
      <c r="A3333" s="213"/>
      <c r="B3333" s="213"/>
      <c r="C3333" s="213"/>
      <c r="D3333" s="214"/>
      <c r="E3333" s="213"/>
      <c r="F3333" s="212"/>
      <c r="G3333" s="212"/>
      <c r="H3333" s="211"/>
      <c r="I3333" s="209"/>
      <c r="J3333" s="210"/>
      <c r="K3333" s="209">
        <v>0.2</v>
      </c>
      <c r="L3333" s="201">
        <v>-145.41347718077341</v>
      </c>
      <c r="M3333" s="201">
        <v>428.10510892137677</v>
      </c>
      <c r="N3333" s="201">
        <v>41.094000000000001</v>
      </c>
      <c r="O3333" s="209">
        <v>41.094000000000001</v>
      </c>
      <c r="P3333" s="209">
        <v>428.13517950132717</v>
      </c>
      <c r="Q3333" s="209">
        <v>-145.50884887584823</v>
      </c>
      <c r="R3333" s="209">
        <v>560.79660992277923</v>
      </c>
      <c r="S3333" s="209">
        <v>560.89660992277925</v>
      </c>
      <c r="T3333" s="209"/>
      <c r="U3333" s="170">
        <v>492.31798005637938</v>
      </c>
      <c r="V3333" s="232"/>
      <c r="W3333" s="234"/>
      <c r="X3333" s="234"/>
      <c r="Y3333" s="235"/>
      <c r="Z3333" s="234"/>
      <c r="AA3333" s="238"/>
      <c r="AB3333" s="238"/>
      <c r="AC3333" s="467"/>
      <c r="AD3333" s="200"/>
      <c r="AE3333" s="200"/>
      <c r="AF3333" s="200">
        <v>0</v>
      </c>
      <c r="AG3333" s="201">
        <v>-143.5740500257763</v>
      </c>
      <c r="AH3333" s="201">
        <v>427.19421835962959</v>
      </c>
      <c r="AI3333" s="201">
        <v>41.094000000000001</v>
      </c>
      <c r="AJ3333" s="200">
        <v>41.094000000000001</v>
      </c>
      <c r="AK3333" s="200">
        <v>427.19421835962959</v>
      </c>
      <c r="AL3333" s="200">
        <v>-143.5740500257763</v>
      </c>
      <c r="AM3333" s="200">
        <v>558.82993333583534</v>
      </c>
      <c r="AN3333" s="200">
        <v>558.82993333583534</v>
      </c>
      <c r="AO3333" s="232"/>
    </row>
    <row r="3334" spans="1:41" x14ac:dyDescent="0.25">
      <c r="A3334" s="213" t="s">
        <v>1949</v>
      </c>
      <c r="B3334" s="213" t="s">
        <v>2009</v>
      </c>
      <c r="C3334" s="213" t="s">
        <v>1947</v>
      </c>
      <c r="D3334" s="214">
        <v>5611</v>
      </c>
      <c r="E3334" s="213" t="s">
        <v>2057</v>
      </c>
      <c r="F3334" s="212" t="s">
        <v>2011</v>
      </c>
      <c r="G3334" s="212" t="s">
        <v>2010</v>
      </c>
      <c r="H3334" s="211">
        <v>100</v>
      </c>
      <c r="I3334" s="209"/>
      <c r="J3334" s="210"/>
      <c r="K3334" s="209">
        <v>0.4</v>
      </c>
      <c r="L3334" s="201">
        <v>-145.69959226599786</v>
      </c>
      <c r="M3334" s="201">
        <v>428.19532066122804</v>
      </c>
      <c r="N3334" s="201">
        <v>41.094000000000001</v>
      </c>
      <c r="O3334" s="209">
        <v>41.094000000000001</v>
      </c>
      <c r="P3334" s="209">
        <v>428.2554618211289</v>
      </c>
      <c r="Q3334" s="209">
        <v>-145.89033565614753</v>
      </c>
      <c r="R3334" s="209">
        <v>561.09660992277918</v>
      </c>
      <c r="S3334" s="209">
        <v>561.29660992277923</v>
      </c>
      <c r="T3334" s="209"/>
      <c r="U3334" s="170">
        <v>492.61798005637934</v>
      </c>
      <c r="V3334" s="234"/>
      <c r="W3334" s="234"/>
      <c r="X3334" s="234"/>
      <c r="Y3334" s="235"/>
      <c r="Z3334" s="234" t="s">
        <v>619</v>
      </c>
      <c r="AA3334" s="238"/>
      <c r="AB3334" s="238"/>
      <c r="AC3334" s="467"/>
      <c r="AD3334" s="200"/>
      <c r="AE3334" s="200"/>
      <c r="AF3334" s="200">
        <v>0.98885014595192833</v>
      </c>
      <c r="AG3334" s="201">
        <v>-144.06847509875226</v>
      </c>
      <c r="AH3334" s="201">
        <v>427.19421835962959</v>
      </c>
      <c r="AI3334" s="201">
        <v>41.094000000000001</v>
      </c>
      <c r="AJ3334" s="200">
        <v>41.094000000000001</v>
      </c>
      <c r="AK3334" s="200">
        <v>427.19421835962959</v>
      </c>
      <c r="AL3334" s="200">
        <v>-144.56290017172822</v>
      </c>
      <c r="AM3334" s="200">
        <v>559.32435840881124</v>
      </c>
      <c r="AN3334" s="200">
        <v>559.81878348178725</v>
      </c>
      <c r="AO3334" s="234"/>
    </row>
    <row r="3335" spans="1:41" x14ac:dyDescent="0.25">
      <c r="A3335" s="213" t="s">
        <v>1949</v>
      </c>
      <c r="B3335" s="213" t="s">
        <v>2009</v>
      </c>
      <c r="C3335" s="213" t="s">
        <v>1509</v>
      </c>
      <c r="D3335" s="214">
        <v>5611</v>
      </c>
      <c r="E3335" s="213" t="s">
        <v>1887</v>
      </c>
      <c r="F3335" s="212" t="s">
        <v>4302</v>
      </c>
      <c r="G3335" s="212" t="s">
        <v>4383</v>
      </c>
      <c r="H3335" s="211"/>
      <c r="I3335" s="209"/>
      <c r="J3335" s="210"/>
      <c r="K3335" s="209">
        <v>0.2</v>
      </c>
      <c r="L3335" s="201">
        <v>-145.98570735122235</v>
      </c>
      <c r="M3335" s="201">
        <v>428.28553240107931</v>
      </c>
      <c r="N3335" s="201">
        <v>41.094000000000001</v>
      </c>
      <c r="O3335" s="209">
        <v>41.094000000000001</v>
      </c>
      <c r="P3335" s="209">
        <v>428.31560298102977</v>
      </c>
      <c r="Q3335" s="209">
        <v>-146.08107904629716</v>
      </c>
      <c r="R3335" s="209">
        <v>561.39660992277925</v>
      </c>
      <c r="S3335" s="209">
        <v>561.49660992277927</v>
      </c>
      <c r="T3335" s="209"/>
      <c r="U3335" s="170">
        <v>492.91798005637941</v>
      </c>
      <c r="V3335" s="232" t="s">
        <v>1949</v>
      </c>
      <c r="W3335" s="232" t="s">
        <v>2036</v>
      </c>
      <c r="X3335" s="232" t="s">
        <v>2053</v>
      </c>
      <c r="Y3335" s="235">
        <v>5599</v>
      </c>
      <c r="Z3335" s="234" t="s">
        <v>2056</v>
      </c>
      <c r="AA3335" s="238" t="s">
        <v>1982</v>
      </c>
      <c r="AB3335" s="238" t="s">
        <v>2055</v>
      </c>
      <c r="AC3335" s="467"/>
      <c r="AD3335" s="234"/>
      <c r="AE3335" s="234"/>
      <c r="AF3335" s="200">
        <v>0.25</v>
      </c>
      <c r="AG3335" s="201">
        <v>-144.68790017172822</v>
      </c>
      <c r="AH3335" s="201">
        <v>427.19421835962959</v>
      </c>
      <c r="AI3335" s="201">
        <v>41.094000000000001</v>
      </c>
      <c r="AJ3335" s="200">
        <v>41.094000000000001</v>
      </c>
      <c r="AK3335" s="200">
        <v>427.19421835962959</v>
      </c>
      <c r="AL3335" s="200">
        <v>-144.81290017172822</v>
      </c>
      <c r="AM3335" s="200">
        <v>559.94378348178725</v>
      </c>
      <c r="AN3335" s="200">
        <v>560.06878348178725</v>
      </c>
      <c r="AO3335" s="232"/>
    </row>
    <row r="3336" spans="1:41" x14ac:dyDescent="0.25">
      <c r="A3336" s="213" t="s">
        <v>1949</v>
      </c>
      <c r="B3336" s="213" t="s">
        <v>2009</v>
      </c>
      <c r="C3336" s="213" t="s">
        <v>1961</v>
      </c>
      <c r="D3336" s="214">
        <v>5616</v>
      </c>
      <c r="E3336" s="213" t="s">
        <v>2054</v>
      </c>
      <c r="F3336" s="212" t="s">
        <v>2013</v>
      </c>
      <c r="G3336" s="212" t="s">
        <v>1958</v>
      </c>
      <c r="H3336" s="211">
        <v>100</v>
      </c>
      <c r="I3336" s="209"/>
      <c r="J3336" s="210"/>
      <c r="K3336" s="209">
        <v>0.2</v>
      </c>
      <c r="L3336" s="201">
        <v>-146.17645074137198</v>
      </c>
      <c r="M3336" s="201">
        <v>428.34567356098023</v>
      </c>
      <c r="N3336" s="201">
        <v>41.094000000000001</v>
      </c>
      <c r="O3336" s="209">
        <v>41.094000000000001</v>
      </c>
      <c r="P3336" s="209">
        <v>428.37574414093064</v>
      </c>
      <c r="Q3336" s="209">
        <v>-146.2718224364468</v>
      </c>
      <c r="R3336" s="209">
        <v>561.59660992277929</v>
      </c>
      <c r="S3336" s="209">
        <v>561.69660992277932</v>
      </c>
      <c r="T3336" s="209"/>
      <c r="U3336" s="170">
        <v>493.11798005637945</v>
      </c>
      <c r="V3336" s="232"/>
      <c r="W3336" s="232"/>
      <c r="X3336" s="232"/>
      <c r="Y3336" s="237"/>
      <c r="Z3336" s="232"/>
      <c r="AA3336" s="199"/>
      <c r="AB3336" s="238"/>
      <c r="AC3336" s="467"/>
      <c r="AD3336" s="234"/>
      <c r="AE3336" s="234"/>
      <c r="AF3336" s="200">
        <v>0.75</v>
      </c>
      <c r="AG3336" s="201">
        <v>-145.18790017172822</v>
      </c>
      <c r="AH3336" s="201">
        <v>427.19421835962959</v>
      </c>
      <c r="AI3336" s="201">
        <v>41.094000000000001</v>
      </c>
      <c r="AJ3336" s="200">
        <v>41.094000000000001</v>
      </c>
      <c r="AK3336" s="200">
        <v>427.19421835962959</v>
      </c>
      <c r="AL3336" s="200">
        <v>-145.56290017172822</v>
      </c>
      <c r="AM3336" s="200">
        <v>560.44378348178725</v>
      </c>
      <c r="AN3336" s="200">
        <v>560.81878348178725</v>
      </c>
      <c r="AO3336" s="232"/>
    </row>
    <row r="3337" spans="1:41" x14ac:dyDescent="0.25">
      <c r="A3337" s="213"/>
      <c r="B3337" s="213"/>
      <c r="C3337" s="213"/>
      <c r="D3337" s="214"/>
      <c r="E3337" s="213" t="s">
        <v>619</v>
      </c>
      <c r="F3337" s="212"/>
      <c r="G3337" s="212"/>
      <c r="H3337" s="211"/>
      <c r="I3337" s="209"/>
      <c r="J3337" s="210"/>
      <c r="K3337" s="209">
        <v>0.2</v>
      </c>
      <c r="L3337" s="201">
        <v>-146.36719413152161</v>
      </c>
      <c r="M3337" s="201">
        <v>428.40581472088104</v>
      </c>
      <c r="N3337" s="201">
        <v>41.094000000000001</v>
      </c>
      <c r="O3337" s="209">
        <v>41.094000000000001</v>
      </c>
      <c r="P3337" s="209">
        <v>428.4358853008315</v>
      </c>
      <c r="Q3337" s="209">
        <v>-146.46256582659643</v>
      </c>
      <c r="R3337" s="209">
        <v>561.79660992277934</v>
      </c>
      <c r="S3337" s="209">
        <v>561.89660992277936</v>
      </c>
      <c r="T3337" s="209"/>
      <c r="U3337" s="170">
        <v>493.3179800563795</v>
      </c>
      <c r="V3337" s="232" t="s">
        <v>1949</v>
      </c>
      <c r="W3337" s="232" t="s">
        <v>2036</v>
      </c>
      <c r="X3337" s="232" t="s">
        <v>2053</v>
      </c>
      <c r="Y3337" s="235">
        <v>5609</v>
      </c>
      <c r="Z3337" s="234" t="s">
        <v>2052</v>
      </c>
      <c r="AA3337" s="199" t="s">
        <v>2051</v>
      </c>
      <c r="AB3337" s="238" t="s">
        <v>2050</v>
      </c>
      <c r="AC3337" s="467"/>
      <c r="AD3337" s="234"/>
      <c r="AE3337" s="234"/>
      <c r="AF3337" s="200">
        <v>0.26</v>
      </c>
      <c r="AG3337" s="201">
        <v>-145.69290017172821</v>
      </c>
      <c r="AH3337" s="201">
        <v>427.19421835962959</v>
      </c>
      <c r="AI3337" s="201">
        <v>41.094000000000001</v>
      </c>
      <c r="AJ3337" s="200">
        <v>41.094000000000001</v>
      </c>
      <c r="AK3337" s="200">
        <v>427.19421835962959</v>
      </c>
      <c r="AL3337" s="200">
        <v>-145.82290017172821</v>
      </c>
      <c r="AM3337" s="200">
        <v>560.94878348178725</v>
      </c>
      <c r="AN3337" s="200">
        <v>561.07878348178724</v>
      </c>
      <c r="AO3337" s="232"/>
    </row>
    <row r="3338" spans="1:41" x14ac:dyDescent="0.25">
      <c r="A3338" s="213"/>
      <c r="B3338" s="213"/>
      <c r="C3338" s="213"/>
      <c r="D3338" s="214"/>
      <c r="E3338" s="213"/>
      <c r="F3338" s="212"/>
      <c r="G3338" s="212"/>
      <c r="H3338" s="211"/>
      <c r="I3338" s="209"/>
      <c r="J3338" s="210"/>
      <c r="K3338" s="209">
        <v>0</v>
      </c>
      <c r="L3338" s="201">
        <v>-146.46256582659643</v>
      </c>
      <c r="M3338" s="201">
        <v>428.4358853008315</v>
      </c>
      <c r="N3338" s="201">
        <v>41.094000000000001</v>
      </c>
      <c r="O3338" s="209">
        <v>41.094000000000001</v>
      </c>
      <c r="P3338" s="209">
        <v>428.4358853008315</v>
      </c>
      <c r="Q3338" s="209">
        <v>-146.46256582659643</v>
      </c>
      <c r="R3338" s="209">
        <v>561.89660992277936</v>
      </c>
      <c r="S3338" s="209">
        <v>561.89660992277936</v>
      </c>
      <c r="T3338" s="209"/>
      <c r="U3338" s="170">
        <v>493.41798005637952</v>
      </c>
      <c r="V3338" s="232"/>
      <c r="W3338" s="232"/>
      <c r="X3338" s="232"/>
      <c r="Y3338" s="235"/>
      <c r="Z3338" s="234"/>
      <c r="AA3338" s="199"/>
      <c r="AB3338" s="238"/>
      <c r="AC3338" s="467"/>
      <c r="AD3338" s="234"/>
      <c r="AE3338" s="234"/>
      <c r="AF3338" s="200">
        <v>3.7273688540480974</v>
      </c>
      <c r="AG3338" s="201">
        <v>-147.68658459875226</v>
      </c>
      <c r="AH3338" s="201">
        <v>427.19421835962959</v>
      </c>
      <c r="AI3338" s="201">
        <v>41.094000000000001</v>
      </c>
      <c r="AJ3338" s="200">
        <v>41.094000000000001</v>
      </c>
      <c r="AK3338" s="200">
        <v>427.19421835962959</v>
      </c>
      <c r="AL3338" s="200">
        <v>-149.55026902577632</v>
      </c>
      <c r="AM3338" s="200">
        <v>562.9424679088113</v>
      </c>
      <c r="AN3338" s="200">
        <v>564.80615233583535</v>
      </c>
      <c r="AO3338" s="232"/>
    </row>
    <row r="3339" spans="1:41" x14ac:dyDescent="0.25">
      <c r="A3339" s="213" t="s">
        <v>1949</v>
      </c>
      <c r="B3339" s="213" t="s">
        <v>2009</v>
      </c>
      <c r="C3339" s="213" t="s">
        <v>1956</v>
      </c>
      <c r="D3339" s="214">
        <v>5621</v>
      </c>
      <c r="E3339" s="213" t="s">
        <v>2049</v>
      </c>
      <c r="F3339" s="212" t="s">
        <v>2011</v>
      </c>
      <c r="G3339" s="212" t="s">
        <v>2015</v>
      </c>
      <c r="H3339" s="211">
        <v>100</v>
      </c>
      <c r="I3339" s="218"/>
      <c r="J3339" s="209"/>
      <c r="K3339" s="209">
        <v>0.4</v>
      </c>
      <c r="L3339" s="201">
        <v>-146.65330921674609</v>
      </c>
      <c r="M3339" s="201">
        <v>428.49602646073237</v>
      </c>
      <c r="N3339" s="201">
        <v>41.094000000000001</v>
      </c>
      <c r="O3339" s="209">
        <v>41.094000000000001</v>
      </c>
      <c r="P3339" s="209">
        <v>428.55616762063323</v>
      </c>
      <c r="Q3339" s="209">
        <v>-146.84405260689573</v>
      </c>
      <c r="R3339" s="209">
        <v>562.09660992277929</v>
      </c>
      <c r="S3339" s="209">
        <v>562.29660992277934</v>
      </c>
      <c r="T3339" s="209"/>
      <c r="U3339" s="170">
        <v>493.61798005637945</v>
      </c>
      <c r="V3339" s="232"/>
      <c r="W3339" s="232"/>
      <c r="X3339" s="232"/>
      <c r="Y3339" s="237"/>
      <c r="Z3339" s="232"/>
      <c r="AA3339" s="199"/>
      <c r="AB3339" s="238" t="s">
        <v>1962</v>
      </c>
      <c r="AC3339" s="467"/>
      <c r="AD3339" s="240"/>
      <c r="AE3339" s="240"/>
      <c r="AF3339" s="200">
        <v>0.103502</v>
      </c>
      <c r="AG3339" s="201">
        <v>-149.60202002577631</v>
      </c>
      <c r="AH3339" s="201">
        <v>427.19421835962959</v>
      </c>
      <c r="AI3339" s="201">
        <v>41.094000000000001</v>
      </c>
      <c r="AJ3339" s="200">
        <v>41.094000000000001</v>
      </c>
      <c r="AK3339" s="200">
        <v>427.19421835962959</v>
      </c>
      <c r="AL3339" s="200">
        <v>-149.65377102577631</v>
      </c>
      <c r="AM3339" s="200">
        <v>564.85790333583543</v>
      </c>
      <c r="AN3339" s="200">
        <v>564.9096543358354</v>
      </c>
      <c r="AO3339" s="232"/>
    </row>
    <row r="3340" spans="1:41" x14ac:dyDescent="0.25">
      <c r="A3340" s="213"/>
      <c r="B3340" s="213"/>
      <c r="C3340" s="213"/>
      <c r="D3340" s="214"/>
      <c r="E3340" s="213" t="s">
        <v>619</v>
      </c>
      <c r="F3340" s="212"/>
      <c r="G3340" s="212"/>
      <c r="H3340" s="211"/>
      <c r="I3340" s="209"/>
      <c r="J3340" s="210"/>
      <c r="K3340" s="209">
        <v>0.19307899999999997</v>
      </c>
      <c r="L3340" s="201">
        <v>-146.93612396446247</v>
      </c>
      <c r="M3340" s="201">
        <v>428.58519760816444</v>
      </c>
      <c r="N3340" s="201">
        <v>41.094000000000001</v>
      </c>
      <c r="O3340" s="209">
        <v>41.094000000000001</v>
      </c>
      <c r="P3340" s="209">
        <v>428.6142275956957</v>
      </c>
      <c r="Q3340" s="209">
        <v>-147.02819532202923</v>
      </c>
      <c r="R3340" s="209">
        <v>562.3931494227794</v>
      </c>
      <c r="S3340" s="209">
        <v>562.48968892277935</v>
      </c>
      <c r="T3340" s="209" t="s">
        <v>2048</v>
      </c>
      <c r="U3340" s="170">
        <v>493.91451955637956</v>
      </c>
      <c r="V3340" s="232" t="s">
        <v>1949</v>
      </c>
      <c r="W3340" s="232" t="s">
        <v>2036</v>
      </c>
      <c r="X3340" s="232" t="s">
        <v>111</v>
      </c>
      <c r="Y3340" s="235">
        <v>5649</v>
      </c>
      <c r="Z3340" s="234" t="s">
        <v>2047</v>
      </c>
      <c r="AA3340" s="199" t="s">
        <v>4328</v>
      </c>
      <c r="AB3340" s="238" t="s">
        <v>1951</v>
      </c>
      <c r="AC3340" s="467">
        <v>100</v>
      </c>
      <c r="AD3340" s="233"/>
      <c r="AE3340" s="200"/>
      <c r="AF3340" s="200">
        <v>0</v>
      </c>
      <c r="AG3340" s="201">
        <v>-149.65377102577631</v>
      </c>
      <c r="AH3340" s="201">
        <v>427.19421835962959</v>
      </c>
      <c r="AI3340" s="201">
        <v>41.094000000000001</v>
      </c>
      <c r="AJ3340" s="200">
        <v>41.094000000000001</v>
      </c>
      <c r="AK3340" s="200">
        <v>427.19421835962959</v>
      </c>
      <c r="AL3340" s="200">
        <v>-149.65377102577631</v>
      </c>
      <c r="AM3340" s="200">
        <v>564.9096543358354</v>
      </c>
      <c r="AN3340" s="200">
        <v>564.9096543358354</v>
      </c>
      <c r="AO3340" s="232" t="s">
        <v>2037</v>
      </c>
    </row>
    <row r="3341" spans="1:41" x14ac:dyDescent="0.25">
      <c r="A3341" s="213" t="s">
        <v>1949</v>
      </c>
      <c r="B3341" s="213" t="s">
        <v>2009</v>
      </c>
      <c r="C3341" s="213" t="s">
        <v>111</v>
      </c>
      <c r="D3341" s="214">
        <v>5625</v>
      </c>
      <c r="E3341" s="213" t="s">
        <v>1689</v>
      </c>
      <c r="F3341" s="212" t="s">
        <v>4328</v>
      </c>
      <c r="G3341" s="212" t="s">
        <v>1951</v>
      </c>
      <c r="H3341" s="211">
        <v>100</v>
      </c>
      <c r="I3341" s="218"/>
      <c r="J3341" s="209"/>
      <c r="K3341" s="209">
        <v>7.4137999999999996E-2</v>
      </c>
      <c r="L3341" s="201">
        <v>-147.06354865567653</v>
      </c>
      <c r="M3341" s="201">
        <v>428.62537445897749</v>
      </c>
      <c r="N3341" s="201">
        <v>41.094000000000001</v>
      </c>
      <c r="O3341" s="209">
        <v>41.094000000000001</v>
      </c>
      <c r="P3341" s="209">
        <v>428.63652132225934</v>
      </c>
      <c r="Q3341" s="209">
        <v>-147.09890198932379</v>
      </c>
      <c r="R3341" s="209">
        <v>562.52675792277932</v>
      </c>
      <c r="S3341" s="209">
        <v>562.5638269227793</v>
      </c>
      <c r="T3341" s="209"/>
      <c r="U3341" s="170">
        <v>494.04812805637948</v>
      </c>
      <c r="V3341" s="232"/>
      <c r="W3341" s="232"/>
      <c r="X3341" s="232"/>
      <c r="Y3341" s="237"/>
      <c r="Z3341" s="232"/>
      <c r="AA3341" s="199"/>
      <c r="AB3341" s="238" t="s">
        <v>1969</v>
      </c>
      <c r="AC3341" s="467"/>
      <c r="AD3341" s="234"/>
      <c r="AE3341" s="234"/>
      <c r="AF3341" s="200">
        <v>0.29660499999993395</v>
      </c>
      <c r="AG3341" s="201">
        <v>-149.80207352577628</v>
      </c>
      <c r="AH3341" s="201">
        <v>427.19421835962959</v>
      </c>
      <c r="AI3341" s="201">
        <v>41.094000000000001</v>
      </c>
      <c r="AJ3341" s="200">
        <v>41.094000000000001</v>
      </c>
      <c r="AK3341" s="200">
        <v>427.19421835962959</v>
      </c>
      <c r="AL3341" s="200">
        <v>-149.95037602577625</v>
      </c>
      <c r="AM3341" s="200">
        <v>565.05795683583528</v>
      </c>
      <c r="AN3341" s="200">
        <v>565.20625933583528</v>
      </c>
      <c r="AO3341" s="234" t="s">
        <v>2046</v>
      </c>
    </row>
    <row r="3342" spans="1:41" x14ac:dyDescent="0.25">
      <c r="A3342" s="213"/>
      <c r="B3342" s="213"/>
      <c r="C3342" s="213"/>
      <c r="D3342" s="214"/>
      <c r="E3342" s="213" t="s">
        <v>619</v>
      </c>
      <c r="F3342" s="212"/>
      <c r="G3342" s="212"/>
      <c r="H3342" s="211"/>
      <c r="I3342" s="209"/>
      <c r="J3342" s="210"/>
      <c r="K3342" s="209">
        <v>0.23296700000000001</v>
      </c>
      <c r="L3342" s="201">
        <v>-147.20999427775627</v>
      </c>
      <c r="M3342" s="201">
        <v>428.67154858625588</v>
      </c>
      <c r="N3342" s="201">
        <v>41.094000000000001</v>
      </c>
      <c r="O3342" s="209">
        <v>41.094000000000001</v>
      </c>
      <c r="P3342" s="209">
        <v>428.70657585025248</v>
      </c>
      <c r="Q3342" s="209">
        <v>-147.32108656618877</v>
      </c>
      <c r="R3342" s="209">
        <v>562.68031042277937</v>
      </c>
      <c r="S3342" s="209">
        <v>562.79679392277933</v>
      </c>
      <c r="T3342" s="209" t="s">
        <v>2045</v>
      </c>
      <c r="U3342" s="170">
        <v>494.20168055637953</v>
      </c>
      <c r="V3342" s="232" t="s">
        <v>1949</v>
      </c>
      <c r="W3342" s="232" t="s">
        <v>2036</v>
      </c>
      <c r="X3342" s="232" t="s">
        <v>1973</v>
      </c>
      <c r="Y3342" s="235">
        <v>5652</v>
      </c>
      <c r="Z3342" s="234" t="s">
        <v>2044</v>
      </c>
      <c r="AA3342" s="199" t="s">
        <v>4267</v>
      </c>
      <c r="AB3342" s="238" t="s">
        <v>4392</v>
      </c>
      <c r="AC3342" s="467">
        <v>100</v>
      </c>
      <c r="AD3342" s="234"/>
      <c r="AE3342" s="234"/>
      <c r="AF3342" s="200">
        <v>0</v>
      </c>
      <c r="AG3342" s="201">
        <v>-149.95037602577625</v>
      </c>
      <c r="AH3342" s="201">
        <v>427.19421835962959</v>
      </c>
      <c r="AI3342" s="201">
        <v>41.094000000000001</v>
      </c>
      <c r="AJ3342" s="200">
        <v>41.094000000000001</v>
      </c>
      <c r="AK3342" s="200">
        <v>427.19421835962959</v>
      </c>
      <c r="AL3342" s="200">
        <v>-149.95037602577625</v>
      </c>
      <c r="AM3342" s="200">
        <v>565.20625933583528</v>
      </c>
      <c r="AN3342" s="200">
        <v>565.20625933583528</v>
      </c>
      <c r="AO3342" s="232"/>
    </row>
    <row r="3343" spans="1:41" x14ac:dyDescent="0.25">
      <c r="A3343" s="213" t="s">
        <v>1949</v>
      </c>
      <c r="B3343" s="213" t="s">
        <v>2009</v>
      </c>
      <c r="C3343" s="213" t="s">
        <v>1973</v>
      </c>
      <c r="D3343" s="214">
        <v>5628</v>
      </c>
      <c r="E3343" s="213" t="s">
        <v>1781</v>
      </c>
      <c r="F3343" s="212" t="s">
        <v>4267</v>
      </c>
      <c r="G3343" s="212" t="s">
        <v>4329</v>
      </c>
      <c r="H3343" s="211">
        <v>100</v>
      </c>
      <c r="I3343" s="209"/>
      <c r="J3343" s="209"/>
      <c r="K3343" s="209">
        <v>0</v>
      </c>
      <c r="L3343" s="201">
        <v>-147.32108656618877</v>
      </c>
      <c r="M3343" s="201">
        <v>428.70657585025248</v>
      </c>
      <c r="N3343" s="201">
        <v>41.094000000000001</v>
      </c>
      <c r="O3343" s="209">
        <v>41.094000000000001</v>
      </c>
      <c r="P3343" s="209">
        <v>428.70657585025248</v>
      </c>
      <c r="Q3343" s="209">
        <v>-147.32108656618877</v>
      </c>
      <c r="R3343" s="209">
        <v>562.79679392277933</v>
      </c>
      <c r="S3343" s="209">
        <v>562.79679392277933</v>
      </c>
      <c r="T3343" s="209"/>
      <c r="U3343" s="170">
        <v>494.31816405637949</v>
      </c>
      <c r="V3343" s="232"/>
      <c r="W3343" s="232"/>
      <c r="X3343" s="232"/>
      <c r="Y3343" s="237"/>
      <c r="Z3343" s="232"/>
      <c r="AA3343" s="199"/>
      <c r="AB3343" s="238" t="s">
        <v>1969</v>
      </c>
      <c r="AC3343" s="467"/>
      <c r="AD3343" s="234"/>
      <c r="AE3343" s="234"/>
      <c r="AF3343" s="200">
        <v>0</v>
      </c>
      <c r="AG3343" s="201">
        <v>-149.95037602577625</v>
      </c>
      <c r="AH3343" s="201">
        <v>427.19421835962959</v>
      </c>
      <c r="AI3343" s="201">
        <v>41.094000000000001</v>
      </c>
      <c r="AJ3343" s="200">
        <v>41.094000000000001</v>
      </c>
      <c r="AK3343" s="200">
        <v>427.19421835962959</v>
      </c>
      <c r="AL3343" s="200">
        <v>-149.95037602577625</v>
      </c>
      <c r="AM3343" s="200">
        <v>565.20625933583528</v>
      </c>
      <c r="AN3343" s="200">
        <v>565.20625933583528</v>
      </c>
      <c r="AO3343" s="232"/>
    </row>
    <row r="3344" spans="1:41" x14ac:dyDescent="0.25">
      <c r="A3344" s="213" t="s">
        <v>1949</v>
      </c>
      <c r="B3344" s="213" t="s">
        <v>2009</v>
      </c>
      <c r="C3344" s="213" t="s">
        <v>1990</v>
      </c>
      <c r="D3344" s="214">
        <v>5628</v>
      </c>
      <c r="E3344" s="213" t="s">
        <v>2043</v>
      </c>
      <c r="F3344" s="212" t="s">
        <v>2018</v>
      </c>
      <c r="G3344" s="212" t="s">
        <v>2017</v>
      </c>
      <c r="H3344" s="211"/>
      <c r="I3344" s="209"/>
      <c r="J3344" s="210"/>
      <c r="K3344" s="209">
        <v>0</v>
      </c>
      <c r="L3344" s="201">
        <v>-147.32108656618877</v>
      </c>
      <c r="M3344" s="201">
        <v>428.70657585025248</v>
      </c>
      <c r="N3344" s="201">
        <v>41.094000000000001</v>
      </c>
      <c r="O3344" s="209">
        <v>41.094000000000001</v>
      </c>
      <c r="P3344" s="209">
        <v>428.70657585025248</v>
      </c>
      <c r="Q3344" s="209">
        <v>-147.32108656618877</v>
      </c>
      <c r="R3344" s="209">
        <v>562.79679392277933</v>
      </c>
      <c r="S3344" s="209">
        <v>562.79679392277933</v>
      </c>
      <c r="T3344" s="209"/>
      <c r="U3344" s="222">
        <v>494.31816405637949</v>
      </c>
      <c r="V3344" s="232" t="s">
        <v>1949</v>
      </c>
      <c r="W3344" s="232" t="s">
        <v>2036</v>
      </c>
      <c r="X3344" s="232" t="s">
        <v>1990</v>
      </c>
      <c r="Y3344" s="235">
        <v>5652</v>
      </c>
      <c r="Z3344" s="234" t="s">
        <v>2042</v>
      </c>
      <c r="AA3344" s="199" t="s">
        <v>2018</v>
      </c>
      <c r="AB3344" s="238" t="s">
        <v>2041</v>
      </c>
      <c r="AC3344" s="467"/>
      <c r="AD3344" s="239"/>
      <c r="AE3344" s="233"/>
      <c r="AF3344" s="200">
        <v>0</v>
      </c>
      <c r="AG3344" s="201">
        <v>-149.95037602577625</v>
      </c>
      <c r="AH3344" s="201">
        <v>427.19421835962959</v>
      </c>
      <c r="AI3344" s="201">
        <v>41.094000000000001</v>
      </c>
      <c r="AJ3344" s="200">
        <v>41.094000000000001</v>
      </c>
      <c r="AK3344" s="200">
        <v>427.19421835962959</v>
      </c>
      <c r="AL3344" s="200">
        <v>-149.95037602577625</v>
      </c>
      <c r="AM3344" s="200">
        <v>565.20625933583528</v>
      </c>
      <c r="AN3344" s="200">
        <v>565.20625933583528</v>
      </c>
      <c r="AO3344" s="232"/>
    </row>
    <row r="3345" spans="1:41" x14ac:dyDescent="0.25">
      <c r="A3345" s="213"/>
      <c r="B3345" s="213"/>
      <c r="C3345" s="213"/>
      <c r="D3345" s="214"/>
      <c r="E3345" s="213"/>
      <c r="F3345" s="212"/>
      <c r="G3345" s="212"/>
      <c r="H3345" s="211"/>
      <c r="I3345" s="209"/>
      <c r="J3345" s="210"/>
      <c r="K3345" s="209">
        <v>0.44981599999999999</v>
      </c>
      <c r="L3345" s="201">
        <v>-147.53558513814767</v>
      </c>
      <c r="M3345" s="201">
        <v>428.7742069902074</v>
      </c>
      <c r="N3345" s="201">
        <v>41.094000000000001</v>
      </c>
      <c r="O3345" s="209">
        <v>41.094000000000001</v>
      </c>
      <c r="P3345" s="209">
        <v>428.84183813016227</v>
      </c>
      <c r="Q3345" s="209">
        <v>-147.75008371010654</v>
      </c>
      <c r="R3345" s="209">
        <v>563.02170192277936</v>
      </c>
      <c r="S3345" s="209">
        <v>563.24660992277938</v>
      </c>
      <c r="T3345" s="209" t="s">
        <v>2040</v>
      </c>
      <c r="U3345" s="222">
        <v>494.54307205637951</v>
      </c>
      <c r="V3345" s="232"/>
      <c r="W3345" s="232"/>
      <c r="X3345" s="232"/>
      <c r="Y3345" s="235"/>
      <c r="Z3345" s="234"/>
      <c r="AA3345" s="199"/>
      <c r="AB3345" s="238"/>
      <c r="AC3345" s="467"/>
      <c r="AD3345" s="234"/>
      <c r="AE3345" s="234"/>
      <c r="AF3345" s="200">
        <v>0</v>
      </c>
      <c r="AG3345" s="201">
        <v>-149.95037602577625</v>
      </c>
      <c r="AH3345" s="201">
        <v>427.19421835962959</v>
      </c>
      <c r="AI3345" s="201">
        <v>41.094000000000001</v>
      </c>
      <c r="AJ3345" s="200">
        <v>41.094000000000001</v>
      </c>
      <c r="AK3345" s="200">
        <v>427.19421835962959</v>
      </c>
      <c r="AL3345" s="200">
        <v>-149.95037602577625</v>
      </c>
      <c r="AM3345" s="200">
        <v>565.20625933583528</v>
      </c>
      <c r="AN3345" s="200">
        <v>565.20625933583528</v>
      </c>
      <c r="AO3345" s="232"/>
    </row>
    <row r="3346" spans="1:41" x14ac:dyDescent="0.25">
      <c r="A3346" s="213" t="s">
        <v>1949</v>
      </c>
      <c r="B3346" s="213" t="s">
        <v>2009</v>
      </c>
      <c r="C3346" s="213" t="s">
        <v>2004</v>
      </c>
      <c r="D3346" s="214">
        <v>5641</v>
      </c>
      <c r="E3346" s="213" t="s">
        <v>2039</v>
      </c>
      <c r="F3346" s="212" t="s">
        <v>2002</v>
      </c>
      <c r="G3346" s="212" t="s">
        <v>2038</v>
      </c>
      <c r="H3346" s="211" t="s">
        <v>2000</v>
      </c>
      <c r="I3346" s="209"/>
      <c r="J3346" s="210"/>
      <c r="K3346" s="209">
        <v>1.6502524409919381</v>
      </c>
      <c r="L3346" s="226">
        <v>-148.48724373554808</v>
      </c>
      <c r="M3346" s="226">
        <v>429.20536522496189</v>
      </c>
      <c r="N3346" s="226">
        <v>41.094000000000001</v>
      </c>
      <c r="O3346" s="209">
        <v>41.094000000000001</v>
      </c>
      <c r="P3346" s="215">
        <v>429.56889231976152</v>
      </c>
      <c r="Q3346" s="215">
        <v>-149.22440376098965</v>
      </c>
      <c r="R3346" s="209">
        <v>564.07173614327542</v>
      </c>
      <c r="S3346" s="209">
        <v>564.89686236377133</v>
      </c>
      <c r="T3346" s="209"/>
      <c r="U3346" s="170">
        <v>495.59310627687557</v>
      </c>
      <c r="V3346" s="232"/>
      <c r="W3346" s="232"/>
      <c r="X3346" s="232"/>
      <c r="Y3346" s="237"/>
      <c r="Z3346" s="232"/>
      <c r="AA3346" s="199"/>
      <c r="AB3346" s="238" t="s">
        <v>1962</v>
      </c>
      <c r="AC3346" s="467"/>
      <c r="AD3346" s="234"/>
      <c r="AE3346" s="234"/>
      <c r="AF3346" s="200">
        <v>0.13121600000000003</v>
      </c>
      <c r="AG3346" s="201">
        <v>-150.01598402577625</v>
      </c>
      <c r="AH3346" s="201">
        <v>427.19421835962959</v>
      </c>
      <c r="AI3346" s="201">
        <v>41.094000000000001</v>
      </c>
      <c r="AJ3346" s="200">
        <v>41.094000000000001</v>
      </c>
      <c r="AK3346" s="200">
        <v>427.19421835962959</v>
      </c>
      <c r="AL3346" s="200">
        <v>-150.08159202577625</v>
      </c>
      <c r="AM3346" s="200">
        <v>565.27186733583528</v>
      </c>
      <c r="AN3346" s="200">
        <v>565.33747533583528</v>
      </c>
      <c r="AO3346" s="232" t="s">
        <v>2037</v>
      </c>
    </row>
    <row r="3347" spans="1:41" x14ac:dyDescent="0.25">
      <c r="A3347" s="213" t="s">
        <v>1949</v>
      </c>
      <c r="B3347" s="213" t="s">
        <v>2009</v>
      </c>
      <c r="C3347" s="213" t="s">
        <v>1509</v>
      </c>
      <c r="D3347" s="214">
        <v>5641</v>
      </c>
      <c r="E3347" s="213" t="s">
        <v>1888</v>
      </c>
      <c r="F3347" s="212" t="s">
        <v>4302</v>
      </c>
      <c r="G3347" s="212" t="s">
        <v>4383</v>
      </c>
      <c r="H3347" s="211"/>
      <c r="I3347" s="209"/>
      <c r="J3347" s="210"/>
      <c r="K3347" s="209">
        <v>0.33331499999999997</v>
      </c>
      <c r="L3347" s="201">
        <v>-149.36092159281074</v>
      </c>
      <c r="M3347" s="201">
        <v>429.66448313470266</v>
      </c>
      <c r="N3347" s="201">
        <v>41.094000000000001</v>
      </c>
      <c r="O3347" s="209">
        <v>41.094000000000001</v>
      </c>
      <c r="P3347" s="215">
        <v>429.76007394964387</v>
      </c>
      <c r="Q3347" s="215">
        <v>-149.49743942463184</v>
      </c>
      <c r="R3347" s="209">
        <v>565.06351986377126</v>
      </c>
      <c r="S3347" s="209">
        <v>565.2301773637713</v>
      </c>
      <c r="T3347" s="209" t="s">
        <v>1994</v>
      </c>
      <c r="U3347" s="170">
        <v>496.58488999737142</v>
      </c>
      <c r="V3347" s="232"/>
      <c r="W3347" s="232"/>
      <c r="X3347" s="232"/>
      <c r="Y3347" s="237"/>
      <c r="Z3347" s="232"/>
      <c r="AA3347" s="199"/>
      <c r="AB3347" s="233"/>
      <c r="AC3347" s="825"/>
      <c r="AD3347" s="232"/>
      <c r="AE3347" s="232"/>
      <c r="AF3347" s="200">
        <v>0.75190814595196809</v>
      </c>
      <c r="AG3347" s="201">
        <v>-150.45754609875223</v>
      </c>
      <c r="AH3347" s="201">
        <v>427.19421835962959</v>
      </c>
      <c r="AI3347" s="201">
        <v>41.094000000000001</v>
      </c>
      <c r="AJ3347" s="200">
        <v>41.094000000000001</v>
      </c>
      <c r="AK3347" s="200">
        <v>427.19421835962959</v>
      </c>
      <c r="AL3347" s="200">
        <v>-150.83350017172822</v>
      </c>
      <c r="AM3347" s="200">
        <v>565.71342940881118</v>
      </c>
      <c r="AN3347" s="200">
        <v>566.08938348178719</v>
      </c>
      <c r="AO3347" s="232"/>
    </row>
    <row r="3348" spans="1:41" x14ac:dyDescent="0.25">
      <c r="A3348" s="213" t="s">
        <v>1949</v>
      </c>
      <c r="B3348" s="213" t="s">
        <v>2009</v>
      </c>
      <c r="C3348" s="213" t="s">
        <v>111</v>
      </c>
      <c r="D3348" s="214">
        <v>5653</v>
      </c>
      <c r="E3348" s="213" t="s">
        <v>1690</v>
      </c>
      <c r="F3348" s="212" t="s">
        <v>4328</v>
      </c>
      <c r="G3348" s="212" t="s">
        <v>4393</v>
      </c>
      <c r="H3348" s="211">
        <v>100</v>
      </c>
      <c r="I3348" s="209"/>
      <c r="J3348" s="209"/>
      <c r="K3348" s="209">
        <v>7.4137999999999996E-2</v>
      </c>
      <c r="L3348" s="201">
        <v>-149.52780457176158</v>
      </c>
      <c r="M3348" s="201">
        <v>429.78133585456294</v>
      </c>
      <c r="N3348" s="201">
        <v>41.094000000000001</v>
      </c>
      <c r="O3348" s="209">
        <v>41.094000000000001</v>
      </c>
      <c r="P3348" s="209">
        <v>429.80259775948207</v>
      </c>
      <c r="Q3348" s="209">
        <v>-149.55816971889132</v>
      </c>
      <c r="R3348" s="209">
        <v>565.26724636377128</v>
      </c>
      <c r="S3348" s="209">
        <v>565.30431536377125</v>
      </c>
      <c r="T3348" s="209"/>
      <c r="U3348" s="170">
        <v>496.78861649737144</v>
      </c>
      <c r="V3348" s="232" t="s">
        <v>1949</v>
      </c>
      <c r="W3348" s="232" t="s">
        <v>2036</v>
      </c>
      <c r="X3348" s="232" t="s">
        <v>2035</v>
      </c>
      <c r="Y3348" s="235">
        <v>5661</v>
      </c>
      <c r="Z3348" s="234" t="s">
        <v>2034</v>
      </c>
      <c r="AA3348" s="199"/>
      <c r="AB3348" s="238" t="s">
        <v>2033</v>
      </c>
      <c r="AC3348" s="825"/>
      <c r="AD3348" s="232"/>
      <c r="AE3348" s="232"/>
      <c r="AF3348" s="200">
        <v>0</v>
      </c>
      <c r="AG3348" s="201">
        <v>-150.83350017172822</v>
      </c>
      <c r="AH3348" s="201">
        <v>427.19421835962959</v>
      </c>
      <c r="AI3348" s="201">
        <v>41.094000000000001</v>
      </c>
      <c r="AJ3348" s="200">
        <v>41.094000000000001</v>
      </c>
      <c r="AK3348" s="200">
        <v>427.19421835962959</v>
      </c>
      <c r="AL3348" s="200">
        <v>-150.83350017172822</v>
      </c>
      <c r="AM3348" s="200">
        <v>566.08938348178719</v>
      </c>
      <c r="AN3348" s="200">
        <v>566.08938348178719</v>
      </c>
      <c r="AO3348" s="168"/>
    </row>
    <row r="3349" spans="1:41" x14ac:dyDescent="0.25">
      <c r="A3349" s="213"/>
      <c r="B3349" s="213"/>
      <c r="C3349" s="213"/>
      <c r="D3349" s="214"/>
      <c r="E3349" s="213" t="s">
        <v>619</v>
      </c>
      <c r="F3349" s="212"/>
      <c r="G3349" s="212"/>
      <c r="H3349" s="211"/>
      <c r="I3349" s="209"/>
      <c r="J3349" s="210"/>
      <c r="K3349" s="209">
        <v>7.059999999999983E-3</v>
      </c>
      <c r="L3349" s="201">
        <v>-149.56106132560768</v>
      </c>
      <c r="M3349" s="201">
        <v>429.8046224843024</v>
      </c>
      <c r="N3349" s="201">
        <v>41.094000000000001</v>
      </c>
      <c r="O3349" s="209">
        <v>41.094000000000001</v>
      </c>
      <c r="P3349" s="209">
        <v>429.80664720912273</v>
      </c>
      <c r="Q3349" s="209">
        <v>-149.56395293232401</v>
      </c>
      <c r="R3349" s="209">
        <v>565.30784536377132</v>
      </c>
      <c r="S3349" s="209">
        <v>565.31137536377128</v>
      </c>
      <c r="T3349" s="209" t="s">
        <v>1994</v>
      </c>
      <c r="U3349" s="170">
        <v>496.82921549737148</v>
      </c>
      <c r="V3349" s="234" t="s">
        <v>1949</v>
      </c>
      <c r="W3349" s="234" t="s">
        <v>2036</v>
      </c>
      <c r="X3349" s="234" t="s">
        <v>1509</v>
      </c>
      <c r="Y3349" s="235">
        <v>5661</v>
      </c>
      <c r="Z3349" s="234" t="s">
        <v>4187</v>
      </c>
      <c r="AA3349" s="238" t="s">
        <v>4302</v>
      </c>
      <c r="AB3349" s="238" t="s">
        <v>4383</v>
      </c>
      <c r="AC3349" s="825"/>
      <c r="AD3349" s="232"/>
      <c r="AE3349" s="232"/>
      <c r="AF3349" s="240">
        <v>0</v>
      </c>
      <c r="AG3349" s="201">
        <v>-150.83350017172822</v>
      </c>
      <c r="AH3349" s="201">
        <v>427.19421835962959</v>
      </c>
      <c r="AI3349" s="201">
        <v>41.094000000000001</v>
      </c>
      <c r="AJ3349" s="200">
        <v>41.094000000000001</v>
      </c>
      <c r="AK3349" s="200">
        <v>427.19421835962959</v>
      </c>
      <c r="AL3349" s="200">
        <v>-150.83350017172822</v>
      </c>
      <c r="AM3349" s="200">
        <v>566.08938348178719</v>
      </c>
      <c r="AN3349" s="200">
        <v>566.08938348178719</v>
      </c>
      <c r="AO3349" s="168"/>
    </row>
    <row r="3350" spans="1:41" x14ac:dyDescent="0.25">
      <c r="A3350" s="213" t="s">
        <v>1949</v>
      </c>
      <c r="B3350" s="213" t="s">
        <v>2009</v>
      </c>
      <c r="C3350" s="213" t="s">
        <v>1973</v>
      </c>
      <c r="D3350" s="214">
        <v>5653</v>
      </c>
      <c r="E3350" s="213" t="s">
        <v>2031</v>
      </c>
      <c r="F3350" s="212" t="s">
        <v>4267</v>
      </c>
      <c r="G3350" s="212" t="s">
        <v>4394</v>
      </c>
      <c r="H3350" s="211"/>
      <c r="I3350" s="218"/>
      <c r="J3350" s="210"/>
      <c r="K3350" s="209">
        <v>0</v>
      </c>
      <c r="L3350" s="201">
        <v>-149.56395293232401</v>
      </c>
      <c r="M3350" s="201">
        <v>429.80664720912273</v>
      </c>
      <c r="N3350" s="201">
        <v>41.094000000000001</v>
      </c>
      <c r="O3350" s="209">
        <v>41.094000000000001</v>
      </c>
      <c r="P3350" s="209">
        <v>429.80664720912273</v>
      </c>
      <c r="Q3350" s="209">
        <v>-149.56395293232401</v>
      </c>
      <c r="R3350" s="209">
        <v>565.31137536377128</v>
      </c>
      <c r="S3350" s="209">
        <v>565.31137536377128</v>
      </c>
      <c r="T3350" s="209"/>
      <c r="U3350" s="170">
        <v>496.83274549737143</v>
      </c>
      <c r="V3350" s="234" t="s">
        <v>1949</v>
      </c>
      <c r="W3350" s="234" t="s">
        <v>2036</v>
      </c>
      <c r="X3350" s="234" t="s">
        <v>1509</v>
      </c>
      <c r="Y3350" s="237">
        <v>5662</v>
      </c>
      <c r="Z3350" s="234" t="s">
        <v>4188</v>
      </c>
      <c r="AA3350" s="238" t="s">
        <v>4302</v>
      </c>
      <c r="AB3350" s="238" t="s">
        <v>4383</v>
      </c>
      <c r="AC3350" s="825"/>
      <c r="AD3350" s="232"/>
      <c r="AE3350" s="232"/>
      <c r="AF3350" s="240">
        <v>0</v>
      </c>
      <c r="AG3350" s="201">
        <v>-150.83350017172822</v>
      </c>
      <c r="AH3350" s="201">
        <v>427.19421835962959</v>
      </c>
      <c r="AI3350" s="201">
        <v>41.094000000000001</v>
      </c>
      <c r="AJ3350" s="200">
        <v>41.094000000000001</v>
      </c>
      <c r="AK3350" s="200">
        <v>427.19421835962959</v>
      </c>
      <c r="AL3350" s="200">
        <v>-150.83350017172822</v>
      </c>
      <c r="AM3350" s="200">
        <v>566.08938348178719</v>
      </c>
      <c r="AN3350" s="200">
        <v>566.08938348178719</v>
      </c>
      <c r="AO3350" s="221"/>
    </row>
    <row r="3351" spans="1:41" x14ac:dyDescent="0.25">
      <c r="A3351" s="213" t="s">
        <v>1949</v>
      </c>
      <c r="B3351" s="213" t="s">
        <v>2009</v>
      </c>
      <c r="C3351" s="213" t="s">
        <v>1990</v>
      </c>
      <c r="D3351" s="214">
        <v>5653</v>
      </c>
      <c r="E3351" s="213" t="s">
        <v>2029</v>
      </c>
      <c r="F3351" s="212" t="s">
        <v>2018</v>
      </c>
      <c r="G3351" s="212" t="s">
        <v>2017</v>
      </c>
      <c r="H3351" s="211"/>
      <c r="I3351" s="210"/>
      <c r="J3351" s="210"/>
      <c r="K3351" s="209">
        <v>0</v>
      </c>
      <c r="L3351" s="201">
        <v>-149.56395293232401</v>
      </c>
      <c r="M3351" s="201">
        <v>429.80664720912273</v>
      </c>
      <c r="N3351" s="201">
        <v>41.094000000000001</v>
      </c>
      <c r="O3351" s="209">
        <v>41.094000000000001</v>
      </c>
      <c r="P3351" s="209">
        <v>429.80664720912273</v>
      </c>
      <c r="Q3351" s="209">
        <v>-149.56395293232401</v>
      </c>
      <c r="R3351" s="209">
        <v>565.31137536377128</v>
      </c>
      <c r="S3351" s="209">
        <v>565.31137536377128</v>
      </c>
      <c r="T3351" s="209"/>
      <c r="U3351" s="170">
        <v>496.83274549737143</v>
      </c>
      <c r="V3351" s="231" t="s">
        <v>2032</v>
      </c>
      <c r="W3351" s="222"/>
      <c r="X3351" s="221"/>
      <c r="Y3351" s="221"/>
      <c r="Z3351" s="221"/>
      <c r="AA3351" s="175"/>
      <c r="AB3351" s="175"/>
      <c r="AC3351" s="221"/>
      <c r="AD3351" s="221"/>
      <c r="AE3351" s="221"/>
      <c r="AF3351" s="221"/>
      <c r="AG3351" s="221"/>
      <c r="AH3351" s="221"/>
      <c r="AI3351" s="221"/>
      <c r="AJ3351" s="221"/>
      <c r="AK3351" s="221"/>
      <c r="AL3351" s="221"/>
      <c r="AM3351" s="230"/>
      <c r="AN3351" s="221"/>
      <c r="AO3351" s="221"/>
    </row>
    <row r="3352" spans="1:41" x14ac:dyDescent="0.25">
      <c r="A3352" s="213"/>
      <c r="B3352" s="213"/>
      <c r="C3352" s="213"/>
      <c r="D3352" s="214"/>
      <c r="E3352" s="213"/>
      <c r="F3352" s="212"/>
      <c r="G3352" s="212"/>
      <c r="H3352" s="211"/>
      <c r="I3352" s="218"/>
      <c r="J3352" s="210"/>
      <c r="K3352" s="209">
        <v>0.24735799999999999</v>
      </c>
      <c r="L3352" s="201">
        <v>-149.66526483800965</v>
      </c>
      <c r="M3352" s="201">
        <v>429.87758656919419</v>
      </c>
      <c r="N3352" s="201">
        <v>41.094000000000001</v>
      </c>
      <c r="O3352" s="209">
        <v>41.094000000000001</v>
      </c>
      <c r="P3352" s="209">
        <v>429.94852592926566</v>
      </c>
      <c r="Q3352" s="209">
        <v>-149.76657674369525</v>
      </c>
      <c r="R3352" s="209">
        <v>565.4350543637712</v>
      </c>
      <c r="S3352" s="209">
        <v>565.55873336377124</v>
      </c>
      <c r="T3352" s="209" t="s">
        <v>1994</v>
      </c>
      <c r="U3352" s="170">
        <v>496.95642449737136</v>
      </c>
      <c r="V3352" s="221"/>
      <c r="W3352" s="221"/>
      <c r="X3352" s="221"/>
      <c r="Y3352" s="221"/>
      <c r="Z3352" s="221"/>
      <c r="AA3352" s="175"/>
      <c r="AB3352" s="221"/>
      <c r="AC3352" s="221"/>
      <c r="AD3352" s="221"/>
      <c r="AE3352" s="221"/>
      <c r="AF3352" s="221"/>
      <c r="AG3352" s="221"/>
      <c r="AH3352" s="221"/>
      <c r="AI3352" s="221"/>
      <c r="AJ3352" s="221"/>
      <c r="AK3352" s="221"/>
      <c r="AL3352" s="221"/>
      <c r="AM3352" s="230"/>
      <c r="AN3352" s="221"/>
      <c r="AO3352" s="227"/>
    </row>
    <row r="3353" spans="1:41" x14ac:dyDescent="0.25">
      <c r="A3353" s="213" t="s">
        <v>1949</v>
      </c>
      <c r="B3353" s="213" t="s">
        <v>2009</v>
      </c>
      <c r="C3353" s="213" t="s">
        <v>1961</v>
      </c>
      <c r="D3353" s="214">
        <v>5657</v>
      </c>
      <c r="E3353" s="213" t="s">
        <v>2028</v>
      </c>
      <c r="F3353" s="212" t="s">
        <v>2013</v>
      </c>
      <c r="G3353" s="212" t="s">
        <v>1958</v>
      </c>
      <c r="H3353" s="211">
        <v>100</v>
      </c>
      <c r="I3353" s="209">
        <v>225.20677599999999</v>
      </c>
      <c r="J3353" s="210">
        <v>-149.84849194812415</v>
      </c>
      <c r="K3353" s="209">
        <v>0.2</v>
      </c>
      <c r="L3353" s="201">
        <v>-149.84849194812415</v>
      </c>
      <c r="M3353" s="201">
        <v>430.00588357290076</v>
      </c>
      <c r="N3353" s="201">
        <v>41.094000000000001</v>
      </c>
      <c r="O3353" s="209">
        <v>41.094000000000001</v>
      </c>
      <c r="P3353" s="209">
        <v>430.06324121653586</v>
      </c>
      <c r="Q3353" s="209">
        <v>-149.93040715255304</v>
      </c>
      <c r="R3353" s="209">
        <v>565.65873336377126</v>
      </c>
      <c r="S3353" s="209">
        <v>565.75873336377128</v>
      </c>
      <c r="T3353" s="209"/>
      <c r="U3353" s="170">
        <v>497.18010349737142</v>
      </c>
      <c r="V3353" s="170"/>
      <c r="W3353" s="170"/>
      <c r="X3353" s="168"/>
      <c r="Y3353" s="168">
        <v>5641</v>
      </c>
      <c r="Z3353" s="168"/>
      <c r="AA3353" s="169"/>
      <c r="AB3353" s="169"/>
      <c r="AC3353" s="168"/>
      <c r="AD3353" s="168"/>
      <c r="AE3353" s="168"/>
      <c r="AF3353" s="168"/>
      <c r="AG3353" s="168"/>
      <c r="AH3353" s="168"/>
      <c r="AI3353" s="168"/>
      <c r="AJ3353" s="168"/>
      <c r="AK3353" s="168"/>
      <c r="AL3353" s="168"/>
      <c r="AM3353" s="168"/>
      <c r="AN3353" s="227"/>
      <c r="AO3353" s="168"/>
    </row>
    <row r="3354" spans="1:41" x14ac:dyDescent="0.25">
      <c r="A3354" s="213"/>
      <c r="B3354" s="213"/>
      <c r="C3354" s="213"/>
      <c r="D3354" s="214"/>
      <c r="E3354" s="213" t="s">
        <v>619</v>
      </c>
      <c r="F3354" s="212"/>
      <c r="G3354" s="212"/>
      <c r="H3354" s="229" t="s">
        <v>2027</v>
      </c>
      <c r="I3354" s="228">
        <v>430.00367</v>
      </c>
      <c r="J3354" s="210">
        <v>430.00588357290076</v>
      </c>
      <c r="K3354" s="209">
        <v>0.23812900000000001</v>
      </c>
      <c r="L3354" s="201">
        <v>-150.02793908113028</v>
      </c>
      <c r="M3354" s="201">
        <v>430.13153380814174</v>
      </c>
      <c r="N3354" s="201">
        <v>41.094000000000001</v>
      </c>
      <c r="O3354" s="209">
        <v>41.094000000000001</v>
      </c>
      <c r="P3354" s="209">
        <v>430.19982639974768</v>
      </c>
      <c r="Q3354" s="209">
        <v>-150.12547100970752</v>
      </c>
      <c r="R3354" s="209">
        <v>565.87779786377121</v>
      </c>
      <c r="S3354" s="209">
        <v>565.99686236377124</v>
      </c>
      <c r="T3354" s="209" t="s">
        <v>1994</v>
      </c>
      <c r="U3354" s="170">
        <v>497.39916799737136</v>
      </c>
      <c r="V3354" s="170"/>
      <c r="W3354" s="170"/>
      <c r="X3354" s="168"/>
      <c r="Y3354" s="168">
        <v>5611</v>
      </c>
      <c r="Z3354" s="168"/>
      <c r="AA3354" s="169"/>
      <c r="AB3354" s="169"/>
      <c r="AC3354" s="168"/>
      <c r="AD3354" s="168"/>
      <c r="AE3354" s="168"/>
      <c r="AF3354" s="168"/>
      <c r="AG3354" s="168"/>
      <c r="AH3354" s="168"/>
      <c r="AI3354" s="168"/>
      <c r="AJ3354" s="168"/>
      <c r="AK3354" s="168"/>
      <c r="AL3354" s="168"/>
      <c r="AM3354" s="227"/>
      <c r="AN3354" s="168"/>
      <c r="AO3354" s="227"/>
    </row>
    <row r="3355" spans="1:41" x14ac:dyDescent="0.25">
      <c r="A3355" s="213" t="s">
        <v>1949</v>
      </c>
      <c r="B3355" s="213" t="s">
        <v>2009</v>
      </c>
      <c r="C3355" s="213" t="s">
        <v>2004</v>
      </c>
      <c r="D3355" s="214">
        <v>5668</v>
      </c>
      <c r="E3355" s="213" t="s">
        <v>2026</v>
      </c>
      <c r="F3355" s="212" t="s">
        <v>2002</v>
      </c>
      <c r="G3355" s="212" t="s">
        <v>2025</v>
      </c>
      <c r="H3355" s="211" t="s">
        <v>2000</v>
      </c>
      <c r="I3355" s="209"/>
      <c r="J3355" s="210"/>
      <c r="K3355" s="209">
        <v>1.6502524409919381</v>
      </c>
      <c r="L3355" s="201"/>
      <c r="M3355" s="201"/>
      <c r="N3355" s="201"/>
      <c r="O3355" s="209">
        <v>41.094000000000001</v>
      </c>
      <c r="P3355" s="215">
        <v>431.33656689410697</v>
      </c>
      <c r="Q3355" s="215">
        <v>-151.31292562169637</v>
      </c>
      <c r="R3355" s="209">
        <v>566.82198858426727</v>
      </c>
      <c r="S3355" s="209">
        <v>567.64711480476319</v>
      </c>
      <c r="T3355" s="209"/>
      <c r="U3355" s="170">
        <v>498.34335871786743</v>
      </c>
      <c r="V3355" s="170"/>
      <c r="W3355" s="170"/>
      <c r="X3355" s="168"/>
      <c r="Y3355" s="168"/>
      <c r="Z3355" s="168"/>
      <c r="AA3355" s="169"/>
      <c r="AB3355" s="169"/>
      <c r="AC3355" s="168"/>
      <c r="AD3355" s="168"/>
      <c r="AE3355" s="168"/>
      <c r="AF3355" s="168"/>
      <c r="AG3355" s="168"/>
      <c r="AH3355" s="168"/>
      <c r="AI3355" s="168"/>
      <c r="AJ3355" s="168"/>
      <c r="AK3355" s="168"/>
      <c r="AL3355" s="168"/>
      <c r="AM3355" s="168"/>
      <c r="AN3355" s="227"/>
      <c r="AO3355" s="168"/>
    </row>
    <row r="3356" spans="1:41" x14ac:dyDescent="0.25">
      <c r="A3356" s="213" t="s">
        <v>1949</v>
      </c>
      <c r="B3356" s="213" t="s">
        <v>2009</v>
      </c>
      <c r="C3356" s="213" t="s">
        <v>1509</v>
      </c>
      <c r="D3356" s="214">
        <v>5679</v>
      </c>
      <c r="E3356" s="213" t="s">
        <v>1889</v>
      </c>
      <c r="F3356" s="212" t="s">
        <v>4302</v>
      </c>
      <c r="G3356" s="212" t="s">
        <v>4383</v>
      </c>
      <c r="H3356" s="211"/>
      <c r="I3356" s="218"/>
      <c r="J3356" s="210"/>
      <c r="K3356" s="209">
        <v>0.306896</v>
      </c>
      <c r="L3356" s="201">
        <v>-151.40633884545491</v>
      </c>
      <c r="M3356" s="201">
        <v>431.45830537746798</v>
      </c>
      <c r="N3356" s="201">
        <v>41.094000000000001</v>
      </c>
      <c r="O3356" s="209">
        <v>41.094000000000001</v>
      </c>
      <c r="P3356" s="215">
        <v>431.58004386082899</v>
      </c>
      <c r="Q3356" s="215">
        <v>-151.49975206921343</v>
      </c>
      <c r="R3356" s="209">
        <v>567.80056280476322</v>
      </c>
      <c r="S3356" s="209">
        <v>567.95401080476324</v>
      </c>
      <c r="T3356" s="209" t="s">
        <v>1994</v>
      </c>
      <c r="U3356" s="170">
        <v>499.32193293836337</v>
      </c>
      <c r="V3356" s="170"/>
      <c r="W3356" s="170"/>
      <c r="X3356" s="168"/>
      <c r="Y3356" s="168"/>
      <c r="Z3356" s="168"/>
      <c r="AA3356" s="169"/>
      <c r="AB3356" s="169"/>
      <c r="AC3356" s="168"/>
      <c r="AD3356" s="168"/>
      <c r="AE3356" s="168"/>
      <c r="AF3356" s="168"/>
      <c r="AG3356" s="168"/>
      <c r="AH3356" s="168"/>
      <c r="AI3356" s="168"/>
      <c r="AJ3356" s="168"/>
      <c r="AK3356" s="168"/>
      <c r="AL3356" s="168"/>
      <c r="AM3356" s="227"/>
      <c r="AN3356" s="168"/>
      <c r="AO3356" s="168"/>
    </row>
    <row r="3357" spans="1:41" x14ac:dyDescent="0.25">
      <c r="A3357" s="213" t="s">
        <v>1949</v>
      </c>
      <c r="B3357" s="213" t="s">
        <v>2009</v>
      </c>
      <c r="C3357" s="213" t="s">
        <v>111</v>
      </c>
      <c r="D3357" s="214">
        <v>5680</v>
      </c>
      <c r="E3357" s="213" t="s">
        <v>1691</v>
      </c>
      <c r="F3357" s="212" t="s">
        <v>4328</v>
      </c>
      <c r="G3357" s="212" t="s">
        <v>1951</v>
      </c>
      <c r="H3357" s="211">
        <v>100</v>
      </c>
      <c r="I3357" s="209"/>
      <c r="J3357" s="210"/>
      <c r="K3357" s="209">
        <v>7.4137999999999996E-2</v>
      </c>
      <c r="L3357" s="201">
        <v>-151.52231824662533</v>
      </c>
      <c r="M3357" s="201">
        <v>431.60945267580024</v>
      </c>
      <c r="N3357" s="201">
        <v>41.094000000000001</v>
      </c>
      <c r="O3357" s="209">
        <v>41.094000000000001</v>
      </c>
      <c r="P3357" s="209">
        <v>431.63886149077149</v>
      </c>
      <c r="Q3357" s="209">
        <v>-151.54488442403726</v>
      </c>
      <c r="R3357" s="209">
        <v>567.99107980476322</v>
      </c>
      <c r="S3357" s="209">
        <v>568.02814880476319</v>
      </c>
      <c r="T3357" s="215"/>
      <c r="U3357" s="170">
        <v>499.51244993836337</v>
      </c>
      <c r="V3357" s="170"/>
      <c r="W3357" s="170"/>
      <c r="X3357" s="168"/>
      <c r="Y3357" s="168"/>
      <c r="Z3357" s="168"/>
      <c r="AA3357" s="169"/>
      <c r="AB3357" s="169"/>
      <c r="AC3357" s="168"/>
      <c r="AD3357" s="168"/>
      <c r="AE3357" s="168"/>
      <c r="AF3357" s="168"/>
      <c r="AG3357" s="168"/>
      <c r="AH3357" s="168"/>
      <c r="AI3357" s="168"/>
      <c r="AJ3357" s="168"/>
      <c r="AK3357" s="168"/>
      <c r="AL3357" s="168"/>
      <c r="AM3357" s="168"/>
      <c r="AN3357" s="168"/>
      <c r="AO3357" s="168"/>
    </row>
    <row r="3358" spans="1:41" x14ac:dyDescent="0.25">
      <c r="A3358" s="213"/>
      <c r="B3358" s="213"/>
      <c r="C3358" s="213"/>
      <c r="D3358" s="214"/>
      <c r="E3358" s="213"/>
      <c r="F3358" s="212"/>
      <c r="G3358" s="212"/>
      <c r="H3358" s="211"/>
      <c r="I3358" s="209"/>
      <c r="J3358" s="210"/>
      <c r="K3358" s="209">
        <v>0.23296800000000001</v>
      </c>
      <c r="L3358" s="201">
        <v>-151.61579539033391</v>
      </c>
      <c r="M3358" s="201">
        <v>431.73127446126193</v>
      </c>
      <c r="N3358" s="201">
        <v>41.094000000000001</v>
      </c>
      <c r="O3358" s="209">
        <v>41.094000000000001</v>
      </c>
      <c r="P3358" s="209">
        <v>431.82368743175243</v>
      </c>
      <c r="Q3358" s="209">
        <v>-151.68670635663057</v>
      </c>
      <c r="R3358" s="209">
        <v>568.14463280476321</v>
      </c>
      <c r="S3358" s="209">
        <v>568.26111680476322</v>
      </c>
      <c r="T3358" s="215"/>
      <c r="U3358" s="170">
        <v>499.66600293836336</v>
      </c>
      <c r="V3358" s="170"/>
      <c r="W3358" s="170"/>
      <c r="X3358" s="168"/>
      <c r="Y3358" s="168"/>
      <c r="Z3358" s="168"/>
      <c r="AA3358" s="169"/>
      <c r="AB3358" s="169"/>
      <c r="AC3358" s="168"/>
      <c r="AD3358" s="168"/>
      <c r="AE3358" s="168"/>
      <c r="AF3358" s="168"/>
      <c r="AG3358" s="168"/>
      <c r="AH3358" s="168"/>
      <c r="AI3358" s="168"/>
      <c r="AJ3358" s="168"/>
      <c r="AK3358" s="168"/>
      <c r="AL3358" s="168"/>
      <c r="AM3358" s="168"/>
      <c r="AN3358" s="168"/>
      <c r="AO3358" s="168"/>
    </row>
    <row r="3359" spans="1:41" x14ac:dyDescent="0.25">
      <c r="A3359" s="213" t="s">
        <v>1949</v>
      </c>
      <c r="B3359" s="213" t="s">
        <v>2009</v>
      </c>
      <c r="C3359" s="213" t="s">
        <v>1973</v>
      </c>
      <c r="D3359" s="214">
        <v>5683</v>
      </c>
      <c r="E3359" s="213" t="s">
        <v>2023</v>
      </c>
      <c r="F3359" s="212" t="s">
        <v>4272</v>
      </c>
      <c r="G3359" s="212" t="s">
        <v>4395</v>
      </c>
      <c r="H3359" s="211"/>
      <c r="I3359" s="209"/>
      <c r="J3359" s="210"/>
      <c r="K3359" s="209">
        <v>0</v>
      </c>
      <c r="L3359" s="201">
        <v>-151.68670635663057</v>
      </c>
      <c r="M3359" s="201">
        <v>431.82368743175243</v>
      </c>
      <c r="N3359" s="201">
        <v>41.094000000000001</v>
      </c>
      <c r="O3359" s="209">
        <v>41.094000000000001</v>
      </c>
      <c r="P3359" s="209">
        <v>431.82368743175243</v>
      </c>
      <c r="Q3359" s="209">
        <v>-151.68670635663057</v>
      </c>
      <c r="R3359" s="209">
        <v>568.26111680476322</v>
      </c>
      <c r="S3359" s="209">
        <v>568.26111680476322</v>
      </c>
      <c r="T3359" s="209"/>
      <c r="U3359" s="170">
        <v>499.78248693836338</v>
      </c>
      <c r="V3359" s="170"/>
      <c r="W3359" s="170"/>
      <c r="X3359" s="168"/>
      <c r="Y3359" s="168"/>
      <c r="Z3359" s="168"/>
      <c r="AA3359" s="169"/>
      <c r="AB3359" s="169"/>
      <c r="AC3359" s="168"/>
      <c r="AD3359" s="168"/>
      <c r="AE3359" s="168"/>
      <c r="AF3359" s="168"/>
      <c r="AG3359" s="168"/>
      <c r="AH3359" s="168"/>
      <c r="AI3359" s="168"/>
      <c r="AJ3359" s="168"/>
      <c r="AK3359" s="168"/>
      <c r="AL3359" s="168"/>
      <c r="AM3359" s="168"/>
      <c r="AN3359" s="168"/>
      <c r="AO3359" s="221"/>
    </row>
    <row r="3360" spans="1:41" x14ac:dyDescent="0.25">
      <c r="A3360" s="213" t="s">
        <v>1949</v>
      </c>
      <c r="B3360" s="213" t="s">
        <v>2009</v>
      </c>
      <c r="C3360" s="213" t="s">
        <v>1990</v>
      </c>
      <c r="D3360" s="214">
        <v>5683</v>
      </c>
      <c r="E3360" s="213" t="s">
        <v>2019</v>
      </c>
      <c r="F3360" s="212" t="s">
        <v>2018</v>
      </c>
      <c r="G3360" s="212" t="s">
        <v>2017</v>
      </c>
      <c r="H3360" s="211"/>
      <c r="I3360" s="218"/>
      <c r="J3360" s="210"/>
      <c r="K3360" s="209">
        <v>0</v>
      </c>
      <c r="L3360" s="201">
        <v>-151.68670635663057</v>
      </c>
      <c r="M3360" s="201">
        <v>431.82368743175243</v>
      </c>
      <c r="N3360" s="201">
        <v>41.094000000000001</v>
      </c>
      <c r="O3360" s="209">
        <v>41.094000000000001</v>
      </c>
      <c r="P3360" s="209">
        <v>431.82368743175243</v>
      </c>
      <c r="Q3360" s="209">
        <v>-151.68670635663057</v>
      </c>
      <c r="R3360" s="209">
        <v>568.26111680476322</v>
      </c>
      <c r="S3360" s="209">
        <v>568.26111680476322</v>
      </c>
      <c r="T3360" s="209"/>
      <c r="U3360" s="170">
        <v>499.78248693836338</v>
      </c>
      <c r="V3360" s="222"/>
      <c r="W3360" s="222"/>
      <c r="X3360" s="221"/>
      <c r="Y3360" s="221"/>
      <c r="Z3360" s="221"/>
      <c r="AA3360" s="175"/>
      <c r="AB3360" s="175"/>
      <c r="AC3360" s="221"/>
      <c r="AD3360" s="221"/>
      <c r="AE3360" s="221"/>
      <c r="AF3360" s="221"/>
      <c r="AG3360" s="221"/>
      <c r="AH3360" s="221"/>
      <c r="AI3360" s="221"/>
      <c r="AJ3360" s="221"/>
      <c r="AK3360" s="221"/>
      <c r="AL3360" s="221"/>
      <c r="AM3360" s="221"/>
      <c r="AN3360" s="221"/>
      <c r="AO3360" s="221"/>
    </row>
    <row r="3361" spans="1:41" x14ac:dyDescent="0.25">
      <c r="A3361" s="213"/>
      <c r="B3361" s="213"/>
      <c r="C3361" s="213"/>
      <c r="D3361" s="214"/>
      <c r="E3361" s="213"/>
      <c r="F3361" s="212"/>
      <c r="G3361" s="212"/>
      <c r="H3361" s="211"/>
      <c r="I3361" s="209"/>
      <c r="J3361" s="210"/>
      <c r="K3361" s="209">
        <v>0.33599799999999991</v>
      </c>
      <c r="L3361" s="201">
        <v>-151.78897766794262</v>
      </c>
      <c r="M3361" s="201">
        <v>431.95696999956806</v>
      </c>
      <c r="N3361" s="201">
        <v>41.094000000000001</v>
      </c>
      <c r="O3361" s="209">
        <v>41.094000000000001</v>
      </c>
      <c r="P3361" s="209">
        <v>432.09025256738363</v>
      </c>
      <c r="Q3361" s="209">
        <v>-151.89124897925464</v>
      </c>
      <c r="R3361" s="209">
        <v>568.42911580476323</v>
      </c>
      <c r="S3361" s="209">
        <v>568.59711480476324</v>
      </c>
      <c r="T3361" s="209" t="s">
        <v>1994</v>
      </c>
      <c r="U3361" s="170">
        <v>499.95048593836339</v>
      </c>
      <c r="V3361" s="222"/>
      <c r="W3361" s="222"/>
      <c r="X3361" s="221"/>
      <c r="Y3361" s="221"/>
      <c r="Z3361" s="221"/>
      <c r="AA3361" s="175"/>
      <c r="AB3361" s="175"/>
      <c r="AC3361" s="221"/>
      <c r="AD3361" s="221"/>
      <c r="AE3361" s="221"/>
      <c r="AF3361" s="221"/>
      <c r="AG3361" s="221"/>
      <c r="AH3361" s="221"/>
      <c r="AI3361" s="221"/>
      <c r="AJ3361" s="221"/>
      <c r="AK3361" s="221"/>
      <c r="AL3361" s="221"/>
      <c r="AM3361" s="221"/>
      <c r="AN3361" s="221"/>
      <c r="AO3361" s="168"/>
    </row>
    <row r="3362" spans="1:41" x14ac:dyDescent="0.25">
      <c r="A3362" s="213" t="s">
        <v>1949</v>
      </c>
      <c r="B3362" s="213" t="s">
        <v>2009</v>
      </c>
      <c r="C3362" s="213" t="s">
        <v>1956</v>
      </c>
      <c r="D3362" s="214">
        <v>5688</v>
      </c>
      <c r="E3362" s="213" t="s">
        <v>2016</v>
      </c>
      <c r="F3362" s="212" t="s">
        <v>2011</v>
      </c>
      <c r="G3362" s="212" t="s">
        <v>2015</v>
      </c>
      <c r="H3362" s="211">
        <v>100</v>
      </c>
      <c r="I3362" s="209"/>
      <c r="J3362" s="210"/>
      <c r="K3362" s="209">
        <v>0.4</v>
      </c>
      <c r="L3362" s="201">
        <v>-152.0130012650564</v>
      </c>
      <c r="M3362" s="201">
        <v>432.24892323544191</v>
      </c>
      <c r="N3362" s="201">
        <v>41.094000000000001</v>
      </c>
      <c r="O3362" s="209">
        <v>41.094000000000001</v>
      </c>
      <c r="P3362" s="209">
        <v>432.40759390350013</v>
      </c>
      <c r="Q3362" s="209">
        <v>-152.13475355085814</v>
      </c>
      <c r="R3362" s="209">
        <v>568.79711480476317</v>
      </c>
      <c r="S3362" s="209">
        <v>568.99711480476321</v>
      </c>
      <c r="T3362" s="209"/>
      <c r="U3362" s="170">
        <v>500.31848493836333</v>
      </c>
      <c r="V3362" s="170"/>
      <c r="W3362" s="170"/>
      <c r="X3362" s="168"/>
      <c r="Y3362" s="168"/>
      <c r="Z3362" s="168"/>
      <c r="AA3362" s="169"/>
      <c r="AB3362" s="169"/>
      <c r="AC3362" s="168"/>
      <c r="AD3362" s="168"/>
      <c r="AE3362" s="168"/>
      <c r="AF3362" s="168"/>
      <c r="AG3362" s="168"/>
      <c r="AH3362" s="168"/>
      <c r="AI3362" s="168"/>
      <c r="AJ3362" s="168"/>
      <c r="AK3362" s="168"/>
      <c r="AL3362" s="168"/>
      <c r="AM3362" s="168"/>
      <c r="AN3362" s="168"/>
      <c r="AO3362" s="168"/>
    </row>
    <row r="3363" spans="1:41" x14ac:dyDescent="0.25">
      <c r="A3363" s="213"/>
      <c r="B3363" s="213"/>
      <c r="C3363" s="213"/>
      <c r="D3363" s="214"/>
      <c r="E3363" s="213" t="s">
        <v>619</v>
      </c>
      <c r="F3363" s="212"/>
      <c r="G3363" s="212"/>
      <c r="H3363" s="211"/>
      <c r="I3363" s="209"/>
      <c r="J3363" s="210"/>
      <c r="K3363" s="209">
        <v>0.2</v>
      </c>
      <c r="L3363" s="201">
        <v>-152.195629693759</v>
      </c>
      <c r="M3363" s="201">
        <v>432.48692923752924</v>
      </c>
      <c r="N3363" s="201">
        <v>41.094000000000001</v>
      </c>
      <c r="O3363" s="209">
        <v>41.094000000000001</v>
      </c>
      <c r="P3363" s="209">
        <v>432.56626457155835</v>
      </c>
      <c r="Q3363" s="209">
        <v>-152.25650583665987</v>
      </c>
      <c r="R3363" s="209">
        <v>569.09711480476324</v>
      </c>
      <c r="S3363" s="209">
        <v>569.19711480476326</v>
      </c>
      <c r="T3363" s="209"/>
      <c r="U3363" s="170">
        <v>500.61848493836339</v>
      </c>
      <c r="V3363" s="170"/>
      <c r="W3363" s="170"/>
      <c r="X3363" s="168"/>
      <c r="Y3363" s="168"/>
      <c r="Z3363" s="168"/>
      <c r="AA3363" s="169"/>
      <c r="AB3363" s="169"/>
      <c r="AC3363" s="168"/>
      <c r="AD3363" s="168"/>
      <c r="AE3363" s="168"/>
      <c r="AF3363" s="168"/>
      <c r="AG3363" s="168"/>
      <c r="AH3363" s="168"/>
      <c r="AI3363" s="168"/>
      <c r="AJ3363" s="168"/>
      <c r="AK3363" s="168"/>
      <c r="AL3363" s="168"/>
      <c r="AM3363" s="168"/>
      <c r="AN3363" s="168"/>
      <c r="AO3363" s="168"/>
    </row>
    <row r="3364" spans="1:41" x14ac:dyDescent="0.25">
      <c r="A3364" s="213" t="s">
        <v>1949</v>
      </c>
      <c r="B3364" s="213" t="s">
        <v>2009</v>
      </c>
      <c r="C3364" s="213" t="s">
        <v>1961</v>
      </c>
      <c r="D3364" s="214">
        <v>5693</v>
      </c>
      <c r="E3364" s="213" t="s">
        <v>2014</v>
      </c>
      <c r="F3364" s="212" t="s">
        <v>2013</v>
      </c>
      <c r="G3364" s="212" t="s">
        <v>1958</v>
      </c>
      <c r="H3364" s="211">
        <v>100</v>
      </c>
      <c r="I3364" s="209"/>
      <c r="J3364" s="210"/>
      <c r="K3364" s="209">
        <v>0.2</v>
      </c>
      <c r="L3364" s="201">
        <v>-152.31738197956074</v>
      </c>
      <c r="M3364" s="201">
        <v>432.64559990558746</v>
      </c>
      <c r="N3364" s="201">
        <v>41.094000000000001</v>
      </c>
      <c r="O3364" s="209">
        <v>41.094000000000001</v>
      </c>
      <c r="P3364" s="209">
        <v>432.72493523961657</v>
      </c>
      <c r="Q3364" s="209">
        <v>-152.3782581224616</v>
      </c>
      <c r="R3364" s="209">
        <v>569.29711480476328</v>
      </c>
      <c r="S3364" s="209">
        <v>569.39711480476331</v>
      </c>
      <c r="T3364" s="209"/>
      <c r="U3364" s="170">
        <v>500.81848493836344</v>
      </c>
      <c r="V3364" s="170"/>
      <c r="W3364" s="170"/>
      <c r="X3364" s="168"/>
      <c r="Y3364" s="168"/>
      <c r="Z3364" s="168"/>
      <c r="AA3364" s="169"/>
      <c r="AB3364" s="169"/>
      <c r="AC3364" s="168"/>
      <c r="AD3364" s="168"/>
      <c r="AE3364" s="168"/>
      <c r="AF3364" s="168"/>
      <c r="AG3364" s="168"/>
      <c r="AH3364" s="168"/>
      <c r="AI3364" s="168"/>
      <c r="AJ3364" s="168"/>
      <c r="AK3364" s="168"/>
      <c r="AL3364" s="168"/>
      <c r="AM3364" s="168"/>
      <c r="AN3364" s="168"/>
      <c r="AO3364" s="168"/>
    </row>
    <row r="3365" spans="1:41" x14ac:dyDescent="0.25">
      <c r="A3365" s="213"/>
      <c r="B3365" s="213"/>
      <c r="C3365" s="213"/>
      <c r="D3365" s="214"/>
      <c r="E3365" s="213"/>
      <c r="F3365" s="212"/>
      <c r="G3365" s="212"/>
      <c r="H3365" s="211"/>
      <c r="I3365" s="209"/>
      <c r="J3365" s="210"/>
      <c r="K3365" s="209">
        <v>0.2</v>
      </c>
      <c r="L3365" s="201">
        <v>-152.43913426536247</v>
      </c>
      <c r="M3365" s="201">
        <v>432.80427057364568</v>
      </c>
      <c r="N3365" s="201">
        <v>41.094000000000001</v>
      </c>
      <c r="O3365" s="209">
        <v>41.094000000000001</v>
      </c>
      <c r="P3365" s="209">
        <v>432.88360590767479</v>
      </c>
      <c r="Q3365" s="209">
        <v>-152.50001040826334</v>
      </c>
      <c r="R3365" s="209">
        <v>569.49711480476333</v>
      </c>
      <c r="S3365" s="209">
        <v>569.59711480476335</v>
      </c>
      <c r="T3365" s="209"/>
      <c r="U3365" s="170">
        <v>501.01848493836349</v>
      </c>
      <c r="V3365" s="170"/>
      <c r="W3365" s="170"/>
      <c r="X3365" s="168"/>
      <c r="Y3365" s="168"/>
      <c r="Z3365" s="168"/>
      <c r="AA3365" s="169"/>
      <c r="AB3365" s="169"/>
      <c r="AC3365" s="168"/>
      <c r="AD3365" s="168"/>
      <c r="AE3365" s="168"/>
      <c r="AF3365" s="168"/>
      <c r="AG3365" s="168"/>
      <c r="AH3365" s="168"/>
      <c r="AI3365" s="168"/>
      <c r="AJ3365" s="168"/>
      <c r="AK3365" s="168"/>
      <c r="AL3365" s="168"/>
      <c r="AM3365" s="168"/>
      <c r="AN3365" s="168"/>
      <c r="AO3365" s="168"/>
    </row>
    <row r="3366" spans="1:41" x14ac:dyDescent="0.25">
      <c r="A3366" s="213" t="s">
        <v>1949</v>
      </c>
      <c r="B3366" s="213" t="s">
        <v>2009</v>
      </c>
      <c r="C3366" s="213" t="s">
        <v>1947</v>
      </c>
      <c r="D3366" s="214">
        <v>5698</v>
      </c>
      <c r="E3366" s="213" t="s">
        <v>2012</v>
      </c>
      <c r="F3366" s="212" t="s">
        <v>2011</v>
      </c>
      <c r="G3366" s="212" t="s">
        <v>2010</v>
      </c>
      <c r="H3366" s="211">
        <v>100</v>
      </c>
      <c r="I3366" s="209"/>
      <c r="J3366" s="210"/>
      <c r="K3366" s="209">
        <v>0.4</v>
      </c>
      <c r="L3366" s="201">
        <v>-152.62176269406507</v>
      </c>
      <c r="M3366" s="201">
        <v>433.04227657573301</v>
      </c>
      <c r="N3366" s="201">
        <v>41.094000000000001</v>
      </c>
      <c r="O3366" s="209">
        <v>41.094000000000001</v>
      </c>
      <c r="P3366" s="209">
        <v>433.20094724379129</v>
      </c>
      <c r="Q3366" s="209">
        <v>-152.74351497986683</v>
      </c>
      <c r="R3366" s="209">
        <v>569.79711480476328</v>
      </c>
      <c r="S3366" s="209">
        <v>569.99711480476333</v>
      </c>
      <c r="T3366" s="209"/>
      <c r="U3366" s="170">
        <v>501.31848493836344</v>
      </c>
      <c r="V3366" s="170"/>
      <c r="W3366" s="170"/>
      <c r="X3366" s="168"/>
      <c r="Y3366" s="168"/>
      <c r="Z3366" s="168"/>
      <c r="AA3366" s="169"/>
      <c r="AB3366" s="169"/>
      <c r="AC3366" s="168"/>
      <c r="AD3366" s="168"/>
      <c r="AE3366" s="168"/>
      <c r="AF3366" s="168"/>
      <c r="AG3366" s="168"/>
      <c r="AH3366" s="168"/>
      <c r="AI3366" s="168"/>
      <c r="AJ3366" s="168"/>
      <c r="AK3366" s="168"/>
      <c r="AL3366" s="168"/>
      <c r="AM3366" s="168"/>
      <c r="AN3366" s="168"/>
      <c r="AO3366" s="168"/>
    </row>
    <row r="3367" spans="1:41" x14ac:dyDescent="0.25">
      <c r="A3367" s="213"/>
      <c r="B3367" s="213"/>
      <c r="C3367" s="213"/>
      <c r="D3367" s="214"/>
      <c r="E3367" s="213"/>
      <c r="F3367" s="212"/>
      <c r="G3367" s="212"/>
      <c r="H3367" s="211"/>
      <c r="I3367" s="209"/>
      <c r="J3367" s="210"/>
      <c r="K3367" s="209">
        <v>0.2</v>
      </c>
      <c r="L3367" s="201">
        <v>-152.8043911227677</v>
      </c>
      <c r="M3367" s="201">
        <v>433.2802825778204</v>
      </c>
      <c r="N3367" s="201">
        <v>41.094000000000001</v>
      </c>
      <c r="O3367" s="209">
        <v>41.094000000000001</v>
      </c>
      <c r="P3367" s="209">
        <v>433.35961791184951</v>
      </c>
      <c r="Q3367" s="209">
        <v>-152.86526726566856</v>
      </c>
      <c r="R3367" s="209">
        <v>570.09711480476335</v>
      </c>
      <c r="S3367" s="209">
        <v>570.19711480476337</v>
      </c>
      <c r="T3367" s="209"/>
      <c r="U3367" s="170">
        <v>501.61848493836351</v>
      </c>
      <c r="V3367" s="170"/>
      <c r="W3367" s="170"/>
      <c r="X3367" s="168"/>
      <c r="Y3367" s="168"/>
      <c r="Z3367" s="168"/>
      <c r="AA3367" s="169"/>
      <c r="AB3367" s="169"/>
      <c r="AC3367" s="168"/>
      <c r="AD3367" s="168"/>
      <c r="AE3367" s="168"/>
      <c r="AF3367" s="168"/>
      <c r="AG3367" s="168"/>
      <c r="AH3367" s="168"/>
      <c r="AI3367" s="168"/>
      <c r="AJ3367" s="168"/>
      <c r="AK3367" s="168"/>
      <c r="AL3367" s="168"/>
      <c r="AM3367" s="168"/>
      <c r="AN3367" s="168"/>
      <c r="AO3367" s="168"/>
    </row>
    <row r="3368" spans="1:41" x14ac:dyDescent="0.25">
      <c r="A3368" s="213" t="s">
        <v>1949</v>
      </c>
      <c r="B3368" s="213" t="s">
        <v>2009</v>
      </c>
      <c r="C3368" s="213" t="s">
        <v>2008</v>
      </c>
      <c r="D3368" s="214">
        <v>5703</v>
      </c>
      <c r="E3368" s="213" t="s">
        <v>2007</v>
      </c>
      <c r="F3368" s="212" t="s">
        <v>2006</v>
      </c>
      <c r="G3368" s="212" t="s">
        <v>2005</v>
      </c>
      <c r="H3368" s="211">
        <v>100</v>
      </c>
      <c r="I3368" s="209"/>
      <c r="J3368" s="210"/>
      <c r="K3368" s="209">
        <v>0.2</v>
      </c>
      <c r="L3368" s="201">
        <v>-152.92614340856943</v>
      </c>
      <c r="M3368" s="201">
        <v>433.43895324587862</v>
      </c>
      <c r="N3368" s="201">
        <v>41.094000000000001</v>
      </c>
      <c r="O3368" s="209">
        <v>41.094000000000001</v>
      </c>
      <c r="P3368" s="209">
        <v>433.51828857990773</v>
      </c>
      <c r="Q3368" s="209">
        <v>-152.9870195514703</v>
      </c>
      <c r="R3368" s="209">
        <v>570.2971148047634</v>
      </c>
      <c r="S3368" s="209">
        <v>570.39711480476342</v>
      </c>
      <c r="T3368" s="209"/>
      <c r="U3368" s="170">
        <v>501.81848493836355</v>
      </c>
      <c r="V3368" s="170"/>
      <c r="W3368" s="170"/>
      <c r="X3368" s="168"/>
      <c r="Y3368" s="168"/>
      <c r="Z3368" s="168"/>
      <c r="AA3368" s="169"/>
      <c r="AB3368" s="169"/>
      <c r="AC3368" s="168"/>
      <c r="AD3368" s="168"/>
      <c r="AE3368" s="168"/>
      <c r="AF3368" s="168"/>
      <c r="AG3368" s="168"/>
      <c r="AH3368" s="168"/>
      <c r="AI3368" s="168"/>
      <c r="AJ3368" s="168"/>
      <c r="AK3368" s="168"/>
      <c r="AL3368" s="168"/>
      <c r="AM3368" s="168"/>
      <c r="AN3368" s="168"/>
      <c r="AO3368" s="168"/>
    </row>
    <row r="3369" spans="1:41" x14ac:dyDescent="0.25">
      <c r="A3369" s="213" t="s">
        <v>1949</v>
      </c>
      <c r="B3369" s="213" t="s">
        <v>2009</v>
      </c>
      <c r="C3369" s="213" t="s">
        <v>1509</v>
      </c>
      <c r="D3369" s="214">
        <v>5711</v>
      </c>
      <c r="E3369" s="213" t="s">
        <v>1890</v>
      </c>
      <c r="F3369" s="212" t="s">
        <v>4302</v>
      </c>
      <c r="G3369" s="212" t="s">
        <v>4383</v>
      </c>
      <c r="H3369" s="211"/>
      <c r="I3369" s="209"/>
      <c r="J3369" s="210"/>
      <c r="K3369" s="209">
        <v>1.8975739999999999</v>
      </c>
      <c r="L3369" s="201">
        <v>-153.56460448141519</v>
      </c>
      <c r="M3369" s="201">
        <v>434.27101191558262</v>
      </c>
      <c r="N3369" s="201">
        <v>41.094000000000001</v>
      </c>
      <c r="O3369" s="209">
        <v>41.094000000000001</v>
      </c>
      <c r="P3369" s="209">
        <v>435.02373525125751</v>
      </c>
      <c r="Q3369" s="209">
        <v>-154.14218941136008</v>
      </c>
      <c r="R3369" s="209">
        <v>571.34590180476334</v>
      </c>
      <c r="S3369" s="209">
        <v>572.29468880476338</v>
      </c>
      <c r="T3369" s="209"/>
      <c r="U3369" s="170">
        <v>502.8672719383635</v>
      </c>
      <c r="V3369" s="170"/>
      <c r="W3369" s="170"/>
      <c r="X3369" s="168"/>
      <c r="Y3369" s="168"/>
      <c r="Z3369" s="168"/>
      <c r="AA3369" s="169"/>
      <c r="AB3369" s="169"/>
      <c r="AC3369" s="168"/>
      <c r="AD3369" s="168"/>
      <c r="AE3369" s="168"/>
      <c r="AF3369" s="168"/>
      <c r="AG3369" s="168"/>
      <c r="AH3369" s="168"/>
      <c r="AI3369" s="168"/>
      <c r="AJ3369" s="168"/>
      <c r="AK3369" s="168"/>
      <c r="AL3369" s="168"/>
      <c r="AM3369" s="168"/>
      <c r="AN3369" s="168"/>
      <c r="AO3369" s="168"/>
    </row>
    <row r="3370" spans="1:41" x14ac:dyDescent="0.25">
      <c r="A3370" s="213" t="s">
        <v>1949</v>
      </c>
      <c r="B3370" s="213" t="s">
        <v>2009</v>
      </c>
      <c r="C3370" s="213" t="s">
        <v>2004</v>
      </c>
      <c r="D3370" s="214">
        <v>5731</v>
      </c>
      <c r="E3370" s="213" t="s">
        <v>2003</v>
      </c>
      <c r="F3370" s="212" t="s">
        <v>2002</v>
      </c>
      <c r="G3370" s="212" t="s">
        <v>2001</v>
      </c>
      <c r="H3370" s="211" t="s">
        <v>2000</v>
      </c>
      <c r="I3370" s="209"/>
      <c r="J3370" s="210"/>
      <c r="K3370" s="209">
        <v>1.6502524409919381</v>
      </c>
      <c r="L3370" s="201"/>
      <c r="M3370" s="201"/>
      <c r="N3370" s="201"/>
      <c r="O3370" s="209">
        <v>41.094000000000001</v>
      </c>
      <c r="P3370" s="215">
        <v>436.46493841780301</v>
      </c>
      <c r="Q3370" s="215">
        <v>-154.93286054387281</v>
      </c>
      <c r="R3370" s="209">
        <v>573.11981502525941</v>
      </c>
      <c r="S3370" s="209">
        <v>573.94494124575533</v>
      </c>
      <c r="T3370" s="209"/>
      <c r="U3370" s="170">
        <v>504.64118515885957</v>
      </c>
      <c r="V3370" s="170"/>
      <c r="W3370" s="170"/>
      <c r="X3370" s="168"/>
      <c r="Y3370" s="168"/>
      <c r="Z3370" s="168"/>
      <c r="AA3370" s="169"/>
      <c r="AB3370" s="169"/>
      <c r="AC3370" s="168"/>
      <c r="AD3370" s="168"/>
      <c r="AE3370" s="168"/>
      <c r="AF3370" s="168"/>
      <c r="AG3370" s="168"/>
      <c r="AH3370" s="168"/>
      <c r="AI3370" s="168"/>
      <c r="AJ3370" s="168"/>
      <c r="AK3370" s="168"/>
      <c r="AL3370" s="168"/>
      <c r="AM3370" s="168"/>
      <c r="AN3370" s="168"/>
      <c r="AO3370" s="223"/>
    </row>
    <row r="3371" spans="1:41" x14ac:dyDescent="0.25">
      <c r="A3371" s="213"/>
      <c r="B3371" s="213"/>
      <c r="C3371" s="213"/>
      <c r="D3371" s="214"/>
      <c r="E3371" s="213"/>
      <c r="F3371" s="212"/>
      <c r="G3371" s="212"/>
      <c r="H3371" s="211"/>
      <c r="I3371" s="209"/>
      <c r="J3371" s="210"/>
      <c r="K3371" s="209">
        <v>0</v>
      </c>
      <c r="L3371" s="201">
        <v>-154.93286054387281</v>
      </c>
      <c r="M3371" s="201">
        <v>436.46493841780301</v>
      </c>
      <c r="N3371" s="201">
        <v>41.094000000000001</v>
      </c>
      <c r="O3371" s="209">
        <v>41.094000000000001</v>
      </c>
      <c r="P3371" s="215">
        <v>436.46493841780301</v>
      </c>
      <c r="Q3371" s="215">
        <v>-154.93286054387281</v>
      </c>
      <c r="R3371" s="209">
        <v>573.94494124575533</v>
      </c>
      <c r="S3371" s="209">
        <v>573.94494124575533</v>
      </c>
      <c r="T3371" s="209"/>
      <c r="U3371" s="170">
        <v>505.46631137935549</v>
      </c>
      <c r="V3371" s="170"/>
      <c r="W3371" s="170"/>
      <c r="X3371" s="168"/>
      <c r="Y3371" s="168"/>
      <c r="Z3371" s="168"/>
      <c r="AA3371" s="169"/>
      <c r="AB3371" s="169"/>
      <c r="AC3371" s="168"/>
      <c r="AD3371" s="168"/>
      <c r="AE3371" s="168"/>
      <c r="AF3371" s="168"/>
      <c r="AG3371" s="168"/>
      <c r="AH3371" s="168"/>
      <c r="AI3371" s="168"/>
      <c r="AJ3371" s="168"/>
      <c r="AK3371" s="168"/>
      <c r="AL3371" s="168"/>
      <c r="AM3371" s="168"/>
      <c r="AN3371" s="168"/>
      <c r="AO3371" s="223"/>
    </row>
    <row r="3372" spans="1:41" x14ac:dyDescent="0.25">
      <c r="A3372" s="213" t="s">
        <v>1949</v>
      </c>
      <c r="B3372" s="213" t="s">
        <v>1948</v>
      </c>
      <c r="C3372" s="213" t="s">
        <v>1509</v>
      </c>
      <c r="D3372" s="214">
        <v>5740</v>
      </c>
      <c r="E3372" s="213" t="s">
        <v>1891</v>
      </c>
      <c r="F3372" s="212" t="s">
        <v>4302</v>
      </c>
      <c r="G3372" s="212" t="s">
        <v>4383</v>
      </c>
      <c r="H3372" s="211"/>
      <c r="I3372" s="209"/>
      <c r="J3372" s="210"/>
      <c r="K3372" s="209">
        <v>0.15235099999999999</v>
      </c>
      <c r="L3372" s="201">
        <v>-154.95891409930073</v>
      </c>
      <c r="M3372" s="201">
        <v>436.53651997303768</v>
      </c>
      <c r="N3372" s="201">
        <v>41.094000000000001</v>
      </c>
      <c r="O3372" s="209">
        <v>41.094000000000001</v>
      </c>
      <c r="P3372" s="209">
        <v>436.60810152827236</v>
      </c>
      <c r="Q3372" s="209">
        <v>-154.98496765472862</v>
      </c>
      <c r="R3372" s="209">
        <v>574.02111674575531</v>
      </c>
      <c r="S3372" s="209">
        <v>574.09729224575528</v>
      </c>
      <c r="T3372" s="209" t="s">
        <v>1994</v>
      </c>
      <c r="U3372" s="170">
        <v>505.54248687935547</v>
      </c>
      <c r="V3372" s="225"/>
      <c r="W3372" s="225"/>
      <c r="X3372" s="223"/>
      <c r="Y3372" s="223"/>
      <c r="Z3372" s="223"/>
      <c r="AA3372" s="224"/>
      <c r="AB3372" s="224"/>
      <c r="AC3372" s="223"/>
      <c r="AD3372" s="223"/>
      <c r="AE3372" s="223"/>
      <c r="AF3372" s="223"/>
      <c r="AG3372" s="223"/>
      <c r="AH3372" s="223"/>
      <c r="AI3372" s="223"/>
      <c r="AJ3372" s="223"/>
      <c r="AK3372" s="223"/>
      <c r="AL3372" s="223"/>
      <c r="AM3372" s="223"/>
      <c r="AN3372" s="223"/>
      <c r="AO3372" s="168"/>
    </row>
    <row r="3373" spans="1:41" x14ac:dyDescent="0.25">
      <c r="A3373" s="213"/>
      <c r="B3373" s="213"/>
      <c r="C3373" s="213"/>
      <c r="D3373" s="214"/>
      <c r="E3373" s="213" t="s">
        <v>619</v>
      </c>
      <c r="F3373" s="212"/>
      <c r="G3373" s="212" t="s">
        <v>1962</v>
      </c>
      <c r="H3373" s="211"/>
      <c r="I3373" s="218"/>
      <c r="J3373" s="210"/>
      <c r="K3373" s="209">
        <v>0.103502</v>
      </c>
      <c r="L3373" s="201">
        <v>-155.00266753916588</v>
      </c>
      <c r="M3373" s="201">
        <v>436.65673156109062</v>
      </c>
      <c r="N3373" s="201">
        <v>41.094000000000001</v>
      </c>
      <c r="O3373" s="209">
        <v>41.094000000000001</v>
      </c>
      <c r="P3373" s="209">
        <v>436.70536159390895</v>
      </c>
      <c r="Q3373" s="209">
        <v>-155.02036742360312</v>
      </c>
      <c r="R3373" s="209">
        <v>574.14904324575537</v>
      </c>
      <c r="S3373" s="209">
        <v>574.20079424575533</v>
      </c>
      <c r="T3373" s="209"/>
      <c r="U3373" s="170">
        <v>505.67041337935552</v>
      </c>
      <c r="V3373" s="170"/>
      <c r="W3373" s="170"/>
      <c r="X3373" s="168"/>
      <c r="Y3373" s="168"/>
      <c r="Z3373" s="168"/>
      <c r="AA3373" s="169"/>
      <c r="AB3373" s="169"/>
      <c r="AC3373" s="168"/>
      <c r="AD3373" s="168"/>
      <c r="AE3373" s="168"/>
      <c r="AF3373" s="168"/>
      <c r="AG3373" s="168"/>
      <c r="AH3373" s="168"/>
      <c r="AI3373" s="168"/>
      <c r="AJ3373" s="168"/>
      <c r="AK3373" s="168"/>
      <c r="AL3373" s="168"/>
      <c r="AM3373" s="168"/>
      <c r="AN3373" s="168"/>
      <c r="AO3373" s="168"/>
    </row>
    <row r="3374" spans="1:41" x14ac:dyDescent="0.25">
      <c r="A3374" s="213" t="s">
        <v>1949</v>
      </c>
      <c r="B3374" s="213" t="s">
        <v>1948</v>
      </c>
      <c r="C3374" s="213" t="s">
        <v>111</v>
      </c>
      <c r="D3374" s="214">
        <v>5742</v>
      </c>
      <c r="E3374" s="213" t="s">
        <v>1692</v>
      </c>
      <c r="F3374" s="212" t="s">
        <v>4288</v>
      </c>
      <c r="G3374" s="212" t="s">
        <v>1951</v>
      </c>
      <c r="H3374" s="211">
        <v>47.5</v>
      </c>
      <c r="I3374" s="209"/>
      <c r="J3374" s="210"/>
      <c r="K3374" s="209">
        <v>0</v>
      </c>
      <c r="L3374" s="201">
        <v>-155.02036742360312</v>
      </c>
      <c r="M3374" s="201">
        <v>436.70536159390895</v>
      </c>
      <c r="N3374" s="201">
        <v>41.094000000000001</v>
      </c>
      <c r="O3374" s="209">
        <v>41.094000000000001</v>
      </c>
      <c r="P3374" s="209">
        <v>436.70536159390895</v>
      </c>
      <c r="Q3374" s="209">
        <v>-155.02036742360312</v>
      </c>
      <c r="R3374" s="209">
        <v>574.20079424575533</v>
      </c>
      <c r="S3374" s="209">
        <v>574.20079424575533</v>
      </c>
      <c r="T3374" s="209"/>
      <c r="U3374" s="170">
        <v>505.72216437935549</v>
      </c>
      <c r="V3374" s="170"/>
      <c r="W3374" s="170"/>
      <c r="X3374" s="168"/>
      <c r="Y3374" s="168"/>
      <c r="Z3374" s="168"/>
      <c r="AA3374" s="169"/>
      <c r="AB3374" s="169"/>
      <c r="AC3374" s="168"/>
      <c r="AD3374" s="168"/>
      <c r="AE3374" s="168"/>
      <c r="AF3374" s="168"/>
      <c r="AG3374" s="168"/>
      <c r="AH3374" s="168"/>
      <c r="AI3374" s="168"/>
      <c r="AJ3374" s="168"/>
      <c r="AK3374" s="168"/>
      <c r="AL3374" s="168"/>
      <c r="AM3374" s="168"/>
      <c r="AN3374" s="168"/>
      <c r="AO3374" s="168"/>
    </row>
    <row r="3375" spans="1:41" x14ac:dyDescent="0.25">
      <c r="A3375" s="213"/>
      <c r="B3375" s="213"/>
      <c r="C3375" s="213"/>
      <c r="D3375" s="214"/>
      <c r="E3375" s="213" t="s">
        <v>619</v>
      </c>
      <c r="F3375" s="212"/>
      <c r="G3375" s="212" t="s">
        <v>1969</v>
      </c>
      <c r="H3375" s="211"/>
      <c r="I3375" s="209"/>
      <c r="J3375" s="210"/>
      <c r="K3375" s="209">
        <v>0.14528199999999999</v>
      </c>
      <c r="L3375" s="201">
        <v>-155.04521210883445</v>
      </c>
      <c r="M3375" s="201">
        <v>436.77362180557543</v>
      </c>
      <c r="N3375" s="201">
        <v>41.094000000000001</v>
      </c>
      <c r="O3375" s="209">
        <v>41.094000000000001</v>
      </c>
      <c r="P3375" s="209">
        <v>436.84188201724197</v>
      </c>
      <c r="Q3375" s="209">
        <v>-155.07005679406575</v>
      </c>
      <c r="R3375" s="209">
        <v>574.27343524575531</v>
      </c>
      <c r="S3375" s="209">
        <v>574.34607624575528</v>
      </c>
      <c r="T3375" s="209"/>
      <c r="U3375" s="170">
        <v>505.79480537935547</v>
      </c>
      <c r="V3375" s="170"/>
      <c r="W3375" s="170"/>
      <c r="X3375" s="168"/>
      <c r="Y3375" s="168"/>
      <c r="Z3375" s="168"/>
      <c r="AA3375" s="169"/>
      <c r="AB3375" s="169"/>
      <c r="AC3375" s="168"/>
      <c r="AD3375" s="168"/>
      <c r="AE3375" s="168"/>
      <c r="AF3375" s="168"/>
      <c r="AG3375" s="168"/>
      <c r="AH3375" s="168"/>
      <c r="AI3375" s="168"/>
      <c r="AJ3375" s="168"/>
      <c r="AK3375" s="168"/>
      <c r="AL3375" s="168"/>
      <c r="AM3375" s="168"/>
      <c r="AN3375" s="168"/>
      <c r="AO3375" s="168"/>
    </row>
    <row r="3376" spans="1:41" x14ac:dyDescent="0.25">
      <c r="A3376" s="213" t="s">
        <v>1949</v>
      </c>
      <c r="B3376" s="213" t="s">
        <v>1948</v>
      </c>
      <c r="C3376" s="213" t="s">
        <v>1973</v>
      </c>
      <c r="D3376" s="214">
        <v>5743</v>
      </c>
      <c r="E3376" s="213" t="s">
        <v>1999</v>
      </c>
      <c r="F3376" s="212" t="s">
        <v>4272</v>
      </c>
      <c r="G3376" s="212" t="s">
        <v>4273</v>
      </c>
      <c r="H3376" s="211">
        <v>50</v>
      </c>
      <c r="I3376" s="218"/>
      <c r="J3376" s="210"/>
      <c r="K3376" s="209">
        <v>0</v>
      </c>
      <c r="L3376" s="201">
        <v>-155.07005679406575</v>
      </c>
      <c r="M3376" s="201">
        <v>436.84188201724197</v>
      </c>
      <c r="N3376" s="201">
        <v>41.094000000000001</v>
      </c>
      <c r="O3376" s="209">
        <v>41.094000000000001</v>
      </c>
      <c r="P3376" s="209">
        <v>436.84188201724197</v>
      </c>
      <c r="Q3376" s="209">
        <v>-155.07005679406575</v>
      </c>
      <c r="R3376" s="209">
        <v>574.34607624575528</v>
      </c>
      <c r="S3376" s="209">
        <v>574.34607624575528</v>
      </c>
      <c r="T3376" s="209"/>
      <c r="U3376" s="170">
        <v>505.86744637935544</v>
      </c>
      <c r="V3376" s="170"/>
      <c r="W3376" s="170"/>
      <c r="X3376" s="168"/>
      <c r="Y3376" s="168"/>
      <c r="Z3376" s="168"/>
      <c r="AA3376" s="169"/>
      <c r="AB3376" s="169"/>
      <c r="AC3376" s="168"/>
      <c r="AD3376" s="168"/>
      <c r="AE3376" s="168"/>
      <c r="AF3376" s="168"/>
      <c r="AG3376" s="168"/>
      <c r="AH3376" s="168"/>
      <c r="AI3376" s="168"/>
      <c r="AJ3376" s="168"/>
      <c r="AK3376" s="168"/>
      <c r="AL3376" s="168"/>
      <c r="AM3376" s="168"/>
      <c r="AN3376" s="168"/>
      <c r="AO3376" s="168"/>
    </row>
    <row r="3377" spans="1:41" x14ac:dyDescent="0.25">
      <c r="A3377" s="213"/>
      <c r="B3377" s="213"/>
      <c r="C3377" s="213"/>
      <c r="D3377" s="214"/>
      <c r="E3377" s="213" t="s">
        <v>619</v>
      </c>
      <c r="F3377" s="212"/>
      <c r="G3377" s="212" t="s">
        <v>1969</v>
      </c>
      <c r="H3377" s="211"/>
      <c r="I3377" s="209"/>
      <c r="J3377" s="210"/>
      <c r="K3377" s="209">
        <v>0</v>
      </c>
      <c r="L3377" s="201">
        <v>-155.07005679406575</v>
      </c>
      <c r="M3377" s="201">
        <v>436.84188201724197</v>
      </c>
      <c r="N3377" s="201">
        <v>41.094000000000001</v>
      </c>
      <c r="O3377" s="209">
        <v>41.094000000000001</v>
      </c>
      <c r="P3377" s="209">
        <v>436.84188201724197</v>
      </c>
      <c r="Q3377" s="209">
        <v>-155.07005679406575</v>
      </c>
      <c r="R3377" s="209">
        <v>574.34607624575528</v>
      </c>
      <c r="S3377" s="209">
        <v>574.34607624575528</v>
      </c>
      <c r="T3377" s="209"/>
      <c r="U3377" s="170">
        <v>505.86744637935544</v>
      </c>
      <c r="V3377" s="170"/>
      <c r="W3377" s="170"/>
      <c r="X3377" s="168"/>
      <c r="Y3377" s="168"/>
      <c r="Z3377" s="168"/>
      <c r="AA3377" s="169"/>
      <c r="AB3377" s="169"/>
      <c r="AC3377" s="168"/>
      <c r="AD3377" s="168"/>
      <c r="AE3377" s="168"/>
      <c r="AF3377" s="168"/>
      <c r="AG3377" s="168"/>
      <c r="AH3377" s="168"/>
      <c r="AI3377" s="168"/>
      <c r="AJ3377" s="168"/>
      <c r="AK3377" s="168"/>
      <c r="AL3377" s="168"/>
      <c r="AM3377" s="168"/>
      <c r="AN3377" s="168"/>
      <c r="AO3377" s="168"/>
    </row>
    <row r="3378" spans="1:41" x14ac:dyDescent="0.25">
      <c r="A3378" s="213" t="s">
        <v>1949</v>
      </c>
      <c r="B3378" s="213" t="s">
        <v>1948</v>
      </c>
      <c r="C3378" s="213" t="s">
        <v>1990</v>
      </c>
      <c r="D3378" s="214">
        <v>5743</v>
      </c>
      <c r="E3378" s="213" t="s">
        <v>1998</v>
      </c>
      <c r="F3378" s="212" t="s">
        <v>1988</v>
      </c>
      <c r="G3378" s="212" t="s">
        <v>1987</v>
      </c>
      <c r="H3378" s="211"/>
      <c r="I3378" s="218"/>
      <c r="J3378" s="210"/>
      <c r="K3378" s="209">
        <v>0</v>
      </c>
      <c r="L3378" s="201">
        <v>-155.07005679406575</v>
      </c>
      <c r="M3378" s="201">
        <v>436.84188201724197</v>
      </c>
      <c r="N3378" s="201">
        <v>41.094000000000001</v>
      </c>
      <c r="O3378" s="209">
        <v>41.094000000000001</v>
      </c>
      <c r="P3378" s="209">
        <v>436.84188201724197</v>
      </c>
      <c r="Q3378" s="209">
        <v>-155.07005679406575</v>
      </c>
      <c r="R3378" s="209">
        <v>574.34607624575528</v>
      </c>
      <c r="S3378" s="209">
        <v>574.34607624575528</v>
      </c>
      <c r="T3378" s="209"/>
      <c r="U3378" s="170">
        <v>505.86744637935544</v>
      </c>
      <c r="V3378" s="170"/>
      <c r="W3378" s="170"/>
      <c r="X3378" s="168"/>
      <c r="Y3378" s="168"/>
      <c r="Z3378" s="168"/>
      <c r="AA3378" s="169"/>
      <c r="AB3378" s="169"/>
      <c r="AC3378" s="168"/>
      <c r="AD3378" s="168"/>
      <c r="AE3378" s="168"/>
      <c r="AF3378" s="168"/>
      <c r="AG3378" s="168"/>
      <c r="AH3378" s="168"/>
      <c r="AI3378" s="168"/>
      <c r="AJ3378" s="168"/>
      <c r="AK3378" s="168"/>
      <c r="AL3378" s="168"/>
      <c r="AM3378" s="168"/>
      <c r="AN3378" s="168"/>
      <c r="AO3378" s="168"/>
    </row>
    <row r="3379" spans="1:41" x14ac:dyDescent="0.25">
      <c r="A3379" s="213"/>
      <c r="B3379" s="213"/>
      <c r="C3379" s="213"/>
      <c r="D3379" s="214"/>
      <c r="E3379" s="213" t="s">
        <v>619</v>
      </c>
      <c r="F3379" s="212"/>
      <c r="G3379" s="212" t="s">
        <v>1962</v>
      </c>
      <c r="H3379" s="211"/>
      <c r="I3379" s="209">
        <v>219.88284999999999</v>
      </c>
      <c r="J3379" s="210">
        <v>-155.17241145225807</v>
      </c>
      <c r="K3379" s="209">
        <v>0.13121600000000003</v>
      </c>
      <c r="L3379" s="201">
        <v>-155.09249605162904</v>
      </c>
      <c r="M3379" s="201">
        <v>436.9035333707065</v>
      </c>
      <c r="N3379" s="201">
        <v>41.094000000000001</v>
      </c>
      <c r="O3379" s="209">
        <v>41.094000000000001</v>
      </c>
      <c r="P3379" s="209">
        <v>436.96518472417102</v>
      </c>
      <c r="Q3379" s="209">
        <v>-155.11493530919236</v>
      </c>
      <c r="R3379" s="209">
        <v>574.41168424575528</v>
      </c>
      <c r="S3379" s="209">
        <v>574.47729224575528</v>
      </c>
      <c r="T3379" s="209"/>
      <c r="U3379" s="170">
        <v>505.93305437935544</v>
      </c>
      <c r="V3379" s="170"/>
      <c r="W3379" s="170"/>
      <c r="X3379" s="168"/>
      <c r="Y3379" s="168"/>
      <c r="Z3379" s="168"/>
      <c r="AA3379" s="169"/>
      <c r="AB3379" s="169"/>
      <c r="AC3379" s="168"/>
      <c r="AD3379" s="168"/>
      <c r="AE3379" s="168"/>
      <c r="AF3379" s="168"/>
      <c r="AG3379" s="168"/>
      <c r="AH3379" s="168"/>
      <c r="AI3379" s="168"/>
      <c r="AJ3379" s="168"/>
      <c r="AK3379" s="168"/>
      <c r="AL3379" s="168"/>
      <c r="AM3379" s="168"/>
      <c r="AN3379" s="168"/>
      <c r="AO3379" s="168"/>
    </row>
    <row r="3380" spans="1:41" x14ac:dyDescent="0.25">
      <c r="A3380" s="213"/>
      <c r="B3380" s="213"/>
      <c r="C3380" s="213"/>
      <c r="D3380" s="214"/>
      <c r="E3380" s="213" t="s">
        <v>619</v>
      </c>
      <c r="F3380" s="212"/>
      <c r="G3380" s="212"/>
      <c r="H3380" s="220" t="s">
        <v>1997</v>
      </c>
      <c r="I3380" s="211">
        <v>437.12309900000002</v>
      </c>
      <c r="J3380" s="210">
        <v>437.12309912940145</v>
      </c>
      <c r="K3380" s="209">
        <v>6.8048999999999998E-2</v>
      </c>
      <c r="L3380" s="201">
        <v>-155.12657237355893</v>
      </c>
      <c r="M3380" s="201">
        <v>436.99715729574694</v>
      </c>
      <c r="N3380" s="201">
        <v>41.094000000000001</v>
      </c>
      <c r="O3380" s="209">
        <v>41.094000000000001</v>
      </c>
      <c r="P3380" s="209">
        <v>437.02912986732287</v>
      </c>
      <c r="Q3380" s="209">
        <v>-155.13820943792552</v>
      </c>
      <c r="R3380" s="209">
        <v>574.51131674575527</v>
      </c>
      <c r="S3380" s="209">
        <v>574.54534124575525</v>
      </c>
      <c r="T3380" s="209" t="s">
        <v>1994</v>
      </c>
      <c r="U3380" s="170">
        <v>506.03268687935542</v>
      </c>
      <c r="V3380" s="170"/>
      <c r="W3380" s="170"/>
      <c r="X3380" s="168"/>
      <c r="Y3380" s="168"/>
      <c r="Z3380" s="168"/>
      <c r="AA3380" s="169"/>
      <c r="AB3380" s="169"/>
      <c r="AC3380" s="168"/>
      <c r="AD3380" s="168"/>
      <c r="AE3380" s="168"/>
      <c r="AF3380" s="168"/>
      <c r="AG3380" s="168"/>
      <c r="AH3380" s="168"/>
      <c r="AI3380" s="168"/>
      <c r="AJ3380" s="168"/>
      <c r="AK3380" s="168"/>
      <c r="AL3380" s="168"/>
      <c r="AM3380" s="168"/>
      <c r="AN3380" s="168"/>
      <c r="AO3380" s="168"/>
    </row>
    <row r="3381" spans="1:41" x14ac:dyDescent="0.25">
      <c r="A3381" s="213" t="s">
        <v>1949</v>
      </c>
      <c r="B3381" s="213" t="s">
        <v>1948</v>
      </c>
      <c r="C3381" s="213" t="s">
        <v>1961</v>
      </c>
      <c r="D3381" s="214">
        <v>5746</v>
      </c>
      <c r="E3381" s="213" t="s">
        <v>1996</v>
      </c>
      <c r="F3381" s="212" t="s">
        <v>1984</v>
      </c>
      <c r="G3381" s="212" t="s">
        <v>1958</v>
      </c>
      <c r="H3381" s="211">
        <v>50</v>
      </c>
      <c r="I3381" s="218">
        <v>0</v>
      </c>
      <c r="J3381" s="210"/>
      <c r="K3381" s="209">
        <v>0.2</v>
      </c>
      <c r="L3381" s="201">
        <v>-155.17241145225807</v>
      </c>
      <c r="M3381" s="201">
        <v>437.12309912940145</v>
      </c>
      <c r="N3381" s="201">
        <v>41.094000000000001</v>
      </c>
      <c r="O3381" s="209">
        <v>41.094000000000001</v>
      </c>
      <c r="P3381" s="209">
        <v>437.21706839148004</v>
      </c>
      <c r="Q3381" s="209">
        <v>-155.20661346659065</v>
      </c>
      <c r="R3381" s="209">
        <v>574.64534124575528</v>
      </c>
      <c r="S3381" s="209">
        <v>574.7453412457553</v>
      </c>
      <c r="T3381" s="209" t="s">
        <v>1995</v>
      </c>
      <c r="U3381" s="170">
        <v>506.16671137935543</v>
      </c>
      <c r="V3381" s="170"/>
      <c r="W3381" s="170"/>
      <c r="X3381" s="168"/>
      <c r="Y3381" s="168"/>
      <c r="Z3381" s="168"/>
      <c r="AA3381" s="169"/>
      <c r="AB3381" s="169"/>
      <c r="AC3381" s="168"/>
      <c r="AD3381" s="168"/>
      <c r="AE3381" s="168"/>
      <c r="AF3381" s="168"/>
      <c r="AG3381" s="168"/>
      <c r="AH3381" s="168"/>
      <c r="AI3381" s="168"/>
      <c r="AJ3381" s="168"/>
      <c r="AK3381" s="168"/>
      <c r="AL3381" s="168"/>
      <c r="AM3381" s="168"/>
      <c r="AN3381" s="168"/>
      <c r="AO3381" s="168"/>
    </row>
    <row r="3382" spans="1:41" x14ac:dyDescent="0.25">
      <c r="A3382" s="213"/>
      <c r="B3382" s="213"/>
      <c r="C3382" s="213"/>
      <c r="D3382" s="214"/>
      <c r="E3382" s="213"/>
      <c r="F3382" s="212"/>
      <c r="G3382" s="212"/>
      <c r="H3382" s="211"/>
      <c r="I3382" s="209">
        <v>0.3246</v>
      </c>
      <c r="J3382" s="210">
        <v>0.3246</v>
      </c>
      <c r="K3382" s="209">
        <v>9.9599999999999994E-2</v>
      </c>
      <c r="L3382" s="201">
        <v>-155.22364606972826</v>
      </c>
      <c r="M3382" s="201">
        <v>437.26386508399514</v>
      </c>
      <c r="N3382" s="201">
        <v>41.094000000000001</v>
      </c>
      <c r="O3382" s="209">
        <v>41.094000000000001</v>
      </c>
      <c r="P3382" s="209">
        <v>437.3106617765103</v>
      </c>
      <c r="Q3382" s="209">
        <v>-155.2406786728659</v>
      </c>
      <c r="R3382" s="209">
        <v>574.7951412457553</v>
      </c>
      <c r="S3382" s="209">
        <v>574.84494124575531</v>
      </c>
      <c r="T3382" s="209" t="s">
        <v>1994</v>
      </c>
      <c r="U3382" s="170">
        <v>506.31651137935546</v>
      </c>
      <c r="V3382" s="170"/>
      <c r="W3382" s="170"/>
      <c r="X3382" s="168"/>
      <c r="Y3382" s="168"/>
      <c r="Z3382" s="168"/>
      <c r="AA3382" s="169"/>
      <c r="AB3382" s="168"/>
      <c r="AC3382" s="168"/>
      <c r="AD3382" s="168"/>
      <c r="AE3382" s="168"/>
      <c r="AF3382" s="168"/>
      <c r="AG3382" s="168"/>
      <c r="AH3382" s="168"/>
      <c r="AI3382" s="168"/>
      <c r="AJ3382" s="168"/>
      <c r="AK3382" s="168"/>
      <c r="AL3382" s="168"/>
      <c r="AM3382" s="168"/>
      <c r="AN3382" s="168"/>
      <c r="AO3382" s="168"/>
    </row>
    <row r="3383" spans="1:41" x14ac:dyDescent="0.25">
      <c r="A3383" s="213" t="s">
        <v>1949</v>
      </c>
      <c r="B3383" s="213" t="s">
        <v>1948</v>
      </c>
      <c r="C3383" s="213" t="s">
        <v>1947</v>
      </c>
      <c r="D3383" s="214">
        <v>5750</v>
      </c>
      <c r="E3383" s="213" t="s">
        <v>1993</v>
      </c>
      <c r="F3383" s="212" t="s">
        <v>1982</v>
      </c>
      <c r="G3383" s="212" t="s">
        <v>1944</v>
      </c>
      <c r="H3383" s="211">
        <v>50</v>
      </c>
      <c r="I3383" s="210"/>
      <c r="J3383" s="210"/>
      <c r="K3383" s="209">
        <v>0.25</v>
      </c>
      <c r="L3383" s="201">
        <v>-155.28343119078158</v>
      </c>
      <c r="M3383" s="201">
        <v>437.42812335410855</v>
      </c>
      <c r="N3383" s="201">
        <v>41.094000000000001</v>
      </c>
      <c r="O3383" s="209">
        <v>41.094000000000001</v>
      </c>
      <c r="P3383" s="209">
        <v>437.5455849317068</v>
      </c>
      <c r="Q3383" s="209">
        <v>-155.3261837086973</v>
      </c>
      <c r="R3383" s="209">
        <v>574.96994124575531</v>
      </c>
      <c r="S3383" s="209">
        <v>575.09494124575531</v>
      </c>
      <c r="T3383" s="209"/>
      <c r="U3383" s="170">
        <v>506.49131137935547</v>
      </c>
      <c r="V3383" s="170"/>
      <c r="W3383" s="170"/>
      <c r="X3383" s="168"/>
      <c r="Y3383" s="168"/>
      <c r="Z3383" s="168"/>
      <c r="AA3383" s="169"/>
      <c r="AB3383" s="168"/>
      <c r="AC3383" s="168"/>
      <c r="AD3383" s="168"/>
      <c r="AE3383" s="168"/>
      <c r="AF3383" s="168"/>
      <c r="AG3383" s="168"/>
      <c r="AH3383" s="168"/>
      <c r="AI3383" s="168"/>
      <c r="AJ3383" s="168"/>
      <c r="AK3383" s="168"/>
      <c r="AL3383" s="168"/>
      <c r="AM3383" s="168"/>
      <c r="AN3383" s="168"/>
      <c r="AO3383" s="168"/>
    </row>
    <row r="3384" spans="1:41" x14ac:dyDescent="0.25">
      <c r="A3384" s="213"/>
      <c r="B3384" s="213"/>
      <c r="C3384" s="213"/>
      <c r="D3384" s="214"/>
      <c r="E3384" s="213" t="s">
        <v>619</v>
      </c>
      <c r="F3384" s="212"/>
      <c r="G3384" s="212"/>
      <c r="H3384" s="211"/>
      <c r="I3384" s="209"/>
      <c r="J3384" s="210"/>
      <c r="K3384" s="209">
        <v>0.5</v>
      </c>
      <c r="L3384" s="201">
        <v>-155.4116887445287</v>
      </c>
      <c r="M3384" s="201">
        <v>437.7805080869033</v>
      </c>
      <c r="N3384" s="201">
        <v>41.094000000000001</v>
      </c>
      <c r="O3384" s="209">
        <v>41.094000000000001</v>
      </c>
      <c r="P3384" s="209">
        <v>438.01543124209974</v>
      </c>
      <c r="Q3384" s="209">
        <v>-155.49719378036013</v>
      </c>
      <c r="R3384" s="209">
        <v>575.34494124575531</v>
      </c>
      <c r="S3384" s="209">
        <v>575.59494124575531</v>
      </c>
      <c r="T3384" s="209"/>
      <c r="U3384" s="170">
        <v>506.86631137935547</v>
      </c>
      <c r="V3384" s="170"/>
      <c r="W3384" s="170"/>
      <c r="X3384" s="168"/>
      <c r="Y3384" s="168"/>
      <c r="Z3384" s="168"/>
      <c r="AA3384" s="169"/>
      <c r="AB3384" s="168"/>
      <c r="AC3384" s="168"/>
      <c r="AD3384" s="168"/>
      <c r="AE3384" s="168"/>
      <c r="AF3384" s="168"/>
      <c r="AG3384" s="168"/>
      <c r="AH3384" s="168"/>
      <c r="AI3384" s="168"/>
      <c r="AJ3384" s="168"/>
      <c r="AK3384" s="168"/>
      <c r="AL3384" s="168"/>
      <c r="AM3384" s="168"/>
      <c r="AN3384" s="168"/>
      <c r="AO3384" s="168"/>
    </row>
    <row r="3385" spans="1:41" x14ac:dyDescent="0.25">
      <c r="A3385" s="213" t="s">
        <v>1949</v>
      </c>
      <c r="B3385" s="213" t="s">
        <v>1948</v>
      </c>
      <c r="C3385" s="213" t="s">
        <v>1956</v>
      </c>
      <c r="D3385" s="214">
        <v>5757</v>
      </c>
      <c r="E3385" s="213" t="s">
        <v>1992</v>
      </c>
      <c r="F3385" s="212" t="s">
        <v>1982</v>
      </c>
      <c r="G3385" s="212" t="s">
        <v>1953</v>
      </c>
      <c r="H3385" s="211">
        <v>50</v>
      </c>
      <c r="I3385" s="209"/>
      <c r="J3385" s="210"/>
      <c r="K3385" s="209">
        <v>0.25</v>
      </c>
      <c r="L3385" s="201">
        <v>-155.53994629827582</v>
      </c>
      <c r="M3385" s="201">
        <v>438.13289281969799</v>
      </c>
      <c r="N3385" s="201">
        <v>41.094000000000001</v>
      </c>
      <c r="O3385" s="209">
        <v>41.094000000000001</v>
      </c>
      <c r="P3385" s="209">
        <v>438.25035439729623</v>
      </c>
      <c r="Q3385" s="209">
        <v>-155.58269881619154</v>
      </c>
      <c r="R3385" s="209">
        <v>575.71994124575531</v>
      </c>
      <c r="S3385" s="209">
        <v>575.84494124575531</v>
      </c>
      <c r="T3385" s="209"/>
      <c r="U3385" s="170">
        <v>507.24131137935547</v>
      </c>
      <c r="V3385" s="170"/>
      <c r="W3385" s="170"/>
      <c r="X3385" s="168"/>
      <c r="Y3385" s="168"/>
      <c r="Z3385" s="168"/>
      <c r="AA3385" s="169"/>
      <c r="AB3385" s="168"/>
      <c r="AC3385" s="168"/>
      <c r="AD3385" s="168"/>
      <c r="AE3385" s="168"/>
      <c r="AF3385" s="168"/>
      <c r="AG3385" s="168"/>
      <c r="AH3385" s="168"/>
      <c r="AI3385" s="168"/>
      <c r="AJ3385" s="168"/>
      <c r="AK3385" s="168"/>
      <c r="AL3385" s="168"/>
      <c r="AM3385" s="168"/>
      <c r="AN3385" s="168"/>
      <c r="AO3385" s="168"/>
    </row>
    <row r="3386" spans="1:41" x14ac:dyDescent="0.25">
      <c r="A3386" s="213" t="s">
        <v>1949</v>
      </c>
      <c r="B3386" s="213" t="s">
        <v>1948</v>
      </c>
      <c r="C3386" s="213" t="s">
        <v>1509</v>
      </c>
      <c r="D3386" s="214">
        <v>5765</v>
      </c>
      <c r="E3386" s="213" t="s">
        <v>1892</v>
      </c>
      <c r="F3386" s="212" t="s">
        <v>4302</v>
      </c>
      <c r="G3386" s="212" t="s">
        <v>4383</v>
      </c>
      <c r="H3386" s="211"/>
      <c r="I3386" s="209"/>
      <c r="J3386" s="210"/>
      <c r="K3386" s="209">
        <v>1.267469</v>
      </c>
      <c r="L3386" s="201">
        <v>-155.79944878071194</v>
      </c>
      <c r="M3386" s="201">
        <v>438.8458700304837</v>
      </c>
      <c r="N3386" s="201">
        <v>41.094000000000001</v>
      </c>
      <c r="O3386" s="209">
        <v>41.094000000000001</v>
      </c>
      <c r="P3386" s="209">
        <v>439.44138566367116</v>
      </c>
      <c r="Q3386" s="209">
        <v>-156.01619874523237</v>
      </c>
      <c r="R3386" s="209">
        <v>576.47867574575537</v>
      </c>
      <c r="S3386" s="209">
        <v>577.11241024575531</v>
      </c>
      <c r="T3386" s="209"/>
      <c r="U3386" s="170">
        <v>508.00004587935553</v>
      </c>
      <c r="V3386" s="170"/>
      <c r="W3386" s="170"/>
      <c r="X3386" s="168"/>
      <c r="Y3386" s="168"/>
      <c r="Z3386" s="168"/>
      <c r="AA3386" s="169"/>
      <c r="AB3386" s="168"/>
      <c r="AC3386" s="168"/>
      <c r="AD3386" s="168"/>
      <c r="AE3386" s="168"/>
      <c r="AF3386" s="168"/>
      <c r="AG3386" s="168"/>
      <c r="AH3386" s="168"/>
      <c r="AI3386" s="168"/>
      <c r="AJ3386" s="168"/>
      <c r="AK3386" s="168"/>
      <c r="AL3386" s="168"/>
      <c r="AM3386" s="168"/>
      <c r="AN3386" s="168"/>
      <c r="AO3386" s="168"/>
    </row>
    <row r="3387" spans="1:41" x14ac:dyDescent="0.25">
      <c r="A3387" s="213"/>
      <c r="B3387" s="213"/>
      <c r="C3387" s="213"/>
      <c r="D3387" s="214"/>
      <c r="E3387" s="213" t="s">
        <v>619</v>
      </c>
      <c r="F3387" s="212"/>
      <c r="G3387" s="212" t="s">
        <v>1962</v>
      </c>
      <c r="H3387" s="211"/>
      <c r="I3387" s="209"/>
      <c r="J3387" s="210"/>
      <c r="K3387" s="209">
        <v>0.103502</v>
      </c>
      <c r="L3387" s="201">
        <v>-156.03389862966964</v>
      </c>
      <c r="M3387" s="201">
        <v>439.49001569648942</v>
      </c>
      <c r="N3387" s="201">
        <v>41.094000000000001</v>
      </c>
      <c r="O3387" s="209">
        <v>41.094000000000001</v>
      </c>
      <c r="P3387" s="209">
        <v>439.53864572930775</v>
      </c>
      <c r="Q3387" s="209">
        <v>-156.05159851410687</v>
      </c>
      <c r="R3387" s="209">
        <v>577.16416124575539</v>
      </c>
      <c r="S3387" s="209">
        <v>577.21591224575536</v>
      </c>
      <c r="T3387" s="215"/>
      <c r="U3387" s="170">
        <v>508.68553137935555</v>
      </c>
      <c r="V3387" s="170"/>
      <c r="W3387" s="170"/>
      <c r="X3387" s="168"/>
      <c r="Y3387" s="168"/>
      <c r="Z3387" s="168"/>
      <c r="AA3387" s="169"/>
      <c r="AB3387" s="168"/>
      <c r="AC3387" s="168"/>
      <c r="AD3387" s="168"/>
      <c r="AE3387" s="168"/>
      <c r="AF3387" s="168"/>
      <c r="AG3387" s="168"/>
      <c r="AH3387" s="168"/>
      <c r="AI3387" s="168"/>
      <c r="AJ3387" s="168"/>
      <c r="AK3387" s="168"/>
      <c r="AL3387" s="168"/>
      <c r="AM3387" s="168"/>
      <c r="AN3387" s="168"/>
      <c r="AO3387" s="168"/>
    </row>
    <row r="3388" spans="1:41" x14ac:dyDescent="0.25">
      <c r="A3388" s="213" t="s">
        <v>1949</v>
      </c>
      <c r="B3388" s="213" t="s">
        <v>1948</v>
      </c>
      <c r="C3388" s="213" t="s">
        <v>111</v>
      </c>
      <c r="D3388" s="214">
        <v>5772</v>
      </c>
      <c r="E3388" s="213" t="s">
        <v>1693</v>
      </c>
      <c r="F3388" s="212" t="s">
        <v>4288</v>
      </c>
      <c r="G3388" s="212" t="s">
        <v>1951</v>
      </c>
      <c r="H3388" s="211">
        <v>47.5</v>
      </c>
      <c r="I3388" s="210"/>
      <c r="J3388" s="210"/>
      <c r="K3388" s="209">
        <v>0</v>
      </c>
      <c r="L3388" s="201">
        <v>-156.05159851410687</v>
      </c>
      <c r="M3388" s="201">
        <v>439.53864572930775</v>
      </c>
      <c r="N3388" s="201">
        <v>41.094000000000001</v>
      </c>
      <c r="O3388" s="209">
        <v>41.094000000000001</v>
      </c>
      <c r="P3388" s="209">
        <v>439.53864572930775</v>
      </c>
      <c r="Q3388" s="209">
        <v>-156.05159851410687</v>
      </c>
      <c r="R3388" s="209">
        <v>577.21591224575536</v>
      </c>
      <c r="S3388" s="209">
        <v>577.21591224575536</v>
      </c>
      <c r="T3388" s="215"/>
      <c r="U3388" s="170">
        <v>508.73728237935552</v>
      </c>
      <c r="V3388" s="170"/>
      <c r="W3388" s="170"/>
      <c r="X3388" s="168"/>
      <c r="Y3388" s="168"/>
      <c r="Z3388" s="168"/>
      <c r="AA3388" s="169"/>
      <c r="AB3388" s="168"/>
      <c r="AC3388" s="168"/>
      <c r="AD3388" s="168"/>
      <c r="AE3388" s="168"/>
      <c r="AF3388" s="168"/>
      <c r="AG3388" s="168"/>
      <c r="AH3388" s="168"/>
      <c r="AI3388" s="168"/>
      <c r="AJ3388" s="168"/>
      <c r="AK3388" s="168"/>
      <c r="AL3388" s="168"/>
      <c r="AM3388" s="168"/>
      <c r="AN3388" s="168"/>
      <c r="AO3388" s="168"/>
    </row>
    <row r="3389" spans="1:41" x14ac:dyDescent="0.25">
      <c r="A3389" s="213"/>
      <c r="B3389" s="213"/>
      <c r="C3389" s="213"/>
      <c r="D3389" s="214"/>
      <c r="E3389" s="213" t="s">
        <v>619</v>
      </c>
      <c r="F3389" s="212"/>
      <c r="G3389" s="212" t="s">
        <v>1969</v>
      </c>
      <c r="H3389" s="211"/>
      <c r="I3389" s="209"/>
      <c r="J3389" s="210"/>
      <c r="K3389" s="209">
        <v>0.14528199999999999</v>
      </c>
      <c r="L3389" s="201">
        <v>-156.0764431993382</v>
      </c>
      <c r="M3389" s="201">
        <v>439.60690594097423</v>
      </c>
      <c r="N3389" s="201">
        <v>41.094000000000001</v>
      </c>
      <c r="O3389" s="209">
        <v>41.094000000000001</v>
      </c>
      <c r="P3389" s="209">
        <v>439.67516615264077</v>
      </c>
      <c r="Q3389" s="209">
        <v>-156.1012878845695</v>
      </c>
      <c r="R3389" s="209">
        <v>577.28855324575534</v>
      </c>
      <c r="S3389" s="209">
        <v>577.36119424575531</v>
      </c>
      <c r="T3389" s="209"/>
      <c r="U3389" s="170">
        <v>508.8099233793555</v>
      </c>
      <c r="V3389" s="170"/>
      <c r="W3389" s="170"/>
      <c r="X3389" s="168"/>
      <c r="Y3389" s="168"/>
      <c r="Z3389" s="168"/>
      <c r="AA3389" s="169"/>
      <c r="AB3389" s="168"/>
      <c r="AC3389" s="168"/>
      <c r="AD3389" s="168"/>
      <c r="AE3389" s="168"/>
      <c r="AF3389" s="168"/>
      <c r="AG3389" s="168"/>
      <c r="AH3389" s="168"/>
      <c r="AI3389" s="168"/>
      <c r="AJ3389" s="168"/>
      <c r="AK3389" s="168"/>
      <c r="AL3389" s="168"/>
      <c r="AM3389" s="168"/>
      <c r="AN3389" s="168"/>
      <c r="AO3389" s="168"/>
    </row>
    <row r="3390" spans="1:41" x14ac:dyDescent="0.25">
      <c r="A3390" s="213" t="s">
        <v>1949</v>
      </c>
      <c r="B3390" s="213" t="s">
        <v>1948</v>
      </c>
      <c r="C3390" s="213" t="s">
        <v>1973</v>
      </c>
      <c r="D3390" s="214">
        <v>5774</v>
      </c>
      <c r="E3390" s="213" t="s">
        <v>1991</v>
      </c>
      <c r="F3390" s="212" t="s">
        <v>4272</v>
      </c>
      <c r="G3390" s="212" t="s">
        <v>4273</v>
      </c>
      <c r="H3390" s="211">
        <v>50</v>
      </c>
      <c r="I3390" s="209"/>
      <c r="J3390" s="210"/>
      <c r="K3390" s="209">
        <v>0</v>
      </c>
      <c r="L3390" s="201">
        <v>-156.1012878845695</v>
      </c>
      <c r="M3390" s="201">
        <v>439.67516615264077</v>
      </c>
      <c r="N3390" s="201">
        <v>41.094000000000001</v>
      </c>
      <c r="O3390" s="209">
        <v>41.094000000000001</v>
      </c>
      <c r="P3390" s="209">
        <v>439.67516615264077</v>
      </c>
      <c r="Q3390" s="209">
        <v>-156.1012878845695</v>
      </c>
      <c r="R3390" s="209">
        <v>577.36119424575531</v>
      </c>
      <c r="S3390" s="209">
        <v>577.36119424575531</v>
      </c>
      <c r="T3390" s="215"/>
      <c r="U3390" s="170">
        <v>508.88256437935547</v>
      </c>
      <c r="V3390" s="170"/>
      <c r="W3390" s="170"/>
      <c r="X3390" s="168"/>
      <c r="Y3390" s="168"/>
      <c r="Z3390" s="168"/>
      <c r="AA3390" s="169"/>
      <c r="AB3390" s="168"/>
      <c r="AC3390" s="168"/>
      <c r="AD3390" s="168"/>
      <c r="AE3390" s="168"/>
      <c r="AF3390" s="168"/>
      <c r="AG3390" s="168"/>
      <c r="AH3390" s="168"/>
      <c r="AI3390" s="168"/>
      <c r="AJ3390" s="168"/>
      <c r="AK3390" s="168"/>
      <c r="AL3390" s="168"/>
      <c r="AM3390" s="168"/>
      <c r="AN3390" s="168"/>
      <c r="AO3390" s="168"/>
    </row>
    <row r="3391" spans="1:41" x14ac:dyDescent="0.25">
      <c r="A3391" s="213"/>
      <c r="B3391" s="213"/>
      <c r="C3391" s="213"/>
      <c r="D3391" s="214"/>
      <c r="E3391" s="213" t="s">
        <v>619</v>
      </c>
      <c r="F3391" s="212"/>
      <c r="G3391" s="212" t="s">
        <v>1969</v>
      </c>
      <c r="H3391" s="211"/>
      <c r="I3391" s="209"/>
      <c r="J3391" s="210"/>
      <c r="K3391" s="209">
        <v>0</v>
      </c>
      <c r="L3391" s="201">
        <v>-156.1012878845695</v>
      </c>
      <c r="M3391" s="201">
        <v>439.67516615264077</v>
      </c>
      <c r="N3391" s="201">
        <v>41.094000000000001</v>
      </c>
      <c r="O3391" s="209">
        <v>41.094000000000001</v>
      </c>
      <c r="P3391" s="209">
        <v>439.67516615264077</v>
      </c>
      <c r="Q3391" s="209">
        <v>-156.1012878845695</v>
      </c>
      <c r="R3391" s="209">
        <v>577.36119424575531</v>
      </c>
      <c r="S3391" s="209">
        <v>577.36119424575531</v>
      </c>
      <c r="T3391" s="209"/>
      <c r="U3391" s="170">
        <v>508.88256437935547</v>
      </c>
      <c r="V3391" s="170"/>
      <c r="W3391" s="170"/>
      <c r="X3391" s="168"/>
      <c r="Y3391" s="168"/>
      <c r="Z3391" s="168"/>
      <c r="AA3391" s="169"/>
      <c r="AB3391" s="168"/>
      <c r="AC3391" s="168"/>
      <c r="AD3391" s="168"/>
      <c r="AE3391" s="168"/>
      <c r="AF3391" s="168"/>
      <c r="AG3391" s="168"/>
      <c r="AH3391" s="168"/>
      <c r="AI3391" s="168"/>
      <c r="AJ3391" s="168"/>
      <c r="AK3391" s="168"/>
      <c r="AL3391" s="168"/>
      <c r="AM3391" s="168"/>
      <c r="AN3391" s="168"/>
      <c r="AO3391" s="168"/>
    </row>
    <row r="3392" spans="1:41" x14ac:dyDescent="0.25">
      <c r="A3392" s="213" t="s">
        <v>1949</v>
      </c>
      <c r="B3392" s="213" t="s">
        <v>1948</v>
      </c>
      <c r="C3392" s="213" t="s">
        <v>1990</v>
      </c>
      <c r="D3392" s="214">
        <v>5774</v>
      </c>
      <c r="E3392" s="213" t="s">
        <v>1989</v>
      </c>
      <c r="F3392" s="212" t="s">
        <v>1988</v>
      </c>
      <c r="G3392" s="212" t="s">
        <v>1987</v>
      </c>
      <c r="H3392" s="211"/>
      <c r="I3392" s="209"/>
      <c r="J3392" s="210"/>
      <c r="K3392" s="209">
        <v>0</v>
      </c>
      <c r="L3392" s="201">
        <v>-156.1012878845695</v>
      </c>
      <c r="M3392" s="201">
        <v>439.67516615264077</v>
      </c>
      <c r="N3392" s="201">
        <v>41.094000000000001</v>
      </c>
      <c r="O3392" s="209">
        <v>41.094000000000001</v>
      </c>
      <c r="P3392" s="209">
        <v>439.67516615264077</v>
      </c>
      <c r="Q3392" s="209">
        <v>-156.1012878845695</v>
      </c>
      <c r="R3392" s="209">
        <v>577.36119424575531</v>
      </c>
      <c r="S3392" s="209">
        <v>577.36119424575531</v>
      </c>
      <c r="T3392" s="209"/>
      <c r="U3392" s="170">
        <v>508.88256437935547</v>
      </c>
      <c r="V3392" s="170"/>
      <c r="W3392" s="170"/>
      <c r="X3392" s="168"/>
      <c r="Y3392" s="168"/>
      <c r="Z3392" s="168"/>
      <c r="AA3392" s="169"/>
      <c r="AB3392" s="168"/>
      <c r="AC3392" s="168"/>
      <c r="AD3392" s="168"/>
      <c r="AE3392" s="168"/>
      <c r="AF3392" s="168"/>
      <c r="AG3392" s="168"/>
      <c r="AH3392" s="168"/>
      <c r="AI3392" s="168"/>
      <c r="AJ3392" s="168"/>
      <c r="AK3392" s="168"/>
      <c r="AL3392" s="168"/>
      <c r="AM3392" s="168"/>
      <c r="AN3392" s="168"/>
      <c r="AO3392" s="168"/>
    </row>
    <row r="3393" spans="1:41" x14ac:dyDescent="0.25">
      <c r="A3393" s="213"/>
      <c r="B3393" s="213"/>
      <c r="C3393" s="213"/>
      <c r="D3393" s="214"/>
      <c r="E3393" s="213" t="s">
        <v>619</v>
      </c>
      <c r="F3393" s="212"/>
      <c r="G3393" s="212" t="s">
        <v>1962</v>
      </c>
      <c r="H3393" s="211"/>
      <c r="I3393" s="218"/>
      <c r="J3393" s="218"/>
      <c r="K3393" s="209">
        <v>0.13121600000000003</v>
      </c>
      <c r="L3393" s="201">
        <v>-156.12372714213279</v>
      </c>
      <c r="M3393" s="201">
        <v>439.7368175061053</v>
      </c>
      <c r="N3393" s="201">
        <v>41.094000000000001</v>
      </c>
      <c r="O3393" s="209">
        <v>41.094000000000001</v>
      </c>
      <c r="P3393" s="209">
        <v>439.79846885956982</v>
      </c>
      <c r="Q3393" s="209">
        <v>-156.14616639969611</v>
      </c>
      <c r="R3393" s="209">
        <v>577.42680224575531</v>
      </c>
      <c r="S3393" s="209">
        <v>577.49241024575531</v>
      </c>
      <c r="T3393" s="209"/>
      <c r="U3393" s="170">
        <v>508.94817237935547</v>
      </c>
      <c r="V3393" s="170"/>
      <c r="W3393" s="170"/>
      <c r="X3393" s="168"/>
      <c r="Y3393" s="168"/>
      <c r="Z3393" s="168"/>
      <c r="AA3393" s="169"/>
      <c r="AB3393" s="168"/>
      <c r="AC3393" s="168"/>
      <c r="AD3393" s="168"/>
      <c r="AE3393" s="168"/>
      <c r="AF3393" s="168"/>
      <c r="AG3393" s="168"/>
      <c r="AH3393" s="168"/>
      <c r="AI3393" s="168"/>
      <c r="AJ3393" s="168"/>
      <c r="AK3393" s="168"/>
      <c r="AL3393" s="168"/>
      <c r="AM3393" s="168"/>
      <c r="AN3393" s="168"/>
      <c r="AO3393" s="168"/>
    </row>
    <row r="3394" spans="1:41" x14ac:dyDescent="0.25">
      <c r="A3394" s="213"/>
      <c r="B3394" s="213"/>
      <c r="C3394" s="213"/>
      <c r="D3394" s="214"/>
      <c r="E3394" s="213" t="s">
        <v>619</v>
      </c>
      <c r="F3394" s="212"/>
      <c r="G3394" s="212"/>
      <c r="H3394" s="211"/>
      <c r="I3394" s="209"/>
      <c r="J3394" s="210"/>
      <c r="K3394" s="209">
        <v>8.046799999999997E-2</v>
      </c>
      <c r="L3394" s="201">
        <v>-156.15992723814267</v>
      </c>
      <c r="M3394" s="201">
        <v>439.83627645247452</v>
      </c>
      <c r="N3394" s="201">
        <v>41.094000000000001</v>
      </c>
      <c r="O3394" s="209">
        <v>41.094000000000001</v>
      </c>
      <c r="P3394" s="209">
        <v>439.87408404537922</v>
      </c>
      <c r="Q3394" s="209">
        <v>-156.17368807658923</v>
      </c>
      <c r="R3394" s="209">
        <v>577.53264424575525</v>
      </c>
      <c r="S3394" s="209">
        <v>577.57287824575531</v>
      </c>
      <c r="T3394" s="209"/>
      <c r="U3394" s="170">
        <v>509.05401437935541</v>
      </c>
      <c r="V3394" s="170"/>
      <c r="W3394" s="170"/>
      <c r="X3394" s="168"/>
      <c r="Y3394" s="168"/>
      <c r="Z3394" s="168"/>
      <c r="AA3394" s="169"/>
      <c r="AB3394" s="168"/>
      <c r="AC3394" s="168"/>
      <c r="AD3394" s="168"/>
      <c r="AE3394" s="168"/>
      <c r="AF3394" s="168"/>
      <c r="AG3394" s="168"/>
      <c r="AH3394" s="168"/>
      <c r="AI3394" s="168"/>
      <c r="AJ3394" s="168"/>
      <c r="AK3394" s="168"/>
      <c r="AL3394" s="168"/>
      <c r="AM3394" s="168"/>
      <c r="AN3394" s="168"/>
      <c r="AO3394" s="168"/>
    </row>
    <row r="3395" spans="1:41" x14ac:dyDescent="0.25">
      <c r="A3395" s="213" t="s">
        <v>1949</v>
      </c>
      <c r="B3395" s="213" t="s">
        <v>1948</v>
      </c>
      <c r="C3395" s="213" t="s">
        <v>1947</v>
      </c>
      <c r="D3395" s="214">
        <v>5777</v>
      </c>
      <c r="E3395" s="213" t="s">
        <v>1986</v>
      </c>
      <c r="F3395" s="212" t="s">
        <v>1982</v>
      </c>
      <c r="G3395" s="212" t="s">
        <v>1944</v>
      </c>
      <c r="H3395" s="211">
        <v>50</v>
      </c>
      <c r="I3395" s="209"/>
      <c r="J3395" s="210"/>
      <c r="K3395" s="209">
        <v>0.25</v>
      </c>
      <c r="L3395" s="201">
        <v>-156.21644059450495</v>
      </c>
      <c r="M3395" s="201">
        <v>439.99154562297747</v>
      </c>
      <c r="N3395" s="201">
        <v>41.094000000000001</v>
      </c>
      <c r="O3395" s="209">
        <v>41.094000000000001</v>
      </c>
      <c r="P3395" s="209">
        <v>440.10900720057572</v>
      </c>
      <c r="Q3395" s="209">
        <v>-156.25919311242063</v>
      </c>
      <c r="R3395" s="209">
        <v>577.69787824575531</v>
      </c>
      <c r="S3395" s="209">
        <v>577.82287824575531</v>
      </c>
      <c r="T3395" s="209"/>
      <c r="U3395" s="170">
        <v>509.21924837935546</v>
      </c>
      <c r="V3395" s="170"/>
      <c r="W3395" s="170"/>
      <c r="X3395" s="168"/>
      <c r="Y3395" s="168"/>
      <c r="Z3395" s="168"/>
      <c r="AA3395" s="169"/>
      <c r="AB3395" s="168"/>
      <c r="AC3395" s="168"/>
      <c r="AD3395" s="168"/>
      <c r="AE3395" s="168"/>
      <c r="AF3395" s="168"/>
      <c r="AG3395" s="168"/>
      <c r="AH3395" s="168"/>
      <c r="AI3395" s="168"/>
      <c r="AJ3395" s="168"/>
      <c r="AK3395" s="168"/>
      <c r="AL3395" s="168"/>
      <c r="AM3395" s="168"/>
      <c r="AN3395" s="168"/>
      <c r="AO3395" s="168"/>
    </row>
    <row r="3396" spans="1:41" x14ac:dyDescent="0.25">
      <c r="A3396" s="213"/>
      <c r="B3396" s="213"/>
      <c r="C3396" s="213"/>
      <c r="D3396" s="214"/>
      <c r="E3396" s="213" t="s">
        <v>619</v>
      </c>
      <c r="F3396" s="212"/>
      <c r="G3396" s="212"/>
      <c r="H3396" s="211"/>
      <c r="I3396" s="209"/>
      <c r="J3396" s="210"/>
      <c r="K3396" s="209">
        <v>0.17499999999999999</v>
      </c>
      <c r="L3396" s="201">
        <v>-156.28911987496161</v>
      </c>
      <c r="M3396" s="201">
        <v>440.19123030489448</v>
      </c>
      <c r="N3396" s="201">
        <v>41.094000000000001</v>
      </c>
      <c r="O3396" s="209">
        <v>41.094000000000001</v>
      </c>
      <c r="P3396" s="209">
        <v>440.27345340921323</v>
      </c>
      <c r="Q3396" s="209">
        <v>-156.31904663750262</v>
      </c>
      <c r="R3396" s="209">
        <v>577.91037824575528</v>
      </c>
      <c r="S3396" s="209">
        <v>577.99787824575526</v>
      </c>
      <c r="T3396" s="209"/>
      <c r="U3396" s="170">
        <v>509.43174837935544</v>
      </c>
      <c r="V3396" s="170"/>
      <c r="W3396" s="170"/>
      <c r="X3396" s="168"/>
      <c r="Y3396" s="168"/>
      <c r="Z3396" s="168"/>
      <c r="AA3396" s="169"/>
      <c r="AB3396" s="168"/>
      <c r="AC3396" s="168"/>
      <c r="AD3396" s="168"/>
      <c r="AE3396" s="168"/>
      <c r="AF3396" s="168"/>
      <c r="AG3396" s="168"/>
      <c r="AH3396" s="168"/>
      <c r="AI3396" s="168"/>
      <c r="AJ3396" s="168"/>
      <c r="AK3396" s="168"/>
      <c r="AL3396" s="168"/>
      <c r="AM3396" s="168"/>
      <c r="AN3396" s="168"/>
      <c r="AO3396" s="168"/>
    </row>
    <row r="3397" spans="1:41" x14ac:dyDescent="0.25">
      <c r="A3397" s="213" t="s">
        <v>1949</v>
      </c>
      <c r="B3397" s="213" t="s">
        <v>1948</v>
      </c>
      <c r="C3397" s="213" t="s">
        <v>1961</v>
      </c>
      <c r="D3397" s="214">
        <v>5781</v>
      </c>
      <c r="E3397" s="213" t="s">
        <v>1985</v>
      </c>
      <c r="F3397" s="212" t="s">
        <v>1984</v>
      </c>
      <c r="G3397" s="212" t="s">
        <v>1958</v>
      </c>
      <c r="H3397" s="211">
        <v>50</v>
      </c>
      <c r="I3397" s="209"/>
      <c r="J3397" s="210"/>
      <c r="K3397" s="209">
        <v>0.2</v>
      </c>
      <c r="L3397" s="201">
        <v>-156.3532486518352</v>
      </c>
      <c r="M3397" s="201">
        <v>440.36742267129182</v>
      </c>
      <c r="N3397" s="201">
        <v>41.094000000000001</v>
      </c>
      <c r="O3397" s="209">
        <v>41.094000000000001</v>
      </c>
      <c r="P3397" s="209">
        <v>440.46139193337041</v>
      </c>
      <c r="Q3397" s="209">
        <v>-156.38745066616775</v>
      </c>
      <c r="R3397" s="209">
        <v>578.09787824575528</v>
      </c>
      <c r="S3397" s="209">
        <v>578.19787824575531</v>
      </c>
      <c r="T3397" s="209"/>
      <c r="U3397" s="170">
        <v>509.61924837935544</v>
      </c>
      <c r="V3397" s="170"/>
      <c r="W3397" s="170"/>
      <c r="X3397" s="168"/>
      <c r="Y3397" s="168"/>
      <c r="Z3397" s="168"/>
      <c r="AA3397" s="169"/>
      <c r="AB3397" s="168"/>
      <c r="AC3397" s="168"/>
      <c r="AD3397" s="168"/>
      <c r="AE3397" s="168"/>
      <c r="AF3397" s="168"/>
      <c r="AG3397" s="168"/>
      <c r="AH3397" s="168"/>
      <c r="AI3397" s="168"/>
      <c r="AJ3397" s="168"/>
      <c r="AK3397" s="168"/>
      <c r="AL3397" s="168"/>
      <c r="AM3397" s="168"/>
      <c r="AN3397" s="168"/>
      <c r="AO3397" s="168"/>
    </row>
    <row r="3398" spans="1:41" x14ac:dyDescent="0.25">
      <c r="A3398" s="213"/>
      <c r="B3398" s="213"/>
      <c r="C3398" s="213"/>
      <c r="D3398" s="214"/>
      <c r="E3398" s="213" t="s">
        <v>619</v>
      </c>
      <c r="F3398" s="212"/>
      <c r="G3398" s="212"/>
      <c r="H3398" s="211"/>
      <c r="I3398" s="209"/>
      <c r="J3398" s="210"/>
      <c r="K3398" s="209">
        <v>0.125</v>
      </c>
      <c r="L3398" s="201">
        <v>-156.4088269251256</v>
      </c>
      <c r="M3398" s="201">
        <v>440.5201227221695</v>
      </c>
      <c r="N3398" s="201">
        <v>41.094000000000001</v>
      </c>
      <c r="O3398" s="209">
        <v>41.094000000000001</v>
      </c>
      <c r="P3398" s="209">
        <v>440.57885351096866</v>
      </c>
      <c r="Q3398" s="209">
        <v>-156.43020318408347</v>
      </c>
      <c r="R3398" s="209">
        <v>578.26037824575531</v>
      </c>
      <c r="S3398" s="209">
        <v>578.32287824575531</v>
      </c>
      <c r="T3398" s="209"/>
      <c r="U3398" s="170">
        <v>509.78174837935546</v>
      </c>
      <c r="V3398" s="170"/>
      <c r="W3398" s="170"/>
      <c r="X3398" s="168"/>
      <c r="Y3398" s="168"/>
      <c r="Z3398" s="168"/>
      <c r="AA3398" s="169"/>
      <c r="AB3398" s="169"/>
      <c r="AC3398" s="168"/>
      <c r="AD3398" s="168"/>
      <c r="AE3398" s="168"/>
      <c r="AF3398" s="168"/>
      <c r="AG3398" s="168"/>
      <c r="AH3398" s="168"/>
      <c r="AI3398" s="168"/>
      <c r="AJ3398" s="168"/>
      <c r="AK3398" s="168"/>
      <c r="AL3398" s="168"/>
      <c r="AM3398" s="168"/>
      <c r="AN3398" s="168"/>
      <c r="AO3398" s="168"/>
    </row>
    <row r="3399" spans="1:41" x14ac:dyDescent="0.25">
      <c r="A3399" s="213" t="s">
        <v>1949</v>
      </c>
      <c r="B3399" s="213" t="s">
        <v>1948</v>
      </c>
      <c r="C3399" s="213" t="s">
        <v>1956</v>
      </c>
      <c r="D3399" s="214">
        <v>5784</v>
      </c>
      <c r="E3399" s="213" t="s">
        <v>1983</v>
      </c>
      <c r="F3399" s="212" t="s">
        <v>1982</v>
      </c>
      <c r="G3399" s="212" t="s">
        <v>1953</v>
      </c>
      <c r="H3399" s="211">
        <v>50</v>
      </c>
      <c r="I3399" s="218"/>
      <c r="J3399" s="210"/>
      <c r="K3399" s="209">
        <v>0.25</v>
      </c>
      <c r="L3399" s="201">
        <v>-156.47295570199918</v>
      </c>
      <c r="M3399" s="201">
        <v>440.69631508856691</v>
      </c>
      <c r="N3399" s="201">
        <v>41.094000000000001</v>
      </c>
      <c r="O3399" s="209">
        <v>41.094000000000001</v>
      </c>
      <c r="P3399" s="209">
        <v>440.81377666616515</v>
      </c>
      <c r="Q3399" s="209">
        <v>-156.51570821991487</v>
      </c>
      <c r="R3399" s="209">
        <v>578.44787824575531</v>
      </c>
      <c r="S3399" s="209">
        <v>578.57287824575531</v>
      </c>
      <c r="T3399" s="209"/>
      <c r="U3399" s="170">
        <v>509.96924837935546</v>
      </c>
      <c r="V3399" s="170"/>
      <c r="W3399" s="170"/>
      <c r="X3399" s="168"/>
      <c r="Y3399" s="168"/>
      <c r="Z3399" s="168"/>
      <c r="AA3399" s="169"/>
      <c r="AB3399" s="169"/>
      <c r="AC3399" s="168"/>
      <c r="AD3399" s="168"/>
      <c r="AE3399" s="168"/>
      <c r="AF3399" s="168"/>
      <c r="AG3399" s="168"/>
      <c r="AH3399" s="168"/>
      <c r="AI3399" s="168"/>
      <c r="AJ3399" s="168"/>
      <c r="AK3399" s="168"/>
      <c r="AL3399" s="168"/>
      <c r="AM3399" s="168"/>
      <c r="AN3399" s="168"/>
      <c r="AO3399" s="168"/>
    </row>
    <row r="3400" spans="1:41" x14ac:dyDescent="0.25">
      <c r="A3400" s="213"/>
      <c r="B3400" s="213"/>
      <c r="C3400" s="213"/>
      <c r="D3400" s="214"/>
      <c r="E3400" s="213" t="s">
        <v>619</v>
      </c>
      <c r="F3400" s="212"/>
      <c r="G3400" s="212"/>
      <c r="H3400" s="211"/>
      <c r="I3400" s="209"/>
      <c r="J3400" s="210"/>
      <c r="K3400" s="209">
        <v>0.14873700000000001</v>
      </c>
      <c r="L3400" s="201">
        <v>-156.54114374494378</v>
      </c>
      <c r="M3400" s="201">
        <v>440.88366019683406</v>
      </c>
      <c r="N3400" s="201">
        <v>41.094000000000001</v>
      </c>
      <c r="O3400" s="209">
        <v>41.094000000000001</v>
      </c>
      <c r="P3400" s="209">
        <v>440.95354372750296</v>
      </c>
      <c r="Q3400" s="209">
        <v>-156.56657926997269</v>
      </c>
      <c r="R3400" s="209">
        <v>578.6472467457553</v>
      </c>
      <c r="S3400" s="209">
        <v>578.72161524575529</v>
      </c>
      <c r="T3400" s="209"/>
      <c r="U3400" s="170">
        <v>510.16861687935545</v>
      </c>
      <c r="V3400" s="170"/>
      <c r="W3400" s="170"/>
      <c r="X3400" s="168"/>
      <c r="Y3400" s="168"/>
      <c r="Z3400" s="168"/>
      <c r="AA3400" s="169"/>
      <c r="AB3400" s="169"/>
      <c r="AC3400" s="168"/>
      <c r="AD3400" s="168"/>
      <c r="AE3400" s="168"/>
      <c r="AF3400" s="168"/>
      <c r="AG3400" s="168"/>
      <c r="AH3400" s="168"/>
      <c r="AI3400" s="168"/>
      <c r="AJ3400" s="168"/>
      <c r="AK3400" s="168"/>
      <c r="AL3400" s="168"/>
      <c r="AM3400" s="168"/>
      <c r="AN3400" s="168"/>
      <c r="AO3400" s="168"/>
    </row>
    <row r="3401" spans="1:41" x14ac:dyDescent="0.25">
      <c r="A3401" s="213" t="s">
        <v>1949</v>
      </c>
      <c r="B3401" s="213" t="s">
        <v>1948</v>
      </c>
      <c r="C3401" s="213" t="s">
        <v>1981</v>
      </c>
      <c r="D3401" s="214">
        <v>5788</v>
      </c>
      <c r="E3401" s="213" t="s">
        <v>1980</v>
      </c>
      <c r="F3401" s="212" t="s">
        <v>1979</v>
      </c>
      <c r="G3401" s="212" t="s">
        <v>1978</v>
      </c>
      <c r="H3401" s="211">
        <v>63</v>
      </c>
      <c r="I3401" s="218"/>
      <c r="J3401" s="218"/>
      <c r="K3401" s="209">
        <v>7.4999999999999997E-2</v>
      </c>
      <c r="L3401" s="201">
        <v>-156.5794050253474</v>
      </c>
      <c r="M3401" s="201">
        <v>440.98878220078245</v>
      </c>
      <c r="N3401" s="201">
        <v>41.094000000000001</v>
      </c>
      <c r="O3401" s="209">
        <v>41.094000000000001</v>
      </c>
      <c r="P3401" s="209">
        <v>441.02402067406189</v>
      </c>
      <c r="Q3401" s="209">
        <v>-156.5922307807221</v>
      </c>
      <c r="R3401" s="209">
        <v>578.75911524575531</v>
      </c>
      <c r="S3401" s="209">
        <v>578.79661524575533</v>
      </c>
      <c r="T3401" s="209"/>
      <c r="U3401" s="170">
        <v>510.28048537935547</v>
      </c>
      <c r="V3401" s="170"/>
      <c r="W3401" s="170"/>
      <c r="X3401" s="168"/>
      <c r="Y3401" s="168"/>
      <c r="Z3401" s="168"/>
      <c r="AA3401" s="169"/>
      <c r="AB3401" s="169"/>
      <c r="AC3401" s="168"/>
      <c r="AD3401" s="168"/>
      <c r="AE3401" s="168"/>
      <c r="AF3401" s="168"/>
      <c r="AG3401" s="168"/>
      <c r="AH3401" s="168"/>
      <c r="AI3401" s="168"/>
      <c r="AJ3401" s="168"/>
      <c r="AK3401" s="168"/>
      <c r="AL3401" s="168"/>
      <c r="AM3401" s="168"/>
      <c r="AN3401" s="168"/>
      <c r="AO3401" s="168"/>
    </row>
    <row r="3402" spans="1:41" x14ac:dyDescent="0.25">
      <c r="A3402" s="213"/>
      <c r="B3402" s="213"/>
      <c r="C3402" s="213"/>
      <c r="D3402" s="214"/>
      <c r="E3402" s="213"/>
      <c r="F3402" s="212"/>
      <c r="G3402" s="212"/>
      <c r="H3402" s="211"/>
      <c r="I3402" s="209"/>
      <c r="J3402" s="210"/>
      <c r="K3402" s="209">
        <v>8.6131999999999875E-2</v>
      </c>
      <c r="L3402" s="201">
        <v>-156.60696022021457</v>
      </c>
      <c r="M3402" s="201">
        <v>441.06448947646868</v>
      </c>
      <c r="N3402" s="201">
        <v>41.094000000000001</v>
      </c>
      <c r="O3402" s="209">
        <v>41.094000000000001</v>
      </c>
      <c r="P3402" s="209">
        <v>441.10495827887542</v>
      </c>
      <c r="Q3402" s="209">
        <v>-156.62168965970704</v>
      </c>
      <c r="R3402" s="209">
        <v>578.8396812457554</v>
      </c>
      <c r="S3402" s="209">
        <v>578.88274724575535</v>
      </c>
      <c r="T3402" s="215"/>
      <c r="U3402" s="170">
        <v>510.36105137935556</v>
      </c>
      <c r="V3402" s="170"/>
      <c r="W3402" s="170"/>
      <c r="X3402" s="168"/>
      <c r="Y3402" s="168"/>
      <c r="Z3402" s="168"/>
      <c r="AA3402" s="169"/>
      <c r="AB3402" s="169"/>
      <c r="AC3402" s="168"/>
      <c r="AD3402" s="168"/>
      <c r="AE3402" s="168"/>
      <c r="AF3402" s="168"/>
      <c r="AG3402" s="168"/>
      <c r="AH3402" s="168"/>
      <c r="AI3402" s="168"/>
      <c r="AJ3402" s="168"/>
      <c r="AK3402" s="168"/>
      <c r="AL3402" s="168"/>
      <c r="AM3402" s="168"/>
      <c r="AN3402" s="168"/>
      <c r="AO3402" s="221"/>
    </row>
    <row r="3403" spans="1:41" x14ac:dyDescent="0.25">
      <c r="A3403" s="213" t="s">
        <v>1949</v>
      </c>
      <c r="B3403" s="213" t="s">
        <v>1948</v>
      </c>
      <c r="C3403" s="213" t="s">
        <v>474</v>
      </c>
      <c r="D3403" s="214">
        <v>5789</v>
      </c>
      <c r="E3403" s="213" t="s">
        <v>1977</v>
      </c>
      <c r="F3403" s="212" t="s">
        <v>2832</v>
      </c>
      <c r="G3403" s="212" t="s">
        <v>3435</v>
      </c>
      <c r="H3403" s="211"/>
      <c r="I3403" s="218"/>
      <c r="J3403" s="218"/>
      <c r="K3403" s="209">
        <v>0</v>
      </c>
      <c r="L3403" s="201">
        <v>-156.62168965970704</v>
      </c>
      <c r="M3403" s="201">
        <v>441.10495827887542</v>
      </c>
      <c r="N3403" s="201">
        <v>41.094000000000001</v>
      </c>
      <c r="O3403" s="209">
        <v>41.094000000000001</v>
      </c>
      <c r="P3403" s="209">
        <v>441.10495827887542</v>
      </c>
      <c r="Q3403" s="209">
        <v>-156.62168965970704</v>
      </c>
      <c r="R3403" s="209">
        <v>578.88274724575535</v>
      </c>
      <c r="S3403" s="209">
        <v>578.88274724575535</v>
      </c>
      <c r="T3403" s="215"/>
      <c r="U3403" s="170">
        <v>510.40411737935551</v>
      </c>
      <c r="V3403" s="222"/>
      <c r="W3403" s="222"/>
      <c r="X3403" s="221"/>
      <c r="Y3403" s="221"/>
      <c r="Z3403" s="221"/>
      <c r="AA3403" s="175"/>
      <c r="AB3403" s="175"/>
      <c r="AC3403" s="221"/>
      <c r="AD3403" s="221"/>
      <c r="AE3403" s="221"/>
      <c r="AF3403" s="221"/>
      <c r="AG3403" s="221"/>
      <c r="AH3403" s="221"/>
      <c r="AI3403" s="221"/>
      <c r="AJ3403" s="221"/>
      <c r="AK3403" s="221"/>
      <c r="AL3403" s="221"/>
      <c r="AM3403" s="221"/>
      <c r="AN3403" s="221"/>
      <c r="AO3403" s="221"/>
    </row>
    <row r="3404" spans="1:41" x14ac:dyDescent="0.25">
      <c r="A3404" s="213"/>
      <c r="B3404" s="213"/>
      <c r="C3404" s="213"/>
      <c r="D3404" s="214"/>
      <c r="E3404" s="213"/>
      <c r="F3404" s="212"/>
      <c r="G3404" s="212"/>
      <c r="H3404" s="211"/>
      <c r="I3404" s="209"/>
      <c r="J3404" s="210"/>
      <c r="K3404" s="209">
        <v>1.9997000000000001E-2</v>
      </c>
      <c r="L3404" s="201">
        <v>-156.62510934811007</v>
      </c>
      <c r="M3404" s="201">
        <v>441.11435379554433</v>
      </c>
      <c r="N3404" s="201">
        <v>41.094000000000001</v>
      </c>
      <c r="O3404" s="209">
        <v>41.094000000000001</v>
      </c>
      <c r="P3404" s="209">
        <v>441.12374931221325</v>
      </c>
      <c r="Q3404" s="209">
        <v>-156.62852903651313</v>
      </c>
      <c r="R3404" s="209">
        <v>578.89274574575529</v>
      </c>
      <c r="S3404" s="209">
        <v>578.90274424575534</v>
      </c>
      <c r="T3404" s="215"/>
      <c r="U3404" s="170">
        <v>510.41411587935545</v>
      </c>
      <c r="V3404" s="222"/>
      <c r="W3404" s="222"/>
      <c r="X3404" s="221"/>
      <c r="Y3404" s="221"/>
      <c r="Z3404" s="221"/>
      <c r="AA3404" s="175"/>
      <c r="AB3404" s="175"/>
      <c r="AC3404" s="221"/>
      <c r="AD3404" s="221"/>
      <c r="AE3404" s="221"/>
      <c r="AF3404" s="221"/>
      <c r="AG3404" s="221"/>
      <c r="AH3404" s="221"/>
      <c r="AI3404" s="221"/>
      <c r="AJ3404" s="221"/>
      <c r="AK3404" s="221"/>
      <c r="AL3404" s="221"/>
      <c r="AM3404" s="221"/>
      <c r="AN3404" s="221"/>
      <c r="AO3404" s="168"/>
    </row>
    <row r="3405" spans="1:41" x14ac:dyDescent="0.25">
      <c r="A3405" s="213"/>
      <c r="B3405" s="213"/>
      <c r="C3405" s="213"/>
      <c r="D3405" s="214"/>
      <c r="E3405" s="213" t="s">
        <v>619</v>
      </c>
      <c r="F3405" s="212"/>
      <c r="G3405" s="212" t="s">
        <v>1962</v>
      </c>
      <c r="H3405" s="211"/>
      <c r="I3405" s="209"/>
      <c r="J3405" s="210"/>
      <c r="K3405" s="209">
        <v>0.103502</v>
      </c>
      <c r="L3405" s="201">
        <v>-156.64622892095036</v>
      </c>
      <c r="M3405" s="201">
        <v>441.17237934503157</v>
      </c>
      <c r="N3405" s="201">
        <v>41.094000000000001</v>
      </c>
      <c r="O3405" s="209">
        <v>41.094000000000001</v>
      </c>
      <c r="P3405" s="209">
        <v>441.22100937784984</v>
      </c>
      <c r="Q3405" s="209">
        <v>-156.66392880538763</v>
      </c>
      <c r="R3405" s="209">
        <v>578.95449524575542</v>
      </c>
      <c r="S3405" s="209">
        <v>579.00624624575539</v>
      </c>
      <c r="T3405" s="215"/>
      <c r="U3405" s="170">
        <v>510.47586537935558</v>
      </c>
      <c r="V3405" s="170"/>
      <c r="W3405" s="170"/>
      <c r="X3405" s="168"/>
      <c r="Y3405" s="168"/>
      <c r="Z3405" s="168"/>
      <c r="AA3405" s="169"/>
      <c r="AB3405" s="169"/>
      <c r="AC3405" s="168"/>
      <c r="AD3405" s="168"/>
      <c r="AE3405" s="168"/>
      <c r="AF3405" s="168"/>
      <c r="AG3405" s="168"/>
      <c r="AH3405" s="168"/>
      <c r="AI3405" s="168"/>
      <c r="AJ3405" s="168"/>
      <c r="AK3405" s="168"/>
      <c r="AL3405" s="168"/>
      <c r="AM3405" s="168"/>
      <c r="AN3405" s="168"/>
      <c r="AO3405" s="168"/>
    </row>
    <row r="3406" spans="1:41" x14ac:dyDescent="0.25">
      <c r="A3406" s="213" t="s">
        <v>1949</v>
      </c>
      <c r="B3406" s="213" t="s">
        <v>1948</v>
      </c>
      <c r="C3406" s="213" t="s">
        <v>111</v>
      </c>
      <c r="D3406" s="214">
        <v>5790</v>
      </c>
      <c r="E3406" s="213" t="s">
        <v>1694</v>
      </c>
      <c r="F3406" s="212" t="s">
        <v>4288</v>
      </c>
      <c r="G3406" s="212" t="s">
        <v>1951</v>
      </c>
      <c r="H3406" s="211">
        <v>47.5</v>
      </c>
      <c r="I3406" s="209"/>
      <c r="J3406" s="210"/>
      <c r="K3406" s="209">
        <v>0</v>
      </c>
      <c r="L3406" s="201">
        <v>-156.66392880538763</v>
      </c>
      <c r="M3406" s="201">
        <v>441.22100937784984</v>
      </c>
      <c r="N3406" s="201">
        <v>41.094000000000001</v>
      </c>
      <c r="O3406" s="209">
        <v>41.094000000000001</v>
      </c>
      <c r="P3406" s="209">
        <v>441.22100937784984</v>
      </c>
      <c r="Q3406" s="209">
        <v>-156.66392880538763</v>
      </c>
      <c r="R3406" s="209">
        <v>579.00624624575539</v>
      </c>
      <c r="S3406" s="209">
        <v>579.00624624575539</v>
      </c>
      <c r="T3406" s="215"/>
      <c r="U3406" s="170">
        <v>510.52761637935555</v>
      </c>
      <c r="V3406" s="170"/>
      <c r="W3406" s="170"/>
      <c r="X3406" s="168"/>
      <c r="Y3406" s="168"/>
      <c r="Z3406" s="168"/>
      <c r="AA3406" s="169"/>
      <c r="AB3406" s="169"/>
      <c r="AC3406" s="168"/>
      <c r="AD3406" s="168"/>
      <c r="AE3406" s="168"/>
      <c r="AF3406" s="168"/>
      <c r="AG3406" s="168"/>
      <c r="AH3406" s="168"/>
      <c r="AI3406" s="168"/>
      <c r="AJ3406" s="168"/>
      <c r="AK3406" s="168"/>
      <c r="AL3406" s="168"/>
      <c r="AM3406" s="168"/>
      <c r="AN3406" s="168"/>
      <c r="AO3406" s="168"/>
    </row>
    <row r="3407" spans="1:41" x14ac:dyDescent="0.25">
      <c r="A3407" s="213"/>
      <c r="B3407" s="213"/>
      <c r="C3407" s="213"/>
      <c r="D3407" s="214"/>
      <c r="E3407" s="213" t="s">
        <v>619</v>
      </c>
      <c r="F3407" s="212"/>
      <c r="G3407" s="212" t="s">
        <v>1969</v>
      </c>
      <c r="H3407" s="211"/>
      <c r="I3407" s="209"/>
      <c r="J3407" s="210"/>
      <c r="K3407" s="209">
        <v>0.14528199999999999</v>
      </c>
      <c r="L3407" s="201">
        <v>-156.68877349061893</v>
      </c>
      <c r="M3407" s="201">
        <v>441.28926958951638</v>
      </c>
      <c r="N3407" s="201">
        <v>41.094000000000001</v>
      </c>
      <c r="O3407" s="209">
        <v>41.094000000000001</v>
      </c>
      <c r="P3407" s="209">
        <v>441.35752980118286</v>
      </c>
      <c r="Q3407" s="209">
        <v>-156.71361817585026</v>
      </c>
      <c r="R3407" s="209">
        <v>579.07888724575537</v>
      </c>
      <c r="S3407" s="209">
        <v>579.15152824575534</v>
      </c>
      <c r="T3407" s="215"/>
      <c r="U3407" s="170">
        <v>510.60025737935553</v>
      </c>
      <c r="V3407" s="170"/>
      <c r="W3407" s="170"/>
      <c r="X3407" s="168"/>
      <c r="Y3407" s="168"/>
      <c r="Z3407" s="168"/>
      <c r="AA3407" s="169"/>
      <c r="AB3407" s="169"/>
      <c r="AC3407" s="168"/>
      <c r="AD3407" s="168"/>
      <c r="AE3407" s="168"/>
      <c r="AF3407" s="168"/>
      <c r="AG3407" s="168"/>
      <c r="AH3407" s="168"/>
      <c r="AI3407" s="168"/>
      <c r="AJ3407" s="168"/>
      <c r="AK3407" s="168"/>
      <c r="AL3407" s="168"/>
      <c r="AM3407" s="168"/>
      <c r="AN3407" s="168"/>
      <c r="AO3407" s="168"/>
    </row>
    <row r="3408" spans="1:41" x14ac:dyDescent="0.25">
      <c r="A3408" s="213" t="s">
        <v>1949</v>
      </c>
      <c r="B3408" s="213" t="s">
        <v>1948</v>
      </c>
      <c r="C3408" s="213" t="s">
        <v>1973</v>
      </c>
      <c r="D3408" s="214">
        <v>5792</v>
      </c>
      <c r="E3408" s="213" t="s">
        <v>1972</v>
      </c>
      <c r="F3408" s="212" t="s">
        <v>4272</v>
      </c>
      <c r="G3408" s="212" t="s">
        <v>3482</v>
      </c>
      <c r="H3408" s="211">
        <v>50</v>
      </c>
      <c r="I3408" s="209"/>
      <c r="J3408" s="210"/>
      <c r="K3408" s="209">
        <v>0</v>
      </c>
      <c r="L3408" s="201">
        <v>-156.71361817585026</v>
      </c>
      <c r="M3408" s="201">
        <v>441.35752980118286</v>
      </c>
      <c r="N3408" s="201">
        <v>41.094000000000001</v>
      </c>
      <c r="O3408" s="209">
        <v>41.094000000000001</v>
      </c>
      <c r="P3408" s="209">
        <v>441.35752980118286</v>
      </c>
      <c r="Q3408" s="209">
        <v>-156.71361817585026</v>
      </c>
      <c r="R3408" s="209">
        <v>579.15152824575534</v>
      </c>
      <c r="S3408" s="209">
        <v>579.15152824575534</v>
      </c>
      <c r="T3408" s="215"/>
      <c r="U3408" s="170">
        <v>510.6728983793555</v>
      </c>
      <c r="V3408" s="170"/>
      <c r="W3408" s="170"/>
      <c r="X3408" s="168"/>
      <c r="Y3408" s="168"/>
      <c r="Z3408" s="168"/>
      <c r="AA3408" s="169"/>
      <c r="AB3408" s="169"/>
      <c r="AC3408" s="168"/>
      <c r="AD3408" s="168"/>
      <c r="AE3408" s="168"/>
      <c r="AF3408" s="168"/>
      <c r="AG3408" s="168"/>
      <c r="AH3408" s="168"/>
      <c r="AI3408" s="168"/>
      <c r="AJ3408" s="168"/>
      <c r="AK3408" s="168"/>
      <c r="AL3408" s="168"/>
      <c r="AM3408" s="168"/>
      <c r="AN3408" s="168"/>
      <c r="AO3408" s="168"/>
    </row>
    <row r="3409" spans="1:41" x14ac:dyDescent="0.25">
      <c r="A3409" s="213"/>
      <c r="B3409" s="213"/>
      <c r="C3409" s="213"/>
      <c r="D3409" s="214"/>
      <c r="E3409" s="213" t="s">
        <v>619</v>
      </c>
      <c r="F3409" s="212"/>
      <c r="G3409" s="212" t="s">
        <v>1969</v>
      </c>
      <c r="H3409" s="211"/>
      <c r="I3409" s="209"/>
      <c r="J3409" s="210"/>
      <c r="K3409" s="209">
        <v>0</v>
      </c>
      <c r="L3409" s="201">
        <v>-156.71361817585026</v>
      </c>
      <c r="M3409" s="201">
        <v>441.35752980118286</v>
      </c>
      <c r="N3409" s="201">
        <v>41.094000000000001</v>
      </c>
      <c r="O3409" s="209">
        <v>41.094000000000001</v>
      </c>
      <c r="P3409" s="209">
        <v>441.35752980118286</v>
      </c>
      <c r="Q3409" s="209">
        <v>-156.71361817585026</v>
      </c>
      <c r="R3409" s="209">
        <v>579.15152824575534</v>
      </c>
      <c r="S3409" s="209">
        <v>579.15152824575534</v>
      </c>
      <c r="T3409" s="209" t="s">
        <v>1968</v>
      </c>
      <c r="U3409" s="170">
        <v>510.6728983793555</v>
      </c>
      <c r="V3409" s="170"/>
      <c r="W3409" s="170"/>
      <c r="X3409" s="168"/>
      <c r="Y3409" s="168"/>
      <c r="Z3409" s="168"/>
      <c r="AA3409" s="169"/>
      <c r="AB3409" s="169"/>
      <c r="AC3409" s="168"/>
      <c r="AD3409" s="168"/>
      <c r="AE3409" s="168"/>
      <c r="AF3409" s="168"/>
      <c r="AG3409" s="168"/>
      <c r="AH3409" s="168"/>
      <c r="AI3409" s="168"/>
      <c r="AJ3409" s="168"/>
      <c r="AK3409" s="168"/>
      <c r="AL3409" s="168"/>
      <c r="AM3409" s="168"/>
      <c r="AN3409" s="168"/>
      <c r="AO3409" s="221"/>
    </row>
    <row r="3410" spans="1:41" x14ac:dyDescent="0.25">
      <c r="A3410" s="213" t="s">
        <v>1949</v>
      </c>
      <c r="B3410" s="213" t="s">
        <v>1948</v>
      </c>
      <c r="C3410" s="213" t="s">
        <v>1967</v>
      </c>
      <c r="D3410" s="214">
        <v>5792</v>
      </c>
      <c r="E3410" s="213" t="s">
        <v>1966</v>
      </c>
      <c r="F3410" s="212" t="s">
        <v>1965</v>
      </c>
      <c r="G3410" s="212" t="s">
        <v>1964</v>
      </c>
      <c r="H3410" s="211"/>
      <c r="I3410" s="209"/>
      <c r="J3410" s="210"/>
      <c r="K3410" s="209">
        <v>0</v>
      </c>
      <c r="L3410" s="201">
        <v>-156.71361817585026</v>
      </c>
      <c r="M3410" s="201">
        <v>441.35752980118286</v>
      </c>
      <c r="N3410" s="201">
        <v>41.094000000000001</v>
      </c>
      <c r="O3410" s="209">
        <v>41.094000000000001</v>
      </c>
      <c r="P3410" s="209">
        <v>441.35752980118286</v>
      </c>
      <c r="Q3410" s="209">
        <v>-156.71361817585026</v>
      </c>
      <c r="R3410" s="209">
        <v>579.15152824575534</v>
      </c>
      <c r="S3410" s="209">
        <v>579.15152824575534</v>
      </c>
      <c r="T3410" s="209" t="s">
        <v>1963</v>
      </c>
      <c r="U3410" s="170">
        <v>510.6728983793555</v>
      </c>
      <c r="V3410" s="222"/>
      <c r="W3410" s="222"/>
      <c r="X3410" s="221"/>
      <c r="Y3410" s="221"/>
      <c r="Z3410" s="221"/>
      <c r="AA3410" s="175"/>
      <c r="AB3410" s="175"/>
      <c r="AC3410" s="221"/>
      <c r="AD3410" s="221"/>
      <c r="AE3410" s="221"/>
      <c r="AF3410" s="221"/>
      <c r="AG3410" s="221"/>
      <c r="AH3410" s="221"/>
      <c r="AI3410" s="221"/>
      <c r="AJ3410" s="221"/>
      <c r="AK3410" s="221"/>
      <c r="AL3410" s="221"/>
      <c r="AM3410" s="221"/>
      <c r="AN3410" s="221"/>
      <c r="AO3410" s="168"/>
    </row>
    <row r="3411" spans="1:41" x14ac:dyDescent="0.25">
      <c r="A3411" s="213"/>
      <c r="B3411" s="213"/>
      <c r="C3411" s="213"/>
      <c r="D3411" s="214"/>
      <c r="E3411" s="213" t="s">
        <v>619</v>
      </c>
      <c r="F3411" s="212"/>
      <c r="G3411" s="212" t="s">
        <v>1962</v>
      </c>
      <c r="H3411" s="211"/>
      <c r="I3411" s="209"/>
      <c r="J3411" s="210"/>
      <c r="K3411" s="209">
        <v>0.13121600000000003</v>
      </c>
      <c r="L3411" s="201">
        <v>-156.73605743341358</v>
      </c>
      <c r="M3411" s="201">
        <v>441.41918115464739</v>
      </c>
      <c r="N3411" s="201">
        <v>41.094000000000001</v>
      </c>
      <c r="O3411" s="209">
        <v>41.094000000000001</v>
      </c>
      <c r="P3411" s="209">
        <v>441.48083250811192</v>
      </c>
      <c r="Q3411" s="209">
        <v>-156.75849669097687</v>
      </c>
      <c r="R3411" s="209">
        <v>579.21713624575534</v>
      </c>
      <c r="S3411" s="209">
        <v>579.28274424575534</v>
      </c>
      <c r="T3411" s="215"/>
      <c r="U3411" s="170">
        <v>510.7385063793555</v>
      </c>
      <c r="V3411" s="170"/>
      <c r="W3411" s="170"/>
      <c r="X3411" s="168"/>
      <c r="Y3411" s="168"/>
      <c r="Z3411" s="168"/>
      <c r="AA3411" s="169"/>
      <c r="AB3411" s="169"/>
      <c r="AC3411" s="168"/>
      <c r="AD3411" s="168"/>
      <c r="AE3411" s="168"/>
      <c r="AF3411" s="168"/>
      <c r="AG3411" s="168"/>
      <c r="AH3411" s="168"/>
      <c r="AI3411" s="168"/>
      <c r="AJ3411" s="168"/>
      <c r="AK3411" s="168"/>
      <c r="AL3411" s="168"/>
      <c r="AM3411" s="168"/>
      <c r="AN3411" s="168"/>
      <c r="AO3411" s="168"/>
    </row>
    <row r="3412" spans="1:41" x14ac:dyDescent="0.25">
      <c r="A3412" s="213" t="s">
        <v>1949</v>
      </c>
      <c r="B3412" s="213" t="s">
        <v>1948</v>
      </c>
      <c r="C3412" s="213" t="s">
        <v>1981</v>
      </c>
      <c r="D3412" s="214">
        <v>5793</v>
      </c>
      <c r="E3412" s="307" t="s">
        <v>4428</v>
      </c>
      <c r="F3412" s="219" t="s">
        <v>1979</v>
      </c>
      <c r="G3412" s="219" t="s">
        <v>1978</v>
      </c>
      <c r="H3412" s="220">
        <v>63</v>
      </c>
      <c r="I3412" s="218"/>
      <c r="J3412" s="218"/>
      <c r="K3412" s="209">
        <v>7.4999999999999997E-2</v>
      </c>
      <c r="L3412" s="201">
        <v>-156.77132244635158</v>
      </c>
      <c r="M3412" s="201">
        <v>441.51607098139141</v>
      </c>
      <c r="N3412" s="201">
        <v>41.094000000000001</v>
      </c>
      <c r="O3412" s="209">
        <v>41.094000000000001</v>
      </c>
      <c r="P3412" s="209">
        <v>441.55130945467084</v>
      </c>
      <c r="Q3412" s="209">
        <v>-156.78414820172628</v>
      </c>
      <c r="R3412" s="209">
        <v>579.32024424575536</v>
      </c>
      <c r="S3412" s="209">
        <v>579.35774424575538</v>
      </c>
      <c r="T3412" s="215"/>
      <c r="U3412" s="170">
        <v>510.84161437935552</v>
      </c>
      <c r="V3412" s="170"/>
      <c r="W3412" s="170"/>
      <c r="X3412" s="168"/>
      <c r="Y3412" s="168"/>
      <c r="Z3412" s="168"/>
      <c r="AA3412" s="169"/>
      <c r="AB3412" s="169"/>
      <c r="AC3412" s="168"/>
      <c r="AD3412" s="168"/>
      <c r="AE3412" s="168"/>
      <c r="AF3412" s="168"/>
      <c r="AG3412" s="168"/>
      <c r="AH3412" s="168"/>
      <c r="AI3412" s="168"/>
      <c r="AJ3412" s="168"/>
      <c r="AK3412" s="168"/>
      <c r="AL3412" s="168"/>
      <c r="AM3412" s="168"/>
      <c r="AN3412" s="168"/>
      <c r="AO3412" s="168"/>
    </row>
    <row r="3413" spans="1:41" x14ac:dyDescent="0.25">
      <c r="A3413" s="213" t="s">
        <v>1949</v>
      </c>
      <c r="B3413" s="213" t="s">
        <v>1948</v>
      </c>
      <c r="C3413" s="213" t="s">
        <v>1509</v>
      </c>
      <c r="D3413" s="214">
        <v>5800</v>
      </c>
      <c r="E3413" s="213" t="s">
        <v>1893</v>
      </c>
      <c r="F3413" s="212" t="s">
        <v>4302</v>
      </c>
      <c r="G3413" s="212" t="s">
        <v>4383</v>
      </c>
      <c r="H3413" s="211"/>
      <c r="I3413" s="209"/>
      <c r="J3413" s="210"/>
      <c r="K3413" s="209">
        <v>0.95343400000000011</v>
      </c>
      <c r="L3413" s="201">
        <v>-156.94719501839205</v>
      </c>
      <c r="M3413" s="201">
        <v>441.99927690177401</v>
      </c>
      <c r="N3413" s="201">
        <v>41.094000000000001</v>
      </c>
      <c r="O3413" s="209">
        <v>41.094000000000001</v>
      </c>
      <c r="P3413" s="209">
        <v>442.44724434887723</v>
      </c>
      <c r="Q3413" s="209">
        <v>-157.11024183505785</v>
      </c>
      <c r="R3413" s="209">
        <v>579.83446124575539</v>
      </c>
      <c r="S3413" s="209">
        <v>580.3111782457554</v>
      </c>
      <c r="T3413" s="215"/>
      <c r="U3413" s="170">
        <v>511.35583137935555</v>
      </c>
      <c r="V3413" s="170"/>
      <c r="W3413" s="170"/>
      <c r="X3413" s="168"/>
      <c r="Y3413" s="168"/>
      <c r="Z3413" s="168"/>
      <c r="AA3413" s="169"/>
      <c r="AB3413" s="169"/>
      <c r="AC3413" s="168"/>
      <c r="AD3413" s="168"/>
      <c r="AE3413" s="168"/>
      <c r="AF3413" s="168"/>
      <c r="AG3413" s="168"/>
      <c r="AH3413" s="168"/>
      <c r="AI3413" s="168"/>
      <c r="AJ3413" s="168"/>
      <c r="AK3413" s="168"/>
      <c r="AL3413" s="168"/>
      <c r="AM3413" s="168"/>
      <c r="AN3413" s="168"/>
      <c r="AO3413" s="168"/>
    </row>
    <row r="3414" spans="1:41" x14ac:dyDescent="0.25">
      <c r="A3414" s="213" t="s">
        <v>1949</v>
      </c>
      <c r="B3414" s="213" t="s">
        <v>1948</v>
      </c>
      <c r="C3414" s="213" t="s">
        <v>111</v>
      </c>
      <c r="D3414" s="214">
        <v>5803</v>
      </c>
      <c r="E3414" s="213" t="s">
        <v>1695</v>
      </c>
      <c r="F3414" s="212" t="s">
        <v>4396</v>
      </c>
      <c r="G3414" s="212" t="s">
        <v>1951</v>
      </c>
      <c r="H3414" s="211">
        <v>75</v>
      </c>
      <c r="I3414" s="218"/>
      <c r="J3414" s="218"/>
      <c r="K3414" s="209">
        <v>0</v>
      </c>
      <c r="L3414" s="201">
        <v>-157.11024183505785</v>
      </c>
      <c r="M3414" s="201">
        <v>442.44724434887723</v>
      </c>
      <c r="N3414" s="201">
        <v>41.094000000000001</v>
      </c>
      <c r="O3414" s="209">
        <v>41.094000000000001</v>
      </c>
      <c r="P3414" s="209">
        <v>442.44724434887723</v>
      </c>
      <c r="Q3414" s="209">
        <v>-157.11024183505785</v>
      </c>
      <c r="R3414" s="209">
        <v>580.3111782457554</v>
      </c>
      <c r="S3414" s="209">
        <v>580.3111782457554</v>
      </c>
      <c r="T3414" s="209" t="s">
        <v>1950</v>
      </c>
      <c r="U3414" s="170">
        <v>511.83254837935556</v>
      </c>
      <c r="V3414" s="170"/>
      <c r="W3414" s="170"/>
      <c r="X3414" s="168"/>
      <c r="Y3414" s="168"/>
      <c r="Z3414" s="168"/>
      <c r="AA3414" s="169"/>
      <c r="AB3414" s="169"/>
      <c r="AC3414" s="168"/>
      <c r="AD3414" s="168"/>
      <c r="AE3414" s="168"/>
      <c r="AF3414" s="168"/>
      <c r="AG3414" s="168"/>
      <c r="AH3414" s="168"/>
      <c r="AI3414" s="168"/>
      <c r="AJ3414" s="168"/>
      <c r="AK3414" s="168"/>
      <c r="AL3414" s="168"/>
      <c r="AM3414" s="168"/>
      <c r="AN3414" s="168"/>
      <c r="AO3414" s="168"/>
    </row>
    <row r="3415" spans="1:41" x14ac:dyDescent="0.25">
      <c r="A3415" s="213"/>
      <c r="B3415" s="213"/>
      <c r="C3415" s="213"/>
      <c r="D3415" s="214"/>
      <c r="E3415" s="213"/>
      <c r="F3415" s="212"/>
      <c r="G3415" s="212"/>
      <c r="H3415" s="211"/>
      <c r="I3415" s="209"/>
      <c r="J3415" s="210"/>
      <c r="K3415" s="209">
        <v>0.13670000000000002</v>
      </c>
      <c r="L3415" s="201">
        <v>-157.13361891185417</v>
      </c>
      <c r="M3415" s="201">
        <v>442.51147233950792</v>
      </c>
      <c r="N3415" s="201">
        <v>41.094000000000001</v>
      </c>
      <c r="O3415" s="209">
        <v>41.094000000000001</v>
      </c>
      <c r="P3415" s="209">
        <v>442.57570033013866</v>
      </c>
      <c r="Q3415" s="209">
        <v>-157.15699598865046</v>
      </c>
      <c r="R3415" s="209">
        <v>580.37952824575541</v>
      </c>
      <c r="S3415" s="209">
        <v>580.44787824575542</v>
      </c>
      <c r="T3415" s="215"/>
      <c r="U3415" s="170">
        <v>511.90089837935557</v>
      </c>
      <c r="V3415" s="170"/>
      <c r="W3415" s="170"/>
      <c r="X3415" s="168"/>
      <c r="Y3415" s="168"/>
      <c r="Z3415" s="168"/>
      <c r="AA3415" s="169"/>
      <c r="AB3415" s="169"/>
      <c r="AC3415" s="168"/>
      <c r="AD3415" s="168"/>
      <c r="AE3415" s="168"/>
      <c r="AF3415" s="168"/>
      <c r="AG3415" s="168"/>
      <c r="AH3415" s="168"/>
      <c r="AI3415" s="168"/>
      <c r="AJ3415" s="168"/>
      <c r="AK3415" s="168"/>
      <c r="AL3415" s="168"/>
      <c r="AM3415" s="168"/>
      <c r="AN3415" s="168"/>
      <c r="AO3415" s="168"/>
    </row>
    <row r="3416" spans="1:41" x14ac:dyDescent="0.25">
      <c r="A3416" s="213" t="s">
        <v>1949</v>
      </c>
      <c r="B3416" s="213" t="s">
        <v>1948</v>
      </c>
      <c r="C3416" s="213" t="s">
        <v>1961</v>
      </c>
      <c r="D3416" s="214">
        <v>5805</v>
      </c>
      <c r="E3416" s="213" t="s">
        <v>1960</v>
      </c>
      <c r="F3416" s="212" t="s">
        <v>1959</v>
      </c>
      <c r="G3416" s="212" t="s">
        <v>1958</v>
      </c>
      <c r="H3416" s="211">
        <v>100</v>
      </c>
      <c r="I3416" s="218"/>
      <c r="J3416" s="210"/>
      <c r="K3416" s="209">
        <v>0.2</v>
      </c>
      <c r="L3416" s="201">
        <v>-157.19119800298301</v>
      </c>
      <c r="M3416" s="201">
        <v>442.66966959221725</v>
      </c>
      <c r="N3416" s="201">
        <v>41.094000000000001</v>
      </c>
      <c r="O3416" s="209">
        <v>41.094000000000001</v>
      </c>
      <c r="P3416" s="209">
        <v>442.76363885429583</v>
      </c>
      <c r="Q3416" s="209">
        <v>-157.22540001731559</v>
      </c>
      <c r="R3416" s="209">
        <v>580.54787824575544</v>
      </c>
      <c r="S3416" s="209">
        <v>580.64787824575546</v>
      </c>
      <c r="T3416" s="215"/>
      <c r="U3416" s="170">
        <v>512.0692483793556</v>
      </c>
      <c r="V3416" s="170"/>
      <c r="W3416" s="170"/>
      <c r="X3416" s="168"/>
      <c r="Y3416" s="168"/>
      <c r="Z3416" s="168"/>
      <c r="AA3416" s="169"/>
      <c r="AB3416" s="169"/>
      <c r="AC3416" s="168"/>
      <c r="AD3416" s="168"/>
      <c r="AE3416" s="168"/>
      <c r="AF3416" s="168"/>
      <c r="AG3416" s="168"/>
      <c r="AH3416" s="168"/>
      <c r="AI3416" s="168"/>
      <c r="AJ3416" s="168"/>
      <c r="AK3416" s="168"/>
      <c r="AL3416" s="168"/>
      <c r="AM3416" s="168"/>
      <c r="AN3416" s="168"/>
      <c r="AO3416" s="168"/>
    </row>
    <row r="3417" spans="1:41" x14ac:dyDescent="0.25">
      <c r="A3417" s="213"/>
      <c r="B3417" s="213"/>
      <c r="C3417" s="213"/>
      <c r="D3417" s="214"/>
      <c r="E3417" s="213" t="s">
        <v>619</v>
      </c>
      <c r="F3417" s="212"/>
      <c r="G3417" s="212"/>
      <c r="H3417" s="211"/>
      <c r="I3417" s="209"/>
      <c r="J3417" s="210"/>
      <c r="K3417" s="209">
        <v>0.175063</v>
      </c>
      <c r="L3417" s="201">
        <v>-157.2553375534911</v>
      </c>
      <c r="M3417" s="201">
        <v>442.84589155893218</v>
      </c>
      <c r="N3417" s="201">
        <v>41.094000000000001</v>
      </c>
      <c r="O3417" s="209">
        <v>41.094000000000001</v>
      </c>
      <c r="P3417" s="209">
        <v>442.92814426356847</v>
      </c>
      <c r="Q3417" s="209">
        <v>-157.28527508966661</v>
      </c>
      <c r="R3417" s="209">
        <v>580.73540974575553</v>
      </c>
      <c r="S3417" s="209">
        <v>580.82294124575549</v>
      </c>
      <c r="T3417" s="215"/>
      <c r="U3417" s="170">
        <v>512.25677987935569</v>
      </c>
      <c r="V3417" s="170"/>
      <c r="W3417" s="170"/>
      <c r="X3417" s="168"/>
      <c r="Y3417" s="168"/>
      <c r="Z3417" s="168"/>
      <c r="AA3417" s="169"/>
      <c r="AB3417" s="169"/>
      <c r="AC3417" s="168"/>
      <c r="AD3417" s="168"/>
      <c r="AE3417" s="168"/>
      <c r="AF3417" s="168"/>
      <c r="AG3417" s="168"/>
      <c r="AH3417" s="168"/>
      <c r="AI3417" s="168"/>
      <c r="AJ3417" s="168"/>
      <c r="AK3417" s="168"/>
      <c r="AL3417" s="168"/>
      <c r="AM3417" s="168"/>
      <c r="AN3417" s="168"/>
      <c r="AO3417" s="168"/>
    </row>
    <row r="3418" spans="1:41" x14ac:dyDescent="0.25">
      <c r="A3418" s="213" t="s">
        <v>1949</v>
      </c>
      <c r="B3418" s="213" t="s">
        <v>1948</v>
      </c>
      <c r="C3418" s="213" t="s">
        <v>1947</v>
      </c>
      <c r="D3418" s="214">
        <v>5810</v>
      </c>
      <c r="E3418" s="213" t="s">
        <v>1957</v>
      </c>
      <c r="F3418" s="212" t="s">
        <v>1945</v>
      </c>
      <c r="G3418" s="212" t="s">
        <v>1944</v>
      </c>
      <c r="H3418" s="211">
        <v>75</v>
      </c>
      <c r="I3418" s="209"/>
      <c r="J3418" s="217"/>
      <c r="K3418" s="209">
        <v>0.26</v>
      </c>
      <c r="L3418" s="201">
        <v>-157.32973770829895</v>
      </c>
      <c r="M3418" s="201">
        <v>443.05030430427064</v>
      </c>
      <c r="N3418" s="201">
        <v>41.094000000000001</v>
      </c>
      <c r="O3418" s="209">
        <v>41.094000000000001</v>
      </c>
      <c r="P3418" s="209">
        <v>443.17246434497281</v>
      </c>
      <c r="Q3418" s="209">
        <v>-157.37420032693129</v>
      </c>
      <c r="R3418" s="209">
        <v>580.95294124575548</v>
      </c>
      <c r="S3418" s="209">
        <v>581.08294124575548</v>
      </c>
      <c r="T3418" s="215"/>
      <c r="U3418" s="170">
        <v>512.47431137935564</v>
      </c>
      <c r="V3418" s="170"/>
      <c r="W3418" s="170"/>
      <c r="X3418" s="168"/>
      <c r="Y3418" s="168"/>
      <c r="Z3418" s="168"/>
      <c r="AA3418" s="169"/>
      <c r="AB3418" s="169"/>
      <c r="AC3418" s="168"/>
      <c r="AD3418" s="168"/>
      <c r="AE3418" s="168"/>
      <c r="AF3418" s="168"/>
      <c r="AG3418" s="168"/>
      <c r="AH3418" s="168"/>
      <c r="AI3418" s="168"/>
      <c r="AJ3418" s="168"/>
      <c r="AK3418" s="168"/>
      <c r="AL3418" s="168"/>
      <c r="AM3418" s="168"/>
      <c r="AN3418" s="168"/>
      <c r="AO3418" s="168"/>
    </row>
    <row r="3419" spans="1:41" x14ac:dyDescent="0.25">
      <c r="A3419" s="213"/>
      <c r="B3419" s="213"/>
      <c r="C3419" s="213"/>
      <c r="D3419" s="214"/>
      <c r="E3419" s="213" t="s">
        <v>619</v>
      </c>
      <c r="F3419" s="212"/>
      <c r="G3419" s="212"/>
      <c r="H3419" s="211"/>
      <c r="I3419" s="209"/>
      <c r="J3419" s="217"/>
      <c r="K3419" s="209">
        <v>0.24</v>
      </c>
      <c r="L3419" s="201">
        <v>-157.41524274413035</v>
      </c>
      <c r="M3419" s="201">
        <v>443.28522745946714</v>
      </c>
      <c r="N3419" s="201">
        <v>41.094000000000001</v>
      </c>
      <c r="O3419" s="209">
        <v>41.094000000000001</v>
      </c>
      <c r="P3419" s="209">
        <v>443.39799057396141</v>
      </c>
      <c r="Q3419" s="209">
        <v>-157.45628516132945</v>
      </c>
      <c r="R3419" s="209">
        <v>581.20294124575548</v>
      </c>
      <c r="S3419" s="209">
        <v>581.32294124575549</v>
      </c>
      <c r="T3419" s="215"/>
      <c r="U3419" s="170">
        <v>512.72431137935564</v>
      </c>
      <c r="V3419" s="170"/>
      <c r="W3419" s="170"/>
      <c r="X3419" s="168"/>
      <c r="Y3419" s="168"/>
      <c r="Z3419" s="168"/>
      <c r="AA3419" s="169"/>
      <c r="AB3419" s="169"/>
      <c r="AC3419" s="168"/>
      <c r="AD3419" s="168"/>
      <c r="AE3419" s="168"/>
      <c r="AF3419" s="168"/>
      <c r="AG3419" s="168"/>
      <c r="AH3419" s="168"/>
      <c r="AI3419" s="168"/>
      <c r="AJ3419" s="168"/>
      <c r="AK3419" s="168"/>
      <c r="AL3419" s="168"/>
      <c r="AM3419" s="168"/>
      <c r="AN3419" s="168"/>
      <c r="AO3419" s="168"/>
    </row>
    <row r="3420" spans="1:41" x14ac:dyDescent="0.25">
      <c r="A3420" s="213" t="s">
        <v>1949</v>
      </c>
      <c r="B3420" s="213" t="s">
        <v>1948</v>
      </c>
      <c r="C3420" s="213" t="s">
        <v>1956</v>
      </c>
      <c r="D3420" s="214">
        <v>5815</v>
      </c>
      <c r="E3420" s="213" t="s">
        <v>1955</v>
      </c>
      <c r="F3420" s="212" t="s">
        <v>1954</v>
      </c>
      <c r="G3420" s="212" t="s">
        <v>1953</v>
      </c>
      <c r="H3420" s="211">
        <v>75</v>
      </c>
      <c r="I3420" s="209"/>
      <c r="J3420" s="217"/>
      <c r="K3420" s="209">
        <v>0.4</v>
      </c>
      <c r="L3420" s="201">
        <v>-157.52468918999458</v>
      </c>
      <c r="M3420" s="201">
        <v>443.58592909811858</v>
      </c>
      <c r="N3420" s="201">
        <v>41.094000000000001</v>
      </c>
      <c r="O3420" s="209">
        <v>41.094000000000001</v>
      </c>
      <c r="P3420" s="209">
        <v>443.77386762227576</v>
      </c>
      <c r="Q3420" s="209">
        <v>-157.5930932186597</v>
      </c>
      <c r="R3420" s="209">
        <v>581.52294124575542</v>
      </c>
      <c r="S3420" s="209">
        <v>581.72294124575546</v>
      </c>
      <c r="T3420" s="215"/>
      <c r="U3420" s="170">
        <v>513.04431137935558</v>
      </c>
      <c r="V3420" s="170"/>
      <c r="W3420" s="170"/>
      <c r="X3420" s="168"/>
      <c r="Y3420" s="168"/>
      <c r="Z3420" s="168"/>
      <c r="AA3420" s="169"/>
      <c r="AB3420" s="169"/>
      <c r="AC3420" s="168"/>
      <c r="AD3420" s="168"/>
      <c r="AE3420" s="168"/>
      <c r="AF3420" s="168"/>
      <c r="AG3420" s="168"/>
      <c r="AH3420" s="168"/>
      <c r="AI3420" s="168"/>
      <c r="AJ3420" s="168"/>
      <c r="AK3420" s="168"/>
      <c r="AL3420" s="168"/>
      <c r="AM3420" s="168"/>
      <c r="AN3420" s="168"/>
      <c r="AO3420" s="168"/>
    </row>
    <row r="3421" spans="1:41" x14ac:dyDescent="0.25">
      <c r="A3421" s="213"/>
      <c r="B3421" s="213"/>
      <c r="C3421" s="213"/>
      <c r="D3421" s="214"/>
      <c r="E3421" s="213"/>
      <c r="F3421" s="212"/>
      <c r="G3421" s="212"/>
      <c r="H3421" s="211"/>
      <c r="I3421" s="209"/>
      <c r="J3421" s="217"/>
      <c r="K3421" s="209">
        <v>0.12287999999999999</v>
      </c>
      <c r="L3421" s="201">
        <v>-157.61410693626561</v>
      </c>
      <c r="M3421" s="201">
        <v>443.83160233689682</v>
      </c>
      <c r="N3421" s="201">
        <v>41.094000000000001</v>
      </c>
      <c r="O3421" s="209">
        <v>41.094000000000001</v>
      </c>
      <c r="P3421" s="209">
        <v>443.88933705151794</v>
      </c>
      <c r="Q3421" s="209">
        <v>-157.63512065387155</v>
      </c>
      <c r="R3421" s="209">
        <v>581.78438124575553</v>
      </c>
      <c r="S3421" s="209">
        <v>581.84582124575547</v>
      </c>
      <c r="T3421" s="215"/>
      <c r="U3421" s="170">
        <v>513.30575137935568</v>
      </c>
      <c r="V3421" s="170"/>
      <c r="W3421" s="170"/>
      <c r="X3421" s="168"/>
      <c r="Y3421" s="168"/>
      <c r="Z3421" s="168"/>
      <c r="AA3421" s="169"/>
      <c r="AB3421" s="169"/>
      <c r="AC3421" s="168"/>
      <c r="AD3421" s="168"/>
      <c r="AE3421" s="168"/>
      <c r="AF3421" s="168"/>
      <c r="AG3421" s="168"/>
      <c r="AH3421" s="168"/>
      <c r="AI3421" s="168"/>
      <c r="AJ3421" s="168"/>
      <c r="AK3421" s="168"/>
      <c r="AL3421" s="168"/>
      <c r="AM3421" s="168"/>
      <c r="AN3421" s="168"/>
      <c r="AO3421" s="168"/>
    </row>
    <row r="3422" spans="1:41" x14ac:dyDescent="0.25">
      <c r="A3422" s="213" t="s">
        <v>1949</v>
      </c>
      <c r="B3422" s="213" t="s">
        <v>1948</v>
      </c>
      <c r="C3422" s="213" t="s">
        <v>111</v>
      </c>
      <c r="D3422" s="214">
        <v>5818</v>
      </c>
      <c r="E3422" s="213" t="s">
        <v>1696</v>
      </c>
      <c r="F3422" s="212" t="s">
        <v>4396</v>
      </c>
      <c r="G3422" s="212" t="s">
        <v>1951</v>
      </c>
      <c r="H3422" s="211">
        <v>75</v>
      </c>
      <c r="I3422" s="218"/>
      <c r="J3422" s="217"/>
      <c r="K3422" s="209">
        <v>0</v>
      </c>
      <c r="L3422" s="201">
        <v>-157.63512065387155</v>
      </c>
      <c r="M3422" s="201">
        <v>443.88933705151794</v>
      </c>
      <c r="N3422" s="201">
        <v>41.094000000000001</v>
      </c>
      <c r="O3422" s="209">
        <v>41.094000000000001</v>
      </c>
      <c r="P3422" s="209">
        <v>443.88933705151794</v>
      </c>
      <c r="Q3422" s="209">
        <v>-157.63512065387155</v>
      </c>
      <c r="R3422" s="209">
        <v>581.84582124575547</v>
      </c>
      <c r="S3422" s="209">
        <v>581.84582124575547</v>
      </c>
      <c r="T3422" s="209" t="s">
        <v>1950</v>
      </c>
      <c r="U3422" s="170">
        <v>513.36719137935563</v>
      </c>
      <c r="V3422" s="170"/>
      <c r="W3422" s="170"/>
      <c r="X3422" s="168"/>
      <c r="Y3422" s="168"/>
      <c r="Z3422" s="168"/>
      <c r="AA3422" s="169"/>
      <c r="AB3422" s="169"/>
      <c r="AC3422" s="168"/>
      <c r="AD3422" s="168"/>
      <c r="AE3422" s="168"/>
      <c r="AF3422" s="168"/>
      <c r="AG3422" s="168"/>
      <c r="AH3422" s="168"/>
      <c r="AI3422" s="168"/>
      <c r="AJ3422" s="168"/>
      <c r="AK3422" s="168"/>
      <c r="AL3422" s="168"/>
      <c r="AM3422" s="168"/>
      <c r="AN3422" s="168"/>
      <c r="AO3422" s="168"/>
    </row>
    <row r="3423" spans="1:41" x14ac:dyDescent="0.25">
      <c r="A3423" s="213"/>
      <c r="B3423" s="213"/>
      <c r="C3423" s="213"/>
      <c r="D3423" s="214"/>
      <c r="E3423" s="213" t="s">
        <v>619</v>
      </c>
      <c r="F3423" s="212"/>
      <c r="G3423" s="212"/>
      <c r="H3423" s="211"/>
      <c r="I3423" s="209"/>
      <c r="J3423" s="210"/>
      <c r="K3423" s="209">
        <v>0.11712</v>
      </c>
      <c r="L3423" s="201">
        <v>-157.65514935346471</v>
      </c>
      <c r="M3423" s="201">
        <v>443.94436545139115</v>
      </c>
      <c r="N3423" s="201">
        <v>41.094000000000001</v>
      </c>
      <c r="O3423" s="209">
        <v>41.094000000000001</v>
      </c>
      <c r="P3423" s="209">
        <v>443.99939385126441</v>
      </c>
      <c r="Q3423" s="209">
        <v>-157.67517805305786</v>
      </c>
      <c r="R3423" s="209">
        <v>581.90438124575542</v>
      </c>
      <c r="S3423" s="209">
        <v>581.96294124575547</v>
      </c>
      <c r="T3423" s="215"/>
      <c r="U3423" s="170">
        <v>513.42575137935557</v>
      </c>
      <c r="V3423" s="170"/>
      <c r="W3423" s="170"/>
      <c r="X3423" s="168"/>
      <c r="Y3423" s="168"/>
      <c r="Z3423" s="168"/>
      <c r="AA3423" s="169"/>
      <c r="AB3423" s="169"/>
      <c r="AC3423" s="168"/>
      <c r="AD3423" s="168"/>
      <c r="AE3423" s="168"/>
      <c r="AF3423" s="168"/>
      <c r="AG3423" s="168"/>
      <c r="AH3423" s="168"/>
      <c r="AI3423" s="168"/>
      <c r="AJ3423" s="168"/>
      <c r="AK3423" s="168"/>
      <c r="AL3423" s="168"/>
      <c r="AM3423" s="168"/>
      <c r="AN3423" s="168"/>
      <c r="AO3423" s="168"/>
    </row>
    <row r="3424" spans="1:41" x14ac:dyDescent="0.25">
      <c r="A3424" s="213" t="s">
        <v>1949</v>
      </c>
      <c r="B3424" s="213" t="s">
        <v>1948</v>
      </c>
      <c r="C3424" s="213" t="s">
        <v>1947</v>
      </c>
      <c r="D3424" s="214">
        <v>5821</v>
      </c>
      <c r="E3424" s="213" t="s">
        <v>1946</v>
      </c>
      <c r="F3424" s="212" t="s">
        <v>1945</v>
      </c>
      <c r="G3424" s="212" t="s">
        <v>1944</v>
      </c>
      <c r="H3424" s="211">
        <v>75</v>
      </c>
      <c r="I3424" s="209"/>
      <c r="J3424" s="210">
        <v>0.13</v>
      </c>
      <c r="K3424" s="209">
        <v>0.26</v>
      </c>
      <c r="L3424" s="201">
        <v>-157.7196406716902</v>
      </c>
      <c r="M3424" s="201">
        <v>444.12155389196658</v>
      </c>
      <c r="N3424" s="201">
        <v>41.094000000000001</v>
      </c>
      <c r="O3424" s="209">
        <v>41.094000000000001</v>
      </c>
      <c r="P3424" s="209">
        <v>444.24371393266875</v>
      </c>
      <c r="Q3424" s="209">
        <v>-157.76410329032254</v>
      </c>
      <c r="R3424" s="209">
        <v>582.09294124575547</v>
      </c>
      <c r="S3424" s="209">
        <v>582.22294124575546</v>
      </c>
      <c r="T3424" s="215"/>
      <c r="U3424" s="170">
        <v>513.61431137935563</v>
      </c>
      <c r="V3424" s="170"/>
      <c r="W3424" s="170"/>
      <c r="X3424" s="168"/>
      <c r="Y3424" s="168"/>
      <c r="Z3424" s="168"/>
      <c r="AA3424" s="169"/>
      <c r="AB3424" s="169"/>
      <c r="AC3424" s="168"/>
      <c r="AD3424" s="168"/>
      <c r="AE3424" s="168"/>
      <c r="AF3424" s="168"/>
      <c r="AG3424" s="168"/>
      <c r="AH3424" s="168"/>
      <c r="AI3424" s="168"/>
      <c r="AJ3424" s="168"/>
      <c r="AK3424" s="168"/>
      <c r="AL3424" s="168"/>
      <c r="AM3424" s="168"/>
      <c r="AN3424" s="168"/>
      <c r="AO3424" s="168"/>
    </row>
    <row r="3425" spans="1:41" x14ac:dyDescent="0.25">
      <c r="A3425" s="213" t="s">
        <v>1949</v>
      </c>
      <c r="B3425" s="213" t="s">
        <v>1948</v>
      </c>
      <c r="C3425" s="213" t="s">
        <v>1509</v>
      </c>
      <c r="D3425" s="214">
        <v>5822</v>
      </c>
      <c r="E3425" s="213" t="s">
        <v>1894</v>
      </c>
      <c r="F3425" s="212" t="s">
        <v>4302</v>
      </c>
      <c r="G3425" s="212" t="s">
        <v>4383</v>
      </c>
      <c r="H3425" s="211"/>
      <c r="I3425" s="209"/>
      <c r="J3425" s="210"/>
      <c r="K3425" s="209">
        <v>0.11636600000000008</v>
      </c>
      <c r="L3425" s="201">
        <v>-157.78400304832167</v>
      </c>
      <c r="M3425" s="201">
        <v>444.29838806842395</v>
      </c>
      <c r="N3425" s="201">
        <v>41.094000000000001</v>
      </c>
      <c r="O3425" s="209">
        <v>41.094000000000001</v>
      </c>
      <c r="P3425" s="209">
        <v>444.35306220417914</v>
      </c>
      <c r="Q3425" s="209">
        <v>-157.80390280632076</v>
      </c>
      <c r="R3425" s="209">
        <v>582.28112424575545</v>
      </c>
      <c r="S3425" s="209">
        <v>582.33930724575544</v>
      </c>
      <c r="T3425" s="215"/>
      <c r="U3425" s="170">
        <v>513.80249437935561</v>
      </c>
      <c r="V3425" s="170"/>
      <c r="W3425" s="170"/>
      <c r="X3425" s="168"/>
      <c r="Y3425" s="168"/>
      <c r="Z3425" s="168"/>
      <c r="AA3425" s="169"/>
      <c r="AB3425" s="169"/>
      <c r="AC3425" s="168"/>
      <c r="AD3425" s="168"/>
      <c r="AE3425" s="168"/>
      <c r="AF3425" s="168"/>
      <c r="AG3425" s="168"/>
      <c r="AH3425" s="168"/>
      <c r="AI3425" s="168"/>
      <c r="AJ3425" s="168"/>
      <c r="AK3425" s="168"/>
      <c r="AL3425" s="168"/>
      <c r="AM3425" s="168"/>
      <c r="AN3425" s="168"/>
      <c r="AO3425" s="168"/>
    </row>
    <row r="3426" spans="1:41" x14ac:dyDescent="0.25">
      <c r="A3426" s="213"/>
      <c r="B3426" s="213"/>
      <c r="C3426" s="213"/>
      <c r="D3426" s="214"/>
      <c r="E3426" s="213"/>
      <c r="F3426" s="212"/>
      <c r="G3426" s="212"/>
      <c r="H3426" s="211"/>
      <c r="I3426" s="209"/>
      <c r="J3426" s="210"/>
      <c r="K3426" s="209">
        <v>0</v>
      </c>
      <c r="L3426" s="201">
        <v>-157.80390280632076</v>
      </c>
      <c r="M3426" s="201">
        <v>444.35306220417914</v>
      </c>
      <c r="N3426" s="201">
        <v>41.094000000000001</v>
      </c>
      <c r="O3426" s="209">
        <v>41.094000000000001</v>
      </c>
      <c r="P3426" s="209">
        <v>444.35306220417914</v>
      </c>
      <c r="Q3426" s="209">
        <v>-157.80390280632076</v>
      </c>
      <c r="R3426" s="209">
        <v>582.33930724575544</v>
      </c>
      <c r="S3426" s="209">
        <v>582.33930724575544</v>
      </c>
      <c r="T3426" s="215"/>
      <c r="U3426" s="170">
        <v>513.86067737935559</v>
      </c>
      <c r="V3426" s="170"/>
      <c r="W3426" s="170"/>
      <c r="X3426" s="168"/>
      <c r="Y3426" s="168"/>
      <c r="Z3426" s="168"/>
      <c r="AA3426" s="169"/>
      <c r="AB3426" s="169"/>
      <c r="AC3426" s="168"/>
      <c r="AD3426" s="168"/>
      <c r="AE3426" s="168"/>
      <c r="AF3426" s="168"/>
      <c r="AG3426" s="168"/>
      <c r="AH3426" s="168"/>
      <c r="AI3426" s="168"/>
      <c r="AJ3426" s="168"/>
      <c r="AK3426" s="168"/>
      <c r="AL3426" s="168"/>
      <c r="AM3426" s="168"/>
      <c r="AN3426" s="168"/>
      <c r="AO3426" s="168"/>
    </row>
    <row r="3427" spans="1:41" x14ac:dyDescent="0.25">
      <c r="A3427" s="213" t="s">
        <v>1949</v>
      </c>
      <c r="B3427" s="213" t="s">
        <v>1948</v>
      </c>
      <c r="C3427" s="213" t="s">
        <v>4320</v>
      </c>
      <c r="D3427" s="214">
        <v>5824</v>
      </c>
      <c r="E3427" s="213" t="s">
        <v>4429</v>
      </c>
      <c r="F3427" s="212"/>
      <c r="G3427" s="212" t="s">
        <v>4397</v>
      </c>
      <c r="H3427" s="211">
        <v>14</v>
      </c>
      <c r="I3427" s="209"/>
      <c r="J3427" s="210">
        <v>3.6931499999999999E-2</v>
      </c>
      <c r="K3427" s="209">
        <v>7.3862999999999998E-2</v>
      </c>
      <c r="L3427" s="201">
        <v>-157.816534123244</v>
      </c>
      <c r="M3427" s="201">
        <v>444.38776646220367</v>
      </c>
      <c r="N3427" s="201">
        <v>41.094000000000001</v>
      </c>
      <c r="O3427" s="209">
        <v>41.094000000000001</v>
      </c>
      <c r="P3427" s="209">
        <v>444.42247072022826</v>
      </c>
      <c r="Q3427" s="209">
        <v>-157.82916544016723</v>
      </c>
      <c r="R3427" s="209">
        <v>582.37623874575536</v>
      </c>
      <c r="S3427" s="209">
        <v>582.4131702457554</v>
      </c>
      <c r="T3427" s="209" t="s">
        <v>4398</v>
      </c>
      <c r="U3427" s="170">
        <v>513.89760887935552</v>
      </c>
      <c r="V3427" s="170"/>
      <c r="W3427" s="170"/>
      <c r="X3427" s="168"/>
      <c r="Y3427" s="168"/>
      <c r="Z3427" s="168"/>
      <c r="AA3427" s="169"/>
      <c r="AB3427" s="169"/>
      <c r="AC3427" s="168"/>
      <c r="AD3427" s="168"/>
      <c r="AE3427" s="168"/>
      <c r="AF3427" s="168"/>
      <c r="AG3427" s="168"/>
      <c r="AH3427" s="168"/>
      <c r="AI3427" s="168"/>
      <c r="AJ3427" s="168"/>
      <c r="AK3427" s="168"/>
      <c r="AL3427" s="168"/>
      <c r="AM3427" s="168"/>
      <c r="AN3427" s="168"/>
      <c r="AO3427" s="168"/>
    </row>
    <row r="3428" spans="1:41" x14ac:dyDescent="0.25">
      <c r="A3428" s="213"/>
      <c r="B3428" s="213"/>
      <c r="C3428" s="213"/>
      <c r="D3428" s="214"/>
      <c r="E3428" s="213"/>
      <c r="F3428" s="212"/>
      <c r="G3428" s="212"/>
      <c r="H3428" s="211"/>
      <c r="I3428" s="209"/>
      <c r="J3428" s="210"/>
      <c r="K3428" s="209">
        <v>0.53617099999999995</v>
      </c>
      <c r="L3428" s="201">
        <v>-157.92085608130077</v>
      </c>
      <c r="M3428" s="201">
        <v>444.67438868631797</v>
      </c>
      <c r="N3428" s="201">
        <v>41.094000000000001</v>
      </c>
      <c r="O3428" s="209">
        <v>41.094000000000001</v>
      </c>
      <c r="P3428" s="209">
        <v>444.92630665240767</v>
      </c>
      <c r="Q3428" s="209">
        <v>-158.01254672243431</v>
      </c>
      <c r="R3428" s="209">
        <v>582.68125574575538</v>
      </c>
      <c r="S3428" s="209">
        <v>582.94934124575536</v>
      </c>
      <c r="T3428" s="215"/>
      <c r="U3428" s="170">
        <v>514.20262587935554</v>
      </c>
      <c r="V3428" s="170"/>
      <c r="W3428" s="170"/>
      <c r="X3428" s="168"/>
      <c r="Y3428" s="168"/>
      <c r="Z3428" s="168"/>
      <c r="AA3428" s="169"/>
      <c r="AB3428" s="169"/>
      <c r="AC3428" s="168"/>
      <c r="AD3428" s="168"/>
      <c r="AE3428" s="168"/>
      <c r="AF3428" s="168"/>
      <c r="AG3428" s="168"/>
      <c r="AH3428" s="168"/>
      <c r="AI3428" s="168"/>
      <c r="AJ3428" s="168"/>
      <c r="AK3428" s="168"/>
      <c r="AL3428" s="168"/>
      <c r="AM3428" s="168"/>
      <c r="AN3428" s="168"/>
      <c r="AO3428" s="168"/>
    </row>
    <row r="3429" spans="1:41" x14ac:dyDescent="0.25">
      <c r="A3429" s="213"/>
      <c r="B3429" s="213"/>
      <c r="C3429" s="213"/>
      <c r="D3429" s="214"/>
      <c r="E3429" s="213"/>
      <c r="F3429" s="212"/>
      <c r="G3429" s="212"/>
      <c r="H3429" s="211"/>
      <c r="I3429" s="209"/>
      <c r="J3429" s="210">
        <v>1.0236000000000001</v>
      </c>
      <c r="K3429" s="209">
        <v>0.43932583200000008</v>
      </c>
      <c r="L3429" s="201">
        <v>-158.08767586444796</v>
      </c>
      <c r="M3429" s="201">
        <v>445.13272227363319</v>
      </c>
      <c r="N3429" s="201">
        <v>41.094000000000001</v>
      </c>
      <c r="O3429" s="209">
        <v>41.094000000000001</v>
      </c>
      <c r="P3429" s="209">
        <v>445.33913789485871</v>
      </c>
      <c r="Q3429" s="209">
        <v>-158.16280500646161</v>
      </c>
      <c r="R3429" s="209">
        <v>583.16900416175542</v>
      </c>
      <c r="S3429" s="209">
        <v>583.38866707775537</v>
      </c>
      <c r="T3429" s="215"/>
      <c r="U3429" s="170">
        <v>514.69037429535558</v>
      </c>
      <c r="V3429" s="170"/>
      <c r="W3429" s="170"/>
      <c r="X3429" s="168"/>
      <c r="Y3429" s="168"/>
      <c r="Z3429" s="168"/>
      <c r="AA3429" s="169"/>
      <c r="AB3429" s="169"/>
      <c r="AC3429" s="168"/>
      <c r="AD3429" s="168"/>
      <c r="AE3429" s="168"/>
      <c r="AF3429" s="168"/>
      <c r="AG3429" s="168"/>
      <c r="AH3429" s="168"/>
      <c r="AI3429" s="168"/>
      <c r="AJ3429" s="168"/>
      <c r="AK3429" s="168"/>
      <c r="AL3429" s="168"/>
      <c r="AM3429" s="168"/>
      <c r="AN3429" s="168"/>
      <c r="AO3429" s="168"/>
    </row>
    <row r="3430" spans="1:41" x14ac:dyDescent="0.25">
      <c r="A3430" s="213"/>
      <c r="B3430" s="213"/>
      <c r="C3430" s="213"/>
      <c r="D3430" s="214"/>
      <c r="E3430" s="213"/>
      <c r="F3430" s="212"/>
      <c r="G3430" s="212"/>
      <c r="H3430" s="211"/>
      <c r="I3430" s="209"/>
      <c r="J3430" s="210"/>
      <c r="K3430" s="209">
        <v>0</v>
      </c>
      <c r="L3430" s="201">
        <v>-158.16280500646161</v>
      </c>
      <c r="M3430" s="201">
        <v>445.33913789485871</v>
      </c>
      <c r="N3430" s="201">
        <v>41.094000000000001</v>
      </c>
      <c r="O3430" s="209">
        <v>41.094000000000001</v>
      </c>
      <c r="P3430" s="209">
        <v>445.33913789485871</v>
      </c>
      <c r="Q3430" s="209">
        <v>-158.16280500646161</v>
      </c>
      <c r="R3430" s="209">
        <v>583.38866707775537</v>
      </c>
      <c r="S3430" s="209">
        <v>583.38866707775537</v>
      </c>
      <c r="T3430" s="215"/>
      <c r="U3430" s="170">
        <v>514.91003721135553</v>
      </c>
      <c r="V3430" s="170"/>
      <c r="W3430" s="170"/>
      <c r="X3430" s="168"/>
      <c r="Y3430" s="168"/>
      <c r="Z3430" s="168"/>
      <c r="AA3430" s="169"/>
      <c r="AB3430" s="169"/>
      <c r="AC3430" s="168"/>
      <c r="AD3430" s="168"/>
      <c r="AE3430" s="168"/>
      <c r="AF3430" s="168"/>
      <c r="AG3430" s="168"/>
      <c r="AH3430" s="168"/>
      <c r="AI3430" s="168"/>
      <c r="AJ3430" s="168"/>
      <c r="AK3430" s="168"/>
      <c r="AL3430" s="168"/>
      <c r="AM3430" s="168"/>
      <c r="AN3430" s="168"/>
      <c r="AO3430" s="168"/>
    </row>
    <row r="3431" spans="1:41" x14ac:dyDescent="0.25">
      <c r="A3431" s="213"/>
      <c r="B3431" s="213"/>
      <c r="C3431" s="213"/>
      <c r="D3431" s="214"/>
      <c r="E3431" s="213"/>
      <c r="F3431" s="212"/>
      <c r="G3431" s="212" t="s">
        <v>4399</v>
      </c>
      <c r="H3431" s="854">
        <v>41.275000000000006</v>
      </c>
      <c r="I3431" s="209"/>
      <c r="J3431" s="210">
        <v>0.58427416799999998</v>
      </c>
      <c r="K3431" s="209">
        <v>0.1143</v>
      </c>
      <c r="L3431" s="201">
        <v>-158.18235145765266</v>
      </c>
      <c r="M3431" s="201">
        <v>445.39284132813663</v>
      </c>
      <c r="N3431" s="201">
        <v>41.094000000000001</v>
      </c>
      <c r="O3431" s="209">
        <v>41.094000000000001</v>
      </c>
      <c r="P3431" s="209">
        <v>445.44654476141454</v>
      </c>
      <c r="Q3431" s="209">
        <v>-158.20189790884373</v>
      </c>
      <c r="R3431" s="209">
        <v>583.44581707775535</v>
      </c>
      <c r="S3431" s="209">
        <v>583.50296707775533</v>
      </c>
      <c r="T3431" s="215"/>
      <c r="U3431" s="170">
        <v>514.96718721135551</v>
      </c>
      <c r="V3431" s="170"/>
      <c r="W3431" s="170"/>
      <c r="X3431" s="168"/>
      <c r="Y3431" s="168"/>
      <c r="Z3431" s="168"/>
      <c r="AA3431" s="169"/>
      <c r="AB3431" s="169"/>
      <c r="AC3431" s="168"/>
      <c r="AD3431" s="168"/>
      <c r="AE3431" s="168"/>
      <c r="AF3431" s="168"/>
      <c r="AG3431" s="168"/>
      <c r="AH3431" s="168"/>
      <c r="AI3431" s="168"/>
      <c r="AJ3431" s="168"/>
      <c r="AK3431" s="168"/>
      <c r="AL3431" s="168"/>
      <c r="AM3431" s="168"/>
      <c r="AN3431" s="168"/>
      <c r="AO3431" s="168"/>
    </row>
    <row r="3432" spans="1:41" x14ac:dyDescent="0.25">
      <c r="A3432" s="213"/>
      <c r="B3432" s="213"/>
      <c r="C3432" s="213"/>
      <c r="D3432" s="214"/>
      <c r="E3432" s="213"/>
      <c r="F3432" s="212"/>
      <c r="G3432" s="212"/>
      <c r="H3432" s="854"/>
      <c r="I3432" s="209"/>
      <c r="J3432" s="210"/>
      <c r="K3432" s="209">
        <v>1.39192E-2</v>
      </c>
      <c r="L3432" s="201">
        <v>-158.20427823223321</v>
      </c>
      <c r="M3432" s="201">
        <v>445.45308464617813</v>
      </c>
      <c r="N3432" s="201">
        <v>41.094000000000001</v>
      </c>
      <c r="O3432" s="209">
        <v>41.094000000000001</v>
      </c>
      <c r="P3432" s="209">
        <v>445.45962453094177</v>
      </c>
      <c r="Q3432" s="209">
        <v>-158.20665855562271</v>
      </c>
      <c r="R3432" s="209">
        <v>583.5099266777554</v>
      </c>
      <c r="S3432" s="209">
        <v>583.51688627775536</v>
      </c>
      <c r="T3432" s="215"/>
      <c r="U3432" s="170">
        <v>515.03129681135556</v>
      </c>
      <c r="V3432" s="170"/>
      <c r="W3432" s="170"/>
      <c r="X3432" s="168"/>
      <c r="Y3432" s="168"/>
      <c r="Z3432" s="168"/>
      <c r="AA3432" s="169"/>
      <c r="AB3432" s="169"/>
      <c r="AC3432" s="168"/>
      <c r="AD3432" s="168"/>
      <c r="AE3432" s="168"/>
      <c r="AF3432" s="168"/>
      <c r="AG3432" s="168"/>
      <c r="AH3432" s="168"/>
      <c r="AI3432" s="168"/>
      <c r="AJ3432" s="168"/>
      <c r="AK3432" s="168"/>
      <c r="AL3432" s="168"/>
      <c r="AM3432" s="168"/>
      <c r="AN3432" s="168"/>
      <c r="AO3432" s="168"/>
    </row>
    <row r="3433" spans="1:41" x14ac:dyDescent="0.25">
      <c r="A3433" s="213"/>
      <c r="B3433" s="213"/>
      <c r="C3433" s="213"/>
      <c r="D3433" s="214"/>
      <c r="E3433" s="213"/>
      <c r="F3433" s="212"/>
      <c r="G3433" s="212" t="s">
        <v>4400</v>
      </c>
      <c r="H3433" s="854">
        <v>11.99896</v>
      </c>
      <c r="I3433" s="209"/>
      <c r="J3433" s="210"/>
      <c r="K3433" s="209">
        <v>1.2699999999999999E-2</v>
      </c>
      <c r="L3433" s="201">
        <v>-158.20883038353281</v>
      </c>
      <c r="M3433" s="201">
        <v>445.46559157908376</v>
      </c>
      <c r="N3433" s="201">
        <v>41.094000000000001</v>
      </c>
      <c r="O3433" s="209">
        <v>41.094000000000001</v>
      </c>
      <c r="P3433" s="209">
        <v>445.47155862722576</v>
      </c>
      <c r="Q3433" s="209">
        <v>-158.21100221144295</v>
      </c>
      <c r="R3433" s="209">
        <v>583.52323627775536</v>
      </c>
      <c r="S3433" s="209">
        <v>583.52958627775536</v>
      </c>
      <c r="T3433" s="215"/>
      <c r="U3433" s="170">
        <v>515.04460641135552</v>
      </c>
      <c r="V3433" s="170"/>
      <c r="W3433" s="170"/>
      <c r="X3433" s="168"/>
      <c r="Y3433" s="168"/>
      <c r="Z3433" s="168"/>
      <c r="AA3433" s="169"/>
      <c r="AB3433" s="169"/>
      <c r="AC3433" s="168"/>
      <c r="AD3433" s="168"/>
      <c r="AE3433" s="168"/>
      <c r="AF3433" s="168"/>
      <c r="AG3433" s="168"/>
      <c r="AH3433" s="168"/>
      <c r="AI3433" s="168"/>
      <c r="AJ3433" s="168"/>
      <c r="AK3433" s="168"/>
      <c r="AL3433" s="168"/>
      <c r="AM3433" s="168"/>
      <c r="AN3433" s="168"/>
      <c r="AO3433" s="168"/>
    </row>
    <row r="3434" spans="1:41" x14ac:dyDescent="0.25">
      <c r="A3434" s="213"/>
      <c r="B3434" s="213"/>
      <c r="C3434" s="213"/>
      <c r="D3434" s="214"/>
      <c r="E3434" s="213"/>
      <c r="F3434" s="212"/>
      <c r="G3434" s="212"/>
      <c r="H3434" s="854"/>
      <c r="I3434" s="209"/>
      <c r="J3434" s="210"/>
      <c r="K3434" s="209">
        <v>4.5895767999999962E-2</v>
      </c>
      <c r="L3434" s="201">
        <v>-158.21885085001765</v>
      </c>
      <c r="M3434" s="201">
        <v>445.49312258448322</v>
      </c>
      <c r="N3434" s="201">
        <v>41.094000000000001</v>
      </c>
      <c r="O3434" s="209">
        <v>41.094000000000001</v>
      </c>
      <c r="P3434" s="209">
        <v>445.51468654174067</v>
      </c>
      <c r="Q3434" s="209">
        <v>-158.22669948859235</v>
      </c>
      <c r="R3434" s="209">
        <v>583.55253416175537</v>
      </c>
      <c r="S3434" s="209">
        <v>583.57548204575539</v>
      </c>
      <c r="T3434" s="215"/>
      <c r="U3434" s="170">
        <v>515.07390429535553</v>
      </c>
      <c r="V3434" s="170"/>
      <c r="W3434" s="170"/>
      <c r="X3434" s="168"/>
      <c r="Y3434" s="168"/>
      <c r="Z3434" s="168"/>
      <c r="AA3434" s="169"/>
      <c r="AB3434" s="169"/>
      <c r="AC3434" s="168"/>
      <c r="AD3434" s="168"/>
      <c r="AE3434" s="168"/>
      <c r="AF3434" s="168"/>
      <c r="AG3434" s="168"/>
      <c r="AH3434" s="168"/>
      <c r="AI3434" s="168"/>
      <c r="AJ3434" s="168"/>
      <c r="AK3434" s="168"/>
      <c r="AL3434" s="168"/>
      <c r="AM3434" s="168"/>
      <c r="AN3434" s="168"/>
      <c r="AO3434" s="168"/>
    </row>
    <row r="3435" spans="1:41" x14ac:dyDescent="0.25">
      <c r="A3435" s="213" t="s">
        <v>1949</v>
      </c>
      <c r="B3435" s="213" t="s">
        <v>1948</v>
      </c>
      <c r="C3435" s="213"/>
      <c r="D3435" s="214">
        <v>5836</v>
      </c>
      <c r="E3435" s="213" t="s">
        <v>4430</v>
      </c>
      <c r="F3435" s="212"/>
      <c r="G3435" s="212" t="s">
        <v>4401</v>
      </c>
      <c r="H3435" s="854">
        <v>11.99896</v>
      </c>
      <c r="I3435" s="209"/>
      <c r="J3435" s="210"/>
      <c r="K3435" s="209">
        <v>1.1000232E-2</v>
      </c>
      <c r="L3435" s="201">
        <v>-158.22858063905497</v>
      </c>
      <c r="M3435" s="201">
        <v>445.51985496015936</v>
      </c>
      <c r="N3435" s="201">
        <v>41.094000000000001</v>
      </c>
      <c r="O3435" s="209">
        <v>41.094000000000001</v>
      </c>
      <c r="P3435" s="209">
        <v>445.525023378578</v>
      </c>
      <c r="Q3435" s="209">
        <v>-158.23046178951759</v>
      </c>
      <c r="R3435" s="209">
        <v>583.5809821617554</v>
      </c>
      <c r="S3435" s="209">
        <v>583.58648227775541</v>
      </c>
      <c r="T3435" s="215"/>
      <c r="U3435" s="170">
        <v>515.10235229535556</v>
      </c>
      <c r="V3435" s="170"/>
      <c r="W3435" s="170"/>
      <c r="X3435" s="168"/>
      <c r="Y3435" s="168"/>
      <c r="Z3435" s="168"/>
      <c r="AA3435" s="169"/>
      <c r="AB3435" s="169"/>
      <c r="AC3435" s="168"/>
      <c r="AD3435" s="168"/>
      <c r="AE3435" s="168"/>
      <c r="AF3435" s="168"/>
      <c r="AG3435" s="168"/>
      <c r="AH3435" s="168"/>
      <c r="AI3435" s="168"/>
      <c r="AJ3435" s="168"/>
      <c r="AK3435" s="168"/>
      <c r="AL3435" s="168"/>
      <c r="AM3435" s="168"/>
      <c r="AN3435" s="168"/>
      <c r="AO3435" s="168"/>
    </row>
    <row r="3436" spans="1:41" x14ac:dyDescent="0.25">
      <c r="A3436" s="213"/>
      <c r="B3436" s="213"/>
      <c r="C3436" s="213"/>
      <c r="D3436" s="214"/>
      <c r="E3436" s="213"/>
      <c r="F3436" s="212"/>
      <c r="G3436" s="212"/>
      <c r="H3436" s="854"/>
      <c r="I3436" s="209"/>
      <c r="J3436" s="210"/>
      <c r="K3436" s="209">
        <v>0.368678968</v>
      </c>
      <c r="L3436" s="201">
        <v>-158.29350960625584</v>
      </c>
      <c r="M3436" s="201">
        <v>445.69824583141229</v>
      </c>
      <c r="N3436" s="201">
        <v>41.094000000000001</v>
      </c>
      <c r="O3436" s="209">
        <v>41.094000000000001</v>
      </c>
      <c r="P3436" s="209">
        <v>445.87146828424659</v>
      </c>
      <c r="Q3436" s="209">
        <v>-158.35655742299411</v>
      </c>
      <c r="R3436" s="209">
        <v>583.77082176175543</v>
      </c>
      <c r="S3436" s="209">
        <v>583.95516124575545</v>
      </c>
      <c r="T3436" s="215"/>
      <c r="U3436" s="170">
        <v>515.29219189535559</v>
      </c>
      <c r="V3436" s="170"/>
      <c r="W3436" s="170"/>
      <c r="X3436" s="168"/>
      <c r="Y3436" s="168"/>
      <c r="Z3436" s="168"/>
      <c r="AA3436" s="169"/>
      <c r="AB3436" s="169"/>
      <c r="AC3436" s="168"/>
      <c r="AD3436" s="168"/>
      <c r="AE3436" s="168"/>
      <c r="AF3436" s="168"/>
      <c r="AG3436" s="168"/>
      <c r="AH3436" s="168"/>
      <c r="AI3436" s="168"/>
      <c r="AJ3436" s="168"/>
      <c r="AK3436" s="168"/>
      <c r="AL3436" s="168"/>
      <c r="AM3436" s="168"/>
      <c r="AN3436" s="168"/>
      <c r="AO3436" s="168"/>
    </row>
    <row r="3437" spans="1:41" x14ac:dyDescent="0.25">
      <c r="A3437" s="213"/>
      <c r="B3437" s="213"/>
      <c r="C3437" s="213"/>
      <c r="D3437" s="214"/>
      <c r="E3437" s="213"/>
      <c r="F3437" s="212"/>
      <c r="G3437" s="212" t="s">
        <v>4402</v>
      </c>
      <c r="H3437" s="854">
        <v>23.327360000000002</v>
      </c>
      <c r="I3437" s="209"/>
      <c r="J3437" s="210"/>
      <c r="K3437" s="209">
        <v>5.0800000000000003E-3</v>
      </c>
      <c r="L3437" s="201">
        <v>-158.35742615415816</v>
      </c>
      <c r="M3437" s="201">
        <v>445.87385510350339</v>
      </c>
      <c r="N3437" s="201">
        <v>41.094000000000001</v>
      </c>
      <c r="O3437" s="209">
        <v>41.094000000000001</v>
      </c>
      <c r="P3437" s="209">
        <v>445.87624192276019</v>
      </c>
      <c r="Q3437" s="209">
        <v>-158.35829488532221</v>
      </c>
      <c r="R3437" s="209">
        <v>583.95770124575552</v>
      </c>
      <c r="S3437" s="209">
        <v>583.96024124575547</v>
      </c>
      <c r="T3437" s="215"/>
      <c r="U3437" s="170">
        <v>515.47907137935567</v>
      </c>
      <c r="V3437" s="170"/>
      <c r="W3437" s="170"/>
      <c r="X3437" s="168"/>
      <c r="Y3437" s="168"/>
      <c r="Z3437" s="168"/>
      <c r="AA3437" s="169"/>
      <c r="AB3437" s="169"/>
      <c r="AC3437" s="168"/>
      <c r="AD3437" s="168"/>
      <c r="AE3437" s="168"/>
      <c r="AF3437" s="168"/>
      <c r="AG3437" s="168"/>
      <c r="AH3437" s="168"/>
      <c r="AI3437" s="168"/>
      <c r="AJ3437" s="168"/>
      <c r="AK3437" s="168"/>
      <c r="AL3437" s="168"/>
      <c r="AM3437" s="168"/>
      <c r="AN3437" s="168"/>
      <c r="AO3437" s="168"/>
    </row>
    <row r="3438" spans="1:41" x14ac:dyDescent="0.25">
      <c r="A3438" s="213"/>
      <c r="B3438" s="213"/>
      <c r="C3438" s="213"/>
      <c r="D3438" s="214"/>
      <c r="E3438" s="213"/>
      <c r="F3438" s="212"/>
      <c r="G3438" s="212"/>
      <c r="H3438" s="211"/>
      <c r="I3438" s="209"/>
      <c r="J3438" s="210"/>
      <c r="K3438" s="209">
        <v>1.2699999999999999E-2</v>
      </c>
      <c r="L3438" s="201">
        <v>-158.36046671323231</v>
      </c>
      <c r="M3438" s="201">
        <v>445.88220897090218</v>
      </c>
      <c r="N3438" s="201">
        <v>41.094000000000001</v>
      </c>
      <c r="O3438" s="209">
        <v>41.094000000000001</v>
      </c>
      <c r="P3438" s="209">
        <v>445.88817601904418</v>
      </c>
      <c r="Q3438" s="209">
        <v>-158.36263854114245</v>
      </c>
      <c r="R3438" s="209">
        <v>583.96659124575547</v>
      </c>
      <c r="S3438" s="209">
        <v>583.97294124575546</v>
      </c>
      <c r="T3438" s="215"/>
      <c r="U3438" s="170">
        <v>515.48796137935562</v>
      </c>
      <c r="V3438" s="170"/>
      <c r="W3438" s="170"/>
      <c r="X3438" s="168"/>
      <c r="Y3438" s="168"/>
      <c r="Z3438" s="168"/>
      <c r="AA3438" s="169"/>
      <c r="AB3438" s="169"/>
      <c r="AC3438" s="168"/>
      <c r="AD3438" s="168"/>
      <c r="AE3438" s="168"/>
      <c r="AF3438" s="168"/>
      <c r="AG3438" s="168"/>
      <c r="AH3438" s="168"/>
      <c r="AI3438" s="168"/>
      <c r="AJ3438" s="168"/>
      <c r="AK3438" s="168"/>
      <c r="AL3438" s="168"/>
      <c r="AM3438" s="168"/>
      <c r="AN3438" s="168"/>
      <c r="AO3438" s="168"/>
    </row>
    <row r="3439" spans="1:41" x14ac:dyDescent="0.25">
      <c r="A3439" s="213"/>
      <c r="B3439" s="213"/>
      <c r="C3439" s="213"/>
      <c r="D3439" s="214"/>
      <c r="E3439" s="213"/>
      <c r="F3439" s="212"/>
      <c r="G3439" s="212"/>
      <c r="H3439" s="211"/>
      <c r="I3439" s="209"/>
      <c r="J3439" s="210"/>
      <c r="K3439" s="209">
        <v>0</v>
      </c>
      <c r="L3439" s="201">
        <v>-158.36263854114245</v>
      </c>
      <c r="M3439" s="201">
        <v>445.88817601904418</v>
      </c>
      <c r="N3439" s="201">
        <v>41.094000000000001</v>
      </c>
      <c r="O3439" s="209">
        <v>41.094000000000001</v>
      </c>
      <c r="P3439" s="209">
        <v>445.88817601904418</v>
      </c>
      <c r="Q3439" s="209">
        <v>-158.36263854114245</v>
      </c>
      <c r="R3439" s="209">
        <v>583.97294124575546</v>
      </c>
      <c r="S3439" s="209">
        <v>583.97294124575546</v>
      </c>
      <c r="T3439" s="215"/>
      <c r="U3439" s="170">
        <v>515.49431137935562</v>
      </c>
      <c r="V3439" s="170"/>
      <c r="W3439" s="170"/>
      <c r="X3439" s="168"/>
      <c r="Y3439" s="168"/>
      <c r="Z3439" s="168"/>
      <c r="AA3439" s="169"/>
      <c r="AB3439" s="169"/>
      <c r="AC3439" s="168"/>
      <c r="AD3439" s="168"/>
      <c r="AE3439" s="168"/>
      <c r="AF3439" s="168"/>
      <c r="AG3439" s="168"/>
      <c r="AH3439" s="168"/>
      <c r="AI3439" s="168"/>
      <c r="AJ3439" s="168"/>
      <c r="AK3439" s="168"/>
      <c r="AL3439" s="168"/>
      <c r="AM3439" s="168"/>
      <c r="AN3439" s="168"/>
      <c r="AO3439" s="168"/>
    </row>
    <row r="3440" spans="1:41" x14ac:dyDescent="0.25">
      <c r="A3440" s="208" t="s">
        <v>1943</v>
      </c>
      <c r="B3440" s="207"/>
      <c r="C3440" s="207"/>
      <c r="D3440" s="207"/>
      <c r="E3440" s="207"/>
      <c r="F3440" s="206"/>
      <c r="G3440" s="205"/>
      <c r="H3440" s="204"/>
      <c r="I3440" s="202"/>
      <c r="J3440" s="203"/>
      <c r="K3440" s="202">
        <v>0</v>
      </c>
      <c r="L3440" s="201">
        <v>-158.36263854114245</v>
      </c>
      <c r="M3440" s="201">
        <v>445.88817601904418</v>
      </c>
      <c r="N3440" s="201">
        <v>41.094000000000001</v>
      </c>
      <c r="O3440" s="200">
        <v>41.094000000000001</v>
      </c>
      <c r="P3440" s="200">
        <v>445.88817601904418</v>
      </c>
      <c r="Q3440" s="200">
        <v>-158.36263854114245</v>
      </c>
      <c r="R3440" s="200">
        <v>583.97294124575546</v>
      </c>
      <c r="S3440" s="200">
        <v>583.97294124575546</v>
      </c>
      <c r="T3440" s="199"/>
      <c r="U3440" s="170">
        <v>515.49431137935562</v>
      </c>
      <c r="V3440" s="170"/>
      <c r="W3440" s="170"/>
      <c r="X3440" s="168"/>
      <c r="Y3440" s="168"/>
      <c r="Z3440" s="168"/>
      <c r="AA3440" s="169"/>
      <c r="AB3440" s="169"/>
      <c r="AC3440" s="168"/>
      <c r="AD3440" s="168"/>
      <c r="AE3440" s="168"/>
      <c r="AF3440" s="168"/>
      <c r="AG3440" s="168"/>
      <c r="AH3440" s="168"/>
      <c r="AI3440" s="168"/>
      <c r="AJ3440" s="168"/>
      <c r="AK3440" s="168"/>
      <c r="AL3440" s="168"/>
      <c r="AM3440" s="168"/>
      <c r="AN3440" s="168"/>
      <c r="AO3440" s="188"/>
    </row>
  </sheetData>
  <mergeCells count="2">
    <mergeCell ref="A1:T1"/>
    <mergeCell ref="V1:AN1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Y1355"/>
  <sheetViews>
    <sheetView showZeros="0" topLeftCell="A620" zoomScale="55" zoomScaleNormal="55" workbookViewId="0">
      <selection activeCell="R1112" sqref="R1112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99" t="s">
        <v>387</v>
      </c>
      <c r="B2" s="800"/>
      <c r="C2" s="800"/>
      <c r="D2" s="800"/>
      <c r="E2" s="800"/>
      <c r="F2" s="800"/>
      <c r="G2" s="801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 s="14"/>
    </row>
    <row r="3" spans="1:25" ht="15.75" thickBot="1" x14ac:dyDescent="0.3">
      <c r="A3" s="694" t="s">
        <v>0</v>
      </c>
      <c r="B3" s="695" t="s">
        <v>636</v>
      </c>
      <c r="C3" s="695" t="s">
        <v>3782</v>
      </c>
      <c r="D3" s="696" t="s">
        <v>614</v>
      </c>
      <c r="E3" s="696" t="s">
        <v>1</v>
      </c>
      <c r="F3" s="695" t="s">
        <v>3</v>
      </c>
      <c r="G3" s="695" t="s">
        <v>2</v>
      </c>
      <c r="H3" s="697" t="s">
        <v>4</v>
      </c>
      <c r="I3" s="697" t="s">
        <v>5</v>
      </c>
      <c r="J3" s="697" t="s">
        <v>23</v>
      </c>
      <c r="K3" s="697" t="s">
        <v>145</v>
      </c>
      <c r="L3" s="697" t="s">
        <v>3851</v>
      </c>
      <c r="M3" s="697" t="s">
        <v>3852</v>
      </c>
      <c r="N3" s="697" t="s">
        <v>144</v>
      </c>
      <c r="O3" s="697" t="s">
        <v>143</v>
      </c>
      <c r="P3" s="697" t="s">
        <v>6</v>
      </c>
      <c r="Q3" s="697" t="s">
        <v>7</v>
      </c>
      <c r="R3" s="698" t="s">
        <v>8</v>
      </c>
      <c r="S3" s="697" t="s">
        <v>9</v>
      </c>
      <c r="T3" s="697" t="s">
        <v>115</v>
      </c>
      <c r="U3" s="697" t="s">
        <v>4130</v>
      </c>
      <c r="V3" s="697" t="s">
        <v>252</v>
      </c>
      <c r="W3" s="697" t="s">
        <v>253</v>
      </c>
      <c r="X3" s="699" t="s">
        <v>254</v>
      </c>
      <c r="Y3" s="700" t="s">
        <v>429</v>
      </c>
    </row>
    <row r="4" spans="1:25" x14ac:dyDescent="0.25">
      <c r="A4" s="708" t="str">
        <f>FE_N0106!A67</f>
        <v>Interconnect</v>
      </c>
      <c r="B4" s="708" t="str">
        <f>FE_N0106!B67</f>
        <v>PM bias for PICO</v>
      </c>
      <c r="C4" s="708" t="str">
        <f>FE_N0106!C67</f>
        <v>bias</v>
      </c>
      <c r="D4" s="708">
        <f>FE_N0106!D67</f>
        <v>0</v>
      </c>
      <c r="E4" s="708" t="str">
        <f>FE_N0106!E67</f>
        <v>-</v>
      </c>
      <c r="F4" s="708" t="str">
        <f>FE_N0106!F67</f>
        <v>Lemo250 Patch Cable</v>
      </c>
      <c r="G4" s="708" t="str">
        <f>FE_N0106!G67</f>
        <v>HV Bias</v>
      </c>
      <c r="H4" s="708" t="str">
        <f>FE_N0106!H67</f>
        <v>SHV 6-&gt; 12 Box
(modded)</v>
      </c>
      <c r="I4" s="708" t="str">
        <f>FE_N0106!I67</f>
        <v>6IN</v>
      </c>
      <c r="J4" s="708">
        <f>FE_N0106!J67</f>
        <v>0</v>
      </c>
      <c r="K4" s="708">
        <f>FE_N0106!K67</f>
        <v>0</v>
      </c>
      <c r="L4" s="708">
        <f>FE_N0106!L67</f>
        <v>0</v>
      </c>
      <c r="M4" s="708">
        <f>FE_N0106!M67</f>
        <v>0</v>
      </c>
      <c r="N4" s="708">
        <f>FE_N0106!N67</f>
        <v>0</v>
      </c>
      <c r="O4" s="708">
        <f>FE_N0106!O67</f>
        <v>0</v>
      </c>
      <c r="P4" s="708" t="str">
        <f>FE_N0106!P67</f>
        <v>6-A</v>
      </c>
      <c r="Q4" s="708" t="str">
        <f>FE_N0106!Q67</f>
        <v>Lemo250/Lemo250</v>
      </c>
      <c r="R4" s="708">
        <f>FE_N0106!R67</f>
        <v>0</v>
      </c>
      <c r="S4" s="708">
        <f>FE_N0106!S67</f>
        <v>0</v>
      </c>
      <c r="T4" s="708">
        <f>FE_N0106!T67</f>
        <v>0</v>
      </c>
      <c r="U4" s="708">
        <f>FE_N0106!U67</f>
        <v>0</v>
      </c>
      <c r="V4" s="708">
        <f>FE_N0106!V67</f>
        <v>1</v>
      </c>
      <c r="W4" s="708" t="str">
        <f>FE_N0106!W67</f>
        <v>1: EBS8003</v>
      </c>
      <c r="X4" s="708" t="str">
        <f>FE_N0106!X67</f>
        <v>Ch0</v>
      </c>
      <c r="Y4" s="708">
        <f>FE_N0106!Y67</f>
        <v>0</v>
      </c>
    </row>
    <row r="5" spans="1:25" x14ac:dyDescent="0.25">
      <c r="A5" s="708" t="str">
        <f>FE_N0106!A68</f>
        <v>Interconnect</v>
      </c>
      <c r="B5" s="708" t="str">
        <f>FE_N0106!B68</f>
        <v>PM bias for PICO</v>
      </c>
      <c r="C5" s="708" t="str">
        <f>FE_N0106!C68</f>
        <v>bias</v>
      </c>
      <c r="D5" s="708">
        <f>FE_N0106!D68</f>
        <v>0</v>
      </c>
      <c r="E5" s="708" t="str">
        <f>FE_N0106!E68</f>
        <v>-</v>
      </c>
      <c r="F5" s="708" t="str">
        <f>FE_N0106!F68</f>
        <v>Lemo250 Patch Cable</v>
      </c>
      <c r="G5" s="708" t="str">
        <f>FE_N0106!G68</f>
        <v>HV Bias</v>
      </c>
      <c r="H5" s="708" t="str">
        <f>FE_N0106!H68</f>
        <v>SHV 6-&gt; 12 Box
(modded)</v>
      </c>
      <c r="I5" s="708" t="str">
        <f>FE_N0106!I68</f>
        <v>6IN</v>
      </c>
      <c r="J5" s="708">
        <f>FE_N0106!J68</f>
        <v>0</v>
      </c>
      <c r="K5" s="708">
        <f>FE_N0106!K68</f>
        <v>0</v>
      </c>
      <c r="L5" s="708">
        <f>FE_N0106!L68</f>
        <v>0</v>
      </c>
      <c r="M5" s="708">
        <f>FE_N0106!M68</f>
        <v>0</v>
      </c>
      <c r="N5" s="708">
        <f>FE_N0106!N68</f>
        <v>0</v>
      </c>
      <c r="O5" s="708">
        <f>FE_N0106!O68</f>
        <v>0</v>
      </c>
      <c r="P5" s="708" t="str">
        <f>FE_N0106!P68</f>
        <v>6-B</v>
      </c>
      <c r="Q5" s="708" t="str">
        <f>FE_N0106!Q68</f>
        <v>Lemo250/Lemo250</v>
      </c>
      <c r="R5" s="708">
        <f>FE_N0106!R68</f>
        <v>0</v>
      </c>
      <c r="S5" s="708">
        <f>FE_N0106!S68</f>
        <v>0</v>
      </c>
      <c r="T5" s="708">
        <f>FE_N0106!T68</f>
        <v>0</v>
      </c>
      <c r="U5" s="708">
        <f>FE_N0106!U68</f>
        <v>0</v>
      </c>
      <c r="V5" s="708">
        <f>FE_N0106!V68</f>
        <v>1</v>
      </c>
      <c r="W5" s="708" t="str">
        <f>FE_N0106!W68</f>
        <v>1: EBS8003</v>
      </c>
      <c r="X5" s="708" t="str">
        <f>FE_N0106!X68</f>
        <v>Ch0</v>
      </c>
      <c r="Y5" s="708"/>
    </row>
    <row r="6" spans="1:25" x14ac:dyDescent="0.25">
      <c r="A6" s="708" t="str">
        <f>FE_N0106!A69</f>
        <v>Interconnect</v>
      </c>
      <c r="B6" s="708" t="str">
        <f>FE_N0106!B69</f>
        <v>PM bias for PICO</v>
      </c>
      <c r="C6" s="708" t="str">
        <f>FE_N0106!C69</f>
        <v>bias</v>
      </c>
      <c r="D6" s="708">
        <f>FE_N0106!D69</f>
        <v>0</v>
      </c>
      <c r="E6" s="708" t="str">
        <f>FE_N0106!E69</f>
        <v>-</v>
      </c>
      <c r="F6" s="708" t="str">
        <f>FE_N0106!F69</f>
        <v>Lemo650 Patch Cable</v>
      </c>
      <c r="G6" s="708" t="str">
        <f>FE_N0106!G69</f>
        <v>HV Bias</v>
      </c>
      <c r="H6" s="708" t="str">
        <f>FE_N0106!H69</f>
        <v>Pico-8</v>
      </c>
      <c r="I6" s="708" t="str">
        <f>FE_N0106!I69</f>
        <v>6-A</v>
      </c>
      <c r="J6" s="708">
        <f>FE_N0106!J69</f>
        <v>0</v>
      </c>
      <c r="K6" s="708">
        <f>FE_N0106!K69</f>
        <v>0</v>
      </c>
      <c r="L6" s="708">
        <f>FE_N0106!L69</f>
        <v>0</v>
      </c>
      <c r="M6" s="708">
        <f>FE_N0106!M69</f>
        <v>0</v>
      </c>
      <c r="N6" s="708">
        <f>FE_N0106!N69</f>
        <v>0</v>
      </c>
      <c r="O6" s="708">
        <f>FE_N0106!O69</f>
        <v>0</v>
      </c>
      <c r="P6" s="708" t="str">
        <f>FE_N0106!P69</f>
        <v>6-A</v>
      </c>
      <c r="Q6" s="708" t="str">
        <f>FE_N0106!Q69</f>
        <v>SHV/Lemo650</v>
      </c>
      <c r="R6" s="708">
        <f>FE_N0106!R69</f>
        <v>1</v>
      </c>
      <c r="S6" s="708">
        <f>FE_N0106!S69</f>
        <v>4</v>
      </c>
      <c r="T6" s="708" t="str">
        <f>FE_N0106!T69</f>
        <v>CH7 - fmc1-4</v>
      </c>
      <c r="U6" s="708">
        <f>FE_N0106!U69</f>
        <v>0</v>
      </c>
      <c r="V6" s="708">
        <f>FE_N0106!V69</f>
        <v>1</v>
      </c>
      <c r="W6" s="708" t="str">
        <f>FE_N0106!W69</f>
        <v>1: EBS8003</v>
      </c>
      <c r="X6" s="708" t="str">
        <f>FE_N0106!X69</f>
        <v>Ch0</v>
      </c>
      <c r="Y6" s="708">
        <f>FE_N0106!Y69</f>
        <v>0</v>
      </c>
    </row>
    <row r="7" spans="1:25" x14ac:dyDescent="0.25">
      <c r="A7" s="708" t="str">
        <f>FE_N0106!A70</f>
        <v>Interconnect</v>
      </c>
      <c r="B7" s="708" t="str">
        <f>FE_N0106!B70</f>
        <v>PM bias for PICO</v>
      </c>
      <c r="C7" s="708" t="str">
        <f>FE_N0106!C70</f>
        <v>bias</v>
      </c>
      <c r="D7" s="708">
        <f>FE_N0106!D70</f>
        <v>0</v>
      </c>
      <c r="E7" s="708" t="str">
        <f>FE_N0106!E70</f>
        <v>-</v>
      </c>
      <c r="F7" s="708" t="str">
        <f>FE_N0106!F70</f>
        <v>Lemo650 Patch Cable</v>
      </c>
      <c r="G7" s="708" t="str">
        <f>FE_N0106!G70</f>
        <v>HV Bias</v>
      </c>
      <c r="H7" s="708" t="str">
        <f>FE_N0106!H70</f>
        <v>Pico-8</v>
      </c>
      <c r="I7" s="708" t="str">
        <f>FE_N0106!I70</f>
        <v>6-B</v>
      </c>
      <c r="J7" s="708">
        <f>FE_N0106!J70</f>
        <v>0</v>
      </c>
      <c r="K7" s="708">
        <f>FE_N0106!K70</f>
        <v>0</v>
      </c>
      <c r="L7" s="708">
        <f>FE_N0106!L70</f>
        <v>0</v>
      </c>
      <c r="M7" s="708">
        <f>FE_N0106!M70</f>
        <v>0</v>
      </c>
      <c r="N7" s="708">
        <f>FE_N0106!N70</f>
        <v>0</v>
      </c>
      <c r="O7" s="708">
        <f>FE_N0106!O70</f>
        <v>0</v>
      </c>
      <c r="P7" s="708" t="str">
        <f>FE_N0106!P70</f>
        <v>6-B</v>
      </c>
      <c r="Q7" s="708" t="str">
        <f>FE_N0106!Q70</f>
        <v>SHV/Lemo650</v>
      </c>
      <c r="R7" s="708">
        <f>FE_N0106!R70</f>
        <v>1</v>
      </c>
      <c r="S7" s="708">
        <f>FE_N0106!S70</f>
        <v>4</v>
      </c>
      <c r="T7" s="708" t="str">
        <f>FE_N0106!T70</f>
        <v>CH3 - fmc2-4</v>
      </c>
      <c r="U7" s="708">
        <f>FE_N0106!U70</f>
        <v>0</v>
      </c>
      <c r="V7" s="708">
        <f>FE_N0106!V70</f>
        <v>1</v>
      </c>
      <c r="W7" s="708" t="str">
        <f>FE_N0106!W70</f>
        <v>1: EBS8003</v>
      </c>
      <c r="X7" s="708" t="str">
        <f>FE_N0106!X70</f>
        <v>Ch0</v>
      </c>
      <c r="Y7" s="708">
        <f>FE_N0106!Y70</f>
        <v>0</v>
      </c>
    </row>
    <row r="8" spans="1:25" x14ac:dyDescent="0.25">
      <c r="A8" s="708" t="str">
        <f>FE_N0106!A71</f>
        <v>Interconnect</v>
      </c>
      <c r="B8" s="708" t="str">
        <f>FE_N0106!B71</f>
        <v>PM bias for PICO</v>
      </c>
      <c r="C8" s="708" t="str">
        <f>FE_N0106!C71</f>
        <v>bias</v>
      </c>
      <c r="D8" s="708">
        <f>FE_N0106!D71</f>
        <v>0</v>
      </c>
      <c r="E8" s="708" t="str">
        <f>FE_N0106!E71</f>
        <v>-</v>
      </c>
      <c r="F8" s="708" t="str">
        <f>FE_N0106!F71</f>
        <v>Lemo250 Patch Cable</v>
      </c>
      <c r="G8" s="708" t="str">
        <f>FE_N0106!G71</f>
        <v>HV Bias</v>
      </c>
      <c r="H8" s="708" t="str">
        <f>FE_N0106!H71</f>
        <v>ISEG 8003</v>
      </c>
      <c r="I8" s="708" t="str">
        <f>FE_N0106!I71</f>
        <v>3_IN Port</v>
      </c>
      <c r="J8" s="708">
        <f>FE_N0106!J71</f>
        <v>0</v>
      </c>
      <c r="K8" s="708">
        <f>FE_N0106!K71</f>
        <v>0</v>
      </c>
      <c r="L8" s="708">
        <f>FE_N0106!L71</f>
        <v>0</v>
      </c>
      <c r="M8" s="708">
        <f>FE_N0106!M71</f>
        <v>0</v>
      </c>
      <c r="N8" s="708">
        <f>FE_N0106!N71</f>
        <v>0</v>
      </c>
      <c r="O8" s="708">
        <f>FE_N0106!O71</f>
        <v>0</v>
      </c>
      <c r="P8" s="708">
        <f>FE_N0106!P71</f>
        <v>0</v>
      </c>
      <c r="Q8" s="708" t="str">
        <f>FE_N0106!Q71</f>
        <v>Lemo250/Lemo250</v>
      </c>
      <c r="R8" s="708">
        <f>FE_N0106!R71</f>
        <v>0</v>
      </c>
      <c r="S8" s="708">
        <f>FE_N0106!S71</f>
        <v>0</v>
      </c>
      <c r="T8" s="708">
        <f>FE_N0106!T71</f>
        <v>0</v>
      </c>
      <c r="U8" s="708">
        <f>FE_N0106!U71</f>
        <v>0</v>
      </c>
      <c r="V8" s="708">
        <f>FE_N0106!V71</f>
        <v>1</v>
      </c>
      <c r="W8" s="708" t="str">
        <f>FE_N0106!W71</f>
        <v>1: EBS8003</v>
      </c>
      <c r="X8" s="708" t="str">
        <f>FE_N0106!X71</f>
        <v>Ch2</v>
      </c>
      <c r="Y8" s="708">
        <f>FE_N0106!Y71</f>
        <v>0</v>
      </c>
    </row>
    <row r="9" spans="1:25" x14ac:dyDescent="0.25">
      <c r="A9" s="708" t="str">
        <f>FE_N0106!A72</f>
        <v>Interconnect</v>
      </c>
      <c r="B9" s="708" t="str">
        <f>FE_N0106!B72</f>
        <v>PM bias for PICO</v>
      </c>
      <c r="C9" s="708" t="str">
        <f>FE_N0106!C72</f>
        <v>bias</v>
      </c>
      <c r="D9" s="708">
        <f>FE_N0106!D72</f>
        <v>0</v>
      </c>
      <c r="E9" s="708" t="str">
        <f>FE_N0106!E72</f>
        <v>-</v>
      </c>
      <c r="F9" s="708" t="str">
        <f>FE_N0106!F72</f>
        <v>Lemo650 Patch Cable</v>
      </c>
      <c r="G9" s="708" t="str">
        <f>FE_N0106!G72</f>
        <v>HV Bias</v>
      </c>
      <c r="H9" s="708" t="str">
        <f>FE_N0106!H72</f>
        <v>Pico-8</v>
      </c>
      <c r="I9" s="708" t="str">
        <f>FE_N0106!I72</f>
        <v>3_OUT Port</v>
      </c>
      <c r="J9" s="708">
        <f>FE_N0106!J72</f>
        <v>0</v>
      </c>
      <c r="K9" s="708">
        <f>FE_N0106!K72</f>
        <v>0</v>
      </c>
      <c r="L9" s="708">
        <f>FE_N0106!L72</f>
        <v>0</v>
      </c>
      <c r="M9" s="708">
        <f>FE_N0106!M72</f>
        <v>0</v>
      </c>
      <c r="N9" s="708">
        <f>FE_N0106!N72</f>
        <v>0</v>
      </c>
      <c r="O9" s="708">
        <f>FE_N0106!O72</f>
        <v>0</v>
      </c>
      <c r="P9" s="708">
        <f>FE_N0106!P72</f>
        <v>0</v>
      </c>
      <c r="Q9" s="708" t="str">
        <f>FE_N0106!Q72</f>
        <v>Lemo650/Lemo650</v>
      </c>
      <c r="R9" s="708">
        <f>FE_N0106!R72</f>
        <v>1</v>
      </c>
      <c r="S9" s="708">
        <f>FE_N0106!S72</f>
        <v>5</v>
      </c>
      <c r="T9" s="708" t="str">
        <f>FE_N0106!T72</f>
        <v>CH7 - fmc1-4</v>
      </c>
      <c r="U9" s="708">
        <f>FE_N0106!U72</f>
        <v>0</v>
      </c>
      <c r="V9" s="708">
        <f>FE_N0106!V72</f>
        <v>0</v>
      </c>
      <c r="W9" s="708">
        <f>FE_N0106!W72</f>
        <v>0</v>
      </c>
      <c r="X9" s="708">
        <f>FE_N0106!X72</f>
        <v>0</v>
      </c>
      <c r="Y9" s="708">
        <f>FE_N0106!Y72</f>
        <v>0</v>
      </c>
    </row>
    <row r="10" spans="1:25" x14ac:dyDescent="0.25">
      <c r="A10" s="708" t="str">
        <f>FE_N0106!A73</f>
        <v>Interconnect</v>
      </c>
      <c r="B10" s="708" t="str">
        <f>FE_N0106!B73</f>
        <v>PM bias for PICO</v>
      </c>
      <c r="C10" s="708" t="str">
        <f>FE_N0106!C73</f>
        <v>bias</v>
      </c>
      <c r="D10" s="708">
        <f>FE_N0106!D73</f>
        <v>0</v>
      </c>
      <c r="E10" s="708" t="str">
        <f>FE_N0106!E73</f>
        <v>-</v>
      </c>
      <c r="F10" s="708" t="str">
        <f>FE_N0106!F73</f>
        <v>Lemo250 Patch Cable</v>
      </c>
      <c r="G10" s="708" t="str">
        <f>FE_N0106!G73</f>
        <v>HV Bias</v>
      </c>
      <c r="H10" s="708" t="str">
        <f>FE_N0106!H73</f>
        <v>ISEG 8003</v>
      </c>
      <c r="I10" s="708" t="str">
        <f>FE_N0106!I73</f>
        <v>4_IN Port</v>
      </c>
      <c r="J10" s="708">
        <f>FE_N0106!J73</f>
        <v>0</v>
      </c>
      <c r="K10" s="708">
        <f>FE_N0106!K73</f>
        <v>0</v>
      </c>
      <c r="L10" s="708">
        <f>FE_N0106!L73</f>
        <v>0</v>
      </c>
      <c r="M10" s="708">
        <f>FE_N0106!M73</f>
        <v>0</v>
      </c>
      <c r="N10" s="708">
        <f>FE_N0106!N73</f>
        <v>0</v>
      </c>
      <c r="O10" s="708">
        <f>FE_N0106!O73</f>
        <v>0</v>
      </c>
      <c r="P10" s="708">
        <f>FE_N0106!P73</f>
        <v>0</v>
      </c>
      <c r="Q10" s="708" t="str">
        <f>FE_N0106!Q73</f>
        <v>Lemo250/Lemo250</v>
      </c>
      <c r="R10" s="708">
        <f>FE_N0106!R73</f>
        <v>0</v>
      </c>
      <c r="S10" s="708">
        <f>FE_N0106!S73</f>
        <v>0</v>
      </c>
      <c r="T10" s="708">
        <f>FE_N0106!T73</f>
        <v>0</v>
      </c>
      <c r="U10" s="708">
        <f>FE_N0106!U73</f>
        <v>0</v>
      </c>
      <c r="V10" s="708">
        <f>FE_N0106!V73</f>
        <v>1</v>
      </c>
      <c r="W10" s="708" t="str">
        <f>FE_N0106!W73</f>
        <v>1: EBS8003</v>
      </c>
      <c r="X10" s="708" t="str">
        <f>FE_N0106!X73</f>
        <v>Ch3</v>
      </c>
      <c r="Y10" s="708">
        <f>FE_N0106!Y73</f>
        <v>0</v>
      </c>
    </row>
    <row r="11" spans="1:25" x14ac:dyDescent="0.25">
      <c r="A11" s="708" t="str">
        <f>FE_N0106!A74</f>
        <v>Interconnect</v>
      </c>
      <c r="B11" s="708" t="str">
        <f>FE_N0106!B74</f>
        <v>PM bias for PICO</v>
      </c>
      <c r="C11" s="708" t="str">
        <f>FE_N0106!C74</f>
        <v>bias</v>
      </c>
      <c r="D11" s="708">
        <f>FE_N0106!D74</f>
        <v>0</v>
      </c>
      <c r="E11" s="708" t="str">
        <f>FE_N0106!E74</f>
        <v>-</v>
      </c>
      <c r="F11" s="708" t="str">
        <f>FE_N0106!F74</f>
        <v>Lemo650 Patch Cable</v>
      </c>
      <c r="G11" s="708" t="str">
        <f>FE_N0106!G74</f>
        <v>HV Bias</v>
      </c>
      <c r="H11" s="708" t="str">
        <f>FE_N0106!H74</f>
        <v>Pico-8</v>
      </c>
      <c r="I11" s="708" t="str">
        <f>FE_N0106!I74</f>
        <v>4_OUT Port</v>
      </c>
      <c r="J11" s="708">
        <f>FE_N0106!J74</f>
        <v>0</v>
      </c>
      <c r="K11" s="708">
        <f>FE_N0106!K74</f>
        <v>0</v>
      </c>
      <c r="L11" s="708">
        <f>FE_N0106!L74</f>
        <v>0</v>
      </c>
      <c r="M11" s="708">
        <f>FE_N0106!M74</f>
        <v>0</v>
      </c>
      <c r="N11" s="708">
        <f>FE_N0106!N74</f>
        <v>0</v>
      </c>
      <c r="O11" s="708">
        <f>FE_N0106!O74</f>
        <v>0</v>
      </c>
      <c r="P11" s="708">
        <f>FE_N0106!P74</f>
        <v>0</v>
      </c>
      <c r="Q11" s="708" t="str">
        <f>FE_N0106!Q74</f>
        <v>Lemo650/Lemo650</v>
      </c>
      <c r="R11" s="708">
        <f>FE_N0106!R74</f>
        <v>1</v>
      </c>
      <c r="S11" s="708">
        <f>FE_N0106!S74</f>
        <v>5</v>
      </c>
      <c r="T11" s="708" t="str">
        <f>FE_N0106!T74</f>
        <v>CH3 - fmc2-4</v>
      </c>
      <c r="U11" s="708">
        <f>FE_N0106!U74</f>
        <v>0</v>
      </c>
      <c r="V11" s="708">
        <f>FE_N0106!V74</f>
        <v>0</v>
      </c>
      <c r="W11" s="708">
        <f>FE_N0106!W74</f>
        <v>0</v>
      </c>
      <c r="X11" s="708">
        <f>FE_N0106!X74</f>
        <v>0</v>
      </c>
      <c r="Y11" s="708">
        <f>FE_N0106!Y74</f>
        <v>0</v>
      </c>
    </row>
    <row r="12" spans="1:25" x14ac:dyDescent="0.25">
      <c r="A12" s="708" t="str">
        <f>FE_N0106!A75</f>
        <v>Interconnect</v>
      </c>
      <c r="B12" s="708" t="str">
        <f>FE_N0106!B75</f>
        <v>PM bias for PICO</v>
      </c>
      <c r="C12" s="708" t="str">
        <f>FE_N0106!C75</f>
        <v>bias</v>
      </c>
      <c r="D12" s="708">
        <f>FE_N0106!D75</f>
        <v>0</v>
      </c>
      <c r="E12" s="708" t="str">
        <f>FE_N0106!E75</f>
        <v>-</v>
      </c>
      <c r="F12" s="708" t="str">
        <f>FE_N0106!F75</f>
        <v>Lemo250 Patch Cable</v>
      </c>
      <c r="G12" s="708" t="str">
        <f>FE_N0106!G75</f>
        <v>HV Bias</v>
      </c>
      <c r="H12" s="708" t="str">
        <f>FE_N0106!H75</f>
        <v>ISEG 8003</v>
      </c>
      <c r="I12" s="708" t="str">
        <f>FE_N0106!I75</f>
        <v>5_IN Port</v>
      </c>
      <c r="J12" s="708">
        <f>FE_N0106!J75</f>
        <v>0</v>
      </c>
      <c r="K12" s="708">
        <f>FE_N0106!K75</f>
        <v>0</v>
      </c>
      <c r="L12" s="708">
        <f>FE_N0106!L75</f>
        <v>0</v>
      </c>
      <c r="M12" s="708">
        <f>FE_N0106!M75</f>
        <v>0</v>
      </c>
      <c r="N12" s="708">
        <f>FE_N0106!N75</f>
        <v>0</v>
      </c>
      <c r="O12" s="708">
        <f>FE_N0106!O75</f>
        <v>0</v>
      </c>
      <c r="P12" s="708">
        <f>FE_N0106!P75</f>
        <v>0</v>
      </c>
      <c r="Q12" s="708" t="str">
        <f>FE_N0106!Q75</f>
        <v>Lemo250/Lemo250</v>
      </c>
      <c r="R12" s="708">
        <f>FE_N0106!R75</f>
        <v>0</v>
      </c>
      <c r="S12" s="708">
        <f>FE_N0106!S75</f>
        <v>0</v>
      </c>
      <c r="T12" s="708">
        <f>FE_N0106!T75</f>
        <v>0</v>
      </c>
      <c r="U12" s="708">
        <f>FE_N0106!U75</f>
        <v>0</v>
      </c>
      <c r="V12" s="708">
        <f>FE_N0106!V75</f>
        <v>1</v>
      </c>
      <c r="W12" s="708" t="str">
        <f>FE_N0106!W75</f>
        <v>1: EBS8003</v>
      </c>
      <c r="X12" s="708" t="str">
        <f>FE_N0106!X75</f>
        <v>Ch4</v>
      </c>
      <c r="Y12" s="708">
        <f>FE_N0106!Y75</f>
        <v>0</v>
      </c>
    </row>
    <row r="13" spans="1:25" x14ac:dyDescent="0.25">
      <c r="A13" s="708" t="str">
        <f>FE_N0106!A76</f>
        <v>Interconnect</v>
      </c>
      <c r="B13" s="708" t="str">
        <f>FE_N0106!B76</f>
        <v>PM bias for PICO</v>
      </c>
      <c r="C13" s="708" t="str">
        <f>FE_N0106!C76</f>
        <v>bias</v>
      </c>
      <c r="D13" s="708">
        <f>FE_N0106!D76</f>
        <v>0</v>
      </c>
      <c r="E13" s="708" t="str">
        <f>FE_N0106!E76</f>
        <v>-</v>
      </c>
      <c r="F13" s="708" t="str">
        <f>FE_N0106!F76</f>
        <v>Lemo650 Patch Cable</v>
      </c>
      <c r="G13" s="708" t="str">
        <f>FE_N0106!G76</f>
        <v>HV Bias</v>
      </c>
      <c r="H13" s="708" t="str">
        <f>FE_N0106!H76</f>
        <v>Pico-8</v>
      </c>
      <c r="I13" s="708" t="str">
        <f>FE_N0106!I76</f>
        <v>5_OUT Port</v>
      </c>
      <c r="J13" s="708">
        <f>FE_N0106!J76</f>
        <v>0</v>
      </c>
      <c r="K13" s="708">
        <f>FE_N0106!K76</f>
        <v>0</v>
      </c>
      <c r="L13" s="708">
        <f>FE_N0106!L76</f>
        <v>0</v>
      </c>
      <c r="M13" s="708">
        <f>FE_N0106!M76</f>
        <v>0</v>
      </c>
      <c r="N13" s="708">
        <f>FE_N0106!N76</f>
        <v>0</v>
      </c>
      <c r="O13" s="708">
        <f>FE_N0106!O76</f>
        <v>0</v>
      </c>
      <c r="P13" s="708">
        <f>FE_N0106!P76</f>
        <v>0</v>
      </c>
      <c r="Q13" s="708" t="str">
        <f>FE_N0106!Q76</f>
        <v>Lemo650/Lemo650</v>
      </c>
      <c r="R13" s="708">
        <f>FE_N0106!R76</f>
        <v>1</v>
      </c>
      <c r="S13" s="708">
        <f>FE_N0106!S76</f>
        <v>6</v>
      </c>
      <c r="T13" s="708" t="str">
        <f>FE_N0106!T76</f>
        <v>CH7 - fmc1-4</v>
      </c>
      <c r="U13" s="708">
        <f>FE_N0106!U76</f>
        <v>0</v>
      </c>
      <c r="V13" s="708">
        <f>FE_N0106!V76</f>
        <v>0</v>
      </c>
      <c r="W13" s="708">
        <f>FE_N0106!W76</f>
        <v>0</v>
      </c>
      <c r="X13" s="708">
        <f>FE_N0106!X76</f>
        <v>0</v>
      </c>
      <c r="Y13" s="708">
        <f>FE_N0106!Y76</f>
        <v>0</v>
      </c>
    </row>
    <row r="14" spans="1:25" x14ac:dyDescent="0.25">
      <c r="A14" s="708" t="str">
        <f>FE_N0106!A77</f>
        <v>Interconnect</v>
      </c>
      <c r="B14" s="708" t="str">
        <f>FE_N0106!B77</f>
        <v>PM bias for PICO</v>
      </c>
      <c r="C14" s="708" t="str">
        <f>FE_N0106!C77</f>
        <v>bias</v>
      </c>
      <c r="D14" s="708">
        <f>FE_N0106!D77</f>
        <v>0</v>
      </c>
      <c r="E14" s="708" t="str">
        <f>FE_N0106!E77</f>
        <v>-</v>
      </c>
      <c r="F14" s="708" t="str">
        <f>FE_N0106!F77</f>
        <v>Lemo250 Patch Cable</v>
      </c>
      <c r="G14" s="708" t="str">
        <f>FE_N0106!G77</f>
        <v>HV Bias</v>
      </c>
      <c r="H14" s="708" t="str">
        <f>FE_N0106!H77</f>
        <v>ISEG 8003</v>
      </c>
      <c r="I14" s="708" t="str">
        <f>FE_N0106!I77</f>
        <v>6_IN Port</v>
      </c>
      <c r="J14" s="708">
        <f>FE_N0106!J77</f>
        <v>0</v>
      </c>
      <c r="K14" s="708">
        <f>FE_N0106!K77</f>
        <v>0</v>
      </c>
      <c r="L14" s="708">
        <f>FE_N0106!L77</f>
        <v>0</v>
      </c>
      <c r="M14" s="708">
        <f>FE_N0106!M77</f>
        <v>0</v>
      </c>
      <c r="N14" s="708">
        <f>FE_N0106!N77</f>
        <v>0</v>
      </c>
      <c r="O14" s="708">
        <f>FE_N0106!O77</f>
        <v>0</v>
      </c>
      <c r="P14" s="708">
        <f>FE_N0106!P77</f>
        <v>0</v>
      </c>
      <c r="Q14" s="708" t="str">
        <f>FE_N0106!Q77</f>
        <v>Lemo250/Lemo250</v>
      </c>
      <c r="R14" s="708">
        <f>FE_N0106!R77</f>
        <v>0</v>
      </c>
      <c r="S14" s="708">
        <f>FE_N0106!S77</f>
        <v>0</v>
      </c>
      <c r="T14" s="708">
        <f>FE_N0106!T77</f>
        <v>0</v>
      </c>
      <c r="U14" s="708">
        <f>FE_N0106!U77</f>
        <v>0</v>
      </c>
      <c r="V14" s="708">
        <f>FE_N0106!V77</f>
        <v>1</v>
      </c>
      <c r="W14" s="708" t="str">
        <f>FE_N0106!W77</f>
        <v>1: EBS8003</v>
      </c>
      <c r="X14" s="708" t="str">
        <f>FE_N0106!X77</f>
        <v>Ch5</v>
      </c>
      <c r="Y14" s="708">
        <f>FE_N0106!Y77</f>
        <v>0</v>
      </c>
    </row>
    <row r="15" spans="1:25" x14ac:dyDescent="0.25">
      <c r="A15" s="708" t="str">
        <f>FE_N0106!A78</f>
        <v>Interconnect</v>
      </c>
      <c r="B15" s="708" t="str">
        <f>FE_N0106!B78</f>
        <v>PM bias for PICO</v>
      </c>
      <c r="C15" s="708" t="str">
        <f>FE_N0106!C78</f>
        <v>bias</v>
      </c>
      <c r="D15" s="708">
        <f>FE_N0106!D78</f>
        <v>0</v>
      </c>
      <c r="E15" s="708" t="str">
        <f>FE_N0106!E78</f>
        <v>-</v>
      </c>
      <c r="F15" s="708" t="str">
        <f>FE_N0106!F78</f>
        <v>Lemo650 Patch Cable</v>
      </c>
      <c r="G15" s="708" t="str">
        <f>FE_N0106!G78</f>
        <v>HV Bias</v>
      </c>
      <c r="H15" s="708" t="str">
        <f>FE_N0106!H78</f>
        <v>Pico-8</v>
      </c>
      <c r="I15" s="708" t="str">
        <f>FE_N0106!I78</f>
        <v>6_OUT Port</v>
      </c>
      <c r="J15" s="708">
        <f>FE_N0106!J78</f>
        <v>0</v>
      </c>
      <c r="K15" s="708">
        <f>FE_N0106!K78</f>
        <v>0</v>
      </c>
      <c r="L15" s="708">
        <f>FE_N0106!L78</f>
        <v>0</v>
      </c>
      <c r="M15" s="708">
        <f>FE_N0106!M78</f>
        <v>0</v>
      </c>
      <c r="N15" s="708">
        <f>FE_N0106!N78</f>
        <v>0</v>
      </c>
      <c r="O15" s="708">
        <f>FE_N0106!O78</f>
        <v>0</v>
      </c>
      <c r="P15" s="708">
        <f>FE_N0106!P78</f>
        <v>0</v>
      </c>
      <c r="Q15" s="708" t="str">
        <f>FE_N0106!Q78</f>
        <v>Lemo650/Lemo650</v>
      </c>
      <c r="R15" s="708">
        <f>FE_N0106!R78</f>
        <v>1</v>
      </c>
      <c r="S15" s="708">
        <f>FE_N0106!S78</f>
        <v>6</v>
      </c>
      <c r="T15" s="708" t="str">
        <f>FE_N0106!T78</f>
        <v>CH3 - fmc2-4</v>
      </c>
      <c r="U15" s="708">
        <f>FE_N0106!U78</f>
        <v>0</v>
      </c>
      <c r="V15" s="708">
        <f>FE_N0106!V78</f>
        <v>0</v>
      </c>
      <c r="W15" s="708">
        <f>FE_N0106!W78</f>
        <v>0</v>
      </c>
      <c r="X15" s="708">
        <f>FE_N0106!X78</f>
        <v>0</v>
      </c>
      <c r="Y15" s="708">
        <f>FE_N0106!Y78</f>
        <v>0</v>
      </c>
    </row>
    <row r="16" spans="1:25" x14ac:dyDescent="0.25">
      <c r="A16" s="708" t="str">
        <f>FE_N0106!A79</f>
        <v>Interconnect</v>
      </c>
      <c r="B16" s="708" t="str">
        <f>FE_N0106!B79</f>
        <v>PM bias for PICO</v>
      </c>
      <c r="C16" s="708" t="str">
        <f>FE_N0106!C79</f>
        <v>bias</v>
      </c>
      <c r="D16" s="708">
        <f>FE_N0106!D79</f>
        <v>0</v>
      </c>
      <c r="E16" s="708" t="str">
        <f>FE_N0106!E79</f>
        <v>-</v>
      </c>
      <c r="F16" s="708" t="str">
        <f>FE_N0106!F79</f>
        <v>Lemo250 Patch Cable</v>
      </c>
      <c r="G16" s="708" t="str">
        <f>FE_N0106!G79</f>
        <v>HV Bias</v>
      </c>
      <c r="H16" s="708" t="str">
        <f>FE_N0106!H79</f>
        <v>ISEG 8003</v>
      </c>
      <c r="I16" s="708" t="str">
        <f>FE_N0106!I79</f>
        <v>7_IN Port</v>
      </c>
      <c r="J16" s="708">
        <f>FE_N0106!J79</f>
        <v>0</v>
      </c>
      <c r="K16" s="708">
        <f>FE_N0106!K79</f>
        <v>0</v>
      </c>
      <c r="L16" s="708">
        <f>FE_N0106!L79</f>
        <v>0</v>
      </c>
      <c r="M16" s="708">
        <f>FE_N0106!M79</f>
        <v>0</v>
      </c>
      <c r="N16" s="708">
        <f>FE_N0106!N79</f>
        <v>0</v>
      </c>
      <c r="O16" s="708">
        <f>FE_N0106!O79</f>
        <v>0</v>
      </c>
      <c r="P16" s="708">
        <f>FE_N0106!P79</f>
        <v>0</v>
      </c>
      <c r="Q16" s="708" t="str">
        <f>FE_N0106!Q79</f>
        <v>Lemo250/Lemo250</v>
      </c>
      <c r="R16" s="708">
        <f>FE_N0106!R79</f>
        <v>0</v>
      </c>
      <c r="S16" s="708">
        <f>FE_N0106!S79</f>
        <v>0</v>
      </c>
      <c r="T16" s="708">
        <f>FE_N0106!T79</f>
        <v>0</v>
      </c>
      <c r="U16" s="708">
        <f>FE_N0106!U79</f>
        <v>0</v>
      </c>
      <c r="V16" s="708">
        <f>FE_N0106!V79</f>
        <v>1</v>
      </c>
      <c r="W16" s="708" t="str">
        <f>FE_N0106!W79</f>
        <v>3: EBS8003</v>
      </c>
      <c r="X16" s="708" t="str">
        <f>FE_N0106!X79</f>
        <v>Ch0</v>
      </c>
      <c r="Y16" s="708">
        <f>FE_N0106!Y79</f>
        <v>0</v>
      </c>
    </row>
    <row r="17" spans="1:25" x14ac:dyDescent="0.25">
      <c r="A17" s="708" t="str">
        <f>FE_N0106!A80</f>
        <v>Interconnect</v>
      </c>
      <c r="B17" s="708" t="str">
        <f>FE_N0106!B80</f>
        <v>PM bias for PICO</v>
      </c>
      <c r="C17" s="708" t="str">
        <f>FE_N0106!C80</f>
        <v>bias</v>
      </c>
      <c r="D17" s="708">
        <f>FE_N0106!D80</f>
        <v>0</v>
      </c>
      <c r="E17" s="708" t="str">
        <f>FE_N0106!E80</f>
        <v>-</v>
      </c>
      <c r="F17" s="708" t="str">
        <f>FE_N0106!F80</f>
        <v>Lemo650 Patch Cable</v>
      </c>
      <c r="G17" s="708" t="str">
        <f>FE_N0106!G80</f>
        <v>HV Bias</v>
      </c>
      <c r="H17" s="708" t="str">
        <f>FE_N0106!H80</f>
        <v>Pico-8</v>
      </c>
      <c r="I17" s="708" t="str">
        <f>FE_N0106!I80</f>
        <v>7_OUT Port</v>
      </c>
      <c r="J17" s="708">
        <f>FE_N0106!J80</f>
        <v>0</v>
      </c>
      <c r="K17" s="708">
        <f>FE_N0106!K80</f>
        <v>0</v>
      </c>
      <c r="L17" s="708">
        <f>FE_N0106!L80</f>
        <v>0</v>
      </c>
      <c r="M17" s="708">
        <f>FE_N0106!M80</f>
        <v>0</v>
      </c>
      <c r="N17" s="708">
        <f>FE_N0106!N80</f>
        <v>0</v>
      </c>
      <c r="O17" s="708">
        <f>FE_N0106!O80</f>
        <v>0</v>
      </c>
      <c r="P17" s="708">
        <f>FE_N0106!P80</f>
        <v>0</v>
      </c>
      <c r="Q17" s="708" t="str">
        <f>FE_N0106!Q80</f>
        <v>Lemo650/Lemo650</v>
      </c>
      <c r="R17" s="708">
        <f>FE_N0106!R80</f>
        <v>1</v>
      </c>
      <c r="S17" s="708">
        <f>FE_N0106!S80</f>
        <v>7</v>
      </c>
      <c r="T17" s="708" t="str">
        <f>FE_N0106!T80</f>
        <v>CH7 - fmc1-4</v>
      </c>
      <c r="U17" s="708">
        <f>FE_N0106!U80</f>
        <v>0</v>
      </c>
      <c r="V17" s="708">
        <f>FE_N0106!V80</f>
        <v>0</v>
      </c>
      <c r="W17" s="708">
        <f>FE_N0106!W80</f>
        <v>0</v>
      </c>
      <c r="X17" s="708">
        <f>FE_N0106!X80</f>
        <v>0</v>
      </c>
      <c r="Y17" s="708">
        <f>FE_N0106!Y80</f>
        <v>0</v>
      </c>
    </row>
    <row r="18" spans="1:25" x14ac:dyDescent="0.25">
      <c r="A18" s="708" t="str">
        <f>FE_N0106!A81</f>
        <v>Interconnect</v>
      </c>
      <c r="B18" s="708" t="str">
        <f>FE_N0106!B81</f>
        <v>PM bias for PICO</v>
      </c>
      <c r="C18" s="708" t="str">
        <f>FE_N0106!C81</f>
        <v>bias</v>
      </c>
      <c r="D18" s="708">
        <f>FE_N0106!D81</f>
        <v>0</v>
      </c>
      <c r="E18" s="708" t="str">
        <f>FE_N0106!E81</f>
        <v>-</v>
      </c>
      <c r="F18" s="708" t="str">
        <f>FE_N0106!F81</f>
        <v>Lemo250 Patch Cable</v>
      </c>
      <c r="G18" s="708" t="str">
        <f>FE_N0106!G81</f>
        <v>HV Bias</v>
      </c>
      <c r="H18" s="708" t="str">
        <f>FE_N0106!H81</f>
        <v>ISEG 8003</v>
      </c>
      <c r="I18" s="708" t="str">
        <f>FE_N0106!I81</f>
        <v>8_IN Port</v>
      </c>
      <c r="J18" s="708">
        <f>FE_N0106!J81</f>
        <v>0</v>
      </c>
      <c r="K18" s="708">
        <f>FE_N0106!K81</f>
        <v>0</v>
      </c>
      <c r="L18" s="708">
        <f>FE_N0106!L81</f>
        <v>0</v>
      </c>
      <c r="M18" s="708">
        <f>FE_N0106!M81</f>
        <v>0</v>
      </c>
      <c r="N18" s="708">
        <f>FE_N0106!N81</f>
        <v>0</v>
      </c>
      <c r="O18" s="708">
        <f>FE_N0106!O81</f>
        <v>0</v>
      </c>
      <c r="P18" s="708">
        <f>FE_N0106!P81</f>
        <v>0</v>
      </c>
      <c r="Q18" s="708" t="str">
        <f>FE_N0106!Q81</f>
        <v>Lemo250/Lemo250</v>
      </c>
      <c r="R18" s="708">
        <f>FE_N0106!R81</f>
        <v>0</v>
      </c>
      <c r="S18" s="708">
        <f>FE_N0106!S81</f>
        <v>0</v>
      </c>
      <c r="T18" s="708">
        <f>FE_N0106!T81</f>
        <v>0</v>
      </c>
      <c r="U18" s="708">
        <f>FE_N0106!U81</f>
        <v>0</v>
      </c>
      <c r="V18" s="708">
        <f>FE_N0106!V81</f>
        <v>1</v>
      </c>
      <c r="W18" s="708" t="str">
        <f>FE_N0106!W81</f>
        <v>3: EBS8003</v>
      </c>
      <c r="X18" s="708" t="str">
        <f>FE_N0106!X81</f>
        <v>Ch1</v>
      </c>
      <c r="Y18" s="708">
        <f>FE_N0106!Y81</f>
        <v>0</v>
      </c>
    </row>
    <row r="19" spans="1:25" x14ac:dyDescent="0.25">
      <c r="A19" s="708" t="str">
        <f>FE_N0106!A82</f>
        <v>Interconnect</v>
      </c>
      <c r="B19" s="708" t="str">
        <f>FE_N0106!B82</f>
        <v>PM bias for PICO</v>
      </c>
      <c r="C19" s="708" t="str">
        <f>FE_N0106!C82</f>
        <v>bias</v>
      </c>
      <c r="D19" s="708">
        <f>FE_N0106!D82</f>
        <v>0</v>
      </c>
      <c r="E19" s="708" t="str">
        <f>FE_N0106!E82</f>
        <v>-</v>
      </c>
      <c r="F19" s="708" t="str">
        <f>FE_N0106!F82</f>
        <v>Lemo650 Patch Cable</v>
      </c>
      <c r="G19" s="708" t="str">
        <f>FE_N0106!G82</f>
        <v>HV Bias</v>
      </c>
      <c r="H19" s="708" t="str">
        <f>FE_N0106!H82</f>
        <v>Pico-8</v>
      </c>
      <c r="I19" s="708" t="str">
        <f>FE_N0106!I82</f>
        <v>8_OUT Port</v>
      </c>
      <c r="J19" s="708">
        <f>FE_N0106!J82</f>
        <v>0</v>
      </c>
      <c r="K19" s="708">
        <f>FE_N0106!K82</f>
        <v>0</v>
      </c>
      <c r="L19" s="708">
        <f>FE_N0106!L82</f>
        <v>0</v>
      </c>
      <c r="M19" s="708">
        <f>FE_N0106!M82</f>
        <v>0</v>
      </c>
      <c r="N19" s="708">
        <f>FE_N0106!N82</f>
        <v>0</v>
      </c>
      <c r="O19" s="708">
        <f>FE_N0106!O82</f>
        <v>0</v>
      </c>
      <c r="P19" s="708">
        <f>FE_N0106!P82</f>
        <v>0</v>
      </c>
      <c r="Q19" s="708" t="str">
        <f>FE_N0106!Q82</f>
        <v>Lemo650/Lemo650</v>
      </c>
      <c r="R19" s="708">
        <f>FE_N0106!R82</f>
        <v>1</v>
      </c>
      <c r="S19" s="708">
        <f>FE_N0106!S82</f>
        <v>7</v>
      </c>
      <c r="T19" s="708" t="str">
        <f>FE_N0106!T82</f>
        <v>CH3 - fmc2-4</v>
      </c>
      <c r="U19" s="708">
        <f>FE_N0106!U82</f>
        <v>0</v>
      </c>
      <c r="V19" s="708">
        <f>FE_N0106!V82</f>
        <v>0</v>
      </c>
      <c r="W19" s="708">
        <f>FE_N0106!W82</f>
        <v>0</v>
      </c>
      <c r="X19" s="708">
        <f>FE_N0106!X82</f>
        <v>0</v>
      </c>
      <c r="Y19" s="708">
        <f>FE_N0106!Y82</f>
        <v>0</v>
      </c>
    </row>
    <row r="20" spans="1:25" x14ac:dyDescent="0.25">
      <c r="A20" s="708" t="str">
        <f>FE_N0106!A84</f>
        <v>Grounding Plug</v>
      </c>
      <c r="B20" s="708">
        <f>FE_N0106!B84</f>
        <v>0</v>
      </c>
      <c r="C20" s="708" t="str">
        <f>FE_N0106!C84</f>
        <v>ground</v>
      </c>
      <c r="D20" s="708">
        <f>FE_N0106!D84</f>
        <v>0</v>
      </c>
      <c r="E20" s="708" t="str">
        <f>FE_N0106!E84</f>
        <v>-</v>
      </c>
      <c r="F20" s="708" t="str">
        <f>FE_N0106!F84</f>
        <v>Lemo650 Plug</v>
      </c>
      <c r="G20" s="708" t="str">
        <f>FE_N0106!G84</f>
        <v>Ground</v>
      </c>
      <c r="H20" s="708" t="str">
        <f>FE_N0106!H84</f>
        <v>Pico-8</v>
      </c>
      <c r="I20" s="708">
        <f>FE_N0106!I84</f>
        <v>0</v>
      </c>
      <c r="J20" s="708">
        <f>FE_N0106!J84</f>
        <v>0</v>
      </c>
      <c r="K20" s="708">
        <f>FE_N0106!K84</f>
        <v>0</v>
      </c>
      <c r="L20" s="708">
        <f>FE_N0106!L84</f>
        <v>0</v>
      </c>
      <c r="M20" s="708">
        <f>FE_N0106!M84</f>
        <v>0</v>
      </c>
      <c r="N20" s="708">
        <f>FE_N0106!N84</f>
        <v>0</v>
      </c>
      <c r="O20" s="708">
        <f>FE_N0106!O84</f>
        <v>0</v>
      </c>
      <c r="P20" s="708">
        <f>FE_N0106!P84</f>
        <v>0</v>
      </c>
      <c r="Q20" s="708" t="str">
        <f>FE_N0106!Q84</f>
        <v>Ground Plug</v>
      </c>
      <c r="R20" s="708">
        <f>FE_N0106!R84</f>
        <v>1</v>
      </c>
      <c r="S20" s="708">
        <f>FE_N0106!S84</f>
        <v>3</v>
      </c>
      <c r="T20" s="708" t="str">
        <f>FE_N0106!T84</f>
        <v>CH3 - fmc2-4</v>
      </c>
      <c r="U20" s="708">
        <f>FE_N0106!U84</f>
        <v>0</v>
      </c>
      <c r="V20" s="708">
        <f>FE_N0106!V84</f>
        <v>0</v>
      </c>
      <c r="W20" s="708">
        <f>FE_N0106!W84</f>
        <v>0</v>
      </c>
      <c r="X20" s="708">
        <f>FE_N0106!X84</f>
        <v>0</v>
      </c>
      <c r="Y20" s="708">
        <f>FE_N0106!Y84</f>
        <v>0</v>
      </c>
    </row>
    <row r="21" spans="1:25" x14ac:dyDescent="0.25">
      <c r="A21" s="708" t="str">
        <f>FE_N0106!A85</f>
        <v>Grounding Plug</v>
      </c>
      <c r="B21" s="708">
        <f>FE_N0106!B85</f>
        <v>0</v>
      </c>
      <c r="C21" s="708" t="str">
        <f>FE_N0106!C85</f>
        <v>ground</v>
      </c>
      <c r="D21" s="708">
        <f>FE_N0106!D85</f>
        <v>0</v>
      </c>
      <c r="E21" s="708" t="str">
        <f>FE_N0106!E85</f>
        <v>-</v>
      </c>
      <c r="F21" s="708" t="str">
        <f>FE_N0106!F85</f>
        <v>Lemo650 Plug</v>
      </c>
      <c r="G21" s="708" t="str">
        <f>FE_N0106!G85</f>
        <v>Ground</v>
      </c>
      <c r="H21" s="708" t="str">
        <f>FE_N0106!H85</f>
        <v>Pico-8</v>
      </c>
      <c r="I21" s="708">
        <f>FE_N0106!I85</f>
        <v>0</v>
      </c>
      <c r="J21" s="708">
        <f>FE_N0106!J85</f>
        <v>0</v>
      </c>
      <c r="K21" s="708">
        <f>FE_N0106!K85</f>
        <v>0</v>
      </c>
      <c r="L21" s="708">
        <f>FE_N0106!L85</f>
        <v>0</v>
      </c>
      <c r="M21" s="708">
        <f>FE_N0106!M85</f>
        <v>0</v>
      </c>
      <c r="N21" s="708">
        <f>FE_N0106!N85</f>
        <v>0</v>
      </c>
      <c r="O21" s="708">
        <f>FE_N0106!O85</f>
        <v>0</v>
      </c>
      <c r="P21" s="708">
        <f>FE_N0106!P85</f>
        <v>0</v>
      </c>
      <c r="Q21" s="708" t="str">
        <f>FE_N0106!Q85</f>
        <v>Ground Plug</v>
      </c>
      <c r="R21" s="708">
        <f>FE_N0106!R85</f>
        <v>1</v>
      </c>
      <c r="S21" s="708">
        <f>FE_N0106!S85</f>
        <v>3</v>
      </c>
      <c r="T21" s="708" t="str">
        <f>FE_N0106!T85</f>
        <v>CH7 - fmc1-4</v>
      </c>
      <c r="U21" s="708">
        <f>FE_N0106!U85</f>
        <v>0</v>
      </c>
      <c r="V21" s="708">
        <f>FE_N0106!V85</f>
        <v>0</v>
      </c>
      <c r="W21" s="708">
        <f>FE_N0106!W85</f>
        <v>0</v>
      </c>
      <c r="X21" s="708">
        <f>FE_N0106!X85</f>
        <v>0</v>
      </c>
      <c r="Y21" s="708">
        <f>FE_N0106!Y85</f>
        <v>0</v>
      </c>
    </row>
    <row r="22" spans="1:25" x14ac:dyDescent="0.25">
      <c r="A22" s="708" t="str">
        <f>FE_N0106!A86</f>
        <v>Grounding Plug</v>
      </c>
      <c r="B22" s="708">
        <f>FE_N0106!B86</f>
        <v>0</v>
      </c>
      <c r="C22" s="708" t="str">
        <f>FE_N0106!C86</f>
        <v>ground</v>
      </c>
      <c r="D22" s="708">
        <f>FE_N0106!D86</f>
        <v>0</v>
      </c>
      <c r="E22" s="708" t="str">
        <f>FE_N0106!E86</f>
        <v>-</v>
      </c>
      <c r="F22" s="708" t="str">
        <f>FE_N0106!F86</f>
        <v>Lemo650 Plug</v>
      </c>
      <c r="G22" s="708" t="str">
        <f>FE_N0106!G86</f>
        <v>Ground</v>
      </c>
      <c r="H22" s="708" t="str">
        <f>FE_N0106!H86</f>
        <v>Pico-8</v>
      </c>
      <c r="I22" s="708">
        <f>FE_N0106!I86</f>
        <v>0</v>
      </c>
      <c r="J22" s="708">
        <f>FE_N0106!J86</f>
        <v>0</v>
      </c>
      <c r="K22" s="708">
        <f>FE_N0106!K86</f>
        <v>0</v>
      </c>
      <c r="L22" s="708">
        <f>FE_N0106!L86</f>
        <v>0</v>
      </c>
      <c r="M22" s="708">
        <f>FE_N0106!M86</f>
        <v>0</v>
      </c>
      <c r="N22" s="708">
        <f>FE_N0106!N86</f>
        <v>0</v>
      </c>
      <c r="O22" s="708">
        <f>FE_N0106!O86</f>
        <v>0</v>
      </c>
      <c r="P22" s="708">
        <f>FE_N0106!P86</f>
        <v>0</v>
      </c>
      <c r="Q22" s="708" t="str">
        <f>FE_N0106!Q86</f>
        <v>Ground Plug</v>
      </c>
      <c r="R22" s="708">
        <f>FE_N0106!R86</f>
        <v>1</v>
      </c>
      <c r="S22" s="708">
        <f>FE_N0106!S86</f>
        <v>8</v>
      </c>
      <c r="T22" s="708" t="str">
        <f>FE_N0106!T86</f>
        <v>CH3 - fmc2-4</v>
      </c>
      <c r="U22" s="708">
        <f>FE_N0106!U86</f>
        <v>0</v>
      </c>
      <c r="V22" s="708">
        <f>FE_N0106!V86</f>
        <v>0</v>
      </c>
      <c r="W22" s="708">
        <f>FE_N0106!W86</f>
        <v>0</v>
      </c>
      <c r="X22" s="708">
        <f>FE_N0106!X86</f>
        <v>0</v>
      </c>
      <c r="Y22" s="708">
        <f>FE_N0106!Y86</f>
        <v>0</v>
      </c>
    </row>
    <row r="23" spans="1:25" x14ac:dyDescent="0.25">
      <c r="A23" s="708" t="str">
        <f>FE_N0106!A87</f>
        <v>Grounding Plug</v>
      </c>
      <c r="B23" s="708">
        <f>FE_N0106!B87</f>
        <v>0</v>
      </c>
      <c r="C23" s="708" t="str">
        <f>FE_N0106!C87</f>
        <v>ground</v>
      </c>
      <c r="D23" s="708">
        <f>FE_N0106!D87</f>
        <v>0</v>
      </c>
      <c r="E23" s="708" t="str">
        <f>FE_N0106!E87</f>
        <v>-</v>
      </c>
      <c r="F23" s="708" t="str">
        <f>FE_N0106!F87</f>
        <v>Lemo650 Plug</v>
      </c>
      <c r="G23" s="708" t="str">
        <f>FE_N0106!G87</f>
        <v>Ground</v>
      </c>
      <c r="H23" s="708" t="str">
        <f>FE_N0106!H87</f>
        <v>Pico-8</v>
      </c>
      <c r="I23" s="708">
        <f>FE_N0106!I87</f>
        <v>0</v>
      </c>
      <c r="J23" s="708">
        <f>FE_N0106!J87</f>
        <v>0</v>
      </c>
      <c r="K23" s="708">
        <f>FE_N0106!K87</f>
        <v>0</v>
      </c>
      <c r="L23" s="708">
        <f>FE_N0106!L87</f>
        <v>0</v>
      </c>
      <c r="M23" s="708">
        <f>FE_N0106!M87</f>
        <v>0</v>
      </c>
      <c r="N23" s="708">
        <f>FE_N0106!N87</f>
        <v>0</v>
      </c>
      <c r="O23" s="708">
        <f>FE_N0106!O87</f>
        <v>0</v>
      </c>
      <c r="P23" s="708">
        <f>FE_N0106!P87</f>
        <v>0</v>
      </c>
      <c r="Q23" s="708" t="str">
        <f>FE_N0106!Q87</f>
        <v>Ground Plug</v>
      </c>
      <c r="R23" s="708">
        <f>FE_N0106!R87</f>
        <v>1</v>
      </c>
      <c r="S23" s="708">
        <f>FE_N0106!S87</f>
        <v>8</v>
      </c>
      <c r="T23" s="708" t="str">
        <f>FE_N0106!T87</f>
        <v>CH7 - fmc1-4</v>
      </c>
      <c r="U23" s="708">
        <f>FE_N0106!U87</f>
        <v>0</v>
      </c>
      <c r="V23" s="708">
        <f>FE_N0106!V87</f>
        <v>0</v>
      </c>
      <c r="W23" s="708">
        <f>FE_N0106!W87</f>
        <v>0</v>
      </c>
      <c r="X23" s="708">
        <f>FE_N0106!X87</f>
        <v>0</v>
      </c>
      <c r="Y23" s="708">
        <f>FE_N0106!Y87</f>
        <v>0</v>
      </c>
    </row>
    <row r="24" spans="1:25" x14ac:dyDescent="0.25">
      <c r="A24" s="708" t="str">
        <f>FE_N0106!A88</f>
        <v>Grounding Plug</v>
      </c>
      <c r="B24" s="708">
        <f>FE_N0106!B88</f>
        <v>0</v>
      </c>
      <c r="C24" s="708" t="str">
        <f>FE_N0106!C88</f>
        <v>ground</v>
      </c>
      <c r="D24" s="708">
        <f>FE_N0106!D88</f>
        <v>0</v>
      </c>
      <c r="E24" s="708" t="str">
        <f>FE_N0106!E88</f>
        <v>-</v>
      </c>
      <c r="F24" s="708" t="str">
        <f>FE_N0106!F88</f>
        <v>Lemo650 Plug</v>
      </c>
      <c r="G24" s="708" t="str">
        <f>FE_N0106!G88</f>
        <v>Ground</v>
      </c>
      <c r="H24" s="708" t="str">
        <f>FE_N0106!H88</f>
        <v>Pico-8</v>
      </c>
      <c r="I24" s="708">
        <f>FE_N0106!I88</f>
        <v>0</v>
      </c>
      <c r="J24" s="708">
        <f>FE_N0106!J88</f>
        <v>0</v>
      </c>
      <c r="K24" s="708">
        <f>FE_N0106!K88</f>
        <v>0</v>
      </c>
      <c r="L24" s="708">
        <f>FE_N0106!L88</f>
        <v>0</v>
      </c>
      <c r="M24" s="708">
        <f>FE_N0106!M88</f>
        <v>0</v>
      </c>
      <c r="N24" s="708">
        <f>FE_N0106!N88</f>
        <v>0</v>
      </c>
      <c r="O24" s="708">
        <f>FE_N0106!O88</f>
        <v>0</v>
      </c>
      <c r="P24" s="708">
        <f>FE_N0106!P88</f>
        <v>0</v>
      </c>
      <c r="Q24" s="708" t="str">
        <f>FE_N0106!Q88</f>
        <v>Ground Plug</v>
      </c>
      <c r="R24" s="708">
        <f>FE_N0106!R88</f>
        <v>1</v>
      </c>
      <c r="S24" s="708">
        <f>FE_N0106!S88</f>
        <v>9</v>
      </c>
      <c r="T24" s="708" t="str">
        <f>FE_N0106!T88</f>
        <v>CH3 - fmc2-4</v>
      </c>
      <c r="U24" s="708">
        <f>FE_N0106!U88</f>
        <v>0</v>
      </c>
      <c r="V24" s="708">
        <f>FE_N0106!V88</f>
        <v>0</v>
      </c>
      <c r="W24" s="708">
        <f>FE_N0106!W88</f>
        <v>0</v>
      </c>
      <c r="X24" s="708">
        <f>FE_N0106!X88</f>
        <v>0</v>
      </c>
      <c r="Y24" s="708">
        <f>FE_N0106!Y88</f>
        <v>0</v>
      </c>
    </row>
    <row r="25" spans="1:25" x14ac:dyDescent="0.25">
      <c r="A25" s="708" t="str">
        <f>FE_N0106!A89</f>
        <v>Grounding Plug</v>
      </c>
      <c r="B25" s="708">
        <f>FE_N0106!B89</f>
        <v>0</v>
      </c>
      <c r="C25" s="708" t="str">
        <f>FE_N0106!C89</f>
        <v>ground</v>
      </c>
      <c r="D25" s="708">
        <f>FE_N0106!D89</f>
        <v>0</v>
      </c>
      <c r="E25" s="708" t="str">
        <f>FE_N0106!E89</f>
        <v>-</v>
      </c>
      <c r="F25" s="708" t="str">
        <f>FE_N0106!F89</f>
        <v>Lemo650 Plug</v>
      </c>
      <c r="G25" s="708" t="str">
        <f>FE_N0106!G89</f>
        <v>Ground</v>
      </c>
      <c r="H25" s="708" t="str">
        <f>FE_N0106!H89</f>
        <v>Pico-8</v>
      </c>
      <c r="I25" s="708">
        <f>FE_N0106!I89</f>
        <v>0</v>
      </c>
      <c r="J25" s="708">
        <f>FE_N0106!J89</f>
        <v>0</v>
      </c>
      <c r="K25" s="708">
        <f>FE_N0106!K89</f>
        <v>0</v>
      </c>
      <c r="L25" s="708">
        <f>FE_N0106!L89</f>
        <v>0</v>
      </c>
      <c r="M25" s="708">
        <f>FE_N0106!M89</f>
        <v>0</v>
      </c>
      <c r="N25" s="708">
        <f>FE_N0106!N89</f>
        <v>0</v>
      </c>
      <c r="O25" s="708">
        <f>FE_N0106!O89</f>
        <v>0</v>
      </c>
      <c r="P25" s="708">
        <f>FE_N0106!P89</f>
        <v>0</v>
      </c>
      <c r="Q25" s="708" t="str">
        <f>FE_N0106!Q89</f>
        <v>Ground Plug</v>
      </c>
      <c r="R25" s="708">
        <f>FE_N0106!R89</f>
        <v>1</v>
      </c>
      <c r="S25" s="708">
        <f>FE_N0106!S89</f>
        <v>9</v>
      </c>
      <c r="T25" s="708" t="str">
        <f>FE_N0106!T89</f>
        <v>CH7 - fmc1-4</v>
      </c>
      <c r="U25" s="708">
        <f>FE_N0106!U89</f>
        <v>0</v>
      </c>
      <c r="V25" s="708">
        <f>FE_N0106!V89</f>
        <v>0</v>
      </c>
      <c r="W25" s="708">
        <f>FE_N0106!W89</f>
        <v>0</v>
      </c>
      <c r="X25" s="708">
        <f>FE_N0106!X89</f>
        <v>0</v>
      </c>
      <c r="Y25" s="708">
        <f>FE_N0106!Y89</f>
        <v>0</v>
      </c>
    </row>
    <row r="26" spans="1:25" x14ac:dyDescent="0.25">
      <c r="A26" t="str">
        <f>LS1_N0206!A89</f>
        <v>Temp Pico</v>
      </c>
      <c r="B26" t="str">
        <f>LS1_N0206!B89</f>
        <v>LS1_CA01:HMR_D0001</v>
      </c>
      <c r="C26" t="str">
        <f>LS1_N0206!C89</f>
        <v>HMR</v>
      </c>
      <c r="D26">
        <f>LS1_N0206!D89</f>
        <v>0</v>
      </c>
      <c r="E26">
        <f>LS1_N0206!E89</f>
        <v>0</v>
      </c>
      <c r="F26">
        <f>LS1_N0206!F89</f>
        <v>0</v>
      </c>
      <c r="G26" t="str">
        <f>LS1_N0206!G89</f>
        <v>Signal</v>
      </c>
      <c r="H26">
        <f>LS1_N0206!H89</f>
        <v>0</v>
      </c>
      <c r="I26">
        <f>LS1_N0206!I89</f>
        <v>0</v>
      </c>
      <c r="J26">
        <f>LS1_N0206!J89</f>
        <v>0</v>
      </c>
      <c r="K26">
        <f>LS1_N0206!K89</f>
        <v>0</v>
      </c>
      <c r="L26">
        <f>LS1_N0206!L89</f>
        <v>0</v>
      </c>
      <c r="M26">
        <f>LS1_N0206!M89</f>
        <v>0</v>
      </c>
      <c r="N26">
        <f>LS1_N0206!N89</f>
        <v>0</v>
      </c>
      <c r="O26">
        <f>LS1_N0206!O89</f>
        <v>0</v>
      </c>
      <c r="P26">
        <f>LS1_N0206!P89</f>
        <v>0</v>
      </c>
      <c r="Q26" t="str">
        <f>LS1_N0206!Q89</f>
        <v>SMA to lemo</v>
      </c>
      <c r="R26">
        <f>LS1_N0206!R89</f>
        <v>2</v>
      </c>
      <c r="S26">
        <f>LS1_N0206!S89</f>
        <v>11</v>
      </c>
      <c r="T26" t="str">
        <f>LS1_N0206!T89</f>
        <v>CH0 - fmc2-1</v>
      </c>
      <c r="U26">
        <f>LS1_N0206!U89</f>
        <v>0</v>
      </c>
      <c r="V26">
        <f>LS1_N0206!V89</f>
        <v>0</v>
      </c>
      <c r="W26">
        <f>LS1_N0206!W89</f>
        <v>0</v>
      </c>
      <c r="X26">
        <f>LS1_N0206!X89</f>
        <v>0</v>
      </c>
      <c r="Y26">
        <f>LS1_N0206!Y89</f>
        <v>0</v>
      </c>
    </row>
    <row r="27" spans="1:25" x14ac:dyDescent="0.25">
      <c r="A27" t="str">
        <f>LS1_N0206!A90</f>
        <v>Temp Pico</v>
      </c>
      <c r="B27" t="str">
        <f>LS1_N0206!B90</f>
        <v>LS1_CA01:HMR_D0002</v>
      </c>
      <c r="C27" t="str">
        <f>LS1_N0206!C90</f>
        <v>HMR</v>
      </c>
      <c r="D27">
        <f>LS1_N0206!D90</f>
        <v>0</v>
      </c>
      <c r="E27">
        <f>LS1_N0206!E90</f>
        <v>0</v>
      </c>
      <c r="F27">
        <f>LS1_N0206!F90</f>
        <v>0</v>
      </c>
      <c r="G27" t="str">
        <f>LS1_N0206!G90</f>
        <v>Signal</v>
      </c>
      <c r="H27">
        <f>LS1_N0206!H90</f>
        <v>0</v>
      </c>
      <c r="I27">
        <f>LS1_N0206!I90</f>
        <v>0</v>
      </c>
      <c r="J27">
        <f>LS1_N0206!J90</f>
        <v>0</v>
      </c>
      <c r="K27">
        <f>LS1_N0206!K90</f>
        <v>0</v>
      </c>
      <c r="L27">
        <f>LS1_N0206!L90</f>
        <v>0</v>
      </c>
      <c r="M27">
        <f>LS1_N0206!M90</f>
        <v>0</v>
      </c>
      <c r="N27">
        <f>LS1_N0206!N90</f>
        <v>0</v>
      </c>
      <c r="O27">
        <f>LS1_N0206!O90</f>
        <v>0</v>
      </c>
      <c r="P27">
        <f>LS1_N0206!P90</f>
        <v>0</v>
      </c>
      <c r="Q27" t="str">
        <f>LS1_N0206!Q90</f>
        <v>SMA to lemo</v>
      </c>
      <c r="R27">
        <f>LS1_N0206!R90</f>
        <v>2</v>
      </c>
      <c r="S27">
        <f>LS1_N0206!S90</f>
        <v>11</v>
      </c>
      <c r="T27" t="str">
        <f>LS1_N0206!T90</f>
        <v>CH1 - fmc2-2</v>
      </c>
      <c r="U27">
        <f>LS1_N0206!U90</f>
        <v>0</v>
      </c>
      <c r="V27">
        <f>LS1_N0206!V90</f>
        <v>0</v>
      </c>
      <c r="W27">
        <f>LS1_N0206!W90</f>
        <v>0</v>
      </c>
      <c r="X27">
        <f>LS1_N0206!X90</f>
        <v>0</v>
      </c>
      <c r="Y27">
        <f>LS1_N0206!Y90</f>
        <v>0</v>
      </c>
    </row>
    <row r="28" spans="1:25" x14ac:dyDescent="0.25">
      <c r="A28" t="str">
        <f>LS1_N0206!A91</f>
        <v>Temp Pico</v>
      </c>
      <c r="B28" t="str">
        <f>LS1_N0206!B91</f>
        <v>LS1_CA01:HMR_D0003</v>
      </c>
      <c r="C28" t="str">
        <f>LS1_N0206!C91</f>
        <v>HMR</v>
      </c>
      <c r="D28">
        <f>LS1_N0206!D91</f>
        <v>0</v>
      </c>
      <c r="E28">
        <f>LS1_N0206!E91</f>
        <v>0</v>
      </c>
      <c r="F28">
        <f>LS1_N0206!F91</f>
        <v>0</v>
      </c>
      <c r="G28" t="str">
        <f>LS1_N0206!G91</f>
        <v>Signal</v>
      </c>
      <c r="H28">
        <f>LS1_N0206!H91</f>
        <v>0</v>
      </c>
      <c r="I28">
        <f>LS1_N0206!I91</f>
        <v>0</v>
      </c>
      <c r="J28">
        <f>LS1_N0206!J91</f>
        <v>0</v>
      </c>
      <c r="K28">
        <f>LS1_N0206!K91</f>
        <v>0</v>
      </c>
      <c r="L28">
        <f>LS1_N0206!L91</f>
        <v>0</v>
      </c>
      <c r="M28">
        <f>LS1_N0206!M91</f>
        <v>0</v>
      </c>
      <c r="N28">
        <f>LS1_N0206!N91</f>
        <v>0</v>
      </c>
      <c r="O28">
        <f>LS1_N0206!O91</f>
        <v>0</v>
      </c>
      <c r="P28">
        <f>LS1_N0206!P91</f>
        <v>0</v>
      </c>
      <c r="Q28" t="str">
        <f>LS1_N0206!Q91</f>
        <v>SMA to lemo</v>
      </c>
      <c r="R28">
        <f>LS1_N0206!R91</f>
        <v>2</v>
      </c>
      <c r="S28">
        <f>LS1_N0206!S91</f>
        <v>11</v>
      </c>
      <c r="T28" t="str">
        <f>LS1_N0206!T91</f>
        <v>CH2 - fmc2-3</v>
      </c>
      <c r="U28">
        <f>LS1_N0206!U91</f>
        <v>0</v>
      </c>
      <c r="V28">
        <f>LS1_N0206!V91</f>
        <v>0</v>
      </c>
      <c r="W28">
        <f>LS1_N0206!W91</f>
        <v>0</v>
      </c>
      <c r="X28">
        <f>LS1_N0206!X91</f>
        <v>0</v>
      </c>
      <c r="Y28">
        <f>LS1_N0206!Y91</f>
        <v>0</v>
      </c>
    </row>
    <row r="29" spans="1:25" x14ac:dyDescent="0.25">
      <c r="A29" t="str">
        <f>LS1_N0206!A92</f>
        <v>Temp Pico</v>
      </c>
      <c r="B29" t="str">
        <f>LS1_N0206!B92</f>
        <v>LS1_CA01:HMR_D0004</v>
      </c>
      <c r="C29" t="str">
        <f>LS1_N0206!C92</f>
        <v>HMR</v>
      </c>
      <c r="D29">
        <f>LS1_N0206!D92</f>
        <v>0</v>
      </c>
      <c r="E29">
        <f>LS1_N0206!E92</f>
        <v>0</v>
      </c>
      <c r="F29">
        <f>LS1_N0206!F92</f>
        <v>0</v>
      </c>
      <c r="G29" t="str">
        <f>LS1_N0206!G92</f>
        <v>Signal</v>
      </c>
      <c r="H29">
        <f>LS1_N0206!H92</f>
        <v>0</v>
      </c>
      <c r="I29">
        <f>LS1_N0206!I92</f>
        <v>0</v>
      </c>
      <c r="J29">
        <f>LS1_N0206!J92</f>
        <v>0</v>
      </c>
      <c r="K29">
        <f>LS1_N0206!K92</f>
        <v>0</v>
      </c>
      <c r="L29">
        <f>LS1_N0206!L92</f>
        <v>0</v>
      </c>
      <c r="M29">
        <f>LS1_N0206!M92</f>
        <v>0</v>
      </c>
      <c r="N29">
        <f>LS1_N0206!N92</f>
        <v>0</v>
      </c>
      <c r="O29">
        <f>LS1_N0206!O92</f>
        <v>0</v>
      </c>
      <c r="P29">
        <f>LS1_N0206!P92</f>
        <v>0</v>
      </c>
      <c r="Q29" t="str">
        <f>LS1_N0206!Q92</f>
        <v>SMA to lemo</v>
      </c>
      <c r="R29">
        <f>LS1_N0206!R92</f>
        <v>2</v>
      </c>
      <c r="S29">
        <f>LS1_N0206!S92</f>
        <v>11</v>
      </c>
      <c r="T29" t="str">
        <f>LS1_N0206!T92</f>
        <v>CH3 - fmc2-4</v>
      </c>
      <c r="U29">
        <f>LS1_N0206!U92</f>
        <v>0</v>
      </c>
      <c r="V29">
        <f>LS1_N0206!V92</f>
        <v>0</v>
      </c>
      <c r="W29">
        <f>LS1_N0206!W92</f>
        <v>0</v>
      </c>
      <c r="X29">
        <f>LS1_N0206!X92</f>
        <v>0</v>
      </c>
      <c r="Y29">
        <f>LS1_N0206!Y92</f>
        <v>0</v>
      </c>
    </row>
    <row r="30" spans="1:25" x14ac:dyDescent="0.25">
      <c r="A30" t="str">
        <f>LS1_N0206!A93</f>
        <v>Temp Pico</v>
      </c>
      <c r="B30" t="str">
        <f>LS1_N0206!B93</f>
        <v>LS1_CA01:HMR_D0005</v>
      </c>
      <c r="C30" t="str">
        <f>LS1_N0206!C93</f>
        <v>HMR</v>
      </c>
      <c r="D30">
        <f>LS1_N0206!D93</f>
        <v>0</v>
      </c>
      <c r="E30">
        <f>LS1_N0206!E93</f>
        <v>0</v>
      </c>
      <c r="F30">
        <f>LS1_N0206!F93</f>
        <v>0</v>
      </c>
      <c r="G30" t="str">
        <f>LS1_N0206!G93</f>
        <v>Signal</v>
      </c>
      <c r="H30">
        <f>LS1_N0206!H93</f>
        <v>0</v>
      </c>
      <c r="I30">
        <f>LS1_N0206!I93</f>
        <v>0</v>
      </c>
      <c r="J30">
        <f>LS1_N0206!J93</f>
        <v>0</v>
      </c>
      <c r="K30">
        <f>LS1_N0206!K93</f>
        <v>0</v>
      </c>
      <c r="L30">
        <f>LS1_N0206!L93</f>
        <v>0</v>
      </c>
      <c r="M30">
        <f>LS1_N0206!M93</f>
        <v>0</v>
      </c>
      <c r="N30">
        <f>LS1_N0206!N93</f>
        <v>0</v>
      </c>
      <c r="O30">
        <f>LS1_N0206!O93</f>
        <v>0</v>
      </c>
      <c r="P30">
        <f>LS1_N0206!P93</f>
        <v>0</v>
      </c>
      <c r="Q30" t="str">
        <f>LS1_N0206!Q93</f>
        <v>SMA to lemo</v>
      </c>
      <c r="R30">
        <f>LS1_N0206!R93</f>
        <v>2</v>
      </c>
      <c r="S30">
        <f>LS1_N0206!S93</f>
        <v>11</v>
      </c>
      <c r="T30" t="str">
        <f>LS1_N0206!T93</f>
        <v>CH4 - fmc1-1</v>
      </c>
      <c r="U30">
        <f>LS1_N0206!U93</f>
        <v>0</v>
      </c>
      <c r="V30">
        <f>LS1_N0206!V93</f>
        <v>0</v>
      </c>
      <c r="W30">
        <f>LS1_N0206!W93</f>
        <v>0</v>
      </c>
      <c r="X30">
        <f>LS1_N0206!X93</f>
        <v>0</v>
      </c>
      <c r="Y30">
        <f>LS1_N0206!Y93</f>
        <v>0</v>
      </c>
    </row>
    <row r="31" spans="1:25" x14ac:dyDescent="0.25">
      <c r="A31" t="str">
        <f>LS1_N0206!A94</f>
        <v>Temp Pico</v>
      </c>
      <c r="B31" t="str">
        <f>LS1_N0206!B94</f>
        <v>LS1_CA01:HMR_D0006</v>
      </c>
      <c r="C31" t="str">
        <f>LS1_N0206!C94</f>
        <v>HMR</v>
      </c>
      <c r="D31">
        <f>LS1_N0206!D94</f>
        <v>0</v>
      </c>
      <c r="E31">
        <f>LS1_N0206!E94</f>
        <v>0</v>
      </c>
      <c r="F31">
        <f>LS1_N0206!F94</f>
        <v>0</v>
      </c>
      <c r="G31" t="str">
        <f>LS1_N0206!G94</f>
        <v>Signal</v>
      </c>
      <c r="H31">
        <f>LS1_N0206!H94</f>
        <v>0</v>
      </c>
      <c r="I31">
        <f>LS1_N0206!I94</f>
        <v>0</v>
      </c>
      <c r="J31">
        <f>LS1_N0206!J94</f>
        <v>0</v>
      </c>
      <c r="K31">
        <f>LS1_N0206!K94</f>
        <v>0</v>
      </c>
      <c r="L31">
        <f>LS1_N0206!L94</f>
        <v>0</v>
      </c>
      <c r="M31">
        <f>LS1_N0206!M94</f>
        <v>0</v>
      </c>
      <c r="N31">
        <f>LS1_N0206!N94</f>
        <v>0</v>
      </c>
      <c r="O31">
        <f>LS1_N0206!O94</f>
        <v>0</v>
      </c>
      <c r="P31">
        <f>LS1_N0206!P94</f>
        <v>0</v>
      </c>
      <c r="Q31" t="str">
        <f>LS1_N0206!Q94</f>
        <v>SMA to lemo</v>
      </c>
      <c r="R31">
        <f>LS1_N0206!R94</f>
        <v>2</v>
      </c>
      <c r="S31">
        <f>LS1_N0206!S94</f>
        <v>11</v>
      </c>
      <c r="T31" t="str">
        <f>LS1_N0206!T94</f>
        <v>CH5 - fmc1-2</v>
      </c>
      <c r="U31">
        <f>LS1_N0206!U94</f>
        <v>0</v>
      </c>
      <c r="V31">
        <f>LS1_N0206!V94</f>
        <v>0</v>
      </c>
      <c r="W31">
        <f>LS1_N0206!W94</f>
        <v>0</v>
      </c>
      <c r="X31">
        <f>LS1_N0206!X94</f>
        <v>0</v>
      </c>
      <c r="Y31">
        <f>LS1_N0206!Y94</f>
        <v>0</v>
      </c>
    </row>
    <row r="32" spans="1:25" x14ac:dyDescent="0.25">
      <c r="A32" t="str">
        <f>LS1_N0206!A95</f>
        <v>Temp Pico</v>
      </c>
      <c r="B32" t="str">
        <f>LS1_N0206!B95</f>
        <v>LS1_CA01:HMR_D0007</v>
      </c>
      <c r="C32" t="str">
        <f>LS1_N0206!C95</f>
        <v>HMR</v>
      </c>
      <c r="D32">
        <f>LS1_N0206!D95</f>
        <v>0</v>
      </c>
      <c r="E32">
        <f>LS1_N0206!E95</f>
        <v>0</v>
      </c>
      <c r="F32">
        <f>LS1_N0206!F95</f>
        <v>0</v>
      </c>
      <c r="G32" t="str">
        <f>LS1_N0206!G95</f>
        <v>Signal</v>
      </c>
      <c r="H32">
        <f>LS1_N0206!H95</f>
        <v>0</v>
      </c>
      <c r="I32">
        <f>LS1_N0206!I95</f>
        <v>0</v>
      </c>
      <c r="J32">
        <f>LS1_N0206!J95</f>
        <v>0</v>
      </c>
      <c r="K32">
        <f>LS1_N0206!K95</f>
        <v>0</v>
      </c>
      <c r="L32">
        <f>LS1_N0206!L95</f>
        <v>0</v>
      </c>
      <c r="M32">
        <f>LS1_N0206!M95</f>
        <v>0</v>
      </c>
      <c r="N32">
        <f>LS1_N0206!N95</f>
        <v>0</v>
      </c>
      <c r="O32">
        <f>LS1_N0206!O95</f>
        <v>0</v>
      </c>
      <c r="P32">
        <f>LS1_N0206!P95</f>
        <v>0</v>
      </c>
      <c r="Q32" t="str">
        <f>LS1_N0206!Q95</f>
        <v>SMA to lemo</v>
      </c>
      <c r="R32">
        <f>LS1_N0206!R95</f>
        <v>2</v>
      </c>
      <c r="S32">
        <f>LS1_N0206!S95</f>
        <v>11</v>
      </c>
      <c r="T32" t="str">
        <f>LS1_N0206!T95</f>
        <v>CH6 - fmc1-3</v>
      </c>
      <c r="U32">
        <f>LS1_N0206!U95</f>
        <v>0</v>
      </c>
      <c r="V32">
        <f>LS1_N0206!V95</f>
        <v>0</v>
      </c>
      <c r="W32">
        <f>LS1_N0206!W95</f>
        <v>0</v>
      </c>
      <c r="X32">
        <f>LS1_N0206!X95</f>
        <v>0</v>
      </c>
      <c r="Y32">
        <f>LS1_N0206!Y95</f>
        <v>0</v>
      </c>
    </row>
    <row r="33" spans="1:25" x14ac:dyDescent="0.25">
      <c r="A33" t="str">
        <f>LS1_N0206!A96</f>
        <v>Temp Pico</v>
      </c>
      <c r="B33" t="str">
        <f>LS1_N0206!B96</f>
        <v>LS1_CA01:HMR_D0008</v>
      </c>
      <c r="C33" t="str">
        <f>LS1_N0206!C96</f>
        <v>HMR</v>
      </c>
      <c r="D33">
        <f>LS1_N0206!D96</f>
        <v>0</v>
      </c>
      <c r="E33">
        <f>LS1_N0206!E96</f>
        <v>0</v>
      </c>
      <c r="F33">
        <f>LS1_N0206!F96</f>
        <v>0</v>
      </c>
      <c r="G33" t="str">
        <f>LS1_N0206!G96</f>
        <v>Signal</v>
      </c>
      <c r="H33">
        <f>LS1_N0206!H96</f>
        <v>0</v>
      </c>
      <c r="I33">
        <f>LS1_N0206!I96</f>
        <v>0</v>
      </c>
      <c r="J33">
        <f>LS1_N0206!J96</f>
        <v>0</v>
      </c>
      <c r="K33">
        <f>LS1_N0206!K96</f>
        <v>0</v>
      </c>
      <c r="L33">
        <f>LS1_N0206!L96</f>
        <v>0</v>
      </c>
      <c r="M33">
        <f>LS1_N0206!M96</f>
        <v>0</v>
      </c>
      <c r="N33">
        <f>LS1_N0206!N96</f>
        <v>0</v>
      </c>
      <c r="O33">
        <f>LS1_N0206!O96</f>
        <v>0</v>
      </c>
      <c r="P33">
        <f>LS1_N0206!P96</f>
        <v>0</v>
      </c>
      <c r="Q33" t="str">
        <f>LS1_N0206!Q96</f>
        <v>SMA to lemo</v>
      </c>
      <c r="R33">
        <f>LS1_N0206!R96</f>
        <v>2</v>
      </c>
      <c r="S33">
        <f>LS1_N0206!S96</f>
        <v>11</v>
      </c>
      <c r="T33" t="str">
        <f>LS1_N0206!T96</f>
        <v>CH7 - fmc1-4</v>
      </c>
      <c r="U33">
        <f>LS1_N0206!U96</f>
        <v>0</v>
      </c>
      <c r="V33">
        <f>LS1_N0206!V96</f>
        <v>0</v>
      </c>
      <c r="W33">
        <f>LS1_N0206!W96</f>
        <v>0</v>
      </c>
      <c r="X33">
        <f>LS1_N0206!X96</f>
        <v>0</v>
      </c>
      <c r="Y33">
        <f>LS1_N0206!Y96</f>
        <v>0</v>
      </c>
    </row>
    <row r="34" spans="1:25" x14ac:dyDescent="0.25">
      <c r="A34" t="str">
        <f>LS1_N0206!A99</f>
        <v>Grounding Plug</v>
      </c>
      <c r="B34">
        <f>LS1_N0206!B99</f>
        <v>0</v>
      </c>
      <c r="C34" t="str">
        <f>LS1_N0206!C99</f>
        <v>ground</v>
      </c>
      <c r="D34">
        <f>LS1_N0206!D99</f>
        <v>0</v>
      </c>
      <c r="E34" t="str">
        <f>LS1_N0206!E99</f>
        <v>-</v>
      </c>
      <c r="F34" t="str">
        <f>LS1_N0206!F99</f>
        <v>Lemo650 Plug</v>
      </c>
      <c r="G34" t="str">
        <f>LS1_N0206!G99</f>
        <v>Ground</v>
      </c>
      <c r="H34" t="str">
        <f>LS1_N0206!H99</f>
        <v>Pico-8</v>
      </c>
      <c r="I34">
        <f>LS1_N0206!I99</f>
        <v>0</v>
      </c>
      <c r="J34">
        <f>LS1_N0206!J99</f>
        <v>0</v>
      </c>
      <c r="K34">
        <f>LS1_N0206!K99</f>
        <v>0</v>
      </c>
      <c r="L34">
        <f>LS1_N0206!L99</f>
        <v>0</v>
      </c>
      <c r="M34">
        <f>LS1_N0206!M99</f>
        <v>0</v>
      </c>
      <c r="N34">
        <f>LS1_N0206!N99</f>
        <v>0</v>
      </c>
      <c r="O34">
        <f>LS1_N0206!O99</f>
        <v>0</v>
      </c>
      <c r="P34">
        <f>LS1_N0206!P99</f>
        <v>0</v>
      </c>
      <c r="Q34" t="str">
        <f>LS1_N0206!Q99</f>
        <v>Ground Plug</v>
      </c>
      <c r="R34">
        <f>LS1_N0206!R99</f>
        <v>2</v>
      </c>
      <c r="S34">
        <f>LS1_N0206!S99</f>
        <v>11</v>
      </c>
      <c r="T34" t="str">
        <f>LS1_N0206!T99</f>
        <v>CH3 - fmc2-4</v>
      </c>
      <c r="U34">
        <f>LS1_N0206!U99</f>
        <v>0</v>
      </c>
    </row>
    <row r="35" spans="1:25" x14ac:dyDescent="0.25">
      <c r="A35" t="str">
        <f>LS1_N0206!A100</f>
        <v>Grounding Plug</v>
      </c>
      <c r="B35">
        <f>LS1_N0206!B100</f>
        <v>0</v>
      </c>
      <c r="C35" t="str">
        <f>LS1_N0206!C100</f>
        <v>ground</v>
      </c>
      <c r="D35">
        <f>LS1_N0206!D100</f>
        <v>0</v>
      </c>
      <c r="E35" t="str">
        <f>LS1_N0206!E100</f>
        <v>-</v>
      </c>
      <c r="F35" t="str">
        <f>LS1_N0206!F100</f>
        <v>Lemo650 Plug</v>
      </c>
      <c r="G35" t="str">
        <f>LS1_N0206!G100</f>
        <v>Ground</v>
      </c>
      <c r="H35" t="str">
        <f>LS1_N0206!H100</f>
        <v>Pico-8</v>
      </c>
      <c r="I35">
        <f>LS1_N0206!I100</f>
        <v>0</v>
      </c>
      <c r="J35">
        <f>LS1_N0206!J100</f>
        <v>0</v>
      </c>
      <c r="K35">
        <f>LS1_N0206!K100</f>
        <v>0</v>
      </c>
      <c r="L35">
        <f>LS1_N0206!L100</f>
        <v>0</v>
      </c>
      <c r="M35">
        <f>LS1_N0206!M100</f>
        <v>0</v>
      </c>
      <c r="N35">
        <f>LS1_N0206!N100</f>
        <v>0</v>
      </c>
      <c r="O35">
        <f>LS1_N0206!O100</f>
        <v>0</v>
      </c>
      <c r="P35">
        <f>LS1_N0206!P100</f>
        <v>0</v>
      </c>
      <c r="Q35" t="str">
        <f>LS1_N0206!Q100</f>
        <v>Ground Plug</v>
      </c>
      <c r="R35">
        <f>LS1_N0206!R100</f>
        <v>2</v>
      </c>
      <c r="S35">
        <f>LS1_N0206!S100</f>
        <v>11</v>
      </c>
      <c r="T35" t="str">
        <f>LS1_N0206!T100</f>
        <v>CH7 - fmc1-4</v>
      </c>
      <c r="U35">
        <f>LS1_N0206!U100</f>
        <v>0</v>
      </c>
    </row>
    <row r="36" spans="1:25" x14ac:dyDescent="0.25">
      <c r="A36" t="str">
        <f>LS1_N0306!A52</f>
        <v>Interconnect</v>
      </c>
      <c r="B36" t="str">
        <f>LS1_N0306!B52</f>
        <v>PM bias for PICO</v>
      </c>
      <c r="C36" t="str">
        <f>LS1_N0306!C52</f>
        <v>bias</v>
      </c>
      <c r="D36">
        <f>LS1_N0306!D52</f>
        <v>0</v>
      </c>
      <c r="E36" t="str">
        <f>LS1_N0306!E52</f>
        <v>-</v>
      </c>
      <c r="F36" t="str">
        <f>LS1_N0306!F52</f>
        <v>Lemo250 Patch Cable</v>
      </c>
      <c r="G36" t="str">
        <f>LS1_N0306!G52</f>
        <v>HV Bias</v>
      </c>
      <c r="H36" t="str">
        <f>LS1_N0306!H52</f>
        <v>ISEG 8003</v>
      </c>
      <c r="I36" t="str">
        <f>LS1_N0306!I52</f>
        <v>1_IN Port</v>
      </c>
      <c r="J36">
        <f>LS1_N0306!J52</f>
        <v>0</v>
      </c>
      <c r="K36">
        <f>LS1_N0306!K52</f>
        <v>0</v>
      </c>
      <c r="L36">
        <f>LS1_N0306!L52</f>
        <v>0</v>
      </c>
      <c r="M36">
        <f>LS1_N0306!M52</f>
        <v>0</v>
      </c>
      <c r="N36">
        <f>LS1_N0306!N52</f>
        <v>0</v>
      </c>
      <c r="O36">
        <f>LS1_N0306!O52</f>
        <v>0</v>
      </c>
      <c r="P36">
        <f>LS1_N0306!P52</f>
        <v>0</v>
      </c>
      <c r="Q36" t="str">
        <f>LS1_N0306!Q52</f>
        <v>Lemo250/Lemo250</v>
      </c>
      <c r="R36">
        <f>LS1_N0306!R52</f>
        <v>0</v>
      </c>
      <c r="S36">
        <f>LS1_N0306!S52</f>
        <v>0</v>
      </c>
      <c r="T36">
        <f>LS1_N0306!T52</f>
        <v>0</v>
      </c>
      <c r="U36">
        <f>LS1_N0306!U52</f>
        <v>0</v>
      </c>
      <c r="V36">
        <f>LS1_N0306!V52</f>
        <v>2</v>
      </c>
      <c r="W36" t="str">
        <f>LS1_N0306!W52</f>
        <v>1: EBS8003</v>
      </c>
      <c r="X36" t="str">
        <f>LS1_N0306!X52</f>
        <v>Ch0</v>
      </c>
      <c r="Y36">
        <f>LS1_N0306!Y52</f>
        <v>0</v>
      </c>
    </row>
    <row r="37" spans="1:25" x14ac:dyDescent="0.25">
      <c r="A37" t="str">
        <f>LS1_N0306!A53</f>
        <v>Interconnect</v>
      </c>
      <c r="B37" t="str">
        <f>LS1_N0306!B53</f>
        <v>PM bias for PICO</v>
      </c>
      <c r="C37" t="str">
        <f>LS1_N0306!C53</f>
        <v>bias</v>
      </c>
      <c r="D37">
        <f>LS1_N0306!D53</f>
        <v>0</v>
      </c>
      <c r="E37" t="str">
        <f>LS1_N0306!E53</f>
        <v>-</v>
      </c>
      <c r="F37" t="str">
        <f>LS1_N0306!F53</f>
        <v>Lemo650 Patch Cable</v>
      </c>
      <c r="G37" t="str">
        <f>LS1_N0306!G53</f>
        <v>HV Bias</v>
      </c>
      <c r="H37" t="str">
        <f>LS1_N0306!H53</f>
        <v>Pico-8</v>
      </c>
      <c r="I37" t="str">
        <f>LS1_N0306!I53</f>
        <v>1_OUT Port</v>
      </c>
      <c r="J37">
        <f>LS1_N0306!J53</f>
        <v>0</v>
      </c>
      <c r="K37">
        <f>LS1_N0306!K53</f>
        <v>0</v>
      </c>
      <c r="L37">
        <f>LS1_N0306!L53</f>
        <v>0</v>
      </c>
      <c r="M37">
        <f>LS1_N0306!M53</f>
        <v>0</v>
      </c>
      <c r="N37">
        <f>LS1_N0306!N53</f>
        <v>0</v>
      </c>
      <c r="O37">
        <f>LS1_N0306!O53</f>
        <v>0</v>
      </c>
      <c r="P37">
        <f>LS1_N0306!P53</f>
        <v>0</v>
      </c>
      <c r="Q37" t="str">
        <f>LS1_N0306!Q53</f>
        <v>Lemo650/Lemo650</v>
      </c>
      <c r="R37">
        <f>LS1_N0306!R53</f>
        <v>3</v>
      </c>
      <c r="S37">
        <f>LS1_N0306!S53</f>
        <v>4</v>
      </c>
      <c r="T37" t="str">
        <f>LS1_N0306!T53</f>
        <v>CH3 - fmc2-4</v>
      </c>
      <c r="U37">
        <f>LS1_N0306!U53</f>
        <v>0</v>
      </c>
      <c r="V37">
        <f>LS1_N0306!V53</f>
        <v>0</v>
      </c>
      <c r="W37">
        <f>LS1_N0306!W53</f>
        <v>0</v>
      </c>
      <c r="X37">
        <f>LS1_N0306!X53</f>
        <v>0</v>
      </c>
      <c r="Y37">
        <f>LS1_N0306!Y53</f>
        <v>0</v>
      </c>
    </row>
    <row r="38" spans="1:25" x14ac:dyDescent="0.25">
      <c r="A38" t="str">
        <f>LS1_N0306!A54</f>
        <v>Interconnect</v>
      </c>
      <c r="B38" t="str">
        <f>LS1_N0306!B54</f>
        <v>PM bias for PICO</v>
      </c>
      <c r="C38" t="str">
        <f>LS1_N0306!C54</f>
        <v>bias</v>
      </c>
      <c r="D38">
        <f>LS1_N0306!D54</f>
        <v>0</v>
      </c>
      <c r="E38" t="str">
        <f>LS1_N0306!E54</f>
        <v>-</v>
      </c>
      <c r="F38" t="str">
        <f>LS1_N0306!F54</f>
        <v>Lemo250 Patch Cable</v>
      </c>
      <c r="G38" t="str">
        <f>LS1_N0306!G54</f>
        <v>HV Bias</v>
      </c>
      <c r="H38" t="str">
        <f>LS1_N0306!H54</f>
        <v>ISEG 8003</v>
      </c>
      <c r="I38" t="str">
        <f>LS1_N0306!I54</f>
        <v>2_IN Port</v>
      </c>
      <c r="J38">
        <f>LS1_N0306!J54</f>
        <v>0</v>
      </c>
      <c r="K38">
        <f>LS1_N0306!K54</f>
        <v>0</v>
      </c>
      <c r="L38">
        <f>LS1_N0306!L54</f>
        <v>0</v>
      </c>
      <c r="M38">
        <f>LS1_N0306!M54</f>
        <v>0</v>
      </c>
      <c r="N38">
        <f>LS1_N0306!N54</f>
        <v>0</v>
      </c>
      <c r="O38">
        <f>LS1_N0306!O54</f>
        <v>0</v>
      </c>
      <c r="P38">
        <f>LS1_N0306!P54</f>
        <v>0</v>
      </c>
      <c r="Q38" t="str">
        <f>LS1_N0306!Q54</f>
        <v>Lemo250/Lemo250</v>
      </c>
      <c r="R38">
        <f>LS1_N0306!R54</f>
        <v>0</v>
      </c>
      <c r="S38">
        <f>LS1_N0306!S54</f>
        <v>0</v>
      </c>
      <c r="T38">
        <f>LS1_N0306!T54</f>
        <v>0</v>
      </c>
      <c r="U38">
        <f>LS1_N0306!U54</f>
        <v>0</v>
      </c>
      <c r="V38">
        <f>LS1_N0306!V54</f>
        <v>2</v>
      </c>
      <c r="W38" t="str">
        <f>LS1_N0306!W54</f>
        <v>1: EBS8003</v>
      </c>
      <c r="X38" t="str">
        <f>LS1_N0306!X54</f>
        <v>Ch1</v>
      </c>
      <c r="Y38">
        <f>LS1_N0306!Y54</f>
        <v>0</v>
      </c>
    </row>
    <row r="39" spans="1:25" x14ac:dyDescent="0.25">
      <c r="A39" t="str">
        <f>LS1_N0306!A55</f>
        <v>Interconnect</v>
      </c>
      <c r="B39" t="str">
        <f>LS1_N0306!B55</f>
        <v>PM bias for PICO</v>
      </c>
      <c r="C39" t="str">
        <f>LS1_N0306!C55</f>
        <v>bias</v>
      </c>
      <c r="D39">
        <f>LS1_N0306!D55</f>
        <v>0</v>
      </c>
      <c r="E39" t="str">
        <f>LS1_N0306!E55</f>
        <v>-</v>
      </c>
      <c r="F39" t="str">
        <f>LS1_N0306!F55</f>
        <v>Lemo650 Patch Cable</v>
      </c>
      <c r="G39" t="str">
        <f>LS1_N0306!G55</f>
        <v>HV Bias</v>
      </c>
      <c r="H39" t="str">
        <f>LS1_N0306!H55</f>
        <v>Pico-8</v>
      </c>
      <c r="I39" t="str">
        <f>LS1_N0306!I55</f>
        <v>2_OUT Port</v>
      </c>
      <c r="J39">
        <f>LS1_N0306!J55</f>
        <v>0</v>
      </c>
      <c r="K39">
        <f>LS1_N0306!K55</f>
        <v>0</v>
      </c>
      <c r="L39">
        <f>LS1_N0306!L55</f>
        <v>0</v>
      </c>
      <c r="M39">
        <f>LS1_N0306!M55</f>
        <v>0</v>
      </c>
      <c r="N39">
        <f>LS1_N0306!N55</f>
        <v>0</v>
      </c>
      <c r="O39">
        <f>LS1_N0306!O55</f>
        <v>0</v>
      </c>
      <c r="P39">
        <f>LS1_N0306!P55</f>
        <v>0</v>
      </c>
      <c r="Q39" t="str">
        <f>LS1_N0306!Q55</f>
        <v>Lemo650/Lemo650</v>
      </c>
      <c r="R39">
        <f>LS1_N0306!R55</f>
        <v>3</v>
      </c>
      <c r="S39">
        <f>LS1_N0306!S55</f>
        <v>4</v>
      </c>
      <c r="T39" t="str">
        <f>LS1_N0306!T55</f>
        <v>CH7 - fmc1-4</v>
      </c>
      <c r="U39">
        <f>LS1_N0306!U55</f>
        <v>0</v>
      </c>
      <c r="V39">
        <f>LS1_N0306!V55</f>
        <v>0</v>
      </c>
      <c r="W39">
        <f>LS1_N0306!W55</f>
        <v>0</v>
      </c>
      <c r="X39">
        <f>LS1_N0306!X55</f>
        <v>0</v>
      </c>
      <c r="Y39">
        <f>LS1_N0306!Y55</f>
        <v>0</v>
      </c>
    </row>
    <row r="40" spans="1:25" x14ac:dyDescent="0.25">
      <c r="A40" t="str">
        <f>LS1_N0306!A59</f>
        <v>Grounding Plug</v>
      </c>
      <c r="B40">
        <f>LS1_N0306!B59</f>
        <v>0</v>
      </c>
      <c r="C40" t="str">
        <f>LS1_N0306!C59</f>
        <v>ground</v>
      </c>
      <c r="D40">
        <f>LS1_N0306!D59</f>
        <v>0</v>
      </c>
      <c r="E40" t="str">
        <f>LS1_N0306!E59</f>
        <v>-</v>
      </c>
      <c r="F40" t="str">
        <f>LS1_N0306!F59</f>
        <v>Lemo650 Plug</v>
      </c>
      <c r="G40" t="str">
        <f>LS1_N0306!G59</f>
        <v>Ground</v>
      </c>
      <c r="H40" t="str">
        <f>LS1_N0306!H59</f>
        <v>Pico-8</v>
      </c>
      <c r="I40">
        <f>LS1_N0306!I59</f>
        <v>0</v>
      </c>
      <c r="J40">
        <f>LS1_N0306!J59</f>
        <v>0</v>
      </c>
      <c r="K40">
        <f>LS1_N0306!K59</f>
        <v>0</v>
      </c>
      <c r="L40">
        <f>LS1_N0306!L59</f>
        <v>0</v>
      </c>
      <c r="M40">
        <f>LS1_N0306!M59</f>
        <v>0</v>
      </c>
      <c r="N40">
        <f>LS1_N0306!N59</f>
        <v>0</v>
      </c>
      <c r="O40">
        <f>LS1_N0306!O59</f>
        <v>0</v>
      </c>
      <c r="P40">
        <f>LS1_N0306!P59</f>
        <v>0</v>
      </c>
      <c r="Q40" t="str">
        <f>LS1_N0306!Q59</f>
        <v>Ground Plug</v>
      </c>
      <c r="R40">
        <f>LS1_N0306!R59</f>
        <v>3</v>
      </c>
      <c r="S40">
        <f>LS1_N0306!S59</f>
        <v>5</v>
      </c>
      <c r="T40" t="str">
        <f>LS1_N0306!T59</f>
        <v>CH3 - fmc2-4</v>
      </c>
      <c r="U40">
        <f>LS1_N0306!U59</f>
        <v>0</v>
      </c>
      <c r="V40">
        <f>LS1_N0306!V59</f>
        <v>0</v>
      </c>
      <c r="W40">
        <f>LS1_N0306!W59</f>
        <v>0</v>
      </c>
      <c r="X40">
        <f>LS1_N0306!X59</f>
        <v>0</v>
      </c>
      <c r="Y40">
        <f>LS1_N0306!Y59</f>
        <v>0</v>
      </c>
    </row>
    <row r="41" spans="1:25" x14ac:dyDescent="0.25">
      <c r="A41" t="str">
        <f>LS1_N0604!A104</f>
        <v>Interconnect</v>
      </c>
      <c r="B41" t="str">
        <f>LS1_N0604!B104</f>
        <v>PM bias for PICO</v>
      </c>
      <c r="C41" t="str">
        <f>LS1_N0604!C104</f>
        <v>bias</v>
      </c>
      <c r="D41">
        <f>LS1_N0604!D104</f>
        <v>0</v>
      </c>
      <c r="E41" t="str">
        <f>LS1_N0604!E104</f>
        <v>-</v>
      </c>
      <c r="F41" t="str">
        <f>LS1_N0604!F104</f>
        <v>Lemo250 Patch Cable</v>
      </c>
      <c r="G41" t="str">
        <f>LS1_N0604!G104</f>
        <v>HV Bias</v>
      </c>
      <c r="H41" t="str">
        <f>LS1_N0604!H104</f>
        <v>ISEG 8003</v>
      </c>
      <c r="I41" t="str">
        <f>LS1_N0604!I104</f>
        <v>1_IN Port</v>
      </c>
      <c r="J41">
        <f>LS1_N0604!J104</f>
        <v>0</v>
      </c>
      <c r="K41">
        <f>LS1_N0604!K104</f>
        <v>0</v>
      </c>
      <c r="L41">
        <f>LS1_N0604!L104</f>
        <v>0</v>
      </c>
      <c r="M41">
        <f>LS1_N0604!M104</f>
        <v>0</v>
      </c>
      <c r="N41">
        <f>LS1_N0604!N104</f>
        <v>0</v>
      </c>
      <c r="O41">
        <f>LS1_N0604!O104</f>
        <v>0</v>
      </c>
      <c r="P41">
        <f>LS1_N0604!P104</f>
        <v>0</v>
      </c>
      <c r="Q41" t="str">
        <f>LS1_N0604!Q104</f>
        <v>Lemo250/Lemo250</v>
      </c>
      <c r="R41">
        <f>LS1_N0604!R104</f>
        <v>0</v>
      </c>
      <c r="S41">
        <f>LS1_N0604!S104</f>
        <v>0</v>
      </c>
      <c r="T41">
        <f>LS1_N0604!T104</f>
        <v>0</v>
      </c>
      <c r="U41">
        <f>LS1_N0604!U104</f>
        <v>0</v>
      </c>
      <c r="V41">
        <f>LS1_N0604!V104</f>
        <v>3</v>
      </c>
      <c r="W41" t="str">
        <f>LS1_N0604!W104</f>
        <v>1: EBS8003</v>
      </c>
      <c r="X41" t="str">
        <f>LS1_N0604!X104</f>
        <v>Ch0</v>
      </c>
      <c r="Y41">
        <f>LS1_N0604!Y104</f>
        <v>0</v>
      </c>
    </row>
    <row r="42" spans="1:25" x14ac:dyDescent="0.25">
      <c r="A42" t="str">
        <f>LS1_N0604!A105</f>
        <v>Interconnect</v>
      </c>
      <c r="B42" t="str">
        <f>LS1_N0604!B105</f>
        <v>PM bias for PICO</v>
      </c>
      <c r="C42" t="str">
        <f>LS1_N0604!C105</f>
        <v>bias</v>
      </c>
      <c r="D42">
        <f>LS1_N0604!D105</f>
        <v>0</v>
      </c>
      <c r="E42" t="str">
        <f>LS1_N0604!E105</f>
        <v>-</v>
      </c>
      <c r="F42" t="str">
        <f>LS1_N0604!F105</f>
        <v>Lemo650 Patch Cable</v>
      </c>
      <c r="G42" t="str">
        <f>LS1_N0604!G105</f>
        <v>HV Bias</v>
      </c>
      <c r="H42" t="str">
        <f>LS1_N0604!H105</f>
        <v>Pico-8</v>
      </c>
      <c r="I42" t="str">
        <f>LS1_N0604!I105</f>
        <v>1_OUT Port</v>
      </c>
      <c r="J42">
        <f>LS1_N0604!J105</f>
        <v>0</v>
      </c>
      <c r="K42">
        <f>LS1_N0604!K105</f>
        <v>0</v>
      </c>
      <c r="L42">
        <f>LS1_N0604!L105</f>
        <v>0</v>
      </c>
      <c r="M42">
        <f>LS1_N0604!M105</f>
        <v>0</v>
      </c>
      <c r="N42">
        <f>LS1_N0604!N105</f>
        <v>0</v>
      </c>
      <c r="O42">
        <f>LS1_N0604!O105</f>
        <v>0</v>
      </c>
      <c r="P42">
        <f>LS1_N0604!P105</f>
        <v>0</v>
      </c>
      <c r="Q42" t="str">
        <f>LS1_N0604!Q105</f>
        <v>Lemo650/Lemo650</v>
      </c>
      <c r="R42">
        <f>LS1_N0604!R105</f>
        <v>4</v>
      </c>
      <c r="S42">
        <f>LS1_N0604!S105</f>
        <v>4</v>
      </c>
      <c r="T42" t="str">
        <f>LS1_N0604!T105</f>
        <v>CH3 - fmc2-4</v>
      </c>
      <c r="U42">
        <f>LS1_N0604!U105</f>
        <v>0</v>
      </c>
      <c r="V42">
        <f>LS1_N0604!V105</f>
        <v>0</v>
      </c>
      <c r="W42">
        <f>LS1_N0604!W105</f>
        <v>0</v>
      </c>
      <c r="X42">
        <f>LS1_N0604!X105</f>
        <v>0</v>
      </c>
      <c r="Y42">
        <f>LS1_N0604!Y105</f>
        <v>0</v>
      </c>
    </row>
    <row r="43" spans="1:25" x14ac:dyDescent="0.25">
      <c r="A43" t="str">
        <f>LS1_N0604!A106</f>
        <v>Interconnect</v>
      </c>
      <c r="B43" t="str">
        <f>LS1_N0604!B106</f>
        <v>PM bias for PICO</v>
      </c>
      <c r="C43" t="str">
        <f>LS1_N0604!C106</f>
        <v>bias</v>
      </c>
      <c r="D43">
        <f>LS1_N0604!D106</f>
        <v>0</v>
      </c>
      <c r="E43" t="str">
        <f>LS1_N0604!E106</f>
        <v>-</v>
      </c>
      <c r="F43" t="str">
        <f>LS1_N0604!F106</f>
        <v>Lemo250 Patch Cable</v>
      </c>
      <c r="G43" t="str">
        <f>LS1_N0604!G106</f>
        <v>HV Bias</v>
      </c>
      <c r="H43" t="str">
        <f>LS1_N0604!H106</f>
        <v>ISEG 8003</v>
      </c>
      <c r="I43" t="str">
        <f>LS1_N0604!I106</f>
        <v>2_IN Port</v>
      </c>
      <c r="J43">
        <f>LS1_N0604!J106</f>
        <v>0</v>
      </c>
      <c r="K43">
        <f>LS1_N0604!K106</f>
        <v>0</v>
      </c>
      <c r="L43">
        <f>LS1_N0604!L106</f>
        <v>0</v>
      </c>
      <c r="M43">
        <f>LS1_N0604!M106</f>
        <v>0</v>
      </c>
      <c r="N43">
        <f>LS1_N0604!N106</f>
        <v>0</v>
      </c>
      <c r="O43">
        <f>LS1_N0604!O106</f>
        <v>0</v>
      </c>
      <c r="P43">
        <f>LS1_N0604!P106</f>
        <v>0</v>
      </c>
      <c r="Q43" t="str">
        <f>LS1_N0604!Q106</f>
        <v>Lemo250/Lemo250</v>
      </c>
      <c r="R43">
        <f>LS1_N0604!R106</f>
        <v>0</v>
      </c>
      <c r="S43">
        <f>LS1_N0604!S106</f>
        <v>0</v>
      </c>
      <c r="T43">
        <f>LS1_N0604!T106</f>
        <v>0</v>
      </c>
      <c r="U43">
        <f>LS1_N0604!U106</f>
        <v>0</v>
      </c>
      <c r="V43">
        <f>LS1_N0604!V106</f>
        <v>3</v>
      </c>
      <c r="W43" t="str">
        <f>LS1_N0604!W106</f>
        <v>1: EBS8003</v>
      </c>
      <c r="X43" t="str">
        <f>LS1_N0604!X106</f>
        <v>Ch1</v>
      </c>
      <c r="Y43">
        <f>LS1_N0604!Y106</f>
        <v>0</v>
      </c>
    </row>
    <row r="44" spans="1:25" x14ac:dyDescent="0.25">
      <c r="A44" t="str">
        <f>LS1_N0604!A107</f>
        <v>Interconnect</v>
      </c>
      <c r="B44" t="str">
        <f>LS1_N0604!B107</f>
        <v>PM bias for PICO</v>
      </c>
      <c r="C44" t="str">
        <f>LS1_N0604!C107</f>
        <v>bias</v>
      </c>
      <c r="D44">
        <f>LS1_N0604!D107</f>
        <v>0</v>
      </c>
      <c r="E44" t="str">
        <f>LS1_N0604!E107</f>
        <v>-</v>
      </c>
      <c r="F44" t="str">
        <f>LS1_N0604!F107</f>
        <v>Lemo650 Patch Cable</v>
      </c>
      <c r="G44" t="str">
        <f>LS1_N0604!G107</f>
        <v>HV Bias</v>
      </c>
      <c r="H44" t="str">
        <f>LS1_N0604!H107</f>
        <v>Pico-8</v>
      </c>
      <c r="I44" t="str">
        <f>LS1_N0604!I107</f>
        <v>2_OUT Port</v>
      </c>
      <c r="J44">
        <f>LS1_N0604!J107</f>
        <v>0</v>
      </c>
      <c r="K44">
        <f>LS1_N0604!K107</f>
        <v>0</v>
      </c>
      <c r="L44">
        <f>LS1_N0604!L107</f>
        <v>0</v>
      </c>
      <c r="M44">
        <f>LS1_N0604!M107</f>
        <v>0</v>
      </c>
      <c r="N44">
        <f>LS1_N0604!N107</f>
        <v>0</v>
      </c>
      <c r="O44">
        <f>LS1_N0604!O107</f>
        <v>0</v>
      </c>
      <c r="P44">
        <f>LS1_N0604!P107</f>
        <v>0</v>
      </c>
      <c r="Q44" t="str">
        <f>LS1_N0604!Q107</f>
        <v>Lemo650/Lemo650</v>
      </c>
      <c r="R44">
        <f>LS1_N0604!R107</f>
        <v>4</v>
      </c>
      <c r="S44">
        <f>LS1_N0604!S107</f>
        <v>4</v>
      </c>
      <c r="T44" t="str">
        <f>LS1_N0604!T107</f>
        <v>CH7 - fmc1-4</v>
      </c>
      <c r="U44">
        <f>LS1_N0604!U107</f>
        <v>0</v>
      </c>
      <c r="V44">
        <f>LS1_N0604!V107</f>
        <v>0</v>
      </c>
      <c r="W44">
        <f>LS1_N0604!W107</f>
        <v>0</v>
      </c>
      <c r="X44">
        <f>LS1_N0604!X107</f>
        <v>0</v>
      </c>
      <c r="Y44">
        <f>LS1_N0604!Y107</f>
        <v>0</v>
      </c>
    </row>
    <row r="45" spans="1:25" x14ac:dyDescent="0.25">
      <c r="A45" s="708" t="str">
        <f>LS1_N1501!A102</f>
        <v>Interconnect</v>
      </c>
      <c r="B45" s="708" t="str">
        <f>LS1_N1501!B102</f>
        <v>PM bias for PICO</v>
      </c>
      <c r="C45" s="708" t="str">
        <f>LS1_N1501!C102</f>
        <v>bias</v>
      </c>
      <c r="D45" s="708">
        <f>LS1_N1501!D102</f>
        <v>0</v>
      </c>
      <c r="E45" s="708" t="str">
        <f>LS1_N1501!E102</f>
        <v>-</v>
      </c>
      <c r="F45" s="708" t="str">
        <f>LS1_N1501!F102</f>
        <v>Lemo250 Patch Cable</v>
      </c>
      <c r="G45" s="708" t="str">
        <f>LS1_N1501!G102</f>
        <v>HV Bias</v>
      </c>
      <c r="H45" s="708" t="str">
        <f>LS1_N1501!H102</f>
        <v>ISEG 8003</v>
      </c>
      <c r="I45" s="708" t="str">
        <f>LS1_N1501!I102</f>
        <v>1_IN Port</v>
      </c>
      <c r="J45" s="708">
        <f>LS1_N1501!J102</f>
        <v>0</v>
      </c>
      <c r="K45" s="708">
        <f>LS1_N1501!K102</f>
        <v>0</v>
      </c>
      <c r="L45" s="708">
        <f>LS1_N1501!L102</f>
        <v>0</v>
      </c>
      <c r="M45" s="708">
        <f>LS1_N1501!M102</f>
        <v>0</v>
      </c>
      <c r="N45" s="708">
        <f>LS1_N1501!N102</f>
        <v>0</v>
      </c>
      <c r="O45" s="708">
        <f>LS1_N1501!O102</f>
        <v>0</v>
      </c>
      <c r="P45" s="708">
        <f>LS1_N1501!P102</f>
        <v>0</v>
      </c>
      <c r="Q45" s="708" t="str">
        <f>LS1_N1501!Q102</f>
        <v>Lemo250/Lemo250</v>
      </c>
      <c r="R45" s="708">
        <f>LS1_N1501!R102</f>
        <v>0</v>
      </c>
      <c r="S45" s="708">
        <f>LS1_N1501!S102</f>
        <v>0</v>
      </c>
      <c r="T45" s="708">
        <f>LS1_N1501!T102</f>
        <v>0</v>
      </c>
      <c r="U45" s="708">
        <f>LS1_N1501!U102</f>
        <v>0</v>
      </c>
      <c r="V45" s="708">
        <f>LS1_N1501!V102</f>
        <v>4</v>
      </c>
      <c r="W45" s="708" t="str">
        <f>LS1_N1501!W102</f>
        <v>1: EBS8003</v>
      </c>
      <c r="X45" s="708" t="str">
        <f>LS1_N1501!X102</f>
        <v>Ch0</v>
      </c>
      <c r="Y45" s="708">
        <f>LS1_N1501!Y102</f>
        <v>0</v>
      </c>
    </row>
    <row r="46" spans="1:25" x14ac:dyDescent="0.25">
      <c r="A46" s="708" t="str">
        <f>LS1_N1501!A103</f>
        <v>Interconnect</v>
      </c>
      <c r="B46" s="708" t="str">
        <f>LS1_N1501!B103</f>
        <v>PM bias for PICO</v>
      </c>
      <c r="C46" s="708" t="str">
        <f>LS1_N1501!C103</f>
        <v>bias</v>
      </c>
      <c r="D46" s="708">
        <f>LS1_N1501!D103</f>
        <v>0</v>
      </c>
      <c r="E46" s="708" t="str">
        <f>LS1_N1501!E103</f>
        <v>-</v>
      </c>
      <c r="F46" s="708" t="str">
        <f>LS1_N1501!F103</f>
        <v>Lemo650 Patch Cable</v>
      </c>
      <c r="G46" s="708" t="str">
        <f>LS1_N1501!G103</f>
        <v>HV Bias</v>
      </c>
      <c r="H46" s="708" t="str">
        <f>LS1_N1501!H103</f>
        <v>Pico-8</v>
      </c>
      <c r="I46" s="708" t="str">
        <f>LS1_N1501!I103</f>
        <v>1_OUT Port</v>
      </c>
      <c r="J46" s="708">
        <f>LS1_N1501!J103</f>
        <v>0</v>
      </c>
      <c r="K46" s="708">
        <f>LS1_N1501!K103</f>
        <v>0</v>
      </c>
      <c r="L46" s="708">
        <f>LS1_N1501!L103</f>
        <v>0</v>
      </c>
      <c r="M46" s="708">
        <f>LS1_N1501!M103</f>
        <v>0</v>
      </c>
      <c r="N46" s="708">
        <f>LS1_N1501!N103</f>
        <v>0</v>
      </c>
      <c r="O46" s="708">
        <f>LS1_N1501!O103</f>
        <v>0</v>
      </c>
      <c r="P46" s="708">
        <f>LS1_N1501!P103</f>
        <v>0</v>
      </c>
      <c r="Q46" s="708" t="str">
        <f>LS1_N1501!Q103</f>
        <v>Lemo650/Lemo650</v>
      </c>
      <c r="R46" s="708">
        <f>LS1_N1501!R103</f>
        <v>6</v>
      </c>
      <c r="S46" s="708">
        <f>LS1_N1501!S103</f>
        <v>3</v>
      </c>
      <c r="T46" s="708" t="str">
        <f>LS1_N1501!T103</f>
        <v>CH3 - fmc2-4</v>
      </c>
      <c r="U46" s="708">
        <f>LS1_N1501!U103</f>
        <v>0</v>
      </c>
      <c r="V46" s="708">
        <f>LS1_N1501!V103</f>
        <v>0</v>
      </c>
      <c r="W46" s="708">
        <f>LS1_N1501!W103</f>
        <v>0</v>
      </c>
      <c r="X46" s="708">
        <f>LS1_N1501!X103</f>
        <v>0</v>
      </c>
      <c r="Y46" s="708">
        <f>LS1_N1501!Y103</f>
        <v>0</v>
      </c>
    </row>
    <row r="47" spans="1:25" x14ac:dyDescent="0.25">
      <c r="A47" s="708" t="str">
        <f>LS1_N1501!A104</f>
        <v>Interconnect</v>
      </c>
      <c r="B47" s="708" t="str">
        <f>LS1_N1501!B104</f>
        <v>PM bias for PICO</v>
      </c>
      <c r="C47" s="708" t="str">
        <f>LS1_N1501!C104</f>
        <v>bias</v>
      </c>
      <c r="D47" s="708">
        <f>LS1_N1501!D104</f>
        <v>0</v>
      </c>
      <c r="E47" s="708" t="str">
        <f>LS1_N1501!E104</f>
        <v>-</v>
      </c>
      <c r="F47" s="708" t="str">
        <f>LS1_N1501!F104</f>
        <v>Lemo250 Patch Cable</v>
      </c>
      <c r="G47" s="708" t="str">
        <f>LS1_N1501!G104</f>
        <v>HV Bias</v>
      </c>
      <c r="H47" s="708" t="str">
        <f>LS1_N1501!H104</f>
        <v>ISEG 8003</v>
      </c>
      <c r="I47" s="708" t="str">
        <f>LS1_N1501!I104</f>
        <v>2_IN Port</v>
      </c>
      <c r="J47" s="708">
        <f>LS1_N1501!J104</f>
        <v>0</v>
      </c>
      <c r="K47" s="708">
        <f>LS1_N1501!K104</f>
        <v>0</v>
      </c>
      <c r="L47" s="708">
        <f>LS1_N1501!L104</f>
        <v>0</v>
      </c>
      <c r="M47" s="708">
        <f>LS1_N1501!M104</f>
        <v>0</v>
      </c>
      <c r="N47" s="708">
        <f>LS1_N1501!N104</f>
        <v>0</v>
      </c>
      <c r="O47" s="708">
        <f>LS1_N1501!O104</f>
        <v>0</v>
      </c>
      <c r="P47" s="708">
        <f>LS1_N1501!P104</f>
        <v>0</v>
      </c>
      <c r="Q47" s="708" t="str">
        <f>LS1_N1501!Q104</f>
        <v>Lemo250/Lemo250</v>
      </c>
      <c r="R47" s="708">
        <f>LS1_N1501!R104</f>
        <v>0</v>
      </c>
      <c r="S47" s="708">
        <f>LS1_N1501!S104</f>
        <v>0</v>
      </c>
      <c r="T47" s="708">
        <f>LS1_N1501!T104</f>
        <v>0</v>
      </c>
      <c r="U47" s="708">
        <f>LS1_N1501!U104</f>
        <v>0</v>
      </c>
      <c r="V47" s="708">
        <f>LS1_N1501!V104</f>
        <v>4</v>
      </c>
      <c r="W47" s="708" t="str">
        <f>LS1_N1501!W104</f>
        <v>1: EBS8003</v>
      </c>
      <c r="X47" s="708" t="str">
        <f>LS1_N1501!X104</f>
        <v>Ch1</v>
      </c>
      <c r="Y47" s="708">
        <f>LS1_N1501!Y104</f>
        <v>0</v>
      </c>
    </row>
    <row r="48" spans="1:25" x14ac:dyDescent="0.25">
      <c r="A48" s="708" t="str">
        <f>LS1_N1501!A105</f>
        <v>Interconnect</v>
      </c>
      <c r="B48" s="708" t="str">
        <f>LS1_N1501!B105</f>
        <v>PM bias for PICO</v>
      </c>
      <c r="C48" s="708" t="str">
        <f>LS1_N1501!C105</f>
        <v>bias</v>
      </c>
      <c r="D48" s="708">
        <f>LS1_N1501!D105</f>
        <v>0</v>
      </c>
      <c r="E48" s="708" t="str">
        <f>LS1_N1501!E105</f>
        <v>-</v>
      </c>
      <c r="F48" s="708" t="str">
        <f>LS1_N1501!F105</f>
        <v>Lemo650 Patch Cable</v>
      </c>
      <c r="G48" s="708" t="str">
        <f>LS1_N1501!G105</f>
        <v>HV Bias</v>
      </c>
      <c r="H48" s="708" t="str">
        <f>LS1_N1501!H105</f>
        <v>Pico-8</v>
      </c>
      <c r="I48" s="708" t="str">
        <f>LS1_N1501!I105</f>
        <v>2_OUT Port</v>
      </c>
      <c r="J48" s="708">
        <f>LS1_N1501!J105</f>
        <v>0</v>
      </c>
      <c r="K48" s="708">
        <f>LS1_N1501!K105</f>
        <v>0</v>
      </c>
      <c r="L48" s="708">
        <f>LS1_N1501!L105</f>
        <v>0</v>
      </c>
      <c r="M48" s="708">
        <f>LS1_N1501!M105</f>
        <v>0</v>
      </c>
      <c r="N48" s="708">
        <f>LS1_N1501!N105</f>
        <v>0</v>
      </c>
      <c r="O48" s="708">
        <f>LS1_N1501!O105</f>
        <v>0</v>
      </c>
      <c r="P48" s="708">
        <f>LS1_N1501!P105</f>
        <v>0</v>
      </c>
      <c r="Q48" s="708" t="str">
        <f>LS1_N1501!Q105</f>
        <v>Lemo650/Lemo650</v>
      </c>
      <c r="R48" s="708">
        <f>LS1_N1501!R105</f>
        <v>6</v>
      </c>
      <c r="S48" s="708">
        <f>LS1_N1501!S105</f>
        <v>3</v>
      </c>
      <c r="T48" s="708" t="str">
        <f>LS1_N1501!T105</f>
        <v>CH7 - fmc1-4</v>
      </c>
      <c r="U48" s="708">
        <f>LS1_N1501!U105</f>
        <v>0</v>
      </c>
      <c r="V48" s="708">
        <f>LS1_N1501!V105</f>
        <v>0</v>
      </c>
      <c r="W48" s="708">
        <f>LS1_N1501!W105</f>
        <v>0</v>
      </c>
      <c r="X48" s="708">
        <f>LS1_N1501!X105</f>
        <v>0</v>
      </c>
      <c r="Y48" s="708">
        <f>LS1_N1501!Y105</f>
        <v>0</v>
      </c>
    </row>
    <row r="49" spans="1:25" x14ac:dyDescent="0.25">
      <c r="A49" s="708" t="str">
        <f>FS1_N0302!A87</f>
        <v>Interconnect</v>
      </c>
      <c r="B49" s="708" t="str">
        <f>FS1_N0302!B87</f>
        <v>PM bias for PICO</v>
      </c>
      <c r="C49" s="708" t="str">
        <f>FS1_N0302!C87</f>
        <v>bias</v>
      </c>
      <c r="D49" s="708">
        <f>FS1_N0302!D87</f>
        <v>0</v>
      </c>
      <c r="E49" s="708" t="str">
        <f>FS1_N0302!E87</f>
        <v>-</v>
      </c>
      <c r="F49" s="708" t="str">
        <f>FS1_N0302!F87</f>
        <v>Lemo250 Patch Cable</v>
      </c>
      <c r="G49" s="708" t="str">
        <f>FS1_N0302!G87</f>
        <v>HV Bias</v>
      </c>
      <c r="H49" s="708" t="str">
        <f>FS1_N0302!H87</f>
        <v>ISEG 8003</v>
      </c>
      <c r="I49" s="708" t="str">
        <f>FS1_N0302!I87</f>
        <v>1_IN Port</v>
      </c>
      <c r="J49" s="708">
        <f>FS1_N0302!J87</f>
        <v>0</v>
      </c>
      <c r="K49" s="708">
        <f>FS1_N0302!K87</f>
        <v>0</v>
      </c>
      <c r="L49" s="708">
        <f>FS1_N0302!L87</f>
        <v>0</v>
      </c>
      <c r="M49" s="708">
        <f>FS1_N0302!M87</f>
        <v>0</v>
      </c>
      <c r="N49" s="708">
        <f>FS1_N0302!N87</f>
        <v>0</v>
      </c>
      <c r="O49" s="708">
        <f>FS1_N0302!O87</f>
        <v>0</v>
      </c>
      <c r="P49" s="708">
        <f>FS1_N0302!P87</f>
        <v>0</v>
      </c>
      <c r="Q49" s="708" t="str">
        <f>FS1_N0302!Q87</f>
        <v>Lemo250/Lemo250</v>
      </c>
      <c r="R49" s="708">
        <f>FS1_N0302!R87</f>
        <v>0</v>
      </c>
      <c r="S49" s="708">
        <f>FS1_N0302!S87</f>
        <v>0</v>
      </c>
      <c r="T49" s="708">
        <f>FS1_N0302!T87</f>
        <v>0</v>
      </c>
      <c r="U49" s="708">
        <f>FS1_N0302!U87</f>
        <v>0</v>
      </c>
      <c r="V49" s="708">
        <f>FS1_N0302!V87</f>
        <v>6</v>
      </c>
      <c r="W49" s="708" t="str">
        <f>FS1_N0302!W87</f>
        <v>2: EBS8003</v>
      </c>
      <c r="X49" s="708" t="str">
        <f>FS1_N0302!X87</f>
        <v>Ch0</v>
      </c>
      <c r="Y49" s="708">
        <f>FS1_N0302!Y88</f>
        <v>0</v>
      </c>
    </row>
    <row r="50" spans="1:25" x14ac:dyDescent="0.25">
      <c r="A50" s="708" t="str">
        <f>FS1_N0302!A88</f>
        <v>Interconnect</v>
      </c>
      <c r="B50" s="708" t="str">
        <f>FS1_N0302!B88</f>
        <v>PM bias for PICO</v>
      </c>
      <c r="C50" s="708" t="str">
        <f>FS1_N0302!C88</f>
        <v>bias</v>
      </c>
      <c r="D50" s="708">
        <f>FS1_N0302!D88</f>
        <v>0</v>
      </c>
      <c r="E50" s="708" t="str">
        <f>FS1_N0302!E88</f>
        <v>-</v>
      </c>
      <c r="F50" s="708" t="str">
        <f>FS1_N0302!F88</f>
        <v>Lemo650 Patch Cable</v>
      </c>
      <c r="G50" s="708" t="str">
        <f>FS1_N0302!G88</f>
        <v>HV Bias</v>
      </c>
      <c r="H50" s="708" t="str">
        <f>FS1_N0302!H88</f>
        <v>Pico-8</v>
      </c>
      <c r="I50" s="708" t="str">
        <f>FS1_N0302!I88</f>
        <v>1_OUT Port</v>
      </c>
      <c r="J50" s="708">
        <f>FS1_N0302!J88</f>
        <v>0</v>
      </c>
      <c r="K50" s="708">
        <f>FS1_N0302!K88</f>
        <v>0</v>
      </c>
      <c r="L50" s="708">
        <f>FS1_N0302!L88</f>
        <v>0</v>
      </c>
      <c r="M50" s="708">
        <f>FS1_N0302!M88</f>
        <v>0</v>
      </c>
      <c r="N50" s="708">
        <f>FS1_N0302!N88</f>
        <v>0</v>
      </c>
      <c r="O50" s="708">
        <f>FS1_N0302!O88</f>
        <v>0</v>
      </c>
      <c r="P50" s="708">
        <f>FS1_N0302!P88</f>
        <v>0</v>
      </c>
      <c r="Q50" s="708" t="str">
        <f>FS1_N0302!Q88</f>
        <v>Lemo650/Lemo650</v>
      </c>
      <c r="R50" s="708">
        <f>FS1_N0302!R88</f>
        <v>9</v>
      </c>
      <c r="S50" s="708">
        <f>FS1_N0302!S88</f>
        <v>3</v>
      </c>
      <c r="T50" s="708" t="str">
        <f>FS1_N0302!T88</f>
        <v>CH3 - fmc2-4</v>
      </c>
      <c r="U50" s="708">
        <f>FS1_N0302!U88</f>
        <v>0</v>
      </c>
      <c r="V50" s="708">
        <f>FS1_N0302!V88</f>
        <v>0</v>
      </c>
      <c r="W50" s="708">
        <f>FS1_N0302!W88</f>
        <v>0</v>
      </c>
      <c r="X50" s="708">
        <f>FS1_N0302!X88</f>
        <v>0</v>
      </c>
      <c r="Y50" s="708">
        <f>FS1_N0302!Y89</f>
        <v>0</v>
      </c>
    </row>
    <row r="51" spans="1:25" x14ac:dyDescent="0.25">
      <c r="A51" s="708" t="str">
        <f>FS1_N0302!A89</f>
        <v>Interconnect</v>
      </c>
      <c r="B51" s="708" t="str">
        <f>FS1_N0302!B89</f>
        <v>PM bias for PICO</v>
      </c>
      <c r="C51" s="708" t="str">
        <f>FS1_N0302!C89</f>
        <v>bias</v>
      </c>
      <c r="D51" s="708">
        <f>FS1_N0302!D89</f>
        <v>0</v>
      </c>
      <c r="E51" s="708" t="str">
        <f>FS1_N0302!E89</f>
        <v>-</v>
      </c>
      <c r="F51" s="708" t="str">
        <f>FS1_N0302!F89</f>
        <v>Lemo250 Patch Cable</v>
      </c>
      <c r="G51" s="708" t="str">
        <f>FS1_N0302!G89</f>
        <v>HV Bias</v>
      </c>
      <c r="H51" s="708" t="str">
        <f>FS1_N0302!H89</f>
        <v>ISEG 8003</v>
      </c>
      <c r="I51" s="708" t="str">
        <f>FS1_N0302!I89</f>
        <v>2_IN Port</v>
      </c>
      <c r="J51" s="708">
        <f>FS1_N0302!J89</f>
        <v>0</v>
      </c>
      <c r="K51" s="708">
        <f>FS1_N0302!K89</f>
        <v>0</v>
      </c>
      <c r="L51" s="708">
        <f>FS1_N0302!L89</f>
        <v>0</v>
      </c>
      <c r="M51" s="708">
        <f>FS1_N0302!M89</f>
        <v>0</v>
      </c>
      <c r="N51" s="708">
        <f>FS1_N0302!N89</f>
        <v>0</v>
      </c>
      <c r="O51" s="708">
        <f>FS1_N0302!O89</f>
        <v>0</v>
      </c>
      <c r="P51" s="708">
        <f>FS1_N0302!P89</f>
        <v>0</v>
      </c>
      <c r="Q51" s="708" t="str">
        <f>FS1_N0302!Q89</f>
        <v>Lemo250/Lemo250</v>
      </c>
      <c r="R51" s="708">
        <f>FS1_N0302!R89</f>
        <v>0</v>
      </c>
      <c r="S51" s="708">
        <f>FS1_N0302!S89</f>
        <v>0</v>
      </c>
      <c r="T51" s="708">
        <f>FS1_N0302!T89</f>
        <v>0</v>
      </c>
      <c r="U51" s="708">
        <f>FS1_N0302!U89</f>
        <v>0</v>
      </c>
      <c r="V51" s="708">
        <f>FS1_N0302!V89</f>
        <v>6</v>
      </c>
      <c r="W51" s="708" t="str">
        <f>FS1_N0302!W89</f>
        <v>2: EBS8003</v>
      </c>
      <c r="X51" s="708" t="str">
        <f>FS1_N0302!X89</f>
        <v>Ch1</v>
      </c>
      <c r="Y51" s="708">
        <f>FS1_N0302!Y90</f>
        <v>0</v>
      </c>
    </row>
    <row r="52" spans="1:25" x14ac:dyDescent="0.25">
      <c r="A52" s="708" t="str">
        <f>FS1_N0302!A90</f>
        <v>Interconnect</v>
      </c>
      <c r="B52" s="708" t="str">
        <f>FS1_N0302!B90</f>
        <v>PM bias for PICO</v>
      </c>
      <c r="C52" s="708" t="str">
        <f>FS1_N0302!C90</f>
        <v>bias</v>
      </c>
      <c r="D52" s="708">
        <f>FS1_N0302!D90</f>
        <v>0</v>
      </c>
      <c r="E52" s="708" t="str">
        <f>FS1_N0302!E90</f>
        <v>-</v>
      </c>
      <c r="F52" s="708" t="str">
        <f>FS1_N0302!F90</f>
        <v>Lemo650 Patch Cable</v>
      </c>
      <c r="G52" s="708" t="str">
        <f>FS1_N0302!G90</f>
        <v>HV Bias</v>
      </c>
      <c r="H52" s="708" t="str">
        <f>FS1_N0302!H90</f>
        <v>Pico-8</v>
      </c>
      <c r="I52" s="708" t="str">
        <f>FS1_N0302!I90</f>
        <v>2_OUT Port</v>
      </c>
      <c r="J52" s="708">
        <f>FS1_N0302!J90</f>
        <v>0</v>
      </c>
      <c r="K52" s="708">
        <f>FS1_N0302!K90</f>
        <v>0</v>
      </c>
      <c r="L52" s="708">
        <f>FS1_N0302!L90</f>
        <v>0</v>
      </c>
      <c r="M52" s="708">
        <f>FS1_N0302!M90</f>
        <v>0</v>
      </c>
      <c r="N52" s="708">
        <f>FS1_N0302!N90</f>
        <v>0</v>
      </c>
      <c r="O52" s="708">
        <f>FS1_N0302!O90</f>
        <v>0</v>
      </c>
      <c r="P52" s="708">
        <f>FS1_N0302!P90</f>
        <v>0</v>
      </c>
      <c r="Q52" s="708" t="str">
        <f>FS1_N0302!Q90</f>
        <v>Lemo650/Lemo650</v>
      </c>
      <c r="R52" s="708">
        <f>FS1_N0302!R90</f>
        <v>9</v>
      </c>
      <c r="S52" s="708">
        <f>FS1_N0302!S90</f>
        <v>3</v>
      </c>
      <c r="T52" s="708" t="str">
        <f>FS1_N0302!T90</f>
        <v>CH7 - fmc1-4</v>
      </c>
      <c r="U52" s="708">
        <f>FS1_N0302!U90</f>
        <v>0</v>
      </c>
      <c r="V52" s="708">
        <f>FS1_N0302!V90</f>
        <v>0</v>
      </c>
      <c r="W52" s="708">
        <f>FS1_N0302!W90</f>
        <v>0</v>
      </c>
      <c r="X52" s="708">
        <f>FS1_N0302!X90</f>
        <v>0</v>
      </c>
      <c r="Y52" s="708">
        <f>FS1_N0302!Y91</f>
        <v>0</v>
      </c>
    </row>
    <row r="53" spans="1:25" x14ac:dyDescent="0.25">
      <c r="A53" s="708" t="str">
        <f>FS1_N0302!A91</f>
        <v>Interconnect</v>
      </c>
      <c r="B53" s="708" t="str">
        <f>FS1_N0302!B91</f>
        <v>PM bias for PICO</v>
      </c>
      <c r="C53" s="708" t="str">
        <f>FS1_N0302!C91</f>
        <v>bias</v>
      </c>
      <c r="D53" s="708">
        <f>FS1_N0302!D91</f>
        <v>0</v>
      </c>
      <c r="E53" s="708" t="str">
        <f>FS1_N0302!E91</f>
        <v>-</v>
      </c>
      <c r="F53" s="708" t="str">
        <f>FS1_N0302!F91</f>
        <v>Lemo250 Patch Cable</v>
      </c>
      <c r="G53" s="708" t="str">
        <f>FS1_N0302!G91</f>
        <v>HV Bias</v>
      </c>
      <c r="H53" s="708" t="str">
        <f>FS1_N0302!H91</f>
        <v>ISEG 8003</v>
      </c>
      <c r="I53" s="708" t="str">
        <f>FS1_N0302!I91</f>
        <v>3_IN Port</v>
      </c>
      <c r="J53" s="708">
        <f>FS1_N0302!J91</f>
        <v>0</v>
      </c>
      <c r="K53" s="708">
        <f>FS1_N0302!K91</f>
        <v>0</v>
      </c>
      <c r="L53" s="708">
        <f>FS1_N0302!L91</f>
        <v>0</v>
      </c>
      <c r="M53" s="708">
        <f>FS1_N0302!M91</f>
        <v>0</v>
      </c>
      <c r="N53" s="708">
        <f>FS1_N0302!N91</f>
        <v>0</v>
      </c>
      <c r="O53" s="708">
        <f>FS1_N0302!O91</f>
        <v>0</v>
      </c>
      <c r="P53" s="708">
        <f>FS1_N0302!P91</f>
        <v>0</v>
      </c>
      <c r="Q53" s="708" t="str">
        <f>FS1_N0302!Q91</f>
        <v>Lemo250/Lemo250</v>
      </c>
      <c r="R53" s="708">
        <f>FS1_N0302!R91</f>
        <v>0</v>
      </c>
      <c r="S53" s="708">
        <f>FS1_N0302!S91</f>
        <v>0</v>
      </c>
      <c r="T53" s="708">
        <f>FS1_N0302!T91</f>
        <v>0</v>
      </c>
      <c r="U53" s="708">
        <f>FS1_N0302!U91</f>
        <v>0</v>
      </c>
      <c r="V53" s="708">
        <f>FS1_N0302!V91</f>
        <v>6</v>
      </c>
      <c r="W53" s="708" t="str">
        <f>FS1_N0302!W91</f>
        <v>2: EBS8003</v>
      </c>
      <c r="X53" s="708" t="str">
        <f>FS1_N0302!X91</f>
        <v>Ch2</v>
      </c>
      <c r="Y53" s="708">
        <f>FS1_N0302!Y92</f>
        <v>0</v>
      </c>
    </row>
    <row r="54" spans="1:25" x14ac:dyDescent="0.25">
      <c r="A54" s="708" t="str">
        <f>FS1_N0302!A92</f>
        <v>Interconnect</v>
      </c>
      <c r="B54" s="708" t="str">
        <f>FS1_N0302!B92</f>
        <v>PM bias for PICO</v>
      </c>
      <c r="C54" s="708" t="str">
        <f>FS1_N0302!C92</f>
        <v>bias</v>
      </c>
      <c r="D54" s="708">
        <f>FS1_N0302!D92</f>
        <v>0</v>
      </c>
      <c r="E54" s="708" t="str">
        <f>FS1_N0302!E92</f>
        <v>-</v>
      </c>
      <c r="F54" s="708" t="str">
        <f>FS1_N0302!F92</f>
        <v>Lemo650 Patch Cable</v>
      </c>
      <c r="G54" s="708" t="str">
        <f>FS1_N0302!G92</f>
        <v>HV Bias</v>
      </c>
      <c r="H54" s="708" t="str">
        <f>FS1_N0302!H92</f>
        <v>Pico-8</v>
      </c>
      <c r="I54" s="708" t="str">
        <f>FS1_N0302!I92</f>
        <v>3_OUT Port</v>
      </c>
      <c r="J54" s="708">
        <f>FS1_N0302!J92</f>
        <v>0</v>
      </c>
      <c r="K54" s="708">
        <f>FS1_N0302!K92</f>
        <v>0</v>
      </c>
      <c r="L54" s="708">
        <f>FS1_N0302!L92</f>
        <v>0</v>
      </c>
      <c r="M54" s="708">
        <f>FS1_N0302!M92</f>
        <v>0</v>
      </c>
      <c r="N54" s="708">
        <f>FS1_N0302!N92</f>
        <v>0</v>
      </c>
      <c r="O54" s="708">
        <f>FS1_N0302!O92</f>
        <v>0</v>
      </c>
      <c r="P54" s="708">
        <f>FS1_N0302!P92</f>
        <v>0</v>
      </c>
      <c r="Q54" s="708" t="str">
        <f>FS1_N0302!Q92</f>
        <v>Lemo650/Lemo650</v>
      </c>
      <c r="R54" s="708">
        <f>FS1_N0302!R92</f>
        <v>9</v>
      </c>
      <c r="S54" s="708">
        <f>FS1_N0302!S92</f>
        <v>4</v>
      </c>
      <c r="T54" s="708" t="str">
        <f>FS1_N0302!T92</f>
        <v>CH3 - fmc2-4</v>
      </c>
      <c r="U54" s="708">
        <f>FS1_N0302!U92</f>
        <v>0</v>
      </c>
      <c r="V54" s="708">
        <f>FS1_N0302!V92</f>
        <v>0</v>
      </c>
      <c r="W54" s="708">
        <f>FS1_N0302!W92</f>
        <v>0</v>
      </c>
      <c r="X54" s="708">
        <f>FS1_N0302!X92</f>
        <v>0</v>
      </c>
      <c r="Y54" s="708">
        <f>FS1_N0302!Y93</f>
        <v>0</v>
      </c>
    </row>
    <row r="55" spans="1:25" x14ac:dyDescent="0.25">
      <c r="A55" s="708" t="str">
        <f>FS1_N0302!A93</f>
        <v>Interconnect</v>
      </c>
      <c r="B55" s="708" t="str">
        <f>FS1_N0302!B93</f>
        <v>PM bias for PICO</v>
      </c>
      <c r="C55" s="708" t="str">
        <f>FS1_N0302!C93</f>
        <v>bias</v>
      </c>
      <c r="D55" s="708">
        <f>FS1_N0302!D93</f>
        <v>0</v>
      </c>
      <c r="E55" s="708" t="str">
        <f>FS1_N0302!E93</f>
        <v>-</v>
      </c>
      <c r="F55" s="708" t="str">
        <f>FS1_N0302!F93</f>
        <v>Lemo250 Patch Cable</v>
      </c>
      <c r="G55" s="708" t="str">
        <f>FS1_N0302!G93</f>
        <v>HV Bias</v>
      </c>
      <c r="H55" s="708" t="str">
        <f>FS1_N0302!H93</f>
        <v>ISEG 8003</v>
      </c>
      <c r="I55" s="708" t="str">
        <f>FS1_N0302!I93</f>
        <v>4_IN Port</v>
      </c>
      <c r="J55" s="708">
        <f>FS1_N0302!J93</f>
        <v>0</v>
      </c>
      <c r="K55" s="708">
        <f>FS1_N0302!K93</f>
        <v>0</v>
      </c>
      <c r="L55" s="708">
        <f>FS1_N0302!L93</f>
        <v>0</v>
      </c>
      <c r="M55" s="708">
        <f>FS1_N0302!M93</f>
        <v>0</v>
      </c>
      <c r="N55" s="708">
        <f>FS1_N0302!N93</f>
        <v>0</v>
      </c>
      <c r="O55" s="708">
        <f>FS1_N0302!O93</f>
        <v>0</v>
      </c>
      <c r="P55" s="708">
        <f>FS1_N0302!P93</f>
        <v>0</v>
      </c>
      <c r="Q55" s="708" t="str">
        <f>FS1_N0302!Q93</f>
        <v>Lemo250/Lemo250</v>
      </c>
      <c r="R55" s="708">
        <f>FS1_N0302!R93</f>
        <v>0</v>
      </c>
      <c r="S55" s="708">
        <f>FS1_N0302!S93</f>
        <v>0</v>
      </c>
      <c r="T55" s="708">
        <f>FS1_N0302!T93</f>
        <v>0</v>
      </c>
      <c r="U55" s="708">
        <f>FS1_N0302!U93</f>
        <v>0</v>
      </c>
      <c r="V55" s="708">
        <f>FS1_N0302!V93</f>
        <v>6</v>
      </c>
      <c r="W55" s="708" t="str">
        <f>FS1_N0302!W93</f>
        <v>2: EBS8003</v>
      </c>
      <c r="X55" s="708" t="str">
        <f>FS1_N0302!X93</f>
        <v>Ch3</v>
      </c>
      <c r="Y55" s="708">
        <f>FS1_N0302!Y94</f>
        <v>0</v>
      </c>
    </row>
    <row r="56" spans="1:25" x14ac:dyDescent="0.25">
      <c r="A56" s="708" t="str">
        <f>FS1_N0302!A94</f>
        <v>Interconnect</v>
      </c>
      <c r="B56" s="708" t="str">
        <f>FS1_N0302!B94</f>
        <v>PM bias for PICO</v>
      </c>
      <c r="C56" s="708" t="str">
        <f>FS1_N0302!C94</f>
        <v>bias</v>
      </c>
      <c r="D56" s="708">
        <f>FS1_N0302!D94</f>
        <v>0</v>
      </c>
      <c r="E56" s="708" t="str">
        <f>FS1_N0302!E94</f>
        <v>-</v>
      </c>
      <c r="F56" s="708" t="str">
        <f>FS1_N0302!F94</f>
        <v>Lemo650 Patch Cable</v>
      </c>
      <c r="G56" s="708" t="str">
        <f>FS1_N0302!G94</f>
        <v>HV Bias</v>
      </c>
      <c r="H56" s="708" t="str">
        <f>FS1_N0302!H94</f>
        <v>Pico-8</v>
      </c>
      <c r="I56" s="708" t="str">
        <f>FS1_N0302!I94</f>
        <v>4_OUT Port</v>
      </c>
      <c r="J56" s="708">
        <f>FS1_N0302!J94</f>
        <v>0</v>
      </c>
      <c r="K56" s="708">
        <f>FS1_N0302!K94</f>
        <v>0</v>
      </c>
      <c r="L56" s="708">
        <f>FS1_N0302!L94</f>
        <v>0</v>
      </c>
      <c r="M56" s="708">
        <f>FS1_N0302!M94</f>
        <v>0</v>
      </c>
      <c r="N56" s="708">
        <f>FS1_N0302!N94</f>
        <v>0</v>
      </c>
      <c r="O56" s="708">
        <f>FS1_N0302!O94</f>
        <v>0</v>
      </c>
      <c r="P56" s="708">
        <f>FS1_N0302!P94</f>
        <v>0</v>
      </c>
      <c r="Q56" s="708" t="str">
        <f>FS1_N0302!Q94</f>
        <v>Lemo650/Lemo650</v>
      </c>
      <c r="R56" s="708">
        <f>FS1_N0302!R94</f>
        <v>9</v>
      </c>
      <c r="S56" s="708">
        <f>FS1_N0302!S94</f>
        <v>4</v>
      </c>
      <c r="T56" s="708" t="str">
        <f>FS1_N0302!T94</f>
        <v>CH7 - fmc1-4</v>
      </c>
      <c r="U56" s="708">
        <f>FS1_N0302!U94</f>
        <v>0</v>
      </c>
      <c r="V56" s="708">
        <f>FS1_N0302!V94</f>
        <v>0</v>
      </c>
      <c r="W56" s="708">
        <f>FS1_N0302!W94</f>
        <v>0</v>
      </c>
      <c r="X56" s="708">
        <f>FS1_N0302!X94</f>
        <v>0</v>
      </c>
      <c r="Y56" s="708">
        <f>FS1_N0302!Y95</f>
        <v>0</v>
      </c>
    </row>
    <row r="57" spans="1:25" x14ac:dyDescent="0.25">
      <c r="A57" s="708" t="str">
        <f>FS1_N0302!A95</f>
        <v>Interconnect</v>
      </c>
      <c r="B57" s="708" t="str">
        <f>FS1_N0302!B95</f>
        <v>PM bias for PICO</v>
      </c>
      <c r="C57" s="708" t="str">
        <f>FS1_N0302!C95</f>
        <v>bias</v>
      </c>
      <c r="D57" s="708">
        <f>FS1_N0302!D95</f>
        <v>0</v>
      </c>
      <c r="E57" s="708" t="str">
        <f>FS1_N0302!E95</f>
        <v>-</v>
      </c>
      <c r="F57" s="708" t="str">
        <f>FS1_N0302!F95</f>
        <v>Lemo250 Patch Cable</v>
      </c>
      <c r="G57" s="708" t="str">
        <f>FS1_N0302!G95</f>
        <v>HV Bias</v>
      </c>
      <c r="H57" s="708" t="str">
        <f>FS1_N0302!H95</f>
        <v>ISEG 8003</v>
      </c>
      <c r="I57" s="708" t="str">
        <f>FS1_N0302!I95</f>
        <v>5_IN Port</v>
      </c>
      <c r="J57" s="708">
        <f>FS1_N0302!J95</f>
        <v>0</v>
      </c>
      <c r="K57" s="708">
        <f>FS1_N0302!K95</f>
        <v>0</v>
      </c>
      <c r="L57" s="708">
        <f>FS1_N0302!L95</f>
        <v>0</v>
      </c>
      <c r="M57" s="708">
        <f>FS1_N0302!M95</f>
        <v>0</v>
      </c>
      <c r="N57" s="708">
        <f>FS1_N0302!N95</f>
        <v>0</v>
      </c>
      <c r="O57" s="708">
        <f>FS1_N0302!O95</f>
        <v>0</v>
      </c>
      <c r="P57" s="708">
        <f>FS1_N0302!P95</f>
        <v>0</v>
      </c>
      <c r="Q57" s="708" t="str">
        <f>FS1_N0302!Q95</f>
        <v>Lemo250/Lemo250</v>
      </c>
      <c r="R57" s="708">
        <f>FS1_N0302!R95</f>
        <v>0</v>
      </c>
      <c r="S57" s="708">
        <f>FS1_N0302!S95</f>
        <v>0</v>
      </c>
      <c r="T57" s="708">
        <f>FS1_N0302!T95</f>
        <v>0</v>
      </c>
      <c r="U57" s="708">
        <f>FS1_N0302!U95</f>
        <v>0</v>
      </c>
      <c r="V57" s="708">
        <f>FS1_N0302!V95</f>
        <v>6</v>
      </c>
      <c r="W57" s="708" t="str">
        <f>FS1_N0302!W95</f>
        <v>2: EBS8003</v>
      </c>
      <c r="X57" s="708" t="str">
        <f>FS1_N0302!X95</f>
        <v>Ch4</v>
      </c>
      <c r="Y57" s="708">
        <f>FS1_N0302!Y96</f>
        <v>0</v>
      </c>
    </row>
    <row r="58" spans="1:25" x14ac:dyDescent="0.25">
      <c r="A58" s="708" t="str">
        <f>FS1_N0302!A96</f>
        <v>Interconnect</v>
      </c>
      <c r="B58" s="708" t="str">
        <f>FS1_N0302!B96</f>
        <v>PM bias for PICO</v>
      </c>
      <c r="C58" s="708" t="str">
        <f>FS1_N0302!C96</f>
        <v>bias</v>
      </c>
      <c r="D58" s="708">
        <f>FS1_N0302!D96</f>
        <v>0</v>
      </c>
      <c r="E58" s="708" t="str">
        <f>FS1_N0302!E96</f>
        <v>-</v>
      </c>
      <c r="F58" s="708" t="str">
        <f>FS1_N0302!F96</f>
        <v>Lemo650 Patch Cable</v>
      </c>
      <c r="G58" s="708" t="str">
        <f>FS1_N0302!G96</f>
        <v>HV Bias</v>
      </c>
      <c r="H58" s="708" t="str">
        <f>FS1_N0302!H96</f>
        <v>Pico-8</v>
      </c>
      <c r="I58" s="708" t="str">
        <f>FS1_N0302!I96</f>
        <v>5_OUT Port</v>
      </c>
      <c r="J58" s="708">
        <f>FS1_N0302!J96</f>
        <v>0</v>
      </c>
      <c r="K58" s="708">
        <f>FS1_N0302!K96</f>
        <v>0</v>
      </c>
      <c r="L58" s="708">
        <f>FS1_N0302!L96</f>
        <v>0</v>
      </c>
      <c r="M58" s="708">
        <f>FS1_N0302!M96</f>
        <v>0</v>
      </c>
      <c r="N58" s="708">
        <f>FS1_N0302!N96</f>
        <v>0</v>
      </c>
      <c r="O58" s="708">
        <f>FS1_N0302!O96</f>
        <v>0</v>
      </c>
      <c r="P58" s="708">
        <f>FS1_N0302!P96</f>
        <v>0</v>
      </c>
      <c r="Q58" s="708" t="str">
        <f>FS1_N0302!Q96</f>
        <v>Lemo650/Lemo650</v>
      </c>
      <c r="R58" s="708">
        <f>FS1_N0302!R96</f>
        <v>9</v>
      </c>
      <c r="S58" s="708">
        <f>FS1_N0302!S96</f>
        <v>5</v>
      </c>
      <c r="T58" s="708" t="str">
        <f>FS1_N0302!T96</f>
        <v>CH3 - fmc2-4</v>
      </c>
      <c r="U58" s="708">
        <f>FS1_N0302!U96</f>
        <v>0</v>
      </c>
      <c r="V58" s="708">
        <f>FS1_N0302!V96</f>
        <v>0</v>
      </c>
      <c r="W58" s="708">
        <f>FS1_N0302!W96</f>
        <v>0</v>
      </c>
      <c r="X58" s="708">
        <f>FS1_N0302!X96</f>
        <v>0</v>
      </c>
      <c r="Y58" s="708">
        <f>FS1_N0302!Y97</f>
        <v>0</v>
      </c>
    </row>
    <row r="59" spans="1:25" x14ac:dyDescent="0.25">
      <c r="A59" s="708" t="str">
        <f>FS1_N0302!A97</f>
        <v>Interconnect</v>
      </c>
      <c r="B59" s="708" t="str">
        <f>FS1_N0302!B97</f>
        <v>PM bias for PICO</v>
      </c>
      <c r="C59" s="708" t="str">
        <f>FS1_N0302!C97</f>
        <v>bias</v>
      </c>
      <c r="D59" s="708">
        <f>FS1_N0302!D97</f>
        <v>0</v>
      </c>
      <c r="E59" s="708" t="str">
        <f>FS1_N0302!E97</f>
        <v>-</v>
      </c>
      <c r="F59" s="708" t="str">
        <f>FS1_N0302!F97</f>
        <v>Lemo250 Patch Cable</v>
      </c>
      <c r="G59" s="708" t="str">
        <f>FS1_N0302!G97</f>
        <v>HV Bias</v>
      </c>
      <c r="H59" s="708" t="str">
        <f>FS1_N0302!H97</f>
        <v>ISEG 8003</v>
      </c>
      <c r="I59" s="708" t="str">
        <f>FS1_N0302!I97</f>
        <v>6_IN Port</v>
      </c>
      <c r="J59" s="708">
        <f>FS1_N0302!J97</f>
        <v>0</v>
      </c>
      <c r="K59" s="708">
        <f>FS1_N0302!K97</f>
        <v>0</v>
      </c>
      <c r="L59" s="708">
        <f>FS1_N0302!L97</f>
        <v>0</v>
      </c>
      <c r="M59" s="708">
        <f>FS1_N0302!M97</f>
        <v>0</v>
      </c>
      <c r="N59" s="708">
        <f>FS1_N0302!N97</f>
        <v>0</v>
      </c>
      <c r="O59" s="708">
        <f>FS1_N0302!O97</f>
        <v>0</v>
      </c>
      <c r="P59" s="708">
        <f>FS1_N0302!P97</f>
        <v>0</v>
      </c>
      <c r="Q59" s="708" t="str">
        <f>FS1_N0302!Q97</f>
        <v>Lemo250/Lemo250</v>
      </c>
      <c r="R59" s="708">
        <f>FS1_N0302!R97</f>
        <v>0</v>
      </c>
      <c r="S59" s="708">
        <f>FS1_N0302!S97</f>
        <v>0</v>
      </c>
      <c r="T59" s="708">
        <f>FS1_N0302!T97</f>
        <v>0</v>
      </c>
      <c r="U59" s="708">
        <f>FS1_N0302!U97</f>
        <v>0</v>
      </c>
      <c r="V59" s="708">
        <f>FS1_N0302!V97</f>
        <v>6</v>
      </c>
      <c r="W59" s="708" t="str">
        <f>FS1_N0302!W97</f>
        <v>2: EBS8003</v>
      </c>
      <c r="X59" s="708" t="str">
        <f>FS1_N0302!X97</f>
        <v>Ch5</v>
      </c>
      <c r="Y59" s="708">
        <f>FS1_N0302!Y98</f>
        <v>0</v>
      </c>
    </row>
    <row r="60" spans="1:25" x14ac:dyDescent="0.25">
      <c r="A60" s="708" t="str">
        <f>FS1_N0302!A98</f>
        <v>Interconnect</v>
      </c>
      <c r="B60" s="708" t="str">
        <f>FS1_N0302!B98</f>
        <v>PM bias for PICO</v>
      </c>
      <c r="C60" s="708" t="str">
        <f>FS1_N0302!C98</f>
        <v>bias</v>
      </c>
      <c r="D60" s="708">
        <f>FS1_N0302!D98</f>
        <v>0</v>
      </c>
      <c r="E60" s="708" t="str">
        <f>FS1_N0302!E98</f>
        <v>-</v>
      </c>
      <c r="F60" s="708" t="str">
        <f>FS1_N0302!F98</f>
        <v>Lemo650 Patch Cable</v>
      </c>
      <c r="G60" s="708" t="str">
        <f>FS1_N0302!G98</f>
        <v>HV Bias</v>
      </c>
      <c r="H60" s="708" t="str">
        <f>FS1_N0302!H98</f>
        <v>Pico-8</v>
      </c>
      <c r="I60" s="708" t="str">
        <f>FS1_N0302!I98</f>
        <v>6_OUT Port</v>
      </c>
      <c r="J60" s="708">
        <f>FS1_N0302!J98</f>
        <v>0</v>
      </c>
      <c r="K60" s="708">
        <f>FS1_N0302!K98</f>
        <v>0</v>
      </c>
      <c r="L60" s="708">
        <f>FS1_N0302!L98</f>
        <v>0</v>
      </c>
      <c r="M60" s="708">
        <f>FS1_N0302!M98</f>
        <v>0</v>
      </c>
      <c r="N60" s="708">
        <f>FS1_N0302!N98</f>
        <v>0</v>
      </c>
      <c r="O60" s="708">
        <f>FS1_N0302!O98</f>
        <v>0</v>
      </c>
      <c r="P60" s="708">
        <f>FS1_N0302!P98</f>
        <v>0</v>
      </c>
      <c r="Q60" s="708" t="str">
        <f>FS1_N0302!Q98</f>
        <v>Lemo650/Lemo650</v>
      </c>
      <c r="R60" s="708">
        <f>FS1_N0302!R98</f>
        <v>9</v>
      </c>
      <c r="S60" s="708">
        <f>FS1_N0302!S98</f>
        <v>5</v>
      </c>
      <c r="T60" s="708" t="str">
        <f>FS1_N0302!T98</f>
        <v>CH7 - fmc1-4</v>
      </c>
      <c r="U60" s="708">
        <f>FS1_N0302!U98</f>
        <v>0</v>
      </c>
      <c r="V60" s="708">
        <f>FS1_N0302!V98</f>
        <v>0</v>
      </c>
      <c r="W60" s="708">
        <f>FS1_N0302!W98</f>
        <v>0</v>
      </c>
      <c r="X60" s="708">
        <f>FS1_N0302!X98</f>
        <v>0</v>
      </c>
      <c r="Y60" s="708">
        <f>FS1_N0302!Y99</f>
        <v>0</v>
      </c>
    </row>
    <row r="61" spans="1:25" x14ac:dyDescent="0.25">
      <c r="A61" s="708" t="str">
        <f>FS1_N0302!A99</f>
        <v>Interconnect</v>
      </c>
      <c r="B61" s="708" t="str">
        <f>FS1_N0302!B99</f>
        <v>PM bias for PICO</v>
      </c>
      <c r="C61" s="708" t="str">
        <f>FS1_N0302!C99</f>
        <v>bias</v>
      </c>
      <c r="D61" s="708">
        <f>FS1_N0302!D99</f>
        <v>0</v>
      </c>
      <c r="E61" s="708" t="str">
        <f>FS1_N0302!E99</f>
        <v>-</v>
      </c>
      <c r="F61" s="708" t="str">
        <f>FS1_N0302!F99</f>
        <v>Lemo250 Patch Cable</v>
      </c>
      <c r="G61" s="708" t="str">
        <f>FS1_N0302!G99</f>
        <v>HV Bias</v>
      </c>
      <c r="H61" s="708" t="str">
        <f>FS1_N0302!H99</f>
        <v>ISEG 8003</v>
      </c>
      <c r="I61" s="708" t="str">
        <f>FS1_N0302!I99</f>
        <v>7_IN Port</v>
      </c>
      <c r="J61" s="708">
        <f>FS1_N0302!J99</f>
        <v>0</v>
      </c>
      <c r="K61" s="708">
        <f>FS1_N0302!K99</f>
        <v>0</v>
      </c>
      <c r="L61" s="708">
        <f>FS1_N0302!L99</f>
        <v>0</v>
      </c>
      <c r="M61" s="708">
        <f>FS1_N0302!M99</f>
        <v>0</v>
      </c>
      <c r="N61" s="708">
        <f>FS1_N0302!N99</f>
        <v>0</v>
      </c>
      <c r="O61" s="708">
        <f>FS1_N0302!O99</f>
        <v>0</v>
      </c>
      <c r="P61" s="708">
        <f>FS1_N0302!P99</f>
        <v>0</v>
      </c>
      <c r="Q61" s="708" t="str">
        <f>FS1_N0302!Q99</f>
        <v>Lemo250/Lemo250</v>
      </c>
      <c r="R61" s="708">
        <f>FS1_N0302!R99</f>
        <v>0</v>
      </c>
      <c r="S61" s="708">
        <f>FS1_N0302!S99</f>
        <v>0</v>
      </c>
      <c r="T61" s="708">
        <f>FS1_N0302!T99</f>
        <v>0</v>
      </c>
      <c r="U61" s="708">
        <f>FS1_N0302!U99</f>
        <v>0</v>
      </c>
      <c r="V61" s="708">
        <f>FS1_N0302!V99</f>
        <v>6</v>
      </c>
      <c r="W61" s="708" t="str">
        <f>FS1_N0302!W99</f>
        <v>2: EBS8003</v>
      </c>
      <c r="X61" s="708" t="str">
        <f>FS1_N0302!X99</f>
        <v>Ch6</v>
      </c>
      <c r="Y61" s="708">
        <f>FS1_N0302!Y100</f>
        <v>0</v>
      </c>
    </row>
    <row r="62" spans="1:25" x14ac:dyDescent="0.25">
      <c r="A62" s="708" t="str">
        <f>FS1_N0302!A100</f>
        <v>Interconnect</v>
      </c>
      <c r="B62" s="708" t="str">
        <f>FS1_N0302!B100</f>
        <v>PM bias for PICO</v>
      </c>
      <c r="C62" s="708" t="str">
        <f>FS1_N0302!C100</f>
        <v>bias</v>
      </c>
      <c r="D62" s="708">
        <f>FS1_N0302!D100</f>
        <v>0</v>
      </c>
      <c r="E62" s="708" t="str">
        <f>FS1_N0302!E100</f>
        <v>-</v>
      </c>
      <c r="F62" s="708" t="str">
        <f>FS1_N0302!F100</f>
        <v>Lemo650 Patch Cable</v>
      </c>
      <c r="G62" s="708" t="str">
        <f>FS1_N0302!G100</f>
        <v>HV Bias</v>
      </c>
      <c r="H62" s="708" t="str">
        <f>FS1_N0302!H100</f>
        <v>Pico-8</v>
      </c>
      <c r="I62" s="708" t="str">
        <f>FS1_N0302!I100</f>
        <v>7_OUT Port</v>
      </c>
      <c r="J62" s="708">
        <f>FS1_N0302!J100</f>
        <v>0</v>
      </c>
      <c r="K62" s="708">
        <f>FS1_N0302!K100</f>
        <v>0</v>
      </c>
      <c r="L62" s="708">
        <f>FS1_N0302!L100</f>
        <v>0</v>
      </c>
      <c r="M62" s="708">
        <f>FS1_N0302!M100</f>
        <v>0</v>
      </c>
      <c r="N62" s="708">
        <f>FS1_N0302!N100</f>
        <v>0</v>
      </c>
      <c r="O62" s="708">
        <f>FS1_N0302!O100</f>
        <v>0</v>
      </c>
      <c r="P62" s="708">
        <f>FS1_N0302!P100</f>
        <v>0</v>
      </c>
      <c r="Q62" s="708" t="str">
        <f>FS1_N0302!Q100</f>
        <v>Lemo650/Lemo650</v>
      </c>
      <c r="R62" s="708">
        <f>FS1_N0302!R100</f>
        <v>9</v>
      </c>
      <c r="S62" s="708">
        <f>FS1_N0302!S100</f>
        <v>6</v>
      </c>
      <c r="T62" s="708" t="str">
        <f>FS1_N0302!T100</f>
        <v>CH3 - fmc2-4</v>
      </c>
      <c r="U62" s="708">
        <f>FS1_N0302!U100</f>
        <v>0</v>
      </c>
      <c r="V62" s="708">
        <f>FS1_N0302!V100</f>
        <v>0</v>
      </c>
      <c r="W62" s="708">
        <f>FS1_N0302!W100</f>
        <v>0</v>
      </c>
      <c r="X62" s="708">
        <f>FS1_N0302!X100</f>
        <v>0</v>
      </c>
      <c r="Y62" s="708">
        <f>FS1_N0302!Y101</f>
        <v>0</v>
      </c>
    </row>
    <row r="63" spans="1:25" x14ac:dyDescent="0.25">
      <c r="A63" s="708" t="str">
        <f>FS1_N0302!A101</f>
        <v>Interconnect</v>
      </c>
      <c r="B63" s="708" t="str">
        <f>FS1_N0302!B101</f>
        <v>PM bias for PICO</v>
      </c>
      <c r="C63" s="708" t="str">
        <f>FS1_N0302!C101</f>
        <v>bias</v>
      </c>
      <c r="D63" s="708">
        <f>FS1_N0302!D101</f>
        <v>0</v>
      </c>
      <c r="E63" s="708" t="str">
        <f>FS1_N0302!E101</f>
        <v>-</v>
      </c>
      <c r="F63" s="708" t="str">
        <f>FS1_N0302!F101</f>
        <v>Lemo250 Patch Cable</v>
      </c>
      <c r="G63" s="708" t="str">
        <f>FS1_N0302!G101</f>
        <v>HV Bias</v>
      </c>
      <c r="H63" s="708" t="str">
        <f>FS1_N0302!H101</f>
        <v>ISEG 8003</v>
      </c>
      <c r="I63" s="708" t="str">
        <f>FS1_N0302!I101</f>
        <v>8_IN Port</v>
      </c>
      <c r="J63" s="708">
        <f>FS1_N0302!J101</f>
        <v>0</v>
      </c>
      <c r="K63" s="708">
        <f>FS1_N0302!K101</f>
        <v>0</v>
      </c>
      <c r="L63" s="708">
        <f>FS1_N0302!L101</f>
        <v>0</v>
      </c>
      <c r="M63" s="708">
        <f>FS1_N0302!M101</f>
        <v>0</v>
      </c>
      <c r="N63" s="708">
        <f>FS1_N0302!N101</f>
        <v>0</v>
      </c>
      <c r="O63" s="708">
        <f>FS1_N0302!O101</f>
        <v>0</v>
      </c>
      <c r="P63" s="708">
        <f>FS1_N0302!P101</f>
        <v>0</v>
      </c>
      <c r="Q63" s="708" t="str">
        <f>FS1_N0302!Q101</f>
        <v>Lemo250/Lemo250</v>
      </c>
      <c r="R63" s="708">
        <f>FS1_N0302!R101</f>
        <v>0</v>
      </c>
      <c r="S63" s="708">
        <f>FS1_N0302!S101</f>
        <v>0</v>
      </c>
      <c r="T63" s="708">
        <f>FS1_N0302!T101</f>
        <v>0</v>
      </c>
      <c r="U63" s="708">
        <f>FS1_N0302!U101</f>
        <v>0</v>
      </c>
      <c r="V63" s="708">
        <f>FS1_N0302!V101</f>
        <v>6</v>
      </c>
      <c r="W63" s="708" t="str">
        <f>FS1_N0302!W101</f>
        <v>2: EBS8003</v>
      </c>
      <c r="X63" s="708" t="str">
        <f>FS1_N0302!X101</f>
        <v>Ch7</v>
      </c>
      <c r="Y63" s="708">
        <f>FS1_N0302!Y102</f>
        <v>0</v>
      </c>
    </row>
    <row r="64" spans="1:25" x14ac:dyDescent="0.25">
      <c r="A64" s="708" t="str">
        <f>FS1_N0302!A102</f>
        <v>Interconnect</v>
      </c>
      <c r="B64" s="708" t="str">
        <f>FS1_N0302!B102</f>
        <v>PM bias for PICO</v>
      </c>
      <c r="C64" s="708" t="str">
        <f>FS1_N0302!C102</f>
        <v>bias</v>
      </c>
      <c r="D64" s="708">
        <f>FS1_N0302!D102</f>
        <v>0</v>
      </c>
      <c r="E64" s="708" t="str">
        <f>FS1_N0302!E102</f>
        <v>-</v>
      </c>
      <c r="F64" s="708" t="str">
        <f>FS1_N0302!F102</f>
        <v>Lemo650 Patch Cable</v>
      </c>
      <c r="G64" s="708" t="str">
        <f>FS1_N0302!G102</f>
        <v>HV Bias</v>
      </c>
      <c r="H64" s="708" t="str">
        <f>FS1_N0302!H102</f>
        <v>Pico-8</v>
      </c>
      <c r="I64" s="708" t="str">
        <f>FS1_N0302!I102</f>
        <v>8_OUT Port</v>
      </c>
      <c r="J64" s="708">
        <f>FS1_N0302!J102</f>
        <v>0</v>
      </c>
      <c r="K64" s="708">
        <f>FS1_N0302!K102</f>
        <v>0</v>
      </c>
      <c r="L64" s="708">
        <f>FS1_N0302!L102</f>
        <v>0</v>
      </c>
      <c r="M64" s="708">
        <f>FS1_N0302!M102</f>
        <v>0</v>
      </c>
      <c r="N64" s="708">
        <f>FS1_N0302!N102</f>
        <v>0</v>
      </c>
      <c r="O64" s="708">
        <f>FS1_N0302!O102</f>
        <v>0</v>
      </c>
      <c r="P64" s="708">
        <f>FS1_N0302!P102</f>
        <v>0</v>
      </c>
      <c r="Q64" s="708" t="str">
        <f>FS1_N0302!Q102</f>
        <v>Lemo650/Lemo650</v>
      </c>
      <c r="R64" s="708">
        <f>FS1_N0302!R102</f>
        <v>9</v>
      </c>
      <c r="S64" s="708">
        <f>FS1_N0302!S102</f>
        <v>9</v>
      </c>
      <c r="T64" s="708" t="str">
        <f>FS1_N0302!T102</f>
        <v>CH3 - fmc2-4</v>
      </c>
      <c r="U64" s="708">
        <f>FS1_N0302!U102</f>
        <v>0</v>
      </c>
      <c r="V64" s="708">
        <f>FS1_N0302!V102</f>
        <v>0</v>
      </c>
      <c r="W64" s="708">
        <f>FS1_N0302!W102</f>
        <v>0</v>
      </c>
      <c r="X64" s="708">
        <f>FS1_N0302!X102</f>
        <v>0</v>
      </c>
      <c r="Y64" s="708">
        <f>FS1_N0302!Y103</f>
        <v>0</v>
      </c>
    </row>
    <row r="65" spans="1:25" x14ac:dyDescent="0.25">
      <c r="A65" s="708" t="str">
        <f>FS1_N0302!A105</f>
        <v>Grounding Plug</v>
      </c>
      <c r="B65" s="708">
        <f>FS1_N0302!B105</f>
        <v>0</v>
      </c>
      <c r="C65" s="708" t="str">
        <f>FS1_N0302!C105</f>
        <v>ground</v>
      </c>
      <c r="D65" s="708">
        <f>FS1_N0302!D105</f>
        <v>0</v>
      </c>
      <c r="E65" s="708" t="str">
        <f>FS1_N0302!E105</f>
        <v>-</v>
      </c>
      <c r="F65" s="708" t="str">
        <f>FS1_N0302!F105</f>
        <v>Lemo650 Plug</v>
      </c>
      <c r="G65" s="708" t="str">
        <f>FS1_N0302!G105</f>
        <v>Ground</v>
      </c>
      <c r="H65" s="708" t="str">
        <f>FS1_N0302!H105</f>
        <v>Pico-8</v>
      </c>
      <c r="I65" s="708">
        <f>FS1_N0302!I105</f>
        <v>0</v>
      </c>
      <c r="J65" s="708">
        <f>FS1_N0302!J105</f>
        <v>0</v>
      </c>
      <c r="K65" s="708">
        <f>FS1_N0302!K105</f>
        <v>0</v>
      </c>
      <c r="L65" s="708">
        <f>FS1_N0302!L105</f>
        <v>0</v>
      </c>
      <c r="M65" s="708">
        <f>FS1_N0302!M105</f>
        <v>0</v>
      </c>
      <c r="N65" s="708">
        <f>FS1_N0302!N105</f>
        <v>0</v>
      </c>
      <c r="O65" s="708">
        <f>FS1_N0302!O105</f>
        <v>0</v>
      </c>
      <c r="P65" s="708">
        <f>FS1_N0302!P105</f>
        <v>0</v>
      </c>
      <c r="Q65" s="708" t="str">
        <f>FS1_N0302!Q105</f>
        <v>Ground Plug</v>
      </c>
      <c r="R65" s="708">
        <f>FS1_N0302!R105</f>
        <v>9</v>
      </c>
      <c r="S65" s="708">
        <f>FS1_N0302!S105</f>
        <v>9</v>
      </c>
      <c r="T65" s="708" t="str">
        <f>FS1_N0302!T105</f>
        <v>CH7 - fmc1-4</v>
      </c>
      <c r="U65" s="708">
        <f>FS1_N0302!U105</f>
        <v>0</v>
      </c>
      <c r="V65" s="708">
        <f>FS1_N0302!V105</f>
        <v>0</v>
      </c>
      <c r="W65" s="708">
        <f>FS1_N0302!W105</f>
        <v>0</v>
      </c>
      <c r="X65" s="708">
        <f>FS1_N0302!X105</f>
        <v>0</v>
      </c>
      <c r="Y65" s="708">
        <f>FS1_N0302!Y106</f>
        <v>0</v>
      </c>
    </row>
    <row r="66" spans="1:25" x14ac:dyDescent="0.25">
      <c r="A66" s="708" t="str">
        <f>FS1_N0506!A79</f>
        <v>Interconnect</v>
      </c>
      <c r="B66" s="708" t="str">
        <f>FS1_N0506!B79</f>
        <v>PM bias for PICO</v>
      </c>
      <c r="C66" s="708" t="str">
        <f>FS1_N0506!C79</f>
        <v>bias</v>
      </c>
      <c r="D66" s="708">
        <f>FS1_N0506!D79</f>
        <v>0</v>
      </c>
      <c r="E66" s="708" t="str">
        <f>FS1_N0506!E79</f>
        <v>-</v>
      </c>
      <c r="F66" s="708" t="str">
        <f>FS1_N0506!F79</f>
        <v>Lemo250 Patch Cable</v>
      </c>
      <c r="G66" s="708" t="str">
        <f>FS1_N0506!G79</f>
        <v>HV Bias</v>
      </c>
      <c r="H66" s="708" t="str">
        <f>FS1_N0506!H79</f>
        <v>ISEG 8003</v>
      </c>
      <c r="I66" s="708" t="str">
        <f>FS1_N0506!I79</f>
        <v>1_IN Port</v>
      </c>
      <c r="J66" s="708">
        <f>FS1_N0506!J79</f>
        <v>0</v>
      </c>
      <c r="K66" s="708">
        <f>FS1_N0506!K79</f>
        <v>0</v>
      </c>
      <c r="L66" s="708">
        <f>FS1_N0506!L79</f>
        <v>0</v>
      </c>
      <c r="M66" s="708">
        <f>FS1_N0506!M79</f>
        <v>0</v>
      </c>
      <c r="N66" s="708">
        <f>FS1_N0506!N79</f>
        <v>0</v>
      </c>
      <c r="O66" s="708">
        <f>FS1_N0506!O79</f>
        <v>0</v>
      </c>
      <c r="P66" s="708">
        <f>FS1_N0506!P79</f>
        <v>0</v>
      </c>
      <c r="Q66" s="708" t="str">
        <f>FS1_N0506!Q79</f>
        <v>Lemo250/Lemo250</v>
      </c>
      <c r="R66" s="708">
        <f>FS1_N0506!R79</f>
        <v>0</v>
      </c>
      <c r="S66" s="708">
        <f>FS1_N0506!S79</f>
        <v>0</v>
      </c>
      <c r="T66" s="708">
        <f>FS1_N0506!T79</f>
        <v>0</v>
      </c>
      <c r="U66" s="708">
        <f>FS1_N0506!U79</f>
        <v>0</v>
      </c>
      <c r="V66" s="708">
        <f>FS1_N0506!V79</f>
        <v>7</v>
      </c>
      <c r="W66" s="708" t="str">
        <f>FS1_N0506!W79</f>
        <v>2: EBS8003</v>
      </c>
      <c r="X66" s="708" t="str">
        <f>FS1_N0506!X79</f>
        <v>Ch0</v>
      </c>
      <c r="Y66" s="708">
        <f>FS1_N0506!Y79</f>
        <v>0</v>
      </c>
    </row>
    <row r="67" spans="1:25" x14ac:dyDescent="0.25">
      <c r="A67" s="708" t="str">
        <f>FS1_N0506!A80</f>
        <v>Interconnect</v>
      </c>
      <c r="B67" s="708" t="str">
        <f>FS1_N0506!B80</f>
        <v>PM bias for PICO</v>
      </c>
      <c r="C67" s="708" t="str">
        <f>FS1_N0506!C80</f>
        <v>bias</v>
      </c>
      <c r="D67" s="708">
        <f>FS1_N0506!D80</f>
        <v>0</v>
      </c>
      <c r="E67" s="708" t="str">
        <f>FS1_N0506!E80</f>
        <v>-</v>
      </c>
      <c r="F67" s="708" t="str">
        <f>FS1_N0506!F80</f>
        <v>Lemo650 Patch Cable</v>
      </c>
      <c r="G67" s="708" t="str">
        <f>FS1_N0506!G80</f>
        <v>HV Bias</v>
      </c>
      <c r="H67" s="708" t="str">
        <f>FS1_N0506!H80</f>
        <v>Pico-8</v>
      </c>
      <c r="I67" s="708" t="str">
        <f>FS1_N0506!I80</f>
        <v>1_OUT Port</v>
      </c>
      <c r="J67" s="708">
        <f>FS1_N0506!J80</f>
        <v>0</v>
      </c>
      <c r="K67" s="708">
        <f>FS1_N0506!K80</f>
        <v>0</v>
      </c>
      <c r="L67" s="708">
        <f>FS1_N0506!L80</f>
        <v>0</v>
      </c>
      <c r="M67" s="708">
        <f>FS1_N0506!M80</f>
        <v>0</v>
      </c>
      <c r="N67" s="708">
        <f>FS1_N0506!N80</f>
        <v>0</v>
      </c>
      <c r="O67" s="708">
        <f>FS1_N0506!O80</f>
        <v>0</v>
      </c>
      <c r="P67" s="708">
        <f>FS1_N0506!P80</f>
        <v>0</v>
      </c>
      <c r="Q67" s="708" t="str">
        <f>FS1_N0506!Q80</f>
        <v>Lemo650/Lemo650</v>
      </c>
      <c r="R67" s="708">
        <f>FS1_N0506!R80</f>
        <v>10</v>
      </c>
      <c r="S67" s="708">
        <f>FS1_N0506!S80</f>
        <v>8</v>
      </c>
      <c r="T67" s="708" t="str">
        <f>FS1_N0506!T80</f>
        <v>CH3 - fmc2-4</v>
      </c>
      <c r="U67" s="708">
        <f>FS1_N0506!U80</f>
        <v>0</v>
      </c>
      <c r="V67" s="708">
        <f>FS1_N0506!V80</f>
        <v>0</v>
      </c>
      <c r="W67" s="708">
        <f>FS1_N0506!W80</f>
        <v>0</v>
      </c>
      <c r="X67" s="708">
        <f>FS1_N0506!X80</f>
        <v>0</v>
      </c>
      <c r="Y67" s="708">
        <f>FS1_N0506!Y80</f>
        <v>0</v>
      </c>
    </row>
    <row r="68" spans="1:25" x14ac:dyDescent="0.25">
      <c r="A68" s="708" t="str">
        <f>FS1_N0506!A81</f>
        <v>Interconnect</v>
      </c>
      <c r="B68" s="708" t="str">
        <f>FS1_N0506!B81</f>
        <v>PM bias for PICO</v>
      </c>
      <c r="C68" s="708" t="str">
        <f>FS1_N0506!C81</f>
        <v>bias</v>
      </c>
      <c r="D68" s="708">
        <f>FS1_N0506!D81</f>
        <v>0</v>
      </c>
      <c r="E68" s="708" t="str">
        <f>FS1_N0506!E81</f>
        <v>-</v>
      </c>
      <c r="F68" s="708" t="str">
        <f>FS1_N0506!F81</f>
        <v>Lemo250 Patch Cable</v>
      </c>
      <c r="G68" s="708" t="str">
        <f>FS1_N0506!G81</f>
        <v>HV Bias</v>
      </c>
      <c r="H68" s="708" t="str">
        <f>FS1_N0506!H81</f>
        <v>ISEG 8003</v>
      </c>
      <c r="I68" s="708" t="str">
        <f>FS1_N0506!I81</f>
        <v>2_IN Port</v>
      </c>
      <c r="J68" s="708">
        <f>FS1_N0506!J81</f>
        <v>0</v>
      </c>
      <c r="K68" s="708">
        <f>FS1_N0506!K81</f>
        <v>0</v>
      </c>
      <c r="L68" s="708">
        <f>FS1_N0506!L81</f>
        <v>0</v>
      </c>
      <c r="M68" s="708">
        <f>FS1_N0506!M81</f>
        <v>0</v>
      </c>
      <c r="N68" s="708">
        <f>FS1_N0506!N81</f>
        <v>0</v>
      </c>
      <c r="O68" s="708">
        <f>FS1_N0506!O81</f>
        <v>0</v>
      </c>
      <c r="P68" s="708">
        <f>FS1_N0506!P81</f>
        <v>0</v>
      </c>
      <c r="Q68" s="708" t="str">
        <f>FS1_N0506!Q81</f>
        <v>Lemo250/Lemo250</v>
      </c>
      <c r="R68" s="708">
        <f>FS1_N0506!R81</f>
        <v>0</v>
      </c>
      <c r="S68" s="708">
        <f>FS1_N0506!S81</f>
        <v>0</v>
      </c>
      <c r="T68" s="708">
        <f>FS1_N0506!T81</f>
        <v>0</v>
      </c>
      <c r="U68" s="708">
        <f>FS1_N0506!U81</f>
        <v>0</v>
      </c>
      <c r="V68" s="708">
        <f>FS1_N0506!V81</f>
        <v>7</v>
      </c>
      <c r="W68" s="708" t="str">
        <f>FS1_N0506!W81</f>
        <v>2: EBS8003</v>
      </c>
      <c r="X68" s="708" t="str">
        <f>FS1_N0506!X81</f>
        <v>Ch1</v>
      </c>
      <c r="Y68" s="708">
        <f>FS1_N0506!Y81</f>
        <v>0</v>
      </c>
    </row>
    <row r="69" spans="1:25" x14ac:dyDescent="0.25">
      <c r="A69" s="708" t="str">
        <f>FS1_N0506!A82</f>
        <v>Interconnect</v>
      </c>
      <c r="B69" s="708" t="str">
        <f>FS1_N0506!B82</f>
        <v>PM bias for PICO</v>
      </c>
      <c r="C69" s="708" t="str">
        <f>FS1_N0506!C82</f>
        <v>bias</v>
      </c>
      <c r="D69" s="708">
        <f>FS1_N0506!D82</f>
        <v>0</v>
      </c>
      <c r="E69" s="708" t="str">
        <f>FS1_N0506!E82</f>
        <v>-</v>
      </c>
      <c r="F69" s="708" t="str">
        <f>FS1_N0506!F82</f>
        <v>Lemo650 Patch Cable</v>
      </c>
      <c r="G69" s="708" t="str">
        <f>FS1_N0506!G82</f>
        <v>HV Bias</v>
      </c>
      <c r="H69" s="708" t="str">
        <f>FS1_N0506!H82</f>
        <v>Pico-8</v>
      </c>
      <c r="I69" s="708" t="str">
        <f>FS1_N0506!I82</f>
        <v>2_OUT Port</v>
      </c>
      <c r="J69" s="708">
        <f>FS1_N0506!J82</f>
        <v>0</v>
      </c>
      <c r="K69" s="708">
        <f>FS1_N0506!K82</f>
        <v>0</v>
      </c>
      <c r="L69" s="708">
        <f>FS1_N0506!L82</f>
        <v>0</v>
      </c>
      <c r="M69" s="708">
        <f>FS1_N0506!M82</f>
        <v>0</v>
      </c>
      <c r="N69" s="708">
        <f>FS1_N0506!N82</f>
        <v>0</v>
      </c>
      <c r="O69" s="708">
        <f>FS1_N0506!O82</f>
        <v>0</v>
      </c>
      <c r="P69" s="708">
        <f>FS1_N0506!P82</f>
        <v>0</v>
      </c>
      <c r="Q69" s="708" t="str">
        <f>FS1_N0506!Q82</f>
        <v>Lemo650/Lemo650</v>
      </c>
      <c r="R69" s="708">
        <f>FS1_N0506!R82</f>
        <v>10</v>
      </c>
      <c r="S69" s="708">
        <f>FS1_N0506!S82</f>
        <v>8</v>
      </c>
      <c r="T69" s="708" t="str">
        <f>FS1_N0506!T82</f>
        <v>CH7 - fmc1-4</v>
      </c>
      <c r="U69" s="708">
        <f>FS1_N0506!U82</f>
        <v>0</v>
      </c>
      <c r="V69" s="708">
        <f>FS1_N0506!V82</f>
        <v>0</v>
      </c>
      <c r="W69" s="708">
        <f>FS1_N0506!W82</f>
        <v>0</v>
      </c>
      <c r="X69" s="708">
        <f>FS1_N0506!X82</f>
        <v>0</v>
      </c>
      <c r="Y69" s="708">
        <f>FS1_N0506!Y82</f>
        <v>0</v>
      </c>
    </row>
    <row r="70" spans="1:25" x14ac:dyDescent="0.25">
      <c r="A70" s="708" t="str">
        <f>FS1_N0506!A83</f>
        <v>Interconnect</v>
      </c>
      <c r="B70" s="708" t="str">
        <f>FS1_N0506!B83</f>
        <v>PM bias for PICO</v>
      </c>
      <c r="C70" s="708" t="str">
        <f>FS1_N0506!C83</f>
        <v>bias</v>
      </c>
      <c r="D70" s="708">
        <f>FS1_N0506!D83</f>
        <v>0</v>
      </c>
      <c r="E70" s="708" t="str">
        <f>FS1_N0506!E83</f>
        <v>-</v>
      </c>
      <c r="F70" s="708" t="str">
        <f>FS1_N0506!F83</f>
        <v>Lemo250 Patch Cable</v>
      </c>
      <c r="G70" s="708" t="str">
        <f>FS1_N0506!G83</f>
        <v>HV Bias</v>
      </c>
      <c r="H70" s="708" t="str">
        <f>FS1_N0506!H83</f>
        <v>ISEG 8003</v>
      </c>
      <c r="I70" s="708" t="str">
        <f>FS1_N0506!I83</f>
        <v>3_IN Port</v>
      </c>
      <c r="J70" s="708">
        <f>FS1_N0506!J83</f>
        <v>0</v>
      </c>
      <c r="K70" s="708">
        <f>FS1_N0506!K83</f>
        <v>0</v>
      </c>
      <c r="L70" s="708">
        <f>FS1_N0506!L83</f>
        <v>0</v>
      </c>
      <c r="M70" s="708">
        <f>FS1_N0506!M83</f>
        <v>0</v>
      </c>
      <c r="N70" s="708">
        <f>FS1_N0506!N83</f>
        <v>0</v>
      </c>
      <c r="O70" s="708">
        <f>FS1_N0506!O83</f>
        <v>0</v>
      </c>
      <c r="P70" s="708">
        <f>FS1_N0506!P83</f>
        <v>0</v>
      </c>
      <c r="Q70" s="708" t="str">
        <f>FS1_N0506!Q83</f>
        <v>Lemo250/Lemo250</v>
      </c>
      <c r="R70" s="708">
        <f>FS1_N0506!R83</f>
        <v>0</v>
      </c>
      <c r="S70" s="708">
        <f>FS1_N0506!S83</f>
        <v>0</v>
      </c>
      <c r="T70" s="708">
        <f>FS1_N0506!T83</f>
        <v>0</v>
      </c>
      <c r="U70" s="708">
        <f>FS1_N0506!U83</f>
        <v>0</v>
      </c>
      <c r="V70" s="708">
        <f>FS1_N0506!V83</f>
        <v>7</v>
      </c>
      <c r="W70" s="708" t="str">
        <f>FS1_N0506!W83</f>
        <v>2: EBS8003</v>
      </c>
      <c r="X70" s="708" t="str">
        <f>FS1_N0506!X83</f>
        <v>Ch2</v>
      </c>
      <c r="Y70" s="708">
        <f>FS1_N0506!Y83</f>
        <v>0</v>
      </c>
    </row>
    <row r="71" spans="1:25" x14ac:dyDescent="0.25">
      <c r="A71" s="708" t="str">
        <f>FS1_N0506!A84</f>
        <v>Interconnect</v>
      </c>
      <c r="B71" s="708" t="str">
        <f>FS1_N0506!B84</f>
        <v>PM bias for PICO</v>
      </c>
      <c r="C71" s="708" t="str">
        <f>FS1_N0506!C84</f>
        <v>bias</v>
      </c>
      <c r="D71" s="708">
        <f>FS1_N0506!D84</f>
        <v>0</v>
      </c>
      <c r="E71" s="708" t="str">
        <f>FS1_N0506!E84</f>
        <v>-</v>
      </c>
      <c r="F71" s="708" t="str">
        <f>FS1_N0506!F84</f>
        <v>Lemo650 Patch Cable</v>
      </c>
      <c r="G71" s="708" t="str">
        <f>FS1_N0506!G84</f>
        <v>HV Bias</v>
      </c>
      <c r="H71" s="708" t="str">
        <f>FS1_N0506!H84</f>
        <v>Pico-8</v>
      </c>
      <c r="I71" s="708" t="str">
        <f>FS1_N0506!I84</f>
        <v>3_OUT Port</v>
      </c>
      <c r="J71" s="708">
        <f>FS1_N0506!J84</f>
        <v>0</v>
      </c>
      <c r="K71" s="708">
        <f>FS1_N0506!K84</f>
        <v>0</v>
      </c>
      <c r="L71" s="708">
        <f>FS1_N0506!L84</f>
        <v>0</v>
      </c>
      <c r="M71" s="708">
        <f>FS1_N0506!M84</f>
        <v>0</v>
      </c>
      <c r="N71" s="708">
        <f>FS1_N0506!N84</f>
        <v>0</v>
      </c>
      <c r="O71" s="708">
        <f>FS1_N0506!O84</f>
        <v>0</v>
      </c>
      <c r="P71" s="708">
        <f>FS1_N0506!P84</f>
        <v>0</v>
      </c>
      <c r="Q71" s="708" t="str">
        <f>FS1_N0506!Q84</f>
        <v>Lemo650/Lemo650</v>
      </c>
      <c r="R71" s="708">
        <f>FS1_N0506!R84</f>
        <v>10</v>
      </c>
      <c r="S71" s="708">
        <f>FS1_N0506!S84</f>
        <v>9</v>
      </c>
      <c r="T71" s="708" t="str">
        <f>FS1_N0506!T84</f>
        <v>CH3 - fmc2-4</v>
      </c>
      <c r="U71" s="708">
        <f>FS1_N0506!U84</f>
        <v>0</v>
      </c>
      <c r="V71" s="708">
        <f>FS1_N0506!V84</f>
        <v>0</v>
      </c>
      <c r="W71" s="708">
        <f>FS1_N0506!W84</f>
        <v>0</v>
      </c>
      <c r="X71" s="708">
        <f>FS1_N0506!X84</f>
        <v>0</v>
      </c>
      <c r="Y71" s="708">
        <f>FS1_N0506!Y84</f>
        <v>0</v>
      </c>
    </row>
    <row r="72" spans="1:25" x14ac:dyDescent="0.25">
      <c r="A72" s="708" t="str">
        <f>FS1_N0506!A85</f>
        <v>Interconnect</v>
      </c>
      <c r="B72" s="708" t="str">
        <f>FS1_N0506!B85</f>
        <v>PM bias for PICO</v>
      </c>
      <c r="C72" s="708" t="str">
        <f>FS1_N0506!C85</f>
        <v>bias</v>
      </c>
      <c r="D72" s="708">
        <f>FS1_N0506!D85</f>
        <v>0</v>
      </c>
      <c r="E72" s="708" t="str">
        <f>FS1_N0506!E85</f>
        <v>-</v>
      </c>
      <c r="F72" s="708" t="str">
        <f>FS1_N0506!F85</f>
        <v>Lemo250 Patch Cable</v>
      </c>
      <c r="G72" s="708" t="str">
        <f>FS1_N0506!G85</f>
        <v>HV Bias</v>
      </c>
      <c r="H72" s="708" t="str">
        <f>FS1_N0506!H85</f>
        <v>ISEG 8003</v>
      </c>
      <c r="I72" s="708" t="str">
        <f>FS1_N0506!I85</f>
        <v>4_IN Port</v>
      </c>
      <c r="J72" s="708">
        <f>FS1_N0506!J85</f>
        <v>0</v>
      </c>
      <c r="K72" s="708">
        <f>FS1_N0506!K85</f>
        <v>0</v>
      </c>
      <c r="L72" s="708">
        <f>FS1_N0506!L85</f>
        <v>0</v>
      </c>
      <c r="M72" s="708">
        <f>FS1_N0506!M85</f>
        <v>0</v>
      </c>
      <c r="N72" s="708">
        <f>FS1_N0506!N85</f>
        <v>0</v>
      </c>
      <c r="O72" s="708">
        <f>FS1_N0506!O85</f>
        <v>0</v>
      </c>
      <c r="P72" s="708">
        <f>FS1_N0506!P85</f>
        <v>0</v>
      </c>
      <c r="Q72" s="708" t="str">
        <f>FS1_N0506!Q85</f>
        <v>Lemo250/Lemo250</v>
      </c>
      <c r="R72" s="708">
        <f>FS1_N0506!R85</f>
        <v>0</v>
      </c>
      <c r="S72" s="708">
        <f>FS1_N0506!S85</f>
        <v>0</v>
      </c>
      <c r="T72" s="708">
        <f>FS1_N0506!T85</f>
        <v>0</v>
      </c>
      <c r="U72" s="708">
        <f>FS1_N0506!U85</f>
        <v>0</v>
      </c>
      <c r="V72" s="708">
        <f>FS1_N0506!V85</f>
        <v>7</v>
      </c>
      <c r="W72" s="708" t="str">
        <f>FS1_N0506!W85</f>
        <v>2: EBS8003</v>
      </c>
      <c r="X72" s="708" t="str">
        <f>FS1_N0506!X85</f>
        <v>Ch3</v>
      </c>
      <c r="Y72" s="708">
        <f>FS1_N0506!Y85</f>
        <v>0</v>
      </c>
    </row>
    <row r="73" spans="1:25" x14ac:dyDescent="0.25">
      <c r="A73" s="708" t="str">
        <f>FS1_N0506!A86</f>
        <v>Interconnect</v>
      </c>
      <c r="B73" s="708" t="str">
        <f>FS1_N0506!B86</f>
        <v>PM bias for PICO</v>
      </c>
      <c r="C73" s="708" t="str">
        <f>FS1_N0506!C86</f>
        <v>bias</v>
      </c>
      <c r="D73" s="708">
        <f>FS1_N0506!D86</f>
        <v>0</v>
      </c>
      <c r="E73" s="708" t="str">
        <f>FS1_N0506!E86</f>
        <v>-</v>
      </c>
      <c r="F73" s="708" t="str">
        <f>FS1_N0506!F86</f>
        <v>Lemo650 Patch Cable</v>
      </c>
      <c r="G73" s="708" t="str">
        <f>FS1_N0506!G86</f>
        <v>HV Bias</v>
      </c>
      <c r="H73" s="708" t="str">
        <f>FS1_N0506!H86</f>
        <v>Pico-8</v>
      </c>
      <c r="I73" s="708" t="str">
        <f>FS1_N0506!I86</f>
        <v>4_OUT Port</v>
      </c>
      <c r="J73" s="708">
        <f>FS1_N0506!J86</f>
        <v>0</v>
      </c>
      <c r="K73" s="708">
        <f>FS1_N0506!K86</f>
        <v>0</v>
      </c>
      <c r="L73" s="708">
        <f>FS1_N0506!L86</f>
        <v>0</v>
      </c>
      <c r="M73" s="708">
        <f>FS1_N0506!M86</f>
        <v>0</v>
      </c>
      <c r="N73" s="708">
        <f>FS1_N0506!N86</f>
        <v>0</v>
      </c>
      <c r="O73" s="708">
        <f>FS1_N0506!O86</f>
        <v>0</v>
      </c>
      <c r="P73" s="708">
        <f>FS1_N0506!P86</f>
        <v>0</v>
      </c>
      <c r="Q73" s="708" t="str">
        <f>FS1_N0506!Q86</f>
        <v>Lemo650/Lemo650</v>
      </c>
      <c r="R73" s="708">
        <f>FS1_N0506!R86</f>
        <v>10</v>
      </c>
      <c r="S73" s="708">
        <f>FS1_N0506!S86</f>
        <v>9</v>
      </c>
      <c r="T73" s="708" t="str">
        <f>FS1_N0506!T86</f>
        <v>CH7 - fmc1-4</v>
      </c>
      <c r="U73" s="708">
        <f>FS1_N0506!U86</f>
        <v>0</v>
      </c>
      <c r="V73" s="708">
        <f>FS1_N0506!V86</f>
        <v>0</v>
      </c>
      <c r="W73" s="708">
        <f>FS1_N0506!W86</f>
        <v>0</v>
      </c>
      <c r="X73" s="708">
        <f>FS1_N0506!X86</f>
        <v>0</v>
      </c>
      <c r="Y73" s="708">
        <f>FS1_N0506!Y86</f>
        <v>0</v>
      </c>
    </row>
    <row r="74" spans="1:25" x14ac:dyDescent="0.25">
      <c r="A74" s="708" t="str">
        <f>FS1_N0506!A87</f>
        <v>Interconnect</v>
      </c>
      <c r="B74" s="708" t="str">
        <f>FS1_N0506!B87</f>
        <v>PM bias for PICO</v>
      </c>
      <c r="C74" s="708" t="str">
        <f>FS1_N0506!C87</f>
        <v>bias</v>
      </c>
      <c r="D74" s="708">
        <f>FS1_N0506!D87</f>
        <v>0</v>
      </c>
      <c r="E74" s="708" t="str">
        <f>FS1_N0506!E87</f>
        <v>-</v>
      </c>
      <c r="F74" s="708" t="str">
        <f>FS1_N0506!F87</f>
        <v>Lemo250 Patch Cable</v>
      </c>
      <c r="G74" s="708" t="str">
        <f>FS1_N0506!G87</f>
        <v>HV Bias</v>
      </c>
      <c r="H74" s="708" t="str">
        <f>FS1_N0506!H87</f>
        <v>ISEG 8003</v>
      </c>
      <c r="I74" s="708" t="str">
        <f>FS1_N0506!I87</f>
        <v>5_IN Port</v>
      </c>
      <c r="J74" s="708">
        <f>FS1_N0506!J87</f>
        <v>0</v>
      </c>
      <c r="K74" s="708">
        <f>FS1_N0506!K87</f>
        <v>0</v>
      </c>
      <c r="L74" s="708">
        <f>FS1_N0506!L87</f>
        <v>0</v>
      </c>
      <c r="M74" s="708">
        <f>FS1_N0506!M87</f>
        <v>0</v>
      </c>
      <c r="N74" s="708">
        <f>FS1_N0506!N87</f>
        <v>0</v>
      </c>
      <c r="O74" s="708">
        <f>FS1_N0506!O87</f>
        <v>0</v>
      </c>
      <c r="P74" s="708">
        <f>FS1_N0506!P87</f>
        <v>0</v>
      </c>
      <c r="Q74" s="708" t="str">
        <f>FS1_N0506!Q87</f>
        <v>Lemo250/Lemo250</v>
      </c>
      <c r="R74" s="708">
        <f>FS1_N0506!R87</f>
        <v>0</v>
      </c>
      <c r="S74" s="708">
        <f>FS1_N0506!S87</f>
        <v>0</v>
      </c>
      <c r="T74" s="708">
        <f>FS1_N0506!T87</f>
        <v>0</v>
      </c>
      <c r="U74" s="708">
        <f>FS1_N0506!U87</f>
        <v>0</v>
      </c>
      <c r="V74" s="708">
        <f>FS1_N0506!V87</f>
        <v>7</v>
      </c>
      <c r="W74" s="708" t="str">
        <f>FS1_N0506!W87</f>
        <v>2: EBS8003</v>
      </c>
      <c r="X74" s="708" t="str">
        <f>FS1_N0506!X87</f>
        <v>Ch4</v>
      </c>
      <c r="Y74" s="708">
        <f>FS1_N0506!Y87</f>
        <v>0</v>
      </c>
    </row>
    <row r="75" spans="1:25" x14ac:dyDescent="0.25">
      <c r="A75" s="708" t="str">
        <f>FS1_N0506!A88</f>
        <v>Interconnect</v>
      </c>
      <c r="B75" s="708" t="str">
        <f>FS1_N0506!B88</f>
        <v>PM bias for PICO</v>
      </c>
      <c r="C75" s="708" t="str">
        <f>FS1_N0506!C88</f>
        <v>bias</v>
      </c>
      <c r="D75" s="708">
        <f>FS1_N0506!D88</f>
        <v>0</v>
      </c>
      <c r="E75" s="708" t="str">
        <f>FS1_N0506!E88</f>
        <v>-</v>
      </c>
      <c r="F75" s="708" t="str">
        <f>FS1_N0506!F88</f>
        <v>Lemo650 Patch Cable</v>
      </c>
      <c r="G75" s="708" t="str">
        <f>FS1_N0506!G88</f>
        <v>HV Bias</v>
      </c>
      <c r="H75" s="708" t="str">
        <f>FS1_N0506!H88</f>
        <v>Pico-8</v>
      </c>
      <c r="I75" s="708" t="str">
        <f>FS1_N0506!I88</f>
        <v>5_OUT Port</v>
      </c>
      <c r="J75" s="708">
        <f>FS1_N0506!J88</f>
        <v>0</v>
      </c>
      <c r="K75" s="708">
        <f>FS1_N0506!K88</f>
        <v>0</v>
      </c>
      <c r="L75" s="708">
        <f>FS1_N0506!L88</f>
        <v>0</v>
      </c>
      <c r="M75" s="708">
        <f>FS1_N0506!M88</f>
        <v>0</v>
      </c>
      <c r="N75" s="708">
        <f>FS1_N0506!N88</f>
        <v>0</v>
      </c>
      <c r="O75" s="708">
        <f>FS1_N0506!O88</f>
        <v>0</v>
      </c>
      <c r="P75" s="708">
        <f>FS1_N0506!P88</f>
        <v>0</v>
      </c>
      <c r="Q75" s="708" t="str">
        <f>FS1_N0506!Q88</f>
        <v>Lemo650/Lemo650</v>
      </c>
      <c r="R75" s="708">
        <f>FS1_N0506!R88</f>
        <v>10</v>
      </c>
      <c r="S75" s="708">
        <f>FS1_N0506!S88</f>
        <v>10</v>
      </c>
      <c r="T75" s="708" t="str">
        <f>FS1_N0506!T88</f>
        <v>CH3 - fmc2-4</v>
      </c>
      <c r="U75" s="708">
        <f>FS1_N0506!U88</f>
        <v>0</v>
      </c>
      <c r="V75" s="708">
        <f>FS1_N0506!V88</f>
        <v>0</v>
      </c>
      <c r="W75" s="708">
        <f>FS1_N0506!W88</f>
        <v>0</v>
      </c>
      <c r="X75" s="708">
        <f>FS1_N0506!X88</f>
        <v>0</v>
      </c>
      <c r="Y75" s="708">
        <f>FS1_N0506!Y88</f>
        <v>0</v>
      </c>
    </row>
    <row r="76" spans="1:25" x14ac:dyDescent="0.25">
      <c r="A76" s="708" t="str">
        <f>FS1_N0506!A89</f>
        <v>Interconnect</v>
      </c>
      <c r="B76" s="708" t="str">
        <f>FS1_N0506!B89</f>
        <v>PM bias for PICO</v>
      </c>
      <c r="C76" s="708" t="str">
        <f>FS1_N0506!C89</f>
        <v>bias</v>
      </c>
      <c r="D76" s="708">
        <f>FS1_N0506!D89</f>
        <v>0</v>
      </c>
      <c r="E76" s="708" t="str">
        <f>FS1_N0506!E89</f>
        <v>-</v>
      </c>
      <c r="F76" s="708" t="str">
        <f>FS1_N0506!F89</f>
        <v>Lemo250 Patch Cable</v>
      </c>
      <c r="G76" s="708" t="str">
        <f>FS1_N0506!G89</f>
        <v>HV Bias</v>
      </c>
      <c r="H76" s="708" t="str">
        <f>FS1_N0506!H89</f>
        <v>ISEG 8003</v>
      </c>
      <c r="I76" s="708" t="str">
        <f>FS1_N0506!I89</f>
        <v>6_IN Port</v>
      </c>
      <c r="J76" s="708">
        <f>FS1_N0506!J89</f>
        <v>0</v>
      </c>
      <c r="K76" s="708">
        <f>FS1_N0506!K89</f>
        <v>0</v>
      </c>
      <c r="L76" s="708">
        <f>FS1_N0506!L89</f>
        <v>0</v>
      </c>
      <c r="M76" s="708">
        <f>FS1_N0506!M89</f>
        <v>0</v>
      </c>
      <c r="N76" s="708">
        <f>FS1_N0506!N89</f>
        <v>0</v>
      </c>
      <c r="O76" s="708">
        <f>FS1_N0506!O89</f>
        <v>0</v>
      </c>
      <c r="P76" s="708">
        <f>FS1_N0506!P89</f>
        <v>0</v>
      </c>
      <c r="Q76" s="708" t="str">
        <f>FS1_N0506!Q89</f>
        <v>Lemo250/Lemo250</v>
      </c>
      <c r="R76" s="708">
        <f>FS1_N0506!R89</f>
        <v>0</v>
      </c>
      <c r="S76" s="708">
        <f>FS1_N0506!S89</f>
        <v>0</v>
      </c>
      <c r="T76" s="708">
        <f>FS1_N0506!T89</f>
        <v>0</v>
      </c>
      <c r="U76" s="708">
        <f>FS1_N0506!U89</f>
        <v>0</v>
      </c>
      <c r="V76" s="708">
        <f>FS1_N0506!V89</f>
        <v>1</v>
      </c>
      <c r="W76" s="708" t="str">
        <f>FS1_N0506!W89</f>
        <v>2: EBS8003</v>
      </c>
      <c r="X76" s="708" t="str">
        <f>FS1_N0506!X89</f>
        <v>Ch5</v>
      </c>
      <c r="Y76" s="708">
        <f>FS1_N0506!Y89</f>
        <v>0</v>
      </c>
    </row>
    <row r="77" spans="1:25" x14ac:dyDescent="0.25">
      <c r="A77" s="708" t="str">
        <f>FS1_N0506!A90</f>
        <v>Interconnect</v>
      </c>
      <c r="B77" s="708" t="str">
        <f>FS1_N0506!B90</f>
        <v>PM bias for PICO</v>
      </c>
      <c r="C77" s="708" t="str">
        <f>FS1_N0506!C90</f>
        <v>bias</v>
      </c>
      <c r="D77" s="708">
        <f>FS1_N0506!D90</f>
        <v>0</v>
      </c>
      <c r="E77" s="708" t="str">
        <f>FS1_N0506!E90</f>
        <v>-</v>
      </c>
      <c r="F77" s="708" t="str">
        <f>FS1_N0506!F90</f>
        <v>Lemo650 Patch Cable</v>
      </c>
      <c r="G77" s="708" t="str">
        <f>FS1_N0506!G90</f>
        <v>HV Bias</v>
      </c>
      <c r="H77" s="708" t="str">
        <f>FS1_N0506!H90</f>
        <v>Pico-8</v>
      </c>
      <c r="I77" s="708" t="str">
        <f>FS1_N0506!I90</f>
        <v>6_OUT Port</v>
      </c>
      <c r="J77" s="708">
        <f>FS1_N0506!J90</f>
        <v>0</v>
      </c>
      <c r="K77" s="708">
        <f>FS1_N0506!K90</f>
        <v>0</v>
      </c>
      <c r="L77" s="708">
        <f>FS1_N0506!L90</f>
        <v>0</v>
      </c>
      <c r="M77" s="708">
        <f>FS1_N0506!M90</f>
        <v>0</v>
      </c>
      <c r="N77" s="708">
        <f>FS1_N0506!N90</f>
        <v>0</v>
      </c>
      <c r="O77" s="708">
        <f>FS1_N0506!O90</f>
        <v>0</v>
      </c>
      <c r="P77" s="708">
        <f>FS1_N0506!P90</f>
        <v>0</v>
      </c>
      <c r="Q77" s="708" t="str">
        <f>FS1_N0506!Q90</f>
        <v>Lemo650/Lemo650</v>
      </c>
      <c r="R77" s="708">
        <f>FS1_N0506!R90</f>
        <v>10</v>
      </c>
      <c r="S77" s="708">
        <f>FS1_N0506!S90</f>
        <v>10</v>
      </c>
      <c r="T77" s="708" t="str">
        <f>FS1_N0506!T90</f>
        <v>CH7 - fmc1-4</v>
      </c>
      <c r="U77" s="708">
        <f>FS1_N0506!U90</f>
        <v>0</v>
      </c>
      <c r="V77" s="708">
        <f>FS1_N0506!V90</f>
        <v>0</v>
      </c>
      <c r="W77" s="708">
        <f>FS1_N0506!W90</f>
        <v>0</v>
      </c>
      <c r="X77" s="708">
        <f>FS1_N0506!X90</f>
        <v>0</v>
      </c>
      <c r="Y77" s="708">
        <f>FS1_N0506!Y90</f>
        <v>0</v>
      </c>
    </row>
    <row r="78" spans="1:25" x14ac:dyDescent="0.25">
      <c r="A78" s="708" t="str">
        <f>LS2_N0808!A94</f>
        <v>Grounding Plug</v>
      </c>
      <c r="B78" s="708">
        <f>LS2_N0808!B94</f>
        <v>0</v>
      </c>
      <c r="C78" s="708" t="str">
        <f>LS2_N0808!C94</f>
        <v>ground</v>
      </c>
      <c r="D78" s="708">
        <f>LS2_N0808!D94</f>
        <v>0</v>
      </c>
      <c r="E78" s="708" t="str">
        <f>LS2_N0808!E94</f>
        <v>-</v>
      </c>
      <c r="F78" s="708" t="str">
        <f>LS2_N0808!F94</f>
        <v>Lemo650 Plug</v>
      </c>
      <c r="G78" s="708" t="str">
        <f>LS2_N0808!G94</f>
        <v>Ground</v>
      </c>
      <c r="H78" s="708" t="str">
        <f>LS2_N0808!H94</f>
        <v>Pico-8</v>
      </c>
      <c r="I78" s="708">
        <f>LS2_N0808!I94</f>
        <v>0</v>
      </c>
      <c r="J78" s="708">
        <f>LS2_N0808!J94</f>
        <v>0</v>
      </c>
      <c r="K78" s="708">
        <f>LS2_N0808!K94</f>
        <v>0</v>
      </c>
      <c r="L78" s="708">
        <f>LS2_N0808!L94</f>
        <v>0</v>
      </c>
      <c r="M78" s="708">
        <f>LS2_N0808!M94</f>
        <v>0</v>
      </c>
      <c r="N78" s="708">
        <f>LS2_N0808!N94</f>
        <v>0</v>
      </c>
      <c r="O78" s="708">
        <f>LS2_N0808!O94</f>
        <v>0</v>
      </c>
      <c r="P78" s="708">
        <f>LS2_N0808!P94</f>
        <v>0</v>
      </c>
      <c r="Q78" s="708" t="str">
        <f>LS2_N0808!Q94</f>
        <v>Ground Plug</v>
      </c>
      <c r="R78" s="708">
        <f>LS2_N0808!R94</f>
        <v>11</v>
      </c>
      <c r="S78" s="708">
        <f>LS2_N0808!S94</f>
        <v>7</v>
      </c>
      <c r="T78" s="708" t="str">
        <f>LS2_N0808!T94</f>
        <v>CH7 - fmc1-4</v>
      </c>
      <c r="U78" s="708">
        <f>LS2_N0808!U94</f>
        <v>0</v>
      </c>
      <c r="V78" s="708">
        <f>LS2_N0808!V94</f>
        <v>0</v>
      </c>
      <c r="W78" s="708">
        <f>LS2_N0808!W94</f>
        <v>0</v>
      </c>
      <c r="X78" s="708">
        <f>LS2_N0808!X94</f>
        <v>0</v>
      </c>
      <c r="Y78" s="708">
        <f>LS2_N0808!Y94</f>
        <v>0</v>
      </c>
    </row>
    <row r="79" spans="1:25" x14ac:dyDescent="0.25">
      <c r="A79" s="708" t="str">
        <f>LS2_N0808!A98</f>
        <v>Interconnect</v>
      </c>
      <c r="B79" s="708" t="str">
        <f>LS2_N0808!B98</f>
        <v>PM bias for PICO</v>
      </c>
      <c r="C79" s="708" t="str">
        <f>LS2_N0808!C98</f>
        <v>bias</v>
      </c>
      <c r="D79" s="708">
        <f>LS2_N0808!D98</f>
        <v>0</v>
      </c>
      <c r="E79" s="708" t="str">
        <f>LS2_N0808!E98</f>
        <v>-</v>
      </c>
      <c r="F79" s="708" t="str">
        <f>LS2_N0808!F98</f>
        <v>Lemo250 Patch Cable</v>
      </c>
      <c r="G79" s="708" t="str">
        <f>LS2_N0808!G98</f>
        <v>HV Bias</v>
      </c>
      <c r="H79" s="708" t="str">
        <f>LS2_N0808!H98</f>
        <v>ISEG 8003</v>
      </c>
      <c r="I79" s="708" t="str">
        <f>LS2_N0808!I98</f>
        <v>1_IN Port</v>
      </c>
      <c r="J79" s="708">
        <f>LS2_N0808!J98</f>
        <v>0</v>
      </c>
      <c r="K79" s="708">
        <f>LS2_N0808!K98</f>
        <v>0</v>
      </c>
      <c r="L79" s="708">
        <f>LS2_N0808!L98</f>
        <v>0</v>
      </c>
      <c r="M79" s="708">
        <f>LS2_N0808!M98</f>
        <v>0</v>
      </c>
      <c r="N79" s="708">
        <f>LS2_N0808!N98</f>
        <v>0</v>
      </c>
      <c r="O79" s="708">
        <f>LS2_N0808!O98</f>
        <v>0</v>
      </c>
      <c r="P79" s="708">
        <f>LS2_N0808!P98</f>
        <v>0</v>
      </c>
      <c r="Q79" s="708" t="str">
        <f>LS2_N0808!Q98</f>
        <v>Lemo250/Lemo250</v>
      </c>
      <c r="R79" s="708">
        <f>LS2_N0808!R98</f>
        <v>0</v>
      </c>
      <c r="S79" s="708">
        <f>LS2_N0808!S98</f>
        <v>0</v>
      </c>
      <c r="T79" s="708">
        <f>LS2_N0808!T98</f>
        <v>0</v>
      </c>
      <c r="U79" s="708">
        <f>LS2_N0808!U98</f>
        <v>0</v>
      </c>
      <c r="V79" s="708">
        <f>LS2_N0808!V98</f>
        <v>8</v>
      </c>
      <c r="W79" s="708" t="str">
        <f>LS2_N0808!W98</f>
        <v>2: EBS8003</v>
      </c>
      <c r="X79" s="708" t="str">
        <f>LS2_N0808!X98</f>
        <v>Ch0</v>
      </c>
      <c r="Y79" s="708">
        <f>LS2_N0808!Y98</f>
        <v>0</v>
      </c>
    </row>
    <row r="80" spans="1:25" x14ac:dyDescent="0.25">
      <c r="A80" s="708" t="str">
        <f>LS2_N0808!A99</f>
        <v>Interconnect</v>
      </c>
      <c r="B80" s="708" t="str">
        <f>LS2_N0808!B99</f>
        <v>PM bias for PICO</v>
      </c>
      <c r="C80" s="708" t="str">
        <f>LS2_N0808!C99</f>
        <v>bias</v>
      </c>
      <c r="D80" s="708">
        <f>LS2_N0808!D99</f>
        <v>0</v>
      </c>
      <c r="E80" s="708" t="str">
        <f>LS2_N0808!E99</f>
        <v>-</v>
      </c>
      <c r="F80" s="708" t="str">
        <f>LS2_N0808!F99</f>
        <v>Lemo650 Patch Cable</v>
      </c>
      <c r="G80" s="708" t="str">
        <f>LS2_N0808!G99</f>
        <v>HV Bias</v>
      </c>
      <c r="H80" s="708" t="str">
        <f>LS2_N0808!H99</f>
        <v>Pico-8</v>
      </c>
      <c r="I80" s="708" t="str">
        <f>LS2_N0808!I99</f>
        <v>1_OUT Port</v>
      </c>
      <c r="J80" s="708">
        <f>LS2_N0808!J99</f>
        <v>0</v>
      </c>
      <c r="K80" s="708">
        <f>LS2_N0808!K99</f>
        <v>0</v>
      </c>
      <c r="L80" s="708">
        <f>LS2_N0808!L99</f>
        <v>0</v>
      </c>
      <c r="M80" s="708">
        <f>LS2_N0808!M99</f>
        <v>0</v>
      </c>
      <c r="N80" s="708">
        <f>LS2_N0808!N99</f>
        <v>0</v>
      </c>
      <c r="O80" s="708">
        <f>LS2_N0808!O99</f>
        <v>0</v>
      </c>
      <c r="P80" s="708">
        <f>LS2_N0808!P99</f>
        <v>0</v>
      </c>
      <c r="Q80" s="708" t="str">
        <f>LS2_N0808!Q99</f>
        <v>Lemo650/Lemo650</v>
      </c>
      <c r="R80" s="708">
        <f>LS2_N0808!R99</f>
        <v>11</v>
      </c>
      <c r="S80" s="708">
        <f>LS2_N0808!S99</f>
        <v>7</v>
      </c>
      <c r="T80" s="708" t="str">
        <f>LS2_N0808!T99</f>
        <v>CH3 - fmc2-4</v>
      </c>
      <c r="U80" s="708">
        <f>LS2_N0808!U99</f>
        <v>0</v>
      </c>
      <c r="V80" s="708">
        <f>LS2_N0808!V99</f>
        <v>0</v>
      </c>
      <c r="W80" s="708">
        <f>LS2_N0808!W99</f>
        <v>0</v>
      </c>
      <c r="X80" s="708">
        <f>LS2_N0808!X99</f>
        <v>0</v>
      </c>
      <c r="Y80" s="708">
        <f>LS2_N0808!Y99</f>
        <v>0</v>
      </c>
    </row>
    <row r="81" spans="1:25" x14ac:dyDescent="0.25">
      <c r="A81" s="708" t="str">
        <f>LS2_N1708!A83</f>
        <v>Interconnect</v>
      </c>
      <c r="B81" s="708" t="str">
        <f>LS2_N1708!B83</f>
        <v>PM bias for PICO</v>
      </c>
      <c r="C81" s="708" t="str">
        <f>LS2_N1708!C83</f>
        <v>bias</v>
      </c>
      <c r="D81" s="708">
        <f>LS2_N1708!D83</f>
        <v>0</v>
      </c>
      <c r="E81" s="708" t="str">
        <f>LS2_N1708!E83</f>
        <v>-</v>
      </c>
      <c r="F81" s="708" t="str">
        <f>LS2_N1708!F83</f>
        <v>Lemo250 Patch Cable</v>
      </c>
      <c r="G81" s="708" t="str">
        <f>LS2_N1708!G83</f>
        <v>HV Bias</v>
      </c>
      <c r="H81" s="708" t="str">
        <f>LS2_N1708!H83</f>
        <v>ISEG 8003</v>
      </c>
      <c r="I81" s="708" t="str">
        <f>LS2_N1708!I83</f>
        <v>1_IN Port</v>
      </c>
      <c r="J81" s="708">
        <f>LS2_N1708!J83</f>
        <v>0</v>
      </c>
      <c r="K81" s="708">
        <f>LS2_N1708!K83</f>
        <v>0</v>
      </c>
      <c r="L81" s="708">
        <f>LS2_N1708!L83</f>
        <v>0</v>
      </c>
      <c r="M81" s="708">
        <f>LS2_N1708!M83</f>
        <v>0</v>
      </c>
      <c r="N81" s="708">
        <f>LS2_N1708!N83</f>
        <v>0</v>
      </c>
      <c r="O81" s="708">
        <f>LS2_N1708!O83</f>
        <v>0</v>
      </c>
      <c r="P81" s="708">
        <f>LS2_N1708!P83</f>
        <v>0</v>
      </c>
      <c r="Q81" s="708" t="str">
        <f>LS2_N1708!Q83</f>
        <v>Lemo250/Lemo250</v>
      </c>
      <c r="R81" s="708">
        <f>LS2_N1708!R83</f>
        <v>0</v>
      </c>
      <c r="S81" s="708">
        <f>LS2_N1708!S83</f>
        <v>0</v>
      </c>
      <c r="T81" s="708">
        <f>LS2_N1708!T83</f>
        <v>0</v>
      </c>
      <c r="U81" s="708">
        <f>LS2_N1708!U83</f>
        <v>0</v>
      </c>
      <c r="V81" s="708">
        <f>LS2_N1708!V83</f>
        <v>9</v>
      </c>
      <c r="W81" s="708" t="str">
        <f>LS2_N1708!W83</f>
        <v>2: EBS8003</v>
      </c>
      <c r="X81" s="708" t="str">
        <f>LS2_N1708!X83</f>
        <v>Ch0</v>
      </c>
      <c r="Y81" s="708">
        <f>LS2_N1708!Y83</f>
        <v>0</v>
      </c>
    </row>
    <row r="82" spans="1:25" x14ac:dyDescent="0.25">
      <c r="A82" s="708" t="str">
        <f>LS2_N1708!A84</f>
        <v>Interconnect</v>
      </c>
      <c r="B82" s="708" t="str">
        <f>LS2_N1708!B84</f>
        <v>PM bias for PICO</v>
      </c>
      <c r="C82" s="708" t="str">
        <f>LS2_N1708!C84</f>
        <v>bias</v>
      </c>
      <c r="D82" s="708">
        <f>LS2_N1708!D84</f>
        <v>0</v>
      </c>
      <c r="E82" s="708" t="str">
        <f>LS2_N1708!E84</f>
        <v>-</v>
      </c>
      <c r="F82" s="708" t="str">
        <f>LS2_N1708!F84</f>
        <v>Lemo650 Patch Cable</v>
      </c>
      <c r="G82" s="708" t="str">
        <f>LS2_N1708!G84</f>
        <v>HV Bias</v>
      </c>
      <c r="H82" s="708" t="str">
        <f>LS2_N1708!H84</f>
        <v>Pico-8</v>
      </c>
      <c r="I82" s="708" t="str">
        <f>LS2_N1708!I84</f>
        <v>1_OUT Port</v>
      </c>
      <c r="J82" s="708">
        <f>LS2_N1708!J84</f>
        <v>0</v>
      </c>
      <c r="K82" s="708">
        <f>LS2_N1708!K84</f>
        <v>0</v>
      </c>
      <c r="L82" s="708">
        <f>LS2_N1708!L84</f>
        <v>0</v>
      </c>
      <c r="M82" s="708">
        <f>LS2_N1708!M84</f>
        <v>0</v>
      </c>
      <c r="N82" s="708">
        <f>LS2_N1708!N84</f>
        <v>0</v>
      </c>
      <c r="O82" s="708">
        <f>LS2_N1708!O84</f>
        <v>0</v>
      </c>
      <c r="P82" s="708">
        <f>LS2_N1708!P84</f>
        <v>0</v>
      </c>
      <c r="Q82" s="708" t="str">
        <f>LS2_N1708!Q84</f>
        <v>Lemo650/Lemo650</v>
      </c>
      <c r="R82" s="708">
        <f>LS2_N1708!R84</f>
        <v>12</v>
      </c>
      <c r="S82" s="708">
        <f>LS2_N1708!S84</f>
        <v>3</v>
      </c>
      <c r="T82" s="708" t="str">
        <f>LS2_N1708!T84</f>
        <v>CH3 - fmc2-4</v>
      </c>
      <c r="U82" s="708">
        <f>LS2_N1708!U84</f>
        <v>0</v>
      </c>
      <c r="V82" s="708">
        <f>LS2_N1708!V84</f>
        <v>0</v>
      </c>
      <c r="W82" s="708">
        <f>LS2_N1708!W84</f>
        <v>0</v>
      </c>
      <c r="X82" s="708">
        <f>LS2_N1708!X84</f>
        <v>0</v>
      </c>
      <c r="Y82" s="708">
        <f>LS2_N1708!Y84</f>
        <v>0</v>
      </c>
    </row>
    <row r="83" spans="1:25" x14ac:dyDescent="0.25">
      <c r="A83" s="708" t="str">
        <f>LS2_N1708!A85</f>
        <v>Interconnect</v>
      </c>
      <c r="B83" s="708" t="str">
        <f>LS2_N1708!B85</f>
        <v>PM bias for PICO</v>
      </c>
      <c r="C83" s="708" t="str">
        <f>LS2_N1708!C85</f>
        <v>bias</v>
      </c>
      <c r="D83" s="708">
        <f>LS2_N1708!D85</f>
        <v>0</v>
      </c>
      <c r="E83" s="708" t="str">
        <f>LS2_N1708!E85</f>
        <v>-</v>
      </c>
      <c r="F83" s="708" t="str">
        <f>LS2_N1708!F85</f>
        <v>Lemo250 Patch Cable</v>
      </c>
      <c r="G83" s="708" t="str">
        <f>LS2_N1708!G85</f>
        <v>HV Bias</v>
      </c>
      <c r="H83" s="708" t="str">
        <f>LS2_N1708!H85</f>
        <v>ISEG 8003</v>
      </c>
      <c r="I83" s="708" t="str">
        <f>LS2_N1708!I85</f>
        <v>2_IN Port</v>
      </c>
      <c r="J83" s="708">
        <f>LS2_N1708!J85</f>
        <v>0</v>
      </c>
      <c r="K83" s="708">
        <f>LS2_N1708!K85</f>
        <v>0</v>
      </c>
      <c r="L83" s="708">
        <f>LS2_N1708!L85</f>
        <v>0</v>
      </c>
      <c r="M83" s="708">
        <f>LS2_N1708!M85</f>
        <v>0</v>
      </c>
      <c r="N83" s="708">
        <f>LS2_N1708!N85</f>
        <v>0</v>
      </c>
      <c r="O83" s="708">
        <f>LS2_N1708!O85</f>
        <v>0</v>
      </c>
      <c r="P83" s="708">
        <f>LS2_N1708!P85</f>
        <v>0</v>
      </c>
      <c r="Q83" s="708" t="str">
        <f>LS2_N1708!Q85</f>
        <v>Lemo250/Lemo250</v>
      </c>
      <c r="R83" s="708">
        <f>LS2_N1708!R85</f>
        <v>0</v>
      </c>
      <c r="S83" s="708">
        <f>LS2_N1708!S85</f>
        <v>0</v>
      </c>
      <c r="T83" s="708">
        <f>LS2_N1708!T85</f>
        <v>0</v>
      </c>
      <c r="U83" s="708">
        <f>LS2_N1708!U85</f>
        <v>0</v>
      </c>
      <c r="V83" s="708">
        <f>LS2_N1708!V85</f>
        <v>9</v>
      </c>
      <c r="W83" s="708" t="str">
        <f>LS2_N1708!W85</f>
        <v>2: EBS8003</v>
      </c>
      <c r="X83" s="708" t="str">
        <f>LS2_N1708!X85</f>
        <v>Ch1</v>
      </c>
      <c r="Y83" s="708">
        <f>LS2_N1708!Y85</f>
        <v>0</v>
      </c>
    </row>
    <row r="84" spans="1:25" x14ac:dyDescent="0.25">
      <c r="A84" s="708" t="str">
        <f>LS2_N1708!A86</f>
        <v>Interconnect</v>
      </c>
      <c r="B84" s="708" t="str">
        <f>LS2_N1708!B86</f>
        <v>PM bias for PICO</v>
      </c>
      <c r="C84" s="708" t="str">
        <f>LS2_N1708!C86</f>
        <v>bias</v>
      </c>
      <c r="D84" s="708">
        <f>LS2_N1708!D86</f>
        <v>0</v>
      </c>
      <c r="E84" s="708" t="str">
        <f>LS2_N1708!E86</f>
        <v>-</v>
      </c>
      <c r="F84" s="708" t="str">
        <f>LS2_N1708!F86</f>
        <v>Lemo650 Patch Cable</v>
      </c>
      <c r="G84" s="708" t="str">
        <f>LS2_N1708!G86</f>
        <v>HV Bias</v>
      </c>
      <c r="H84" s="708" t="str">
        <f>LS2_N1708!H86</f>
        <v>Pico-8</v>
      </c>
      <c r="I84" s="708" t="str">
        <f>LS2_N1708!I86</f>
        <v>2_OUT Port</v>
      </c>
      <c r="J84" s="708">
        <f>LS2_N1708!J86</f>
        <v>0</v>
      </c>
      <c r="K84" s="708">
        <f>LS2_N1708!K86</f>
        <v>0</v>
      </c>
      <c r="L84" s="708">
        <f>LS2_N1708!L86</f>
        <v>0</v>
      </c>
      <c r="M84" s="708">
        <f>LS2_N1708!M86</f>
        <v>0</v>
      </c>
      <c r="N84" s="708">
        <f>LS2_N1708!N86</f>
        <v>0</v>
      </c>
      <c r="O84" s="708">
        <f>LS2_N1708!O86</f>
        <v>0</v>
      </c>
      <c r="P84" s="708">
        <f>LS2_N1708!P86</f>
        <v>0</v>
      </c>
      <c r="Q84" s="708" t="str">
        <f>LS2_N1708!Q86</f>
        <v>Lemo650/Lemo650</v>
      </c>
      <c r="R84" s="708">
        <f>LS2_N1708!R86</f>
        <v>12</v>
      </c>
      <c r="S84" s="708">
        <f>LS2_N1708!S86</f>
        <v>3</v>
      </c>
      <c r="T84" s="708" t="str">
        <f>LS2_N1708!T86</f>
        <v>CH7 - fmc1-4</v>
      </c>
      <c r="U84" s="708">
        <f>LS2_N1708!U86</f>
        <v>0</v>
      </c>
      <c r="V84" s="708">
        <f>LS2_N1708!V86</f>
        <v>0</v>
      </c>
      <c r="W84" s="708">
        <f>LS2_N1708!W86</f>
        <v>0</v>
      </c>
      <c r="X84" s="708">
        <f>LS2_N1708!X86</f>
        <v>0</v>
      </c>
      <c r="Y84" s="708">
        <f>LS2_N1708!Y86</f>
        <v>0</v>
      </c>
    </row>
    <row r="85" spans="1:25" x14ac:dyDescent="0.25">
      <c r="A85" s="708" t="str">
        <f>LS2_N4202!A83</f>
        <v>Interconnect</v>
      </c>
      <c r="B85" s="708" t="str">
        <f>LS2_N4202!B83</f>
        <v>PM bias for PICO</v>
      </c>
      <c r="C85" s="708" t="str">
        <f>LS2_N4202!C83</f>
        <v>bias</v>
      </c>
      <c r="D85" s="708">
        <f>LS2_N4202!D83</f>
        <v>0</v>
      </c>
      <c r="E85" s="708" t="str">
        <f>LS2_N4202!E83</f>
        <v>-</v>
      </c>
      <c r="F85" s="708" t="str">
        <f>LS2_N4202!F83</f>
        <v>Lemo250 Patch Cable</v>
      </c>
      <c r="G85" s="708" t="str">
        <f>LS2_N4202!G83</f>
        <v>HV Bias</v>
      </c>
      <c r="H85" s="708" t="str">
        <f>LS2_N4202!H83</f>
        <v>ISEG 8003</v>
      </c>
      <c r="I85" s="708" t="str">
        <f>LS2_N4202!I83</f>
        <v>1_IN Port</v>
      </c>
      <c r="J85" s="708">
        <f>LS2_N4202!J83</f>
        <v>0</v>
      </c>
      <c r="K85" s="708">
        <f>LS2_N4202!K83</f>
        <v>0</v>
      </c>
      <c r="L85" s="708">
        <f>LS2_N4202!L83</f>
        <v>0</v>
      </c>
      <c r="M85" s="708">
        <f>LS2_N4202!M83</f>
        <v>0</v>
      </c>
      <c r="N85" s="708">
        <f>LS2_N4202!N83</f>
        <v>0</v>
      </c>
      <c r="O85" s="708">
        <f>LS2_N4202!O83</f>
        <v>0</v>
      </c>
      <c r="P85" s="708">
        <f>LS2_N4202!P83</f>
        <v>0</v>
      </c>
      <c r="Q85" s="708" t="str">
        <f>LS2_N4202!Q83</f>
        <v>Lemo250/Lemo250</v>
      </c>
      <c r="R85" s="708">
        <f>LS2_N4202!R83</f>
        <v>0</v>
      </c>
      <c r="S85" s="708">
        <f>LS2_N4202!S83</f>
        <v>0</v>
      </c>
      <c r="T85" s="708">
        <f>LS2_N4202!T83</f>
        <v>0</v>
      </c>
      <c r="U85" s="708">
        <f>LS2_N4202!U83</f>
        <v>0</v>
      </c>
      <c r="V85" s="708">
        <f>LS2_N4202!V83</f>
        <v>10</v>
      </c>
      <c r="W85" s="708" t="str">
        <f>LS2_N4202!W83</f>
        <v>2: EBS8003</v>
      </c>
      <c r="X85" s="708" t="str">
        <f>LS2_N4202!X83</f>
        <v>Ch0</v>
      </c>
      <c r="Y85" s="708">
        <f>LS2_N4202!Y83</f>
        <v>0</v>
      </c>
    </row>
    <row r="86" spans="1:25" x14ac:dyDescent="0.25">
      <c r="A86" s="708" t="str">
        <f>LS2_N4202!A84</f>
        <v>Interconnect</v>
      </c>
      <c r="B86" s="708" t="str">
        <f>LS2_N4202!B84</f>
        <v>PM bias for PICO</v>
      </c>
      <c r="C86" s="708" t="str">
        <f>LS2_N4202!C84</f>
        <v>bias</v>
      </c>
      <c r="D86" s="708">
        <f>LS2_N4202!D84</f>
        <v>0</v>
      </c>
      <c r="E86" s="708" t="str">
        <f>LS2_N4202!E84</f>
        <v>-</v>
      </c>
      <c r="F86" s="708" t="str">
        <f>LS2_N4202!F84</f>
        <v>Lemo650 Patch Cable</v>
      </c>
      <c r="G86" s="708" t="str">
        <f>LS2_N4202!G84</f>
        <v>HV Bias</v>
      </c>
      <c r="H86" s="708" t="str">
        <f>LS2_N4202!H84</f>
        <v>Pico-8</v>
      </c>
      <c r="I86" s="708" t="str">
        <f>LS2_N4202!I84</f>
        <v>1_OUT Port</v>
      </c>
      <c r="J86" s="708">
        <f>LS2_N4202!J84</f>
        <v>0</v>
      </c>
      <c r="K86" s="708">
        <f>LS2_N4202!K84</f>
        <v>0</v>
      </c>
      <c r="L86" s="708">
        <f>LS2_N4202!L84</f>
        <v>0</v>
      </c>
      <c r="M86" s="708">
        <f>LS2_N4202!M84</f>
        <v>0</v>
      </c>
      <c r="N86" s="708">
        <f>LS2_N4202!N84</f>
        <v>0</v>
      </c>
      <c r="O86" s="708">
        <f>LS2_N4202!O84</f>
        <v>0</v>
      </c>
      <c r="P86" s="708">
        <f>LS2_N4202!P84</f>
        <v>0</v>
      </c>
      <c r="Q86" s="708" t="str">
        <f>LS2_N4202!Q84</f>
        <v>Lemo650/Lemo650</v>
      </c>
      <c r="R86" s="708">
        <f>LS2_N4202!R84</f>
        <v>14</v>
      </c>
      <c r="S86" s="708">
        <f>LS2_N4202!S84</f>
        <v>7</v>
      </c>
      <c r="T86" s="708" t="str">
        <f>LS2_N4202!T84</f>
        <v>CH3 - fmc2-4</v>
      </c>
      <c r="U86" s="708">
        <f>LS2_N4202!U84</f>
        <v>0</v>
      </c>
      <c r="V86" s="708">
        <f>LS2_N4202!V84</f>
        <v>0</v>
      </c>
      <c r="W86" s="708">
        <f>LS2_N4202!W84</f>
        <v>0</v>
      </c>
      <c r="X86" s="708">
        <f>LS2_N4202!X84</f>
        <v>0</v>
      </c>
      <c r="Y86" s="708">
        <f>LS2_N4202!Y84</f>
        <v>0</v>
      </c>
    </row>
    <row r="87" spans="1:25" x14ac:dyDescent="0.25">
      <c r="A87" s="708" t="str">
        <f>FS2_N0108!A66</f>
        <v>Interconnect</v>
      </c>
      <c r="B87" s="708" t="str">
        <f>FS2_N0108!B66</f>
        <v>PM bias for PICO</v>
      </c>
      <c r="C87" s="708" t="str">
        <f>FS2_N0108!C66</f>
        <v>bias</v>
      </c>
      <c r="D87" s="708">
        <f>FS2_N0108!D66</f>
        <v>0</v>
      </c>
      <c r="E87" s="708" t="str">
        <f>FS2_N0108!E66</f>
        <v>-</v>
      </c>
      <c r="F87" s="708" t="str">
        <f>FS2_N0108!F66</f>
        <v>Lemo250 Patch Cable</v>
      </c>
      <c r="G87" s="708" t="str">
        <f>FS2_N0108!G66</f>
        <v>HV Bias</v>
      </c>
      <c r="H87" s="708" t="str">
        <f>FS2_N0108!H66</f>
        <v>ISEG 8003</v>
      </c>
      <c r="I87" s="708" t="str">
        <f>FS2_N0108!I66</f>
        <v>1_IN Port</v>
      </c>
      <c r="J87" s="708">
        <f>FS2_N0108!J66</f>
        <v>0</v>
      </c>
      <c r="K87" s="708">
        <f>FS2_N0108!K66</f>
        <v>0</v>
      </c>
      <c r="L87" s="708">
        <f>FS2_N0108!L66</f>
        <v>0</v>
      </c>
      <c r="M87" s="708">
        <f>FS2_N0108!M66</f>
        <v>0</v>
      </c>
      <c r="N87" s="708">
        <f>FS2_N0108!N66</f>
        <v>0</v>
      </c>
      <c r="O87" s="708">
        <f>FS2_N0108!O66</f>
        <v>0</v>
      </c>
      <c r="P87" s="708">
        <f>FS2_N0108!P66</f>
        <v>0</v>
      </c>
      <c r="Q87" s="708" t="str">
        <f>FS2_N0108!Q66</f>
        <v>Lemo250/Lemo250</v>
      </c>
      <c r="R87" s="708">
        <f>FS2_N0108!R66</f>
        <v>0</v>
      </c>
      <c r="S87" s="708">
        <f>FS2_N0108!S66</f>
        <v>0</v>
      </c>
      <c r="T87" s="708">
        <f>FS2_N0108!T66</f>
        <v>0</v>
      </c>
      <c r="U87" s="708">
        <f>FS2_N0108!U66</f>
        <v>0</v>
      </c>
      <c r="V87" s="708">
        <f>FS2_N0108!V66</f>
        <v>11</v>
      </c>
      <c r="W87" s="708" t="str">
        <f>FS2_N0108!W66</f>
        <v>2: EBS8003</v>
      </c>
      <c r="X87" s="708" t="str">
        <f>FS2_N0108!X66</f>
        <v>Ch0</v>
      </c>
      <c r="Y87" s="708">
        <f>FS2_N0108!Y66</f>
        <v>0</v>
      </c>
    </row>
    <row r="88" spans="1:25" x14ac:dyDescent="0.25">
      <c r="A88" s="708" t="str">
        <f>FS2_N0108!A67</f>
        <v>Interconnect</v>
      </c>
      <c r="B88" s="708" t="str">
        <f>FS2_N0108!B67</f>
        <v>PM bias for PICO</v>
      </c>
      <c r="C88" s="708" t="str">
        <f>FS2_N0108!C67</f>
        <v>bias</v>
      </c>
      <c r="D88" s="708">
        <f>FS2_N0108!D67</f>
        <v>0</v>
      </c>
      <c r="E88" s="708" t="str">
        <f>FS2_N0108!E67</f>
        <v>-</v>
      </c>
      <c r="F88" s="708" t="str">
        <f>FS2_N0108!F67</f>
        <v>Lemo650 Patch Cable</v>
      </c>
      <c r="G88" s="708" t="str">
        <f>FS2_N0108!G67</f>
        <v>HV Bias</v>
      </c>
      <c r="H88" s="708" t="str">
        <f>FS2_N0108!H67</f>
        <v>Pico-8</v>
      </c>
      <c r="I88" s="708" t="str">
        <f>FS2_N0108!I67</f>
        <v>1_OUT Port</v>
      </c>
      <c r="J88" s="708">
        <f>FS2_N0108!J67</f>
        <v>0</v>
      </c>
      <c r="K88" s="708">
        <f>FS2_N0108!K67</f>
        <v>0</v>
      </c>
      <c r="L88" s="708">
        <f>FS2_N0108!L67</f>
        <v>0</v>
      </c>
      <c r="M88" s="708">
        <f>FS2_N0108!M67</f>
        <v>0</v>
      </c>
      <c r="N88" s="708">
        <f>FS2_N0108!N67</f>
        <v>0</v>
      </c>
      <c r="O88" s="708">
        <f>FS2_N0108!O67</f>
        <v>0</v>
      </c>
      <c r="P88" s="708">
        <f>FS2_N0108!P67</f>
        <v>0</v>
      </c>
      <c r="Q88" s="708" t="str">
        <f>FS2_N0108!Q67</f>
        <v>Lemo650/Lemo650</v>
      </c>
      <c r="R88" s="708">
        <f>FS2_N0108!R67</f>
        <v>15</v>
      </c>
      <c r="S88" s="708">
        <f>FS2_N0108!S67</f>
        <v>3</v>
      </c>
      <c r="T88" s="708" t="str">
        <f>FS2_N0108!T67</f>
        <v>CH3 - fmc2-4</v>
      </c>
      <c r="U88" s="708">
        <f>FS2_N0108!U67</f>
        <v>0</v>
      </c>
      <c r="V88" s="708">
        <f>FS2_N0108!V67</f>
        <v>0</v>
      </c>
      <c r="W88" s="708">
        <f>FS2_N0108!W67</f>
        <v>0</v>
      </c>
      <c r="X88" s="708">
        <f>FS2_N0108!X67</f>
        <v>0</v>
      </c>
      <c r="Y88" s="708">
        <f>FS2_N0108!Y67</f>
        <v>0</v>
      </c>
    </row>
    <row r="89" spans="1:25" x14ac:dyDescent="0.25">
      <c r="A89" s="708" t="str">
        <f>FS2_N0108!A68</f>
        <v>Interconnect</v>
      </c>
      <c r="B89" s="708" t="str">
        <f>FS2_N0108!B68</f>
        <v>PM bias for PICO</v>
      </c>
      <c r="C89" s="708" t="str">
        <f>FS2_N0108!C68</f>
        <v>bias</v>
      </c>
      <c r="D89" s="708">
        <f>FS2_N0108!D68</f>
        <v>0</v>
      </c>
      <c r="E89" s="708" t="str">
        <f>FS2_N0108!E68</f>
        <v>-</v>
      </c>
      <c r="F89" s="708" t="str">
        <f>FS2_N0108!F68</f>
        <v>Lemo250 Patch Cable</v>
      </c>
      <c r="G89" s="708" t="str">
        <f>FS2_N0108!G68</f>
        <v>HV Bias</v>
      </c>
      <c r="H89" s="708" t="str">
        <f>FS2_N0108!H68</f>
        <v>ISEG 8003</v>
      </c>
      <c r="I89" s="708" t="str">
        <f>FS2_N0108!I68</f>
        <v>2_IN Port</v>
      </c>
      <c r="J89" s="708">
        <f>FS2_N0108!J68</f>
        <v>0</v>
      </c>
      <c r="K89" s="708">
        <f>FS2_N0108!K68</f>
        <v>0</v>
      </c>
      <c r="L89" s="708">
        <f>FS2_N0108!L68</f>
        <v>0</v>
      </c>
      <c r="M89" s="708">
        <f>FS2_N0108!M68</f>
        <v>0</v>
      </c>
      <c r="N89" s="708">
        <f>FS2_N0108!N68</f>
        <v>0</v>
      </c>
      <c r="O89" s="708">
        <f>FS2_N0108!O68</f>
        <v>0</v>
      </c>
      <c r="P89" s="708">
        <f>FS2_N0108!P68</f>
        <v>0</v>
      </c>
      <c r="Q89" s="708" t="str">
        <f>FS2_N0108!Q68</f>
        <v>Lemo250/Lemo250</v>
      </c>
      <c r="R89" s="708">
        <f>FS2_N0108!R68</f>
        <v>0</v>
      </c>
      <c r="S89" s="708">
        <f>FS2_N0108!S68</f>
        <v>0</v>
      </c>
      <c r="T89" s="708">
        <f>FS2_N0108!T68</f>
        <v>0</v>
      </c>
      <c r="U89" s="708">
        <f>FS2_N0108!U68</f>
        <v>0</v>
      </c>
      <c r="V89" s="708">
        <f>FS2_N0108!V68</f>
        <v>11</v>
      </c>
      <c r="W89" s="708" t="str">
        <f>FS2_N0108!W68</f>
        <v>2: EBS8003</v>
      </c>
      <c r="X89" s="708" t="str">
        <f>FS2_N0108!X68</f>
        <v>Ch1</v>
      </c>
      <c r="Y89" s="708">
        <f>FS2_N0108!Y68</f>
        <v>0</v>
      </c>
    </row>
    <row r="90" spans="1:25" x14ac:dyDescent="0.25">
      <c r="A90" s="708" t="str">
        <f>FS2_N0108!A69</f>
        <v>Interconnect</v>
      </c>
      <c r="B90" s="708" t="str">
        <f>FS2_N0108!B69</f>
        <v>PM bias for PICO</v>
      </c>
      <c r="C90" s="708" t="str">
        <f>FS2_N0108!C69</f>
        <v>bias</v>
      </c>
      <c r="D90" s="708">
        <f>FS2_N0108!D69</f>
        <v>0</v>
      </c>
      <c r="E90" s="708" t="str">
        <f>FS2_N0108!E69</f>
        <v>-</v>
      </c>
      <c r="F90" s="708" t="str">
        <f>FS2_N0108!F69</f>
        <v>Lemo650 Patch Cable</v>
      </c>
      <c r="G90" s="708" t="str">
        <f>FS2_N0108!G69</f>
        <v>HV Bias</v>
      </c>
      <c r="H90" s="708" t="str">
        <f>FS2_N0108!H69</f>
        <v>Pico-8</v>
      </c>
      <c r="I90" s="708" t="str">
        <f>FS2_N0108!I69</f>
        <v>2_OUT Port</v>
      </c>
      <c r="J90" s="708">
        <f>FS2_N0108!J69</f>
        <v>0</v>
      </c>
      <c r="K90" s="708">
        <f>FS2_N0108!K69</f>
        <v>0</v>
      </c>
      <c r="L90" s="708">
        <f>FS2_N0108!L69</f>
        <v>0</v>
      </c>
      <c r="M90" s="708">
        <f>FS2_N0108!M69</f>
        <v>0</v>
      </c>
      <c r="N90" s="708">
        <f>FS2_N0108!N69</f>
        <v>0</v>
      </c>
      <c r="O90" s="708">
        <f>FS2_N0108!O69</f>
        <v>0</v>
      </c>
      <c r="P90" s="708">
        <f>FS2_N0108!P69</f>
        <v>0</v>
      </c>
      <c r="Q90" s="708" t="str">
        <f>FS2_N0108!Q69</f>
        <v>Lemo650/Lemo650</v>
      </c>
      <c r="R90" s="708">
        <f>FS2_N0108!R69</f>
        <v>15</v>
      </c>
      <c r="S90" s="708">
        <f>FS2_N0108!S69</f>
        <v>3</v>
      </c>
      <c r="T90" s="708" t="str">
        <f>FS2_N0108!T69</f>
        <v>CH7 - fmc1-4</v>
      </c>
      <c r="U90" s="708">
        <f>FS2_N0108!U69</f>
        <v>0</v>
      </c>
      <c r="V90" s="708">
        <f>FS2_N0108!V69</f>
        <v>0</v>
      </c>
      <c r="W90" s="708">
        <f>FS2_N0108!W69</f>
        <v>0</v>
      </c>
      <c r="X90" s="708">
        <f>FS2_N0108!X69</f>
        <v>0</v>
      </c>
      <c r="Y90" s="708">
        <f>FS2_N0108!Y69</f>
        <v>0</v>
      </c>
    </row>
    <row r="91" spans="1:25" x14ac:dyDescent="0.25">
      <c r="A91" s="708" t="str">
        <f>FS2_N0108!A70</f>
        <v>Interconnect</v>
      </c>
      <c r="B91" s="708" t="str">
        <f>FS2_N0108!B70</f>
        <v>PM bias for PICO</v>
      </c>
      <c r="C91" s="708" t="str">
        <f>FS2_N0108!C70</f>
        <v>bias</v>
      </c>
      <c r="D91" s="708">
        <f>FS2_N0108!D70</f>
        <v>0</v>
      </c>
      <c r="E91" s="708" t="str">
        <f>FS2_N0108!E70</f>
        <v>-</v>
      </c>
      <c r="F91" s="708" t="str">
        <f>FS2_N0108!F70</f>
        <v>Lemo250 Patch Cable</v>
      </c>
      <c r="G91" s="708" t="str">
        <f>FS2_N0108!G70</f>
        <v>HV Bias</v>
      </c>
      <c r="H91" s="708" t="str">
        <f>FS2_N0108!H70</f>
        <v>ISEG 8003</v>
      </c>
      <c r="I91" s="708" t="str">
        <f>FS2_N0108!I70</f>
        <v>3_IN Port</v>
      </c>
      <c r="J91" s="708">
        <f>FS2_N0108!J70</f>
        <v>0</v>
      </c>
      <c r="K91" s="708">
        <f>FS2_N0108!K70</f>
        <v>0</v>
      </c>
      <c r="L91" s="708">
        <f>FS2_N0108!L70</f>
        <v>0</v>
      </c>
      <c r="M91" s="708">
        <f>FS2_N0108!M70</f>
        <v>0</v>
      </c>
      <c r="N91" s="708">
        <f>FS2_N0108!N70</f>
        <v>0</v>
      </c>
      <c r="O91" s="708">
        <f>FS2_N0108!O70</f>
        <v>0</v>
      </c>
      <c r="P91" s="708">
        <f>FS2_N0108!P70</f>
        <v>0</v>
      </c>
      <c r="Q91" s="708" t="str">
        <f>FS2_N0108!Q70</f>
        <v>Lemo250/Lemo250</v>
      </c>
      <c r="R91" s="708">
        <f>FS2_N0108!R70</f>
        <v>0</v>
      </c>
      <c r="S91" s="708">
        <f>FS2_N0108!S70</f>
        <v>0</v>
      </c>
      <c r="T91" s="708">
        <f>FS2_N0108!T70</f>
        <v>0</v>
      </c>
      <c r="U91" s="708">
        <f>FS2_N0108!U70</f>
        <v>0</v>
      </c>
      <c r="V91" s="708">
        <f>FS2_N0108!V70</f>
        <v>11</v>
      </c>
      <c r="W91" s="708" t="str">
        <f>FS2_N0108!W70</f>
        <v>2: EBS8003</v>
      </c>
      <c r="X91" s="708" t="str">
        <f>FS2_N0108!X70</f>
        <v>Ch2</v>
      </c>
      <c r="Y91" s="708">
        <f>FS2_N0108!Y70</f>
        <v>0</v>
      </c>
    </row>
    <row r="92" spans="1:25" x14ac:dyDescent="0.25">
      <c r="A92" s="708" t="str">
        <f>FS2_N0108!A71</f>
        <v>Interconnect</v>
      </c>
      <c r="B92" s="708" t="str">
        <f>FS2_N0108!B71</f>
        <v>PM bias for PICO</v>
      </c>
      <c r="C92" s="708" t="str">
        <f>FS2_N0108!C71</f>
        <v>bias</v>
      </c>
      <c r="D92" s="708">
        <f>FS2_N0108!D71</f>
        <v>0</v>
      </c>
      <c r="E92" s="708" t="str">
        <f>FS2_N0108!E71</f>
        <v>-</v>
      </c>
      <c r="F92" s="708" t="str">
        <f>FS2_N0108!F71</f>
        <v>Lemo650 Patch Cable</v>
      </c>
      <c r="G92" s="708" t="str">
        <f>FS2_N0108!G71</f>
        <v>HV Bias</v>
      </c>
      <c r="H92" s="708" t="str">
        <f>FS2_N0108!H71</f>
        <v>Pico-8</v>
      </c>
      <c r="I92" s="708" t="str">
        <f>FS2_N0108!I71</f>
        <v>3_OUT Port</v>
      </c>
      <c r="J92" s="708">
        <f>FS2_N0108!J71</f>
        <v>0</v>
      </c>
      <c r="K92" s="708">
        <f>FS2_N0108!K71</f>
        <v>0</v>
      </c>
      <c r="L92" s="708">
        <f>FS2_N0108!L71</f>
        <v>0</v>
      </c>
      <c r="M92" s="708">
        <f>FS2_N0108!M71</f>
        <v>0</v>
      </c>
      <c r="N92" s="708">
        <f>FS2_N0108!N71</f>
        <v>0</v>
      </c>
      <c r="O92" s="708">
        <f>FS2_N0108!O71</f>
        <v>0</v>
      </c>
      <c r="P92" s="708">
        <f>FS2_N0108!P71</f>
        <v>0</v>
      </c>
      <c r="Q92" s="708" t="str">
        <f>FS2_N0108!Q71</f>
        <v>Lemo650/Lemo650</v>
      </c>
      <c r="R92" s="708">
        <f>FS2_N0108!R71</f>
        <v>15</v>
      </c>
      <c r="S92" s="708">
        <f>FS2_N0108!S71</f>
        <v>4</v>
      </c>
      <c r="T92" s="708" t="str">
        <f>FS2_N0108!T71</f>
        <v>CH3 - fmc2-4</v>
      </c>
      <c r="U92" s="708">
        <f>FS2_N0108!U71</f>
        <v>0</v>
      </c>
      <c r="V92" s="708">
        <f>FS2_N0108!V71</f>
        <v>0</v>
      </c>
      <c r="W92" s="708">
        <f>FS2_N0108!W71</f>
        <v>0</v>
      </c>
      <c r="X92" s="708">
        <f>FS2_N0108!X71</f>
        <v>0</v>
      </c>
      <c r="Y92" s="708">
        <f>FS2_N0108!Y71</f>
        <v>0</v>
      </c>
    </row>
    <row r="93" spans="1:25" x14ac:dyDescent="0.25">
      <c r="A93" s="708" t="str">
        <f>FS2_N0108!A72</f>
        <v>Interconnect</v>
      </c>
      <c r="B93" s="708" t="str">
        <f>FS2_N0108!B72</f>
        <v>PM bias for PICO</v>
      </c>
      <c r="C93" s="708" t="str">
        <f>FS2_N0108!C72</f>
        <v>bias</v>
      </c>
      <c r="D93" s="708">
        <f>FS2_N0108!D72</f>
        <v>0</v>
      </c>
      <c r="E93" s="708" t="str">
        <f>FS2_N0108!E72</f>
        <v>-</v>
      </c>
      <c r="F93" s="708" t="str">
        <f>FS2_N0108!F72</f>
        <v>Lemo250 Patch Cable</v>
      </c>
      <c r="G93" s="708" t="str">
        <f>FS2_N0108!G72</f>
        <v>HV Bias</v>
      </c>
      <c r="H93" s="708" t="str">
        <f>FS2_N0108!H72</f>
        <v>ISEG 8003</v>
      </c>
      <c r="I93" s="708" t="str">
        <f>FS2_N0108!I72</f>
        <v>4_IN Port</v>
      </c>
      <c r="J93" s="708">
        <f>FS2_N0108!J72</f>
        <v>0</v>
      </c>
      <c r="K93" s="708">
        <f>FS2_N0108!K72</f>
        <v>0</v>
      </c>
      <c r="L93" s="708">
        <f>FS2_N0108!L72</f>
        <v>0</v>
      </c>
      <c r="M93" s="708">
        <f>FS2_N0108!M72</f>
        <v>0</v>
      </c>
      <c r="N93" s="708">
        <f>FS2_N0108!N72</f>
        <v>0</v>
      </c>
      <c r="O93" s="708">
        <f>FS2_N0108!O72</f>
        <v>0</v>
      </c>
      <c r="P93" s="708">
        <f>FS2_N0108!P72</f>
        <v>0</v>
      </c>
      <c r="Q93" s="708" t="str">
        <f>FS2_N0108!Q72</f>
        <v>Lemo250/Lemo250</v>
      </c>
      <c r="R93" s="708">
        <f>FS2_N0108!R72</f>
        <v>0</v>
      </c>
      <c r="S93" s="708">
        <f>FS2_N0108!S72</f>
        <v>0</v>
      </c>
      <c r="T93" s="708">
        <f>FS2_N0108!T72</f>
        <v>0</v>
      </c>
      <c r="U93" s="708">
        <f>FS2_N0108!U72</f>
        <v>0</v>
      </c>
      <c r="V93" s="708">
        <f>FS2_N0108!V72</f>
        <v>11</v>
      </c>
      <c r="W93" s="708" t="str">
        <f>FS2_N0108!W72</f>
        <v>2: EBS8003</v>
      </c>
      <c r="X93" s="708" t="str">
        <f>FS2_N0108!X72</f>
        <v>Ch3</v>
      </c>
      <c r="Y93" s="708">
        <f>FS2_N0108!Y72</f>
        <v>0</v>
      </c>
    </row>
    <row r="94" spans="1:25" x14ac:dyDescent="0.25">
      <c r="A94" s="708" t="str">
        <f>FS2_N0108!A73</f>
        <v>Interconnect</v>
      </c>
      <c r="B94" s="708" t="str">
        <f>FS2_N0108!B73</f>
        <v>PM bias for PICO</v>
      </c>
      <c r="C94" s="708" t="str">
        <f>FS2_N0108!C73</f>
        <v>bias</v>
      </c>
      <c r="D94" s="708">
        <f>FS2_N0108!D73</f>
        <v>0</v>
      </c>
      <c r="E94" s="708" t="str">
        <f>FS2_N0108!E73</f>
        <v>-</v>
      </c>
      <c r="F94" s="708" t="str">
        <f>FS2_N0108!F73</f>
        <v>Lemo650 Patch Cable</v>
      </c>
      <c r="G94" s="708" t="str">
        <f>FS2_N0108!G73</f>
        <v>HV Bias</v>
      </c>
      <c r="H94" s="708" t="str">
        <f>FS2_N0108!H73</f>
        <v>Pico-8</v>
      </c>
      <c r="I94" s="708" t="str">
        <f>FS2_N0108!I73</f>
        <v>4_OUT Port</v>
      </c>
      <c r="J94" s="708">
        <f>FS2_N0108!J73</f>
        <v>0</v>
      </c>
      <c r="K94" s="708">
        <f>FS2_N0108!K73</f>
        <v>0</v>
      </c>
      <c r="L94" s="708">
        <f>FS2_N0108!L73</f>
        <v>0</v>
      </c>
      <c r="M94" s="708">
        <f>FS2_N0108!M73</f>
        <v>0</v>
      </c>
      <c r="N94" s="708">
        <f>FS2_N0108!N73</f>
        <v>0</v>
      </c>
      <c r="O94" s="708">
        <f>FS2_N0108!O73</f>
        <v>0</v>
      </c>
      <c r="P94" s="708">
        <f>FS2_N0108!P73</f>
        <v>0</v>
      </c>
      <c r="Q94" s="708" t="str">
        <f>FS2_N0108!Q73</f>
        <v>Lemo650/Lemo650</v>
      </c>
      <c r="R94" s="708">
        <f>FS2_N0108!R73</f>
        <v>15</v>
      </c>
      <c r="S94" s="708">
        <f>FS2_N0108!S73</f>
        <v>4</v>
      </c>
      <c r="T94" s="708" t="str">
        <f>FS2_N0108!T73</f>
        <v>CH7 - fmc1-4</v>
      </c>
      <c r="U94" s="708">
        <f>FS2_N0108!U73</f>
        <v>0</v>
      </c>
      <c r="V94" s="708">
        <f>FS2_N0108!V73</f>
        <v>0</v>
      </c>
      <c r="W94" s="708">
        <f>FS2_N0108!W73</f>
        <v>0</v>
      </c>
      <c r="X94" s="708">
        <f>FS2_N0108!X73</f>
        <v>0</v>
      </c>
      <c r="Y94" s="708">
        <f>FS2_N0108!Y73</f>
        <v>0</v>
      </c>
    </row>
    <row r="95" spans="1:25" x14ac:dyDescent="0.25">
      <c r="A95" s="708" t="str">
        <f>FS2_N0108!A74</f>
        <v>Interconnect</v>
      </c>
      <c r="B95" s="708" t="str">
        <f>FS2_N0108!B74</f>
        <v>PM bias for PICO</v>
      </c>
      <c r="C95" s="708" t="str">
        <f>FS2_N0108!C74</f>
        <v>bias</v>
      </c>
      <c r="D95" s="708">
        <f>FS2_N0108!D74</f>
        <v>0</v>
      </c>
      <c r="E95" s="708" t="str">
        <f>FS2_N0108!E74</f>
        <v>-</v>
      </c>
      <c r="F95" s="708" t="str">
        <f>FS2_N0108!F74</f>
        <v>Lemo250 Patch Cable</v>
      </c>
      <c r="G95" s="708" t="str">
        <f>FS2_N0108!G74</f>
        <v>HV Bias</v>
      </c>
      <c r="H95" s="708" t="str">
        <f>FS2_N0108!H74</f>
        <v>ISEG 8003</v>
      </c>
      <c r="I95" s="708" t="str">
        <f>FS2_N0108!I74</f>
        <v>5_IN Port</v>
      </c>
      <c r="J95" s="708">
        <f>FS2_N0108!J74</f>
        <v>0</v>
      </c>
      <c r="K95" s="708">
        <f>FS2_N0108!K74</f>
        <v>0</v>
      </c>
      <c r="L95" s="708">
        <f>FS2_N0108!L74</f>
        <v>0</v>
      </c>
      <c r="M95" s="708">
        <f>FS2_N0108!M74</f>
        <v>0</v>
      </c>
      <c r="N95" s="708">
        <f>FS2_N0108!N74</f>
        <v>0</v>
      </c>
      <c r="O95" s="708">
        <f>FS2_N0108!O74</f>
        <v>0</v>
      </c>
      <c r="P95" s="708">
        <f>FS2_N0108!P74</f>
        <v>0</v>
      </c>
      <c r="Q95" s="708" t="str">
        <f>FS2_N0108!Q74</f>
        <v>Lemo250/Lemo250</v>
      </c>
      <c r="R95" s="708">
        <f>FS2_N0108!R74</f>
        <v>0</v>
      </c>
      <c r="S95" s="708">
        <f>FS2_N0108!S74</f>
        <v>0</v>
      </c>
      <c r="T95" s="708">
        <f>FS2_N0108!T74</f>
        <v>0</v>
      </c>
      <c r="U95" s="708">
        <f>FS2_N0108!U74</f>
        <v>0</v>
      </c>
      <c r="V95" s="708">
        <f>FS2_N0108!V74</f>
        <v>11</v>
      </c>
      <c r="W95" s="708" t="str">
        <f>FS2_N0108!W74</f>
        <v>2: EBS8003</v>
      </c>
      <c r="X95" s="708" t="str">
        <f>FS2_N0108!X74</f>
        <v>Ch4</v>
      </c>
      <c r="Y95" s="708">
        <f>FS2_N0108!Y74</f>
        <v>0</v>
      </c>
    </row>
    <row r="96" spans="1:25" x14ac:dyDescent="0.25">
      <c r="A96" s="708" t="str">
        <f>FS2_N0108!A75</f>
        <v>Interconnect</v>
      </c>
      <c r="B96" s="708" t="str">
        <f>FS2_N0108!B75</f>
        <v>PM bias for PICO</v>
      </c>
      <c r="C96" s="708" t="str">
        <f>FS2_N0108!C75</f>
        <v>bias</v>
      </c>
      <c r="D96" s="708">
        <f>FS2_N0108!D75</f>
        <v>0</v>
      </c>
      <c r="E96" s="708" t="str">
        <f>FS2_N0108!E75</f>
        <v>-</v>
      </c>
      <c r="F96" s="708" t="str">
        <f>FS2_N0108!F75</f>
        <v>Lemo650 Patch Cable</v>
      </c>
      <c r="G96" s="708" t="str">
        <f>FS2_N0108!G75</f>
        <v>HV Bias</v>
      </c>
      <c r="H96" s="708" t="str">
        <f>FS2_N0108!H75</f>
        <v>Pico-8</v>
      </c>
      <c r="I96" s="708" t="str">
        <f>FS2_N0108!I75</f>
        <v>5_OUT Port</v>
      </c>
      <c r="J96" s="708">
        <f>FS2_N0108!J75</f>
        <v>0</v>
      </c>
      <c r="K96" s="708">
        <f>FS2_N0108!K75</f>
        <v>0</v>
      </c>
      <c r="L96" s="708">
        <f>FS2_N0108!L75</f>
        <v>0</v>
      </c>
      <c r="M96" s="708">
        <f>FS2_N0108!M75</f>
        <v>0</v>
      </c>
      <c r="N96" s="708">
        <f>FS2_N0108!N75</f>
        <v>0</v>
      </c>
      <c r="O96" s="708">
        <f>FS2_N0108!O75</f>
        <v>0</v>
      </c>
      <c r="P96" s="708">
        <f>FS2_N0108!P75</f>
        <v>0</v>
      </c>
      <c r="Q96" s="708" t="str">
        <f>FS2_N0108!Q75</f>
        <v>Lemo650/Lemo650</v>
      </c>
      <c r="R96" s="708">
        <f>FS2_N0108!R75</f>
        <v>15</v>
      </c>
      <c r="S96" s="708">
        <f>FS2_N0108!S75</f>
        <v>5</v>
      </c>
      <c r="T96" s="708" t="str">
        <f>FS2_N0108!T75</f>
        <v>CH3 - fmc2-4</v>
      </c>
      <c r="U96" s="708">
        <f>FS2_N0108!U75</f>
        <v>0</v>
      </c>
      <c r="V96" s="708">
        <f>FS2_N0108!V75</f>
        <v>0</v>
      </c>
      <c r="W96" s="708">
        <f>FS2_N0108!W75</f>
        <v>0</v>
      </c>
      <c r="X96" s="708">
        <f>FS2_N0108!X75</f>
        <v>0</v>
      </c>
      <c r="Y96" s="708">
        <f>FS2_N0108!Y75</f>
        <v>0</v>
      </c>
    </row>
    <row r="97" spans="1:25" x14ac:dyDescent="0.25">
      <c r="A97" s="708" t="str">
        <f>FS2_N0108!A76</f>
        <v>Interconnect</v>
      </c>
      <c r="B97" s="708" t="str">
        <f>FS2_N0108!B76</f>
        <v>PM bias for PICO</v>
      </c>
      <c r="C97" s="708" t="str">
        <f>FS2_N0108!C76</f>
        <v>bias</v>
      </c>
      <c r="D97" s="708">
        <f>FS2_N0108!D76</f>
        <v>0</v>
      </c>
      <c r="E97" s="708" t="str">
        <f>FS2_N0108!E76</f>
        <v>-</v>
      </c>
      <c r="F97" s="708" t="str">
        <f>FS2_N0108!F76</f>
        <v>Lemo250 Patch Cable</v>
      </c>
      <c r="G97" s="708" t="str">
        <f>FS2_N0108!G76</f>
        <v>HV Bias</v>
      </c>
      <c r="H97" s="708" t="str">
        <f>FS2_N0108!H76</f>
        <v>ISEG 8003</v>
      </c>
      <c r="I97" s="708" t="str">
        <f>FS2_N0108!I76</f>
        <v>6_IN Port</v>
      </c>
      <c r="J97" s="708">
        <f>FS2_N0108!J76</f>
        <v>0</v>
      </c>
      <c r="K97" s="708">
        <f>FS2_N0108!K76</f>
        <v>0</v>
      </c>
      <c r="L97" s="708">
        <f>FS2_N0108!L76</f>
        <v>0</v>
      </c>
      <c r="M97" s="708">
        <f>FS2_N0108!M76</f>
        <v>0</v>
      </c>
      <c r="N97" s="708">
        <f>FS2_N0108!N76</f>
        <v>0</v>
      </c>
      <c r="O97" s="708">
        <f>FS2_N0108!O76</f>
        <v>0</v>
      </c>
      <c r="P97" s="708">
        <f>FS2_N0108!P76</f>
        <v>0</v>
      </c>
      <c r="Q97" s="708" t="str">
        <f>FS2_N0108!Q76</f>
        <v>Lemo250/Lemo250</v>
      </c>
      <c r="R97" s="708">
        <f>FS2_N0108!R76</f>
        <v>0</v>
      </c>
      <c r="S97" s="708">
        <f>FS2_N0108!S76</f>
        <v>0</v>
      </c>
      <c r="T97" s="708">
        <f>FS2_N0108!T76</f>
        <v>0</v>
      </c>
      <c r="U97" s="708">
        <f>FS2_N0108!U76</f>
        <v>0</v>
      </c>
      <c r="V97" s="708">
        <f>FS2_N0108!V76</f>
        <v>11</v>
      </c>
      <c r="W97" s="708" t="str">
        <f>FS2_N0108!W76</f>
        <v>2: EBS8003</v>
      </c>
      <c r="X97" s="708" t="str">
        <f>FS2_N0108!X76</f>
        <v>Ch5</v>
      </c>
      <c r="Y97" s="708">
        <f>FS2_N0108!Y76</f>
        <v>0</v>
      </c>
    </row>
    <row r="98" spans="1:25" x14ac:dyDescent="0.25">
      <c r="A98" s="708" t="str">
        <f>FS2_N0108!A77</f>
        <v>Interconnect</v>
      </c>
      <c r="B98" s="708" t="str">
        <f>FS2_N0108!B77</f>
        <v>PM bias for PICO</v>
      </c>
      <c r="C98" s="708" t="str">
        <f>FS2_N0108!C77</f>
        <v>bias</v>
      </c>
      <c r="D98" s="708">
        <f>FS2_N0108!D77</f>
        <v>0</v>
      </c>
      <c r="E98" s="708" t="str">
        <f>FS2_N0108!E77</f>
        <v>-</v>
      </c>
      <c r="F98" s="708" t="str">
        <f>FS2_N0108!F77</f>
        <v>Lemo650 Patch Cable</v>
      </c>
      <c r="G98" s="708" t="str">
        <f>FS2_N0108!G77</f>
        <v>HV Bias</v>
      </c>
      <c r="H98" s="708" t="str">
        <f>FS2_N0108!H77</f>
        <v>Pico-8</v>
      </c>
      <c r="I98" s="708" t="str">
        <f>FS2_N0108!I77</f>
        <v>6_OUT Port</v>
      </c>
      <c r="J98" s="708">
        <f>FS2_N0108!J77</f>
        <v>0</v>
      </c>
      <c r="K98" s="708">
        <f>FS2_N0108!K77</f>
        <v>0</v>
      </c>
      <c r="L98" s="708">
        <f>FS2_N0108!L77</f>
        <v>0</v>
      </c>
      <c r="M98" s="708">
        <f>FS2_N0108!M77</f>
        <v>0</v>
      </c>
      <c r="N98" s="708">
        <f>FS2_N0108!N77</f>
        <v>0</v>
      </c>
      <c r="O98" s="708">
        <f>FS2_N0108!O77</f>
        <v>0</v>
      </c>
      <c r="P98" s="708">
        <f>FS2_N0108!P77</f>
        <v>0</v>
      </c>
      <c r="Q98" s="708" t="str">
        <f>FS2_N0108!Q77</f>
        <v>Lemo650/Lemo650</v>
      </c>
      <c r="R98" s="708">
        <f>FS2_N0108!R77</f>
        <v>15</v>
      </c>
      <c r="S98" s="708">
        <f>FS2_N0108!S77</f>
        <v>5</v>
      </c>
      <c r="T98" s="708" t="str">
        <f>FS2_N0108!T77</f>
        <v>CH7 - fmc1-4</v>
      </c>
      <c r="U98" s="708">
        <f>FS2_N0108!U77</f>
        <v>0</v>
      </c>
      <c r="V98" s="708">
        <f>FS2_N0108!V77</f>
        <v>0</v>
      </c>
      <c r="W98" s="708">
        <f>FS2_N0108!W77</f>
        <v>0</v>
      </c>
      <c r="X98" s="708">
        <f>FS2_N0108!X77</f>
        <v>0</v>
      </c>
      <c r="Y98" s="708">
        <f>FS2_N0108!Y77</f>
        <v>0</v>
      </c>
    </row>
    <row r="99" spans="1:25" x14ac:dyDescent="0.25">
      <c r="A99" s="708" t="str">
        <f>FS2_N0108!A78</f>
        <v>Interconnect</v>
      </c>
      <c r="B99" s="708" t="str">
        <f>FS2_N0108!B78</f>
        <v>PM bias for PICO</v>
      </c>
      <c r="C99" s="708" t="str">
        <f>FS2_N0108!C78</f>
        <v>bias</v>
      </c>
      <c r="D99" s="708">
        <f>FS2_N0108!D78</f>
        <v>0</v>
      </c>
      <c r="E99" s="708" t="str">
        <f>FS2_N0108!E78</f>
        <v>-</v>
      </c>
      <c r="F99" s="708" t="str">
        <f>FS2_N0108!F78</f>
        <v>Lemo250 Patch Cable</v>
      </c>
      <c r="G99" s="708" t="str">
        <f>FS2_N0108!G78</f>
        <v>HV Bias</v>
      </c>
      <c r="H99" s="708" t="str">
        <f>FS2_N0108!H78</f>
        <v>ISEG 8003</v>
      </c>
      <c r="I99" s="708" t="str">
        <f>FS2_N0108!I78</f>
        <v>7_IN Port</v>
      </c>
      <c r="J99" s="708">
        <f>FS2_N0108!J78</f>
        <v>0</v>
      </c>
      <c r="K99" s="708">
        <f>FS2_N0108!K78</f>
        <v>0</v>
      </c>
      <c r="L99" s="708">
        <f>FS2_N0108!L78</f>
        <v>0</v>
      </c>
      <c r="M99" s="708">
        <f>FS2_N0108!M78</f>
        <v>0</v>
      </c>
      <c r="N99" s="708">
        <f>FS2_N0108!N78</f>
        <v>0</v>
      </c>
      <c r="O99" s="708">
        <f>FS2_N0108!O78</f>
        <v>0</v>
      </c>
      <c r="P99" s="708">
        <f>FS2_N0108!P78</f>
        <v>0</v>
      </c>
      <c r="Q99" s="708" t="str">
        <f>FS2_N0108!Q78</f>
        <v>Lemo250/Lemo250</v>
      </c>
      <c r="R99" s="708">
        <f>FS2_N0108!R78</f>
        <v>0</v>
      </c>
      <c r="S99" s="708">
        <f>FS2_N0108!S78</f>
        <v>0</v>
      </c>
      <c r="T99" s="708">
        <f>FS2_N0108!T78</f>
        <v>0</v>
      </c>
      <c r="U99" s="708">
        <f>FS2_N0108!U78</f>
        <v>0</v>
      </c>
      <c r="V99" s="708">
        <f>FS2_N0108!V78</f>
        <v>11</v>
      </c>
      <c r="W99" s="708" t="str">
        <f>FS2_N0108!W78</f>
        <v>2: EBS8003</v>
      </c>
      <c r="X99" s="708" t="str">
        <f>FS2_N0108!X78</f>
        <v>Ch6</v>
      </c>
      <c r="Y99" s="708">
        <f>FS2_N0108!Y78</f>
        <v>0</v>
      </c>
    </row>
    <row r="100" spans="1:25" x14ac:dyDescent="0.25">
      <c r="A100" s="708" t="str">
        <f>FS2_N0108!A79</f>
        <v>Interconnect</v>
      </c>
      <c r="B100" s="708" t="str">
        <f>FS2_N0108!B79</f>
        <v>PM bias for PICO</v>
      </c>
      <c r="C100" s="708" t="str">
        <f>FS2_N0108!C79</f>
        <v>bias</v>
      </c>
      <c r="D100" s="708">
        <f>FS2_N0108!D79</f>
        <v>0</v>
      </c>
      <c r="E100" s="708" t="str">
        <f>FS2_N0108!E79</f>
        <v>-</v>
      </c>
      <c r="F100" s="708" t="str">
        <f>FS2_N0108!F79</f>
        <v>Lemo650 Patch Cable</v>
      </c>
      <c r="G100" s="708" t="str">
        <f>FS2_N0108!G79</f>
        <v>HV Bias</v>
      </c>
      <c r="H100" s="708" t="str">
        <f>FS2_N0108!H79</f>
        <v>Pico-8</v>
      </c>
      <c r="I100" s="708" t="str">
        <f>FS2_N0108!I79</f>
        <v>7_OUT Port</v>
      </c>
      <c r="J100" s="708">
        <f>FS2_N0108!J79</f>
        <v>0</v>
      </c>
      <c r="K100" s="708">
        <f>FS2_N0108!K79</f>
        <v>0</v>
      </c>
      <c r="L100" s="708">
        <f>FS2_N0108!L79</f>
        <v>0</v>
      </c>
      <c r="M100" s="708">
        <f>FS2_N0108!M79</f>
        <v>0</v>
      </c>
      <c r="N100" s="708">
        <f>FS2_N0108!N79</f>
        <v>0</v>
      </c>
      <c r="O100" s="708">
        <f>FS2_N0108!O79</f>
        <v>0</v>
      </c>
      <c r="P100" s="708">
        <f>FS2_N0108!P79</f>
        <v>0</v>
      </c>
      <c r="Q100" s="708" t="str">
        <f>FS2_N0108!Q79</f>
        <v>Lemo650/Lemo650</v>
      </c>
      <c r="R100" s="708">
        <f>FS2_N0108!R79</f>
        <v>15</v>
      </c>
      <c r="S100" s="708">
        <f>FS2_N0108!S79</f>
        <v>6</v>
      </c>
      <c r="T100" s="708" t="str">
        <f>FS2_N0108!T79</f>
        <v>CH3 - fmc2-4</v>
      </c>
      <c r="U100" s="708">
        <f>FS2_N0108!U79</f>
        <v>0</v>
      </c>
      <c r="V100" s="708">
        <f>FS2_N0108!V79</f>
        <v>0</v>
      </c>
      <c r="W100" s="708">
        <f>FS2_N0108!W79</f>
        <v>0</v>
      </c>
      <c r="X100" s="708">
        <f>FS2_N0108!X79</f>
        <v>0</v>
      </c>
      <c r="Y100" s="708">
        <f>FS2_N0108!Y79</f>
        <v>0</v>
      </c>
    </row>
    <row r="101" spans="1:25" x14ac:dyDescent="0.25">
      <c r="A101" s="708" t="str">
        <f>FS2_N0108!A80</f>
        <v>Interconnect</v>
      </c>
      <c r="B101" s="708" t="str">
        <f>FS2_N0108!B80</f>
        <v>PM bias for PICO</v>
      </c>
      <c r="C101" s="708" t="str">
        <f>FS2_N0108!C80</f>
        <v>bias</v>
      </c>
      <c r="D101" s="708">
        <f>FS2_N0108!D80</f>
        <v>0</v>
      </c>
      <c r="E101" s="708" t="str">
        <f>FS2_N0108!E80</f>
        <v>-</v>
      </c>
      <c r="F101" s="708" t="str">
        <f>FS2_N0108!F80</f>
        <v>Lemo250 Patch Cable</v>
      </c>
      <c r="G101" s="708" t="str">
        <f>FS2_N0108!G80</f>
        <v>HV Bias</v>
      </c>
      <c r="H101" s="708" t="str">
        <f>FS2_N0108!H80</f>
        <v>ISEG 8003</v>
      </c>
      <c r="I101" s="708" t="str">
        <f>FS2_N0108!I80</f>
        <v>8_IN Port</v>
      </c>
      <c r="J101" s="708">
        <f>FS2_N0108!J80</f>
        <v>0</v>
      </c>
      <c r="K101" s="708">
        <f>FS2_N0108!K80</f>
        <v>0</v>
      </c>
      <c r="L101" s="708">
        <f>FS2_N0108!L80</f>
        <v>0</v>
      </c>
      <c r="M101" s="708">
        <f>FS2_N0108!M80</f>
        <v>0</v>
      </c>
      <c r="N101" s="708">
        <f>FS2_N0108!N80</f>
        <v>0</v>
      </c>
      <c r="O101" s="708">
        <f>FS2_N0108!O80</f>
        <v>0</v>
      </c>
      <c r="P101" s="708">
        <f>FS2_N0108!P80</f>
        <v>0</v>
      </c>
      <c r="Q101" s="708" t="str">
        <f>FS2_N0108!Q80</f>
        <v>Lemo250/Lemo250</v>
      </c>
      <c r="R101" s="708">
        <f>FS2_N0108!R80</f>
        <v>0</v>
      </c>
      <c r="S101" s="708">
        <f>FS2_N0108!S80</f>
        <v>0</v>
      </c>
      <c r="T101" s="708">
        <f>FS2_N0108!T80</f>
        <v>0</v>
      </c>
      <c r="U101" s="708">
        <f>FS2_N0108!U80</f>
        <v>0</v>
      </c>
      <c r="V101" s="708">
        <f>FS2_N0108!V80</f>
        <v>11</v>
      </c>
      <c r="W101" s="708" t="str">
        <f>FS2_N0108!W80</f>
        <v>2: EBS8003</v>
      </c>
      <c r="X101" s="708" t="str">
        <f>FS2_N0108!X80</f>
        <v>Ch7</v>
      </c>
      <c r="Y101" s="708">
        <f>FS2_N0108!Y80</f>
        <v>0</v>
      </c>
    </row>
    <row r="102" spans="1:25" x14ac:dyDescent="0.25">
      <c r="A102" s="708" t="str">
        <f>FS2_N0108!A81</f>
        <v>Interconnect</v>
      </c>
      <c r="B102" s="708" t="str">
        <f>FS2_N0108!B81</f>
        <v>PM bias for PICO</v>
      </c>
      <c r="C102" s="708" t="str">
        <f>FS2_N0108!C81</f>
        <v>bias</v>
      </c>
      <c r="D102" s="708">
        <f>FS2_N0108!D81</f>
        <v>0</v>
      </c>
      <c r="E102" s="708" t="str">
        <f>FS2_N0108!E81</f>
        <v>-</v>
      </c>
      <c r="F102" s="708" t="str">
        <f>FS2_N0108!F81</f>
        <v>Lemo650 Patch Cable</v>
      </c>
      <c r="G102" s="708" t="str">
        <f>FS2_N0108!G81</f>
        <v>HV Bias</v>
      </c>
      <c r="H102" s="708" t="str">
        <f>FS2_N0108!H81</f>
        <v>Pico-8</v>
      </c>
      <c r="I102" s="708" t="str">
        <f>FS2_N0108!I81</f>
        <v>8_OUT Port</v>
      </c>
      <c r="J102" s="708">
        <f>FS2_N0108!J81</f>
        <v>0</v>
      </c>
      <c r="K102" s="708">
        <f>FS2_N0108!K81</f>
        <v>0</v>
      </c>
      <c r="L102" s="708">
        <f>FS2_N0108!L81</f>
        <v>0</v>
      </c>
      <c r="M102" s="708">
        <f>FS2_N0108!M81</f>
        <v>0</v>
      </c>
      <c r="N102" s="708">
        <f>FS2_N0108!N81</f>
        <v>0</v>
      </c>
      <c r="O102" s="708">
        <f>FS2_N0108!O81</f>
        <v>0</v>
      </c>
      <c r="P102" s="708">
        <f>FS2_N0108!P81</f>
        <v>0</v>
      </c>
      <c r="Q102" s="708" t="str">
        <f>FS2_N0108!Q81</f>
        <v>Lemo650/Lemo650</v>
      </c>
      <c r="R102" s="708">
        <f>FS2_N0108!R81</f>
        <v>15</v>
      </c>
      <c r="S102" s="708">
        <f>FS2_N0108!S81</f>
        <v>6</v>
      </c>
      <c r="T102" s="708" t="str">
        <f>FS2_N0108!T81</f>
        <v>CH7 - fmc1-4</v>
      </c>
      <c r="U102" s="708">
        <f>FS2_N0108!U81</f>
        <v>0</v>
      </c>
      <c r="V102" s="708">
        <f>FS2_N0108!V81</f>
        <v>0</v>
      </c>
      <c r="W102" s="708">
        <f>FS2_N0108!W81</f>
        <v>0</v>
      </c>
      <c r="X102" s="708">
        <f>FS2_N0108!X81</f>
        <v>0</v>
      </c>
      <c r="Y102" s="708">
        <f>FS2_N0108!Y81</f>
        <v>0</v>
      </c>
    </row>
    <row r="103" spans="1:25" x14ac:dyDescent="0.25">
      <c r="A103" s="708" t="str">
        <f>LS3_N2101!A90</f>
        <v>Interconnect</v>
      </c>
      <c r="B103" s="708" t="str">
        <f>LS3_N2101!B90</f>
        <v>PM bias for PICO</v>
      </c>
      <c r="C103" s="708" t="str">
        <f>LS3_N2101!C90</f>
        <v>bias</v>
      </c>
      <c r="D103" s="708">
        <f>LS3_N2101!D90</f>
        <v>0</v>
      </c>
      <c r="E103" s="708" t="str">
        <f>LS3_N2101!E90</f>
        <v>-</v>
      </c>
      <c r="F103" s="708" t="str">
        <f>LS3_N2101!F90</f>
        <v>Lemo250 Patch Cable</v>
      </c>
      <c r="G103" s="708" t="str">
        <f>LS3_N2101!G90</f>
        <v>HV Bias</v>
      </c>
      <c r="H103" s="708" t="str">
        <f>LS3_N2101!H90</f>
        <v>ISEG 8003</v>
      </c>
      <c r="I103" s="708" t="str">
        <f>LS3_N2101!I90</f>
        <v>1_IN Port</v>
      </c>
      <c r="J103" s="708">
        <f>LS3_N2101!J90</f>
        <v>0</v>
      </c>
      <c r="K103" s="708">
        <f>LS3_N2101!K90</f>
        <v>0</v>
      </c>
      <c r="L103" s="708">
        <f>LS3_N2101!L90</f>
        <v>0</v>
      </c>
      <c r="M103" s="708">
        <f>LS3_N2101!M90</f>
        <v>0</v>
      </c>
      <c r="N103" s="708">
        <f>LS3_N2101!N90</f>
        <v>0</v>
      </c>
      <c r="O103" s="708">
        <f>LS3_N2101!O90</f>
        <v>0</v>
      </c>
      <c r="P103" s="708">
        <f>LS3_N2101!P90</f>
        <v>0</v>
      </c>
      <c r="Q103" s="708" t="str">
        <f>LS3_N2101!Q90</f>
        <v>Lemo250/Lemo250</v>
      </c>
      <c r="R103" s="708">
        <f>LS3_N2101!R90</f>
        <v>0</v>
      </c>
      <c r="S103" s="708">
        <f>LS3_N2101!S90</f>
        <v>0</v>
      </c>
      <c r="T103" s="708">
        <f>LS3_N2101!T90</f>
        <v>0</v>
      </c>
      <c r="U103" s="708">
        <f>LS3_N2101!U90</f>
        <v>0</v>
      </c>
      <c r="V103" s="708">
        <f>LS3_N2101!V90</f>
        <v>13</v>
      </c>
      <c r="W103" s="708" t="str">
        <f>LS3_N2101!W90</f>
        <v>2: EBS8003</v>
      </c>
      <c r="X103" s="708" t="str">
        <f>LS3_N2101!X90</f>
        <v>Ch0</v>
      </c>
      <c r="Y103" s="708">
        <f>LS3_N2101!Y90</f>
        <v>0</v>
      </c>
    </row>
    <row r="104" spans="1:25" x14ac:dyDescent="0.25">
      <c r="A104" s="708" t="str">
        <f>LS3_N2101!A91</f>
        <v>Interconnect</v>
      </c>
      <c r="B104" s="708" t="str">
        <f>LS3_N2101!B91</f>
        <v>PM bias for PICO</v>
      </c>
      <c r="C104" s="708" t="str">
        <f>LS3_N2101!C91</f>
        <v>bias</v>
      </c>
      <c r="D104" s="708">
        <f>LS3_N2101!D91</f>
        <v>0</v>
      </c>
      <c r="E104" s="708" t="str">
        <f>LS3_N2101!E91</f>
        <v>-</v>
      </c>
      <c r="F104" s="708" t="str">
        <f>LS3_N2101!F91</f>
        <v>Lemo650 Patch Cable</v>
      </c>
      <c r="G104" s="708" t="str">
        <f>LS3_N2101!G91</f>
        <v>HV Bias</v>
      </c>
      <c r="H104" s="708" t="str">
        <f>LS3_N2101!H91</f>
        <v>Pico-8</v>
      </c>
      <c r="I104" s="708" t="str">
        <f>LS3_N2101!I91</f>
        <v>1_OUT Port</v>
      </c>
      <c r="J104" s="708">
        <f>LS3_N2101!J91</f>
        <v>0</v>
      </c>
      <c r="K104" s="708">
        <f>LS3_N2101!K91</f>
        <v>0</v>
      </c>
      <c r="L104" s="708">
        <f>LS3_N2101!L91</f>
        <v>0</v>
      </c>
      <c r="M104" s="708">
        <f>LS3_N2101!M91</f>
        <v>0</v>
      </c>
      <c r="N104" s="708">
        <f>LS3_N2101!N91</f>
        <v>0</v>
      </c>
      <c r="O104" s="708">
        <f>LS3_N2101!O91</f>
        <v>0</v>
      </c>
      <c r="P104" s="708">
        <f>LS3_N2101!P91</f>
        <v>0</v>
      </c>
      <c r="Q104" s="708" t="str">
        <f>LS3_N2101!Q91</f>
        <v>Lemo650/Lemo650</v>
      </c>
      <c r="R104" s="708">
        <f>LS3_N2101!R91</f>
        <v>17</v>
      </c>
      <c r="S104" s="708">
        <f>LS3_N2101!S91</f>
        <v>7</v>
      </c>
      <c r="T104" s="708" t="str">
        <f>LS3_N2101!T91</f>
        <v>CH3 - fmc2-4</v>
      </c>
      <c r="U104" s="708">
        <f>LS3_N2101!U91</f>
        <v>0</v>
      </c>
      <c r="V104" s="708">
        <f>LS3_N2101!V91</f>
        <v>0</v>
      </c>
      <c r="W104" s="708">
        <f>LS3_N2101!W91</f>
        <v>0</v>
      </c>
      <c r="X104" s="708">
        <f>LS3_N2101!X91</f>
        <v>0</v>
      </c>
      <c r="Y104" s="708">
        <f>LS3_N2101!Y91</f>
        <v>0</v>
      </c>
    </row>
    <row r="105" spans="1:25" x14ac:dyDescent="0.25">
      <c r="A105" s="708" t="str">
        <f>LS3_N2101!A92</f>
        <v>Interconnect</v>
      </c>
      <c r="B105" s="708" t="str">
        <f>LS3_N2101!B92</f>
        <v>PM bias for PICO</v>
      </c>
      <c r="C105" s="708" t="str">
        <f>LS3_N2101!C92</f>
        <v>bias</v>
      </c>
      <c r="D105" s="708">
        <f>LS3_N2101!D92</f>
        <v>0</v>
      </c>
      <c r="E105" s="708" t="str">
        <f>LS3_N2101!E92</f>
        <v>-</v>
      </c>
      <c r="F105" s="708" t="str">
        <f>LS3_N2101!F92</f>
        <v>Lemo250 Patch Cable</v>
      </c>
      <c r="G105" s="708" t="str">
        <f>LS3_N2101!G92</f>
        <v>HV Bias</v>
      </c>
      <c r="H105" s="708" t="str">
        <f>LS3_N2101!H92</f>
        <v>ISEG 8003</v>
      </c>
      <c r="I105" s="708" t="str">
        <f>LS3_N2101!I92</f>
        <v>2_IN Port</v>
      </c>
      <c r="J105" s="708">
        <f>LS3_N2101!J92</f>
        <v>0</v>
      </c>
      <c r="K105" s="708">
        <f>LS3_N2101!K92</f>
        <v>0</v>
      </c>
      <c r="L105" s="708">
        <f>LS3_N2101!L92</f>
        <v>0</v>
      </c>
      <c r="M105" s="708">
        <f>LS3_N2101!M92</f>
        <v>0</v>
      </c>
      <c r="N105" s="708">
        <f>LS3_N2101!N92</f>
        <v>0</v>
      </c>
      <c r="O105" s="708">
        <f>LS3_N2101!O92</f>
        <v>0</v>
      </c>
      <c r="P105" s="708">
        <f>LS3_N2101!P92</f>
        <v>0</v>
      </c>
      <c r="Q105" s="708" t="str">
        <f>LS3_N2101!Q92</f>
        <v>Lemo250/Lemo250</v>
      </c>
      <c r="R105" s="708">
        <f>LS3_N2101!R92</f>
        <v>0</v>
      </c>
      <c r="S105" s="708">
        <f>LS3_N2101!S92</f>
        <v>0</v>
      </c>
      <c r="T105" s="708">
        <f>LS3_N2101!T92</f>
        <v>0</v>
      </c>
      <c r="U105" s="708">
        <f>LS3_N2101!U92</f>
        <v>0</v>
      </c>
      <c r="V105" s="708">
        <f>LS3_N2101!V92</f>
        <v>13</v>
      </c>
      <c r="W105" s="708" t="str">
        <f>LS3_N2101!W92</f>
        <v>2: EBS8003</v>
      </c>
      <c r="X105" s="708" t="str">
        <f>LS3_N2101!X92</f>
        <v>Ch1</v>
      </c>
      <c r="Y105" s="708">
        <f>LS3_N2101!Y92</f>
        <v>0</v>
      </c>
    </row>
    <row r="106" spans="1:25" x14ac:dyDescent="0.25">
      <c r="A106" s="708" t="str">
        <f>LS3_N2101!A93</f>
        <v>Interconnect</v>
      </c>
      <c r="B106" s="708" t="str">
        <f>LS3_N2101!B93</f>
        <v>PM bias for PICO</v>
      </c>
      <c r="C106" s="708" t="str">
        <f>LS3_N2101!C93</f>
        <v>bias</v>
      </c>
      <c r="D106" s="708">
        <f>LS3_N2101!D93</f>
        <v>0</v>
      </c>
      <c r="E106" s="708" t="str">
        <f>LS3_N2101!E93</f>
        <v>-</v>
      </c>
      <c r="F106" s="708" t="str">
        <f>LS3_N2101!F93</f>
        <v>Lemo650 Patch Cable</v>
      </c>
      <c r="G106" s="708" t="str">
        <f>LS3_N2101!G93</f>
        <v>HV Bias</v>
      </c>
      <c r="H106" s="708" t="str">
        <f>LS3_N2101!H93</f>
        <v>Pico-8</v>
      </c>
      <c r="I106" s="708" t="str">
        <f>LS3_N2101!I93</f>
        <v>2_OUT Port</v>
      </c>
      <c r="J106" s="708">
        <f>LS3_N2101!J93</f>
        <v>0</v>
      </c>
      <c r="K106" s="708">
        <f>LS3_N2101!K93</f>
        <v>0</v>
      </c>
      <c r="L106" s="708">
        <f>LS3_N2101!L93</f>
        <v>0</v>
      </c>
      <c r="M106" s="708">
        <f>LS3_N2101!M93</f>
        <v>0</v>
      </c>
      <c r="N106" s="708">
        <f>LS3_N2101!N93</f>
        <v>0</v>
      </c>
      <c r="O106" s="708">
        <f>LS3_N2101!O93</f>
        <v>0</v>
      </c>
      <c r="P106" s="708">
        <f>LS3_N2101!P93</f>
        <v>0</v>
      </c>
      <c r="Q106" s="708" t="str">
        <f>LS3_N2101!Q93</f>
        <v>Lemo650/Lemo650</v>
      </c>
      <c r="R106" s="708">
        <f>LS3_N2101!R93</f>
        <v>17</v>
      </c>
      <c r="S106" s="708">
        <f>LS3_N2101!S93</f>
        <v>7</v>
      </c>
      <c r="T106" s="708" t="str">
        <f>LS3_N2101!T93</f>
        <v>CH7 - fmc1-4</v>
      </c>
      <c r="U106" s="708">
        <f>LS3_N2101!U93</f>
        <v>0</v>
      </c>
      <c r="V106" s="708">
        <f>LS3_N2101!V93</f>
        <v>0</v>
      </c>
      <c r="W106" s="708">
        <f>LS3_N2101!W93</f>
        <v>0</v>
      </c>
      <c r="X106" s="708">
        <f>LS3_N2101!X93</f>
        <v>0</v>
      </c>
      <c r="Y106" s="708">
        <f>LS3_N2101!Y93</f>
        <v>0</v>
      </c>
    </row>
    <row r="107" spans="1:25" x14ac:dyDescent="0.25">
      <c r="A107" s="708" t="str">
        <f>LS3_N2101!A94</f>
        <v>Interconnect</v>
      </c>
      <c r="B107" s="708" t="str">
        <f>LS3_N2101!B94</f>
        <v>PM bias for PICO</v>
      </c>
      <c r="C107" s="708" t="str">
        <f>LS3_N2101!C94</f>
        <v>bias</v>
      </c>
      <c r="D107" s="708">
        <f>LS3_N2101!D94</f>
        <v>0</v>
      </c>
      <c r="E107" s="708" t="str">
        <f>LS3_N2101!E94</f>
        <v>-</v>
      </c>
      <c r="F107" s="708" t="str">
        <f>LS3_N2101!F94</f>
        <v>Lemo250 Patch Cable</v>
      </c>
      <c r="G107" s="708" t="str">
        <f>LS3_N2101!G94</f>
        <v>HV Bias</v>
      </c>
      <c r="H107" s="708" t="str">
        <f>LS3_N2101!H94</f>
        <v>ISEG 8003</v>
      </c>
      <c r="I107" s="708" t="str">
        <f>LS3_N2101!I94</f>
        <v>3_IN Port</v>
      </c>
      <c r="J107" s="708">
        <f>LS3_N2101!J94</f>
        <v>0</v>
      </c>
      <c r="K107" s="708">
        <f>LS3_N2101!K94</f>
        <v>0</v>
      </c>
      <c r="L107" s="708">
        <f>LS3_N2101!L94</f>
        <v>0</v>
      </c>
      <c r="M107" s="708">
        <f>LS3_N2101!M94</f>
        <v>0</v>
      </c>
      <c r="N107" s="708">
        <f>LS3_N2101!N94</f>
        <v>0</v>
      </c>
      <c r="O107" s="708">
        <f>LS3_N2101!O94</f>
        <v>0</v>
      </c>
      <c r="P107" s="708">
        <f>LS3_N2101!P94</f>
        <v>0</v>
      </c>
      <c r="Q107" s="708" t="str">
        <f>LS3_N2101!Q94</f>
        <v>Lemo250/Lemo250</v>
      </c>
      <c r="R107" s="708">
        <f>LS3_N2101!R94</f>
        <v>0</v>
      </c>
      <c r="S107" s="708">
        <f>LS3_N2101!S94</f>
        <v>0</v>
      </c>
      <c r="T107" s="708">
        <f>LS3_N2101!T94</f>
        <v>0</v>
      </c>
      <c r="U107" s="708">
        <f>LS3_N2101!U94</f>
        <v>0</v>
      </c>
      <c r="V107" s="708">
        <f>LS3_N2101!V94</f>
        <v>13</v>
      </c>
      <c r="W107" s="708" t="str">
        <f>LS3_N2101!W94</f>
        <v>2: EBS8003</v>
      </c>
      <c r="X107" s="708" t="str">
        <f>LS3_N2101!X94</f>
        <v>Ch2</v>
      </c>
      <c r="Y107" s="708">
        <f>LS3_N2101!Y94</f>
        <v>0</v>
      </c>
    </row>
    <row r="108" spans="1:25" x14ac:dyDescent="0.25">
      <c r="A108" s="708" t="str">
        <f>LS3_N2101!A95</f>
        <v>Interconnect</v>
      </c>
      <c r="B108" s="708" t="str">
        <f>LS3_N2101!B95</f>
        <v>PM bias for PICO</v>
      </c>
      <c r="C108" s="708" t="str">
        <f>LS3_N2101!C95</f>
        <v>bias</v>
      </c>
      <c r="D108" s="708">
        <f>LS3_N2101!D95</f>
        <v>0</v>
      </c>
      <c r="E108" s="708" t="str">
        <f>LS3_N2101!E95</f>
        <v>-</v>
      </c>
      <c r="F108" s="708" t="str">
        <f>LS3_N2101!F95</f>
        <v>Lemo650 Patch Cable</v>
      </c>
      <c r="G108" s="708" t="str">
        <f>LS3_N2101!G95</f>
        <v>HV Bias</v>
      </c>
      <c r="H108" s="708" t="str">
        <f>LS3_N2101!H95</f>
        <v>Pico-8</v>
      </c>
      <c r="I108" s="708" t="str">
        <f>LS3_N2101!I95</f>
        <v>3_OUT Port</v>
      </c>
      <c r="J108" s="708">
        <f>LS3_N2101!J95</f>
        <v>0</v>
      </c>
      <c r="K108" s="708">
        <f>LS3_N2101!K95</f>
        <v>0</v>
      </c>
      <c r="L108" s="708">
        <f>LS3_N2101!L95</f>
        <v>0</v>
      </c>
      <c r="M108" s="708">
        <f>LS3_N2101!M95</f>
        <v>0</v>
      </c>
      <c r="N108" s="708">
        <f>LS3_N2101!N95</f>
        <v>0</v>
      </c>
      <c r="O108" s="708">
        <f>LS3_N2101!O95</f>
        <v>0</v>
      </c>
      <c r="P108" s="708">
        <f>LS3_N2101!P95</f>
        <v>0</v>
      </c>
      <c r="Q108" s="708" t="str">
        <f>LS3_N2101!Q95</f>
        <v>Lemo650/Lemo650</v>
      </c>
      <c r="R108" s="708">
        <f>LS3_N2101!R95</f>
        <v>17</v>
      </c>
      <c r="S108" s="708">
        <f>LS3_N2101!S95</f>
        <v>8</v>
      </c>
      <c r="T108" s="708" t="str">
        <f>LS3_N2101!T95</f>
        <v>CH3 - fmc2-4</v>
      </c>
      <c r="U108" s="708">
        <f>LS3_N2101!U95</f>
        <v>0</v>
      </c>
      <c r="V108" s="708">
        <f>LS3_N2101!V95</f>
        <v>0</v>
      </c>
      <c r="W108" s="708">
        <f>LS3_N2101!W95</f>
        <v>0</v>
      </c>
      <c r="X108" s="708">
        <f>LS3_N2101!X95</f>
        <v>0</v>
      </c>
      <c r="Y108" s="708">
        <f>LS3_N2101!Y95</f>
        <v>0</v>
      </c>
    </row>
    <row r="109" spans="1:25" x14ac:dyDescent="0.25">
      <c r="A109" s="708" t="str">
        <f>LS3_N2101!A96</f>
        <v>Interconnect</v>
      </c>
      <c r="B109" s="708" t="str">
        <f>LS3_N2101!B96</f>
        <v>PM bias for PICO</v>
      </c>
      <c r="C109" s="708" t="str">
        <f>LS3_N2101!C96</f>
        <v>bias</v>
      </c>
      <c r="D109" s="708">
        <f>LS3_N2101!D96</f>
        <v>0</v>
      </c>
      <c r="E109" s="708" t="str">
        <f>LS3_N2101!E96</f>
        <v>-</v>
      </c>
      <c r="F109" s="708" t="str">
        <f>LS3_N2101!F96</f>
        <v>Lemo250 Patch Cable</v>
      </c>
      <c r="G109" s="708" t="str">
        <f>LS3_N2101!G96</f>
        <v>HV Bias</v>
      </c>
      <c r="H109" s="708" t="str">
        <f>LS3_N2101!H96</f>
        <v>ISEG 8003</v>
      </c>
      <c r="I109" s="708" t="str">
        <f>LS3_N2101!I96</f>
        <v>4_IN Port</v>
      </c>
      <c r="J109" s="708">
        <f>LS3_N2101!J96</f>
        <v>0</v>
      </c>
      <c r="K109" s="708">
        <f>LS3_N2101!K96</f>
        <v>0</v>
      </c>
      <c r="L109" s="708">
        <f>LS3_N2101!L96</f>
        <v>0</v>
      </c>
      <c r="M109" s="708">
        <f>LS3_N2101!M96</f>
        <v>0</v>
      </c>
      <c r="N109" s="708">
        <f>LS3_N2101!N96</f>
        <v>0</v>
      </c>
      <c r="O109" s="708">
        <f>LS3_N2101!O96</f>
        <v>0</v>
      </c>
      <c r="P109" s="708">
        <f>LS3_N2101!P96</f>
        <v>0</v>
      </c>
      <c r="Q109" s="708" t="str">
        <f>LS3_N2101!Q96</f>
        <v>Lemo250/Lemo250</v>
      </c>
      <c r="R109" s="708">
        <f>LS3_N2101!R96</f>
        <v>0</v>
      </c>
      <c r="S109" s="708">
        <f>LS3_N2101!S96</f>
        <v>0</v>
      </c>
      <c r="T109" s="708">
        <f>LS3_N2101!T96</f>
        <v>0</v>
      </c>
      <c r="U109" s="708">
        <f>LS3_N2101!U96</f>
        <v>0</v>
      </c>
      <c r="V109" s="708">
        <f>LS3_N2101!V96</f>
        <v>13</v>
      </c>
      <c r="W109" s="708" t="str">
        <f>LS3_N2101!W96</f>
        <v>2: EBS8003</v>
      </c>
      <c r="X109" s="708" t="str">
        <f>LS3_N2101!X96</f>
        <v>Ch3</v>
      </c>
      <c r="Y109" s="708">
        <f>LS3_N2101!Y96</f>
        <v>0</v>
      </c>
    </row>
    <row r="110" spans="1:25" x14ac:dyDescent="0.25">
      <c r="A110" s="708" t="str">
        <f>LS3_N2101!A97</f>
        <v>Interconnect</v>
      </c>
      <c r="B110" s="708" t="str">
        <f>LS3_N2101!B97</f>
        <v>PM bias for PICO</v>
      </c>
      <c r="C110" s="708" t="str">
        <f>LS3_N2101!C97</f>
        <v>bias</v>
      </c>
      <c r="D110" s="708">
        <f>LS3_N2101!D97</f>
        <v>0</v>
      </c>
      <c r="E110" s="708" t="str">
        <f>LS3_N2101!E97</f>
        <v>-</v>
      </c>
      <c r="F110" s="708" t="str">
        <f>LS3_N2101!F97</f>
        <v>Lemo650 Patch Cable</v>
      </c>
      <c r="G110" s="708" t="str">
        <f>LS3_N2101!G97</f>
        <v>HV Bias</v>
      </c>
      <c r="H110" s="708" t="str">
        <f>LS3_N2101!H97</f>
        <v>Pico-8</v>
      </c>
      <c r="I110" s="708" t="str">
        <f>LS3_N2101!I97</f>
        <v>4_OUT Port</v>
      </c>
      <c r="J110" s="708">
        <f>LS3_N2101!J97</f>
        <v>0</v>
      </c>
      <c r="K110" s="708">
        <f>LS3_N2101!K97</f>
        <v>0</v>
      </c>
      <c r="L110" s="708">
        <f>LS3_N2101!L97</f>
        <v>0</v>
      </c>
      <c r="M110" s="708">
        <f>LS3_N2101!M97</f>
        <v>0</v>
      </c>
      <c r="N110" s="708">
        <f>LS3_N2101!N97</f>
        <v>0</v>
      </c>
      <c r="O110" s="708">
        <f>LS3_N2101!O97</f>
        <v>0</v>
      </c>
      <c r="P110" s="708">
        <f>LS3_N2101!P97</f>
        <v>0</v>
      </c>
      <c r="Q110" s="708" t="str">
        <f>LS3_N2101!Q97</f>
        <v>Lemo650/Lemo650</v>
      </c>
      <c r="R110" s="708">
        <f>LS3_N2101!R97</f>
        <v>17</v>
      </c>
      <c r="S110" s="708">
        <f>LS3_N2101!S97</f>
        <v>8</v>
      </c>
      <c r="T110" s="708" t="str">
        <f>LS3_N2101!T97</f>
        <v>CH7 - fmc1-4</v>
      </c>
      <c r="U110" s="708">
        <f>LS3_N2101!U97</f>
        <v>0</v>
      </c>
      <c r="V110" s="708">
        <f>LS3_N2101!V97</f>
        <v>0</v>
      </c>
      <c r="W110" s="708">
        <f>LS3_N2101!W97</f>
        <v>0</v>
      </c>
      <c r="X110" s="708">
        <f>LS3_N2101!X97</f>
        <v>0</v>
      </c>
      <c r="Y110" s="708">
        <f>LS3_N2101!Y97</f>
        <v>0</v>
      </c>
    </row>
    <row r="111" spans="1:25" x14ac:dyDescent="0.25">
      <c r="A111" s="708" t="str">
        <f>BDS_N0105!A71</f>
        <v>Interconnect</v>
      </c>
      <c r="B111" s="708" t="str">
        <f>BDS_N0105!B71</f>
        <v>PM bias for PICO</v>
      </c>
      <c r="C111" s="708" t="str">
        <f>BDS_N0105!C71</f>
        <v>bias</v>
      </c>
      <c r="D111" s="708">
        <f>BDS_N0105!D71</f>
        <v>0</v>
      </c>
      <c r="E111" s="708" t="str">
        <f>BDS_N0105!E71</f>
        <v>-</v>
      </c>
      <c r="F111" s="708" t="str">
        <f>BDS_N0105!F71</f>
        <v>Lemo250 Patch Cable</v>
      </c>
      <c r="G111" s="708" t="str">
        <f>BDS_N0105!G71</f>
        <v>HV Bias</v>
      </c>
      <c r="H111" s="708" t="str">
        <f>BDS_N0105!H71</f>
        <v>ISEG 8003</v>
      </c>
      <c r="I111" s="708" t="str">
        <f>BDS_N0105!I71</f>
        <v>1_IN Port</v>
      </c>
      <c r="J111" s="708">
        <f>BDS_N0105!J71</f>
        <v>0</v>
      </c>
      <c r="K111" s="708">
        <f>BDS_N0105!K71</f>
        <v>0</v>
      </c>
      <c r="L111" s="708">
        <f>BDS_N0105!L71</f>
        <v>0</v>
      </c>
      <c r="M111" s="708">
        <f>BDS_N0105!M71</f>
        <v>0</v>
      </c>
      <c r="N111" s="708">
        <f>BDS_N0105!N71</f>
        <v>0</v>
      </c>
      <c r="O111" s="708">
        <f>BDS_N0105!O71</f>
        <v>0</v>
      </c>
      <c r="P111" s="708">
        <f>BDS_N0105!P71</f>
        <v>0</v>
      </c>
      <c r="Q111" s="708" t="str">
        <f>BDS_N0105!Q71</f>
        <v>Lemo250/Lemo250</v>
      </c>
      <c r="R111" s="708">
        <f>BDS_N0105!R71</f>
        <v>0</v>
      </c>
      <c r="S111" s="708">
        <f>BDS_N0105!S71</f>
        <v>0</v>
      </c>
      <c r="T111" s="708">
        <f>BDS_N0105!T71</f>
        <v>0</v>
      </c>
      <c r="U111" s="708">
        <f>BDS_N0105!U71</f>
        <v>0</v>
      </c>
      <c r="V111" s="708">
        <f>BDS_N0105!V71</f>
        <v>14</v>
      </c>
      <c r="W111" s="708" t="str">
        <f>BDS_N0105!W71</f>
        <v>2: EBS8003</v>
      </c>
      <c r="X111" s="708" t="str">
        <f>BDS_N0105!X71</f>
        <v>Ch0</v>
      </c>
      <c r="Y111" s="708">
        <f>BDS_N0105!Y71</f>
        <v>0</v>
      </c>
    </row>
    <row r="112" spans="1:25" x14ac:dyDescent="0.25">
      <c r="A112" s="708" t="str">
        <f>BDS_N0105!A72</f>
        <v>Interconnect</v>
      </c>
      <c r="B112" s="708" t="str">
        <f>BDS_N0105!B72</f>
        <v>PM bias for PICO</v>
      </c>
      <c r="C112" s="708" t="str">
        <f>BDS_N0105!C72</f>
        <v>bias</v>
      </c>
      <c r="D112" s="708">
        <f>BDS_N0105!D72</f>
        <v>0</v>
      </c>
      <c r="E112" s="708" t="str">
        <f>BDS_N0105!E72</f>
        <v>-</v>
      </c>
      <c r="F112" s="708" t="str">
        <f>BDS_N0105!F72</f>
        <v>Lemo650 Patch Cable</v>
      </c>
      <c r="G112" s="708" t="str">
        <f>BDS_N0105!G72</f>
        <v>HV Bias</v>
      </c>
      <c r="H112" s="708" t="str">
        <f>BDS_N0105!H72</f>
        <v>Pico-8</v>
      </c>
      <c r="I112" s="708" t="str">
        <f>BDS_N0105!I72</f>
        <v>1_OUT Port</v>
      </c>
      <c r="J112" s="708">
        <f>BDS_N0105!J72</f>
        <v>0</v>
      </c>
      <c r="K112" s="708">
        <f>BDS_N0105!K72</f>
        <v>0</v>
      </c>
      <c r="L112" s="708">
        <f>BDS_N0105!L72</f>
        <v>0</v>
      </c>
      <c r="M112" s="708">
        <f>BDS_N0105!M72</f>
        <v>0</v>
      </c>
      <c r="N112" s="708">
        <f>BDS_N0105!N72</f>
        <v>0</v>
      </c>
      <c r="O112" s="708">
        <f>BDS_N0105!O72</f>
        <v>0</v>
      </c>
      <c r="P112" s="708">
        <f>BDS_N0105!P72</f>
        <v>0</v>
      </c>
      <c r="Q112" s="708" t="str">
        <f>BDS_N0105!Q72</f>
        <v>Lemo650/Lemo650</v>
      </c>
      <c r="R112" s="708">
        <f>BDS_N0105!R72</f>
        <v>19</v>
      </c>
      <c r="S112" s="708">
        <f>BDS_N0105!S72</f>
        <v>4</v>
      </c>
      <c r="T112" s="708" t="str">
        <f>BDS_N0105!T72</f>
        <v>CH3 - fmc2-4</v>
      </c>
      <c r="U112" s="708">
        <f>BDS_N0105!U72</f>
        <v>0</v>
      </c>
      <c r="V112" s="708">
        <f>BDS_N0105!V72</f>
        <v>0</v>
      </c>
      <c r="W112" s="708">
        <f>BDS_N0105!W72</f>
        <v>0</v>
      </c>
      <c r="X112" s="708">
        <f>BDS_N0105!X72</f>
        <v>0</v>
      </c>
      <c r="Y112" s="708">
        <f>BDS_N0105!Y72</f>
        <v>0</v>
      </c>
    </row>
    <row r="113" spans="1:25" x14ac:dyDescent="0.25">
      <c r="A113" s="708" t="str">
        <f>BDS_N0105!A73</f>
        <v>Interconnect</v>
      </c>
      <c r="B113" s="708" t="str">
        <f>BDS_N0105!B73</f>
        <v>PM bias for PICO</v>
      </c>
      <c r="C113" s="708" t="str">
        <f>BDS_N0105!C73</f>
        <v>bias</v>
      </c>
      <c r="D113" s="708">
        <f>BDS_N0105!D73</f>
        <v>0</v>
      </c>
      <c r="E113" s="708" t="str">
        <f>BDS_N0105!E73</f>
        <v>-</v>
      </c>
      <c r="F113" s="708" t="str">
        <f>BDS_N0105!F73</f>
        <v>Lemo250 Patch Cable</v>
      </c>
      <c r="G113" s="708" t="str">
        <f>BDS_N0105!G73</f>
        <v>HV Bias</v>
      </c>
      <c r="H113" s="708" t="str">
        <f>BDS_N0105!H73</f>
        <v>ISEG 8003</v>
      </c>
      <c r="I113" s="708" t="str">
        <f>BDS_N0105!I73</f>
        <v>2_IN Port</v>
      </c>
      <c r="J113" s="708">
        <f>BDS_N0105!J73</f>
        <v>0</v>
      </c>
      <c r="K113" s="708">
        <f>BDS_N0105!K73</f>
        <v>0</v>
      </c>
      <c r="L113" s="708">
        <f>BDS_N0105!L73</f>
        <v>0</v>
      </c>
      <c r="M113" s="708">
        <f>BDS_N0105!M73</f>
        <v>0</v>
      </c>
      <c r="N113" s="708">
        <f>BDS_N0105!N73</f>
        <v>0</v>
      </c>
      <c r="O113" s="708">
        <f>BDS_N0105!O73</f>
        <v>0</v>
      </c>
      <c r="P113" s="708">
        <f>BDS_N0105!P73</f>
        <v>0</v>
      </c>
      <c r="Q113" s="708" t="str">
        <f>BDS_N0105!Q73</f>
        <v>Lemo250/Lemo250</v>
      </c>
      <c r="R113" s="708">
        <f>BDS_N0105!R73</f>
        <v>0</v>
      </c>
      <c r="S113" s="708">
        <f>BDS_N0105!S73</f>
        <v>0</v>
      </c>
      <c r="T113" s="708">
        <f>BDS_N0105!T73</f>
        <v>0</v>
      </c>
      <c r="U113" s="708">
        <f>BDS_N0105!U73</f>
        <v>0</v>
      </c>
      <c r="V113" s="708">
        <f>BDS_N0105!V73</f>
        <v>14</v>
      </c>
      <c r="W113" s="708" t="str">
        <f>BDS_N0105!W73</f>
        <v>2: EBS8003</v>
      </c>
      <c r="X113" s="708" t="str">
        <f>BDS_N0105!X73</f>
        <v>Ch1</v>
      </c>
      <c r="Y113" s="708">
        <f>BDS_N0105!Y73</f>
        <v>0</v>
      </c>
    </row>
    <row r="114" spans="1:25" x14ac:dyDescent="0.25">
      <c r="A114" s="708" t="str">
        <f>BDS_N0105!A74</f>
        <v>Interconnect</v>
      </c>
      <c r="B114" s="708" t="str">
        <f>BDS_N0105!B74</f>
        <v>PM bias for PICO</v>
      </c>
      <c r="C114" s="708" t="str">
        <f>BDS_N0105!C74</f>
        <v>bias</v>
      </c>
      <c r="D114" s="708">
        <f>BDS_N0105!D74</f>
        <v>0</v>
      </c>
      <c r="E114" s="708" t="str">
        <f>BDS_N0105!E74</f>
        <v>-</v>
      </c>
      <c r="F114" s="708" t="str">
        <f>BDS_N0105!F74</f>
        <v>Lemo650 Patch Cable</v>
      </c>
      <c r="G114" s="708" t="str">
        <f>BDS_N0105!G74</f>
        <v>HV Bias</v>
      </c>
      <c r="H114" s="708" t="str">
        <f>BDS_N0105!H74</f>
        <v>Pico-8</v>
      </c>
      <c r="I114" s="708" t="str">
        <f>BDS_N0105!I74</f>
        <v>2_OUT Port</v>
      </c>
      <c r="J114" s="708">
        <f>BDS_N0105!J74</f>
        <v>0</v>
      </c>
      <c r="K114" s="708">
        <f>BDS_N0105!K74</f>
        <v>0</v>
      </c>
      <c r="L114" s="708">
        <f>BDS_N0105!L74</f>
        <v>0</v>
      </c>
      <c r="M114" s="708">
        <f>BDS_N0105!M74</f>
        <v>0</v>
      </c>
      <c r="N114" s="708">
        <f>BDS_N0105!N74</f>
        <v>0</v>
      </c>
      <c r="O114" s="708">
        <f>BDS_N0105!O74</f>
        <v>0</v>
      </c>
      <c r="P114" s="708">
        <f>BDS_N0105!P74</f>
        <v>0</v>
      </c>
      <c r="Q114" s="708" t="str">
        <f>BDS_N0105!Q74</f>
        <v>Lemo650/Lemo650</v>
      </c>
      <c r="R114" s="708">
        <f>BDS_N0105!R74</f>
        <v>19</v>
      </c>
      <c r="S114" s="708">
        <f>BDS_N0105!S74</f>
        <v>4</v>
      </c>
      <c r="T114" s="708" t="str">
        <f>BDS_N0105!T74</f>
        <v>CH7 - fmc1-4</v>
      </c>
      <c r="U114" s="708">
        <f>BDS_N0105!U74</f>
        <v>0</v>
      </c>
      <c r="V114" s="708">
        <f>BDS_N0105!V74</f>
        <v>0</v>
      </c>
      <c r="W114" s="708">
        <f>BDS_N0105!W74</f>
        <v>0</v>
      </c>
      <c r="X114" s="708">
        <f>BDS_N0105!X74</f>
        <v>0</v>
      </c>
      <c r="Y114" s="708">
        <f>BDS_N0105!Y74</f>
        <v>0</v>
      </c>
    </row>
    <row r="115" spans="1:25" x14ac:dyDescent="0.25">
      <c r="A115" s="708" t="str">
        <f>BDS_N0105!A75</f>
        <v>Interconnect</v>
      </c>
      <c r="B115" s="708" t="str">
        <f>BDS_N0105!B75</f>
        <v>PM bias for PICO</v>
      </c>
      <c r="C115" s="708" t="str">
        <f>BDS_N0105!C75</f>
        <v>bias</v>
      </c>
      <c r="D115" s="708">
        <f>BDS_N0105!D75</f>
        <v>0</v>
      </c>
      <c r="E115" s="708" t="str">
        <f>BDS_N0105!E75</f>
        <v>-</v>
      </c>
      <c r="F115" s="708" t="str">
        <f>BDS_N0105!F75</f>
        <v>Lemo250 Patch Cable</v>
      </c>
      <c r="G115" s="708" t="str">
        <f>BDS_N0105!G75</f>
        <v>HV Bias</v>
      </c>
      <c r="H115" s="708" t="str">
        <f>BDS_N0105!H75</f>
        <v>ISEG 8003</v>
      </c>
      <c r="I115" s="708" t="str">
        <f>BDS_N0105!I75</f>
        <v>3_IN Port</v>
      </c>
      <c r="J115" s="708">
        <f>BDS_N0105!J75</f>
        <v>0</v>
      </c>
      <c r="K115" s="708">
        <f>BDS_N0105!K75</f>
        <v>0</v>
      </c>
      <c r="L115" s="708">
        <f>BDS_N0105!L75</f>
        <v>0</v>
      </c>
      <c r="M115" s="708">
        <f>BDS_N0105!M75</f>
        <v>0</v>
      </c>
      <c r="N115" s="708">
        <f>BDS_N0105!N75</f>
        <v>0</v>
      </c>
      <c r="O115" s="708">
        <f>BDS_N0105!O75</f>
        <v>0</v>
      </c>
      <c r="P115" s="708">
        <f>BDS_N0105!P75</f>
        <v>0</v>
      </c>
      <c r="Q115" s="708" t="str">
        <f>BDS_N0105!Q75</f>
        <v>Lemo250/Lemo250</v>
      </c>
      <c r="R115" s="708">
        <f>BDS_N0105!R75</f>
        <v>0</v>
      </c>
      <c r="S115" s="708">
        <f>BDS_N0105!S75</f>
        <v>0</v>
      </c>
      <c r="T115" s="708">
        <f>BDS_N0105!T75</f>
        <v>0</v>
      </c>
      <c r="U115" s="708">
        <f>BDS_N0105!U75</f>
        <v>0</v>
      </c>
      <c r="V115" s="708">
        <f>BDS_N0105!V75</f>
        <v>14</v>
      </c>
      <c r="W115" s="708" t="str">
        <f>BDS_N0105!W75</f>
        <v>2: EBS8003</v>
      </c>
      <c r="X115" s="708" t="str">
        <f>BDS_N0105!X75</f>
        <v>Ch2</v>
      </c>
      <c r="Y115" s="708">
        <f>BDS_N0105!Y75</f>
        <v>0</v>
      </c>
    </row>
    <row r="116" spans="1:25" x14ac:dyDescent="0.25">
      <c r="A116" s="708" t="str">
        <f>BDS_N0105!A76</f>
        <v>Interconnect</v>
      </c>
      <c r="B116" s="708" t="str">
        <f>BDS_N0105!B76</f>
        <v>PM bias for PICO</v>
      </c>
      <c r="C116" s="708" t="str">
        <f>BDS_N0105!C76</f>
        <v>bias</v>
      </c>
      <c r="D116" s="708">
        <f>BDS_N0105!D76</f>
        <v>0</v>
      </c>
      <c r="E116" s="708" t="str">
        <f>BDS_N0105!E76</f>
        <v>-</v>
      </c>
      <c r="F116" s="708" t="str">
        <f>BDS_N0105!F76</f>
        <v>Lemo650 Patch Cable</v>
      </c>
      <c r="G116" s="708" t="str">
        <f>BDS_N0105!G76</f>
        <v>HV Bias</v>
      </c>
      <c r="H116" s="708" t="str">
        <f>BDS_N0105!H76</f>
        <v>Pico-8</v>
      </c>
      <c r="I116" s="708" t="str">
        <f>BDS_N0105!I76</f>
        <v>3_OUT Port</v>
      </c>
      <c r="J116" s="708">
        <f>BDS_N0105!J76</f>
        <v>0</v>
      </c>
      <c r="K116" s="708">
        <f>BDS_N0105!K76</f>
        <v>0</v>
      </c>
      <c r="L116" s="708">
        <f>BDS_N0105!L76</f>
        <v>0</v>
      </c>
      <c r="M116" s="708">
        <f>BDS_N0105!M76</f>
        <v>0</v>
      </c>
      <c r="N116" s="708">
        <f>BDS_N0105!N76</f>
        <v>0</v>
      </c>
      <c r="O116" s="708">
        <f>BDS_N0105!O76</f>
        <v>0</v>
      </c>
      <c r="P116" s="708">
        <f>BDS_N0105!P76</f>
        <v>0</v>
      </c>
      <c r="Q116" s="708" t="str">
        <f>BDS_N0105!Q76</f>
        <v>Lemo650/Lemo650</v>
      </c>
      <c r="R116" s="708">
        <f>BDS_N0105!R76</f>
        <v>19</v>
      </c>
      <c r="S116" s="708">
        <f>BDS_N0105!S76</f>
        <v>3</v>
      </c>
      <c r="T116" s="708" t="str">
        <f>BDS_N0105!T76</f>
        <v>CH3 - fmc2-4</v>
      </c>
      <c r="U116" s="708">
        <f>BDS_N0105!U76</f>
        <v>0</v>
      </c>
      <c r="V116" s="708">
        <f>BDS_N0105!V76</f>
        <v>0</v>
      </c>
      <c r="W116" s="708">
        <f>BDS_N0105!W76</f>
        <v>0</v>
      </c>
      <c r="X116" s="708">
        <f>BDS_N0105!X76</f>
        <v>0</v>
      </c>
      <c r="Y116" s="708">
        <f>BDS_N0105!Y76</f>
        <v>0</v>
      </c>
    </row>
    <row r="117" spans="1:25" x14ac:dyDescent="0.25">
      <c r="A117" s="708" t="str">
        <f>BDS_N0105!A77</f>
        <v>Interconnect</v>
      </c>
      <c r="B117" s="708" t="str">
        <f>BDS_N0105!B77</f>
        <v>PM bias for PICO</v>
      </c>
      <c r="C117" s="708" t="str">
        <f>BDS_N0105!C77</f>
        <v>bias</v>
      </c>
      <c r="D117" s="708">
        <f>BDS_N0105!D77</f>
        <v>0</v>
      </c>
      <c r="E117" s="708" t="str">
        <f>BDS_N0105!E77</f>
        <v>-</v>
      </c>
      <c r="F117" s="708" t="str">
        <f>BDS_N0105!F77</f>
        <v>Lemo250 Patch Cable</v>
      </c>
      <c r="G117" s="708" t="str">
        <f>BDS_N0105!G77</f>
        <v>HV Bias</v>
      </c>
      <c r="H117" s="708" t="str">
        <f>BDS_N0105!H77</f>
        <v>ISEG 8003</v>
      </c>
      <c r="I117" s="708" t="str">
        <f>BDS_N0105!I77</f>
        <v>4_IN Port</v>
      </c>
      <c r="J117" s="708">
        <f>BDS_N0105!J77</f>
        <v>0</v>
      </c>
      <c r="K117" s="708">
        <f>BDS_N0105!K77</f>
        <v>0</v>
      </c>
      <c r="L117" s="708">
        <f>BDS_N0105!L77</f>
        <v>0</v>
      </c>
      <c r="M117" s="708">
        <f>BDS_N0105!M77</f>
        <v>0</v>
      </c>
      <c r="N117" s="708">
        <f>BDS_N0105!N77</f>
        <v>0</v>
      </c>
      <c r="O117" s="708">
        <f>BDS_N0105!O77</f>
        <v>0</v>
      </c>
      <c r="P117" s="708">
        <f>BDS_N0105!P77</f>
        <v>0</v>
      </c>
      <c r="Q117" s="708" t="str">
        <f>BDS_N0105!Q77</f>
        <v>Lemo250/Lemo250</v>
      </c>
      <c r="R117" s="708">
        <f>BDS_N0105!R77</f>
        <v>0</v>
      </c>
      <c r="S117" s="708">
        <f>BDS_N0105!S77</f>
        <v>0</v>
      </c>
      <c r="T117" s="708">
        <f>BDS_N0105!T77</f>
        <v>0</v>
      </c>
      <c r="U117" s="708">
        <f>BDS_N0105!U77</f>
        <v>0</v>
      </c>
      <c r="V117" s="708">
        <f>BDS_N0105!V77</f>
        <v>14</v>
      </c>
      <c r="W117" s="708" t="str">
        <f>BDS_N0105!W77</f>
        <v>2: EBS8003</v>
      </c>
      <c r="X117" s="708" t="str">
        <f>BDS_N0105!X77</f>
        <v>Ch3</v>
      </c>
      <c r="Y117" s="708">
        <f>BDS_N0105!Y77</f>
        <v>0</v>
      </c>
    </row>
    <row r="118" spans="1:25" x14ac:dyDescent="0.25">
      <c r="A118" s="708" t="str">
        <f>BDS_N0105!A78</f>
        <v>Interconnect</v>
      </c>
      <c r="B118" s="708" t="str">
        <f>BDS_N0105!B78</f>
        <v>PM bias for PICO</v>
      </c>
      <c r="C118" s="708" t="str">
        <f>BDS_N0105!C78</f>
        <v>bias</v>
      </c>
      <c r="D118" s="708">
        <f>BDS_N0105!D78</f>
        <v>0</v>
      </c>
      <c r="E118" s="708" t="str">
        <f>BDS_N0105!E78</f>
        <v>-</v>
      </c>
      <c r="F118" s="708" t="str">
        <f>BDS_N0105!F78</f>
        <v>Lemo650 Patch Cable</v>
      </c>
      <c r="G118" s="708" t="str">
        <f>BDS_N0105!G78</f>
        <v>HV Bias</v>
      </c>
      <c r="H118" s="708" t="str">
        <f>BDS_N0105!H78</f>
        <v>Pico-8</v>
      </c>
      <c r="I118" s="708" t="str">
        <f>BDS_N0105!I78</f>
        <v>4_OUT Port</v>
      </c>
      <c r="J118" s="708">
        <f>BDS_N0105!J78</f>
        <v>0</v>
      </c>
      <c r="K118" s="708">
        <f>BDS_N0105!K78</f>
        <v>0</v>
      </c>
      <c r="L118" s="708">
        <f>BDS_N0105!L78</f>
        <v>0</v>
      </c>
      <c r="M118" s="708">
        <f>BDS_N0105!M78</f>
        <v>0</v>
      </c>
      <c r="N118" s="708">
        <f>BDS_N0105!N78</f>
        <v>0</v>
      </c>
      <c r="O118" s="708">
        <f>BDS_N0105!O78</f>
        <v>0</v>
      </c>
      <c r="P118" s="708">
        <f>BDS_N0105!P78</f>
        <v>0</v>
      </c>
      <c r="Q118" s="708" t="str">
        <f>BDS_N0105!Q78</f>
        <v>Lemo650/Lemo650</v>
      </c>
      <c r="R118" s="708">
        <f>BDS_N0105!R78</f>
        <v>19</v>
      </c>
      <c r="S118" s="708">
        <f>BDS_N0105!S78</f>
        <v>3</v>
      </c>
      <c r="T118" s="708" t="str">
        <f>BDS_N0105!T78</f>
        <v>CH7 - fmc1-4</v>
      </c>
      <c r="U118" s="708">
        <f>BDS_N0105!U78</f>
        <v>0</v>
      </c>
      <c r="V118" s="708">
        <f>BDS_N0105!V78</f>
        <v>0</v>
      </c>
      <c r="W118" s="708">
        <f>BDS_N0105!W78</f>
        <v>0</v>
      </c>
      <c r="X118" s="708">
        <f>BDS_N0105!X78</f>
        <v>0</v>
      </c>
      <c r="Y118" s="708">
        <f>BDS_N0105!Y78</f>
        <v>0</v>
      </c>
    </row>
    <row r="119" spans="1:25" x14ac:dyDescent="0.25">
      <c r="A119" s="708" t="str">
        <f>BDS_N0105!A79</f>
        <v>Interconnect</v>
      </c>
      <c r="B119" s="708" t="str">
        <f>BDS_N0105!B79</f>
        <v>PM bias for PICO</v>
      </c>
      <c r="C119" s="708" t="str">
        <f>BDS_N0105!C79</f>
        <v>bias</v>
      </c>
      <c r="D119" s="708">
        <f>BDS_N0105!D79</f>
        <v>0</v>
      </c>
      <c r="E119" s="708" t="str">
        <f>BDS_N0105!E79</f>
        <v>-</v>
      </c>
      <c r="F119" s="708" t="str">
        <f>BDS_N0105!F79</f>
        <v>Lemo250 Patch Cable</v>
      </c>
      <c r="G119" s="708" t="str">
        <f>BDS_N0105!G79</f>
        <v>HV Bias</v>
      </c>
      <c r="H119" s="708" t="str">
        <f>BDS_N0105!H79</f>
        <v>ISEG 8003</v>
      </c>
      <c r="I119" s="708" t="str">
        <f>BDS_N0105!I79</f>
        <v>5_IN Port</v>
      </c>
      <c r="J119" s="708">
        <f>BDS_N0105!J79</f>
        <v>0</v>
      </c>
      <c r="K119" s="708">
        <f>BDS_N0105!K79</f>
        <v>0</v>
      </c>
      <c r="L119" s="708">
        <f>BDS_N0105!L79</f>
        <v>0</v>
      </c>
      <c r="M119" s="708">
        <f>BDS_N0105!M79</f>
        <v>0</v>
      </c>
      <c r="N119" s="708">
        <f>BDS_N0105!N79</f>
        <v>0</v>
      </c>
      <c r="O119" s="708">
        <f>BDS_N0105!O79</f>
        <v>0</v>
      </c>
      <c r="P119" s="708">
        <f>BDS_N0105!P79</f>
        <v>0</v>
      </c>
      <c r="Q119" s="708" t="str">
        <f>BDS_N0105!Q79</f>
        <v>Lemo250/Lemo250</v>
      </c>
      <c r="R119" s="708">
        <f>BDS_N0105!R79</f>
        <v>0</v>
      </c>
      <c r="S119" s="708">
        <f>BDS_N0105!S79</f>
        <v>0</v>
      </c>
      <c r="T119" s="708">
        <f>BDS_N0105!T79</f>
        <v>0</v>
      </c>
      <c r="U119" s="708">
        <f>BDS_N0105!U79</f>
        <v>0</v>
      </c>
      <c r="V119" s="708">
        <f>BDS_N0105!V79</f>
        <v>14</v>
      </c>
      <c r="W119" s="708" t="str">
        <f>BDS_N0105!W79</f>
        <v>2: EBS8003</v>
      </c>
      <c r="X119" s="708" t="str">
        <f>BDS_N0105!X79</f>
        <v>Ch4</v>
      </c>
      <c r="Y119" s="708">
        <f>BDS_N0105!Y79</f>
        <v>0</v>
      </c>
    </row>
    <row r="120" spans="1:25" x14ac:dyDescent="0.25">
      <c r="A120" s="708" t="str">
        <f>BDS_N0105!A80</f>
        <v>Interconnect</v>
      </c>
      <c r="B120" s="708" t="str">
        <f>BDS_N0105!B80</f>
        <v>PM bias for PICO</v>
      </c>
      <c r="C120" s="708" t="str">
        <f>BDS_N0105!C80</f>
        <v>bias</v>
      </c>
      <c r="D120" s="708">
        <f>BDS_N0105!D80</f>
        <v>0</v>
      </c>
      <c r="E120" s="708" t="str">
        <f>BDS_N0105!E80</f>
        <v>-</v>
      </c>
      <c r="F120" s="708" t="str">
        <f>BDS_N0105!F80</f>
        <v>Lemo650 Patch Cable</v>
      </c>
      <c r="G120" s="708" t="str">
        <f>BDS_N0105!G80</f>
        <v>HV Bias</v>
      </c>
      <c r="H120" s="708" t="str">
        <f>BDS_N0105!H80</f>
        <v>Pico-8</v>
      </c>
      <c r="I120" s="708" t="str">
        <f>BDS_N0105!I80</f>
        <v>5_OUT Port</v>
      </c>
      <c r="J120" s="708">
        <f>BDS_N0105!J80</f>
        <v>0</v>
      </c>
      <c r="K120" s="708">
        <f>BDS_N0105!K80</f>
        <v>0</v>
      </c>
      <c r="L120" s="708">
        <f>BDS_N0105!L80</f>
        <v>0</v>
      </c>
      <c r="M120" s="708">
        <f>BDS_N0105!M80</f>
        <v>0</v>
      </c>
      <c r="N120" s="708">
        <f>BDS_N0105!N80</f>
        <v>0</v>
      </c>
      <c r="O120" s="708">
        <f>BDS_N0105!O80</f>
        <v>0</v>
      </c>
      <c r="P120" s="708">
        <f>BDS_N0105!P80</f>
        <v>0</v>
      </c>
      <c r="Q120" s="708" t="str">
        <f>BDS_N0105!Q80</f>
        <v>Lemo650/Lemo650</v>
      </c>
      <c r="R120" s="708">
        <f>BDS_N0105!R80</f>
        <v>19</v>
      </c>
      <c r="S120" s="708">
        <f>BDS_N0105!S80</f>
        <v>5</v>
      </c>
      <c r="T120" s="708" t="str">
        <f>BDS_N0105!T80</f>
        <v>CH3 - fmc2-4</v>
      </c>
      <c r="U120" s="708">
        <f>BDS_N0105!U80</f>
        <v>0</v>
      </c>
      <c r="V120" s="708">
        <f>BDS_N0105!V80</f>
        <v>0</v>
      </c>
      <c r="W120" s="708">
        <f>BDS_N0105!W80</f>
        <v>0</v>
      </c>
      <c r="X120" s="708">
        <f>BDS_N0105!X80</f>
        <v>0</v>
      </c>
      <c r="Y120" s="708">
        <f>BDS_N0105!Y80</f>
        <v>0</v>
      </c>
    </row>
    <row r="121" spans="1:25" x14ac:dyDescent="0.25">
      <c r="A121" s="708" t="str">
        <f>BDS_N0105!A81</f>
        <v>Interconnect</v>
      </c>
      <c r="B121" s="708" t="str">
        <f>BDS_N0105!B81</f>
        <v>PM bias for PICO</v>
      </c>
      <c r="C121" s="708" t="str">
        <f>BDS_N0105!C81</f>
        <v>bias</v>
      </c>
      <c r="D121" s="708">
        <f>BDS_N0105!D81</f>
        <v>0</v>
      </c>
      <c r="E121" s="708" t="str">
        <f>BDS_N0105!E81</f>
        <v>-</v>
      </c>
      <c r="F121" s="708" t="str">
        <f>BDS_N0105!F81</f>
        <v>Lemo250 Patch Cable</v>
      </c>
      <c r="G121" s="708" t="str">
        <f>BDS_N0105!G81</f>
        <v>HV Bias</v>
      </c>
      <c r="H121" s="708" t="str">
        <f>BDS_N0105!H81</f>
        <v>ISEG 8003</v>
      </c>
      <c r="I121" s="708" t="str">
        <f>BDS_N0105!I81</f>
        <v>6_IN Port</v>
      </c>
      <c r="J121" s="708">
        <f>BDS_N0105!J81</f>
        <v>0</v>
      </c>
      <c r="K121" s="708">
        <f>BDS_N0105!K81</f>
        <v>0</v>
      </c>
      <c r="L121" s="708">
        <f>BDS_N0105!L81</f>
        <v>0</v>
      </c>
      <c r="M121" s="708">
        <f>BDS_N0105!M81</f>
        <v>0</v>
      </c>
      <c r="N121" s="708">
        <f>BDS_N0105!N81</f>
        <v>0</v>
      </c>
      <c r="O121" s="708">
        <f>BDS_N0105!O81</f>
        <v>0</v>
      </c>
      <c r="P121" s="708">
        <f>BDS_N0105!P81</f>
        <v>0</v>
      </c>
      <c r="Q121" s="708" t="str">
        <f>BDS_N0105!Q81</f>
        <v>Lemo250/Lemo250</v>
      </c>
      <c r="R121" s="708">
        <f>BDS_N0105!R81</f>
        <v>0</v>
      </c>
      <c r="S121" s="708">
        <f>BDS_N0105!S81</f>
        <v>0</v>
      </c>
      <c r="T121" s="708">
        <f>BDS_N0105!T81</f>
        <v>0</v>
      </c>
      <c r="U121" s="708">
        <f>BDS_N0105!U81</f>
        <v>0</v>
      </c>
      <c r="V121" s="708">
        <f>BDS_N0105!V81</f>
        <v>14</v>
      </c>
      <c r="W121" s="708" t="str">
        <f>BDS_N0105!W81</f>
        <v>2: EBS8003</v>
      </c>
      <c r="X121" s="708" t="str">
        <f>BDS_N0105!X81</f>
        <v>Ch5</v>
      </c>
      <c r="Y121" s="708">
        <f>BDS_N0105!Y81</f>
        <v>0</v>
      </c>
    </row>
    <row r="122" spans="1:25" x14ac:dyDescent="0.25">
      <c r="A122" s="708" t="str">
        <f>BDS_N0105!A82</f>
        <v>Interconnect</v>
      </c>
      <c r="B122" s="708" t="str">
        <f>BDS_N0105!B82</f>
        <v>PM bias for PICO</v>
      </c>
      <c r="C122" s="708" t="str">
        <f>BDS_N0105!C82</f>
        <v>bias</v>
      </c>
      <c r="D122" s="708">
        <f>BDS_N0105!D82</f>
        <v>0</v>
      </c>
      <c r="E122" s="708" t="str">
        <f>BDS_N0105!E82</f>
        <v>-</v>
      </c>
      <c r="F122" s="708" t="str">
        <f>BDS_N0105!F82</f>
        <v>Lemo650 Patch Cable</v>
      </c>
      <c r="G122" s="708" t="str">
        <f>BDS_N0105!G82</f>
        <v>HV Bias</v>
      </c>
      <c r="H122" s="708" t="str">
        <f>BDS_N0105!H82</f>
        <v>Pico-8</v>
      </c>
      <c r="I122" s="708" t="str">
        <f>BDS_N0105!I82</f>
        <v>6_OUT Port</v>
      </c>
      <c r="J122" s="708">
        <f>BDS_N0105!J82</f>
        <v>0</v>
      </c>
      <c r="K122" s="708">
        <f>BDS_N0105!K82</f>
        <v>0</v>
      </c>
      <c r="L122" s="708">
        <f>BDS_N0105!L82</f>
        <v>0</v>
      </c>
      <c r="M122" s="708">
        <f>BDS_N0105!M82</f>
        <v>0</v>
      </c>
      <c r="N122" s="708">
        <f>BDS_N0105!N82</f>
        <v>0</v>
      </c>
      <c r="O122" s="708">
        <f>BDS_N0105!O82</f>
        <v>0</v>
      </c>
      <c r="P122" s="708">
        <f>BDS_N0105!P82</f>
        <v>0</v>
      </c>
      <c r="Q122" s="708" t="str">
        <f>BDS_N0105!Q82</f>
        <v>Lemo650/Lemo650</v>
      </c>
      <c r="R122" s="708">
        <f>BDS_N0105!R82</f>
        <v>19</v>
      </c>
      <c r="S122" s="708">
        <f>BDS_N0105!S82</f>
        <v>5</v>
      </c>
      <c r="T122" s="708" t="str">
        <f>BDS_N0105!T82</f>
        <v>CH7 - fmc1-4</v>
      </c>
      <c r="U122" s="708">
        <f>BDS_N0105!U82</f>
        <v>0</v>
      </c>
      <c r="V122" s="708">
        <f>BDS_N0105!V82</f>
        <v>0</v>
      </c>
      <c r="W122" s="708">
        <f>BDS_N0105!W82</f>
        <v>0</v>
      </c>
      <c r="X122" s="708">
        <f>BDS_N0105!X82</f>
        <v>0</v>
      </c>
      <c r="Y122" s="708">
        <f>BDS_N0105!Y82</f>
        <v>0</v>
      </c>
    </row>
    <row r="123" spans="1:25" x14ac:dyDescent="0.25">
      <c r="A123" s="708" t="str">
        <f>BDS_N0105!A83</f>
        <v>Interconnect</v>
      </c>
      <c r="B123" s="708" t="str">
        <f>BDS_N0105!B83</f>
        <v>PM bias for PICO</v>
      </c>
      <c r="C123" s="708" t="str">
        <f>BDS_N0105!C83</f>
        <v>bias</v>
      </c>
      <c r="D123" s="708">
        <f>BDS_N0105!D83</f>
        <v>0</v>
      </c>
      <c r="E123" s="708" t="str">
        <f>BDS_N0105!E83</f>
        <v>-</v>
      </c>
      <c r="F123" s="708" t="str">
        <f>BDS_N0105!F83</f>
        <v>Lemo250 Patch Cable</v>
      </c>
      <c r="G123" s="708" t="str">
        <f>BDS_N0105!G83</f>
        <v>HV Bias</v>
      </c>
      <c r="H123" s="708" t="str">
        <f>BDS_N0105!H83</f>
        <v>ISEG 8003</v>
      </c>
      <c r="I123" s="708" t="str">
        <f>BDS_N0105!I83</f>
        <v>7_IN Port</v>
      </c>
      <c r="J123" s="708">
        <f>BDS_N0105!J83</f>
        <v>0</v>
      </c>
      <c r="K123" s="708">
        <f>BDS_N0105!K83</f>
        <v>0</v>
      </c>
      <c r="L123" s="708">
        <f>BDS_N0105!L83</f>
        <v>0</v>
      </c>
      <c r="M123" s="708">
        <f>BDS_N0105!M83</f>
        <v>0</v>
      </c>
      <c r="N123" s="708">
        <f>BDS_N0105!N83</f>
        <v>0</v>
      </c>
      <c r="O123" s="708">
        <f>BDS_N0105!O83</f>
        <v>0</v>
      </c>
      <c r="P123" s="708">
        <f>BDS_N0105!P83</f>
        <v>0</v>
      </c>
      <c r="Q123" s="708" t="str">
        <f>BDS_N0105!Q83</f>
        <v>Lemo250/Lemo250</v>
      </c>
      <c r="R123" s="708">
        <f>BDS_N0105!R83</f>
        <v>0</v>
      </c>
      <c r="S123" s="708">
        <f>BDS_N0105!S83</f>
        <v>0</v>
      </c>
      <c r="T123" s="708">
        <f>BDS_N0105!T83</f>
        <v>0</v>
      </c>
      <c r="U123" s="708">
        <f>BDS_N0105!U83</f>
        <v>0</v>
      </c>
      <c r="V123" s="708">
        <f>BDS_N0105!V83</f>
        <v>14</v>
      </c>
      <c r="W123" s="708" t="str">
        <f>BDS_N0105!W83</f>
        <v>2: EBS8003</v>
      </c>
      <c r="X123" s="708" t="str">
        <f>BDS_N0105!X83</f>
        <v>Ch6</v>
      </c>
      <c r="Y123" s="708">
        <f>BDS_N0105!Y83</f>
        <v>0</v>
      </c>
    </row>
    <row r="124" spans="1:25" x14ac:dyDescent="0.25">
      <c r="A124" s="708" t="str">
        <f>BDS_N0105!A84</f>
        <v>Interconnect</v>
      </c>
      <c r="B124" s="708" t="str">
        <f>BDS_N0105!B84</f>
        <v>PM bias for PICO</v>
      </c>
      <c r="C124" s="708" t="str">
        <f>BDS_N0105!C84</f>
        <v>bias</v>
      </c>
      <c r="D124" s="708">
        <f>BDS_N0105!D84</f>
        <v>0</v>
      </c>
      <c r="E124" s="708" t="str">
        <f>BDS_N0105!E84</f>
        <v>-</v>
      </c>
      <c r="F124" s="708" t="str">
        <f>BDS_N0105!F84</f>
        <v>Lemo650 Patch Cable</v>
      </c>
      <c r="G124" s="708" t="str">
        <f>BDS_N0105!G84</f>
        <v>HV Bias</v>
      </c>
      <c r="H124" s="708" t="str">
        <f>BDS_N0105!H84</f>
        <v>Pico-8</v>
      </c>
      <c r="I124" s="708" t="str">
        <f>BDS_N0105!I84</f>
        <v>7_OUT Port</v>
      </c>
      <c r="J124" s="708">
        <f>BDS_N0105!J84</f>
        <v>0</v>
      </c>
      <c r="K124" s="708">
        <f>BDS_N0105!K84</f>
        <v>0</v>
      </c>
      <c r="L124" s="708">
        <f>BDS_N0105!L84</f>
        <v>0</v>
      </c>
      <c r="M124" s="708">
        <f>BDS_N0105!M84</f>
        <v>0</v>
      </c>
      <c r="N124" s="708">
        <f>BDS_N0105!N84</f>
        <v>0</v>
      </c>
      <c r="O124" s="708">
        <f>BDS_N0105!O84</f>
        <v>0</v>
      </c>
      <c r="P124" s="708">
        <f>BDS_N0105!P84</f>
        <v>0</v>
      </c>
      <c r="Q124" s="708" t="str">
        <f>BDS_N0105!Q84</f>
        <v>Lemo650/Lemo650</v>
      </c>
      <c r="R124" s="708">
        <f>BDS_N0105!R84</f>
        <v>19</v>
      </c>
      <c r="S124" s="708">
        <f>BDS_N0105!S84</f>
        <v>6</v>
      </c>
      <c r="T124" s="708" t="str">
        <f>BDS_N0105!T84</f>
        <v>CH3 - fmc2-4</v>
      </c>
      <c r="U124" s="708">
        <f>BDS_N0105!U84</f>
        <v>0</v>
      </c>
      <c r="V124" s="708">
        <f>BDS_N0105!V84</f>
        <v>0</v>
      </c>
      <c r="W124" s="708">
        <f>BDS_N0105!W84</f>
        <v>0</v>
      </c>
      <c r="X124" s="708">
        <f>BDS_N0105!X84</f>
        <v>0</v>
      </c>
      <c r="Y124" s="708">
        <f>BDS_N0105!Y84</f>
        <v>0</v>
      </c>
    </row>
    <row r="125" spans="1:25" x14ac:dyDescent="0.25">
      <c r="A125" s="708">
        <f>BDS_N0403!A60</f>
        <v>0</v>
      </c>
      <c r="B125" s="708">
        <f>BDS_N0403!B60</f>
        <v>0</v>
      </c>
      <c r="C125" s="708">
        <f>BDS_N0403!C60</f>
        <v>0</v>
      </c>
      <c r="D125" s="708">
        <f>BDS_N0403!D60</f>
        <v>0</v>
      </c>
      <c r="E125" s="708">
        <f>BDS_N0403!E60</f>
        <v>0</v>
      </c>
      <c r="F125" s="708">
        <f>BDS_N0403!F60</f>
        <v>0</v>
      </c>
      <c r="G125" s="708">
        <f>BDS_N0403!G60</f>
        <v>0</v>
      </c>
      <c r="H125" s="708">
        <f>BDS_N0403!H60</f>
        <v>0</v>
      </c>
      <c r="I125" s="708">
        <f>BDS_N0403!I60</f>
        <v>0</v>
      </c>
      <c r="J125" s="708">
        <f>BDS_N0403!J60</f>
        <v>0</v>
      </c>
      <c r="K125" s="708">
        <f>BDS_N0403!K60</f>
        <v>0</v>
      </c>
      <c r="L125" s="708">
        <f>BDS_N0403!L60</f>
        <v>0</v>
      </c>
      <c r="M125" s="708">
        <f>BDS_N0403!M60</f>
        <v>0</v>
      </c>
      <c r="N125" s="708">
        <f>BDS_N0403!N60</f>
        <v>0</v>
      </c>
      <c r="O125" s="708">
        <f>BDS_N0403!O60</f>
        <v>0</v>
      </c>
      <c r="P125" s="708">
        <f>BDS_N0403!P60</f>
        <v>0</v>
      </c>
      <c r="Q125" s="708">
        <f>BDS_N0403!Q60</f>
        <v>0</v>
      </c>
      <c r="R125" s="708">
        <f>BDS_N0403!R60</f>
        <v>0</v>
      </c>
      <c r="S125" s="708">
        <f>BDS_N0403!S60</f>
        <v>0</v>
      </c>
      <c r="T125" s="708">
        <f>BDS_N0403!T60</f>
        <v>0</v>
      </c>
      <c r="U125" s="708">
        <f>BDS_N0403!U60</f>
        <v>0</v>
      </c>
      <c r="V125" s="708">
        <f>BDS_N0403!V60</f>
        <v>0</v>
      </c>
      <c r="W125" s="708">
        <f>BDS_N0403!W60</f>
        <v>0</v>
      </c>
      <c r="X125" s="708">
        <f>BDS_N0403!X60</f>
        <v>0</v>
      </c>
      <c r="Y125" s="708">
        <f>BDS_N0403!Y60</f>
        <v>0</v>
      </c>
    </row>
    <row r="126" spans="1:25" x14ac:dyDescent="0.25">
      <c r="A126" s="708" t="str">
        <f>FE_N0106!A32</f>
        <v>Allison Scanner</v>
      </c>
      <c r="B126" s="708" t="str">
        <f>FE_N0106!B32</f>
        <v>FE_SCS2:EMS_D0718</v>
      </c>
      <c r="C126" s="708" t="str">
        <f>FE_N0106!C32</f>
        <v>EMS</v>
      </c>
      <c r="D126" s="708" t="str">
        <f>FE_N0106!D32</f>
        <v>D0718</v>
      </c>
      <c r="E126" s="708" t="str">
        <f>FE_N0106!E32</f>
        <v>24E000052</v>
      </c>
      <c r="F126" s="708" t="str">
        <f>FE_N0106!F32</f>
        <v>2C_75LC_Coax_089</v>
      </c>
      <c r="G126" s="708" t="str">
        <f>FE_N0106!G32</f>
        <v>X Signal</v>
      </c>
      <c r="H126" s="708" t="str">
        <f>FE_N0106!H32</f>
        <v>N-Type to SMA Panel</v>
      </c>
      <c r="I126" s="708" t="str">
        <f>FE_N0106!I32</f>
        <v>J3</v>
      </c>
      <c r="J126" s="708" t="str">
        <f>FE_N0106!J32</f>
        <v>NA</v>
      </c>
      <c r="K126" s="708">
        <f>FE_N0106!K32</f>
        <v>0</v>
      </c>
      <c r="L126" s="708">
        <f>FE_N0106!L32</f>
        <v>0</v>
      </c>
      <c r="M126" s="708">
        <f>FE_N0106!M32</f>
        <v>0</v>
      </c>
      <c r="N126" s="708">
        <f>FE_N0106!N32</f>
        <v>0</v>
      </c>
      <c r="O126" s="708">
        <f>FE_N0106!O32</f>
        <v>0</v>
      </c>
      <c r="P126" s="708" t="str">
        <f>FE_N0106!P32</f>
        <v>J3</v>
      </c>
      <c r="Q126" s="708" t="str">
        <f>FE_N0106!Q32</f>
        <v>SMA/LEMO650</v>
      </c>
      <c r="R126" s="708">
        <f>FE_N0106!R32</f>
        <v>1</v>
      </c>
      <c r="S126" s="708">
        <f>FE_N0106!S32</f>
        <v>3</v>
      </c>
      <c r="T126" s="708" t="str">
        <f>FE_N0106!T32</f>
        <v>CH1 - fmc2-2</v>
      </c>
      <c r="U126" s="708">
        <f>FE_N0106!U32</f>
        <v>0</v>
      </c>
      <c r="V126" s="708">
        <f>FE_N0106!V32</f>
        <v>0</v>
      </c>
      <c r="W126" s="708">
        <f>FE_N0106!W32</f>
        <v>0</v>
      </c>
      <c r="X126" s="708">
        <f>FE_N0106!X32</f>
        <v>0</v>
      </c>
      <c r="Y126" s="708">
        <f>FE_N0106!Y32</f>
        <v>0</v>
      </c>
    </row>
    <row r="127" spans="1:25" x14ac:dyDescent="0.25">
      <c r="A127" s="708" t="str">
        <f>FE_N0106!A33</f>
        <v>Allison Scanner</v>
      </c>
      <c r="B127" s="708" t="str">
        <f>FE_N0106!B33</f>
        <v>FE_SCS2:EMS_D0718</v>
      </c>
      <c r="C127" s="708" t="str">
        <f>FE_N0106!C33</f>
        <v>EMS</v>
      </c>
      <c r="D127" s="708" t="str">
        <f>FE_N0106!D33</f>
        <v>D0718</v>
      </c>
      <c r="E127" s="708" t="str">
        <f>FE_N0106!E33</f>
        <v>24E000053</v>
      </c>
      <c r="F127" s="708" t="str">
        <f>FE_N0106!F33</f>
        <v>2C_75LC_Coax_089</v>
      </c>
      <c r="G127" s="708" t="str">
        <f>FE_N0106!G33</f>
        <v>Y Signal</v>
      </c>
      <c r="H127" s="708" t="str">
        <f>FE_N0106!H33</f>
        <v>N-Type to SMA Panel</v>
      </c>
      <c r="I127" s="708" t="str">
        <f>FE_N0106!I33</f>
        <v>J4</v>
      </c>
      <c r="J127" s="708" t="str">
        <f>FE_N0106!J33</f>
        <v>NA</v>
      </c>
      <c r="K127" s="708">
        <f>FE_N0106!K33</f>
        <v>0</v>
      </c>
      <c r="L127" s="708">
        <f>FE_N0106!L33</f>
        <v>0</v>
      </c>
      <c r="M127" s="708">
        <f>FE_N0106!M33</f>
        <v>0</v>
      </c>
      <c r="N127" s="708">
        <f>FE_N0106!N33</f>
        <v>0</v>
      </c>
      <c r="O127" s="708">
        <f>FE_N0106!O33</f>
        <v>0</v>
      </c>
      <c r="P127" s="708" t="str">
        <f>FE_N0106!P33</f>
        <v>J4</v>
      </c>
      <c r="Q127" s="708" t="str">
        <f>FE_N0106!Q33</f>
        <v>SMA/LEMO650</v>
      </c>
      <c r="R127" s="708">
        <f>FE_N0106!R33</f>
        <v>1</v>
      </c>
      <c r="S127" s="708">
        <f>FE_N0106!S33</f>
        <v>3</v>
      </c>
      <c r="T127" s="708" t="str">
        <f>FE_N0106!T33</f>
        <v>CH0 - fmc2-1</v>
      </c>
      <c r="U127" s="708">
        <f>FE_N0106!U33</f>
        <v>0</v>
      </c>
      <c r="V127" s="708">
        <f>FE_N0106!V33</f>
        <v>0</v>
      </c>
      <c r="W127" s="708">
        <f>FE_N0106!W33</f>
        <v>0</v>
      </c>
      <c r="X127" s="708">
        <f>FE_N0106!X33</f>
        <v>0</v>
      </c>
      <c r="Y127" s="708">
        <f>FE_N0106!Y33</f>
        <v>0</v>
      </c>
    </row>
    <row r="128" spans="1:25" x14ac:dyDescent="0.25">
      <c r="A128" s="708" t="str">
        <f>FE_N0106!A35</f>
        <v>Faraday Cup</v>
      </c>
      <c r="B128" s="708" t="str">
        <f>FE_N0106!B35</f>
        <v>FE_SCS2:FC_D0717</v>
      </c>
      <c r="C128" s="708" t="str">
        <f>FE_N0106!C35</f>
        <v>FC</v>
      </c>
      <c r="D128" s="708" t="str">
        <f>FE_N0106!D35</f>
        <v>D0718</v>
      </c>
      <c r="E128" s="708" t="str">
        <f>FE_N0106!E35</f>
        <v>24E000054</v>
      </c>
      <c r="F128" s="708" t="str">
        <f>FE_N0106!F35</f>
        <v>2C_75LC_Coax_089</v>
      </c>
      <c r="G128" s="708" t="str">
        <f>FE_N0106!G35</f>
        <v>Signal</v>
      </c>
      <c r="H128" s="708" t="str">
        <f>FE_N0106!H35</f>
        <v>N-Type to SMA Panel</v>
      </c>
      <c r="I128" s="708" t="str">
        <f>FE_N0106!I35</f>
        <v>J5</v>
      </c>
      <c r="J128" s="708" t="str">
        <f>FE_N0106!J35</f>
        <v>NA</v>
      </c>
      <c r="K128" s="708">
        <f>FE_N0106!K35</f>
        <v>0</v>
      </c>
      <c r="L128" s="708">
        <f>FE_N0106!L35</f>
        <v>0</v>
      </c>
      <c r="M128" s="708">
        <f>FE_N0106!M35</f>
        <v>0</v>
      </c>
      <c r="N128" s="708">
        <f>FE_N0106!N35</f>
        <v>0</v>
      </c>
      <c r="O128" s="708">
        <f>FE_N0106!O35</f>
        <v>0</v>
      </c>
      <c r="P128" s="708" t="str">
        <f>FE_N0106!P35</f>
        <v>J5</v>
      </c>
      <c r="Q128" s="708" t="str">
        <f>FE_N0106!Q35</f>
        <v>SMA/LEMO650</v>
      </c>
      <c r="R128" s="708">
        <f>FE_N0106!R35</f>
        <v>1</v>
      </c>
      <c r="S128" s="708">
        <f>FE_N0106!S35</f>
        <v>9</v>
      </c>
      <c r="T128" s="708" t="str">
        <f>FE_N0106!T35</f>
        <v>CH0 - fmc2-1</v>
      </c>
      <c r="U128" s="708">
        <f>FE_N0106!U35</f>
        <v>0</v>
      </c>
      <c r="V128" s="708">
        <f>FE_N0106!V35</f>
        <v>0</v>
      </c>
      <c r="W128" s="708">
        <f>FE_N0106!W35</f>
        <v>0</v>
      </c>
      <c r="X128" s="708">
        <f>FE_N0106!X35</f>
        <v>0</v>
      </c>
      <c r="Y128" s="708">
        <f>FE_N0106!Y35</f>
        <v>0</v>
      </c>
    </row>
    <row r="129" spans="1:25" x14ac:dyDescent="0.25">
      <c r="A129" s="708" t="str">
        <f>FE_N0106!A46</f>
        <v>Allison Scanner</v>
      </c>
      <c r="B129" s="708" t="str">
        <f>FE_N0106!B46</f>
        <v>FE_SCS2:EMS_D0718</v>
      </c>
      <c r="C129" s="708">
        <f>FE_N0106!C46</f>
        <v>0</v>
      </c>
      <c r="D129" s="708" t="str">
        <f>FE_N0106!D46</f>
        <v>D0718</v>
      </c>
      <c r="E129" s="708" t="str">
        <f>FE_N0106!E46</f>
        <v>24H000002</v>
      </c>
      <c r="F129" s="708" t="str">
        <f>FE_N0106!F46</f>
        <v>2C_5kVDC_Coax_035</v>
      </c>
      <c r="G129" s="708" t="str">
        <f>FE_N0106!G46</f>
        <v>HV Bias</v>
      </c>
      <c r="H129" s="708" t="str">
        <f>FE_N0106!H46</f>
        <v>SHV 6-&gt; 12 Box</v>
      </c>
      <c r="I129" s="708">
        <f>FE_N0106!I46</f>
        <v>0</v>
      </c>
      <c r="J129" s="708">
        <f>FE_N0106!J46</f>
        <v>0</v>
      </c>
      <c r="K129" s="708">
        <f>FE_N0106!K46</f>
        <v>0</v>
      </c>
      <c r="L129" s="708">
        <f>FE_N0106!L46</f>
        <v>0</v>
      </c>
      <c r="M129" s="708">
        <f>FE_N0106!M46</f>
        <v>0</v>
      </c>
      <c r="N129" s="708">
        <f>FE_N0106!N46</f>
        <v>0</v>
      </c>
      <c r="O129" s="708">
        <f>FE_N0106!O46</f>
        <v>0</v>
      </c>
      <c r="P129" s="708">
        <f>FE_N0106!P46</f>
        <v>0</v>
      </c>
      <c r="Q129" s="708" t="str">
        <f>FE_N0106!Q46</f>
        <v>SHV/SHV</v>
      </c>
      <c r="R129" s="708">
        <f>FE_N0106!R46</f>
        <v>0</v>
      </c>
      <c r="S129" s="708">
        <f>FE_N0106!S46</f>
        <v>0</v>
      </c>
      <c r="T129" s="708">
        <f>FE_N0106!T46</f>
        <v>0</v>
      </c>
      <c r="U129" s="708">
        <f>FE_N0106!U46</f>
        <v>0</v>
      </c>
      <c r="V129" s="708">
        <f>FE_N0106!V46</f>
        <v>1</v>
      </c>
      <c r="W129" s="708" t="str">
        <f>FE_N0106!W46</f>
        <v>2: EHS8020n</v>
      </c>
      <c r="X129" s="708" t="str">
        <f>FE_N0106!X46</f>
        <v>Ch1</v>
      </c>
      <c r="Y129" s="708">
        <f>FE_N0106!Y46</f>
        <v>0</v>
      </c>
    </row>
    <row r="130" spans="1:25" x14ac:dyDescent="0.25">
      <c r="A130" s="708" t="str">
        <f>FE_N0106!A47</f>
        <v>Allison Scanner</v>
      </c>
      <c r="B130" s="708" t="str">
        <f>FE_N0106!B47</f>
        <v>FE_SCS2:EMS_D0718</v>
      </c>
      <c r="C130" s="708">
        <f>FE_N0106!C47</f>
        <v>0</v>
      </c>
      <c r="D130" s="708" t="str">
        <f>FE_N0106!D47</f>
        <v>D0718</v>
      </c>
      <c r="E130" s="708" t="str">
        <f>FE_N0106!E47</f>
        <v>24H000003</v>
      </c>
      <c r="F130" s="708" t="str">
        <f>FE_N0106!F47</f>
        <v>2C_5kVDC_Coax_035</v>
      </c>
      <c r="G130" s="708" t="str">
        <f>FE_N0106!G47</f>
        <v>HV Bias</v>
      </c>
      <c r="H130" s="708" t="str">
        <f>FE_N0106!H47</f>
        <v>SHV 6-&gt; 12 Box</v>
      </c>
      <c r="I130" s="708">
        <f>FE_N0106!I47</f>
        <v>0</v>
      </c>
      <c r="J130" s="708">
        <f>FE_N0106!J47</f>
        <v>0</v>
      </c>
      <c r="K130" s="708">
        <f>FE_N0106!K47</f>
        <v>0</v>
      </c>
      <c r="L130" s="708">
        <f>FE_N0106!L47</f>
        <v>0</v>
      </c>
      <c r="M130" s="708">
        <f>FE_N0106!M47</f>
        <v>0</v>
      </c>
      <c r="N130" s="708">
        <f>FE_N0106!N47</f>
        <v>0</v>
      </c>
      <c r="O130" s="708">
        <f>FE_N0106!O47</f>
        <v>0</v>
      </c>
      <c r="P130" s="708">
        <f>FE_N0106!P47</f>
        <v>0</v>
      </c>
      <c r="Q130" s="708" t="str">
        <f>FE_N0106!Q47</f>
        <v>SHV/SHV</v>
      </c>
      <c r="R130" s="708">
        <f>FE_N0106!R47</f>
        <v>0</v>
      </c>
      <c r="S130" s="708">
        <f>FE_N0106!S47</f>
        <v>0</v>
      </c>
      <c r="T130" s="708">
        <f>FE_N0106!T47</f>
        <v>0</v>
      </c>
      <c r="U130" s="708">
        <f>FE_N0106!U47</f>
        <v>0</v>
      </c>
      <c r="V130" s="708">
        <f>FE_N0106!V47</f>
        <v>1</v>
      </c>
      <c r="W130" s="708" t="str">
        <f>FE_N0106!W47</f>
        <v>2: EHS8020n</v>
      </c>
      <c r="X130" s="708" t="str">
        <f>FE_N0106!X47</f>
        <v>Ch1</v>
      </c>
      <c r="Y130" s="708">
        <f>FE_N0106!Y47</f>
        <v>0</v>
      </c>
    </row>
    <row r="131" spans="1:25" x14ac:dyDescent="0.25">
      <c r="A131" s="708" t="str">
        <f>FE_N0106!A49</f>
        <v>Faraday Cup</v>
      </c>
      <c r="B131" s="708" t="str">
        <f>FE_N0106!B49</f>
        <v>FE_SCS2:FC_D0717</v>
      </c>
      <c r="C131" s="708">
        <f>FE_N0106!C49</f>
        <v>0</v>
      </c>
      <c r="D131" s="708" t="str">
        <f>FE_N0106!D49</f>
        <v>D0718</v>
      </c>
      <c r="E131" s="708" t="str">
        <f>FE_N0106!E49</f>
        <v>24H000007</v>
      </c>
      <c r="F131" s="708" t="str">
        <f>FE_N0106!F49</f>
        <v>2C_5kVDC_Coax_035</v>
      </c>
      <c r="G131" s="708" t="str">
        <f>FE_N0106!G49</f>
        <v>HV Bias</v>
      </c>
      <c r="H131" s="708" t="str">
        <f>FE_N0106!H49</f>
        <v>ISEG - EHS8020n</v>
      </c>
      <c r="I131" s="708" t="str">
        <f>FE_N0106!I49</f>
        <v>Ch2</v>
      </c>
      <c r="J131" s="708">
        <f>FE_N0106!J49</f>
        <v>0</v>
      </c>
      <c r="K131" s="708">
        <f>FE_N0106!K49</f>
        <v>0</v>
      </c>
      <c r="L131" s="708">
        <f>FE_N0106!L49</f>
        <v>0</v>
      </c>
      <c r="M131" s="708">
        <f>FE_N0106!M49</f>
        <v>0</v>
      </c>
      <c r="N131" s="708">
        <f>FE_N0106!N49</f>
        <v>0</v>
      </c>
      <c r="O131" s="708">
        <f>FE_N0106!O49</f>
        <v>0</v>
      </c>
      <c r="P131" s="708">
        <f>FE_N0106!P49</f>
        <v>0</v>
      </c>
      <c r="Q131" s="708">
        <f>FE_N0106!Q49</f>
        <v>0</v>
      </c>
      <c r="R131" s="708">
        <f>FE_N0106!R49</f>
        <v>0</v>
      </c>
      <c r="S131" s="708">
        <f>FE_N0106!S49</f>
        <v>0</v>
      </c>
      <c r="T131" s="708">
        <f>FE_N0106!T49</f>
        <v>0</v>
      </c>
      <c r="U131" s="708">
        <f>FE_N0106!U49</f>
        <v>0</v>
      </c>
      <c r="V131" s="708">
        <f>FE_N0106!V49</f>
        <v>1</v>
      </c>
      <c r="W131" s="708" t="str">
        <f>FE_N0106!W49</f>
        <v>2: EHS8020n</v>
      </c>
      <c r="X131" s="708" t="str">
        <f>FE_N0106!X49</f>
        <v>Ch2</v>
      </c>
      <c r="Y131" s="708">
        <f>FE_N0106!Y49</f>
        <v>0</v>
      </c>
    </row>
    <row r="132" spans="1:25" x14ac:dyDescent="0.25">
      <c r="A132" s="708" t="str">
        <f>FE_N0106!A50</f>
        <v>Faraday Cup</v>
      </c>
      <c r="B132" s="708" t="str">
        <f>FE_N0106!B50</f>
        <v>FE_SCS2:FC_D0717</v>
      </c>
      <c r="C132" s="708">
        <f>FE_N0106!C50</f>
        <v>0</v>
      </c>
      <c r="D132" s="708" t="str">
        <f>FE_N0106!D50</f>
        <v>D0718</v>
      </c>
      <c r="E132" s="708" t="str">
        <f>FE_N0106!E50</f>
        <v>24H000008</v>
      </c>
      <c r="F132" s="708" t="str">
        <f>FE_N0106!F50</f>
        <v>2C_5kVDC_Coax_035</v>
      </c>
      <c r="G132" s="708" t="str">
        <f>FE_N0106!G50</f>
        <v>HV Bias</v>
      </c>
      <c r="H132" s="708">
        <f>FE_N0106!H50</f>
        <v>0</v>
      </c>
      <c r="I132" s="708" t="str">
        <f>FE_N0106!I50</f>
        <v>no connection</v>
      </c>
      <c r="J132" s="708">
        <f>FE_N0106!J50</f>
        <v>0</v>
      </c>
      <c r="K132" s="708">
        <f>FE_N0106!K50</f>
        <v>0</v>
      </c>
      <c r="L132" s="708">
        <f>FE_N0106!L50</f>
        <v>0</v>
      </c>
      <c r="M132" s="708">
        <f>FE_N0106!M50</f>
        <v>0</v>
      </c>
      <c r="N132" s="708">
        <f>FE_N0106!N50</f>
        <v>0</v>
      </c>
      <c r="O132" s="708">
        <f>FE_N0106!O50</f>
        <v>0</v>
      </c>
      <c r="P132" s="708">
        <f>FE_N0106!P50</f>
        <v>0</v>
      </c>
      <c r="Q132" s="708">
        <f>FE_N0106!Q50</f>
        <v>0</v>
      </c>
      <c r="R132" s="708">
        <f>FE_N0106!R50</f>
        <v>0</v>
      </c>
      <c r="S132" s="708">
        <f>FE_N0106!S50</f>
        <v>0</v>
      </c>
      <c r="T132" s="708">
        <f>FE_N0106!T50</f>
        <v>0</v>
      </c>
      <c r="U132" s="708">
        <f>FE_N0106!U50</f>
        <v>0</v>
      </c>
      <c r="V132" s="708">
        <f>FE_N0106!V50</f>
        <v>0</v>
      </c>
      <c r="W132" s="708">
        <f>FE_N0106!W50</f>
        <v>0</v>
      </c>
      <c r="X132" s="708">
        <f>FE_N0106!X50</f>
        <v>0</v>
      </c>
      <c r="Y132" s="708">
        <f>FE_N0106!Y50</f>
        <v>0</v>
      </c>
    </row>
    <row r="133" spans="1:25" x14ac:dyDescent="0.25">
      <c r="A133" s="708" t="str">
        <f>FE_N0106!A30</f>
        <v>Allison Scanner</v>
      </c>
      <c r="B133" s="708" t="str">
        <f>FE_N0106!B30</f>
        <v>FE_SCS1:EMS_D0739</v>
      </c>
      <c r="C133" s="708" t="str">
        <f>FE_N0106!C30</f>
        <v>EMS</v>
      </c>
      <c r="D133" s="708" t="str">
        <f>FE_N0106!D30</f>
        <v>D0739</v>
      </c>
      <c r="E133" s="708" t="str">
        <f>FE_N0106!E30</f>
        <v>24E000050</v>
      </c>
      <c r="F133" s="708" t="str">
        <f>FE_N0106!F30</f>
        <v>2C_75LC_Coax_089</v>
      </c>
      <c r="G133" s="708" t="str">
        <f>FE_N0106!G30</f>
        <v>X Signal</v>
      </c>
      <c r="H133" s="708" t="str">
        <f>FE_N0106!H30</f>
        <v>N-Type to SMA Panel</v>
      </c>
      <c r="I133" s="708" t="str">
        <f>FE_N0106!I30</f>
        <v>J1</v>
      </c>
      <c r="J133" s="708" t="str">
        <f>FE_N0106!J30</f>
        <v>NA</v>
      </c>
      <c r="K133" s="708">
        <f>FE_N0106!K30</f>
        <v>0</v>
      </c>
      <c r="L133" s="708">
        <f>FE_N0106!L30</f>
        <v>0</v>
      </c>
      <c r="M133" s="708">
        <f>FE_N0106!M30</f>
        <v>0</v>
      </c>
      <c r="N133" s="708">
        <f>FE_N0106!N30</f>
        <v>0</v>
      </c>
      <c r="O133" s="708">
        <f>FE_N0106!O30</f>
        <v>0</v>
      </c>
      <c r="P133" s="708" t="str">
        <f>FE_N0106!P30</f>
        <v>J1</v>
      </c>
      <c r="Q133" s="708" t="str">
        <f>FE_N0106!Q30</f>
        <v>SMA/LEMO650</v>
      </c>
      <c r="R133" s="708">
        <f>FE_N0106!R30</f>
        <v>1</v>
      </c>
      <c r="S133" s="708">
        <f>FE_N0106!S30</f>
        <v>3</v>
      </c>
      <c r="T133" s="708" t="str">
        <f>FE_N0106!T30</f>
        <v>CH5 - fmc1-2</v>
      </c>
      <c r="U133" s="708">
        <f>FE_N0106!U30</f>
        <v>0</v>
      </c>
      <c r="V133" s="708">
        <f>FE_N0106!V30</f>
        <v>0</v>
      </c>
      <c r="W133" s="708">
        <f>FE_N0106!W30</f>
        <v>0</v>
      </c>
      <c r="X133" s="708">
        <f>FE_N0106!X30</f>
        <v>0</v>
      </c>
      <c r="Y133" s="708">
        <f>FE_N0106!Y30</f>
        <v>0</v>
      </c>
    </row>
    <row r="134" spans="1:25" x14ac:dyDescent="0.25">
      <c r="A134" s="708" t="str">
        <f>FE_N0106!A31</f>
        <v>Allison Scanner</v>
      </c>
      <c r="B134" s="708" t="str">
        <f>FE_N0106!B31</f>
        <v>FE_SCS1:EMS_D0739</v>
      </c>
      <c r="C134" s="708" t="str">
        <f>FE_N0106!C31</f>
        <v>EMS</v>
      </c>
      <c r="D134" s="708" t="str">
        <f>FE_N0106!D31</f>
        <v>D0739</v>
      </c>
      <c r="E134" s="708" t="str">
        <f>FE_N0106!E31</f>
        <v>24E000051</v>
      </c>
      <c r="F134" s="708" t="str">
        <f>FE_N0106!F31</f>
        <v>2C_75LC_Coax_089</v>
      </c>
      <c r="G134" s="708" t="str">
        <f>FE_N0106!G31</f>
        <v>Y Signal</v>
      </c>
      <c r="H134" s="708" t="str">
        <f>FE_N0106!H31</f>
        <v>N-Type to SMA Panel</v>
      </c>
      <c r="I134" s="708" t="str">
        <f>FE_N0106!I31</f>
        <v>J2</v>
      </c>
      <c r="J134" s="708" t="str">
        <f>FE_N0106!J31</f>
        <v>NA</v>
      </c>
      <c r="K134" s="708">
        <f>FE_N0106!K31</f>
        <v>0</v>
      </c>
      <c r="L134" s="708">
        <f>FE_N0106!L31</f>
        <v>0</v>
      </c>
      <c r="M134" s="708">
        <f>FE_N0106!M31</f>
        <v>0</v>
      </c>
      <c r="N134" s="708">
        <f>FE_N0106!N31</f>
        <v>0</v>
      </c>
      <c r="O134" s="708">
        <f>FE_N0106!O31</f>
        <v>0</v>
      </c>
      <c r="P134" s="708" t="str">
        <f>FE_N0106!P31</f>
        <v>J2</v>
      </c>
      <c r="Q134" s="708" t="str">
        <f>FE_N0106!Q31</f>
        <v>SMA/LEMO650</v>
      </c>
      <c r="R134" s="708">
        <f>FE_N0106!R31</f>
        <v>1</v>
      </c>
      <c r="S134" s="708">
        <f>FE_N0106!S31</f>
        <v>3</v>
      </c>
      <c r="T134" s="708" t="str">
        <f>FE_N0106!T31</f>
        <v>CH4 - fmc1-1</v>
      </c>
      <c r="U134" s="708">
        <f>FE_N0106!U31</f>
        <v>0</v>
      </c>
      <c r="V134" s="708">
        <f>FE_N0106!V31</f>
        <v>0</v>
      </c>
      <c r="W134" s="708">
        <f>FE_N0106!W31</f>
        <v>0</v>
      </c>
      <c r="X134" s="708">
        <f>FE_N0106!X31</f>
        <v>0</v>
      </c>
      <c r="Y134" s="708">
        <f>FE_N0106!Y31</f>
        <v>0</v>
      </c>
    </row>
    <row r="135" spans="1:25" x14ac:dyDescent="0.25">
      <c r="A135" s="708" t="str">
        <f>FE_N0106!A36</f>
        <v>Faraday Cup</v>
      </c>
      <c r="B135" s="708" t="str">
        <f>FE_N0106!B36</f>
        <v>FE_SCS1:FC_D0738</v>
      </c>
      <c r="C135" s="708" t="str">
        <f>FE_N0106!C36</f>
        <v>FC</v>
      </c>
      <c r="D135" s="708" t="str">
        <f>FE_N0106!D36</f>
        <v>D0739</v>
      </c>
      <c r="E135" s="708" t="str">
        <f>FE_N0106!E36</f>
        <v>24E000049</v>
      </c>
      <c r="F135" s="708" t="str">
        <f>FE_N0106!F36</f>
        <v>2C_75LC_Coax_089</v>
      </c>
      <c r="G135" s="708" t="str">
        <f>FE_N0106!G36</f>
        <v>Signal</v>
      </c>
      <c r="H135" s="708" t="str">
        <f>FE_N0106!H36</f>
        <v>N-Type to SMA Panel</v>
      </c>
      <c r="I135" s="708" t="str">
        <f>FE_N0106!I36</f>
        <v>J6</v>
      </c>
      <c r="J135" s="708" t="str">
        <f>FE_N0106!J36</f>
        <v>NA</v>
      </c>
      <c r="K135" s="708">
        <f>FE_N0106!K36</f>
        <v>0</v>
      </c>
      <c r="L135" s="708">
        <f>FE_N0106!L36</f>
        <v>0</v>
      </c>
      <c r="M135" s="708">
        <f>FE_N0106!M36</f>
        <v>0</v>
      </c>
      <c r="N135" s="708">
        <f>FE_N0106!N36</f>
        <v>0</v>
      </c>
      <c r="O135" s="708">
        <f>FE_N0106!O36</f>
        <v>0</v>
      </c>
      <c r="P135" s="708" t="str">
        <f>FE_N0106!P36</f>
        <v>J6</v>
      </c>
      <c r="Q135" s="708" t="str">
        <f>FE_N0106!Q36</f>
        <v>SMA/LEMO650</v>
      </c>
      <c r="R135" s="708">
        <f>FE_N0106!R36</f>
        <v>1</v>
      </c>
      <c r="S135" s="708">
        <f>FE_N0106!S36</f>
        <v>9</v>
      </c>
      <c r="T135" s="708" t="str">
        <f>FE_N0106!T36</f>
        <v>CH2 - fmc2-3</v>
      </c>
      <c r="U135" s="708">
        <f>FE_N0106!U36</f>
        <v>0</v>
      </c>
      <c r="V135" s="708">
        <f>FE_N0106!V36</f>
        <v>0</v>
      </c>
      <c r="W135" s="708">
        <f>FE_N0106!W36</f>
        <v>0</v>
      </c>
      <c r="X135" s="708">
        <f>FE_N0106!X36</f>
        <v>0</v>
      </c>
      <c r="Y135" s="708">
        <f>FE_N0106!Y36</f>
        <v>0</v>
      </c>
    </row>
    <row r="136" spans="1:25" x14ac:dyDescent="0.25">
      <c r="A136" s="708" t="str">
        <f>FE_N0106!A44</f>
        <v>Allison Scanner</v>
      </c>
      <c r="B136" s="708" t="str">
        <f>FE_N0106!B44</f>
        <v>FE_SCS1:EMS_D0739</v>
      </c>
      <c r="C136" s="708">
        <f>FE_N0106!C44</f>
        <v>0</v>
      </c>
      <c r="D136" s="708" t="str">
        <f>FE_N0106!D44</f>
        <v>D0739</v>
      </c>
      <c r="E136" s="708" t="str">
        <f>FE_N0106!E44</f>
        <v>24H000011</v>
      </c>
      <c r="F136" s="708" t="str">
        <f>FE_N0106!F44</f>
        <v>2C_5kVDC_Coax_035</v>
      </c>
      <c r="G136" s="708" t="str">
        <f>FE_N0106!G44</f>
        <v>HV Bias</v>
      </c>
      <c r="H136" s="708" t="str">
        <f>FE_N0106!H44</f>
        <v>SHV 6-&gt; 12 Box</v>
      </c>
      <c r="I136" s="708" t="str">
        <f>FE_N0106!I44</f>
        <v>1-A</v>
      </c>
      <c r="J136" s="708">
        <f>FE_N0106!J44</f>
        <v>0</v>
      </c>
      <c r="K136" s="708">
        <f>FE_N0106!K44</f>
        <v>0</v>
      </c>
      <c r="L136" s="708">
        <f>FE_N0106!L44</f>
        <v>0</v>
      </c>
      <c r="M136" s="708">
        <f>FE_N0106!M44</f>
        <v>0</v>
      </c>
      <c r="N136" s="708">
        <f>FE_N0106!N44</f>
        <v>0</v>
      </c>
      <c r="O136" s="708">
        <f>FE_N0106!O44</f>
        <v>0</v>
      </c>
      <c r="P136" s="708" t="str">
        <f>FE_N0106!P44</f>
        <v>1 IN</v>
      </c>
      <c r="Q136" s="708" t="str">
        <f>FE_N0106!Q44</f>
        <v>SHV/SHV</v>
      </c>
      <c r="R136" s="708">
        <f>FE_N0106!R44</f>
        <v>0</v>
      </c>
      <c r="S136" s="708">
        <f>FE_N0106!S44</f>
        <v>0</v>
      </c>
      <c r="T136" s="708">
        <f>FE_N0106!T44</f>
        <v>0</v>
      </c>
      <c r="U136" s="708">
        <f>FE_N0106!U44</f>
        <v>0</v>
      </c>
      <c r="V136" s="708">
        <f>FE_N0106!V44</f>
        <v>1</v>
      </c>
      <c r="W136" s="708" t="str">
        <f>FE_N0106!W44</f>
        <v>2: EHS8020n</v>
      </c>
      <c r="X136" s="708" t="str">
        <f>FE_N0106!X44</f>
        <v>Ch0</v>
      </c>
      <c r="Y136" s="708">
        <f>FE_N0106!Y44</f>
        <v>0</v>
      </c>
    </row>
    <row r="137" spans="1:25" x14ac:dyDescent="0.25">
      <c r="A137" s="708" t="str">
        <f>FE_N0106!A45</f>
        <v>Allison Scanner</v>
      </c>
      <c r="B137" s="708" t="str">
        <f>FE_N0106!B45</f>
        <v>FE_SCS1:EMS_D0739</v>
      </c>
      <c r="C137" s="708">
        <f>FE_N0106!C45</f>
        <v>0</v>
      </c>
      <c r="D137" s="708" t="str">
        <f>FE_N0106!D45</f>
        <v>D0739</v>
      </c>
      <c r="E137" s="708" t="str">
        <f>FE_N0106!E45</f>
        <v>24H000012</v>
      </c>
      <c r="F137" s="708" t="str">
        <f>FE_N0106!F45</f>
        <v>2C_5kVDC_Coax_035</v>
      </c>
      <c r="G137" s="708" t="str">
        <f>FE_N0106!G45</f>
        <v>HV Bias</v>
      </c>
      <c r="H137" s="708" t="str">
        <f>FE_N0106!H45</f>
        <v>SHV 6-&gt; 12 Box</v>
      </c>
      <c r="I137" s="708" t="str">
        <f>FE_N0106!I45</f>
        <v>1-B</v>
      </c>
      <c r="J137" s="708">
        <f>FE_N0106!J45</f>
        <v>0</v>
      </c>
      <c r="K137" s="708">
        <f>FE_N0106!K45</f>
        <v>0</v>
      </c>
      <c r="L137" s="708">
        <f>FE_N0106!L45</f>
        <v>0</v>
      </c>
      <c r="M137" s="708">
        <f>FE_N0106!M45</f>
        <v>0</v>
      </c>
      <c r="N137" s="708">
        <f>FE_N0106!N45</f>
        <v>0</v>
      </c>
      <c r="O137" s="708">
        <f>FE_N0106!O45</f>
        <v>0</v>
      </c>
      <c r="P137" s="708" t="str">
        <f>FE_N0106!P45</f>
        <v>1 IN</v>
      </c>
      <c r="Q137" s="708" t="str">
        <f>FE_N0106!Q45</f>
        <v>SHV/SHV</v>
      </c>
      <c r="R137" s="708">
        <f>FE_N0106!R45</f>
        <v>0</v>
      </c>
      <c r="S137" s="708">
        <f>FE_N0106!S45</f>
        <v>0</v>
      </c>
      <c r="T137" s="708">
        <f>FE_N0106!T45</f>
        <v>0</v>
      </c>
      <c r="U137" s="708">
        <f>FE_N0106!U45</f>
        <v>0</v>
      </c>
      <c r="V137" s="708">
        <f>FE_N0106!V45</f>
        <v>1</v>
      </c>
      <c r="W137" s="708" t="str">
        <f>FE_N0106!W45</f>
        <v>2: EHS8020n</v>
      </c>
      <c r="X137" s="708" t="str">
        <f>FE_N0106!X45</f>
        <v>Ch0</v>
      </c>
      <c r="Y137" s="708">
        <f>FE_N0106!Y45</f>
        <v>0</v>
      </c>
    </row>
    <row r="138" spans="1:25" x14ac:dyDescent="0.25">
      <c r="A138" s="708" t="str">
        <f>FE_N0106!A51</f>
        <v>Faraday Cup</v>
      </c>
      <c r="B138" s="708" t="str">
        <f>FE_N0106!B51</f>
        <v>FE_SCS1:FC_D0738</v>
      </c>
      <c r="C138" s="708">
        <f>FE_N0106!C51</f>
        <v>0</v>
      </c>
      <c r="D138" s="708" t="str">
        <f>FE_N0106!D51</f>
        <v>D0739</v>
      </c>
      <c r="E138" s="708" t="str">
        <f>FE_N0106!E51</f>
        <v>24H000009</v>
      </c>
      <c r="F138" s="708" t="str">
        <f>FE_N0106!F51</f>
        <v>2C_5kVDC_Coax_035</v>
      </c>
      <c r="G138" s="708" t="str">
        <f>FE_N0106!G51</f>
        <v>HV Bias</v>
      </c>
      <c r="H138" s="708" t="str">
        <f>FE_N0106!H51</f>
        <v>SHV 6-&gt; 12 Box</v>
      </c>
      <c r="I138" s="708" t="str">
        <f>FE_N0106!I51</f>
        <v>4-A</v>
      </c>
      <c r="J138" s="708">
        <f>FE_N0106!J51</f>
        <v>0</v>
      </c>
      <c r="K138" s="708">
        <f>FE_N0106!K51</f>
        <v>0</v>
      </c>
      <c r="L138" s="708">
        <f>FE_N0106!L51</f>
        <v>0</v>
      </c>
      <c r="M138" s="708">
        <f>FE_N0106!M51</f>
        <v>0</v>
      </c>
      <c r="N138" s="708">
        <f>FE_N0106!N51</f>
        <v>0</v>
      </c>
      <c r="O138" s="708">
        <f>FE_N0106!O51</f>
        <v>0</v>
      </c>
      <c r="P138" s="708" t="str">
        <f>FE_N0106!P51</f>
        <v>4 IN</v>
      </c>
      <c r="Q138" s="708" t="str">
        <f>FE_N0106!Q51</f>
        <v>SHV/SHV</v>
      </c>
      <c r="R138" s="708">
        <f>FE_N0106!R51</f>
        <v>0</v>
      </c>
      <c r="S138" s="708">
        <f>FE_N0106!S51</f>
        <v>0</v>
      </c>
      <c r="T138" s="708">
        <f>FE_N0106!T51</f>
        <v>0</v>
      </c>
      <c r="U138" s="708">
        <f>FE_N0106!U51</f>
        <v>0</v>
      </c>
      <c r="V138" s="708">
        <f>FE_N0106!V51</f>
        <v>1</v>
      </c>
      <c r="W138" s="708" t="str">
        <f>FE_N0106!W51</f>
        <v>2: EHS8020n</v>
      </c>
      <c r="X138" s="708" t="str">
        <f>FE_N0106!X51</f>
        <v>Ch3</v>
      </c>
      <c r="Y138" s="708">
        <f>FE_N0106!Y51</f>
        <v>0</v>
      </c>
    </row>
    <row r="139" spans="1:25" x14ac:dyDescent="0.25">
      <c r="A139" s="708" t="str">
        <f>FE_N0106!A11</f>
        <v>PM 6"</v>
      </c>
      <c r="B139" s="708" t="str">
        <f>FE_N0106!B11</f>
        <v>FE_SCS2:PM_D0752</v>
      </c>
      <c r="C139" s="708" t="str">
        <f>FE_N0106!C11</f>
        <v>PM</v>
      </c>
      <c r="D139" s="708" t="str">
        <f>FE_N0106!D11</f>
        <v>D0752</v>
      </c>
      <c r="E139" s="708" t="str">
        <f>FE_N0106!E11</f>
        <v>24F000086</v>
      </c>
      <c r="F139" s="708" t="str">
        <f>FE_N0106!F11</f>
        <v>4C_22AWG_Multi_006</v>
      </c>
      <c r="G139" s="708" t="str">
        <f>FE_N0106!G11</f>
        <v>C Signal</v>
      </c>
      <c r="H139" s="708" t="str">
        <f>FE_N0106!H11</f>
        <v>CPC to LEMO650 Box</v>
      </c>
      <c r="I139" s="708" t="str">
        <f>FE_N0106!I11</f>
        <v>CPC-4</v>
      </c>
      <c r="J139" s="708" t="str">
        <f>FE_N0106!J11</f>
        <v>1,2,3</v>
      </c>
      <c r="K139" s="708" t="str">
        <f>FE_N0106!K11</f>
        <v>Orange/Wh=1</v>
      </c>
      <c r="L139" s="708" t="str">
        <f>FE_N0106!L11</f>
        <v>White/Or=2</v>
      </c>
      <c r="M139" s="708" t="str">
        <f>FE_N0106!M11</f>
        <v>Shield=3</v>
      </c>
      <c r="N139" s="708">
        <f>FE_N0106!N11</f>
        <v>1</v>
      </c>
      <c r="O139" s="708">
        <f>FE_N0106!O11</f>
        <v>3</v>
      </c>
      <c r="P139" s="708" t="str">
        <f>FE_N0106!P11</f>
        <v>LEMO-4A</v>
      </c>
      <c r="Q139" s="708" t="str">
        <f>FE_N0106!Q11</f>
        <v>LEMO650/LEMO650</v>
      </c>
      <c r="R139" s="708">
        <f>FE_N0106!R11</f>
        <v>1</v>
      </c>
      <c r="S139" s="708">
        <f>FE_N0106!S11</f>
        <v>5</v>
      </c>
      <c r="T139" s="708" t="str">
        <f>FE_N0106!T11</f>
        <v>CH6 - fmc1-3</v>
      </c>
      <c r="U139" s="708">
        <f>FE_N0106!U11</f>
        <v>0</v>
      </c>
      <c r="V139" s="708">
        <f>FE_N0106!V11</f>
        <v>1</v>
      </c>
      <c r="W139" s="708" t="str">
        <f>FE_N0106!W11</f>
        <v>1: EBS8003</v>
      </c>
      <c r="X139" s="708" t="str">
        <f>FE_N0106!X11</f>
        <v>Ch2</v>
      </c>
      <c r="Y139" s="708">
        <f>FE_N0106!Y11</f>
        <v>0</v>
      </c>
    </row>
    <row r="140" spans="1:25" x14ac:dyDescent="0.25">
      <c r="A140" s="708" t="str">
        <f>FE_N0106!A12</f>
        <v>PM 12"</v>
      </c>
      <c r="B140" s="708" t="str">
        <f>FE_N0106!B12</f>
        <v>FE_SCS2:PM_D0752</v>
      </c>
      <c r="C140" s="708" t="str">
        <f>FE_N0106!C12</f>
        <v>PM</v>
      </c>
      <c r="D140" s="708" t="str">
        <f>FE_N0106!D12</f>
        <v>D0752</v>
      </c>
      <c r="E140" s="708" t="str">
        <f>FE_N0106!E12</f>
        <v>24F000140</v>
      </c>
      <c r="F140" s="708" t="str">
        <f>FE_N0106!F12</f>
        <v>6C_22AWG_Multi_010</v>
      </c>
      <c r="G140" s="708" t="str">
        <f>FE_N0106!G12</f>
        <v>A Signal</v>
      </c>
      <c r="H140" s="708" t="str">
        <f>FE_N0106!H12</f>
        <v>CPC to LEMO650 Box</v>
      </c>
      <c r="I140" s="708" t="str">
        <f>FE_N0106!I12</f>
        <v>CPC-4</v>
      </c>
      <c r="J140" s="708" t="str">
        <f>FE_N0106!J12</f>
        <v>4,5,6</v>
      </c>
      <c r="K140" s="708" t="str">
        <f>FE_N0106!K12</f>
        <v>Blue/Wh=4</v>
      </c>
      <c r="L140" s="708" t="str">
        <f>FE_N0106!L12</f>
        <v>White/Blue=5</v>
      </c>
      <c r="M140" s="708" t="str">
        <f>FE_N0106!M12</f>
        <v>Shield=6</v>
      </c>
      <c r="N140" s="708">
        <f>FE_N0106!N12</f>
        <v>4</v>
      </c>
      <c r="O140" s="708">
        <f>FE_N0106!O12</f>
        <v>6</v>
      </c>
      <c r="P140" s="708" t="str">
        <f>FE_N0106!P12</f>
        <v>LEMO-4B</v>
      </c>
      <c r="Q140" s="708" t="str">
        <f>FE_N0106!Q12</f>
        <v>LEMO650/LEMO650</v>
      </c>
      <c r="R140" s="708">
        <f>FE_N0106!R12</f>
        <v>1</v>
      </c>
      <c r="S140" s="708">
        <f>FE_N0106!S12</f>
        <v>5</v>
      </c>
      <c r="T140" s="708" t="str">
        <f>FE_N0106!T12</f>
        <v>CH4 - fmc1-1</v>
      </c>
      <c r="U140" s="708">
        <f>FE_N0106!U12</f>
        <v>0</v>
      </c>
      <c r="V140" s="708">
        <f>FE_N0106!V12</f>
        <v>1</v>
      </c>
      <c r="W140" s="708" t="str">
        <f>FE_N0106!W12</f>
        <v>1: EBS8003</v>
      </c>
      <c r="X140" s="708" t="str">
        <f>FE_N0106!X12</f>
        <v>Ch2</v>
      </c>
      <c r="Y140" s="708">
        <f>FE_N0106!Y12</f>
        <v>0</v>
      </c>
    </row>
    <row r="141" spans="1:25" x14ac:dyDescent="0.25">
      <c r="A141" s="708" t="str">
        <f>FE_N0106!A13</f>
        <v>PM 12"</v>
      </c>
      <c r="B141" s="708" t="str">
        <f>FE_N0106!B13</f>
        <v>FE_SCS2:PM_D0752</v>
      </c>
      <c r="C141" s="708" t="str">
        <f>FE_N0106!C13</f>
        <v>PM</v>
      </c>
      <c r="D141" s="708" t="str">
        <f>FE_N0106!D13</f>
        <v>D0752</v>
      </c>
      <c r="E141" s="708" t="str">
        <f>FE_N0106!E13</f>
        <v>24F000140</v>
      </c>
      <c r="F141" s="708" t="str">
        <f>FE_N0106!F13</f>
        <v>6C_22AWG_Multi_010</v>
      </c>
      <c r="G141" s="708" t="str">
        <f>FE_N0106!G13</f>
        <v>B Signal</v>
      </c>
      <c r="H141" s="708" t="str">
        <f>FE_N0106!H13</f>
        <v>CPC to LEMO650 Box</v>
      </c>
      <c r="I141" s="708" t="str">
        <f>FE_N0106!I13</f>
        <v>CPC-4</v>
      </c>
      <c r="J141" s="708" t="str">
        <f>FE_N0106!J13</f>
        <v>7,8,9</v>
      </c>
      <c r="K141" s="708" t="str">
        <f>FE_N0106!K13</f>
        <v>Green/Wh=7</v>
      </c>
      <c r="L141" s="708" t="str">
        <f>FE_N0106!L13</f>
        <v>White/Gr=8</v>
      </c>
      <c r="M141" s="708" t="str">
        <f>FE_N0106!M13</f>
        <v>Shield=9</v>
      </c>
      <c r="N141" s="708">
        <f>FE_N0106!N13</f>
        <v>7</v>
      </c>
      <c r="O141" s="708">
        <f>FE_N0106!O13</f>
        <v>9</v>
      </c>
      <c r="P141" s="708" t="str">
        <f>FE_N0106!P13</f>
        <v>LEMO-4C</v>
      </c>
      <c r="Q141" s="708" t="str">
        <f>FE_N0106!Q13</f>
        <v>LEMO650/LEMO650</v>
      </c>
      <c r="R141" s="708">
        <f>FE_N0106!R13</f>
        <v>1</v>
      </c>
      <c r="S141" s="708">
        <f>FE_N0106!S13</f>
        <v>5</v>
      </c>
      <c r="T141" s="708" t="str">
        <f>FE_N0106!T13</f>
        <v>CH5 - fmc1-2</v>
      </c>
      <c r="U141" s="708">
        <f>FE_N0106!U13</f>
        <v>0</v>
      </c>
      <c r="V141" s="708">
        <f>FE_N0106!V13</f>
        <v>1</v>
      </c>
      <c r="W141" s="708" t="str">
        <f>FE_N0106!W13</f>
        <v>1: EBS8003</v>
      </c>
      <c r="X141" s="708" t="str">
        <f>FE_N0106!X13</f>
        <v>Ch2</v>
      </c>
      <c r="Y141" s="708">
        <f>FE_N0106!Y13</f>
        <v>0</v>
      </c>
    </row>
    <row r="142" spans="1:25" x14ac:dyDescent="0.25">
      <c r="A142" s="708" t="str">
        <f>FE_N0106!A14</f>
        <v>PM 6"</v>
      </c>
      <c r="B142" s="708" t="str">
        <f>FE_N0106!B14</f>
        <v>FE_LEBT:PM_D0783</v>
      </c>
      <c r="C142" s="708" t="str">
        <f>FE_N0106!C14</f>
        <v>PM</v>
      </c>
      <c r="D142" s="708" t="str">
        <f>FE_N0106!D14</f>
        <v>D0783</v>
      </c>
      <c r="E142" s="708" t="str">
        <f>FE_N0106!E14</f>
        <v>24F000060</v>
      </c>
      <c r="F142" s="708" t="str">
        <f>FE_N0106!F14</f>
        <v>4C_22AWG_Multi_006</v>
      </c>
      <c r="G142" s="708" t="str">
        <f>FE_N0106!G14</f>
        <v>C Signal</v>
      </c>
      <c r="H142" s="708" t="str">
        <f>FE_N0106!H14</f>
        <v>CPC to LEMO650 Box</v>
      </c>
      <c r="I142" s="708" t="str">
        <f>FE_N0106!I14</f>
        <v>CPC-5</v>
      </c>
      <c r="J142" s="708" t="str">
        <f>FE_N0106!J14</f>
        <v>1,2,3</v>
      </c>
      <c r="K142" s="708" t="str">
        <f>FE_N0106!K14</f>
        <v>Orange/Wh=1</v>
      </c>
      <c r="L142" s="708" t="str">
        <f>FE_N0106!L14</f>
        <v>White/Or=2</v>
      </c>
      <c r="M142" s="708" t="str">
        <f>FE_N0106!M14</f>
        <v>Shield=3</v>
      </c>
      <c r="N142" s="708">
        <f>FE_N0106!N14</f>
        <v>1</v>
      </c>
      <c r="O142" s="708">
        <f>FE_N0106!O14</f>
        <v>3</v>
      </c>
      <c r="P142" s="708" t="str">
        <f>FE_N0106!P14</f>
        <v>LEMO-5A</v>
      </c>
      <c r="Q142" s="708" t="str">
        <f>FE_N0106!Q14</f>
        <v>LEMO650/LEMO650</v>
      </c>
      <c r="R142" s="708">
        <f>FE_N0106!R14</f>
        <v>1</v>
      </c>
      <c r="S142" s="708">
        <f>FE_N0106!S14</f>
        <v>5</v>
      </c>
      <c r="T142" s="708" t="str">
        <f>FE_N0106!T14</f>
        <v>CH2 - fmc2-3</v>
      </c>
      <c r="U142" s="708">
        <f>FE_N0106!U14</f>
        <v>0</v>
      </c>
      <c r="V142" s="708">
        <f>FE_N0106!V14</f>
        <v>1</v>
      </c>
      <c r="W142" s="708" t="str">
        <f>FE_N0106!W14</f>
        <v>1: EBS8003</v>
      </c>
      <c r="X142" s="708" t="str">
        <f>FE_N0106!X14</f>
        <v>Ch3</v>
      </c>
      <c r="Y142" s="708">
        <f>FE_N0106!Y14</f>
        <v>0</v>
      </c>
    </row>
    <row r="143" spans="1:25" x14ac:dyDescent="0.25">
      <c r="A143" s="708" t="str">
        <f>FE_N0106!A15</f>
        <v>PM 12"</v>
      </c>
      <c r="B143" s="708" t="str">
        <f>FE_N0106!B15</f>
        <v>FE_LEBT:PM_D0783</v>
      </c>
      <c r="C143" s="708" t="str">
        <f>FE_N0106!C15</f>
        <v>PM</v>
      </c>
      <c r="D143" s="708" t="str">
        <f>FE_N0106!D15</f>
        <v>D0783</v>
      </c>
      <c r="E143" s="708" t="str">
        <f>FE_N0106!E15</f>
        <v>24F000067</v>
      </c>
      <c r="F143" s="708" t="str">
        <f>FE_N0106!F15</f>
        <v>6C_22AWG_Multi_010</v>
      </c>
      <c r="G143" s="708" t="str">
        <f>FE_N0106!G15</f>
        <v>A Signal</v>
      </c>
      <c r="H143" s="708" t="str">
        <f>FE_N0106!H15</f>
        <v>CPC to LEMO650 Box</v>
      </c>
      <c r="I143" s="708" t="str">
        <f>FE_N0106!I15</f>
        <v>CPC-5</v>
      </c>
      <c r="J143" s="708" t="str">
        <f>FE_N0106!J15</f>
        <v>4,5,6</v>
      </c>
      <c r="K143" s="708" t="str">
        <f>FE_N0106!K15</f>
        <v>Blue/Wh=4</v>
      </c>
      <c r="L143" s="708" t="str">
        <f>FE_N0106!L15</f>
        <v>White/Blue=5</v>
      </c>
      <c r="M143" s="708" t="str">
        <f>FE_N0106!M15</f>
        <v>Shield=6</v>
      </c>
      <c r="N143" s="708">
        <f>FE_N0106!N15</f>
        <v>4</v>
      </c>
      <c r="O143" s="708">
        <f>FE_N0106!O15</f>
        <v>6</v>
      </c>
      <c r="P143" s="708" t="str">
        <f>FE_N0106!P15</f>
        <v>LEMO-5B</v>
      </c>
      <c r="Q143" s="708" t="str">
        <f>FE_N0106!Q15</f>
        <v>LEMO650/LEMO650</v>
      </c>
      <c r="R143" s="708">
        <f>FE_N0106!R15</f>
        <v>1</v>
      </c>
      <c r="S143" s="708">
        <f>FE_N0106!S15</f>
        <v>5</v>
      </c>
      <c r="T143" s="708" t="str">
        <f>FE_N0106!T15</f>
        <v>CH0 - fmc2-1</v>
      </c>
      <c r="U143" s="708">
        <f>FE_N0106!U15</f>
        <v>0</v>
      </c>
      <c r="V143" s="708">
        <f>FE_N0106!V15</f>
        <v>1</v>
      </c>
      <c r="W143" s="708" t="str">
        <f>FE_N0106!W15</f>
        <v>1: EBS8003</v>
      </c>
      <c r="X143" s="708" t="str">
        <f>FE_N0106!X15</f>
        <v>Ch3</v>
      </c>
      <c r="Y143" s="708">
        <f>FE_N0106!Y15</f>
        <v>0</v>
      </c>
    </row>
    <row r="144" spans="1:25" x14ac:dyDescent="0.25">
      <c r="A144" s="708" t="str">
        <f>FE_N0106!A16</f>
        <v>PM 12"</v>
      </c>
      <c r="B144" s="708" t="str">
        <f>FE_N0106!B16</f>
        <v>FE_LEBT:PM_D0783</v>
      </c>
      <c r="C144" s="708" t="str">
        <f>FE_N0106!C16</f>
        <v>PM</v>
      </c>
      <c r="D144" s="708" t="str">
        <f>FE_N0106!D16</f>
        <v>D0783</v>
      </c>
      <c r="E144" s="708" t="str">
        <f>FE_N0106!E16</f>
        <v>24F000067</v>
      </c>
      <c r="F144" s="708" t="str">
        <f>FE_N0106!F16</f>
        <v>6C_22AWG_Multi_010</v>
      </c>
      <c r="G144" s="708" t="str">
        <f>FE_N0106!G16</f>
        <v>B Signal</v>
      </c>
      <c r="H144" s="708" t="str">
        <f>FE_N0106!H16</f>
        <v>CPC to LEMO650 Box</v>
      </c>
      <c r="I144" s="708" t="str">
        <f>FE_N0106!I16</f>
        <v>CPC-5</v>
      </c>
      <c r="J144" s="708" t="str">
        <f>FE_N0106!J16</f>
        <v>7,8,9</v>
      </c>
      <c r="K144" s="708" t="str">
        <f>FE_N0106!K16</f>
        <v>Green/Wh=7</v>
      </c>
      <c r="L144" s="708" t="str">
        <f>FE_N0106!L16</f>
        <v>White/Gr=8</v>
      </c>
      <c r="M144" s="708" t="str">
        <f>FE_N0106!M16</f>
        <v>Shield=9</v>
      </c>
      <c r="N144" s="708">
        <f>FE_N0106!N16</f>
        <v>7</v>
      </c>
      <c r="O144" s="708">
        <f>FE_N0106!O16</f>
        <v>9</v>
      </c>
      <c r="P144" s="708" t="str">
        <f>FE_N0106!P16</f>
        <v>LEMO-5C</v>
      </c>
      <c r="Q144" s="708" t="str">
        <f>FE_N0106!Q16</f>
        <v>LEMO650/LEMO650</v>
      </c>
      <c r="R144" s="708">
        <f>FE_N0106!R16</f>
        <v>1</v>
      </c>
      <c r="S144" s="708">
        <f>FE_N0106!S16</f>
        <v>5</v>
      </c>
      <c r="T144" s="708" t="str">
        <f>FE_N0106!T16</f>
        <v>CH1 - fmc2-2</v>
      </c>
      <c r="U144" s="708">
        <f>FE_N0106!U16</f>
        <v>0</v>
      </c>
      <c r="V144" s="708">
        <f>FE_N0106!V16</f>
        <v>1</v>
      </c>
      <c r="W144" s="708" t="str">
        <f>FE_N0106!W16</f>
        <v>1: EBS8003</v>
      </c>
      <c r="X144" s="708" t="str">
        <f>FE_N0106!X16</f>
        <v>Ch3</v>
      </c>
      <c r="Y144" s="708">
        <f>FE_N0106!Y16</f>
        <v>0</v>
      </c>
    </row>
    <row r="145" spans="1:25" x14ac:dyDescent="0.25">
      <c r="A145" s="708" t="str">
        <f>FE_N0106!A37</f>
        <v>Faraday Cup</v>
      </c>
      <c r="B145" s="708" t="str">
        <f>FE_N0106!B37</f>
        <v>FE_LEBT:FC_D0796</v>
      </c>
      <c r="C145" s="708" t="str">
        <f>FE_N0106!C37</f>
        <v>FC</v>
      </c>
      <c r="D145" s="708" t="str">
        <f>FE_N0106!D37</f>
        <v>D0794</v>
      </c>
      <c r="E145" s="708" t="str">
        <f>FE_N0106!E37</f>
        <v>24E000055</v>
      </c>
      <c r="F145" s="708" t="str">
        <f>FE_N0106!F37</f>
        <v>2C_75LC_Coax_089</v>
      </c>
      <c r="G145" s="708" t="str">
        <f>FE_N0106!G37</f>
        <v>Signal</v>
      </c>
      <c r="H145" s="708" t="str">
        <f>FE_N0106!H37</f>
        <v>N-Type to SMA Panel</v>
      </c>
      <c r="I145" s="708" t="str">
        <f>FE_N0106!I37</f>
        <v>J7</v>
      </c>
      <c r="J145" s="708" t="str">
        <f>FE_N0106!J37</f>
        <v>NA</v>
      </c>
      <c r="K145" s="708">
        <f>FE_N0106!K37</f>
        <v>0</v>
      </c>
      <c r="L145" s="708">
        <f>FE_N0106!L37</f>
        <v>0</v>
      </c>
      <c r="M145" s="708">
        <f>FE_N0106!M37</f>
        <v>0</v>
      </c>
      <c r="N145" s="708">
        <f>FE_N0106!N37</f>
        <v>0</v>
      </c>
      <c r="O145" s="708">
        <f>FE_N0106!O37</f>
        <v>0</v>
      </c>
      <c r="P145" s="708" t="str">
        <f>FE_N0106!P37</f>
        <v>J7</v>
      </c>
      <c r="Q145" s="708" t="str">
        <f>FE_N0106!Q37</f>
        <v>SMA/LEMO650</v>
      </c>
      <c r="R145" s="708">
        <f>FE_N0106!R37</f>
        <v>1</v>
      </c>
      <c r="S145" s="708">
        <f>FE_N0106!S37</f>
        <v>8</v>
      </c>
      <c r="T145" s="708" t="str">
        <f>FE_N0106!T37</f>
        <v>CH0 - fmc2-1</v>
      </c>
      <c r="U145" s="708">
        <f>FE_N0106!U37</f>
        <v>0</v>
      </c>
      <c r="V145" s="708">
        <f>FE_N0106!V37</f>
        <v>0</v>
      </c>
      <c r="W145" s="708">
        <f>FE_N0106!W37</f>
        <v>0</v>
      </c>
      <c r="X145" s="708">
        <f>FE_N0106!X37</f>
        <v>0</v>
      </c>
      <c r="Y145" s="708">
        <f>FE_N0106!Y37</f>
        <v>0</v>
      </c>
    </row>
    <row r="146" spans="1:25" x14ac:dyDescent="0.25">
      <c r="A146" s="708" t="str">
        <f>FE_N0106!A17</f>
        <v>PM 6"</v>
      </c>
      <c r="B146" s="708" t="str">
        <f>FE_N0106!B17</f>
        <v>FE_LEBT:PM_D0808</v>
      </c>
      <c r="C146" s="708" t="str">
        <f>FE_N0106!C17</f>
        <v>PM</v>
      </c>
      <c r="D146" s="708" t="str">
        <f>FE_N0106!D17</f>
        <v>D0811</v>
      </c>
      <c r="E146" s="708" t="str">
        <f>FE_N0106!E17</f>
        <v>24F000131</v>
      </c>
      <c r="F146" s="708" t="str">
        <f>FE_N0106!F17</f>
        <v>4C_22AWG_Multi_006</v>
      </c>
      <c r="G146" s="708" t="str">
        <f>FE_N0106!G17</f>
        <v>C Signal</v>
      </c>
      <c r="H146" s="708" t="str">
        <f>FE_N0106!H17</f>
        <v>CPC to LEMO650 Box</v>
      </c>
      <c r="I146" s="708" t="str">
        <f>FE_N0106!I17</f>
        <v>CPC-6</v>
      </c>
      <c r="J146" s="708" t="str">
        <f>FE_N0106!J17</f>
        <v>1,2,3</v>
      </c>
      <c r="K146" s="708" t="str">
        <f>FE_N0106!K17</f>
        <v>Orange/Wh=1</v>
      </c>
      <c r="L146" s="708" t="str">
        <f>FE_N0106!L17</f>
        <v>White/Or=2</v>
      </c>
      <c r="M146" s="708" t="str">
        <f>FE_N0106!M17</f>
        <v>Shield=3</v>
      </c>
      <c r="N146" s="708">
        <f>FE_N0106!N17</f>
        <v>1</v>
      </c>
      <c r="O146" s="708">
        <f>FE_N0106!O17</f>
        <v>3</v>
      </c>
      <c r="P146" s="708" t="str">
        <f>FE_N0106!P17</f>
        <v>LEMO-6A</v>
      </c>
      <c r="Q146" s="708" t="str">
        <f>FE_N0106!Q17</f>
        <v>LEMO650/LEMO650</v>
      </c>
      <c r="R146" s="708">
        <f>FE_N0106!R17</f>
        <v>1</v>
      </c>
      <c r="S146" s="708">
        <f>FE_N0106!S17</f>
        <v>6</v>
      </c>
      <c r="T146" s="708" t="str">
        <f>FE_N0106!T17</f>
        <v>CH6 - fmc1-3</v>
      </c>
      <c r="U146" s="708">
        <f>FE_N0106!U17</f>
        <v>0</v>
      </c>
      <c r="V146" s="708">
        <f>FE_N0106!V17</f>
        <v>1</v>
      </c>
      <c r="W146" s="708" t="str">
        <f>FE_N0106!W17</f>
        <v>1: EBS8003</v>
      </c>
      <c r="X146" s="708" t="str">
        <f>FE_N0106!X17</f>
        <v>Ch4</v>
      </c>
      <c r="Y146" s="708">
        <f>FE_N0106!Y17</f>
        <v>0</v>
      </c>
    </row>
    <row r="147" spans="1:25" x14ac:dyDescent="0.25">
      <c r="A147" s="708" t="str">
        <f>FE_N0106!A18</f>
        <v>PM 12"</v>
      </c>
      <c r="B147" s="708" t="str">
        <f>FE_N0106!B18</f>
        <v>FE_LEBT:PM_D0808</v>
      </c>
      <c r="C147" s="708" t="str">
        <f>FE_N0106!C18</f>
        <v>PM</v>
      </c>
      <c r="D147" s="708" t="str">
        <f>FE_N0106!D18</f>
        <v>D0811</v>
      </c>
      <c r="E147" s="708" t="str">
        <f>FE_N0106!E18</f>
        <v>24F000130</v>
      </c>
      <c r="F147" s="708" t="str">
        <f>FE_N0106!F18</f>
        <v>6C_22AWG_Multi_010</v>
      </c>
      <c r="G147" s="708" t="str">
        <f>FE_N0106!G18</f>
        <v>A Signal</v>
      </c>
      <c r="H147" s="708" t="str">
        <f>FE_N0106!H18</f>
        <v>CPC to LEMO650 Box</v>
      </c>
      <c r="I147" s="708" t="str">
        <f>FE_N0106!I18</f>
        <v>CPC-6</v>
      </c>
      <c r="J147" s="708" t="str">
        <f>FE_N0106!J18</f>
        <v>4,5,6</v>
      </c>
      <c r="K147" s="708" t="str">
        <f>FE_N0106!K18</f>
        <v>Blue/Wh=4</v>
      </c>
      <c r="L147" s="708" t="str">
        <f>FE_N0106!L18</f>
        <v>White/Blue=5</v>
      </c>
      <c r="M147" s="708" t="str">
        <f>FE_N0106!M18</f>
        <v>Shield=6</v>
      </c>
      <c r="N147" s="708">
        <f>FE_N0106!N18</f>
        <v>4</v>
      </c>
      <c r="O147" s="708">
        <f>FE_N0106!O18</f>
        <v>6</v>
      </c>
      <c r="P147" s="708" t="str">
        <f>FE_N0106!P18</f>
        <v>LEMO-6B</v>
      </c>
      <c r="Q147" s="708" t="str">
        <f>FE_N0106!Q18</f>
        <v>LEMO650/LEMO650</v>
      </c>
      <c r="R147" s="708">
        <f>FE_N0106!R18</f>
        <v>1</v>
      </c>
      <c r="S147" s="708">
        <f>FE_N0106!S18</f>
        <v>6</v>
      </c>
      <c r="T147" s="708" t="str">
        <f>FE_N0106!T18</f>
        <v>CH4 - fmc1-1</v>
      </c>
      <c r="U147" s="708">
        <f>FE_N0106!U18</f>
        <v>0</v>
      </c>
      <c r="V147" s="708">
        <f>FE_N0106!V18</f>
        <v>1</v>
      </c>
      <c r="W147" s="708" t="str">
        <f>FE_N0106!W18</f>
        <v>1: EBS8003</v>
      </c>
      <c r="X147" s="708" t="str">
        <f>FE_N0106!X18</f>
        <v>Ch4</v>
      </c>
      <c r="Y147" s="708">
        <f>FE_N0106!Y18</f>
        <v>0</v>
      </c>
    </row>
    <row r="148" spans="1:25" x14ac:dyDescent="0.25">
      <c r="A148" s="708" t="str">
        <f>FE_N0106!A19</f>
        <v>PM 12"</v>
      </c>
      <c r="B148" s="708" t="str">
        <f>FE_N0106!B19</f>
        <v>FE_LEBT:PM_D0808</v>
      </c>
      <c r="C148" s="708" t="str">
        <f>FE_N0106!C19</f>
        <v>PM</v>
      </c>
      <c r="D148" s="708" t="str">
        <f>FE_N0106!D19</f>
        <v>D0811</v>
      </c>
      <c r="E148" s="708" t="str">
        <f>FE_N0106!E19</f>
        <v>24F000130</v>
      </c>
      <c r="F148" s="708" t="str">
        <f>FE_N0106!F19</f>
        <v>6C_22AWG_Multi_010</v>
      </c>
      <c r="G148" s="708" t="str">
        <f>FE_N0106!G19</f>
        <v>B Signal</v>
      </c>
      <c r="H148" s="708" t="str">
        <f>FE_N0106!H19</f>
        <v>CPC to LEMO650 Box</v>
      </c>
      <c r="I148" s="708" t="str">
        <f>FE_N0106!I19</f>
        <v>CPC-6</v>
      </c>
      <c r="J148" s="708" t="str">
        <f>FE_N0106!J19</f>
        <v>7,8,9</v>
      </c>
      <c r="K148" s="708" t="str">
        <f>FE_N0106!K19</f>
        <v>Green/Wh=7</v>
      </c>
      <c r="L148" s="708" t="str">
        <f>FE_N0106!L19</f>
        <v>White/Gr=8</v>
      </c>
      <c r="M148" s="708" t="str">
        <f>FE_N0106!M19</f>
        <v>Shield=9</v>
      </c>
      <c r="N148" s="708">
        <f>FE_N0106!N19</f>
        <v>7</v>
      </c>
      <c r="O148" s="708">
        <f>FE_N0106!O19</f>
        <v>9</v>
      </c>
      <c r="P148" s="708" t="str">
        <f>FE_N0106!P19</f>
        <v>LEMO-6C</v>
      </c>
      <c r="Q148" s="708" t="str">
        <f>FE_N0106!Q19</f>
        <v>LEMO650/LEMO650</v>
      </c>
      <c r="R148" s="708">
        <f>FE_N0106!R19</f>
        <v>1</v>
      </c>
      <c r="S148" s="708">
        <f>FE_N0106!S19</f>
        <v>6</v>
      </c>
      <c r="T148" s="708" t="str">
        <f>FE_N0106!T19</f>
        <v>CH5 - fmc1-2</v>
      </c>
      <c r="U148" s="708">
        <f>FE_N0106!U19</f>
        <v>0</v>
      </c>
      <c r="V148" s="708">
        <f>FE_N0106!V19</f>
        <v>1</v>
      </c>
      <c r="W148" s="708" t="str">
        <f>FE_N0106!W19</f>
        <v>1: EBS8003</v>
      </c>
      <c r="X148" s="708" t="str">
        <f>FE_N0106!X19</f>
        <v>Ch4</v>
      </c>
      <c r="Y148" s="708">
        <f>FE_N0106!Y19</f>
        <v>0</v>
      </c>
    </row>
    <row r="149" spans="1:25" x14ac:dyDescent="0.25">
      <c r="A149" s="708" t="str">
        <f>FE_N0106!A38</f>
        <v>Faraday Cup</v>
      </c>
      <c r="B149" s="708" t="str">
        <f>FE_N0106!B38</f>
        <v>FE_LEBT:FC_D0814</v>
      </c>
      <c r="C149" s="708" t="str">
        <f>FE_N0106!C38</f>
        <v>FC</v>
      </c>
      <c r="D149" s="708" t="str">
        <f>FE_N0106!D38</f>
        <v>D0811</v>
      </c>
      <c r="E149" s="708" t="str">
        <f>FE_N0106!E38</f>
        <v>24E000056</v>
      </c>
      <c r="F149" s="708" t="str">
        <f>FE_N0106!F38</f>
        <v>2C_75LC_Coax_089</v>
      </c>
      <c r="G149" s="708" t="str">
        <f>FE_N0106!G38</f>
        <v>Signal</v>
      </c>
      <c r="H149" s="708" t="str">
        <f>FE_N0106!H38</f>
        <v>N-Type to SMA Panel</v>
      </c>
      <c r="I149" s="708" t="str">
        <f>FE_N0106!I38</f>
        <v>J8</v>
      </c>
      <c r="J149" s="708" t="str">
        <f>FE_N0106!J38</f>
        <v>NA</v>
      </c>
      <c r="K149" s="708">
        <f>FE_N0106!K38</f>
        <v>0</v>
      </c>
      <c r="L149" s="708">
        <f>FE_N0106!L38</f>
        <v>0</v>
      </c>
      <c r="M149" s="708">
        <f>FE_N0106!M38</f>
        <v>0</v>
      </c>
      <c r="N149" s="708">
        <f>FE_N0106!N38</f>
        <v>0</v>
      </c>
      <c r="O149" s="708">
        <f>FE_N0106!O38</f>
        <v>0</v>
      </c>
      <c r="P149" s="708" t="str">
        <f>FE_N0106!P38</f>
        <v>J8</v>
      </c>
      <c r="Q149" s="708" t="str">
        <f>FE_N0106!Q38</f>
        <v>SMA/LEMO650</v>
      </c>
      <c r="R149" s="708">
        <f>FE_N0106!R38</f>
        <v>1</v>
      </c>
      <c r="S149" s="708">
        <f>FE_N0106!S38</f>
        <v>8</v>
      </c>
      <c r="T149" s="708" t="str">
        <f>FE_N0106!T38</f>
        <v>CH1 - fmc2-2</v>
      </c>
      <c r="U149" s="708">
        <f>FE_N0106!U38</f>
        <v>0</v>
      </c>
      <c r="V149" s="708">
        <f>FE_N0106!V38</f>
        <v>0</v>
      </c>
      <c r="W149" s="708">
        <f>FE_N0106!W38</f>
        <v>0</v>
      </c>
      <c r="X149" s="708">
        <f>FE_N0106!X38</f>
        <v>0</v>
      </c>
      <c r="Y149" s="708">
        <f>FE_N0106!Y38</f>
        <v>0</v>
      </c>
    </row>
    <row r="150" spans="1:25" x14ac:dyDescent="0.25">
      <c r="A150" s="708" t="str">
        <f>FE_N0106!A52</f>
        <v>Faraday Cup</v>
      </c>
      <c r="B150" s="708" t="str">
        <f>FE_N0106!B52</f>
        <v>FE_LEBT:FC_D0814</v>
      </c>
      <c r="C150" s="708">
        <f>FE_N0106!C52</f>
        <v>0</v>
      </c>
      <c r="D150" s="708" t="str">
        <f>FE_N0106!D52</f>
        <v>D0811</v>
      </c>
      <c r="E150" s="708" t="str">
        <f>FE_N0106!E52</f>
        <v>24H000013</v>
      </c>
      <c r="F150" s="708" t="str">
        <f>FE_N0106!F52</f>
        <v>2C_5kVDC_Coax_035</v>
      </c>
      <c r="G150" s="708" t="str">
        <f>FE_N0106!G52</f>
        <v>HV Bias</v>
      </c>
      <c r="H150" s="708" t="str">
        <f>FE_N0106!H52</f>
        <v>SHV 6-&gt; 12 Box</v>
      </c>
      <c r="I150" s="708" t="str">
        <f>FE_N0106!I52</f>
        <v>4-B</v>
      </c>
      <c r="J150" s="708">
        <f>FE_N0106!J52</f>
        <v>0</v>
      </c>
      <c r="K150" s="708">
        <f>FE_N0106!K52</f>
        <v>0</v>
      </c>
      <c r="L150" s="708">
        <f>FE_N0106!L52</f>
        <v>0</v>
      </c>
      <c r="M150" s="708">
        <f>FE_N0106!M52</f>
        <v>0</v>
      </c>
      <c r="N150" s="708">
        <f>FE_N0106!N52</f>
        <v>0</v>
      </c>
      <c r="O150" s="708">
        <f>FE_N0106!O52</f>
        <v>0</v>
      </c>
      <c r="P150" s="708" t="str">
        <f>FE_N0106!P52</f>
        <v>4 IN</v>
      </c>
      <c r="Q150" s="708" t="str">
        <f>FE_N0106!Q52</f>
        <v>SHV/SHV</v>
      </c>
      <c r="R150" s="708">
        <f>FE_N0106!R52</f>
        <v>0</v>
      </c>
      <c r="S150" s="708">
        <f>FE_N0106!S52</f>
        <v>0</v>
      </c>
      <c r="T150" s="708">
        <f>FE_N0106!T52</f>
        <v>0</v>
      </c>
      <c r="U150" s="708">
        <f>FE_N0106!U52</f>
        <v>0</v>
      </c>
      <c r="V150" s="708">
        <f>FE_N0106!V52</f>
        <v>1</v>
      </c>
      <c r="W150" s="708" t="str">
        <f>FE_N0106!W52</f>
        <v>2: EHS8020n</v>
      </c>
      <c r="X150" s="708" t="str">
        <f>FE_N0106!X52</f>
        <v>Ch3</v>
      </c>
      <c r="Y150" s="708">
        <f>FE_N0106!Y52</f>
        <v>0</v>
      </c>
    </row>
    <row r="151" spans="1:25" x14ac:dyDescent="0.25">
      <c r="A151" s="708" t="str">
        <f>FE_N0106!A20</f>
        <v>PM 6"</v>
      </c>
      <c r="B151" s="708" t="str">
        <f>FE_N0106!B20</f>
        <v>FE_LEBT:PM_D0824</v>
      </c>
      <c r="C151" s="708" t="str">
        <f>FE_N0106!C20</f>
        <v>PM</v>
      </c>
      <c r="D151" s="708" t="str">
        <f>FE_N0106!D20</f>
        <v>D0824</v>
      </c>
      <c r="E151" s="708" t="str">
        <f>FE_N0106!E20</f>
        <v>24F000072</v>
      </c>
      <c r="F151" s="708" t="str">
        <f>FE_N0106!F20</f>
        <v>4C_22AWG_Multi_006</v>
      </c>
      <c r="G151" s="708" t="str">
        <f>FE_N0106!G20</f>
        <v>C Signal</v>
      </c>
      <c r="H151" s="708" t="str">
        <f>FE_N0106!H20</f>
        <v>CPC to LEMO650 Box</v>
      </c>
      <c r="I151" s="708" t="str">
        <f>FE_N0106!I20</f>
        <v>CPC-7</v>
      </c>
      <c r="J151" s="708" t="str">
        <f>FE_N0106!J20</f>
        <v>1,2,3</v>
      </c>
      <c r="K151" s="708" t="str">
        <f>FE_N0106!K20</f>
        <v>Orange/Wh=1</v>
      </c>
      <c r="L151" s="708" t="str">
        <f>FE_N0106!L20</f>
        <v>White/Or=2</v>
      </c>
      <c r="M151" s="708" t="str">
        <f>FE_N0106!M20</f>
        <v>Shield=3</v>
      </c>
      <c r="N151" s="708">
        <f>FE_N0106!N20</f>
        <v>1</v>
      </c>
      <c r="O151" s="708">
        <f>FE_N0106!O20</f>
        <v>3</v>
      </c>
      <c r="P151" s="708" t="str">
        <f>FE_N0106!P20</f>
        <v>LEMO-7A</v>
      </c>
      <c r="Q151" s="708" t="str">
        <f>FE_N0106!Q20</f>
        <v>LEMO650/LEMO650</v>
      </c>
      <c r="R151" s="708">
        <f>FE_N0106!R20</f>
        <v>1</v>
      </c>
      <c r="S151" s="708">
        <f>FE_N0106!S20</f>
        <v>6</v>
      </c>
      <c r="T151" s="708" t="str">
        <f>FE_N0106!T20</f>
        <v>CH2 - fmc2-3</v>
      </c>
      <c r="U151" s="708">
        <f>FE_N0106!U20</f>
        <v>0</v>
      </c>
      <c r="V151" s="708">
        <f>FE_N0106!V20</f>
        <v>1</v>
      </c>
      <c r="W151" s="708" t="str">
        <f>FE_N0106!W20</f>
        <v>1: EBS8003</v>
      </c>
      <c r="X151" s="708" t="str">
        <f>FE_N0106!X20</f>
        <v>Ch5</v>
      </c>
      <c r="Y151" s="708">
        <f>FE_N0106!Y20</f>
        <v>0</v>
      </c>
    </row>
    <row r="152" spans="1:25" x14ac:dyDescent="0.25">
      <c r="A152" s="708" t="str">
        <f>FE_N0106!A21</f>
        <v>PM 12"</v>
      </c>
      <c r="B152" s="708" t="str">
        <f>FE_N0106!B21</f>
        <v>FE_LEBT:PM_D0824</v>
      </c>
      <c r="C152" s="708" t="str">
        <f>FE_N0106!C21</f>
        <v>PM</v>
      </c>
      <c r="D152" s="708" t="str">
        <f>FE_N0106!D21</f>
        <v>D0824</v>
      </c>
      <c r="E152" s="708" t="str">
        <f>FE_N0106!E21</f>
        <v>24F000066</v>
      </c>
      <c r="F152" s="708" t="str">
        <f>FE_N0106!F21</f>
        <v>6C_22AWG_Multi_010</v>
      </c>
      <c r="G152" s="708" t="str">
        <f>FE_N0106!G21</f>
        <v>A Signal</v>
      </c>
      <c r="H152" s="708" t="str">
        <f>FE_N0106!H21</f>
        <v>CPC to LEMO650 Box</v>
      </c>
      <c r="I152" s="708" t="str">
        <f>FE_N0106!I21</f>
        <v>CPC-7</v>
      </c>
      <c r="J152" s="708" t="str">
        <f>FE_N0106!J21</f>
        <v>4,5,6</v>
      </c>
      <c r="K152" s="708" t="str">
        <f>FE_N0106!K21</f>
        <v>Blue/Wh=4</v>
      </c>
      <c r="L152" s="708" t="str">
        <f>FE_N0106!L21</f>
        <v>White/Blue=5</v>
      </c>
      <c r="M152" s="708" t="str">
        <f>FE_N0106!M21</f>
        <v>Shield=6</v>
      </c>
      <c r="N152" s="708">
        <f>FE_N0106!N21</f>
        <v>4</v>
      </c>
      <c r="O152" s="708">
        <f>FE_N0106!O21</f>
        <v>6</v>
      </c>
      <c r="P152" s="708" t="str">
        <f>FE_N0106!P21</f>
        <v>LEMO-7B</v>
      </c>
      <c r="Q152" s="708" t="str">
        <f>FE_N0106!Q21</f>
        <v>LEMO650/LEMO650</v>
      </c>
      <c r="R152" s="708">
        <f>FE_N0106!R21</f>
        <v>1</v>
      </c>
      <c r="S152" s="708">
        <f>FE_N0106!S21</f>
        <v>6</v>
      </c>
      <c r="T152" s="708" t="str">
        <f>FE_N0106!T21</f>
        <v>CH0 - fmc2-1</v>
      </c>
      <c r="U152" s="708">
        <f>FE_N0106!U21</f>
        <v>0</v>
      </c>
      <c r="V152" s="708">
        <f>FE_N0106!V21</f>
        <v>1</v>
      </c>
      <c r="W152" s="708" t="str">
        <f>FE_N0106!W21</f>
        <v>1: EBS8003</v>
      </c>
      <c r="X152" s="708" t="str">
        <f>FE_N0106!X21</f>
        <v>Ch5</v>
      </c>
      <c r="Y152" s="708">
        <f>FE_N0106!Y21</f>
        <v>0</v>
      </c>
    </row>
    <row r="153" spans="1:25" x14ac:dyDescent="0.25">
      <c r="A153" s="708" t="str">
        <f>FE_N0106!A22</f>
        <v>PM 12"</v>
      </c>
      <c r="B153" s="708" t="str">
        <f>FE_N0106!B22</f>
        <v>FE_LEBT:PM_D0824</v>
      </c>
      <c r="C153" s="708" t="str">
        <f>FE_N0106!C22</f>
        <v>PM</v>
      </c>
      <c r="D153" s="708" t="str">
        <f>FE_N0106!D22</f>
        <v>D0824</v>
      </c>
      <c r="E153" s="708" t="str">
        <f>FE_N0106!E22</f>
        <v>24F000066</v>
      </c>
      <c r="F153" s="708" t="str">
        <f>FE_N0106!F22</f>
        <v>6C_22AWG_Multi_010</v>
      </c>
      <c r="G153" s="708" t="str">
        <f>FE_N0106!G22</f>
        <v>B Signal</v>
      </c>
      <c r="H153" s="708" t="str">
        <f>FE_N0106!H22</f>
        <v>CPC to LEMO650 Box</v>
      </c>
      <c r="I153" s="708" t="str">
        <f>FE_N0106!I22</f>
        <v>CPC-7</v>
      </c>
      <c r="J153" s="708" t="str">
        <f>FE_N0106!J22</f>
        <v>7,8,9</v>
      </c>
      <c r="K153" s="708" t="str">
        <f>FE_N0106!K22</f>
        <v>Green/Wh=7</v>
      </c>
      <c r="L153" s="708" t="str">
        <f>FE_N0106!L22</f>
        <v>White/Gr=8</v>
      </c>
      <c r="M153" s="708" t="str">
        <f>FE_N0106!M22</f>
        <v>Shield=9</v>
      </c>
      <c r="N153" s="708">
        <f>FE_N0106!N22</f>
        <v>7</v>
      </c>
      <c r="O153" s="708">
        <f>FE_N0106!O22</f>
        <v>9</v>
      </c>
      <c r="P153" s="708" t="str">
        <f>FE_N0106!P22</f>
        <v>LEMO-7C</v>
      </c>
      <c r="Q153" s="708" t="str">
        <f>FE_N0106!Q22</f>
        <v>LEMO650/LEMO650</v>
      </c>
      <c r="R153" s="708">
        <f>FE_N0106!R22</f>
        <v>1</v>
      </c>
      <c r="S153" s="708">
        <f>FE_N0106!S22</f>
        <v>6</v>
      </c>
      <c r="T153" s="708" t="str">
        <f>FE_N0106!T22</f>
        <v>CH1 - fmc2-2</v>
      </c>
      <c r="U153" s="708">
        <f>FE_N0106!U22</f>
        <v>0</v>
      </c>
      <c r="V153" s="708">
        <f>FE_N0106!V22</f>
        <v>1</v>
      </c>
      <c r="W153" s="708" t="str">
        <f>FE_N0106!W22</f>
        <v>1: EBS8003</v>
      </c>
      <c r="X153" s="708" t="str">
        <f>FE_N0106!X22</f>
        <v>Ch5</v>
      </c>
      <c r="Y153" s="708">
        <f>FE_N0106!Y22</f>
        <v>0</v>
      </c>
    </row>
    <row r="154" spans="1:25" x14ac:dyDescent="0.25">
      <c r="A154" s="708" t="str">
        <f>FE_N0106!A5</f>
        <v>PM Flapper</v>
      </c>
      <c r="B154" s="708" t="str">
        <f>FE_N0106!B5</f>
        <v>FE_LEBT:PM_D0856</v>
      </c>
      <c r="C154" s="708" t="str">
        <f>FE_N0106!C5</f>
        <v>PM</v>
      </c>
      <c r="D154" s="708" t="str">
        <f>FE_N0106!D5</f>
        <v>D0856</v>
      </c>
      <c r="E154" s="708" t="str">
        <f>FE_N0106!E5</f>
        <v>24F000084</v>
      </c>
      <c r="F154" s="708" t="str">
        <f>FE_N0106!F5</f>
        <v>4C_22AWG_Multi_006</v>
      </c>
      <c r="G154" s="708" t="str">
        <f>FE_N0106!G5</f>
        <v>X Signal</v>
      </c>
      <c r="H154" s="708" t="str">
        <f>FE_N0106!H5</f>
        <v>CPC to LEMO650 Box</v>
      </c>
      <c r="I154" s="708" t="str">
        <f>FE_N0106!I5</f>
        <v>CPC-1</v>
      </c>
      <c r="J154" s="708" t="str">
        <f>FE_N0106!J5</f>
        <v>1,2,3</v>
      </c>
      <c r="K154" s="708" t="str">
        <f>FE_N0106!K5</f>
        <v>Orange/Wh=1</v>
      </c>
      <c r="L154" s="708" t="str">
        <f>FE_N0106!L5</f>
        <v>White/Or=2</v>
      </c>
      <c r="M154" s="708" t="str">
        <f>FE_N0106!M5</f>
        <v>Shield=3</v>
      </c>
      <c r="N154" s="708">
        <f>FE_N0106!N5</f>
        <v>1</v>
      </c>
      <c r="O154" s="708">
        <f>FE_N0106!O5</f>
        <v>3</v>
      </c>
      <c r="P154" s="708" t="str">
        <f>FE_N0106!P5</f>
        <v>LEMO-1A</v>
      </c>
      <c r="Q154" s="708" t="str">
        <f>FE_N0106!Q5</f>
        <v>LEMO650/LEMO650</v>
      </c>
      <c r="R154" s="708">
        <f>FE_N0106!R5</f>
        <v>1</v>
      </c>
      <c r="S154" s="708">
        <f>FE_N0106!S5</f>
        <v>4</v>
      </c>
      <c r="T154" s="708" t="str">
        <f>FE_N0106!T5</f>
        <v>CH6 - fmc1-3</v>
      </c>
      <c r="U154" s="708">
        <f>FE_N0106!U5</f>
        <v>0</v>
      </c>
      <c r="V154" s="708">
        <f>FE_N0106!V5</f>
        <v>1</v>
      </c>
      <c r="W154" s="708" t="str">
        <f>FE_N0106!W5</f>
        <v>1: EBS8003</v>
      </c>
      <c r="X154" s="708" t="str">
        <f>FE_N0106!X5</f>
        <v>Ch0</v>
      </c>
      <c r="Y154" s="708">
        <f>FE_N0106!Y5</f>
        <v>0</v>
      </c>
    </row>
    <row r="155" spans="1:25" x14ac:dyDescent="0.25">
      <c r="A155" s="708" t="str">
        <f>FE_N0106!A6</f>
        <v>PM Flapper</v>
      </c>
      <c r="B155" s="708" t="str">
        <f>FE_N0106!B6</f>
        <v>FE_LEBT:PM_D0856</v>
      </c>
      <c r="C155" s="708" t="str">
        <f>FE_N0106!C6</f>
        <v>PM</v>
      </c>
      <c r="D155" s="708" t="str">
        <f>FE_N0106!D6</f>
        <v>D0856</v>
      </c>
      <c r="E155" s="708" t="str">
        <f>FE_N0106!E6</f>
        <v>24F000080</v>
      </c>
      <c r="F155" s="708" t="str">
        <f>FE_N0106!F6</f>
        <v>4C_22AWG_Multi_006</v>
      </c>
      <c r="G155" s="708" t="str">
        <f>FE_N0106!G6</f>
        <v>Y Signal</v>
      </c>
      <c r="H155" s="708" t="str">
        <f>FE_N0106!H6</f>
        <v>CPC to LEMO650 Box</v>
      </c>
      <c r="I155" s="708" t="str">
        <f>FE_N0106!I6</f>
        <v>CPC-1</v>
      </c>
      <c r="J155" s="708" t="str">
        <f>FE_N0106!J6</f>
        <v>4,5,6</v>
      </c>
      <c r="K155" s="708" t="str">
        <f>FE_N0106!K6</f>
        <v>Blue/Wh=4</v>
      </c>
      <c r="L155" s="708" t="str">
        <f>FE_N0106!L6</f>
        <v>White/Blue=5</v>
      </c>
      <c r="M155" s="708" t="str">
        <f>FE_N0106!M6</f>
        <v>Shield=6</v>
      </c>
      <c r="N155" s="708">
        <f>FE_N0106!N6</f>
        <v>4</v>
      </c>
      <c r="O155" s="708">
        <f>FE_N0106!O6</f>
        <v>6</v>
      </c>
      <c r="P155" s="708" t="str">
        <f>FE_N0106!P6</f>
        <v>LEMO-1B</v>
      </c>
      <c r="Q155" s="708" t="str">
        <f>FE_N0106!Q6</f>
        <v>LEMO650/LEMO650</v>
      </c>
      <c r="R155" s="708">
        <f>FE_N0106!R6</f>
        <v>1</v>
      </c>
      <c r="S155" s="708">
        <f>FE_N0106!S6</f>
        <v>4</v>
      </c>
      <c r="T155" s="708" t="str">
        <f>FE_N0106!T6</f>
        <v>CH5 - fmc1-2</v>
      </c>
      <c r="U155" s="708">
        <f>FE_N0106!U6</f>
        <v>0</v>
      </c>
      <c r="V155" s="708">
        <f>FE_N0106!V6</f>
        <v>1</v>
      </c>
      <c r="W155" s="708" t="str">
        <f>FE_N0106!W6</f>
        <v>1: EBS8003</v>
      </c>
      <c r="X155" s="708" t="str">
        <f>FE_N0106!X6</f>
        <v>Ch0</v>
      </c>
      <c r="Y155" s="708">
        <f>FE_N0106!Y6</f>
        <v>0</v>
      </c>
    </row>
    <row r="156" spans="1:25" x14ac:dyDescent="0.25">
      <c r="A156" s="708" t="str">
        <f>FE_N0106!A7</f>
        <v>PM Flapper</v>
      </c>
      <c r="B156" s="708" t="str">
        <f>FE_N0106!B7</f>
        <v>FE_LEBT:PM_D0885</v>
      </c>
      <c r="C156" s="708" t="str">
        <f>FE_N0106!C7</f>
        <v>PM</v>
      </c>
      <c r="D156" s="708" t="str">
        <f>FE_N0106!D7</f>
        <v>D0884</v>
      </c>
      <c r="E156" s="708" t="str">
        <f>FE_N0106!E7</f>
        <v>24F000128</v>
      </c>
      <c r="F156" s="708" t="str">
        <f>FE_N0106!F7</f>
        <v>4C_22AWG_Multi_006</v>
      </c>
      <c r="G156" s="708" t="str">
        <f>FE_N0106!G7</f>
        <v>X Signal</v>
      </c>
      <c r="H156" s="708" t="str">
        <f>FE_N0106!H7</f>
        <v>CPC to LEMO650 Box</v>
      </c>
      <c r="I156" s="708" t="str">
        <f>FE_N0106!I7</f>
        <v>CPC-2</v>
      </c>
      <c r="J156" s="708" t="str">
        <f>FE_N0106!J7</f>
        <v>1,2,3</v>
      </c>
      <c r="K156" s="708" t="str">
        <f>FE_N0106!K7</f>
        <v>Orange/Wh=1</v>
      </c>
      <c r="L156" s="708" t="str">
        <f>FE_N0106!L7</f>
        <v>White/Or=2</v>
      </c>
      <c r="M156" s="708" t="str">
        <f>FE_N0106!M7</f>
        <v>Shield=3</v>
      </c>
      <c r="N156" s="708">
        <f>FE_N0106!N7</f>
        <v>1</v>
      </c>
      <c r="O156" s="708">
        <f>FE_N0106!O7</f>
        <v>3</v>
      </c>
      <c r="P156" s="708" t="str">
        <f>FE_N0106!P7</f>
        <v>LEMO-2A</v>
      </c>
      <c r="Q156" s="708" t="str">
        <f>FE_N0106!Q7</f>
        <v>LEMO650/LEMO650</v>
      </c>
      <c r="R156" s="708">
        <f>FE_N0106!R7</f>
        <v>1</v>
      </c>
      <c r="S156" s="708">
        <f>FE_N0106!S7</f>
        <v>4</v>
      </c>
      <c r="T156" s="708" t="str">
        <f>FE_N0106!T7</f>
        <v>CH4 - fmc1-1</v>
      </c>
      <c r="U156" s="708">
        <f>FE_N0106!U7</f>
        <v>0</v>
      </c>
      <c r="V156" s="708">
        <f>FE_N0106!V7</f>
        <v>1</v>
      </c>
      <c r="W156" s="708" t="str">
        <f>FE_N0106!W7</f>
        <v>1: EBS8003</v>
      </c>
      <c r="X156" s="708" t="str">
        <f>FE_N0106!X7</f>
        <v>Ch0</v>
      </c>
      <c r="Y156" s="708">
        <f>FE_N0106!Y7</f>
        <v>0</v>
      </c>
    </row>
    <row r="157" spans="1:25" x14ac:dyDescent="0.25">
      <c r="A157" s="708" t="str">
        <f>FE_N0106!A8</f>
        <v>PM Flapper</v>
      </c>
      <c r="B157" s="708" t="str">
        <f>FE_N0106!B8</f>
        <v>FE_LEBT:PM_D0885</v>
      </c>
      <c r="C157" s="708" t="str">
        <f>FE_N0106!C8</f>
        <v>PM</v>
      </c>
      <c r="D157" s="708" t="str">
        <f>FE_N0106!D8</f>
        <v>D0884</v>
      </c>
      <c r="E157" s="708" t="str">
        <f>FE_N0106!E8</f>
        <v>24F000124</v>
      </c>
      <c r="F157" s="708" t="str">
        <f>FE_N0106!F8</f>
        <v>4C_22AWG_Multi_006</v>
      </c>
      <c r="G157" s="708" t="str">
        <f>FE_N0106!G8</f>
        <v>Y Signal</v>
      </c>
      <c r="H157" s="708" t="str">
        <f>FE_N0106!H8</f>
        <v>CPC to LEMO650 Box</v>
      </c>
      <c r="I157" s="708" t="str">
        <f>FE_N0106!I8</f>
        <v>CPC-2</v>
      </c>
      <c r="J157" s="708" t="str">
        <f>FE_N0106!J8</f>
        <v>4,5,6</v>
      </c>
      <c r="K157" s="708" t="str">
        <f>FE_N0106!K8</f>
        <v>Blue/Wh=4</v>
      </c>
      <c r="L157" s="708" t="str">
        <f>FE_N0106!L8</f>
        <v>White/Blue=5</v>
      </c>
      <c r="M157" s="708" t="str">
        <f>FE_N0106!M8</f>
        <v>Shield=6</v>
      </c>
      <c r="N157" s="708">
        <f>FE_N0106!N8</f>
        <v>4</v>
      </c>
      <c r="O157" s="708">
        <f>FE_N0106!O8</f>
        <v>6</v>
      </c>
      <c r="P157" s="708" t="str">
        <f>FE_N0106!P8</f>
        <v>LEMO-2B</v>
      </c>
      <c r="Q157" s="708" t="str">
        <f>FE_N0106!Q8</f>
        <v>LEMO650/LEMO650</v>
      </c>
      <c r="R157" s="708">
        <f>FE_N0106!R8</f>
        <v>1</v>
      </c>
      <c r="S157" s="708">
        <f>FE_N0106!S8</f>
        <v>4</v>
      </c>
      <c r="T157" s="708" t="str">
        <f>FE_N0106!T8</f>
        <v>CH2 - fmc2-3</v>
      </c>
      <c r="U157" s="708">
        <f>FE_N0106!U8</f>
        <v>0</v>
      </c>
      <c r="V157" s="708">
        <f>FE_N0106!V8</f>
        <v>1</v>
      </c>
      <c r="W157" s="708" t="str">
        <f>FE_N0106!W8</f>
        <v>1: EBS8003</v>
      </c>
      <c r="X157" s="708" t="str">
        <f>FE_N0106!X8</f>
        <v>Ch0</v>
      </c>
      <c r="Y157" s="708">
        <f>FE_N0106!Y8</f>
        <v>0</v>
      </c>
    </row>
    <row r="158" spans="1:25" x14ac:dyDescent="0.25">
      <c r="A158" s="708" t="str">
        <f>FE_N0106!A9</f>
        <v>PM Flapper</v>
      </c>
      <c r="B158" s="708" t="str">
        <f>FE_N0106!B9</f>
        <v>FE_LEBT:PM_D0912</v>
      </c>
      <c r="C158" s="708" t="str">
        <f>FE_N0106!C9</f>
        <v>PM</v>
      </c>
      <c r="D158" s="708" t="str">
        <f>FE_N0106!D9</f>
        <v>D0913</v>
      </c>
      <c r="E158" s="708" t="str">
        <f>FE_N0106!E9</f>
        <v>24F000120</v>
      </c>
      <c r="F158" s="708" t="str">
        <f>FE_N0106!F9</f>
        <v>4C_22AWG_Multi_006</v>
      </c>
      <c r="G158" s="708" t="str">
        <f>FE_N0106!G9</f>
        <v>X Signal</v>
      </c>
      <c r="H158" s="708" t="str">
        <f>FE_N0106!H9</f>
        <v>CPC to LEMO650 Box</v>
      </c>
      <c r="I158" s="708" t="str">
        <f>FE_N0106!I9</f>
        <v>CPC-3</v>
      </c>
      <c r="J158" s="708" t="str">
        <f>FE_N0106!J9</f>
        <v>1,2,3</v>
      </c>
      <c r="K158" s="708" t="str">
        <f>FE_N0106!K9</f>
        <v>Orange/Wh=1</v>
      </c>
      <c r="L158" s="708" t="str">
        <f>FE_N0106!L9</f>
        <v>White/Or=2</v>
      </c>
      <c r="M158" s="708" t="str">
        <f>FE_N0106!M9</f>
        <v>Shield=3</v>
      </c>
      <c r="N158" s="708">
        <f>FE_N0106!N9</f>
        <v>1</v>
      </c>
      <c r="O158" s="708">
        <f>FE_N0106!O9</f>
        <v>3</v>
      </c>
      <c r="P158" s="708" t="str">
        <f>FE_N0106!P9</f>
        <v>LEMO-3A</v>
      </c>
      <c r="Q158" s="708" t="str">
        <f>FE_N0106!Q9</f>
        <v>LEMO650/LEMO650</v>
      </c>
      <c r="R158" s="708">
        <f>FE_N0106!R9</f>
        <v>1</v>
      </c>
      <c r="S158" s="708">
        <f>FE_N0106!S9</f>
        <v>4</v>
      </c>
      <c r="T158" s="708" t="str">
        <f>FE_N0106!T9</f>
        <v>CH1 - fmc2-2</v>
      </c>
      <c r="U158" s="708">
        <f>FE_N0106!U9</f>
        <v>0</v>
      </c>
      <c r="V158" s="708">
        <f>FE_N0106!V9</f>
        <v>1</v>
      </c>
      <c r="W158" s="708" t="str">
        <f>FE_N0106!W9</f>
        <v>1: EBS8003</v>
      </c>
      <c r="X158" s="708" t="str">
        <f>FE_N0106!X9</f>
        <v>Ch0</v>
      </c>
      <c r="Y158" s="708">
        <f>FE_N0106!Y9</f>
        <v>0</v>
      </c>
    </row>
    <row r="159" spans="1:25" x14ac:dyDescent="0.25">
      <c r="A159" s="708" t="str">
        <f>FE_N0106!A10</f>
        <v>PM Flapper</v>
      </c>
      <c r="B159" s="708" t="str">
        <f>FE_N0106!B10</f>
        <v>FE_LEBT:PM_D0912</v>
      </c>
      <c r="C159" s="708" t="str">
        <f>FE_N0106!C10</f>
        <v>PM</v>
      </c>
      <c r="D159" s="708" t="str">
        <f>FE_N0106!D10</f>
        <v>D0913</v>
      </c>
      <c r="E159" s="708" t="str">
        <f>FE_N0106!E10</f>
        <v>24F000116</v>
      </c>
      <c r="F159" s="708" t="str">
        <f>FE_N0106!F10</f>
        <v>4C_22AWG_Multi_006</v>
      </c>
      <c r="G159" s="708" t="str">
        <f>FE_N0106!G10</f>
        <v>Y Signal</v>
      </c>
      <c r="H159" s="708" t="str">
        <f>FE_N0106!H10</f>
        <v>CPC to LEMO650 Box</v>
      </c>
      <c r="I159" s="708" t="str">
        <f>FE_N0106!I10</f>
        <v>CPC-3</v>
      </c>
      <c r="J159" s="708" t="str">
        <f>FE_N0106!J10</f>
        <v>4,5,6</v>
      </c>
      <c r="K159" s="708" t="str">
        <f>FE_N0106!K10</f>
        <v>Blue/Wh=4</v>
      </c>
      <c r="L159" s="708" t="str">
        <f>FE_N0106!L10</f>
        <v>White/Blue=5</v>
      </c>
      <c r="M159" s="708" t="str">
        <f>FE_N0106!M10</f>
        <v>Shield=6</v>
      </c>
      <c r="N159" s="708">
        <f>FE_N0106!N10</f>
        <v>4</v>
      </c>
      <c r="O159" s="708">
        <f>FE_N0106!O10</f>
        <v>6</v>
      </c>
      <c r="P159" s="708" t="str">
        <f>FE_N0106!P10</f>
        <v>LEMO-3B</v>
      </c>
      <c r="Q159" s="708" t="str">
        <f>FE_N0106!Q10</f>
        <v>LEMO650/LEMO650</v>
      </c>
      <c r="R159" s="708">
        <f>FE_N0106!R10</f>
        <v>1</v>
      </c>
      <c r="S159" s="708">
        <f>FE_N0106!S10</f>
        <v>4</v>
      </c>
      <c r="T159" s="708" t="str">
        <f>FE_N0106!T10</f>
        <v>CH0 - fmc2-1</v>
      </c>
      <c r="U159" s="708">
        <f>FE_N0106!U10</f>
        <v>0</v>
      </c>
      <c r="V159" s="708">
        <f>FE_N0106!V10</f>
        <v>1</v>
      </c>
      <c r="W159" s="708" t="str">
        <f>FE_N0106!W10</f>
        <v>1: EBS8003</v>
      </c>
      <c r="X159" s="708" t="str">
        <f>FE_N0106!X10</f>
        <v>Ch0</v>
      </c>
      <c r="Y159" s="708">
        <f>FE_N0106!Y10</f>
        <v>0</v>
      </c>
    </row>
    <row r="160" spans="1:25" x14ac:dyDescent="0.25">
      <c r="A160" s="708" t="str">
        <f>FS2_N0108!A41</f>
        <v>PM 6"</v>
      </c>
      <c r="B160" s="708" t="str">
        <f>FS2_N0108!B41</f>
        <v>FE_LEBT:PM_D0945</v>
      </c>
      <c r="C160" s="708" t="str">
        <f>FS2_N0108!C41</f>
        <v>PM</v>
      </c>
      <c r="D160" s="708" t="str">
        <f>FS2_N0108!D41</f>
        <v>D0945</v>
      </c>
      <c r="E160" s="708" t="str">
        <f>FS2_N0108!E41</f>
        <v>24F000107</v>
      </c>
      <c r="F160" s="708" t="str">
        <f>FS2_N0108!F41</f>
        <v>4C_22AWG_Multi_006</v>
      </c>
      <c r="G160" s="708" t="str">
        <f>FS2_N0108!G41</f>
        <v>C Signal</v>
      </c>
      <c r="H160" s="708" t="str">
        <f>FS2_N0108!H41</f>
        <v>CPC to LEMO650 Box</v>
      </c>
      <c r="I160" s="708" t="str">
        <f>FS2_N0108!I41</f>
        <v>CPC-1</v>
      </c>
      <c r="J160" s="708" t="str">
        <f>FS2_N0108!J41</f>
        <v>1,2,3</v>
      </c>
      <c r="K160" s="708" t="str">
        <f>FS2_N0108!K41</f>
        <v>Orange/Wh=1</v>
      </c>
      <c r="L160" s="708" t="str">
        <f>FS2_N0108!L41</f>
        <v>White/Or=2</v>
      </c>
      <c r="M160" s="708" t="str">
        <f>FS2_N0108!M41</f>
        <v>Shield=3</v>
      </c>
      <c r="N160" s="708">
        <f>FS2_N0108!N41</f>
        <v>1</v>
      </c>
      <c r="O160" s="708">
        <f>FS2_N0108!O41</f>
        <v>3</v>
      </c>
      <c r="P160" s="708" t="str">
        <f>FS2_N0108!P41</f>
        <v>Lemo-1A</v>
      </c>
      <c r="Q160" s="708" t="str">
        <f>FS2_N0108!Q41</f>
        <v>LEMO650/LEMO650</v>
      </c>
      <c r="R160" s="708">
        <f>FS2_N0108!R41</f>
        <v>15</v>
      </c>
      <c r="S160" s="708">
        <f>FS2_N0108!S41</f>
        <v>3</v>
      </c>
      <c r="T160" s="708" t="str">
        <f>FS2_N0108!T41</f>
        <v>CH2 - fmc2-3</v>
      </c>
      <c r="U160" s="708">
        <f>FS2_N0108!U41</f>
        <v>0</v>
      </c>
      <c r="V160" s="708">
        <f>FS2_N0108!V41</f>
        <v>11</v>
      </c>
      <c r="W160" s="708" t="str">
        <f>FS2_N0108!W41</f>
        <v>1: EBS8005</v>
      </c>
      <c r="X160" s="708" t="str">
        <f>FS2_N0108!X41</f>
        <v>Ch0</v>
      </c>
      <c r="Y160" s="708">
        <f>FS2_N0108!Y41</f>
        <v>0</v>
      </c>
    </row>
    <row r="161" spans="1:25" x14ac:dyDescent="0.25">
      <c r="A161" s="708" t="str">
        <f>FS2_N0108!A42</f>
        <v>PM 12"</v>
      </c>
      <c r="B161" s="708" t="str">
        <f>FS2_N0108!B42</f>
        <v>FE_LEBT:PM_D0945</v>
      </c>
      <c r="C161" s="708" t="str">
        <f>FS2_N0108!C42</f>
        <v>PM</v>
      </c>
      <c r="D161" s="708" t="str">
        <f>FS2_N0108!D42</f>
        <v>D0945</v>
      </c>
      <c r="E161" s="708" t="str">
        <f>FS2_N0108!E42</f>
        <v>24F000110</v>
      </c>
      <c r="F161" s="708" t="str">
        <f>FS2_N0108!F42</f>
        <v>6C_22AWG_Multi_010</v>
      </c>
      <c r="G161" s="708" t="str">
        <f>FS2_N0108!G42</f>
        <v>A Signal</v>
      </c>
      <c r="H161" s="708" t="str">
        <f>FS2_N0108!H42</f>
        <v>CPC to LEMO650 Box</v>
      </c>
      <c r="I161" s="708" t="str">
        <f>FS2_N0108!I42</f>
        <v>CPC-1</v>
      </c>
      <c r="J161" s="708" t="str">
        <f>FS2_N0108!J42</f>
        <v>4,5,6</v>
      </c>
      <c r="K161" s="708" t="str">
        <f>FS2_N0108!K42</f>
        <v>Blue/Wh=4</v>
      </c>
      <c r="L161" s="708" t="str">
        <f>FS2_N0108!L42</f>
        <v>White/Blue=5</v>
      </c>
      <c r="M161" s="708" t="str">
        <f>FS2_N0108!M42</f>
        <v>Shield=6</v>
      </c>
      <c r="N161" s="708">
        <f>FS2_N0108!N42</f>
        <v>4</v>
      </c>
      <c r="O161" s="708">
        <f>FS2_N0108!O42</f>
        <v>6</v>
      </c>
      <c r="P161" s="708" t="str">
        <f>FS2_N0108!P42</f>
        <v>Lemo-1B</v>
      </c>
      <c r="Q161" s="708" t="str">
        <f>FS2_N0108!Q42</f>
        <v>LEMO650/LEMO650</v>
      </c>
      <c r="R161" s="708">
        <f>FS2_N0108!R42</f>
        <v>15</v>
      </c>
      <c r="S161" s="708">
        <f>FS2_N0108!S42</f>
        <v>3</v>
      </c>
      <c r="T161" s="708" t="str">
        <f>FS2_N0108!T42</f>
        <v>CH0 - fmc2-1</v>
      </c>
      <c r="U161" s="708">
        <f>FS2_N0108!U42</f>
        <v>0</v>
      </c>
      <c r="V161" s="708">
        <f>FS2_N0108!V42</f>
        <v>11</v>
      </c>
      <c r="W161" s="708" t="str">
        <f>FS2_N0108!W42</f>
        <v>1: EBS8005</v>
      </c>
      <c r="X161" s="708" t="str">
        <f>FS2_N0108!X42</f>
        <v>Ch0</v>
      </c>
      <c r="Y161" s="708">
        <f>FS2_N0108!Y42</f>
        <v>0</v>
      </c>
    </row>
    <row r="162" spans="1:25" x14ac:dyDescent="0.25">
      <c r="A162" s="708" t="str">
        <f>FS2_N0108!A43</f>
        <v>PM 12"</v>
      </c>
      <c r="B162" s="708" t="str">
        <f>FS2_N0108!B43</f>
        <v>FE_LEBT:PM_D0945</v>
      </c>
      <c r="C162" s="708" t="str">
        <f>FS2_N0108!C43</f>
        <v>PM</v>
      </c>
      <c r="D162" s="708" t="str">
        <f>FS2_N0108!D43</f>
        <v>D0945</v>
      </c>
      <c r="E162" s="708" t="str">
        <f>FS2_N0108!E43</f>
        <v>24F000110</v>
      </c>
      <c r="F162" s="708" t="str">
        <f>FS2_N0108!F43</f>
        <v>6C_22AWG_Multi_010</v>
      </c>
      <c r="G162" s="708" t="str">
        <f>FS2_N0108!G43</f>
        <v>B Signal</v>
      </c>
      <c r="H162" s="708" t="str">
        <f>FS2_N0108!H43</f>
        <v>CPC to LEMO650 Box</v>
      </c>
      <c r="I162" s="708" t="str">
        <f>FS2_N0108!I43</f>
        <v>CPC-1</v>
      </c>
      <c r="J162" s="708" t="str">
        <f>FS2_N0108!J43</f>
        <v>7,8,9</v>
      </c>
      <c r="K162" s="708" t="str">
        <f>FS2_N0108!K43</f>
        <v>Green/Wh=7</v>
      </c>
      <c r="L162" s="708" t="str">
        <f>FS2_N0108!L43</f>
        <v>White/Gr=8</v>
      </c>
      <c r="M162" s="708" t="str">
        <f>FS2_N0108!M43</f>
        <v>Shield=9</v>
      </c>
      <c r="N162" s="708">
        <f>FS2_N0108!N43</f>
        <v>7</v>
      </c>
      <c r="O162" s="708">
        <f>FS2_N0108!O43</f>
        <v>9</v>
      </c>
      <c r="P162" s="708" t="str">
        <f>FS2_N0108!P43</f>
        <v>Lemo-1C</v>
      </c>
      <c r="Q162" s="708" t="str">
        <f>FS2_N0108!Q43</f>
        <v>LEMO650/LEMO650</v>
      </c>
      <c r="R162" s="708">
        <f>FS2_N0108!R43</f>
        <v>15</v>
      </c>
      <c r="S162" s="708">
        <f>FS2_N0108!S43</f>
        <v>3</v>
      </c>
      <c r="T162" s="708" t="str">
        <f>FS2_N0108!T43</f>
        <v>CH1 - fmc2-2</v>
      </c>
      <c r="U162" s="708">
        <f>FS2_N0108!U43</f>
        <v>0</v>
      </c>
      <c r="V162" s="708">
        <f>FS2_N0108!V43</f>
        <v>11</v>
      </c>
      <c r="W162" s="708" t="str">
        <f>FS2_N0108!W43</f>
        <v>1: EBS8005</v>
      </c>
      <c r="X162" s="708" t="str">
        <f>FS2_N0108!X43</f>
        <v>Ch0</v>
      </c>
      <c r="Y162" s="708">
        <f>FS2_N0108!Y43</f>
        <v>0</v>
      </c>
    </row>
    <row r="163" spans="1:25" x14ac:dyDescent="0.25">
      <c r="A163" s="708" t="str">
        <f>FS2_N0108!A44</f>
        <v>PM 6"</v>
      </c>
      <c r="B163" s="708" t="str">
        <f>FS2_N0108!B44</f>
        <v>FE_LEBT:PM_D0961</v>
      </c>
      <c r="C163" s="708" t="str">
        <f>FS2_N0108!C44</f>
        <v>PM</v>
      </c>
      <c r="D163" s="708" t="str">
        <f>FS2_N0108!D44</f>
        <v>D0962</v>
      </c>
      <c r="E163" s="708" t="str">
        <f>FS2_N0108!E44</f>
        <v>24F000102</v>
      </c>
      <c r="F163" s="708" t="str">
        <f>FS2_N0108!F44</f>
        <v>4C_22AWG_Multi_006</v>
      </c>
      <c r="G163" s="708" t="str">
        <f>FS2_N0108!G44</f>
        <v>C Signal</v>
      </c>
      <c r="H163" s="708" t="str">
        <f>FS2_N0108!H44</f>
        <v>CPC to LEMO650 Box</v>
      </c>
      <c r="I163" s="708" t="str">
        <f>FS2_N0108!I44</f>
        <v>CPC-2</v>
      </c>
      <c r="J163" s="708" t="str">
        <f>FS2_N0108!J44</f>
        <v>1,2,3</v>
      </c>
      <c r="K163" s="708" t="str">
        <f>FS2_N0108!K44</f>
        <v>Orange/Wh=1</v>
      </c>
      <c r="L163" s="708" t="str">
        <f>FS2_N0108!L44</f>
        <v>White/Or=2</v>
      </c>
      <c r="M163" s="708" t="str">
        <f>FS2_N0108!M44</f>
        <v>Shield=3</v>
      </c>
      <c r="N163" s="708">
        <f>FS2_N0108!N44</f>
        <v>1</v>
      </c>
      <c r="O163" s="708">
        <f>FS2_N0108!O44</f>
        <v>3</v>
      </c>
      <c r="P163" s="708" t="str">
        <f>FS2_N0108!P44</f>
        <v>Lemo-2A</v>
      </c>
      <c r="Q163" s="708" t="str">
        <f>FS2_N0108!Q44</f>
        <v>LEMO650/LEMO650</v>
      </c>
      <c r="R163" s="708">
        <f>FS2_N0108!R44</f>
        <v>15</v>
      </c>
      <c r="S163" s="708">
        <f>FS2_N0108!S44</f>
        <v>3</v>
      </c>
      <c r="T163" s="708" t="str">
        <f>FS2_N0108!T44</f>
        <v>CH6 - fmc1-3</v>
      </c>
      <c r="U163" s="708">
        <f>FS2_N0108!U44</f>
        <v>0</v>
      </c>
      <c r="V163" s="708">
        <f>FS2_N0108!V44</f>
        <v>11</v>
      </c>
      <c r="W163" s="708" t="str">
        <f>FS2_N0108!W44</f>
        <v>1: EBS8005</v>
      </c>
      <c r="X163" s="708" t="str">
        <f>FS2_N0108!X44</f>
        <v>Ch1</v>
      </c>
      <c r="Y163" s="708">
        <f>FS2_N0108!Y44</f>
        <v>0</v>
      </c>
    </row>
    <row r="164" spans="1:25" x14ac:dyDescent="0.25">
      <c r="A164" s="708" t="str">
        <f>FS2_N0108!A45</f>
        <v>PM 12"</v>
      </c>
      <c r="B164" s="708" t="str">
        <f>FS2_N0108!B45</f>
        <v>FE_LEBT:PM_D0961</v>
      </c>
      <c r="C164" s="708" t="str">
        <f>FS2_N0108!C45</f>
        <v>PM</v>
      </c>
      <c r="D164" s="708" t="str">
        <f>FS2_N0108!D45</f>
        <v>D0962</v>
      </c>
      <c r="E164" s="708" t="str">
        <f>FS2_N0108!E45</f>
        <v>24F000053</v>
      </c>
      <c r="F164" s="708" t="str">
        <f>FS2_N0108!F45</f>
        <v>6C_22AWG_Multi_010</v>
      </c>
      <c r="G164" s="708" t="str">
        <f>FS2_N0108!G45</f>
        <v>A Signal</v>
      </c>
      <c r="H164" s="708" t="str">
        <f>FS2_N0108!H45</f>
        <v>CPC to LEMO650 Box</v>
      </c>
      <c r="I164" s="708" t="str">
        <f>FS2_N0108!I45</f>
        <v>CPC-2</v>
      </c>
      <c r="J164" s="708" t="str">
        <f>FS2_N0108!J45</f>
        <v>4,5,6</v>
      </c>
      <c r="K164" s="708" t="str">
        <f>FS2_N0108!K45</f>
        <v>Blue/Wh=4</v>
      </c>
      <c r="L164" s="708" t="str">
        <f>FS2_N0108!L45</f>
        <v>White/Blue=5</v>
      </c>
      <c r="M164" s="708" t="str">
        <f>FS2_N0108!M45</f>
        <v>Shield=6</v>
      </c>
      <c r="N164" s="708">
        <f>FS2_N0108!N45</f>
        <v>4</v>
      </c>
      <c r="O164" s="708">
        <f>FS2_N0108!O45</f>
        <v>6</v>
      </c>
      <c r="P164" s="708" t="str">
        <f>FS2_N0108!P45</f>
        <v>Lemo-2B</v>
      </c>
      <c r="Q164" s="708" t="str">
        <f>FS2_N0108!Q45</f>
        <v>LEMO650/LEMO650</v>
      </c>
      <c r="R164" s="708">
        <f>FS2_N0108!R45</f>
        <v>15</v>
      </c>
      <c r="S164" s="708">
        <f>FS2_N0108!S45</f>
        <v>3</v>
      </c>
      <c r="T164" s="708" t="str">
        <f>FS2_N0108!T45</f>
        <v>CH4 - fmc1-1</v>
      </c>
      <c r="U164" s="708">
        <f>FS2_N0108!U45</f>
        <v>0</v>
      </c>
      <c r="V164" s="708">
        <f>FS2_N0108!V45</f>
        <v>11</v>
      </c>
      <c r="W164" s="708" t="str">
        <f>FS2_N0108!W45</f>
        <v>1: EBS8005</v>
      </c>
      <c r="X164" s="708" t="str">
        <f>FS2_N0108!X45</f>
        <v>Ch1</v>
      </c>
      <c r="Y164" s="708">
        <f>FS2_N0108!Y45</f>
        <v>0</v>
      </c>
    </row>
    <row r="165" spans="1:25" x14ac:dyDescent="0.25">
      <c r="A165" s="708" t="str">
        <f>FS2_N0108!A46</f>
        <v>PM 12"</v>
      </c>
      <c r="B165" s="708" t="str">
        <f>FS2_N0108!B46</f>
        <v>FE_LEBT:PM_D0961</v>
      </c>
      <c r="C165" s="708" t="str">
        <f>FS2_N0108!C46</f>
        <v>PM</v>
      </c>
      <c r="D165" s="708" t="str">
        <f>FS2_N0108!D46</f>
        <v>D0962</v>
      </c>
      <c r="E165" s="708" t="str">
        <f>FS2_N0108!E46</f>
        <v>24F000053</v>
      </c>
      <c r="F165" s="708" t="str">
        <f>FS2_N0108!F46</f>
        <v>6C_22AWG_Multi_010</v>
      </c>
      <c r="G165" s="708" t="str">
        <f>FS2_N0108!G46</f>
        <v>B Signal</v>
      </c>
      <c r="H165" s="708" t="str">
        <f>FS2_N0108!H46</f>
        <v>CPC to LEMO650 Box</v>
      </c>
      <c r="I165" s="708" t="str">
        <f>FS2_N0108!I46</f>
        <v>CPC-2</v>
      </c>
      <c r="J165" s="708" t="str">
        <f>FS2_N0108!J46</f>
        <v>7,8,9</v>
      </c>
      <c r="K165" s="708" t="str">
        <f>FS2_N0108!K46</f>
        <v>Green/Wh=7</v>
      </c>
      <c r="L165" s="708" t="str">
        <f>FS2_N0108!L46</f>
        <v>White/Gr=8</v>
      </c>
      <c r="M165" s="708" t="str">
        <f>FS2_N0108!M46</f>
        <v>Shield=9</v>
      </c>
      <c r="N165" s="708">
        <f>FS2_N0108!N46</f>
        <v>7</v>
      </c>
      <c r="O165" s="708">
        <f>FS2_N0108!O46</f>
        <v>9</v>
      </c>
      <c r="P165" s="708" t="str">
        <f>FS2_N0108!P46</f>
        <v>Lemo-2C</v>
      </c>
      <c r="Q165" s="708" t="str">
        <f>FS2_N0108!Q46</f>
        <v>LEMO650/LEMO650</v>
      </c>
      <c r="R165" s="708">
        <f>FS2_N0108!R46</f>
        <v>15</v>
      </c>
      <c r="S165" s="708">
        <f>FS2_N0108!S46</f>
        <v>3</v>
      </c>
      <c r="T165" s="708" t="str">
        <f>FS2_N0108!T46</f>
        <v>CH5 - fmc1-2</v>
      </c>
      <c r="U165" s="708">
        <f>FS2_N0108!U46</f>
        <v>0</v>
      </c>
      <c r="V165" s="708">
        <f>FS2_N0108!V46</f>
        <v>11</v>
      </c>
      <c r="W165" s="708" t="str">
        <f>FS2_N0108!W46</f>
        <v>1: EBS8005</v>
      </c>
      <c r="X165" s="708" t="str">
        <f>FS2_N0108!X46</f>
        <v>Ch1</v>
      </c>
      <c r="Y165" s="708">
        <f>FS2_N0108!Y46</f>
        <v>0</v>
      </c>
    </row>
    <row r="166" spans="1:25" x14ac:dyDescent="0.25">
      <c r="A166" s="708" t="str">
        <f>FE_N0106!A39</f>
        <v>Faraday Cup</v>
      </c>
      <c r="B166" s="708" t="str">
        <f>FE_N0106!B39</f>
        <v>FE_LEBT:FC_D0977</v>
      </c>
      <c r="C166" s="708" t="str">
        <f>FE_N0106!C39</f>
        <v>FC</v>
      </c>
      <c r="D166" s="708" t="str">
        <f>FE_N0106!D39</f>
        <v>D0976</v>
      </c>
      <c r="E166" s="708" t="str">
        <f>FE_N0106!E39</f>
        <v>24E000057</v>
      </c>
      <c r="F166" s="708" t="str">
        <f>FE_N0106!F39</f>
        <v>2C_75LC_Coax_089</v>
      </c>
      <c r="G166" s="708" t="str">
        <f>FE_N0106!G39</f>
        <v>Signal</v>
      </c>
      <c r="H166" s="708" t="str">
        <f>FE_N0106!H39</f>
        <v>N-Type to SMA Panel</v>
      </c>
      <c r="I166" s="708" t="str">
        <f>FE_N0106!I39</f>
        <v>J9</v>
      </c>
      <c r="J166" s="708" t="str">
        <f>FE_N0106!J39</f>
        <v>NA</v>
      </c>
      <c r="K166" s="708">
        <f>FE_N0106!K39</f>
        <v>0</v>
      </c>
      <c r="L166" s="708">
        <f>FE_N0106!L39</f>
        <v>0</v>
      </c>
      <c r="M166" s="708">
        <f>FE_N0106!M39</f>
        <v>0</v>
      </c>
      <c r="N166" s="708">
        <f>FE_N0106!N39</f>
        <v>0</v>
      </c>
      <c r="O166" s="708">
        <f>FE_N0106!O39</f>
        <v>0</v>
      </c>
      <c r="P166" s="708" t="str">
        <f>FE_N0106!P39</f>
        <v>J9</v>
      </c>
      <c r="Q166" s="708" t="str">
        <f>FE_N0106!Q39</f>
        <v>SMA/LEMO650</v>
      </c>
      <c r="R166" s="708">
        <f>FE_N0106!R39</f>
        <v>1</v>
      </c>
      <c r="S166" s="708">
        <f>FE_N0106!S39</f>
        <v>8</v>
      </c>
      <c r="T166" s="708" t="str">
        <f>FE_N0106!T39</f>
        <v>CH2 - fmc2-3</v>
      </c>
      <c r="U166" s="708">
        <f>FE_N0106!U39</f>
        <v>0</v>
      </c>
      <c r="V166" s="708">
        <f>FE_N0106!V39</f>
        <v>0</v>
      </c>
      <c r="W166" s="708">
        <f>FE_N0106!W39</f>
        <v>0</v>
      </c>
      <c r="X166" s="708">
        <f>FE_N0106!X39</f>
        <v>0</v>
      </c>
      <c r="Y166" s="708">
        <f>FE_N0106!Y39</f>
        <v>0</v>
      </c>
    </row>
    <row r="167" spans="1:25" x14ac:dyDescent="0.25">
      <c r="A167" s="708" t="str">
        <f>FE_N0106!A53</f>
        <v>Faraday Cup</v>
      </c>
      <c r="B167" s="708" t="str">
        <f>FE_N0106!B53</f>
        <v>FE_LEBT:FC_D0977</v>
      </c>
      <c r="C167" s="708">
        <f>FE_N0106!C53</f>
        <v>0</v>
      </c>
      <c r="D167" s="708" t="str">
        <f>FE_N0106!D53</f>
        <v>D0976</v>
      </c>
      <c r="E167" s="708" t="str">
        <f>FE_N0106!E53</f>
        <v>24H000015</v>
      </c>
      <c r="F167" s="708" t="str">
        <f>FE_N0106!F53</f>
        <v>2C_5kVDC_Coax_035</v>
      </c>
      <c r="G167" s="708" t="str">
        <f>FE_N0106!G53</f>
        <v>HV Bias</v>
      </c>
      <c r="H167" s="708" t="str">
        <f>FE_N0106!H53</f>
        <v>SHV 6-&gt; 12 Box</v>
      </c>
      <c r="I167" s="708" t="str">
        <f>FE_N0106!I53</f>
        <v>5-A</v>
      </c>
      <c r="J167" s="708">
        <f>FE_N0106!J53</f>
        <v>0</v>
      </c>
      <c r="K167" s="708">
        <f>FE_N0106!K53</f>
        <v>0</v>
      </c>
      <c r="L167" s="708">
        <f>FE_N0106!L53</f>
        <v>0</v>
      </c>
      <c r="M167" s="708">
        <f>FE_N0106!M53</f>
        <v>0</v>
      </c>
      <c r="N167" s="708">
        <f>FE_N0106!N53</f>
        <v>0</v>
      </c>
      <c r="O167" s="708">
        <f>FE_N0106!O53</f>
        <v>0</v>
      </c>
      <c r="P167" s="708" t="str">
        <f>FE_N0106!P53</f>
        <v>5 IN</v>
      </c>
      <c r="Q167" s="708" t="str">
        <f>FE_N0106!Q53</f>
        <v>SHV/SHV</v>
      </c>
      <c r="R167" s="708">
        <f>FE_N0106!R53</f>
        <v>0</v>
      </c>
      <c r="S167" s="708">
        <f>FE_N0106!S53</f>
        <v>0</v>
      </c>
      <c r="T167" s="708">
        <f>FE_N0106!T53</f>
        <v>0</v>
      </c>
      <c r="U167" s="708">
        <f>FE_N0106!U53</f>
        <v>0</v>
      </c>
      <c r="V167" s="708">
        <f>FE_N0106!V53</f>
        <v>1</v>
      </c>
      <c r="W167" s="708" t="str">
        <f>FE_N0106!W53</f>
        <v>4: EHS8020n</v>
      </c>
      <c r="X167" s="708" t="str">
        <f>FE_N0106!X53</f>
        <v>Ch0</v>
      </c>
      <c r="Y167" s="708">
        <f>FE_N0106!Y53</f>
        <v>0</v>
      </c>
    </row>
    <row r="168" spans="1:25" x14ac:dyDescent="0.25">
      <c r="A168" s="708" t="str">
        <f>FE_N0106!A54</f>
        <v>Faraday Cup</v>
      </c>
      <c r="B168" s="708" t="str">
        <f>FE_N0106!B54</f>
        <v>FE_LEBT:FC_D0977</v>
      </c>
      <c r="C168" s="708">
        <f>FE_N0106!C54</f>
        <v>0</v>
      </c>
      <c r="D168" s="708" t="str">
        <f>FE_N0106!D54</f>
        <v>D0976</v>
      </c>
      <c r="E168" s="708" t="str">
        <f>FE_N0106!E54</f>
        <v>24H000016</v>
      </c>
      <c r="F168" s="708" t="str">
        <f>FE_N0106!F54</f>
        <v>2C_5kVDC_Coax_035</v>
      </c>
      <c r="G168" s="708" t="str">
        <f>FE_N0106!G54</f>
        <v>HV Bias</v>
      </c>
      <c r="H168" s="708">
        <f>FE_N0106!H54</f>
        <v>0</v>
      </c>
      <c r="I168" s="708" t="str">
        <f>FE_N0106!I54</f>
        <v>no connection</v>
      </c>
      <c r="J168" s="708">
        <f>FE_N0106!J54</f>
        <v>0</v>
      </c>
      <c r="K168" s="708">
        <f>FE_N0106!K54</f>
        <v>0</v>
      </c>
      <c r="L168" s="708">
        <f>FE_N0106!L54</f>
        <v>0</v>
      </c>
      <c r="M168" s="708">
        <f>FE_N0106!M54</f>
        <v>0</v>
      </c>
      <c r="N168" s="708">
        <f>FE_N0106!N54</f>
        <v>0</v>
      </c>
      <c r="O168" s="708">
        <f>FE_N0106!O54</f>
        <v>0</v>
      </c>
      <c r="P168" s="708">
        <f>FE_N0106!P54</f>
        <v>0</v>
      </c>
      <c r="Q168" s="708">
        <f>FE_N0106!Q54</f>
        <v>0</v>
      </c>
      <c r="R168" s="708">
        <f>FE_N0106!R54</f>
        <v>0</v>
      </c>
      <c r="S168" s="708">
        <f>FE_N0106!S54</f>
        <v>0</v>
      </c>
      <c r="T168" s="708">
        <f>FE_N0106!T54</f>
        <v>0</v>
      </c>
      <c r="U168" s="708">
        <f>FE_N0106!U54</f>
        <v>0</v>
      </c>
      <c r="V168" s="708">
        <f>FE_N0106!V54</f>
        <v>0</v>
      </c>
      <c r="W168" s="708">
        <f>FE_N0106!W54</f>
        <v>0</v>
      </c>
      <c r="X168" s="708">
        <f>FE_N0106!X54</f>
        <v>0</v>
      </c>
      <c r="Y168" s="708">
        <f>FE_N0106!Y54</f>
        <v>0</v>
      </c>
    </row>
    <row r="169" spans="1:25" x14ac:dyDescent="0.25">
      <c r="A169" s="708" t="str">
        <f>FS2_N0108!A47</f>
        <v>PM 6"</v>
      </c>
      <c r="B169" s="708" t="str">
        <f>FS2_N0108!B47</f>
        <v>FE_LEBT:PM_D0972</v>
      </c>
      <c r="C169" s="708" t="str">
        <f>FS2_N0108!C47</f>
        <v>PM</v>
      </c>
      <c r="D169" s="708" t="str">
        <f>FS2_N0108!D47</f>
        <v>D0976</v>
      </c>
      <c r="E169" s="708" t="str">
        <f>FS2_N0108!E47</f>
        <v>24F000094</v>
      </c>
      <c r="F169" s="708" t="str">
        <f>FS2_N0108!F47</f>
        <v>4C_22AWG_Multi_006</v>
      </c>
      <c r="G169" s="708" t="str">
        <f>FS2_N0108!G47</f>
        <v>C Signal</v>
      </c>
      <c r="H169" s="708" t="str">
        <f>FS2_N0108!H47</f>
        <v>CPC to LEMO650 Box</v>
      </c>
      <c r="I169" s="708" t="str">
        <f>FS2_N0108!I47</f>
        <v>CPC-3</v>
      </c>
      <c r="J169" s="708" t="str">
        <f>FS2_N0108!J47</f>
        <v>1,2,3</v>
      </c>
      <c r="K169" s="708" t="str">
        <f>FS2_N0108!K47</f>
        <v>Orange/Wh=1</v>
      </c>
      <c r="L169" s="708" t="str">
        <f>FS2_N0108!L47</f>
        <v>White/Or=2</v>
      </c>
      <c r="M169" s="708" t="str">
        <f>FS2_N0108!M47</f>
        <v>Shield=3</v>
      </c>
      <c r="N169" s="708">
        <f>FS2_N0108!N47</f>
        <v>1</v>
      </c>
      <c r="O169" s="708">
        <f>FS2_N0108!O47</f>
        <v>3</v>
      </c>
      <c r="P169" s="708" t="str">
        <f>FS2_N0108!P47</f>
        <v>Lemo-3A</v>
      </c>
      <c r="Q169" s="708" t="str">
        <f>FS2_N0108!Q47</f>
        <v>LEMO650/LEMO650</v>
      </c>
      <c r="R169" s="708">
        <f>FS2_N0108!R47</f>
        <v>15</v>
      </c>
      <c r="S169" s="708">
        <f>FS2_N0108!S47</f>
        <v>4</v>
      </c>
      <c r="T169" s="708" t="str">
        <f>FS2_N0108!T47</f>
        <v>CH2 - fmc2-3</v>
      </c>
      <c r="U169" s="708">
        <f>FS2_N0108!U47</f>
        <v>0</v>
      </c>
      <c r="V169" s="708">
        <f>FS2_N0108!V47</f>
        <v>11</v>
      </c>
      <c r="W169" s="708" t="str">
        <f>FS2_N0108!W47</f>
        <v>1: EBS8005</v>
      </c>
      <c r="X169" s="708" t="str">
        <f>FS2_N0108!X47</f>
        <v>Ch2</v>
      </c>
      <c r="Y169" s="708">
        <f>FS2_N0108!Y47</f>
        <v>0</v>
      </c>
    </row>
    <row r="170" spans="1:25" x14ac:dyDescent="0.25">
      <c r="A170" s="708" t="str">
        <f>FS2_N0108!A48</f>
        <v>PM 12"</v>
      </c>
      <c r="B170" s="708" t="str">
        <f>FS2_N0108!B48</f>
        <v>FE_LEBT:PM_D0972</v>
      </c>
      <c r="C170" s="708" t="str">
        <f>FS2_N0108!C48</f>
        <v>PM</v>
      </c>
      <c r="D170" s="708" t="str">
        <f>FS2_N0108!D48</f>
        <v>D0976</v>
      </c>
      <c r="E170" s="708" t="str">
        <f>FS2_N0108!E48</f>
        <v>24F000098</v>
      </c>
      <c r="F170" s="708" t="str">
        <f>FS2_N0108!F48</f>
        <v>6C_22AWG_Multi_010</v>
      </c>
      <c r="G170" s="708" t="str">
        <f>FS2_N0108!G48</f>
        <v>A Signal</v>
      </c>
      <c r="H170" s="708" t="str">
        <f>FS2_N0108!H48</f>
        <v>CPC to LEMO650 Box</v>
      </c>
      <c r="I170" s="708" t="str">
        <f>FS2_N0108!I48</f>
        <v>CPC-3</v>
      </c>
      <c r="J170" s="708" t="str">
        <f>FS2_N0108!J48</f>
        <v>4,5,6</v>
      </c>
      <c r="K170" s="708" t="str">
        <f>FS2_N0108!K48</f>
        <v>Blue/Wh=4</v>
      </c>
      <c r="L170" s="708" t="str">
        <f>FS2_N0108!L48</f>
        <v>White/Blue=5</v>
      </c>
      <c r="M170" s="708" t="str">
        <f>FS2_N0108!M48</f>
        <v>Shield=6</v>
      </c>
      <c r="N170" s="708">
        <f>FS2_N0108!N48</f>
        <v>4</v>
      </c>
      <c r="O170" s="708">
        <f>FS2_N0108!O48</f>
        <v>6</v>
      </c>
      <c r="P170" s="708" t="str">
        <f>FS2_N0108!P48</f>
        <v>Lemo-3B</v>
      </c>
      <c r="Q170" s="708" t="str">
        <f>FS2_N0108!Q48</f>
        <v>LEMO650/LEMO650</v>
      </c>
      <c r="R170" s="708">
        <f>FS2_N0108!R48</f>
        <v>15</v>
      </c>
      <c r="S170" s="708">
        <f>FS2_N0108!S48</f>
        <v>4</v>
      </c>
      <c r="T170" s="708" t="str">
        <f>FS2_N0108!T48</f>
        <v>CH0 - fmc2-1</v>
      </c>
      <c r="U170" s="708">
        <f>FS2_N0108!U48</f>
        <v>0</v>
      </c>
      <c r="V170" s="708">
        <f>FS2_N0108!V48</f>
        <v>11</v>
      </c>
      <c r="W170" s="708" t="str">
        <f>FS2_N0108!W48</f>
        <v>1: EBS8005</v>
      </c>
      <c r="X170" s="708" t="str">
        <f>FS2_N0108!X48</f>
        <v>Ch2</v>
      </c>
      <c r="Y170" s="708">
        <f>FS2_N0108!Y48</f>
        <v>0</v>
      </c>
    </row>
    <row r="171" spans="1:25" x14ac:dyDescent="0.25">
      <c r="A171" s="708" t="str">
        <f>FS2_N0108!A49</f>
        <v>PM 12"</v>
      </c>
      <c r="B171" s="708" t="str">
        <f>FS2_N0108!B49</f>
        <v>FE_LEBT:PM_D0972</v>
      </c>
      <c r="C171" s="708" t="str">
        <f>FS2_N0108!C49</f>
        <v>PM</v>
      </c>
      <c r="D171" s="708" t="str">
        <f>FS2_N0108!D49</f>
        <v>D0976</v>
      </c>
      <c r="E171" s="708" t="str">
        <f>FS2_N0108!E49</f>
        <v>24F000098</v>
      </c>
      <c r="F171" s="708" t="str">
        <f>FS2_N0108!F49</f>
        <v>6C_22AWG_Multi_010</v>
      </c>
      <c r="G171" s="708" t="str">
        <f>FS2_N0108!G49</f>
        <v>B Signal</v>
      </c>
      <c r="H171" s="708" t="str">
        <f>FS2_N0108!H49</f>
        <v>CPC to LEMO650 Box</v>
      </c>
      <c r="I171" s="708" t="str">
        <f>FS2_N0108!I49</f>
        <v>CPC-3</v>
      </c>
      <c r="J171" s="708" t="str">
        <f>FS2_N0108!J49</f>
        <v>7,8,9</v>
      </c>
      <c r="K171" s="708" t="str">
        <f>FS2_N0108!K49</f>
        <v>Green/Wh=7</v>
      </c>
      <c r="L171" s="708" t="str">
        <f>FS2_N0108!L49</f>
        <v>White/Gr=8</v>
      </c>
      <c r="M171" s="708" t="str">
        <f>FS2_N0108!M49</f>
        <v>Shield=9</v>
      </c>
      <c r="N171" s="708">
        <f>FS2_N0108!N49</f>
        <v>7</v>
      </c>
      <c r="O171" s="708">
        <f>FS2_N0108!O49</f>
        <v>9</v>
      </c>
      <c r="P171" s="708" t="str">
        <f>FS2_N0108!P49</f>
        <v>Lemo-3C</v>
      </c>
      <c r="Q171" s="708" t="str">
        <f>FS2_N0108!Q49</f>
        <v>LEMO650/LEMO650</v>
      </c>
      <c r="R171" s="708">
        <f>FS2_N0108!R49</f>
        <v>15</v>
      </c>
      <c r="S171" s="708">
        <f>FS2_N0108!S49</f>
        <v>4</v>
      </c>
      <c r="T171" s="708" t="str">
        <f>FS2_N0108!T49</f>
        <v>CH1 - fmc2-2</v>
      </c>
      <c r="U171" s="708">
        <f>FS2_N0108!U49</f>
        <v>0</v>
      </c>
      <c r="V171" s="708">
        <f>FS2_N0108!V49</f>
        <v>11</v>
      </c>
      <c r="W171" s="708" t="str">
        <f>FS2_N0108!W49</f>
        <v>1: EBS8005</v>
      </c>
      <c r="X171" s="708" t="str">
        <f>FS2_N0108!X49</f>
        <v>Ch2</v>
      </c>
      <c r="Y171" s="708">
        <f>FS2_N0108!Y49</f>
        <v>0</v>
      </c>
    </row>
    <row r="172" spans="1:25" x14ac:dyDescent="0.25">
      <c r="A172" s="708" t="str">
        <f>FS2_N0108!A50</f>
        <v>PM 8"</v>
      </c>
      <c r="B172" s="708" t="str">
        <f>FS2_N0108!B50</f>
        <v>FE_LEBT:PM_D0986</v>
      </c>
      <c r="C172" s="708" t="str">
        <f>FS2_N0108!C50</f>
        <v>PM</v>
      </c>
      <c r="D172" s="708" t="str">
        <f>FS2_N0108!D50</f>
        <v>D0986</v>
      </c>
      <c r="E172" s="708" t="str">
        <f>FS2_N0108!E50</f>
        <v>24F000091</v>
      </c>
      <c r="F172" s="708" t="str">
        <f>FS2_N0108!F50</f>
        <v>8C_22AWG_Multi_016</v>
      </c>
      <c r="G172" s="708" t="str">
        <f>FS2_N0108!G50</f>
        <v>C Signal</v>
      </c>
      <c r="H172" s="708" t="str">
        <f>FS2_N0108!H50</f>
        <v>CPC to LEMO650 Box</v>
      </c>
      <c r="I172" s="708" t="str">
        <f>FS2_N0108!I50</f>
        <v>CPC-4</v>
      </c>
      <c r="J172" s="708" t="str">
        <f>FS2_N0108!J50</f>
        <v>1,2,3</v>
      </c>
      <c r="K172" s="708" t="str">
        <f>FS2_N0108!K50</f>
        <v>Orange/Wh=1</v>
      </c>
      <c r="L172" s="708" t="str">
        <f>FS2_N0108!L50</f>
        <v>White/Or=2</v>
      </c>
      <c r="M172" s="708" t="str">
        <f>FS2_N0108!M50</f>
        <v>Shield=3</v>
      </c>
      <c r="N172" s="708">
        <f>FS2_N0108!N50</f>
        <v>1</v>
      </c>
      <c r="O172" s="708">
        <f>FS2_N0108!O50</f>
        <v>3</v>
      </c>
      <c r="P172" s="708" t="str">
        <f>FS2_N0108!P50</f>
        <v>Lemo-4A</v>
      </c>
      <c r="Q172" s="708" t="str">
        <f>FS2_N0108!Q50</f>
        <v>LEMO650/LEMO650</v>
      </c>
      <c r="R172" s="708">
        <f>FS2_N0108!R50</f>
        <v>15</v>
      </c>
      <c r="S172" s="708">
        <f>FS2_N0108!S50</f>
        <v>4</v>
      </c>
      <c r="T172" s="708" t="str">
        <f>FS2_N0108!T50</f>
        <v>CH6 - fmc1-3</v>
      </c>
      <c r="U172" s="708">
        <f>FS2_N0108!U50</f>
        <v>0</v>
      </c>
      <c r="V172" s="708">
        <f>FS2_N0108!V50</f>
        <v>11</v>
      </c>
      <c r="W172" s="708" t="str">
        <f>FS2_N0108!W50</f>
        <v>1: EBS8005</v>
      </c>
      <c r="X172" s="708" t="str">
        <f>FS2_N0108!X50</f>
        <v>Ch3</v>
      </c>
      <c r="Y172" s="708">
        <f>FS2_N0108!Y50</f>
        <v>0</v>
      </c>
    </row>
    <row r="173" spans="1:25" x14ac:dyDescent="0.25">
      <c r="A173" s="708" t="str">
        <f>FS2_N0108!A51</f>
        <v>PM 8"</v>
      </c>
      <c r="B173" s="708" t="str">
        <f>FS2_N0108!B51</f>
        <v>FE_LEBT:PM_D0986</v>
      </c>
      <c r="C173" s="708" t="str">
        <f>FS2_N0108!C51</f>
        <v>PM</v>
      </c>
      <c r="D173" s="708" t="str">
        <f>FS2_N0108!D51</f>
        <v>D0986</v>
      </c>
      <c r="E173" s="708" t="str">
        <f>FS2_N0108!E51</f>
        <v>24F000091</v>
      </c>
      <c r="F173" s="708" t="str">
        <f>FS2_N0108!F51</f>
        <v>8C_22AWG_Multi_016</v>
      </c>
      <c r="G173" s="708" t="str">
        <f>FS2_N0108!G51</f>
        <v>B Signal</v>
      </c>
      <c r="H173" s="708" t="str">
        <f>FS2_N0108!H51</f>
        <v>CPC to LEMO650 Box</v>
      </c>
      <c r="I173" s="708" t="str">
        <f>FS2_N0108!I51</f>
        <v>CPC-4</v>
      </c>
      <c r="J173" s="708" t="str">
        <f>FS2_N0108!J51</f>
        <v>4,5,6</v>
      </c>
      <c r="K173" s="708" t="str">
        <f>FS2_N0108!K51</f>
        <v>Blue/Wh=4</v>
      </c>
      <c r="L173" s="708" t="str">
        <f>FS2_N0108!L51</f>
        <v>White/Blue=5</v>
      </c>
      <c r="M173" s="708" t="str">
        <f>FS2_N0108!M51</f>
        <v>Shield=6</v>
      </c>
      <c r="N173" s="708">
        <f>FS2_N0108!N51</f>
        <v>4</v>
      </c>
      <c r="O173" s="708">
        <f>FS2_N0108!O51</f>
        <v>6</v>
      </c>
      <c r="P173" s="708" t="str">
        <f>FS2_N0108!P51</f>
        <v>Lemo-4B</v>
      </c>
      <c r="Q173" s="708" t="str">
        <f>FS2_N0108!Q51</f>
        <v>LEMO650/LEMO650</v>
      </c>
      <c r="R173" s="708">
        <f>FS2_N0108!R51</f>
        <v>15</v>
      </c>
      <c r="S173" s="708">
        <f>FS2_N0108!S51</f>
        <v>4</v>
      </c>
      <c r="T173" s="708" t="str">
        <f>FS2_N0108!T51</f>
        <v>CH5 - fmc1-2</v>
      </c>
      <c r="U173" s="708">
        <f>FS2_N0108!U51</f>
        <v>0</v>
      </c>
      <c r="V173" s="708">
        <f>FS2_N0108!V51</f>
        <v>11</v>
      </c>
      <c r="W173" s="708" t="str">
        <f>FS2_N0108!W51</f>
        <v>1: EBS8005</v>
      </c>
      <c r="X173" s="708" t="str">
        <f>FS2_N0108!X51</f>
        <v>Ch3</v>
      </c>
      <c r="Y173" s="708">
        <f>FS2_N0108!Y51</f>
        <v>0</v>
      </c>
    </row>
    <row r="174" spans="1:25" x14ac:dyDescent="0.25">
      <c r="A174" s="708" t="str">
        <f>FS2_N0108!A52</f>
        <v>PM 8"</v>
      </c>
      <c r="B174" s="708" t="str">
        <f>FS2_N0108!B52</f>
        <v>FE_LEBT:PM_D0986</v>
      </c>
      <c r="C174" s="708" t="str">
        <f>FS2_N0108!C52</f>
        <v>PM</v>
      </c>
      <c r="D174" s="708" t="str">
        <f>FS2_N0108!D52</f>
        <v>D0986</v>
      </c>
      <c r="E174" s="708" t="str">
        <f>FS2_N0108!E52</f>
        <v>24F000091</v>
      </c>
      <c r="F174" s="708" t="str">
        <f>FS2_N0108!F52</f>
        <v>8C_22AWG_Multi_016</v>
      </c>
      <c r="G174" s="708" t="str">
        <f>FS2_N0108!G52</f>
        <v>A Signal</v>
      </c>
      <c r="H174" s="708" t="str">
        <f>FS2_N0108!H52</f>
        <v>CPC to LEMO650 Box</v>
      </c>
      <c r="I174" s="708" t="str">
        <f>FS2_N0108!I52</f>
        <v>CPC-4</v>
      </c>
      <c r="J174" s="708" t="str">
        <f>FS2_N0108!J52</f>
        <v>7,8,9</v>
      </c>
      <c r="K174" s="708" t="str">
        <f>FS2_N0108!K52</f>
        <v>Green/Wh=7</v>
      </c>
      <c r="L174" s="708" t="str">
        <f>FS2_N0108!L52</f>
        <v>White/Gr=8</v>
      </c>
      <c r="M174" s="708" t="str">
        <f>FS2_N0108!M52</f>
        <v>Shield=9</v>
      </c>
      <c r="N174" s="708">
        <f>FS2_N0108!N52</f>
        <v>7</v>
      </c>
      <c r="O174" s="708">
        <f>FS2_N0108!O52</f>
        <v>9</v>
      </c>
      <c r="P174" s="708" t="str">
        <f>FS2_N0108!P52</f>
        <v>Lemo-4C</v>
      </c>
      <c r="Q174" s="708" t="str">
        <f>FS2_N0108!Q52</f>
        <v>LEMO650/LEMO650</v>
      </c>
      <c r="R174" s="708">
        <f>FS2_N0108!R52</f>
        <v>15</v>
      </c>
      <c r="S174" s="708">
        <f>FS2_N0108!S52</f>
        <v>4</v>
      </c>
      <c r="T174" s="708" t="str">
        <f>FS2_N0108!T52</f>
        <v>CH4 - fmc1-1</v>
      </c>
      <c r="U174" s="708">
        <f>FS2_N0108!U52</f>
        <v>0</v>
      </c>
      <c r="V174" s="708">
        <f>FS2_N0108!V52</f>
        <v>11</v>
      </c>
      <c r="W174" s="708" t="str">
        <f>FS2_N0108!W52</f>
        <v>1: EBS8005</v>
      </c>
      <c r="X174" s="708" t="str">
        <f>FS2_N0108!X52</f>
        <v>Ch3</v>
      </c>
      <c r="Y174" s="708">
        <f>FS2_N0108!Y52</f>
        <v>0</v>
      </c>
    </row>
    <row r="175" spans="1:25" x14ac:dyDescent="0.25">
      <c r="A175" s="708" t="str">
        <f>FE_N0106!A23</f>
        <v>PM 8"</v>
      </c>
      <c r="B175" s="708" t="str">
        <f>FE_N0106!B23</f>
        <v>FE_LEBT:PM_D0998</v>
      </c>
      <c r="C175" s="708" t="str">
        <f>FE_N0106!C23</f>
        <v>PM</v>
      </c>
      <c r="D175" s="708" t="str">
        <f>FE_N0106!D23</f>
        <v>D0998</v>
      </c>
      <c r="E175" s="708" t="str">
        <f>FE_N0106!E23</f>
        <v>24F000142</v>
      </c>
      <c r="F175" s="708" t="str">
        <f>FE_N0106!F23</f>
        <v>8C_22AWG_Multi_016</v>
      </c>
      <c r="G175" s="708" t="str">
        <f>FE_N0106!G23</f>
        <v>A Signal</v>
      </c>
      <c r="H175" s="708" t="str">
        <f>FE_N0106!H23</f>
        <v>CPC to LEMO650 Box</v>
      </c>
      <c r="I175" s="708" t="str">
        <f>FE_N0106!I23</f>
        <v>CPC-8</v>
      </c>
      <c r="J175" s="708" t="str">
        <f>FE_N0106!J23</f>
        <v>1,2,3</v>
      </c>
      <c r="K175" s="708" t="str">
        <f>FE_N0106!K23</f>
        <v>Orange/Wh=1</v>
      </c>
      <c r="L175" s="708" t="str">
        <f>FE_N0106!L23</f>
        <v>White/Or=2</v>
      </c>
      <c r="M175" s="708" t="str">
        <f>FE_N0106!M23</f>
        <v>Shield=3</v>
      </c>
      <c r="N175" s="708">
        <f>FE_N0106!N23</f>
        <v>1</v>
      </c>
      <c r="O175" s="708">
        <f>FE_N0106!O23</f>
        <v>3</v>
      </c>
      <c r="P175" s="708" t="str">
        <f>FE_N0106!P23</f>
        <v>LEMO-8A</v>
      </c>
      <c r="Q175" s="708" t="str">
        <f>FE_N0106!Q23</f>
        <v>LEMO650/LEMO650</v>
      </c>
      <c r="R175" s="708">
        <f>FE_N0106!R23</f>
        <v>1</v>
      </c>
      <c r="S175" s="708">
        <f>FE_N0106!S23</f>
        <v>7</v>
      </c>
      <c r="T175" s="708" t="str">
        <f>FE_N0106!T23</f>
        <v>CH6 - fmc1-3</v>
      </c>
      <c r="U175" s="708">
        <f>FE_N0106!U23</f>
        <v>0</v>
      </c>
      <c r="V175" s="708">
        <f>FE_N0106!V23</f>
        <v>1</v>
      </c>
      <c r="W175" s="708" t="str">
        <f>FE_N0106!W23</f>
        <v>3: EBS8003</v>
      </c>
      <c r="X175" s="708" t="str">
        <f>FE_N0106!X23</f>
        <v>Ch0</v>
      </c>
      <c r="Y175" s="708">
        <f>FE_N0106!Y23</f>
        <v>0</v>
      </c>
    </row>
    <row r="176" spans="1:25" x14ac:dyDescent="0.25">
      <c r="A176" s="708" t="str">
        <f>FE_N0106!A24</f>
        <v>PM 8"</v>
      </c>
      <c r="B176" s="708" t="str">
        <f>FE_N0106!B24</f>
        <v>FE_LEBT:PM_D0998</v>
      </c>
      <c r="C176" s="708" t="str">
        <f>FE_N0106!C24</f>
        <v>PM</v>
      </c>
      <c r="D176" s="708" t="str">
        <f>FE_N0106!D24</f>
        <v>D0998</v>
      </c>
      <c r="E176" s="708" t="str">
        <f>FE_N0106!E24</f>
        <v>24F000142</v>
      </c>
      <c r="F176" s="708" t="str">
        <f>FE_N0106!F24</f>
        <v>8C_22AWG_Multi_016</v>
      </c>
      <c r="G176" s="708" t="str">
        <f>FE_N0106!G24</f>
        <v>B Signal</v>
      </c>
      <c r="H176" s="708" t="str">
        <f>FE_N0106!H24</f>
        <v>CPC to LEMO650 Box</v>
      </c>
      <c r="I176" s="708" t="str">
        <f>FE_N0106!I24</f>
        <v>CPC-8</v>
      </c>
      <c r="J176" s="708" t="str">
        <f>FE_N0106!J24</f>
        <v>4,5,6</v>
      </c>
      <c r="K176" s="708" t="str">
        <f>FE_N0106!K24</f>
        <v>Blue/Wh=4</v>
      </c>
      <c r="L176" s="708" t="str">
        <f>FE_N0106!L24</f>
        <v>White/Blue=5</v>
      </c>
      <c r="M176" s="708" t="str">
        <f>FE_N0106!M24</f>
        <v>Shield-6</v>
      </c>
      <c r="N176" s="708">
        <f>FE_N0106!N24</f>
        <v>4</v>
      </c>
      <c r="O176" s="708">
        <f>FE_N0106!O24</f>
        <v>6</v>
      </c>
      <c r="P176" s="708" t="str">
        <f>FE_N0106!P24</f>
        <v>LEMO-8B</v>
      </c>
      <c r="Q176" s="708" t="str">
        <f>FE_N0106!Q24</f>
        <v>LEMO650/LEMO650</v>
      </c>
      <c r="R176" s="708">
        <f>FE_N0106!R24</f>
        <v>1</v>
      </c>
      <c r="S176" s="708">
        <f>FE_N0106!S24</f>
        <v>7</v>
      </c>
      <c r="T176" s="708" t="str">
        <f>FE_N0106!T24</f>
        <v>CH5 - fmc1-2</v>
      </c>
      <c r="U176" s="708">
        <f>FE_N0106!U24</f>
        <v>0</v>
      </c>
      <c r="V176" s="708">
        <f>FE_N0106!V24</f>
        <v>1</v>
      </c>
      <c r="W176" s="708" t="str">
        <f>FE_N0106!W24</f>
        <v>3: EBS8003</v>
      </c>
      <c r="X176" s="708" t="str">
        <f>FE_N0106!X24</f>
        <v>Ch0</v>
      </c>
      <c r="Y176" s="708">
        <f>FE_N0106!Y24</f>
        <v>0</v>
      </c>
    </row>
    <row r="177" spans="1:25" x14ac:dyDescent="0.25">
      <c r="A177" s="708" t="str">
        <f>FE_N0106!A25</f>
        <v>PM 8"</v>
      </c>
      <c r="B177" s="708" t="str">
        <f>FE_N0106!B25</f>
        <v>FE_LEBT:PM_D0998</v>
      </c>
      <c r="C177" s="708" t="str">
        <f>FE_N0106!C25</f>
        <v>PM</v>
      </c>
      <c r="D177" s="708" t="str">
        <f>FE_N0106!D25</f>
        <v>D0998</v>
      </c>
      <c r="E177" s="708" t="str">
        <f>FE_N0106!E25</f>
        <v>24F000142</v>
      </c>
      <c r="F177" s="708" t="str">
        <f>FE_N0106!F25</f>
        <v>8C_22AWG_Multi_016</v>
      </c>
      <c r="G177" s="708" t="str">
        <f>FE_N0106!G25</f>
        <v>C Signal</v>
      </c>
      <c r="H177" s="708" t="str">
        <f>FE_N0106!H25</f>
        <v>CPC to LEMO650 Box</v>
      </c>
      <c r="I177" s="708" t="str">
        <f>FE_N0106!I25</f>
        <v>CPC-8</v>
      </c>
      <c r="J177" s="708" t="str">
        <f>FE_N0106!J25</f>
        <v>7,8,9</v>
      </c>
      <c r="K177" s="708" t="str">
        <f>FE_N0106!K25</f>
        <v>Green/Wh=7</v>
      </c>
      <c r="L177" s="708" t="str">
        <f>FE_N0106!L25</f>
        <v>White/Gr=8</v>
      </c>
      <c r="M177" s="708" t="str">
        <f>FE_N0106!M25</f>
        <v>Shield=9</v>
      </c>
      <c r="N177" s="708">
        <f>FE_N0106!N25</f>
        <v>7</v>
      </c>
      <c r="O177" s="708">
        <f>FE_N0106!O25</f>
        <v>9</v>
      </c>
      <c r="P177" s="708" t="str">
        <f>FE_N0106!P25</f>
        <v>LEMO-8C</v>
      </c>
      <c r="Q177" s="708" t="str">
        <f>FE_N0106!Q25</f>
        <v>LEMO650/LEMO650</v>
      </c>
      <c r="R177" s="708">
        <f>FE_N0106!R25</f>
        <v>1</v>
      </c>
      <c r="S177" s="708">
        <f>FE_N0106!S25</f>
        <v>7</v>
      </c>
      <c r="T177" s="708" t="str">
        <f>FE_N0106!T25</f>
        <v>CH4 - fmc1-1</v>
      </c>
      <c r="U177" s="708">
        <f>FE_N0106!U25</f>
        <v>0</v>
      </c>
      <c r="V177" s="708">
        <f>FE_N0106!V25</f>
        <v>1</v>
      </c>
      <c r="W177" s="708" t="str">
        <f>FE_N0106!W25</f>
        <v>3: EBS8003</v>
      </c>
      <c r="X177" s="708" t="str">
        <f>FE_N0106!X25</f>
        <v>Ch0</v>
      </c>
      <c r="Y177" s="708">
        <f>FE_N0106!Y25</f>
        <v>0</v>
      </c>
    </row>
    <row r="178" spans="1:25" x14ac:dyDescent="0.25">
      <c r="A178" s="708" t="str">
        <f>FE_N0106!A40</f>
        <v>Faraday Cup</v>
      </c>
      <c r="B178" s="708" t="str">
        <f>FE_N0106!B40</f>
        <v>FE_LEBT:FC_D0998</v>
      </c>
      <c r="C178" s="708" t="str">
        <f>FE_N0106!C40</f>
        <v>FC</v>
      </c>
      <c r="D178" s="708" t="str">
        <f>FE_N0106!D40</f>
        <v>D0998</v>
      </c>
      <c r="E178" s="708" t="str">
        <f>FE_N0106!E40</f>
        <v>24E000059</v>
      </c>
      <c r="F178" s="708" t="str">
        <f>FE_N0106!F40</f>
        <v>2C_75LC_Coax_089</v>
      </c>
      <c r="G178" s="708" t="str">
        <f>FE_N0106!G40</f>
        <v>Signal</v>
      </c>
      <c r="H178" s="708" t="str">
        <f>FE_N0106!H40</f>
        <v>N-Type to SMA Panel</v>
      </c>
      <c r="I178" s="708" t="str">
        <f>FE_N0106!I40</f>
        <v>J10</v>
      </c>
      <c r="J178" s="708" t="str">
        <f>FE_N0106!J40</f>
        <v>NA</v>
      </c>
      <c r="K178" s="708">
        <f>FE_N0106!K40</f>
        <v>0</v>
      </c>
      <c r="L178" s="708">
        <f>FE_N0106!L40</f>
        <v>0</v>
      </c>
      <c r="M178" s="708">
        <f>FE_N0106!M40</f>
        <v>0</v>
      </c>
      <c r="N178" s="708">
        <f>FE_N0106!N40</f>
        <v>0</v>
      </c>
      <c r="O178" s="708">
        <f>FE_N0106!O40</f>
        <v>0</v>
      </c>
      <c r="P178" s="708" t="str">
        <f>FE_N0106!P40</f>
        <v>J10</v>
      </c>
      <c r="Q178" s="708" t="str">
        <f>FE_N0106!Q40</f>
        <v>SMA/LEMO650</v>
      </c>
      <c r="R178" s="708">
        <f>FE_N0106!R40</f>
        <v>1</v>
      </c>
      <c r="S178" s="708">
        <f>FE_N0106!S40</f>
        <v>8</v>
      </c>
      <c r="T178" s="708" t="str">
        <f>FE_N0106!T40</f>
        <v>CH4 - fmc1-1</v>
      </c>
      <c r="U178" s="708">
        <f>FE_N0106!U40</f>
        <v>0</v>
      </c>
      <c r="V178" s="708">
        <f>FE_N0106!V40</f>
        <v>0</v>
      </c>
      <c r="W178" s="708">
        <f>FE_N0106!W40</f>
        <v>0</v>
      </c>
      <c r="X178" s="708">
        <f>FE_N0106!X40</f>
        <v>0</v>
      </c>
      <c r="Y178" s="708">
        <f>FE_N0106!Y40</f>
        <v>0</v>
      </c>
    </row>
    <row r="179" spans="1:25" x14ac:dyDescent="0.25">
      <c r="A179" s="708" t="str">
        <f>FE_N0106!A55</f>
        <v>Faraday Cup</v>
      </c>
      <c r="B179" s="708" t="str">
        <f>FE_N0106!B55</f>
        <v>FE_LEBT:FC_D0998</v>
      </c>
      <c r="C179" s="708">
        <f>FE_N0106!C55</f>
        <v>0</v>
      </c>
      <c r="D179" s="708" t="str">
        <f>FE_N0106!D55</f>
        <v>D0998</v>
      </c>
      <c r="E179" s="708" t="str">
        <f>FE_N0106!E55</f>
        <v>24H000019</v>
      </c>
      <c r="F179" s="708" t="str">
        <f>FE_N0106!F55</f>
        <v>2C_5kVDC_Coax_035</v>
      </c>
      <c r="G179" s="708" t="str">
        <f>FE_N0106!G55</f>
        <v>HV Bias</v>
      </c>
      <c r="H179" s="708" t="str">
        <f>FE_N0106!H55</f>
        <v>SHV 6-&gt; 12 Box</v>
      </c>
      <c r="I179" s="708" t="str">
        <f>FE_N0106!I55</f>
        <v>3-A</v>
      </c>
      <c r="J179" s="708">
        <f>FE_N0106!J55</f>
        <v>0</v>
      </c>
      <c r="K179" s="708">
        <f>FE_N0106!K55</f>
        <v>0</v>
      </c>
      <c r="L179" s="708">
        <f>FE_N0106!L55</f>
        <v>0</v>
      </c>
      <c r="M179" s="708">
        <f>FE_N0106!M55</f>
        <v>0</v>
      </c>
      <c r="N179" s="708">
        <f>FE_N0106!N55</f>
        <v>0</v>
      </c>
      <c r="O179" s="708">
        <f>FE_N0106!O55</f>
        <v>0</v>
      </c>
      <c r="P179" s="708" t="str">
        <f>FE_N0106!P55</f>
        <v>3 IN</v>
      </c>
      <c r="Q179" s="708" t="str">
        <f>FE_N0106!Q55</f>
        <v>SHV/SHV</v>
      </c>
      <c r="R179" s="708">
        <f>FE_N0106!R55</f>
        <v>0</v>
      </c>
      <c r="S179" s="708">
        <f>FE_N0106!S55</f>
        <v>0</v>
      </c>
      <c r="T179" s="708">
        <f>FE_N0106!T55</f>
        <v>0</v>
      </c>
      <c r="U179" s="708">
        <f>FE_N0106!U55</f>
        <v>0</v>
      </c>
      <c r="V179" s="708">
        <f>FE_N0106!V55</f>
        <v>1</v>
      </c>
      <c r="W179" s="708" t="str">
        <f>FE_N0106!W55</f>
        <v>4: EHS8020n</v>
      </c>
      <c r="X179" s="708" t="str">
        <f>FE_N0106!X55</f>
        <v>Ch1</v>
      </c>
      <c r="Y179" s="708">
        <f>FE_N0106!Y55</f>
        <v>0</v>
      </c>
    </row>
    <row r="180" spans="1:25" x14ac:dyDescent="0.25">
      <c r="A180" s="708" t="str">
        <f>FE_N0106!A56</f>
        <v>Faraday Cup</v>
      </c>
      <c r="B180" s="708" t="str">
        <f>FE_N0106!B56</f>
        <v>FE_LEBT:FC_D0998</v>
      </c>
      <c r="C180" s="708">
        <f>FE_N0106!C56</f>
        <v>0</v>
      </c>
      <c r="D180" s="708" t="str">
        <f>FE_N0106!D56</f>
        <v>D0998</v>
      </c>
      <c r="E180" s="708" t="str">
        <f>FE_N0106!E56</f>
        <v>24H000020</v>
      </c>
      <c r="F180" s="708" t="str">
        <f>FE_N0106!F56</f>
        <v>2C_5kVDC_Coax_035</v>
      </c>
      <c r="G180" s="708" t="str">
        <f>FE_N0106!G56</f>
        <v>HV Bias</v>
      </c>
      <c r="H180" s="708">
        <f>FE_N0106!H56</f>
        <v>0</v>
      </c>
      <c r="I180" s="708" t="str">
        <f>FE_N0106!I56</f>
        <v>no connection</v>
      </c>
      <c r="J180" s="708">
        <f>FE_N0106!J56</f>
        <v>0</v>
      </c>
      <c r="K180" s="708">
        <f>FE_N0106!K56</f>
        <v>0</v>
      </c>
      <c r="L180" s="708">
        <f>FE_N0106!L56</f>
        <v>0</v>
      </c>
      <c r="M180" s="708">
        <f>FE_N0106!M56</f>
        <v>0</v>
      </c>
      <c r="N180" s="708">
        <f>FE_N0106!N56</f>
        <v>0</v>
      </c>
      <c r="O180" s="708">
        <f>FE_N0106!O56</f>
        <v>0</v>
      </c>
      <c r="P180" s="708">
        <f>FE_N0106!P56</f>
        <v>0</v>
      </c>
      <c r="Q180" s="708">
        <f>FE_N0106!Q56</f>
        <v>0</v>
      </c>
      <c r="R180" s="708">
        <f>FE_N0106!R56</f>
        <v>0</v>
      </c>
      <c r="S180" s="708">
        <f>FE_N0106!S56</f>
        <v>0</v>
      </c>
      <c r="T180" s="708">
        <f>FE_N0106!T56</f>
        <v>0</v>
      </c>
      <c r="U180" s="708">
        <f>FE_N0106!U56</f>
        <v>0</v>
      </c>
      <c r="V180" s="708">
        <f>FE_N0106!V56</f>
        <v>0</v>
      </c>
      <c r="W180" s="708">
        <f>FE_N0106!W56</f>
        <v>0</v>
      </c>
      <c r="X180" s="708">
        <f>FE_N0106!X56</f>
        <v>0</v>
      </c>
      <c r="Y180" s="708">
        <f>FE_N0106!Y56</f>
        <v>0</v>
      </c>
    </row>
    <row r="181" spans="1:25" x14ac:dyDescent="0.25">
      <c r="A181" s="708" t="str">
        <f>FE_N0106!A62</f>
        <v>Fast Faraday Cup</v>
      </c>
      <c r="B181" s="708" t="str">
        <f>FE_N0106!B62</f>
        <v>FE_LEBT:FFC_D0998</v>
      </c>
      <c r="C181" s="708">
        <f>FE_N0106!C62</f>
        <v>0</v>
      </c>
      <c r="D181" s="708" t="str">
        <f>FE_N0106!D62</f>
        <v>D0998</v>
      </c>
      <c r="E181" s="708" t="str">
        <f>FE_N0106!E62</f>
        <v>24H000017</v>
      </c>
      <c r="F181" s="708" t="str">
        <f>FE_N0106!F62</f>
        <v>2C_5kVDC_Coax_035</v>
      </c>
      <c r="G181" s="708" t="str">
        <f>FE_N0106!G62</f>
        <v>HV Bias</v>
      </c>
      <c r="H181" s="708">
        <f>FE_N0106!H62</f>
        <v>0</v>
      </c>
      <c r="I181" s="708">
        <f>FE_N0106!I62</f>
        <v>0</v>
      </c>
      <c r="J181" s="708">
        <f>FE_N0106!J62</f>
        <v>0</v>
      </c>
      <c r="K181" s="708">
        <f>FE_N0106!K62</f>
        <v>0</v>
      </c>
      <c r="L181" s="708">
        <f>FE_N0106!L62</f>
        <v>0</v>
      </c>
      <c r="M181" s="708">
        <f>FE_N0106!M62</f>
        <v>0</v>
      </c>
      <c r="N181" s="708">
        <f>FE_N0106!N62</f>
        <v>0</v>
      </c>
      <c r="O181" s="708">
        <f>FE_N0106!O62</f>
        <v>0</v>
      </c>
      <c r="P181" s="708">
        <f>FE_N0106!P62</f>
        <v>0</v>
      </c>
      <c r="Q181" s="708">
        <f>FE_N0106!Q62</f>
        <v>0</v>
      </c>
      <c r="R181" s="708">
        <f>FE_N0106!R62</f>
        <v>0</v>
      </c>
      <c r="S181" s="708">
        <f>FE_N0106!S62</f>
        <v>0</v>
      </c>
      <c r="T181" s="708">
        <f>FE_N0106!T62</f>
        <v>0</v>
      </c>
      <c r="U181" s="708">
        <f>FE_N0106!U62</f>
        <v>0</v>
      </c>
      <c r="V181" s="708">
        <f>FE_N0106!V62</f>
        <v>0</v>
      </c>
      <c r="W181" s="708">
        <f>FE_N0106!W62</f>
        <v>0</v>
      </c>
      <c r="X181" s="708">
        <f>FE_N0106!X62</f>
        <v>0</v>
      </c>
      <c r="Y181" s="708">
        <f>FE_N0106!Y62</f>
        <v>0</v>
      </c>
    </row>
    <row r="182" spans="1:25" x14ac:dyDescent="0.25">
      <c r="A182" s="708" t="str">
        <f>FE_N0106!A63</f>
        <v>Fast Faraday Cup</v>
      </c>
      <c r="B182" s="708" t="str">
        <f>FE_N0106!B63</f>
        <v>FE_LEBT:FFC_D0998</v>
      </c>
      <c r="C182" s="708">
        <f>FE_N0106!C63</f>
        <v>0</v>
      </c>
      <c r="D182" s="708" t="str">
        <f>FE_N0106!D63</f>
        <v>D0998</v>
      </c>
      <c r="E182" s="708" t="str">
        <f>FE_N0106!E63</f>
        <v>24H000018</v>
      </c>
      <c r="F182" s="708" t="str">
        <f>FE_N0106!F63</f>
        <v>2C_5kVDC_Coax_035</v>
      </c>
      <c r="G182" s="708" t="str">
        <f>FE_N0106!G63</f>
        <v>HV Bias</v>
      </c>
      <c r="H182" s="708">
        <f>FE_N0106!H63</f>
        <v>0</v>
      </c>
      <c r="I182" s="708">
        <f>FE_N0106!I63</f>
        <v>0</v>
      </c>
      <c r="J182" s="708">
        <f>FE_N0106!J63</f>
        <v>0</v>
      </c>
      <c r="K182" s="708">
        <f>FE_N0106!K63</f>
        <v>0</v>
      </c>
      <c r="L182" s="708">
        <f>FE_N0106!L63</f>
        <v>0</v>
      </c>
      <c r="M182" s="708">
        <f>FE_N0106!M63</f>
        <v>0</v>
      </c>
      <c r="N182" s="708">
        <f>FE_N0106!N63</f>
        <v>0</v>
      </c>
      <c r="O182" s="708">
        <f>FE_N0106!O63</f>
        <v>0</v>
      </c>
      <c r="P182" s="708">
        <f>FE_N0106!P63</f>
        <v>0</v>
      </c>
      <c r="Q182" s="708">
        <f>FE_N0106!Q63</f>
        <v>0</v>
      </c>
      <c r="R182" s="708">
        <f>FE_N0106!R63</f>
        <v>0</v>
      </c>
      <c r="S182" s="708">
        <f>FE_N0106!S63</f>
        <v>0</v>
      </c>
      <c r="T182" s="708">
        <f>FE_N0106!T63</f>
        <v>0</v>
      </c>
      <c r="U182" s="708">
        <f>FE_N0106!U63</f>
        <v>0</v>
      </c>
      <c r="V182" s="708">
        <f>FE_N0106!V63</f>
        <v>0</v>
      </c>
      <c r="W182" s="708">
        <f>FE_N0106!W63</f>
        <v>0</v>
      </c>
      <c r="X182" s="708">
        <f>FE_N0106!X63</f>
        <v>0</v>
      </c>
      <c r="Y182" s="708">
        <f>FE_N0106!Y63</f>
        <v>0</v>
      </c>
    </row>
    <row r="183" spans="1:25" x14ac:dyDescent="0.25">
      <c r="A183" s="708" t="str">
        <f>LS1_N1501!A57</f>
        <v>BCM</v>
      </c>
      <c r="B183" s="708" t="str">
        <f>LS1_N1501!B57</f>
        <v>FE_LEBT:BCM_D0989</v>
      </c>
      <c r="C183" s="708" t="str">
        <f>LS1_N1501!C57</f>
        <v>BCM</v>
      </c>
      <c r="D183" s="708" t="str">
        <f>LS1_N1501!D57</f>
        <v>D0998</v>
      </c>
      <c r="E183" s="708" t="str">
        <f>LS1_N1501!E57</f>
        <v>24E000044</v>
      </c>
      <c r="F183" s="708" t="str">
        <f>LS1_N1501!F57</f>
        <v>2C_22AWG_Multi_063</v>
      </c>
      <c r="G183" s="708" t="str">
        <f>LS1_N1501!G57</f>
        <v>Signal</v>
      </c>
      <c r="H183" s="708" t="str">
        <f>LS1_N1501!H57</f>
        <v>Amplifier</v>
      </c>
      <c r="I183" s="708" t="str">
        <f>LS1_N1501!I57</f>
        <v>FE_LEBT:AIM_D0998</v>
      </c>
      <c r="J183" s="708">
        <f>LS1_N1501!J57</f>
        <v>0</v>
      </c>
      <c r="K183" s="708">
        <f>LS1_N1501!K57</f>
        <v>0</v>
      </c>
      <c r="L183" s="708">
        <f>LS1_N1501!L57</f>
        <v>0</v>
      </c>
      <c r="M183" s="708">
        <f>LS1_N1501!M57</f>
        <v>0</v>
      </c>
      <c r="N183" s="708">
        <f>LS1_N1501!N57</f>
        <v>0</v>
      </c>
      <c r="O183" s="708">
        <f>LS1_N1501!O57</f>
        <v>0</v>
      </c>
      <c r="P183" s="708">
        <f>LS1_N1501!P57</f>
        <v>0</v>
      </c>
      <c r="Q183" s="708">
        <f>LS1_N1501!Q57</f>
        <v>0</v>
      </c>
      <c r="R183" s="708">
        <f>LS1_N1501!R57</f>
        <v>0</v>
      </c>
      <c r="S183" s="708">
        <f>LS1_N1501!S57</f>
        <v>0</v>
      </c>
      <c r="T183" s="708">
        <f>LS1_N1501!T57</f>
        <v>0</v>
      </c>
      <c r="U183" s="708">
        <f>LS1_N1501!U57</f>
        <v>0</v>
      </c>
      <c r="V183" s="708">
        <f>LS1_N1501!V57</f>
        <v>0</v>
      </c>
      <c r="W183" s="708">
        <f>LS1_N1501!W57</f>
        <v>0</v>
      </c>
      <c r="X183" s="708">
        <f>LS1_N1501!X57</f>
        <v>0</v>
      </c>
      <c r="Y183" s="708" t="str">
        <f>LS1_N1501!Y57</f>
        <v>Amplifier in FE_N0404</v>
      </c>
    </row>
    <row r="184" spans="1:25" x14ac:dyDescent="0.25">
      <c r="A184" s="708" t="str">
        <f>LS1_N1501!A72</f>
        <v>BCM</v>
      </c>
      <c r="B184" s="708" t="str">
        <f>LS1_N1501!B72</f>
        <v>FE_LEBT:BCM_D0989</v>
      </c>
      <c r="C184" s="708" t="str">
        <f>LS1_N1501!C72</f>
        <v>BCM</v>
      </c>
      <c r="D184" s="708" t="str">
        <f>LS1_N1501!D72</f>
        <v>D0998</v>
      </c>
      <c r="E184" s="708" t="str">
        <f>LS1_N1501!E72</f>
        <v>24E000041</v>
      </c>
      <c r="F184" s="708" t="str">
        <f>LS1_N1501!F72</f>
        <v>2C_1/4in_Hardline_036</v>
      </c>
      <c r="G184" s="708" t="str">
        <f>LS1_N1501!G72</f>
        <v>Signal</v>
      </c>
      <c r="H184" s="708" t="str">
        <f>LS1_N1501!H72</f>
        <v>N-Type to SMA Panel</v>
      </c>
      <c r="I184" s="708" t="str">
        <f>LS1_N1501!I72</f>
        <v>J1</v>
      </c>
      <c r="J184" s="708">
        <f>LS1_N1501!J72</f>
        <v>0</v>
      </c>
      <c r="K184" s="708">
        <f>LS1_N1501!K72</f>
        <v>0</v>
      </c>
      <c r="L184" s="708">
        <f>LS1_N1501!L72</f>
        <v>0</v>
      </c>
      <c r="M184" s="708">
        <f>LS1_N1501!M72</f>
        <v>0</v>
      </c>
      <c r="N184" s="708">
        <f>LS1_N1501!N72</f>
        <v>0</v>
      </c>
      <c r="O184" s="708">
        <f>LS1_N1501!O72</f>
        <v>0</v>
      </c>
      <c r="P184" s="708">
        <f>LS1_N1501!P72</f>
        <v>0</v>
      </c>
      <c r="Q184" s="708" t="str">
        <f>LS1_N1501!Q72</f>
        <v>SMA to SMB</v>
      </c>
      <c r="R184" s="708">
        <f>LS1_N1501!R72</f>
        <v>6</v>
      </c>
      <c r="S184" s="708">
        <f>LS1_N1501!S72</f>
        <v>4</v>
      </c>
      <c r="T184" s="708">
        <f>LS1_N1501!T72</f>
        <v>0</v>
      </c>
      <c r="U184" s="708">
        <f>LS1_N1501!U72</f>
        <v>1</v>
      </c>
      <c r="V184" s="708">
        <f>LS1_N1501!V72</f>
        <v>0</v>
      </c>
      <c r="W184" s="708">
        <f>LS1_N1501!W72</f>
        <v>0</v>
      </c>
      <c r="X184" s="708">
        <f>LS1_N1501!X72</f>
        <v>0</v>
      </c>
      <c r="Y184" s="708" t="str">
        <f>LS1_N1501!Y72</f>
        <v>FE_LEBT:AIM_D0998 in FE_N0404</v>
      </c>
    </row>
    <row r="185" spans="1:25" x14ac:dyDescent="0.25">
      <c r="A185" s="708" t="str">
        <f>LS1_N1501!A87</f>
        <v>BCM</v>
      </c>
      <c r="B185" s="708" t="str">
        <f>LS1_N1501!B87</f>
        <v>FE_LEBT:BCM_D0989</v>
      </c>
      <c r="C185" s="708" t="str">
        <f>LS1_N1501!C87</f>
        <v>BCM</v>
      </c>
      <c r="D185" s="708" t="str">
        <f>LS1_N1501!D87</f>
        <v>D0998</v>
      </c>
      <c r="E185" s="708" t="str">
        <f>LS1_N1501!E87</f>
        <v>24E000067</v>
      </c>
      <c r="F185" s="708" t="str">
        <f>LS1_N1501!F87</f>
        <v>2C_1/4in_Hardline_036</v>
      </c>
      <c r="G185" s="708" t="str">
        <f>LS1_N1501!G87</f>
        <v>Calibraiton</v>
      </c>
      <c r="H185" s="708" t="str">
        <f>LS1_N1501!H87</f>
        <v>N-Type to SMA Panel</v>
      </c>
      <c r="I185" s="708">
        <f>LS1_N1501!I87</f>
        <v>0</v>
      </c>
      <c r="J185" s="708">
        <f>LS1_N1501!J87</f>
        <v>0</v>
      </c>
      <c r="K185" s="708">
        <f>LS1_N1501!K87</f>
        <v>0</v>
      </c>
      <c r="L185" s="708">
        <f>LS1_N1501!L87</f>
        <v>0</v>
      </c>
      <c r="M185" s="708">
        <f>LS1_N1501!M87</f>
        <v>0</v>
      </c>
      <c r="N185" s="708">
        <f>LS1_N1501!N87</f>
        <v>0</v>
      </c>
      <c r="O185" s="708">
        <f>LS1_N1501!O87</f>
        <v>0</v>
      </c>
      <c r="P185" s="708">
        <f>LS1_N1501!P87</f>
        <v>0</v>
      </c>
      <c r="Q185" s="708" t="str">
        <f>LS1_N1501!Q87</f>
        <v>SMA to UEI breakout</v>
      </c>
      <c r="R185" s="708">
        <f>LS1_N1501!R87</f>
        <v>0</v>
      </c>
      <c r="S185" s="708">
        <f>LS1_N1501!S87</f>
        <v>0</v>
      </c>
      <c r="T185" s="708">
        <f>LS1_N1501!T87</f>
        <v>0</v>
      </c>
      <c r="U185" s="708">
        <f>LS1_N1501!U87</f>
        <v>0</v>
      </c>
      <c r="V185" s="708">
        <f>LS1_N1501!V87</f>
        <v>0</v>
      </c>
      <c r="W185" s="708">
        <f>LS1_N1501!W87</f>
        <v>0</v>
      </c>
      <c r="X185" s="708">
        <f>LS1_N1501!X87</f>
        <v>0</v>
      </c>
      <c r="Y185" s="708">
        <f>LS1_N1501!Y87</f>
        <v>0</v>
      </c>
    </row>
    <row r="186" spans="1:25" x14ac:dyDescent="0.25">
      <c r="A186" t="str">
        <f>LS1_N0604!A5</f>
        <v>Neutron Detector</v>
      </c>
      <c r="B186" t="str">
        <f>LS1_N0604!B5</f>
        <v>FE_RFQ:ND_D1025</v>
      </c>
      <c r="C186" t="str">
        <f>LS1_N0604!C5</f>
        <v>ND</v>
      </c>
      <c r="D186" t="str">
        <f>LS1_N0604!D5</f>
        <v>D1025</v>
      </c>
      <c r="E186" t="str">
        <f>LS1_N0604!E5</f>
        <v>24E000066</v>
      </c>
      <c r="F186" t="str">
        <f>LS1_N0604!F5</f>
        <v>2C_75LC_Coax_089</v>
      </c>
      <c r="G186" t="str">
        <f>LS1_N0604!G5</f>
        <v>Signal</v>
      </c>
      <c r="H186" t="str">
        <f>LS1_N0604!H5</f>
        <v>N-type to Lemo Box</v>
      </c>
      <c r="I186" t="str">
        <f>LS1_N0604!I5</f>
        <v>J1</v>
      </c>
      <c r="J186">
        <f>LS1_N0604!J5</f>
        <v>0</v>
      </c>
      <c r="K186">
        <f>LS1_N0604!K5</f>
        <v>0</v>
      </c>
      <c r="L186">
        <f>LS1_N0604!L5</f>
        <v>0</v>
      </c>
      <c r="M186">
        <f>LS1_N0604!M5</f>
        <v>0</v>
      </c>
      <c r="N186">
        <f>LS1_N0604!N5</f>
        <v>0</v>
      </c>
      <c r="O186">
        <f>LS1_N0604!O5</f>
        <v>0</v>
      </c>
      <c r="P186" t="str">
        <f>LS1_N0604!P5</f>
        <v>J1</v>
      </c>
      <c r="Q186" t="str">
        <f>LS1_N0604!Q5</f>
        <v>Lemo to Lemo</v>
      </c>
      <c r="R186">
        <f>LS1_N0604!R5</f>
        <v>4</v>
      </c>
      <c r="S186">
        <f>LS1_N0604!S5</f>
        <v>3</v>
      </c>
      <c r="T186" t="str">
        <f>LS1_N0604!T5</f>
        <v>CH0 - fmc2-1</v>
      </c>
      <c r="U186">
        <f>LS1_N0604!U5</f>
        <v>0</v>
      </c>
      <c r="V186">
        <f>LS1_N0604!V5</f>
        <v>0</v>
      </c>
      <c r="W186">
        <f>LS1_N0604!W5</f>
        <v>0</v>
      </c>
      <c r="X186">
        <f>LS1_N0604!X5</f>
        <v>0</v>
      </c>
      <c r="Y186">
        <f>LS1_N0604!Y5</f>
        <v>0</v>
      </c>
    </row>
    <row r="187" spans="1:25" x14ac:dyDescent="0.25">
      <c r="A187" t="str">
        <f>LS1_N0604!A6</f>
        <v>Neutron Detector</v>
      </c>
      <c r="B187" t="str">
        <f>LS1_N0604!B6</f>
        <v>FE_RFQ:ND_D1025</v>
      </c>
      <c r="C187">
        <f>LS1_N0604!C6</f>
        <v>0</v>
      </c>
      <c r="D187" t="str">
        <f>LS1_N0604!D6</f>
        <v>D1025</v>
      </c>
      <c r="E187" t="str">
        <f>LS1_N0604!E6</f>
        <v>24E000067</v>
      </c>
      <c r="F187" t="str">
        <f>LS1_N0604!F6</f>
        <v>2C_75LC_Coax_089</v>
      </c>
      <c r="G187" t="str">
        <f>LS1_N0604!G6</f>
        <v>Test Signal</v>
      </c>
      <c r="H187" t="str">
        <f>LS1_N0604!H6</f>
        <v>N-type to SMA Panel</v>
      </c>
      <c r="I187" t="str">
        <f>LS1_N0604!I6</f>
        <v>J1</v>
      </c>
      <c r="J187">
        <f>LS1_N0604!J6</f>
        <v>0</v>
      </c>
      <c r="K187">
        <f>LS1_N0604!K6</f>
        <v>0</v>
      </c>
      <c r="L187">
        <f>LS1_N0604!L6</f>
        <v>0</v>
      </c>
      <c r="M187">
        <f>LS1_N0604!M6</f>
        <v>0</v>
      </c>
      <c r="N187">
        <f>LS1_N0604!N6</f>
        <v>0</v>
      </c>
      <c r="O187">
        <f>LS1_N0604!O6</f>
        <v>0</v>
      </c>
      <c r="P187" t="str">
        <f>LS1_N0604!P6</f>
        <v>J1</v>
      </c>
      <c r="Q187" t="str">
        <f>LS1_N0604!Q6</f>
        <v>SMA to Ferrule</v>
      </c>
      <c r="R187">
        <f>LS1_N0604!R6</f>
        <v>0</v>
      </c>
      <c r="S187">
        <f>LS1_N0604!S6</f>
        <v>0</v>
      </c>
      <c r="T187">
        <f>LS1_N0604!T6</f>
        <v>0</v>
      </c>
      <c r="U187">
        <f>LS1_N0604!U6</f>
        <v>0</v>
      </c>
      <c r="V187">
        <f>LS1_N0604!V6</f>
        <v>0</v>
      </c>
      <c r="W187">
        <f>LS1_N0604!W6</f>
        <v>0</v>
      </c>
      <c r="X187">
        <f>LS1_N0604!X6</f>
        <v>0</v>
      </c>
      <c r="Y187">
        <f>LS1_N0604!Y6</f>
        <v>0</v>
      </c>
    </row>
    <row r="188" spans="1:25" x14ac:dyDescent="0.25">
      <c r="A188" t="str">
        <f>LS1_N0604!A19</f>
        <v>Neutron Detector</v>
      </c>
      <c r="B188" t="str">
        <f>LS1_N0604!B19</f>
        <v>FE_RFQ:ND_D1025</v>
      </c>
      <c r="C188">
        <f>LS1_N0604!C19</f>
        <v>0</v>
      </c>
      <c r="D188" t="str">
        <f>LS1_N0604!D19</f>
        <v>D1025</v>
      </c>
      <c r="E188" t="str">
        <f>LS1_N0604!E19</f>
        <v>24H000006</v>
      </c>
      <c r="F188" t="str">
        <f>LS1_N0604!F19</f>
        <v>2C_5kVDC_Coax_035</v>
      </c>
      <c r="G188" t="str">
        <f>LS1_N0604!G19</f>
        <v>HV Bias</v>
      </c>
      <c r="H188" t="str">
        <f>LS1_N0604!H19</f>
        <v>Direct to ISEG</v>
      </c>
      <c r="I188">
        <f>LS1_N0604!I19</f>
        <v>0</v>
      </c>
      <c r="J188">
        <f>LS1_N0604!J19</f>
        <v>0</v>
      </c>
      <c r="K188">
        <f>LS1_N0604!K19</f>
        <v>0</v>
      </c>
      <c r="L188">
        <f>LS1_N0604!L19</f>
        <v>0</v>
      </c>
      <c r="M188">
        <f>LS1_N0604!M19</f>
        <v>0</v>
      </c>
      <c r="N188">
        <f>LS1_N0604!N19</f>
        <v>0</v>
      </c>
      <c r="O188">
        <f>LS1_N0604!O19</f>
        <v>0</v>
      </c>
      <c r="P188">
        <f>LS1_N0604!P19</f>
        <v>0</v>
      </c>
      <c r="Q188">
        <f>LS1_N0604!Q19</f>
        <v>0</v>
      </c>
      <c r="R188">
        <f>LS1_N0604!R19</f>
        <v>0</v>
      </c>
      <c r="S188">
        <f>LS1_N0604!S19</f>
        <v>0</v>
      </c>
      <c r="T188">
        <f>LS1_N0604!T19</f>
        <v>0</v>
      </c>
      <c r="U188">
        <f>LS1_N0604!U19</f>
        <v>0</v>
      </c>
      <c r="V188">
        <f>LS1_N0604!V19</f>
        <v>3</v>
      </c>
      <c r="W188" t="str">
        <f>LS1_N0604!W19</f>
        <v>2: EHS8020n</v>
      </c>
      <c r="X188" t="str">
        <f>LS1_N0604!X19</f>
        <v>Ch0</v>
      </c>
      <c r="Y188">
        <f>LS1_N0604!Y19</f>
        <v>0</v>
      </c>
    </row>
    <row r="189" spans="1:25" x14ac:dyDescent="0.25">
      <c r="A189" s="708" t="str">
        <f>LS1_N1501!A58</f>
        <v>BCM</v>
      </c>
      <c r="B189" s="708" t="str">
        <f>LS1_N1501!B58</f>
        <v>FE_MEBT:BCM_D1055</v>
      </c>
      <c r="C189" s="708" t="str">
        <f>LS1_N1501!C58</f>
        <v>BCM</v>
      </c>
      <c r="D189" s="708" t="str">
        <f>LS1_N1501!D58</f>
        <v>D1055</v>
      </c>
      <c r="E189" s="708" t="str">
        <f>LS1_N1501!E58</f>
        <v>24E000042</v>
      </c>
      <c r="F189" s="708" t="str">
        <f>LS1_N1501!F58</f>
        <v>2C_22AWG_Multi_063</v>
      </c>
      <c r="G189" s="708" t="str">
        <f>LS1_N1501!G58</f>
        <v>Signal</v>
      </c>
      <c r="H189" s="708" t="str">
        <f>LS1_N1501!H58</f>
        <v>Amplifier</v>
      </c>
      <c r="I189" s="708" t="str">
        <f>LS1_N1501!I58</f>
        <v>FE_MEBT:AIM_D1055</v>
      </c>
      <c r="J189" s="708">
        <f>LS1_N1501!J58</f>
        <v>0</v>
      </c>
      <c r="K189" s="708">
        <f>LS1_N1501!K58</f>
        <v>0</v>
      </c>
      <c r="L189" s="708">
        <f>LS1_N1501!L58</f>
        <v>0</v>
      </c>
      <c r="M189" s="708">
        <f>LS1_N1501!M58</f>
        <v>0</v>
      </c>
      <c r="N189" s="708">
        <f>LS1_N1501!N58</f>
        <v>0</v>
      </c>
      <c r="O189" s="708">
        <f>LS1_N1501!O58</f>
        <v>0</v>
      </c>
      <c r="P189" s="708">
        <f>LS1_N1501!P58</f>
        <v>0</v>
      </c>
      <c r="Q189" s="708">
        <f>LS1_N1501!Q58</f>
        <v>0</v>
      </c>
      <c r="R189" s="708">
        <f>LS1_N1501!R58</f>
        <v>0</v>
      </c>
      <c r="S189" s="708">
        <f>LS1_N1501!S58</f>
        <v>0</v>
      </c>
      <c r="T189" s="708">
        <f>LS1_N1501!T58</f>
        <v>0</v>
      </c>
      <c r="U189" s="708">
        <f>LS1_N1501!U58</f>
        <v>0</v>
      </c>
      <c r="V189" s="708">
        <f>LS1_N1501!V58</f>
        <v>0</v>
      </c>
      <c r="W189" s="708">
        <f>LS1_N1501!W58</f>
        <v>0</v>
      </c>
      <c r="X189" s="708">
        <f>LS1_N1501!X58</f>
        <v>0</v>
      </c>
      <c r="Y189" s="708" t="str">
        <f>LS1_N1501!Y58</f>
        <v>Amplifier in FE_N0404</v>
      </c>
    </row>
    <row r="190" spans="1:25" x14ac:dyDescent="0.25">
      <c r="A190" s="708" t="str">
        <f>LS1_N1501!A73</f>
        <v>BCM</v>
      </c>
      <c r="B190" s="708" t="str">
        <f>LS1_N1501!B73</f>
        <v>FE_MEBT:BCM_D1055</v>
      </c>
      <c r="C190" s="708" t="str">
        <f>LS1_N1501!C73</f>
        <v>BCM</v>
      </c>
      <c r="D190" s="708" t="str">
        <f>LS1_N1501!D73</f>
        <v>D1055</v>
      </c>
      <c r="E190" s="708" t="str">
        <f>LS1_N1501!E73</f>
        <v>24E000039</v>
      </c>
      <c r="F190" s="708" t="str">
        <f>LS1_N1501!F73</f>
        <v>2C_1/4in_Hardline_036</v>
      </c>
      <c r="G190" s="708" t="str">
        <f>LS1_N1501!G73</f>
        <v>Signal</v>
      </c>
      <c r="H190" s="708" t="str">
        <f>LS1_N1501!H73</f>
        <v>N-Type to SMA Panel</v>
      </c>
      <c r="I190" s="708" t="str">
        <f>LS1_N1501!I73</f>
        <v>J2</v>
      </c>
      <c r="J190" s="708">
        <f>LS1_N1501!J73</f>
        <v>0</v>
      </c>
      <c r="K190" s="708">
        <f>LS1_N1501!K73</f>
        <v>0</v>
      </c>
      <c r="L190" s="708">
        <f>LS1_N1501!L73</f>
        <v>0</v>
      </c>
      <c r="M190" s="708">
        <f>LS1_N1501!M73</f>
        <v>0</v>
      </c>
      <c r="N190" s="708">
        <f>LS1_N1501!N73</f>
        <v>0</v>
      </c>
      <c r="O190" s="708">
        <f>LS1_N1501!O73</f>
        <v>0</v>
      </c>
      <c r="P190" s="708">
        <f>LS1_N1501!P73</f>
        <v>0</v>
      </c>
      <c r="Q190" s="708" t="str">
        <f>LS1_N1501!Q73</f>
        <v>SMA to SMB</v>
      </c>
      <c r="R190" s="708">
        <f>LS1_N1501!R73</f>
        <v>6</v>
      </c>
      <c r="S190" s="708">
        <f>LS1_N1501!S73</f>
        <v>4</v>
      </c>
      <c r="T190" s="708">
        <f>LS1_N1501!T73</f>
        <v>0</v>
      </c>
      <c r="U190" s="708">
        <f>LS1_N1501!U73</f>
        <v>2</v>
      </c>
      <c r="V190" s="708">
        <f>LS1_N1501!V73</f>
        <v>0</v>
      </c>
      <c r="W190" s="708">
        <f>LS1_N1501!W73</f>
        <v>0</v>
      </c>
      <c r="X190" s="708">
        <f>LS1_N1501!X73</f>
        <v>0</v>
      </c>
      <c r="Y190" s="708" t="str">
        <f>LS1_N1501!Y73</f>
        <v>FE_MEBT:AIM_D1055 in FE_N0404</v>
      </c>
    </row>
    <row r="191" spans="1:25" x14ac:dyDescent="0.25">
      <c r="A191" s="708" t="str">
        <f>LS1_N1501!A88</f>
        <v>BCM</v>
      </c>
      <c r="B191" s="708" t="str">
        <f>LS1_N1501!B88</f>
        <v>FE_MEBT:BCM_D1055</v>
      </c>
      <c r="C191" s="708" t="str">
        <f>LS1_N1501!C88</f>
        <v>BCM</v>
      </c>
      <c r="D191" s="708" t="str">
        <f>LS1_N1501!D88</f>
        <v>D1055</v>
      </c>
      <c r="E191" s="708" t="str">
        <f>LS1_N1501!E88</f>
        <v>24E000068</v>
      </c>
      <c r="F191" s="708" t="str">
        <f>LS1_N1501!F88</f>
        <v>2C_1/4in_Hardline_036</v>
      </c>
      <c r="G191" s="708" t="str">
        <f>LS1_N1501!G88</f>
        <v>Calibraiton</v>
      </c>
      <c r="H191" s="708" t="str">
        <f>LS1_N1501!H88</f>
        <v>N-Type to SMA Panel</v>
      </c>
      <c r="I191" s="708">
        <f>LS1_N1501!I88</f>
        <v>0</v>
      </c>
      <c r="J191" s="708">
        <f>LS1_N1501!J88</f>
        <v>0</v>
      </c>
      <c r="K191" s="708">
        <f>LS1_N1501!K88</f>
        <v>0</v>
      </c>
      <c r="L191" s="708">
        <f>LS1_N1501!L88</f>
        <v>0</v>
      </c>
      <c r="M191" s="708">
        <f>LS1_N1501!M88</f>
        <v>0</v>
      </c>
      <c r="N191" s="708">
        <f>LS1_N1501!N88</f>
        <v>0</v>
      </c>
      <c r="O191" s="708">
        <f>LS1_N1501!O88</f>
        <v>0</v>
      </c>
      <c r="P191" s="708">
        <f>LS1_N1501!P88</f>
        <v>0</v>
      </c>
      <c r="Q191" s="708" t="str">
        <f>LS1_N1501!Q88</f>
        <v>SMA to UEI breakout</v>
      </c>
      <c r="R191" s="708">
        <f>LS1_N1501!R88</f>
        <v>0</v>
      </c>
      <c r="S191" s="708">
        <f>LS1_N1501!S88</f>
        <v>0</v>
      </c>
      <c r="T191" s="708">
        <f>LS1_N1501!T88</f>
        <v>0</v>
      </c>
      <c r="U191" s="708">
        <f>LS1_N1501!U88</f>
        <v>0</v>
      </c>
      <c r="V191" s="708">
        <f>LS1_N1501!V88</f>
        <v>0</v>
      </c>
      <c r="W191" s="708">
        <f>LS1_N1501!W88</f>
        <v>0</v>
      </c>
      <c r="X191" s="708">
        <f>LS1_N1501!X88</f>
        <v>0</v>
      </c>
      <c r="Y191" s="708">
        <f>LS1_N1501!Y88</f>
        <v>0</v>
      </c>
    </row>
    <row r="192" spans="1:25" x14ac:dyDescent="0.25">
      <c r="A192" t="str">
        <f>LS1_N0206!A5</f>
        <v>BPM</v>
      </c>
      <c r="B192" t="str">
        <f>LS1_N0206!B5</f>
        <v>FE_MEBT:BPM_D1056</v>
      </c>
      <c r="C192" t="str">
        <f>LS1_N0206!C5</f>
        <v>BPM</v>
      </c>
      <c r="D192" t="str">
        <f>LS1_N0206!D5</f>
        <v>D1056</v>
      </c>
      <c r="E192" t="str">
        <f>LS1_N0206!E5</f>
        <v>24E000015</v>
      </c>
      <c r="F192" t="str">
        <f>LS1_N0206!F5</f>
        <v>2C_1/4in_Hardline_036</v>
      </c>
      <c r="G192" t="str">
        <f>LS1_N0206!G5</f>
        <v>Signal</v>
      </c>
      <c r="H192" t="str">
        <f>LS1_N0206!H5</f>
        <v>N-Type to SMA Panel</v>
      </c>
      <c r="I192" t="str">
        <f>LS1_N0206!I5</f>
        <v>1T</v>
      </c>
      <c r="J192">
        <f>LS1_N0206!J5</f>
        <v>0</v>
      </c>
      <c r="K192">
        <f>LS1_N0206!K5</f>
        <v>0</v>
      </c>
      <c r="L192">
        <f>LS1_N0206!L5</f>
        <v>0</v>
      </c>
      <c r="M192">
        <f>LS1_N0206!M5</f>
        <v>0</v>
      </c>
      <c r="N192">
        <f>LS1_N0206!N5</f>
        <v>0</v>
      </c>
      <c r="O192">
        <f>LS1_N0206!O5</f>
        <v>0</v>
      </c>
      <c r="P192" t="str">
        <f>LS1_N0206!P5</f>
        <v>1T</v>
      </c>
      <c r="Q192" t="str">
        <f>LS1_N0206!Q5</f>
        <v>SMA to SMA</v>
      </c>
      <c r="R192">
        <f>LS1_N0206!R5</f>
        <v>2</v>
      </c>
      <c r="S192">
        <f>LS1_N0206!S5</f>
        <v>3</v>
      </c>
      <c r="T192">
        <f>LS1_N0206!T5</f>
        <v>0</v>
      </c>
      <c r="U192">
        <f>LS1_N0206!U5</f>
        <v>1</v>
      </c>
      <c r="V192">
        <f>LS1_N0206!V5</f>
        <v>0</v>
      </c>
      <c r="W192">
        <f>LS1_N0206!W5</f>
        <v>0</v>
      </c>
      <c r="X192">
        <f>LS1_N0206!X5</f>
        <v>0</v>
      </c>
      <c r="Y192">
        <f>LS1_N0206!Y5</f>
        <v>0</v>
      </c>
    </row>
    <row r="193" spans="1:25" x14ac:dyDescent="0.25">
      <c r="A193" t="str">
        <f>LS1_N0206!A6</f>
        <v>BPM</v>
      </c>
      <c r="B193" t="str">
        <f>LS1_N0206!B6</f>
        <v>FE_MEBT:BPM_D1056</v>
      </c>
      <c r="C193" t="str">
        <f>LS1_N0206!C6</f>
        <v>BPM</v>
      </c>
      <c r="D193" t="str">
        <f>LS1_N0206!D6</f>
        <v>D1056</v>
      </c>
      <c r="E193" t="str">
        <f>LS1_N0206!E6</f>
        <v>24E000016</v>
      </c>
      <c r="F193" t="str">
        <f>LS1_N0206!F6</f>
        <v>2C_1/4in_Hardline_036</v>
      </c>
      <c r="G193" t="str">
        <f>LS1_N0206!G6</f>
        <v>Signal</v>
      </c>
      <c r="H193" t="str">
        <f>LS1_N0206!H6</f>
        <v>N-Type to SMA Panel</v>
      </c>
      <c r="I193" t="str">
        <f>LS1_N0206!I6</f>
        <v>2L</v>
      </c>
      <c r="J193">
        <f>LS1_N0206!J6</f>
        <v>0</v>
      </c>
      <c r="K193">
        <f>LS1_N0206!K6</f>
        <v>0</v>
      </c>
      <c r="L193">
        <f>LS1_N0206!L6</f>
        <v>0</v>
      </c>
      <c r="M193">
        <f>LS1_N0206!M6</f>
        <v>0</v>
      </c>
      <c r="N193">
        <f>LS1_N0206!N6</f>
        <v>0</v>
      </c>
      <c r="O193">
        <f>LS1_N0206!O6</f>
        <v>0</v>
      </c>
      <c r="P193" t="str">
        <f>LS1_N0206!P6</f>
        <v>2L</v>
      </c>
      <c r="Q193" t="str">
        <f>LS1_N0206!Q6</f>
        <v>SMA to SMA</v>
      </c>
      <c r="R193">
        <f>LS1_N0206!R6</f>
        <v>2</v>
      </c>
      <c r="S193">
        <f>LS1_N0206!S6</f>
        <v>3</v>
      </c>
      <c r="T193">
        <f>LS1_N0206!T6</f>
        <v>0</v>
      </c>
      <c r="U193">
        <f>LS1_N0206!U6</f>
        <v>2</v>
      </c>
      <c r="V193">
        <f>LS1_N0206!V6</f>
        <v>0</v>
      </c>
      <c r="W193">
        <f>LS1_N0206!W6</f>
        <v>0</v>
      </c>
      <c r="X193">
        <f>LS1_N0206!X6</f>
        <v>0</v>
      </c>
      <c r="Y193">
        <f>LS1_N0206!Y6</f>
        <v>0</v>
      </c>
    </row>
    <row r="194" spans="1:25" x14ac:dyDescent="0.25">
      <c r="A194" t="str">
        <f>LS1_N0206!A7</f>
        <v>BPM</v>
      </c>
      <c r="B194" t="str">
        <f>LS1_N0206!B7</f>
        <v>FE_MEBT:BPM_D1056</v>
      </c>
      <c r="C194" t="str">
        <f>LS1_N0206!C7</f>
        <v>BPM</v>
      </c>
      <c r="D194" t="str">
        <f>LS1_N0206!D7</f>
        <v>D1056</v>
      </c>
      <c r="E194" t="str">
        <f>LS1_N0206!E7</f>
        <v>24E000017</v>
      </c>
      <c r="F194" t="str">
        <f>LS1_N0206!F7</f>
        <v>2C_1/4in_Hardline_036</v>
      </c>
      <c r="G194" t="str">
        <f>LS1_N0206!G7</f>
        <v>Signal</v>
      </c>
      <c r="H194" t="str">
        <f>LS1_N0206!H7</f>
        <v>N-Type to SMA Panel</v>
      </c>
      <c r="I194" t="str">
        <f>LS1_N0206!I7</f>
        <v>3R</v>
      </c>
      <c r="J194">
        <f>LS1_N0206!J7</f>
        <v>0</v>
      </c>
      <c r="K194">
        <f>LS1_N0206!K7</f>
        <v>0</v>
      </c>
      <c r="L194">
        <f>LS1_N0206!L7</f>
        <v>0</v>
      </c>
      <c r="M194">
        <f>LS1_N0206!M7</f>
        <v>0</v>
      </c>
      <c r="N194">
        <f>LS1_N0206!N7</f>
        <v>0</v>
      </c>
      <c r="O194">
        <f>LS1_N0206!O7</f>
        <v>0</v>
      </c>
      <c r="P194" t="str">
        <f>LS1_N0206!P7</f>
        <v>3R</v>
      </c>
      <c r="Q194" t="str">
        <f>LS1_N0206!Q7</f>
        <v>SMA to SMA</v>
      </c>
      <c r="R194">
        <f>LS1_N0206!R7</f>
        <v>2</v>
      </c>
      <c r="S194">
        <f>LS1_N0206!S7</f>
        <v>3</v>
      </c>
      <c r="T194">
        <f>LS1_N0206!T7</f>
        <v>0</v>
      </c>
      <c r="U194">
        <f>LS1_N0206!U7</f>
        <v>3</v>
      </c>
      <c r="V194">
        <f>LS1_N0206!V7</f>
        <v>0</v>
      </c>
      <c r="W194">
        <f>LS1_N0206!W7</f>
        <v>0</v>
      </c>
      <c r="X194">
        <f>LS1_N0206!X7</f>
        <v>0</v>
      </c>
      <c r="Y194">
        <f>LS1_N0206!Y7</f>
        <v>0</v>
      </c>
    </row>
    <row r="195" spans="1:25" x14ac:dyDescent="0.25">
      <c r="A195" t="str">
        <f>LS1_N0206!A8</f>
        <v>BPM</v>
      </c>
      <c r="B195" t="str">
        <f>LS1_N0206!B8</f>
        <v>FE_MEBT:BPM_D1056</v>
      </c>
      <c r="C195" t="str">
        <f>LS1_N0206!C8</f>
        <v>BPM</v>
      </c>
      <c r="D195" t="str">
        <f>LS1_N0206!D8</f>
        <v>D1056</v>
      </c>
      <c r="E195" t="str">
        <f>LS1_N0206!E8</f>
        <v>24E000018</v>
      </c>
      <c r="F195" t="str">
        <f>LS1_N0206!F8</f>
        <v>2C_1/4in_Hardline_036</v>
      </c>
      <c r="G195" t="str">
        <f>LS1_N0206!G8</f>
        <v>Signal</v>
      </c>
      <c r="H195" t="str">
        <f>LS1_N0206!H8</f>
        <v>N-Type to SMA Panel</v>
      </c>
      <c r="I195" t="str">
        <f>LS1_N0206!I8</f>
        <v>4B</v>
      </c>
      <c r="J195">
        <f>LS1_N0206!J8</f>
        <v>0</v>
      </c>
      <c r="K195">
        <f>LS1_N0206!K8</f>
        <v>0</v>
      </c>
      <c r="L195">
        <f>LS1_N0206!L8</f>
        <v>0</v>
      </c>
      <c r="M195">
        <f>LS1_N0206!M8</f>
        <v>0</v>
      </c>
      <c r="N195">
        <f>LS1_N0206!N8</f>
        <v>0</v>
      </c>
      <c r="O195">
        <f>LS1_N0206!O8</f>
        <v>0</v>
      </c>
      <c r="P195" t="str">
        <f>LS1_N0206!P8</f>
        <v>4B</v>
      </c>
      <c r="Q195" t="str">
        <f>LS1_N0206!Q8</f>
        <v>SMA to SMA</v>
      </c>
      <c r="R195">
        <f>LS1_N0206!R8</f>
        <v>2</v>
      </c>
      <c r="S195">
        <f>LS1_N0206!S8</f>
        <v>3</v>
      </c>
      <c r="T195">
        <f>LS1_N0206!T8</f>
        <v>0</v>
      </c>
      <c r="U195">
        <f>LS1_N0206!U8</f>
        <v>4</v>
      </c>
      <c r="V195">
        <f>LS1_N0206!V8</f>
        <v>0</v>
      </c>
      <c r="W195">
        <f>LS1_N0206!W8</f>
        <v>0</v>
      </c>
      <c r="X195">
        <f>LS1_N0206!X8</f>
        <v>0</v>
      </c>
      <c r="Y195">
        <f>LS1_N0206!Y8</f>
        <v>0</v>
      </c>
    </row>
    <row r="196" spans="1:25" x14ac:dyDescent="0.25">
      <c r="A196" t="str">
        <f>LS1_N0206!A9</f>
        <v>BPM</v>
      </c>
      <c r="B196" t="str">
        <f>LS1_N0206!B9</f>
        <v>FE_MEBT:RFS_D1056</v>
      </c>
      <c r="C196" t="str">
        <f>LS1_N0206!C9</f>
        <v>BPM</v>
      </c>
      <c r="D196" t="str">
        <f>LS1_N0206!D9</f>
        <v>D1056</v>
      </c>
      <c r="E196" t="str">
        <f>LS1_N0206!E9</f>
        <v>24E000019</v>
      </c>
      <c r="F196" t="str">
        <f>LS1_N0206!F9</f>
        <v>2C_1/4in_Hardline_036</v>
      </c>
      <c r="G196" t="str">
        <f>LS1_N0206!G9</f>
        <v>Ref</v>
      </c>
      <c r="H196" t="str">
        <f>LS1_N0206!H9</f>
        <v>N-Type to SMA Panel</v>
      </c>
      <c r="I196" t="str">
        <f>LS1_N0206!I9</f>
        <v>Ref</v>
      </c>
      <c r="J196">
        <f>LS1_N0206!J9</f>
        <v>0</v>
      </c>
      <c r="K196">
        <f>LS1_N0206!K9</f>
        <v>0</v>
      </c>
      <c r="L196">
        <f>LS1_N0206!L9</f>
        <v>0</v>
      </c>
      <c r="M196">
        <f>LS1_N0206!M9</f>
        <v>0</v>
      </c>
      <c r="N196">
        <f>LS1_N0206!N9</f>
        <v>0</v>
      </c>
      <c r="O196">
        <f>LS1_N0206!O9</f>
        <v>0</v>
      </c>
      <c r="P196" t="str">
        <f>LS1_N0206!P9</f>
        <v>Ref</v>
      </c>
      <c r="Q196" t="str">
        <f>LS1_N0206!Q9</f>
        <v>SMA to SMA</v>
      </c>
      <c r="R196">
        <f>LS1_N0206!R9</f>
        <v>2</v>
      </c>
      <c r="S196">
        <f>LS1_N0206!S9</f>
        <v>3</v>
      </c>
      <c r="T196">
        <f>LS1_N0206!T9</f>
        <v>0</v>
      </c>
      <c r="U196" t="str">
        <f>LS1_N0206!U9</f>
        <v>Ref</v>
      </c>
      <c r="V196">
        <f>LS1_N0206!V9</f>
        <v>0</v>
      </c>
      <c r="W196">
        <f>LS1_N0206!W9</f>
        <v>0</v>
      </c>
      <c r="X196">
        <f>LS1_N0206!X9</f>
        <v>0</v>
      </c>
      <c r="Y196">
        <f>LS1_N0206!Y9</f>
        <v>0</v>
      </c>
    </row>
    <row r="197" spans="1:25" x14ac:dyDescent="0.25">
      <c r="A197" t="str">
        <f>LS1_N0206!A10</f>
        <v>BPM</v>
      </c>
      <c r="B197" t="str">
        <f>LS1_N0206!B10</f>
        <v>FE_MEBT:BPM_D1072</v>
      </c>
      <c r="C197" t="str">
        <f>LS1_N0206!C10</f>
        <v>BPM</v>
      </c>
      <c r="D197" t="str">
        <f>LS1_N0206!D10</f>
        <v>D1073</v>
      </c>
      <c r="E197" t="str">
        <f>LS1_N0206!E10</f>
        <v>24E000011</v>
      </c>
      <c r="F197" t="str">
        <f>LS1_N0206!F10</f>
        <v>2C_1/4in_Hardline_036</v>
      </c>
      <c r="G197" t="str">
        <f>LS1_N0206!G10</f>
        <v>Signal</v>
      </c>
      <c r="H197" t="str">
        <f>LS1_N0206!H10</f>
        <v>N-Type to SMA Panel</v>
      </c>
      <c r="I197" t="str">
        <f>LS1_N0206!I10</f>
        <v>1T</v>
      </c>
      <c r="J197">
        <f>LS1_N0206!J10</f>
        <v>0</v>
      </c>
      <c r="K197">
        <f>LS1_N0206!K10</f>
        <v>0</v>
      </c>
      <c r="L197">
        <f>LS1_N0206!L10</f>
        <v>0</v>
      </c>
      <c r="M197">
        <f>LS1_N0206!M10</f>
        <v>0</v>
      </c>
      <c r="N197">
        <f>LS1_N0206!N10</f>
        <v>0</v>
      </c>
      <c r="O197">
        <f>LS1_N0206!O10</f>
        <v>0</v>
      </c>
      <c r="P197" t="str">
        <f>LS1_N0206!P10</f>
        <v>1T</v>
      </c>
      <c r="Q197" t="str">
        <f>LS1_N0206!Q10</f>
        <v>SMA to SMA</v>
      </c>
      <c r="R197">
        <f>LS1_N0206!R10</f>
        <v>2</v>
      </c>
      <c r="S197">
        <f>LS1_N0206!S10</f>
        <v>3</v>
      </c>
      <c r="T197">
        <f>LS1_N0206!T10</f>
        <v>0</v>
      </c>
      <c r="U197">
        <f>LS1_N0206!U10</f>
        <v>5</v>
      </c>
      <c r="V197">
        <f>LS1_N0206!V10</f>
        <v>0</v>
      </c>
      <c r="W197">
        <f>LS1_N0206!W10</f>
        <v>0</v>
      </c>
      <c r="X197">
        <f>LS1_N0206!X10</f>
        <v>0</v>
      </c>
      <c r="Y197">
        <f>LS1_N0206!Y10</f>
        <v>0</v>
      </c>
    </row>
    <row r="198" spans="1:25" x14ac:dyDescent="0.25">
      <c r="A198" t="str">
        <f>LS1_N0206!A11</f>
        <v>BPM</v>
      </c>
      <c r="B198" t="str">
        <f>LS1_N0206!B11</f>
        <v>FE_MEBT:BPM_D1072</v>
      </c>
      <c r="C198" t="str">
        <f>LS1_N0206!C11</f>
        <v>BPM</v>
      </c>
      <c r="D198" t="str">
        <f>LS1_N0206!D11</f>
        <v>D1073</v>
      </c>
      <c r="E198" t="str">
        <f>LS1_N0206!E11</f>
        <v>24E000012</v>
      </c>
      <c r="F198" t="str">
        <f>LS1_N0206!F11</f>
        <v>2C_1/4in_Hardline_036</v>
      </c>
      <c r="G198" t="str">
        <f>LS1_N0206!G11</f>
        <v>Signal</v>
      </c>
      <c r="H198" t="str">
        <f>LS1_N0206!H11</f>
        <v>N-Type to SMA Panel</v>
      </c>
      <c r="I198" t="str">
        <f>LS1_N0206!I11</f>
        <v>2L</v>
      </c>
      <c r="J198">
        <f>LS1_N0206!J11</f>
        <v>0</v>
      </c>
      <c r="K198">
        <f>LS1_N0206!K11</f>
        <v>0</v>
      </c>
      <c r="L198">
        <f>LS1_N0206!L11</f>
        <v>0</v>
      </c>
      <c r="M198">
        <f>LS1_N0206!M11</f>
        <v>0</v>
      </c>
      <c r="N198">
        <f>LS1_N0206!N11</f>
        <v>0</v>
      </c>
      <c r="O198">
        <f>LS1_N0206!O11</f>
        <v>0</v>
      </c>
      <c r="P198" t="str">
        <f>LS1_N0206!P11</f>
        <v>2L</v>
      </c>
      <c r="Q198" t="str">
        <f>LS1_N0206!Q11</f>
        <v>SMA to SMA</v>
      </c>
      <c r="R198">
        <f>LS1_N0206!R11</f>
        <v>2</v>
      </c>
      <c r="S198">
        <f>LS1_N0206!S11</f>
        <v>3</v>
      </c>
      <c r="T198">
        <f>LS1_N0206!T11</f>
        <v>0</v>
      </c>
      <c r="U198">
        <f>LS1_N0206!U11</f>
        <v>6</v>
      </c>
      <c r="V198">
        <f>LS1_N0206!V11</f>
        <v>0</v>
      </c>
      <c r="W198">
        <f>LS1_N0206!W11</f>
        <v>0</v>
      </c>
      <c r="X198">
        <f>LS1_N0206!X11</f>
        <v>0</v>
      </c>
      <c r="Y198">
        <f>LS1_N0206!Y11</f>
        <v>0</v>
      </c>
    </row>
    <row r="199" spans="1:25" x14ac:dyDescent="0.25">
      <c r="A199" t="str">
        <f>LS1_N0206!A12</f>
        <v>BPM</v>
      </c>
      <c r="B199" t="str">
        <f>LS1_N0206!B12</f>
        <v>FE_MEBT:BPM_D1072</v>
      </c>
      <c r="C199" t="str">
        <f>LS1_N0206!C12</f>
        <v>BPM</v>
      </c>
      <c r="D199" t="str">
        <f>LS1_N0206!D12</f>
        <v>D1073</v>
      </c>
      <c r="E199" t="str">
        <f>LS1_N0206!E12</f>
        <v>24E000013</v>
      </c>
      <c r="F199" t="str">
        <f>LS1_N0206!F12</f>
        <v>2C_1/4in_Hardline_036</v>
      </c>
      <c r="G199" t="str">
        <f>LS1_N0206!G12</f>
        <v>Signal</v>
      </c>
      <c r="H199" t="str">
        <f>LS1_N0206!H12</f>
        <v>N-Type to SMA Panel</v>
      </c>
      <c r="I199" t="str">
        <f>LS1_N0206!I12</f>
        <v>3R</v>
      </c>
      <c r="J199">
        <f>LS1_N0206!J12</f>
        <v>0</v>
      </c>
      <c r="K199">
        <f>LS1_N0206!K12</f>
        <v>0</v>
      </c>
      <c r="L199">
        <f>LS1_N0206!L12</f>
        <v>0</v>
      </c>
      <c r="M199">
        <f>LS1_N0206!M12</f>
        <v>0</v>
      </c>
      <c r="N199">
        <f>LS1_N0206!N12</f>
        <v>0</v>
      </c>
      <c r="O199">
        <f>LS1_N0206!O12</f>
        <v>0</v>
      </c>
      <c r="P199" t="str">
        <f>LS1_N0206!P12</f>
        <v>3R</v>
      </c>
      <c r="Q199" t="str">
        <f>LS1_N0206!Q12</f>
        <v>SMA to SMA</v>
      </c>
      <c r="R199">
        <f>LS1_N0206!R12</f>
        <v>2</v>
      </c>
      <c r="S199">
        <f>LS1_N0206!S12</f>
        <v>3</v>
      </c>
      <c r="T199">
        <f>LS1_N0206!T12</f>
        <v>0</v>
      </c>
      <c r="U199">
        <f>LS1_N0206!U12</f>
        <v>7</v>
      </c>
      <c r="V199">
        <f>LS1_N0206!V12</f>
        <v>0</v>
      </c>
      <c r="W199">
        <f>LS1_N0206!W12</f>
        <v>0</v>
      </c>
      <c r="X199">
        <f>LS1_N0206!X12</f>
        <v>0</v>
      </c>
      <c r="Y199">
        <f>LS1_N0206!Y12</f>
        <v>0</v>
      </c>
    </row>
    <row r="200" spans="1:25" x14ac:dyDescent="0.25">
      <c r="A200" t="str">
        <f>LS1_N0206!A13</f>
        <v>BPM</v>
      </c>
      <c r="B200" t="str">
        <f>LS1_N0206!B13</f>
        <v>FE_MEBT:BPM_D1072</v>
      </c>
      <c r="C200" t="str">
        <f>LS1_N0206!C13</f>
        <v>BPM</v>
      </c>
      <c r="D200" t="str">
        <f>LS1_N0206!D13</f>
        <v>D1073</v>
      </c>
      <c r="E200" t="str">
        <f>LS1_N0206!E13</f>
        <v>24E000014</v>
      </c>
      <c r="F200" t="str">
        <f>LS1_N0206!F13</f>
        <v>2C_1/4in_Hardline_036</v>
      </c>
      <c r="G200" t="str">
        <f>LS1_N0206!G13</f>
        <v>Signal</v>
      </c>
      <c r="H200" t="str">
        <f>LS1_N0206!H13</f>
        <v>N-Type to SMA Panel</v>
      </c>
      <c r="I200" t="str">
        <f>LS1_N0206!I13</f>
        <v>4B</v>
      </c>
      <c r="J200">
        <f>LS1_N0206!J13</f>
        <v>0</v>
      </c>
      <c r="K200">
        <f>LS1_N0206!K13</f>
        <v>0</v>
      </c>
      <c r="L200">
        <f>LS1_N0206!L13</f>
        <v>0</v>
      </c>
      <c r="M200">
        <f>LS1_N0206!M13</f>
        <v>0</v>
      </c>
      <c r="N200">
        <f>LS1_N0206!N13</f>
        <v>0</v>
      </c>
      <c r="O200">
        <f>LS1_N0206!O13</f>
        <v>0</v>
      </c>
      <c r="P200" t="str">
        <f>LS1_N0206!P13</f>
        <v>4B</v>
      </c>
      <c r="Q200" t="str">
        <f>LS1_N0206!Q13</f>
        <v>SMA to SMA</v>
      </c>
      <c r="R200">
        <f>LS1_N0206!R13</f>
        <v>2</v>
      </c>
      <c r="S200">
        <f>LS1_N0206!S13</f>
        <v>3</v>
      </c>
      <c r="T200">
        <f>LS1_N0206!T13</f>
        <v>0</v>
      </c>
      <c r="U200">
        <f>LS1_N0206!U13</f>
        <v>8</v>
      </c>
      <c r="V200">
        <f>LS1_N0206!V13</f>
        <v>0</v>
      </c>
      <c r="W200">
        <f>LS1_N0206!W13</f>
        <v>0</v>
      </c>
      <c r="X200">
        <f>LS1_N0206!X13</f>
        <v>0</v>
      </c>
      <c r="Y200">
        <f>LS1_N0206!Y13</f>
        <v>0</v>
      </c>
    </row>
    <row r="201" spans="1:25" x14ac:dyDescent="0.25">
      <c r="A201" t="str">
        <f>LS1_N0206!A14</f>
        <v>BPM</v>
      </c>
      <c r="B201" t="str">
        <f>LS1_N0206!B14</f>
        <v>FE_MEBT:RFS_D1072</v>
      </c>
      <c r="C201" t="str">
        <f>LS1_N0206!C14</f>
        <v>BPM</v>
      </c>
      <c r="D201" t="str">
        <f>LS1_N0206!D14</f>
        <v>D1073</v>
      </c>
      <c r="E201" t="str">
        <f>LS1_N0206!E14</f>
        <v>24E000010</v>
      </c>
      <c r="F201" t="str">
        <f>LS1_N0206!F14</f>
        <v>2C_1/4in_Hardline_036</v>
      </c>
      <c r="G201" t="str">
        <f>LS1_N0206!G14</f>
        <v>Ref</v>
      </c>
      <c r="H201" t="str">
        <f>LS1_N0206!H14</f>
        <v>No termination</v>
      </c>
      <c r="I201" t="str">
        <f>LS1_N0206!I14</f>
        <v>No termination</v>
      </c>
      <c r="J201">
        <f>LS1_N0206!J14</f>
        <v>0</v>
      </c>
      <c r="K201">
        <f>LS1_N0206!K14</f>
        <v>0</v>
      </c>
      <c r="L201">
        <f>LS1_N0206!L14</f>
        <v>0</v>
      </c>
      <c r="M201">
        <f>LS1_N0206!M14</f>
        <v>0</v>
      </c>
      <c r="N201">
        <f>LS1_N0206!N14</f>
        <v>0</v>
      </c>
      <c r="O201">
        <f>LS1_N0206!O14</f>
        <v>0</v>
      </c>
      <c r="P201">
        <f>LS1_N0206!P14</f>
        <v>0</v>
      </c>
      <c r="Q201">
        <f>LS1_N0206!Q14</f>
        <v>0</v>
      </c>
      <c r="R201">
        <f>LS1_N0206!R14</f>
        <v>0</v>
      </c>
      <c r="S201">
        <f>LS1_N0206!S14</f>
        <v>0</v>
      </c>
      <c r="T201">
        <f>LS1_N0206!T14</f>
        <v>0</v>
      </c>
      <c r="U201">
        <f>LS1_N0206!U14</f>
        <v>0</v>
      </c>
      <c r="V201">
        <f>LS1_N0206!V14</f>
        <v>0</v>
      </c>
      <c r="W201">
        <f>LS1_N0206!W14</f>
        <v>0</v>
      </c>
      <c r="X201">
        <f>LS1_N0206!X14</f>
        <v>0</v>
      </c>
      <c r="Y201">
        <f>LS1_N0206!Y14</f>
        <v>0</v>
      </c>
    </row>
    <row r="202" spans="1:25" x14ac:dyDescent="0.25">
      <c r="A202" s="708" t="str">
        <f>FE_N0106!A26</f>
        <v>PM 8"</v>
      </c>
      <c r="B202" s="708" t="str">
        <f>FE_N0106!B26</f>
        <v>FE_MEBT:PM_D1092</v>
      </c>
      <c r="C202" s="708" t="str">
        <f>FE_N0106!C26</f>
        <v>PM</v>
      </c>
      <c r="D202" s="708" t="str">
        <f>FE_N0106!D26</f>
        <v>D1092</v>
      </c>
      <c r="E202" s="708" t="str">
        <f>FE_N0106!E26</f>
        <v>24F000134</v>
      </c>
      <c r="F202" s="708" t="str">
        <f>FE_N0106!F26</f>
        <v>8C_22AWG_Multi_016</v>
      </c>
      <c r="G202" s="708" t="str">
        <f>FE_N0106!G26</f>
        <v>C Signal</v>
      </c>
      <c r="H202" s="708" t="str">
        <f>FE_N0106!H26</f>
        <v>CPC to LEMO650 Box</v>
      </c>
      <c r="I202" s="708" t="str">
        <f>FE_N0106!I26</f>
        <v>CPC-9</v>
      </c>
      <c r="J202" s="708" t="str">
        <f>FE_N0106!J26</f>
        <v>1,2,3</v>
      </c>
      <c r="K202" s="708" t="str">
        <f>FE_N0106!K26</f>
        <v>Orange/Wh=1</v>
      </c>
      <c r="L202" s="708" t="str">
        <f>FE_N0106!L26</f>
        <v>White/Or=2</v>
      </c>
      <c r="M202" s="708" t="str">
        <f>FE_N0106!M26</f>
        <v>Shield=3</v>
      </c>
      <c r="N202" s="708">
        <f>FE_N0106!N26</f>
        <v>1</v>
      </c>
      <c r="O202" s="708">
        <f>FE_N0106!O26</f>
        <v>3</v>
      </c>
      <c r="P202" s="708" t="str">
        <f>FE_N0106!P26</f>
        <v>LEMO-9A</v>
      </c>
      <c r="Q202" s="708" t="str">
        <f>FE_N0106!Q26</f>
        <v>LEMO650/LEMO650</v>
      </c>
      <c r="R202" s="708">
        <f>FE_N0106!R26</f>
        <v>1</v>
      </c>
      <c r="S202" s="708">
        <f>FE_N0106!S26</f>
        <v>7</v>
      </c>
      <c r="T202" s="708" t="str">
        <f>FE_N0106!T26</f>
        <v>CH2 - fmc2-3</v>
      </c>
      <c r="U202" s="708">
        <f>FE_N0106!U26</f>
        <v>0</v>
      </c>
      <c r="V202" s="708">
        <f>FE_N0106!V26</f>
        <v>1</v>
      </c>
      <c r="W202" s="708" t="str">
        <f>FE_N0106!W26</f>
        <v>3: EBS8003</v>
      </c>
      <c r="X202" s="708" t="str">
        <f>FE_N0106!X26</f>
        <v>Ch1</v>
      </c>
      <c r="Y202" s="708">
        <f>FE_N0106!Y26</f>
        <v>0</v>
      </c>
    </row>
    <row r="203" spans="1:25" x14ac:dyDescent="0.25">
      <c r="A203" s="708" t="str">
        <f>FE_N0106!A27</f>
        <v>PM 8"</v>
      </c>
      <c r="B203" s="708" t="str">
        <f>FE_N0106!B27</f>
        <v>FE_MEBT:PM_D1092</v>
      </c>
      <c r="C203" s="708" t="str">
        <f>FE_N0106!C27</f>
        <v>PM</v>
      </c>
      <c r="D203" s="708" t="str">
        <f>FE_N0106!D27</f>
        <v>D1092</v>
      </c>
      <c r="E203" s="708" t="str">
        <f>FE_N0106!E27</f>
        <v>24F000134</v>
      </c>
      <c r="F203" s="708" t="str">
        <f>FE_N0106!F27</f>
        <v>8C_22AWG_Multi_016</v>
      </c>
      <c r="G203" s="708" t="str">
        <f>FE_N0106!G27</f>
        <v>B Signal</v>
      </c>
      <c r="H203" s="708" t="str">
        <f>FE_N0106!H27</f>
        <v>CPC to LEMO650 Box</v>
      </c>
      <c r="I203" s="708" t="str">
        <f>FE_N0106!I27</f>
        <v>CPC-9</v>
      </c>
      <c r="J203" s="708" t="str">
        <f>FE_N0106!J27</f>
        <v>4,5,6</v>
      </c>
      <c r="K203" s="708" t="str">
        <f>FE_N0106!K27</f>
        <v>Blue/Wh=4</v>
      </c>
      <c r="L203" s="708" t="str">
        <f>FE_N0106!L27</f>
        <v>White/Blue=5</v>
      </c>
      <c r="M203" s="708" t="str">
        <f>FE_N0106!M27</f>
        <v>Shield=6</v>
      </c>
      <c r="N203" s="708">
        <f>FE_N0106!N27</f>
        <v>4</v>
      </c>
      <c r="O203" s="708">
        <f>FE_N0106!O27</f>
        <v>6</v>
      </c>
      <c r="P203" s="708" t="str">
        <f>FE_N0106!P27</f>
        <v>LEMO-9B</v>
      </c>
      <c r="Q203" s="708" t="str">
        <f>FE_N0106!Q27</f>
        <v>LEMO650/LEMO650</v>
      </c>
      <c r="R203" s="708">
        <f>FE_N0106!R27</f>
        <v>1</v>
      </c>
      <c r="S203" s="708">
        <f>FE_N0106!S27</f>
        <v>7</v>
      </c>
      <c r="T203" s="708" t="str">
        <f>FE_N0106!T27</f>
        <v>CH1 - fmc2-2</v>
      </c>
      <c r="U203" s="708">
        <f>FE_N0106!U27</f>
        <v>0</v>
      </c>
      <c r="V203" s="708">
        <f>FE_N0106!V27</f>
        <v>1</v>
      </c>
      <c r="W203" s="708" t="str">
        <f>FE_N0106!W27</f>
        <v>3: EBS8003</v>
      </c>
      <c r="X203" s="708" t="str">
        <f>FE_N0106!X27</f>
        <v>Ch1</v>
      </c>
      <c r="Y203" s="708">
        <f>FE_N0106!Y27</f>
        <v>0</v>
      </c>
    </row>
    <row r="204" spans="1:25" x14ac:dyDescent="0.25">
      <c r="A204" s="708" t="str">
        <f>FE_N0106!A28</f>
        <v>PM 8"</v>
      </c>
      <c r="B204" s="708" t="str">
        <f>FE_N0106!B28</f>
        <v>FE_MEBT:PM_D1092</v>
      </c>
      <c r="C204" s="708" t="str">
        <f>FE_N0106!C28</f>
        <v>PM</v>
      </c>
      <c r="D204" s="708" t="str">
        <f>FE_N0106!D28</f>
        <v>D1092</v>
      </c>
      <c r="E204" s="708" t="str">
        <f>FE_N0106!E28</f>
        <v>24F000134</v>
      </c>
      <c r="F204" s="708" t="str">
        <f>FE_N0106!F28</f>
        <v>8C_22AWG_Multi_016</v>
      </c>
      <c r="G204" s="708" t="str">
        <f>FE_N0106!G28</f>
        <v>A Signal</v>
      </c>
      <c r="H204" s="708" t="str">
        <f>FE_N0106!H28</f>
        <v>CPC to LEMO650 Box</v>
      </c>
      <c r="I204" s="708" t="str">
        <f>FE_N0106!I28</f>
        <v>CPC-9</v>
      </c>
      <c r="J204" s="708" t="str">
        <f>FE_N0106!J28</f>
        <v>7,8,9</v>
      </c>
      <c r="K204" s="708" t="str">
        <f>FE_N0106!K28</f>
        <v>Green/Wh=7</v>
      </c>
      <c r="L204" s="708" t="str">
        <f>FE_N0106!L28</f>
        <v>White/Gr=8</v>
      </c>
      <c r="M204" s="708" t="str">
        <f>FE_N0106!M28</f>
        <v>Shield=9</v>
      </c>
      <c r="N204" s="708">
        <f>FE_N0106!N28</f>
        <v>7</v>
      </c>
      <c r="O204" s="708">
        <f>FE_N0106!O28</f>
        <v>9</v>
      </c>
      <c r="P204" s="708" t="str">
        <f>FE_N0106!P28</f>
        <v>LEMO-9C</v>
      </c>
      <c r="Q204" s="708" t="str">
        <f>FE_N0106!Q28</f>
        <v>LEMO650/LEMO650</v>
      </c>
      <c r="R204" s="708">
        <f>FE_N0106!R28</f>
        <v>1</v>
      </c>
      <c r="S204" s="708">
        <f>FE_N0106!S28</f>
        <v>7</v>
      </c>
      <c r="T204" s="708" t="str">
        <f>FE_N0106!T28</f>
        <v>CH0 - fmc2-1</v>
      </c>
      <c r="U204" s="708">
        <f>FE_N0106!U28</f>
        <v>0</v>
      </c>
      <c r="V204" s="708">
        <f>FE_N0106!V28</f>
        <v>1</v>
      </c>
      <c r="W204" s="708" t="str">
        <f>FE_N0106!W28</f>
        <v>3: EBS8003</v>
      </c>
      <c r="X204" s="708" t="str">
        <f>FE_N0106!X28</f>
        <v>Ch1</v>
      </c>
      <c r="Y204" s="708">
        <f>FE_N0106!Y28</f>
        <v>0</v>
      </c>
    </row>
    <row r="205" spans="1:25" x14ac:dyDescent="0.25">
      <c r="A205" t="str">
        <f>LS1_N0206!A15</f>
        <v>BPM</v>
      </c>
      <c r="B205" t="str">
        <f>LS1_N0206!B15</f>
        <v>FE_MEBT:BPM_D1094</v>
      </c>
      <c r="C205" t="str">
        <f>LS1_N0206!C15</f>
        <v>BPM</v>
      </c>
      <c r="D205" t="str">
        <f>LS1_N0206!D15</f>
        <v>D1095</v>
      </c>
      <c r="E205" t="str">
        <f>LS1_N0206!E15</f>
        <v>24E000005</v>
      </c>
      <c r="F205" t="str">
        <f>LS1_N0206!F15</f>
        <v>2C_1/4in_Hardline_036</v>
      </c>
      <c r="G205" t="str">
        <f>LS1_N0206!G15</f>
        <v>Signal</v>
      </c>
      <c r="H205" t="str">
        <f>LS1_N0206!H15</f>
        <v>N-Type to SMA Panel</v>
      </c>
      <c r="I205" t="str">
        <f>LS1_N0206!I15</f>
        <v>1T</v>
      </c>
      <c r="J205">
        <f>LS1_N0206!J15</f>
        <v>0</v>
      </c>
      <c r="K205">
        <f>LS1_N0206!K15</f>
        <v>0</v>
      </c>
      <c r="L205">
        <f>LS1_N0206!L15</f>
        <v>0</v>
      </c>
      <c r="M205">
        <f>LS1_N0206!M15</f>
        <v>0</v>
      </c>
      <c r="N205">
        <f>LS1_N0206!N15</f>
        <v>0</v>
      </c>
      <c r="O205">
        <f>LS1_N0206!O15</f>
        <v>0</v>
      </c>
      <c r="P205" t="str">
        <f>LS1_N0206!P15</f>
        <v>1T</v>
      </c>
      <c r="Q205" t="str">
        <f>LS1_N0206!Q15</f>
        <v>SMA to SMA</v>
      </c>
      <c r="R205">
        <f>LS1_N0206!R15</f>
        <v>2</v>
      </c>
      <c r="S205">
        <f>LS1_N0206!S15</f>
        <v>4</v>
      </c>
      <c r="T205">
        <f>LS1_N0206!T15</f>
        <v>0</v>
      </c>
      <c r="U205">
        <f>LS1_N0206!U15</f>
        <v>1</v>
      </c>
      <c r="V205">
        <f>LS1_N0206!V15</f>
        <v>0</v>
      </c>
      <c r="W205">
        <f>LS1_N0206!W15</f>
        <v>0</v>
      </c>
      <c r="X205">
        <f>LS1_N0206!X15</f>
        <v>0</v>
      </c>
      <c r="Y205">
        <f>LS1_N0206!Y15</f>
        <v>0</v>
      </c>
    </row>
    <row r="206" spans="1:25" x14ac:dyDescent="0.25">
      <c r="A206" t="str">
        <f>LS1_N0206!A16</f>
        <v>BPM</v>
      </c>
      <c r="B206" t="str">
        <f>LS1_N0206!B16</f>
        <v>FE_MEBT:BPM_D1094</v>
      </c>
      <c r="C206" t="str">
        <f>LS1_N0206!C16</f>
        <v>BPM</v>
      </c>
      <c r="D206" t="str">
        <f>LS1_N0206!D16</f>
        <v>D1095</v>
      </c>
      <c r="E206" t="str">
        <f>LS1_N0206!E16</f>
        <v>24E000006</v>
      </c>
      <c r="F206" t="str">
        <f>LS1_N0206!F16</f>
        <v>2C_1/4in_Hardline_036</v>
      </c>
      <c r="G206" t="str">
        <f>LS1_N0206!G16</f>
        <v>Signal</v>
      </c>
      <c r="H206" t="str">
        <f>LS1_N0206!H16</f>
        <v>N-Type to SMA Panel</v>
      </c>
      <c r="I206" t="str">
        <f>LS1_N0206!I16</f>
        <v>2L</v>
      </c>
      <c r="J206">
        <f>LS1_N0206!J16</f>
        <v>0</v>
      </c>
      <c r="K206">
        <f>LS1_N0206!K16</f>
        <v>0</v>
      </c>
      <c r="L206">
        <f>LS1_N0206!L16</f>
        <v>0</v>
      </c>
      <c r="M206">
        <f>LS1_N0206!M16</f>
        <v>0</v>
      </c>
      <c r="N206">
        <f>LS1_N0206!N16</f>
        <v>0</v>
      </c>
      <c r="O206">
        <f>LS1_N0206!O16</f>
        <v>0</v>
      </c>
      <c r="P206" t="str">
        <f>LS1_N0206!P16</f>
        <v>2L</v>
      </c>
      <c r="Q206" t="str">
        <f>LS1_N0206!Q16</f>
        <v>SMA to SMA</v>
      </c>
      <c r="R206">
        <f>LS1_N0206!R16</f>
        <v>2</v>
      </c>
      <c r="S206">
        <f>LS1_N0206!S16</f>
        <v>4</v>
      </c>
      <c r="T206">
        <f>LS1_N0206!T16</f>
        <v>0</v>
      </c>
      <c r="U206">
        <f>LS1_N0206!U16</f>
        <v>2</v>
      </c>
      <c r="V206">
        <f>LS1_N0206!V16</f>
        <v>0</v>
      </c>
      <c r="W206">
        <f>LS1_N0206!W16</f>
        <v>0</v>
      </c>
      <c r="X206">
        <f>LS1_N0206!X16</f>
        <v>0</v>
      </c>
      <c r="Y206">
        <f>LS1_N0206!Y16</f>
        <v>0</v>
      </c>
    </row>
    <row r="207" spans="1:25" x14ac:dyDescent="0.25">
      <c r="A207" t="str">
        <f>LS1_N0206!A17</f>
        <v>BPM</v>
      </c>
      <c r="B207" t="str">
        <f>LS1_N0206!B17</f>
        <v>FE_MEBT:BPM_D1094</v>
      </c>
      <c r="C207" t="str">
        <f>LS1_N0206!C17</f>
        <v>BPM</v>
      </c>
      <c r="D207" t="str">
        <f>LS1_N0206!D17</f>
        <v>D1095</v>
      </c>
      <c r="E207" t="str">
        <f>LS1_N0206!E17</f>
        <v>24E000007</v>
      </c>
      <c r="F207" t="str">
        <f>LS1_N0206!F17</f>
        <v>2C_1/4in_Hardline_036</v>
      </c>
      <c r="G207" t="str">
        <f>LS1_N0206!G17</f>
        <v>Signal</v>
      </c>
      <c r="H207" t="str">
        <f>LS1_N0206!H17</f>
        <v>N-Type to SMA Panel</v>
      </c>
      <c r="I207" t="str">
        <f>LS1_N0206!I17</f>
        <v>3R</v>
      </c>
      <c r="J207">
        <f>LS1_N0206!J17</f>
        <v>0</v>
      </c>
      <c r="K207">
        <f>LS1_N0206!K17</f>
        <v>0</v>
      </c>
      <c r="L207">
        <f>LS1_N0206!L17</f>
        <v>0</v>
      </c>
      <c r="M207">
        <f>LS1_N0206!M17</f>
        <v>0</v>
      </c>
      <c r="N207">
        <f>LS1_N0206!N17</f>
        <v>0</v>
      </c>
      <c r="O207">
        <f>LS1_N0206!O17</f>
        <v>0</v>
      </c>
      <c r="P207" t="str">
        <f>LS1_N0206!P17</f>
        <v>3R</v>
      </c>
      <c r="Q207" t="str">
        <f>LS1_N0206!Q17</f>
        <v>SMA to SMA</v>
      </c>
      <c r="R207">
        <f>LS1_N0206!R17</f>
        <v>2</v>
      </c>
      <c r="S207">
        <f>LS1_N0206!S17</f>
        <v>4</v>
      </c>
      <c r="T207">
        <f>LS1_N0206!T17</f>
        <v>0</v>
      </c>
      <c r="U207">
        <f>LS1_N0206!U17</f>
        <v>3</v>
      </c>
      <c r="V207">
        <f>LS1_N0206!V17</f>
        <v>0</v>
      </c>
      <c r="W207">
        <f>LS1_N0206!W17</f>
        <v>0</v>
      </c>
      <c r="X207">
        <f>LS1_N0206!X17</f>
        <v>0</v>
      </c>
      <c r="Y207">
        <f>LS1_N0206!Y17</f>
        <v>0</v>
      </c>
    </row>
    <row r="208" spans="1:25" x14ac:dyDescent="0.25">
      <c r="A208" t="str">
        <f>LS1_N0206!A18</f>
        <v>BPM</v>
      </c>
      <c r="B208" t="str">
        <f>LS1_N0206!B18</f>
        <v>FE_MEBT:BPM_D1094</v>
      </c>
      <c r="C208" t="str">
        <f>LS1_N0206!C18</f>
        <v>BPM</v>
      </c>
      <c r="D208" t="str">
        <f>LS1_N0206!D18</f>
        <v>D1095</v>
      </c>
      <c r="E208" t="str">
        <f>LS1_N0206!E18</f>
        <v>24E000008</v>
      </c>
      <c r="F208" t="str">
        <f>LS1_N0206!F18</f>
        <v>2C_1/4in_Hardline_036</v>
      </c>
      <c r="G208" t="str">
        <f>LS1_N0206!G18</f>
        <v>Signal</v>
      </c>
      <c r="H208" t="str">
        <f>LS1_N0206!H18</f>
        <v>N-Type to SMA Panel</v>
      </c>
      <c r="I208" t="str">
        <f>LS1_N0206!I18</f>
        <v>4B</v>
      </c>
      <c r="J208">
        <f>LS1_N0206!J18</f>
        <v>0</v>
      </c>
      <c r="K208">
        <f>LS1_N0206!K18</f>
        <v>0</v>
      </c>
      <c r="L208">
        <f>LS1_N0206!L18</f>
        <v>0</v>
      </c>
      <c r="M208">
        <f>LS1_N0206!M18</f>
        <v>0</v>
      </c>
      <c r="N208">
        <f>LS1_N0206!N18</f>
        <v>0</v>
      </c>
      <c r="O208">
        <f>LS1_N0206!O18</f>
        <v>0</v>
      </c>
      <c r="P208" t="str">
        <f>LS1_N0206!P18</f>
        <v>4B</v>
      </c>
      <c r="Q208" t="str">
        <f>LS1_N0206!Q18</f>
        <v>SMA to SMA</v>
      </c>
      <c r="R208">
        <f>LS1_N0206!R18</f>
        <v>2</v>
      </c>
      <c r="S208">
        <f>LS1_N0206!S18</f>
        <v>4</v>
      </c>
      <c r="T208">
        <f>LS1_N0206!T18</f>
        <v>0</v>
      </c>
      <c r="U208">
        <f>LS1_N0206!U18</f>
        <v>4</v>
      </c>
      <c r="V208">
        <f>LS1_N0206!V18</f>
        <v>0</v>
      </c>
      <c r="W208">
        <f>LS1_N0206!W18</f>
        <v>0</v>
      </c>
      <c r="X208">
        <f>LS1_N0206!X18</f>
        <v>0</v>
      </c>
      <c r="Y208">
        <f>LS1_N0206!Y18</f>
        <v>0</v>
      </c>
    </row>
    <row r="209" spans="1:25" x14ac:dyDescent="0.25">
      <c r="A209" t="str">
        <f>LS1_N0206!A19</f>
        <v>BPM</v>
      </c>
      <c r="B209" t="str">
        <f>LS1_N0206!B19</f>
        <v>FE_MEBT:RFS_D1094</v>
      </c>
      <c r="C209" t="str">
        <f>LS1_N0206!C19</f>
        <v>BPM</v>
      </c>
      <c r="D209" t="str">
        <f>LS1_N0206!D19</f>
        <v>D1095</v>
      </c>
      <c r="E209" t="str">
        <f>LS1_N0206!E19</f>
        <v>24E000009</v>
      </c>
      <c r="F209" t="str">
        <f>LS1_N0206!F19</f>
        <v>2C_1/4in_Hardline_036</v>
      </c>
      <c r="G209" t="str">
        <f>LS1_N0206!G19</f>
        <v>Ref</v>
      </c>
      <c r="H209" t="str">
        <f>LS1_N0206!H19</f>
        <v>N-Type to SMA Panel</v>
      </c>
      <c r="I209" t="str">
        <f>LS1_N0206!I19</f>
        <v>Ref</v>
      </c>
      <c r="J209">
        <f>LS1_N0206!J19</f>
        <v>0</v>
      </c>
      <c r="K209">
        <f>LS1_N0206!K19</f>
        <v>0</v>
      </c>
      <c r="L209">
        <f>LS1_N0206!L19</f>
        <v>0</v>
      </c>
      <c r="M209">
        <f>LS1_N0206!M19</f>
        <v>0</v>
      </c>
      <c r="N209">
        <f>LS1_N0206!N19</f>
        <v>0</v>
      </c>
      <c r="O209">
        <f>LS1_N0206!O19</f>
        <v>0</v>
      </c>
      <c r="P209" t="str">
        <f>LS1_N0206!P19</f>
        <v>Ref</v>
      </c>
      <c r="Q209" t="str">
        <f>LS1_N0206!Q19</f>
        <v>SMA to SMA</v>
      </c>
      <c r="R209">
        <f>LS1_N0206!R19</f>
        <v>2</v>
      </c>
      <c r="S209">
        <f>LS1_N0206!S19</f>
        <v>4</v>
      </c>
      <c r="T209">
        <f>LS1_N0206!T19</f>
        <v>0</v>
      </c>
      <c r="U209" t="str">
        <f>LS1_N0206!U19</f>
        <v>Ref</v>
      </c>
      <c r="V209">
        <f>LS1_N0206!V19</f>
        <v>0</v>
      </c>
      <c r="W209">
        <f>LS1_N0206!W19</f>
        <v>0</v>
      </c>
      <c r="X209">
        <f>LS1_N0206!X19</f>
        <v>0</v>
      </c>
      <c r="Y209">
        <f>LS1_N0206!Y19</f>
        <v>0</v>
      </c>
    </row>
    <row r="210" spans="1:25" x14ac:dyDescent="0.25">
      <c r="A210" s="708" t="str">
        <f>FE_N0106!A41</f>
        <v>Faraday Cup</v>
      </c>
      <c r="B210" s="708" t="str">
        <f>FE_N0106!B41</f>
        <v>FE_BTS:FC_D1104</v>
      </c>
      <c r="C210" s="708" t="str">
        <f>FE_N0106!C41</f>
        <v>FC</v>
      </c>
      <c r="D210" s="708" t="str">
        <f>FE_N0106!D41</f>
        <v>D1100</v>
      </c>
      <c r="E210" s="708" t="str">
        <f>FE_N0106!E41</f>
        <v>24E000063</v>
      </c>
      <c r="F210" s="708" t="str">
        <f>FE_N0106!F41</f>
        <v>2C_75LC_Coax_089</v>
      </c>
      <c r="G210" s="708" t="str">
        <f>FE_N0106!G41</f>
        <v>Signal</v>
      </c>
      <c r="H210" s="708" t="str">
        <f>FE_N0106!H41</f>
        <v>N-Type to SMA Panel</v>
      </c>
      <c r="I210" s="708" t="str">
        <f>FE_N0106!I41</f>
        <v>J11</v>
      </c>
      <c r="J210" s="708" t="str">
        <f>FE_N0106!J41</f>
        <v>NA</v>
      </c>
      <c r="K210" s="708">
        <f>FE_N0106!K41</f>
        <v>0</v>
      </c>
      <c r="L210" s="708">
        <f>FE_N0106!L41</f>
        <v>0</v>
      </c>
      <c r="M210" s="708">
        <f>FE_N0106!M41</f>
        <v>0</v>
      </c>
      <c r="N210" s="708">
        <f>FE_N0106!N41</f>
        <v>0</v>
      </c>
      <c r="O210" s="708">
        <f>FE_N0106!O41</f>
        <v>0</v>
      </c>
      <c r="P210" s="708" t="str">
        <f>FE_N0106!P41</f>
        <v>J11</v>
      </c>
      <c r="Q210" s="708" t="str">
        <f>FE_N0106!Q41</f>
        <v>SMA/LEMO650</v>
      </c>
      <c r="R210" s="708">
        <f>FE_N0106!R41</f>
        <v>1</v>
      </c>
      <c r="S210" s="708">
        <f>FE_N0106!S41</f>
        <v>8</v>
      </c>
      <c r="T210" s="708" t="str">
        <f>FE_N0106!T41</f>
        <v>CH5 - fmc1-2</v>
      </c>
      <c r="U210" s="708">
        <f>FE_N0106!U41</f>
        <v>0</v>
      </c>
      <c r="V210" s="708">
        <f>FE_N0106!V41</f>
        <v>0</v>
      </c>
      <c r="W210" s="708">
        <f>FE_N0106!W41</f>
        <v>0</v>
      </c>
      <c r="X210" s="708">
        <f>FE_N0106!X41</f>
        <v>0</v>
      </c>
      <c r="Y210" s="708">
        <f>FE_N0106!Y41</f>
        <v>0</v>
      </c>
    </row>
    <row r="211" spans="1:25" x14ac:dyDescent="0.25">
      <c r="A211" s="708" t="str">
        <f>FE_N0106!A57</f>
        <v>Faraday Cup</v>
      </c>
      <c r="B211" s="708" t="str">
        <f>FE_N0106!B57</f>
        <v>FE_BTS:FC_D1104</v>
      </c>
      <c r="C211" s="708">
        <f>FE_N0106!C57</f>
        <v>0</v>
      </c>
      <c r="D211" s="708" t="str">
        <f>FE_N0106!D57</f>
        <v>D1100</v>
      </c>
      <c r="E211" s="708" t="str">
        <f>FE_N0106!E57</f>
        <v>24H000021</v>
      </c>
      <c r="F211" s="708" t="str">
        <f>FE_N0106!F57</f>
        <v>2C_5kVDC_Coax_035</v>
      </c>
      <c r="G211" s="708" t="str">
        <f>FE_N0106!G57</f>
        <v>HV Bias</v>
      </c>
      <c r="H211" s="708" t="str">
        <f>FE_N0106!H57</f>
        <v>SHV 6-&gt; 12 Box</v>
      </c>
      <c r="I211" s="708" t="str">
        <f>FE_N0106!I57</f>
        <v>5-B</v>
      </c>
      <c r="J211" s="708">
        <f>FE_N0106!J57</f>
        <v>0</v>
      </c>
      <c r="K211" s="708">
        <f>FE_N0106!K57</f>
        <v>0</v>
      </c>
      <c r="L211" s="708">
        <f>FE_N0106!L57</f>
        <v>0</v>
      </c>
      <c r="M211" s="708">
        <f>FE_N0106!M57</f>
        <v>0</v>
      </c>
      <c r="N211" s="708">
        <f>FE_N0106!N57</f>
        <v>0</v>
      </c>
      <c r="O211" s="708">
        <f>FE_N0106!O57</f>
        <v>0</v>
      </c>
      <c r="P211" s="708" t="str">
        <f>FE_N0106!P57</f>
        <v>5 IN</v>
      </c>
      <c r="Q211" s="708" t="str">
        <f>FE_N0106!Q57</f>
        <v>SHV/SHV</v>
      </c>
      <c r="R211" s="708">
        <f>FE_N0106!R57</f>
        <v>0</v>
      </c>
      <c r="S211" s="708">
        <f>FE_N0106!S57</f>
        <v>0</v>
      </c>
      <c r="T211" s="708">
        <f>FE_N0106!T57</f>
        <v>0</v>
      </c>
      <c r="U211" s="708">
        <f>FE_N0106!U57</f>
        <v>0</v>
      </c>
      <c r="V211" s="708">
        <f>FE_N0106!V57</f>
        <v>1</v>
      </c>
      <c r="W211" s="708" t="str">
        <f>FE_N0106!W57</f>
        <v>4: EHS8020n</v>
      </c>
      <c r="X211" s="708" t="str">
        <f>FE_N0106!X57</f>
        <v>Ch0</v>
      </c>
      <c r="Y211" s="708">
        <f>FE_N0106!Y57</f>
        <v>0</v>
      </c>
    </row>
    <row r="212" spans="1:25" x14ac:dyDescent="0.25">
      <c r="A212" s="708" t="str">
        <f>FE_N0106!A58</f>
        <v>Faraday Cup</v>
      </c>
      <c r="B212" s="708" t="str">
        <f>FE_N0106!B58</f>
        <v>FE_BTS:FC_D1104</v>
      </c>
      <c r="C212" s="708">
        <f>FE_N0106!C58</f>
        <v>0</v>
      </c>
      <c r="D212" s="708" t="str">
        <f>FE_N0106!D58</f>
        <v>D1100</v>
      </c>
      <c r="E212" s="708" t="str">
        <f>FE_N0106!E58</f>
        <v>24H000022</v>
      </c>
      <c r="F212" s="708" t="str">
        <f>FE_N0106!F58</f>
        <v>2C_5kVDC_Coax_035</v>
      </c>
      <c r="G212" s="708" t="str">
        <f>FE_N0106!G58</f>
        <v>HV Bias</v>
      </c>
      <c r="H212" s="708">
        <f>FE_N0106!H58</f>
        <v>0</v>
      </c>
      <c r="I212" s="708" t="str">
        <f>FE_N0106!I58</f>
        <v>no connection</v>
      </c>
      <c r="J212" s="708">
        <f>FE_N0106!J58</f>
        <v>0</v>
      </c>
      <c r="K212" s="708">
        <f>FE_N0106!K58</f>
        <v>0</v>
      </c>
      <c r="L212" s="708">
        <f>FE_N0106!L58</f>
        <v>0</v>
      </c>
      <c r="M212" s="708">
        <f>FE_N0106!M58</f>
        <v>0</v>
      </c>
      <c r="N212" s="708">
        <f>FE_N0106!N58</f>
        <v>0</v>
      </c>
      <c r="O212" s="708">
        <f>FE_N0106!O58</f>
        <v>0</v>
      </c>
      <c r="P212" s="708">
        <f>FE_N0106!P58</f>
        <v>0</v>
      </c>
      <c r="Q212" s="708">
        <f>FE_N0106!Q58</f>
        <v>0</v>
      </c>
      <c r="R212" s="708">
        <f>FE_N0106!R58</f>
        <v>0</v>
      </c>
      <c r="S212" s="708">
        <f>FE_N0106!S58</f>
        <v>0</v>
      </c>
      <c r="T212" s="708">
        <f>FE_N0106!T58</f>
        <v>0</v>
      </c>
      <c r="U212" s="708">
        <f>FE_N0106!U58</f>
        <v>0</v>
      </c>
      <c r="V212" s="708">
        <f>FE_N0106!V58</f>
        <v>0</v>
      </c>
      <c r="W212" s="708">
        <f>FE_N0106!W58</f>
        <v>0</v>
      </c>
      <c r="X212" s="708">
        <f>FE_N0106!X58</f>
        <v>0</v>
      </c>
      <c r="Y212" s="708">
        <f>FE_N0106!Y58</f>
        <v>0</v>
      </c>
    </row>
    <row r="213" spans="1:25" x14ac:dyDescent="0.25">
      <c r="A213" t="str">
        <f>LS1_N0206!A20</f>
        <v>BPM</v>
      </c>
      <c r="B213" t="str">
        <f>LS1_N0206!B20</f>
        <v>FE_MEBT:BPM_D1111</v>
      </c>
      <c r="C213" t="str">
        <f>LS1_N0206!C20</f>
        <v>BPM</v>
      </c>
      <c r="D213" t="str">
        <f>LS1_N0206!D20</f>
        <v>D1113</v>
      </c>
      <c r="E213" t="str">
        <f>LS1_N0206!E20</f>
        <v>24E000001</v>
      </c>
      <c r="F213" t="str">
        <f>LS1_N0206!F20</f>
        <v>2C_1/4in_Hardline_036</v>
      </c>
      <c r="G213" t="str">
        <f>LS1_N0206!G20</f>
        <v>Signal</v>
      </c>
      <c r="H213" t="str">
        <f>LS1_N0206!H20</f>
        <v>N-Type to SMA Panel</v>
      </c>
      <c r="I213" t="str">
        <f>LS1_N0206!I20</f>
        <v>1T</v>
      </c>
      <c r="J213">
        <f>LS1_N0206!J20</f>
        <v>0</v>
      </c>
      <c r="K213">
        <f>LS1_N0206!K20</f>
        <v>0</v>
      </c>
      <c r="L213">
        <f>LS1_N0206!L20</f>
        <v>0</v>
      </c>
      <c r="M213">
        <f>LS1_N0206!M20</f>
        <v>0</v>
      </c>
      <c r="N213">
        <f>LS1_N0206!N20</f>
        <v>0</v>
      </c>
      <c r="O213">
        <f>LS1_N0206!O20</f>
        <v>0</v>
      </c>
      <c r="P213" t="str">
        <f>LS1_N0206!P20</f>
        <v>1T</v>
      </c>
      <c r="Q213" t="str">
        <f>LS1_N0206!Q20</f>
        <v>SMA to SMA</v>
      </c>
      <c r="R213">
        <f>LS1_N0206!R20</f>
        <v>2</v>
      </c>
      <c r="S213">
        <f>LS1_N0206!S20</f>
        <v>4</v>
      </c>
      <c r="T213">
        <f>LS1_N0206!T20</f>
        <v>0</v>
      </c>
      <c r="U213">
        <f>LS1_N0206!U20</f>
        <v>5</v>
      </c>
      <c r="V213">
        <f>LS1_N0206!V20</f>
        <v>0</v>
      </c>
      <c r="W213">
        <f>LS1_N0206!W20</f>
        <v>0</v>
      </c>
      <c r="X213">
        <f>LS1_N0206!X20</f>
        <v>0</v>
      </c>
      <c r="Y213">
        <f>LS1_N0206!Y20</f>
        <v>0</v>
      </c>
    </row>
    <row r="214" spans="1:25" x14ac:dyDescent="0.25">
      <c r="A214" t="str">
        <f>LS1_N0206!A21</f>
        <v>BPM</v>
      </c>
      <c r="B214" t="str">
        <f>LS1_N0206!B21</f>
        <v>FE_MEBT:BPM_D1111</v>
      </c>
      <c r="C214" t="str">
        <f>LS1_N0206!C21</f>
        <v>BPM</v>
      </c>
      <c r="D214" t="str">
        <f>LS1_N0206!D21</f>
        <v>D1113</v>
      </c>
      <c r="E214" t="str">
        <f>LS1_N0206!E21</f>
        <v>24E000002</v>
      </c>
      <c r="F214" t="str">
        <f>LS1_N0206!F21</f>
        <v>2C_1/4in_Hardline_036</v>
      </c>
      <c r="G214" t="str">
        <f>LS1_N0206!G21</f>
        <v>Signal</v>
      </c>
      <c r="H214" t="str">
        <f>LS1_N0206!H21</f>
        <v>N-Type to SMA Panel</v>
      </c>
      <c r="I214" t="str">
        <f>LS1_N0206!I21</f>
        <v>2L</v>
      </c>
      <c r="J214">
        <f>LS1_N0206!J21</f>
        <v>0</v>
      </c>
      <c r="K214">
        <f>LS1_N0206!K21</f>
        <v>0</v>
      </c>
      <c r="L214">
        <f>LS1_N0206!L21</f>
        <v>0</v>
      </c>
      <c r="M214">
        <f>LS1_N0206!M21</f>
        <v>0</v>
      </c>
      <c r="N214">
        <f>LS1_N0206!N21</f>
        <v>0</v>
      </c>
      <c r="O214">
        <f>LS1_N0206!O21</f>
        <v>0</v>
      </c>
      <c r="P214" t="str">
        <f>LS1_N0206!P21</f>
        <v>2L</v>
      </c>
      <c r="Q214" t="str">
        <f>LS1_N0206!Q21</f>
        <v>SMA to SMA</v>
      </c>
      <c r="R214">
        <f>LS1_N0206!R21</f>
        <v>2</v>
      </c>
      <c r="S214">
        <f>LS1_N0206!S21</f>
        <v>4</v>
      </c>
      <c r="T214">
        <f>LS1_N0206!T21</f>
        <v>0</v>
      </c>
      <c r="U214">
        <f>LS1_N0206!U21</f>
        <v>6</v>
      </c>
      <c r="V214">
        <f>LS1_N0206!V21</f>
        <v>0</v>
      </c>
      <c r="W214">
        <f>LS1_N0206!W21</f>
        <v>0</v>
      </c>
      <c r="X214">
        <f>LS1_N0206!X21</f>
        <v>0</v>
      </c>
      <c r="Y214">
        <f>LS1_N0206!Y21</f>
        <v>0</v>
      </c>
    </row>
    <row r="215" spans="1:25" x14ac:dyDescent="0.25">
      <c r="A215" t="str">
        <f>LS1_N0206!A22</f>
        <v>BPM</v>
      </c>
      <c r="B215" t="str">
        <f>LS1_N0206!B22</f>
        <v>FE_MEBT:BPM_D1111</v>
      </c>
      <c r="C215" t="str">
        <f>LS1_N0206!C22</f>
        <v>BPM</v>
      </c>
      <c r="D215" t="str">
        <f>LS1_N0206!D22</f>
        <v>D1113</v>
      </c>
      <c r="E215" t="str">
        <f>LS1_N0206!E22</f>
        <v>24E000003</v>
      </c>
      <c r="F215" t="str">
        <f>LS1_N0206!F22</f>
        <v>2C_1/4in_Hardline_036</v>
      </c>
      <c r="G215" t="str">
        <f>LS1_N0206!G22</f>
        <v>Signal</v>
      </c>
      <c r="H215" t="str">
        <f>LS1_N0206!H22</f>
        <v>N-Type to SMA Panel</v>
      </c>
      <c r="I215" t="str">
        <f>LS1_N0206!I22</f>
        <v>3R</v>
      </c>
      <c r="J215">
        <f>LS1_N0206!J22</f>
        <v>0</v>
      </c>
      <c r="K215">
        <f>LS1_N0206!K22</f>
        <v>0</v>
      </c>
      <c r="L215">
        <f>LS1_N0206!L22</f>
        <v>0</v>
      </c>
      <c r="M215">
        <f>LS1_N0206!M22</f>
        <v>0</v>
      </c>
      <c r="N215">
        <f>LS1_N0206!N22</f>
        <v>0</v>
      </c>
      <c r="O215">
        <f>LS1_N0206!O22</f>
        <v>0</v>
      </c>
      <c r="P215" t="str">
        <f>LS1_N0206!P22</f>
        <v>3R</v>
      </c>
      <c r="Q215" t="str">
        <f>LS1_N0206!Q22</f>
        <v>SMA to SMA</v>
      </c>
      <c r="R215">
        <f>LS1_N0206!R22</f>
        <v>2</v>
      </c>
      <c r="S215">
        <f>LS1_N0206!S22</f>
        <v>4</v>
      </c>
      <c r="T215">
        <f>LS1_N0206!T22</f>
        <v>0</v>
      </c>
      <c r="U215">
        <f>LS1_N0206!U22</f>
        <v>7</v>
      </c>
      <c r="V215">
        <f>LS1_N0206!V22</f>
        <v>0</v>
      </c>
      <c r="W215">
        <f>LS1_N0206!W22</f>
        <v>0</v>
      </c>
      <c r="X215">
        <f>LS1_N0206!X22</f>
        <v>0</v>
      </c>
      <c r="Y215">
        <f>LS1_N0206!Y22</f>
        <v>0</v>
      </c>
    </row>
    <row r="216" spans="1:25" x14ac:dyDescent="0.25">
      <c r="A216" t="str">
        <f>LS1_N0206!A23</f>
        <v>BPM</v>
      </c>
      <c r="B216" t="str">
        <f>LS1_N0206!B23</f>
        <v>FE_MEBT:BPM_D1111</v>
      </c>
      <c r="C216" t="str">
        <f>LS1_N0206!C23</f>
        <v>BPM</v>
      </c>
      <c r="D216" t="str">
        <f>LS1_N0206!D23</f>
        <v>D1113</v>
      </c>
      <c r="E216" t="str">
        <f>LS1_N0206!E23</f>
        <v>24E000004</v>
      </c>
      <c r="F216" t="str">
        <f>LS1_N0206!F23</f>
        <v>2C_1/4in_Hardline_036</v>
      </c>
      <c r="G216" t="str">
        <f>LS1_N0206!G23</f>
        <v>Signal</v>
      </c>
      <c r="H216" t="str">
        <f>LS1_N0206!H23</f>
        <v>N-Type to SMA Panel</v>
      </c>
      <c r="I216" t="str">
        <f>LS1_N0206!I23</f>
        <v>4B</v>
      </c>
      <c r="J216">
        <f>LS1_N0206!J23</f>
        <v>0</v>
      </c>
      <c r="K216">
        <f>LS1_N0206!K23</f>
        <v>0</v>
      </c>
      <c r="L216">
        <f>LS1_N0206!L23</f>
        <v>0</v>
      </c>
      <c r="M216">
        <f>LS1_N0206!M23</f>
        <v>0</v>
      </c>
      <c r="N216">
        <f>LS1_N0206!N23</f>
        <v>0</v>
      </c>
      <c r="O216">
        <f>LS1_N0206!O23</f>
        <v>0</v>
      </c>
      <c r="P216" t="str">
        <f>LS1_N0206!P23</f>
        <v>4B</v>
      </c>
      <c r="Q216" t="str">
        <f>LS1_N0206!Q23</f>
        <v>SMA to SMA</v>
      </c>
      <c r="R216">
        <f>LS1_N0206!R23</f>
        <v>2</v>
      </c>
      <c r="S216">
        <f>LS1_N0206!S23</f>
        <v>4</v>
      </c>
      <c r="T216">
        <f>LS1_N0206!T23</f>
        <v>0</v>
      </c>
      <c r="U216">
        <f>LS1_N0206!U23</f>
        <v>8</v>
      </c>
      <c r="V216">
        <f>LS1_N0206!V23</f>
        <v>0</v>
      </c>
      <c r="W216">
        <f>LS1_N0206!W23</f>
        <v>0</v>
      </c>
      <c r="X216">
        <f>LS1_N0206!X23</f>
        <v>0</v>
      </c>
      <c r="Y216">
        <f>LS1_N0206!Y23</f>
        <v>0</v>
      </c>
    </row>
    <row r="217" spans="1:25" x14ac:dyDescent="0.25">
      <c r="A217" t="str">
        <f>LS1_N0206!A24</f>
        <v>BPM</v>
      </c>
      <c r="B217" t="str">
        <f>LS1_N0206!B24</f>
        <v>FE_MEBT:RFS_D1111</v>
      </c>
      <c r="C217" t="str">
        <f>LS1_N0206!C24</f>
        <v>BPM</v>
      </c>
      <c r="D217" t="str">
        <f>LS1_N0206!D24</f>
        <v>D1113</v>
      </c>
      <c r="E217" t="str">
        <f>LS1_N0206!E24</f>
        <v>24E000000</v>
      </c>
      <c r="F217" t="str">
        <f>LS1_N0206!F24</f>
        <v>2C_1/4in_Hardline_036</v>
      </c>
      <c r="G217" t="str">
        <f>LS1_N0206!G24</f>
        <v>Ref</v>
      </c>
      <c r="H217" t="str">
        <f>LS1_N0206!H24</f>
        <v>No termination</v>
      </c>
      <c r="I217" t="str">
        <f>LS1_N0206!I24</f>
        <v>No termination</v>
      </c>
      <c r="J217">
        <f>LS1_N0206!J24</f>
        <v>0</v>
      </c>
      <c r="K217">
        <f>LS1_N0206!K24</f>
        <v>0</v>
      </c>
      <c r="L217">
        <f>LS1_N0206!L24</f>
        <v>0</v>
      </c>
      <c r="M217">
        <f>LS1_N0206!M24</f>
        <v>0</v>
      </c>
      <c r="N217">
        <f>LS1_N0206!N24</f>
        <v>0</v>
      </c>
      <c r="O217">
        <f>LS1_N0206!O24</f>
        <v>0</v>
      </c>
      <c r="P217">
        <f>LS1_N0206!P24</f>
        <v>0</v>
      </c>
      <c r="Q217">
        <f>LS1_N0206!Q24</f>
        <v>0</v>
      </c>
      <c r="R217">
        <f>LS1_N0206!R24</f>
        <v>0</v>
      </c>
      <c r="S217">
        <f>LS1_N0206!S24</f>
        <v>0</v>
      </c>
      <c r="T217">
        <f>LS1_N0206!T24</f>
        <v>0</v>
      </c>
      <c r="U217">
        <f>LS1_N0206!U24</f>
        <v>0</v>
      </c>
      <c r="V217">
        <f>LS1_N0206!V24</f>
        <v>0</v>
      </c>
      <c r="W217">
        <f>LS1_N0206!W24</f>
        <v>0</v>
      </c>
      <c r="X217">
        <f>LS1_N0206!X24</f>
        <v>0</v>
      </c>
      <c r="Y217">
        <f>LS1_N0206!Y24</f>
        <v>0</v>
      </c>
    </row>
    <row r="218" spans="1:25" x14ac:dyDescent="0.25">
      <c r="A218" s="708" t="str">
        <f>FE_N0106!A64</f>
        <v>Fast Faraday Cup</v>
      </c>
      <c r="B218" s="708" t="str">
        <f>FE_N0106!B64</f>
        <v>FE_MEBT:FFC_D1102</v>
      </c>
      <c r="C218" s="708">
        <f>FE_N0106!C64</f>
        <v>0</v>
      </c>
      <c r="D218" s="708" t="str">
        <f>FE_N0106!D64</f>
        <v>D1120</v>
      </c>
      <c r="E218" s="708" t="str">
        <f>FE_N0106!E64</f>
        <v>24H000024</v>
      </c>
      <c r="F218" s="708" t="str">
        <f>FE_N0106!F64</f>
        <v>2C_5kVDC_Coax_035</v>
      </c>
      <c r="G218" s="708" t="str">
        <f>FE_N0106!G64</f>
        <v>HV Bias</v>
      </c>
      <c r="H218" s="708">
        <f>FE_N0106!H64</f>
        <v>0</v>
      </c>
      <c r="I218" s="708">
        <f>FE_N0106!I64</f>
        <v>0</v>
      </c>
      <c r="J218" s="708">
        <f>FE_N0106!J64</f>
        <v>0</v>
      </c>
      <c r="K218" s="708">
        <f>FE_N0106!K64</f>
        <v>0</v>
      </c>
      <c r="L218" s="708">
        <f>FE_N0106!L64</f>
        <v>0</v>
      </c>
      <c r="M218" s="708">
        <f>FE_N0106!M64</f>
        <v>0</v>
      </c>
      <c r="N218" s="708">
        <f>FE_N0106!N64</f>
        <v>0</v>
      </c>
      <c r="O218" s="708">
        <f>FE_N0106!O64</f>
        <v>0</v>
      </c>
      <c r="P218" s="708">
        <f>FE_N0106!P64</f>
        <v>0</v>
      </c>
      <c r="Q218" s="708">
        <f>FE_N0106!Q64</f>
        <v>0</v>
      </c>
      <c r="R218" s="708">
        <f>FE_N0106!R64</f>
        <v>0</v>
      </c>
      <c r="S218" s="708">
        <f>FE_N0106!S64</f>
        <v>0</v>
      </c>
      <c r="T218" s="708">
        <f>FE_N0106!T64</f>
        <v>0</v>
      </c>
      <c r="U218" s="708">
        <f>FE_N0106!U64</f>
        <v>0</v>
      </c>
      <c r="V218" s="708">
        <f>FE_N0106!V64</f>
        <v>0</v>
      </c>
      <c r="W218" s="708">
        <f>FE_N0106!W64</f>
        <v>0</v>
      </c>
      <c r="X218" s="708">
        <f>FE_N0106!X64</f>
        <v>0</v>
      </c>
      <c r="Y218" s="708">
        <f>FE_N0106!Y64</f>
        <v>0</v>
      </c>
    </row>
    <row r="219" spans="1:25" x14ac:dyDescent="0.25">
      <c r="A219" s="708" t="str">
        <f>FE_N0106!A65</f>
        <v>Fast Faraday Cup</v>
      </c>
      <c r="B219" s="708" t="str">
        <f>FE_N0106!B65</f>
        <v>FE_MEBT:FFC_D1102</v>
      </c>
      <c r="C219" s="708">
        <f>FE_N0106!C65</f>
        <v>0</v>
      </c>
      <c r="D219" s="708" t="str">
        <f>FE_N0106!D65</f>
        <v>D1120</v>
      </c>
      <c r="E219" s="708" t="str">
        <f>FE_N0106!E65</f>
        <v>24H000025</v>
      </c>
      <c r="F219" s="708" t="str">
        <f>FE_N0106!F65</f>
        <v>2C_5kVDC_Coax_035</v>
      </c>
      <c r="G219" s="708" t="str">
        <f>FE_N0106!G65</f>
        <v>HV Bias</v>
      </c>
      <c r="H219" s="708" t="str">
        <f>FE_N0106!H65</f>
        <v>SHV 6-&gt; 12 Box</v>
      </c>
      <c r="I219" s="708" t="str">
        <f>FE_N0106!I65</f>
        <v>2-A</v>
      </c>
      <c r="J219" s="708">
        <f>FE_N0106!J65</f>
        <v>0</v>
      </c>
      <c r="K219" s="708">
        <f>FE_N0106!K65</f>
        <v>0</v>
      </c>
      <c r="L219" s="708">
        <f>FE_N0106!L65</f>
        <v>0</v>
      </c>
      <c r="M219" s="708">
        <f>FE_N0106!M65</f>
        <v>0</v>
      </c>
      <c r="N219" s="708">
        <f>FE_N0106!N65</f>
        <v>0</v>
      </c>
      <c r="O219" s="708">
        <f>FE_N0106!O65</f>
        <v>0</v>
      </c>
      <c r="P219" s="708" t="str">
        <f>FE_N0106!P65</f>
        <v>2IN</v>
      </c>
      <c r="Q219" s="708" t="str">
        <f>FE_N0106!Q65</f>
        <v>Lemo250/Lemo250</v>
      </c>
      <c r="R219" s="708">
        <f>FE_N0106!R65</f>
        <v>0</v>
      </c>
      <c r="S219" s="708">
        <f>FE_N0106!S65</f>
        <v>0</v>
      </c>
      <c r="T219" s="708">
        <f>FE_N0106!T65</f>
        <v>0</v>
      </c>
      <c r="U219" s="708">
        <f>FE_N0106!U65</f>
        <v>0</v>
      </c>
      <c r="V219" s="708">
        <f>FE_N0106!V65</f>
        <v>1</v>
      </c>
      <c r="W219" s="708" t="str">
        <f>FE_N0106!W65</f>
        <v>1: EBS8003</v>
      </c>
      <c r="X219" s="708" t="str">
        <f>FE_N0106!X65</f>
        <v>Ch1</v>
      </c>
      <c r="Y219" s="708">
        <f>FE_N0106!Y65</f>
        <v>0</v>
      </c>
    </row>
    <row r="220" spans="1:25" x14ac:dyDescent="0.25">
      <c r="A220" s="708" t="str">
        <f>LS1_N1501!A59</f>
        <v>BCM</v>
      </c>
      <c r="B220" s="708" t="str">
        <f>LS1_N1501!B59</f>
        <v>FE_MEBT:BCM_D1120</v>
      </c>
      <c r="C220" s="708" t="str">
        <f>LS1_N1501!C59</f>
        <v>BCM</v>
      </c>
      <c r="D220" s="708" t="str">
        <f>LS1_N1501!D59</f>
        <v>D1121</v>
      </c>
      <c r="E220" s="708" t="str">
        <f>LS1_N1501!E59</f>
        <v>24E000043</v>
      </c>
      <c r="F220" s="708" t="str">
        <f>LS1_N1501!F59</f>
        <v>2C_22AWG_Multi_063</v>
      </c>
      <c r="G220" s="708" t="str">
        <f>LS1_N1501!G59</f>
        <v>Signal</v>
      </c>
      <c r="H220" s="708" t="str">
        <f>LS1_N1501!H59</f>
        <v>Amplifier</v>
      </c>
      <c r="I220" s="708" t="str">
        <f>LS1_N1501!I59</f>
        <v>FE_MEBT:AIM_D1121</v>
      </c>
      <c r="J220" s="708">
        <f>LS1_N1501!J59</f>
        <v>0</v>
      </c>
      <c r="K220" s="708">
        <f>LS1_N1501!K59</f>
        <v>0</v>
      </c>
      <c r="L220" s="708">
        <f>LS1_N1501!L59</f>
        <v>0</v>
      </c>
      <c r="M220" s="708">
        <f>LS1_N1501!M59</f>
        <v>0</v>
      </c>
      <c r="N220" s="708">
        <f>LS1_N1501!N59</f>
        <v>0</v>
      </c>
      <c r="O220" s="708">
        <f>LS1_N1501!O59</f>
        <v>0</v>
      </c>
      <c r="P220" s="708">
        <f>LS1_N1501!P59</f>
        <v>0</v>
      </c>
      <c r="Q220" s="708">
        <f>LS1_N1501!Q59</f>
        <v>0</v>
      </c>
      <c r="R220" s="708">
        <f>LS1_N1501!R59</f>
        <v>0</v>
      </c>
      <c r="S220" s="708">
        <f>LS1_N1501!S59</f>
        <v>0</v>
      </c>
      <c r="T220" s="708">
        <f>LS1_N1501!T59</f>
        <v>0</v>
      </c>
      <c r="U220" s="708">
        <f>LS1_N1501!U59</f>
        <v>0</v>
      </c>
      <c r="V220" s="708">
        <f>LS1_N1501!V59</f>
        <v>0</v>
      </c>
      <c r="W220" s="708">
        <f>LS1_N1501!W59</f>
        <v>0</v>
      </c>
      <c r="X220" s="708">
        <f>LS1_N1501!X59</f>
        <v>0</v>
      </c>
      <c r="Y220" s="708" t="str">
        <f>LS1_N1501!Y59</f>
        <v>Amplifier in FE_N0404</v>
      </c>
    </row>
    <row r="221" spans="1:25" x14ac:dyDescent="0.25">
      <c r="A221" s="708" t="str">
        <f>LS1_N1501!A74</f>
        <v>BCM</v>
      </c>
      <c r="B221" s="708" t="str">
        <f>LS1_N1501!B74</f>
        <v>FE_MEBT:BCM_D1120</v>
      </c>
      <c r="C221" s="708" t="str">
        <f>LS1_N1501!C74</f>
        <v>BCM</v>
      </c>
      <c r="D221" s="708" t="str">
        <f>LS1_N1501!D74</f>
        <v>D1121</v>
      </c>
      <c r="E221" s="708" t="str">
        <f>LS1_N1501!E74</f>
        <v>24E000040</v>
      </c>
      <c r="F221" s="708" t="str">
        <f>LS1_N1501!F74</f>
        <v>2C_1/4in_Hardline_036</v>
      </c>
      <c r="G221" s="708" t="str">
        <f>LS1_N1501!G74</f>
        <v>Signal</v>
      </c>
      <c r="H221" s="708" t="str">
        <f>LS1_N1501!H74</f>
        <v>N-Type to SMA Panel</v>
      </c>
      <c r="I221" s="708" t="str">
        <f>LS1_N1501!I74</f>
        <v>J3</v>
      </c>
      <c r="J221" s="708">
        <f>LS1_N1501!J74</f>
        <v>0</v>
      </c>
      <c r="K221" s="708">
        <f>LS1_N1501!K74</f>
        <v>0</v>
      </c>
      <c r="L221" s="708">
        <f>LS1_N1501!L74</f>
        <v>0</v>
      </c>
      <c r="M221" s="708">
        <f>LS1_N1501!M74</f>
        <v>0</v>
      </c>
      <c r="N221" s="708">
        <f>LS1_N1501!N74</f>
        <v>0</v>
      </c>
      <c r="O221" s="708">
        <f>LS1_N1501!O74</f>
        <v>0</v>
      </c>
      <c r="P221" s="708">
        <f>LS1_N1501!P74</f>
        <v>0</v>
      </c>
      <c r="Q221" s="708" t="str">
        <f>LS1_N1501!Q74</f>
        <v>SMA to SMB</v>
      </c>
      <c r="R221" s="708">
        <f>LS1_N1501!R74</f>
        <v>6</v>
      </c>
      <c r="S221" s="708">
        <f>LS1_N1501!S74</f>
        <v>4</v>
      </c>
      <c r="T221" s="708">
        <f>LS1_N1501!T74</f>
        <v>0</v>
      </c>
      <c r="U221" s="708">
        <f>LS1_N1501!U74</f>
        <v>3</v>
      </c>
      <c r="V221" s="708">
        <f>LS1_N1501!V74</f>
        <v>0</v>
      </c>
      <c r="W221" s="708">
        <f>LS1_N1501!W74</f>
        <v>0</v>
      </c>
      <c r="X221" s="708">
        <f>LS1_N1501!X74</f>
        <v>0</v>
      </c>
      <c r="Y221" s="708" t="str">
        <f>LS1_N1501!Y74</f>
        <v>FE_MEBT:AIM_D1121 in FE_N0404</v>
      </c>
    </row>
    <row r="222" spans="1:25" x14ac:dyDescent="0.25">
      <c r="A222" s="708" t="str">
        <f>LS1_N1501!A89</f>
        <v>BCM</v>
      </c>
      <c r="B222" s="708" t="str">
        <f>LS1_N1501!B89</f>
        <v>FE_MEBT:BCM_D1120</v>
      </c>
      <c r="C222" s="708" t="str">
        <f>LS1_N1501!C89</f>
        <v>BCM</v>
      </c>
      <c r="D222" s="708" t="str">
        <f>LS1_N1501!D89</f>
        <v>D1121</v>
      </c>
      <c r="E222" s="708" t="str">
        <f>LS1_N1501!E89</f>
        <v>24E000069</v>
      </c>
      <c r="F222" s="708" t="str">
        <f>LS1_N1501!F89</f>
        <v>2C_1/4in_Hardline_036</v>
      </c>
      <c r="G222" s="708" t="str">
        <f>LS1_N1501!G89</f>
        <v>Calibraiton</v>
      </c>
      <c r="H222" s="708" t="str">
        <f>LS1_N1501!H89</f>
        <v>N-Type to SMA Panel</v>
      </c>
      <c r="I222" s="708">
        <f>LS1_N1501!I89</f>
        <v>0</v>
      </c>
      <c r="J222" s="708">
        <f>LS1_N1501!J89</f>
        <v>0</v>
      </c>
      <c r="K222" s="708">
        <f>LS1_N1501!K89</f>
        <v>0</v>
      </c>
      <c r="L222" s="708">
        <f>LS1_N1501!L89</f>
        <v>0</v>
      </c>
      <c r="M222" s="708">
        <f>LS1_N1501!M89</f>
        <v>0</v>
      </c>
      <c r="N222" s="708">
        <f>LS1_N1501!N89</f>
        <v>0</v>
      </c>
      <c r="O222" s="708">
        <f>LS1_N1501!O89</f>
        <v>0</v>
      </c>
      <c r="P222" s="708">
        <f>LS1_N1501!P89</f>
        <v>0</v>
      </c>
      <c r="Q222" s="708" t="str">
        <f>LS1_N1501!Q89</f>
        <v>SMA to UEI breakout</v>
      </c>
      <c r="R222" s="708">
        <f>LS1_N1501!R89</f>
        <v>0</v>
      </c>
      <c r="S222" s="708">
        <f>LS1_N1501!S89</f>
        <v>0</v>
      </c>
      <c r="T222" s="708">
        <f>LS1_N1501!T89</f>
        <v>0</v>
      </c>
      <c r="U222" s="708">
        <f>LS1_N1501!U89</f>
        <v>0</v>
      </c>
      <c r="V222" s="708">
        <f>LS1_N1501!V89</f>
        <v>0</v>
      </c>
      <c r="W222" s="708">
        <f>LS1_N1501!W89</f>
        <v>0</v>
      </c>
      <c r="X222" s="708">
        <f>LS1_N1501!X89</f>
        <v>0</v>
      </c>
      <c r="Y222" s="708">
        <f>LS1_N1501!Y89</f>
        <v>0</v>
      </c>
    </row>
    <row r="223" spans="1:25" x14ac:dyDescent="0.25">
      <c r="A223" s="708" t="str">
        <f>FE_N0106!A42</f>
        <v>Faraday Cup</v>
      </c>
      <c r="B223" s="708" t="str">
        <f>FE_N0106!B42</f>
        <v>FE_MEBT:FC_D1102</v>
      </c>
      <c r="C223" s="708" t="str">
        <f>FE_N0106!C42</f>
        <v>FC</v>
      </c>
      <c r="D223" s="708" t="str">
        <f>FE_N0106!D42</f>
        <v>D1123</v>
      </c>
      <c r="E223" s="708" t="str">
        <f>FE_N0106!E42</f>
        <v>24E000064</v>
      </c>
      <c r="F223" s="708" t="str">
        <f>FE_N0106!F42</f>
        <v>2C_75LC_Coax_089</v>
      </c>
      <c r="G223" s="708" t="str">
        <f>FE_N0106!G42</f>
        <v>Signal</v>
      </c>
      <c r="H223" s="708" t="str">
        <f>FE_N0106!H42</f>
        <v>N-Type to SMA Panel</v>
      </c>
      <c r="I223" s="708" t="str">
        <f>FE_N0106!I42</f>
        <v>J12</v>
      </c>
      <c r="J223" s="708" t="str">
        <f>FE_N0106!J42</f>
        <v>NA</v>
      </c>
      <c r="K223" s="708">
        <f>FE_N0106!K42</f>
        <v>0</v>
      </c>
      <c r="L223" s="708">
        <f>FE_N0106!L42</f>
        <v>0</v>
      </c>
      <c r="M223" s="708">
        <f>FE_N0106!M42</f>
        <v>0</v>
      </c>
      <c r="N223" s="708">
        <f>FE_N0106!N42</f>
        <v>0</v>
      </c>
      <c r="O223" s="708">
        <f>FE_N0106!O42</f>
        <v>0</v>
      </c>
      <c r="P223" s="708" t="str">
        <f>FE_N0106!P42</f>
        <v>J12</v>
      </c>
      <c r="Q223" s="708" t="str">
        <f>FE_N0106!Q42</f>
        <v>SMA/LEMO650</v>
      </c>
      <c r="R223" s="708">
        <f>FE_N0106!R42</f>
        <v>1</v>
      </c>
      <c r="S223" s="708">
        <f>FE_N0106!S42</f>
        <v>8</v>
      </c>
      <c r="T223" s="708" t="str">
        <f>FE_N0106!T42</f>
        <v>CH6 - fmc1-3</v>
      </c>
      <c r="U223" s="708">
        <f>FE_N0106!U42</f>
        <v>0</v>
      </c>
      <c r="V223" s="708">
        <f>FE_N0106!V42</f>
        <v>0</v>
      </c>
      <c r="W223" s="708">
        <f>FE_N0106!W42</f>
        <v>0</v>
      </c>
      <c r="X223" s="708">
        <f>FE_N0106!X42</f>
        <v>0</v>
      </c>
      <c r="Y223" s="708">
        <f>FE_N0106!Y42</f>
        <v>0</v>
      </c>
    </row>
    <row r="224" spans="1:25" x14ac:dyDescent="0.25">
      <c r="A224" s="708" t="str">
        <f>FE_N0106!A59</f>
        <v>Faraday Cup</v>
      </c>
      <c r="B224" s="708" t="str">
        <f>FE_N0106!B59</f>
        <v>FE_MEBT:FC_D1102</v>
      </c>
      <c r="C224" s="708">
        <f>FE_N0106!C59</f>
        <v>0</v>
      </c>
      <c r="D224" s="708" t="str">
        <f>FE_N0106!D59</f>
        <v>D1123</v>
      </c>
      <c r="E224" s="708" t="str">
        <f>FE_N0106!E59</f>
        <v>24H000023</v>
      </c>
      <c r="F224" s="708" t="str">
        <f>FE_N0106!F59</f>
        <v>2C_5kVDC_Coax_035</v>
      </c>
      <c r="G224" s="708" t="str">
        <f>FE_N0106!G59</f>
        <v>HV Bias</v>
      </c>
      <c r="H224" s="708" t="str">
        <f>FE_N0106!H59</f>
        <v>SHV 6-&gt; 12 Box</v>
      </c>
      <c r="I224" s="708" t="str">
        <f>FE_N0106!I59</f>
        <v>3-B</v>
      </c>
      <c r="J224" s="708">
        <f>FE_N0106!J59</f>
        <v>0</v>
      </c>
      <c r="K224" s="708">
        <f>FE_N0106!K59</f>
        <v>0</v>
      </c>
      <c r="L224" s="708">
        <f>FE_N0106!L59</f>
        <v>0</v>
      </c>
      <c r="M224" s="708">
        <f>FE_N0106!M59</f>
        <v>0</v>
      </c>
      <c r="N224" s="708">
        <f>FE_N0106!N59</f>
        <v>0</v>
      </c>
      <c r="O224" s="708">
        <f>FE_N0106!O59</f>
        <v>0</v>
      </c>
      <c r="P224" s="708" t="str">
        <f>FE_N0106!P59</f>
        <v>3 IN</v>
      </c>
      <c r="Q224" s="708" t="str">
        <f>FE_N0106!Q59</f>
        <v>SHV/SHV</v>
      </c>
      <c r="R224" s="708">
        <f>FE_N0106!R59</f>
        <v>0</v>
      </c>
      <c r="S224" s="708">
        <f>FE_N0106!S59</f>
        <v>0</v>
      </c>
      <c r="T224" s="708">
        <f>FE_N0106!T59</f>
        <v>0</v>
      </c>
      <c r="U224" s="708">
        <f>FE_N0106!U59</f>
        <v>0</v>
      </c>
      <c r="V224" s="708">
        <f>FE_N0106!V59</f>
        <v>1</v>
      </c>
      <c r="W224" s="708" t="str">
        <f>FE_N0106!W59</f>
        <v>4: EHS8020n</v>
      </c>
      <c r="X224" s="708" t="str">
        <f>FE_N0106!X59</f>
        <v>Ch1</v>
      </c>
      <c r="Y224" s="708">
        <f>FE_N0106!Y59</f>
        <v>0</v>
      </c>
    </row>
    <row r="225" spans="1:25" x14ac:dyDescent="0.25">
      <c r="A225" s="708" t="str">
        <f>FE_N0106!A60</f>
        <v>Faraday Cup</v>
      </c>
      <c r="B225" s="708" t="str">
        <f>FE_N0106!B60</f>
        <v>FE_MEBT:FC_D1102</v>
      </c>
      <c r="C225" s="708">
        <f>FE_N0106!C60</f>
        <v>0</v>
      </c>
      <c r="D225" s="708" t="str">
        <f>FE_N0106!D60</f>
        <v>D1123</v>
      </c>
      <c r="E225" s="708" t="str">
        <f>FE_N0106!E60</f>
        <v>24H000026</v>
      </c>
      <c r="F225" s="708" t="str">
        <f>FE_N0106!F60</f>
        <v>2C_5kVDC_Coax_035</v>
      </c>
      <c r="G225" s="708" t="str">
        <f>FE_N0106!G60</f>
        <v>HV Bias</v>
      </c>
      <c r="H225" s="708">
        <f>FE_N0106!H60</f>
        <v>0</v>
      </c>
      <c r="I225" s="708" t="str">
        <f>FE_N0106!I60</f>
        <v>no connection</v>
      </c>
      <c r="J225" s="708">
        <f>FE_N0106!J60</f>
        <v>0</v>
      </c>
      <c r="K225" s="708">
        <f>FE_N0106!K60</f>
        <v>0</v>
      </c>
      <c r="L225" s="708">
        <f>FE_N0106!L60</f>
        <v>0</v>
      </c>
      <c r="M225" s="708">
        <f>FE_N0106!M60</f>
        <v>0</v>
      </c>
      <c r="N225" s="708">
        <f>FE_N0106!N60</f>
        <v>0</v>
      </c>
      <c r="O225" s="708">
        <f>FE_N0106!O60</f>
        <v>0</v>
      </c>
      <c r="P225" s="708">
        <f>FE_N0106!P60</f>
        <v>0</v>
      </c>
      <c r="Q225" s="708">
        <f>FE_N0106!Q60</f>
        <v>0</v>
      </c>
      <c r="R225" s="708">
        <f>FE_N0106!R60</f>
        <v>0</v>
      </c>
      <c r="S225" s="708">
        <f>FE_N0106!S60</f>
        <v>0</v>
      </c>
      <c r="T225" s="708">
        <f>FE_N0106!T60</f>
        <v>0</v>
      </c>
      <c r="U225" s="708">
        <f>FE_N0106!U60</f>
        <v>0</v>
      </c>
      <c r="V225" s="708">
        <f>FE_N0106!V60</f>
        <v>0</v>
      </c>
      <c r="W225" s="708">
        <f>FE_N0106!W60</f>
        <v>0</v>
      </c>
      <c r="X225" s="708">
        <f>FE_N0106!X60</f>
        <v>0</v>
      </c>
      <c r="Y225" s="708">
        <f>FE_N0106!Y60</f>
        <v>0</v>
      </c>
    </row>
    <row r="226" spans="1:25" x14ac:dyDescent="0.25">
      <c r="A226" t="str">
        <f>LS1_N0604!A7</f>
        <v>Neutron Detector</v>
      </c>
      <c r="B226" t="str">
        <f>LS1_N0604!B7</f>
        <v>LS1_CA01:ND_D1128</v>
      </c>
      <c r="C226" t="str">
        <f>LS1_N0604!C7</f>
        <v>ND</v>
      </c>
      <c r="D226" t="str">
        <f>LS1_N0604!D7</f>
        <v>D1128</v>
      </c>
      <c r="E226" t="str">
        <f>LS1_N0604!E7</f>
        <v>34E000522</v>
      </c>
      <c r="F226" t="str">
        <f>LS1_N0604!F7</f>
        <v>2C_75LC_Coax_089</v>
      </c>
      <c r="G226" t="str">
        <f>LS1_N0604!G7</f>
        <v>Signal</v>
      </c>
      <c r="H226" t="str">
        <f>LS1_N0604!H7</f>
        <v>N-type to Lemo Box</v>
      </c>
      <c r="I226" t="str">
        <f>LS1_N0604!I7</f>
        <v>J2</v>
      </c>
      <c r="J226">
        <f>LS1_N0604!J7</f>
        <v>0</v>
      </c>
      <c r="K226">
        <f>LS1_N0604!K7</f>
        <v>0</v>
      </c>
      <c r="L226">
        <f>LS1_N0604!L7</f>
        <v>0</v>
      </c>
      <c r="M226">
        <f>LS1_N0604!M7</f>
        <v>0</v>
      </c>
      <c r="N226">
        <f>LS1_N0604!N7</f>
        <v>0</v>
      </c>
      <c r="O226">
        <f>LS1_N0604!O7</f>
        <v>0</v>
      </c>
      <c r="P226" t="str">
        <f>LS1_N0604!P7</f>
        <v>J2</v>
      </c>
      <c r="Q226" t="str">
        <f>LS1_N0604!Q7</f>
        <v>Lemo to Lemo</v>
      </c>
      <c r="R226">
        <f>LS1_N0604!R7</f>
        <v>4</v>
      </c>
      <c r="S226">
        <f>LS1_N0604!S7</f>
        <v>3</v>
      </c>
      <c r="T226" t="str">
        <f>LS1_N0604!T7</f>
        <v>CH1 - fmc2-2</v>
      </c>
      <c r="U226">
        <f>LS1_N0604!U7</f>
        <v>0</v>
      </c>
      <c r="V226">
        <f>LS1_N0604!V7</f>
        <v>0</v>
      </c>
      <c r="W226">
        <f>LS1_N0604!W7</f>
        <v>0</v>
      </c>
      <c r="X226">
        <f>LS1_N0604!X7</f>
        <v>0</v>
      </c>
      <c r="Y226">
        <f>LS1_N0604!Y7</f>
        <v>0</v>
      </c>
    </row>
    <row r="227" spans="1:25" x14ac:dyDescent="0.25">
      <c r="A227" t="str">
        <f>LS1_N0604!A8</f>
        <v>Neutron Detector</v>
      </c>
      <c r="B227" t="str">
        <f>LS1_N0604!B8</f>
        <v>LS1_CA01:ND_D1128</v>
      </c>
      <c r="C227">
        <f>LS1_N0604!C8</f>
        <v>0</v>
      </c>
      <c r="D227" t="str">
        <f>LS1_N0604!D8</f>
        <v>D1128</v>
      </c>
      <c r="E227" t="str">
        <f>LS1_N0604!E8</f>
        <v>34E000521</v>
      </c>
      <c r="F227" t="str">
        <f>LS1_N0604!F8</f>
        <v>2C_75LC_Coax_089</v>
      </c>
      <c r="G227" t="str">
        <f>LS1_N0604!G8</f>
        <v>Test signal</v>
      </c>
      <c r="H227" t="str">
        <f>LS1_N0604!H8</f>
        <v>N-type to SMA Panel</v>
      </c>
      <c r="I227" t="str">
        <f>LS1_N0604!I8</f>
        <v>J2</v>
      </c>
      <c r="J227">
        <f>LS1_N0604!J8</f>
        <v>0</v>
      </c>
      <c r="K227">
        <f>LS1_N0604!K8</f>
        <v>0</v>
      </c>
      <c r="L227">
        <f>LS1_N0604!L8</f>
        <v>0</v>
      </c>
      <c r="M227">
        <f>LS1_N0604!M8</f>
        <v>0</v>
      </c>
      <c r="N227">
        <f>LS1_N0604!N8</f>
        <v>0</v>
      </c>
      <c r="O227">
        <f>LS1_N0604!O8</f>
        <v>0</v>
      </c>
      <c r="P227" t="str">
        <f>LS1_N0604!P8</f>
        <v>J2</v>
      </c>
      <c r="Q227" t="str">
        <f>LS1_N0604!Q8</f>
        <v>SMA to Ferrule</v>
      </c>
      <c r="R227">
        <f>LS1_N0604!R8</f>
        <v>0</v>
      </c>
      <c r="S227">
        <f>LS1_N0604!S8</f>
        <v>0</v>
      </c>
      <c r="T227">
        <f>LS1_N0604!T8</f>
        <v>0</v>
      </c>
      <c r="U227">
        <f>LS1_N0604!U8</f>
        <v>0</v>
      </c>
      <c r="V227">
        <f>LS1_N0604!V8</f>
        <v>0</v>
      </c>
      <c r="W227">
        <f>LS1_N0604!W8</f>
        <v>0</v>
      </c>
      <c r="X227">
        <f>LS1_N0604!X8</f>
        <v>0</v>
      </c>
      <c r="Y227">
        <f>LS1_N0604!Y8</f>
        <v>0</v>
      </c>
    </row>
    <row r="228" spans="1:25" x14ac:dyDescent="0.25">
      <c r="A228" t="str">
        <f>LS1_N0604!A20</f>
        <v>Neutron Detector</v>
      </c>
      <c r="B228" t="str">
        <f>LS1_N0604!B20</f>
        <v>LS1_CA01:ND_D1128</v>
      </c>
      <c r="C228">
        <f>LS1_N0604!C20</f>
        <v>0</v>
      </c>
      <c r="D228" t="str">
        <f>LS1_N0604!D20</f>
        <v>D1128</v>
      </c>
      <c r="E228" t="str">
        <f>LS1_N0604!E20</f>
        <v>34H000057</v>
      </c>
      <c r="F228" t="str">
        <f>LS1_N0604!F20</f>
        <v>2C_5kVDC_Coax_035</v>
      </c>
      <c r="G228" t="str">
        <f>LS1_N0604!G20</f>
        <v>HV Bias</v>
      </c>
      <c r="H228" t="str">
        <f>LS1_N0604!H20</f>
        <v>Direct to ISEG</v>
      </c>
      <c r="I228">
        <f>LS1_N0604!I20</f>
        <v>0</v>
      </c>
      <c r="J228">
        <f>LS1_N0604!J20</f>
        <v>0</v>
      </c>
      <c r="K228">
        <f>LS1_N0604!K20</f>
        <v>0</v>
      </c>
      <c r="L228">
        <f>LS1_N0604!L20</f>
        <v>0</v>
      </c>
      <c r="M228">
        <f>LS1_N0604!M20</f>
        <v>0</v>
      </c>
      <c r="N228">
        <f>LS1_N0604!N20</f>
        <v>0</v>
      </c>
      <c r="O228">
        <f>LS1_N0604!O20</f>
        <v>0</v>
      </c>
      <c r="P228">
        <f>LS1_N0604!P20</f>
        <v>0</v>
      </c>
      <c r="Q228">
        <f>LS1_N0604!Q20</f>
        <v>0</v>
      </c>
      <c r="R228">
        <f>LS1_N0604!R20</f>
        <v>0</v>
      </c>
      <c r="S228">
        <f>LS1_N0604!S20</f>
        <v>0</v>
      </c>
      <c r="T228">
        <f>LS1_N0604!T20</f>
        <v>0</v>
      </c>
      <c r="U228">
        <f>LS1_N0604!U20</f>
        <v>0</v>
      </c>
      <c r="V228">
        <f>LS1_N0604!V20</f>
        <v>3</v>
      </c>
      <c r="W228" t="str">
        <f>LS1_N0604!W20</f>
        <v>2: EHS8020n</v>
      </c>
      <c r="X228" t="str">
        <f>LS1_N0604!X20</f>
        <v>Ch1</v>
      </c>
      <c r="Y228">
        <f>LS1_N0604!Y20</f>
        <v>0</v>
      </c>
    </row>
    <row r="229" spans="1:25" x14ac:dyDescent="0.25">
      <c r="A229" t="str">
        <f>LS1_N0206!A26</f>
        <v>BPM</v>
      </c>
      <c r="B229" t="str">
        <f>LS1_N0206!B26</f>
        <v>LS1_CA01:BPM_D1129</v>
      </c>
      <c r="C229" t="str">
        <f>LS1_N0206!C26</f>
        <v>BPM</v>
      </c>
      <c r="D229" t="str">
        <f>LS1_N0206!D26</f>
        <v>D1129</v>
      </c>
      <c r="E229" t="str">
        <f>LS1_N0206!E26</f>
        <v>34E000104</v>
      </c>
      <c r="F229" t="str">
        <f>LS1_N0206!F26</f>
        <v>2C_1/4in_Hardline_036</v>
      </c>
      <c r="G229" t="str">
        <f>LS1_N0206!G26</f>
        <v>Signal</v>
      </c>
      <c r="H229" t="str">
        <f>LS1_N0206!H26</f>
        <v>N-Type to SMA Panel</v>
      </c>
      <c r="I229" t="str">
        <f>LS1_N0206!I26</f>
        <v>1T</v>
      </c>
      <c r="J229">
        <f>LS1_N0206!J26</f>
        <v>0</v>
      </c>
      <c r="K229">
        <f>LS1_N0206!K26</f>
        <v>0</v>
      </c>
      <c r="L229">
        <f>LS1_N0206!L26</f>
        <v>0</v>
      </c>
      <c r="M229">
        <f>LS1_N0206!M26</f>
        <v>0</v>
      </c>
      <c r="N229">
        <f>LS1_N0206!N26</f>
        <v>0</v>
      </c>
      <c r="O229">
        <f>LS1_N0206!O26</f>
        <v>0</v>
      </c>
      <c r="P229" t="str">
        <f>LS1_N0206!P26</f>
        <v>1T</v>
      </c>
      <c r="Q229" t="str">
        <f>LS1_N0206!Q26</f>
        <v>SMA to SMA</v>
      </c>
      <c r="R229">
        <f>LS1_N0206!R26</f>
        <v>2</v>
      </c>
      <c r="S229">
        <f>LS1_N0206!S26</f>
        <v>5</v>
      </c>
      <c r="T229">
        <f>LS1_N0206!T26</f>
        <v>0</v>
      </c>
      <c r="U229">
        <f>LS1_N0206!U26</f>
        <v>1</v>
      </c>
      <c r="V229">
        <f>LS1_N0206!V26</f>
        <v>0</v>
      </c>
      <c r="W229">
        <f>LS1_N0206!W26</f>
        <v>0</v>
      </c>
      <c r="X229">
        <f>LS1_N0206!X26</f>
        <v>0</v>
      </c>
      <c r="Y229">
        <f>LS1_N0206!Y26</f>
        <v>0</v>
      </c>
    </row>
    <row r="230" spans="1:25" x14ac:dyDescent="0.25">
      <c r="A230" t="str">
        <f>LS1_N0206!A27</f>
        <v>BPM</v>
      </c>
      <c r="B230" t="str">
        <f>LS1_N0206!B27</f>
        <v>LS1_CA01:BPM_D1129</v>
      </c>
      <c r="C230" t="str">
        <f>LS1_N0206!C27</f>
        <v>BPM</v>
      </c>
      <c r="D230" t="str">
        <f>LS1_N0206!D27</f>
        <v>D1129</v>
      </c>
      <c r="E230" t="str">
        <f>LS1_N0206!E27</f>
        <v>34E000105</v>
      </c>
      <c r="F230" t="str">
        <f>LS1_N0206!F27</f>
        <v>2C_1/4in_Hardline_036</v>
      </c>
      <c r="G230" t="str">
        <f>LS1_N0206!G27</f>
        <v>Signal</v>
      </c>
      <c r="H230" t="str">
        <f>LS1_N0206!H27</f>
        <v>N-Type to SMA Panel</v>
      </c>
      <c r="I230" t="str">
        <f>LS1_N0206!I27</f>
        <v>2L</v>
      </c>
      <c r="J230">
        <f>LS1_N0206!J27</f>
        <v>0</v>
      </c>
      <c r="K230">
        <f>LS1_N0206!K27</f>
        <v>0</v>
      </c>
      <c r="L230">
        <f>LS1_N0206!L27</f>
        <v>0</v>
      </c>
      <c r="M230">
        <f>LS1_N0206!M27</f>
        <v>0</v>
      </c>
      <c r="N230">
        <f>LS1_N0206!N27</f>
        <v>0</v>
      </c>
      <c r="O230">
        <f>LS1_N0206!O27</f>
        <v>0</v>
      </c>
      <c r="P230" t="str">
        <f>LS1_N0206!P27</f>
        <v>2L</v>
      </c>
      <c r="Q230" t="str">
        <f>LS1_N0206!Q27</f>
        <v>SMA to SMA</v>
      </c>
      <c r="R230">
        <f>LS1_N0206!R27</f>
        <v>2</v>
      </c>
      <c r="S230">
        <f>LS1_N0206!S27</f>
        <v>5</v>
      </c>
      <c r="T230">
        <f>LS1_N0206!T27</f>
        <v>0</v>
      </c>
      <c r="U230">
        <f>LS1_N0206!U27</f>
        <v>2</v>
      </c>
      <c r="V230">
        <f>LS1_N0206!V27</f>
        <v>0</v>
      </c>
      <c r="W230">
        <f>LS1_N0206!W27</f>
        <v>0</v>
      </c>
      <c r="X230">
        <f>LS1_N0206!X27</f>
        <v>0</v>
      </c>
      <c r="Y230">
        <f>LS1_N0206!Y27</f>
        <v>0</v>
      </c>
    </row>
    <row r="231" spans="1:25" x14ac:dyDescent="0.25">
      <c r="A231" t="str">
        <f>LS1_N0206!A28</f>
        <v>BPM</v>
      </c>
      <c r="B231" t="str">
        <f>LS1_N0206!B28</f>
        <v>LS1_CA01:BPM_D1129</v>
      </c>
      <c r="C231" t="str">
        <f>LS1_N0206!C28</f>
        <v>BPM</v>
      </c>
      <c r="D231" t="str">
        <f>LS1_N0206!D28</f>
        <v>D1129</v>
      </c>
      <c r="E231" t="str">
        <f>LS1_N0206!E28</f>
        <v>34E000106</v>
      </c>
      <c r="F231" t="str">
        <f>LS1_N0206!F28</f>
        <v>2C_1/4in_Hardline_036</v>
      </c>
      <c r="G231" t="str">
        <f>LS1_N0206!G28</f>
        <v>Signal</v>
      </c>
      <c r="H231" t="str">
        <f>LS1_N0206!H28</f>
        <v>N-Type to SMA Panel</v>
      </c>
      <c r="I231" t="str">
        <f>LS1_N0206!I28</f>
        <v>3R</v>
      </c>
      <c r="J231">
        <f>LS1_N0206!J28</f>
        <v>0</v>
      </c>
      <c r="K231">
        <f>LS1_N0206!K28</f>
        <v>0</v>
      </c>
      <c r="L231">
        <f>LS1_N0206!L28</f>
        <v>0</v>
      </c>
      <c r="M231">
        <f>LS1_N0206!M28</f>
        <v>0</v>
      </c>
      <c r="N231">
        <f>LS1_N0206!N28</f>
        <v>0</v>
      </c>
      <c r="O231">
        <f>LS1_N0206!O28</f>
        <v>0</v>
      </c>
      <c r="P231" t="str">
        <f>LS1_N0206!P28</f>
        <v>3R</v>
      </c>
      <c r="Q231" t="str">
        <f>LS1_N0206!Q28</f>
        <v>SMA to SMA</v>
      </c>
      <c r="R231">
        <f>LS1_N0206!R28</f>
        <v>2</v>
      </c>
      <c r="S231">
        <f>LS1_N0206!S28</f>
        <v>5</v>
      </c>
      <c r="T231">
        <f>LS1_N0206!T28</f>
        <v>0</v>
      </c>
      <c r="U231">
        <f>LS1_N0206!U28</f>
        <v>3</v>
      </c>
      <c r="V231">
        <f>LS1_N0206!V28</f>
        <v>0</v>
      </c>
      <c r="W231">
        <f>LS1_N0206!W28</f>
        <v>0</v>
      </c>
      <c r="X231">
        <f>LS1_N0206!X28</f>
        <v>0</v>
      </c>
      <c r="Y231">
        <f>LS1_N0206!Y28</f>
        <v>0</v>
      </c>
    </row>
    <row r="232" spans="1:25" x14ac:dyDescent="0.25">
      <c r="A232" t="str">
        <f>LS1_N0206!A29</f>
        <v>BPM</v>
      </c>
      <c r="B232" t="str">
        <f>LS1_N0206!B29</f>
        <v>LS1_CA01:BPM_D1129</v>
      </c>
      <c r="C232" t="str">
        <f>LS1_N0206!C29</f>
        <v>BPM</v>
      </c>
      <c r="D232" t="str">
        <f>LS1_N0206!D29</f>
        <v>D1129</v>
      </c>
      <c r="E232" t="str">
        <f>LS1_N0206!E29</f>
        <v>34E000107</v>
      </c>
      <c r="F232" t="str">
        <f>LS1_N0206!F29</f>
        <v>2C_1/4in_Hardline_036</v>
      </c>
      <c r="G232" t="str">
        <f>LS1_N0206!G29</f>
        <v>Signal</v>
      </c>
      <c r="H232" t="str">
        <f>LS1_N0206!H29</f>
        <v>N-Type to SMA Panel</v>
      </c>
      <c r="I232" t="str">
        <f>LS1_N0206!I29</f>
        <v>4B</v>
      </c>
      <c r="J232">
        <f>LS1_N0206!J29</f>
        <v>0</v>
      </c>
      <c r="K232">
        <f>LS1_N0206!K29</f>
        <v>0</v>
      </c>
      <c r="L232">
        <f>LS1_N0206!L29</f>
        <v>0</v>
      </c>
      <c r="M232">
        <f>LS1_N0206!M29</f>
        <v>0</v>
      </c>
      <c r="N232">
        <f>LS1_N0206!N29</f>
        <v>0</v>
      </c>
      <c r="O232">
        <f>LS1_N0206!O29</f>
        <v>0</v>
      </c>
      <c r="P232" t="str">
        <f>LS1_N0206!P29</f>
        <v>4B</v>
      </c>
      <c r="Q232" t="str">
        <f>LS1_N0206!Q29</f>
        <v>SMA to SMA</v>
      </c>
      <c r="R232">
        <f>LS1_N0206!R29</f>
        <v>2</v>
      </c>
      <c r="S232">
        <f>LS1_N0206!S29</f>
        <v>5</v>
      </c>
      <c r="T232">
        <f>LS1_N0206!T29</f>
        <v>0</v>
      </c>
      <c r="U232">
        <f>LS1_N0206!U29</f>
        <v>4</v>
      </c>
      <c r="V232">
        <f>LS1_N0206!V29</f>
        <v>0</v>
      </c>
      <c r="W232">
        <f>LS1_N0206!W29</f>
        <v>0</v>
      </c>
      <c r="X232">
        <f>LS1_N0206!X29</f>
        <v>0</v>
      </c>
      <c r="Y232">
        <f>LS1_N0206!Y29</f>
        <v>0</v>
      </c>
    </row>
    <row r="233" spans="1:25" x14ac:dyDescent="0.25">
      <c r="A233" t="str">
        <f>LS1_N0206!A30</f>
        <v>BPM</v>
      </c>
      <c r="B233" t="str">
        <f>LS1_N0206!B30</f>
        <v>LS1_CA01:RFS_D1129</v>
      </c>
      <c r="C233" t="str">
        <f>LS1_N0206!C30</f>
        <v>BPM</v>
      </c>
      <c r="D233" t="str">
        <f>LS1_N0206!D30</f>
        <v>D1129</v>
      </c>
      <c r="E233" t="str">
        <f>LS1_N0206!E30</f>
        <v>34E000109</v>
      </c>
      <c r="F233" t="str">
        <f>LS1_N0206!F30</f>
        <v>2C_1/4in_Hardline_036</v>
      </c>
      <c r="G233" t="str">
        <f>LS1_N0206!G30</f>
        <v>Ref</v>
      </c>
      <c r="H233" t="str">
        <f>LS1_N0206!H30</f>
        <v>N-Type to SMA Panel</v>
      </c>
      <c r="I233" t="str">
        <f>LS1_N0206!I30</f>
        <v>Ref</v>
      </c>
      <c r="J233">
        <f>LS1_N0206!J30</f>
        <v>0</v>
      </c>
      <c r="K233">
        <f>LS1_N0206!K30</f>
        <v>0</v>
      </c>
      <c r="L233">
        <f>LS1_N0206!L30</f>
        <v>0</v>
      </c>
      <c r="M233">
        <f>LS1_N0206!M30</f>
        <v>0</v>
      </c>
      <c r="N233">
        <f>LS1_N0206!N30</f>
        <v>0</v>
      </c>
      <c r="O233">
        <f>LS1_N0206!O30</f>
        <v>0</v>
      </c>
      <c r="P233" t="str">
        <f>LS1_N0206!P30</f>
        <v>Ref</v>
      </c>
      <c r="Q233" t="str">
        <f>LS1_N0206!Q30</f>
        <v>SMA to SMA</v>
      </c>
      <c r="R233">
        <f>LS1_N0206!R30</f>
        <v>2</v>
      </c>
      <c r="S233">
        <f>LS1_N0206!S30</f>
        <v>5</v>
      </c>
      <c r="T233">
        <f>LS1_N0206!T30</f>
        <v>0</v>
      </c>
      <c r="U233" t="str">
        <f>LS1_N0206!U30</f>
        <v>Ref</v>
      </c>
      <c r="V233">
        <f>LS1_N0206!V30</f>
        <v>0</v>
      </c>
      <c r="W233">
        <f>LS1_N0206!W30</f>
        <v>0</v>
      </c>
      <c r="X233">
        <f>LS1_N0206!X30</f>
        <v>0</v>
      </c>
      <c r="Y233">
        <f>LS1_N0206!Y30</f>
        <v>0</v>
      </c>
    </row>
    <row r="234" spans="1:25" x14ac:dyDescent="0.25">
      <c r="A234" t="str">
        <f>LS1_N0206!A31</f>
        <v>BPM</v>
      </c>
      <c r="B234" t="str">
        <f>LS1_N0206!B31</f>
        <v>LS1_CA01:BPM_D1144</v>
      </c>
      <c r="C234" t="str">
        <f>LS1_N0206!C31</f>
        <v>BPM</v>
      </c>
      <c r="D234" t="str">
        <f>LS1_N0206!D31</f>
        <v>D1144</v>
      </c>
      <c r="E234" t="str">
        <f>LS1_N0206!E31</f>
        <v>34E000100</v>
      </c>
      <c r="F234" t="str">
        <f>LS1_N0206!F31</f>
        <v>2C_1/4in_Hardline_036</v>
      </c>
      <c r="G234" t="str">
        <f>LS1_N0206!G31</f>
        <v>Signal</v>
      </c>
      <c r="H234" t="str">
        <f>LS1_N0206!H31</f>
        <v>N-Type to SMA Panel</v>
      </c>
      <c r="I234" t="str">
        <f>LS1_N0206!I31</f>
        <v>1T</v>
      </c>
      <c r="J234">
        <f>LS1_N0206!J31</f>
        <v>0</v>
      </c>
      <c r="K234">
        <f>LS1_N0206!K31</f>
        <v>0</v>
      </c>
      <c r="L234">
        <f>LS1_N0206!L31</f>
        <v>0</v>
      </c>
      <c r="M234">
        <f>LS1_N0206!M31</f>
        <v>0</v>
      </c>
      <c r="N234">
        <f>LS1_N0206!N31</f>
        <v>0</v>
      </c>
      <c r="O234">
        <f>LS1_N0206!O31</f>
        <v>0</v>
      </c>
      <c r="P234" t="str">
        <f>LS1_N0206!P31</f>
        <v>1T</v>
      </c>
      <c r="Q234" t="str">
        <f>LS1_N0206!Q31</f>
        <v>SMA to SMA</v>
      </c>
      <c r="R234">
        <f>LS1_N0206!R31</f>
        <v>2</v>
      </c>
      <c r="S234">
        <f>LS1_N0206!S31</f>
        <v>5</v>
      </c>
      <c r="T234">
        <f>LS1_N0206!T31</f>
        <v>0</v>
      </c>
      <c r="U234">
        <f>LS1_N0206!U31</f>
        <v>5</v>
      </c>
      <c r="V234">
        <f>LS1_N0206!V31</f>
        <v>0</v>
      </c>
      <c r="W234">
        <f>LS1_N0206!W31</f>
        <v>0</v>
      </c>
      <c r="X234">
        <f>LS1_N0206!X31</f>
        <v>0</v>
      </c>
      <c r="Y234">
        <f>LS1_N0206!Y31</f>
        <v>0</v>
      </c>
    </row>
    <row r="235" spans="1:25" x14ac:dyDescent="0.25">
      <c r="A235" t="str">
        <f>LS1_N0206!A32</f>
        <v>BPM</v>
      </c>
      <c r="B235" t="str">
        <f>LS1_N0206!B32</f>
        <v>LS1_CA01:BPM_D1144</v>
      </c>
      <c r="C235" t="str">
        <f>LS1_N0206!C32</f>
        <v>BPM</v>
      </c>
      <c r="D235" t="str">
        <f>LS1_N0206!D32</f>
        <v>D1144</v>
      </c>
      <c r="E235" t="str">
        <f>LS1_N0206!E32</f>
        <v>34E000101</v>
      </c>
      <c r="F235" t="str">
        <f>LS1_N0206!F32</f>
        <v>2C_1/4in_Hardline_036</v>
      </c>
      <c r="G235" t="str">
        <f>LS1_N0206!G32</f>
        <v>Signal</v>
      </c>
      <c r="H235" t="str">
        <f>LS1_N0206!H32</f>
        <v>N-Type to SMA Panel</v>
      </c>
      <c r="I235" t="str">
        <f>LS1_N0206!I32</f>
        <v>2L</v>
      </c>
      <c r="J235">
        <f>LS1_N0206!J32</f>
        <v>0</v>
      </c>
      <c r="K235">
        <f>LS1_N0206!K32</f>
        <v>0</v>
      </c>
      <c r="L235">
        <f>LS1_N0206!L32</f>
        <v>0</v>
      </c>
      <c r="M235">
        <f>LS1_N0206!M32</f>
        <v>0</v>
      </c>
      <c r="N235">
        <f>LS1_N0206!N32</f>
        <v>0</v>
      </c>
      <c r="O235">
        <f>LS1_N0206!O32</f>
        <v>0</v>
      </c>
      <c r="P235" t="str">
        <f>LS1_N0206!P32</f>
        <v>2L</v>
      </c>
      <c r="Q235" t="str">
        <f>LS1_N0206!Q32</f>
        <v>SMA to SMA</v>
      </c>
      <c r="R235">
        <f>LS1_N0206!R32</f>
        <v>2</v>
      </c>
      <c r="S235">
        <f>LS1_N0206!S32</f>
        <v>5</v>
      </c>
      <c r="T235">
        <f>LS1_N0206!T32</f>
        <v>0</v>
      </c>
      <c r="U235">
        <f>LS1_N0206!U32</f>
        <v>6</v>
      </c>
      <c r="V235">
        <f>LS1_N0206!V32</f>
        <v>0</v>
      </c>
      <c r="W235">
        <f>LS1_N0206!W32</f>
        <v>0</v>
      </c>
      <c r="X235">
        <f>LS1_N0206!X32</f>
        <v>0</v>
      </c>
      <c r="Y235">
        <f>LS1_N0206!Y32</f>
        <v>0</v>
      </c>
    </row>
    <row r="236" spans="1:25" x14ac:dyDescent="0.25">
      <c r="A236" t="str">
        <f>LS1_N0206!A33</f>
        <v>BPM</v>
      </c>
      <c r="B236" t="str">
        <f>LS1_N0206!B33</f>
        <v>LS1_CA01:BPM_D1144</v>
      </c>
      <c r="C236" t="str">
        <f>LS1_N0206!C33</f>
        <v>BPM</v>
      </c>
      <c r="D236" t="str">
        <f>LS1_N0206!D33</f>
        <v>D1144</v>
      </c>
      <c r="E236" t="str">
        <f>LS1_N0206!E33</f>
        <v>34E000102</v>
      </c>
      <c r="F236" t="str">
        <f>LS1_N0206!F33</f>
        <v>2C_1/4in_Hardline_036</v>
      </c>
      <c r="G236" t="str">
        <f>LS1_N0206!G33</f>
        <v>Signal</v>
      </c>
      <c r="H236" t="str">
        <f>LS1_N0206!H33</f>
        <v>N-Type to SMA Panel</v>
      </c>
      <c r="I236" t="str">
        <f>LS1_N0206!I33</f>
        <v>3R</v>
      </c>
      <c r="J236">
        <f>LS1_N0206!J33</f>
        <v>0</v>
      </c>
      <c r="K236">
        <f>LS1_N0206!K33</f>
        <v>0</v>
      </c>
      <c r="L236">
        <f>LS1_N0206!L33</f>
        <v>0</v>
      </c>
      <c r="M236">
        <f>LS1_N0206!M33</f>
        <v>0</v>
      </c>
      <c r="N236">
        <f>LS1_N0206!N33</f>
        <v>0</v>
      </c>
      <c r="O236">
        <f>LS1_N0206!O33</f>
        <v>0</v>
      </c>
      <c r="P236" t="str">
        <f>LS1_N0206!P33</f>
        <v>3R</v>
      </c>
      <c r="Q236" t="str">
        <f>LS1_N0206!Q33</f>
        <v>SMA to SMA</v>
      </c>
      <c r="R236">
        <f>LS1_N0206!R33</f>
        <v>2</v>
      </c>
      <c r="S236">
        <f>LS1_N0206!S33</f>
        <v>5</v>
      </c>
      <c r="T236">
        <f>LS1_N0206!T33</f>
        <v>0</v>
      </c>
      <c r="U236">
        <f>LS1_N0206!U33</f>
        <v>7</v>
      </c>
      <c r="V236">
        <f>LS1_N0206!V33</f>
        <v>0</v>
      </c>
      <c r="W236">
        <f>LS1_N0206!W33</f>
        <v>0</v>
      </c>
      <c r="X236">
        <f>LS1_N0206!X33</f>
        <v>0</v>
      </c>
      <c r="Y236">
        <f>LS1_N0206!Y33</f>
        <v>0</v>
      </c>
    </row>
    <row r="237" spans="1:25" x14ac:dyDescent="0.25">
      <c r="A237" t="str">
        <f>LS1_N0206!A34</f>
        <v>BPM</v>
      </c>
      <c r="B237" t="str">
        <f>LS1_N0206!B34</f>
        <v>LS1_CA01:BPM_D1144</v>
      </c>
      <c r="C237" t="str">
        <f>LS1_N0206!C34</f>
        <v>BPM</v>
      </c>
      <c r="D237" t="str">
        <f>LS1_N0206!D34</f>
        <v>D1144</v>
      </c>
      <c r="E237" t="str">
        <f>LS1_N0206!E34</f>
        <v>34E000103</v>
      </c>
      <c r="F237" t="str">
        <f>LS1_N0206!F34</f>
        <v>2C_1/4in_Hardline_036</v>
      </c>
      <c r="G237" t="str">
        <f>LS1_N0206!G34</f>
        <v>Signal</v>
      </c>
      <c r="H237" t="str">
        <f>LS1_N0206!H34</f>
        <v>N-Type to SMA Panel</v>
      </c>
      <c r="I237" t="str">
        <f>LS1_N0206!I34</f>
        <v>4B</v>
      </c>
      <c r="J237">
        <f>LS1_N0206!J34</f>
        <v>0</v>
      </c>
      <c r="K237">
        <f>LS1_N0206!K34</f>
        <v>0</v>
      </c>
      <c r="L237">
        <f>LS1_N0206!L34</f>
        <v>0</v>
      </c>
      <c r="M237">
        <f>LS1_N0206!M34</f>
        <v>0</v>
      </c>
      <c r="N237">
        <f>LS1_N0206!N34</f>
        <v>0</v>
      </c>
      <c r="O237">
        <f>LS1_N0206!O34</f>
        <v>0</v>
      </c>
      <c r="P237" t="str">
        <f>LS1_N0206!P34</f>
        <v>4B</v>
      </c>
      <c r="Q237" t="str">
        <f>LS1_N0206!Q34</f>
        <v>SMA to SMA</v>
      </c>
      <c r="R237">
        <f>LS1_N0206!R34</f>
        <v>2</v>
      </c>
      <c r="S237">
        <f>LS1_N0206!S34</f>
        <v>5</v>
      </c>
      <c r="T237">
        <f>LS1_N0206!T34</f>
        <v>0</v>
      </c>
      <c r="U237">
        <f>LS1_N0206!U34</f>
        <v>8</v>
      </c>
      <c r="V237">
        <f>LS1_N0206!V34</f>
        <v>0</v>
      </c>
      <c r="W237">
        <f>LS1_N0206!W34</f>
        <v>0</v>
      </c>
      <c r="X237">
        <f>LS1_N0206!X34</f>
        <v>0</v>
      </c>
      <c r="Y237">
        <f>LS1_N0206!Y34</f>
        <v>0</v>
      </c>
    </row>
    <row r="238" spans="1:25" x14ac:dyDescent="0.25">
      <c r="A238" t="str">
        <f>LS1_N0206!A35</f>
        <v>BPM</v>
      </c>
      <c r="B238" t="str">
        <f>LS1_N0206!B35</f>
        <v>LS1_CA01:RFS_D1144</v>
      </c>
      <c r="C238" t="str">
        <f>LS1_N0206!C35</f>
        <v>BPM</v>
      </c>
      <c r="D238" t="str">
        <f>LS1_N0206!D35</f>
        <v>D1144</v>
      </c>
      <c r="E238" t="str">
        <f>LS1_N0206!E35</f>
        <v>34E000108</v>
      </c>
      <c r="F238" t="str">
        <f>LS1_N0206!F35</f>
        <v>2C_1/4in_Hardline_036</v>
      </c>
      <c r="G238" t="str">
        <f>LS1_N0206!G35</f>
        <v>Ref</v>
      </c>
      <c r="H238" t="str">
        <f>LS1_N0206!H35</f>
        <v>No terminiation</v>
      </c>
      <c r="I238" t="str">
        <f>LS1_N0206!I35</f>
        <v>No terminiation</v>
      </c>
      <c r="J238">
        <f>LS1_N0206!J35</f>
        <v>0</v>
      </c>
      <c r="K238">
        <f>LS1_N0206!K35</f>
        <v>0</v>
      </c>
      <c r="L238">
        <f>LS1_N0206!L35</f>
        <v>0</v>
      </c>
      <c r="M238">
        <f>LS1_N0206!M35</f>
        <v>0</v>
      </c>
      <c r="N238">
        <f>LS1_N0206!N35</f>
        <v>0</v>
      </c>
      <c r="O238">
        <f>LS1_N0206!O35</f>
        <v>0</v>
      </c>
      <c r="P238">
        <f>LS1_N0206!P35</f>
        <v>0</v>
      </c>
      <c r="Q238">
        <f>LS1_N0206!Q35</f>
        <v>0</v>
      </c>
      <c r="R238">
        <f>LS1_N0206!R35</f>
        <v>0</v>
      </c>
      <c r="S238">
        <f>LS1_N0206!S35</f>
        <v>0</v>
      </c>
      <c r="T238">
        <f>LS1_N0206!T35</f>
        <v>0</v>
      </c>
      <c r="U238">
        <f>LS1_N0206!U35</f>
        <v>0</v>
      </c>
      <c r="V238">
        <f>LS1_N0206!V35</f>
        <v>0</v>
      </c>
      <c r="W238">
        <f>LS1_N0206!W35</f>
        <v>0</v>
      </c>
      <c r="X238">
        <f>LS1_N0206!X35</f>
        <v>0</v>
      </c>
      <c r="Y238">
        <f>LS1_N0206!Y35</f>
        <v>0</v>
      </c>
    </row>
    <row r="239" spans="1:25" x14ac:dyDescent="0.25">
      <c r="A239" t="str">
        <f>LS1_N0206!A36</f>
        <v>BPM</v>
      </c>
      <c r="B239" t="str">
        <f>LS1_N0206!B36</f>
        <v>LS1_WA01:BPM_D1155</v>
      </c>
      <c r="C239" t="str">
        <f>LS1_N0206!C36</f>
        <v>BPM</v>
      </c>
      <c r="D239" t="str">
        <f>LS1_N0206!D36</f>
        <v>D1155</v>
      </c>
      <c r="E239" t="str">
        <f>LS1_N0206!E36</f>
        <v>34E000391</v>
      </c>
      <c r="F239" t="str">
        <f>LS1_N0206!F36</f>
        <v>2C_1/4in_Hardline_036</v>
      </c>
      <c r="G239" t="str">
        <f>LS1_N0206!G36</f>
        <v>Signal</v>
      </c>
      <c r="H239" t="str">
        <f>LS1_N0206!H36</f>
        <v>N-Type to SMA Panel</v>
      </c>
      <c r="I239" t="str">
        <f>LS1_N0206!I36</f>
        <v>1T</v>
      </c>
      <c r="J239">
        <f>LS1_N0206!J36</f>
        <v>0</v>
      </c>
      <c r="K239">
        <f>LS1_N0206!K36</f>
        <v>0</v>
      </c>
      <c r="L239">
        <f>LS1_N0206!L36</f>
        <v>0</v>
      </c>
      <c r="M239">
        <f>LS1_N0206!M36</f>
        <v>0</v>
      </c>
      <c r="N239">
        <f>LS1_N0206!N36</f>
        <v>0</v>
      </c>
      <c r="O239">
        <f>LS1_N0206!O36</f>
        <v>0</v>
      </c>
      <c r="P239" t="str">
        <f>LS1_N0206!P36</f>
        <v>1T</v>
      </c>
      <c r="Q239" t="str">
        <f>LS1_N0206!Q36</f>
        <v>SMA to SMA</v>
      </c>
      <c r="R239">
        <f>LS1_N0206!R36</f>
        <v>2</v>
      </c>
      <c r="S239">
        <f>LS1_N0206!S36</f>
        <v>6</v>
      </c>
      <c r="T239">
        <f>LS1_N0206!T36</f>
        <v>0</v>
      </c>
      <c r="U239">
        <f>LS1_N0206!U36</f>
        <v>1</v>
      </c>
      <c r="V239">
        <f>LS1_N0206!V36</f>
        <v>0</v>
      </c>
      <c r="W239">
        <f>LS1_N0206!W36</f>
        <v>0</v>
      </c>
      <c r="X239">
        <f>LS1_N0206!X36</f>
        <v>0</v>
      </c>
      <c r="Y239">
        <f>LS1_N0206!Y36</f>
        <v>0</v>
      </c>
    </row>
    <row r="240" spans="1:25" x14ac:dyDescent="0.25">
      <c r="A240" t="str">
        <f>LS1_N0206!A37</f>
        <v>BPM</v>
      </c>
      <c r="B240" t="str">
        <f>LS1_N0206!B37</f>
        <v>LS1_WA01:BPM_D1155</v>
      </c>
      <c r="C240" t="str">
        <f>LS1_N0206!C37</f>
        <v>BPM</v>
      </c>
      <c r="D240" t="str">
        <f>LS1_N0206!D37</f>
        <v>D1155</v>
      </c>
      <c r="E240" t="str">
        <f>LS1_N0206!E37</f>
        <v>34E000392</v>
      </c>
      <c r="F240" t="str">
        <f>LS1_N0206!F37</f>
        <v>2C_1/4in_Hardline_036</v>
      </c>
      <c r="G240" t="str">
        <f>LS1_N0206!G37</f>
        <v>Signal</v>
      </c>
      <c r="H240" t="str">
        <f>LS1_N0206!H37</f>
        <v>N-Type to SMA Panel</v>
      </c>
      <c r="I240" t="str">
        <f>LS1_N0206!I37</f>
        <v>2L</v>
      </c>
      <c r="J240">
        <f>LS1_N0206!J37</f>
        <v>0</v>
      </c>
      <c r="K240">
        <f>LS1_N0206!K37</f>
        <v>0</v>
      </c>
      <c r="L240">
        <f>LS1_N0206!L37</f>
        <v>0</v>
      </c>
      <c r="M240">
        <f>LS1_N0206!M37</f>
        <v>0</v>
      </c>
      <c r="N240">
        <f>LS1_N0206!N37</f>
        <v>0</v>
      </c>
      <c r="O240">
        <f>LS1_N0206!O37</f>
        <v>0</v>
      </c>
      <c r="P240" t="str">
        <f>LS1_N0206!P37</f>
        <v>2L</v>
      </c>
      <c r="Q240" t="str">
        <f>LS1_N0206!Q37</f>
        <v>SMA to SMA</v>
      </c>
      <c r="R240">
        <f>LS1_N0206!R37</f>
        <v>2</v>
      </c>
      <c r="S240">
        <f>LS1_N0206!S37</f>
        <v>6</v>
      </c>
      <c r="T240">
        <f>LS1_N0206!T37</f>
        <v>0</v>
      </c>
      <c r="U240">
        <f>LS1_N0206!U37</f>
        <v>2</v>
      </c>
      <c r="V240">
        <f>LS1_N0206!V37</f>
        <v>0</v>
      </c>
      <c r="W240">
        <f>LS1_N0206!W37</f>
        <v>0</v>
      </c>
      <c r="X240">
        <f>LS1_N0206!X37</f>
        <v>0</v>
      </c>
      <c r="Y240">
        <f>LS1_N0206!Y37</f>
        <v>0</v>
      </c>
    </row>
    <row r="241" spans="1:25" x14ac:dyDescent="0.25">
      <c r="A241" t="str">
        <f>LS1_N0206!A38</f>
        <v>BPM</v>
      </c>
      <c r="B241" t="str">
        <f>LS1_N0206!B38</f>
        <v>LS1_WA01:BPM_D1155</v>
      </c>
      <c r="C241" t="str">
        <f>LS1_N0206!C38</f>
        <v>BPM</v>
      </c>
      <c r="D241" t="str">
        <f>LS1_N0206!D38</f>
        <v>D1155</v>
      </c>
      <c r="E241" t="str">
        <f>LS1_N0206!E38</f>
        <v>34E000393</v>
      </c>
      <c r="F241" t="str">
        <f>LS1_N0206!F38</f>
        <v>2C_1/4in_Hardline_036</v>
      </c>
      <c r="G241" t="str">
        <f>LS1_N0206!G38</f>
        <v>Signal</v>
      </c>
      <c r="H241" t="str">
        <f>LS1_N0206!H38</f>
        <v>N-Type to SMA Panel</v>
      </c>
      <c r="I241" t="str">
        <f>LS1_N0206!I38</f>
        <v>3R</v>
      </c>
      <c r="J241">
        <f>LS1_N0206!J38</f>
        <v>0</v>
      </c>
      <c r="K241">
        <f>LS1_N0206!K38</f>
        <v>0</v>
      </c>
      <c r="L241">
        <f>LS1_N0206!L38</f>
        <v>0</v>
      </c>
      <c r="M241">
        <f>LS1_N0206!M38</f>
        <v>0</v>
      </c>
      <c r="N241">
        <f>LS1_N0206!N38</f>
        <v>0</v>
      </c>
      <c r="O241">
        <f>LS1_N0206!O38</f>
        <v>0</v>
      </c>
      <c r="P241" t="str">
        <f>LS1_N0206!P38</f>
        <v>3R</v>
      </c>
      <c r="Q241" t="str">
        <f>LS1_N0206!Q38</f>
        <v>SMA to SMA</v>
      </c>
      <c r="R241">
        <f>LS1_N0206!R38</f>
        <v>2</v>
      </c>
      <c r="S241">
        <f>LS1_N0206!S38</f>
        <v>6</v>
      </c>
      <c r="T241">
        <f>LS1_N0206!T38</f>
        <v>0</v>
      </c>
      <c r="U241">
        <f>LS1_N0206!U38</f>
        <v>3</v>
      </c>
      <c r="V241">
        <f>LS1_N0206!V38</f>
        <v>0</v>
      </c>
      <c r="W241">
        <f>LS1_N0206!W38</f>
        <v>0</v>
      </c>
      <c r="X241">
        <f>LS1_N0206!X38</f>
        <v>0</v>
      </c>
      <c r="Y241">
        <f>LS1_N0206!Y38</f>
        <v>0</v>
      </c>
    </row>
    <row r="242" spans="1:25" x14ac:dyDescent="0.25">
      <c r="A242" t="str">
        <f>LS1_N0206!A39</f>
        <v>BPM</v>
      </c>
      <c r="B242" t="str">
        <f>LS1_N0206!B39</f>
        <v>LS1_WA01:BPM_D1155</v>
      </c>
      <c r="C242" t="str">
        <f>LS1_N0206!C39</f>
        <v>BPM</v>
      </c>
      <c r="D242" t="str">
        <f>LS1_N0206!D39</f>
        <v>D1155</v>
      </c>
      <c r="E242" t="str">
        <f>LS1_N0206!E39</f>
        <v>34E000394</v>
      </c>
      <c r="F242" t="str">
        <f>LS1_N0206!F39</f>
        <v>2C_1/4in_Hardline_036</v>
      </c>
      <c r="G242" t="str">
        <f>LS1_N0206!G39</f>
        <v>Signal</v>
      </c>
      <c r="H242" t="str">
        <f>LS1_N0206!H39</f>
        <v>N-Type to SMA Panel</v>
      </c>
      <c r="I242" t="str">
        <f>LS1_N0206!I39</f>
        <v>4B</v>
      </c>
      <c r="J242">
        <f>LS1_N0206!J39</f>
        <v>0</v>
      </c>
      <c r="K242">
        <f>LS1_N0206!K39</f>
        <v>0</v>
      </c>
      <c r="L242">
        <f>LS1_N0206!L39</f>
        <v>0</v>
      </c>
      <c r="M242">
        <f>LS1_N0206!M39</f>
        <v>0</v>
      </c>
      <c r="N242">
        <f>LS1_N0206!N39</f>
        <v>0</v>
      </c>
      <c r="O242">
        <f>LS1_N0206!O39</f>
        <v>0</v>
      </c>
      <c r="P242" t="str">
        <f>LS1_N0206!P39</f>
        <v>4B</v>
      </c>
      <c r="Q242" t="str">
        <f>LS1_N0206!Q39</f>
        <v>SMA to SMA</v>
      </c>
      <c r="R242">
        <f>LS1_N0206!R39</f>
        <v>2</v>
      </c>
      <c r="S242">
        <f>LS1_N0206!S39</f>
        <v>6</v>
      </c>
      <c r="T242">
        <f>LS1_N0206!T39</f>
        <v>0</v>
      </c>
      <c r="U242">
        <f>LS1_N0206!U39</f>
        <v>4</v>
      </c>
      <c r="V242">
        <f>LS1_N0206!V39</f>
        <v>0</v>
      </c>
      <c r="W242">
        <f>LS1_N0206!W39</f>
        <v>0</v>
      </c>
      <c r="X242">
        <f>LS1_N0206!X39</f>
        <v>0</v>
      </c>
      <c r="Y242">
        <f>LS1_N0206!Y39</f>
        <v>0</v>
      </c>
    </row>
    <row r="243" spans="1:25" x14ac:dyDescent="0.25">
      <c r="A243" t="str">
        <f>LS1_N0206!A40</f>
        <v>BPM</v>
      </c>
      <c r="B243" t="str">
        <f>LS1_N0206!B40</f>
        <v>LS1_WA01:RFS_D1155</v>
      </c>
      <c r="C243" t="str">
        <f>LS1_N0206!C40</f>
        <v>BPM</v>
      </c>
      <c r="D243" t="str">
        <f>LS1_N0206!D40</f>
        <v>D1155</v>
      </c>
      <c r="E243" t="str">
        <f>LS1_N0206!E40</f>
        <v>34E000306</v>
      </c>
      <c r="F243" t="str">
        <f>LS1_N0206!F40</f>
        <v>2C_1/4in_Hardline_036</v>
      </c>
      <c r="G243" t="str">
        <f>LS1_N0206!G40</f>
        <v>Ref</v>
      </c>
      <c r="H243" t="str">
        <f>LS1_N0206!H40</f>
        <v>N-Type to SMA Panel</v>
      </c>
      <c r="I243" t="str">
        <f>LS1_N0206!I40</f>
        <v>Ref</v>
      </c>
      <c r="J243">
        <f>LS1_N0206!J40</f>
        <v>0</v>
      </c>
      <c r="K243">
        <f>LS1_N0206!K40</f>
        <v>0</v>
      </c>
      <c r="L243">
        <f>LS1_N0206!L40</f>
        <v>0</v>
      </c>
      <c r="M243">
        <f>LS1_N0206!M40</f>
        <v>0</v>
      </c>
      <c r="N243">
        <f>LS1_N0206!N40</f>
        <v>0</v>
      </c>
      <c r="O243">
        <f>LS1_N0206!O40</f>
        <v>0</v>
      </c>
      <c r="P243" t="str">
        <f>LS1_N0206!P40</f>
        <v>Ref</v>
      </c>
      <c r="Q243" t="str">
        <f>LS1_N0206!Q40</f>
        <v>SMA to SMA</v>
      </c>
      <c r="R243">
        <f>LS1_N0206!R40</f>
        <v>2</v>
      </c>
      <c r="S243">
        <f>LS1_N0206!S40</f>
        <v>6</v>
      </c>
      <c r="T243">
        <f>LS1_N0206!T40</f>
        <v>0</v>
      </c>
      <c r="U243" t="str">
        <f>LS1_N0206!U40</f>
        <v>Ref</v>
      </c>
      <c r="V243">
        <f>LS1_N0206!V40</f>
        <v>0</v>
      </c>
      <c r="W243">
        <f>LS1_N0206!W40</f>
        <v>0</v>
      </c>
      <c r="X243">
        <f>LS1_N0206!X40</f>
        <v>0</v>
      </c>
      <c r="Y243">
        <f>LS1_N0206!Y40</f>
        <v>0</v>
      </c>
    </row>
    <row r="244" spans="1:25" x14ac:dyDescent="0.25">
      <c r="A244" t="str">
        <f>LS1_N0604!A27</f>
        <v>Halo Monitor Ring</v>
      </c>
      <c r="B244" t="str">
        <f>LS1_N0604!B27</f>
        <v>LS1_WA01:HMR_D1156</v>
      </c>
      <c r="C244" t="str">
        <f>LS1_N0604!C27</f>
        <v>HMR</v>
      </c>
      <c r="D244" t="str">
        <f>LS1_N0604!D27</f>
        <v>D1156</v>
      </c>
      <c r="E244" t="str">
        <f>LS1_N0604!E27</f>
        <v>34H000029</v>
      </c>
      <c r="F244" t="str">
        <f>LS1_N0604!F27</f>
        <v>2C_1kV75LC_Coax_090</v>
      </c>
      <c r="G244" t="str">
        <f>LS1_N0604!G27</f>
        <v>Signal</v>
      </c>
      <c r="H244" t="str">
        <f>LS1_N0604!H27</f>
        <v>SHV to SHV Panel</v>
      </c>
      <c r="I244" t="str">
        <f>LS1_N0604!I27</f>
        <v>J1</v>
      </c>
      <c r="J244">
        <f>LS1_N0604!J27</f>
        <v>0</v>
      </c>
      <c r="K244">
        <f>LS1_N0604!K27</f>
        <v>0</v>
      </c>
      <c r="L244">
        <f>LS1_N0604!L27</f>
        <v>0</v>
      </c>
      <c r="M244">
        <f>LS1_N0604!M27</f>
        <v>0</v>
      </c>
      <c r="N244">
        <f>LS1_N0604!N27</f>
        <v>0</v>
      </c>
      <c r="O244">
        <f>LS1_N0604!O27</f>
        <v>0</v>
      </c>
      <c r="P244" t="str">
        <f>LS1_N0604!P27</f>
        <v>J1</v>
      </c>
      <c r="Q244" t="str">
        <f>LS1_N0604!Q27</f>
        <v>SHV to Lemo</v>
      </c>
      <c r="R244">
        <f>LS1_N0604!R27</f>
        <v>4</v>
      </c>
      <c r="S244">
        <f>LS1_N0604!S27</f>
        <v>4</v>
      </c>
      <c r="T244" t="str">
        <f>LS1_N0604!T27</f>
        <v>CH0 - fmc2-1</v>
      </c>
      <c r="U244">
        <f>LS1_N0604!U27</f>
        <v>0</v>
      </c>
      <c r="V244">
        <f>LS1_N0604!V27</f>
        <v>3</v>
      </c>
      <c r="W244" t="str">
        <f>LS1_N0604!W27</f>
        <v>1: EBS8003</v>
      </c>
      <c r="X244" t="str">
        <f>LS1_N0604!X27</f>
        <v>Ch0</v>
      </c>
      <c r="Y244">
        <f>LS1_N0604!Y27</f>
        <v>0</v>
      </c>
    </row>
    <row r="245" spans="1:25" x14ac:dyDescent="0.25">
      <c r="A245">
        <f>LS1_N0604!A28</f>
        <v>0</v>
      </c>
      <c r="B245" t="str">
        <f>LS1_N0604!B28</f>
        <v>LS1_WA01:HMR_D1156</v>
      </c>
      <c r="C245">
        <f>LS1_N0604!C28</f>
        <v>0</v>
      </c>
      <c r="D245" t="str">
        <f>LS1_N0604!D28</f>
        <v>D1156</v>
      </c>
      <c r="E245" t="str">
        <f>LS1_N0604!E28</f>
        <v>34H000110</v>
      </c>
      <c r="F245" t="str">
        <f>LS1_N0604!F28</f>
        <v>2C_5kVDC_Coax_035</v>
      </c>
      <c r="G245">
        <f>LS1_N0604!G28</f>
        <v>0</v>
      </c>
      <c r="H245">
        <f>LS1_N0604!H28</f>
        <v>0</v>
      </c>
      <c r="I245">
        <f>LS1_N0604!I28</f>
        <v>0</v>
      </c>
      <c r="J245">
        <f>LS1_N0604!J28</f>
        <v>0</v>
      </c>
      <c r="K245">
        <f>LS1_N0604!K28</f>
        <v>0</v>
      </c>
      <c r="L245">
        <f>LS1_N0604!L28</f>
        <v>0</v>
      </c>
      <c r="M245">
        <f>LS1_N0604!M28</f>
        <v>0</v>
      </c>
      <c r="N245">
        <f>LS1_N0604!N28</f>
        <v>0</v>
      </c>
      <c r="O245">
        <f>LS1_N0604!O28</f>
        <v>0</v>
      </c>
      <c r="P245">
        <f>LS1_N0604!P28</f>
        <v>0</v>
      </c>
      <c r="Q245">
        <f>LS1_N0604!Q28</f>
        <v>0</v>
      </c>
      <c r="R245">
        <f>LS1_N0604!R28</f>
        <v>0</v>
      </c>
      <c r="S245">
        <f>LS1_N0604!S28</f>
        <v>0</v>
      </c>
      <c r="T245">
        <f>LS1_N0604!T28</f>
        <v>0</v>
      </c>
      <c r="U245">
        <f>LS1_N0604!U28</f>
        <v>0</v>
      </c>
      <c r="V245">
        <f>LS1_N0604!V28</f>
        <v>0</v>
      </c>
      <c r="W245">
        <f>LS1_N0604!W28</f>
        <v>0</v>
      </c>
      <c r="X245">
        <f>LS1_N0604!X28</f>
        <v>0</v>
      </c>
      <c r="Y245">
        <f>LS1_N0604!Y28</f>
        <v>0</v>
      </c>
    </row>
    <row r="246" spans="1:25" x14ac:dyDescent="0.25">
      <c r="A246" t="str">
        <f>LS1_N0206!A41</f>
        <v>BPM</v>
      </c>
      <c r="B246" t="str">
        <f>LS1_N0206!B41</f>
        <v>LS1_CA02:BPM_D1163</v>
      </c>
      <c r="C246" t="str">
        <f>LS1_N0206!C41</f>
        <v>BPM</v>
      </c>
      <c r="D246" t="str">
        <f>LS1_N0206!D41</f>
        <v>D1163</v>
      </c>
      <c r="E246" t="str">
        <f>LS1_N0206!E41</f>
        <v>34E000343</v>
      </c>
      <c r="F246" t="str">
        <f>LS1_N0206!F41</f>
        <v>2C_1/4in_Hardline_036</v>
      </c>
      <c r="G246" t="str">
        <f>LS1_N0206!G41</f>
        <v>Signal</v>
      </c>
      <c r="H246" t="str">
        <f>LS1_N0206!H41</f>
        <v>N-Type to SMA Panel</v>
      </c>
      <c r="I246" t="str">
        <f>LS1_N0206!I41</f>
        <v>1T</v>
      </c>
      <c r="J246">
        <f>LS1_N0206!J41</f>
        <v>0</v>
      </c>
      <c r="K246">
        <f>LS1_N0206!K41</f>
        <v>0</v>
      </c>
      <c r="L246">
        <f>LS1_N0206!L41</f>
        <v>0</v>
      </c>
      <c r="M246">
        <f>LS1_N0206!M41</f>
        <v>0</v>
      </c>
      <c r="N246">
        <f>LS1_N0206!N41</f>
        <v>0</v>
      </c>
      <c r="O246">
        <f>LS1_N0206!O41</f>
        <v>0</v>
      </c>
      <c r="P246" t="str">
        <f>LS1_N0206!P41</f>
        <v>1T</v>
      </c>
      <c r="Q246" t="str">
        <f>LS1_N0206!Q41</f>
        <v>SMA to SMA</v>
      </c>
      <c r="R246">
        <f>LS1_N0206!R41</f>
        <v>2</v>
      </c>
      <c r="S246">
        <f>LS1_N0206!S41</f>
        <v>6</v>
      </c>
      <c r="T246">
        <f>LS1_N0206!T41</f>
        <v>0</v>
      </c>
      <c r="U246">
        <f>LS1_N0206!U41</f>
        <v>5</v>
      </c>
      <c r="V246">
        <f>LS1_N0206!V41</f>
        <v>0</v>
      </c>
      <c r="W246">
        <f>LS1_N0206!W41</f>
        <v>0</v>
      </c>
      <c r="X246">
        <f>LS1_N0206!X41</f>
        <v>0</v>
      </c>
      <c r="Y246">
        <f>LS1_N0206!Y41</f>
        <v>0</v>
      </c>
    </row>
    <row r="247" spans="1:25" x14ac:dyDescent="0.25">
      <c r="A247" t="str">
        <f>LS1_N0206!A42</f>
        <v>BPM</v>
      </c>
      <c r="B247" t="str">
        <f>LS1_N0206!B42</f>
        <v>LS1_CA02:BPM_D1163</v>
      </c>
      <c r="C247" t="str">
        <f>LS1_N0206!C42</f>
        <v>BPM</v>
      </c>
      <c r="D247" t="str">
        <f>LS1_N0206!D42</f>
        <v>D1163</v>
      </c>
      <c r="E247" t="str">
        <f>LS1_N0206!E42</f>
        <v>34E000344</v>
      </c>
      <c r="F247" t="str">
        <f>LS1_N0206!F42</f>
        <v>2C_1/4in_Hardline_036</v>
      </c>
      <c r="G247" t="str">
        <f>LS1_N0206!G42</f>
        <v>Signal</v>
      </c>
      <c r="H247" t="str">
        <f>LS1_N0206!H42</f>
        <v>N-Type to SMA Panel</v>
      </c>
      <c r="I247" t="str">
        <f>LS1_N0206!I42</f>
        <v>2L</v>
      </c>
      <c r="J247">
        <f>LS1_N0206!J42</f>
        <v>0</v>
      </c>
      <c r="K247">
        <f>LS1_N0206!K42</f>
        <v>0</v>
      </c>
      <c r="L247">
        <f>LS1_N0206!L42</f>
        <v>0</v>
      </c>
      <c r="M247">
        <f>LS1_N0206!M42</f>
        <v>0</v>
      </c>
      <c r="N247">
        <f>LS1_N0206!N42</f>
        <v>0</v>
      </c>
      <c r="O247">
        <f>LS1_N0206!O42</f>
        <v>0</v>
      </c>
      <c r="P247" t="str">
        <f>LS1_N0206!P42</f>
        <v>2L</v>
      </c>
      <c r="Q247" t="str">
        <f>LS1_N0206!Q42</f>
        <v>SMA to SMA</v>
      </c>
      <c r="R247">
        <f>LS1_N0206!R42</f>
        <v>2</v>
      </c>
      <c r="S247">
        <f>LS1_N0206!S42</f>
        <v>6</v>
      </c>
      <c r="T247">
        <f>LS1_N0206!T42</f>
        <v>0</v>
      </c>
      <c r="U247">
        <f>LS1_N0206!U42</f>
        <v>6</v>
      </c>
      <c r="V247">
        <f>LS1_N0206!V42</f>
        <v>0</v>
      </c>
      <c r="W247">
        <f>LS1_N0206!W42</f>
        <v>0</v>
      </c>
      <c r="X247">
        <f>LS1_N0206!X42</f>
        <v>0</v>
      </c>
      <c r="Y247">
        <f>LS1_N0206!Y42</f>
        <v>0</v>
      </c>
    </row>
    <row r="248" spans="1:25" x14ac:dyDescent="0.25">
      <c r="A248" t="str">
        <f>LS1_N0206!A43</f>
        <v>BPM</v>
      </c>
      <c r="B248" t="str">
        <f>LS1_N0206!B43</f>
        <v>LS1_CA02:BPM_D1163</v>
      </c>
      <c r="C248" t="str">
        <f>LS1_N0206!C43</f>
        <v>BPM</v>
      </c>
      <c r="D248" t="str">
        <f>LS1_N0206!D43</f>
        <v>D1163</v>
      </c>
      <c r="E248" t="str">
        <f>LS1_N0206!E43</f>
        <v>34E000345</v>
      </c>
      <c r="F248" t="str">
        <f>LS1_N0206!F43</f>
        <v>2C_1/4in_Hardline_036</v>
      </c>
      <c r="G248" t="str">
        <f>LS1_N0206!G43</f>
        <v>Signal</v>
      </c>
      <c r="H248" t="str">
        <f>LS1_N0206!H43</f>
        <v>N-Type to SMA Panel</v>
      </c>
      <c r="I248" t="str">
        <f>LS1_N0206!I43</f>
        <v>3R</v>
      </c>
      <c r="J248">
        <f>LS1_N0206!J43</f>
        <v>0</v>
      </c>
      <c r="K248">
        <f>LS1_N0206!K43</f>
        <v>0</v>
      </c>
      <c r="L248">
        <f>LS1_N0206!L43</f>
        <v>0</v>
      </c>
      <c r="M248">
        <f>LS1_N0206!M43</f>
        <v>0</v>
      </c>
      <c r="N248">
        <f>LS1_N0206!N43</f>
        <v>0</v>
      </c>
      <c r="O248">
        <f>LS1_N0206!O43</f>
        <v>0</v>
      </c>
      <c r="P248" t="str">
        <f>LS1_N0206!P43</f>
        <v>3R</v>
      </c>
      <c r="Q248" t="str">
        <f>LS1_N0206!Q43</f>
        <v>SMA to SMA</v>
      </c>
      <c r="R248">
        <f>LS1_N0206!R43</f>
        <v>2</v>
      </c>
      <c r="S248">
        <f>LS1_N0206!S43</f>
        <v>6</v>
      </c>
      <c r="T248">
        <f>LS1_N0206!T43</f>
        <v>0</v>
      </c>
      <c r="U248">
        <f>LS1_N0206!U43</f>
        <v>7</v>
      </c>
      <c r="V248">
        <f>LS1_N0206!V43</f>
        <v>0</v>
      </c>
      <c r="W248">
        <f>LS1_N0206!W43</f>
        <v>0</v>
      </c>
      <c r="X248">
        <f>LS1_N0206!X43</f>
        <v>0</v>
      </c>
      <c r="Y248">
        <f>LS1_N0206!Y43</f>
        <v>0</v>
      </c>
    </row>
    <row r="249" spans="1:25" x14ac:dyDescent="0.25">
      <c r="A249" t="str">
        <f>LS1_N0206!A44</f>
        <v>BPM</v>
      </c>
      <c r="B249" t="str">
        <f>LS1_N0206!B44</f>
        <v>LS1_CA02:BPM_D1163</v>
      </c>
      <c r="C249" t="str">
        <f>LS1_N0206!C44</f>
        <v>BPM</v>
      </c>
      <c r="D249" t="str">
        <f>LS1_N0206!D44</f>
        <v>D1163</v>
      </c>
      <c r="E249" t="str">
        <f>LS1_N0206!E44</f>
        <v>34E000346</v>
      </c>
      <c r="F249" t="str">
        <f>LS1_N0206!F44</f>
        <v>2C_1/4in_Hardline_036</v>
      </c>
      <c r="G249" t="str">
        <f>LS1_N0206!G44</f>
        <v>Signal</v>
      </c>
      <c r="H249" t="str">
        <f>LS1_N0206!H44</f>
        <v>N-Type to SMA Panel</v>
      </c>
      <c r="I249" t="str">
        <f>LS1_N0206!I44</f>
        <v>4B</v>
      </c>
      <c r="J249">
        <f>LS1_N0206!J44</f>
        <v>0</v>
      </c>
      <c r="K249">
        <f>LS1_N0206!K44</f>
        <v>0</v>
      </c>
      <c r="L249">
        <f>LS1_N0206!L44</f>
        <v>0</v>
      </c>
      <c r="M249">
        <f>LS1_N0206!M44</f>
        <v>0</v>
      </c>
      <c r="N249">
        <f>LS1_N0206!N44</f>
        <v>0</v>
      </c>
      <c r="O249">
        <f>LS1_N0206!O44</f>
        <v>0</v>
      </c>
      <c r="P249" t="str">
        <f>LS1_N0206!P44</f>
        <v>4B</v>
      </c>
      <c r="Q249" t="str">
        <f>LS1_N0206!Q44</f>
        <v>SMA to SMA</v>
      </c>
      <c r="R249">
        <f>LS1_N0206!R44</f>
        <v>2</v>
      </c>
      <c r="S249">
        <f>LS1_N0206!S44</f>
        <v>6</v>
      </c>
      <c r="T249">
        <f>LS1_N0206!T44</f>
        <v>0</v>
      </c>
      <c r="U249">
        <f>LS1_N0206!U44</f>
        <v>8</v>
      </c>
      <c r="V249">
        <f>LS1_N0206!V44</f>
        <v>0</v>
      </c>
      <c r="W249">
        <f>LS1_N0206!W44</f>
        <v>0</v>
      </c>
      <c r="X249">
        <f>LS1_N0206!X44</f>
        <v>0</v>
      </c>
      <c r="Y249">
        <f>LS1_N0206!Y44</f>
        <v>0</v>
      </c>
    </row>
    <row r="250" spans="1:25" x14ac:dyDescent="0.25">
      <c r="A250" t="str">
        <f>LS1_N0206!A45</f>
        <v>BPM</v>
      </c>
      <c r="B250" t="str">
        <f>LS1_N0206!B45</f>
        <v>LS1_CA02:RFS_D1163</v>
      </c>
      <c r="C250" t="str">
        <f>LS1_N0206!C45</f>
        <v>BPM</v>
      </c>
      <c r="D250" t="str">
        <f>LS1_N0206!D45</f>
        <v>D1163</v>
      </c>
      <c r="E250" t="str">
        <f>LS1_N0206!E45</f>
        <v>34E000305</v>
      </c>
      <c r="F250" t="str">
        <f>LS1_N0206!F45</f>
        <v>2C_1/4in_Hardline_036</v>
      </c>
      <c r="G250" t="str">
        <f>LS1_N0206!G45</f>
        <v>Ref</v>
      </c>
      <c r="H250" t="str">
        <f>LS1_N0206!H45</f>
        <v>No terminiation</v>
      </c>
      <c r="I250" t="str">
        <f>LS1_N0206!I45</f>
        <v>No terminiation</v>
      </c>
      <c r="J250">
        <f>LS1_N0206!J45</f>
        <v>0</v>
      </c>
      <c r="K250">
        <f>LS1_N0206!K45</f>
        <v>0</v>
      </c>
      <c r="L250">
        <f>LS1_N0206!L45</f>
        <v>0</v>
      </c>
      <c r="M250">
        <f>LS1_N0206!M45</f>
        <v>0</v>
      </c>
      <c r="N250">
        <f>LS1_N0206!N45</f>
        <v>0</v>
      </c>
      <c r="O250">
        <f>LS1_N0206!O45</f>
        <v>0</v>
      </c>
      <c r="P250">
        <f>LS1_N0206!P45</f>
        <v>0</v>
      </c>
      <c r="Q250">
        <f>LS1_N0206!Q45</f>
        <v>0</v>
      </c>
      <c r="R250">
        <f>LS1_N0206!R45</f>
        <v>0</v>
      </c>
      <c r="S250">
        <f>LS1_N0206!S45</f>
        <v>0</v>
      </c>
      <c r="T250">
        <f>LS1_N0206!T45</f>
        <v>0</v>
      </c>
      <c r="U250">
        <f>LS1_N0206!U45</f>
        <v>0</v>
      </c>
      <c r="V250">
        <f>LS1_N0206!V45</f>
        <v>0</v>
      </c>
      <c r="W250">
        <f>LS1_N0206!W45</f>
        <v>0</v>
      </c>
      <c r="X250">
        <f>LS1_N0206!X45</f>
        <v>0</v>
      </c>
      <c r="Y250">
        <f>LS1_N0206!Y45</f>
        <v>0</v>
      </c>
    </row>
    <row r="251" spans="1:25" x14ac:dyDescent="0.25">
      <c r="A251" t="str">
        <f>LS1_N0206!A47</f>
        <v>BPM</v>
      </c>
      <c r="B251" t="str">
        <f>LS1_N0206!B47</f>
        <v>LS1_CA02:BPM_D1177</v>
      </c>
      <c r="C251" t="str">
        <f>LS1_N0206!C47</f>
        <v>BPM</v>
      </c>
      <c r="D251" t="str">
        <f>LS1_N0206!D47</f>
        <v>D1178</v>
      </c>
      <c r="E251" t="str">
        <f>LS1_N0206!E47</f>
        <v>34E000339</v>
      </c>
      <c r="F251" t="str">
        <f>LS1_N0206!F47</f>
        <v>2C_1/4in_Hardline_036</v>
      </c>
      <c r="G251" t="str">
        <f>LS1_N0206!G47</f>
        <v>Signal</v>
      </c>
      <c r="H251" t="str">
        <f>LS1_N0206!H47</f>
        <v>N-Type to SMA Panel</v>
      </c>
      <c r="I251" t="str">
        <f>LS1_N0206!I47</f>
        <v>1T</v>
      </c>
      <c r="J251">
        <f>LS1_N0206!J47</f>
        <v>0</v>
      </c>
      <c r="K251">
        <f>LS1_N0206!K47</f>
        <v>0</v>
      </c>
      <c r="L251">
        <f>LS1_N0206!L47</f>
        <v>0</v>
      </c>
      <c r="M251">
        <f>LS1_N0206!M47</f>
        <v>0</v>
      </c>
      <c r="N251">
        <f>LS1_N0206!N47</f>
        <v>0</v>
      </c>
      <c r="O251">
        <f>LS1_N0206!O47</f>
        <v>0</v>
      </c>
      <c r="P251" t="str">
        <f>LS1_N0206!P47</f>
        <v>1T</v>
      </c>
      <c r="Q251" t="str">
        <f>LS1_N0206!Q47</f>
        <v>SMA to SMA</v>
      </c>
      <c r="R251">
        <f>LS1_N0206!R47</f>
        <v>2</v>
      </c>
      <c r="S251">
        <f>LS1_N0206!S47</f>
        <v>7</v>
      </c>
      <c r="T251">
        <f>LS1_N0206!T47</f>
        <v>0</v>
      </c>
      <c r="U251">
        <f>LS1_N0206!U47</f>
        <v>1</v>
      </c>
      <c r="V251">
        <f>LS1_N0206!V47</f>
        <v>0</v>
      </c>
      <c r="W251">
        <f>LS1_N0206!W47</f>
        <v>0</v>
      </c>
      <c r="X251">
        <f>LS1_N0206!X47</f>
        <v>0</v>
      </c>
      <c r="Y251">
        <f>LS1_N0206!Y47</f>
        <v>0</v>
      </c>
    </row>
    <row r="252" spans="1:25" x14ac:dyDescent="0.25">
      <c r="A252" t="str">
        <f>LS1_N0206!A48</f>
        <v>BPM</v>
      </c>
      <c r="B252" t="str">
        <f>LS1_N0206!B48</f>
        <v>LS1_CA02:BPM_D1177</v>
      </c>
      <c r="C252" t="str">
        <f>LS1_N0206!C48</f>
        <v>BPM</v>
      </c>
      <c r="D252" t="str">
        <f>LS1_N0206!D48</f>
        <v>D1178</v>
      </c>
      <c r="E252" t="str">
        <f>LS1_N0206!E48</f>
        <v>34E000340</v>
      </c>
      <c r="F252" t="str">
        <f>LS1_N0206!F48</f>
        <v>2C_1/4in_Hardline_036</v>
      </c>
      <c r="G252" t="str">
        <f>LS1_N0206!G48</f>
        <v>Signal</v>
      </c>
      <c r="H252" t="str">
        <f>LS1_N0206!H48</f>
        <v>N-Type to SMA Panel</v>
      </c>
      <c r="I252" t="str">
        <f>LS1_N0206!I48</f>
        <v>2L</v>
      </c>
      <c r="J252">
        <f>LS1_N0206!J48</f>
        <v>0</v>
      </c>
      <c r="K252">
        <f>LS1_N0206!K48</f>
        <v>0</v>
      </c>
      <c r="L252">
        <f>LS1_N0206!L48</f>
        <v>0</v>
      </c>
      <c r="M252">
        <f>LS1_N0206!M48</f>
        <v>0</v>
      </c>
      <c r="N252">
        <f>LS1_N0206!N48</f>
        <v>0</v>
      </c>
      <c r="O252">
        <f>LS1_N0206!O48</f>
        <v>0</v>
      </c>
      <c r="P252" t="str">
        <f>LS1_N0206!P48</f>
        <v>2L</v>
      </c>
      <c r="Q252" t="str">
        <f>LS1_N0206!Q48</f>
        <v>SMA to SMA</v>
      </c>
      <c r="R252">
        <f>LS1_N0206!R48</f>
        <v>2</v>
      </c>
      <c r="S252">
        <f>LS1_N0206!S48</f>
        <v>7</v>
      </c>
      <c r="T252">
        <f>LS1_N0206!T48</f>
        <v>0</v>
      </c>
      <c r="U252">
        <f>LS1_N0206!U48</f>
        <v>2</v>
      </c>
      <c r="V252">
        <f>LS1_N0206!V48</f>
        <v>0</v>
      </c>
      <c r="W252">
        <f>LS1_N0206!W48</f>
        <v>0</v>
      </c>
      <c r="X252">
        <f>LS1_N0206!X48</f>
        <v>0</v>
      </c>
      <c r="Y252">
        <f>LS1_N0206!Y48</f>
        <v>0</v>
      </c>
    </row>
    <row r="253" spans="1:25" x14ac:dyDescent="0.25">
      <c r="A253" t="str">
        <f>LS1_N0206!A49</f>
        <v>BPM</v>
      </c>
      <c r="B253" t="str">
        <f>LS1_N0206!B49</f>
        <v>LS1_CA02:BPM_D1177</v>
      </c>
      <c r="C253" t="str">
        <f>LS1_N0206!C49</f>
        <v>BPM</v>
      </c>
      <c r="D253" t="str">
        <f>LS1_N0206!D49</f>
        <v>D1178</v>
      </c>
      <c r="E253" t="str">
        <f>LS1_N0206!E49</f>
        <v>34E000341</v>
      </c>
      <c r="F253" t="str">
        <f>LS1_N0206!F49</f>
        <v>2C_1/4in_Hardline_036</v>
      </c>
      <c r="G253" t="str">
        <f>LS1_N0206!G49</f>
        <v>Signal</v>
      </c>
      <c r="H253" t="str">
        <f>LS1_N0206!H49</f>
        <v>N-Type to SMA Panel</v>
      </c>
      <c r="I253" t="str">
        <f>LS1_N0206!I49</f>
        <v>3R</v>
      </c>
      <c r="J253">
        <f>LS1_N0206!J49</f>
        <v>0</v>
      </c>
      <c r="K253">
        <f>LS1_N0206!K49</f>
        <v>0</v>
      </c>
      <c r="L253">
        <f>LS1_N0206!L49</f>
        <v>0</v>
      </c>
      <c r="M253">
        <f>LS1_N0206!M49</f>
        <v>0</v>
      </c>
      <c r="N253">
        <f>LS1_N0206!N49</f>
        <v>0</v>
      </c>
      <c r="O253">
        <f>LS1_N0206!O49</f>
        <v>0</v>
      </c>
      <c r="P253" t="str">
        <f>LS1_N0206!P49</f>
        <v>3R</v>
      </c>
      <c r="Q253" t="str">
        <f>LS1_N0206!Q49</f>
        <v>SMA to SMA</v>
      </c>
      <c r="R253">
        <f>LS1_N0206!R49</f>
        <v>2</v>
      </c>
      <c r="S253">
        <f>LS1_N0206!S49</f>
        <v>7</v>
      </c>
      <c r="T253">
        <f>LS1_N0206!T49</f>
        <v>0</v>
      </c>
      <c r="U253">
        <f>LS1_N0206!U49</f>
        <v>3</v>
      </c>
      <c r="V253">
        <f>LS1_N0206!V49</f>
        <v>0</v>
      </c>
      <c r="W253">
        <f>LS1_N0206!W49</f>
        <v>0</v>
      </c>
      <c r="X253">
        <f>LS1_N0206!X49</f>
        <v>0</v>
      </c>
      <c r="Y253">
        <f>LS1_N0206!Y49</f>
        <v>0</v>
      </c>
    </row>
    <row r="254" spans="1:25" x14ac:dyDescent="0.25">
      <c r="A254" t="str">
        <f>LS1_N0206!A50</f>
        <v>BPM</v>
      </c>
      <c r="B254" t="str">
        <f>LS1_N0206!B50</f>
        <v>LS1_CA02:BPM_D1177</v>
      </c>
      <c r="C254" t="str">
        <f>LS1_N0206!C50</f>
        <v>BPM</v>
      </c>
      <c r="D254" t="str">
        <f>LS1_N0206!D50</f>
        <v>D1178</v>
      </c>
      <c r="E254" t="str">
        <f>LS1_N0206!E50</f>
        <v>34E000342</v>
      </c>
      <c r="F254" t="str">
        <f>LS1_N0206!F50</f>
        <v>2C_1/4in_Hardline_036</v>
      </c>
      <c r="G254" t="str">
        <f>LS1_N0206!G50</f>
        <v>Signal</v>
      </c>
      <c r="H254" t="str">
        <f>LS1_N0206!H50</f>
        <v>N-Type to SMA Panel</v>
      </c>
      <c r="I254" t="str">
        <f>LS1_N0206!I50</f>
        <v>4B</v>
      </c>
      <c r="J254">
        <f>LS1_N0206!J50</f>
        <v>0</v>
      </c>
      <c r="K254">
        <f>LS1_N0206!K50</f>
        <v>0</v>
      </c>
      <c r="L254">
        <f>LS1_N0206!L50</f>
        <v>0</v>
      </c>
      <c r="M254">
        <f>LS1_N0206!M50</f>
        <v>0</v>
      </c>
      <c r="N254">
        <f>LS1_N0206!N50</f>
        <v>0</v>
      </c>
      <c r="O254">
        <f>LS1_N0206!O50</f>
        <v>0</v>
      </c>
      <c r="P254" t="str">
        <f>LS1_N0206!P50</f>
        <v>4B</v>
      </c>
      <c r="Q254" t="str">
        <f>LS1_N0206!Q50</f>
        <v>SMA to SMA</v>
      </c>
      <c r="R254">
        <f>LS1_N0206!R50</f>
        <v>2</v>
      </c>
      <c r="S254">
        <f>LS1_N0206!S50</f>
        <v>7</v>
      </c>
      <c r="T254">
        <f>LS1_N0206!T50</f>
        <v>0</v>
      </c>
      <c r="U254">
        <f>LS1_N0206!U50</f>
        <v>4</v>
      </c>
      <c r="V254">
        <f>LS1_N0206!V50</f>
        <v>0</v>
      </c>
      <c r="W254">
        <f>LS1_N0206!W50</f>
        <v>0</v>
      </c>
      <c r="X254">
        <f>LS1_N0206!X50</f>
        <v>0</v>
      </c>
      <c r="Y254">
        <f>LS1_N0206!Y50</f>
        <v>0</v>
      </c>
    </row>
    <row r="255" spans="1:25" x14ac:dyDescent="0.25">
      <c r="A255" t="str">
        <f>LS1_N0206!A51</f>
        <v>BPM</v>
      </c>
      <c r="B255" t="str">
        <f>LS1_N0206!B51</f>
        <v>LS1_CA02:RFS_D1177</v>
      </c>
      <c r="C255" t="str">
        <f>LS1_N0206!C51</f>
        <v>BPM</v>
      </c>
      <c r="D255" t="str">
        <f>LS1_N0206!D51</f>
        <v>D1178</v>
      </c>
      <c r="E255" t="str">
        <f>LS1_N0206!E51</f>
        <v>34E000304</v>
      </c>
      <c r="F255" t="str">
        <f>LS1_N0206!F51</f>
        <v>2C_1/4in_Hardline_036</v>
      </c>
      <c r="G255" t="str">
        <f>LS1_N0206!G51</f>
        <v>Ref</v>
      </c>
      <c r="H255" t="str">
        <f>LS1_N0206!H51</f>
        <v>No terminiation</v>
      </c>
      <c r="I255" t="str">
        <f>LS1_N0206!I51</f>
        <v>No terminiation</v>
      </c>
      <c r="J255">
        <f>LS1_N0206!J51</f>
        <v>0</v>
      </c>
      <c r="K255">
        <f>LS1_N0206!K51</f>
        <v>0</v>
      </c>
      <c r="L255">
        <f>LS1_N0206!L51</f>
        <v>0</v>
      </c>
      <c r="M255">
        <f>LS1_N0206!M51</f>
        <v>0</v>
      </c>
      <c r="N255">
        <f>LS1_N0206!N51</f>
        <v>0</v>
      </c>
      <c r="O255">
        <f>LS1_N0206!O51</f>
        <v>0</v>
      </c>
      <c r="P255">
        <f>LS1_N0206!P51</f>
        <v>0</v>
      </c>
      <c r="Q255">
        <f>LS1_N0206!Q51</f>
        <v>0</v>
      </c>
      <c r="R255">
        <f>LS1_N0206!R51</f>
        <v>0</v>
      </c>
      <c r="S255">
        <f>LS1_N0206!S51</f>
        <v>0</v>
      </c>
      <c r="T255">
        <f>LS1_N0206!T51</f>
        <v>0</v>
      </c>
      <c r="U255">
        <f>LS1_N0206!U51</f>
        <v>0</v>
      </c>
      <c r="V255">
        <f>LS1_N0206!V51</f>
        <v>0</v>
      </c>
      <c r="W255">
        <f>LS1_N0206!W51</f>
        <v>0</v>
      </c>
      <c r="X255">
        <f>LS1_N0206!X51</f>
        <v>0</v>
      </c>
      <c r="Y255">
        <f>LS1_N0206!Y51</f>
        <v>0</v>
      </c>
    </row>
    <row r="256" spans="1:25" x14ac:dyDescent="0.25">
      <c r="A256" t="str">
        <f>LS1_N0206!A52</f>
        <v>BPM</v>
      </c>
      <c r="B256" t="str">
        <f>LS1_N0206!B52</f>
        <v>LS1_WA02:BPM_D1188</v>
      </c>
      <c r="C256" t="str">
        <f>LS1_N0206!C52</f>
        <v>BPM</v>
      </c>
      <c r="D256" t="str">
        <f>LS1_N0206!D52</f>
        <v>D1189</v>
      </c>
      <c r="E256" t="str">
        <f>LS1_N0206!E52</f>
        <v>34E000387</v>
      </c>
      <c r="F256" t="str">
        <f>LS1_N0206!F52</f>
        <v>2C_1/4in_Hardline_036</v>
      </c>
      <c r="G256" t="str">
        <f>LS1_N0206!G52</f>
        <v>Signal</v>
      </c>
      <c r="H256" t="str">
        <f>LS1_N0206!H52</f>
        <v>N-Type to SMA Panel</v>
      </c>
      <c r="I256" t="str">
        <f>LS1_N0206!I52</f>
        <v>1T</v>
      </c>
      <c r="J256">
        <f>LS1_N0206!J52</f>
        <v>0</v>
      </c>
      <c r="K256">
        <f>LS1_N0206!K52</f>
        <v>0</v>
      </c>
      <c r="L256">
        <f>LS1_N0206!L52</f>
        <v>0</v>
      </c>
      <c r="M256">
        <f>LS1_N0206!M52</f>
        <v>0</v>
      </c>
      <c r="N256">
        <f>LS1_N0206!N52</f>
        <v>0</v>
      </c>
      <c r="O256">
        <f>LS1_N0206!O52</f>
        <v>0</v>
      </c>
      <c r="P256" t="str">
        <f>LS1_N0206!P52</f>
        <v>1T</v>
      </c>
      <c r="Q256" t="str">
        <f>LS1_N0206!Q52</f>
        <v>SMA to SMA</v>
      </c>
      <c r="R256">
        <f>LS1_N0206!R52</f>
        <v>2</v>
      </c>
      <c r="S256">
        <f>LS1_N0206!S52</f>
        <v>7</v>
      </c>
      <c r="T256">
        <f>LS1_N0206!T52</f>
        <v>0</v>
      </c>
      <c r="U256">
        <f>LS1_N0206!U52</f>
        <v>5</v>
      </c>
      <c r="V256">
        <f>LS1_N0206!V52</f>
        <v>0</v>
      </c>
      <c r="W256">
        <f>LS1_N0206!W52</f>
        <v>0</v>
      </c>
      <c r="X256">
        <f>LS1_N0206!X52</f>
        <v>0</v>
      </c>
      <c r="Y256">
        <f>LS1_N0206!Y52</f>
        <v>0</v>
      </c>
    </row>
    <row r="257" spans="1:25" x14ac:dyDescent="0.25">
      <c r="A257" t="str">
        <f>LS1_N0206!A53</f>
        <v>BPM</v>
      </c>
      <c r="B257" t="str">
        <f>LS1_N0206!B53</f>
        <v>LS1_WA02:BPM_D1188</v>
      </c>
      <c r="C257" t="str">
        <f>LS1_N0206!C53</f>
        <v>BPM</v>
      </c>
      <c r="D257" t="str">
        <f>LS1_N0206!D53</f>
        <v>D1189</v>
      </c>
      <c r="E257" t="str">
        <f>LS1_N0206!E53</f>
        <v>34E000388</v>
      </c>
      <c r="F257" t="str">
        <f>LS1_N0206!F53</f>
        <v>2C_1/4in_Hardline_036</v>
      </c>
      <c r="G257" t="str">
        <f>LS1_N0206!G53</f>
        <v>Signal</v>
      </c>
      <c r="H257" t="str">
        <f>LS1_N0206!H53</f>
        <v>N-Type to SMA Panel</v>
      </c>
      <c r="I257" t="str">
        <f>LS1_N0206!I53</f>
        <v>2L</v>
      </c>
      <c r="J257">
        <f>LS1_N0206!J53</f>
        <v>0</v>
      </c>
      <c r="K257">
        <f>LS1_N0206!K53</f>
        <v>0</v>
      </c>
      <c r="L257">
        <f>LS1_N0206!L53</f>
        <v>0</v>
      </c>
      <c r="M257">
        <f>LS1_N0206!M53</f>
        <v>0</v>
      </c>
      <c r="N257">
        <f>LS1_N0206!N53</f>
        <v>0</v>
      </c>
      <c r="O257">
        <f>LS1_N0206!O53</f>
        <v>0</v>
      </c>
      <c r="P257" t="str">
        <f>LS1_N0206!P53</f>
        <v>2L</v>
      </c>
      <c r="Q257" t="str">
        <f>LS1_N0206!Q53</f>
        <v>SMA to SMA</v>
      </c>
      <c r="R257">
        <f>LS1_N0206!R53</f>
        <v>2</v>
      </c>
      <c r="S257">
        <f>LS1_N0206!S53</f>
        <v>7</v>
      </c>
      <c r="T257">
        <f>LS1_N0206!T53</f>
        <v>0</v>
      </c>
      <c r="U257">
        <f>LS1_N0206!U53</f>
        <v>6</v>
      </c>
      <c r="V257">
        <f>LS1_N0206!V53</f>
        <v>0</v>
      </c>
      <c r="W257">
        <f>LS1_N0206!W53</f>
        <v>0</v>
      </c>
      <c r="X257">
        <f>LS1_N0206!X53</f>
        <v>0</v>
      </c>
      <c r="Y257">
        <f>LS1_N0206!Y53</f>
        <v>0</v>
      </c>
    </row>
    <row r="258" spans="1:25" x14ac:dyDescent="0.25">
      <c r="A258" t="str">
        <f>LS1_N0206!A54</f>
        <v>BPM</v>
      </c>
      <c r="B258" t="str">
        <f>LS1_N0206!B54</f>
        <v>LS1_WA02:BPM_D1188</v>
      </c>
      <c r="C258" t="str">
        <f>LS1_N0206!C54</f>
        <v>BPM</v>
      </c>
      <c r="D258" t="str">
        <f>LS1_N0206!D54</f>
        <v>D1189</v>
      </c>
      <c r="E258" t="str">
        <f>LS1_N0206!E54</f>
        <v>34E000389</v>
      </c>
      <c r="F258" t="str">
        <f>LS1_N0206!F54</f>
        <v>2C_1/4in_Hardline_036</v>
      </c>
      <c r="G258" t="str">
        <f>LS1_N0206!G54</f>
        <v>Signal</v>
      </c>
      <c r="H258" t="str">
        <f>LS1_N0206!H54</f>
        <v>N-Type to SMA Panel</v>
      </c>
      <c r="I258" t="str">
        <f>LS1_N0206!I54</f>
        <v>3R</v>
      </c>
      <c r="J258">
        <f>LS1_N0206!J54</f>
        <v>0</v>
      </c>
      <c r="K258">
        <f>LS1_N0206!K54</f>
        <v>0</v>
      </c>
      <c r="L258">
        <f>LS1_N0206!L54</f>
        <v>0</v>
      </c>
      <c r="M258">
        <f>LS1_N0206!M54</f>
        <v>0</v>
      </c>
      <c r="N258">
        <f>LS1_N0206!N54</f>
        <v>0</v>
      </c>
      <c r="O258">
        <f>LS1_N0206!O54</f>
        <v>0</v>
      </c>
      <c r="P258" t="str">
        <f>LS1_N0206!P54</f>
        <v>3R</v>
      </c>
      <c r="Q258" t="str">
        <f>LS1_N0206!Q54</f>
        <v>SMA to SMA</v>
      </c>
      <c r="R258">
        <f>LS1_N0206!R54</f>
        <v>2</v>
      </c>
      <c r="S258">
        <f>LS1_N0206!S54</f>
        <v>7</v>
      </c>
      <c r="T258">
        <f>LS1_N0206!T54</f>
        <v>0</v>
      </c>
      <c r="U258">
        <f>LS1_N0206!U54</f>
        <v>7</v>
      </c>
      <c r="V258">
        <f>LS1_N0206!V54</f>
        <v>0</v>
      </c>
      <c r="W258">
        <f>LS1_N0206!W54</f>
        <v>0</v>
      </c>
      <c r="X258">
        <f>LS1_N0206!X54</f>
        <v>0</v>
      </c>
      <c r="Y258">
        <f>LS1_N0206!Y54</f>
        <v>0</v>
      </c>
    </row>
    <row r="259" spans="1:25" x14ac:dyDescent="0.25">
      <c r="A259" t="str">
        <f>LS1_N0206!A55</f>
        <v>BPM</v>
      </c>
      <c r="B259" t="str">
        <f>LS1_N0206!B55</f>
        <v>LS1_WA02:BPM_D1188</v>
      </c>
      <c r="C259" t="str">
        <f>LS1_N0206!C55</f>
        <v>BPM</v>
      </c>
      <c r="D259" t="str">
        <f>LS1_N0206!D55</f>
        <v>D1189</v>
      </c>
      <c r="E259" t="str">
        <f>LS1_N0206!E55</f>
        <v>34E000390</v>
      </c>
      <c r="F259" t="str">
        <f>LS1_N0206!F55</f>
        <v>2C_1/4in_Hardline_036</v>
      </c>
      <c r="G259" t="str">
        <f>LS1_N0206!G55</f>
        <v>Signal</v>
      </c>
      <c r="H259" t="str">
        <f>LS1_N0206!H55</f>
        <v>N-Type to SMA Panel</v>
      </c>
      <c r="I259" t="str">
        <f>LS1_N0206!I55</f>
        <v>4B</v>
      </c>
      <c r="J259">
        <f>LS1_N0206!J55</f>
        <v>0</v>
      </c>
      <c r="K259">
        <f>LS1_N0206!K55</f>
        <v>0</v>
      </c>
      <c r="L259">
        <f>LS1_N0206!L55</f>
        <v>0</v>
      </c>
      <c r="M259">
        <f>LS1_N0206!M55</f>
        <v>0</v>
      </c>
      <c r="N259">
        <f>LS1_N0206!N55</f>
        <v>0</v>
      </c>
      <c r="O259">
        <f>LS1_N0206!O55</f>
        <v>0</v>
      </c>
      <c r="P259" t="str">
        <f>LS1_N0206!P55</f>
        <v>4B</v>
      </c>
      <c r="Q259" t="str">
        <f>LS1_N0206!Q55</f>
        <v>SMA to SMA</v>
      </c>
      <c r="R259">
        <f>LS1_N0206!R55</f>
        <v>2</v>
      </c>
      <c r="S259">
        <f>LS1_N0206!S55</f>
        <v>7</v>
      </c>
      <c r="T259">
        <f>LS1_N0206!T55</f>
        <v>0</v>
      </c>
      <c r="U259">
        <f>LS1_N0206!U55</f>
        <v>8</v>
      </c>
      <c r="V259">
        <f>LS1_N0206!V55</f>
        <v>0</v>
      </c>
      <c r="W259">
        <f>LS1_N0206!W55</f>
        <v>0</v>
      </c>
      <c r="X259">
        <f>LS1_N0206!X55</f>
        <v>0</v>
      </c>
      <c r="Y259">
        <f>LS1_N0206!Y55</f>
        <v>0</v>
      </c>
    </row>
    <row r="260" spans="1:25" x14ac:dyDescent="0.25">
      <c r="A260" t="str">
        <f>LS1_N0206!A56</f>
        <v>BPM</v>
      </c>
      <c r="B260" t="str">
        <f>LS1_N0206!B56</f>
        <v>LS1_WA02:RFS_D1188</v>
      </c>
      <c r="C260" t="str">
        <f>LS1_N0206!C56</f>
        <v>BPM</v>
      </c>
      <c r="D260" t="str">
        <f>LS1_N0206!D56</f>
        <v>D1189</v>
      </c>
      <c r="E260" t="str">
        <f>LS1_N0206!E56</f>
        <v>34E000303</v>
      </c>
      <c r="F260" t="str">
        <f>LS1_N0206!F56</f>
        <v>2C_1/4in_Hardline_036</v>
      </c>
      <c r="G260" t="str">
        <f>LS1_N0206!G56</f>
        <v>Ref</v>
      </c>
      <c r="H260" t="str">
        <f>LS1_N0206!H56</f>
        <v>N-Type to SMA Panel</v>
      </c>
      <c r="I260" t="str">
        <f>LS1_N0206!I56</f>
        <v>Ref</v>
      </c>
      <c r="J260">
        <f>LS1_N0206!J56</f>
        <v>0</v>
      </c>
      <c r="K260">
        <f>LS1_N0206!K56</f>
        <v>0</v>
      </c>
      <c r="L260">
        <f>LS1_N0206!L56</f>
        <v>0</v>
      </c>
      <c r="M260">
        <f>LS1_N0206!M56</f>
        <v>0</v>
      </c>
      <c r="N260">
        <f>LS1_N0206!N56</f>
        <v>0</v>
      </c>
      <c r="O260">
        <f>LS1_N0206!O56</f>
        <v>0</v>
      </c>
      <c r="P260" t="str">
        <f>LS1_N0206!P56</f>
        <v>Ref</v>
      </c>
      <c r="Q260" t="str">
        <f>LS1_N0206!Q56</f>
        <v>SMA to SMA</v>
      </c>
      <c r="R260">
        <f>LS1_N0206!R56</f>
        <v>2</v>
      </c>
      <c r="S260">
        <f>LS1_N0206!S56</f>
        <v>7</v>
      </c>
      <c r="T260">
        <f>LS1_N0206!T56</f>
        <v>0</v>
      </c>
      <c r="U260" t="str">
        <f>LS1_N0206!U56</f>
        <v>Ref</v>
      </c>
      <c r="V260">
        <f>LS1_N0206!V56</f>
        <v>0</v>
      </c>
      <c r="W260">
        <f>LS1_N0206!W56</f>
        <v>0</v>
      </c>
      <c r="X260">
        <f>LS1_N0206!X56</f>
        <v>0</v>
      </c>
      <c r="Y260">
        <f>LS1_N0206!Y56</f>
        <v>0</v>
      </c>
    </row>
    <row r="261" spans="1:25" x14ac:dyDescent="0.25">
      <c r="A261" t="str">
        <f>LS1_N0604!A29</f>
        <v>Halo Monitor Ring</v>
      </c>
      <c r="B261" t="str">
        <f>LS1_N0604!B29</f>
        <v>LS1_WA02:HMR_D1190</v>
      </c>
      <c r="C261" t="str">
        <f>LS1_N0604!C29</f>
        <v>HMR</v>
      </c>
      <c r="D261" t="str">
        <f>LS1_N0604!D29</f>
        <v>D1190</v>
      </c>
      <c r="E261" t="str">
        <f>LS1_N0604!E29</f>
        <v>34H000024</v>
      </c>
      <c r="F261" t="str">
        <f>LS1_N0604!F29</f>
        <v>2C_1kV75LC_Coax_090</v>
      </c>
      <c r="G261" t="str">
        <f>LS1_N0604!G29</f>
        <v>Signal</v>
      </c>
      <c r="H261" t="str">
        <f>LS1_N0604!H29</f>
        <v>SHV to SHV Panel</v>
      </c>
      <c r="I261" t="str">
        <f>LS1_N0604!I29</f>
        <v>J2</v>
      </c>
      <c r="J261">
        <f>LS1_N0604!J29</f>
        <v>0</v>
      </c>
      <c r="K261">
        <f>LS1_N0604!K29</f>
        <v>0</v>
      </c>
      <c r="L261">
        <f>LS1_N0604!L29</f>
        <v>0</v>
      </c>
      <c r="M261">
        <f>LS1_N0604!M29</f>
        <v>0</v>
      </c>
      <c r="N261">
        <f>LS1_N0604!N29</f>
        <v>0</v>
      </c>
      <c r="O261">
        <f>LS1_N0604!O29</f>
        <v>0</v>
      </c>
      <c r="P261" t="str">
        <f>LS1_N0604!P29</f>
        <v>J2</v>
      </c>
      <c r="Q261" t="str">
        <f>LS1_N0604!Q29</f>
        <v>SHV to Lemo</v>
      </c>
      <c r="R261">
        <f>LS1_N0604!R29</f>
        <v>4</v>
      </c>
      <c r="S261">
        <f>LS1_N0604!S29</f>
        <v>4</v>
      </c>
      <c r="T261" t="str">
        <f>LS1_N0604!T29</f>
        <v>CH1 - fmc2-2</v>
      </c>
      <c r="U261">
        <f>LS1_N0604!U29</f>
        <v>0</v>
      </c>
      <c r="V261">
        <f>LS1_N0604!V29</f>
        <v>3</v>
      </c>
      <c r="W261" t="str">
        <f>LS1_N0604!W29</f>
        <v>1: EBS8003</v>
      </c>
      <c r="X261" t="str">
        <f>LS1_N0604!X29</f>
        <v>Ch0</v>
      </c>
      <c r="Y261">
        <f>LS1_N0604!Y29</f>
        <v>0</v>
      </c>
    </row>
    <row r="262" spans="1:25" x14ac:dyDescent="0.25">
      <c r="A262">
        <f>LS1_N0604!A30</f>
        <v>0</v>
      </c>
      <c r="B262" t="str">
        <f>LS1_N0604!B30</f>
        <v>LS1_WA02:HMR_D1190</v>
      </c>
      <c r="C262">
        <f>LS1_N0604!C30</f>
        <v>0</v>
      </c>
      <c r="D262" t="str">
        <f>LS1_N0604!D30</f>
        <v>D1190</v>
      </c>
      <c r="E262" t="str">
        <f>LS1_N0604!E30</f>
        <v>34H000114</v>
      </c>
      <c r="F262" t="str">
        <f>LS1_N0604!F30</f>
        <v>2C_5kVDC_Coax_035</v>
      </c>
      <c r="G262">
        <f>LS1_N0604!G30</f>
        <v>0</v>
      </c>
      <c r="H262">
        <f>LS1_N0604!H30</f>
        <v>0</v>
      </c>
      <c r="I262">
        <f>LS1_N0604!I30</f>
        <v>0</v>
      </c>
      <c r="J262">
        <f>LS1_N0604!J30</f>
        <v>0</v>
      </c>
      <c r="K262">
        <f>LS1_N0604!K30</f>
        <v>0</v>
      </c>
      <c r="L262">
        <f>LS1_N0604!L30</f>
        <v>0</v>
      </c>
      <c r="M262">
        <f>LS1_N0604!M30</f>
        <v>0</v>
      </c>
      <c r="N262">
        <f>LS1_N0604!N30</f>
        <v>0</v>
      </c>
      <c r="O262">
        <f>LS1_N0604!O30</f>
        <v>0</v>
      </c>
      <c r="P262">
        <f>LS1_N0604!P30</f>
        <v>0</v>
      </c>
      <c r="Q262">
        <f>LS1_N0604!Q30</f>
        <v>0</v>
      </c>
      <c r="R262">
        <f>LS1_N0604!R30</f>
        <v>0</v>
      </c>
      <c r="S262">
        <f>LS1_N0604!S30</f>
        <v>0</v>
      </c>
      <c r="T262">
        <f>LS1_N0604!T30</f>
        <v>0</v>
      </c>
      <c r="U262">
        <f>LS1_N0604!U30</f>
        <v>0</v>
      </c>
      <c r="V262">
        <f>LS1_N0604!V30</f>
        <v>0</v>
      </c>
      <c r="W262">
        <f>LS1_N0604!W30</f>
        <v>0</v>
      </c>
      <c r="X262">
        <f>LS1_N0604!X30</f>
        <v>0</v>
      </c>
      <c r="Y262">
        <f>LS1_N0604!Y30</f>
        <v>0</v>
      </c>
    </row>
    <row r="263" spans="1:25" x14ac:dyDescent="0.25">
      <c r="A263" t="str">
        <f>LS1_N0604!A9</f>
        <v>Neutron Detector</v>
      </c>
      <c r="B263" t="str">
        <f>LS1_N0604!B9</f>
        <v>LS1_CA03:ND_D1195</v>
      </c>
      <c r="C263" t="str">
        <f>LS1_N0604!C9</f>
        <v>ND</v>
      </c>
      <c r="D263" t="str">
        <f>LS1_N0604!D9</f>
        <v>D1195</v>
      </c>
      <c r="E263" t="str">
        <f>LS1_N0604!E9</f>
        <v>34E000524</v>
      </c>
      <c r="F263" t="str">
        <f>LS1_N0604!F9</f>
        <v>2C_75LC_Coax_089</v>
      </c>
      <c r="G263" t="str">
        <f>LS1_N0604!G9</f>
        <v>Signal</v>
      </c>
      <c r="H263" t="str">
        <f>LS1_N0604!H9</f>
        <v>N-type to Lemo Box</v>
      </c>
      <c r="I263" t="str">
        <f>LS1_N0604!I9</f>
        <v>J3</v>
      </c>
      <c r="J263">
        <f>LS1_N0604!J9</f>
        <v>0</v>
      </c>
      <c r="K263">
        <f>LS1_N0604!K9</f>
        <v>0</v>
      </c>
      <c r="L263">
        <f>LS1_N0604!L9</f>
        <v>0</v>
      </c>
      <c r="M263">
        <f>LS1_N0604!M9</f>
        <v>0</v>
      </c>
      <c r="N263">
        <f>LS1_N0604!N9</f>
        <v>0</v>
      </c>
      <c r="O263">
        <f>LS1_N0604!O9</f>
        <v>0</v>
      </c>
      <c r="P263" t="str">
        <f>LS1_N0604!P9</f>
        <v>J3</v>
      </c>
      <c r="Q263" t="str">
        <f>LS1_N0604!Q9</f>
        <v>Lemo to Lemo</v>
      </c>
      <c r="R263">
        <f>LS1_N0604!R9</f>
        <v>4</v>
      </c>
      <c r="S263">
        <f>LS1_N0604!S9</f>
        <v>3</v>
      </c>
      <c r="T263" t="str">
        <f>LS1_N0604!T9</f>
        <v>CH2 - fmc2-3</v>
      </c>
      <c r="U263">
        <f>LS1_N0604!U9</f>
        <v>0</v>
      </c>
      <c r="V263">
        <f>LS1_N0604!V9</f>
        <v>0</v>
      </c>
      <c r="W263">
        <f>LS1_N0604!W9</f>
        <v>0</v>
      </c>
      <c r="X263">
        <f>LS1_N0604!X9</f>
        <v>0</v>
      </c>
      <c r="Y263">
        <f>LS1_N0604!Y9</f>
        <v>0</v>
      </c>
    </row>
    <row r="264" spans="1:25" x14ac:dyDescent="0.25">
      <c r="A264" t="str">
        <f>LS1_N0604!A10</f>
        <v>Neutron Detector</v>
      </c>
      <c r="B264" t="str">
        <f>LS1_N0604!B10</f>
        <v>LS1_CA03:ND_D1195</v>
      </c>
      <c r="C264">
        <f>LS1_N0604!C10</f>
        <v>0</v>
      </c>
      <c r="D264" t="str">
        <f>LS1_N0604!D10</f>
        <v>D1195</v>
      </c>
      <c r="E264" t="str">
        <f>LS1_N0604!E10</f>
        <v>34E000523</v>
      </c>
      <c r="F264" t="str">
        <f>LS1_N0604!F10</f>
        <v>2C_75LC_Coax_089</v>
      </c>
      <c r="G264" t="str">
        <f>LS1_N0604!G10</f>
        <v>Test signal</v>
      </c>
      <c r="H264" t="str">
        <f>LS1_N0604!H10</f>
        <v>N-type to SMA Panel</v>
      </c>
      <c r="I264" t="str">
        <f>LS1_N0604!I10</f>
        <v>J3</v>
      </c>
      <c r="J264">
        <f>LS1_N0604!J10</f>
        <v>0</v>
      </c>
      <c r="K264">
        <f>LS1_N0604!K10</f>
        <v>0</v>
      </c>
      <c r="L264">
        <f>LS1_N0604!L10</f>
        <v>0</v>
      </c>
      <c r="M264">
        <f>LS1_N0604!M10</f>
        <v>0</v>
      </c>
      <c r="N264">
        <f>LS1_N0604!N10</f>
        <v>0</v>
      </c>
      <c r="O264">
        <f>LS1_N0604!O10</f>
        <v>0</v>
      </c>
      <c r="P264" t="str">
        <f>LS1_N0604!P10</f>
        <v>J3</v>
      </c>
      <c r="Q264" t="str">
        <f>LS1_N0604!Q10</f>
        <v>SMA to Ferrule</v>
      </c>
      <c r="R264">
        <f>LS1_N0604!R10</f>
        <v>0</v>
      </c>
      <c r="S264">
        <f>LS1_N0604!S10</f>
        <v>0</v>
      </c>
      <c r="T264">
        <f>LS1_N0604!T10</f>
        <v>0</v>
      </c>
      <c r="U264">
        <f>LS1_N0604!U10</f>
        <v>0</v>
      </c>
      <c r="V264">
        <f>LS1_N0604!V10</f>
        <v>0</v>
      </c>
      <c r="W264">
        <f>LS1_N0604!W10</f>
        <v>0</v>
      </c>
      <c r="X264">
        <f>LS1_N0604!X10</f>
        <v>0</v>
      </c>
      <c r="Y264">
        <f>LS1_N0604!Y10</f>
        <v>0</v>
      </c>
    </row>
    <row r="265" spans="1:25" x14ac:dyDescent="0.25">
      <c r="A265" t="str">
        <f>LS1_N0604!A21</f>
        <v>Neutron Detector</v>
      </c>
      <c r="B265" t="str">
        <f>LS1_N0604!B21</f>
        <v>LS1_CA03:ND_D1195</v>
      </c>
      <c r="C265">
        <f>LS1_N0604!C21</f>
        <v>0</v>
      </c>
      <c r="D265" t="str">
        <f>LS1_N0604!D21</f>
        <v>D1195</v>
      </c>
      <c r="E265" t="str">
        <f>LS1_N0604!E21</f>
        <v>34H000058</v>
      </c>
      <c r="F265" t="str">
        <f>LS1_N0604!F21</f>
        <v>2C_5kVDC_Coax_035</v>
      </c>
      <c r="G265" t="str">
        <f>LS1_N0604!G21</f>
        <v>HV Bias</v>
      </c>
      <c r="H265" t="str">
        <f>LS1_N0604!H21</f>
        <v>Direct to ISEG</v>
      </c>
      <c r="I265">
        <f>LS1_N0604!I21</f>
        <v>0</v>
      </c>
      <c r="J265">
        <f>LS1_N0604!J21</f>
        <v>0</v>
      </c>
      <c r="K265">
        <f>LS1_N0604!K21</f>
        <v>0</v>
      </c>
      <c r="L265">
        <f>LS1_N0604!L21</f>
        <v>0</v>
      </c>
      <c r="M265">
        <f>LS1_N0604!M21</f>
        <v>0</v>
      </c>
      <c r="N265">
        <f>LS1_N0604!N21</f>
        <v>0</v>
      </c>
      <c r="O265">
        <f>LS1_N0604!O21</f>
        <v>0</v>
      </c>
      <c r="P265">
        <f>LS1_N0604!P21</f>
        <v>0</v>
      </c>
      <c r="Q265">
        <f>LS1_N0604!Q21</f>
        <v>0</v>
      </c>
      <c r="R265">
        <f>LS1_N0604!R21</f>
        <v>0</v>
      </c>
      <c r="S265">
        <f>LS1_N0604!S21</f>
        <v>0</v>
      </c>
      <c r="T265">
        <f>LS1_N0604!T21</f>
        <v>0</v>
      </c>
      <c r="U265">
        <f>LS1_N0604!U21</f>
        <v>0</v>
      </c>
      <c r="V265">
        <f>LS1_N0604!V21</f>
        <v>3</v>
      </c>
      <c r="W265" t="str">
        <f>LS1_N0604!W21</f>
        <v>2: EHS8020n</v>
      </c>
      <c r="X265" t="str">
        <f>LS1_N0604!X21</f>
        <v>Ch2</v>
      </c>
      <c r="Y265">
        <f>LS1_N0604!Y21</f>
        <v>0</v>
      </c>
    </row>
    <row r="266" spans="1:25" x14ac:dyDescent="0.25">
      <c r="A266" t="str">
        <f>LS1_N0206!A57</f>
        <v>BPM</v>
      </c>
      <c r="B266" t="str">
        <f>LS1_N0206!B57</f>
        <v>LS1_CA03:BPM_D1196</v>
      </c>
      <c r="C266" t="str">
        <f>LS1_N0206!C57</f>
        <v>BPM</v>
      </c>
      <c r="D266" t="str">
        <f>LS1_N0206!D57</f>
        <v>D1196</v>
      </c>
      <c r="E266" t="str">
        <f>LS1_N0206!E57</f>
        <v>34E000335</v>
      </c>
      <c r="F266" t="str">
        <f>LS1_N0206!F57</f>
        <v>2C_1/4in_Hardline_036</v>
      </c>
      <c r="G266" t="str">
        <f>LS1_N0206!G57</f>
        <v>Signal</v>
      </c>
      <c r="H266" t="str">
        <f>LS1_N0206!H57</f>
        <v>N-Type to SMA Panel</v>
      </c>
      <c r="I266" t="str">
        <f>LS1_N0206!I57</f>
        <v>1T</v>
      </c>
      <c r="J266">
        <f>LS1_N0206!J57</f>
        <v>0</v>
      </c>
      <c r="K266">
        <f>LS1_N0206!K57</f>
        <v>0</v>
      </c>
      <c r="L266">
        <f>LS1_N0206!L57</f>
        <v>0</v>
      </c>
      <c r="M266">
        <f>LS1_N0206!M57</f>
        <v>0</v>
      </c>
      <c r="N266">
        <f>LS1_N0206!N57</f>
        <v>0</v>
      </c>
      <c r="O266">
        <f>LS1_N0206!O57</f>
        <v>0</v>
      </c>
      <c r="P266" t="str">
        <f>LS1_N0206!P57</f>
        <v>1T</v>
      </c>
      <c r="Q266" t="str">
        <f>LS1_N0206!Q57</f>
        <v>SMA to SMA</v>
      </c>
      <c r="R266">
        <f>LS1_N0206!R57</f>
        <v>2</v>
      </c>
      <c r="S266">
        <f>LS1_N0206!S57</f>
        <v>8</v>
      </c>
      <c r="T266">
        <f>LS1_N0206!T57</f>
        <v>0</v>
      </c>
      <c r="U266">
        <f>LS1_N0206!U57</f>
        <v>1</v>
      </c>
      <c r="V266">
        <f>LS1_N0206!V57</f>
        <v>0</v>
      </c>
      <c r="W266">
        <f>LS1_N0206!W57</f>
        <v>0</v>
      </c>
      <c r="X266">
        <f>LS1_N0206!X57</f>
        <v>0</v>
      </c>
      <c r="Y266">
        <f>LS1_N0206!Y57</f>
        <v>0</v>
      </c>
    </row>
    <row r="267" spans="1:25" x14ac:dyDescent="0.25">
      <c r="A267" t="str">
        <f>LS1_N0206!A58</f>
        <v>BPM</v>
      </c>
      <c r="B267" t="str">
        <f>LS1_N0206!B58</f>
        <v>LS1_CA03:BPM_D1196</v>
      </c>
      <c r="C267" t="str">
        <f>LS1_N0206!C58</f>
        <v>BPM</v>
      </c>
      <c r="D267" t="str">
        <f>LS1_N0206!D58</f>
        <v>D1196</v>
      </c>
      <c r="E267" t="str">
        <f>LS1_N0206!E58</f>
        <v>34E000336</v>
      </c>
      <c r="F267" t="str">
        <f>LS1_N0206!F58</f>
        <v>2C_1/4in_Hardline_036</v>
      </c>
      <c r="G267" t="str">
        <f>LS1_N0206!G58</f>
        <v>Signal</v>
      </c>
      <c r="H267" t="str">
        <f>LS1_N0206!H58</f>
        <v>N-Type to SMA Panel</v>
      </c>
      <c r="I267" t="str">
        <f>LS1_N0206!I58</f>
        <v>2L</v>
      </c>
      <c r="J267">
        <f>LS1_N0206!J58</f>
        <v>0</v>
      </c>
      <c r="K267">
        <f>LS1_N0206!K58</f>
        <v>0</v>
      </c>
      <c r="L267">
        <f>LS1_N0206!L58</f>
        <v>0</v>
      </c>
      <c r="M267">
        <f>LS1_N0206!M58</f>
        <v>0</v>
      </c>
      <c r="N267">
        <f>LS1_N0206!N58</f>
        <v>0</v>
      </c>
      <c r="O267">
        <f>LS1_N0206!O58</f>
        <v>0</v>
      </c>
      <c r="P267" t="str">
        <f>LS1_N0206!P58</f>
        <v>2L</v>
      </c>
      <c r="Q267" t="str">
        <f>LS1_N0206!Q58</f>
        <v>SMA to SMA</v>
      </c>
      <c r="R267">
        <f>LS1_N0206!R58</f>
        <v>2</v>
      </c>
      <c r="S267">
        <f>LS1_N0206!S58</f>
        <v>8</v>
      </c>
      <c r="T267">
        <f>LS1_N0206!T58</f>
        <v>0</v>
      </c>
      <c r="U267">
        <f>LS1_N0206!U58</f>
        <v>2</v>
      </c>
      <c r="V267">
        <f>LS1_N0206!V58</f>
        <v>0</v>
      </c>
      <c r="W267">
        <f>LS1_N0206!W58</f>
        <v>0</v>
      </c>
      <c r="X267">
        <f>LS1_N0206!X58</f>
        <v>0</v>
      </c>
      <c r="Y267">
        <f>LS1_N0206!Y58</f>
        <v>0</v>
      </c>
    </row>
    <row r="268" spans="1:25" x14ac:dyDescent="0.25">
      <c r="A268" t="str">
        <f>LS1_N0206!A59</f>
        <v>BPM</v>
      </c>
      <c r="B268" t="str">
        <f>LS1_N0206!B59</f>
        <v>LS1_CA03:BPM_D1196</v>
      </c>
      <c r="C268" t="str">
        <f>LS1_N0206!C59</f>
        <v>BPM</v>
      </c>
      <c r="D268" t="str">
        <f>LS1_N0206!D59</f>
        <v>D1196</v>
      </c>
      <c r="E268" t="str">
        <f>LS1_N0206!E59</f>
        <v>34E000337</v>
      </c>
      <c r="F268" t="str">
        <f>LS1_N0206!F59</f>
        <v>2C_1/4in_Hardline_036</v>
      </c>
      <c r="G268" t="str">
        <f>LS1_N0206!G59</f>
        <v>Signal</v>
      </c>
      <c r="H268" t="str">
        <f>LS1_N0206!H59</f>
        <v>N-Type to SMA Panel</v>
      </c>
      <c r="I268" t="str">
        <f>LS1_N0206!I59</f>
        <v>3R</v>
      </c>
      <c r="J268">
        <f>LS1_N0206!J59</f>
        <v>0</v>
      </c>
      <c r="K268">
        <f>LS1_N0206!K59</f>
        <v>0</v>
      </c>
      <c r="L268">
        <f>LS1_N0206!L59</f>
        <v>0</v>
      </c>
      <c r="M268">
        <f>LS1_N0206!M59</f>
        <v>0</v>
      </c>
      <c r="N268">
        <f>LS1_N0206!N59</f>
        <v>0</v>
      </c>
      <c r="O268">
        <f>LS1_N0206!O59</f>
        <v>0</v>
      </c>
      <c r="P268" t="str">
        <f>LS1_N0206!P59</f>
        <v>3R</v>
      </c>
      <c r="Q268" t="str">
        <f>LS1_N0206!Q59</f>
        <v>SMA to SMA</v>
      </c>
      <c r="R268">
        <f>LS1_N0206!R59</f>
        <v>2</v>
      </c>
      <c r="S268">
        <f>LS1_N0206!S59</f>
        <v>8</v>
      </c>
      <c r="T268">
        <f>LS1_N0206!T59</f>
        <v>0</v>
      </c>
      <c r="U268">
        <f>LS1_N0206!U59</f>
        <v>3</v>
      </c>
      <c r="V268">
        <f>LS1_N0206!V59</f>
        <v>0</v>
      </c>
      <c r="W268">
        <f>LS1_N0206!W59</f>
        <v>0</v>
      </c>
      <c r="X268">
        <f>LS1_N0206!X59</f>
        <v>0</v>
      </c>
      <c r="Y268">
        <f>LS1_N0206!Y59</f>
        <v>0</v>
      </c>
    </row>
    <row r="269" spans="1:25" x14ac:dyDescent="0.25">
      <c r="A269" t="str">
        <f>LS1_N0206!A60</f>
        <v>BPM</v>
      </c>
      <c r="B269" t="str">
        <f>LS1_N0206!B60</f>
        <v>LS1_CA03:BPM_D1196</v>
      </c>
      <c r="C269" t="str">
        <f>LS1_N0206!C60</f>
        <v>BPM</v>
      </c>
      <c r="D269" t="str">
        <f>LS1_N0206!D60</f>
        <v>D1196</v>
      </c>
      <c r="E269" t="str">
        <f>LS1_N0206!E60</f>
        <v>34E000338</v>
      </c>
      <c r="F269" t="str">
        <f>LS1_N0206!F60</f>
        <v>2C_1/4in_Hardline_036</v>
      </c>
      <c r="G269" t="str">
        <f>LS1_N0206!G60</f>
        <v>Signal</v>
      </c>
      <c r="H269" t="str">
        <f>LS1_N0206!H60</f>
        <v>N-Type to SMA Panel</v>
      </c>
      <c r="I269" t="str">
        <f>LS1_N0206!I60</f>
        <v>4B</v>
      </c>
      <c r="J269">
        <f>LS1_N0206!J60</f>
        <v>0</v>
      </c>
      <c r="K269">
        <f>LS1_N0206!K60</f>
        <v>0</v>
      </c>
      <c r="L269">
        <f>LS1_N0206!L60</f>
        <v>0</v>
      </c>
      <c r="M269">
        <f>LS1_N0206!M60</f>
        <v>0</v>
      </c>
      <c r="N269">
        <f>LS1_N0206!N60</f>
        <v>0</v>
      </c>
      <c r="O269">
        <f>LS1_N0206!O60</f>
        <v>0</v>
      </c>
      <c r="P269" t="str">
        <f>LS1_N0206!P60</f>
        <v>4B</v>
      </c>
      <c r="Q269" t="str">
        <f>LS1_N0206!Q60</f>
        <v>SMA to SMA</v>
      </c>
      <c r="R269">
        <f>LS1_N0206!R60</f>
        <v>2</v>
      </c>
      <c r="S269">
        <f>LS1_N0206!S60</f>
        <v>8</v>
      </c>
      <c r="T269">
        <f>LS1_N0206!T60</f>
        <v>0</v>
      </c>
      <c r="U269">
        <f>LS1_N0206!U60</f>
        <v>4</v>
      </c>
      <c r="V269">
        <f>LS1_N0206!V60</f>
        <v>0</v>
      </c>
      <c r="W269">
        <f>LS1_N0206!W60</f>
        <v>0</v>
      </c>
      <c r="X269">
        <f>LS1_N0206!X60</f>
        <v>0</v>
      </c>
      <c r="Y269">
        <f>LS1_N0206!Y60</f>
        <v>0</v>
      </c>
    </row>
    <row r="270" spans="1:25" x14ac:dyDescent="0.25">
      <c r="A270" t="str">
        <f>LS1_N0206!A61</f>
        <v>BPM</v>
      </c>
      <c r="B270" t="str">
        <f>LS1_N0206!B61</f>
        <v>LS1_CA03:RFS_D1196</v>
      </c>
      <c r="C270" t="str">
        <f>LS1_N0206!C61</f>
        <v>BPM</v>
      </c>
      <c r="D270" t="str">
        <f>LS1_N0206!D61</f>
        <v>D1196</v>
      </c>
      <c r="E270" t="str">
        <f>LS1_N0206!E61</f>
        <v>34E000302</v>
      </c>
      <c r="F270" t="str">
        <f>LS1_N0206!F61</f>
        <v>2C_1/4in_Hardline_036</v>
      </c>
      <c r="G270" t="str">
        <f>LS1_N0206!G61</f>
        <v>Ref</v>
      </c>
      <c r="H270" t="str">
        <f>LS1_N0206!H61</f>
        <v>N-Type to SMA Panel</v>
      </c>
      <c r="I270" t="str">
        <f>LS1_N0206!I61</f>
        <v>Ref</v>
      </c>
      <c r="J270">
        <f>LS1_N0206!J61</f>
        <v>0</v>
      </c>
      <c r="K270">
        <f>LS1_N0206!K61</f>
        <v>0</v>
      </c>
      <c r="L270">
        <f>LS1_N0206!L61</f>
        <v>0</v>
      </c>
      <c r="M270">
        <f>LS1_N0206!M61</f>
        <v>0</v>
      </c>
      <c r="N270">
        <f>LS1_N0206!N61</f>
        <v>0</v>
      </c>
      <c r="O270">
        <f>LS1_N0206!O61</f>
        <v>0</v>
      </c>
      <c r="P270" t="str">
        <f>LS1_N0206!P61</f>
        <v>Ref</v>
      </c>
      <c r="Q270" t="str">
        <f>LS1_N0206!Q61</f>
        <v>SMA to SMA</v>
      </c>
      <c r="R270">
        <f>LS1_N0206!R61</f>
        <v>2</v>
      </c>
      <c r="S270">
        <f>LS1_N0206!S61</f>
        <v>8</v>
      </c>
      <c r="T270">
        <f>LS1_N0206!T61</f>
        <v>0</v>
      </c>
      <c r="U270" t="str">
        <f>LS1_N0206!U61</f>
        <v>Ref</v>
      </c>
      <c r="V270">
        <f>LS1_N0206!V61</f>
        <v>0</v>
      </c>
      <c r="W270">
        <f>LS1_N0206!W61</f>
        <v>0</v>
      </c>
      <c r="X270">
        <f>LS1_N0206!X61</f>
        <v>0</v>
      </c>
      <c r="Y270">
        <f>LS1_N0206!Y61</f>
        <v>0</v>
      </c>
    </row>
    <row r="271" spans="1:25" x14ac:dyDescent="0.25">
      <c r="A271" t="str">
        <f>LS1_N0206!A62</f>
        <v>BPM</v>
      </c>
      <c r="B271" t="str">
        <f>LS1_N0206!B62</f>
        <v>LS1_CA03:BPM_D1211</v>
      </c>
      <c r="C271" t="str">
        <f>LS1_N0206!C62</f>
        <v>BPM</v>
      </c>
      <c r="D271" t="str">
        <f>LS1_N0206!D62</f>
        <v>D1212</v>
      </c>
      <c r="E271" t="str">
        <f>LS1_N0206!E62</f>
        <v>34E000331</v>
      </c>
      <c r="F271" t="str">
        <f>LS1_N0206!F62</f>
        <v>2C_1/4in_Hardline_036</v>
      </c>
      <c r="G271" t="str">
        <f>LS1_N0206!G62</f>
        <v>Signal</v>
      </c>
      <c r="H271" t="str">
        <f>LS1_N0206!H62</f>
        <v>N-Type to SMA Panel</v>
      </c>
      <c r="I271" t="str">
        <f>LS1_N0206!I62</f>
        <v>1T</v>
      </c>
      <c r="J271">
        <f>LS1_N0206!J62</f>
        <v>0</v>
      </c>
      <c r="K271">
        <f>LS1_N0206!K62</f>
        <v>0</v>
      </c>
      <c r="L271">
        <f>LS1_N0206!L62</f>
        <v>0</v>
      </c>
      <c r="M271">
        <f>LS1_N0206!M62</f>
        <v>0</v>
      </c>
      <c r="N271">
        <f>LS1_N0206!N62</f>
        <v>0</v>
      </c>
      <c r="O271">
        <f>LS1_N0206!O62</f>
        <v>0</v>
      </c>
      <c r="P271" t="str">
        <f>LS1_N0206!P62</f>
        <v>1T</v>
      </c>
      <c r="Q271" t="str">
        <f>LS1_N0206!Q62</f>
        <v>SMA to SMA</v>
      </c>
      <c r="R271">
        <f>LS1_N0206!R62</f>
        <v>2</v>
      </c>
      <c r="S271">
        <f>LS1_N0206!S62</f>
        <v>8</v>
      </c>
      <c r="T271">
        <f>LS1_N0206!T62</f>
        <v>0</v>
      </c>
      <c r="U271">
        <f>LS1_N0206!U62</f>
        <v>5</v>
      </c>
      <c r="V271">
        <f>LS1_N0206!V62</f>
        <v>0</v>
      </c>
      <c r="W271">
        <f>LS1_N0206!W62</f>
        <v>0</v>
      </c>
      <c r="X271">
        <f>LS1_N0206!X62</f>
        <v>0</v>
      </c>
      <c r="Y271">
        <f>LS1_N0206!Y62</f>
        <v>0</v>
      </c>
    </row>
    <row r="272" spans="1:25" x14ac:dyDescent="0.25">
      <c r="A272" t="str">
        <f>LS1_N0206!A63</f>
        <v>BPM</v>
      </c>
      <c r="B272" t="str">
        <f>LS1_N0206!B63</f>
        <v>LS1_CA03:BPM_D1211</v>
      </c>
      <c r="C272" t="str">
        <f>LS1_N0206!C63</f>
        <v>BPM</v>
      </c>
      <c r="D272" t="str">
        <f>LS1_N0206!D63</f>
        <v>D1212</v>
      </c>
      <c r="E272" t="str">
        <f>LS1_N0206!E63</f>
        <v>34E000332</v>
      </c>
      <c r="F272" t="str">
        <f>LS1_N0206!F63</f>
        <v>2C_1/4in_Hardline_036</v>
      </c>
      <c r="G272" t="str">
        <f>LS1_N0206!G63</f>
        <v>Signal</v>
      </c>
      <c r="H272" t="str">
        <f>LS1_N0206!H63</f>
        <v>N-Type to SMA Panel</v>
      </c>
      <c r="I272" t="str">
        <f>LS1_N0206!I63</f>
        <v>2L</v>
      </c>
      <c r="J272">
        <f>LS1_N0206!J63</f>
        <v>0</v>
      </c>
      <c r="K272">
        <f>LS1_N0206!K63</f>
        <v>0</v>
      </c>
      <c r="L272">
        <f>LS1_N0206!L63</f>
        <v>0</v>
      </c>
      <c r="M272">
        <f>LS1_N0206!M63</f>
        <v>0</v>
      </c>
      <c r="N272">
        <f>LS1_N0206!N63</f>
        <v>0</v>
      </c>
      <c r="O272">
        <f>LS1_N0206!O63</f>
        <v>0</v>
      </c>
      <c r="P272" t="str">
        <f>LS1_N0206!P63</f>
        <v>2L</v>
      </c>
      <c r="Q272" t="str">
        <f>LS1_N0206!Q63</f>
        <v>SMA to SMA</v>
      </c>
      <c r="R272">
        <f>LS1_N0206!R63</f>
        <v>2</v>
      </c>
      <c r="S272">
        <f>LS1_N0206!S63</f>
        <v>8</v>
      </c>
      <c r="T272">
        <f>LS1_N0206!T63</f>
        <v>0</v>
      </c>
      <c r="U272">
        <f>LS1_N0206!U63</f>
        <v>6</v>
      </c>
      <c r="V272">
        <f>LS1_N0206!V63</f>
        <v>0</v>
      </c>
      <c r="W272">
        <f>LS1_N0206!W63</f>
        <v>0</v>
      </c>
      <c r="X272">
        <f>LS1_N0206!X63</f>
        <v>0</v>
      </c>
      <c r="Y272">
        <f>LS1_N0206!Y63</f>
        <v>0</v>
      </c>
    </row>
    <row r="273" spans="1:25" x14ac:dyDescent="0.25">
      <c r="A273" t="str">
        <f>LS1_N0206!A64</f>
        <v>BPM</v>
      </c>
      <c r="B273" t="str">
        <f>LS1_N0206!B64</f>
        <v>LS1_CA03:BPM_D1211</v>
      </c>
      <c r="C273" t="str">
        <f>LS1_N0206!C64</f>
        <v>BPM</v>
      </c>
      <c r="D273" t="str">
        <f>LS1_N0206!D64</f>
        <v>D1212</v>
      </c>
      <c r="E273" t="str">
        <f>LS1_N0206!E64</f>
        <v>34E000333</v>
      </c>
      <c r="F273" t="str">
        <f>LS1_N0206!F64</f>
        <v>2C_1/4in_Hardline_036</v>
      </c>
      <c r="G273" t="str">
        <f>LS1_N0206!G64</f>
        <v>Signal</v>
      </c>
      <c r="H273" t="str">
        <f>LS1_N0206!H64</f>
        <v>N-Type to SMA Panel</v>
      </c>
      <c r="I273" t="str">
        <f>LS1_N0206!I64</f>
        <v>3R</v>
      </c>
      <c r="J273">
        <f>LS1_N0206!J64</f>
        <v>0</v>
      </c>
      <c r="K273">
        <f>LS1_N0206!K64</f>
        <v>0</v>
      </c>
      <c r="L273">
        <f>LS1_N0206!L64</f>
        <v>0</v>
      </c>
      <c r="M273">
        <f>LS1_N0206!M64</f>
        <v>0</v>
      </c>
      <c r="N273">
        <f>LS1_N0206!N64</f>
        <v>0</v>
      </c>
      <c r="O273">
        <f>LS1_N0206!O64</f>
        <v>0</v>
      </c>
      <c r="P273" t="str">
        <f>LS1_N0206!P64</f>
        <v>3R</v>
      </c>
      <c r="Q273" t="str">
        <f>LS1_N0206!Q64</f>
        <v>SMA to SMA</v>
      </c>
      <c r="R273">
        <f>LS1_N0206!R64</f>
        <v>2</v>
      </c>
      <c r="S273">
        <f>LS1_N0206!S64</f>
        <v>8</v>
      </c>
      <c r="T273">
        <f>LS1_N0206!T64</f>
        <v>0</v>
      </c>
      <c r="U273">
        <f>LS1_N0206!U64</f>
        <v>7</v>
      </c>
      <c r="V273">
        <f>LS1_N0206!V64</f>
        <v>0</v>
      </c>
      <c r="W273">
        <f>LS1_N0206!W64</f>
        <v>0</v>
      </c>
      <c r="X273">
        <f>LS1_N0206!X64</f>
        <v>0</v>
      </c>
      <c r="Y273">
        <f>LS1_N0206!Y64</f>
        <v>0</v>
      </c>
    </row>
    <row r="274" spans="1:25" x14ac:dyDescent="0.25">
      <c r="A274" t="str">
        <f>LS1_N0206!A65</f>
        <v>BPM</v>
      </c>
      <c r="B274" t="str">
        <f>LS1_N0206!B65</f>
        <v>LS1_CA03:BPM_D1211</v>
      </c>
      <c r="C274" t="str">
        <f>LS1_N0206!C65</f>
        <v>BPM</v>
      </c>
      <c r="D274" t="str">
        <f>LS1_N0206!D65</f>
        <v>D1212</v>
      </c>
      <c r="E274" t="str">
        <f>LS1_N0206!E65</f>
        <v>34E000334</v>
      </c>
      <c r="F274" t="str">
        <f>LS1_N0206!F65</f>
        <v>2C_1/4in_Hardline_036</v>
      </c>
      <c r="G274" t="str">
        <f>LS1_N0206!G65</f>
        <v>Signal</v>
      </c>
      <c r="H274" t="str">
        <f>LS1_N0206!H65</f>
        <v>N-Type to SMA Panel</v>
      </c>
      <c r="I274" t="str">
        <f>LS1_N0206!I65</f>
        <v>4B</v>
      </c>
      <c r="J274">
        <f>LS1_N0206!J65</f>
        <v>0</v>
      </c>
      <c r="K274">
        <f>LS1_N0206!K65</f>
        <v>0</v>
      </c>
      <c r="L274">
        <f>LS1_N0206!L65</f>
        <v>0</v>
      </c>
      <c r="M274">
        <f>LS1_N0206!M65</f>
        <v>0</v>
      </c>
      <c r="N274">
        <f>LS1_N0206!N65</f>
        <v>0</v>
      </c>
      <c r="O274">
        <f>LS1_N0206!O65</f>
        <v>0</v>
      </c>
      <c r="P274" t="str">
        <f>LS1_N0206!P65</f>
        <v>4B</v>
      </c>
      <c r="Q274" t="str">
        <f>LS1_N0206!Q65</f>
        <v>SMA to SMA</v>
      </c>
      <c r="R274">
        <f>LS1_N0206!R65</f>
        <v>2</v>
      </c>
      <c r="S274">
        <f>LS1_N0206!S65</f>
        <v>8</v>
      </c>
      <c r="T274">
        <f>LS1_N0206!T65</f>
        <v>0</v>
      </c>
      <c r="U274">
        <f>LS1_N0206!U65</f>
        <v>8</v>
      </c>
      <c r="V274">
        <f>LS1_N0206!V65</f>
        <v>0</v>
      </c>
      <c r="W274">
        <f>LS1_N0206!W65</f>
        <v>0</v>
      </c>
      <c r="X274">
        <f>LS1_N0206!X65</f>
        <v>0</v>
      </c>
      <c r="Y274">
        <f>LS1_N0206!Y65</f>
        <v>0</v>
      </c>
    </row>
    <row r="275" spans="1:25" x14ac:dyDescent="0.25">
      <c r="A275" t="str">
        <f>LS1_N0206!A66</f>
        <v>BPM</v>
      </c>
      <c r="B275" t="str">
        <f>LS1_N0206!B66</f>
        <v>LS1_CA03:RFS_D1211</v>
      </c>
      <c r="C275" t="str">
        <f>LS1_N0206!C66</f>
        <v>BPM</v>
      </c>
      <c r="D275" t="str">
        <f>LS1_N0206!D66</f>
        <v>D1212</v>
      </c>
      <c r="E275" t="str">
        <f>LS1_N0206!E66</f>
        <v>34E000301</v>
      </c>
      <c r="F275" t="str">
        <f>LS1_N0206!F66</f>
        <v>2C_1/4in_Hardline_036</v>
      </c>
      <c r="G275" t="str">
        <f>LS1_N0206!G66</f>
        <v>Ref</v>
      </c>
      <c r="H275" t="str">
        <f>LS1_N0206!H66</f>
        <v>No terminiation</v>
      </c>
      <c r="I275" t="str">
        <f>LS1_N0206!I66</f>
        <v>No terminiation</v>
      </c>
      <c r="J275">
        <f>LS1_N0206!J66</f>
        <v>0</v>
      </c>
      <c r="K275">
        <f>LS1_N0206!K66</f>
        <v>0</v>
      </c>
      <c r="L275">
        <f>LS1_N0206!L66</f>
        <v>0</v>
      </c>
      <c r="M275">
        <f>LS1_N0206!M66</f>
        <v>0</v>
      </c>
      <c r="N275">
        <f>LS1_N0206!N66</f>
        <v>0</v>
      </c>
      <c r="O275">
        <f>LS1_N0206!O66</f>
        <v>0</v>
      </c>
      <c r="P275">
        <f>LS1_N0206!P66</f>
        <v>0</v>
      </c>
      <c r="Q275">
        <f>LS1_N0206!Q66</f>
        <v>0</v>
      </c>
      <c r="R275">
        <f>LS1_N0206!R66</f>
        <v>0</v>
      </c>
      <c r="S275">
        <f>LS1_N0206!S66</f>
        <v>0</v>
      </c>
      <c r="T275">
        <f>LS1_N0206!T66</f>
        <v>0</v>
      </c>
      <c r="U275">
        <f>LS1_N0206!U66</f>
        <v>0</v>
      </c>
      <c r="V275">
        <f>LS1_N0206!V66</f>
        <v>0</v>
      </c>
      <c r="W275">
        <f>LS1_N0206!W66</f>
        <v>0</v>
      </c>
      <c r="X275">
        <f>LS1_N0206!X66</f>
        <v>0</v>
      </c>
      <c r="Y275">
        <f>LS1_N0206!Y66</f>
        <v>0</v>
      </c>
    </row>
    <row r="276" spans="1:25" x14ac:dyDescent="0.25">
      <c r="A276" t="str">
        <f>LS1_N0604!A42</f>
        <v>BPM</v>
      </c>
      <c r="B276" t="str">
        <f>LS1_N0604!B42</f>
        <v>LS1_WA03:BPM_D1222</v>
      </c>
      <c r="C276" t="str">
        <f>LS1_N0604!C42</f>
        <v>BPM</v>
      </c>
      <c r="D276" t="str">
        <f>LS1_N0604!D42</f>
        <v>D1222</v>
      </c>
      <c r="E276" t="str">
        <f>LS1_N0604!E42</f>
        <v>34E000383</v>
      </c>
      <c r="F276" t="str">
        <f>LS1_N0604!F42</f>
        <v>2C_1/4in_Hardline_036</v>
      </c>
      <c r="G276" t="str">
        <f>LS1_N0604!G42</f>
        <v>Signal</v>
      </c>
      <c r="H276" t="str">
        <f>LS1_N0604!H42</f>
        <v>N-Type to SMA Panel</v>
      </c>
      <c r="I276" t="str">
        <f>LS1_N0604!I42</f>
        <v>1T</v>
      </c>
      <c r="J276">
        <f>LS1_N0604!J42</f>
        <v>0</v>
      </c>
      <c r="K276">
        <f>LS1_N0604!K42</f>
        <v>0</v>
      </c>
      <c r="L276">
        <f>LS1_N0604!L42</f>
        <v>0</v>
      </c>
      <c r="M276">
        <f>LS1_N0604!M42</f>
        <v>0</v>
      </c>
      <c r="N276">
        <f>LS1_N0604!N42</f>
        <v>0</v>
      </c>
      <c r="O276">
        <f>LS1_N0604!O42</f>
        <v>0</v>
      </c>
      <c r="P276" t="str">
        <f>LS1_N0604!P42</f>
        <v>1T</v>
      </c>
      <c r="Q276" t="str">
        <f>LS1_N0604!Q42</f>
        <v>SMA to SMA</v>
      </c>
      <c r="R276">
        <f>LS1_N0604!R42</f>
        <v>4</v>
      </c>
      <c r="S276">
        <f>LS1_N0604!S42</f>
        <v>5</v>
      </c>
      <c r="T276">
        <f>LS1_N0604!T42</f>
        <v>0</v>
      </c>
      <c r="U276">
        <f>LS1_N0604!U42</f>
        <v>1</v>
      </c>
      <c r="V276">
        <f>LS1_N0604!V42</f>
        <v>0</v>
      </c>
      <c r="W276">
        <f>LS1_N0604!W42</f>
        <v>0</v>
      </c>
      <c r="X276">
        <f>LS1_N0604!X42</f>
        <v>0</v>
      </c>
      <c r="Y276">
        <f>LS1_N0604!Y42</f>
        <v>0</v>
      </c>
    </row>
    <row r="277" spans="1:25" x14ac:dyDescent="0.25">
      <c r="A277" t="str">
        <f>LS1_N0604!A43</f>
        <v>BPM</v>
      </c>
      <c r="B277" t="str">
        <f>LS1_N0604!B43</f>
        <v>LS1_WA03:BPM_D1222</v>
      </c>
      <c r="C277" t="str">
        <f>LS1_N0604!C43</f>
        <v>BPM</v>
      </c>
      <c r="D277" t="str">
        <f>LS1_N0604!D43</f>
        <v>D1222</v>
      </c>
      <c r="E277" t="str">
        <f>LS1_N0604!E43</f>
        <v>34E000384</v>
      </c>
      <c r="F277" t="str">
        <f>LS1_N0604!F43</f>
        <v>2C_1/4in_Hardline_036</v>
      </c>
      <c r="G277" t="str">
        <f>LS1_N0604!G43</f>
        <v>Signal</v>
      </c>
      <c r="H277" t="str">
        <f>LS1_N0604!H43</f>
        <v>N-Type to SMA Panel</v>
      </c>
      <c r="I277" t="str">
        <f>LS1_N0604!I43</f>
        <v>2L</v>
      </c>
      <c r="J277">
        <f>LS1_N0604!J43</f>
        <v>0</v>
      </c>
      <c r="K277">
        <f>LS1_N0604!K43</f>
        <v>0</v>
      </c>
      <c r="L277">
        <f>LS1_N0604!L43</f>
        <v>0</v>
      </c>
      <c r="M277">
        <f>LS1_N0604!M43</f>
        <v>0</v>
      </c>
      <c r="N277">
        <f>LS1_N0604!N43</f>
        <v>0</v>
      </c>
      <c r="O277">
        <f>LS1_N0604!O43</f>
        <v>0</v>
      </c>
      <c r="P277" t="str">
        <f>LS1_N0604!P43</f>
        <v>2L</v>
      </c>
      <c r="Q277" t="str">
        <f>LS1_N0604!Q43</f>
        <v>SMA to SMA</v>
      </c>
      <c r="R277">
        <f>LS1_N0604!R43</f>
        <v>4</v>
      </c>
      <c r="S277">
        <f>LS1_N0604!S43</f>
        <v>5</v>
      </c>
      <c r="T277">
        <f>LS1_N0604!T43</f>
        <v>0</v>
      </c>
      <c r="U277">
        <f>LS1_N0604!U43</f>
        <v>2</v>
      </c>
      <c r="V277">
        <f>LS1_N0604!V43</f>
        <v>0</v>
      </c>
      <c r="W277">
        <f>LS1_N0604!W43</f>
        <v>0</v>
      </c>
      <c r="X277">
        <f>LS1_N0604!X43</f>
        <v>0</v>
      </c>
      <c r="Y277">
        <f>LS1_N0604!Y43</f>
        <v>0</v>
      </c>
    </row>
    <row r="278" spans="1:25" x14ac:dyDescent="0.25">
      <c r="A278" t="str">
        <f>LS1_N0604!A44</f>
        <v>BPM</v>
      </c>
      <c r="B278" t="str">
        <f>LS1_N0604!B44</f>
        <v>LS1_WA03:BPM_D1222</v>
      </c>
      <c r="C278" t="str">
        <f>LS1_N0604!C44</f>
        <v>BPM</v>
      </c>
      <c r="D278" t="str">
        <f>LS1_N0604!D44</f>
        <v>D1222</v>
      </c>
      <c r="E278" t="str">
        <f>LS1_N0604!E44</f>
        <v>34E000385</v>
      </c>
      <c r="F278" t="str">
        <f>LS1_N0604!F44</f>
        <v>2C_1/4in_Hardline_036</v>
      </c>
      <c r="G278" t="str">
        <f>LS1_N0604!G44</f>
        <v>Signal</v>
      </c>
      <c r="H278" t="str">
        <f>LS1_N0604!H44</f>
        <v>N-Type to SMA Panel</v>
      </c>
      <c r="I278" t="str">
        <f>LS1_N0604!I44</f>
        <v>3R</v>
      </c>
      <c r="J278">
        <f>LS1_N0604!J44</f>
        <v>0</v>
      </c>
      <c r="K278">
        <f>LS1_N0604!K44</f>
        <v>0</v>
      </c>
      <c r="L278">
        <f>LS1_N0604!L44</f>
        <v>0</v>
      </c>
      <c r="M278">
        <f>LS1_N0604!M44</f>
        <v>0</v>
      </c>
      <c r="N278">
        <f>LS1_N0604!N44</f>
        <v>0</v>
      </c>
      <c r="O278">
        <f>LS1_N0604!O44</f>
        <v>0</v>
      </c>
      <c r="P278" t="str">
        <f>LS1_N0604!P44</f>
        <v>3R</v>
      </c>
      <c r="Q278" t="str">
        <f>LS1_N0604!Q44</f>
        <v>SMA to SMA</v>
      </c>
      <c r="R278">
        <f>LS1_N0604!R44</f>
        <v>4</v>
      </c>
      <c r="S278">
        <f>LS1_N0604!S44</f>
        <v>5</v>
      </c>
      <c r="T278">
        <f>LS1_N0604!T44</f>
        <v>0</v>
      </c>
      <c r="U278">
        <f>LS1_N0604!U44</f>
        <v>3</v>
      </c>
      <c r="V278">
        <f>LS1_N0604!V44</f>
        <v>0</v>
      </c>
      <c r="W278">
        <f>LS1_N0604!W44</f>
        <v>0</v>
      </c>
      <c r="X278">
        <f>LS1_N0604!X44</f>
        <v>0</v>
      </c>
      <c r="Y278">
        <f>LS1_N0604!Y44</f>
        <v>0</v>
      </c>
    </row>
    <row r="279" spans="1:25" x14ac:dyDescent="0.25">
      <c r="A279" t="str">
        <f>LS1_N0604!A45</f>
        <v>BPM</v>
      </c>
      <c r="B279" t="str">
        <f>LS1_N0604!B45</f>
        <v>LS1_WA03:BPM_D1222</v>
      </c>
      <c r="C279" t="str">
        <f>LS1_N0604!C45</f>
        <v>BPM</v>
      </c>
      <c r="D279" t="str">
        <f>LS1_N0604!D45</f>
        <v>D1222</v>
      </c>
      <c r="E279" t="str">
        <f>LS1_N0604!E45</f>
        <v>34E000386</v>
      </c>
      <c r="F279" t="str">
        <f>LS1_N0604!F45</f>
        <v>2C_1/4in_Hardline_036</v>
      </c>
      <c r="G279" t="str">
        <f>LS1_N0604!G45</f>
        <v>Signal</v>
      </c>
      <c r="H279" t="str">
        <f>LS1_N0604!H45</f>
        <v>N-Type to SMA Panel</v>
      </c>
      <c r="I279" t="str">
        <f>LS1_N0604!I45</f>
        <v>4B</v>
      </c>
      <c r="J279">
        <f>LS1_N0604!J45</f>
        <v>0</v>
      </c>
      <c r="K279">
        <f>LS1_N0604!K45</f>
        <v>0</v>
      </c>
      <c r="L279">
        <f>LS1_N0604!L45</f>
        <v>0</v>
      </c>
      <c r="M279">
        <f>LS1_N0604!M45</f>
        <v>0</v>
      </c>
      <c r="N279">
        <f>LS1_N0604!N45</f>
        <v>0</v>
      </c>
      <c r="O279">
        <f>LS1_N0604!O45</f>
        <v>0</v>
      </c>
      <c r="P279" t="str">
        <f>LS1_N0604!P45</f>
        <v>4B</v>
      </c>
      <c r="Q279" t="str">
        <f>LS1_N0604!Q45</f>
        <v>SMA to SMA</v>
      </c>
      <c r="R279">
        <f>LS1_N0604!R45</f>
        <v>4</v>
      </c>
      <c r="S279">
        <f>LS1_N0604!S45</f>
        <v>5</v>
      </c>
      <c r="T279">
        <f>LS1_N0604!T45</f>
        <v>0</v>
      </c>
      <c r="U279">
        <f>LS1_N0604!U45</f>
        <v>4</v>
      </c>
      <c r="V279">
        <f>LS1_N0604!V45</f>
        <v>0</v>
      </c>
      <c r="W279">
        <f>LS1_N0604!W45</f>
        <v>0</v>
      </c>
      <c r="X279">
        <f>LS1_N0604!X45</f>
        <v>0</v>
      </c>
      <c r="Y279">
        <f>LS1_N0604!Y45</f>
        <v>0</v>
      </c>
    </row>
    <row r="280" spans="1:25" x14ac:dyDescent="0.25">
      <c r="A280" t="str">
        <f>LS1_N0604!A46</f>
        <v>BPM</v>
      </c>
      <c r="B280" t="str">
        <f>LS1_N0604!B46</f>
        <v>LS1_WA03:BPM_D1222</v>
      </c>
      <c r="C280" t="str">
        <f>LS1_N0604!C46</f>
        <v>BPM</v>
      </c>
      <c r="D280" t="str">
        <f>LS1_N0604!D46</f>
        <v>D1222</v>
      </c>
      <c r="E280" t="str">
        <f>LS1_N0604!E46</f>
        <v>34E000300</v>
      </c>
      <c r="F280" t="str">
        <f>LS1_N0604!F46</f>
        <v>2C_1/4in_Hardline_036</v>
      </c>
      <c r="G280" t="str">
        <f>LS1_N0604!G46</f>
        <v>RF Pick-up</v>
      </c>
      <c r="H280">
        <f>LS1_N0604!H46</f>
        <v>0</v>
      </c>
      <c r="I280" t="str">
        <f>LS1_N0604!I46</f>
        <v>Ref</v>
      </c>
      <c r="J280">
        <f>LS1_N0604!J46</f>
        <v>0</v>
      </c>
      <c r="K280">
        <f>LS1_N0604!K46</f>
        <v>0</v>
      </c>
      <c r="L280">
        <f>LS1_N0604!L46</f>
        <v>0</v>
      </c>
      <c r="M280">
        <f>LS1_N0604!M46</f>
        <v>0</v>
      </c>
      <c r="N280">
        <f>LS1_N0604!N46</f>
        <v>0</v>
      </c>
      <c r="O280">
        <f>LS1_N0604!O46</f>
        <v>0</v>
      </c>
      <c r="P280" t="str">
        <f>LS1_N0604!P46</f>
        <v>Ref</v>
      </c>
      <c r="Q280" t="str">
        <f>LS1_N0604!Q46</f>
        <v>SMA to SMA</v>
      </c>
      <c r="R280">
        <f>LS1_N0604!R46</f>
        <v>4</v>
      </c>
      <c r="S280">
        <f>LS1_N0604!S46</f>
        <v>5</v>
      </c>
      <c r="T280">
        <f>LS1_N0604!T46</f>
        <v>0</v>
      </c>
      <c r="U280" t="str">
        <f>LS1_N0604!U46</f>
        <v>Ref</v>
      </c>
      <c r="V280">
        <f>LS1_N0604!V46</f>
        <v>0</v>
      </c>
      <c r="W280">
        <f>LS1_N0604!W46</f>
        <v>0</v>
      </c>
      <c r="X280">
        <f>LS1_N0604!X46</f>
        <v>0</v>
      </c>
      <c r="Y280">
        <f>LS1_N0604!Y46</f>
        <v>0</v>
      </c>
    </row>
    <row r="281" spans="1:25" x14ac:dyDescent="0.25">
      <c r="A281" t="str">
        <f>LS1_N0604!A31</f>
        <v>Halo Monitor Ring</v>
      </c>
      <c r="B281" t="str">
        <f>LS1_N0604!B31</f>
        <v>LS1_WA03:HMR_D1224</v>
      </c>
      <c r="C281" t="str">
        <f>LS1_N0604!C31</f>
        <v>HMR</v>
      </c>
      <c r="D281" t="str">
        <f>LS1_N0604!D31</f>
        <v>D1223</v>
      </c>
      <c r="E281" t="str">
        <f>LS1_N0604!E31</f>
        <v>34H000026</v>
      </c>
      <c r="F281" t="str">
        <f>LS1_N0604!F31</f>
        <v>2C_1kV75LC_Coax_090</v>
      </c>
      <c r="G281" t="str">
        <f>LS1_N0604!G31</f>
        <v>Signal</v>
      </c>
      <c r="H281" t="str">
        <f>LS1_N0604!H31</f>
        <v>SHV to SHV Panel</v>
      </c>
      <c r="I281" t="str">
        <f>LS1_N0604!I31</f>
        <v>J3</v>
      </c>
      <c r="J281">
        <f>LS1_N0604!J31</f>
        <v>0</v>
      </c>
      <c r="K281">
        <f>LS1_N0604!K31</f>
        <v>0</v>
      </c>
      <c r="L281">
        <f>LS1_N0604!L31</f>
        <v>0</v>
      </c>
      <c r="M281">
        <f>LS1_N0604!M31</f>
        <v>0</v>
      </c>
      <c r="N281">
        <f>LS1_N0604!N31</f>
        <v>0</v>
      </c>
      <c r="O281">
        <f>LS1_N0604!O31</f>
        <v>0</v>
      </c>
      <c r="P281" t="str">
        <f>LS1_N0604!P31</f>
        <v>J3</v>
      </c>
      <c r="Q281" t="str">
        <f>LS1_N0604!Q31</f>
        <v>SHV to Lemo</v>
      </c>
      <c r="R281">
        <f>LS1_N0604!R31</f>
        <v>4</v>
      </c>
      <c r="S281">
        <f>LS1_N0604!S31</f>
        <v>4</v>
      </c>
      <c r="T281" t="str">
        <f>LS1_N0604!T31</f>
        <v>CH2 - fmc2-3</v>
      </c>
      <c r="U281">
        <f>LS1_N0604!U31</f>
        <v>0</v>
      </c>
      <c r="V281">
        <f>LS1_N0604!V31</f>
        <v>3</v>
      </c>
      <c r="W281" t="str">
        <f>LS1_N0604!W31</f>
        <v>1: EBS8003</v>
      </c>
      <c r="X281" t="str">
        <f>LS1_N0604!X31</f>
        <v>Ch0</v>
      </c>
      <c r="Y281" t="str">
        <f>LS1_N0604!Y31</f>
        <v>Spliter Installed</v>
      </c>
    </row>
    <row r="282" spans="1:25" x14ac:dyDescent="0.25">
      <c r="A282">
        <f>LS1_N0604!A32</f>
        <v>0</v>
      </c>
      <c r="B282" t="str">
        <f>LS1_N0604!B32</f>
        <v>LS1_WA03:HMR_D1224</v>
      </c>
      <c r="C282">
        <f>LS1_N0604!C32</f>
        <v>0</v>
      </c>
      <c r="D282" t="str">
        <f>LS1_N0604!D32</f>
        <v>D1223</v>
      </c>
      <c r="E282" t="str">
        <f>LS1_N0604!E32</f>
        <v>34H000109</v>
      </c>
      <c r="F282" t="str">
        <f>LS1_N0604!F32</f>
        <v>2C_5kVDC_Coax_035</v>
      </c>
      <c r="G282">
        <f>LS1_N0604!G32</f>
        <v>0</v>
      </c>
      <c r="H282">
        <f>LS1_N0604!H32</f>
        <v>0</v>
      </c>
      <c r="I282">
        <f>LS1_N0604!I32</f>
        <v>0</v>
      </c>
      <c r="J282">
        <f>LS1_N0604!J32</f>
        <v>0</v>
      </c>
      <c r="K282">
        <f>LS1_N0604!K32</f>
        <v>0</v>
      </c>
      <c r="L282">
        <f>LS1_N0604!L32</f>
        <v>0</v>
      </c>
      <c r="M282">
        <f>LS1_N0604!M32</f>
        <v>0</v>
      </c>
      <c r="N282">
        <f>LS1_N0604!N32</f>
        <v>0</v>
      </c>
      <c r="O282">
        <f>LS1_N0604!O32</f>
        <v>0</v>
      </c>
      <c r="P282">
        <f>LS1_N0604!P32</f>
        <v>0</v>
      </c>
      <c r="Q282">
        <f>LS1_N0604!Q32</f>
        <v>0</v>
      </c>
      <c r="R282">
        <f>LS1_N0604!R32</f>
        <v>0</v>
      </c>
      <c r="S282">
        <f>LS1_N0604!S32</f>
        <v>0</v>
      </c>
      <c r="T282">
        <f>LS1_N0604!T32</f>
        <v>0</v>
      </c>
      <c r="U282">
        <f>LS1_N0604!U32</f>
        <v>0</v>
      </c>
      <c r="V282">
        <f>LS1_N0604!V32</f>
        <v>0</v>
      </c>
      <c r="W282">
        <f>LS1_N0604!W32</f>
        <v>0</v>
      </c>
      <c r="X282">
        <f>LS1_N0604!X32</f>
        <v>0</v>
      </c>
      <c r="Y282">
        <f>LS1_N0604!Y32</f>
        <v>0</v>
      </c>
    </row>
    <row r="283" spans="1:25" x14ac:dyDescent="0.25">
      <c r="A283" t="str">
        <f>LS1_N0306!A29</f>
        <v>Faraday Cup</v>
      </c>
      <c r="B283" t="str">
        <f>LS1_N0306!B29</f>
        <v>LS1_WA03:FC_D1224</v>
      </c>
      <c r="C283" t="str">
        <f>LS1_N0306!C29</f>
        <v>FC</v>
      </c>
      <c r="D283" t="str">
        <f>LS1_N0306!D29</f>
        <v>D1224</v>
      </c>
      <c r="E283" t="str">
        <f>LS1_N0306!E29</f>
        <v>34H000007</v>
      </c>
      <c r="F283" t="str">
        <f>LS1_N0306!F29</f>
        <v>2C_1kV75LC_Coax_090</v>
      </c>
      <c r="G283" t="str">
        <f>LS1_N0306!G29</f>
        <v>Signal</v>
      </c>
      <c r="H283" t="str">
        <f>LS1_N0306!H29</f>
        <v>N-Type to SMA Panel</v>
      </c>
      <c r="I283" t="str">
        <f>LS1_N0306!I29</f>
        <v>J1</v>
      </c>
      <c r="J283">
        <f>LS1_N0306!J29</f>
        <v>0</v>
      </c>
      <c r="K283">
        <f>LS1_N0306!K29</f>
        <v>0</v>
      </c>
      <c r="L283">
        <f>LS1_N0306!L29</f>
        <v>0</v>
      </c>
      <c r="M283">
        <f>LS1_N0306!M29</f>
        <v>0</v>
      </c>
      <c r="N283">
        <f>LS1_N0306!N29</f>
        <v>0</v>
      </c>
      <c r="O283">
        <f>LS1_N0306!O29</f>
        <v>0</v>
      </c>
      <c r="P283" t="str">
        <f>LS1_N0306!P29</f>
        <v>J1</v>
      </c>
      <c r="Q283" t="str">
        <f>LS1_N0306!Q29</f>
        <v>Lemo250/Lemo650</v>
      </c>
      <c r="R283">
        <f>LS1_N0306!R29</f>
        <v>3</v>
      </c>
      <c r="S283">
        <f>LS1_N0306!S29</f>
        <v>4</v>
      </c>
      <c r="T283" t="str">
        <f>LS1_N0306!T29</f>
        <v>CH0 - fmc2-1</v>
      </c>
      <c r="U283">
        <f>LS1_N0306!U29</f>
        <v>0</v>
      </c>
      <c r="V283">
        <f>LS1_N0306!V29</f>
        <v>2</v>
      </c>
      <c r="W283" t="str">
        <f>LS1_N0306!W29</f>
        <v>1: EBS8003</v>
      </c>
      <c r="X283" t="str">
        <f>LS1_N0306!X29</f>
        <v>Ch0</v>
      </c>
      <c r="Y283" t="str">
        <f>LS1_N0306!Y29</f>
        <v>1:8 current divider installed</v>
      </c>
    </row>
    <row r="284" spans="1:25" x14ac:dyDescent="0.25">
      <c r="A284" t="str">
        <f>LS1_N0604!A47</f>
        <v>BPM</v>
      </c>
      <c r="B284" t="str">
        <f>LS1_N0604!B47</f>
        <v>LS1_CB01:BPM_D1231</v>
      </c>
      <c r="C284" t="str">
        <f>LS1_N0604!C47</f>
        <v>BPM</v>
      </c>
      <c r="D284" t="str">
        <f>LS1_N0604!D47</f>
        <v>D1231</v>
      </c>
      <c r="E284" t="str">
        <f>LS1_N0604!E47</f>
        <v>34E000323</v>
      </c>
      <c r="F284" t="str">
        <f>LS1_N0604!F47</f>
        <v>2C_1/4in_Hardline_036</v>
      </c>
      <c r="G284" t="str">
        <f>LS1_N0604!G47</f>
        <v>Signal</v>
      </c>
      <c r="H284" t="str">
        <f>LS1_N0604!H47</f>
        <v>N-Type to SMA Panel</v>
      </c>
      <c r="I284" t="str">
        <f>LS1_N0604!I47</f>
        <v>1T</v>
      </c>
      <c r="J284">
        <f>LS1_N0604!J47</f>
        <v>0</v>
      </c>
      <c r="K284">
        <f>LS1_N0604!K47</f>
        <v>0</v>
      </c>
      <c r="L284">
        <f>LS1_N0604!L47</f>
        <v>0</v>
      </c>
      <c r="M284">
        <f>LS1_N0604!M47</f>
        <v>0</v>
      </c>
      <c r="N284">
        <f>LS1_N0604!N47</f>
        <v>0</v>
      </c>
      <c r="O284">
        <f>LS1_N0604!O47</f>
        <v>0</v>
      </c>
      <c r="P284" t="str">
        <f>LS1_N0604!P47</f>
        <v>1T</v>
      </c>
      <c r="Q284" t="str">
        <f>LS1_N0604!Q47</f>
        <v>SMA to SMA</v>
      </c>
      <c r="R284">
        <f>LS1_N0604!R47</f>
        <v>4</v>
      </c>
      <c r="S284">
        <f>LS1_N0604!S47</f>
        <v>5</v>
      </c>
      <c r="T284">
        <f>LS1_N0604!T47</f>
        <v>0</v>
      </c>
      <c r="U284">
        <f>LS1_N0604!U47</f>
        <v>5</v>
      </c>
      <c r="V284">
        <f>LS1_N0604!V47</f>
        <v>0</v>
      </c>
      <c r="W284">
        <f>LS1_N0604!W47</f>
        <v>0</v>
      </c>
      <c r="X284">
        <f>LS1_N0604!X47</f>
        <v>0</v>
      </c>
      <c r="Y284">
        <f>LS1_N0604!Y47</f>
        <v>0</v>
      </c>
    </row>
    <row r="285" spans="1:25" x14ac:dyDescent="0.25">
      <c r="A285" t="str">
        <f>LS1_N0604!A48</f>
        <v>BPM</v>
      </c>
      <c r="B285" t="str">
        <f>LS1_N0604!B48</f>
        <v>LS1_CB01:BPM_D1231</v>
      </c>
      <c r="C285" t="str">
        <f>LS1_N0604!C48</f>
        <v>BPM</v>
      </c>
      <c r="D285" t="str">
        <f>LS1_N0604!D48</f>
        <v>D1231</v>
      </c>
      <c r="E285" t="str">
        <f>LS1_N0604!E48</f>
        <v>34E000324</v>
      </c>
      <c r="F285" t="str">
        <f>LS1_N0604!F48</f>
        <v>2C_1/4in_Hardline_036</v>
      </c>
      <c r="G285" t="str">
        <f>LS1_N0604!G48</f>
        <v>Signal</v>
      </c>
      <c r="H285" t="str">
        <f>LS1_N0604!H48</f>
        <v>N-Type to SMA Panel</v>
      </c>
      <c r="I285" t="str">
        <f>LS1_N0604!I48</f>
        <v>2L</v>
      </c>
      <c r="J285">
        <f>LS1_N0604!J48</f>
        <v>0</v>
      </c>
      <c r="K285">
        <f>LS1_N0604!K48</f>
        <v>0</v>
      </c>
      <c r="L285">
        <f>LS1_N0604!L48</f>
        <v>0</v>
      </c>
      <c r="M285">
        <f>LS1_N0604!M48</f>
        <v>0</v>
      </c>
      <c r="N285">
        <f>LS1_N0604!N48</f>
        <v>0</v>
      </c>
      <c r="O285">
        <f>LS1_N0604!O48</f>
        <v>0</v>
      </c>
      <c r="P285" t="str">
        <f>LS1_N0604!P48</f>
        <v>2L</v>
      </c>
      <c r="Q285" t="str">
        <f>LS1_N0604!Q48</f>
        <v>SMA to SMA</v>
      </c>
      <c r="R285">
        <f>LS1_N0604!R48</f>
        <v>4</v>
      </c>
      <c r="S285">
        <f>LS1_N0604!S48</f>
        <v>5</v>
      </c>
      <c r="T285">
        <f>LS1_N0604!T48</f>
        <v>0</v>
      </c>
      <c r="U285">
        <f>LS1_N0604!U48</f>
        <v>6</v>
      </c>
      <c r="V285">
        <f>LS1_N0604!V48</f>
        <v>0</v>
      </c>
      <c r="W285">
        <f>LS1_N0604!W48</f>
        <v>0</v>
      </c>
      <c r="X285">
        <f>LS1_N0604!X48</f>
        <v>0</v>
      </c>
      <c r="Y285">
        <f>LS1_N0604!Y48</f>
        <v>0</v>
      </c>
    </row>
    <row r="286" spans="1:25" x14ac:dyDescent="0.25">
      <c r="A286" t="str">
        <f>LS1_N0604!A49</f>
        <v>BPM</v>
      </c>
      <c r="B286" t="str">
        <f>LS1_N0604!B49</f>
        <v>LS1_CB01:BPM_D1231</v>
      </c>
      <c r="C286" t="str">
        <f>LS1_N0604!C49</f>
        <v>BPM</v>
      </c>
      <c r="D286" t="str">
        <f>LS1_N0604!D49</f>
        <v>D1231</v>
      </c>
      <c r="E286" t="str">
        <f>LS1_N0604!E49</f>
        <v>34E000325</v>
      </c>
      <c r="F286" t="str">
        <f>LS1_N0604!F49</f>
        <v>2C_1/4in_Hardline_036</v>
      </c>
      <c r="G286" t="str">
        <f>LS1_N0604!G49</f>
        <v>Signal</v>
      </c>
      <c r="H286" t="str">
        <f>LS1_N0604!H49</f>
        <v>N-Type to SMA Panel</v>
      </c>
      <c r="I286" t="str">
        <f>LS1_N0604!I49</f>
        <v>3R</v>
      </c>
      <c r="J286">
        <f>LS1_N0604!J49</f>
        <v>0</v>
      </c>
      <c r="K286">
        <f>LS1_N0604!K49</f>
        <v>0</v>
      </c>
      <c r="L286">
        <f>LS1_N0604!L49</f>
        <v>0</v>
      </c>
      <c r="M286">
        <f>LS1_N0604!M49</f>
        <v>0</v>
      </c>
      <c r="N286">
        <f>LS1_N0604!N49</f>
        <v>0</v>
      </c>
      <c r="O286">
        <f>LS1_N0604!O49</f>
        <v>0</v>
      </c>
      <c r="P286" t="str">
        <f>LS1_N0604!P49</f>
        <v>3R</v>
      </c>
      <c r="Q286" t="str">
        <f>LS1_N0604!Q49</f>
        <v>SMA to SMA</v>
      </c>
      <c r="R286">
        <f>LS1_N0604!R49</f>
        <v>4</v>
      </c>
      <c r="S286">
        <f>LS1_N0604!S49</f>
        <v>5</v>
      </c>
      <c r="T286">
        <f>LS1_N0604!T49</f>
        <v>0</v>
      </c>
      <c r="U286">
        <f>LS1_N0604!U49</f>
        <v>7</v>
      </c>
      <c r="V286">
        <f>LS1_N0604!V49</f>
        <v>0</v>
      </c>
      <c r="W286">
        <f>LS1_N0604!W49</f>
        <v>0</v>
      </c>
      <c r="X286">
        <f>LS1_N0604!X49</f>
        <v>0</v>
      </c>
      <c r="Y286">
        <f>LS1_N0604!Y49</f>
        <v>0</v>
      </c>
    </row>
    <row r="287" spans="1:25" x14ac:dyDescent="0.25">
      <c r="A287" t="str">
        <f>LS1_N0604!A50</f>
        <v>BPM</v>
      </c>
      <c r="B287" t="str">
        <f>LS1_N0604!B50</f>
        <v>LS1_CB01:BPM_D1231</v>
      </c>
      <c r="C287" t="str">
        <f>LS1_N0604!C50</f>
        <v>BPM</v>
      </c>
      <c r="D287" t="str">
        <f>LS1_N0604!D50</f>
        <v>D1231</v>
      </c>
      <c r="E287" t="str">
        <f>LS1_N0604!E50</f>
        <v>34E000326</v>
      </c>
      <c r="F287" t="str">
        <f>LS1_N0604!F50</f>
        <v>2C_1/4in_Hardline_036</v>
      </c>
      <c r="G287" t="str">
        <f>LS1_N0604!G50</f>
        <v>Signal</v>
      </c>
      <c r="H287" t="str">
        <f>LS1_N0604!H50</f>
        <v>N-Type to SMA Panel</v>
      </c>
      <c r="I287" t="str">
        <f>LS1_N0604!I50</f>
        <v>4B</v>
      </c>
      <c r="J287">
        <f>LS1_N0604!J50</f>
        <v>0</v>
      </c>
      <c r="K287">
        <f>LS1_N0604!K50</f>
        <v>0</v>
      </c>
      <c r="L287">
        <f>LS1_N0604!L50</f>
        <v>0</v>
      </c>
      <c r="M287">
        <f>LS1_N0604!M50</f>
        <v>0</v>
      </c>
      <c r="N287">
        <f>LS1_N0604!N50</f>
        <v>0</v>
      </c>
      <c r="O287">
        <f>LS1_N0604!O50</f>
        <v>0</v>
      </c>
      <c r="P287" t="str">
        <f>LS1_N0604!P50</f>
        <v>4B</v>
      </c>
      <c r="Q287" t="str">
        <f>LS1_N0604!Q50</f>
        <v>SMA to SMA</v>
      </c>
      <c r="R287">
        <f>LS1_N0604!R50</f>
        <v>4</v>
      </c>
      <c r="S287">
        <f>LS1_N0604!S50</f>
        <v>5</v>
      </c>
      <c r="T287">
        <f>LS1_N0604!T50</f>
        <v>0</v>
      </c>
      <c r="U287">
        <f>LS1_N0604!U50</f>
        <v>8</v>
      </c>
      <c r="V287">
        <f>LS1_N0604!V50</f>
        <v>0</v>
      </c>
      <c r="W287">
        <f>LS1_N0604!W50</f>
        <v>0</v>
      </c>
      <c r="X287">
        <f>LS1_N0604!X50</f>
        <v>0</v>
      </c>
      <c r="Y287">
        <f>LS1_N0604!Y50</f>
        <v>0</v>
      </c>
    </row>
    <row r="288" spans="1:25" x14ac:dyDescent="0.25">
      <c r="A288" t="str">
        <f>LS1_N0604!A51</f>
        <v>BPM</v>
      </c>
      <c r="B288" t="str">
        <f>LS1_N0604!B51</f>
        <v>LS1_CB01:BPM_D1231</v>
      </c>
      <c r="C288" t="str">
        <f>LS1_N0604!C51</f>
        <v>BPM</v>
      </c>
      <c r="D288" t="str">
        <f>LS1_N0604!D51</f>
        <v>D1231</v>
      </c>
      <c r="E288" t="str">
        <f>LS1_N0604!E51</f>
        <v>34E000299</v>
      </c>
      <c r="F288" t="str">
        <f>LS1_N0604!F51</f>
        <v>2C_1/4in_Hardline_036</v>
      </c>
      <c r="G288" t="str">
        <f>LS1_N0604!G51</f>
        <v>RF Pick-up</v>
      </c>
      <c r="H288">
        <f>LS1_N0604!H51</f>
        <v>0</v>
      </c>
      <c r="I288" t="str">
        <f>LS1_N0604!I51</f>
        <v>Ref</v>
      </c>
      <c r="J288">
        <f>LS1_N0604!J51</f>
        <v>0</v>
      </c>
      <c r="K288">
        <f>LS1_N0604!K51</f>
        <v>0</v>
      </c>
      <c r="L288">
        <f>LS1_N0604!L51</f>
        <v>0</v>
      </c>
      <c r="M288">
        <f>LS1_N0604!M51</f>
        <v>0</v>
      </c>
      <c r="N288">
        <f>LS1_N0604!N51</f>
        <v>0</v>
      </c>
      <c r="O288">
        <f>LS1_N0604!O51</f>
        <v>0</v>
      </c>
      <c r="P288">
        <f>LS1_N0604!P51</f>
        <v>0</v>
      </c>
      <c r="Q288">
        <f>LS1_N0604!Q51</f>
        <v>0</v>
      </c>
      <c r="R288">
        <f>LS1_N0604!R51</f>
        <v>0</v>
      </c>
      <c r="S288">
        <f>LS1_N0604!S51</f>
        <v>0</v>
      </c>
      <c r="T288">
        <f>LS1_N0604!T51</f>
        <v>0</v>
      </c>
      <c r="U288">
        <f>LS1_N0604!U51</f>
        <v>0</v>
      </c>
      <c r="V288">
        <f>LS1_N0604!V51</f>
        <v>0</v>
      </c>
      <c r="W288">
        <f>LS1_N0604!W51</f>
        <v>0</v>
      </c>
      <c r="X288">
        <f>LS1_N0604!X51</f>
        <v>0</v>
      </c>
      <c r="Y288">
        <f>LS1_N0604!Y51</f>
        <v>0</v>
      </c>
    </row>
    <row r="289" spans="1:25" x14ac:dyDescent="0.25">
      <c r="A289" t="str">
        <f>LS1_N0604!A11</f>
        <v>Neutron Detector</v>
      </c>
      <c r="B289" t="str">
        <f>LS1_N0604!B11</f>
        <v>LS1_CB01:ND_D1250</v>
      </c>
      <c r="C289" t="str">
        <f>LS1_N0604!C11</f>
        <v>ND</v>
      </c>
      <c r="D289" t="str">
        <f>LS1_N0604!D11</f>
        <v>D1250</v>
      </c>
      <c r="E289" t="str">
        <f>LS1_N0604!E11</f>
        <v>34E000520</v>
      </c>
      <c r="F289" t="str">
        <f>LS1_N0604!F11</f>
        <v>2C_75LC_Coax_089</v>
      </c>
      <c r="G289" t="str">
        <f>LS1_N0604!G11</f>
        <v>Signal</v>
      </c>
      <c r="H289" t="str">
        <f>LS1_N0604!H11</f>
        <v>N-type to Lemo Box</v>
      </c>
      <c r="I289" t="str">
        <f>LS1_N0604!I11</f>
        <v>J4</v>
      </c>
      <c r="J289">
        <f>LS1_N0604!J11</f>
        <v>0</v>
      </c>
      <c r="K289">
        <f>LS1_N0604!K11</f>
        <v>0</v>
      </c>
      <c r="L289">
        <f>LS1_N0604!L11</f>
        <v>0</v>
      </c>
      <c r="M289">
        <f>LS1_N0604!M11</f>
        <v>0</v>
      </c>
      <c r="N289">
        <f>LS1_N0604!N11</f>
        <v>0</v>
      </c>
      <c r="O289">
        <f>LS1_N0604!O11</f>
        <v>0</v>
      </c>
      <c r="P289" t="str">
        <f>LS1_N0604!P11</f>
        <v>J4</v>
      </c>
      <c r="Q289" t="str">
        <f>LS1_N0604!Q11</f>
        <v>Lemo to Lemo</v>
      </c>
      <c r="R289">
        <f>LS1_N0604!R11</f>
        <v>4</v>
      </c>
      <c r="S289">
        <f>LS1_N0604!S11</f>
        <v>3</v>
      </c>
      <c r="T289" t="str">
        <f>LS1_N0604!T11</f>
        <v>CH4 - fmc1-1</v>
      </c>
      <c r="U289">
        <f>LS1_N0604!U11</f>
        <v>0</v>
      </c>
      <c r="V289">
        <f>LS1_N0604!V11</f>
        <v>0</v>
      </c>
      <c r="W289">
        <f>LS1_N0604!W11</f>
        <v>0</v>
      </c>
      <c r="X289">
        <f>LS1_N0604!X11</f>
        <v>0</v>
      </c>
      <c r="Y289">
        <f>LS1_N0604!Y11</f>
        <v>0</v>
      </c>
    </row>
    <row r="290" spans="1:25" x14ac:dyDescent="0.25">
      <c r="A290" t="str">
        <f>LS1_N0604!A12</f>
        <v>Neutron Detector</v>
      </c>
      <c r="B290" t="str">
        <f>LS1_N0604!B12</f>
        <v>LS1_CB01:ND_D1250</v>
      </c>
      <c r="C290">
        <f>LS1_N0604!C12</f>
        <v>0</v>
      </c>
      <c r="D290" t="str">
        <f>LS1_N0604!D12</f>
        <v>D1250</v>
      </c>
      <c r="E290" t="str">
        <f>LS1_N0604!E12</f>
        <v>34E000519</v>
      </c>
      <c r="F290" t="str">
        <f>LS1_N0604!F12</f>
        <v>2C_75LC_Coax_089</v>
      </c>
      <c r="G290" t="str">
        <f>LS1_N0604!G12</f>
        <v>Test signal</v>
      </c>
      <c r="H290" t="str">
        <f>LS1_N0604!H12</f>
        <v>N-type to SMA Panel</v>
      </c>
      <c r="I290" t="str">
        <f>LS1_N0604!I12</f>
        <v>J4</v>
      </c>
      <c r="J290">
        <f>LS1_N0604!J12</f>
        <v>0</v>
      </c>
      <c r="K290">
        <f>LS1_N0604!K12</f>
        <v>0</v>
      </c>
      <c r="L290">
        <f>LS1_N0604!L12</f>
        <v>0</v>
      </c>
      <c r="M290">
        <f>LS1_N0604!M12</f>
        <v>0</v>
      </c>
      <c r="N290">
        <f>LS1_N0604!N12</f>
        <v>0</v>
      </c>
      <c r="O290">
        <f>LS1_N0604!O12</f>
        <v>0</v>
      </c>
      <c r="P290" t="str">
        <f>LS1_N0604!P12</f>
        <v>J4</v>
      </c>
      <c r="Q290" t="str">
        <f>LS1_N0604!Q12</f>
        <v>SMA to Ferrule</v>
      </c>
      <c r="R290">
        <f>LS1_N0604!R12</f>
        <v>0</v>
      </c>
      <c r="S290">
        <f>LS1_N0604!S12</f>
        <v>0</v>
      </c>
      <c r="T290">
        <f>LS1_N0604!T12</f>
        <v>0</v>
      </c>
      <c r="U290">
        <f>LS1_N0604!U12</f>
        <v>0</v>
      </c>
      <c r="V290">
        <f>LS1_N0604!V12</f>
        <v>0</v>
      </c>
      <c r="W290">
        <f>LS1_N0604!W12</f>
        <v>0</v>
      </c>
      <c r="X290">
        <f>LS1_N0604!X12</f>
        <v>0</v>
      </c>
      <c r="Y290">
        <f>LS1_N0604!Y12</f>
        <v>0</v>
      </c>
    </row>
    <row r="291" spans="1:25" x14ac:dyDescent="0.25">
      <c r="A291" t="str">
        <f>LS1_N0604!A22</f>
        <v>Neutron Detector</v>
      </c>
      <c r="B291" t="str">
        <f>LS1_N0604!B22</f>
        <v>LS1_CB01:ND_D1250</v>
      </c>
      <c r="C291">
        <f>LS1_N0604!C22</f>
        <v>0</v>
      </c>
      <c r="D291" t="str">
        <f>LS1_N0604!D22</f>
        <v>D1250</v>
      </c>
      <c r="E291" t="str">
        <f>LS1_N0604!E22</f>
        <v>34H000056</v>
      </c>
      <c r="F291" t="str">
        <f>LS1_N0604!F22</f>
        <v>2C_5kVDC_Coax_035</v>
      </c>
      <c r="G291" t="str">
        <f>LS1_N0604!G22</f>
        <v>HV Bias</v>
      </c>
      <c r="H291" t="str">
        <f>LS1_N0604!H22</f>
        <v>Direct to ISEG</v>
      </c>
      <c r="I291">
        <f>LS1_N0604!I22</f>
        <v>0</v>
      </c>
      <c r="J291">
        <f>LS1_N0604!J22</f>
        <v>0</v>
      </c>
      <c r="K291">
        <f>LS1_N0604!K22</f>
        <v>0</v>
      </c>
      <c r="L291">
        <f>LS1_N0604!L22</f>
        <v>0</v>
      </c>
      <c r="M291">
        <f>LS1_N0604!M22</f>
        <v>0</v>
      </c>
      <c r="N291">
        <f>LS1_N0604!N22</f>
        <v>0</v>
      </c>
      <c r="O291">
        <f>LS1_N0604!O22</f>
        <v>0</v>
      </c>
      <c r="P291">
        <f>LS1_N0604!P22</f>
        <v>0</v>
      </c>
      <c r="Q291">
        <f>LS1_N0604!Q22</f>
        <v>0</v>
      </c>
      <c r="R291">
        <f>LS1_N0604!R22</f>
        <v>0</v>
      </c>
      <c r="S291">
        <f>LS1_N0604!S22</f>
        <v>0</v>
      </c>
      <c r="T291">
        <f>LS1_N0604!T22</f>
        <v>0</v>
      </c>
      <c r="U291">
        <f>LS1_N0604!U22</f>
        <v>0</v>
      </c>
      <c r="V291">
        <f>LS1_N0604!V22</f>
        <v>3</v>
      </c>
      <c r="W291" t="str">
        <f>LS1_N0604!W22</f>
        <v>2: EHS8020n</v>
      </c>
      <c r="X291" t="str">
        <f>LS1_N0604!X22</f>
        <v>Ch3</v>
      </c>
      <c r="Y291">
        <f>LS1_N0604!Y22</f>
        <v>0</v>
      </c>
    </row>
    <row r="292" spans="1:25" x14ac:dyDescent="0.25">
      <c r="A292" t="str">
        <f>LS1_N0604!A52</f>
        <v>BPM</v>
      </c>
      <c r="B292" t="str">
        <f>LS1_N0604!B52</f>
        <v>LS1_CB01:BPM_D1251</v>
      </c>
      <c r="C292" t="str">
        <f>LS1_N0604!C52</f>
        <v>BPM</v>
      </c>
      <c r="D292" t="str">
        <f>LS1_N0604!D52</f>
        <v>D1251</v>
      </c>
      <c r="E292" t="str">
        <f>LS1_N0604!E52</f>
        <v>34E000312</v>
      </c>
      <c r="F292" t="str">
        <f>LS1_N0604!F52</f>
        <v>2C_1/4in_Hardline_036</v>
      </c>
      <c r="G292" t="str">
        <f>LS1_N0604!G52</f>
        <v>Signal</v>
      </c>
      <c r="H292" t="str">
        <f>LS1_N0604!H52</f>
        <v>N-Type to SMA Panel</v>
      </c>
      <c r="I292" t="str">
        <f>LS1_N0604!I52</f>
        <v>1T</v>
      </c>
      <c r="J292">
        <f>LS1_N0604!J52</f>
        <v>0</v>
      </c>
      <c r="K292">
        <f>LS1_N0604!K52</f>
        <v>0</v>
      </c>
      <c r="L292">
        <f>LS1_N0604!L52</f>
        <v>0</v>
      </c>
      <c r="M292">
        <f>LS1_N0604!M52</f>
        <v>0</v>
      </c>
      <c r="N292">
        <f>LS1_N0604!N52</f>
        <v>0</v>
      </c>
      <c r="O292">
        <f>LS1_N0604!O52</f>
        <v>0</v>
      </c>
      <c r="P292" t="str">
        <f>LS1_N0604!P52</f>
        <v>1T</v>
      </c>
      <c r="Q292" t="str">
        <f>LS1_N0604!Q52</f>
        <v>SMA to SMA</v>
      </c>
      <c r="R292">
        <f>LS1_N0604!R52</f>
        <v>4</v>
      </c>
      <c r="S292">
        <f>LS1_N0604!S52</f>
        <v>6</v>
      </c>
      <c r="T292">
        <f>LS1_N0604!T52</f>
        <v>0</v>
      </c>
      <c r="U292">
        <f>LS1_N0604!U52</f>
        <v>1</v>
      </c>
      <c r="V292">
        <f>LS1_N0604!V52</f>
        <v>0</v>
      </c>
      <c r="W292">
        <f>LS1_N0604!W52</f>
        <v>0</v>
      </c>
      <c r="X292">
        <f>LS1_N0604!X52</f>
        <v>0</v>
      </c>
      <c r="Y292">
        <f>LS1_N0604!Y52</f>
        <v>0</v>
      </c>
    </row>
    <row r="293" spans="1:25" x14ac:dyDescent="0.25">
      <c r="A293" t="str">
        <f>LS1_N0604!A53</f>
        <v>BPM</v>
      </c>
      <c r="B293" t="str">
        <f>LS1_N0604!B53</f>
        <v>LS1_CB01:BPM_D1251</v>
      </c>
      <c r="C293" t="str">
        <f>LS1_N0604!C53</f>
        <v>BPM</v>
      </c>
      <c r="D293" t="str">
        <f>LS1_N0604!D53</f>
        <v>D1251</v>
      </c>
      <c r="E293" t="str">
        <f>LS1_N0604!E53</f>
        <v>34E000313</v>
      </c>
      <c r="F293" t="str">
        <f>LS1_N0604!F53</f>
        <v>2C_1/4in_Hardline_036</v>
      </c>
      <c r="G293" t="str">
        <f>LS1_N0604!G53</f>
        <v>Signal</v>
      </c>
      <c r="H293" t="str">
        <f>LS1_N0604!H53</f>
        <v>N-Type to SMA Panel</v>
      </c>
      <c r="I293" t="str">
        <f>LS1_N0604!I53</f>
        <v>2L</v>
      </c>
      <c r="J293">
        <f>LS1_N0604!J53</f>
        <v>0</v>
      </c>
      <c r="K293">
        <f>LS1_N0604!K53</f>
        <v>0</v>
      </c>
      <c r="L293">
        <f>LS1_N0604!L53</f>
        <v>0</v>
      </c>
      <c r="M293">
        <f>LS1_N0604!M53</f>
        <v>0</v>
      </c>
      <c r="N293">
        <f>LS1_N0604!N53</f>
        <v>0</v>
      </c>
      <c r="O293">
        <f>LS1_N0604!O53</f>
        <v>0</v>
      </c>
      <c r="P293" t="str">
        <f>LS1_N0604!P53</f>
        <v>2L</v>
      </c>
      <c r="Q293" t="str">
        <f>LS1_N0604!Q53</f>
        <v>SMA to SMA</v>
      </c>
      <c r="R293">
        <f>LS1_N0604!R53</f>
        <v>4</v>
      </c>
      <c r="S293">
        <f>LS1_N0604!S53</f>
        <v>6</v>
      </c>
      <c r="T293">
        <f>LS1_N0604!T53</f>
        <v>0</v>
      </c>
      <c r="U293">
        <f>LS1_N0604!U53</f>
        <v>2</v>
      </c>
      <c r="V293">
        <f>LS1_N0604!V53</f>
        <v>0</v>
      </c>
      <c r="W293">
        <f>LS1_N0604!W53</f>
        <v>0</v>
      </c>
      <c r="X293">
        <f>LS1_N0604!X53</f>
        <v>0</v>
      </c>
      <c r="Y293">
        <f>LS1_N0604!Y53</f>
        <v>0</v>
      </c>
    </row>
    <row r="294" spans="1:25" x14ac:dyDescent="0.25">
      <c r="A294" t="str">
        <f>LS1_N0604!A54</f>
        <v>BPM</v>
      </c>
      <c r="B294" t="str">
        <f>LS1_N0604!B54</f>
        <v>LS1_CB01:BPM_D1251</v>
      </c>
      <c r="C294" t="str">
        <f>LS1_N0604!C54</f>
        <v>BPM</v>
      </c>
      <c r="D294" t="str">
        <f>LS1_N0604!D54</f>
        <v>D1251</v>
      </c>
      <c r="E294" t="str">
        <f>LS1_N0604!E54</f>
        <v>34E000314</v>
      </c>
      <c r="F294" t="str">
        <f>LS1_N0604!F54</f>
        <v>2C_1/4in_Hardline_036</v>
      </c>
      <c r="G294" t="str">
        <f>LS1_N0604!G54</f>
        <v>Signal</v>
      </c>
      <c r="H294" t="str">
        <f>LS1_N0604!H54</f>
        <v>N-Type to SMA Panel</v>
      </c>
      <c r="I294" t="str">
        <f>LS1_N0604!I54</f>
        <v>3R</v>
      </c>
      <c r="J294">
        <f>LS1_N0604!J54</f>
        <v>0</v>
      </c>
      <c r="K294">
        <f>LS1_N0604!K54</f>
        <v>0</v>
      </c>
      <c r="L294">
        <f>LS1_N0604!L54</f>
        <v>0</v>
      </c>
      <c r="M294">
        <f>LS1_N0604!M54</f>
        <v>0</v>
      </c>
      <c r="N294">
        <f>LS1_N0604!N54</f>
        <v>0</v>
      </c>
      <c r="O294">
        <f>LS1_N0604!O54</f>
        <v>0</v>
      </c>
      <c r="P294" t="str">
        <f>LS1_N0604!P54</f>
        <v>3R</v>
      </c>
      <c r="Q294" t="str">
        <f>LS1_N0604!Q54</f>
        <v>SMA to SMA</v>
      </c>
      <c r="R294">
        <f>LS1_N0604!R54</f>
        <v>4</v>
      </c>
      <c r="S294">
        <f>LS1_N0604!S54</f>
        <v>6</v>
      </c>
      <c r="T294">
        <f>LS1_N0604!T54</f>
        <v>0</v>
      </c>
      <c r="U294">
        <f>LS1_N0604!U54</f>
        <v>3</v>
      </c>
      <c r="V294">
        <f>LS1_N0604!V54</f>
        <v>0</v>
      </c>
      <c r="W294">
        <f>LS1_N0604!W54</f>
        <v>0</v>
      </c>
      <c r="X294">
        <f>LS1_N0604!X54</f>
        <v>0</v>
      </c>
      <c r="Y294">
        <f>LS1_N0604!Y54</f>
        <v>0</v>
      </c>
    </row>
    <row r="295" spans="1:25" x14ac:dyDescent="0.25">
      <c r="A295" t="str">
        <f>LS1_N0604!A55</f>
        <v>BPM</v>
      </c>
      <c r="B295" t="str">
        <f>LS1_N0604!B55</f>
        <v>LS1_CB01:BPM_D1251</v>
      </c>
      <c r="C295" t="str">
        <f>LS1_N0604!C55</f>
        <v>BPM</v>
      </c>
      <c r="D295" t="str">
        <f>LS1_N0604!D55</f>
        <v>D1251</v>
      </c>
      <c r="E295" t="str">
        <f>LS1_N0604!E55</f>
        <v>34E000315</v>
      </c>
      <c r="F295" t="str">
        <f>LS1_N0604!F55</f>
        <v>2C_1/4in_Hardline_036</v>
      </c>
      <c r="G295" t="str">
        <f>LS1_N0604!G55</f>
        <v>Signal</v>
      </c>
      <c r="H295" t="str">
        <f>LS1_N0604!H55</f>
        <v>N-Type to SMA Panel</v>
      </c>
      <c r="I295" t="str">
        <f>LS1_N0604!I55</f>
        <v>4B</v>
      </c>
      <c r="J295">
        <f>LS1_N0604!J55</f>
        <v>0</v>
      </c>
      <c r="K295">
        <f>LS1_N0604!K55</f>
        <v>0</v>
      </c>
      <c r="L295">
        <f>LS1_N0604!L55</f>
        <v>0</v>
      </c>
      <c r="M295">
        <f>LS1_N0604!M55</f>
        <v>0</v>
      </c>
      <c r="N295">
        <f>LS1_N0604!N55</f>
        <v>0</v>
      </c>
      <c r="O295">
        <f>LS1_N0604!O55</f>
        <v>0</v>
      </c>
      <c r="P295" t="str">
        <f>LS1_N0604!P55</f>
        <v>4B</v>
      </c>
      <c r="Q295" t="str">
        <f>LS1_N0604!Q55</f>
        <v>SMA to SMA</v>
      </c>
      <c r="R295">
        <f>LS1_N0604!R55</f>
        <v>4</v>
      </c>
      <c r="S295">
        <f>LS1_N0604!S55</f>
        <v>6</v>
      </c>
      <c r="T295">
        <f>LS1_N0604!T55</f>
        <v>0</v>
      </c>
      <c r="U295">
        <f>LS1_N0604!U55</f>
        <v>4</v>
      </c>
      <c r="V295">
        <f>LS1_N0604!V55</f>
        <v>0</v>
      </c>
      <c r="W295">
        <f>LS1_N0604!W55</f>
        <v>0</v>
      </c>
      <c r="X295">
        <f>LS1_N0604!X55</f>
        <v>0</v>
      </c>
      <c r="Y295">
        <f>LS1_N0604!Y55</f>
        <v>0</v>
      </c>
    </row>
    <row r="296" spans="1:25" x14ac:dyDescent="0.25">
      <c r="A296" t="str">
        <f>LS1_N0604!A56</f>
        <v>BPM</v>
      </c>
      <c r="B296" t="str">
        <f>LS1_N0604!B56</f>
        <v>LS1_CB01:BPM_D1251</v>
      </c>
      <c r="C296" t="str">
        <f>LS1_N0604!C56</f>
        <v>BPM</v>
      </c>
      <c r="D296" t="str">
        <f>LS1_N0604!D56</f>
        <v>D1251</v>
      </c>
      <c r="E296" t="str">
        <f>LS1_N0604!E56</f>
        <v>34E000298</v>
      </c>
      <c r="F296" t="str">
        <f>LS1_N0604!F56</f>
        <v>2C_1/4in_Hardline_036</v>
      </c>
      <c r="G296" t="str">
        <f>LS1_N0604!G56</f>
        <v>RF Pick-up</v>
      </c>
      <c r="H296">
        <f>LS1_N0604!H56</f>
        <v>0</v>
      </c>
      <c r="I296" t="str">
        <f>LS1_N0604!I56</f>
        <v>Ref</v>
      </c>
      <c r="J296">
        <f>LS1_N0604!J56</f>
        <v>0</v>
      </c>
      <c r="K296">
        <f>LS1_N0604!K56</f>
        <v>0</v>
      </c>
      <c r="L296">
        <f>LS1_N0604!L56</f>
        <v>0</v>
      </c>
      <c r="M296">
        <f>LS1_N0604!M56</f>
        <v>0</v>
      </c>
      <c r="N296">
        <f>LS1_N0604!N56</f>
        <v>0</v>
      </c>
      <c r="O296">
        <f>LS1_N0604!O56</f>
        <v>0</v>
      </c>
      <c r="P296" t="e">
        <f>LS1_N0604!#REF!</f>
        <v>#REF!</v>
      </c>
      <c r="Q296" t="e">
        <f>LS1_N0604!#REF!</f>
        <v>#REF!</v>
      </c>
      <c r="R296" t="e">
        <f>LS1_N0604!#REF!</f>
        <v>#REF!</v>
      </c>
      <c r="S296" t="e">
        <f>LS1_N0604!#REF!</f>
        <v>#REF!</v>
      </c>
      <c r="T296" t="e">
        <f>LS1_N0604!#REF!</f>
        <v>#REF!</v>
      </c>
      <c r="U296" t="e">
        <f>LS1_N0604!#REF!</f>
        <v>#REF!</v>
      </c>
      <c r="V296">
        <f>LS1_N0604!V56</f>
        <v>0</v>
      </c>
      <c r="W296">
        <f>LS1_N0604!W56</f>
        <v>0</v>
      </c>
      <c r="X296">
        <f>LS1_N0604!X56</f>
        <v>0</v>
      </c>
      <c r="Y296">
        <f>LS1_N0604!Y56</f>
        <v>0</v>
      </c>
    </row>
    <row r="297" spans="1:25" x14ac:dyDescent="0.25">
      <c r="A297" t="str">
        <f>LS1_N0604!A57</f>
        <v>BPM</v>
      </c>
      <c r="B297" t="str">
        <f>LS1_N0604!B57</f>
        <v>LS1_CB01:BPM_D1271</v>
      </c>
      <c r="C297" t="str">
        <f>LS1_N0604!C57</f>
        <v>BPM</v>
      </c>
      <c r="D297" t="str">
        <f>LS1_N0604!D57</f>
        <v>D1271</v>
      </c>
      <c r="E297" t="str">
        <f>LS1_N0604!E57</f>
        <v>34E000308</v>
      </c>
      <c r="F297" t="str">
        <f>LS1_N0604!F57</f>
        <v>2C_1/4in_Hardline_036</v>
      </c>
      <c r="G297" t="str">
        <f>LS1_N0604!G57</f>
        <v>Signal</v>
      </c>
      <c r="H297" t="str">
        <f>LS1_N0604!H57</f>
        <v>N-Type to SMA Panel</v>
      </c>
      <c r="I297" t="str">
        <f>LS1_N0604!I57</f>
        <v>1T</v>
      </c>
      <c r="J297">
        <f>LS1_N0604!J57</f>
        <v>0</v>
      </c>
      <c r="K297">
        <f>LS1_N0604!K57</f>
        <v>0</v>
      </c>
      <c r="L297">
        <f>LS1_N0604!L57</f>
        <v>0</v>
      </c>
      <c r="M297">
        <f>LS1_N0604!M57</f>
        <v>0</v>
      </c>
      <c r="N297">
        <f>LS1_N0604!N57</f>
        <v>0</v>
      </c>
      <c r="O297">
        <f>LS1_N0604!O57</f>
        <v>0</v>
      </c>
      <c r="P297" t="str">
        <f>LS1_N0604!P57</f>
        <v>1T</v>
      </c>
      <c r="Q297" t="str">
        <f>LS1_N0604!Q57</f>
        <v>SMA to SMA</v>
      </c>
      <c r="R297">
        <f>LS1_N0604!R57</f>
        <v>4</v>
      </c>
      <c r="S297">
        <f>LS1_N0604!S57</f>
        <v>6</v>
      </c>
      <c r="T297">
        <f>LS1_N0604!T57</f>
        <v>0</v>
      </c>
      <c r="U297">
        <f>LS1_N0604!U57</f>
        <v>5</v>
      </c>
      <c r="V297">
        <f>LS1_N0604!V57</f>
        <v>0</v>
      </c>
      <c r="W297">
        <f>LS1_N0604!W57</f>
        <v>0</v>
      </c>
      <c r="X297">
        <f>LS1_N0604!X57</f>
        <v>0</v>
      </c>
      <c r="Y297">
        <f>LS1_N0604!Y57</f>
        <v>0</v>
      </c>
    </row>
    <row r="298" spans="1:25" x14ac:dyDescent="0.25">
      <c r="A298" t="str">
        <f>LS1_N0604!A58</f>
        <v>BPM</v>
      </c>
      <c r="B298" t="str">
        <f>LS1_N0604!B58</f>
        <v>LS1_CB01:BPM_D1271</v>
      </c>
      <c r="C298" t="str">
        <f>LS1_N0604!C58</f>
        <v>BPM</v>
      </c>
      <c r="D298" t="str">
        <f>LS1_N0604!D58</f>
        <v>D1271</v>
      </c>
      <c r="E298" t="str">
        <f>LS1_N0604!E58</f>
        <v>34E000309</v>
      </c>
      <c r="F298" t="str">
        <f>LS1_N0604!F58</f>
        <v>2C_1/4in_Hardline_036</v>
      </c>
      <c r="G298" t="str">
        <f>LS1_N0604!G58</f>
        <v>Signal</v>
      </c>
      <c r="H298" t="str">
        <f>LS1_N0604!H58</f>
        <v>N-Type to SMA Panel</v>
      </c>
      <c r="I298" t="str">
        <f>LS1_N0604!I58</f>
        <v>2L</v>
      </c>
      <c r="J298">
        <f>LS1_N0604!J58</f>
        <v>0</v>
      </c>
      <c r="K298">
        <f>LS1_N0604!K58</f>
        <v>0</v>
      </c>
      <c r="L298">
        <f>LS1_N0604!L58</f>
        <v>0</v>
      </c>
      <c r="M298">
        <f>LS1_N0604!M58</f>
        <v>0</v>
      </c>
      <c r="N298">
        <f>LS1_N0604!N58</f>
        <v>0</v>
      </c>
      <c r="O298">
        <f>LS1_N0604!O58</f>
        <v>0</v>
      </c>
      <c r="P298" t="str">
        <f>LS1_N0604!P58</f>
        <v>2L</v>
      </c>
      <c r="Q298" t="str">
        <f>LS1_N0604!Q58</f>
        <v>SMA to SMA</v>
      </c>
      <c r="R298">
        <f>LS1_N0604!R58</f>
        <v>4</v>
      </c>
      <c r="S298">
        <f>LS1_N0604!S58</f>
        <v>6</v>
      </c>
      <c r="T298">
        <f>LS1_N0604!T58</f>
        <v>0</v>
      </c>
      <c r="U298">
        <f>LS1_N0604!U58</f>
        <v>6</v>
      </c>
      <c r="V298">
        <f>LS1_N0604!V58</f>
        <v>0</v>
      </c>
      <c r="W298">
        <f>LS1_N0604!W58</f>
        <v>0</v>
      </c>
      <c r="X298">
        <f>LS1_N0604!X58</f>
        <v>0</v>
      </c>
      <c r="Y298">
        <f>LS1_N0604!Y58</f>
        <v>0</v>
      </c>
    </row>
    <row r="299" spans="1:25" x14ac:dyDescent="0.25">
      <c r="A299" t="str">
        <f>LS1_N0604!A59</f>
        <v>BPM</v>
      </c>
      <c r="B299" t="str">
        <f>LS1_N0604!B59</f>
        <v>LS1_CB01:BPM_D1271</v>
      </c>
      <c r="C299" t="str">
        <f>LS1_N0604!C59</f>
        <v>BPM</v>
      </c>
      <c r="D299" t="str">
        <f>LS1_N0604!D59</f>
        <v>D1271</v>
      </c>
      <c r="E299" t="str">
        <f>LS1_N0604!E59</f>
        <v>34E000310</v>
      </c>
      <c r="F299" t="str">
        <f>LS1_N0604!F59</f>
        <v>2C_1/4in_Hardline_036</v>
      </c>
      <c r="G299" t="str">
        <f>LS1_N0604!G59</f>
        <v>Signal</v>
      </c>
      <c r="H299" t="str">
        <f>LS1_N0604!H59</f>
        <v>N-Type to SMA Panel</v>
      </c>
      <c r="I299" t="str">
        <f>LS1_N0604!I59</f>
        <v>3R</v>
      </c>
      <c r="J299">
        <f>LS1_N0604!J59</f>
        <v>0</v>
      </c>
      <c r="K299">
        <f>LS1_N0604!K59</f>
        <v>0</v>
      </c>
      <c r="L299">
        <f>LS1_N0604!L59</f>
        <v>0</v>
      </c>
      <c r="M299">
        <f>LS1_N0604!M59</f>
        <v>0</v>
      </c>
      <c r="N299">
        <f>LS1_N0604!N59</f>
        <v>0</v>
      </c>
      <c r="O299">
        <f>LS1_N0604!O59</f>
        <v>0</v>
      </c>
      <c r="P299" t="str">
        <f>LS1_N0604!P59</f>
        <v>3R</v>
      </c>
      <c r="Q299" t="str">
        <f>LS1_N0604!Q59</f>
        <v>SMA to SMA</v>
      </c>
      <c r="R299">
        <f>LS1_N0604!R59</f>
        <v>4</v>
      </c>
      <c r="S299">
        <f>LS1_N0604!S59</f>
        <v>6</v>
      </c>
      <c r="T299">
        <f>LS1_N0604!T59</f>
        <v>0</v>
      </c>
      <c r="U299">
        <f>LS1_N0604!U59</f>
        <v>7</v>
      </c>
      <c r="V299">
        <f>LS1_N0604!V59</f>
        <v>0</v>
      </c>
      <c r="W299">
        <f>LS1_N0604!W59</f>
        <v>0</v>
      </c>
      <c r="X299">
        <f>LS1_N0604!X59</f>
        <v>0</v>
      </c>
      <c r="Y299">
        <f>LS1_N0604!Y59</f>
        <v>0</v>
      </c>
    </row>
    <row r="300" spans="1:25" x14ac:dyDescent="0.25">
      <c r="A300" t="str">
        <f>LS1_N0604!A60</f>
        <v>BPM</v>
      </c>
      <c r="B300" t="str">
        <f>LS1_N0604!B60</f>
        <v>LS1_CB01:BPM_D1271</v>
      </c>
      <c r="C300" t="str">
        <f>LS1_N0604!C60</f>
        <v>BPM</v>
      </c>
      <c r="D300" t="str">
        <f>LS1_N0604!D60</f>
        <v>D1271</v>
      </c>
      <c r="E300" t="str">
        <f>LS1_N0604!E60</f>
        <v>34E000311</v>
      </c>
      <c r="F300" t="str">
        <f>LS1_N0604!F60</f>
        <v>2C_1/4in_Hardline_036</v>
      </c>
      <c r="G300" t="str">
        <f>LS1_N0604!G60</f>
        <v>Signal</v>
      </c>
      <c r="H300" t="str">
        <f>LS1_N0604!H60</f>
        <v>N-Type to SMA Panel</v>
      </c>
      <c r="I300" t="str">
        <f>LS1_N0604!I60</f>
        <v>4B</v>
      </c>
      <c r="J300">
        <f>LS1_N0604!J60</f>
        <v>0</v>
      </c>
      <c r="K300">
        <f>LS1_N0604!K60</f>
        <v>0</v>
      </c>
      <c r="L300">
        <f>LS1_N0604!L60</f>
        <v>0</v>
      </c>
      <c r="M300">
        <f>LS1_N0604!M60</f>
        <v>0</v>
      </c>
      <c r="N300">
        <f>LS1_N0604!N60</f>
        <v>0</v>
      </c>
      <c r="O300">
        <f>LS1_N0604!O60</f>
        <v>0</v>
      </c>
      <c r="P300" t="str">
        <f>LS1_N0604!P60</f>
        <v>4B</v>
      </c>
      <c r="Q300" t="str">
        <f>LS1_N0604!Q60</f>
        <v>SMA to SMA</v>
      </c>
      <c r="R300">
        <f>LS1_N0604!R60</f>
        <v>4</v>
      </c>
      <c r="S300">
        <f>LS1_N0604!S60</f>
        <v>6</v>
      </c>
      <c r="T300">
        <f>LS1_N0604!T60</f>
        <v>0</v>
      </c>
      <c r="U300">
        <f>LS1_N0604!U60</f>
        <v>8</v>
      </c>
      <c r="V300">
        <f>LS1_N0604!V60</f>
        <v>0</v>
      </c>
      <c r="W300">
        <f>LS1_N0604!W60</f>
        <v>0</v>
      </c>
      <c r="X300">
        <f>LS1_N0604!X60</f>
        <v>0</v>
      </c>
      <c r="Y300">
        <f>LS1_N0604!Y60</f>
        <v>0</v>
      </c>
    </row>
    <row r="301" spans="1:25" x14ac:dyDescent="0.25">
      <c r="A301" t="str">
        <f>LS1_N0604!A61</f>
        <v>BPM</v>
      </c>
      <c r="B301" t="str">
        <f>LS1_N0604!B61</f>
        <v>LS1_CB01:BPM_D1271</v>
      </c>
      <c r="C301" t="str">
        <f>LS1_N0604!C61</f>
        <v>BPM</v>
      </c>
      <c r="D301" t="str">
        <f>LS1_N0604!D61</f>
        <v>D1271</v>
      </c>
      <c r="E301" t="str">
        <f>LS1_N0604!E61</f>
        <v>34E000297</v>
      </c>
      <c r="F301" t="str">
        <f>LS1_N0604!F61</f>
        <v>2C_1/4in_Hardline_036</v>
      </c>
      <c r="G301" t="str">
        <f>LS1_N0604!G61</f>
        <v>RF Pick-up</v>
      </c>
      <c r="H301">
        <f>LS1_N0604!H61</f>
        <v>0</v>
      </c>
      <c r="I301" t="str">
        <f>LS1_N0604!I61</f>
        <v>Ref</v>
      </c>
      <c r="J301">
        <f>LS1_N0604!J61</f>
        <v>0</v>
      </c>
      <c r="K301">
        <f>LS1_N0604!K61</f>
        <v>0</v>
      </c>
      <c r="L301">
        <f>LS1_N0604!L61</f>
        <v>0</v>
      </c>
      <c r="M301">
        <f>LS1_N0604!M61</f>
        <v>0</v>
      </c>
      <c r="N301">
        <f>LS1_N0604!N61</f>
        <v>0</v>
      </c>
      <c r="O301">
        <f>LS1_N0604!O61</f>
        <v>0</v>
      </c>
      <c r="P301" t="str">
        <f>LS1_N0604!P56</f>
        <v>Ref</v>
      </c>
      <c r="Q301" t="str">
        <f>LS1_N0604!Q56</f>
        <v>SMA to SMA</v>
      </c>
      <c r="R301">
        <f>LS1_N0604!R56</f>
        <v>4</v>
      </c>
      <c r="S301">
        <f>LS1_N0604!S56</f>
        <v>6</v>
      </c>
      <c r="T301">
        <f>LS1_N0604!T56</f>
        <v>0</v>
      </c>
      <c r="U301" t="str">
        <f>LS1_N0604!U56</f>
        <v>Ref</v>
      </c>
      <c r="V301">
        <f>LS1_N0604!V61</f>
        <v>0</v>
      </c>
      <c r="W301">
        <f>LS1_N0604!W61</f>
        <v>0</v>
      </c>
      <c r="X301">
        <f>LS1_N0604!X61</f>
        <v>0</v>
      </c>
      <c r="Y301">
        <f>LS1_N0604!Y61</f>
        <v>0</v>
      </c>
    </row>
    <row r="302" spans="1:25" x14ac:dyDescent="0.25">
      <c r="A302" t="str">
        <f>LS1_N0604!A62</f>
        <v>BPM</v>
      </c>
      <c r="B302" t="str">
        <f>LS1_N0604!B62</f>
        <v>LS1_WB01:BPM_D1286</v>
      </c>
      <c r="C302" t="str">
        <f>LS1_N0604!C62</f>
        <v>BPM</v>
      </c>
      <c r="D302" t="str">
        <f>LS1_N0604!D62</f>
        <v>D1286</v>
      </c>
      <c r="E302" t="str">
        <f>LS1_N0604!E62</f>
        <v>34E000379</v>
      </c>
      <c r="F302" t="str">
        <f>LS1_N0604!F62</f>
        <v>2C_1/4in_Hardline_036</v>
      </c>
      <c r="G302" t="str">
        <f>LS1_N0604!G62</f>
        <v>Signal</v>
      </c>
      <c r="H302" t="str">
        <f>LS1_N0604!H62</f>
        <v>N-Type to SMA Panel</v>
      </c>
      <c r="I302" t="str">
        <f>LS1_N0604!I62</f>
        <v>1T</v>
      </c>
      <c r="J302">
        <f>LS1_N0604!J62</f>
        <v>0</v>
      </c>
      <c r="K302">
        <f>LS1_N0604!K62</f>
        <v>0</v>
      </c>
      <c r="L302">
        <f>LS1_N0604!L62</f>
        <v>0</v>
      </c>
      <c r="M302">
        <f>LS1_N0604!M62</f>
        <v>0</v>
      </c>
      <c r="N302">
        <f>LS1_N0604!N62</f>
        <v>0</v>
      </c>
      <c r="O302">
        <f>LS1_N0604!O62</f>
        <v>0</v>
      </c>
      <c r="P302" t="str">
        <f>LS1_N0604!P62</f>
        <v>1T</v>
      </c>
      <c r="Q302" t="str">
        <f>LS1_N0604!Q62</f>
        <v>SMA to SMA</v>
      </c>
      <c r="R302">
        <f>LS1_N0604!R62</f>
        <v>4</v>
      </c>
      <c r="S302">
        <f>LS1_N0604!S62</f>
        <v>7</v>
      </c>
      <c r="T302">
        <f>LS1_N0604!T62</f>
        <v>0</v>
      </c>
      <c r="U302">
        <f>LS1_N0604!U62</f>
        <v>1</v>
      </c>
      <c r="V302">
        <f>LS1_N0604!V62</f>
        <v>0</v>
      </c>
      <c r="W302">
        <f>LS1_N0604!W62</f>
        <v>0</v>
      </c>
      <c r="X302">
        <f>LS1_N0604!X62</f>
        <v>0</v>
      </c>
      <c r="Y302">
        <f>LS1_N0604!Y62</f>
        <v>0</v>
      </c>
    </row>
    <row r="303" spans="1:25" x14ac:dyDescent="0.25">
      <c r="A303" t="str">
        <f>LS1_N0604!A63</f>
        <v>BPM</v>
      </c>
      <c r="B303" t="str">
        <f>LS1_N0604!B63</f>
        <v>LS1_WB01:BPM_D1286</v>
      </c>
      <c r="C303" t="str">
        <f>LS1_N0604!C63</f>
        <v>BPM</v>
      </c>
      <c r="D303" t="str">
        <f>LS1_N0604!D63</f>
        <v>D1286</v>
      </c>
      <c r="E303" t="str">
        <f>LS1_N0604!E63</f>
        <v>34E000380</v>
      </c>
      <c r="F303" t="str">
        <f>LS1_N0604!F63</f>
        <v>2C_1/4in_Hardline_036</v>
      </c>
      <c r="G303" t="str">
        <f>LS1_N0604!G63</f>
        <v>Signal</v>
      </c>
      <c r="H303" t="str">
        <f>LS1_N0604!H63</f>
        <v>N-Type to SMA Panel</v>
      </c>
      <c r="I303" t="str">
        <f>LS1_N0604!I63</f>
        <v>2L</v>
      </c>
      <c r="J303">
        <f>LS1_N0604!J63</f>
        <v>0</v>
      </c>
      <c r="K303">
        <f>LS1_N0604!K63</f>
        <v>0</v>
      </c>
      <c r="L303">
        <f>LS1_N0604!L63</f>
        <v>0</v>
      </c>
      <c r="M303">
        <f>LS1_N0604!M63</f>
        <v>0</v>
      </c>
      <c r="N303">
        <f>LS1_N0604!N63</f>
        <v>0</v>
      </c>
      <c r="O303">
        <f>LS1_N0604!O63</f>
        <v>0</v>
      </c>
      <c r="P303" t="str">
        <f>LS1_N0604!P63</f>
        <v>2L</v>
      </c>
      <c r="Q303" t="str">
        <f>LS1_N0604!Q63</f>
        <v>SMA to SMA</v>
      </c>
      <c r="R303">
        <f>LS1_N0604!R63</f>
        <v>4</v>
      </c>
      <c r="S303">
        <f>LS1_N0604!S63</f>
        <v>7</v>
      </c>
      <c r="T303">
        <f>LS1_N0604!T63</f>
        <v>0</v>
      </c>
      <c r="U303">
        <f>LS1_N0604!U63</f>
        <v>2</v>
      </c>
      <c r="V303">
        <f>LS1_N0604!V63</f>
        <v>0</v>
      </c>
      <c r="W303">
        <f>LS1_N0604!W63</f>
        <v>0</v>
      </c>
      <c r="X303">
        <f>LS1_N0604!X63</f>
        <v>0</v>
      </c>
      <c r="Y303">
        <f>LS1_N0604!Y63</f>
        <v>0</v>
      </c>
    </row>
    <row r="304" spans="1:25" x14ac:dyDescent="0.25">
      <c r="A304" t="str">
        <f>LS1_N0604!A64</f>
        <v>BPM</v>
      </c>
      <c r="B304" t="str">
        <f>LS1_N0604!B64</f>
        <v>LS1_WB01:BPM_D1286</v>
      </c>
      <c r="C304" t="str">
        <f>LS1_N0604!C64</f>
        <v>BPM</v>
      </c>
      <c r="D304" t="str">
        <f>LS1_N0604!D64</f>
        <v>D1286</v>
      </c>
      <c r="E304" t="str">
        <f>LS1_N0604!E64</f>
        <v>34E000381</v>
      </c>
      <c r="F304" t="str">
        <f>LS1_N0604!F64</f>
        <v>2C_1/4in_Hardline_036</v>
      </c>
      <c r="G304" t="str">
        <f>LS1_N0604!G64</f>
        <v>Signal</v>
      </c>
      <c r="H304" t="str">
        <f>LS1_N0604!H64</f>
        <v>N-Type to SMA Panel</v>
      </c>
      <c r="I304" t="str">
        <f>LS1_N0604!I64</f>
        <v>3R</v>
      </c>
      <c r="J304">
        <f>LS1_N0604!J64</f>
        <v>0</v>
      </c>
      <c r="K304">
        <f>LS1_N0604!K64</f>
        <v>0</v>
      </c>
      <c r="L304">
        <f>LS1_N0604!L64</f>
        <v>0</v>
      </c>
      <c r="M304">
        <f>LS1_N0604!M64</f>
        <v>0</v>
      </c>
      <c r="N304">
        <f>LS1_N0604!N64</f>
        <v>0</v>
      </c>
      <c r="O304">
        <f>LS1_N0604!O64</f>
        <v>0</v>
      </c>
      <c r="P304" t="str">
        <f>LS1_N0604!P64</f>
        <v>3R</v>
      </c>
      <c r="Q304" t="str">
        <f>LS1_N0604!Q64</f>
        <v>SMA to SMA</v>
      </c>
      <c r="R304">
        <f>LS1_N0604!R64</f>
        <v>4</v>
      </c>
      <c r="S304">
        <f>LS1_N0604!S64</f>
        <v>7</v>
      </c>
      <c r="T304">
        <f>LS1_N0604!T64</f>
        <v>0</v>
      </c>
      <c r="U304">
        <f>LS1_N0604!U64</f>
        <v>3</v>
      </c>
      <c r="V304">
        <f>LS1_N0604!V64</f>
        <v>0</v>
      </c>
      <c r="W304">
        <f>LS1_N0604!W64</f>
        <v>0</v>
      </c>
      <c r="X304">
        <f>LS1_N0604!X64</f>
        <v>0</v>
      </c>
      <c r="Y304">
        <f>LS1_N0604!Y64</f>
        <v>0</v>
      </c>
    </row>
    <row r="305" spans="1:25" x14ac:dyDescent="0.25">
      <c r="A305" t="str">
        <f>LS1_N0604!A65</f>
        <v>BPM</v>
      </c>
      <c r="B305" t="str">
        <f>LS1_N0604!B65</f>
        <v>LS1_WB01:BPM_D1286</v>
      </c>
      <c r="C305" t="str">
        <f>LS1_N0604!C65</f>
        <v>BPM</v>
      </c>
      <c r="D305" t="str">
        <f>LS1_N0604!D65</f>
        <v>D1286</v>
      </c>
      <c r="E305" t="str">
        <f>LS1_N0604!E65</f>
        <v>34E000382</v>
      </c>
      <c r="F305" t="str">
        <f>LS1_N0604!F65</f>
        <v>2C_1/4in_Hardline_036</v>
      </c>
      <c r="G305" t="str">
        <f>LS1_N0604!G65</f>
        <v>Signal</v>
      </c>
      <c r="H305" t="str">
        <f>LS1_N0604!H65</f>
        <v>N-Type to SMA Panel</v>
      </c>
      <c r="I305" t="str">
        <f>LS1_N0604!I65</f>
        <v>4B</v>
      </c>
      <c r="J305">
        <f>LS1_N0604!J65</f>
        <v>0</v>
      </c>
      <c r="K305">
        <f>LS1_N0604!K65</f>
        <v>0</v>
      </c>
      <c r="L305">
        <f>LS1_N0604!L65</f>
        <v>0</v>
      </c>
      <c r="M305">
        <f>LS1_N0604!M65</f>
        <v>0</v>
      </c>
      <c r="N305">
        <f>LS1_N0604!N65</f>
        <v>0</v>
      </c>
      <c r="O305">
        <f>LS1_N0604!O65</f>
        <v>0</v>
      </c>
      <c r="P305" t="str">
        <f>LS1_N0604!P65</f>
        <v>4B</v>
      </c>
      <c r="Q305" t="str">
        <f>LS1_N0604!Q65</f>
        <v>SMA to SMA</v>
      </c>
      <c r="R305">
        <f>LS1_N0604!R65</f>
        <v>4</v>
      </c>
      <c r="S305">
        <f>LS1_N0604!S65</f>
        <v>7</v>
      </c>
      <c r="T305">
        <f>LS1_N0604!T65</f>
        <v>0</v>
      </c>
      <c r="U305">
        <f>LS1_N0604!U65</f>
        <v>4</v>
      </c>
      <c r="V305">
        <f>LS1_N0604!V65</f>
        <v>0</v>
      </c>
      <c r="W305">
        <f>LS1_N0604!W65</f>
        <v>0</v>
      </c>
      <c r="X305">
        <f>LS1_N0604!X65</f>
        <v>0</v>
      </c>
      <c r="Y305">
        <f>LS1_N0604!Y65</f>
        <v>0</v>
      </c>
    </row>
    <row r="306" spans="1:25" x14ac:dyDescent="0.25">
      <c r="A306" t="str">
        <f>LS1_N0604!A66</f>
        <v>BPM</v>
      </c>
      <c r="B306" t="str">
        <f>LS1_N0604!B66</f>
        <v>LS1_WB01:BPM_D1286</v>
      </c>
      <c r="C306" t="str">
        <f>LS1_N0604!C66</f>
        <v>BPM</v>
      </c>
      <c r="D306" t="str">
        <f>LS1_N0604!D66</f>
        <v>D1286</v>
      </c>
      <c r="E306" t="str">
        <f>LS1_N0604!E66</f>
        <v>34E000296</v>
      </c>
      <c r="F306" t="str">
        <f>LS1_N0604!F66</f>
        <v>2C_1/4in_Hardline_036</v>
      </c>
      <c r="G306" t="str">
        <f>LS1_N0604!G66</f>
        <v>RF Pick-up</v>
      </c>
      <c r="H306">
        <f>LS1_N0604!H66</f>
        <v>0</v>
      </c>
      <c r="I306" t="str">
        <f>LS1_N0604!I66</f>
        <v>Ref</v>
      </c>
      <c r="J306">
        <f>LS1_N0604!J66</f>
        <v>0</v>
      </c>
      <c r="K306">
        <f>LS1_N0604!K66</f>
        <v>0</v>
      </c>
      <c r="L306">
        <f>LS1_N0604!L66</f>
        <v>0</v>
      </c>
      <c r="M306">
        <f>LS1_N0604!M66</f>
        <v>0</v>
      </c>
      <c r="N306">
        <f>LS1_N0604!N66</f>
        <v>0</v>
      </c>
      <c r="O306">
        <f>LS1_N0604!O66</f>
        <v>0</v>
      </c>
      <c r="P306" t="e">
        <f>LS1_N0604!#REF!</f>
        <v>#REF!</v>
      </c>
      <c r="Q306" t="e">
        <f>LS1_N0604!#REF!</f>
        <v>#REF!</v>
      </c>
      <c r="R306" t="e">
        <f>LS1_N0604!#REF!</f>
        <v>#REF!</v>
      </c>
      <c r="S306" t="e">
        <f>LS1_N0604!#REF!</f>
        <v>#REF!</v>
      </c>
      <c r="T306" t="e">
        <f>LS1_N0604!#REF!</f>
        <v>#REF!</v>
      </c>
      <c r="U306" t="e">
        <f>LS1_N0604!#REF!</f>
        <v>#REF!</v>
      </c>
      <c r="V306">
        <f>LS1_N0604!V66</f>
        <v>0</v>
      </c>
      <c r="W306">
        <f>LS1_N0604!W66</f>
        <v>0</v>
      </c>
      <c r="X306">
        <f>LS1_N0604!X66</f>
        <v>0</v>
      </c>
      <c r="Y306">
        <f>LS1_N0604!Y66</f>
        <v>0</v>
      </c>
    </row>
    <row r="307" spans="1:25" x14ac:dyDescent="0.25">
      <c r="A307" t="str">
        <f>LS1_N0604!A33</f>
        <v>Halo Monitor Ring</v>
      </c>
      <c r="B307" t="str">
        <f>LS1_N0604!B33</f>
        <v>LS1_WB01:HMR_D1287</v>
      </c>
      <c r="C307" t="str">
        <f>LS1_N0604!C33</f>
        <v>HMR</v>
      </c>
      <c r="D307" t="str">
        <f>LS1_N0604!D33</f>
        <v>D1287</v>
      </c>
      <c r="E307" t="str">
        <f>LS1_N0604!E33</f>
        <v>34H000027</v>
      </c>
      <c r="F307" t="str">
        <f>LS1_N0604!F33</f>
        <v>2C_1kV75LC_Coax_090</v>
      </c>
      <c r="G307" t="str">
        <f>LS1_N0604!G33</f>
        <v>Signal</v>
      </c>
      <c r="H307" t="str">
        <f>LS1_N0604!H33</f>
        <v>SHV to SHV Panel</v>
      </c>
      <c r="I307" t="str">
        <f>LS1_N0604!I33</f>
        <v>J4</v>
      </c>
      <c r="J307">
        <f>LS1_N0604!J33</f>
        <v>0</v>
      </c>
      <c r="K307">
        <f>LS1_N0604!K33</f>
        <v>0</v>
      </c>
      <c r="L307">
        <f>LS1_N0604!L33</f>
        <v>0</v>
      </c>
      <c r="M307">
        <f>LS1_N0604!M33</f>
        <v>0</v>
      </c>
      <c r="N307">
        <f>LS1_N0604!N33</f>
        <v>0</v>
      </c>
      <c r="O307">
        <f>LS1_N0604!O33</f>
        <v>0</v>
      </c>
      <c r="P307" t="str">
        <f>LS1_N0604!P33</f>
        <v>J4</v>
      </c>
      <c r="Q307" t="str">
        <f>LS1_N0604!Q33</f>
        <v>SHV to Lemo</v>
      </c>
      <c r="R307">
        <f>LS1_N0604!R33</f>
        <v>4</v>
      </c>
      <c r="S307">
        <f>LS1_N0604!S33</f>
        <v>4</v>
      </c>
      <c r="T307" t="str">
        <f>LS1_N0604!T33</f>
        <v>CH4 - fmc1-1</v>
      </c>
      <c r="U307">
        <f>LS1_N0604!U33</f>
        <v>0</v>
      </c>
      <c r="V307">
        <f>LS1_N0604!V33</f>
        <v>3</v>
      </c>
      <c r="W307" t="str">
        <f>LS1_N0604!W33</f>
        <v>1: EBS8003</v>
      </c>
      <c r="X307" t="str">
        <f>LS1_N0604!X33</f>
        <v>Ch1</v>
      </c>
      <c r="Y307">
        <f>LS1_N0604!Y33</f>
        <v>0</v>
      </c>
    </row>
    <row r="308" spans="1:25" x14ac:dyDescent="0.25">
      <c r="A308">
        <f>LS1_N0604!A34</f>
        <v>0</v>
      </c>
      <c r="B308" t="str">
        <f>LS1_N0604!B34</f>
        <v>LS1_WB01:HMR_D1287</v>
      </c>
      <c r="C308">
        <f>LS1_N0604!C34</f>
        <v>0</v>
      </c>
      <c r="D308" t="str">
        <f>LS1_N0604!D34</f>
        <v>D1287</v>
      </c>
      <c r="E308" t="str">
        <f>LS1_N0604!E34</f>
        <v>34H000111</v>
      </c>
      <c r="F308" t="str">
        <f>LS1_N0604!F34</f>
        <v>2C_5kVDC_Coax_035</v>
      </c>
      <c r="G308">
        <f>LS1_N0604!G34</f>
        <v>0</v>
      </c>
      <c r="H308">
        <f>LS1_N0604!H34</f>
        <v>0</v>
      </c>
      <c r="I308">
        <f>LS1_N0604!I34</f>
        <v>0</v>
      </c>
      <c r="J308">
        <f>LS1_N0604!J34</f>
        <v>0</v>
      </c>
      <c r="K308">
        <f>LS1_N0604!K34</f>
        <v>0</v>
      </c>
      <c r="L308">
        <f>LS1_N0604!L34</f>
        <v>0</v>
      </c>
      <c r="M308">
        <f>LS1_N0604!M34</f>
        <v>0</v>
      </c>
      <c r="N308">
        <f>LS1_N0604!N34</f>
        <v>0</v>
      </c>
      <c r="O308">
        <f>LS1_N0604!O34</f>
        <v>0</v>
      </c>
      <c r="P308">
        <f>LS1_N0604!P34</f>
        <v>0</v>
      </c>
      <c r="Q308">
        <f>LS1_N0604!Q34</f>
        <v>0</v>
      </c>
      <c r="R308">
        <f>LS1_N0604!R34</f>
        <v>0</v>
      </c>
      <c r="S308">
        <f>LS1_N0604!S34</f>
        <v>0</v>
      </c>
      <c r="T308">
        <f>LS1_N0604!T34</f>
        <v>0</v>
      </c>
      <c r="U308">
        <f>LS1_N0604!U34</f>
        <v>0</v>
      </c>
      <c r="V308">
        <f>LS1_N0604!V34</f>
        <v>0</v>
      </c>
      <c r="W308">
        <f>LS1_N0604!W34</f>
        <v>0</v>
      </c>
      <c r="X308">
        <f>LS1_N0604!X34</f>
        <v>0</v>
      </c>
      <c r="Y308">
        <f>LS1_N0604!Y34</f>
        <v>0</v>
      </c>
    </row>
    <row r="309" spans="1:25" x14ac:dyDescent="0.25">
      <c r="A309" t="str">
        <f>LS1_N0604!A67</f>
        <v>BPM</v>
      </c>
      <c r="B309" t="str">
        <f>LS1_N0604!B67</f>
        <v>LS1_CB02:BPM_D1295</v>
      </c>
      <c r="C309" t="str">
        <f>LS1_N0604!C67</f>
        <v>BPM</v>
      </c>
      <c r="D309" t="str">
        <f>LS1_N0604!D67</f>
        <v>D1295</v>
      </c>
      <c r="E309" t="str">
        <f>LS1_N0604!E67</f>
        <v>34E000316</v>
      </c>
      <c r="F309" t="str">
        <f>LS1_N0604!F67</f>
        <v>2C_1/4in_Hardline_036</v>
      </c>
      <c r="G309" t="str">
        <f>LS1_N0604!G67</f>
        <v>Signal</v>
      </c>
      <c r="H309" t="str">
        <f>LS1_N0604!H67</f>
        <v>N-Type to SMA Panel</v>
      </c>
      <c r="I309" t="str">
        <f>LS1_N0604!I67</f>
        <v>1T</v>
      </c>
      <c r="J309">
        <f>LS1_N0604!J67</f>
        <v>0</v>
      </c>
      <c r="K309">
        <f>LS1_N0604!K67</f>
        <v>0</v>
      </c>
      <c r="L309">
        <f>LS1_N0604!L67</f>
        <v>0</v>
      </c>
      <c r="M309">
        <f>LS1_N0604!M67</f>
        <v>0</v>
      </c>
      <c r="N309">
        <f>LS1_N0604!N67</f>
        <v>0</v>
      </c>
      <c r="O309">
        <f>LS1_N0604!O67</f>
        <v>0</v>
      </c>
      <c r="P309" t="str">
        <f>LS1_N0604!P67</f>
        <v>1T</v>
      </c>
      <c r="Q309" t="str">
        <f>LS1_N0604!Q67</f>
        <v>SMA to SMA</v>
      </c>
      <c r="R309">
        <f>LS1_N0604!R67</f>
        <v>4</v>
      </c>
      <c r="S309">
        <f>LS1_N0604!S67</f>
        <v>7</v>
      </c>
      <c r="T309">
        <f>LS1_N0604!T67</f>
        <v>0</v>
      </c>
      <c r="U309">
        <f>LS1_N0604!U67</f>
        <v>5</v>
      </c>
      <c r="V309">
        <f>LS1_N0604!V67</f>
        <v>0</v>
      </c>
      <c r="W309">
        <f>LS1_N0604!W67</f>
        <v>0</v>
      </c>
      <c r="X309">
        <f>LS1_N0604!X67</f>
        <v>0</v>
      </c>
      <c r="Y309">
        <f>LS1_N0604!Y67</f>
        <v>0</v>
      </c>
    </row>
    <row r="310" spans="1:25" x14ac:dyDescent="0.25">
      <c r="A310" t="str">
        <f>LS1_N0604!A68</f>
        <v>BPM</v>
      </c>
      <c r="B310" t="str">
        <f>LS1_N0604!B68</f>
        <v>LS1_CB02:BPM_D1295</v>
      </c>
      <c r="C310" t="str">
        <f>LS1_N0604!C68</f>
        <v>BPM</v>
      </c>
      <c r="D310" t="str">
        <f>LS1_N0604!D68</f>
        <v>D1295</v>
      </c>
      <c r="E310" t="str">
        <f>LS1_N0604!E68</f>
        <v>34E000317</v>
      </c>
      <c r="F310" t="str">
        <f>LS1_N0604!F68</f>
        <v>2C_1/4in_Hardline_036</v>
      </c>
      <c r="G310" t="str">
        <f>LS1_N0604!G68</f>
        <v>Signal</v>
      </c>
      <c r="H310" t="str">
        <f>LS1_N0604!H68</f>
        <v>N-Type to SMA Panel</v>
      </c>
      <c r="I310" t="str">
        <f>LS1_N0604!I68</f>
        <v>2L</v>
      </c>
      <c r="J310">
        <f>LS1_N0604!J68</f>
        <v>0</v>
      </c>
      <c r="K310">
        <f>LS1_N0604!K68</f>
        <v>0</v>
      </c>
      <c r="L310">
        <f>LS1_N0604!L68</f>
        <v>0</v>
      </c>
      <c r="M310">
        <f>LS1_N0604!M68</f>
        <v>0</v>
      </c>
      <c r="N310">
        <f>LS1_N0604!N68</f>
        <v>0</v>
      </c>
      <c r="O310">
        <f>LS1_N0604!O68</f>
        <v>0</v>
      </c>
      <c r="P310" t="str">
        <f>LS1_N0604!P68</f>
        <v>2L</v>
      </c>
      <c r="Q310" t="str">
        <f>LS1_N0604!Q68</f>
        <v>SMA to SMA</v>
      </c>
      <c r="R310">
        <f>LS1_N0604!R68</f>
        <v>4</v>
      </c>
      <c r="S310">
        <f>LS1_N0604!S68</f>
        <v>7</v>
      </c>
      <c r="T310">
        <f>LS1_N0604!T68</f>
        <v>0</v>
      </c>
      <c r="U310">
        <f>LS1_N0604!U68</f>
        <v>6</v>
      </c>
      <c r="V310">
        <f>LS1_N0604!V68</f>
        <v>0</v>
      </c>
      <c r="W310">
        <f>LS1_N0604!W68</f>
        <v>0</v>
      </c>
      <c r="X310">
        <f>LS1_N0604!X68</f>
        <v>0</v>
      </c>
      <c r="Y310">
        <f>LS1_N0604!Y68</f>
        <v>0</v>
      </c>
    </row>
    <row r="311" spans="1:25" x14ac:dyDescent="0.25">
      <c r="A311" t="str">
        <f>LS1_N0604!A69</f>
        <v>BPM</v>
      </c>
      <c r="B311" t="str">
        <f>LS1_N0604!B69</f>
        <v>LS1_CB02:BPM_D1295</v>
      </c>
      <c r="C311" t="str">
        <f>LS1_N0604!C69</f>
        <v>BPM</v>
      </c>
      <c r="D311" t="str">
        <f>LS1_N0604!D69</f>
        <v>D1295</v>
      </c>
      <c r="E311" t="str">
        <f>LS1_N0604!E69</f>
        <v>34E000318</v>
      </c>
      <c r="F311" t="str">
        <f>LS1_N0604!F69</f>
        <v>2C_1/4in_Hardline_036</v>
      </c>
      <c r="G311" t="str">
        <f>LS1_N0604!G69</f>
        <v>Signal</v>
      </c>
      <c r="H311" t="str">
        <f>LS1_N0604!H69</f>
        <v>N-Type to SMA Panel</v>
      </c>
      <c r="I311" t="str">
        <f>LS1_N0604!I69</f>
        <v>3R</v>
      </c>
      <c r="J311">
        <f>LS1_N0604!J69</f>
        <v>0</v>
      </c>
      <c r="K311">
        <f>LS1_N0604!K69</f>
        <v>0</v>
      </c>
      <c r="L311">
        <f>LS1_N0604!L69</f>
        <v>0</v>
      </c>
      <c r="M311">
        <f>LS1_N0604!M69</f>
        <v>0</v>
      </c>
      <c r="N311">
        <f>LS1_N0604!N69</f>
        <v>0</v>
      </c>
      <c r="O311">
        <f>LS1_N0604!O69</f>
        <v>0</v>
      </c>
      <c r="P311" t="str">
        <f>LS1_N0604!P69</f>
        <v>3R</v>
      </c>
      <c r="Q311" t="str">
        <f>LS1_N0604!Q69</f>
        <v>SMA to SMA</v>
      </c>
      <c r="R311">
        <f>LS1_N0604!R69</f>
        <v>4</v>
      </c>
      <c r="S311">
        <f>LS1_N0604!S69</f>
        <v>7</v>
      </c>
      <c r="T311">
        <f>LS1_N0604!T69</f>
        <v>0</v>
      </c>
      <c r="U311">
        <f>LS1_N0604!U69</f>
        <v>7</v>
      </c>
      <c r="V311">
        <f>LS1_N0604!V69</f>
        <v>0</v>
      </c>
      <c r="W311">
        <f>LS1_N0604!W69</f>
        <v>0</v>
      </c>
      <c r="X311">
        <f>LS1_N0604!X69</f>
        <v>0</v>
      </c>
      <c r="Y311">
        <f>LS1_N0604!Y69</f>
        <v>0</v>
      </c>
    </row>
    <row r="312" spans="1:25" x14ac:dyDescent="0.25">
      <c r="A312" t="str">
        <f>LS1_N0604!A70</f>
        <v>BPM</v>
      </c>
      <c r="B312" t="str">
        <f>LS1_N0604!B70</f>
        <v>LS1_CB02:BPM_D1295</v>
      </c>
      <c r="C312" t="str">
        <f>LS1_N0604!C70</f>
        <v>BPM</v>
      </c>
      <c r="D312" t="str">
        <f>LS1_N0604!D70</f>
        <v>D1295</v>
      </c>
      <c r="E312" t="str">
        <f>LS1_N0604!E70</f>
        <v>34E000319</v>
      </c>
      <c r="F312" t="str">
        <f>LS1_N0604!F70</f>
        <v>2C_1/4in_Hardline_036</v>
      </c>
      <c r="G312" t="str">
        <f>LS1_N0604!G70</f>
        <v>Signal</v>
      </c>
      <c r="H312" t="str">
        <f>LS1_N0604!H70</f>
        <v>N-Type to SMA Panel</v>
      </c>
      <c r="I312" t="str">
        <f>LS1_N0604!I70</f>
        <v>4B</v>
      </c>
      <c r="J312">
        <f>LS1_N0604!J70</f>
        <v>0</v>
      </c>
      <c r="K312">
        <f>LS1_N0604!K70</f>
        <v>0</v>
      </c>
      <c r="L312">
        <f>LS1_N0604!L70</f>
        <v>0</v>
      </c>
      <c r="M312">
        <f>LS1_N0604!M70</f>
        <v>0</v>
      </c>
      <c r="N312">
        <f>LS1_N0604!N70</f>
        <v>0</v>
      </c>
      <c r="O312">
        <f>LS1_N0604!O70</f>
        <v>0</v>
      </c>
      <c r="P312" t="str">
        <f>LS1_N0604!P70</f>
        <v>4B</v>
      </c>
      <c r="Q312" t="str">
        <f>LS1_N0604!Q70</f>
        <v>SMA to SMA</v>
      </c>
      <c r="R312">
        <f>LS1_N0604!R70</f>
        <v>4</v>
      </c>
      <c r="S312">
        <f>LS1_N0604!S70</f>
        <v>7</v>
      </c>
      <c r="T312">
        <f>LS1_N0604!T70</f>
        <v>0</v>
      </c>
      <c r="U312">
        <f>LS1_N0604!U70</f>
        <v>8</v>
      </c>
      <c r="V312">
        <f>LS1_N0604!V70</f>
        <v>0</v>
      </c>
      <c r="W312">
        <f>LS1_N0604!W70</f>
        <v>0</v>
      </c>
      <c r="X312">
        <f>LS1_N0604!X70</f>
        <v>0</v>
      </c>
      <c r="Y312">
        <f>LS1_N0604!Y70</f>
        <v>0</v>
      </c>
    </row>
    <row r="313" spans="1:25" x14ac:dyDescent="0.25">
      <c r="A313" t="str">
        <f>LS1_N0604!A71</f>
        <v>BPM</v>
      </c>
      <c r="B313" t="str">
        <f>LS1_N0604!B71</f>
        <v>LS1_CB02:BPM_D1295</v>
      </c>
      <c r="C313" t="str">
        <f>LS1_N0604!C71</f>
        <v>BPM</v>
      </c>
      <c r="D313" t="str">
        <f>LS1_N0604!D71</f>
        <v>D1295</v>
      </c>
      <c r="E313" t="str">
        <f>LS1_N0604!E71</f>
        <v>34E000295</v>
      </c>
      <c r="F313" t="str">
        <f>LS1_N0604!F71</f>
        <v>2C_1/4in_Hardline_036</v>
      </c>
      <c r="G313" t="str">
        <f>LS1_N0604!G71</f>
        <v>RF Pick-up</v>
      </c>
      <c r="H313">
        <f>LS1_N0604!H71</f>
        <v>0</v>
      </c>
      <c r="I313" t="str">
        <f>LS1_N0604!I71</f>
        <v>Ref</v>
      </c>
      <c r="J313">
        <f>LS1_N0604!J71</f>
        <v>0</v>
      </c>
      <c r="K313">
        <f>LS1_N0604!K71</f>
        <v>0</v>
      </c>
      <c r="L313">
        <f>LS1_N0604!L71</f>
        <v>0</v>
      </c>
      <c r="M313">
        <f>LS1_N0604!M71</f>
        <v>0</v>
      </c>
      <c r="N313">
        <f>LS1_N0604!N71</f>
        <v>0</v>
      </c>
      <c r="O313">
        <f>LS1_N0604!O71</f>
        <v>0</v>
      </c>
      <c r="P313" t="str">
        <f>LS1_N0604!P66</f>
        <v>Ref</v>
      </c>
      <c r="Q313" t="str">
        <f>LS1_N0604!Q66</f>
        <v>SMA to SMA</v>
      </c>
      <c r="R313">
        <f>LS1_N0604!R66</f>
        <v>4</v>
      </c>
      <c r="S313">
        <f>LS1_N0604!S66</f>
        <v>7</v>
      </c>
      <c r="T313">
        <f>LS1_N0604!T66</f>
        <v>0</v>
      </c>
      <c r="U313" t="str">
        <f>LS1_N0604!U66</f>
        <v>Ref</v>
      </c>
      <c r="V313">
        <f>LS1_N0604!V71</f>
        <v>0</v>
      </c>
      <c r="W313">
        <f>LS1_N0604!W71</f>
        <v>0</v>
      </c>
      <c r="X313">
        <f>LS1_N0604!X71</f>
        <v>0</v>
      </c>
      <c r="Y313">
        <f>LS1_N0604!Y71</f>
        <v>0</v>
      </c>
    </row>
    <row r="314" spans="1:25" x14ac:dyDescent="0.25">
      <c r="A314" t="str">
        <f>LS1_N0604!A72</f>
        <v>BPM</v>
      </c>
      <c r="B314" t="str">
        <f>LS1_N0604!B72</f>
        <v>LS1_CB02:BPM_D1315</v>
      </c>
      <c r="C314" t="str">
        <f>LS1_N0604!C72</f>
        <v>BPM</v>
      </c>
      <c r="D314" t="str">
        <f>LS1_N0604!D72</f>
        <v>D1315</v>
      </c>
      <c r="E314" t="str">
        <f>LS1_N0604!E72</f>
        <v>34E000327</v>
      </c>
      <c r="F314" t="str">
        <f>LS1_N0604!F72</f>
        <v>2C_1/4in_Hardline_036</v>
      </c>
      <c r="G314" t="str">
        <f>LS1_N0604!G72</f>
        <v>Signal</v>
      </c>
      <c r="H314" t="str">
        <f>LS1_N0604!H72</f>
        <v>N-Type to SMA Panel</v>
      </c>
      <c r="I314" t="str">
        <f>LS1_N0604!I72</f>
        <v>1T</v>
      </c>
      <c r="J314">
        <f>LS1_N0604!J72</f>
        <v>0</v>
      </c>
      <c r="K314">
        <f>LS1_N0604!K72</f>
        <v>0</v>
      </c>
      <c r="L314">
        <f>LS1_N0604!L72</f>
        <v>0</v>
      </c>
      <c r="M314">
        <f>LS1_N0604!M72</f>
        <v>0</v>
      </c>
      <c r="N314">
        <f>LS1_N0604!N72</f>
        <v>0</v>
      </c>
      <c r="O314">
        <f>LS1_N0604!O72</f>
        <v>0</v>
      </c>
      <c r="P314" t="str">
        <f>LS1_N0604!P72</f>
        <v>1T</v>
      </c>
      <c r="Q314" t="str">
        <f>LS1_N0604!Q72</f>
        <v>SMA to SMA</v>
      </c>
      <c r="R314">
        <f>LS1_N0604!R72</f>
        <v>4</v>
      </c>
      <c r="S314">
        <f>LS1_N0604!S72</f>
        <v>8</v>
      </c>
      <c r="T314">
        <f>LS1_N0604!T72</f>
        <v>0</v>
      </c>
      <c r="U314">
        <f>LS1_N0604!U72</f>
        <v>1</v>
      </c>
      <c r="V314">
        <f>LS1_N0604!V72</f>
        <v>0</v>
      </c>
      <c r="W314">
        <f>LS1_N0604!W72</f>
        <v>0</v>
      </c>
      <c r="X314">
        <f>LS1_N0604!X72</f>
        <v>0</v>
      </c>
      <c r="Y314">
        <f>LS1_N0604!Y72</f>
        <v>0</v>
      </c>
    </row>
    <row r="315" spans="1:25" x14ac:dyDescent="0.25">
      <c r="A315" t="str">
        <f>LS1_N0604!A73</f>
        <v>BPM</v>
      </c>
      <c r="B315" t="str">
        <f>LS1_N0604!B73</f>
        <v>LS1_CB02:BPM_D1315</v>
      </c>
      <c r="C315" t="str">
        <f>LS1_N0604!C73</f>
        <v>BPM</v>
      </c>
      <c r="D315" t="str">
        <f>LS1_N0604!D73</f>
        <v>D1315</v>
      </c>
      <c r="E315" t="str">
        <f>LS1_N0604!E73</f>
        <v>34E000328</v>
      </c>
      <c r="F315" t="str">
        <f>LS1_N0604!F73</f>
        <v>2C_1/4in_Hardline_036</v>
      </c>
      <c r="G315" t="str">
        <f>LS1_N0604!G73</f>
        <v>Signal</v>
      </c>
      <c r="H315" t="str">
        <f>LS1_N0604!H73</f>
        <v>N-Type to SMA Panel</v>
      </c>
      <c r="I315" t="str">
        <f>LS1_N0604!I73</f>
        <v>2L</v>
      </c>
      <c r="J315">
        <f>LS1_N0604!J73</f>
        <v>0</v>
      </c>
      <c r="K315">
        <f>LS1_N0604!K73</f>
        <v>0</v>
      </c>
      <c r="L315">
        <f>LS1_N0604!L73</f>
        <v>0</v>
      </c>
      <c r="M315">
        <f>LS1_N0604!M73</f>
        <v>0</v>
      </c>
      <c r="N315">
        <f>LS1_N0604!N73</f>
        <v>0</v>
      </c>
      <c r="O315">
        <f>LS1_N0604!O73</f>
        <v>0</v>
      </c>
      <c r="P315" t="str">
        <f>LS1_N0604!P73</f>
        <v>2L</v>
      </c>
      <c r="Q315" t="str">
        <f>LS1_N0604!Q73</f>
        <v>SMA to SMA</v>
      </c>
      <c r="R315">
        <f>LS1_N0604!R73</f>
        <v>4</v>
      </c>
      <c r="S315">
        <f>LS1_N0604!S73</f>
        <v>8</v>
      </c>
      <c r="T315">
        <f>LS1_N0604!T73</f>
        <v>0</v>
      </c>
      <c r="U315">
        <f>LS1_N0604!U73</f>
        <v>2</v>
      </c>
      <c r="V315">
        <f>LS1_N0604!V73</f>
        <v>0</v>
      </c>
      <c r="W315">
        <f>LS1_N0604!W73</f>
        <v>0</v>
      </c>
      <c r="X315">
        <f>LS1_N0604!X73</f>
        <v>0</v>
      </c>
      <c r="Y315">
        <f>LS1_N0604!Y73</f>
        <v>0</v>
      </c>
    </row>
    <row r="316" spans="1:25" x14ac:dyDescent="0.25">
      <c r="A316" t="str">
        <f>LS1_N0604!A74</f>
        <v>BPM</v>
      </c>
      <c r="B316" t="str">
        <f>LS1_N0604!B74</f>
        <v>LS1_CB02:BPM_D1315</v>
      </c>
      <c r="C316" t="str">
        <f>LS1_N0604!C74</f>
        <v>BPM</v>
      </c>
      <c r="D316" t="str">
        <f>LS1_N0604!D74</f>
        <v>D1315</v>
      </c>
      <c r="E316" t="str">
        <f>LS1_N0604!E74</f>
        <v>34E000329</v>
      </c>
      <c r="F316" t="str">
        <f>LS1_N0604!F74</f>
        <v>2C_1/4in_Hardline_036</v>
      </c>
      <c r="G316" t="str">
        <f>LS1_N0604!G74</f>
        <v>Signal</v>
      </c>
      <c r="H316" t="str">
        <f>LS1_N0604!H74</f>
        <v>N-Type to SMA Panel</v>
      </c>
      <c r="I316" t="str">
        <f>LS1_N0604!I74</f>
        <v>3R</v>
      </c>
      <c r="J316">
        <f>LS1_N0604!J74</f>
        <v>0</v>
      </c>
      <c r="K316">
        <f>LS1_N0604!K74</f>
        <v>0</v>
      </c>
      <c r="L316">
        <f>LS1_N0604!L74</f>
        <v>0</v>
      </c>
      <c r="M316">
        <f>LS1_N0604!M74</f>
        <v>0</v>
      </c>
      <c r="N316">
        <f>LS1_N0604!N74</f>
        <v>0</v>
      </c>
      <c r="O316">
        <f>LS1_N0604!O74</f>
        <v>0</v>
      </c>
      <c r="P316" t="str">
        <f>LS1_N0604!P74</f>
        <v>3R</v>
      </c>
      <c r="Q316" t="str">
        <f>LS1_N0604!Q74</f>
        <v>SMA to SMA</v>
      </c>
      <c r="R316">
        <f>LS1_N0604!R74</f>
        <v>4</v>
      </c>
      <c r="S316">
        <f>LS1_N0604!S74</f>
        <v>8</v>
      </c>
      <c r="T316">
        <f>LS1_N0604!T74</f>
        <v>0</v>
      </c>
      <c r="U316">
        <f>LS1_N0604!U74</f>
        <v>3</v>
      </c>
      <c r="V316">
        <f>LS1_N0604!V74</f>
        <v>0</v>
      </c>
      <c r="W316">
        <f>LS1_N0604!W74</f>
        <v>0</v>
      </c>
      <c r="X316">
        <f>LS1_N0604!X74</f>
        <v>0</v>
      </c>
      <c r="Y316">
        <f>LS1_N0604!Y74</f>
        <v>0</v>
      </c>
    </row>
    <row r="317" spans="1:25" x14ac:dyDescent="0.25">
      <c r="A317" t="str">
        <f>LS1_N0604!A75</f>
        <v>BPM</v>
      </c>
      <c r="B317" t="str">
        <f>LS1_N0604!B75</f>
        <v>LS1_CB02:BPM_D1315</v>
      </c>
      <c r="C317" t="str">
        <f>LS1_N0604!C75</f>
        <v>BPM</v>
      </c>
      <c r="D317" t="str">
        <f>LS1_N0604!D75</f>
        <v>D1315</v>
      </c>
      <c r="E317" t="str">
        <f>LS1_N0604!E75</f>
        <v>34E000330</v>
      </c>
      <c r="F317" t="str">
        <f>LS1_N0604!F75</f>
        <v>2C_1/4in_Hardline_036</v>
      </c>
      <c r="G317" t="str">
        <f>LS1_N0604!G75</f>
        <v>Signal</v>
      </c>
      <c r="H317" t="str">
        <f>LS1_N0604!H75</f>
        <v>N-Type to SMA Panel</v>
      </c>
      <c r="I317" t="str">
        <f>LS1_N0604!I75</f>
        <v>4B</v>
      </c>
      <c r="J317">
        <f>LS1_N0604!J75</f>
        <v>0</v>
      </c>
      <c r="K317">
        <f>LS1_N0604!K75</f>
        <v>0</v>
      </c>
      <c r="L317">
        <f>LS1_N0604!L75</f>
        <v>0</v>
      </c>
      <c r="M317">
        <f>LS1_N0604!M75</f>
        <v>0</v>
      </c>
      <c r="N317">
        <f>LS1_N0604!N75</f>
        <v>0</v>
      </c>
      <c r="O317">
        <f>LS1_N0604!O75</f>
        <v>0</v>
      </c>
      <c r="P317" t="str">
        <f>LS1_N0604!P75</f>
        <v>4B</v>
      </c>
      <c r="Q317" t="str">
        <f>LS1_N0604!Q75</f>
        <v>SMA to SMA</v>
      </c>
      <c r="R317">
        <f>LS1_N0604!R75</f>
        <v>4</v>
      </c>
      <c r="S317">
        <f>LS1_N0604!S75</f>
        <v>8</v>
      </c>
      <c r="T317">
        <f>LS1_N0604!T75</f>
        <v>0</v>
      </c>
      <c r="U317">
        <f>LS1_N0604!U75</f>
        <v>4</v>
      </c>
      <c r="V317">
        <f>LS1_N0604!V75</f>
        <v>0</v>
      </c>
      <c r="W317">
        <f>LS1_N0604!W75</f>
        <v>0</v>
      </c>
      <c r="X317">
        <f>LS1_N0604!X75</f>
        <v>0</v>
      </c>
      <c r="Y317">
        <f>LS1_N0604!Y75</f>
        <v>0</v>
      </c>
    </row>
    <row r="318" spans="1:25" x14ac:dyDescent="0.25">
      <c r="A318" t="str">
        <f>LS1_N0604!A76</f>
        <v>BPM</v>
      </c>
      <c r="B318" t="str">
        <f>LS1_N0604!B76</f>
        <v>LS1_CB02:BPM_D1315</v>
      </c>
      <c r="C318" t="str">
        <f>LS1_N0604!C76</f>
        <v>BPM</v>
      </c>
      <c r="D318" t="str">
        <f>LS1_N0604!D76</f>
        <v>D1315</v>
      </c>
      <c r="E318" t="str">
        <f>LS1_N0604!E76</f>
        <v>34E000294</v>
      </c>
      <c r="F318" t="str">
        <f>LS1_N0604!F76</f>
        <v>2C_1/4in_Hardline_036</v>
      </c>
      <c r="G318" t="str">
        <f>LS1_N0604!G76</f>
        <v>RF Pick-up</v>
      </c>
      <c r="H318">
        <f>LS1_N0604!H76</f>
        <v>0</v>
      </c>
      <c r="I318" t="str">
        <f>LS1_N0604!I76</f>
        <v>Ref</v>
      </c>
      <c r="J318">
        <f>LS1_N0604!J76</f>
        <v>0</v>
      </c>
      <c r="K318">
        <f>LS1_N0604!K76</f>
        <v>0</v>
      </c>
      <c r="L318">
        <f>LS1_N0604!L76</f>
        <v>0</v>
      </c>
      <c r="M318">
        <f>LS1_N0604!M76</f>
        <v>0</v>
      </c>
      <c r="N318">
        <f>LS1_N0604!N76</f>
        <v>0</v>
      </c>
      <c r="O318">
        <f>LS1_N0604!O76</f>
        <v>0</v>
      </c>
      <c r="P318" t="e">
        <f>LS1_N0604!#REF!</f>
        <v>#REF!</v>
      </c>
      <c r="Q318" t="e">
        <f>LS1_N0604!#REF!</f>
        <v>#REF!</v>
      </c>
      <c r="R318" t="e">
        <f>LS1_N0604!#REF!</f>
        <v>#REF!</v>
      </c>
      <c r="S318" t="e">
        <f>LS1_N0604!#REF!</f>
        <v>#REF!</v>
      </c>
      <c r="T318" t="e">
        <f>LS1_N0604!#REF!</f>
        <v>#REF!</v>
      </c>
      <c r="U318" t="e">
        <f>LS1_N0604!#REF!</f>
        <v>#REF!</v>
      </c>
      <c r="V318">
        <f>LS1_N0604!V76</f>
        <v>0</v>
      </c>
      <c r="W318">
        <f>LS1_N0604!W76</f>
        <v>0</v>
      </c>
      <c r="X318">
        <f>LS1_N0604!X76</f>
        <v>0</v>
      </c>
      <c r="Y318">
        <f>LS1_N0604!Y76</f>
        <v>0</v>
      </c>
    </row>
    <row r="319" spans="1:25" x14ac:dyDescent="0.25">
      <c r="A319" t="str">
        <f>LS1_N0604!A77</f>
        <v>BPM</v>
      </c>
      <c r="B319" t="str">
        <f>LS1_N0604!B77</f>
        <v>LS1_CB02:BPM_D1335</v>
      </c>
      <c r="C319" t="str">
        <f>LS1_N0604!C77</f>
        <v>BPM</v>
      </c>
      <c r="D319" t="str">
        <f>LS1_N0604!D77</f>
        <v>D1335</v>
      </c>
      <c r="E319" t="str">
        <f>LS1_N0604!E77</f>
        <v>34E000307</v>
      </c>
      <c r="F319" t="str">
        <f>LS1_N0604!F77</f>
        <v>2C_1/4in_Hardline_036</v>
      </c>
      <c r="G319" t="str">
        <f>LS1_N0604!G77</f>
        <v>Signal</v>
      </c>
      <c r="H319" t="str">
        <f>LS1_N0604!H77</f>
        <v>N-Type to SMA Panel</v>
      </c>
      <c r="I319" t="str">
        <f>LS1_N0604!I77</f>
        <v>1T</v>
      </c>
      <c r="J319">
        <f>LS1_N0604!J77</f>
        <v>0</v>
      </c>
      <c r="K319">
        <f>LS1_N0604!K77</f>
        <v>0</v>
      </c>
      <c r="L319">
        <f>LS1_N0604!L77</f>
        <v>0</v>
      </c>
      <c r="M319">
        <f>LS1_N0604!M77</f>
        <v>0</v>
      </c>
      <c r="N319">
        <f>LS1_N0604!N77</f>
        <v>0</v>
      </c>
      <c r="O319">
        <f>LS1_N0604!O77</f>
        <v>0</v>
      </c>
      <c r="P319" t="str">
        <f>LS1_N0604!P77</f>
        <v>1T</v>
      </c>
      <c r="Q319" t="str">
        <f>LS1_N0604!Q77</f>
        <v>SMA to SMA</v>
      </c>
      <c r="R319">
        <f>LS1_N0604!R77</f>
        <v>4</v>
      </c>
      <c r="S319">
        <f>LS1_N0604!S77</f>
        <v>8</v>
      </c>
      <c r="T319">
        <f>LS1_N0604!T77</f>
        <v>0</v>
      </c>
      <c r="U319">
        <f>LS1_N0604!U77</f>
        <v>5</v>
      </c>
      <c r="V319">
        <f>LS1_N0604!V77</f>
        <v>0</v>
      </c>
      <c r="W319">
        <f>LS1_N0604!W77</f>
        <v>0</v>
      </c>
      <c r="X319">
        <f>LS1_N0604!X77</f>
        <v>0</v>
      </c>
      <c r="Y319">
        <f>LS1_N0604!Y77</f>
        <v>0</v>
      </c>
    </row>
    <row r="320" spans="1:25" x14ac:dyDescent="0.25">
      <c r="A320" t="str">
        <f>LS1_N0604!A78</f>
        <v>BPM</v>
      </c>
      <c r="B320" t="str">
        <f>LS1_N0604!B78</f>
        <v>LS1_CB02:BPM_D1335</v>
      </c>
      <c r="C320" t="str">
        <f>LS1_N0604!C78</f>
        <v>BPM</v>
      </c>
      <c r="D320" t="str">
        <f>LS1_N0604!D78</f>
        <v>D1335</v>
      </c>
      <c r="E320" t="str">
        <f>LS1_N0604!E78</f>
        <v>34E000320</v>
      </c>
      <c r="F320" t="str">
        <f>LS1_N0604!F78</f>
        <v>2C_1/4in_Hardline_036</v>
      </c>
      <c r="G320" t="str">
        <f>LS1_N0604!G78</f>
        <v>Signal</v>
      </c>
      <c r="H320" t="str">
        <f>LS1_N0604!H78</f>
        <v>N-Type to SMA Panel</v>
      </c>
      <c r="I320" t="str">
        <f>LS1_N0604!I78</f>
        <v>2L</v>
      </c>
      <c r="J320">
        <f>LS1_N0604!J78</f>
        <v>0</v>
      </c>
      <c r="K320">
        <f>LS1_N0604!K78</f>
        <v>0</v>
      </c>
      <c r="L320">
        <f>LS1_N0604!L78</f>
        <v>0</v>
      </c>
      <c r="M320">
        <f>LS1_N0604!M78</f>
        <v>0</v>
      </c>
      <c r="N320">
        <f>LS1_N0604!N78</f>
        <v>0</v>
      </c>
      <c r="O320">
        <f>LS1_N0604!O78</f>
        <v>0</v>
      </c>
      <c r="P320" t="str">
        <f>LS1_N0604!P78</f>
        <v>2L</v>
      </c>
      <c r="Q320" t="str">
        <f>LS1_N0604!Q78</f>
        <v>SMA to SMA</v>
      </c>
      <c r="R320">
        <f>LS1_N0604!R78</f>
        <v>4</v>
      </c>
      <c r="S320">
        <f>LS1_N0604!S78</f>
        <v>8</v>
      </c>
      <c r="T320">
        <f>LS1_N0604!T78</f>
        <v>0</v>
      </c>
      <c r="U320">
        <f>LS1_N0604!U78</f>
        <v>6</v>
      </c>
      <c r="V320">
        <f>LS1_N0604!V78</f>
        <v>0</v>
      </c>
      <c r="W320">
        <f>LS1_N0604!W78</f>
        <v>0</v>
      </c>
      <c r="X320">
        <f>LS1_N0604!X78</f>
        <v>0</v>
      </c>
      <c r="Y320">
        <f>LS1_N0604!Y78</f>
        <v>0</v>
      </c>
    </row>
    <row r="321" spans="1:25" x14ac:dyDescent="0.25">
      <c r="A321" t="str">
        <f>LS1_N0604!A79</f>
        <v>BPM</v>
      </c>
      <c r="B321" t="str">
        <f>LS1_N0604!B79</f>
        <v>LS1_CB02:BPM_D1335</v>
      </c>
      <c r="C321" t="str">
        <f>LS1_N0604!C79</f>
        <v>BPM</v>
      </c>
      <c r="D321" t="str">
        <f>LS1_N0604!D79</f>
        <v>D1335</v>
      </c>
      <c r="E321" t="str">
        <f>LS1_N0604!E79</f>
        <v>34E000321</v>
      </c>
      <c r="F321" t="str">
        <f>LS1_N0604!F79</f>
        <v>2C_1/4in_Hardline_036</v>
      </c>
      <c r="G321" t="str">
        <f>LS1_N0604!G79</f>
        <v>Signal</v>
      </c>
      <c r="H321" t="str">
        <f>LS1_N0604!H79</f>
        <v>N-Type to SMA Panel</v>
      </c>
      <c r="I321" t="str">
        <f>LS1_N0604!I79</f>
        <v>3R</v>
      </c>
      <c r="J321">
        <f>LS1_N0604!J79</f>
        <v>0</v>
      </c>
      <c r="K321">
        <f>LS1_N0604!K79</f>
        <v>0</v>
      </c>
      <c r="L321">
        <f>LS1_N0604!L79</f>
        <v>0</v>
      </c>
      <c r="M321">
        <f>LS1_N0604!M79</f>
        <v>0</v>
      </c>
      <c r="N321">
        <f>LS1_N0604!N79</f>
        <v>0</v>
      </c>
      <c r="O321">
        <f>LS1_N0604!O79</f>
        <v>0</v>
      </c>
      <c r="P321" t="str">
        <f>LS1_N0604!P79</f>
        <v>3R</v>
      </c>
      <c r="Q321" t="str">
        <f>LS1_N0604!Q79</f>
        <v>SMA to SMA</v>
      </c>
      <c r="R321">
        <f>LS1_N0604!R79</f>
        <v>4</v>
      </c>
      <c r="S321">
        <f>LS1_N0604!S79</f>
        <v>8</v>
      </c>
      <c r="T321">
        <f>LS1_N0604!T79</f>
        <v>0</v>
      </c>
      <c r="U321">
        <f>LS1_N0604!U79</f>
        <v>7</v>
      </c>
      <c r="V321">
        <f>LS1_N0604!V79</f>
        <v>0</v>
      </c>
      <c r="W321">
        <f>LS1_N0604!W79</f>
        <v>0</v>
      </c>
      <c r="X321">
        <f>LS1_N0604!X79</f>
        <v>0</v>
      </c>
      <c r="Y321">
        <f>LS1_N0604!Y79</f>
        <v>0</v>
      </c>
    </row>
    <row r="322" spans="1:25" x14ac:dyDescent="0.25">
      <c r="A322" t="str">
        <f>LS1_N0604!A80</f>
        <v>BPM</v>
      </c>
      <c r="B322" t="str">
        <f>LS1_N0604!B80</f>
        <v>LS1_CB02:BPM_D1335</v>
      </c>
      <c r="C322" t="str">
        <f>LS1_N0604!C80</f>
        <v>BPM</v>
      </c>
      <c r="D322" t="str">
        <f>LS1_N0604!D80</f>
        <v>D1335</v>
      </c>
      <c r="E322" t="str">
        <f>LS1_N0604!E80</f>
        <v>34E000322</v>
      </c>
      <c r="F322" t="str">
        <f>LS1_N0604!F80</f>
        <v>2C_1/4in_Hardline_036</v>
      </c>
      <c r="G322" t="str">
        <f>LS1_N0604!G80</f>
        <v>Signal</v>
      </c>
      <c r="H322" t="str">
        <f>LS1_N0604!H80</f>
        <v>N-Type to SMA Panel</v>
      </c>
      <c r="I322" t="str">
        <f>LS1_N0604!I80</f>
        <v>4B</v>
      </c>
      <c r="J322">
        <f>LS1_N0604!J80</f>
        <v>0</v>
      </c>
      <c r="K322">
        <f>LS1_N0604!K80</f>
        <v>0</v>
      </c>
      <c r="L322">
        <f>LS1_N0604!L80</f>
        <v>0</v>
      </c>
      <c r="M322">
        <f>LS1_N0604!M80</f>
        <v>0</v>
      </c>
      <c r="N322">
        <f>LS1_N0604!N80</f>
        <v>0</v>
      </c>
      <c r="O322">
        <f>LS1_N0604!O80</f>
        <v>0</v>
      </c>
      <c r="P322" t="str">
        <f>LS1_N0604!P80</f>
        <v>4B</v>
      </c>
      <c r="Q322" t="str">
        <f>LS1_N0604!Q80</f>
        <v>SMA to SMA</v>
      </c>
      <c r="R322">
        <f>LS1_N0604!R80</f>
        <v>4</v>
      </c>
      <c r="S322">
        <f>LS1_N0604!S80</f>
        <v>8</v>
      </c>
      <c r="T322">
        <f>LS1_N0604!T80</f>
        <v>0</v>
      </c>
      <c r="U322">
        <f>LS1_N0604!U80</f>
        <v>8</v>
      </c>
      <c r="V322">
        <f>LS1_N0604!V80</f>
        <v>0</v>
      </c>
      <c r="W322">
        <f>LS1_N0604!W80</f>
        <v>0</v>
      </c>
      <c r="X322">
        <f>LS1_N0604!X80</f>
        <v>0</v>
      </c>
      <c r="Y322">
        <f>LS1_N0604!Y80</f>
        <v>0</v>
      </c>
    </row>
    <row r="323" spans="1:25" x14ac:dyDescent="0.25">
      <c r="A323" t="str">
        <f>LS1_N0604!A81</f>
        <v>BPM</v>
      </c>
      <c r="B323" t="str">
        <f>LS1_N0604!B81</f>
        <v>LS1_CB02:BPM_D1335</v>
      </c>
      <c r="C323" t="str">
        <f>LS1_N0604!C81</f>
        <v>BPM</v>
      </c>
      <c r="D323" t="str">
        <f>LS1_N0604!D81</f>
        <v>D1335</v>
      </c>
      <c r="E323" t="str">
        <f>LS1_N0604!E81</f>
        <v>34E000293</v>
      </c>
      <c r="F323" t="str">
        <f>LS1_N0604!F81</f>
        <v>2C_1/4in_Hardline_036</v>
      </c>
      <c r="G323" t="str">
        <f>LS1_N0604!G81</f>
        <v>RF Pick-up</v>
      </c>
      <c r="H323">
        <f>LS1_N0604!H81</f>
        <v>0</v>
      </c>
      <c r="I323" t="str">
        <f>LS1_N0604!I81</f>
        <v>Ref</v>
      </c>
      <c r="J323">
        <f>LS1_N0604!J81</f>
        <v>0</v>
      </c>
      <c r="K323">
        <f>LS1_N0604!K81</f>
        <v>0</v>
      </c>
      <c r="L323">
        <f>LS1_N0604!L81</f>
        <v>0</v>
      </c>
      <c r="M323">
        <f>LS1_N0604!M81</f>
        <v>0</v>
      </c>
      <c r="N323">
        <f>LS1_N0604!N81</f>
        <v>0</v>
      </c>
      <c r="O323">
        <f>LS1_N0604!O81</f>
        <v>0</v>
      </c>
      <c r="P323" t="str">
        <f>LS1_N0604!P76</f>
        <v>Ref</v>
      </c>
      <c r="Q323" t="str">
        <f>LS1_N0604!Q76</f>
        <v>SMA to SMA</v>
      </c>
      <c r="R323">
        <f>LS1_N0604!R76</f>
        <v>4</v>
      </c>
      <c r="S323">
        <f>LS1_N0604!S76</f>
        <v>8</v>
      </c>
      <c r="T323">
        <f>LS1_N0604!T76</f>
        <v>0</v>
      </c>
      <c r="U323" t="str">
        <f>LS1_N0604!U76</f>
        <v>Ref</v>
      </c>
      <c r="V323">
        <f>LS1_N0604!V81</f>
        <v>0</v>
      </c>
      <c r="W323">
        <f>LS1_N0604!W81</f>
        <v>0</v>
      </c>
      <c r="X323">
        <f>LS1_N0604!X81</f>
        <v>0</v>
      </c>
      <c r="Y323">
        <f>LS1_N0604!Y81</f>
        <v>0</v>
      </c>
    </row>
    <row r="324" spans="1:25" x14ac:dyDescent="0.25">
      <c r="A324" t="str">
        <f>LS1_N0604!A82</f>
        <v>BPM</v>
      </c>
      <c r="B324" t="str">
        <f>LS1_N0604!B82</f>
        <v>LS1_WB02:BPM_D1350</v>
      </c>
      <c r="C324" t="str">
        <f>LS1_N0604!C82</f>
        <v>BPM</v>
      </c>
      <c r="D324" t="str">
        <f>LS1_N0604!D82</f>
        <v>D1350</v>
      </c>
      <c r="E324" t="str">
        <f>LS1_N0604!E82</f>
        <v>34E000375</v>
      </c>
      <c r="F324" t="str">
        <f>LS1_N0604!F82</f>
        <v>2C_1/4in_Hardline_036</v>
      </c>
      <c r="G324" t="str">
        <f>LS1_N0604!G82</f>
        <v>Signal</v>
      </c>
      <c r="H324" t="str">
        <f>LS1_N0604!H82</f>
        <v>N-Type to SMA Panel</v>
      </c>
      <c r="I324" t="str">
        <f>LS1_N0604!I82</f>
        <v>1T</v>
      </c>
      <c r="J324">
        <f>LS1_N0604!J82</f>
        <v>0</v>
      </c>
      <c r="K324">
        <f>LS1_N0604!K82</f>
        <v>0</v>
      </c>
      <c r="L324">
        <f>LS1_N0604!L82</f>
        <v>0</v>
      </c>
      <c r="M324">
        <f>LS1_N0604!M82</f>
        <v>0</v>
      </c>
      <c r="N324">
        <f>LS1_N0604!N82</f>
        <v>0</v>
      </c>
      <c r="O324">
        <f>LS1_N0604!O82</f>
        <v>0</v>
      </c>
      <c r="P324" t="str">
        <f>LS1_N0604!P82</f>
        <v>1T</v>
      </c>
      <c r="Q324" t="str">
        <f>LS1_N0604!Q82</f>
        <v>SMA to SMA</v>
      </c>
      <c r="R324">
        <f>LS1_N0604!R82</f>
        <v>4</v>
      </c>
      <c r="S324">
        <f>LS1_N0604!S82</f>
        <v>9</v>
      </c>
      <c r="T324">
        <f>LS1_N0604!T82</f>
        <v>0</v>
      </c>
      <c r="U324">
        <f>LS1_N0604!U82</f>
        <v>1</v>
      </c>
      <c r="V324">
        <f>LS1_N0604!V82</f>
        <v>0</v>
      </c>
      <c r="W324">
        <f>LS1_N0604!W82</f>
        <v>0</v>
      </c>
      <c r="X324">
        <f>LS1_N0604!X82</f>
        <v>0</v>
      </c>
      <c r="Y324">
        <f>LS1_N0604!Y82</f>
        <v>0</v>
      </c>
    </row>
    <row r="325" spans="1:25" x14ac:dyDescent="0.25">
      <c r="A325" t="str">
        <f>LS1_N0604!A83</f>
        <v>BPM</v>
      </c>
      <c r="B325" t="str">
        <f>LS1_N0604!B83</f>
        <v>LS1_WB02:BPM_D1350</v>
      </c>
      <c r="C325" t="str">
        <f>LS1_N0604!C83</f>
        <v>BPM</v>
      </c>
      <c r="D325" t="str">
        <f>LS1_N0604!D83</f>
        <v>D1350</v>
      </c>
      <c r="E325" t="str">
        <f>LS1_N0604!E83</f>
        <v>34E000376</v>
      </c>
      <c r="F325" t="str">
        <f>LS1_N0604!F83</f>
        <v>2C_1/4in_Hardline_036</v>
      </c>
      <c r="G325" t="str">
        <f>LS1_N0604!G83</f>
        <v>Signal</v>
      </c>
      <c r="H325" t="str">
        <f>LS1_N0604!H83</f>
        <v>N-Type to SMA Panel</v>
      </c>
      <c r="I325" t="str">
        <f>LS1_N0604!I83</f>
        <v>2L</v>
      </c>
      <c r="J325">
        <f>LS1_N0604!J83</f>
        <v>0</v>
      </c>
      <c r="K325">
        <f>LS1_N0604!K83</f>
        <v>0</v>
      </c>
      <c r="L325">
        <f>LS1_N0604!L83</f>
        <v>0</v>
      </c>
      <c r="M325">
        <f>LS1_N0604!M83</f>
        <v>0</v>
      </c>
      <c r="N325">
        <f>LS1_N0604!N83</f>
        <v>0</v>
      </c>
      <c r="O325">
        <f>LS1_N0604!O83</f>
        <v>0</v>
      </c>
      <c r="P325" t="str">
        <f>LS1_N0604!P83</f>
        <v>2L</v>
      </c>
      <c r="Q325" t="str">
        <f>LS1_N0604!Q83</f>
        <v>SMA to SMA</v>
      </c>
      <c r="R325">
        <f>LS1_N0604!R83</f>
        <v>4</v>
      </c>
      <c r="S325">
        <f>LS1_N0604!S83</f>
        <v>9</v>
      </c>
      <c r="T325">
        <f>LS1_N0604!T83</f>
        <v>0</v>
      </c>
      <c r="U325">
        <f>LS1_N0604!U83</f>
        <v>2</v>
      </c>
      <c r="V325">
        <f>LS1_N0604!V83</f>
        <v>0</v>
      </c>
      <c r="W325">
        <f>LS1_N0604!W83</f>
        <v>0</v>
      </c>
      <c r="X325">
        <f>LS1_N0604!X83</f>
        <v>0</v>
      </c>
      <c r="Y325">
        <f>LS1_N0604!Y83</f>
        <v>0</v>
      </c>
    </row>
    <row r="326" spans="1:25" x14ac:dyDescent="0.25">
      <c r="A326" t="str">
        <f>LS1_N0604!A84</f>
        <v>BPM</v>
      </c>
      <c r="B326" t="str">
        <f>LS1_N0604!B84</f>
        <v>LS1_WB02:BPM_D1350</v>
      </c>
      <c r="C326" t="str">
        <f>LS1_N0604!C84</f>
        <v>BPM</v>
      </c>
      <c r="D326" t="str">
        <f>LS1_N0604!D84</f>
        <v>D1350</v>
      </c>
      <c r="E326" t="str">
        <f>LS1_N0604!E84</f>
        <v>34E000377</v>
      </c>
      <c r="F326" t="str">
        <f>LS1_N0604!F84</f>
        <v>2C_1/4in_Hardline_036</v>
      </c>
      <c r="G326" t="str">
        <f>LS1_N0604!G84</f>
        <v>Signal</v>
      </c>
      <c r="H326" t="str">
        <f>LS1_N0604!H84</f>
        <v>N-Type to SMA Panel</v>
      </c>
      <c r="I326" t="str">
        <f>LS1_N0604!I84</f>
        <v>3R</v>
      </c>
      <c r="J326">
        <f>LS1_N0604!J84</f>
        <v>0</v>
      </c>
      <c r="K326">
        <f>LS1_N0604!K84</f>
        <v>0</v>
      </c>
      <c r="L326">
        <f>LS1_N0604!L84</f>
        <v>0</v>
      </c>
      <c r="M326">
        <f>LS1_N0604!M84</f>
        <v>0</v>
      </c>
      <c r="N326">
        <f>LS1_N0604!N84</f>
        <v>0</v>
      </c>
      <c r="O326">
        <f>LS1_N0604!O84</f>
        <v>0</v>
      </c>
      <c r="P326" t="str">
        <f>LS1_N0604!P84</f>
        <v>3R</v>
      </c>
      <c r="Q326" t="str">
        <f>LS1_N0604!Q84</f>
        <v>SMA to SMA</v>
      </c>
      <c r="R326">
        <f>LS1_N0604!R84</f>
        <v>4</v>
      </c>
      <c r="S326">
        <f>LS1_N0604!S84</f>
        <v>9</v>
      </c>
      <c r="T326">
        <f>LS1_N0604!T84</f>
        <v>0</v>
      </c>
      <c r="U326">
        <f>LS1_N0604!U84</f>
        <v>3</v>
      </c>
      <c r="V326">
        <f>LS1_N0604!V84</f>
        <v>0</v>
      </c>
      <c r="W326">
        <f>LS1_N0604!W84</f>
        <v>0</v>
      </c>
      <c r="X326">
        <f>LS1_N0604!X84</f>
        <v>0</v>
      </c>
      <c r="Y326">
        <f>LS1_N0604!Y84</f>
        <v>0</v>
      </c>
    </row>
    <row r="327" spans="1:25" x14ac:dyDescent="0.25">
      <c r="A327" t="str">
        <f>LS1_N0604!A85</f>
        <v>BPM</v>
      </c>
      <c r="B327" t="str">
        <f>LS1_N0604!B85</f>
        <v>LS1_WB02:BPM_D1350</v>
      </c>
      <c r="C327" t="str">
        <f>LS1_N0604!C85</f>
        <v>BPM</v>
      </c>
      <c r="D327" t="str">
        <f>LS1_N0604!D85</f>
        <v>D1350</v>
      </c>
      <c r="E327" t="str">
        <f>LS1_N0604!E85</f>
        <v>34E000378</v>
      </c>
      <c r="F327" t="str">
        <f>LS1_N0604!F85</f>
        <v>2C_1/4in_Hardline_036</v>
      </c>
      <c r="G327" t="str">
        <f>LS1_N0604!G85</f>
        <v>Signal</v>
      </c>
      <c r="H327" t="str">
        <f>LS1_N0604!H85</f>
        <v>N-Type to SMA Panel</v>
      </c>
      <c r="I327" t="str">
        <f>LS1_N0604!I85</f>
        <v>4B</v>
      </c>
      <c r="J327">
        <f>LS1_N0604!J85</f>
        <v>0</v>
      </c>
      <c r="K327">
        <f>LS1_N0604!K85</f>
        <v>0</v>
      </c>
      <c r="L327">
        <f>LS1_N0604!L85</f>
        <v>0</v>
      </c>
      <c r="M327">
        <f>LS1_N0604!M85</f>
        <v>0</v>
      </c>
      <c r="N327">
        <f>LS1_N0604!N85</f>
        <v>0</v>
      </c>
      <c r="O327">
        <f>LS1_N0604!O85</f>
        <v>0</v>
      </c>
      <c r="P327" t="str">
        <f>LS1_N0604!P85</f>
        <v>4B</v>
      </c>
      <c r="Q327" t="str">
        <f>LS1_N0604!Q85</f>
        <v>SMA to SMA</v>
      </c>
      <c r="R327">
        <f>LS1_N0604!R85</f>
        <v>4</v>
      </c>
      <c r="S327">
        <f>LS1_N0604!S85</f>
        <v>9</v>
      </c>
      <c r="T327">
        <f>LS1_N0604!T85</f>
        <v>0</v>
      </c>
      <c r="U327">
        <f>LS1_N0604!U85</f>
        <v>4</v>
      </c>
      <c r="V327">
        <f>LS1_N0604!V85</f>
        <v>0</v>
      </c>
      <c r="W327">
        <f>LS1_N0604!W85</f>
        <v>0</v>
      </c>
      <c r="X327">
        <f>LS1_N0604!X85</f>
        <v>0</v>
      </c>
      <c r="Y327">
        <f>LS1_N0604!Y85</f>
        <v>0</v>
      </c>
    </row>
    <row r="328" spans="1:25" x14ac:dyDescent="0.25">
      <c r="A328" t="str">
        <f>LS1_N0604!A86</f>
        <v>BPM</v>
      </c>
      <c r="B328" t="str">
        <f>LS1_N0604!B86</f>
        <v>LS1_WB02:BPM_D1350</v>
      </c>
      <c r="C328" t="str">
        <f>LS1_N0604!C86</f>
        <v>BPM</v>
      </c>
      <c r="D328" t="str">
        <f>LS1_N0604!D86</f>
        <v>D1350</v>
      </c>
      <c r="E328" t="str">
        <f>LS1_N0604!E86</f>
        <v>34E000292</v>
      </c>
      <c r="F328" t="str">
        <f>LS1_N0604!F86</f>
        <v>2C_1/4in_Hardline_036</v>
      </c>
      <c r="G328" t="str">
        <f>LS1_N0604!G86</f>
        <v>RF Pick-up</v>
      </c>
      <c r="H328">
        <f>LS1_N0604!H86</f>
        <v>0</v>
      </c>
      <c r="I328" t="str">
        <f>LS1_N0604!I86</f>
        <v>Ref</v>
      </c>
      <c r="J328">
        <f>LS1_N0604!J86</f>
        <v>0</v>
      </c>
      <c r="K328">
        <f>LS1_N0604!K86</f>
        <v>0</v>
      </c>
      <c r="L328">
        <f>LS1_N0604!L86</f>
        <v>0</v>
      </c>
      <c r="M328">
        <f>LS1_N0604!M86</f>
        <v>0</v>
      </c>
      <c r="N328">
        <f>LS1_N0604!N86</f>
        <v>0</v>
      </c>
      <c r="O328">
        <f>LS1_N0604!O86</f>
        <v>0</v>
      </c>
      <c r="P328" t="e">
        <f>LS1_N0604!#REF!</f>
        <v>#REF!</v>
      </c>
      <c r="Q328" t="e">
        <f>LS1_N0604!#REF!</f>
        <v>#REF!</v>
      </c>
      <c r="R328" t="e">
        <f>LS1_N0604!#REF!</f>
        <v>#REF!</v>
      </c>
      <c r="S328" t="e">
        <f>LS1_N0604!#REF!</f>
        <v>#REF!</v>
      </c>
      <c r="T328" t="e">
        <f>LS1_N0604!#REF!</f>
        <v>#REF!</v>
      </c>
      <c r="U328" t="e">
        <f>LS1_N0604!#REF!</f>
        <v>#REF!</v>
      </c>
      <c r="V328">
        <f>LS1_N0604!V86</f>
        <v>0</v>
      </c>
      <c r="W328">
        <f>LS1_N0604!W86</f>
        <v>0</v>
      </c>
      <c r="X328">
        <f>LS1_N0604!X86</f>
        <v>0</v>
      </c>
      <c r="Y328">
        <f>LS1_N0604!Y86</f>
        <v>0</v>
      </c>
    </row>
    <row r="329" spans="1:25" x14ac:dyDescent="0.25">
      <c r="A329" t="str">
        <f>LS1_N0604!A35</f>
        <v>Halo Monitor Ring</v>
      </c>
      <c r="B329" t="str">
        <f>LS1_N0604!B35</f>
        <v>LS1_WB02:HMR_D1351</v>
      </c>
      <c r="C329" t="str">
        <f>LS1_N0604!C35</f>
        <v>HMR</v>
      </c>
      <c r="D329" t="str">
        <f>LS1_N0604!D35</f>
        <v>D1351</v>
      </c>
      <c r="E329" t="str">
        <f>LS1_N0604!E35</f>
        <v>34H000028</v>
      </c>
      <c r="F329" t="str">
        <f>LS1_N0604!F35</f>
        <v>2C_1kV75LC_Coax_090</v>
      </c>
      <c r="G329" t="str">
        <f>LS1_N0604!G35</f>
        <v>Signal</v>
      </c>
      <c r="H329" t="str">
        <f>LS1_N0604!H35</f>
        <v>SHV to SHV Panel</v>
      </c>
      <c r="I329" t="str">
        <f>LS1_N0604!I35</f>
        <v>J5</v>
      </c>
      <c r="J329">
        <f>LS1_N0604!J35</f>
        <v>0</v>
      </c>
      <c r="K329">
        <f>LS1_N0604!K35</f>
        <v>0</v>
      </c>
      <c r="L329">
        <f>LS1_N0604!L35</f>
        <v>0</v>
      </c>
      <c r="M329">
        <f>LS1_N0604!M35</f>
        <v>0</v>
      </c>
      <c r="N329">
        <f>LS1_N0604!N35</f>
        <v>0</v>
      </c>
      <c r="O329">
        <f>LS1_N0604!O35</f>
        <v>0</v>
      </c>
      <c r="P329" t="str">
        <f>LS1_N0604!P35</f>
        <v>J5</v>
      </c>
      <c r="Q329" t="str">
        <f>LS1_N0604!Q35</f>
        <v>SHV to Lemo</v>
      </c>
      <c r="R329">
        <f>LS1_N0604!R35</f>
        <v>4</v>
      </c>
      <c r="S329">
        <f>LS1_N0604!S35</f>
        <v>4</v>
      </c>
      <c r="T329" t="str">
        <f>LS1_N0604!T35</f>
        <v>CH5 - fmc1-2</v>
      </c>
      <c r="U329">
        <f>LS1_N0604!U35</f>
        <v>0</v>
      </c>
      <c r="V329">
        <f>LS1_N0604!V35</f>
        <v>3</v>
      </c>
      <c r="W329" t="str">
        <f>LS1_N0604!W35</f>
        <v>1: EBS8003</v>
      </c>
      <c r="X329" t="str">
        <f>LS1_N0604!X35</f>
        <v>Ch1</v>
      </c>
      <c r="Y329">
        <f>LS1_N0604!Y35</f>
        <v>0</v>
      </c>
    </row>
    <row r="330" spans="1:25" x14ac:dyDescent="0.25">
      <c r="A330">
        <f>LS1_N0604!A36</f>
        <v>0</v>
      </c>
      <c r="B330" t="str">
        <f>LS1_N0604!B36</f>
        <v>LS1_WB02:HMR_D1351</v>
      </c>
      <c r="C330">
        <f>LS1_N0604!C36</f>
        <v>0</v>
      </c>
      <c r="D330" t="str">
        <f>LS1_N0604!D36</f>
        <v>D1351</v>
      </c>
      <c r="E330" t="str">
        <f>LS1_N0604!E36</f>
        <v>34H000112</v>
      </c>
      <c r="F330" t="str">
        <f>LS1_N0604!F36</f>
        <v>2C_5kVDC_Coax_035</v>
      </c>
      <c r="G330">
        <f>LS1_N0604!G36</f>
        <v>0</v>
      </c>
      <c r="H330">
        <f>LS1_N0604!H36</f>
        <v>0</v>
      </c>
      <c r="I330">
        <f>LS1_N0604!I36</f>
        <v>0</v>
      </c>
      <c r="J330">
        <f>LS1_N0604!J36</f>
        <v>0</v>
      </c>
      <c r="K330">
        <f>LS1_N0604!K36</f>
        <v>0</v>
      </c>
      <c r="L330">
        <f>LS1_N0604!L36</f>
        <v>0</v>
      </c>
      <c r="M330">
        <f>LS1_N0604!M36</f>
        <v>0</v>
      </c>
      <c r="N330">
        <f>LS1_N0604!N36</f>
        <v>0</v>
      </c>
      <c r="O330">
        <f>LS1_N0604!O36</f>
        <v>0</v>
      </c>
      <c r="P330">
        <f>LS1_N0604!P36</f>
        <v>0</v>
      </c>
      <c r="Q330">
        <f>LS1_N0604!Q36</f>
        <v>0</v>
      </c>
      <c r="R330">
        <f>LS1_N0604!R36</f>
        <v>0</v>
      </c>
      <c r="S330">
        <f>LS1_N0604!S36</f>
        <v>0</v>
      </c>
      <c r="T330">
        <f>LS1_N0604!T36</f>
        <v>0</v>
      </c>
      <c r="U330">
        <f>LS1_N0604!U36</f>
        <v>0</v>
      </c>
      <c r="V330">
        <f>LS1_N0604!V36</f>
        <v>0</v>
      </c>
      <c r="W330">
        <f>LS1_N0604!W36</f>
        <v>0</v>
      </c>
      <c r="X330">
        <f>LS1_N0604!X36</f>
        <v>0</v>
      </c>
      <c r="Y330">
        <f>LS1_N0604!Y36</f>
        <v>0</v>
      </c>
    </row>
    <row r="331" spans="1:25" x14ac:dyDescent="0.25">
      <c r="A331" t="str">
        <f>LS1_N0604!A87</f>
        <v>BPM</v>
      </c>
      <c r="B331" t="str">
        <f>LS1_N0604!B87</f>
        <v>LS1_CB03:BPM_D1359</v>
      </c>
      <c r="C331" t="str">
        <f>LS1_N0604!C87</f>
        <v>BPM</v>
      </c>
      <c r="D331" t="str">
        <f>LS1_N0604!D87</f>
        <v>D1359</v>
      </c>
      <c r="E331" t="str">
        <f>LS1_N0604!E87</f>
        <v>34E000371</v>
      </c>
      <c r="F331" t="str">
        <f>LS1_N0604!F87</f>
        <v>2C_1/4in_Hardline_036</v>
      </c>
      <c r="G331" t="str">
        <f>LS1_N0604!G87</f>
        <v>Signal</v>
      </c>
      <c r="H331" t="str">
        <f>LS1_N0604!H87</f>
        <v>N-Type to SMA Panel</v>
      </c>
      <c r="I331" t="str">
        <f>LS1_N0604!I87</f>
        <v>1T</v>
      </c>
      <c r="J331">
        <f>LS1_N0604!J87</f>
        <v>0</v>
      </c>
      <c r="K331">
        <f>LS1_N0604!K87</f>
        <v>0</v>
      </c>
      <c r="L331">
        <f>LS1_N0604!L87</f>
        <v>0</v>
      </c>
      <c r="M331">
        <f>LS1_N0604!M87</f>
        <v>0</v>
      </c>
      <c r="N331">
        <f>LS1_N0604!N87</f>
        <v>0</v>
      </c>
      <c r="O331">
        <f>LS1_N0604!O87</f>
        <v>0</v>
      </c>
      <c r="P331" t="str">
        <f>LS1_N0604!P87</f>
        <v>1T</v>
      </c>
      <c r="Q331" t="str">
        <f>LS1_N0604!Q87</f>
        <v>SMA to SMA</v>
      </c>
      <c r="R331">
        <f>LS1_N0604!R87</f>
        <v>4</v>
      </c>
      <c r="S331">
        <f>LS1_N0604!S87</f>
        <v>9</v>
      </c>
      <c r="T331">
        <f>LS1_N0604!T87</f>
        <v>0</v>
      </c>
      <c r="U331">
        <f>LS1_N0604!U87</f>
        <v>5</v>
      </c>
      <c r="V331">
        <f>LS1_N0604!V87</f>
        <v>0</v>
      </c>
      <c r="W331">
        <f>LS1_N0604!W87</f>
        <v>0</v>
      </c>
      <c r="X331">
        <f>LS1_N0604!X87</f>
        <v>0</v>
      </c>
      <c r="Y331">
        <f>LS1_N0604!Y87</f>
        <v>0</v>
      </c>
    </row>
    <row r="332" spans="1:25" x14ac:dyDescent="0.25">
      <c r="A332" t="str">
        <f>LS1_N0604!A88</f>
        <v>BPM</v>
      </c>
      <c r="B332" t="str">
        <f>LS1_N0604!B88</f>
        <v>LS1_CB03:BPM_D1359</v>
      </c>
      <c r="C332" t="str">
        <f>LS1_N0604!C88</f>
        <v>BPM</v>
      </c>
      <c r="D332" t="str">
        <f>LS1_N0604!D88</f>
        <v>D1359</v>
      </c>
      <c r="E332" t="str">
        <f>LS1_N0604!E88</f>
        <v>34E000372</v>
      </c>
      <c r="F332" t="str">
        <f>LS1_N0604!F88</f>
        <v>2C_1/4in_Hardline_036</v>
      </c>
      <c r="G332" t="str">
        <f>LS1_N0604!G88</f>
        <v>Signal</v>
      </c>
      <c r="H332" t="str">
        <f>LS1_N0604!H88</f>
        <v>N-Type to SMA Panel</v>
      </c>
      <c r="I332" t="str">
        <f>LS1_N0604!I88</f>
        <v>2L</v>
      </c>
      <c r="J332">
        <f>LS1_N0604!J88</f>
        <v>0</v>
      </c>
      <c r="K332">
        <f>LS1_N0604!K88</f>
        <v>0</v>
      </c>
      <c r="L332">
        <f>LS1_N0604!L88</f>
        <v>0</v>
      </c>
      <c r="M332">
        <f>LS1_N0604!M88</f>
        <v>0</v>
      </c>
      <c r="N332">
        <f>LS1_N0604!N88</f>
        <v>0</v>
      </c>
      <c r="O332">
        <f>LS1_N0604!O88</f>
        <v>0</v>
      </c>
      <c r="P332" t="str">
        <f>LS1_N0604!P88</f>
        <v>2L</v>
      </c>
      <c r="Q332" t="str">
        <f>LS1_N0604!Q88</f>
        <v>SMA to SMA</v>
      </c>
      <c r="R332">
        <f>LS1_N0604!R88</f>
        <v>4</v>
      </c>
      <c r="S332">
        <f>LS1_N0604!S88</f>
        <v>9</v>
      </c>
      <c r="T332">
        <f>LS1_N0604!T88</f>
        <v>0</v>
      </c>
      <c r="U332">
        <f>LS1_N0604!U88</f>
        <v>6</v>
      </c>
      <c r="V332">
        <f>LS1_N0604!V88</f>
        <v>0</v>
      </c>
      <c r="W332">
        <f>LS1_N0604!W88</f>
        <v>0</v>
      </c>
      <c r="X332">
        <f>LS1_N0604!X88</f>
        <v>0</v>
      </c>
      <c r="Y332">
        <f>LS1_N0604!Y88</f>
        <v>0</v>
      </c>
    </row>
    <row r="333" spans="1:25" x14ac:dyDescent="0.25">
      <c r="A333" t="str">
        <f>LS1_N0604!A89</f>
        <v>BPM</v>
      </c>
      <c r="B333" t="str">
        <f>LS1_N0604!B89</f>
        <v>LS1_CB03:BPM_D1359</v>
      </c>
      <c r="C333" t="str">
        <f>LS1_N0604!C89</f>
        <v>BPM</v>
      </c>
      <c r="D333" t="str">
        <f>LS1_N0604!D89</f>
        <v>D1359</v>
      </c>
      <c r="E333" t="str">
        <f>LS1_N0604!E89</f>
        <v>34E000373</v>
      </c>
      <c r="F333" t="str">
        <f>LS1_N0604!F89</f>
        <v>2C_1/4in_Hardline_036</v>
      </c>
      <c r="G333" t="str">
        <f>LS1_N0604!G89</f>
        <v>Signal</v>
      </c>
      <c r="H333" t="str">
        <f>LS1_N0604!H89</f>
        <v>N-Type to SMA Panel</v>
      </c>
      <c r="I333" t="str">
        <f>LS1_N0604!I89</f>
        <v>3R</v>
      </c>
      <c r="J333">
        <f>LS1_N0604!J89</f>
        <v>0</v>
      </c>
      <c r="K333">
        <f>LS1_N0604!K89</f>
        <v>0</v>
      </c>
      <c r="L333">
        <f>LS1_N0604!L89</f>
        <v>0</v>
      </c>
      <c r="M333">
        <f>LS1_N0604!M89</f>
        <v>0</v>
      </c>
      <c r="N333">
        <f>LS1_N0604!N89</f>
        <v>0</v>
      </c>
      <c r="O333">
        <f>LS1_N0604!O89</f>
        <v>0</v>
      </c>
      <c r="P333" t="str">
        <f>LS1_N0604!P89</f>
        <v>3R</v>
      </c>
      <c r="Q333" t="str">
        <f>LS1_N0604!Q89</f>
        <v>SMA to SMA</v>
      </c>
      <c r="R333">
        <f>LS1_N0604!R89</f>
        <v>4</v>
      </c>
      <c r="S333">
        <f>LS1_N0604!S89</f>
        <v>9</v>
      </c>
      <c r="T333">
        <f>LS1_N0604!T89</f>
        <v>0</v>
      </c>
      <c r="U333">
        <f>LS1_N0604!U89</f>
        <v>7</v>
      </c>
      <c r="V333">
        <f>LS1_N0604!V89</f>
        <v>0</v>
      </c>
      <c r="W333">
        <f>LS1_N0604!W89</f>
        <v>0</v>
      </c>
      <c r="X333">
        <f>LS1_N0604!X89</f>
        <v>0</v>
      </c>
      <c r="Y333">
        <f>LS1_N0604!Y89</f>
        <v>0</v>
      </c>
    </row>
    <row r="334" spans="1:25" x14ac:dyDescent="0.25">
      <c r="A334" t="str">
        <f>LS1_N0604!A90</f>
        <v>BPM</v>
      </c>
      <c r="B334" t="str">
        <f>LS1_N0604!B90</f>
        <v>LS1_CB03:BPM_D1359</v>
      </c>
      <c r="C334" t="str">
        <f>LS1_N0604!C90</f>
        <v>BPM</v>
      </c>
      <c r="D334" t="str">
        <f>LS1_N0604!D90</f>
        <v>D1359</v>
      </c>
      <c r="E334" t="str">
        <f>LS1_N0604!E90</f>
        <v>34E000374</v>
      </c>
      <c r="F334" t="str">
        <f>LS1_N0604!F90</f>
        <v>2C_1/4in_Hardline_036</v>
      </c>
      <c r="G334" t="str">
        <f>LS1_N0604!G90</f>
        <v>Signal</v>
      </c>
      <c r="H334" t="str">
        <f>LS1_N0604!H90</f>
        <v>N-Type to SMA Panel</v>
      </c>
      <c r="I334" t="str">
        <f>LS1_N0604!I90</f>
        <v>4B</v>
      </c>
      <c r="J334">
        <f>LS1_N0604!J90</f>
        <v>0</v>
      </c>
      <c r="K334">
        <f>LS1_N0604!K90</f>
        <v>0</v>
      </c>
      <c r="L334">
        <f>LS1_N0604!L90</f>
        <v>0</v>
      </c>
      <c r="M334">
        <f>LS1_N0604!M90</f>
        <v>0</v>
      </c>
      <c r="N334">
        <f>LS1_N0604!N90</f>
        <v>0</v>
      </c>
      <c r="O334">
        <f>LS1_N0604!O90</f>
        <v>0</v>
      </c>
      <c r="P334" t="str">
        <f>LS1_N0604!P90</f>
        <v>4B</v>
      </c>
      <c r="Q334" t="str">
        <f>LS1_N0604!Q90</f>
        <v>SMA to SMA</v>
      </c>
      <c r="R334">
        <f>LS1_N0604!R90</f>
        <v>4</v>
      </c>
      <c r="S334">
        <f>LS1_N0604!S90</f>
        <v>9</v>
      </c>
      <c r="T334">
        <f>LS1_N0604!T90</f>
        <v>0</v>
      </c>
      <c r="U334">
        <f>LS1_N0604!U90</f>
        <v>8</v>
      </c>
      <c r="V334">
        <f>LS1_N0604!V90</f>
        <v>0</v>
      </c>
      <c r="W334">
        <f>LS1_N0604!W90</f>
        <v>0</v>
      </c>
      <c r="X334">
        <f>LS1_N0604!X90</f>
        <v>0</v>
      </c>
      <c r="Y334">
        <f>LS1_N0604!Y90</f>
        <v>0</v>
      </c>
    </row>
    <row r="335" spans="1:25" x14ac:dyDescent="0.25">
      <c r="A335" t="str">
        <f>LS1_N0604!A91</f>
        <v>BPM</v>
      </c>
      <c r="B335" t="str">
        <f>LS1_N0604!B91</f>
        <v>LS1_CB03:BPM_D1359</v>
      </c>
      <c r="C335" t="str">
        <f>LS1_N0604!C91</f>
        <v>BPM</v>
      </c>
      <c r="D335" t="str">
        <f>LS1_N0604!D91</f>
        <v>D1359</v>
      </c>
      <c r="E335" t="str">
        <f>LS1_N0604!E91</f>
        <v>34E000291</v>
      </c>
      <c r="F335" t="str">
        <f>LS1_N0604!F91</f>
        <v>2C_1/4in_Hardline_036</v>
      </c>
      <c r="G335" t="str">
        <f>LS1_N0604!G91</f>
        <v>RF Pick-up</v>
      </c>
      <c r="H335">
        <f>LS1_N0604!H91</f>
        <v>0</v>
      </c>
      <c r="I335" t="str">
        <f>LS1_N0604!I91</f>
        <v>Ref</v>
      </c>
      <c r="J335">
        <f>LS1_N0604!J91</f>
        <v>0</v>
      </c>
      <c r="K335">
        <f>LS1_N0604!K91</f>
        <v>0</v>
      </c>
      <c r="L335">
        <f>LS1_N0604!L91</f>
        <v>0</v>
      </c>
      <c r="M335">
        <f>LS1_N0604!M91</f>
        <v>0</v>
      </c>
      <c r="N335">
        <f>LS1_N0604!N91</f>
        <v>0</v>
      </c>
      <c r="O335">
        <f>LS1_N0604!O91</f>
        <v>0</v>
      </c>
      <c r="P335" t="str">
        <f>LS1_N0604!P86</f>
        <v>Ref</v>
      </c>
      <c r="Q335" t="str">
        <f>LS1_N0604!Q86</f>
        <v>SMA to SMA</v>
      </c>
      <c r="R335">
        <f>LS1_N0604!R86</f>
        <v>4</v>
      </c>
      <c r="S335">
        <f>LS1_N0604!S86</f>
        <v>9</v>
      </c>
      <c r="T335">
        <f>LS1_N0604!T86</f>
        <v>0</v>
      </c>
      <c r="U335" t="str">
        <f>LS1_N0604!U86</f>
        <v>Ref</v>
      </c>
      <c r="V335">
        <f>LS1_N0604!V91</f>
        <v>0</v>
      </c>
      <c r="W335">
        <f>LS1_N0604!W91</f>
        <v>0</v>
      </c>
      <c r="X335">
        <f>LS1_N0604!X91</f>
        <v>0</v>
      </c>
      <c r="Y335">
        <f>LS1_N0604!Y91</f>
        <v>0</v>
      </c>
    </row>
    <row r="336" spans="1:25" x14ac:dyDescent="0.25">
      <c r="A336" t="str">
        <f>LS1_N0604!A13</f>
        <v>Neutron Detector</v>
      </c>
      <c r="B336" t="str">
        <f>LS1_N0604!B13</f>
        <v>LS1_CB03:ND_D1378</v>
      </c>
      <c r="C336" t="str">
        <f>LS1_N0604!C13</f>
        <v>ND</v>
      </c>
      <c r="D336" t="str">
        <f>LS1_N0604!D13</f>
        <v>D1378</v>
      </c>
      <c r="E336" t="str">
        <f>LS1_N0604!E13</f>
        <v>34E000518</v>
      </c>
      <c r="F336" t="str">
        <f>LS1_N0604!F13</f>
        <v>2C_75LC_Coax_089</v>
      </c>
      <c r="G336" t="str">
        <f>LS1_N0604!G13</f>
        <v>Signal</v>
      </c>
      <c r="H336" t="str">
        <f>LS1_N0604!H13</f>
        <v>N-type to Lemo Box</v>
      </c>
      <c r="I336" t="str">
        <f>LS1_N0604!I13</f>
        <v>J5</v>
      </c>
      <c r="J336">
        <f>LS1_N0604!J13</f>
        <v>0</v>
      </c>
      <c r="K336">
        <f>LS1_N0604!K13</f>
        <v>0</v>
      </c>
      <c r="L336">
        <f>LS1_N0604!L13</f>
        <v>0</v>
      </c>
      <c r="M336">
        <f>LS1_N0604!M13</f>
        <v>0</v>
      </c>
      <c r="N336">
        <f>LS1_N0604!N13</f>
        <v>0</v>
      </c>
      <c r="O336">
        <f>LS1_N0604!O13</f>
        <v>0</v>
      </c>
      <c r="P336" t="str">
        <f>LS1_N0604!P13</f>
        <v>J5</v>
      </c>
      <c r="Q336" t="str">
        <f>LS1_N0604!Q13</f>
        <v>Lemo to Lemo</v>
      </c>
      <c r="R336">
        <f>LS1_N0604!R13</f>
        <v>4</v>
      </c>
      <c r="S336">
        <f>LS1_N0604!S13</f>
        <v>3</v>
      </c>
      <c r="T336" t="str">
        <f>LS1_N0604!T13</f>
        <v>CH5 - fmc1-2</v>
      </c>
      <c r="U336">
        <f>LS1_N0604!U13</f>
        <v>0</v>
      </c>
      <c r="V336">
        <f>LS1_N0604!V13</f>
        <v>0</v>
      </c>
      <c r="W336">
        <f>LS1_N0604!W13</f>
        <v>0</v>
      </c>
      <c r="X336">
        <f>LS1_N0604!X13</f>
        <v>0</v>
      </c>
      <c r="Y336">
        <f>LS1_N0604!Y13</f>
        <v>0</v>
      </c>
    </row>
    <row r="337" spans="1:25" x14ac:dyDescent="0.25">
      <c r="A337" t="str">
        <f>LS1_N0604!A14</f>
        <v>Neutron Detector</v>
      </c>
      <c r="B337" t="str">
        <f>LS1_N0604!B14</f>
        <v>LS1_CB03:ND_D1378</v>
      </c>
      <c r="C337">
        <f>LS1_N0604!C14</f>
        <v>0</v>
      </c>
      <c r="D337" t="str">
        <f>LS1_N0604!D14</f>
        <v>D1378</v>
      </c>
      <c r="E337" t="str">
        <f>LS1_N0604!E14</f>
        <v>34E000517</v>
      </c>
      <c r="F337" t="str">
        <f>LS1_N0604!F14</f>
        <v>2C_75LC_Coax_089</v>
      </c>
      <c r="G337" t="str">
        <f>LS1_N0604!G14</f>
        <v>Test signal</v>
      </c>
      <c r="H337" t="str">
        <f>LS1_N0604!H14</f>
        <v>N-type to SMA Panel</v>
      </c>
      <c r="I337" t="str">
        <f>LS1_N0604!I14</f>
        <v>J5</v>
      </c>
      <c r="J337">
        <f>LS1_N0604!J14</f>
        <v>0</v>
      </c>
      <c r="K337">
        <f>LS1_N0604!K14</f>
        <v>0</v>
      </c>
      <c r="L337">
        <f>LS1_N0604!L14</f>
        <v>0</v>
      </c>
      <c r="M337">
        <f>LS1_N0604!M14</f>
        <v>0</v>
      </c>
      <c r="N337">
        <f>LS1_N0604!N14</f>
        <v>0</v>
      </c>
      <c r="O337">
        <f>LS1_N0604!O14</f>
        <v>0</v>
      </c>
      <c r="P337" t="str">
        <f>LS1_N0604!P14</f>
        <v>J5</v>
      </c>
      <c r="Q337" t="str">
        <f>LS1_N0604!Q14</f>
        <v>SMA to Ferrule</v>
      </c>
      <c r="R337">
        <f>LS1_N0604!R14</f>
        <v>0</v>
      </c>
      <c r="S337">
        <f>LS1_N0604!S14</f>
        <v>0</v>
      </c>
      <c r="T337">
        <f>LS1_N0604!T14</f>
        <v>0</v>
      </c>
      <c r="U337">
        <f>LS1_N0604!U14</f>
        <v>0</v>
      </c>
      <c r="V337">
        <f>LS1_N0604!V14</f>
        <v>0</v>
      </c>
      <c r="W337">
        <f>LS1_N0604!W14</f>
        <v>0</v>
      </c>
      <c r="X337">
        <f>LS1_N0604!X14</f>
        <v>0</v>
      </c>
      <c r="Y337">
        <f>LS1_N0604!Y14</f>
        <v>0</v>
      </c>
    </row>
    <row r="338" spans="1:25" x14ac:dyDescent="0.25">
      <c r="A338" t="str">
        <f>LS1_N0604!A23</f>
        <v>Neutron Detector</v>
      </c>
      <c r="B338" t="str">
        <f>LS1_N0604!B23</f>
        <v>LS1_CB03:ND_D1378</v>
      </c>
      <c r="C338">
        <f>LS1_N0604!C23</f>
        <v>0</v>
      </c>
      <c r="D338" t="str">
        <f>LS1_N0604!D23</f>
        <v>D1378</v>
      </c>
      <c r="E338" t="str">
        <f>LS1_N0604!E23</f>
        <v>34H000055</v>
      </c>
      <c r="F338" t="str">
        <f>LS1_N0604!F23</f>
        <v>2C_5kVDC_Coax_035</v>
      </c>
      <c r="G338" t="str">
        <f>LS1_N0604!G23</f>
        <v>HV Bias</v>
      </c>
      <c r="H338" t="str">
        <f>LS1_N0604!H23</f>
        <v>Direct to ISEG</v>
      </c>
      <c r="I338">
        <f>LS1_N0604!I23</f>
        <v>0</v>
      </c>
      <c r="J338">
        <f>LS1_N0604!J23</f>
        <v>0</v>
      </c>
      <c r="K338">
        <f>LS1_N0604!K23</f>
        <v>0</v>
      </c>
      <c r="L338">
        <f>LS1_N0604!L23</f>
        <v>0</v>
      </c>
      <c r="M338">
        <f>LS1_N0604!M23</f>
        <v>0</v>
      </c>
      <c r="N338">
        <f>LS1_N0604!N23</f>
        <v>0</v>
      </c>
      <c r="O338">
        <f>LS1_N0604!O23</f>
        <v>0</v>
      </c>
      <c r="P338">
        <f>LS1_N0604!P23</f>
        <v>0</v>
      </c>
      <c r="Q338">
        <f>LS1_N0604!Q23</f>
        <v>0</v>
      </c>
      <c r="R338">
        <f>LS1_N0604!R23</f>
        <v>0</v>
      </c>
      <c r="S338">
        <f>LS1_N0604!S23</f>
        <v>0</v>
      </c>
      <c r="T338">
        <f>LS1_N0604!T23</f>
        <v>0</v>
      </c>
      <c r="U338">
        <f>LS1_N0604!U23</f>
        <v>0</v>
      </c>
      <c r="V338">
        <f>LS1_N0604!V23</f>
        <v>3</v>
      </c>
      <c r="W338" t="str">
        <f>LS1_N0604!W23</f>
        <v>2: EHS8020n</v>
      </c>
      <c r="X338" t="str">
        <f>LS1_N0604!X23</f>
        <v>Ch4</v>
      </c>
      <c r="Y338">
        <f>LS1_N0604!Y23</f>
        <v>0</v>
      </c>
    </row>
    <row r="339" spans="1:25" x14ac:dyDescent="0.25">
      <c r="A339" t="str">
        <f>LS1_N0604!A92</f>
        <v>BPM</v>
      </c>
      <c r="B339" t="str">
        <f>LS1_N0604!B92</f>
        <v>LS1_CB03:BPM_D1379</v>
      </c>
      <c r="C339" t="str">
        <f>LS1_N0604!C92</f>
        <v>BPM</v>
      </c>
      <c r="D339" t="str">
        <f>LS1_N0604!D92</f>
        <v>D1379</v>
      </c>
      <c r="E339" t="str">
        <f>LS1_N0604!E92</f>
        <v>34E000352</v>
      </c>
      <c r="F339" t="str">
        <f>LS1_N0604!F92</f>
        <v>2C_1/4in_Hardline_036</v>
      </c>
      <c r="G339" t="str">
        <f>LS1_N0604!G92</f>
        <v>Signal</v>
      </c>
      <c r="H339" t="str">
        <f>LS1_N0604!H92</f>
        <v>N-Type to SMA Panel</v>
      </c>
      <c r="I339" t="str">
        <f>LS1_N0604!I92</f>
        <v>1T</v>
      </c>
      <c r="J339">
        <f>LS1_N0604!J92</f>
        <v>0</v>
      </c>
      <c r="K339">
        <f>LS1_N0604!K92</f>
        <v>0</v>
      </c>
      <c r="L339">
        <f>LS1_N0604!L92</f>
        <v>0</v>
      </c>
      <c r="M339">
        <f>LS1_N0604!M92</f>
        <v>0</v>
      </c>
      <c r="N339">
        <f>LS1_N0604!N92</f>
        <v>0</v>
      </c>
      <c r="O339">
        <f>LS1_N0604!O92</f>
        <v>0</v>
      </c>
      <c r="P339" t="str">
        <f>LS1_N0604!P92</f>
        <v>1T</v>
      </c>
      <c r="Q339" t="str">
        <f>LS1_N0604!Q92</f>
        <v>SMA to SMA</v>
      </c>
      <c r="R339">
        <f>LS1_N0604!R92</f>
        <v>4</v>
      </c>
      <c r="S339">
        <f>LS1_N0604!S92</f>
        <v>10</v>
      </c>
      <c r="T339">
        <f>LS1_N0604!T92</f>
        <v>0</v>
      </c>
      <c r="U339">
        <f>LS1_N0604!U92</f>
        <v>1</v>
      </c>
      <c r="V339">
        <f>LS1_N0604!V92</f>
        <v>0</v>
      </c>
      <c r="W339">
        <f>LS1_N0604!W92</f>
        <v>0</v>
      </c>
      <c r="X339">
        <f>LS1_N0604!X92</f>
        <v>0</v>
      </c>
      <c r="Y339">
        <f>LS1_N0604!Y92</f>
        <v>0</v>
      </c>
    </row>
    <row r="340" spans="1:25" x14ac:dyDescent="0.25">
      <c r="A340" t="str">
        <f>LS1_N0604!A93</f>
        <v>BPM</v>
      </c>
      <c r="B340" t="str">
        <f>LS1_N0604!B93</f>
        <v>LS1_CB03:BPM_D1379</v>
      </c>
      <c r="C340" t="str">
        <f>LS1_N0604!C93</f>
        <v>BPM</v>
      </c>
      <c r="D340" t="str">
        <f>LS1_N0604!D93</f>
        <v>D1379</v>
      </c>
      <c r="E340" t="str">
        <f>LS1_N0604!E93</f>
        <v>34E000353</v>
      </c>
      <c r="F340" t="str">
        <f>LS1_N0604!F93</f>
        <v>2C_1/4in_Hardline_036</v>
      </c>
      <c r="G340" t="str">
        <f>LS1_N0604!G93</f>
        <v>Signal</v>
      </c>
      <c r="H340" t="str">
        <f>LS1_N0604!H93</f>
        <v>N-Type to SMA Panel</v>
      </c>
      <c r="I340" t="str">
        <f>LS1_N0604!I93</f>
        <v>2L</v>
      </c>
      <c r="J340">
        <f>LS1_N0604!J93</f>
        <v>0</v>
      </c>
      <c r="K340">
        <f>LS1_N0604!K93</f>
        <v>0</v>
      </c>
      <c r="L340">
        <f>LS1_N0604!L93</f>
        <v>0</v>
      </c>
      <c r="M340">
        <f>LS1_N0604!M93</f>
        <v>0</v>
      </c>
      <c r="N340">
        <f>LS1_N0604!N93</f>
        <v>0</v>
      </c>
      <c r="O340">
        <f>LS1_N0604!O93</f>
        <v>0</v>
      </c>
      <c r="P340" t="str">
        <f>LS1_N0604!P93</f>
        <v>2L</v>
      </c>
      <c r="Q340" t="str">
        <f>LS1_N0604!Q93</f>
        <v>SMA to SMA</v>
      </c>
      <c r="R340">
        <f>LS1_N0604!R93</f>
        <v>4</v>
      </c>
      <c r="S340">
        <f>LS1_N0604!S93</f>
        <v>10</v>
      </c>
      <c r="T340">
        <f>LS1_N0604!T93</f>
        <v>0</v>
      </c>
      <c r="U340">
        <f>LS1_N0604!U93</f>
        <v>2</v>
      </c>
      <c r="V340">
        <f>LS1_N0604!V93</f>
        <v>0</v>
      </c>
      <c r="W340">
        <f>LS1_N0604!W93</f>
        <v>0</v>
      </c>
      <c r="X340">
        <f>LS1_N0604!X93</f>
        <v>0</v>
      </c>
      <c r="Y340">
        <f>LS1_N0604!Y93</f>
        <v>0</v>
      </c>
    </row>
    <row r="341" spans="1:25" x14ac:dyDescent="0.25">
      <c r="A341" t="str">
        <f>LS1_N0604!A94</f>
        <v>BPM</v>
      </c>
      <c r="B341" t="str">
        <f>LS1_N0604!B94</f>
        <v>LS1_CB03:BPM_D1379</v>
      </c>
      <c r="C341" t="str">
        <f>LS1_N0604!C94</f>
        <v>BPM</v>
      </c>
      <c r="D341" t="str">
        <f>LS1_N0604!D94</f>
        <v>D1379</v>
      </c>
      <c r="E341" t="str">
        <f>LS1_N0604!E94</f>
        <v>34E000354</v>
      </c>
      <c r="F341" t="str">
        <f>LS1_N0604!F94</f>
        <v>2C_1/4in_Hardline_036</v>
      </c>
      <c r="G341" t="str">
        <f>LS1_N0604!G94</f>
        <v>Signal</v>
      </c>
      <c r="H341" t="str">
        <f>LS1_N0604!H94</f>
        <v>N-Type to SMA Panel</v>
      </c>
      <c r="I341" t="str">
        <f>LS1_N0604!I94</f>
        <v>3R</v>
      </c>
      <c r="J341">
        <f>LS1_N0604!J94</f>
        <v>0</v>
      </c>
      <c r="K341">
        <f>LS1_N0604!K94</f>
        <v>0</v>
      </c>
      <c r="L341">
        <f>LS1_N0604!L94</f>
        <v>0</v>
      </c>
      <c r="M341">
        <f>LS1_N0604!M94</f>
        <v>0</v>
      </c>
      <c r="N341">
        <f>LS1_N0604!N94</f>
        <v>0</v>
      </c>
      <c r="O341">
        <f>LS1_N0604!O94</f>
        <v>0</v>
      </c>
      <c r="P341" t="str">
        <f>LS1_N0604!P94</f>
        <v>3R</v>
      </c>
      <c r="Q341" t="str">
        <f>LS1_N0604!Q94</f>
        <v>SMA to SMA</v>
      </c>
      <c r="R341">
        <f>LS1_N0604!R94</f>
        <v>4</v>
      </c>
      <c r="S341">
        <f>LS1_N0604!S94</f>
        <v>10</v>
      </c>
      <c r="T341">
        <f>LS1_N0604!T94</f>
        <v>0</v>
      </c>
      <c r="U341">
        <f>LS1_N0604!U94</f>
        <v>3</v>
      </c>
      <c r="V341">
        <f>LS1_N0604!V94</f>
        <v>0</v>
      </c>
      <c r="W341">
        <f>LS1_N0604!W94</f>
        <v>0</v>
      </c>
      <c r="X341">
        <f>LS1_N0604!X94</f>
        <v>0</v>
      </c>
      <c r="Y341">
        <f>LS1_N0604!Y94</f>
        <v>0</v>
      </c>
    </row>
    <row r="342" spans="1:25" x14ac:dyDescent="0.25">
      <c r="A342" t="str">
        <f>LS1_N0604!A95</f>
        <v>BPM</v>
      </c>
      <c r="B342" t="str">
        <f>LS1_N0604!B95</f>
        <v>LS1_CB03:BPM_D1379</v>
      </c>
      <c r="C342" t="str">
        <f>LS1_N0604!C95</f>
        <v>BPM</v>
      </c>
      <c r="D342" t="str">
        <f>LS1_N0604!D95</f>
        <v>D1379</v>
      </c>
      <c r="E342" t="str">
        <f>LS1_N0604!E95</f>
        <v>34E000355</v>
      </c>
      <c r="F342" t="str">
        <f>LS1_N0604!F95</f>
        <v>2C_1/4in_Hardline_036</v>
      </c>
      <c r="G342" t="str">
        <f>LS1_N0604!G95</f>
        <v>Signal</v>
      </c>
      <c r="H342" t="str">
        <f>LS1_N0604!H95</f>
        <v>N-Type to SMA Panel</v>
      </c>
      <c r="I342" t="str">
        <f>LS1_N0604!I95</f>
        <v>4B</v>
      </c>
      <c r="J342">
        <f>LS1_N0604!J95</f>
        <v>0</v>
      </c>
      <c r="K342">
        <f>LS1_N0604!K95</f>
        <v>0</v>
      </c>
      <c r="L342">
        <f>LS1_N0604!L95</f>
        <v>0</v>
      </c>
      <c r="M342">
        <f>LS1_N0604!M95</f>
        <v>0</v>
      </c>
      <c r="N342">
        <f>LS1_N0604!N95</f>
        <v>0</v>
      </c>
      <c r="O342">
        <f>LS1_N0604!O95</f>
        <v>0</v>
      </c>
      <c r="P342" t="str">
        <f>LS1_N0604!P95</f>
        <v>4B</v>
      </c>
      <c r="Q342" t="str">
        <f>LS1_N0604!Q95</f>
        <v>SMA to SMA</v>
      </c>
      <c r="R342">
        <f>LS1_N0604!R95</f>
        <v>4</v>
      </c>
      <c r="S342">
        <f>LS1_N0604!S95</f>
        <v>10</v>
      </c>
      <c r="T342">
        <f>LS1_N0604!T95</f>
        <v>0</v>
      </c>
      <c r="U342">
        <f>LS1_N0604!U95</f>
        <v>4</v>
      </c>
      <c r="V342">
        <f>LS1_N0604!V95</f>
        <v>0</v>
      </c>
      <c r="W342">
        <f>LS1_N0604!W95</f>
        <v>0</v>
      </c>
      <c r="X342">
        <f>LS1_N0604!X95</f>
        <v>0</v>
      </c>
      <c r="Y342">
        <f>LS1_N0604!Y95</f>
        <v>0</v>
      </c>
    </row>
    <row r="343" spans="1:25" x14ac:dyDescent="0.25">
      <c r="A343" t="str">
        <f>LS1_N0604!A96</f>
        <v>BPM</v>
      </c>
      <c r="B343" t="str">
        <f>LS1_N0604!B96</f>
        <v>LS1_CB03:BPM_D1379</v>
      </c>
      <c r="C343" t="str">
        <f>LS1_N0604!C96</f>
        <v>BPM</v>
      </c>
      <c r="D343" t="str">
        <f>LS1_N0604!D96</f>
        <v>D1379</v>
      </c>
      <c r="E343" t="str">
        <f>LS1_N0604!E96</f>
        <v>34E000287</v>
      </c>
      <c r="F343" t="str">
        <f>LS1_N0604!F96</f>
        <v>2C_1/4in_Hardline_036</v>
      </c>
      <c r="G343" t="str">
        <f>LS1_N0604!G96</f>
        <v>RF Pick-up</v>
      </c>
      <c r="H343">
        <f>LS1_N0604!H96</f>
        <v>0</v>
      </c>
      <c r="I343" t="str">
        <f>LS1_N0604!I96</f>
        <v>Ref</v>
      </c>
      <c r="J343">
        <f>LS1_N0604!J96</f>
        <v>0</v>
      </c>
      <c r="K343">
        <f>LS1_N0604!K96</f>
        <v>0</v>
      </c>
      <c r="L343">
        <f>LS1_N0604!L96</f>
        <v>0</v>
      </c>
      <c r="M343">
        <f>LS1_N0604!M96</f>
        <v>0</v>
      </c>
      <c r="N343">
        <f>LS1_N0604!N96</f>
        <v>0</v>
      </c>
      <c r="O343">
        <f>LS1_N0604!O96</f>
        <v>0</v>
      </c>
      <c r="P343" t="e">
        <f>LS1_N0604!#REF!</f>
        <v>#REF!</v>
      </c>
      <c r="Q343" t="e">
        <f>LS1_N0604!#REF!</f>
        <v>#REF!</v>
      </c>
      <c r="R343" t="e">
        <f>LS1_N0604!#REF!</f>
        <v>#REF!</v>
      </c>
      <c r="S343" t="e">
        <f>LS1_N0604!#REF!</f>
        <v>#REF!</v>
      </c>
      <c r="T343" t="e">
        <f>LS1_N0604!#REF!</f>
        <v>#REF!</v>
      </c>
      <c r="U343" t="e">
        <f>LS1_N0604!#REF!</f>
        <v>#REF!</v>
      </c>
      <c r="V343">
        <f>LS1_N0604!V96</f>
        <v>0</v>
      </c>
      <c r="W343">
        <f>LS1_N0604!W96</f>
        <v>0</v>
      </c>
      <c r="X343">
        <f>LS1_N0604!X96</f>
        <v>0</v>
      </c>
      <c r="Y343">
        <f>LS1_N0604!Y96</f>
        <v>0</v>
      </c>
    </row>
    <row r="344" spans="1:25" x14ac:dyDescent="0.25">
      <c r="A344" t="str">
        <f>LS1_N0604!A97</f>
        <v>BPM</v>
      </c>
      <c r="B344" t="str">
        <f>LS1_N0604!B97</f>
        <v>LS1_CB03:BPM_D1399</v>
      </c>
      <c r="C344" t="str">
        <f>LS1_N0604!C97</f>
        <v>BPM</v>
      </c>
      <c r="D344" t="str">
        <f>LS1_N0604!D97</f>
        <v>D1399</v>
      </c>
      <c r="E344" t="str">
        <f>LS1_N0604!E97</f>
        <v>34E000348</v>
      </c>
      <c r="F344" t="str">
        <f>LS1_N0604!F97</f>
        <v>2C_1/4in_Hardline_036</v>
      </c>
      <c r="G344" t="str">
        <f>LS1_N0604!G97</f>
        <v>Signal</v>
      </c>
      <c r="H344" t="str">
        <f>LS1_N0604!H97</f>
        <v>N-Type to SMA Panel</v>
      </c>
      <c r="I344" t="str">
        <f>LS1_N0604!I97</f>
        <v>1T</v>
      </c>
      <c r="J344">
        <f>LS1_N0604!J97</f>
        <v>0</v>
      </c>
      <c r="K344">
        <f>LS1_N0604!K97</f>
        <v>0</v>
      </c>
      <c r="L344">
        <f>LS1_N0604!L97</f>
        <v>0</v>
      </c>
      <c r="M344">
        <f>LS1_N0604!M97</f>
        <v>0</v>
      </c>
      <c r="N344">
        <f>LS1_N0604!N97</f>
        <v>0</v>
      </c>
      <c r="O344">
        <f>LS1_N0604!O97</f>
        <v>0</v>
      </c>
      <c r="P344" t="str">
        <f>LS1_N0604!P97</f>
        <v>1T</v>
      </c>
      <c r="Q344" t="str">
        <f>LS1_N0604!Q97</f>
        <v>SMA to SMA</v>
      </c>
      <c r="R344">
        <f>LS1_N0604!R97</f>
        <v>4</v>
      </c>
      <c r="S344">
        <f>LS1_N0604!S97</f>
        <v>10</v>
      </c>
      <c r="T344">
        <f>LS1_N0604!T97</f>
        <v>0</v>
      </c>
      <c r="U344">
        <f>LS1_N0604!U97</f>
        <v>5</v>
      </c>
      <c r="V344">
        <f>LS1_N0604!V97</f>
        <v>0</v>
      </c>
      <c r="W344">
        <f>LS1_N0604!W97</f>
        <v>0</v>
      </c>
      <c r="X344">
        <f>LS1_N0604!X97</f>
        <v>0</v>
      </c>
      <c r="Y344">
        <f>LS1_N0604!Y97</f>
        <v>0</v>
      </c>
    </row>
    <row r="345" spans="1:25" x14ac:dyDescent="0.25">
      <c r="A345" t="str">
        <f>LS1_N0604!A98</f>
        <v>BPM</v>
      </c>
      <c r="B345" t="str">
        <f>LS1_N0604!B98</f>
        <v>LS1_CB03:BPM_D1399</v>
      </c>
      <c r="C345" t="str">
        <f>LS1_N0604!C98</f>
        <v>BPM</v>
      </c>
      <c r="D345" t="str">
        <f>LS1_N0604!D98</f>
        <v>D1399</v>
      </c>
      <c r="E345" t="str">
        <f>LS1_N0604!E98</f>
        <v>34E000349</v>
      </c>
      <c r="F345" t="str">
        <f>LS1_N0604!F98</f>
        <v>2C_1/4in_Hardline_036</v>
      </c>
      <c r="G345" t="str">
        <f>LS1_N0604!G98</f>
        <v>Signal</v>
      </c>
      <c r="H345" t="str">
        <f>LS1_N0604!H98</f>
        <v>N-Type to SMA Panel</v>
      </c>
      <c r="I345" t="str">
        <f>LS1_N0604!I98</f>
        <v>2L</v>
      </c>
      <c r="J345">
        <f>LS1_N0604!J98</f>
        <v>0</v>
      </c>
      <c r="K345">
        <f>LS1_N0604!K98</f>
        <v>0</v>
      </c>
      <c r="L345">
        <f>LS1_N0604!L98</f>
        <v>0</v>
      </c>
      <c r="M345">
        <f>LS1_N0604!M98</f>
        <v>0</v>
      </c>
      <c r="N345">
        <f>LS1_N0604!N98</f>
        <v>0</v>
      </c>
      <c r="O345">
        <f>LS1_N0604!O98</f>
        <v>0</v>
      </c>
      <c r="P345" t="str">
        <f>LS1_N0604!P98</f>
        <v>2L</v>
      </c>
      <c r="Q345" t="str">
        <f>LS1_N0604!Q98</f>
        <v>SMA to SMA</v>
      </c>
      <c r="R345">
        <f>LS1_N0604!R98</f>
        <v>4</v>
      </c>
      <c r="S345">
        <f>LS1_N0604!S98</f>
        <v>10</v>
      </c>
      <c r="T345">
        <f>LS1_N0604!T98</f>
        <v>0</v>
      </c>
      <c r="U345">
        <f>LS1_N0604!U98</f>
        <v>6</v>
      </c>
      <c r="V345">
        <f>LS1_N0604!V98</f>
        <v>0</v>
      </c>
      <c r="W345">
        <f>LS1_N0604!W98</f>
        <v>0</v>
      </c>
      <c r="X345">
        <f>LS1_N0604!X98</f>
        <v>0</v>
      </c>
      <c r="Y345">
        <f>LS1_N0604!Y98</f>
        <v>0</v>
      </c>
    </row>
    <row r="346" spans="1:25" x14ac:dyDescent="0.25">
      <c r="A346" t="str">
        <f>LS1_N0604!A99</f>
        <v>BPM</v>
      </c>
      <c r="B346" t="str">
        <f>LS1_N0604!B99</f>
        <v>LS1_CB03:BPM_D1399</v>
      </c>
      <c r="C346" t="str">
        <f>LS1_N0604!C99</f>
        <v>BPM</v>
      </c>
      <c r="D346" t="str">
        <f>LS1_N0604!D99</f>
        <v>D1399</v>
      </c>
      <c r="E346" t="str">
        <f>LS1_N0604!E99</f>
        <v>34E000350</v>
      </c>
      <c r="F346" t="str">
        <f>LS1_N0604!F99</f>
        <v>2C_1/4in_Hardline_036</v>
      </c>
      <c r="G346" t="str">
        <f>LS1_N0604!G99</f>
        <v>Signal</v>
      </c>
      <c r="H346" t="str">
        <f>LS1_N0604!H99</f>
        <v>N-Type to SMA Panel</v>
      </c>
      <c r="I346" t="str">
        <f>LS1_N0604!I99</f>
        <v>3R</v>
      </c>
      <c r="J346">
        <f>LS1_N0604!J99</f>
        <v>0</v>
      </c>
      <c r="K346">
        <f>LS1_N0604!K99</f>
        <v>0</v>
      </c>
      <c r="L346">
        <f>LS1_N0604!L99</f>
        <v>0</v>
      </c>
      <c r="M346">
        <f>LS1_N0604!M99</f>
        <v>0</v>
      </c>
      <c r="N346">
        <f>LS1_N0604!N99</f>
        <v>0</v>
      </c>
      <c r="O346">
        <f>LS1_N0604!O99</f>
        <v>0</v>
      </c>
      <c r="P346" t="str">
        <f>LS1_N0604!P99</f>
        <v>3R</v>
      </c>
      <c r="Q346" t="str">
        <f>LS1_N0604!Q99</f>
        <v>SMA to SMA</v>
      </c>
      <c r="R346">
        <f>LS1_N0604!R99</f>
        <v>4</v>
      </c>
      <c r="S346">
        <f>LS1_N0604!S99</f>
        <v>10</v>
      </c>
      <c r="T346">
        <f>LS1_N0604!T99</f>
        <v>0</v>
      </c>
      <c r="U346">
        <f>LS1_N0604!U99</f>
        <v>7</v>
      </c>
      <c r="V346">
        <f>LS1_N0604!V99</f>
        <v>0</v>
      </c>
      <c r="W346">
        <f>LS1_N0604!W99</f>
        <v>0</v>
      </c>
      <c r="X346">
        <f>LS1_N0604!X99</f>
        <v>0</v>
      </c>
      <c r="Y346">
        <f>LS1_N0604!Y99</f>
        <v>0</v>
      </c>
    </row>
    <row r="347" spans="1:25" x14ac:dyDescent="0.25">
      <c r="A347" t="str">
        <f>LS1_N0604!A100</f>
        <v>BPM</v>
      </c>
      <c r="B347" t="str">
        <f>LS1_N0604!B100</f>
        <v>LS1_CB03:BPM_D1399</v>
      </c>
      <c r="C347" t="str">
        <f>LS1_N0604!C100</f>
        <v>BPM</v>
      </c>
      <c r="D347" t="str">
        <f>LS1_N0604!D100</f>
        <v>D1399</v>
      </c>
      <c r="E347" t="str">
        <f>LS1_N0604!E100</f>
        <v>34E000351</v>
      </c>
      <c r="F347" t="str">
        <f>LS1_N0604!F100</f>
        <v>2C_1/4in_Hardline_036</v>
      </c>
      <c r="G347" t="str">
        <f>LS1_N0604!G100</f>
        <v>Signal</v>
      </c>
      <c r="H347" t="str">
        <f>LS1_N0604!H100</f>
        <v>N-Type to SMA Panel</v>
      </c>
      <c r="I347" t="str">
        <f>LS1_N0604!I100</f>
        <v>4B</v>
      </c>
      <c r="J347">
        <f>LS1_N0604!J100</f>
        <v>0</v>
      </c>
      <c r="K347">
        <f>LS1_N0604!K100</f>
        <v>0</v>
      </c>
      <c r="L347">
        <f>LS1_N0604!L100</f>
        <v>0</v>
      </c>
      <c r="M347">
        <f>LS1_N0604!M100</f>
        <v>0</v>
      </c>
      <c r="N347">
        <f>LS1_N0604!N100</f>
        <v>0</v>
      </c>
      <c r="O347">
        <f>LS1_N0604!O100</f>
        <v>0</v>
      </c>
      <c r="P347" t="str">
        <f>LS1_N0604!P100</f>
        <v>4B</v>
      </c>
      <c r="Q347" t="str">
        <f>LS1_N0604!Q100</f>
        <v>SMA to SMA</v>
      </c>
      <c r="R347">
        <f>LS1_N0604!R100</f>
        <v>4</v>
      </c>
      <c r="S347">
        <f>LS1_N0604!S100</f>
        <v>10</v>
      </c>
      <c r="T347">
        <f>LS1_N0604!T100</f>
        <v>0</v>
      </c>
      <c r="U347">
        <f>LS1_N0604!U100</f>
        <v>8</v>
      </c>
      <c r="V347">
        <f>LS1_N0604!V100</f>
        <v>0</v>
      </c>
      <c r="W347">
        <f>LS1_N0604!W100</f>
        <v>0</v>
      </c>
      <c r="X347">
        <f>LS1_N0604!X100</f>
        <v>0</v>
      </c>
      <c r="Y347">
        <f>LS1_N0604!Y100</f>
        <v>0</v>
      </c>
    </row>
    <row r="348" spans="1:25" x14ac:dyDescent="0.25">
      <c r="A348" t="str">
        <f>LS1_N0604!A101</f>
        <v>BPM</v>
      </c>
      <c r="B348" t="str">
        <f>LS1_N0604!B101</f>
        <v>LS1_CB03:BPM_D1399</v>
      </c>
      <c r="C348" t="str">
        <f>LS1_N0604!C101</f>
        <v>BPM</v>
      </c>
      <c r="D348" t="str">
        <f>LS1_N0604!D101</f>
        <v>D1399</v>
      </c>
      <c r="E348" t="str">
        <f>LS1_N0604!E101</f>
        <v>34E000286</v>
      </c>
      <c r="F348" t="str">
        <f>LS1_N0604!F101</f>
        <v>2C_1/4in_Hardline_036</v>
      </c>
      <c r="G348" t="str">
        <f>LS1_N0604!G101</f>
        <v>RF Pick-up</v>
      </c>
      <c r="H348">
        <f>LS1_N0604!H101</f>
        <v>0</v>
      </c>
      <c r="I348" t="str">
        <f>LS1_N0604!I101</f>
        <v>Ref</v>
      </c>
      <c r="J348">
        <f>LS1_N0604!J101</f>
        <v>0</v>
      </c>
      <c r="K348">
        <f>LS1_N0604!K101</f>
        <v>0</v>
      </c>
      <c r="L348">
        <f>LS1_N0604!L101</f>
        <v>0</v>
      </c>
      <c r="M348">
        <f>LS1_N0604!M101</f>
        <v>0</v>
      </c>
      <c r="N348">
        <f>LS1_N0604!N101</f>
        <v>0</v>
      </c>
      <c r="O348">
        <f>LS1_N0604!O101</f>
        <v>0</v>
      </c>
      <c r="P348" t="str">
        <f>LS1_N0604!P96</f>
        <v>Ref</v>
      </c>
      <c r="Q348" t="str">
        <f>LS1_N0604!Q96</f>
        <v>SMA to SMA</v>
      </c>
      <c r="R348">
        <f>LS1_N0604!R96</f>
        <v>4</v>
      </c>
      <c r="S348">
        <f>LS1_N0604!S96</f>
        <v>10</v>
      </c>
      <c r="T348">
        <f>LS1_N0604!T96</f>
        <v>0</v>
      </c>
      <c r="U348" t="str">
        <f>LS1_N0604!U96</f>
        <v>Ref</v>
      </c>
      <c r="V348">
        <f>LS1_N0604!V101</f>
        <v>0</v>
      </c>
      <c r="W348">
        <f>LS1_N0604!W101</f>
        <v>0</v>
      </c>
      <c r="X348">
        <f>LS1_N0604!X101</f>
        <v>0</v>
      </c>
      <c r="Y348">
        <f>LS1_N0604!Y101</f>
        <v>0</v>
      </c>
    </row>
    <row r="349" spans="1:25" x14ac:dyDescent="0.25">
      <c r="A349" t="str">
        <f>LS1_N1102!A5</f>
        <v>BPM</v>
      </c>
      <c r="B349" t="str">
        <f>LS1_N1102!B5</f>
        <v>LS1_WB03:BPM_D1413</v>
      </c>
      <c r="C349" t="str">
        <f>LS1_N1102!C5</f>
        <v>BPM</v>
      </c>
      <c r="D349" t="str">
        <f>LS1_N1102!D5</f>
        <v>D1413</v>
      </c>
      <c r="E349" t="str">
        <f>LS1_N1102!E5</f>
        <v>34E000367</v>
      </c>
      <c r="F349" t="str">
        <f>LS1_N1102!F5</f>
        <v>2C_1/4in_Hardline_036</v>
      </c>
      <c r="G349" t="str">
        <f>LS1_N1102!G5</f>
        <v>Signal</v>
      </c>
      <c r="H349" t="str">
        <f>LS1_N1102!H5</f>
        <v>N-Type to SMA Panel</v>
      </c>
      <c r="I349" t="str">
        <f>LS1_N1102!I5</f>
        <v>1T</v>
      </c>
      <c r="J349">
        <f>LS1_N1102!J5</f>
        <v>0</v>
      </c>
      <c r="K349">
        <f>LS1_N1102!K5</f>
        <v>0</v>
      </c>
      <c r="L349">
        <f>LS1_N1102!L5</f>
        <v>0</v>
      </c>
      <c r="M349">
        <f>LS1_N1102!M5</f>
        <v>0</v>
      </c>
      <c r="N349">
        <f>LS1_N1102!N5</f>
        <v>0</v>
      </c>
      <c r="O349">
        <f>LS1_N1102!O5</f>
        <v>0</v>
      </c>
      <c r="P349" t="str">
        <f>LS1_N1102!P5</f>
        <v>1T</v>
      </c>
      <c r="Q349" t="str">
        <f>LS1_N1102!Q5</f>
        <v>SMA to SMA</v>
      </c>
      <c r="R349">
        <f>LS1_N1102!R5</f>
        <v>5</v>
      </c>
      <c r="S349">
        <f>LS1_N1102!S5</f>
        <v>3</v>
      </c>
      <c r="T349">
        <f>LS1_N1102!T5</f>
        <v>0</v>
      </c>
      <c r="U349">
        <f>LS1_N1102!U5</f>
        <v>1</v>
      </c>
      <c r="V349">
        <f>LS1_N1102!V5</f>
        <v>0</v>
      </c>
      <c r="W349">
        <f>LS1_N1102!W5</f>
        <v>0</v>
      </c>
      <c r="X349">
        <f>LS1_N1102!X5</f>
        <v>0</v>
      </c>
      <c r="Y349">
        <f>LS1_N1102!Y5</f>
        <v>0</v>
      </c>
    </row>
    <row r="350" spans="1:25" x14ac:dyDescent="0.25">
      <c r="A350" t="str">
        <f>LS1_N1102!A6</f>
        <v>BPM</v>
      </c>
      <c r="B350" t="str">
        <f>LS1_N1102!B6</f>
        <v>LS1_WB03:BPM_D1413</v>
      </c>
      <c r="C350" t="str">
        <f>LS1_N1102!C6</f>
        <v>BPM</v>
      </c>
      <c r="D350" t="str">
        <f>LS1_N1102!D6</f>
        <v>D1413</v>
      </c>
      <c r="E350" t="str">
        <f>LS1_N1102!E6</f>
        <v>34E000368</v>
      </c>
      <c r="F350" t="str">
        <f>LS1_N1102!F6</f>
        <v>2C_1/4in_Hardline_036</v>
      </c>
      <c r="G350" t="str">
        <f>LS1_N1102!G6</f>
        <v>Signal</v>
      </c>
      <c r="H350" t="str">
        <f>LS1_N1102!H6</f>
        <v>N-Type to SMA Panel</v>
      </c>
      <c r="I350" t="str">
        <f>LS1_N1102!I6</f>
        <v>2L</v>
      </c>
      <c r="J350">
        <f>LS1_N1102!J6</f>
        <v>0</v>
      </c>
      <c r="K350">
        <f>LS1_N1102!K6</f>
        <v>0</v>
      </c>
      <c r="L350">
        <f>LS1_N1102!L6</f>
        <v>0</v>
      </c>
      <c r="M350">
        <f>LS1_N1102!M6</f>
        <v>0</v>
      </c>
      <c r="N350">
        <f>LS1_N1102!N6</f>
        <v>0</v>
      </c>
      <c r="O350">
        <f>LS1_N1102!O6</f>
        <v>0</v>
      </c>
      <c r="P350" t="str">
        <f>LS1_N1102!P6</f>
        <v>2L</v>
      </c>
      <c r="Q350" t="str">
        <f>LS1_N1102!Q6</f>
        <v>SMA to SMA</v>
      </c>
      <c r="R350">
        <f>LS1_N1102!R6</f>
        <v>5</v>
      </c>
      <c r="S350">
        <f>LS1_N1102!S6</f>
        <v>3</v>
      </c>
      <c r="T350">
        <f>LS1_N1102!T6</f>
        <v>0</v>
      </c>
      <c r="U350">
        <f>LS1_N1102!U6</f>
        <v>2</v>
      </c>
      <c r="V350">
        <f>LS1_N1102!V6</f>
        <v>0</v>
      </c>
      <c r="W350">
        <f>LS1_N1102!W6</f>
        <v>0</v>
      </c>
      <c r="X350">
        <f>LS1_N1102!X6</f>
        <v>0</v>
      </c>
      <c r="Y350">
        <f>LS1_N1102!Y6</f>
        <v>0</v>
      </c>
    </row>
    <row r="351" spans="1:25" x14ac:dyDescent="0.25">
      <c r="A351" t="str">
        <f>LS1_N1102!A7</f>
        <v>BPM</v>
      </c>
      <c r="B351" t="str">
        <f>LS1_N1102!B7</f>
        <v>LS1_WB03:BPM_D1413</v>
      </c>
      <c r="C351" t="str">
        <f>LS1_N1102!C7</f>
        <v>BPM</v>
      </c>
      <c r="D351" t="str">
        <f>LS1_N1102!D7</f>
        <v>D1413</v>
      </c>
      <c r="E351" t="str">
        <f>LS1_N1102!E7</f>
        <v>34E000369</v>
      </c>
      <c r="F351" t="str">
        <f>LS1_N1102!F7</f>
        <v>2C_1/4in_Hardline_036</v>
      </c>
      <c r="G351" t="str">
        <f>LS1_N1102!G7</f>
        <v>Signal</v>
      </c>
      <c r="H351" t="str">
        <f>LS1_N1102!H7</f>
        <v>N-Type to SMA Panel</v>
      </c>
      <c r="I351" t="str">
        <f>LS1_N1102!I7</f>
        <v>3R</v>
      </c>
      <c r="J351">
        <f>LS1_N1102!J7</f>
        <v>0</v>
      </c>
      <c r="K351">
        <f>LS1_N1102!K7</f>
        <v>0</v>
      </c>
      <c r="L351">
        <f>LS1_N1102!L7</f>
        <v>0</v>
      </c>
      <c r="M351">
        <f>LS1_N1102!M7</f>
        <v>0</v>
      </c>
      <c r="N351">
        <f>LS1_N1102!N7</f>
        <v>0</v>
      </c>
      <c r="O351">
        <f>LS1_N1102!O7</f>
        <v>0</v>
      </c>
      <c r="P351" t="str">
        <f>LS1_N1102!P7</f>
        <v>3R</v>
      </c>
      <c r="Q351" t="str">
        <f>LS1_N1102!Q7</f>
        <v>SMA to SMA</v>
      </c>
      <c r="R351">
        <f>LS1_N1102!R7</f>
        <v>5</v>
      </c>
      <c r="S351">
        <f>LS1_N1102!S7</f>
        <v>3</v>
      </c>
      <c r="T351">
        <f>LS1_N1102!T7</f>
        <v>0</v>
      </c>
      <c r="U351">
        <f>LS1_N1102!U7</f>
        <v>3</v>
      </c>
      <c r="V351">
        <f>LS1_N1102!V7</f>
        <v>0</v>
      </c>
      <c r="W351">
        <f>LS1_N1102!W7</f>
        <v>0</v>
      </c>
      <c r="X351">
        <f>LS1_N1102!X7</f>
        <v>0</v>
      </c>
      <c r="Y351">
        <f>LS1_N1102!Y7</f>
        <v>0</v>
      </c>
    </row>
    <row r="352" spans="1:25" x14ac:dyDescent="0.25">
      <c r="A352" t="str">
        <f>LS1_N1102!A8</f>
        <v>BPM</v>
      </c>
      <c r="B352" t="str">
        <f>LS1_N1102!B8</f>
        <v>LS1_WB03:BPM_D1413</v>
      </c>
      <c r="C352" t="str">
        <f>LS1_N1102!C8</f>
        <v>BPM</v>
      </c>
      <c r="D352" t="str">
        <f>LS1_N1102!D8</f>
        <v>D1413</v>
      </c>
      <c r="E352" t="str">
        <f>LS1_N1102!E8</f>
        <v>34E000370</v>
      </c>
      <c r="F352" t="str">
        <f>LS1_N1102!F8</f>
        <v>2C_1/4in_Hardline_036</v>
      </c>
      <c r="G352" t="str">
        <f>LS1_N1102!G8</f>
        <v>Signal</v>
      </c>
      <c r="H352" t="str">
        <f>LS1_N1102!H8</f>
        <v>N-Type to SMA Panel</v>
      </c>
      <c r="I352" t="str">
        <f>LS1_N1102!I8</f>
        <v>4B</v>
      </c>
      <c r="J352">
        <f>LS1_N1102!J8</f>
        <v>0</v>
      </c>
      <c r="K352">
        <f>LS1_N1102!K8</f>
        <v>0</v>
      </c>
      <c r="L352">
        <f>LS1_N1102!L8</f>
        <v>0</v>
      </c>
      <c r="M352">
        <f>LS1_N1102!M8</f>
        <v>0</v>
      </c>
      <c r="N352">
        <f>LS1_N1102!N8</f>
        <v>0</v>
      </c>
      <c r="O352">
        <f>LS1_N1102!O8</f>
        <v>0</v>
      </c>
      <c r="P352" t="str">
        <f>LS1_N1102!P8</f>
        <v>4B</v>
      </c>
      <c r="Q352" t="str">
        <f>LS1_N1102!Q8</f>
        <v>SMA to SMA</v>
      </c>
      <c r="R352">
        <f>LS1_N1102!R8</f>
        <v>5</v>
      </c>
      <c r="S352">
        <f>LS1_N1102!S8</f>
        <v>3</v>
      </c>
      <c r="T352">
        <f>LS1_N1102!T8</f>
        <v>0</v>
      </c>
      <c r="U352">
        <f>LS1_N1102!U8</f>
        <v>4</v>
      </c>
      <c r="V352">
        <f>LS1_N1102!V8</f>
        <v>0</v>
      </c>
      <c r="W352">
        <f>LS1_N1102!W8</f>
        <v>0</v>
      </c>
      <c r="X352">
        <f>LS1_N1102!X8</f>
        <v>0</v>
      </c>
      <c r="Y352">
        <f>LS1_N1102!Y8</f>
        <v>0</v>
      </c>
    </row>
    <row r="353" spans="1:25" x14ac:dyDescent="0.25">
      <c r="A353" t="str">
        <f>LS1_N1102!A9</f>
        <v>BPM</v>
      </c>
      <c r="B353" t="str">
        <f>LS1_N1102!B9</f>
        <v>LS1_WB03:BPM_D1413</v>
      </c>
      <c r="C353" t="str">
        <f>LS1_N1102!C9</f>
        <v>BPM</v>
      </c>
      <c r="D353" t="str">
        <f>LS1_N1102!D9</f>
        <v>D1413</v>
      </c>
      <c r="E353" t="str">
        <f>LS1_N1102!E9</f>
        <v>34E000289</v>
      </c>
      <c r="F353" t="str">
        <f>LS1_N1102!F9</f>
        <v>2C_1/4in_Hardline_036</v>
      </c>
      <c r="G353" t="str">
        <f>LS1_N1102!G9</f>
        <v>Ref</v>
      </c>
      <c r="H353">
        <f>LS1_N1102!H9</f>
        <v>0</v>
      </c>
      <c r="I353">
        <f>LS1_N1102!I9</f>
        <v>0</v>
      </c>
      <c r="J353">
        <f>LS1_N1102!J9</f>
        <v>0</v>
      </c>
      <c r="K353">
        <f>LS1_N1102!K9</f>
        <v>0</v>
      </c>
      <c r="L353">
        <f>LS1_N1102!L9</f>
        <v>0</v>
      </c>
      <c r="M353">
        <f>LS1_N1102!M9</f>
        <v>0</v>
      </c>
      <c r="N353">
        <f>LS1_N1102!N9</f>
        <v>0</v>
      </c>
      <c r="O353">
        <f>LS1_N1102!O9</f>
        <v>0</v>
      </c>
      <c r="P353" t="str">
        <f>LS1_N1102!P9</f>
        <v>Ref</v>
      </c>
      <c r="Q353" t="str">
        <f>LS1_N1102!Q9</f>
        <v>SMA to SMA</v>
      </c>
      <c r="R353">
        <f>LS1_N1102!R9</f>
        <v>5</v>
      </c>
      <c r="S353">
        <f>LS1_N1102!S9</f>
        <v>3</v>
      </c>
      <c r="T353">
        <f>LS1_N1102!T9</f>
        <v>0</v>
      </c>
      <c r="U353" t="str">
        <f>LS1_N1102!U9</f>
        <v>Ref</v>
      </c>
      <c r="V353">
        <f>LS1_N1102!V9</f>
        <v>0</v>
      </c>
      <c r="W353">
        <f>LS1_N1102!W9</f>
        <v>0</v>
      </c>
      <c r="X353">
        <f>LS1_N1102!X9</f>
        <v>0</v>
      </c>
      <c r="Y353">
        <f>LS1_N1102!Y9</f>
        <v>0</v>
      </c>
    </row>
    <row r="354" spans="1:25" x14ac:dyDescent="0.25">
      <c r="A354" t="str">
        <f>LS1_N0604!A37</f>
        <v>Halo Monitor Ring</v>
      </c>
      <c r="B354" t="str">
        <f>LS1_N0604!B37</f>
        <v>LS1_WB03:HMR_D1415</v>
      </c>
      <c r="C354" t="str">
        <f>LS1_N0604!C37</f>
        <v>HMR</v>
      </c>
      <c r="D354" t="str">
        <f>LS1_N0604!D37</f>
        <v>D1415</v>
      </c>
      <c r="E354" t="str">
        <f>LS1_N0604!E37</f>
        <v>34H000025</v>
      </c>
      <c r="F354" t="str">
        <f>LS1_N0604!F37</f>
        <v>2C_1kV75LC_Coax_090</v>
      </c>
      <c r="G354" t="str">
        <f>LS1_N0604!G37</f>
        <v>Signal</v>
      </c>
      <c r="H354" t="str">
        <f>LS1_N0604!H37</f>
        <v>SHV to SHV Panel</v>
      </c>
      <c r="I354" t="str">
        <f>LS1_N0604!I37</f>
        <v>J6</v>
      </c>
      <c r="J354">
        <f>LS1_N0604!J37</f>
        <v>0</v>
      </c>
      <c r="K354">
        <f>LS1_N0604!K37</f>
        <v>0</v>
      </c>
      <c r="L354">
        <f>LS1_N0604!L37</f>
        <v>0</v>
      </c>
      <c r="M354">
        <f>LS1_N0604!M37</f>
        <v>0</v>
      </c>
      <c r="N354">
        <f>LS1_N0604!N37</f>
        <v>0</v>
      </c>
      <c r="O354">
        <f>LS1_N0604!O37</f>
        <v>0</v>
      </c>
      <c r="P354" t="str">
        <f>LS1_N0604!P37</f>
        <v>J6</v>
      </c>
      <c r="Q354" t="str">
        <f>LS1_N0604!Q37</f>
        <v>SHV to Lemo</v>
      </c>
      <c r="R354">
        <f>LS1_N0604!R37</f>
        <v>4</v>
      </c>
      <c r="S354">
        <f>LS1_N0604!S37</f>
        <v>4</v>
      </c>
      <c r="T354" t="str">
        <f>LS1_N0604!T37</f>
        <v>CH6 - fmc1-3</v>
      </c>
      <c r="U354">
        <f>LS1_N0604!U37</f>
        <v>0</v>
      </c>
      <c r="V354">
        <f>LS1_N0604!V37</f>
        <v>3</v>
      </c>
      <c r="W354" t="str">
        <f>LS1_N0604!W37</f>
        <v>1: EBS8003</v>
      </c>
      <c r="X354" t="str">
        <f>LS1_N0604!X37</f>
        <v>Ch1</v>
      </c>
      <c r="Y354" t="str">
        <f>LS1_N0604!Y37</f>
        <v>Spliter Installed</v>
      </c>
    </row>
    <row r="355" spans="1:25" x14ac:dyDescent="0.25">
      <c r="A355">
        <f>LS1_N0604!A38</f>
        <v>0</v>
      </c>
      <c r="B355" t="str">
        <f>LS1_N0604!B38</f>
        <v>LS1_WB03:HMR_D1415</v>
      </c>
      <c r="C355">
        <f>LS1_N0604!C38</f>
        <v>0</v>
      </c>
      <c r="D355" t="str">
        <f>LS1_N0604!D38</f>
        <v>D1415</v>
      </c>
      <c r="E355" t="str">
        <f>LS1_N0604!E38</f>
        <v>34H000113</v>
      </c>
      <c r="F355" t="str">
        <f>LS1_N0604!F38</f>
        <v>2C_5kVDC_Coax_035</v>
      </c>
      <c r="G355">
        <f>LS1_N0604!G38</f>
        <v>0</v>
      </c>
      <c r="H355">
        <f>LS1_N0604!H38</f>
        <v>0</v>
      </c>
      <c r="I355">
        <f>LS1_N0604!I38</f>
        <v>0</v>
      </c>
      <c r="J355">
        <f>LS1_N0604!J38</f>
        <v>0</v>
      </c>
      <c r="K355">
        <f>LS1_N0604!K38</f>
        <v>0</v>
      </c>
      <c r="L355">
        <f>LS1_N0604!L38</f>
        <v>0</v>
      </c>
      <c r="M355">
        <f>LS1_N0604!M38</f>
        <v>0</v>
      </c>
      <c r="N355">
        <f>LS1_N0604!N38</f>
        <v>0</v>
      </c>
      <c r="O355">
        <f>LS1_N0604!O38</f>
        <v>0</v>
      </c>
      <c r="P355">
        <f>LS1_N0604!P38</f>
        <v>0</v>
      </c>
      <c r="Q355">
        <f>LS1_N0604!Q38</f>
        <v>0</v>
      </c>
      <c r="R355">
        <f>LS1_N0604!R38</f>
        <v>0</v>
      </c>
      <c r="S355">
        <f>LS1_N0604!S38</f>
        <v>0</v>
      </c>
      <c r="T355">
        <f>LS1_N0604!T38</f>
        <v>0</v>
      </c>
      <c r="U355">
        <f>LS1_N0604!U38</f>
        <v>0</v>
      </c>
      <c r="V355">
        <f>LS1_N0604!V38</f>
        <v>0</v>
      </c>
      <c r="W355">
        <f>LS1_N0604!W38</f>
        <v>0</v>
      </c>
      <c r="X355">
        <f>LS1_N0604!X38</f>
        <v>0</v>
      </c>
      <c r="Y355">
        <f>LS1_N0604!Y38</f>
        <v>0</v>
      </c>
    </row>
    <row r="356" spans="1:25" x14ac:dyDescent="0.25">
      <c r="A356" t="str">
        <f>LS1_N1102!A10</f>
        <v>BPM</v>
      </c>
      <c r="B356" t="str">
        <f>LS1_N1102!B10</f>
        <v>LS1_CB04:BPM_D1423</v>
      </c>
      <c r="C356" t="str">
        <f>LS1_N1102!C10</f>
        <v>BPM</v>
      </c>
      <c r="D356" t="str">
        <f>LS1_N1102!D10</f>
        <v>D1423</v>
      </c>
      <c r="E356" t="str">
        <f>LS1_N1102!E10</f>
        <v>34E000356</v>
      </c>
      <c r="F356" t="str">
        <f>LS1_N1102!F10</f>
        <v>2C_1/4in_Hardline_036</v>
      </c>
      <c r="G356" t="str">
        <f>LS1_N1102!G10</f>
        <v>Signal</v>
      </c>
      <c r="H356" t="str">
        <f>LS1_N1102!H10</f>
        <v>N-Type to SMA Panel</v>
      </c>
      <c r="I356" t="str">
        <f>LS1_N1102!I10</f>
        <v>1T</v>
      </c>
      <c r="J356">
        <f>LS1_N1102!J10</f>
        <v>0</v>
      </c>
      <c r="K356">
        <f>LS1_N1102!K10</f>
        <v>0</v>
      </c>
      <c r="L356">
        <f>LS1_N1102!L10</f>
        <v>0</v>
      </c>
      <c r="M356">
        <f>LS1_N1102!M10</f>
        <v>0</v>
      </c>
      <c r="N356">
        <f>LS1_N1102!N10</f>
        <v>0</v>
      </c>
      <c r="O356">
        <f>LS1_N1102!O10</f>
        <v>0</v>
      </c>
      <c r="P356" t="str">
        <f>LS1_N1102!P10</f>
        <v>1T</v>
      </c>
      <c r="Q356" t="str">
        <f>LS1_N1102!Q10</f>
        <v>SMA to SMA</v>
      </c>
      <c r="R356">
        <f>LS1_N1102!R10</f>
        <v>5</v>
      </c>
      <c r="S356">
        <f>LS1_N1102!S10</f>
        <v>3</v>
      </c>
      <c r="T356">
        <f>LS1_N1102!T10</f>
        <v>0</v>
      </c>
      <c r="U356">
        <f>LS1_N1102!U10</f>
        <v>5</v>
      </c>
      <c r="V356">
        <f>LS1_N1102!V10</f>
        <v>0</v>
      </c>
      <c r="W356">
        <f>LS1_N1102!W10</f>
        <v>0</v>
      </c>
      <c r="X356">
        <f>LS1_N1102!X10</f>
        <v>0</v>
      </c>
      <c r="Y356">
        <f>LS1_N1102!Y10</f>
        <v>0</v>
      </c>
    </row>
    <row r="357" spans="1:25" x14ac:dyDescent="0.25">
      <c r="A357" t="str">
        <f>LS1_N1102!A11</f>
        <v>BPM</v>
      </c>
      <c r="B357" t="str">
        <f>LS1_N1102!B11</f>
        <v>LS1_CB04:BPM_D1423</v>
      </c>
      <c r="C357" t="str">
        <f>LS1_N1102!C11</f>
        <v>BPM</v>
      </c>
      <c r="D357" t="str">
        <f>LS1_N1102!D11</f>
        <v>D1423</v>
      </c>
      <c r="E357" t="str">
        <f>LS1_N1102!E11</f>
        <v>34E000357</v>
      </c>
      <c r="F357" t="str">
        <f>LS1_N1102!F11</f>
        <v>2C_1/4in_Hardline_036</v>
      </c>
      <c r="G357" t="str">
        <f>LS1_N1102!G11</f>
        <v>Signal</v>
      </c>
      <c r="H357" t="str">
        <f>LS1_N1102!H11</f>
        <v>N-Type to SMA Panel</v>
      </c>
      <c r="I357" t="str">
        <f>LS1_N1102!I11</f>
        <v>2L</v>
      </c>
      <c r="J357">
        <f>LS1_N1102!J11</f>
        <v>0</v>
      </c>
      <c r="K357">
        <f>LS1_N1102!K11</f>
        <v>0</v>
      </c>
      <c r="L357">
        <f>LS1_N1102!L11</f>
        <v>0</v>
      </c>
      <c r="M357">
        <f>LS1_N1102!M11</f>
        <v>0</v>
      </c>
      <c r="N357">
        <f>LS1_N1102!N11</f>
        <v>0</v>
      </c>
      <c r="O357">
        <f>LS1_N1102!O11</f>
        <v>0</v>
      </c>
      <c r="P357" t="str">
        <f>LS1_N1102!P11</f>
        <v>2L</v>
      </c>
      <c r="Q357" t="str">
        <f>LS1_N1102!Q11</f>
        <v>SMA to SMA</v>
      </c>
      <c r="R357">
        <f>LS1_N1102!R11</f>
        <v>5</v>
      </c>
      <c r="S357">
        <f>LS1_N1102!S11</f>
        <v>3</v>
      </c>
      <c r="T357">
        <f>LS1_N1102!T11</f>
        <v>0</v>
      </c>
      <c r="U357">
        <f>LS1_N1102!U11</f>
        <v>6</v>
      </c>
      <c r="V357">
        <f>LS1_N1102!V11</f>
        <v>0</v>
      </c>
      <c r="W357">
        <f>LS1_N1102!W11</f>
        <v>0</v>
      </c>
      <c r="X357">
        <f>LS1_N1102!X11</f>
        <v>0</v>
      </c>
      <c r="Y357">
        <f>LS1_N1102!Y11</f>
        <v>0</v>
      </c>
    </row>
    <row r="358" spans="1:25" x14ac:dyDescent="0.25">
      <c r="A358" t="str">
        <f>LS1_N1102!A12</f>
        <v>BPM</v>
      </c>
      <c r="B358" t="str">
        <f>LS1_N1102!B12</f>
        <v>LS1_CB04:BPM_D1423</v>
      </c>
      <c r="C358" t="str">
        <f>LS1_N1102!C12</f>
        <v>BPM</v>
      </c>
      <c r="D358" t="str">
        <f>LS1_N1102!D12</f>
        <v>D1423</v>
      </c>
      <c r="E358" t="str">
        <f>LS1_N1102!E12</f>
        <v>34E000358</v>
      </c>
      <c r="F358" t="str">
        <f>LS1_N1102!F12</f>
        <v>2C_1/4in_Hardline_036</v>
      </c>
      <c r="G358" t="str">
        <f>LS1_N1102!G12</f>
        <v>Signal</v>
      </c>
      <c r="H358" t="str">
        <f>LS1_N1102!H12</f>
        <v>N-Type to SMA Panel</v>
      </c>
      <c r="I358" t="str">
        <f>LS1_N1102!I12</f>
        <v>3R</v>
      </c>
      <c r="J358">
        <f>LS1_N1102!J12</f>
        <v>0</v>
      </c>
      <c r="K358">
        <f>LS1_N1102!K12</f>
        <v>0</v>
      </c>
      <c r="L358">
        <f>LS1_N1102!L12</f>
        <v>0</v>
      </c>
      <c r="M358">
        <f>LS1_N1102!M12</f>
        <v>0</v>
      </c>
      <c r="N358">
        <f>LS1_N1102!N12</f>
        <v>0</v>
      </c>
      <c r="O358">
        <f>LS1_N1102!O12</f>
        <v>0</v>
      </c>
      <c r="P358" t="str">
        <f>LS1_N1102!P12</f>
        <v>3R</v>
      </c>
      <c r="Q358" t="str">
        <f>LS1_N1102!Q12</f>
        <v>SMA to SMA</v>
      </c>
      <c r="R358">
        <f>LS1_N1102!R12</f>
        <v>5</v>
      </c>
      <c r="S358">
        <f>LS1_N1102!S12</f>
        <v>3</v>
      </c>
      <c r="T358">
        <f>LS1_N1102!T12</f>
        <v>0</v>
      </c>
      <c r="U358">
        <f>LS1_N1102!U12</f>
        <v>7</v>
      </c>
      <c r="V358">
        <f>LS1_N1102!V12</f>
        <v>0</v>
      </c>
      <c r="W358">
        <f>LS1_N1102!W12</f>
        <v>0</v>
      </c>
      <c r="X358">
        <f>LS1_N1102!X12</f>
        <v>0</v>
      </c>
      <c r="Y358">
        <f>LS1_N1102!Y12</f>
        <v>0</v>
      </c>
    </row>
    <row r="359" spans="1:25" x14ac:dyDescent="0.25">
      <c r="A359" t="str">
        <f>LS1_N1102!A13</f>
        <v>BPM</v>
      </c>
      <c r="B359" t="str">
        <f>LS1_N1102!B13</f>
        <v>LS1_CB04:BPM_D1423</v>
      </c>
      <c r="C359" t="str">
        <f>LS1_N1102!C13</f>
        <v>BPM</v>
      </c>
      <c r="D359" t="str">
        <f>LS1_N1102!D13</f>
        <v>D1423</v>
      </c>
      <c r="E359" t="str">
        <f>LS1_N1102!E13</f>
        <v>34E000359</v>
      </c>
      <c r="F359" t="str">
        <f>LS1_N1102!F13</f>
        <v>2C_1/4in_Hardline_036</v>
      </c>
      <c r="G359" t="str">
        <f>LS1_N1102!G13</f>
        <v>Signal</v>
      </c>
      <c r="H359" t="str">
        <f>LS1_N1102!H13</f>
        <v>N-Type to SMA Panel</v>
      </c>
      <c r="I359" t="str">
        <f>LS1_N1102!I13</f>
        <v>4B</v>
      </c>
      <c r="J359">
        <f>LS1_N1102!J13</f>
        <v>0</v>
      </c>
      <c r="K359">
        <f>LS1_N1102!K13</f>
        <v>0</v>
      </c>
      <c r="L359">
        <f>LS1_N1102!L13</f>
        <v>0</v>
      </c>
      <c r="M359">
        <f>LS1_N1102!M13</f>
        <v>0</v>
      </c>
      <c r="N359">
        <f>LS1_N1102!N13</f>
        <v>0</v>
      </c>
      <c r="O359">
        <f>LS1_N1102!O13</f>
        <v>0</v>
      </c>
      <c r="P359" t="str">
        <f>LS1_N1102!P13</f>
        <v>4B</v>
      </c>
      <c r="Q359" t="str">
        <f>LS1_N1102!Q13</f>
        <v>SMA to SMA</v>
      </c>
      <c r="R359">
        <f>LS1_N1102!R13</f>
        <v>5</v>
      </c>
      <c r="S359">
        <f>LS1_N1102!S13</f>
        <v>3</v>
      </c>
      <c r="T359">
        <f>LS1_N1102!T13</f>
        <v>0</v>
      </c>
      <c r="U359">
        <f>LS1_N1102!U13</f>
        <v>8</v>
      </c>
      <c r="V359">
        <f>LS1_N1102!V13</f>
        <v>0</v>
      </c>
      <c r="W359">
        <f>LS1_N1102!W13</f>
        <v>0</v>
      </c>
      <c r="X359">
        <f>LS1_N1102!X13</f>
        <v>0</v>
      </c>
      <c r="Y359">
        <f>LS1_N1102!Y13</f>
        <v>0</v>
      </c>
    </row>
    <row r="360" spans="1:25" x14ac:dyDescent="0.25">
      <c r="A360" t="str">
        <f>LS1_N1102!A14</f>
        <v>BPM</v>
      </c>
      <c r="B360" t="str">
        <f>LS1_N1102!B14</f>
        <v>LS1_CB04:BPM_D1423</v>
      </c>
      <c r="C360" t="str">
        <f>LS1_N1102!C14</f>
        <v>BPM</v>
      </c>
      <c r="D360" t="str">
        <f>LS1_N1102!D14</f>
        <v>D1423</v>
      </c>
      <c r="E360" t="str">
        <f>LS1_N1102!E14</f>
        <v>34E000288</v>
      </c>
      <c r="F360" t="str">
        <f>LS1_N1102!F14</f>
        <v>2C_1/4in_Hardline_036</v>
      </c>
      <c r="G360" t="str">
        <f>LS1_N1102!G14</f>
        <v>Ref</v>
      </c>
      <c r="H360">
        <f>LS1_N1102!H14</f>
        <v>0</v>
      </c>
      <c r="I360">
        <f>LS1_N1102!I14</f>
        <v>0</v>
      </c>
      <c r="J360">
        <f>LS1_N1102!J14</f>
        <v>0</v>
      </c>
      <c r="K360">
        <f>LS1_N1102!K14</f>
        <v>0</v>
      </c>
      <c r="L360">
        <f>LS1_N1102!L14</f>
        <v>0</v>
      </c>
      <c r="M360">
        <f>LS1_N1102!M14</f>
        <v>0</v>
      </c>
      <c r="N360">
        <f>LS1_N1102!N14</f>
        <v>0</v>
      </c>
      <c r="O360">
        <f>LS1_N1102!O14</f>
        <v>0</v>
      </c>
      <c r="P360">
        <f>LS1_N1102!P14</f>
        <v>0</v>
      </c>
      <c r="Q360">
        <f>LS1_N1102!Q14</f>
        <v>0</v>
      </c>
      <c r="R360">
        <f>LS1_N1102!R14</f>
        <v>0</v>
      </c>
      <c r="S360">
        <f>LS1_N1102!S14</f>
        <v>0</v>
      </c>
      <c r="T360">
        <f>LS1_N1102!T14</f>
        <v>0</v>
      </c>
      <c r="U360">
        <f>LS1_N1102!U14</f>
        <v>0</v>
      </c>
      <c r="V360">
        <f>LS1_N1102!V14</f>
        <v>0</v>
      </c>
      <c r="W360">
        <f>LS1_N1102!W14</f>
        <v>0</v>
      </c>
      <c r="X360">
        <f>LS1_N1102!X14</f>
        <v>0</v>
      </c>
      <c r="Y360">
        <f>LS1_N1102!Y14</f>
        <v>0</v>
      </c>
    </row>
    <row r="361" spans="1:25" x14ac:dyDescent="0.25">
      <c r="A361" t="str">
        <f>LS1_N1102!A15</f>
        <v>BPM</v>
      </c>
      <c r="B361" t="str">
        <f>LS1_N1102!B15</f>
        <v>LS1_CB04:BPM_D1442</v>
      </c>
      <c r="C361" t="str">
        <f>LS1_N1102!C15</f>
        <v>BPM</v>
      </c>
      <c r="D361" t="str">
        <f>LS1_N1102!D15</f>
        <v>D1442</v>
      </c>
      <c r="E361" t="str">
        <f>LS1_N1102!E15</f>
        <v>34E000360</v>
      </c>
      <c r="F361" t="str">
        <f>LS1_N1102!F15</f>
        <v>2C_1/4in_Hardline_036</v>
      </c>
      <c r="G361" t="str">
        <f>LS1_N1102!G15</f>
        <v>Signal</v>
      </c>
      <c r="H361" t="str">
        <f>LS1_N1102!H15</f>
        <v>N-Type to SMA Panel</v>
      </c>
      <c r="I361" t="str">
        <f>LS1_N1102!I15</f>
        <v>1T</v>
      </c>
      <c r="J361">
        <f>LS1_N1102!J15</f>
        <v>0</v>
      </c>
      <c r="K361">
        <f>LS1_N1102!K15</f>
        <v>0</v>
      </c>
      <c r="L361">
        <f>LS1_N1102!L15</f>
        <v>0</v>
      </c>
      <c r="M361">
        <f>LS1_N1102!M15</f>
        <v>0</v>
      </c>
      <c r="N361">
        <f>LS1_N1102!N15</f>
        <v>0</v>
      </c>
      <c r="O361">
        <f>LS1_N1102!O15</f>
        <v>0</v>
      </c>
      <c r="P361" t="str">
        <f>LS1_N1102!P15</f>
        <v>1T</v>
      </c>
      <c r="Q361" t="str">
        <f>LS1_N1102!Q15</f>
        <v>SMA to SMA</v>
      </c>
      <c r="R361">
        <f>LS1_N1102!R15</f>
        <v>5</v>
      </c>
      <c r="S361">
        <f>LS1_N1102!S15</f>
        <v>4</v>
      </c>
      <c r="T361">
        <f>LS1_N1102!T15</f>
        <v>0</v>
      </c>
      <c r="U361">
        <f>LS1_N1102!U15</f>
        <v>1</v>
      </c>
      <c r="V361">
        <f>LS1_N1102!V15</f>
        <v>0</v>
      </c>
      <c r="W361">
        <f>LS1_N1102!W15</f>
        <v>0</v>
      </c>
      <c r="X361">
        <f>LS1_N1102!X15</f>
        <v>0</v>
      </c>
      <c r="Y361">
        <f>LS1_N1102!Y15</f>
        <v>0</v>
      </c>
    </row>
    <row r="362" spans="1:25" x14ac:dyDescent="0.25">
      <c r="A362" t="str">
        <f>LS1_N1102!A16</f>
        <v>BPM</v>
      </c>
      <c r="B362" t="str">
        <f>LS1_N1102!B16</f>
        <v>LS1_CB04:BPM_D1442</v>
      </c>
      <c r="C362" t="str">
        <f>LS1_N1102!C16</f>
        <v>BPM</v>
      </c>
      <c r="D362" t="str">
        <f>LS1_N1102!D16</f>
        <v>D1442</v>
      </c>
      <c r="E362" t="str">
        <f>LS1_N1102!E16</f>
        <v>34E000361</v>
      </c>
      <c r="F362" t="str">
        <f>LS1_N1102!F16</f>
        <v>2C_1/4in_Hardline_036</v>
      </c>
      <c r="G362" t="str">
        <f>LS1_N1102!G16</f>
        <v>Signal</v>
      </c>
      <c r="H362" t="str">
        <f>LS1_N1102!H16</f>
        <v>N-Type to SMA Panel</v>
      </c>
      <c r="I362" t="str">
        <f>LS1_N1102!I16</f>
        <v>2L</v>
      </c>
      <c r="J362">
        <f>LS1_N1102!J16</f>
        <v>0</v>
      </c>
      <c r="K362">
        <f>LS1_N1102!K16</f>
        <v>0</v>
      </c>
      <c r="L362">
        <f>LS1_N1102!L16</f>
        <v>0</v>
      </c>
      <c r="M362">
        <f>LS1_N1102!M16</f>
        <v>0</v>
      </c>
      <c r="N362">
        <f>LS1_N1102!N16</f>
        <v>0</v>
      </c>
      <c r="O362">
        <f>LS1_N1102!O16</f>
        <v>0</v>
      </c>
      <c r="P362" t="str">
        <f>LS1_N1102!P16</f>
        <v>2L</v>
      </c>
      <c r="Q362" t="str">
        <f>LS1_N1102!Q16</f>
        <v>SMA to SMA</v>
      </c>
      <c r="R362">
        <f>LS1_N1102!R16</f>
        <v>5</v>
      </c>
      <c r="S362">
        <f>LS1_N1102!S16</f>
        <v>4</v>
      </c>
      <c r="T362">
        <f>LS1_N1102!T16</f>
        <v>0</v>
      </c>
      <c r="U362">
        <f>LS1_N1102!U16</f>
        <v>2</v>
      </c>
      <c r="V362">
        <f>LS1_N1102!V16</f>
        <v>0</v>
      </c>
      <c r="W362">
        <f>LS1_N1102!W16</f>
        <v>0</v>
      </c>
      <c r="X362">
        <f>LS1_N1102!X16</f>
        <v>0</v>
      </c>
      <c r="Y362">
        <f>LS1_N1102!Y16</f>
        <v>0</v>
      </c>
    </row>
    <row r="363" spans="1:25" x14ac:dyDescent="0.25">
      <c r="A363" t="str">
        <f>LS1_N1102!A17</f>
        <v>BPM</v>
      </c>
      <c r="B363" t="str">
        <f>LS1_N1102!B17</f>
        <v>LS1_CB04:BPM_D1442</v>
      </c>
      <c r="C363" t="str">
        <f>LS1_N1102!C17</f>
        <v>BPM</v>
      </c>
      <c r="D363" t="str">
        <f>LS1_N1102!D17</f>
        <v>D1442</v>
      </c>
      <c r="E363" t="str">
        <f>LS1_N1102!E17</f>
        <v>34E000362</v>
      </c>
      <c r="F363" t="str">
        <f>LS1_N1102!F17</f>
        <v>2C_1/4in_Hardline_036</v>
      </c>
      <c r="G363" t="str">
        <f>LS1_N1102!G17</f>
        <v>Signal</v>
      </c>
      <c r="H363" t="str">
        <f>LS1_N1102!H17</f>
        <v>N-Type to SMA Panel</v>
      </c>
      <c r="I363" t="str">
        <f>LS1_N1102!I17</f>
        <v>3R</v>
      </c>
      <c r="J363">
        <f>LS1_N1102!J17</f>
        <v>0</v>
      </c>
      <c r="K363">
        <f>LS1_N1102!K17</f>
        <v>0</v>
      </c>
      <c r="L363">
        <f>LS1_N1102!L17</f>
        <v>0</v>
      </c>
      <c r="M363">
        <f>LS1_N1102!M17</f>
        <v>0</v>
      </c>
      <c r="N363">
        <f>LS1_N1102!N17</f>
        <v>0</v>
      </c>
      <c r="O363">
        <f>LS1_N1102!O17</f>
        <v>0</v>
      </c>
      <c r="P363" t="str">
        <f>LS1_N1102!P17</f>
        <v>3R</v>
      </c>
      <c r="Q363" t="str">
        <f>LS1_N1102!Q17</f>
        <v>SMA to SMA</v>
      </c>
      <c r="R363">
        <f>LS1_N1102!R17</f>
        <v>5</v>
      </c>
      <c r="S363">
        <f>LS1_N1102!S17</f>
        <v>4</v>
      </c>
      <c r="T363">
        <f>LS1_N1102!T17</f>
        <v>0</v>
      </c>
      <c r="U363">
        <f>LS1_N1102!U17</f>
        <v>3</v>
      </c>
      <c r="V363">
        <f>LS1_N1102!V17</f>
        <v>0</v>
      </c>
      <c r="W363">
        <f>LS1_N1102!W17</f>
        <v>0</v>
      </c>
      <c r="X363">
        <f>LS1_N1102!X17</f>
        <v>0</v>
      </c>
      <c r="Y363">
        <f>LS1_N1102!Y17</f>
        <v>0</v>
      </c>
    </row>
    <row r="364" spans="1:25" x14ac:dyDescent="0.25">
      <c r="A364" t="str">
        <f>LS1_N1102!A18</f>
        <v>BPM</v>
      </c>
      <c r="B364" t="str">
        <f>LS1_N1102!B18</f>
        <v>LS1_CB04:BPM_D1442</v>
      </c>
      <c r="C364" t="str">
        <f>LS1_N1102!C18</f>
        <v>BPM</v>
      </c>
      <c r="D364" t="str">
        <f>LS1_N1102!D18</f>
        <v>D1442</v>
      </c>
      <c r="E364" t="str">
        <f>LS1_N1102!E18</f>
        <v>34E000363</v>
      </c>
      <c r="F364" t="str">
        <f>LS1_N1102!F18</f>
        <v>2C_1/4in_Hardline_036</v>
      </c>
      <c r="G364" t="str">
        <f>LS1_N1102!G18</f>
        <v>Signal</v>
      </c>
      <c r="H364" t="str">
        <f>LS1_N1102!H18</f>
        <v>N-Type to SMA Panel</v>
      </c>
      <c r="I364" t="str">
        <f>LS1_N1102!I18</f>
        <v>4B</v>
      </c>
      <c r="J364">
        <f>LS1_N1102!J18</f>
        <v>0</v>
      </c>
      <c r="K364">
        <f>LS1_N1102!K18</f>
        <v>0</v>
      </c>
      <c r="L364">
        <f>LS1_N1102!L18</f>
        <v>0</v>
      </c>
      <c r="M364">
        <f>LS1_N1102!M18</f>
        <v>0</v>
      </c>
      <c r="N364">
        <f>LS1_N1102!N18</f>
        <v>0</v>
      </c>
      <c r="O364">
        <f>LS1_N1102!O18</f>
        <v>0</v>
      </c>
      <c r="P364" t="str">
        <f>LS1_N1102!P18</f>
        <v>4B</v>
      </c>
      <c r="Q364" t="str">
        <f>LS1_N1102!Q18</f>
        <v>SMA to SMA</v>
      </c>
      <c r="R364">
        <f>LS1_N1102!R18</f>
        <v>5</v>
      </c>
      <c r="S364">
        <f>LS1_N1102!S18</f>
        <v>4</v>
      </c>
      <c r="T364">
        <f>LS1_N1102!T18</f>
        <v>0</v>
      </c>
      <c r="U364">
        <f>LS1_N1102!U18</f>
        <v>4</v>
      </c>
      <c r="V364">
        <f>LS1_N1102!V18</f>
        <v>0</v>
      </c>
      <c r="W364">
        <f>LS1_N1102!W18</f>
        <v>0</v>
      </c>
      <c r="X364">
        <f>LS1_N1102!X18</f>
        <v>0</v>
      </c>
      <c r="Y364">
        <f>LS1_N1102!Y18</f>
        <v>0</v>
      </c>
    </row>
    <row r="365" spans="1:25" x14ac:dyDescent="0.25">
      <c r="A365" t="str">
        <f>LS1_N1102!A19</f>
        <v>BPM</v>
      </c>
      <c r="B365" t="str">
        <f>LS1_N1102!B19</f>
        <v>LS1_CB04:BPM_D1442</v>
      </c>
      <c r="C365" t="str">
        <f>LS1_N1102!C19</f>
        <v>BPM</v>
      </c>
      <c r="D365" t="str">
        <f>LS1_N1102!D19</f>
        <v>D1442</v>
      </c>
      <c r="E365" t="str">
        <f>LS1_N1102!E19</f>
        <v>34E000285</v>
      </c>
      <c r="F365" t="str">
        <f>LS1_N1102!F19</f>
        <v>2C_1/4in_Hardline_036</v>
      </c>
      <c r="G365" t="str">
        <f>LS1_N1102!G19</f>
        <v>Ref</v>
      </c>
      <c r="H365">
        <f>LS1_N1102!H19</f>
        <v>0</v>
      </c>
      <c r="I365">
        <f>LS1_N1102!I19</f>
        <v>0</v>
      </c>
      <c r="J365">
        <f>LS1_N1102!J19</f>
        <v>0</v>
      </c>
      <c r="K365">
        <f>LS1_N1102!K19</f>
        <v>0</v>
      </c>
      <c r="L365">
        <f>LS1_N1102!L19</f>
        <v>0</v>
      </c>
      <c r="M365">
        <f>LS1_N1102!M19</f>
        <v>0</v>
      </c>
      <c r="N365">
        <f>LS1_N1102!N19</f>
        <v>0</v>
      </c>
      <c r="O365">
        <f>LS1_N1102!O19</f>
        <v>0</v>
      </c>
      <c r="P365" t="str">
        <f>LS1_N1102!P19</f>
        <v>Ref</v>
      </c>
      <c r="Q365" t="str">
        <f>LS1_N1102!Q19</f>
        <v>SMA to SMA</v>
      </c>
      <c r="R365">
        <f>LS1_N1102!R19</f>
        <v>5</v>
      </c>
      <c r="S365">
        <f>LS1_N1102!S19</f>
        <v>4</v>
      </c>
      <c r="T365">
        <f>LS1_N1102!T19</f>
        <v>0</v>
      </c>
      <c r="U365" t="str">
        <f>LS1_N1102!U19</f>
        <v>Ref</v>
      </c>
      <c r="V365">
        <f>LS1_N1102!V19</f>
        <v>0</v>
      </c>
      <c r="W365">
        <f>LS1_N1102!W19</f>
        <v>0</v>
      </c>
      <c r="X365">
        <f>LS1_N1102!X19</f>
        <v>0</v>
      </c>
      <c r="Y365">
        <f>LS1_N1102!Y19</f>
        <v>0</v>
      </c>
    </row>
    <row r="366" spans="1:25" x14ac:dyDescent="0.25">
      <c r="A366" t="str">
        <f>LS1_N1102!A20</f>
        <v>BPM</v>
      </c>
      <c r="B366" t="str">
        <f>LS1_N1102!B20</f>
        <v>LS1_CB04:BPM_D1462</v>
      </c>
      <c r="C366" t="str">
        <f>LS1_N1102!C20</f>
        <v>BPM</v>
      </c>
      <c r="D366" t="str">
        <f>LS1_N1102!D20</f>
        <v>D1462</v>
      </c>
      <c r="E366" t="str">
        <f>LS1_N1102!E20</f>
        <v>34E000347</v>
      </c>
      <c r="F366" t="str">
        <f>LS1_N1102!F20</f>
        <v>2C_1/4in_Hardline_036</v>
      </c>
      <c r="G366" t="str">
        <f>LS1_N1102!G20</f>
        <v>Signal</v>
      </c>
      <c r="H366" t="str">
        <f>LS1_N1102!H20</f>
        <v>N-Type to SMA Panel</v>
      </c>
      <c r="I366" t="str">
        <f>LS1_N1102!I20</f>
        <v>1T</v>
      </c>
      <c r="J366">
        <f>LS1_N1102!J20</f>
        <v>0</v>
      </c>
      <c r="K366">
        <f>LS1_N1102!K20</f>
        <v>0</v>
      </c>
      <c r="L366">
        <f>LS1_N1102!L20</f>
        <v>0</v>
      </c>
      <c r="M366">
        <f>LS1_N1102!M20</f>
        <v>0</v>
      </c>
      <c r="N366">
        <f>LS1_N1102!N20</f>
        <v>0</v>
      </c>
      <c r="O366">
        <f>LS1_N1102!O20</f>
        <v>0</v>
      </c>
      <c r="P366" t="str">
        <f>LS1_N1102!P20</f>
        <v>1T</v>
      </c>
      <c r="Q366" t="str">
        <f>LS1_N1102!Q20</f>
        <v>SMA to SMA</v>
      </c>
      <c r="R366">
        <f>LS1_N1102!R20</f>
        <v>5</v>
      </c>
      <c r="S366">
        <f>LS1_N1102!S20</f>
        <v>4</v>
      </c>
      <c r="T366">
        <f>LS1_N1102!T20</f>
        <v>0</v>
      </c>
      <c r="U366">
        <f>LS1_N1102!U20</f>
        <v>5</v>
      </c>
      <c r="V366">
        <f>LS1_N1102!V20</f>
        <v>0</v>
      </c>
      <c r="W366">
        <f>LS1_N1102!W20</f>
        <v>0</v>
      </c>
      <c r="X366">
        <f>LS1_N1102!X20</f>
        <v>0</v>
      </c>
      <c r="Y366">
        <f>LS1_N1102!Y20</f>
        <v>0</v>
      </c>
    </row>
    <row r="367" spans="1:25" x14ac:dyDescent="0.25">
      <c r="A367" t="str">
        <f>LS1_N1102!A21</f>
        <v>BPM</v>
      </c>
      <c r="B367" t="str">
        <f>LS1_N1102!B21</f>
        <v>LS1_CB04:BPM_D1462</v>
      </c>
      <c r="C367" t="str">
        <f>LS1_N1102!C21</f>
        <v>BPM</v>
      </c>
      <c r="D367" t="str">
        <f>LS1_N1102!D21</f>
        <v>D1462</v>
      </c>
      <c r="E367" t="str">
        <f>LS1_N1102!E21</f>
        <v>34E000364</v>
      </c>
      <c r="F367" t="str">
        <f>LS1_N1102!F21</f>
        <v>2C_1/4in_Hardline_036</v>
      </c>
      <c r="G367" t="str">
        <f>LS1_N1102!G21</f>
        <v>Signal</v>
      </c>
      <c r="H367" t="str">
        <f>LS1_N1102!H21</f>
        <v>N-Type to SMA Panel</v>
      </c>
      <c r="I367" t="str">
        <f>LS1_N1102!I21</f>
        <v>2L</v>
      </c>
      <c r="J367">
        <f>LS1_N1102!J21</f>
        <v>0</v>
      </c>
      <c r="K367">
        <f>LS1_N1102!K21</f>
        <v>0</v>
      </c>
      <c r="L367">
        <f>LS1_N1102!L21</f>
        <v>0</v>
      </c>
      <c r="M367">
        <f>LS1_N1102!M21</f>
        <v>0</v>
      </c>
      <c r="N367">
        <f>LS1_N1102!N21</f>
        <v>0</v>
      </c>
      <c r="O367">
        <f>LS1_N1102!O21</f>
        <v>0</v>
      </c>
      <c r="P367" t="str">
        <f>LS1_N1102!P21</f>
        <v>2L</v>
      </c>
      <c r="Q367" t="str">
        <f>LS1_N1102!Q21</f>
        <v>SMA to SMA</v>
      </c>
      <c r="R367">
        <f>LS1_N1102!R21</f>
        <v>5</v>
      </c>
      <c r="S367">
        <f>LS1_N1102!S21</f>
        <v>4</v>
      </c>
      <c r="T367">
        <f>LS1_N1102!T21</f>
        <v>0</v>
      </c>
      <c r="U367">
        <f>LS1_N1102!U21</f>
        <v>6</v>
      </c>
      <c r="V367">
        <f>LS1_N1102!V21</f>
        <v>0</v>
      </c>
      <c r="W367">
        <f>LS1_N1102!W21</f>
        <v>0</v>
      </c>
      <c r="X367">
        <f>LS1_N1102!X21</f>
        <v>0</v>
      </c>
      <c r="Y367">
        <f>LS1_N1102!Y21</f>
        <v>0</v>
      </c>
    </row>
    <row r="368" spans="1:25" x14ac:dyDescent="0.25">
      <c r="A368" t="str">
        <f>LS1_N1102!A22</f>
        <v>BPM</v>
      </c>
      <c r="B368" t="str">
        <f>LS1_N1102!B22</f>
        <v>LS1_CB04:BPM_D1462</v>
      </c>
      <c r="C368" t="str">
        <f>LS1_N1102!C22</f>
        <v>BPM</v>
      </c>
      <c r="D368" t="str">
        <f>LS1_N1102!D22</f>
        <v>D1462</v>
      </c>
      <c r="E368" t="str">
        <f>LS1_N1102!E22</f>
        <v>34E000365</v>
      </c>
      <c r="F368" t="str">
        <f>LS1_N1102!F22</f>
        <v>2C_1/4in_Hardline_036</v>
      </c>
      <c r="G368" t="str">
        <f>LS1_N1102!G22</f>
        <v>Signal</v>
      </c>
      <c r="H368" t="str">
        <f>LS1_N1102!H22</f>
        <v>N-Type to SMA Panel</v>
      </c>
      <c r="I368" t="str">
        <f>LS1_N1102!I22</f>
        <v>3R</v>
      </c>
      <c r="J368">
        <f>LS1_N1102!J22</f>
        <v>0</v>
      </c>
      <c r="K368">
        <f>LS1_N1102!K22</f>
        <v>0</v>
      </c>
      <c r="L368">
        <f>LS1_N1102!L22</f>
        <v>0</v>
      </c>
      <c r="M368">
        <f>LS1_N1102!M22</f>
        <v>0</v>
      </c>
      <c r="N368">
        <f>LS1_N1102!N22</f>
        <v>0</v>
      </c>
      <c r="O368">
        <f>LS1_N1102!O22</f>
        <v>0</v>
      </c>
      <c r="P368" t="str">
        <f>LS1_N1102!P22</f>
        <v>3R</v>
      </c>
      <c r="Q368" t="str">
        <f>LS1_N1102!Q22</f>
        <v>SMA to SMA</v>
      </c>
      <c r="R368">
        <f>LS1_N1102!R22</f>
        <v>5</v>
      </c>
      <c r="S368">
        <f>LS1_N1102!S22</f>
        <v>4</v>
      </c>
      <c r="T368">
        <f>LS1_N1102!T22</f>
        <v>0</v>
      </c>
      <c r="U368">
        <f>LS1_N1102!U22</f>
        <v>7</v>
      </c>
      <c r="V368">
        <f>LS1_N1102!V22</f>
        <v>0</v>
      </c>
      <c r="W368">
        <f>LS1_N1102!W22</f>
        <v>0</v>
      </c>
      <c r="X368">
        <f>LS1_N1102!X22</f>
        <v>0</v>
      </c>
      <c r="Y368">
        <f>LS1_N1102!Y22</f>
        <v>0</v>
      </c>
    </row>
    <row r="369" spans="1:25" x14ac:dyDescent="0.25">
      <c r="A369" t="str">
        <f>LS1_N1102!A23</f>
        <v>BPM</v>
      </c>
      <c r="B369" t="str">
        <f>LS1_N1102!B23</f>
        <v>LS1_CB04:BPM_D1462</v>
      </c>
      <c r="C369" t="str">
        <f>LS1_N1102!C23</f>
        <v>BPM</v>
      </c>
      <c r="D369" t="str">
        <f>LS1_N1102!D23</f>
        <v>D1462</v>
      </c>
      <c r="E369" t="str">
        <f>LS1_N1102!E23</f>
        <v>34E000366</v>
      </c>
      <c r="F369" t="str">
        <f>LS1_N1102!F23</f>
        <v>2C_1/4in_Hardline_036</v>
      </c>
      <c r="G369" t="str">
        <f>LS1_N1102!G23</f>
        <v>Signal</v>
      </c>
      <c r="H369" t="str">
        <f>LS1_N1102!H23</f>
        <v>N-Type to SMA Panel</v>
      </c>
      <c r="I369" t="str">
        <f>LS1_N1102!I23</f>
        <v>4B</v>
      </c>
      <c r="J369">
        <f>LS1_N1102!J23</f>
        <v>0</v>
      </c>
      <c r="K369">
        <f>LS1_N1102!K23</f>
        <v>0</v>
      </c>
      <c r="L369">
        <f>LS1_N1102!L23</f>
        <v>0</v>
      </c>
      <c r="M369">
        <f>LS1_N1102!M23</f>
        <v>0</v>
      </c>
      <c r="N369">
        <f>LS1_N1102!N23</f>
        <v>0</v>
      </c>
      <c r="O369">
        <f>LS1_N1102!O23</f>
        <v>0</v>
      </c>
      <c r="P369" t="str">
        <f>LS1_N1102!P23</f>
        <v>4B</v>
      </c>
      <c r="Q369" t="str">
        <f>LS1_N1102!Q23</f>
        <v>SMA to SMA</v>
      </c>
      <c r="R369">
        <f>LS1_N1102!R23</f>
        <v>5</v>
      </c>
      <c r="S369">
        <f>LS1_N1102!S23</f>
        <v>4</v>
      </c>
      <c r="T369">
        <f>LS1_N1102!T23</f>
        <v>0</v>
      </c>
      <c r="U369">
        <f>LS1_N1102!U23</f>
        <v>8</v>
      </c>
      <c r="V369">
        <f>LS1_N1102!V23</f>
        <v>0</v>
      </c>
      <c r="W369">
        <f>LS1_N1102!W23</f>
        <v>0</v>
      </c>
      <c r="X369">
        <f>LS1_N1102!X23</f>
        <v>0</v>
      </c>
      <c r="Y369">
        <f>LS1_N1102!Y23</f>
        <v>0</v>
      </c>
    </row>
    <row r="370" spans="1:25" x14ac:dyDescent="0.25">
      <c r="A370" t="str">
        <f>LS1_N1102!A24</f>
        <v>BPM</v>
      </c>
      <c r="B370" t="str">
        <f>LS1_N1102!B24</f>
        <v>LS1_CB04:BPM_D1462</v>
      </c>
      <c r="C370" t="str">
        <f>LS1_N1102!C24</f>
        <v>BPM</v>
      </c>
      <c r="D370" t="str">
        <f>LS1_N1102!D24</f>
        <v>D1462</v>
      </c>
      <c r="E370" t="str">
        <f>LS1_N1102!E24</f>
        <v>34E000290</v>
      </c>
      <c r="F370" t="str">
        <f>LS1_N1102!F24</f>
        <v>2C_1/4in_Hardline_036</v>
      </c>
      <c r="G370" t="str">
        <f>LS1_N1102!G24</f>
        <v>Ref</v>
      </c>
      <c r="H370">
        <f>LS1_N1102!H24</f>
        <v>0</v>
      </c>
      <c r="I370">
        <f>LS1_N1102!I24</f>
        <v>0</v>
      </c>
      <c r="J370">
        <f>LS1_N1102!J24</f>
        <v>0</v>
      </c>
      <c r="K370">
        <f>LS1_N1102!K24</f>
        <v>0</v>
      </c>
      <c r="L370">
        <f>LS1_N1102!L24</f>
        <v>0</v>
      </c>
      <c r="M370">
        <f>LS1_N1102!M24</f>
        <v>0</v>
      </c>
      <c r="N370">
        <f>LS1_N1102!N24</f>
        <v>0</v>
      </c>
      <c r="O370">
        <f>LS1_N1102!O24</f>
        <v>0</v>
      </c>
      <c r="P370">
        <f>LS1_N1102!P24</f>
        <v>0</v>
      </c>
      <c r="Q370">
        <f>LS1_N1102!Q24</f>
        <v>0</v>
      </c>
      <c r="R370">
        <f>LS1_N1102!R24</f>
        <v>0</v>
      </c>
      <c r="S370">
        <f>LS1_N1102!S24</f>
        <v>0</v>
      </c>
      <c r="T370">
        <f>LS1_N1102!T24</f>
        <v>0</v>
      </c>
      <c r="U370">
        <f>LS1_N1102!U24</f>
        <v>0</v>
      </c>
      <c r="V370">
        <f>LS1_N1102!V24</f>
        <v>0</v>
      </c>
      <c r="W370">
        <f>LS1_N1102!W24</f>
        <v>0</v>
      </c>
      <c r="X370">
        <f>LS1_N1102!X24</f>
        <v>0</v>
      </c>
      <c r="Y370">
        <f>LS1_N1102!Y24</f>
        <v>0</v>
      </c>
    </row>
    <row r="371" spans="1:25" x14ac:dyDescent="0.25">
      <c r="A371" t="str">
        <f>LS1_N1102!A25</f>
        <v>BPM</v>
      </c>
      <c r="B371" t="str">
        <f>LS1_N1102!B25</f>
        <v>LS1_WB04:BPM_D1477</v>
      </c>
      <c r="C371" t="str">
        <f>LS1_N1102!C25</f>
        <v>BPM</v>
      </c>
      <c r="D371" t="str">
        <f>LS1_N1102!D25</f>
        <v>D1477</v>
      </c>
      <c r="E371" t="str">
        <f>LS1_N1102!E25</f>
        <v>34E000216</v>
      </c>
      <c r="F371" t="str">
        <f>LS1_N1102!F25</f>
        <v>2C_1/4in_Hardline_036</v>
      </c>
      <c r="G371" t="str">
        <f>LS1_N1102!G25</f>
        <v>Signal</v>
      </c>
      <c r="H371" t="str">
        <f>LS1_N1102!H25</f>
        <v>N-Type to SMA Panel</v>
      </c>
      <c r="I371" t="str">
        <f>LS1_N1102!I25</f>
        <v>1T</v>
      </c>
      <c r="J371">
        <f>LS1_N1102!J25</f>
        <v>0</v>
      </c>
      <c r="K371">
        <f>LS1_N1102!K25</f>
        <v>0</v>
      </c>
      <c r="L371">
        <f>LS1_N1102!L25</f>
        <v>0</v>
      </c>
      <c r="M371">
        <f>LS1_N1102!M25</f>
        <v>0</v>
      </c>
      <c r="N371">
        <f>LS1_N1102!N25</f>
        <v>0</v>
      </c>
      <c r="O371">
        <f>LS1_N1102!O25</f>
        <v>0</v>
      </c>
      <c r="P371" t="str">
        <f>LS1_N1102!P25</f>
        <v>1T</v>
      </c>
      <c r="Q371" t="str">
        <f>LS1_N1102!Q25</f>
        <v>SMA to SMA</v>
      </c>
      <c r="R371">
        <f>LS1_N1102!R25</f>
        <v>5</v>
      </c>
      <c r="S371">
        <f>LS1_N1102!S25</f>
        <v>5</v>
      </c>
      <c r="T371">
        <f>LS1_N1102!T25</f>
        <v>0</v>
      </c>
      <c r="U371">
        <f>LS1_N1102!U25</f>
        <v>1</v>
      </c>
      <c r="V371">
        <f>LS1_N1102!V25</f>
        <v>0</v>
      </c>
      <c r="W371">
        <f>LS1_N1102!W25</f>
        <v>0</v>
      </c>
      <c r="X371">
        <f>LS1_N1102!X25</f>
        <v>0</v>
      </c>
      <c r="Y371">
        <f>LS1_N1102!Y25</f>
        <v>0</v>
      </c>
    </row>
    <row r="372" spans="1:25" x14ac:dyDescent="0.25">
      <c r="A372" t="str">
        <f>LS1_N1102!A26</f>
        <v>BPM</v>
      </c>
      <c r="B372" t="str">
        <f>LS1_N1102!B26</f>
        <v>LS1_WB04:BPM_D1477</v>
      </c>
      <c r="C372" t="str">
        <f>LS1_N1102!C26</f>
        <v>BPM</v>
      </c>
      <c r="D372" t="str">
        <f>LS1_N1102!D26</f>
        <v>D1477</v>
      </c>
      <c r="E372" t="str">
        <f>LS1_N1102!E26</f>
        <v>34E000217</v>
      </c>
      <c r="F372" t="str">
        <f>LS1_N1102!F26</f>
        <v>2C_1/4in_Hardline_036</v>
      </c>
      <c r="G372" t="str">
        <f>LS1_N1102!G26</f>
        <v>Signal</v>
      </c>
      <c r="H372" t="str">
        <f>LS1_N1102!H26</f>
        <v>N-Type to SMA Panel</v>
      </c>
      <c r="I372" t="str">
        <f>LS1_N1102!I26</f>
        <v>2L</v>
      </c>
      <c r="J372">
        <f>LS1_N1102!J26</f>
        <v>0</v>
      </c>
      <c r="K372">
        <f>LS1_N1102!K26</f>
        <v>0</v>
      </c>
      <c r="L372">
        <f>LS1_N1102!L26</f>
        <v>0</v>
      </c>
      <c r="M372">
        <f>LS1_N1102!M26</f>
        <v>0</v>
      </c>
      <c r="N372">
        <f>LS1_N1102!N26</f>
        <v>0</v>
      </c>
      <c r="O372">
        <f>LS1_N1102!O26</f>
        <v>0</v>
      </c>
      <c r="P372" t="str">
        <f>LS1_N1102!P26</f>
        <v>2L</v>
      </c>
      <c r="Q372" t="str">
        <f>LS1_N1102!Q26</f>
        <v>SMA to SMA</v>
      </c>
      <c r="R372">
        <f>LS1_N1102!R26</f>
        <v>5</v>
      </c>
      <c r="S372">
        <f>LS1_N1102!S26</f>
        <v>5</v>
      </c>
      <c r="T372">
        <f>LS1_N1102!T26</f>
        <v>0</v>
      </c>
      <c r="U372">
        <f>LS1_N1102!U26</f>
        <v>2</v>
      </c>
      <c r="V372">
        <f>LS1_N1102!V26</f>
        <v>0</v>
      </c>
      <c r="W372">
        <f>LS1_N1102!W26</f>
        <v>0</v>
      </c>
      <c r="X372">
        <f>LS1_N1102!X26</f>
        <v>0</v>
      </c>
      <c r="Y372">
        <f>LS1_N1102!Y26</f>
        <v>0</v>
      </c>
    </row>
    <row r="373" spans="1:25" x14ac:dyDescent="0.25">
      <c r="A373" t="str">
        <f>LS1_N1102!A27</f>
        <v>BPM</v>
      </c>
      <c r="B373" t="str">
        <f>LS1_N1102!B27</f>
        <v>LS1_WB04:BPM_D1477</v>
      </c>
      <c r="C373" t="str">
        <f>LS1_N1102!C27</f>
        <v>BPM</v>
      </c>
      <c r="D373" t="str">
        <f>LS1_N1102!D27</f>
        <v>D1477</v>
      </c>
      <c r="E373" t="str">
        <f>LS1_N1102!E27</f>
        <v>34E000218</v>
      </c>
      <c r="F373" t="str">
        <f>LS1_N1102!F27</f>
        <v>2C_1/4in_Hardline_036</v>
      </c>
      <c r="G373" t="str">
        <f>LS1_N1102!G27</f>
        <v>Signal</v>
      </c>
      <c r="H373" t="str">
        <f>LS1_N1102!H27</f>
        <v>N-Type to SMA Panel</v>
      </c>
      <c r="I373" t="str">
        <f>LS1_N1102!I27</f>
        <v>3R</v>
      </c>
      <c r="J373">
        <f>LS1_N1102!J27</f>
        <v>0</v>
      </c>
      <c r="K373">
        <f>LS1_N1102!K27</f>
        <v>0</v>
      </c>
      <c r="L373">
        <f>LS1_N1102!L27</f>
        <v>0</v>
      </c>
      <c r="M373">
        <f>LS1_N1102!M27</f>
        <v>0</v>
      </c>
      <c r="N373">
        <f>LS1_N1102!N27</f>
        <v>0</v>
      </c>
      <c r="O373">
        <f>LS1_N1102!O27</f>
        <v>0</v>
      </c>
      <c r="P373" t="str">
        <f>LS1_N1102!P27</f>
        <v>3R</v>
      </c>
      <c r="Q373" t="str">
        <f>LS1_N1102!Q27</f>
        <v>SMA to SMA</v>
      </c>
      <c r="R373">
        <f>LS1_N1102!R27</f>
        <v>5</v>
      </c>
      <c r="S373">
        <f>LS1_N1102!S27</f>
        <v>5</v>
      </c>
      <c r="T373">
        <f>LS1_N1102!T27</f>
        <v>0</v>
      </c>
      <c r="U373">
        <f>LS1_N1102!U27</f>
        <v>3</v>
      </c>
      <c r="V373">
        <f>LS1_N1102!V27</f>
        <v>0</v>
      </c>
      <c r="W373">
        <f>LS1_N1102!W27</f>
        <v>0</v>
      </c>
      <c r="X373">
        <f>LS1_N1102!X27</f>
        <v>0</v>
      </c>
      <c r="Y373">
        <f>LS1_N1102!Y27</f>
        <v>0</v>
      </c>
    </row>
    <row r="374" spans="1:25" x14ac:dyDescent="0.25">
      <c r="A374" t="str">
        <f>LS1_N1102!A28</f>
        <v>BPM</v>
      </c>
      <c r="B374" t="str">
        <f>LS1_N1102!B28</f>
        <v>LS1_WB04:BPM_D1477</v>
      </c>
      <c r="C374" t="str">
        <f>LS1_N1102!C28</f>
        <v>BPM</v>
      </c>
      <c r="D374" t="str">
        <f>LS1_N1102!D28</f>
        <v>D1477</v>
      </c>
      <c r="E374" t="str">
        <f>LS1_N1102!E28</f>
        <v>34E000219</v>
      </c>
      <c r="F374" t="str">
        <f>LS1_N1102!F28</f>
        <v>2C_1/4in_Hardline_036</v>
      </c>
      <c r="G374" t="str">
        <f>LS1_N1102!G28</f>
        <v>Signal</v>
      </c>
      <c r="H374" t="str">
        <f>LS1_N1102!H28</f>
        <v>N-Type to SMA Panel Panel</v>
      </c>
      <c r="I374" t="str">
        <f>LS1_N1102!I28</f>
        <v>4B</v>
      </c>
      <c r="J374">
        <f>LS1_N1102!J28</f>
        <v>0</v>
      </c>
      <c r="K374">
        <f>LS1_N1102!K28</f>
        <v>0</v>
      </c>
      <c r="L374">
        <f>LS1_N1102!L28</f>
        <v>0</v>
      </c>
      <c r="M374">
        <f>LS1_N1102!M28</f>
        <v>0</v>
      </c>
      <c r="N374">
        <f>LS1_N1102!N28</f>
        <v>0</v>
      </c>
      <c r="O374">
        <f>LS1_N1102!O28</f>
        <v>0</v>
      </c>
      <c r="P374" t="str">
        <f>LS1_N1102!P28</f>
        <v>4B</v>
      </c>
      <c r="Q374" t="str">
        <f>LS1_N1102!Q28</f>
        <v>SMA to SMA</v>
      </c>
      <c r="R374">
        <f>LS1_N1102!R28</f>
        <v>5</v>
      </c>
      <c r="S374">
        <f>LS1_N1102!S28</f>
        <v>5</v>
      </c>
      <c r="T374">
        <f>LS1_N1102!T28</f>
        <v>0</v>
      </c>
      <c r="U374">
        <f>LS1_N1102!U28</f>
        <v>4</v>
      </c>
      <c r="V374">
        <f>LS1_N1102!V28</f>
        <v>0</v>
      </c>
      <c r="W374">
        <f>LS1_N1102!W28</f>
        <v>0</v>
      </c>
      <c r="X374">
        <f>LS1_N1102!X28</f>
        <v>0</v>
      </c>
      <c r="Y374">
        <f>LS1_N1102!Y28</f>
        <v>0</v>
      </c>
    </row>
    <row r="375" spans="1:25" x14ac:dyDescent="0.25">
      <c r="A375" t="str">
        <f>LS1_N1102!A29</f>
        <v>BPM</v>
      </c>
      <c r="B375" t="str">
        <f>LS1_N1102!B29</f>
        <v>LS1_WB04:BPM_D1477</v>
      </c>
      <c r="C375" t="str">
        <f>LS1_N1102!C29</f>
        <v>BPM</v>
      </c>
      <c r="D375" t="str">
        <f>LS1_N1102!D29</f>
        <v>D1477</v>
      </c>
      <c r="E375" t="str">
        <f>LS1_N1102!E29</f>
        <v>34E000119</v>
      </c>
      <c r="F375" t="str">
        <f>LS1_N1102!F29</f>
        <v>2C_1/4in_Hardline_036</v>
      </c>
      <c r="G375" t="str">
        <f>LS1_N1102!G29</f>
        <v>Ref</v>
      </c>
      <c r="H375">
        <f>LS1_N1102!H29</f>
        <v>0</v>
      </c>
      <c r="I375">
        <f>LS1_N1102!I29</f>
        <v>0</v>
      </c>
      <c r="J375">
        <f>LS1_N1102!J29</f>
        <v>0</v>
      </c>
      <c r="K375">
        <f>LS1_N1102!K29</f>
        <v>0</v>
      </c>
      <c r="L375">
        <f>LS1_N1102!L29</f>
        <v>0</v>
      </c>
      <c r="M375">
        <f>LS1_N1102!M29</f>
        <v>0</v>
      </c>
      <c r="N375">
        <f>LS1_N1102!N29</f>
        <v>0</v>
      </c>
      <c r="O375">
        <f>LS1_N1102!O29</f>
        <v>0</v>
      </c>
      <c r="P375" t="str">
        <f>LS1_N1102!P29</f>
        <v>Ref</v>
      </c>
      <c r="Q375" t="str">
        <f>LS1_N1102!Q29</f>
        <v>SMA to SMA</v>
      </c>
      <c r="R375">
        <f>LS1_N1102!R29</f>
        <v>5</v>
      </c>
      <c r="S375">
        <f>LS1_N1102!S29</f>
        <v>5</v>
      </c>
      <c r="T375">
        <f>LS1_N1102!T29</f>
        <v>0</v>
      </c>
      <c r="U375" t="str">
        <f>LS1_N1102!U29</f>
        <v>Ref</v>
      </c>
      <c r="V375">
        <f>LS1_N1102!V29</f>
        <v>0</v>
      </c>
      <c r="W375">
        <f>LS1_N1102!W29</f>
        <v>0</v>
      </c>
      <c r="X375">
        <f>LS1_N1102!X29</f>
        <v>0</v>
      </c>
      <c r="Y375">
        <f>LS1_N1102!Y29</f>
        <v>0</v>
      </c>
    </row>
    <row r="376" spans="1:25" x14ac:dyDescent="0.25">
      <c r="A376" s="708" t="str">
        <f>LS1_N1501!A4</f>
        <v>Halo Monitor Ring</v>
      </c>
      <c r="B376" s="708" t="str">
        <f>LS1_N1501!B4</f>
        <v>LS1_WB04:HMR_D1478</v>
      </c>
      <c r="C376" s="708" t="str">
        <f>LS1_N1501!C4</f>
        <v>HMR</v>
      </c>
      <c r="D376" s="708" t="str">
        <f>LS1_N1501!D4</f>
        <v>D1478</v>
      </c>
      <c r="E376" s="708" t="str">
        <f>LS1_N1501!E4</f>
        <v>34H000018</v>
      </c>
      <c r="F376" s="708" t="str">
        <f>LS1_N1501!F4</f>
        <v>2C_1kV75LC_Coax_090</v>
      </c>
      <c r="G376" s="708" t="str">
        <f>LS1_N1501!G4</f>
        <v>Signal</v>
      </c>
      <c r="H376" s="708" t="str">
        <f>LS1_N1501!H4</f>
        <v>SHV to SHV Panel</v>
      </c>
      <c r="I376" s="708" t="str">
        <f>LS1_N1501!I4</f>
        <v>J1</v>
      </c>
      <c r="J376" s="708">
        <f>LS1_N1501!J4</f>
        <v>0</v>
      </c>
      <c r="K376" s="708">
        <f>LS1_N1501!K4</f>
        <v>0</v>
      </c>
      <c r="L376" s="708">
        <f>LS1_N1501!L4</f>
        <v>0</v>
      </c>
      <c r="M376" s="708">
        <f>LS1_N1501!M4</f>
        <v>0</v>
      </c>
      <c r="N376" s="708">
        <f>LS1_N1501!N4</f>
        <v>0</v>
      </c>
      <c r="O376" s="708">
        <f>LS1_N1501!O4</f>
        <v>0</v>
      </c>
      <c r="P376" s="708" t="str">
        <f>LS1_N1501!P4</f>
        <v>J1</v>
      </c>
      <c r="Q376" s="708" t="str">
        <f>LS1_N1501!Q4</f>
        <v>SHV to Lemo</v>
      </c>
      <c r="R376" s="708">
        <f>LS1_N1501!R4</f>
        <v>6</v>
      </c>
      <c r="S376" s="708">
        <f>LS1_N1501!S4</f>
        <v>3</v>
      </c>
      <c r="T376" s="708" t="str">
        <f>LS1_N1501!T4</f>
        <v>CH0 - fmc2-1</v>
      </c>
      <c r="U376" s="708">
        <f>LS1_N1501!U4</f>
        <v>0</v>
      </c>
      <c r="V376" s="708">
        <f>LS1_N1501!V4</f>
        <v>4</v>
      </c>
      <c r="W376" s="708" t="str">
        <f>LS1_N1501!W4</f>
        <v>1: EBS8003</v>
      </c>
      <c r="X376" s="708" t="str">
        <f>LS1_N1501!X4</f>
        <v>Ch0</v>
      </c>
      <c r="Y376" s="708">
        <f>LS1_N1501!Y4</f>
        <v>0</v>
      </c>
    </row>
    <row r="377" spans="1:25" x14ac:dyDescent="0.25">
      <c r="A377" s="708">
        <f>LS1_N1501!A10</f>
        <v>0</v>
      </c>
      <c r="B377" s="708" t="str">
        <f>LS1_N1501!B10</f>
        <v>LS1_WB04:HMR_D1478</v>
      </c>
      <c r="C377" s="708">
        <f>LS1_N1501!C10</f>
        <v>0</v>
      </c>
      <c r="D377" s="708" t="str">
        <f>LS1_N1501!D10</f>
        <v>D1478</v>
      </c>
      <c r="E377" s="708" t="str">
        <f>LS1_N1501!E10</f>
        <v>34H000105</v>
      </c>
      <c r="F377" s="708" t="str">
        <f>LS1_N1501!F10</f>
        <v>2C_5kVDC_Coax_035</v>
      </c>
      <c r="G377" s="708">
        <f>LS1_N1501!G10</f>
        <v>0</v>
      </c>
      <c r="H377" s="708" t="str">
        <f>LS1_N1501!H10</f>
        <v>SHV to SHV Panel</v>
      </c>
      <c r="I377" s="708">
        <f>LS1_N1501!I10</f>
        <v>0</v>
      </c>
      <c r="J377" s="708">
        <f>LS1_N1501!J10</f>
        <v>0</v>
      </c>
      <c r="K377" s="708">
        <f>LS1_N1501!K10</f>
        <v>0</v>
      </c>
      <c r="L377" s="708">
        <f>LS1_N1501!L10</f>
        <v>0</v>
      </c>
      <c r="M377" s="708">
        <f>LS1_N1501!M10</f>
        <v>0</v>
      </c>
      <c r="N377" s="708">
        <f>LS1_N1501!N10</f>
        <v>0</v>
      </c>
      <c r="O377" s="708">
        <f>LS1_N1501!O10</f>
        <v>0</v>
      </c>
      <c r="P377" s="708">
        <f>LS1_N1501!P10</f>
        <v>0</v>
      </c>
      <c r="Q377" s="708">
        <f>LS1_N1501!Q10</f>
        <v>0</v>
      </c>
      <c r="R377" s="708">
        <f>LS1_N1501!R10</f>
        <v>0</v>
      </c>
      <c r="S377" s="708">
        <f>LS1_N1501!S10</f>
        <v>0</v>
      </c>
      <c r="T377" s="708">
        <f>LS1_N1501!T10</f>
        <v>0</v>
      </c>
      <c r="U377" s="708">
        <f>LS1_N1501!U10</f>
        <v>0</v>
      </c>
      <c r="V377" s="708">
        <f>LS1_N1501!V10</f>
        <v>0</v>
      </c>
      <c r="W377" s="708">
        <f>LS1_N1501!W10</f>
        <v>0</v>
      </c>
      <c r="X377" s="708">
        <f>LS1_N1501!X10</f>
        <v>0</v>
      </c>
      <c r="Y377" s="708">
        <f>LS1_N1501!Y10</f>
        <v>0</v>
      </c>
    </row>
    <row r="378" spans="1:25" x14ac:dyDescent="0.25">
      <c r="A378" t="str">
        <f>LS1_N1102!A30</f>
        <v>BPM</v>
      </c>
      <c r="B378" t="str">
        <f>LS1_N1102!B30</f>
        <v>LS1_CB05:BPM_D1486</v>
      </c>
      <c r="C378" t="str">
        <f>LS1_N1102!C30</f>
        <v>BPM</v>
      </c>
      <c r="D378" t="str">
        <f>LS1_N1102!D30</f>
        <v>D1486</v>
      </c>
      <c r="E378" t="str">
        <f>LS1_N1102!E30</f>
        <v>34E000212</v>
      </c>
      <c r="F378" t="str">
        <f>LS1_N1102!F30</f>
        <v>2C_1/4in_Hardline_036</v>
      </c>
      <c r="G378" t="str">
        <f>LS1_N1102!G30</f>
        <v>Signal</v>
      </c>
      <c r="H378" t="str">
        <f>LS1_N1102!H30</f>
        <v>N-Type to SMA Panel Panel</v>
      </c>
      <c r="I378" t="str">
        <f>LS1_N1102!I30</f>
        <v>1T</v>
      </c>
      <c r="J378">
        <f>LS1_N1102!J30</f>
        <v>0</v>
      </c>
      <c r="K378">
        <f>LS1_N1102!K30</f>
        <v>0</v>
      </c>
      <c r="L378">
        <f>LS1_N1102!L30</f>
        <v>0</v>
      </c>
      <c r="M378">
        <f>LS1_N1102!M30</f>
        <v>0</v>
      </c>
      <c r="N378">
        <f>LS1_N1102!N30</f>
        <v>0</v>
      </c>
      <c r="O378">
        <f>LS1_N1102!O30</f>
        <v>0</v>
      </c>
      <c r="P378" t="str">
        <f>LS1_N1102!P30</f>
        <v>1T</v>
      </c>
      <c r="Q378" t="str">
        <f>LS1_N1102!Q30</f>
        <v>SMA to SMA</v>
      </c>
      <c r="R378">
        <f>LS1_N1102!R30</f>
        <v>5</v>
      </c>
      <c r="S378">
        <f>LS1_N1102!S30</f>
        <v>5</v>
      </c>
      <c r="T378">
        <f>LS1_N1102!T30</f>
        <v>0</v>
      </c>
      <c r="U378">
        <f>LS1_N1102!U30</f>
        <v>5</v>
      </c>
      <c r="V378">
        <f>LS1_N1102!V30</f>
        <v>0</v>
      </c>
      <c r="W378">
        <f>LS1_N1102!W30</f>
        <v>0</v>
      </c>
      <c r="X378">
        <f>LS1_N1102!X30</f>
        <v>0</v>
      </c>
      <c r="Y378">
        <f>LS1_N1102!Y30</f>
        <v>0</v>
      </c>
    </row>
    <row r="379" spans="1:25" x14ac:dyDescent="0.25">
      <c r="A379" t="str">
        <f>LS1_N1102!A31</f>
        <v>BPM</v>
      </c>
      <c r="B379" t="str">
        <f>LS1_N1102!B31</f>
        <v>LS1_CB05:BPM_D1486</v>
      </c>
      <c r="C379" t="str">
        <f>LS1_N1102!C31</f>
        <v>BPM</v>
      </c>
      <c r="D379" t="str">
        <f>LS1_N1102!D31</f>
        <v>D1486</v>
      </c>
      <c r="E379" t="str">
        <f>LS1_N1102!E31</f>
        <v>34E000213</v>
      </c>
      <c r="F379" t="str">
        <f>LS1_N1102!F31</f>
        <v>2C_1/4in_Hardline_036</v>
      </c>
      <c r="G379" t="str">
        <f>LS1_N1102!G31</f>
        <v>Signal</v>
      </c>
      <c r="H379" t="str">
        <f>LS1_N1102!H31</f>
        <v>N-Type to SMA Panel Panel</v>
      </c>
      <c r="I379" t="str">
        <f>LS1_N1102!I31</f>
        <v>2L</v>
      </c>
      <c r="J379">
        <f>LS1_N1102!J31</f>
        <v>0</v>
      </c>
      <c r="K379">
        <f>LS1_N1102!K31</f>
        <v>0</v>
      </c>
      <c r="L379">
        <f>LS1_N1102!L31</f>
        <v>0</v>
      </c>
      <c r="M379">
        <f>LS1_N1102!M31</f>
        <v>0</v>
      </c>
      <c r="N379">
        <f>LS1_N1102!N31</f>
        <v>0</v>
      </c>
      <c r="O379">
        <f>LS1_N1102!O31</f>
        <v>0</v>
      </c>
      <c r="P379" t="str">
        <f>LS1_N1102!P31</f>
        <v>2L</v>
      </c>
      <c r="Q379" t="str">
        <f>LS1_N1102!Q31</f>
        <v>SMA to SMA</v>
      </c>
      <c r="R379">
        <f>LS1_N1102!R31</f>
        <v>5</v>
      </c>
      <c r="S379">
        <f>LS1_N1102!S31</f>
        <v>5</v>
      </c>
      <c r="T379">
        <f>LS1_N1102!T31</f>
        <v>0</v>
      </c>
      <c r="U379">
        <f>LS1_N1102!U31</f>
        <v>6</v>
      </c>
      <c r="V379">
        <f>LS1_N1102!V31</f>
        <v>0</v>
      </c>
      <c r="W379">
        <f>LS1_N1102!W31</f>
        <v>0</v>
      </c>
      <c r="X379">
        <f>LS1_N1102!X31</f>
        <v>0</v>
      </c>
      <c r="Y379">
        <f>LS1_N1102!Y31</f>
        <v>0</v>
      </c>
    </row>
    <row r="380" spans="1:25" x14ac:dyDescent="0.25">
      <c r="A380" t="str">
        <f>LS1_N1102!A32</f>
        <v>BPM</v>
      </c>
      <c r="B380" t="str">
        <f>LS1_N1102!B32</f>
        <v>LS1_CB05:BPM_D1486</v>
      </c>
      <c r="C380" t="str">
        <f>LS1_N1102!C32</f>
        <v>BPM</v>
      </c>
      <c r="D380" t="str">
        <f>LS1_N1102!D32</f>
        <v>D1486</v>
      </c>
      <c r="E380" t="str">
        <f>LS1_N1102!E32</f>
        <v>34E000214</v>
      </c>
      <c r="F380" t="str">
        <f>LS1_N1102!F32</f>
        <v>2C_1/4in_Hardline_036</v>
      </c>
      <c r="G380" t="str">
        <f>LS1_N1102!G32</f>
        <v>Signal</v>
      </c>
      <c r="H380" t="str">
        <f>LS1_N1102!H32</f>
        <v>N-Type to SMA Panel</v>
      </c>
      <c r="I380" t="str">
        <f>LS1_N1102!I32</f>
        <v>3R</v>
      </c>
      <c r="J380">
        <f>LS1_N1102!J32</f>
        <v>0</v>
      </c>
      <c r="K380">
        <f>LS1_N1102!K32</f>
        <v>0</v>
      </c>
      <c r="L380">
        <f>LS1_N1102!L32</f>
        <v>0</v>
      </c>
      <c r="M380">
        <f>LS1_N1102!M32</f>
        <v>0</v>
      </c>
      <c r="N380">
        <f>LS1_N1102!N32</f>
        <v>0</v>
      </c>
      <c r="O380">
        <f>LS1_N1102!O32</f>
        <v>0</v>
      </c>
      <c r="P380" t="str">
        <f>LS1_N1102!P32</f>
        <v>3R</v>
      </c>
      <c r="Q380" t="str">
        <f>LS1_N1102!Q32</f>
        <v>SMA to SMA</v>
      </c>
      <c r="R380">
        <f>LS1_N1102!R32</f>
        <v>5</v>
      </c>
      <c r="S380">
        <f>LS1_N1102!S32</f>
        <v>5</v>
      </c>
      <c r="T380">
        <f>LS1_N1102!T32</f>
        <v>0</v>
      </c>
      <c r="U380">
        <f>LS1_N1102!U32</f>
        <v>7</v>
      </c>
      <c r="V380">
        <f>LS1_N1102!V32</f>
        <v>0</v>
      </c>
      <c r="W380">
        <f>LS1_N1102!W32</f>
        <v>0</v>
      </c>
      <c r="X380">
        <f>LS1_N1102!X32</f>
        <v>0</v>
      </c>
      <c r="Y380">
        <f>LS1_N1102!Y32</f>
        <v>0</v>
      </c>
    </row>
    <row r="381" spans="1:25" x14ac:dyDescent="0.25">
      <c r="A381" t="str">
        <f>LS1_N1102!A33</f>
        <v>BPM</v>
      </c>
      <c r="B381" t="str">
        <f>LS1_N1102!B33</f>
        <v>LS1_CB05:BPM_D1486</v>
      </c>
      <c r="C381" t="str">
        <f>LS1_N1102!C33</f>
        <v>BPM</v>
      </c>
      <c r="D381" t="str">
        <f>LS1_N1102!D33</f>
        <v>D1486</v>
      </c>
      <c r="E381" t="str">
        <f>LS1_N1102!E33</f>
        <v>34E000215</v>
      </c>
      <c r="F381" t="str">
        <f>LS1_N1102!F33</f>
        <v>2C_1/4in_Hardline_036</v>
      </c>
      <c r="G381" t="str">
        <f>LS1_N1102!G33</f>
        <v>Signal</v>
      </c>
      <c r="H381" t="str">
        <f>LS1_N1102!H33</f>
        <v>N-Type to SMA Panel</v>
      </c>
      <c r="I381" t="str">
        <f>LS1_N1102!I33</f>
        <v>4B</v>
      </c>
      <c r="J381">
        <f>LS1_N1102!J33</f>
        <v>0</v>
      </c>
      <c r="K381">
        <f>LS1_N1102!K33</f>
        <v>0</v>
      </c>
      <c r="L381">
        <f>LS1_N1102!L33</f>
        <v>0</v>
      </c>
      <c r="M381">
        <f>LS1_N1102!M33</f>
        <v>0</v>
      </c>
      <c r="N381">
        <f>LS1_N1102!N33</f>
        <v>0</v>
      </c>
      <c r="O381">
        <f>LS1_N1102!O33</f>
        <v>0</v>
      </c>
      <c r="P381" t="str">
        <f>LS1_N1102!P33</f>
        <v>4B</v>
      </c>
      <c r="Q381" t="str">
        <f>LS1_N1102!Q33</f>
        <v>SMA to SMA</v>
      </c>
      <c r="R381">
        <f>LS1_N1102!R33</f>
        <v>5</v>
      </c>
      <c r="S381">
        <f>LS1_N1102!S33</f>
        <v>5</v>
      </c>
      <c r="T381">
        <f>LS1_N1102!T33</f>
        <v>0</v>
      </c>
      <c r="U381">
        <f>LS1_N1102!U33</f>
        <v>8</v>
      </c>
      <c r="V381">
        <f>LS1_N1102!V33</f>
        <v>0</v>
      </c>
      <c r="W381">
        <f>LS1_N1102!W33</f>
        <v>0</v>
      </c>
      <c r="X381">
        <f>LS1_N1102!X33</f>
        <v>0</v>
      </c>
      <c r="Y381">
        <f>LS1_N1102!Y33</f>
        <v>0</v>
      </c>
    </row>
    <row r="382" spans="1:25" x14ac:dyDescent="0.25">
      <c r="A382" t="str">
        <f>LS1_N1102!A34</f>
        <v>BPM</v>
      </c>
      <c r="B382" t="str">
        <f>LS1_N1102!B34</f>
        <v>LS1_CB05:BPM_D1486</v>
      </c>
      <c r="C382" t="str">
        <f>LS1_N1102!C34</f>
        <v>BPM</v>
      </c>
      <c r="D382" t="str">
        <f>LS1_N1102!D34</f>
        <v>D1486</v>
      </c>
      <c r="E382" t="str">
        <f>LS1_N1102!E34</f>
        <v>34E000118</v>
      </c>
      <c r="F382" t="str">
        <f>LS1_N1102!F34</f>
        <v>2C_1/4in_Hardline_036</v>
      </c>
      <c r="G382" t="str">
        <f>LS1_N1102!G34</f>
        <v>Ref</v>
      </c>
      <c r="H382">
        <f>LS1_N1102!H34</f>
        <v>0</v>
      </c>
      <c r="I382">
        <f>LS1_N1102!I34</f>
        <v>0</v>
      </c>
      <c r="J382">
        <f>LS1_N1102!J34</f>
        <v>0</v>
      </c>
      <c r="K382">
        <f>LS1_N1102!K34</f>
        <v>0</v>
      </c>
      <c r="L382">
        <f>LS1_N1102!L34</f>
        <v>0</v>
      </c>
      <c r="M382">
        <f>LS1_N1102!M34</f>
        <v>0</v>
      </c>
      <c r="N382">
        <f>LS1_N1102!N34</f>
        <v>0</v>
      </c>
      <c r="O382">
        <f>LS1_N1102!O34</f>
        <v>0</v>
      </c>
      <c r="P382">
        <f>LS1_N1102!P34</f>
        <v>0</v>
      </c>
      <c r="Q382">
        <f>LS1_N1102!Q34</f>
        <v>0</v>
      </c>
      <c r="R382">
        <f>LS1_N1102!R34</f>
        <v>0</v>
      </c>
      <c r="S382">
        <f>LS1_N1102!S34</f>
        <v>0</v>
      </c>
      <c r="T382">
        <f>LS1_N1102!T34</f>
        <v>0</v>
      </c>
      <c r="U382">
        <f>LS1_N1102!U34</f>
        <v>0</v>
      </c>
      <c r="V382">
        <f>LS1_N1102!V34</f>
        <v>0</v>
      </c>
      <c r="W382">
        <f>LS1_N1102!W34</f>
        <v>0</v>
      </c>
      <c r="X382">
        <f>LS1_N1102!X34</f>
        <v>0</v>
      </c>
      <c r="Y382">
        <f>LS1_N1102!Y34</f>
        <v>0</v>
      </c>
    </row>
    <row r="383" spans="1:25" x14ac:dyDescent="0.25">
      <c r="A383" s="708" t="str">
        <f>LS1_N1902!A53</f>
        <v>Neutron Detector</v>
      </c>
      <c r="B383" s="708" t="str">
        <f>LS1_N1902!B53</f>
        <v>LS1_CB05:ND_D1505</v>
      </c>
      <c r="C383" s="708" t="str">
        <f>LS1_N1902!C53</f>
        <v>ND</v>
      </c>
      <c r="D383" s="708" t="str">
        <f>LS1_N1902!D53</f>
        <v>D1505</v>
      </c>
      <c r="E383" s="708" t="str">
        <f>LS1_N1902!E53</f>
        <v>34E000526</v>
      </c>
      <c r="F383" s="708" t="str">
        <f>LS1_N1902!F53</f>
        <v>2C_75LC_Coax_089</v>
      </c>
      <c r="G383" s="708" t="str">
        <f>LS1_N1902!G53</f>
        <v>Signal</v>
      </c>
      <c r="H383" s="708" t="str">
        <f>LS1_N1902!H53</f>
        <v>N-Type to Lemo Box</v>
      </c>
      <c r="I383" s="708">
        <f>LS1_N1902!I53</f>
        <v>1</v>
      </c>
      <c r="J383" s="708">
        <f>LS1_N1902!J53</f>
        <v>0</v>
      </c>
      <c r="K383" s="708">
        <f>LS1_N1902!K53</f>
        <v>0</v>
      </c>
      <c r="L383" s="708">
        <f>LS1_N1902!L53</f>
        <v>0</v>
      </c>
      <c r="M383" s="708">
        <f>LS1_N1902!M53</f>
        <v>0</v>
      </c>
      <c r="N383" s="708">
        <f>LS1_N1902!N53</f>
        <v>0</v>
      </c>
      <c r="O383" s="708">
        <f>LS1_N1902!O53</f>
        <v>0</v>
      </c>
      <c r="P383" s="708">
        <f>LS1_N1902!P53</f>
        <v>1</v>
      </c>
      <c r="Q383" s="708" t="str">
        <f>LS1_N1902!Q53</f>
        <v>SMA to Lemo650</v>
      </c>
      <c r="R383" s="708">
        <f>LS1_N1902!R53</f>
        <v>7</v>
      </c>
      <c r="S383" s="708">
        <f>LS1_N1902!S53</f>
        <v>8</v>
      </c>
      <c r="T383" s="708" t="str">
        <f>LS1_N1902!T53</f>
        <v>CH0 - fmc2-1</v>
      </c>
      <c r="U383" s="708">
        <f>LS1_N1902!U53</f>
        <v>0</v>
      </c>
      <c r="V383" s="708">
        <f>LS1_N1902!V53</f>
        <v>0</v>
      </c>
      <c r="W383" s="708">
        <f>LS1_N1902!W53</f>
        <v>0</v>
      </c>
      <c r="X383" s="708">
        <f>LS1_N1902!X53</f>
        <v>0</v>
      </c>
      <c r="Y383" s="708">
        <f>LS1_N1902!Y53</f>
        <v>0</v>
      </c>
    </row>
    <row r="384" spans="1:25" x14ac:dyDescent="0.25">
      <c r="A384" s="708" t="str">
        <f>LS1_N1902!A60</f>
        <v>Neutron Detector</v>
      </c>
      <c r="B384" s="708" t="str">
        <f>LS1_N1902!B60</f>
        <v>LS1_CB05:ND_D1505</v>
      </c>
      <c r="C384" s="708">
        <f>LS1_N1902!C60</f>
        <v>0</v>
      </c>
      <c r="D384" s="708" t="str">
        <f>LS1_N1902!D60</f>
        <v>D1505</v>
      </c>
      <c r="E384" s="708" t="str">
        <f>LS1_N1902!E60</f>
        <v>34E000525</v>
      </c>
      <c r="F384" s="708" t="str">
        <f>LS1_N1902!F60</f>
        <v>2C_75LC_Coax_089</v>
      </c>
      <c r="G384" s="708" t="str">
        <f>LS1_N1902!G60</f>
        <v>Test Signal</v>
      </c>
      <c r="H384" s="708" t="str">
        <f>LS1_N1902!H60</f>
        <v>N-Type to SMA Panel</v>
      </c>
      <c r="I384" s="708">
        <f>LS1_N1902!I60</f>
        <v>0</v>
      </c>
      <c r="J384" s="708">
        <f>LS1_N1902!J60</f>
        <v>0</v>
      </c>
      <c r="K384" s="708">
        <f>LS1_N1902!K60</f>
        <v>0</v>
      </c>
      <c r="L384" s="708">
        <f>LS1_N1902!L60</f>
        <v>0</v>
      </c>
      <c r="M384" s="708">
        <f>LS1_N1902!M60</f>
        <v>0</v>
      </c>
      <c r="N384" s="708">
        <f>LS1_N1902!N60</f>
        <v>0</v>
      </c>
      <c r="O384" s="708">
        <f>LS1_N1902!O60</f>
        <v>0</v>
      </c>
      <c r="P384" s="708">
        <f>LS1_N1902!P60</f>
        <v>0</v>
      </c>
      <c r="Q384" s="708" t="str">
        <f>LS1_N1902!Q60</f>
        <v>SMA to Ferrule</v>
      </c>
      <c r="R384" s="708">
        <f>LS1_N1902!R60</f>
        <v>0</v>
      </c>
      <c r="S384" s="708">
        <f>LS1_N1902!S60</f>
        <v>0</v>
      </c>
      <c r="T384" s="708">
        <f>LS1_N1902!T60</f>
        <v>0</v>
      </c>
      <c r="U384" s="708">
        <f>LS1_N1902!U60</f>
        <v>0</v>
      </c>
      <c r="V384" s="708">
        <f>LS1_N1902!V60</f>
        <v>0</v>
      </c>
      <c r="W384" s="708">
        <f>LS1_N1902!W60</f>
        <v>0</v>
      </c>
      <c r="X384" s="708">
        <f>LS1_N1902!X60</f>
        <v>0</v>
      </c>
      <c r="Y384" s="708">
        <f>LS1_N1902!Y60</f>
        <v>0</v>
      </c>
    </row>
    <row r="385" spans="1:25" x14ac:dyDescent="0.25">
      <c r="A385" s="708" t="str">
        <f>LS1_N1902!A67</f>
        <v>Neutron Detector</v>
      </c>
      <c r="B385" s="708" t="str">
        <f>LS1_N1902!B67</f>
        <v>LS1_CB05:ND_D1505</v>
      </c>
      <c r="C385" s="708">
        <f>LS1_N1902!C67</f>
        <v>0</v>
      </c>
      <c r="D385" s="708" t="str">
        <f>LS1_N1902!D67</f>
        <v>D1505</v>
      </c>
      <c r="E385" s="708" t="str">
        <f>LS1_N1902!E67</f>
        <v>34H000059</v>
      </c>
      <c r="F385" s="708" t="str">
        <f>LS1_N1902!F67</f>
        <v>2C_5kVDC_Coax_035</v>
      </c>
      <c r="G385" s="708" t="str">
        <f>LS1_N1902!G67</f>
        <v>HV Bias</v>
      </c>
      <c r="H385" s="708" t="str">
        <f>LS1_N1902!H67</f>
        <v xml:space="preserve">SHV to SHV </v>
      </c>
      <c r="I385" s="708">
        <f>LS1_N1902!I67</f>
        <v>1</v>
      </c>
      <c r="J385" s="708">
        <f>LS1_N1902!J67</f>
        <v>0</v>
      </c>
      <c r="K385" s="708">
        <f>LS1_N1902!K67</f>
        <v>0</v>
      </c>
      <c r="L385" s="708">
        <f>LS1_N1902!L67</f>
        <v>0</v>
      </c>
      <c r="M385" s="708">
        <f>LS1_N1902!M67</f>
        <v>0</v>
      </c>
      <c r="N385" s="708">
        <f>LS1_N1902!N67</f>
        <v>0</v>
      </c>
      <c r="O385" s="708">
        <f>LS1_N1902!O67</f>
        <v>0</v>
      </c>
      <c r="P385" s="708">
        <f>LS1_N1902!P67</f>
        <v>1</v>
      </c>
      <c r="Q385" s="708" t="str">
        <f>LS1_N1902!Q67</f>
        <v xml:space="preserve">SHV to SHV </v>
      </c>
      <c r="R385" s="708">
        <f>LS1_N1902!R67</f>
        <v>0</v>
      </c>
      <c r="S385" s="708">
        <f>LS1_N1902!S67</f>
        <v>0</v>
      </c>
      <c r="T385" s="708">
        <f>LS1_N1902!T67</f>
        <v>0</v>
      </c>
      <c r="U385" s="708">
        <f>LS1_N1902!U67</f>
        <v>0</v>
      </c>
      <c r="V385" s="708">
        <f>LS1_N1902!V67</f>
        <v>5</v>
      </c>
      <c r="W385" s="708" t="str">
        <f>LS1_N1902!W67</f>
        <v>1:EHS8020n</v>
      </c>
      <c r="X385" s="708" t="str">
        <f>LS1_N1902!X67</f>
        <v>Ch0</v>
      </c>
      <c r="Y385" s="708">
        <f>LS1_N1902!Y67</f>
        <v>0</v>
      </c>
    </row>
    <row r="386" spans="1:25" x14ac:dyDescent="0.25">
      <c r="A386" t="str">
        <f>LS1_N1102!A35</f>
        <v>BPM</v>
      </c>
      <c r="B386" t="str">
        <f>LS1_N1102!B35</f>
        <v>LS1_CB05:BPM_D1506</v>
      </c>
      <c r="C386" t="str">
        <f>LS1_N1102!C35</f>
        <v>BPM</v>
      </c>
      <c r="D386" t="str">
        <f>LS1_N1102!D35</f>
        <v>D1506</v>
      </c>
      <c r="E386" t="str">
        <f>LS1_N1102!E35</f>
        <v>34E000208</v>
      </c>
      <c r="F386" t="str">
        <f>LS1_N1102!F35</f>
        <v>2C_1/4in_Hardline_036</v>
      </c>
      <c r="G386" t="str">
        <f>LS1_N1102!G35</f>
        <v>Signal</v>
      </c>
      <c r="H386" t="str">
        <f>LS1_N1102!H35</f>
        <v>N-Type to SMA Panel</v>
      </c>
      <c r="I386" t="str">
        <f>LS1_N1102!I35</f>
        <v>1T</v>
      </c>
      <c r="J386">
        <f>LS1_N1102!J35</f>
        <v>0</v>
      </c>
      <c r="K386">
        <f>LS1_N1102!K35</f>
        <v>0</v>
      </c>
      <c r="L386">
        <f>LS1_N1102!L35</f>
        <v>0</v>
      </c>
      <c r="M386">
        <f>LS1_N1102!M35</f>
        <v>0</v>
      </c>
      <c r="N386">
        <f>LS1_N1102!N35</f>
        <v>0</v>
      </c>
      <c r="O386">
        <f>LS1_N1102!O35</f>
        <v>0</v>
      </c>
      <c r="P386" t="str">
        <f>LS1_N1102!P35</f>
        <v>1T</v>
      </c>
      <c r="Q386" t="str">
        <f>LS1_N1102!Q35</f>
        <v>SMA to SMA</v>
      </c>
      <c r="R386">
        <f>LS1_N1102!R35</f>
        <v>5</v>
      </c>
      <c r="S386">
        <f>LS1_N1102!S35</f>
        <v>6</v>
      </c>
      <c r="T386">
        <f>LS1_N1102!T35</f>
        <v>0</v>
      </c>
      <c r="U386">
        <f>LS1_N1102!U35</f>
        <v>1</v>
      </c>
      <c r="V386">
        <f>LS1_N1102!V35</f>
        <v>0</v>
      </c>
      <c r="W386">
        <f>LS1_N1102!W35</f>
        <v>0</v>
      </c>
      <c r="X386">
        <f>LS1_N1102!X35</f>
        <v>0</v>
      </c>
      <c r="Y386">
        <f>LS1_N1102!Y35</f>
        <v>0</v>
      </c>
    </row>
    <row r="387" spans="1:25" x14ac:dyDescent="0.25">
      <c r="A387" t="str">
        <f>LS1_N1102!A36</f>
        <v>BPM</v>
      </c>
      <c r="B387" t="str">
        <f>LS1_N1102!B36</f>
        <v>LS1_CB05:BPM_D1506</v>
      </c>
      <c r="C387" t="str">
        <f>LS1_N1102!C36</f>
        <v>BPM</v>
      </c>
      <c r="D387" t="str">
        <f>LS1_N1102!D36</f>
        <v>D1506</v>
      </c>
      <c r="E387" t="str">
        <f>LS1_N1102!E36</f>
        <v>34E000209</v>
      </c>
      <c r="F387" t="str">
        <f>LS1_N1102!F36</f>
        <v>2C_1/4in_Hardline_036</v>
      </c>
      <c r="G387" t="str">
        <f>LS1_N1102!G36</f>
        <v>Signal</v>
      </c>
      <c r="H387" t="str">
        <f>LS1_N1102!H36</f>
        <v>N-Type to SMA Panel</v>
      </c>
      <c r="I387" t="str">
        <f>LS1_N1102!I36</f>
        <v>2L</v>
      </c>
      <c r="J387">
        <f>LS1_N1102!J36</f>
        <v>0</v>
      </c>
      <c r="K387">
        <f>LS1_N1102!K36</f>
        <v>0</v>
      </c>
      <c r="L387">
        <f>LS1_N1102!L36</f>
        <v>0</v>
      </c>
      <c r="M387">
        <f>LS1_N1102!M36</f>
        <v>0</v>
      </c>
      <c r="N387">
        <f>LS1_N1102!N36</f>
        <v>0</v>
      </c>
      <c r="O387">
        <f>LS1_N1102!O36</f>
        <v>0</v>
      </c>
      <c r="P387" t="str">
        <f>LS1_N1102!P36</f>
        <v>2L</v>
      </c>
      <c r="Q387" t="str">
        <f>LS1_N1102!Q36</f>
        <v>SMA to SMA</v>
      </c>
      <c r="R387">
        <f>LS1_N1102!R36</f>
        <v>5</v>
      </c>
      <c r="S387">
        <f>LS1_N1102!S36</f>
        <v>6</v>
      </c>
      <c r="T387">
        <f>LS1_N1102!T36</f>
        <v>0</v>
      </c>
      <c r="U387">
        <f>LS1_N1102!U36</f>
        <v>2</v>
      </c>
      <c r="V387">
        <f>LS1_N1102!V36</f>
        <v>0</v>
      </c>
      <c r="W387">
        <f>LS1_N1102!W36</f>
        <v>0</v>
      </c>
      <c r="X387">
        <f>LS1_N1102!X36</f>
        <v>0</v>
      </c>
      <c r="Y387">
        <f>LS1_N1102!Y36</f>
        <v>0</v>
      </c>
    </row>
    <row r="388" spans="1:25" x14ac:dyDescent="0.25">
      <c r="A388" t="str">
        <f>LS1_N1102!A37</f>
        <v>BPM</v>
      </c>
      <c r="B388" t="str">
        <f>LS1_N1102!B37</f>
        <v>LS1_CB05:BPM_D1506</v>
      </c>
      <c r="C388" t="str">
        <f>LS1_N1102!C37</f>
        <v>BPM</v>
      </c>
      <c r="D388" t="str">
        <f>LS1_N1102!D37</f>
        <v>D1506</v>
      </c>
      <c r="E388" t="str">
        <f>LS1_N1102!E37</f>
        <v>34E000210</v>
      </c>
      <c r="F388" t="str">
        <f>LS1_N1102!F37</f>
        <v>2C_1/4in_Hardline_036</v>
      </c>
      <c r="G388" t="str">
        <f>LS1_N1102!G37</f>
        <v>Signal</v>
      </c>
      <c r="H388" t="str">
        <f>LS1_N1102!H37</f>
        <v>N-Type to SMA Panel</v>
      </c>
      <c r="I388" t="str">
        <f>LS1_N1102!I37</f>
        <v>3R</v>
      </c>
      <c r="J388">
        <f>LS1_N1102!J37</f>
        <v>0</v>
      </c>
      <c r="K388">
        <f>LS1_N1102!K37</f>
        <v>0</v>
      </c>
      <c r="L388">
        <f>LS1_N1102!L37</f>
        <v>0</v>
      </c>
      <c r="M388">
        <f>LS1_N1102!M37</f>
        <v>0</v>
      </c>
      <c r="N388">
        <f>LS1_N1102!N37</f>
        <v>0</v>
      </c>
      <c r="O388">
        <f>LS1_N1102!O37</f>
        <v>0</v>
      </c>
      <c r="P388" t="str">
        <f>LS1_N1102!P37</f>
        <v>3R</v>
      </c>
      <c r="Q388" t="str">
        <f>LS1_N1102!Q37</f>
        <v>SMA to SMA</v>
      </c>
      <c r="R388">
        <f>LS1_N1102!R37</f>
        <v>5</v>
      </c>
      <c r="S388">
        <f>LS1_N1102!S37</f>
        <v>6</v>
      </c>
      <c r="T388">
        <f>LS1_N1102!T37</f>
        <v>0</v>
      </c>
      <c r="U388">
        <f>LS1_N1102!U37</f>
        <v>3</v>
      </c>
      <c r="V388">
        <f>LS1_N1102!V37</f>
        <v>0</v>
      </c>
      <c r="W388">
        <f>LS1_N1102!W37</f>
        <v>0</v>
      </c>
      <c r="X388">
        <f>LS1_N1102!X37</f>
        <v>0</v>
      </c>
      <c r="Y388">
        <f>LS1_N1102!Y37</f>
        <v>0</v>
      </c>
    </row>
    <row r="389" spans="1:25" x14ac:dyDescent="0.25">
      <c r="A389" t="str">
        <f>LS1_N1102!A38</f>
        <v>BPM</v>
      </c>
      <c r="B389" t="str">
        <f>LS1_N1102!B38</f>
        <v>LS1_CB05:BPM_D1506</v>
      </c>
      <c r="C389" t="str">
        <f>LS1_N1102!C38</f>
        <v>BPM</v>
      </c>
      <c r="D389" t="str">
        <f>LS1_N1102!D38</f>
        <v>D1506</v>
      </c>
      <c r="E389" t="str">
        <f>LS1_N1102!E38</f>
        <v>34E000211</v>
      </c>
      <c r="F389" t="str">
        <f>LS1_N1102!F38</f>
        <v>2C_1/4in_Hardline_036</v>
      </c>
      <c r="G389" t="str">
        <f>LS1_N1102!G38</f>
        <v>Signal</v>
      </c>
      <c r="H389" t="str">
        <f>LS1_N1102!H38</f>
        <v>N-Type to SMA Panel</v>
      </c>
      <c r="I389" t="str">
        <f>LS1_N1102!I38</f>
        <v>4B</v>
      </c>
      <c r="J389">
        <f>LS1_N1102!J38</f>
        <v>0</v>
      </c>
      <c r="K389">
        <f>LS1_N1102!K38</f>
        <v>0</v>
      </c>
      <c r="L389">
        <f>LS1_N1102!L38</f>
        <v>0</v>
      </c>
      <c r="M389">
        <f>LS1_N1102!M38</f>
        <v>0</v>
      </c>
      <c r="N389">
        <f>LS1_N1102!N38</f>
        <v>0</v>
      </c>
      <c r="O389">
        <f>LS1_N1102!O38</f>
        <v>0</v>
      </c>
      <c r="P389" t="str">
        <f>LS1_N1102!P38</f>
        <v>4B</v>
      </c>
      <c r="Q389" t="str">
        <f>LS1_N1102!Q38</f>
        <v>SMA to SMA</v>
      </c>
      <c r="R389">
        <f>LS1_N1102!R38</f>
        <v>5</v>
      </c>
      <c r="S389">
        <f>LS1_N1102!S38</f>
        <v>6</v>
      </c>
      <c r="T389">
        <f>LS1_N1102!T38</f>
        <v>0</v>
      </c>
      <c r="U389">
        <f>LS1_N1102!U38</f>
        <v>4</v>
      </c>
      <c r="V389">
        <f>LS1_N1102!V38</f>
        <v>0</v>
      </c>
      <c r="W389">
        <f>LS1_N1102!W38</f>
        <v>0</v>
      </c>
      <c r="X389">
        <f>LS1_N1102!X38</f>
        <v>0</v>
      </c>
      <c r="Y389">
        <f>LS1_N1102!Y38</f>
        <v>0</v>
      </c>
    </row>
    <row r="390" spans="1:25" x14ac:dyDescent="0.25">
      <c r="A390" t="str">
        <f>LS1_N1102!A39</f>
        <v>BPM</v>
      </c>
      <c r="B390" t="str">
        <f>LS1_N1102!B39</f>
        <v>LS1_CB05:BPM_D1506</v>
      </c>
      <c r="C390" t="str">
        <f>LS1_N1102!C39</f>
        <v>BPM</v>
      </c>
      <c r="D390" t="str">
        <f>LS1_N1102!D39</f>
        <v>D1506</v>
      </c>
      <c r="E390" t="str">
        <f>LS1_N1102!E39</f>
        <v>34E000117</v>
      </c>
      <c r="F390" t="str">
        <f>LS1_N1102!F39</f>
        <v>2C_1/4in_Hardline_036</v>
      </c>
      <c r="G390" t="str">
        <f>LS1_N1102!G39</f>
        <v>Ref</v>
      </c>
      <c r="H390">
        <f>LS1_N1102!H39</f>
        <v>0</v>
      </c>
      <c r="I390">
        <f>LS1_N1102!I39</f>
        <v>0</v>
      </c>
      <c r="J390">
        <f>LS1_N1102!J39</f>
        <v>0</v>
      </c>
      <c r="K390">
        <f>LS1_N1102!K39</f>
        <v>0</v>
      </c>
      <c r="L390">
        <f>LS1_N1102!L39</f>
        <v>0</v>
      </c>
      <c r="M390">
        <f>LS1_N1102!M39</f>
        <v>0</v>
      </c>
      <c r="N390">
        <f>LS1_N1102!N39</f>
        <v>0</v>
      </c>
      <c r="O390">
        <f>LS1_N1102!O39</f>
        <v>0</v>
      </c>
      <c r="P390" t="str">
        <f>LS1_N1102!P39</f>
        <v>Ref</v>
      </c>
      <c r="Q390" t="str">
        <f>LS1_N1102!Q39</f>
        <v>SMA to SMA</v>
      </c>
      <c r="R390">
        <f>LS1_N1102!R39</f>
        <v>5</v>
      </c>
      <c r="S390">
        <f>LS1_N1102!S39</f>
        <v>6</v>
      </c>
      <c r="T390">
        <f>LS1_N1102!T39</f>
        <v>0</v>
      </c>
      <c r="U390" t="str">
        <f>LS1_N1102!U39</f>
        <v>Ref</v>
      </c>
      <c r="V390">
        <f>LS1_N1102!V39</f>
        <v>0</v>
      </c>
      <c r="W390">
        <f>LS1_N1102!W39</f>
        <v>0</v>
      </c>
      <c r="X390">
        <f>LS1_N1102!X39</f>
        <v>0</v>
      </c>
      <c r="Y390">
        <f>LS1_N1102!Y39</f>
        <v>0</v>
      </c>
    </row>
    <row r="391" spans="1:25" x14ac:dyDescent="0.25">
      <c r="A391" t="str">
        <f>LS1_N1102!A40</f>
        <v>BPM</v>
      </c>
      <c r="B391" t="str">
        <f>LS1_N1102!B40</f>
        <v>LS1_CB05:BPM_D1526</v>
      </c>
      <c r="C391" t="str">
        <f>LS1_N1102!C40</f>
        <v>BPM</v>
      </c>
      <c r="D391" t="str">
        <f>LS1_N1102!D40</f>
        <v>D1526</v>
      </c>
      <c r="E391" t="str">
        <f>LS1_N1102!E40</f>
        <v>34E000204</v>
      </c>
      <c r="F391" t="str">
        <f>LS1_N1102!F40</f>
        <v>2C_1/4in_Hardline_036</v>
      </c>
      <c r="G391" t="str">
        <f>LS1_N1102!G40</f>
        <v>Signal</v>
      </c>
      <c r="H391" t="str">
        <f>LS1_N1102!H40</f>
        <v>N-Type to SMA Panel</v>
      </c>
      <c r="I391" t="str">
        <f>LS1_N1102!I40</f>
        <v>1T</v>
      </c>
      <c r="J391">
        <f>LS1_N1102!J40</f>
        <v>0</v>
      </c>
      <c r="K391">
        <f>LS1_N1102!K40</f>
        <v>0</v>
      </c>
      <c r="L391">
        <f>LS1_N1102!L40</f>
        <v>0</v>
      </c>
      <c r="M391">
        <f>LS1_N1102!M40</f>
        <v>0</v>
      </c>
      <c r="N391">
        <f>LS1_N1102!N40</f>
        <v>0</v>
      </c>
      <c r="O391">
        <f>LS1_N1102!O40</f>
        <v>0</v>
      </c>
      <c r="P391" t="str">
        <f>LS1_N1102!P40</f>
        <v>1T</v>
      </c>
      <c r="Q391" t="str">
        <f>LS1_N1102!Q40</f>
        <v>SMA to SMA</v>
      </c>
      <c r="R391">
        <f>LS1_N1102!R40</f>
        <v>5</v>
      </c>
      <c r="S391">
        <f>LS1_N1102!S40</f>
        <v>6</v>
      </c>
      <c r="T391">
        <f>LS1_N1102!T40</f>
        <v>0</v>
      </c>
      <c r="U391">
        <f>LS1_N1102!U40</f>
        <v>5</v>
      </c>
      <c r="V391">
        <f>LS1_N1102!V40</f>
        <v>0</v>
      </c>
      <c r="W391">
        <f>LS1_N1102!W40</f>
        <v>0</v>
      </c>
      <c r="X391">
        <f>LS1_N1102!X40</f>
        <v>0</v>
      </c>
      <c r="Y391">
        <f>LS1_N1102!Y40</f>
        <v>0</v>
      </c>
    </row>
    <row r="392" spans="1:25" x14ac:dyDescent="0.25">
      <c r="A392" t="str">
        <f>LS1_N1102!A41</f>
        <v>BPM</v>
      </c>
      <c r="B392" t="str">
        <f>LS1_N1102!B41</f>
        <v>LS1_CB05:BPM_D1526</v>
      </c>
      <c r="C392" t="str">
        <f>LS1_N1102!C41</f>
        <v>BPM</v>
      </c>
      <c r="D392" t="str">
        <f>LS1_N1102!D41</f>
        <v>D1526</v>
      </c>
      <c r="E392" t="str">
        <f>LS1_N1102!E41</f>
        <v>34E000205</v>
      </c>
      <c r="F392" t="str">
        <f>LS1_N1102!F41</f>
        <v>2C_1/4in_Hardline_036</v>
      </c>
      <c r="G392" t="str">
        <f>LS1_N1102!G41</f>
        <v>Signal</v>
      </c>
      <c r="H392" t="str">
        <f>LS1_N1102!H41</f>
        <v>N-Type to SMA Panel</v>
      </c>
      <c r="I392" t="str">
        <f>LS1_N1102!I41</f>
        <v>2L</v>
      </c>
      <c r="J392">
        <f>LS1_N1102!J41</f>
        <v>0</v>
      </c>
      <c r="K392">
        <f>LS1_N1102!K41</f>
        <v>0</v>
      </c>
      <c r="L392">
        <f>LS1_N1102!L41</f>
        <v>0</v>
      </c>
      <c r="M392">
        <f>LS1_N1102!M41</f>
        <v>0</v>
      </c>
      <c r="N392">
        <f>LS1_N1102!N41</f>
        <v>0</v>
      </c>
      <c r="O392">
        <f>LS1_N1102!O41</f>
        <v>0</v>
      </c>
      <c r="P392" t="str">
        <f>LS1_N1102!P41</f>
        <v>2L</v>
      </c>
      <c r="Q392" t="str">
        <f>LS1_N1102!Q41</f>
        <v>SMA to SMA</v>
      </c>
      <c r="R392">
        <f>LS1_N1102!R41</f>
        <v>5</v>
      </c>
      <c r="S392">
        <f>LS1_N1102!S41</f>
        <v>6</v>
      </c>
      <c r="T392">
        <f>LS1_N1102!T41</f>
        <v>0</v>
      </c>
      <c r="U392">
        <f>LS1_N1102!U41</f>
        <v>6</v>
      </c>
      <c r="V392">
        <f>LS1_N1102!V41</f>
        <v>0</v>
      </c>
      <c r="W392">
        <f>LS1_N1102!W41</f>
        <v>0</v>
      </c>
      <c r="X392">
        <f>LS1_N1102!X41</f>
        <v>0</v>
      </c>
      <c r="Y392">
        <f>LS1_N1102!Y41</f>
        <v>0</v>
      </c>
    </row>
    <row r="393" spans="1:25" x14ac:dyDescent="0.25">
      <c r="A393" t="str">
        <f>LS1_N1102!A42</f>
        <v>BPM</v>
      </c>
      <c r="B393" t="str">
        <f>LS1_N1102!B42</f>
        <v>LS1_CB05:BPM_D1526</v>
      </c>
      <c r="C393" t="str">
        <f>LS1_N1102!C42</f>
        <v>BPM</v>
      </c>
      <c r="D393" t="str">
        <f>LS1_N1102!D42</f>
        <v>D1526</v>
      </c>
      <c r="E393" t="str">
        <f>LS1_N1102!E42</f>
        <v>34E000206</v>
      </c>
      <c r="F393" t="str">
        <f>LS1_N1102!F42</f>
        <v>2C_1/4in_Hardline_036</v>
      </c>
      <c r="G393" t="str">
        <f>LS1_N1102!G42</f>
        <v>Signal</v>
      </c>
      <c r="H393" t="str">
        <f>LS1_N1102!H42</f>
        <v>N-Type to SMA Panel</v>
      </c>
      <c r="I393" t="str">
        <f>LS1_N1102!I42</f>
        <v>3R</v>
      </c>
      <c r="J393">
        <f>LS1_N1102!J42</f>
        <v>0</v>
      </c>
      <c r="K393">
        <f>LS1_N1102!K42</f>
        <v>0</v>
      </c>
      <c r="L393">
        <f>LS1_N1102!L42</f>
        <v>0</v>
      </c>
      <c r="M393">
        <f>LS1_N1102!M42</f>
        <v>0</v>
      </c>
      <c r="N393">
        <f>LS1_N1102!N42</f>
        <v>0</v>
      </c>
      <c r="O393">
        <f>LS1_N1102!O42</f>
        <v>0</v>
      </c>
      <c r="P393" t="str">
        <f>LS1_N1102!P42</f>
        <v>3R</v>
      </c>
      <c r="Q393" t="str">
        <f>LS1_N1102!Q42</f>
        <v>SMA to SMA</v>
      </c>
      <c r="R393">
        <f>LS1_N1102!R42</f>
        <v>5</v>
      </c>
      <c r="S393">
        <f>LS1_N1102!S42</f>
        <v>6</v>
      </c>
      <c r="T393">
        <f>LS1_N1102!T42</f>
        <v>0</v>
      </c>
      <c r="U393">
        <f>LS1_N1102!U42</f>
        <v>7</v>
      </c>
      <c r="V393">
        <f>LS1_N1102!V42</f>
        <v>0</v>
      </c>
      <c r="W393">
        <f>LS1_N1102!W42</f>
        <v>0</v>
      </c>
      <c r="X393">
        <f>LS1_N1102!X42</f>
        <v>0</v>
      </c>
      <c r="Y393">
        <f>LS1_N1102!Y42</f>
        <v>0</v>
      </c>
    </row>
    <row r="394" spans="1:25" x14ac:dyDescent="0.25">
      <c r="A394" t="str">
        <f>LS1_N1102!A43</f>
        <v>BPM</v>
      </c>
      <c r="B394" t="str">
        <f>LS1_N1102!B43</f>
        <v>LS1_CB05:BPM_D1526</v>
      </c>
      <c r="C394" t="str">
        <f>LS1_N1102!C43</f>
        <v>BPM</v>
      </c>
      <c r="D394" t="str">
        <f>LS1_N1102!D43</f>
        <v>D1526</v>
      </c>
      <c r="E394" t="str">
        <f>LS1_N1102!E43</f>
        <v>34E000207</v>
      </c>
      <c r="F394" t="str">
        <f>LS1_N1102!F43</f>
        <v>2C_1/4in_Hardline_036</v>
      </c>
      <c r="G394" t="str">
        <f>LS1_N1102!G43</f>
        <v>Signal</v>
      </c>
      <c r="H394" t="str">
        <f>LS1_N1102!H43</f>
        <v>N-Type to SMA Panel</v>
      </c>
      <c r="I394" t="str">
        <f>LS1_N1102!I43</f>
        <v>4B</v>
      </c>
      <c r="J394">
        <f>LS1_N1102!J43</f>
        <v>0</v>
      </c>
      <c r="K394">
        <f>LS1_N1102!K43</f>
        <v>0</v>
      </c>
      <c r="L394">
        <f>LS1_N1102!L43</f>
        <v>0</v>
      </c>
      <c r="M394">
        <f>LS1_N1102!M43</f>
        <v>0</v>
      </c>
      <c r="N394">
        <f>LS1_N1102!N43</f>
        <v>0</v>
      </c>
      <c r="O394">
        <f>LS1_N1102!O43</f>
        <v>0</v>
      </c>
      <c r="P394" t="str">
        <f>LS1_N1102!P43</f>
        <v>4B</v>
      </c>
      <c r="Q394" t="str">
        <f>LS1_N1102!Q43</f>
        <v>SMA to SMA</v>
      </c>
      <c r="R394">
        <f>LS1_N1102!R43</f>
        <v>5</v>
      </c>
      <c r="S394">
        <f>LS1_N1102!S43</f>
        <v>6</v>
      </c>
      <c r="T394">
        <f>LS1_N1102!T43</f>
        <v>0</v>
      </c>
      <c r="U394">
        <f>LS1_N1102!U43</f>
        <v>8</v>
      </c>
      <c r="V394">
        <f>LS1_N1102!V43</f>
        <v>0</v>
      </c>
      <c r="W394">
        <f>LS1_N1102!W43</f>
        <v>0</v>
      </c>
      <c r="X394">
        <f>LS1_N1102!X43</f>
        <v>0</v>
      </c>
      <c r="Y394">
        <f>LS1_N1102!Y43</f>
        <v>0</v>
      </c>
    </row>
    <row r="395" spans="1:25" x14ac:dyDescent="0.25">
      <c r="A395" t="str">
        <f>LS1_N1102!A44</f>
        <v>BPM</v>
      </c>
      <c r="B395" t="str">
        <f>LS1_N1102!B44</f>
        <v>LS1_CB05:BPM_D1526</v>
      </c>
      <c r="C395" t="str">
        <f>LS1_N1102!C44</f>
        <v>BPM</v>
      </c>
      <c r="D395" t="str">
        <f>LS1_N1102!D44</f>
        <v>D1526</v>
      </c>
      <c r="E395" t="str">
        <f>LS1_N1102!E44</f>
        <v>34E000116</v>
      </c>
      <c r="F395" t="str">
        <f>LS1_N1102!F44</f>
        <v>2C_1/4in_Hardline_036</v>
      </c>
      <c r="G395" t="str">
        <f>LS1_N1102!G44</f>
        <v>Ref</v>
      </c>
      <c r="H395">
        <f>LS1_N1102!H44</f>
        <v>0</v>
      </c>
      <c r="I395">
        <f>LS1_N1102!I44</f>
        <v>0</v>
      </c>
      <c r="J395">
        <f>LS1_N1102!J44</f>
        <v>0</v>
      </c>
      <c r="K395">
        <f>LS1_N1102!K44</f>
        <v>0</v>
      </c>
      <c r="L395">
        <f>LS1_N1102!L44</f>
        <v>0</v>
      </c>
      <c r="M395">
        <f>LS1_N1102!M44</f>
        <v>0</v>
      </c>
      <c r="N395">
        <f>LS1_N1102!N44</f>
        <v>0</v>
      </c>
      <c r="O395">
        <f>LS1_N1102!O44</f>
        <v>0</v>
      </c>
      <c r="P395">
        <f>LS1_N1102!P44</f>
        <v>0</v>
      </c>
      <c r="Q395">
        <f>LS1_N1102!Q44</f>
        <v>0</v>
      </c>
      <c r="R395">
        <f>LS1_N1102!R44</f>
        <v>0</v>
      </c>
      <c r="S395">
        <f>LS1_N1102!S44</f>
        <v>0</v>
      </c>
      <c r="T395">
        <f>LS1_N1102!T44</f>
        <v>0</v>
      </c>
      <c r="U395">
        <f>LS1_N1102!U44</f>
        <v>0</v>
      </c>
      <c r="V395">
        <f>LS1_N1102!V44</f>
        <v>0</v>
      </c>
      <c r="W395">
        <f>LS1_N1102!W44</f>
        <v>0</v>
      </c>
      <c r="X395">
        <f>LS1_N1102!X44</f>
        <v>0</v>
      </c>
      <c r="Y395">
        <f>LS1_N1102!Y44</f>
        <v>0</v>
      </c>
    </row>
    <row r="396" spans="1:25" x14ac:dyDescent="0.25">
      <c r="A396" t="str">
        <f>LS1_N1102!A45</f>
        <v>BPM</v>
      </c>
      <c r="B396" t="str">
        <f>LS1_N1102!B45</f>
        <v>LS1_WB05:BPM_D1541</v>
      </c>
      <c r="C396" t="str">
        <f>LS1_N1102!C45</f>
        <v>BPM</v>
      </c>
      <c r="D396" t="str">
        <f>LS1_N1102!D45</f>
        <v>D1541</v>
      </c>
      <c r="E396" t="str">
        <f>LS1_N1102!E45</f>
        <v>34E000200</v>
      </c>
      <c r="F396" t="str">
        <f>LS1_N1102!F45</f>
        <v>2C_1/4in_Hardline_036</v>
      </c>
      <c r="G396" t="str">
        <f>LS1_N1102!G45</f>
        <v>Signal</v>
      </c>
      <c r="H396" t="str">
        <f>LS1_N1102!H45</f>
        <v>N-Type to SMA Panel</v>
      </c>
      <c r="I396" t="str">
        <f>LS1_N1102!I45</f>
        <v>1T</v>
      </c>
      <c r="J396">
        <f>LS1_N1102!J45</f>
        <v>0</v>
      </c>
      <c r="K396">
        <f>LS1_N1102!K45</f>
        <v>0</v>
      </c>
      <c r="L396">
        <f>LS1_N1102!L45</f>
        <v>0</v>
      </c>
      <c r="M396">
        <f>LS1_N1102!M45</f>
        <v>0</v>
      </c>
      <c r="N396">
        <f>LS1_N1102!N45</f>
        <v>0</v>
      </c>
      <c r="O396">
        <f>LS1_N1102!O45</f>
        <v>0</v>
      </c>
      <c r="P396" t="str">
        <f>LS1_N1102!P45</f>
        <v>1T</v>
      </c>
      <c r="Q396" t="str">
        <f>LS1_N1102!Q45</f>
        <v>SMA to SMA</v>
      </c>
      <c r="R396">
        <f>LS1_N1102!R45</f>
        <v>5</v>
      </c>
      <c r="S396">
        <f>LS1_N1102!S45</f>
        <v>7</v>
      </c>
      <c r="T396">
        <f>LS1_N1102!T45</f>
        <v>0</v>
      </c>
      <c r="U396">
        <f>LS1_N1102!U45</f>
        <v>1</v>
      </c>
      <c r="V396">
        <f>LS1_N1102!V45</f>
        <v>0</v>
      </c>
      <c r="W396">
        <f>LS1_N1102!W45</f>
        <v>0</v>
      </c>
      <c r="X396">
        <f>LS1_N1102!X45</f>
        <v>0</v>
      </c>
      <c r="Y396">
        <f>LS1_N1102!Y45</f>
        <v>0</v>
      </c>
    </row>
    <row r="397" spans="1:25" x14ac:dyDescent="0.25">
      <c r="A397" t="str">
        <f>LS1_N1102!A46</f>
        <v>BPM</v>
      </c>
      <c r="B397" t="str">
        <f>LS1_N1102!B46</f>
        <v>LS1_WB05:BPM_D1541</v>
      </c>
      <c r="C397" t="str">
        <f>LS1_N1102!C46</f>
        <v>BPM</v>
      </c>
      <c r="D397" t="str">
        <f>LS1_N1102!D46</f>
        <v>D1541</v>
      </c>
      <c r="E397" t="str">
        <f>LS1_N1102!E46</f>
        <v>34E000201</v>
      </c>
      <c r="F397" t="str">
        <f>LS1_N1102!F46</f>
        <v>2C_1/4in_Hardline_036</v>
      </c>
      <c r="G397" t="str">
        <f>LS1_N1102!G46</f>
        <v>Signal</v>
      </c>
      <c r="H397" t="str">
        <f>LS1_N1102!H46</f>
        <v>N-Type to SMA Panel</v>
      </c>
      <c r="I397" t="str">
        <f>LS1_N1102!I46</f>
        <v>2L</v>
      </c>
      <c r="J397">
        <f>LS1_N1102!J46</f>
        <v>0</v>
      </c>
      <c r="K397">
        <f>LS1_N1102!K46</f>
        <v>0</v>
      </c>
      <c r="L397">
        <f>LS1_N1102!L46</f>
        <v>0</v>
      </c>
      <c r="M397">
        <f>LS1_N1102!M46</f>
        <v>0</v>
      </c>
      <c r="N397">
        <f>LS1_N1102!N46</f>
        <v>0</v>
      </c>
      <c r="O397">
        <f>LS1_N1102!O46</f>
        <v>0</v>
      </c>
      <c r="P397" t="str">
        <f>LS1_N1102!P46</f>
        <v>2L</v>
      </c>
      <c r="Q397" t="str">
        <f>LS1_N1102!Q46</f>
        <v>SMA to SMA</v>
      </c>
      <c r="R397">
        <f>LS1_N1102!R46</f>
        <v>5</v>
      </c>
      <c r="S397">
        <f>LS1_N1102!S46</f>
        <v>7</v>
      </c>
      <c r="T397">
        <f>LS1_N1102!T46</f>
        <v>0</v>
      </c>
      <c r="U397">
        <f>LS1_N1102!U46</f>
        <v>2</v>
      </c>
      <c r="V397">
        <f>LS1_N1102!V46</f>
        <v>0</v>
      </c>
      <c r="W397">
        <f>LS1_N1102!W46</f>
        <v>0</v>
      </c>
      <c r="X397">
        <f>LS1_N1102!X46</f>
        <v>0</v>
      </c>
      <c r="Y397">
        <f>LS1_N1102!Y46</f>
        <v>0</v>
      </c>
    </row>
    <row r="398" spans="1:25" x14ac:dyDescent="0.25">
      <c r="A398" t="str">
        <f>LS1_N1102!A47</f>
        <v>BPM</v>
      </c>
      <c r="B398" t="str">
        <f>LS1_N1102!B47</f>
        <v>LS1_WB05:BPM_D1541</v>
      </c>
      <c r="C398" t="str">
        <f>LS1_N1102!C47</f>
        <v>BPM</v>
      </c>
      <c r="D398" t="str">
        <f>LS1_N1102!D47</f>
        <v>D1541</v>
      </c>
      <c r="E398" t="str">
        <f>LS1_N1102!E47</f>
        <v>34E000202</v>
      </c>
      <c r="F398" t="str">
        <f>LS1_N1102!F47</f>
        <v>2C_1/4in_Hardline_036</v>
      </c>
      <c r="G398" t="str">
        <f>LS1_N1102!G47</f>
        <v>Signal</v>
      </c>
      <c r="H398" t="str">
        <f>LS1_N1102!H47</f>
        <v>N-Type to SMA Panel</v>
      </c>
      <c r="I398" t="str">
        <f>LS1_N1102!I47</f>
        <v>3R</v>
      </c>
      <c r="J398">
        <f>LS1_N1102!J47</f>
        <v>0</v>
      </c>
      <c r="K398">
        <f>LS1_N1102!K47</f>
        <v>0</v>
      </c>
      <c r="L398">
        <f>LS1_N1102!L47</f>
        <v>0</v>
      </c>
      <c r="M398">
        <f>LS1_N1102!M47</f>
        <v>0</v>
      </c>
      <c r="N398">
        <f>LS1_N1102!N47</f>
        <v>0</v>
      </c>
      <c r="O398">
        <f>LS1_N1102!O47</f>
        <v>0</v>
      </c>
      <c r="P398" t="str">
        <f>LS1_N1102!P47</f>
        <v>3R</v>
      </c>
      <c r="Q398" t="str">
        <f>LS1_N1102!Q47</f>
        <v>SMA to SMA</v>
      </c>
      <c r="R398">
        <f>LS1_N1102!R47</f>
        <v>5</v>
      </c>
      <c r="S398">
        <f>LS1_N1102!S47</f>
        <v>7</v>
      </c>
      <c r="T398">
        <f>LS1_N1102!T47</f>
        <v>0</v>
      </c>
      <c r="U398">
        <f>LS1_N1102!U47</f>
        <v>3</v>
      </c>
      <c r="V398">
        <f>LS1_N1102!V47</f>
        <v>0</v>
      </c>
      <c r="W398">
        <f>LS1_N1102!W47</f>
        <v>0</v>
      </c>
      <c r="X398">
        <f>LS1_N1102!X47</f>
        <v>0</v>
      </c>
      <c r="Y398">
        <f>LS1_N1102!Y47</f>
        <v>0</v>
      </c>
    </row>
    <row r="399" spans="1:25" x14ac:dyDescent="0.25">
      <c r="A399" t="str">
        <f>LS1_N1102!A48</f>
        <v>BPM</v>
      </c>
      <c r="B399" t="str">
        <f>LS1_N1102!B48</f>
        <v>LS1_WB05:BPM_D1541</v>
      </c>
      <c r="C399" t="str">
        <f>LS1_N1102!C48</f>
        <v>BPM</v>
      </c>
      <c r="D399" t="str">
        <f>LS1_N1102!D48</f>
        <v>D1541</v>
      </c>
      <c r="E399" t="str">
        <f>LS1_N1102!E48</f>
        <v>34E000203</v>
      </c>
      <c r="F399" t="str">
        <f>LS1_N1102!F48</f>
        <v>2C_1/4in_Hardline_036</v>
      </c>
      <c r="G399" t="str">
        <f>LS1_N1102!G48</f>
        <v>Signal</v>
      </c>
      <c r="H399" t="str">
        <f>LS1_N1102!H48</f>
        <v>N-Type to SMA Panel</v>
      </c>
      <c r="I399" t="str">
        <f>LS1_N1102!I48</f>
        <v>4B</v>
      </c>
      <c r="J399">
        <f>LS1_N1102!J48</f>
        <v>0</v>
      </c>
      <c r="K399">
        <f>LS1_N1102!K48</f>
        <v>0</v>
      </c>
      <c r="L399">
        <f>LS1_N1102!L48</f>
        <v>0</v>
      </c>
      <c r="M399">
        <f>LS1_N1102!M48</f>
        <v>0</v>
      </c>
      <c r="N399">
        <f>LS1_N1102!N48</f>
        <v>0</v>
      </c>
      <c r="O399">
        <f>LS1_N1102!O48</f>
        <v>0</v>
      </c>
      <c r="P399" t="str">
        <f>LS1_N1102!P48</f>
        <v>4B</v>
      </c>
      <c r="Q399" t="str">
        <f>LS1_N1102!Q48</f>
        <v>SMA to SMA</v>
      </c>
      <c r="R399">
        <f>LS1_N1102!R48</f>
        <v>5</v>
      </c>
      <c r="S399">
        <f>LS1_N1102!S48</f>
        <v>7</v>
      </c>
      <c r="T399">
        <f>LS1_N1102!T48</f>
        <v>0</v>
      </c>
      <c r="U399">
        <f>LS1_N1102!U48</f>
        <v>4</v>
      </c>
      <c r="V399">
        <f>LS1_N1102!V48</f>
        <v>0</v>
      </c>
      <c r="W399">
        <f>LS1_N1102!W48</f>
        <v>0</v>
      </c>
      <c r="X399">
        <f>LS1_N1102!X48</f>
        <v>0</v>
      </c>
      <c r="Y399">
        <f>LS1_N1102!Y48</f>
        <v>0</v>
      </c>
    </row>
    <row r="400" spans="1:25" x14ac:dyDescent="0.25">
      <c r="A400" t="str">
        <f>LS1_N1102!A49</f>
        <v>BPM</v>
      </c>
      <c r="B400" t="str">
        <f>LS1_N1102!B49</f>
        <v>LS1_WB05:BPM_D1541</v>
      </c>
      <c r="C400" t="str">
        <f>LS1_N1102!C49</f>
        <v>BPM</v>
      </c>
      <c r="D400" t="str">
        <f>LS1_N1102!D49</f>
        <v>D1541</v>
      </c>
      <c r="E400" t="str">
        <f>LS1_N1102!E49</f>
        <v>34E000112</v>
      </c>
      <c r="F400" t="str">
        <f>LS1_N1102!F49</f>
        <v>2C_1/4in_Hardline_036</v>
      </c>
      <c r="G400" t="str">
        <f>LS1_N1102!G49</f>
        <v>Ref</v>
      </c>
      <c r="H400">
        <f>LS1_N1102!H49</f>
        <v>0</v>
      </c>
      <c r="I400">
        <f>LS1_N1102!I49</f>
        <v>0</v>
      </c>
      <c r="J400">
        <f>LS1_N1102!J49</f>
        <v>0</v>
      </c>
      <c r="K400">
        <f>LS1_N1102!K49</f>
        <v>0</v>
      </c>
      <c r="L400">
        <f>LS1_N1102!L49</f>
        <v>0</v>
      </c>
      <c r="M400">
        <f>LS1_N1102!M49</f>
        <v>0</v>
      </c>
      <c r="N400">
        <f>LS1_N1102!N49</f>
        <v>0</v>
      </c>
      <c r="O400">
        <f>LS1_N1102!O49</f>
        <v>0</v>
      </c>
      <c r="P400" t="str">
        <f>LS1_N1102!P49</f>
        <v>Ref</v>
      </c>
      <c r="Q400" t="str">
        <f>LS1_N1102!Q49</f>
        <v>SMA to SMA</v>
      </c>
      <c r="R400">
        <f>LS1_N1102!R49</f>
        <v>5</v>
      </c>
      <c r="S400">
        <f>LS1_N1102!S49</f>
        <v>7</v>
      </c>
      <c r="T400">
        <f>LS1_N1102!T49</f>
        <v>0</v>
      </c>
      <c r="U400" t="str">
        <f>LS1_N1102!U49</f>
        <v>Ref</v>
      </c>
      <c r="V400">
        <f>LS1_N1102!V49</f>
        <v>0</v>
      </c>
      <c r="W400">
        <f>LS1_N1102!W49</f>
        <v>0</v>
      </c>
      <c r="X400">
        <f>LS1_N1102!X49</f>
        <v>0</v>
      </c>
      <c r="Y400">
        <f>LS1_N1102!Y49</f>
        <v>0</v>
      </c>
    </row>
    <row r="401" spans="1:25" x14ac:dyDescent="0.25">
      <c r="A401" s="708" t="str">
        <f>LS1_N1501!A5</f>
        <v>Halo Monitor Ring</v>
      </c>
      <c r="B401" s="708" t="str">
        <f>LS1_N1501!B5</f>
        <v>LS1_WB05:HMR_D1542</v>
      </c>
      <c r="C401" s="708" t="str">
        <f>LS1_N1501!C5</f>
        <v>HMR</v>
      </c>
      <c r="D401" s="708" t="str">
        <f>LS1_N1501!D5</f>
        <v>D1542</v>
      </c>
      <c r="E401" s="708" t="str">
        <f>LS1_N1501!E5</f>
        <v>34H000020</v>
      </c>
      <c r="F401" s="708" t="str">
        <f>LS1_N1501!F5</f>
        <v>2C_1kV75LC_Coax_090</v>
      </c>
      <c r="G401" s="708" t="str">
        <f>LS1_N1501!G5</f>
        <v>Signal</v>
      </c>
      <c r="H401" s="708" t="str">
        <f>LS1_N1501!H5</f>
        <v>SHV to SHV Panel</v>
      </c>
      <c r="I401" s="708" t="str">
        <f>LS1_N1501!I5</f>
        <v>J2</v>
      </c>
      <c r="J401" s="708">
        <f>LS1_N1501!J5</f>
        <v>0</v>
      </c>
      <c r="K401" s="708">
        <f>LS1_N1501!K5</f>
        <v>0</v>
      </c>
      <c r="L401" s="708">
        <f>LS1_N1501!L5</f>
        <v>0</v>
      </c>
      <c r="M401" s="708">
        <f>LS1_N1501!M5</f>
        <v>0</v>
      </c>
      <c r="N401" s="708">
        <f>LS1_N1501!N5</f>
        <v>0</v>
      </c>
      <c r="O401" s="708">
        <f>LS1_N1501!O5</f>
        <v>0</v>
      </c>
      <c r="P401" s="708" t="str">
        <f>LS1_N1501!P5</f>
        <v>J2</v>
      </c>
      <c r="Q401" s="708" t="str">
        <f>LS1_N1501!Q5</f>
        <v>SHV to Lemo</v>
      </c>
      <c r="R401" s="708">
        <f>LS1_N1501!R5</f>
        <v>6</v>
      </c>
      <c r="S401" s="708">
        <f>LS1_N1501!S5</f>
        <v>3</v>
      </c>
      <c r="T401" s="708" t="str">
        <f>LS1_N1501!T5</f>
        <v>CH1 - fmc2-2</v>
      </c>
      <c r="U401" s="708">
        <f>LS1_N1501!U5</f>
        <v>0</v>
      </c>
      <c r="V401" s="708">
        <f>LS1_N1501!V5</f>
        <v>4</v>
      </c>
      <c r="W401" s="708" t="str">
        <f>LS1_N1501!W5</f>
        <v>1: EBS8003</v>
      </c>
      <c r="X401" s="708" t="str">
        <f>LS1_N1501!X5</f>
        <v>Ch0</v>
      </c>
      <c r="Y401" s="708">
        <f>LS1_N1501!Y5</f>
        <v>0</v>
      </c>
    </row>
    <row r="402" spans="1:25" x14ac:dyDescent="0.25">
      <c r="A402" s="708">
        <f>LS1_N1501!A11</f>
        <v>0</v>
      </c>
      <c r="B402" s="708" t="str">
        <f>LS1_N1501!B11</f>
        <v>LS1_WB05:HMR_D1542</v>
      </c>
      <c r="C402" s="708">
        <f>LS1_N1501!C11</f>
        <v>0</v>
      </c>
      <c r="D402" s="708" t="str">
        <f>LS1_N1501!D11</f>
        <v>D1542</v>
      </c>
      <c r="E402" s="708" t="str">
        <f>LS1_N1501!E11</f>
        <v>34H000103</v>
      </c>
      <c r="F402" s="708" t="str">
        <f>LS1_N1501!F11</f>
        <v>2C_5kVDC_Coax_035</v>
      </c>
      <c r="G402" s="708">
        <f>LS1_N1501!G11</f>
        <v>0</v>
      </c>
      <c r="H402" s="708" t="str">
        <f>LS1_N1501!H11</f>
        <v>SHV to SHV Panel</v>
      </c>
      <c r="I402" s="708">
        <f>LS1_N1501!I11</f>
        <v>0</v>
      </c>
      <c r="J402" s="708">
        <f>LS1_N1501!J11</f>
        <v>0</v>
      </c>
      <c r="K402" s="708">
        <f>LS1_N1501!K11</f>
        <v>0</v>
      </c>
      <c r="L402" s="708">
        <f>LS1_N1501!L11</f>
        <v>0</v>
      </c>
      <c r="M402" s="708">
        <f>LS1_N1501!M11</f>
        <v>0</v>
      </c>
      <c r="N402" s="708">
        <f>LS1_N1501!N11</f>
        <v>0</v>
      </c>
      <c r="O402" s="708">
        <f>LS1_N1501!O11</f>
        <v>0</v>
      </c>
      <c r="P402" s="708">
        <f>LS1_N1501!P11</f>
        <v>0</v>
      </c>
      <c r="Q402" s="708">
        <f>LS1_N1501!Q11</f>
        <v>0</v>
      </c>
      <c r="R402" s="708">
        <f>LS1_N1501!R11</f>
        <v>0</v>
      </c>
      <c r="S402" s="708">
        <f>LS1_N1501!S11</f>
        <v>0</v>
      </c>
      <c r="T402" s="708">
        <f>LS1_N1501!T11</f>
        <v>0</v>
      </c>
      <c r="U402" s="708">
        <f>LS1_N1501!U11</f>
        <v>0</v>
      </c>
      <c r="V402" s="708">
        <f>LS1_N1501!V11</f>
        <v>0</v>
      </c>
      <c r="W402" s="708">
        <f>LS1_N1501!W11</f>
        <v>0</v>
      </c>
      <c r="X402" s="708">
        <f>LS1_N1501!X11</f>
        <v>0</v>
      </c>
      <c r="Y402" s="708">
        <f>LS1_N1501!Y11</f>
        <v>0</v>
      </c>
    </row>
    <row r="403" spans="1:25" x14ac:dyDescent="0.25">
      <c r="A403" s="708" t="str">
        <f>LS1_N1501!A18</f>
        <v>BPM</v>
      </c>
      <c r="B403" s="708" t="str">
        <f>LS1_N1501!B18</f>
        <v>LS1_CB06:BPM_D1550</v>
      </c>
      <c r="C403" s="708" t="str">
        <f>LS1_N1501!C18</f>
        <v>BPM</v>
      </c>
      <c r="D403" s="708" t="str">
        <f>LS1_N1501!D18</f>
        <v>D1550</v>
      </c>
      <c r="E403" s="708" t="str">
        <f>LS1_N1501!E18</f>
        <v>34E000196</v>
      </c>
      <c r="F403" s="708" t="str">
        <f>LS1_N1501!F18</f>
        <v>2C_1/4in_Hardline_036</v>
      </c>
      <c r="G403" s="708" t="str">
        <f>LS1_N1501!G18</f>
        <v>Signal</v>
      </c>
      <c r="H403" s="708" t="str">
        <f>LS1_N1501!H18</f>
        <v>N-Type to SMA Panel</v>
      </c>
      <c r="I403" s="708" t="str">
        <f>LS1_N1501!I18</f>
        <v>1T</v>
      </c>
      <c r="J403" s="708">
        <f>LS1_N1501!J18</f>
        <v>0</v>
      </c>
      <c r="K403" s="708">
        <f>LS1_N1501!K18</f>
        <v>0</v>
      </c>
      <c r="L403" s="708">
        <f>LS1_N1501!L18</f>
        <v>0</v>
      </c>
      <c r="M403" s="708">
        <f>LS1_N1501!M18</f>
        <v>0</v>
      </c>
      <c r="N403" s="708">
        <f>LS1_N1501!N18</f>
        <v>0</v>
      </c>
      <c r="O403" s="708">
        <f>LS1_N1501!O18</f>
        <v>0</v>
      </c>
      <c r="P403" s="708" t="str">
        <f>LS1_N1501!P18</f>
        <v>1T</v>
      </c>
      <c r="Q403" s="708" t="str">
        <f>LS1_N1501!Q18</f>
        <v>SMA to SMA</v>
      </c>
      <c r="R403" s="708">
        <f>LS1_N1501!R18</f>
        <v>6</v>
      </c>
      <c r="S403" s="708">
        <f>LS1_N1501!S18</f>
        <v>7</v>
      </c>
      <c r="T403" s="708">
        <f>LS1_N1501!T18</f>
        <v>0</v>
      </c>
      <c r="U403" s="708">
        <f>LS1_N1501!U18</f>
        <v>1</v>
      </c>
      <c r="V403" s="708">
        <f>LS1_N1501!V18</f>
        <v>0</v>
      </c>
      <c r="W403" s="708">
        <f>LS1_N1501!W18</f>
        <v>0</v>
      </c>
      <c r="X403" s="708">
        <f>LS1_N1501!X18</f>
        <v>0</v>
      </c>
      <c r="Y403" s="708">
        <f>LS1_N1501!Y18</f>
        <v>0</v>
      </c>
    </row>
    <row r="404" spans="1:25" x14ac:dyDescent="0.25">
      <c r="A404" s="708" t="str">
        <f>LS1_N1501!A19</f>
        <v>BPM</v>
      </c>
      <c r="B404" s="708" t="str">
        <f>LS1_N1501!B19</f>
        <v>LS1_CB06:BPM_D1550</v>
      </c>
      <c r="C404" s="708" t="str">
        <f>LS1_N1501!C19</f>
        <v>BPM</v>
      </c>
      <c r="D404" s="708" t="str">
        <f>LS1_N1501!D19</f>
        <v>D1550</v>
      </c>
      <c r="E404" s="708" t="str">
        <f>LS1_N1501!E19</f>
        <v>34E000197</v>
      </c>
      <c r="F404" s="708" t="str">
        <f>LS1_N1501!F19</f>
        <v>2C_1/4in_Hardline_036</v>
      </c>
      <c r="G404" s="708" t="str">
        <f>LS1_N1501!G19</f>
        <v>Signal</v>
      </c>
      <c r="H404" s="708" t="str">
        <f>LS1_N1501!H19</f>
        <v>N-Type to SMA Panel</v>
      </c>
      <c r="I404" s="708" t="str">
        <f>LS1_N1501!I19</f>
        <v>2L</v>
      </c>
      <c r="J404" s="708">
        <f>LS1_N1501!J19</f>
        <v>0</v>
      </c>
      <c r="K404" s="708">
        <f>LS1_N1501!K19</f>
        <v>0</v>
      </c>
      <c r="L404" s="708">
        <f>LS1_N1501!L19</f>
        <v>0</v>
      </c>
      <c r="M404" s="708">
        <f>LS1_N1501!M19</f>
        <v>0</v>
      </c>
      <c r="N404" s="708">
        <f>LS1_N1501!N19</f>
        <v>0</v>
      </c>
      <c r="O404" s="708">
        <f>LS1_N1501!O19</f>
        <v>0</v>
      </c>
      <c r="P404" s="708" t="str">
        <f>LS1_N1501!P19</f>
        <v>2L</v>
      </c>
      <c r="Q404" s="708" t="str">
        <f>LS1_N1501!Q19</f>
        <v>SMA to SMA</v>
      </c>
      <c r="R404" s="708">
        <f>LS1_N1501!R19</f>
        <v>6</v>
      </c>
      <c r="S404" s="708">
        <f>LS1_N1501!S19</f>
        <v>7</v>
      </c>
      <c r="T404" s="708">
        <f>LS1_N1501!T19</f>
        <v>0</v>
      </c>
      <c r="U404" s="708">
        <f>LS1_N1501!U19</f>
        <v>2</v>
      </c>
      <c r="V404" s="708">
        <f>LS1_N1501!V19</f>
        <v>0</v>
      </c>
      <c r="W404" s="708">
        <f>LS1_N1501!W19</f>
        <v>0</v>
      </c>
      <c r="X404" s="708">
        <f>LS1_N1501!X19</f>
        <v>0</v>
      </c>
      <c r="Y404" s="708">
        <f>LS1_N1501!Y19</f>
        <v>0</v>
      </c>
    </row>
    <row r="405" spans="1:25" x14ac:dyDescent="0.25">
      <c r="A405" s="708" t="str">
        <f>LS1_N1501!A20</f>
        <v>BPM</v>
      </c>
      <c r="B405" s="708" t="str">
        <f>LS1_N1501!B20</f>
        <v>LS1_CB06:BPM_D1550</v>
      </c>
      <c r="C405" s="708" t="str">
        <f>LS1_N1501!C20</f>
        <v>BPM</v>
      </c>
      <c r="D405" s="708" t="str">
        <f>LS1_N1501!D20</f>
        <v>D1550</v>
      </c>
      <c r="E405" s="708" t="str">
        <f>LS1_N1501!E20</f>
        <v>34E000198</v>
      </c>
      <c r="F405" s="708" t="str">
        <f>LS1_N1501!F20</f>
        <v>2C_1/4in_Hardline_036</v>
      </c>
      <c r="G405" s="708" t="str">
        <f>LS1_N1501!G20</f>
        <v>Signal</v>
      </c>
      <c r="H405" s="708" t="str">
        <f>LS1_N1501!H20</f>
        <v>N-Type to SMA Panel</v>
      </c>
      <c r="I405" s="708" t="str">
        <f>LS1_N1501!I20</f>
        <v>3R</v>
      </c>
      <c r="J405" s="708">
        <f>LS1_N1501!J20</f>
        <v>0</v>
      </c>
      <c r="K405" s="708">
        <f>LS1_N1501!K20</f>
        <v>0</v>
      </c>
      <c r="L405" s="708">
        <f>LS1_N1501!L20</f>
        <v>0</v>
      </c>
      <c r="M405" s="708">
        <f>LS1_N1501!M20</f>
        <v>0</v>
      </c>
      <c r="N405" s="708">
        <f>LS1_N1501!N20</f>
        <v>0</v>
      </c>
      <c r="O405" s="708">
        <f>LS1_N1501!O20</f>
        <v>0</v>
      </c>
      <c r="P405" s="708" t="str">
        <f>LS1_N1501!P20</f>
        <v>3R</v>
      </c>
      <c r="Q405" s="708" t="str">
        <f>LS1_N1501!Q20</f>
        <v>SMA to SMA</v>
      </c>
      <c r="R405" s="708">
        <f>LS1_N1501!R20</f>
        <v>6</v>
      </c>
      <c r="S405" s="708">
        <f>LS1_N1501!S20</f>
        <v>7</v>
      </c>
      <c r="T405" s="708">
        <f>LS1_N1501!T20</f>
        <v>0</v>
      </c>
      <c r="U405" s="708">
        <f>LS1_N1501!U20</f>
        <v>3</v>
      </c>
      <c r="V405" s="708">
        <f>LS1_N1501!V20</f>
        <v>0</v>
      </c>
      <c r="W405" s="708">
        <f>LS1_N1501!W20</f>
        <v>0</v>
      </c>
      <c r="X405" s="708">
        <f>LS1_N1501!X20</f>
        <v>0</v>
      </c>
      <c r="Y405" s="708">
        <f>LS1_N1501!Y20</f>
        <v>0</v>
      </c>
    </row>
    <row r="406" spans="1:25" x14ac:dyDescent="0.25">
      <c r="A406" s="708" t="str">
        <f>LS1_N1501!A21</f>
        <v>BPM</v>
      </c>
      <c r="B406" s="708" t="str">
        <f>LS1_N1501!B21</f>
        <v>LS1_CB06:BPM_D1550</v>
      </c>
      <c r="C406" s="708" t="str">
        <f>LS1_N1501!C21</f>
        <v>BPM</v>
      </c>
      <c r="D406" s="708" t="str">
        <f>LS1_N1501!D21</f>
        <v>D1550</v>
      </c>
      <c r="E406" s="708" t="str">
        <f>LS1_N1501!E21</f>
        <v>34E000199</v>
      </c>
      <c r="F406" s="708" t="str">
        <f>LS1_N1501!F21</f>
        <v>2C_1/4in_Hardline_036</v>
      </c>
      <c r="G406" s="708" t="str">
        <f>LS1_N1501!G21</f>
        <v>Signal</v>
      </c>
      <c r="H406" s="708" t="str">
        <f>LS1_N1501!H21</f>
        <v>N-Type to SMA Panel</v>
      </c>
      <c r="I406" s="708" t="str">
        <f>LS1_N1501!I21</f>
        <v>4B</v>
      </c>
      <c r="J406" s="708">
        <f>LS1_N1501!J21</f>
        <v>0</v>
      </c>
      <c r="K406" s="708">
        <f>LS1_N1501!K21</f>
        <v>0</v>
      </c>
      <c r="L406" s="708">
        <f>LS1_N1501!L21</f>
        <v>0</v>
      </c>
      <c r="M406" s="708">
        <f>LS1_N1501!M21</f>
        <v>0</v>
      </c>
      <c r="N406" s="708">
        <f>LS1_N1501!N21</f>
        <v>0</v>
      </c>
      <c r="O406" s="708">
        <f>LS1_N1501!O21</f>
        <v>0</v>
      </c>
      <c r="P406" s="708" t="str">
        <f>LS1_N1501!P21</f>
        <v>4B</v>
      </c>
      <c r="Q406" s="708" t="str">
        <f>LS1_N1501!Q21</f>
        <v>SMA to SMA</v>
      </c>
      <c r="R406" s="708">
        <f>LS1_N1501!R21</f>
        <v>6</v>
      </c>
      <c r="S406" s="708">
        <f>LS1_N1501!S21</f>
        <v>7</v>
      </c>
      <c r="T406" s="708">
        <f>LS1_N1501!T21</f>
        <v>0</v>
      </c>
      <c r="U406" s="708">
        <f>LS1_N1501!U21</f>
        <v>4</v>
      </c>
      <c r="V406" s="708">
        <f>LS1_N1501!V21</f>
        <v>0</v>
      </c>
      <c r="W406" s="708">
        <f>LS1_N1501!W21</f>
        <v>0</v>
      </c>
      <c r="X406" s="708">
        <f>LS1_N1501!X21</f>
        <v>0</v>
      </c>
      <c r="Y406" s="708">
        <f>LS1_N1501!Y21</f>
        <v>0</v>
      </c>
    </row>
    <row r="407" spans="1:25" x14ac:dyDescent="0.25">
      <c r="A407" s="708" t="str">
        <f>LS1_N1501!A22</f>
        <v>BPM</v>
      </c>
      <c r="B407" s="708" t="str">
        <f>LS1_N1501!B22</f>
        <v>LS1_CB06:BPM_D1550</v>
      </c>
      <c r="C407" s="708" t="str">
        <f>LS1_N1501!C22</f>
        <v>BPM</v>
      </c>
      <c r="D407" s="708" t="str">
        <f>LS1_N1501!D22</f>
        <v>D1550</v>
      </c>
      <c r="E407" s="708" t="str">
        <f>LS1_N1501!E22</f>
        <v>34E000111</v>
      </c>
      <c r="F407" s="708" t="str">
        <f>LS1_N1501!F22</f>
        <v>2C_1/4in_Hardline_036</v>
      </c>
      <c r="G407" s="708" t="str">
        <f>LS1_N1501!G22</f>
        <v>Ref</v>
      </c>
      <c r="H407" s="708" t="str">
        <f>LS1_N1501!H22</f>
        <v>No terminiation</v>
      </c>
      <c r="I407" s="708" t="str">
        <f>LS1_N1501!I22</f>
        <v>No terminiation</v>
      </c>
      <c r="J407" s="708">
        <f>LS1_N1501!J22</f>
        <v>0</v>
      </c>
      <c r="K407" s="708">
        <f>LS1_N1501!K22</f>
        <v>0</v>
      </c>
      <c r="L407" s="708">
        <f>LS1_N1501!L22</f>
        <v>0</v>
      </c>
      <c r="M407" s="708">
        <f>LS1_N1501!M22</f>
        <v>0</v>
      </c>
      <c r="N407" s="708">
        <f>LS1_N1501!N22</f>
        <v>0</v>
      </c>
      <c r="O407" s="708">
        <f>LS1_N1501!O22</f>
        <v>0</v>
      </c>
      <c r="P407" s="708">
        <f>LS1_N1501!P22</f>
        <v>0</v>
      </c>
      <c r="Q407" s="708">
        <f>LS1_N1501!Q22</f>
        <v>0</v>
      </c>
      <c r="R407" s="708">
        <f>LS1_N1501!R22</f>
        <v>0</v>
      </c>
      <c r="S407" s="708">
        <f>LS1_N1501!S22</f>
        <v>0</v>
      </c>
      <c r="T407" s="708">
        <f>LS1_N1501!T22</f>
        <v>0</v>
      </c>
      <c r="U407" s="708">
        <f>LS1_N1501!U22</f>
        <v>0</v>
      </c>
      <c r="V407" s="708">
        <f>LS1_N1501!V22</f>
        <v>0</v>
      </c>
      <c r="W407" s="708">
        <f>LS1_N1501!W22</f>
        <v>0</v>
      </c>
      <c r="X407" s="708">
        <f>LS1_N1501!X22</f>
        <v>0</v>
      </c>
      <c r="Y407" s="708">
        <f>LS1_N1501!Y22</f>
        <v>0</v>
      </c>
    </row>
    <row r="408" spans="1:25" x14ac:dyDescent="0.25">
      <c r="A408" s="708" t="str">
        <f>LS1_N1501!A23</f>
        <v>BPM</v>
      </c>
      <c r="B408" s="708" t="str">
        <f>LS1_N1501!B23</f>
        <v>LS1_CB06:BPM_D1570</v>
      </c>
      <c r="C408" s="708" t="str">
        <f>LS1_N1501!C23</f>
        <v>BPM</v>
      </c>
      <c r="D408" s="708" t="str">
        <f>LS1_N1501!D23</f>
        <v>D1570</v>
      </c>
      <c r="E408" s="708" t="str">
        <f>LS1_N1501!E23</f>
        <v>34E000192</v>
      </c>
      <c r="F408" s="708" t="str">
        <f>LS1_N1501!F23</f>
        <v>2C_1/4in_Hardline_036</v>
      </c>
      <c r="G408" s="708" t="str">
        <f>LS1_N1501!G23</f>
        <v>Signal</v>
      </c>
      <c r="H408" s="708" t="str">
        <f>LS1_N1501!H23</f>
        <v>N-Type to SMA Panel</v>
      </c>
      <c r="I408" s="708" t="str">
        <f>LS1_N1501!I23</f>
        <v>1T</v>
      </c>
      <c r="J408" s="708">
        <f>LS1_N1501!J23</f>
        <v>0</v>
      </c>
      <c r="K408" s="708">
        <f>LS1_N1501!K23</f>
        <v>0</v>
      </c>
      <c r="L408" s="708">
        <f>LS1_N1501!L23</f>
        <v>0</v>
      </c>
      <c r="M408" s="708">
        <f>LS1_N1501!M23</f>
        <v>0</v>
      </c>
      <c r="N408" s="708">
        <f>LS1_N1501!N23</f>
        <v>0</v>
      </c>
      <c r="O408" s="708">
        <f>LS1_N1501!O23</f>
        <v>0</v>
      </c>
      <c r="P408" s="708" t="str">
        <f>LS1_N1501!P23</f>
        <v>1T</v>
      </c>
      <c r="Q408" s="708" t="str">
        <f>LS1_N1501!Q23</f>
        <v>SMA to SMA</v>
      </c>
      <c r="R408" s="708">
        <f>LS1_N1501!R23</f>
        <v>6</v>
      </c>
      <c r="S408" s="708">
        <f>LS1_N1501!S23</f>
        <v>7</v>
      </c>
      <c r="T408" s="708">
        <f>LS1_N1501!T23</f>
        <v>0</v>
      </c>
      <c r="U408" s="708">
        <f>LS1_N1501!U23</f>
        <v>5</v>
      </c>
      <c r="V408" s="708">
        <f>LS1_N1501!V23</f>
        <v>0</v>
      </c>
      <c r="W408" s="708">
        <f>LS1_N1501!W23</f>
        <v>0</v>
      </c>
      <c r="X408" s="708">
        <f>LS1_N1501!X23</f>
        <v>0</v>
      </c>
      <c r="Y408" s="708">
        <f>LS1_N1501!Y23</f>
        <v>0</v>
      </c>
    </row>
    <row r="409" spans="1:25" x14ac:dyDescent="0.25">
      <c r="A409" s="708" t="str">
        <f>LS1_N1501!A24</f>
        <v>BPM</v>
      </c>
      <c r="B409" s="708" t="str">
        <f>LS1_N1501!B24</f>
        <v>LS1_CB06:BPM_D1570</v>
      </c>
      <c r="C409" s="708" t="str">
        <f>LS1_N1501!C24</f>
        <v>BPM</v>
      </c>
      <c r="D409" s="708" t="str">
        <f>LS1_N1501!D24</f>
        <v>D1570</v>
      </c>
      <c r="E409" s="708" t="str">
        <f>LS1_N1501!E24</f>
        <v>34E000193</v>
      </c>
      <c r="F409" s="708" t="str">
        <f>LS1_N1501!F24</f>
        <v>2C_1/4in_Hardline_036</v>
      </c>
      <c r="G409" s="708" t="str">
        <f>LS1_N1501!G24</f>
        <v>Signal</v>
      </c>
      <c r="H409" s="708" t="str">
        <f>LS1_N1501!H24</f>
        <v>N-Type to SMA Panel</v>
      </c>
      <c r="I409" s="708" t="str">
        <f>LS1_N1501!I24</f>
        <v>2L</v>
      </c>
      <c r="J409" s="708">
        <f>LS1_N1501!J24</f>
        <v>0</v>
      </c>
      <c r="K409" s="708">
        <f>LS1_N1501!K24</f>
        <v>0</v>
      </c>
      <c r="L409" s="708">
        <f>LS1_N1501!L24</f>
        <v>0</v>
      </c>
      <c r="M409" s="708">
        <f>LS1_N1501!M24</f>
        <v>0</v>
      </c>
      <c r="N409" s="708">
        <f>LS1_N1501!N24</f>
        <v>0</v>
      </c>
      <c r="O409" s="708">
        <f>LS1_N1501!O24</f>
        <v>0</v>
      </c>
      <c r="P409" s="708" t="str">
        <f>LS1_N1501!P24</f>
        <v>2L</v>
      </c>
      <c r="Q409" s="708" t="str">
        <f>LS1_N1501!Q24</f>
        <v>SMA to SMA</v>
      </c>
      <c r="R409" s="708">
        <f>LS1_N1501!R24</f>
        <v>6</v>
      </c>
      <c r="S409" s="708">
        <f>LS1_N1501!S24</f>
        <v>7</v>
      </c>
      <c r="T409" s="708">
        <f>LS1_N1501!T24</f>
        <v>0</v>
      </c>
      <c r="U409" s="708">
        <f>LS1_N1501!U24</f>
        <v>6</v>
      </c>
      <c r="V409" s="708">
        <f>LS1_N1501!V24</f>
        <v>0</v>
      </c>
      <c r="W409" s="708">
        <f>LS1_N1501!W24</f>
        <v>0</v>
      </c>
      <c r="X409" s="708">
        <f>LS1_N1501!X24</f>
        <v>0</v>
      </c>
      <c r="Y409" s="708">
        <f>LS1_N1501!Y24</f>
        <v>0</v>
      </c>
    </row>
    <row r="410" spans="1:25" x14ac:dyDescent="0.25">
      <c r="A410" s="708" t="str">
        <f>LS1_N1501!A25</f>
        <v>BPM</v>
      </c>
      <c r="B410" s="708" t="str">
        <f>LS1_N1501!B25</f>
        <v>LS1_CB06:BPM_D1570</v>
      </c>
      <c r="C410" s="708" t="str">
        <f>LS1_N1501!C25</f>
        <v>BPM</v>
      </c>
      <c r="D410" s="708" t="str">
        <f>LS1_N1501!D25</f>
        <v>D1570</v>
      </c>
      <c r="E410" s="708" t="str">
        <f>LS1_N1501!E25</f>
        <v>34E000194</v>
      </c>
      <c r="F410" s="708" t="str">
        <f>LS1_N1501!F25</f>
        <v>2C_1/4in_Hardline_036</v>
      </c>
      <c r="G410" s="708" t="str">
        <f>LS1_N1501!G25</f>
        <v>Signal</v>
      </c>
      <c r="H410" s="708" t="str">
        <f>LS1_N1501!H25</f>
        <v>N-Type to SMA Panel</v>
      </c>
      <c r="I410" s="708" t="str">
        <f>LS1_N1501!I25</f>
        <v>3R</v>
      </c>
      <c r="J410" s="708">
        <f>LS1_N1501!J25</f>
        <v>0</v>
      </c>
      <c r="K410" s="708">
        <f>LS1_N1501!K25</f>
        <v>0</v>
      </c>
      <c r="L410" s="708">
        <f>LS1_N1501!L25</f>
        <v>0</v>
      </c>
      <c r="M410" s="708">
        <f>LS1_N1501!M25</f>
        <v>0</v>
      </c>
      <c r="N410" s="708">
        <f>LS1_N1501!N25</f>
        <v>0</v>
      </c>
      <c r="O410" s="708">
        <f>LS1_N1501!O25</f>
        <v>0</v>
      </c>
      <c r="P410" s="708" t="str">
        <f>LS1_N1501!P25</f>
        <v>3R</v>
      </c>
      <c r="Q410" s="708" t="str">
        <f>LS1_N1501!Q25</f>
        <v>SMA to SMA</v>
      </c>
      <c r="R410" s="708">
        <f>LS1_N1501!R25</f>
        <v>6</v>
      </c>
      <c r="S410" s="708">
        <f>LS1_N1501!S25</f>
        <v>7</v>
      </c>
      <c r="T410" s="708">
        <f>LS1_N1501!T25</f>
        <v>0</v>
      </c>
      <c r="U410" s="708">
        <f>LS1_N1501!U25</f>
        <v>7</v>
      </c>
      <c r="V410" s="708">
        <f>LS1_N1501!V25</f>
        <v>0</v>
      </c>
      <c r="W410" s="708">
        <f>LS1_N1501!W25</f>
        <v>0</v>
      </c>
      <c r="X410" s="708">
        <f>LS1_N1501!X25</f>
        <v>0</v>
      </c>
      <c r="Y410" s="708">
        <f>LS1_N1501!Y25</f>
        <v>0</v>
      </c>
    </row>
    <row r="411" spans="1:25" x14ac:dyDescent="0.25">
      <c r="A411" s="708" t="str">
        <f>LS1_N1501!A26</f>
        <v>BPM</v>
      </c>
      <c r="B411" s="708" t="str">
        <f>LS1_N1501!B26</f>
        <v>LS1_CB06:BPM_D1570</v>
      </c>
      <c r="C411" s="708" t="str">
        <f>LS1_N1501!C26</f>
        <v>BPM</v>
      </c>
      <c r="D411" s="708" t="str">
        <f>LS1_N1501!D26</f>
        <v>D1570</v>
      </c>
      <c r="E411" s="708" t="str">
        <f>LS1_N1501!E26</f>
        <v>34E000195</v>
      </c>
      <c r="F411" s="708" t="str">
        <f>LS1_N1501!F26</f>
        <v>2C_1/4in_Hardline_036</v>
      </c>
      <c r="G411" s="708" t="str">
        <f>LS1_N1501!G26</f>
        <v>Signal</v>
      </c>
      <c r="H411" s="708" t="str">
        <f>LS1_N1501!H26</f>
        <v>N-Type to SMA Panel</v>
      </c>
      <c r="I411" s="708" t="str">
        <f>LS1_N1501!I26</f>
        <v>4B</v>
      </c>
      <c r="J411" s="708">
        <f>LS1_N1501!J26</f>
        <v>0</v>
      </c>
      <c r="K411" s="708">
        <f>LS1_N1501!K26</f>
        <v>0</v>
      </c>
      <c r="L411" s="708">
        <f>LS1_N1501!L26</f>
        <v>0</v>
      </c>
      <c r="M411" s="708">
        <f>LS1_N1501!M26</f>
        <v>0</v>
      </c>
      <c r="N411" s="708">
        <f>LS1_N1501!N26</f>
        <v>0</v>
      </c>
      <c r="O411" s="708">
        <f>LS1_N1501!O26</f>
        <v>0</v>
      </c>
      <c r="P411" s="708" t="str">
        <f>LS1_N1501!P26</f>
        <v>4B</v>
      </c>
      <c r="Q411" s="708" t="str">
        <f>LS1_N1501!Q26</f>
        <v>SMA to SMA</v>
      </c>
      <c r="R411" s="708">
        <f>LS1_N1501!R26</f>
        <v>6</v>
      </c>
      <c r="S411" s="708">
        <f>LS1_N1501!S26</f>
        <v>7</v>
      </c>
      <c r="T411" s="708">
        <f>LS1_N1501!T26</f>
        <v>0</v>
      </c>
      <c r="U411" s="708">
        <f>LS1_N1501!U26</f>
        <v>8</v>
      </c>
      <c r="V411" s="708">
        <f>LS1_N1501!V26</f>
        <v>0</v>
      </c>
      <c r="W411" s="708">
        <f>LS1_N1501!W26</f>
        <v>0</v>
      </c>
      <c r="X411" s="708">
        <f>LS1_N1501!X26</f>
        <v>0</v>
      </c>
      <c r="Y411" s="708">
        <f>LS1_N1501!Y26</f>
        <v>0</v>
      </c>
    </row>
    <row r="412" spans="1:25" x14ac:dyDescent="0.25">
      <c r="A412" s="708" t="str">
        <f>LS1_N1501!A27</f>
        <v>BPM</v>
      </c>
      <c r="B412" s="708" t="str">
        <f>LS1_N1501!B27</f>
        <v>LS1_CB06:BPM_D1570</v>
      </c>
      <c r="C412" s="708" t="str">
        <f>LS1_N1501!C27</f>
        <v>BPM</v>
      </c>
      <c r="D412" s="708" t="str">
        <f>LS1_N1501!D27</f>
        <v>D1570</v>
      </c>
      <c r="E412" s="708" t="str">
        <f>LS1_N1501!E27</f>
        <v>34E000113</v>
      </c>
      <c r="F412" s="708" t="str">
        <f>LS1_N1501!F27</f>
        <v>2C_1/4in_Hardline_036</v>
      </c>
      <c r="G412" s="708" t="str">
        <f>LS1_N1501!G27</f>
        <v>Ref</v>
      </c>
      <c r="H412" s="708" t="str">
        <f>LS1_N1501!H27</f>
        <v>N-Type to SMA Panel</v>
      </c>
      <c r="I412" s="708" t="str">
        <f>LS1_N1501!I27</f>
        <v>Ref</v>
      </c>
      <c r="J412" s="708">
        <f>LS1_N1501!J27</f>
        <v>0</v>
      </c>
      <c r="K412" s="708">
        <f>LS1_N1501!K27</f>
        <v>0</v>
      </c>
      <c r="L412" s="708">
        <f>LS1_N1501!L27</f>
        <v>0</v>
      </c>
      <c r="M412" s="708">
        <f>LS1_N1501!M27</f>
        <v>0</v>
      </c>
      <c r="N412" s="708">
        <f>LS1_N1501!N27</f>
        <v>0</v>
      </c>
      <c r="O412" s="708">
        <f>LS1_N1501!O27</f>
        <v>0</v>
      </c>
      <c r="P412" s="708" t="str">
        <f>LS1_N1501!P27</f>
        <v>Ref</v>
      </c>
      <c r="Q412" s="708" t="str">
        <f>LS1_N1501!Q27</f>
        <v>SMA to SMA</v>
      </c>
      <c r="R412" s="708">
        <f>LS1_N1501!R27</f>
        <v>6</v>
      </c>
      <c r="S412" s="708">
        <f>LS1_N1501!S27</f>
        <v>7</v>
      </c>
      <c r="T412" s="708">
        <f>LS1_N1501!T27</f>
        <v>0</v>
      </c>
      <c r="U412" s="708" t="str">
        <f>LS1_N1501!U27</f>
        <v>Ref</v>
      </c>
      <c r="V412" s="708">
        <f>LS1_N1501!V27</f>
        <v>0</v>
      </c>
      <c r="W412" s="708">
        <f>LS1_N1501!W27</f>
        <v>0</v>
      </c>
      <c r="X412" s="708">
        <f>LS1_N1501!X27</f>
        <v>0</v>
      </c>
      <c r="Y412" s="708">
        <f>LS1_N1501!Y27</f>
        <v>0</v>
      </c>
    </row>
    <row r="413" spans="1:25" x14ac:dyDescent="0.25">
      <c r="A413" s="708" t="str">
        <f>LS1_N1501!A28</f>
        <v>BPM</v>
      </c>
      <c r="B413" s="708" t="str">
        <f>LS1_N1501!B28</f>
        <v>LS1_CB06:BPM_D1590</v>
      </c>
      <c r="C413" s="708" t="str">
        <f>LS1_N1501!C28</f>
        <v>BPM</v>
      </c>
      <c r="D413" s="708" t="str">
        <f>LS1_N1501!D28</f>
        <v>D1590</v>
      </c>
      <c r="E413" s="708" t="str">
        <f>LS1_N1501!E28</f>
        <v>34E000188</v>
      </c>
      <c r="F413" s="708" t="str">
        <f>LS1_N1501!F28</f>
        <v>2C_1/4in_Hardline_036</v>
      </c>
      <c r="G413" s="708" t="str">
        <f>LS1_N1501!G28</f>
        <v>Signal</v>
      </c>
      <c r="H413" s="708" t="str">
        <f>LS1_N1501!H28</f>
        <v>N-Type to SMA Panel</v>
      </c>
      <c r="I413" s="708" t="str">
        <f>LS1_N1501!I28</f>
        <v>1T</v>
      </c>
      <c r="J413" s="708">
        <f>LS1_N1501!J28</f>
        <v>0</v>
      </c>
      <c r="K413" s="708">
        <f>LS1_N1501!K28</f>
        <v>0</v>
      </c>
      <c r="L413" s="708">
        <f>LS1_N1501!L28</f>
        <v>0</v>
      </c>
      <c r="M413" s="708">
        <f>LS1_N1501!M28</f>
        <v>0</v>
      </c>
      <c r="N413" s="708">
        <f>LS1_N1501!N28</f>
        <v>0</v>
      </c>
      <c r="O413" s="708">
        <f>LS1_N1501!O28</f>
        <v>0</v>
      </c>
      <c r="P413" s="708" t="str">
        <f>LS1_N1501!P28</f>
        <v>1T</v>
      </c>
      <c r="Q413" s="708" t="str">
        <f>LS1_N1501!Q28</f>
        <v>SMA to SMA</v>
      </c>
      <c r="R413" s="708">
        <f>LS1_N1501!R28</f>
        <v>6</v>
      </c>
      <c r="S413" s="708">
        <f>LS1_N1501!S28</f>
        <v>8</v>
      </c>
      <c r="T413" s="708">
        <f>LS1_N1501!T28</f>
        <v>0</v>
      </c>
      <c r="U413" s="708">
        <f>LS1_N1501!U28</f>
        <v>1</v>
      </c>
      <c r="V413" s="708">
        <f>LS1_N1501!V28</f>
        <v>0</v>
      </c>
      <c r="W413" s="708">
        <f>LS1_N1501!W28</f>
        <v>0</v>
      </c>
      <c r="X413" s="708">
        <f>LS1_N1501!X28</f>
        <v>0</v>
      </c>
      <c r="Y413" s="708">
        <f>LS1_N1501!Y28</f>
        <v>0</v>
      </c>
    </row>
    <row r="414" spans="1:25" x14ac:dyDescent="0.25">
      <c r="A414" s="708" t="str">
        <f>LS1_N1501!A29</f>
        <v>BPM</v>
      </c>
      <c r="B414" s="708" t="str">
        <f>LS1_N1501!B29</f>
        <v>LS1_CB06:BPM_D1590</v>
      </c>
      <c r="C414" s="708" t="str">
        <f>LS1_N1501!C29</f>
        <v>BPM</v>
      </c>
      <c r="D414" s="708" t="str">
        <f>LS1_N1501!D29</f>
        <v>D1590</v>
      </c>
      <c r="E414" s="708" t="str">
        <f>LS1_N1501!E29</f>
        <v>34E000189</v>
      </c>
      <c r="F414" s="708" t="str">
        <f>LS1_N1501!F29</f>
        <v>2C_1/4in_Hardline_036</v>
      </c>
      <c r="G414" s="708" t="str">
        <f>LS1_N1501!G29</f>
        <v>Signal</v>
      </c>
      <c r="H414" s="708" t="str">
        <f>LS1_N1501!H29</f>
        <v>N-Type to SMA Panel</v>
      </c>
      <c r="I414" s="708" t="str">
        <f>LS1_N1501!I29</f>
        <v>2L</v>
      </c>
      <c r="J414" s="708">
        <f>LS1_N1501!J29</f>
        <v>0</v>
      </c>
      <c r="K414" s="708">
        <f>LS1_N1501!K29</f>
        <v>0</v>
      </c>
      <c r="L414" s="708">
        <f>LS1_N1501!L29</f>
        <v>0</v>
      </c>
      <c r="M414" s="708">
        <f>LS1_N1501!M29</f>
        <v>0</v>
      </c>
      <c r="N414" s="708">
        <f>LS1_N1501!N29</f>
        <v>0</v>
      </c>
      <c r="O414" s="708">
        <f>LS1_N1501!O29</f>
        <v>0</v>
      </c>
      <c r="P414" s="708" t="str">
        <f>LS1_N1501!P29</f>
        <v>2L</v>
      </c>
      <c r="Q414" s="708" t="str">
        <f>LS1_N1501!Q29</f>
        <v>SMA to SMA</v>
      </c>
      <c r="R414" s="708">
        <f>LS1_N1501!R29</f>
        <v>6</v>
      </c>
      <c r="S414" s="708">
        <f>LS1_N1501!S29</f>
        <v>8</v>
      </c>
      <c r="T414" s="708">
        <f>LS1_N1501!T29</f>
        <v>0</v>
      </c>
      <c r="U414" s="708">
        <f>LS1_N1501!U29</f>
        <v>2</v>
      </c>
      <c r="V414" s="708">
        <f>LS1_N1501!V29</f>
        <v>0</v>
      </c>
      <c r="W414" s="708">
        <f>LS1_N1501!W29</f>
        <v>0</v>
      </c>
      <c r="X414" s="708">
        <f>LS1_N1501!X29</f>
        <v>0</v>
      </c>
      <c r="Y414" s="708">
        <f>LS1_N1501!Y29</f>
        <v>0</v>
      </c>
    </row>
    <row r="415" spans="1:25" x14ac:dyDescent="0.25">
      <c r="A415" s="708" t="str">
        <f>LS1_N1501!A30</f>
        <v>BPM</v>
      </c>
      <c r="B415" s="708" t="str">
        <f>LS1_N1501!B30</f>
        <v>LS1_CB06:BPM_D1590</v>
      </c>
      <c r="C415" s="708" t="str">
        <f>LS1_N1501!C30</f>
        <v>BPM</v>
      </c>
      <c r="D415" s="708" t="str">
        <f>LS1_N1501!D30</f>
        <v>D1590</v>
      </c>
      <c r="E415" s="708" t="str">
        <f>LS1_N1501!E30</f>
        <v>34E000190</v>
      </c>
      <c r="F415" s="708" t="str">
        <f>LS1_N1501!F30</f>
        <v>2C_1/4in_Hardline_036</v>
      </c>
      <c r="G415" s="708" t="str">
        <f>LS1_N1501!G30</f>
        <v>Signal</v>
      </c>
      <c r="H415" s="708" t="str">
        <f>LS1_N1501!H30</f>
        <v>N-Type to SMA Panel</v>
      </c>
      <c r="I415" s="708" t="str">
        <f>LS1_N1501!I30</f>
        <v>3R</v>
      </c>
      <c r="J415" s="708">
        <f>LS1_N1501!J30</f>
        <v>0</v>
      </c>
      <c r="K415" s="708">
        <f>LS1_N1501!K30</f>
        <v>0</v>
      </c>
      <c r="L415" s="708">
        <f>LS1_N1501!L30</f>
        <v>0</v>
      </c>
      <c r="M415" s="708">
        <f>LS1_N1501!M30</f>
        <v>0</v>
      </c>
      <c r="N415" s="708">
        <f>LS1_N1501!N30</f>
        <v>0</v>
      </c>
      <c r="O415" s="708">
        <f>LS1_N1501!O30</f>
        <v>0</v>
      </c>
      <c r="P415" s="708" t="str">
        <f>LS1_N1501!P30</f>
        <v>3R</v>
      </c>
      <c r="Q415" s="708" t="str">
        <f>LS1_N1501!Q30</f>
        <v>SMA to SMA</v>
      </c>
      <c r="R415" s="708">
        <f>LS1_N1501!R30</f>
        <v>6</v>
      </c>
      <c r="S415" s="708">
        <f>LS1_N1501!S30</f>
        <v>8</v>
      </c>
      <c r="T415" s="708">
        <f>LS1_N1501!T30</f>
        <v>0</v>
      </c>
      <c r="U415" s="708">
        <f>LS1_N1501!U30</f>
        <v>3</v>
      </c>
      <c r="V415" s="708">
        <f>LS1_N1501!V30</f>
        <v>0</v>
      </c>
      <c r="W415" s="708">
        <f>LS1_N1501!W30</f>
        <v>0</v>
      </c>
      <c r="X415" s="708">
        <f>LS1_N1501!X30</f>
        <v>0</v>
      </c>
      <c r="Y415" s="708">
        <f>LS1_N1501!Y30</f>
        <v>0</v>
      </c>
    </row>
    <row r="416" spans="1:25" x14ac:dyDescent="0.25">
      <c r="A416" s="708" t="str">
        <f>LS1_N1501!A31</f>
        <v>BPM</v>
      </c>
      <c r="B416" s="708" t="str">
        <f>LS1_N1501!B31</f>
        <v>LS1_CB06:BPM_D1590</v>
      </c>
      <c r="C416" s="708" t="str">
        <f>LS1_N1501!C31</f>
        <v>BPM</v>
      </c>
      <c r="D416" s="708" t="str">
        <f>LS1_N1501!D31</f>
        <v>D1590</v>
      </c>
      <c r="E416" s="708" t="str">
        <f>LS1_N1501!E31</f>
        <v>34E000191</v>
      </c>
      <c r="F416" s="708" t="str">
        <f>LS1_N1501!F31</f>
        <v>2C_1/4in_Hardline_036</v>
      </c>
      <c r="G416" s="708" t="str">
        <f>LS1_N1501!G31</f>
        <v>Signal</v>
      </c>
      <c r="H416" s="708" t="str">
        <f>LS1_N1501!H31</f>
        <v>N-Type to SMA Panel</v>
      </c>
      <c r="I416" s="708" t="str">
        <f>LS1_N1501!I31</f>
        <v>4B</v>
      </c>
      <c r="J416" s="708">
        <f>LS1_N1501!J31</f>
        <v>0</v>
      </c>
      <c r="K416" s="708">
        <f>LS1_N1501!K31</f>
        <v>0</v>
      </c>
      <c r="L416" s="708">
        <f>LS1_N1501!L31</f>
        <v>0</v>
      </c>
      <c r="M416" s="708">
        <f>LS1_N1501!M31</f>
        <v>0</v>
      </c>
      <c r="N416" s="708">
        <f>LS1_N1501!N31</f>
        <v>0</v>
      </c>
      <c r="O416" s="708">
        <f>LS1_N1501!O31</f>
        <v>0</v>
      </c>
      <c r="P416" s="708" t="str">
        <f>LS1_N1501!P31</f>
        <v>4B</v>
      </c>
      <c r="Q416" s="708" t="str">
        <f>LS1_N1501!Q31</f>
        <v>SMA to SMA</v>
      </c>
      <c r="R416" s="708">
        <f>LS1_N1501!R31</f>
        <v>6</v>
      </c>
      <c r="S416" s="708">
        <f>LS1_N1501!S31</f>
        <v>8</v>
      </c>
      <c r="T416" s="708">
        <f>LS1_N1501!T31</f>
        <v>0</v>
      </c>
      <c r="U416" s="708">
        <f>LS1_N1501!U31</f>
        <v>4</v>
      </c>
      <c r="V416" s="708">
        <f>LS1_N1501!V31</f>
        <v>0</v>
      </c>
      <c r="W416" s="708">
        <f>LS1_N1501!W31</f>
        <v>0</v>
      </c>
      <c r="X416" s="708">
        <f>LS1_N1501!X31</f>
        <v>0</v>
      </c>
      <c r="Y416" s="708">
        <f>LS1_N1501!Y31</f>
        <v>0</v>
      </c>
    </row>
    <row r="417" spans="1:25" x14ac:dyDescent="0.25">
      <c r="A417" s="708" t="str">
        <f>LS1_N1501!A32</f>
        <v>BPM</v>
      </c>
      <c r="B417" s="708" t="str">
        <f>LS1_N1501!B32</f>
        <v>LS1_CB06:BPM_D1590</v>
      </c>
      <c r="C417" s="708" t="str">
        <f>LS1_N1501!C32</f>
        <v>BPM</v>
      </c>
      <c r="D417" s="708" t="str">
        <f>LS1_N1501!D32</f>
        <v>D1590</v>
      </c>
      <c r="E417" s="708" t="str">
        <f>LS1_N1501!E32</f>
        <v>34E000115</v>
      </c>
      <c r="F417" s="708" t="str">
        <f>LS1_N1501!F32</f>
        <v>2C_1/4in_Hardline_036</v>
      </c>
      <c r="G417" s="708" t="str">
        <f>LS1_N1501!G32</f>
        <v>Ref</v>
      </c>
      <c r="H417" s="708" t="str">
        <f>LS1_N1501!H32</f>
        <v>No terminiation</v>
      </c>
      <c r="I417" s="708" t="str">
        <f>LS1_N1501!I32</f>
        <v>No terminiation</v>
      </c>
      <c r="J417" s="708">
        <f>LS1_N1501!J32</f>
        <v>0</v>
      </c>
      <c r="K417" s="708">
        <f>LS1_N1501!K32</f>
        <v>0</v>
      </c>
      <c r="L417" s="708">
        <f>LS1_N1501!L32</f>
        <v>0</v>
      </c>
      <c r="M417" s="708">
        <f>LS1_N1501!M32</f>
        <v>0</v>
      </c>
      <c r="N417" s="708">
        <f>LS1_N1501!N32</f>
        <v>0</v>
      </c>
      <c r="O417" s="708">
        <f>LS1_N1501!O32</f>
        <v>0</v>
      </c>
      <c r="P417" s="708">
        <f>LS1_N1501!P32</f>
        <v>0</v>
      </c>
      <c r="Q417" s="708">
        <f>LS1_N1501!Q32</f>
        <v>0</v>
      </c>
      <c r="R417" s="708">
        <f>LS1_N1501!R32</f>
        <v>0</v>
      </c>
      <c r="S417" s="708">
        <f>LS1_N1501!S32</f>
        <v>0</v>
      </c>
      <c r="T417" s="708">
        <f>LS1_N1501!T32</f>
        <v>0</v>
      </c>
      <c r="U417" s="708">
        <f>LS1_N1501!U32</f>
        <v>0</v>
      </c>
      <c r="V417" s="708">
        <f>LS1_N1501!V32</f>
        <v>0</v>
      </c>
      <c r="W417" s="708">
        <f>LS1_N1501!W32</f>
        <v>0</v>
      </c>
      <c r="X417" s="708">
        <f>LS1_N1501!X32</f>
        <v>0</v>
      </c>
      <c r="Y417" s="708">
        <f>LS1_N1501!Y32</f>
        <v>0</v>
      </c>
    </row>
    <row r="418" spans="1:25" x14ac:dyDescent="0.25">
      <c r="A418" s="708" t="str">
        <f>LS1_N1501!A33</f>
        <v>BPM</v>
      </c>
      <c r="B418" s="708" t="str">
        <f>LS1_N1501!B33</f>
        <v>LS1_WB06:BPM_D1604</v>
      </c>
      <c r="C418" s="708" t="str">
        <f>LS1_N1501!C33</f>
        <v>BPM</v>
      </c>
      <c r="D418" s="708" t="str">
        <f>LS1_N1501!D33</f>
        <v>D1605</v>
      </c>
      <c r="E418" s="708" t="str">
        <f>LS1_N1501!E33</f>
        <v>34E000184</v>
      </c>
      <c r="F418" s="708" t="str">
        <f>LS1_N1501!F33</f>
        <v>2C_1/4in_Hardline_036</v>
      </c>
      <c r="G418" s="708" t="str">
        <f>LS1_N1501!G33</f>
        <v>Signal</v>
      </c>
      <c r="H418" s="708" t="str">
        <f>LS1_N1501!H33</f>
        <v>N-Type to SMA Panel</v>
      </c>
      <c r="I418" s="708" t="str">
        <f>LS1_N1501!I33</f>
        <v>1T</v>
      </c>
      <c r="J418" s="708">
        <f>LS1_N1501!J33</f>
        <v>0</v>
      </c>
      <c r="K418" s="708">
        <f>LS1_N1501!K33</f>
        <v>0</v>
      </c>
      <c r="L418" s="708">
        <f>LS1_N1501!L33</f>
        <v>0</v>
      </c>
      <c r="M418" s="708">
        <f>LS1_N1501!M33</f>
        <v>0</v>
      </c>
      <c r="N418" s="708">
        <f>LS1_N1501!N33</f>
        <v>0</v>
      </c>
      <c r="O418" s="708">
        <f>LS1_N1501!O33</f>
        <v>0</v>
      </c>
      <c r="P418" s="708" t="str">
        <f>LS1_N1501!P33</f>
        <v>1T</v>
      </c>
      <c r="Q418" s="708" t="str">
        <f>LS1_N1501!Q33</f>
        <v>SMA to SMA</v>
      </c>
      <c r="R418" s="708">
        <f>LS1_N1501!R33</f>
        <v>6</v>
      </c>
      <c r="S418" s="708">
        <f>LS1_N1501!S33</f>
        <v>8</v>
      </c>
      <c r="T418" s="708">
        <f>LS1_N1501!T33</f>
        <v>0</v>
      </c>
      <c r="U418" s="708">
        <f>LS1_N1501!U33</f>
        <v>5</v>
      </c>
      <c r="V418" s="708">
        <f>LS1_N1501!V33</f>
        <v>0</v>
      </c>
      <c r="W418" s="708">
        <f>LS1_N1501!W33</f>
        <v>0</v>
      </c>
      <c r="X418" s="708">
        <f>LS1_N1501!X33</f>
        <v>0</v>
      </c>
      <c r="Y418" s="708">
        <f>LS1_N1501!Y33</f>
        <v>0</v>
      </c>
    </row>
    <row r="419" spans="1:25" x14ac:dyDescent="0.25">
      <c r="A419" s="708" t="str">
        <f>LS1_N1501!A34</f>
        <v>BPM</v>
      </c>
      <c r="B419" s="708" t="str">
        <f>LS1_N1501!B34</f>
        <v>LS1_WB06:BPM_D1604</v>
      </c>
      <c r="C419" s="708" t="str">
        <f>LS1_N1501!C34</f>
        <v>BPM</v>
      </c>
      <c r="D419" s="708" t="str">
        <f>LS1_N1501!D34</f>
        <v>D1605</v>
      </c>
      <c r="E419" s="708" t="str">
        <f>LS1_N1501!E34</f>
        <v>34E000185</v>
      </c>
      <c r="F419" s="708" t="str">
        <f>LS1_N1501!F34</f>
        <v>2C_1/4in_Hardline_036</v>
      </c>
      <c r="G419" s="708" t="str">
        <f>LS1_N1501!G34</f>
        <v>Signal</v>
      </c>
      <c r="H419" s="708" t="str">
        <f>LS1_N1501!H34</f>
        <v>N-Type to SMA Panel</v>
      </c>
      <c r="I419" s="708" t="str">
        <f>LS1_N1501!I34</f>
        <v>2L</v>
      </c>
      <c r="J419" s="708">
        <f>LS1_N1501!J34</f>
        <v>0</v>
      </c>
      <c r="K419" s="708">
        <f>LS1_N1501!K34</f>
        <v>0</v>
      </c>
      <c r="L419" s="708">
        <f>LS1_N1501!L34</f>
        <v>0</v>
      </c>
      <c r="M419" s="708">
        <f>LS1_N1501!M34</f>
        <v>0</v>
      </c>
      <c r="N419" s="708">
        <f>LS1_N1501!N34</f>
        <v>0</v>
      </c>
      <c r="O419" s="708">
        <f>LS1_N1501!O34</f>
        <v>0</v>
      </c>
      <c r="P419" s="708" t="str">
        <f>LS1_N1501!P34</f>
        <v>2L</v>
      </c>
      <c r="Q419" s="708" t="str">
        <f>LS1_N1501!Q34</f>
        <v>SMA to SMA</v>
      </c>
      <c r="R419" s="708">
        <f>LS1_N1501!R34</f>
        <v>6</v>
      </c>
      <c r="S419" s="708">
        <f>LS1_N1501!S34</f>
        <v>8</v>
      </c>
      <c r="T419" s="708">
        <f>LS1_N1501!T34</f>
        <v>0</v>
      </c>
      <c r="U419" s="708">
        <f>LS1_N1501!U34</f>
        <v>6</v>
      </c>
      <c r="V419" s="708">
        <f>LS1_N1501!V34</f>
        <v>0</v>
      </c>
      <c r="W419" s="708">
        <f>LS1_N1501!W34</f>
        <v>0</v>
      </c>
      <c r="X419" s="708">
        <f>LS1_N1501!X34</f>
        <v>0</v>
      </c>
      <c r="Y419" s="708">
        <f>LS1_N1501!Y34</f>
        <v>0</v>
      </c>
    </row>
    <row r="420" spans="1:25" x14ac:dyDescent="0.25">
      <c r="A420" s="708" t="str">
        <f>LS1_N1501!A35</f>
        <v>BPM</v>
      </c>
      <c r="B420" s="708" t="str">
        <f>LS1_N1501!B35</f>
        <v>LS1_WB06:BPM_D1604</v>
      </c>
      <c r="C420" s="708" t="str">
        <f>LS1_N1501!C35</f>
        <v>BPM</v>
      </c>
      <c r="D420" s="708" t="str">
        <f>LS1_N1501!D35</f>
        <v>D1605</v>
      </c>
      <c r="E420" s="708" t="str">
        <f>LS1_N1501!E35</f>
        <v>34E000186</v>
      </c>
      <c r="F420" s="708" t="str">
        <f>LS1_N1501!F35</f>
        <v>2C_1/4in_Hardline_036</v>
      </c>
      <c r="G420" s="708" t="str">
        <f>LS1_N1501!G35</f>
        <v>Signal</v>
      </c>
      <c r="H420" s="708" t="str">
        <f>LS1_N1501!H35</f>
        <v>N-Type to SMA Panel</v>
      </c>
      <c r="I420" s="708" t="str">
        <f>LS1_N1501!I35</f>
        <v>3R</v>
      </c>
      <c r="J420" s="708">
        <f>LS1_N1501!J35</f>
        <v>0</v>
      </c>
      <c r="K420" s="708">
        <f>LS1_N1501!K35</f>
        <v>0</v>
      </c>
      <c r="L420" s="708">
        <f>LS1_N1501!L35</f>
        <v>0</v>
      </c>
      <c r="M420" s="708">
        <f>LS1_N1501!M35</f>
        <v>0</v>
      </c>
      <c r="N420" s="708">
        <f>LS1_N1501!N35</f>
        <v>0</v>
      </c>
      <c r="O420" s="708">
        <f>LS1_N1501!O35</f>
        <v>0</v>
      </c>
      <c r="P420" s="708" t="str">
        <f>LS1_N1501!P35</f>
        <v>3R</v>
      </c>
      <c r="Q420" s="708" t="str">
        <f>LS1_N1501!Q35</f>
        <v>SMA to SMA</v>
      </c>
      <c r="R420" s="708">
        <f>LS1_N1501!R35</f>
        <v>6</v>
      </c>
      <c r="S420" s="708">
        <f>LS1_N1501!S35</f>
        <v>8</v>
      </c>
      <c r="T420" s="708">
        <f>LS1_N1501!T35</f>
        <v>0</v>
      </c>
      <c r="U420" s="708">
        <f>LS1_N1501!U35</f>
        <v>7</v>
      </c>
      <c r="V420" s="708">
        <f>LS1_N1501!V35</f>
        <v>0</v>
      </c>
      <c r="W420" s="708">
        <f>LS1_N1501!W35</f>
        <v>0</v>
      </c>
      <c r="X420" s="708">
        <f>LS1_N1501!X35</f>
        <v>0</v>
      </c>
      <c r="Y420" s="708">
        <f>LS1_N1501!Y35</f>
        <v>0</v>
      </c>
    </row>
    <row r="421" spans="1:25" x14ac:dyDescent="0.25">
      <c r="A421" s="708" t="str">
        <f>LS1_N1501!A36</f>
        <v>BPM</v>
      </c>
      <c r="B421" s="708" t="str">
        <f>LS1_N1501!B36</f>
        <v>LS1_WB06:BPM_D1604</v>
      </c>
      <c r="C421" s="708" t="str">
        <f>LS1_N1501!C36</f>
        <v>BPM</v>
      </c>
      <c r="D421" s="708" t="str">
        <f>LS1_N1501!D36</f>
        <v>D1605</v>
      </c>
      <c r="E421" s="708" t="str">
        <f>LS1_N1501!E36</f>
        <v>34E000187</v>
      </c>
      <c r="F421" s="708" t="str">
        <f>LS1_N1501!F36</f>
        <v>2C_1/4in_Hardline_036</v>
      </c>
      <c r="G421" s="708" t="str">
        <f>LS1_N1501!G36</f>
        <v>Signal</v>
      </c>
      <c r="H421" s="708" t="str">
        <f>LS1_N1501!H36</f>
        <v>N-Type to SMA Panel</v>
      </c>
      <c r="I421" s="708" t="str">
        <f>LS1_N1501!I36</f>
        <v>4B</v>
      </c>
      <c r="J421" s="708">
        <f>LS1_N1501!J36</f>
        <v>0</v>
      </c>
      <c r="K421" s="708">
        <f>LS1_N1501!K36</f>
        <v>0</v>
      </c>
      <c r="L421" s="708">
        <f>LS1_N1501!L36</f>
        <v>0</v>
      </c>
      <c r="M421" s="708">
        <f>LS1_N1501!M36</f>
        <v>0</v>
      </c>
      <c r="N421" s="708">
        <f>LS1_N1501!N36</f>
        <v>0</v>
      </c>
      <c r="O421" s="708">
        <f>LS1_N1501!O36</f>
        <v>0</v>
      </c>
      <c r="P421" s="708" t="str">
        <f>LS1_N1501!P36</f>
        <v>4B</v>
      </c>
      <c r="Q421" s="708" t="str">
        <f>LS1_N1501!Q36</f>
        <v>SMA to SMA</v>
      </c>
      <c r="R421" s="708">
        <f>LS1_N1501!R36</f>
        <v>6</v>
      </c>
      <c r="S421" s="708">
        <f>LS1_N1501!S36</f>
        <v>8</v>
      </c>
      <c r="T421" s="708">
        <f>LS1_N1501!T36</f>
        <v>0</v>
      </c>
      <c r="U421" s="708">
        <f>LS1_N1501!U36</f>
        <v>8</v>
      </c>
      <c r="V421" s="708">
        <f>LS1_N1501!V36</f>
        <v>0</v>
      </c>
      <c r="W421" s="708">
        <f>LS1_N1501!W36</f>
        <v>0</v>
      </c>
      <c r="X421" s="708">
        <f>LS1_N1501!X36</f>
        <v>0</v>
      </c>
      <c r="Y421" s="708">
        <f>LS1_N1501!Y36</f>
        <v>0</v>
      </c>
    </row>
    <row r="422" spans="1:25" x14ac:dyDescent="0.25">
      <c r="A422" s="708" t="str">
        <f>LS1_N1501!A37</f>
        <v>BPM</v>
      </c>
      <c r="B422" s="708" t="str">
        <f>LS1_N1501!B37</f>
        <v>LS1_WB06:BPM_D1604</v>
      </c>
      <c r="C422" s="708" t="str">
        <f>LS1_N1501!C37</f>
        <v>BPM</v>
      </c>
      <c r="D422" s="708" t="str">
        <f>LS1_N1501!D37</f>
        <v>D1605</v>
      </c>
      <c r="E422" s="708" t="str">
        <f>LS1_N1501!E37</f>
        <v>34E000114</v>
      </c>
      <c r="F422" s="708" t="str">
        <f>LS1_N1501!F37</f>
        <v>2C_1/4in_Hardline_036</v>
      </c>
      <c r="G422" s="708" t="str">
        <f>LS1_N1501!G37</f>
        <v>Ref</v>
      </c>
      <c r="H422" s="708" t="str">
        <f>LS1_N1501!H37</f>
        <v>N-Type to SMA Panel</v>
      </c>
      <c r="I422" s="708" t="str">
        <f>LS1_N1501!I37</f>
        <v>Ref</v>
      </c>
      <c r="J422" s="708">
        <f>LS1_N1501!J37</f>
        <v>0</v>
      </c>
      <c r="K422" s="708">
        <f>LS1_N1501!K37</f>
        <v>0</v>
      </c>
      <c r="L422" s="708">
        <f>LS1_N1501!L37</f>
        <v>0</v>
      </c>
      <c r="M422" s="708">
        <f>LS1_N1501!M37</f>
        <v>0</v>
      </c>
      <c r="N422" s="708">
        <f>LS1_N1501!N37</f>
        <v>0</v>
      </c>
      <c r="O422" s="708">
        <f>LS1_N1501!O37</f>
        <v>0</v>
      </c>
      <c r="P422" s="708" t="str">
        <f>LS1_N1501!P37</f>
        <v>Ref</v>
      </c>
      <c r="Q422" s="708" t="str">
        <f>LS1_N1501!Q37</f>
        <v>SMA to SMA</v>
      </c>
      <c r="R422" s="708">
        <f>LS1_N1501!R37</f>
        <v>6</v>
      </c>
      <c r="S422" s="708">
        <f>LS1_N1501!S37</f>
        <v>8</v>
      </c>
      <c r="T422" s="708">
        <f>LS1_N1501!T37</f>
        <v>0</v>
      </c>
      <c r="U422" s="708" t="str">
        <f>LS1_N1501!U37</f>
        <v>Ref</v>
      </c>
      <c r="V422" s="708">
        <f>LS1_N1501!V37</f>
        <v>0</v>
      </c>
      <c r="W422" s="708">
        <f>LS1_N1501!W37</f>
        <v>0</v>
      </c>
      <c r="X422" s="708">
        <f>LS1_N1501!X37</f>
        <v>0</v>
      </c>
      <c r="Y422" s="708">
        <f>LS1_N1501!Y37</f>
        <v>0</v>
      </c>
    </row>
    <row r="423" spans="1:25" x14ac:dyDescent="0.25">
      <c r="A423" s="708" t="str">
        <f>LS1_N1501!A6</f>
        <v>Halo Monitor Ring</v>
      </c>
      <c r="B423" s="708" t="str">
        <f>LS1_N1501!B6</f>
        <v>LS1_WB06:HMR_D1606</v>
      </c>
      <c r="C423" s="708" t="str">
        <f>LS1_N1501!C6</f>
        <v>HMR</v>
      </c>
      <c r="D423" s="708" t="str">
        <f>LS1_N1501!D6</f>
        <v>D1606</v>
      </c>
      <c r="E423" s="708" t="str">
        <f>LS1_N1501!E6</f>
        <v>34H000021</v>
      </c>
      <c r="F423" s="708" t="str">
        <f>LS1_N1501!F6</f>
        <v>2C_1kV75LC_Coax_090</v>
      </c>
      <c r="G423" s="708" t="str">
        <f>LS1_N1501!G6</f>
        <v>Signal</v>
      </c>
      <c r="H423" s="708" t="str">
        <f>LS1_N1501!H6</f>
        <v>SHV to SHV Panel</v>
      </c>
      <c r="I423" s="708" t="str">
        <f>LS1_N1501!I6</f>
        <v>J3</v>
      </c>
      <c r="J423" s="708">
        <f>LS1_N1501!J6</f>
        <v>0</v>
      </c>
      <c r="K423" s="708">
        <f>LS1_N1501!K6</f>
        <v>0</v>
      </c>
      <c r="L423" s="708">
        <f>LS1_N1501!L6</f>
        <v>0</v>
      </c>
      <c r="M423" s="708">
        <f>LS1_N1501!M6</f>
        <v>0</v>
      </c>
      <c r="N423" s="708">
        <f>LS1_N1501!N6</f>
        <v>0</v>
      </c>
      <c r="O423" s="708">
        <f>LS1_N1501!O6</f>
        <v>0</v>
      </c>
      <c r="P423" s="708" t="str">
        <f>LS1_N1501!P6</f>
        <v>J3</v>
      </c>
      <c r="Q423" s="708" t="str">
        <f>LS1_N1501!Q6</f>
        <v>SHV to Lemo</v>
      </c>
      <c r="R423" s="708">
        <f>LS1_N1501!R6</f>
        <v>6</v>
      </c>
      <c r="S423" s="708">
        <f>LS1_N1501!S6</f>
        <v>3</v>
      </c>
      <c r="T423" s="708" t="str">
        <f>LS1_N1501!T6</f>
        <v>CH2 - fmc2-3</v>
      </c>
      <c r="U423" s="708">
        <f>LS1_N1501!U6</f>
        <v>0</v>
      </c>
      <c r="V423" s="708">
        <f>LS1_N1501!V6</f>
        <v>4</v>
      </c>
      <c r="W423" s="708" t="str">
        <f>LS1_N1501!W6</f>
        <v>1: EBS8003</v>
      </c>
      <c r="X423" s="708" t="str">
        <f>LS1_N1501!X6</f>
        <v>Ch0</v>
      </c>
      <c r="Y423" s="708">
        <f>LS1_N1501!Y6</f>
        <v>0</v>
      </c>
    </row>
    <row r="424" spans="1:25" x14ac:dyDescent="0.25">
      <c r="A424" s="708">
        <f>LS1_N1501!A12</f>
        <v>0</v>
      </c>
      <c r="B424" s="708" t="str">
        <f>LS1_N1501!B12</f>
        <v>LS1_WB06:HMR_D1606</v>
      </c>
      <c r="C424" s="708">
        <f>LS1_N1501!C12</f>
        <v>0</v>
      </c>
      <c r="D424" s="708" t="str">
        <f>LS1_N1501!D12</f>
        <v>D1606</v>
      </c>
      <c r="E424" s="708" t="str">
        <f>LS1_N1501!E12</f>
        <v>34H000102</v>
      </c>
      <c r="F424" s="708" t="str">
        <f>LS1_N1501!F12</f>
        <v>2C_5kVDC_Coax_035</v>
      </c>
      <c r="G424" s="708">
        <f>LS1_N1501!G12</f>
        <v>0</v>
      </c>
      <c r="H424" s="708" t="str">
        <f>LS1_N1501!H12</f>
        <v>SHV to SHV Panel</v>
      </c>
      <c r="I424" s="708">
        <f>LS1_N1501!I12</f>
        <v>0</v>
      </c>
      <c r="J424" s="708">
        <f>LS1_N1501!J12</f>
        <v>0</v>
      </c>
      <c r="K424" s="708">
        <f>LS1_N1501!K12</f>
        <v>0</v>
      </c>
      <c r="L424" s="708">
        <f>LS1_N1501!L12</f>
        <v>0</v>
      </c>
      <c r="M424" s="708">
        <f>LS1_N1501!M12</f>
        <v>0</v>
      </c>
      <c r="N424" s="708">
        <f>LS1_N1501!N12</f>
        <v>0</v>
      </c>
      <c r="O424" s="708">
        <f>LS1_N1501!O12</f>
        <v>0</v>
      </c>
      <c r="P424" s="708">
        <f>LS1_N1501!P12</f>
        <v>0</v>
      </c>
      <c r="Q424" s="708">
        <f>LS1_N1501!Q12</f>
        <v>0</v>
      </c>
      <c r="R424" s="708">
        <f>LS1_N1501!R12</f>
        <v>0</v>
      </c>
      <c r="S424" s="708">
        <f>LS1_N1501!S12</f>
        <v>0</v>
      </c>
      <c r="T424" s="708">
        <f>LS1_N1501!T12</f>
        <v>0</v>
      </c>
      <c r="U424" s="708">
        <f>LS1_N1501!U12</f>
        <v>0</v>
      </c>
      <c r="V424" s="708">
        <f>LS1_N1501!V12</f>
        <v>0</v>
      </c>
      <c r="W424" s="708">
        <f>LS1_N1501!W12</f>
        <v>0</v>
      </c>
      <c r="X424" s="708">
        <f>LS1_N1501!X12</f>
        <v>0</v>
      </c>
      <c r="Y424" s="708">
        <f>LS1_N1501!Y12</f>
        <v>0</v>
      </c>
    </row>
    <row r="425" spans="1:25" x14ac:dyDescent="0.25">
      <c r="A425" s="708" t="str">
        <f>LS1_N1501!A38</f>
        <v>BPM</v>
      </c>
      <c r="B425" s="708" t="str">
        <f>LS1_N1501!B38</f>
        <v>LS1_CB07:BPM_D1614</v>
      </c>
      <c r="C425" s="708" t="str">
        <f>LS1_N1501!C38</f>
        <v>BPM</v>
      </c>
      <c r="D425" s="708" t="str">
        <f>LS1_N1501!D38</f>
        <v>D1614</v>
      </c>
      <c r="E425" s="708" t="str">
        <f>LS1_N1501!E38</f>
        <v>34E000180</v>
      </c>
      <c r="F425" s="708" t="str">
        <f>LS1_N1501!F38</f>
        <v>2C_1/4in_Hardline_036</v>
      </c>
      <c r="G425" s="708" t="str">
        <f>LS1_N1501!G38</f>
        <v>Signal</v>
      </c>
      <c r="H425" s="708" t="str">
        <f>LS1_N1501!H38</f>
        <v>N-Type to SMA Panel</v>
      </c>
      <c r="I425" s="708" t="str">
        <f>LS1_N1501!I38</f>
        <v>1T</v>
      </c>
      <c r="J425" s="708">
        <f>LS1_N1501!J38</f>
        <v>0</v>
      </c>
      <c r="K425" s="708">
        <f>LS1_N1501!K38</f>
        <v>0</v>
      </c>
      <c r="L425" s="708">
        <f>LS1_N1501!L38</f>
        <v>0</v>
      </c>
      <c r="M425" s="708">
        <f>LS1_N1501!M38</f>
        <v>0</v>
      </c>
      <c r="N425" s="708">
        <f>LS1_N1501!N38</f>
        <v>0</v>
      </c>
      <c r="O425" s="708">
        <f>LS1_N1501!O38</f>
        <v>0</v>
      </c>
      <c r="P425" s="708" t="str">
        <f>LS1_N1501!P38</f>
        <v>1T</v>
      </c>
      <c r="Q425" s="708" t="str">
        <f>LS1_N1501!Q38</f>
        <v>SMA to SMA</v>
      </c>
      <c r="R425" s="708">
        <f>LS1_N1501!R38</f>
        <v>6</v>
      </c>
      <c r="S425" s="708">
        <f>LS1_N1501!S38</f>
        <v>9</v>
      </c>
      <c r="T425" s="708">
        <f>LS1_N1501!T38</f>
        <v>0</v>
      </c>
      <c r="U425" s="708">
        <f>LS1_N1501!U38</f>
        <v>1</v>
      </c>
      <c r="V425" s="708">
        <f>LS1_N1501!V38</f>
        <v>0</v>
      </c>
      <c r="W425" s="708">
        <f>LS1_N1501!W38</f>
        <v>0</v>
      </c>
      <c r="X425" s="708">
        <f>LS1_N1501!X38</f>
        <v>0</v>
      </c>
      <c r="Y425" s="708">
        <f>LS1_N1501!Y38</f>
        <v>0</v>
      </c>
    </row>
    <row r="426" spans="1:25" x14ac:dyDescent="0.25">
      <c r="A426" s="708" t="str">
        <f>LS1_N1501!A39</f>
        <v>BPM</v>
      </c>
      <c r="B426" s="708" t="str">
        <f>LS1_N1501!B39</f>
        <v>LS1_CB07:BPM_D1614</v>
      </c>
      <c r="C426" s="708" t="str">
        <f>LS1_N1501!C39</f>
        <v>BPM</v>
      </c>
      <c r="D426" s="708" t="str">
        <f>LS1_N1501!D39</f>
        <v>D1614</v>
      </c>
      <c r="E426" s="708" t="str">
        <f>LS1_N1501!E39</f>
        <v>34E000181</v>
      </c>
      <c r="F426" s="708" t="str">
        <f>LS1_N1501!F39</f>
        <v>2C_1/4in_Hardline_036</v>
      </c>
      <c r="G426" s="708" t="str">
        <f>LS1_N1501!G39</f>
        <v>Signal</v>
      </c>
      <c r="H426" s="708" t="str">
        <f>LS1_N1501!H39</f>
        <v>N-Type to SMA Panel</v>
      </c>
      <c r="I426" s="708" t="str">
        <f>LS1_N1501!I39</f>
        <v>2L</v>
      </c>
      <c r="J426" s="708">
        <f>LS1_N1501!J39</f>
        <v>0</v>
      </c>
      <c r="K426" s="708">
        <f>LS1_N1501!K39</f>
        <v>0</v>
      </c>
      <c r="L426" s="708">
        <f>LS1_N1501!L39</f>
        <v>0</v>
      </c>
      <c r="M426" s="708">
        <f>LS1_N1501!M39</f>
        <v>0</v>
      </c>
      <c r="N426" s="708">
        <f>LS1_N1501!N39</f>
        <v>0</v>
      </c>
      <c r="O426" s="708">
        <f>LS1_N1501!O39</f>
        <v>0</v>
      </c>
      <c r="P426" s="708" t="str">
        <f>LS1_N1501!P39</f>
        <v>2L</v>
      </c>
      <c r="Q426" s="708" t="str">
        <f>LS1_N1501!Q39</f>
        <v>SMA to SMA</v>
      </c>
      <c r="R426" s="708">
        <f>LS1_N1501!R39</f>
        <v>6</v>
      </c>
      <c r="S426" s="708">
        <f>LS1_N1501!S39</f>
        <v>9</v>
      </c>
      <c r="T426" s="708">
        <f>LS1_N1501!T39</f>
        <v>0</v>
      </c>
      <c r="U426" s="708">
        <f>LS1_N1501!U39</f>
        <v>2</v>
      </c>
      <c r="V426" s="708">
        <f>LS1_N1501!V39</f>
        <v>0</v>
      </c>
      <c r="W426" s="708">
        <f>LS1_N1501!W39</f>
        <v>0</v>
      </c>
      <c r="X426" s="708">
        <f>LS1_N1501!X39</f>
        <v>0</v>
      </c>
      <c r="Y426" s="708">
        <f>LS1_N1501!Y39</f>
        <v>0</v>
      </c>
    </row>
    <row r="427" spans="1:25" x14ac:dyDescent="0.25">
      <c r="A427" s="708" t="str">
        <f>LS1_N1501!A40</f>
        <v>BPM</v>
      </c>
      <c r="B427" s="708" t="str">
        <f>LS1_N1501!B40</f>
        <v>LS1_CB07:BPM_D1614</v>
      </c>
      <c r="C427" s="708" t="str">
        <f>LS1_N1501!C40</f>
        <v>BPM</v>
      </c>
      <c r="D427" s="708" t="str">
        <f>LS1_N1501!D40</f>
        <v>D1614</v>
      </c>
      <c r="E427" s="708" t="str">
        <f>LS1_N1501!E40</f>
        <v>34E000182</v>
      </c>
      <c r="F427" s="708" t="str">
        <f>LS1_N1501!F40</f>
        <v>2C_1/4in_Hardline_036</v>
      </c>
      <c r="G427" s="708" t="str">
        <f>LS1_N1501!G40</f>
        <v>Signal</v>
      </c>
      <c r="H427" s="708" t="str">
        <f>LS1_N1501!H40</f>
        <v>N-Type to SMA Panel</v>
      </c>
      <c r="I427" s="708" t="str">
        <f>LS1_N1501!I40</f>
        <v>3R</v>
      </c>
      <c r="J427" s="708">
        <f>LS1_N1501!J40</f>
        <v>0</v>
      </c>
      <c r="K427" s="708">
        <f>LS1_N1501!K40</f>
        <v>0</v>
      </c>
      <c r="L427" s="708">
        <f>LS1_N1501!L40</f>
        <v>0</v>
      </c>
      <c r="M427" s="708">
        <f>LS1_N1501!M40</f>
        <v>0</v>
      </c>
      <c r="N427" s="708">
        <f>LS1_N1501!N40</f>
        <v>0</v>
      </c>
      <c r="O427" s="708">
        <f>LS1_N1501!O40</f>
        <v>0</v>
      </c>
      <c r="P427" s="708" t="str">
        <f>LS1_N1501!P40</f>
        <v>3R</v>
      </c>
      <c r="Q427" s="708" t="str">
        <f>LS1_N1501!Q40</f>
        <v>SMA to SMA</v>
      </c>
      <c r="R427" s="708">
        <f>LS1_N1501!R40</f>
        <v>6</v>
      </c>
      <c r="S427" s="708">
        <f>LS1_N1501!S40</f>
        <v>9</v>
      </c>
      <c r="T427" s="708">
        <f>LS1_N1501!T40</f>
        <v>0</v>
      </c>
      <c r="U427" s="708">
        <f>LS1_N1501!U40</f>
        <v>3</v>
      </c>
      <c r="V427" s="708">
        <f>LS1_N1501!V40</f>
        <v>0</v>
      </c>
      <c r="W427" s="708">
        <f>LS1_N1501!W40</f>
        <v>0</v>
      </c>
      <c r="X427" s="708">
        <f>LS1_N1501!X40</f>
        <v>0</v>
      </c>
      <c r="Y427" s="708">
        <f>LS1_N1501!Y40</f>
        <v>0</v>
      </c>
    </row>
    <row r="428" spans="1:25" x14ac:dyDescent="0.25">
      <c r="A428" s="708" t="str">
        <f>LS1_N1501!A41</f>
        <v>BPM</v>
      </c>
      <c r="B428" s="708" t="str">
        <f>LS1_N1501!B41</f>
        <v>LS1_CB07:BPM_D1614</v>
      </c>
      <c r="C428" s="708" t="str">
        <f>LS1_N1501!C41</f>
        <v>BPM</v>
      </c>
      <c r="D428" s="708" t="str">
        <f>LS1_N1501!D41</f>
        <v>D1614</v>
      </c>
      <c r="E428" s="708" t="str">
        <f>LS1_N1501!E41</f>
        <v>34E000183</v>
      </c>
      <c r="F428" s="708" t="str">
        <f>LS1_N1501!F41</f>
        <v>2C_1/4in_Hardline_036</v>
      </c>
      <c r="G428" s="708" t="str">
        <f>LS1_N1501!G41</f>
        <v>Signal</v>
      </c>
      <c r="H428" s="708" t="str">
        <f>LS1_N1501!H41</f>
        <v>N-Type to SMA Panel</v>
      </c>
      <c r="I428" s="708" t="str">
        <f>LS1_N1501!I41</f>
        <v>4B</v>
      </c>
      <c r="J428" s="708">
        <f>LS1_N1501!J41</f>
        <v>0</v>
      </c>
      <c r="K428" s="708">
        <f>LS1_N1501!K41</f>
        <v>0</v>
      </c>
      <c r="L428" s="708">
        <f>LS1_N1501!L41</f>
        <v>0</v>
      </c>
      <c r="M428" s="708">
        <f>LS1_N1501!M41</f>
        <v>0</v>
      </c>
      <c r="N428" s="708">
        <f>LS1_N1501!N41</f>
        <v>0</v>
      </c>
      <c r="O428" s="708">
        <f>LS1_N1501!O41</f>
        <v>0</v>
      </c>
      <c r="P428" s="708" t="str">
        <f>LS1_N1501!P41</f>
        <v>4B</v>
      </c>
      <c r="Q428" s="708" t="str">
        <f>LS1_N1501!Q41</f>
        <v>SMA to SMA</v>
      </c>
      <c r="R428" s="708">
        <f>LS1_N1501!R41</f>
        <v>6</v>
      </c>
      <c r="S428" s="708">
        <f>LS1_N1501!S41</f>
        <v>9</v>
      </c>
      <c r="T428" s="708">
        <f>LS1_N1501!T41</f>
        <v>0</v>
      </c>
      <c r="U428" s="708">
        <f>LS1_N1501!U41</f>
        <v>4</v>
      </c>
      <c r="V428" s="708">
        <f>LS1_N1501!V41</f>
        <v>0</v>
      </c>
      <c r="W428" s="708">
        <f>LS1_N1501!W41</f>
        <v>0</v>
      </c>
      <c r="X428" s="708">
        <f>LS1_N1501!X41</f>
        <v>0</v>
      </c>
      <c r="Y428" s="708">
        <f>LS1_N1501!Y41</f>
        <v>0</v>
      </c>
    </row>
    <row r="429" spans="1:25" x14ac:dyDescent="0.25">
      <c r="A429" s="708" t="str">
        <f>LS1_N1501!A42</f>
        <v>BPM</v>
      </c>
      <c r="B429" s="708" t="str">
        <f>LS1_N1501!B42</f>
        <v>LS1_CB07:BPM_D1614</v>
      </c>
      <c r="C429" s="708" t="str">
        <f>LS1_N1501!C42</f>
        <v>BPM</v>
      </c>
      <c r="D429" s="708" t="str">
        <f>LS1_N1501!D42</f>
        <v>D1614</v>
      </c>
      <c r="E429" s="708" t="str">
        <f>LS1_N1501!E42</f>
        <v>34E000110</v>
      </c>
      <c r="F429" s="708" t="str">
        <f>LS1_N1501!F42</f>
        <v>2C_1/4in_Hardline_036</v>
      </c>
      <c r="G429" s="708" t="str">
        <f>LS1_N1501!G42</f>
        <v>Ref</v>
      </c>
      <c r="H429" s="708" t="str">
        <f>LS1_N1501!H42</f>
        <v>No terminiation</v>
      </c>
      <c r="I429" s="708" t="str">
        <f>LS1_N1501!I42</f>
        <v>No terminiation</v>
      </c>
      <c r="J429" s="708">
        <f>LS1_N1501!J42</f>
        <v>0</v>
      </c>
      <c r="K429" s="708">
        <f>LS1_N1501!K42</f>
        <v>0</v>
      </c>
      <c r="L429" s="708">
        <f>LS1_N1501!L42</f>
        <v>0</v>
      </c>
      <c r="M429" s="708">
        <f>LS1_N1501!M42</f>
        <v>0</v>
      </c>
      <c r="N429" s="708">
        <f>LS1_N1501!N42</f>
        <v>0</v>
      </c>
      <c r="O429" s="708">
        <f>LS1_N1501!O42</f>
        <v>0</v>
      </c>
      <c r="P429" s="708">
        <f>LS1_N1501!P42</f>
        <v>0</v>
      </c>
      <c r="Q429" s="708">
        <f>LS1_N1501!Q42</f>
        <v>0</v>
      </c>
      <c r="R429" s="708">
        <f>LS1_N1501!R42</f>
        <v>0</v>
      </c>
      <c r="S429" s="708">
        <f>LS1_N1501!S42</f>
        <v>0</v>
      </c>
      <c r="T429" s="708">
        <f>LS1_N1501!T42</f>
        <v>0</v>
      </c>
      <c r="U429" s="708">
        <f>LS1_N1501!U42</f>
        <v>0</v>
      </c>
      <c r="V429" s="708">
        <f>LS1_N1501!V42</f>
        <v>0</v>
      </c>
      <c r="W429" s="708">
        <f>LS1_N1501!W42</f>
        <v>0</v>
      </c>
      <c r="X429" s="708">
        <f>LS1_N1501!X42</f>
        <v>0</v>
      </c>
      <c r="Y429" s="708">
        <f>LS1_N1501!Y42</f>
        <v>0</v>
      </c>
    </row>
    <row r="430" spans="1:25" x14ac:dyDescent="0.25">
      <c r="A430" s="708" t="str">
        <f>LS1_N1902!A54</f>
        <v>Neutron Detector</v>
      </c>
      <c r="B430" s="708" t="str">
        <f>LS1_N1902!B54</f>
        <v>LS1_CB07:ND_D1633</v>
      </c>
      <c r="C430" s="708" t="str">
        <f>LS1_N1902!C54</f>
        <v>ND</v>
      </c>
      <c r="D430" s="708" t="str">
        <f>LS1_N1902!D54</f>
        <v>D1633</v>
      </c>
      <c r="E430" s="708" t="str">
        <f>LS1_N1902!E54</f>
        <v>34E000528</v>
      </c>
      <c r="F430" s="708" t="str">
        <f>LS1_N1902!F54</f>
        <v>2C_75LC_Coax_089</v>
      </c>
      <c r="G430" s="708" t="str">
        <f>LS1_N1902!G54</f>
        <v>Signal</v>
      </c>
      <c r="H430" s="708" t="str">
        <f>LS1_N1902!H54</f>
        <v>N-Type to Lemo Box</v>
      </c>
      <c r="I430" s="708">
        <f>LS1_N1902!I54</f>
        <v>2</v>
      </c>
      <c r="J430" s="708">
        <f>LS1_N1902!J54</f>
        <v>0</v>
      </c>
      <c r="K430" s="708">
        <f>LS1_N1902!K54</f>
        <v>0</v>
      </c>
      <c r="L430" s="708">
        <f>LS1_N1902!L54</f>
        <v>0</v>
      </c>
      <c r="M430" s="708">
        <f>LS1_N1902!M54</f>
        <v>0</v>
      </c>
      <c r="N430" s="708">
        <f>LS1_N1902!N54</f>
        <v>0</v>
      </c>
      <c r="O430" s="708">
        <f>LS1_N1902!O54</f>
        <v>0</v>
      </c>
      <c r="P430" s="708">
        <f>LS1_N1902!P54</f>
        <v>2</v>
      </c>
      <c r="Q430" s="708" t="str">
        <f>LS1_N1902!Q54</f>
        <v>SMA to Lemo650</v>
      </c>
      <c r="R430" s="708">
        <f>LS1_N1902!R54</f>
        <v>7</v>
      </c>
      <c r="S430" s="708">
        <f>LS1_N1902!S54</f>
        <v>8</v>
      </c>
      <c r="T430" s="708" t="str">
        <f>LS1_N1902!T54</f>
        <v>CH1 - fmc2-2</v>
      </c>
      <c r="U430" s="708">
        <f>LS1_N1902!U54</f>
        <v>0</v>
      </c>
      <c r="V430" s="708">
        <f>LS1_N1902!V54</f>
        <v>0</v>
      </c>
      <c r="W430" s="708">
        <f>LS1_N1902!W54</f>
        <v>0</v>
      </c>
      <c r="X430" s="708">
        <f>LS1_N1902!X54</f>
        <v>0</v>
      </c>
      <c r="Y430" s="708">
        <f>LS1_N1902!Y54</f>
        <v>0</v>
      </c>
    </row>
    <row r="431" spans="1:25" x14ac:dyDescent="0.25">
      <c r="A431" s="708" t="str">
        <f>LS1_N1902!A61</f>
        <v>Neutron Detector</v>
      </c>
      <c r="B431" s="708" t="str">
        <f>LS1_N1902!B61</f>
        <v>LS1_CB07:ND_D1633</v>
      </c>
      <c r="C431" s="708">
        <f>LS1_N1902!C61</f>
        <v>0</v>
      </c>
      <c r="D431" s="708" t="str">
        <f>LS1_N1902!D61</f>
        <v>D1633</v>
      </c>
      <c r="E431" s="708" t="str">
        <f>LS1_N1902!E61</f>
        <v>34E000527</v>
      </c>
      <c r="F431" s="708" t="str">
        <f>LS1_N1902!F61</f>
        <v>2C_75LC_Coax_089</v>
      </c>
      <c r="G431" s="708" t="str">
        <f>LS1_N1902!G61</f>
        <v>Test Signal</v>
      </c>
      <c r="H431" s="708" t="str">
        <f>LS1_N1902!H61</f>
        <v>N-Type to SMA Panel</v>
      </c>
      <c r="I431" s="708">
        <f>LS1_N1902!I61</f>
        <v>0</v>
      </c>
      <c r="J431" s="708">
        <f>LS1_N1902!J61</f>
        <v>0</v>
      </c>
      <c r="K431" s="708">
        <f>LS1_N1902!K61</f>
        <v>0</v>
      </c>
      <c r="L431" s="708">
        <f>LS1_N1902!L61</f>
        <v>0</v>
      </c>
      <c r="M431" s="708">
        <f>LS1_N1902!M61</f>
        <v>0</v>
      </c>
      <c r="N431" s="708">
        <f>LS1_N1902!N61</f>
        <v>0</v>
      </c>
      <c r="O431" s="708">
        <f>LS1_N1902!O61</f>
        <v>0</v>
      </c>
      <c r="P431" s="708">
        <f>LS1_N1902!P61</f>
        <v>0</v>
      </c>
      <c r="Q431" s="708" t="str">
        <f>LS1_N1902!Q61</f>
        <v>SMA to Ferrule</v>
      </c>
      <c r="R431" s="708">
        <f>LS1_N1902!R61</f>
        <v>0</v>
      </c>
      <c r="S431" s="708">
        <f>LS1_N1902!S61</f>
        <v>0</v>
      </c>
      <c r="T431" s="708">
        <f>LS1_N1902!T61</f>
        <v>0</v>
      </c>
      <c r="U431" s="708">
        <f>LS1_N1902!U61</f>
        <v>0</v>
      </c>
      <c r="V431" s="708">
        <f>LS1_N1902!V61</f>
        <v>0</v>
      </c>
      <c r="W431" s="708">
        <f>LS1_N1902!W61</f>
        <v>0</v>
      </c>
      <c r="X431" s="708">
        <f>LS1_N1902!X61</f>
        <v>0</v>
      </c>
      <c r="Y431" s="708">
        <f>LS1_N1902!Y61</f>
        <v>0</v>
      </c>
    </row>
    <row r="432" spans="1:25" x14ac:dyDescent="0.25">
      <c r="A432" s="708" t="str">
        <f>LS1_N1902!A68</f>
        <v>Neutron Detector</v>
      </c>
      <c r="B432" s="708" t="str">
        <f>LS1_N1902!B68</f>
        <v>LS1_CB07:ND_D1633</v>
      </c>
      <c r="C432" s="708">
        <f>LS1_N1902!C68</f>
        <v>0</v>
      </c>
      <c r="D432" s="708" t="str">
        <f>LS1_N1902!D68</f>
        <v>D1633</v>
      </c>
      <c r="E432" s="708" t="str">
        <f>LS1_N1902!E68</f>
        <v>34H000060</v>
      </c>
      <c r="F432" s="708" t="str">
        <f>LS1_N1902!F68</f>
        <v>2C_5kVDC_Coax_035</v>
      </c>
      <c r="G432" s="708" t="str">
        <f>LS1_N1902!G68</f>
        <v>HV Bias</v>
      </c>
      <c r="H432" s="708" t="str">
        <f>LS1_N1902!H68</f>
        <v xml:space="preserve">SHV to SHV </v>
      </c>
      <c r="I432" s="708">
        <f>LS1_N1902!I68</f>
        <v>2</v>
      </c>
      <c r="J432" s="708">
        <f>LS1_N1902!J68</f>
        <v>0</v>
      </c>
      <c r="K432" s="708">
        <f>LS1_N1902!K68</f>
        <v>0</v>
      </c>
      <c r="L432" s="708">
        <f>LS1_N1902!L68</f>
        <v>0</v>
      </c>
      <c r="M432" s="708">
        <f>LS1_N1902!M68</f>
        <v>0</v>
      </c>
      <c r="N432" s="708">
        <f>LS1_N1902!N68</f>
        <v>0</v>
      </c>
      <c r="O432" s="708">
        <f>LS1_N1902!O68</f>
        <v>0</v>
      </c>
      <c r="P432" s="708">
        <f>LS1_N1902!P68</f>
        <v>2</v>
      </c>
      <c r="Q432" s="708" t="str">
        <f>LS1_N1902!Q68</f>
        <v xml:space="preserve">SHV to SHV </v>
      </c>
      <c r="R432" s="708">
        <f>LS1_N1902!R68</f>
        <v>0</v>
      </c>
      <c r="S432" s="708">
        <f>LS1_N1902!S68</f>
        <v>0</v>
      </c>
      <c r="T432" s="708">
        <f>LS1_N1902!T68</f>
        <v>0</v>
      </c>
      <c r="U432" s="708">
        <f>LS1_N1902!U68</f>
        <v>0</v>
      </c>
      <c r="V432" s="708">
        <f>LS1_N1902!V68</f>
        <v>5</v>
      </c>
      <c r="W432" s="708" t="str">
        <f>LS1_N1902!W68</f>
        <v>1:EHS8020n</v>
      </c>
      <c r="X432" s="708" t="str">
        <f>LS1_N1902!X68</f>
        <v>Ch1</v>
      </c>
      <c r="Y432" s="708">
        <f>LS1_N1902!Y68</f>
        <v>0</v>
      </c>
    </row>
    <row r="433" spans="1:25" x14ac:dyDescent="0.25">
      <c r="A433" s="708" t="str">
        <f>LS1_N1501!A43</f>
        <v>BPM</v>
      </c>
      <c r="B433" s="708" t="str">
        <f>LS1_N1501!B43</f>
        <v>LS1_CB07:BPM_D1634</v>
      </c>
      <c r="C433" s="708" t="str">
        <f>LS1_N1501!C43</f>
        <v>BPM</v>
      </c>
      <c r="D433" s="708" t="str">
        <f>LS1_N1501!D43</f>
        <v>D1634</v>
      </c>
      <c r="E433" s="708" t="str">
        <f>LS1_N1501!E43</f>
        <v>34E000176</v>
      </c>
      <c r="F433" s="708" t="str">
        <f>LS1_N1501!F43</f>
        <v>2C_1/4in_Hardline_036</v>
      </c>
      <c r="G433" s="708" t="str">
        <f>LS1_N1501!G43</f>
        <v>Signal</v>
      </c>
      <c r="H433" s="708" t="str">
        <f>LS1_N1501!H43</f>
        <v>N-Type to SMA Panel</v>
      </c>
      <c r="I433" s="708" t="str">
        <f>LS1_N1501!I43</f>
        <v>1T</v>
      </c>
      <c r="J433" s="708">
        <f>LS1_N1501!J43</f>
        <v>0</v>
      </c>
      <c r="K433" s="708">
        <f>LS1_N1501!K43</f>
        <v>0</v>
      </c>
      <c r="L433" s="708">
        <f>LS1_N1501!L43</f>
        <v>0</v>
      </c>
      <c r="M433" s="708">
        <f>LS1_N1501!M43</f>
        <v>0</v>
      </c>
      <c r="N433" s="708">
        <f>LS1_N1501!N43</f>
        <v>0</v>
      </c>
      <c r="O433" s="708">
        <f>LS1_N1501!O43</f>
        <v>0</v>
      </c>
      <c r="P433" s="708" t="str">
        <f>LS1_N1501!P43</f>
        <v>1T</v>
      </c>
      <c r="Q433" s="708" t="str">
        <f>LS1_N1501!Q43</f>
        <v>SMA to SMA</v>
      </c>
      <c r="R433" s="708">
        <f>LS1_N1501!R43</f>
        <v>6</v>
      </c>
      <c r="S433" s="708">
        <f>LS1_N1501!S43</f>
        <v>9</v>
      </c>
      <c r="T433" s="708">
        <f>LS1_N1501!T43</f>
        <v>0</v>
      </c>
      <c r="U433" s="708">
        <f>LS1_N1501!U43</f>
        <v>5</v>
      </c>
      <c r="V433" s="708">
        <f>LS1_N1501!V43</f>
        <v>0</v>
      </c>
      <c r="W433" s="708">
        <f>LS1_N1501!W43</f>
        <v>0</v>
      </c>
      <c r="X433" s="708">
        <f>LS1_N1501!X43</f>
        <v>0</v>
      </c>
      <c r="Y433" s="708">
        <f>LS1_N1501!Y43</f>
        <v>0</v>
      </c>
    </row>
    <row r="434" spans="1:25" x14ac:dyDescent="0.25">
      <c r="A434" s="708" t="str">
        <f>LS1_N1501!A44</f>
        <v>BPM</v>
      </c>
      <c r="B434" s="708" t="str">
        <f>LS1_N1501!B44</f>
        <v>LS1_CB07:BPM_D1634</v>
      </c>
      <c r="C434" s="708" t="str">
        <f>LS1_N1501!C44</f>
        <v>BPM</v>
      </c>
      <c r="D434" s="708" t="str">
        <f>LS1_N1501!D44</f>
        <v>D1634</v>
      </c>
      <c r="E434" s="708" t="str">
        <f>LS1_N1501!E44</f>
        <v>34E000177</v>
      </c>
      <c r="F434" s="708" t="str">
        <f>LS1_N1501!F44</f>
        <v>2C_1/4in_Hardline_036</v>
      </c>
      <c r="G434" s="708" t="str">
        <f>LS1_N1501!G44</f>
        <v>Signal</v>
      </c>
      <c r="H434" s="708" t="str">
        <f>LS1_N1501!H44</f>
        <v>N-Type to SMA Panel</v>
      </c>
      <c r="I434" s="708" t="str">
        <f>LS1_N1501!I44</f>
        <v>2L</v>
      </c>
      <c r="J434" s="708">
        <f>LS1_N1501!J44</f>
        <v>0</v>
      </c>
      <c r="K434" s="708">
        <f>LS1_N1501!K44</f>
        <v>0</v>
      </c>
      <c r="L434" s="708">
        <f>LS1_N1501!L44</f>
        <v>0</v>
      </c>
      <c r="M434" s="708">
        <f>LS1_N1501!M44</f>
        <v>0</v>
      </c>
      <c r="N434" s="708">
        <f>LS1_N1501!N44</f>
        <v>0</v>
      </c>
      <c r="O434" s="708">
        <f>LS1_N1501!O44</f>
        <v>0</v>
      </c>
      <c r="P434" s="708" t="str">
        <f>LS1_N1501!P44</f>
        <v>2L</v>
      </c>
      <c r="Q434" s="708" t="str">
        <f>LS1_N1501!Q44</f>
        <v>SMA to SMA</v>
      </c>
      <c r="R434" s="708">
        <f>LS1_N1501!R44</f>
        <v>6</v>
      </c>
      <c r="S434" s="708">
        <f>LS1_N1501!S44</f>
        <v>9</v>
      </c>
      <c r="T434" s="708">
        <f>LS1_N1501!T44</f>
        <v>0</v>
      </c>
      <c r="U434" s="708">
        <f>LS1_N1501!U44</f>
        <v>6</v>
      </c>
      <c r="V434" s="708">
        <f>LS1_N1501!V44</f>
        <v>0</v>
      </c>
      <c r="W434" s="708">
        <f>LS1_N1501!W44</f>
        <v>0</v>
      </c>
      <c r="X434" s="708">
        <f>LS1_N1501!X44</f>
        <v>0</v>
      </c>
      <c r="Y434" s="708">
        <f>LS1_N1501!Y44</f>
        <v>0</v>
      </c>
    </row>
    <row r="435" spans="1:25" x14ac:dyDescent="0.25">
      <c r="A435" s="708" t="str">
        <f>LS1_N1501!A45</f>
        <v>BPM</v>
      </c>
      <c r="B435" s="708" t="str">
        <f>LS1_N1501!B45</f>
        <v>LS1_CB07:BPM_D1634</v>
      </c>
      <c r="C435" s="708" t="str">
        <f>LS1_N1501!C45</f>
        <v>BPM</v>
      </c>
      <c r="D435" s="708" t="str">
        <f>LS1_N1501!D45</f>
        <v>D1634</v>
      </c>
      <c r="E435" s="708" t="str">
        <f>LS1_N1501!E45</f>
        <v>34E000178</v>
      </c>
      <c r="F435" s="708" t="str">
        <f>LS1_N1501!F45</f>
        <v>2C_1/4in_Hardline_036</v>
      </c>
      <c r="G435" s="708" t="str">
        <f>LS1_N1501!G45</f>
        <v>Signal</v>
      </c>
      <c r="H435" s="708" t="str">
        <f>LS1_N1501!H45</f>
        <v>N-Type to SMA Panel</v>
      </c>
      <c r="I435" s="708" t="str">
        <f>LS1_N1501!I45</f>
        <v>3R</v>
      </c>
      <c r="J435" s="708">
        <f>LS1_N1501!J45</f>
        <v>0</v>
      </c>
      <c r="K435" s="708">
        <f>LS1_N1501!K45</f>
        <v>0</v>
      </c>
      <c r="L435" s="708">
        <f>LS1_N1501!L45</f>
        <v>0</v>
      </c>
      <c r="M435" s="708">
        <f>LS1_N1501!M45</f>
        <v>0</v>
      </c>
      <c r="N435" s="708">
        <f>LS1_N1501!N45</f>
        <v>0</v>
      </c>
      <c r="O435" s="708">
        <f>LS1_N1501!O45</f>
        <v>0</v>
      </c>
      <c r="P435" s="708" t="str">
        <f>LS1_N1501!P45</f>
        <v>3R</v>
      </c>
      <c r="Q435" s="708" t="str">
        <f>LS1_N1501!Q45</f>
        <v>SMA to SMA</v>
      </c>
      <c r="R435" s="708">
        <f>LS1_N1501!R45</f>
        <v>6</v>
      </c>
      <c r="S435" s="708">
        <f>LS1_N1501!S45</f>
        <v>9</v>
      </c>
      <c r="T435" s="708">
        <f>LS1_N1501!T45</f>
        <v>0</v>
      </c>
      <c r="U435" s="708">
        <f>LS1_N1501!U45</f>
        <v>7</v>
      </c>
      <c r="V435" s="708">
        <f>LS1_N1501!V45</f>
        <v>0</v>
      </c>
      <c r="W435" s="708">
        <f>LS1_N1501!W45</f>
        <v>0</v>
      </c>
      <c r="X435" s="708">
        <f>LS1_N1501!X45</f>
        <v>0</v>
      </c>
      <c r="Y435" s="708">
        <f>LS1_N1501!Y45</f>
        <v>0</v>
      </c>
    </row>
    <row r="436" spans="1:25" x14ac:dyDescent="0.25">
      <c r="A436" s="708" t="str">
        <f>LS1_N1501!A46</f>
        <v>BPM</v>
      </c>
      <c r="B436" s="708" t="str">
        <f>LS1_N1501!B46</f>
        <v>LS1_CB07:BPM_D1634</v>
      </c>
      <c r="C436" s="708" t="str">
        <f>LS1_N1501!C46</f>
        <v>BPM</v>
      </c>
      <c r="D436" s="708" t="str">
        <f>LS1_N1501!D46</f>
        <v>D1634</v>
      </c>
      <c r="E436" s="708" t="str">
        <f>LS1_N1501!E46</f>
        <v>34E000179</v>
      </c>
      <c r="F436" s="708" t="str">
        <f>LS1_N1501!F46</f>
        <v>2C_1/4in_Hardline_036</v>
      </c>
      <c r="G436" s="708" t="str">
        <f>LS1_N1501!G46</f>
        <v>Signal</v>
      </c>
      <c r="H436" s="708" t="str">
        <f>LS1_N1501!H46</f>
        <v>N-Type to SMA Panel</v>
      </c>
      <c r="I436" s="708" t="str">
        <f>LS1_N1501!I46</f>
        <v>4B</v>
      </c>
      <c r="J436" s="708">
        <f>LS1_N1501!J46</f>
        <v>0</v>
      </c>
      <c r="K436" s="708">
        <f>LS1_N1501!K46</f>
        <v>0</v>
      </c>
      <c r="L436" s="708">
        <f>LS1_N1501!L46</f>
        <v>0</v>
      </c>
      <c r="M436" s="708">
        <f>LS1_N1501!M46</f>
        <v>0</v>
      </c>
      <c r="N436" s="708">
        <f>LS1_N1501!N46</f>
        <v>0</v>
      </c>
      <c r="O436" s="708">
        <f>LS1_N1501!O46</f>
        <v>0</v>
      </c>
      <c r="P436" s="708" t="str">
        <f>LS1_N1501!P46</f>
        <v>4B</v>
      </c>
      <c r="Q436" s="708" t="str">
        <f>LS1_N1501!Q46</f>
        <v>SMA to SMA</v>
      </c>
      <c r="R436" s="708">
        <f>LS1_N1501!R46</f>
        <v>6</v>
      </c>
      <c r="S436" s="708">
        <f>LS1_N1501!S46</f>
        <v>9</v>
      </c>
      <c r="T436" s="708">
        <f>LS1_N1501!T46</f>
        <v>0</v>
      </c>
      <c r="U436" s="708">
        <f>LS1_N1501!U46</f>
        <v>8</v>
      </c>
      <c r="V436" s="708">
        <f>LS1_N1501!V46</f>
        <v>0</v>
      </c>
      <c r="W436" s="708">
        <f>LS1_N1501!W46</f>
        <v>0</v>
      </c>
      <c r="X436" s="708">
        <f>LS1_N1501!X46</f>
        <v>0</v>
      </c>
      <c r="Y436" s="708">
        <f>LS1_N1501!Y46</f>
        <v>0</v>
      </c>
    </row>
    <row r="437" spans="1:25" x14ac:dyDescent="0.25">
      <c r="A437" s="708" t="str">
        <f>LS1_N1501!A47</f>
        <v>BPM</v>
      </c>
      <c r="B437" s="708" t="str">
        <f>LS1_N1501!B47</f>
        <v>LS1_CB07:BPM_D1634</v>
      </c>
      <c r="C437" s="708" t="str">
        <f>LS1_N1501!C47</f>
        <v>BPM</v>
      </c>
      <c r="D437" s="708" t="str">
        <f>LS1_N1501!D47</f>
        <v>D1634</v>
      </c>
      <c r="E437" s="708" t="str">
        <f>LS1_N1501!E47</f>
        <v>34E000129</v>
      </c>
      <c r="F437" s="708" t="str">
        <f>LS1_N1501!F47</f>
        <v>2C_1/4in_Hardline_036</v>
      </c>
      <c r="G437" s="708" t="str">
        <f>LS1_N1501!G47</f>
        <v>Ref</v>
      </c>
      <c r="H437" s="708" t="str">
        <f>LS1_N1501!H47</f>
        <v>N-Type to SMA Panel</v>
      </c>
      <c r="I437" s="708" t="str">
        <f>LS1_N1501!I47</f>
        <v>Ref</v>
      </c>
      <c r="J437" s="708">
        <f>LS1_N1501!J47</f>
        <v>0</v>
      </c>
      <c r="K437" s="708">
        <f>LS1_N1501!K47</f>
        <v>0</v>
      </c>
      <c r="L437" s="708">
        <f>LS1_N1501!L47</f>
        <v>0</v>
      </c>
      <c r="M437" s="708">
        <f>LS1_N1501!M47</f>
        <v>0</v>
      </c>
      <c r="N437" s="708">
        <f>LS1_N1501!N47</f>
        <v>0</v>
      </c>
      <c r="O437" s="708">
        <f>LS1_N1501!O47</f>
        <v>0</v>
      </c>
      <c r="P437" s="708" t="str">
        <f>LS1_N1501!P47</f>
        <v>Ref</v>
      </c>
      <c r="Q437" s="708" t="str">
        <f>LS1_N1501!Q47</f>
        <v>SMA to SMA</v>
      </c>
      <c r="R437" s="708">
        <f>LS1_N1501!R47</f>
        <v>6</v>
      </c>
      <c r="S437" s="708">
        <f>LS1_N1501!S47</f>
        <v>9</v>
      </c>
      <c r="T437" s="708">
        <f>LS1_N1501!T47</f>
        <v>0</v>
      </c>
      <c r="U437" s="708" t="str">
        <f>LS1_N1501!U47</f>
        <v>Ref</v>
      </c>
      <c r="V437" s="708">
        <f>LS1_N1501!V47</f>
        <v>0</v>
      </c>
      <c r="W437" s="708">
        <f>LS1_N1501!W47</f>
        <v>0</v>
      </c>
      <c r="X437" s="708">
        <f>LS1_N1501!X47</f>
        <v>0</v>
      </c>
      <c r="Y437" s="708">
        <f>LS1_N1501!Y47</f>
        <v>0</v>
      </c>
    </row>
    <row r="438" spans="1:25" x14ac:dyDescent="0.25">
      <c r="A438" s="708" t="str">
        <f>LS1_N1501!A48</f>
        <v>BPM</v>
      </c>
      <c r="B438" s="708" t="str">
        <f>LS1_N1501!B48</f>
        <v>LS1_CB07:BPM_D1654</v>
      </c>
      <c r="C438" s="708" t="str">
        <f>LS1_N1501!C48</f>
        <v>BPM</v>
      </c>
      <c r="D438" s="708" t="str">
        <f>LS1_N1501!D48</f>
        <v>D1654</v>
      </c>
      <c r="E438" s="708" t="str">
        <f>LS1_N1501!E48</f>
        <v>34E000172</v>
      </c>
      <c r="F438" s="708" t="str">
        <f>LS1_N1501!F48</f>
        <v>2C_1/4in_Hardline_036</v>
      </c>
      <c r="G438" s="708" t="str">
        <f>LS1_N1501!G48</f>
        <v>Signal</v>
      </c>
      <c r="H438" s="708" t="str">
        <f>LS1_N1501!H48</f>
        <v>N-Type to SMA Panel</v>
      </c>
      <c r="I438" s="708" t="str">
        <f>LS1_N1501!I48</f>
        <v>1T</v>
      </c>
      <c r="J438" s="708">
        <f>LS1_N1501!J48</f>
        <v>0</v>
      </c>
      <c r="K438" s="708">
        <f>LS1_N1501!K48</f>
        <v>0</v>
      </c>
      <c r="L438" s="708">
        <f>LS1_N1501!L48</f>
        <v>0</v>
      </c>
      <c r="M438" s="708">
        <f>LS1_N1501!M48</f>
        <v>0</v>
      </c>
      <c r="N438" s="708">
        <f>LS1_N1501!N48</f>
        <v>0</v>
      </c>
      <c r="O438" s="708">
        <f>LS1_N1501!O48</f>
        <v>0</v>
      </c>
      <c r="P438" s="708" t="str">
        <f>LS1_N1501!P48</f>
        <v>1T</v>
      </c>
      <c r="Q438" s="708" t="str">
        <f>LS1_N1501!Q48</f>
        <v>SMA to SMA</v>
      </c>
      <c r="R438" s="708">
        <f>LS1_N1501!R48</f>
        <v>6</v>
      </c>
      <c r="S438" s="708">
        <f>LS1_N1501!S48</f>
        <v>10</v>
      </c>
      <c r="T438" s="708">
        <f>LS1_N1501!T48</f>
        <v>0</v>
      </c>
      <c r="U438" s="708">
        <f>LS1_N1501!U48</f>
        <v>1</v>
      </c>
      <c r="V438" s="708">
        <f>LS1_N1501!V48</f>
        <v>0</v>
      </c>
      <c r="W438" s="708">
        <f>LS1_N1501!W48</f>
        <v>0</v>
      </c>
      <c r="X438" s="708">
        <f>LS1_N1501!X48</f>
        <v>0</v>
      </c>
      <c r="Y438" s="708">
        <f>LS1_N1501!Y48</f>
        <v>0</v>
      </c>
    </row>
    <row r="439" spans="1:25" x14ac:dyDescent="0.25">
      <c r="A439" s="708" t="str">
        <f>LS1_N1501!A49</f>
        <v>BPM</v>
      </c>
      <c r="B439" s="708" t="str">
        <f>LS1_N1501!B49</f>
        <v>LS1_CB07:BPM_D1654</v>
      </c>
      <c r="C439" s="708" t="str">
        <f>LS1_N1501!C49</f>
        <v>BPM</v>
      </c>
      <c r="D439" s="708" t="str">
        <f>LS1_N1501!D49</f>
        <v>D1654</v>
      </c>
      <c r="E439" s="708" t="str">
        <f>LS1_N1501!E49</f>
        <v>34E000173</v>
      </c>
      <c r="F439" s="708" t="str">
        <f>LS1_N1501!F49</f>
        <v>2C_1/4in_Hardline_036</v>
      </c>
      <c r="G439" s="708" t="str">
        <f>LS1_N1501!G49</f>
        <v>Signal</v>
      </c>
      <c r="H439" s="708" t="str">
        <f>LS1_N1501!H49</f>
        <v>N-Type to SMA Panel</v>
      </c>
      <c r="I439" s="708" t="str">
        <f>LS1_N1501!I49</f>
        <v>2L</v>
      </c>
      <c r="J439" s="708">
        <f>LS1_N1501!J49</f>
        <v>0</v>
      </c>
      <c r="K439" s="708">
        <f>LS1_N1501!K49</f>
        <v>0</v>
      </c>
      <c r="L439" s="708">
        <f>LS1_N1501!L49</f>
        <v>0</v>
      </c>
      <c r="M439" s="708">
        <f>LS1_N1501!M49</f>
        <v>0</v>
      </c>
      <c r="N439" s="708">
        <f>LS1_N1501!N49</f>
        <v>0</v>
      </c>
      <c r="O439" s="708">
        <f>LS1_N1501!O49</f>
        <v>0</v>
      </c>
      <c r="P439" s="708" t="str">
        <f>LS1_N1501!P49</f>
        <v>2L</v>
      </c>
      <c r="Q439" s="708" t="str">
        <f>LS1_N1501!Q49</f>
        <v>SMA to SMA</v>
      </c>
      <c r="R439" s="708">
        <f>LS1_N1501!R49</f>
        <v>6</v>
      </c>
      <c r="S439" s="708">
        <f>LS1_N1501!S49</f>
        <v>10</v>
      </c>
      <c r="T439" s="708">
        <f>LS1_N1501!T49</f>
        <v>0</v>
      </c>
      <c r="U439" s="708">
        <f>LS1_N1501!U49</f>
        <v>2</v>
      </c>
      <c r="V439" s="708">
        <f>LS1_N1501!V49</f>
        <v>0</v>
      </c>
      <c r="W439" s="708">
        <f>LS1_N1501!W49</f>
        <v>0</v>
      </c>
      <c r="X439" s="708">
        <f>LS1_N1501!X49</f>
        <v>0</v>
      </c>
      <c r="Y439" s="708">
        <f>LS1_N1501!Y49</f>
        <v>0</v>
      </c>
    </row>
    <row r="440" spans="1:25" x14ac:dyDescent="0.25">
      <c r="A440" s="708" t="str">
        <f>LS1_N1501!A50</f>
        <v>BPM</v>
      </c>
      <c r="B440" s="708" t="str">
        <f>LS1_N1501!B50</f>
        <v>LS1_CB07:BPM_D1654</v>
      </c>
      <c r="C440" s="708" t="str">
        <f>LS1_N1501!C50</f>
        <v>BPM</v>
      </c>
      <c r="D440" s="708" t="str">
        <f>LS1_N1501!D50</f>
        <v>D1654</v>
      </c>
      <c r="E440" s="708" t="str">
        <f>LS1_N1501!E50</f>
        <v>34E000174</v>
      </c>
      <c r="F440" s="708" t="str">
        <f>LS1_N1501!F50</f>
        <v>2C_1/4in_Hardline_036</v>
      </c>
      <c r="G440" s="708" t="str">
        <f>LS1_N1501!G50</f>
        <v>Signal</v>
      </c>
      <c r="H440" s="708" t="str">
        <f>LS1_N1501!H50</f>
        <v>N-Type to SMA Panel</v>
      </c>
      <c r="I440" s="708" t="str">
        <f>LS1_N1501!I50</f>
        <v>3R</v>
      </c>
      <c r="J440" s="708">
        <f>LS1_N1501!J50</f>
        <v>0</v>
      </c>
      <c r="K440" s="708">
        <f>LS1_N1501!K50</f>
        <v>0</v>
      </c>
      <c r="L440" s="708">
        <f>LS1_N1501!L50</f>
        <v>0</v>
      </c>
      <c r="M440" s="708">
        <f>LS1_N1501!M50</f>
        <v>0</v>
      </c>
      <c r="N440" s="708">
        <f>LS1_N1501!N50</f>
        <v>0</v>
      </c>
      <c r="O440" s="708">
        <f>LS1_N1501!O50</f>
        <v>0</v>
      </c>
      <c r="P440" s="708" t="str">
        <f>LS1_N1501!P50</f>
        <v>3R</v>
      </c>
      <c r="Q440" s="708" t="str">
        <f>LS1_N1501!Q50</f>
        <v>SMA to SMA</v>
      </c>
      <c r="R440" s="708">
        <f>LS1_N1501!R50</f>
        <v>6</v>
      </c>
      <c r="S440" s="708">
        <f>LS1_N1501!S50</f>
        <v>10</v>
      </c>
      <c r="T440" s="708">
        <f>LS1_N1501!T50</f>
        <v>0</v>
      </c>
      <c r="U440" s="708">
        <f>LS1_N1501!U50</f>
        <v>3</v>
      </c>
      <c r="V440" s="708">
        <f>LS1_N1501!V50</f>
        <v>0</v>
      </c>
      <c r="W440" s="708">
        <f>LS1_N1501!W50</f>
        <v>0</v>
      </c>
      <c r="X440" s="708">
        <f>LS1_N1501!X50</f>
        <v>0</v>
      </c>
      <c r="Y440" s="708">
        <f>LS1_N1501!Y50</f>
        <v>0</v>
      </c>
    </row>
    <row r="441" spans="1:25" x14ac:dyDescent="0.25">
      <c r="A441" s="708" t="str">
        <f>LS1_N1501!A51</f>
        <v>BPM</v>
      </c>
      <c r="B441" s="708" t="str">
        <f>LS1_N1501!B51</f>
        <v>LS1_CB07:BPM_D1654</v>
      </c>
      <c r="C441" s="708" t="str">
        <f>LS1_N1501!C51</f>
        <v>BPM</v>
      </c>
      <c r="D441" s="708" t="str">
        <f>LS1_N1501!D51</f>
        <v>D1654</v>
      </c>
      <c r="E441" s="708" t="str">
        <f>LS1_N1501!E51</f>
        <v>34E000175</v>
      </c>
      <c r="F441" s="708" t="str">
        <f>LS1_N1501!F51</f>
        <v>2C_1/4in_Hardline_036</v>
      </c>
      <c r="G441" s="708" t="str">
        <f>LS1_N1501!G51</f>
        <v>Signal</v>
      </c>
      <c r="H441" s="708" t="str">
        <f>LS1_N1501!H51</f>
        <v>N-Type to SMA Panel</v>
      </c>
      <c r="I441" s="708" t="str">
        <f>LS1_N1501!I51</f>
        <v>4B</v>
      </c>
      <c r="J441" s="708">
        <f>LS1_N1501!J51</f>
        <v>0</v>
      </c>
      <c r="K441" s="708">
        <f>LS1_N1501!K51</f>
        <v>0</v>
      </c>
      <c r="L441" s="708">
        <f>LS1_N1501!L51</f>
        <v>0</v>
      </c>
      <c r="M441" s="708">
        <f>LS1_N1501!M51</f>
        <v>0</v>
      </c>
      <c r="N441" s="708">
        <f>LS1_N1501!N51</f>
        <v>0</v>
      </c>
      <c r="O441" s="708">
        <f>LS1_N1501!O51</f>
        <v>0</v>
      </c>
      <c r="P441" s="708" t="str">
        <f>LS1_N1501!P51</f>
        <v>4B</v>
      </c>
      <c r="Q441" s="708" t="str">
        <f>LS1_N1501!Q51</f>
        <v>SMA to SMA</v>
      </c>
      <c r="R441" s="708">
        <f>LS1_N1501!R51</f>
        <v>6</v>
      </c>
      <c r="S441" s="708">
        <f>LS1_N1501!S51</f>
        <v>10</v>
      </c>
      <c r="T441" s="708">
        <f>LS1_N1501!T51</f>
        <v>0</v>
      </c>
      <c r="U441" s="708">
        <f>LS1_N1501!U51</f>
        <v>4</v>
      </c>
      <c r="V441" s="708">
        <f>LS1_N1501!V51</f>
        <v>0</v>
      </c>
      <c r="W441" s="708">
        <f>LS1_N1501!W51</f>
        <v>0</v>
      </c>
      <c r="X441" s="708">
        <f>LS1_N1501!X51</f>
        <v>0</v>
      </c>
      <c r="Y441" s="708">
        <f>LS1_N1501!Y51</f>
        <v>0</v>
      </c>
    </row>
    <row r="442" spans="1:25" x14ac:dyDescent="0.25">
      <c r="A442" s="708" t="str">
        <f>LS1_N1501!A52</f>
        <v>BPM</v>
      </c>
      <c r="B442" s="708" t="str">
        <f>LS1_N1501!B52</f>
        <v>LS1_CB07:BPM_D1654</v>
      </c>
      <c r="C442" s="708" t="str">
        <f>LS1_N1501!C52</f>
        <v>BPM</v>
      </c>
      <c r="D442" s="708" t="str">
        <f>LS1_N1501!D52</f>
        <v>D1654</v>
      </c>
      <c r="E442" s="708" t="str">
        <f>LS1_N1501!E52</f>
        <v>34E000128</v>
      </c>
      <c r="F442" s="708" t="str">
        <f>LS1_N1501!F52</f>
        <v>2C_1/4in_Hardline_036</v>
      </c>
      <c r="G442" s="708" t="str">
        <f>LS1_N1501!G52</f>
        <v>Ref</v>
      </c>
      <c r="H442" s="708" t="str">
        <f>LS1_N1501!H52</f>
        <v>N-Type to SMA Panel</v>
      </c>
      <c r="I442" s="708" t="str">
        <f>LS1_N1501!I52</f>
        <v>Ref</v>
      </c>
      <c r="J442" s="708">
        <f>LS1_N1501!J52</f>
        <v>0</v>
      </c>
      <c r="K442" s="708">
        <f>LS1_N1501!K52</f>
        <v>0</v>
      </c>
      <c r="L442" s="708">
        <f>LS1_N1501!L52</f>
        <v>0</v>
      </c>
      <c r="M442" s="708">
        <f>LS1_N1501!M52</f>
        <v>0</v>
      </c>
      <c r="N442" s="708">
        <f>LS1_N1501!N52</f>
        <v>0</v>
      </c>
      <c r="O442" s="708">
        <f>LS1_N1501!O52</f>
        <v>0</v>
      </c>
      <c r="P442" s="708" t="str">
        <f>LS1_N1501!P52</f>
        <v>Ref</v>
      </c>
      <c r="Q442" s="708" t="str">
        <f>LS1_N1501!Q52</f>
        <v>SMA to SMA</v>
      </c>
      <c r="R442" s="708">
        <f>LS1_N1501!R52</f>
        <v>6</v>
      </c>
      <c r="S442" s="708">
        <f>LS1_N1501!S52</f>
        <v>10</v>
      </c>
      <c r="T442" s="708">
        <f>LS1_N1501!T52</f>
        <v>0</v>
      </c>
      <c r="U442" s="708" t="str">
        <f>LS1_N1501!U52</f>
        <v>Ref</v>
      </c>
      <c r="V442" s="708">
        <f>LS1_N1501!V52</f>
        <v>0</v>
      </c>
      <c r="W442" s="708">
        <f>LS1_N1501!W52</f>
        <v>0</v>
      </c>
      <c r="X442" s="708">
        <f>LS1_N1501!X52</f>
        <v>0</v>
      </c>
      <c r="Y442" s="708">
        <f>LS1_N1501!Y52</f>
        <v>0</v>
      </c>
    </row>
    <row r="443" spans="1:25" x14ac:dyDescent="0.25">
      <c r="A443" s="708" t="str">
        <f>LS1_N1902!A5</f>
        <v>BPM</v>
      </c>
      <c r="B443" s="708" t="str">
        <f>LS1_N1902!B5</f>
        <v>LS1_WB07:BPM_D1668</v>
      </c>
      <c r="C443" s="708" t="str">
        <f>LS1_N1902!C5</f>
        <v>BPM</v>
      </c>
      <c r="D443" s="708" t="str">
        <f>LS1_N1902!D5</f>
        <v>D1668</v>
      </c>
      <c r="E443" s="708" t="str">
        <f>LS1_N1902!E5</f>
        <v>34E000168</v>
      </c>
      <c r="F443" s="708" t="str">
        <f>LS1_N1902!F5</f>
        <v>2C_1/4in_Hardline_036</v>
      </c>
      <c r="G443" s="708" t="str">
        <f>LS1_N1902!G5</f>
        <v>Signal</v>
      </c>
      <c r="H443" s="708" t="str">
        <f>LS1_N1902!H5</f>
        <v>N-Type to SMA Panel</v>
      </c>
      <c r="I443" s="708" t="str">
        <f>LS1_N1902!I5</f>
        <v>1T</v>
      </c>
      <c r="J443" s="708">
        <f>LS1_N1902!J5</f>
        <v>0</v>
      </c>
      <c r="K443" s="708">
        <f>LS1_N1902!K5</f>
        <v>0</v>
      </c>
      <c r="L443" s="708">
        <f>LS1_N1902!L5</f>
        <v>0</v>
      </c>
      <c r="M443" s="708">
        <f>LS1_N1902!M5</f>
        <v>0</v>
      </c>
      <c r="N443" s="708">
        <f>LS1_N1902!N5</f>
        <v>0</v>
      </c>
      <c r="O443" s="708">
        <f>LS1_N1902!O5</f>
        <v>0</v>
      </c>
      <c r="P443" s="708" t="str">
        <f>LS1_N1902!P5</f>
        <v>1T</v>
      </c>
      <c r="Q443" s="708" t="str">
        <f>LS1_N1902!Q5</f>
        <v>SMA to SMA</v>
      </c>
      <c r="R443" s="708">
        <f>LS1_N1902!R5</f>
        <v>7</v>
      </c>
      <c r="S443" s="708">
        <f>LS1_N1902!S5</f>
        <v>3</v>
      </c>
      <c r="T443" s="708">
        <f>LS1_N1902!T5</f>
        <v>0</v>
      </c>
      <c r="U443" s="708">
        <f>LS1_N1902!U5</f>
        <v>1</v>
      </c>
      <c r="V443" s="708">
        <f>LS1_N1902!V5</f>
        <v>0</v>
      </c>
      <c r="W443" s="708">
        <f>LS1_N1902!W5</f>
        <v>0</v>
      </c>
      <c r="X443" s="708">
        <f>LS1_N1902!X5</f>
        <v>0</v>
      </c>
      <c r="Y443" s="708">
        <f>LS1_N1902!Y5</f>
        <v>0</v>
      </c>
    </row>
    <row r="444" spans="1:25" x14ac:dyDescent="0.25">
      <c r="A444" s="708" t="str">
        <f>LS1_N1902!A6</f>
        <v>BPM</v>
      </c>
      <c r="B444" s="708" t="str">
        <f>LS1_N1902!B6</f>
        <v>LS1_WB07:BPM_D1668</v>
      </c>
      <c r="C444" s="708" t="str">
        <f>LS1_N1902!C6</f>
        <v>BPM</v>
      </c>
      <c r="D444" s="708" t="str">
        <f>LS1_N1902!D6</f>
        <v>D1668</v>
      </c>
      <c r="E444" s="708" t="str">
        <f>LS1_N1902!E6</f>
        <v>34E000169</v>
      </c>
      <c r="F444" s="708" t="str">
        <f>LS1_N1902!F6</f>
        <v>2C_1/4in_Hardline_036</v>
      </c>
      <c r="G444" s="708" t="str">
        <f>LS1_N1902!G6</f>
        <v>Signal</v>
      </c>
      <c r="H444" s="708" t="str">
        <f>LS1_N1902!H6</f>
        <v>N-Type to SMA Panel</v>
      </c>
      <c r="I444" s="708" t="str">
        <f>LS1_N1902!I6</f>
        <v>2L</v>
      </c>
      <c r="J444" s="708">
        <f>LS1_N1902!J6</f>
        <v>0</v>
      </c>
      <c r="K444" s="708">
        <f>LS1_N1902!K6</f>
        <v>0</v>
      </c>
      <c r="L444" s="708">
        <f>LS1_N1902!L6</f>
        <v>0</v>
      </c>
      <c r="M444" s="708">
        <f>LS1_N1902!M6</f>
        <v>0</v>
      </c>
      <c r="N444" s="708">
        <f>LS1_N1902!N6</f>
        <v>0</v>
      </c>
      <c r="O444" s="708">
        <f>LS1_N1902!O6</f>
        <v>0</v>
      </c>
      <c r="P444" s="708" t="str">
        <f>LS1_N1902!P6</f>
        <v>2L</v>
      </c>
      <c r="Q444" s="708" t="str">
        <f>LS1_N1902!Q6</f>
        <v>SMA to SMA</v>
      </c>
      <c r="R444" s="708">
        <f>LS1_N1902!R6</f>
        <v>7</v>
      </c>
      <c r="S444" s="708">
        <f>LS1_N1902!S6</f>
        <v>3</v>
      </c>
      <c r="T444" s="708">
        <f>LS1_N1902!T6</f>
        <v>0</v>
      </c>
      <c r="U444" s="708">
        <f>LS1_N1902!U6</f>
        <v>2</v>
      </c>
      <c r="V444" s="708">
        <f>LS1_N1902!V6</f>
        <v>0</v>
      </c>
      <c r="W444" s="708">
        <f>LS1_N1902!W6</f>
        <v>0</v>
      </c>
      <c r="X444" s="708">
        <f>LS1_N1902!X6</f>
        <v>0</v>
      </c>
      <c r="Y444" s="708">
        <f>LS1_N1902!Y6</f>
        <v>0</v>
      </c>
    </row>
    <row r="445" spans="1:25" x14ac:dyDescent="0.25">
      <c r="A445" s="708" t="str">
        <f>LS1_N1902!A7</f>
        <v>BPM</v>
      </c>
      <c r="B445" s="708" t="str">
        <f>LS1_N1902!B7</f>
        <v>LS1_WB07:BPM_D1668</v>
      </c>
      <c r="C445" s="708" t="str">
        <f>LS1_N1902!C7</f>
        <v>BPM</v>
      </c>
      <c r="D445" s="708" t="str">
        <f>LS1_N1902!D7</f>
        <v>D1668</v>
      </c>
      <c r="E445" s="708" t="str">
        <f>LS1_N1902!E7</f>
        <v>34E000170</v>
      </c>
      <c r="F445" s="708" t="str">
        <f>LS1_N1902!F7</f>
        <v>2C_1/4in_Hardline_036</v>
      </c>
      <c r="G445" s="708" t="str">
        <f>LS1_N1902!G7</f>
        <v>Signal</v>
      </c>
      <c r="H445" s="708" t="str">
        <f>LS1_N1902!H7</f>
        <v>N-Type to SMA Panel</v>
      </c>
      <c r="I445" s="708" t="str">
        <f>LS1_N1902!I7</f>
        <v>3R</v>
      </c>
      <c r="J445" s="708">
        <f>LS1_N1902!J7</f>
        <v>0</v>
      </c>
      <c r="K445" s="708">
        <f>LS1_N1902!K7</f>
        <v>0</v>
      </c>
      <c r="L445" s="708">
        <f>LS1_N1902!L7</f>
        <v>0</v>
      </c>
      <c r="M445" s="708">
        <f>LS1_N1902!M7</f>
        <v>0</v>
      </c>
      <c r="N445" s="708">
        <f>LS1_N1902!N7</f>
        <v>0</v>
      </c>
      <c r="O445" s="708">
        <f>LS1_N1902!O7</f>
        <v>0</v>
      </c>
      <c r="P445" s="708" t="str">
        <f>LS1_N1902!P7</f>
        <v>3R</v>
      </c>
      <c r="Q445" s="708" t="str">
        <f>LS1_N1902!Q7</f>
        <v>SMA to SMA</v>
      </c>
      <c r="R445" s="708">
        <f>LS1_N1902!R7</f>
        <v>7</v>
      </c>
      <c r="S445" s="708">
        <f>LS1_N1902!S7</f>
        <v>3</v>
      </c>
      <c r="T445" s="708">
        <f>LS1_N1902!T7</f>
        <v>0</v>
      </c>
      <c r="U445" s="708">
        <f>LS1_N1902!U7</f>
        <v>3</v>
      </c>
      <c r="V445" s="708">
        <f>LS1_N1902!V7</f>
        <v>0</v>
      </c>
      <c r="W445" s="708">
        <f>LS1_N1902!W7</f>
        <v>0</v>
      </c>
      <c r="X445" s="708">
        <f>LS1_N1902!X7</f>
        <v>0</v>
      </c>
      <c r="Y445" s="708">
        <f>LS1_N1902!Y7</f>
        <v>0</v>
      </c>
    </row>
    <row r="446" spans="1:25" x14ac:dyDescent="0.25">
      <c r="A446" s="708" t="str">
        <f>LS1_N1902!A8</f>
        <v>BPM</v>
      </c>
      <c r="B446" s="708" t="str">
        <f>LS1_N1902!B8</f>
        <v>LS1_WB07:BPM_D1668</v>
      </c>
      <c r="C446" s="708" t="str">
        <f>LS1_N1902!C8</f>
        <v>BPM</v>
      </c>
      <c r="D446" s="708" t="str">
        <f>LS1_N1902!D8</f>
        <v>D1668</v>
      </c>
      <c r="E446" s="708" t="str">
        <f>LS1_N1902!E8</f>
        <v>34E000171</v>
      </c>
      <c r="F446" s="708" t="str">
        <f>LS1_N1902!F8</f>
        <v>2C_1/4in_Hardline_036</v>
      </c>
      <c r="G446" s="708" t="str">
        <f>LS1_N1902!G8</f>
        <v>Signal</v>
      </c>
      <c r="H446" s="708" t="str">
        <f>LS1_N1902!H8</f>
        <v>N-Type to SMA Panel</v>
      </c>
      <c r="I446" s="708" t="str">
        <f>LS1_N1902!I8</f>
        <v>4B</v>
      </c>
      <c r="J446" s="708">
        <f>LS1_N1902!J8</f>
        <v>0</v>
      </c>
      <c r="K446" s="708">
        <f>LS1_N1902!K8</f>
        <v>0</v>
      </c>
      <c r="L446" s="708">
        <f>LS1_N1902!L8</f>
        <v>0</v>
      </c>
      <c r="M446" s="708">
        <f>LS1_N1902!M8</f>
        <v>0</v>
      </c>
      <c r="N446" s="708">
        <f>LS1_N1902!N8</f>
        <v>0</v>
      </c>
      <c r="O446" s="708">
        <f>LS1_N1902!O8</f>
        <v>0</v>
      </c>
      <c r="P446" s="708" t="str">
        <f>LS1_N1902!P8</f>
        <v>4B</v>
      </c>
      <c r="Q446" s="708" t="str">
        <f>LS1_N1902!Q8</f>
        <v>SMA to SMA</v>
      </c>
      <c r="R446" s="708">
        <f>LS1_N1902!R8</f>
        <v>7</v>
      </c>
      <c r="S446" s="708">
        <f>LS1_N1902!S8</f>
        <v>3</v>
      </c>
      <c r="T446" s="708">
        <f>LS1_N1902!T8</f>
        <v>0</v>
      </c>
      <c r="U446" s="708">
        <f>LS1_N1902!U8</f>
        <v>4</v>
      </c>
      <c r="V446" s="708">
        <f>LS1_N1902!V8</f>
        <v>0</v>
      </c>
      <c r="W446" s="708">
        <f>LS1_N1902!W8</f>
        <v>0</v>
      </c>
      <c r="X446" s="708">
        <f>LS1_N1902!X8</f>
        <v>0</v>
      </c>
      <c r="Y446" s="708">
        <f>LS1_N1902!Y8</f>
        <v>0</v>
      </c>
    </row>
    <row r="447" spans="1:25" x14ac:dyDescent="0.25">
      <c r="A447" s="708" t="str">
        <f>LS1_N1902!A9</f>
        <v>BPM</v>
      </c>
      <c r="B447" s="708" t="str">
        <f>LS1_N1902!B9</f>
        <v>LS1_WB07:RFS_D1668</v>
      </c>
      <c r="C447" s="708" t="str">
        <f>LS1_N1902!C9</f>
        <v>BPM</v>
      </c>
      <c r="D447" s="708" t="str">
        <f>LS1_N1902!D9</f>
        <v>D1668</v>
      </c>
      <c r="E447" s="708" t="str">
        <f>LS1_N1902!E9</f>
        <v>34E000127</v>
      </c>
      <c r="F447" s="708" t="str">
        <f>LS1_N1902!F9</f>
        <v>2C_1/4in_Hardline_036</v>
      </c>
      <c r="G447" s="708" t="str">
        <f>LS1_N1902!G9</f>
        <v>Ref</v>
      </c>
      <c r="H447" s="708" t="str">
        <f>LS1_N1902!H9</f>
        <v>No terminiation</v>
      </c>
      <c r="I447" s="708" t="e">
        <f>LS1_N1902!#REF!</f>
        <v>#REF!</v>
      </c>
      <c r="J447" s="708" t="e">
        <f>LS1_N1902!#REF!</f>
        <v>#REF!</v>
      </c>
      <c r="K447" s="708" t="e">
        <f>LS1_N1902!#REF!</f>
        <v>#REF!</v>
      </c>
      <c r="L447" s="708" t="e">
        <f>LS1_N1902!#REF!</f>
        <v>#REF!</v>
      </c>
      <c r="M447" s="708" t="e">
        <f>LS1_N1902!#REF!</f>
        <v>#REF!</v>
      </c>
      <c r="N447" s="708" t="e">
        <f>LS1_N1902!#REF!</f>
        <v>#REF!</v>
      </c>
      <c r="O447" s="708" t="e">
        <f>LS1_N1902!#REF!</f>
        <v>#REF!</v>
      </c>
      <c r="P447" s="708" t="e">
        <f>LS1_N1902!#REF!</f>
        <v>#REF!</v>
      </c>
      <c r="Q447" s="708" t="e">
        <f>LS1_N1902!#REF!</f>
        <v>#REF!</v>
      </c>
      <c r="R447" s="708" t="e">
        <f>LS1_N1902!#REF!</f>
        <v>#REF!</v>
      </c>
      <c r="S447" s="708" t="e">
        <f>LS1_N1902!#REF!</f>
        <v>#REF!</v>
      </c>
      <c r="T447" s="708" t="e">
        <f>LS1_N1902!#REF!</f>
        <v>#REF!</v>
      </c>
      <c r="U447" s="708" t="e">
        <f>LS1_N1902!#REF!</f>
        <v>#REF!</v>
      </c>
      <c r="V447" s="708">
        <f>LS1_N1902!V9</f>
        <v>0</v>
      </c>
      <c r="W447" s="708">
        <f>LS1_N1902!W9</f>
        <v>0</v>
      </c>
      <c r="X447" s="708">
        <f>LS1_N1902!X9</f>
        <v>0</v>
      </c>
      <c r="Y447" s="708">
        <f>LS1_N1902!Y9</f>
        <v>0</v>
      </c>
    </row>
    <row r="448" spans="1:25" x14ac:dyDescent="0.25">
      <c r="A448" s="708" t="str">
        <f>LS1_N1501!A7</f>
        <v>Halo Monitor Ring</v>
      </c>
      <c r="B448" s="708" t="str">
        <f>LS1_N1501!B7</f>
        <v>LS1_WB07:HMR_D1670</v>
      </c>
      <c r="C448" s="708" t="str">
        <f>LS1_N1501!C7</f>
        <v>HMR</v>
      </c>
      <c r="D448" s="708" t="str">
        <f>LS1_N1501!D7</f>
        <v>D1670</v>
      </c>
      <c r="E448" s="708" t="str">
        <f>LS1_N1501!E7</f>
        <v>34H000023</v>
      </c>
      <c r="F448" s="708" t="str">
        <f>LS1_N1501!F7</f>
        <v>2C_1kV75LC_Coax_090</v>
      </c>
      <c r="G448" s="708" t="str">
        <f>LS1_N1501!G7</f>
        <v>Signal</v>
      </c>
      <c r="H448" s="708" t="str">
        <f>LS1_N1501!H7</f>
        <v>SHV to SHV Panel</v>
      </c>
      <c r="I448" s="708" t="str">
        <f>LS1_N1501!I7</f>
        <v>J4</v>
      </c>
      <c r="J448" s="708">
        <f>LS1_N1501!J7</f>
        <v>0</v>
      </c>
      <c r="K448" s="708">
        <f>LS1_N1501!K7</f>
        <v>0</v>
      </c>
      <c r="L448" s="708">
        <f>LS1_N1501!L7</f>
        <v>0</v>
      </c>
      <c r="M448" s="708">
        <f>LS1_N1501!M7</f>
        <v>0</v>
      </c>
      <c r="N448" s="708">
        <f>LS1_N1501!N7</f>
        <v>0</v>
      </c>
      <c r="O448" s="708">
        <f>LS1_N1501!O7</f>
        <v>0</v>
      </c>
      <c r="P448" s="708" t="str">
        <f>LS1_N1501!P7</f>
        <v>J4</v>
      </c>
      <c r="Q448" s="708" t="str">
        <f>LS1_N1501!Q7</f>
        <v>SHV to Lemo</v>
      </c>
      <c r="R448" s="708">
        <f>LS1_N1501!R7</f>
        <v>6</v>
      </c>
      <c r="S448" s="708">
        <f>LS1_N1501!S7</f>
        <v>3</v>
      </c>
      <c r="T448" s="708" t="str">
        <f>LS1_N1501!T7</f>
        <v>CH4 - fmc1-1</v>
      </c>
      <c r="U448" s="708">
        <f>LS1_N1501!U7</f>
        <v>0</v>
      </c>
      <c r="V448" s="708">
        <f>LS1_N1501!V7</f>
        <v>4</v>
      </c>
      <c r="W448" s="708" t="str">
        <f>LS1_N1501!W7</f>
        <v>1: EBS8003</v>
      </c>
      <c r="X448" s="708" t="str">
        <f>LS1_N1501!X7</f>
        <v>Ch1</v>
      </c>
      <c r="Y448" s="708">
        <f>LS1_N1501!Y7</f>
        <v>0</v>
      </c>
    </row>
    <row r="449" spans="1:25" x14ac:dyDescent="0.25">
      <c r="A449" s="708">
        <f>LS1_N1501!A13</f>
        <v>0</v>
      </c>
      <c r="B449" s="708" t="str">
        <f>LS1_N1501!B13</f>
        <v>LS1_WB07:HMR_D1670</v>
      </c>
      <c r="C449" s="708">
        <f>LS1_N1501!C13</f>
        <v>0</v>
      </c>
      <c r="D449" s="708" t="str">
        <f>LS1_N1501!D13</f>
        <v>D1670</v>
      </c>
      <c r="E449" s="708" t="str">
        <f>LS1_N1501!E13</f>
        <v>34H000115</v>
      </c>
      <c r="F449" s="708" t="str">
        <f>LS1_N1501!F13</f>
        <v>2C_5kVDC_Coax_035</v>
      </c>
      <c r="G449" s="708">
        <f>LS1_N1501!G13</f>
        <v>0</v>
      </c>
      <c r="H449" s="708" t="str">
        <f>LS1_N1501!H13</f>
        <v>SHV to SHV Panel</v>
      </c>
      <c r="I449" s="708">
        <f>LS1_N1501!I13</f>
        <v>0</v>
      </c>
      <c r="J449" s="708">
        <f>LS1_N1501!J13</f>
        <v>0</v>
      </c>
      <c r="K449" s="708">
        <f>LS1_N1501!K13</f>
        <v>0</v>
      </c>
      <c r="L449" s="708">
        <f>LS1_N1501!L13</f>
        <v>0</v>
      </c>
      <c r="M449" s="708">
        <f>LS1_N1501!M13</f>
        <v>0</v>
      </c>
      <c r="N449" s="708">
        <f>LS1_N1501!N13</f>
        <v>0</v>
      </c>
      <c r="O449" s="708">
        <f>LS1_N1501!O13</f>
        <v>0</v>
      </c>
      <c r="P449" s="708">
        <f>LS1_N1501!P13</f>
        <v>0</v>
      </c>
      <c r="Q449" s="708">
        <f>LS1_N1501!Q13</f>
        <v>0</v>
      </c>
      <c r="R449" s="708">
        <f>LS1_N1501!R13</f>
        <v>0</v>
      </c>
      <c r="S449" s="708">
        <f>LS1_N1501!S13</f>
        <v>0</v>
      </c>
      <c r="T449" s="708">
        <f>LS1_N1501!T13</f>
        <v>0</v>
      </c>
      <c r="U449" s="708">
        <f>LS1_N1501!U13</f>
        <v>0</v>
      </c>
      <c r="V449" s="708">
        <f>LS1_N1501!V13</f>
        <v>0</v>
      </c>
      <c r="W449" s="708">
        <f>LS1_N1501!W13</f>
        <v>0</v>
      </c>
      <c r="X449" s="708">
        <f>LS1_N1501!X13</f>
        <v>0</v>
      </c>
      <c r="Y449" s="708">
        <f>LS1_N1501!Y13</f>
        <v>0</v>
      </c>
    </row>
    <row r="450" spans="1:25" x14ac:dyDescent="0.25">
      <c r="A450" s="708" t="str">
        <f>LS1_N1902!A10</f>
        <v>BPM</v>
      </c>
      <c r="B450" s="708" t="str">
        <f>LS1_N1902!B10</f>
        <v>LS1_CB08:BPM_D1677</v>
      </c>
      <c r="C450" s="708" t="str">
        <f>LS1_N1902!C10</f>
        <v>BPM</v>
      </c>
      <c r="D450" s="708" t="str">
        <f>LS1_N1902!D10</f>
        <v>D1677</v>
      </c>
      <c r="E450" s="708" t="str">
        <f>LS1_N1902!E10</f>
        <v>34E000164</v>
      </c>
      <c r="F450" s="708" t="str">
        <f>LS1_N1902!F10</f>
        <v>2C_1/4in_Hardline_036</v>
      </c>
      <c r="G450" s="708" t="str">
        <f>LS1_N1902!G10</f>
        <v>Signal</v>
      </c>
      <c r="H450" s="708" t="str">
        <f>LS1_N1902!H10</f>
        <v>N-Type to SMA Panel</v>
      </c>
      <c r="I450" s="708" t="str">
        <f>LS1_N1902!I10</f>
        <v>1T</v>
      </c>
      <c r="J450" s="708">
        <f>LS1_N1902!J10</f>
        <v>0</v>
      </c>
      <c r="K450" s="708">
        <f>LS1_N1902!K10</f>
        <v>0</v>
      </c>
      <c r="L450" s="708">
        <f>LS1_N1902!L10</f>
        <v>0</v>
      </c>
      <c r="M450" s="708">
        <f>LS1_N1902!M10</f>
        <v>0</v>
      </c>
      <c r="N450" s="708">
        <f>LS1_N1902!N10</f>
        <v>0</v>
      </c>
      <c r="O450" s="708">
        <f>LS1_N1902!O10</f>
        <v>0</v>
      </c>
      <c r="P450" s="708" t="str">
        <f>LS1_N1902!P10</f>
        <v>1T</v>
      </c>
      <c r="Q450" s="708" t="str">
        <f>LS1_N1902!Q10</f>
        <v>SMA to SMA</v>
      </c>
      <c r="R450" s="708">
        <f>LS1_N1902!R10</f>
        <v>7</v>
      </c>
      <c r="S450" s="708">
        <f>LS1_N1902!S10</f>
        <v>3</v>
      </c>
      <c r="T450" s="708">
        <f>LS1_N1902!T10</f>
        <v>0</v>
      </c>
      <c r="U450" s="708">
        <f>LS1_N1902!U10</f>
        <v>5</v>
      </c>
      <c r="V450" s="708">
        <f>LS1_N1902!V10</f>
        <v>0</v>
      </c>
      <c r="W450" s="708">
        <f>LS1_N1902!W10</f>
        <v>0</v>
      </c>
      <c r="X450" s="708">
        <f>LS1_N1902!X10</f>
        <v>0</v>
      </c>
      <c r="Y450" s="708">
        <f>LS1_N1902!Y10</f>
        <v>0</v>
      </c>
    </row>
    <row r="451" spans="1:25" x14ac:dyDescent="0.25">
      <c r="A451" s="708" t="str">
        <f>LS1_N1902!A11</f>
        <v>BPM</v>
      </c>
      <c r="B451" s="708" t="str">
        <f>LS1_N1902!B11</f>
        <v>LS1_CB08:BPM_D1677</v>
      </c>
      <c r="C451" s="708" t="str">
        <f>LS1_N1902!C11</f>
        <v>BPM</v>
      </c>
      <c r="D451" s="708" t="str">
        <f>LS1_N1902!D11</f>
        <v>D1677</v>
      </c>
      <c r="E451" s="708" t="str">
        <f>LS1_N1902!E11</f>
        <v>34E000165</v>
      </c>
      <c r="F451" s="708" t="str">
        <f>LS1_N1902!F11</f>
        <v>2C_1/4in_Hardline_036</v>
      </c>
      <c r="G451" s="708" t="str">
        <f>LS1_N1902!G11</f>
        <v>Signal</v>
      </c>
      <c r="H451" s="708" t="str">
        <f>LS1_N1902!H11</f>
        <v>N-Type to SMA Panel</v>
      </c>
      <c r="I451" s="708" t="str">
        <f>LS1_N1902!I11</f>
        <v>2L</v>
      </c>
      <c r="J451" s="708">
        <f>LS1_N1902!J11</f>
        <v>0</v>
      </c>
      <c r="K451" s="708">
        <f>LS1_N1902!K11</f>
        <v>0</v>
      </c>
      <c r="L451" s="708">
        <f>LS1_N1902!L11</f>
        <v>0</v>
      </c>
      <c r="M451" s="708">
        <f>LS1_N1902!M11</f>
        <v>0</v>
      </c>
      <c r="N451" s="708">
        <f>LS1_N1902!N11</f>
        <v>0</v>
      </c>
      <c r="O451" s="708">
        <f>LS1_N1902!O11</f>
        <v>0</v>
      </c>
      <c r="P451" s="708" t="str">
        <f>LS1_N1902!P11</f>
        <v>2L</v>
      </c>
      <c r="Q451" s="708" t="str">
        <f>LS1_N1902!Q11</f>
        <v>SMA to SMA</v>
      </c>
      <c r="R451" s="708">
        <f>LS1_N1902!R11</f>
        <v>7</v>
      </c>
      <c r="S451" s="708">
        <f>LS1_N1902!S11</f>
        <v>3</v>
      </c>
      <c r="T451" s="708">
        <f>LS1_N1902!T11</f>
        <v>0</v>
      </c>
      <c r="U451" s="708">
        <f>LS1_N1902!U11</f>
        <v>6</v>
      </c>
      <c r="V451" s="708">
        <f>LS1_N1902!V11</f>
        <v>0</v>
      </c>
      <c r="W451" s="708">
        <f>LS1_N1902!W11</f>
        <v>0</v>
      </c>
      <c r="X451" s="708">
        <f>LS1_N1902!X11</f>
        <v>0</v>
      </c>
      <c r="Y451" s="708">
        <f>LS1_N1902!Y11</f>
        <v>0</v>
      </c>
    </row>
    <row r="452" spans="1:25" x14ac:dyDescent="0.25">
      <c r="A452" s="708" t="str">
        <f>LS1_N1902!A12</f>
        <v>BPM</v>
      </c>
      <c r="B452" s="708" t="str">
        <f>LS1_N1902!B12</f>
        <v>LS1_CB08:BPM_D1677</v>
      </c>
      <c r="C452" s="708" t="str">
        <f>LS1_N1902!C12</f>
        <v>BPM</v>
      </c>
      <c r="D452" s="708" t="str">
        <f>LS1_N1902!D12</f>
        <v>D1677</v>
      </c>
      <c r="E452" s="708" t="str">
        <f>LS1_N1902!E12</f>
        <v>34E000166</v>
      </c>
      <c r="F452" s="708" t="str">
        <f>LS1_N1902!F12</f>
        <v>2C_1/4in_Hardline_036</v>
      </c>
      <c r="G452" s="708" t="str">
        <f>LS1_N1902!G12</f>
        <v>Signal</v>
      </c>
      <c r="H452" s="708" t="str">
        <f>LS1_N1902!H12</f>
        <v>N-Type to SMA Panel</v>
      </c>
      <c r="I452" s="708" t="str">
        <f>LS1_N1902!I12</f>
        <v>3R</v>
      </c>
      <c r="J452" s="708">
        <f>LS1_N1902!J12</f>
        <v>0</v>
      </c>
      <c r="K452" s="708">
        <f>LS1_N1902!K12</f>
        <v>0</v>
      </c>
      <c r="L452" s="708">
        <f>LS1_N1902!L12</f>
        <v>0</v>
      </c>
      <c r="M452" s="708">
        <f>LS1_N1902!M12</f>
        <v>0</v>
      </c>
      <c r="N452" s="708">
        <f>LS1_N1902!N12</f>
        <v>0</v>
      </c>
      <c r="O452" s="708">
        <f>LS1_N1902!O12</f>
        <v>0</v>
      </c>
      <c r="P452" s="708" t="str">
        <f>LS1_N1902!P12</f>
        <v>3R</v>
      </c>
      <c r="Q452" s="708" t="str">
        <f>LS1_N1902!Q12</f>
        <v>SMA to SMA</v>
      </c>
      <c r="R452" s="708">
        <f>LS1_N1902!R12</f>
        <v>7</v>
      </c>
      <c r="S452" s="708">
        <f>LS1_N1902!S12</f>
        <v>3</v>
      </c>
      <c r="T452" s="708">
        <f>LS1_N1902!T12</f>
        <v>0</v>
      </c>
      <c r="U452" s="708">
        <f>LS1_N1902!U12</f>
        <v>7</v>
      </c>
      <c r="V452" s="708">
        <f>LS1_N1902!V12</f>
        <v>0</v>
      </c>
      <c r="W452" s="708">
        <f>LS1_N1902!W12</f>
        <v>0</v>
      </c>
      <c r="X452" s="708">
        <f>LS1_N1902!X12</f>
        <v>0</v>
      </c>
      <c r="Y452" s="708">
        <f>LS1_N1902!Y12</f>
        <v>0</v>
      </c>
    </row>
    <row r="453" spans="1:25" x14ac:dyDescent="0.25">
      <c r="A453" s="708" t="str">
        <f>LS1_N1902!A13</f>
        <v>BPM</v>
      </c>
      <c r="B453" s="708" t="str">
        <f>LS1_N1902!B13</f>
        <v>LS1_CB08:BPM_D1677</v>
      </c>
      <c r="C453" s="708" t="str">
        <f>LS1_N1902!C13</f>
        <v>BPM</v>
      </c>
      <c r="D453" s="708" t="str">
        <f>LS1_N1902!D13</f>
        <v>D1677</v>
      </c>
      <c r="E453" s="708" t="str">
        <f>LS1_N1902!E13</f>
        <v>34E000167</v>
      </c>
      <c r="F453" s="708" t="str">
        <f>LS1_N1902!F13</f>
        <v>2C_1/4in_Hardline_036</v>
      </c>
      <c r="G453" s="708" t="str">
        <f>LS1_N1902!G13</f>
        <v>Signal</v>
      </c>
      <c r="H453" s="708" t="str">
        <f>LS1_N1902!H13</f>
        <v>N-Type to SMA Panel</v>
      </c>
      <c r="I453" s="708" t="str">
        <f>LS1_N1902!I13</f>
        <v>4B</v>
      </c>
      <c r="J453" s="708">
        <f>LS1_N1902!J13</f>
        <v>0</v>
      </c>
      <c r="K453" s="708">
        <f>LS1_N1902!K13</f>
        <v>0</v>
      </c>
      <c r="L453" s="708">
        <f>LS1_N1902!L13</f>
        <v>0</v>
      </c>
      <c r="M453" s="708">
        <f>LS1_N1902!M13</f>
        <v>0</v>
      </c>
      <c r="N453" s="708">
        <f>LS1_N1902!N13</f>
        <v>0</v>
      </c>
      <c r="O453" s="708">
        <f>LS1_N1902!O13</f>
        <v>0</v>
      </c>
      <c r="P453" s="708" t="str">
        <f>LS1_N1902!P13</f>
        <v>4B</v>
      </c>
      <c r="Q453" s="708" t="str">
        <f>LS1_N1902!Q13</f>
        <v>SMA to SMA</v>
      </c>
      <c r="R453" s="708">
        <f>LS1_N1902!R13</f>
        <v>7</v>
      </c>
      <c r="S453" s="708">
        <f>LS1_N1902!S13</f>
        <v>3</v>
      </c>
      <c r="T453" s="708">
        <f>LS1_N1902!T13</f>
        <v>0</v>
      </c>
      <c r="U453" s="708">
        <f>LS1_N1902!U13</f>
        <v>8</v>
      </c>
      <c r="V453" s="708">
        <f>LS1_N1902!V13</f>
        <v>0</v>
      </c>
      <c r="W453" s="708">
        <f>LS1_N1902!W13</f>
        <v>0</v>
      </c>
      <c r="X453" s="708">
        <f>LS1_N1902!X13</f>
        <v>0</v>
      </c>
      <c r="Y453" s="708">
        <f>LS1_N1902!Y13</f>
        <v>0</v>
      </c>
    </row>
    <row r="454" spans="1:25" x14ac:dyDescent="0.25">
      <c r="A454" s="708" t="str">
        <f>LS1_N1902!A14</f>
        <v>BPM</v>
      </c>
      <c r="B454" s="708" t="str">
        <f>LS1_N1902!B14</f>
        <v>LS1_CB08:RFS_D1677</v>
      </c>
      <c r="C454" s="708" t="str">
        <f>LS1_N1902!C14</f>
        <v>BPM</v>
      </c>
      <c r="D454" s="708" t="str">
        <f>LS1_N1902!D14</f>
        <v>D1677</v>
      </c>
      <c r="E454" s="708" t="str">
        <f>LS1_N1902!E14</f>
        <v>34E000126</v>
      </c>
      <c r="F454" s="708" t="str">
        <f>LS1_N1902!F14</f>
        <v>2C_1/4in_Hardline_036</v>
      </c>
      <c r="G454" s="708" t="str">
        <f>LS1_N1902!G14</f>
        <v>Ref</v>
      </c>
      <c r="H454" s="708" t="str">
        <f>LS1_N1902!H14</f>
        <v>N-Type to SMA Panel</v>
      </c>
      <c r="I454" s="708" t="str">
        <f>LS1_N1902!I9</f>
        <v>Ref</v>
      </c>
      <c r="J454" s="708">
        <f>LS1_N1902!J9</f>
        <v>0</v>
      </c>
      <c r="K454" s="708">
        <f>LS1_N1902!K9</f>
        <v>0</v>
      </c>
      <c r="L454" s="708">
        <f>LS1_N1902!L9</f>
        <v>0</v>
      </c>
      <c r="M454" s="708">
        <f>LS1_N1902!M9</f>
        <v>0</v>
      </c>
      <c r="N454" s="708">
        <f>LS1_N1902!N9</f>
        <v>0</v>
      </c>
      <c r="O454" s="708">
        <f>LS1_N1902!O9</f>
        <v>0</v>
      </c>
      <c r="P454" s="708" t="str">
        <f>LS1_N1902!P9</f>
        <v>Ref</v>
      </c>
      <c r="Q454" s="708" t="str">
        <f>LS1_N1902!Q9</f>
        <v>SMA to SMA</v>
      </c>
      <c r="R454" s="708">
        <f>LS1_N1902!R9</f>
        <v>7</v>
      </c>
      <c r="S454" s="708">
        <f>LS1_N1902!S9</f>
        <v>3</v>
      </c>
      <c r="T454" s="708">
        <f>LS1_N1902!T9</f>
        <v>0</v>
      </c>
      <c r="U454" s="708" t="str">
        <f>LS1_N1902!U9</f>
        <v>Ref</v>
      </c>
      <c r="V454" s="708">
        <f>LS1_N1902!V14</f>
        <v>0</v>
      </c>
      <c r="W454" s="708">
        <f>LS1_N1902!W14</f>
        <v>0</v>
      </c>
      <c r="X454" s="708">
        <f>LS1_N1902!X14</f>
        <v>0</v>
      </c>
      <c r="Y454" s="708">
        <f>LS1_N1902!Y14</f>
        <v>0</v>
      </c>
    </row>
    <row r="455" spans="1:25" x14ac:dyDescent="0.25">
      <c r="A455" s="708" t="str">
        <f>LS1_N1902!A15</f>
        <v>BPM</v>
      </c>
      <c r="B455" s="708" t="str">
        <f>LS1_N1902!B15</f>
        <v>LS1_CB08:BPM_D1697</v>
      </c>
      <c r="C455" s="708" t="str">
        <f>LS1_N1902!C15</f>
        <v>BPM</v>
      </c>
      <c r="D455" s="708" t="str">
        <f>LS1_N1902!D15</f>
        <v>D1697</v>
      </c>
      <c r="E455" s="708" t="str">
        <f>LS1_N1902!E15</f>
        <v>34E000160</v>
      </c>
      <c r="F455" s="708" t="str">
        <f>LS1_N1902!F15</f>
        <v>2C_1/4in_Hardline_036</v>
      </c>
      <c r="G455" s="708" t="str">
        <f>LS1_N1902!G15</f>
        <v>Signal</v>
      </c>
      <c r="H455" s="708" t="str">
        <f>LS1_N1902!H15</f>
        <v>N-Type to SMA Panel</v>
      </c>
      <c r="I455" s="708" t="str">
        <f>LS1_N1902!I15</f>
        <v>1T</v>
      </c>
      <c r="J455" s="708">
        <f>LS1_N1902!J15</f>
        <v>0</v>
      </c>
      <c r="K455" s="708">
        <f>LS1_N1902!K15</f>
        <v>0</v>
      </c>
      <c r="L455" s="708">
        <f>LS1_N1902!L15</f>
        <v>0</v>
      </c>
      <c r="M455" s="708">
        <f>LS1_N1902!M15</f>
        <v>0</v>
      </c>
      <c r="N455" s="708">
        <f>LS1_N1902!N15</f>
        <v>0</v>
      </c>
      <c r="O455" s="708">
        <f>LS1_N1902!O15</f>
        <v>0</v>
      </c>
      <c r="P455" s="708" t="str">
        <f>LS1_N1902!P15</f>
        <v>1T</v>
      </c>
      <c r="Q455" s="708" t="str">
        <f>LS1_N1902!Q15</f>
        <v>SMA to SMA</v>
      </c>
      <c r="R455" s="708">
        <f>LS1_N1902!R15</f>
        <v>7</v>
      </c>
      <c r="S455" s="708">
        <f>LS1_N1902!S15</f>
        <v>4</v>
      </c>
      <c r="T455" s="708">
        <f>LS1_N1902!T15</f>
        <v>0</v>
      </c>
      <c r="U455" s="708">
        <f>LS1_N1902!U15</f>
        <v>1</v>
      </c>
      <c r="V455" s="708">
        <f>LS1_N1902!V15</f>
        <v>0</v>
      </c>
      <c r="W455" s="708">
        <f>LS1_N1902!W15</f>
        <v>0</v>
      </c>
      <c r="X455" s="708">
        <f>LS1_N1902!X15</f>
        <v>0</v>
      </c>
      <c r="Y455" s="708">
        <f>LS1_N1902!Y15</f>
        <v>0</v>
      </c>
    </row>
    <row r="456" spans="1:25" x14ac:dyDescent="0.25">
      <c r="A456" s="708" t="str">
        <f>LS1_N1902!A16</f>
        <v>BPM</v>
      </c>
      <c r="B456" s="708" t="str">
        <f>LS1_N1902!B16</f>
        <v>LS1_CB08:BPM_D1697</v>
      </c>
      <c r="C456" s="708" t="str">
        <f>LS1_N1902!C16</f>
        <v>BPM</v>
      </c>
      <c r="D456" s="708" t="str">
        <f>LS1_N1902!D16</f>
        <v>D1697</v>
      </c>
      <c r="E456" s="708" t="str">
        <f>LS1_N1902!E16</f>
        <v>34E000161</v>
      </c>
      <c r="F456" s="708" t="str">
        <f>LS1_N1902!F16</f>
        <v>2C_1/4in_Hardline_036</v>
      </c>
      <c r="G456" s="708" t="str">
        <f>LS1_N1902!G16</f>
        <v>Signal</v>
      </c>
      <c r="H456" s="708" t="str">
        <f>LS1_N1902!H16</f>
        <v>N-Type to SMA Panel</v>
      </c>
      <c r="I456" s="708" t="str">
        <f>LS1_N1902!I16</f>
        <v>2L</v>
      </c>
      <c r="J456" s="708">
        <f>LS1_N1902!J16</f>
        <v>0</v>
      </c>
      <c r="K456" s="708">
        <f>LS1_N1902!K16</f>
        <v>0</v>
      </c>
      <c r="L456" s="708">
        <f>LS1_N1902!L16</f>
        <v>0</v>
      </c>
      <c r="M456" s="708">
        <f>LS1_N1902!M16</f>
        <v>0</v>
      </c>
      <c r="N456" s="708">
        <f>LS1_N1902!N16</f>
        <v>0</v>
      </c>
      <c r="O456" s="708">
        <f>LS1_N1902!O16</f>
        <v>0</v>
      </c>
      <c r="P456" s="708" t="str">
        <f>LS1_N1902!P16</f>
        <v>2L</v>
      </c>
      <c r="Q456" s="708" t="str">
        <f>LS1_N1902!Q16</f>
        <v>SMA to SMA</v>
      </c>
      <c r="R456" s="708">
        <f>LS1_N1902!R16</f>
        <v>7</v>
      </c>
      <c r="S456" s="708">
        <f>LS1_N1902!S16</f>
        <v>4</v>
      </c>
      <c r="T456" s="708">
        <f>LS1_N1902!T16</f>
        <v>0</v>
      </c>
      <c r="U456" s="708">
        <f>LS1_N1902!U16</f>
        <v>2</v>
      </c>
      <c r="V456" s="708">
        <f>LS1_N1902!V16</f>
        <v>0</v>
      </c>
      <c r="W456" s="708">
        <f>LS1_N1902!W16</f>
        <v>0</v>
      </c>
      <c r="X456" s="708">
        <f>LS1_N1902!X16</f>
        <v>0</v>
      </c>
      <c r="Y456" s="708">
        <f>LS1_N1902!Y16</f>
        <v>0</v>
      </c>
    </row>
    <row r="457" spans="1:25" x14ac:dyDescent="0.25">
      <c r="A457" s="708" t="str">
        <f>LS1_N1902!A17</f>
        <v>BPM</v>
      </c>
      <c r="B457" s="708" t="str">
        <f>LS1_N1902!B17</f>
        <v>LS1_CB08:BPM_D1697</v>
      </c>
      <c r="C457" s="708" t="str">
        <f>LS1_N1902!C17</f>
        <v>BPM</v>
      </c>
      <c r="D457" s="708" t="str">
        <f>LS1_N1902!D17</f>
        <v>D1697</v>
      </c>
      <c r="E457" s="708" t="str">
        <f>LS1_N1902!E17</f>
        <v>34E000162</v>
      </c>
      <c r="F457" s="708" t="str">
        <f>LS1_N1902!F17</f>
        <v>2C_1/4in_Hardline_036</v>
      </c>
      <c r="G457" s="708" t="str">
        <f>LS1_N1902!G17</f>
        <v>Signal</v>
      </c>
      <c r="H457" s="708" t="str">
        <f>LS1_N1902!H17</f>
        <v>N-Type to SMA Panel</v>
      </c>
      <c r="I457" s="708" t="str">
        <f>LS1_N1902!I17</f>
        <v>3R</v>
      </c>
      <c r="J457" s="708">
        <f>LS1_N1902!J17</f>
        <v>0</v>
      </c>
      <c r="K457" s="708">
        <f>LS1_N1902!K17</f>
        <v>0</v>
      </c>
      <c r="L457" s="708">
        <f>LS1_N1902!L17</f>
        <v>0</v>
      </c>
      <c r="M457" s="708">
        <f>LS1_N1902!M17</f>
        <v>0</v>
      </c>
      <c r="N457" s="708">
        <f>LS1_N1902!N17</f>
        <v>0</v>
      </c>
      <c r="O457" s="708">
        <f>LS1_N1902!O17</f>
        <v>0</v>
      </c>
      <c r="P457" s="708" t="str">
        <f>LS1_N1902!P17</f>
        <v>3R</v>
      </c>
      <c r="Q457" s="708" t="str">
        <f>LS1_N1902!Q17</f>
        <v>SMA to SMA</v>
      </c>
      <c r="R457" s="708">
        <f>LS1_N1902!R17</f>
        <v>7</v>
      </c>
      <c r="S457" s="708">
        <f>LS1_N1902!S17</f>
        <v>4</v>
      </c>
      <c r="T457" s="708">
        <f>LS1_N1902!T17</f>
        <v>0</v>
      </c>
      <c r="U457" s="708">
        <f>LS1_N1902!U17</f>
        <v>3</v>
      </c>
      <c r="V457" s="708">
        <f>LS1_N1902!V17</f>
        <v>0</v>
      </c>
      <c r="W457" s="708">
        <f>LS1_N1902!W17</f>
        <v>0</v>
      </c>
      <c r="X457" s="708">
        <f>LS1_N1902!X17</f>
        <v>0</v>
      </c>
      <c r="Y457" s="708">
        <f>LS1_N1902!Y17</f>
        <v>0</v>
      </c>
    </row>
    <row r="458" spans="1:25" x14ac:dyDescent="0.25">
      <c r="A458" s="708" t="str">
        <f>LS1_N1902!A18</f>
        <v>BPM</v>
      </c>
      <c r="B458" s="708" t="str">
        <f>LS1_N1902!B18</f>
        <v>LS1_CB08:BPM_D1697</v>
      </c>
      <c r="C458" s="708" t="str">
        <f>LS1_N1902!C18</f>
        <v>BPM</v>
      </c>
      <c r="D458" s="708" t="str">
        <f>LS1_N1902!D18</f>
        <v>D1697</v>
      </c>
      <c r="E458" s="708" t="str">
        <f>LS1_N1902!E18</f>
        <v>34E000163</v>
      </c>
      <c r="F458" s="708" t="str">
        <f>LS1_N1902!F18</f>
        <v>2C_1/4in_Hardline_036</v>
      </c>
      <c r="G458" s="708" t="str">
        <f>LS1_N1902!G18</f>
        <v>Signal</v>
      </c>
      <c r="H458" s="708" t="str">
        <f>LS1_N1902!H18</f>
        <v>N-Type to SMA Panel</v>
      </c>
      <c r="I458" s="708" t="str">
        <f>LS1_N1902!I18</f>
        <v>4B</v>
      </c>
      <c r="J458" s="708">
        <f>LS1_N1902!J18</f>
        <v>0</v>
      </c>
      <c r="K458" s="708">
        <f>LS1_N1902!K18</f>
        <v>0</v>
      </c>
      <c r="L458" s="708">
        <f>LS1_N1902!L18</f>
        <v>0</v>
      </c>
      <c r="M458" s="708">
        <f>LS1_N1902!M18</f>
        <v>0</v>
      </c>
      <c r="N458" s="708">
        <f>LS1_N1902!N18</f>
        <v>0</v>
      </c>
      <c r="O458" s="708">
        <f>LS1_N1902!O18</f>
        <v>0</v>
      </c>
      <c r="P458" s="708" t="str">
        <f>LS1_N1902!P18</f>
        <v>4B</v>
      </c>
      <c r="Q458" s="708" t="str">
        <f>LS1_N1902!Q18</f>
        <v>SMA to SMA</v>
      </c>
      <c r="R458" s="708">
        <f>LS1_N1902!R18</f>
        <v>7</v>
      </c>
      <c r="S458" s="708">
        <f>LS1_N1902!S18</f>
        <v>4</v>
      </c>
      <c r="T458" s="708">
        <f>LS1_N1902!T18</f>
        <v>0</v>
      </c>
      <c r="U458" s="708">
        <f>LS1_N1902!U18</f>
        <v>4</v>
      </c>
      <c r="V458" s="708">
        <f>LS1_N1902!V18</f>
        <v>0</v>
      </c>
      <c r="W458" s="708">
        <f>LS1_N1902!W18</f>
        <v>0</v>
      </c>
      <c r="X458" s="708">
        <f>LS1_N1902!X18</f>
        <v>0</v>
      </c>
      <c r="Y458" s="708">
        <f>LS1_N1902!Y18</f>
        <v>0</v>
      </c>
    </row>
    <row r="459" spans="1:25" x14ac:dyDescent="0.25">
      <c r="A459" s="708" t="str">
        <f>LS1_N1902!A19</f>
        <v>BPM</v>
      </c>
      <c r="B459" s="708" t="str">
        <f>LS1_N1902!B19</f>
        <v>LS1_CB08:RFS_D1697</v>
      </c>
      <c r="C459" s="708" t="str">
        <f>LS1_N1902!C19</f>
        <v>BPM</v>
      </c>
      <c r="D459" s="708" t="str">
        <f>LS1_N1902!D19</f>
        <v>D1697</v>
      </c>
      <c r="E459" s="708" t="str">
        <f>LS1_N1902!E19</f>
        <v>34E000124</v>
      </c>
      <c r="F459" s="708" t="str">
        <f>LS1_N1902!F19</f>
        <v>2C_1/4in_Hardline_036</v>
      </c>
      <c r="G459" s="708" t="str">
        <f>LS1_N1902!G19</f>
        <v>Ref</v>
      </c>
      <c r="H459" s="708" t="str">
        <f>LS1_N1902!H19</f>
        <v>No terminiation</v>
      </c>
      <c r="I459" s="708" t="e">
        <f>LS1_N1902!#REF!</f>
        <v>#REF!</v>
      </c>
      <c r="J459" s="708" t="e">
        <f>LS1_N1902!#REF!</f>
        <v>#REF!</v>
      </c>
      <c r="K459" s="708" t="e">
        <f>LS1_N1902!#REF!</f>
        <v>#REF!</v>
      </c>
      <c r="L459" s="708" t="e">
        <f>LS1_N1902!#REF!</f>
        <v>#REF!</v>
      </c>
      <c r="M459" s="708" t="e">
        <f>LS1_N1902!#REF!</f>
        <v>#REF!</v>
      </c>
      <c r="N459" s="708" t="e">
        <f>LS1_N1902!#REF!</f>
        <v>#REF!</v>
      </c>
      <c r="O459" s="708" t="e">
        <f>LS1_N1902!#REF!</f>
        <v>#REF!</v>
      </c>
      <c r="P459" s="708" t="e">
        <f>LS1_N1902!#REF!</f>
        <v>#REF!</v>
      </c>
      <c r="Q459" s="708" t="e">
        <f>LS1_N1902!#REF!</f>
        <v>#REF!</v>
      </c>
      <c r="R459" s="708" t="e">
        <f>LS1_N1902!#REF!</f>
        <v>#REF!</v>
      </c>
      <c r="S459" s="708" t="e">
        <f>LS1_N1902!#REF!</f>
        <v>#REF!</v>
      </c>
      <c r="T459" s="708" t="e">
        <f>LS1_N1902!#REF!</f>
        <v>#REF!</v>
      </c>
      <c r="U459" s="708" t="e">
        <f>LS1_N1902!#REF!</f>
        <v>#REF!</v>
      </c>
      <c r="V459" s="708">
        <f>LS1_N1902!V19</f>
        <v>0</v>
      </c>
      <c r="W459" s="708">
        <f>LS1_N1902!W19</f>
        <v>0</v>
      </c>
      <c r="X459" s="708">
        <f>LS1_N1902!X19</f>
        <v>0</v>
      </c>
      <c r="Y459" s="708">
        <f>LS1_N1902!Y19</f>
        <v>0</v>
      </c>
    </row>
    <row r="460" spans="1:25" x14ac:dyDescent="0.25">
      <c r="A460" s="708" t="str">
        <f>LS1_N1902!A20</f>
        <v>BPM</v>
      </c>
      <c r="B460" s="708" t="str">
        <f>LS1_N1902!B20</f>
        <v>LS1_CB08:BPM_D1717</v>
      </c>
      <c r="C460" s="708" t="str">
        <f>LS1_N1902!C20</f>
        <v>BPM</v>
      </c>
      <c r="D460" s="708" t="str">
        <f>LS1_N1902!D20</f>
        <v>D1717</v>
      </c>
      <c r="E460" s="708" t="str">
        <f>LS1_N1902!E20</f>
        <v>34E000156</v>
      </c>
      <c r="F460" s="708" t="str">
        <f>LS1_N1902!F20</f>
        <v>2C_1/4in_Hardline_036</v>
      </c>
      <c r="G460" s="708" t="str">
        <f>LS1_N1902!G20</f>
        <v>Signal</v>
      </c>
      <c r="H460" s="708" t="str">
        <f>LS1_N1902!H20</f>
        <v>N-Type to SMA Panel</v>
      </c>
      <c r="I460" s="708" t="str">
        <f>LS1_N1902!I20</f>
        <v>1T</v>
      </c>
      <c r="J460" s="708">
        <f>LS1_N1902!J20</f>
        <v>0</v>
      </c>
      <c r="K460" s="708">
        <f>LS1_N1902!K20</f>
        <v>0</v>
      </c>
      <c r="L460" s="708">
        <f>LS1_N1902!L20</f>
        <v>0</v>
      </c>
      <c r="M460" s="708">
        <f>LS1_N1902!M20</f>
        <v>0</v>
      </c>
      <c r="N460" s="708">
        <f>LS1_N1902!N20</f>
        <v>0</v>
      </c>
      <c r="O460" s="708">
        <f>LS1_N1902!O20</f>
        <v>0</v>
      </c>
      <c r="P460" s="708" t="str">
        <f>LS1_N1902!P20</f>
        <v>1T</v>
      </c>
      <c r="Q460" s="708" t="str">
        <f>LS1_N1902!Q20</f>
        <v>SMA to SMA</v>
      </c>
      <c r="R460" s="708">
        <f>LS1_N1902!R20</f>
        <v>7</v>
      </c>
      <c r="S460" s="708">
        <f>LS1_N1902!S20</f>
        <v>4</v>
      </c>
      <c r="T460" s="708">
        <f>LS1_N1902!T20</f>
        <v>0</v>
      </c>
      <c r="U460" s="708">
        <f>LS1_N1902!U20</f>
        <v>5</v>
      </c>
      <c r="V460" s="708">
        <f>LS1_N1902!V20</f>
        <v>0</v>
      </c>
      <c r="W460" s="708">
        <f>LS1_N1902!W20</f>
        <v>0</v>
      </c>
      <c r="X460" s="708">
        <f>LS1_N1902!X20</f>
        <v>0</v>
      </c>
      <c r="Y460" s="708">
        <f>LS1_N1902!Y20</f>
        <v>0</v>
      </c>
    </row>
    <row r="461" spans="1:25" x14ac:dyDescent="0.25">
      <c r="A461" s="708" t="str">
        <f>LS1_N1902!A21</f>
        <v>BPM</v>
      </c>
      <c r="B461" s="708" t="str">
        <f>LS1_N1902!B21</f>
        <v>LS1_CB08:BPM_D1717</v>
      </c>
      <c r="C461" s="708" t="str">
        <f>LS1_N1902!C21</f>
        <v>BPM</v>
      </c>
      <c r="D461" s="708" t="str">
        <f>LS1_N1902!D21</f>
        <v>D1717</v>
      </c>
      <c r="E461" s="708" t="str">
        <f>LS1_N1902!E21</f>
        <v>34E000157</v>
      </c>
      <c r="F461" s="708" t="str">
        <f>LS1_N1902!F21</f>
        <v>2C_1/4in_Hardline_036</v>
      </c>
      <c r="G461" s="708" t="str">
        <f>LS1_N1902!G21</f>
        <v>Signal</v>
      </c>
      <c r="H461" s="708" t="str">
        <f>LS1_N1902!H21</f>
        <v>N-Type to SMA Panel</v>
      </c>
      <c r="I461" s="708" t="str">
        <f>LS1_N1902!I21</f>
        <v>2L</v>
      </c>
      <c r="J461" s="708">
        <f>LS1_N1902!J21</f>
        <v>0</v>
      </c>
      <c r="K461" s="708">
        <f>LS1_N1902!K21</f>
        <v>0</v>
      </c>
      <c r="L461" s="708">
        <f>LS1_N1902!L21</f>
        <v>0</v>
      </c>
      <c r="M461" s="708">
        <f>LS1_N1902!M21</f>
        <v>0</v>
      </c>
      <c r="N461" s="708">
        <f>LS1_N1902!N21</f>
        <v>0</v>
      </c>
      <c r="O461" s="708">
        <f>LS1_N1902!O21</f>
        <v>0</v>
      </c>
      <c r="P461" s="708" t="str">
        <f>LS1_N1902!P21</f>
        <v>2L</v>
      </c>
      <c r="Q461" s="708" t="str">
        <f>LS1_N1902!Q21</f>
        <v>SMA to SMA</v>
      </c>
      <c r="R461" s="708">
        <f>LS1_N1902!R21</f>
        <v>7</v>
      </c>
      <c r="S461" s="708">
        <f>LS1_N1902!S21</f>
        <v>4</v>
      </c>
      <c r="T461" s="708">
        <f>LS1_N1902!T21</f>
        <v>0</v>
      </c>
      <c r="U461" s="708">
        <f>LS1_N1902!U21</f>
        <v>6</v>
      </c>
      <c r="V461" s="708">
        <f>LS1_N1902!V21</f>
        <v>0</v>
      </c>
      <c r="W461" s="708">
        <f>LS1_N1902!W21</f>
        <v>0</v>
      </c>
      <c r="X461" s="708">
        <f>LS1_N1902!X21</f>
        <v>0</v>
      </c>
      <c r="Y461" s="708">
        <f>LS1_N1902!Y21</f>
        <v>0</v>
      </c>
    </row>
    <row r="462" spans="1:25" x14ac:dyDescent="0.25">
      <c r="A462" s="708" t="str">
        <f>LS1_N1902!A22</f>
        <v>BPM</v>
      </c>
      <c r="B462" s="708" t="str">
        <f>LS1_N1902!B22</f>
        <v>LS1_CB08:BPM_D1717</v>
      </c>
      <c r="C462" s="708" t="str">
        <f>LS1_N1902!C22</f>
        <v>BPM</v>
      </c>
      <c r="D462" s="708" t="str">
        <f>LS1_N1902!D22</f>
        <v>D1717</v>
      </c>
      <c r="E462" s="708" t="str">
        <f>LS1_N1902!E22</f>
        <v>34E000158</v>
      </c>
      <c r="F462" s="708" t="str">
        <f>LS1_N1902!F22</f>
        <v>2C_1/4in_Hardline_036</v>
      </c>
      <c r="G462" s="708" t="str">
        <f>LS1_N1902!G22</f>
        <v>Signal</v>
      </c>
      <c r="H462" s="708" t="str">
        <f>LS1_N1902!H22</f>
        <v>N-Type to SMA Panel</v>
      </c>
      <c r="I462" s="708" t="str">
        <f>LS1_N1902!I22</f>
        <v>3R</v>
      </c>
      <c r="J462" s="708">
        <f>LS1_N1902!J22</f>
        <v>0</v>
      </c>
      <c r="K462" s="708">
        <f>LS1_N1902!K22</f>
        <v>0</v>
      </c>
      <c r="L462" s="708">
        <f>LS1_N1902!L22</f>
        <v>0</v>
      </c>
      <c r="M462" s="708">
        <f>LS1_N1902!M22</f>
        <v>0</v>
      </c>
      <c r="N462" s="708">
        <f>LS1_N1902!N22</f>
        <v>0</v>
      </c>
      <c r="O462" s="708">
        <f>LS1_N1902!O22</f>
        <v>0</v>
      </c>
      <c r="P462" s="708" t="str">
        <f>LS1_N1902!P22</f>
        <v>3R</v>
      </c>
      <c r="Q462" s="708" t="str">
        <f>LS1_N1902!Q22</f>
        <v>SMA to SMA</v>
      </c>
      <c r="R462" s="708">
        <f>LS1_N1902!R22</f>
        <v>7</v>
      </c>
      <c r="S462" s="708">
        <f>LS1_N1902!S22</f>
        <v>4</v>
      </c>
      <c r="T462" s="708">
        <f>LS1_N1902!T22</f>
        <v>0</v>
      </c>
      <c r="U462" s="708">
        <f>LS1_N1902!U22</f>
        <v>7</v>
      </c>
      <c r="V462" s="708">
        <f>LS1_N1902!V22</f>
        <v>0</v>
      </c>
      <c r="W462" s="708">
        <f>LS1_N1902!W22</f>
        <v>0</v>
      </c>
      <c r="X462" s="708">
        <f>LS1_N1902!X22</f>
        <v>0</v>
      </c>
      <c r="Y462" s="708">
        <f>LS1_N1902!Y22</f>
        <v>0</v>
      </c>
    </row>
    <row r="463" spans="1:25" x14ac:dyDescent="0.25">
      <c r="A463" s="708" t="str">
        <f>LS1_N1902!A23</f>
        <v>BPM</v>
      </c>
      <c r="B463" s="708" t="str">
        <f>LS1_N1902!B23</f>
        <v>LS1_CB08:BPM_D1717</v>
      </c>
      <c r="C463" s="708" t="str">
        <f>LS1_N1902!C23</f>
        <v>BPM</v>
      </c>
      <c r="D463" s="708" t="str">
        <f>LS1_N1902!D23</f>
        <v>D1717</v>
      </c>
      <c r="E463" s="708" t="str">
        <f>LS1_N1902!E23</f>
        <v>34E000159</v>
      </c>
      <c r="F463" s="708" t="str">
        <f>LS1_N1902!F23</f>
        <v>2C_1/4in_Hardline_036</v>
      </c>
      <c r="G463" s="708" t="str">
        <f>LS1_N1902!G23</f>
        <v>Signal</v>
      </c>
      <c r="H463" s="708" t="str">
        <f>LS1_N1902!H23</f>
        <v>N-Type to SMA Panel</v>
      </c>
      <c r="I463" s="708" t="str">
        <f>LS1_N1902!I23</f>
        <v>4B</v>
      </c>
      <c r="J463" s="708">
        <f>LS1_N1902!J23</f>
        <v>0</v>
      </c>
      <c r="K463" s="708">
        <f>LS1_N1902!K23</f>
        <v>0</v>
      </c>
      <c r="L463" s="708">
        <f>LS1_N1902!L23</f>
        <v>0</v>
      </c>
      <c r="M463" s="708">
        <f>LS1_N1902!M23</f>
        <v>0</v>
      </c>
      <c r="N463" s="708">
        <f>LS1_N1902!N23</f>
        <v>0</v>
      </c>
      <c r="O463" s="708">
        <f>LS1_N1902!O23</f>
        <v>0</v>
      </c>
      <c r="P463" s="708" t="str">
        <f>LS1_N1902!P23</f>
        <v>4B</v>
      </c>
      <c r="Q463" s="708" t="str">
        <f>LS1_N1902!Q23</f>
        <v>SMA to SMA</v>
      </c>
      <c r="R463" s="708">
        <f>LS1_N1902!R23</f>
        <v>7</v>
      </c>
      <c r="S463" s="708">
        <f>LS1_N1902!S23</f>
        <v>4</v>
      </c>
      <c r="T463" s="708">
        <f>LS1_N1902!T23</f>
        <v>0</v>
      </c>
      <c r="U463" s="708">
        <f>LS1_N1902!U23</f>
        <v>8</v>
      </c>
      <c r="V463" s="708">
        <f>LS1_N1902!V23</f>
        <v>0</v>
      </c>
      <c r="W463" s="708">
        <f>LS1_N1902!W23</f>
        <v>0</v>
      </c>
      <c r="X463" s="708">
        <f>LS1_N1902!X23</f>
        <v>0</v>
      </c>
      <c r="Y463" s="708">
        <f>LS1_N1902!Y23</f>
        <v>0</v>
      </c>
    </row>
    <row r="464" spans="1:25" x14ac:dyDescent="0.25">
      <c r="A464" s="708" t="str">
        <f>LS1_N1902!A24</f>
        <v>BPM</v>
      </c>
      <c r="B464" s="708" t="str">
        <f>LS1_N1902!B24</f>
        <v>LS1_CB08:RFS_D1717</v>
      </c>
      <c r="C464" s="708" t="str">
        <f>LS1_N1902!C24</f>
        <v>BPM</v>
      </c>
      <c r="D464" s="708" t="str">
        <f>LS1_N1902!D24</f>
        <v>D1717</v>
      </c>
      <c r="E464" s="708" t="str">
        <f>LS1_N1902!E24</f>
        <v>34E000121</v>
      </c>
      <c r="F464" s="708" t="str">
        <f>LS1_N1902!F24</f>
        <v>2C_1/4in_Hardline_036</v>
      </c>
      <c r="G464" s="708" t="str">
        <f>LS1_N1902!G24</f>
        <v>Ref</v>
      </c>
      <c r="H464" s="708" t="str">
        <f>LS1_N1902!H24</f>
        <v>N-Type to SMA Panel</v>
      </c>
      <c r="I464" s="708" t="str">
        <f>LS1_N1902!I19</f>
        <v>Ref</v>
      </c>
      <c r="J464" s="708">
        <f>LS1_N1902!J19</f>
        <v>0</v>
      </c>
      <c r="K464" s="708">
        <f>LS1_N1902!K19</f>
        <v>0</v>
      </c>
      <c r="L464" s="708">
        <f>LS1_N1902!L19</f>
        <v>0</v>
      </c>
      <c r="M464" s="708">
        <f>LS1_N1902!M19</f>
        <v>0</v>
      </c>
      <c r="N464" s="708">
        <f>LS1_N1902!N19</f>
        <v>0</v>
      </c>
      <c r="O464" s="708">
        <f>LS1_N1902!O19</f>
        <v>0</v>
      </c>
      <c r="P464" s="708" t="str">
        <f>LS1_N1902!P19</f>
        <v>Ref</v>
      </c>
      <c r="Q464" s="708" t="str">
        <f>LS1_N1902!Q19</f>
        <v>SMA to SMA</v>
      </c>
      <c r="R464" s="708">
        <f>LS1_N1902!R19</f>
        <v>7</v>
      </c>
      <c r="S464" s="708">
        <f>LS1_N1902!S19</f>
        <v>4</v>
      </c>
      <c r="T464" s="708">
        <f>LS1_N1902!T19</f>
        <v>0</v>
      </c>
      <c r="U464" s="708" t="str">
        <f>LS1_N1902!U19</f>
        <v>Ref</v>
      </c>
      <c r="V464" s="708">
        <f>LS1_N1902!V24</f>
        <v>0</v>
      </c>
      <c r="W464" s="708">
        <f>LS1_N1902!W24</f>
        <v>0</v>
      </c>
      <c r="X464" s="708">
        <f>LS1_N1902!X24</f>
        <v>0</v>
      </c>
      <c r="Y464" s="708">
        <f>LS1_N1902!Y24</f>
        <v>0</v>
      </c>
    </row>
    <row r="465" spans="1:25" x14ac:dyDescent="0.25">
      <c r="A465" s="708" t="str">
        <f>LS1_N1902!A25</f>
        <v>BPM</v>
      </c>
      <c r="B465" s="708" t="str">
        <f>LS1_N1902!B25</f>
        <v>LS1_WB08:BPM_D1732</v>
      </c>
      <c r="C465" s="708" t="str">
        <f>LS1_N1902!C25</f>
        <v>BPM</v>
      </c>
      <c r="D465" s="708" t="str">
        <f>LS1_N1902!D25</f>
        <v>D1732</v>
      </c>
      <c r="E465" s="708" t="str">
        <f>LS1_N1902!E25</f>
        <v>34E000140</v>
      </c>
      <c r="F465" s="708" t="str">
        <f>LS1_N1902!F25</f>
        <v>2C_1/4in_Hardline_036</v>
      </c>
      <c r="G465" s="708" t="str">
        <f>LS1_N1902!G25</f>
        <v>Signal</v>
      </c>
      <c r="H465" s="708" t="str">
        <f>LS1_N1902!H25</f>
        <v>N-Type to SMA Panel</v>
      </c>
      <c r="I465" s="708" t="str">
        <f>LS1_N1902!I25</f>
        <v>1T</v>
      </c>
      <c r="J465" s="708">
        <f>LS1_N1902!J25</f>
        <v>0</v>
      </c>
      <c r="K465" s="708">
        <f>LS1_N1902!K25</f>
        <v>0</v>
      </c>
      <c r="L465" s="708">
        <f>LS1_N1902!L25</f>
        <v>0</v>
      </c>
      <c r="M465" s="708">
        <f>LS1_N1902!M25</f>
        <v>0</v>
      </c>
      <c r="N465" s="708">
        <f>LS1_N1902!N25</f>
        <v>0</v>
      </c>
      <c r="O465" s="708">
        <f>LS1_N1902!O25</f>
        <v>0</v>
      </c>
      <c r="P465" s="708" t="str">
        <f>LS1_N1902!P25</f>
        <v>1T</v>
      </c>
      <c r="Q465" s="708" t="str">
        <f>LS1_N1902!Q25</f>
        <v>SMA to SMA</v>
      </c>
      <c r="R465" s="708">
        <f>LS1_N1902!R25</f>
        <v>7</v>
      </c>
      <c r="S465" s="708">
        <f>LS1_N1902!S25</f>
        <v>5</v>
      </c>
      <c r="T465" s="708">
        <f>LS1_N1902!T25</f>
        <v>0</v>
      </c>
      <c r="U465" s="708">
        <f>LS1_N1902!U25</f>
        <v>1</v>
      </c>
      <c r="V465" s="708">
        <f>LS1_N1902!V25</f>
        <v>0</v>
      </c>
      <c r="W465" s="708">
        <f>LS1_N1902!W25</f>
        <v>0</v>
      </c>
      <c r="X465" s="708">
        <f>LS1_N1902!X25</f>
        <v>0</v>
      </c>
      <c r="Y465" s="708">
        <f>LS1_N1902!Y25</f>
        <v>0</v>
      </c>
    </row>
    <row r="466" spans="1:25" x14ac:dyDescent="0.25">
      <c r="A466" s="708" t="str">
        <f>LS1_N1902!A26</f>
        <v>BPM</v>
      </c>
      <c r="B466" s="708" t="str">
        <f>LS1_N1902!B26</f>
        <v>LS1_WB08:BPM_D1732</v>
      </c>
      <c r="C466" s="708" t="str">
        <f>LS1_N1902!C26</f>
        <v>BPM</v>
      </c>
      <c r="D466" s="708" t="str">
        <f>LS1_N1902!D26</f>
        <v>D1732</v>
      </c>
      <c r="E466" s="708" t="str">
        <f>LS1_N1902!E26</f>
        <v>34E000141</v>
      </c>
      <c r="F466" s="708" t="str">
        <f>LS1_N1902!F26</f>
        <v>2C_1/4in_Hardline_036</v>
      </c>
      <c r="G466" s="708" t="str">
        <f>LS1_N1902!G26</f>
        <v>Signal</v>
      </c>
      <c r="H466" s="708" t="str">
        <f>LS1_N1902!H26</f>
        <v>N-Type to SMA Panel</v>
      </c>
      <c r="I466" s="708" t="str">
        <f>LS1_N1902!I26</f>
        <v>2L</v>
      </c>
      <c r="J466" s="708">
        <f>LS1_N1902!J26</f>
        <v>0</v>
      </c>
      <c r="K466" s="708">
        <f>LS1_N1902!K26</f>
        <v>0</v>
      </c>
      <c r="L466" s="708">
        <f>LS1_N1902!L26</f>
        <v>0</v>
      </c>
      <c r="M466" s="708">
        <f>LS1_N1902!M26</f>
        <v>0</v>
      </c>
      <c r="N466" s="708">
        <f>LS1_N1902!N26</f>
        <v>0</v>
      </c>
      <c r="O466" s="708">
        <f>LS1_N1902!O26</f>
        <v>0</v>
      </c>
      <c r="P466" s="708" t="str">
        <f>LS1_N1902!P26</f>
        <v>2L</v>
      </c>
      <c r="Q466" s="708" t="str">
        <f>LS1_N1902!Q26</f>
        <v>SMA to SMA</v>
      </c>
      <c r="R466" s="708">
        <f>LS1_N1902!R26</f>
        <v>7</v>
      </c>
      <c r="S466" s="708">
        <f>LS1_N1902!S26</f>
        <v>5</v>
      </c>
      <c r="T466" s="708">
        <f>LS1_N1902!T26</f>
        <v>0</v>
      </c>
      <c r="U466" s="708">
        <f>LS1_N1902!U26</f>
        <v>2</v>
      </c>
      <c r="V466" s="708">
        <f>LS1_N1902!V26</f>
        <v>0</v>
      </c>
      <c r="W466" s="708">
        <f>LS1_N1902!W26</f>
        <v>0</v>
      </c>
      <c r="X466" s="708">
        <f>LS1_N1902!X26</f>
        <v>0</v>
      </c>
      <c r="Y466" s="708">
        <f>LS1_N1902!Y26</f>
        <v>0</v>
      </c>
    </row>
    <row r="467" spans="1:25" x14ac:dyDescent="0.25">
      <c r="A467" s="708" t="str">
        <f>LS1_N1902!A27</f>
        <v>BPM</v>
      </c>
      <c r="B467" s="708" t="str">
        <f>LS1_N1902!B27</f>
        <v>LS1_WB08:BPM_D1732</v>
      </c>
      <c r="C467" s="708" t="str">
        <f>LS1_N1902!C27</f>
        <v>BPM</v>
      </c>
      <c r="D467" s="708" t="str">
        <f>LS1_N1902!D27</f>
        <v>D1732</v>
      </c>
      <c r="E467" s="708" t="str">
        <f>LS1_N1902!E27</f>
        <v>34E000142</v>
      </c>
      <c r="F467" s="708" t="str">
        <f>LS1_N1902!F27</f>
        <v>2C_1/4in_Hardline_036</v>
      </c>
      <c r="G467" s="708" t="str">
        <f>LS1_N1902!G27</f>
        <v>Signal</v>
      </c>
      <c r="H467" s="708" t="str">
        <f>LS1_N1902!H27</f>
        <v>N-Type to SMA Panel</v>
      </c>
      <c r="I467" s="708" t="str">
        <f>LS1_N1902!I27</f>
        <v>3R</v>
      </c>
      <c r="J467" s="708">
        <f>LS1_N1902!J27</f>
        <v>0</v>
      </c>
      <c r="K467" s="708">
        <f>LS1_N1902!K27</f>
        <v>0</v>
      </c>
      <c r="L467" s="708">
        <f>LS1_N1902!L27</f>
        <v>0</v>
      </c>
      <c r="M467" s="708">
        <f>LS1_N1902!M27</f>
        <v>0</v>
      </c>
      <c r="N467" s="708">
        <f>LS1_N1902!N27</f>
        <v>0</v>
      </c>
      <c r="O467" s="708">
        <f>LS1_N1902!O27</f>
        <v>0</v>
      </c>
      <c r="P467" s="708" t="str">
        <f>LS1_N1902!P27</f>
        <v>3R</v>
      </c>
      <c r="Q467" s="708" t="str">
        <f>LS1_N1902!Q27</f>
        <v>SMA to SMA</v>
      </c>
      <c r="R467" s="708">
        <f>LS1_N1902!R27</f>
        <v>7</v>
      </c>
      <c r="S467" s="708">
        <f>LS1_N1902!S27</f>
        <v>5</v>
      </c>
      <c r="T467" s="708">
        <f>LS1_N1902!T27</f>
        <v>0</v>
      </c>
      <c r="U467" s="708">
        <f>LS1_N1902!U27</f>
        <v>3</v>
      </c>
      <c r="V467" s="708">
        <f>LS1_N1902!V27</f>
        <v>0</v>
      </c>
      <c r="W467" s="708">
        <f>LS1_N1902!W27</f>
        <v>0</v>
      </c>
      <c r="X467" s="708">
        <f>LS1_N1902!X27</f>
        <v>0</v>
      </c>
      <c r="Y467" s="708">
        <f>LS1_N1902!Y27</f>
        <v>0</v>
      </c>
    </row>
    <row r="468" spans="1:25" x14ac:dyDescent="0.25">
      <c r="A468" s="708" t="str">
        <f>LS1_N1902!A28</f>
        <v>BPM</v>
      </c>
      <c r="B468" s="708" t="str">
        <f>LS1_N1902!B28</f>
        <v>LS1_WB08:BPM_D1732</v>
      </c>
      <c r="C468" s="708" t="str">
        <f>LS1_N1902!C28</f>
        <v>BPM</v>
      </c>
      <c r="D468" s="708" t="str">
        <f>LS1_N1902!D28</f>
        <v>D1732</v>
      </c>
      <c r="E468" s="708" t="str">
        <f>LS1_N1902!E28</f>
        <v>34E000143</v>
      </c>
      <c r="F468" s="708" t="str">
        <f>LS1_N1902!F28</f>
        <v>2C_1/4in_Hardline_036</v>
      </c>
      <c r="G468" s="708" t="str">
        <f>LS1_N1902!G28</f>
        <v>Signal</v>
      </c>
      <c r="H468" s="708" t="str">
        <f>LS1_N1902!H28</f>
        <v>N-Type to SMA Panel</v>
      </c>
      <c r="I468" s="708" t="str">
        <f>LS1_N1902!I28</f>
        <v>4B</v>
      </c>
      <c r="J468" s="708">
        <f>LS1_N1902!J28</f>
        <v>0</v>
      </c>
      <c r="K468" s="708">
        <f>LS1_N1902!K28</f>
        <v>0</v>
      </c>
      <c r="L468" s="708">
        <f>LS1_N1902!L28</f>
        <v>0</v>
      </c>
      <c r="M468" s="708">
        <f>LS1_N1902!M28</f>
        <v>0</v>
      </c>
      <c r="N468" s="708">
        <f>LS1_N1902!N28</f>
        <v>0</v>
      </c>
      <c r="O468" s="708">
        <f>LS1_N1902!O28</f>
        <v>0</v>
      </c>
      <c r="P468" s="708" t="str">
        <f>LS1_N1902!P28</f>
        <v>4B</v>
      </c>
      <c r="Q468" s="708" t="str">
        <f>LS1_N1902!Q28</f>
        <v>SMA to SMA</v>
      </c>
      <c r="R468" s="708">
        <f>LS1_N1902!R28</f>
        <v>7</v>
      </c>
      <c r="S468" s="708">
        <f>LS1_N1902!S28</f>
        <v>5</v>
      </c>
      <c r="T468" s="708">
        <f>LS1_N1902!T28</f>
        <v>0</v>
      </c>
      <c r="U468" s="708">
        <f>LS1_N1902!U28</f>
        <v>4</v>
      </c>
      <c r="V468" s="708">
        <f>LS1_N1902!V28</f>
        <v>0</v>
      </c>
      <c r="W468" s="708">
        <f>LS1_N1902!W28</f>
        <v>0</v>
      </c>
      <c r="X468" s="708">
        <f>LS1_N1902!X28</f>
        <v>0</v>
      </c>
      <c r="Y468" s="708">
        <f>LS1_N1902!Y28</f>
        <v>0</v>
      </c>
    </row>
    <row r="469" spans="1:25" x14ac:dyDescent="0.25">
      <c r="A469" s="708" t="str">
        <f>LS1_N1902!A29</f>
        <v>BPM</v>
      </c>
      <c r="B469" s="708" t="str">
        <f>LS1_N1902!B29</f>
        <v>LS1_WB08:RFS_D1732</v>
      </c>
      <c r="C469" s="708" t="str">
        <f>LS1_N1902!C29</f>
        <v>BPM</v>
      </c>
      <c r="D469" s="708" t="str">
        <f>LS1_N1902!D29</f>
        <v>D1732</v>
      </c>
      <c r="E469" s="708" t="str">
        <f>LS1_N1902!E29</f>
        <v>34E000122</v>
      </c>
      <c r="F469" s="708" t="str">
        <f>LS1_N1902!F29</f>
        <v>2C_1/4in_Hardline_036</v>
      </c>
      <c r="G469" s="708" t="str">
        <f>LS1_N1902!G29</f>
        <v>Ref</v>
      </c>
      <c r="H469" s="708" t="str">
        <f>LS1_N1902!H29</f>
        <v>No terminiation</v>
      </c>
      <c r="I469" s="708" t="e">
        <f>LS1_N1902!#REF!</f>
        <v>#REF!</v>
      </c>
      <c r="J469" s="708" t="e">
        <f>LS1_N1902!#REF!</f>
        <v>#REF!</v>
      </c>
      <c r="K469" s="708" t="e">
        <f>LS1_N1902!#REF!</f>
        <v>#REF!</v>
      </c>
      <c r="L469" s="708" t="e">
        <f>LS1_N1902!#REF!</f>
        <v>#REF!</v>
      </c>
      <c r="M469" s="708" t="e">
        <f>LS1_N1902!#REF!</f>
        <v>#REF!</v>
      </c>
      <c r="N469" s="708" t="e">
        <f>LS1_N1902!#REF!</f>
        <v>#REF!</v>
      </c>
      <c r="O469" s="708" t="e">
        <f>LS1_N1902!#REF!</f>
        <v>#REF!</v>
      </c>
      <c r="P469" s="708" t="e">
        <f>LS1_N1902!#REF!</f>
        <v>#REF!</v>
      </c>
      <c r="Q469" s="708" t="e">
        <f>LS1_N1902!#REF!</f>
        <v>#REF!</v>
      </c>
      <c r="R469" s="708" t="e">
        <f>LS1_N1902!#REF!</f>
        <v>#REF!</v>
      </c>
      <c r="S469" s="708" t="e">
        <f>LS1_N1902!#REF!</f>
        <v>#REF!</v>
      </c>
      <c r="T469" s="708" t="e">
        <f>LS1_N1902!#REF!</f>
        <v>#REF!</v>
      </c>
      <c r="U469" s="708" t="e">
        <f>LS1_N1902!#REF!</f>
        <v>#REF!</v>
      </c>
      <c r="V469" s="708">
        <f>LS1_N1902!V29</f>
        <v>0</v>
      </c>
      <c r="W469" s="708">
        <f>LS1_N1902!W29</f>
        <v>0</v>
      </c>
      <c r="X469" s="708">
        <f>LS1_N1902!X29</f>
        <v>0</v>
      </c>
      <c r="Y469" s="708">
        <f>LS1_N1902!Y29</f>
        <v>0</v>
      </c>
    </row>
    <row r="470" spans="1:25" x14ac:dyDescent="0.25">
      <c r="A470" s="708" t="str">
        <f>LS1_N1501!A8</f>
        <v>Halo Monitor Ring</v>
      </c>
      <c r="B470" s="708" t="str">
        <f>LS1_N1501!B8</f>
        <v>LS1_WB08:HMR_D1733</v>
      </c>
      <c r="C470" s="708" t="str">
        <f>LS1_N1501!C8</f>
        <v>HMR</v>
      </c>
      <c r="D470" s="708" t="str">
        <f>LS1_N1501!D8</f>
        <v>D1733</v>
      </c>
      <c r="E470" s="708" t="str">
        <f>LS1_N1501!E8</f>
        <v>34H000022</v>
      </c>
      <c r="F470" s="708" t="str">
        <f>LS1_N1501!F8</f>
        <v>2C_1kV75LC_Coax_090</v>
      </c>
      <c r="G470" s="708" t="str">
        <f>LS1_N1501!G8</f>
        <v>Signal</v>
      </c>
      <c r="H470" s="708" t="str">
        <f>LS1_N1501!H8</f>
        <v>SHV to SHV Panel</v>
      </c>
      <c r="I470" s="708" t="str">
        <f>LS1_N1501!I8</f>
        <v>J5</v>
      </c>
      <c r="J470" s="708">
        <f>LS1_N1501!J8</f>
        <v>0</v>
      </c>
      <c r="K470" s="708">
        <f>LS1_N1501!K8</f>
        <v>0</v>
      </c>
      <c r="L470" s="708">
        <f>LS1_N1501!L8</f>
        <v>0</v>
      </c>
      <c r="M470" s="708">
        <f>LS1_N1501!M8</f>
        <v>0</v>
      </c>
      <c r="N470" s="708">
        <f>LS1_N1501!N8</f>
        <v>0</v>
      </c>
      <c r="O470" s="708">
        <f>LS1_N1501!O8</f>
        <v>0</v>
      </c>
      <c r="P470" s="708" t="str">
        <f>LS1_N1501!P8</f>
        <v>J5</v>
      </c>
      <c r="Q470" s="708" t="str">
        <f>LS1_N1501!Q8</f>
        <v>SHV to Lemo</v>
      </c>
      <c r="R470" s="708">
        <f>LS1_N1501!R8</f>
        <v>6</v>
      </c>
      <c r="S470" s="708">
        <f>LS1_N1501!S8</f>
        <v>3</v>
      </c>
      <c r="T470" s="708" t="str">
        <f>LS1_N1501!T8</f>
        <v>CH5 - fmc1-2</v>
      </c>
      <c r="U470" s="708">
        <f>LS1_N1501!U8</f>
        <v>0</v>
      </c>
      <c r="V470" s="708">
        <f>LS1_N1501!V8</f>
        <v>4</v>
      </c>
      <c r="W470" s="708" t="str">
        <f>LS1_N1501!W8</f>
        <v>1: EBS8003</v>
      </c>
      <c r="X470" s="708" t="str">
        <f>LS1_N1501!X8</f>
        <v>Ch1</v>
      </c>
      <c r="Y470" s="708">
        <f>LS1_N1501!Y8</f>
        <v>0</v>
      </c>
    </row>
    <row r="471" spans="1:25" x14ac:dyDescent="0.25">
      <c r="A471" s="708">
        <f>LS1_N1501!A14</f>
        <v>0</v>
      </c>
      <c r="B471" s="708" t="str">
        <f>LS1_N1501!B14</f>
        <v>LS1_WB08:HMR_D1733</v>
      </c>
      <c r="C471" s="708">
        <f>LS1_N1501!C14</f>
        <v>0</v>
      </c>
      <c r="D471" s="708" t="str">
        <f>LS1_N1501!D14</f>
        <v>D1733</v>
      </c>
      <c r="E471" s="708" t="str">
        <f>LS1_N1501!E14</f>
        <v>34H000116</v>
      </c>
      <c r="F471" s="708" t="str">
        <f>LS1_N1501!F14</f>
        <v>2C_5kVDC_Coax_035</v>
      </c>
      <c r="G471" s="708">
        <f>LS1_N1501!G14</f>
        <v>0</v>
      </c>
      <c r="H471" s="708" t="str">
        <f>LS1_N1501!H14</f>
        <v>SHV to SHV Panel</v>
      </c>
      <c r="I471" s="708">
        <f>LS1_N1501!I14</f>
        <v>0</v>
      </c>
      <c r="J471" s="708">
        <f>LS1_N1501!J14</f>
        <v>0</v>
      </c>
      <c r="K471" s="708">
        <f>LS1_N1501!K14</f>
        <v>0</v>
      </c>
      <c r="L471" s="708">
        <f>LS1_N1501!L14</f>
        <v>0</v>
      </c>
      <c r="M471" s="708">
        <f>LS1_N1501!M14</f>
        <v>0</v>
      </c>
      <c r="N471" s="708">
        <f>LS1_N1501!N14</f>
        <v>0</v>
      </c>
      <c r="O471" s="708">
        <f>LS1_N1501!O14</f>
        <v>0</v>
      </c>
      <c r="P471" s="708">
        <f>LS1_N1501!P14</f>
        <v>0</v>
      </c>
      <c r="Q471" s="708">
        <f>LS1_N1501!Q14</f>
        <v>0</v>
      </c>
      <c r="R471" s="708">
        <f>LS1_N1501!R14</f>
        <v>0</v>
      </c>
      <c r="S471" s="708">
        <f>LS1_N1501!S14</f>
        <v>0</v>
      </c>
      <c r="T471" s="708">
        <f>LS1_N1501!T14</f>
        <v>0</v>
      </c>
      <c r="U471" s="708">
        <f>LS1_N1501!U14</f>
        <v>0</v>
      </c>
      <c r="V471" s="708">
        <f>LS1_N1501!V14</f>
        <v>0</v>
      </c>
      <c r="W471" s="708">
        <f>LS1_N1501!W14</f>
        <v>0</v>
      </c>
      <c r="X471" s="708">
        <f>LS1_N1501!X14</f>
        <v>0</v>
      </c>
      <c r="Y471" s="708">
        <f>LS1_N1501!Y14</f>
        <v>0</v>
      </c>
    </row>
    <row r="472" spans="1:25" x14ac:dyDescent="0.25">
      <c r="A472" s="708" t="str">
        <f>LS1_N1902!A30</f>
        <v>BPM</v>
      </c>
      <c r="B472" s="708" t="str">
        <f>LS1_N1902!B30</f>
        <v>LS1_CB09:BPM_D1741</v>
      </c>
      <c r="C472" s="708" t="str">
        <f>LS1_N1902!C30</f>
        <v>BPM</v>
      </c>
      <c r="D472" s="708" t="str">
        <f>LS1_N1902!D30</f>
        <v>D1741</v>
      </c>
      <c r="E472" s="708" t="str">
        <f>LS1_N1902!E30</f>
        <v>34E000136</v>
      </c>
      <c r="F472" s="708" t="str">
        <f>LS1_N1902!F30</f>
        <v>2C_1/4in_Hardline_036</v>
      </c>
      <c r="G472" s="708" t="str">
        <f>LS1_N1902!G30</f>
        <v>Signal</v>
      </c>
      <c r="H472" s="708" t="str">
        <f>LS1_N1902!H30</f>
        <v>N-Type to SMA Panel</v>
      </c>
      <c r="I472" s="708" t="str">
        <f>LS1_N1902!I30</f>
        <v>1T</v>
      </c>
      <c r="J472" s="708">
        <f>LS1_N1902!J30</f>
        <v>0</v>
      </c>
      <c r="K472" s="708">
        <f>LS1_N1902!K30</f>
        <v>0</v>
      </c>
      <c r="L472" s="708">
        <f>LS1_N1902!L30</f>
        <v>0</v>
      </c>
      <c r="M472" s="708">
        <f>LS1_N1902!M30</f>
        <v>0</v>
      </c>
      <c r="N472" s="708">
        <f>LS1_N1902!N30</f>
        <v>0</v>
      </c>
      <c r="O472" s="708">
        <f>LS1_N1902!O30</f>
        <v>0</v>
      </c>
      <c r="P472" s="708" t="str">
        <f>LS1_N1902!P30</f>
        <v>1T</v>
      </c>
      <c r="Q472" s="708" t="str">
        <f>LS1_N1902!Q30</f>
        <v>SMA to SMA</v>
      </c>
      <c r="R472" s="708">
        <f>LS1_N1902!R30</f>
        <v>7</v>
      </c>
      <c r="S472" s="708">
        <f>LS1_N1902!S30</f>
        <v>5</v>
      </c>
      <c r="T472" s="708">
        <f>LS1_N1902!T30</f>
        <v>0</v>
      </c>
      <c r="U472" s="708">
        <f>LS1_N1902!U30</f>
        <v>5</v>
      </c>
      <c r="V472" s="708">
        <f>LS1_N1902!V30</f>
        <v>0</v>
      </c>
      <c r="W472" s="708">
        <f>LS1_N1902!W30</f>
        <v>0</v>
      </c>
      <c r="X472" s="708">
        <f>LS1_N1902!X30</f>
        <v>0</v>
      </c>
      <c r="Y472" s="708">
        <f>LS1_N1902!Y30</f>
        <v>0</v>
      </c>
    </row>
    <row r="473" spans="1:25" x14ac:dyDescent="0.25">
      <c r="A473" s="708" t="str">
        <f>LS1_N1902!A31</f>
        <v>BPM</v>
      </c>
      <c r="B473" s="708" t="str">
        <f>LS1_N1902!B31</f>
        <v>LS1_CB09:BPM_D1741</v>
      </c>
      <c r="C473" s="708" t="str">
        <f>LS1_N1902!C31</f>
        <v>BPM</v>
      </c>
      <c r="D473" s="708" t="str">
        <f>LS1_N1902!D31</f>
        <v>D1741</v>
      </c>
      <c r="E473" s="708" t="str">
        <f>LS1_N1902!E31</f>
        <v>34E000137</v>
      </c>
      <c r="F473" s="708" t="str">
        <f>LS1_N1902!F31</f>
        <v>2C_1/4in_Hardline_036</v>
      </c>
      <c r="G473" s="708" t="str">
        <f>LS1_N1902!G31</f>
        <v>Signal</v>
      </c>
      <c r="H473" s="708" t="str">
        <f>LS1_N1902!H31</f>
        <v>N-Type to SMA Panel</v>
      </c>
      <c r="I473" s="708" t="str">
        <f>LS1_N1902!I31</f>
        <v>2L</v>
      </c>
      <c r="J473" s="708">
        <f>LS1_N1902!J31</f>
        <v>0</v>
      </c>
      <c r="K473" s="708">
        <f>LS1_N1902!K31</f>
        <v>0</v>
      </c>
      <c r="L473" s="708">
        <f>LS1_N1902!L31</f>
        <v>0</v>
      </c>
      <c r="M473" s="708">
        <f>LS1_N1902!M31</f>
        <v>0</v>
      </c>
      <c r="N473" s="708">
        <f>LS1_N1902!N31</f>
        <v>0</v>
      </c>
      <c r="O473" s="708">
        <f>LS1_N1902!O31</f>
        <v>0</v>
      </c>
      <c r="P473" s="708" t="str">
        <f>LS1_N1902!P31</f>
        <v>2L</v>
      </c>
      <c r="Q473" s="708" t="str">
        <f>LS1_N1902!Q31</f>
        <v>SMA to SMA</v>
      </c>
      <c r="R473" s="708">
        <f>LS1_N1902!R31</f>
        <v>7</v>
      </c>
      <c r="S473" s="708">
        <f>LS1_N1902!S31</f>
        <v>5</v>
      </c>
      <c r="T473" s="708">
        <f>LS1_N1902!T31</f>
        <v>0</v>
      </c>
      <c r="U473" s="708">
        <f>LS1_N1902!U31</f>
        <v>6</v>
      </c>
      <c r="V473" s="708">
        <f>LS1_N1902!V31</f>
        <v>0</v>
      </c>
      <c r="W473" s="708">
        <f>LS1_N1902!W31</f>
        <v>0</v>
      </c>
      <c r="X473" s="708">
        <f>LS1_N1902!X31</f>
        <v>0</v>
      </c>
      <c r="Y473" s="708">
        <f>LS1_N1902!Y31</f>
        <v>0</v>
      </c>
    </row>
    <row r="474" spans="1:25" x14ac:dyDescent="0.25">
      <c r="A474" s="708" t="str">
        <f>LS1_N1902!A32</f>
        <v>BPM</v>
      </c>
      <c r="B474" s="708" t="str">
        <f>LS1_N1902!B32</f>
        <v>LS1_CB09:BPM_D1741</v>
      </c>
      <c r="C474" s="708" t="str">
        <f>LS1_N1902!C32</f>
        <v>BPM</v>
      </c>
      <c r="D474" s="708" t="str">
        <f>LS1_N1902!D32</f>
        <v>D1741</v>
      </c>
      <c r="E474" s="708" t="str">
        <f>LS1_N1902!E32</f>
        <v>34E000138</v>
      </c>
      <c r="F474" s="708" t="str">
        <f>LS1_N1902!F32</f>
        <v>2C_1/4in_Hardline_036</v>
      </c>
      <c r="G474" s="708" t="str">
        <f>LS1_N1902!G32</f>
        <v>Signal</v>
      </c>
      <c r="H474" s="708" t="str">
        <f>LS1_N1902!H32</f>
        <v>N-Type to SMA Panel</v>
      </c>
      <c r="I474" s="708" t="str">
        <f>LS1_N1902!I32</f>
        <v>3R</v>
      </c>
      <c r="J474" s="708">
        <f>LS1_N1902!J32</f>
        <v>0</v>
      </c>
      <c r="K474" s="708">
        <f>LS1_N1902!K32</f>
        <v>0</v>
      </c>
      <c r="L474" s="708">
        <f>LS1_N1902!L32</f>
        <v>0</v>
      </c>
      <c r="M474" s="708">
        <f>LS1_N1902!M32</f>
        <v>0</v>
      </c>
      <c r="N474" s="708">
        <f>LS1_N1902!N32</f>
        <v>0</v>
      </c>
      <c r="O474" s="708">
        <f>LS1_N1902!O32</f>
        <v>0</v>
      </c>
      <c r="P474" s="708" t="str">
        <f>LS1_N1902!P32</f>
        <v>3R</v>
      </c>
      <c r="Q474" s="708" t="str">
        <f>LS1_N1902!Q32</f>
        <v>SMA to SMA</v>
      </c>
      <c r="R474" s="708">
        <f>LS1_N1902!R32</f>
        <v>7</v>
      </c>
      <c r="S474" s="708">
        <f>LS1_N1902!S32</f>
        <v>5</v>
      </c>
      <c r="T474" s="708">
        <f>LS1_N1902!T32</f>
        <v>0</v>
      </c>
      <c r="U474" s="708">
        <f>LS1_N1902!U32</f>
        <v>7</v>
      </c>
      <c r="V474" s="708">
        <f>LS1_N1902!V32</f>
        <v>0</v>
      </c>
      <c r="W474" s="708">
        <f>LS1_N1902!W32</f>
        <v>0</v>
      </c>
      <c r="X474" s="708">
        <f>LS1_N1902!X32</f>
        <v>0</v>
      </c>
      <c r="Y474" s="708">
        <f>LS1_N1902!Y32</f>
        <v>0</v>
      </c>
    </row>
    <row r="475" spans="1:25" x14ac:dyDescent="0.25">
      <c r="A475" s="708" t="str">
        <f>LS1_N1902!A33</f>
        <v>BPM</v>
      </c>
      <c r="B475" s="708" t="str">
        <f>LS1_N1902!B33</f>
        <v>LS1_CB09:BPM_D1741</v>
      </c>
      <c r="C475" s="708" t="str">
        <f>LS1_N1902!C33</f>
        <v>BPM</v>
      </c>
      <c r="D475" s="708" t="str">
        <f>LS1_N1902!D33</f>
        <v>D1741</v>
      </c>
      <c r="E475" s="708" t="str">
        <f>LS1_N1902!E33</f>
        <v>34E000139</v>
      </c>
      <c r="F475" s="708" t="str">
        <f>LS1_N1902!F33</f>
        <v>2C_1/4in_Hardline_036</v>
      </c>
      <c r="G475" s="708" t="str">
        <f>LS1_N1902!G33</f>
        <v>Signal</v>
      </c>
      <c r="H475" s="708" t="str">
        <f>LS1_N1902!H33</f>
        <v>N-Type to SMA Panel</v>
      </c>
      <c r="I475" s="708" t="str">
        <f>LS1_N1902!I33</f>
        <v>4B</v>
      </c>
      <c r="J475" s="708">
        <f>LS1_N1902!J33</f>
        <v>0</v>
      </c>
      <c r="K475" s="708">
        <f>LS1_N1902!K33</f>
        <v>0</v>
      </c>
      <c r="L475" s="708">
        <f>LS1_N1902!L33</f>
        <v>0</v>
      </c>
      <c r="M475" s="708">
        <f>LS1_N1902!M33</f>
        <v>0</v>
      </c>
      <c r="N475" s="708">
        <f>LS1_N1902!N33</f>
        <v>0</v>
      </c>
      <c r="O475" s="708">
        <f>LS1_N1902!O33</f>
        <v>0</v>
      </c>
      <c r="P475" s="708" t="str">
        <f>LS1_N1902!P33</f>
        <v>4B</v>
      </c>
      <c r="Q475" s="708" t="str">
        <f>LS1_N1902!Q33</f>
        <v>SMA to SMA</v>
      </c>
      <c r="R475" s="708">
        <f>LS1_N1902!R33</f>
        <v>7</v>
      </c>
      <c r="S475" s="708">
        <f>LS1_N1902!S33</f>
        <v>5</v>
      </c>
      <c r="T475" s="708">
        <f>LS1_N1902!T33</f>
        <v>0</v>
      </c>
      <c r="U475" s="708">
        <f>LS1_N1902!U33</f>
        <v>8</v>
      </c>
      <c r="V475" s="708">
        <f>LS1_N1902!V33</f>
        <v>0</v>
      </c>
      <c r="W475" s="708">
        <f>LS1_N1902!W33</f>
        <v>0</v>
      </c>
      <c r="X475" s="708">
        <f>LS1_N1902!X33</f>
        <v>0</v>
      </c>
      <c r="Y475" s="708">
        <f>LS1_N1902!Y33</f>
        <v>0</v>
      </c>
    </row>
    <row r="476" spans="1:25" x14ac:dyDescent="0.25">
      <c r="A476" s="708" t="str">
        <f>LS1_N1902!A34</f>
        <v>BPM</v>
      </c>
      <c r="B476" s="708" t="str">
        <f>LS1_N1902!B34</f>
        <v>LS1_CB09:RFS_D1741</v>
      </c>
      <c r="C476" s="708" t="str">
        <f>LS1_N1902!C34</f>
        <v>BPM</v>
      </c>
      <c r="D476" s="708" t="str">
        <f>LS1_N1902!D34</f>
        <v>D1741</v>
      </c>
      <c r="E476" s="708" t="str">
        <f>LS1_N1902!E34</f>
        <v>34E000123</v>
      </c>
      <c r="F476" s="708" t="str">
        <f>LS1_N1902!F34</f>
        <v>2C_1/4in_Hardline_036</v>
      </c>
      <c r="G476" s="708" t="str">
        <f>LS1_N1902!G34</f>
        <v>Ref</v>
      </c>
      <c r="H476" s="708" t="str">
        <f>LS1_N1902!H34</f>
        <v>N-Type to SMA Panel</v>
      </c>
      <c r="I476" s="708" t="str">
        <f>LS1_N1902!I29</f>
        <v>Ref</v>
      </c>
      <c r="J476" s="708">
        <f>LS1_N1902!J29</f>
        <v>0</v>
      </c>
      <c r="K476" s="708">
        <f>LS1_N1902!K29</f>
        <v>0</v>
      </c>
      <c r="L476" s="708">
        <f>LS1_N1902!L29</f>
        <v>0</v>
      </c>
      <c r="M476" s="708">
        <f>LS1_N1902!M29</f>
        <v>0</v>
      </c>
      <c r="N476" s="708">
        <f>LS1_N1902!N29</f>
        <v>0</v>
      </c>
      <c r="O476" s="708">
        <f>LS1_N1902!O29</f>
        <v>0</v>
      </c>
      <c r="P476" s="708" t="str">
        <f>LS1_N1902!P29</f>
        <v>Ref</v>
      </c>
      <c r="Q476" s="708" t="str">
        <f>LS1_N1902!Q29</f>
        <v>SMA to SMA</v>
      </c>
      <c r="R476" s="708">
        <f>LS1_N1902!R29</f>
        <v>7</v>
      </c>
      <c r="S476" s="708">
        <f>LS1_N1902!S29</f>
        <v>5</v>
      </c>
      <c r="T476" s="708">
        <f>LS1_N1902!T29</f>
        <v>0</v>
      </c>
      <c r="U476" s="708" t="str">
        <f>LS1_N1902!U29</f>
        <v>Ref</v>
      </c>
      <c r="V476" s="708">
        <f>LS1_N1902!V34</f>
        <v>0</v>
      </c>
      <c r="W476" s="708">
        <f>LS1_N1902!W34</f>
        <v>0</v>
      </c>
      <c r="X476" s="708">
        <f>LS1_N1902!X34</f>
        <v>0</v>
      </c>
      <c r="Y476" s="708">
        <f>LS1_N1902!Y34</f>
        <v>0</v>
      </c>
    </row>
    <row r="477" spans="1:25" x14ac:dyDescent="0.25">
      <c r="A477" s="708" t="str">
        <f>LS1_N1902!A55</f>
        <v>Neutron Detector</v>
      </c>
      <c r="B477" s="708" t="str">
        <f>LS1_N1902!B55</f>
        <v>LS1_CB09:ND_D1760</v>
      </c>
      <c r="C477" s="708" t="str">
        <f>LS1_N1902!C55</f>
        <v>ND</v>
      </c>
      <c r="D477" s="708" t="str">
        <f>LS1_N1902!D55</f>
        <v>D1760</v>
      </c>
      <c r="E477" s="708" t="str">
        <f>LS1_N1902!E55</f>
        <v>34E000530</v>
      </c>
      <c r="F477" s="708" t="str">
        <f>LS1_N1902!F55</f>
        <v>2C_75LC_Coax_089</v>
      </c>
      <c r="G477" s="708" t="str">
        <f>LS1_N1902!G55</f>
        <v>Signal</v>
      </c>
      <c r="H477" s="708" t="str">
        <f>LS1_N1902!H55</f>
        <v>N-Type to Lemo Box</v>
      </c>
      <c r="I477" s="708">
        <f>LS1_N1902!I55</f>
        <v>3</v>
      </c>
      <c r="J477" s="708">
        <f>LS1_N1902!J55</f>
        <v>0</v>
      </c>
      <c r="K477" s="708">
        <f>LS1_N1902!K55</f>
        <v>0</v>
      </c>
      <c r="L477" s="708">
        <f>LS1_N1902!L55</f>
        <v>0</v>
      </c>
      <c r="M477" s="708">
        <f>LS1_N1902!M55</f>
        <v>0</v>
      </c>
      <c r="N477" s="708">
        <f>LS1_N1902!N55</f>
        <v>0</v>
      </c>
      <c r="O477" s="708">
        <f>LS1_N1902!O55</f>
        <v>0</v>
      </c>
      <c r="P477" s="708">
        <f>LS1_N1902!P55</f>
        <v>3</v>
      </c>
      <c r="Q477" s="708" t="str">
        <f>LS1_N1902!Q55</f>
        <v>SMA to Lemo650</v>
      </c>
      <c r="R477" s="708">
        <f>LS1_N1902!R55</f>
        <v>7</v>
      </c>
      <c r="S477" s="708">
        <f>LS1_N1902!S55</f>
        <v>8</v>
      </c>
      <c r="T477" s="708" t="str">
        <f>LS1_N1902!T55</f>
        <v>CH2 - fmc2-3</v>
      </c>
      <c r="U477" s="708">
        <f>LS1_N1902!U55</f>
        <v>0</v>
      </c>
      <c r="V477" s="708">
        <f>LS1_N1902!V55</f>
        <v>0</v>
      </c>
      <c r="W477" s="708">
        <f>LS1_N1902!W55</f>
        <v>0</v>
      </c>
      <c r="X477" s="708">
        <f>LS1_N1902!X55</f>
        <v>0</v>
      </c>
      <c r="Y477" s="708">
        <f>LS1_N1902!Y55</f>
        <v>0</v>
      </c>
    </row>
    <row r="478" spans="1:25" x14ac:dyDescent="0.25">
      <c r="A478" s="708" t="str">
        <f>LS1_N1902!A62</f>
        <v>Neutron Detector</v>
      </c>
      <c r="B478" s="708" t="str">
        <f>LS1_N1902!B62</f>
        <v>LS1_CB09:ND_D1760</v>
      </c>
      <c r="C478" s="708">
        <f>LS1_N1902!C62</f>
        <v>0</v>
      </c>
      <c r="D478" s="708" t="str">
        <f>LS1_N1902!D62</f>
        <v>D1760</v>
      </c>
      <c r="E478" s="708" t="str">
        <f>LS1_N1902!E62</f>
        <v>34E000529</v>
      </c>
      <c r="F478" s="708" t="str">
        <f>LS1_N1902!F62</f>
        <v>2C_75LC_Coax_089</v>
      </c>
      <c r="G478" s="708" t="str">
        <f>LS1_N1902!G62</f>
        <v>Test Signal</v>
      </c>
      <c r="H478" s="708" t="str">
        <f>LS1_N1902!H62</f>
        <v>N-Type to SMA Panel</v>
      </c>
      <c r="I478" s="708">
        <f>LS1_N1902!I62</f>
        <v>0</v>
      </c>
      <c r="J478" s="708">
        <f>LS1_N1902!J62</f>
        <v>0</v>
      </c>
      <c r="K478" s="708">
        <f>LS1_N1902!K62</f>
        <v>0</v>
      </c>
      <c r="L478" s="708">
        <f>LS1_N1902!L62</f>
        <v>0</v>
      </c>
      <c r="M478" s="708">
        <f>LS1_N1902!M62</f>
        <v>0</v>
      </c>
      <c r="N478" s="708">
        <f>LS1_N1902!N62</f>
        <v>0</v>
      </c>
      <c r="O478" s="708">
        <f>LS1_N1902!O62</f>
        <v>0</v>
      </c>
      <c r="P478" s="708">
        <f>LS1_N1902!P62</f>
        <v>0</v>
      </c>
      <c r="Q478" s="708" t="str">
        <f>LS1_N1902!Q62</f>
        <v>SMA to Ferrule</v>
      </c>
      <c r="R478" s="708">
        <f>LS1_N1902!R62</f>
        <v>0</v>
      </c>
      <c r="S478" s="708">
        <f>LS1_N1902!S62</f>
        <v>0</v>
      </c>
      <c r="T478" s="708">
        <f>LS1_N1902!T62</f>
        <v>0</v>
      </c>
      <c r="U478" s="708">
        <f>LS1_N1902!U62</f>
        <v>0</v>
      </c>
      <c r="V478" s="708">
        <f>LS1_N1902!V62</f>
        <v>0</v>
      </c>
      <c r="W478" s="708">
        <f>LS1_N1902!W62</f>
        <v>0</v>
      </c>
      <c r="X478" s="708">
        <f>LS1_N1902!X62</f>
        <v>0</v>
      </c>
      <c r="Y478" s="708">
        <f>LS1_N1902!Y62</f>
        <v>0</v>
      </c>
    </row>
    <row r="479" spans="1:25" x14ac:dyDescent="0.25">
      <c r="A479" s="708" t="str">
        <f>LS1_N1902!A69</f>
        <v>Neutron Detector</v>
      </c>
      <c r="B479" s="708" t="str">
        <f>LS1_N1902!B69</f>
        <v>LS1_CB09:ND_D1760</v>
      </c>
      <c r="C479" s="708">
        <f>LS1_N1902!C69</f>
        <v>0</v>
      </c>
      <c r="D479" s="708" t="str">
        <f>LS1_N1902!D69</f>
        <v>D1760</v>
      </c>
      <c r="E479" s="708" t="str">
        <f>LS1_N1902!E69</f>
        <v>34H000061</v>
      </c>
      <c r="F479" s="708" t="str">
        <f>LS1_N1902!F69</f>
        <v>2C_5kVDC_Coax_035</v>
      </c>
      <c r="G479" s="708" t="str">
        <f>LS1_N1902!G69</f>
        <v>HV Bias</v>
      </c>
      <c r="H479" s="708" t="str">
        <f>LS1_N1902!H69</f>
        <v xml:space="preserve">SHV to SHV </v>
      </c>
      <c r="I479" s="708">
        <f>LS1_N1902!I69</f>
        <v>3</v>
      </c>
      <c r="J479" s="708">
        <f>LS1_N1902!J69</f>
        <v>0</v>
      </c>
      <c r="K479" s="708">
        <f>LS1_N1902!K69</f>
        <v>0</v>
      </c>
      <c r="L479" s="708">
        <f>LS1_N1902!L69</f>
        <v>0</v>
      </c>
      <c r="M479" s="708">
        <f>LS1_N1902!M69</f>
        <v>0</v>
      </c>
      <c r="N479" s="708">
        <f>LS1_N1902!N69</f>
        <v>0</v>
      </c>
      <c r="O479" s="708">
        <f>LS1_N1902!O69</f>
        <v>0</v>
      </c>
      <c r="P479" s="708">
        <f>LS1_N1902!P69</f>
        <v>3</v>
      </c>
      <c r="Q479" s="708" t="str">
        <f>LS1_N1902!Q69</f>
        <v xml:space="preserve">SHV to SHV </v>
      </c>
      <c r="R479" s="708">
        <f>LS1_N1902!R69</f>
        <v>0</v>
      </c>
      <c r="S479" s="708">
        <f>LS1_N1902!S69</f>
        <v>0</v>
      </c>
      <c r="T479" s="708">
        <f>LS1_N1902!T69</f>
        <v>0</v>
      </c>
      <c r="U479" s="708">
        <f>LS1_N1902!U69</f>
        <v>0</v>
      </c>
      <c r="V479" s="708">
        <f>LS1_N1902!V69</f>
        <v>5</v>
      </c>
      <c r="W479" s="708" t="str">
        <f>LS1_N1902!W69</f>
        <v>1:EHS8020n</v>
      </c>
      <c r="X479" s="708" t="str">
        <f>LS1_N1902!X69</f>
        <v>Ch2</v>
      </c>
      <c r="Y479" s="708">
        <f>LS1_N1902!Y69</f>
        <v>0</v>
      </c>
    </row>
    <row r="480" spans="1:25" x14ac:dyDescent="0.25">
      <c r="A480" s="708" t="str">
        <f>LS1_N1902!A35</f>
        <v>BPM</v>
      </c>
      <c r="B480" s="708" t="str">
        <f>LS1_N1902!B35</f>
        <v>LS1_CB09:BPM_D1761</v>
      </c>
      <c r="C480" s="708" t="str">
        <f>LS1_N1902!C35</f>
        <v>BPM</v>
      </c>
      <c r="D480" s="708" t="str">
        <f>LS1_N1902!D35</f>
        <v>D1761</v>
      </c>
      <c r="E480" s="708" t="str">
        <f>LS1_N1902!E35</f>
        <v>34E000152</v>
      </c>
      <c r="F480" s="708" t="str">
        <f>LS1_N1902!F35</f>
        <v>2C_1/4in_Hardline_036</v>
      </c>
      <c r="G480" s="708" t="str">
        <f>LS1_N1902!G35</f>
        <v>Signal</v>
      </c>
      <c r="H480" s="708" t="str">
        <f>LS1_N1902!H35</f>
        <v>N-Type to SMA Panel</v>
      </c>
      <c r="I480" s="708" t="str">
        <f>LS1_N1902!I35</f>
        <v>1T</v>
      </c>
      <c r="J480" s="708">
        <f>LS1_N1902!J35</f>
        <v>0</v>
      </c>
      <c r="K480" s="708">
        <f>LS1_N1902!K35</f>
        <v>0</v>
      </c>
      <c r="L480" s="708">
        <f>LS1_N1902!L35</f>
        <v>0</v>
      </c>
      <c r="M480" s="708">
        <f>LS1_N1902!M35</f>
        <v>0</v>
      </c>
      <c r="N480" s="708">
        <f>LS1_N1902!N35</f>
        <v>0</v>
      </c>
      <c r="O480" s="708">
        <f>LS1_N1902!O35</f>
        <v>0</v>
      </c>
      <c r="P480" s="708" t="str">
        <f>LS1_N1902!P35</f>
        <v>1T</v>
      </c>
      <c r="Q480" s="708" t="str">
        <f>LS1_N1902!Q35</f>
        <v>SMA to SMA</v>
      </c>
      <c r="R480" s="708">
        <f>LS1_N1902!R35</f>
        <v>7</v>
      </c>
      <c r="S480" s="708">
        <f>LS1_N1902!S35</f>
        <v>6</v>
      </c>
      <c r="T480" s="708">
        <f>LS1_N1902!T35</f>
        <v>0</v>
      </c>
      <c r="U480" s="708">
        <f>LS1_N1902!U35</f>
        <v>1</v>
      </c>
      <c r="V480" s="708">
        <f>LS1_N1902!V35</f>
        <v>0</v>
      </c>
      <c r="W480" s="708">
        <f>LS1_N1902!W35</f>
        <v>0</v>
      </c>
      <c r="X480" s="708">
        <f>LS1_N1902!X35</f>
        <v>0</v>
      </c>
      <c r="Y480" s="708">
        <f>LS1_N1902!Y35</f>
        <v>0</v>
      </c>
    </row>
    <row r="481" spans="1:25" x14ac:dyDescent="0.25">
      <c r="A481" s="708" t="str">
        <f>LS1_N1902!A36</f>
        <v>BPM</v>
      </c>
      <c r="B481" s="708" t="str">
        <f>LS1_N1902!B36</f>
        <v>LS1_CB09:BPM_D1761</v>
      </c>
      <c r="C481" s="708" t="str">
        <f>LS1_N1902!C36</f>
        <v>BPM</v>
      </c>
      <c r="D481" s="708" t="str">
        <f>LS1_N1902!D36</f>
        <v>D1761</v>
      </c>
      <c r="E481" s="708" t="str">
        <f>LS1_N1902!E36</f>
        <v>34E000153</v>
      </c>
      <c r="F481" s="708" t="str">
        <f>LS1_N1902!F36</f>
        <v>2C_1/4in_Hardline_036</v>
      </c>
      <c r="G481" s="708" t="str">
        <f>LS1_N1902!G36</f>
        <v>Signal</v>
      </c>
      <c r="H481" s="708" t="str">
        <f>LS1_N1902!H36</f>
        <v>N-Type to SMA Panel</v>
      </c>
      <c r="I481" s="708" t="str">
        <f>LS1_N1902!I36</f>
        <v>2L</v>
      </c>
      <c r="J481" s="708">
        <f>LS1_N1902!J36</f>
        <v>0</v>
      </c>
      <c r="K481" s="708">
        <f>LS1_N1902!K36</f>
        <v>0</v>
      </c>
      <c r="L481" s="708">
        <f>LS1_N1902!L36</f>
        <v>0</v>
      </c>
      <c r="M481" s="708">
        <f>LS1_N1902!M36</f>
        <v>0</v>
      </c>
      <c r="N481" s="708">
        <f>LS1_N1902!N36</f>
        <v>0</v>
      </c>
      <c r="O481" s="708">
        <f>LS1_N1902!O36</f>
        <v>0</v>
      </c>
      <c r="P481" s="708" t="str">
        <f>LS1_N1902!P36</f>
        <v>2L</v>
      </c>
      <c r="Q481" s="708" t="str">
        <f>LS1_N1902!Q36</f>
        <v>SMA to SMA</v>
      </c>
      <c r="R481" s="708">
        <f>LS1_N1902!R36</f>
        <v>7</v>
      </c>
      <c r="S481" s="708">
        <f>LS1_N1902!S36</f>
        <v>6</v>
      </c>
      <c r="T481" s="708">
        <f>LS1_N1902!T36</f>
        <v>0</v>
      </c>
      <c r="U481" s="708">
        <f>LS1_N1902!U36</f>
        <v>2</v>
      </c>
      <c r="V481" s="708">
        <f>LS1_N1902!V36</f>
        <v>0</v>
      </c>
      <c r="W481" s="708">
        <f>LS1_N1902!W36</f>
        <v>0</v>
      </c>
      <c r="X481" s="708">
        <f>LS1_N1902!X36</f>
        <v>0</v>
      </c>
      <c r="Y481" s="708">
        <f>LS1_N1902!Y36</f>
        <v>0</v>
      </c>
    </row>
    <row r="482" spans="1:25" x14ac:dyDescent="0.25">
      <c r="A482" s="708" t="str">
        <f>LS1_N1902!A37</f>
        <v>BPM</v>
      </c>
      <c r="B482" s="708" t="str">
        <f>LS1_N1902!B37</f>
        <v>LS1_CB09:BPM_D1761</v>
      </c>
      <c r="C482" s="708" t="str">
        <f>LS1_N1902!C37</f>
        <v>BPM</v>
      </c>
      <c r="D482" s="708" t="str">
        <f>LS1_N1902!D37</f>
        <v>D1761</v>
      </c>
      <c r="E482" s="708" t="str">
        <f>LS1_N1902!E37</f>
        <v>34E000154</v>
      </c>
      <c r="F482" s="708" t="str">
        <f>LS1_N1902!F37</f>
        <v>2C_1/4in_Hardline_036</v>
      </c>
      <c r="G482" s="708" t="str">
        <f>LS1_N1902!G37</f>
        <v>Signal</v>
      </c>
      <c r="H482" s="708" t="str">
        <f>LS1_N1902!H37</f>
        <v>N-Type to SMA Panel</v>
      </c>
      <c r="I482" s="708" t="str">
        <f>LS1_N1902!I37</f>
        <v>3R</v>
      </c>
      <c r="J482" s="708">
        <f>LS1_N1902!J37</f>
        <v>0</v>
      </c>
      <c r="K482" s="708">
        <f>LS1_N1902!K37</f>
        <v>0</v>
      </c>
      <c r="L482" s="708">
        <f>LS1_N1902!L37</f>
        <v>0</v>
      </c>
      <c r="M482" s="708">
        <f>LS1_N1902!M37</f>
        <v>0</v>
      </c>
      <c r="N482" s="708">
        <f>LS1_N1902!N37</f>
        <v>0</v>
      </c>
      <c r="O482" s="708">
        <f>LS1_N1902!O37</f>
        <v>0</v>
      </c>
      <c r="P482" s="708" t="str">
        <f>LS1_N1902!P37</f>
        <v>3R</v>
      </c>
      <c r="Q482" s="708" t="str">
        <f>LS1_N1902!Q37</f>
        <v>SMA to SMA</v>
      </c>
      <c r="R482" s="708">
        <f>LS1_N1902!R37</f>
        <v>7</v>
      </c>
      <c r="S482" s="708">
        <f>LS1_N1902!S37</f>
        <v>6</v>
      </c>
      <c r="T482" s="708">
        <f>LS1_N1902!T37</f>
        <v>0</v>
      </c>
      <c r="U482" s="708">
        <f>LS1_N1902!U37</f>
        <v>3</v>
      </c>
      <c r="V482" s="708">
        <f>LS1_N1902!V37</f>
        <v>0</v>
      </c>
      <c r="W482" s="708">
        <f>LS1_N1902!W37</f>
        <v>0</v>
      </c>
      <c r="X482" s="708">
        <f>LS1_N1902!X37</f>
        <v>0</v>
      </c>
      <c r="Y482" s="708">
        <f>LS1_N1902!Y37</f>
        <v>0</v>
      </c>
    </row>
    <row r="483" spans="1:25" x14ac:dyDescent="0.25">
      <c r="A483" s="708" t="str">
        <f>LS1_N1902!A38</f>
        <v>BPM</v>
      </c>
      <c r="B483" s="708" t="str">
        <f>LS1_N1902!B38</f>
        <v>LS1_CB09:BPM_D1761</v>
      </c>
      <c r="C483" s="708" t="str">
        <f>LS1_N1902!C38</f>
        <v>BPM</v>
      </c>
      <c r="D483" s="708" t="str">
        <f>LS1_N1902!D38</f>
        <v>D1761</v>
      </c>
      <c r="E483" s="708" t="str">
        <f>LS1_N1902!E38</f>
        <v>34E000155</v>
      </c>
      <c r="F483" s="708" t="str">
        <f>LS1_N1902!F38</f>
        <v>2C_1/4in_Hardline_036</v>
      </c>
      <c r="G483" s="708" t="str">
        <f>LS1_N1902!G38</f>
        <v>Signal</v>
      </c>
      <c r="H483" s="708" t="str">
        <f>LS1_N1902!H38</f>
        <v>N-Type to SMA Panel</v>
      </c>
      <c r="I483" s="708" t="str">
        <f>LS1_N1902!I38</f>
        <v>4B</v>
      </c>
      <c r="J483" s="708">
        <f>LS1_N1902!J38</f>
        <v>0</v>
      </c>
      <c r="K483" s="708">
        <f>LS1_N1902!K38</f>
        <v>0</v>
      </c>
      <c r="L483" s="708">
        <f>LS1_N1902!L38</f>
        <v>0</v>
      </c>
      <c r="M483" s="708">
        <f>LS1_N1902!M38</f>
        <v>0</v>
      </c>
      <c r="N483" s="708">
        <f>LS1_N1902!N38</f>
        <v>0</v>
      </c>
      <c r="O483" s="708">
        <f>LS1_N1902!O38</f>
        <v>0</v>
      </c>
      <c r="P483" s="708" t="str">
        <f>LS1_N1902!P38</f>
        <v>4B</v>
      </c>
      <c r="Q483" s="708" t="str">
        <f>LS1_N1902!Q38</f>
        <v>SMA to SMA</v>
      </c>
      <c r="R483" s="708">
        <f>LS1_N1902!R38</f>
        <v>7</v>
      </c>
      <c r="S483" s="708">
        <f>LS1_N1902!S38</f>
        <v>6</v>
      </c>
      <c r="T483" s="708">
        <f>LS1_N1902!T38</f>
        <v>0</v>
      </c>
      <c r="U483" s="708">
        <f>LS1_N1902!U38</f>
        <v>4</v>
      </c>
      <c r="V483" s="708">
        <f>LS1_N1902!V38</f>
        <v>0</v>
      </c>
      <c r="W483" s="708">
        <f>LS1_N1902!W38</f>
        <v>0</v>
      </c>
      <c r="X483" s="708">
        <f>LS1_N1902!X38</f>
        <v>0</v>
      </c>
      <c r="Y483" s="708">
        <f>LS1_N1902!Y38</f>
        <v>0</v>
      </c>
    </row>
    <row r="484" spans="1:25" x14ac:dyDescent="0.25">
      <c r="A484" s="708" t="str">
        <f>LS1_N1902!A39</f>
        <v>BPM</v>
      </c>
      <c r="B484" s="708" t="str">
        <f>LS1_N1902!B39</f>
        <v>LS1_CB09:RFS_D1761</v>
      </c>
      <c r="C484" s="708" t="str">
        <f>LS1_N1902!C39</f>
        <v>BPM</v>
      </c>
      <c r="D484" s="708" t="str">
        <f>LS1_N1902!D39</f>
        <v>D1761</v>
      </c>
      <c r="E484" s="708" t="str">
        <f>LS1_N1902!E39</f>
        <v>34E000125</v>
      </c>
      <c r="F484" s="708" t="str">
        <f>LS1_N1902!F39</f>
        <v>2C_1/4in_Hardline_036</v>
      </c>
      <c r="G484" s="708" t="str">
        <f>LS1_N1902!G39</f>
        <v>Ref</v>
      </c>
      <c r="H484" s="708" t="str">
        <f>LS1_N1902!H39</f>
        <v>No terminiation</v>
      </c>
      <c r="I484" s="708" t="e">
        <f>LS1_N1902!#REF!</f>
        <v>#REF!</v>
      </c>
      <c r="J484" s="708" t="e">
        <f>LS1_N1902!#REF!</f>
        <v>#REF!</v>
      </c>
      <c r="K484" s="708" t="e">
        <f>LS1_N1902!#REF!</f>
        <v>#REF!</v>
      </c>
      <c r="L484" s="708" t="e">
        <f>LS1_N1902!#REF!</f>
        <v>#REF!</v>
      </c>
      <c r="M484" s="708" t="e">
        <f>LS1_N1902!#REF!</f>
        <v>#REF!</v>
      </c>
      <c r="N484" s="708" t="e">
        <f>LS1_N1902!#REF!</f>
        <v>#REF!</v>
      </c>
      <c r="O484" s="708" t="e">
        <f>LS1_N1902!#REF!</f>
        <v>#REF!</v>
      </c>
      <c r="P484" s="708" t="e">
        <f>LS1_N1902!#REF!</f>
        <v>#REF!</v>
      </c>
      <c r="Q484" s="708" t="e">
        <f>LS1_N1902!#REF!</f>
        <v>#REF!</v>
      </c>
      <c r="R484" s="708" t="e">
        <f>LS1_N1902!#REF!</f>
        <v>#REF!</v>
      </c>
      <c r="S484" s="708" t="e">
        <f>LS1_N1902!#REF!</f>
        <v>#REF!</v>
      </c>
      <c r="T484" s="708" t="e">
        <f>LS1_N1902!#REF!</f>
        <v>#REF!</v>
      </c>
      <c r="U484" s="708" t="e">
        <f>LS1_N1902!#REF!</f>
        <v>#REF!</v>
      </c>
      <c r="V484" s="708">
        <f>LS1_N1902!V39</f>
        <v>0</v>
      </c>
      <c r="W484" s="708">
        <f>LS1_N1902!W39</f>
        <v>0</v>
      </c>
      <c r="X484" s="708">
        <f>LS1_N1902!X39</f>
        <v>0</v>
      </c>
      <c r="Y484" s="708">
        <f>LS1_N1902!Y39</f>
        <v>0</v>
      </c>
    </row>
    <row r="485" spans="1:25" x14ac:dyDescent="0.25">
      <c r="A485" s="708" t="str">
        <f>LS1_N1902!A40</f>
        <v>BPM</v>
      </c>
      <c r="B485" s="708" t="str">
        <f>LS1_N1902!B40</f>
        <v>LS1_CB09:BPM_D1781</v>
      </c>
      <c r="C485" s="708" t="str">
        <f>LS1_N1902!C40</f>
        <v>BPM</v>
      </c>
      <c r="D485" s="708" t="str">
        <f>LS1_N1902!D40</f>
        <v>D1781</v>
      </c>
      <c r="E485" s="708" t="str">
        <f>LS1_N1902!E40</f>
        <v>34E000148</v>
      </c>
      <c r="F485" s="708" t="str">
        <f>LS1_N1902!F40</f>
        <v>2C_1/4in_Hardline_036</v>
      </c>
      <c r="G485" s="708" t="str">
        <f>LS1_N1902!G40</f>
        <v>Signal</v>
      </c>
      <c r="H485" s="708" t="str">
        <f>LS1_N1902!H40</f>
        <v>N-Type to SMA Panel</v>
      </c>
      <c r="I485" s="708" t="str">
        <f>LS1_N1902!I40</f>
        <v>1T</v>
      </c>
      <c r="J485" s="708">
        <f>LS1_N1902!J40</f>
        <v>0</v>
      </c>
      <c r="K485" s="708">
        <f>LS1_N1902!K40</f>
        <v>0</v>
      </c>
      <c r="L485" s="708">
        <f>LS1_N1902!L40</f>
        <v>0</v>
      </c>
      <c r="M485" s="708">
        <f>LS1_N1902!M40</f>
        <v>0</v>
      </c>
      <c r="N485" s="708">
        <f>LS1_N1902!N40</f>
        <v>0</v>
      </c>
      <c r="O485" s="708">
        <f>LS1_N1902!O40</f>
        <v>0</v>
      </c>
      <c r="P485" s="708" t="str">
        <f>LS1_N1902!P40</f>
        <v>1T</v>
      </c>
      <c r="Q485" s="708" t="str">
        <f>LS1_N1902!Q40</f>
        <v>SMA to SMA</v>
      </c>
      <c r="R485" s="708">
        <f>LS1_N1902!R40</f>
        <v>7</v>
      </c>
      <c r="S485" s="708">
        <f>LS1_N1902!S40</f>
        <v>6</v>
      </c>
      <c r="T485" s="708">
        <f>LS1_N1902!T40</f>
        <v>0</v>
      </c>
      <c r="U485" s="708">
        <f>LS1_N1902!U40</f>
        <v>5</v>
      </c>
      <c r="V485" s="708">
        <f>LS1_N1902!V40</f>
        <v>0</v>
      </c>
      <c r="W485" s="708">
        <f>LS1_N1902!W40</f>
        <v>0</v>
      </c>
      <c r="X485" s="708">
        <f>LS1_N1902!X40</f>
        <v>0</v>
      </c>
      <c r="Y485" s="708">
        <f>LS1_N1902!Y40</f>
        <v>0</v>
      </c>
    </row>
    <row r="486" spans="1:25" x14ac:dyDescent="0.25">
      <c r="A486" s="708" t="str">
        <f>LS1_N1902!A41</f>
        <v>BPM</v>
      </c>
      <c r="B486" s="708" t="str">
        <f>LS1_N1902!B41</f>
        <v>LS1_CB09:BPM_D1781</v>
      </c>
      <c r="C486" s="708" t="str">
        <f>LS1_N1902!C41</f>
        <v>BPM</v>
      </c>
      <c r="D486" s="708" t="str">
        <f>LS1_N1902!D41</f>
        <v>D1781</v>
      </c>
      <c r="E486" s="708" t="str">
        <f>LS1_N1902!E41</f>
        <v>34E000149</v>
      </c>
      <c r="F486" s="708" t="str">
        <f>LS1_N1902!F41</f>
        <v>2C_1/4in_Hardline_036</v>
      </c>
      <c r="G486" s="708" t="str">
        <f>LS1_N1902!G41</f>
        <v>Signal</v>
      </c>
      <c r="H486" s="708" t="str">
        <f>LS1_N1902!H41</f>
        <v>N-Type to SMA Panel</v>
      </c>
      <c r="I486" s="708" t="str">
        <f>LS1_N1902!I41</f>
        <v>2L</v>
      </c>
      <c r="J486" s="708">
        <f>LS1_N1902!J41</f>
        <v>0</v>
      </c>
      <c r="K486" s="708">
        <f>LS1_N1902!K41</f>
        <v>0</v>
      </c>
      <c r="L486" s="708">
        <f>LS1_N1902!L41</f>
        <v>0</v>
      </c>
      <c r="M486" s="708">
        <f>LS1_N1902!M41</f>
        <v>0</v>
      </c>
      <c r="N486" s="708">
        <f>LS1_N1902!N41</f>
        <v>0</v>
      </c>
      <c r="O486" s="708">
        <f>LS1_N1902!O41</f>
        <v>0</v>
      </c>
      <c r="P486" s="708" t="str">
        <f>LS1_N1902!P41</f>
        <v>2L</v>
      </c>
      <c r="Q486" s="708" t="str">
        <f>LS1_N1902!Q41</f>
        <v>SMA to SMA</v>
      </c>
      <c r="R486" s="708">
        <f>LS1_N1902!R41</f>
        <v>7</v>
      </c>
      <c r="S486" s="708">
        <f>LS1_N1902!S41</f>
        <v>6</v>
      </c>
      <c r="T486" s="708">
        <f>LS1_N1902!T41</f>
        <v>0</v>
      </c>
      <c r="U486" s="708">
        <f>LS1_N1902!U41</f>
        <v>6</v>
      </c>
      <c r="V486" s="708">
        <f>LS1_N1902!V41</f>
        <v>0</v>
      </c>
      <c r="W486" s="708">
        <f>LS1_N1902!W41</f>
        <v>0</v>
      </c>
      <c r="X486" s="708">
        <f>LS1_N1902!X41</f>
        <v>0</v>
      </c>
      <c r="Y486" s="708">
        <f>LS1_N1902!Y41</f>
        <v>0</v>
      </c>
    </row>
    <row r="487" spans="1:25" x14ac:dyDescent="0.25">
      <c r="A487" s="708" t="str">
        <f>LS1_N1902!A42</f>
        <v>BPM</v>
      </c>
      <c r="B487" s="708" t="str">
        <f>LS1_N1902!B42</f>
        <v>LS1_CB09:BPM_D1781</v>
      </c>
      <c r="C487" s="708" t="str">
        <f>LS1_N1902!C42</f>
        <v>BPM</v>
      </c>
      <c r="D487" s="708" t="str">
        <f>LS1_N1902!D42</f>
        <v>D1781</v>
      </c>
      <c r="E487" s="708" t="str">
        <f>LS1_N1902!E42</f>
        <v>34E000150</v>
      </c>
      <c r="F487" s="708" t="str">
        <f>LS1_N1902!F42</f>
        <v>2C_1/4in_Hardline_036</v>
      </c>
      <c r="G487" s="708" t="str">
        <f>LS1_N1902!G42</f>
        <v>Signal</v>
      </c>
      <c r="H487" s="708" t="str">
        <f>LS1_N1902!H42</f>
        <v>N-Type to SMA Panel</v>
      </c>
      <c r="I487" s="708" t="str">
        <f>LS1_N1902!I42</f>
        <v>3R</v>
      </c>
      <c r="J487" s="708">
        <f>LS1_N1902!J42</f>
        <v>0</v>
      </c>
      <c r="K487" s="708">
        <f>LS1_N1902!K42</f>
        <v>0</v>
      </c>
      <c r="L487" s="708">
        <f>LS1_N1902!L42</f>
        <v>0</v>
      </c>
      <c r="M487" s="708">
        <f>LS1_N1902!M42</f>
        <v>0</v>
      </c>
      <c r="N487" s="708">
        <f>LS1_N1902!N42</f>
        <v>0</v>
      </c>
      <c r="O487" s="708">
        <f>LS1_N1902!O42</f>
        <v>0</v>
      </c>
      <c r="P487" s="708" t="str">
        <f>LS1_N1902!P42</f>
        <v>3R</v>
      </c>
      <c r="Q487" s="708" t="str">
        <f>LS1_N1902!Q42</f>
        <v>SMA to SMA</v>
      </c>
      <c r="R487" s="708">
        <f>LS1_N1902!R42</f>
        <v>7</v>
      </c>
      <c r="S487" s="708">
        <f>LS1_N1902!S42</f>
        <v>6</v>
      </c>
      <c r="T487" s="708">
        <f>LS1_N1902!T42</f>
        <v>0</v>
      </c>
      <c r="U487" s="708">
        <f>LS1_N1902!U42</f>
        <v>7</v>
      </c>
      <c r="V487" s="708">
        <f>LS1_N1902!V42</f>
        <v>0</v>
      </c>
      <c r="W487" s="708">
        <f>LS1_N1902!W42</f>
        <v>0</v>
      </c>
      <c r="X487" s="708">
        <f>LS1_N1902!X42</f>
        <v>0</v>
      </c>
      <c r="Y487" s="708">
        <f>LS1_N1902!Y42</f>
        <v>0</v>
      </c>
    </row>
    <row r="488" spans="1:25" x14ac:dyDescent="0.25">
      <c r="A488" s="708" t="str">
        <f>LS1_N1902!A43</f>
        <v>BPM</v>
      </c>
      <c r="B488" s="708" t="str">
        <f>LS1_N1902!B43</f>
        <v>LS1_CB09:BPM_D1781</v>
      </c>
      <c r="C488" s="708" t="str">
        <f>LS1_N1902!C43</f>
        <v>BPM</v>
      </c>
      <c r="D488" s="708" t="str">
        <f>LS1_N1902!D43</f>
        <v>D1781</v>
      </c>
      <c r="E488" s="708" t="str">
        <f>LS1_N1902!E43</f>
        <v>34E000151</v>
      </c>
      <c r="F488" s="708" t="str">
        <f>LS1_N1902!F43</f>
        <v>2C_1/4in_Hardline_036</v>
      </c>
      <c r="G488" s="708" t="str">
        <f>LS1_N1902!G43</f>
        <v>Signal</v>
      </c>
      <c r="H488" s="708" t="str">
        <f>LS1_N1902!H43</f>
        <v>N-Type to SMA Panel</v>
      </c>
      <c r="I488" s="708" t="str">
        <f>LS1_N1902!I43</f>
        <v>4B</v>
      </c>
      <c r="J488" s="708">
        <f>LS1_N1902!J43</f>
        <v>0</v>
      </c>
      <c r="K488" s="708">
        <f>LS1_N1902!K43</f>
        <v>0</v>
      </c>
      <c r="L488" s="708">
        <f>LS1_N1902!L43</f>
        <v>0</v>
      </c>
      <c r="M488" s="708">
        <f>LS1_N1902!M43</f>
        <v>0</v>
      </c>
      <c r="N488" s="708">
        <f>LS1_N1902!N43</f>
        <v>0</v>
      </c>
      <c r="O488" s="708">
        <f>LS1_N1902!O43</f>
        <v>0</v>
      </c>
      <c r="P488" s="708" t="str">
        <f>LS1_N1902!P43</f>
        <v>4B</v>
      </c>
      <c r="Q488" s="708" t="str">
        <f>LS1_N1902!Q43</f>
        <v>SMA to SMA</v>
      </c>
      <c r="R488" s="708">
        <f>LS1_N1902!R43</f>
        <v>7</v>
      </c>
      <c r="S488" s="708">
        <f>LS1_N1902!S43</f>
        <v>6</v>
      </c>
      <c r="T488" s="708">
        <f>LS1_N1902!T43</f>
        <v>0</v>
      </c>
      <c r="U488" s="708">
        <f>LS1_N1902!U43</f>
        <v>8</v>
      </c>
      <c r="V488" s="708">
        <f>LS1_N1902!V43</f>
        <v>0</v>
      </c>
      <c r="W488" s="708">
        <f>LS1_N1902!W43</f>
        <v>0</v>
      </c>
      <c r="X488" s="708">
        <f>LS1_N1902!X43</f>
        <v>0</v>
      </c>
      <c r="Y488" s="708">
        <f>LS1_N1902!Y43</f>
        <v>0</v>
      </c>
    </row>
    <row r="489" spans="1:25" x14ac:dyDescent="0.25">
      <c r="A489" s="708" t="str">
        <f>LS1_N1902!A44</f>
        <v>BPM</v>
      </c>
      <c r="B489" s="708" t="str">
        <f>LS1_N1902!B44</f>
        <v>LS1_CB09:RFS_D1781</v>
      </c>
      <c r="C489" s="708" t="str">
        <f>LS1_N1902!C44</f>
        <v>BPM</v>
      </c>
      <c r="D489" s="708" t="str">
        <f>LS1_N1902!D44</f>
        <v>D1781</v>
      </c>
      <c r="E489" s="708" t="str">
        <f>LS1_N1902!E44</f>
        <v>34E000120</v>
      </c>
      <c r="F489" s="708" t="str">
        <f>LS1_N1902!F44</f>
        <v>2C_1/4in_Hardline_036</v>
      </c>
      <c r="G489" s="708" t="str">
        <f>LS1_N1902!G44</f>
        <v>Ref</v>
      </c>
      <c r="H489" s="708" t="str">
        <f>LS1_N1902!H44</f>
        <v>N-Type to SMA Panel</v>
      </c>
      <c r="I489" s="708" t="str">
        <f>LS1_N1902!I39</f>
        <v>Ref</v>
      </c>
      <c r="J489" s="708">
        <f>LS1_N1902!J39</f>
        <v>0</v>
      </c>
      <c r="K489" s="708">
        <f>LS1_N1902!K39</f>
        <v>0</v>
      </c>
      <c r="L489" s="708">
        <f>LS1_N1902!L39</f>
        <v>0</v>
      </c>
      <c r="M489" s="708">
        <f>LS1_N1902!M39</f>
        <v>0</v>
      </c>
      <c r="N489" s="708">
        <f>LS1_N1902!N39</f>
        <v>0</v>
      </c>
      <c r="O489" s="708">
        <f>LS1_N1902!O39</f>
        <v>0</v>
      </c>
      <c r="P489" s="708" t="str">
        <f>LS1_N1902!P39</f>
        <v>Ref</v>
      </c>
      <c r="Q489" s="708" t="str">
        <f>LS1_N1902!Q39</f>
        <v>SMA to SMA</v>
      </c>
      <c r="R489" s="708">
        <f>LS1_N1902!R39</f>
        <v>7</v>
      </c>
      <c r="S489" s="708">
        <f>LS1_N1902!S39</f>
        <v>6</v>
      </c>
      <c r="T489" s="708">
        <f>LS1_N1902!T39</f>
        <v>0</v>
      </c>
      <c r="U489" s="708" t="str">
        <f>LS1_N1902!U39</f>
        <v>Ref</v>
      </c>
      <c r="V489" s="708">
        <f>LS1_N1902!V44</f>
        <v>0</v>
      </c>
      <c r="W489" s="708">
        <f>LS1_N1902!W44</f>
        <v>0</v>
      </c>
      <c r="X489" s="708">
        <f>LS1_N1902!X44</f>
        <v>0</v>
      </c>
      <c r="Y489" s="708">
        <f>LS1_N1902!Y44</f>
        <v>0</v>
      </c>
    </row>
    <row r="490" spans="1:25" x14ac:dyDescent="0.25">
      <c r="A490" s="708" t="str">
        <f>LS1_N1902!A45</f>
        <v>BPM</v>
      </c>
      <c r="B490" s="708" t="str">
        <f>LS1_N1902!B45</f>
        <v>LS1_WB09:BPM_D1796</v>
      </c>
      <c r="C490" s="708" t="str">
        <f>LS1_N1902!C45</f>
        <v>BPM</v>
      </c>
      <c r="D490" s="708" t="str">
        <f>LS1_N1902!D45</f>
        <v>D1796</v>
      </c>
      <c r="E490" s="708" t="str">
        <f>LS1_N1902!E45</f>
        <v>34E000132</v>
      </c>
      <c r="F490" s="708" t="str">
        <f>LS1_N1902!F45</f>
        <v>2C_1/4in_Hardline_036</v>
      </c>
      <c r="G490" s="708" t="str">
        <f>LS1_N1902!G45</f>
        <v>Signal</v>
      </c>
      <c r="H490" s="708" t="str">
        <f>LS1_N1902!H45</f>
        <v>N-Type to SMA Panel</v>
      </c>
      <c r="I490" s="708" t="str">
        <f>LS1_N1902!I45</f>
        <v>1T</v>
      </c>
      <c r="J490" s="708">
        <f>LS1_N1902!J45</f>
        <v>0</v>
      </c>
      <c r="K490" s="708">
        <f>LS1_N1902!K45</f>
        <v>0</v>
      </c>
      <c r="L490" s="708">
        <f>LS1_N1902!L45</f>
        <v>0</v>
      </c>
      <c r="M490" s="708">
        <f>LS1_N1902!M45</f>
        <v>0</v>
      </c>
      <c r="N490" s="708">
        <f>LS1_N1902!N45</f>
        <v>0</v>
      </c>
      <c r="O490" s="708">
        <f>LS1_N1902!O45</f>
        <v>0</v>
      </c>
      <c r="P490" s="708" t="str">
        <f>LS1_N1902!P45</f>
        <v>1T</v>
      </c>
      <c r="Q490" s="708" t="str">
        <f>LS1_N1902!Q45</f>
        <v>SMA to SMA</v>
      </c>
      <c r="R490" s="708">
        <f>LS1_N1902!R45</f>
        <v>7</v>
      </c>
      <c r="S490" s="708">
        <f>LS1_N1902!S45</f>
        <v>7</v>
      </c>
      <c r="T490" s="708">
        <f>LS1_N1902!T45</f>
        <v>0</v>
      </c>
      <c r="U490" s="708">
        <f>LS1_N1902!U45</f>
        <v>1</v>
      </c>
      <c r="V490" s="708">
        <f>LS1_N1902!V45</f>
        <v>0</v>
      </c>
      <c r="W490" s="708">
        <f>LS1_N1902!W45</f>
        <v>0</v>
      </c>
      <c r="X490" s="708">
        <f>LS1_N1902!X45</f>
        <v>0</v>
      </c>
      <c r="Y490" s="708">
        <f>LS1_N1902!Y45</f>
        <v>0</v>
      </c>
    </row>
    <row r="491" spans="1:25" x14ac:dyDescent="0.25">
      <c r="A491" s="708" t="str">
        <f>LS1_N1902!A46</f>
        <v>BPM</v>
      </c>
      <c r="B491" s="708" t="str">
        <f>LS1_N1902!B46</f>
        <v>LS1_WB09:BPM_D1796</v>
      </c>
      <c r="C491" s="708" t="str">
        <f>LS1_N1902!C46</f>
        <v>BPM</v>
      </c>
      <c r="D491" s="708" t="str">
        <f>LS1_N1902!D46</f>
        <v>D1796</v>
      </c>
      <c r="E491" s="708" t="str">
        <f>LS1_N1902!E46</f>
        <v>34E000133</v>
      </c>
      <c r="F491" s="708" t="str">
        <f>LS1_N1902!F46</f>
        <v>2C_1/4in_Hardline_036</v>
      </c>
      <c r="G491" s="708" t="str">
        <f>LS1_N1902!G46</f>
        <v>Signal</v>
      </c>
      <c r="H491" s="708" t="str">
        <f>LS1_N1902!H46</f>
        <v>N-Type to SMA Panel</v>
      </c>
      <c r="I491" s="708" t="str">
        <f>LS1_N1902!I46</f>
        <v>2L</v>
      </c>
      <c r="J491" s="708">
        <f>LS1_N1902!J46</f>
        <v>0</v>
      </c>
      <c r="K491" s="708">
        <f>LS1_N1902!K46</f>
        <v>0</v>
      </c>
      <c r="L491" s="708">
        <f>LS1_N1902!L46</f>
        <v>0</v>
      </c>
      <c r="M491" s="708">
        <f>LS1_N1902!M46</f>
        <v>0</v>
      </c>
      <c r="N491" s="708">
        <f>LS1_N1902!N46</f>
        <v>0</v>
      </c>
      <c r="O491" s="708">
        <f>LS1_N1902!O46</f>
        <v>0</v>
      </c>
      <c r="P491" s="708" t="str">
        <f>LS1_N1902!P46</f>
        <v>2L</v>
      </c>
      <c r="Q491" s="708" t="str">
        <f>LS1_N1902!Q46</f>
        <v>SMA to SMA</v>
      </c>
      <c r="R491" s="708">
        <f>LS1_N1902!R46</f>
        <v>7</v>
      </c>
      <c r="S491" s="708">
        <f>LS1_N1902!S46</f>
        <v>7</v>
      </c>
      <c r="T491" s="708">
        <f>LS1_N1902!T46</f>
        <v>0</v>
      </c>
      <c r="U491" s="708">
        <f>LS1_N1902!U46</f>
        <v>2</v>
      </c>
      <c r="V491" s="708">
        <f>LS1_N1902!V46</f>
        <v>0</v>
      </c>
      <c r="W491" s="708">
        <f>LS1_N1902!W46</f>
        <v>0</v>
      </c>
      <c r="X491" s="708">
        <f>LS1_N1902!X46</f>
        <v>0</v>
      </c>
      <c r="Y491" s="708">
        <f>LS1_N1902!Y46</f>
        <v>0</v>
      </c>
    </row>
    <row r="492" spans="1:25" x14ac:dyDescent="0.25">
      <c r="A492" s="708" t="str">
        <f>LS1_N1902!A47</f>
        <v>BPM</v>
      </c>
      <c r="B492" s="708" t="str">
        <f>LS1_N1902!B47</f>
        <v>LS1_WB09:BPM_D1796</v>
      </c>
      <c r="C492" s="708" t="str">
        <f>LS1_N1902!C47</f>
        <v>BPM</v>
      </c>
      <c r="D492" s="708" t="str">
        <f>LS1_N1902!D47</f>
        <v>D1796</v>
      </c>
      <c r="E492" s="708" t="str">
        <f>LS1_N1902!E47</f>
        <v>34E000134</v>
      </c>
      <c r="F492" s="708" t="str">
        <f>LS1_N1902!F47</f>
        <v>2C_1/4in_Hardline_036</v>
      </c>
      <c r="G492" s="708" t="str">
        <f>LS1_N1902!G47</f>
        <v>Signal</v>
      </c>
      <c r="H492" s="708" t="str">
        <f>LS1_N1902!H47</f>
        <v>N-Type to SMA Panel</v>
      </c>
      <c r="I492" s="708" t="str">
        <f>LS1_N1902!I47</f>
        <v>3R</v>
      </c>
      <c r="J492" s="708">
        <f>LS1_N1902!J47</f>
        <v>0</v>
      </c>
      <c r="K492" s="708">
        <f>LS1_N1902!K47</f>
        <v>0</v>
      </c>
      <c r="L492" s="708">
        <f>LS1_N1902!L47</f>
        <v>0</v>
      </c>
      <c r="M492" s="708">
        <f>LS1_N1902!M47</f>
        <v>0</v>
      </c>
      <c r="N492" s="708">
        <f>LS1_N1902!N47</f>
        <v>0</v>
      </c>
      <c r="O492" s="708">
        <f>LS1_N1902!O47</f>
        <v>0</v>
      </c>
      <c r="P492" s="708" t="str">
        <f>LS1_N1902!P47</f>
        <v>3R</v>
      </c>
      <c r="Q492" s="708" t="str">
        <f>LS1_N1902!Q47</f>
        <v>SMA to SMA</v>
      </c>
      <c r="R492" s="708">
        <f>LS1_N1902!R47</f>
        <v>7</v>
      </c>
      <c r="S492" s="708">
        <f>LS1_N1902!S47</f>
        <v>7</v>
      </c>
      <c r="T492" s="708">
        <f>LS1_N1902!T47</f>
        <v>0</v>
      </c>
      <c r="U492" s="708">
        <f>LS1_N1902!U47</f>
        <v>3</v>
      </c>
      <c r="V492" s="708">
        <f>LS1_N1902!V47</f>
        <v>0</v>
      </c>
      <c r="W492" s="708">
        <f>LS1_N1902!W47</f>
        <v>0</v>
      </c>
      <c r="X492" s="708">
        <f>LS1_N1902!X47</f>
        <v>0</v>
      </c>
      <c r="Y492" s="708">
        <f>LS1_N1902!Y47</f>
        <v>0</v>
      </c>
    </row>
    <row r="493" spans="1:25" x14ac:dyDescent="0.25">
      <c r="A493" s="708" t="str">
        <f>LS1_N1902!A48</f>
        <v>BPM</v>
      </c>
      <c r="B493" s="708" t="str">
        <f>LS1_N1902!B48</f>
        <v>LS1_WB09:BPM_D1796</v>
      </c>
      <c r="C493" s="708" t="str">
        <f>LS1_N1902!C48</f>
        <v>BPM</v>
      </c>
      <c r="D493" s="708" t="str">
        <f>LS1_N1902!D48</f>
        <v>D1796</v>
      </c>
      <c r="E493" s="708" t="str">
        <f>LS1_N1902!E48</f>
        <v>34E000135</v>
      </c>
      <c r="F493" s="708" t="str">
        <f>LS1_N1902!F48</f>
        <v>2C_1/4in_Hardline_036</v>
      </c>
      <c r="G493" s="708" t="str">
        <f>LS1_N1902!G48</f>
        <v>Signal</v>
      </c>
      <c r="H493" s="708" t="str">
        <f>LS1_N1902!H48</f>
        <v>N-Type to SMA Panel</v>
      </c>
      <c r="I493" s="708" t="str">
        <f>LS1_N1902!I48</f>
        <v>4B</v>
      </c>
      <c r="J493" s="708">
        <f>LS1_N1902!J48</f>
        <v>0</v>
      </c>
      <c r="K493" s="708">
        <f>LS1_N1902!K48</f>
        <v>0</v>
      </c>
      <c r="L493" s="708">
        <f>LS1_N1902!L48</f>
        <v>0</v>
      </c>
      <c r="M493" s="708">
        <f>LS1_N1902!M48</f>
        <v>0</v>
      </c>
      <c r="N493" s="708">
        <f>LS1_N1902!N48</f>
        <v>0</v>
      </c>
      <c r="O493" s="708">
        <f>LS1_N1902!O48</f>
        <v>0</v>
      </c>
      <c r="P493" s="708" t="str">
        <f>LS1_N1902!P48</f>
        <v>4B</v>
      </c>
      <c r="Q493" s="708" t="str">
        <f>LS1_N1902!Q48</f>
        <v>SMA to SMA</v>
      </c>
      <c r="R493" s="708">
        <f>LS1_N1902!R48</f>
        <v>7</v>
      </c>
      <c r="S493" s="708">
        <f>LS1_N1902!S48</f>
        <v>7</v>
      </c>
      <c r="T493" s="708">
        <f>LS1_N1902!T48</f>
        <v>0</v>
      </c>
      <c r="U493" s="708">
        <f>LS1_N1902!U48</f>
        <v>4</v>
      </c>
      <c r="V493" s="708">
        <f>LS1_N1902!V48</f>
        <v>0</v>
      </c>
      <c r="W493" s="708">
        <f>LS1_N1902!W48</f>
        <v>0</v>
      </c>
      <c r="X493" s="708">
        <f>LS1_N1902!X48</f>
        <v>0</v>
      </c>
      <c r="Y493" s="708">
        <f>LS1_N1902!Y48</f>
        <v>0</v>
      </c>
    </row>
    <row r="494" spans="1:25" x14ac:dyDescent="0.25">
      <c r="A494" s="708" t="str">
        <f>LS1_N1902!A49</f>
        <v>BPM</v>
      </c>
      <c r="B494" s="708" t="str">
        <f>LS1_N1902!B49</f>
        <v>LS1_WB09:RFS_D1796</v>
      </c>
      <c r="C494" s="708" t="str">
        <f>LS1_N1902!C49</f>
        <v>BPM</v>
      </c>
      <c r="D494" s="708" t="str">
        <f>LS1_N1902!D49</f>
        <v>D1796</v>
      </c>
      <c r="E494" s="708" t="str">
        <f>LS1_N1902!E49</f>
        <v>34E000131</v>
      </c>
      <c r="F494" s="708" t="str">
        <f>LS1_N1902!F49</f>
        <v>2C_1/4in_Hardline_036</v>
      </c>
      <c r="G494" s="708" t="str">
        <f>LS1_N1902!G49</f>
        <v>Ref</v>
      </c>
      <c r="H494" s="708" t="str">
        <f>LS1_N1902!H49</f>
        <v>N-Type to SMA Panel</v>
      </c>
      <c r="I494" s="708" t="str">
        <f>LS1_N1902!I49</f>
        <v>Ref</v>
      </c>
      <c r="J494" s="708">
        <f>LS1_N1902!J49</f>
        <v>0</v>
      </c>
      <c r="K494" s="708">
        <f>LS1_N1902!K49</f>
        <v>0</v>
      </c>
      <c r="L494" s="708">
        <f>LS1_N1902!L49</f>
        <v>0</v>
      </c>
      <c r="M494" s="708">
        <f>LS1_N1902!M49</f>
        <v>0</v>
      </c>
      <c r="N494" s="708">
        <f>LS1_N1902!N49</f>
        <v>0</v>
      </c>
      <c r="O494" s="708">
        <f>LS1_N1902!O49</f>
        <v>0</v>
      </c>
      <c r="P494" s="708" t="str">
        <f>LS1_N1902!P49</f>
        <v>Ref</v>
      </c>
      <c r="Q494" s="708" t="str">
        <f>LS1_N1902!Q49</f>
        <v>SMA to SMA</v>
      </c>
      <c r="R494" s="708">
        <f>LS1_N1902!R49</f>
        <v>7</v>
      </c>
      <c r="S494" s="708">
        <f>LS1_N1902!S49</f>
        <v>7</v>
      </c>
      <c r="T494" s="708">
        <f>LS1_N1902!T49</f>
        <v>0</v>
      </c>
      <c r="U494" s="708" t="str">
        <f>LS1_N1902!U49</f>
        <v>Ref</v>
      </c>
      <c r="V494" s="708">
        <f>LS1_N1902!V49</f>
        <v>0</v>
      </c>
      <c r="W494" s="708">
        <f>LS1_N1902!W49</f>
        <v>0</v>
      </c>
      <c r="X494" s="708">
        <f>LS1_N1902!X49</f>
        <v>0</v>
      </c>
      <c r="Y494" s="708">
        <f>LS1_N1902!Y49</f>
        <v>0</v>
      </c>
    </row>
    <row r="495" spans="1:25" x14ac:dyDescent="0.25">
      <c r="A495" s="708" t="str">
        <f>LS1_N1501!A9</f>
        <v>Halo Monitor Ring</v>
      </c>
      <c r="B495" s="708" t="str">
        <f>LS1_N1501!B9</f>
        <v>LS1_WB09:HMR_D1797</v>
      </c>
      <c r="C495" s="708" t="str">
        <f>LS1_N1501!C9</f>
        <v>HMR</v>
      </c>
      <c r="D495" s="708" t="str">
        <f>LS1_N1501!D9</f>
        <v>D1797</v>
      </c>
      <c r="E495" s="708" t="str">
        <f>LS1_N1501!E9</f>
        <v>34H000019</v>
      </c>
      <c r="F495" s="708" t="str">
        <f>LS1_N1501!F9</f>
        <v>2C_1kV75LC_Coax_090</v>
      </c>
      <c r="G495" s="708" t="str">
        <f>LS1_N1501!G9</f>
        <v>Signal</v>
      </c>
      <c r="H495" s="708" t="str">
        <f>LS1_N1501!H9</f>
        <v>SHV to SHV Panel</v>
      </c>
      <c r="I495" s="708" t="str">
        <f>LS1_N1501!I9</f>
        <v>J6</v>
      </c>
      <c r="J495" s="708">
        <f>LS1_N1501!J9</f>
        <v>0</v>
      </c>
      <c r="K495" s="708">
        <f>LS1_N1501!K9</f>
        <v>0</v>
      </c>
      <c r="L495" s="708">
        <f>LS1_N1501!L9</f>
        <v>0</v>
      </c>
      <c r="M495" s="708">
        <f>LS1_N1501!M9</f>
        <v>0</v>
      </c>
      <c r="N495" s="708">
        <f>LS1_N1501!N9</f>
        <v>0</v>
      </c>
      <c r="O495" s="708">
        <f>LS1_N1501!O9</f>
        <v>0</v>
      </c>
      <c r="P495" s="708" t="str">
        <f>LS1_N1501!P9</f>
        <v>J6</v>
      </c>
      <c r="Q495" s="708" t="str">
        <f>LS1_N1501!Q9</f>
        <v>SHV to Lemo</v>
      </c>
      <c r="R495" s="708">
        <f>LS1_N1501!R9</f>
        <v>6</v>
      </c>
      <c r="S495" s="708">
        <f>LS1_N1501!S9</f>
        <v>3</v>
      </c>
      <c r="T495" s="708" t="str">
        <f>LS1_N1501!T9</f>
        <v>CH6 - fmc1-3</v>
      </c>
      <c r="U495" s="708">
        <f>LS1_N1501!U9</f>
        <v>0</v>
      </c>
      <c r="V495" s="708">
        <f>LS1_N1501!V9</f>
        <v>4</v>
      </c>
      <c r="W495" s="708" t="str">
        <f>LS1_N1501!W9</f>
        <v>1: EBS8003</v>
      </c>
      <c r="X495" s="708" t="str">
        <f>LS1_N1501!X9</f>
        <v>Ch1</v>
      </c>
      <c r="Y495" s="708">
        <f>LS1_N1501!Y9</f>
        <v>0</v>
      </c>
    </row>
    <row r="496" spans="1:25" x14ac:dyDescent="0.25">
      <c r="A496" s="708">
        <f>LS1_N1501!A15</f>
        <v>0</v>
      </c>
      <c r="B496" s="708" t="str">
        <f>LS1_N1501!B15</f>
        <v>LS1_WB09:HMR_D1797</v>
      </c>
      <c r="C496" s="708">
        <f>LS1_N1501!C15</f>
        <v>0</v>
      </c>
      <c r="D496" s="708" t="str">
        <f>LS1_N1501!D15</f>
        <v>D1797</v>
      </c>
      <c r="E496" s="708" t="str">
        <f>LS1_N1501!E15</f>
        <v>34H000104</v>
      </c>
      <c r="F496" s="708" t="str">
        <f>LS1_N1501!F15</f>
        <v>2C_5kVDC_Coax_035</v>
      </c>
      <c r="G496" s="708">
        <f>LS1_N1501!G15</f>
        <v>0</v>
      </c>
      <c r="H496" s="708" t="str">
        <f>LS1_N1501!H15</f>
        <v>SHV to SHV Panel</v>
      </c>
      <c r="I496" s="708">
        <f>LS1_N1501!I15</f>
        <v>0</v>
      </c>
      <c r="J496" s="708">
        <f>LS1_N1501!J15</f>
        <v>0</v>
      </c>
      <c r="K496" s="708">
        <f>LS1_N1501!K15</f>
        <v>0</v>
      </c>
      <c r="L496" s="708">
        <f>LS1_N1501!L15</f>
        <v>0</v>
      </c>
      <c r="M496" s="708">
        <f>LS1_N1501!M15</f>
        <v>0</v>
      </c>
      <c r="N496" s="708">
        <f>LS1_N1501!N15</f>
        <v>0</v>
      </c>
      <c r="O496" s="708">
        <f>LS1_N1501!O15</f>
        <v>0</v>
      </c>
      <c r="P496" s="708">
        <f>LS1_N1501!P15</f>
        <v>0</v>
      </c>
      <c r="Q496" s="708">
        <f>LS1_N1501!Q15</f>
        <v>0</v>
      </c>
      <c r="R496" s="708">
        <f>LS1_N1501!R15</f>
        <v>0</v>
      </c>
      <c r="S496" s="708">
        <f>LS1_N1501!S15</f>
        <v>0</v>
      </c>
      <c r="T496" s="708">
        <f>LS1_N1501!T15</f>
        <v>0</v>
      </c>
      <c r="U496" s="708">
        <f>LS1_N1501!U15</f>
        <v>0</v>
      </c>
      <c r="V496" s="708">
        <f>LS1_N1501!V15</f>
        <v>0</v>
      </c>
      <c r="W496" s="708">
        <f>LS1_N1501!W15</f>
        <v>0</v>
      </c>
      <c r="X496" s="708">
        <f>LS1_N1501!X15</f>
        <v>0</v>
      </c>
      <c r="Y496" s="708">
        <f>LS1_N1501!Y15</f>
        <v>0</v>
      </c>
    </row>
    <row r="497" spans="1:25" x14ac:dyDescent="0.25">
      <c r="A497" s="708" t="str">
        <f>LS1_N2302!A5</f>
        <v>BPM</v>
      </c>
      <c r="B497" s="708" t="str">
        <f>LS1_N2302!B5</f>
        <v>LS1_CB10:BPM_D1805</v>
      </c>
      <c r="C497" s="708" t="str">
        <f>LS1_N2302!C5</f>
        <v>BPM</v>
      </c>
      <c r="D497" s="708" t="str">
        <f>LS1_N2302!D5</f>
        <v>D1805</v>
      </c>
      <c r="E497" s="708" t="str">
        <f>LS1_N2302!E5</f>
        <v>34E000144</v>
      </c>
      <c r="F497" s="708" t="str">
        <f>LS1_N2302!F5</f>
        <v>2C_1/4in_Hardline_036</v>
      </c>
      <c r="G497" s="708" t="str">
        <f>LS1_N2302!G5</f>
        <v>Signal</v>
      </c>
      <c r="H497" s="708" t="str">
        <f>LS1_N2302!H5</f>
        <v>N-Type to SMA Panel</v>
      </c>
      <c r="I497" s="708" t="str">
        <f>LS1_N2302!I5</f>
        <v>1T</v>
      </c>
      <c r="J497" s="708">
        <f>LS1_N2302!J5</f>
        <v>0</v>
      </c>
      <c r="K497" s="708">
        <f>LS1_N2302!K5</f>
        <v>0</v>
      </c>
      <c r="L497" s="708">
        <f>LS1_N2302!L5</f>
        <v>0</v>
      </c>
      <c r="M497" s="708">
        <f>LS1_N2302!M5</f>
        <v>0</v>
      </c>
      <c r="N497" s="708">
        <f>LS1_N2302!N5</f>
        <v>0</v>
      </c>
      <c r="O497" s="708">
        <f>LS1_N2302!O5</f>
        <v>0</v>
      </c>
      <c r="P497" s="708" t="str">
        <f>LS1_N2302!P5</f>
        <v>1T</v>
      </c>
      <c r="Q497" s="708" t="str">
        <f>LS1_N2302!Q5</f>
        <v>SMA to SMA</v>
      </c>
      <c r="R497" s="708">
        <f>LS1_N2302!R5</f>
        <v>8</v>
      </c>
      <c r="S497" s="708">
        <f>LS1_N2302!S5</f>
        <v>3</v>
      </c>
      <c r="T497" s="708">
        <f>LS1_N2302!T5</f>
        <v>0</v>
      </c>
      <c r="U497" s="708">
        <f>LS1_N2302!U5</f>
        <v>1</v>
      </c>
      <c r="V497" s="708">
        <f>LS1_N2302!V5</f>
        <v>0</v>
      </c>
      <c r="W497" s="708">
        <f>LS1_N2302!W5</f>
        <v>0</v>
      </c>
      <c r="X497" s="708">
        <f>LS1_N2302!X5</f>
        <v>0</v>
      </c>
      <c r="Y497" s="708">
        <f>LS1_N2302!Y5</f>
        <v>0</v>
      </c>
    </row>
    <row r="498" spans="1:25" x14ac:dyDescent="0.25">
      <c r="A498" s="708" t="str">
        <f>LS1_N2302!A6</f>
        <v>BPM</v>
      </c>
      <c r="B498" s="708" t="str">
        <f>LS1_N2302!B6</f>
        <v>LS1_CB10:BPM_D1805</v>
      </c>
      <c r="C498" s="708" t="str">
        <f>LS1_N2302!C6</f>
        <v>BPM</v>
      </c>
      <c r="D498" s="708" t="str">
        <f>LS1_N2302!D6</f>
        <v>D1805</v>
      </c>
      <c r="E498" s="708" t="str">
        <f>LS1_N2302!E6</f>
        <v>34E000145</v>
      </c>
      <c r="F498" s="708" t="str">
        <f>LS1_N2302!F6</f>
        <v>2C_1/4in_Hardline_036</v>
      </c>
      <c r="G498" s="708" t="str">
        <f>LS1_N2302!G6</f>
        <v>Signal</v>
      </c>
      <c r="H498" s="708" t="str">
        <f>LS1_N2302!H6</f>
        <v>N-Type to SMA Panel</v>
      </c>
      <c r="I498" s="708" t="str">
        <f>LS1_N2302!I6</f>
        <v>2L</v>
      </c>
      <c r="J498" s="708">
        <f>LS1_N2302!J6</f>
        <v>0</v>
      </c>
      <c r="K498" s="708">
        <f>LS1_N2302!K6</f>
        <v>0</v>
      </c>
      <c r="L498" s="708">
        <f>LS1_N2302!L6</f>
        <v>0</v>
      </c>
      <c r="M498" s="708">
        <f>LS1_N2302!M6</f>
        <v>0</v>
      </c>
      <c r="N498" s="708">
        <f>LS1_N2302!N6</f>
        <v>0</v>
      </c>
      <c r="O498" s="708">
        <f>LS1_N2302!O6</f>
        <v>0</v>
      </c>
      <c r="P498" s="708" t="str">
        <f>LS1_N2302!P6</f>
        <v>2L</v>
      </c>
      <c r="Q498" s="708" t="str">
        <f>LS1_N2302!Q6</f>
        <v>SMA to SMA</v>
      </c>
      <c r="R498" s="708">
        <f>LS1_N2302!R6</f>
        <v>8</v>
      </c>
      <c r="S498" s="708">
        <f>LS1_N2302!S6</f>
        <v>3</v>
      </c>
      <c r="T498" s="708">
        <f>LS1_N2302!T6</f>
        <v>0</v>
      </c>
      <c r="U498" s="708">
        <f>LS1_N2302!U6</f>
        <v>2</v>
      </c>
      <c r="V498" s="708">
        <f>LS1_N2302!V6</f>
        <v>0</v>
      </c>
      <c r="W498" s="708">
        <f>LS1_N2302!W6</f>
        <v>0</v>
      </c>
      <c r="X498" s="708">
        <f>LS1_N2302!X6</f>
        <v>0</v>
      </c>
      <c r="Y498" s="708">
        <f>LS1_N2302!Y6</f>
        <v>0</v>
      </c>
    </row>
    <row r="499" spans="1:25" x14ac:dyDescent="0.25">
      <c r="A499" s="708" t="str">
        <f>LS1_N2302!A7</f>
        <v>BPM</v>
      </c>
      <c r="B499" s="708" t="str">
        <f>LS1_N2302!B7</f>
        <v>LS1_CB10:BPM_D1805</v>
      </c>
      <c r="C499" s="708" t="str">
        <f>LS1_N2302!C7</f>
        <v>BPM</v>
      </c>
      <c r="D499" s="708" t="str">
        <f>LS1_N2302!D7</f>
        <v>D1805</v>
      </c>
      <c r="E499" s="708" t="str">
        <f>LS1_N2302!E7</f>
        <v>34E000146</v>
      </c>
      <c r="F499" s="708" t="str">
        <f>LS1_N2302!F7</f>
        <v>2C_1/4in_Hardline_036</v>
      </c>
      <c r="G499" s="708" t="str">
        <f>LS1_N2302!G7</f>
        <v>Signal</v>
      </c>
      <c r="H499" s="708" t="str">
        <f>LS1_N2302!H7</f>
        <v>N-Type to SMA Panel</v>
      </c>
      <c r="I499" s="708" t="str">
        <f>LS1_N2302!I7</f>
        <v>3R</v>
      </c>
      <c r="J499" s="708">
        <f>LS1_N2302!J7</f>
        <v>0</v>
      </c>
      <c r="K499" s="708">
        <f>LS1_N2302!K7</f>
        <v>0</v>
      </c>
      <c r="L499" s="708">
        <f>LS1_N2302!L7</f>
        <v>0</v>
      </c>
      <c r="M499" s="708">
        <f>LS1_N2302!M7</f>
        <v>0</v>
      </c>
      <c r="N499" s="708">
        <f>LS1_N2302!N7</f>
        <v>0</v>
      </c>
      <c r="O499" s="708">
        <f>LS1_N2302!O7</f>
        <v>0</v>
      </c>
      <c r="P499" s="708" t="str">
        <f>LS1_N2302!P7</f>
        <v>3R</v>
      </c>
      <c r="Q499" s="708" t="str">
        <f>LS1_N2302!Q7</f>
        <v>SMA to SMA</v>
      </c>
      <c r="R499" s="708">
        <f>LS1_N2302!R7</f>
        <v>8</v>
      </c>
      <c r="S499" s="708">
        <f>LS1_N2302!S7</f>
        <v>3</v>
      </c>
      <c r="T499" s="708">
        <f>LS1_N2302!T7</f>
        <v>0</v>
      </c>
      <c r="U499" s="708">
        <f>LS1_N2302!U7</f>
        <v>3</v>
      </c>
      <c r="V499" s="708">
        <f>LS1_N2302!V7</f>
        <v>0</v>
      </c>
      <c r="W499" s="708">
        <f>LS1_N2302!W7</f>
        <v>0</v>
      </c>
      <c r="X499" s="708">
        <f>LS1_N2302!X7</f>
        <v>0</v>
      </c>
      <c r="Y499" s="708">
        <f>LS1_N2302!Y7</f>
        <v>0</v>
      </c>
    </row>
    <row r="500" spans="1:25" x14ac:dyDescent="0.25">
      <c r="A500" s="708" t="str">
        <f>LS1_N2302!A8</f>
        <v>BPM</v>
      </c>
      <c r="B500" s="708" t="str">
        <f>LS1_N2302!B8</f>
        <v>LS1_CB10:BPM_D1805</v>
      </c>
      <c r="C500" s="708" t="str">
        <f>LS1_N2302!C8</f>
        <v>BPM</v>
      </c>
      <c r="D500" s="708" t="str">
        <f>LS1_N2302!D8</f>
        <v>D1805</v>
      </c>
      <c r="E500" s="708" t="str">
        <f>LS1_N2302!E8</f>
        <v>34E000147</v>
      </c>
      <c r="F500" s="708" t="str">
        <f>LS1_N2302!F8</f>
        <v>2C_1/4in_Hardline_036</v>
      </c>
      <c r="G500" s="708" t="str">
        <f>LS1_N2302!G8</f>
        <v>Signal</v>
      </c>
      <c r="H500" s="708" t="str">
        <f>LS1_N2302!H8</f>
        <v>N-Type to SMA Panel</v>
      </c>
      <c r="I500" s="708" t="str">
        <f>LS1_N2302!I8</f>
        <v>4B</v>
      </c>
      <c r="J500" s="708">
        <f>LS1_N2302!J8</f>
        <v>0</v>
      </c>
      <c r="K500" s="708">
        <f>LS1_N2302!K8</f>
        <v>0</v>
      </c>
      <c r="L500" s="708">
        <f>LS1_N2302!L8</f>
        <v>0</v>
      </c>
      <c r="M500" s="708">
        <f>LS1_N2302!M8</f>
        <v>0</v>
      </c>
      <c r="N500" s="708">
        <f>LS1_N2302!N8</f>
        <v>0</v>
      </c>
      <c r="O500" s="708">
        <f>LS1_N2302!O8</f>
        <v>0</v>
      </c>
      <c r="P500" s="708" t="str">
        <f>LS1_N2302!P8</f>
        <v>4B</v>
      </c>
      <c r="Q500" s="708" t="str">
        <f>LS1_N2302!Q8</f>
        <v>SMA to SMA</v>
      </c>
      <c r="R500" s="708">
        <f>LS1_N2302!R8</f>
        <v>8</v>
      </c>
      <c r="S500" s="708">
        <f>LS1_N2302!S8</f>
        <v>3</v>
      </c>
      <c r="T500" s="708">
        <f>LS1_N2302!T8</f>
        <v>0</v>
      </c>
      <c r="U500" s="708">
        <f>LS1_N2302!U8</f>
        <v>4</v>
      </c>
      <c r="V500" s="708">
        <f>LS1_N2302!V8</f>
        <v>0</v>
      </c>
      <c r="W500" s="708">
        <f>LS1_N2302!W8</f>
        <v>0</v>
      </c>
      <c r="X500" s="708">
        <f>LS1_N2302!X8</f>
        <v>0</v>
      </c>
      <c r="Y500" s="708">
        <f>LS1_N2302!Y8</f>
        <v>0</v>
      </c>
    </row>
    <row r="501" spans="1:25" x14ac:dyDescent="0.25">
      <c r="A501" s="708" t="str">
        <f>LS1_N2302!A9</f>
        <v>BPM</v>
      </c>
      <c r="B501" s="708" t="str">
        <f>LS1_N2302!B9</f>
        <v>LS1_CB10:RFS_D1805</v>
      </c>
      <c r="C501" s="708" t="str">
        <f>LS1_N2302!C9</f>
        <v>BPM</v>
      </c>
      <c r="D501" s="708" t="str">
        <f>LS1_N2302!D9</f>
        <v>D1805</v>
      </c>
      <c r="E501" s="708" t="str">
        <f>LS1_N2302!E9</f>
        <v>34E000130</v>
      </c>
      <c r="F501" s="708" t="str">
        <f>LS1_N2302!F9</f>
        <v>2C_1/4in_Hardline_036</v>
      </c>
      <c r="G501" s="708" t="str">
        <f>LS1_N2302!G9</f>
        <v>Ref</v>
      </c>
      <c r="H501" s="708" t="str">
        <f>LS1_N2302!H9</f>
        <v>No terminiation</v>
      </c>
      <c r="I501" s="708" t="str">
        <f>LS1_N2302!I9</f>
        <v>No term</v>
      </c>
      <c r="J501" s="708">
        <f>LS1_N2302!J9</f>
        <v>0</v>
      </c>
      <c r="K501" s="708">
        <f>LS1_N2302!K9</f>
        <v>0</v>
      </c>
      <c r="L501" s="708">
        <f>LS1_N2302!L9</f>
        <v>0</v>
      </c>
      <c r="M501" s="708">
        <f>LS1_N2302!M9</f>
        <v>0</v>
      </c>
      <c r="N501" s="708">
        <f>LS1_N2302!N9</f>
        <v>0</v>
      </c>
      <c r="O501" s="708">
        <f>LS1_N2302!O9</f>
        <v>0</v>
      </c>
      <c r="P501" s="708">
        <f>LS1_N2302!P9</f>
        <v>0</v>
      </c>
      <c r="Q501" s="708">
        <f>LS1_N2302!Q9</f>
        <v>0</v>
      </c>
      <c r="R501" s="708">
        <f>LS1_N2302!R9</f>
        <v>0</v>
      </c>
      <c r="S501" s="708">
        <f>LS1_N2302!S9</f>
        <v>0</v>
      </c>
      <c r="T501" s="708">
        <f>LS1_N2302!T9</f>
        <v>0</v>
      </c>
      <c r="U501" s="708">
        <f>LS1_N2302!U9</f>
        <v>0</v>
      </c>
      <c r="V501" s="708">
        <f>LS1_N2302!V9</f>
        <v>0</v>
      </c>
      <c r="W501" s="708">
        <f>LS1_N2302!W9</f>
        <v>0</v>
      </c>
      <c r="X501" s="708">
        <f>LS1_N2302!X9</f>
        <v>0</v>
      </c>
      <c r="Y501" s="708">
        <f>LS1_N2302!Y9</f>
        <v>0</v>
      </c>
    </row>
    <row r="502" spans="1:25" x14ac:dyDescent="0.25">
      <c r="A502" s="708" t="str">
        <f>LS1_N2302!A10</f>
        <v>BPM</v>
      </c>
      <c r="B502" s="708" t="str">
        <f>LS1_N2302!B10</f>
        <v>LS1_CB10:BPM_D1825</v>
      </c>
      <c r="C502" s="708" t="str">
        <f>LS1_N2302!C10</f>
        <v>BPM</v>
      </c>
      <c r="D502" s="708" t="str">
        <f>LS1_N2302!D10</f>
        <v>D1825</v>
      </c>
      <c r="E502" s="708" t="str">
        <f>LS1_N2302!E10</f>
        <v xml:space="preserve">34E000233 </v>
      </c>
      <c r="F502" s="708" t="str">
        <f>LS1_N2302!F10</f>
        <v>2C_1/4in_Hardline_036</v>
      </c>
      <c r="G502" s="708" t="str">
        <f>LS1_N2302!G10</f>
        <v>Signal</v>
      </c>
      <c r="H502" s="708" t="str">
        <f>LS1_N2302!H10</f>
        <v>N-Type to SMA Panel</v>
      </c>
      <c r="I502" s="708" t="str">
        <f>LS1_N2302!I10</f>
        <v>1T</v>
      </c>
      <c r="J502" s="708">
        <f>LS1_N2302!J10</f>
        <v>0</v>
      </c>
      <c r="K502" s="708">
        <f>LS1_N2302!K10</f>
        <v>0</v>
      </c>
      <c r="L502" s="708">
        <f>LS1_N2302!L10</f>
        <v>0</v>
      </c>
      <c r="M502" s="708">
        <f>LS1_N2302!M10</f>
        <v>0</v>
      </c>
      <c r="N502" s="708">
        <f>LS1_N2302!N10</f>
        <v>0</v>
      </c>
      <c r="O502" s="708">
        <f>LS1_N2302!O10</f>
        <v>0</v>
      </c>
      <c r="P502" s="708" t="str">
        <f>LS1_N2302!P10</f>
        <v>1T</v>
      </c>
      <c r="Q502" s="708" t="str">
        <f>LS1_N2302!Q10</f>
        <v>SMA to SMA</v>
      </c>
      <c r="R502" s="708">
        <f>LS1_N2302!R10</f>
        <v>8</v>
      </c>
      <c r="S502" s="708">
        <f>LS1_N2302!S10</f>
        <v>3</v>
      </c>
      <c r="T502" s="708">
        <f>LS1_N2302!T10</f>
        <v>0</v>
      </c>
      <c r="U502" s="708">
        <f>LS1_N2302!U10</f>
        <v>5</v>
      </c>
      <c r="V502" s="708">
        <f>LS1_N2302!V10</f>
        <v>0</v>
      </c>
      <c r="W502" s="708">
        <f>LS1_N2302!W10</f>
        <v>0</v>
      </c>
      <c r="X502" s="708">
        <f>LS1_N2302!X10</f>
        <v>0</v>
      </c>
      <c r="Y502" s="708">
        <f>LS1_N2302!Y10</f>
        <v>0</v>
      </c>
    </row>
    <row r="503" spans="1:25" x14ac:dyDescent="0.25">
      <c r="A503" s="708" t="str">
        <f>LS1_N2302!A11</f>
        <v>BPM</v>
      </c>
      <c r="B503" s="708" t="str">
        <f>LS1_N2302!B11</f>
        <v>LS1_CB10:BPM_D1825</v>
      </c>
      <c r="C503" s="708" t="str">
        <f>LS1_N2302!C11</f>
        <v>BPM</v>
      </c>
      <c r="D503" s="708" t="str">
        <f>LS1_N2302!D11</f>
        <v>D1825</v>
      </c>
      <c r="E503" s="708" t="str">
        <f>LS1_N2302!E11</f>
        <v>34E000250</v>
      </c>
      <c r="F503" s="708" t="str">
        <f>LS1_N2302!F11</f>
        <v>2C_1/4in_Hardline_036</v>
      </c>
      <c r="G503" s="708" t="str">
        <f>LS1_N2302!G11</f>
        <v>Signal</v>
      </c>
      <c r="H503" s="708" t="str">
        <f>LS1_N2302!H11</f>
        <v>N-Type to SMA Panel</v>
      </c>
      <c r="I503" s="708" t="str">
        <f>LS1_N2302!I11</f>
        <v>2L</v>
      </c>
      <c r="J503" s="708">
        <f>LS1_N2302!J11</f>
        <v>0</v>
      </c>
      <c r="K503" s="708">
        <f>LS1_N2302!K11</f>
        <v>0</v>
      </c>
      <c r="L503" s="708">
        <f>LS1_N2302!L11</f>
        <v>0</v>
      </c>
      <c r="M503" s="708">
        <f>LS1_N2302!M11</f>
        <v>0</v>
      </c>
      <c r="N503" s="708">
        <f>LS1_N2302!N11</f>
        <v>0</v>
      </c>
      <c r="O503" s="708">
        <f>LS1_N2302!O11</f>
        <v>0</v>
      </c>
      <c r="P503" s="708" t="str">
        <f>LS1_N2302!P11</f>
        <v>2L</v>
      </c>
      <c r="Q503" s="708" t="str">
        <f>LS1_N2302!Q11</f>
        <v>SMA to SMA</v>
      </c>
      <c r="R503" s="708">
        <f>LS1_N2302!R11</f>
        <v>8</v>
      </c>
      <c r="S503" s="708">
        <f>LS1_N2302!S11</f>
        <v>3</v>
      </c>
      <c r="T503" s="708">
        <f>LS1_N2302!T11</f>
        <v>0</v>
      </c>
      <c r="U503" s="708">
        <f>LS1_N2302!U11</f>
        <v>6</v>
      </c>
      <c r="V503" s="708">
        <f>LS1_N2302!V11</f>
        <v>0</v>
      </c>
      <c r="W503" s="708">
        <f>LS1_N2302!W11</f>
        <v>0</v>
      </c>
      <c r="X503" s="708">
        <f>LS1_N2302!X11</f>
        <v>0</v>
      </c>
      <c r="Y503" s="708">
        <f>LS1_N2302!Y11</f>
        <v>0</v>
      </c>
    </row>
    <row r="504" spans="1:25" x14ac:dyDescent="0.25">
      <c r="A504" s="708" t="str">
        <f>LS1_N2302!A12</f>
        <v>BPM</v>
      </c>
      <c r="B504" s="708" t="str">
        <f>LS1_N2302!B12</f>
        <v>LS1_CB10:BPM_D1825</v>
      </c>
      <c r="C504" s="708" t="str">
        <f>LS1_N2302!C12</f>
        <v>BPM</v>
      </c>
      <c r="D504" s="708" t="str">
        <f>LS1_N2302!D12</f>
        <v>D1825</v>
      </c>
      <c r="E504" s="708" t="str">
        <f>LS1_N2302!E12</f>
        <v>34E000251</v>
      </c>
      <c r="F504" s="708" t="str">
        <f>LS1_N2302!F12</f>
        <v>2C_1/4in_Hardline_036</v>
      </c>
      <c r="G504" s="708" t="str">
        <f>LS1_N2302!G12</f>
        <v>Signal</v>
      </c>
      <c r="H504" s="708" t="str">
        <f>LS1_N2302!H12</f>
        <v>N-Type to SMA Panel</v>
      </c>
      <c r="I504" s="708" t="str">
        <f>LS1_N2302!I12</f>
        <v>3R</v>
      </c>
      <c r="J504" s="708">
        <f>LS1_N2302!J12</f>
        <v>0</v>
      </c>
      <c r="K504" s="708">
        <f>LS1_N2302!K12</f>
        <v>0</v>
      </c>
      <c r="L504" s="708">
        <f>LS1_N2302!L12</f>
        <v>0</v>
      </c>
      <c r="M504" s="708">
        <f>LS1_N2302!M12</f>
        <v>0</v>
      </c>
      <c r="N504" s="708">
        <f>LS1_N2302!N12</f>
        <v>0</v>
      </c>
      <c r="O504" s="708">
        <f>LS1_N2302!O12</f>
        <v>0</v>
      </c>
      <c r="P504" s="708" t="str">
        <f>LS1_N2302!P12</f>
        <v>3R</v>
      </c>
      <c r="Q504" s="708" t="str">
        <f>LS1_N2302!Q12</f>
        <v>SMA to SMA</v>
      </c>
      <c r="R504" s="708">
        <f>LS1_N2302!R12</f>
        <v>8</v>
      </c>
      <c r="S504" s="708">
        <f>LS1_N2302!S12</f>
        <v>3</v>
      </c>
      <c r="T504" s="708">
        <f>LS1_N2302!T12</f>
        <v>0</v>
      </c>
      <c r="U504" s="708">
        <f>LS1_N2302!U12</f>
        <v>7</v>
      </c>
      <c r="V504" s="708">
        <f>LS1_N2302!V12</f>
        <v>0</v>
      </c>
      <c r="W504" s="708">
        <f>LS1_N2302!W12</f>
        <v>0</v>
      </c>
      <c r="X504" s="708">
        <f>LS1_N2302!X12</f>
        <v>0</v>
      </c>
      <c r="Y504" s="708">
        <f>LS1_N2302!Y12</f>
        <v>0</v>
      </c>
    </row>
    <row r="505" spans="1:25" x14ac:dyDescent="0.25">
      <c r="A505" s="708" t="str">
        <f>LS1_N2302!A13</f>
        <v>BPM</v>
      </c>
      <c r="B505" s="708" t="str">
        <f>LS1_N2302!B13</f>
        <v>LS1_CB10:BPM_D1825</v>
      </c>
      <c r="C505" s="708" t="str">
        <f>LS1_N2302!C13</f>
        <v>BPM</v>
      </c>
      <c r="D505" s="708" t="str">
        <f>LS1_N2302!D13</f>
        <v>D1825</v>
      </c>
      <c r="E505" s="708" t="str">
        <f>LS1_N2302!E13</f>
        <v xml:space="preserve">34E000252 </v>
      </c>
      <c r="F505" s="708" t="str">
        <f>LS1_N2302!F13</f>
        <v>2C_1/4in_Hardline_036</v>
      </c>
      <c r="G505" s="708" t="str">
        <f>LS1_N2302!G13</f>
        <v>Signal</v>
      </c>
      <c r="H505" s="708" t="str">
        <f>LS1_N2302!H13</f>
        <v>N-Type to SMA Panel</v>
      </c>
      <c r="I505" s="708" t="str">
        <f>LS1_N2302!I13</f>
        <v>4B</v>
      </c>
      <c r="J505" s="708">
        <f>LS1_N2302!J13</f>
        <v>0</v>
      </c>
      <c r="K505" s="708">
        <f>LS1_N2302!K13</f>
        <v>0</v>
      </c>
      <c r="L505" s="708">
        <f>LS1_N2302!L13</f>
        <v>0</v>
      </c>
      <c r="M505" s="708">
        <f>LS1_N2302!M13</f>
        <v>0</v>
      </c>
      <c r="N505" s="708">
        <f>LS1_N2302!N13</f>
        <v>0</v>
      </c>
      <c r="O505" s="708">
        <f>LS1_N2302!O13</f>
        <v>0</v>
      </c>
      <c r="P505" s="708" t="str">
        <f>LS1_N2302!P13</f>
        <v>4B</v>
      </c>
      <c r="Q505" s="708" t="str">
        <f>LS1_N2302!Q13</f>
        <v>SMA to SMA</v>
      </c>
      <c r="R505" s="708">
        <f>LS1_N2302!R13</f>
        <v>8</v>
      </c>
      <c r="S505" s="708">
        <f>LS1_N2302!S13</f>
        <v>3</v>
      </c>
      <c r="T505" s="708">
        <f>LS1_N2302!T13</f>
        <v>0</v>
      </c>
      <c r="U505" s="708">
        <f>LS1_N2302!U13</f>
        <v>8</v>
      </c>
      <c r="V505" s="708">
        <f>LS1_N2302!V13</f>
        <v>0</v>
      </c>
      <c r="W505" s="708">
        <f>LS1_N2302!W13</f>
        <v>0</v>
      </c>
      <c r="X505" s="708">
        <f>LS1_N2302!X13</f>
        <v>0</v>
      </c>
      <c r="Y505" s="708">
        <f>LS1_N2302!Y13</f>
        <v>0</v>
      </c>
    </row>
    <row r="506" spans="1:25" x14ac:dyDescent="0.25">
      <c r="A506" s="708" t="str">
        <f>LS1_N2302!A14</f>
        <v>BPM</v>
      </c>
      <c r="B506" s="708" t="str">
        <f>LS1_N2302!B14</f>
        <v>LS1_CB10:RFS_D1825</v>
      </c>
      <c r="C506" s="708" t="str">
        <f>LS1_N2302!C14</f>
        <v>BPM</v>
      </c>
      <c r="D506" s="708" t="str">
        <f>LS1_N2302!D14</f>
        <v>D1825</v>
      </c>
      <c r="E506" s="708" t="str">
        <f>LS1_N2302!E14</f>
        <v>34E000224</v>
      </c>
      <c r="F506" s="708" t="str">
        <f>LS1_N2302!F14</f>
        <v>2C_1/4in_Hardline_036</v>
      </c>
      <c r="G506" s="708" t="str">
        <f>LS1_N2302!G14</f>
        <v>Ref</v>
      </c>
      <c r="H506" s="708" t="str">
        <f>LS1_N2302!H14</f>
        <v>N-Type to SMA Panel</v>
      </c>
      <c r="I506" s="708" t="str">
        <f>LS1_N2302!I14</f>
        <v>Ref</v>
      </c>
      <c r="J506" s="708">
        <f>LS1_N2302!J14</f>
        <v>0</v>
      </c>
      <c r="K506" s="708">
        <f>LS1_N2302!K14</f>
        <v>0</v>
      </c>
      <c r="L506" s="708">
        <f>LS1_N2302!L14</f>
        <v>0</v>
      </c>
      <c r="M506" s="708">
        <f>LS1_N2302!M14</f>
        <v>0</v>
      </c>
      <c r="N506" s="708">
        <f>LS1_N2302!N14</f>
        <v>0</v>
      </c>
      <c r="O506" s="708">
        <f>LS1_N2302!O14</f>
        <v>0</v>
      </c>
      <c r="P506" s="708" t="str">
        <f>LS1_N2302!P14</f>
        <v>Ref</v>
      </c>
      <c r="Q506" s="708" t="str">
        <f>LS1_N2302!Q14</f>
        <v>SMA to SMA</v>
      </c>
      <c r="R506" s="708">
        <f>LS1_N2302!R14</f>
        <v>8</v>
      </c>
      <c r="S506" s="708">
        <f>LS1_N2302!S14</f>
        <v>3</v>
      </c>
      <c r="T506" s="708">
        <f>LS1_N2302!T14</f>
        <v>0</v>
      </c>
      <c r="U506" s="708" t="str">
        <f>LS1_N2302!U14</f>
        <v>Ref</v>
      </c>
      <c r="V506" s="708">
        <f>LS1_N2302!V14</f>
        <v>0</v>
      </c>
      <c r="W506" s="708">
        <f>LS1_N2302!W14</f>
        <v>0</v>
      </c>
      <c r="X506" s="708">
        <f>LS1_N2302!X14</f>
        <v>0</v>
      </c>
      <c r="Y506" s="708">
        <f>LS1_N2302!Y14</f>
        <v>0</v>
      </c>
    </row>
    <row r="507" spans="1:25" x14ac:dyDescent="0.25">
      <c r="A507" s="708" t="str">
        <f>LS1_N2302!A15</f>
        <v>BPM</v>
      </c>
      <c r="B507" s="708" t="str">
        <f>LS1_N2302!B15</f>
        <v>LS1_CB10:BPM_D1845</v>
      </c>
      <c r="C507" s="708" t="str">
        <f>LS1_N2302!C15</f>
        <v>BPM</v>
      </c>
      <c r="D507" s="708" t="str">
        <f>LS1_N2302!D15</f>
        <v>D1845</v>
      </c>
      <c r="E507" s="708" t="str">
        <f>LS1_N2302!E15</f>
        <v>34E000246</v>
      </c>
      <c r="F507" s="708" t="str">
        <f>LS1_N2302!F15</f>
        <v>2C_1/4in_Hardline_036</v>
      </c>
      <c r="G507" s="708" t="str">
        <f>LS1_N2302!G15</f>
        <v>Signal</v>
      </c>
      <c r="H507" s="708" t="str">
        <f>LS1_N2302!H15</f>
        <v>N-Type to SMA Panel</v>
      </c>
      <c r="I507" s="708" t="str">
        <f>LS1_N2302!I15</f>
        <v>1T</v>
      </c>
      <c r="J507" s="708">
        <f>LS1_N2302!J15</f>
        <v>0</v>
      </c>
      <c r="K507" s="708">
        <f>LS1_N2302!K15</f>
        <v>0</v>
      </c>
      <c r="L507" s="708">
        <f>LS1_N2302!L15</f>
        <v>0</v>
      </c>
      <c r="M507" s="708">
        <f>LS1_N2302!M15</f>
        <v>0</v>
      </c>
      <c r="N507" s="708">
        <f>LS1_N2302!N15</f>
        <v>0</v>
      </c>
      <c r="O507" s="708">
        <f>LS1_N2302!O15</f>
        <v>0</v>
      </c>
      <c r="P507" s="708" t="str">
        <f>LS1_N2302!P15</f>
        <v>1T</v>
      </c>
      <c r="Q507" s="708" t="str">
        <f>LS1_N2302!Q15</f>
        <v>SMA to SMA</v>
      </c>
      <c r="R507" s="708">
        <f>LS1_N2302!R15</f>
        <v>8</v>
      </c>
      <c r="S507" s="708">
        <f>LS1_N2302!S15</f>
        <v>4</v>
      </c>
      <c r="T507" s="708">
        <f>LS1_N2302!T15</f>
        <v>0</v>
      </c>
      <c r="U507" s="708">
        <f>LS1_N2302!U15</f>
        <v>1</v>
      </c>
      <c r="V507" s="708">
        <f>LS1_N2302!V15</f>
        <v>0</v>
      </c>
      <c r="W507" s="708">
        <f>LS1_N2302!W15</f>
        <v>0</v>
      </c>
      <c r="X507" s="708">
        <f>LS1_N2302!X15</f>
        <v>0</v>
      </c>
      <c r="Y507" s="708">
        <f>LS1_N2302!Y15</f>
        <v>0</v>
      </c>
    </row>
    <row r="508" spans="1:25" x14ac:dyDescent="0.25">
      <c r="A508" s="708" t="str">
        <f>LS1_N2302!A16</f>
        <v>BPM</v>
      </c>
      <c r="B508" s="708" t="str">
        <f>LS1_N2302!B16</f>
        <v>LS1_CB10:BPM_D1845</v>
      </c>
      <c r="C508" s="708" t="str">
        <f>LS1_N2302!C16</f>
        <v>BPM</v>
      </c>
      <c r="D508" s="708" t="str">
        <f>LS1_N2302!D16</f>
        <v>D1845</v>
      </c>
      <c r="E508" s="708" t="str">
        <f>LS1_N2302!E16</f>
        <v>34E000247</v>
      </c>
      <c r="F508" s="708" t="str">
        <f>LS1_N2302!F16</f>
        <v>2C_1/4in_Hardline_036</v>
      </c>
      <c r="G508" s="708" t="str">
        <f>LS1_N2302!G16</f>
        <v>Signal</v>
      </c>
      <c r="H508" s="708" t="str">
        <f>LS1_N2302!H16</f>
        <v>N-Type to SMA Panel</v>
      </c>
      <c r="I508" s="708" t="str">
        <f>LS1_N2302!I16</f>
        <v>2L</v>
      </c>
      <c r="J508" s="708">
        <f>LS1_N2302!J16</f>
        <v>0</v>
      </c>
      <c r="K508" s="708">
        <f>LS1_N2302!K16</f>
        <v>0</v>
      </c>
      <c r="L508" s="708">
        <f>LS1_N2302!L16</f>
        <v>0</v>
      </c>
      <c r="M508" s="708">
        <f>LS1_N2302!M16</f>
        <v>0</v>
      </c>
      <c r="N508" s="708">
        <f>LS1_N2302!N16</f>
        <v>0</v>
      </c>
      <c r="O508" s="708">
        <f>LS1_N2302!O16</f>
        <v>0</v>
      </c>
      <c r="P508" s="708" t="str">
        <f>LS1_N2302!P16</f>
        <v>2L</v>
      </c>
      <c r="Q508" s="708" t="str">
        <f>LS1_N2302!Q16</f>
        <v>SMA to SMA</v>
      </c>
      <c r="R508" s="708">
        <f>LS1_N2302!R16</f>
        <v>8</v>
      </c>
      <c r="S508" s="708">
        <f>LS1_N2302!S16</f>
        <v>4</v>
      </c>
      <c r="T508" s="708">
        <f>LS1_N2302!T16</f>
        <v>0</v>
      </c>
      <c r="U508" s="708">
        <f>LS1_N2302!U16</f>
        <v>2</v>
      </c>
      <c r="V508" s="708">
        <f>LS1_N2302!V16</f>
        <v>0</v>
      </c>
      <c r="W508" s="708">
        <f>LS1_N2302!W16</f>
        <v>0</v>
      </c>
      <c r="X508" s="708">
        <f>LS1_N2302!X16</f>
        <v>0</v>
      </c>
      <c r="Y508" s="708">
        <f>LS1_N2302!Y16</f>
        <v>0</v>
      </c>
    </row>
    <row r="509" spans="1:25" x14ac:dyDescent="0.25">
      <c r="A509" s="708" t="str">
        <f>LS1_N2302!A17</f>
        <v>BPM</v>
      </c>
      <c r="B509" s="708" t="str">
        <f>LS1_N2302!B17</f>
        <v>LS1_CB10:BPM_D1845</v>
      </c>
      <c r="C509" s="708" t="str">
        <f>LS1_N2302!C17</f>
        <v>BPM</v>
      </c>
      <c r="D509" s="708" t="str">
        <f>LS1_N2302!D17</f>
        <v>D1845</v>
      </c>
      <c r="E509" s="708" t="str">
        <f>LS1_N2302!E17</f>
        <v xml:space="preserve">34E000248 </v>
      </c>
      <c r="F509" s="708" t="str">
        <f>LS1_N2302!F17</f>
        <v>2C_1/4in_Hardline_036</v>
      </c>
      <c r="G509" s="708" t="str">
        <f>LS1_N2302!G17</f>
        <v>Signal</v>
      </c>
      <c r="H509" s="708" t="str">
        <f>LS1_N2302!H17</f>
        <v>N-Type to SMA Panel</v>
      </c>
      <c r="I509" s="708" t="str">
        <f>LS1_N2302!I17</f>
        <v>3R</v>
      </c>
      <c r="J509" s="708">
        <f>LS1_N2302!J17</f>
        <v>0</v>
      </c>
      <c r="K509" s="708">
        <f>LS1_N2302!K17</f>
        <v>0</v>
      </c>
      <c r="L509" s="708">
        <f>LS1_N2302!L17</f>
        <v>0</v>
      </c>
      <c r="M509" s="708">
        <f>LS1_N2302!M17</f>
        <v>0</v>
      </c>
      <c r="N509" s="708">
        <f>LS1_N2302!N17</f>
        <v>0</v>
      </c>
      <c r="O509" s="708">
        <f>LS1_N2302!O17</f>
        <v>0</v>
      </c>
      <c r="P509" s="708" t="str">
        <f>LS1_N2302!P17</f>
        <v>3R</v>
      </c>
      <c r="Q509" s="708" t="str">
        <f>LS1_N2302!Q17</f>
        <v>SMA to SMA</v>
      </c>
      <c r="R509" s="708">
        <f>LS1_N2302!R17</f>
        <v>8</v>
      </c>
      <c r="S509" s="708">
        <f>LS1_N2302!S17</f>
        <v>4</v>
      </c>
      <c r="T509" s="708">
        <f>LS1_N2302!T17</f>
        <v>0</v>
      </c>
      <c r="U509" s="708">
        <f>LS1_N2302!U17</f>
        <v>3</v>
      </c>
      <c r="V509" s="708">
        <f>LS1_N2302!V17</f>
        <v>0</v>
      </c>
      <c r="W509" s="708">
        <f>LS1_N2302!W17</f>
        <v>0</v>
      </c>
      <c r="X509" s="708">
        <f>LS1_N2302!X17</f>
        <v>0</v>
      </c>
      <c r="Y509" s="708">
        <f>LS1_N2302!Y17</f>
        <v>0</v>
      </c>
    </row>
    <row r="510" spans="1:25" x14ac:dyDescent="0.25">
      <c r="A510" s="708" t="str">
        <f>LS1_N2302!A18</f>
        <v>BPM</v>
      </c>
      <c r="B510" s="708" t="str">
        <f>LS1_N2302!B18</f>
        <v>LS1_CB10:BPM_D1845</v>
      </c>
      <c r="C510" s="708" t="str">
        <f>LS1_N2302!C18</f>
        <v>BPM</v>
      </c>
      <c r="D510" s="708" t="str">
        <f>LS1_N2302!D18</f>
        <v>D1845</v>
      </c>
      <c r="E510" s="708" t="str">
        <f>LS1_N2302!E18</f>
        <v>34E000249</v>
      </c>
      <c r="F510" s="708" t="str">
        <f>LS1_N2302!F18</f>
        <v>2C_1/4in_Hardline_036</v>
      </c>
      <c r="G510" s="708" t="str">
        <f>LS1_N2302!G18</f>
        <v>Signal</v>
      </c>
      <c r="H510" s="708" t="str">
        <f>LS1_N2302!H18</f>
        <v>N-Type to SMA Panel</v>
      </c>
      <c r="I510" s="708" t="str">
        <f>LS1_N2302!I18</f>
        <v>4B</v>
      </c>
      <c r="J510" s="708">
        <f>LS1_N2302!J18</f>
        <v>0</v>
      </c>
      <c r="K510" s="708">
        <f>LS1_N2302!K18</f>
        <v>0</v>
      </c>
      <c r="L510" s="708">
        <f>LS1_N2302!L18</f>
        <v>0</v>
      </c>
      <c r="M510" s="708">
        <f>LS1_N2302!M18</f>
        <v>0</v>
      </c>
      <c r="N510" s="708">
        <f>LS1_N2302!N18</f>
        <v>0</v>
      </c>
      <c r="O510" s="708">
        <f>LS1_N2302!O18</f>
        <v>0</v>
      </c>
      <c r="P510" s="708" t="str">
        <f>LS1_N2302!P18</f>
        <v>4B</v>
      </c>
      <c r="Q510" s="708" t="str">
        <f>LS1_N2302!Q18</f>
        <v>SMA to SMA</v>
      </c>
      <c r="R510" s="708">
        <f>LS1_N2302!R18</f>
        <v>8</v>
      </c>
      <c r="S510" s="708">
        <f>LS1_N2302!S18</f>
        <v>4</v>
      </c>
      <c r="T510" s="708">
        <f>LS1_N2302!T18</f>
        <v>0</v>
      </c>
      <c r="U510" s="708">
        <f>LS1_N2302!U18</f>
        <v>4</v>
      </c>
      <c r="V510" s="708">
        <f>LS1_N2302!V18</f>
        <v>0</v>
      </c>
      <c r="W510" s="708">
        <f>LS1_N2302!W18</f>
        <v>0</v>
      </c>
      <c r="X510" s="708">
        <f>LS1_N2302!X18</f>
        <v>0</v>
      </c>
      <c r="Y510" s="708">
        <f>LS1_N2302!Y18</f>
        <v>0</v>
      </c>
    </row>
    <row r="511" spans="1:25" x14ac:dyDescent="0.25">
      <c r="A511" s="708" t="str">
        <f>LS1_N2302!A19</f>
        <v>BPM</v>
      </c>
      <c r="B511" s="708" t="str">
        <f>LS1_N2302!B19</f>
        <v>LS1_CB10:RFS_D1845</v>
      </c>
      <c r="C511" s="708" t="str">
        <f>LS1_N2302!C19</f>
        <v>BPM</v>
      </c>
      <c r="D511" s="708" t="str">
        <f>LS1_N2302!D19</f>
        <v>D1845</v>
      </c>
      <c r="E511" s="708" t="str">
        <f>LS1_N2302!E19</f>
        <v>34E000225</v>
      </c>
      <c r="F511" s="708" t="str">
        <f>LS1_N2302!F19</f>
        <v>2C_1/4in_Hardline_036</v>
      </c>
      <c r="G511" s="708" t="str">
        <f>LS1_N2302!G19</f>
        <v>Ref</v>
      </c>
      <c r="H511" s="708" t="str">
        <f>LS1_N2302!H19</f>
        <v>No terminiation</v>
      </c>
      <c r="I511" s="708" t="str">
        <f>LS1_N2302!I19</f>
        <v>No term</v>
      </c>
      <c r="J511" s="708">
        <f>LS1_N2302!J19</f>
        <v>0</v>
      </c>
      <c r="K511" s="708">
        <f>LS1_N2302!K19</f>
        <v>0</v>
      </c>
      <c r="L511" s="708">
        <f>LS1_N2302!L19</f>
        <v>0</v>
      </c>
      <c r="M511" s="708">
        <f>LS1_N2302!M19</f>
        <v>0</v>
      </c>
      <c r="N511" s="708">
        <f>LS1_N2302!N19</f>
        <v>0</v>
      </c>
      <c r="O511" s="708">
        <f>LS1_N2302!O19</f>
        <v>0</v>
      </c>
      <c r="P511" s="708">
        <f>LS1_N2302!P19</f>
        <v>0</v>
      </c>
      <c r="Q511" s="708">
        <f>LS1_N2302!Q19</f>
        <v>0</v>
      </c>
      <c r="R511" s="708">
        <f>LS1_N2302!R19</f>
        <v>0</v>
      </c>
      <c r="S511" s="708">
        <f>LS1_N2302!S19</f>
        <v>0</v>
      </c>
      <c r="T511" s="708">
        <f>LS1_N2302!T19</f>
        <v>0</v>
      </c>
      <c r="U511" s="708">
        <f>LS1_N2302!U19</f>
        <v>0</v>
      </c>
      <c r="V511" s="708">
        <f>LS1_N2302!V19</f>
        <v>0</v>
      </c>
      <c r="W511" s="708">
        <f>LS1_N2302!W19</f>
        <v>0</v>
      </c>
      <c r="X511" s="708">
        <f>LS1_N2302!X19</f>
        <v>0</v>
      </c>
      <c r="Y511" s="708">
        <f>LS1_N2302!Y19</f>
        <v>0</v>
      </c>
    </row>
    <row r="512" spans="1:25" x14ac:dyDescent="0.25">
      <c r="A512" s="708" t="str">
        <f>LS1_N2302!A20</f>
        <v>BPM</v>
      </c>
      <c r="B512" s="708" t="str">
        <f>LS1_N2302!B20</f>
        <v>LS1_WB10:BPM_D1859</v>
      </c>
      <c r="C512" s="708" t="str">
        <f>LS1_N2302!C20</f>
        <v>BPM</v>
      </c>
      <c r="D512" s="708" t="str">
        <f>LS1_N2302!D20</f>
        <v>D1860</v>
      </c>
      <c r="E512" s="708" t="str">
        <f>LS1_N2302!E20</f>
        <v>34E000253</v>
      </c>
      <c r="F512" s="708" t="str">
        <f>LS1_N2302!F20</f>
        <v>2C_1/4in_Hardline_036</v>
      </c>
      <c r="G512" s="708" t="str">
        <f>LS1_N2302!G20</f>
        <v>Signal</v>
      </c>
      <c r="H512" s="708" t="str">
        <f>LS1_N2302!H20</f>
        <v>N-Type to SMA Panel</v>
      </c>
      <c r="I512" s="708" t="str">
        <f>LS1_N2302!I20</f>
        <v>1T</v>
      </c>
      <c r="J512" s="708">
        <f>LS1_N2302!J20</f>
        <v>0</v>
      </c>
      <c r="K512" s="708">
        <f>LS1_N2302!K20</f>
        <v>0</v>
      </c>
      <c r="L512" s="708">
        <f>LS1_N2302!L20</f>
        <v>0</v>
      </c>
      <c r="M512" s="708">
        <f>LS1_N2302!M20</f>
        <v>0</v>
      </c>
      <c r="N512" s="708">
        <f>LS1_N2302!N20</f>
        <v>0</v>
      </c>
      <c r="O512" s="708">
        <f>LS1_N2302!O20</f>
        <v>0</v>
      </c>
      <c r="P512" s="708" t="str">
        <f>LS1_N2302!P20</f>
        <v>1T</v>
      </c>
      <c r="Q512" s="708" t="str">
        <f>LS1_N2302!Q20</f>
        <v>SMA to SMA</v>
      </c>
      <c r="R512" s="708">
        <f>LS1_N2302!R20</f>
        <v>8</v>
      </c>
      <c r="S512" s="708">
        <f>LS1_N2302!S20</f>
        <v>4</v>
      </c>
      <c r="T512" s="708">
        <f>LS1_N2302!T20</f>
        <v>0</v>
      </c>
      <c r="U512" s="708">
        <f>LS1_N2302!U20</f>
        <v>5</v>
      </c>
      <c r="V512" s="708">
        <f>LS1_N2302!V20</f>
        <v>0</v>
      </c>
      <c r="W512" s="708">
        <f>LS1_N2302!W20</f>
        <v>0</v>
      </c>
      <c r="X512" s="708">
        <f>LS1_N2302!X20</f>
        <v>0</v>
      </c>
      <c r="Y512" s="708">
        <f>LS1_N2302!Y20</f>
        <v>0</v>
      </c>
    </row>
    <row r="513" spans="1:25" x14ac:dyDescent="0.25">
      <c r="A513" s="708" t="str">
        <f>LS1_N2302!A21</f>
        <v>BPM</v>
      </c>
      <c r="B513" s="708" t="str">
        <f>LS1_N2302!B21</f>
        <v>LS1_WB10:BPM_D1859</v>
      </c>
      <c r="C513" s="708" t="str">
        <f>LS1_N2302!C21</f>
        <v>BPM</v>
      </c>
      <c r="D513" s="708" t="str">
        <f>LS1_N2302!D21</f>
        <v>D1860</v>
      </c>
      <c r="E513" s="708" t="str">
        <f>LS1_N2302!E21</f>
        <v>34E000254</v>
      </c>
      <c r="F513" s="708" t="str">
        <f>LS1_N2302!F21</f>
        <v>2C_1/4in_Hardline_036</v>
      </c>
      <c r="G513" s="708" t="str">
        <f>LS1_N2302!G21</f>
        <v>Signal</v>
      </c>
      <c r="H513" s="708" t="str">
        <f>LS1_N2302!H21</f>
        <v>N-Type to SMA Panel</v>
      </c>
      <c r="I513" s="708" t="str">
        <f>LS1_N2302!I21</f>
        <v>2L</v>
      </c>
      <c r="J513" s="708">
        <f>LS1_N2302!J21</f>
        <v>0</v>
      </c>
      <c r="K513" s="708">
        <f>LS1_N2302!K21</f>
        <v>0</v>
      </c>
      <c r="L513" s="708">
        <f>LS1_N2302!L21</f>
        <v>0</v>
      </c>
      <c r="M513" s="708">
        <f>LS1_N2302!M21</f>
        <v>0</v>
      </c>
      <c r="N513" s="708">
        <f>LS1_N2302!N21</f>
        <v>0</v>
      </c>
      <c r="O513" s="708">
        <f>LS1_N2302!O21</f>
        <v>0</v>
      </c>
      <c r="P513" s="708" t="str">
        <f>LS1_N2302!P21</f>
        <v>2L</v>
      </c>
      <c r="Q513" s="708" t="str">
        <f>LS1_N2302!Q21</f>
        <v>SMA to SMA</v>
      </c>
      <c r="R513" s="708">
        <f>LS1_N2302!R21</f>
        <v>8</v>
      </c>
      <c r="S513" s="708">
        <f>LS1_N2302!S21</f>
        <v>4</v>
      </c>
      <c r="T513" s="708">
        <f>LS1_N2302!T21</f>
        <v>0</v>
      </c>
      <c r="U513" s="708">
        <f>LS1_N2302!U21</f>
        <v>6</v>
      </c>
      <c r="V513" s="708">
        <f>LS1_N2302!V21</f>
        <v>0</v>
      </c>
      <c r="W513" s="708">
        <f>LS1_N2302!W21</f>
        <v>0</v>
      </c>
      <c r="X513" s="708">
        <f>LS1_N2302!X21</f>
        <v>0</v>
      </c>
      <c r="Y513" s="708">
        <f>LS1_N2302!Y21</f>
        <v>0</v>
      </c>
    </row>
    <row r="514" spans="1:25" x14ac:dyDescent="0.25">
      <c r="A514" s="708" t="str">
        <f>LS1_N2302!A22</f>
        <v>BPM</v>
      </c>
      <c r="B514" s="708" t="str">
        <f>LS1_N2302!B22</f>
        <v>LS1_WB10:BPM_D1859</v>
      </c>
      <c r="C514" s="708" t="str">
        <f>LS1_N2302!C22</f>
        <v>BPM</v>
      </c>
      <c r="D514" s="708" t="str">
        <f>LS1_N2302!D22</f>
        <v>D1860</v>
      </c>
      <c r="E514" s="708" t="str">
        <f>LS1_N2302!E22</f>
        <v>34E000255</v>
      </c>
      <c r="F514" s="708" t="str">
        <f>LS1_N2302!F22</f>
        <v>2C_1/4in_Hardline_036</v>
      </c>
      <c r="G514" s="708" t="str">
        <f>LS1_N2302!G22</f>
        <v>Signal</v>
      </c>
      <c r="H514" s="708" t="str">
        <f>LS1_N2302!H22</f>
        <v>N-Type to SMA Panel</v>
      </c>
      <c r="I514" s="708" t="str">
        <f>LS1_N2302!I22</f>
        <v>3R</v>
      </c>
      <c r="J514" s="708">
        <f>LS1_N2302!J22</f>
        <v>0</v>
      </c>
      <c r="K514" s="708">
        <f>LS1_N2302!K22</f>
        <v>0</v>
      </c>
      <c r="L514" s="708">
        <f>LS1_N2302!L22</f>
        <v>0</v>
      </c>
      <c r="M514" s="708">
        <f>LS1_N2302!M22</f>
        <v>0</v>
      </c>
      <c r="N514" s="708">
        <f>LS1_N2302!N22</f>
        <v>0</v>
      </c>
      <c r="O514" s="708">
        <f>LS1_N2302!O22</f>
        <v>0</v>
      </c>
      <c r="P514" s="708" t="str">
        <f>LS1_N2302!P22</f>
        <v>3R</v>
      </c>
      <c r="Q514" s="708" t="str">
        <f>LS1_N2302!Q22</f>
        <v>SMA to SMA</v>
      </c>
      <c r="R514" s="708">
        <f>LS1_N2302!R22</f>
        <v>8</v>
      </c>
      <c r="S514" s="708">
        <f>LS1_N2302!S22</f>
        <v>4</v>
      </c>
      <c r="T514" s="708">
        <f>LS1_N2302!T22</f>
        <v>0</v>
      </c>
      <c r="U514" s="708">
        <f>LS1_N2302!U22</f>
        <v>7</v>
      </c>
      <c r="V514" s="708">
        <f>LS1_N2302!V22</f>
        <v>0</v>
      </c>
      <c r="W514" s="708">
        <f>LS1_N2302!W22</f>
        <v>0</v>
      </c>
      <c r="X514" s="708">
        <f>LS1_N2302!X22</f>
        <v>0</v>
      </c>
      <c r="Y514" s="708">
        <f>LS1_N2302!Y22</f>
        <v>0</v>
      </c>
    </row>
    <row r="515" spans="1:25" x14ac:dyDescent="0.25">
      <c r="A515" s="708" t="str">
        <f>LS1_N2302!A23</f>
        <v>BPM</v>
      </c>
      <c r="B515" s="708" t="str">
        <f>LS1_N2302!B23</f>
        <v>LS1_WB10:BPM_D1859</v>
      </c>
      <c r="C515" s="708" t="str">
        <f>LS1_N2302!C23</f>
        <v>BPM</v>
      </c>
      <c r="D515" s="708" t="str">
        <f>LS1_N2302!D23</f>
        <v>D1860</v>
      </c>
      <c r="E515" s="708" t="str">
        <f>LS1_N2302!E23</f>
        <v>34E000256</v>
      </c>
      <c r="F515" s="708" t="str">
        <f>LS1_N2302!F23</f>
        <v>2C_1/4in_Hardline_036</v>
      </c>
      <c r="G515" s="708" t="str">
        <f>LS1_N2302!G23</f>
        <v>Signal</v>
      </c>
      <c r="H515" s="708" t="str">
        <f>LS1_N2302!H23</f>
        <v>N-Type to SMA Panel</v>
      </c>
      <c r="I515" s="708" t="str">
        <f>LS1_N2302!I23</f>
        <v>4B</v>
      </c>
      <c r="J515" s="708">
        <f>LS1_N2302!J23</f>
        <v>0</v>
      </c>
      <c r="K515" s="708">
        <f>LS1_N2302!K23</f>
        <v>0</v>
      </c>
      <c r="L515" s="708">
        <f>LS1_N2302!L23</f>
        <v>0</v>
      </c>
      <c r="M515" s="708">
        <f>LS1_N2302!M23</f>
        <v>0</v>
      </c>
      <c r="N515" s="708">
        <f>LS1_N2302!N23</f>
        <v>0</v>
      </c>
      <c r="O515" s="708">
        <f>LS1_N2302!O23</f>
        <v>0</v>
      </c>
      <c r="P515" s="708" t="str">
        <f>LS1_N2302!P23</f>
        <v>4B</v>
      </c>
      <c r="Q515" s="708" t="str">
        <f>LS1_N2302!Q23</f>
        <v>SMA to SMA</v>
      </c>
      <c r="R515" s="708">
        <f>LS1_N2302!R23</f>
        <v>8</v>
      </c>
      <c r="S515" s="708">
        <f>LS1_N2302!S23</f>
        <v>4</v>
      </c>
      <c r="T515" s="708">
        <f>LS1_N2302!T23</f>
        <v>0</v>
      </c>
      <c r="U515" s="708">
        <f>LS1_N2302!U23</f>
        <v>8</v>
      </c>
      <c r="V515" s="708">
        <f>LS1_N2302!V23</f>
        <v>0</v>
      </c>
      <c r="W515" s="708">
        <f>LS1_N2302!W23</f>
        <v>0</v>
      </c>
      <c r="X515" s="708">
        <f>LS1_N2302!X23</f>
        <v>0</v>
      </c>
      <c r="Y515" s="708">
        <f>LS1_N2302!Y23</f>
        <v>0</v>
      </c>
    </row>
    <row r="516" spans="1:25" x14ac:dyDescent="0.25">
      <c r="A516" s="708" t="str">
        <f>LS1_N2302!A24</f>
        <v>BPM</v>
      </c>
      <c r="B516" s="708" t="str">
        <f>LS1_N2302!B24</f>
        <v>LS1_WB10:RFS_D1859</v>
      </c>
      <c r="C516" s="708" t="str">
        <f>LS1_N2302!C24</f>
        <v>BPM</v>
      </c>
      <c r="D516" s="708" t="str">
        <f>LS1_N2302!D24</f>
        <v>D1860</v>
      </c>
      <c r="E516" s="708" t="str">
        <f>LS1_N2302!E24</f>
        <v>34E000220</v>
      </c>
      <c r="F516" s="708" t="str">
        <f>LS1_N2302!F24</f>
        <v>2C_1/4in_Hardline_036</v>
      </c>
      <c r="G516" s="708" t="str">
        <f>LS1_N2302!G24</f>
        <v>Ref</v>
      </c>
      <c r="H516" s="708" t="str">
        <f>LS1_N2302!H24</f>
        <v>N-Type to SMA Panel</v>
      </c>
      <c r="I516" s="708" t="str">
        <f>LS1_N2302!I24</f>
        <v>Ref</v>
      </c>
      <c r="J516" s="708">
        <f>LS1_N2302!J24</f>
        <v>0</v>
      </c>
      <c r="K516" s="708">
        <f>LS1_N2302!K24</f>
        <v>0</v>
      </c>
      <c r="L516" s="708">
        <f>LS1_N2302!L24</f>
        <v>0</v>
      </c>
      <c r="M516" s="708">
        <f>LS1_N2302!M24</f>
        <v>0</v>
      </c>
      <c r="N516" s="708">
        <f>LS1_N2302!N24</f>
        <v>0</v>
      </c>
      <c r="O516" s="708">
        <f>LS1_N2302!O24</f>
        <v>0</v>
      </c>
      <c r="P516" s="708" t="str">
        <f>LS1_N2302!P24</f>
        <v>Ref</v>
      </c>
      <c r="Q516" s="708" t="str">
        <f>LS1_N2302!Q24</f>
        <v>SMA to SMA</v>
      </c>
      <c r="R516" s="708">
        <f>LS1_N2302!R24</f>
        <v>8</v>
      </c>
      <c r="S516" s="708">
        <f>LS1_N2302!S24</f>
        <v>4</v>
      </c>
      <c r="T516" s="708">
        <f>LS1_N2302!T24</f>
        <v>0</v>
      </c>
      <c r="U516" s="708" t="str">
        <f>LS1_N2302!U24</f>
        <v>Ref</v>
      </c>
      <c r="V516" s="708">
        <f>LS1_N2302!V24</f>
        <v>0</v>
      </c>
      <c r="W516" s="708">
        <f>LS1_N2302!W24</f>
        <v>0</v>
      </c>
      <c r="X516" s="708">
        <f>LS1_N2302!X24</f>
        <v>0</v>
      </c>
      <c r="Y516" s="708">
        <f>LS1_N2302!Y24</f>
        <v>0</v>
      </c>
    </row>
    <row r="517" spans="1:25" x14ac:dyDescent="0.25">
      <c r="A517" s="708" t="str">
        <f>FS1_N0302!A48</f>
        <v>Halo Monitor Ring</v>
      </c>
      <c r="B517" s="708" t="str">
        <f>FS1_N0302!B48</f>
        <v>LS1_WB10:HMR_D1861</v>
      </c>
      <c r="C517" s="708" t="str">
        <f>FS1_N0302!C48</f>
        <v>HMR</v>
      </c>
      <c r="D517" s="708" t="str">
        <f>FS1_N0302!D48</f>
        <v>D1861</v>
      </c>
      <c r="E517" s="708" t="str">
        <f>FS1_N0302!E48</f>
        <v>34H000013</v>
      </c>
      <c r="F517" s="708" t="str">
        <f>FS1_N0302!F48</f>
        <v>2C_1kV75LC_Coax_090</v>
      </c>
      <c r="G517" s="708" t="str">
        <f>FS1_N0302!G48</f>
        <v>Signal</v>
      </c>
      <c r="H517" s="708" t="str">
        <f>FS1_N0302!H48</f>
        <v>SHV to SHV Panel</v>
      </c>
      <c r="I517" s="708" t="str">
        <f>FS1_N0302!I48</f>
        <v>J1</v>
      </c>
      <c r="J517" s="708">
        <f>FS1_N0302!J48</f>
        <v>0</v>
      </c>
      <c r="K517" s="708">
        <f>FS1_N0302!K48</f>
        <v>0</v>
      </c>
      <c r="L517" s="708">
        <f>FS1_N0302!L48</f>
        <v>0</v>
      </c>
      <c r="M517" s="708">
        <f>FS1_N0302!M48</f>
        <v>0</v>
      </c>
      <c r="N517" s="708">
        <f>FS1_N0302!N48</f>
        <v>0</v>
      </c>
      <c r="O517" s="708">
        <f>FS1_N0302!O48</f>
        <v>0</v>
      </c>
      <c r="P517" s="708" t="str">
        <f>FS1_N0302!P48</f>
        <v>J1</v>
      </c>
      <c r="Q517" s="708" t="str">
        <f>FS1_N0302!Q48</f>
        <v>SHV to Lemo</v>
      </c>
      <c r="R517" s="708">
        <f>FS1_N0302!R48</f>
        <v>9</v>
      </c>
      <c r="S517" s="708">
        <f>FS1_N0302!S48</f>
        <v>9</v>
      </c>
      <c r="T517" s="708" t="str">
        <f>FS1_N0302!T48</f>
        <v>CH0 - fmc2-1</v>
      </c>
      <c r="U517" s="708">
        <f>FS1_N0302!U48</f>
        <v>0</v>
      </c>
      <c r="V517" s="708">
        <f>FS1_N0302!V48</f>
        <v>6</v>
      </c>
      <c r="W517" s="708" t="str">
        <f>FS1_N0302!W48</f>
        <v>1: EBS8005</v>
      </c>
      <c r="X517" s="708" t="str">
        <f>FS1_N0302!X48</f>
        <v>Ch7</v>
      </c>
      <c r="Y517" s="708">
        <f>FS1_N0302!Y48</f>
        <v>0</v>
      </c>
    </row>
    <row r="518" spans="1:25" x14ac:dyDescent="0.25">
      <c r="A518" s="708">
        <f>FS1_N0302!A60</f>
        <v>0</v>
      </c>
      <c r="B518" s="708" t="str">
        <f>FS1_N0302!B60</f>
        <v>LS1_WB10:HMR_D1861</v>
      </c>
      <c r="C518" s="708">
        <f>FS1_N0302!C60</f>
        <v>0</v>
      </c>
      <c r="D518" s="708" t="str">
        <f>FS1_N0302!D60</f>
        <v>D1861</v>
      </c>
      <c r="E518" s="708" t="str">
        <f>FS1_N0302!E60</f>
        <v>34H000098</v>
      </c>
      <c r="F518" s="708" t="str">
        <f>FS1_N0302!F60</f>
        <v>2C_5kVDC_Coax_035</v>
      </c>
      <c r="G518" s="708" t="str">
        <f>FS1_N0302!G60</f>
        <v>HV Bias</v>
      </c>
      <c r="H518" s="708">
        <f>FS1_N0302!H60</f>
        <v>0</v>
      </c>
      <c r="I518" s="708">
        <f>FS1_N0302!I60</f>
        <v>0</v>
      </c>
      <c r="J518" s="708">
        <f>FS1_N0302!J60</f>
        <v>0</v>
      </c>
      <c r="K518" s="708">
        <f>FS1_N0302!K60</f>
        <v>0</v>
      </c>
      <c r="L518" s="708">
        <f>FS1_N0302!L60</f>
        <v>0</v>
      </c>
      <c r="M518" s="708">
        <f>FS1_N0302!M60</f>
        <v>0</v>
      </c>
      <c r="N518" s="708">
        <f>FS1_N0302!N60</f>
        <v>0</v>
      </c>
      <c r="O518" s="708">
        <f>FS1_N0302!O60</f>
        <v>0</v>
      </c>
      <c r="P518" s="708">
        <f>FS1_N0302!P60</f>
        <v>0</v>
      </c>
      <c r="Q518" s="708">
        <f>FS1_N0302!Q60</f>
        <v>0</v>
      </c>
      <c r="R518" s="708">
        <f>FS1_N0302!R60</f>
        <v>0</v>
      </c>
      <c r="S518" s="708">
        <f>FS1_N0302!S60</f>
        <v>0</v>
      </c>
      <c r="T518" s="708">
        <f>FS1_N0302!T60</f>
        <v>0</v>
      </c>
      <c r="U518" s="708">
        <f>FS1_N0302!U60</f>
        <v>0</v>
      </c>
      <c r="V518" s="708">
        <f>FS1_N0302!V60</f>
        <v>0</v>
      </c>
      <c r="W518" s="708">
        <f>FS1_N0302!W60</f>
        <v>0</v>
      </c>
      <c r="X518" s="708">
        <f>FS1_N0302!X60</f>
        <v>0</v>
      </c>
      <c r="Y518" s="708">
        <f>FS1_N0302!Y60</f>
        <v>0</v>
      </c>
    </row>
    <row r="519" spans="1:25" x14ac:dyDescent="0.25">
      <c r="A519" s="708" t="str">
        <f>LS1_N2302!A25</f>
        <v>BPM</v>
      </c>
      <c r="B519" s="708" t="str">
        <f>LS1_N2302!B25</f>
        <v>LS1_CB11:BPM_D1869</v>
      </c>
      <c r="C519" s="708" t="str">
        <f>LS1_N2302!C25</f>
        <v>BPM</v>
      </c>
      <c r="D519" s="708" t="str">
        <f>LS1_N2302!D25</f>
        <v>D1869</v>
      </c>
      <c r="E519" s="708" t="str">
        <f>LS1_N2302!E25</f>
        <v>34E000234</v>
      </c>
      <c r="F519" s="708" t="str">
        <f>LS1_N2302!F25</f>
        <v>2C_1/4in_Hardline_036</v>
      </c>
      <c r="G519" s="708" t="str">
        <f>LS1_N2302!G25</f>
        <v>Signal</v>
      </c>
      <c r="H519" s="708" t="str">
        <f>LS1_N2302!H25</f>
        <v>N-Type to SMA Panel</v>
      </c>
      <c r="I519" s="708" t="str">
        <f>LS1_N2302!I25</f>
        <v>1T</v>
      </c>
      <c r="J519" s="708">
        <f>LS1_N2302!J25</f>
        <v>0</v>
      </c>
      <c r="K519" s="708">
        <f>LS1_N2302!K25</f>
        <v>0</v>
      </c>
      <c r="L519" s="708">
        <f>LS1_N2302!L25</f>
        <v>0</v>
      </c>
      <c r="M519" s="708">
        <f>LS1_N2302!M25</f>
        <v>0</v>
      </c>
      <c r="N519" s="708">
        <f>LS1_N2302!N25</f>
        <v>0</v>
      </c>
      <c r="O519" s="708">
        <f>LS1_N2302!O25</f>
        <v>0</v>
      </c>
      <c r="P519" s="708" t="str">
        <f>LS1_N2302!P25</f>
        <v>1T</v>
      </c>
      <c r="Q519" s="708" t="str">
        <f>LS1_N2302!Q25</f>
        <v>SMA to SMA</v>
      </c>
      <c r="R519" s="708">
        <f>LS1_N2302!R25</f>
        <v>8</v>
      </c>
      <c r="S519" s="708">
        <f>LS1_N2302!S25</f>
        <v>5</v>
      </c>
      <c r="T519" s="708">
        <f>LS1_N2302!T25</f>
        <v>0</v>
      </c>
      <c r="U519" s="708">
        <f>LS1_N2302!U25</f>
        <v>1</v>
      </c>
      <c r="V519" s="708">
        <f>LS1_N2302!V25</f>
        <v>0</v>
      </c>
      <c r="W519" s="708">
        <f>LS1_N2302!W25</f>
        <v>0</v>
      </c>
      <c r="X519" s="708">
        <f>LS1_N2302!X25</f>
        <v>0</v>
      </c>
      <c r="Y519" s="708">
        <f>LS1_N2302!Y25</f>
        <v>0</v>
      </c>
    </row>
    <row r="520" spans="1:25" x14ac:dyDescent="0.25">
      <c r="A520" s="708" t="str">
        <f>LS1_N2302!A26</f>
        <v>BPM</v>
      </c>
      <c r="B520" s="708" t="str">
        <f>LS1_N2302!B26</f>
        <v>LS1_CB11:BPM_D1869</v>
      </c>
      <c r="C520" s="708" t="str">
        <f>LS1_N2302!C26</f>
        <v>BPM</v>
      </c>
      <c r="D520" s="708" t="str">
        <f>LS1_N2302!D26</f>
        <v>D1869</v>
      </c>
      <c r="E520" s="708" t="str">
        <f>LS1_N2302!E26</f>
        <v>34E000235</v>
      </c>
      <c r="F520" s="708" t="str">
        <f>LS1_N2302!F26</f>
        <v>2C_1/4in_Hardline_036</v>
      </c>
      <c r="G520" s="708" t="str">
        <f>LS1_N2302!G26</f>
        <v>Signal</v>
      </c>
      <c r="H520" s="708" t="str">
        <f>LS1_N2302!H26</f>
        <v>N-Type to SMA Panel</v>
      </c>
      <c r="I520" s="708" t="str">
        <f>LS1_N2302!I26</f>
        <v>2L</v>
      </c>
      <c r="J520" s="708">
        <f>LS1_N2302!J26</f>
        <v>0</v>
      </c>
      <c r="K520" s="708">
        <f>LS1_N2302!K26</f>
        <v>0</v>
      </c>
      <c r="L520" s="708">
        <f>LS1_N2302!L26</f>
        <v>0</v>
      </c>
      <c r="M520" s="708">
        <f>LS1_N2302!M26</f>
        <v>0</v>
      </c>
      <c r="N520" s="708">
        <f>LS1_N2302!N26</f>
        <v>0</v>
      </c>
      <c r="O520" s="708">
        <f>LS1_N2302!O26</f>
        <v>0</v>
      </c>
      <c r="P520" s="708" t="str">
        <f>LS1_N2302!P26</f>
        <v>2L</v>
      </c>
      <c r="Q520" s="708" t="str">
        <f>LS1_N2302!Q26</f>
        <v>SMA to SMA</v>
      </c>
      <c r="R520" s="708">
        <f>LS1_N2302!R26</f>
        <v>8</v>
      </c>
      <c r="S520" s="708">
        <f>LS1_N2302!S26</f>
        <v>5</v>
      </c>
      <c r="T520" s="708">
        <f>LS1_N2302!T26</f>
        <v>0</v>
      </c>
      <c r="U520" s="708">
        <f>LS1_N2302!U26</f>
        <v>2</v>
      </c>
      <c r="V520" s="708">
        <f>LS1_N2302!V26</f>
        <v>0</v>
      </c>
      <c r="W520" s="708">
        <f>LS1_N2302!W26</f>
        <v>0</v>
      </c>
      <c r="X520" s="708">
        <f>LS1_N2302!X26</f>
        <v>0</v>
      </c>
      <c r="Y520" s="708">
        <f>LS1_N2302!Y26</f>
        <v>0</v>
      </c>
    </row>
    <row r="521" spans="1:25" x14ac:dyDescent="0.25">
      <c r="A521" s="708" t="str">
        <f>LS1_N2302!A27</f>
        <v>BPM</v>
      </c>
      <c r="B521" s="708" t="str">
        <f>LS1_N2302!B27</f>
        <v>LS1_CB11:BPM_D1869</v>
      </c>
      <c r="C521" s="708" t="str">
        <f>LS1_N2302!C27</f>
        <v>BPM</v>
      </c>
      <c r="D521" s="708" t="str">
        <f>LS1_N2302!D27</f>
        <v>D1869</v>
      </c>
      <c r="E521" s="708" t="str">
        <f>LS1_N2302!E27</f>
        <v>34E000236</v>
      </c>
      <c r="F521" s="708" t="str">
        <f>LS1_N2302!F27</f>
        <v>2C_1/4in_Hardline_036</v>
      </c>
      <c r="G521" s="708" t="str">
        <f>LS1_N2302!G27</f>
        <v>Signal</v>
      </c>
      <c r="H521" s="708" t="str">
        <f>LS1_N2302!H27</f>
        <v>N-Type to SMA Panel</v>
      </c>
      <c r="I521" s="708" t="str">
        <f>LS1_N2302!I27</f>
        <v>3R</v>
      </c>
      <c r="J521" s="708">
        <f>LS1_N2302!J27</f>
        <v>0</v>
      </c>
      <c r="K521" s="708">
        <f>LS1_N2302!K27</f>
        <v>0</v>
      </c>
      <c r="L521" s="708">
        <f>LS1_N2302!L27</f>
        <v>0</v>
      </c>
      <c r="M521" s="708">
        <f>LS1_N2302!M27</f>
        <v>0</v>
      </c>
      <c r="N521" s="708">
        <f>LS1_N2302!N27</f>
        <v>0</v>
      </c>
      <c r="O521" s="708">
        <f>LS1_N2302!O27</f>
        <v>0</v>
      </c>
      <c r="P521" s="708" t="str">
        <f>LS1_N2302!P27</f>
        <v>3R</v>
      </c>
      <c r="Q521" s="708" t="str">
        <f>LS1_N2302!Q27</f>
        <v>SMA to SMA</v>
      </c>
      <c r="R521" s="708">
        <f>LS1_N2302!R27</f>
        <v>8</v>
      </c>
      <c r="S521" s="708">
        <f>LS1_N2302!S27</f>
        <v>5</v>
      </c>
      <c r="T521" s="708">
        <f>LS1_N2302!T27</f>
        <v>0</v>
      </c>
      <c r="U521" s="708">
        <f>LS1_N2302!U27</f>
        <v>3</v>
      </c>
      <c r="V521" s="708">
        <f>LS1_N2302!V27</f>
        <v>0</v>
      </c>
      <c r="W521" s="708">
        <f>LS1_N2302!W27</f>
        <v>0</v>
      </c>
      <c r="X521" s="708">
        <f>LS1_N2302!X27</f>
        <v>0</v>
      </c>
      <c r="Y521" s="708">
        <f>LS1_N2302!Y27</f>
        <v>0</v>
      </c>
    </row>
    <row r="522" spans="1:25" x14ac:dyDescent="0.25">
      <c r="A522" s="708" t="str">
        <f>LS1_N2302!A28</f>
        <v>BPM</v>
      </c>
      <c r="B522" s="708" t="str">
        <f>LS1_N2302!B28</f>
        <v>LS1_CB11:BPM_D1869</v>
      </c>
      <c r="C522" s="708" t="str">
        <f>LS1_N2302!C28</f>
        <v>BPM</v>
      </c>
      <c r="D522" s="708" t="str">
        <f>LS1_N2302!D28</f>
        <v>D1869</v>
      </c>
      <c r="E522" s="708" t="str">
        <f>LS1_N2302!E28</f>
        <v>34E000237</v>
      </c>
      <c r="F522" s="708" t="str">
        <f>LS1_N2302!F28</f>
        <v>2C_1/4in_Hardline_036</v>
      </c>
      <c r="G522" s="708" t="str">
        <f>LS1_N2302!G28</f>
        <v>Signal</v>
      </c>
      <c r="H522" s="708" t="str">
        <f>LS1_N2302!H28</f>
        <v>N-Type to SMA Panel</v>
      </c>
      <c r="I522" s="708" t="str">
        <f>LS1_N2302!I28</f>
        <v>4B</v>
      </c>
      <c r="J522" s="708">
        <f>LS1_N2302!J28</f>
        <v>0</v>
      </c>
      <c r="K522" s="708">
        <f>LS1_N2302!K28</f>
        <v>0</v>
      </c>
      <c r="L522" s="708">
        <f>LS1_N2302!L28</f>
        <v>0</v>
      </c>
      <c r="M522" s="708">
        <f>LS1_N2302!M28</f>
        <v>0</v>
      </c>
      <c r="N522" s="708">
        <f>LS1_N2302!N28</f>
        <v>0</v>
      </c>
      <c r="O522" s="708">
        <f>LS1_N2302!O28</f>
        <v>0</v>
      </c>
      <c r="P522" s="708" t="str">
        <f>LS1_N2302!P28</f>
        <v>4B</v>
      </c>
      <c r="Q522" s="708" t="str">
        <f>LS1_N2302!Q28</f>
        <v>SMA to SMA</v>
      </c>
      <c r="R522" s="708">
        <f>LS1_N2302!R28</f>
        <v>8</v>
      </c>
      <c r="S522" s="708">
        <f>LS1_N2302!S28</f>
        <v>5</v>
      </c>
      <c r="T522" s="708">
        <f>LS1_N2302!T28</f>
        <v>0</v>
      </c>
      <c r="U522" s="708">
        <f>LS1_N2302!U28</f>
        <v>4</v>
      </c>
      <c r="V522" s="708">
        <f>LS1_N2302!V28</f>
        <v>0</v>
      </c>
      <c r="W522" s="708">
        <f>LS1_N2302!W28</f>
        <v>0</v>
      </c>
      <c r="X522" s="708">
        <f>LS1_N2302!X28</f>
        <v>0</v>
      </c>
      <c r="Y522" s="708">
        <f>LS1_N2302!Y28</f>
        <v>0</v>
      </c>
    </row>
    <row r="523" spans="1:25" x14ac:dyDescent="0.25">
      <c r="A523" s="708" t="str">
        <f>LS1_N2302!A29</f>
        <v>BPM</v>
      </c>
      <c r="B523" s="708" t="str">
        <f>LS1_N2302!B29</f>
        <v>LS1_CB11:RFS_D1869</v>
      </c>
      <c r="C523" s="708" t="str">
        <f>LS1_N2302!C29</f>
        <v>BPM</v>
      </c>
      <c r="D523" s="708" t="str">
        <f>LS1_N2302!D29</f>
        <v>D1869</v>
      </c>
      <c r="E523" s="708" t="str">
        <f>LS1_N2302!E29</f>
        <v>34E000222</v>
      </c>
      <c r="F523" s="708" t="str">
        <f>LS1_N2302!F29</f>
        <v>2C_1/4in_Hardline_036</v>
      </c>
      <c r="G523" s="708" t="str">
        <f>LS1_N2302!G29</f>
        <v>Ref</v>
      </c>
      <c r="H523" s="708" t="str">
        <f>LS1_N2302!H29</f>
        <v>No terminiation</v>
      </c>
      <c r="I523" s="708" t="str">
        <f>LS1_N2302!I29</f>
        <v>No term</v>
      </c>
      <c r="J523" s="708">
        <f>LS1_N2302!J29</f>
        <v>0</v>
      </c>
      <c r="K523" s="708">
        <f>LS1_N2302!K29</f>
        <v>0</v>
      </c>
      <c r="L523" s="708">
        <f>LS1_N2302!L29</f>
        <v>0</v>
      </c>
      <c r="M523" s="708">
        <f>LS1_N2302!M29</f>
        <v>0</v>
      </c>
      <c r="N523" s="708">
        <f>LS1_N2302!N29</f>
        <v>0</v>
      </c>
      <c r="O523" s="708">
        <f>LS1_N2302!O29</f>
        <v>0</v>
      </c>
      <c r="P523" s="708">
        <f>LS1_N2302!P29</f>
        <v>0</v>
      </c>
      <c r="Q523" s="708">
        <f>LS1_N2302!Q29</f>
        <v>0</v>
      </c>
      <c r="R523" s="708">
        <f>LS1_N2302!R29</f>
        <v>0</v>
      </c>
      <c r="S523" s="708">
        <f>LS1_N2302!S29</f>
        <v>0</v>
      </c>
      <c r="T523" s="708">
        <f>LS1_N2302!T29</f>
        <v>0</v>
      </c>
      <c r="U523" s="708">
        <f>LS1_N2302!U29</f>
        <v>0</v>
      </c>
      <c r="V523" s="708">
        <f>LS1_N2302!V29</f>
        <v>0</v>
      </c>
      <c r="W523" s="708">
        <f>LS1_N2302!W29</f>
        <v>0</v>
      </c>
      <c r="X523" s="708">
        <f>LS1_N2302!X29</f>
        <v>0</v>
      </c>
      <c r="Y523" s="708">
        <f>LS1_N2302!Y29</f>
        <v>0</v>
      </c>
    </row>
    <row r="524" spans="1:25" x14ac:dyDescent="0.25">
      <c r="A524" s="708" t="str">
        <f>LS1_N2302!A30</f>
        <v>BPM</v>
      </c>
      <c r="B524" s="708" t="str">
        <f>LS1_N2302!B30</f>
        <v>LS1_CB11:BPM_D1889</v>
      </c>
      <c r="C524" s="708" t="str">
        <f>LS1_N2302!C30</f>
        <v>BPM</v>
      </c>
      <c r="D524" s="708" t="str">
        <f>LS1_N2302!D30</f>
        <v>D1889</v>
      </c>
      <c r="E524" s="708" t="str">
        <f>LS1_N2302!E30</f>
        <v>34E000242</v>
      </c>
      <c r="F524" s="708" t="str">
        <f>LS1_N2302!F30</f>
        <v>2C_1/4in_Hardline_036</v>
      </c>
      <c r="G524" s="708" t="str">
        <f>LS1_N2302!G30</f>
        <v>Signal</v>
      </c>
      <c r="H524" s="708" t="str">
        <f>LS1_N2302!H30</f>
        <v>N-Type to SMA Panel</v>
      </c>
      <c r="I524" s="708" t="str">
        <f>LS1_N2302!I30</f>
        <v>1T</v>
      </c>
      <c r="J524" s="708">
        <f>LS1_N2302!J30</f>
        <v>0</v>
      </c>
      <c r="K524" s="708">
        <f>LS1_N2302!K30</f>
        <v>0</v>
      </c>
      <c r="L524" s="708">
        <f>LS1_N2302!L30</f>
        <v>0</v>
      </c>
      <c r="M524" s="708">
        <f>LS1_N2302!M30</f>
        <v>0</v>
      </c>
      <c r="N524" s="708">
        <f>LS1_N2302!N30</f>
        <v>0</v>
      </c>
      <c r="O524" s="708">
        <f>LS1_N2302!O30</f>
        <v>0</v>
      </c>
      <c r="P524" s="708" t="str">
        <f>LS1_N2302!P30</f>
        <v>1T</v>
      </c>
      <c r="Q524" s="708" t="str">
        <f>LS1_N2302!Q30</f>
        <v>SMA to SMA</v>
      </c>
      <c r="R524" s="708">
        <f>LS1_N2302!R30</f>
        <v>8</v>
      </c>
      <c r="S524" s="708">
        <f>LS1_N2302!S30</f>
        <v>5</v>
      </c>
      <c r="T524" s="708">
        <f>LS1_N2302!T30</f>
        <v>0</v>
      </c>
      <c r="U524" s="708">
        <f>LS1_N2302!U30</f>
        <v>5</v>
      </c>
      <c r="V524" s="708">
        <f>LS1_N2302!V30</f>
        <v>0</v>
      </c>
      <c r="W524" s="708">
        <f>LS1_N2302!W30</f>
        <v>0</v>
      </c>
      <c r="X524" s="708">
        <f>LS1_N2302!X30</f>
        <v>0</v>
      </c>
      <c r="Y524" s="708">
        <f>LS1_N2302!Y30</f>
        <v>0</v>
      </c>
    </row>
    <row r="525" spans="1:25" x14ac:dyDescent="0.25">
      <c r="A525" s="708" t="str">
        <f>LS1_N2302!A31</f>
        <v>BPM</v>
      </c>
      <c r="B525" s="708" t="str">
        <f>LS1_N2302!B31</f>
        <v>LS1_CB11:BPM_D1889</v>
      </c>
      <c r="C525" s="708" t="str">
        <f>LS1_N2302!C31</f>
        <v>BPM</v>
      </c>
      <c r="D525" s="708" t="str">
        <f>LS1_N2302!D31</f>
        <v>D1889</v>
      </c>
      <c r="E525" s="708" t="str">
        <f>LS1_N2302!E31</f>
        <v>34E000243</v>
      </c>
      <c r="F525" s="708" t="str">
        <f>LS1_N2302!F31</f>
        <v>2C_1/4in_Hardline_036</v>
      </c>
      <c r="G525" s="708" t="str">
        <f>LS1_N2302!G31</f>
        <v>Signal</v>
      </c>
      <c r="H525" s="708" t="str">
        <f>LS1_N2302!H31</f>
        <v>N-Type to SMA Panel</v>
      </c>
      <c r="I525" s="708" t="str">
        <f>LS1_N2302!I31</f>
        <v>2L</v>
      </c>
      <c r="J525" s="708">
        <f>LS1_N2302!J31</f>
        <v>0</v>
      </c>
      <c r="K525" s="708">
        <f>LS1_N2302!K31</f>
        <v>0</v>
      </c>
      <c r="L525" s="708">
        <f>LS1_N2302!L31</f>
        <v>0</v>
      </c>
      <c r="M525" s="708">
        <f>LS1_N2302!M31</f>
        <v>0</v>
      </c>
      <c r="N525" s="708">
        <f>LS1_N2302!N31</f>
        <v>0</v>
      </c>
      <c r="O525" s="708">
        <f>LS1_N2302!O31</f>
        <v>0</v>
      </c>
      <c r="P525" s="708" t="str">
        <f>LS1_N2302!P31</f>
        <v>2L</v>
      </c>
      <c r="Q525" s="708" t="str">
        <f>LS1_N2302!Q31</f>
        <v>SMA to SMA</v>
      </c>
      <c r="R525" s="708">
        <f>LS1_N2302!R31</f>
        <v>8</v>
      </c>
      <c r="S525" s="708">
        <f>LS1_N2302!S31</f>
        <v>5</v>
      </c>
      <c r="T525" s="708">
        <f>LS1_N2302!T31</f>
        <v>0</v>
      </c>
      <c r="U525" s="708">
        <f>LS1_N2302!U31</f>
        <v>6</v>
      </c>
      <c r="V525" s="708">
        <f>LS1_N2302!V31</f>
        <v>0</v>
      </c>
      <c r="W525" s="708">
        <f>LS1_N2302!W31</f>
        <v>0</v>
      </c>
      <c r="X525" s="708">
        <f>LS1_N2302!X31</f>
        <v>0</v>
      </c>
      <c r="Y525" s="708">
        <f>LS1_N2302!Y31</f>
        <v>0</v>
      </c>
    </row>
    <row r="526" spans="1:25" x14ac:dyDescent="0.25">
      <c r="A526" s="708" t="str">
        <f>LS1_N2302!A32</f>
        <v>BPM</v>
      </c>
      <c r="B526" s="708" t="str">
        <f>LS1_N2302!B32</f>
        <v>LS1_CB11:BPM_D1889</v>
      </c>
      <c r="C526" s="708" t="str">
        <f>LS1_N2302!C32</f>
        <v>BPM</v>
      </c>
      <c r="D526" s="708" t="str">
        <f>LS1_N2302!D32</f>
        <v>D1889</v>
      </c>
      <c r="E526" s="708" t="str">
        <f>LS1_N2302!E32</f>
        <v>34E000244</v>
      </c>
      <c r="F526" s="708" t="str">
        <f>LS1_N2302!F32</f>
        <v>2C_1/4in_Hardline_036</v>
      </c>
      <c r="G526" s="708" t="str">
        <f>LS1_N2302!G32</f>
        <v>Signal</v>
      </c>
      <c r="H526" s="708" t="str">
        <f>LS1_N2302!H32</f>
        <v>N-Type to SMA Panel</v>
      </c>
      <c r="I526" s="708" t="str">
        <f>LS1_N2302!I32</f>
        <v>3R</v>
      </c>
      <c r="J526" s="708">
        <f>LS1_N2302!J32</f>
        <v>0</v>
      </c>
      <c r="K526" s="708">
        <f>LS1_N2302!K32</f>
        <v>0</v>
      </c>
      <c r="L526" s="708">
        <f>LS1_N2302!L32</f>
        <v>0</v>
      </c>
      <c r="M526" s="708">
        <f>LS1_N2302!M32</f>
        <v>0</v>
      </c>
      <c r="N526" s="708">
        <f>LS1_N2302!N32</f>
        <v>0</v>
      </c>
      <c r="O526" s="708">
        <f>LS1_N2302!O32</f>
        <v>0</v>
      </c>
      <c r="P526" s="708" t="str">
        <f>LS1_N2302!P32</f>
        <v>3R</v>
      </c>
      <c r="Q526" s="708" t="str">
        <f>LS1_N2302!Q32</f>
        <v>SMA to SMA</v>
      </c>
      <c r="R526" s="708">
        <f>LS1_N2302!R32</f>
        <v>8</v>
      </c>
      <c r="S526" s="708">
        <f>LS1_N2302!S32</f>
        <v>5</v>
      </c>
      <c r="T526" s="708">
        <f>LS1_N2302!T32</f>
        <v>0</v>
      </c>
      <c r="U526" s="708">
        <f>LS1_N2302!U32</f>
        <v>7</v>
      </c>
      <c r="V526" s="708">
        <f>LS1_N2302!V32</f>
        <v>0</v>
      </c>
      <c r="W526" s="708">
        <f>LS1_N2302!W32</f>
        <v>0</v>
      </c>
      <c r="X526" s="708">
        <f>LS1_N2302!X32</f>
        <v>0</v>
      </c>
      <c r="Y526" s="708">
        <f>LS1_N2302!Y32</f>
        <v>0</v>
      </c>
    </row>
    <row r="527" spans="1:25" x14ac:dyDescent="0.25">
      <c r="A527" s="708" t="str">
        <f>LS1_N2302!A33</f>
        <v>BPM</v>
      </c>
      <c r="B527" s="708" t="str">
        <f>LS1_N2302!B33</f>
        <v>LS1_CB11:BPM_D1889</v>
      </c>
      <c r="C527" s="708" t="str">
        <f>LS1_N2302!C33</f>
        <v>BPM</v>
      </c>
      <c r="D527" s="708" t="str">
        <f>LS1_N2302!D33</f>
        <v>D1889</v>
      </c>
      <c r="E527" s="708" t="str">
        <f>LS1_N2302!E33</f>
        <v>34E000245</v>
      </c>
      <c r="F527" s="708" t="str">
        <f>LS1_N2302!F33</f>
        <v>2C_1/4in_Hardline_036</v>
      </c>
      <c r="G527" s="708" t="str">
        <f>LS1_N2302!G33</f>
        <v>Signal</v>
      </c>
      <c r="H527" s="708" t="str">
        <f>LS1_N2302!H33</f>
        <v>N-Type to SMA Panel</v>
      </c>
      <c r="I527" s="708" t="str">
        <f>LS1_N2302!I33</f>
        <v>4B</v>
      </c>
      <c r="J527" s="708">
        <f>LS1_N2302!J33</f>
        <v>0</v>
      </c>
      <c r="K527" s="708">
        <f>LS1_N2302!K33</f>
        <v>0</v>
      </c>
      <c r="L527" s="708">
        <f>LS1_N2302!L33</f>
        <v>0</v>
      </c>
      <c r="M527" s="708">
        <f>LS1_N2302!M33</f>
        <v>0</v>
      </c>
      <c r="N527" s="708">
        <f>LS1_N2302!N33</f>
        <v>0</v>
      </c>
      <c r="O527" s="708">
        <f>LS1_N2302!O33</f>
        <v>0</v>
      </c>
      <c r="P527" s="708" t="str">
        <f>LS1_N2302!P33</f>
        <v>4B</v>
      </c>
      <c r="Q527" s="708" t="str">
        <f>LS1_N2302!Q33</f>
        <v>SMA to SMA</v>
      </c>
      <c r="R527" s="708">
        <f>LS1_N2302!R33</f>
        <v>8</v>
      </c>
      <c r="S527" s="708">
        <f>LS1_N2302!S33</f>
        <v>5</v>
      </c>
      <c r="T527" s="708">
        <f>LS1_N2302!T33</f>
        <v>0</v>
      </c>
      <c r="U527" s="708">
        <f>LS1_N2302!U33</f>
        <v>8</v>
      </c>
      <c r="V527" s="708">
        <f>LS1_N2302!V33</f>
        <v>0</v>
      </c>
      <c r="W527" s="708">
        <f>LS1_N2302!W33</f>
        <v>0</v>
      </c>
      <c r="X527" s="708">
        <f>LS1_N2302!X33</f>
        <v>0</v>
      </c>
      <c r="Y527" s="708">
        <f>LS1_N2302!Y33</f>
        <v>0</v>
      </c>
    </row>
    <row r="528" spans="1:25" x14ac:dyDescent="0.25">
      <c r="A528" s="708" t="str">
        <f>LS1_N2302!A34</f>
        <v>BPM</v>
      </c>
      <c r="B528" s="708" t="str">
        <f>LS1_N2302!B34</f>
        <v>LS1_CB11:RFS_D1889</v>
      </c>
      <c r="C528" s="708" t="str">
        <f>LS1_N2302!C34</f>
        <v>BPM</v>
      </c>
      <c r="D528" s="708" t="str">
        <f>LS1_N2302!D34</f>
        <v>D1889</v>
      </c>
      <c r="E528" s="708" t="str">
        <f>LS1_N2302!E34</f>
        <v>34E000223</v>
      </c>
      <c r="F528" s="708" t="str">
        <f>LS1_N2302!F34</f>
        <v>2C_1/4in_Hardline_036</v>
      </c>
      <c r="G528" s="708" t="str">
        <f>LS1_N2302!G34</f>
        <v>Ref</v>
      </c>
      <c r="H528" s="708" t="str">
        <f>LS1_N2302!H34</f>
        <v>N-Type to SMA Panel</v>
      </c>
      <c r="I528" s="708" t="str">
        <f>LS1_N2302!I34</f>
        <v>Ref</v>
      </c>
      <c r="J528" s="708">
        <f>LS1_N2302!J34</f>
        <v>0</v>
      </c>
      <c r="K528" s="708">
        <f>LS1_N2302!K34</f>
        <v>0</v>
      </c>
      <c r="L528" s="708">
        <f>LS1_N2302!L34</f>
        <v>0</v>
      </c>
      <c r="M528" s="708">
        <f>LS1_N2302!M34</f>
        <v>0</v>
      </c>
      <c r="N528" s="708">
        <f>LS1_N2302!N34</f>
        <v>0</v>
      </c>
      <c r="O528" s="708">
        <f>LS1_N2302!O34</f>
        <v>0</v>
      </c>
      <c r="P528" s="708" t="str">
        <f>LS1_N2302!P34</f>
        <v>Ref</v>
      </c>
      <c r="Q528" s="708" t="str">
        <f>LS1_N2302!Q34</f>
        <v>SMA to SMA</v>
      </c>
      <c r="R528" s="708">
        <f>LS1_N2302!R34</f>
        <v>8</v>
      </c>
      <c r="S528" s="708">
        <f>LS1_N2302!S34</f>
        <v>5</v>
      </c>
      <c r="T528" s="708">
        <f>LS1_N2302!T34</f>
        <v>0</v>
      </c>
      <c r="U528" s="708" t="str">
        <f>LS1_N2302!U34</f>
        <v>Ref</v>
      </c>
      <c r="V528" s="708">
        <f>LS1_N2302!V34</f>
        <v>0</v>
      </c>
      <c r="W528" s="708">
        <f>LS1_N2302!W34</f>
        <v>0</v>
      </c>
      <c r="X528" s="708">
        <f>LS1_N2302!X34</f>
        <v>0</v>
      </c>
      <c r="Y528" s="708">
        <f>LS1_N2302!Y34</f>
        <v>0</v>
      </c>
    </row>
    <row r="529" spans="1:25" x14ac:dyDescent="0.25">
      <c r="A529" s="708" t="str">
        <f>LS1_N1902!A56</f>
        <v>Neutron Detector</v>
      </c>
      <c r="B529" s="708" t="str">
        <f>LS1_N1902!B56</f>
        <v>LS1_CB11:ND_D1908</v>
      </c>
      <c r="C529" s="708" t="str">
        <f>LS1_N1902!C56</f>
        <v>ND</v>
      </c>
      <c r="D529" s="708" t="str">
        <f>LS1_N1902!D56</f>
        <v>D1908</v>
      </c>
      <c r="E529" s="708" t="str">
        <f>LS1_N1902!E56</f>
        <v>34E000532</v>
      </c>
      <c r="F529" s="708" t="str">
        <f>LS1_N1902!F56</f>
        <v>2C_75LC_Coax_089</v>
      </c>
      <c r="G529" s="708" t="str">
        <f>LS1_N1902!G56</f>
        <v>Signal</v>
      </c>
      <c r="H529" s="708" t="str">
        <f>LS1_N1902!H56</f>
        <v>N-Type to Lemo Box</v>
      </c>
      <c r="I529" s="708">
        <f>LS1_N1902!I56</f>
        <v>4</v>
      </c>
      <c r="J529" s="708">
        <f>LS1_N1902!J56</f>
        <v>0</v>
      </c>
      <c r="K529" s="708">
        <f>LS1_N1902!K56</f>
        <v>0</v>
      </c>
      <c r="L529" s="708">
        <f>LS1_N1902!L56</f>
        <v>0</v>
      </c>
      <c r="M529" s="708">
        <f>LS1_N1902!M56</f>
        <v>0</v>
      </c>
      <c r="N529" s="708">
        <f>LS1_N1902!N56</f>
        <v>0</v>
      </c>
      <c r="O529" s="708">
        <f>LS1_N1902!O56</f>
        <v>0</v>
      </c>
      <c r="P529" s="708">
        <f>LS1_N1902!P56</f>
        <v>4</v>
      </c>
      <c r="Q529" s="708" t="str">
        <f>LS1_N1902!Q56</f>
        <v>SMA to Lemo650</v>
      </c>
      <c r="R529" s="708">
        <f>LS1_N1902!R56</f>
        <v>7</v>
      </c>
      <c r="S529" s="708">
        <f>LS1_N1902!S56</f>
        <v>8</v>
      </c>
      <c r="T529" s="708" t="str">
        <f>LS1_N1902!T56</f>
        <v>CH3 - fmc2-4</v>
      </c>
      <c r="U529" s="708">
        <f>LS1_N1902!U56</f>
        <v>0</v>
      </c>
      <c r="V529" s="708">
        <f>LS1_N1902!V56</f>
        <v>0</v>
      </c>
      <c r="W529" s="708">
        <f>LS1_N1902!W56</f>
        <v>0</v>
      </c>
      <c r="X529" s="708">
        <f>LS1_N1902!X56</f>
        <v>0</v>
      </c>
      <c r="Y529" s="708">
        <f>LS1_N1902!Y56</f>
        <v>0</v>
      </c>
    </row>
    <row r="530" spans="1:25" x14ac:dyDescent="0.25">
      <c r="A530" s="708" t="str">
        <f>LS1_N1902!A63</f>
        <v>Neutron Detector</v>
      </c>
      <c r="B530" s="708" t="str">
        <f>LS1_N1902!B63</f>
        <v>LS1_CB11:ND_D1908</v>
      </c>
      <c r="C530" s="708">
        <f>LS1_N1902!C63</f>
        <v>0</v>
      </c>
      <c r="D530" s="708" t="str">
        <f>LS1_N1902!D63</f>
        <v>D1908</v>
      </c>
      <c r="E530" s="708" t="str">
        <f>LS1_N1902!E63</f>
        <v>34E000531</v>
      </c>
      <c r="F530" s="708" t="str">
        <f>LS1_N1902!F63</f>
        <v>2C_75LC_Coax_089</v>
      </c>
      <c r="G530" s="708" t="str">
        <f>LS1_N1902!G63</f>
        <v>Test Signal</v>
      </c>
      <c r="H530" s="708" t="str">
        <f>LS1_N1902!H63</f>
        <v>N-Type to SMA Panel</v>
      </c>
      <c r="I530" s="708">
        <f>LS1_N1902!I63</f>
        <v>0</v>
      </c>
      <c r="J530" s="708">
        <f>LS1_N1902!J63</f>
        <v>0</v>
      </c>
      <c r="K530" s="708">
        <f>LS1_N1902!K63</f>
        <v>0</v>
      </c>
      <c r="L530" s="708">
        <f>LS1_N1902!L63</f>
        <v>0</v>
      </c>
      <c r="M530" s="708">
        <f>LS1_N1902!M63</f>
        <v>0</v>
      </c>
      <c r="N530" s="708">
        <f>LS1_N1902!N63</f>
        <v>0</v>
      </c>
      <c r="O530" s="708">
        <f>LS1_N1902!O63</f>
        <v>0</v>
      </c>
      <c r="P530" s="708">
        <f>LS1_N1902!P63</f>
        <v>0</v>
      </c>
      <c r="Q530" s="708" t="str">
        <f>LS1_N1902!Q63</f>
        <v>SMA to Ferrule</v>
      </c>
      <c r="R530" s="708">
        <f>LS1_N1902!R63</f>
        <v>0</v>
      </c>
      <c r="S530" s="708">
        <f>LS1_N1902!S63</f>
        <v>0</v>
      </c>
      <c r="T530" s="708">
        <f>LS1_N1902!T63</f>
        <v>0</v>
      </c>
      <c r="U530" s="708">
        <f>LS1_N1902!U63</f>
        <v>0</v>
      </c>
      <c r="V530" s="708">
        <f>LS1_N1902!V63</f>
        <v>0</v>
      </c>
      <c r="W530" s="708">
        <f>LS1_N1902!W63</f>
        <v>0</v>
      </c>
      <c r="X530" s="708">
        <f>LS1_N1902!X63</f>
        <v>0</v>
      </c>
      <c r="Y530" s="708">
        <f>LS1_N1902!Y63</f>
        <v>0</v>
      </c>
    </row>
    <row r="531" spans="1:25" x14ac:dyDescent="0.25">
      <c r="A531" s="708" t="str">
        <f>LS1_N1902!A70</f>
        <v>Neutron Detector</v>
      </c>
      <c r="B531" s="708" t="str">
        <f>LS1_N1902!B70</f>
        <v>LS1_CB11:ND_D1908</v>
      </c>
      <c r="C531" s="708">
        <f>LS1_N1902!C70</f>
        <v>0</v>
      </c>
      <c r="D531" s="708" t="str">
        <f>LS1_N1902!D70</f>
        <v>D1908</v>
      </c>
      <c r="E531" s="708" t="str">
        <f>LS1_N1902!E70</f>
        <v>34H000062</v>
      </c>
      <c r="F531" s="708" t="str">
        <f>LS1_N1902!F70</f>
        <v>2C_5kVDC_Coax_035</v>
      </c>
      <c r="G531" s="708" t="str">
        <f>LS1_N1902!G70</f>
        <v>HV Bias</v>
      </c>
      <c r="H531" s="708" t="str">
        <f>LS1_N1902!H70</f>
        <v xml:space="preserve">SHV to SHV </v>
      </c>
      <c r="I531" s="708">
        <f>LS1_N1902!I70</f>
        <v>4</v>
      </c>
      <c r="J531" s="708">
        <f>LS1_N1902!J70</f>
        <v>0</v>
      </c>
      <c r="K531" s="708">
        <f>LS1_N1902!K70</f>
        <v>0</v>
      </c>
      <c r="L531" s="708">
        <f>LS1_N1902!L70</f>
        <v>0</v>
      </c>
      <c r="M531" s="708">
        <f>LS1_N1902!M70</f>
        <v>0</v>
      </c>
      <c r="N531" s="708">
        <f>LS1_N1902!N70</f>
        <v>0</v>
      </c>
      <c r="O531" s="708">
        <f>LS1_N1902!O70</f>
        <v>0</v>
      </c>
      <c r="P531" s="708">
        <f>LS1_N1902!P70</f>
        <v>4</v>
      </c>
      <c r="Q531" s="708" t="str">
        <f>LS1_N1902!Q70</f>
        <v xml:space="preserve">SHV to SHV </v>
      </c>
      <c r="R531" s="708">
        <f>LS1_N1902!R70</f>
        <v>0</v>
      </c>
      <c r="S531" s="708">
        <f>LS1_N1902!S70</f>
        <v>0</v>
      </c>
      <c r="T531" s="708">
        <f>LS1_N1902!T70</f>
        <v>0</v>
      </c>
      <c r="U531" s="708">
        <f>LS1_N1902!U70</f>
        <v>0</v>
      </c>
      <c r="V531" s="708">
        <f>LS1_N1902!V70</f>
        <v>5</v>
      </c>
      <c r="W531" s="708" t="str">
        <f>LS1_N1902!W70</f>
        <v>1:EHS8020n</v>
      </c>
      <c r="X531" s="708" t="str">
        <f>LS1_N1902!X70</f>
        <v>Ch3</v>
      </c>
      <c r="Y531" s="708">
        <f>LS1_N1902!Y70</f>
        <v>0</v>
      </c>
    </row>
    <row r="532" spans="1:25" x14ac:dyDescent="0.25">
      <c r="A532" s="708" t="str">
        <f>LS1_N2302!A35</f>
        <v>BPM</v>
      </c>
      <c r="B532" s="708" t="str">
        <f>LS1_N2302!B35</f>
        <v>LS1_CB11:BPM_D1909</v>
      </c>
      <c r="C532" s="708" t="str">
        <f>LS1_N2302!C35</f>
        <v>BPM</v>
      </c>
      <c r="D532" s="708" t="str">
        <f>LS1_N2302!D35</f>
        <v>D1909</v>
      </c>
      <c r="E532" s="708" t="str">
        <f>LS1_N2302!E35</f>
        <v>34E000238</v>
      </c>
      <c r="F532" s="708" t="str">
        <f>LS1_N2302!F35</f>
        <v>2C_1/4in_Hardline_036</v>
      </c>
      <c r="G532" s="708" t="str">
        <f>LS1_N2302!G35</f>
        <v>Signal</v>
      </c>
      <c r="H532" s="708" t="str">
        <f>LS1_N2302!H35</f>
        <v>N-Type to SMA Panel</v>
      </c>
      <c r="I532" s="708" t="str">
        <f>LS1_N2302!I35</f>
        <v>1T</v>
      </c>
      <c r="J532" s="708">
        <f>LS1_N2302!J35</f>
        <v>0</v>
      </c>
      <c r="K532" s="708">
        <f>LS1_N2302!K35</f>
        <v>0</v>
      </c>
      <c r="L532" s="708">
        <f>LS1_N2302!L35</f>
        <v>0</v>
      </c>
      <c r="M532" s="708">
        <f>LS1_N2302!M35</f>
        <v>0</v>
      </c>
      <c r="N532" s="708">
        <f>LS1_N2302!N35</f>
        <v>0</v>
      </c>
      <c r="O532" s="708">
        <f>LS1_N2302!O35</f>
        <v>0</v>
      </c>
      <c r="P532" s="708" t="str">
        <f>LS1_N2302!P35</f>
        <v>1T</v>
      </c>
      <c r="Q532" s="708" t="str">
        <f>LS1_N2302!Q35</f>
        <v>SMA to SMA</v>
      </c>
      <c r="R532" s="708">
        <f>LS1_N2302!R35</f>
        <v>8</v>
      </c>
      <c r="S532" s="708">
        <f>LS1_N2302!S35</f>
        <v>6</v>
      </c>
      <c r="T532" s="708">
        <f>LS1_N2302!T35</f>
        <v>0</v>
      </c>
      <c r="U532" s="708">
        <f>LS1_N2302!U35</f>
        <v>1</v>
      </c>
      <c r="V532" s="708">
        <f>LS1_N2302!V35</f>
        <v>0</v>
      </c>
      <c r="W532" s="708">
        <f>LS1_N2302!W35</f>
        <v>0</v>
      </c>
      <c r="X532" s="708">
        <f>LS1_N2302!X35</f>
        <v>0</v>
      </c>
      <c r="Y532" s="708">
        <f>LS1_N2302!Y35</f>
        <v>0</v>
      </c>
    </row>
    <row r="533" spans="1:25" x14ac:dyDescent="0.25">
      <c r="A533" s="708" t="str">
        <f>LS1_N2302!A36</f>
        <v>BPM</v>
      </c>
      <c r="B533" s="708" t="str">
        <f>LS1_N2302!B36</f>
        <v>LS1_CB11:BPM_D1909</v>
      </c>
      <c r="C533" s="708" t="str">
        <f>LS1_N2302!C36</f>
        <v>BPM</v>
      </c>
      <c r="D533" s="708" t="str">
        <f>LS1_N2302!D36</f>
        <v>D1909</v>
      </c>
      <c r="E533" s="708" t="str">
        <f>LS1_N2302!E36</f>
        <v>34E000239</v>
      </c>
      <c r="F533" s="708" t="str">
        <f>LS1_N2302!F36</f>
        <v>2C_1/4in_Hardline_036</v>
      </c>
      <c r="G533" s="708" t="str">
        <f>LS1_N2302!G36</f>
        <v>Signal</v>
      </c>
      <c r="H533" s="708" t="str">
        <f>LS1_N2302!H36</f>
        <v>N-Type to SMA Panel</v>
      </c>
      <c r="I533" s="708" t="str">
        <f>LS1_N2302!I36</f>
        <v>2L</v>
      </c>
      <c r="J533" s="708">
        <f>LS1_N2302!J36</f>
        <v>0</v>
      </c>
      <c r="K533" s="708">
        <f>LS1_N2302!K36</f>
        <v>0</v>
      </c>
      <c r="L533" s="708">
        <f>LS1_N2302!L36</f>
        <v>0</v>
      </c>
      <c r="M533" s="708">
        <f>LS1_N2302!M36</f>
        <v>0</v>
      </c>
      <c r="N533" s="708">
        <f>LS1_N2302!N36</f>
        <v>0</v>
      </c>
      <c r="O533" s="708">
        <f>LS1_N2302!O36</f>
        <v>0</v>
      </c>
      <c r="P533" s="708" t="str">
        <f>LS1_N2302!P36</f>
        <v>2L</v>
      </c>
      <c r="Q533" s="708" t="str">
        <f>LS1_N2302!Q36</f>
        <v>SMA to SMA</v>
      </c>
      <c r="R533" s="708">
        <f>LS1_N2302!R36</f>
        <v>8</v>
      </c>
      <c r="S533" s="708">
        <f>LS1_N2302!S36</f>
        <v>6</v>
      </c>
      <c r="T533" s="708">
        <f>LS1_N2302!T36</f>
        <v>0</v>
      </c>
      <c r="U533" s="708">
        <f>LS1_N2302!U36</f>
        <v>2</v>
      </c>
      <c r="V533" s="708">
        <f>LS1_N2302!V36</f>
        <v>0</v>
      </c>
      <c r="W533" s="708">
        <f>LS1_N2302!W36</f>
        <v>0</v>
      </c>
      <c r="X533" s="708">
        <f>LS1_N2302!X36</f>
        <v>0</v>
      </c>
      <c r="Y533" s="708">
        <f>LS1_N2302!Y36</f>
        <v>0</v>
      </c>
    </row>
    <row r="534" spans="1:25" x14ac:dyDescent="0.25">
      <c r="A534" s="708" t="str">
        <f>LS1_N2302!A37</f>
        <v>BPM</v>
      </c>
      <c r="B534" s="708" t="str">
        <f>LS1_N2302!B37</f>
        <v>LS1_CB11:BPM_D1909</v>
      </c>
      <c r="C534" s="708" t="str">
        <f>LS1_N2302!C37</f>
        <v>BPM</v>
      </c>
      <c r="D534" s="708" t="str">
        <f>LS1_N2302!D37</f>
        <v>D1909</v>
      </c>
      <c r="E534" s="708" t="str">
        <f>LS1_N2302!E37</f>
        <v>34E000240</v>
      </c>
      <c r="F534" s="708" t="str">
        <f>LS1_N2302!F37</f>
        <v>2C_1/4in_Hardline_036</v>
      </c>
      <c r="G534" s="708" t="str">
        <f>LS1_N2302!G37</f>
        <v>Signal</v>
      </c>
      <c r="H534" s="708" t="str">
        <f>LS1_N2302!H37</f>
        <v>N-Type to SMA Panel</v>
      </c>
      <c r="I534" s="708" t="str">
        <f>LS1_N2302!I37</f>
        <v>3R</v>
      </c>
      <c r="J534" s="708">
        <f>LS1_N2302!J37</f>
        <v>0</v>
      </c>
      <c r="K534" s="708">
        <f>LS1_N2302!K37</f>
        <v>0</v>
      </c>
      <c r="L534" s="708">
        <f>LS1_N2302!L37</f>
        <v>0</v>
      </c>
      <c r="M534" s="708">
        <f>LS1_N2302!M37</f>
        <v>0</v>
      </c>
      <c r="N534" s="708">
        <f>LS1_N2302!N37</f>
        <v>0</v>
      </c>
      <c r="O534" s="708">
        <f>LS1_N2302!O37</f>
        <v>0</v>
      </c>
      <c r="P534" s="708" t="str">
        <f>LS1_N2302!P37</f>
        <v>3R</v>
      </c>
      <c r="Q534" s="708" t="str">
        <f>LS1_N2302!Q37</f>
        <v>SMA to SMA</v>
      </c>
      <c r="R534" s="708">
        <f>LS1_N2302!R37</f>
        <v>8</v>
      </c>
      <c r="S534" s="708">
        <f>LS1_N2302!S37</f>
        <v>6</v>
      </c>
      <c r="T534" s="708">
        <f>LS1_N2302!T37</f>
        <v>0</v>
      </c>
      <c r="U534" s="708">
        <f>LS1_N2302!U37</f>
        <v>3</v>
      </c>
      <c r="V534" s="708">
        <f>LS1_N2302!V37</f>
        <v>0</v>
      </c>
      <c r="W534" s="708">
        <f>LS1_N2302!W37</f>
        <v>0</v>
      </c>
      <c r="X534" s="708">
        <f>LS1_N2302!X37</f>
        <v>0</v>
      </c>
      <c r="Y534" s="708">
        <f>LS1_N2302!Y37</f>
        <v>0</v>
      </c>
    </row>
    <row r="535" spans="1:25" x14ac:dyDescent="0.25">
      <c r="A535" s="708" t="str">
        <f>LS1_N2302!A38</f>
        <v>BPM</v>
      </c>
      <c r="B535" s="708" t="str">
        <f>LS1_N2302!B38</f>
        <v>LS1_CB11:BPM_D1909</v>
      </c>
      <c r="C535" s="708" t="str">
        <f>LS1_N2302!C38</f>
        <v>BPM</v>
      </c>
      <c r="D535" s="708" t="str">
        <f>LS1_N2302!D38</f>
        <v>D1909</v>
      </c>
      <c r="E535" s="708" t="str">
        <f>LS1_N2302!E38</f>
        <v>34E000241</v>
      </c>
      <c r="F535" s="708" t="str">
        <f>LS1_N2302!F38</f>
        <v>2C_1/4in_Hardline_036</v>
      </c>
      <c r="G535" s="708" t="str">
        <f>LS1_N2302!G38</f>
        <v>Signal</v>
      </c>
      <c r="H535" s="708" t="str">
        <f>LS1_N2302!H38</f>
        <v>N-Type to SMA Panel</v>
      </c>
      <c r="I535" s="708" t="str">
        <f>LS1_N2302!I38</f>
        <v>4B</v>
      </c>
      <c r="J535" s="708">
        <f>LS1_N2302!J38</f>
        <v>0</v>
      </c>
      <c r="K535" s="708">
        <f>LS1_N2302!K38</f>
        <v>0</v>
      </c>
      <c r="L535" s="708">
        <f>LS1_N2302!L38</f>
        <v>0</v>
      </c>
      <c r="M535" s="708">
        <f>LS1_N2302!M38</f>
        <v>0</v>
      </c>
      <c r="N535" s="708">
        <f>LS1_N2302!N38</f>
        <v>0</v>
      </c>
      <c r="O535" s="708">
        <f>LS1_N2302!O38</f>
        <v>0</v>
      </c>
      <c r="P535" s="708" t="str">
        <f>LS1_N2302!P38</f>
        <v>4B</v>
      </c>
      <c r="Q535" s="708" t="str">
        <f>LS1_N2302!Q38</f>
        <v>SMA to SMA</v>
      </c>
      <c r="R535" s="708">
        <f>LS1_N2302!R38</f>
        <v>8</v>
      </c>
      <c r="S535" s="708">
        <f>LS1_N2302!S38</f>
        <v>6</v>
      </c>
      <c r="T535" s="708">
        <f>LS1_N2302!T38</f>
        <v>0</v>
      </c>
      <c r="U535" s="708">
        <f>LS1_N2302!U38</f>
        <v>4</v>
      </c>
      <c r="V535" s="708">
        <f>LS1_N2302!V38</f>
        <v>0</v>
      </c>
      <c r="W535" s="708">
        <f>LS1_N2302!W38</f>
        <v>0</v>
      </c>
      <c r="X535" s="708">
        <f>LS1_N2302!X38</f>
        <v>0</v>
      </c>
      <c r="Y535" s="708">
        <f>LS1_N2302!Y38</f>
        <v>0</v>
      </c>
    </row>
    <row r="536" spans="1:25" x14ac:dyDescent="0.25">
      <c r="A536" s="708" t="str">
        <f>LS1_N2302!A39</f>
        <v>BPM</v>
      </c>
      <c r="B536" s="708" t="str">
        <f>LS1_N2302!B39</f>
        <v>LS1_CB11:RFS_D1909</v>
      </c>
      <c r="C536" s="708" t="str">
        <f>LS1_N2302!C39</f>
        <v>BPM</v>
      </c>
      <c r="D536" s="708" t="str">
        <f>LS1_N2302!D39</f>
        <v>D1909</v>
      </c>
      <c r="E536" s="708" t="str">
        <f>LS1_N2302!E39</f>
        <v>34E000221</v>
      </c>
      <c r="F536" s="708" t="str">
        <f>LS1_N2302!F39</f>
        <v>2C_1/4in_Hardline_036</v>
      </c>
      <c r="G536" s="708" t="str">
        <f>LS1_N2302!G39</f>
        <v>Ref</v>
      </c>
      <c r="H536" s="708" t="str">
        <f>LS1_N2302!H39</f>
        <v>No terminiation</v>
      </c>
      <c r="I536" s="708" t="str">
        <f>LS1_N2302!I39</f>
        <v>No term</v>
      </c>
      <c r="J536" s="708">
        <f>LS1_N2302!J39</f>
        <v>0</v>
      </c>
      <c r="K536" s="708">
        <f>LS1_N2302!K39</f>
        <v>0</v>
      </c>
      <c r="L536" s="708">
        <f>LS1_N2302!L39</f>
        <v>0</v>
      </c>
      <c r="M536" s="708">
        <f>LS1_N2302!M39</f>
        <v>0</v>
      </c>
      <c r="N536" s="708">
        <f>LS1_N2302!N39</f>
        <v>0</v>
      </c>
      <c r="O536" s="708">
        <f>LS1_N2302!O39</f>
        <v>0</v>
      </c>
      <c r="P536" s="708">
        <f>LS1_N2302!P39</f>
        <v>0</v>
      </c>
      <c r="Q536" s="708">
        <f>LS1_N2302!Q39</f>
        <v>0</v>
      </c>
      <c r="R536" s="708">
        <f>LS1_N2302!R39</f>
        <v>0</v>
      </c>
      <c r="S536" s="708">
        <f>LS1_N2302!S39</f>
        <v>0</v>
      </c>
      <c r="T536" s="708">
        <f>LS1_N2302!T39</f>
        <v>0</v>
      </c>
      <c r="U536" s="708">
        <f>LS1_N2302!U39</f>
        <v>0</v>
      </c>
      <c r="V536" s="708">
        <f>LS1_N2302!V39</f>
        <v>0</v>
      </c>
      <c r="W536" s="708">
        <f>LS1_N2302!W39</f>
        <v>0</v>
      </c>
      <c r="X536" s="708">
        <f>LS1_N2302!X39</f>
        <v>0</v>
      </c>
      <c r="Y536" s="708">
        <f>LS1_N2302!Y39</f>
        <v>0</v>
      </c>
    </row>
    <row r="537" spans="1:25" x14ac:dyDescent="0.25">
      <c r="A537" s="708" t="str">
        <f>LS1_N2302!A40</f>
        <v>BPM</v>
      </c>
      <c r="B537" s="708" t="str">
        <f>LS1_N2302!B40</f>
        <v>LS1_WB11:BPM_D1923</v>
      </c>
      <c r="C537" s="708" t="str">
        <f>LS1_N2302!C40</f>
        <v>BPM</v>
      </c>
      <c r="D537" s="708" t="str">
        <f>LS1_N2302!D40</f>
        <v>D1923</v>
      </c>
      <c r="E537" s="708" t="str">
        <f>LS1_N2302!E40</f>
        <v>34E000257</v>
      </c>
      <c r="F537" s="708" t="str">
        <f>LS1_N2302!F40</f>
        <v>2C_1/4in_Hardline_036</v>
      </c>
      <c r="G537" s="708" t="str">
        <f>LS1_N2302!G40</f>
        <v>Signal</v>
      </c>
      <c r="H537" s="708" t="str">
        <f>LS1_N2302!H40</f>
        <v>N-Type to SMA Panel</v>
      </c>
      <c r="I537" s="708" t="str">
        <f>LS1_N2302!I40</f>
        <v>1T</v>
      </c>
      <c r="J537" s="708">
        <f>LS1_N2302!J40</f>
        <v>0</v>
      </c>
      <c r="K537" s="708">
        <f>LS1_N2302!K40</f>
        <v>0</v>
      </c>
      <c r="L537" s="708">
        <f>LS1_N2302!L40</f>
        <v>0</v>
      </c>
      <c r="M537" s="708">
        <f>LS1_N2302!M40</f>
        <v>0</v>
      </c>
      <c r="N537" s="708">
        <f>LS1_N2302!N40</f>
        <v>0</v>
      </c>
      <c r="O537" s="708">
        <f>LS1_N2302!O40</f>
        <v>0</v>
      </c>
      <c r="P537" s="708" t="str">
        <f>LS1_N2302!P40</f>
        <v>1T</v>
      </c>
      <c r="Q537" s="708" t="str">
        <f>LS1_N2302!Q40</f>
        <v>SMA to SMA</v>
      </c>
      <c r="R537" s="708">
        <f>LS1_N2302!R40</f>
        <v>8</v>
      </c>
      <c r="S537" s="708">
        <f>LS1_N2302!S40</f>
        <v>6</v>
      </c>
      <c r="T537" s="708">
        <f>LS1_N2302!T40</f>
        <v>0</v>
      </c>
      <c r="U537" s="708">
        <f>LS1_N2302!U40</f>
        <v>5</v>
      </c>
      <c r="V537" s="708">
        <f>LS1_N2302!V40</f>
        <v>0</v>
      </c>
      <c r="W537" s="708">
        <f>LS1_N2302!W40</f>
        <v>0</v>
      </c>
      <c r="X537" s="708">
        <f>LS1_N2302!X40</f>
        <v>0</v>
      </c>
      <c r="Y537" s="708">
        <f>LS1_N2302!Y40</f>
        <v>0</v>
      </c>
    </row>
    <row r="538" spans="1:25" x14ac:dyDescent="0.25">
      <c r="A538" s="708" t="str">
        <f>LS1_N2302!A41</f>
        <v>BPM</v>
      </c>
      <c r="B538" s="708" t="str">
        <f>LS1_N2302!B41</f>
        <v>LS1_WB11:BPM_D1923</v>
      </c>
      <c r="C538" s="708" t="str">
        <f>LS1_N2302!C41</f>
        <v>BPM</v>
      </c>
      <c r="D538" s="708" t="str">
        <f>LS1_N2302!D41</f>
        <v>D1923</v>
      </c>
      <c r="E538" s="708" t="str">
        <f>LS1_N2302!E41</f>
        <v>34E000258</v>
      </c>
      <c r="F538" s="708" t="str">
        <f>LS1_N2302!F41</f>
        <v>2C_1/4in_Hardline_036</v>
      </c>
      <c r="G538" s="708" t="str">
        <f>LS1_N2302!G41</f>
        <v>Signal</v>
      </c>
      <c r="H538" s="708" t="str">
        <f>LS1_N2302!H41</f>
        <v>N-Type to SMA Panel</v>
      </c>
      <c r="I538" s="708" t="str">
        <f>LS1_N2302!I41</f>
        <v>2L</v>
      </c>
      <c r="J538" s="708">
        <f>LS1_N2302!J41</f>
        <v>0</v>
      </c>
      <c r="K538" s="708">
        <f>LS1_N2302!K41</f>
        <v>0</v>
      </c>
      <c r="L538" s="708">
        <f>LS1_N2302!L41</f>
        <v>0</v>
      </c>
      <c r="M538" s="708">
        <f>LS1_N2302!M41</f>
        <v>0</v>
      </c>
      <c r="N538" s="708">
        <f>LS1_N2302!N41</f>
        <v>0</v>
      </c>
      <c r="O538" s="708">
        <f>LS1_N2302!O41</f>
        <v>0</v>
      </c>
      <c r="P538" s="708" t="str">
        <f>LS1_N2302!P41</f>
        <v>2L</v>
      </c>
      <c r="Q538" s="708" t="str">
        <f>LS1_N2302!Q41</f>
        <v>SMA to SMA</v>
      </c>
      <c r="R538" s="708">
        <f>LS1_N2302!R41</f>
        <v>8</v>
      </c>
      <c r="S538" s="708">
        <f>LS1_N2302!S41</f>
        <v>6</v>
      </c>
      <c r="T538" s="708">
        <f>LS1_N2302!T41</f>
        <v>0</v>
      </c>
      <c r="U538" s="708">
        <f>LS1_N2302!U41</f>
        <v>6</v>
      </c>
      <c r="V538" s="708">
        <f>LS1_N2302!V41</f>
        <v>0</v>
      </c>
      <c r="W538" s="708">
        <f>LS1_N2302!W41</f>
        <v>0</v>
      </c>
      <c r="X538" s="708">
        <f>LS1_N2302!X41</f>
        <v>0</v>
      </c>
      <c r="Y538" s="708">
        <f>LS1_N2302!Y41</f>
        <v>0</v>
      </c>
    </row>
    <row r="539" spans="1:25" x14ac:dyDescent="0.25">
      <c r="A539" s="708" t="str">
        <f>LS1_N2302!A42</f>
        <v>BPM</v>
      </c>
      <c r="B539" s="708" t="str">
        <f>LS1_N2302!B42</f>
        <v>LS1_WB11:BPM_D1923</v>
      </c>
      <c r="C539" s="708" t="str">
        <f>LS1_N2302!C42</f>
        <v>BPM</v>
      </c>
      <c r="D539" s="708" t="str">
        <f>LS1_N2302!D42</f>
        <v>D1923</v>
      </c>
      <c r="E539" s="708" t="str">
        <f>LS1_N2302!E42</f>
        <v>34E000259</v>
      </c>
      <c r="F539" s="708" t="str">
        <f>LS1_N2302!F42</f>
        <v>2C_1/4in_Hardline_036</v>
      </c>
      <c r="G539" s="708" t="str">
        <f>LS1_N2302!G42</f>
        <v>Signal</v>
      </c>
      <c r="H539" s="708" t="str">
        <f>LS1_N2302!H42</f>
        <v>N-Type to SMA Panel</v>
      </c>
      <c r="I539" s="708" t="str">
        <f>LS1_N2302!I42</f>
        <v>3R</v>
      </c>
      <c r="J539" s="708">
        <f>LS1_N2302!J42</f>
        <v>0</v>
      </c>
      <c r="K539" s="708">
        <f>LS1_N2302!K42</f>
        <v>0</v>
      </c>
      <c r="L539" s="708">
        <f>LS1_N2302!L42</f>
        <v>0</v>
      </c>
      <c r="M539" s="708">
        <f>LS1_N2302!M42</f>
        <v>0</v>
      </c>
      <c r="N539" s="708">
        <f>LS1_N2302!N42</f>
        <v>0</v>
      </c>
      <c r="O539" s="708">
        <f>LS1_N2302!O42</f>
        <v>0</v>
      </c>
      <c r="P539" s="708" t="str">
        <f>LS1_N2302!P42</f>
        <v>3R</v>
      </c>
      <c r="Q539" s="708" t="str">
        <f>LS1_N2302!Q42</f>
        <v>SMA to SMA</v>
      </c>
      <c r="R539" s="708">
        <f>LS1_N2302!R42</f>
        <v>8</v>
      </c>
      <c r="S539" s="708">
        <f>LS1_N2302!S42</f>
        <v>6</v>
      </c>
      <c r="T539" s="708">
        <f>LS1_N2302!T42</f>
        <v>0</v>
      </c>
      <c r="U539" s="708">
        <f>LS1_N2302!U42</f>
        <v>7</v>
      </c>
      <c r="V539" s="708">
        <f>LS1_N2302!V42</f>
        <v>0</v>
      </c>
      <c r="W539" s="708">
        <f>LS1_N2302!W42</f>
        <v>0</v>
      </c>
      <c r="X539" s="708">
        <f>LS1_N2302!X42</f>
        <v>0</v>
      </c>
      <c r="Y539" s="708">
        <f>LS1_N2302!Y42</f>
        <v>0</v>
      </c>
    </row>
    <row r="540" spans="1:25" x14ac:dyDescent="0.25">
      <c r="A540" s="708" t="str">
        <f>LS1_N2302!A43</f>
        <v>BPM</v>
      </c>
      <c r="B540" s="708" t="str">
        <f>LS1_N2302!B43</f>
        <v>LS1_WB11:BPM_D1923</v>
      </c>
      <c r="C540" s="708" t="str">
        <f>LS1_N2302!C43</f>
        <v>BPM</v>
      </c>
      <c r="D540" s="708" t="str">
        <f>LS1_N2302!D43</f>
        <v>D1923</v>
      </c>
      <c r="E540" s="708" t="str">
        <f>LS1_N2302!E43</f>
        <v>34E000260</v>
      </c>
      <c r="F540" s="708" t="str">
        <f>LS1_N2302!F43</f>
        <v>2C_1/4in_Hardline_036</v>
      </c>
      <c r="G540" s="708" t="str">
        <f>LS1_N2302!G43</f>
        <v>Signal</v>
      </c>
      <c r="H540" s="708" t="str">
        <f>LS1_N2302!H43</f>
        <v>N-Type to SMA Panel</v>
      </c>
      <c r="I540" s="708" t="str">
        <f>LS1_N2302!I43</f>
        <v>4B</v>
      </c>
      <c r="J540" s="708">
        <f>LS1_N2302!J43</f>
        <v>0</v>
      </c>
      <c r="K540" s="708">
        <f>LS1_N2302!K43</f>
        <v>0</v>
      </c>
      <c r="L540" s="708">
        <f>LS1_N2302!L43</f>
        <v>0</v>
      </c>
      <c r="M540" s="708">
        <f>LS1_N2302!M43</f>
        <v>0</v>
      </c>
      <c r="N540" s="708">
        <f>LS1_N2302!N43</f>
        <v>0</v>
      </c>
      <c r="O540" s="708">
        <f>LS1_N2302!O43</f>
        <v>0</v>
      </c>
      <c r="P540" s="708" t="str">
        <f>LS1_N2302!P43</f>
        <v>4B</v>
      </c>
      <c r="Q540" s="708" t="str">
        <f>LS1_N2302!Q43</f>
        <v>SMA to SMA</v>
      </c>
      <c r="R540" s="708">
        <f>LS1_N2302!R43</f>
        <v>8</v>
      </c>
      <c r="S540" s="708">
        <f>LS1_N2302!S43</f>
        <v>6</v>
      </c>
      <c r="T540" s="708">
        <f>LS1_N2302!T43</f>
        <v>0</v>
      </c>
      <c r="U540" s="708">
        <f>LS1_N2302!U43</f>
        <v>8</v>
      </c>
      <c r="V540" s="708">
        <f>LS1_N2302!V43</f>
        <v>0</v>
      </c>
      <c r="W540" s="708">
        <f>LS1_N2302!W43</f>
        <v>0</v>
      </c>
      <c r="X540" s="708">
        <f>LS1_N2302!X43</f>
        <v>0</v>
      </c>
      <c r="Y540" s="708">
        <f>LS1_N2302!Y43</f>
        <v>0</v>
      </c>
    </row>
    <row r="541" spans="1:25" x14ac:dyDescent="0.25">
      <c r="A541" s="708" t="str">
        <f>LS1_N2302!A44</f>
        <v>BPM</v>
      </c>
      <c r="B541" s="708" t="str">
        <f>LS1_N2302!B44</f>
        <v>LS1_WB11:RFS_D1923</v>
      </c>
      <c r="C541" s="708" t="str">
        <f>LS1_N2302!C44</f>
        <v>BPM</v>
      </c>
      <c r="D541" s="708" t="str">
        <f>LS1_N2302!D44</f>
        <v>D1923</v>
      </c>
      <c r="E541" s="708" t="str">
        <f>LS1_N2302!E44</f>
        <v>34E000226</v>
      </c>
      <c r="F541" s="708" t="str">
        <f>LS1_N2302!F44</f>
        <v>2C_1/4in_Hardline_036</v>
      </c>
      <c r="G541" s="708" t="str">
        <f>LS1_N2302!G44</f>
        <v>Ref</v>
      </c>
      <c r="H541" s="708" t="str">
        <f>LS1_N2302!H44</f>
        <v>N-Type to SMA Panel</v>
      </c>
      <c r="I541" s="708" t="str">
        <f>LS1_N2302!I44</f>
        <v>Ref</v>
      </c>
      <c r="J541" s="708">
        <f>LS1_N2302!J44</f>
        <v>0</v>
      </c>
      <c r="K541" s="708">
        <f>LS1_N2302!K44</f>
        <v>0</v>
      </c>
      <c r="L541" s="708">
        <f>LS1_N2302!L44</f>
        <v>0</v>
      </c>
      <c r="M541" s="708">
        <f>LS1_N2302!M44</f>
        <v>0</v>
      </c>
      <c r="N541" s="708">
        <f>LS1_N2302!N44</f>
        <v>0</v>
      </c>
      <c r="O541" s="708">
        <f>LS1_N2302!O44</f>
        <v>0</v>
      </c>
      <c r="P541" s="708" t="str">
        <f>LS1_N2302!P44</f>
        <v>Ref</v>
      </c>
      <c r="Q541" s="708" t="str">
        <f>LS1_N2302!Q44</f>
        <v>SMA to SMA</v>
      </c>
      <c r="R541" s="708">
        <f>LS1_N2302!R44</f>
        <v>8</v>
      </c>
      <c r="S541" s="708">
        <f>LS1_N2302!S44</f>
        <v>6</v>
      </c>
      <c r="T541" s="708">
        <f>LS1_N2302!T44</f>
        <v>0</v>
      </c>
      <c r="U541" s="708" t="str">
        <f>LS1_N2302!U44</f>
        <v>Ref</v>
      </c>
      <c r="V541" s="708">
        <f>LS1_N2302!V44</f>
        <v>0</v>
      </c>
      <c r="W541" s="708">
        <f>LS1_N2302!W44</f>
        <v>0</v>
      </c>
      <c r="X541" s="708">
        <f>LS1_N2302!X44</f>
        <v>0</v>
      </c>
      <c r="Y541" s="708">
        <f>LS1_N2302!Y44</f>
        <v>0</v>
      </c>
    </row>
    <row r="542" spans="1:25" x14ac:dyDescent="0.25">
      <c r="A542" s="708" t="str">
        <f>FS1_N0302!A49</f>
        <v>Halo Monitor Ring</v>
      </c>
      <c r="B542" s="708" t="str">
        <f>FS1_N0302!B49</f>
        <v>LS1_WB11:HMR_D1925</v>
      </c>
      <c r="C542" s="708" t="str">
        <f>FS1_N0302!C49</f>
        <v>HMR</v>
      </c>
      <c r="D542" s="708" t="str">
        <f>FS1_N0302!D49</f>
        <v>D1924</v>
      </c>
      <c r="E542" s="708" t="str">
        <f>FS1_N0302!E49</f>
        <v>34H000017</v>
      </c>
      <c r="F542" s="708" t="str">
        <f>FS1_N0302!F49</f>
        <v>2C_1kV75LC_Coax_090</v>
      </c>
      <c r="G542" s="708" t="str">
        <f>FS1_N0302!G49</f>
        <v>Signal</v>
      </c>
      <c r="H542" s="708" t="str">
        <f>FS1_N0302!H49</f>
        <v>SHV to SHV Panel</v>
      </c>
      <c r="I542" s="708" t="str">
        <f>FS1_N0302!I49</f>
        <v>J2</v>
      </c>
      <c r="J542" s="708">
        <f>FS1_N0302!J49</f>
        <v>0</v>
      </c>
      <c r="K542" s="708">
        <f>FS1_N0302!K49</f>
        <v>0</v>
      </c>
      <c r="L542" s="708">
        <f>FS1_N0302!L49</f>
        <v>0</v>
      </c>
      <c r="M542" s="708">
        <f>FS1_N0302!M49</f>
        <v>0</v>
      </c>
      <c r="N542" s="708">
        <f>FS1_N0302!N49</f>
        <v>0</v>
      </c>
      <c r="O542" s="708">
        <f>FS1_N0302!O49</f>
        <v>0</v>
      </c>
      <c r="P542" s="708" t="str">
        <f>FS1_N0302!P49</f>
        <v>J2</v>
      </c>
      <c r="Q542" s="708" t="str">
        <f>FS1_N0302!Q49</f>
        <v>SHV to Lemo</v>
      </c>
      <c r="R542" s="708">
        <f>FS1_N0302!R49</f>
        <v>9</v>
      </c>
      <c r="S542" s="708">
        <f>FS1_N0302!S49</f>
        <v>9</v>
      </c>
      <c r="T542" s="708" t="str">
        <f>FS1_N0302!T49</f>
        <v>CH1 - fmc2-2</v>
      </c>
      <c r="U542" s="708">
        <f>FS1_N0302!U49</f>
        <v>0</v>
      </c>
      <c r="V542" s="708">
        <f>FS1_N0302!V49</f>
        <v>6</v>
      </c>
      <c r="W542" s="708" t="str">
        <f>FS1_N0302!W49</f>
        <v>1: EBS8005</v>
      </c>
      <c r="X542" s="708" t="str">
        <f>FS1_N0302!X49</f>
        <v>Ch7</v>
      </c>
      <c r="Y542" s="708">
        <f>FS1_N0302!Y49</f>
        <v>0</v>
      </c>
    </row>
    <row r="543" spans="1:25" x14ac:dyDescent="0.25">
      <c r="A543" s="708">
        <f>FS1_N0302!A61</f>
        <v>0</v>
      </c>
      <c r="B543" s="708" t="str">
        <f>FS1_N0302!B61</f>
        <v>LS1_WB11:HMR_D1925</v>
      </c>
      <c r="C543" s="708">
        <f>FS1_N0302!C61</f>
        <v>0</v>
      </c>
      <c r="D543" s="708" t="str">
        <f>FS1_N0302!D61</f>
        <v>D1924</v>
      </c>
      <c r="E543" s="708" t="str">
        <f>FS1_N0302!E61</f>
        <v>34H000106</v>
      </c>
      <c r="F543" s="708" t="str">
        <f>FS1_N0302!F61</f>
        <v>2C_5kVDC_Coax_035</v>
      </c>
      <c r="G543" s="708" t="str">
        <f>FS1_N0302!G61</f>
        <v>HV Bias</v>
      </c>
      <c r="H543" s="708">
        <f>FS1_N0302!H61</f>
        <v>0</v>
      </c>
      <c r="I543" s="708">
        <f>FS1_N0302!I61</f>
        <v>0</v>
      </c>
      <c r="J543" s="708">
        <f>FS1_N0302!J61</f>
        <v>0</v>
      </c>
      <c r="K543" s="708">
        <f>FS1_N0302!K61</f>
        <v>0</v>
      </c>
      <c r="L543" s="708">
        <f>FS1_N0302!L61</f>
        <v>0</v>
      </c>
      <c r="M543" s="708">
        <f>FS1_N0302!M61</f>
        <v>0</v>
      </c>
      <c r="N543" s="708">
        <f>FS1_N0302!N61</f>
        <v>0</v>
      </c>
      <c r="O543" s="708">
        <f>FS1_N0302!O61</f>
        <v>0</v>
      </c>
      <c r="P543" s="708">
        <f>FS1_N0302!P61</f>
        <v>0</v>
      </c>
      <c r="Q543" s="708">
        <f>FS1_N0302!Q61</f>
        <v>0</v>
      </c>
      <c r="R543" s="708">
        <f>FS1_N0302!R61</f>
        <v>0</v>
      </c>
      <c r="S543" s="708">
        <f>FS1_N0302!S61</f>
        <v>0</v>
      </c>
      <c r="T543" s="708">
        <f>FS1_N0302!T61</f>
        <v>0</v>
      </c>
      <c r="U543" s="708">
        <f>FS1_N0302!U61</f>
        <v>0</v>
      </c>
      <c r="V543" s="708">
        <f>FS1_N0302!V61</f>
        <v>0</v>
      </c>
      <c r="W543" s="708">
        <f>FS1_N0302!W61</f>
        <v>0</v>
      </c>
      <c r="X543" s="708">
        <f>FS1_N0302!X61</f>
        <v>0</v>
      </c>
      <c r="Y543" s="708">
        <f>FS1_N0302!Y61</f>
        <v>0</v>
      </c>
    </row>
    <row r="544" spans="1:25" x14ac:dyDescent="0.25">
      <c r="A544" s="708" t="str">
        <f>LS1_N2302!A45</f>
        <v>BPM</v>
      </c>
      <c r="B544" s="708" t="str">
        <f>LS1_N2302!B45</f>
        <v>LS1_BTS:BPM_D1967</v>
      </c>
      <c r="C544" s="708" t="str">
        <f>LS1_N2302!C45</f>
        <v>BPM</v>
      </c>
      <c r="D544" s="708" t="str">
        <f>LS1_N2302!D45</f>
        <v>D1966</v>
      </c>
      <c r="E544" s="708" t="str">
        <f>LS1_N2302!E45</f>
        <v>34E000261</v>
      </c>
      <c r="F544" s="708" t="str">
        <f>LS1_N2302!F45</f>
        <v>2C_1/4in_Hardline_036</v>
      </c>
      <c r="G544" s="708" t="str">
        <f>LS1_N2302!G45</f>
        <v>Signal</v>
      </c>
      <c r="H544" s="708" t="str">
        <f>LS1_N2302!H45</f>
        <v>N-Type to SMA Panel</v>
      </c>
      <c r="I544" s="708" t="str">
        <f>LS1_N2302!I45</f>
        <v>1T</v>
      </c>
      <c r="J544" s="708">
        <f>LS1_N2302!J45</f>
        <v>0</v>
      </c>
      <c r="K544" s="708">
        <f>LS1_N2302!K45</f>
        <v>0</v>
      </c>
      <c r="L544" s="708">
        <f>LS1_N2302!L45</f>
        <v>0</v>
      </c>
      <c r="M544" s="708">
        <f>LS1_N2302!M45</f>
        <v>0</v>
      </c>
      <c r="N544" s="708">
        <f>LS1_N2302!N45</f>
        <v>0</v>
      </c>
      <c r="O544" s="708">
        <f>LS1_N2302!O45</f>
        <v>0</v>
      </c>
      <c r="P544" s="708" t="str">
        <f>LS1_N2302!P45</f>
        <v>1T</v>
      </c>
      <c r="Q544" s="708" t="str">
        <f>LS1_N2302!Q45</f>
        <v>SMA to SMA</v>
      </c>
      <c r="R544" s="708">
        <f>LS1_N2302!R45</f>
        <v>8</v>
      </c>
      <c r="S544" s="708">
        <f>LS1_N2302!S45</f>
        <v>7</v>
      </c>
      <c r="T544" s="708">
        <f>LS1_N2302!T45</f>
        <v>0</v>
      </c>
      <c r="U544" s="708">
        <f>LS1_N2302!U45</f>
        <v>1</v>
      </c>
      <c r="V544" s="708">
        <f>LS1_N2302!V45</f>
        <v>0</v>
      </c>
      <c r="W544" s="708">
        <f>LS1_N2302!W45</f>
        <v>0</v>
      </c>
      <c r="X544" s="708">
        <f>LS1_N2302!X45</f>
        <v>0</v>
      </c>
      <c r="Y544" s="708">
        <f>LS1_N2302!Y45</f>
        <v>0</v>
      </c>
    </row>
    <row r="545" spans="1:25" x14ac:dyDescent="0.25">
      <c r="A545" s="708" t="str">
        <f>LS1_N2302!A46</f>
        <v>BPM</v>
      </c>
      <c r="B545" s="708" t="str">
        <f>LS1_N2302!B46</f>
        <v>LS1_BTS:BPM_D1967</v>
      </c>
      <c r="C545" s="708" t="str">
        <f>LS1_N2302!C46</f>
        <v>BPM</v>
      </c>
      <c r="D545" s="708" t="str">
        <f>LS1_N2302!D46</f>
        <v>D1966</v>
      </c>
      <c r="E545" s="708" t="str">
        <f>LS1_N2302!E46</f>
        <v>34E000262</v>
      </c>
      <c r="F545" s="708" t="str">
        <f>LS1_N2302!F46</f>
        <v>2C_1/4in_Hardline_036</v>
      </c>
      <c r="G545" s="708" t="str">
        <f>LS1_N2302!G46</f>
        <v>Signal</v>
      </c>
      <c r="H545" s="708" t="str">
        <f>LS1_N2302!H46</f>
        <v>N-Type to SMA Panel</v>
      </c>
      <c r="I545" s="708" t="str">
        <f>LS1_N2302!I46</f>
        <v>2L</v>
      </c>
      <c r="J545" s="708">
        <f>LS1_N2302!J46</f>
        <v>0</v>
      </c>
      <c r="K545" s="708">
        <f>LS1_N2302!K46</f>
        <v>0</v>
      </c>
      <c r="L545" s="708">
        <f>LS1_N2302!L46</f>
        <v>0</v>
      </c>
      <c r="M545" s="708">
        <f>LS1_N2302!M46</f>
        <v>0</v>
      </c>
      <c r="N545" s="708">
        <f>LS1_N2302!N46</f>
        <v>0</v>
      </c>
      <c r="O545" s="708">
        <f>LS1_N2302!O46</f>
        <v>0</v>
      </c>
      <c r="P545" s="708" t="str">
        <f>LS1_N2302!P46</f>
        <v>2L</v>
      </c>
      <c r="Q545" s="708" t="str">
        <f>LS1_N2302!Q46</f>
        <v>SMA to SMA</v>
      </c>
      <c r="R545" s="708">
        <f>LS1_N2302!R46</f>
        <v>8</v>
      </c>
      <c r="S545" s="708">
        <f>LS1_N2302!S46</f>
        <v>7</v>
      </c>
      <c r="T545" s="708">
        <f>LS1_N2302!T46</f>
        <v>0</v>
      </c>
      <c r="U545" s="708">
        <f>LS1_N2302!U46</f>
        <v>2</v>
      </c>
      <c r="V545" s="708">
        <f>LS1_N2302!V46</f>
        <v>0</v>
      </c>
      <c r="W545" s="708">
        <f>LS1_N2302!W46</f>
        <v>0</v>
      </c>
      <c r="X545" s="708">
        <f>LS1_N2302!X46</f>
        <v>0</v>
      </c>
      <c r="Y545" s="708">
        <f>LS1_N2302!Y46</f>
        <v>0</v>
      </c>
    </row>
    <row r="546" spans="1:25" x14ac:dyDescent="0.25">
      <c r="A546" s="708" t="str">
        <f>LS1_N2302!A47</f>
        <v>BPM</v>
      </c>
      <c r="B546" s="708" t="str">
        <f>LS1_N2302!B47</f>
        <v>LS1_BTS:BPM_D1967</v>
      </c>
      <c r="C546" s="708" t="str">
        <f>LS1_N2302!C47</f>
        <v>BPM</v>
      </c>
      <c r="D546" s="708" t="str">
        <f>LS1_N2302!D47</f>
        <v>D1966</v>
      </c>
      <c r="E546" s="708" t="str">
        <f>LS1_N2302!E47</f>
        <v>34E000263</v>
      </c>
      <c r="F546" s="708" t="str">
        <f>LS1_N2302!F47</f>
        <v>2C_1/4in_Hardline_036</v>
      </c>
      <c r="G546" s="708" t="str">
        <f>LS1_N2302!G47</f>
        <v>Signal</v>
      </c>
      <c r="H546" s="708" t="str">
        <f>LS1_N2302!H47</f>
        <v>N-Type to SMA Panel</v>
      </c>
      <c r="I546" s="708" t="str">
        <f>LS1_N2302!I47</f>
        <v>3R</v>
      </c>
      <c r="J546" s="708">
        <f>LS1_N2302!J47</f>
        <v>0</v>
      </c>
      <c r="K546" s="708">
        <f>LS1_N2302!K47</f>
        <v>0</v>
      </c>
      <c r="L546" s="708">
        <f>LS1_N2302!L47</f>
        <v>0</v>
      </c>
      <c r="M546" s="708">
        <f>LS1_N2302!M47</f>
        <v>0</v>
      </c>
      <c r="N546" s="708">
        <f>LS1_N2302!N47</f>
        <v>0</v>
      </c>
      <c r="O546" s="708">
        <f>LS1_N2302!O47</f>
        <v>0</v>
      </c>
      <c r="P546" s="708" t="str">
        <f>LS1_N2302!P47</f>
        <v>3R</v>
      </c>
      <c r="Q546" s="708" t="str">
        <f>LS1_N2302!Q47</f>
        <v>SMA to SMA</v>
      </c>
      <c r="R546" s="708">
        <f>LS1_N2302!R47</f>
        <v>8</v>
      </c>
      <c r="S546" s="708">
        <f>LS1_N2302!S47</f>
        <v>7</v>
      </c>
      <c r="T546" s="708">
        <f>LS1_N2302!T47</f>
        <v>0</v>
      </c>
      <c r="U546" s="708">
        <f>LS1_N2302!U47</f>
        <v>3</v>
      </c>
      <c r="V546" s="708">
        <f>LS1_N2302!V47</f>
        <v>0</v>
      </c>
      <c r="W546" s="708">
        <f>LS1_N2302!W47</f>
        <v>0</v>
      </c>
      <c r="X546" s="708">
        <f>LS1_N2302!X47</f>
        <v>0</v>
      </c>
      <c r="Y546" s="708">
        <f>LS1_N2302!Y47</f>
        <v>0</v>
      </c>
    </row>
    <row r="547" spans="1:25" x14ac:dyDescent="0.25">
      <c r="A547" s="708" t="str">
        <f>LS1_N2302!A48</f>
        <v>BPM</v>
      </c>
      <c r="B547" s="708" t="str">
        <f>LS1_N2302!B48</f>
        <v>LS1_BTS:BPM_D1967</v>
      </c>
      <c r="C547" s="708" t="str">
        <f>LS1_N2302!C48</f>
        <v>BPM</v>
      </c>
      <c r="D547" s="708" t="str">
        <f>LS1_N2302!D48</f>
        <v>D1966</v>
      </c>
      <c r="E547" s="708" t="str">
        <f>LS1_N2302!E48</f>
        <v>34E000264</v>
      </c>
      <c r="F547" s="708" t="str">
        <f>LS1_N2302!F48</f>
        <v>2C_1/4in_Hardline_036</v>
      </c>
      <c r="G547" s="708" t="str">
        <f>LS1_N2302!G48</f>
        <v>Signal</v>
      </c>
      <c r="H547" s="708" t="str">
        <f>LS1_N2302!H48</f>
        <v>N-Type to SMA Panel</v>
      </c>
      <c r="I547" s="708" t="str">
        <f>LS1_N2302!I48</f>
        <v>4B</v>
      </c>
      <c r="J547" s="708">
        <f>LS1_N2302!J48</f>
        <v>0</v>
      </c>
      <c r="K547" s="708">
        <f>LS1_N2302!K48</f>
        <v>0</v>
      </c>
      <c r="L547" s="708">
        <f>LS1_N2302!L48</f>
        <v>0</v>
      </c>
      <c r="M547" s="708">
        <f>LS1_N2302!M48</f>
        <v>0</v>
      </c>
      <c r="N547" s="708">
        <f>LS1_N2302!N48</f>
        <v>0</v>
      </c>
      <c r="O547" s="708">
        <f>LS1_N2302!O48</f>
        <v>0</v>
      </c>
      <c r="P547" s="708" t="str">
        <f>LS1_N2302!P48</f>
        <v>4B</v>
      </c>
      <c r="Q547" s="708" t="str">
        <f>LS1_N2302!Q48</f>
        <v>SMA to SMA</v>
      </c>
      <c r="R547" s="708">
        <f>LS1_N2302!R48</f>
        <v>8</v>
      </c>
      <c r="S547" s="708">
        <f>LS1_N2302!S48</f>
        <v>7</v>
      </c>
      <c r="T547" s="708">
        <f>LS1_N2302!T48</f>
        <v>0</v>
      </c>
      <c r="U547" s="708">
        <f>LS1_N2302!U48</f>
        <v>4</v>
      </c>
      <c r="V547" s="708">
        <f>LS1_N2302!V48</f>
        <v>0</v>
      </c>
      <c r="W547" s="708">
        <f>LS1_N2302!W48</f>
        <v>0</v>
      </c>
      <c r="X547" s="708">
        <f>LS1_N2302!X48</f>
        <v>0</v>
      </c>
      <c r="Y547" s="708">
        <f>LS1_N2302!Y48</f>
        <v>0</v>
      </c>
    </row>
    <row r="548" spans="1:25" x14ac:dyDescent="0.25">
      <c r="A548" s="708" t="str">
        <f>LS1_N2302!A49</f>
        <v>BPM</v>
      </c>
      <c r="B548" s="708" t="str">
        <f>LS1_N2302!B49</f>
        <v>LS1_BTS:RFS_D1967</v>
      </c>
      <c r="C548" s="708" t="str">
        <f>LS1_N2302!C49</f>
        <v>BPM</v>
      </c>
      <c r="D548" s="708" t="str">
        <f>LS1_N2302!D49</f>
        <v>D1966</v>
      </c>
      <c r="E548" s="708" t="str">
        <f>LS1_N2302!E49</f>
        <v>34E000227</v>
      </c>
      <c r="F548" s="708" t="str">
        <f>LS1_N2302!F49</f>
        <v>2C_1/4in_Hardline_036</v>
      </c>
      <c r="G548" s="708" t="str">
        <f>LS1_N2302!G49</f>
        <v>Ref</v>
      </c>
      <c r="H548" s="708" t="str">
        <f>LS1_N2302!H49</f>
        <v>No terminiation</v>
      </c>
      <c r="I548" s="708" t="e">
        <f>LS1_N2302!#REF!</f>
        <v>#REF!</v>
      </c>
      <c r="J548" s="708" t="e">
        <f>LS1_N2302!#REF!</f>
        <v>#REF!</v>
      </c>
      <c r="K548" s="708" t="e">
        <f>LS1_N2302!#REF!</f>
        <v>#REF!</v>
      </c>
      <c r="L548" s="708" t="e">
        <f>LS1_N2302!#REF!</f>
        <v>#REF!</v>
      </c>
      <c r="M548" s="708" t="e">
        <f>LS1_N2302!#REF!</f>
        <v>#REF!</v>
      </c>
      <c r="N548" s="708" t="e">
        <f>LS1_N2302!#REF!</f>
        <v>#REF!</v>
      </c>
      <c r="O548" s="708" t="e">
        <f>LS1_N2302!#REF!</f>
        <v>#REF!</v>
      </c>
      <c r="P548" s="708" t="e">
        <f>LS1_N2302!#REF!</f>
        <v>#REF!</v>
      </c>
      <c r="Q548" s="708" t="e">
        <f>LS1_N2302!#REF!</f>
        <v>#REF!</v>
      </c>
      <c r="R548" s="708" t="e">
        <f>LS1_N2302!#REF!</f>
        <v>#REF!</v>
      </c>
      <c r="S548" s="708" t="e">
        <f>LS1_N2302!#REF!</f>
        <v>#REF!</v>
      </c>
      <c r="T548" s="708" t="e">
        <f>LS1_N2302!#REF!</f>
        <v>#REF!</v>
      </c>
      <c r="U548" s="708" t="e">
        <f>LS1_N2302!#REF!</f>
        <v>#REF!</v>
      </c>
      <c r="V548" s="708">
        <f>LS1_N2302!V49</f>
        <v>0</v>
      </c>
      <c r="W548" s="708">
        <f>LS1_N2302!W49</f>
        <v>0</v>
      </c>
      <c r="X548" s="708">
        <f>LS1_N2302!X49</f>
        <v>0</v>
      </c>
      <c r="Y548" s="708">
        <f>LS1_N2302!Y49</f>
        <v>0</v>
      </c>
    </row>
    <row r="549" spans="1:25" x14ac:dyDescent="0.25">
      <c r="A549" s="708" t="str">
        <f>LS1_N2302!A50</f>
        <v>BPM</v>
      </c>
      <c r="B549" s="708" t="str">
        <f>LS1_N2302!B50</f>
        <v>LS1_BTS:BPM_D1980</v>
      </c>
      <c r="C549" s="708" t="str">
        <f>LS1_N2302!C50</f>
        <v>BPM</v>
      </c>
      <c r="D549" s="708" t="str">
        <f>LS1_N2302!D50</f>
        <v>D1980</v>
      </c>
      <c r="E549" s="708" t="str">
        <f>LS1_N2302!E50</f>
        <v>34E000265</v>
      </c>
      <c r="F549" s="708" t="str">
        <f>LS1_N2302!F50</f>
        <v>2C_1/4in_Hardline_036</v>
      </c>
      <c r="G549" s="708" t="str">
        <f>LS1_N2302!G50</f>
        <v>Signal</v>
      </c>
      <c r="H549" s="708" t="str">
        <f>LS1_N2302!H50</f>
        <v>N-Type to SMA Panel</v>
      </c>
      <c r="I549" s="708" t="str">
        <f>LS1_N2302!I50</f>
        <v>1T</v>
      </c>
      <c r="J549" s="708">
        <f>LS1_N2302!J50</f>
        <v>0</v>
      </c>
      <c r="K549" s="708">
        <f>LS1_N2302!K50</f>
        <v>0</v>
      </c>
      <c r="L549" s="708">
        <f>LS1_N2302!L50</f>
        <v>0</v>
      </c>
      <c r="M549" s="708">
        <f>LS1_N2302!M50</f>
        <v>0</v>
      </c>
      <c r="N549" s="708">
        <f>LS1_N2302!N50</f>
        <v>0</v>
      </c>
      <c r="O549" s="708">
        <f>LS1_N2302!O50</f>
        <v>0</v>
      </c>
      <c r="P549" s="708" t="str">
        <f>LS1_N2302!P50</f>
        <v>1T</v>
      </c>
      <c r="Q549" s="708" t="str">
        <f>LS1_N2302!Q50</f>
        <v>SMA to SMA</v>
      </c>
      <c r="R549" s="708">
        <f>LS1_N2302!R50</f>
        <v>8</v>
      </c>
      <c r="S549" s="708">
        <f>LS1_N2302!S50</f>
        <v>7</v>
      </c>
      <c r="T549" s="708">
        <f>LS1_N2302!T50</f>
        <v>0</v>
      </c>
      <c r="U549" s="708">
        <f>LS1_N2302!U50</f>
        <v>5</v>
      </c>
      <c r="V549" s="708">
        <f>LS1_N2302!V50</f>
        <v>0</v>
      </c>
      <c r="W549" s="708">
        <f>LS1_N2302!W50</f>
        <v>0</v>
      </c>
      <c r="X549" s="708">
        <f>LS1_N2302!X50</f>
        <v>0</v>
      </c>
      <c r="Y549" s="708">
        <f>LS1_N2302!Y50</f>
        <v>0</v>
      </c>
    </row>
    <row r="550" spans="1:25" x14ac:dyDescent="0.25">
      <c r="A550" s="708" t="str">
        <f>LS1_N2302!A51</f>
        <v>BPM</v>
      </c>
      <c r="B550" s="708" t="str">
        <f>LS1_N2302!B51</f>
        <v>LS1_BTS:BPM_D1980</v>
      </c>
      <c r="C550" s="708" t="str">
        <f>LS1_N2302!C51</f>
        <v>BPM</v>
      </c>
      <c r="D550" s="708" t="str">
        <f>LS1_N2302!D51</f>
        <v>D1980</v>
      </c>
      <c r="E550" s="708" t="str">
        <f>LS1_N2302!E51</f>
        <v>34E000266</v>
      </c>
      <c r="F550" s="708" t="str">
        <f>LS1_N2302!F51</f>
        <v>2C_1/4in_Hardline_036</v>
      </c>
      <c r="G550" s="708" t="str">
        <f>LS1_N2302!G51</f>
        <v>Signal</v>
      </c>
      <c r="H550" s="708" t="str">
        <f>LS1_N2302!H51</f>
        <v>N-Type to SMA Panel</v>
      </c>
      <c r="I550" s="708" t="str">
        <f>LS1_N2302!I51</f>
        <v>2L</v>
      </c>
      <c r="J550" s="708">
        <f>LS1_N2302!J51</f>
        <v>0</v>
      </c>
      <c r="K550" s="708">
        <f>LS1_N2302!K51</f>
        <v>0</v>
      </c>
      <c r="L550" s="708">
        <f>LS1_N2302!L51</f>
        <v>0</v>
      </c>
      <c r="M550" s="708">
        <f>LS1_N2302!M51</f>
        <v>0</v>
      </c>
      <c r="N550" s="708">
        <f>LS1_N2302!N51</f>
        <v>0</v>
      </c>
      <c r="O550" s="708">
        <f>LS1_N2302!O51</f>
        <v>0</v>
      </c>
      <c r="P550" s="708" t="str">
        <f>LS1_N2302!P51</f>
        <v>2L</v>
      </c>
      <c r="Q550" s="708" t="str">
        <f>LS1_N2302!Q51</f>
        <v>SMA to SMA</v>
      </c>
      <c r="R550" s="708">
        <f>LS1_N2302!R51</f>
        <v>8</v>
      </c>
      <c r="S550" s="708">
        <f>LS1_N2302!S51</f>
        <v>7</v>
      </c>
      <c r="T550" s="708">
        <f>LS1_N2302!T51</f>
        <v>0</v>
      </c>
      <c r="U550" s="708">
        <f>LS1_N2302!U51</f>
        <v>6</v>
      </c>
      <c r="V550" s="708">
        <f>LS1_N2302!V51</f>
        <v>0</v>
      </c>
      <c r="W550" s="708">
        <f>LS1_N2302!W51</f>
        <v>0</v>
      </c>
      <c r="X550" s="708">
        <f>LS1_N2302!X51</f>
        <v>0</v>
      </c>
      <c r="Y550" s="708">
        <f>LS1_N2302!Y51</f>
        <v>0</v>
      </c>
    </row>
    <row r="551" spans="1:25" x14ac:dyDescent="0.25">
      <c r="A551" s="708" t="str">
        <f>LS1_N2302!A52</f>
        <v>BPM</v>
      </c>
      <c r="B551" s="708" t="str">
        <f>LS1_N2302!B52</f>
        <v>LS1_BTS:BPM_D1980</v>
      </c>
      <c r="C551" s="708" t="str">
        <f>LS1_N2302!C52</f>
        <v>BPM</v>
      </c>
      <c r="D551" s="708" t="str">
        <f>LS1_N2302!D52</f>
        <v>D1980</v>
      </c>
      <c r="E551" s="708" t="str">
        <f>LS1_N2302!E52</f>
        <v>34E000267</v>
      </c>
      <c r="F551" s="708" t="str">
        <f>LS1_N2302!F52</f>
        <v>2C_1/4in_Hardline_036</v>
      </c>
      <c r="G551" s="708" t="str">
        <f>LS1_N2302!G52</f>
        <v>Signal</v>
      </c>
      <c r="H551" s="708" t="str">
        <f>LS1_N2302!H52</f>
        <v>N-Type to SMA Panel</v>
      </c>
      <c r="I551" s="708" t="str">
        <f>LS1_N2302!I52</f>
        <v>3R</v>
      </c>
      <c r="J551" s="708">
        <f>LS1_N2302!J52</f>
        <v>0</v>
      </c>
      <c r="K551" s="708">
        <f>LS1_N2302!K52</f>
        <v>0</v>
      </c>
      <c r="L551" s="708">
        <f>LS1_N2302!L52</f>
        <v>0</v>
      </c>
      <c r="M551" s="708">
        <f>LS1_N2302!M52</f>
        <v>0</v>
      </c>
      <c r="N551" s="708">
        <f>LS1_N2302!N52</f>
        <v>0</v>
      </c>
      <c r="O551" s="708">
        <f>LS1_N2302!O52</f>
        <v>0</v>
      </c>
      <c r="P551" s="708" t="str">
        <f>LS1_N2302!P52</f>
        <v>3R</v>
      </c>
      <c r="Q551" s="708" t="str">
        <f>LS1_N2302!Q52</f>
        <v>SMA to SMA</v>
      </c>
      <c r="R551" s="708">
        <f>LS1_N2302!R52</f>
        <v>8</v>
      </c>
      <c r="S551" s="708">
        <f>LS1_N2302!S52</f>
        <v>7</v>
      </c>
      <c r="T551" s="708">
        <f>LS1_N2302!T52</f>
        <v>0</v>
      </c>
      <c r="U551" s="708">
        <f>LS1_N2302!U52</f>
        <v>7</v>
      </c>
      <c r="V551" s="708">
        <f>LS1_N2302!V52</f>
        <v>0</v>
      </c>
      <c r="W551" s="708">
        <f>LS1_N2302!W52</f>
        <v>0</v>
      </c>
      <c r="X551" s="708">
        <f>LS1_N2302!X52</f>
        <v>0</v>
      </c>
      <c r="Y551" s="708">
        <f>LS1_N2302!Y52</f>
        <v>0</v>
      </c>
    </row>
    <row r="552" spans="1:25" x14ac:dyDescent="0.25">
      <c r="A552" s="708" t="str">
        <f>LS1_N2302!A53</f>
        <v>BPM</v>
      </c>
      <c r="B552" s="708" t="str">
        <f>LS1_N2302!B53</f>
        <v>LS1_BTS:BPM_D1980</v>
      </c>
      <c r="C552" s="708" t="str">
        <f>LS1_N2302!C53</f>
        <v>BPM</v>
      </c>
      <c r="D552" s="708" t="str">
        <f>LS1_N2302!D53</f>
        <v>D1980</v>
      </c>
      <c r="E552" s="708" t="str">
        <f>LS1_N2302!E53</f>
        <v>34E000268</v>
      </c>
      <c r="F552" s="708" t="str">
        <f>LS1_N2302!F53</f>
        <v>2C_1/4in_Hardline_036</v>
      </c>
      <c r="G552" s="708" t="str">
        <f>LS1_N2302!G53</f>
        <v>Signal</v>
      </c>
      <c r="H552" s="708" t="str">
        <f>LS1_N2302!H53</f>
        <v>N-Type to SMA Panel</v>
      </c>
      <c r="I552" s="708" t="str">
        <f>LS1_N2302!I53</f>
        <v>4B</v>
      </c>
      <c r="J552" s="708">
        <f>LS1_N2302!J53</f>
        <v>0</v>
      </c>
      <c r="K552" s="708">
        <f>LS1_N2302!K53</f>
        <v>0</v>
      </c>
      <c r="L552" s="708">
        <f>LS1_N2302!L53</f>
        <v>0</v>
      </c>
      <c r="M552" s="708">
        <f>LS1_N2302!M53</f>
        <v>0</v>
      </c>
      <c r="N552" s="708">
        <f>LS1_N2302!N53</f>
        <v>0</v>
      </c>
      <c r="O552" s="708">
        <f>LS1_N2302!O53</f>
        <v>0</v>
      </c>
      <c r="P552" s="708" t="str">
        <f>LS1_N2302!P53</f>
        <v>4B</v>
      </c>
      <c r="Q552" s="708" t="str">
        <f>LS1_N2302!Q53</f>
        <v>SMA to SMA</v>
      </c>
      <c r="R552" s="708">
        <f>LS1_N2302!R53</f>
        <v>8</v>
      </c>
      <c r="S552" s="708">
        <f>LS1_N2302!S53</f>
        <v>7</v>
      </c>
      <c r="T552" s="708">
        <f>LS1_N2302!T53</f>
        <v>0</v>
      </c>
      <c r="U552" s="708">
        <f>LS1_N2302!U53</f>
        <v>8</v>
      </c>
      <c r="V552" s="708">
        <f>LS1_N2302!V53</f>
        <v>0</v>
      </c>
      <c r="W552" s="708">
        <f>LS1_N2302!W53</f>
        <v>0</v>
      </c>
      <c r="X552" s="708">
        <f>LS1_N2302!X53</f>
        <v>0</v>
      </c>
      <c r="Y552" s="708">
        <f>LS1_N2302!Y53</f>
        <v>0</v>
      </c>
    </row>
    <row r="553" spans="1:25" x14ac:dyDescent="0.25">
      <c r="A553" s="708" t="str">
        <f>LS1_N2302!A54</f>
        <v>BPM</v>
      </c>
      <c r="B553" s="708" t="str">
        <f>LS1_N2302!B54</f>
        <v>LS1_BTS:RFS_D1980</v>
      </c>
      <c r="C553" s="708" t="str">
        <f>LS1_N2302!C54</f>
        <v>BPM</v>
      </c>
      <c r="D553" s="708" t="str">
        <f>LS1_N2302!D54</f>
        <v>D1980</v>
      </c>
      <c r="E553" s="708" t="str">
        <f>LS1_N2302!E54</f>
        <v>34E000228</v>
      </c>
      <c r="F553" s="708" t="str">
        <f>LS1_N2302!F54</f>
        <v>2C_1/4in_Hardline_036</v>
      </c>
      <c r="G553" s="708" t="str">
        <f>LS1_N2302!G54</f>
        <v>Ref</v>
      </c>
      <c r="H553" s="708" t="str">
        <f>LS1_N2302!H54</f>
        <v>N-Type to SMA Panel</v>
      </c>
      <c r="I553" s="708" t="str">
        <f>LS1_N2302!I49</f>
        <v>Ref</v>
      </c>
      <c r="J553" s="708">
        <f>LS1_N2302!J49</f>
        <v>0</v>
      </c>
      <c r="K553" s="708">
        <f>LS1_N2302!K49</f>
        <v>0</v>
      </c>
      <c r="L553" s="708">
        <f>LS1_N2302!L49</f>
        <v>0</v>
      </c>
      <c r="M553" s="708">
        <f>LS1_N2302!M49</f>
        <v>0</v>
      </c>
      <c r="N553" s="708">
        <f>LS1_N2302!N49</f>
        <v>0</v>
      </c>
      <c r="O553" s="708">
        <f>LS1_N2302!O49</f>
        <v>0</v>
      </c>
      <c r="P553" s="708" t="str">
        <f>LS1_N2302!P49</f>
        <v>Ref</v>
      </c>
      <c r="Q553" s="708" t="str">
        <f>LS1_N2302!Q49</f>
        <v>SMA to SMA</v>
      </c>
      <c r="R553" s="708">
        <f>LS1_N2302!R49</f>
        <v>8</v>
      </c>
      <c r="S553" s="708">
        <f>LS1_N2302!S49</f>
        <v>7</v>
      </c>
      <c r="T553" s="708">
        <f>LS1_N2302!T49</f>
        <v>0</v>
      </c>
      <c r="U553" s="708" t="str">
        <f>LS1_N2302!U49</f>
        <v>Ref</v>
      </c>
      <c r="V553" s="708">
        <f>LS1_N2302!V54</f>
        <v>0</v>
      </c>
      <c r="W553" s="708">
        <f>LS1_N2302!W54</f>
        <v>0</v>
      </c>
      <c r="X553" s="708">
        <f>LS1_N2302!X54</f>
        <v>0</v>
      </c>
      <c r="Y553" s="708">
        <f>LS1_N2302!Y54</f>
        <v>0</v>
      </c>
    </row>
    <row r="554" spans="1:25" x14ac:dyDescent="0.25">
      <c r="A554" s="708">
        <f>FS1_N0302!A50</f>
        <v>0</v>
      </c>
      <c r="B554" s="708" t="str">
        <f>FS1_N0302!B50</f>
        <v>LS1_BTS:HMR_D1981</v>
      </c>
      <c r="C554" s="708">
        <f>FS1_N0302!C50</f>
        <v>0</v>
      </c>
      <c r="D554" s="708" t="str">
        <f>FS1_N0302!D50</f>
        <v>D1981</v>
      </c>
      <c r="E554" s="708" t="str">
        <f>FS1_N0302!E50</f>
        <v>34H000014</v>
      </c>
      <c r="F554" s="708" t="str">
        <f>FS1_N0302!F50</f>
        <v>2C_1kV75LC_Coax_090</v>
      </c>
      <c r="G554" s="708" t="str">
        <f>FS1_N0302!G50</f>
        <v>Signal</v>
      </c>
      <c r="H554" s="708">
        <f>FS1_N0302!H50</f>
        <v>0</v>
      </c>
      <c r="I554" s="708">
        <f>FS1_N0302!I50</f>
        <v>0</v>
      </c>
      <c r="J554" s="708">
        <f>FS1_N0302!J50</f>
        <v>0</v>
      </c>
      <c r="K554" s="708">
        <f>FS1_N0302!K50</f>
        <v>0</v>
      </c>
      <c r="L554" s="708">
        <f>FS1_N0302!L50</f>
        <v>0</v>
      </c>
      <c r="M554" s="708">
        <f>FS1_N0302!M50</f>
        <v>0</v>
      </c>
      <c r="N554" s="708">
        <f>FS1_N0302!N50</f>
        <v>0</v>
      </c>
      <c r="O554" s="708">
        <f>FS1_N0302!O50</f>
        <v>0</v>
      </c>
      <c r="P554" s="708">
        <f>FS1_N0302!P50</f>
        <v>0</v>
      </c>
      <c r="Q554" s="708">
        <f>FS1_N0302!Q50</f>
        <v>0</v>
      </c>
      <c r="R554" s="708">
        <f>FS1_N0302!R50</f>
        <v>0</v>
      </c>
      <c r="S554" s="708">
        <f>FS1_N0302!S50</f>
        <v>0</v>
      </c>
      <c r="T554" s="708">
        <f>FS1_N0302!T50</f>
        <v>0</v>
      </c>
      <c r="U554" s="708">
        <f>FS1_N0302!U50</f>
        <v>0</v>
      </c>
      <c r="V554" s="708">
        <f>FS1_N0302!V50</f>
        <v>0</v>
      </c>
      <c r="W554" s="708">
        <f>FS1_N0302!W50</f>
        <v>0</v>
      </c>
      <c r="X554" s="708">
        <f>FS1_N0302!X50</f>
        <v>0</v>
      </c>
      <c r="Y554" s="708">
        <f>FS1_N0302!Y50</f>
        <v>0</v>
      </c>
    </row>
    <row r="555" spans="1:25" x14ac:dyDescent="0.25">
      <c r="A555" s="708">
        <f>FS1_N0302!A62</f>
        <v>0</v>
      </c>
      <c r="B555" s="708" t="str">
        <f>FS1_N0302!B62</f>
        <v>LS1_BTS:HMR_D1981</v>
      </c>
      <c r="C555" s="708">
        <f>FS1_N0302!C62</f>
        <v>0</v>
      </c>
      <c r="D555" s="708" t="str">
        <f>FS1_N0302!D62</f>
        <v>D1981</v>
      </c>
      <c r="E555" s="708" t="str">
        <f>FS1_N0302!E62</f>
        <v>34H000096</v>
      </c>
      <c r="F555" s="708" t="str">
        <f>FS1_N0302!F62</f>
        <v>2C_5kVDC_Coax_035</v>
      </c>
      <c r="G555" s="708" t="str">
        <f>FS1_N0302!G62</f>
        <v>HV Bias</v>
      </c>
      <c r="H555" s="708">
        <f>FS1_N0302!H62</f>
        <v>0</v>
      </c>
      <c r="I555" s="708">
        <f>FS1_N0302!I62</f>
        <v>0</v>
      </c>
      <c r="J555" s="708">
        <f>FS1_N0302!J62</f>
        <v>0</v>
      </c>
      <c r="K555" s="708">
        <f>FS1_N0302!K62</f>
        <v>0</v>
      </c>
      <c r="L555" s="708">
        <f>FS1_N0302!L62</f>
        <v>0</v>
      </c>
      <c r="M555" s="708">
        <f>FS1_N0302!M62</f>
        <v>0</v>
      </c>
      <c r="N555" s="708">
        <f>FS1_N0302!N62</f>
        <v>0</v>
      </c>
      <c r="O555" s="708">
        <f>FS1_N0302!O62</f>
        <v>0</v>
      </c>
      <c r="P555" s="708">
        <f>FS1_N0302!P62</f>
        <v>0</v>
      </c>
      <c r="Q555" s="708">
        <f>FS1_N0302!Q62</f>
        <v>0</v>
      </c>
      <c r="R555" s="708">
        <f>FS1_N0302!R62</f>
        <v>0</v>
      </c>
      <c r="S555" s="708">
        <f>FS1_N0302!S62</f>
        <v>0</v>
      </c>
      <c r="T555" s="708">
        <f>FS1_N0302!T62</f>
        <v>0</v>
      </c>
      <c r="U555" s="708">
        <f>FS1_N0302!U62</f>
        <v>0</v>
      </c>
      <c r="V555" s="708">
        <f>FS1_N0302!V62</f>
        <v>0</v>
      </c>
      <c r="W555" s="708">
        <f>FS1_N0302!W62</f>
        <v>0</v>
      </c>
      <c r="X555" s="708">
        <f>FS1_N0302!X62</f>
        <v>0</v>
      </c>
      <c r="Y555" s="708">
        <f>FS1_N0302!Y62</f>
        <v>0</v>
      </c>
    </row>
    <row r="556" spans="1:25" x14ac:dyDescent="0.25">
      <c r="A556" s="708" t="str">
        <f>LS1_N2302!A55</f>
        <v>BPM</v>
      </c>
      <c r="B556" s="708" t="str">
        <f>LS1_N2302!B55</f>
        <v>LS1_BTS:BPM_D2027</v>
      </c>
      <c r="C556" s="708" t="str">
        <f>LS1_N2302!C55</f>
        <v>BPM</v>
      </c>
      <c r="D556" s="708" t="str">
        <f>LS1_N2302!D55</f>
        <v>D2033</v>
      </c>
      <c r="E556" s="708" t="str">
        <f>LS1_N2302!E55</f>
        <v xml:space="preserve">34E000269 </v>
      </c>
      <c r="F556" s="708" t="str">
        <f>LS1_N2302!F55</f>
        <v>2C_1/4in_Hardline_036</v>
      </c>
      <c r="G556" s="708" t="str">
        <f>LS1_N2302!G55</f>
        <v>Signal</v>
      </c>
      <c r="H556" s="708" t="str">
        <f>LS1_N2302!H55</f>
        <v>N-Type to SMA Panel</v>
      </c>
      <c r="I556" s="708" t="str">
        <f>LS1_N2302!I55</f>
        <v>1T</v>
      </c>
      <c r="J556" s="708">
        <f>LS1_N2302!J55</f>
        <v>0</v>
      </c>
      <c r="K556" s="708">
        <f>LS1_N2302!K55</f>
        <v>0</v>
      </c>
      <c r="L556" s="708">
        <f>LS1_N2302!L55</f>
        <v>0</v>
      </c>
      <c r="M556" s="708">
        <f>LS1_N2302!M55</f>
        <v>0</v>
      </c>
      <c r="N556" s="708">
        <f>LS1_N2302!N55</f>
        <v>0</v>
      </c>
      <c r="O556" s="708">
        <f>LS1_N2302!O55</f>
        <v>0</v>
      </c>
      <c r="P556" s="708" t="str">
        <f>LS1_N2302!P55</f>
        <v>1T</v>
      </c>
      <c r="Q556" s="708" t="str">
        <f>LS1_N2302!Q55</f>
        <v>SMA to SMA</v>
      </c>
      <c r="R556" s="708">
        <f>LS1_N2302!R55</f>
        <v>8</v>
      </c>
      <c r="S556" s="708">
        <f>LS1_N2302!S55</f>
        <v>8</v>
      </c>
      <c r="T556" s="708">
        <f>LS1_N2302!T55</f>
        <v>0</v>
      </c>
      <c r="U556" s="708">
        <f>LS1_N2302!U55</f>
        <v>1</v>
      </c>
      <c r="V556" s="708">
        <f>LS1_N2302!V55</f>
        <v>0</v>
      </c>
      <c r="W556" s="708">
        <f>LS1_N2302!W55</f>
        <v>0</v>
      </c>
      <c r="X556" s="708">
        <f>LS1_N2302!X55</f>
        <v>0</v>
      </c>
      <c r="Y556" s="708">
        <f>LS1_N2302!Y55</f>
        <v>0</v>
      </c>
    </row>
    <row r="557" spans="1:25" x14ac:dyDescent="0.25">
      <c r="A557" s="708" t="str">
        <f>LS1_N2302!A56</f>
        <v>BPM</v>
      </c>
      <c r="B557" s="708" t="str">
        <f>LS1_N2302!B56</f>
        <v>LS1_BTS:BPM_D2027</v>
      </c>
      <c r="C557" s="708" t="str">
        <f>LS1_N2302!C56</f>
        <v>BPM</v>
      </c>
      <c r="D557" s="708" t="str">
        <f>LS1_N2302!D56</f>
        <v>D2033</v>
      </c>
      <c r="E557" s="708" t="str">
        <f>LS1_N2302!E56</f>
        <v>34E000270</v>
      </c>
      <c r="F557" s="708" t="str">
        <f>LS1_N2302!F56</f>
        <v>2C_1/4in_Hardline_036</v>
      </c>
      <c r="G557" s="708" t="str">
        <f>LS1_N2302!G56</f>
        <v>Signal</v>
      </c>
      <c r="H557" s="708" t="str">
        <f>LS1_N2302!H56</f>
        <v>N-Type to SMA Panel</v>
      </c>
      <c r="I557" s="708" t="str">
        <f>LS1_N2302!I56</f>
        <v>2L</v>
      </c>
      <c r="J557" s="708">
        <f>LS1_N2302!J56</f>
        <v>0</v>
      </c>
      <c r="K557" s="708">
        <f>LS1_N2302!K56</f>
        <v>0</v>
      </c>
      <c r="L557" s="708">
        <f>LS1_N2302!L56</f>
        <v>0</v>
      </c>
      <c r="M557" s="708">
        <f>LS1_N2302!M56</f>
        <v>0</v>
      </c>
      <c r="N557" s="708">
        <f>LS1_N2302!N56</f>
        <v>0</v>
      </c>
      <c r="O557" s="708">
        <f>LS1_N2302!O56</f>
        <v>0</v>
      </c>
      <c r="P557" s="708" t="str">
        <f>LS1_N2302!P56</f>
        <v>2L</v>
      </c>
      <c r="Q557" s="708" t="str">
        <f>LS1_N2302!Q56</f>
        <v>SMA to SMA</v>
      </c>
      <c r="R557" s="708">
        <f>LS1_N2302!R56</f>
        <v>8</v>
      </c>
      <c r="S557" s="708">
        <f>LS1_N2302!S56</f>
        <v>8</v>
      </c>
      <c r="T557" s="708">
        <f>LS1_N2302!T56</f>
        <v>0</v>
      </c>
      <c r="U557" s="708">
        <f>LS1_N2302!U56</f>
        <v>2</v>
      </c>
      <c r="V557" s="708">
        <f>LS1_N2302!V56</f>
        <v>0</v>
      </c>
      <c r="W557" s="708">
        <f>LS1_N2302!W56</f>
        <v>0</v>
      </c>
      <c r="X557" s="708">
        <f>LS1_N2302!X56</f>
        <v>0</v>
      </c>
      <c r="Y557" s="708">
        <f>LS1_N2302!Y56</f>
        <v>0</v>
      </c>
    </row>
    <row r="558" spans="1:25" x14ac:dyDescent="0.25">
      <c r="A558" s="708" t="str">
        <f>LS1_N2302!A57</f>
        <v>BPM</v>
      </c>
      <c r="B558" s="708" t="str">
        <f>LS1_N2302!B57</f>
        <v>LS1_BTS:BPM_D2027</v>
      </c>
      <c r="C558" s="708" t="str">
        <f>LS1_N2302!C57</f>
        <v>BPM</v>
      </c>
      <c r="D558" s="708" t="str">
        <f>LS1_N2302!D57</f>
        <v>D2033</v>
      </c>
      <c r="E558" s="708" t="str">
        <f>LS1_N2302!E57</f>
        <v>34E000271</v>
      </c>
      <c r="F558" s="708" t="str">
        <f>LS1_N2302!F57</f>
        <v>2C_1/4in_Hardline_036</v>
      </c>
      <c r="G558" s="708" t="str">
        <f>LS1_N2302!G57</f>
        <v>Signal</v>
      </c>
      <c r="H558" s="708" t="str">
        <f>LS1_N2302!H57</f>
        <v>N-Type to SMA Panel</v>
      </c>
      <c r="I558" s="708" t="str">
        <f>LS1_N2302!I57</f>
        <v>3R</v>
      </c>
      <c r="J558" s="708">
        <f>LS1_N2302!J57</f>
        <v>0</v>
      </c>
      <c r="K558" s="708">
        <f>LS1_N2302!K57</f>
        <v>0</v>
      </c>
      <c r="L558" s="708">
        <f>LS1_N2302!L57</f>
        <v>0</v>
      </c>
      <c r="M558" s="708">
        <f>LS1_N2302!M57</f>
        <v>0</v>
      </c>
      <c r="N558" s="708">
        <f>LS1_N2302!N57</f>
        <v>0</v>
      </c>
      <c r="O558" s="708">
        <f>LS1_N2302!O57</f>
        <v>0</v>
      </c>
      <c r="P558" s="708" t="str">
        <f>LS1_N2302!P57</f>
        <v>3R</v>
      </c>
      <c r="Q558" s="708" t="str">
        <f>LS1_N2302!Q57</f>
        <v>SMA to SMA</v>
      </c>
      <c r="R558" s="708">
        <f>LS1_N2302!R57</f>
        <v>8</v>
      </c>
      <c r="S558" s="708">
        <f>LS1_N2302!S57</f>
        <v>8</v>
      </c>
      <c r="T558" s="708">
        <f>LS1_N2302!T57</f>
        <v>0</v>
      </c>
      <c r="U558" s="708">
        <f>LS1_N2302!U57</f>
        <v>3</v>
      </c>
      <c r="V558" s="708">
        <f>LS1_N2302!V57</f>
        <v>0</v>
      </c>
      <c r="W558" s="708">
        <f>LS1_N2302!W57</f>
        <v>0</v>
      </c>
      <c r="X558" s="708">
        <f>LS1_N2302!X57</f>
        <v>0</v>
      </c>
      <c r="Y558" s="708">
        <f>LS1_N2302!Y57</f>
        <v>0</v>
      </c>
    </row>
    <row r="559" spans="1:25" x14ac:dyDescent="0.25">
      <c r="A559" s="708" t="str">
        <f>LS1_N2302!A58</f>
        <v>BPM</v>
      </c>
      <c r="B559" s="708" t="str">
        <f>LS1_N2302!B58</f>
        <v>LS1_BTS:BPM_D2027</v>
      </c>
      <c r="C559" s="708" t="str">
        <f>LS1_N2302!C58</f>
        <v>BPM</v>
      </c>
      <c r="D559" s="708" t="str">
        <f>LS1_N2302!D58</f>
        <v>D2033</v>
      </c>
      <c r="E559" s="708" t="str">
        <f>LS1_N2302!E58</f>
        <v>34E000272</v>
      </c>
      <c r="F559" s="708" t="str">
        <f>LS1_N2302!F58</f>
        <v>2C_1/4in_Hardline_036</v>
      </c>
      <c r="G559" s="708" t="str">
        <f>LS1_N2302!G58</f>
        <v>Signal</v>
      </c>
      <c r="H559" s="708" t="str">
        <f>LS1_N2302!H58</f>
        <v>N-Type to SMA Panel</v>
      </c>
      <c r="I559" s="708" t="str">
        <f>LS1_N2302!I58</f>
        <v>4B</v>
      </c>
      <c r="J559" s="708">
        <f>LS1_N2302!J58</f>
        <v>0</v>
      </c>
      <c r="K559" s="708">
        <f>LS1_N2302!K58</f>
        <v>0</v>
      </c>
      <c r="L559" s="708">
        <f>LS1_N2302!L58</f>
        <v>0</v>
      </c>
      <c r="M559" s="708">
        <f>LS1_N2302!M58</f>
        <v>0</v>
      </c>
      <c r="N559" s="708">
        <f>LS1_N2302!N58</f>
        <v>0</v>
      </c>
      <c r="O559" s="708">
        <f>LS1_N2302!O58</f>
        <v>0</v>
      </c>
      <c r="P559" s="708" t="str">
        <f>LS1_N2302!P58</f>
        <v>4B</v>
      </c>
      <c r="Q559" s="708" t="str">
        <f>LS1_N2302!Q58</f>
        <v>SMA to SMA</v>
      </c>
      <c r="R559" s="708">
        <f>LS1_N2302!R58</f>
        <v>8</v>
      </c>
      <c r="S559" s="708">
        <f>LS1_N2302!S58</f>
        <v>8</v>
      </c>
      <c r="T559" s="708">
        <f>LS1_N2302!T58</f>
        <v>0</v>
      </c>
      <c r="U559" s="708">
        <f>LS1_N2302!U58</f>
        <v>4</v>
      </c>
      <c r="V559" s="708">
        <f>LS1_N2302!V58</f>
        <v>0</v>
      </c>
      <c r="W559" s="708">
        <f>LS1_N2302!W58</f>
        <v>0</v>
      </c>
      <c r="X559" s="708">
        <f>LS1_N2302!X58</f>
        <v>0</v>
      </c>
      <c r="Y559" s="708">
        <f>LS1_N2302!Y58</f>
        <v>0</v>
      </c>
    </row>
    <row r="560" spans="1:25" x14ac:dyDescent="0.25">
      <c r="A560" s="708" t="str">
        <f>LS1_N2302!A59</f>
        <v>BPM</v>
      </c>
      <c r="B560" s="708" t="str">
        <f>LS1_N2302!B59</f>
        <v>LS1_BTS:RFS_D2027</v>
      </c>
      <c r="C560" s="708" t="str">
        <f>LS1_N2302!C59</f>
        <v>BPM</v>
      </c>
      <c r="D560" s="708" t="str">
        <f>LS1_N2302!D59</f>
        <v>D2033</v>
      </c>
      <c r="E560" s="708" t="str">
        <f>LS1_N2302!E59</f>
        <v>34E000229</v>
      </c>
      <c r="F560" s="708" t="str">
        <f>LS1_N2302!F59</f>
        <v>2C_1/4in_Hardline_036</v>
      </c>
      <c r="G560" s="708" t="str">
        <f>LS1_N2302!G59</f>
        <v>Ref</v>
      </c>
      <c r="H560" s="708" t="str">
        <f>LS1_N2302!H59</f>
        <v>No terminiation</v>
      </c>
      <c r="I560" s="708" t="e">
        <f>LS1_N2302!#REF!</f>
        <v>#REF!</v>
      </c>
      <c r="J560" s="708" t="e">
        <f>LS1_N2302!#REF!</f>
        <v>#REF!</v>
      </c>
      <c r="K560" s="708" t="e">
        <f>LS1_N2302!#REF!</f>
        <v>#REF!</v>
      </c>
      <c r="L560" s="708" t="e">
        <f>LS1_N2302!#REF!</f>
        <v>#REF!</v>
      </c>
      <c r="M560" s="708" t="e">
        <f>LS1_N2302!#REF!</f>
        <v>#REF!</v>
      </c>
      <c r="N560" s="708" t="e">
        <f>LS1_N2302!#REF!</f>
        <v>#REF!</v>
      </c>
      <c r="O560" s="708" t="e">
        <f>LS1_N2302!#REF!</f>
        <v>#REF!</v>
      </c>
      <c r="P560" s="708" t="e">
        <f>LS1_N2302!#REF!</f>
        <v>#REF!</v>
      </c>
      <c r="Q560" s="708" t="e">
        <f>LS1_N2302!#REF!</f>
        <v>#REF!</v>
      </c>
      <c r="R560" s="708" t="e">
        <f>LS1_N2302!#REF!</f>
        <v>#REF!</v>
      </c>
      <c r="S560" s="708" t="e">
        <f>LS1_N2302!#REF!</f>
        <v>#REF!</v>
      </c>
      <c r="T560" s="708" t="e">
        <f>LS1_N2302!#REF!</f>
        <v>#REF!</v>
      </c>
      <c r="U560" s="708" t="e">
        <f>LS1_N2302!#REF!</f>
        <v>#REF!</v>
      </c>
      <c r="V560" s="708">
        <f>LS1_N2302!V59</f>
        <v>0</v>
      </c>
      <c r="W560" s="708">
        <f>LS1_N2302!W59</f>
        <v>0</v>
      </c>
      <c r="X560" s="708">
        <f>LS1_N2302!X59</f>
        <v>0</v>
      </c>
      <c r="Y560" s="708">
        <f>LS1_N2302!Y59</f>
        <v>0</v>
      </c>
    </row>
    <row r="561" spans="1:25" x14ac:dyDescent="0.25">
      <c r="A561" s="708" t="str">
        <f>LS1_N2302!A60</f>
        <v>BPM</v>
      </c>
      <c r="B561" s="708" t="str">
        <f>LS1_N2302!B60</f>
        <v>LS1_BTS:BPM_D2054</v>
      </c>
      <c r="C561" s="708" t="str">
        <f>LS1_N2302!C60</f>
        <v>BPM</v>
      </c>
      <c r="D561" s="708" t="str">
        <f>LS1_N2302!D60</f>
        <v>D2056</v>
      </c>
      <c r="E561" s="708" t="str">
        <f>LS1_N2302!E60</f>
        <v>34E000273</v>
      </c>
      <c r="F561" s="708" t="str">
        <f>LS1_N2302!F60</f>
        <v>2C_1/4in_Hardline_036</v>
      </c>
      <c r="G561" s="708" t="str">
        <f>LS1_N2302!G60</f>
        <v>Signal</v>
      </c>
      <c r="H561" s="708" t="str">
        <f>LS1_N2302!H60</f>
        <v>N-Type to SMA Panel</v>
      </c>
      <c r="I561" s="708" t="str">
        <f>LS1_N2302!I60</f>
        <v>1T</v>
      </c>
      <c r="J561" s="708">
        <f>LS1_N2302!J60</f>
        <v>0</v>
      </c>
      <c r="K561" s="708">
        <f>LS1_N2302!K60</f>
        <v>0</v>
      </c>
      <c r="L561" s="708">
        <f>LS1_N2302!L60</f>
        <v>0</v>
      </c>
      <c r="M561" s="708">
        <f>LS1_N2302!M60</f>
        <v>0</v>
      </c>
      <c r="N561" s="708">
        <f>LS1_N2302!N60</f>
        <v>0</v>
      </c>
      <c r="O561" s="708">
        <f>LS1_N2302!O60</f>
        <v>0</v>
      </c>
      <c r="P561" s="708" t="str">
        <f>LS1_N2302!P60</f>
        <v>1T</v>
      </c>
      <c r="Q561" s="708" t="str">
        <f>LS1_N2302!Q60</f>
        <v>SMA to SMA</v>
      </c>
      <c r="R561" s="708">
        <f>LS1_N2302!R60</f>
        <v>8</v>
      </c>
      <c r="S561" s="708">
        <f>LS1_N2302!S60</f>
        <v>8</v>
      </c>
      <c r="T561" s="708">
        <f>LS1_N2302!T60</f>
        <v>0</v>
      </c>
      <c r="U561" s="708">
        <f>LS1_N2302!U60</f>
        <v>5</v>
      </c>
      <c r="V561" s="708">
        <f>LS1_N2302!V60</f>
        <v>0</v>
      </c>
      <c r="W561" s="708">
        <f>LS1_N2302!W60</f>
        <v>0</v>
      </c>
      <c r="X561" s="708">
        <f>LS1_N2302!X60</f>
        <v>0</v>
      </c>
      <c r="Y561" s="708">
        <f>LS1_N2302!Y60</f>
        <v>0</v>
      </c>
    </row>
    <row r="562" spans="1:25" x14ac:dyDescent="0.25">
      <c r="A562" s="708" t="str">
        <f>LS1_N2302!A61</f>
        <v>BPM</v>
      </c>
      <c r="B562" s="708" t="str">
        <f>LS1_N2302!B61</f>
        <v>LS1_BTS:BPM_D2054</v>
      </c>
      <c r="C562" s="708" t="str">
        <f>LS1_N2302!C61</f>
        <v>BPM</v>
      </c>
      <c r="D562" s="708" t="str">
        <f>LS1_N2302!D61</f>
        <v>D2056</v>
      </c>
      <c r="E562" s="708" t="str">
        <f>LS1_N2302!E61</f>
        <v>34E000282</v>
      </c>
      <c r="F562" s="708" t="str">
        <f>LS1_N2302!F61</f>
        <v>2C_1/4in_Hardline_036</v>
      </c>
      <c r="G562" s="708" t="str">
        <f>LS1_N2302!G61</f>
        <v>Signal</v>
      </c>
      <c r="H562" s="708" t="str">
        <f>LS1_N2302!H61</f>
        <v>N-Type to SMA Panel</v>
      </c>
      <c r="I562" s="708" t="str">
        <f>LS1_N2302!I61</f>
        <v>2L</v>
      </c>
      <c r="J562" s="708">
        <f>LS1_N2302!J61</f>
        <v>0</v>
      </c>
      <c r="K562" s="708">
        <f>LS1_N2302!K61</f>
        <v>0</v>
      </c>
      <c r="L562" s="708">
        <f>LS1_N2302!L61</f>
        <v>0</v>
      </c>
      <c r="M562" s="708">
        <f>LS1_N2302!M61</f>
        <v>0</v>
      </c>
      <c r="N562" s="708">
        <f>LS1_N2302!N61</f>
        <v>0</v>
      </c>
      <c r="O562" s="708">
        <f>LS1_N2302!O61</f>
        <v>0</v>
      </c>
      <c r="P562" s="708" t="str">
        <f>LS1_N2302!P61</f>
        <v>2L</v>
      </c>
      <c r="Q562" s="708" t="str">
        <f>LS1_N2302!Q61</f>
        <v>SMA to SMA</v>
      </c>
      <c r="R562" s="708">
        <f>LS1_N2302!R61</f>
        <v>8</v>
      </c>
      <c r="S562" s="708">
        <f>LS1_N2302!S61</f>
        <v>8</v>
      </c>
      <c r="T562" s="708">
        <f>LS1_N2302!T61</f>
        <v>0</v>
      </c>
      <c r="U562" s="708">
        <f>LS1_N2302!U61</f>
        <v>6</v>
      </c>
      <c r="V562" s="708">
        <f>LS1_N2302!V61</f>
        <v>0</v>
      </c>
      <c r="W562" s="708">
        <f>LS1_N2302!W61</f>
        <v>0</v>
      </c>
      <c r="X562" s="708">
        <f>LS1_N2302!X61</f>
        <v>0</v>
      </c>
      <c r="Y562" s="708">
        <f>LS1_N2302!Y61</f>
        <v>0</v>
      </c>
    </row>
    <row r="563" spans="1:25" x14ac:dyDescent="0.25">
      <c r="A563" s="708" t="str">
        <f>LS1_N2302!A62</f>
        <v>BPM</v>
      </c>
      <c r="B563" s="708" t="str">
        <f>LS1_N2302!B62</f>
        <v>LS1_BTS:BPM_D2054</v>
      </c>
      <c r="C563" s="708" t="str">
        <f>LS1_N2302!C62</f>
        <v>BPM</v>
      </c>
      <c r="D563" s="708" t="str">
        <f>LS1_N2302!D62</f>
        <v>D2056</v>
      </c>
      <c r="E563" s="708" t="str">
        <f>LS1_N2302!E62</f>
        <v xml:space="preserve">34E000283 </v>
      </c>
      <c r="F563" s="708" t="str">
        <f>LS1_N2302!F62</f>
        <v>2C_1/4in_Hardline_036</v>
      </c>
      <c r="G563" s="708" t="str">
        <f>LS1_N2302!G62</f>
        <v>Signal</v>
      </c>
      <c r="H563" s="708" t="str">
        <f>LS1_N2302!H62</f>
        <v>N-Type to SMA Panel</v>
      </c>
      <c r="I563" s="708" t="str">
        <f>LS1_N2302!I62</f>
        <v>3R</v>
      </c>
      <c r="J563" s="708">
        <f>LS1_N2302!J62</f>
        <v>0</v>
      </c>
      <c r="K563" s="708">
        <f>LS1_N2302!K62</f>
        <v>0</v>
      </c>
      <c r="L563" s="708">
        <f>LS1_N2302!L62</f>
        <v>0</v>
      </c>
      <c r="M563" s="708">
        <f>LS1_N2302!M62</f>
        <v>0</v>
      </c>
      <c r="N563" s="708">
        <f>LS1_N2302!N62</f>
        <v>0</v>
      </c>
      <c r="O563" s="708">
        <f>LS1_N2302!O62</f>
        <v>0</v>
      </c>
      <c r="P563" s="708" t="str">
        <f>LS1_N2302!P62</f>
        <v>3R</v>
      </c>
      <c r="Q563" s="708" t="str">
        <f>LS1_N2302!Q62</f>
        <v>SMA to SMA</v>
      </c>
      <c r="R563" s="708">
        <f>LS1_N2302!R62</f>
        <v>8</v>
      </c>
      <c r="S563" s="708">
        <f>LS1_N2302!S62</f>
        <v>8</v>
      </c>
      <c r="T563" s="708">
        <f>LS1_N2302!T62</f>
        <v>0</v>
      </c>
      <c r="U563" s="708">
        <f>LS1_N2302!U62</f>
        <v>7</v>
      </c>
      <c r="V563" s="708">
        <f>LS1_N2302!V62</f>
        <v>0</v>
      </c>
      <c r="W563" s="708">
        <f>LS1_N2302!W62</f>
        <v>0</v>
      </c>
      <c r="X563" s="708">
        <f>LS1_N2302!X62</f>
        <v>0</v>
      </c>
      <c r="Y563" s="708">
        <f>LS1_N2302!Y62</f>
        <v>0</v>
      </c>
    </row>
    <row r="564" spans="1:25" x14ac:dyDescent="0.25">
      <c r="A564" s="708" t="str">
        <f>LS1_N2302!A63</f>
        <v>BPM</v>
      </c>
      <c r="B564" s="708" t="str">
        <f>LS1_N2302!B63</f>
        <v>LS1_BTS:BPM_D2054</v>
      </c>
      <c r="C564" s="708" t="str">
        <f>LS1_N2302!C63</f>
        <v>BPM</v>
      </c>
      <c r="D564" s="708" t="str">
        <f>LS1_N2302!D63</f>
        <v>D2056</v>
      </c>
      <c r="E564" s="708" t="str">
        <f>LS1_N2302!E63</f>
        <v>34E000284</v>
      </c>
      <c r="F564" s="708" t="str">
        <f>LS1_N2302!F63</f>
        <v>2C_1/4in_Hardline_036</v>
      </c>
      <c r="G564" s="708" t="str">
        <f>LS1_N2302!G63</f>
        <v>Signal</v>
      </c>
      <c r="H564" s="708" t="str">
        <f>LS1_N2302!H63</f>
        <v>N-Type to SMA Panel</v>
      </c>
      <c r="I564" s="708" t="str">
        <f>LS1_N2302!I63</f>
        <v>4B</v>
      </c>
      <c r="J564" s="708">
        <f>LS1_N2302!J63</f>
        <v>0</v>
      </c>
      <c r="K564" s="708">
        <f>LS1_N2302!K63</f>
        <v>0</v>
      </c>
      <c r="L564" s="708">
        <f>LS1_N2302!L63</f>
        <v>0</v>
      </c>
      <c r="M564" s="708">
        <f>LS1_N2302!M63</f>
        <v>0</v>
      </c>
      <c r="N564" s="708">
        <f>LS1_N2302!N63</f>
        <v>0</v>
      </c>
      <c r="O564" s="708">
        <f>LS1_N2302!O63</f>
        <v>0</v>
      </c>
      <c r="P564" s="708" t="str">
        <f>LS1_N2302!P63</f>
        <v>4B</v>
      </c>
      <c r="Q564" s="708" t="str">
        <f>LS1_N2302!Q63</f>
        <v>SMA to SMA</v>
      </c>
      <c r="R564" s="708">
        <f>LS1_N2302!R63</f>
        <v>8</v>
      </c>
      <c r="S564" s="708">
        <f>LS1_N2302!S63</f>
        <v>8</v>
      </c>
      <c r="T564" s="708">
        <f>LS1_N2302!T63</f>
        <v>0</v>
      </c>
      <c r="U564" s="708">
        <f>LS1_N2302!U63</f>
        <v>8</v>
      </c>
      <c r="V564" s="708">
        <f>LS1_N2302!V63</f>
        <v>0</v>
      </c>
      <c r="W564" s="708">
        <f>LS1_N2302!W63</f>
        <v>0</v>
      </c>
      <c r="X564" s="708">
        <f>LS1_N2302!X63</f>
        <v>0</v>
      </c>
      <c r="Y564" s="708">
        <f>LS1_N2302!Y63</f>
        <v>0</v>
      </c>
    </row>
    <row r="565" spans="1:25" x14ac:dyDescent="0.25">
      <c r="A565" s="708" t="str">
        <f>LS1_N2302!A64</f>
        <v>BPM</v>
      </c>
      <c r="B565" s="708" t="str">
        <f>LS1_N2302!B64</f>
        <v>LS1_BTS:RFS_D2054</v>
      </c>
      <c r="C565" s="708" t="str">
        <f>LS1_N2302!C64</f>
        <v>BPM</v>
      </c>
      <c r="D565" s="708" t="str">
        <f>LS1_N2302!D64</f>
        <v>D2056</v>
      </c>
      <c r="E565" s="708" t="str">
        <f>LS1_N2302!E64</f>
        <v>34E000230</v>
      </c>
      <c r="F565" s="708" t="str">
        <f>LS1_N2302!F64</f>
        <v>2C_1/4in_Hardline_036</v>
      </c>
      <c r="G565" s="708" t="str">
        <f>LS1_N2302!G64</f>
        <v>Ref</v>
      </c>
      <c r="H565" s="708" t="str">
        <f>LS1_N2302!H64</f>
        <v>N-Type to SMA Panel</v>
      </c>
      <c r="I565" s="708" t="str">
        <f>LS1_N2302!I59</f>
        <v>Ref</v>
      </c>
      <c r="J565" s="708">
        <f>LS1_N2302!J59</f>
        <v>0</v>
      </c>
      <c r="K565" s="708">
        <f>LS1_N2302!K59</f>
        <v>0</v>
      </c>
      <c r="L565" s="708">
        <f>LS1_N2302!L59</f>
        <v>0</v>
      </c>
      <c r="M565" s="708">
        <f>LS1_N2302!M59</f>
        <v>0</v>
      </c>
      <c r="N565" s="708">
        <f>LS1_N2302!N59</f>
        <v>0</v>
      </c>
      <c r="O565" s="708">
        <f>LS1_N2302!O59</f>
        <v>0</v>
      </c>
      <c r="P565" s="708" t="str">
        <f>LS1_N2302!P59</f>
        <v>Ref</v>
      </c>
      <c r="Q565" s="708" t="str">
        <f>LS1_N2302!Q59</f>
        <v>SMA to SMA</v>
      </c>
      <c r="R565" s="708">
        <f>LS1_N2302!R59</f>
        <v>8</v>
      </c>
      <c r="S565" s="708">
        <f>LS1_N2302!S59</f>
        <v>8</v>
      </c>
      <c r="T565" s="708">
        <f>LS1_N2302!T59</f>
        <v>0</v>
      </c>
      <c r="U565" s="708" t="str">
        <f>LS1_N2302!U59</f>
        <v>Ref</v>
      </c>
      <c r="V565" s="708">
        <f>LS1_N2302!V64</f>
        <v>0</v>
      </c>
      <c r="W565" s="708">
        <f>LS1_N2302!W64</f>
        <v>0</v>
      </c>
      <c r="X565" s="708">
        <f>LS1_N2302!X64</f>
        <v>0</v>
      </c>
      <c r="Y565" s="708">
        <f>LS1_N2302!Y64</f>
        <v>0</v>
      </c>
    </row>
    <row r="566" spans="1:25" x14ac:dyDescent="0.25">
      <c r="A566" s="708" t="str">
        <f>FS1_N0302!A5</f>
        <v>PM 8"</v>
      </c>
      <c r="B566" s="708" t="str">
        <f>FS1_N0302!B5</f>
        <v>LS1_BTS:PM_D2056</v>
      </c>
      <c r="C566" s="708" t="str">
        <f>FS1_N0302!C5</f>
        <v>PM</v>
      </c>
      <c r="D566" s="708" t="str">
        <f>FS1_N0302!D5</f>
        <v>D2056</v>
      </c>
      <c r="E566" s="708" t="str">
        <f>FS1_N0302!E5</f>
        <v>34F000019</v>
      </c>
      <c r="F566" s="708" t="str">
        <f>FS1_N0302!F5</f>
        <v>8C_22AWG_Multi_016</v>
      </c>
      <c r="G566" s="708" t="str">
        <f>FS1_N0302!G5</f>
        <v>A Signal</v>
      </c>
      <c r="H566" s="708" t="str">
        <f>FS1_N0302!H5</f>
        <v>CPC to LEMO650 Box</v>
      </c>
      <c r="I566" s="708" t="str">
        <f>FS1_N0302!I5</f>
        <v>CPC-1</v>
      </c>
      <c r="J566" s="708" t="str">
        <f>FS1_N0302!J5</f>
        <v>1,2,3</v>
      </c>
      <c r="K566" s="708" t="str">
        <f>FS1_N0302!K5</f>
        <v>Orange/Wh=1</v>
      </c>
      <c r="L566" s="708" t="str">
        <f>FS1_N0302!L5</f>
        <v>White/Or=2</v>
      </c>
      <c r="M566" s="708" t="str">
        <f>FS1_N0302!M5</f>
        <v>Shield=3</v>
      </c>
      <c r="N566" s="708">
        <f>FS1_N0302!N5</f>
        <v>1</v>
      </c>
      <c r="O566" s="708">
        <f>FS1_N0302!O5</f>
        <v>3</v>
      </c>
      <c r="P566" s="708" t="str">
        <f>FS1_N0302!P5</f>
        <v>LEMO-1A</v>
      </c>
      <c r="Q566" s="708" t="str">
        <f>FS1_N0302!Q5</f>
        <v>LEMO650/LEMO650</v>
      </c>
      <c r="R566" s="708">
        <f>FS1_N0302!R5</f>
        <v>9</v>
      </c>
      <c r="S566" s="708">
        <f>FS1_N0302!S5</f>
        <v>3</v>
      </c>
      <c r="T566" s="708" t="str">
        <f>FS1_N0302!T5</f>
        <v>CH0 - fmc2-1</v>
      </c>
      <c r="U566" s="708">
        <f>FS1_N0302!U5</f>
        <v>0</v>
      </c>
      <c r="V566" s="708">
        <f>FS1_N0302!V5</f>
        <v>6</v>
      </c>
      <c r="W566" s="708" t="str">
        <f>FS1_N0302!W5</f>
        <v>1: EBS8005</v>
      </c>
      <c r="X566" s="708" t="str">
        <f>FS1_N0302!X5</f>
        <v>Ch0</v>
      </c>
      <c r="Y566" s="708">
        <f>FS1_N0302!Y5</f>
        <v>0</v>
      </c>
    </row>
    <row r="567" spans="1:25" x14ac:dyDescent="0.25">
      <c r="A567" s="708" t="str">
        <f>FS1_N0302!A6</f>
        <v>PM 8"</v>
      </c>
      <c r="B567" s="708" t="str">
        <f>FS1_N0302!B6</f>
        <v>LS1_BTS:PM_D2056</v>
      </c>
      <c r="C567" s="708" t="str">
        <f>FS1_N0302!C6</f>
        <v>PM</v>
      </c>
      <c r="D567" s="708" t="str">
        <f>FS1_N0302!D6</f>
        <v>D2056</v>
      </c>
      <c r="E567" s="708" t="str">
        <f>FS1_N0302!E6</f>
        <v>34F000019</v>
      </c>
      <c r="F567" s="708" t="str">
        <f>FS1_N0302!F6</f>
        <v>8C_22AWG_Multi_016</v>
      </c>
      <c r="G567" s="708" t="str">
        <f>FS1_N0302!G6</f>
        <v>B Signal</v>
      </c>
      <c r="H567" s="708" t="str">
        <f>FS1_N0302!H6</f>
        <v>CPC to LEMO650 Box</v>
      </c>
      <c r="I567" s="708" t="str">
        <f>FS1_N0302!I6</f>
        <v>CPC-1</v>
      </c>
      <c r="J567" s="708" t="str">
        <f>FS1_N0302!J6</f>
        <v>4,5,6</v>
      </c>
      <c r="K567" s="708" t="str">
        <f>FS1_N0302!K6</f>
        <v>Blue/Wh=4</v>
      </c>
      <c r="L567" s="708" t="str">
        <f>FS1_N0302!L6</f>
        <v>White/Blue=5</v>
      </c>
      <c r="M567" s="708" t="str">
        <f>FS1_N0302!M6</f>
        <v>Shield-6</v>
      </c>
      <c r="N567" s="708">
        <f>FS1_N0302!N6</f>
        <v>4</v>
      </c>
      <c r="O567" s="708">
        <f>FS1_N0302!O6</f>
        <v>6</v>
      </c>
      <c r="P567" s="708" t="str">
        <f>FS1_N0302!P6</f>
        <v>LEMO-1B</v>
      </c>
      <c r="Q567" s="708" t="str">
        <f>FS1_N0302!Q6</f>
        <v>LEMO650/LEMO650</v>
      </c>
      <c r="R567" s="708">
        <f>FS1_N0302!R6</f>
        <v>9</v>
      </c>
      <c r="S567" s="708">
        <f>FS1_N0302!S6</f>
        <v>3</v>
      </c>
      <c r="T567" s="708" t="str">
        <f>FS1_N0302!T6</f>
        <v>CH1 - fmc2-2</v>
      </c>
      <c r="U567" s="708">
        <f>FS1_N0302!U6</f>
        <v>0</v>
      </c>
      <c r="V567" s="708">
        <f>FS1_N0302!V6</f>
        <v>6</v>
      </c>
      <c r="W567" s="708" t="str">
        <f>FS1_N0302!W6</f>
        <v>1: EBS8005</v>
      </c>
      <c r="X567" s="708" t="str">
        <f>FS1_N0302!X6</f>
        <v>Ch0</v>
      </c>
      <c r="Y567" s="708">
        <f>FS1_N0302!Y6</f>
        <v>0</v>
      </c>
    </row>
    <row r="568" spans="1:25" x14ac:dyDescent="0.25">
      <c r="A568" s="708" t="str">
        <f>FS1_N0302!A7</f>
        <v>PM 8"</v>
      </c>
      <c r="B568" s="708" t="str">
        <f>FS1_N0302!B7</f>
        <v>LS1_BTS:PM_D2056</v>
      </c>
      <c r="C568" s="708" t="str">
        <f>FS1_N0302!C7</f>
        <v>PM</v>
      </c>
      <c r="D568" s="708" t="str">
        <f>FS1_N0302!D7</f>
        <v>D2056</v>
      </c>
      <c r="E568" s="708" t="str">
        <f>FS1_N0302!E7</f>
        <v>34F000019</v>
      </c>
      <c r="F568" s="708" t="str">
        <f>FS1_N0302!F7</f>
        <v>8C_22AWG_Multi_016</v>
      </c>
      <c r="G568" s="708" t="str">
        <f>FS1_N0302!G7</f>
        <v>C Signal</v>
      </c>
      <c r="H568" s="708" t="str">
        <f>FS1_N0302!H7</f>
        <v>CPC to LEMO650 Box</v>
      </c>
      <c r="I568" s="708" t="str">
        <f>FS1_N0302!I7</f>
        <v>CPC-1</v>
      </c>
      <c r="J568" s="708" t="str">
        <f>FS1_N0302!J7</f>
        <v>7,8,9</v>
      </c>
      <c r="K568" s="708" t="str">
        <f>FS1_N0302!K7</f>
        <v>Green/Wh=7</v>
      </c>
      <c r="L568" s="708" t="str">
        <f>FS1_N0302!L7</f>
        <v>White/Gr=8</v>
      </c>
      <c r="M568" s="708" t="str">
        <f>FS1_N0302!M7</f>
        <v>Shield=9</v>
      </c>
      <c r="N568" s="708">
        <f>FS1_N0302!N7</f>
        <v>7</v>
      </c>
      <c r="O568" s="708">
        <f>FS1_N0302!O7</f>
        <v>9</v>
      </c>
      <c r="P568" s="708" t="str">
        <f>FS1_N0302!P7</f>
        <v>LEMO-1C</v>
      </c>
      <c r="Q568" s="708" t="str">
        <f>FS1_N0302!Q7</f>
        <v>LEMO650/LEMO650</v>
      </c>
      <c r="R568" s="708">
        <f>FS1_N0302!R7</f>
        <v>9</v>
      </c>
      <c r="S568" s="708">
        <f>FS1_N0302!S7</f>
        <v>3</v>
      </c>
      <c r="T568" s="708" t="str">
        <f>FS1_N0302!T7</f>
        <v>CH2 - fmc2-3</v>
      </c>
      <c r="U568" s="708">
        <f>FS1_N0302!U7</f>
        <v>0</v>
      </c>
      <c r="V568" s="708">
        <f>FS1_N0302!V7</f>
        <v>6</v>
      </c>
      <c r="W568" s="708" t="str">
        <f>FS1_N0302!W7</f>
        <v>1: EBS8005</v>
      </c>
      <c r="X568" s="708" t="str">
        <f>FS1_N0302!X7</f>
        <v>Ch0</v>
      </c>
      <c r="Y568" s="708">
        <f>FS1_N0302!Y7</f>
        <v>0</v>
      </c>
    </row>
    <row r="569" spans="1:25" x14ac:dyDescent="0.25">
      <c r="A569" s="708">
        <f>FS1_N0302!A51</f>
        <v>0</v>
      </c>
      <c r="B569" s="708" t="str">
        <f>FS1_N0302!B51</f>
        <v>LS1_BTS:HMR_D2057</v>
      </c>
      <c r="C569" s="708">
        <f>FS1_N0302!C51</f>
        <v>0</v>
      </c>
      <c r="D569" s="708" t="str">
        <f>FS1_N0302!D51</f>
        <v>D2057</v>
      </c>
      <c r="E569" s="708" t="str">
        <f>FS1_N0302!E51</f>
        <v>34H000016</v>
      </c>
      <c r="F569" s="708" t="str">
        <f>FS1_N0302!F51</f>
        <v>2C_1kV75LC_Coax_090</v>
      </c>
      <c r="G569" s="708" t="str">
        <f>FS1_N0302!G51</f>
        <v>Signal</v>
      </c>
      <c r="H569" s="708">
        <f>FS1_N0302!H51</f>
        <v>0</v>
      </c>
      <c r="I569" s="708">
        <f>FS1_N0302!I51</f>
        <v>0</v>
      </c>
      <c r="J569" s="708">
        <f>FS1_N0302!J51</f>
        <v>0</v>
      </c>
      <c r="K569" s="708">
        <f>FS1_N0302!K51</f>
        <v>0</v>
      </c>
      <c r="L569" s="708">
        <f>FS1_N0302!L51</f>
        <v>0</v>
      </c>
      <c r="M569" s="708">
        <f>FS1_N0302!M51</f>
        <v>0</v>
      </c>
      <c r="N569" s="708">
        <f>FS1_N0302!N51</f>
        <v>0</v>
      </c>
      <c r="O569" s="708">
        <f>FS1_N0302!O51</f>
        <v>0</v>
      </c>
      <c r="P569" s="708">
        <f>FS1_N0302!P51</f>
        <v>0</v>
      </c>
      <c r="Q569" s="708">
        <f>FS1_N0302!Q51</f>
        <v>0</v>
      </c>
      <c r="R569" s="708">
        <f>FS1_N0302!R51</f>
        <v>0</v>
      </c>
      <c r="S569" s="708">
        <f>FS1_N0302!S51</f>
        <v>0</v>
      </c>
      <c r="T569" s="708">
        <f>FS1_N0302!T51</f>
        <v>0</v>
      </c>
      <c r="U569" s="708">
        <f>FS1_N0302!U51</f>
        <v>0</v>
      </c>
      <c r="V569" s="708">
        <f>FS1_N0302!V51</f>
        <v>0</v>
      </c>
      <c r="W569" s="708">
        <f>FS1_N0302!W51</f>
        <v>0</v>
      </c>
      <c r="X569" s="708">
        <f>FS1_N0302!X51</f>
        <v>0</v>
      </c>
      <c r="Y569" s="708">
        <f>FS1_N0302!Y51</f>
        <v>0</v>
      </c>
    </row>
    <row r="570" spans="1:25" x14ac:dyDescent="0.25">
      <c r="A570" s="708">
        <f>FS1_N0302!A63</f>
        <v>0</v>
      </c>
      <c r="B570" s="708" t="str">
        <f>FS1_N0302!B63</f>
        <v>LS1_BTS:HMR_D2057</v>
      </c>
      <c r="C570" s="708">
        <f>FS1_N0302!C63</f>
        <v>0</v>
      </c>
      <c r="D570" s="708" t="str">
        <f>FS1_N0302!D63</f>
        <v>D2057</v>
      </c>
      <c r="E570" s="708" t="str">
        <f>FS1_N0302!E63</f>
        <v>34H000107</v>
      </c>
      <c r="F570" s="708" t="str">
        <f>FS1_N0302!F63</f>
        <v>2C_5kVDC_Coax_035</v>
      </c>
      <c r="G570" s="708" t="str">
        <f>FS1_N0302!G63</f>
        <v>HV Bias</v>
      </c>
      <c r="H570" s="708">
        <f>FS1_N0302!H63</f>
        <v>0</v>
      </c>
      <c r="I570" s="708">
        <f>FS1_N0302!I63</f>
        <v>0</v>
      </c>
      <c r="J570" s="708">
        <f>FS1_N0302!J63</f>
        <v>0</v>
      </c>
      <c r="K570" s="708">
        <f>FS1_N0302!K63</f>
        <v>0</v>
      </c>
      <c r="L570" s="708">
        <f>FS1_N0302!L63</f>
        <v>0</v>
      </c>
      <c r="M570" s="708">
        <f>FS1_N0302!M63</f>
        <v>0</v>
      </c>
      <c r="N570" s="708">
        <f>FS1_N0302!N63</f>
        <v>0</v>
      </c>
      <c r="O570" s="708">
        <f>FS1_N0302!O63</f>
        <v>0</v>
      </c>
      <c r="P570" s="708">
        <f>FS1_N0302!P63</f>
        <v>0</v>
      </c>
      <c r="Q570" s="708">
        <f>FS1_N0302!Q63</f>
        <v>0</v>
      </c>
      <c r="R570" s="708">
        <f>FS1_N0302!R63</f>
        <v>0</v>
      </c>
      <c r="S570" s="708">
        <f>FS1_N0302!S63</f>
        <v>0</v>
      </c>
      <c r="T570" s="708">
        <f>FS1_N0302!T63</f>
        <v>0</v>
      </c>
      <c r="U570" s="708">
        <f>FS1_N0302!U63</f>
        <v>0</v>
      </c>
      <c r="V570" s="708">
        <f>FS1_N0302!V63</f>
        <v>0</v>
      </c>
      <c r="W570" s="708">
        <f>FS1_N0302!W63</f>
        <v>0</v>
      </c>
      <c r="X570" s="708">
        <f>FS1_N0302!X63</f>
        <v>0</v>
      </c>
      <c r="Y570" s="708">
        <f>FS1_N0302!Y63</f>
        <v>0</v>
      </c>
    </row>
    <row r="571" spans="1:25" x14ac:dyDescent="0.25">
      <c r="A571" s="708" t="str">
        <f>LS1_N1902!A57</f>
        <v>Neutron Detector</v>
      </c>
      <c r="B571" s="708" t="str">
        <f>LS1_N1902!B57</f>
        <v>LS1_BTS:ND_D2076</v>
      </c>
      <c r="C571" s="708" t="str">
        <f>LS1_N1902!C57</f>
        <v>ND</v>
      </c>
      <c r="D571" s="708" t="str">
        <f>LS1_N1902!D57</f>
        <v>D2076</v>
      </c>
      <c r="E571" s="708" t="str">
        <f>LS1_N1902!E57</f>
        <v>34E000534</v>
      </c>
      <c r="F571" s="708" t="str">
        <f>LS1_N1902!F57</f>
        <v>2C_75LC_Coax_089</v>
      </c>
      <c r="G571" s="708" t="str">
        <f>LS1_N1902!G57</f>
        <v>Signal</v>
      </c>
      <c r="H571" s="708" t="str">
        <f>LS1_N1902!H57</f>
        <v>N-Type to Lemo Box</v>
      </c>
      <c r="I571" s="708">
        <f>LS1_N1902!I57</f>
        <v>5</v>
      </c>
      <c r="J571" s="708">
        <f>LS1_N1902!J57</f>
        <v>0</v>
      </c>
      <c r="K571" s="708">
        <f>LS1_N1902!K57</f>
        <v>0</v>
      </c>
      <c r="L571" s="708">
        <f>LS1_N1902!L57</f>
        <v>0</v>
      </c>
      <c r="M571" s="708">
        <f>LS1_N1902!M57</f>
        <v>0</v>
      </c>
      <c r="N571" s="708">
        <f>LS1_N1902!N57</f>
        <v>0</v>
      </c>
      <c r="O571" s="708">
        <f>LS1_N1902!O57</f>
        <v>0</v>
      </c>
      <c r="P571" s="708">
        <f>LS1_N1902!P57</f>
        <v>5</v>
      </c>
      <c r="Q571" s="708" t="str">
        <f>LS1_N1902!Q57</f>
        <v>SMA to Lemo650</v>
      </c>
      <c r="R571" s="708">
        <f>LS1_N1902!R57</f>
        <v>7</v>
      </c>
      <c r="S571" s="708">
        <f>LS1_N1902!S57</f>
        <v>8</v>
      </c>
      <c r="T571" s="708" t="str">
        <f>LS1_N1902!T57</f>
        <v>CH4 - fmc1-1</v>
      </c>
      <c r="U571" s="708">
        <f>LS1_N1902!U57</f>
        <v>0</v>
      </c>
      <c r="V571" s="708">
        <f>LS1_N1902!V57</f>
        <v>0</v>
      </c>
      <c r="W571" s="708">
        <f>LS1_N1902!W57</f>
        <v>0</v>
      </c>
      <c r="X571" s="708">
        <f>LS1_N1902!X57</f>
        <v>0</v>
      </c>
      <c r="Y571" s="708">
        <f>LS1_N1902!Y57</f>
        <v>0</v>
      </c>
    </row>
    <row r="572" spans="1:25" x14ac:dyDescent="0.25">
      <c r="A572" s="708" t="str">
        <f>LS1_N1902!A64</f>
        <v>Neutron Detector</v>
      </c>
      <c r="B572" s="708" t="str">
        <f>LS1_N1902!B64</f>
        <v>LS1_BTS:ND_D2076</v>
      </c>
      <c r="C572" s="708">
        <f>LS1_N1902!C64</f>
        <v>0</v>
      </c>
      <c r="D572" s="708" t="str">
        <f>LS1_N1902!D64</f>
        <v>D2076</v>
      </c>
      <c r="E572" s="708" t="str">
        <f>LS1_N1902!E64</f>
        <v>34E000533</v>
      </c>
      <c r="F572" s="708" t="str">
        <f>LS1_N1902!F64</f>
        <v>2C_75LC_Coax_089</v>
      </c>
      <c r="G572" s="708" t="str">
        <f>LS1_N1902!G64</f>
        <v>Test Signal</v>
      </c>
      <c r="H572" s="708" t="str">
        <f>LS1_N1902!H64</f>
        <v>N-Type to SMA Panel</v>
      </c>
      <c r="I572" s="708">
        <f>LS1_N1902!I64</f>
        <v>0</v>
      </c>
      <c r="J572" s="708">
        <f>LS1_N1902!J64</f>
        <v>0</v>
      </c>
      <c r="K572" s="708">
        <f>LS1_N1902!K64</f>
        <v>0</v>
      </c>
      <c r="L572" s="708">
        <f>LS1_N1902!L64</f>
        <v>0</v>
      </c>
      <c r="M572" s="708">
        <f>LS1_N1902!M64</f>
        <v>0</v>
      </c>
      <c r="N572" s="708">
        <f>LS1_N1902!N64</f>
        <v>0</v>
      </c>
      <c r="O572" s="708">
        <f>LS1_N1902!O64</f>
        <v>0</v>
      </c>
      <c r="P572" s="708">
        <f>LS1_N1902!P64</f>
        <v>0</v>
      </c>
      <c r="Q572" s="708" t="str">
        <f>LS1_N1902!Q64</f>
        <v>SMA to Ferrule</v>
      </c>
      <c r="R572" s="708">
        <f>LS1_N1902!R64</f>
        <v>0</v>
      </c>
      <c r="S572" s="708">
        <f>LS1_N1902!S64</f>
        <v>0</v>
      </c>
      <c r="T572" s="708">
        <f>LS1_N1902!T64</f>
        <v>0</v>
      </c>
      <c r="U572" s="708">
        <f>LS1_N1902!U64</f>
        <v>0</v>
      </c>
      <c r="V572" s="708">
        <f>LS1_N1902!V64</f>
        <v>0</v>
      </c>
      <c r="W572" s="708">
        <f>LS1_N1902!W64</f>
        <v>0</v>
      </c>
      <c r="X572" s="708">
        <f>LS1_N1902!X64</f>
        <v>0</v>
      </c>
      <c r="Y572" s="708">
        <f>LS1_N1902!Y64</f>
        <v>0</v>
      </c>
    </row>
    <row r="573" spans="1:25" x14ac:dyDescent="0.25">
      <c r="A573" s="708" t="str">
        <f>LS1_N1902!A71</f>
        <v>Neutron Detector</v>
      </c>
      <c r="B573" s="708" t="str">
        <f>LS1_N1902!B71</f>
        <v>LS1_BTS:ND_D2076</v>
      </c>
      <c r="C573" s="708">
        <f>LS1_N1902!C71</f>
        <v>0</v>
      </c>
      <c r="D573" s="708" t="str">
        <f>LS1_N1902!D71</f>
        <v>D2076</v>
      </c>
      <c r="E573" s="708" t="str">
        <f>LS1_N1902!E71</f>
        <v>34H000063</v>
      </c>
      <c r="F573" s="708" t="str">
        <f>LS1_N1902!F71</f>
        <v>2C_5kVDC_Coax_035</v>
      </c>
      <c r="G573" s="708" t="str">
        <f>LS1_N1902!G71</f>
        <v>HV Bias</v>
      </c>
      <c r="H573" s="708" t="str">
        <f>LS1_N1902!H71</f>
        <v xml:space="preserve">SHV to SHV </v>
      </c>
      <c r="I573" s="708">
        <f>LS1_N1902!I71</f>
        <v>5</v>
      </c>
      <c r="J573" s="708">
        <f>LS1_N1902!J71</f>
        <v>0</v>
      </c>
      <c r="K573" s="708">
        <f>LS1_N1902!K71</f>
        <v>0</v>
      </c>
      <c r="L573" s="708">
        <f>LS1_N1902!L71</f>
        <v>0</v>
      </c>
      <c r="M573" s="708">
        <f>LS1_N1902!M71</f>
        <v>0</v>
      </c>
      <c r="N573" s="708">
        <f>LS1_N1902!N71</f>
        <v>0</v>
      </c>
      <c r="O573" s="708">
        <f>LS1_N1902!O71</f>
        <v>0</v>
      </c>
      <c r="P573" s="708">
        <f>LS1_N1902!P71</f>
        <v>5</v>
      </c>
      <c r="Q573" s="708" t="str">
        <f>LS1_N1902!Q71</f>
        <v xml:space="preserve">SHV to SHV </v>
      </c>
      <c r="R573" s="708">
        <f>LS1_N1902!R71</f>
        <v>0</v>
      </c>
      <c r="S573" s="708">
        <f>LS1_N1902!S71</f>
        <v>0</v>
      </c>
      <c r="T573" s="708">
        <f>LS1_N1902!T71</f>
        <v>0</v>
      </c>
      <c r="U573" s="708">
        <f>LS1_N1902!U71</f>
        <v>0</v>
      </c>
      <c r="V573" s="708">
        <f>LS1_N1902!V71</f>
        <v>5</v>
      </c>
      <c r="W573" s="708" t="str">
        <f>LS1_N1902!W71</f>
        <v>1:EHS8020n</v>
      </c>
      <c r="X573" s="708" t="str">
        <f>LS1_N1902!X71</f>
        <v>Ch4</v>
      </c>
      <c r="Y573" s="708">
        <f>LS1_N1902!Y71</f>
        <v>0</v>
      </c>
    </row>
    <row r="574" spans="1:25" x14ac:dyDescent="0.25">
      <c r="A574" s="708" t="str">
        <f>FS1_N0302!A73</f>
        <v>BPM</v>
      </c>
      <c r="B574" s="708" t="str">
        <f>FS1_N0302!B73</f>
        <v>LS1_BTS:BPM_D2116</v>
      </c>
      <c r="C574" s="708" t="str">
        <f>FS1_N0302!C73</f>
        <v>BPM</v>
      </c>
      <c r="D574" s="708" t="str">
        <f>FS1_N0302!D73</f>
        <v>D2116</v>
      </c>
      <c r="E574" s="708" t="str">
        <f>FS1_N0302!E73</f>
        <v>34E000274</v>
      </c>
      <c r="F574" s="708" t="str">
        <f>FS1_N0302!F73</f>
        <v>2C_1/4in_Hardline_036</v>
      </c>
      <c r="G574" s="708" t="str">
        <f>FS1_N0302!G73</f>
        <v>Signal</v>
      </c>
      <c r="H574" s="708" t="str">
        <f>FS1_N0302!H73</f>
        <v>N-Type to SMA</v>
      </c>
      <c r="I574" s="708" t="str">
        <f>FS1_N0302!I73</f>
        <v>1T</v>
      </c>
      <c r="J574" s="708">
        <f>FS1_N0302!J73</f>
        <v>0</v>
      </c>
      <c r="K574" s="708">
        <f>FS1_N0302!K73</f>
        <v>0</v>
      </c>
      <c r="L574" s="708">
        <f>FS1_N0302!L73</f>
        <v>0</v>
      </c>
      <c r="M574" s="708">
        <f>FS1_N0302!M73</f>
        <v>0</v>
      </c>
      <c r="N574" s="708">
        <f>FS1_N0302!N73</f>
        <v>0</v>
      </c>
      <c r="O574" s="708">
        <f>FS1_N0302!O73</f>
        <v>0</v>
      </c>
      <c r="P574" s="708" t="str">
        <f>FS1_N0302!P73</f>
        <v>1T</v>
      </c>
      <c r="Q574" s="708" t="str">
        <f>FS1_N0302!Q73</f>
        <v>SMA to SMA</v>
      </c>
      <c r="R574" s="708">
        <f>FS1_N0302!R73</f>
        <v>9</v>
      </c>
      <c r="S574" s="708">
        <f>FS1_N0302!S73</f>
        <v>10</v>
      </c>
      <c r="T574" s="708">
        <f>FS1_N0302!T73</f>
        <v>0</v>
      </c>
      <c r="U574" s="708">
        <f>FS1_N0302!U73</f>
        <v>1</v>
      </c>
      <c r="V574" s="708">
        <f>FS1_N0302!V73</f>
        <v>0</v>
      </c>
      <c r="W574" s="708">
        <f>FS1_N0302!W73</f>
        <v>0</v>
      </c>
      <c r="X574" s="708">
        <f>FS1_N0302!X73</f>
        <v>0</v>
      </c>
      <c r="Y574" s="708">
        <f>FS1_N0302!Y73</f>
        <v>0</v>
      </c>
    </row>
    <row r="575" spans="1:25" x14ac:dyDescent="0.25">
      <c r="A575" s="708" t="str">
        <f>FS1_N0302!A74</f>
        <v>BPM</v>
      </c>
      <c r="B575" s="708" t="str">
        <f>FS1_N0302!B74</f>
        <v>LS1_BTS:BPM_D2116</v>
      </c>
      <c r="C575" s="708" t="str">
        <f>FS1_N0302!C74</f>
        <v>BPM</v>
      </c>
      <c r="D575" s="708" t="str">
        <f>FS1_N0302!D74</f>
        <v>D2116</v>
      </c>
      <c r="E575" s="708" t="str">
        <f>FS1_N0302!E74</f>
        <v>34E000275</v>
      </c>
      <c r="F575" s="708" t="str">
        <f>FS1_N0302!F74</f>
        <v>2C_1/4in_Hardline_036</v>
      </c>
      <c r="G575" s="708" t="str">
        <f>FS1_N0302!G74</f>
        <v>Signal</v>
      </c>
      <c r="H575" s="708" t="str">
        <f>FS1_N0302!H74</f>
        <v>N-Type to SMA</v>
      </c>
      <c r="I575" s="708" t="str">
        <f>FS1_N0302!I74</f>
        <v>2L</v>
      </c>
      <c r="J575" s="708">
        <f>FS1_N0302!J74</f>
        <v>0</v>
      </c>
      <c r="K575" s="708">
        <f>FS1_N0302!K74</f>
        <v>0</v>
      </c>
      <c r="L575" s="708">
        <f>FS1_N0302!L74</f>
        <v>0</v>
      </c>
      <c r="M575" s="708">
        <f>FS1_N0302!M74</f>
        <v>0</v>
      </c>
      <c r="N575" s="708">
        <f>FS1_N0302!N74</f>
        <v>0</v>
      </c>
      <c r="O575" s="708">
        <f>FS1_N0302!O74</f>
        <v>0</v>
      </c>
      <c r="P575" s="708" t="str">
        <f>FS1_N0302!P74</f>
        <v>2L</v>
      </c>
      <c r="Q575" s="708" t="str">
        <f>FS1_N0302!Q74</f>
        <v>SMA to SMA</v>
      </c>
      <c r="R575" s="708">
        <f>FS1_N0302!R74</f>
        <v>9</v>
      </c>
      <c r="S575" s="708">
        <f>FS1_N0302!S74</f>
        <v>10</v>
      </c>
      <c r="T575" s="708">
        <f>FS1_N0302!T74</f>
        <v>0</v>
      </c>
      <c r="U575" s="708">
        <f>FS1_N0302!U74</f>
        <v>2</v>
      </c>
      <c r="V575" s="708">
        <f>FS1_N0302!V74</f>
        <v>0</v>
      </c>
      <c r="W575" s="708">
        <f>FS1_N0302!W74</f>
        <v>0</v>
      </c>
      <c r="X575" s="708">
        <f>FS1_N0302!X74</f>
        <v>0</v>
      </c>
      <c r="Y575" s="708">
        <f>FS1_N0302!Y74</f>
        <v>0</v>
      </c>
    </row>
    <row r="576" spans="1:25" x14ac:dyDescent="0.25">
      <c r="A576" s="708" t="str">
        <f>FS1_N0302!A75</f>
        <v>BPM</v>
      </c>
      <c r="B576" s="708" t="str">
        <f>FS1_N0302!B75</f>
        <v>LS1_BTS:BPM_D2116</v>
      </c>
      <c r="C576" s="708" t="str">
        <f>FS1_N0302!C75</f>
        <v>BPM</v>
      </c>
      <c r="D576" s="708" t="str">
        <f>FS1_N0302!D75</f>
        <v>D2116</v>
      </c>
      <c r="E576" s="708" t="str">
        <f>FS1_N0302!E75</f>
        <v>34E000276</v>
      </c>
      <c r="F576" s="708" t="str">
        <f>FS1_N0302!F75</f>
        <v>2C_1/4in_Hardline_036</v>
      </c>
      <c r="G576" s="708" t="str">
        <f>FS1_N0302!G75</f>
        <v>Signal</v>
      </c>
      <c r="H576" s="708" t="str">
        <f>FS1_N0302!H75</f>
        <v>N-Type to SMA</v>
      </c>
      <c r="I576" s="708" t="str">
        <f>FS1_N0302!I75</f>
        <v>3R</v>
      </c>
      <c r="J576" s="708">
        <f>FS1_N0302!J75</f>
        <v>0</v>
      </c>
      <c r="K576" s="708">
        <f>FS1_N0302!K75</f>
        <v>0</v>
      </c>
      <c r="L576" s="708">
        <f>FS1_N0302!L75</f>
        <v>0</v>
      </c>
      <c r="M576" s="708">
        <f>FS1_N0302!M75</f>
        <v>0</v>
      </c>
      <c r="N576" s="708">
        <f>FS1_N0302!N75</f>
        <v>0</v>
      </c>
      <c r="O576" s="708">
        <f>FS1_N0302!O75</f>
        <v>0</v>
      </c>
      <c r="P576" s="708" t="str">
        <f>FS1_N0302!P75</f>
        <v>3R</v>
      </c>
      <c r="Q576" s="708" t="str">
        <f>FS1_N0302!Q75</f>
        <v>SMA to SMA</v>
      </c>
      <c r="R576" s="708">
        <f>FS1_N0302!R75</f>
        <v>9</v>
      </c>
      <c r="S576" s="708">
        <f>FS1_N0302!S75</f>
        <v>10</v>
      </c>
      <c r="T576" s="708">
        <f>FS1_N0302!T75</f>
        <v>0</v>
      </c>
      <c r="U576" s="708">
        <f>FS1_N0302!U75</f>
        <v>3</v>
      </c>
      <c r="V576" s="708">
        <f>FS1_N0302!V75</f>
        <v>0</v>
      </c>
      <c r="W576" s="708">
        <f>FS1_N0302!W75</f>
        <v>0</v>
      </c>
      <c r="X576" s="708">
        <f>FS1_N0302!X75</f>
        <v>0</v>
      </c>
      <c r="Y576" s="708">
        <f>FS1_N0302!Y75</f>
        <v>0</v>
      </c>
    </row>
    <row r="577" spans="1:25" x14ac:dyDescent="0.25">
      <c r="A577" s="708" t="str">
        <f>FS1_N0302!A76</f>
        <v>BPM</v>
      </c>
      <c r="B577" s="708" t="str">
        <f>FS1_N0302!B76</f>
        <v>LS1_BTS:BPM_D2116</v>
      </c>
      <c r="C577" s="708" t="str">
        <f>FS1_N0302!C76</f>
        <v>BPM</v>
      </c>
      <c r="D577" s="708" t="str">
        <f>FS1_N0302!D76</f>
        <v>D2116</v>
      </c>
      <c r="E577" s="708" t="str">
        <f>FS1_N0302!E76</f>
        <v>34E000277</v>
      </c>
      <c r="F577" s="708" t="str">
        <f>FS1_N0302!F76</f>
        <v>2C_1/4in_Hardline_036</v>
      </c>
      <c r="G577" s="708" t="str">
        <f>FS1_N0302!G76</f>
        <v>Signal</v>
      </c>
      <c r="H577" s="708" t="str">
        <f>FS1_N0302!H76</f>
        <v>N-Type to SMA</v>
      </c>
      <c r="I577" s="708" t="str">
        <f>FS1_N0302!I76</f>
        <v>4B</v>
      </c>
      <c r="J577" s="708">
        <f>FS1_N0302!J76</f>
        <v>0</v>
      </c>
      <c r="K577" s="708">
        <f>FS1_N0302!K76</f>
        <v>0</v>
      </c>
      <c r="L577" s="708">
        <f>FS1_N0302!L76</f>
        <v>0</v>
      </c>
      <c r="M577" s="708">
        <f>FS1_N0302!M76</f>
        <v>0</v>
      </c>
      <c r="N577" s="708">
        <f>FS1_N0302!N76</f>
        <v>0</v>
      </c>
      <c r="O577" s="708">
        <f>FS1_N0302!O76</f>
        <v>0</v>
      </c>
      <c r="P577" s="708" t="str">
        <f>FS1_N0302!P76</f>
        <v>4B</v>
      </c>
      <c r="Q577" s="708" t="str">
        <f>FS1_N0302!Q76</f>
        <v>SMA to SMA</v>
      </c>
      <c r="R577" s="708">
        <f>FS1_N0302!R76</f>
        <v>9</v>
      </c>
      <c r="S577" s="708">
        <f>FS1_N0302!S76</f>
        <v>10</v>
      </c>
      <c r="T577" s="708">
        <f>FS1_N0302!T76</f>
        <v>0</v>
      </c>
      <c r="U577" s="708">
        <f>FS1_N0302!U76</f>
        <v>4</v>
      </c>
      <c r="V577" s="708">
        <f>FS1_N0302!V76</f>
        <v>0</v>
      </c>
      <c r="W577" s="708">
        <f>FS1_N0302!W76</f>
        <v>0</v>
      </c>
      <c r="X577" s="708">
        <f>FS1_N0302!X76</f>
        <v>0</v>
      </c>
      <c r="Y577" s="708">
        <f>FS1_N0302!Y76</f>
        <v>0</v>
      </c>
    </row>
    <row r="578" spans="1:25" x14ac:dyDescent="0.25">
      <c r="A578" s="708" t="str">
        <f>FS1_N0302!A78</f>
        <v>BPM</v>
      </c>
      <c r="B578" s="708" t="str">
        <f>FS1_N0302!B78</f>
        <v>LS1_BTS:BPM_D2130</v>
      </c>
      <c r="C578" s="708" t="str">
        <f>FS1_N0302!C78</f>
        <v>BPM</v>
      </c>
      <c r="D578" s="708" t="str">
        <f>FS1_N0302!D78</f>
        <v>D2130</v>
      </c>
      <c r="E578" s="708" t="str">
        <f>FS1_N0302!E78</f>
        <v>34E000278</v>
      </c>
      <c r="F578" s="708" t="str">
        <f>FS1_N0302!F78</f>
        <v>2C_1/4in_Hardline_036</v>
      </c>
      <c r="G578" s="708" t="str">
        <f>FS1_N0302!G78</f>
        <v>Signal</v>
      </c>
      <c r="H578" s="708" t="str">
        <f>FS1_N0302!H78</f>
        <v>N-Type to SMA</v>
      </c>
      <c r="I578" s="708" t="str">
        <f>FS1_N0302!I78</f>
        <v>1T</v>
      </c>
      <c r="J578" s="708">
        <f>FS1_N0302!J78</f>
        <v>0</v>
      </c>
      <c r="K578" s="708">
        <f>FS1_N0302!K78</f>
        <v>0</v>
      </c>
      <c r="L578" s="708">
        <f>FS1_N0302!L78</f>
        <v>0</v>
      </c>
      <c r="M578" s="708">
        <f>FS1_N0302!M78</f>
        <v>0</v>
      </c>
      <c r="N578" s="708">
        <f>FS1_N0302!N78</f>
        <v>0</v>
      </c>
      <c r="O578" s="708">
        <f>FS1_N0302!O78</f>
        <v>0</v>
      </c>
      <c r="P578" s="708" t="str">
        <f>FS1_N0302!P78</f>
        <v>1T</v>
      </c>
      <c r="Q578" s="708" t="str">
        <f>FS1_N0302!Q78</f>
        <v>SMA to SMA</v>
      </c>
      <c r="R578" s="708">
        <f>FS1_N0302!R78</f>
        <v>9</v>
      </c>
      <c r="S578" s="708">
        <f>FS1_N0302!S78</f>
        <v>10</v>
      </c>
      <c r="T578" s="708">
        <f>FS1_N0302!T78</f>
        <v>0</v>
      </c>
      <c r="U578" s="708">
        <f>FS1_N0302!U78</f>
        <v>5</v>
      </c>
      <c r="V578" s="708">
        <f>FS1_N0302!V78</f>
        <v>0</v>
      </c>
      <c r="W578" s="708">
        <f>FS1_N0302!W78</f>
        <v>0</v>
      </c>
      <c r="X578" s="708">
        <f>FS1_N0302!X78</f>
        <v>0</v>
      </c>
      <c r="Y578" s="708">
        <f>FS1_N0302!Y78</f>
        <v>0</v>
      </c>
    </row>
    <row r="579" spans="1:25" x14ac:dyDescent="0.25">
      <c r="A579" s="708" t="str">
        <f>FS1_N0302!A79</f>
        <v>BPM</v>
      </c>
      <c r="B579" s="708" t="str">
        <f>FS1_N0302!B79</f>
        <v>LS1_BTS:BPM_D2130</v>
      </c>
      <c r="C579" s="708" t="str">
        <f>FS1_N0302!C79</f>
        <v>BPM</v>
      </c>
      <c r="D579" s="708" t="str">
        <f>FS1_N0302!D79</f>
        <v>D2130</v>
      </c>
      <c r="E579" s="708" t="str">
        <f>FS1_N0302!E79</f>
        <v>34E000279</v>
      </c>
      <c r="F579" s="708" t="str">
        <f>FS1_N0302!F79</f>
        <v>2C_1/4in_Hardline_036</v>
      </c>
      <c r="G579" s="708" t="str">
        <f>FS1_N0302!G79</f>
        <v>Signal</v>
      </c>
      <c r="H579" s="708" t="str">
        <f>FS1_N0302!H79</f>
        <v>N-Type to SMA</v>
      </c>
      <c r="I579" s="708" t="str">
        <f>FS1_N0302!I79</f>
        <v>2L</v>
      </c>
      <c r="J579" s="708">
        <f>FS1_N0302!J79</f>
        <v>0</v>
      </c>
      <c r="K579" s="708">
        <f>FS1_N0302!K79</f>
        <v>0</v>
      </c>
      <c r="L579" s="708">
        <f>FS1_N0302!L79</f>
        <v>0</v>
      </c>
      <c r="M579" s="708">
        <f>FS1_N0302!M79</f>
        <v>0</v>
      </c>
      <c r="N579" s="708">
        <f>FS1_N0302!N79</f>
        <v>0</v>
      </c>
      <c r="O579" s="708">
        <f>FS1_N0302!O79</f>
        <v>0</v>
      </c>
      <c r="P579" s="708" t="str">
        <f>FS1_N0302!P79</f>
        <v>2L</v>
      </c>
      <c r="Q579" s="708" t="str">
        <f>FS1_N0302!Q79</f>
        <v>SMA to SMA</v>
      </c>
      <c r="R579" s="708">
        <f>FS1_N0302!R79</f>
        <v>9</v>
      </c>
      <c r="S579" s="708">
        <f>FS1_N0302!S79</f>
        <v>10</v>
      </c>
      <c r="T579" s="708">
        <f>FS1_N0302!T79</f>
        <v>0</v>
      </c>
      <c r="U579" s="708">
        <f>FS1_N0302!U79</f>
        <v>6</v>
      </c>
      <c r="V579" s="708">
        <f>FS1_N0302!V79</f>
        <v>0</v>
      </c>
      <c r="W579" s="708">
        <f>FS1_N0302!W79</f>
        <v>0</v>
      </c>
      <c r="X579" s="708">
        <f>FS1_N0302!X79</f>
        <v>0</v>
      </c>
      <c r="Y579" s="708">
        <f>FS1_N0302!Y79</f>
        <v>0</v>
      </c>
    </row>
    <row r="580" spans="1:25" x14ac:dyDescent="0.25">
      <c r="A580" s="708" t="str">
        <f>FS1_N0302!A80</f>
        <v>BPM</v>
      </c>
      <c r="B580" s="708" t="str">
        <f>FS1_N0302!B80</f>
        <v>LS1_BTS:BPM_D2130</v>
      </c>
      <c r="C580" s="708" t="str">
        <f>FS1_N0302!C80</f>
        <v>BPM</v>
      </c>
      <c r="D580" s="708" t="str">
        <f>FS1_N0302!D80</f>
        <v>D2130</v>
      </c>
      <c r="E580" s="708" t="str">
        <f>FS1_N0302!E80</f>
        <v>34E000280</v>
      </c>
      <c r="F580" s="708" t="str">
        <f>FS1_N0302!F80</f>
        <v>2C_1/4in_Hardline_036</v>
      </c>
      <c r="G580" s="708" t="str">
        <f>FS1_N0302!G80</f>
        <v>Signal</v>
      </c>
      <c r="H580" s="708" t="str">
        <f>FS1_N0302!H80</f>
        <v>N-Type to SMA</v>
      </c>
      <c r="I580" s="708" t="str">
        <f>FS1_N0302!I80</f>
        <v>3R</v>
      </c>
      <c r="J580" s="708">
        <f>FS1_N0302!J80</f>
        <v>0</v>
      </c>
      <c r="K580" s="708">
        <f>FS1_N0302!K80</f>
        <v>0</v>
      </c>
      <c r="L580" s="708">
        <f>FS1_N0302!L80</f>
        <v>0</v>
      </c>
      <c r="M580" s="708">
        <f>FS1_N0302!M80</f>
        <v>0</v>
      </c>
      <c r="N580" s="708">
        <f>FS1_N0302!N80</f>
        <v>0</v>
      </c>
      <c r="O580" s="708">
        <f>FS1_N0302!O80</f>
        <v>0</v>
      </c>
      <c r="P580" s="708" t="str">
        <f>FS1_N0302!P80</f>
        <v>3R</v>
      </c>
      <c r="Q580" s="708" t="str">
        <f>FS1_N0302!Q80</f>
        <v>SMA to SMA</v>
      </c>
      <c r="R580" s="708">
        <f>FS1_N0302!R80</f>
        <v>9</v>
      </c>
      <c r="S580" s="708">
        <f>FS1_N0302!S80</f>
        <v>10</v>
      </c>
      <c r="T580" s="708">
        <f>FS1_N0302!T80</f>
        <v>0</v>
      </c>
      <c r="U580" s="708">
        <f>FS1_N0302!U80</f>
        <v>7</v>
      </c>
      <c r="V580" s="708">
        <f>FS1_N0302!V80</f>
        <v>0</v>
      </c>
      <c r="W580" s="708">
        <f>FS1_N0302!W80</f>
        <v>0</v>
      </c>
      <c r="X580" s="708">
        <f>FS1_N0302!X80</f>
        <v>0</v>
      </c>
      <c r="Y580" s="708">
        <f>FS1_N0302!Y80</f>
        <v>0</v>
      </c>
    </row>
    <row r="581" spans="1:25" x14ac:dyDescent="0.25">
      <c r="A581" s="708" t="str">
        <f>FS1_N0302!A81</f>
        <v>BPM</v>
      </c>
      <c r="B581" s="708" t="str">
        <f>FS1_N0302!B81</f>
        <v>LS1_BTS:BPM_D2130</v>
      </c>
      <c r="C581" s="708" t="str">
        <f>FS1_N0302!C81</f>
        <v>BPM</v>
      </c>
      <c r="D581" s="708" t="str">
        <f>FS1_N0302!D81</f>
        <v>D2130</v>
      </c>
      <c r="E581" s="708" t="str">
        <f>FS1_N0302!E81</f>
        <v>34E000281</v>
      </c>
      <c r="F581" s="708" t="str">
        <f>FS1_N0302!F81</f>
        <v>2C_1/4in_Hardline_036</v>
      </c>
      <c r="G581" s="708" t="str">
        <f>FS1_N0302!G81</f>
        <v>Signal</v>
      </c>
      <c r="H581" s="708" t="str">
        <f>FS1_N0302!H81</f>
        <v>N-Type to SMA</v>
      </c>
      <c r="I581" s="708" t="str">
        <f>FS1_N0302!I81</f>
        <v>4B</v>
      </c>
      <c r="J581" s="708">
        <f>FS1_N0302!J81</f>
        <v>0</v>
      </c>
      <c r="K581" s="708">
        <f>FS1_N0302!K81</f>
        <v>0</v>
      </c>
      <c r="L581" s="708">
        <f>FS1_N0302!L81</f>
        <v>0</v>
      </c>
      <c r="M581" s="708">
        <f>FS1_N0302!M81</f>
        <v>0</v>
      </c>
      <c r="N581" s="708">
        <f>FS1_N0302!N81</f>
        <v>0</v>
      </c>
      <c r="O581" s="708">
        <f>FS1_N0302!O81</f>
        <v>0</v>
      </c>
      <c r="P581" s="708" t="str">
        <f>FS1_N0302!P81</f>
        <v>4B</v>
      </c>
      <c r="Q581" s="708" t="str">
        <f>FS1_N0302!Q81</f>
        <v>SMA to SMA</v>
      </c>
      <c r="R581" s="708">
        <f>FS1_N0302!R81</f>
        <v>9</v>
      </c>
      <c r="S581" s="708">
        <f>FS1_N0302!S81</f>
        <v>10</v>
      </c>
      <c r="T581" s="708">
        <f>FS1_N0302!T81</f>
        <v>0</v>
      </c>
      <c r="U581" s="708">
        <f>FS1_N0302!U81</f>
        <v>8</v>
      </c>
      <c r="V581" s="708">
        <f>FS1_N0302!V81</f>
        <v>0</v>
      </c>
      <c r="W581" s="708">
        <f>FS1_N0302!W81</f>
        <v>0</v>
      </c>
      <c r="X581" s="708">
        <f>FS1_N0302!X81</f>
        <v>0</v>
      </c>
      <c r="Y581" s="708">
        <f>FS1_N0302!Y81</f>
        <v>0</v>
      </c>
    </row>
    <row r="582" spans="1:25" x14ac:dyDescent="0.25">
      <c r="A582" s="708" t="str">
        <f>FS1_N0302!A8</f>
        <v>PM 8"</v>
      </c>
      <c r="B582" s="708" t="str">
        <f>FS1_N0302!B8</f>
        <v>LS1_BTS:PM_D2131</v>
      </c>
      <c r="C582" s="708" t="str">
        <f>FS1_N0302!C8</f>
        <v>PM</v>
      </c>
      <c r="D582" s="708" t="str">
        <f>FS1_N0302!D8</f>
        <v>D2131</v>
      </c>
      <c r="E582" s="708" t="str">
        <f>FS1_N0302!E8</f>
        <v>34F000012</v>
      </c>
      <c r="F582" s="708" t="str">
        <f>FS1_N0302!F8</f>
        <v>8C_22AWG_Multi_016</v>
      </c>
      <c r="G582" s="708" t="str">
        <f>FS1_N0302!G8</f>
        <v>A Signal</v>
      </c>
      <c r="H582" s="708" t="str">
        <f>FS1_N0302!H8</f>
        <v>CPC to LEMO650 Box</v>
      </c>
      <c r="I582" s="708" t="str">
        <f>FS1_N0302!I8</f>
        <v>CPC-2</v>
      </c>
      <c r="J582" s="708" t="str">
        <f>FS1_N0302!J8</f>
        <v>1,2,3</v>
      </c>
      <c r="K582" s="708" t="str">
        <f>FS1_N0302!K8</f>
        <v>Orange/Wh=1</v>
      </c>
      <c r="L582" s="708" t="str">
        <f>FS1_N0302!L8</f>
        <v>White/Or=2</v>
      </c>
      <c r="M582" s="708" t="str">
        <f>FS1_N0302!M8</f>
        <v>Shield=3</v>
      </c>
      <c r="N582" s="708">
        <f>FS1_N0302!N8</f>
        <v>1</v>
      </c>
      <c r="O582" s="708">
        <f>FS1_N0302!O8</f>
        <v>3</v>
      </c>
      <c r="P582" s="708" t="str">
        <f>FS1_N0302!P8</f>
        <v>LEMO-2A</v>
      </c>
      <c r="Q582" s="708" t="str">
        <f>FS1_N0302!Q8</f>
        <v>LEMO650/LEMO650</v>
      </c>
      <c r="R582" s="708">
        <f>FS1_N0302!R8</f>
        <v>9</v>
      </c>
      <c r="S582" s="708">
        <f>FS1_N0302!S8</f>
        <v>3</v>
      </c>
      <c r="T582" s="708" t="str">
        <f>FS1_N0302!T8</f>
        <v>CH4 - fmc1-1</v>
      </c>
      <c r="U582" s="708">
        <f>FS1_N0302!U8</f>
        <v>0</v>
      </c>
      <c r="V582" s="708">
        <f>FS1_N0302!V8</f>
        <v>6</v>
      </c>
      <c r="W582" s="708" t="str">
        <f>FS1_N0302!W8</f>
        <v>1: EBS8005</v>
      </c>
      <c r="X582" s="708" t="str">
        <f>FS1_N0302!X8</f>
        <v>Ch1</v>
      </c>
      <c r="Y582" s="708">
        <f>FS1_N0302!Y8</f>
        <v>0</v>
      </c>
    </row>
    <row r="583" spans="1:25" x14ac:dyDescent="0.25">
      <c r="A583" s="708" t="str">
        <f>FS1_N0302!A9</f>
        <v>PM 8"</v>
      </c>
      <c r="B583" s="708" t="str">
        <f>FS1_N0302!B9</f>
        <v>LS1_BTS:PM_D2131</v>
      </c>
      <c r="C583" s="708" t="str">
        <f>FS1_N0302!C9</f>
        <v>PM</v>
      </c>
      <c r="D583" s="708" t="str">
        <f>FS1_N0302!D9</f>
        <v>D2131</v>
      </c>
      <c r="E583" s="708" t="str">
        <f>FS1_N0302!E9</f>
        <v>34F000012</v>
      </c>
      <c r="F583" s="708" t="str">
        <f>FS1_N0302!F9</f>
        <v>8C_22AWG_Multi_016</v>
      </c>
      <c r="G583" s="708" t="str">
        <f>FS1_N0302!G9</f>
        <v>B Signal</v>
      </c>
      <c r="H583" s="708" t="str">
        <f>FS1_N0302!H9</f>
        <v>CPC to LEMO650 Box</v>
      </c>
      <c r="I583" s="708" t="str">
        <f>FS1_N0302!I9</f>
        <v>CPC-2</v>
      </c>
      <c r="J583" s="708" t="str">
        <f>FS1_N0302!J9</f>
        <v>4,5,6</v>
      </c>
      <c r="K583" s="708" t="str">
        <f>FS1_N0302!K9</f>
        <v>Blue/Wh=4</v>
      </c>
      <c r="L583" s="708" t="str">
        <f>FS1_N0302!L9</f>
        <v>White/Blue=5</v>
      </c>
      <c r="M583" s="708" t="str">
        <f>FS1_N0302!M9</f>
        <v>Shield=6</v>
      </c>
      <c r="N583" s="708">
        <f>FS1_N0302!N9</f>
        <v>4</v>
      </c>
      <c r="O583" s="708">
        <f>FS1_N0302!O9</f>
        <v>6</v>
      </c>
      <c r="P583" s="708" t="str">
        <f>FS1_N0302!P9</f>
        <v>LEMO-2B</v>
      </c>
      <c r="Q583" s="708" t="str">
        <f>FS1_N0302!Q9</f>
        <v>LEMO650/LEMO650</v>
      </c>
      <c r="R583" s="708">
        <f>FS1_N0302!R9</f>
        <v>9</v>
      </c>
      <c r="S583" s="708">
        <f>FS1_N0302!S9</f>
        <v>3</v>
      </c>
      <c r="T583" s="708" t="str">
        <f>FS1_N0302!T9</f>
        <v>CH5 - fmc1-2</v>
      </c>
      <c r="U583" s="708">
        <f>FS1_N0302!U9</f>
        <v>0</v>
      </c>
      <c r="V583" s="708">
        <f>FS1_N0302!V9</f>
        <v>6</v>
      </c>
      <c r="W583" s="708" t="str">
        <f>FS1_N0302!W9</f>
        <v>1: EBS8005</v>
      </c>
      <c r="X583" s="708" t="str">
        <f>FS1_N0302!X9</f>
        <v>Ch1</v>
      </c>
      <c r="Y583" s="708">
        <f>FS1_N0302!Y9</f>
        <v>0</v>
      </c>
    </row>
    <row r="584" spans="1:25" x14ac:dyDescent="0.25">
      <c r="A584" s="708" t="str">
        <f>FS1_N0302!A10</f>
        <v>PM 8"</v>
      </c>
      <c r="B584" s="708" t="str">
        <f>FS1_N0302!B10</f>
        <v>LS1_BTS:PM_D2131</v>
      </c>
      <c r="C584" s="708" t="str">
        <f>FS1_N0302!C10</f>
        <v>PM</v>
      </c>
      <c r="D584" s="708" t="str">
        <f>FS1_N0302!D10</f>
        <v>D2131</v>
      </c>
      <c r="E584" s="708" t="str">
        <f>FS1_N0302!E10</f>
        <v>34F000012</v>
      </c>
      <c r="F584" s="708" t="str">
        <f>FS1_N0302!F10</f>
        <v>8C_22AWG_Multi_016</v>
      </c>
      <c r="G584" s="708" t="str">
        <f>FS1_N0302!G10</f>
        <v>C Signal</v>
      </c>
      <c r="H584" s="708" t="str">
        <f>FS1_N0302!H10</f>
        <v>CPC to LEMO650 Box</v>
      </c>
      <c r="I584" s="708" t="str">
        <f>FS1_N0302!I10</f>
        <v>CPC-2</v>
      </c>
      <c r="J584" s="708" t="str">
        <f>FS1_N0302!J10</f>
        <v>7,8,9</v>
      </c>
      <c r="K584" s="708" t="str">
        <f>FS1_N0302!K10</f>
        <v>Green/Wh=7</v>
      </c>
      <c r="L584" s="708" t="str">
        <f>FS1_N0302!L10</f>
        <v>White/Gr=8</v>
      </c>
      <c r="M584" s="708" t="str">
        <f>FS1_N0302!M10</f>
        <v>Shield=9</v>
      </c>
      <c r="N584" s="708">
        <f>FS1_N0302!N10</f>
        <v>7</v>
      </c>
      <c r="O584" s="708">
        <f>FS1_N0302!O10</f>
        <v>9</v>
      </c>
      <c r="P584" s="708" t="str">
        <f>FS1_N0302!P10</f>
        <v>LEMO-2C</v>
      </c>
      <c r="Q584" s="708" t="str">
        <f>FS1_N0302!Q10</f>
        <v>LEMO650/LEMO650</v>
      </c>
      <c r="R584" s="708">
        <f>FS1_N0302!R10</f>
        <v>9</v>
      </c>
      <c r="S584" s="708">
        <f>FS1_N0302!S10</f>
        <v>3</v>
      </c>
      <c r="T584" s="708" t="str">
        <f>FS1_N0302!T10</f>
        <v>CH6 - fmc1-3</v>
      </c>
      <c r="U584" s="708">
        <f>FS1_N0302!U10</f>
        <v>0</v>
      </c>
      <c r="V584" s="708">
        <f>FS1_N0302!V10</f>
        <v>6</v>
      </c>
      <c r="W584" s="708" t="str">
        <f>FS1_N0302!W10</f>
        <v>1: EBS8005</v>
      </c>
      <c r="X584" s="708" t="str">
        <f>FS1_N0302!X10</f>
        <v>Ch1</v>
      </c>
      <c r="Y584" s="708">
        <f>FS1_N0302!Y10</f>
        <v>0</v>
      </c>
    </row>
    <row r="585" spans="1:25" x14ac:dyDescent="0.25">
      <c r="A585" s="708" t="str">
        <f>FS1_N0302!A77</f>
        <v>BPM</v>
      </c>
      <c r="B585" s="708" t="str">
        <f>FS1_N0302!B77</f>
        <v>LS1_BTS:BPM_D2133</v>
      </c>
      <c r="C585" s="708" t="str">
        <f>FS1_N0302!C77</f>
        <v>BPM</v>
      </c>
      <c r="D585" s="708" t="str">
        <f>FS1_N0302!D77</f>
        <v>D2133</v>
      </c>
      <c r="E585" s="708" t="str">
        <f>FS1_N0302!E77</f>
        <v>34E000232</v>
      </c>
      <c r="F585" s="708" t="str">
        <f>FS1_N0302!F77</f>
        <v>2C_1/4in_Hardline_036</v>
      </c>
      <c r="G585" s="708" t="str">
        <f>FS1_N0302!G77</f>
        <v>Ref</v>
      </c>
      <c r="H585" s="708">
        <f>FS1_N0302!H77</f>
        <v>0</v>
      </c>
      <c r="I585" s="708">
        <f>FS1_N0302!I77</f>
        <v>0</v>
      </c>
      <c r="J585" s="708">
        <f>FS1_N0302!J77</f>
        <v>0</v>
      </c>
      <c r="K585" s="708">
        <f>FS1_N0302!K77</f>
        <v>0</v>
      </c>
      <c r="L585" s="708">
        <f>FS1_N0302!L77</f>
        <v>0</v>
      </c>
      <c r="M585" s="708">
        <f>FS1_N0302!M77</f>
        <v>0</v>
      </c>
      <c r="N585" s="708">
        <f>FS1_N0302!N77</f>
        <v>0</v>
      </c>
      <c r="O585" s="708">
        <f>FS1_N0302!O77</f>
        <v>0</v>
      </c>
      <c r="P585" s="708">
        <f>FS1_N0302!P77</f>
        <v>0</v>
      </c>
      <c r="Q585" s="708">
        <f>FS1_N0302!Q77</f>
        <v>0</v>
      </c>
      <c r="R585" s="708">
        <f>FS1_N0302!R77</f>
        <v>0</v>
      </c>
      <c r="S585" s="708">
        <f>FS1_N0302!S77</f>
        <v>0</v>
      </c>
      <c r="T585" s="708">
        <f>FS1_N0302!T77</f>
        <v>0</v>
      </c>
      <c r="U585" s="708">
        <f>FS1_N0302!U77</f>
        <v>4</v>
      </c>
      <c r="V585" s="708">
        <f>FS1_N0302!V77</f>
        <v>0</v>
      </c>
      <c r="W585" s="708">
        <f>FS1_N0302!W77</f>
        <v>0</v>
      </c>
      <c r="X585" s="708">
        <f>FS1_N0302!X77</f>
        <v>0</v>
      </c>
      <c r="Y585" s="708">
        <f>FS1_N0302!Y77</f>
        <v>0</v>
      </c>
    </row>
    <row r="586" spans="1:25" x14ac:dyDescent="0.25">
      <c r="A586" s="708" t="str">
        <f>FS1_N0302!A82</f>
        <v>BPM</v>
      </c>
      <c r="B586" s="708" t="str">
        <f>FS1_N0302!B82</f>
        <v>LS1_BTS:RFS_D2149</v>
      </c>
      <c r="C586" s="708" t="str">
        <f>FS1_N0302!C82</f>
        <v>BPM</v>
      </c>
      <c r="D586" s="708" t="str">
        <f>FS1_N0302!D82</f>
        <v>D2149</v>
      </c>
      <c r="E586" s="708" t="str">
        <f>FS1_N0302!E82</f>
        <v>34E000275</v>
      </c>
      <c r="F586" s="708" t="str">
        <f>FS1_N0302!F82</f>
        <v>2C_1/4in_Hardline_036</v>
      </c>
      <c r="G586" s="708" t="str">
        <f>FS1_N0302!G82</f>
        <v>No Term</v>
      </c>
      <c r="H586" s="708">
        <f>FS1_N0302!H82</f>
        <v>0</v>
      </c>
      <c r="I586" s="708">
        <f>FS1_N0302!I82</f>
        <v>0</v>
      </c>
      <c r="J586" s="708">
        <f>FS1_N0302!J82</f>
        <v>0</v>
      </c>
      <c r="K586" s="708">
        <f>FS1_N0302!K82</f>
        <v>0</v>
      </c>
      <c r="L586" s="708">
        <f>FS1_N0302!L82</f>
        <v>0</v>
      </c>
      <c r="M586" s="708">
        <f>FS1_N0302!M82</f>
        <v>0</v>
      </c>
      <c r="N586" s="708">
        <f>FS1_N0302!N82</f>
        <v>0</v>
      </c>
      <c r="O586" s="708">
        <f>FS1_N0302!O82</f>
        <v>0</v>
      </c>
      <c r="P586" s="708">
        <f>FS1_N0302!P82</f>
        <v>0</v>
      </c>
      <c r="Q586" s="708">
        <f>FS1_N0302!Q82</f>
        <v>0</v>
      </c>
      <c r="R586" s="708">
        <f>FS1_N0302!R82</f>
        <v>0</v>
      </c>
      <c r="S586" s="708">
        <f>FS1_N0302!S82</f>
        <v>0</v>
      </c>
      <c r="T586" s="708">
        <f>FS1_N0302!T82</f>
        <v>0</v>
      </c>
      <c r="U586" s="708">
        <f>FS1_N0302!U82</f>
        <v>8</v>
      </c>
      <c r="V586" s="708">
        <f>FS1_N0302!V82</f>
        <v>0</v>
      </c>
      <c r="W586" s="708">
        <f>FS1_N0302!W82</f>
        <v>0</v>
      </c>
      <c r="X586" s="708">
        <f>FS1_N0302!X82</f>
        <v>0</v>
      </c>
      <c r="Y586" s="708">
        <f>FS1_N0302!Y82</f>
        <v>0</v>
      </c>
    </row>
    <row r="587" spans="1:25" x14ac:dyDescent="0.25">
      <c r="A587" s="708">
        <f>FS1_N0302!A52</f>
        <v>0</v>
      </c>
      <c r="B587" s="708" t="str">
        <f>FS1_N0302!B52</f>
        <v>LS1_BTS:HMR_D2150</v>
      </c>
      <c r="C587" s="708">
        <f>FS1_N0302!C52</f>
        <v>0</v>
      </c>
      <c r="D587" s="708" t="str">
        <f>FS1_N0302!D52</f>
        <v>D2150</v>
      </c>
      <c r="E587" s="708" t="str">
        <f>FS1_N0302!E52</f>
        <v>34H000015</v>
      </c>
      <c r="F587" s="708" t="str">
        <f>FS1_N0302!F52</f>
        <v>2C_1kV75LC_Coax_090</v>
      </c>
      <c r="G587" s="708" t="str">
        <f>FS1_N0302!G52</f>
        <v>Signal</v>
      </c>
      <c r="H587" s="708">
        <f>FS1_N0302!H52</f>
        <v>0</v>
      </c>
      <c r="I587" s="708">
        <f>FS1_N0302!I52</f>
        <v>0</v>
      </c>
      <c r="J587" s="708">
        <f>FS1_N0302!J52</f>
        <v>0</v>
      </c>
      <c r="K587" s="708">
        <f>FS1_N0302!K52</f>
        <v>0</v>
      </c>
      <c r="L587" s="708">
        <f>FS1_N0302!L52</f>
        <v>0</v>
      </c>
      <c r="M587" s="708">
        <f>FS1_N0302!M52</f>
        <v>0</v>
      </c>
      <c r="N587" s="708">
        <f>FS1_N0302!N52</f>
        <v>0</v>
      </c>
      <c r="O587" s="708">
        <f>FS1_N0302!O52</f>
        <v>0</v>
      </c>
      <c r="P587" s="708">
        <f>FS1_N0302!P52</f>
        <v>0</v>
      </c>
      <c r="Q587" s="708">
        <f>FS1_N0302!Q52</f>
        <v>0</v>
      </c>
      <c r="R587" s="708">
        <f>FS1_N0302!R52</f>
        <v>0</v>
      </c>
      <c r="S587" s="708">
        <f>FS1_N0302!S52</f>
        <v>0</v>
      </c>
      <c r="T587" s="708">
        <f>FS1_N0302!T52</f>
        <v>0</v>
      </c>
      <c r="U587" s="708">
        <f>FS1_N0302!U52</f>
        <v>0</v>
      </c>
      <c r="V587" s="708">
        <f>FS1_N0302!V52</f>
        <v>0</v>
      </c>
      <c r="W587" s="708">
        <f>FS1_N0302!W52</f>
        <v>0</v>
      </c>
      <c r="X587" s="708">
        <f>FS1_N0302!X52</f>
        <v>0</v>
      </c>
      <c r="Y587" s="708">
        <f>FS1_N0302!Y52</f>
        <v>0</v>
      </c>
    </row>
    <row r="588" spans="1:25" x14ac:dyDescent="0.25">
      <c r="A588" s="708">
        <f>FS1_N0302!A64</f>
        <v>0</v>
      </c>
      <c r="B588" s="708" t="str">
        <f>FS1_N0302!B64</f>
        <v>LS1_BTS:HMR_D2150</v>
      </c>
      <c r="C588" s="708">
        <f>FS1_N0302!C64</f>
        <v>0</v>
      </c>
      <c r="D588" s="708" t="str">
        <f>FS1_N0302!D64</f>
        <v>D2150</v>
      </c>
      <c r="E588" s="708" t="str">
        <f>FS1_N0302!E64</f>
        <v>34H000094</v>
      </c>
      <c r="F588" s="708" t="str">
        <f>FS1_N0302!F64</f>
        <v>2C_5kVDC_Coax_035</v>
      </c>
      <c r="G588" s="708" t="str">
        <f>FS1_N0302!G64</f>
        <v>HV Bias</v>
      </c>
      <c r="H588" s="708">
        <f>FS1_N0302!H64</f>
        <v>0</v>
      </c>
      <c r="I588" s="708">
        <f>FS1_N0302!I64</f>
        <v>0</v>
      </c>
      <c r="J588" s="708">
        <f>FS1_N0302!J64</f>
        <v>0</v>
      </c>
      <c r="K588" s="708">
        <f>FS1_N0302!K64</f>
        <v>0</v>
      </c>
      <c r="L588" s="708">
        <f>FS1_N0302!L64</f>
        <v>0</v>
      </c>
      <c r="M588" s="708">
        <f>FS1_N0302!M64</f>
        <v>0</v>
      </c>
      <c r="N588" s="708">
        <f>FS1_N0302!N64</f>
        <v>0</v>
      </c>
      <c r="O588" s="708">
        <f>FS1_N0302!O64</f>
        <v>0</v>
      </c>
      <c r="P588" s="708">
        <f>FS1_N0302!P64</f>
        <v>0</v>
      </c>
      <c r="Q588" s="708">
        <f>FS1_N0302!Q64</f>
        <v>0</v>
      </c>
      <c r="R588" s="708">
        <f>FS1_N0302!R64</f>
        <v>0</v>
      </c>
      <c r="S588" s="708">
        <f>FS1_N0302!S64</f>
        <v>0</v>
      </c>
      <c r="T588" s="708">
        <f>FS1_N0302!T64</f>
        <v>0</v>
      </c>
      <c r="U588" s="708">
        <f>FS1_N0302!U64</f>
        <v>0</v>
      </c>
      <c r="V588" s="708">
        <f>FS1_N0302!V64</f>
        <v>0</v>
      </c>
      <c r="W588" s="708">
        <f>FS1_N0302!W64</f>
        <v>0</v>
      </c>
      <c r="X588" s="708">
        <f>FS1_N0302!X64</f>
        <v>0</v>
      </c>
      <c r="Y588" s="708">
        <f>FS1_N0302!Y64</f>
        <v>0</v>
      </c>
    </row>
    <row r="589" spans="1:25" x14ac:dyDescent="0.25">
      <c r="A589" s="708" t="str">
        <f>LS1_N1501!A60</f>
        <v>BCM</v>
      </c>
      <c r="B589" s="708" t="str">
        <f>LS1_N1501!B60</f>
        <v>FS1_CSS:BCM_D2183</v>
      </c>
      <c r="C589" s="708" t="str">
        <f>LS1_N1501!C60</f>
        <v>BCM</v>
      </c>
      <c r="D589" s="708" t="str">
        <f>LS1_N1501!D60</f>
        <v>D2183</v>
      </c>
      <c r="E589" s="708" t="str">
        <f>LS1_N1501!E60</f>
        <v>44E000222</v>
      </c>
      <c r="F589" s="708" t="str">
        <f>LS1_N1501!F60</f>
        <v>2C_22AWG_Multi_063</v>
      </c>
      <c r="G589" s="708" t="str">
        <f>LS1_N1501!G60</f>
        <v>Signal</v>
      </c>
      <c r="H589" s="708" t="str">
        <f>LS1_N1501!H60</f>
        <v>Amplifier</v>
      </c>
      <c r="I589" s="708" t="str">
        <f>LS1_N1501!I60</f>
        <v>FS1_CSS:AIM_D2183</v>
      </c>
      <c r="J589" s="708">
        <f>LS1_N1501!J60</f>
        <v>0</v>
      </c>
      <c r="K589" s="708">
        <f>LS1_N1501!K60</f>
        <v>0</v>
      </c>
      <c r="L589" s="708">
        <f>LS1_N1501!L60</f>
        <v>0</v>
      </c>
      <c r="M589" s="708">
        <f>LS1_N1501!M60</f>
        <v>0</v>
      </c>
      <c r="N589" s="708">
        <f>LS1_N1501!N60</f>
        <v>0</v>
      </c>
      <c r="O589" s="708">
        <f>LS1_N1501!O60</f>
        <v>0</v>
      </c>
      <c r="P589" s="708">
        <f>LS1_N1501!P60</f>
        <v>0</v>
      </c>
      <c r="Q589" s="708">
        <f>LS1_N1501!Q60</f>
        <v>0</v>
      </c>
      <c r="R589" s="708">
        <f>LS1_N1501!R60</f>
        <v>0</v>
      </c>
      <c r="S589" s="708">
        <f>LS1_N1501!S60</f>
        <v>0</v>
      </c>
      <c r="T589" s="708">
        <f>LS1_N1501!T60</f>
        <v>0</v>
      </c>
      <c r="U589" s="708">
        <f>LS1_N1501!U60</f>
        <v>0</v>
      </c>
      <c r="V589" s="708">
        <f>LS1_N1501!V60</f>
        <v>0</v>
      </c>
      <c r="W589" s="708">
        <f>LS1_N1501!W60</f>
        <v>0</v>
      </c>
      <c r="X589" s="708">
        <f>LS1_N1501!X60</f>
        <v>0</v>
      </c>
      <c r="Y589" s="708" t="str">
        <f>LS1_N1501!Y60</f>
        <v>Amplifier in BDS_N0305</v>
      </c>
    </row>
    <row r="590" spans="1:25" x14ac:dyDescent="0.25">
      <c r="A590" s="708" t="str">
        <f>FS1_N0302!A11</f>
        <v>PM 8"</v>
      </c>
      <c r="B590" s="708" t="str">
        <f>FS1_N0302!B11</f>
        <v>FS1_CSS:PM_D2198</v>
      </c>
      <c r="C590" s="708" t="str">
        <f>FS1_N0302!C11</f>
        <v>PM</v>
      </c>
      <c r="D590" s="708" t="str">
        <f>FS1_N0302!D11</f>
        <v>D2198</v>
      </c>
      <c r="E590" s="708" t="str">
        <f>FS1_N0302!E11</f>
        <v>44F000056</v>
      </c>
      <c r="F590" s="708" t="str">
        <f>FS1_N0302!F11</f>
        <v>8C_22AWG_Multi_016</v>
      </c>
      <c r="G590" s="708" t="str">
        <f>FS1_N0302!G11</f>
        <v>A Signal</v>
      </c>
      <c r="H590" s="708" t="str">
        <f>FS1_N0302!H11</f>
        <v>CPC to LEMO650 Box</v>
      </c>
      <c r="I590" s="708" t="str">
        <f>FS1_N0302!I11</f>
        <v>CPC-3</v>
      </c>
      <c r="J590" s="708" t="str">
        <f>FS1_N0302!J11</f>
        <v>1,2,3</v>
      </c>
      <c r="K590" s="708" t="str">
        <f>FS1_N0302!K11</f>
        <v>Orange/Wh=1</v>
      </c>
      <c r="L590" s="708" t="str">
        <f>FS1_N0302!L11</f>
        <v>White/Or=2</v>
      </c>
      <c r="M590" s="708" t="str">
        <f>FS1_N0302!M11</f>
        <v>Shield=3</v>
      </c>
      <c r="N590" s="708">
        <f>FS1_N0302!N11</f>
        <v>1</v>
      </c>
      <c r="O590" s="708">
        <f>FS1_N0302!O11</f>
        <v>3</v>
      </c>
      <c r="P590" s="708" t="str">
        <f>FS1_N0302!P11</f>
        <v>LEMO-3A</v>
      </c>
      <c r="Q590" s="708" t="str">
        <f>FS1_N0302!Q11</f>
        <v>LEMO650/LEMO650</v>
      </c>
      <c r="R590" s="708">
        <f>FS1_N0302!R11</f>
        <v>9</v>
      </c>
      <c r="S590" s="708">
        <f>FS1_N0302!S11</f>
        <v>4</v>
      </c>
      <c r="T590" s="708" t="str">
        <f>FS1_N0302!T11</f>
        <v>CH0 - fmc2-1</v>
      </c>
      <c r="U590" s="708">
        <f>FS1_N0302!U11</f>
        <v>0</v>
      </c>
      <c r="V590" s="708">
        <f>FS1_N0302!V11</f>
        <v>6</v>
      </c>
      <c r="W590" s="708" t="str">
        <f>FS1_N0302!W11</f>
        <v>1: EBS8005</v>
      </c>
      <c r="X590" s="708" t="str">
        <f>FS1_N0302!X11</f>
        <v>Ch2</v>
      </c>
      <c r="Y590" s="708">
        <f>FS1_N0302!Y11</f>
        <v>0</v>
      </c>
    </row>
    <row r="591" spans="1:25" x14ac:dyDescent="0.25">
      <c r="A591" s="708" t="str">
        <f>FS1_N0302!A12</f>
        <v>PM 8"</v>
      </c>
      <c r="B591" s="708" t="str">
        <f>FS1_N0302!B12</f>
        <v>FS1_CSS:PM_D2198</v>
      </c>
      <c r="C591" s="708" t="str">
        <f>FS1_N0302!C12</f>
        <v>PM</v>
      </c>
      <c r="D591" s="708" t="str">
        <f>FS1_N0302!D12</f>
        <v>D2198</v>
      </c>
      <c r="E591" s="708" t="str">
        <f>FS1_N0302!E12</f>
        <v>44F000056</v>
      </c>
      <c r="F591" s="708" t="str">
        <f>FS1_N0302!F12</f>
        <v>8C_22AWG_Multi_016</v>
      </c>
      <c r="G591" s="708" t="str">
        <f>FS1_N0302!G12</f>
        <v>B Signal</v>
      </c>
      <c r="H591" s="708" t="str">
        <f>FS1_N0302!H12</f>
        <v>CPC to LEMO650 Box</v>
      </c>
      <c r="I591" s="708" t="str">
        <f>FS1_N0302!I12</f>
        <v>CPC-3</v>
      </c>
      <c r="J591" s="708" t="str">
        <f>FS1_N0302!J12</f>
        <v>4,5,6</v>
      </c>
      <c r="K591" s="708" t="str">
        <f>FS1_N0302!K12</f>
        <v>Blue/Wh=4</v>
      </c>
      <c r="L591" s="708" t="str">
        <f>FS1_N0302!L12</f>
        <v>White/Blue=5</v>
      </c>
      <c r="M591" s="708" t="str">
        <f>FS1_N0302!M12</f>
        <v>Shield-6</v>
      </c>
      <c r="N591" s="708">
        <f>FS1_N0302!N12</f>
        <v>4</v>
      </c>
      <c r="O591" s="708">
        <f>FS1_N0302!O12</f>
        <v>6</v>
      </c>
      <c r="P591" s="708" t="str">
        <f>FS1_N0302!P12</f>
        <v>LEMO-3B</v>
      </c>
      <c r="Q591" s="708" t="str">
        <f>FS1_N0302!Q12</f>
        <v>LEMO650/LEMO650</v>
      </c>
      <c r="R591" s="708">
        <f>FS1_N0302!R12</f>
        <v>9</v>
      </c>
      <c r="S591" s="708">
        <f>FS1_N0302!S12</f>
        <v>4</v>
      </c>
      <c r="T591" s="708" t="str">
        <f>FS1_N0302!T12</f>
        <v>CH1 - fmc2-2</v>
      </c>
      <c r="U591" s="708">
        <f>FS1_N0302!U12</f>
        <v>0</v>
      </c>
      <c r="V591" s="708">
        <f>FS1_N0302!V12</f>
        <v>6</v>
      </c>
      <c r="W591" s="708" t="str">
        <f>FS1_N0302!W12</f>
        <v>1: EBS8005</v>
      </c>
      <c r="X591" s="708" t="str">
        <f>FS1_N0302!X12</f>
        <v>Ch2</v>
      </c>
      <c r="Y591" s="708">
        <f>FS1_N0302!Y12</f>
        <v>0</v>
      </c>
    </row>
    <row r="592" spans="1:25" x14ac:dyDescent="0.25">
      <c r="A592" s="708" t="str">
        <f>FS1_N0302!A13</f>
        <v>PM 8"</v>
      </c>
      <c r="B592" s="708" t="str">
        <f>FS1_N0302!B13</f>
        <v>FS1_CSS:PM_D2198</v>
      </c>
      <c r="C592" s="708" t="str">
        <f>FS1_N0302!C13</f>
        <v>PM</v>
      </c>
      <c r="D592" s="708" t="str">
        <f>FS1_N0302!D13</f>
        <v>D2198</v>
      </c>
      <c r="E592" s="708" t="str">
        <f>FS1_N0302!E13</f>
        <v>44F000056</v>
      </c>
      <c r="F592" s="708" t="str">
        <f>FS1_N0302!F13</f>
        <v>8C_22AWG_Multi_016</v>
      </c>
      <c r="G592" s="708" t="str">
        <f>FS1_N0302!G13</f>
        <v>C Signal</v>
      </c>
      <c r="H592" s="708" t="str">
        <f>FS1_N0302!H13</f>
        <v>CPC to LEMO650 Box</v>
      </c>
      <c r="I592" s="708" t="str">
        <f>FS1_N0302!I13</f>
        <v>CPC-3</v>
      </c>
      <c r="J592" s="708" t="str">
        <f>FS1_N0302!J13</f>
        <v>7,8,9</v>
      </c>
      <c r="K592" s="708" t="str">
        <f>FS1_N0302!K13</f>
        <v>Green/Wh=7</v>
      </c>
      <c r="L592" s="708" t="str">
        <f>FS1_N0302!L13</f>
        <v>White/Gr=8</v>
      </c>
      <c r="M592" s="708" t="str">
        <f>FS1_N0302!M13</f>
        <v>Shield=9</v>
      </c>
      <c r="N592" s="708">
        <f>FS1_N0302!N13</f>
        <v>7</v>
      </c>
      <c r="O592" s="708">
        <f>FS1_N0302!O13</f>
        <v>9</v>
      </c>
      <c r="P592" s="708" t="str">
        <f>FS1_N0302!P13</f>
        <v>LEMO-3C</v>
      </c>
      <c r="Q592" s="708" t="str">
        <f>FS1_N0302!Q13</f>
        <v>LEMO650/LEMO650</v>
      </c>
      <c r="R592" s="708">
        <f>FS1_N0302!R13</f>
        <v>9</v>
      </c>
      <c r="S592" s="708">
        <f>FS1_N0302!S13</f>
        <v>4</v>
      </c>
      <c r="T592" s="708" t="str">
        <f>FS1_N0302!T13</f>
        <v>CH2 - fmc2-3</v>
      </c>
      <c r="U592" s="708">
        <f>FS1_N0302!U13</f>
        <v>0</v>
      </c>
      <c r="V592" s="708">
        <f>FS1_N0302!V13</f>
        <v>6</v>
      </c>
      <c r="W592" s="708" t="str">
        <f>FS1_N0302!W13</f>
        <v>1: EBS8005</v>
      </c>
      <c r="X592" s="708" t="str">
        <f>FS1_N0302!X13</f>
        <v>Ch2</v>
      </c>
      <c r="Y592" s="708">
        <f>FS1_N0302!Y13</f>
        <v>0</v>
      </c>
    </row>
    <row r="593" spans="1:25" x14ac:dyDescent="0.25">
      <c r="A593" s="708">
        <f>FS1_N0302!A53</f>
        <v>0</v>
      </c>
      <c r="B593" s="708" t="str">
        <f>FS1_N0302!B53</f>
        <v>FS1_CSS:HMR_D2204</v>
      </c>
      <c r="C593" s="708">
        <f>FS1_N0302!C53</f>
        <v>0</v>
      </c>
      <c r="D593" s="708" t="str">
        <f>FS1_N0302!D53</f>
        <v>D2204</v>
      </c>
      <c r="E593" s="708" t="str">
        <f>FS1_N0302!E53</f>
        <v>44H000003</v>
      </c>
      <c r="F593" s="708" t="str">
        <f>FS1_N0302!F53</f>
        <v>2C_1kV75LC_Coax_090</v>
      </c>
      <c r="G593" s="708" t="str">
        <f>FS1_N0302!G53</f>
        <v>Signal</v>
      </c>
      <c r="H593" s="708">
        <f>FS1_N0302!H53</f>
        <v>0</v>
      </c>
      <c r="I593" s="708">
        <f>FS1_N0302!I53</f>
        <v>0</v>
      </c>
      <c r="J593" s="708">
        <f>FS1_N0302!J53</f>
        <v>0</v>
      </c>
      <c r="K593" s="708">
        <f>FS1_N0302!K53</f>
        <v>0</v>
      </c>
      <c r="L593" s="708">
        <f>FS1_N0302!L53</f>
        <v>0</v>
      </c>
      <c r="M593" s="708">
        <f>FS1_N0302!M53</f>
        <v>0</v>
      </c>
      <c r="N593" s="708">
        <f>FS1_N0302!N53</f>
        <v>0</v>
      </c>
      <c r="O593" s="708">
        <f>FS1_N0302!O53</f>
        <v>0</v>
      </c>
      <c r="P593" s="708">
        <f>FS1_N0302!P53</f>
        <v>0</v>
      </c>
      <c r="Q593" s="708">
        <f>FS1_N0302!Q53</f>
        <v>0</v>
      </c>
      <c r="R593" s="708">
        <f>FS1_N0302!R53</f>
        <v>0</v>
      </c>
      <c r="S593" s="708">
        <f>FS1_N0302!S53</f>
        <v>0</v>
      </c>
      <c r="T593" s="708">
        <f>FS1_N0302!T53</f>
        <v>0</v>
      </c>
      <c r="U593" s="708">
        <f>FS1_N0302!U53</f>
        <v>0</v>
      </c>
      <c r="V593" s="708">
        <f>FS1_N0302!V53</f>
        <v>0</v>
      </c>
      <c r="W593" s="708">
        <f>FS1_N0302!W53</f>
        <v>0</v>
      </c>
      <c r="X593" s="708">
        <f>FS1_N0302!X53</f>
        <v>0</v>
      </c>
      <c r="Y593" s="708">
        <f>FS1_N0302!Y53</f>
        <v>0</v>
      </c>
    </row>
    <row r="594" spans="1:25" x14ac:dyDescent="0.25">
      <c r="A594" s="708">
        <f>FS1_N0302!A65</f>
        <v>0</v>
      </c>
      <c r="B594" s="708" t="str">
        <f>FS1_N0302!B65</f>
        <v>FS1_CSS:HMR_D2204</v>
      </c>
      <c r="C594" s="708">
        <f>FS1_N0302!C65</f>
        <v>0</v>
      </c>
      <c r="D594" s="708" t="str">
        <f>FS1_N0302!D65</f>
        <v>D2204</v>
      </c>
      <c r="E594" s="708" t="str">
        <f>FS1_N0302!E65</f>
        <v>44H000056</v>
      </c>
      <c r="F594" s="708" t="str">
        <f>FS1_N0302!F65</f>
        <v>2C_5kVDC_Coax_035</v>
      </c>
      <c r="G594" s="708" t="str">
        <f>FS1_N0302!G65</f>
        <v>HV Bias</v>
      </c>
      <c r="H594" s="708">
        <f>FS1_N0302!H65</f>
        <v>0</v>
      </c>
      <c r="I594" s="708">
        <f>FS1_N0302!I65</f>
        <v>0</v>
      </c>
      <c r="J594" s="708">
        <f>FS1_N0302!J65</f>
        <v>0</v>
      </c>
      <c r="K594" s="708">
        <f>FS1_N0302!K65</f>
        <v>0</v>
      </c>
      <c r="L594" s="708">
        <f>FS1_N0302!L65</f>
        <v>0</v>
      </c>
      <c r="M594" s="708">
        <f>FS1_N0302!M65</f>
        <v>0</v>
      </c>
      <c r="N594" s="708">
        <f>FS1_N0302!N65</f>
        <v>0</v>
      </c>
      <c r="O594" s="708">
        <f>FS1_N0302!O65</f>
        <v>0</v>
      </c>
      <c r="P594" s="708">
        <f>FS1_N0302!P65</f>
        <v>0</v>
      </c>
      <c r="Q594" s="708">
        <f>FS1_N0302!Q65</f>
        <v>0</v>
      </c>
      <c r="R594" s="708">
        <f>FS1_N0302!R65</f>
        <v>0</v>
      </c>
      <c r="S594" s="708">
        <f>FS1_N0302!S65</f>
        <v>0</v>
      </c>
      <c r="T594" s="708">
        <f>FS1_N0302!T65</f>
        <v>0</v>
      </c>
      <c r="U594" s="708">
        <f>FS1_N0302!U65</f>
        <v>0</v>
      </c>
      <c r="V594" s="708">
        <f>FS1_N0302!V65</f>
        <v>0</v>
      </c>
      <c r="W594" s="708">
        <f>FS1_N0302!W65</f>
        <v>0</v>
      </c>
      <c r="X594" s="708">
        <f>FS1_N0302!X65</f>
        <v>0</v>
      </c>
      <c r="Y594" s="708">
        <f>FS1_N0302!Y65</f>
        <v>0</v>
      </c>
    </row>
    <row r="595" spans="1:25" x14ac:dyDescent="0.25">
      <c r="A595" s="708" t="str">
        <f>BDS_N0403!A5</f>
        <v>BPM</v>
      </c>
      <c r="B595" s="708" t="str">
        <f>BDS_N0403!B5</f>
        <v>FS1_CSS:BPM_D2212</v>
      </c>
      <c r="C595" s="708" t="str">
        <f>BDS_N0403!C5</f>
        <v>BPM</v>
      </c>
      <c r="D595" s="708" t="str">
        <f>BDS_N0403!D5</f>
        <v>D2212</v>
      </c>
      <c r="E595" s="708" t="str">
        <f>BDS_N0403!E5</f>
        <v>44E000102</v>
      </c>
      <c r="F595" s="708" t="str">
        <f>BDS_N0403!F5</f>
        <v>2C_1/4in_Hardline_036</v>
      </c>
      <c r="G595" s="708" t="str">
        <f>BDS_N0403!G5</f>
        <v>Signal</v>
      </c>
      <c r="H595" s="708" t="str">
        <f>BDS_N0403!H5</f>
        <v>N-Type to SMA Panel</v>
      </c>
      <c r="I595" s="708" t="str">
        <f>BDS_N0403!I5</f>
        <v>1T</v>
      </c>
      <c r="J595" s="708">
        <f>BDS_N0403!J5</f>
        <v>0</v>
      </c>
      <c r="K595" s="708">
        <f>BDS_N0403!K5</f>
        <v>0</v>
      </c>
      <c r="L595" s="708">
        <f>BDS_N0403!L5</f>
        <v>0</v>
      </c>
      <c r="M595" s="708">
        <f>BDS_N0403!M5</f>
        <v>0</v>
      </c>
      <c r="N595" s="708">
        <f>BDS_N0403!N5</f>
        <v>0</v>
      </c>
      <c r="O595" s="708">
        <f>BDS_N0403!O5</f>
        <v>0</v>
      </c>
      <c r="P595" s="708" t="str">
        <f>BDS_N0403!P5</f>
        <v>1T</v>
      </c>
      <c r="Q595" s="708" t="str">
        <f>BDS_N0403!Q5</f>
        <v>SMA to SMA</v>
      </c>
      <c r="R595" s="708">
        <f>BDS_N0403!R5</f>
        <v>20</v>
      </c>
      <c r="S595" s="708">
        <f>BDS_N0403!S5</f>
        <v>3</v>
      </c>
      <c r="T595" s="708">
        <f>BDS_N0403!T5</f>
        <v>0</v>
      </c>
      <c r="U595" s="708">
        <f>BDS_N0403!U5</f>
        <v>1</v>
      </c>
      <c r="V595" s="708">
        <f>BDS_N0403!V5</f>
        <v>0</v>
      </c>
      <c r="W595" s="708">
        <f>BDS_N0403!W5</f>
        <v>0</v>
      </c>
      <c r="X595" s="708">
        <f>BDS_N0403!X5</f>
        <v>0</v>
      </c>
      <c r="Y595" s="708">
        <f>BDS_N0403!Y5</f>
        <v>0</v>
      </c>
    </row>
    <row r="596" spans="1:25" x14ac:dyDescent="0.25">
      <c r="A596" s="708" t="str">
        <f>BDS_N0403!A6</f>
        <v>BPM</v>
      </c>
      <c r="B596" s="708" t="str">
        <f>BDS_N0403!B6</f>
        <v>FS1_CSS:BPM_D2212</v>
      </c>
      <c r="C596" s="708" t="str">
        <f>BDS_N0403!C6</f>
        <v>BPM</v>
      </c>
      <c r="D596" s="708" t="str">
        <f>BDS_N0403!D6</f>
        <v>D2212</v>
      </c>
      <c r="E596" s="708" t="str">
        <f>BDS_N0403!E6</f>
        <v>44E000103</v>
      </c>
      <c r="F596" s="708" t="str">
        <f>BDS_N0403!F6</f>
        <v>2C_1/4in_Hardline_036</v>
      </c>
      <c r="G596" s="708" t="str">
        <f>BDS_N0403!G6</f>
        <v>Signal</v>
      </c>
      <c r="H596" s="708" t="str">
        <f>BDS_N0403!H6</f>
        <v>N-Type to SMA Panel</v>
      </c>
      <c r="I596" s="708" t="str">
        <f>BDS_N0403!I6</f>
        <v>2L</v>
      </c>
      <c r="J596" s="708">
        <f>BDS_N0403!J6</f>
        <v>0</v>
      </c>
      <c r="K596" s="708">
        <f>BDS_N0403!K6</f>
        <v>0</v>
      </c>
      <c r="L596" s="708">
        <f>BDS_N0403!L6</f>
        <v>0</v>
      </c>
      <c r="M596" s="708">
        <f>BDS_N0403!M6</f>
        <v>0</v>
      </c>
      <c r="N596" s="708">
        <f>BDS_N0403!N6</f>
        <v>0</v>
      </c>
      <c r="O596" s="708">
        <f>BDS_N0403!O6</f>
        <v>0</v>
      </c>
      <c r="P596" s="708" t="str">
        <f>BDS_N0403!P6</f>
        <v>2L</v>
      </c>
      <c r="Q596" s="708" t="str">
        <f>BDS_N0403!Q6</f>
        <v>SMA to SMA</v>
      </c>
      <c r="R596" s="708">
        <f>BDS_N0403!R6</f>
        <v>20</v>
      </c>
      <c r="S596" s="708">
        <f>BDS_N0403!S6</f>
        <v>3</v>
      </c>
      <c r="T596" s="708">
        <f>BDS_N0403!T6</f>
        <v>0</v>
      </c>
      <c r="U596" s="708">
        <f>BDS_N0403!U6</f>
        <v>2</v>
      </c>
      <c r="V596" s="708">
        <f>BDS_N0403!V6</f>
        <v>0</v>
      </c>
      <c r="W596" s="708">
        <f>BDS_N0403!W6</f>
        <v>0</v>
      </c>
      <c r="X596" s="708">
        <f>BDS_N0403!X6</f>
        <v>0</v>
      </c>
      <c r="Y596" s="708">
        <f>BDS_N0403!Y6</f>
        <v>0</v>
      </c>
    </row>
    <row r="597" spans="1:25" x14ac:dyDescent="0.25">
      <c r="A597" s="708" t="str">
        <f>BDS_N0403!A7</f>
        <v>BPM</v>
      </c>
      <c r="B597" s="708" t="str">
        <f>BDS_N0403!B7</f>
        <v>FS1_CSS:BPM_D2212</v>
      </c>
      <c r="C597" s="708" t="str">
        <f>BDS_N0403!C7</f>
        <v>BPM</v>
      </c>
      <c r="D597" s="708" t="str">
        <f>BDS_N0403!D7</f>
        <v>D2212</v>
      </c>
      <c r="E597" s="708" t="str">
        <f>BDS_N0403!E7</f>
        <v>44E000104</v>
      </c>
      <c r="F597" s="708" t="str">
        <f>BDS_N0403!F7</f>
        <v>2C_1/4in_Hardline_036</v>
      </c>
      <c r="G597" s="708" t="str">
        <f>BDS_N0403!G7</f>
        <v>Signal</v>
      </c>
      <c r="H597" s="708" t="str">
        <f>BDS_N0403!H7</f>
        <v>N-Type to SMA Panel</v>
      </c>
      <c r="I597" s="708" t="str">
        <f>BDS_N0403!I7</f>
        <v>3R</v>
      </c>
      <c r="J597" s="708">
        <f>BDS_N0403!J7</f>
        <v>0</v>
      </c>
      <c r="K597" s="708">
        <f>BDS_N0403!K7</f>
        <v>0</v>
      </c>
      <c r="L597" s="708">
        <f>BDS_N0403!L7</f>
        <v>0</v>
      </c>
      <c r="M597" s="708">
        <f>BDS_N0403!M7</f>
        <v>0</v>
      </c>
      <c r="N597" s="708">
        <f>BDS_N0403!N7</f>
        <v>0</v>
      </c>
      <c r="O597" s="708">
        <f>BDS_N0403!O7</f>
        <v>0</v>
      </c>
      <c r="P597" s="708" t="str">
        <f>BDS_N0403!P7</f>
        <v>3R</v>
      </c>
      <c r="Q597" s="708" t="str">
        <f>BDS_N0403!Q7</f>
        <v>SMA to SMA</v>
      </c>
      <c r="R597" s="708">
        <f>BDS_N0403!R7</f>
        <v>20</v>
      </c>
      <c r="S597" s="708">
        <f>BDS_N0403!S7</f>
        <v>3</v>
      </c>
      <c r="T597" s="708">
        <f>BDS_N0403!T7</f>
        <v>0</v>
      </c>
      <c r="U597" s="708">
        <f>BDS_N0403!U7</f>
        <v>3</v>
      </c>
      <c r="V597" s="708">
        <f>BDS_N0403!V7</f>
        <v>0</v>
      </c>
      <c r="W597" s="708">
        <f>BDS_N0403!W7</f>
        <v>0</v>
      </c>
      <c r="X597" s="708">
        <f>BDS_N0403!X7</f>
        <v>0</v>
      </c>
      <c r="Y597" s="708">
        <f>BDS_N0403!Y7</f>
        <v>0</v>
      </c>
    </row>
    <row r="598" spans="1:25" x14ac:dyDescent="0.25">
      <c r="A598" s="708" t="str">
        <f>BDS_N0403!A8</f>
        <v>BPM</v>
      </c>
      <c r="B598" s="708" t="str">
        <f>BDS_N0403!B8</f>
        <v>FS1_CSS:BPM_D2212</v>
      </c>
      <c r="C598" s="708" t="str">
        <f>BDS_N0403!C8</f>
        <v>BPM</v>
      </c>
      <c r="D598" s="708" t="str">
        <f>BDS_N0403!D8</f>
        <v>D2212</v>
      </c>
      <c r="E598" s="708" t="str">
        <f>BDS_N0403!E8</f>
        <v>44E000105</v>
      </c>
      <c r="F598" s="708" t="str">
        <f>BDS_N0403!F8</f>
        <v>2C_1/4in_Hardline_036</v>
      </c>
      <c r="G598" s="708" t="str">
        <f>BDS_N0403!G8</f>
        <v>Signal</v>
      </c>
      <c r="H598" s="708" t="str">
        <f>BDS_N0403!H8</f>
        <v>N-Type to SMA Panel</v>
      </c>
      <c r="I598" s="708" t="str">
        <f>BDS_N0403!I8</f>
        <v>4B</v>
      </c>
      <c r="J598" s="708">
        <f>BDS_N0403!J8</f>
        <v>0</v>
      </c>
      <c r="K598" s="708">
        <f>BDS_N0403!K8</f>
        <v>0</v>
      </c>
      <c r="L598" s="708">
        <f>BDS_N0403!L8</f>
        <v>0</v>
      </c>
      <c r="M598" s="708">
        <f>BDS_N0403!M8</f>
        <v>0</v>
      </c>
      <c r="N598" s="708">
        <f>BDS_N0403!N8</f>
        <v>0</v>
      </c>
      <c r="O598" s="708">
        <f>BDS_N0403!O8</f>
        <v>0</v>
      </c>
      <c r="P598" s="708" t="str">
        <f>BDS_N0403!P8</f>
        <v>4B</v>
      </c>
      <c r="Q598" s="708" t="str">
        <f>BDS_N0403!Q8</f>
        <v>SMA to SMA</v>
      </c>
      <c r="R598" s="708">
        <f>BDS_N0403!R8</f>
        <v>20</v>
      </c>
      <c r="S598" s="708">
        <f>BDS_N0403!S8</f>
        <v>3</v>
      </c>
      <c r="T598" s="708">
        <f>BDS_N0403!T8</f>
        <v>0</v>
      </c>
      <c r="U598" s="708">
        <f>BDS_N0403!U8</f>
        <v>4</v>
      </c>
      <c r="V598" s="708">
        <f>BDS_N0403!V8</f>
        <v>0</v>
      </c>
      <c r="W598" s="708">
        <f>BDS_N0403!W8</f>
        <v>0</v>
      </c>
      <c r="X598" s="708">
        <f>BDS_N0403!X8</f>
        <v>0</v>
      </c>
      <c r="Y598" s="708">
        <f>BDS_N0403!Y8</f>
        <v>0</v>
      </c>
    </row>
    <row r="599" spans="1:25" x14ac:dyDescent="0.25">
      <c r="A599" s="708" t="str">
        <f>BDS_N0403!A9</f>
        <v>BPM</v>
      </c>
      <c r="B599" s="708" t="str">
        <f>BDS_N0403!B9</f>
        <v>FS1_CSS:BPM_D2212</v>
      </c>
      <c r="C599" s="708" t="str">
        <f>BDS_N0403!C9</f>
        <v>BPM</v>
      </c>
      <c r="D599" s="708" t="str">
        <f>BDS_N0403!D9</f>
        <v>D2212</v>
      </c>
      <c r="E599" s="708" t="str">
        <f>BDS_N0403!E9</f>
        <v>44E000090</v>
      </c>
      <c r="F599" s="708" t="str">
        <f>BDS_N0403!F9</f>
        <v>2C_1/4in_Hardline_036</v>
      </c>
      <c r="G599" s="708" t="str">
        <f>BDS_N0403!G9</f>
        <v>Ref</v>
      </c>
      <c r="H599" s="708" t="str">
        <f>BDS_N0403!H9</f>
        <v>No terminiation</v>
      </c>
      <c r="I599" s="708" t="e">
        <f>BDS_N0403!#REF!</f>
        <v>#REF!</v>
      </c>
      <c r="J599" s="708" t="e">
        <f>BDS_N0403!#REF!</f>
        <v>#REF!</v>
      </c>
      <c r="K599" s="708" t="e">
        <f>BDS_N0403!#REF!</f>
        <v>#REF!</v>
      </c>
      <c r="L599" s="708" t="e">
        <f>BDS_N0403!#REF!</f>
        <v>#REF!</v>
      </c>
      <c r="M599" s="708" t="e">
        <f>BDS_N0403!#REF!</f>
        <v>#REF!</v>
      </c>
      <c r="N599" s="708" t="e">
        <f>BDS_N0403!#REF!</f>
        <v>#REF!</v>
      </c>
      <c r="O599" s="708" t="e">
        <f>BDS_N0403!#REF!</f>
        <v>#REF!</v>
      </c>
      <c r="P599" s="708" t="e">
        <f>BDS_N0403!#REF!</f>
        <v>#REF!</v>
      </c>
      <c r="Q599" s="708" t="e">
        <f>BDS_N0403!#REF!</f>
        <v>#REF!</v>
      </c>
      <c r="R599" s="708" t="e">
        <f>BDS_N0403!#REF!</f>
        <v>#REF!</v>
      </c>
      <c r="S599" s="708" t="e">
        <f>BDS_N0403!#REF!</f>
        <v>#REF!</v>
      </c>
      <c r="T599" s="708" t="e">
        <f>BDS_N0403!#REF!</f>
        <v>#REF!</v>
      </c>
      <c r="U599" s="708" t="e">
        <f>BDS_N0403!#REF!</f>
        <v>#REF!</v>
      </c>
      <c r="V599" s="708">
        <f>BDS_N0403!V9</f>
        <v>0</v>
      </c>
      <c r="W599" s="708">
        <f>BDS_N0403!W9</f>
        <v>0</v>
      </c>
      <c r="X599" s="708">
        <f>BDS_N0403!X9</f>
        <v>0</v>
      </c>
      <c r="Y599" s="708">
        <f>BDS_N0403!Y9</f>
        <v>0</v>
      </c>
    </row>
    <row r="600" spans="1:25" x14ac:dyDescent="0.25">
      <c r="A600" s="708" t="str">
        <f>BDS_N0403!A10</f>
        <v>BPM</v>
      </c>
      <c r="B600" s="708" t="str">
        <f>BDS_N0403!B10</f>
        <v>FS1_CSS:BPM_D2223</v>
      </c>
      <c r="C600" s="708" t="str">
        <f>BDS_N0403!C10</f>
        <v>BPM</v>
      </c>
      <c r="D600" s="708" t="str">
        <f>BDS_N0403!D10</f>
        <v>D2223</v>
      </c>
      <c r="E600" s="708" t="str">
        <f>BDS_N0403!E10</f>
        <v>44E000106</v>
      </c>
      <c r="F600" s="708" t="str">
        <f>BDS_N0403!F10</f>
        <v>2C_1/4in_Hardline_036</v>
      </c>
      <c r="G600" s="708" t="str">
        <f>BDS_N0403!G10</f>
        <v>Signal</v>
      </c>
      <c r="H600" s="708" t="str">
        <f>BDS_N0403!H10</f>
        <v>N-Type to SMA Panel</v>
      </c>
      <c r="I600" s="708" t="str">
        <f>BDS_N0403!I10</f>
        <v>1T</v>
      </c>
      <c r="J600" s="708">
        <f>BDS_N0403!J10</f>
        <v>0</v>
      </c>
      <c r="K600" s="708">
        <f>BDS_N0403!K10</f>
        <v>0</v>
      </c>
      <c r="L600" s="708">
        <f>BDS_N0403!L10</f>
        <v>0</v>
      </c>
      <c r="M600" s="708">
        <f>BDS_N0403!M10</f>
        <v>0</v>
      </c>
      <c r="N600" s="708">
        <f>BDS_N0403!N10</f>
        <v>0</v>
      </c>
      <c r="O600" s="708">
        <f>BDS_N0403!O10</f>
        <v>0</v>
      </c>
      <c r="P600" s="708" t="str">
        <f>BDS_N0403!P10</f>
        <v>1T</v>
      </c>
      <c r="Q600" s="708" t="str">
        <f>BDS_N0403!Q10</f>
        <v>SMA to SMA</v>
      </c>
      <c r="R600" s="708">
        <f>BDS_N0403!R10</f>
        <v>20</v>
      </c>
      <c r="S600" s="708">
        <f>BDS_N0403!S10</f>
        <v>3</v>
      </c>
      <c r="T600" s="708">
        <f>BDS_N0403!T10</f>
        <v>0</v>
      </c>
      <c r="U600" s="708">
        <f>BDS_N0403!U10</f>
        <v>5</v>
      </c>
      <c r="V600" s="708">
        <f>BDS_N0403!V10</f>
        <v>0</v>
      </c>
      <c r="W600" s="708">
        <f>BDS_N0403!W10</f>
        <v>0</v>
      </c>
      <c r="X600" s="708">
        <f>BDS_N0403!X10</f>
        <v>0</v>
      </c>
      <c r="Y600" s="708">
        <f>BDS_N0403!Y10</f>
        <v>0</v>
      </c>
    </row>
    <row r="601" spans="1:25" x14ac:dyDescent="0.25">
      <c r="A601" s="708" t="str">
        <f>BDS_N0403!A11</f>
        <v>BPM</v>
      </c>
      <c r="B601" s="708" t="str">
        <f>BDS_N0403!B11</f>
        <v>FS1_CSS:BPM_D2223</v>
      </c>
      <c r="C601" s="708" t="str">
        <f>BDS_N0403!C11</f>
        <v>BPM</v>
      </c>
      <c r="D601" s="708" t="str">
        <f>BDS_N0403!D11</f>
        <v>D2223</v>
      </c>
      <c r="E601" s="708" t="str">
        <f>BDS_N0403!E11</f>
        <v>44E000107</v>
      </c>
      <c r="F601" s="708" t="str">
        <f>BDS_N0403!F11</f>
        <v>2C_1/4in_Hardline_036</v>
      </c>
      <c r="G601" s="708" t="str">
        <f>BDS_N0403!G11</f>
        <v>Signal</v>
      </c>
      <c r="H601" s="708" t="str">
        <f>BDS_N0403!H11</f>
        <v>N-Type to SMA Panel</v>
      </c>
      <c r="I601" s="708" t="str">
        <f>BDS_N0403!I11</f>
        <v>2L</v>
      </c>
      <c r="J601" s="708">
        <f>BDS_N0403!J11</f>
        <v>0</v>
      </c>
      <c r="K601" s="708">
        <f>BDS_N0403!K11</f>
        <v>0</v>
      </c>
      <c r="L601" s="708">
        <f>BDS_N0403!L11</f>
        <v>0</v>
      </c>
      <c r="M601" s="708">
        <f>BDS_N0403!M11</f>
        <v>0</v>
      </c>
      <c r="N601" s="708">
        <f>BDS_N0403!N11</f>
        <v>0</v>
      </c>
      <c r="O601" s="708">
        <f>BDS_N0403!O11</f>
        <v>0</v>
      </c>
      <c r="P601" s="708" t="str">
        <f>BDS_N0403!P11</f>
        <v>2L</v>
      </c>
      <c r="Q601" s="708" t="str">
        <f>BDS_N0403!Q11</f>
        <v>SMA to SMA</v>
      </c>
      <c r="R601" s="708">
        <f>BDS_N0403!R11</f>
        <v>20</v>
      </c>
      <c r="S601" s="708">
        <f>BDS_N0403!S11</f>
        <v>3</v>
      </c>
      <c r="T601" s="708">
        <f>BDS_N0403!T11</f>
        <v>0</v>
      </c>
      <c r="U601" s="708">
        <f>BDS_N0403!U11</f>
        <v>6</v>
      </c>
      <c r="V601" s="708">
        <f>BDS_N0403!V11</f>
        <v>0</v>
      </c>
      <c r="W601" s="708">
        <f>BDS_N0403!W11</f>
        <v>0</v>
      </c>
      <c r="X601" s="708">
        <f>BDS_N0403!X11</f>
        <v>0</v>
      </c>
      <c r="Y601" s="708">
        <f>BDS_N0403!Y11</f>
        <v>0</v>
      </c>
    </row>
    <row r="602" spans="1:25" x14ac:dyDescent="0.25">
      <c r="A602" s="708" t="str">
        <f>BDS_N0403!A12</f>
        <v>BPM</v>
      </c>
      <c r="B602" s="708" t="str">
        <f>BDS_N0403!B12</f>
        <v>FS1_CSS:BPM_D2223</v>
      </c>
      <c r="C602" s="708" t="str">
        <f>BDS_N0403!C12</f>
        <v>BPM</v>
      </c>
      <c r="D602" s="708" t="str">
        <f>BDS_N0403!D12</f>
        <v>D2223</v>
      </c>
      <c r="E602" s="708" t="str">
        <f>BDS_N0403!E12</f>
        <v>44E000108</v>
      </c>
      <c r="F602" s="708" t="str">
        <f>BDS_N0403!F12</f>
        <v>2C_1/4in_Hardline_036</v>
      </c>
      <c r="G602" s="708" t="str">
        <f>BDS_N0403!G12</f>
        <v>Signal</v>
      </c>
      <c r="H602" s="708" t="str">
        <f>BDS_N0403!H12</f>
        <v>N-Type to SMA Panel</v>
      </c>
      <c r="I602" s="708" t="str">
        <f>BDS_N0403!I12</f>
        <v>3R</v>
      </c>
      <c r="J602" s="708">
        <f>BDS_N0403!J12</f>
        <v>0</v>
      </c>
      <c r="K602" s="708">
        <f>BDS_N0403!K12</f>
        <v>0</v>
      </c>
      <c r="L602" s="708">
        <f>BDS_N0403!L12</f>
        <v>0</v>
      </c>
      <c r="M602" s="708">
        <f>BDS_N0403!M12</f>
        <v>0</v>
      </c>
      <c r="N602" s="708">
        <f>BDS_N0403!N12</f>
        <v>0</v>
      </c>
      <c r="O602" s="708">
        <f>BDS_N0403!O12</f>
        <v>0</v>
      </c>
      <c r="P602" s="708" t="str">
        <f>BDS_N0403!P12</f>
        <v>3R</v>
      </c>
      <c r="Q602" s="708" t="str">
        <f>BDS_N0403!Q12</f>
        <v>SMA to SMA</v>
      </c>
      <c r="R602" s="708">
        <f>BDS_N0403!R12</f>
        <v>20</v>
      </c>
      <c r="S602" s="708">
        <f>BDS_N0403!S12</f>
        <v>3</v>
      </c>
      <c r="T602" s="708">
        <f>BDS_N0403!T12</f>
        <v>0</v>
      </c>
      <c r="U602" s="708">
        <f>BDS_N0403!U12</f>
        <v>7</v>
      </c>
      <c r="V602" s="708">
        <f>BDS_N0403!V12</f>
        <v>0</v>
      </c>
      <c r="W602" s="708">
        <f>BDS_N0403!W12</f>
        <v>0</v>
      </c>
      <c r="X602" s="708">
        <f>BDS_N0403!X12</f>
        <v>0</v>
      </c>
      <c r="Y602" s="708">
        <f>BDS_N0403!Y12</f>
        <v>0</v>
      </c>
    </row>
    <row r="603" spans="1:25" x14ac:dyDescent="0.25">
      <c r="A603" s="708" t="str">
        <f>BDS_N0403!A13</f>
        <v>BPM</v>
      </c>
      <c r="B603" s="708" t="str">
        <f>BDS_N0403!B13</f>
        <v>FS1_CSS:BPM_D2223</v>
      </c>
      <c r="C603" s="708" t="str">
        <f>BDS_N0403!C13</f>
        <v>BPM</v>
      </c>
      <c r="D603" s="708" t="str">
        <f>BDS_N0403!D13</f>
        <v>D2223</v>
      </c>
      <c r="E603" s="708" t="str">
        <f>BDS_N0403!E13</f>
        <v>44E000109</v>
      </c>
      <c r="F603" s="708" t="str">
        <f>BDS_N0403!F13</f>
        <v>2C_1/4in_Hardline_036</v>
      </c>
      <c r="G603" s="708" t="str">
        <f>BDS_N0403!G13</f>
        <v>Signal</v>
      </c>
      <c r="H603" s="708" t="str">
        <f>BDS_N0403!H13</f>
        <v>N-Type to SMA Panel</v>
      </c>
      <c r="I603" s="708" t="str">
        <f>BDS_N0403!I13</f>
        <v>4B</v>
      </c>
      <c r="J603" s="708">
        <f>BDS_N0403!J13</f>
        <v>0</v>
      </c>
      <c r="K603" s="708">
        <f>BDS_N0403!K13</f>
        <v>0</v>
      </c>
      <c r="L603" s="708">
        <f>BDS_N0403!L13</f>
        <v>0</v>
      </c>
      <c r="M603" s="708">
        <f>BDS_N0403!M13</f>
        <v>0</v>
      </c>
      <c r="N603" s="708">
        <f>BDS_N0403!N13</f>
        <v>0</v>
      </c>
      <c r="O603" s="708">
        <f>BDS_N0403!O13</f>
        <v>0</v>
      </c>
      <c r="P603" s="708" t="str">
        <f>BDS_N0403!P13</f>
        <v>4B</v>
      </c>
      <c r="Q603" s="708" t="str">
        <f>BDS_N0403!Q13</f>
        <v>SMA to SMA</v>
      </c>
      <c r="R603" s="708">
        <f>BDS_N0403!R13</f>
        <v>20</v>
      </c>
      <c r="S603" s="708">
        <f>BDS_N0403!S13</f>
        <v>3</v>
      </c>
      <c r="T603" s="708">
        <f>BDS_N0403!T13</f>
        <v>0</v>
      </c>
      <c r="U603" s="708">
        <f>BDS_N0403!U13</f>
        <v>8</v>
      </c>
      <c r="V603" s="708">
        <f>BDS_N0403!V13</f>
        <v>0</v>
      </c>
      <c r="W603" s="708">
        <f>BDS_N0403!W13</f>
        <v>0</v>
      </c>
      <c r="X603" s="708">
        <f>BDS_N0403!X13</f>
        <v>0</v>
      </c>
      <c r="Y603" s="708">
        <f>BDS_N0403!Y13</f>
        <v>0</v>
      </c>
    </row>
    <row r="604" spans="1:25" x14ac:dyDescent="0.25">
      <c r="A604" s="708" t="str">
        <f>BDS_N0403!A14</f>
        <v>BPM</v>
      </c>
      <c r="B604" s="708" t="str">
        <f>BDS_N0403!B14</f>
        <v>FS1_CSS:BPM_D2223</v>
      </c>
      <c r="C604" s="708" t="str">
        <f>BDS_N0403!C14</f>
        <v>BPM</v>
      </c>
      <c r="D604" s="708" t="str">
        <f>BDS_N0403!D14</f>
        <v>D2223</v>
      </c>
      <c r="E604" s="708" t="str">
        <f>BDS_N0403!E14</f>
        <v>44E000091</v>
      </c>
      <c r="F604" s="708" t="str">
        <f>BDS_N0403!F14</f>
        <v>2C_1/4in_Hardline_036</v>
      </c>
      <c r="G604" s="708" t="str">
        <f>BDS_N0403!G14</f>
        <v>Ref</v>
      </c>
      <c r="H604" s="708" t="str">
        <f>BDS_N0403!H14</f>
        <v>N-Type to SMA Panel</v>
      </c>
      <c r="I604" s="708" t="str">
        <f>BDS_N0403!I9</f>
        <v>Ref</v>
      </c>
      <c r="J604" s="708">
        <f>BDS_N0403!J9</f>
        <v>0</v>
      </c>
      <c r="K604" s="708">
        <f>BDS_N0403!K9</f>
        <v>0</v>
      </c>
      <c r="L604" s="708">
        <f>BDS_N0403!L9</f>
        <v>0</v>
      </c>
      <c r="M604" s="708">
        <f>BDS_N0403!M9</f>
        <v>0</v>
      </c>
      <c r="N604" s="708">
        <f>BDS_N0403!N9</f>
        <v>0</v>
      </c>
      <c r="O604" s="708">
        <f>BDS_N0403!O9</f>
        <v>0</v>
      </c>
      <c r="P604" s="708" t="str">
        <f>BDS_N0403!P9</f>
        <v>Ref</v>
      </c>
      <c r="Q604" s="708" t="str">
        <f>BDS_N0403!Q9</f>
        <v>SMA to SMA</v>
      </c>
      <c r="R604" s="708">
        <f>BDS_N0403!R9</f>
        <v>20</v>
      </c>
      <c r="S604" s="708">
        <f>BDS_N0403!S9</f>
        <v>3</v>
      </c>
      <c r="T604" s="708">
        <f>BDS_N0403!T9</f>
        <v>0</v>
      </c>
      <c r="U604" s="708" t="str">
        <f>BDS_N0403!U9</f>
        <v>Ref</v>
      </c>
      <c r="V604" s="708">
        <f>BDS_N0403!V14</f>
        <v>0</v>
      </c>
      <c r="W604" s="708">
        <f>BDS_N0403!W14</f>
        <v>0</v>
      </c>
      <c r="X604" s="708">
        <f>BDS_N0403!X14</f>
        <v>0</v>
      </c>
      <c r="Y604" s="708">
        <f>BDS_N0403!Y14</f>
        <v>0</v>
      </c>
    </row>
    <row r="605" spans="1:25" x14ac:dyDescent="0.25">
      <c r="A605" s="708" t="str">
        <f>FS1_N0302!A14</f>
        <v>PM 8"</v>
      </c>
      <c r="B605" s="708" t="str">
        <f>FS1_N0302!B14</f>
        <v>FS1_CSS:PM_D2225</v>
      </c>
      <c r="C605" s="708" t="str">
        <f>FS1_N0302!C14</f>
        <v>PM</v>
      </c>
      <c r="D605" s="708" t="str">
        <f>FS1_N0302!D14</f>
        <v>D2225</v>
      </c>
      <c r="E605" s="708" t="str">
        <f>FS1_N0302!E14</f>
        <v>44F000052</v>
      </c>
      <c r="F605" s="708" t="str">
        <f>FS1_N0302!F14</f>
        <v>8C_22AWG_Multi_016</v>
      </c>
      <c r="G605" s="708" t="str">
        <f>FS1_N0302!G14</f>
        <v>A Signal</v>
      </c>
      <c r="H605" s="708" t="str">
        <f>FS1_N0302!H14</f>
        <v>CPC to LEMO650 Box</v>
      </c>
      <c r="I605" s="708" t="str">
        <f>FS1_N0302!I14</f>
        <v>CPC-4</v>
      </c>
      <c r="J605" s="708" t="str">
        <f>FS1_N0302!J14</f>
        <v>1,2,3</v>
      </c>
      <c r="K605" s="708" t="str">
        <f>FS1_N0302!K14</f>
        <v>Orange/Wh=1</v>
      </c>
      <c r="L605" s="708" t="str">
        <f>FS1_N0302!L14</f>
        <v>White/Or=2</v>
      </c>
      <c r="M605" s="708" t="str">
        <f>FS1_N0302!M14</f>
        <v>Shield=3</v>
      </c>
      <c r="N605" s="708">
        <f>FS1_N0302!N14</f>
        <v>1</v>
      </c>
      <c r="O605" s="708">
        <f>FS1_N0302!O14</f>
        <v>3</v>
      </c>
      <c r="P605" s="708" t="str">
        <f>FS1_N0302!P14</f>
        <v>LEMO-4A</v>
      </c>
      <c r="Q605" s="708" t="str">
        <f>FS1_N0302!Q14</f>
        <v>LEMO650/LEMO650</v>
      </c>
      <c r="R605" s="708">
        <f>FS1_N0302!R14</f>
        <v>9</v>
      </c>
      <c r="S605" s="708">
        <f>FS1_N0302!S14</f>
        <v>4</v>
      </c>
      <c r="T605" s="708" t="str">
        <f>FS1_N0302!T14</f>
        <v>CH4 - fmc1-1</v>
      </c>
      <c r="U605" s="708">
        <f>FS1_N0302!U14</f>
        <v>0</v>
      </c>
      <c r="V605" s="708">
        <f>FS1_N0302!V14</f>
        <v>6</v>
      </c>
      <c r="W605" s="708" t="str">
        <f>FS1_N0302!W14</f>
        <v>1: EBS8005</v>
      </c>
      <c r="X605" s="708" t="str">
        <f>FS1_N0302!X14</f>
        <v>Ch3</v>
      </c>
      <c r="Y605" s="708">
        <f>FS1_N0302!Y14</f>
        <v>0</v>
      </c>
    </row>
    <row r="606" spans="1:25" x14ac:dyDescent="0.25">
      <c r="A606" s="708" t="str">
        <f>FS1_N0302!A15</f>
        <v>PM 8"</v>
      </c>
      <c r="B606" s="708" t="str">
        <f>FS1_N0302!B15</f>
        <v>FS1_CSS:PM_D2225</v>
      </c>
      <c r="C606" s="708" t="str">
        <f>FS1_N0302!C15</f>
        <v>PM</v>
      </c>
      <c r="D606" s="708" t="str">
        <f>FS1_N0302!D15</f>
        <v>D2225</v>
      </c>
      <c r="E606" s="708" t="str">
        <f>FS1_N0302!E15</f>
        <v>44F000052</v>
      </c>
      <c r="F606" s="708" t="str">
        <f>FS1_N0302!F15</f>
        <v>8C_22AWG_Multi_016</v>
      </c>
      <c r="G606" s="708" t="str">
        <f>FS1_N0302!G15</f>
        <v>B Signal</v>
      </c>
      <c r="H606" s="708" t="str">
        <f>FS1_N0302!H15</f>
        <v>CPC to LEMO650 Box</v>
      </c>
      <c r="I606" s="708" t="str">
        <f>FS1_N0302!I15</f>
        <v>CPC-4</v>
      </c>
      <c r="J606" s="708" t="str">
        <f>FS1_N0302!J15</f>
        <v>4,5,6</v>
      </c>
      <c r="K606" s="708" t="str">
        <f>FS1_N0302!K15</f>
        <v>Blue/Wh=4</v>
      </c>
      <c r="L606" s="708" t="str">
        <f>FS1_N0302!L15</f>
        <v>White/Blue=5</v>
      </c>
      <c r="M606" s="708" t="str">
        <f>FS1_N0302!M15</f>
        <v>Shield=6</v>
      </c>
      <c r="N606" s="708">
        <f>FS1_N0302!N15</f>
        <v>4</v>
      </c>
      <c r="O606" s="708">
        <f>FS1_N0302!O15</f>
        <v>6</v>
      </c>
      <c r="P606" s="708" t="str">
        <f>FS1_N0302!P15</f>
        <v>LEMO-4B</v>
      </c>
      <c r="Q606" s="708" t="str">
        <f>FS1_N0302!Q15</f>
        <v>LEMO650/LEMO650</v>
      </c>
      <c r="R606" s="708">
        <f>FS1_N0302!R15</f>
        <v>9</v>
      </c>
      <c r="S606" s="708">
        <f>FS1_N0302!S15</f>
        <v>4</v>
      </c>
      <c r="T606" s="708" t="str">
        <f>FS1_N0302!T15</f>
        <v>CH5 - fmc1-2</v>
      </c>
      <c r="U606" s="708">
        <f>FS1_N0302!U15</f>
        <v>0</v>
      </c>
      <c r="V606" s="708">
        <f>FS1_N0302!V15</f>
        <v>6</v>
      </c>
      <c r="W606" s="708" t="str">
        <f>FS1_N0302!W15</f>
        <v>1: EBS8005</v>
      </c>
      <c r="X606" s="708" t="str">
        <f>FS1_N0302!X15</f>
        <v>Ch3</v>
      </c>
      <c r="Y606" s="708">
        <f>FS1_N0302!Y15</f>
        <v>0</v>
      </c>
    </row>
    <row r="607" spans="1:25" x14ac:dyDescent="0.25">
      <c r="A607" s="708" t="str">
        <f>FS1_N0302!A16</f>
        <v>PM 8"</v>
      </c>
      <c r="B607" s="708" t="str">
        <f>FS1_N0302!B16</f>
        <v>FS1_CSS:PM_D2225</v>
      </c>
      <c r="C607" s="708" t="str">
        <f>FS1_N0302!C16</f>
        <v>PM</v>
      </c>
      <c r="D607" s="708" t="str">
        <f>FS1_N0302!D16</f>
        <v>D2225</v>
      </c>
      <c r="E607" s="708" t="str">
        <f>FS1_N0302!E16</f>
        <v>44F000052</v>
      </c>
      <c r="F607" s="708" t="str">
        <f>FS1_N0302!F16</f>
        <v>8C_22AWG_Multi_016</v>
      </c>
      <c r="G607" s="708" t="str">
        <f>FS1_N0302!G16</f>
        <v>C Signal</v>
      </c>
      <c r="H607" s="708" t="str">
        <f>FS1_N0302!H16</f>
        <v>CPC to LEMO650 Box</v>
      </c>
      <c r="I607" s="708" t="str">
        <f>FS1_N0302!I16</f>
        <v>CPC-4</v>
      </c>
      <c r="J607" s="708" t="str">
        <f>FS1_N0302!J16</f>
        <v>7,8,9</v>
      </c>
      <c r="K607" s="708" t="str">
        <f>FS1_N0302!K16</f>
        <v>Green/Wh=7</v>
      </c>
      <c r="L607" s="708" t="str">
        <f>FS1_N0302!L16</f>
        <v>White/Gr=8</v>
      </c>
      <c r="M607" s="708" t="str">
        <f>FS1_N0302!M16</f>
        <v>Shield=9</v>
      </c>
      <c r="N607" s="708">
        <f>FS1_N0302!N16</f>
        <v>7</v>
      </c>
      <c r="O607" s="708">
        <f>FS1_N0302!O16</f>
        <v>9</v>
      </c>
      <c r="P607" s="708" t="str">
        <f>FS1_N0302!P16</f>
        <v>LEMO-4C</v>
      </c>
      <c r="Q607" s="708" t="str">
        <f>FS1_N0302!Q16</f>
        <v>LEMO650/LEMO650</v>
      </c>
      <c r="R607" s="708">
        <f>FS1_N0302!R16</f>
        <v>9</v>
      </c>
      <c r="S607" s="708">
        <f>FS1_N0302!S16</f>
        <v>4</v>
      </c>
      <c r="T607" s="708" t="str">
        <f>FS1_N0302!T16</f>
        <v>CH6 - fmc1-3</v>
      </c>
      <c r="U607" s="708">
        <f>FS1_N0302!U16</f>
        <v>0</v>
      </c>
      <c r="V607" s="708">
        <f>FS1_N0302!V16</f>
        <v>6</v>
      </c>
      <c r="W607" s="708" t="str">
        <f>FS1_N0302!W16</f>
        <v>1: EBS8005</v>
      </c>
      <c r="X607" s="708" t="str">
        <f>FS1_N0302!X16</f>
        <v>Ch3</v>
      </c>
      <c r="Y607" s="708">
        <f>FS1_N0302!Y16</f>
        <v>0</v>
      </c>
    </row>
    <row r="608" spans="1:25" x14ac:dyDescent="0.25">
      <c r="A608" s="708" t="str">
        <f>LS1_N1501!A75</f>
        <v>BCM</v>
      </c>
      <c r="B608" s="708" t="str">
        <f>LS1_N1501!B75</f>
        <v>FS1_CSS:BCM_D2183</v>
      </c>
      <c r="C608" s="708" t="str">
        <f>LS1_N1501!C75</f>
        <v>BCM</v>
      </c>
      <c r="D608" s="708" t="str">
        <f>LS1_N1501!D75</f>
        <v>D2228</v>
      </c>
      <c r="E608" s="708" t="str">
        <f>LS1_N1501!E75</f>
        <v xml:space="preserve">44E000214 </v>
      </c>
      <c r="F608" s="708" t="str">
        <f>LS1_N1501!F75</f>
        <v>2C_1/4in_Hardline_036</v>
      </c>
      <c r="G608" s="708" t="str">
        <f>LS1_N1501!G75</f>
        <v>Signal</v>
      </c>
      <c r="H608" s="708" t="str">
        <f>LS1_N1501!H75</f>
        <v>N-Type to SMA Panel</v>
      </c>
      <c r="I608" s="708" t="str">
        <f>LS1_N1501!I75</f>
        <v>J5</v>
      </c>
      <c r="J608" s="708">
        <f>LS1_N1501!J75</f>
        <v>0</v>
      </c>
      <c r="K608" s="708">
        <f>LS1_N1501!K75</f>
        <v>0</v>
      </c>
      <c r="L608" s="708">
        <f>LS1_N1501!L75</f>
        <v>0</v>
      </c>
      <c r="M608" s="708">
        <f>LS1_N1501!M75</f>
        <v>0</v>
      </c>
      <c r="N608" s="708">
        <f>LS1_N1501!N75</f>
        <v>0</v>
      </c>
      <c r="O608" s="708">
        <f>LS1_N1501!O75</f>
        <v>0</v>
      </c>
      <c r="P608" s="708">
        <f>LS1_N1501!P75</f>
        <v>0</v>
      </c>
      <c r="Q608" s="708" t="str">
        <f>LS1_N1501!Q75</f>
        <v>SMA to SMB</v>
      </c>
      <c r="R608" s="708">
        <f>LS1_N1501!R75</f>
        <v>6</v>
      </c>
      <c r="S608" s="708">
        <f>LS1_N1501!S75</f>
        <v>4</v>
      </c>
      <c r="T608" s="708">
        <f>LS1_N1501!T75</f>
        <v>0</v>
      </c>
      <c r="U608" s="708">
        <f>LS1_N1501!U75</f>
        <v>4</v>
      </c>
      <c r="V608" s="708">
        <f>LS1_N1501!V75</f>
        <v>0</v>
      </c>
      <c r="W608" s="708">
        <f>LS1_N1501!W75</f>
        <v>0</v>
      </c>
      <c r="X608" s="708">
        <f>LS1_N1501!X75</f>
        <v>0</v>
      </c>
      <c r="Y608" s="708" t="str">
        <f>LS1_N1501!Y75</f>
        <v>FS1_CSS:AIM_D2228  in BDS_N0305</v>
      </c>
    </row>
    <row r="609" spans="1:25" x14ac:dyDescent="0.25">
      <c r="A609" s="708" t="str">
        <f>LS1_N1501!A90</f>
        <v>BCM</v>
      </c>
      <c r="B609" s="708" t="str">
        <f>LS1_N1501!B90</f>
        <v>FS1_CSS:BCM_D2183</v>
      </c>
      <c r="C609" s="708" t="str">
        <f>LS1_N1501!C90</f>
        <v>BCM</v>
      </c>
      <c r="D609" s="708" t="str">
        <f>LS1_N1501!D90</f>
        <v>D2228</v>
      </c>
      <c r="E609" s="708" t="str">
        <f>LS1_N1501!E90</f>
        <v>44E000005</v>
      </c>
      <c r="F609" s="708" t="str">
        <f>LS1_N1501!F90</f>
        <v>2C_1/4in_Hardline_036</v>
      </c>
      <c r="G609" s="708" t="str">
        <f>LS1_N1501!G90</f>
        <v>Calibraiton</v>
      </c>
      <c r="H609" s="708" t="str">
        <f>LS1_N1501!H90</f>
        <v>N-Type to SMA Panel</v>
      </c>
      <c r="I609" s="708">
        <f>LS1_N1501!I90</f>
        <v>0</v>
      </c>
      <c r="J609" s="708">
        <f>LS1_N1501!J90</f>
        <v>0</v>
      </c>
      <c r="K609" s="708">
        <f>LS1_N1501!K90</f>
        <v>0</v>
      </c>
      <c r="L609" s="708">
        <f>LS1_N1501!L90</f>
        <v>0</v>
      </c>
      <c r="M609" s="708">
        <f>LS1_N1501!M90</f>
        <v>0</v>
      </c>
      <c r="N609" s="708">
        <f>LS1_N1501!N90</f>
        <v>0</v>
      </c>
      <c r="O609" s="708">
        <f>LS1_N1501!O90</f>
        <v>0</v>
      </c>
      <c r="P609" s="708">
        <f>LS1_N1501!P90</f>
        <v>0</v>
      </c>
      <c r="Q609" s="708" t="str">
        <f>LS1_N1501!Q90</f>
        <v>SMA to UEI breakout</v>
      </c>
      <c r="R609" s="708">
        <f>LS1_N1501!R90</f>
        <v>0</v>
      </c>
      <c r="S609" s="708">
        <f>LS1_N1501!S90</f>
        <v>0</v>
      </c>
      <c r="T609" s="708">
        <f>LS1_N1501!T90</f>
        <v>0</v>
      </c>
      <c r="U609" s="708">
        <f>LS1_N1501!U90</f>
        <v>0</v>
      </c>
      <c r="V609" s="708">
        <f>LS1_N1501!V90</f>
        <v>0</v>
      </c>
      <c r="W609" s="708">
        <f>LS1_N1501!W90</f>
        <v>0</v>
      </c>
      <c r="X609" s="708">
        <f>LS1_N1501!X90</f>
        <v>0</v>
      </c>
      <c r="Y609" s="708">
        <f>LS1_N1501!Y90</f>
        <v>0</v>
      </c>
    </row>
    <row r="610" spans="1:25" x14ac:dyDescent="0.25">
      <c r="A610" s="708">
        <f>FS1_N0302!A54</f>
        <v>0</v>
      </c>
      <c r="B610" s="708" t="str">
        <f>FS1_N0302!B54</f>
        <v>FS1_CSS:HMR_D2232</v>
      </c>
      <c r="C610" s="708">
        <f>FS1_N0302!C54</f>
        <v>0</v>
      </c>
      <c r="D610" s="708" t="str">
        <f>FS1_N0302!D54</f>
        <v>D2232</v>
      </c>
      <c r="E610" s="708" t="str">
        <f>FS1_N0302!E54</f>
        <v>44H000004</v>
      </c>
      <c r="F610" s="708" t="str">
        <f>FS1_N0302!F54</f>
        <v>2C_1kV75LC_Coax_090</v>
      </c>
      <c r="G610" s="708" t="str">
        <f>FS1_N0302!G54</f>
        <v>Signal</v>
      </c>
      <c r="H610" s="708">
        <f>FS1_N0302!H54</f>
        <v>0</v>
      </c>
      <c r="I610" s="708">
        <f>FS1_N0302!I54</f>
        <v>0</v>
      </c>
      <c r="J610" s="708">
        <f>FS1_N0302!J54</f>
        <v>0</v>
      </c>
      <c r="K610" s="708">
        <f>FS1_N0302!K54</f>
        <v>0</v>
      </c>
      <c r="L610" s="708">
        <f>FS1_N0302!L54</f>
        <v>0</v>
      </c>
      <c r="M610" s="708">
        <f>FS1_N0302!M54</f>
        <v>0</v>
      </c>
      <c r="N610" s="708">
        <f>FS1_N0302!N54</f>
        <v>0</v>
      </c>
      <c r="O610" s="708">
        <f>FS1_N0302!O54</f>
        <v>0</v>
      </c>
      <c r="P610" s="708">
        <f>FS1_N0302!P54</f>
        <v>0</v>
      </c>
      <c r="Q610" s="708">
        <f>FS1_N0302!Q54</f>
        <v>0</v>
      </c>
      <c r="R610" s="708">
        <f>FS1_N0302!R54</f>
        <v>0</v>
      </c>
      <c r="S610" s="708">
        <f>FS1_N0302!S54</f>
        <v>0</v>
      </c>
      <c r="T610" s="708">
        <f>FS1_N0302!T54</f>
        <v>0</v>
      </c>
      <c r="U610" s="708">
        <f>FS1_N0302!U54</f>
        <v>0</v>
      </c>
      <c r="V610" s="708">
        <f>FS1_N0302!V54</f>
        <v>0</v>
      </c>
      <c r="W610" s="708">
        <f>FS1_N0302!W54</f>
        <v>0</v>
      </c>
      <c r="X610" s="708">
        <f>FS1_N0302!X54</f>
        <v>0</v>
      </c>
      <c r="Y610" s="708">
        <f>FS1_N0302!Y54</f>
        <v>0</v>
      </c>
    </row>
    <row r="611" spans="1:25" x14ac:dyDescent="0.25">
      <c r="A611" s="708">
        <f>FS1_N0302!A66</f>
        <v>0</v>
      </c>
      <c r="B611" s="708" t="str">
        <f>FS1_N0302!B66</f>
        <v>FS1_CSS:HMR_D2232</v>
      </c>
      <c r="C611" s="708">
        <f>FS1_N0302!C66</f>
        <v>0</v>
      </c>
      <c r="D611" s="708" t="str">
        <f>FS1_N0302!D66</f>
        <v>D2232</v>
      </c>
      <c r="E611" s="708" t="str">
        <f>FS1_N0302!E66</f>
        <v>44H000061</v>
      </c>
      <c r="F611" s="708" t="str">
        <f>FS1_N0302!F66</f>
        <v>2C_5kVDC_Coax_035</v>
      </c>
      <c r="G611" s="708" t="str">
        <f>FS1_N0302!G66</f>
        <v>HV Bias</v>
      </c>
      <c r="H611" s="708">
        <f>FS1_N0302!H66</f>
        <v>0</v>
      </c>
      <c r="I611" s="708">
        <f>FS1_N0302!I66</f>
        <v>0</v>
      </c>
      <c r="J611" s="708">
        <f>FS1_N0302!J66</f>
        <v>0</v>
      </c>
      <c r="K611" s="708">
        <f>FS1_N0302!K66</f>
        <v>0</v>
      </c>
      <c r="L611" s="708">
        <f>FS1_N0302!L66</f>
        <v>0</v>
      </c>
      <c r="M611" s="708">
        <f>FS1_N0302!M66</f>
        <v>0</v>
      </c>
      <c r="N611" s="708">
        <f>FS1_N0302!N66</f>
        <v>0</v>
      </c>
      <c r="O611" s="708">
        <f>FS1_N0302!O66</f>
        <v>0</v>
      </c>
      <c r="P611" s="708">
        <f>FS1_N0302!P66</f>
        <v>0</v>
      </c>
      <c r="Q611" s="708">
        <f>FS1_N0302!Q66</f>
        <v>0</v>
      </c>
      <c r="R611" s="708">
        <f>FS1_N0302!R66</f>
        <v>0</v>
      </c>
      <c r="S611" s="708">
        <f>FS1_N0302!S66</f>
        <v>0</v>
      </c>
      <c r="T611" s="708">
        <f>FS1_N0302!T66</f>
        <v>0</v>
      </c>
      <c r="U611" s="708">
        <f>FS1_N0302!U66</f>
        <v>0</v>
      </c>
      <c r="V611" s="708">
        <f>FS1_N0302!V66</f>
        <v>0</v>
      </c>
      <c r="W611" s="708">
        <f>FS1_N0302!W66</f>
        <v>0</v>
      </c>
      <c r="X611" s="708">
        <f>FS1_N0302!X66</f>
        <v>0</v>
      </c>
      <c r="Y611" s="708">
        <f>FS1_N0302!Y66</f>
        <v>0</v>
      </c>
    </row>
    <row r="612" spans="1:25" x14ac:dyDescent="0.25">
      <c r="A612" s="708" t="str">
        <f>FS1_N0302!A34</f>
        <v>Ion Chamber</v>
      </c>
      <c r="B612" s="708" t="str">
        <f>FS1_N0302!B34</f>
        <v>FS1_STRL:IC_D2227</v>
      </c>
      <c r="C612" s="708" t="str">
        <f>FS1_N0302!C34</f>
        <v>IC</v>
      </c>
      <c r="D612" s="708" t="str">
        <f>FS1_N0302!D34</f>
        <v>D2233</v>
      </c>
      <c r="E612" s="708" t="str">
        <f>FS1_N0302!E34</f>
        <v>44E000258</v>
      </c>
      <c r="F612" s="708" t="str">
        <f>FS1_N0302!F34</f>
        <v>2C_1kV75LC_Coax_090</v>
      </c>
      <c r="G612" s="708" t="str">
        <f>FS1_N0302!G34</f>
        <v>Signal</v>
      </c>
      <c r="H612" s="708" t="str">
        <f>FS1_N0302!H34</f>
        <v>N-type to Lemo Box</v>
      </c>
      <c r="I612" s="708" t="str">
        <f>FS1_N0302!I34</f>
        <v>J5</v>
      </c>
      <c r="J612" s="708">
        <f>FS1_N0302!J34</f>
        <v>0</v>
      </c>
      <c r="K612" s="708">
        <f>FS1_N0302!K34</f>
        <v>0</v>
      </c>
      <c r="L612" s="708">
        <f>FS1_N0302!L34</f>
        <v>0</v>
      </c>
      <c r="M612" s="708">
        <f>FS1_N0302!M34</f>
        <v>0</v>
      </c>
      <c r="N612" s="708">
        <f>FS1_N0302!N34</f>
        <v>0</v>
      </c>
      <c r="O612" s="708">
        <f>FS1_N0302!O34</f>
        <v>0</v>
      </c>
      <c r="P612" s="708" t="str">
        <f>FS1_N0302!P34</f>
        <v>J5</v>
      </c>
      <c r="Q612" s="708" t="str">
        <f>FS1_N0302!Q34</f>
        <v>Lemo to Lemo</v>
      </c>
      <c r="R612" s="708">
        <f>FS1_N0302!R34</f>
        <v>9</v>
      </c>
      <c r="S612" s="708">
        <f>FS1_N0302!S34</f>
        <v>7</v>
      </c>
      <c r="T612" s="708" t="str">
        <f>FS1_N0302!T34</f>
        <v>CH4 - fmc1-1</v>
      </c>
      <c r="U612" s="708">
        <f>FS1_N0302!U34</f>
        <v>0</v>
      </c>
      <c r="V612" s="708">
        <f>FS1_N0302!V34</f>
        <v>0</v>
      </c>
      <c r="W612" s="708">
        <f>FS1_N0302!W34</f>
        <v>0</v>
      </c>
      <c r="X612" s="708">
        <f>FS1_N0302!X34</f>
        <v>0</v>
      </c>
      <c r="Y612" s="708">
        <f>FS1_N0302!Y34</f>
        <v>0</v>
      </c>
    </row>
    <row r="613" spans="1:25" x14ac:dyDescent="0.25">
      <c r="A613" s="708" t="str">
        <f>FS1_N0302!A43</f>
        <v>Ion Chamber</v>
      </c>
      <c r="B613" s="708" t="str">
        <f>FS1_N0302!B43</f>
        <v>FS1_STRL:IC_D2227</v>
      </c>
      <c r="C613" s="708">
        <f>FS1_N0302!C43</f>
        <v>0</v>
      </c>
      <c r="D613" s="708" t="str">
        <f>FS1_N0302!D43</f>
        <v>D2233</v>
      </c>
      <c r="E613" s="708" t="str">
        <f>FS1_N0302!E43</f>
        <v>44H000044</v>
      </c>
      <c r="F613" s="708" t="str">
        <f>FS1_N0302!F43</f>
        <v>2C_5kVDC_Coax_035</v>
      </c>
      <c r="G613" s="708" t="str">
        <f>FS1_N0302!G43</f>
        <v>HV Bias</v>
      </c>
      <c r="H613" s="708" t="str">
        <f>FS1_N0302!H43</f>
        <v>SHV to SHV Panel</v>
      </c>
      <c r="I613" s="708">
        <f>FS1_N0302!I43</f>
        <v>5</v>
      </c>
      <c r="J613" s="708">
        <f>FS1_N0302!J43</f>
        <v>0</v>
      </c>
      <c r="K613" s="708">
        <f>FS1_N0302!K43</f>
        <v>0</v>
      </c>
      <c r="L613" s="708">
        <f>FS1_N0302!L43</f>
        <v>0</v>
      </c>
      <c r="M613" s="708">
        <f>FS1_N0302!M43</f>
        <v>0</v>
      </c>
      <c r="N613" s="708">
        <f>FS1_N0302!N43</f>
        <v>0</v>
      </c>
      <c r="O613" s="708">
        <f>FS1_N0302!O43</f>
        <v>0</v>
      </c>
      <c r="P613" s="708">
        <f>FS1_N0302!P43</f>
        <v>5</v>
      </c>
      <c r="Q613" s="708" t="str">
        <f>FS1_N0302!Q43</f>
        <v>SHV to SHV</v>
      </c>
      <c r="R613" s="708">
        <f>FS1_N0302!R43</f>
        <v>0</v>
      </c>
      <c r="S613" s="708">
        <f>FS1_N0302!S43</f>
        <v>0</v>
      </c>
      <c r="T613" s="708">
        <f>FS1_N0302!T43</f>
        <v>0</v>
      </c>
      <c r="U613" s="708">
        <f>FS1_N0302!U43</f>
        <v>0</v>
      </c>
      <c r="V613" s="708">
        <f>FS1_N0302!V43</f>
        <v>6</v>
      </c>
      <c r="W613" s="708" t="str">
        <f>FS1_N0302!W43</f>
        <v>2: EHS8020n</v>
      </c>
      <c r="X613" s="708" t="str">
        <f>FS1_N0302!X43</f>
        <v>Ch4</v>
      </c>
      <c r="Y613" s="708">
        <f>FS1_N0302!Y43</f>
        <v>0</v>
      </c>
    </row>
    <row r="614" spans="1:25" x14ac:dyDescent="0.25">
      <c r="A614" s="708" t="str">
        <f>FS1_N0302!A35</f>
        <v>Ion Chamber</v>
      </c>
      <c r="B614" s="708" t="str">
        <f>FS1_N0302!B35</f>
        <v>FS1_STRL:IC_D2228</v>
      </c>
      <c r="C614" s="708" t="str">
        <f>FS1_N0302!C35</f>
        <v>IC</v>
      </c>
      <c r="D614" s="708" t="str">
        <f>FS1_N0302!D35</f>
        <v>D2234</v>
      </c>
      <c r="E614" s="708" t="str">
        <f>FS1_N0302!E35</f>
        <v>44E000259</v>
      </c>
      <c r="F614" s="708" t="str">
        <f>FS1_N0302!F35</f>
        <v>2C_1kV75LC_Coax_090</v>
      </c>
      <c r="G614" s="708" t="str">
        <f>FS1_N0302!G35</f>
        <v>Signal</v>
      </c>
      <c r="H614" s="708" t="str">
        <f>FS1_N0302!H35</f>
        <v>N-type to Lemo Box</v>
      </c>
      <c r="I614" s="708" t="str">
        <f>FS1_N0302!I35</f>
        <v>J6</v>
      </c>
      <c r="J614" s="708">
        <f>FS1_N0302!J35</f>
        <v>0</v>
      </c>
      <c r="K614" s="708">
        <f>FS1_N0302!K35</f>
        <v>0</v>
      </c>
      <c r="L614" s="708">
        <f>FS1_N0302!L35</f>
        <v>0</v>
      </c>
      <c r="M614" s="708">
        <f>FS1_N0302!M35</f>
        <v>0</v>
      </c>
      <c r="N614" s="708">
        <f>FS1_N0302!N35</f>
        <v>0</v>
      </c>
      <c r="O614" s="708">
        <f>FS1_N0302!O35</f>
        <v>0</v>
      </c>
      <c r="P614" s="708" t="str">
        <f>FS1_N0302!P35</f>
        <v>J6</v>
      </c>
      <c r="Q614" s="708" t="str">
        <f>FS1_N0302!Q35</f>
        <v>Lemo to Lemo</v>
      </c>
      <c r="R614" s="708">
        <f>FS1_N0302!R35</f>
        <v>9</v>
      </c>
      <c r="S614" s="708">
        <f>FS1_N0302!S35</f>
        <v>7</v>
      </c>
      <c r="T614" s="708" t="str">
        <f>FS1_N0302!T35</f>
        <v>CH5 - fmc1-2</v>
      </c>
      <c r="U614" s="708">
        <f>FS1_N0302!U35</f>
        <v>0</v>
      </c>
      <c r="V614" s="708">
        <f>FS1_N0302!V35</f>
        <v>0</v>
      </c>
      <c r="W614" s="708">
        <f>FS1_N0302!W35</f>
        <v>0</v>
      </c>
      <c r="X614" s="708">
        <f>FS1_N0302!X35</f>
        <v>0</v>
      </c>
      <c r="Y614" s="708">
        <f>FS1_N0302!Y35</f>
        <v>0</v>
      </c>
    </row>
    <row r="615" spans="1:25" x14ac:dyDescent="0.25">
      <c r="A615" s="708" t="str">
        <f>FS1_N0302!A44</f>
        <v>Ion Chamber</v>
      </c>
      <c r="B615" s="708" t="str">
        <f>FS1_N0302!B44</f>
        <v>FS1_STRL:IC_D2228</v>
      </c>
      <c r="C615" s="708">
        <f>FS1_N0302!C44</f>
        <v>0</v>
      </c>
      <c r="D615" s="708" t="str">
        <f>FS1_N0302!D44</f>
        <v>D2234</v>
      </c>
      <c r="E615" s="708" t="str">
        <f>FS1_N0302!E44</f>
        <v>44H000045</v>
      </c>
      <c r="F615" s="708" t="str">
        <f>FS1_N0302!F44</f>
        <v>2C_5kVDC_Coax_035</v>
      </c>
      <c r="G615" s="708" t="str">
        <f>FS1_N0302!G44</f>
        <v>HV Bias</v>
      </c>
      <c r="H615" s="708" t="str">
        <f>FS1_N0302!H44</f>
        <v>SHV to SHV Panel</v>
      </c>
      <c r="I615" s="708">
        <f>FS1_N0302!I44</f>
        <v>6</v>
      </c>
      <c r="J615" s="708">
        <f>FS1_N0302!J44</f>
        <v>0</v>
      </c>
      <c r="K615" s="708">
        <f>FS1_N0302!K44</f>
        <v>0</v>
      </c>
      <c r="L615" s="708">
        <f>FS1_N0302!L44</f>
        <v>0</v>
      </c>
      <c r="M615" s="708">
        <f>FS1_N0302!M44</f>
        <v>0</v>
      </c>
      <c r="N615" s="708">
        <f>FS1_N0302!N44</f>
        <v>0</v>
      </c>
      <c r="O615" s="708">
        <f>FS1_N0302!O44</f>
        <v>0</v>
      </c>
      <c r="P615" s="708">
        <f>FS1_N0302!P44</f>
        <v>6</v>
      </c>
      <c r="Q615" s="708" t="str">
        <f>FS1_N0302!Q44</f>
        <v>SHV to SHV</v>
      </c>
      <c r="R615" s="708">
        <f>FS1_N0302!R44</f>
        <v>0</v>
      </c>
      <c r="S615" s="708">
        <f>FS1_N0302!S44</f>
        <v>0</v>
      </c>
      <c r="T615" s="708">
        <f>FS1_N0302!T44</f>
        <v>0</v>
      </c>
      <c r="U615" s="708">
        <f>FS1_N0302!U44</f>
        <v>0</v>
      </c>
      <c r="V615" s="708">
        <f>FS1_N0302!V44</f>
        <v>6</v>
      </c>
      <c r="W615" s="708" t="str">
        <f>FS1_N0302!W44</f>
        <v>2: EHS8020n</v>
      </c>
      <c r="X615" s="708" t="str">
        <f>FS1_N0302!X44</f>
        <v>Ch5</v>
      </c>
      <c r="Y615" s="708">
        <f>FS1_N0302!Y44</f>
        <v>0</v>
      </c>
    </row>
    <row r="616" spans="1:25" x14ac:dyDescent="0.25">
      <c r="A616" s="708" t="str">
        <f>BDS_N0403!A15</f>
        <v>BPM</v>
      </c>
      <c r="B616" s="708" t="str">
        <f>BDS_N0403!B15</f>
        <v>FS1_CSS:BPM_D2248</v>
      </c>
      <c r="C616" s="708" t="str">
        <f>BDS_N0403!C15</f>
        <v>BPM</v>
      </c>
      <c r="D616" s="708" t="str">
        <f>BDS_N0403!D15</f>
        <v>D2248</v>
      </c>
      <c r="E616" s="708" t="str">
        <f>BDS_N0403!E15</f>
        <v>44E000098</v>
      </c>
      <c r="F616" s="708" t="str">
        <f>BDS_N0403!F15</f>
        <v>2C_1/4in_Hardline_036</v>
      </c>
      <c r="G616" s="708" t="str">
        <f>BDS_N0403!G15</f>
        <v>Signal</v>
      </c>
      <c r="H616" s="708" t="str">
        <f>BDS_N0403!H15</f>
        <v>N-Type to SMA Panel</v>
      </c>
      <c r="I616" s="708" t="str">
        <f>BDS_N0403!I15</f>
        <v>1T</v>
      </c>
      <c r="J616" s="708">
        <f>BDS_N0403!J15</f>
        <v>0</v>
      </c>
      <c r="K616" s="708">
        <f>BDS_N0403!K15</f>
        <v>0</v>
      </c>
      <c r="L616" s="708">
        <f>BDS_N0403!L15</f>
        <v>0</v>
      </c>
      <c r="M616" s="708">
        <f>BDS_N0403!M15</f>
        <v>0</v>
      </c>
      <c r="N616" s="708">
        <f>BDS_N0403!N15</f>
        <v>0</v>
      </c>
      <c r="O616" s="708">
        <f>BDS_N0403!O15</f>
        <v>0</v>
      </c>
      <c r="P616" s="708" t="str">
        <f>BDS_N0403!P15</f>
        <v>1T</v>
      </c>
      <c r="Q616" s="708" t="str">
        <f>BDS_N0403!Q15</f>
        <v>SMA to SMA</v>
      </c>
      <c r="R616" s="708">
        <f>BDS_N0403!R15</f>
        <v>20</v>
      </c>
      <c r="S616" s="708">
        <f>BDS_N0403!S15</f>
        <v>4</v>
      </c>
      <c r="T616" s="708">
        <f>BDS_N0403!T15</f>
        <v>0</v>
      </c>
      <c r="U616" s="708">
        <f>BDS_N0403!U15</f>
        <v>1</v>
      </c>
      <c r="V616" s="708">
        <f>BDS_N0403!V15</f>
        <v>0</v>
      </c>
      <c r="W616" s="708">
        <f>BDS_N0403!W15</f>
        <v>0</v>
      </c>
      <c r="X616" s="708">
        <f>BDS_N0403!X15</f>
        <v>0</v>
      </c>
      <c r="Y616" s="708">
        <f>BDS_N0403!Y15</f>
        <v>0</v>
      </c>
    </row>
    <row r="617" spans="1:25" x14ac:dyDescent="0.25">
      <c r="A617" s="708" t="str">
        <f>BDS_N0403!A16</f>
        <v>BPM</v>
      </c>
      <c r="B617" s="708" t="str">
        <f>BDS_N0403!B16</f>
        <v>FS1_CSS:BPM_D2248</v>
      </c>
      <c r="C617" s="708" t="str">
        <f>BDS_N0403!C16</f>
        <v>BPM</v>
      </c>
      <c r="D617" s="708" t="str">
        <f>BDS_N0403!D16</f>
        <v>D2248</v>
      </c>
      <c r="E617" s="708" t="str">
        <f>BDS_N0403!E16</f>
        <v>44E000099</v>
      </c>
      <c r="F617" s="708" t="str">
        <f>BDS_N0403!F16</f>
        <v>2C_1/4in_Hardline_036</v>
      </c>
      <c r="G617" s="708" t="str">
        <f>BDS_N0403!G16</f>
        <v>Signal</v>
      </c>
      <c r="H617" s="708" t="str">
        <f>BDS_N0403!H16</f>
        <v>N-Type to SMA Panel</v>
      </c>
      <c r="I617" s="708" t="str">
        <f>BDS_N0403!I16</f>
        <v>2L</v>
      </c>
      <c r="J617" s="708">
        <f>BDS_N0403!J16</f>
        <v>0</v>
      </c>
      <c r="K617" s="708">
        <f>BDS_N0403!K16</f>
        <v>0</v>
      </c>
      <c r="L617" s="708">
        <f>BDS_N0403!L16</f>
        <v>0</v>
      </c>
      <c r="M617" s="708">
        <f>BDS_N0403!M16</f>
        <v>0</v>
      </c>
      <c r="N617" s="708">
        <f>BDS_N0403!N16</f>
        <v>0</v>
      </c>
      <c r="O617" s="708">
        <f>BDS_N0403!O16</f>
        <v>0</v>
      </c>
      <c r="P617" s="708" t="str">
        <f>BDS_N0403!P16</f>
        <v>2L</v>
      </c>
      <c r="Q617" s="708" t="str">
        <f>BDS_N0403!Q16</f>
        <v>SMA to SMA</v>
      </c>
      <c r="R617" s="708">
        <f>BDS_N0403!R16</f>
        <v>20</v>
      </c>
      <c r="S617" s="708">
        <f>BDS_N0403!S16</f>
        <v>4</v>
      </c>
      <c r="T617" s="708">
        <f>BDS_N0403!T16</f>
        <v>0</v>
      </c>
      <c r="U617" s="708">
        <f>BDS_N0403!U16</f>
        <v>2</v>
      </c>
      <c r="V617" s="708">
        <f>BDS_N0403!V16</f>
        <v>0</v>
      </c>
      <c r="W617" s="708">
        <f>BDS_N0403!W16</f>
        <v>0</v>
      </c>
      <c r="X617" s="708">
        <f>BDS_N0403!X16</f>
        <v>0</v>
      </c>
      <c r="Y617" s="708">
        <f>BDS_N0403!Y16</f>
        <v>0</v>
      </c>
    </row>
    <row r="618" spans="1:25" x14ac:dyDescent="0.25">
      <c r="A618" s="708" t="str">
        <f>BDS_N0403!A17</f>
        <v>BPM</v>
      </c>
      <c r="B618" s="708" t="str">
        <f>BDS_N0403!B17</f>
        <v>FS1_CSS:BPM_D2248</v>
      </c>
      <c r="C618" s="708" t="str">
        <f>BDS_N0403!C17</f>
        <v>BPM</v>
      </c>
      <c r="D618" s="708" t="str">
        <f>BDS_N0403!D17</f>
        <v>D2248</v>
      </c>
      <c r="E618" s="708" t="str">
        <f>BDS_N0403!E17</f>
        <v>44E000100</v>
      </c>
      <c r="F618" s="708" t="str">
        <f>BDS_N0403!F17</f>
        <v>2C_1/4in_Hardline_036</v>
      </c>
      <c r="G618" s="708" t="str">
        <f>BDS_N0403!G17</f>
        <v>Signal</v>
      </c>
      <c r="H618" s="708" t="str">
        <f>BDS_N0403!H17</f>
        <v>N-Type to SMA Panel</v>
      </c>
      <c r="I618" s="708" t="str">
        <f>BDS_N0403!I17</f>
        <v>3R</v>
      </c>
      <c r="J618" s="708">
        <f>BDS_N0403!J17</f>
        <v>0</v>
      </c>
      <c r="K618" s="708">
        <f>BDS_N0403!K17</f>
        <v>0</v>
      </c>
      <c r="L618" s="708">
        <f>BDS_N0403!L17</f>
        <v>0</v>
      </c>
      <c r="M618" s="708">
        <f>BDS_N0403!M17</f>
        <v>0</v>
      </c>
      <c r="N618" s="708">
        <f>BDS_N0403!N17</f>
        <v>0</v>
      </c>
      <c r="O618" s="708">
        <f>BDS_N0403!O17</f>
        <v>0</v>
      </c>
      <c r="P618" s="708" t="str">
        <f>BDS_N0403!P17</f>
        <v>3R</v>
      </c>
      <c r="Q618" s="708" t="str">
        <f>BDS_N0403!Q17</f>
        <v>SMA to SMA</v>
      </c>
      <c r="R618" s="708">
        <f>BDS_N0403!R17</f>
        <v>20</v>
      </c>
      <c r="S618" s="708">
        <f>BDS_N0403!S17</f>
        <v>4</v>
      </c>
      <c r="T618" s="708">
        <f>BDS_N0403!T17</f>
        <v>0</v>
      </c>
      <c r="U618" s="708">
        <f>BDS_N0403!U17</f>
        <v>3</v>
      </c>
      <c r="V618" s="708">
        <f>BDS_N0403!V17</f>
        <v>0</v>
      </c>
      <c r="W618" s="708">
        <f>BDS_N0403!W17</f>
        <v>0</v>
      </c>
      <c r="X618" s="708">
        <f>BDS_N0403!X17</f>
        <v>0</v>
      </c>
      <c r="Y618" s="708">
        <f>BDS_N0403!Y17</f>
        <v>0</v>
      </c>
    </row>
    <row r="619" spans="1:25" x14ac:dyDescent="0.25">
      <c r="A619" s="708" t="str">
        <f>BDS_N0403!A18</f>
        <v>BPM</v>
      </c>
      <c r="B619" s="708" t="str">
        <f>BDS_N0403!B18</f>
        <v>FS1_CSS:BPM_D2248</v>
      </c>
      <c r="C619" s="708" t="str">
        <f>BDS_N0403!C18</f>
        <v>BPM</v>
      </c>
      <c r="D619" s="708" t="str">
        <f>BDS_N0403!D18</f>
        <v>D2248</v>
      </c>
      <c r="E619" s="708" t="str">
        <f>BDS_N0403!E18</f>
        <v>44E000101</v>
      </c>
      <c r="F619" s="708" t="str">
        <f>BDS_N0403!F18</f>
        <v>2C_1/4in_Hardline_036</v>
      </c>
      <c r="G619" s="708" t="str">
        <f>BDS_N0403!G18</f>
        <v>Signal</v>
      </c>
      <c r="H619" s="708" t="str">
        <f>BDS_N0403!H18</f>
        <v>N-Type to SMA Panel</v>
      </c>
      <c r="I619" s="708" t="str">
        <f>BDS_N0403!I18</f>
        <v>4B</v>
      </c>
      <c r="J619" s="708">
        <f>BDS_N0403!J18</f>
        <v>0</v>
      </c>
      <c r="K619" s="708">
        <f>BDS_N0403!K18</f>
        <v>0</v>
      </c>
      <c r="L619" s="708">
        <f>BDS_N0403!L18</f>
        <v>0</v>
      </c>
      <c r="M619" s="708">
        <f>BDS_N0403!M18</f>
        <v>0</v>
      </c>
      <c r="N619" s="708">
        <f>BDS_N0403!N18</f>
        <v>0</v>
      </c>
      <c r="O619" s="708">
        <f>BDS_N0403!O18</f>
        <v>0</v>
      </c>
      <c r="P619" s="708" t="str">
        <f>BDS_N0403!P18</f>
        <v>4B</v>
      </c>
      <c r="Q619" s="708" t="str">
        <f>BDS_N0403!Q18</f>
        <v>SMA to SMA</v>
      </c>
      <c r="R619" s="708">
        <f>BDS_N0403!R18</f>
        <v>20</v>
      </c>
      <c r="S619" s="708">
        <f>BDS_N0403!S18</f>
        <v>4</v>
      </c>
      <c r="T619" s="708">
        <f>BDS_N0403!T18</f>
        <v>0</v>
      </c>
      <c r="U619" s="708">
        <f>BDS_N0403!U18</f>
        <v>4</v>
      </c>
      <c r="V619" s="708">
        <f>BDS_N0403!V18</f>
        <v>0</v>
      </c>
      <c r="W619" s="708">
        <f>BDS_N0403!W18</f>
        <v>0</v>
      </c>
      <c r="X619" s="708">
        <f>BDS_N0403!X18</f>
        <v>0</v>
      </c>
      <c r="Y619" s="708">
        <f>BDS_N0403!Y18</f>
        <v>0</v>
      </c>
    </row>
    <row r="620" spans="1:25" x14ac:dyDescent="0.25">
      <c r="A620" s="708" t="str">
        <f>BDS_N0403!A19</f>
        <v>BPM</v>
      </c>
      <c r="B620" s="708" t="str">
        <f>BDS_N0403!B19</f>
        <v>FS1_CSS:BPM_D2248</v>
      </c>
      <c r="C620" s="708" t="str">
        <f>BDS_N0403!C19</f>
        <v>BPM</v>
      </c>
      <c r="D620" s="708" t="str">
        <f>BDS_N0403!D19</f>
        <v>D2248</v>
      </c>
      <c r="E620" s="708" t="str">
        <f>BDS_N0403!E19</f>
        <v>44E000089</v>
      </c>
      <c r="F620" s="708" t="str">
        <f>BDS_N0403!F19</f>
        <v>2C_1/4in_Hardline_036</v>
      </c>
      <c r="G620" s="708" t="str">
        <f>BDS_N0403!G19</f>
        <v>Ref</v>
      </c>
      <c r="H620" s="708" t="str">
        <f>BDS_N0403!H19</f>
        <v>No terminiation</v>
      </c>
      <c r="I620" s="708" t="e">
        <f>BDS_N0403!#REF!</f>
        <v>#REF!</v>
      </c>
      <c r="J620" s="708" t="e">
        <f>BDS_N0403!#REF!</f>
        <v>#REF!</v>
      </c>
      <c r="K620" s="708" t="e">
        <f>BDS_N0403!#REF!</f>
        <v>#REF!</v>
      </c>
      <c r="L620" s="708" t="e">
        <f>BDS_N0403!#REF!</f>
        <v>#REF!</v>
      </c>
      <c r="M620" s="708" t="e">
        <f>BDS_N0403!#REF!</f>
        <v>#REF!</v>
      </c>
      <c r="N620" s="708" t="e">
        <f>BDS_N0403!#REF!</f>
        <v>#REF!</v>
      </c>
      <c r="O620" s="708" t="e">
        <f>BDS_N0403!#REF!</f>
        <v>#REF!</v>
      </c>
      <c r="P620" s="708" t="e">
        <f>BDS_N0403!#REF!</f>
        <v>#REF!</v>
      </c>
      <c r="Q620" s="708" t="e">
        <f>BDS_N0403!#REF!</f>
        <v>#REF!</v>
      </c>
      <c r="R620" s="708" t="e">
        <f>BDS_N0403!#REF!</f>
        <v>#REF!</v>
      </c>
      <c r="S620" s="708" t="e">
        <f>BDS_N0403!#REF!</f>
        <v>#REF!</v>
      </c>
      <c r="T620" s="708" t="e">
        <f>BDS_N0403!#REF!</f>
        <v>#REF!</v>
      </c>
      <c r="U620" s="708" t="e">
        <f>BDS_N0403!#REF!</f>
        <v>#REF!</v>
      </c>
      <c r="V620" s="708">
        <f>BDS_N0403!V19</f>
        <v>0</v>
      </c>
      <c r="W620" s="708">
        <f>BDS_N0403!W19</f>
        <v>0</v>
      </c>
      <c r="X620" s="708">
        <f>BDS_N0403!X19</f>
        <v>0</v>
      </c>
      <c r="Y620" s="708">
        <f>BDS_N0403!Y19</f>
        <v>0</v>
      </c>
    </row>
    <row r="621" spans="1:25" x14ac:dyDescent="0.25">
      <c r="A621" s="708" t="str">
        <f>FS1_N0302!A17</f>
        <v>PM 8"</v>
      </c>
      <c r="B621" s="708" t="str">
        <f>FS1_N0302!B17</f>
        <v>FS1_CSS:PM_D2249</v>
      </c>
      <c r="C621" s="708" t="str">
        <f>FS1_N0302!C17</f>
        <v>PM</v>
      </c>
      <c r="D621" s="708" t="str">
        <f>FS1_N0302!D17</f>
        <v>D2249</v>
      </c>
      <c r="E621" s="708" t="str">
        <f>FS1_N0302!E17</f>
        <v>44F000048</v>
      </c>
      <c r="F621" s="708" t="str">
        <f>FS1_N0302!F17</f>
        <v>8C_22AWG_Multi_016</v>
      </c>
      <c r="G621" s="708" t="str">
        <f>FS1_N0302!G17</f>
        <v>A Signal</v>
      </c>
      <c r="H621" s="708" t="str">
        <f>FS1_N0302!H17</f>
        <v>CPC to LEMO650 Box</v>
      </c>
      <c r="I621" s="708" t="str">
        <f>FS1_N0302!I17</f>
        <v>CPC-5</v>
      </c>
      <c r="J621" s="708" t="str">
        <f>FS1_N0302!J17</f>
        <v>1,2,3</v>
      </c>
      <c r="K621" s="708" t="str">
        <f>FS1_N0302!K17</f>
        <v>Orange/Wh=1</v>
      </c>
      <c r="L621" s="708" t="str">
        <f>FS1_N0302!L17</f>
        <v>White/Or=2</v>
      </c>
      <c r="M621" s="708" t="str">
        <f>FS1_N0302!M17</f>
        <v>Shield=3</v>
      </c>
      <c r="N621" s="708">
        <f>FS1_N0302!N17</f>
        <v>1</v>
      </c>
      <c r="O621" s="708">
        <f>FS1_N0302!O17</f>
        <v>3</v>
      </c>
      <c r="P621" s="708" t="str">
        <f>FS1_N0302!P17</f>
        <v>LEMO-5A</v>
      </c>
      <c r="Q621" s="708" t="str">
        <f>FS1_N0302!Q17</f>
        <v>LEMO650/LEMO650</v>
      </c>
      <c r="R621" s="708">
        <f>FS1_N0302!R17</f>
        <v>9</v>
      </c>
      <c r="S621" s="708">
        <f>FS1_N0302!S17</f>
        <v>5</v>
      </c>
      <c r="T621" s="708" t="str">
        <f>FS1_N0302!T17</f>
        <v>CH0 - fmc2-1</v>
      </c>
      <c r="U621" s="708">
        <f>FS1_N0302!U17</f>
        <v>0</v>
      </c>
      <c r="V621" s="708">
        <f>FS1_N0302!V17</f>
        <v>6</v>
      </c>
      <c r="W621" s="708" t="str">
        <f>FS1_N0302!W17</f>
        <v>1: EBS8005</v>
      </c>
      <c r="X621" s="708" t="str">
        <f>FS1_N0302!X17</f>
        <v>Ch4</v>
      </c>
      <c r="Y621" s="708">
        <f>FS1_N0302!Y17</f>
        <v>0</v>
      </c>
    </row>
    <row r="622" spans="1:25" x14ac:dyDescent="0.25">
      <c r="A622" s="708" t="str">
        <f>FS1_N0302!A18</f>
        <v>PM 8"</v>
      </c>
      <c r="B622" s="708" t="str">
        <f>FS1_N0302!B18</f>
        <v>FS1_CSS:PM_D2249</v>
      </c>
      <c r="C622" s="708" t="str">
        <f>FS1_N0302!C18</f>
        <v>PM</v>
      </c>
      <c r="D622" s="708" t="str">
        <f>FS1_N0302!D18</f>
        <v>D2249</v>
      </c>
      <c r="E622" s="708" t="str">
        <f>FS1_N0302!E18</f>
        <v>44F000048</v>
      </c>
      <c r="F622" s="708" t="str">
        <f>FS1_N0302!F18</f>
        <v>8C_22AWG_Multi_016</v>
      </c>
      <c r="G622" s="708" t="str">
        <f>FS1_N0302!G18</f>
        <v>B Signal</v>
      </c>
      <c r="H622" s="708" t="str">
        <f>FS1_N0302!H18</f>
        <v>CPC to LEMO650 Box</v>
      </c>
      <c r="I622" s="708" t="str">
        <f>FS1_N0302!I18</f>
        <v>CPC-5</v>
      </c>
      <c r="J622" s="708" t="str">
        <f>FS1_N0302!J18</f>
        <v>4,5,6</v>
      </c>
      <c r="K622" s="708" t="str">
        <f>FS1_N0302!K18</f>
        <v>Blue/Wh=4</v>
      </c>
      <c r="L622" s="708" t="str">
        <f>FS1_N0302!L18</f>
        <v>White/Blue=5</v>
      </c>
      <c r="M622" s="708" t="str">
        <f>FS1_N0302!M18</f>
        <v>Shield-6</v>
      </c>
      <c r="N622" s="708">
        <f>FS1_N0302!N18</f>
        <v>4</v>
      </c>
      <c r="O622" s="708">
        <f>FS1_N0302!O18</f>
        <v>6</v>
      </c>
      <c r="P622" s="708" t="str">
        <f>FS1_N0302!P18</f>
        <v>LEMO-5B</v>
      </c>
      <c r="Q622" s="708" t="str">
        <f>FS1_N0302!Q18</f>
        <v>LEMO650/LEMO650</v>
      </c>
      <c r="R622" s="708">
        <f>FS1_N0302!R18</f>
        <v>9</v>
      </c>
      <c r="S622" s="708">
        <f>FS1_N0302!S18</f>
        <v>5</v>
      </c>
      <c r="T622" s="708" t="str">
        <f>FS1_N0302!T18</f>
        <v>CH1 - fmc2-2</v>
      </c>
      <c r="U622" s="708">
        <f>FS1_N0302!U18</f>
        <v>0</v>
      </c>
      <c r="V622" s="708">
        <f>FS1_N0302!V18</f>
        <v>6</v>
      </c>
      <c r="W622" s="708" t="str">
        <f>FS1_N0302!W18</f>
        <v>1: EBS8005</v>
      </c>
      <c r="X622" s="708" t="str">
        <f>FS1_N0302!X18</f>
        <v>Ch4</v>
      </c>
      <c r="Y622" s="708">
        <f>FS1_N0302!Y18</f>
        <v>0</v>
      </c>
    </row>
    <row r="623" spans="1:25" x14ac:dyDescent="0.25">
      <c r="A623" s="708" t="str">
        <f>FS1_N0302!A19</f>
        <v>PM 8"</v>
      </c>
      <c r="B623" s="708" t="str">
        <f>FS1_N0302!B19</f>
        <v>FS1_CSS:PM_D2249</v>
      </c>
      <c r="C623" s="708" t="str">
        <f>FS1_N0302!C19</f>
        <v>PM</v>
      </c>
      <c r="D623" s="708" t="str">
        <f>FS1_N0302!D19</f>
        <v>D2249</v>
      </c>
      <c r="E623" s="708" t="str">
        <f>FS1_N0302!E19</f>
        <v>44F000048</v>
      </c>
      <c r="F623" s="708" t="str">
        <f>FS1_N0302!F19</f>
        <v>8C_22AWG_Multi_016</v>
      </c>
      <c r="G623" s="708" t="str">
        <f>FS1_N0302!G19</f>
        <v>C Signal</v>
      </c>
      <c r="H623" s="708" t="str">
        <f>FS1_N0302!H19</f>
        <v>CPC to LEMO650 Box</v>
      </c>
      <c r="I623" s="708" t="str">
        <f>FS1_N0302!I19</f>
        <v>CPC-5</v>
      </c>
      <c r="J623" s="708" t="str">
        <f>FS1_N0302!J19</f>
        <v>7,8,9</v>
      </c>
      <c r="K623" s="708" t="str">
        <f>FS1_N0302!K19</f>
        <v>Green/Wh=7</v>
      </c>
      <c r="L623" s="708" t="str">
        <f>FS1_N0302!L19</f>
        <v>White/Gr=8</v>
      </c>
      <c r="M623" s="708" t="str">
        <f>FS1_N0302!M19</f>
        <v>Shield=9</v>
      </c>
      <c r="N623" s="708">
        <f>FS1_N0302!N19</f>
        <v>7</v>
      </c>
      <c r="O623" s="708">
        <f>FS1_N0302!O19</f>
        <v>9</v>
      </c>
      <c r="P623" s="708" t="str">
        <f>FS1_N0302!P19</f>
        <v>LEMO-5C</v>
      </c>
      <c r="Q623" s="708" t="str">
        <f>FS1_N0302!Q19</f>
        <v>LEMO650/LEMO650</v>
      </c>
      <c r="R623" s="708">
        <f>FS1_N0302!R19</f>
        <v>9</v>
      </c>
      <c r="S623" s="708">
        <f>FS1_N0302!S19</f>
        <v>5</v>
      </c>
      <c r="T623" s="708" t="str">
        <f>FS1_N0302!T19</f>
        <v>CH2 - fmc2-3</v>
      </c>
      <c r="U623" s="708">
        <f>FS1_N0302!U19</f>
        <v>0</v>
      </c>
      <c r="V623" s="708">
        <f>FS1_N0302!V19</f>
        <v>6</v>
      </c>
      <c r="W623" s="708" t="str">
        <f>FS1_N0302!W19</f>
        <v>1: EBS8005</v>
      </c>
      <c r="X623" s="708" t="str">
        <f>FS1_N0302!X19</f>
        <v>Ch4</v>
      </c>
      <c r="Y623" s="708">
        <f>FS1_N0302!Y19</f>
        <v>0</v>
      </c>
    </row>
    <row r="624" spans="1:25" x14ac:dyDescent="0.25">
      <c r="A624" s="708" t="str">
        <f>FS1_N0302!A36</f>
        <v>Ion Chamber</v>
      </c>
      <c r="B624" s="708" t="str">
        <f>FS1_N0302!B36</f>
        <v>FS1_STRL:IC_D2246</v>
      </c>
      <c r="C624" s="708" t="str">
        <f>FS1_N0302!C36</f>
        <v>IC</v>
      </c>
      <c r="D624" s="708" t="str">
        <f>FS1_N0302!D36</f>
        <v>D2253</v>
      </c>
      <c r="E624" s="708" t="str">
        <f>FS1_N0302!E36</f>
        <v>44E000261</v>
      </c>
      <c r="F624" s="708" t="str">
        <f>FS1_N0302!F36</f>
        <v>2C_1kV75LC_Coax_090</v>
      </c>
      <c r="G624" s="708" t="str">
        <f>FS1_N0302!G36</f>
        <v>Signal</v>
      </c>
      <c r="H624" s="708" t="str">
        <f>FS1_N0302!H36</f>
        <v>N-type to Lemo Box</v>
      </c>
      <c r="I624" s="708" t="str">
        <f>FS1_N0302!I36</f>
        <v>J7</v>
      </c>
      <c r="J624" s="708">
        <f>FS1_N0302!J36</f>
        <v>0</v>
      </c>
      <c r="K624" s="708">
        <f>FS1_N0302!K36</f>
        <v>0</v>
      </c>
      <c r="L624" s="708">
        <f>FS1_N0302!L36</f>
        <v>0</v>
      </c>
      <c r="M624" s="708">
        <f>FS1_N0302!M36</f>
        <v>0</v>
      </c>
      <c r="N624" s="708">
        <f>FS1_N0302!N36</f>
        <v>0</v>
      </c>
      <c r="O624" s="708">
        <f>FS1_N0302!O36</f>
        <v>0</v>
      </c>
      <c r="P624" s="708" t="str">
        <f>FS1_N0302!P36</f>
        <v>J7</v>
      </c>
      <c r="Q624" s="708" t="str">
        <f>FS1_N0302!Q36</f>
        <v>Lemo to Lemo</v>
      </c>
      <c r="R624" s="708">
        <f>FS1_N0302!R36</f>
        <v>9</v>
      </c>
      <c r="S624" s="708">
        <f>FS1_N0302!S36</f>
        <v>7</v>
      </c>
      <c r="T624" s="708" t="str">
        <f>FS1_N0302!T36</f>
        <v>CH6 - fmc1-3</v>
      </c>
      <c r="U624" s="708">
        <f>FS1_N0302!U36</f>
        <v>0</v>
      </c>
      <c r="V624" s="708">
        <f>FS1_N0302!V36</f>
        <v>0</v>
      </c>
      <c r="W624" s="708">
        <f>FS1_N0302!W36</f>
        <v>0</v>
      </c>
      <c r="X624" s="708">
        <f>FS1_N0302!X36</f>
        <v>0</v>
      </c>
      <c r="Y624" s="708">
        <f>FS1_N0302!Y36</f>
        <v>0</v>
      </c>
    </row>
    <row r="625" spans="1:25" x14ac:dyDescent="0.25">
      <c r="A625" s="708" t="str">
        <f>FS1_N0302!A45</f>
        <v>Ion Chamber</v>
      </c>
      <c r="B625" s="708" t="str">
        <f>FS1_N0302!B45</f>
        <v>FS1_STRL:IC_D2246</v>
      </c>
      <c r="C625" s="708">
        <f>FS1_N0302!C45</f>
        <v>0</v>
      </c>
      <c r="D625" s="708" t="str">
        <f>FS1_N0302!D45</f>
        <v>D2253</v>
      </c>
      <c r="E625" s="708" t="str">
        <f>FS1_N0302!E45</f>
        <v>44H000042</v>
      </c>
      <c r="F625" s="708" t="str">
        <f>FS1_N0302!F45</f>
        <v>2C_5kVDC_Coax_035</v>
      </c>
      <c r="G625" s="708" t="str">
        <f>FS1_N0302!G45</f>
        <v>HV Bias</v>
      </c>
      <c r="H625" s="708" t="str">
        <f>FS1_N0302!H45</f>
        <v>SHV to SHV Panel</v>
      </c>
      <c r="I625" s="708">
        <f>FS1_N0302!I45</f>
        <v>7</v>
      </c>
      <c r="J625" s="708">
        <f>FS1_N0302!J45</f>
        <v>0</v>
      </c>
      <c r="K625" s="708">
        <f>FS1_N0302!K45</f>
        <v>0</v>
      </c>
      <c r="L625" s="708">
        <f>FS1_N0302!L45</f>
        <v>0</v>
      </c>
      <c r="M625" s="708">
        <f>FS1_N0302!M45</f>
        <v>0</v>
      </c>
      <c r="N625" s="708">
        <f>FS1_N0302!N45</f>
        <v>0</v>
      </c>
      <c r="O625" s="708">
        <f>FS1_N0302!O45</f>
        <v>0</v>
      </c>
      <c r="P625" s="708">
        <f>FS1_N0302!P45</f>
        <v>7</v>
      </c>
      <c r="Q625" s="708" t="str">
        <f>FS1_N0302!Q45</f>
        <v>SHV to SHV</v>
      </c>
      <c r="R625" s="708">
        <f>FS1_N0302!R45</f>
        <v>0</v>
      </c>
      <c r="S625" s="708">
        <f>FS1_N0302!S45</f>
        <v>0</v>
      </c>
      <c r="T625" s="708">
        <f>FS1_N0302!T45</f>
        <v>0</v>
      </c>
      <c r="U625" s="708">
        <f>FS1_N0302!U45</f>
        <v>0</v>
      </c>
      <c r="V625" s="708">
        <f>FS1_N0302!V45</f>
        <v>6</v>
      </c>
      <c r="W625" s="708" t="str">
        <f>FS1_N0302!W45</f>
        <v>2: EHS8020n</v>
      </c>
      <c r="X625" s="708" t="str">
        <f>FS1_N0302!X45</f>
        <v>Ch6</v>
      </c>
      <c r="Y625" s="708">
        <f>FS1_N0302!Y45</f>
        <v>0</v>
      </c>
    </row>
    <row r="626" spans="1:25" x14ac:dyDescent="0.25">
      <c r="A626" s="708" t="str">
        <f>FS1_N0302!A37</f>
        <v>Ion Chamber</v>
      </c>
      <c r="B626" s="708" t="str">
        <f>FS1_N0302!B37</f>
        <v>FS1_STRL:IC_D2247</v>
      </c>
      <c r="C626" s="708" t="str">
        <f>FS1_N0302!C37</f>
        <v>IC</v>
      </c>
      <c r="D626" s="708" t="str">
        <f>FS1_N0302!D37</f>
        <v>D2254</v>
      </c>
      <c r="E626" s="708" t="str">
        <f>FS1_N0302!E37</f>
        <v>44E000260</v>
      </c>
      <c r="F626" s="708" t="str">
        <f>FS1_N0302!F37</f>
        <v>2C_1kV75LC_Coax_090</v>
      </c>
      <c r="G626" s="708" t="str">
        <f>FS1_N0302!G37</f>
        <v>Signal</v>
      </c>
      <c r="H626" s="708" t="str">
        <f>FS1_N0302!H37</f>
        <v>N-type to Lemo Box</v>
      </c>
      <c r="I626" s="708" t="str">
        <f>FS1_N0302!I37</f>
        <v>J8</v>
      </c>
      <c r="J626" s="708">
        <f>FS1_N0302!J37</f>
        <v>0</v>
      </c>
      <c r="K626" s="708">
        <f>FS1_N0302!K37</f>
        <v>0</v>
      </c>
      <c r="L626" s="708">
        <f>FS1_N0302!L37</f>
        <v>0</v>
      </c>
      <c r="M626" s="708">
        <f>FS1_N0302!M37</f>
        <v>0</v>
      </c>
      <c r="N626" s="708">
        <f>FS1_N0302!N37</f>
        <v>0</v>
      </c>
      <c r="O626" s="708">
        <f>FS1_N0302!O37</f>
        <v>0</v>
      </c>
      <c r="P626" s="708" t="str">
        <f>FS1_N0302!P37</f>
        <v>J8</v>
      </c>
      <c r="Q626" s="708" t="str">
        <f>FS1_N0302!Q37</f>
        <v>Lemo to Lemo</v>
      </c>
      <c r="R626" s="708">
        <f>FS1_N0302!R37</f>
        <v>9</v>
      </c>
      <c r="S626" s="708">
        <f>FS1_N0302!S37</f>
        <v>7</v>
      </c>
      <c r="T626" s="708" t="str">
        <f>FS1_N0302!T37</f>
        <v>CH7 - fmc1-4</v>
      </c>
      <c r="U626" s="708">
        <f>FS1_N0302!U37</f>
        <v>0</v>
      </c>
      <c r="V626" s="708">
        <f>FS1_N0302!V37</f>
        <v>0</v>
      </c>
      <c r="W626" s="708">
        <f>FS1_N0302!W37</f>
        <v>0</v>
      </c>
      <c r="X626" s="708">
        <f>FS1_N0302!X37</f>
        <v>0</v>
      </c>
      <c r="Y626" s="708">
        <f>FS1_N0302!Y37</f>
        <v>0</v>
      </c>
    </row>
    <row r="627" spans="1:25" x14ac:dyDescent="0.25">
      <c r="A627" s="708" t="str">
        <f>FS1_N0302!A46</f>
        <v>Ion Chamber</v>
      </c>
      <c r="B627" s="708" t="str">
        <f>FS1_N0302!B46</f>
        <v>FS1_STRL:IC_D2247</v>
      </c>
      <c r="C627" s="708">
        <f>FS1_N0302!C46</f>
        <v>0</v>
      </c>
      <c r="D627" s="708" t="str">
        <f>FS1_N0302!D46</f>
        <v>D2254</v>
      </c>
      <c r="E627" s="708" t="str">
        <f>FS1_N0302!E46</f>
        <v>44H000043</v>
      </c>
      <c r="F627" s="708" t="str">
        <f>FS1_N0302!F46</f>
        <v>2C_5kVDC_Coax_035</v>
      </c>
      <c r="G627" s="708" t="str">
        <f>FS1_N0302!G46</f>
        <v>HV Bias</v>
      </c>
      <c r="H627" s="708" t="str">
        <f>FS1_N0302!H46</f>
        <v>SHV to SHV Panel</v>
      </c>
      <c r="I627" s="708">
        <f>FS1_N0302!I46</f>
        <v>8</v>
      </c>
      <c r="J627" s="708">
        <f>FS1_N0302!J46</f>
        <v>0</v>
      </c>
      <c r="K627" s="708">
        <f>FS1_N0302!K46</f>
        <v>0</v>
      </c>
      <c r="L627" s="708">
        <f>FS1_N0302!L46</f>
        <v>0</v>
      </c>
      <c r="M627" s="708">
        <f>FS1_N0302!M46</f>
        <v>0</v>
      </c>
      <c r="N627" s="708">
        <f>FS1_N0302!N46</f>
        <v>0</v>
      </c>
      <c r="O627" s="708">
        <f>FS1_N0302!O46</f>
        <v>0</v>
      </c>
      <c r="P627" s="708">
        <f>FS1_N0302!P46</f>
        <v>8</v>
      </c>
      <c r="Q627" s="708" t="str">
        <f>FS1_N0302!Q46</f>
        <v>SHV to SHV</v>
      </c>
      <c r="R627" s="708">
        <f>FS1_N0302!R46</f>
        <v>0</v>
      </c>
      <c r="S627" s="708">
        <f>FS1_N0302!S46</f>
        <v>0</v>
      </c>
      <c r="T627" s="708">
        <f>FS1_N0302!T46</f>
        <v>0</v>
      </c>
      <c r="U627" s="708">
        <f>FS1_N0302!U46</f>
        <v>0</v>
      </c>
      <c r="V627" s="708">
        <f>FS1_N0302!V46</f>
        <v>6</v>
      </c>
      <c r="W627" s="708" t="str">
        <f>FS1_N0302!W46</f>
        <v>2: EHS8020n</v>
      </c>
      <c r="X627" s="708" t="str">
        <f>FS1_N0302!X46</f>
        <v>Ch7</v>
      </c>
      <c r="Y627" s="708">
        <f>FS1_N0302!Y46</f>
        <v>0</v>
      </c>
    </row>
    <row r="628" spans="1:25" x14ac:dyDescent="0.25">
      <c r="A628" s="708">
        <f>FS1_N0302!A55</f>
        <v>0</v>
      </c>
      <c r="B628" s="708" t="str">
        <f>FS1_N0302!B55</f>
        <v>FS1_CSS:HMR_D2255</v>
      </c>
      <c r="C628" s="708">
        <f>FS1_N0302!C55</f>
        <v>0</v>
      </c>
      <c r="D628" s="708" t="str">
        <f>FS1_N0302!D55</f>
        <v>D2255</v>
      </c>
      <c r="E628" s="708" t="str">
        <f>FS1_N0302!E55</f>
        <v>44H000005</v>
      </c>
      <c r="F628" s="708" t="str">
        <f>FS1_N0302!F55</f>
        <v>2C_1kV75LC_Coax_090</v>
      </c>
      <c r="G628" s="708" t="str">
        <f>FS1_N0302!G55</f>
        <v>Signal</v>
      </c>
      <c r="H628" s="708">
        <f>FS1_N0302!H55</f>
        <v>0</v>
      </c>
      <c r="I628" s="708">
        <f>FS1_N0302!I55</f>
        <v>0</v>
      </c>
      <c r="J628" s="708">
        <f>FS1_N0302!J55</f>
        <v>0</v>
      </c>
      <c r="K628" s="708">
        <f>FS1_N0302!K55</f>
        <v>0</v>
      </c>
      <c r="L628" s="708">
        <f>FS1_N0302!L55</f>
        <v>0</v>
      </c>
      <c r="M628" s="708">
        <f>FS1_N0302!M55</f>
        <v>0</v>
      </c>
      <c r="N628" s="708">
        <f>FS1_N0302!N55</f>
        <v>0</v>
      </c>
      <c r="O628" s="708">
        <f>FS1_N0302!O55</f>
        <v>0</v>
      </c>
      <c r="P628" s="708">
        <f>FS1_N0302!P55</f>
        <v>0</v>
      </c>
      <c r="Q628" s="708">
        <f>FS1_N0302!Q55</f>
        <v>0</v>
      </c>
      <c r="R628" s="708">
        <f>FS1_N0302!R55</f>
        <v>0</v>
      </c>
      <c r="S628" s="708">
        <f>FS1_N0302!S55</f>
        <v>0</v>
      </c>
      <c r="T628" s="708">
        <f>FS1_N0302!T55</f>
        <v>0</v>
      </c>
      <c r="U628" s="708">
        <f>FS1_N0302!U55</f>
        <v>0</v>
      </c>
      <c r="V628" s="708">
        <f>FS1_N0302!V55</f>
        <v>0</v>
      </c>
      <c r="W628" s="708">
        <f>FS1_N0302!W55</f>
        <v>0</v>
      </c>
      <c r="X628" s="708">
        <f>FS1_N0302!X55</f>
        <v>0</v>
      </c>
      <c r="Y628" s="708">
        <f>FS1_N0302!Y55</f>
        <v>0</v>
      </c>
    </row>
    <row r="629" spans="1:25" x14ac:dyDescent="0.25">
      <c r="A629" s="708">
        <f>FS1_N0302!A67</f>
        <v>0</v>
      </c>
      <c r="B629" s="708" t="str">
        <f>FS1_N0302!B67</f>
        <v>FS1_CSS:HMR_D2255</v>
      </c>
      <c r="C629" s="708">
        <f>FS1_N0302!C67</f>
        <v>0</v>
      </c>
      <c r="D629" s="708" t="str">
        <f>FS1_N0302!D67</f>
        <v>D2255</v>
      </c>
      <c r="E629" s="708" t="str">
        <f>FS1_N0302!E67</f>
        <v>44H000060</v>
      </c>
      <c r="F629" s="708" t="str">
        <f>FS1_N0302!F67</f>
        <v>2C_5kVDC_Coax_035</v>
      </c>
      <c r="G629" s="708" t="str">
        <f>FS1_N0302!G67</f>
        <v>HV Bias</v>
      </c>
      <c r="H629" s="708">
        <f>FS1_N0302!H67</f>
        <v>0</v>
      </c>
      <c r="I629" s="708">
        <f>FS1_N0302!I67</f>
        <v>0</v>
      </c>
      <c r="J629" s="708">
        <f>FS1_N0302!J67</f>
        <v>0</v>
      </c>
      <c r="K629" s="708">
        <f>FS1_N0302!K67</f>
        <v>0</v>
      </c>
      <c r="L629" s="708">
        <f>FS1_N0302!L67</f>
        <v>0</v>
      </c>
      <c r="M629" s="708">
        <f>FS1_N0302!M67</f>
        <v>0</v>
      </c>
      <c r="N629" s="708">
        <f>FS1_N0302!N67</f>
        <v>0</v>
      </c>
      <c r="O629" s="708">
        <f>FS1_N0302!O67</f>
        <v>0</v>
      </c>
      <c r="P629" s="708">
        <f>FS1_N0302!P67</f>
        <v>0</v>
      </c>
      <c r="Q629" s="708">
        <f>FS1_N0302!Q67</f>
        <v>0</v>
      </c>
      <c r="R629" s="708">
        <f>FS1_N0302!R67</f>
        <v>0</v>
      </c>
      <c r="S629" s="708">
        <f>FS1_N0302!S67</f>
        <v>0</v>
      </c>
      <c r="T629" s="708">
        <f>FS1_N0302!T67</f>
        <v>0</v>
      </c>
      <c r="U629" s="708">
        <f>FS1_N0302!U67</f>
        <v>0</v>
      </c>
      <c r="V629" s="708">
        <f>FS1_N0302!V67</f>
        <v>0</v>
      </c>
      <c r="W629" s="708">
        <f>FS1_N0302!W67</f>
        <v>0</v>
      </c>
      <c r="X629" s="708">
        <f>FS1_N0302!X67</f>
        <v>0</v>
      </c>
      <c r="Y629" s="708">
        <f>FS1_N0302!Y67</f>
        <v>0</v>
      </c>
    </row>
    <row r="630" spans="1:25" x14ac:dyDescent="0.25">
      <c r="A630" s="708" t="str">
        <f>FS1_N0302!A84</f>
        <v>BSM</v>
      </c>
      <c r="B630" s="708" t="str">
        <f>FS1_N0302!B84</f>
        <v>FS1_CSS:LPM_D2263</v>
      </c>
      <c r="C630" s="708" t="str">
        <f>FS1_N0302!C84</f>
        <v>BSM</v>
      </c>
      <c r="D630" s="708" t="str">
        <f>FS1_N0302!D84</f>
        <v>D2263</v>
      </c>
      <c r="E630" s="708" t="str">
        <f>FS1_N0302!E84</f>
        <v>44F000181</v>
      </c>
      <c r="F630" s="708">
        <f>FS1_N0302!F84</f>
        <v>0</v>
      </c>
      <c r="G630" s="708">
        <f>FS1_N0302!G84</f>
        <v>0</v>
      </c>
      <c r="H630" s="708">
        <f>FS1_N0302!H84</f>
        <v>0</v>
      </c>
      <c r="I630" s="708">
        <f>FS1_N0302!I84</f>
        <v>0</v>
      </c>
      <c r="J630" s="708">
        <f>FS1_N0302!J84</f>
        <v>0</v>
      </c>
      <c r="K630" s="708">
        <f>FS1_N0302!K84</f>
        <v>0</v>
      </c>
      <c r="L630" s="708">
        <f>FS1_N0302!L84</f>
        <v>0</v>
      </c>
      <c r="M630" s="708">
        <f>FS1_N0302!M84</f>
        <v>0</v>
      </c>
      <c r="N630" s="708">
        <f>FS1_N0302!N84</f>
        <v>0</v>
      </c>
      <c r="O630" s="708">
        <f>FS1_N0302!O84</f>
        <v>0</v>
      </c>
      <c r="P630" s="708">
        <f>FS1_N0302!P84</f>
        <v>0</v>
      </c>
      <c r="Q630" s="708">
        <f>FS1_N0302!Q84</f>
        <v>0</v>
      </c>
      <c r="R630" s="708">
        <f>FS1_N0302!R84</f>
        <v>9</v>
      </c>
      <c r="S630" s="708">
        <f>FS1_N0302!S84</f>
        <v>9</v>
      </c>
      <c r="T630" s="708" t="str">
        <f>FS1_N0302!T84</f>
        <v>CH4 - fmc1-1</v>
      </c>
      <c r="U630" s="708">
        <f>FS1_N0302!U84</f>
        <v>0</v>
      </c>
      <c r="V630" s="708">
        <f>FS1_N0302!V84</f>
        <v>0</v>
      </c>
      <c r="W630" s="708">
        <f>FS1_N0302!W84</f>
        <v>0</v>
      </c>
      <c r="X630" s="708">
        <f>FS1_N0302!X84</f>
        <v>0</v>
      </c>
      <c r="Y630" s="708">
        <f>FS1_N0302!Y84</f>
        <v>0</v>
      </c>
    </row>
    <row r="631" spans="1:25" x14ac:dyDescent="0.25">
      <c r="A631" s="708" t="str">
        <f>LS1_N1501!A61</f>
        <v>BCM</v>
      </c>
      <c r="B631" s="708" t="str">
        <f>LS1_N1501!B61</f>
        <v>FS1_CSS:BCM_D2264</v>
      </c>
      <c r="C631" s="708" t="str">
        <f>LS1_N1501!C61</f>
        <v>BCM</v>
      </c>
      <c r="D631" s="708" t="str">
        <f>LS1_N1501!D61</f>
        <v>D2264</v>
      </c>
      <c r="E631" s="708" t="str">
        <f>LS1_N1501!E61</f>
        <v>44E000221</v>
      </c>
      <c r="F631" s="708" t="str">
        <f>LS1_N1501!F61</f>
        <v>2C_22AWG_Multi_063</v>
      </c>
      <c r="G631" s="708" t="str">
        <f>LS1_N1501!G61</f>
        <v>Signal</v>
      </c>
      <c r="H631" s="708" t="str">
        <f>LS1_N1501!H61</f>
        <v>Amplifier</v>
      </c>
      <c r="I631" s="708" t="str">
        <f>LS1_N1501!I61</f>
        <v>FS1_CSS:AIM_D2264</v>
      </c>
      <c r="J631" s="708">
        <f>LS1_N1501!J61</f>
        <v>0</v>
      </c>
      <c r="K631" s="708">
        <f>LS1_N1501!K61</f>
        <v>0</v>
      </c>
      <c r="L631" s="708">
        <f>LS1_N1501!L61</f>
        <v>0</v>
      </c>
      <c r="M631" s="708">
        <f>LS1_N1501!M61</f>
        <v>0</v>
      </c>
      <c r="N631" s="708">
        <f>LS1_N1501!N61</f>
        <v>0</v>
      </c>
      <c r="O631" s="708">
        <f>LS1_N1501!O61</f>
        <v>0</v>
      </c>
      <c r="P631" s="708">
        <f>LS1_N1501!P61</f>
        <v>0</v>
      </c>
      <c r="Q631" s="708">
        <f>LS1_N1501!Q61</f>
        <v>0</v>
      </c>
      <c r="R631" s="708">
        <f>LS1_N1501!R61</f>
        <v>0</v>
      </c>
      <c r="S631" s="708">
        <f>LS1_N1501!S61</f>
        <v>0</v>
      </c>
      <c r="T631" s="708">
        <f>LS1_N1501!T61</f>
        <v>0</v>
      </c>
      <c r="U631" s="708">
        <f>LS1_N1501!U61</f>
        <v>0</v>
      </c>
      <c r="V631" s="708">
        <f>LS1_N1501!V61</f>
        <v>0</v>
      </c>
      <c r="W631" s="708">
        <f>LS1_N1501!W61</f>
        <v>0</v>
      </c>
      <c r="X631" s="708">
        <f>LS1_N1501!X61</f>
        <v>0</v>
      </c>
      <c r="Y631" s="708" t="str">
        <f>LS1_N1501!Y61</f>
        <v>Amplifier in BDS_N0305</v>
      </c>
    </row>
    <row r="632" spans="1:25" x14ac:dyDescent="0.25">
      <c r="A632" s="708" t="str">
        <f>LS1_N1501!A76</f>
        <v>BCM</v>
      </c>
      <c r="B632" s="708" t="str">
        <f>LS1_N1501!B76</f>
        <v>FS1_CSS:BCM_D2264</v>
      </c>
      <c r="C632" s="708" t="str">
        <f>LS1_N1501!C76</f>
        <v>BCM</v>
      </c>
      <c r="D632" s="708" t="str">
        <f>LS1_N1501!D76</f>
        <v>D2265</v>
      </c>
      <c r="E632" s="708" t="str">
        <f>LS1_N1501!E76</f>
        <v>44E000213</v>
      </c>
      <c r="F632" s="708" t="str">
        <f>LS1_N1501!F76</f>
        <v>2C_1/4in_Hardline_036</v>
      </c>
      <c r="G632" s="708" t="str">
        <f>LS1_N1501!G76</f>
        <v>Signal</v>
      </c>
      <c r="H632" s="708" t="str">
        <f>LS1_N1501!H76</f>
        <v>N-Type to SMA Panel</v>
      </c>
      <c r="I632" s="708" t="str">
        <f>LS1_N1501!I76</f>
        <v>J4</v>
      </c>
      <c r="J632" s="708">
        <f>LS1_N1501!J76</f>
        <v>0</v>
      </c>
      <c r="K632" s="708">
        <f>LS1_N1501!K76</f>
        <v>0</v>
      </c>
      <c r="L632" s="708">
        <f>LS1_N1501!L76</f>
        <v>0</v>
      </c>
      <c r="M632" s="708">
        <f>LS1_N1501!M76</f>
        <v>0</v>
      </c>
      <c r="N632" s="708">
        <f>LS1_N1501!N76</f>
        <v>0</v>
      </c>
      <c r="O632" s="708">
        <f>LS1_N1501!O76</f>
        <v>0</v>
      </c>
      <c r="P632" s="708">
        <f>LS1_N1501!P76</f>
        <v>0</v>
      </c>
      <c r="Q632" s="708" t="str">
        <f>LS1_N1501!Q76</f>
        <v>SMA to SMB</v>
      </c>
      <c r="R632" s="708">
        <f>LS1_N1501!R76</f>
        <v>6</v>
      </c>
      <c r="S632" s="708">
        <f>LS1_N1501!S76</f>
        <v>5</v>
      </c>
      <c r="T632" s="708">
        <f>LS1_N1501!T76</f>
        <v>0</v>
      </c>
      <c r="U632" s="708">
        <f>LS1_N1501!U76</f>
        <v>1</v>
      </c>
      <c r="V632" s="708">
        <f>LS1_N1501!V76</f>
        <v>0</v>
      </c>
      <c r="W632" s="708">
        <f>LS1_N1501!W76</f>
        <v>0</v>
      </c>
      <c r="X632" s="708">
        <f>LS1_N1501!X76</f>
        <v>0</v>
      </c>
      <c r="Y632" s="708" t="str">
        <f>LS1_N1501!Y76</f>
        <v>FS1_CSS:AIM_D2265 in BDS_N0305</v>
      </c>
    </row>
    <row r="633" spans="1:25" x14ac:dyDescent="0.25">
      <c r="A633" s="708" t="str">
        <f>LS1_N1501!A91</f>
        <v>BCM</v>
      </c>
      <c r="B633" s="708" t="str">
        <f>LS1_N1501!B91</f>
        <v>FS1_CSS:BCM_D2264</v>
      </c>
      <c r="C633" s="708" t="str">
        <f>LS1_N1501!C91</f>
        <v>BCM</v>
      </c>
      <c r="D633" s="708" t="str">
        <f>LS1_N1501!D91</f>
        <v>D2265</v>
      </c>
      <c r="E633" s="708" t="str">
        <f>LS1_N1501!E91</f>
        <v>44E000004</v>
      </c>
      <c r="F633" s="708" t="str">
        <f>LS1_N1501!F91</f>
        <v>2C_1/4in_Hardline_036</v>
      </c>
      <c r="G633" s="708" t="str">
        <f>LS1_N1501!G91</f>
        <v>Calibraiton</v>
      </c>
      <c r="H633" s="708" t="str">
        <f>LS1_N1501!H91</f>
        <v>N-Type to SMA Panel</v>
      </c>
      <c r="I633" s="708">
        <f>LS1_N1501!I91</f>
        <v>0</v>
      </c>
      <c r="J633" s="708">
        <f>LS1_N1501!J91</f>
        <v>0</v>
      </c>
      <c r="K633" s="708">
        <f>LS1_N1501!K91</f>
        <v>0</v>
      </c>
      <c r="L633" s="708">
        <f>LS1_N1501!L91</f>
        <v>0</v>
      </c>
      <c r="M633" s="708">
        <f>LS1_N1501!M91</f>
        <v>0</v>
      </c>
      <c r="N633" s="708">
        <f>LS1_N1501!N91</f>
        <v>0</v>
      </c>
      <c r="O633" s="708">
        <f>LS1_N1501!O91</f>
        <v>0</v>
      </c>
      <c r="P633" s="708">
        <f>LS1_N1501!P91</f>
        <v>0</v>
      </c>
      <c r="Q633" s="708" t="str">
        <f>LS1_N1501!Q91</f>
        <v>SMA to UEI breakout</v>
      </c>
      <c r="R633" s="708">
        <f>LS1_N1501!R91</f>
        <v>0</v>
      </c>
      <c r="S633" s="708">
        <f>LS1_N1501!S91</f>
        <v>0</v>
      </c>
      <c r="T633" s="708">
        <f>LS1_N1501!T91</f>
        <v>0</v>
      </c>
      <c r="U633" s="708">
        <f>LS1_N1501!U91</f>
        <v>0</v>
      </c>
      <c r="V633" s="708">
        <f>LS1_N1501!V91</f>
        <v>0</v>
      </c>
      <c r="W633" s="708">
        <f>LS1_N1501!W91</f>
        <v>0</v>
      </c>
      <c r="X633" s="708">
        <f>LS1_N1501!X91</f>
        <v>0</v>
      </c>
      <c r="Y633" s="708">
        <f>LS1_N1501!Y91</f>
        <v>0</v>
      </c>
    </row>
    <row r="634" spans="1:25" x14ac:dyDescent="0.25">
      <c r="A634" s="708" t="str">
        <f>BDS_N0403!A20</f>
        <v>BPM</v>
      </c>
      <c r="B634" s="708" t="str">
        <f>BDS_N0403!B20</f>
        <v>FS1_CSS:BPM_D2278</v>
      </c>
      <c r="C634" s="708" t="str">
        <f>BDS_N0403!C20</f>
        <v>BPM</v>
      </c>
      <c r="D634" s="708" t="str">
        <f>BDS_N0403!D20</f>
        <v>D2278</v>
      </c>
      <c r="E634" s="708" t="str">
        <f>BDS_N0403!E20</f>
        <v>44E000110</v>
      </c>
      <c r="F634" s="708" t="str">
        <f>BDS_N0403!F20</f>
        <v>2C_1/4in_Hardline_036</v>
      </c>
      <c r="G634" s="708" t="str">
        <f>BDS_N0403!G20</f>
        <v>Signal</v>
      </c>
      <c r="H634" s="708" t="str">
        <f>BDS_N0403!H20</f>
        <v>N-Type to SMA Panel</v>
      </c>
      <c r="I634" s="708" t="str">
        <f>BDS_N0403!I20</f>
        <v>1T</v>
      </c>
      <c r="J634" s="708">
        <f>BDS_N0403!J20</f>
        <v>0</v>
      </c>
      <c r="K634" s="708">
        <f>BDS_N0403!K20</f>
        <v>0</v>
      </c>
      <c r="L634" s="708">
        <f>BDS_N0403!L20</f>
        <v>0</v>
      </c>
      <c r="M634" s="708">
        <f>BDS_N0403!M20</f>
        <v>0</v>
      </c>
      <c r="N634" s="708">
        <f>BDS_N0403!N20</f>
        <v>0</v>
      </c>
      <c r="O634" s="708">
        <f>BDS_N0403!O20</f>
        <v>0</v>
      </c>
      <c r="P634" s="708" t="str">
        <f>BDS_N0403!P20</f>
        <v>1T</v>
      </c>
      <c r="Q634" s="708" t="str">
        <f>BDS_N0403!Q20</f>
        <v>SMA to SMA</v>
      </c>
      <c r="R634" s="708">
        <f>BDS_N0403!R20</f>
        <v>20</v>
      </c>
      <c r="S634" s="708">
        <f>BDS_N0403!S20</f>
        <v>4</v>
      </c>
      <c r="T634" s="708">
        <f>BDS_N0403!T20</f>
        <v>0</v>
      </c>
      <c r="U634" s="708">
        <f>BDS_N0403!U20</f>
        <v>5</v>
      </c>
      <c r="V634" s="708">
        <f>BDS_N0403!V20</f>
        <v>0</v>
      </c>
      <c r="W634" s="708">
        <f>BDS_N0403!W20</f>
        <v>0</v>
      </c>
      <c r="X634" s="708">
        <f>BDS_N0403!X20</f>
        <v>0</v>
      </c>
      <c r="Y634" s="708">
        <f>BDS_N0403!Y20</f>
        <v>0</v>
      </c>
    </row>
    <row r="635" spans="1:25" x14ac:dyDescent="0.25">
      <c r="A635" s="708" t="str">
        <f>BDS_N0403!A21</f>
        <v>BPM</v>
      </c>
      <c r="B635" s="708" t="str">
        <f>BDS_N0403!B21</f>
        <v>FS1_CSS:BPM_D2278</v>
      </c>
      <c r="C635" s="708" t="str">
        <f>BDS_N0403!C21</f>
        <v>BPM</v>
      </c>
      <c r="D635" s="708" t="str">
        <f>BDS_N0403!D21</f>
        <v>D2278</v>
      </c>
      <c r="E635" s="708" t="str">
        <f>BDS_N0403!E21</f>
        <v>44E000111</v>
      </c>
      <c r="F635" s="708" t="str">
        <f>BDS_N0403!F21</f>
        <v>2C_1/4in_Hardline_036</v>
      </c>
      <c r="G635" s="708" t="str">
        <f>BDS_N0403!G21</f>
        <v>Signal</v>
      </c>
      <c r="H635" s="708" t="str">
        <f>BDS_N0403!H21</f>
        <v>N-Type to SMA Panel</v>
      </c>
      <c r="I635" s="708" t="str">
        <f>BDS_N0403!I21</f>
        <v>2L</v>
      </c>
      <c r="J635" s="708">
        <f>BDS_N0403!J21</f>
        <v>0</v>
      </c>
      <c r="K635" s="708">
        <f>BDS_N0403!K21</f>
        <v>0</v>
      </c>
      <c r="L635" s="708">
        <f>BDS_N0403!L21</f>
        <v>0</v>
      </c>
      <c r="M635" s="708">
        <f>BDS_N0403!M21</f>
        <v>0</v>
      </c>
      <c r="N635" s="708">
        <f>BDS_N0403!N21</f>
        <v>0</v>
      </c>
      <c r="O635" s="708">
        <f>BDS_N0403!O21</f>
        <v>0</v>
      </c>
      <c r="P635" s="708" t="str">
        <f>BDS_N0403!P21</f>
        <v>2L</v>
      </c>
      <c r="Q635" s="708" t="str">
        <f>BDS_N0403!Q21</f>
        <v>SMA to SMA</v>
      </c>
      <c r="R635" s="708">
        <f>BDS_N0403!R21</f>
        <v>20</v>
      </c>
      <c r="S635" s="708">
        <f>BDS_N0403!S21</f>
        <v>4</v>
      </c>
      <c r="T635" s="708">
        <f>BDS_N0403!T21</f>
        <v>0</v>
      </c>
      <c r="U635" s="708">
        <f>BDS_N0403!U21</f>
        <v>6</v>
      </c>
      <c r="V635" s="708">
        <f>BDS_N0403!V21</f>
        <v>0</v>
      </c>
      <c r="W635" s="708">
        <f>BDS_N0403!W21</f>
        <v>0</v>
      </c>
      <c r="X635" s="708">
        <f>BDS_N0403!X21</f>
        <v>0</v>
      </c>
      <c r="Y635" s="708">
        <f>BDS_N0403!Y21</f>
        <v>0</v>
      </c>
    </row>
    <row r="636" spans="1:25" x14ac:dyDescent="0.25">
      <c r="A636" s="708" t="str">
        <f>BDS_N0403!A22</f>
        <v>BPM</v>
      </c>
      <c r="B636" s="708" t="str">
        <f>BDS_N0403!B22</f>
        <v>FS1_CSS:BPM_D2278</v>
      </c>
      <c r="C636" s="708" t="str">
        <f>BDS_N0403!C22</f>
        <v>BPM</v>
      </c>
      <c r="D636" s="708" t="str">
        <f>BDS_N0403!D22</f>
        <v>D2278</v>
      </c>
      <c r="E636" s="708" t="str">
        <f>BDS_N0403!E22</f>
        <v>44E000112</v>
      </c>
      <c r="F636" s="708" t="str">
        <f>BDS_N0403!F22</f>
        <v>2C_1/4in_Hardline_036</v>
      </c>
      <c r="G636" s="708" t="str">
        <f>BDS_N0403!G22</f>
        <v>Signal</v>
      </c>
      <c r="H636" s="708" t="str">
        <f>BDS_N0403!H22</f>
        <v>N-Type to SMA Panel</v>
      </c>
      <c r="I636" s="708" t="str">
        <f>BDS_N0403!I22</f>
        <v>3R</v>
      </c>
      <c r="J636" s="708">
        <f>BDS_N0403!J22</f>
        <v>0</v>
      </c>
      <c r="K636" s="708">
        <f>BDS_N0403!K22</f>
        <v>0</v>
      </c>
      <c r="L636" s="708">
        <f>BDS_N0403!L22</f>
        <v>0</v>
      </c>
      <c r="M636" s="708">
        <f>BDS_N0403!M22</f>
        <v>0</v>
      </c>
      <c r="N636" s="708">
        <f>BDS_N0403!N22</f>
        <v>0</v>
      </c>
      <c r="O636" s="708">
        <f>BDS_N0403!O22</f>
        <v>0</v>
      </c>
      <c r="P636" s="708" t="str">
        <f>BDS_N0403!P22</f>
        <v>3R</v>
      </c>
      <c r="Q636" s="708" t="str">
        <f>BDS_N0403!Q22</f>
        <v>SMA to SMA</v>
      </c>
      <c r="R636" s="708">
        <f>BDS_N0403!R22</f>
        <v>20</v>
      </c>
      <c r="S636" s="708">
        <f>BDS_N0403!S22</f>
        <v>4</v>
      </c>
      <c r="T636" s="708">
        <f>BDS_N0403!T22</f>
        <v>0</v>
      </c>
      <c r="U636" s="708">
        <f>BDS_N0403!U22</f>
        <v>7</v>
      </c>
      <c r="V636" s="708">
        <f>BDS_N0403!V22</f>
        <v>0</v>
      </c>
      <c r="W636" s="708">
        <f>BDS_N0403!W22</f>
        <v>0</v>
      </c>
      <c r="X636" s="708">
        <f>BDS_N0403!X22</f>
        <v>0</v>
      </c>
      <c r="Y636" s="708">
        <f>BDS_N0403!Y22</f>
        <v>0</v>
      </c>
    </row>
    <row r="637" spans="1:25" x14ac:dyDescent="0.25">
      <c r="A637" s="708" t="str">
        <f>BDS_N0403!A23</f>
        <v>BPM</v>
      </c>
      <c r="B637" s="708" t="str">
        <f>BDS_N0403!B23</f>
        <v>FS1_CSS:BPM_D2278</v>
      </c>
      <c r="C637" s="708" t="str">
        <f>BDS_N0403!C23</f>
        <v>BPM</v>
      </c>
      <c r="D637" s="708" t="str">
        <f>BDS_N0403!D23</f>
        <v>D2278</v>
      </c>
      <c r="E637" s="708" t="str">
        <f>BDS_N0403!E23</f>
        <v>44E000117</v>
      </c>
      <c r="F637" s="708" t="str">
        <f>BDS_N0403!F23</f>
        <v>2C_1/4in_Hardline_036</v>
      </c>
      <c r="G637" s="708" t="str">
        <f>BDS_N0403!G23</f>
        <v>Signal</v>
      </c>
      <c r="H637" s="708" t="str">
        <f>BDS_N0403!H23</f>
        <v>N-Type to SMA Panel</v>
      </c>
      <c r="I637" s="708" t="str">
        <f>BDS_N0403!I23</f>
        <v>4B</v>
      </c>
      <c r="J637" s="708">
        <f>BDS_N0403!J23</f>
        <v>0</v>
      </c>
      <c r="K637" s="708">
        <f>BDS_N0403!K23</f>
        <v>0</v>
      </c>
      <c r="L637" s="708">
        <f>BDS_N0403!L23</f>
        <v>0</v>
      </c>
      <c r="M637" s="708">
        <f>BDS_N0403!M23</f>
        <v>0</v>
      </c>
      <c r="N637" s="708">
        <f>BDS_N0403!N23</f>
        <v>0</v>
      </c>
      <c r="O637" s="708">
        <f>BDS_N0403!O23</f>
        <v>0</v>
      </c>
      <c r="P637" s="708" t="str">
        <f>BDS_N0403!P23</f>
        <v>4B</v>
      </c>
      <c r="Q637" s="708" t="str">
        <f>BDS_N0403!Q23</f>
        <v>SMA to SMA</v>
      </c>
      <c r="R637" s="708">
        <f>BDS_N0403!R23</f>
        <v>20</v>
      </c>
      <c r="S637" s="708">
        <f>BDS_N0403!S23</f>
        <v>4</v>
      </c>
      <c r="T637" s="708">
        <f>BDS_N0403!T23</f>
        <v>0</v>
      </c>
      <c r="U637" s="708">
        <f>BDS_N0403!U23</f>
        <v>8</v>
      </c>
      <c r="V637" s="708">
        <f>BDS_N0403!V23</f>
        <v>0</v>
      </c>
      <c r="W637" s="708">
        <f>BDS_N0403!W23</f>
        <v>0</v>
      </c>
      <c r="X637" s="708">
        <f>BDS_N0403!X23</f>
        <v>0</v>
      </c>
      <c r="Y637" s="708">
        <f>BDS_N0403!Y23</f>
        <v>0</v>
      </c>
    </row>
    <row r="638" spans="1:25" x14ac:dyDescent="0.25">
      <c r="A638" s="708" t="str">
        <f>BDS_N0403!A24</f>
        <v>BPM</v>
      </c>
      <c r="B638" s="708" t="str">
        <f>BDS_N0403!B24</f>
        <v>FS1_CSS:BPM_D2278</v>
      </c>
      <c r="C638" s="708" t="str">
        <f>BDS_N0403!C24</f>
        <v>BPM</v>
      </c>
      <c r="D638" s="708" t="str">
        <f>BDS_N0403!D24</f>
        <v>D2278</v>
      </c>
      <c r="E638" s="708" t="str">
        <f>BDS_N0403!E24</f>
        <v>44E000092</v>
      </c>
      <c r="F638" s="708" t="str">
        <f>BDS_N0403!F24</f>
        <v>2C_1/4in_Hardline_036</v>
      </c>
      <c r="G638" s="708" t="str">
        <f>BDS_N0403!G24</f>
        <v>Ref</v>
      </c>
      <c r="H638" s="708" t="str">
        <f>BDS_N0403!H24</f>
        <v>N-Type to SMA Panel</v>
      </c>
      <c r="I638" s="708" t="str">
        <f>BDS_N0403!I19</f>
        <v>Ref</v>
      </c>
      <c r="J638" s="708">
        <f>BDS_N0403!J19</f>
        <v>0</v>
      </c>
      <c r="K638" s="708">
        <f>BDS_N0403!K19</f>
        <v>0</v>
      </c>
      <c r="L638" s="708">
        <f>BDS_N0403!L19</f>
        <v>0</v>
      </c>
      <c r="M638" s="708">
        <f>BDS_N0403!M19</f>
        <v>0</v>
      </c>
      <c r="N638" s="708">
        <f>BDS_N0403!N19</f>
        <v>0</v>
      </c>
      <c r="O638" s="708">
        <f>BDS_N0403!O19</f>
        <v>0</v>
      </c>
      <c r="P638" s="708" t="str">
        <f>BDS_N0403!P19</f>
        <v>Ref</v>
      </c>
      <c r="Q638" s="708" t="str">
        <f>BDS_N0403!Q19</f>
        <v>SMA to SMA</v>
      </c>
      <c r="R638" s="708">
        <f>BDS_N0403!R19</f>
        <v>20</v>
      </c>
      <c r="S638" s="708">
        <f>BDS_N0403!S19</f>
        <v>4</v>
      </c>
      <c r="T638" s="708">
        <f>BDS_N0403!T19</f>
        <v>0</v>
      </c>
      <c r="U638" s="708" t="str">
        <f>BDS_N0403!U19</f>
        <v>Ref</v>
      </c>
      <c r="V638" s="708">
        <f>BDS_N0403!V24</f>
        <v>0</v>
      </c>
      <c r="W638" s="708">
        <f>BDS_N0403!W24</f>
        <v>0</v>
      </c>
      <c r="X638" s="708">
        <f>BDS_N0403!X24</f>
        <v>0</v>
      </c>
      <c r="Y638" s="708">
        <f>BDS_N0403!Y24</f>
        <v>0</v>
      </c>
    </row>
    <row r="639" spans="1:25" x14ac:dyDescent="0.25">
      <c r="A639" s="708" t="str">
        <f>BDS_N0403!A25</f>
        <v>BPM</v>
      </c>
      <c r="B639" s="708" t="str">
        <f>BDS_N0403!B25</f>
        <v>FS1_CSS:BPM_D2313</v>
      </c>
      <c r="C639" s="708" t="str">
        <f>BDS_N0403!C25</f>
        <v>BPM</v>
      </c>
      <c r="D639" s="708" t="str">
        <f>BDS_N0403!D25</f>
        <v>D2313</v>
      </c>
      <c r="E639" s="708" t="str">
        <f>BDS_N0403!E25</f>
        <v>44E000113</v>
      </c>
      <c r="F639" s="708" t="str">
        <f>BDS_N0403!F25</f>
        <v>2C_1/4in_Hardline_036</v>
      </c>
      <c r="G639" s="708" t="str">
        <f>BDS_N0403!G25</f>
        <v>Signal</v>
      </c>
      <c r="H639" s="708" t="str">
        <f>BDS_N0403!H25</f>
        <v>N-Type to SMA Panel</v>
      </c>
      <c r="I639" s="708" t="str">
        <f>BDS_N0403!I25</f>
        <v>1T</v>
      </c>
      <c r="J639" s="708">
        <f>BDS_N0403!J25</f>
        <v>0</v>
      </c>
      <c r="K639" s="708">
        <f>BDS_N0403!K25</f>
        <v>0</v>
      </c>
      <c r="L639" s="708">
        <f>BDS_N0403!L25</f>
        <v>0</v>
      </c>
      <c r="M639" s="708">
        <f>BDS_N0403!M25</f>
        <v>0</v>
      </c>
      <c r="N639" s="708">
        <f>BDS_N0403!N25</f>
        <v>0</v>
      </c>
      <c r="O639" s="708">
        <f>BDS_N0403!O25</f>
        <v>0</v>
      </c>
      <c r="P639" s="708" t="str">
        <f>BDS_N0403!P25</f>
        <v>1T</v>
      </c>
      <c r="Q639" s="708" t="str">
        <f>BDS_N0403!Q25</f>
        <v>SMA to SMA</v>
      </c>
      <c r="R639" s="708">
        <f>BDS_N0403!R25</f>
        <v>20</v>
      </c>
      <c r="S639" s="708">
        <f>BDS_N0403!S25</f>
        <v>5</v>
      </c>
      <c r="T639" s="708">
        <f>BDS_N0403!T25</f>
        <v>0</v>
      </c>
      <c r="U639" s="708">
        <f>BDS_N0403!U25</f>
        <v>1</v>
      </c>
      <c r="V639" s="708">
        <f>BDS_N0403!V25</f>
        <v>0</v>
      </c>
      <c r="W639" s="708">
        <f>BDS_N0403!W25</f>
        <v>0</v>
      </c>
      <c r="X639" s="708">
        <f>BDS_N0403!X25</f>
        <v>0</v>
      </c>
      <c r="Y639" s="708">
        <f>BDS_N0403!Y25</f>
        <v>0</v>
      </c>
    </row>
    <row r="640" spans="1:25" x14ac:dyDescent="0.25">
      <c r="A640" s="708" t="str">
        <f>BDS_N0403!A26</f>
        <v>BPM</v>
      </c>
      <c r="B640" s="708" t="str">
        <f>BDS_N0403!B26</f>
        <v>FS1_CSS:BPM_D2313</v>
      </c>
      <c r="C640" s="708" t="str">
        <f>BDS_N0403!C26</f>
        <v>BPM</v>
      </c>
      <c r="D640" s="708" t="str">
        <f>BDS_N0403!D26</f>
        <v>D2313</v>
      </c>
      <c r="E640" s="708" t="str">
        <f>BDS_N0403!E26</f>
        <v>44E000114</v>
      </c>
      <c r="F640" s="708" t="str">
        <f>BDS_N0403!F26</f>
        <v>2C_1/4in_Hardline_036</v>
      </c>
      <c r="G640" s="708" t="str">
        <f>BDS_N0403!G26</f>
        <v>Signal</v>
      </c>
      <c r="H640" s="708" t="str">
        <f>BDS_N0403!H26</f>
        <v>N-Type to SMA Panel</v>
      </c>
      <c r="I640" s="708" t="str">
        <f>BDS_N0403!I26</f>
        <v>2L</v>
      </c>
      <c r="J640" s="708">
        <f>BDS_N0403!J26</f>
        <v>0</v>
      </c>
      <c r="K640" s="708">
        <f>BDS_N0403!K26</f>
        <v>0</v>
      </c>
      <c r="L640" s="708">
        <f>BDS_N0403!L26</f>
        <v>0</v>
      </c>
      <c r="M640" s="708">
        <f>BDS_N0403!M26</f>
        <v>0</v>
      </c>
      <c r="N640" s="708">
        <f>BDS_N0403!N26</f>
        <v>0</v>
      </c>
      <c r="O640" s="708">
        <f>BDS_N0403!O26</f>
        <v>0</v>
      </c>
      <c r="P640" s="708" t="str">
        <f>BDS_N0403!P26</f>
        <v>2L</v>
      </c>
      <c r="Q640" s="708" t="str">
        <f>BDS_N0403!Q26</f>
        <v>SMA to SMA</v>
      </c>
      <c r="R640" s="708">
        <f>BDS_N0403!R26</f>
        <v>20</v>
      </c>
      <c r="S640" s="708">
        <f>BDS_N0403!S26</f>
        <v>5</v>
      </c>
      <c r="T640" s="708">
        <f>BDS_N0403!T26</f>
        <v>0</v>
      </c>
      <c r="U640" s="708">
        <f>BDS_N0403!U26</f>
        <v>2</v>
      </c>
      <c r="V640" s="708">
        <f>BDS_N0403!V26</f>
        <v>0</v>
      </c>
      <c r="W640" s="708">
        <f>BDS_N0403!W26</f>
        <v>0</v>
      </c>
      <c r="X640" s="708">
        <f>BDS_N0403!X26</f>
        <v>0</v>
      </c>
      <c r="Y640" s="708">
        <f>BDS_N0403!Y26</f>
        <v>0</v>
      </c>
    </row>
    <row r="641" spans="1:25" x14ac:dyDescent="0.25">
      <c r="A641" s="708" t="str">
        <f>BDS_N0403!A27</f>
        <v>BPM</v>
      </c>
      <c r="B641" s="708" t="str">
        <f>BDS_N0403!B27</f>
        <v>FS1_CSS:BPM_D2313</v>
      </c>
      <c r="C641" s="708" t="str">
        <f>BDS_N0403!C27</f>
        <v>BPM</v>
      </c>
      <c r="D641" s="708" t="str">
        <f>BDS_N0403!D27</f>
        <v>D2313</v>
      </c>
      <c r="E641" s="708" t="str">
        <f>BDS_N0403!E27</f>
        <v>44E000115</v>
      </c>
      <c r="F641" s="708" t="str">
        <f>BDS_N0403!F27</f>
        <v>2C_1/4in_Hardline_036</v>
      </c>
      <c r="G641" s="708" t="str">
        <f>BDS_N0403!G27</f>
        <v>Signal</v>
      </c>
      <c r="H641" s="708" t="str">
        <f>BDS_N0403!H27</f>
        <v>N-Type to SMA Panel</v>
      </c>
      <c r="I641" s="708" t="str">
        <f>BDS_N0403!I27</f>
        <v>3R</v>
      </c>
      <c r="J641" s="708">
        <f>BDS_N0403!J27</f>
        <v>0</v>
      </c>
      <c r="K641" s="708">
        <f>BDS_N0403!K27</f>
        <v>0</v>
      </c>
      <c r="L641" s="708">
        <f>BDS_N0403!L27</f>
        <v>0</v>
      </c>
      <c r="M641" s="708">
        <f>BDS_N0403!M27</f>
        <v>0</v>
      </c>
      <c r="N641" s="708">
        <f>BDS_N0403!N27</f>
        <v>0</v>
      </c>
      <c r="O641" s="708">
        <f>BDS_N0403!O27</f>
        <v>0</v>
      </c>
      <c r="P641" s="708" t="str">
        <f>BDS_N0403!P27</f>
        <v>3R</v>
      </c>
      <c r="Q641" s="708" t="str">
        <f>BDS_N0403!Q27</f>
        <v>SMA to SMA</v>
      </c>
      <c r="R641" s="708">
        <f>BDS_N0403!R27</f>
        <v>20</v>
      </c>
      <c r="S641" s="708">
        <f>BDS_N0403!S27</f>
        <v>5</v>
      </c>
      <c r="T641" s="708">
        <f>BDS_N0403!T27</f>
        <v>0</v>
      </c>
      <c r="U641" s="708">
        <f>BDS_N0403!U27</f>
        <v>3</v>
      </c>
      <c r="V641" s="708">
        <f>BDS_N0403!V27</f>
        <v>0</v>
      </c>
      <c r="W641" s="708">
        <f>BDS_N0403!W27</f>
        <v>0</v>
      </c>
      <c r="X641" s="708">
        <f>BDS_N0403!X27</f>
        <v>0</v>
      </c>
      <c r="Y641" s="708">
        <f>BDS_N0403!Y27</f>
        <v>0</v>
      </c>
    </row>
    <row r="642" spans="1:25" x14ac:dyDescent="0.25">
      <c r="A642" s="708" t="str">
        <f>BDS_N0403!A28</f>
        <v>BPM</v>
      </c>
      <c r="B642" s="708" t="str">
        <f>BDS_N0403!B28</f>
        <v>FS1_CSS:BPM_D2313</v>
      </c>
      <c r="C642" s="708" t="str">
        <f>BDS_N0403!C28</f>
        <v>BPM</v>
      </c>
      <c r="D642" s="708" t="str">
        <f>BDS_N0403!D28</f>
        <v>D2313</v>
      </c>
      <c r="E642" s="708" t="str">
        <f>BDS_N0403!E28</f>
        <v>44E000116</v>
      </c>
      <c r="F642" s="708" t="str">
        <f>BDS_N0403!F28</f>
        <v>2C_1/4in_Hardline_036</v>
      </c>
      <c r="G642" s="708" t="str">
        <f>BDS_N0403!G28</f>
        <v>Signal</v>
      </c>
      <c r="H642" s="708" t="str">
        <f>BDS_N0403!H28</f>
        <v>N-Type to SMA Panel</v>
      </c>
      <c r="I642" s="708" t="str">
        <f>BDS_N0403!I28</f>
        <v>4B</v>
      </c>
      <c r="J642" s="708">
        <f>BDS_N0403!J28</f>
        <v>0</v>
      </c>
      <c r="K642" s="708">
        <f>BDS_N0403!K28</f>
        <v>0</v>
      </c>
      <c r="L642" s="708">
        <f>BDS_N0403!L28</f>
        <v>0</v>
      </c>
      <c r="M642" s="708">
        <f>BDS_N0403!M28</f>
        <v>0</v>
      </c>
      <c r="N642" s="708">
        <f>BDS_N0403!N28</f>
        <v>0</v>
      </c>
      <c r="O642" s="708">
        <f>BDS_N0403!O28</f>
        <v>0</v>
      </c>
      <c r="P642" s="708" t="str">
        <f>BDS_N0403!P28</f>
        <v>4B</v>
      </c>
      <c r="Q642" s="708" t="str">
        <f>BDS_N0403!Q28</f>
        <v>SMA to SMA</v>
      </c>
      <c r="R642" s="708">
        <f>BDS_N0403!R28</f>
        <v>20</v>
      </c>
      <c r="S642" s="708">
        <f>BDS_N0403!S28</f>
        <v>5</v>
      </c>
      <c r="T642" s="708">
        <f>BDS_N0403!T28</f>
        <v>0</v>
      </c>
      <c r="U642" s="708">
        <f>BDS_N0403!U28</f>
        <v>4</v>
      </c>
      <c r="V642" s="708">
        <f>BDS_N0403!V28</f>
        <v>0</v>
      </c>
      <c r="W642" s="708">
        <f>BDS_N0403!W28</f>
        <v>0</v>
      </c>
      <c r="X642" s="708">
        <f>BDS_N0403!X28</f>
        <v>0</v>
      </c>
      <c r="Y642" s="708">
        <f>BDS_N0403!Y28</f>
        <v>0</v>
      </c>
    </row>
    <row r="643" spans="1:25" x14ac:dyDescent="0.25">
      <c r="A643" s="708" t="str">
        <f>BDS_N0403!A29</f>
        <v>BPM</v>
      </c>
      <c r="B643" s="708" t="str">
        <f>BDS_N0403!B29</f>
        <v>FS1_CSS:BPM_D2313</v>
      </c>
      <c r="C643" s="708" t="str">
        <f>BDS_N0403!C29</f>
        <v>BPM</v>
      </c>
      <c r="D643" s="708" t="str">
        <f>BDS_N0403!D29</f>
        <v>D2313</v>
      </c>
      <c r="E643" s="708" t="str">
        <f>BDS_N0403!E29</f>
        <v>44E000093</v>
      </c>
      <c r="F643" s="708" t="str">
        <f>BDS_N0403!F29</f>
        <v>2C_1/4in_Hardline_036</v>
      </c>
      <c r="G643" s="708" t="str">
        <f>BDS_N0403!G29</f>
        <v>Ref</v>
      </c>
      <c r="H643" s="708" t="str">
        <f>BDS_N0403!H29</f>
        <v>No terminiation</v>
      </c>
      <c r="I643" s="708" t="e">
        <f>BDS_N0403!#REF!</f>
        <v>#REF!</v>
      </c>
      <c r="J643" s="708" t="e">
        <f>BDS_N0403!#REF!</f>
        <v>#REF!</v>
      </c>
      <c r="K643" s="708" t="e">
        <f>BDS_N0403!#REF!</f>
        <v>#REF!</v>
      </c>
      <c r="L643" s="708" t="e">
        <f>BDS_N0403!#REF!</f>
        <v>#REF!</v>
      </c>
      <c r="M643" s="708" t="e">
        <f>BDS_N0403!#REF!</f>
        <v>#REF!</v>
      </c>
      <c r="N643" s="708" t="e">
        <f>BDS_N0403!#REF!</f>
        <v>#REF!</v>
      </c>
      <c r="O643" s="708" t="e">
        <f>BDS_N0403!#REF!</f>
        <v>#REF!</v>
      </c>
      <c r="P643" s="708" t="e">
        <f>BDS_N0403!#REF!</f>
        <v>#REF!</v>
      </c>
      <c r="Q643" s="708" t="e">
        <f>BDS_N0403!#REF!</f>
        <v>#REF!</v>
      </c>
      <c r="R643" s="708" t="e">
        <f>BDS_N0403!#REF!</f>
        <v>#REF!</v>
      </c>
      <c r="S643" s="708" t="e">
        <f>BDS_N0403!#REF!</f>
        <v>#REF!</v>
      </c>
      <c r="T643" s="708" t="e">
        <f>BDS_N0403!#REF!</f>
        <v>#REF!</v>
      </c>
      <c r="U643" s="708" t="e">
        <f>BDS_N0403!#REF!</f>
        <v>#REF!</v>
      </c>
      <c r="V643" s="708">
        <f>BDS_N0403!V29</f>
        <v>0</v>
      </c>
      <c r="W643" s="708">
        <f>BDS_N0403!W29</f>
        <v>0</v>
      </c>
      <c r="X643" s="708">
        <f>BDS_N0403!X29</f>
        <v>0</v>
      </c>
      <c r="Y643" s="708">
        <f>BDS_N0403!Y29</f>
        <v>0</v>
      </c>
    </row>
    <row r="644" spans="1:25" x14ac:dyDescent="0.25">
      <c r="A644" s="708">
        <f>FS1_N0302!A56</f>
        <v>0</v>
      </c>
      <c r="B644" s="708" t="str">
        <f>FS1_N0302!B56</f>
        <v>FS1_CSS:HMR_D2318</v>
      </c>
      <c r="C644" s="708">
        <f>FS1_N0302!C56</f>
        <v>0</v>
      </c>
      <c r="D644" s="708" t="str">
        <f>FS1_N0302!D56</f>
        <v>D2318</v>
      </c>
      <c r="E644" s="708" t="str">
        <f>FS1_N0302!E56</f>
        <v>44H000006</v>
      </c>
      <c r="F644" s="708" t="str">
        <f>FS1_N0302!F56</f>
        <v>2C_1kV75LC_Coax_090</v>
      </c>
      <c r="G644" s="708" t="str">
        <f>FS1_N0302!G56</f>
        <v>Signal</v>
      </c>
      <c r="H644" s="708">
        <f>FS1_N0302!H56</f>
        <v>0</v>
      </c>
      <c r="I644" s="708">
        <f>FS1_N0302!I56</f>
        <v>0</v>
      </c>
      <c r="J644" s="708">
        <f>FS1_N0302!J56</f>
        <v>0</v>
      </c>
      <c r="K644" s="708">
        <f>FS1_N0302!K56</f>
        <v>0</v>
      </c>
      <c r="L644" s="708">
        <f>FS1_N0302!L56</f>
        <v>0</v>
      </c>
      <c r="M644" s="708">
        <f>FS1_N0302!M56</f>
        <v>0</v>
      </c>
      <c r="N644" s="708">
        <f>FS1_N0302!N56</f>
        <v>0</v>
      </c>
      <c r="O644" s="708">
        <f>FS1_N0302!O56</f>
        <v>0</v>
      </c>
      <c r="P644" s="708">
        <f>FS1_N0302!P56</f>
        <v>0</v>
      </c>
      <c r="Q644" s="708">
        <f>FS1_N0302!Q56</f>
        <v>0</v>
      </c>
      <c r="R644" s="708">
        <f>FS1_N0302!R56</f>
        <v>0</v>
      </c>
      <c r="S644" s="708">
        <f>FS1_N0302!S56</f>
        <v>0</v>
      </c>
      <c r="T644" s="708">
        <f>FS1_N0302!T56</f>
        <v>0</v>
      </c>
      <c r="U644" s="708">
        <f>FS1_N0302!U56</f>
        <v>0</v>
      </c>
      <c r="V644" s="708">
        <f>FS1_N0302!V56</f>
        <v>0</v>
      </c>
      <c r="W644" s="708">
        <f>FS1_N0302!W56</f>
        <v>0</v>
      </c>
      <c r="X644" s="708">
        <f>FS1_N0302!X56</f>
        <v>0</v>
      </c>
      <c r="Y644" s="708">
        <f>FS1_N0302!Y56</f>
        <v>0</v>
      </c>
    </row>
    <row r="645" spans="1:25" x14ac:dyDescent="0.25">
      <c r="A645" s="708">
        <f>FS1_N0302!A68</f>
        <v>0</v>
      </c>
      <c r="B645" s="708" t="str">
        <f>FS1_N0302!B68</f>
        <v>FS1_CSS:HMR_D2318</v>
      </c>
      <c r="C645" s="708">
        <f>FS1_N0302!C68</f>
        <v>0</v>
      </c>
      <c r="D645" s="708" t="str">
        <f>FS1_N0302!D68</f>
        <v>D2318</v>
      </c>
      <c r="E645" s="708" t="str">
        <f>FS1_N0302!E68</f>
        <v>44H000058</v>
      </c>
      <c r="F645" s="708" t="str">
        <f>FS1_N0302!F68</f>
        <v>2C_5kVDC_Coax_035</v>
      </c>
      <c r="G645" s="708" t="str">
        <f>FS1_N0302!G68</f>
        <v>HV Bias</v>
      </c>
      <c r="H645" s="708">
        <f>FS1_N0302!H68</f>
        <v>0</v>
      </c>
      <c r="I645" s="708">
        <f>FS1_N0302!I68</f>
        <v>0</v>
      </c>
      <c r="J645" s="708">
        <f>FS1_N0302!J68</f>
        <v>0</v>
      </c>
      <c r="K645" s="708">
        <f>FS1_N0302!K68</f>
        <v>0</v>
      </c>
      <c r="L645" s="708">
        <f>FS1_N0302!L68</f>
        <v>0</v>
      </c>
      <c r="M645" s="708">
        <f>FS1_N0302!M68</f>
        <v>0</v>
      </c>
      <c r="N645" s="708">
        <f>FS1_N0302!N68</f>
        <v>0</v>
      </c>
      <c r="O645" s="708">
        <f>FS1_N0302!O68</f>
        <v>0</v>
      </c>
      <c r="P645" s="708">
        <f>FS1_N0302!P68</f>
        <v>0</v>
      </c>
      <c r="Q645" s="708">
        <f>FS1_N0302!Q68</f>
        <v>0</v>
      </c>
      <c r="R645" s="708">
        <f>FS1_N0302!R68</f>
        <v>0</v>
      </c>
      <c r="S645" s="708">
        <f>FS1_N0302!S68</f>
        <v>0</v>
      </c>
      <c r="T645" s="708">
        <f>FS1_N0302!T68</f>
        <v>0</v>
      </c>
      <c r="U645" s="708">
        <f>FS1_N0302!U68</f>
        <v>0</v>
      </c>
      <c r="V645" s="708">
        <f>FS1_N0302!V68</f>
        <v>0</v>
      </c>
      <c r="W645" s="708">
        <f>FS1_N0302!W68</f>
        <v>0</v>
      </c>
      <c r="X645" s="708">
        <f>FS1_N0302!X68</f>
        <v>0</v>
      </c>
      <c r="Y645" s="708">
        <f>FS1_N0302!Y68</f>
        <v>0</v>
      </c>
    </row>
    <row r="646" spans="1:25" x14ac:dyDescent="0.25">
      <c r="A646" s="708" t="str">
        <f>LS1_N1501!A62</f>
        <v>BCM</v>
      </c>
      <c r="B646" s="708" t="str">
        <f>LS1_N1501!B62</f>
        <v>FS1_CSS:BCM_D2353</v>
      </c>
      <c r="C646" s="708" t="str">
        <f>LS1_N1501!C62</f>
        <v>BCM</v>
      </c>
      <c r="D646" s="708" t="str">
        <f>LS1_N1501!D62</f>
        <v>D2353</v>
      </c>
      <c r="E646" s="708" t="str">
        <f>LS1_N1501!E62</f>
        <v>44E000223</v>
      </c>
      <c r="F646" s="708" t="str">
        <f>LS1_N1501!F62</f>
        <v>2C_22AWG_Multi_063</v>
      </c>
      <c r="G646" s="708" t="str">
        <f>LS1_N1501!G62</f>
        <v>Signal</v>
      </c>
      <c r="H646" s="708" t="str">
        <f>LS1_N1501!H62</f>
        <v>Amplifier</v>
      </c>
      <c r="I646" s="708" t="str">
        <f>LS1_N1501!I62</f>
        <v>FS1_CSS:AIM_D2359</v>
      </c>
      <c r="J646" s="708">
        <f>LS1_N1501!J62</f>
        <v>0</v>
      </c>
      <c r="K646" s="708">
        <f>LS1_N1501!K62</f>
        <v>0</v>
      </c>
      <c r="L646" s="708">
        <f>LS1_N1501!L62</f>
        <v>0</v>
      </c>
      <c r="M646" s="708">
        <f>LS1_N1501!M62</f>
        <v>0</v>
      </c>
      <c r="N646" s="708">
        <f>LS1_N1501!N62</f>
        <v>0</v>
      </c>
      <c r="O646" s="708">
        <f>LS1_N1501!O62</f>
        <v>0</v>
      </c>
      <c r="P646" s="708">
        <f>LS1_N1501!P62</f>
        <v>0</v>
      </c>
      <c r="Q646" s="708">
        <f>LS1_N1501!Q62</f>
        <v>0</v>
      </c>
      <c r="R646" s="708">
        <f>LS1_N1501!R62</f>
        <v>0</v>
      </c>
      <c r="S646" s="708">
        <f>LS1_N1501!S62</f>
        <v>0</v>
      </c>
      <c r="T646" s="708">
        <f>LS1_N1501!T62</f>
        <v>0</v>
      </c>
      <c r="U646" s="708">
        <f>LS1_N1501!U62</f>
        <v>0</v>
      </c>
      <c r="V646" s="708">
        <f>LS1_N1501!V62</f>
        <v>0</v>
      </c>
      <c r="W646" s="708">
        <f>LS1_N1501!W62</f>
        <v>0</v>
      </c>
      <c r="X646" s="708">
        <f>LS1_N1501!X62</f>
        <v>0</v>
      </c>
      <c r="Y646" s="708" t="str">
        <f>LS1_N1501!Y62</f>
        <v>Amplifier in BDS_N0305</v>
      </c>
    </row>
    <row r="647" spans="1:25" x14ac:dyDescent="0.25">
      <c r="A647" s="708" t="str">
        <f>LS1_N1501!A78</f>
        <v>BCM</v>
      </c>
      <c r="B647" s="708" t="str">
        <f>LS1_N1501!B78</f>
        <v>FS1_CSS:BCM_D2353</v>
      </c>
      <c r="C647" s="708" t="str">
        <f>LS1_N1501!C78</f>
        <v>BCM</v>
      </c>
      <c r="D647" s="708" t="str">
        <f>LS1_N1501!D78</f>
        <v>D2359</v>
      </c>
      <c r="E647" s="708" t="str">
        <f>LS1_N1501!E78</f>
        <v>44E000212</v>
      </c>
      <c r="F647" s="708" t="str">
        <f>LS1_N1501!F78</f>
        <v>2C_1/4in_Hardline_036</v>
      </c>
      <c r="G647" s="708" t="str">
        <f>LS1_N1501!G78</f>
        <v>Signal</v>
      </c>
      <c r="H647" s="708" t="str">
        <f>LS1_N1501!H78</f>
        <v>N-Type to SMA Panel</v>
      </c>
      <c r="I647" s="708" t="str">
        <f>LS1_N1501!I78</f>
        <v>J6</v>
      </c>
      <c r="J647" s="708">
        <f>LS1_N1501!J78</f>
        <v>0</v>
      </c>
      <c r="K647" s="708">
        <f>LS1_N1501!K78</f>
        <v>0</v>
      </c>
      <c r="L647" s="708">
        <f>LS1_N1501!L78</f>
        <v>0</v>
      </c>
      <c r="M647" s="708">
        <f>LS1_N1501!M78</f>
        <v>0</v>
      </c>
      <c r="N647" s="708">
        <f>LS1_N1501!N78</f>
        <v>0</v>
      </c>
      <c r="O647" s="708">
        <f>LS1_N1501!O78</f>
        <v>0</v>
      </c>
      <c r="P647" s="708">
        <f>LS1_N1501!P78</f>
        <v>0</v>
      </c>
      <c r="Q647" s="708" t="str">
        <f>LS1_N1501!Q78</f>
        <v>SMA to SMB</v>
      </c>
      <c r="R647" s="708">
        <f>LS1_N1501!R78</f>
        <v>6</v>
      </c>
      <c r="S647" s="708">
        <f>LS1_N1501!S78</f>
        <v>5</v>
      </c>
      <c r="T647" s="708">
        <f>LS1_N1501!T78</f>
        <v>0</v>
      </c>
      <c r="U647" s="708">
        <f>LS1_N1501!U78</f>
        <v>3</v>
      </c>
      <c r="V647" s="708">
        <f>LS1_N1501!V78</f>
        <v>0</v>
      </c>
      <c r="W647" s="708">
        <f>LS1_N1501!W78</f>
        <v>0</v>
      </c>
      <c r="X647" s="708">
        <f>LS1_N1501!X78</f>
        <v>0</v>
      </c>
      <c r="Y647" s="708" t="str">
        <f>LS1_N1501!Y78</f>
        <v>FS1_CSS:AIM_D2359 in BDS_N0305</v>
      </c>
    </row>
    <row r="648" spans="1:25" x14ac:dyDescent="0.25">
      <c r="A648" s="708" t="str">
        <f>LS1_N1501!A93</f>
        <v>BCM</v>
      </c>
      <c r="B648" s="708" t="str">
        <f>LS1_N1501!B93</f>
        <v>FS1_CSS:BCM_D2353</v>
      </c>
      <c r="C648" s="708" t="str">
        <f>LS1_N1501!C93</f>
        <v>BCM</v>
      </c>
      <c r="D648" s="708" t="str">
        <f>LS1_N1501!D93</f>
        <v>D2359</v>
      </c>
      <c r="E648" s="708" t="str">
        <f>LS1_N1501!E93</f>
        <v>44E000008</v>
      </c>
      <c r="F648" s="708" t="str">
        <f>LS1_N1501!F93</f>
        <v>2C_1/4in_Hardline_036</v>
      </c>
      <c r="G648" s="708" t="str">
        <f>LS1_N1501!G93</f>
        <v>Calibraiton</v>
      </c>
      <c r="H648" s="708" t="str">
        <f>LS1_N1501!H93</f>
        <v>N-Type to SMA Panel</v>
      </c>
      <c r="I648" s="708">
        <f>LS1_N1501!I93</f>
        <v>0</v>
      </c>
      <c r="J648" s="708">
        <f>LS1_N1501!J93</f>
        <v>0</v>
      </c>
      <c r="K648" s="708">
        <f>LS1_N1501!K93</f>
        <v>0</v>
      </c>
      <c r="L648" s="708">
        <f>LS1_N1501!L93</f>
        <v>0</v>
      </c>
      <c r="M648" s="708">
        <f>LS1_N1501!M93</f>
        <v>0</v>
      </c>
      <c r="N648" s="708">
        <f>LS1_N1501!N93</f>
        <v>0</v>
      </c>
      <c r="O648" s="708">
        <f>LS1_N1501!O93</f>
        <v>0</v>
      </c>
      <c r="P648" s="708">
        <f>LS1_N1501!P93</f>
        <v>0</v>
      </c>
      <c r="Q648" s="708" t="str">
        <f>LS1_N1501!Q93</f>
        <v>SMA to UEI breakout</v>
      </c>
      <c r="R648" s="708">
        <f>LS1_N1501!R93</f>
        <v>0</v>
      </c>
      <c r="S648" s="708">
        <f>LS1_N1501!S93</f>
        <v>0</v>
      </c>
      <c r="T648" s="708">
        <f>LS1_N1501!T93</f>
        <v>0</v>
      </c>
      <c r="U648" s="708">
        <f>LS1_N1501!U93</f>
        <v>0</v>
      </c>
      <c r="V648" s="708">
        <f>LS1_N1501!V93</f>
        <v>0</v>
      </c>
      <c r="W648" s="708">
        <f>LS1_N1501!W93</f>
        <v>0</v>
      </c>
      <c r="X648" s="708">
        <f>LS1_N1501!X93</f>
        <v>0</v>
      </c>
      <c r="Y648" s="708">
        <f>LS1_N1501!Y93</f>
        <v>0</v>
      </c>
    </row>
    <row r="649" spans="1:25" x14ac:dyDescent="0.25">
      <c r="A649" s="708" t="str">
        <f>BDS_N0403!A30</f>
        <v>BPM</v>
      </c>
      <c r="B649" s="708" t="str">
        <f>BDS_N0403!B30</f>
        <v>FS1_CSS:BPM_D2369</v>
      </c>
      <c r="C649" s="708" t="str">
        <f>BDS_N0403!C30</f>
        <v>BPM</v>
      </c>
      <c r="D649" s="708" t="str">
        <f>BDS_N0403!D30</f>
        <v>D2369</v>
      </c>
      <c r="E649" s="708" t="str">
        <f>BDS_N0403!E30</f>
        <v>44E000118</v>
      </c>
      <c r="F649" s="708" t="str">
        <f>BDS_N0403!F30</f>
        <v>2C_1/4in_Hardline_036</v>
      </c>
      <c r="G649" s="708" t="str">
        <f>BDS_N0403!G30</f>
        <v>Signal</v>
      </c>
      <c r="H649" s="708" t="str">
        <f>BDS_N0403!H30</f>
        <v>N-Type to SMA Panel</v>
      </c>
      <c r="I649" s="708" t="str">
        <f>BDS_N0403!I30</f>
        <v>1T</v>
      </c>
      <c r="J649" s="708">
        <f>BDS_N0403!J30</f>
        <v>0</v>
      </c>
      <c r="K649" s="708">
        <f>BDS_N0403!K30</f>
        <v>0</v>
      </c>
      <c r="L649" s="708">
        <f>BDS_N0403!L30</f>
        <v>0</v>
      </c>
      <c r="M649" s="708">
        <f>BDS_N0403!M30</f>
        <v>0</v>
      </c>
      <c r="N649" s="708">
        <f>BDS_N0403!N30</f>
        <v>0</v>
      </c>
      <c r="O649" s="708">
        <f>BDS_N0403!O30</f>
        <v>0</v>
      </c>
      <c r="P649" s="708" t="str">
        <f>BDS_N0403!P30</f>
        <v>1T</v>
      </c>
      <c r="Q649" s="708" t="str">
        <f>BDS_N0403!Q30</f>
        <v>SMA to SMA</v>
      </c>
      <c r="R649" s="708">
        <f>BDS_N0403!R30</f>
        <v>20</v>
      </c>
      <c r="S649" s="708">
        <f>BDS_N0403!S30</f>
        <v>5</v>
      </c>
      <c r="T649" s="708">
        <f>BDS_N0403!T30</f>
        <v>0</v>
      </c>
      <c r="U649" s="708">
        <f>BDS_N0403!U30</f>
        <v>5</v>
      </c>
      <c r="V649" s="708">
        <f>BDS_N0403!V30</f>
        <v>0</v>
      </c>
      <c r="W649" s="708">
        <f>BDS_N0403!W30</f>
        <v>0</v>
      </c>
      <c r="X649" s="708">
        <f>BDS_N0403!X30</f>
        <v>0</v>
      </c>
      <c r="Y649" s="708">
        <f>BDS_N0403!Y30</f>
        <v>0</v>
      </c>
    </row>
    <row r="650" spans="1:25" x14ac:dyDescent="0.25">
      <c r="A650" s="708" t="str">
        <f>BDS_N0403!A31</f>
        <v>BPM</v>
      </c>
      <c r="B650" s="708" t="str">
        <f>BDS_N0403!B31</f>
        <v>FS1_CSS:BPM_D2369</v>
      </c>
      <c r="C650" s="708" t="str">
        <f>BDS_N0403!C31</f>
        <v>BPM</v>
      </c>
      <c r="D650" s="708" t="str">
        <f>BDS_N0403!D31</f>
        <v>D2369</v>
      </c>
      <c r="E650" s="708" t="str">
        <f>BDS_N0403!E31</f>
        <v>44E000119</v>
      </c>
      <c r="F650" s="708" t="str">
        <f>BDS_N0403!F31</f>
        <v>2C_1/4in_Hardline_036</v>
      </c>
      <c r="G650" s="708" t="str">
        <f>BDS_N0403!G31</f>
        <v>Signal</v>
      </c>
      <c r="H650" s="708" t="str">
        <f>BDS_N0403!H31</f>
        <v>N-Type to SMA Panel</v>
      </c>
      <c r="I650" s="708" t="str">
        <f>BDS_N0403!I31</f>
        <v>2L</v>
      </c>
      <c r="J650" s="708">
        <f>BDS_N0403!J31</f>
        <v>0</v>
      </c>
      <c r="K650" s="708">
        <f>BDS_N0403!K31</f>
        <v>0</v>
      </c>
      <c r="L650" s="708">
        <f>BDS_N0403!L31</f>
        <v>0</v>
      </c>
      <c r="M650" s="708">
        <f>BDS_N0403!M31</f>
        <v>0</v>
      </c>
      <c r="N650" s="708">
        <f>BDS_N0403!N31</f>
        <v>0</v>
      </c>
      <c r="O650" s="708">
        <f>BDS_N0403!O31</f>
        <v>0</v>
      </c>
      <c r="P650" s="708" t="str">
        <f>BDS_N0403!P31</f>
        <v>2L</v>
      </c>
      <c r="Q650" s="708" t="str">
        <f>BDS_N0403!Q31</f>
        <v>SMA to SMA</v>
      </c>
      <c r="R650" s="708">
        <f>BDS_N0403!R31</f>
        <v>20</v>
      </c>
      <c r="S650" s="708">
        <f>BDS_N0403!S31</f>
        <v>5</v>
      </c>
      <c r="T650" s="708">
        <f>BDS_N0403!T31</f>
        <v>0</v>
      </c>
      <c r="U650" s="708">
        <f>BDS_N0403!U31</f>
        <v>6</v>
      </c>
      <c r="V650" s="708">
        <f>BDS_N0403!V31</f>
        <v>0</v>
      </c>
      <c r="W650" s="708">
        <f>BDS_N0403!W31</f>
        <v>0</v>
      </c>
      <c r="X650" s="708">
        <f>BDS_N0403!X31</f>
        <v>0</v>
      </c>
      <c r="Y650" s="708">
        <f>BDS_N0403!Y31</f>
        <v>0</v>
      </c>
    </row>
    <row r="651" spans="1:25" x14ac:dyDescent="0.25">
      <c r="A651" s="708" t="str">
        <f>BDS_N0403!A32</f>
        <v>BPM</v>
      </c>
      <c r="B651" s="708" t="str">
        <f>BDS_N0403!B32</f>
        <v>FS1_CSS:BPM_D2369</v>
      </c>
      <c r="C651" s="708" t="str">
        <f>BDS_N0403!C32</f>
        <v>BPM</v>
      </c>
      <c r="D651" s="708" t="str">
        <f>BDS_N0403!D32</f>
        <v>D2369</v>
      </c>
      <c r="E651" s="708" t="str">
        <f>BDS_N0403!E32</f>
        <v>44E000120</v>
      </c>
      <c r="F651" s="708" t="str">
        <f>BDS_N0403!F32</f>
        <v>2C_1/4in_Hardline_036</v>
      </c>
      <c r="G651" s="708" t="str">
        <f>BDS_N0403!G32</f>
        <v>Signal</v>
      </c>
      <c r="H651" s="708" t="str">
        <f>BDS_N0403!H32</f>
        <v>N-Type to SMA Panel</v>
      </c>
      <c r="I651" s="708" t="str">
        <f>BDS_N0403!I32</f>
        <v>3R</v>
      </c>
      <c r="J651" s="708">
        <f>BDS_N0403!J32</f>
        <v>0</v>
      </c>
      <c r="K651" s="708">
        <f>BDS_N0403!K32</f>
        <v>0</v>
      </c>
      <c r="L651" s="708">
        <f>BDS_N0403!L32</f>
        <v>0</v>
      </c>
      <c r="M651" s="708">
        <f>BDS_N0403!M32</f>
        <v>0</v>
      </c>
      <c r="N651" s="708">
        <f>BDS_N0403!N32</f>
        <v>0</v>
      </c>
      <c r="O651" s="708">
        <f>BDS_N0403!O32</f>
        <v>0</v>
      </c>
      <c r="P651" s="708" t="str">
        <f>BDS_N0403!P32</f>
        <v>3R</v>
      </c>
      <c r="Q651" s="708" t="str">
        <f>BDS_N0403!Q32</f>
        <v>SMA to SMA</v>
      </c>
      <c r="R651" s="708">
        <f>BDS_N0403!R32</f>
        <v>20</v>
      </c>
      <c r="S651" s="708">
        <f>BDS_N0403!S32</f>
        <v>5</v>
      </c>
      <c r="T651" s="708">
        <f>BDS_N0403!T32</f>
        <v>0</v>
      </c>
      <c r="U651" s="708">
        <f>BDS_N0403!U32</f>
        <v>7</v>
      </c>
      <c r="V651" s="708">
        <f>BDS_N0403!V32</f>
        <v>0</v>
      </c>
      <c r="W651" s="708">
        <f>BDS_N0403!W32</f>
        <v>0</v>
      </c>
      <c r="X651" s="708">
        <f>BDS_N0403!X32</f>
        <v>0</v>
      </c>
      <c r="Y651" s="708">
        <f>BDS_N0403!Y32</f>
        <v>0</v>
      </c>
    </row>
    <row r="652" spans="1:25" x14ac:dyDescent="0.25">
      <c r="A652" s="708" t="str">
        <f>BDS_N0403!A33</f>
        <v>BPM</v>
      </c>
      <c r="B652" s="708" t="str">
        <f>BDS_N0403!B33</f>
        <v>FS1_CSS:BPM_D2369</v>
      </c>
      <c r="C652" s="708" t="str">
        <f>BDS_N0403!C33</f>
        <v>BPM</v>
      </c>
      <c r="D652" s="708" t="str">
        <f>BDS_N0403!D33</f>
        <v>D2369</v>
      </c>
      <c r="E652" s="708" t="str">
        <f>BDS_N0403!E33</f>
        <v>44E000121</v>
      </c>
      <c r="F652" s="708" t="str">
        <f>BDS_N0403!F33</f>
        <v>2C_1/4in_Hardline_036</v>
      </c>
      <c r="G652" s="708" t="str">
        <f>BDS_N0403!G33</f>
        <v>Signal</v>
      </c>
      <c r="H652" s="708" t="str">
        <f>BDS_N0403!H33</f>
        <v>N-Type to SMA Panel</v>
      </c>
      <c r="I652" s="708" t="str">
        <f>BDS_N0403!I33</f>
        <v>4B</v>
      </c>
      <c r="J652" s="708">
        <f>BDS_N0403!J33</f>
        <v>0</v>
      </c>
      <c r="K652" s="708">
        <f>BDS_N0403!K33</f>
        <v>0</v>
      </c>
      <c r="L652" s="708">
        <f>BDS_N0403!L33</f>
        <v>0</v>
      </c>
      <c r="M652" s="708">
        <f>BDS_N0403!M33</f>
        <v>0</v>
      </c>
      <c r="N652" s="708">
        <f>BDS_N0403!N33</f>
        <v>0</v>
      </c>
      <c r="O652" s="708">
        <f>BDS_N0403!O33</f>
        <v>0</v>
      </c>
      <c r="P652" s="708" t="str">
        <f>BDS_N0403!P33</f>
        <v>4B</v>
      </c>
      <c r="Q652" s="708" t="str">
        <f>BDS_N0403!Q33</f>
        <v>SMA to SMA</v>
      </c>
      <c r="R652" s="708">
        <f>BDS_N0403!R33</f>
        <v>20</v>
      </c>
      <c r="S652" s="708">
        <f>BDS_N0403!S33</f>
        <v>5</v>
      </c>
      <c r="T652" s="708">
        <f>BDS_N0403!T33</f>
        <v>0</v>
      </c>
      <c r="U652" s="708">
        <f>BDS_N0403!U33</f>
        <v>8</v>
      </c>
      <c r="V652" s="708">
        <f>BDS_N0403!V33</f>
        <v>0</v>
      </c>
      <c r="W652" s="708">
        <f>BDS_N0403!W33</f>
        <v>0</v>
      </c>
      <c r="X652" s="708">
        <f>BDS_N0403!X33</f>
        <v>0</v>
      </c>
      <c r="Y652" s="708">
        <f>BDS_N0403!Y33</f>
        <v>0</v>
      </c>
    </row>
    <row r="653" spans="1:25" x14ac:dyDescent="0.25">
      <c r="A653" s="708" t="str">
        <f>BDS_N0403!A34</f>
        <v>BPM</v>
      </c>
      <c r="B653" s="708" t="str">
        <f>BDS_N0403!B34</f>
        <v>FS1_CSS:BPM_D2369</v>
      </c>
      <c r="C653" s="708" t="str">
        <f>BDS_N0403!C34</f>
        <v>BPM</v>
      </c>
      <c r="D653" s="708" t="str">
        <f>BDS_N0403!D34</f>
        <v>D2369</v>
      </c>
      <c r="E653" s="708" t="str">
        <f>BDS_N0403!E34</f>
        <v>44E000095</v>
      </c>
      <c r="F653" s="708" t="str">
        <f>BDS_N0403!F34</f>
        <v>2C_1/4in_Hardline_036</v>
      </c>
      <c r="G653" s="708" t="str">
        <f>BDS_N0403!G34</f>
        <v>Ref</v>
      </c>
      <c r="H653" s="708" t="str">
        <f>BDS_N0403!H34</f>
        <v>N-Type to SMA Panel</v>
      </c>
      <c r="I653" s="708" t="str">
        <f>BDS_N0403!I29</f>
        <v>Ref</v>
      </c>
      <c r="J653" s="708">
        <f>BDS_N0403!J29</f>
        <v>0</v>
      </c>
      <c r="K653" s="708">
        <f>BDS_N0403!K29</f>
        <v>0</v>
      </c>
      <c r="L653" s="708">
        <f>BDS_N0403!L29</f>
        <v>0</v>
      </c>
      <c r="M653" s="708">
        <f>BDS_N0403!M29</f>
        <v>0</v>
      </c>
      <c r="N653" s="708">
        <f>BDS_N0403!N29</f>
        <v>0</v>
      </c>
      <c r="O653" s="708">
        <f>BDS_N0403!O29</f>
        <v>0</v>
      </c>
      <c r="P653" s="708" t="str">
        <f>BDS_N0403!P29</f>
        <v>Ref</v>
      </c>
      <c r="Q653" s="708" t="str">
        <f>BDS_N0403!Q29</f>
        <v>SMA to SMA</v>
      </c>
      <c r="R653" s="708">
        <f>BDS_N0403!R29</f>
        <v>20</v>
      </c>
      <c r="S653" s="708">
        <f>BDS_N0403!S29</f>
        <v>5</v>
      </c>
      <c r="T653" s="708">
        <f>BDS_N0403!T29</f>
        <v>0</v>
      </c>
      <c r="U653" s="708" t="str">
        <f>BDS_N0403!U29</f>
        <v>Ref</v>
      </c>
      <c r="V653" s="708">
        <f>BDS_N0403!V34</f>
        <v>0</v>
      </c>
      <c r="W653" s="708">
        <f>BDS_N0403!W34</f>
        <v>0</v>
      </c>
      <c r="X653" s="708">
        <f>BDS_N0403!X34</f>
        <v>0</v>
      </c>
      <c r="Y653" s="708">
        <f>BDS_N0403!Y34</f>
        <v>0</v>
      </c>
    </row>
    <row r="654" spans="1:25" x14ac:dyDescent="0.25">
      <c r="A654" s="708" t="str">
        <f>BDS_N0403!A35</f>
        <v>BPM</v>
      </c>
      <c r="B654" s="708" t="str">
        <f>BDS_N0403!B35</f>
        <v>FS1_CSS:BPM_D2383</v>
      </c>
      <c r="C654" s="708" t="str">
        <f>BDS_N0403!C35</f>
        <v>BPM</v>
      </c>
      <c r="D654" s="708" t="str">
        <f>BDS_N0403!D35</f>
        <v>D2383</v>
      </c>
      <c r="E654" s="708" t="str">
        <f>BDS_N0403!E35</f>
        <v>44E000122</v>
      </c>
      <c r="F654" s="708" t="str">
        <f>BDS_N0403!F35</f>
        <v>2C_1/4in_Hardline_036</v>
      </c>
      <c r="G654" s="708" t="str">
        <f>BDS_N0403!G35</f>
        <v>Signal</v>
      </c>
      <c r="H654" s="708" t="str">
        <f>BDS_N0403!H35</f>
        <v>N-Type to SMA Panel</v>
      </c>
      <c r="I654" s="708" t="str">
        <f>BDS_N0403!I35</f>
        <v>1T</v>
      </c>
      <c r="J654" s="708">
        <f>BDS_N0403!J35</f>
        <v>0</v>
      </c>
      <c r="K654" s="708">
        <f>BDS_N0403!K35</f>
        <v>0</v>
      </c>
      <c r="L654" s="708">
        <f>BDS_N0403!L35</f>
        <v>0</v>
      </c>
      <c r="M654" s="708">
        <f>BDS_N0403!M35</f>
        <v>0</v>
      </c>
      <c r="N654" s="708">
        <f>BDS_N0403!N35</f>
        <v>0</v>
      </c>
      <c r="O654" s="708">
        <f>BDS_N0403!O35</f>
        <v>0</v>
      </c>
      <c r="P654" s="708" t="str">
        <f>BDS_N0403!P35</f>
        <v>1T</v>
      </c>
      <c r="Q654" s="708" t="str">
        <f>BDS_N0403!Q35</f>
        <v>SMA to SMA</v>
      </c>
      <c r="R654" s="708">
        <f>BDS_N0403!R35</f>
        <v>20</v>
      </c>
      <c r="S654" s="708">
        <f>BDS_N0403!S35</f>
        <v>6</v>
      </c>
      <c r="T654" s="708">
        <f>BDS_N0403!T35</f>
        <v>0</v>
      </c>
      <c r="U654" s="708">
        <f>BDS_N0403!U35</f>
        <v>1</v>
      </c>
      <c r="V654" s="708">
        <f>BDS_N0403!V35</f>
        <v>0</v>
      </c>
      <c r="W654" s="708">
        <f>BDS_N0403!W35</f>
        <v>0</v>
      </c>
      <c r="X654" s="708">
        <f>BDS_N0403!X35</f>
        <v>0</v>
      </c>
      <c r="Y654" s="708">
        <f>BDS_N0403!Y35</f>
        <v>0</v>
      </c>
    </row>
    <row r="655" spans="1:25" x14ac:dyDescent="0.25">
      <c r="A655" s="708" t="str">
        <f>BDS_N0403!A36</f>
        <v>BPM</v>
      </c>
      <c r="B655" s="708" t="str">
        <f>BDS_N0403!B36</f>
        <v>FS1_CSS:BPM_D2383</v>
      </c>
      <c r="C655" s="708" t="str">
        <f>BDS_N0403!C36</f>
        <v>BPM</v>
      </c>
      <c r="D655" s="708" t="str">
        <f>BDS_N0403!D36</f>
        <v>D2383</v>
      </c>
      <c r="E655" s="708" t="str">
        <f>BDS_N0403!E36</f>
        <v>44E000123</v>
      </c>
      <c r="F655" s="708" t="str">
        <f>BDS_N0403!F36</f>
        <v>2C_1/4in_Hardline_036</v>
      </c>
      <c r="G655" s="708" t="str">
        <f>BDS_N0403!G36</f>
        <v>Signal</v>
      </c>
      <c r="H655" s="708" t="str">
        <f>BDS_N0403!H36</f>
        <v>N-Type to SMA Panel</v>
      </c>
      <c r="I655" s="708" t="str">
        <f>BDS_N0403!I36</f>
        <v>2L</v>
      </c>
      <c r="J655" s="708">
        <f>BDS_N0403!J36</f>
        <v>0</v>
      </c>
      <c r="K655" s="708">
        <f>BDS_N0403!K36</f>
        <v>0</v>
      </c>
      <c r="L655" s="708">
        <f>BDS_N0403!L36</f>
        <v>0</v>
      </c>
      <c r="M655" s="708">
        <f>BDS_N0403!M36</f>
        <v>0</v>
      </c>
      <c r="N655" s="708">
        <f>BDS_N0403!N36</f>
        <v>0</v>
      </c>
      <c r="O655" s="708">
        <f>BDS_N0403!O36</f>
        <v>0</v>
      </c>
      <c r="P655" s="708" t="str">
        <f>BDS_N0403!P36</f>
        <v>2L</v>
      </c>
      <c r="Q655" s="708" t="str">
        <f>BDS_N0403!Q36</f>
        <v>SMA to SMA</v>
      </c>
      <c r="R655" s="708">
        <f>BDS_N0403!R36</f>
        <v>20</v>
      </c>
      <c r="S655" s="708">
        <f>BDS_N0403!S36</f>
        <v>6</v>
      </c>
      <c r="T655" s="708">
        <f>BDS_N0403!T36</f>
        <v>0</v>
      </c>
      <c r="U655" s="708">
        <f>BDS_N0403!U36</f>
        <v>2</v>
      </c>
      <c r="V655" s="708">
        <f>BDS_N0403!V36</f>
        <v>0</v>
      </c>
      <c r="W655" s="708">
        <f>BDS_N0403!W36</f>
        <v>0</v>
      </c>
      <c r="X655" s="708">
        <f>BDS_N0403!X36</f>
        <v>0</v>
      </c>
      <c r="Y655" s="708">
        <f>BDS_N0403!Y36</f>
        <v>0</v>
      </c>
    </row>
    <row r="656" spans="1:25" x14ac:dyDescent="0.25">
      <c r="A656" s="708" t="str">
        <f>BDS_N0403!A37</f>
        <v>BPM</v>
      </c>
      <c r="B656" s="708" t="str">
        <f>BDS_N0403!B37</f>
        <v>FS1_CSS:BPM_D2383</v>
      </c>
      <c r="C656" s="708" t="str">
        <f>BDS_N0403!C37</f>
        <v>BPM</v>
      </c>
      <c r="D656" s="708" t="str">
        <f>BDS_N0403!D37</f>
        <v>D2383</v>
      </c>
      <c r="E656" s="708" t="str">
        <f>BDS_N0403!E37</f>
        <v>44E000124</v>
      </c>
      <c r="F656" s="708" t="str">
        <f>BDS_N0403!F37</f>
        <v>2C_1/4in_Hardline_036</v>
      </c>
      <c r="G656" s="708" t="str">
        <f>BDS_N0403!G37</f>
        <v>Signal</v>
      </c>
      <c r="H656" s="708" t="str">
        <f>BDS_N0403!H37</f>
        <v>N-Type to SMA Panel</v>
      </c>
      <c r="I656" s="708" t="str">
        <f>BDS_N0403!I37</f>
        <v>3R</v>
      </c>
      <c r="J656" s="708">
        <f>BDS_N0403!J37</f>
        <v>0</v>
      </c>
      <c r="K656" s="708">
        <f>BDS_N0403!K37</f>
        <v>0</v>
      </c>
      <c r="L656" s="708">
        <f>BDS_N0403!L37</f>
        <v>0</v>
      </c>
      <c r="M656" s="708">
        <f>BDS_N0403!M37</f>
        <v>0</v>
      </c>
      <c r="N656" s="708">
        <f>BDS_N0403!N37</f>
        <v>0</v>
      </c>
      <c r="O656" s="708">
        <f>BDS_N0403!O37</f>
        <v>0</v>
      </c>
      <c r="P656" s="708" t="str">
        <f>BDS_N0403!P37</f>
        <v>3R</v>
      </c>
      <c r="Q656" s="708" t="str">
        <f>BDS_N0403!Q37</f>
        <v>SMA to SMA</v>
      </c>
      <c r="R656" s="708">
        <f>BDS_N0403!R37</f>
        <v>20</v>
      </c>
      <c r="S656" s="708">
        <f>BDS_N0403!S37</f>
        <v>6</v>
      </c>
      <c r="T656" s="708">
        <f>BDS_N0403!T37</f>
        <v>0</v>
      </c>
      <c r="U656" s="708">
        <f>BDS_N0403!U37</f>
        <v>3</v>
      </c>
      <c r="V656" s="708">
        <f>BDS_N0403!V37</f>
        <v>0</v>
      </c>
      <c r="W656" s="708">
        <f>BDS_N0403!W37</f>
        <v>0</v>
      </c>
      <c r="X656" s="708">
        <f>BDS_N0403!X37</f>
        <v>0</v>
      </c>
      <c r="Y656" s="708">
        <f>BDS_N0403!Y37</f>
        <v>0</v>
      </c>
    </row>
    <row r="657" spans="1:25" x14ac:dyDescent="0.25">
      <c r="A657" s="708" t="str">
        <f>BDS_N0403!A38</f>
        <v>BPM</v>
      </c>
      <c r="B657" s="708" t="str">
        <f>BDS_N0403!B38</f>
        <v>FS1_CSS:BPM_D2383</v>
      </c>
      <c r="C657" s="708" t="str">
        <f>BDS_N0403!C38</f>
        <v>BPM</v>
      </c>
      <c r="D657" s="708" t="str">
        <f>BDS_N0403!D38</f>
        <v>D2383</v>
      </c>
      <c r="E657" s="708" t="str">
        <f>BDS_N0403!E38</f>
        <v>44E000125</v>
      </c>
      <c r="F657" s="708" t="str">
        <f>BDS_N0403!F38</f>
        <v>2C_1/4in_Hardline_036</v>
      </c>
      <c r="G657" s="708" t="str">
        <f>BDS_N0403!G38</f>
        <v>Signal</v>
      </c>
      <c r="H657" s="708" t="str">
        <f>BDS_N0403!H38</f>
        <v>N-Type to SMA Panel</v>
      </c>
      <c r="I657" s="708" t="str">
        <f>BDS_N0403!I38</f>
        <v>4B</v>
      </c>
      <c r="J657" s="708">
        <f>BDS_N0403!J38</f>
        <v>0</v>
      </c>
      <c r="K657" s="708">
        <f>BDS_N0403!K38</f>
        <v>0</v>
      </c>
      <c r="L657" s="708">
        <f>BDS_N0403!L38</f>
        <v>0</v>
      </c>
      <c r="M657" s="708">
        <f>BDS_N0403!M38</f>
        <v>0</v>
      </c>
      <c r="N657" s="708">
        <f>BDS_N0403!N38</f>
        <v>0</v>
      </c>
      <c r="O657" s="708">
        <f>BDS_N0403!O38</f>
        <v>0</v>
      </c>
      <c r="P657" s="708" t="str">
        <f>BDS_N0403!P38</f>
        <v>4B</v>
      </c>
      <c r="Q657" s="708" t="str">
        <f>BDS_N0403!Q38</f>
        <v>SMA to SMA</v>
      </c>
      <c r="R657" s="708">
        <f>BDS_N0403!R38</f>
        <v>20</v>
      </c>
      <c r="S657" s="708">
        <f>BDS_N0403!S38</f>
        <v>6</v>
      </c>
      <c r="T657" s="708">
        <f>BDS_N0403!T38</f>
        <v>0</v>
      </c>
      <c r="U657" s="708">
        <f>BDS_N0403!U38</f>
        <v>4</v>
      </c>
      <c r="V657" s="708">
        <f>BDS_N0403!V38</f>
        <v>0</v>
      </c>
      <c r="W657" s="708">
        <f>BDS_N0403!W38</f>
        <v>0</v>
      </c>
      <c r="X657" s="708">
        <f>BDS_N0403!X38</f>
        <v>0</v>
      </c>
      <c r="Y657" s="708">
        <f>BDS_N0403!Y38</f>
        <v>0</v>
      </c>
    </row>
    <row r="658" spans="1:25" x14ac:dyDescent="0.25">
      <c r="A658" s="708" t="str">
        <f>BDS_N0403!A39</f>
        <v>BPM</v>
      </c>
      <c r="B658" s="708" t="str">
        <f>BDS_N0403!B39</f>
        <v>FS1_CSS:BPM_D2383</v>
      </c>
      <c r="C658" s="708" t="str">
        <f>BDS_N0403!C39</f>
        <v>BPM</v>
      </c>
      <c r="D658" s="708" t="str">
        <f>BDS_N0403!D39</f>
        <v>D2383</v>
      </c>
      <c r="E658" s="708" t="str">
        <f>BDS_N0403!E39</f>
        <v>44E000094</v>
      </c>
      <c r="F658" s="708" t="str">
        <f>BDS_N0403!F39</f>
        <v>2C_1/4in_Hardline_036</v>
      </c>
      <c r="G658" s="708" t="str">
        <f>BDS_N0403!G39</f>
        <v>Ref</v>
      </c>
      <c r="H658" s="708" t="str">
        <f>BDS_N0403!H39</f>
        <v>No terminiation</v>
      </c>
      <c r="I658" s="708" t="e">
        <f>BDS_N0403!#REF!</f>
        <v>#REF!</v>
      </c>
      <c r="J658" s="708" t="e">
        <f>BDS_N0403!#REF!</f>
        <v>#REF!</v>
      </c>
      <c r="K658" s="708" t="e">
        <f>BDS_N0403!#REF!</f>
        <v>#REF!</v>
      </c>
      <c r="L658" s="708" t="e">
        <f>BDS_N0403!#REF!</f>
        <v>#REF!</v>
      </c>
      <c r="M658" s="708" t="e">
        <f>BDS_N0403!#REF!</f>
        <v>#REF!</v>
      </c>
      <c r="N658" s="708" t="e">
        <f>BDS_N0403!#REF!</f>
        <v>#REF!</v>
      </c>
      <c r="O658" s="708" t="e">
        <f>BDS_N0403!#REF!</f>
        <v>#REF!</v>
      </c>
      <c r="P658" s="708" t="e">
        <f>BDS_N0403!#REF!</f>
        <v>#REF!</v>
      </c>
      <c r="Q658" s="708" t="e">
        <f>BDS_N0403!#REF!</f>
        <v>#REF!</v>
      </c>
      <c r="R658" s="708" t="e">
        <f>BDS_N0403!#REF!</f>
        <v>#REF!</v>
      </c>
      <c r="S658" s="708" t="e">
        <f>BDS_N0403!#REF!</f>
        <v>#REF!</v>
      </c>
      <c r="T658" s="708" t="e">
        <f>BDS_N0403!#REF!</f>
        <v>#REF!</v>
      </c>
      <c r="U658" s="708" t="e">
        <f>BDS_N0403!#REF!</f>
        <v>#REF!</v>
      </c>
      <c r="V658" s="708">
        <f>BDS_N0403!V39</f>
        <v>0</v>
      </c>
      <c r="W658" s="708">
        <f>BDS_N0403!W39</f>
        <v>0</v>
      </c>
      <c r="X658" s="708">
        <f>BDS_N0403!X39</f>
        <v>0</v>
      </c>
      <c r="Y658" s="708">
        <f>BDS_N0403!Y39</f>
        <v>0</v>
      </c>
    </row>
    <row r="659" spans="1:25" x14ac:dyDescent="0.25">
      <c r="A659" s="708" t="str">
        <f>FS1_N0302!A20</f>
        <v>PM 8"</v>
      </c>
      <c r="B659" s="708" t="str">
        <f>FS1_N0302!B20</f>
        <v>FS1_CSS:PM_D2385</v>
      </c>
      <c r="C659" s="708" t="str">
        <f>FS1_N0302!C20</f>
        <v>PM</v>
      </c>
      <c r="D659" s="708" t="str">
        <f>FS1_N0302!D20</f>
        <v>D2385</v>
      </c>
      <c r="E659" s="708" t="str">
        <f>FS1_N0302!E20</f>
        <v>44F000044</v>
      </c>
      <c r="F659" s="708" t="str">
        <f>FS1_N0302!F20</f>
        <v>8C_22AWG_Multi_016</v>
      </c>
      <c r="G659" s="708" t="str">
        <f>FS1_N0302!G20</f>
        <v>A Signal</v>
      </c>
      <c r="H659" s="708" t="str">
        <f>FS1_N0302!H20</f>
        <v>CPC to LEMO650 Box</v>
      </c>
      <c r="I659" s="708" t="str">
        <f>FS1_N0302!I20</f>
        <v>CPC-6</v>
      </c>
      <c r="J659" s="708" t="str">
        <f>FS1_N0302!J20</f>
        <v>1,2,3</v>
      </c>
      <c r="K659" s="708" t="str">
        <f>FS1_N0302!K20</f>
        <v>Orange/Wh=1</v>
      </c>
      <c r="L659" s="708" t="str">
        <f>FS1_N0302!L20</f>
        <v>White/Or=2</v>
      </c>
      <c r="M659" s="708" t="str">
        <f>FS1_N0302!M20</f>
        <v>Shield=3</v>
      </c>
      <c r="N659" s="708">
        <f>FS1_N0302!N20</f>
        <v>1</v>
      </c>
      <c r="O659" s="708">
        <f>FS1_N0302!O20</f>
        <v>3</v>
      </c>
      <c r="P659" s="708" t="str">
        <f>FS1_N0302!P20</f>
        <v>LEMO-6A</v>
      </c>
      <c r="Q659" s="708" t="str">
        <f>FS1_N0302!Q20</f>
        <v>LEMO650/LEMO650</v>
      </c>
      <c r="R659" s="708">
        <f>FS1_N0302!R20</f>
        <v>9</v>
      </c>
      <c r="S659" s="708">
        <f>FS1_N0302!S20</f>
        <v>5</v>
      </c>
      <c r="T659" s="708" t="str">
        <f>FS1_N0302!T20</f>
        <v>CH4 - fmc1-1</v>
      </c>
      <c r="U659" s="708">
        <f>FS1_N0302!U20</f>
        <v>0</v>
      </c>
      <c r="V659" s="708">
        <f>FS1_N0302!V20</f>
        <v>6</v>
      </c>
      <c r="W659" s="708" t="str">
        <f>FS1_N0302!W20</f>
        <v>1: EBS8005</v>
      </c>
      <c r="X659" s="708" t="str">
        <f>FS1_N0302!X20</f>
        <v>Ch5</v>
      </c>
      <c r="Y659" s="708">
        <f>FS1_N0302!Y20</f>
        <v>0</v>
      </c>
    </row>
    <row r="660" spans="1:25" x14ac:dyDescent="0.25">
      <c r="A660" s="708" t="str">
        <f>FS1_N0302!A21</f>
        <v>PM 8"</v>
      </c>
      <c r="B660" s="708" t="str">
        <f>FS1_N0302!B21</f>
        <v>FS1_CSS:PM_D2385</v>
      </c>
      <c r="C660" s="708" t="str">
        <f>FS1_N0302!C21</f>
        <v>PM</v>
      </c>
      <c r="D660" s="708" t="str">
        <f>FS1_N0302!D21</f>
        <v>D2385</v>
      </c>
      <c r="E660" s="708" t="str">
        <f>FS1_N0302!E21</f>
        <v>44F000044</v>
      </c>
      <c r="F660" s="708" t="str">
        <f>FS1_N0302!F21</f>
        <v>8C_22AWG_Multi_016</v>
      </c>
      <c r="G660" s="708" t="str">
        <f>FS1_N0302!G21</f>
        <v>B Signal</v>
      </c>
      <c r="H660" s="708" t="str">
        <f>FS1_N0302!H21</f>
        <v>CPC to LEMO650 Box</v>
      </c>
      <c r="I660" s="708" t="str">
        <f>FS1_N0302!I21</f>
        <v>CPC-6</v>
      </c>
      <c r="J660" s="708" t="str">
        <f>FS1_N0302!J21</f>
        <v>4,5,6</v>
      </c>
      <c r="K660" s="708" t="str">
        <f>FS1_N0302!K21</f>
        <v>Blue/Wh=4</v>
      </c>
      <c r="L660" s="708" t="str">
        <f>FS1_N0302!L21</f>
        <v>White/Blue=5</v>
      </c>
      <c r="M660" s="708" t="str">
        <f>FS1_N0302!M21</f>
        <v>Shield=6</v>
      </c>
      <c r="N660" s="708">
        <f>FS1_N0302!N21</f>
        <v>4</v>
      </c>
      <c r="O660" s="708">
        <f>FS1_N0302!O21</f>
        <v>6</v>
      </c>
      <c r="P660" s="708" t="str">
        <f>FS1_N0302!P21</f>
        <v>LEMO-6B</v>
      </c>
      <c r="Q660" s="708" t="str">
        <f>FS1_N0302!Q21</f>
        <v>LEMO650/LEMO650</v>
      </c>
      <c r="R660" s="708">
        <f>FS1_N0302!R21</f>
        <v>9</v>
      </c>
      <c r="S660" s="708">
        <f>FS1_N0302!S21</f>
        <v>5</v>
      </c>
      <c r="T660" s="708" t="str">
        <f>FS1_N0302!T21</f>
        <v>CH5 - fmc1-2</v>
      </c>
      <c r="U660" s="708">
        <f>FS1_N0302!U21</f>
        <v>0</v>
      </c>
      <c r="V660" s="708">
        <f>FS1_N0302!V21</f>
        <v>6</v>
      </c>
      <c r="W660" s="708" t="str">
        <f>FS1_N0302!W21</f>
        <v>1: EBS8005</v>
      </c>
      <c r="X660" s="708" t="str">
        <f>FS1_N0302!X21</f>
        <v>Ch5</v>
      </c>
      <c r="Y660" s="708">
        <f>FS1_N0302!Y21</f>
        <v>0</v>
      </c>
    </row>
    <row r="661" spans="1:25" x14ac:dyDescent="0.25">
      <c r="A661" s="708" t="str">
        <f>FS1_N0302!A22</f>
        <v>PM 8"</v>
      </c>
      <c r="B661" s="708" t="str">
        <f>FS1_N0302!B22</f>
        <v>FS1_CSS:PM_D2385</v>
      </c>
      <c r="C661" s="708" t="str">
        <f>FS1_N0302!C22</f>
        <v>PM</v>
      </c>
      <c r="D661" s="708" t="str">
        <f>FS1_N0302!D22</f>
        <v>D2385</v>
      </c>
      <c r="E661" s="708" t="str">
        <f>FS1_N0302!E22</f>
        <v>44F000044</v>
      </c>
      <c r="F661" s="708" t="str">
        <f>FS1_N0302!F22</f>
        <v>8C_22AWG_Multi_016</v>
      </c>
      <c r="G661" s="708" t="str">
        <f>FS1_N0302!G22</f>
        <v>C Signal</v>
      </c>
      <c r="H661" s="708" t="str">
        <f>FS1_N0302!H22</f>
        <v>CPC to LEMO650 Box</v>
      </c>
      <c r="I661" s="708" t="str">
        <f>FS1_N0302!I22</f>
        <v>CPC-6</v>
      </c>
      <c r="J661" s="708" t="str">
        <f>FS1_N0302!J22</f>
        <v>7,8,9</v>
      </c>
      <c r="K661" s="708" t="str">
        <f>FS1_N0302!K22</f>
        <v>Green/Wh=7</v>
      </c>
      <c r="L661" s="708" t="str">
        <f>FS1_N0302!L22</f>
        <v>White/Gr=8</v>
      </c>
      <c r="M661" s="708" t="str">
        <f>FS1_N0302!M22</f>
        <v>Shield=9</v>
      </c>
      <c r="N661" s="708">
        <f>FS1_N0302!N22</f>
        <v>7</v>
      </c>
      <c r="O661" s="708">
        <f>FS1_N0302!O22</f>
        <v>9</v>
      </c>
      <c r="P661" s="708" t="str">
        <f>FS1_N0302!P22</f>
        <v>LEMO-6C</v>
      </c>
      <c r="Q661" s="708" t="str">
        <f>FS1_N0302!Q22</f>
        <v>LEMO650/LEMO650</v>
      </c>
      <c r="R661" s="708">
        <f>FS1_N0302!R22</f>
        <v>9</v>
      </c>
      <c r="S661" s="708">
        <f>FS1_N0302!S22</f>
        <v>5</v>
      </c>
      <c r="T661" s="708" t="str">
        <f>FS1_N0302!T22</f>
        <v>CH6 - fmc1-3</v>
      </c>
      <c r="U661" s="708">
        <f>FS1_N0302!U22</f>
        <v>0</v>
      </c>
      <c r="V661" s="708">
        <f>FS1_N0302!V22</f>
        <v>6</v>
      </c>
      <c r="W661" s="708" t="str">
        <f>FS1_N0302!W22</f>
        <v>1: EBS8005</v>
      </c>
      <c r="X661" s="708" t="str">
        <f>FS1_N0302!X22</f>
        <v>Ch5</v>
      </c>
      <c r="Y661" s="708">
        <f>FS1_N0302!Y22</f>
        <v>0</v>
      </c>
    </row>
    <row r="662" spans="1:25" x14ac:dyDescent="0.25">
      <c r="A662" s="708">
        <f>FS1_N0302!A57</f>
        <v>0</v>
      </c>
      <c r="B662" s="708" t="str">
        <f>FS1_N0302!B57</f>
        <v>FS1_CSS:HMR_D2385</v>
      </c>
      <c r="C662" s="708">
        <f>FS1_N0302!C57</f>
        <v>0</v>
      </c>
      <c r="D662" s="708" t="str">
        <f>FS1_N0302!D57</f>
        <v>D2385</v>
      </c>
      <c r="E662" s="708" t="str">
        <f>FS1_N0302!E57</f>
        <v>44H000007</v>
      </c>
      <c r="F662" s="708" t="str">
        <f>FS1_N0302!F57</f>
        <v>2C_1kV75LC_Coax_090</v>
      </c>
      <c r="G662" s="708" t="str">
        <f>FS1_N0302!G57</f>
        <v>Signal</v>
      </c>
      <c r="H662" s="708">
        <f>FS1_N0302!H57</f>
        <v>0</v>
      </c>
      <c r="I662" s="708">
        <f>FS1_N0302!I57</f>
        <v>0</v>
      </c>
      <c r="J662" s="708">
        <f>FS1_N0302!J57</f>
        <v>0</v>
      </c>
      <c r="K662" s="708">
        <f>FS1_N0302!K57</f>
        <v>0</v>
      </c>
      <c r="L662" s="708">
        <f>FS1_N0302!L57</f>
        <v>0</v>
      </c>
      <c r="M662" s="708">
        <f>FS1_N0302!M57</f>
        <v>0</v>
      </c>
      <c r="N662" s="708">
        <f>FS1_N0302!N57</f>
        <v>0</v>
      </c>
      <c r="O662" s="708">
        <f>FS1_N0302!O57</f>
        <v>0</v>
      </c>
      <c r="P662" s="708">
        <f>FS1_N0302!P57</f>
        <v>0</v>
      </c>
      <c r="Q662" s="708">
        <f>FS1_N0302!Q57</f>
        <v>0</v>
      </c>
      <c r="R662" s="708">
        <f>FS1_N0302!R57</f>
        <v>0</v>
      </c>
      <c r="S662" s="708">
        <f>FS1_N0302!S57</f>
        <v>0</v>
      </c>
      <c r="T662" s="708">
        <f>FS1_N0302!T57</f>
        <v>0</v>
      </c>
      <c r="U662" s="708">
        <f>FS1_N0302!U57</f>
        <v>0</v>
      </c>
      <c r="V662" s="708">
        <f>FS1_N0302!V57</f>
        <v>0</v>
      </c>
      <c r="W662" s="708">
        <f>FS1_N0302!W57</f>
        <v>0</v>
      </c>
      <c r="X662" s="708">
        <f>FS1_N0302!X57</f>
        <v>0</v>
      </c>
      <c r="Y662" s="708">
        <f>FS1_N0302!Y57</f>
        <v>0</v>
      </c>
    </row>
    <row r="663" spans="1:25" x14ac:dyDescent="0.25">
      <c r="A663" s="708">
        <f>FS1_N0302!A69</f>
        <v>0</v>
      </c>
      <c r="B663" s="708" t="str">
        <f>FS1_N0302!B69</f>
        <v>FS1_CSS:HMR_D2385</v>
      </c>
      <c r="C663" s="708">
        <f>FS1_N0302!C69</f>
        <v>0</v>
      </c>
      <c r="D663" s="708" t="str">
        <f>FS1_N0302!D69</f>
        <v>D2385</v>
      </c>
      <c r="E663" s="708" t="str">
        <f>FS1_N0302!E69</f>
        <v>44H000059</v>
      </c>
      <c r="F663" s="708" t="str">
        <f>FS1_N0302!F69</f>
        <v>2C_5kVDC_Coax_035</v>
      </c>
      <c r="G663" s="708" t="str">
        <f>FS1_N0302!G69</f>
        <v>HV Bias</v>
      </c>
      <c r="H663" s="708">
        <f>FS1_N0302!H69</f>
        <v>0</v>
      </c>
      <c r="I663" s="708">
        <f>FS1_N0302!I69</f>
        <v>0</v>
      </c>
      <c r="J663" s="708">
        <f>FS1_N0302!J69</f>
        <v>0</v>
      </c>
      <c r="K663" s="708">
        <f>FS1_N0302!K69</f>
        <v>0</v>
      </c>
      <c r="L663" s="708">
        <f>FS1_N0302!L69</f>
        <v>0</v>
      </c>
      <c r="M663" s="708">
        <f>FS1_N0302!M69</f>
        <v>0</v>
      </c>
      <c r="N663" s="708">
        <f>FS1_N0302!N69</f>
        <v>0</v>
      </c>
      <c r="O663" s="708">
        <f>FS1_N0302!O69</f>
        <v>0</v>
      </c>
      <c r="P663" s="708">
        <f>FS1_N0302!P69</f>
        <v>0</v>
      </c>
      <c r="Q663" s="708">
        <f>FS1_N0302!Q69</f>
        <v>0</v>
      </c>
      <c r="R663" s="708">
        <f>FS1_N0302!R69</f>
        <v>0</v>
      </c>
      <c r="S663" s="708">
        <f>FS1_N0302!S69</f>
        <v>0</v>
      </c>
      <c r="T663" s="708">
        <f>FS1_N0302!T69</f>
        <v>0</v>
      </c>
      <c r="U663" s="708">
        <f>FS1_N0302!U69</f>
        <v>0</v>
      </c>
      <c r="V663" s="708">
        <f>FS1_N0302!V69</f>
        <v>0</v>
      </c>
      <c r="W663" s="708">
        <f>FS1_N0302!W69</f>
        <v>0</v>
      </c>
      <c r="X663" s="708">
        <f>FS1_N0302!X69</f>
        <v>0</v>
      </c>
      <c r="Y663" s="708">
        <f>FS1_N0302!Y69</f>
        <v>0</v>
      </c>
    </row>
    <row r="664" spans="1:25" x14ac:dyDescent="0.25">
      <c r="A664" s="708" t="str">
        <f>BDS_N0403!A40</f>
        <v>BPM</v>
      </c>
      <c r="B664" s="708" t="str">
        <f>BDS_N0403!B40</f>
        <v>FS1_BBS:BPM_D2421</v>
      </c>
      <c r="C664" s="708" t="str">
        <f>BDS_N0403!C40</f>
        <v>BPM</v>
      </c>
      <c r="D664" s="708" t="str">
        <f>BDS_N0403!D40</f>
        <v>D2421</v>
      </c>
      <c r="E664" s="708" t="str">
        <f>BDS_N0403!E40</f>
        <v>44E000130</v>
      </c>
      <c r="F664" s="708" t="str">
        <f>BDS_N0403!F40</f>
        <v>2C_1/4in_Hardline_036</v>
      </c>
      <c r="G664" s="708" t="str">
        <f>BDS_N0403!G40</f>
        <v>Signal</v>
      </c>
      <c r="H664" s="708" t="str">
        <f>BDS_N0403!H40</f>
        <v>N-Type to SMA Panel</v>
      </c>
      <c r="I664" s="708" t="str">
        <f>BDS_N0403!I40</f>
        <v>1T</v>
      </c>
      <c r="J664" s="708">
        <f>BDS_N0403!J40</f>
        <v>0</v>
      </c>
      <c r="K664" s="708">
        <f>BDS_N0403!K40</f>
        <v>0</v>
      </c>
      <c r="L664" s="708">
        <f>BDS_N0403!L40</f>
        <v>0</v>
      </c>
      <c r="M664" s="708">
        <f>BDS_N0403!M40</f>
        <v>0</v>
      </c>
      <c r="N664" s="708">
        <f>BDS_N0403!N40</f>
        <v>0</v>
      </c>
      <c r="O664" s="708">
        <f>BDS_N0403!O40</f>
        <v>0</v>
      </c>
      <c r="P664" s="708" t="str">
        <f>BDS_N0403!P40</f>
        <v>1T</v>
      </c>
      <c r="Q664" s="708" t="str">
        <f>BDS_N0403!Q40</f>
        <v>SMA to SMA</v>
      </c>
      <c r="R664" s="708">
        <f>BDS_N0403!R40</f>
        <v>20</v>
      </c>
      <c r="S664" s="708">
        <f>BDS_N0403!S40</f>
        <v>6</v>
      </c>
      <c r="T664" s="708">
        <f>BDS_N0403!T40</f>
        <v>0</v>
      </c>
      <c r="U664" s="708">
        <f>BDS_N0403!U40</f>
        <v>5</v>
      </c>
      <c r="V664" s="708">
        <f>BDS_N0403!V40</f>
        <v>0</v>
      </c>
      <c r="W664" s="708">
        <f>BDS_N0403!W40</f>
        <v>0</v>
      </c>
      <c r="X664" s="708">
        <f>BDS_N0403!X40</f>
        <v>0</v>
      </c>
      <c r="Y664" s="708">
        <f>BDS_N0403!Y40</f>
        <v>0</v>
      </c>
    </row>
    <row r="665" spans="1:25" x14ac:dyDescent="0.25">
      <c r="A665" s="708" t="str">
        <f>BDS_N0403!A41</f>
        <v>BPM</v>
      </c>
      <c r="B665" s="708" t="str">
        <f>BDS_N0403!B41</f>
        <v>FS1_BBS:BPM_D2421</v>
      </c>
      <c r="C665" s="708" t="str">
        <f>BDS_N0403!C41</f>
        <v>BPM</v>
      </c>
      <c r="D665" s="708" t="str">
        <f>BDS_N0403!D41</f>
        <v>D2421</v>
      </c>
      <c r="E665" s="708" t="str">
        <f>BDS_N0403!E41</f>
        <v>44E000131</v>
      </c>
      <c r="F665" s="708" t="str">
        <f>BDS_N0403!F41</f>
        <v>2C_1/4in_Hardline_036</v>
      </c>
      <c r="G665" s="708" t="str">
        <f>BDS_N0403!G41</f>
        <v>Signal</v>
      </c>
      <c r="H665" s="708" t="str">
        <f>BDS_N0403!H41</f>
        <v>N-Type to SMA Panel</v>
      </c>
      <c r="I665" s="708" t="str">
        <f>BDS_N0403!I41</f>
        <v>2L</v>
      </c>
      <c r="J665" s="708">
        <f>BDS_N0403!J41</f>
        <v>0</v>
      </c>
      <c r="K665" s="708">
        <f>BDS_N0403!K41</f>
        <v>0</v>
      </c>
      <c r="L665" s="708">
        <f>BDS_N0403!L41</f>
        <v>0</v>
      </c>
      <c r="M665" s="708">
        <f>BDS_N0403!M41</f>
        <v>0</v>
      </c>
      <c r="N665" s="708">
        <f>BDS_N0403!N41</f>
        <v>0</v>
      </c>
      <c r="O665" s="708">
        <f>BDS_N0403!O41</f>
        <v>0</v>
      </c>
      <c r="P665" s="708" t="str">
        <f>BDS_N0403!P41</f>
        <v>2L</v>
      </c>
      <c r="Q665" s="708" t="str">
        <f>BDS_N0403!Q41</f>
        <v>SMA to SMA</v>
      </c>
      <c r="R665" s="708">
        <f>BDS_N0403!R41</f>
        <v>20</v>
      </c>
      <c r="S665" s="708">
        <f>BDS_N0403!S41</f>
        <v>6</v>
      </c>
      <c r="T665" s="708">
        <f>BDS_N0403!T41</f>
        <v>0</v>
      </c>
      <c r="U665" s="708">
        <f>BDS_N0403!U41</f>
        <v>6</v>
      </c>
      <c r="V665" s="708">
        <f>BDS_N0403!V41</f>
        <v>0</v>
      </c>
      <c r="W665" s="708">
        <f>BDS_N0403!W41</f>
        <v>0</v>
      </c>
      <c r="X665" s="708">
        <f>BDS_N0403!X41</f>
        <v>0</v>
      </c>
      <c r="Y665" s="708">
        <f>BDS_N0403!Y41</f>
        <v>0</v>
      </c>
    </row>
    <row r="666" spans="1:25" x14ac:dyDescent="0.25">
      <c r="A666" s="708" t="str">
        <f>BDS_N0403!A42</f>
        <v>BPM</v>
      </c>
      <c r="B666" s="708" t="str">
        <f>BDS_N0403!B42</f>
        <v>FS1_BBS:BPM_D2421</v>
      </c>
      <c r="C666" s="708" t="str">
        <f>BDS_N0403!C42</f>
        <v>BPM</v>
      </c>
      <c r="D666" s="708" t="str">
        <f>BDS_N0403!D42</f>
        <v>D2421</v>
      </c>
      <c r="E666" s="708" t="str">
        <f>BDS_N0403!E42</f>
        <v>44E000132</v>
      </c>
      <c r="F666" s="708" t="str">
        <f>BDS_N0403!F42</f>
        <v>2C_1/4in_Hardline_036</v>
      </c>
      <c r="G666" s="708" t="str">
        <f>BDS_N0403!G42</f>
        <v>Signal</v>
      </c>
      <c r="H666" s="708" t="str">
        <f>BDS_N0403!H42</f>
        <v>N-Type to SMA Panel</v>
      </c>
      <c r="I666" s="708" t="str">
        <f>BDS_N0403!I42</f>
        <v>3R</v>
      </c>
      <c r="J666" s="708">
        <f>BDS_N0403!J42</f>
        <v>0</v>
      </c>
      <c r="K666" s="708">
        <f>BDS_N0403!K42</f>
        <v>0</v>
      </c>
      <c r="L666" s="708">
        <f>BDS_N0403!L42</f>
        <v>0</v>
      </c>
      <c r="M666" s="708">
        <f>BDS_N0403!M42</f>
        <v>0</v>
      </c>
      <c r="N666" s="708">
        <f>BDS_N0403!N42</f>
        <v>0</v>
      </c>
      <c r="O666" s="708">
        <f>BDS_N0403!O42</f>
        <v>0</v>
      </c>
      <c r="P666" s="708" t="str">
        <f>BDS_N0403!P42</f>
        <v>3R</v>
      </c>
      <c r="Q666" s="708" t="str">
        <f>BDS_N0403!Q42</f>
        <v>SMA to SMA</v>
      </c>
      <c r="R666" s="708">
        <f>BDS_N0403!R42</f>
        <v>20</v>
      </c>
      <c r="S666" s="708">
        <f>BDS_N0403!S42</f>
        <v>6</v>
      </c>
      <c r="T666" s="708">
        <f>BDS_N0403!T42</f>
        <v>0</v>
      </c>
      <c r="U666" s="708">
        <f>BDS_N0403!U42</f>
        <v>7</v>
      </c>
      <c r="V666" s="708">
        <f>BDS_N0403!V42</f>
        <v>0</v>
      </c>
      <c r="W666" s="708">
        <f>BDS_N0403!W42</f>
        <v>0</v>
      </c>
      <c r="X666" s="708">
        <f>BDS_N0403!X42</f>
        <v>0</v>
      </c>
      <c r="Y666" s="708">
        <f>BDS_N0403!Y42</f>
        <v>0</v>
      </c>
    </row>
    <row r="667" spans="1:25" x14ac:dyDescent="0.25">
      <c r="A667" s="708" t="str">
        <f>BDS_N0403!A43</f>
        <v>BPM</v>
      </c>
      <c r="B667" s="708" t="str">
        <f>BDS_N0403!B43</f>
        <v>FS1_BBS:BPM_D2421</v>
      </c>
      <c r="C667" s="708" t="str">
        <f>BDS_N0403!C43</f>
        <v>BPM</v>
      </c>
      <c r="D667" s="708" t="str">
        <f>BDS_N0403!D43</f>
        <v>D2421</v>
      </c>
      <c r="E667" s="708" t="str">
        <f>BDS_N0403!E43</f>
        <v>44E000133</v>
      </c>
      <c r="F667" s="708" t="str">
        <f>BDS_N0403!F43</f>
        <v>2C_1/4in_Hardline_036</v>
      </c>
      <c r="G667" s="708" t="str">
        <f>BDS_N0403!G43</f>
        <v>Signal</v>
      </c>
      <c r="H667" s="708" t="str">
        <f>BDS_N0403!H43</f>
        <v>N-Type to SMA Panel</v>
      </c>
      <c r="I667" s="708" t="str">
        <f>BDS_N0403!I43</f>
        <v>4B</v>
      </c>
      <c r="J667" s="708">
        <f>BDS_N0403!J43</f>
        <v>0</v>
      </c>
      <c r="K667" s="708">
        <f>BDS_N0403!K43</f>
        <v>0</v>
      </c>
      <c r="L667" s="708">
        <f>BDS_N0403!L43</f>
        <v>0</v>
      </c>
      <c r="M667" s="708">
        <f>BDS_N0403!M43</f>
        <v>0</v>
      </c>
      <c r="N667" s="708">
        <f>BDS_N0403!N43</f>
        <v>0</v>
      </c>
      <c r="O667" s="708">
        <f>BDS_N0403!O43</f>
        <v>0</v>
      </c>
      <c r="P667" s="708" t="str">
        <f>BDS_N0403!P43</f>
        <v>4B</v>
      </c>
      <c r="Q667" s="708" t="str">
        <f>BDS_N0403!Q43</f>
        <v>SMA to SMA</v>
      </c>
      <c r="R667" s="708">
        <f>BDS_N0403!R43</f>
        <v>20</v>
      </c>
      <c r="S667" s="708">
        <f>BDS_N0403!S43</f>
        <v>6</v>
      </c>
      <c r="T667" s="708">
        <f>BDS_N0403!T43</f>
        <v>0</v>
      </c>
      <c r="U667" s="708">
        <f>BDS_N0403!U43</f>
        <v>8</v>
      </c>
      <c r="V667" s="708">
        <f>BDS_N0403!V43</f>
        <v>0</v>
      </c>
      <c r="W667" s="708">
        <f>BDS_N0403!W43</f>
        <v>0</v>
      </c>
      <c r="X667" s="708">
        <f>BDS_N0403!X43</f>
        <v>0</v>
      </c>
      <c r="Y667" s="708">
        <f>BDS_N0403!Y43</f>
        <v>0</v>
      </c>
    </row>
    <row r="668" spans="1:25" x14ac:dyDescent="0.25">
      <c r="A668" s="708" t="str">
        <f>BDS_N0403!A44</f>
        <v>BPM</v>
      </c>
      <c r="B668" s="708" t="str">
        <f>BDS_N0403!B44</f>
        <v>FS1_BBS:BPM_D2421</v>
      </c>
      <c r="C668" s="708" t="str">
        <f>BDS_N0403!C44</f>
        <v>BPM</v>
      </c>
      <c r="D668" s="708" t="str">
        <f>BDS_N0403!D44</f>
        <v>D2421</v>
      </c>
      <c r="E668" s="708" t="str">
        <f>BDS_N0403!E44</f>
        <v>44E000097</v>
      </c>
      <c r="F668" s="708" t="str">
        <f>BDS_N0403!F44</f>
        <v>2C_1/4in_Hardline_036</v>
      </c>
      <c r="G668" s="708" t="str">
        <f>BDS_N0403!G44</f>
        <v>Ref</v>
      </c>
      <c r="H668" s="708" t="str">
        <f>BDS_N0403!H44</f>
        <v>N-Type to SMA Panel</v>
      </c>
      <c r="I668" s="708" t="str">
        <f>BDS_N0403!I39</f>
        <v>Ref</v>
      </c>
      <c r="J668" s="708">
        <f>BDS_N0403!J39</f>
        <v>0</v>
      </c>
      <c r="K668" s="708">
        <f>BDS_N0403!K39</f>
        <v>0</v>
      </c>
      <c r="L668" s="708">
        <f>BDS_N0403!L39</f>
        <v>0</v>
      </c>
      <c r="M668" s="708">
        <f>BDS_N0403!M39</f>
        <v>0</v>
      </c>
      <c r="N668" s="708">
        <f>BDS_N0403!N39</f>
        <v>0</v>
      </c>
      <c r="O668" s="708">
        <f>BDS_N0403!O39</f>
        <v>0</v>
      </c>
      <c r="P668" s="708" t="str">
        <f>BDS_N0403!P39</f>
        <v>Ref</v>
      </c>
      <c r="Q668" s="708" t="str">
        <f>BDS_N0403!Q39</f>
        <v>SMA to SMA</v>
      </c>
      <c r="R668" s="708">
        <f>BDS_N0403!R39</f>
        <v>20</v>
      </c>
      <c r="S668" s="708">
        <f>BDS_N0403!S39</f>
        <v>6</v>
      </c>
      <c r="T668" s="708">
        <f>BDS_N0403!T39</f>
        <v>0</v>
      </c>
      <c r="U668" s="708" t="str">
        <f>BDS_N0403!U39</f>
        <v>Ref</v>
      </c>
      <c r="V668" s="708">
        <f>BDS_N0403!V44</f>
        <v>0</v>
      </c>
      <c r="W668" s="708">
        <f>BDS_N0403!W44</f>
        <v>0</v>
      </c>
      <c r="X668" s="708">
        <f>BDS_N0403!X44</f>
        <v>0</v>
      </c>
      <c r="Y668" s="708">
        <f>BDS_N0403!Y44</f>
        <v>0</v>
      </c>
    </row>
    <row r="669" spans="1:25" x14ac:dyDescent="0.25">
      <c r="A669" s="708" t="str">
        <f>BDS_N0403!A45</f>
        <v>BPM</v>
      </c>
      <c r="B669" s="708" t="str">
        <f>BDS_N0403!B45</f>
        <v>FS1_BTS:BPM_D2436</v>
      </c>
      <c r="C669" s="708" t="str">
        <f>BDS_N0403!C45</f>
        <v>BPM</v>
      </c>
      <c r="D669" s="708" t="str">
        <f>BDS_N0403!D45</f>
        <v>D2436</v>
      </c>
      <c r="E669" s="708" t="str">
        <f>BDS_N0403!E45</f>
        <v>44E000126</v>
      </c>
      <c r="F669" s="708" t="str">
        <f>BDS_N0403!F45</f>
        <v>2C_1/4in_Hardline_036</v>
      </c>
      <c r="G669" s="708" t="str">
        <f>BDS_N0403!G45</f>
        <v>Signal</v>
      </c>
      <c r="H669" s="708" t="str">
        <f>BDS_N0403!H45</f>
        <v>N-Type to SMA Panel</v>
      </c>
      <c r="I669" s="708" t="str">
        <f>BDS_N0403!I45</f>
        <v>1T</v>
      </c>
      <c r="J669" s="708">
        <f>BDS_N0403!J45</f>
        <v>0</v>
      </c>
      <c r="K669" s="708">
        <f>BDS_N0403!K45</f>
        <v>0</v>
      </c>
      <c r="L669" s="708">
        <f>BDS_N0403!L45</f>
        <v>0</v>
      </c>
      <c r="M669" s="708">
        <f>BDS_N0403!M45</f>
        <v>0</v>
      </c>
      <c r="N669" s="708">
        <f>BDS_N0403!N45</f>
        <v>0</v>
      </c>
      <c r="O669" s="708">
        <f>BDS_N0403!O45</f>
        <v>0</v>
      </c>
      <c r="P669" s="708" t="str">
        <f>BDS_N0403!P45</f>
        <v>1T</v>
      </c>
      <c r="Q669" s="708" t="str">
        <f>BDS_N0403!Q45</f>
        <v>SMA to SMA</v>
      </c>
      <c r="R669" s="708">
        <f>BDS_N0403!R45</f>
        <v>20</v>
      </c>
      <c r="S669" s="708">
        <f>BDS_N0403!S45</f>
        <v>7</v>
      </c>
      <c r="T669" s="708">
        <f>BDS_N0403!T45</f>
        <v>0</v>
      </c>
      <c r="U669" s="708">
        <f>BDS_N0403!U45</f>
        <v>1</v>
      </c>
      <c r="V669" s="708">
        <f>BDS_N0403!V45</f>
        <v>0</v>
      </c>
      <c r="W669" s="708">
        <f>BDS_N0403!W45</f>
        <v>0</v>
      </c>
      <c r="X669" s="708">
        <f>BDS_N0403!X45</f>
        <v>0</v>
      </c>
      <c r="Y669" s="708">
        <f>BDS_N0403!Y45</f>
        <v>0</v>
      </c>
    </row>
    <row r="670" spans="1:25" x14ac:dyDescent="0.25">
      <c r="A670" s="708" t="str">
        <f>BDS_N0403!A46</f>
        <v>BPM</v>
      </c>
      <c r="B670" s="708" t="str">
        <f>BDS_N0403!B46</f>
        <v>FS1_BTS:BPM_D2436</v>
      </c>
      <c r="C670" s="708" t="str">
        <f>BDS_N0403!C46</f>
        <v>BPM</v>
      </c>
      <c r="D670" s="708" t="str">
        <f>BDS_N0403!D46</f>
        <v>D2436</v>
      </c>
      <c r="E670" s="708" t="str">
        <f>BDS_N0403!E46</f>
        <v>44E000127</v>
      </c>
      <c r="F670" s="708" t="str">
        <f>BDS_N0403!F46</f>
        <v>2C_1/4in_Hardline_036</v>
      </c>
      <c r="G670" s="708" t="str">
        <f>BDS_N0403!G46</f>
        <v>Signal</v>
      </c>
      <c r="H670" s="708" t="str">
        <f>BDS_N0403!H46</f>
        <v>N-Type to SMA Panel</v>
      </c>
      <c r="I670" s="708" t="str">
        <f>BDS_N0403!I46</f>
        <v>2L</v>
      </c>
      <c r="J670" s="708">
        <f>BDS_N0403!J46</f>
        <v>0</v>
      </c>
      <c r="K670" s="708">
        <f>BDS_N0403!K46</f>
        <v>0</v>
      </c>
      <c r="L670" s="708">
        <f>BDS_N0403!L46</f>
        <v>0</v>
      </c>
      <c r="M670" s="708">
        <f>BDS_N0403!M46</f>
        <v>0</v>
      </c>
      <c r="N670" s="708">
        <f>BDS_N0403!N46</f>
        <v>0</v>
      </c>
      <c r="O670" s="708">
        <f>BDS_N0403!O46</f>
        <v>0</v>
      </c>
      <c r="P670" s="708" t="str">
        <f>BDS_N0403!P46</f>
        <v>2L</v>
      </c>
      <c r="Q670" s="708" t="str">
        <f>BDS_N0403!Q46</f>
        <v>SMA to SMA</v>
      </c>
      <c r="R670" s="708">
        <f>BDS_N0403!R46</f>
        <v>20</v>
      </c>
      <c r="S670" s="708">
        <f>BDS_N0403!S46</f>
        <v>7</v>
      </c>
      <c r="T670" s="708">
        <f>BDS_N0403!T46</f>
        <v>0</v>
      </c>
      <c r="U670" s="708">
        <f>BDS_N0403!U46</f>
        <v>2</v>
      </c>
      <c r="V670" s="708">
        <f>BDS_N0403!V46</f>
        <v>0</v>
      </c>
      <c r="W670" s="708">
        <f>BDS_N0403!W46</f>
        <v>0</v>
      </c>
      <c r="X670" s="708">
        <f>BDS_N0403!X46</f>
        <v>0</v>
      </c>
      <c r="Y670" s="708">
        <f>BDS_N0403!Y46</f>
        <v>0</v>
      </c>
    </row>
    <row r="671" spans="1:25" x14ac:dyDescent="0.25">
      <c r="A671" s="708" t="str">
        <f>BDS_N0403!A47</f>
        <v>BPM</v>
      </c>
      <c r="B671" s="708" t="str">
        <f>BDS_N0403!B47</f>
        <v>FS1_BTS:BPM_D2436</v>
      </c>
      <c r="C671" s="708" t="str">
        <f>BDS_N0403!C47</f>
        <v>BPM</v>
      </c>
      <c r="D671" s="708" t="str">
        <f>BDS_N0403!D47</f>
        <v>D2436</v>
      </c>
      <c r="E671" s="708" t="str">
        <f>BDS_N0403!E47</f>
        <v>44E000128</v>
      </c>
      <c r="F671" s="708" t="str">
        <f>BDS_N0403!F47</f>
        <v>2C_1/4in_Hardline_036</v>
      </c>
      <c r="G671" s="708" t="str">
        <f>BDS_N0403!G47</f>
        <v>Signal</v>
      </c>
      <c r="H671" s="708" t="str">
        <f>BDS_N0403!H47</f>
        <v>N-Type to SMA Panel</v>
      </c>
      <c r="I671" s="708" t="str">
        <f>BDS_N0403!I47</f>
        <v>3R</v>
      </c>
      <c r="J671" s="708">
        <f>BDS_N0403!J47</f>
        <v>0</v>
      </c>
      <c r="K671" s="708">
        <f>BDS_N0403!K47</f>
        <v>0</v>
      </c>
      <c r="L671" s="708">
        <f>BDS_N0403!L47</f>
        <v>0</v>
      </c>
      <c r="M671" s="708">
        <f>BDS_N0403!M47</f>
        <v>0</v>
      </c>
      <c r="N671" s="708">
        <f>BDS_N0403!N47</f>
        <v>0</v>
      </c>
      <c r="O671" s="708">
        <f>BDS_N0403!O47</f>
        <v>0</v>
      </c>
      <c r="P671" s="708" t="str">
        <f>BDS_N0403!P47</f>
        <v>3R</v>
      </c>
      <c r="Q671" s="708" t="str">
        <f>BDS_N0403!Q47</f>
        <v>SMA to SMA</v>
      </c>
      <c r="R671" s="708">
        <f>BDS_N0403!R47</f>
        <v>20</v>
      </c>
      <c r="S671" s="708">
        <f>BDS_N0403!S47</f>
        <v>7</v>
      </c>
      <c r="T671" s="708">
        <f>BDS_N0403!T47</f>
        <v>0</v>
      </c>
      <c r="U671" s="708">
        <f>BDS_N0403!U47</f>
        <v>3</v>
      </c>
      <c r="V671" s="708">
        <f>BDS_N0403!V47</f>
        <v>0</v>
      </c>
      <c r="W671" s="708">
        <f>BDS_N0403!W47</f>
        <v>0</v>
      </c>
      <c r="X671" s="708">
        <f>BDS_N0403!X47</f>
        <v>0</v>
      </c>
      <c r="Y671" s="708">
        <f>BDS_N0403!Y47</f>
        <v>0</v>
      </c>
    </row>
    <row r="672" spans="1:25" x14ac:dyDescent="0.25">
      <c r="A672" s="708" t="str">
        <f>BDS_N0403!A48</f>
        <v>BPM</v>
      </c>
      <c r="B672" s="708" t="str">
        <f>BDS_N0403!B48</f>
        <v>FS1_BTS:BPM_D2436</v>
      </c>
      <c r="C672" s="708" t="str">
        <f>BDS_N0403!C48</f>
        <v>BPM</v>
      </c>
      <c r="D672" s="708" t="str">
        <f>BDS_N0403!D48</f>
        <v>D2436</v>
      </c>
      <c r="E672" s="708" t="str">
        <f>BDS_N0403!E48</f>
        <v>44E000129</v>
      </c>
      <c r="F672" s="708" t="str">
        <f>BDS_N0403!F48</f>
        <v>2C_1/4in_Hardline_036</v>
      </c>
      <c r="G672" s="708" t="str">
        <f>BDS_N0403!G48</f>
        <v>Signal</v>
      </c>
      <c r="H672" s="708" t="str">
        <f>BDS_N0403!H48</f>
        <v>N-Type to SMA Panel</v>
      </c>
      <c r="I672" s="708" t="str">
        <f>BDS_N0403!I48</f>
        <v>4B</v>
      </c>
      <c r="J672" s="708">
        <f>BDS_N0403!J48</f>
        <v>0</v>
      </c>
      <c r="K672" s="708">
        <f>BDS_N0403!K48</f>
        <v>0</v>
      </c>
      <c r="L672" s="708">
        <f>BDS_N0403!L48</f>
        <v>0</v>
      </c>
      <c r="M672" s="708">
        <f>BDS_N0403!M48</f>
        <v>0</v>
      </c>
      <c r="N672" s="708">
        <f>BDS_N0403!N48</f>
        <v>0</v>
      </c>
      <c r="O672" s="708">
        <f>BDS_N0403!O48</f>
        <v>0</v>
      </c>
      <c r="P672" s="708" t="str">
        <f>BDS_N0403!P48</f>
        <v>4B</v>
      </c>
      <c r="Q672" s="708" t="str">
        <f>BDS_N0403!Q48</f>
        <v>SMA to SMA</v>
      </c>
      <c r="R672" s="708">
        <f>BDS_N0403!R48</f>
        <v>20</v>
      </c>
      <c r="S672" s="708">
        <f>BDS_N0403!S48</f>
        <v>7</v>
      </c>
      <c r="T672" s="708">
        <f>BDS_N0403!T48</f>
        <v>0</v>
      </c>
      <c r="U672" s="708">
        <f>BDS_N0403!U48</f>
        <v>4</v>
      </c>
      <c r="V672" s="708">
        <f>BDS_N0403!V48</f>
        <v>0</v>
      </c>
      <c r="W672" s="708">
        <f>BDS_N0403!W48</f>
        <v>0</v>
      </c>
      <c r="X672" s="708">
        <f>BDS_N0403!X48</f>
        <v>0</v>
      </c>
      <c r="Y672" s="708">
        <f>BDS_N0403!Y48</f>
        <v>0</v>
      </c>
    </row>
    <row r="673" spans="1:25" x14ac:dyDescent="0.25">
      <c r="A673" s="708" t="str">
        <f>BDS_N0403!A49</f>
        <v>BPM</v>
      </c>
      <c r="B673" s="708" t="str">
        <f>BDS_N0403!B49</f>
        <v>FS1_BTS:BPM_D2436</v>
      </c>
      <c r="C673" s="708" t="str">
        <f>BDS_N0403!C49</f>
        <v>BPM</v>
      </c>
      <c r="D673" s="708" t="str">
        <f>BDS_N0403!D49</f>
        <v>D2436</v>
      </c>
      <c r="E673" s="708" t="str">
        <f>BDS_N0403!E49</f>
        <v>44E000096</v>
      </c>
      <c r="F673" s="708" t="str">
        <f>BDS_N0403!F49</f>
        <v>2C_1/4in_Hardline_036</v>
      </c>
      <c r="G673" s="708" t="str">
        <f>BDS_N0403!G49</f>
        <v>Ref</v>
      </c>
      <c r="H673" s="708" t="str">
        <f>BDS_N0403!H49</f>
        <v>N-Type to SMA Panel</v>
      </c>
      <c r="I673" s="708" t="str">
        <f>BDS_N0403!I49</f>
        <v>Ref</v>
      </c>
      <c r="J673" s="708">
        <f>BDS_N0403!J49</f>
        <v>0</v>
      </c>
      <c r="K673" s="708">
        <f>BDS_N0403!K49</f>
        <v>0</v>
      </c>
      <c r="L673" s="708">
        <f>BDS_N0403!L49</f>
        <v>0</v>
      </c>
      <c r="M673" s="708">
        <f>BDS_N0403!M49</f>
        <v>0</v>
      </c>
      <c r="N673" s="708">
        <f>BDS_N0403!N49</f>
        <v>0</v>
      </c>
      <c r="O673" s="708">
        <f>BDS_N0403!O49</f>
        <v>0</v>
      </c>
      <c r="P673" s="708" t="str">
        <f>BDS_N0403!P49</f>
        <v>Ref</v>
      </c>
      <c r="Q673" s="708" t="str">
        <f>BDS_N0403!Q49</f>
        <v>SMA to SMA</v>
      </c>
      <c r="R673" s="708">
        <f>BDS_N0403!R49</f>
        <v>20</v>
      </c>
      <c r="S673" s="708">
        <f>BDS_N0403!S49</f>
        <v>7</v>
      </c>
      <c r="T673" s="708">
        <f>BDS_N0403!T49</f>
        <v>0</v>
      </c>
      <c r="U673" s="708" t="str">
        <f>BDS_N0403!U49</f>
        <v>Ref</v>
      </c>
      <c r="V673" s="708">
        <f>BDS_N0403!V49</f>
        <v>0</v>
      </c>
      <c r="W673" s="708">
        <f>BDS_N0403!W49</f>
        <v>0</v>
      </c>
      <c r="X673" s="708">
        <f>BDS_N0403!X49</f>
        <v>0</v>
      </c>
      <c r="Y673" s="708">
        <f>BDS_N0403!Y49</f>
        <v>0</v>
      </c>
    </row>
    <row r="674" spans="1:25" x14ac:dyDescent="0.25">
      <c r="A674" s="708" t="str">
        <f>FS1_N0302!A23</f>
        <v>PM 12"</v>
      </c>
      <c r="B674" s="708" t="str">
        <f>FS1_N0302!B23</f>
        <v>FS1_BTS:PM_D2439</v>
      </c>
      <c r="C674" s="708" t="str">
        <f>FS1_N0302!C23</f>
        <v>PM</v>
      </c>
      <c r="D674" s="708" t="str">
        <f>FS1_N0302!D23</f>
        <v>D2439</v>
      </c>
      <c r="E674" s="708" t="str">
        <f>FS1_N0302!E23</f>
        <v>44F000036</v>
      </c>
      <c r="F674" s="708" t="str">
        <f>FS1_N0302!F23</f>
        <v>6C_22AWG_Multi_010</v>
      </c>
      <c r="G674" s="708" t="str">
        <f>FS1_N0302!G23</f>
        <v>A Signal</v>
      </c>
      <c r="H674" s="708" t="str">
        <f>FS1_N0302!H23</f>
        <v>CPC to LEMO650 Box</v>
      </c>
      <c r="I674" s="708" t="str">
        <f>FS1_N0302!I23</f>
        <v>CPC-7</v>
      </c>
      <c r="J674" s="708" t="str">
        <f>FS1_N0302!J23</f>
        <v xml:space="preserve">                                                                           </v>
      </c>
      <c r="K674" s="708" t="str">
        <f>FS1_N0302!K23</f>
        <v>Orange/Wh=1</v>
      </c>
      <c r="L674" s="708" t="str">
        <f>FS1_N0302!L23</f>
        <v>White/Or=2</v>
      </c>
      <c r="M674" s="708" t="str">
        <f>FS1_N0302!M23</f>
        <v>Shield=3</v>
      </c>
      <c r="N674" s="708">
        <f>FS1_N0302!N23</f>
        <v>1</v>
      </c>
      <c r="O674" s="708">
        <f>FS1_N0302!O23</f>
        <v>3</v>
      </c>
      <c r="P674" s="708" t="str">
        <f>FS1_N0302!P23</f>
        <v>LEMO-7A</v>
      </c>
      <c r="Q674" s="708" t="str">
        <f>FS1_N0302!Q23</f>
        <v>LEMO650/LEMO650</v>
      </c>
      <c r="R674" s="708">
        <f>FS1_N0302!R23</f>
        <v>9</v>
      </c>
      <c r="S674" s="708">
        <f>FS1_N0302!S23</f>
        <v>6</v>
      </c>
      <c r="T674" s="708" t="str">
        <f>FS1_N0302!T23</f>
        <v>CH0 - fmc2-1</v>
      </c>
      <c r="U674" s="708">
        <f>FS1_N0302!U23</f>
        <v>0</v>
      </c>
      <c r="V674" s="708">
        <f>FS1_N0302!V23</f>
        <v>6</v>
      </c>
      <c r="W674" s="708" t="str">
        <f>FS1_N0302!W23</f>
        <v>1: EBS8005</v>
      </c>
      <c r="X674" s="708" t="str">
        <f>FS1_N0302!X23</f>
        <v>Ch6</v>
      </c>
      <c r="Y674" s="708">
        <f>FS1_N0302!Y23</f>
        <v>0</v>
      </c>
    </row>
    <row r="675" spans="1:25" x14ac:dyDescent="0.25">
      <c r="A675" s="708" t="str">
        <f>FS1_N0302!A24</f>
        <v>PM 12"</v>
      </c>
      <c r="B675" s="708" t="str">
        <f>FS1_N0302!B24</f>
        <v>FS1_BTS:PM_D2439</v>
      </c>
      <c r="C675" s="708" t="str">
        <f>FS1_N0302!C24</f>
        <v>PM</v>
      </c>
      <c r="D675" s="708" t="str">
        <f>FS1_N0302!D24</f>
        <v>D2439</v>
      </c>
      <c r="E675" s="708" t="str">
        <f>FS1_N0302!E24</f>
        <v>44F000036</v>
      </c>
      <c r="F675" s="708" t="str">
        <f>FS1_N0302!F24</f>
        <v>6C_22AWG_Multi_010</v>
      </c>
      <c r="G675" s="708" t="str">
        <f>FS1_N0302!G24</f>
        <v>B Signal</v>
      </c>
      <c r="H675" s="708" t="str">
        <f>FS1_N0302!H24</f>
        <v>CPC to LEMO650 Box</v>
      </c>
      <c r="I675" s="708" t="str">
        <f>FS1_N0302!I24</f>
        <v>CPC-7</v>
      </c>
      <c r="J675" s="708" t="str">
        <f>FS1_N0302!J24</f>
        <v>4,5,6</v>
      </c>
      <c r="K675" s="708" t="str">
        <f>FS1_N0302!K24</f>
        <v>Blue/Wh=4</v>
      </c>
      <c r="L675" s="708" t="str">
        <f>FS1_N0302!L24</f>
        <v>White/Blue=5</v>
      </c>
      <c r="M675" s="708" t="str">
        <f>FS1_N0302!M24</f>
        <v>Shield=6</v>
      </c>
      <c r="N675" s="708">
        <f>FS1_N0302!N24</f>
        <v>4</v>
      </c>
      <c r="O675" s="708">
        <f>FS1_N0302!O24</f>
        <v>6</v>
      </c>
      <c r="P675" s="708" t="str">
        <f>FS1_N0302!P24</f>
        <v>LEMO-7B</v>
      </c>
      <c r="Q675" s="708" t="str">
        <f>FS1_N0302!Q24</f>
        <v>LEMO650/LEMO650</v>
      </c>
      <c r="R675" s="708">
        <f>FS1_N0302!R24</f>
        <v>9</v>
      </c>
      <c r="S675" s="708">
        <f>FS1_N0302!S24</f>
        <v>6</v>
      </c>
      <c r="T675" s="708" t="str">
        <f>FS1_N0302!T24</f>
        <v>CH1 - fmc2-2</v>
      </c>
      <c r="U675" s="708">
        <f>FS1_N0302!U24</f>
        <v>0</v>
      </c>
      <c r="V675" s="708">
        <f>FS1_N0302!V24</f>
        <v>6</v>
      </c>
      <c r="W675" s="708" t="str">
        <f>FS1_N0302!W24</f>
        <v>1: EBS8005</v>
      </c>
      <c r="X675" s="708" t="str">
        <f>FS1_N0302!X24</f>
        <v>Ch6</v>
      </c>
      <c r="Y675" s="708">
        <f>FS1_N0302!Y24</f>
        <v>0</v>
      </c>
    </row>
    <row r="676" spans="1:25" x14ac:dyDescent="0.25">
      <c r="A676" s="708" t="str">
        <f>FS1_N0302!A25</f>
        <v>PM 6"</v>
      </c>
      <c r="B676" s="708" t="str">
        <f>FS1_N0302!B25</f>
        <v>FS1_BTS:PM_D2439</v>
      </c>
      <c r="C676" s="708" t="str">
        <f>FS1_N0302!C25</f>
        <v>PM</v>
      </c>
      <c r="D676" s="708" t="str">
        <f>FS1_N0302!D25</f>
        <v>D2439</v>
      </c>
      <c r="E676" s="708" t="str">
        <f>FS1_N0302!E25</f>
        <v>44F000040</v>
      </c>
      <c r="F676" s="708" t="str">
        <f>FS1_N0302!F25</f>
        <v>4C_22AWG_Multi_016</v>
      </c>
      <c r="G676" s="708" t="str">
        <f>FS1_N0302!G25</f>
        <v>C Signal</v>
      </c>
      <c r="H676" s="708" t="str">
        <f>FS1_N0302!H25</f>
        <v>CPC to LEMO650 Box</v>
      </c>
      <c r="I676" s="708" t="str">
        <f>FS1_N0302!I25</f>
        <v>CPC-7</v>
      </c>
      <c r="J676" s="708" t="str">
        <f>FS1_N0302!J25</f>
        <v>7,8,9</v>
      </c>
      <c r="K676" s="708" t="str">
        <f>FS1_N0302!K25</f>
        <v>Green/Wh=7</v>
      </c>
      <c r="L676" s="708" t="str">
        <f>FS1_N0302!L25</f>
        <v>White/Gr=8</v>
      </c>
      <c r="M676" s="708" t="str">
        <f>FS1_N0302!M25</f>
        <v>Shield=9</v>
      </c>
      <c r="N676" s="708">
        <f>FS1_N0302!N25</f>
        <v>7</v>
      </c>
      <c r="O676" s="708">
        <f>FS1_N0302!O25</f>
        <v>9</v>
      </c>
      <c r="P676" s="708" t="str">
        <f>FS1_N0302!P25</f>
        <v>LEMO-7C</v>
      </c>
      <c r="Q676" s="708" t="str">
        <f>FS1_N0302!Q25</f>
        <v>LEMO650/LEMO650</v>
      </c>
      <c r="R676" s="708">
        <f>FS1_N0302!R25</f>
        <v>9</v>
      </c>
      <c r="S676" s="708">
        <f>FS1_N0302!S25</f>
        <v>6</v>
      </c>
      <c r="T676" s="708" t="str">
        <f>FS1_N0302!T25</f>
        <v>CH2 - fmc2-3</v>
      </c>
      <c r="U676" s="708">
        <f>FS1_N0302!U25</f>
        <v>0</v>
      </c>
      <c r="V676" s="708">
        <f>FS1_N0302!V25</f>
        <v>6</v>
      </c>
      <c r="W676" s="708" t="str">
        <f>FS1_N0302!W25</f>
        <v>1: EBS8005</v>
      </c>
      <c r="X676" s="708" t="str">
        <f>FS1_N0302!X25</f>
        <v>Ch6</v>
      </c>
      <c r="Y676" s="708">
        <f>FS1_N0302!Y25</f>
        <v>0</v>
      </c>
    </row>
    <row r="677" spans="1:25" x14ac:dyDescent="0.25">
      <c r="A677" s="708" t="str">
        <f>FS1_N0506!A58</f>
        <v>PM 12"</v>
      </c>
      <c r="B677" s="708" t="str">
        <f>FS1_N0506!B58</f>
        <v>FS1_BBS:PM_D2444</v>
      </c>
      <c r="C677" s="708" t="str">
        <f>FS1_N0506!C58</f>
        <v>PM</v>
      </c>
      <c r="D677" s="708" t="str">
        <f>FS1_N0506!D58</f>
        <v>D2444</v>
      </c>
      <c r="E677" s="708" t="str">
        <f>FS1_N0506!E58</f>
        <v>44F000084</v>
      </c>
      <c r="F677" s="708" t="str">
        <f>FS1_N0506!F58</f>
        <v>6C_22AWG_Multi_010</v>
      </c>
      <c r="G677" s="708" t="str">
        <f>FS1_N0506!G58</f>
        <v>A Signal</v>
      </c>
      <c r="H677" s="708" t="str">
        <f>FS1_N0506!H58</f>
        <v>CPC to LEMO650 Box</v>
      </c>
      <c r="I677" s="708" t="str">
        <f>FS1_N0506!I58</f>
        <v>CPC-1</v>
      </c>
      <c r="J677" s="708" t="str">
        <f>FS1_N0506!J58</f>
        <v>1,2,3</v>
      </c>
      <c r="K677" s="708" t="str">
        <f>FS1_N0506!K58</f>
        <v>Orange/Wh=1</v>
      </c>
      <c r="L677" s="708" t="str">
        <f>FS1_N0506!L58</f>
        <v>White/Or=2</v>
      </c>
      <c r="M677" s="708" t="str">
        <f>FS1_N0506!M58</f>
        <v>Shield=3</v>
      </c>
      <c r="N677" s="708">
        <f>FS1_N0506!N58</f>
        <v>1</v>
      </c>
      <c r="O677" s="708">
        <f>FS1_N0506!O58</f>
        <v>3</v>
      </c>
      <c r="P677" s="708" t="str">
        <f>FS1_N0506!P58</f>
        <v>LEMO-1C</v>
      </c>
      <c r="Q677" s="708" t="str">
        <f>FS1_N0506!Q58</f>
        <v>LEMO650/LEMO650</v>
      </c>
      <c r="R677" s="708">
        <f>FS1_N0506!R58</f>
        <v>10</v>
      </c>
      <c r="S677" s="708">
        <f>FS1_N0506!S58</f>
        <v>8</v>
      </c>
      <c r="T677" s="708" t="str">
        <f>FS1_N0506!T58</f>
        <v>CH0 - fmc2-1</v>
      </c>
      <c r="U677" s="708">
        <f>FS1_N0506!U58</f>
        <v>0</v>
      </c>
      <c r="V677" s="708">
        <f>FS1_N0506!V58</f>
        <v>7</v>
      </c>
      <c r="W677" s="708" t="str">
        <f>FS1_N0506!W58</f>
        <v>1: EBS8005</v>
      </c>
      <c r="X677" s="708" t="str">
        <f>FS1_N0506!X58</f>
        <v>Ch0</v>
      </c>
      <c r="Y677" s="708">
        <f>FS1_N0506!Y58</f>
        <v>0</v>
      </c>
    </row>
    <row r="678" spans="1:25" x14ac:dyDescent="0.25">
      <c r="A678" s="708" t="str">
        <f>FS1_N0506!A59</f>
        <v>PM 12"</v>
      </c>
      <c r="B678" s="708" t="str">
        <f>FS1_N0506!B59</f>
        <v>FS1_BBS:PM_D2444</v>
      </c>
      <c r="C678" s="708" t="str">
        <f>FS1_N0506!C59</f>
        <v>PM</v>
      </c>
      <c r="D678" s="708" t="str">
        <f>FS1_N0506!D59</f>
        <v>D2444</v>
      </c>
      <c r="E678" s="708" t="str">
        <f>FS1_N0506!E59</f>
        <v>44F000084</v>
      </c>
      <c r="F678" s="708" t="str">
        <f>FS1_N0506!F59</f>
        <v>6C_22AWG_Multi_010</v>
      </c>
      <c r="G678" s="708" t="str">
        <f>FS1_N0506!G59</f>
        <v>B Signal</v>
      </c>
      <c r="H678" s="708" t="str">
        <f>FS1_N0506!H59</f>
        <v>CPC to LEMO650 Box</v>
      </c>
      <c r="I678" s="708" t="str">
        <f>FS1_N0506!I59</f>
        <v>CPC-1</v>
      </c>
      <c r="J678" s="708" t="str">
        <f>FS1_N0506!J59</f>
        <v>4,5,6</v>
      </c>
      <c r="K678" s="708" t="str">
        <f>FS1_N0506!K59</f>
        <v>Blue/Wh=4</v>
      </c>
      <c r="L678" s="708" t="str">
        <f>FS1_N0506!L59</f>
        <v>White/Blue=5</v>
      </c>
      <c r="M678" s="708" t="str">
        <f>FS1_N0506!M59</f>
        <v>Shield=6</v>
      </c>
      <c r="N678" s="708">
        <f>FS1_N0506!N59</f>
        <v>4</v>
      </c>
      <c r="O678" s="708">
        <f>FS1_N0506!O59</f>
        <v>6</v>
      </c>
      <c r="P678" s="708" t="str">
        <f>FS1_N0506!P59</f>
        <v>LEMO-1A</v>
      </c>
      <c r="Q678" s="708" t="str">
        <f>FS1_N0506!Q59</f>
        <v>LEMO650/LEMO650</v>
      </c>
      <c r="R678" s="708">
        <f>FS1_N0506!R59</f>
        <v>10</v>
      </c>
      <c r="S678" s="708">
        <f>FS1_N0506!S59</f>
        <v>8</v>
      </c>
      <c r="T678" s="708" t="str">
        <f>FS1_N0506!T59</f>
        <v>CH1 - fmc2-2</v>
      </c>
      <c r="U678" s="708">
        <f>FS1_N0506!U59</f>
        <v>0</v>
      </c>
      <c r="V678" s="708">
        <f>FS1_N0506!V59</f>
        <v>7</v>
      </c>
      <c r="W678" s="708" t="str">
        <f>FS1_N0506!W59</f>
        <v>1: EBS8005</v>
      </c>
      <c r="X678" s="708" t="str">
        <f>FS1_N0506!X59</f>
        <v>Ch0</v>
      </c>
      <c r="Y678" s="708">
        <f>FS1_N0506!Y59</f>
        <v>0</v>
      </c>
    </row>
    <row r="679" spans="1:25" x14ac:dyDescent="0.25">
      <c r="A679" s="708" t="str">
        <f>FS1_N0506!A60</f>
        <v>PM 6"</v>
      </c>
      <c r="B679" s="708" t="str">
        <f>FS1_N0506!B60</f>
        <v>FS1_BBS:PM_D2444</v>
      </c>
      <c r="C679" s="708" t="str">
        <f>FS1_N0506!C60</f>
        <v>PM</v>
      </c>
      <c r="D679" s="708" t="str">
        <f>FS1_N0506!D60</f>
        <v>D2444</v>
      </c>
      <c r="E679" s="708" t="str">
        <f>FS1_N0506!E60</f>
        <v>44F000080</v>
      </c>
      <c r="F679" s="708" t="str">
        <f>FS1_N0506!F60</f>
        <v>4C_22AWG_Multi_016</v>
      </c>
      <c r="G679" s="708" t="str">
        <f>FS1_N0506!G60</f>
        <v>C Signal</v>
      </c>
      <c r="H679" s="708" t="str">
        <f>FS1_N0506!H60</f>
        <v>CPC to LEMO650 Box</v>
      </c>
      <c r="I679" s="708" t="str">
        <f>FS1_N0506!I60</f>
        <v>CPC-1</v>
      </c>
      <c r="J679" s="708" t="str">
        <f>FS1_N0506!J60</f>
        <v>7,8,9</v>
      </c>
      <c r="K679" s="708" t="str">
        <f>FS1_N0506!K60</f>
        <v>Green/Wh=7</v>
      </c>
      <c r="L679" s="708" t="str">
        <f>FS1_N0506!L60</f>
        <v>White/Gr=8</v>
      </c>
      <c r="M679" s="708" t="str">
        <f>FS1_N0506!M60</f>
        <v>Shield=9</v>
      </c>
      <c r="N679" s="708">
        <f>FS1_N0506!N60</f>
        <v>7</v>
      </c>
      <c r="O679" s="708">
        <f>FS1_N0506!O60</f>
        <v>9</v>
      </c>
      <c r="P679" s="708" t="str">
        <f>FS1_N0506!P60</f>
        <v>LEMO-1B</v>
      </c>
      <c r="Q679" s="708" t="str">
        <f>FS1_N0506!Q60</f>
        <v>LEMO650/LEMO650</v>
      </c>
      <c r="R679" s="708">
        <f>FS1_N0506!R60</f>
        <v>10</v>
      </c>
      <c r="S679" s="708">
        <f>FS1_N0506!S60</f>
        <v>8</v>
      </c>
      <c r="T679" s="708" t="str">
        <f>FS1_N0506!T60</f>
        <v>CH2 - fmc2-3</v>
      </c>
      <c r="U679" s="708">
        <f>FS1_N0506!U60</f>
        <v>0</v>
      </c>
      <c r="V679" s="708">
        <f>FS1_N0506!V60</f>
        <v>7</v>
      </c>
      <c r="W679" s="708" t="str">
        <f>FS1_N0506!W60</f>
        <v>1: EBS8005</v>
      </c>
      <c r="X679" s="708" t="str">
        <f>FS1_N0506!X60</f>
        <v>Ch0</v>
      </c>
      <c r="Y679" s="708">
        <f>FS1_N0506!Y60</f>
        <v>0</v>
      </c>
    </row>
    <row r="680" spans="1:25" x14ac:dyDescent="0.25">
      <c r="A680" s="708" t="str">
        <f>FS1_N0302!A30</f>
        <v>Ion Chamber</v>
      </c>
      <c r="B680" s="708" t="str">
        <f>FS1_N0302!B30</f>
        <v>FS1_BTS:IC_D2448</v>
      </c>
      <c r="C680" s="708" t="str">
        <f>FS1_N0302!C30</f>
        <v>IC</v>
      </c>
      <c r="D680" s="708" t="str">
        <f>FS1_N0302!D30</f>
        <v>D2448</v>
      </c>
      <c r="E680" s="708" t="str">
        <f>FS1_N0302!E30</f>
        <v>44E000256</v>
      </c>
      <c r="F680" s="708" t="str">
        <f>FS1_N0302!F30</f>
        <v>2C_1kV75LC_Coax_090</v>
      </c>
      <c r="G680" s="708" t="str">
        <f>FS1_N0302!G30</f>
        <v>Signal</v>
      </c>
      <c r="H680" s="708" t="str">
        <f>FS1_N0302!H30</f>
        <v>N-type to Lemo Box</v>
      </c>
      <c r="I680" s="708" t="str">
        <f>FS1_N0302!I30</f>
        <v>J1</v>
      </c>
      <c r="J680" s="708">
        <f>FS1_N0302!J30</f>
        <v>0</v>
      </c>
      <c r="K680" s="708">
        <f>FS1_N0302!K30</f>
        <v>0</v>
      </c>
      <c r="L680" s="708">
        <f>FS1_N0302!L30</f>
        <v>0</v>
      </c>
      <c r="M680" s="708">
        <f>FS1_N0302!M30</f>
        <v>0</v>
      </c>
      <c r="N680" s="708">
        <f>FS1_N0302!N30</f>
        <v>0</v>
      </c>
      <c r="O680" s="708">
        <f>FS1_N0302!O30</f>
        <v>0</v>
      </c>
      <c r="P680" s="708" t="str">
        <f>FS1_N0302!P30</f>
        <v>J1</v>
      </c>
      <c r="Q680" s="708" t="str">
        <f>FS1_N0302!Q30</f>
        <v>Lemo to Lemo</v>
      </c>
      <c r="R680" s="708">
        <f>FS1_N0302!R30</f>
        <v>9</v>
      </c>
      <c r="S680" s="708">
        <f>FS1_N0302!S30</f>
        <v>7</v>
      </c>
      <c r="T680" s="708" t="str">
        <f>FS1_N0302!T30</f>
        <v>CH0 - fmc2-1</v>
      </c>
      <c r="U680" s="708">
        <f>FS1_N0302!U30</f>
        <v>0</v>
      </c>
      <c r="V680" s="708">
        <f>FS1_N0302!V30</f>
        <v>0</v>
      </c>
      <c r="W680" s="708">
        <f>FS1_N0302!W30</f>
        <v>0</v>
      </c>
      <c r="X680" s="708">
        <f>FS1_N0302!X30</f>
        <v>0</v>
      </c>
      <c r="Y680" s="708">
        <f>FS1_N0302!Y30</f>
        <v>0</v>
      </c>
    </row>
    <row r="681" spans="1:25" x14ac:dyDescent="0.25">
      <c r="A681" s="708" t="str">
        <f>FS1_N0302!A39</f>
        <v>Ion Chamber</v>
      </c>
      <c r="B681" s="708" t="str">
        <f>FS1_N0302!B39</f>
        <v>FS1_BTS:IC_D2448</v>
      </c>
      <c r="C681" s="708">
        <f>FS1_N0302!C39</f>
        <v>0</v>
      </c>
      <c r="D681" s="708" t="str">
        <f>FS1_N0302!D39</f>
        <v>D2448</v>
      </c>
      <c r="E681" s="708" t="str">
        <f>FS1_N0302!E39</f>
        <v>44H000041</v>
      </c>
      <c r="F681" s="708" t="str">
        <f>FS1_N0302!F39</f>
        <v>2C_5kVDC_Coax_035</v>
      </c>
      <c r="G681" s="708" t="str">
        <f>FS1_N0302!G39</f>
        <v>HV Bias</v>
      </c>
      <c r="H681" s="708" t="str">
        <f>FS1_N0302!H39</f>
        <v>SHV to SHV Panel</v>
      </c>
      <c r="I681" s="708">
        <f>FS1_N0302!I39</f>
        <v>1</v>
      </c>
      <c r="J681" s="708">
        <f>FS1_N0302!J39</f>
        <v>0</v>
      </c>
      <c r="K681" s="708">
        <f>FS1_N0302!K39</f>
        <v>0</v>
      </c>
      <c r="L681" s="708">
        <f>FS1_N0302!L39</f>
        <v>0</v>
      </c>
      <c r="M681" s="708">
        <f>FS1_N0302!M39</f>
        <v>0</v>
      </c>
      <c r="N681" s="708">
        <f>FS1_N0302!N39</f>
        <v>0</v>
      </c>
      <c r="O681" s="708">
        <f>FS1_N0302!O39</f>
        <v>0</v>
      </c>
      <c r="P681" s="708">
        <f>FS1_N0302!P39</f>
        <v>1</v>
      </c>
      <c r="Q681" s="708" t="str">
        <f>FS1_N0302!Q39</f>
        <v>SHV to SHV</v>
      </c>
      <c r="R681" s="708">
        <f>FS1_N0302!R39</f>
        <v>0</v>
      </c>
      <c r="S681" s="708">
        <f>FS1_N0302!S39</f>
        <v>0</v>
      </c>
      <c r="T681" s="708">
        <f>FS1_N0302!T39</f>
        <v>0</v>
      </c>
      <c r="U681" s="708">
        <f>FS1_N0302!U39</f>
        <v>0</v>
      </c>
      <c r="V681" s="708">
        <f>FS1_N0302!V39</f>
        <v>6</v>
      </c>
      <c r="W681" s="708" t="str">
        <f>FS1_N0302!W39</f>
        <v>2: EHS8020n</v>
      </c>
      <c r="X681" s="708" t="str">
        <f>FS1_N0302!X39</f>
        <v>Ch0</v>
      </c>
      <c r="Y681" s="708">
        <f>FS1_N0302!Y39</f>
        <v>0</v>
      </c>
    </row>
    <row r="682" spans="1:25" x14ac:dyDescent="0.25">
      <c r="A682" s="708" t="str">
        <f>FS1_N0302!A31</f>
        <v>Ion Chamber</v>
      </c>
      <c r="B682" s="708" t="str">
        <f>FS1_N0302!B31</f>
        <v>FS1_BTS:IC_D2449</v>
      </c>
      <c r="C682" s="708" t="str">
        <f>FS1_N0302!C31</f>
        <v>IC</v>
      </c>
      <c r="D682" s="708" t="str">
        <f>FS1_N0302!D31</f>
        <v>D2449</v>
      </c>
      <c r="E682" s="708" t="str">
        <f>FS1_N0302!E31</f>
        <v>44E000257</v>
      </c>
      <c r="F682" s="708" t="str">
        <f>FS1_N0302!F31</f>
        <v>2C_1kV75LC_Coax_090</v>
      </c>
      <c r="G682" s="708" t="str">
        <f>FS1_N0302!G31</f>
        <v>Signal</v>
      </c>
      <c r="H682" s="708" t="str">
        <f>FS1_N0302!H31</f>
        <v>N-type to Lemo Box</v>
      </c>
      <c r="I682" s="708" t="str">
        <f>FS1_N0302!I31</f>
        <v>J2</v>
      </c>
      <c r="J682" s="708">
        <f>FS1_N0302!J31</f>
        <v>0</v>
      </c>
      <c r="K682" s="708">
        <f>FS1_N0302!K31</f>
        <v>0</v>
      </c>
      <c r="L682" s="708">
        <f>FS1_N0302!L31</f>
        <v>0</v>
      </c>
      <c r="M682" s="708">
        <f>FS1_N0302!M31</f>
        <v>0</v>
      </c>
      <c r="N682" s="708">
        <f>FS1_N0302!N31</f>
        <v>0</v>
      </c>
      <c r="O682" s="708">
        <f>FS1_N0302!O31</f>
        <v>0</v>
      </c>
      <c r="P682" s="708" t="str">
        <f>FS1_N0302!P31</f>
        <v>J2</v>
      </c>
      <c r="Q682" s="708" t="str">
        <f>FS1_N0302!Q31</f>
        <v>Lemo to Lemo</v>
      </c>
      <c r="R682" s="708">
        <f>FS1_N0302!R31</f>
        <v>9</v>
      </c>
      <c r="S682" s="708">
        <f>FS1_N0302!S31</f>
        <v>7</v>
      </c>
      <c r="T682" s="708" t="str">
        <f>FS1_N0302!T31</f>
        <v>CH1 - fmc2-2</v>
      </c>
      <c r="U682" s="708">
        <f>FS1_N0302!U31</f>
        <v>0</v>
      </c>
      <c r="V682" s="708">
        <f>FS1_N0302!V31</f>
        <v>0</v>
      </c>
      <c r="W682" s="708">
        <f>FS1_N0302!W31</f>
        <v>0</v>
      </c>
      <c r="X682" s="708">
        <f>FS1_N0302!X31</f>
        <v>0</v>
      </c>
      <c r="Y682" s="708">
        <f>FS1_N0302!Y31</f>
        <v>0</v>
      </c>
    </row>
    <row r="683" spans="1:25" x14ac:dyDescent="0.25">
      <c r="A683" s="708" t="str">
        <f>FS1_N0302!A40</f>
        <v>Ion Chamber</v>
      </c>
      <c r="B683" s="708" t="str">
        <f>FS1_N0302!B40</f>
        <v>FS1_BTS:IC_D2449</v>
      </c>
      <c r="C683" s="708">
        <f>FS1_N0302!C40</f>
        <v>0</v>
      </c>
      <c r="D683" s="708" t="str">
        <f>FS1_N0302!D40</f>
        <v>D2449</v>
      </c>
      <c r="E683" s="708" t="str">
        <f>FS1_N0302!E40</f>
        <v>44H000040</v>
      </c>
      <c r="F683" s="708" t="str">
        <f>FS1_N0302!F40</f>
        <v>2C_5kVDC_Coax_035</v>
      </c>
      <c r="G683" s="708" t="str">
        <f>FS1_N0302!G40</f>
        <v>HV Bias</v>
      </c>
      <c r="H683" s="708" t="str">
        <f>FS1_N0302!H40</f>
        <v>SHV to SHV Panel</v>
      </c>
      <c r="I683" s="708">
        <f>FS1_N0302!I40</f>
        <v>2</v>
      </c>
      <c r="J683" s="708">
        <f>FS1_N0302!J40</f>
        <v>0</v>
      </c>
      <c r="K683" s="708">
        <f>FS1_N0302!K40</f>
        <v>0</v>
      </c>
      <c r="L683" s="708">
        <f>FS1_N0302!L40</f>
        <v>0</v>
      </c>
      <c r="M683" s="708">
        <f>FS1_N0302!M40</f>
        <v>0</v>
      </c>
      <c r="N683" s="708">
        <f>FS1_N0302!N40</f>
        <v>0</v>
      </c>
      <c r="O683" s="708">
        <f>FS1_N0302!O40</f>
        <v>0</v>
      </c>
      <c r="P683" s="708">
        <f>FS1_N0302!P40</f>
        <v>2</v>
      </c>
      <c r="Q683" s="708" t="str">
        <f>FS1_N0302!Q40</f>
        <v>SHV to SHV</v>
      </c>
      <c r="R683" s="708">
        <f>FS1_N0302!R40</f>
        <v>0</v>
      </c>
      <c r="S683" s="708">
        <f>FS1_N0302!S40</f>
        <v>0</v>
      </c>
      <c r="T683" s="708">
        <f>FS1_N0302!T40</f>
        <v>0</v>
      </c>
      <c r="U683" s="708">
        <f>FS1_N0302!U40</f>
        <v>0</v>
      </c>
      <c r="V683" s="708">
        <f>FS1_N0302!V40</f>
        <v>6</v>
      </c>
      <c r="W683" s="708" t="str">
        <f>FS1_N0302!W40</f>
        <v>2: EHS8020n</v>
      </c>
      <c r="X683" s="708" t="str">
        <f>FS1_N0302!X40</f>
        <v>Ch1</v>
      </c>
      <c r="Y683" s="708">
        <f>FS1_N0302!Y40</f>
        <v>0</v>
      </c>
    </row>
    <row r="684" spans="1:25" x14ac:dyDescent="0.25">
      <c r="A684" s="708" t="str">
        <f>LS1_N1501!A63</f>
        <v>BCM</v>
      </c>
      <c r="B684" s="708" t="str">
        <f>LS1_N1501!B63</f>
        <v>FS1_BTS:BCM_D2449</v>
      </c>
      <c r="C684" s="708" t="str">
        <f>LS1_N1501!C63</f>
        <v>BCM</v>
      </c>
      <c r="D684" s="708" t="str">
        <f>LS1_N1501!D63</f>
        <v>D2464</v>
      </c>
      <c r="E684" s="708" t="str">
        <f>LS1_N1501!E63</f>
        <v>44E000219</v>
      </c>
      <c r="F684" s="708" t="str">
        <f>LS1_N1501!F63</f>
        <v>2C_22AWG_Multi_063</v>
      </c>
      <c r="G684" s="708" t="str">
        <f>LS1_N1501!G63</f>
        <v>Signal</v>
      </c>
      <c r="H684" s="708" t="str">
        <f>LS1_N1501!H63</f>
        <v>Amplifier</v>
      </c>
      <c r="I684" s="708" t="str">
        <f>LS1_N1501!I63</f>
        <v>BDS_FFS:AIM_D5798</v>
      </c>
      <c r="J684" s="708">
        <f>LS1_N1501!J63</f>
        <v>0</v>
      </c>
      <c r="K684" s="708">
        <f>LS1_N1501!K63</f>
        <v>0</v>
      </c>
      <c r="L684" s="708">
        <f>LS1_N1501!L63</f>
        <v>0</v>
      </c>
      <c r="M684" s="708">
        <f>LS1_N1501!M63</f>
        <v>0</v>
      </c>
      <c r="N684" s="708">
        <f>LS1_N1501!N63</f>
        <v>0</v>
      </c>
      <c r="O684" s="708">
        <f>LS1_N1501!O63</f>
        <v>0</v>
      </c>
      <c r="P684" s="708">
        <f>LS1_N1501!P63</f>
        <v>0</v>
      </c>
      <c r="Q684" s="708">
        <f>LS1_N1501!Q63</f>
        <v>0</v>
      </c>
      <c r="R684" s="708">
        <f>LS1_N1501!R63</f>
        <v>0</v>
      </c>
      <c r="S684" s="708">
        <f>LS1_N1501!S63</f>
        <v>0</v>
      </c>
      <c r="T684" s="708">
        <f>LS1_N1501!T63</f>
        <v>0</v>
      </c>
      <c r="U684" s="708">
        <f>LS1_N1501!U63</f>
        <v>0</v>
      </c>
      <c r="V684" s="708">
        <f>LS1_N1501!V63</f>
        <v>0</v>
      </c>
      <c r="W684" s="708">
        <f>LS1_N1501!W63</f>
        <v>0</v>
      </c>
      <c r="X684" s="708">
        <f>LS1_N1501!X63</f>
        <v>0</v>
      </c>
      <c r="Y684" s="708" t="str">
        <f>LS1_N1501!Y63</f>
        <v>Amplifier in BDS_N0305</v>
      </c>
    </row>
    <row r="685" spans="1:25" x14ac:dyDescent="0.25">
      <c r="A685" s="708" t="str">
        <f>LS1_N1501!A77</f>
        <v>BCM</v>
      </c>
      <c r="B685" s="708" t="str">
        <f>LS1_N1501!B77</f>
        <v>FS1_BTS:BCM_D2449</v>
      </c>
      <c r="C685" s="708" t="str">
        <f>LS1_N1501!C77</f>
        <v>BCM</v>
      </c>
      <c r="D685" s="708" t="str">
        <f>LS1_N1501!D77</f>
        <v>D2464</v>
      </c>
      <c r="E685" s="708" t="str">
        <f>LS1_N1501!E77</f>
        <v>44E000210</v>
      </c>
      <c r="F685" s="708" t="str">
        <f>LS1_N1501!F77</f>
        <v>2C_1/4in_Hardline_036</v>
      </c>
      <c r="G685" s="708" t="str">
        <f>LS1_N1501!G77</f>
        <v>Signal</v>
      </c>
      <c r="H685" s="708" t="str">
        <f>LS1_N1501!H77</f>
        <v>N-Type to SMA Panel</v>
      </c>
      <c r="I685" s="708" t="str">
        <f>LS1_N1501!I77</f>
        <v>J12</v>
      </c>
      <c r="J685" s="708">
        <f>LS1_N1501!J77</f>
        <v>0</v>
      </c>
      <c r="K685" s="708">
        <f>LS1_N1501!K77</f>
        <v>0</v>
      </c>
      <c r="L685" s="708">
        <f>LS1_N1501!L77</f>
        <v>0</v>
      </c>
      <c r="M685" s="708">
        <f>LS1_N1501!M77</f>
        <v>0</v>
      </c>
      <c r="N685" s="708">
        <f>LS1_N1501!N77</f>
        <v>0</v>
      </c>
      <c r="O685" s="708">
        <f>LS1_N1501!O77</f>
        <v>0</v>
      </c>
      <c r="P685" s="708">
        <f>LS1_N1501!P77</f>
        <v>0</v>
      </c>
      <c r="Q685" s="708" t="str">
        <f>LS1_N1501!Q77</f>
        <v>SMA to SMB</v>
      </c>
      <c r="R685" s="708">
        <f>LS1_N1501!R77</f>
        <v>6</v>
      </c>
      <c r="S685" s="708">
        <f>LS1_N1501!S77</f>
        <v>5</v>
      </c>
      <c r="T685" s="708">
        <f>LS1_N1501!T77</f>
        <v>0</v>
      </c>
      <c r="U685" s="708">
        <f>LS1_N1501!U77</f>
        <v>2</v>
      </c>
      <c r="V685" s="708">
        <f>LS1_N1501!V77</f>
        <v>0</v>
      </c>
      <c r="W685" s="708">
        <f>LS1_N1501!W77</f>
        <v>0</v>
      </c>
      <c r="X685" s="708">
        <f>LS1_N1501!X77</f>
        <v>0</v>
      </c>
      <c r="Y685" s="708" t="str">
        <f>LS1_N1501!Y77</f>
        <v>BDS_FFS:AIM_D5798 in BDS_N0305</v>
      </c>
    </row>
    <row r="686" spans="1:25" x14ac:dyDescent="0.25">
      <c r="A686" s="708" t="str">
        <f>LS1_N1501!A92</f>
        <v>BCM</v>
      </c>
      <c r="B686" s="708" t="str">
        <f>LS1_N1501!B92</f>
        <v>FS1_BTS:BCM_D2449</v>
      </c>
      <c r="C686" s="708" t="str">
        <f>LS1_N1501!C92</f>
        <v>BCM</v>
      </c>
      <c r="D686" s="708" t="str">
        <f>LS1_N1501!D92</f>
        <v>D2464</v>
      </c>
      <c r="E686" s="708" t="str">
        <f>LS1_N1501!E92</f>
        <v>44E000006</v>
      </c>
      <c r="F686" s="708" t="str">
        <f>LS1_N1501!F92</f>
        <v>2C_1/4in_Hardline_036</v>
      </c>
      <c r="G686" s="708" t="str">
        <f>LS1_N1501!G92</f>
        <v>Calibraiton</v>
      </c>
      <c r="H686" s="708" t="str">
        <f>LS1_N1501!H92</f>
        <v>N-Type to SMA Panel</v>
      </c>
      <c r="I686" s="708">
        <f>LS1_N1501!I92</f>
        <v>0</v>
      </c>
      <c r="J686" s="708">
        <f>LS1_N1501!J92</f>
        <v>0</v>
      </c>
      <c r="K686" s="708">
        <f>LS1_N1501!K92</f>
        <v>0</v>
      </c>
      <c r="L686" s="708">
        <f>LS1_N1501!L92</f>
        <v>0</v>
      </c>
      <c r="M686" s="708">
        <f>LS1_N1501!M92</f>
        <v>0</v>
      </c>
      <c r="N686" s="708">
        <f>LS1_N1501!N92</f>
        <v>0</v>
      </c>
      <c r="O686" s="708">
        <f>LS1_N1501!O92</f>
        <v>0</v>
      </c>
      <c r="P686" s="708">
        <f>LS1_N1501!P92</f>
        <v>0</v>
      </c>
      <c r="Q686" s="708" t="str">
        <f>LS1_N1501!Q92</f>
        <v>SMA to UEI breakout</v>
      </c>
      <c r="R686" s="708">
        <f>LS1_N1501!R92</f>
        <v>0</v>
      </c>
      <c r="S686" s="708">
        <f>LS1_N1501!S92</f>
        <v>0</v>
      </c>
      <c r="T686" s="708">
        <f>LS1_N1501!T92</f>
        <v>0</v>
      </c>
      <c r="U686" s="708">
        <f>LS1_N1501!U92</f>
        <v>0</v>
      </c>
      <c r="V686" s="708">
        <f>LS1_N1501!V92</f>
        <v>0</v>
      </c>
      <c r="W686" s="708">
        <f>LS1_N1501!W92</f>
        <v>0</v>
      </c>
      <c r="X686" s="708">
        <f>LS1_N1501!X92</f>
        <v>0</v>
      </c>
      <c r="Y686" s="708">
        <f>LS1_N1501!Y92</f>
        <v>0</v>
      </c>
    </row>
    <row r="687" spans="1:25" x14ac:dyDescent="0.25">
      <c r="A687" s="708" t="str">
        <f>FS1_N0506!A5</f>
        <v>BPM</v>
      </c>
      <c r="B687" s="708" t="str">
        <f>FS1_N0506!B5</f>
        <v>FS1_BBS:BPM_D2466</v>
      </c>
      <c r="C687" s="708" t="str">
        <f>FS1_N0506!C5</f>
        <v>BPM</v>
      </c>
      <c r="D687" s="708" t="str">
        <f>FS1_N0506!D5</f>
        <v>D2466</v>
      </c>
      <c r="E687" s="708" t="str">
        <f>FS1_N0506!E5</f>
        <v>44E000134</v>
      </c>
      <c r="F687" s="708" t="str">
        <f>FS1_N0506!F5</f>
        <v>2C_1/4in_Hardline_036</v>
      </c>
      <c r="G687" s="708" t="str">
        <f>FS1_N0506!G5</f>
        <v>Signal</v>
      </c>
      <c r="H687" s="708" t="str">
        <f>FS1_N0506!H5</f>
        <v>N-Type to SMA Panel</v>
      </c>
      <c r="I687" s="708" t="str">
        <f>FS1_N0506!I5</f>
        <v>1T</v>
      </c>
      <c r="J687" s="708">
        <f>FS1_N0506!J5</f>
        <v>0</v>
      </c>
      <c r="K687" s="708">
        <f>FS1_N0506!K5</f>
        <v>0</v>
      </c>
      <c r="L687" s="708">
        <f>FS1_N0506!L5</f>
        <v>0</v>
      </c>
      <c r="M687" s="708">
        <f>FS1_N0506!M5</f>
        <v>0</v>
      </c>
      <c r="N687" s="708">
        <f>FS1_N0506!N5</f>
        <v>0</v>
      </c>
      <c r="O687" s="708">
        <f>FS1_N0506!O5</f>
        <v>0</v>
      </c>
      <c r="P687" s="708" t="str">
        <f>FS1_N0506!P5</f>
        <v>1T</v>
      </c>
      <c r="Q687" s="708" t="str">
        <f>FS1_N0506!Q5</f>
        <v>SMA to SMA</v>
      </c>
      <c r="R687" s="708">
        <f>FS1_N0506!R5</f>
        <v>10</v>
      </c>
      <c r="S687" s="708">
        <f>FS1_N0506!S5</f>
        <v>3</v>
      </c>
      <c r="T687" s="708">
        <f>FS1_N0506!T5</f>
        <v>0</v>
      </c>
      <c r="U687" s="708">
        <f>FS1_N0506!U5</f>
        <v>1</v>
      </c>
      <c r="V687" s="708">
        <f>FS1_N0506!V5</f>
        <v>0</v>
      </c>
      <c r="W687" s="708">
        <f>FS1_N0506!W5</f>
        <v>0</v>
      </c>
      <c r="X687" s="708">
        <f>FS1_N0506!X5</f>
        <v>0</v>
      </c>
      <c r="Y687" s="708">
        <f>FS1_N0506!Y5</f>
        <v>0</v>
      </c>
    </row>
    <row r="688" spans="1:25" x14ac:dyDescent="0.25">
      <c r="A688" s="708" t="str">
        <f>FS1_N0506!A6</f>
        <v>BPM</v>
      </c>
      <c r="B688" s="708" t="str">
        <f>FS1_N0506!B6</f>
        <v>FS1_BBS:BPM_D2466</v>
      </c>
      <c r="C688" s="708" t="str">
        <f>FS1_N0506!C6</f>
        <v>BPM</v>
      </c>
      <c r="D688" s="708" t="str">
        <f>FS1_N0506!D6</f>
        <v>D2466</v>
      </c>
      <c r="E688" s="708" t="str">
        <f>FS1_N0506!E6</f>
        <v>44E000140</v>
      </c>
      <c r="F688" s="708" t="str">
        <f>FS1_N0506!F6</f>
        <v>2C_1/4in_Hardline_036</v>
      </c>
      <c r="G688" s="708" t="str">
        <f>FS1_N0506!G6</f>
        <v>Signal</v>
      </c>
      <c r="H688" s="708" t="str">
        <f>FS1_N0506!H6</f>
        <v>N-Type to SMA Panel</v>
      </c>
      <c r="I688" s="708" t="str">
        <f>FS1_N0506!I6</f>
        <v>2L</v>
      </c>
      <c r="J688" s="708">
        <f>FS1_N0506!J6</f>
        <v>0</v>
      </c>
      <c r="K688" s="708">
        <f>FS1_N0506!K6</f>
        <v>0</v>
      </c>
      <c r="L688" s="708">
        <f>FS1_N0506!L6</f>
        <v>0</v>
      </c>
      <c r="M688" s="708">
        <f>FS1_N0506!M6</f>
        <v>0</v>
      </c>
      <c r="N688" s="708">
        <f>FS1_N0506!N6</f>
        <v>0</v>
      </c>
      <c r="O688" s="708">
        <f>FS1_N0506!O6</f>
        <v>0</v>
      </c>
      <c r="P688" s="708" t="str">
        <f>FS1_N0506!P6</f>
        <v>2L</v>
      </c>
      <c r="Q688" s="708" t="str">
        <f>FS1_N0506!Q6</f>
        <v>SMA to SMA</v>
      </c>
      <c r="R688" s="708">
        <f>FS1_N0506!R6</f>
        <v>10</v>
      </c>
      <c r="S688" s="708">
        <f>FS1_N0506!S6</f>
        <v>3</v>
      </c>
      <c r="T688" s="708">
        <f>FS1_N0506!T6</f>
        <v>0</v>
      </c>
      <c r="U688" s="708">
        <f>FS1_N0506!U6</f>
        <v>2</v>
      </c>
      <c r="V688" s="708">
        <f>FS1_N0506!V6</f>
        <v>0</v>
      </c>
      <c r="W688" s="708">
        <f>FS1_N0506!W6</f>
        <v>0</v>
      </c>
      <c r="X688" s="708">
        <f>FS1_N0506!X6</f>
        <v>0</v>
      </c>
      <c r="Y688" s="708">
        <f>FS1_N0506!Y6</f>
        <v>0</v>
      </c>
    </row>
    <row r="689" spans="1:25" x14ac:dyDescent="0.25">
      <c r="A689" s="708" t="str">
        <f>FS1_N0506!A7</f>
        <v>BPM</v>
      </c>
      <c r="B689" s="708" t="str">
        <f>FS1_N0506!B7</f>
        <v>FS1_BBS:BPM_D2466</v>
      </c>
      <c r="C689" s="708" t="str">
        <f>FS1_N0506!C7</f>
        <v>BPM</v>
      </c>
      <c r="D689" s="708" t="str">
        <f>FS1_N0506!D7</f>
        <v>D2466</v>
      </c>
      <c r="E689" s="708" t="str">
        <f>FS1_N0506!E7</f>
        <v>44E000141</v>
      </c>
      <c r="F689" s="708" t="str">
        <f>FS1_N0506!F7</f>
        <v>2C_1/4in_Hardline_036</v>
      </c>
      <c r="G689" s="708" t="str">
        <f>FS1_N0506!G7</f>
        <v>Signal</v>
      </c>
      <c r="H689" s="708" t="str">
        <f>FS1_N0506!H7</f>
        <v>N-Type to SMA Panel</v>
      </c>
      <c r="I689" s="708" t="str">
        <f>FS1_N0506!I7</f>
        <v>3R</v>
      </c>
      <c r="J689" s="708">
        <f>FS1_N0506!J7</f>
        <v>0</v>
      </c>
      <c r="K689" s="708">
        <f>FS1_N0506!K7</f>
        <v>0</v>
      </c>
      <c r="L689" s="708">
        <f>FS1_N0506!L7</f>
        <v>0</v>
      </c>
      <c r="M689" s="708">
        <f>FS1_N0506!M7</f>
        <v>0</v>
      </c>
      <c r="N689" s="708">
        <f>FS1_N0506!N7</f>
        <v>0</v>
      </c>
      <c r="O689" s="708">
        <f>FS1_N0506!O7</f>
        <v>0</v>
      </c>
      <c r="P689" s="708" t="str">
        <f>FS1_N0506!P7</f>
        <v>3R</v>
      </c>
      <c r="Q689" s="708" t="str">
        <f>FS1_N0506!Q7</f>
        <v>SMA to SMA</v>
      </c>
      <c r="R689" s="708">
        <f>FS1_N0506!R7</f>
        <v>10</v>
      </c>
      <c r="S689" s="708">
        <f>FS1_N0506!S7</f>
        <v>3</v>
      </c>
      <c r="T689" s="708">
        <f>FS1_N0506!T7</f>
        <v>0</v>
      </c>
      <c r="U689" s="708">
        <f>FS1_N0506!U7</f>
        <v>3</v>
      </c>
      <c r="V689" s="708">
        <f>FS1_N0506!V7</f>
        <v>0</v>
      </c>
      <c r="W689" s="708">
        <f>FS1_N0506!W7</f>
        <v>0</v>
      </c>
      <c r="X689" s="708">
        <f>FS1_N0506!X7</f>
        <v>0</v>
      </c>
      <c r="Y689" s="708">
        <f>FS1_N0506!Y7</f>
        <v>0</v>
      </c>
    </row>
    <row r="690" spans="1:25" x14ac:dyDescent="0.25">
      <c r="A690" s="708" t="str">
        <f>FS1_N0506!A8</f>
        <v>BPM</v>
      </c>
      <c r="B690" s="708" t="str">
        <f>FS1_N0506!B8</f>
        <v>FS1_BBS:BPM_D2466</v>
      </c>
      <c r="C690" s="708" t="str">
        <f>FS1_N0506!C8</f>
        <v>BPM</v>
      </c>
      <c r="D690" s="708" t="str">
        <f>FS1_N0506!D8</f>
        <v>D2466</v>
      </c>
      <c r="E690" s="708" t="str">
        <f>FS1_N0506!E8</f>
        <v>44E000142</v>
      </c>
      <c r="F690" s="708" t="str">
        <f>FS1_N0506!F8</f>
        <v>2C_1/4in_Hardline_036</v>
      </c>
      <c r="G690" s="708" t="str">
        <f>FS1_N0506!G8</f>
        <v>Signal</v>
      </c>
      <c r="H690" s="708" t="str">
        <f>FS1_N0506!H8</f>
        <v>N-Type to SMA Panel</v>
      </c>
      <c r="I690" s="708" t="str">
        <f>FS1_N0506!I8</f>
        <v>4B</v>
      </c>
      <c r="J690" s="708">
        <f>FS1_N0506!J8</f>
        <v>0</v>
      </c>
      <c r="K690" s="708">
        <f>FS1_N0506!K8</f>
        <v>0</v>
      </c>
      <c r="L690" s="708">
        <f>FS1_N0506!L8</f>
        <v>0</v>
      </c>
      <c r="M690" s="708">
        <f>FS1_N0506!M8</f>
        <v>0</v>
      </c>
      <c r="N690" s="708">
        <f>FS1_N0506!N8</f>
        <v>0</v>
      </c>
      <c r="O690" s="708">
        <f>FS1_N0506!O8</f>
        <v>0</v>
      </c>
      <c r="P690" s="708" t="str">
        <f>FS1_N0506!P8</f>
        <v>4B</v>
      </c>
      <c r="Q690" s="708" t="str">
        <f>FS1_N0506!Q8</f>
        <v>SMA to SMA</v>
      </c>
      <c r="R690" s="708">
        <f>FS1_N0506!R8</f>
        <v>10</v>
      </c>
      <c r="S690" s="708">
        <f>FS1_N0506!S8</f>
        <v>3</v>
      </c>
      <c r="T690" s="708">
        <f>FS1_N0506!T8</f>
        <v>0</v>
      </c>
      <c r="U690" s="708">
        <f>FS1_N0506!U8</f>
        <v>4</v>
      </c>
      <c r="V690" s="708">
        <f>FS1_N0506!V8</f>
        <v>0</v>
      </c>
      <c r="W690" s="708">
        <f>FS1_N0506!W8</f>
        <v>0</v>
      </c>
      <c r="X690" s="708">
        <f>FS1_N0506!X8</f>
        <v>0</v>
      </c>
      <c r="Y690" s="708">
        <f>FS1_N0506!Y8</f>
        <v>0</v>
      </c>
    </row>
    <row r="691" spans="1:25" x14ac:dyDescent="0.25">
      <c r="A691" s="708" t="str">
        <f>FS1_N0506!A9</f>
        <v>BPM</v>
      </c>
      <c r="B691" s="708" t="str">
        <f>FS1_N0506!B9</f>
        <v>FS1_BBS:BPM_D2466</v>
      </c>
      <c r="C691" s="708" t="str">
        <f>FS1_N0506!C9</f>
        <v>BPM</v>
      </c>
      <c r="D691" s="708" t="str">
        <f>FS1_N0506!D9</f>
        <v>D2466</v>
      </c>
      <c r="E691" s="708" t="str">
        <f>FS1_N0506!E9</f>
        <v>44E000139</v>
      </c>
      <c r="F691" s="708" t="str">
        <f>FS1_N0506!F9</f>
        <v>2C_1/4in_Hardline_036</v>
      </c>
      <c r="G691" s="708" t="str">
        <f>FS1_N0506!G9</f>
        <v>Ref</v>
      </c>
      <c r="H691" s="708" t="str">
        <f>FS1_N0506!H9</f>
        <v>No terminiation</v>
      </c>
      <c r="I691" s="708" t="str">
        <f>FS1_N0506!I9</f>
        <v>No term</v>
      </c>
      <c r="J691" s="708">
        <f>FS1_N0506!J9</f>
        <v>0</v>
      </c>
      <c r="K691" s="708">
        <f>FS1_N0506!K9</f>
        <v>0</v>
      </c>
      <c r="L691" s="708">
        <f>FS1_N0506!L9</f>
        <v>0</v>
      </c>
      <c r="M691" s="708">
        <f>FS1_N0506!M9</f>
        <v>0</v>
      </c>
      <c r="N691" s="708">
        <f>FS1_N0506!N9</f>
        <v>0</v>
      </c>
      <c r="O691" s="708">
        <f>FS1_N0506!O9</f>
        <v>0</v>
      </c>
      <c r="P691" s="708">
        <f>FS1_N0506!P9</f>
        <v>0</v>
      </c>
      <c r="Q691" s="708">
        <f>FS1_N0506!Q9</f>
        <v>0</v>
      </c>
      <c r="R691" s="708">
        <f>FS1_N0506!R9</f>
        <v>0</v>
      </c>
      <c r="S691" s="708">
        <f>FS1_N0506!S9</f>
        <v>0</v>
      </c>
      <c r="T691" s="708">
        <f>FS1_N0506!T9</f>
        <v>0</v>
      </c>
      <c r="U691" s="708">
        <f>FS1_N0506!U9</f>
        <v>0</v>
      </c>
      <c r="V691" s="708">
        <f>FS1_N0506!V9</f>
        <v>0</v>
      </c>
      <c r="W691" s="708">
        <f>FS1_N0506!W9</f>
        <v>0</v>
      </c>
      <c r="X691" s="708">
        <f>FS1_N0506!X9</f>
        <v>0</v>
      </c>
      <c r="Y691" s="708">
        <f>FS1_N0506!Y9</f>
        <v>0</v>
      </c>
    </row>
    <row r="692" spans="1:25" x14ac:dyDescent="0.25">
      <c r="A692" s="708" t="str">
        <f>FS1_N0506!A10</f>
        <v>BPM</v>
      </c>
      <c r="B692" s="708" t="str">
        <f>FS1_N0506!B10</f>
        <v>FS1_BTS:BPM_D2467</v>
      </c>
      <c r="C692" s="708" t="str">
        <f>FS1_N0506!C10</f>
        <v>BPM</v>
      </c>
      <c r="D692" s="708" t="str">
        <f>FS1_N0506!D10</f>
        <v>D2467</v>
      </c>
      <c r="E692" s="708" t="str">
        <f>FS1_N0506!E10</f>
        <v>44E000174</v>
      </c>
      <c r="F692" s="708" t="str">
        <f>FS1_N0506!F10</f>
        <v>2C_1/4in_Hardline_036</v>
      </c>
      <c r="G692" s="708" t="str">
        <f>FS1_N0506!G10</f>
        <v>Signal</v>
      </c>
      <c r="H692" s="708" t="str">
        <f>FS1_N0506!H10</f>
        <v>N-Type to SMA Panel</v>
      </c>
      <c r="I692" s="708" t="str">
        <f>FS1_N0506!I10</f>
        <v>1T</v>
      </c>
      <c r="J692" s="708">
        <f>FS1_N0506!J10</f>
        <v>0</v>
      </c>
      <c r="K692" s="708">
        <f>FS1_N0506!K10</f>
        <v>0</v>
      </c>
      <c r="L692" s="708">
        <f>FS1_N0506!L10</f>
        <v>0</v>
      </c>
      <c r="M692" s="708">
        <f>FS1_N0506!M10</f>
        <v>0</v>
      </c>
      <c r="N692" s="708">
        <f>FS1_N0506!N10</f>
        <v>0</v>
      </c>
      <c r="O692" s="708">
        <f>FS1_N0506!O10</f>
        <v>0</v>
      </c>
      <c r="P692" s="708" t="str">
        <f>FS1_N0506!P10</f>
        <v>1T</v>
      </c>
      <c r="Q692" s="708" t="str">
        <f>FS1_N0506!Q10</f>
        <v>SMA to SMA</v>
      </c>
      <c r="R692" s="708">
        <f>FS1_N0506!R10</f>
        <v>10</v>
      </c>
      <c r="S692" s="708">
        <f>FS1_N0506!S10</f>
        <v>3</v>
      </c>
      <c r="T692" s="708">
        <f>FS1_N0506!T10</f>
        <v>0</v>
      </c>
      <c r="U692" s="708">
        <f>FS1_N0506!U10</f>
        <v>5</v>
      </c>
      <c r="V692" s="708">
        <f>FS1_N0506!V10</f>
        <v>0</v>
      </c>
      <c r="W692" s="708">
        <f>FS1_N0506!W10</f>
        <v>0</v>
      </c>
      <c r="X692" s="708">
        <f>FS1_N0506!X10</f>
        <v>0</v>
      </c>
      <c r="Y692" s="708">
        <f>FS1_N0506!Y10</f>
        <v>0</v>
      </c>
    </row>
    <row r="693" spans="1:25" x14ac:dyDescent="0.25">
      <c r="A693" s="708" t="str">
        <f>FS1_N0506!A11</f>
        <v>BPM</v>
      </c>
      <c r="B693" s="708" t="str">
        <f>FS1_N0506!B11</f>
        <v>FS1_BTS:BPM_D2467</v>
      </c>
      <c r="C693" s="708" t="str">
        <f>FS1_N0506!C11</f>
        <v>BPM</v>
      </c>
      <c r="D693" s="708" t="str">
        <f>FS1_N0506!D11</f>
        <v>D2467</v>
      </c>
      <c r="E693" s="708" t="str">
        <f>FS1_N0506!E11</f>
        <v>44E000175</v>
      </c>
      <c r="F693" s="708" t="str">
        <f>FS1_N0506!F11</f>
        <v>2C_1/4in_Hardline_036</v>
      </c>
      <c r="G693" s="708" t="str">
        <f>FS1_N0506!G11</f>
        <v>Signal</v>
      </c>
      <c r="H693" s="708" t="str">
        <f>FS1_N0506!H11</f>
        <v>N-Type to SMA Panel</v>
      </c>
      <c r="I693" s="708" t="str">
        <f>FS1_N0506!I11</f>
        <v>2L</v>
      </c>
      <c r="J693" s="708">
        <f>FS1_N0506!J11</f>
        <v>0</v>
      </c>
      <c r="K693" s="708">
        <f>FS1_N0506!K11</f>
        <v>0</v>
      </c>
      <c r="L693" s="708">
        <f>FS1_N0506!L11</f>
        <v>0</v>
      </c>
      <c r="M693" s="708">
        <f>FS1_N0506!M11</f>
        <v>0</v>
      </c>
      <c r="N693" s="708">
        <f>FS1_N0506!N11</f>
        <v>0</v>
      </c>
      <c r="O693" s="708">
        <f>FS1_N0506!O11</f>
        <v>0</v>
      </c>
      <c r="P693" s="708" t="str">
        <f>FS1_N0506!P11</f>
        <v>2L</v>
      </c>
      <c r="Q693" s="708" t="str">
        <f>FS1_N0506!Q11</f>
        <v>SMA to SMA</v>
      </c>
      <c r="R693" s="708">
        <f>FS1_N0506!R11</f>
        <v>10</v>
      </c>
      <c r="S693" s="708">
        <f>FS1_N0506!S11</f>
        <v>3</v>
      </c>
      <c r="T693" s="708">
        <f>FS1_N0506!T11</f>
        <v>0</v>
      </c>
      <c r="U693" s="708">
        <f>FS1_N0506!U11</f>
        <v>6</v>
      </c>
      <c r="V693" s="708">
        <f>FS1_N0506!V11</f>
        <v>0</v>
      </c>
      <c r="W693" s="708">
        <f>FS1_N0506!W11</f>
        <v>0</v>
      </c>
      <c r="X693" s="708">
        <f>FS1_N0506!X11</f>
        <v>0</v>
      </c>
      <c r="Y693" s="708">
        <f>FS1_N0506!Y11</f>
        <v>0</v>
      </c>
    </row>
    <row r="694" spans="1:25" x14ac:dyDescent="0.25">
      <c r="A694" s="708" t="str">
        <f>FS1_N0506!A12</f>
        <v>BPM</v>
      </c>
      <c r="B694" s="708" t="str">
        <f>FS1_N0506!B12</f>
        <v>FS1_BTS:BPM_D2467</v>
      </c>
      <c r="C694" s="708" t="str">
        <f>FS1_N0506!C12</f>
        <v>BPM</v>
      </c>
      <c r="D694" s="708" t="str">
        <f>FS1_N0506!D12</f>
        <v>D2467</v>
      </c>
      <c r="E694" s="708" t="str">
        <f>FS1_N0506!E12</f>
        <v>44E000176</v>
      </c>
      <c r="F694" s="708" t="str">
        <f>FS1_N0506!F12</f>
        <v>2C_1/4in_Hardline_036</v>
      </c>
      <c r="G694" s="708" t="str">
        <f>FS1_N0506!G12</f>
        <v>Signal</v>
      </c>
      <c r="H694" s="708" t="str">
        <f>FS1_N0506!H12</f>
        <v>N-Type to SMA Panel</v>
      </c>
      <c r="I694" s="708" t="str">
        <f>FS1_N0506!I12</f>
        <v>3R</v>
      </c>
      <c r="J694" s="708">
        <f>FS1_N0506!J12</f>
        <v>0</v>
      </c>
      <c r="K694" s="708">
        <f>FS1_N0506!K12</f>
        <v>0</v>
      </c>
      <c r="L694" s="708">
        <f>FS1_N0506!L12</f>
        <v>0</v>
      </c>
      <c r="M694" s="708">
        <f>FS1_N0506!M12</f>
        <v>0</v>
      </c>
      <c r="N694" s="708">
        <f>FS1_N0506!N12</f>
        <v>0</v>
      </c>
      <c r="O694" s="708">
        <f>FS1_N0506!O12</f>
        <v>0</v>
      </c>
      <c r="P694" s="708" t="str">
        <f>FS1_N0506!P12</f>
        <v>3R</v>
      </c>
      <c r="Q694" s="708" t="str">
        <f>FS1_N0506!Q12</f>
        <v>SMA to SMA</v>
      </c>
      <c r="R694" s="708">
        <f>FS1_N0506!R12</f>
        <v>10</v>
      </c>
      <c r="S694" s="708">
        <f>FS1_N0506!S12</f>
        <v>3</v>
      </c>
      <c r="T694" s="708">
        <f>FS1_N0506!T12</f>
        <v>0</v>
      </c>
      <c r="U694" s="708">
        <f>FS1_N0506!U12</f>
        <v>7</v>
      </c>
      <c r="V694" s="708">
        <f>FS1_N0506!V12</f>
        <v>0</v>
      </c>
      <c r="W694" s="708">
        <f>FS1_N0506!W12</f>
        <v>0</v>
      </c>
      <c r="X694" s="708">
        <f>FS1_N0506!X12</f>
        <v>0</v>
      </c>
      <c r="Y694" s="708">
        <f>FS1_N0506!Y12</f>
        <v>0</v>
      </c>
    </row>
    <row r="695" spans="1:25" x14ac:dyDescent="0.25">
      <c r="A695" s="708" t="str">
        <f>FS1_N0506!A13</f>
        <v>BPM</v>
      </c>
      <c r="B695" s="708" t="str">
        <f>FS1_N0506!B13</f>
        <v>FS1_BTS:BPM_D2467</v>
      </c>
      <c r="C695" s="708" t="str">
        <f>FS1_N0506!C13</f>
        <v>BPM</v>
      </c>
      <c r="D695" s="708" t="str">
        <f>FS1_N0506!D13</f>
        <v>D2467</v>
      </c>
      <c r="E695" s="708" t="str">
        <f>FS1_N0506!E13</f>
        <v>44E000177</v>
      </c>
      <c r="F695" s="708" t="str">
        <f>FS1_N0506!F13</f>
        <v>2C_1/4in_Hardline_036</v>
      </c>
      <c r="G695" s="708" t="str">
        <f>FS1_N0506!G13</f>
        <v>Signal</v>
      </c>
      <c r="H695" s="708" t="str">
        <f>FS1_N0506!H13</f>
        <v>N-Type to SMA Panel</v>
      </c>
      <c r="I695" s="708" t="str">
        <f>FS1_N0506!I13</f>
        <v>4B</v>
      </c>
      <c r="J695" s="708">
        <f>FS1_N0506!J13</f>
        <v>0</v>
      </c>
      <c r="K695" s="708">
        <f>FS1_N0506!K13</f>
        <v>0</v>
      </c>
      <c r="L695" s="708">
        <f>FS1_N0506!L13</f>
        <v>0</v>
      </c>
      <c r="M695" s="708">
        <f>FS1_N0506!M13</f>
        <v>0</v>
      </c>
      <c r="N695" s="708">
        <f>FS1_N0506!N13</f>
        <v>0</v>
      </c>
      <c r="O695" s="708">
        <f>FS1_N0506!O13</f>
        <v>0</v>
      </c>
      <c r="P695" s="708" t="str">
        <f>FS1_N0506!P13</f>
        <v>4B</v>
      </c>
      <c r="Q695" s="708" t="str">
        <f>FS1_N0506!Q13</f>
        <v>SMA to SMA</v>
      </c>
      <c r="R695" s="708">
        <f>FS1_N0506!R13</f>
        <v>10</v>
      </c>
      <c r="S695" s="708">
        <f>FS1_N0506!S13</f>
        <v>3</v>
      </c>
      <c r="T695" s="708">
        <f>FS1_N0506!T13</f>
        <v>0</v>
      </c>
      <c r="U695" s="708">
        <f>FS1_N0506!U13</f>
        <v>8</v>
      </c>
      <c r="V695" s="708">
        <f>FS1_N0506!V13</f>
        <v>0</v>
      </c>
      <c r="W695" s="708">
        <f>FS1_N0506!W13</f>
        <v>0</v>
      </c>
      <c r="X695" s="708">
        <f>FS1_N0506!X13</f>
        <v>0</v>
      </c>
      <c r="Y695" s="708">
        <f>FS1_N0506!Y13</f>
        <v>0</v>
      </c>
    </row>
    <row r="696" spans="1:25" x14ac:dyDescent="0.25">
      <c r="A696" s="708" t="str">
        <f>FS1_N0506!A14</f>
        <v>BPM</v>
      </c>
      <c r="B696" s="708" t="str">
        <f>FS1_N0506!B14</f>
        <v>FS1_BTS:BPM_D2467</v>
      </c>
      <c r="C696" s="708" t="str">
        <f>FS1_N0506!C14</f>
        <v>BPM</v>
      </c>
      <c r="D696" s="708" t="str">
        <f>FS1_N0506!D14</f>
        <v>D2467</v>
      </c>
      <c r="E696" s="708" t="str">
        <f>FS1_N0506!E14</f>
        <v>44E000178</v>
      </c>
      <c r="F696" s="708" t="str">
        <f>FS1_N0506!F14</f>
        <v>2C_1/4in_Hardline_036</v>
      </c>
      <c r="G696" s="708" t="str">
        <f>FS1_N0506!G14</f>
        <v>Ref</v>
      </c>
      <c r="H696" s="708" t="str">
        <f>FS1_N0506!H14</f>
        <v>N-Type to SMA Panel</v>
      </c>
      <c r="I696" s="708" t="str">
        <f>FS1_N0506!I14</f>
        <v>Ref</v>
      </c>
      <c r="J696" s="708">
        <f>FS1_N0506!J14</f>
        <v>0</v>
      </c>
      <c r="K696" s="708">
        <f>FS1_N0506!K14</f>
        <v>0</v>
      </c>
      <c r="L696" s="708">
        <f>FS1_N0506!L14</f>
        <v>0</v>
      </c>
      <c r="M696" s="708">
        <f>FS1_N0506!M14</f>
        <v>0</v>
      </c>
      <c r="N696" s="708">
        <f>FS1_N0506!N14</f>
        <v>0</v>
      </c>
      <c r="O696" s="708">
        <f>FS1_N0506!O14</f>
        <v>0</v>
      </c>
      <c r="P696" s="708" t="str">
        <f>FS1_N0506!P14</f>
        <v>Ref</v>
      </c>
      <c r="Q696" s="708" t="str">
        <f>FS1_N0506!Q14</f>
        <v>SMA to SMA</v>
      </c>
      <c r="R696" s="708">
        <f>FS1_N0506!R14</f>
        <v>10</v>
      </c>
      <c r="S696" s="708">
        <f>FS1_N0506!S14</f>
        <v>3</v>
      </c>
      <c r="T696" s="708">
        <f>FS1_N0506!T14</f>
        <v>0</v>
      </c>
      <c r="U696" s="708" t="str">
        <f>FS1_N0506!U14</f>
        <v>Ref</v>
      </c>
      <c r="V696" s="708">
        <f>FS1_N0506!V14</f>
        <v>0</v>
      </c>
      <c r="W696" s="708">
        <f>FS1_N0506!W14</f>
        <v>0</v>
      </c>
      <c r="X696" s="708">
        <f>FS1_N0506!X14</f>
        <v>0</v>
      </c>
      <c r="Y696" s="708">
        <f>FS1_N0506!Y14</f>
        <v>0</v>
      </c>
    </row>
    <row r="697" spans="1:25" x14ac:dyDescent="0.25">
      <c r="A697" s="708" t="str">
        <f>FS1_N0506!A64</f>
        <v>PM 12"</v>
      </c>
      <c r="B697" s="708" t="str">
        <f>FS1_N0506!B64</f>
        <v>FS1_BTS:PM_D2470</v>
      </c>
      <c r="C697" s="708" t="str">
        <f>FS1_N0506!C64</f>
        <v>PM</v>
      </c>
      <c r="D697" s="708" t="str">
        <f>FS1_N0506!D64</f>
        <v>D2470</v>
      </c>
      <c r="E697" s="708" t="str">
        <f>FS1_N0506!E64</f>
        <v>44F000072</v>
      </c>
      <c r="F697" s="708" t="str">
        <f>FS1_N0506!F64</f>
        <v>6C_22AWG_Multi_010</v>
      </c>
      <c r="G697" s="708" t="str">
        <f>FS1_N0506!G64</f>
        <v>A Signal</v>
      </c>
      <c r="H697" s="708" t="str">
        <f>FS1_N0506!H64</f>
        <v>CPC to LEMO650 Box</v>
      </c>
      <c r="I697" s="708" t="str">
        <f>FS1_N0506!I64</f>
        <v>CPC-3</v>
      </c>
      <c r="J697" s="708" t="str">
        <f>FS1_N0506!J64</f>
        <v>1,2,3</v>
      </c>
      <c r="K697" s="708" t="str">
        <f>FS1_N0506!K64</f>
        <v>Orange/Wh=1</v>
      </c>
      <c r="L697" s="708" t="str">
        <f>FS1_N0506!L64</f>
        <v>White/Or=2</v>
      </c>
      <c r="M697" s="708" t="str">
        <f>FS1_N0506!M64</f>
        <v>Shield=3</v>
      </c>
      <c r="N697" s="708">
        <f>FS1_N0506!N64</f>
        <v>1</v>
      </c>
      <c r="O697" s="708">
        <f>FS1_N0506!O64</f>
        <v>3</v>
      </c>
      <c r="P697" s="708" t="str">
        <f>FS1_N0506!P64</f>
        <v>LEMO-3A</v>
      </c>
      <c r="Q697" s="708" t="str">
        <f>FS1_N0506!Q64</f>
        <v>LEMO650/LEMO650</v>
      </c>
      <c r="R697" s="708">
        <f>FS1_N0506!R64</f>
        <v>10</v>
      </c>
      <c r="S697" s="708">
        <f>FS1_N0506!S64</f>
        <v>9</v>
      </c>
      <c r="T697" s="708" t="str">
        <f>FS1_N0506!T64</f>
        <v>CH0 - fmc2-1</v>
      </c>
      <c r="U697" s="708">
        <f>FS1_N0506!U64</f>
        <v>0</v>
      </c>
      <c r="V697" s="708">
        <f>FS1_N0506!V64</f>
        <v>7</v>
      </c>
      <c r="W697" s="708" t="str">
        <f>FS1_N0506!W64</f>
        <v>1: EBS8005</v>
      </c>
      <c r="X697" s="708" t="str">
        <f>FS1_N0506!X64</f>
        <v>Ch2</v>
      </c>
      <c r="Y697" s="708">
        <f>FS1_N0506!Y64</f>
        <v>0</v>
      </c>
    </row>
    <row r="698" spans="1:25" x14ac:dyDescent="0.25">
      <c r="A698" s="708" t="str">
        <f>FS1_N0506!A65</f>
        <v>PM 12"</v>
      </c>
      <c r="B698" s="708" t="str">
        <f>FS1_N0506!B65</f>
        <v>FS1_BTS:PM_D2470</v>
      </c>
      <c r="C698" s="708" t="str">
        <f>FS1_N0506!C65</f>
        <v>PM</v>
      </c>
      <c r="D698" s="708" t="str">
        <f>FS1_N0506!D65</f>
        <v>D2470</v>
      </c>
      <c r="E698" s="708" t="str">
        <f>FS1_N0506!E65</f>
        <v>44F000072</v>
      </c>
      <c r="F698" s="708" t="str">
        <f>FS1_N0506!F65</f>
        <v>6C_22AWG_Multi_010</v>
      </c>
      <c r="G698" s="708" t="str">
        <f>FS1_N0506!G65</f>
        <v>B Signal</v>
      </c>
      <c r="H698" s="708" t="str">
        <f>FS1_N0506!H65</f>
        <v>CPC to LEMO650 Box</v>
      </c>
      <c r="I698" s="708" t="str">
        <f>FS1_N0506!I65</f>
        <v>CPC-3</v>
      </c>
      <c r="J698" s="708" t="str">
        <f>FS1_N0506!J65</f>
        <v>4,5,6</v>
      </c>
      <c r="K698" s="708" t="str">
        <f>FS1_N0506!K65</f>
        <v>Blue/Wh=4</v>
      </c>
      <c r="L698" s="708" t="str">
        <f>FS1_N0506!L65</f>
        <v>White/Blue=5</v>
      </c>
      <c r="M698" s="708" t="str">
        <f>FS1_N0506!M65</f>
        <v>Shield=6</v>
      </c>
      <c r="N698" s="708">
        <f>FS1_N0506!N65</f>
        <v>4</v>
      </c>
      <c r="O698" s="708">
        <f>FS1_N0506!O65</f>
        <v>6</v>
      </c>
      <c r="P698" s="708" t="str">
        <f>FS1_N0506!P65</f>
        <v>LEMO-3B</v>
      </c>
      <c r="Q698" s="708" t="str">
        <f>FS1_N0506!Q65</f>
        <v>LEMO650/LEMO650</v>
      </c>
      <c r="R698" s="708">
        <f>FS1_N0506!R65</f>
        <v>10</v>
      </c>
      <c r="S698" s="708">
        <f>FS1_N0506!S65</f>
        <v>9</v>
      </c>
      <c r="T698" s="708" t="str">
        <f>FS1_N0506!T65</f>
        <v>CH1 - fmc2-2</v>
      </c>
      <c r="U698" s="708">
        <f>FS1_N0506!U65</f>
        <v>0</v>
      </c>
      <c r="V698" s="708">
        <f>FS1_N0506!V65</f>
        <v>7</v>
      </c>
      <c r="W698" s="708" t="str">
        <f>FS1_N0506!W65</f>
        <v>1: EBS8005</v>
      </c>
      <c r="X698" s="708" t="str">
        <f>FS1_N0506!X65</f>
        <v>Ch2</v>
      </c>
      <c r="Y698" s="708">
        <f>FS1_N0506!Y65</f>
        <v>0</v>
      </c>
    </row>
    <row r="699" spans="1:25" x14ac:dyDescent="0.25">
      <c r="A699" s="708" t="str">
        <f>FS1_N0506!A66</f>
        <v>PM 6"</v>
      </c>
      <c r="B699" s="708" t="str">
        <f>FS1_N0506!B66</f>
        <v>FS1_BTS:PM_D2470</v>
      </c>
      <c r="C699" s="708" t="str">
        <f>FS1_N0506!C66</f>
        <v>PM</v>
      </c>
      <c r="D699" s="708" t="str">
        <f>FS1_N0506!D66</f>
        <v>D2470</v>
      </c>
      <c r="E699" s="708" t="str">
        <f>FS1_N0506!E66</f>
        <v>44F000076</v>
      </c>
      <c r="F699" s="708" t="str">
        <f>FS1_N0506!F66</f>
        <v>4C_22AWG_Multi_016</v>
      </c>
      <c r="G699" s="708" t="str">
        <f>FS1_N0506!G66</f>
        <v>C Signal</v>
      </c>
      <c r="H699" s="708" t="str">
        <f>FS1_N0506!H66</f>
        <v>CPC to LEMO650 Box</v>
      </c>
      <c r="I699" s="708" t="str">
        <f>FS1_N0506!I66</f>
        <v>CPC-3</v>
      </c>
      <c r="J699" s="708" t="str">
        <f>FS1_N0506!J66</f>
        <v>7,8,9</v>
      </c>
      <c r="K699" s="708" t="str">
        <f>FS1_N0506!K66</f>
        <v>Green/Wh=7</v>
      </c>
      <c r="L699" s="708" t="str">
        <f>FS1_N0506!L66</f>
        <v>White/Gr=8</v>
      </c>
      <c r="M699" s="708" t="str">
        <f>FS1_N0506!M66</f>
        <v>Shield=9</v>
      </c>
      <c r="N699" s="708">
        <f>FS1_N0506!N66</f>
        <v>7</v>
      </c>
      <c r="O699" s="708">
        <f>FS1_N0506!O66</f>
        <v>9</v>
      </c>
      <c r="P699" s="708" t="str">
        <f>FS1_N0506!P66</f>
        <v>LEMO-3C</v>
      </c>
      <c r="Q699" s="708" t="str">
        <f>FS1_N0506!Q66</f>
        <v>LEMO650/LEMO650</v>
      </c>
      <c r="R699" s="708">
        <f>FS1_N0506!R66</f>
        <v>10</v>
      </c>
      <c r="S699" s="708">
        <f>FS1_N0506!S66</f>
        <v>9</v>
      </c>
      <c r="T699" s="708" t="str">
        <f>FS1_N0506!T66</f>
        <v>CH2 - fmc2-3</v>
      </c>
      <c r="U699" s="708">
        <f>FS1_N0506!U66</f>
        <v>0</v>
      </c>
      <c r="V699" s="708">
        <f>FS1_N0506!V66</f>
        <v>7</v>
      </c>
      <c r="W699" s="708" t="str">
        <f>FS1_N0506!W66</f>
        <v>1: EBS8005</v>
      </c>
      <c r="X699" s="708" t="str">
        <f>FS1_N0506!X66</f>
        <v>Ch2</v>
      </c>
      <c r="Y699" s="708">
        <f>FS1_N0506!Y66</f>
        <v>0</v>
      </c>
    </row>
    <row r="700" spans="1:25" x14ac:dyDescent="0.25">
      <c r="A700" s="708" t="str">
        <f>FS1_N0302!A32</f>
        <v>Ion Chamber</v>
      </c>
      <c r="B700" s="708" t="str">
        <f>FS1_N0302!B32</f>
        <v>FS1_BTS:IC_D2478</v>
      </c>
      <c r="C700" s="708" t="str">
        <f>FS1_N0302!C32</f>
        <v>IC</v>
      </c>
      <c r="D700" s="708" t="str">
        <f>FS1_N0302!D32</f>
        <v>D2478</v>
      </c>
      <c r="E700" s="708" t="str">
        <f>FS1_N0302!E32</f>
        <v>44E000254</v>
      </c>
      <c r="F700" s="708" t="str">
        <f>FS1_N0302!F32</f>
        <v>2C_1kV75LC_Coax_090</v>
      </c>
      <c r="G700" s="708" t="str">
        <f>FS1_N0302!G32</f>
        <v>Signal</v>
      </c>
      <c r="H700" s="708" t="str">
        <f>FS1_N0302!H32</f>
        <v>N-type to Lemo Box</v>
      </c>
      <c r="I700" s="708" t="str">
        <f>FS1_N0302!I32</f>
        <v>J3</v>
      </c>
      <c r="J700" s="708">
        <f>FS1_N0302!J32</f>
        <v>0</v>
      </c>
      <c r="K700" s="708">
        <f>FS1_N0302!K32</f>
        <v>0</v>
      </c>
      <c r="L700" s="708">
        <f>FS1_N0302!L32</f>
        <v>0</v>
      </c>
      <c r="M700" s="708">
        <f>FS1_N0302!M32</f>
        <v>0</v>
      </c>
      <c r="N700" s="708">
        <f>FS1_N0302!N32</f>
        <v>0</v>
      </c>
      <c r="O700" s="708">
        <f>FS1_N0302!O32</f>
        <v>0</v>
      </c>
      <c r="P700" s="708" t="str">
        <f>FS1_N0302!P32</f>
        <v>J3</v>
      </c>
      <c r="Q700" s="708" t="str">
        <f>FS1_N0302!Q32</f>
        <v>Lemo to Lemo</v>
      </c>
      <c r="R700" s="708">
        <f>FS1_N0302!R32</f>
        <v>9</v>
      </c>
      <c r="S700" s="708">
        <f>FS1_N0302!S32</f>
        <v>7</v>
      </c>
      <c r="T700" s="708" t="str">
        <f>FS1_N0302!T32</f>
        <v>CH2 - fmc2-3</v>
      </c>
      <c r="U700" s="708">
        <f>FS1_N0302!U32</f>
        <v>0</v>
      </c>
      <c r="V700" s="708">
        <f>FS1_N0302!V32</f>
        <v>0</v>
      </c>
      <c r="W700" s="708">
        <f>FS1_N0302!W32</f>
        <v>0</v>
      </c>
      <c r="X700" s="708">
        <f>FS1_N0302!X32</f>
        <v>0</v>
      </c>
      <c r="Y700" s="708">
        <f>FS1_N0302!Y32</f>
        <v>0</v>
      </c>
    </row>
    <row r="701" spans="1:25" x14ac:dyDescent="0.25">
      <c r="A701" s="708" t="str">
        <f>FS1_N0302!A41</f>
        <v>Ion Chamber</v>
      </c>
      <c r="B701" s="708" t="str">
        <f>FS1_N0302!B41</f>
        <v>FS1_BTS:IC_D2478</v>
      </c>
      <c r="C701" s="708">
        <f>FS1_N0302!C41</f>
        <v>0</v>
      </c>
      <c r="D701" s="708" t="str">
        <f>FS1_N0302!D41</f>
        <v>D2478</v>
      </c>
      <c r="E701" s="708" t="str">
        <f>FS1_N0302!E41</f>
        <v>44H000039</v>
      </c>
      <c r="F701" s="708" t="str">
        <f>FS1_N0302!F41</f>
        <v>2C_5kVDC_Coax_035</v>
      </c>
      <c r="G701" s="708" t="str">
        <f>FS1_N0302!G41</f>
        <v>HV Bias</v>
      </c>
      <c r="H701" s="708" t="str">
        <f>FS1_N0302!H41</f>
        <v>SHV to SHV Panel</v>
      </c>
      <c r="I701" s="708">
        <f>FS1_N0302!I41</f>
        <v>3</v>
      </c>
      <c r="J701" s="708">
        <f>FS1_N0302!J41</f>
        <v>0</v>
      </c>
      <c r="K701" s="708">
        <f>FS1_N0302!K41</f>
        <v>0</v>
      </c>
      <c r="L701" s="708">
        <f>FS1_N0302!L41</f>
        <v>0</v>
      </c>
      <c r="M701" s="708">
        <f>FS1_N0302!M41</f>
        <v>0</v>
      </c>
      <c r="N701" s="708">
        <f>FS1_N0302!N41</f>
        <v>0</v>
      </c>
      <c r="O701" s="708">
        <f>FS1_N0302!O41</f>
        <v>0</v>
      </c>
      <c r="P701" s="708">
        <f>FS1_N0302!P41</f>
        <v>3</v>
      </c>
      <c r="Q701" s="708" t="str">
        <f>FS1_N0302!Q41</f>
        <v>SHV to SHV</v>
      </c>
      <c r="R701" s="708">
        <f>FS1_N0302!R41</f>
        <v>0</v>
      </c>
      <c r="S701" s="708">
        <f>FS1_N0302!S41</f>
        <v>0</v>
      </c>
      <c r="T701" s="708">
        <f>FS1_N0302!T41</f>
        <v>0</v>
      </c>
      <c r="U701" s="708">
        <f>FS1_N0302!U41</f>
        <v>0</v>
      </c>
      <c r="V701" s="708">
        <f>FS1_N0302!V41</f>
        <v>6</v>
      </c>
      <c r="W701" s="708" t="str">
        <f>FS1_N0302!W41</f>
        <v>2: EHS8020n</v>
      </c>
      <c r="X701" s="708" t="str">
        <f>FS1_N0302!X41</f>
        <v>Ch2</v>
      </c>
      <c r="Y701" s="708">
        <f>FS1_N0302!Y41</f>
        <v>0</v>
      </c>
    </row>
    <row r="702" spans="1:25" x14ac:dyDescent="0.25">
      <c r="A702" s="708" t="str">
        <f>FS1_N0302!A33</f>
        <v>Ion Chamber</v>
      </c>
      <c r="B702" s="708" t="str">
        <f>FS1_N0302!B33</f>
        <v>FS1_BTS:IC_D2479</v>
      </c>
      <c r="C702" s="708" t="str">
        <f>FS1_N0302!C33</f>
        <v>IC</v>
      </c>
      <c r="D702" s="708" t="str">
        <f>FS1_N0302!D33</f>
        <v>D2479</v>
      </c>
      <c r="E702" s="708" t="str">
        <f>FS1_N0302!E33</f>
        <v>44E000255</v>
      </c>
      <c r="F702" s="708" t="str">
        <f>FS1_N0302!F33</f>
        <v>2C_1kV75LC_Coax_090</v>
      </c>
      <c r="G702" s="708" t="str">
        <f>FS1_N0302!G33</f>
        <v>Signal</v>
      </c>
      <c r="H702" s="708" t="str">
        <f>FS1_N0302!H33</f>
        <v>N-type to Lemo Box</v>
      </c>
      <c r="I702" s="708" t="str">
        <f>FS1_N0302!I33</f>
        <v>J4</v>
      </c>
      <c r="J702" s="708">
        <f>FS1_N0302!J33</f>
        <v>0</v>
      </c>
      <c r="K702" s="708">
        <f>FS1_N0302!K33</f>
        <v>0</v>
      </c>
      <c r="L702" s="708">
        <f>FS1_N0302!L33</f>
        <v>0</v>
      </c>
      <c r="M702" s="708">
        <f>FS1_N0302!M33</f>
        <v>0</v>
      </c>
      <c r="N702" s="708">
        <f>FS1_N0302!N33</f>
        <v>0</v>
      </c>
      <c r="O702" s="708">
        <f>FS1_N0302!O33</f>
        <v>0</v>
      </c>
      <c r="P702" s="708" t="str">
        <f>FS1_N0302!P33</f>
        <v>J4</v>
      </c>
      <c r="Q702" s="708" t="str">
        <f>FS1_N0302!Q33</f>
        <v>Lemo to Lemo</v>
      </c>
      <c r="R702" s="708">
        <f>FS1_N0302!R33</f>
        <v>9</v>
      </c>
      <c r="S702" s="708">
        <f>FS1_N0302!S33</f>
        <v>7</v>
      </c>
      <c r="T702" s="708" t="str">
        <f>FS1_N0302!T33</f>
        <v>CH3 - fmc2-4</v>
      </c>
      <c r="U702" s="708">
        <f>FS1_N0302!U33</f>
        <v>0</v>
      </c>
      <c r="V702" s="708">
        <f>FS1_N0302!V33</f>
        <v>0</v>
      </c>
      <c r="W702" s="708">
        <f>FS1_N0302!W33</f>
        <v>0</v>
      </c>
      <c r="X702" s="708">
        <f>FS1_N0302!X33</f>
        <v>0</v>
      </c>
      <c r="Y702" s="708">
        <f>FS1_N0302!Y33</f>
        <v>0</v>
      </c>
    </row>
    <row r="703" spans="1:25" x14ac:dyDescent="0.25">
      <c r="A703" s="708" t="str">
        <f>FS1_N0302!A42</f>
        <v>Ion Chamber</v>
      </c>
      <c r="B703" s="708" t="str">
        <f>FS1_N0302!B42</f>
        <v>FS1_BTS:IC_D2479</v>
      </c>
      <c r="C703" s="708">
        <f>FS1_N0302!C42</f>
        <v>0</v>
      </c>
      <c r="D703" s="708" t="str">
        <f>FS1_N0302!D42</f>
        <v>D2479</v>
      </c>
      <c r="E703" s="708" t="str">
        <f>FS1_N0302!E42</f>
        <v>44H000038</v>
      </c>
      <c r="F703" s="708" t="str">
        <f>FS1_N0302!F42</f>
        <v>2C_5kVDC_Coax_035</v>
      </c>
      <c r="G703" s="708" t="str">
        <f>FS1_N0302!G42</f>
        <v>HV Bias</v>
      </c>
      <c r="H703" s="708" t="str">
        <f>FS1_N0302!H42</f>
        <v>SHV to SHV Panel</v>
      </c>
      <c r="I703" s="708">
        <f>FS1_N0302!I42</f>
        <v>4</v>
      </c>
      <c r="J703" s="708">
        <f>FS1_N0302!J42</f>
        <v>0</v>
      </c>
      <c r="K703" s="708">
        <f>FS1_N0302!K42</f>
        <v>0</v>
      </c>
      <c r="L703" s="708">
        <f>FS1_N0302!L42</f>
        <v>0</v>
      </c>
      <c r="M703" s="708">
        <f>FS1_N0302!M42</f>
        <v>0</v>
      </c>
      <c r="N703" s="708">
        <f>FS1_N0302!N42</f>
        <v>0</v>
      </c>
      <c r="O703" s="708">
        <f>FS1_N0302!O42</f>
        <v>0</v>
      </c>
      <c r="P703" s="708">
        <f>FS1_N0302!P42</f>
        <v>4</v>
      </c>
      <c r="Q703" s="708" t="str">
        <f>FS1_N0302!Q42</f>
        <v>SHV to SHV</v>
      </c>
      <c r="R703" s="708">
        <f>FS1_N0302!R42</f>
        <v>0</v>
      </c>
      <c r="S703" s="708">
        <f>FS1_N0302!S42</f>
        <v>0</v>
      </c>
      <c r="T703" s="708">
        <f>FS1_N0302!T42</f>
        <v>0</v>
      </c>
      <c r="U703" s="708">
        <f>FS1_N0302!U42</f>
        <v>0</v>
      </c>
      <c r="V703" s="708">
        <f>FS1_N0302!V42</f>
        <v>6</v>
      </c>
      <c r="W703" s="708" t="str">
        <f>FS1_N0302!W42</f>
        <v>2: EHS8020n</v>
      </c>
      <c r="X703" s="708" t="str">
        <f>FS1_N0302!X42</f>
        <v>Ch3</v>
      </c>
      <c r="Y703" s="708">
        <f>FS1_N0302!Y42</f>
        <v>0</v>
      </c>
    </row>
    <row r="704" spans="1:25" x14ac:dyDescent="0.25">
      <c r="A704" s="708" t="str">
        <f>FS1_N0506!A61</f>
        <v>PM 12"</v>
      </c>
      <c r="B704" s="708" t="str">
        <f>FS1_N0506!B61</f>
        <v>FS1_BBS:PM_D2482</v>
      </c>
      <c r="C704" s="708" t="str">
        <f>FS1_N0506!C61</f>
        <v>PM</v>
      </c>
      <c r="D704" s="708" t="str">
        <f>FS1_N0506!D61</f>
        <v>D2482</v>
      </c>
      <c r="E704" s="708" t="str">
        <f>FS1_N0506!E61</f>
        <v>44F000088</v>
      </c>
      <c r="F704" s="708" t="str">
        <f>FS1_N0506!F61</f>
        <v>6C_22AWG_Multi_010</v>
      </c>
      <c r="G704" s="708" t="str">
        <f>FS1_N0506!G61</f>
        <v>A Signal</v>
      </c>
      <c r="H704" s="708" t="str">
        <f>FS1_N0506!H61</f>
        <v>CPC to LEMO650 Box</v>
      </c>
      <c r="I704" s="708" t="str">
        <f>FS1_N0506!I61</f>
        <v>CPC-2</v>
      </c>
      <c r="J704" s="708" t="str">
        <f>FS1_N0506!J61</f>
        <v>1,2,3</v>
      </c>
      <c r="K704" s="708" t="str">
        <f>FS1_N0506!K61</f>
        <v>Orange/Wh=1</v>
      </c>
      <c r="L704" s="708" t="str">
        <f>FS1_N0506!L61</f>
        <v>White/Or=2</v>
      </c>
      <c r="M704" s="708" t="str">
        <f>FS1_N0506!M61</f>
        <v>Shield=3</v>
      </c>
      <c r="N704" s="708">
        <f>FS1_N0506!N61</f>
        <v>1</v>
      </c>
      <c r="O704" s="708">
        <f>FS1_N0506!O61</f>
        <v>3</v>
      </c>
      <c r="P704" s="708" t="str">
        <f>FS1_N0506!P61</f>
        <v>LEMO-2C</v>
      </c>
      <c r="Q704" s="708" t="str">
        <f>FS1_N0506!Q61</f>
        <v>LEMO650/LEMO650</v>
      </c>
      <c r="R704" s="708">
        <f>FS1_N0506!R61</f>
        <v>10</v>
      </c>
      <c r="S704" s="708">
        <f>FS1_N0506!S61</f>
        <v>8</v>
      </c>
      <c r="T704" s="708" t="str">
        <f>FS1_N0506!T61</f>
        <v>CH4 - fmc1-1</v>
      </c>
      <c r="U704" s="708">
        <f>FS1_N0506!U61</f>
        <v>0</v>
      </c>
      <c r="V704" s="708">
        <f>FS1_N0506!V61</f>
        <v>7</v>
      </c>
      <c r="W704" s="708" t="str">
        <f>FS1_N0506!W61</f>
        <v>1: EBS8005</v>
      </c>
      <c r="X704" s="708" t="str">
        <f>FS1_N0506!X61</f>
        <v>Ch1</v>
      </c>
      <c r="Y704" s="708">
        <f>FS1_N0506!Y61</f>
        <v>0</v>
      </c>
    </row>
    <row r="705" spans="1:25" x14ac:dyDescent="0.25">
      <c r="A705" s="708" t="str">
        <f>FS1_N0506!A62</f>
        <v>PM 12"</v>
      </c>
      <c r="B705" s="708" t="str">
        <f>FS1_N0506!B62</f>
        <v>FS1_BBS:PM_D2482</v>
      </c>
      <c r="C705" s="708" t="str">
        <f>FS1_N0506!C62</f>
        <v>PM</v>
      </c>
      <c r="D705" s="708" t="str">
        <f>FS1_N0506!D62</f>
        <v>D2482</v>
      </c>
      <c r="E705" s="708" t="str">
        <f>FS1_N0506!E62</f>
        <v>44F000088</v>
      </c>
      <c r="F705" s="708" t="str">
        <f>FS1_N0506!F62</f>
        <v>6C_22AWG_Multi_010</v>
      </c>
      <c r="G705" s="708" t="str">
        <f>FS1_N0506!G62</f>
        <v>B Signal</v>
      </c>
      <c r="H705" s="708" t="str">
        <f>FS1_N0506!H62</f>
        <v>CPC to LEMO650 Box</v>
      </c>
      <c r="I705" s="708" t="str">
        <f>FS1_N0506!I62</f>
        <v>CPC-2</v>
      </c>
      <c r="J705" s="708" t="str">
        <f>FS1_N0506!J62</f>
        <v>4,5,6</v>
      </c>
      <c r="K705" s="708" t="str">
        <f>FS1_N0506!K62</f>
        <v>Blue/Wh=4</v>
      </c>
      <c r="L705" s="708" t="str">
        <f>FS1_N0506!L62</f>
        <v>White/Blue=5</v>
      </c>
      <c r="M705" s="708" t="str">
        <f>FS1_N0506!M62</f>
        <v>Shield=6</v>
      </c>
      <c r="N705" s="708">
        <f>FS1_N0506!N62</f>
        <v>4</v>
      </c>
      <c r="O705" s="708">
        <f>FS1_N0506!O62</f>
        <v>6</v>
      </c>
      <c r="P705" s="708" t="str">
        <f>FS1_N0506!P62</f>
        <v>LEMO-2A</v>
      </c>
      <c r="Q705" s="708" t="str">
        <f>FS1_N0506!Q62</f>
        <v>LEMO650/LEMO650</v>
      </c>
      <c r="R705" s="708">
        <f>FS1_N0506!R62</f>
        <v>10</v>
      </c>
      <c r="S705" s="708">
        <f>FS1_N0506!S62</f>
        <v>8</v>
      </c>
      <c r="T705" s="708" t="str">
        <f>FS1_N0506!T62</f>
        <v>CH5 - fmc1-2</v>
      </c>
      <c r="U705" s="708">
        <f>FS1_N0506!U62</f>
        <v>0</v>
      </c>
      <c r="V705" s="708">
        <f>FS1_N0506!V62</f>
        <v>7</v>
      </c>
      <c r="W705" s="708" t="str">
        <f>FS1_N0506!W62</f>
        <v>1: EBS8005</v>
      </c>
      <c r="X705" s="708" t="str">
        <f>FS1_N0506!X62</f>
        <v>Ch1</v>
      </c>
      <c r="Y705" s="708">
        <f>FS1_N0506!Y62</f>
        <v>0</v>
      </c>
    </row>
    <row r="706" spans="1:25" x14ac:dyDescent="0.25">
      <c r="A706" s="708" t="str">
        <f>FS1_N0506!A63</f>
        <v>PM 6"</v>
      </c>
      <c r="B706" s="708" t="str">
        <f>FS1_N0506!B63</f>
        <v>FS1_BBS:PM_D2482</v>
      </c>
      <c r="C706" s="708" t="str">
        <f>FS1_N0506!C63</f>
        <v>PM</v>
      </c>
      <c r="D706" s="708" t="str">
        <f>FS1_N0506!D63</f>
        <v>D2482</v>
      </c>
      <c r="E706" s="708" t="str">
        <f>FS1_N0506!E63</f>
        <v>44F000091</v>
      </c>
      <c r="F706" s="708" t="str">
        <f>FS1_N0506!F63</f>
        <v>4C_22AWG_Multi_016</v>
      </c>
      <c r="G706" s="708" t="str">
        <f>FS1_N0506!G63</f>
        <v>C Signal</v>
      </c>
      <c r="H706" s="708" t="str">
        <f>FS1_N0506!H63</f>
        <v>CPC to LEMO650 Box</v>
      </c>
      <c r="I706" s="708" t="str">
        <f>FS1_N0506!I63</f>
        <v>CPC-2</v>
      </c>
      <c r="J706" s="708" t="str">
        <f>FS1_N0506!J63</f>
        <v>7,8,9</v>
      </c>
      <c r="K706" s="708" t="str">
        <f>FS1_N0506!K63</f>
        <v>Green/Wh=7</v>
      </c>
      <c r="L706" s="708" t="str">
        <f>FS1_N0506!L63</f>
        <v>White/Gr=8</v>
      </c>
      <c r="M706" s="708" t="str">
        <f>FS1_N0506!M63</f>
        <v>Shield=9</v>
      </c>
      <c r="N706" s="708">
        <f>FS1_N0506!N63</f>
        <v>7</v>
      </c>
      <c r="O706" s="708">
        <f>FS1_N0506!O63</f>
        <v>9</v>
      </c>
      <c r="P706" s="708" t="str">
        <f>FS1_N0506!P63</f>
        <v>LEMO-2B</v>
      </c>
      <c r="Q706" s="708" t="str">
        <f>FS1_N0506!Q63</f>
        <v>LEMO650/LEMO650</v>
      </c>
      <c r="R706" s="708">
        <f>FS1_N0506!R63</f>
        <v>10</v>
      </c>
      <c r="S706" s="708">
        <f>FS1_N0506!S63</f>
        <v>8</v>
      </c>
      <c r="T706" s="708" t="str">
        <f>FS1_N0506!T63</f>
        <v>CH6 - fmc1-3</v>
      </c>
      <c r="U706" s="708">
        <f>FS1_N0506!U63</f>
        <v>0</v>
      </c>
      <c r="V706" s="708">
        <f>FS1_N0506!V63</f>
        <v>7</v>
      </c>
      <c r="W706" s="708" t="str">
        <f>FS1_N0506!W63</f>
        <v>1: EBS8005</v>
      </c>
      <c r="X706" s="708" t="str">
        <f>FS1_N0506!X63</f>
        <v>Ch1</v>
      </c>
      <c r="Y706" s="708">
        <f>FS1_N0506!Y63</f>
        <v>0</v>
      </c>
    </row>
    <row r="707" spans="1:25" x14ac:dyDescent="0.25">
      <c r="A707" s="708" t="str">
        <f>FS1_N0506!A15</f>
        <v>BPM</v>
      </c>
      <c r="B707" s="708" t="str">
        <f>FS1_N0506!B15</f>
        <v>FS1_BMS:BPM_D2502</v>
      </c>
      <c r="C707" s="708" t="str">
        <f>FS1_N0506!C15</f>
        <v>BPM</v>
      </c>
      <c r="D707" s="708" t="str">
        <f>FS1_N0506!D15</f>
        <v>D2502</v>
      </c>
      <c r="E707" s="708" t="str">
        <f>FS1_N0506!E15</f>
        <v>44E000147</v>
      </c>
      <c r="F707" s="708" t="str">
        <f>FS1_N0506!F15</f>
        <v>2C_1/4in_Hardline_036</v>
      </c>
      <c r="G707" s="708" t="str">
        <f>FS1_N0506!G15</f>
        <v>Signal</v>
      </c>
      <c r="H707" s="708" t="str">
        <f>FS1_N0506!H15</f>
        <v>N-Type to SMA Panel</v>
      </c>
      <c r="I707" s="708" t="str">
        <f>FS1_N0506!I15</f>
        <v>1T</v>
      </c>
      <c r="J707" s="708">
        <f>FS1_N0506!J15</f>
        <v>0</v>
      </c>
      <c r="K707" s="708">
        <f>FS1_N0506!K15</f>
        <v>0</v>
      </c>
      <c r="L707" s="708">
        <f>FS1_N0506!L15</f>
        <v>0</v>
      </c>
      <c r="M707" s="708">
        <f>FS1_N0506!M15</f>
        <v>0</v>
      </c>
      <c r="N707" s="708">
        <f>FS1_N0506!N15</f>
        <v>0</v>
      </c>
      <c r="O707" s="708">
        <f>FS1_N0506!O15</f>
        <v>0</v>
      </c>
      <c r="P707" s="708" t="str">
        <f>FS1_N0506!P15</f>
        <v>1T</v>
      </c>
      <c r="Q707" s="708" t="str">
        <f>FS1_N0506!Q15</f>
        <v>SMA to SMA</v>
      </c>
      <c r="R707" s="708">
        <f>FS1_N0506!R15</f>
        <v>10</v>
      </c>
      <c r="S707" s="708">
        <f>FS1_N0506!S15</f>
        <v>4</v>
      </c>
      <c r="T707" s="708">
        <f>FS1_N0506!T15</f>
        <v>0</v>
      </c>
      <c r="U707" s="708">
        <f>FS1_N0506!U15</f>
        <v>1</v>
      </c>
      <c r="V707" s="708">
        <f>FS1_N0506!V15</f>
        <v>0</v>
      </c>
      <c r="W707" s="708">
        <f>FS1_N0506!W15</f>
        <v>0</v>
      </c>
      <c r="X707" s="708">
        <f>FS1_N0506!X15</f>
        <v>0</v>
      </c>
      <c r="Y707" s="708">
        <f>FS1_N0506!Y15</f>
        <v>0</v>
      </c>
    </row>
    <row r="708" spans="1:25" x14ac:dyDescent="0.25">
      <c r="A708" s="708" t="str">
        <f>FS1_N0506!A16</f>
        <v>BPM</v>
      </c>
      <c r="B708" s="708" t="str">
        <f>FS1_N0506!B16</f>
        <v>FS1_BMS:BPM_D2502</v>
      </c>
      <c r="C708" s="708" t="str">
        <f>FS1_N0506!C16</f>
        <v>BPM</v>
      </c>
      <c r="D708" s="708" t="str">
        <f>FS1_N0506!D16</f>
        <v>D2502</v>
      </c>
      <c r="E708" s="708" t="str">
        <f>FS1_N0506!E16</f>
        <v>44E000148</v>
      </c>
      <c r="F708" s="708" t="str">
        <f>FS1_N0506!F16</f>
        <v>2C_1/4in_Hardline_036</v>
      </c>
      <c r="G708" s="708" t="str">
        <f>FS1_N0506!G16</f>
        <v>Signal</v>
      </c>
      <c r="H708" s="708" t="str">
        <f>FS1_N0506!H16</f>
        <v>N-Type to SMA Panel</v>
      </c>
      <c r="I708" s="708" t="str">
        <f>FS1_N0506!I16</f>
        <v>2L</v>
      </c>
      <c r="J708" s="708">
        <f>FS1_N0506!J16</f>
        <v>0</v>
      </c>
      <c r="K708" s="708">
        <f>FS1_N0506!K16</f>
        <v>0</v>
      </c>
      <c r="L708" s="708">
        <f>FS1_N0506!L16</f>
        <v>0</v>
      </c>
      <c r="M708" s="708">
        <f>FS1_N0506!M16</f>
        <v>0</v>
      </c>
      <c r="N708" s="708">
        <f>FS1_N0506!N16</f>
        <v>0</v>
      </c>
      <c r="O708" s="708">
        <f>FS1_N0506!O16</f>
        <v>0</v>
      </c>
      <c r="P708" s="708" t="str">
        <f>FS1_N0506!P16</f>
        <v>2L</v>
      </c>
      <c r="Q708" s="708" t="str">
        <f>FS1_N0506!Q16</f>
        <v>SMA to SMA</v>
      </c>
      <c r="R708" s="708">
        <f>FS1_N0506!R16</f>
        <v>10</v>
      </c>
      <c r="S708" s="708">
        <f>FS1_N0506!S16</f>
        <v>4</v>
      </c>
      <c r="T708" s="708">
        <f>FS1_N0506!T16</f>
        <v>0</v>
      </c>
      <c r="U708" s="708">
        <f>FS1_N0506!U16</f>
        <v>2</v>
      </c>
      <c r="V708" s="708">
        <f>FS1_N0506!V16</f>
        <v>0</v>
      </c>
      <c r="W708" s="708">
        <f>FS1_N0506!W16</f>
        <v>0</v>
      </c>
      <c r="X708" s="708">
        <f>FS1_N0506!X16</f>
        <v>0</v>
      </c>
      <c r="Y708" s="708">
        <f>FS1_N0506!Y16</f>
        <v>0</v>
      </c>
    </row>
    <row r="709" spans="1:25" x14ac:dyDescent="0.25">
      <c r="A709" s="708" t="str">
        <f>FS1_N0506!A17</f>
        <v>BPM</v>
      </c>
      <c r="B709" s="708" t="str">
        <f>FS1_N0506!B17</f>
        <v>FS1_BMS:BPM_D2502</v>
      </c>
      <c r="C709" s="708" t="str">
        <f>FS1_N0506!C17</f>
        <v>BPM</v>
      </c>
      <c r="D709" s="708" t="str">
        <f>FS1_N0506!D17</f>
        <v>D2502</v>
      </c>
      <c r="E709" s="708" t="str">
        <f>FS1_N0506!E17</f>
        <v>44E000149</v>
      </c>
      <c r="F709" s="708" t="str">
        <f>FS1_N0506!F17</f>
        <v>2C_1/4in_Hardline_036</v>
      </c>
      <c r="G709" s="708" t="str">
        <f>FS1_N0506!G17</f>
        <v>Signal</v>
      </c>
      <c r="H709" s="708" t="str">
        <f>FS1_N0506!H17</f>
        <v>N-Type to SMA Panel</v>
      </c>
      <c r="I709" s="708" t="str">
        <f>FS1_N0506!I17</f>
        <v>3R</v>
      </c>
      <c r="J709" s="708">
        <f>FS1_N0506!J17</f>
        <v>0</v>
      </c>
      <c r="K709" s="708">
        <f>FS1_N0506!K17</f>
        <v>0</v>
      </c>
      <c r="L709" s="708">
        <f>FS1_N0506!L17</f>
        <v>0</v>
      </c>
      <c r="M709" s="708">
        <f>FS1_N0506!M17</f>
        <v>0</v>
      </c>
      <c r="N709" s="708">
        <f>FS1_N0506!N17</f>
        <v>0</v>
      </c>
      <c r="O709" s="708">
        <f>FS1_N0506!O17</f>
        <v>0</v>
      </c>
      <c r="P709" s="708" t="str">
        <f>FS1_N0506!P17</f>
        <v>3R</v>
      </c>
      <c r="Q709" s="708" t="str">
        <f>FS1_N0506!Q17</f>
        <v>SMA to SMA</v>
      </c>
      <c r="R709" s="708">
        <f>FS1_N0506!R17</f>
        <v>10</v>
      </c>
      <c r="S709" s="708">
        <f>FS1_N0506!S17</f>
        <v>4</v>
      </c>
      <c r="T709" s="708">
        <f>FS1_N0506!T17</f>
        <v>0</v>
      </c>
      <c r="U709" s="708">
        <f>FS1_N0506!U17</f>
        <v>3</v>
      </c>
      <c r="V709" s="708">
        <f>FS1_N0506!V17</f>
        <v>0</v>
      </c>
      <c r="W709" s="708">
        <f>FS1_N0506!W17</f>
        <v>0</v>
      </c>
      <c r="X709" s="708">
        <f>FS1_N0506!X17</f>
        <v>0</v>
      </c>
      <c r="Y709" s="708">
        <f>FS1_N0506!Y17</f>
        <v>0</v>
      </c>
    </row>
    <row r="710" spans="1:25" x14ac:dyDescent="0.25">
      <c r="A710" s="708" t="str">
        <f>FS1_N0506!A18</f>
        <v>BPM</v>
      </c>
      <c r="B710" s="708" t="str">
        <f>FS1_N0506!B18</f>
        <v>FS1_BMS:BPM_D2502</v>
      </c>
      <c r="C710" s="708" t="str">
        <f>FS1_N0506!C18</f>
        <v>BPM</v>
      </c>
      <c r="D710" s="708" t="str">
        <f>FS1_N0506!D18</f>
        <v>D2502</v>
      </c>
      <c r="E710" s="708" t="str">
        <f>FS1_N0506!E18</f>
        <v>44E000150</v>
      </c>
      <c r="F710" s="708" t="str">
        <f>FS1_N0506!F18</f>
        <v>2C_1/4in_Hardline_036</v>
      </c>
      <c r="G710" s="708" t="str">
        <f>FS1_N0506!G18</f>
        <v>Signal</v>
      </c>
      <c r="H710" s="708" t="str">
        <f>FS1_N0506!H18</f>
        <v>N-Type to SMA Panel</v>
      </c>
      <c r="I710" s="708" t="str">
        <f>FS1_N0506!I18</f>
        <v>4B</v>
      </c>
      <c r="J710" s="708">
        <f>FS1_N0506!J18</f>
        <v>0</v>
      </c>
      <c r="K710" s="708">
        <f>FS1_N0506!K18</f>
        <v>0</v>
      </c>
      <c r="L710" s="708">
        <f>FS1_N0506!L18</f>
        <v>0</v>
      </c>
      <c r="M710" s="708">
        <f>FS1_N0506!M18</f>
        <v>0</v>
      </c>
      <c r="N710" s="708">
        <f>FS1_N0506!N18</f>
        <v>0</v>
      </c>
      <c r="O710" s="708">
        <f>FS1_N0506!O18</f>
        <v>0</v>
      </c>
      <c r="P710" s="708" t="str">
        <f>FS1_N0506!P18</f>
        <v>4B</v>
      </c>
      <c r="Q710" s="708" t="str">
        <f>FS1_N0506!Q18</f>
        <v>SMA to SMA</v>
      </c>
      <c r="R710" s="708">
        <f>FS1_N0506!R18</f>
        <v>10</v>
      </c>
      <c r="S710" s="708">
        <f>FS1_N0506!S18</f>
        <v>4</v>
      </c>
      <c r="T710" s="708">
        <f>FS1_N0506!T18</f>
        <v>0</v>
      </c>
      <c r="U710" s="708">
        <f>FS1_N0506!U18</f>
        <v>4</v>
      </c>
      <c r="V710" s="708">
        <f>FS1_N0506!V18</f>
        <v>0</v>
      </c>
      <c r="W710" s="708">
        <f>FS1_N0506!W18</f>
        <v>0</v>
      </c>
      <c r="X710" s="708">
        <f>FS1_N0506!X18</f>
        <v>0</v>
      </c>
      <c r="Y710" s="708">
        <f>FS1_N0506!Y18</f>
        <v>0</v>
      </c>
    </row>
    <row r="711" spans="1:25" x14ac:dyDescent="0.25">
      <c r="A711" s="708" t="str">
        <f>FS1_N0506!A19</f>
        <v>BPM</v>
      </c>
      <c r="B711" s="708" t="str">
        <f>FS1_N0506!B19</f>
        <v>FS1_BMS:BPM_D2502</v>
      </c>
      <c r="C711" s="708" t="str">
        <f>FS1_N0506!C19</f>
        <v>BPM</v>
      </c>
      <c r="D711" s="708" t="str">
        <f>FS1_N0506!D19</f>
        <v>D2502</v>
      </c>
      <c r="E711" s="708" t="str">
        <f>FS1_N0506!E19</f>
        <v>44E000155</v>
      </c>
      <c r="F711" s="708" t="str">
        <f>FS1_N0506!F19</f>
        <v>2C_1/4in_Hardline_036</v>
      </c>
      <c r="G711" s="708" t="str">
        <f>FS1_N0506!G19</f>
        <v>Ref</v>
      </c>
      <c r="H711" s="708" t="str">
        <f>FS1_N0506!H19</f>
        <v>No terminiation</v>
      </c>
      <c r="I711" s="708" t="str">
        <f>FS1_N0506!I19</f>
        <v>Ref</v>
      </c>
      <c r="J711" s="708">
        <f>FS1_N0506!J19</f>
        <v>0</v>
      </c>
      <c r="K711" s="708">
        <f>FS1_N0506!K19</f>
        <v>0</v>
      </c>
      <c r="L711" s="708">
        <f>FS1_N0506!L19</f>
        <v>0</v>
      </c>
      <c r="M711" s="708">
        <f>FS1_N0506!M19</f>
        <v>0</v>
      </c>
      <c r="N711" s="708">
        <f>FS1_N0506!N19</f>
        <v>0</v>
      </c>
      <c r="O711" s="708">
        <f>FS1_N0506!O19</f>
        <v>0</v>
      </c>
      <c r="P711" s="708" t="str">
        <f>FS1_N0506!P19</f>
        <v>Ref</v>
      </c>
      <c r="Q711" s="708" t="str">
        <f>FS1_N0506!Q19</f>
        <v>SMA to SMA</v>
      </c>
      <c r="R711" s="708">
        <f>FS1_N0506!R19</f>
        <v>10</v>
      </c>
      <c r="S711" s="708">
        <f>FS1_N0506!S19</f>
        <v>4</v>
      </c>
      <c r="T711" s="708">
        <f>FS1_N0506!T19</f>
        <v>0</v>
      </c>
      <c r="U711" s="708" t="str">
        <f>FS1_N0506!U19</f>
        <v>Ref</v>
      </c>
      <c r="V711" s="708">
        <f>FS1_N0506!V19</f>
        <v>0</v>
      </c>
      <c r="W711" s="708">
        <f>FS1_N0506!W19</f>
        <v>0</v>
      </c>
      <c r="X711" s="708">
        <f>FS1_N0506!X19</f>
        <v>0</v>
      </c>
      <c r="Y711" s="708">
        <f>FS1_N0506!Y19</f>
        <v>0</v>
      </c>
    </row>
    <row r="712" spans="1:25" x14ac:dyDescent="0.25">
      <c r="A712" s="708">
        <f>FS1_N0302!A58</f>
        <v>0</v>
      </c>
      <c r="B712" s="708" t="str">
        <f>FS1_N0302!B58</f>
        <v>FS1_BMS:HMR_D2504</v>
      </c>
      <c r="C712" s="708">
        <f>FS1_N0302!C58</f>
        <v>0</v>
      </c>
      <c r="D712" s="708" t="str">
        <f>FS1_N0302!D58</f>
        <v>D2504</v>
      </c>
      <c r="E712" s="708" t="str">
        <f>FS1_N0302!E58</f>
        <v>44H000008</v>
      </c>
      <c r="F712" s="708" t="str">
        <f>FS1_N0302!F58</f>
        <v>2C_1kV75LC_Coax_090</v>
      </c>
      <c r="G712" s="708" t="str">
        <f>FS1_N0302!G58</f>
        <v>Signal</v>
      </c>
      <c r="H712" s="708">
        <f>FS1_N0302!H58</f>
        <v>0</v>
      </c>
      <c r="I712" s="708">
        <f>FS1_N0302!I58</f>
        <v>0</v>
      </c>
      <c r="J712" s="708">
        <f>FS1_N0302!J58</f>
        <v>0</v>
      </c>
      <c r="K712" s="708">
        <f>FS1_N0302!K58</f>
        <v>0</v>
      </c>
      <c r="L712" s="708">
        <f>FS1_N0302!L58</f>
        <v>0</v>
      </c>
      <c r="M712" s="708">
        <f>FS1_N0302!M58</f>
        <v>0</v>
      </c>
      <c r="N712" s="708">
        <f>FS1_N0302!N58</f>
        <v>0</v>
      </c>
      <c r="O712" s="708">
        <f>FS1_N0302!O58</f>
        <v>0</v>
      </c>
      <c r="P712" s="708">
        <f>FS1_N0302!P58</f>
        <v>0</v>
      </c>
      <c r="Q712" s="708">
        <f>FS1_N0302!Q58</f>
        <v>0</v>
      </c>
      <c r="R712" s="708">
        <f>FS1_N0302!R58</f>
        <v>0</v>
      </c>
      <c r="S712" s="708">
        <f>FS1_N0302!S58</f>
        <v>0</v>
      </c>
      <c r="T712" s="708">
        <f>FS1_N0302!T58</f>
        <v>0</v>
      </c>
      <c r="U712" s="708">
        <f>FS1_N0302!U58</f>
        <v>0</v>
      </c>
      <c r="V712" s="708">
        <f>FS1_N0302!V58</f>
        <v>0</v>
      </c>
      <c r="W712" s="708">
        <f>FS1_N0302!W58</f>
        <v>0</v>
      </c>
      <c r="X712" s="708">
        <f>FS1_N0302!X58</f>
        <v>0</v>
      </c>
      <c r="Y712" s="708">
        <f>FS1_N0302!Y58</f>
        <v>0</v>
      </c>
    </row>
    <row r="713" spans="1:25" x14ac:dyDescent="0.25">
      <c r="A713" s="708">
        <f>FS1_N0302!A70</f>
        <v>0</v>
      </c>
      <c r="B713" s="708" t="str">
        <f>FS1_N0302!B70</f>
        <v>FS1_BMS:HMR_D2504</v>
      </c>
      <c r="C713" s="708">
        <f>FS1_N0302!C70</f>
        <v>0</v>
      </c>
      <c r="D713" s="708" t="str">
        <f>FS1_N0302!D70</f>
        <v>D2504</v>
      </c>
      <c r="E713" s="708" t="str">
        <f>FS1_N0302!E70</f>
        <v>44H000062</v>
      </c>
      <c r="F713" s="708" t="str">
        <f>FS1_N0302!F70</f>
        <v>2C_5kVDC_Coax_035</v>
      </c>
      <c r="G713" s="708" t="str">
        <f>FS1_N0302!G70</f>
        <v>HV Bias</v>
      </c>
      <c r="H713" s="708">
        <f>FS1_N0302!H70</f>
        <v>0</v>
      </c>
      <c r="I713" s="708">
        <f>FS1_N0302!I70</f>
        <v>0</v>
      </c>
      <c r="J713" s="708">
        <f>FS1_N0302!J70</f>
        <v>0</v>
      </c>
      <c r="K713" s="708">
        <f>FS1_N0302!K70</f>
        <v>0</v>
      </c>
      <c r="L713" s="708">
        <f>FS1_N0302!L70</f>
        <v>0</v>
      </c>
      <c r="M713" s="708">
        <f>FS1_N0302!M70</f>
        <v>0</v>
      </c>
      <c r="N713" s="708">
        <f>FS1_N0302!N70</f>
        <v>0</v>
      </c>
      <c r="O713" s="708">
        <f>FS1_N0302!O70</f>
        <v>0</v>
      </c>
      <c r="P713" s="708">
        <f>FS1_N0302!P70</f>
        <v>0</v>
      </c>
      <c r="Q713" s="708">
        <f>FS1_N0302!Q70</f>
        <v>0</v>
      </c>
      <c r="R713" s="708">
        <f>FS1_N0302!R70</f>
        <v>0</v>
      </c>
      <c r="S713" s="708">
        <f>FS1_N0302!S70</f>
        <v>0</v>
      </c>
      <c r="T713" s="708">
        <f>FS1_N0302!T70</f>
        <v>0</v>
      </c>
      <c r="U713" s="708">
        <f>FS1_N0302!U70</f>
        <v>0</v>
      </c>
      <c r="V713" s="708">
        <f>FS1_N0302!V70</f>
        <v>0</v>
      </c>
      <c r="W713" s="708">
        <f>FS1_N0302!W70</f>
        <v>0</v>
      </c>
      <c r="X713" s="708">
        <f>FS1_N0302!X70</f>
        <v>0</v>
      </c>
      <c r="Y713" s="708">
        <f>FS1_N0302!Y70</f>
        <v>0</v>
      </c>
    </row>
    <row r="714" spans="1:25" x14ac:dyDescent="0.25">
      <c r="A714" s="708" t="str">
        <f>FS1_N0506!A67</f>
        <v>PM 8"</v>
      </c>
      <c r="B714" s="708" t="str">
        <f>FS1_N0506!B67</f>
        <v>FS1_BMS:PM_D2552</v>
      </c>
      <c r="C714" s="708" t="str">
        <f>FS1_N0506!C67</f>
        <v>PM</v>
      </c>
      <c r="D714" s="708" t="str">
        <f>FS1_N0506!D67</f>
        <v>D2504</v>
      </c>
      <c r="E714" s="708" t="str">
        <f>FS1_N0506!E67</f>
        <v>44F000063</v>
      </c>
      <c r="F714" s="708" t="str">
        <f>FS1_N0506!F67</f>
        <v>8C_22AWG_Multi_016</v>
      </c>
      <c r="G714" s="708" t="str">
        <f>FS1_N0506!G67</f>
        <v>A Signal</v>
      </c>
      <c r="H714" s="708" t="str">
        <f>FS1_N0506!H67</f>
        <v>CPC to LEMO650 Box</v>
      </c>
      <c r="I714" s="708" t="str">
        <f>FS1_N0506!I67</f>
        <v>CPC-4</v>
      </c>
      <c r="J714" s="708" t="str">
        <f>FS1_N0506!J67</f>
        <v>1,2,3</v>
      </c>
      <c r="K714" s="708" t="str">
        <f>FS1_N0506!K67</f>
        <v>Orange/Wh=1</v>
      </c>
      <c r="L714" s="708" t="str">
        <f>FS1_N0506!L67</f>
        <v>White/Or=2</v>
      </c>
      <c r="M714" s="708" t="str">
        <f>FS1_N0506!M67</f>
        <v>Shield=3</v>
      </c>
      <c r="N714" s="708">
        <f>FS1_N0506!N67</f>
        <v>1</v>
      </c>
      <c r="O714" s="708">
        <f>FS1_N0506!O67</f>
        <v>3</v>
      </c>
      <c r="P714" s="708" t="str">
        <f>FS1_N0506!P67</f>
        <v>LEMO-4A</v>
      </c>
      <c r="Q714" s="708" t="str">
        <f>FS1_N0506!Q67</f>
        <v>LEMO650/LEMO650</v>
      </c>
      <c r="R714" s="708">
        <f>FS1_N0506!R67</f>
        <v>10</v>
      </c>
      <c r="S714" s="708">
        <f>FS1_N0506!S67</f>
        <v>9</v>
      </c>
      <c r="T714" s="708" t="str">
        <f>FS1_N0506!T67</f>
        <v>CH4 - fmc1-1</v>
      </c>
      <c r="U714" s="708">
        <f>FS1_N0506!U67</f>
        <v>0</v>
      </c>
      <c r="V714" s="708">
        <f>FS1_N0506!V67</f>
        <v>7</v>
      </c>
      <c r="W714" s="708" t="str">
        <f>FS1_N0506!W67</f>
        <v>1: EBS8005</v>
      </c>
      <c r="X714" s="708" t="str">
        <f>FS1_N0506!X67</f>
        <v>Ch3</v>
      </c>
      <c r="Y714" s="708">
        <f>FS1_N0506!Y67</f>
        <v>0</v>
      </c>
    </row>
    <row r="715" spans="1:25" x14ac:dyDescent="0.25">
      <c r="A715" s="708" t="str">
        <f>FS1_N0506!A68</f>
        <v>PM 8"</v>
      </c>
      <c r="B715" s="708" t="str">
        <f>FS1_N0506!B68</f>
        <v>FS1_BMS:PM_D2552</v>
      </c>
      <c r="C715" s="708" t="str">
        <f>FS1_N0506!C68</f>
        <v>PM</v>
      </c>
      <c r="D715" s="708" t="str">
        <f>FS1_N0506!D68</f>
        <v>D2504</v>
      </c>
      <c r="E715" s="708" t="str">
        <f>FS1_N0506!E68</f>
        <v>44F000063</v>
      </c>
      <c r="F715" s="708" t="str">
        <f>FS1_N0506!F68</f>
        <v>8C_22AWG_Multi_016</v>
      </c>
      <c r="G715" s="708" t="str">
        <f>FS1_N0506!G68</f>
        <v>B Signal</v>
      </c>
      <c r="H715" s="708" t="str">
        <f>FS1_N0506!H68</f>
        <v>CPC to LEMO650 Box</v>
      </c>
      <c r="I715" s="708" t="str">
        <f>FS1_N0506!I68</f>
        <v>CPC-4</v>
      </c>
      <c r="J715" s="708" t="str">
        <f>FS1_N0506!J68</f>
        <v>4,5,6</v>
      </c>
      <c r="K715" s="708" t="str">
        <f>FS1_N0506!K68</f>
        <v>Blue/Wh=4</v>
      </c>
      <c r="L715" s="708" t="str">
        <f>FS1_N0506!L68</f>
        <v>White/Blue=5</v>
      </c>
      <c r="M715" s="708" t="str">
        <f>FS1_N0506!M68</f>
        <v>Shield=6</v>
      </c>
      <c r="N715" s="708">
        <f>FS1_N0506!N68</f>
        <v>4</v>
      </c>
      <c r="O715" s="708">
        <f>FS1_N0506!O68</f>
        <v>6</v>
      </c>
      <c r="P715" s="708" t="str">
        <f>FS1_N0506!P68</f>
        <v>LEMO-4B</v>
      </c>
      <c r="Q715" s="708" t="str">
        <f>FS1_N0506!Q68</f>
        <v>LEMO650/LEMO650</v>
      </c>
      <c r="R715" s="708">
        <f>FS1_N0506!R68</f>
        <v>10</v>
      </c>
      <c r="S715" s="708">
        <f>FS1_N0506!S68</f>
        <v>9</v>
      </c>
      <c r="T715" s="708" t="str">
        <f>FS1_N0506!T68</f>
        <v>CH5 - fmc1-2</v>
      </c>
      <c r="U715" s="708">
        <f>FS1_N0506!U68</f>
        <v>0</v>
      </c>
      <c r="V715" s="708">
        <f>FS1_N0506!V68</f>
        <v>7</v>
      </c>
      <c r="W715" s="708" t="str">
        <f>FS1_N0506!W68</f>
        <v>1: EBS8005</v>
      </c>
      <c r="X715" s="708" t="str">
        <f>FS1_N0506!X68</f>
        <v>Ch3</v>
      </c>
      <c r="Y715" s="708">
        <f>FS1_N0506!Y68</f>
        <v>0</v>
      </c>
    </row>
    <row r="716" spans="1:25" x14ac:dyDescent="0.25">
      <c r="A716" s="708" t="str">
        <f>FS1_N0506!A69</f>
        <v>PM 8"</v>
      </c>
      <c r="B716" s="708" t="str">
        <f>FS1_N0506!B69</f>
        <v>FS1_BMS:PM_D2552</v>
      </c>
      <c r="C716" s="708" t="str">
        <f>FS1_N0506!C69</f>
        <v>PM</v>
      </c>
      <c r="D716" s="708" t="str">
        <f>FS1_N0506!D69</f>
        <v>D2504</v>
      </c>
      <c r="E716" s="708" t="str">
        <f>FS1_N0506!E69</f>
        <v>44F000063</v>
      </c>
      <c r="F716" s="708" t="str">
        <f>FS1_N0506!F69</f>
        <v>8C_22AWG_Multi_016</v>
      </c>
      <c r="G716" s="708" t="str">
        <f>FS1_N0506!G69</f>
        <v>C Signal</v>
      </c>
      <c r="H716" s="708" t="str">
        <f>FS1_N0506!H69</f>
        <v>CPC to LEMO650 Box</v>
      </c>
      <c r="I716" s="708" t="str">
        <f>FS1_N0506!I69</f>
        <v>CPC-4</v>
      </c>
      <c r="J716" s="708" t="str">
        <f>FS1_N0506!J69</f>
        <v>7,8,9</v>
      </c>
      <c r="K716" s="708" t="str">
        <f>FS1_N0506!K69</f>
        <v>Green/Wh=7</v>
      </c>
      <c r="L716" s="708" t="str">
        <f>FS1_N0506!L69</f>
        <v>White/Gr=8</v>
      </c>
      <c r="M716" s="708" t="str">
        <f>FS1_N0506!M69</f>
        <v>Shield=9</v>
      </c>
      <c r="N716" s="708">
        <f>FS1_N0506!N69</f>
        <v>7</v>
      </c>
      <c r="O716" s="708">
        <f>FS1_N0506!O69</f>
        <v>9</v>
      </c>
      <c r="P716" s="708" t="str">
        <f>FS1_N0506!P69</f>
        <v>LEMO-4C</v>
      </c>
      <c r="Q716" s="708" t="str">
        <f>FS1_N0506!Q69</f>
        <v>LEMO650/LEMO650</v>
      </c>
      <c r="R716" s="708">
        <f>FS1_N0506!R69</f>
        <v>10</v>
      </c>
      <c r="S716" s="708">
        <f>FS1_N0506!S69</f>
        <v>9</v>
      </c>
      <c r="T716" s="708" t="str">
        <f>FS1_N0506!T69</f>
        <v>CH6 - fmc1-3</v>
      </c>
      <c r="U716" s="708">
        <f>FS1_N0506!U69</f>
        <v>0</v>
      </c>
      <c r="V716" s="708">
        <f>FS1_N0506!V69</f>
        <v>7</v>
      </c>
      <c r="W716" s="708" t="str">
        <f>FS1_N0506!W69</f>
        <v>1: EBS8005</v>
      </c>
      <c r="X716" s="708" t="str">
        <f>FS1_N0506!X69</f>
        <v>Ch3</v>
      </c>
      <c r="Y716" s="708">
        <f>FS1_N0506!Y69</f>
        <v>0</v>
      </c>
    </row>
    <row r="717" spans="1:25" x14ac:dyDescent="0.25">
      <c r="A717" s="708" t="str">
        <f>LS1_N1501!A64</f>
        <v>BCM</v>
      </c>
      <c r="B717" s="708" t="str">
        <f>LS1_N1501!B64</f>
        <v>FS1_BMS:BCM_D2519</v>
      </c>
      <c r="C717" s="708" t="str">
        <f>LS1_N1501!C64</f>
        <v>BCM</v>
      </c>
      <c r="D717" s="708" t="str">
        <f>LS1_N1501!D64</f>
        <v>D2519</v>
      </c>
      <c r="E717" s="708" t="str">
        <f>LS1_N1501!E64</f>
        <v>44E000224</v>
      </c>
      <c r="F717" s="708" t="str">
        <f>LS1_N1501!F64</f>
        <v>2C_22AWG_Multi_063</v>
      </c>
      <c r="G717" s="708" t="str">
        <f>LS1_N1501!G64</f>
        <v>Signal</v>
      </c>
      <c r="H717" s="708" t="str">
        <f>LS1_N1501!H64</f>
        <v>Amplifier</v>
      </c>
      <c r="I717" s="708" t="str">
        <f>LS1_N1501!I64</f>
        <v>FS1_BMS:AIM_D2519</v>
      </c>
      <c r="J717" s="708">
        <f>LS1_N1501!J64</f>
        <v>0</v>
      </c>
      <c r="K717" s="708">
        <f>LS1_N1501!K64</f>
        <v>0</v>
      </c>
      <c r="L717" s="708">
        <f>LS1_N1501!L64</f>
        <v>0</v>
      </c>
      <c r="M717" s="708">
        <f>LS1_N1501!M64</f>
        <v>0</v>
      </c>
      <c r="N717" s="708">
        <f>LS1_N1501!N64</f>
        <v>0</v>
      </c>
      <c r="O717" s="708">
        <f>LS1_N1501!O64</f>
        <v>0</v>
      </c>
      <c r="P717" s="708">
        <f>LS1_N1501!P64</f>
        <v>0</v>
      </c>
      <c r="Q717" s="708">
        <f>LS1_N1501!Q64</f>
        <v>0</v>
      </c>
      <c r="R717" s="708">
        <f>LS1_N1501!R64</f>
        <v>0</v>
      </c>
      <c r="S717" s="708">
        <f>LS1_N1501!S64</f>
        <v>0</v>
      </c>
      <c r="T717" s="708">
        <f>LS1_N1501!T64</f>
        <v>0</v>
      </c>
      <c r="U717" s="708">
        <f>LS1_N1501!U64</f>
        <v>0</v>
      </c>
      <c r="V717" s="708">
        <f>LS1_N1501!V64</f>
        <v>0</v>
      </c>
      <c r="W717" s="708">
        <f>LS1_N1501!W64</f>
        <v>0</v>
      </c>
      <c r="X717" s="708">
        <f>LS1_N1501!X64</f>
        <v>0</v>
      </c>
      <c r="Y717" s="708" t="str">
        <f>LS1_N1501!Y64</f>
        <v>Amplifier in FS1_N0506</v>
      </c>
    </row>
    <row r="718" spans="1:25" x14ac:dyDescent="0.25">
      <c r="A718" s="708" t="str">
        <f>LS1_N1501!A79</f>
        <v>BCM</v>
      </c>
      <c r="B718" s="708" t="str">
        <f>LS1_N1501!B79</f>
        <v>FS1_BMS:BCM_D2519</v>
      </c>
      <c r="C718" s="708" t="str">
        <f>LS1_N1501!C79</f>
        <v>BCM</v>
      </c>
      <c r="D718" s="708" t="str">
        <f>LS1_N1501!D79</f>
        <v>D2525</v>
      </c>
      <c r="E718" s="708" t="str">
        <f>LS1_N1501!E79</f>
        <v>44E000215</v>
      </c>
      <c r="F718" s="708" t="str">
        <f>LS1_N1501!F79</f>
        <v>2C_1/4in_Hardline_036</v>
      </c>
      <c r="G718" s="708" t="str">
        <f>LS1_N1501!G79</f>
        <v>Signal</v>
      </c>
      <c r="H718" s="708" t="str">
        <f>LS1_N1501!H79</f>
        <v>N-Type to SMA Panel</v>
      </c>
      <c r="I718" s="708" t="str">
        <f>LS1_N1501!I79</f>
        <v>J7</v>
      </c>
      <c r="J718" s="708">
        <f>LS1_N1501!J79</f>
        <v>0</v>
      </c>
      <c r="K718" s="708">
        <f>LS1_N1501!K79</f>
        <v>0</v>
      </c>
      <c r="L718" s="708">
        <f>LS1_N1501!L79</f>
        <v>0</v>
      </c>
      <c r="M718" s="708">
        <f>LS1_N1501!M79</f>
        <v>0</v>
      </c>
      <c r="N718" s="708">
        <f>LS1_N1501!N79</f>
        <v>0</v>
      </c>
      <c r="O718" s="708">
        <f>LS1_N1501!O79</f>
        <v>0</v>
      </c>
      <c r="P718" s="708">
        <f>LS1_N1501!P79</f>
        <v>0</v>
      </c>
      <c r="Q718" s="708" t="str">
        <f>LS1_N1501!Q79</f>
        <v>SMA to SMB</v>
      </c>
      <c r="R718" s="708">
        <f>LS1_N1501!R79</f>
        <v>6</v>
      </c>
      <c r="S718" s="708">
        <f>LS1_N1501!S79</f>
        <v>5</v>
      </c>
      <c r="T718" s="708">
        <f>LS1_N1501!T79</f>
        <v>0</v>
      </c>
      <c r="U718" s="708">
        <f>LS1_N1501!U79</f>
        <v>4</v>
      </c>
      <c r="V718" s="708">
        <f>LS1_N1501!V79</f>
        <v>0</v>
      </c>
      <c r="W718" s="708">
        <f>LS1_N1501!W79</f>
        <v>0</v>
      </c>
      <c r="X718" s="708">
        <f>LS1_N1501!X79</f>
        <v>0</v>
      </c>
      <c r="Y718" s="708" t="str">
        <f>LS1_N1501!Y79</f>
        <v>FS1_BMS:AIM_D2525 in FS1_N0506</v>
      </c>
    </row>
    <row r="719" spans="1:25" x14ac:dyDescent="0.25">
      <c r="A719" s="708" t="str">
        <f>LS1_N1501!A94</f>
        <v>BCM</v>
      </c>
      <c r="B719" s="708" t="str">
        <f>LS1_N1501!B94</f>
        <v>FS1_BMS:BCM_D2519</v>
      </c>
      <c r="C719" s="708" t="str">
        <f>LS1_N1501!C94</f>
        <v>BCM</v>
      </c>
      <c r="D719" s="708" t="str">
        <f>LS1_N1501!D94</f>
        <v>D2525</v>
      </c>
      <c r="E719" s="708" t="str">
        <f>LS1_N1501!E94</f>
        <v>44E000002</v>
      </c>
      <c r="F719" s="708" t="str">
        <f>LS1_N1501!F94</f>
        <v>2C_1/4in_Hardline_036</v>
      </c>
      <c r="G719" s="708" t="str">
        <f>LS1_N1501!G94</f>
        <v>Calibraiton</v>
      </c>
      <c r="H719" s="708" t="str">
        <f>LS1_N1501!H94</f>
        <v>N-Type to SMA Panel</v>
      </c>
      <c r="I719" s="708">
        <f>LS1_N1501!I94</f>
        <v>0</v>
      </c>
      <c r="J719" s="708">
        <f>LS1_N1501!J94</f>
        <v>0</v>
      </c>
      <c r="K719" s="708">
        <f>LS1_N1501!K94</f>
        <v>0</v>
      </c>
      <c r="L719" s="708">
        <f>LS1_N1501!L94</f>
        <v>0</v>
      </c>
      <c r="M719" s="708">
        <f>LS1_N1501!M94</f>
        <v>0</v>
      </c>
      <c r="N719" s="708">
        <f>LS1_N1501!N94</f>
        <v>0</v>
      </c>
      <c r="O719" s="708">
        <f>LS1_N1501!O94</f>
        <v>0</v>
      </c>
      <c r="P719" s="708">
        <f>LS1_N1501!P94</f>
        <v>0</v>
      </c>
      <c r="Q719" s="708" t="str">
        <f>LS1_N1501!Q94</f>
        <v>SMA to UEI breakout</v>
      </c>
      <c r="R719" s="708">
        <f>LS1_N1501!R94</f>
        <v>0</v>
      </c>
      <c r="S719" s="708">
        <f>LS1_N1501!S94</f>
        <v>0</v>
      </c>
      <c r="T719" s="708">
        <f>LS1_N1501!T94</f>
        <v>0</v>
      </c>
      <c r="U719" s="708">
        <f>LS1_N1501!U94</f>
        <v>0</v>
      </c>
      <c r="V719" s="708">
        <f>LS1_N1501!V94</f>
        <v>0</v>
      </c>
      <c r="W719" s="708">
        <f>LS1_N1501!W94</f>
        <v>0</v>
      </c>
      <c r="X719" s="708">
        <f>LS1_N1501!X94</f>
        <v>0</v>
      </c>
      <c r="Y719" s="708">
        <f>LS1_N1501!Y94</f>
        <v>0</v>
      </c>
    </row>
    <row r="720" spans="1:25" x14ac:dyDescent="0.25">
      <c r="A720" s="708" t="str">
        <f>FS1_N0506!A20</f>
        <v>BPM</v>
      </c>
      <c r="B720" s="708" t="str">
        <f>FS1_N0506!B20</f>
        <v>FS1_BMS:BPM_D2537</v>
      </c>
      <c r="C720" s="708" t="str">
        <f>FS1_N0506!C20</f>
        <v>BPM</v>
      </c>
      <c r="D720" s="708" t="str">
        <f>FS1_N0506!D20</f>
        <v>D2537</v>
      </c>
      <c r="E720" s="708" t="str">
        <f>FS1_N0506!E20</f>
        <v>44E000151</v>
      </c>
      <c r="F720" s="708" t="str">
        <f>FS1_N0506!F20</f>
        <v>2C_1/4in_Hardline_036</v>
      </c>
      <c r="G720" s="708" t="str">
        <f>FS1_N0506!G20</f>
        <v>Signal</v>
      </c>
      <c r="H720" s="708" t="str">
        <f>FS1_N0506!H20</f>
        <v>N-Type to SMA Panel</v>
      </c>
      <c r="I720" s="708" t="str">
        <f>FS1_N0506!I20</f>
        <v>1T</v>
      </c>
      <c r="J720" s="708">
        <f>FS1_N0506!J20</f>
        <v>0</v>
      </c>
      <c r="K720" s="708">
        <f>FS1_N0506!K20</f>
        <v>0</v>
      </c>
      <c r="L720" s="708">
        <f>FS1_N0506!L20</f>
        <v>0</v>
      </c>
      <c r="M720" s="708">
        <f>FS1_N0506!M20</f>
        <v>0</v>
      </c>
      <c r="N720" s="708">
        <f>FS1_N0506!N20</f>
        <v>0</v>
      </c>
      <c r="O720" s="708">
        <f>FS1_N0506!O20</f>
        <v>0</v>
      </c>
      <c r="P720" s="708" t="str">
        <f>FS1_N0506!P20</f>
        <v>1T</v>
      </c>
      <c r="Q720" s="708" t="str">
        <f>FS1_N0506!Q20</f>
        <v>SMA to SMA</v>
      </c>
      <c r="R720" s="708">
        <f>FS1_N0506!R20</f>
        <v>10</v>
      </c>
      <c r="S720" s="708">
        <f>FS1_N0506!S20</f>
        <v>4</v>
      </c>
      <c r="T720" s="708">
        <f>FS1_N0506!T20</f>
        <v>0</v>
      </c>
      <c r="U720" s="708">
        <f>FS1_N0506!U20</f>
        <v>5</v>
      </c>
      <c r="V720" s="708">
        <f>FS1_N0506!V20</f>
        <v>0</v>
      </c>
      <c r="W720" s="708">
        <f>FS1_N0506!W20</f>
        <v>0</v>
      </c>
      <c r="X720" s="708">
        <f>FS1_N0506!X20</f>
        <v>0</v>
      </c>
      <c r="Y720" s="708">
        <f>FS1_N0506!Y20</f>
        <v>0</v>
      </c>
    </row>
    <row r="721" spans="1:25" x14ac:dyDescent="0.25">
      <c r="A721" s="708" t="str">
        <f>FS1_N0506!A21</f>
        <v>BPM</v>
      </c>
      <c r="B721" s="708" t="str">
        <f>FS1_N0506!B21</f>
        <v>FS1_BMS:BPM_D2537</v>
      </c>
      <c r="C721" s="708" t="str">
        <f>FS1_N0506!C21</f>
        <v>BPM</v>
      </c>
      <c r="D721" s="708" t="str">
        <f>FS1_N0506!D21</f>
        <v>D2537</v>
      </c>
      <c r="E721" s="708" t="str">
        <f>FS1_N0506!E21</f>
        <v>44E000152</v>
      </c>
      <c r="F721" s="708" t="str">
        <f>FS1_N0506!F21</f>
        <v>2C_1/4in_Hardline_036</v>
      </c>
      <c r="G721" s="708" t="str">
        <f>FS1_N0506!G21</f>
        <v>Signal</v>
      </c>
      <c r="H721" s="708" t="str">
        <f>FS1_N0506!H21</f>
        <v>N-Type to SMA Panel</v>
      </c>
      <c r="I721" s="708" t="str">
        <f>FS1_N0506!I21</f>
        <v>2L</v>
      </c>
      <c r="J721" s="708">
        <f>FS1_N0506!J21</f>
        <v>0</v>
      </c>
      <c r="K721" s="708">
        <f>FS1_N0506!K21</f>
        <v>0</v>
      </c>
      <c r="L721" s="708">
        <f>FS1_N0506!L21</f>
        <v>0</v>
      </c>
      <c r="M721" s="708">
        <f>FS1_N0506!M21</f>
        <v>0</v>
      </c>
      <c r="N721" s="708">
        <f>FS1_N0506!N21</f>
        <v>0</v>
      </c>
      <c r="O721" s="708">
        <f>FS1_N0506!O21</f>
        <v>0</v>
      </c>
      <c r="P721" s="708" t="str">
        <f>FS1_N0506!P21</f>
        <v>2L</v>
      </c>
      <c r="Q721" s="708" t="str">
        <f>FS1_N0506!Q21</f>
        <v>SMA to SMA</v>
      </c>
      <c r="R721" s="708">
        <f>FS1_N0506!R21</f>
        <v>10</v>
      </c>
      <c r="S721" s="708">
        <f>FS1_N0506!S21</f>
        <v>4</v>
      </c>
      <c r="T721" s="708">
        <f>FS1_N0506!T21</f>
        <v>0</v>
      </c>
      <c r="U721" s="708">
        <f>FS1_N0506!U21</f>
        <v>6</v>
      </c>
      <c r="V721" s="708">
        <f>FS1_N0506!V21</f>
        <v>0</v>
      </c>
      <c r="W721" s="708">
        <f>FS1_N0506!W21</f>
        <v>0</v>
      </c>
      <c r="X721" s="708">
        <f>FS1_N0506!X21</f>
        <v>0</v>
      </c>
      <c r="Y721" s="708">
        <f>FS1_N0506!Y21</f>
        <v>0</v>
      </c>
    </row>
    <row r="722" spans="1:25" x14ac:dyDescent="0.25">
      <c r="A722" s="708" t="str">
        <f>FS1_N0506!A22</f>
        <v>BPM</v>
      </c>
      <c r="B722" s="708" t="str">
        <f>FS1_N0506!B22</f>
        <v>FS1_BMS:BPM_D2537</v>
      </c>
      <c r="C722" s="708" t="str">
        <f>FS1_N0506!C22</f>
        <v>BPM</v>
      </c>
      <c r="D722" s="708" t="str">
        <f>FS1_N0506!D22</f>
        <v>D2537</v>
      </c>
      <c r="E722" s="708" t="str">
        <f>FS1_N0506!E22</f>
        <v>44E000153</v>
      </c>
      <c r="F722" s="708" t="str">
        <f>FS1_N0506!F22</f>
        <v>2C_1/4in_Hardline_036</v>
      </c>
      <c r="G722" s="708" t="str">
        <f>FS1_N0506!G22</f>
        <v>Signal</v>
      </c>
      <c r="H722" s="708" t="str">
        <f>FS1_N0506!H22</f>
        <v>N-Type to SMA Panel</v>
      </c>
      <c r="I722" s="708" t="str">
        <f>FS1_N0506!I22</f>
        <v>3R</v>
      </c>
      <c r="J722" s="708">
        <f>FS1_N0506!J22</f>
        <v>0</v>
      </c>
      <c r="K722" s="708">
        <f>FS1_N0506!K22</f>
        <v>0</v>
      </c>
      <c r="L722" s="708">
        <f>FS1_N0506!L22</f>
        <v>0</v>
      </c>
      <c r="M722" s="708">
        <f>FS1_N0506!M22</f>
        <v>0</v>
      </c>
      <c r="N722" s="708">
        <f>FS1_N0506!N22</f>
        <v>0</v>
      </c>
      <c r="O722" s="708">
        <f>FS1_N0506!O22</f>
        <v>0</v>
      </c>
      <c r="P722" s="708" t="str">
        <f>FS1_N0506!P22</f>
        <v>3R</v>
      </c>
      <c r="Q722" s="708" t="str">
        <f>FS1_N0506!Q22</f>
        <v>SMA to SMA</v>
      </c>
      <c r="R722" s="708">
        <f>FS1_N0506!R22</f>
        <v>10</v>
      </c>
      <c r="S722" s="708">
        <f>FS1_N0506!S22</f>
        <v>4</v>
      </c>
      <c r="T722" s="708">
        <f>FS1_N0506!T22</f>
        <v>0</v>
      </c>
      <c r="U722" s="708">
        <f>FS1_N0506!U22</f>
        <v>7</v>
      </c>
      <c r="V722" s="708">
        <f>FS1_N0506!V22</f>
        <v>0</v>
      </c>
      <c r="W722" s="708">
        <f>FS1_N0506!W22</f>
        <v>0</v>
      </c>
      <c r="X722" s="708">
        <f>FS1_N0506!X22</f>
        <v>0</v>
      </c>
      <c r="Y722" s="708">
        <f>FS1_N0506!Y22</f>
        <v>0</v>
      </c>
    </row>
    <row r="723" spans="1:25" x14ac:dyDescent="0.25">
      <c r="A723" s="708" t="str">
        <f>FS1_N0506!A23</f>
        <v>BPM</v>
      </c>
      <c r="B723" s="708" t="str">
        <f>FS1_N0506!B23</f>
        <v>FS1_BMS:BPM_D2537</v>
      </c>
      <c r="C723" s="708" t="str">
        <f>FS1_N0506!C23</f>
        <v>BPM</v>
      </c>
      <c r="D723" s="708" t="str">
        <f>FS1_N0506!D23</f>
        <v>D2537</v>
      </c>
      <c r="E723" s="708" t="str">
        <f>FS1_N0506!E23</f>
        <v>44E000154</v>
      </c>
      <c r="F723" s="708" t="str">
        <f>FS1_N0506!F23</f>
        <v>2C_1/4in_Hardline_036</v>
      </c>
      <c r="G723" s="708" t="str">
        <f>FS1_N0506!G23</f>
        <v>Signal</v>
      </c>
      <c r="H723" s="708" t="str">
        <f>FS1_N0506!H23</f>
        <v>N-Type to SMA Panel</v>
      </c>
      <c r="I723" s="708" t="str">
        <f>FS1_N0506!I23</f>
        <v>4B</v>
      </c>
      <c r="J723" s="708">
        <f>FS1_N0506!J23</f>
        <v>0</v>
      </c>
      <c r="K723" s="708">
        <f>FS1_N0506!K23</f>
        <v>0</v>
      </c>
      <c r="L723" s="708">
        <f>FS1_N0506!L23</f>
        <v>0</v>
      </c>
      <c r="M723" s="708">
        <f>FS1_N0506!M23</f>
        <v>0</v>
      </c>
      <c r="N723" s="708">
        <f>FS1_N0506!N23</f>
        <v>0</v>
      </c>
      <c r="O723" s="708">
        <f>FS1_N0506!O23</f>
        <v>0</v>
      </c>
      <c r="P723" s="708" t="str">
        <f>FS1_N0506!P23</f>
        <v>4B</v>
      </c>
      <c r="Q723" s="708" t="str">
        <f>FS1_N0506!Q23</f>
        <v>SMA to SMA</v>
      </c>
      <c r="R723" s="708">
        <f>FS1_N0506!R23</f>
        <v>10</v>
      </c>
      <c r="S723" s="708">
        <f>FS1_N0506!S23</f>
        <v>4</v>
      </c>
      <c r="T723" s="708">
        <f>FS1_N0506!T23</f>
        <v>0</v>
      </c>
      <c r="U723" s="708">
        <f>FS1_N0506!U23</f>
        <v>8</v>
      </c>
      <c r="V723" s="708">
        <f>FS1_N0506!V23</f>
        <v>0</v>
      </c>
      <c r="W723" s="708">
        <f>FS1_N0506!W23</f>
        <v>0</v>
      </c>
      <c r="X723" s="708">
        <f>FS1_N0506!X23</f>
        <v>0</v>
      </c>
      <c r="Y723" s="708">
        <f>FS1_N0506!Y23</f>
        <v>0</v>
      </c>
    </row>
    <row r="724" spans="1:25" x14ac:dyDescent="0.25">
      <c r="A724" s="708" t="str">
        <f>FS1_N0506!A24</f>
        <v>BPM</v>
      </c>
      <c r="B724" s="708" t="str">
        <f>FS1_N0506!B24</f>
        <v>FS1_BMS:BPM_D2537</v>
      </c>
      <c r="C724" s="708" t="str">
        <f>FS1_N0506!C24</f>
        <v>BPM</v>
      </c>
      <c r="D724" s="708" t="str">
        <f>FS1_N0506!D24</f>
        <v>D2537</v>
      </c>
      <c r="E724" s="708" t="str">
        <f>FS1_N0506!E24</f>
        <v>44E000156</v>
      </c>
      <c r="F724" s="708" t="str">
        <f>FS1_N0506!F24</f>
        <v>2C_1/4in_Hardline_036</v>
      </c>
      <c r="G724" s="708" t="str">
        <f>FS1_N0506!G24</f>
        <v>Ref</v>
      </c>
      <c r="H724" s="708" t="str">
        <f>FS1_N0506!H24</f>
        <v>N-Type to SMA Panel</v>
      </c>
      <c r="I724" s="708" t="str">
        <f>FS1_N0506!I24</f>
        <v>No term</v>
      </c>
      <c r="J724" s="708">
        <f>FS1_N0506!J24</f>
        <v>0</v>
      </c>
      <c r="K724" s="708">
        <f>FS1_N0506!K24</f>
        <v>0</v>
      </c>
      <c r="L724" s="708">
        <f>FS1_N0506!L24</f>
        <v>0</v>
      </c>
      <c r="M724" s="708">
        <f>FS1_N0506!M24</f>
        <v>0</v>
      </c>
      <c r="N724" s="708">
        <f>FS1_N0506!N24</f>
        <v>0</v>
      </c>
      <c r="O724" s="708">
        <f>FS1_N0506!O24</f>
        <v>0</v>
      </c>
      <c r="P724" s="708">
        <f>FS1_N0506!P24</f>
        <v>0</v>
      </c>
      <c r="Q724" s="708">
        <f>FS1_N0506!Q24</f>
        <v>0</v>
      </c>
      <c r="R724" s="708">
        <f>FS1_N0506!R24</f>
        <v>0</v>
      </c>
      <c r="S724" s="708">
        <f>FS1_N0506!S24</f>
        <v>0</v>
      </c>
      <c r="T724" s="708">
        <f>FS1_N0506!T24</f>
        <v>0</v>
      </c>
      <c r="U724" s="708">
        <f>FS1_N0506!U24</f>
        <v>0</v>
      </c>
      <c r="V724" s="708">
        <f>FS1_N0506!V24</f>
        <v>0</v>
      </c>
      <c r="W724" s="708">
        <f>FS1_N0506!W24</f>
        <v>0</v>
      </c>
      <c r="X724" s="708">
        <f>FS1_N0506!X24</f>
        <v>0</v>
      </c>
      <c r="Y724" s="708">
        <f>FS1_N0506!Y24</f>
        <v>0</v>
      </c>
    </row>
    <row r="725" spans="1:25" x14ac:dyDescent="0.25">
      <c r="A725" s="708" t="str">
        <f>FS1_N0506!A25</f>
        <v>BPM</v>
      </c>
      <c r="B725" s="708" t="str">
        <f>FS1_N0506!B25</f>
        <v>FS1_BMS:BPM_D2587</v>
      </c>
      <c r="C725" s="708" t="str">
        <f>FS1_N0506!C25</f>
        <v>BPM</v>
      </c>
      <c r="D725" s="708" t="str">
        <f>FS1_N0506!D25</f>
        <v>D2587</v>
      </c>
      <c r="E725" s="708" t="str">
        <f>FS1_N0506!E25</f>
        <v>44E000143</v>
      </c>
      <c r="F725" s="708" t="str">
        <f>FS1_N0506!F25</f>
        <v>2C_1/4in_Hardline_036</v>
      </c>
      <c r="G725" s="708" t="str">
        <f>FS1_N0506!G25</f>
        <v>Signal</v>
      </c>
      <c r="H725" s="708" t="str">
        <f>FS1_N0506!H25</f>
        <v>N-Type to SMA Panel</v>
      </c>
      <c r="I725" s="708" t="str">
        <f>FS1_N0506!I25</f>
        <v>1T</v>
      </c>
      <c r="J725" s="708">
        <f>FS1_N0506!J25</f>
        <v>0</v>
      </c>
      <c r="K725" s="708">
        <f>FS1_N0506!K25</f>
        <v>0</v>
      </c>
      <c r="L725" s="708">
        <f>FS1_N0506!L25</f>
        <v>0</v>
      </c>
      <c r="M725" s="708">
        <f>FS1_N0506!M25</f>
        <v>0</v>
      </c>
      <c r="N725" s="708">
        <f>FS1_N0506!N25</f>
        <v>0</v>
      </c>
      <c r="O725" s="708">
        <f>FS1_N0506!O25</f>
        <v>0</v>
      </c>
      <c r="P725" s="708" t="str">
        <f>FS1_N0506!P25</f>
        <v>1T</v>
      </c>
      <c r="Q725" s="708" t="str">
        <f>FS1_N0506!Q25</f>
        <v>SMA to SMA</v>
      </c>
      <c r="R725" s="708">
        <f>FS1_N0506!R25</f>
        <v>10</v>
      </c>
      <c r="S725" s="708">
        <f>FS1_N0506!S25</f>
        <v>5</v>
      </c>
      <c r="T725" s="708">
        <f>FS1_N0506!T25</f>
        <v>0</v>
      </c>
      <c r="U725" s="708">
        <f>FS1_N0506!U25</f>
        <v>1</v>
      </c>
      <c r="V725" s="708">
        <f>FS1_N0506!V25</f>
        <v>0</v>
      </c>
      <c r="W725" s="708">
        <f>FS1_N0506!W25</f>
        <v>0</v>
      </c>
      <c r="X725" s="708">
        <f>FS1_N0506!X25</f>
        <v>0</v>
      </c>
      <c r="Y725" s="708">
        <f>FS1_N0506!Y25</f>
        <v>0</v>
      </c>
    </row>
    <row r="726" spans="1:25" x14ac:dyDescent="0.25">
      <c r="A726" s="708" t="str">
        <f>FS1_N0506!A26</f>
        <v>BPM</v>
      </c>
      <c r="B726" s="708" t="str">
        <f>FS1_N0506!B26</f>
        <v>FS1_BMS:BPM_D2587</v>
      </c>
      <c r="C726" s="708" t="str">
        <f>FS1_N0506!C26</f>
        <v>BPM</v>
      </c>
      <c r="D726" s="708" t="str">
        <f>FS1_N0506!D26</f>
        <v>D2587</v>
      </c>
      <c r="E726" s="708" t="str">
        <f>FS1_N0506!E26</f>
        <v>44E000144</v>
      </c>
      <c r="F726" s="708" t="str">
        <f>FS1_N0506!F26</f>
        <v>2C_1/4in_Hardline_036</v>
      </c>
      <c r="G726" s="708" t="str">
        <f>FS1_N0506!G26</f>
        <v>Signal</v>
      </c>
      <c r="H726" s="708" t="str">
        <f>FS1_N0506!H26</f>
        <v>N-Type to SMA Panel</v>
      </c>
      <c r="I726" s="708" t="str">
        <f>FS1_N0506!I26</f>
        <v>2L</v>
      </c>
      <c r="J726" s="708">
        <f>FS1_N0506!J26</f>
        <v>0</v>
      </c>
      <c r="K726" s="708">
        <f>FS1_N0506!K26</f>
        <v>0</v>
      </c>
      <c r="L726" s="708">
        <f>FS1_N0506!L26</f>
        <v>0</v>
      </c>
      <c r="M726" s="708">
        <f>FS1_N0506!M26</f>
        <v>0</v>
      </c>
      <c r="N726" s="708">
        <f>FS1_N0506!N26</f>
        <v>0</v>
      </c>
      <c r="O726" s="708">
        <f>FS1_N0506!O26</f>
        <v>0</v>
      </c>
      <c r="P726" s="708" t="str">
        <f>FS1_N0506!P26</f>
        <v>2L</v>
      </c>
      <c r="Q726" s="708" t="str">
        <f>FS1_N0506!Q26</f>
        <v>SMA to SMA</v>
      </c>
      <c r="R726" s="708">
        <f>FS1_N0506!R26</f>
        <v>10</v>
      </c>
      <c r="S726" s="708">
        <f>FS1_N0506!S26</f>
        <v>5</v>
      </c>
      <c r="T726" s="708">
        <f>FS1_N0506!T26</f>
        <v>0</v>
      </c>
      <c r="U726" s="708">
        <f>FS1_N0506!U26</f>
        <v>2</v>
      </c>
      <c r="V726" s="708">
        <f>FS1_N0506!V26</f>
        <v>0</v>
      </c>
      <c r="W726" s="708">
        <f>FS1_N0506!W26</f>
        <v>0</v>
      </c>
      <c r="X726" s="708">
        <f>FS1_N0506!X26</f>
        <v>0</v>
      </c>
      <c r="Y726" s="708">
        <f>FS1_N0506!Y26</f>
        <v>0</v>
      </c>
    </row>
    <row r="727" spans="1:25" x14ac:dyDescent="0.25">
      <c r="A727" s="708" t="str">
        <f>FS1_N0506!A27</f>
        <v>BPM</v>
      </c>
      <c r="B727" s="708" t="str">
        <f>FS1_N0506!B27</f>
        <v>FS1_BMS:BPM_D2587</v>
      </c>
      <c r="C727" s="708" t="str">
        <f>FS1_N0506!C27</f>
        <v>BPM</v>
      </c>
      <c r="D727" s="708" t="str">
        <f>FS1_N0506!D27</f>
        <v>D2587</v>
      </c>
      <c r="E727" s="708" t="str">
        <f>FS1_N0506!E27</f>
        <v>44E000145</v>
      </c>
      <c r="F727" s="708" t="str">
        <f>FS1_N0506!F27</f>
        <v>2C_1/4in_Hardline_036</v>
      </c>
      <c r="G727" s="708" t="str">
        <f>FS1_N0506!G27</f>
        <v>Signal</v>
      </c>
      <c r="H727" s="708" t="str">
        <f>FS1_N0506!H27</f>
        <v>N-Type to SMA Panel</v>
      </c>
      <c r="I727" s="708" t="str">
        <f>FS1_N0506!I27</f>
        <v>3R</v>
      </c>
      <c r="J727" s="708">
        <f>FS1_N0506!J27</f>
        <v>0</v>
      </c>
      <c r="K727" s="708">
        <f>FS1_N0506!K27</f>
        <v>0</v>
      </c>
      <c r="L727" s="708">
        <f>FS1_N0506!L27</f>
        <v>0</v>
      </c>
      <c r="M727" s="708">
        <f>FS1_N0506!M27</f>
        <v>0</v>
      </c>
      <c r="N727" s="708">
        <f>FS1_N0506!N27</f>
        <v>0</v>
      </c>
      <c r="O727" s="708">
        <f>FS1_N0506!O27</f>
        <v>0</v>
      </c>
      <c r="P727" s="708" t="str">
        <f>FS1_N0506!P27</f>
        <v>3R</v>
      </c>
      <c r="Q727" s="708" t="str">
        <f>FS1_N0506!Q27</f>
        <v>SMA to SMA</v>
      </c>
      <c r="R727" s="708">
        <f>FS1_N0506!R27</f>
        <v>10</v>
      </c>
      <c r="S727" s="708">
        <f>FS1_N0506!S27</f>
        <v>5</v>
      </c>
      <c r="T727" s="708">
        <f>FS1_N0506!T27</f>
        <v>0</v>
      </c>
      <c r="U727" s="708">
        <f>FS1_N0506!U27</f>
        <v>3</v>
      </c>
      <c r="V727" s="708">
        <f>FS1_N0506!V27</f>
        <v>0</v>
      </c>
      <c r="W727" s="708">
        <f>FS1_N0506!W27</f>
        <v>0</v>
      </c>
      <c r="X727" s="708">
        <f>FS1_N0506!X27</f>
        <v>0</v>
      </c>
      <c r="Y727" s="708">
        <f>FS1_N0506!Y27</f>
        <v>0</v>
      </c>
    </row>
    <row r="728" spans="1:25" x14ac:dyDescent="0.25">
      <c r="A728" s="708" t="str">
        <f>FS1_N0506!A28</f>
        <v>BPM</v>
      </c>
      <c r="B728" s="708" t="str">
        <f>FS1_N0506!B28</f>
        <v>FS1_BMS:BPM_D2587</v>
      </c>
      <c r="C728" s="708" t="str">
        <f>FS1_N0506!C28</f>
        <v>BPM</v>
      </c>
      <c r="D728" s="708" t="str">
        <f>FS1_N0506!D28</f>
        <v>D2587</v>
      </c>
      <c r="E728" s="708" t="str">
        <f>FS1_N0506!E28</f>
        <v>44E000146</v>
      </c>
      <c r="F728" s="708" t="str">
        <f>FS1_N0506!F28</f>
        <v>2C_1/4in_Hardline_036</v>
      </c>
      <c r="G728" s="708" t="str">
        <f>FS1_N0506!G28</f>
        <v>Signal</v>
      </c>
      <c r="H728" s="708" t="str">
        <f>FS1_N0506!H28</f>
        <v>N-Type to SMA Panel</v>
      </c>
      <c r="I728" s="708" t="str">
        <f>FS1_N0506!I28</f>
        <v>4B</v>
      </c>
      <c r="J728" s="708">
        <f>FS1_N0506!J28</f>
        <v>0</v>
      </c>
      <c r="K728" s="708">
        <f>FS1_N0506!K28</f>
        <v>0</v>
      </c>
      <c r="L728" s="708">
        <f>FS1_N0506!L28</f>
        <v>0</v>
      </c>
      <c r="M728" s="708">
        <f>FS1_N0506!M28</f>
        <v>0</v>
      </c>
      <c r="N728" s="708">
        <f>FS1_N0506!N28</f>
        <v>0</v>
      </c>
      <c r="O728" s="708">
        <f>FS1_N0506!O28</f>
        <v>0</v>
      </c>
      <c r="P728" s="708" t="str">
        <f>FS1_N0506!P28</f>
        <v>4B</v>
      </c>
      <c r="Q728" s="708" t="str">
        <f>FS1_N0506!Q28</f>
        <v>SMA to SMA</v>
      </c>
      <c r="R728" s="708">
        <f>FS1_N0506!R28</f>
        <v>10</v>
      </c>
      <c r="S728" s="708">
        <f>FS1_N0506!S28</f>
        <v>5</v>
      </c>
      <c r="T728" s="708">
        <f>FS1_N0506!T28</f>
        <v>0</v>
      </c>
      <c r="U728" s="708">
        <f>FS1_N0506!U28</f>
        <v>4</v>
      </c>
      <c r="V728" s="708">
        <f>FS1_N0506!V28</f>
        <v>0</v>
      </c>
      <c r="W728" s="708">
        <f>FS1_N0506!W28</f>
        <v>0</v>
      </c>
      <c r="X728" s="708">
        <f>FS1_N0506!X28</f>
        <v>0</v>
      </c>
      <c r="Y728" s="708">
        <f>FS1_N0506!Y28</f>
        <v>0</v>
      </c>
    </row>
    <row r="729" spans="1:25" x14ac:dyDescent="0.25">
      <c r="A729" s="708" t="str">
        <f>FS1_N0506!A29</f>
        <v>BPM</v>
      </c>
      <c r="B729" s="708" t="str">
        <f>FS1_N0506!B29</f>
        <v>FS1_BMS:BPM_D2587</v>
      </c>
      <c r="C729" s="708" t="str">
        <f>FS1_N0506!C29</f>
        <v>BPM</v>
      </c>
      <c r="D729" s="708" t="str">
        <f>FS1_N0506!D29</f>
        <v>D2587</v>
      </c>
      <c r="E729" s="708" t="str">
        <f>FS1_N0506!E29</f>
        <v>44E000157</v>
      </c>
      <c r="F729" s="708" t="str">
        <f>FS1_N0506!F29</f>
        <v>2C_1/4in_Hardline_036</v>
      </c>
      <c r="G729" s="708" t="str">
        <f>FS1_N0506!G29</f>
        <v>Ref</v>
      </c>
      <c r="H729" s="708" t="str">
        <f>FS1_N0506!H29</f>
        <v>No terminiation</v>
      </c>
      <c r="I729" s="708" t="str">
        <f>FS1_N0506!I29</f>
        <v>Ref</v>
      </c>
      <c r="J729" s="708">
        <f>FS1_N0506!J29</f>
        <v>0</v>
      </c>
      <c r="K729" s="708">
        <f>FS1_N0506!K29</f>
        <v>0</v>
      </c>
      <c r="L729" s="708">
        <f>FS1_N0506!L29</f>
        <v>0</v>
      </c>
      <c r="M729" s="708">
        <f>FS1_N0506!M29</f>
        <v>0</v>
      </c>
      <c r="N729" s="708">
        <f>FS1_N0506!N29</f>
        <v>0</v>
      </c>
      <c r="O729" s="708">
        <f>FS1_N0506!O29</f>
        <v>0</v>
      </c>
      <c r="P729" s="708" t="str">
        <f>FS1_N0506!P29</f>
        <v>Ref</v>
      </c>
      <c r="Q729" s="708" t="str">
        <f>FS1_N0506!Q29</f>
        <v>SMA to SMA</v>
      </c>
      <c r="R729" s="708">
        <f>FS1_N0506!R29</f>
        <v>10</v>
      </c>
      <c r="S729" s="708">
        <f>FS1_N0506!S29</f>
        <v>5</v>
      </c>
      <c r="T729" s="708">
        <f>FS1_N0506!T29</f>
        <v>0</v>
      </c>
      <c r="U729" s="708" t="str">
        <f>FS1_N0506!U29</f>
        <v>Ref</v>
      </c>
      <c r="V729" s="708">
        <f>FS1_N0506!V29</f>
        <v>0</v>
      </c>
      <c r="W729" s="708">
        <f>FS1_N0506!W29</f>
        <v>0</v>
      </c>
      <c r="X729" s="708">
        <f>FS1_N0506!X29</f>
        <v>0</v>
      </c>
      <c r="Y729" s="708">
        <f>FS1_N0506!Y29</f>
        <v>0</v>
      </c>
    </row>
    <row r="730" spans="1:25" x14ac:dyDescent="0.25">
      <c r="A730" s="708" t="str">
        <f>LS2_N0808!A53</f>
        <v>Neutron Detector</v>
      </c>
      <c r="B730" s="708" t="str">
        <f>LS2_N0808!B53</f>
        <v>FS1_BMS:ND_D2588</v>
      </c>
      <c r="C730" s="708" t="str">
        <f>LS2_N0808!C53</f>
        <v>ND</v>
      </c>
      <c r="D730" s="708" t="str">
        <f>LS2_N0808!D53</f>
        <v>D2588</v>
      </c>
      <c r="E730" s="708" t="str">
        <f>LS2_N0808!E53</f>
        <v>44E000229</v>
      </c>
      <c r="F730" s="708" t="str">
        <f>LS2_N0808!F53</f>
        <v>2C_75LC_Coax_089</v>
      </c>
      <c r="G730" s="708" t="str">
        <f>LS2_N0808!G53</f>
        <v>Signal</v>
      </c>
      <c r="H730" s="708" t="str">
        <f>LS2_N0808!H53</f>
        <v>N-Type to SMA Panel</v>
      </c>
      <c r="I730" s="708">
        <f>LS2_N0808!I53</f>
        <v>1</v>
      </c>
      <c r="J730" s="708">
        <f>LS2_N0808!J53</f>
        <v>0</v>
      </c>
      <c r="K730" s="708">
        <f>LS2_N0808!K53</f>
        <v>0</v>
      </c>
      <c r="L730" s="708">
        <f>LS2_N0808!L53</f>
        <v>0</v>
      </c>
      <c r="M730" s="708">
        <f>LS2_N0808!M53</f>
        <v>0</v>
      </c>
      <c r="N730" s="708">
        <f>LS2_N0808!N53</f>
        <v>0</v>
      </c>
      <c r="O730" s="708">
        <f>LS2_N0808!O53</f>
        <v>0</v>
      </c>
      <c r="P730" s="708">
        <f>LS2_N0808!P53</f>
        <v>1</v>
      </c>
      <c r="Q730" s="708" t="str">
        <f>LS2_N0808!Q53</f>
        <v>SMA to Lemo650</v>
      </c>
      <c r="R730" s="708">
        <f>LS2_N0808!R53</f>
        <v>11</v>
      </c>
      <c r="S730" s="708">
        <f>LS2_N0808!S53</f>
        <v>9</v>
      </c>
      <c r="T730" s="708" t="str">
        <f>LS2_N0808!T53</f>
        <v>CH0 - fmc2-1</v>
      </c>
      <c r="U730" s="708">
        <f>LS2_N0808!U53</f>
        <v>0</v>
      </c>
      <c r="V730" s="708">
        <f>LS2_N0808!V53</f>
        <v>0</v>
      </c>
      <c r="W730" s="708">
        <f>LS2_N0808!W53</f>
        <v>0</v>
      </c>
      <c r="X730" s="708">
        <f>LS2_N0808!X53</f>
        <v>0</v>
      </c>
      <c r="Y730" s="708">
        <f>LS2_N0808!Y53</f>
        <v>0</v>
      </c>
    </row>
    <row r="731" spans="1:25" x14ac:dyDescent="0.25">
      <c r="A731" s="708" t="str">
        <f>LS2_N0808!A60</f>
        <v>Neutron Detector</v>
      </c>
      <c r="B731" s="708" t="str">
        <f>LS2_N0808!B60</f>
        <v>FS1_BMS:ND_D2588</v>
      </c>
      <c r="C731" s="708">
        <f>LS2_N0808!C60</f>
        <v>0</v>
      </c>
      <c r="D731" s="708" t="str">
        <f>LS2_N0808!D60</f>
        <v>D2588</v>
      </c>
      <c r="E731" s="708" t="str">
        <f>LS2_N0808!E60</f>
        <v>44E000228</v>
      </c>
      <c r="F731" s="708" t="str">
        <f>LS2_N0808!F60</f>
        <v>2C_75LC_Coax_089</v>
      </c>
      <c r="G731" s="708" t="str">
        <f>LS2_N0808!G60</f>
        <v>Test Signal</v>
      </c>
      <c r="H731" s="708" t="str">
        <f>LS2_N0808!H60</f>
        <v>N-Type to SMA Panel</v>
      </c>
      <c r="I731" s="708">
        <f>LS2_N0808!I60</f>
        <v>0</v>
      </c>
      <c r="J731" s="708">
        <f>LS2_N0808!J60</f>
        <v>0</v>
      </c>
      <c r="K731" s="708">
        <f>LS2_N0808!K60</f>
        <v>0</v>
      </c>
      <c r="L731" s="708">
        <f>LS2_N0808!L60</f>
        <v>0</v>
      </c>
      <c r="M731" s="708">
        <f>LS2_N0808!M60</f>
        <v>0</v>
      </c>
      <c r="N731" s="708">
        <f>LS2_N0808!N60</f>
        <v>0</v>
      </c>
      <c r="O731" s="708">
        <f>LS2_N0808!O60</f>
        <v>0</v>
      </c>
      <c r="P731" s="708">
        <f>LS2_N0808!P60</f>
        <v>0</v>
      </c>
      <c r="Q731" s="708" t="str">
        <f>LS2_N0808!Q60</f>
        <v>SMA to Ferrule</v>
      </c>
      <c r="R731" s="708">
        <f>LS2_N0808!R60</f>
        <v>0</v>
      </c>
      <c r="S731" s="708">
        <f>LS2_N0808!S60</f>
        <v>0</v>
      </c>
      <c r="T731" s="708">
        <f>LS2_N0808!T60</f>
        <v>0</v>
      </c>
      <c r="U731" s="708">
        <f>LS2_N0808!U60</f>
        <v>0</v>
      </c>
      <c r="V731" s="708">
        <f>LS2_N0808!V60</f>
        <v>0</v>
      </c>
      <c r="W731" s="708">
        <f>LS2_N0808!W60</f>
        <v>0</v>
      </c>
      <c r="X731" s="708">
        <f>LS2_N0808!X60</f>
        <v>0</v>
      </c>
      <c r="Y731" s="708">
        <f>LS2_N0808!Y60</f>
        <v>0</v>
      </c>
    </row>
    <row r="732" spans="1:25" x14ac:dyDescent="0.25">
      <c r="A732" s="708" t="str">
        <f>LS2_N0808!A67</f>
        <v>Neutron Detector</v>
      </c>
      <c r="B732" s="708" t="str">
        <f>LS2_N0808!B67</f>
        <v>FS1_BMS:ND_D2588</v>
      </c>
      <c r="C732" s="708">
        <f>LS2_N0808!C67</f>
        <v>0</v>
      </c>
      <c r="D732" s="708" t="str">
        <f>LS2_N0808!D67</f>
        <v>D2588</v>
      </c>
      <c r="E732" s="708" t="str">
        <f>LS2_N0808!E67</f>
        <v>44H000013</v>
      </c>
      <c r="F732" s="708" t="str">
        <f>LS2_N0808!F67</f>
        <v>2C_5kVDC_Coax_035</v>
      </c>
      <c r="G732" s="708" t="str">
        <f>LS2_N0808!G67</f>
        <v>HV Bias</v>
      </c>
      <c r="H732" s="708" t="str">
        <f>LS2_N0808!H67</f>
        <v xml:space="preserve">SHV to SHV </v>
      </c>
      <c r="I732" s="708">
        <f>LS2_N0808!I67</f>
        <v>1</v>
      </c>
      <c r="J732" s="708">
        <f>LS2_N0808!J67</f>
        <v>0</v>
      </c>
      <c r="K732" s="708">
        <f>LS2_N0808!K67</f>
        <v>0</v>
      </c>
      <c r="L732" s="708">
        <f>LS2_N0808!L67</f>
        <v>0</v>
      </c>
      <c r="M732" s="708">
        <f>LS2_N0808!M67</f>
        <v>0</v>
      </c>
      <c r="N732" s="708">
        <f>LS2_N0808!N67</f>
        <v>0</v>
      </c>
      <c r="O732" s="708">
        <f>LS2_N0808!O67</f>
        <v>0</v>
      </c>
      <c r="P732" s="708">
        <f>LS2_N0808!P67</f>
        <v>1</v>
      </c>
      <c r="Q732" s="708" t="str">
        <f>LS2_N0808!Q67</f>
        <v xml:space="preserve">SHV to SHV </v>
      </c>
      <c r="R732" s="708">
        <f>LS2_N0808!R67</f>
        <v>0</v>
      </c>
      <c r="S732" s="708">
        <f>LS2_N0808!S67</f>
        <v>0</v>
      </c>
      <c r="T732" s="708">
        <f>LS2_N0808!T67</f>
        <v>0</v>
      </c>
      <c r="U732" s="708">
        <f>LS2_N0808!U67</f>
        <v>0</v>
      </c>
      <c r="V732" s="708">
        <f>LS2_N0808!V67</f>
        <v>8</v>
      </c>
      <c r="W732" s="708" t="str">
        <f>LS2_N0808!W67</f>
        <v>2 : EHS8020n</v>
      </c>
      <c r="X732" s="708" t="str">
        <f>LS2_N0808!X67</f>
        <v>Ch0</v>
      </c>
      <c r="Y732" s="708">
        <f>LS2_N0808!Y67</f>
        <v>0</v>
      </c>
    </row>
    <row r="733" spans="1:25" x14ac:dyDescent="0.25">
      <c r="A733" s="708" t="str">
        <f>FS1_N0506!A30</f>
        <v>BPM</v>
      </c>
      <c r="B733" s="708" t="str">
        <f>FS1_N0506!B30</f>
        <v>FS1_BMS:BPM_D2600</v>
      </c>
      <c r="C733" s="708" t="str">
        <f>FS1_N0506!C30</f>
        <v>BPM</v>
      </c>
      <c r="D733" s="708" t="str">
        <f>FS1_N0506!D30</f>
        <v>D2600</v>
      </c>
      <c r="E733" s="708" t="str">
        <f>FS1_N0506!E30</f>
        <v>44E000135</v>
      </c>
      <c r="F733" s="708" t="str">
        <f>FS1_N0506!F30</f>
        <v>2C_1/4in_Hardline_036</v>
      </c>
      <c r="G733" s="708" t="str">
        <f>FS1_N0506!G30</f>
        <v>Signal</v>
      </c>
      <c r="H733" s="708" t="str">
        <f>FS1_N0506!H30</f>
        <v>N-Type to SMA Panel</v>
      </c>
      <c r="I733" s="708" t="str">
        <f>FS1_N0506!I30</f>
        <v>1T</v>
      </c>
      <c r="J733" s="708">
        <f>FS1_N0506!J30</f>
        <v>0</v>
      </c>
      <c r="K733" s="708">
        <f>FS1_N0506!K30</f>
        <v>0</v>
      </c>
      <c r="L733" s="708">
        <f>FS1_N0506!L30</f>
        <v>0</v>
      </c>
      <c r="M733" s="708">
        <f>FS1_N0506!M30</f>
        <v>0</v>
      </c>
      <c r="N733" s="708">
        <f>FS1_N0506!N30</f>
        <v>0</v>
      </c>
      <c r="O733" s="708">
        <f>FS1_N0506!O30</f>
        <v>0</v>
      </c>
      <c r="P733" s="708" t="str">
        <f>FS1_N0506!P30</f>
        <v>1T</v>
      </c>
      <c r="Q733" s="708" t="str">
        <f>FS1_N0506!Q30</f>
        <v>SMA to SMA</v>
      </c>
      <c r="R733" s="708">
        <f>FS1_N0506!R30</f>
        <v>10</v>
      </c>
      <c r="S733" s="708">
        <f>FS1_N0506!S30</f>
        <v>5</v>
      </c>
      <c r="T733" s="708">
        <f>FS1_N0506!T30</f>
        <v>0</v>
      </c>
      <c r="U733" s="708">
        <f>FS1_N0506!U30</f>
        <v>5</v>
      </c>
      <c r="V733" s="708">
        <f>FS1_N0506!V30</f>
        <v>0</v>
      </c>
      <c r="W733" s="708">
        <f>FS1_N0506!W30</f>
        <v>0</v>
      </c>
      <c r="X733" s="708">
        <f>FS1_N0506!X30</f>
        <v>0</v>
      </c>
      <c r="Y733" s="708">
        <f>FS1_N0506!Y30</f>
        <v>0</v>
      </c>
    </row>
    <row r="734" spans="1:25" x14ac:dyDescent="0.25">
      <c r="A734" s="708" t="str">
        <f>FS1_N0506!A31</f>
        <v>BPM</v>
      </c>
      <c r="B734" s="708" t="str">
        <f>FS1_N0506!B31</f>
        <v>FS1_BMS:BPM_D2600</v>
      </c>
      <c r="C734" s="708" t="str">
        <f>FS1_N0506!C31</f>
        <v>BPM</v>
      </c>
      <c r="D734" s="708" t="str">
        <f>FS1_N0506!D31</f>
        <v>D2600</v>
      </c>
      <c r="E734" s="708" t="str">
        <f>FS1_N0506!E31</f>
        <v>44E000136</v>
      </c>
      <c r="F734" s="708" t="str">
        <f>FS1_N0506!F31</f>
        <v>2C_1/4in_Hardline_036</v>
      </c>
      <c r="G734" s="708" t="str">
        <f>FS1_N0506!G31</f>
        <v>Signal</v>
      </c>
      <c r="H734" s="708" t="str">
        <f>FS1_N0506!H31</f>
        <v>N-Type to SMA Panel</v>
      </c>
      <c r="I734" s="708" t="str">
        <f>FS1_N0506!I31</f>
        <v>2L</v>
      </c>
      <c r="J734" s="708">
        <f>FS1_N0506!J31</f>
        <v>0</v>
      </c>
      <c r="K734" s="708">
        <f>FS1_N0506!K31</f>
        <v>0</v>
      </c>
      <c r="L734" s="708">
        <f>FS1_N0506!L31</f>
        <v>0</v>
      </c>
      <c r="M734" s="708">
        <f>FS1_N0506!M31</f>
        <v>0</v>
      </c>
      <c r="N734" s="708">
        <f>FS1_N0506!N31</f>
        <v>0</v>
      </c>
      <c r="O734" s="708">
        <f>FS1_N0506!O31</f>
        <v>0</v>
      </c>
      <c r="P734" s="708" t="str">
        <f>FS1_N0506!P31</f>
        <v>2L</v>
      </c>
      <c r="Q734" s="708" t="str">
        <f>FS1_N0506!Q31</f>
        <v>SMA to SMA</v>
      </c>
      <c r="R734" s="708">
        <f>FS1_N0506!R31</f>
        <v>10</v>
      </c>
      <c r="S734" s="708">
        <f>FS1_N0506!S31</f>
        <v>5</v>
      </c>
      <c r="T734" s="708">
        <f>FS1_N0506!T31</f>
        <v>0</v>
      </c>
      <c r="U734" s="708">
        <f>FS1_N0506!U31</f>
        <v>6</v>
      </c>
      <c r="V734" s="708">
        <f>FS1_N0506!V31</f>
        <v>0</v>
      </c>
      <c r="W734" s="708">
        <f>FS1_N0506!W31</f>
        <v>0</v>
      </c>
      <c r="X734" s="708">
        <f>FS1_N0506!X31</f>
        <v>0</v>
      </c>
      <c r="Y734" s="708">
        <f>FS1_N0506!Y31</f>
        <v>0</v>
      </c>
    </row>
    <row r="735" spans="1:25" x14ac:dyDescent="0.25">
      <c r="A735" s="708" t="str">
        <f>FS1_N0506!A32</f>
        <v>BPM</v>
      </c>
      <c r="B735" s="708" t="str">
        <f>FS1_N0506!B32</f>
        <v>FS1_BMS:BPM_D2600</v>
      </c>
      <c r="C735" s="708" t="str">
        <f>FS1_N0506!C32</f>
        <v>BPM</v>
      </c>
      <c r="D735" s="708" t="str">
        <f>FS1_N0506!D32</f>
        <v>D2600</v>
      </c>
      <c r="E735" s="708" t="str">
        <f>FS1_N0506!E32</f>
        <v>44E000137</v>
      </c>
      <c r="F735" s="708" t="str">
        <f>FS1_N0506!F32</f>
        <v>2C_1/4in_Hardline_036</v>
      </c>
      <c r="G735" s="708" t="str">
        <f>FS1_N0506!G32</f>
        <v>Signal</v>
      </c>
      <c r="H735" s="708" t="str">
        <f>FS1_N0506!H32</f>
        <v>N-Type to SMA Panel</v>
      </c>
      <c r="I735" s="708" t="str">
        <f>FS1_N0506!I32</f>
        <v>3R</v>
      </c>
      <c r="J735" s="708">
        <f>FS1_N0506!J32</f>
        <v>0</v>
      </c>
      <c r="K735" s="708">
        <f>FS1_N0506!K32</f>
        <v>0</v>
      </c>
      <c r="L735" s="708">
        <f>FS1_N0506!L32</f>
        <v>0</v>
      </c>
      <c r="M735" s="708">
        <f>FS1_N0506!M32</f>
        <v>0</v>
      </c>
      <c r="N735" s="708">
        <f>FS1_N0506!N32</f>
        <v>0</v>
      </c>
      <c r="O735" s="708">
        <f>FS1_N0506!O32</f>
        <v>0</v>
      </c>
      <c r="P735" s="708" t="str">
        <f>FS1_N0506!P32</f>
        <v>3R</v>
      </c>
      <c r="Q735" s="708" t="str">
        <f>FS1_N0506!Q32</f>
        <v>SMA to SMA</v>
      </c>
      <c r="R735" s="708">
        <f>FS1_N0506!R32</f>
        <v>10</v>
      </c>
      <c r="S735" s="708">
        <f>FS1_N0506!S32</f>
        <v>5</v>
      </c>
      <c r="T735" s="708">
        <f>FS1_N0506!T32</f>
        <v>0</v>
      </c>
      <c r="U735" s="708">
        <f>FS1_N0506!U32</f>
        <v>7</v>
      </c>
      <c r="V735" s="708">
        <f>FS1_N0506!V32</f>
        <v>0</v>
      </c>
      <c r="W735" s="708">
        <f>FS1_N0506!W32</f>
        <v>0</v>
      </c>
      <c r="X735" s="708">
        <f>FS1_N0506!X32</f>
        <v>0</v>
      </c>
      <c r="Y735" s="708">
        <f>FS1_N0506!Y32</f>
        <v>0</v>
      </c>
    </row>
    <row r="736" spans="1:25" x14ac:dyDescent="0.25">
      <c r="A736" s="708" t="str">
        <f>FS1_N0506!A33</f>
        <v>BPM</v>
      </c>
      <c r="B736" s="708" t="str">
        <f>FS1_N0506!B33</f>
        <v>FS1_BMS:BPM_D2600</v>
      </c>
      <c r="C736" s="708" t="str">
        <f>FS1_N0506!C33</f>
        <v>BPM</v>
      </c>
      <c r="D736" s="708" t="str">
        <f>FS1_N0506!D33</f>
        <v>D2600</v>
      </c>
      <c r="E736" s="708" t="str">
        <f>FS1_N0506!E33</f>
        <v>44E000138</v>
      </c>
      <c r="F736" s="708" t="str">
        <f>FS1_N0506!F33</f>
        <v>2C_1/4in_Hardline_036</v>
      </c>
      <c r="G736" s="708" t="str">
        <f>FS1_N0506!G33</f>
        <v>Signal</v>
      </c>
      <c r="H736" s="708" t="str">
        <f>FS1_N0506!H33</f>
        <v>N-Type to SMA Panel</v>
      </c>
      <c r="I736" s="708" t="str">
        <f>FS1_N0506!I33</f>
        <v>4B</v>
      </c>
      <c r="J736" s="708">
        <f>FS1_N0506!J33</f>
        <v>0</v>
      </c>
      <c r="K736" s="708">
        <f>FS1_N0506!K33</f>
        <v>0</v>
      </c>
      <c r="L736" s="708">
        <f>FS1_N0506!L33</f>
        <v>0</v>
      </c>
      <c r="M736" s="708">
        <f>FS1_N0506!M33</f>
        <v>0</v>
      </c>
      <c r="N736" s="708">
        <f>FS1_N0506!N33</f>
        <v>0</v>
      </c>
      <c r="O736" s="708">
        <f>FS1_N0506!O33</f>
        <v>0</v>
      </c>
      <c r="P736" s="708" t="str">
        <f>FS1_N0506!P33</f>
        <v>4B</v>
      </c>
      <c r="Q736" s="708" t="str">
        <f>FS1_N0506!Q33</f>
        <v>SMA to SMA</v>
      </c>
      <c r="R736" s="708">
        <f>FS1_N0506!R33</f>
        <v>10</v>
      </c>
      <c r="S736" s="708">
        <f>FS1_N0506!S33</f>
        <v>5</v>
      </c>
      <c r="T736" s="708">
        <f>FS1_N0506!T33</f>
        <v>0</v>
      </c>
      <c r="U736" s="708">
        <f>FS1_N0506!U33</f>
        <v>8</v>
      </c>
      <c r="V736" s="708">
        <f>FS1_N0506!V33</f>
        <v>0</v>
      </c>
      <c r="W736" s="708">
        <f>FS1_N0506!W33</f>
        <v>0</v>
      </c>
      <c r="X736" s="708">
        <f>FS1_N0506!X33</f>
        <v>0</v>
      </c>
      <c r="Y736" s="708">
        <f>FS1_N0506!Y33</f>
        <v>0</v>
      </c>
    </row>
    <row r="737" spans="1:25" x14ac:dyDescent="0.25">
      <c r="A737" s="708" t="str">
        <f>FS1_N0506!A34</f>
        <v>BPM</v>
      </c>
      <c r="B737" s="708" t="str">
        <f>FS1_N0506!B34</f>
        <v>FS1_BMS:BPM_D2600</v>
      </c>
      <c r="C737" s="708" t="str">
        <f>FS1_N0506!C34</f>
        <v>BPM</v>
      </c>
      <c r="D737" s="708" t="str">
        <f>FS1_N0506!D34</f>
        <v>D2600</v>
      </c>
      <c r="E737" s="708" t="str">
        <f>FS1_N0506!E34</f>
        <v>44E000158</v>
      </c>
      <c r="F737" s="708" t="str">
        <f>FS1_N0506!F34</f>
        <v>2C_1/4in_Hardline_036</v>
      </c>
      <c r="G737" s="708" t="str">
        <f>FS1_N0506!G34</f>
        <v>Ref</v>
      </c>
      <c r="H737" s="708" t="str">
        <f>FS1_N0506!H34</f>
        <v>N-Type to SMA Panel</v>
      </c>
      <c r="I737" s="708" t="str">
        <f>FS1_N0506!I34</f>
        <v>No term</v>
      </c>
      <c r="J737" s="708">
        <f>FS1_N0506!J34</f>
        <v>0</v>
      </c>
      <c r="K737" s="708">
        <f>FS1_N0506!K34</f>
        <v>0</v>
      </c>
      <c r="L737" s="708">
        <f>FS1_N0506!L34</f>
        <v>0</v>
      </c>
      <c r="M737" s="708">
        <f>FS1_N0506!M34</f>
        <v>0</v>
      </c>
      <c r="N737" s="708">
        <f>FS1_N0506!N34</f>
        <v>0</v>
      </c>
      <c r="O737" s="708">
        <f>FS1_N0506!O34</f>
        <v>0</v>
      </c>
      <c r="P737" s="708">
        <f>FS1_N0506!P34</f>
        <v>0</v>
      </c>
      <c r="Q737" s="708">
        <f>FS1_N0506!Q34</f>
        <v>0</v>
      </c>
      <c r="R737" s="708">
        <f>FS1_N0506!R34</f>
        <v>0</v>
      </c>
      <c r="S737" s="708">
        <f>FS1_N0506!S34</f>
        <v>0</v>
      </c>
      <c r="T737" s="708">
        <f>FS1_N0506!T34</f>
        <v>0</v>
      </c>
      <c r="U737" s="708">
        <f>FS1_N0506!U34</f>
        <v>0</v>
      </c>
      <c r="V737" s="708">
        <f>FS1_N0506!V34</f>
        <v>0</v>
      </c>
      <c r="W737" s="708">
        <f>FS1_N0506!W34</f>
        <v>0</v>
      </c>
      <c r="X737" s="708">
        <f>FS1_N0506!X34</f>
        <v>0</v>
      </c>
      <c r="Y737" s="708">
        <f>FS1_N0506!Y34</f>
        <v>0</v>
      </c>
    </row>
    <row r="738" spans="1:25" x14ac:dyDescent="0.25">
      <c r="A738" s="708" t="str">
        <f>FS1_N0506!A70</f>
        <v>PM 8"</v>
      </c>
      <c r="B738" s="708" t="str">
        <f>FS1_N0506!B70</f>
        <v>FS1_BMS:PM_D2602</v>
      </c>
      <c r="C738" s="708" t="str">
        <f>FS1_N0506!C70</f>
        <v>PM</v>
      </c>
      <c r="D738" s="708" t="str">
        <f>FS1_N0506!D70</f>
        <v>D2602</v>
      </c>
      <c r="E738" s="708" t="str">
        <f>FS1_N0506!E70</f>
        <v>44F000064</v>
      </c>
      <c r="F738" s="708" t="str">
        <f>FS1_N0506!F70</f>
        <v>8C_22AWG_Multi_016</v>
      </c>
      <c r="G738" s="708" t="str">
        <f>FS1_N0506!G70</f>
        <v>A Signal</v>
      </c>
      <c r="H738" s="708" t="str">
        <f>FS1_N0506!H70</f>
        <v>CPC to LEMO650 Box</v>
      </c>
      <c r="I738" s="708" t="str">
        <f>FS1_N0506!I70</f>
        <v>CPC-5</v>
      </c>
      <c r="J738" s="708" t="str">
        <f>FS1_N0506!J70</f>
        <v>1,2,3</v>
      </c>
      <c r="K738" s="708" t="str">
        <f>FS1_N0506!K70</f>
        <v>Orange/Wh=1</v>
      </c>
      <c r="L738" s="708" t="str">
        <f>FS1_N0506!L70</f>
        <v>White/Or=2</v>
      </c>
      <c r="M738" s="708" t="str">
        <f>FS1_N0506!M70</f>
        <v>Shield=3</v>
      </c>
      <c r="N738" s="708">
        <f>FS1_N0506!N70</f>
        <v>1</v>
      </c>
      <c r="O738" s="708">
        <f>FS1_N0506!O70</f>
        <v>3</v>
      </c>
      <c r="P738" s="708" t="str">
        <f>FS1_N0506!P70</f>
        <v>LEMO-5A</v>
      </c>
      <c r="Q738" s="708" t="str">
        <f>FS1_N0506!Q70</f>
        <v>LEMO650/LEMO650</v>
      </c>
      <c r="R738" s="708">
        <f>FS1_N0506!R70</f>
        <v>10</v>
      </c>
      <c r="S738" s="708">
        <f>FS1_N0506!S70</f>
        <v>10</v>
      </c>
      <c r="T738" s="708" t="str">
        <f>FS1_N0506!T70</f>
        <v>CH0 - fmc2-1</v>
      </c>
      <c r="U738" s="708">
        <f>FS1_N0506!U70</f>
        <v>0</v>
      </c>
      <c r="V738" s="708">
        <f>FS1_N0506!V70</f>
        <v>7</v>
      </c>
      <c r="W738" s="708" t="str">
        <f>FS1_N0506!W70</f>
        <v>1: EBS8005</v>
      </c>
      <c r="X738" s="708" t="str">
        <f>FS1_N0506!X70</f>
        <v>Ch4</v>
      </c>
      <c r="Y738" s="708">
        <f>FS1_N0506!Y70</f>
        <v>0</v>
      </c>
    </row>
    <row r="739" spans="1:25" x14ac:dyDescent="0.25">
      <c r="A739" s="708" t="str">
        <f>FS1_N0506!A71</f>
        <v>PM 8"</v>
      </c>
      <c r="B739" s="708" t="str">
        <f>FS1_N0506!B71</f>
        <v>FS1_BMS:PM_D2602</v>
      </c>
      <c r="C739" s="708" t="str">
        <f>FS1_N0506!C71</f>
        <v>PM</v>
      </c>
      <c r="D739" s="708" t="str">
        <f>FS1_N0506!D71</f>
        <v>D2602</v>
      </c>
      <c r="E739" s="708" t="str">
        <f>FS1_N0506!E71</f>
        <v>44F000064</v>
      </c>
      <c r="F739" s="708" t="str">
        <f>FS1_N0506!F71</f>
        <v>8C_22AWG_Multi_016</v>
      </c>
      <c r="G739" s="708" t="str">
        <f>FS1_N0506!G71</f>
        <v>B Signal</v>
      </c>
      <c r="H739" s="708" t="str">
        <f>FS1_N0506!H71</f>
        <v>CPC to LEMO650 Box</v>
      </c>
      <c r="I739" s="708" t="str">
        <f>FS1_N0506!I71</f>
        <v>CPC-5</v>
      </c>
      <c r="J739" s="708" t="str">
        <f>FS1_N0506!J71</f>
        <v>4,5,6</v>
      </c>
      <c r="K739" s="708" t="str">
        <f>FS1_N0506!K71</f>
        <v>Blue/Wh=4</v>
      </c>
      <c r="L739" s="708" t="str">
        <f>FS1_N0506!L71</f>
        <v>White/Blue=5</v>
      </c>
      <c r="M739" s="708" t="str">
        <f>FS1_N0506!M71</f>
        <v>Shield-6</v>
      </c>
      <c r="N739" s="708">
        <f>FS1_N0506!N71</f>
        <v>4</v>
      </c>
      <c r="O739" s="708">
        <f>FS1_N0506!O71</f>
        <v>6</v>
      </c>
      <c r="P739" s="708" t="str">
        <f>FS1_N0506!P71</f>
        <v>LEMO-5B</v>
      </c>
      <c r="Q739" s="708" t="str">
        <f>FS1_N0506!Q71</f>
        <v>LEMO650/LEMO650</v>
      </c>
      <c r="R739" s="708">
        <f>FS1_N0506!R71</f>
        <v>10</v>
      </c>
      <c r="S739" s="708">
        <f>FS1_N0506!S71</f>
        <v>10</v>
      </c>
      <c r="T739" s="708" t="str">
        <f>FS1_N0506!T71</f>
        <v>CH1 - fmc2-2</v>
      </c>
      <c r="U739" s="708">
        <f>FS1_N0506!U71</f>
        <v>0</v>
      </c>
      <c r="V739" s="708">
        <f>FS1_N0506!V71</f>
        <v>7</v>
      </c>
      <c r="W739" s="708" t="str">
        <f>FS1_N0506!W71</f>
        <v>1: EBS8005</v>
      </c>
      <c r="X739" s="708" t="str">
        <f>FS1_N0506!X71</f>
        <v>Ch4</v>
      </c>
      <c r="Y739" s="708">
        <f>FS1_N0506!Y71</f>
        <v>0</v>
      </c>
    </row>
    <row r="740" spans="1:25" x14ac:dyDescent="0.25">
      <c r="A740" s="708" t="str">
        <f>FS1_N0506!A72</f>
        <v>PM 8"</v>
      </c>
      <c r="B740" s="708" t="str">
        <f>FS1_N0506!B72</f>
        <v>FS1_BMS:PM_D2602</v>
      </c>
      <c r="C740" s="708" t="str">
        <f>FS1_N0506!C72</f>
        <v>PM</v>
      </c>
      <c r="D740" s="708" t="str">
        <f>FS1_N0506!D72</f>
        <v>D2602</v>
      </c>
      <c r="E740" s="708" t="str">
        <f>FS1_N0506!E72</f>
        <v>44F000064</v>
      </c>
      <c r="F740" s="708" t="str">
        <f>FS1_N0506!F72</f>
        <v>8C_22AWG_Multi_016</v>
      </c>
      <c r="G740" s="708" t="str">
        <f>FS1_N0506!G72</f>
        <v>C Signal</v>
      </c>
      <c r="H740" s="708" t="str">
        <f>FS1_N0506!H72</f>
        <v>CPC to LEMO650 Box</v>
      </c>
      <c r="I740" s="708" t="str">
        <f>FS1_N0506!I72</f>
        <v>CPC-5</v>
      </c>
      <c r="J740" s="708" t="str">
        <f>FS1_N0506!J72</f>
        <v>7,8,9</v>
      </c>
      <c r="K740" s="708" t="str">
        <f>FS1_N0506!K72</f>
        <v>Green/Wh=7</v>
      </c>
      <c r="L740" s="708" t="str">
        <f>FS1_N0506!L72</f>
        <v>White/Gr=8</v>
      </c>
      <c r="M740" s="708" t="str">
        <f>FS1_N0506!M72</f>
        <v>Shield=9</v>
      </c>
      <c r="N740" s="708">
        <f>FS1_N0506!N72</f>
        <v>7</v>
      </c>
      <c r="O740" s="708">
        <f>FS1_N0506!O72</f>
        <v>9</v>
      </c>
      <c r="P740" s="708" t="str">
        <f>FS1_N0506!P72</f>
        <v>LEMO-6C</v>
      </c>
      <c r="Q740" s="708" t="str">
        <f>FS1_N0506!Q72</f>
        <v>LEMO650/LEMO650</v>
      </c>
      <c r="R740" s="708">
        <f>FS1_N0506!R72</f>
        <v>10</v>
      </c>
      <c r="S740" s="708">
        <f>FS1_N0506!S72</f>
        <v>10</v>
      </c>
      <c r="T740" s="708" t="str">
        <f>FS1_N0506!T72</f>
        <v>CH2 - fmc2-3</v>
      </c>
      <c r="U740" s="708">
        <f>FS1_N0506!U72</f>
        <v>0</v>
      </c>
      <c r="V740" s="708">
        <f>FS1_N0506!V72</f>
        <v>7</v>
      </c>
      <c r="W740" s="708" t="str">
        <f>FS1_N0506!W72</f>
        <v>1: EBS8005</v>
      </c>
      <c r="X740" s="708" t="str">
        <f>FS1_N0506!X72</f>
        <v>Ch4</v>
      </c>
      <c r="Y740" s="708">
        <f>FS1_N0506!Y72</f>
        <v>0</v>
      </c>
    </row>
    <row r="741" spans="1:25" x14ac:dyDescent="0.25">
      <c r="A741" s="708" t="str">
        <f>LS2_N0808!A73</f>
        <v>Faraday Cup</v>
      </c>
      <c r="B741" s="708" t="str">
        <f>LS2_N0808!B73</f>
        <v>FS1_BMS:FC_D2634</v>
      </c>
      <c r="C741" s="708" t="str">
        <f>LS2_N0808!C73</f>
        <v>FC</v>
      </c>
      <c r="D741" s="708" t="str">
        <f>LS2_N0808!D73</f>
        <v>D2605</v>
      </c>
      <c r="E741" s="708" t="str">
        <f>LS2_N0808!E73</f>
        <v>44H000011</v>
      </c>
      <c r="F741" s="708" t="str">
        <f>LS2_N0808!F73</f>
        <v>2C_1kV75LC_Coax_090</v>
      </c>
      <c r="G741" s="708" t="str">
        <f>LS2_N0808!G73</f>
        <v>Signal</v>
      </c>
      <c r="H741" s="708" t="str">
        <f>LS2_N0808!H73</f>
        <v>N-Type to SMA Panel</v>
      </c>
      <c r="I741" s="708" t="str">
        <f>LS2_N0808!I73</f>
        <v>J1</v>
      </c>
      <c r="J741" s="708">
        <f>LS2_N0808!J73</f>
        <v>0</v>
      </c>
      <c r="K741" s="708">
        <f>LS2_N0808!K73</f>
        <v>0</v>
      </c>
      <c r="L741" s="708">
        <f>LS2_N0808!L73</f>
        <v>0</v>
      </c>
      <c r="M741" s="708">
        <f>LS2_N0808!M73</f>
        <v>0</v>
      </c>
      <c r="N741" s="708">
        <f>LS2_N0808!N73</f>
        <v>0</v>
      </c>
      <c r="O741" s="708">
        <f>LS2_N0808!O73</f>
        <v>0</v>
      </c>
      <c r="P741" s="708" t="str">
        <f>LS2_N0808!P73</f>
        <v>J1</v>
      </c>
      <c r="Q741" s="708" t="str">
        <f>LS2_N0808!Q73</f>
        <v>SMA/LEMO650</v>
      </c>
      <c r="R741" s="708">
        <f>LS2_N0808!R73</f>
        <v>11</v>
      </c>
      <c r="S741" s="708">
        <f>LS2_N0808!S73</f>
        <v>7</v>
      </c>
      <c r="T741" s="708" t="str">
        <f>LS2_N0808!T73</f>
        <v>CH4 - fmc1-1</v>
      </c>
      <c r="U741" s="708">
        <f>LS2_N0808!U73</f>
        <v>0</v>
      </c>
      <c r="V741" s="708">
        <f>LS2_N0808!V73</f>
        <v>0</v>
      </c>
      <c r="W741" s="708">
        <f>LS2_N0808!W73</f>
        <v>0</v>
      </c>
      <c r="X741" s="708">
        <f>LS2_N0808!X73</f>
        <v>0</v>
      </c>
      <c r="Y741" s="708">
        <f>LS2_N0808!Y73</f>
        <v>0</v>
      </c>
    </row>
    <row r="742" spans="1:25" x14ac:dyDescent="0.25">
      <c r="A742" s="708" t="str">
        <f>LS2_N0808!A74</f>
        <v>Faraday Cup</v>
      </c>
      <c r="B742" s="708" t="str">
        <f>LS2_N0808!B74</f>
        <v>FS1_BMS:FC_D2634</v>
      </c>
      <c r="C742" s="708">
        <f>LS2_N0808!C74</f>
        <v>0</v>
      </c>
      <c r="D742" s="708" t="str">
        <f>LS2_N0808!D74</f>
        <v>D2605</v>
      </c>
      <c r="E742" s="708" t="str">
        <f>LS2_N0808!E74</f>
        <v>44H000063</v>
      </c>
      <c r="F742" s="708" t="str">
        <f>LS2_N0808!F74</f>
        <v>2C_5kVDC_Coax_035</v>
      </c>
      <c r="G742" s="708" t="str">
        <f>LS2_N0808!G74</f>
        <v>HV Bias</v>
      </c>
      <c r="H742" s="708" t="str">
        <f>LS2_N0808!H74</f>
        <v xml:space="preserve">SHV to SHV </v>
      </c>
      <c r="I742" s="708">
        <f>LS2_N0808!I74</f>
        <v>5</v>
      </c>
      <c r="J742" s="708">
        <f>LS2_N0808!J74</f>
        <v>0</v>
      </c>
      <c r="K742" s="708">
        <f>LS2_N0808!K74</f>
        <v>0</v>
      </c>
      <c r="L742" s="708">
        <f>LS2_N0808!L74</f>
        <v>0</v>
      </c>
      <c r="M742" s="708">
        <f>LS2_N0808!M74</f>
        <v>0</v>
      </c>
      <c r="N742" s="708">
        <f>LS2_N0808!N74</f>
        <v>0</v>
      </c>
      <c r="O742" s="708">
        <f>LS2_N0808!O74</f>
        <v>0</v>
      </c>
      <c r="P742" s="708">
        <f>LS2_N0808!P74</f>
        <v>5</v>
      </c>
      <c r="Q742" s="708" t="str">
        <f>LS2_N0808!Q74</f>
        <v xml:space="preserve">SHV to SHV </v>
      </c>
      <c r="R742" s="708">
        <f>LS2_N0808!R74</f>
        <v>0</v>
      </c>
      <c r="S742" s="708">
        <f>LS2_N0808!S74</f>
        <v>0</v>
      </c>
      <c r="T742" s="708">
        <f>LS2_N0808!T74</f>
        <v>0</v>
      </c>
      <c r="U742" s="708">
        <f>LS2_N0808!U74</f>
        <v>0</v>
      </c>
      <c r="V742" s="708">
        <f>LS2_N0808!V74</f>
        <v>8</v>
      </c>
      <c r="W742" s="708" t="str">
        <f>LS2_N0808!W74</f>
        <v>2 : EHS8020n</v>
      </c>
      <c r="X742" s="708" t="str">
        <f>LS2_N0808!X74</f>
        <v>Ch4</v>
      </c>
      <c r="Y742" s="708">
        <f>LS2_N0808!Y74</f>
        <v>0</v>
      </c>
    </row>
    <row r="743" spans="1:25" x14ac:dyDescent="0.25">
      <c r="A743" s="708" t="str">
        <f>FS1_N0506!A35</f>
        <v>BPM</v>
      </c>
      <c r="B743" s="708" t="str">
        <f>FS1_N0506!B35</f>
        <v>FS1_BMS:BPM_D2665</v>
      </c>
      <c r="C743" s="708" t="str">
        <f>FS1_N0506!C35</f>
        <v>BPM</v>
      </c>
      <c r="D743" s="708" t="str">
        <f>FS1_N0506!D35</f>
        <v>D2665</v>
      </c>
      <c r="E743" s="708" t="str">
        <f>FS1_N0506!E35</f>
        <v>44E000159</v>
      </c>
      <c r="F743" s="708" t="str">
        <f>FS1_N0506!F35</f>
        <v>2C_1/4in_Hardline_036</v>
      </c>
      <c r="G743" s="708" t="str">
        <f>FS1_N0506!G35</f>
        <v>Signal</v>
      </c>
      <c r="H743" s="708" t="str">
        <f>FS1_N0506!H35</f>
        <v>N-Type to SMA Panel</v>
      </c>
      <c r="I743" s="708" t="str">
        <f>FS1_N0506!I35</f>
        <v>1T</v>
      </c>
      <c r="J743" s="708">
        <f>FS1_N0506!J35</f>
        <v>0</v>
      </c>
      <c r="K743" s="708">
        <f>FS1_N0506!K35</f>
        <v>0</v>
      </c>
      <c r="L743" s="708">
        <f>FS1_N0506!L35</f>
        <v>0</v>
      </c>
      <c r="M743" s="708">
        <f>FS1_N0506!M35</f>
        <v>0</v>
      </c>
      <c r="N743" s="708">
        <f>FS1_N0506!N35</f>
        <v>0</v>
      </c>
      <c r="O743" s="708">
        <f>FS1_N0506!O35</f>
        <v>0</v>
      </c>
      <c r="P743" s="708" t="str">
        <f>FS1_N0506!P35</f>
        <v>1T</v>
      </c>
      <c r="Q743" s="708" t="str">
        <f>FS1_N0506!Q35</f>
        <v>SMA to SMA</v>
      </c>
      <c r="R743" s="708">
        <f>FS1_N0506!R35</f>
        <v>10</v>
      </c>
      <c r="S743" s="708">
        <f>FS1_N0506!S35</f>
        <v>6</v>
      </c>
      <c r="T743" s="708">
        <f>FS1_N0506!T35</f>
        <v>0</v>
      </c>
      <c r="U743" s="708">
        <f>FS1_N0506!U35</f>
        <v>1</v>
      </c>
      <c r="V743" s="708">
        <f>FS1_N0506!V35</f>
        <v>0</v>
      </c>
      <c r="W743" s="708">
        <f>FS1_N0506!W35</f>
        <v>0</v>
      </c>
      <c r="X743" s="708">
        <f>FS1_N0506!X35</f>
        <v>0</v>
      </c>
      <c r="Y743" s="708">
        <f>FS1_N0506!Y35</f>
        <v>0</v>
      </c>
    </row>
    <row r="744" spans="1:25" x14ac:dyDescent="0.25">
      <c r="A744" s="708" t="str">
        <f>FS1_N0506!A36</f>
        <v>BPM</v>
      </c>
      <c r="B744" s="708" t="str">
        <f>FS1_N0506!B36</f>
        <v>FS1_BMS:BPM_D2665</v>
      </c>
      <c r="C744" s="708" t="str">
        <f>FS1_N0506!C36</f>
        <v>BPM</v>
      </c>
      <c r="D744" s="708" t="str">
        <f>FS1_N0506!D36</f>
        <v>D2665</v>
      </c>
      <c r="E744" s="708" t="str">
        <f>FS1_N0506!E36</f>
        <v>44E000170</v>
      </c>
      <c r="F744" s="708" t="str">
        <f>FS1_N0506!F36</f>
        <v>2C_1/4in_Hardline_036</v>
      </c>
      <c r="G744" s="708" t="str">
        <f>FS1_N0506!G36</f>
        <v>Signal</v>
      </c>
      <c r="H744" s="708" t="str">
        <f>FS1_N0506!H36</f>
        <v>N-Type to SMA Panel</v>
      </c>
      <c r="I744" s="708" t="str">
        <f>FS1_N0506!I36</f>
        <v>2L</v>
      </c>
      <c r="J744" s="708">
        <f>FS1_N0506!J36</f>
        <v>0</v>
      </c>
      <c r="K744" s="708">
        <f>FS1_N0506!K36</f>
        <v>0</v>
      </c>
      <c r="L744" s="708">
        <f>FS1_N0506!L36</f>
        <v>0</v>
      </c>
      <c r="M744" s="708">
        <f>FS1_N0506!M36</f>
        <v>0</v>
      </c>
      <c r="N744" s="708">
        <f>FS1_N0506!N36</f>
        <v>0</v>
      </c>
      <c r="O744" s="708">
        <f>FS1_N0506!O36</f>
        <v>0</v>
      </c>
      <c r="P744" s="708" t="str">
        <f>FS1_N0506!P36</f>
        <v>2L</v>
      </c>
      <c r="Q744" s="708" t="str">
        <f>FS1_N0506!Q36</f>
        <v>SMA to SMA</v>
      </c>
      <c r="R744" s="708">
        <f>FS1_N0506!R36</f>
        <v>10</v>
      </c>
      <c r="S744" s="708">
        <f>FS1_N0506!S36</f>
        <v>6</v>
      </c>
      <c r="T744" s="708">
        <f>FS1_N0506!T36</f>
        <v>0</v>
      </c>
      <c r="U744" s="708">
        <f>FS1_N0506!U36</f>
        <v>2</v>
      </c>
      <c r="V744" s="708">
        <f>FS1_N0506!V36</f>
        <v>0</v>
      </c>
      <c r="W744" s="708">
        <f>FS1_N0506!W36</f>
        <v>0</v>
      </c>
      <c r="X744" s="708">
        <f>FS1_N0506!X36</f>
        <v>0</v>
      </c>
      <c r="Y744" s="708">
        <f>FS1_N0506!Y36</f>
        <v>0</v>
      </c>
    </row>
    <row r="745" spans="1:25" x14ac:dyDescent="0.25">
      <c r="A745" s="708" t="str">
        <f>FS1_N0506!A37</f>
        <v>BPM</v>
      </c>
      <c r="B745" s="708" t="str">
        <f>FS1_N0506!B37</f>
        <v>FS1_BMS:BPM_D2665</v>
      </c>
      <c r="C745" s="708" t="str">
        <f>FS1_N0506!C37</f>
        <v>BPM</v>
      </c>
      <c r="D745" s="708" t="str">
        <f>FS1_N0506!D37</f>
        <v>D2665</v>
      </c>
      <c r="E745" s="708" t="str">
        <f>FS1_N0506!E37</f>
        <v>44E000171</v>
      </c>
      <c r="F745" s="708" t="str">
        <f>FS1_N0506!F37</f>
        <v>2C_1/4in_Hardline_036</v>
      </c>
      <c r="G745" s="708" t="str">
        <f>FS1_N0506!G37</f>
        <v>Signal</v>
      </c>
      <c r="H745" s="708" t="str">
        <f>FS1_N0506!H37</f>
        <v>N-Type to SMA Panel</v>
      </c>
      <c r="I745" s="708" t="str">
        <f>FS1_N0506!I37</f>
        <v>3R</v>
      </c>
      <c r="J745" s="708">
        <f>FS1_N0506!J37</f>
        <v>0</v>
      </c>
      <c r="K745" s="708">
        <f>FS1_N0506!K37</f>
        <v>0</v>
      </c>
      <c r="L745" s="708">
        <f>FS1_N0506!L37</f>
        <v>0</v>
      </c>
      <c r="M745" s="708">
        <f>FS1_N0506!M37</f>
        <v>0</v>
      </c>
      <c r="N745" s="708">
        <f>FS1_N0506!N37</f>
        <v>0</v>
      </c>
      <c r="O745" s="708">
        <f>FS1_N0506!O37</f>
        <v>0</v>
      </c>
      <c r="P745" s="708" t="str">
        <f>FS1_N0506!P37</f>
        <v>3R</v>
      </c>
      <c r="Q745" s="708" t="str">
        <f>FS1_N0506!Q37</f>
        <v>SMA to SMA</v>
      </c>
      <c r="R745" s="708">
        <f>FS1_N0506!R37</f>
        <v>10</v>
      </c>
      <c r="S745" s="708">
        <f>FS1_N0506!S37</f>
        <v>6</v>
      </c>
      <c r="T745" s="708">
        <f>FS1_N0506!T37</f>
        <v>0</v>
      </c>
      <c r="U745" s="708">
        <f>FS1_N0506!U37</f>
        <v>3</v>
      </c>
      <c r="V745" s="708">
        <f>FS1_N0506!V37</f>
        <v>0</v>
      </c>
      <c r="W745" s="708">
        <f>FS1_N0506!W37</f>
        <v>0</v>
      </c>
      <c r="X745" s="708">
        <f>FS1_N0506!X37</f>
        <v>0</v>
      </c>
      <c r="Y745" s="708">
        <f>FS1_N0506!Y37</f>
        <v>0</v>
      </c>
    </row>
    <row r="746" spans="1:25" x14ac:dyDescent="0.25">
      <c r="A746" s="708" t="str">
        <f>FS1_N0506!A38</f>
        <v>BPM</v>
      </c>
      <c r="B746" s="708" t="str">
        <f>FS1_N0506!B38</f>
        <v>FS1_BMS:BPM_D2665</v>
      </c>
      <c r="C746" s="708" t="str">
        <f>FS1_N0506!C38</f>
        <v>BPM</v>
      </c>
      <c r="D746" s="708" t="str">
        <f>FS1_N0506!D38</f>
        <v>D2665</v>
      </c>
      <c r="E746" s="708" t="str">
        <f>FS1_N0506!E38</f>
        <v>44E000172</v>
      </c>
      <c r="F746" s="708" t="str">
        <f>FS1_N0506!F38</f>
        <v>2C_1/4in_Hardline_036</v>
      </c>
      <c r="G746" s="708" t="str">
        <f>FS1_N0506!G38</f>
        <v>Signal</v>
      </c>
      <c r="H746" s="708" t="str">
        <f>FS1_N0506!H38</f>
        <v>N-Type to SMA Panel</v>
      </c>
      <c r="I746" s="708" t="str">
        <f>FS1_N0506!I38</f>
        <v>4B</v>
      </c>
      <c r="J746" s="708">
        <f>FS1_N0506!J38</f>
        <v>0</v>
      </c>
      <c r="K746" s="708">
        <f>FS1_N0506!K38</f>
        <v>0</v>
      </c>
      <c r="L746" s="708">
        <f>FS1_N0506!L38</f>
        <v>0</v>
      </c>
      <c r="M746" s="708">
        <f>FS1_N0506!M38</f>
        <v>0</v>
      </c>
      <c r="N746" s="708">
        <f>FS1_N0506!N38</f>
        <v>0</v>
      </c>
      <c r="O746" s="708">
        <f>FS1_N0506!O38</f>
        <v>0</v>
      </c>
      <c r="P746" s="708" t="str">
        <f>FS1_N0506!P38</f>
        <v>4B</v>
      </c>
      <c r="Q746" s="708" t="str">
        <f>FS1_N0506!Q38</f>
        <v>SMA to SMA</v>
      </c>
      <c r="R746" s="708">
        <f>FS1_N0506!R38</f>
        <v>10</v>
      </c>
      <c r="S746" s="708">
        <f>FS1_N0506!S38</f>
        <v>6</v>
      </c>
      <c r="T746" s="708">
        <f>FS1_N0506!T38</f>
        <v>0</v>
      </c>
      <c r="U746" s="708">
        <f>FS1_N0506!U38</f>
        <v>4</v>
      </c>
      <c r="V746" s="708">
        <f>FS1_N0506!V38</f>
        <v>0</v>
      </c>
      <c r="W746" s="708">
        <f>FS1_N0506!W38</f>
        <v>0</v>
      </c>
      <c r="X746" s="708">
        <f>FS1_N0506!X38</f>
        <v>0</v>
      </c>
      <c r="Y746" s="708">
        <f>FS1_N0506!Y38</f>
        <v>0</v>
      </c>
    </row>
    <row r="747" spans="1:25" x14ac:dyDescent="0.25">
      <c r="A747" s="708" t="str">
        <f>FS1_N0506!A39</f>
        <v>BPM</v>
      </c>
      <c r="B747" s="708" t="str">
        <f>FS1_N0506!B39</f>
        <v>FS1_BMS:BPM_D2665</v>
      </c>
      <c r="C747" s="708" t="str">
        <f>FS1_N0506!C39</f>
        <v>BPM</v>
      </c>
      <c r="D747" s="708" t="str">
        <f>FS1_N0506!D39</f>
        <v>D2665</v>
      </c>
      <c r="E747" s="708" t="str">
        <f>FS1_N0506!E39</f>
        <v>44E000173</v>
      </c>
      <c r="F747" s="708" t="str">
        <f>FS1_N0506!F39</f>
        <v>2C_1/4in_Hardline_036</v>
      </c>
      <c r="G747" s="708" t="str">
        <f>FS1_N0506!G39</f>
        <v>Ref</v>
      </c>
      <c r="H747" s="708" t="str">
        <f>FS1_N0506!H39</f>
        <v>No terminiation</v>
      </c>
      <c r="I747" s="708" t="str">
        <f>FS1_N0506!I39</f>
        <v>Ref</v>
      </c>
      <c r="J747" s="708">
        <f>FS1_N0506!J39</f>
        <v>0</v>
      </c>
      <c r="K747" s="708">
        <f>FS1_N0506!K39</f>
        <v>0</v>
      </c>
      <c r="L747" s="708">
        <f>FS1_N0506!L39</f>
        <v>0</v>
      </c>
      <c r="M747" s="708">
        <f>FS1_N0506!M39</f>
        <v>0</v>
      </c>
      <c r="N747" s="708">
        <f>FS1_N0506!N39</f>
        <v>0</v>
      </c>
      <c r="O747" s="708">
        <f>FS1_N0506!O39</f>
        <v>0</v>
      </c>
      <c r="P747" s="708" t="str">
        <f>FS1_N0506!P39</f>
        <v>Ref</v>
      </c>
      <c r="Q747" s="708" t="str">
        <f>FS1_N0506!Q39</f>
        <v>SMA to SMA</v>
      </c>
      <c r="R747" s="708">
        <f>FS1_N0506!R39</f>
        <v>10</v>
      </c>
      <c r="S747" s="708">
        <f>FS1_N0506!S39</f>
        <v>6</v>
      </c>
      <c r="T747" s="708">
        <f>FS1_N0506!T39</f>
        <v>0</v>
      </c>
      <c r="U747" s="708" t="str">
        <f>FS1_N0506!U39</f>
        <v>Ref</v>
      </c>
      <c r="V747" s="708">
        <f>FS1_N0506!V39</f>
        <v>0</v>
      </c>
      <c r="W747" s="708">
        <f>FS1_N0506!W39</f>
        <v>0</v>
      </c>
      <c r="X747" s="708">
        <f>FS1_N0506!X39</f>
        <v>0</v>
      </c>
      <c r="Y747" s="708">
        <f>FS1_N0506!Y39</f>
        <v>0</v>
      </c>
    </row>
    <row r="748" spans="1:25" x14ac:dyDescent="0.25">
      <c r="A748" s="708" t="str">
        <f>LS1_N1501!A65</f>
        <v>BCM</v>
      </c>
      <c r="B748" s="708" t="str">
        <f>LS1_N1501!B65</f>
        <v>FS1_BMS:BCM_D2675</v>
      </c>
      <c r="C748" s="708" t="str">
        <f>LS1_N1501!C65</f>
        <v>BCM</v>
      </c>
      <c r="D748" s="708" t="str">
        <f>LS1_N1501!D65</f>
        <v>D2675</v>
      </c>
      <c r="E748" s="708" t="str">
        <f>LS1_N1501!E65</f>
        <v>44E000225</v>
      </c>
      <c r="F748" s="708" t="str">
        <f>LS1_N1501!F65</f>
        <v>2C_22AWG_Multi_063</v>
      </c>
      <c r="G748" s="708" t="str">
        <f>LS1_N1501!G65</f>
        <v>Signal</v>
      </c>
      <c r="H748" s="708" t="str">
        <f>LS1_N1501!H65</f>
        <v>Amplifier</v>
      </c>
      <c r="I748" s="708" t="str">
        <f>LS1_N1501!I65</f>
        <v>FS1_BMS:AIM_D2675</v>
      </c>
      <c r="J748" s="708">
        <f>LS1_N1501!J65</f>
        <v>0</v>
      </c>
      <c r="K748" s="708">
        <f>LS1_N1501!K65</f>
        <v>0</v>
      </c>
      <c r="L748" s="708">
        <f>LS1_N1501!L65</f>
        <v>0</v>
      </c>
      <c r="M748" s="708">
        <f>LS1_N1501!M65</f>
        <v>0</v>
      </c>
      <c r="N748" s="708">
        <f>LS1_N1501!N65</f>
        <v>0</v>
      </c>
      <c r="O748" s="708">
        <f>LS1_N1501!O65</f>
        <v>0</v>
      </c>
      <c r="P748" s="708">
        <f>LS1_N1501!P65</f>
        <v>0</v>
      </c>
      <c r="Q748" s="708">
        <f>LS1_N1501!Q65</f>
        <v>0</v>
      </c>
      <c r="R748" s="708">
        <f>LS1_N1501!R65</f>
        <v>0</v>
      </c>
      <c r="S748" s="708">
        <f>LS1_N1501!S65</f>
        <v>0</v>
      </c>
      <c r="T748" s="708">
        <f>LS1_N1501!T65</f>
        <v>0</v>
      </c>
      <c r="U748" s="708">
        <f>LS1_N1501!U65</f>
        <v>0</v>
      </c>
      <c r="V748" s="708">
        <f>LS1_N1501!V65</f>
        <v>0</v>
      </c>
      <c r="W748" s="708">
        <f>LS1_N1501!W65</f>
        <v>0</v>
      </c>
      <c r="X748" s="708">
        <f>LS1_N1501!X65</f>
        <v>0</v>
      </c>
      <c r="Y748" s="708" t="str">
        <f>LS1_N1501!Y65</f>
        <v>Amplifier in FS1_N0506</v>
      </c>
    </row>
    <row r="749" spans="1:25" x14ac:dyDescent="0.25">
      <c r="A749" s="708" t="str">
        <f>LS1_N1501!A80</f>
        <v>BCM</v>
      </c>
      <c r="B749" s="708" t="str">
        <f>LS1_N1501!B80</f>
        <v>FS1_BMS:BCM_D2675</v>
      </c>
      <c r="C749" s="708" t="str">
        <f>LS1_N1501!C80</f>
        <v>BCM</v>
      </c>
      <c r="D749" s="708" t="str">
        <f>LS1_N1501!D80</f>
        <v>D2686</v>
      </c>
      <c r="E749" s="708" t="str">
        <f>LS1_N1501!E80</f>
        <v>44E000216</v>
      </c>
      <c r="F749" s="708" t="str">
        <f>LS1_N1501!F80</f>
        <v>2C_1/4in_Hardline_036</v>
      </c>
      <c r="G749" s="708" t="str">
        <f>LS1_N1501!G80</f>
        <v>Signal</v>
      </c>
      <c r="H749" s="708" t="str">
        <f>LS1_N1501!H80</f>
        <v>N-Type to SMA Panel</v>
      </c>
      <c r="I749" s="708" t="str">
        <f>LS1_N1501!I80</f>
        <v>J8</v>
      </c>
      <c r="J749" s="708">
        <f>LS1_N1501!J80</f>
        <v>0</v>
      </c>
      <c r="K749" s="708">
        <f>LS1_N1501!K80</f>
        <v>0</v>
      </c>
      <c r="L749" s="708">
        <f>LS1_N1501!L80</f>
        <v>0</v>
      </c>
      <c r="M749" s="708">
        <f>LS1_N1501!M80</f>
        <v>0</v>
      </c>
      <c r="N749" s="708">
        <f>LS1_N1501!N80</f>
        <v>0</v>
      </c>
      <c r="O749" s="708">
        <f>LS1_N1501!O80</f>
        <v>0</v>
      </c>
      <c r="P749" s="708">
        <f>LS1_N1501!P80</f>
        <v>0</v>
      </c>
      <c r="Q749" s="708" t="str">
        <f>LS1_N1501!Q80</f>
        <v>SMA to SMB</v>
      </c>
      <c r="R749" s="708">
        <f>LS1_N1501!R80</f>
        <v>6</v>
      </c>
      <c r="S749" s="708">
        <f>LS1_N1501!S80</f>
        <v>6</v>
      </c>
      <c r="T749" s="708">
        <f>LS1_N1501!T80</f>
        <v>0</v>
      </c>
      <c r="U749" s="708">
        <f>LS1_N1501!U80</f>
        <v>1</v>
      </c>
      <c r="V749" s="708">
        <f>LS1_N1501!V80</f>
        <v>0</v>
      </c>
      <c r="W749" s="708">
        <f>LS1_N1501!W80</f>
        <v>0</v>
      </c>
      <c r="X749" s="708">
        <f>LS1_N1501!X80</f>
        <v>0</v>
      </c>
      <c r="Y749" s="708" t="str">
        <f>LS1_N1501!Y80</f>
        <v>FS1_BMS:AIM_D2686 in FS1_N0506</v>
      </c>
    </row>
    <row r="750" spans="1:25" x14ac:dyDescent="0.25">
      <c r="A750" s="708" t="str">
        <f>LS1_N1501!A95</f>
        <v>BCM</v>
      </c>
      <c r="B750" s="708" t="str">
        <f>LS1_N1501!B95</f>
        <v>FS1_BMS:BCM_D2675</v>
      </c>
      <c r="C750" s="708" t="str">
        <f>LS1_N1501!C95</f>
        <v>BCM</v>
      </c>
      <c r="D750" s="708" t="str">
        <f>LS1_N1501!D95</f>
        <v>D2686</v>
      </c>
      <c r="E750" s="708" t="str">
        <f>LS1_N1501!E95</f>
        <v>44E000003</v>
      </c>
      <c r="F750" s="708" t="str">
        <f>LS1_N1501!F95</f>
        <v>2C_1/4in_Hardline_036</v>
      </c>
      <c r="G750" s="708" t="str">
        <f>LS1_N1501!G95</f>
        <v>Calibraiton</v>
      </c>
      <c r="H750" s="708" t="str">
        <f>LS1_N1501!H95</f>
        <v>N-Type to SMA Panel</v>
      </c>
      <c r="I750" s="708">
        <f>LS1_N1501!I95</f>
        <v>0</v>
      </c>
      <c r="J750" s="708">
        <f>LS1_N1501!J95</f>
        <v>0</v>
      </c>
      <c r="K750" s="708">
        <f>LS1_N1501!K95</f>
        <v>0</v>
      </c>
      <c r="L750" s="708">
        <f>LS1_N1501!L95</f>
        <v>0</v>
      </c>
      <c r="M750" s="708">
        <f>LS1_N1501!M95</f>
        <v>0</v>
      </c>
      <c r="N750" s="708">
        <f>LS1_N1501!N95</f>
        <v>0</v>
      </c>
      <c r="O750" s="708">
        <f>LS1_N1501!O95</f>
        <v>0</v>
      </c>
      <c r="P750" s="708">
        <f>LS1_N1501!P95</f>
        <v>0</v>
      </c>
      <c r="Q750" s="708" t="str">
        <f>LS1_N1501!Q95</f>
        <v>SMA to UEI breakout</v>
      </c>
      <c r="R750" s="708">
        <f>LS1_N1501!R95</f>
        <v>0</v>
      </c>
      <c r="S750" s="708">
        <f>LS1_N1501!S95</f>
        <v>0</v>
      </c>
      <c r="T750" s="708">
        <f>LS1_N1501!T95</f>
        <v>0</v>
      </c>
      <c r="U750" s="708">
        <f>LS1_N1501!U95</f>
        <v>0</v>
      </c>
      <c r="V750" s="708">
        <f>LS1_N1501!V95</f>
        <v>0</v>
      </c>
      <c r="W750" s="708">
        <f>LS1_N1501!W95</f>
        <v>0</v>
      </c>
      <c r="X750" s="708">
        <f>LS1_N1501!X95</f>
        <v>0</v>
      </c>
      <c r="Y750" s="708">
        <f>LS1_N1501!Y95</f>
        <v>0</v>
      </c>
    </row>
    <row r="751" spans="1:25" x14ac:dyDescent="0.25">
      <c r="A751" s="708" t="str">
        <f>FS1_N0506!A40</f>
        <v>BPM</v>
      </c>
      <c r="B751" s="708" t="str">
        <f>FS1_N0506!B40</f>
        <v>FS1_BMS:BPM_D2690</v>
      </c>
      <c r="C751" s="708" t="str">
        <f>FS1_N0506!C40</f>
        <v>BPM</v>
      </c>
      <c r="D751" s="708" t="str">
        <f>FS1_N0506!D40</f>
        <v>D2690</v>
      </c>
      <c r="E751" s="708" t="str">
        <f>FS1_N0506!E40</f>
        <v>44E000166</v>
      </c>
      <c r="F751" s="708" t="str">
        <f>FS1_N0506!F40</f>
        <v>2C_1/4in_Hardline_036</v>
      </c>
      <c r="G751" s="708" t="str">
        <f>FS1_N0506!G40</f>
        <v>Signal</v>
      </c>
      <c r="H751" s="708" t="str">
        <f>FS1_N0506!H40</f>
        <v>N-Type to SMA Panel</v>
      </c>
      <c r="I751" s="708" t="str">
        <f>FS1_N0506!I40</f>
        <v>1T</v>
      </c>
      <c r="J751" s="708">
        <f>FS1_N0506!J40</f>
        <v>0</v>
      </c>
      <c r="K751" s="708">
        <f>FS1_N0506!K40</f>
        <v>0</v>
      </c>
      <c r="L751" s="708">
        <f>FS1_N0506!L40</f>
        <v>0</v>
      </c>
      <c r="M751" s="708">
        <f>FS1_N0506!M40</f>
        <v>0</v>
      </c>
      <c r="N751" s="708">
        <f>FS1_N0506!N40</f>
        <v>0</v>
      </c>
      <c r="O751" s="708">
        <f>FS1_N0506!O40</f>
        <v>0</v>
      </c>
      <c r="P751" s="708" t="str">
        <f>FS1_N0506!P40</f>
        <v>1T</v>
      </c>
      <c r="Q751" s="708" t="str">
        <f>FS1_N0506!Q40</f>
        <v>SMA to SMA</v>
      </c>
      <c r="R751" s="708">
        <f>FS1_N0506!R40</f>
        <v>10</v>
      </c>
      <c r="S751" s="708">
        <f>FS1_N0506!S40</f>
        <v>6</v>
      </c>
      <c r="T751" s="708">
        <f>FS1_N0506!T40</f>
        <v>0</v>
      </c>
      <c r="U751" s="708">
        <f>FS1_N0506!U40</f>
        <v>5</v>
      </c>
      <c r="V751" s="708">
        <f>FS1_N0506!V40</f>
        <v>0</v>
      </c>
      <c r="W751" s="708">
        <f>FS1_N0506!W40</f>
        <v>0</v>
      </c>
      <c r="X751" s="708">
        <f>FS1_N0506!X40</f>
        <v>0</v>
      </c>
      <c r="Y751" s="708">
        <f>FS1_N0506!Y40</f>
        <v>0</v>
      </c>
    </row>
    <row r="752" spans="1:25" x14ac:dyDescent="0.25">
      <c r="A752" s="708" t="str">
        <f>FS1_N0506!A41</f>
        <v>BPM</v>
      </c>
      <c r="B752" s="708" t="str">
        <f>FS1_N0506!B41</f>
        <v>FS1_BMS:BPM_D2690</v>
      </c>
      <c r="C752" s="708" t="str">
        <f>FS1_N0506!C41</f>
        <v>BPM</v>
      </c>
      <c r="D752" s="708" t="str">
        <f>FS1_N0506!D41</f>
        <v>D2690</v>
      </c>
      <c r="E752" s="708" t="str">
        <f>FS1_N0506!E41</f>
        <v>44E000167</v>
      </c>
      <c r="F752" s="708" t="str">
        <f>FS1_N0506!F41</f>
        <v>2C_1/4in_Hardline_036</v>
      </c>
      <c r="G752" s="708" t="str">
        <f>FS1_N0506!G41</f>
        <v>Signal</v>
      </c>
      <c r="H752" s="708" t="str">
        <f>FS1_N0506!H41</f>
        <v>N-Type to SMA Panel</v>
      </c>
      <c r="I752" s="708" t="str">
        <f>FS1_N0506!I41</f>
        <v>2L</v>
      </c>
      <c r="J752" s="708">
        <f>FS1_N0506!J41</f>
        <v>0</v>
      </c>
      <c r="K752" s="708">
        <f>FS1_N0506!K41</f>
        <v>0</v>
      </c>
      <c r="L752" s="708">
        <f>FS1_N0506!L41</f>
        <v>0</v>
      </c>
      <c r="M752" s="708">
        <f>FS1_N0506!M41</f>
        <v>0</v>
      </c>
      <c r="N752" s="708">
        <f>FS1_N0506!N41</f>
        <v>0</v>
      </c>
      <c r="O752" s="708">
        <f>FS1_N0506!O41</f>
        <v>0</v>
      </c>
      <c r="P752" s="708" t="str">
        <f>FS1_N0506!P41</f>
        <v>2L</v>
      </c>
      <c r="Q752" s="708" t="str">
        <f>FS1_N0506!Q41</f>
        <v>SMA to SMA</v>
      </c>
      <c r="R752" s="708">
        <f>FS1_N0506!R41</f>
        <v>10</v>
      </c>
      <c r="S752" s="708">
        <f>FS1_N0506!S41</f>
        <v>6</v>
      </c>
      <c r="T752" s="708">
        <f>FS1_N0506!T41</f>
        <v>0</v>
      </c>
      <c r="U752" s="708">
        <f>FS1_N0506!U41</f>
        <v>6</v>
      </c>
      <c r="V752" s="708">
        <f>FS1_N0506!V41</f>
        <v>0</v>
      </c>
      <c r="W752" s="708">
        <f>FS1_N0506!W41</f>
        <v>0</v>
      </c>
      <c r="X752" s="708">
        <f>FS1_N0506!X41</f>
        <v>0</v>
      </c>
      <c r="Y752" s="708">
        <f>FS1_N0506!Y41</f>
        <v>0</v>
      </c>
    </row>
    <row r="753" spans="1:25" x14ac:dyDescent="0.25">
      <c r="A753" s="708" t="str">
        <f>FS1_N0506!A42</f>
        <v>BPM</v>
      </c>
      <c r="B753" s="708" t="str">
        <f>FS1_N0506!B42</f>
        <v>FS1_BMS:BPM_D2690</v>
      </c>
      <c r="C753" s="708" t="str">
        <f>FS1_N0506!C42</f>
        <v>BPM</v>
      </c>
      <c r="D753" s="708" t="str">
        <f>FS1_N0506!D42</f>
        <v>D2690</v>
      </c>
      <c r="E753" s="708" t="str">
        <f>FS1_N0506!E42</f>
        <v>44E000168</v>
      </c>
      <c r="F753" s="708" t="str">
        <f>FS1_N0506!F42</f>
        <v>2C_1/4in_Hardline_036</v>
      </c>
      <c r="G753" s="708" t="str">
        <f>FS1_N0506!G42</f>
        <v>Signal</v>
      </c>
      <c r="H753" s="708" t="str">
        <f>FS1_N0506!H42</f>
        <v>N-Type to SMA Panel</v>
      </c>
      <c r="I753" s="708" t="str">
        <f>FS1_N0506!I42</f>
        <v>3R</v>
      </c>
      <c r="J753" s="708">
        <f>FS1_N0506!J42</f>
        <v>0</v>
      </c>
      <c r="K753" s="708">
        <f>FS1_N0506!K42</f>
        <v>0</v>
      </c>
      <c r="L753" s="708">
        <f>FS1_N0506!L42</f>
        <v>0</v>
      </c>
      <c r="M753" s="708">
        <f>FS1_N0506!M42</f>
        <v>0</v>
      </c>
      <c r="N753" s="708">
        <f>FS1_N0506!N42</f>
        <v>0</v>
      </c>
      <c r="O753" s="708">
        <f>FS1_N0506!O42</f>
        <v>0</v>
      </c>
      <c r="P753" s="708" t="str">
        <f>FS1_N0506!P42</f>
        <v>3R</v>
      </c>
      <c r="Q753" s="708" t="str">
        <f>FS1_N0506!Q42</f>
        <v>SMA to SMA</v>
      </c>
      <c r="R753" s="708">
        <f>FS1_N0506!R42</f>
        <v>10</v>
      </c>
      <c r="S753" s="708">
        <f>FS1_N0506!S42</f>
        <v>6</v>
      </c>
      <c r="T753" s="708">
        <f>FS1_N0506!T42</f>
        <v>0</v>
      </c>
      <c r="U753" s="708">
        <f>FS1_N0506!U42</f>
        <v>7</v>
      </c>
      <c r="V753" s="708">
        <f>FS1_N0506!V42</f>
        <v>0</v>
      </c>
      <c r="W753" s="708">
        <f>FS1_N0506!W42</f>
        <v>0</v>
      </c>
      <c r="X753" s="708">
        <f>FS1_N0506!X42</f>
        <v>0</v>
      </c>
      <c r="Y753" s="708">
        <f>FS1_N0506!Y42</f>
        <v>0</v>
      </c>
    </row>
    <row r="754" spans="1:25" x14ac:dyDescent="0.25">
      <c r="A754" s="708" t="str">
        <f>FS1_N0506!A43</f>
        <v>BPM</v>
      </c>
      <c r="B754" s="708" t="str">
        <f>FS1_N0506!B43</f>
        <v>FS1_BMS:BPM_D2690</v>
      </c>
      <c r="C754" s="708" t="str">
        <f>FS1_N0506!C43</f>
        <v>BPM</v>
      </c>
      <c r="D754" s="708" t="str">
        <f>FS1_N0506!D43</f>
        <v>D2690</v>
      </c>
      <c r="E754" s="708" t="str">
        <f>FS1_N0506!E43</f>
        <v>44E000169</v>
      </c>
      <c r="F754" s="708" t="str">
        <f>FS1_N0506!F43</f>
        <v>2C_1/4in_Hardline_036</v>
      </c>
      <c r="G754" s="708" t="str">
        <f>FS1_N0506!G43</f>
        <v>Signal</v>
      </c>
      <c r="H754" s="708" t="str">
        <f>FS1_N0506!H43</f>
        <v>N-Type to SMA Panel</v>
      </c>
      <c r="I754" s="708" t="str">
        <f>FS1_N0506!I43</f>
        <v>4B</v>
      </c>
      <c r="J754" s="708">
        <f>FS1_N0506!J43</f>
        <v>0</v>
      </c>
      <c r="K754" s="708">
        <f>FS1_N0506!K43</f>
        <v>0</v>
      </c>
      <c r="L754" s="708">
        <f>FS1_N0506!L43</f>
        <v>0</v>
      </c>
      <c r="M754" s="708">
        <f>FS1_N0506!M43</f>
        <v>0</v>
      </c>
      <c r="N754" s="708">
        <f>FS1_N0506!N43</f>
        <v>0</v>
      </c>
      <c r="O754" s="708">
        <f>FS1_N0506!O43</f>
        <v>0</v>
      </c>
      <c r="P754" s="708" t="str">
        <f>FS1_N0506!P43</f>
        <v>4B</v>
      </c>
      <c r="Q754" s="708" t="str">
        <f>FS1_N0506!Q43</f>
        <v>SMA to SMA</v>
      </c>
      <c r="R754" s="708">
        <f>FS1_N0506!R43</f>
        <v>10</v>
      </c>
      <c r="S754" s="708">
        <f>FS1_N0506!S43</f>
        <v>6</v>
      </c>
      <c r="T754" s="708">
        <f>FS1_N0506!T43</f>
        <v>0</v>
      </c>
      <c r="U754" s="708">
        <f>FS1_N0506!U43</f>
        <v>8</v>
      </c>
      <c r="V754" s="708">
        <f>FS1_N0506!V43</f>
        <v>0</v>
      </c>
      <c r="W754" s="708">
        <f>FS1_N0506!W43</f>
        <v>0</v>
      </c>
      <c r="X754" s="708">
        <f>FS1_N0506!X43</f>
        <v>0</v>
      </c>
      <c r="Y754" s="708">
        <f>FS1_N0506!Y43</f>
        <v>0</v>
      </c>
    </row>
    <row r="755" spans="1:25" x14ac:dyDescent="0.25">
      <c r="A755" s="708" t="str">
        <f>FS1_N0506!A44</f>
        <v>BPM</v>
      </c>
      <c r="B755" s="708" t="str">
        <f>FS1_N0506!B44</f>
        <v>FS1_BMS:BPM_D2690</v>
      </c>
      <c r="C755" s="708" t="str">
        <f>FS1_N0506!C44</f>
        <v>BPM</v>
      </c>
      <c r="D755" s="708" t="str">
        <f>FS1_N0506!D44</f>
        <v>D2690</v>
      </c>
      <c r="E755" s="708" t="str">
        <f>FS1_N0506!E44</f>
        <v>44E000160</v>
      </c>
      <c r="F755" s="708" t="str">
        <f>FS1_N0506!F44</f>
        <v>2C_1/4in_Hardline_036</v>
      </c>
      <c r="G755" s="708" t="str">
        <f>FS1_N0506!G44</f>
        <v>Ref</v>
      </c>
      <c r="H755" s="708" t="str">
        <f>FS1_N0506!H44</f>
        <v>N-Type to SMA Panel</v>
      </c>
      <c r="I755" s="708" t="str">
        <f>FS1_N0506!I44</f>
        <v>No term</v>
      </c>
      <c r="J755" s="708">
        <f>FS1_N0506!J44</f>
        <v>0</v>
      </c>
      <c r="K755" s="708">
        <f>FS1_N0506!K44</f>
        <v>0</v>
      </c>
      <c r="L755" s="708">
        <f>FS1_N0506!L44</f>
        <v>0</v>
      </c>
      <c r="M755" s="708">
        <f>FS1_N0506!M44</f>
        <v>0</v>
      </c>
      <c r="N755" s="708">
        <f>FS1_N0506!N44</f>
        <v>0</v>
      </c>
      <c r="O755" s="708">
        <f>FS1_N0506!O44</f>
        <v>0</v>
      </c>
      <c r="P755" s="708">
        <f>FS1_N0506!P44</f>
        <v>0</v>
      </c>
      <c r="Q755" s="708">
        <f>FS1_N0506!Q44</f>
        <v>0</v>
      </c>
      <c r="R755" s="708">
        <f>FS1_N0506!R44</f>
        <v>0</v>
      </c>
      <c r="S755" s="708">
        <f>FS1_N0506!S44</f>
        <v>0</v>
      </c>
      <c r="T755" s="708">
        <f>FS1_N0506!T44</f>
        <v>0</v>
      </c>
      <c r="U755" s="708">
        <f>FS1_N0506!U44</f>
        <v>0</v>
      </c>
      <c r="V755" s="708">
        <f>FS1_N0506!V44</f>
        <v>0</v>
      </c>
      <c r="W755" s="708">
        <f>FS1_N0506!W44</f>
        <v>0</v>
      </c>
      <c r="X755" s="708">
        <f>FS1_N0506!X44</f>
        <v>0</v>
      </c>
      <c r="Y755" s="708">
        <f>FS1_N0506!Y44</f>
        <v>0</v>
      </c>
    </row>
    <row r="756" spans="1:25" x14ac:dyDescent="0.25">
      <c r="A756" s="708" t="str">
        <f>FS1_N0506!A45</f>
        <v>BPM</v>
      </c>
      <c r="B756" s="708" t="str">
        <f>FS1_N0506!B45</f>
        <v>FS1_BMS:BPM_D2702</v>
      </c>
      <c r="C756" s="708" t="str">
        <f>FS1_N0506!C45</f>
        <v>BPM</v>
      </c>
      <c r="D756" s="708" t="str">
        <f>FS1_N0506!D45</f>
        <v>D2702</v>
      </c>
      <c r="E756" s="708" t="str">
        <f>FS1_N0506!E45</f>
        <v>44E000162</v>
      </c>
      <c r="F756" s="708" t="str">
        <f>FS1_N0506!F45</f>
        <v>2C_1/4in_Hardline_036</v>
      </c>
      <c r="G756" s="708" t="str">
        <f>FS1_N0506!G45</f>
        <v>Signal</v>
      </c>
      <c r="H756" s="708" t="str">
        <f>FS1_N0506!H45</f>
        <v>N-Type to SMA Panel</v>
      </c>
      <c r="I756" s="708" t="str">
        <f>FS1_N0506!I45</f>
        <v>1T</v>
      </c>
      <c r="J756" s="708">
        <f>FS1_N0506!J45</f>
        <v>0</v>
      </c>
      <c r="K756" s="708">
        <f>FS1_N0506!K45</f>
        <v>0</v>
      </c>
      <c r="L756" s="708">
        <f>FS1_N0506!L45</f>
        <v>0</v>
      </c>
      <c r="M756" s="708">
        <f>FS1_N0506!M45</f>
        <v>0</v>
      </c>
      <c r="N756" s="708">
        <f>FS1_N0506!N45</f>
        <v>0</v>
      </c>
      <c r="O756" s="708">
        <f>FS1_N0506!O45</f>
        <v>0</v>
      </c>
      <c r="P756" s="708" t="str">
        <f>FS1_N0506!P45</f>
        <v>1T</v>
      </c>
      <c r="Q756" s="708" t="str">
        <f>FS1_N0506!Q45</f>
        <v>SMA to SMA</v>
      </c>
      <c r="R756" s="708">
        <f>FS1_N0506!R45</f>
        <v>10</v>
      </c>
      <c r="S756" s="708">
        <f>FS1_N0506!S45</f>
        <v>7</v>
      </c>
      <c r="T756" s="708">
        <f>FS1_N0506!T45</f>
        <v>0</v>
      </c>
      <c r="U756" s="708">
        <f>FS1_N0506!U45</f>
        <v>1</v>
      </c>
      <c r="V756" s="708">
        <f>FS1_N0506!V45</f>
        <v>0</v>
      </c>
      <c r="W756" s="708">
        <f>FS1_N0506!W45</f>
        <v>0</v>
      </c>
      <c r="X756" s="708">
        <f>FS1_N0506!X45</f>
        <v>0</v>
      </c>
      <c r="Y756" s="708">
        <f>FS1_N0506!Y45</f>
        <v>0</v>
      </c>
    </row>
    <row r="757" spans="1:25" x14ac:dyDescent="0.25">
      <c r="A757" s="708" t="str">
        <f>FS1_N0506!A46</f>
        <v>BPM</v>
      </c>
      <c r="B757" s="708" t="str">
        <f>FS1_N0506!B46</f>
        <v>FS1_BMS:BPM_D2702</v>
      </c>
      <c r="C757" s="708" t="str">
        <f>FS1_N0506!C46</f>
        <v>BPM</v>
      </c>
      <c r="D757" s="708" t="str">
        <f>FS1_N0506!D46</f>
        <v>D2702</v>
      </c>
      <c r="E757" s="708" t="str">
        <f>FS1_N0506!E46</f>
        <v>44E000163</v>
      </c>
      <c r="F757" s="708" t="str">
        <f>FS1_N0506!F46</f>
        <v>2C_1/4in_Hardline_036</v>
      </c>
      <c r="G757" s="708" t="str">
        <f>FS1_N0506!G46</f>
        <v>Signal</v>
      </c>
      <c r="H757" s="708" t="str">
        <f>FS1_N0506!H46</f>
        <v>N-Type to SMA Panel</v>
      </c>
      <c r="I757" s="708" t="str">
        <f>FS1_N0506!I46</f>
        <v>2L</v>
      </c>
      <c r="J757" s="708">
        <f>FS1_N0506!J46</f>
        <v>0</v>
      </c>
      <c r="K757" s="708">
        <f>FS1_N0506!K46</f>
        <v>0</v>
      </c>
      <c r="L757" s="708">
        <f>FS1_N0506!L46</f>
        <v>0</v>
      </c>
      <c r="M757" s="708">
        <f>FS1_N0506!M46</f>
        <v>0</v>
      </c>
      <c r="N757" s="708">
        <f>FS1_N0506!N46</f>
        <v>0</v>
      </c>
      <c r="O757" s="708">
        <f>FS1_N0506!O46</f>
        <v>0</v>
      </c>
      <c r="P757" s="708" t="str">
        <f>FS1_N0506!P46</f>
        <v>2L</v>
      </c>
      <c r="Q757" s="708" t="str">
        <f>FS1_N0506!Q46</f>
        <v>SMA to SMA</v>
      </c>
      <c r="R757" s="708">
        <f>FS1_N0506!R46</f>
        <v>10</v>
      </c>
      <c r="S757" s="708">
        <f>FS1_N0506!S46</f>
        <v>7</v>
      </c>
      <c r="T757" s="708">
        <f>FS1_N0506!T46</f>
        <v>0</v>
      </c>
      <c r="U757" s="708">
        <f>FS1_N0506!U46</f>
        <v>2</v>
      </c>
      <c r="V757" s="708">
        <f>FS1_N0506!V46</f>
        <v>0</v>
      </c>
      <c r="W757" s="708">
        <f>FS1_N0506!W46</f>
        <v>0</v>
      </c>
      <c r="X757" s="708">
        <f>FS1_N0506!X46</f>
        <v>0</v>
      </c>
      <c r="Y757" s="708">
        <f>FS1_N0506!Y46</f>
        <v>0</v>
      </c>
    </row>
    <row r="758" spans="1:25" x14ac:dyDescent="0.25">
      <c r="A758" s="708" t="str">
        <f>FS1_N0506!A47</f>
        <v>BPM</v>
      </c>
      <c r="B758" s="708" t="str">
        <f>FS1_N0506!B47</f>
        <v>FS1_BMS:BPM_D2702</v>
      </c>
      <c r="C758" s="708" t="str">
        <f>FS1_N0506!C47</f>
        <v>BPM</v>
      </c>
      <c r="D758" s="708" t="str">
        <f>FS1_N0506!D47</f>
        <v>D2702</v>
      </c>
      <c r="E758" s="708" t="str">
        <f>FS1_N0506!E47</f>
        <v>44E000164</v>
      </c>
      <c r="F758" s="708" t="str">
        <f>FS1_N0506!F47</f>
        <v>2C_1/4in_Hardline_036</v>
      </c>
      <c r="G758" s="708" t="str">
        <f>FS1_N0506!G47</f>
        <v>Signal</v>
      </c>
      <c r="H758" s="708" t="str">
        <f>FS1_N0506!H47</f>
        <v>N-Type to SMA Panel</v>
      </c>
      <c r="I758" s="708" t="str">
        <f>FS1_N0506!I47</f>
        <v>3R</v>
      </c>
      <c r="J758" s="708">
        <f>FS1_N0506!J47</f>
        <v>0</v>
      </c>
      <c r="K758" s="708">
        <f>FS1_N0506!K47</f>
        <v>0</v>
      </c>
      <c r="L758" s="708">
        <f>FS1_N0506!L47</f>
        <v>0</v>
      </c>
      <c r="M758" s="708">
        <f>FS1_N0506!M47</f>
        <v>0</v>
      </c>
      <c r="N758" s="708">
        <f>FS1_N0506!N47</f>
        <v>0</v>
      </c>
      <c r="O758" s="708">
        <f>FS1_N0506!O47</f>
        <v>0</v>
      </c>
      <c r="P758" s="708" t="str">
        <f>FS1_N0506!P47</f>
        <v>3R</v>
      </c>
      <c r="Q758" s="708" t="str">
        <f>FS1_N0506!Q47</f>
        <v>SMA to SMA</v>
      </c>
      <c r="R758" s="708">
        <f>FS1_N0506!R47</f>
        <v>10</v>
      </c>
      <c r="S758" s="708">
        <f>FS1_N0506!S47</f>
        <v>7</v>
      </c>
      <c r="T758" s="708">
        <f>FS1_N0506!T47</f>
        <v>0</v>
      </c>
      <c r="U758" s="708">
        <f>FS1_N0506!U47</f>
        <v>3</v>
      </c>
      <c r="V758" s="708">
        <f>FS1_N0506!V47</f>
        <v>0</v>
      </c>
      <c r="W758" s="708">
        <f>FS1_N0506!W47</f>
        <v>0</v>
      </c>
      <c r="X758" s="708">
        <f>FS1_N0506!X47</f>
        <v>0</v>
      </c>
      <c r="Y758" s="708">
        <f>FS1_N0506!Y47</f>
        <v>0</v>
      </c>
    </row>
    <row r="759" spans="1:25" x14ac:dyDescent="0.25">
      <c r="A759" s="708" t="str">
        <f>FS1_N0506!A48</f>
        <v>BPM</v>
      </c>
      <c r="B759" s="708" t="str">
        <f>FS1_N0506!B48</f>
        <v>FS1_BMS:BPM_D2702</v>
      </c>
      <c r="C759" s="708" t="str">
        <f>FS1_N0506!C48</f>
        <v>BPM</v>
      </c>
      <c r="D759" s="708" t="str">
        <f>FS1_N0506!D48</f>
        <v>D2702</v>
      </c>
      <c r="E759" s="708" t="str">
        <f>FS1_N0506!E48</f>
        <v>44E000165</v>
      </c>
      <c r="F759" s="708" t="str">
        <f>FS1_N0506!F48</f>
        <v>2C_1/4in_Hardline_036</v>
      </c>
      <c r="G759" s="708" t="str">
        <f>FS1_N0506!G48</f>
        <v>Signal</v>
      </c>
      <c r="H759" s="708" t="str">
        <f>FS1_N0506!H48</f>
        <v>N-Type to SMA Panel</v>
      </c>
      <c r="I759" s="708" t="str">
        <f>FS1_N0506!I48</f>
        <v>4B</v>
      </c>
      <c r="J759" s="708">
        <f>FS1_N0506!J48</f>
        <v>0</v>
      </c>
      <c r="K759" s="708">
        <f>FS1_N0506!K48</f>
        <v>0</v>
      </c>
      <c r="L759" s="708">
        <f>FS1_N0506!L48</f>
        <v>0</v>
      </c>
      <c r="M759" s="708">
        <f>FS1_N0506!M48</f>
        <v>0</v>
      </c>
      <c r="N759" s="708">
        <f>FS1_N0506!N48</f>
        <v>0</v>
      </c>
      <c r="O759" s="708">
        <f>FS1_N0506!O48</f>
        <v>0</v>
      </c>
      <c r="P759" s="708" t="str">
        <f>FS1_N0506!P48</f>
        <v>4B</v>
      </c>
      <c r="Q759" s="708" t="str">
        <f>FS1_N0506!Q48</f>
        <v>SMA to SMA</v>
      </c>
      <c r="R759" s="708">
        <f>FS1_N0506!R48</f>
        <v>10</v>
      </c>
      <c r="S759" s="708">
        <f>FS1_N0506!S48</f>
        <v>7</v>
      </c>
      <c r="T759" s="708">
        <f>FS1_N0506!T48</f>
        <v>0</v>
      </c>
      <c r="U759" s="708">
        <f>FS1_N0506!U48</f>
        <v>4</v>
      </c>
      <c r="V759" s="708">
        <f>FS1_N0506!V48</f>
        <v>0</v>
      </c>
      <c r="W759" s="708">
        <f>FS1_N0506!W48</f>
        <v>0</v>
      </c>
      <c r="X759" s="708">
        <f>FS1_N0506!X48</f>
        <v>0</v>
      </c>
      <c r="Y759" s="708">
        <f>FS1_N0506!Y48</f>
        <v>0</v>
      </c>
    </row>
    <row r="760" spans="1:25" x14ac:dyDescent="0.25">
      <c r="A760" s="708" t="str">
        <f>FS1_N0506!A49</f>
        <v>BPM</v>
      </c>
      <c r="B760" s="708" t="str">
        <f>FS1_N0506!B49</f>
        <v>FS1_BMS:BPM_D2702</v>
      </c>
      <c r="C760" s="708" t="str">
        <f>FS1_N0506!C49</f>
        <v>BPM</v>
      </c>
      <c r="D760" s="708" t="str">
        <f>FS1_N0506!D49</f>
        <v>D2702</v>
      </c>
      <c r="E760" s="708" t="str">
        <f>FS1_N0506!E49</f>
        <v>44E000161</v>
      </c>
      <c r="F760" s="708" t="str">
        <f>FS1_N0506!F49</f>
        <v>2C_1/4in_Hardline_036</v>
      </c>
      <c r="G760" s="708" t="str">
        <f>FS1_N0506!G49</f>
        <v>Ref</v>
      </c>
      <c r="H760" s="708" t="str">
        <f>FS1_N0506!H49</f>
        <v>No terminiation</v>
      </c>
      <c r="I760" s="708" t="str">
        <f>FS1_N0506!I49</f>
        <v>No term</v>
      </c>
      <c r="J760" s="708">
        <f>FS1_N0506!J49</f>
        <v>0</v>
      </c>
      <c r="K760" s="708">
        <f>FS1_N0506!K49</f>
        <v>0</v>
      </c>
      <c r="L760" s="708">
        <f>FS1_N0506!L49</f>
        <v>0</v>
      </c>
      <c r="M760" s="708">
        <f>FS1_N0506!M49</f>
        <v>0</v>
      </c>
      <c r="N760" s="708">
        <f>FS1_N0506!N49</f>
        <v>0</v>
      </c>
      <c r="O760" s="708">
        <f>FS1_N0506!O49</f>
        <v>0</v>
      </c>
      <c r="P760" s="708">
        <f>FS1_N0506!P49</f>
        <v>0</v>
      </c>
      <c r="Q760" s="708">
        <f>FS1_N0506!Q49</f>
        <v>0</v>
      </c>
      <c r="R760" s="708">
        <f>FS1_N0506!R49</f>
        <v>0</v>
      </c>
      <c r="S760" s="708">
        <f>FS1_N0506!S49</f>
        <v>0</v>
      </c>
      <c r="T760" s="708">
        <f>FS1_N0506!T49</f>
        <v>0</v>
      </c>
      <c r="U760" s="708">
        <f>FS1_N0506!U49</f>
        <v>0</v>
      </c>
      <c r="V760" s="708">
        <f>FS1_N0506!V49</f>
        <v>0</v>
      </c>
      <c r="W760" s="708">
        <f>FS1_N0506!W49</f>
        <v>0</v>
      </c>
      <c r="X760" s="708">
        <f>FS1_N0506!X49</f>
        <v>0</v>
      </c>
      <c r="Y760" s="708">
        <f>FS1_N0506!Y49</f>
        <v>0</v>
      </c>
    </row>
    <row r="761" spans="1:25" x14ac:dyDescent="0.25">
      <c r="A761" s="708" t="str">
        <f>FS1_N0506!A73</f>
        <v>PM 8"</v>
      </c>
      <c r="B761" s="708" t="str">
        <f>FS1_N0506!B73</f>
        <v>FS1_BMS:PM_D2703</v>
      </c>
      <c r="C761" s="708" t="str">
        <f>FS1_N0506!C73</f>
        <v>PM</v>
      </c>
      <c r="D761" s="708" t="str">
        <f>FS1_N0506!D73</f>
        <v>D2703</v>
      </c>
      <c r="E761" s="708" t="str">
        <f>FS1_N0506!E73</f>
        <v>44F000068</v>
      </c>
      <c r="F761" s="708" t="str">
        <f>FS1_N0506!F73</f>
        <v>8C_22AWG_Multi_016</v>
      </c>
      <c r="G761" s="708" t="str">
        <f>FS1_N0506!G73</f>
        <v>A Signal</v>
      </c>
      <c r="H761" s="708" t="str">
        <f>FS1_N0506!H73</f>
        <v>CPC to LEMO650 Box</v>
      </c>
      <c r="I761" s="708" t="str">
        <f>FS1_N0506!I73</f>
        <v>CPC-6</v>
      </c>
      <c r="J761" s="708" t="str">
        <f>FS1_N0506!J73</f>
        <v>1,2,3</v>
      </c>
      <c r="K761" s="708" t="str">
        <f>FS1_N0506!K73</f>
        <v>Orange/Wh=1</v>
      </c>
      <c r="L761" s="708" t="str">
        <f>FS1_N0506!L73</f>
        <v>White/Or=2</v>
      </c>
      <c r="M761" s="708" t="str">
        <f>FS1_N0506!M73</f>
        <v>Shield=3</v>
      </c>
      <c r="N761" s="708">
        <f>FS1_N0506!N73</f>
        <v>1</v>
      </c>
      <c r="O761" s="708">
        <f>FS1_N0506!O73</f>
        <v>3</v>
      </c>
      <c r="P761" s="708" t="str">
        <f>FS1_N0506!P73</f>
        <v>LEMO-7A</v>
      </c>
      <c r="Q761" s="708" t="str">
        <f>FS1_N0506!Q73</f>
        <v>LEMO650/LEMO650</v>
      </c>
      <c r="R761" s="708">
        <f>FS1_N0506!R73</f>
        <v>10</v>
      </c>
      <c r="S761" s="708">
        <f>FS1_N0506!S73</f>
        <v>10</v>
      </c>
      <c r="T761" s="708" t="str">
        <f>FS1_N0506!T73</f>
        <v>CH4 - fmc1-1</v>
      </c>
      <c r="U761" s="708">
        <f>FS1_N0506!U73</f>
        <v>0</v>
      </c>
      <c r="V761" s="708">
        <f>FS1_N0506!V73</f>
        <v>7</v>
      </c>
      <c r="W761" s="708" t="str">
        <f>FS1_N0506!W73</f>
        <v>1: EBS8005</v>
      </c>
      <c r="X761" s="708" t="str">
        <f>FS1_N0506!X73</f>
        <v>Ch5</v>
      </c>
      <c r="Y761" s="708">
        <f>FS1_N0506!Y73</f>
        <v>0</v>
      </c>
    </row>
    <row r="762" spans="1:25" x14ac:dyDescent="0.25">
      <c r="A762" s="708" t="str">
        <f>FS1_N0506!A74</f>
        <v>PM 8"</v>
      </c>
      <c r="B762" s="708" t="str">
        <f>FS1_N0506!B74</f>
        <v>FS1_BMS:PM_D2703</v>
      </c>
      <c r="C762" s="708" t="str">
        <f>FS1_N0506!C74</f>
        <v>PM</v>
      </c>
      <c r="D762" s="708" t="str">
        <f>FS1_N0506!D74</f>
        <v>D2703</v>
      </c>
      <c r="E762" s="708" t="str">
        <f>FS1_N0506!E74</f>
        <v>44F000068</v>
      </c>
      <c r="F762" s="708" t="str">
        <f>FS1_N0506!F74</f>
        <v>8C_22AWG_Multi_016</v>
      </c>
      <c r="G762" s="708" t="str">
        <f>FS1_N0506!G74</f>
        <v>B Signal</v>
      </c>
      <c r="H762" s="708" t="str">
        <f>FS1_N0506!H74</f>
        <v>CPC to LEMO650 Box</v>
      </c>
      <c r="I762" s="708" t="str">
        <f>FS1_N0506!I74</f>
        <v>CPC-6</v>
      </c>
      <c r="J762" s="708" t="str">
        <f>FS1_N0506!J74</f>
        <v>4,5,6</v>
      </c>
      <c r="K762" s="708" t="str">
        <f>FS1_N0506!K74</f>
        <v>Blue/Wh=4</v>
      </c>
      <c r="L762" s="708" t="str">
        <f>FS1_N0506!L74</f>
        <v>White/Blue=5</v>
      </c>
      <c r="M762" s="708" t="str">
        <f>FS1_N0506!M74</f>
        <v>Shield=6</v>
      </c>
      <c r="N762" s="708">
        <f>FS1_N0506!N74</f>
        <v>4</v>
      </c>
      <c r="O762" s="708">
        <f>FS1_N0506!O74</f>
        <v>6</v>
      </c>
      <c r="P762" s="708" t="str">
        <f>FS1_N0506!P74</f>
        <v>LEMO-7B</v>
      </c>
      <c r="Q762" s="708" t="str">
        <f>FS1_N0506!Q74</f>
        <v>LEMO650/LEMO650</v>
      </c>
      <c r="R762" s="708">
        <f>FS1_N0506!R74</f>
        <v>10</v>
      </c>
      <c r="S762" s="708">
        <f>FS1_N0506!S74</f>
        <v>10</v>
      </c>
      <c r="T762" s="708" t="str">
        <f>FS1_N0506!T74</f>
        <v>CH5 - fmc1-2</v>
      </c>
      <c r="U762" s="708">
        <f>FS1_N0506!U74</f>
        <v>0</v>
      </c>
      <c r="V762" s="708">
        <f>FS1_N0506!V74</f>
        <v>7</v>
      </c>
      <c r="W762" s="708" t="str">
        <f>FS1_N0506!W74</f>
        <v>1: EBS8005</v>
      </c>
      <c r="X762" s="708" t="str">
        <f>FS1_N0506!X74</f>
        <v>Ch5</v>
      </c>
      <c r="Y762" s="708">
        <f>FS1_N0506!Y74</f>
        <v>0</v>
      </c>
    </row>
    <row r="763" spans="1:25" x14ac:dyDescent="0.25">
      <c r="A763" s="708" t="str">
        <f>FS1_N0506!A75</f>
        <v>PM 8"</v>
      </c>
      <c r="B763" s="708" t="str">
        <f>FS1_N0506!B75</f>
        <v>FS1_BMS:PM_D2703</v>
      </c>
      <c r="C763" s="708" t="str">
        <f>FS1_N0506!C75</f>
        <v>PM</v>
      </c>
      <c r="D763" s="708" t="str">
        <f>FS1_N0506!D75</f>
        <v>D2703</v>
      </c>
      <c r="E763" s="708" t="str">
        <f>FS1_N0506!E75</f>
        <v>44F000068</v>
      </c>
      <c r="F763" s="708" t="str">
        <f>FS1_N0506!F75</f>
        <v>8C_22AWG_Multi_016</v>
      </c>
      <c r="G763" s="708" t="str">
        <f>FS1_N0506!G75</f>
        <v>C Signal</v>
      </c>
      <c r="H763" s="708" t="str">
        <f>FS1_N0506!H75</f>
        <v>CPC to LEMO650 Box</v>
      </c>
      <c r="I763" s="708" t="str">
        <f>FS1_N0506!I75</f>
        <v>CPC-6</v>
      </c>
      <c r="J763" s="708" t="str">
        <f>FS1_N0506!J75</f>
        <v>7,8,9</v>
      </c>
      <c r="K763" s="708" t="str">
        <f>FS1_N0506!K75</f>
        <v>Green/Wh=7</v>
      </c>
      <c r="L763" s="708" t="str">
        <f>FS1_N0506!L75</f>
        <v>White/Gr=8</v>
      </c>
      <c r="M763" s="708" t="str">
        <f>FS1_N0506!M75</f>
        <v>Shield=9</v>
      </c>
      <c r="N763" s="708">
        <f>FS1_N0506!N75</f>
        <v>7</v>
      </c>
      <c r="O763" s="708">
        <f>FS1_N0506!O75</f>
        <v>9</v>
      </c>
      <c r="P763" s="708" t="str">
        <f>FS1_N0506!P75</f>
        <v>LEMO-7C</v>
      </c>
      <c r="Q763" s="708" t="str">
        <f>FS1_N0506!Q75</f>
        <v>LEMO650/LEMO650</v>
      </c>
      <c r="R763" s="708">
        <f>FS1_N0506!R75</f>
        <v>10</v>
      </c>
      <c r="S763" s="708">
        <f>FS1_N0506!S75</f>
        <v>10</v>
      </c>
      <c r="T763" s="708" t="str">
        <f>FS1_N0506!T75</f>
        <v>CH6 - fmc1-3</v>
      </c>
      <c r="U763" s="708">
        <f>FS1_N0506!U75</f>
        <v>0</v>
      </c>
      <c r="V763" s="708">
        <f>FS1_N0506!V75</f>
        <v>7</v>
      </c>
      <c r="W763" s="708" t="str">
        <f>FS1_N0506!W75</f>
        <v>1: EBS8005</v>
      </c>
      <c r="X763" s="708" t="str">
        <f>FS1_N0506!X75</f>
        <v>Ch5</v>
      </c>
      <c r="Y763" s="708">
        <f>FS1_N0506!Y75</f>
        <v>0</v>
      </c>
    </row>
    <row r="764" spans="1:25" x14ac:dyDescent="0.25">
      <c r="A764" s="708" t="str">
        <f>LS2_N0808!A76</f>
        <v>Halo Monitor Ring</v>
      </c>
      <c r="B764" s="708" t="str">
        <f>LS2_N0808!B76</f>
        <v>FS1_BMS:HMR_D2703</v>
      </c>
      <c r="C764" s="708" t="str">
        <f>LS2_N0808!C76</f>
        <v>HMR</v>
      </c>
      <c r="D764" s="708" t="str">
        <f>LS2_N0808!D76</f>
        <v>D2703</v>
      </c>
      <c r="E764" s="708" t="str">
        <f>LS2_N0808!E76</f>
        <v>44H000009</v>
      </c>
      <c r="F764" s="708" t="str">
        <f>LS2_N0808!F76</f>
        <v>2C_1kV75LC_Coax_090</v>
      </c>
      <c r="G764" s="708" t="str">
        <f>LS2_N0808!G76</f>
        <v>Signal</v>
      </c>
      <c r="H764" s="708" t="str">
        <f>LS2_N0808!H76</f>
        <v>SHV to Lemo</v>
      </c>
      <c r="I764" s="708" t="str">
        <f>LS2_N0808!I76</f>
        <v>J1</v>
      </c>
      <c r="J764" s="708">
        <f>LS2_N0808!J76</f>
        <v>0</v>
      </c>
      <c r="K764" s="708">
        <f>LS2_N0808!K76</f>
        <v>0</v>
      </c>
      <c r="L764" s="708">
        <f>LS2_N0808!L76</f>
        <v>0</v>
      </c>
      <c r="M764" s="708">
        <f>LS2_N0808!M76</f>
        <v>0</v>
      </c>
      <c r="N764" s="708">
        <f>LS2_N0808!N76</f>
        <v>0</v>
      </c>
      <c r="O764" s="708">
        <f>LS2_N0808!O76</f>
        <v>0</v>
      </c>
      <c r="P764" s="708" t="str">
        <f>LS2_N0808!P76</f>
        <v>J1</v>
      </c>
      <c r="Q764" s="708" t="str">
        <f>LS2_N0808!Q76</f>
        <v>Lemo to Lemo</v>
      </c>
      <c r="R764" s="708">
        <f>LS2_N0808!R76</f>
        <v>11</v>
      </c>
      <c r="S764" s="708">
        <f>LS2_N0808!S76</f>
        <v>7</v>
      </c>
      <c r="T764" s="708" t="str">
        <f>LS2_N0808!T76</f>
        <v>CH0 - fmc2-1</v>
      </c>
      <c r="U764" s="708">
        <f>LS2_N0808!U76</f>
        <v>0</v>
      </c>
      <c r="V764" s="708">
        <f>LS2_N0808!V76</f>
        <v>8</v>
      </c>
      <c r="W764" s="708" t="str">
        <f>LS2_N0808!W76</f>
        <v>1: EBS8003</v>
      </c>
      <c r="X764" s="708" t="str">
        <f>LS2_N0808!X76</f>
        <v>Ch0</v>
      </c>
      <c r="Y764" s="708">
        <f>LS2_N0808!Y76</f>
        <v>0</v>
      </c>
    </row>
    <row r="765" spans="1:25" x14ac:dyDescent="0.25">
      <c r="A765" s="708">
        <f>LS2_N0808!A77</f>
        <v>0</v>
      </c>
      <c r="B765" s="708" t="str">
        <f>LS2_N0808!B77</f>
        <v>FS1_BMS:HMR_D2703</v>
      </c>
      <c r="C765" s="708">
        <f>LS2_N0808!C77</f>
        <v>0</v>
      </c>
      <c r="D765" s="708" t="str">
        <f>LS2_N0808!D77</f>
        <v>D2703</v>
      </c>
      <c r="E765" s="708" t="str">
        <f>LS2_N0808!E77</f>
        <v>44H000065</v>
      </c>
      <c r="F765" s="708" t="str">
        <f>LS2_N0808!F77</f>
        <v>2C_5kVDC_Coax_035</v>
      </c>
      <c r="G765" s="708" t="str">
        <f>LS2_N0808!G77</f>
        <v>HV Bias</v>
      </c>
      <c r="H765" s="708">
        <f>LS2_N0808!H77</f>
        <v>0</v>
      </c>
      <c r="I765" s="708">
        <f>LS2_N0808!I77</f>
        <v>0</v>
      </c>
      <c r="J765" s="708">
        <f>LS2_N0808!J77</f>
        <v>0</v>
      </c>
      <c r="K765" s="708">
        <f>LS2_N0808!K77</f>
        <v>0</v>
      </c>
      <c r="L765" s="708">
        <f>LS2_N0808!L77</f>
        <v>0</v>
      </c>
      <c r="M765" s="708">
        <f>LS2_N0808!M77</f>
        <v>0</v>
      </c>
      <c r="N765" s="708">
        <f>LS2_N0808!N77</f>
        <v>0</v>
      </c>
      <c r="O765" s="708">
        <f>LS2_N0808!O77</f>
        <v>0</v>
      </c>
      <c r="P765" s="708">
        <f>LS2_N0808!P77</f>
        <v>0</v>
      </c>
      <c r="Q765" s="708">
        <f>LS2_N0808!Q77</f>
        <v>0</v>
      </c>
      <c r="R765" s="708">
        <f>LS2_N0808!R77</f>
        <v>0</v>
      </c>
      <c r="S765" s="708">
        <f>LS2_N0808!S77</f>
        <v>0</v>
      </c>
      <c r="T765" s="708">
        <f>LS2_N0808!T77</f>
        <v>0</v>
      </c>
      <c r="U765" s="708">
        <f>LS2_N0808!U77</f>
        <v>0</v>
      </c>
      <c r="V765" s="708">
        <f>LS2_N0808!V77</f>
        <v>0</v>
      </c>
      <c r="W765" s="708">
        <f>LS2_N0808!W77</f>
        <v>0</v>
      </c>
      <c r="X765" s="708">
        <f>LS2_N0808!X77</f>
        <v>0</v>
      </c>
      <c r="Y765" s="708">
        <f>LS2_N0808!Y77</f>
        <v>0</v>
      </c>
    </row>
    <row r="766" spans="1:25" x14ac:dyDescent="0.25">
      <c r="A766" s="708" t="str">
        <f>FS1_N0506!A50</f>
        <v>BPM</v>
      </c>
      <c r="B766" s="708" t="str">
        <f>FS1_N0506!B50</f>
        <v>LS2_WC01:BPM_D2742</v>
      </c>
      <c r="C766" s="708" t="str">
        <f>FS1_N0506!C50</f>
        <v>BPM</v>
      </c>
      <c r="D766" s="708" t="str">
        <f>FS1_N0506!D50</f>
        <v>D2742</v>
      </c>
      <c r="E766" s="708" t="str">
        <f>FS1_N0506!E50</f>
        <v>34E000395</v>
      </c>
      <c r="F766" s="708" t="str">
        <f>FS1_N0506!F50</f>
        <v>2C_1/4in_Hardline_036</v>
      </c>
      <c r="G766" s="708" t="str">
        <f>FS1_N0506!G50</f>
        <v>Signal</v>
      </c>
      <c r="H766" s="708" t="str">
        <f>FS1_N0506!H50</f>
        <v>N-Type to SMA Panel</v>
      </c>
      <c r="I766" s="708" t="str">
        <f>FS1_N0506!I50</f>
        <v>1T</v>
      </c>
      <c r="J766" s="708">
        <f>FS1_N0506!J50</f>
        <v>0</v>
      </c>
      <c r="K766" s="708">
        <f>FS1_N0506!K50</f>
        <v>0</v>
      </c>
      <c r="L766" s="708">
        <f>FS1_N0506!L50</f>
        <v>0</v>
      </c>
      <c r="M766" s="708">
        <f>FS1_N0506!M50</f>
        <v>0</v>
      </c>
      <c r="N766" s="708">
        <f>FS1_N0506!N50</f>
        <v>0</v>
      </c>
      <c r="O766" s="708">
        <f>FS1_N0506!O50</f>
        <v>0</v>
      </c>
      <c r="P766" s="708" t="str">
        <f>FS1_N0506!P50</f>
        <v>1T</v>
      </c>
      <c r="Q766" s="708" t="str">
        <f>FS1_N0506!Q50</f>
        <v>SMA to SMA</v>
      </c>
      <c r="R766" s="708">
        <f>FS1_N0506!R50</f>
        <v>10</v>
      </c>
      <c r="S766" s="708">
        <f>FS1_N0506!S50</f>
        <v>7</v>
      </c>
      <c r="T766" s="708">
        <f>FS1_N0506!T50</f>
        <v>0</v>
      </c>
      <c r="U766" s="708">
        <f>FS1_N0506!U50</f>
        <v>5</v>
      </c>
      <c r="V766" s="708">
        <f>FS1_N0506!V50</f>
        <v>0</v>
      </c>
      <c r="W766" s="708">
        <f>FS1_N0506!W50</f>
        <v>0</v>
      </c>
      <c r="X766" s="708">
        <f>FS1_N0506!X50</f>
        <v>0</v>
      </c>
      <c r="Y766" s="708">
        <f>FS1_N0506!Y50</f>
        <v>0</v>
      </c>
    </row>
    <row r="767" spans="1:25" x14ac:dyDescent="0.25">
      <c r="A767" s="708" t="str">
        <f>FS1_N0506!A51</f>
        <v>BPM</v>
      </c>
      <c r="B767" s="708" t="str">
        <f>FS1_N0506!B51</f>
        <v>LS2_WC01:BPM_D2742</v>
      </c>
      <c r="C767" s="708" t="str">
        <f>FS1_N0506!C51</f>
        <v>BPM</v>
      </c>
      <c r="D767" s="708" t="str">
        <f>FS1_N0506!D51</f>
        <v>D2742</v>
      </c>
      <c r="E767" s="708" t="str">
        <f>FS1_N0506!E51</f>
        <v>34E000396</v>
      </c>
      <c r="F767" s="708" t="str">
        <f>FS1_N0506!F51</f>
        <v>2C_1/4in_Hardline_036</v>
      </c>
      <c r="G767" s="708" t="str">
        <f>FS1_N0506!G51</f>
        <v>Signal</v>
      </c>
      <c r="H767" s="708" t="str">
        <f>FS1_N0506!H51</f>
        <v>N-Type to SMA Panel</v>
      </c>
      <c r="I767" s="708" t="str">
        <f>FS1_N0506!I51</f>
        <v>2L</v>
      </c>
      <c r="J767" s="708">
        <f>FS1_N0506!J51</f>
        <v>0</v>
      </c>
      <c r="K767" s="708">
        <f>FS1_N0506!K51</f>
        <v>0</v>
      </c>
      <c r="L767" s="708">
        <f>FS1_N0506!L51</f>
        <v>0</v>
      </c>
      <c r="M767" s="708">
        <f>FS1_N0506!M51</f>
        <v>0</v>
      </c>
      <c r="N767" s="708">
        <f>FS1_N0506!N51</f>
        <v>0</v>
      </c>
      <c r="O767" s="708">
        <f>FS1_N0506!O51</f>
        <v>0</v>
      </c>
      <c r="P767" s="708" t="str">
        <f>FS1_N0506!P51</f>
        <v>2L</v>
      </c>
      <c r="Q767" s="708" t="str">
        <f>FS1_N0506!Q51</f>
        <v>SMA to SMA</v>
      </c>
      <c r="R767" s="708">
        <f>FS1_N0506!R51</f>
        <v>10</v>
      </c>
      <c r="S767" s="708">
        <f>FS1_N0506!S51</f>
        <v>7</v>
      </c>
      <c r="T767" s="708">
        <f>FS1_N0506!T51</f>
        <v>0</v>
      </c>
      <c r="U767" s="708">
        <f>FS1_N0506!U51</f>
        <v>6</v>
      </c>
      <c r="V767" s="708">
        <f>FS1_N0506!V51</f>
        <v>0</v>
      </c>
      <c r="W767" s="708">
        <f>FS1_N0506!W51</f>
        <v>0</v>
      </c>
      <c r="X767" s="708">
        <f>FS1_N0506!X51</f>
        <v>0</v>
      </c>
      <c r="Y767" s="708">
        <f>FS1_N0506!Y51</f>
        <v>0</v>
      </c>
    </row>
    <row r="768" spans="1:25" x14ac:dyDescent="0.25">
      <c r="A768" s="708" t="str">
        <f>FS1_N0506!A52</f>
        <v>BPM</v>
      </c>
      <c r="B768" s="708" t="str">
        <f>FS1_N0506!B52</f>
        <v>LS2_WC01:BPM_D2742</v>
      </c>
      <c r="C768" s="708" t="str">
        <f>FS1_N0506!C52</f>
        <v>BPM</v>
      </c>
      <c r="D768" s="708" t="str">
        <f>FS1_N0506!D52</f>
        <v>D2742</v>
      </c>
      <c r="E768" s="708" t="str">
        <f>FS1_N0506!E52</f>
        <v>34E000397</v>
      </c>
      <c r="F768" s="708" t="str">
        <f>FS1_N0506!F52</f>
        <v>2C_1/4in_Hardline_036</v>
      </c>
      <c r="G768" s="708" t="str">
        <f>FS1_N0506!G52</f>
        <v>Signal</v>
      </c>
      <c r="H768" s="708" t="str">
        <f>FS1_N0506!H52</f>
        <v>N-Type to SMA Panel</v>
      </c>
      <c r="I768" s="708" t="str">
        <f>FS1_N0506!I52</f>
        <v>3R</v>
      </c>
      <c r="J768" s="708">
        <f>FS1_N0506!J52</f>
        <v>0</v>
      </c>
      <c r="K768" s="708">
        <f>FS1_N0506!K52</f>
        <v>0</v>
      </c>
      <c r="L768" s="708">
        <f>FS1_N0506!L52</f>
        <v>0</v>
      </c>
      <c r="M768" s="708">
        <f>FS1_N0506!M52</f>
        <v>0</v>
      </c>
      <c r="N768" s="708">
        <f>FS1_N0506!N52</f>
        <v>0</v>
      </c>
      <c r="O768" s="708">
        <f>FS1_N0506!O52</f>
        <v>0</v>
      </c>
      <c r="P768" s="708" t="str">
        <f>FS1_N0506!P52</f>
        <v>3R</v>
      </c>
      <c r="Q768" s="708" t="str">
        <f>FS1_N0506!Q52</f>
        <v>SMA to SMA</v>
      </c>
      <c r="R768" s="708">
        <f>FS1_N0506!R52</f>
        <v>10</v>
      </c>
      <c r="S768" s="708">
        <f>FS1_N0506!S52</f>
        <v>7</v>
      </c>
      <c r="T768" s="708">
        <f>FS1_N0506!T52</f>
        <v>0</v>
      </c>
      <c r="U768" s="708">
        <f>FS1_N0506!U52</f>
        <v>7</v>
      </c>
      <c r="V768" s="708">
        <f>FS1_N0506!V52</f>
        <v>0</v>
      </c>
      <c r="W768" s="708">
        <f>FS1_N0506!W52</f>
        <v>0</v>
      </c>
      <c r="X768" s="708">
        <f>FS1_N0506!X52</f>
        <v>0</v>
      </c>
      <c r="Y768" s="708">
        <f>FS1_N0506!Y52</f>
        <v>0</v>
      </c>
    </row>
    <row r="769" spans="1:25" x14ac:dyDescent="0.25">
      <c r="A769" s="708" t="str">
        <f>FS1_N0506!A53</f>
        <v>BPM</v>
      </c>
      <c r="B769" s="708" t="str">
        <f>FS1_N0506!B53</f>
        <v>LS2_WC01:BPM_D2742</v>
      </c>
      <c r="C769" s="708" t="str">
        <f>FS1_N0506!C53</f>
        <v>BPM</v>
      </c>
      <c r="D769" s="708" t="str">
        <f>FS1_N0506!D53</f>
        <v>D2742</v>
      </c>
      <c r="E769" s="708" t="str">
        <f>FS1_N0506!E53</f>
        <v>34E000398</v>
      </c>
      <c r="F769" s="708" t="str">
        <f>FS1_N0506!F53</f>
        <v>2C_1/4in_Hardline_036</v>
      </c>
      <c r="G769" s="708" t="str">
        <f>FS1_N0506!G53</f>
        <v>Signal</v>
      </c>
      <c r="H769" s="708" t="str">
        <f>FS1_N0506!H53</f>
        <v>N-Type to SMA Panel</v>
      </c>
      <c r="I769" s="708" t="str">
        <f>FS1_N0506!I53</f>
        <v>4B</v>
      </c>
      <c r="J769" s="708">
        <f>FS1_N0506!J53</f>
        <v>0</v>
      </c>
      <c r="K769" s="708">
        <f>FS1_N0506!K53</f>
        <v>0</v>
      </c>
      <c r="L769" s="708">
        <f>FS1_N0506!L53</f>
        <v>0</v>
      </c>
      <c r="M769" s="708">
        <f>FS1_N0506!M53</f>
        <v>0</v>
      </c>
      <c r="N769" s="708">
        <f>FS1_N0506!N53</f>
        <v>0</v>
      </c>
      <c r="O769" s="708">
        <f>FS1_N0506!O53</f>
        <v>0</v>
      </c>
      <c r="P769" s="708" t="str">
        <f>FS1_N0506!P53</f>
        <v>4B</v>
      </c>
      <c r="Q769" s="708" t="str">
        <f>FS1_N0506!Q53</f>
        <v>SMA to SMA</v>
      </c>
      <c r="R769" s="708">
        <f>FS1_N0506!R53</f>
        <v>10</v>
      </c>
      <c r="S769" s="708">
        <f>FS1_N0506!S53</f>
        <v>7</v>
      </c>
      <c r="T769" s="708">
        <f>FS1_N0506!T53</f>
        <v>0</v>
      </c>
      <c r="U769" s="708">
        <f>FS1_N0506!U53</f>
        <v>8</v>
      </c>
      <c r="V769" s="708">
        <f>FS1_N0506!V53</f>
        <v>0</v>
      </c>
      <c r="W769" s="708">
        <f>FS1_N0506!W53</f>
        <v>0</v>
      </c>
      <c r="X769" s="708">
        <f>FS1_N0506!X53</f>
        <v>0</v>
      </c>
      <c r="Y769" s="708">
        <f>FS1_N0506!Y53</f>
        <v>0</v>
      </c>
    </row>
    <row r="770" spans="1:25" x14ac:dyDescent="0.25">
      <c r="A770" s="708" t="str">
        <f>FS1_N0506!A54</f>
        <v>BPM</v>
      </c>
      <c r="B770" s="708" t="str">
        <f>FS1_N0506!B54</f>
        <v>LS2_WC01:BPM_D2742</v>
      </c>
      <c r="C770" s="708" t="str">
        <f>FS1_N0506!C54</f>
        <v>BPM</v>
      </c>
      <c r="D770" s="708" t="str">
        <f>FS1_N0506!D54</f>
        <v>D2742</v>
      </c>
      <c r="E770" s="708" t="str">
        <f>FS1_N0506!E54</f>
        <v>34E000411</v>
      </c>
      <c r="F770" s="708" t="str">
        <f>FS1_N0506!F54</f>
        <v>2C_1/4in_Hardline_036</v>
      </c>
      <c r="G770" s="708" t="str">
        <f>FS1_N0506!G54</f>
        <v>Ref</v>
      </c>
      <c r="H770" s="708" t="str">
        <f>FS1_N0506!H54</f>
        <v>N-Type to SMA Panel</v>
      </c>
      <c r="I770" s="708" t="str">
        <f>FS1_N0506!I54</f>
        <v>Ref</v>
      </c>
      <c r="J770" s="708">
        <f>FS1_N0506!J54</f>
        <v>0</v>
      </c>
      <c r="K770" s="708">
        <f>FS1_N0506!K54</f>
        <v>0</v>
      </c>
      <c r="L770" s="708">
        <f>FS1_N0506!L54</f>
        <v>0</v>
      </c>
      <c r="M770" s="708">
        <f>FS1_N0506!M54</f>
        <v>0</v>
      </c>
      <c r="N770" s="708">
        <f>FS1_N0506!N54</f>
        <v>0</v>
      </c>
      <c r="O770" s="708">
        <f>FS1_N0506!O54</f>
        <v>0</v>
      </c>
      <c r="P770" s="708" t="str">
        <f>FS1_N0506!P54</f>
        <v>Ref</v>
      </c>
      <c r="Q770" s="708" t="str">
        <f>FS1_N0506!Q54</f>
        <v>SMA to SMA</v>
      </c>
      <c r="R770" s="708">
        <f>FS1_N0506!R54</f>
        <v>10</v>
      </c>
      <c r="S770" s="708">
        <f>FS1_N0506!S54</f>
        <v>7</v>
      </c>
      <c r="T770" s="708">
        <f>FS1_N0506!T54</f>
        <v>0</v>
      </c>
      <c r="U770" s="708" t="str">
        <f>FS1_N0506!U54</f>
        <v>Ref</v>
      </c>
      <c r="V770" s="708">
        <f>FS1_N0506!V54</f>
        <v>0</v>
      </c>
      <c r="W770" s="708">
        <f>FS1_N0506!W54</f>
        <v>0</v>
      </c>
      <c r="X770" s="708">
        <f>FS1_N0506!X54</f>
        <v>0</v>
      </c>
      <c r="Y770" s="708">
        <f>FS1_N0506!Y54</f>
        <v>0</v>
      </c>
    </row>
    <row r="771" spans="1:25" x14ac:dyDescent="0.25">
      <c r="A771" s="708" t="str">
        <f>LS2_N0808!A78</f>
        <v>Halo Monitor Ring,Spare</v>
      </c>
      <c r="B771" s="708" t="str">
        <f>LS2_N0808!B78</f>
        <v>LS2_WC01:HMR_D2743</v>
      </c>
      <c r="C771" s="708" t="str">
        <f>LS2_N0808!C78</f>
        <v>HMR - Unused</v>
      </c>
      <c r="D771" s="708" t="str">
        <f>LS2_N0808!D78</f>
        <v>D2743</v>
      </c>
      <c r="E771" s="708" t="str">
        <f>LS2_N0808!E78</f>
        <v>34H000030</v>
      </c>
      <c r="F771" s="708" t="str">
        <f>LS2_N0808!F78</f>
        <v>2C_1kV75LC_Coax_090</v>
      </c>
      <c r="G771" s="708" t="str">
        <f>LS2_N0808!G78</f>
        <v>Signal</v>
      </c>
      <c r="H771" s="708">
        <f>LS2_N0808!H78</f>
        <v>0</v>
      </c>
      <c r="I771" s="708">
        <f>LS2_N0808!I78</f>
        <v>0</v>
      </c>
      <c r="J771" s="708">
        <f>LS2_N0808!J78</f>
        <v>0</v>
      </c>
      <c r="K771" s="708">
        <f>LS2_N0808!K78</f>
        <v>0</v>
      </c>
      <c r="L771" s="708">
        <f>LS2_N0808!L78</f>
        <v>0</v>
      </c>
      <c r="M771" s="708">
        <f>LS2_N0808!M78</f>
        <v>0</v>
      </c>
      <c r="N771" s="708">
        <f>LS2_N0808!N78</f>
        <v>0</v>
      </c>
      <c r="O771" s="708">
        <f>LS2_N0808!O78</f>
        <v>0</v>
      </c>
      <c r="P771" s="708">
        <f>LS2_N0808!P78</f>
        <v>0</v>
      </c>
      <c r="Q771" s="708">
        <f>LS2_N0808!Q78</f>
        <v>0</v>
      </c>
      <c r="R771" s="708">
        <f>LS2_N0808!R78</f>
        <v>0</v>
      </c>
      <c r="S771" s="708">
        <f>LS2_N0808!S78</f>
        <v>0</v>
      </c>
      <c r="T771" s="708">
        <f>LS2_N0808!T78</f>
        <v>0</v>
      </c>
      <c r="U771" s="708">
        <f>LS2_N0808!U78</f>
        <v>0</v>
      </c>
      <c r="V771" s="708">
        <f>LS2_N0808!V78</f>
        <v>0</v>
      </c>
      <c r="W771" s="708">
        <f>LS2_N0808!W78</f>
        <v>0</v>
      </c>
      <c r="X771" s="708">
        <f>LS2_N0808!X78</f>
        <v>0</v>
      </c>
      <c r="Y771" s="708">
        <f>LS2_N0808!Y78</f>
        <v>0</v>
      </c>
    </row>
    <row r="772" spans="1:25" x14ac:dyDescent="0.25">
      <c r="A772" s="708">
        <f>LS2_N0808!A79</f>
        <v>0</v>
      </c>
      <c r="B772" s="708" t="str">
        <f>LS2_N0808!B79</f>
        <v>LS2_WC01:HMR_D2743</v>
      </c>
      <c r="C772" s="708">
        <f>LS2_N0808!C79</f>
        <v>0</v>
      </c>
      <c r="D772" s="708" t="str">
        <f>LS2_N0808!D79</f>
        <v>D2743</v>
      </c>
      <c r="E772" s="708" t="str">
        <f>LS2_N0808!E79</f>
        <v>34H000108</v>
      </c>
      <c r="F772" s="708" t="str">
        <f>LS2_N0808!F79</f>
        <v>2C_5kVDC_Coax_035</v>
      </c>
      <c r="G772" s="708" t="str">
        <f>LS2_N0808!G79</f>
        <v>HV Bias</v>
      </c>
      <c r="H772" s="708">
        <f>LS2_N0808!H79</f>
        <v>0</v>
      </c>
      <c r="I772" s="708">
        <f>LS2_N0808!I79</f>
        <v>0</v>
      </c>
      <c r="J772" s="708">
        <f>LS2_N0808!J79</f>
        <v>0</v>
      </c>
      <c r="K772" s="708">
        <f>LS2_N0808!K79</f>
        <v>0</v>
      </c>
      <c r="L772" s="708">
        <f>LS2_N0808!L79</f>
        <v>0</v>
      </c>
      <c r="M772" s="708">
        <f>LS2_N0808!M79</f>
        <v>0</v>
      </c>
      <c r="N772" s="708">
        <f>LS2_N0808!N79</f>
        <v>0</v>
      </c>
      <c r="O772" s="708">
        <f>LS2_N0808!O79</f>
        <v>0</v>
      </c>
      <c r="P772" s="708">
        <f>LS2_N0808!P79</f>
        <v>0</v>
      </c>
      <c r="Q772" s="708">
        <f>LS2_N0808!Q79</f>
        <v>0</v>
      </c>
      <c r="R772" s="708">
        <f>LS2_N0808!R79</f>
        <v>0</v>
      </c>
      <c r="S772" s="708">
        <f>LS2_N0808!S79</f>
        <v>0</v>
      </c>
      <c r="T772" s="708">
        <f>LS2_N0808!T79</f>
        <v>0</v>
      </c>
      <c r="U772" s="708">
        <f>LS2_N0808!U79</f>
        <v>0</v>
      </c>
      <c r="V772" s="708">
        <f>LS2_N0808!V79</f>
        <v>0</v>
      </c>
      <c r="W772" s="708">
        <f>LS2_N0808!W79</f>
        <v>0</v>
      </c>
      <c r="X772" s="708">
        <f>LS2_N0808!X79</f>
        <v>0</v>
      </c>
      <c r="Y772" s="708">
        <f>LS2_N0808!Y79</f>
        <v>0</v>
      </c>
    </row>
    <row r="773" spans="1:25" x14ac:dyDescent="0.25">
      <c r="A773" s="708" t="str">
        <f>LS2_N0808!A54</f>
        <v>Neutron Detector</v>
      </c>
      <c r="B773" s="708" t="str">
        <f>LS2_N0808!B54</f>
        <v>LS2_CC02:ND_D2748</v>
      </c>
      <c r="C773" s="708" t="str">
        <f>LS2_N0808!C54</f>
        <v>ND</v>
      </c>
      <c r="D773" s="708" t="str">
        <f>LS2_N0808!D54</f>
        <v>D2748</v>
      </c>
      <c r="E773" s="708" t="str">
        <f>LS2_N0808!E54</f>
        <v>34E000536</v>
      </c>
      <c r="F773" s="708" t="str">
        <f>LS2_N0808!F54</f>
        <v>2C_75LC_Coax_089</v>
      </c>
      <c r="G773" s="708" t="str">
        <f>LS2_N0808!G54</f>
        <v>Signal</v>
      </c>
      <c r="H773" s="708" t="str">
        <f>LS2_N0808!H54</f>
        <v>N-Type to SMA Panel</v>
      </c>
      <c r="I773" s="708">
        <f>LS2_N0808!I54</f>
        <v>2</v>
      </c>
      <c r="J773" s="708">
        <f>LS2_N0808!J54</f>
        <v>0</v>
      </c>
      <c r="K773" s="708">
        <f>LS2_N0808!K54</f>
        <v>0</v>
      </c>
      <c r="L773" s="708">
        <f>LS2_N0808!L54</f>
        <v>0</v>
      </c>
      <c r="M773" s="708">
        <f>LS2_N0808!M54</f>
        <v>0</v>
      </c>
      <c r="N773" s="708">
        <f>LS2_N0808!N54</f>
        <v>0</v>
      </c>
      <c r="O773" s="708">
        <f>LS2_N0808!O54</f>
        <v>0</v>
      </c>
      <c r="P773" s="708">
        <f>LS2_N0808!P54</f>
        <v>2</v>
      </c>
      <c r="Q773" s="708" t="str">
        <f>LS2_N0808!Q54</f>
        <v>SMA to Lemo650</v>
      </c>
      <c r="R773" s="708">
        <f>LS2_N0808!R54</f>
        <v>11</v>
      </c>
      <c r="S773" s="708">
        <f>LS2_N0808!S54</f>
        <v>9</v>
      </c>
      <c r="T773" s="708" t="str">
        <f>LS2_N0808!T54</f>
        <v>CH1 - fmc2-2</v>
      </c>
      <c r="U773" s="708">
        <f>LS2_N0808!U54</f>
        <v>0</v>
      </c>
      <c r="V773" s="708">
        <f>LS2_N0808!V54</f>
        <v>0</v>
      </c>
      <c r="W773" s="708">
        <f>LS2_N0808!W54</f>
        <v>0</v>
      </c>
      <c r="X773" s="708">
        <f>LS2_N0808!X54</f>
        <v>0</v>
      </c>
      <c r="Y773" s="708">
        <f>LS2_N0808!Y54</f>
        <v>0</v>
      </c>
    </row>
    <row r="774" spans="1:25" x14ac:dyDescent="0.25">
      <c r="A774" s="708" t="str">
        <f>LS2_N0808!A61</f>
        <v>Neutron Detector</v>
      </c>
      <c r="B774" s="708" t="str">
        <f>LS2_N0808!B61</f>
        <v>LS2_CC02:ND_D2748</v>
      </c>
      <c r="C774" s="708">
        <f>LS2_N0808!C61</f>
        <v>0</v>
      </c>
      <c r="D774" s="708" t="str">
        <f>LS2_N0808!D61</f>
        <v>D2748</v>
      </c>
      <c r="E774" s="708" t="str">
        <f>LS2_N0808!E61</f>
        <v>34E000535</v>
      </c>
      <c r="F774" s="708" t="str">
        <f>LS2_N0808!F61</f>
        <v>2C_75LC_Coax_089</v>
      </c>
      <c r="G774" s="708" t="str">
        <f>LS2_N0808!G61</f>
        <v>Test Signal</v>
      </c>
      <c r="H774" s="708" t="str">
        <f>LS2_N0808!H61</f>
        <v>N-Type to SMA Panel</v>
      </c>
      <c r="I774" s="708"/>
      <c r="J774" s="708">
        <f>LS2_N0808!J61</f>
        <v>0</v>
      </c>
      <c r="K774" s="708">
        <f>LS2_N0808!K61</f>
        <v>0</v>
      </c>
      <c r="L774" s="708">
        <f>LS2_N0808!L61</f>
        <v>0</v>
      </c>
      <c r="M774" s="708">
        <f>LS2_N0808!M61</f>
        <v>0</v>
      </c>
      <c r="N774" s="708">
        <f>LS2_N0808!N61</f>
        <v>0</v>
      </c>
      <c r="O774" s="708">
        <f>LS2_N0808!O61</f>
        <v>0</v>
      </c>
      <c r="P774" s="708">
        <f>LS2_N0808!P61</f>
        <v>0</v>
      </c>
      <c r="Q774" s="708" t="str">
        <f>LS2_N0808!Q61</f>
        <v>SMA to Ferrule</v>
      </c>
      <c r="R774" s="708">
        <f>LS2_N0808!R61</f>
        <v>0</v>
      </c>
      <c r="S774" s="708">
        <f>LS2_N0808!S61</f>
        <v>0</v>
      </c>
      <c r="T774" s="708">
        <f>LS2_N0808!T61</f>
        <v>0</v>
      </c>
      <c r="U774" s="708">
        <f>LS2_N0808!U61</f>
        <v>0</v>
      </c>
      <c r="V774" s="708">
        <f>LS2_N0808!V61</f>
        <v>0</v>
      </c>
      <c r="W774" s="708">
        <f>LS2_N0808!W61</f>
        <v>0</v>
      </c>
      <c r="X774" s="708">
        <f>LS2_N0808!X61</f>
        <v>0</v>
      </c>
      <c r="Y774" s="708">
        <f>LS2_N0808!Y61</f>
        <v>0</v>
      </c>
    </row>
    <row r="775" spans="1:25" x14ac:dyDescent="0.25">
      <c r="A775" s="708" t="str">
        <f>LS2_N0808!A68</f>
        <v>Neutron Detector</v>
      </c>
      <c r="B775" s="708" t="str">
        <f>LS2_N0808!B68</f>
        <v>LS2_CC02:ND_D2748</v>
      </c>
      <c r="C775" s="708">
        <f>LS2_N0808!C68</f>
        <v>0</v>
      </c>
      <c r="D775" s="708" t="str">
        <f>LS2_N0808!D68</f>
        <v>D2748</v>
      </c>
      <c r="E775" s="708" t="str">
        <f>LS2_N0808!E68</f>
        <v>34H000064</v>
      </c>
      <c r="F775" s="708" t="str">
        <f>LS2_N0808!F68</f>
        <v>2C_5kVDC_Coax_035</v>
      </c>
      <c r="G775" s="708" t="str">
        <f>LS2_N0808!G68</f>
        <v>HV Bias</v>
      </c>
      <c r="H775" s="708" t="str">
        <f>LS2_N0808!H68</f>
        <v xml:space="preserve">SHV to SHV </v>
      </c>
      <c r="I775" s="708">
        <f>LS2_N0808!I68</f>
        <v>2</v>
      </c>
      <c r="J775" s="708">
        <f>LS2_N0808!J68</f>
        <v>0</v>
      </c>
      <c r="K775" s="708">
        <f>LS2_N0808!K68</f>
        <v>0</v>
      </c>
      <c r="L775" s="708">
        <f>LS2_N0808!L68</f>
        <v>0</v>
      </c>
      <c r="M775" s="708">
        <f>LS2_N0808!M68</f>
        <v>0</v>
      </c>
      <c r="N775" s="708">
        <f>LS2_N0808!N68</f>
        <v>0</v>
      </c>
      <c r="O775" s="708">
        <f>LS2_N0808!O68</f>
        <v>0</v>
      </c>
      <c r="P775" s="708">
        <f>LS2_N0808!P68</f>
        <v>2</v>
      </c>
      <c r="Q775" s="708" t="str">
        <f>LS2_N0808!Q68</f>
        <v xml:space="preserve">SHV to SHV </v>
      </c>
      <c r="R775" s="708">
        <f>LS2_N0808!R68</f>
        <v>0</v>
      </c>
      <c r="S775" s="708">
        <f>LS2_N0808!S68</f>
        <v>0</v>
      </c>
      <c r="T775" s="708">
        <f>LS2_N0808!T68</f>
        <v>0</v>
      </c>
      <c r="U775" s="708">
        <f>LS2_N0808!U68</f>
        <v>0</v>
      </c>
      <c r="V775" s="708">
        <f>LS2_N0808!V68</f>
        <v>8</v>
      </c>
      <c r="W775" s="708" t="str">
        <f>LS2_N0808!W68</f>
        <v>2 : EHS8020n</v>
      </c>
      <c r="X775" s="708" t="str">
        <f>LS2_N0808!X68</f>
        <v>Ch1</v>
      </c>
      <c r="Y775" s="708">
        <f>LS2_N0808!Y68</f>
        <v>0</v>
      </c>
    </row>
    <row r="776" spans="1:25" x14ac:dyDescent="0.25">
      <c r="A776" s="708" t="str">
        <f>LS2_N0808!A5</f>
        <v>BPM</v>
      </c>
      <c r="B776" s="708" t="str">
        <f>LS2_N0808!B5</f>
        <v>LS2_WC02:BPM_D2782</v>
      </c>
      <c r="C776" s="708" t="str">
        <f>LS2_N0808!C5</f>
        <v>BPM</v>
      </c>
      <c r="D776" s="708" t="str">
        <f>LS2_N0808!D5</f>
        <v>D2782</v>
      </c>
      <c r="E776" s="708" t="str">
        <f>LS2_N0808!E5</f>
        <v>34E000399</v>
      </c>
      <c r="F776" s="708" t="str">
        <f>LS2_N0808!F5</f>
        <v>2C_1/4in_Hardline_036</v>
      </c>
      <c r="G776" s="708" t="str">
        <f>LS2_N0808!G5</f>
        <v>Signal</v>
      </c>
      <c r="H776" s="708" t="str">
        <f>LS2_N0808!H5</f>
        <v>N-Type to SMA Panel</v>
      </c>
      <c r="I776" s="708" t="str">
        <f>LS2_N0808!I5</f>
        <v>1T</v>
      </c>
      <c r="J776" s="708">
        <f>LS2_N0808!J5</f>
        <v>0</v>
      </c>
      <c r="K776" s="708">
        <f>LS2_N0808!K5</f>
        <v>0</v>
      </c>
      <c r="L776" s="708">
        <f>LS2_N0808!L5</f>
        <v>0</v>
      </c>
      <c r="M776" s="708">
        <f>LS2_N0808!M5</f>
        <v>0</v>
      </c>
      <c r="N776" s="708">
        <f>LS2_N0808!N5</f>
        <v>0</v>
      </c>
      <c r="O776" s="708">
        <f>LS2_N0808!O5</f>
        <v>0</v>
      </c>
      <c r="P776" s="708" t="str">
        <f>LS2_N0808!P5</f>
        <v>1T</v>
      </c>
      <c r="Q776" s="708" t="str">
        <f>LS2_N0808!Q5</f>
        <v>SMA to SMA</v>
      </c>
      <c r="R776" s="708">
        <f>LS2_N0808!R5</f>
        <v>11</v>
      </c>
      <c r="S776" s="708">
        <f>LS2_N0808!S5</f>
        <v>3</v>
      </c>
      <c r="T776" s="708">
        <f>LS2_N0808!T5</f>
        <v>0</v>
      </c>
      <c r="U776" s="708">
        <f>LS2_N0808!U5</f>
        <v>1</v>
      </c>
      <c r="V776" s="708">
        <f>LS2_N0808!V5</f>
        <v>0</v>
      </c>
      <c r="W776" s="708">
        <f>LS2_N0808!W5</f>
        <v>0</v>
      </c>
      <c r="X776" s="708">
        <f>LS2_N0808!X5</f>
        <v>0</v>
      </c>
      <c r="Y776" s="708">
        <f>LS2_N0808!Y5</f>
        <v>0</v>
      </c>
    </row>
    <row r="777" spans="1:25" x14ac:dyDescent="0.25">
      <c r="A777" s="708" t="str">
        <f>LS2_N0808!A6</f>
        <v>BPM</v>
      </c>
      <c r="B777" s="708" t="str">
        <f>LS2_N0808!B6</f>
        <v>LS2_WC02:BPM_D2782</v>
      </c>
      <c r="C777" s="708" t="str">
        <f>LS2_N0808!C6</f>
        <v>BPM</v>
      </c>
      <c r="D777" s="708" t="str">
        <f>LS2_N0808!D6</f>
        <v>D2782</v>
      </c>
      <c r="E777" s="708" t="str">
        <f>LS2_N0808!E6</f>
        <v>34E000400</v>
      </c>
      <c r="F777" s="708" t="str">
        <f>LS2_N0808!F6</f>
        <v>2C_1/4in_Hardline_036</v>
      </c>
      <c r="G777" s="708" t="str">
        <f>LS2_N0808!G6</f>
        <v>Signal</v>
      </c>
      <c r="H777" s="708" t="str">
        <f>LS2_N0808!H6</f>
        <v>N-Type to SMA Panel</v>
      </c>
      <c r="I777" s="708" t="str">
        <f>LS2_N0808!I6</f>
        <v>2L</v>
      </c>
      <c r="J777" s="708">
        <f>LS2_N0808!J6</f>
        <v>0</v>
      </c>
      <c r="K777" s="708">
        <f>LS2_N0808!K6</f>
        <v>0</v>
      </c>
      <c r="L777" s="708">
        <f>LS2_N0808!L6</f>
        <v>0</v>
      </c>
      <c r="M777" s="708">
        <f>LS2_N0808!M6</f>
        <v>0</v>
      </c>
      <c r="N777" s="708">
        <f>LS2_N0808!N6</f>
        <v>0</v>
      </c>
      <c r="O777" s="708">
        <f>LS2_N0808!O6</f>
        <v>0</v>
      </c>
      <c r="P777" s="708" t="str">
        <f>LS2_N0808!P6</f>
        <v>2L</v>
      </c>
      <c r="Q777" s="708" t="str">
        <f>LS2_N0808!Q6</f>
        <v>SMA to SMA</v>
      </c>
      <c r="R777" s="708">
        <f>LS2_N0808!R6</f>
        <v>11</v>
      </c>
      <c r="S777" s="708">
        <f>LS2_N0808!S6</f>
        <v>3</v>
      </c>
      <c r="T777" s="708">
        <f>LS2_N0808!T6</f>
        <v>0</v>
      </c>
      <c r="U777" s="708">
        <f>LS2_N0808!U6</f>
        <v>2</v>
      </c>
      <c r="V777" s="708">
        <f>LS2_N0808!V6</f>
        <v>0</v>
      </c>
      <c r="W777" s="708">
        <f>LS2_N0808!W6</f>
        <v>0</v>
      </c>
      <c r="X777" s="708">
        <f>LS2_N0808!X6</f>
        <v>0</v>
      </c>
      <c r="Y777" s="708">
        <f>LS2_N0808!Y6</f>
        <v>0</v>
      </c>
    </row>
    <row r="778" spans="1:25" x14ac:dyDescent="0.25">
      <c r="A778" s="708" t="str">
        <f>LS2_N0808!A7</f>
        <v>BPM</v>
      </c>
      <c r="B778" s="708" t="str">
        <f>LS2_N0808!B7</f>
        <v>LS2_WC02:BPM_D2782</v>
      </c>
      <c r="C778" s="708" t="str">
        <f>LS2_N0808!C7</f>
        <v>BPM</v>
      </c>
      <c r="D778" s="708" t="str">
        <f>LS2_N0808!D7</f>
        <v>D2782</v>
      </c>
      <c r="E778" s="708" t="str">
        <f>LS2_N0808!E7</f>
        <v>34E000401</v>
      </c>
      <c r="F778" s="708" t="str">
        <f>LS2_N0808!F7</f>
        <v>2C_1/4in_Hardline_036</v>
      </c>
      <c r="G778" s="708" t="str">
        <f>LS2_N0808!G7</f>
        <v>Signal</v>
      </c>
      <c r="H778" s="708" t="str">
        <f>LS2_N0808!H7</f>
        <v>N-Type to SMA Panel</v>
      </c>
      <c r="I778" s="708" t="str">
        <f>LS2_N0808!I7</f>
        <v>3R</v>
      </c>
      <c r="J778" s="708">
        <f>LS2_N0808!J7</f>
        <v>0</v>
      </c>
      <c r="K778" s="708">
        <f>LS2_N0808!K7</f>
        <v>0</v>
      </c>
      <c r="L778" s="708">
        <f>LS2_N0808!L7</f>
        <v>0</v>
      </c>
      <c r="M778" s="708">
        <f>LS2_N0808!M7</f>
        <v>0</v>
      </c>
      <c r="N778" s="708">
        <f>LS2_N0808!N7</f>
        <v>0</v>
      </c>
      <c r="O778" s="708">
        <f>LS2_N0808!O7</f>
        <v>0</v>
      </c>
      <c r="P778" s="708" t="str">
        <f>LS2_N0808!P7</f>
        <v>3R</v>
      </c>
      <c r="Q778" s="708" t="str">
        <f>LS2_N0808!Q7</f>
        <v>SMA to SMA</v>
      </c>
      <c r="R778" s="708">
        <f>LS2_N0808!R7</f>
        <v>11</v>
      </c>
      <c r="S778" s="708">
        <f>LS2_N0808!S7</f>
        <v>3</v>
      </c>
      <c r="T778" s="708">
        <f>LS2_N0808!T7</f>
        <v>0</v>
      </c>
      <c r="U778" s="708">
        <f>LS2_N0808!U7</f>
        <v>3</v>
      </c>
      <c r="V778" s="708">
        <f>LS2_N0808!V7</f>
        <v>0</v>
      </c>
      <c r="W778" s="708">
        <f>LS2_N0808!W7</f>
        <v>0</v>
      </c>
      <c r="X778" s="708">
        <f>LS2_N0808!X7</f>
        <v>0</v>
      </c>
      <c r="Y778" s="708">
        <f>LS2_N0808!Y7</f>
        <v>0</v>
      </c>
    </row>
    <row r="779" spans="1:25" x14ac:dyDescent="0.25">
      <c r="A779" s="708" t="str">
        <f>LS2_N0808!A8</f>
        <v>BPM</v>
      </c>
      <c r="B779" s="708" t="str">
        <f>LS2_N0808!B8</f>
        <v>LS2_WC02:BPM_D2782</v>
      </c>
      <c r="C779" s="708" t="str">
        <f>LS2_N0808!C8</f>
        <v>BPM</v>
      </c>
      <c r="D779" s="708" t="str">
        <f>LS2_N0808!D8</f>
        <v>D2782</v>
      </c>
      <c r="E779" s="708" t="str">
        <f>LS2_N0808!E8</f>
        <v>34E000402</v>
      </c>
      <c r="F779" s="708" t="str">
        <f>LS2_N0808!F8</f>
        <v>2C_1/4in_Hardline_036</v>
      </c>
      <c r="G779" s="708" t="str">
        <f>LS2_N0808!G8</f>
        <v>Signal</v>
      </c>
      <c r="H779" s="708" t="str">
        <f>LS2_N0808!H8</f>
        <v>N-Type to SMA Panel</v>
      </c>
      <c r="I779" s="708" t="str">
        <f>LS2_N0808!I8</f>
        <v>4B</v>
      </c>
      <c r="J779" s="708">
        <f>LS2_N0808!J8</f>
        <v>0</v>
      </c>
      <c r="K779" s="708">
        <f>LS2_N0808!K8</f>
        <v>0</v>
      </c>
      <c r="L779" s="708">
        <f>LS2_N0808!L8</f>
        <v>0</v>
      </c>
      <c r="M779" s="708">
        <f>LS2_N0808!M8</f>
        <v>0</v>
      </c>
      <c r="N779" s="708">
        <f>LS2_N0808!N8</f>
        <v>0</v>
      </c>
      <c r="O779" s="708">
        <f>LS2_N0808!O8</f>
        <v>0</v>
      </c>
      <c r="P779" s="708" t="str">
        <f>LS2_N0808!P8</f>
        <v>4B</v>
      </c>
      <c r="Q779" s="708" t="str">
        <f>LS2_N0808!Q8</f>
        <v>SMA to SMA</v>
      </c>
      <c r="R779" s="708">
        <f>LS2_N0808!R8</f>
        <v>11</v>
      </c>
      <c r="S779" s="708">
        <f>LS2_N0808!S8</f>
        <v>3</v>
      </c>
      <c r="T779" s="708">
        <f>LS2_N0808!T8</f>
        <v>0</v>
      </c>
      <c r="U779" s="708">
        <f>LS2_N0808!U8</f>
        <v>4</v>
      </c>
      <c r="V779" s="708">
        <f>LS2_N0808!V8</f>
        <v>0</v>
      </c>
      <c r="W779" s="708">
        <f>LS2_N0808!W8</f>
        <v>0</v>
      </c>
      <c r="X779" s="708">
        <f>LS2_N0808!X8</f>
        <v>0</v>
      </c>
      <c r="Y779" s="708">
        <f>LS2_N0808!Y8</f>
        <v>0</v>
      </c>
    </row>
    <row r="780" spans="1:25" x14ac:dyDescent="0.25">
      <c r="A780" s="708" t="str">
        <f>LS2_N0808!A9</f>
        <v>BPM</v>
      </c>
      <c r="B780" s="708" t="str">
        <f>LS2_N0808!B9</f>
        <v>LS2_WC02:BPM_D2782</v>
      </c>
      <c r="C780" s="708" t="str">
        <f>LS2_N0808!C9</f>
        <v>BPM</v>
      </c>
      <c r="D780" s="708" t="str">
        <f>LS2_N0808!D9</f>
        <v>D2782</v>
      </c>
      <c r="E780" s="708" t="str">
        <f>LS2_N0808!E9</f>
        <v>34E000412</v>
      </c>
      <c r="F780" s="708" t="str">
        <f>LS2_N0808!F9</f>
        <v>2C_1/4in_Hardline_036</v>
      </c>
      <c r="G780" s="708" t="str">
        <f>LS2_N0808!G9</f>
        <v>Ref</v>
      </c>
      <c r="H780" s="708" t="str">
        <f>LS2_N0808!H9</f>
        <v>No terminiation</v>
      </c>
      <c r="I780" s="708" t="str">
        <f>LS2_N0808!I9</f>
        <v>No term</v>
      </c>
      <c r="J780" s="708">
        <f>LS2_N0808!J9</f>
        <v>0</v>
      </c>
      <c r="K780" s="708">
        <f>LS2_N0808!K9</f>
        <v>0</v>
      </c>
      <c r="L780" s="708">
        <f>LS2_N0808!L9</f>
        <v>0</v>
      </c>
      <c r="M780" s="708">
        <f>LS2_N0808!M9</f>
        <v>0</v>
      </c>
      <c r="N780" s="708">
        <f>LS2_N0808!N9</f>
        <v>0</v>
      </c>
      <c r="O780" s="708">
        <f>LS2_N0808!O9</f>
        <v>0</v>
      </c>
      <c r="P780" s="708">
        <f>LS2_N0808!P9</f>
        <v>0</v>
      </c>
      <c r="Q780" s="708">
        <f>LS2_N0808!Q9</f>
        <v>0</v>
      </c>
      <c r="R780" s="708">
        <f>LS2_N0808!R9</f>
        <v>0</v>
      </c>
      <c r="S780" s="708">
        <f>LS2_N0808!S9</f>
        <v>0</v>
      </c>
      <c r="T780" s="708">
        <f>LS2_N0808!T9</f>
        <v>0</v>
      </c>
      <c r="U780" s="708">
        <f>LS2_N0808!U9</f>
        <v>0</v>
      </c>
      <c r="V780" s="708">
        <f>LS2_N0808!V9</f>
        <v>0</v>
      </c>
      <c r="W780" s="708">
        <f>LS2_N0808!W9</f>
        <v>0</v>
      </c>
      <c r="X780" s="708">
        <f>LS2_N0808!X9</f>
        <v>0</v>
      </c>
      <c r="Y780" s="708">
        <f>LS2_N0808!Y9</f>
        <v>0</v>
      </c>
    </row>
    <row r="781" spans="1:25" x14ac:dyDescent="0.25">
      <c r="A781" s="708" t="str">
        <f>LS2_N0808!A80</f>
        <v>Halo Monitor Ring,Spare</v>
      </c>
      <c r="B781" s="708" t="str">
        <f>LS2_N0808!B80</f>
        <v>LS2_WC02:HMR_D2783</v>
      </c>
      <c r="C781" s="708" t="str">
        <f>LS2_N0808!C80</f>
        <v>HMR - Unused</v>
      </c>
      <c r="D781" s="708" t="str">
        <f>LS2_N0808!D80</f>
        <v>D2783</v>
      </c>
      <c r="E781" s="708" t="str">
        <f>LS2_N0808!E80</f>
        <v>34H000031</v>
      </c>
      <c r="F781" s="708" t="str">
        <f>LS2_N0808!F80</f>
        <v>2C_1kV75LC_Coax_090</v>
      </c>
      <c r="G781" s="708" t="str">
        <f>LS2_N0808!G80</f>
        <v>Signal</v>
      </c>
      <c r="H781" s="708">
        <f>LS2_N0808!H80</f>
        <v>0</v>
      </c>
      <c r="I781" s="708">
        <f>LS2_N0808!I80</f>
        <v>0</v>
      </c>
      <c r="J781" s="708">
        <f>LS2_N0808!J80</f>
        <v>0</v>
      </c>
      <c r="K781" s="708">
        <f>LS2_N0808!K80</f>
        <v>0</v>
      </c>
      <c r="L781" s="708">
        <f>LS2_N0808!L80</f>
        <v>0</v>
      </c>
      <c r="M781" s="708">
        <f>LS2_N0808!M80</f>
        <v>0</v>
      </c>
      <c r="N781" s="708">
        <f>LS2_N0808!N80</f>
        <v>0</v>
      </c>
      <c r="O781" s="708">
        <f>LS2_N0808!O80</f>
        <v>0</v>
      </c>
      <c r="P781" s="708">
        <f>LS2_N0808!P80</f>
        <v>0</v>
      </c>
      <c r="Q781" s="708">
        <f>LS2_N0808!Q80</f>
        <v>0</v>
      </c>
      <c r="R781" s="708">
        <f>LS2_N0808!R80</f>
        <v>0</v>
      </c>
      <c r="S781" s="708">
        <f>LS2_N0808!S80</f>
        <v>0</v>
      </c>
      <c r="T781" s="708">
        <f>LS2_N0808!T80</f>
        <v>0</v>
      </c>
      <c r="U781" s="708">
        <f>LS2_N0808!U80</f>
        <v>0</v>
      </c>
      <c r="V781" s="708">
        <f>LS2_N0808!V80</f>
        <v>0</v>
      </c>
      <c r="W781" s="708">
        <f>LS2_N0808!W80</f>
        <v>0</v>
      </c>
      <c r="X781" s="708">
        <f>LS2_N0808!X80</f>
        <v>0</v>
      </c>
      <c r="Y781" s="708">
        <f>LS2_N0808!Y80</f>
        <v>0</v>
      </c>
    </row>
    <row r="782" spans="1:25" x14ac:dyDescent="0.25">
      <c r="A782" s="708">
        <f>LS2_N0808!A81</f>
        <v>0</v>
      </c>
      <c r="B782" s="708" t="str">
        <f>LS2_N0808!B81</f>
        <v>LS2_WC02:HMR_D2783</v>
      </c>
      <c r="C782" s="708">
        <f>LS2_N0808!C81</f>
        <v>0</v>
      </c>
      <c r="D782" s="708" t="str">
        <f>LS2_N0808!D81</f>
        <v>D2783</v>
      </c>
      <c r="E782" s="708" t="str">
        <f>LS2_N0808!E81</f>
        <v>34H000123</v>
      </c>
      <c r="F782" s="708" t="str">
        <f>LS2_N0808!F81</f>
        <v>2C_5kVDC_Coax_035</v>
      </c>
      <c r="G782" s="708" t="str">
        <f>LS2_N0808!G81</f>
        <v>HV Bias</v>
      </c>
      <c r="H782" s="708">
        <f>LS2_N0808!H81</f>
        <v>0</v>
      </c>
      <c r="I782" s="708">
        <f>LS2_N0808!I81</f>
        <v>0</v>
      </c>
      <c r="J782" s="708">
        <f>LS2_N0808!J81</f>
        <v>0</v>
      </c>
      <c r="K782" s="708">
        <f>LS2_N0808!K81</f>
        <v>0</v>
      </c>
      <c r="L782" s="708">
        <f>LS2_N0808!L81</f>
        <v>0</v>
      </c>
      <c r="M782" s="708">
        <f>LS2_N0808!M81</f>
        <v>0</v>
      </c>
      <c r="N782" s="708">
        <f>LS2_N0808!N81</f>
        <v>0</v>
      </c>
      <c r="O782" s="708">
        <f>LS2_N0808!O81</f>
        <v>0</v>
      </c>
      <c r="P782" s="708">
        <f>LS2_N0808!P81</f>
        <v>0</v>
      </c>
      <c r="Q782" s="708">
        <f>LS2_N0808!Q81</f>
        <v>0</v>
      </c>
      <c r="R782" s="708">
        <f>LS2_N0808!R81</f>
        <v>0</v>
      </c>
      <c r="S782" s="708">
        <f>LS2_N0808!S81</f>
        <v>0</v>
      </c>
      <c r="T782" s="708">
        <f>LS2_N0808!T81</f>
        <v>0</v>
      </c>
      <c r="U782" s="708">
        <f>LS2_N0808!U81</f>
        <v>0</v>
      </c>
      <c r="V782" s="708">
        <f>LS2_N0808!V81</f>
        <v>0</v>
      </c>
      <c r="W782" s="708">
        <f>LS2_N0808!W81</f>
        <v>0</v>
      </c>
      <c r="X782" s="708">
        <f>LS2_N0808!X81</f>
        <v>0</v>
      </c>
      <c r="Y782" s="708">
        <f>LS2_N0808!Y81</f>
        <v>0</v>
      </c>
    </row>
    <row r="783" spans="1:25" x14ac:dyDescent="0.25">
      <c r="A783" s="708" t="str">
        <f>LS2_N0808!A10</f>
        <v>BPM</v>
      </c>
      <c r="B783" s="708" t="str">
        <f>LS2_N0808!B10</f>
        <v>LS2_WC03:BPM_D2821</v>
      </c>
      <c r="C783" s="708" t="str">
        <f>LS2_N0808!C10</f>
        <v>BPM</v>
      </c>
      <c r="D783" s="708" t="str">
        <f>LS2_N0808!D10</f>
        <v>D2821</v>
      </c>
      <c r="E783" s="708" t="str">
        <f>LS2_N0808!E10</f>
        <v>34E000407</v>
      </c>
      <c r="F783" s="708" t="str">
        <f>LS2_N0808!F10</f>
        <v>2C_1/4in_Hardline_036</v>
      </c>
      <c r="G783" s="708" t="str">
        <f>LS2_N0808!G10</f>
        <v>Signal</v>
      </c>
      <c r="H783" s="708" t="str">
        <f>LS2_N0808!H10</f>
        <v>N-Type to SMA Panel</v>
      </c>
      <c r="I783" s="708" t="str">
        <f>LS2_N0808!I10</f>
        <v>1T</v>
      </c>
      <c r="J783" s="708">
        <f>LS2_N0808!J10</f>
        <v>0</v>
      </c>
      <c r="K783" s="708">
        <f>LS2_N0808!K10</f>
        <v>0</v>
      </c>
      <c r="L783" s="708">
        <f>LS2_N0808!L10</f>
        <v>0</v>
      </c>
      <c r="M783" s="708">
        <f>LS2_N0808!M10</f>
        <v>0</v>
      </c>
      <c r="N783" s="708">
        <f>LS2_N0808!N10</f>
        <v>0</v>
      </c>
      <c r="O783" s="708">
        <f>LS2_N0808!O10</f>
        <v>0</v>
      </c>
      <c r="P783" s="708" t="str">
        <f>LS2_N0808!P10</f>
        <v>1T</v>
      </c>
      <c r="Q783" s="708" t="str">
        <f>LS2_N0808!Q10</f>
        <v>SMA to SMA</v>
      </c>
      <c r="R783" s="708">
        <f>LS2_N0808!R10</f>
        <v>11</v>
      </c>
      <c r="S783" s="708">
        <f>LS2_N0808!S10</f>
        <v>3</v>
      </c>
      <c r="T783" s="708">
        <f>LS2_N0808!T10</f>
        <v>0</v>
      </c>
      <c r="U783" s="708">
        <f>LS2_N0808!U10</f>
        <v>5</v>
      </c>
      <c r="V783" s="708">
        <f>LS2_N0808!V10</f>
        <v>0</v>
      </c>
      <c r="W783" s="708">
        <f>LS2_N0808!W10</f>
        <v>0</v>
      </c>
      <c r="X783" s="708">
        <f>LS2_N0808!X10</f>
        <v>0</v>
      </c>
      <c r="Y783" s="708">
        <f>LS2_N0808!Y10</f>
        <v>0</v>
      </c>
    </row>
    <row r="784" spans="1:25" x14ac:dyDescent="0.25">
      <c r="A784" s="708" t="str">
        <f>LS2_N0808!A11</f>
        <v>BPM</v>
      </c>
      <c r="B784" s="708" t="str">
        <f>LS2_N0808!B11</f>
        <v>LS2_WC03:BPM_D2821</v>
      </c>
      <c r="C784" s="708" t="str">
        <f>LS2_N0808!C11</f>
        <v>BPM</v>
      </c>
      <c r="D784" s="708" t="str">
        <f>LS2_N0808!D11</f>
        <v>D2821</v>
      </c>
      <c r="E784" s="708" t="str">
        <f>LS2_N0808!E11</f>
        <v>34E000408</v>
      </c>
      <c r="F784" s="708" t="str">
        <f>LS2_N0808!F11</f>
        <v>2C_1/4in_Hardline_036</v>
      </c>
      <c r="G784" s="708" t="str">
        <f>LS2_N0808!G11</f>
        <v>Signal</v>
      </c>
      <c r="H784" s="708" t="str">
        <f>LS2_N0808!H11</f>
        <v>N-Type to SMA Panel</v>
      </c>
      <c r="I784" s="708" t="str">
        <f>LS2_N0808!I11</f>
        <v>2L</v>
      </c>
      <c r="J784" s="708">
        <f>LS2_N0808!J11</f>
        <v>0</v>
      </c>
      <c r="K784" s="708">
        <f>LS2_N0808!K11</f>
        <v>0</v>
      </c>
      <c r="L784" s="708">
        <f>LS2_N0808!L11</f>
        <v>0</v>
      </c>
      <c r="M784" s="708">
        <f>LS2_N0808!M11</f>
        <v>0</v>
      </c>
      <c r="N784" s="708">
        <f>LS2_N0808!N11</f>
        <v>0</v>
      </c>
      <c r="O784" s="708">
        <f>LS2_N0808!O11</f>
        <v>0</v>
      </c>
      <c r="P784" s="708" t="str">
        <f>LS2_N0808!P11</f>
        <v>2L</v>
      </c>
      <c r="Q784" s="708" t="str">
        <f>LS2_N0808!Q11</f>
        <v>SMA to SMA</v>
      </c>
      <c r="R784" s="708">
        <f>LS2_N0808!R11</f>
        <v>11</v>
      </c>
      <c r="S784" s="708">
        <f>LS2_N0808!S11</f>
        <v>3</v>
      </c>
      <c r="T784" s="708">
        <f>LS2_N0808!T11</f>
        <v>0</v>
      </c>
      <c r="U784" s="708">
        <f>LS2_N0808!U11</f>
        <v>6</v>
      </c>
      <c r="V784" s="708">
        <f>LS2_N0808!V11</f>
        <v>0</v>
      </c>
      <c r="W784" s="708">
        <f>LS2_N0808!W11</f>
        <v>0</v>
      </c>
      <c r="X784" s="708">
        <f>LS2_N0808!X11</f>
        <v>0</v>
      </c>
      <c r="Y784" s="708">
        <f>LS2_N0808!Y11</f>
        <v>0</v>
      </c>
    </row>
    <row r="785" spans="1:25" x14ac:dyDescent="0.25">
      <c r="A785" s="708" t="str">
        <f>LS2_N0808!A12</f>
        <v>BPM</v>
      </c>
      <c r="B785" s="708" t="str">
        <f>LS2_N0808!B12</f>
        <v>LS2_WC03:BPM_D2821</v>
      </c>
      <c r="C785" s="708" t="str">
        <f>LS2_N0808!C12</f>
        <v>BPM</v>
      </c>
      <c r="D785" s="708" t="str">
        <f>LS2_N0808!D12</f>
        <v>D2821</v>
      </c>
      <c r="E785" s="708" t="str">
        <f>LS2_N0808!E12</f>
        <v>34E000409</v>
      </c>
      <c r="F785" s="708" t="str">
        <f>LS2_N0808!F12</f>
        <v>2C_1/4in_Hardline_036</v>
      </c>
      <c r="G785" s="708" t="str">
        <f>LS2_N0808!G12</f>
        <v>Signal</v>
      </c>
      <c r="H785" s="708" t="str">
        <f>LS2_N0808!H12</f>
        <v>N-Type to SMA Panel</v>
      </c>
      <c r="I785" s="708" t="str">
        <f>LS2_N0808!I12</f>
        <v>3R</v>
      </c>
      <c r="J785" s="708">
        <f>LS2_N0808!J12</f>
        <v>0</v>
      </c>
      <c r="K785" s="708">
        <f>LS2_N0808!K12</f>
        <v>0</v>
      </c>
      <c r="L785" s="708">
        <f>LS2_N0808!L12</f>
        <v>0</v>
      </c>
      <c r="M785" s="708">
        <f>LS2_N0808!M12</f>
        <v>0</v>
      </c>
      <c r="N785" s="708">
        <f>LS2_N0808!N12</f>
        <v>0</v>
      </c>
      <c r="O785" s="708">
        <f>LS2_N0808!O12</f>
        <v>0</v>
      </c>
      <c r="P785" s="708" t="str">
        <f>LS2_N0808!P12</f>
        <v>3R</v>
      </c>
      <c r="Q785" s="708" t="str">
        <f>LS2_N0808!Q12</f>
        <v>SMA to SMA</v>
      </c>
      <c r="R785" s="708">
        <f>LS2_N0808!R12</f>
        <v>11</v>
      </c>
      <c r="S785" s="708">
        <f>LS2_N0808!S12</f>
        <v>3</v>
      </c>
      <c r="T785" s="708">
        <f>LS2_N0808!T12</f>
        <v>0</v>
      </c>
      <c r="U785" s="708">
        <f>LS2_N0808!U12</f>
        <v>7</v>
      </c>
      <c r="V785" s="708">
        <f>LS2_N0808!V12</f>
        <v>0</v>
      </c>
      <c r="W785" s="708">
        <f>LS2_N0808!W12</f>
        <v>0</v>
      </c>
      <c r="X785" s="708">
        <f>LS2_N0808!X12</f>
        <v>0</v>
      </c>
      <c r="Y785" s="708">
        <f>LS2_N0808!Y12</f>
        <v>0</v>
      </c>
    </row>
    <row r="786" spans="1:25" x14ac:dyDescent="0.25">
      <c r="A786" s="708" t="str">
        <f>LS2_N0808!A13</f>
        <v>BPM</v>
      </c>
      <c r="B786" s="708" t="str">
        <f>LS2_N0808!B13</f>
        <v>LS2_WC03:BPM_D2821</v>
      </c>
      <c r="C786" s="708" t="str">
        <f>LS2_N0808!C13</f>
        <v>BPM</v>
      </c>
      <c r="D786" s="708" t="str">
        <f>LS2_N0808!D13</f>
        <v>D2821</v>
      </c>
      <c r="E786" s="708" t="str">
        <f>LS2_N0808!E13</f>
        <v>34E000410</v>
      </c>
      <c r="F786" s="708" t="str">
        <f>LS2_N0808!F13</f>
        <v>2C_1/4in_Hardline_036</v>
      </c>
      <c r="G786" s="708" t="str">
        <f>LS2_N0808!G13</f>
        <v>Signal</v>
      </c>
      <c r="H786" s="708" t="str">
        <f>LS2_N0808!H13</f>
        <v>N-Type to SMA Panel</v>
      </c>
      <c r="I786" s="708" t="str">
        <f>LS2_N0808!I13</f>
        <v>4B</v>
      </c>
      <c r="J786" s="708">
        <f>LS2_N0808!J13</f>
        <v>0</v>
      </c>
      <c r="K786" s="708">
        <f>LS2_N0808!K13</f>
        <v>0</v>
      </c>
      <c r="L786" s="708">
        <f>LS2_N0808!L13</f>
        <v>0</v>
      </c>
      <c r="M786" s="708">
        <f>LS2_N0808!M13</f>
        <v>0</v>
      </c>
      <c r="N786" s="708">
        <f>LS2_N0808!N13</f>
        <v>0</v>
      </c>
      <c r="O786" s="708">
        <f>LS2_N0808!O13</f>
        <v>0</v>
      </c>
      <c r="P786" s="708" t="str">
        <f>LS2_N0808!P13</f>
        <v>4B</v>
      </c>
      <c r="Q786" s="708" t="str">
        <f>LS2_N0808!Q13</f>
        <v>SMA to SMA</v>
      </c>
      <c r="R786" s="708">
        <f>LS2_N0808!R13</f>
        <v>11</v>
      </c>
      <c r="S786" s="708">
        <f>LS2_N0808!S13</f>
        <v>3</v>
      </c>
      <c r="T786" s="708">
        <f>LS2_N0808!T13</f>
        <v>0</v>
      </c>
      <c r="U786" s="708">
        <f>LS2_N0808!U13</f>
        <v>8</v>
      </c>
      <c r="V786" s="708">
        <f>LS2_N0808!V13</f>
        <v>0</v>
      </c>
      <c r="W786" s="708">
        <f>LS2_N0808!W13</f>
        <v>0</v>
      </c>
      <c r="X786" s="708">
        <f>LS2_N0808!X13</f>
        <v>0</v>
      </c>
      <c r="Y786" s="708">
        <f>LS2_N0808!Y13</f>
        <v>0</v>
      </c>
    </row>
    <row r="787" spans="1:25" x14ac:dyDescent="0.25">
      <c r="A787" s="708" t="str">
        <f>LS2_N0808!A14</f>
        <v>BPM</v>
      </c>
      <c r="B787" s="708" t="str">
        <f>LS2_N0808!B14</f>
        <v>LS2_WC03:BPM_D2821</v>
      </c>
      <c r="C787" s="708" t="str">
        <f>LS2_N0808!C14</f>
        <v>BPM</v>
      </c>
      <c r="D787" s="708" t="str">
        <f>LS2_N0808!D14</f>
        <v>D2821</v>
      </c>
      <c r="E787" s="708" t="str">
        <f>LS2_N0808!E14</f>
        <v>34E000413</v>
      </c>
      <c r="F787" s="708" t="str">
        <f>LS2_N0808!F14</f>
        <v>2C_1/4in_Hardline_036</v>
      </c>
      <c r="G787" s="708" t="str">
        <f>LS2_N0808!G14</f>
        <v>Ref</v>
      </c>
      <c r="H787" s="708" t="str">
        <f>LS2_N0808!H14</f>
        <v>N-Type to SMA Panel</v>
      </c>
      <c r="I787" s="708" t="str">
        <f>LS2_N0808!I14</f>
        <v>Ref</v>
      </c>
      <c r="J787" s="708">
        <f>LS2_N0808!J14</f>
        <v>0</v>
      </c>
      <c r="K787" s="708">
        <f>LS2_N0808!K14</f>
        <v>0</v>
      </c>
      <c r="L787" s="708">
        <f>LS2_N0808!L14</f>
        <v>0</v>
      </c>
      <c r="M787" s="708">
        <f>LS2_N0808!M14</f>
        <v>0</v>
      </c>
      <c r="N787" s="708">
        <f>LS2_N0808!N14</f>
        <v>0</v>
      </c>
      <c r="O787" s="708">
        <f>LS2_N0808!O14</f>
        <v>0</v>
      </c>
      <c r="P787" s="708" t="str">
        <f>LS2_N0808!P14</f>
        <v>Ref</v>
      </c>
      <c r="Q787" s="708" t="str">
        <f>LS2_N0808!Q14</f>
        <v>SMA to SMA</v>
      </c>
      <c r="R787" s="708">
        <f>LS2_N0808!R14</f>
        <v>11</v>
      </c>
      <c r="S787" s="708">
        <f>LS2_N0808!S14</f>
        <v>3</v>
      </c>
      <c r="T787" s="708">
        <f>LS2_N0808!T14</f>
        <v>0</v>
      </c>
      <c r="U787" s="708" t="str">
        <f>LS2_N0808!U14</f>
        <v>Ref</v>
      </c>
      <c r="V787" s="708">
        <f>LS2_N0808!V14</f>
        <v>0</v>
      </c>
      <c r="W787" s="708">
        <f>LS2_N0808!W14</f>
        <v>0</v>
      </c>
      <c r="X787" s="708">
        <f>LS2_N0808!X14</f>
        <v>0</v>
      </c>
      <c r="Y787" s="708">
        <f>LS2_N0808!Y14</f>
        <v>0</v>
      </c>
    </row>
    <row r="788" spans="1:25" x14ac:dyDescent="0.25">
      <c r="A788" s="708" t="str">
        <f>LS2_N0808!A82</f>
        <v>Halo Monitor Ring</v>
      </c>
      <c r="B788" s="708" t="str">
        <f>LS2_N0808!B82</f>
        <v>LS2_WC03:HMR_D2823</v>
      </c>
      <c r="C788" s="708" t="str">
        <f>LS2_N0808!C82</f>
        <v>HMR</v>
      </c>
      <c r="D788" s="708" t="str">
        <f>LS2_N0808!D82</f>
        <v>D2823</v>
      </c>
      <c r="E788" s="708" t="str">
        <f>LS2_N0808!E82</f>
        <v>34H000032</v>
      </c>
      <c r="F788" s="708" t="str">
        <f>LS2_N0808!F82</f>
        <v>2C_1kV75LC_Coax_090</v>
      </c>
      <c r="G788" s="708" t="str">
        <f>LS2_N0808!G82</f>
        <v>Signal</v>
      </c>
      <c r="H788" s="708" t="str">
        <f>LS2_N0808!H82</f>
        <v>SHV to Lemo</v>
      </c>
      <c r="I788" s="708" t="str">
        <f>LS2_N0808!I82</f>
        <v>J2</v>
      </c>
      <c r="J788" s="708">
        <f>LS2_N0808!J82</f>
        <v>0</v>
      </c>
      <c r="K788" s="708">
        <f>LS2_N0808!K82</f>
        <v>0</v>
      </c>
      <c r="L788" s="708">
        <f>LS2_N0808!L82</f>
        <v>0</v>
      </c>
      <c r="M788" s="708">
        <f>LS2_N0808!M82</f>
        <v>0</v>
      </c>
      <c r="N788" s="708">
        <f>LS2_N0808!N82</f>
        <v>0</v>
      </c>
      <c r="O788" s="708">
        <f>LS2_N0808!O82</f>
        <v>0</v>
      </c>
      <c r="P788" s="708" t="str">
        <f>LS2_N0808!P82</f>
        <v>J2</v>
      </c>
      <c r="Q788" s="708" t="str">
        <f>LS2_N0808!Q82</f>
        <v>Lemo to Lemo</v>
      </c>
      <c r="R788" s="708">
        <f>LS2_N0808!R82</f>
        <v>11</v>
      </c>
      <c r="S788" s="708">
        <f>LS2_N0808!S82</f>
        <v>7</v>
      </c>
      <c r="T788" s="708" t="str">
        <f>LS2_N0808!T82</f>
        <v>CH1 - fmc2-2</v>
      </c>
      <c r="U788" s="708">
        <f>LS2_N0808!U82</f>
        <v>0</v>
      </c>
      <c r="V788" s="708">
        <f>LS2_N0808!V82</f>
        <v>8</v>
      </c>
      <c r="W788" s="708" t="str">
        <f>LS2_N0808!W82</f>
        <v>1: EBS8003</v>
      </c>
      <c r="X788" s="708" t="str">
        <f>LS2_N0808!X82</f>
        <v>Ch0</v>
      </c>
      <c r="Y788" s="708">
        <f>LS2_N0808!Y82</f>
        <v>0</v>
      </c>
    </row>
    <row r="789" spans="1:25" x14ac:dyDescent="0.25">
      <c r="A789" s="708">
        <f>LS2_N0808!A83</f>
        <v>0</v>
      </c>
      <c r="B789" s="708" t="str">
        <f>LS2_N0808!B83</f>
        <v>LS2_WC03:HMR_D2823</v>
      </c>
      <c r="C789" s="708">
        <f>LS2_N0808!C83</f>
        <v>0</v>
      </c>
      <c r="D789" s="708" t="str">
        <f>LS2_N0808!D83</f>
        <v>D2823</v>
      </c>
      <c r="E789" s="708" t="str">
        <f>LS2_N0808!E83</f>
        <v>34H000118</v>
      </c>
      <c r="F789" s="708" t="str">
        <f>LS2_N0808!F83</f>
        <v>2C_5kVDC_Coax_035</v>
      </c>
      <c r="G789" s="708" t="str">
        <f>LS2_N0808!G83</f>
        <v>HV Bias</v>
      </c>
      <c r="H789" s="708">
        <f>LS2_N0808!H83</f>
        <v>0</v>
      </c>
      <c r="I789" s="708">
        <f>LS2_N0808!I83</f>
        <v>0</v>
      </c>
      <c r="J789" s="708">
        <f>LS2_N0808!J83</f>
        <v>0</v>
      </c>
      <c r="K789" s="708">
        <f>LS2_N0808!K83</f>
        <v>0</v>
      </c>
      <c r="L789" s="708">
        <f>LS2_N0808!L83</f>
        <v>0</v>
      </c>
      <c r="M789" s="708">
        <f>LS2_N0808!M83</f>
        <v>0</v>
      </c>
      <c r="N789" s="708">
        <f>LS2_N0808!N83</f>
        <v>0</v>
      </c>
      <c r="O789" s="708">
        <f>LS2_N0808!O83</f>
        <v>0</v>
      </c>
      <c r="P789" s="708">
        <f>LS2_N0808!P83</f>
        <v>0</v>
      </c>
      <c r="Q789" s="708">
        <f>LS2_N0808!Q83</f>
        <v>0</v>
      </c>
      <c r="R789" s="708">
        <f>LS2_N0808!R83</f>
        <v>0</v>
      </c>
      <c r="S789" s="708">
        <f>LS2_N0808!S83</f>
        <v>0</v>
      </c>
      <c r="T789" s="708">
        <f>LS2_N0808!T83</f>
        <v>0</v>
      </c>
      <c r="U789" s="708">
        <f>LS2_N0808!U83</f>
        <v>0</v>
      </c>
      <c r="V789" s="708">
        <f>LS2_N0808!V83</f>
        <v>0</v>
      </c>
      <c r="W789" s="708">
        <f>LS2_N0808!W83</f>
        <v>0</v>
      </c>
      <c r="X789" s="708">
        <f>LS2_N0808!X83</f>
        <v>0</v>
      </c>
      <c r="Y789" s="708">
        <f>LS2_N0808!Y83</f>
        <v>0</v>
      </c>
    </row>
    <row r="790" spans="1:25" x14ac:dyDescent="0.25">
      <c r="A790" s="708" t="str">
        <f>LS2_N0808!A55</f>
        <v>Neutron Detector</v>
      </c>
      <c r="B790" s="708" t="str">
        <f>LS2_N0808!B55</f>
        <v>LS2_CC04:ND_D2828</v>
      </c>
      <c r="C790" s="708" t="str">
        <f>LS2_N0808!C55</f>
        <v>ND</v>
      </c>
      <c r="D790" s="708" t="str">
        <f>LS2_N0808!D55</f>
        <v>D2828</v>
      </c>
      <c r="E790" s="708" t="str">
        <f>LS2_N0808!E55</f>
        <v>34E000538</v>
      </c>
      <c r="F790" s="708" t="str">
        <f>LS2_N0808!F55</f>
        <v>2C_75LC_Coax_089</v>
      </c>
      <c r="G790" s="708" t="str">
        <f>LS2_N0808!G55</f>
        <v>Signal</v>
      </c>
      <c r="H790" s="708" t="str">
        <f>LS2_N0808!H55</f>
        <v>N-Type to SMA Panel</v>
      </c>
      <c r="I790" s="708">
        <f>LS2_N0808!I55</f>
        <v>3</v>
      </c>
      <c r="J790" s="708">
        <f>LS2_N0808!J55</f>
        <v>0</v>
      </c>
      <c r="K790" s="708">
        <f>LS2_N0808!K55</f>
        <v>0</v>
      </c>
      <c r="L790" s="708">
        <f>LS2_N0808!L55</f>
        <v>0</v>
      </c>
      <c r="M790" s="708">
        <f>LS2_N0808!M55</f>
        <v>0</v>
      </c>
      <c r="N790" s="708">
        <f>LS2_N0808!N55</f>
        <v>0</v>
      </c>
      <c r="O790" s="708">
        <f>LS2_N0808!O55</f>
        <v>0</v>
      </c>
      <c r="P790" s="708">
        <f>LS2_N0808!P55</f>
        <v>3</v>
      </c>
      <c r="Q790" s="708" t="str">
        <f>LS2_N0808!Q55</f>
        <v>SMA to Lemo650</v>
      </c>
      <c r="R790" s="708">
        <f>LS2_N0808!R55</f>
        <v>11</v>
      </c>
      <c r="S790" s="708">
        <f>LS2_N0808!S55</f>
        <v>9</v>
      </c>
      <c r="T790" s="708" t="str">
        <f>LS2_N0808!T55</f>
        <v>CH2 - fmc2-3</v>
      </c>
      <c r="U790" s="708">
        <f>LS2_N0808!U55</f>
        <v>0</v>
      </c>
      <c r="V790" s="708">
        <f>LS2_N0808!V55</f>
        <v>0</v>
      </c>
      <c r="W790" s="708">
        <f>LS2_N0808!W55</f>
        <v>0</v>
      </c>
      <c r="X790" s="708">
        <f>LS2_N0808!X55</f>
        <v>0</v>
      </c>
      <c r="Y790" s="708">
        <f>LS2_N0808!Y55</f>
        <v>0</v>
      </c>
    </row>
    <row r="791" spans="1:25" x14ac:dyDescent="0.25">
      <c r="A791" s="708" t="str">
        <f>LS2_N0808!A62</f>
        <v>Neutron Detector</v>
      </c>
      <c r="B791" s="708" t="str">
        <f>LS2_N0808!B62</f>
        <v>LS2_CC04:ND_D2828</v>
      </c>
      <c r="C791" s="708">
        <f>LS2_N0808!C62</f>
        <v>0</v>
      </c>
      <c r="D791" s="708" t="str">
        <f>LS2_N0808!D62</f>
        <v>D2828</v>
      </c>
      <c r="E791" s="708" t="str">
        <f>LS2_N0808!E62</f>
        <v>34E000537</v>
      </c>
      <c r="F791" s="708" t="str">
        <f>LS2_N0808!F62</f>
        <v>2C_75LC_Coax_089</v>
      </c>
      <c r="G791" s="708" t="str">
        <f>LS2_N0808!G62</f>
        <v>Test Signal</v>
      </c>
      <c r="H791" s="708" t="str">
        <f>LS2_N0808!H62</f>
        <v>N-Type to SMA Panel</v>
      </c>
      <c r="I791" s="708">
        <f>LS2_N0808!I62</f>
        <v>0</v>
      </c>
      <c r="J791" s="708">
        <f>LS2_N0808!J62</f>
        <v>0</v>
      </c>
      <c r="K791" s="708">
        <f>LS2_N0808!K62</f>
        <v>0</v>
      </c>
      <c r="L791" s="708">
        <f>LS2_N0808!L62</f>
        <v>0</v>
      </c>
      <c r="M791" s="708">
        <f>LS2_N0808!M62</f>
        <v>0</v>
      </c>
      <c r="N791" s="708">
        <f>LS2_N0808!N62</f>
        <v>0</v>
      </c>
      <c r="O791" s="708">
        <f>LS2_N0808!O62</f>
        <v>0</v>
      </c>
      <c r="P791" s="708">
        <f>LS2_N0808!P62</f>
        <v>0</v>
      </c>
      <c r="Q791" s="708" t="str">
        <f>LS2_N0808!Q62</f>
        <v>SMA to Ferrule</v>
      </c>
      <c r="R791" s="708">
        <f>LS2_N0808!R62</f>
        <v>0</v>
      </c>
      <c r="S791" s="708">
        <f>LS2_N0808!S62</f>
        <v>0</v>
      </c>
      <c r="T791" s="708">
        <f>LS2_N0808!T62</f>
        <v>0</v>
      </c>
      <c r="U791" s="708">
        <f>LS2_N0808!U62</f>
        <v>0</v>
      </c>
      <c r="V791" s="708">
        <f>LS2_N0808!V62</f>
        <v>0</v>
      </c>
      <c r="W791" s="708">
        <f>LS2_N0808!W62</f>
        <v>0</v>
      </c>
      <c r="X791" s="708">
        <f>LS2_N0808!X62</f>
        <v>0</v>
      </c>
      <c r="Y791" s="708">
        <f>LS2_N0808!Y62</f>
        <v>0</v>
      </c>
    </row>
    <row r="792" spans="1:25" x14ac:dyDescent="0.25">
      <c r="A792" s="708" t="str">
        <f>LS2_N0808!A69</f>
        <v>Neutron Detector</v>
      </c>
      <c r="B792" s="708" t="str">
        <f>LS2_N0808!B69</f>
        <v>LS2_CC04:ND_D2828</v>
      </c>
      <c r="C792" s="708">
        <f>LS2_N0808!C69</f>
        <v>0</v>
      </c>
      <c r="D792" s="708" t="str">
        <f>LS2_N0808!D69</f>
        <v>D2828</v>
      </c>
      <c r="E792" s="708" t="str">
        <f>LS2_N0808!E69</f>
        <v>34H000065</v>
      </c>
      <c r="F792" s="708" t="str">
        <f>LS2_N0808!F69</f>
        <v>2C_5kVDC_Coax_035</v>
      </c>
      <c r="G792" s="708" t="str">
        <f>LS2_N0808!G69</f>
        <v>HV Bias</v>
      </c>
      <c r="H792" s="708" t="str">
        <f>LS2_N0808!H69</f>
        <v xml:space="preserve">SHV to SHV </v>
      </c>
      <c r="I792" s="708">
        <f>LS2_N0808!I69</f>
        <v>3</v>
      </c>
      <c r="J792" s="708">
        <f>LS2_N0808!J69</f>
        <v>0</v>
      </c>
      <c r="K792" s="708">
        <f>LS2_N0808!K69</f>
        <v>0</v>
      </c>
      <c r="L792" s="708">
        <f>LS2_N0808!L69</f>
        <v>0</v>
      </c>
      <c r="M792" s="708">
        <f>LS2_N0808!M69</f>
        <v>0</v>
      </c>
      <c r="N792" s="708">
        <f>LS2_N0808!N69</f>
        <v>0</v>
      </c>
      <c r="O792" s="708">
        <f>LS2_N0808!O69</f>
        <v>0</v>
      </c>
      <c r="P792" s="708">
        <f>LS2_N0808!P69</f>
        <v>3</v>
      </c>
      <c r="Q792" s="708" t="str">
        <f>LS2_N0808!Q69</f>
        <v xml:space="preserve">SHV to SHV </v>
      </c>
      <c r="R792" s="708">
        <f>LS2_N0808!R69</f>
        <v>0</v>
      </c>
      <c r="S792" s="708">
        <f>LS2_N0808!S69</f>
        <v>0</v>
      </c>
      <c r="T792" s="708">
        <f>LS2_N0808!T69</f>
        <v>0</v>
      </c>
      <c r="U792" s="708">
        <f>LS2_N0808!U69</f>
        <v>0</v>
      </c>
      <c r="V792" s="708">
        <f>LS2_N0808!V69</f>
        <v>8</v>
      </c>
      <c r="W792" s="708" t="str">
        <f>LS2_N0808!W69</f>
        <v>2 : EHS8020n</v>
      </c>
      <c r="X792" s="708" t="str">
        <f>LS2_N0808!X69</f>
        <v>Ch2</v>
      </c>
      <c r="Y792" s="708">
        <f>LS2_N0808!Y69</f>
        <v>0</v>
      </c>
    </row>
    <row r="793" spans="1:25" x14ac:dyDescent="0.25">
      <c r="A793" s="708" t="str">
        <f>LS2_N0808!A15</f>
        <v>BPM</v>
      </c>
      <c r="B793" s="708" t="str">
        <f>LS2_N0808!B15</f>
        <v>LS2_WC04:BPM_D2861</v>
      </c>
      <c r="C793" s="708" t="str">
        <f>LS2_N0808!C15</f>
        <v>BPM</v>
      </c>
      <c r="D793" s="708" t="str">
        <f>LS2_N0808!D15</f>
        <v>D2861</v>
      </c>
      <c r="E793" s="708" t="str">
        <f>LS2_N0808!E15</f>
        <v>34E000403</v>
      </c>
      <c r="F793" s="708" t="str">
        <f>LS2_N0808!F15</f>
        <v>2C_1/4in_Hardline_036</v>
      </c>
      <c r="G793" s="708" t="str">
        <f>LS2_N0808!G15</f>
        <v>Signal</v>
      </c>
      <c r="H793" s="708" t="str">
        <f>LS2_N0808!H15</f>
        <v>N-Type to SMA Panel</v>
      </c>
      <c r="I793" s="708" t="str">
        <f>LS2_N0808!I15</f>
        <v>1T</v>
      </c>
      <c r="J793" s="708">
        <f>LS2_N0808!J15</f>
        <v>0</v>
      </c>
      <c r="K793" s="708">
        <f>LS2_N0808!K15</f>
        <v>0</v>
      </c>
      <c r="L793" s="708">
        <f>LS2_N0808!L15</f>
        <v>0</v>
      </c>
      <c r="M793" s="708">
        <f>LS2_N0808!M15</f>
        <v>0</v>
      </c>
      <c r="N793" s="708">
        <f>LS2_N0808!N15</f>
        <v>0</v>
      </c>
      <c r="O793" s="708">
        <f>LS2_N0808!O15</f>
        <v>0</v>
      </c>
      <c r="P793" s="708" t="str">
        <f>LS2_N0808!P15</f>
        <v>1T</v>
      </c>
      <c r="Q793" s="708" t="str">
        <f>LS2_N0808!Q15</f>
        <v>SMA to SMA</v>
      </c>
      <c r="R793" s="708">
        <f>LS2_N0808!R15</f>
        <v>11</v>
      </c>
      <c r="S793" s="708">
        <f>LS2_N0808!S15</f>
        <v>4</v>
      </c>
      <c r="T793" s="708">
        <f>LS2_N0808!T15</f>
        <v>0</v>
      </c>
      <c r="U793" s="708">
        <f>LS2_N0808!U15</f>
        <v>1</v>
      </c>
      <c r="V793" s="708">
        <f>LS2_N0808!V15</f>
        <v>0</v>
      </c>
      <c r="W793" s="708">
        <f>LS2_N0808!W15</f>
        <v>0</v>
      </c>
      <c r="X793" s="708">
        <f>LS2_N0808!X15</f>
        <v>0</v>
      </c>
      <c r="Y793" s="708">
        <f>LS2_N0808!Y15</f>
        <v>0</v>
      </c>
    </row>
    <row r="794" spans="1:25" x14ac:dyDescent="0.25">
      <c r="A794" s="708" t="str">
        <f>LS2_N0808!A16</f>
        <v>BPM</v>
      </c>
      <c r="B794" s="708" t="str">
        <f>LS2_N0808!B16</f>
        <v>LS2_WC04:BPM_D2861</v>
      </c>
      <c r="C794" s="708" t="str">
        <f>LS2_N0808!C16</f>
        <v>BPM</v>
      </c>
      <c r="D794" s="708" t="str">
        <f>LS2_N0808!D16</f>
        <v>D2861</v>
      </c>
      <c r="E794" s="708" t="str">
        <f>LS2_N0808!E16</f>
        <v>34E000404</v>
      </c>
      <c r="F794" s="708" t="str">
        <f>LS2_N0808!F16</f>
        <v>2C_1/4in_Hardline_036</v>
      </c>
      <c r="G794" s="708" t="str">
        <f>LS2_N0808!G16</f>
        <v>Signal</v>
      </c>
      <c r="H794" s="708" t="str">
        <f>LS2_N0808!H16</f>
        <v>N-Type to SMA Panel</v>
      </c>
      <c r="I794" s="708" t="str">
        <f>LS2_N0808!I16</f>
        <v>2L</v>
      </c>
      <c r="J794" s="708">
        <f>LS2_N0808!J16</f>
        <v>0</v>
      </c>
      <c r="K794" s="708">
        <f>LS2_N0808!K16</f>
        <v>0</v>
      </c>
      <c r="L794" s="708">
        <f>LS2_N0808!L16</f>
        <v>0</v>
      </c>
      <c r="M794" s="708">
        <f>LS2_N0808!M16</f>
        <v>0</v>
      </c>
      <c r="N794" s="708">
        <f>LS2_N0808!N16</f>
        <v>0</v>
      </c>
      <c r="O794" s="708">
        <f>LS2_N0808!O16</f>
        <v>0</v>
      </c>
      <c r="P794" s="708" t="str">
        <f>LS2_N0808!P16</f>
        <v>2L</v>
      </c>
      <c r="Q794" s="708" t="str">
        <f>LS2_N0808!Q16</f>
        <v>SMA to SMA</v>
      </c>
      <c r="R794" s="708">
        <f>LS2_N0808!R16</f>
        <v>11</v>
      </c>
      <c r="S794" s="708">
        <f>LS2_N0808!S16</f>
        <v>4</v>
      </c>
      <c r="T794" s="708">
        <f>LS2_N0808!T16</f>
        <v>0</v>
      </c>
      <c r="U794" s="708">
        <f>LS2_N0808!U16</f>
        <v>2</v>
      </c>
      <c r="V794" s="708">
        <f>LS2_N0808!V16</f>
        <v>0</v>
      </c>
      <c r="W794" s="708">
        <f>LS2_N0808!W16</f>
        <v>0</v>
      </c>
      <c r="X794" s="708">
        <f>LS2_N0808!X16</f>
        <v>0</v>
      </c>
      <c r="Y794" s="708">
        <f>LS2_N0808!Y16</f>
        <v>0</v>
      </c>
    </row>
    <row r="795" spans="1:25" x14ac:dyDescent="0.25">
      <c r="A795" s="708" t="str">
        <f>LS2_N0808!A17</f>
        <v>BPM</v>
      </c>
      <c r="B795" s="708" t="str">
        <f>LS2_N0808!B17</f>
        <v>LS2_WC04:BPM_D2861</v>
      </c>
      <c r="C795" s="708" t="str">
        <f>LS2_N0808!C17</f>
        <v>BPM</v>
      </c>
      <c r="D795" s="708" t="str">
        <f>LS2_N0808!D17</f>
        <v>D2861</v>
      </c>
      <c r="E795" s="708" t="str">
        <f>LS2_N0808!E17</f>
        <v>34E000405</v>
      </c>
      <c r="F795" s="708" t="str">
        <f>LS2_N0808!F17</f>
        <v>2C_1/4in_Hardline_036</v>
      </c>
      <c r="G795" s="708" t="str">
        <f>LS2_N0808!G17</f>
        <v>Signal</v>
      </c>
      <c r="H795" s="708" t="str">
        <f>LS2_N0808!H17</f>
        <v>N-Type to SMA Panel</v>
      </c>
      <c r="I795" s="708" t="str">
        <f>LS2_N0808!I17</f>
        <v>3R</v>
      </c>
      <c r="J795" s="708">
        <f>LS2_N0808!J17</f>
        <v>0</v>
      </c>
      <c r="K795" s="708">
        <f>LS2_N0808!K17</f>
        <v>0</v>
      </c>
      <c r="L795" s="708">
        <f>LS2_N0808!L17</f>
        <v>0</v>
      </c>
      <c r="M795" s="708">
        <f>LS2_N0808!M17</f>
        <v>0</v>
      </c>
      <c r="N795" s="708">
        <f>LS2_N0808!N17</f>
        <v>0</v>
      </c>
      <c r="O795" s="708">
        <f>LS2_N0808!O17</f>
        <v>0</v>
      </c>
      <c r="P795" s="708" t="str">
        <f>LS2_N0808!P17</f>
        <v>3R</v>
      </c>
      <c r="Q795" s="708" t="str">
        <f>LS2_N0808!Q17</f>
        <v>SMA to SMA</v>
      </c>
      <c r="R795" s="708">
        <f>LS2_N0808!R17</f>
        <v>11</v>
      </c>
      <c r="S795" s="708">
        <f>LS2_N0808!S17</f>
        <v>4</v>
      </c>
      <c r="T795" s="708">
        <f>LS2_N0808!T17</f>
        <v>0</v>
      </c>
      <c r="U795" s="708">
        <f>LS2_N0808!U17</f>
        <v>3</v>
      </c>
      <c r="V795" s="708">
        <f>LS2_N0808!V17</f>
        <v>0</v>
      </c>
      <c r="W795" s="708">
        <f>LS2_N0808!W17</f>
        <v>0</v>
      </c>
      <c r="X795" s="708">
        <f>LS2_N0808!X17</f>
        <v>0</v>
      </c>
      <c r="Y795" s="708">
        <f>LS2_N0808!Y17</f>
        <v>0</v>
      </c>
    </row>
    <row r="796" spans="1:25" x14ac:dyDescent="0.25">
      <c r="A796" s="708" t="str">
        <f>LS2_N0808!A18</f>
        <v>BPM</v>
      </c>
      <c r="B796" s="708" t="str">
        <f>LS2_N0808!B18</f>
        <v>LS2_WC04:BPM_D2861</v>
      </c>
      <c r="C796" s="708" t="str">
        <f>LS2_N0808!C18</f>
        <v>BPM</v>
      </c>
      <c r="D796" s="708" t="str">
        <f>LS2_N0808!D18</f>
        <v>D2861</v>
      </c>
      <c r="E796" s="708" t="str">
        <f>LS2_N0808!E18</f>
        <v>34E000406</v>
      </c>
      <c r="F796" s="708" t="str">
        <f>LS2_N0808!F18</f>
        <v>2C_1/4in_Hardline_036</v>
      </c>
      <c r="G796" s="708" t="str">
        <f>LS2_N0808!G18</f>
        <v>Signal</v>
      </c>
      <c r="H796" s="708" t="str">
        <f>LS2_N0808!H18</f>
        <v>N-Type to SMA Panel</v>
      </c>
      <c r="I796" s="708" t="str">
        <f>LS2_N0808!I18</f>
        <v>4B</v>
      </c>
      <c r="J796" s="708">
        <f>LS2_N0808!J18</f>
        <v>0</v>
      </c>
      <c r="K796" s="708">
        <f>LS2_N0808!K18</f>
        <v>0</v>
      </c>
      <c r="L796" s="708">
        <f>LS2_N0808!L18</f>
        <v>0</v>
      </c>
      <c r="M796" s="708">
        <f>LS2_N0808!M18</f>
        <v>0</v>
      </c>
      <c r="N796" s="708">
        <f>LS2_N0808!N18</f>
        <v>0</v>
      </c>
      <c r="O796" s="708">
        <f>LS2_N0808!O18</f>
        <v>0</v>
      </c>
      <c r="P796" s="708" t="str">
        <f>LS2_N0808!P18</f>
        <v>4B</v>
      </c>
      <c r="Q796" s="708" t="str">
        <f>LS2_N0808!Q18</f>
        <v>SMA to SMA</v>
      </c>
      <c r="R796" s="708">
        <f>LS2_N0808!R18</f>
        <v>11</v>
      </c>
      <c r="S796" s="708">
        <f>LS2_N0808!S18</f>
        <v>4</v>
      </c>
      <c r="T796" s="708">
        <f>LS2_N0808!T18</f>
        <v>0</v>
      </c>
      <c r="U796" s="708">
        <f>LS2_N0808!U18</f>
        <v>4</v>
      </c>
      <c r="V796" s="708">
        <f>LS2_N0808!V18</f>
        <v>0</v>
      </c>
      <c r="W796" s="708">
        <f>LS2_N0808!W18</f>
        <v>0</v>
      </c>
      <c r="X796" s="708">
        <f>LS2_N0808!X18</f>
        <v>0</v>
      </c>
      <c r="Y796" s="708">
        <f>LS2_N0808!Y18</f>
        <v>0</v>
      </c>
    </row>
    <row r="797" spans="1:25" x14ac:dyDescent="0.25">
      <c r="A797" s="708" t="str">
        <f>LS2_N0808!A19</f>
        <v>BPM</v>
      </c>
      <c r="B797" s="708" t="str">
        <f>LS2_N0808!B19</f>
        <v>LS2_WC04:BPM_D2861</v>
      </c>
      <c r="C797" s="708" t="str">
        <f>LS2_N0808!C19</f>
        <v>BPM</v>
      </c>
      <c r="D797" s="708" t="str">
        <f>LS2_N0808!D19</f>
        <v>D2861</v>
      </c>
      <c r="E797" s="708" t="str">
        <f>LS2_N0808!E19</f>
        <v>34E000414</v>
      </c>
      <c r="F797" s="708" t="str">
        <f>LS2_N0808!F19</f>
        <v>2C_1/4in_Hardline_036</v>
      </c>
      <c r="G797" s="708" t="str">
        <f>LS2_N0808!G19</f>
        <v>Ref</v>
      </c>
      <c r="H797" s="708" t="str">
        <f>LS2_N0808!H19</f>
        <v>No terminiation</v>
      </c>
      <c r="I797" s="708" t="str">
        <f>LS2_N0808!I19</f>
        <v>No term</v>
      </c>
      <c r="J797" s="708">
        <f>LS2_N0808!J19</f>
        <v>0</v>
      </c>
      <c r="K797" s="708">
        <f>LS2_N0808!K19</f>
        <v>0</v>
      </c>
      <c r="L797" s="708">
        <f>LS2_N0808!L19</f>
        <v>0</v>
      </c>
      <c r="M797" s="708">
        <f>LS2_N0808!M19</f>
        <v>0</v>
      </c>
      <c r="N797" s="708">
        <f>LS2_N0808!N19</f>
        <v>0</v>
      </c>
      <c r="O797" s="708">
        <f>LS2_N0808!O19</f>
        <v>0</v>
      </c>
      <c r="P797" s="708">
        <f>LS2_N0808!P19</f>
        <v>0</v>
      </c>
      <c r="Q797" s="708">
        <f>LS2_N0808!Q19</f>
        <v>0</v>
      </c>
      <c r="R797" s="708">
        <f>LS2_N0808!R19</f>
        <v>0</v>
      </c>
      <c r="S797" s="708">
        <f>LS2_N0808!S19</f>
        <v>0</v>
      </c>
      <c r="T797" s="708">
        <f>LS2_N0808!T19</f>
        <v>0</v>
      </c>
      <c r="U797" s="708">
        <f>LS2_N0808!U19</f>
        <v>0</v>
      </c>
      <c r="V797" s="708">
        <f>LS2_N0808!V19</f>
        <v>0</v>
      </c>
      <c r="W797" s="708">
        <f>LS2_N0808!W19</f>
        <v>0</v>
      </c>
      <c r="X797" s="708">
        <f>LS2_N0808!X19</f>
        <v>0</v>
      </c>
      <c r="Y797" s="708">
        <f>LS2_N0808!Y19</f>
        <v>0</v>
      </c>
    </row>
    <row r="798" spans="1:25" x14ac:dyDescent="0.25">
      <c r="A798" s="708" t="str">
        <f>LS2_N0808!A84</f>
        <v>Halo Monitor Ring,Spare</v>
      </c>
      <c r="B798" s="708" t="str">
        <f>LS2_N0808!B84</f>
        <v>LS2_WC04:HMR_D2862</v>
      </c>
      <c r="C798" s="708" t="str">
        <f>LS2_N0808!C84</f>
        <v>HMR - Unused</v>
      </c>
      <c r="D798" s="708" t="str">
        <f>LS2_N0808!D84</f>
        <v>D2862</v>
      </c>
      <c r="E798" s="708" t="str">
        <f>LS2_N0808!E84</f>
        <v>34H000033</v>
      </c>
      <c r="F798" s="708" t="str">
        <f>LS2_N0808!F84</f>
        <v>2C_1kV75LC_Coax_090</v>
      </c>
      <c r="G798" s="708" t="str">
        <f>LS2_N0808!G84</f>
        <v>Signal</v>
      </c>
      <c r="H798" s="708">
        <f>LS2_N0808!H84</f>
        <v>0</v>
      </c>
      <c r="I798" s="708">
        <f>LS2_N0808!I84</f>
        <v>0</v>
      </c>
      <c r="J798" s="708">
        <f>LS2_N0808!J84</f>
        <v>0</v>
      </c>
      <c r="K798" s="708">
        <f>LS2_N0808!K84</f>
        <v>0</v>
      </c>
      <c r="L798" s="708">
        <f>LS2_N0808!L84</f>
        <v>0</v>
      </c>
      <c r="M798" s="708">
        <f>LS2_N0808!M84</f>
        <v>0</v>
      </c>
      <c r="N798" s="708">
        <f>LS2_N0808!N84</f>
        <v>0</v>
      </c>
      <c r="O798" s="708">
        <f>LS2_N0808!O84</f>
        <v>0</v>
      </c>
      <c r="P798" s="708">
        <f>LS2_N0808!P84</f>
        <v>0</v>
      </c>
      <c r="Q798" s="708">
        <f>LS2_N0808!Q84</f>
        <v>0</v>
      </c>
      <c r="R798" s="708">
        <f>LS2_N0808!R84</f>
        <v>0</v>
      </c>
      <c r="S798" s="708">
        <f>LS2_N0808!S84</f>
        <v>0</v>
      </c>
      <c r="T798" s="708">
        <f>LS2_N0808!T84</f>
        <v>0</v>
      </c>
      <c r="U798" s="708">
        <f>LS2_N0808!U84</f>
        <v>0</v>
      </c>
      <c r="V798" s="708">
        <f>LS2_N0808!V84</f>
        <v>0</v>
      </c>
      <c r="W798" s="708">
        <f>LS2_N0808!W84</f>
        <v>0</v>
      </c>
      <c r="X798" s="708">
        <f>LS2_N0808!X84</f>
        <v>0</v>
      </c>
      <c r="Y798" s="708">
        <f>LS2_N0808!Y84</f>
        <v>0</v>
      </c>
    </row>
    <row r="799" spans="1:25" x14ac:dyDescent="0.25">
      <c r="A799" s="708">
        <f>LS2_N0808!A85</f>
        <v>0</v>
      </c>
      <c r="B799" s="708" t="str">
        <f>LS2_N0808!B85</f>
        <v>LS2_WC04:HMR_D2862</v>
      </c>
      <c r="C799" s="708">
        <f>LS2_N0808!C85</f>
        <v>0</v>
      </c>
      <c r="D799" s="708" t="str">
        <f>LS2_N0808!D85</f>
        <v>D2862</v>
      </c>
      <c r="E799" s="708" t="str">
        <f>LS2_N0808!E85</f>
        <v>34H000121</v>
      </c>
      <c r="F799" s="708" t="str">
        <f>LS2_N0808!F85</f>
        <v>2C_5kVDC_Coax_035</v>
      </c>
      <c r="G799" s="708" t="str">
        <f>LS2_N0808!G85</f>
        <v>HV Bias</v>
      </c>
      <c r="H799" s="708">
        <f>LS2_N0808!H85</f>
        <v>0</v>
      </c>
      <c r="I799" s="708">
        <f>LS2_N0808!I85</f>
        <v>0</v>
      </c>
      <c r="J799" s="708">
        <f>LS2_N0808!J85</f>
        <v>0</v>
      </c>
      <c r="K799" s="708">
        <f>LS2_N0808!K85</f>
        <v>0</v>
      </c>
      <c r="L799" s="708">
        <f>LS2_N0808!L85</f>
        <v>0</v>
      </c>
      <c r="M799" s="708">
        <f>LS2_N0808!M85</f>
        <v>0</v>
      </c>
      <c r="N799" s="708">
        <f>LS2_N0808!N85</f>
        <v>0</v>
      </c>
      <c r="O799" s="708">
        <f>LS2_N0808!O85</f>
        <v>0</v>
      </c>
      <c r="P799" s="708">
        <f>LS2_N0808!P85</f>
        <v>0</v>
      </c>
      <c r="Q799" s="708">
        <f>LS2_N0808!Q85</f>
        <v>0</v>
      </c>
      <c r="R799" s="708">
        <f>LS2_N0808!R85</f>
        <v>0</v>
      </c>
      <c r="S799" s="708">
        <f>LS2_N0808!S85</f>
        <v>0</v>
      </c>
      <c r="T799" s="708">
        <f>LS2_N0808!T85</f>
        <v>0</v>
      </c>
      <c r="U799" s="708">
        <f>LS2_N0808!U85</f>
        <v>0</v>
      </c>
      <c r="V799" s="708">
        <f>LS2_N0808!V85</f>
        <v>0</v>
      </c>
      <c r="W799" s="708">
        <f>LS2_N0808!W85</f>
        <v>0</v>
      </c>
      <c r="X799" s="708">
        <f>LS2_N0808!X85</f>
        <v>0</v>
      </c>
      <c r="Y799" s="708">
        <f>LS2_N0808!Y85</f>
        <v>0</v>
      </c>
    </row>
    <row r="800" spans="1:25" x14ac:dyDescent="0.25">
      <c r="A800" s="708" t="str">
        <f>LS2_N0808!A20</f>
        <v>BPM</v>
      </c>
      <c r="B800" s="708" t="str">
        <f>LS2_N0808!B20</f>
        <v>LS2_WC05:BPM_D2901</v>
      </c>
      <c r="C800" s="708" t="str">
        <f>LS2_N0808!C20</f>
        <v>BPM</v>
      </c>
      <c r="D800" s="708" t="str">
        <f>LS2_N0808!D20</f>
        <v>D2901</v>
      </c>
      <c r="E800" s="708" t="str">
        <f>LS2_N0808!E20</f>
        <v>34E000415</v>
      </c>
      <c r="F800" s="708" t="str">
        <f>LS2_N0808!F20</f>
        <v>2C_1/4in_Hardline_036</v>
      </c>
      <c r="G800" s="708" t="str">
        <f>LS2_N0808!G20</f>
        <v>Signal</v>
      </c>
      <c r="H800" s="708" t="str">
        <f>LS2_N0808!H20</f>
        <v>N-Type to SMA Panel</v>
      </c>
      <c r="I800" s="708" t="str">
        <f>LS2_N0808!I20</f>
        <v>1T</v>
      </c>
      <c r="J800" s="708">
        <f>LS2_N0808!J20</f>
        <v>0</v>
      </c>
      <c r="K800" s="708">
        <f>LS2_N0808!K20</f>
        <v>0</v>
      </c>
      <c r="L800" s="708">
        <f>LS2_N0808!L20</f>
        <v>0</v>
      </c>
      <c r="M800" s="708">
        <f>LS2_N0808!M20</f>
        <v>0</v>
      </c>
      <c r="N800" s="708">
        <f>LS2_N0808!N20</f>
        <v>0</v>
      </c>
      <c r="O800" s="708">
        <f>LS2_N0808!O20</f>
        <v>0</v>
      </c>
      <c r="P800" s="708" t="str">
        <f>LS2_N0808!P20</f>
        <v>1T</v>
      </c>
      <c r="Q800" s="708" t="str">
        <f>LS2_N0808!Q20</f>
        <v>SMA to SMA</v>
      </c>
      <c r="R800" s="708">
        <f>LS2_N0808!R20</f>
        <v>11</v>
      </c>
      <c r="S800" s="708">
        <f>LS2_N0808!S20</f>
        <v>4</v>
      </c>
      <c r="T800" s="708">
        <f>LS2_N0808!T20</f>
        <v>0</v>
      </c>
      <c r="U800" s="708">
        <f>LS2_N0808!U20</f>
        <v>5</v>
      </c>
      <c r="V800" s="708">
        <f>LS2_N0808!V20</f>
        <v>0</v>
      </c>
      <c r="W800" s="708">
        <f>LS2_N0808!W20</f>
        <v>0</v>
      </c>
      <c r="X800" s="708">
        <f>LS2_N0808!X20</f>
        <v>0</v>
      </c>
      <c r="Y800" s="708">
        <f>LS2_N0808!Y20</f>
        <v>0</v>
      </c>
    </row>
    <row r="801" spans="1:25" x14ac:dyDescent="0.25">
      <c r="A801" s="708" t="str">
        <f>LS2_N0808!A21</f>
        <v>BPM</v>
      </c>
      <c r="B801" s="708" t="str">
        <f>LS2_N0808!B21</f>
        <v>LS2_WC05:BPM_D2901</v>
      </c>
      <c r="C801" s="708" t="str">
        <f>LS2_N0808!C21</f>
        <v>BPM</v>
      </c>
      <c r="D801" s="708" t="str">
        <f>LS2_N0808!D21</f>
        <v>D2901</v>
      </c>
      <c r="E801" s="708" t="str">
        <f>LS2_N0808!E21</f>
        <v>34E000416</v>
      </c>
      <c r="F801" s="708" t="str">
        <f>LS2_N0808!F21</f>
        <v>2C_1/4in_Hardline_036</v>
      </c>
      <c r="G801" s="708" t="str">
        <f>LS2_N0808!G21</f>
        <v>Signal</v>
      </c>
      <c r="H801" s="708" t="str">
        <f>LS2_N0808!H21</f>
        <v>N-Type to SMA Panel</v>
      </c>
      <c r="I801" s="708" t="str">
        <f>LS2_N0808!I21</f>
        <v>2L</v>
      </c>
      <c r="J801" s="708">
        <f>LS2_N0808!J21</f>
        <v>0</v>
      </c>
      <c r="K801" s="708">
        <f>LS2_N0808!K21</f>
        <v>0</v>
      </c>
      <c r="L801" s="708">
        <f>LS2_N0808!L21</f>
        <v>0</v>
      </c>
      <c r="M801" s="708">
        <f>LS2_N0808!M21</f>
        <v>0</v>
      </c>
      <c r="N801" s="708">
        <f>LS2_N0808!N21</f>
        <v>0</v>
      </c>
      <c r="O801" s="708">
        <f>LS2_N0808!O21</f>
        <v>0</v>
      </c>
      <c r="P801" s="708" t="str">
        <f>LS2_N0808!P21</f>
        <v>2L</v>
      </c>
      <c r="Q801" s="708" t="str">
        <f>LS2_N0808!Q21</f>
        <v>SMA to SMA</v>
      </c>
      <c r="R801" s="708">
        <f>LS2_N0808!R21</f>
        <v>11</v>
      </c>
      <c r="S801" s="708">
        <f>LS2_N0808!S21</f>
        <v>4</v>
      </c>
      <c r="T801" s="708">
        <f>LS2_N0808!T21</f>
        <v>0</v>
      </c>
      <c r="U801" s="708">
        <f>LS2_N0808!U21</f>
        <v>6</v>
      </c>
      <c r="V801" s="708">
        <f>LS2_N0808!V21</f>
        <v>0</v>
      </c>
      <c r="W801" s="708">
        <f>LS2_N0808!W21</f>
        <v>0</v>
      </c>
      <c r="X801" s="708">
        <f>LS2_N0808!X21</f>
        <v>0</v>
      </c>
      <c r="Y801" s="708">
        <f>LS2_N0808!Y21</f>
        <v>0</v>
      </c>
    </row>
    <row r="802" spans="1:25" x14ac:dyDescent="0.25">
      <c r="A802" s="708" t="str">
        <f>LS2_N0808!A22</f>
        <v>BPM</v>
      </c>
      <c r="B802" s="708" t="str">
        <f>LS2_N0808!B22</f>
        <v>LS2_WC05:BPM_D2901</v>
      </c>
      <c r="C802" s="708" t="str">
        <f>LS2_N0808!C22</f>
        <v>BPM</v>
      </c>
      <c r="D802" s="708" t="str">
        <f>LS2_N0808!D22</f>
        <v>D2901</v>
      </c>
      <c r="E802" s="708" t="str">
        <f>LS2_N0808!E22</f>
        <v>34E000417</v>
      </c>
      <c r="F802" s="708" t="str">
        <f>LS2_N0808!F22</f>
        <v>2C_1/4in_Hardline_036</v>
      </c>
      <c r="G802" s="708" t="str">
        <f>LS2_N0808!G22</f>
        <v>Signal</v>
      </c>
      <c r="H802" s="708" t="str">
        <f>LS2_N0808!H22</f>
        <v>N-Type to SMA Panel</v>
      </c>
      <c r="I802" s="708" t="str">
        <f>LS2_N0808!I22</f>
        <v>3R</v>
      </c>
      <c r="J802" s="708">
        <f>LS2_N0808!J22</f>
        <v>0</v>
      </c>
      <c r="K802" s="708">
        <f>LS2_N0808!K22</f>
        <v>0</v>
      </c>
      <c r="L802" s="708">
        <f>LS2_N0808!L22</f>
        <v>0</v>
      </c>
      <c r="M802" s="708">
        <f>LS2_N0808!M22</f>
        <v>0</v>
      </c>
      <c r="N802" s="708">
        <f>LS2_N0808!N22</f>
        <v>0</v>
      </c>
      <c r="O802" s="708">
        <f>LS2_N0808!O22</f>
        <v>0</v>
      </c>
      <c r="P802" s="708" t="str">
        <f>LS2_N0808!P22</f>
        <v>3R</v>
      </c>
      <c r="Q802" s="708" t="str">
        <f>LS2_N0808!Q22</f>
        <v>SMA to SMA</v>
      </c>
      <c r="R802" s="708">
        <f>LS2_N0808!R22</f>
        <v>11</v>
      </c>
      <c r="S802" s="708">
        <f>LS2_N0808!S22</f>
        <v>4</v>
      </c>
      <c r="T802" s="708">
        <f>LS2_N0808!T22</f>
        <v>0</v>
      </c>
      <c r="U802" s="708">
        <f>LS2_N0808!U22</f>
        <v>7</v>
      </c>
      <c r="V802" s="708">
        <f>LS2_N0808!V22</f>
        <v>0</v>
      </c>
      <c r="W802" s="708">
        <f>LS2_N0808!W22</f>
        <v>0</v>
      </c>
      <c r="X802" s="708">
        <f>LS2_N0808!X22</f>
        <v>0</v>
      </c>
      <c r="Y802" s="708">
        <f>LS2_N0808!Y22</f>
        <v>0</v>
      </c>
    </row>
    <row r="803" spans="1:25" x14ac:dyDescent="0.25">
      <c r="A803" s="708" t="str">
        <f>LS2_N0808!A23</f>
        <v>BPM</v>
      </c>
      <c r="B803" s="708" t="str">
        <f>LS2_N0808!B23</f>
        <v>LS2_WC05:BPM_D2901</v>
      </c>
      <c r="C803" s="708" t="str">
        <f>LS2_N0808!C23</f>
        <v>BPM</v>
      </c>
      <c r="D803" s="708" t="str">
        <f>LS2_N0808!D23</f>
        <v>D2901</v>
      </c>
      <c r="E803" s="708" t="str">
        <f>LS2_N0808!E23</f>
        <v>34E000418</v>
      </c>
      <c r="F803" s="708" t="str">
        <f>LS2_N0808!F23</f>
        <v>2C_1/4in_Hardline_036</v>
      </c>
      <c r="G803" s="708" t="str">
        <f>LS2_N0808!G23</f>
        <v>Signal</v>
      </c>
      <c r="H803" s="708" t="str">
        <f>LS2_N0808!H23</f>
        <v>N-Type to SMA Panel</v>
      </c>
      <c r="I803" s="708" t="str">
        <f>LS2_N0808!I23</f>
        <v>4B</v>
      </c>
      <c r="J803" s="708">
        <f>LS2_N0808!J23</f>
        <v>0</v>
      </c>
      <c r="K803" s="708">
        <f>LS2_N0808!K23</f>
        <v>0</v>
      </c>
      <c r="L803" s="708">
        <f>LS2_N0808!L23</f>
        <v>0</v>
      </c>
      <c r="M803" s="708">
        <f>LS2_N0808!M23</f>
        <v>0</v>
      </c>
      <c r="N803" s="708">
        <f>LS2_N0808!N23</f>
        <v>0</v>
      </c>
      <c r="O803" s="708">
        <f>LS2_N0808!O23</f>
        <v>0</v>
      </c>
      <c r="P803" s="708" t="str">
        <f>LS2_N0808!P23</f>
        <v>4B</v>
      </c>
      <c r="Q803" s="708" t="str">
        <f>LS2_N0808!Q23</f>
        <v>SMA to SMA</v>
      </c>
      <c r="R803" s="708">
        <f>LS2_N0808!R23</f>
        <v>11</v>
      </c>
      <c r="S803" s="708">
        <f>LS2_N0808!S23</f>
        <v>4</v>
      </c>
      <c r="T803" s="708">
        <f>LS2_N0808!T23</f>
        <v>0</v>
      </c>
      <c r="U803" s="708">
        <f>LS2_N0808!U23</f>
        <v>8</v>
      </c>
      <c r="V803" s="708">
        <f>LS2_N0808!V23</f>
        <v>0</v>
      </c>
      <c r="W803" s="708">
        <f>LS2_N0808!W23</f>
        <v>0</v>
      </c>
      <c r="X803" s="708">
        <f>LS2_N0808!X23</f>
        <v>0</v>
      </c>
      <c r="Y803" s="708">
        <f>LS2_N0808!Y23</f>
        <v>0</v>
      </c>
    </row>
    <row r="804" spans="1:25" x14ac:dyDescent="0.25">
      <c r="A804" s="708" t="str">
        <f>LS2_N0808!A24</f>
        <v>BPM</v>
      </c>
      <c r="B804" s="708" t="str">
        <f>LS2_N0808!B24</f>
        <v>LS2_WC05:BPM_D2901</v>
      </c>
      <c r="C804" s="708" t="str">
        <f>LS2_N0808!C24</f>
        <v>BPM</v>
      </c>
      <c r="D804" s="708" t="str">
        <f>LS2_N0808!D24</f>
        <v>D2901</v>
      </c>
      <c r="E804" s="708" t="str">
        <f>LS2_N0808!E24</f>
        <v>34E000420</v>
      </c>
      <c r="F804" s="708" t="str">
        <f>LS2_N0808!F24</f>
        <v>2C_1/4in_Hardline_036</v>
      </c>
      <c r="G804" s="708" t="str">
        <f>LS2_N0808!G24</f>
        <v>Ref</v>
      </c>
      <c r="H804" s="708" t="str">
        <f>LS2_N0808!H24</f>
        <v>N-Type to SMA Panel</v>
      </c>
      <c r="I804" s="708" t="str">
        <f>LS2_N0808!I24</f>
        <v>Ref</v>
      </c>
      <c r="J804" s="708">
        <f>LS2_N0808!J24</f>
        <v>0</v>
      </c>
      <c r="K804" s="708">
        <f>LS2_N0808!K24</f>
        <v>0</v>
      </c>
      <c r="L804" s="708">
        <f>LS2_N0808!L24</f>
        <v>0</v>
      </c>
      <c r="M804" s="708">
        <f>LS2_N0808!M24</f>
        <v>0</v>
      </c>
      <c r="N804" s="708">
        <f>LS2_N0808!N24</f>
        <v>0</v>
      </c>
      <c r="O804" s="708">
        <f>LS2_N0808!O24</f>
        <v>0</v>
      </c>
      <c r="P804" s="708" t="str">
        <f>LS2_N0808!P24</f>
        <v>Ref</v>
      </c>
      <c r="Q804" s="708" t="str">
        <f>LS2_N0808!Q24</f>
        <v>SMA to SMA</v>
      </c>
      <c r="R804" s="708">
        <f>LS2_N0808!R24</f>
        <v>11</v>
      </c>
      <c r="S804" s="708">
        <f>LS2_N0808!S24</f>
        <v>4</v>
      </c>
      <c r="T804" s="708">
        <f>LS2_N0808!T24</f>
        <v>0</v>
      </c>
      <c r="U804" s="708" t="str">
        <f>LS2_N0808!U24</f>
        <v>Ref</v>
      </c>
      <c r="V804" s="708">
        <f>LS2_N0808!V24</f>
        <v>0</v>
      </c>
      <c r="W804" s="708">
        <f>LS2_N0808!W24</f>
        <v>0</v>
      </c>
      <c r="X804" s="708">
        <f>LS2_N0808!X24</f>
        <v>0</v>
      </c>
      <c r="Y804" s="708">
        <f>LS2_N0808!Y24</f>
        <v>0</v>
      </c>
    </row>
    <row r="805" spans="1:25" x14ac:dyDescent="0.25">
      <c r="A805" s="708" t="str">
        <f>LS2_N0808!A86</f>
        <v>Halo Monitor Ring,Spare</v>
      </c>
      <c r="B805" s="708" t="str">
        <f>LS2_N0808!B86</f>
        <v>LS2_WC05:HMR_D2902</v>
      </c>
      <c r="C805" s="708" t="str">
        <f>LS2_N0808!C86</f>
        <v>HMR - Unused</v>
      </c>
      <c r="D805" s="708" t="str">
        <f>LS2_N0808!D86</f>
        <v>D2902</v>
      </c>
      <c r="E805" s="708" t="str">
        <f>LS2_N0808!E86</f>
        <v>34H000034</v>
      </c>
      <c r="F805" s="708" t="str">
        <f>LS2_N0808!F86</f>
        <v>2C_1kV75LC_Coax_090</v>
      </c>
      <c r="G805" s="708" t="str">
        <f>LS2_N0808!G86</f>
        <v>Signal</v>
      </c>
      <c r="H805" s="708">
        <f>LS2_N0808!H86</f>
        <v>0</v>
      </c>
      <c r="I805" s="708">
        <f>LS2_N0808!I86</f>
        <v>0</v>
      </c>
      <c r="J805" s="708">
        <f>LS2_N0808!J86</f>
        <v>0</v>
      </c>
      <c r="K805" s="708">
        <f>LS2_N0808!K86</f>
        <v>0</v>
      </c>
      <c r="L805" s="708">
        <f>LS2_N0808!L86</f>
        <v>0</v>
      </c>
      <c r="M805" s="708">
        <f>LS2_N0808!M86</f>
        <v>0</v>
      </c>
      <c r="N805" s="708">
        <f>LS2_N0808!N86</f>
        <v>0</v>
      </c>
      <c r="O805" s="708">
        <f>LS2_N0808!O86</f>
        <v>0</v>
      </c>
      <c r="P805" s="708">
        <f>LS2_N0808!P86</f>
        <v>0</v>
      </c>
      <c r="Q805" s="708">
        <f>LS2_N0808!Q86</f>
        <v>0</v>
      </c>
      <c r="R805" s="708">
        <f>LS2_N0808!R86</f>
        <v>0</v>
      </c>
      <c r="S805" s="708">
        <f>LS2_N0808!S86</f>
        <v>0</v>
      </c>
      <c r="T805" s="708">
        <f>LS2_N0808!T86</f>
        <v>0</v>
      </c>
      <c r="U805" s="708">
        <f>LS2_N0808!U86</f>
        <v>0</v>
      </c>
      <c r="V805" s="708">
        <f>LS2_N0808!V86</f>
        <v>0</v>
      </c>
      <c r="W805" s="708">
        <f>LS2_N0808!W86</f>
        <v>0</v>
      </c>
      <c r="X805" s="708">
        <f>LS2_N0808!X86</f>
        <v>0</v>
      </c>
      <c r="Y805" s="708">
        <f>LS2_N0808!Y86</f>
        <v>0</v>
      </c>
    </row>
    <row r="806" spans="1:25" x14ac:dyDescent="0.25">
      <c r="A806" s="708">
        <f>LS2_N0808!A87</f>
        <v>0</v>
      </c>
      <c r="B806" s="708" t="str">
        <f>LS2_N0808!B87</f>
        <v>LS2_WC05:HMR_D2902</v>
      </c>
      <c r="C806" s="708">
        <f>LS2_N0808!C87</f>
        <v>0</v>
      </c>
      <c r="D806" s="708" t="str">
        <f>LS2_N0808!D87</f>
        <v>D2902</v>
      </c>
      <c r="E806" s="708" t="str">
        <f>LS2_N0808!E87</f>
        <v>34H000122</v>
      </c>
      <c r="F806" s="708" t="str">
        <f>LS2_N0808!F87</f>
        <v>2C_5kVDC_Coax_035</v>
      </c>
      <c r="G806" s="708" t="str">
        <f>LS2_N0808!G87</f>
        <v>HV Bias</v>
      </c>
      <c r="H806" s="708">
        <f>LS2_N0808!H87</f>
        <v>0</v>
      </c>
      <c r="I806" s="708">
        <f>LS2_N0808!I87</f>
        <v>0</v>
      </c>
      <c r="J806" s="708">
        <f>LS2_N0808!J87</f>
        <v>0</v>
      </c>
      <c r="K806" s="708">
        <f>LS2_N0808!K87</f>
        <v>0</v>
      </c>
      <c r="L806" s="708">
        <f>LS2_N0808!L87</f>
        <v>0</v>
      </c>
      <c r="M806" s="708">
        <f>LS2_N0808!M87</f>
        <v>0</v>
      </c>
      <c r="N806" s="708">
        <f>LS2_N0808!N87</f>
        <v>0</v>
      </c>
      <c r="O806" s="708">
        <f>LS2_N0808!O87</f>
        <v>0</v>
      </c>
      <c r="P806" s="708">
        <f>LS2_N0808!P87</f>
        <v>0</v>
      </c>
      <c r="Q806" s="708">
        <f>LS2_N0808!Q87</f>
        <v>0</v>
      </c>
      <c r="R806" s="708">
        <f>LS2_N0808!R87</f>
        <v>0</v>
      </c>
      <c r="S806" s="708">
        <f>LS2_N0808!S87</f>
        <v>0</v>
      </c>
      <c r="T806" s="708">
        <f>LS2_N0808!T87</f>
        <v>0</v>
      </c>
      <c r="U806" s="708">
        <f>LS2_N0808!U87</f>
        <v>0</v>
      </c>
      <c r="V806" s="708">
        <f>LS2_N0808!V87</f>
        <v>0</v>
      </c>
      <c r="W806" s="708">
        <f>LS2_N0808!W87</f>
        <v>0</v>
      </c>
      <c r="X806" s="708">
        <f>LS2_N0808!X87</f>
        <v>0</v>
      </c>
      <c r="Y806" s="708">
        <f>LS2_N0808!Y87</f>
        <v>0</v>
      </c>
    </row>
    <row r="807" spans="1:25" x14ac:dyDescent="0.25">
      <c r="A807" s="708" t="str">
        <f>LS2_N0808!A56</f>
        <v>Neutron Detector</v>
      </c>
      <c r="B807" s="708" t="str">
        <f>LS2_N0808!B56</f>
        <v>LS2_CC06:ND_D2916</v>
      </c>
      <c r="C807" s="708" t="str">
        <f>LS2_N0808!C56</f>
        <v>ND</v>
      </c>
      <c r="D807" s="708" t="str">
        <f>LS2_N0808!D56</f>
        <v>D2916</v>
      </c>
      <c r="E807" s="708" t="str">
        <f>LS2_N0808!E56</f>
        <v>34E000540</v>
      </c>
      <c r="F807" s="708" t="str">
        <f>LS2_N0808!F56</f>
        <v>2C_75LC_Coax_089</v>
      </c>
      <c r="G807" s="708" t="str">
        <f>LS2_N0808!G56</f>
        <v>Signal</v>
      </c>
      <c r="H807" s="708" t="str">
        <f>LS2_N0808!H56</f>
        <v>N-Type to SMA Panel</v>
      </c>
      <c r="I807" s="708">
        <f>LS2_N0808!I56</f>
        <v>4</v>
      </c>
      <c r="J807" s="708">
        <f>LS2_N0808!J56</f>
        <v>0</v>
      </c>
      <c r="K807" s="708">
        <f>LS2_N0808!K56</f>
        <v>0</v>
      </c>
      <c r="L807" s="708">
        <f>LS2_N0808!L56</f>
        <v>0</v>
      </c>
      <c r="M807" s="708">
        <f>LS2_N0808!M56</f>
        <v>0</v>
      </c>
      <c r="N807" s="708">
        <f>LS2_N0808!N56</f>
        <v>0</v>
      </c>
      <c r="O807" s="708">
        <f>LS2_N0808!O56</f>
        <v>0</v>
      </c>
      <c r="P807" s="708">
        <f>LS2_N0808!P56</f>
        <v>4</v>
      </c>
      <c r="Q807" s="708" t="str">
        <f>LS2_N0808!Q56</f>
        <v>SMA to Lemo650</v>
      </c>
      <c r="R807" s="708">
        <f>LS2_N0808!R56</f>
        <v>11</v>
      </c>
      <c r="S807" s="708">
        <f>LS2_N0808!S56</f>
        <v>9</v>
      </c>
      <c r="T807" s="708" t="str">
        <f>LS2_N0808!T56</f>
        <v>CH3 - fmc2-4</v>
      </c>
      <c r="U807" s="708">
        <f>LS2_N0808!U56</f>
        <v>0</v>
      </c>
      <c r="V807" s="708">
        <f>LS2_N0808!V56</f>
        <v>0</v>
      </c>
      <c r="W807" s="708">
        <f>LS2_N0808!W56</f>
        <v>0</v>
      </c>
      <c r="X807" s="708">
        <f>LS2_N0808!X56</f>
        <v>0</v>
      </c>
      <c r="Y807" s="708">
        <f>LS2_N0808!Y56</f>
        <v>0</v>
      </c>
    </row>
    <row r="808" spans="1:25" x14ac:dyDescent="0.25">
      <c r="A808" s="708" t="str">
        <f>LS2_N0808!A63</f>
        <v>Neutron Detector</v>
      </c>
      <c r="B808" s="708" t="str">
        <f>LS2_N0808!B63</f>
        <v>LS2_CC06:ND_D2916</v>
      </c>
      <c r="C808" s="708">
        <f>LS2_N0808!C63</f>
        <v>0</v>
      </c>
      <c r="D808" s="708" t="str">
        <f>LS2_N0808!D63</f>
        <v>D2916</v>
      </c>
      <c r="E808" s="708" t="str">
        <f>LS2_N0808!E63</f>
        <v>34E000539</v>
      </c>
      <c r="F808" s="708" t="str">
        <f>LS2_N0808!F63</f>
        <v>2C_75LC_Coax_089</v>
      </c>
      <c r="G808" s="708" t="str">
        <f>LS2_N0808!G63</f>
        <v>Test Signal</v>
      </c>
      <c r="H808" s="708" t="str">
        <f>LS2_N0808!H63</f>
        <v>N-Type to SMA Panel</v>
      </c>
      <c r="I808" s="708">
        <f>LS2_N0808!I63</f>
        <v>0</v>
      </c>
      <c r="J808" s="708">
        <f>LS2_N0808!J63</f>
        <v>0</v>
      </c>
      <c r="K808" s="708">
        <f>LS2_N0808!K63</f>
        <v>0</v>
      </c>
      <c r="L808" s="708">
        <f>LS2_N0808!L63</f>
        <v>0</v>
      </c>
      <c r="M808" s="708">
        <f>LS2_N0808!M63</f>
        <v>0</v>
      </c>
      <c r="N808" s="708">
        <f>LS2_N0808!N63</f>
        <v>0</v>
      </c>
      <c r="O808" s="708">
        <f>LS2_N0808!O63</f>
        <v>0</v>
      </c>
      <c r="P808" s="708">
        <f>LS2_N0808!P63</f>
        <v>0</v>
      </c>
      <c r="Q808" s="708" t="str">
        <f>LS2_N0808!Q63</f>
        <v>SMA to Ferrule</v>
      </c>
      <c r="R808" s="708">
        <f>LS2_N0808!R63</f>
        <v>0</v>
      </c>
      <c r="S808" s="708">
        <f>LS2_N0808!S63</f>
        <v>0</v>
      </c>
      <c r="T808" s="708">
        <f>LS2_N0808!T63</f>
        <v>0</v>
      </c>
      <c r="U808" s="708">
        <f>LS2_N0808!U63</f>
        <v>0</v>
      </c>
      <c r="V808" s="708">
        <f>LS2_N0808!V63</f>
        <v>0</v>
      </c>
      <c r="W808" s="708">
        <f>LS2_N0808!W63</f>
        <v>0</v>
      </c>
      <c r="X808" s="708">
        <f>LS2_N0808!X63</f>
        <v>0</v>
      </c>
      <c r="Y808" s="708">
        <f>LS2_N0808!Y63</f>
        <v>0</v>
      </c>
    </row>
    <row r="809" spans="1:25" x14ac:dyDescent="0.25">
      <c r="A809" s="708" t="str">
        <f>LS2_N0808!A70</f>
        <v>Neutron Detector</v>
      </c>
      <c r="B809" s="708" t="str">
        <f>LS2_N0808!B70</f>
        <v>LS2_CC06:ND_D2916</v>
      </c>
      <c r="C809" s="708">
        <f>LS2_N0808!C70</f>
        <v>0</v>
      </c>
      <c r="D809" s="708" t="str">
        <f>LS2_N0808!D70</f>
        <v>D2916</v>
      </c>
      <c r="E809" s="708" t="str">
        <f>LS2_N0808!E70</f>
        <v>34H000066</v>
      </c>
      <c r="F809" s="708" t="str">
        <f>LS2_N0808!F70</f>
        <v>2C_5kVDC_Coax_035</v>
      </c>
      <c r="G809" s="708" t="str">
        <f>LS2_N0808!G70</f>
        <v>HV Bias</v>
      </c>
      <c r="H809" s="708" t="str">
        <f>LS2_N0808!H70</f>
        <v xml:space="preserve">SHV to SHV </v>
      </c>
      <c r="I809" s="708">
        <f>LS2_N0808!I70</f>
        <v>4</v>
      </c>
      <c r="J809" s="708">
        <f>LS2_N0808!J70</f>
        <v>0</v>
      </c>
      <c r="K809" s="708">
        <f>LS2_N0808!K70</f>
        <v>0</v>
      </c>
      <c r="L809" s="708">
        <f>LS2_N0808!L70</f>
        <v>0</v>
      </c>
      <c r="M809" s="708">
        <f>LS2_N0808!M70</f>
        <v>0</v>
      </c>
      <c r="N809" s="708">
        <f>LS2_N0808!N70</f>
        <v>0</v>
      </c>
      <c r="O809" s="708">
        <f>LS2_N0808!O70</f>
        <v>0</v>
      </c>
      <c r="P809" s="708">
        <f>LS2_N0808!P70</f>
        <v>4</v>
      </c>
      <c r="Q809" s="708" t="str">
        <f>LS2_N0808!Q70</f>
        <v xml:space="preserve">SHV to SHV </v>
      </c>
      <c r="R809" s="708">
        <f>LS2_N0808!R70</f>
        <v>0</v>
      </c>
      <c r="S809" s="708">
        <f>LS2_N0808!S70</f>
        <v>0</v>
      </c>
      <c r="T809" s="708">
        <f>LS2_N0808!T70</f>
        <v>0</v>
      </c>
      <c r="U809" s="708">
        <f>LS2_N0808!U70</f>
        <v>0</v>
      </c>
      <c r="V809" s="708">
        <f>LS2_N0808!V70</f>
        <v>8</v>
      </c>
      <c r="W809" s="708" t="str">
        <f>LS2_N0808!W70</f>
        <v>2 : EHS8020n</v>
      </c>
      <c r="X809" s="708" t="str">
        <f>LS2_N0808!X70</f>
        <v>Ch3</v>
      </c>
      <c r="Y809" s="708">
        <f>LS2_N0808!Y70</f>
        <v>0</v>
      </c>
    </row>
    <row r="810" spans="1:25" x14ac:dyDescent="0.25">
      <c r="A810" s="708" t="str">
        <f>LS2_N0808!A25</f>
        <v>BPM</v>
      </c>
      <c r="B810" s="708" t="str">
        <f>LS2_N0808!B25</f>
        <v>LS2_WC06:BPM_D2941</v>
      </c>
      <c r="C810" s="708" t="str">
        <f>LS2_N0808!C25</f>
        <v>BPM</v>
      </c>
      <c r="D810" s="708" t="str">
        <f>LS2_N0808!D25</f>
        <v>D2941</v>
      </c>
      <c r="E810" s="708" t="str">
        <f>LS2_N0808!E25</f>
        <v>34E000421</v>
      </c>
      <c r="F810" s="708" t="str">
        <f>LS2_N0808!F25</f>
        <v>2C_1/4in_Hardline_036</v>
      </c>
      <c r="G810" s="708" t="str">
        <f>LS2_N0808!G25</f>
        <v>Signal</v>
      </c>
      <c r="H810" s="708" t="str">
        <f>LS2_N0808!H25</f>
        <v>N-Type to SMA Panel</v>
      </c>
      <c r="I810" s="708" t="str">
        <f>LS2_N0808!I25</f>
        <v>1T</v>
      </c>
      <c r="J810" s="708">
        <f>LS2_N0808!J25</f>
        <v>0</v>
      </c>
      <c r="K810" s="708">
        <f>LS2_N0808!K25</f>
        <v>0</v>
      </c>
      <c r="L810" s="708">
        <f>LS2_N0808!L25</f>
        <v>0</v>
      </c>
      <c r="M810" s="708">
        <f>LS2_N0808!M25</f>
        <v>0</v>
      </c>
      <c r="N810" s="708">
        <f>LS2_N0808!N25</f>
        <v>0</v>
      </c>
      <c r="O810" s="708">
        <f>LS2_N0808!O25</f>
        <v>0</v>
      </c>
      <c r="P810" s="708" t="str">
        <f>LS2_N0808!P25</f>
        <v>1T</v>
      </c>
      <c r="Q810" s="708" t="str">
        <f>LS2_N0808!Q25</f>
        <v>SMA to SMA</v>
      </c>
      <c r="R810" s="708">
        <f>LS2_N0808!R25</f>
        <v>11</v>
      </c>
      <c r="S810" s="708">
        <f>LS2_N0808!S25</f>
        <v>5</v>
      </c>
      <c r="T810" s="708">
        <f>LS2_N0808!T25</f>
        <v>0</v>
      </c>
      <c r="U810" s="708">
        <f>LS2_N0808!U25</f>
        <v>1</v>
      </c>
      <c r="V810" s="708">
        <f>LS2_N0808!V25</f>
        <v>0</v>
      </c>
      <c r="W810" s="708">
        <f>LS2_N0808!W25</f>
        <v>0</v>
      </c>
      <c r="X810" s="708">
        <f>LS2_N0808!X25</f>
        <v>0</v>
      </c>
      <c r="Y810" s="708">
        <f>LS2_N0808!Y25</f>
        <v>0</v>
      </c>
    </row>
    <row r="811" spans="1:25" x14ac:dyDescent="0.25">
      <c r="A811" s="708" t="str">
        <f>LS2_N0808!A26</f>
        <v>BPM</v>
      </c>
      <c r="B811" s="708" t="str">
        <f>LS2_N0808!B26</f>
        <v>LS2_WC06:BPM_D2941</v>
      </c>
      <c r="C811" s="708" t="str">
        <f>LS2_N0808!C26</f>
        <v>BPM</v>
      </c>
      <c r="D811" s="708" t="str">
        <f>LS2_N0808!D26</f>
        <v>D2941</v>
      </c>
      <c r="E811" s="708" t="str">
        <f>LS2_N0808!E26</f>
        <v>34E000422</v>
      </c>
      <c r="F811" s="708" t="str">
        <f>LS2_N0808!F26</f>
        <v>2C_1/4in_Hardline_036</v>
      </c>
      <c r="G811" s="708" t="str">
        <f>LS2_N0808!G26</f>
        <v>Signal</v>
      </c>
      <c r="H811" s="708" t="str">
        <f>LS2_N0808!H26</f>
        <v>N-Type to SMA Panel</v>
      </c>
      <c r="I811" s="708" t="str">
        <f>LS2_N0808!I26</f>
        <v>2L</v>
      </c>
      <c r="J811" s="708">
        <f>LS2_N0808!J26</f>
        <v>0</v>
      </c>
      <c r="K811" s="708">
        <f>LS2_N0808!K26</f>
        <v>0</v>
      </c>
      <c r="L811" s="708">
        <f>LS2_N0808!L26</f>
        <v>0</v>
      </c>
      <c r="M811" s="708">
        <f>LS2_N0808!M26</f>
        <v>0</v>
      </c>
      <c r="N811" s="708">
        <f>LS2_N0808!N26</f>
        <v>0</v>
      </c>
      <c r="O811" s="708">
        <f>LS2_N0808!O26</f>
        <v>0</v>
      </c>
      <c r="P811" s="708" t="str">
        <f>LS2_N0808!P26</f>
        <v>2L</v>
      </c>
      <c r="Q811" s="708" t="str">
        <f>LS2_N0808!Q26</f>
        <v>SMA to SMA</v>
      </c>
      <c r="R811" s="708">
        <f>LS2_N0808!R26</f>
        <v>11</v>
      </c>
      <c r="S811" s="708">
        <f>LS2_N0808!S26</f>
        <v>5</v>
      </c>
      <c r="T811" s="708">
        <f>LS2_N0808!T26</f>
        <v>0</v>
      </c>
      <c r="U811" s="708">
        <f>LS2_N0808!U26</f>
        <v>2</v>
      </c>
      <c r="V811" s="708">
        <f>LS2_N0808!V26</f>
        <v>0</v>
      </c>
      <c r="W811" s="708">
        <f>LS2_N0808!W26</f>
        <v>0</v>
      </c>
      <c r="X811" s="708">
        <f>LS2_N0808!X26</f>
        <v>0</v>
      </c>
      <c r="Y811" s="708">
        <f>LS2_N0808!Y26</f>
        <v>0</v>
      </c>
    </row>
    <row r="812" spans="1:25" x14ac:dyDescent="0.25">
      <c r="A812" s="708" t="str">
        <f>LS2_N0808!A27</f>
        <v>BPM</v>
      </c>
      <c r="B812" s="708" t="str">
        <f>LS2_N0808!B27</f>
        <v>LS2_WC06:BPM_D2941</v>
      </c>
      <c r="C812" s="708" t="str">
        <f>LS2_N0808!C27</f>
        <v>BPM</v>
      </c>
      <c r="D812" s="708" t="str">
        <f>LS2_N0808!D27</f>
        <v>D2941</v>
      </c>
      <c r="E812" s="708" t="str">
        <f>LS2_N0808!E27</f>
        <v>34E000423</v>
      </c>
      <c r="F812" s="708" t="str">
        <f>LS2_N0808!F27</f>
        <v>2C_1/4in_Hardline_036</v>
      </c>
      <c r="G812" s="708" t="str">
        <f>LS2_N0808!G27</f>
        <v>Signal</v>
      </c>
      <c r="H812" s="708" t="str">
        <f>LS2_N0808!H27</f>
        <v>N-Type to SMA Panel</v>
      </c>
      <c r="I812" s="708" t="str">
        <f>LS2_N0808!I27</f>
        <v>3R</v>
      </c>
      <c r="J812" s="708">
        <f>LS2_N0808!J27</f>
        <v>0</v>
      </c>
      <c r="K812" s="708">
        <f>LS2_N0808!K27</f>
        <v>0</v>
      </c>
      <c r="L812" s="708">
        <f>LS2_N0808!L27</f>
        <v>0</v>
      </c>
      <c r="M812" s="708">
        <f>LS2_N0808!M27</f>
        <v>0</v>
      </c>
      <c r="N812" s="708">
        <f>LS2_N0808!N27</f>
        <v>0</v>
      </c>
      <c r="O812" s="708">
        <f>LS2_N0808!O27</f>
        <v>0</v>
      </c>
      <c r="P812" s="708" t="str">
        <f>LS2_N0808!P27</f>
        <v>3R</v>
      </c>
      <c r="Q812" s="708" t="str">
        <f>LS2_N0808!Q27</f>
        <v>SMA to SMA</v>
      </c>
      <c r="R812" s="708">
        <f>LS2_N0808!R27</f>
        <v>11</v>
      </c>
      <c r="S812" s="708">
        <f>LS2_N0808!S27</f>
        <v>5</v>
      </c>
      <c r="T812" s="708">
        <f>LS2_N0808!T27</f>
        <v>0</v>
      </c>
      <c r="U812" s="708">
        <f>LS2_N0808!U27</f>
        <v>3</v>
      </c>
      <c r="V812" s="708">
        <f>LS2_N0808!V27</f>
        <v>0</v>
      </c>
      <c r="W812" s="708">
        <f>LS2_N0808!W27</f>
        <v>0</v>
      </c>
      <c r="X812" s="708">
        <f>LS2_N0808!X27</f>
        <v>0</v>
      </c>
      <c r="Y812" s="708">
        <f>LS2_N0808!Y27</f>
        <v>0</v>
      </c>
    </row>
    <row r="813" spans="1:25" x14ac:dyDescent="0.25">
      <c r="A813" s="708" t="str">
        <f>LS2_N0808!A28</f>
        <v>BPM</v>
      </c>
      <c r="B813" s="708" t="str">
        <f>LS2_N0808!B28</f>
        <v>LS2_WC06:BPM_D2941</v>
      </c>
      <c r="C813" s="708" t="str">
        <f>LS2_N0808!C28</f>
        <v>BPM</v>
      </c>
      <c r="D813" s="708" t="str">
        <f>LS2_N0808!D28</f>
        <v>D2941</v>
      </c>
      <c r="E813" s="708" t="str">
        <f>LS2_N0808!E28</f>
        <v>34E000424</v>
      </c>
      <c r="F813" s="708" t="str">
        <f>LS2_N0808!F28</f>
        <v>2C_1/4in_Hardline_036</v>
      </c>
      <c r="G813" s="708" t="str">
        <f>LS2_N0808!G28</f>
        <v>Signal</v>
      </c>
      <c r="H813" s="708" t="str">
        <f>LS2_N0808!H28</f>
        <v>N-Type to SMA Panel</v>
      </c>
      <c r="I813" s="708" t="str">
        <f>LS2_N0808!I28</f>
        <v>4B</v>
      </c>
      <c r="J813" s="708">
        <f>LS2_N0808!J28</f>
        <v>0</v>
      </c>
      <c r="K813" s="708">
        <f>LS2_N0808!K28</f>
        <v>0</v>
      </c>
      <c r="L813" s="708">
        <f>LS2_N0808!L28</f>
        <v>0</v>
      </c>
      <c r="M813" s="708">
        <f>LS2_N0808!M28</f>
        <v>0</v>
      </c>
      <c r="N813" s="708">
        <f>LS2_N0808!N28</f>
        <v>0</v>
      </c>
      <c r="O813" s="708">
        <f>LS2_N0808!O28</f>
        <v>0</v>
      </c>
      <c r="P813" s="708" t="str">
        <f>LS2_N0808!P28</f>
        <v>4B</v>
      </c>
      <c r="Q813" s="708" t="str">
        <f>LS2_N0808!Q28</f>
        <v>SMA to SMA</v>
      </c>
      <c r="R813" s="708">
        <f>LS2_N0808!R28</f>
        <v>11</v>
      </c>
      <c r="S813" s="708">
        <f>LS2_N0808!S28</f>
        <v>5</v>
      </c>
      <c r="T813" s="708">
        <f>LS2_N0808!T28</f>
        <v>0</v>
      </c>
      <c r="U813" s="708">
        <f>LS2_N0808!U28</f>
        <v>4</v>
      </c>
      <c r="V813" s="708">
        <f>LS2_N0808!V28</f>
        <v>0</v>
      </c>
      <c r="W813" s="708">
        <f>LS2_N0808!W28</f>
        <v>0</v>
      </c>
      <c r="X813" s="708">
        <f>LS2_N0808!X28</f>
        <v>0</v>
      </c>
      <c r="Y813" s="708">
        <f>LS2_N0808!Y28</f>
        <v>0</v>
      </c>
    </row>
    <row r="814" spans="1:25" x14ac:dyDescent="0.25">
      <c r="A814" s="708" t="str">
        <f>LS2_N0808!A29</f>
        <v>BPM</v>
      </c>
      <c r="B814" s="708" t="str">
        <f>LS2_N0808!B29</f>
        <v>LS2_WC06:BPM_D2941</v>
      </c>
      <c r="C814" s="708" t="str">
        <f>LS2_N0808!C29</f>
        <v>BPM</v>
      </c>
      <c r="D814" s="708" t="str">
        <f>LS2_N0808!D29</f>
        <v>D2941</v>
      </c>
      <c r="E814" s="708" t="str">
        <f>LS2_N0808!E29</f>
        <v>34E000419</v>
      </c>
      <c r="F814" s="708" t="str">
        <f>LS2_N0808!F29</f>
        <v>2C_1/4in_Hardline_036</v>
      </c>
      <c r="G814" s="708" t="str">
        <f>LS2_N0808!G29</f>
        <v>Ref</v>
      </c>
      <c r="H814" s="708" t="str">
        <f>LS2_N0808!H29</f>
        <v>No terminiation</v>
      </c>
      <c r="I814" s="708" t="str">
        <f>LS2_N0808!I29</f>
        <v>No term</v>
      </c>
      <c r="J814" s="708">
        <f>LS2_N0808!J29</f>
        <v>0</v>
      </c>
      <c r="K814" s="708">
        <f>LS2_N0808!K29</f>
        <v>0</v>
      </c>
      <c r="L814" s="708">
        <f>LS2_N0808!L29</f>
        <v>0</v>
      </c>
      <c r="M814" s="708">
        <f>LS2_N0808!M29</f>
        <v>0</v>
      </c>
      <c r="N814" s="708">
        <f>LS2_N0808!N29</f>
        <v>0</v>
      </c>
      <c r="O814" s="708">
        <f>LS2_N0808!O29</f>
        <v>0</v>
      </c>
      <c r="P814" s="708">
        <f>LS2_N0808!P29</f>
        <v>0</v>
      </c>
      <c r="Q814" s="708">
        <f>LS2_N0808!Q29</f>
        <v>0</v>
      </c>
      <c r="R814" s="708">
        <f>LS2_N0808!R29</f>
        <v>0</v>
      </c>
      <c r="S814" s="708">
        <f>LS2_N0808!S29</f>
        <v>0</v>
      </c>
      <c r="T814" s="708">
        <f>LS2_N0808!T29</f>
        <v>0</v>
      </c>
      <c r="U814" s="708">
        <f>LS2_N0808!U29</f>
        <v>0</v>
      </c>
      <c r="V814" s="708">
        <f>LS2_N0808!V29</f>
        <v>0</v>
      </c>
      <c r="W814" s="708">
        <f>LS2_N0808!W29</f>
        <v>0</v>
      </c>
      <c r="X814" s="708">
        <f>LS2_N0808!X29</f>
        <v>0</v>
      </c>
      <c r="Y814" s="708">
        <f>LS2_N0808!Y29</f>
        <v>0</v>
      </c>
    </row>
    <row r="815" spans="1:25" x14ac:dyDescent="0.25">
      <c r="A815" s="708" t="str">
        <f>LS2_N0808!A88</f>
        <v>Halo Monitor Ring</v>
      </c>
      <c r="B815" s="708" t="str">
        <f>LS2_N0808!B88</f>
        <v>LS2_WC06:HMR_D2942</v>
      </c>
      <c r="C815" s="708" t="str">
        <f>LS2_N0808!C88</f>
        <v>HMR</v>
      </c>
      <c r="D815" s="708" t="str">
        <f>LS2_N0808!D88</f>
        <v>D2942</v>
      </c>
      <c r="E815" s="708" t="str">
        <f>LS2_N0808!E88</f>
        <v>34H000035</v>
      </c>
      <c r="F815" s="708" t="str">
        <f>LS2_N0808!F88</f>
        <v>2C_1kV75LC_Coax_090</v>
      </c>
      <c r="G815" s="708" t="str">
        <f>LS2_N0808!G88</f>
        <v>Signal</v>
      </c>
      <c r="H815" s="708" t="str">
        <f>LS2_N0808!H88</f>
        <v>SHV to Lemo</v>
      </c>
      <c r="I815" s="708" t="str">
        <f>LS2_N0808!I88</f>
        <v>J3</v>
      </c>
      <c r="J815" s="708">
        <f>LS2_N0808!J88</f>
        <v>0</v>
      </c>
      <c r="K815" s="708">
        <f>LS2_N0808!K88</f>
        <v>0</v>
      </c>
      <c r="L815" s="708">
        <f>LS2_N0808!L88</f>
        <v>0</v>
      </c>
      <c r="M815" s="708">
        <f>LS2_N0808!M88</f>
        <v>0</v>
      </c>
      <c r="N815" s="708">
        <f>LS2_N0808!N88</f>
        <v>0</v>
      </c>
      <c r="O815" s="708">
        <f>LS2_N0808!O88</f>
        <v>0</v>
      </c>
      <c r="P815" s="708" t="str">
        <f>LS2_N0808!P88</f>
        <v>J3</v>
      </c>
      <c r="Q815" s="708" t="str">
        <f>LS2_N0808!Q88</f>
        <v>Lemo to Lemo</v>
      </c>
      <c r="R815" s="708">
        <f>LS2_N0808!R88</f>
        <v>11</v>
      </c>
      <c r="S815" s="708">
        <f>LS2_N0808!S88</f>
        <v>7</v>
      </c>
      <c r="T815" s="708" t="str">
        <f>LS2_N0808!T88</f>
        <v>CH2 - fmc2-3</v>
      </c>
      <c r="U815" s="708">
        <f>LS2_N0808!U88</f>
        <v>0</v>
      </c>
      <c r="V815" s="708">
        <f>LS2_N0808!V88</f>
        <v>8</v>
      </c>
      <c r="W815" s="708" t="str">
        <f>LS2_N0808!W88</f>
        <v>1: EBS8003</v>
      </c>
      <c r="X815" s="708" t="str">
        <f>LS2_N0808!X88</f>
        <v>Ch0</v>
      </c>
      <c r="Y815" s="708">
        <f>LS2_N0808!Y88</f>
        <v>0</v>
      </c>
    </row>
    <row r="816" spans="1:25" x14ac:dyDescent="0.25">
      <c r="A816" s="708">
        <f>LS2_N0808!A89</f>
        <v>0</v>
      </c>
      <c r="B816" s="708" t="str">
        <f>LS2_N0808!B89</f>
        <v>LS2_WC06:HMR_D2942</v>
      </c>
      <c r="C816" s="708">
        <f>LS2_N0808!C89</f>
        <v>0</v>
      </c>
      <c r="D816" s="708" t="str">
        <f>LS2_N0808!D89</f>
        <v>D2942</v>
      </c>
      <c r="E816" s="708" t="str">
        <f>LS2_N0808!E89</f>
        <v>34H000120</v>
      </c>
      <c r="F816" s="708" t="str">
        <f>LS2_N0808!F89</f>
        <v>2C_5kVDC_Coax_035</v>
      </c>
      <c r="G816" s="708" t="str">
        <f>LS2_N0808!G89</f>
        <v>HV Bias</v>
      </c>
      <c r="H816" s="708">
        <f>LS2_N0808!H89</f>
        <v>0</v>
      </c>
      <c r="I816" s="708">
        <f>LS2_N0808!I89</f>
        <v>0</v>
      </c>
      <c r="J816" s="708">
        <f>LS2_N0808!J89</f>
        <v>0</v>
      </c>
      <c r="K816" s="708">
        <f>LS2_N0808!K89</f>
        <v>0</v>
      </c>
      <c r="L816" s="708">
        <f>LS2_N0808!L89</f>
        <v>0</v>
      </c>
      <c r="M816" s="708">
        <f>LS2_N0808!M89</f>
        <v>0</v>
      </c>
      <c r="N816" s="708">
        <f>LS2_N0808!N89</f>
        <v>0</v>
      </c>
      <c r="O816" s="708">
        <f>LS2_N0808!O89</f>
        <v>0</v>
      </c>
      <c r="P816" s="708">
        <f>LS2_N0808!P89</f>
        <v>0</v>
      </c>
      <c r="Q816" s="708">
        <f>LS2_N0808!Q89</f>
        <v>0</v>
      </c>
      <c r="R816" s="708">
        <f>LS2_N0808!R89</f>
        <v>0</v>
      </c>
      <c r="S816" s="708">
        <f>LS2_N0808!S89</f>
        <v>0</v>
      </c>
      <c r="T816" s="708">
        <f>LS2_N0808!T89</f>
        <v>0</v>
      </c>
      <c r="U816" s="708">
        <f>LS2_N0808!U89</f>
        <v>0</v>
      </c>
      <c r="V816" s="708">
        <f>LS2_N0808!V89</f>
        <v>0</v>
      </c>
      <c r="W816" s="708">
        <f>LS2_N0808!W89</f>
        <v>0</v>
      </c>
      <c r="X816" s="708">
        <f>LS2_N0808!X89</f>
        <v>0</v>
      </c>
      <c r="Y816" s="708">
        <f>LS2_N0808!Y89</f>
        <v>0</v>
      </c>
    </row>
    <row r="817" spans="1:25" x14ac:dyDescent="0.25">
      <c r="A817" s="708" t="str">
        <f>LS2_N0808!A30</f>
        <v>BPM</v>
      </c>
      <c r="B817" s="708" t="str">
        <f>LS2_N0808!B30</f>
        <v>LS2_WC07:BPM_D2981</v>
      </c>
      <c r="C817" s="708" t="str">
        <f>LS2_N0808!C30</f>
        <v>BPM</v>
      </c>
      <c r="D817" s="708" t="str">
        <f>LS2_N0808!D30</f>
        <v>D2981</v>
      </c>
      <c r="E817" s="708" t="str">
        <f>LS2_N0808!E30</f>
        <v>34E000425</v>
      </c>
      <c r="F817" s="708" t="str">
        <f>LS2_N0808!F30</f>
        <v>2C_1/4in_Hardline_036</v>
      </c>
      <c r="G817" s="708" t="str">
        <f>LS2_N0808!G30</f>
        <v>Signal</v>
      </c>
      <c r="H817" s="708" t="str">
        <f>LS2_N0808!H30</f>
        <v>N-Type to SMA Panel</v>
      </c>
      <c r="I817" s="708" t="str">
        <f>LS2_N0808!I30</f>
        <v>1T</v>
      </c>
      <c r="J817" s="708">
        <f>LS2_N0808!J30</f>
        <v>0</v>
      </c>
      <c r="K817" s="708">
        <f>LS2_N0808!K30</f>
        <v>0</v>
      </c>
      <c r="L817" s="708">
        <f>LS2_N0808!L30</f>
        <v>0</v>
      </c>
      <c r="M817" s="708">
        <f>LS2_N0808!M30</f>
        <v>0</v>
      </c>
      <c r="N817" s="708">
        <f>LS2_N0808!N30</f>
        <v>0</v>
      </c>
      <c r="O817" s="708">
        <f>LS2_N0808!O30</f>
        <v>0</v>
      </c>
      <c r="P817" s="708" t="str">
        <f>LS2_N0808!P30</f>
        <v>1T</v>
      </c>
      <c r="Q817" s="708" t="str">
        <f>LS2_N0808!Q30</f>
        <v>SMA to SMA</v>
      </c>
      <c r="R817" s="708">
        <f>LS2_N0808!R30</f>
        <v>11</v>
      </c>
      <c r="S817" s="708">
        <f>LS2_N0808!S30</f>
        <v>5</v>
      </c>
      <c r="T817" s="708">
        <f>LS2_N0808!T30</f>
        <v>0</v>
      </c>
      <c r="U817" s="708">
        <f>LS2_N0808!U30</f>
        <v>5</v>
      </c>
      <c r="V817" s="708">
        <f>LS2_N0808!V30</f>
        <v>0</v>
      </c>
      <c r="W817" s="708">
        <f>LS2_N0808!W30</f>
        <v>0</v>
      </c>
      <c r="X817" s="708">
        <f>LS2_N0808!X30</f>
        <v>0</v>
      </c>
      <c r="Y817" s="708">
        <f>LS2_N0808!Y30</f>
        <v>0</v>
      </c>
    </row>
    <row r="818" spans="1:25" x14ac:dyDescent="0.25">
      <c r="A818" s="708" t="str">
        <f>LS2_N0808!A31</f>
        <v>BPM</v>
      </c>
      <c r="B818" s="708" t="str">
        <f>LS2_N0808!B31</f>
        <v>LS2_WC07:BPM_D2981</v>
      </c>
      <c r="C818" s="708" t="str">
        <f>LS2_N0808!C31</f>
        <v>BPM</v>
      </c>
      <c r="D818" s="708" t="str">
        <f>LS2_N0808!D31</f>
        <v>D2981</v>
      </c>
      <c r="E818" s="708" t="str">
        <f>LS2_N0808!E31</f>
        <v>34E000426</v>
      </c>
      <c r="F818" s="708" t="str">
        <f>LS2_N0808!F31</f>
        <v>2C_1/4in_Hardline_036</v>
      </c>
      <c r="G818" s="708" t="str">
        <f>LS2_N0808!G31</f>
        <v>Signal</v>
      </c>
      <c r="H818" s="708" t="str">
        <f>LS2_N0808!H31</f>
        <v>N-Type to SMA Panel</v>
      </c>
      <c r="I818" s="708" t="str">
        <f>LS2_N0808!I31</f>
        <v>2L</v>
      </c>
      <c r="J818" s="708">
        <f>LS2_N0808!J31</f>
        <v>0</v>
      </c>
      <c r="K818" s="708">
        <f>LS2_N0808!K31</f>
        <v>0</v>
      </c>
      <c r="L818" s="708">
        <f>LS2_N0808!L31</f>
        <v>0</v>
      </c>
      <c r="M818" s="708">
        <f>LS2_N0808!M31</f>
        <v>0</v>
      </c>
      <c r="N818" s="708">
        <f>LS2_N0808!N31</f>
        <v>0</v>
      </c>
      <c r="O818" s="708">
        <f>LS2_N0808!O31</f>
        <v>0</v>
      </c>
      <c r="P818" s="708" t="str">
        <f>LS2_N0808!P31</f>
        <v>2L</v>
      </c>
      <c r="Q818" s="708" t="str">
        <f>LS2_N0808!Q31</f>
        <v>SMA to SMA</v>
      </c>
      <c r="R818" s="708">
        <f>LS2_N0808!R31</f>
        <v>11</v>
      </c>
      <c r="S818" s="708">
        <f>LS2_N0808!S31</f>
        <v>5</v>
      </c>
      <c r="T818" s="708">
        <f>LS2_N0808!T31</f>
        <v>0</v>
      </c>
      <c r="U818" s="708">
        <f>LS2_N0808!U31</f>
        <v>6</v>
      </c>
      <c r="V818" s="708">
        <f>LS2_N0808!V31</f>
        <v>0</v>
      </c>
      <c r="W818" s="708">
        <f>LS2_N0808!W31</f>
        <v>0</v>
      </c>
      <c r="X818" s="708">
        <f>LS2_N0808!X31</f>
        <v>0</v>
      </c>
      <c r="Y818" s="708">
        <f>LS2_N0808!Y31</f>
        <v>0</v>
      </c>
    </row>
    <row r="819" spans="1:25" x14ac:dyDescent="0.25">
      <c r="A819" s="708" t="str">
        <f>LS2_N0808!A32</f>
        <v>BPM</v>
      </c>
      <c r="B819" s="708" t="str">
        <f>LS2_N0808!B32</f>
        <v>LS2_WC07:BPM_D2981</v>
      </c>
      <c r="C819" s="708" t="str">
        <f>LS2_N0808!C32</f>
        <v>BPM</v>
      </c>
      <c r="D819" s="708" t="str">
        <f>LS2_N0808!D32</f>
        <v>D2981</v>
      </c>
      <c r="E819" s="708" t="str">
        <f>LS2_N0808!E32</f>
        <v>34E000427</v>
      </c>
      <c r="F819" s="708" t="str">
        <f>LS2_N0808!F32</f>
        <v>2C_1/4in_Hardline_036</v>
      </c>
      <c r="G819" s="708" t="str">
        <f>LS2_N0808!G32</f>
        <v>Signal</v>
      </c>
      <c r="H819" s="708" t="str">
        <f>LS2_N0808!H32</f>
        <v>N-Type to SMA Panel</v>
      </c>
      <c r="I819" s="708" t="str">
        <f>LS2_N0808!I32</f>
        <v>3R</v>
      </c>
      <c r="J819" s="708">
        <f>LS2_N0808!J32</f>
        <v>0</v>
      </c>
      <c r="K819" s="708">
        <f>LS2_N0808!K32</f>
        <v>0</v>
      </c>
      <c r="L819" s="708">
        <f>LS2_N0808!L32</f>
        <v>0</v>
      </c>
      <c r="M819" s="708">
        <f>LS2_N0808!M32</f>
        <v>0</v>
      </c>
      <c r="N819" s="708">
        <f>LS2_N0808!N32</f>
        <v>0</v>
      </c>
      <c r="O819" s="708">
        <f>LS2_N0808!O32</f>
        <v>0</v>
      </c>
      <c r="P819" s="708" t="str">
        <f>LS2_N0808!P32</f>
        <v>3R</v>
      </c>
      <c r="Q819" s="708" t="str">
        <f>LS2_N0808!Q32</f>
        <v>SMA to SMA</v>
      </c>
      <c r="R819" s="708">
        <f>LS2_N0808!R32</f>
        <v>11</v>
      </c>
      <c r="S819" s="708">
        <f>LS2_N0808!S32</f>
        <v>5</v>
      </c>
      <c r="T819" s="708">
        <f>LS2_N0808!T32</f>
        <v>0</v>
      </c>
      <c r="U819" s="708">
        <f>LS2_N0808!U32</f>
        <v>7</v>
      </c>
      <c r="V819" s="708">
        <f>LS2_N0808!V32</f>
        <v>0</v>
      </c>
      <c r="W819" s="708">
        <f>LS2_N0808!W32</f>
        <v>0</v>
      </c>
      <c r="X819" s="708">
        <f>LS2_N0808!X32</f>
        <v>0</v>
      </c>
      <c r="Y819" s="708">
        <f>LS2_N0808!Y32</f>
        <v>0</v>
      </c>
    </row>
    <row r="820" spans="1:25" x14ac:dyDescent="0.25">
      <c r="A820" s="708" t="str">
        <f>LS2_N0808!A33</f>
        <v>BPM</v>
      </c>
      <c r="B820" s="708" t="str">
        <f>LS2_N0808!B33</f>
        <v>LS2_WC07:BPM_D2981</v>
      </c>
      <c r="C820" s="708" t="str">
        <f>LS2_N0808!C33</f>
        <v>BPM</v>
      </c>
      <c r="D820" s="708" t="str">
        <f>LS2_N0808!D33</f>
        <v>D2981</v>
      </c>
      <c r="E820" s="708" t="str">
        <f>LS2_N0808!E33</f>
        <v>34E000428</v>
      </c>
      <c r="F820" s="708" t="str">
        <f>LS2_N0808!F33</f>
        <v>2C_1/4in_Hardline_036</v>
      </c>
      <c r="G820" s="708" t="str">
        <f>LS2_N0808!G33</f>
        <v>Signal</v>
      </c>
      <c r="H820" s="708" t="str">
        <f>LS2_N0808!H33</f>
        <v>N-Type to SMA Panel</v>
      </c>
      <c r="I820" s="708" t="str">
        <f>LS2_N0808!I33</f>
        <v>4B</v>
      </c>
      <c r="J820" s="708">
        <f>LS2_N0808!J33</f>
        <v>0</v>
      </c>
      <c r="K820" s="708">
        <f>LS2_N0808!K33</f>
        <v>0</v>
      </c>
      <c r="L820" s="708">
        <f>LS2_N0808!L33</f>
        <v>0</v>
      </c>
      <c r="M820" s="708">
        <f>LS2_N0808!M33</f>
        <v>0</v>
      </c>
      <c r="N820" s="708">
        <f>LS2_N0808!N33</f>
        <v>0</v>
      </c>
      <c r="O820" s="708">
        <f>LS2_N0808!O33</f>
        <v>0</v>
      </c>
      <c r="P820" s="708" t="str">
        <f>LS2_N0808!P33</f>
        <v>4B</v>
      </c>
      <c r="Q820" s="708" t="str">
        <f>LS2_N0808!Q33</f>
        <v>SMA to SMA</v>
      </c>
      <c r="R820" s="708">
        <f>LS2_N0808!R33</f>
        <v>11</v>
      </c>
      <c r="S820" s="708">
        <f>LS2_N0808!S33</f>
        <v>5</v>
      </c>
      <c r="T820" s="708">
        <f>LS2_N0808!T33</f>
        <v>0</v>
      </c>
      <c r="U820" s="708">
        <f>LS2_N0808!U33</f>
        <v>8</v>
      </c>
      <c r="V820" s="708">
        <f>LS2_N0808!V33</f>
        <v>0</v>
      </c>
      <c r="W820" s="708">
        <f>LS2_N0808!W33</f>
        <v>0</v>
      </c>
      <c r="X820" s="708">
        <f>LS2_N0808!X33</f>
        <v>0</v>
      </c>
      <c r="Y820" s="708">
        <f>LS2_N0808!Y33</f>
        <v>0</v>
      </c>
    </row>
    <row r="821" spans="1:25" x14ac:dyDescent="0.25">
      <c r="A821" s="708" t="str">
        <f>LS2_N0808!A34</f>
        <v>BPM</v>
      </c>
      <c r="B821" s="708" t="str">
        <f>LS2_N0808!B34</f>
        <v>LS2_WC07:BPM_D2981</v>
      </c>
      <c r="C821" s="708" t="str">
        <f>LS2_N0808!C34</f>
        <v>BPM</v>
      </c>
      <c r="D821" s="708" t="str">
        <f>LS2_N0808!D34</f>
        <v>D2981</v>
      </c>
      <c r="E821" s="708" t="str">
        <f>LS2_N0808!E34</f>
        <v>34E000469</v>
      </c>
      <c r="F821" s="708" t="str">
        <f>LS2_N0808!F34</f>
        <v>2C_1/4in_Hardline_036</v>
      </c>
      <c r="G821" s="708" t="str">
        <f>LS2_N0808!G34</f>
        <v>Ref</v>
      </c>
      <c r="H821" s="708" t="str">
        <f>LS2_N0808!H34</f>
        <v>N-Type to SMA Panel</v>
      </c>
      <c r="I821" s="708" t="str">
        <f>LS2_N0808!I34</f>
        <v>Ref</v>
      </c>
      <c r="J821" s="708">
        <f>LS2_N0808!J34</f>
        <v>0</v>
      </c>
      <c r="K821" s="708">
        <f>LS2_N0808!K34</f>
        <v>0</v>
      </c>
      <c r="L821" s="708">
        <f>LS2_N0808!L34</f>
        <v>0</v>
      </c>
      <c r="M821" s="708">
        <f>LS2_N0808!M34</f>
        <v>0</v>
      </c>
      <c r="N821" s="708">
        <f>LS2_N0808!N34</f>
        <v>0</v>
      </c>
      <c r="O821" s="708">
        <f>LS2_N0808!O34</f>
        <v>0</v>
      </c>
      <c r="P821" s="708" t="str">
        <f>LS2_N0808!P34</f>
        <v>Ref</v>
      </c>
      <c r="Q821" s="708" t="str">
        <f>LS2_N0808!Q34</f>
        <v>SMA to SMA</v>
      </c>
      <c r="R821" s="708">
        <f>LS2_N0808!R34</f>
        <v>11</v>
      </c>
      <c r="S821" s="708">
        <f>LS2_N0808!S34</f>
        <v>5</v>
      </c>
      <c r="T821" s="708">
        <f>LS2_N0808!T34</f>
        <v>0</v>
      </c>
      <c r="U821" s="708" t="str">
        <f>LS2_N0808!U34</f>
        <v>Ref</v>
      </c>
      <c r="V821" s="708">
        <f>LS2_N0808!V34</f>
        <v>0</v>
      </c>
      <c r="W821" s="708">
        <f>LS2_N0808!W34</f>
        <v>0</v>
      </c>
      <c r="X821" s="708">
        <f>LS2_N0808!X34</f>
        <v>0</v>
      </c>
      <c r="Y821" s="708">
        <f>LS2_N0808!Y34</f>
        <v>0</v>
      </c>
    </row>
    <row r="822" spans="1:25" x14ac:dyDescent="0.25">
      <c r="A822" s="708" t="str">
        <f>LS2_N0808!A90</f>
        <v>Halo Monitor Ring,Spare</v>
      </c>
      <c r="B822" s="708" t="str">
        <f>LS2_N0808!B90</f>
        <v>LS2_WC07:HMR_D2982</v>
      </c>
      <c r="C822" s="708" t="str">
        <f>LS2_N0808!C90</f>
        <v>HMR - Unused</v>
      </c>
      <c r="D822" s="708" t="str">
        <f>LS2_N0808!D90</f>
        <v>D2982</v>
      </c>
      <c r="E822" s="708" t="str">
        <f>LS2_N0808!E90</f>
        <v>34H000036</v>
      </c>
      <c r="F822" s="708" t="str">
        <f>LS2_N0808!F90</f>
        <v>2C_1kV75LC_Coax_090</v>
      </c>
      <c r="G822" s="708" t="str">
        <f>LS2_N0808!G90</f>
        <v>Signal</v>
      </c>
      <c r="H822" s="708">
        <f>LS2_N0808!H90</f>
        <v>0</v>
      </c>
      <c r="I822" s="708">
        <f>LS2_N0808!I90</f>
        <v>0</v>
      </c>
      <c r="J822" s="708">
        <f>LS2_N0808!J90</f>
        <v>0</v>
      </c>
      <c r="K822" s="708">
        <f>LS2_N0808!K90</f>
        <v>0</v>
      </c>
      <c r="L822" s="708">
        <f>LS2_N0808!L90</f>
        <v>0</v>
      </c>
      <c r="M822" s="708">
        <f>LS2_N0808!M90</f>
        <v>0</v>
      </c>
      <c r="N822" s="708">
        <f>LS2_N0808!N90</f>
        <v>0</v>
      </c>
      <c r="O822" s="708">
        <f>LS2_N0808!O90</f>
        <v>0</v>
      </c>
      <c r="P822" s="708">
        <f>LS2_N0808!P90</f>
        <v>0</v>
      </c>
      <c r="Q822" s="708">
        <f>LS2_N0808!Q90</f>
        <v>0</v>
      </c>
      <c r="R822" s="708">
        <f>LS2_N0808!R90</f>
        <v>0</v>
      </c>
      <c r="S822" s="708">
        <f>LS2_N0808!S90</f>
        <v>0</v>
      </c>
      <c r="T822" s="708">
        <f>LS2_N0808!T90</f>
        <v>0</v>
      </c>
      <c r="U822" s="708">
        <f>LS2_N0808!U90</f>
        <v>0</v>
      </c>
      <c r="V822" s="708">
        <f>LS2_N0808!V90</f>
        <v>0</v>
      </c>
      <c r="W822" s="708">
        <f>LS2_N0808!W90</f>
        <v>0</v>
      </c>
      <c r="X822" s="708">
        <f>LS2_N0808!X90</f>
        <v>0</v>
      </c>
      <c r="Y822" s="708">
        <f>LS2_N0808!Y90</f>
        <v>0</v>
      </c>
    </row>
    <row r="823" spans="1:25" x14ac:dyDescent="0.25">
      <c r="A823" s="708">
        <f>LS2_N0808!A91</f>
        <v>0</v>
      </c>
      <c r="B823" s="708" t="str">
        <f>LS2_N0808!B91</f>
        <v>LS2_WC07:HMR_D2982</v>
      </c>
      <c r="C823" s="708">
        <f>LS2_N0808!C91</f>
        <v>0</v>
      </c>
      <c r="D823" s="708" t="str">
        <f>LS2_N0808!D91</f>
        <v>D2982</v>
      </c>
      <c r="E823" s="708" t="str">
        <f>LS2_N0808!E91</f>
        <v>34H000119</v>
      </c>
      <c r="F823" s="708" t="str">
        <f>LS2_N0808!F91</f>
        <v>2C_5kVDC_Coax_035</v>
      </c>
      <c r="G823" s="708" t="str">
        <f>LS2_N0808!G91</f>
        <v>HV Bias</v>
      </c>
      <c r="H823" s="708">
        <f>LS2_N0808!H91</f>
        <v>0</v>
      </c>
      <c r="I823" s="708">
        <f>LS2_N0808!I91</f>
        <v>0</v>
      </c>
      <c r="J823" s="708">
        <f>LS2_N0808!J91</f>
        <v>0</v>
      </c>
      <c r="K823" s="708">
        <f>LS2_N0808!K91</f>
        <v>0</v>
      </c>
      <c r="L823" s="708">
        <f>LS2_N0808!L91</f>
        <v>0</v>
      </c>
      <c r="M823" s="708">
        <f>LS2_N0808!M91</f>
        <v>0</v>
      </c>
      <c r="N823" s="708">
        <f>LS2_N0808!N91</f>
        <v>0</v>
      </c>
      <c r="O823" s="708">
        <f>LS2_N0808!O91</f>
        <v>0</v>
      </c>
      <c r="P823" s="708">
        <f>LS2_N0808!P91</f>
        <v>0</v>
      </c>
      <c r="Q823" s="708">
        <f>LS2_N0808!Q91</f>
        <v>0</v>
      </c>
      <c r="R823" s="708">
        <f>LS2_N0808!R91</f>
        <v>0</v>
      </c>
      <c r="S823" s="708">
        <f>LS2_N0808!S91</f>
        <v>0</v>
      </c>
      <c r="T823" s="708">
        <f>LS2_N0808!T91</f>
        <v>0</v>
      </c>
      <c r="U823" s="708">
        <f>LS2_N0808!U91</f>
        <v>0</v>
      </c>
      <c r="V823" s="708">
        <f>LS2_N0808!V91</f>
        <v>0</v>
      </c>
      <c r="W823" s="708">
        <f>LS2_N0808!W91</f>
        <v>0</v>
      </c>
      <c r="X823" s="708">
        <f>LS2_N0808!X91</f>
        <v>0</v>
      </c>
      <c r="Y823" s="708">
        <f>LS2_N0808!Y91</f>
        <v>0</v>
      </c>
    </row>
    <row r="824" spans="1:25" x14ac:dyDescent="0.25">
      <c r="A824" s="708" t="str">
        <f>LS2_N1708!A28</f>
        <v>Neutron Detector</v>
      </c>
      <c r="B824" s="708" t="str">
        <f>LS2_N1708!B28</f>
        <v>LS2_CC08:ND_D2987</v>
      </c>
      <c r="C824" s="708" t="str">
        <f>LS2_N1708!C28</f>
        <v>ND</v>
      </c>
      <c r="D824" s="708" t="str">
        <f>LS2_N1708!D28</f>
        <v>D2987</v>
      </c>
      <c r="E824" s="708" t="str">
        <f>LS2_N1708!E28</f>
        <v>34E000542</v>
      </c>
      <c r="F824" s="708" t="str">
        <f>LS2_N1708!F28</f>
        <v>2C_75LC_Coax_089</v>
      </c>
      <c r="G824" s="708" t="str">
        <f>LS2_N1708!G28</f>
        <v>Signal</v>
      </c>
      <c r="H824" s="708" t="str">
        <f>LS2_N1708!H28</f>
        <v>N-Type to SMA Panel</v>
      </c>
      <c r="I824" s="708">
        <f>LS2_N1708!I28</f>
        <v>1</v>
      </c>
      <c r="J824" s="708">
        <f>LS2_N1708!J28</f>
        <v>0</v>
      </c>
      <c r="K824" s="708">
        <f>LS2_N1708!K28</f>
        <v>0</v>
      </c>
      <c r="L824" s="708">
        <f>LS2_N1708!L28</f>
        <v>0</v>
      </c>
      <c r="M824" s="708">
        <f>LS2_N1708!M28</f>
        <v>0</v>
      </c>
      <c r="N824" s="708">
        <f>LS2_N1708!N28</f>
        <v>0</v>
      </c>
      <c r="O824" s="708">
        <f>LS2_N1708!O28</f>
        <v>0</v>
      </c>
      <c r="P824" s="708">
        <f>LS2_N1708!P28</f>
        <v>1</v>
      </c>
      <c r="Q824" s="708" t="str">
        <f>LS2_N1708!Q28</f>
        <v>SMA to Lemo650</v>
      </c>
      <c r="R824" s="708">
        <f>LS2_N1708!R28</f>
        <v>12</v>
      </c>
      <c r="S824" s="708">
        <f>LS2_N1708!S28</f>
        <v>5</v>
      </c>
      <c r="T824" s="708" t="str">
        <f>LS2_N1708!T28</f>
        <v>CH0 - fmc2-1</v>
      </c>
      <c r="U824" s="708">
        <f>LS2_N1708!U28</f>
        <v>0</v>
      </c>
      <c r="V824" s="708">
        <f>LS2_N1708!V28</f>
        <v>0</v>
      </c>
      <c r="W824" s="708">
        <f>LS2_N1708!W28</f>
        <v>0</v>
      </c>
      <c r="X824" s="708">
        <f>LS2_N1708!X28</f>
        <v>0</v>
      </c>
      <c r="Y824" s="708">
        <f>LS2_N1708!Y28</f>
        <v>0</v>
      </c>
    </row>
    <row r="825" spans="1:25" x14ac:dyDescent="0.25">
      <c r="A825" s="708" t="str">
        <f>LS2_N1708!A38</f>
        <v>Neutron Detector</v>
      </c>
      <c r="B825" s="708" t="str">
        <f>LS2_N1708!B38</f>
        <v>LS2_CC08:ND_D2987</v>
      </c>
      <c r="C825" s="708">
        <f>LS2_N1708!C38</f>
        <v>0</v>
      </c>
      <c r="D825" s="708" t="str">
        <f>LS2_N1708!D38</f>
        <v>D2987</v>
      </c>
      <c r="E825" s="708" t="str">
        <f>LS2_N1708!E38</f>
        <v>34E000541</v>
      </c>
      <c r="F825" s="708" t="str">
        <f>LS2_N1708!F38</f>
        <v>2C_75LC_Coax_089</v>
      </c>
      <c r="G825" s="708" t="str">
        <f>LS2_N1708!G38</f>
        <v>Test Signal</v>
      </c>
      <c r="H825" s="708" t="str">
        <f>LS2_N1708!H38</f>
        <v>N-Type to SMA Panel</v>
      </c>
      <c r="I825" s="708">
        <f>LS2_N1708!I38</f>
        <v>1</v>
      </c>
      <c r="J825" s="708">
        <f>LS2_N1708!J38</f>
        <v>0</v>
      </c>
      <c r="K825" s="708">
        <f>LS2_N1708!K38</f>
        <v>0</v>
      </c>
      <c r="L825" s="708">
        <f>LS2_N1708!L38</f>
        <v>0</v>
      </c>
      <c r="M825" s="708">
        <f>LS2_N1708!M38</f>
        <v>0</v>
      </c>
      <c r="N825" s="708">
        <f>LS2_N1708!N38</f>
        <v>0</v>
      </c>
      <c r="O825" s="708">
        <f>LS2_N1708!O38</f>
        <v>0</v>
      </c>
      <c r="P825" s="708">
        <f>LS2_N1708!P38</f>
        <v>0</v>
      </c>
      <c r="Q825" s="708" t="str">
        <f>LS2_N1708!Q38</f>
        <v>SMA to Ferrule</v>
      </c>
      <c r="R825" s="708">
        <f>LS2_N1708!R38</f>
        <v>0</v>
      </c>
      <c r="S825" s="708">
        <f>LS2_N1708!S38</f>
        <v>0</v>
      </c>
      <c r="T825" s="708">
        <f>LS2_N1708!T38</f>
        <v>0</v>
      </c>
      <c r="U825" s="708">
        <f>LS2_N1708!U38</f>
        <v>0</v>
      </c>
      <c r="V825" s="708">
        <f>LS2_N1708!V38</f>
        <v>0</v>
      </c>
      <c r="W825" s="708">
        <f>LS2_N1708!W38</f>
        <v>0</v>
      </c>
      <c r="X825" s="708">
        <f>LS2_N1708!X38</f>
        <v>0</v>
      </c>
      <c r="Y825" s="708">
        <f>LS2_N1708!Y38</f>
        <v>0</v>
      </c>
    </row>
    <row r="826" spans="1:25" x14ac:dyDescent="0.25">
      <c r="A826" s="708" t="str">
        <f>LS2_N1708!A49</f>
        <v>Neutron Detector</v>
      </c>
      <c r="B826" s="708" t="str">
        <f>LS2_N1708!B49</f>
        <v>LS2_CC08:ND_D2987</v>
      </c>
      <c r="C826" s="708">
        <f>LS2_N1708!C49</f>
        <v>0</v>
      </c>
      <c r="D826" s="708" t="str">
        <f>LS2_N1708!D49</f>
        <v>D2987</v>
      </c>
      <c r="E826" s="708" t="str">
        <f>LS2_N1708!E49</f>
        <v>34H000067</v>
      </c>
      <c r="F826" s="708" t="str">
        <f>LS2_N1708!F49</f>
        <v>2C_5kVDC_Coax_035</v>
      </c>
      <c r="G826" s="708" t="str">
        <f>LS2_N1708!G49</f>
        <v>HV Bias</v>
      </c>
      <c r="H826" s="708" t="str">
        <f>LS2_N1708!H49</f>
        <v>SHV to SHV Panel</v>
      </c>
      <c r="I826" s="708">
        <f>LS2_N1708!I49</f>
        <v>1</v>
      </c>
      <c r="J826" s="708">
        <f>LS2_N1708!J49</f>
        <v>0</v>
      </c>
      <c r="K826" s="708">
        <f>LS2_N1708!K49</f>
        <v>0</v>
      </c>
      <c r="L826" s="708">
        <f>LS2_N1708!L49</f>
        <v>0</v>
      </c>
      <c r="M826" s="708">
        <f>LS2_N1708!M49</f>
        <v>0</v>
      </c>
      <c r="N826" s="708">
        <f>LS2_N1708!N49</f>
        <v>0</v>
      </c>
      <c r="O826" s="708">
        <f>LS2_N1708!O49</f>
        <v>0</v>
      </c>
      <c r="P826" s="708">
        <f>LS2_N1708!P49</f>
        <v>1</v>
      </c>
      <c r="Q826" s="708" t="str">
        <f>LS2_N1708!Q49</f>
        <v xml:space="preserve">SHV to SHV </v>
      </c>
      <c r="R826" s="708">
        <f>LS2_N1708!R49</f>
        <v>0</v>
      </c>
      <c r="S826" s="708">
        <f>LS2_N1708!S49</f>
        <v>0</v>
      </c>
      <c r="T826" s="708">
        <f>LS2_N1708!T49</f>
        <v>0</v>
      </c>
      <c r="U826" s="708">
        <f>LS2_N1708!U49</f>
        <v>0</v>
      </c>
      <c r="V826" s="708">
        <f>LS2_N1708!V49</f>
        <v>9</v>
      </c>
      <c r="W826" s="708" t="str">
        <f>LS2_N1708!W49</f>
        <v>2 : EHS8020n</v>
      </c>
      <c r="X826" s="708" t="str">
        <f>LS2_N1708!X49</f>
        <v>Ch0</v>
      </c>
      <c r="Y826" s="708">
        <f>LS2_N1708!Y49</f>
        <v>0</v>
      </c>
    </row>
    <row r="827" spans="1:25" x14ac:dyDescent="0.25">
      <c r="A827" s="708" t="str">
        <f>LS2_N0808!A35</f>
        <v>BPM</v>
      </c>
      <c r="B827" s="708" t="str">
        <f>LS2_N0808!B35</f>
        <v>LS2_WC08:BPM_D3020</v>
      </c>
      <c r="C827" s="708" t="str">
        <f>LS2_N0808!C35</f>
        <v>BPM</v>
      </c>
      <c r="D827" s="708" t="str">
        <f>LS2_N0808!D35</f>
        <v>D3020</v>
      </c>
      <c r="E827" s="708" t="str">
        <f>LS2_N0808!E35</f>
        <v>34E000433</v>
      </c>
      <c r="F827" s="708" t="str">
        <f>LS2_N0808!F35</f>
        <v>2C_1/4in_Hardline_036</v>
      </c>
      <c r="G827" s="708" t="str">
        <f>LS2_N0808!G35</f>
        <v>Signal</v>
      </c>
      <c r="H827" s="708" t="str">
        <f>LS2_N0808!H35</f>
        <v>N-Type to SMA Panel</v>
      </c>
      <c r="I827" s="708" t="str">
        <f>LS2_N0808!I35</f>
        <v>1T</v>
      </c>
      <c r="J827" s="708">
        <f>LS2_N0808!J35</f>
        <v>0</v>
      </c>
      <c r="K827" s="708">
        <f>LS2_N0808!K35</f>
        <v>0</v>
      </c>
      <c r="L827" s="708">
        <f>LS2_N0808!L35</f>
        <v>0</v>
      </c>
      <c r="M827" s="708">
        <f>LS2_N0808!M35</f>
        <v>0</v>
      </c>
      <c r="N827" s="708">
        <f>LS2_N0808!N35</f>
        <v>0</v>
      </c>
      <c r="O827" s="708">
        <f>LS2_N0808!O35</f>
        <v>0</v>
      </c>
      <c r="P827" s="708" t="str">
        <f>LS2_N0808!P35</f>
        <v>1T</v>
      </c>
      <c r="Q827" s="708" t="str">
        <f>LS2_N0808!Q35</f>
        <v>SMA to SMA</v>
      </c>
      <c r="R827" s="708">
        <f>LS2_N0808!R35</f>
        <v>11</v>
      </c>
      <c r="S827" s="708">
        <f>LS2_N0808!S35</f>
        <v>6</v>
      </c>
      <c r="T827" s="708">
        <f>LS2_N0808!T35</f>
        <v>0</v>
      </c>
      <c r="U827" s="708">
        <f>LS2_N0808!U35</f>
        <v>1</v>
      </c>
      <c r="V827" s="708">
        <f>LS2_N0808!V35</f>
        <v>0</v>
      </c>
      <c r="W827" s="708">
        <f>LS2_N0808!W35</f>
        <v>0</v>
      </c>
      <c r="X827" s="708">
        <f>LS2_N0808!X35</f>
        <v>0</v>
      </c>
      <c r="Y827" s="708">
        <f>LS2_N0808!Y35</f>
        <v>0</v>
      </c>
    </row>
    <row r="828" spans="1:25" x14ac:dyDescent="0.25">
      <c r="A828" s="708" t="str">
        <f>LS2_N0808!A36</f>
        <v>BPM</v>
      </c>
      <c r="B828" s="708" t="str">
        <f>LS2_N0808!B36</f>
        <v>LS2_WC08:BPM_D3020</v>
      </c>
      <c r="C828" s="708" t="str">
        <f>LS2_N0808!C36</f>
        <v>BPM</v>
      </c>
      <c r="D828" s="708" t="str">
        <f>LS2_N0808!D36</f>
        <v>D3020</v>
      </c>
      <c r="E828" s="708" t="str">
        <f>LS2_N0808!E36</f>
        <v>34E000434</v>
      </c>
      <c r="F828" s="708" t="str">
        <f>LS2_N0808!F36</f>
        <v>2C_1/4in_Hardline_036</v>
      </c>
      <c r="G828" s="708" t="str">
        <f>LS2_N0808!G36</f>
        <v>Signal</v>
      </c>
      <c r="H828" s="708" t="str">
        <f>LS2_N0808!H36</f>
        <v>N-Type to SMA Panel</v>
      </c>
      <c r="I828" s="708" t="str">
        <f>LS2_N0808!I36</f>
        <v>2L</v>
      </c>
      <c r="J828" s="708">
        <f>LS2_N0808!J36</f>
        <v>0</v>
      </c>
      <c r="K828" s="708">
        <f>LS2_N0808!K36</f>
        <v>0</v>
      </c>
      <c r="L828" s="708">
        <f>LS2_N0808!L36</f>
        <v>0</v>
      </c>
      <c r="M828" s="708">
        <f>LS2_N0808!M36</f>
        <v>0</v>
      </c>
      <c r="N828" s="708">
        <f>LS2_N0808!N36</f>
        <v>0</v>
      </c>
      <c r="O828" s="708">
        <f>LS2_N0808!O36</f>
        <v>0</v>
      </c>
      <c r="P828" s="708" t="str">
        <f>LS2_N0808!P36</f>
        <v>2L</v>
      </c>
      <c r="Q828" s="708" t="str">
        <f>LS2_N0808!Q36</f>
        <v>SMA to SMA</v>
      </c>
      <c r="R828" s="708">
        <f>LS2_N0808!R36</f>
        <v>11</v>
      </c>
      <c r="S828" s="708">
        <f>LS2_N0808!S36</f>
        <v>6</v>
      </c>
      <c r="T828" s="708">
        <f>LS2_N0808!T36</f>
        <v>0</v>
      </c>
      <c r="U828" s="708">
        <f>LS2_N0808!U36</f>
        <v>2</v>
      </c>
      <c r="V828" s="708">
        <f>LS2_N0808!V36</f>
        <v>0</v>
      </c>
      <c r="W828" s="708">
        <f>LS2_N0808!W36</f>
        <v>0</v>
      </c>
      <c r="X828" s="708">
        <f>LS2_N0808!X36</f>
        <v>0</v>
      </c>
      <c r="Y828" s="708">
        <f>LS2_N0808!Y36</f>
        <v>0</v>
      </c>
    </row>
    <row r="829" spans="1:25" x14ac:dyDescent="0.25">
      <c r="A829" s="708" t="str">
        <f>LS2_N0808!A37</f>
        <v>BPM</v>
      </c>
      <c r="B829" s="708" t="str">
        <f>LS2_N0808!B37</f>
        <v>LS2_WC08:BPM_D3020</v>
      </c>
      <c r="C829" s="708" t="str">
        <f>LS2_N0808!C37</f>
        <v>BPM</v>
      </c>
      <c r="D829" s="708" t="str">
        <f>LS2_N0808!D37</f>
        <v>D3020</v>
      </c>
      <c r="E829" s="708" t="str">
        <f>LS2_N0808!E37</f>
        <v>34E000435</v>
      </c>
      <c r="F829" s="708" t="str">
        <f>LS2_N0808!F37</f>
        <v>2C_1/4in_Hardline_036</v>
      </c>
      <c r="G829" s="708" t="str">
        <f>LS2_N0808!G37</f>
        <v>Signal</v>
      </c>
      <c r="H829" s="708" t="str">
        <f>LS2_N0808!H37</f>
        <v>N-Type to SMA Panel</v>
      </c>
      <c r="I829" s="708" t="str">
        <f>LS2_N0808!I37</f>
        <v>3R</v>
      </c>
      <c r="J829" s="708">
        <f>LS2_N0808!J37</f>
        <v>0</v>
      </c>
      <c r="K829" s="708">
        <f>LS2_N0808!K37</f>
        <v>0</v>
      </c>
      <c r="L829" s="708">
        <f>LS2_N0808!L37</f>
        <v>0</v>
      </c>
      <c r="M829" s="708">
        <f>LS2_N0808!M37</f>
        <v>0</v>
      </c>
      <c r="N829" s="708">
        <f>LS2_N0808!N37</f>
        <v>0</v>
      </c>
      <c r="O829" s="708">
        <f>LS2_N0808!O37</f>
        <v>0</v>
      </c>
      <c r="P829" s="708" t="str">
        <f>LS2_N0808!P37</f>
        <v>3R</v>
      </c>
      <c r="Q829" s="708" t="str">
        <f>LS2_N0808!Q37</f>
        <v>SMA to SMA</v>
      </c>
      <c r="R829" s="708">
        <f>LS2_N0808!R37</f>
        <v>11</v>
      </c>
      <c r="S829" s="708">
        <f>LS2_N0808!S37</f>
        <v>6</v>
      </c>
      <c r="T829" s="708">
        <f>LS2_N0808!T37</f>
        <v>0</v>
      </c>
      <c r="U829" s="708">
        <f>LS2_N0808!U37</f>
        <v>3</v>
      </c>
      <c r="V829" s="708">
        <f>LS2_N0808!V37</f>
        <v>0</v>
      </c>
      <c r="W829" s="708">
        <f>LS2_N0808!W37</f>
        <v>0</v>
      </c>
      <c r="X829" s="708">
        <f>LS2_N0808!X37</f>
        <v>0</v>
      </c>
      <c r="Y829" s="708">
        <f>LS2_N0808!Y37</f>
        <v>0</v>
      </c>
    </row>
    <row r="830" spans="1:25" x14ac:dyDescent="0.25">
      <c r="A830" s="708" t="str">
        <f>LS2_N0808!A38</f>
        <v>BPM</v>
      </c>
      <c r="B830" s="708" t="str">
        <f>LS2_N0808!B38</f>
        <v>LS2_WC08:BPM_D3020</v>
      </c>
      <c r="C830" s="708" t="str">
        <f>LS2_N0808!C38</f>
        <v>BPM</v>
      </c>
      <c r="D830" s="708" t="str">
        <f>LS2_N0808!D38</f>
        <v>D3020</v>
      </c>
      <c r="E830" s="708" t="str">
        <f>LS2_N0808!E38</f>
        <v>34E000436</v>
      </c>
      <c r="F830" s="708" t="str">
        <f>LS2_N0808!F38</f>
        <v>2C_1/4in_Hardline_036</v>
      </c>
      <c r="G830" s="708" t="str">
        <f>LS2_N0808!G38</f>
        <v>Signal</v>
      </c>
      <c r="H830" s="708" t="str">
        <f>LS2_N0808!H38</f>
        <v>N-Type to SMA Panel</v>
      </c>
      <c r="I830" s="708" t="str">
        <f>LS2_N0808!I38</f>
        <v>4B</v>
      </c>
      <c r="J830" s="708">
        <f>LS2_N0808!J38</f>
        <v>0</v>
      </c>
      <c r="K830" s="708">
        <f>LS2_N0808!K38</f>
        <v>0</v>
      </c>
      <c r="L830" s="708">
        <f>LS2_N0808!L38</f>
        <v>0</v>
      </c>
      <c r="M830" s="708">
        <f>LS2_N0808!M38</f>
        <v>0</v>
      </c>
      <c r="N830" s="708">
        <f>LS2_N0808!N38</f>
        <v>0</v>
      </c>
      <c r="O830" s="708">
        <f>LS2_N0808!O38</f>
        <v>0</v>
      </c>
      <c r="P830" s="708" t="str">
        <f>LS2_N0808!P38</f>
        <v>4B</v>
      </c>
      <c r="Q830" s="708" t="str">
        <f>LS2_N0808!Q38</f>
        <v>SMA to SMA</v>
      </c>
      <c r="R830" s="708">
        <f>LS2_N0808!R38</f>
        <v>11</v>
      </c>
      <c r="S830" s="708">
        <f>LS2_N0808!S38</f>
        <v>6</v>
      </c>
      <c r="T830" s="708">
        <f>LS2_N0808!T38</f>
        <v>0</v>
      </c>
      <c r="U830" s="708">
        <f>LS2_N0808!U38</f>
        <v>4</v>
      </c>
      <c r="V830" s="708">
        <f>LS2_N0808!V38</f>
        <v>0</v>
      </c>
      <c r="W830" s="708">
        <f>LS2_N0808!W38</f>
        <v>0</v>
      </c>
      <c r="X830" s="708">
        <f>LS2_N0808!X38</f>
        <v>0</v>
      </c>
      <c r="Y830" s="708">
        <f>LS2_N0808!Y38</f>
        <v>0</v>
      </c>
    </row>
    <row r="831" spans="1:25" x14ac:dyDescent="0.25">
      <c r="A831" s="708" t="str">
        <f>LS2_N0808!A39</f>
        <v>BPM</v>
      </c>
      <c r="B831" s="708" t="str">
        <f>LS2_N0808!B39</f>
        <v>LS2_WC08:BPM_D3020</v>
      </c>
      <c r="C831" s="708" t="str">
        <f>LS2_N0808!C39</f>
        <v>BPM</v>
      </c>
      <c r="D831" s="708" t="str">
        <f>LS2_N0808!D39</f>
        <v>D3020</v>
      </c>
      <c r="E831" s="708" t="str">
        <f>LS2_N0808!E39</f>
        <v>34E000470</v>
      </c>
      <c r="F831" s="708" t="str">
        <f>LS2_N0808!F39</f>
        <v>2C_1/4in_Hardline_036</v>
      </c>
      <c r="G831" s="708" t="str">
        <f>LS2_N0808!G39</f>
        <v>Ref</v>
      </c>
      <c r="H831" s="708" t="str">
        <f>LS2_N0808!H39</f>
        <v>No terminiation</v>
      </c>
      <c r="I831" s="708" t="str">
        <f>LS2_N0808!I39</f>
        <v>No term</v>
      </c>
      <c r="J831" s="708">
        <f>LS2_N0808!J39</f>
        <v>0</v>
      </c>
      <c r="K831" s="708">
        <f>LS2_N0808!K39</f>
        <v>0</v>
      </c>
      <c r="L831" s="708">
        <f>LS2_N0808!L39</f>
        <v>0</v>
      </c>
      <c r="M831" s="708">
        <f>LS2_N0808!M39</f>
        <v>0</v>
      </c>
      <c r="N831" s="708">
        <f>LS2_N0808!N39</f>
        <v>0</v>
      </c>
      <c r="O831" s="708">
        <f>LS2_N0808!O39</f>
        <v>0</v>
      </c>
      <c r="P831" s="708">
        <f>LS2_N0808!P39</f>
        <v>0</v>
      </c>
      <c r="Q831" s="708">
        <f>LS2_N0808!Q39</f>
        <v>0</v>
      </c>
      <c r="R831" s="708">
        <f>LS2_N0808!R39</f>
        <v>0</v>
      </c>
      <c r="S831" s="708">
        <f>LS2_N0808!S39</f>
        <v>0</v>
      </c>
      <c r="T831" s="708">
        <f>LS2_N0808!T39</f>
        <v>0</v>
      </c>
      <c r="U831" s="708">
        <f>LS2_N0808!U39</f>
        <v>0</v>
      </c>
      <c r="V831" s="708">
        <f>LS2_N0808!V39</f>
        <v>0</v>
      </c>
      <c r="W831" s="708">
        <f>LS2_N0808!W39</f>
        <v>0</v>
      </c>
      <c r="X831" s="708">
        <f>LS2_N0808!X39</f>
        <v>0</v>
      </c>
      <c r="Y831" s="708">
        <f>LS2_N0808!Y39</f>
        <v>0</v>
      </c>
    </row>
    <row r="832" spans="1:25" x14ac:dyDescent="0.25">
      <c r="A832" s="708" t="str">
        <f>LS2_N1708!A58</f>
        <v>Halo Monitor Ring,Spare</v>
      </c>
      <c r="B832" s="708" t="str">
        <f>LS2_N1708!B58</f>
        <v>LS2_WC08:HMR_D3022</v>
      </c>
      <c r="C832" s="708" t="str">
        <f>LS2_N1708!C58</f>
        <v>HMR - Unused</v>
      </c>
      <c r="D832" s="708" t="str">
        <f>LS2_N1708!D58</f>
        <v>D3022</v>
      </c>
      <c r="E832" s="708" t="str">
        <f>LS2_N1708!E58</f>
        <v>34H000037</v>
      </c>
      <c r="F832" s="708" t="str">
        <f>LS2_N1708!F58</f>
        <v>2C_1kV75LC_Coax_090</v>
      </c>
      <c r="G832" s="708" t="str">
        <f>LS2_N1708!G58</f>
        <v>Signal</v>
      </c>
      <c r="H832" s="708">
        <f>LS2_N1708!H58</f>
        <v>0</v>
      </c>
      <c r="I832" s="708">
        <f>LS2_N1708!I58</f>
        <v>0</v>
      </c>
      <c r="J832" s="708">
        <f>LS2_N1708!J58</f>
        <v>0</v>
      </c>
      <c r="K832" s="708">
        <f>LS2_N1708!K58</f>
        <v>0</v>
      </c>
      <c r="L832" s="708">
        <f>LS2_N1708!L58</f>
        <v>0</v>
      </c>
      <c r="M832" s="708">
        <f>LS2_N1708!M58</f>
        <v>0</v>
      </c>
      <c r="N832" s="708">
        <f>LS2_N1708!N58</f>
        <v>0</v>
      </c>
      <c r="O832" s="708">
        <f>LS2_N1708!O58</f>
        <v>0</v>
      </c>
      <c r="P832" s="708">
        <f>LS2_N1708!P58</f>
        <v>0</v>
      </c>
      <c r="Q832" s="708">
        <f>LS2_N1708!Q58</f>
        <v>0</v>
      </c>
      <c r="R832" s="708">
        <f>LS2_N1708!R58</f>
        <v>0</v>
      </c>
      <c r="S832" s="708">
        <f>LS2_N1708!S58</f>
        <v>0</v>
      </c>
      <c r="T832" s="708">
        <f>LS2_N1708!T58</f>
        <v>0</v>
      </c>
      <c r="U832" s="708">
        <f>LS2_N1708!U58</f>
        <v>0</v>
      </c>
      <c r="V832" s="708">
        <f>LS2_N1708!V58</f>
        <v>0</v>
      </c>
      <c r="W832" s="708">
        <f>LS2_N1708!W58</f>
        <v>0</v>
      </c>
      <c r="X832" s="708">
        <f>LS2_N1708!X58</f>
        <v>0</v>
      </c>
      <c r="Y832" s="708">
        <f>LS2_N1708!Y58</f>
        <v>0</v>
      </c>
    </row>
    <row r="833" spans="1:25" x14ac:dyDescent="0.25">
      <c r="A833" s="708">
        <f>LS2_N1708!A59</f>
        <v>0</v>
      </c>
      <c r="B833" s="708" t="str">
        <f>LS2_N1708!B59</f>
        <v>LS2_WC08:HMR_D3022</v>
      </c>
      <c r="C833" s="708">
        <f>LS2_N1708!C59</f>
        <v>0</v>
      </c>
      <c r="D833" s="708" t="str">
        <f>LS2_N1708!D59</f>
        <v>D3022</v>
      </c>
      <c r="E833" s="708" t="str">
        <f>LS2_N1708!E59</f>
        <v>34H000117</v>
      </c>
      <c r="F833" s="708" t="str">
        <f>LS2_N1708!F59</f>
        <v>2C_5kVDC_Coax_035</v>
      </c>
      <c r="G833" s="708" t="str">
        <f>LS2_N1708!G59</f>
        <v>HV Bias</v>
      </c>
      <c r="H833" s="708">
        <f>LS2_N1708!H59</f>
        <v>0</v>
      </c>
      <c r="I833" s="708">
        <f>LS2_N1708!I59</f>
        <v>0</v>
      </c>
      <c r="J833" s="708">
        <f>LS2_N1708!J59</f>
        <v>0</v>
      </c>
      <c r="K833" s="708">
        <f>LS2_N1708!K59</f>
        <v>0</v>
      </c>
      <c r="L833" s="708">
        <f>LS2_N1708!L59</f>
        <v>0</v>
      </c>
      <c r="M833" s="708">
        <f>LS2_N1708!M59</f>
        <v>0</v>
      </c>
      <c r="N833" s="708">
        <f>LS2_N1708!N59</f>
        <v>0</v>
      </c>
      <c r="O833" s="708">
        <f>LS2_N1708!O59</f>
        <v>0</v>
      </c>
      <c r="P833" s="708">
        <f>LS2_N1708!P59</f>
        <v>0</v>
      </c>
      <c r="Q833" s="708">
        <f>LS2_N1708!Q59</f>
        <v>0</v>
      </c>
      <c r="R833" s="708">
        <f>LS2_N1708!R59</f>
        <v>0</v>
      </c>
      <c r="S833" s="708">
        <f>LS2_N1708!S59</f>
        <v>0</v>
      </c>
      <c r="T833" s="708">
        <f>LS2_N1708!T59</f>
        <v>0</v>
      </c>
      <c r="U833" s="708">
        <f>LS2_N1708!U59</f>
        <v>0</v>
      </c>
      <c r="V833" s="708">
        <f>LS2_N1708!V59</f>
        <v>0</v>
      </c>
      <c r="W833" s="708">
        <f>LS2_N1708!W59</f>
        <v>0</v>
      </c>
      <c r="X833" s="708">
        <f>LS2_N1708!X59</f>
        <v>0</v>
      </c>
      <c r="Y833" s="708">
        <f>LS2_N1708!Y59</f>
        <v>0</v>
      </c>
    </row>
    <row r="834" spans="1:25" x14ac:dyDescent="0.25">
      <c r="A834" s="708" t="str">
        <f>LS2_N0808!A40</f>
        <v>BPM</v>
      </c>
      <c r="B834" s="708" t="str">
        <f>LS2_N0808!B40</f>
        <v>LS2_WC09:BPM_D3060</v>
      </c>
      <c r="C834" s="708" t="str">
        <f>LS2_N0808!C40</f>
        <v>BPM</v>
      </c>
      <c r="D834" s="708" t="str">
        <f>LS2_N0808!D40</f>
        <v>D3060</v>
      </c>
      <c r="E834" s="708" t="str">
        <f>LS2_N0808!E40</f>
        <v>34E000437</v>
      </c>
      <c r="F834" s="708" t="str">
        <f>LS2_N0808!F40</f>
        <v>2C_1/4in_Hardline_036</v>
      </c>
      <c r="G834" s="708" t="str">
        <f>LS2_N0808!G40</f>
        <v>Signal</v>
      </c>
      <c r="H834" s="708" t="str">
        <f>LS2_N0808!H40</f>
        <v>N-Type to SMA Panel</v>
      </c>
      <c r="I834" s="708" t="str">
        <f>LS2_N0808!I40</f>
        <v>1T</v>
      </c>
      <c r="J834" s="708">
        <f>LS2_N0808!J40</f>
        <v>0</v>
      </c>
      <c r="K834" s="708">
        <f>LS2_N0808!K40</f>
        <v>0</v>
      </c>
      <c r="L834" s="708">
        <f>LS2_N0808!L40</f>
        <v>0</v>
      </c>
      <c r="M834" s="708">
        <f>LS2_N0808!M40</f>
        <v>0</v>
      </c>
      <c r="N834" s="708">
        <f>LS2_N0808!N40</f>
        <v>0</v>
      </c>
      <c r="O834" s="708">
        <f>LS2_N0808!O40</f>
        <v>0</v>
      </c>
      <c r="P834" s="708" t="str">
        <f>LS2_N0808!P40</f>
        <v>1T</v>
      </c>
      <c r="Q834" s="708" t="str">
        <f>LS2_N0808!Q40</f>
        <v>SMA to SMA</v>
      </c>
      <c r="R834" s="708">
        <f>LS2_N0808!R40</f>
        <v>11</v>
      </c>
      <c r="S834" s="708">
        <f>LS2_N0808!S40</f>
        <v>6</v>
      </c>
      <c r="T834" s="708">
        <f>LS2_N0808!T40</f>
        <v>0</v>
      </c>
      <c r="U834" s="708">
        <f>LS2_N0808!U40</f>
        <v>5</v>
      </c>
      <c r="V834" s="708">
        <f>LS2_N0808!V40</f>
        <v>0</v>
      </c>
      <c r="W834" s="708">
        <f>LS2_N0808!W40</f>
        <v>0</v>
      </c>
      <c r="X834" s="708">
        <f>LS2_N0808!X40</f>
        <v>0</v>
      </c>
      <c r="Y834" s="708">
        <f>LS2_N0808!Y40</f>
        <v>0</v>
      </c>
    </row>
    <row r="835" spans="1:25" x14ac:dyDescent="0.25">
      <c r="A835" s="708" t="str">
        <f>LS2_N0808!A41</f>
        <v>BPM</v>
      </c>
      <c r="B835" s="708" t="str">
        <f>LS2_N0808!B41</f>
        <v>LS2_WC09:BPM_D3060</v>
      </c>
      <c r="C835" s="708" t="str">
        <f>LS2_N0808!C41</f>
        <v>BPM</v>
      </c>
      <c r="D835" s="708" t="str">
        <f>LS2_N0808!D41</f>
        <v>D3060</v>
      </c>
      <c r="E835" s="708" t="str">
        <f>LS2_N0808!E41</f>
        <v>34E000438</v>
      </c>
      <c r="F835" s="708" t="str">
        <f>LS2_N0808!F41</f>
        <v>2C_1/4in_Hardline_036</v>
      </c>
      <c r="G835" s="708" t="str">
        <f>LS2_N0808!G41</f>
        <v>Signal</v>
      </c>
      <c r="H835" s="708" t="str">
        <f>LS2_N0808!H41</f>
        <v>N-Type to SMA Panel</v>
      </c>
      <c r="I835" s="708" t="str">
        <f>LS2_N0808!I41</f>
        <v>2L</v>
      </c>
      <c r="J835" s="708">
        <f>LS2_N0808!J41</f>
        <v>0</v>
      </c>
      <c r="K835" s="708">
        <f>LS2_N0808!K41</f>
        <v>0</v>
      </c>
      <c r="L835" s="708">
        <f>LS2_N0808!L41</f>
        <v>0</v>
      </c>
      <c r="M835" s="708">
        <f>LS2_N0808!M41</f>
        <v>0</v>
      </c>
      <c r="N835" s="708">
        <f>LS2_N0808!N41</f>
        <v>0</v>
      </c>
      <c r="O835" s="708">
        <f>LS2_N0808!O41</f>
        <v>0</v>
      </c>
      <c r="P835" s="708" t="str">
        <f>LS2_N0808!P41</f>
        <v>2L</v>
      </c>
      <c r="Q835" s="708" t="str">
        <f>LS2_N0808!Q41</f>
        <v>SMA to SMA</v>
      </c>
      <c r="R835" s="708">
        <f>LS2_N0808!R41</f>
        <v>11</v>
      </c>
      <c r="S835" s="708">
        <f>LS2_N0808!S41</f>
        <v>6</v>
      </c>
      <c r="T835" s="708">
        <f>LS2_N0808!T41</f>
        <v>0</v>
      </c>
      <c r="U835" s="708">
        <f>LS2_N0808!U41</f>
        <v>6</v>
      </c>
      <c r="V835" s="708">
        <f>LS2_N0808!V41</f>
        <v>0</v>
      </c>
      <c r="W835" s="708">
        <f>LS2_N0808!W41</f>
        <v>0</v>
      </c>
      <c r="X835" s="708">
        <f>LS2_N0808!X41</f>
        <v>0</v>
      </c>
      <c r="Y835" s="708">
        <f>LS2_N0808!Y41</f>
        <v>0</v>
      </c>
    </row>
    <row r="836" spans="1:25" x14ac:dyDescent="0.25">
      <c r="A836" s="708" t="str">
        <f>LS2_N0808!A42</f>
        <v>BPM</v>
      </c>
      <c r="B836" s="708" t="str">
        <f>LS2_N0808!B42</f>
        <v>LS2_WC09:BPM_D3060</v>
      </c>
      <c r="C836" s="708" t="str">
        <f>LS2_N0808!C42</f>
        <v>BPM</v>
      </c>
      <c r="D836" s="708" t="str">
        <f>LS2_N0808!D42</f>
        <v>D3060</v>
      </c>
      <c r="E836" s="708" t="str">
        <f>LS2_N0808!E42</f>
        <v>34E000439</v>
      </c>
      <c r="F836" s="708" t="str">
        <f>LS2_N0808!F42</f>
        <v>2C_1/4in_Hardline_036</v>
      </c>
      <c r="G836" s="708" t="str">
        <f>LS2_N0808!G42</f>
        <v>Signal</v>
      </c>
      <c r="H836" s="708" t="str">
        <f>LS2_N0808!H42</f>
        <v>N-Type to SMA Panel</v>
      </c>
      <c r="I836" s="708" t="str">
        <f>LS2_N0808!I42</f>
        <v>3R</v>
      </c>
      <c r="J836" s="708">
        <f>LS2_N0808!J42</f>
        <v>0</v>
      </c>
      <c r="K836" s="708">
        <f>LS2_N0808!K42</f>
        <v>0</v>
      </c>
      <c r="L836" s="708">
        <f>LS2_N0808!L42</f>
        <v>0</v>
      </c>
      <c r="M836" s="708">
        <f>LS2_N0808!M42</f>
        <v>0</v>
      </c>
      <c r="N836" s="708">
        <f>LS2_N0808!N42</f>
        <v>0</v>
      </c>
      <c r="O836" s="708">
        <f>LS2_N0808!O42</f>
        <v>0</v>
      </c>
      <c r="P836" s="708" t="str">
        <f>LS2_N0808!P42</f>
        <v>3R</v>
      </c>
      <c r="Q836" s="708" t="str">
        <f>LS2_N0808!Q42</f>
        <v>SMA to SMA</v>
      </c>
      <c r="R836" s="708">
        <f>LS2_N0808!R42</f>
        <v>11</v>
      </c>
      <c r="S836" s="708">
        <f>LS2_N0808!S42</f>
        <v>6</v>
      </c>
      <c r="T836" s="708">
        <f>LS2_N0808!T42</f>
        <v>0</v>
      </c>
      <c r="U836" s="708">
        <f>LS2_N0808!U42</f>
        <v>7</v>
      </c>
      <c r="V836" s="708">
        <f>LS2_N0808!V42</f>
        <v>0</v>
      </c>
      <c r="W836" s="708">
        <f>LS2_N0808!W42</f>
        <v>0</v>
      </c>
      <c r="X836" s="708">
        <f>LS2_N0808!X42</f>
        <v>0</v>
      </c>
      <c r="Y836" s="708">
        <f>LS2_N0808!Y42</f>
        <v>0</v>
      </c>
    </row>
    <row r="837" spans="1:25" x14ac:dyDescent="0.25">
      <c r="A837" s="708" t="str">
        <f>LS2_N0808!A43</f>
        <v>BPM</v>
      </c>
      <c r="B837" s="708" t="str">
        <f>LS2_N0808!B43</f>
        <v>LS2_WC09:BPM_D3060</v>
      </c>
      <c r="C837" s="708" t="str">
        <f>LS2_N0808!C43</f>
        <v>BPM</v>
      </c>
      <c r="D837" s="708" t="str">
        <f>LS2_N0808!D43</f>
        <v>D3060</v>
      </c>
      <c r="E837" s="708" t="str">
        <f>LS2_N0808!E43</f>
        <v>34E000440</v>
      </c>
      <c r="F837" s="708" t="str">
        <f>LS2_N0808!F43</f>
        <v>2C_1/4in_Hardline_036</v>
      </c>
      <c r="G837" s="708" t="str">
        <f>LS2_N0808!G43</f>
        <v>Signal</v>
      </c>
      <c r="H837" s="708" t="str">
        <f>LS2_N0808!H43</f>
        <v>N-Type to SMA Panel</v>
      </c>
      <c r="I837" s="708" t="str">
        <f>LS2_N0808!I43</f>
        <v>4B</v>
      </c>
      <c r="J837" s="708">
        <f>LS2_N0808!J43</f>
        <v>0</v>
      </c>
      <c r="K837" s="708">
        <f>LS2_N0808!K43</f>
        <v>0</v>
      </c>
      <c r="L837" s="708">
        <f>LS2_N0808!L43</f>
        <v>0</v>
      </c>
      <c r="M837" s="708">
        <f>LS2_N0808!M43</f>
        <v>0</v>
      </c>
      <c r="N837" s="708">
        <f>LS2_N0808!N43</f>
        <v>0</v>
      </c>
      <c r="O837" s="708">
        <f>LS2_N0808!O43</f>
        <v>0</v>
      </c>
      <c r="P837" s="708" t="str">
        <f>LS2_N0808!P43</f>
        <v>4B</v>
      </c>
      <c r="Q837" s="708" t="str">
        <f>LS2_N0808!Q43</f>
        <v>SMA to SMA</v>
      </c>
      <c r="R837" s="708">
        <f>LS2_N0808!R43</f>
        <v>11</v>
      </c>
      <c r="S837" s="708">
        <f>LS2_N0808!S43</f>
        <v>6</v>
      </c>
      <c r="T837" s="708">
        <f>LS2_N0808!T43</f>
        <v>0</v>
      </c>
      <c r="U837" s="708">
        <f>LS2_N0808!U43</f>
        <v>8</v>
      </c>
      <c r="V837" s="708">
        <f>LS2_N0808!V43</f>
        <v>0</v>
      </c>
      <c r="W837" s="708">
        <f>LS2_N0808!W43</f>
        <v>0</v>
      </c>
      <c r="X837" s="708">
        <f>LS2_N0808!X43</f>
        <v>0</v>
      </c>
      <c r="Y837" s="708">
        <f>LS2_N0808!Y43</f>
        <v>0</v>
      </c>
    </row>
    <row r="838" spans="1:25" x14ac:dyDescent="0.25">
      <c r="A838" s="708" t="str">
        <f>LS2_N0808!A44</f>
        <v>BPM</v>
      </c>
      <c r="B838" s="708" t="str">
        <f>LS2_N0808!B44</f>
        <v>LS2_WC09:BPM_D3060</v>
      </c>
      <c r="C838" s="708" t="str">
        <f>LS2_N0808!C44</f>
        <v>BPM</v>
      </c>
      <c r="D838" s="708" t="str">
        <f>LS2_N0808!D44</f>
        <v>D3060</v>
      </c>
      <c r="E838" s="708" t="str">
        <f>LS2_N0808!E44</f>
        <v>34E000471</v>
      </c>
      <c r="F838" s="708" t="str">
        <f>LS2_N0808!F44</f>
        <v>2C_1/4in_Hardline_036</v>
      </c>
      <c r="G838" s="708" t="str">
        <f>LS2_N0808!G44</f>
        <v>Ref</v>
      </c>
      <c r="H838" s="708" t="str">
        <f>LS2_N0808!H44</f>
        <v>N-Type to SMA Panel</v>
      </c>
      <c r="I838" s="708" t="str">
        <f>LS2_N0808!I44</f>
        <v>Ref</v>
      </c>
      <c r="J838" s="708">
        <f>LS2_N0808!J44</f>
        <v>0</v>
      </c>
      <c r="K838" s="708">
        <f>LS2_N0808!K44</f>
        <v>0</v>
      </c>
      <c r="L838" s="708">
        <f>LS2_N0808!L44</f>
        <v>0</v>
      </c>
      <c r="M838" s="708">
        <f>LS2_N0808!M44</f>
        <v>0</v>
      </c>
      <c r="N838" s="708">
        <f>LS2_N0808!N44</f>
        <v>0</v>
      </c>
      <c r="O838" s="708">
        <f>LS2_N0808!O44</f>
        <v>0</v>
      </c>
      <c r="P838" s="708" t="str">
        <f>LS2_N0808!P44</f>
        <v>Ref</v>
      </c>
      <c r="Q838" s="708" t="str">
        <f>LS2_N0808!Q44</f>
        <v>SMA to SMA</v>
      </c>
      <c r="R838" s="708">
        <f>LS2_N0808!R44</f>
        <v>11</v>
      </c>
      <c r="S838" s="708">
        <f>LS2_N0808!S44</f>
        <v>6</v>
      </c>
      <c r="T838" s="708">
        <f>LS2_N0808!T44</f>
        <v>0</v>
      </c>
      <c r="U838" s="708" t="str">
        <f>LS2_N0808!U44</f>
        <v>Ref</v>
      </c>
      <c r="V838" s="708">
        <f>LS2_N0808!V44</f>
        <v>0</v>
      </c>
      <c r="W838" s="708">
        <f>LS2_N0808!W44</f>
        <v>0</v>
      </c>
      <c r="X838" s="708">
        <f>LS2_N0808!X44</f>
        <v>0</v>
      </c>
      <c r="Y838" s="708">
        <f>LS2_N0808!Y44</f>
        <v>0</v>
      </c>
    </row>
    <row r="839" spans="1:25" x14ac:dyDescent="0.25">
      <c r="A839" s="708" t="str">
        <f>LS2_N1708!A60</f>
        <v>Halo Monitor Ring</v>
      </c>
      <c r="B839" s="708" t="str">
        <f>LS2_N1708!B60</f>
        <v>LS2_WC09:HMR_D3062</v>
      </c>
      <c r="C839" s="708" t="str">
        <f>LS2_N1708!C60</f>
        <v>HMR</v>
      </c>
      <c r="D839" s="708" t="str">
        <f>LS2_N1708!D60</f>
        <v>D3061</v>
      </c>
      <c r="E839" s="708" t="str">
        <f>LS2_N1708!E60</f>
        <v>34H000039</v>
      </c>
      <c r="F839" s="708" t="str">
        <f>LS2_N1708!F60</f>
        <v>2C_1kV75LC_Coax_090</v>
      </c>
      <c r="G839" s="708" t="str">
        <f>LS2_N1708!G60</f>
        <v>Signal</v>
      </c>
      <c r="H839" s="708" t="str">
        <f>LS2_N1708!H60</f>
        <v>SHV to SHV Panel</v>
      </c>
      <c r="I839" s="708" t="str">
        <f>LS2_N1708!I60</f>
        <v>J1</v>
      </c>
      <c r="J839" s="708">
        <f>LS2_N1708!J60</f>
        <v>0</v>
      </c>
      <c r="K839" s="708">
        <f>LS2_N1708!K60</f>
        <v>0</v>
      </c>
      <c r="L839" s="708">
        <f>LS2_N1708!L60</f>
        <v>0</v>
      </c>
      <c r="M839" s="708">
        <f>LS2_N1708!M60</f>
        <v>0</v>
      </c>
      <c r="N839" s="708">
        <f>LS2_N1708!N60</f>
        <v>0</v>
      </c>
      <c r="O839" s="708">
        <f>LS2_N1708!O60</f>
        <v>0</v>
      </c>
      <c r="P839" s="708" t="str">
        <f>LS2_N1708!P60</f>
        <v>J1</v>
      </c>
      <c r="Q839" s="708" t="str">
        <f>LS2_N1708!Q60</f>
        <v>SHV to Lemo</v>
      </c>
      <c r="R839" s="708">
        <f>LS2_N1708!R60</f>
        <v>12</v>
      </c>
      <c r="S839" s="708">
        <f>LS2_N1708!S60</f>
        <v>3</v>
      </c>
      <c r="T839" s="708" t="str">
        <f>LS2_N1708!T60</f>
        <v>CH0 - fmc2-1</v>
      </c>
      <c r="U839" s="708">
        <f>LS2_N1708!U60</f>
        <v>0</v>
      </c>
      <c r="V839" s="708">
        <f>LS2_N1708!V60</f>
        <v>9</v>
      </c>
      <c r="W839" s="708" t="str">
        <f>LS2_N1708!W60</f>
        <v>1:EHS8003</v>
      </c>
      <c r="X839" s="708" t="str">
        <f>LS2_N1708!X60</f>
        <v>Ch0</v>
      </c>
      <c r="Y839" s="708">
        <f>LS2_N1708!Y60</f>
        <v>0</v>
      </c>
    </row>
    <row r="840" spans="1:25" x14ac:dyDescent="0.25">
      <c r="A840" s="708">
        <f>LS2_N1708!A61</f>
        <v>0</v>
      </c>
      <c r="B840" s="708" t="str">
        <f>LS2_N1708!B61</f>
        <v>LS2_WC09:HMR_D3062</v>
      </c>
      <c r="C840" s="708">
        <f>LS2_N1708!C61</f>
        <v>0</v>
      </c>
      <c r="D840" s="708" t="str">
        <f>LS2_N1708!D61</f>
        <v>D3061</v>
      </c>
      <c r="E840" s="708" t="str">
        <f>LS2_N1708!E61</f>
        <v>34H000132</v>
      </c>
      <c r="F840" s="708" t="str">
        <f>LS2_N1708!F61</f>
        <v>2C_5kVDC_Coax_035</v>
      </c>
      <c r="G840" s="708" t="str">
        <f>LS2_N1708!G61</f>
        <v>HV Bias</v>
      </c>
      <c r="H840" s="708">
        <f>LS2_N1708!H61</f>
        <v>0</v>
      </c>
      <c r="I840" s="708">
        <f>LS2_N1708!I61</f>
        <v>0</v>
      </c>
      <c r="J840" s="708">
        <f>LS2_N1708!J61</f>
        <v>0</v>
      </c>
      <c r="K840" s="708">
        <f>LS2_N1708!K61</f>
        <v>0</v>
      </c>
      <c r="L840" s="708">
        <f>LS2_N1708!L61</f>
        <v>0</v>
      </c>
      <c r="M840" s="708">
        <f>LS2_N1708!M61</f>
        <v>0</v>
      </c>
      <c r="N840" s="708">
        <f>LS2_N1708!N61</f>
        <v>0</v>
      </c>
      <c r="O840" s="708">
        <f>LS2_N1708!O61</f>
        <v>0</v>
      </c>
      <c r="P840" s="708">
        <f>LS2_N1708!P61</f>
        <v>0</v>
      </c>
      <c r="Q840" s="708">
        <f>LS2_N1708!Q61</f>
        <v>0</v>
      </c>
      <c r="R840" s="708">
        <f>LS2_N1708!R61</f>
        <v>0</v>
      </c>
      <c r="S840" s="708">
        <f>LS2_N1708!S61</f>
        <v>0</v>
      </c>
      <c r="T840" s="708">
        <f>LS2_N1708!T61</f>
        <v>0</v>
      </c>
      <c r="U840" s="708">
        <f>LS2_N1708!U61</f>
        <v>0</v>
      </c>
      <c r="V840" s="708">
        <f>LS2_N1708!V61</f>
        <v>0</v>
      </c>
      <c r="W840" s="708">
        <f>LS2_N1708!W61</f>
        <v>0</v>
      </c>
      <c r="X840" s="708">
        <f>LS2_N1708!X61</f>
        <v>0</v>
      </c>
      <c r="Y840" s="708">
        <f>LS2_N1708!Y61</f>
        <v>0</v>
      </c>
    </row>
    <row r="841" spans="1:25" x14ac:dyDescent="0.25">
      <c r="A841" s="708" t="str">
        <f>LS2_N1708!A29</f>
        <v>Neutron Detector</v>
      </c>
      <c r="B841" s="708" t="str">
        <f>LS2_N1708!B29</f>
        <v>LS2_CC10:ND_D3075</v>
      </c>
      <c r="C841" s="708" t="str">
        <f>LS2_N1708!C29</f>
        <v>ND</v>
      </c>
      <c r="D841" s="708" t="str">
        <f>LS2_N1708!D29</f>
        <v>D3075</v>
      </c>
      <c r="E841" s="708" t="str">
        <f>LS2_N1708!E29</f>
        <v>34E000543</v>
      </c>
      <c r="F841" s="708" t="str">
        <f>LS2_N1708!F29</f>
        <v>2C_75LC_Coax_089</v>
      </c>
      <c r="G841" s="708" t="str">
        <f>LS2_N1708!G29</f>
        <v>Signal</v>
      </c>
      <c r="H841" s="708" t="str">
        <f>LS2_N1708!H29</f>
        <v>N-Type to SMA Panel</v>
      </c>
      <c r="I841" s="708">
        <f>LS2_N1708!I29</f>
        <v>2</v>
      </c>
      <c r="J841" s="708">
        <f>LS2_N1708!J29</f>
        <v>0</v>
      </c>
      <c r="K841" s="708">
        <f>LS2_N1708!K29</f>
        <v>0</v>
      </c>
      <c r="L841" s="708">
        <f>LS2_N1708!L29</f>
        <v>0</v>
      </c>
      <c r="M841" s="708">
        <f>LS2_N1708!M29</f>
        <v>0</v>
      </c>
      <c r="N841" s="708">
        <f>LS2_N1708!N29</f>
        <v>0</v>
      </c>
      <c r="O841" s="708">
        <f>LS2_N1708!O29</f>
        <v>0</v>
      </c>
      <c r="P841" s="708">
        <f>LS2_N1708!P29</f>
        <v>2</v>
      </c>
      <c r="Q841" s="708" t="str">
        <f>LS2_N1708!Q29</f>
        <v>SMA to Lemo650</v>
      </c>
      <c r="R841" s="708">
        <f>LS2_N1708!R29</f>
        <v>12</v>
      </c>
      <c r="S841" s="708">
        <f>LS2_N1708!S29</f>
        <v>5</v>
      </c>
      <c r="T841" s="708" t="str">
        <f>LS2_N1708!T29</f>
        <v>CH1 - fmc2-2</v>
      </c>
      <c r="U841" s="708">
        <f>LS2_N1708!U29</f>
        <v>0</v>
      </c>
      <c r="V841" s="708">
        <f>LS2_N1708!V29</f>
        <v>0</v>
      </c>
      <c r="W841" s="708">
        <f>LS2_N1708!W29</f>
        <v>0</v>
      </c>
      <c r="X841" s="708">
        <f>LS2_N1708!X29</f>
        <v>0</v>
      </c>
      <c r="Y841" s="708">
        <f>LS2_N1708!Y29</f>
        <v>0</v>
      </c>
    </row>
    <row r="842" spans="1:25" x14ac:dyDescent="0.25">
      <c r="A842" s="708" t="str">
        <f>LS2_N1708!A39</f>
        <v>Neutron Detector</v>
      </c>
      <c r="B842" s="708" t="str">
        <f>LS2_N1708!B39</f>
        <v>LS2_CC10:ND_D3075</v>
      </c>
      <c r="C842" s="708">
        <f>LS2_N1708!C39</f>
        <v>0</v>
      </c>
      <c r="D842" s="708" t="str">
        <f>LS2_N1708!D39</f>
        <v>D3075</v>
      </c>
      <c r="E842" s="708" t="str">
        <f>LS2_N1708!E39</f>
        <v>34E000544</v>
      </c>
      <c r="F842" s="708" t="str">
        <f>LS2_N1708!F39</f>
        <v>2C_75LC_Coax_089</v>
      </c>
      <c r="G842" s="708" t="str">
        <f>LS2_N1708!G39</f>
        <v>Test Signal</v>
      </c>
      <c r="H842" s="708" t="str">
        <f>LS2_N1708!H39</f>
        <v>N-Type to SMA Panel</v>
      </c>
      <c r="I842" s="708">
        <f>LS2_N1708!I39</f>
        <v>2</v>
      </c>
      <c r="J842" s="708">
        <f>LS2_N1708!J39</f>
        <v>0</v>
      </c>
      <c r="K842" s="708">
        <f>LS2_N1708!K39</f>
        <v>0</v>
      </c>
      <c r="L842" s="708">
        <f>LS2_N1708!L39</f>
        <v>0</v>
      </c>
      <c r="M842" s="708">
        <f>LS2_N1708!M39</f>
        <v>0</v>
      </c>
      <c r="N842" s="708">
        <f>LS2_N1708!N39</f>
        <v>0</v>
      </c>
      <c r="O842" s="708">
        <f>LS2_N1708!O39</f>
        <v>0</v>
      </c>
      <c r="P842" s="708">
        <f>LS2_N1708!P39</f>
        <v>0</v>
      </c>
      <c r="Q842" s="708" t="str">
        <f>LS2_N1708!Q39</f>
        <v>SMA to Ferrule</v>
      </c>
      <c r="R842" s="708">
        <f>LS2_N1708!R39</f>
        <v>0</v>
      </c>
      <c r="S842" s="708">
        <f>LS2_N1708!S39</f>
        <v>0</v>
      </c>
      <c r="T842" s="708">
        <f>LS2_N1708!T39</f>
        <v>0</v>
      </c>
      <c r="U842" s="708">
        <f>LS2_N1708!U39</f>
        <v>0</v>
      </c>
      <c r="V842" s="708">
        <f>LS2_N1708!V39</f>
        <v>0</v>
      </c>
      <c r="W842" s="708">
        <f>LS2_N1708!W39</f>
        <v>0</v>
      </c>
      <c r="X842" s="708">
        <f>LS2_N1708!X39</f>
        <v>0</v>
      </c>
      <c r="Y842" s="708">
        <f>LS2_N1708!Y39</f>
        <v>0</v>
      </c>
    </row>
    <row r="843" spans="1:25" x14ac:dyDescent="0.25">
      <c r="A843" s="708" t="str">
        <f>LS2_N1708!A50</f>
        <v>Neutron Detector</v>
      </c>
      <c r="B843" s="708" t="str">
        <f>LS2_N1708!B50</f>
        <v>LS2_CC10:ND_D3075</v>
      </c>
      <c r="C843" s="708">
        <f>LS2_N1708!C50</f>
        <v>0</v>
      </c>
      <c r="D843" s="708" t="str">
        <f>LS2_N1708!D50</f>
        <v>D3075</v>
      </c>
      <c r="E843" s="708" t="str">
        <f>LS2_N1708!E50</f>
        <v>34H000068</v>
      </c>
      <c r="F843" s="708" t="str">
        <f>LS2_N1708!F50</f>
        <v>2C_5kVDC_Coax_035</v>
      </c>
      <c r="G843" s="708" t="str">
        <f>LS2_N1708!G50</f>
        <v>HV Bias</v>
      </c>
      <c r="H843" s="708" t="str">
        <f>LS2_N1708!H50</f>
        <v>SHV to SHV Panel</v>
      </c>
      <c r="I843" s="708">
        <f>LS2_N1708!I50</f>
        <v>2</v>
      </c>
      <c r="J843" s="708">
        <f>LS2_N1708!J50</f>
        <v>0</v>
      </c>
      <c r="K843" s="708">
        <f>LS2_N1708!K50</f>
        <v>0</v>
      </c>
      <c r="L843" s="708">
        <f>LS2_N1708!L50</f>
        <v>0</v>
      </c>
      <c r="M843" s="708">
        <f>LS2_N1708!M50</f>
        <v>0</v>
      </c>
      <c r="N843" s="708">
        <f>LS2_N1708!N50</f>
        <v>0</v>
      </c>
      <c r="O843" s="708">
        <f>LS2_N1708!O50</f>
        <v>0</v>
      </c>
      <c r="P843" s="708">
        <f>LS2_N1708!P50</f>
        <v>2</v>
      </c>
      <c r="Q843" s="708" t="str">
        <f>LS2_N1708!Q50</f>
        <v xml:space="preserve">SHV to SHV </v>
      </c>
      <c r="R843" s="708">
        <f>LS2_N1708!R50</f>
        <v>0</v>
      </c>
      <c r="S843" s="708">
        <f>LS2_N1708!S50</f>
        <v>0</v>
      </c>
      <c r="T843" s="708">
        <f>LS2_N1708!T50</f>
        <v>0</v>
      </c>
      <c r="U843" s="708">
        <f>LS2_N1708!U50</f>
        <v>0</v>
      </c>
      <c r="V843" s="708">
        <f>LS2_N1708!V50</f>
        <v>9</v>
      </c>
      <c r="W843" s="708" t="str">
        <f>LS2_N1708!W50</f>
        <v>2 : EHS8020n</v>
      </c>
      <c r="X843" s="708" t="str">
        <f>LS2_N1708!X50</f>
        <v>Ch1</v>
      </c>
      <c r="Y843" s="708">
        <f>LS2_N1708!Y50</f>
        <v>0</v>
      </c>
    </row>
    <row r="844" spans="1:25" x14ac:dyDescent="0.25">
      <c r="A844" s="708" t="str">
        <f>LS2_N1708!A5</f>
        <v>BPM</v>
      </c>
      <c r="B844" s="708" t="str">
        <f>LS2_N1708!B5</f>
        <v>LS2_WC10:BPM_D3100</v>
      </c>
      <c r="C844" s="708" t="str">
        <f>LS2_N1708!C5</f>
        <v>BPM</v>
      </c>
      <c r="D844" s="708" t="str">
        <f>LS2_N1708!D5</f>
        <v>D3100</v>
      </c>
      <c r="E844" s="708" t="str">
        <f>LS2_N1708!E5</f>
        <v>34E000441</v>
      </c>
      <c r="F844" s="708" t="str">
        <f>LS2_N1708!F5</f>
        <v>2C_1/4in_Hardline_036</v>
      </c>
      <c r="G844" s="708" t="str">
        <f>LS2_N1708!G5</f>
        <v>Signal</v>
      </c>
      <c r="H844" s="708" t="str">
        <f>LS2_N1708!H5</f>
        <v>N-Type to SMA Panel</v>
      </c>
      <c r="I844" s="708" t="str">
        <f>LS2_N1708!I5</f>
        <v>1T</v>
      </c>
      <c r="J844" s="708">
        <f>LS2_N1708!J5</f>
        <v>0</v>
      </c>
      <c r="K844" s="708">
        <f>LS2_N1708!K5</f>
        <v>0</v>
      </c>
      <c r="L844" s="708">
        <f>LS2_N1708!L5</f>
        <v>0</v>
      </c>
      <c r="M844" s="708">
        <f>LS2_N1708!M5</f>
        <v>0</v>
      </c>
      <c r="N844" s="708">
        <f>LS2_N1708!N5</f>
        <v>0</v>
      </c>
      <c r="O844" s="708">
        <f>LS2_N1708!O5</f>
        <v>0</v>
      </c>
      <c r="P844" s="708" t="str">
        <f>LS2_N1708!P5</f>
        <v>1T</v>
      </c>
      <c r="Q844" s="708" t="str">
        <f>LS2_N1708!Q5</f>
        <v>SMA to SMA</v>
      </c>
      <c r="R844" s="708">
        <f>LS2_N1708!R5</f>
        <v>12</v>
      </c>
      <c r="S844" s="708">
        <f>LS2_N1708!S5</f>
        <v>6</v>
      </c>
      <c r="T844" s="708">
        <f>LS2_N1708!T5</f>
        <v>0</v>
      </c>
      <c r="U844" s="708">
        <f>LS2_N1708!U5</f>
        <v>1</v>
      </c>
      <c r="V844" s="708">
        <f>LS2_N1708!V5</f>
        <v>0</v>
      </c>
      <c r="W844" s="708">
        <f>LS2_N1708!W5</f>
        <v>0</v>
      </c>
      <c r="X844" s="708">
        <f>LS2_N1708!X5</f>
        <v>0</v>
      </c>
      <c r="Y844" s="708">
        <f>LS2_N1708!Y5</f>
        <v>0</v>
      </c>
    </row>
    <row r="845" spans="1:25" x14ac:dyDescent="0.25">
      <c r="A845" s="708" t="str">
        <f>LS2_N1708!A6</f>
        <v>BPM</v>
      </c>
      <c r="B845" s="708" t="str">
        <f>LS2_N1708!B6</f>
        <v>LS2_WC10:BPM_D3100</v>
      </c>
      <c r="C845" s="708" t="str">
        <f>LS2_N1708!C6</f>
        <v>BPM</v>
      </c>
      <c r="D845" s="708" t="str">
        <f>LS2_N1708!D6</f>
        <v>D3100</v>
      </c>
      <c r="E845" s="708" t="str">
        <f>LS2_N1708!E6</f>
        <v>34E000442</v>
      </c>
      <c r="F845" s="708" t="str">
        <f>LS2_N1708!F6</f>
        <v>2C_1/4in_Hardline_036</v>
      </c>
      <c r="G845" s="708" t="str">
        <f>LS2_N1708!G6</f>
        <v>Signal</v>
      </c>
      <c r="H845" s="708" t="str">
        <f>LS2_N1708!H6</f>
        <v>N-Type to SMA Panel</v>
      </c>
      <c r="I845" s="708" t="str">
        <f>LS2_N1708!I6</f>
        <v>2L</v>
      </c>
      <c r="J845" s="708">
        <f>LS2_N1708!J6</f>
        <v>0</v>
      </c>
      <c r="K845" s="708">
        <f>LS2_N1708!K6</f>
        <v>0</v>
      </c>
      <c r="L845" s="708">
        <f>LS2_N1708!L6</f>
        <v>0</v>
      </c>
      <c r="M845" s="708">
        <f>LS2_N1708!M6</f>
        <v>0</v>
      </c>
      <c r="N845" s="708">
        <f>LS2_N1708!N6</f>
        <v>0</v>
      </c>
      <c r="O845" s="708">
        <f>LS2_N1708!O6</f>
        <v>0</v>
      </c>
      <c r="P845" s="708" t="str">
        <f>LS2_N1708!P6</f>
        <v>2L</v>
      </c>
      <c r="Q845" s="708" t="str">
        <f>LS2_N1708!Q6</f>
        <v>SMA to SMA</v>
      </c>
      <c r="R845" s="708">
        <f>LS2_N1708!R6</f>
        <v>12</v>
      </c>
      <c r="S845" s="708">
        <f>LS2_N1708!S6</f>
        <v>6</v>
      </c>
      <c r="T845" s="708">
        <f>LS2_N1708!T6</f>
        <v>0</v>
      </c>
      <c r="U845" s="708">
        <f>LS2_N1708!U6</f>
        <v>2</v>
      </c>
      <c r="V845" s="708">
        <f>LS2_N1708!V6</f>
        <v>0</v>
      </c>
      <c r="W845" s="708">
        <f>LS2_N1708!W6</f>
        <v>0</v>
      </c>
      <c r="X845" s="708">
        <f>LS2_N1708!X6</f>
        <v>0</v>
      </c>
      <c r="Y845" s="708">
        <f>LS2_N1708!Y6</f>
        <v>0</v>
      </c>
    </row>
    <row r="846" spans="1:25" x14ac:dyDescent="0.25">
      <c r="A846" s="708" t="str">
        <f>LS2_N1708!A7</f>
        <v>BPM</v>
      </c>
      <c r="B846" s="708" t="str">
        <f>LS2_N1708!B7</f>
        <v>LS2_WC10:BPM_D3100</v>
      </c>
      <c r="C846" s="708" t="str">
        <f>LS2_N1708!C7</f>
        <v>BPM</v>
      </c>
      <c r="D846" s="708" t="str">
        <f>LS2_N1708!D7</f>
        <v>D3100</v>
      </c>
      <c r="E846" s="708" t="str">
        <f>LS2_N1708!E7</f>
        <v>34E000443</v>
      </c>
      <c r="F846" s="708" t="str">
        <f>LS2_N1708!F7</f>
        <v>2C_1/4in_Hardline_036</v>
      </c>
      <c r="G846" s="708" t="str">
        <f>LS2_N1708!G7</f>
        <v>Signal</v>
      </c>
      <c r="H846" s="708" t="str">
        <f>LS2_N1708!H7</f>
        <v>N-Type to SMA Panel</v>
      </c>
      <c r="I846" s="708" t="str">
        <f>LS2_N1708!I7</f>
        <v>3R</v>
      </c>
      <c r="J846" s="708">
        <f>LS2_N1708!J7</f>
        <v>0</v>
      </c>
      <c r="K846" s="708">
        <f>LS2_N1708!K7</f>
        <v>0</v>
      </c>
      <c r="L846" s="708">
        <f>LS2_N1708!L7</f>
        <v>0</v>
      </c>
      <c r="M846" s="708">
        <f>LS2_N1708!M7</f>
        <v>0</v>
      </c>
      <c r="N846" s="708">
        <f>LS2_N1708!N7</f>
        <v>0</v>
      </c>
      <c r="O846" s="708">
        <f>LS2_N1708!O7</f>
        <v>0</v>
      </c>
      <c r="P846" s="708" t="str">
        <f>LS2_N1708!P7</f>
        <v>3R</v>
      </c>
      <c r="Q846" s="708" t="str">
        <f>LS2_N1708!Q7</f>
        <v>SMA to SMA</v>
      </c>
      <c r="R846" s="708">
        <f>LS2_N1708!R7</f>
        <v>12</v>
      </c>
      <c r="S846" s="708">
        <f>LS2_N1708!S7</f>
        <v>6</v>
      </c>
      <c r="T846" s="708">
        <f>LS2_N1708!T7</f>
        <v>0</v>
      </c>
      <c r="U846" s="708">
        <f>LS2_N1708!U7</f>
        <v>3</v>
      </c>
      <c r="V846" s="708">
        <f>LS2_N1708!V7</f>
        <v>0</v>
      </c>
      <c r="W846" s="708">
        <f>LS2_N1708!W7</f>
        <v>0</v>
      </c>
      <c r="X846" s="708">
        <f>LS2_N1708!X7</f>
        <v>0</v>
      </c>
      <c r="Y846" s="708">
        <f>LS2_N1708!Y7</f>
        <v>0</v>
      </c>
    </row>
    <row r="847" spans="1:25" x14ac:dyDescent="0.25">
      <c r="A847" s="708" t="str">
        <f>LS2_N1708!A8</f>
        <v>BPM</v>
      </c>
      <c r="B847" s="708" t="str">
        <f>LS2_N1708!B8</f>
        <v>LS2_WC10:BPM_D3100</v>
      </c>
      <c r="C847" s="708" t="str">
        <f>LS2_N1708!C8</f>
        <v>BPM</v>
      </c>
      <c r="D847" s="708" t="str">
        <f>LS2_N1708!D8</f>
        <v>D3100</v>
      </c>
      <c r="E847" s="708" t="str">
        <f>LS2_N1708!E8</f>
        <v>34E000444</v>
      </c>
      <c r="F847" s="708" t="str">
        <f>LS2_N1708!F8</f>
        <v>2C_1/4in_Hardline_036</v>
      </c>
      <c r="G847" s="708" t="str">
        <f>LS2_N1708!G8</f>
        <v>Signal</v>
      </c>
      <c r="H847" s="708" t="str">
        <f>LS2_N1708!H8</f>
        <v>N-Type to SMA Panel</v>
      </c>
      <c r="I847" s="708" t="str">
        <f>LS2_N1708!I8</f>
        <v>4B</v>
      </c>
      <c r="J847" s="708">
        <f>LS2_N1708!J8</f>
        <v>0</v>
      </c>
      <c r="K847" s="708">
        <f>LS2_N1708!K8</f>
        <v>0</v>
      </c>
      <c r="L847" s="708">
        <f>LS2_N1708!L8</f>
        <v>0</v>
      </c>
      <c r="M847" s="708">
        <f>LS2_N1708!M8</f>
        <v>0</v>
      </c>
      <c r="N847" s="708">
        <f>LS2_N1708!N8</f>
        <v>0</v>
      </c>
      <c r="O847" s="708">
        <f>LS2_N1708!O8</f>
        <v>0</v>
      </c>
      <c r="P847" s="708" t="str">
        <f>LS2_N1708!P8</f>
        <v>4B</v>
      </c>
      <c r="Q847" s="708" t="str">
        <f>LS2_N1708!Q8</f>
        <v>SMA to SMA</v>
      </c>
      <c r="R847" s="708">
        <f>LS2_N1708!R8</f>
        <v>12</v>
      </c>
      <c r="S847" s="708">
        <f>LS2_N1708!S8</f>
        <v>6</v>
      </c>
      <c r="T847" s="708">
        <f>LS2_N1708!T8</f>
        <v>0</v>
      </c>
      <c r="U847" s="708">
        <f>LS2_N1708!U8</f>
        <v>4</v>
      </c>
      <c r="V847" s="708">
        <f>LS2_N1708!V8</f>
        <v>0</v>
      </c>
      <c r="W847" s="708">
        <f>LS2_N1708!W8</f>
        <v>0</v>
      </c>
      <c r="X847" s="708">
        <f>LS2_N1708!X8</f>
        <v>0</v>
      </c>
      <c r="Y847" s="708">
        <f>LS2_N1708!Y8</f>
        <v>0</v>
      </c>
    </row>
    <row r="848" spans="1:25" x14ac:dyDescent="0.25">
      <c r="A848" s="708" t="str">
        <f>LS2_N1708!A9</f>
        <v>BPM</v>
      </c>
      <c r="B848" s="708" t="str">
        <f>LS2_N1708!B9</f>
        <v>LS2_WC10:BPM_D3100</v>
      </c>
      <c r="C848" s="708" t="str">
        <f>LS2_N1708!C9</f>
        <v>BPM</v>
      </c>
      <c r="D848" s="708" t="str">
        <f>LS2_N1708!D9</f>
        <v>D3100</v>
      </c>
      <c r="E848" s="708" t="str">
        <f>LS2_N1708!E9</f>
        <v>34E000472</v>
      </c>
      <c r="F848" s="708" t="str">
        <f>LS2_N1708!F9</f>
        <v>2C_1/4in_Hardline_036</v>
      </c>
      <c r="G848" s="708" t="str">
        <f>LS2_N1708!G9</f>
        <v>Ref</v>
      </c>
      <c r="H848" s="708" t="str">
        <f>LS2_N1708!H9</f>
        <v>No terminiation</v>
      </c>
      <c r="I848" s="708" t="str">
        <f>LS2_N1708!I9</f>
        <v>No term</v>
      </c>
      <c r="J848" s="708">
        <f>LS2_N1708!J9</f>
        <v>0</v>
      </c>
      <c r="K848" s="708">
        <f>LS2_N1708!K9</f>
        <v>0</v>
      </c>
      <c r="L848" s="708">
        <f>LS2_N1708!L9</f>
        <v>0</v>
      </c>
      <c r="M848" s="708">
        <f>LS2_N1708!M9</f>
        <v>0</v>
      </c>
      <c r="N848" s="708">
        <f>LS2_N1708!N9</f>
        <v>0</v>
      </c>
      <c r="O848" s="708">
        <f>LS2_N1708!O9</f>
        <v>0</v>
      </c>
      <c r="P848" s="708">
        <f>LS2_N1708!P9</f>
        <v>0</v>
      </c>
      <c r="Q848" s="708">
        <f>LS2_N1708!Q9</f>
        <v>0</v>
      </c>
      <c r="R848" s="708">
        <f>LS2_N1708!R9</f>
        <v>0</v>
      </c>
      <c r="S848" s="708">
        <f>LS2_N1708!S9</f>
        <v>0</v>
      </c>
      <c r="T848" s="708">
        <f>LS2_N1708!T9</f>
        <v>0</v>
      </c>
      <c r="U848" s="708">
        <f>LS2_N1708!U9</f>
        <v>0</v>
      </c>
      <c r="V848" s="708">
        <f>LS2_N1708!V9</f>
        <v>0</v>
      </c>
      <c r="W848" s="708">
        <f>LS2_N1708!W9</f>
        <v>0</v>
      </c>
      <c r="X848" s="708">
        <f>LS2_N1708!X9</f>
        <v>0</v>
      </c>
      <c r="Y848" s="708">
        <f>LS2_N1708!Y9</f>
        <v>0</v>
      </c>
    </row>
    <row r="849" spans="1:25" x14ac:dyDescent="0.25">
      <c r="A849" s="708" t="str">
        <f>LS2_N1708!A62</f>
        <v>Halo Monitor Ring,Spare</v>
      </c>
      <c r="B849" s="708" t="str">
        <f>LS2_N1708!B62</f>
        <v>LS2_WC10:HMR_D3101</v>
      </c>
      <c r="C849" s="708" t="str">
        <f>LS2_N1708!C62</f>
        <v>HMR - Unused</v>
      </c>
      <c r="D849" s="708" t="str">
        <f>LS2_N1708!D62</f>
        <v>D3101</v>
      </c>
      <c r="E849" s="708" t="str">
        <f>LS2_N1708!E62</f>
        <v>34H000040</v>
      </c>
      <c r="F849" s="708" t="str">
        <f>LS2_N1708!F62</f>
        <v>2C_1kV75LC_Coax_090</v>
      </c>
      <c r="G849" s="708" t="str">
        <f>LS2_N1708!G62</f>
        <v>Signal</v>
      </c>
      <c r="H849" s="708">
        <f>LS2_N1708!H62</f>
        <v>0</v>
      </c>
      <c r="I849" s="708">
        <f>LS2_N1708!I62</f>
        <v>0</v>
      </c>
      <c r="J849" s="708">
        <f>LS2_N1708!J62</f>
        <v>0</v>
      </c>
      <c r="K849" s="708">
        <f>LS2_N1708!K62</f>
        <v>0</v>
      </c>
      <c r="L849" s="708">
        <f>LS2_N1708!L62</f>
        <v>0</v>
      </c>
      <c r="M849" s="708">
        <f>LS2_N1708!M62</f>
        <v>0</v>
      </c>
      <c r="N849" s="708">
        <f>LS2_N1708!N62</f>
        <v>0</v>
      </c>
      <c r="O849" s="708">
        <f>LS2_N1708!O62</f>
        <v>0</v>
      </c>
      <c r="P849" s="708">
        <f>LS2_N1708!P62</f>
        <v>0</v>
      </c>
      <c r="Q849" s="708">
        <f>LS2_N1708!Q62</f>
        <v>0</v>
      </c>
      <c r="R849" s="708">
        <f>LS2_N1708!R62</f>
        <v>0</v>
      </c>
      <c r="S849" s="708">
        <f>LS2_N1708!S62</f>
        <v>0</v>
      </c>
      <c r="T849" s="708">
        <f>LS2_N1708!T62</f>
        <v>0</v>
      </c>
      <c r="U849" s="708">
        <f>LS2_N1708!U62</f>
        <v>0</v>
      </c>
      <c r="V849" s="708">
        <f>LS2_N1708!V62</f>
        <v>0</v>
      </c>
      <c r="W849" s="708">
        <f>LS2_N1708!W62</f>
        <v>0</v>
      </c>
      <c r="X849" s="708">
        <f>LS2_N1708!X62</f>
        <v>0</v>
      </c>
      <c r="Y849" s="708">
        <f>LS2_N1708!Y62</f>
        <v>0</v>
      </c>
    </row>
    <row r="850" spans="1:25" x14ac:dyDescent="0.25">
      <c r="A850" s="708">
        <f>LS2_N1708!A63</f>
        <v>0</v>
      </c>
      <c r="B850" s="708" t="str">
        <f>LS2_N1708!B63</f>
        <v>LS2_WC10:HMR_D3101</v>
      </c>
      <c r="C850" s="708">
        <f>LS2_N1708!C63</f>
        <v>0</v>
      </c>
      <c r="D850" s="708" t="str">
        <f>LS2_N1708!D63</f>
        <v>D3101</v>
      </c>
      <c r="E850" s="708" t="str">
        <f>LS2_N1708!E63</f>
        <v>34H000131</v>
      </c>
      <c r="F850" s="708" t="str">
        <f>LS2_N1708!F63</f>
        <v>2C_5kVDC_Coax_035</v>
      </c>
      <c r="G850" s="708" t="str">
        <f>LS2_N1708!G63</f>
        <v>HV Bias</v>
      </c>
      <c r="H850" s="708">
        <f>LS2_N1708!H63</f>
        <v>0</v>
      </c>
      <c r="I850" s="708">
        <f>LS2_N1708!I63</f>
        <v>0</v>
      </c>
      <c r="J850" s="708">
        <f>LS2_N1708!J63</f>
        <v>0</v>
      </c>
      <c r="K850" s="708">
        <f>LS2_N1708!K63</f>
        <v>0</v>
      </c>
      <c r="L850" s="708">
        <f>LS2_N1708!L63</f>
        <v>0</v>
      </c>
      <c r="M850" s="708">
        <f>LS2_N1708!M63</f>
        <v>0</v>
      </c>
      <c r="N850" s="708">
        <f>LS2_N1708!N63</f>
        <v>0</v>
      </c>
      <c r="O850" s="708">
        <f>LS2_N1708!O63</f>
        <v>0</v>
      </c>
      <c r="P850" s="708">
        <f>LS2_N1708!P63</f>
        <v>0</v>
      </c>
      <c r="Q850" s="708">
        <f>LS2_N1708!Q63</f>
        <v>0</v>
      </c>
      <c r="R850" s="708">
        <f>LS2_N1708!R63</f>
        <v>0</v>
      </c>
      <c r="S850" s="708">
        <f>LS2_N1708!S63</f>
        <v>0</v>
      </c>
      <c r="T850" s="708">
        <f>LS2_N1708!T63</f>
        <v>0</v>
      </c>
      <c r="U850" s="708">
        <f>LS2_N1708!U63</f>
        <v>0</v>
      </c>
      <c r="V850" s="708">
        <f>LS2_N1708!V63</f>
        <v>0</v>
      </c>
      <c r="W850" s="708">
        <f>LS2_N1708!W63</f>
        <v>0</v>
      </c>
      <c r="X850" s="708">
        <f>LS2_N1708!X63</f>
        <v>0</v>
      </c>
      <c r="Y850" s="708">
        <f>LS2_N1708!Y63</f>
        <v>0</v>
      </c>
    </row>
    <row r="851" spans="1:25" x14ac:dyDescent="0.25">
      <c r="A851" s="708" t="str">
        <f>LS2_N1708!A10</f>
        <v>BPM</v>
      </c>
      <c r="B851" s="708" t="str">
        <f>LS2_N1708!B10</f>
        <v>LS2_WC11:BPM_D3140</v>
      </c>
      <c r="C851" s="708" t="str">
        <f>LS2_N1708!C10</f>
        <v>BPM</v>
      </c>
      <c r="D851" s="708" t="str">
        <f>LS2_N1708!D10</f>
        <v>D3140</v>
      </c>
      <c r="E851" s="708" t="str">
        <f>LS2_N1708!E10</f>
        <v>34E000445</v>
      </c>
      <c r="F851" s="708" t="str">
        <f>LS2_N1708!F10</f>
        <v>2C_1/4in_Hardline_036</v>
      </c>
      <c r="G851" s="708" t="str">
        <f>LS2_N1708!G10</f>
        <v>Signal</v>
      </c>
      <c r="H851" s="708" t="str">
        <f>LS2_N1708!H10</f>
        <v>N-Type to SMA Panel</v>
      </c>
      <c r="I851" s="708" t="str">
        <f>LS2_N1708!I10</f>
        <v>1T</v>
      </c>
      <c r="J851" s="708">
        <f>LS2_N1708!J10</f>
        <v>0</v>
      </c>
      <c r="K851" s="708">
        <f>LS2_N1708!K10</f>
        <v>0</v>
      </c>
      <c r="L851" s="708">
        <f>LS2_N1708!L10</f>
        <v>0</v>
      </c>
      <c r="M851" s="708">
        <f>LS2_N1708!M10</f>
        <v>0</v>
      </c>
      <c r="N851" s="708">
        <f>LS2_N1708!N10</f>
        <v>0</v>
      </c>
      <c r="O851" s="708">
        <f>LS2_N1708!O10</f>
        <v>0</v>
      </c>
      <c r="P851" s="708" t="str">
        <f>LS2_N1708!P10</f>
        <v>1T</v>
      </c>
      <c r="Q851" s="708" t="str">
        <f>LS2_N1708!Q10</f>
        <v>SMA to SMA</v>
      </c>
      <c r="R851" s="708">
        <f>LS2_N1708!R10</f>
        <v>12</v>
      </c>
      <c r="S851" s="708">
        <f>LS2_N1708!S10</f>
        <v>6</v>
      </c>
      <c r="T851" s="708">
        <f>LS2_N1708!T10</f>
        <v>0</v>
      </c>
      <c r="U851" s="708">
        <f>LS2_N1708!U10</f>
        <v>5</v>
      </c>
      <c r="V851" s="708">
        <f>LS2_N1708!V10</f>
        <v>0</v>
      </c>
      <c r="W851" s="708">
        <f>LS2_N1708!W10</f>
        <v>0</v>
      </c>
      <c r="X851" s="708">
        <f>LS2_N1708!X10</f>
        <v>0</v>
      </c>
      <c r="Y851" s="708">
        <f>LS2_N1708!Y10</f>
        <v>0</v>
      </c>
    </row>
    <row r="852" spans="1:25" x14ac:dyDescent="0.25">
      <c r="A852" s="708" t="str">
        <f>LS2_N1708!A11</f>
        <v>BPM</v>
      </c>
      <c r="B852" s="708" t="str">
        <f>LS2_N1708!B11</f>
        <v>LS2_WC11:BPM_D3140</v>
      </c>
      <c r="C852" s="708" t="str">
        <f>LS2_N1708!C11</f>
        <v>BPM</v>
      </c>
      <c r="D852" s="708" t="str">
        <f>LS2_N1708!D11</f>
        <v>D3140</v>
      </c>
      <c r="E852" s="708" t="str">
        <f>LS2_N1708!E11</f>
        <v>34E000446</v>
      </c>
      <c r="F852" s="708" t="str">
        <f>LS2_N1708!F11</f>
        <v>2C_1/4in_Hardline_036</v>
      </c>
      <c r="G852" s="708" t="str">
        <f>LS2_N1708!G11</f>
        <v>Signal</v>
      </c>
      <c r="H852" s="708" t="str">
        <f>LS2_N1708!H11</f>
        <v>N-Type to SMA Panel</v>
      </c>
      <c r="I852" s="708" t="str">
        <f>LS2_N1708!I11</f>
        <v>2L</v>
      </c>
      <c r="J852" s="708">
        <f>LS2_N1708!J11</f>
        <v>0</v>
      </c>
      <c r="K852" s="708">
        <f>LS2_N1708!K11</f>
        <v>0</v>
      </c>
      <c r="L852" s="708">
        <f>LS2_N1708!L11</f>
        <v>0</v>
      </c>
      <c r="M852" s="708">
        <f>LS2_N1708!M11</f>
        <v>0</v>
      </c>
      <c r="N852" s="708">
        <f>LS2_N1708!N11</f>
        <v>0</v>
      </c>
      <c r="O852" s="708">
        <f>LS2_N1708!O11</f>
        <v>0</v>
      </c>
      <c r="P852" s="708" t="str">
        <f>LS2_N1708!P11</f>
        <v>2L</v>
      </c>
      <c r="Q852" s="708" t="str">
        <f>LS2_N1708!Q11</f>
        <v>SMA to SMA</v>
      </c>
      <c r="R852" s="708">
        <f>LS2_N1708!R11</f>
        <v>12</v>
      </c>
      <c r="S852" s="708">
        <f>LS2_N1708!S11</f>
        <v>6</v>
      </c>
      <c r="T852" s="708">
        <f>LS2_N1708!T11</f>
        <v>0</v>
      </c>
      <c r="U852" s="708">
        <f>LS2_N1708!U11</f>
        <v>6</v>
      </c>
      <c r="V852" s="708">
        <f>LS2_N1708!V11</f>
        <v>0</v>
      </c>
      <c r="W852" s="708">
        <f>LS2_N1708!W11</f>
        <v>0</v>
      </c>
      <c r="X852" s="708">
        <f>LS2_N1708!X11</f>
        <v>0</v>
      </c>
      <c r="Y852" s="708">
        <f>LS2_N1708!Y11</f>
        <v>0</v>
      </c>
    </row>
    <row r="853" spans="1:25" x14ac:dyDescent="0.25">
      <c r="A853" s="708" t="str">
        <f>LS2_N1708!A12</f>
        <v>BPM</v>
      </c>
      <c r="B853" s="708" t="str">
        <f>LS2_N1708!B12</f>
        <v>LS2_WC11:BPM_D3140</v>
      </c>
      <c r="C853" s="708" t="str">
        <f>LS2_N1708!C12</f>
        <v>BPM</v>
      </c>
      <c r="D853" s="708" t="str">
        <f>LS2_N1708!D12</f>
        <v>D3140</v>
      </c>
      <c r="E853" s="708" t="str">
        <f>LS2_N1708!E12</f>
        <v>34E000447</v>
      </c>
      <c r="F853" s="708" t="str">
        <f>LS2_N1708!F12</f>
        <v>2C_1/4in_Hardline_036</v>
      </c>
      <c r="G853" s="708" t="str">
        <f>LS2_N1708!G12</f>
        <v>Signal</v>
      </c>
      <c r="H853" s="708" t="str">
        <f>LS2_N1708!H12</f>
        <v>N-Type to SMA Panel</v>
      </c>
      <c r="I853" s="708" t="str">
        <f>LS2_N1708!I12</f>
        <v>3R</v>
      </c>
      <c r="J853" s="708">
        <f>LS2_N1708!J12</f>
        <v>0</v>
      </c>
      <c r="K853" s="708">
        <f>LS2_N1708!K12</f>
        <v>0</v>
      </c>
      <c r="L853" s="708">
        <f>LS2_N1708!L12</f>
        <v>0</v>
      </c>
      <c r="M853" s="708">
        <f>LS2_N1708!M12</f>
        <v>0</v>
      </c>
      <c r="N853" s="708">
        <f>LS2_N1708!N12</f>
        <v>0</v>
      </c>
      <c r="O853" s="708">
        <f>LS2_N1708!O12</f>
        <v>0</v>
      </c>
      <c r="P853" s="708" t="str">
        <f>LS2_N1708!P12</f>
        <v>3R</v>
      </c>
      <c r="Q853" s="708" t="str">
        <f>LS2_N1708!Q12</f>
        <v>SMA to SMA</v>
      </c>
      <c r="R853" s="708">
        <f>LS2_N1708!R12</f>
        <v>12</v>
      </c>
      <c r="S853" s="708">
        <f>LS2_N1708!S12</f>
        <v>6</v>
      </c>
      <c r="T853" s="708">
        <f>LS2_N1708!T12</f>
        <v>0</v>
      </c>
      <c r="U853" s="708">
        <f>LS2_N1708!U12</f>
        <v>7</v>
      </c>
      <c r="V853" s="708">
        <f>LS2_N1708!V12</f>
        <v>0</v>
      </c>
      <c r="W853" s="708">
        <f>LS2_N1708!W12</f>
        <v>0</v>
      </c>
      <c r="X853" s="708">
        <f>LS2_N1708!X12</f>
        <v>0</v>
      </c>
      <c r="Y853" s="708">
        <f>LS2_N1708!Y12</f>
        <v>0</v>
      </c>
    </row>
    <row r="854" spans="1:25" x14ac:dyDescent="0.25">
      <c r="A854" s="708" t="str">
        <f>LS2_N1708!A13</f>
        <v>BPM</v>
      </c>
      <c r="B854" s="708" t="str">
        <f>LS2_N1708!B13</f>
        <v>LS2_WC11:BPM_D3140</v>
      </c>
      <c r="C854" s="708" t="str">
        <f>LS2_N1708!C13</f>
        <v>BPM</v>
      </c>
      <c r="D854" s="708" t="str">
        <f>LS2_N1708!D13</f>
        <v>D3140</v>
      </c>
      <c r="E854" s="708" t="str">
        <f>LS2_N1708!E13</f>
        <v>34E000448</v>
      </c>
      <c r="F854" s="708" t="str">
        <f>LS2_N1708!F13</f>
        <v>2C_1/4in_Hardline_036</v>
      </c>
      <c r="G854" s="708" t="str">
        <f>LS2_N1708!G13</f>
        <v>Signal</v>
      </c>
      <c r="H854" s="708" t="str">
        <f>LS2_N1708!H13</f>
        <v>N-Type to SMA Panel</v>
      </c>
      <c r="I854" s="708" t="str">
        <f>LS2_N1708!I13</f>
        <v>4B</v>
      </c>
      <c r="J854" s="708">
        <f>LS2_N1708!J13</f>
        <v>0</v>
      </c>
      <c r="K854" s="708">
        <f>LS2_N1708!K13</f>
        <v>0</v>
      </c>
      <c r="L854" s="708">
        <f>LS2_N1708!L13</f>
        <v>0</v>
      </c>
      <c r="M854" s="708">
        <f>LS2_N1708!M13</f>
        <v>0</v>
      </c>
      <c r="N854" s="708">
        <f>LS2_N1708!N13</f>
        <v>0</v>
      </c>
      <c r="O854" s="708">
        <f>LS2_N1708!O13</f>
        <v>0</v>
      </c>
      <c r="P854" s="708" t="str">
        <f>LS2_N1708!P13</f>
        <v>4B</v>
      </c>
      <c r="Q854" s="708" t="str">
        <f>LS2_N1708!Q13</f>
        <v>SMA to SMA</v>
      </c>
      <c r="R854" s="708">
        <f>LS2_N1708!R13</f>
        <v>12</v>
      </c>
      <c r="S854" s="708">
        <f>LS2_N1708!S13</f>
        <v>6</v>
      </c>
      <c r="T854" s="708">
        <f>LS2_N1708!T13</f>
        <v>0</v>
      </c>
      <c r="U854" s="708">
        <f>LS2_N1708!U13</f>
        <v>8</v>
      </c>
      <c r="V854" s="708">
        <f>LS2_N1708!V13</f>
        <v>0</v>
      </c>
      <c r="W854" s="708">
        <f>LS2_N1708!W13</f>
        <v>0</v>
      </c>
      <c r="X854" s="708">
        <f>LS2_N1708!X13</f>
        <v>0</v>
      </c>
      <c r="Y854" s="708">
        <f>LS2_N1708!Y13</f>
        <v>0</v>
      </c>
    </row>
    <row r="855" spans="1:25" x14ac:dyDescent="0.25">
      <c r="A855" s="708" t="str">
        <f>LS2_N1708!A14</f>
        <v>BPM</v>
      </c>
      <c r="B855" s="708" t="str">
        <f>LS2_N1708!B14</f>
        <v>LS2_WC11:BPM_D3140</v>
      </c>
      <c r="C855" s="708" t="str">
        <f>LS2_N1708!C14</f>
        <v>BPM</v>
      </c>
      <c r="D855" s="708" t="str">
        <f>LS2_N1708!D14</f>
        <v>D3140</v>
      </c>
      <c r="E855" s="708" t="str">
        <f>LS2_N1708!E14</f>
        <v>34E000473</v>
      </c>
      <c r="F855" s="708" t="str">
        <f>LS2_N1708!F14</f>
        <v>2C_1/4in_Hardline_036</v>
      </c>
      <c r="G855" s="708" t="str">
        <f>LS2_N1708!G14</f>
        <v>Ref</v>
      </c>
      <c r="H855" s="708" t="str">
        <f>LS2_N1708!H14</f>
        <v>N-Type to SMA Panel</v>
      </c>
      <c r="I855" s="708" t="str">
        <f>LS2_N1708!I14</f>
        <v>Ref</v>
      </c>
      <c r="J855" s="708">
        <f>LS2_N1708!J14</f>
        <v>0</v>
      </c>
      <c r="K855" s="708">
        <f>LS2_N1708!K14</f>
        <v>0</v>
      </c>
      <c r="L855" s="708">
        <f>LS2_N1708!L14</f>
        <v>0</v>
      </c>
      <c r="M855" s="708">
        <f>LS2_N1708!M14</f>
        <v>0</v>
      </c>
      <c r="N855" s="708">
        <f>LS2_N1708!N14</f>
        <v>0</v>
      </c>
      <c r="O855" s="708">
        <f>LS2_N1708!O14</f>
        <v>0</v>
      </c>
      <c r="P855" s="708" t="str">
        <f>LS2_N1708!P14</f>
        <v>Ref</v>
      </c>
      <c r="Q855" s="708" t="str">
        <f>LS2_N1708!Q14</f>
        <v>SMA to SMA</v>
      </c>
      <c r="R855" s="708">
        <f>LS2_N1708!R14</f>
        <v>12</v>
      </c>
      <c r="S855" s="708">
        <f>LS2_N1708!S14</f>
        <v>6</v>
      </c>
      <c r="T855" s="708">
        <f>LS2_N1708!T14</f>
        <v>0</v>
      </c>
      <c r="U855" s="708" t="str">
        <f>LS2_N1708!U14</f>
        <v>Ref</v>
      </c>
      <c r="V855" s="708">
        <f>LS2_N1708!V14</f>
        <v>0</v>
      </c>
      <c r="W855" s="708">
        <f>LS2_N1708!W14</f>
        <v>0</v>
      </c>
      <c r="X855" s="708">
        <f>LS2_N1708!X14</f>
        <v>0</v>
      </c>
      <c r="Y855" s="708">
        <f>LS2_N1708!Y14</f>
        <v>0</v>
      </c>
    </row>
    <row r="856" spans="1:25" x14ac:dyDescent="0.25">
      <c r="A856" s="708" t="str">
        <f>LS2_N1708!A64</f>
        <v>Halo Monitor Ring,Spare</v>
      </c>
      <c r="B856" s="708" t="str">
        <f>LS2_N1708!B64</f>
        <v>LS2_WC11:HMR_D3141</v>
      </c>
      <c r="C856" s="708" t="str">
        <f>LS2_N1708!C64</f>
        <v>HMR - Unused</v>
      </c>
      <c r="D856" s="708" t="str">
        <f>LS2_N1708!D64</f>
        <v>D3141</v>
      </c>
      <c r="E856" s="708" t="str">
        <f>LS2_N1708!E64</f>
        <v>34H000041</v>
      </c>
      <c r="F856" s="708" t="str">
        <f>LS2_N1708!F64</f>
        <v>2C_1kV75LC_Coax_090</v>
      </c>
      <c r="G856" s="708" t="str">
        <f>LS2_N1708!G64</f>
        <v>Signal</v>
      </c>
      <c r="H856" s="708">
        <f>LS2_N1708!H64</f>
        <v>0</v>
      </c>
      <c r="I856" s="708">
        <f>LS2_N1708!I64</f>
        <v>0</v>
      </c>
      <c r="J856" s="708">
        <f>LS2_N1708!J64</f>
        <v>0</v>
      </c>
      <c r="K856" s="708">
        <f>LS2_N1708!K64</f>
        <v>0</v>
      </c>
      <c r="L856" s="708">
        <f>LS2_N1708!L64</f>
        <v>0</v>
      </c>
      <c r="M856" s="708">
        <f>LS2_N1708!M64</f>
        <v>0</v>
      </c>
      <c r="N856" s="708">
        <f>LS2_N1708!N64</f>
        <v>0</v>
      </c>
      <c r="O856" s="708">
        <f>LS2_N1708!O64</f>
        <v>0</v>
      </c>
      <c r="P856" s="708">
        <f>LS2_N1708!P64</f>
        <v>0</v>
      </c>
      <c r="Q856" s="708">
        <f>LS2_N1708!Q64</f>
        <v>0</v>
      </c>
      <c r="R856" s="708">
        <f>LS2_N1708!R64</f>
        <v>0</v>
      </c>
      <c r="S856" s="708">
        <f>LS2_N1708!S64</f>
        <v>0</v>
      </c>
      <c r="T856" s="708">
        <f>LS2_N1708!T64</f>
        <v>0</v>
      </c>
      <c r="U856" s="708">
        <f>LS2_N1708!U64</f>
        <v>0</v>
      </c>
      <c r="V856" s="708">
        <f>LS2_N1708!V64</f>
        <v>0</v>
      </c>
      <c r="W856" s="708">
        <f>LS2_N1708!W64</f>
        <v>0</v>
      </c>
      <c r="X856" s="708">
        <f>LS2_N1708!X64</f>
        <v>0</v>
      </c>
      <c r="Y856" s="708">
        <f>LS2_N1708!Y64</f>
        <v>0</v>
      </c>
    </row>
    <row r="857" spans="1:25" x14ac:dyDescent="0.25">
      <c r="A857" s="708">
        <f>LS2_N1708!A65</f>
        <v>0</v>
      </c>
      <c r="B857" s="708" t="str">
        <f>LS2_N1708!B65</f>
        <v>LS2_WC11:HMR_D3141</v>
      </c>
      <c r="C857" s="708">
        <f>LS2_N1708!C65</f>
        <v>0</v>
      </c>
      <c r="D857" s="708" t="str">
        <f>LS2_N1708!D65</f>
        <v>D3141</v>
      </c>
      <c r="E857" s="708" t="str">
        <f>LS2_N1708!E65</f>
        <v>34H000130</v>
      </c>
      <c r="F857" s="708" t="str">
        <f>LS2_N1708!F65</f>
        <v>2C_5kVDC_Coax_035</v>
      </c>
      <c r="G857" s="708" t="str">
        <f>LS2_N1708!G65</f>
        <v>HV Bias</v>
      </c>
      <c r="H857" s="708">
        <f>LS2_N1708!H65</f>
        <v>0</v>
      </c>
      <c r="I857" s="708">
        <f>LS2_N1708!I65</f>
        <v>0</v>
      </c>
      <c r="J857" s="708">
        <f>LS2_N1708!J65</f>
        <v>0</v>
      </c>
      <c r="K857" s="708">
        <f>LS2_N1708!K65</f>
        <v>0</v>
      </c>
      <c r="L857" s="708">
        <f>LS2_N1708!L65</f>
        <v>0</v>
      </c>
      <c r="M857" s="708">
        <f>LS2_N1708!M65</f>
        <v>0</v>
      </c>
      <c r="N857" s="708">
        <f>LS2_N1708!N65</f>
        <v>0</v>
      </c>
      <c r="O857" s="708">
        <f>LS2_N1708!O65</f>
        <v>0</v>
      </c>
      <c r="P857" s="708">
        <f>LS2_N1708!P65</f>
        <v>0</v>
      </c>
      <c r="Q857" s="708">
        <f>LS2_N1708!Q65</f>
        <v>0</v>
      </c>
      <c r="R857" s="708">
        <f>LS2_N1708!R65</f>
        <v>0</v>
      </c>
      <c r="S857" s="708">
        <f>LS2_N1708!S65</f>
        <v>0</v>
      </c>
      <c r="T857" s="708">
        <f>LS2_N1708!T65</f>
        <v>0</v>
      </c>
      <c r="U857" s="708">
        <f>LS2_N1708!U65</f>
        <v>0</v>
      </c>
      <c r="V857" s="708">
        <f>LS2_N1708!V65</f>
        <v>0</v>
      </c>
      <c r="W857" s="708">
        <f>LS2_N1708!W65</f>
        <v>0</v>
      </c>
      <c r="X857" s="708">
        <f>LS2_N1708!X65</f>
        <v>0</v>
      </c>
      <c r="Y857" s="708">
        <f>LS2_N1708!Y65</f>
        <v>0</v>
      </c>
    </row>
    <row r="858" spans="1:25" x14ac:dyDescent="0.25">
      <c r="A858" s="708" t="str">
        <f>LS2_N1708!A30</f>
        <v>Neutron Detector</v>
      </c>
      <c r="B858" s="708" t="str">
        <f>LS2_N1708!B30</f>
        <v>LS2_CC12:ND_D3155</v>
      </c>
      <c r="C858" s="708" t="str">
        <f>LS2_N1708!C30</f>
        <v>ND</v>
      </c>
      <c r="D858" s="708" t="str">
        <f>LS2_N1708!D30</f>
        <v>D3155</v>
      </c>
      <c r="E858" s="708" t="str">
        <f>LS2_N1708!E30</f>
        <v>34E000619</v>
      </c>
      <c r="F858" s="708" t="str">
        <f>LS2_N1708!F30</f>
        <v>2C_75LC_Coax_089</v>
      </c>
      <c r="G858" s="708" t="str">
        <f>LS2_N1708!G30</f>
        <v>Signal</v>
      </c>
      <c r="H858" s="708" t="str">
        <f>LS2_N1708!H30</f>
        <v>N-Type to SMA Panel</v>
      </c>
      <c r="I858" s="708">
        <f>LS2_N1708!I30</f>
        <v>3</v>
      </c>
      <c r="J858" s="708">
        <f>LS2_N1708!J30</f>
        <v>0</v>
      </c>
      <c r="K858" s="708">
        <f>LS2_N1708!K30</f>
        <v>0</v>
      </c>
      <c r="L858" s="708">
        <f>LS2_N1708!L30</f>
        <v>0</v>
      </c>
      <c r="M858" s="708">
        <f>LS2_N1708!M30</f>
        <v>0</v>
      </c>
      <c r="N858" s="708">
        <f>LS2_N1708!N30</f>
        <v>0</v>
      </c>
      <c r="O858" s="708">
        <f>LS2_N1708!O30</f>
        <v>0</v>
      </c>
      <c r="P858" s="708">
        <f>LS2_N1708!P30</f>
        <v>3</v>
      </c>
      <c r="Q858" s="708" t="str">
        <f>LS2_N1708!Q30</f>
        <v>SMA to Lemo650</v>
      </c>
      <c r="R858" s="708">
        <f>LS2_N1708!R30</f>
        <v>12</v>
      </c>
      <c r="S858" s="708">
        <f>LS2_N1708!S30</f>
        <v>5</v>
      </c>
      <c r="T858" s="708" t="str">
        <f>LS2_N1708!T30</f>
        <v>CH2 - fmc2-3</v>
      </c>
      <c r="U858" s="708">
        <f>LS2_N1708!U30</f>
        <v>0</v>
      </c>
      <c r="V858" s="708">
        <f>LS2_N1708!V30</f>
        <v>0</v>
      </c>
      <c r="W858" s="708">
        <f>LS2_N1708!W30</f>
        <v>0</v>
      </c>
      <c r="X858" s="708">
        <f>LS2_N1708!X30</f>
        <v>0</v>
      </c>
      <c r="Y858" s="708">
        <f>LS2_N1708!Y30</f>
        <v>0</v>
      </c>
    </row>
    <row r="859" spans="1:25" x14ac:dyDescent="0.25">
      <c r="A859" s="708" t="str">
        <f>LS2_N1708!A40</f>
        <v>Neutron Detector</v>
      </c>
      <c r="B859" s="708" t="str">
        <f>LS2_N1708!B40</f>
        <v>LS2_CC12:ND_D3155</v>
      </c>
      <c r="C859" s="708">
        <f>LS2_N1708!C40</f>
        <v>0</v>
      </c>
      <c r="D859" s="708" t="str">
        <f>LS2_N1708!D40</f>
        <v>D3155</v>
      </c>
      <c r="E859" s="708" t="str">
        <f>LS2_N1708!E40</f>
        <v>34E000545</v>
      </c>
      <c r="F859" s="708" t="str">
        <f>LS2_N1708!F40</f>
        <v>2C_75LC_Coax_089</v>
      </c>
      <c r="G859" s="708" t="str">
        <f>LS2_N1708!G40</f>
        <v>Test Signal</v>
      </c>
      <c r="H859" s="708" t="str">
        <f>LS2_N1708!H40</f>
        <v>N-Type to SMA Panel</v>
      </c>
      <c r="I859" s="708">
        <f>LS2_N1708!I40</f>
        <v>3</v>
      </c>
      <c r="J859" s="708">
        <f>LS2_N1708!J40</f>
        <v>0</v>
      </c>
      <c r="K859" s="708">
        <f>LS2_N1708!K40</f>
        <v>0</v>
      </c>
      <c r="L859" s="708">
        <f>LS2_N1708!L40</f>
        <v>0</v>
      </c>
      <c r="M859" s="708">
        <f>LS2_N1708!M40</f>
        <v>0</v>
      </c>
      <c r="N859" s="708">
        <f>LS2_N1708!N40</f>
        <v>0</v>
      </c>
      <c r="O859" s="708">
        <f>LS2_N1708!O40</f>
        <v>0</v>
      </c>
      <c r="P859" s="708">
        <f>LS2_N1708!P40</f>
        <v>0</v>
      </c>
      <c r="Q859" s="708" t="str">
        <f>LS2_N1708!Q40</f>
        <v>SMA to Ferrule</v>
      </c>
      <c r="R859" s="708">
        <f>LS2_N1708!R40</f>
        <v>0</v>
      </c>
      <c r="S859" s="708">
        <f>LS2_N1708!S40</f>
        <v>0</v>
      </c>
      <c r="T859" s="708">
        <f>LS2_N1708!T40</f>
        <v>0</v>
      </c>
      <c r="U859" s="708">
        <f>LS2_N1708!U40</f>
        <v>0</v>
      </c>
      <c r="V859" s="708">
        <f>LS2_N1708!V40</f>
        <v>0</v>
      </c>
      <c r="W859" s="708">
        <f>LS2_N1708!W40</f>
        <v>0</v>
      </c>
      <c r="X859" s="708">
        <f>LS2_N1708!X40</f>
        <v>0</v>
      </c>
      <c r="Y859" s="708">
        <f>LS2_N1708!Y40</f>
        <v>0</v>
      </c>
    </row>
    <row r="860" spans="1:25" x14ac:dyDescent="0.25">
      <c r="A860" s="708" t="str">
        <f>LS2_N1708!A51</f>
        <v>Neutron Detector</v>
      </c>
      <c r="B860" s="708" t="str">
        <f>LS2_N1708!B51</f>
        <v>LS2_CC12:ND_D3155</v>
      </c>
      <c r="C860" s="708">
        <f>LS2_N1708!C51</f>
        <v>0</v>
      </c>
      <c r="D860" s="708" t="str">
        <f>LS2_N1708!D51</f>
        <v>D3155</v>
      </c>
      <c r="E860" s="708" t="str">
        <f>LS2_N1708!E51</f>
        <v>34H000069</v>
      </c>
      <c r="F860" s="708" t="str">
        <f>LS2_N1708!F51</f>
        <v>2C_5kVDC_Coax_035</v>
      </c>
      <c r="G860" s="708" t="str">
        <f>LS2_N1708!G51</f>
        <v>HV Bias</v>
      </c>
      <c r="H860" s="708" t="str">
        <f>LS2_N1708!H51</f>
        <v>SHV to SHV Panel</v>
      </c>
      <c r="I860" s="708">
        <f>LS2_N1708!I51</f>
        <v>3</v>
      </c>
      <c r="J860" s="708">
        <f>LS2_N1708!J51</f>
        <v>0</v>
      </c>
      <c r="K860" s="708">
        <f>LS2_N1708!K51</f>
        <v>0</v>
      </c>
      <c r="L860" s="708">
        <f>LS2_N1708!L51</f>
        <v>0</v>
      </c>
      <c r="M860" s="708">
        <f>LS2_N1708!M51</f>
        <v>0</v>
      </c>
      <c r="N860" s="708">
        <f>LS2_N1708!N51</f>
        <v>0</v>
      </c>
      <c r="O860" s="708">
        <f>LS2_N1708!O51</f>
        <v>0</v>
      </c>
      <c r="P860" s="708">
        <f>LS2_N1708!P51</f>
        <v>3</v>
      </c>
      <c r="Q860" s="708" t="str">
        <f>LS2_N1708!Q51</f>
        <v xml:space="preserve">SHV to SHV </v>
      </c>
      <c r="R860" s="708">
        <f>LS2_N1708!R51</f>
        <v>0</v>
      </c>
      <c r="S860" s="708">
        <f>LS2_N1708!S51</f>
        <v>0</v>
      </c>
      <c r="T860" s="708">
        <f>LS2_N1708!T51</f>
        <v>0</v>
      </c>
      <c r="U860" s="708">
        <f>LS2_N1708!U51</f>
        <v>0</v>
      </c>
      <c r="V860" s="708">
        <f>LS2_N1708!V51</f>
        <v>9</v>
      </c>
      <c r="W860" s="708" t="str">
        <f>LS2_N1708!W51</f>
        <v>2 : EHS8020n</v>
      </c>
      <c r="X860" s="708" t="str">
        <f>LS2_N1708!X51</f>
        <v>Ch2</v>
      </c>
      <c r="Y860" s="708">
        <f>LS2_N1708!Y51</f>
        <v>0</v>
      </c>
    </row>
    <row r="861" spans="1:25" x14ac:dyDescent="0.25">
      <c r="A861" s="708" t="str">
        <f>LS2_N1708!A15</f>
        <v>BPM</v>
      </c>
      <c r="B861" s="708" t="str">
        <f>LS2_N1708!B15</f>
        <v>LS2_WC12:BPM_D3180</v>
      </c>
      <c r="C861" s="708" t="str">
        <f>LS2_N1708!C15</f>
        <v>BPM</v>
      </c>
      <c r="D861" s="708" t="str">
        <f>LS2_N1708!D15</f>
        <v>D3180</v>
      </c>
      <c r="E861" s="708" t="str">
        <f>LS2_N1708!E15</f>
        <v>34E000429</v>
      </c>
      <c r="F861" s="708" t="str">
        <f>LS2_N1708!F15</f>
        <v>2C_1/4in_Hardline_036</v>
      </c>
      <c r="G861" s="708" t="str">
        <f>LS2_N1708!G15</f>
        <v>Signal</v>
      </c>
      <c r="H861" s="708" t="str">
        <f>LS2_N1708!H15</f>
        <v>N-Type to SMA Panel</v>
      </c>
      <c r="I861" s="708" t="str">
        <f>LS2_N1708!I15</f>
        <v>1T</v>
      </c>
      <c r="J861" s="708">
        <f>LS2_N1708!J15</f>
        <v>0</v>
      </c>
      <c r="K861" s="708">
        <f>LS2_N1708!K15</f>
        <v>0</v>
      </c>
      <c r="L861" s="708">
        <f>LS2_N1708!L15</f>
        <v>0</v>
      </c>
      <c r="M861" s="708">
        <f>LS2_N1708!M15</f>
        <v>0</v>
      </c>
      <c r="N861" s="708">
        <f>LS2_N1708!N15</f>
        <v>0</v>
      </c>
      <c r="O861" s="708">
        <f>LS2_N1708!O15</f>
        <v>0</v>
      </c>
      <c r="P861" s="708" t="str">
        <f>LS2_N1708!P15</f>
        <v>1T</v>
      </c>
      <c r="Q861" s="708" t="str">
        <f>LS2_N1708!Q15</f>
        <v>SMA to SMA</v>
      </c>
      <c r="R861" s="708">
        <f>LS2_N1708!R15</f>
        <v>12</v>
      </c>
      <c r="S861" s="708">
        <f>LS2_N1708!S15</f>
        <v>7</v>
      </c>
      <c r="T861" s="708">
        <f>LS2_N1708!T15</f>
        <v>0</v>
      </c>
      <c r="U861" s="708">
        <f>LS2_N1708!U15</f>
        <v>1</v>
      </c>
      <c r="V861" s="708">
        <f>LS2_N1708!V15</f>
        <v>0</v>
      </c>
      <c r="W861" s="708">
        <f>LS2_N1708!W15</f>
        <v>0</v>
      </c>
      <c r="X861" s="708">
        <f>LS2_N1708!X15</f>
        <v>0</v>
      </c>
      <c r="Y861" s="708">
        <f>LS2_N1708!Y15</f>
        <v>0</v>
      </c>
    </row>
    <row r="862" spans="1:25" x14ac:dyDescent="0.25">
      <c r="A862" s="708" t="str">
        <f>LS2_N1708!A16</f>
        <v>BPM</v>
      </c>
      <c r="B862" s="708" t="str">
        <f>LS2_N1708!B16</f>
        <v>LS2_WC12:BPM_D3180</v>
      </c>
      <c r="C862" s="708" t="str">
        <f>LS2_N1708!C16</f>
        <v>BPM</v>
      </c>
      <c r="D862" s="708" t="str">
        <f>LS2_N1708!D16</f>
        <v>D3180</v>
      </c>
      <c r="E862" s="708" t="str">
        <f>LS2_N1708!E16</f>
        <v>34E000430</v>
      </c>
      <c r="F862" s="708" t="str">
        <f>LS2_N1708!F16</f>
        <v>2C_1/4in_Hardline_036</v>
      </c>
      <c r="G862" s="708" t="str">
        <f>LS2_N1708!G16</f>
        <v>Signal</v>
      </c>
      <c r="H862" s="708" t="str">
        <f>LS2_N1708!H16</f>
        <v>N-Type to SMA Panel</v>
      </c>
      <c r="I862" s="708" t="str">
        <f>LS2_N1708!I16</f>
        <v>2L</v>
      </c>
      <c r="J862" s="708">
        <f>LS2_N1708!J16</f>
        <v>0</v>
      </c>
      <c r="K862" s="708">
        <f>LS2_N1708!K16</f>
        <v>0</v>
      </c>
      <c r="L862" s="708">
        <f>LS2_N1708!L16</f>
        <v>0</v>
      </c>
      <c r="M862" s="708">
        <f>LS2_N1708!M16</f>
        <v>0</v>
      </c>
      <c r="N862" s="708">
        <f>LS2_N1708!N16</f>
        <v>0</v>
      </c>
      <c r="O862" s="708">
        <f>LS2_N1708!O16</f>
        <v>0</v>
      </c>
      <c r="P862" s="708" t="str">
        <f>LS2_N1708!P16</f>
        <v>2L</v>
      </c>
      <c r="Q862" s="708" t="str">
        <f>LS2_N1708!Q16</f>
        <v>SMA to SMA</v>
      </c>
      <c r="R862" s="708">
        <f>LS2_N1708!R16</f>
        <v>12</v>
      </c>
      <c r="S862" s="708">
        <f>LS2_N1708!S16</f>
        <v>7</v>
      </c>
      <c r="T862" s="708">
        <f>LS2_N1708!T16</f>
        <v>0</v>
      </c>
      <c r="U862" s="708">
        <f>LS2_N1708!U16</f>
        <v>2</v>
      </c>
      <c r="V862" s="708">
        <f>LS2_N1708!V16</f>
        <v>0</v>
      </c>
      <c r="W862" s="708">
        <f>LS2_N1708!W16</f>
        <v>0</v>
      </c>
      <c r="X862" s="708">
        <f>LS2_N1708!X16</f>
        <v>0</v>
      </c>
      <c r="Y862" s="708">
        <f>LS2_N1708!Y16</f>
        <v>0</v>
      </c>
    </row>
    <row r="863" spans="1:25" x14ac:dyDescent="0.25">
      <c r="A863" s="708" t="str">
        <f>LS2_N1708!A17</f>
        <v>BPM</v>
      </c>
      <c r="B863" s="708" t="str">
        <f>LS2_N1708!B17</f>
        <v>LS2_WC12:BPM_D3180</v>
      </c>
      <c r="C863" s="708" t="str">
        <f>LS2_N1708!C17</f>
        <v>BPM</v>
      </c>
      <c r="D863" s="708" t="str">
        <f>LS2_N1708!D17</f>
        <v>D3180</v>
      </c>
      <c r="E863" s="708" t="str">
        <f>LS2_N1708!E17</f>
        <v>34E000431</v>
      </c>
      <c r="F863" s="708" t="str">
        <f>LS2_N1708!F17</f>
        <v>2C_1/4in_Hardline_036</v>
      </c>
      <c r="G863" s="708" t="str">
        <f>LS2_N1708!G17</f>
        <v>Signal</v>
      </c>
      <c r="H863" s="708" t="str">
        <f>LS2_N1708!H17</f>
        <v>N-Type to SMA Panel</v>
      </c>
      <c r="I863" s="708" t="str">
        <f>LS2_N1708!I17</f>
        <v>3R</v>
      </c>
      <c r="J863" s="708">
        <f>LS2_N1708!J17</f>
        <v>0</v>
      </c>
      <c r="K863" s="708">
        <f>LS2_N1708!K17</f>
        <v>0</v>
      </c>
      <c r="L863" s="708">
        <f>LS2_N1708!L17</f>
        <v>0</v>
      </c>
      <c r="M863" s="708">
        <f>LS2_N1708!M17</f>
        <v>0</v>
      </c>
      <c r="N863" s="708">
        <f>LS2_N1708!N17</f>
        <v>0</v>
      </c>
      <c r="O863" s="708">
        <f>LS2_N1708!O17</f>
        <v>0</v>
      </c>
      <c r="P863" s="708" t="str">
        <f>LS2_N1708!P17</f>
        <v>3R</v>
      </c>
      <c r="Q863" s="708" t="str">
        <f>LS2_N1708!Q17</f>
        <v>SMA to SMA</v>
      </c>
      <c r="R863" s="708">
        <f>LS2_N1708!R17</f>
        <v>12</v>
      </c>
      <c r="S863" s="708">
        <f>LS2_N1708!S17</f>
        <v>7</v>
      </c>
      <c r="T863" s="708">
        <f>LS2_N1708!T17</f>
        <v>0</v>
      </c>
      <c r="U863" s="708">
        <f>LS2_N1708!U17</f>
        <v>3</v>
      </c>
      <c r="V863" s="708">
        <f>LS2_N1708!V17</f>
        <v>0</v>
      </c>
      <c r="W863" s="708">
        <f>LS2_N1708!W17</f>
        <v>0</v>
      </c>
      <c r="X863" s="708">
        <f>LS2_N1708!X17</f>
        <v>0</v>
      </c>
      <c r="Y863" s="708">
        <f>LS2_N1708!Y17</f>
        <v>0</v>
      </c>
    </row>
    <row r="864" spans="1:25" x14ac:dyDescent="0.25">
      <c r="A864" s="708" t="str">
        <f>LS2_N1708!A18</f>
        <v>BPM</v>
      </c>
      <c r="B864" s="708" t="str">
        <f>LS2_N1708!B18</f>
        <v>LS2_WC12:BPM_D3180</v>
      </c>
      <c r="C864" s="708" t="str">
        <f>LS2_N1708!C18</f>
        <v>BPM</v>
      </c>
      <c r="D864" s="708" t="str">
        <f>LS2_N1708!D18</f>
        <v>D3180</v>
      </c>
      <c r="E864" s="708" t="str">
        <f>LS2_N1708!E18</f>
        <v>34E000432</v>
      </c>
      <c r="F864" s="708" t="str">
        <f>LS2_N1708!F18</f>
        <v>2C_1/4in_Hardline_036</v>
      </c>
      <c r="G864" s="708" t="str">
        <f>LS2_N1708!G18</f>
        <v>Signal</v>
      </c>
      <c r="H864" s="708" t="str">
        <f>LS2_N1708!H18</f>
        <v>N-Type to SMA Panel</v>
      </c>
      <c r="I864" s="708" t="str">
        <f>LS2_N1708!I18</f>
        <v>4B</v>
      </c>
      <c r="J864" s="708">
        <f>LS2_N1708!J18</f>
        <v>0</v>
      </c>
      <c r="K864" s="708">
        <f>LS2_N1708!K18</f>
        <v>0</v>
      </c>
      <c r="L864" s="708">
        <f>LS2_N1708!L18</f>
        <v>0</v>
      </c>
      <c r="M864" s="708">
        <f>LS2_N1708!M18</f>
        <v>0</v>
      </c>
      <c r="N864" s="708">
        <f>LS2_N1708!N18</f>
        <v>0</v>
      </c>
      <c r="O864" s="708">
        <f>LS2_N1708!O18</f>
        <v>0</v>
      </c>
      <c r="P864" s="708" t="str">
        <f>LS2_N1708!P18</f>
        <v>4B</v>
      </c>
      <c r="Q864" s="708" t="str">
        <f>LS2_N1708!Q18</f>
        <v>SMA to SMA</v>
      </c>
      <c r="R864" s="708">
        <f>LS2_N1708!R18</f>
        <v>12</v>
      </c>
      <c r="S864" s="708">
        <f>LS2_N1708!S18</f>
        <v>7</v>
      </c>
      <c r="T864" s="708">
        <f>LS2_N1708!T18</f>
        <v>0</v>
      </c>
      <c r="U864" s="708">
        <f>LS2_N1708!U18</f>
        <v>4</v>
      </c>
      <c r="V864" s="708">
        <f>LS2_N1708!V18</f>
        <v>0</v>
      </c>
      <c r="W864" s="708">
        <f>LS2_N1708!W18</f>
        <v>0</v>
      </c>
      <c r="X864" s="708">
        <f>LS2_N1708!X18</f>
        <v>0</v>
      </c>
      <c r="Y864" s="708">
        <f>LS2_N1708!Y18</f>
        <v>0</v>
      </c>
    </row>
    <row r="865" spans="1:25" x14ac:dyDescent="0.25">
      <c r="A865" s="708" t="str">
        <f>LS2_N1708!A19</f>
        <v>BPM</v>
      </c>
      <c r="B865" s="708" t="str">
        <f>LS2_N1708!B19</f>
        <v>LS2_WC12:BPM_D3180</v>
      </c>
      <c r="C865" s="708" t="str">
        <f>LS2_N1708!C19</f>
        <v>BPM</v>
      </c>
      <c r="D865" s="708" t="str">
        <f>LS2_N1708!D19</f>
        <v>D3180</v>
      </c>
      <c r="E865" s="708" t="str">
        <f>LS2_N1708!E19</f>
        <v>34E000474</v>
      </c>
      <c r="F865" s="708" t="str">
        <f>LS2_N1708!F19</f>
        <v>2C_1/4in_Hardline_036</v>
      </c>
      <c r="G865" s="708" t="str">
        <f>LS2_N1708!G19</f>
        <v>Ref</v>
      </c>
      <c r="H865" s="708" t="str">
        <f>LS2_N1708!H19</f>
        <v>No terminiation</v>
      </c>
      <c r="I865" s="708" t="str">
        <f>LS2_N1708!I19</f>
        <v>No term</v>
      </c>
      <c r="J865" s="708">
        <f>LS2_N1708!J19</f>
        <v>0</v>
      </c>
      <c r="K865" s="708">
        <f>LS2_N1708!K19</f>
        <v>0</v>
      </c>
      <c r="L865" s="708">
        <f>LS2_N1708!L19</f>
        <v>0</v>
      </c>
      <c r="M865" s="708">
        <f>LS2_N1708!M19</f>
        <v>0</v>
      </c>
      <c r="N865" s="708">
        <f>LS2_N1708!N19</f>
        <v>0</v>
      </c>
      <c r="O865" s="708">
        <f>LS2_N1708!O19</f>
        <v>0</v>
      </c>
      <c r="P865" s="708">
        <f>LS2_N1708!P19</f>
        <v>0</v>
      </c>
      <c r="Q865" s="708">
        <f>LS2_N1708!Q19</f>
        <v>0</v>
      </c>
      <c r="R865" s="708">
        <f>LS2_N1708!R19</f>
        <v>0</v>
      </c>
      <c r="S865" s="708">
        <f>LS2_N1708!S19</f>
        <v>0</v>
      </c>
      <c r="T865" s="708">
        <f>LS2_N1708!T19</f>
        <v>0</v>
      </c>
      <c r="U865" s="708">
        <f>LS2_N1708!U19</f>
        <v>0</v>
      </c>
      <c r="V865" s="708">
        <f>LS2_N1708!V19</f>
        <v>0</v>
      </c>
      <c r="W865" s="708">
        <f>LS2_N1708!W19</f>
        <v>0</v>
      </c>
      <c r="X865" s="708">
        <f>LS2_N1708!X19</f>
        <v>0</v>
      </c>
      <c r="Y865" s="708">
        <f>LS2_N1708!Y19</f>
        <v>0</v>
      </c>
    </row>
    <row r="866" spans="1:25" x14ac:dyDescent="0.25">
      <c r="A866" s="708" t="str">
        <f>LS2_N1708!A66</f>
        <v>Halo Monitor Ring</v>
      </c>
      <c r="B866" s="708" t="str">
        <f>LS2_N1708!B66</f>
        <v>LS2_WC12:HMR_D3181</v>
      </c>
      <c r="C866" s="708" t="str">
        <f>LS2_N1708!C66</f>
        <v>HMR</v>
      </c>
      <c r="D866" s="708" t="str">
        <f>LS2_N1708!D66</f>
        <v>D3181</v>
      </c>
      <c r="E866" s="708" t="str">
        <f>LS2_N1708!E66</f>
        <v>34H000042</v>
      </c>
      <c r="F866" s="708" t="str">
        <f>LS2_N1708!F66</f>
        <v>2C_1kV75LC_Coax_090</v>
      </c>
      <c r="G866" s="708" t="str">
        <f>LS2_N1708!G66</f>
        <v>Signal</v>
      </c>
      <c r="H866" s="708" t="str">
        <f>LS2_N1708!H66</f>
        <v>SHV to SHV Panel</v>
      </c>
      <c r="I866" s="708" t="str">
        <f>LS2_N1708!I66</f>
        <v>J2</v>
      </c>
      <c r="J866" s="708">
        <f>LS2_N1708!J66</f>
        <v>0</v>
      </c>
      <c r="K866" s="708">
        <f>LS2_N1708!K66</f>
        <v>0</v>
      </c>
      <c r="L866" s="708">
        <f>LS2_N1708!L66</f>
        <v>0</v>
      </c>
      <c r="M866" s="708">
        <f>LS2_N1708!M66</f>
        <v>0</v>
      </c>
      <c r="N866" s="708">
        <f>LS2_N1708!N66</f>
        <v>0</v>
      </c>
      <c r="O866" s="708">
        <f>LS2_N1708!O66</f>
        <v>0</v>
      </c>
      <c r="P866" s="708" t="str">
        <f>LS2_N1708!P66</f>
        <v>J2</v>
      </c>
      <c r="Q866" s="708" t="str">
        <f>LS2_N1708!Q66</f>
        <v>SHV to Lemo</v>
      </c>
      <c r="R866" s="708">
        <f>LS2_N1708!R66</f>
        <v>12</v>
      </c>
      <c r="S866" s="708">
        <f>LS2_N1708!S66</f>
        <v>3</v>
      </c>
      <c r="T866" s="708" t="str">
        <f>LS2_N1708!T66</f>
        <v>CH1 - fmc2-2</v>
      </c>
      <c r="U866" s="708">
        <f>LS2_N1708!U66</f>
        <v>0</v>
      </c>
      <c r="V866" s="708">
        <f>LS2_N1708!V66</f>
        <v>9</v>
      </c>
      <c r="W866" s="708" t="str">
        <f>LS2_N1708!W66</f>
        <v>1:EHS8003</v>
      </c>
      <c r="X866" s="708" t="str">
        <f>LS2_N1708!X66</f>
        <v>Ch0</v>
      </c>
      <c r="Y866" s="708">
        <f>LS2_N1708!Y66</f>
        <v>0</v>
      </c>
    </row>
    <row r="867" spans="1:25" x14ac:dyDescent="0.25">
      <c r="A867" s="708">
        <f>LS2_N1708!A67</f>
        <v>0</v>
      </c>
      <c r="B867" s="708" t="str">
        <f>LS2_N1708!B67</f>
        <v>LS2_WC12:HMR_D3181</v>
      </c>
      <c r="C867" s="708">
        <f>LS2_N1708!C67</f>
        <v>0</v>
      </c>
      <c r="D867" s="708" t="str">
        <f>LS2_N1708!D67</f>
        <v>D3181</v>
      </c>
      <c r="E867" s="708" t="str">
        <f>LS2_N1708!E67</f>
        <v>34H000126</v>
      </c>
      <c r="F867" s="708" t="str">
        <f>LS2_N1708!F67</f>
        <v>2C_5kVDC_Coax_035</v>
      </c>
      <c r="G867" s="708" t="str">
        <f>LS2_N1708!G67</f>
        <v>HV Bias</v>
      </c>
      <c r="H867" s="708">
        <f>LS2_N1708!H67</f>
        <v>0</v>
      </c>
      <c r="I867" s="708">
        <f>LS2_N1708!I67</f>
        <v>0</v>
      </c>
      <c r="J867" s="708">
        <f>LS2_N1708!J67</f>
        <v>0</v>
      </c>
      <c r="K867" s="708">
        <f>LS2_N1708!K67</f>
        <v>0</v>
      </c>
      <c r="L867" s="708">
        <f>LS2_N1708!L67</f>
        <v>0</v>
      </c>
      <c r="M867" s="708">
        <f>LS2_N1708!M67</f>
        <v>0</v>
      </c>
      <c r="N867" s="708">
        <f>LS2_N1708!N67</f>
        <v>0</v>
      </c>
      <c r="O867" s="708">
        <f>LS2_N1708!O67</f>
        <v>0</v>
      </c>
      <c r="P867" s="708">
        <f>LS2_N1708!P67</f>
        <v>0</v>
      </c>
      <c r="Q867" s="708">
        <f>LS2_N1708!Q67</f>
        <v>0</v>
      </c>
      <c r="R867" s="708">
        <f>LS2_N1708!R67</f>
        <v>0</v>
      </c>
      <c r="S867" s="708">
        <f>LS2_N1708!S67</f>
        <v>0</v>
      </c>
      <c r="T867" s="708">
        <f>LS2_N1708!T67</f>
        <v>0</v>
      </c>
      <c r="U867" s="708">
        <f>LS2_N1708!U67</f>
        <v>0</v>
      </c>
      <c r="V867" s="708">
        <f>LS2_N1708!V67</f>
        <v>0</v>
      </c>
      <c r="W867" s="708">
        <f>LS2_N1708!W67</f>
        <v>0</v>
      </c>
      <c r="X867" s="708">
        <f>LS2_N1708!X67</f>
        <v>0</v>
      </c>
      <c r="Y867" s="708">
        <f>LS2_N1708!Y67</f>
        <v>0</v>
      </c>
    </row>
    <row r="868" spans="1:25" x14ac:dyDescent="0.25">
      <c r="A868" s="708" t="str">
        <f>LS2_N1708!A20</f>
        <v>BPM</v>
      </c>
      <c r="B868" s="708" t="str">
        <f>LS2_N1708!B20</f>
        <v>LS2_WD01:BPM_D3242</v>
      </c>
      <c r="C868" s="708" t="str">
        <f>LS2_N1708!C20</f>
        <v>BPM</v>
      </c>
      <c r="D868" s="708" t="str">
        <f>LS2_N1708!D20</f>
        <v>D3242</v>
      </c>
      <c r="E868" s="708" t="str">
        <f>LS2_N1708!E20</f>
        <v>34E000449</v>
      </c>
      <c r="F868" s="708" t="str">
        <f>LS2_N1708!F20</f>
        <v>2C_1/4in_Hardline_036</v>
      </c>
      <c r="G868" s="708" t="str">
        <f>LS2_N1708!G20</f>
        <v>Signal</v>
      </c>
      <c r="H868" s="708" t="str">
        <f>LS2_N1708!H20</f>
        <v>N-Type to SMA Panel</v>
      </c>
      <c r="I868" s="708" t="str">
        <f>LS2_N1708!I20</f>
        <v>1T</v>
      </c>
      <c r="J868" s="708">
        <f>LS2_N1708!J20</f>
        <v>0</v>
      </c>
      <c r="K868" s="708">
        <f>LS2_N1708!K20</f>
        <v>0</v>
      </c>
      <c r="L868" s="708">
        <f>LS2_N1708!L20</f>
        <v>0</v>
      </c>
      <c r="M868" s="708">
        <f>LS2_N1708!M20</f>
        <v>0</v>
      </c>
      <c r="N868" s="708">
        <f>LS2_N1708!N20</f>
        <v>0</v>
      </c>
      <c r="O868" s="708">
        <f>LS2_N1708!O20</f>
        <v>0</v>
      </c>
      <c r="P868" s="708" t="str">
        <f>LS2_N1708!P20</f>
        <v>1T</v>
      </c>
      <c r="Q868" s="708" t="str">
        <f>LS2_N1708!Q20</f>
        <v>SMA to SMA</v>
      </c>
      <c r="R868" s="708">
        <f>LS2_N1708!R20</f>
        <v>12</v>
      </c>
      <c r="S868" s="708">
        <f>LS2_N1708!S20</f>
        <v>7</v>
      </c>
      <c r="T868" s="708">
        <f>LS2_N1708!T20</f>
        <v>0</v>
      </c>
      <c r="U868" s="708">
        <f>LS2_N1708!U20</f>
        <v>5</v>
      </c>
      <c r="V868" s="708">
        <f>LS2_N1708!V20</f>
        <v>0</v>
      </c>
      <c r="W868" s="708">
        <f>LS2_N1708!W20</f>
        <v>0</v>
      </c>
      <c r="X868" s="708">
        <f>LS2_N1708!X20</f>
        <v>0</v>
      </c>
      <c r="Y868" s="708">
        <f>LS2_N1708!Y20</f>
        <v>0</v>
      </c>
    </row>
    <row r="869" spans="1:25" x14ac:dyDescent="0.25">
      <c r="A869" s="708" t="str">
        <f>LS2_N1708!A21</f>
        <v>BPM</v>
      </c>
      <c r="B869" s="708" t="str">
        <f>LS2_N1708!B21</f>
        <v>LS2_WD01:BPM_D3242</v>
      </c>
      <c r="C869" s="708" t="str">
        <f>LS2_N1708!C21</f>
        <v>BPM</v>
      </c>
      <c r="D869" s="708" t="str">
        <f>LS2_N1708!D21</f>
        <v>D3242</v>
      </c>
      <c r="E869" s="708" t="str">
        <f>LS2_N1708!E21</f>
        <v>34E000450</v>
      </c>
      <c r="F869" s="708" t="str">
        <f>LS2_N1708!F21</f>
        <v>2C_1/4in_Hardline_036</v>
      </c>
      <c r="G869" s="708" t="str">
        <f>LS2_N1708!G21</f>
        <v>Signal</v>
      </c>
      <c r="H869" s="708" t="str">
        <f>LS2_N1708!H21</f>
        <v>N-Type to SMA Panel</v>
      </c>
      <c r="I869" s="708" t="str">
        <f>LS2_N1708!I21</f>
        <v>2L</v>
      </c>
      <c r="J869" s="708">
        <f>LS2_N1708!J21</f>
        <v>0</v>
      </c>
      <c r="K869" s="708">
        <f>LS2_N1708!K21</f>
        <v>0</v>
      </c>
      <c r="L869" s="708">
        <f>LS2_N1708!L21</f>
        <v>0</v>
      </c>
      <c r="M869" s="708">
        <f>LS2_N1708!M21</f>
        <v>0</v>
      </c>
      <c r="N869" s="708">
        <f>LS2_N1708!N21</f>
        <v>0</v>
      </c>
      <c r="O869" s="708">
        <f>LS2_N1708!O21</f>
        <v>0</v>
      </c>
      <c r="P869" s="708" t="str">
        <f>LS2_N1708!P21</f>
        <v>2L</v>
      </c>
      <c r="Q869" s="708" t="str">
        <f>LS2_N1708!Q21</f>
        <v>SMA to SMA</v>
      </c>
      <c r="R869" s="708">
        <f>LS2_N1708!R21</f>
        <v>12</v>
      </c>
      <c r="S869" s="708">
        <f>LS2_N1708!S21</f>
        <v>7</v>
      </c>
      <c r="T869" s="708">
        <f>LS2_N1708!T21</f>
        <v>0</v>
      </c>
      <c r="U869" s="708">
        <f>LS2_N1708!U21</f>
        <v>6</v>
      </c>
      <c r="V869" s="708">
        <f>LS2_N1708!V21</f>
        <v>0</v>
      </c>
      <c r="W869" s="708">
        <f>LS2_N1708!W21</f>
        <v>0</v>
      </c>
      <c r="X869" s="708">
        <f>LS2_N1708!X21</f>
        <v>0</v>
      </c>
      <c r="Y869" s="708">
        <f>LS2_N1708!Y21</f>
        <v>0</v>
      </c>
    </row>
    <row r="870" spans="1:25" x14ac:dyDescent="0.25">
      <c r="A870" s="708" t="str">
        <f>LS2_N1708!A22</f>
        <v>BPM</v>
      </c>
      <c r="B870" s="708" t="str">
        <f>LS2_N1708!B22</f>
        <v>LS2_WD01:BPM_D3242</v>
      </c>
      <c r="C870" s="708" t="str">
        <f>LS2_N1708!C22</f>
        <v>BPM</v>
      </c>
      <c r="D870" s="708" t="str">
        <f>LS2_N1708!D22</f>
        <v>D3242</v>
      </c>
      <c r="E870" s="708" t="str">
        <f>LS2_N1708!E22</f>
        <v>34E000451</v>
      </c>
      <c r="F870" s="708" t="str">
        <f>LS2_N1708!F22</f>
        <v>2C_1/4in_Hardline_036</v>
      </c>
      <c r="G870" s="708" t="str">
        <f>LS2_N1708!G22</f>
        <v>Signal</v>
      </c>
      <c r="H870" s="708" t="str">
        <f>LS2_N1708!H22</f>
        <v>N-Type to SMA Panel</v>
      </c>
      <c r="I870" s="708" t="str">
        <f>LS2_N1708!I22</f>
        <v>3R</v>
      </c>
      <c r="J870" s="708">
        <f>LS2_N1708!J22</f>
        <v>0</v>
      </c>
      <c r="K870" s="708">
        <f>LS2_N1708!K22</f>
        <v>0</v>
      </c>
      <c r="L870" s="708">
        <f>LS2_N1708!L22</f>
        <v>0</v>
      </c>
      <c r="M870" s="708">
        <f>LS2_N1708!M22</f>
        <v>0</v>
      </c>
      <c r="N870" s="708">
        <f>LS2_N1708!N22</f>
        <v>0</v>
      </c>
      <c r="O870" s="708">
        <f>LS2_N1708!O22</f>
        <v>0</v>
      </c>
      <c r="P870" s="708" t="str">
        <f>LS2_N1708!P22</f>
        <v>3R</v>
      </c>
      <c r="Q870" s="708" t="str">
        <f>LS2_N1708!Q22</f>
        <v>SMA to SMA</v>
      </c>
      <c r="R870" s="708">
        <f>LS2_N1708!R22</f>
        <v>12</v>
      </c>
      <c r="S870" s="708">
        <f>LS2_N1708!S22</f>
        <v>7</v>
      </c>
      <c r="T870" s="708">
        <f>LS2_N1708!T22</f>
        <v>0</v>
      </c>
      <c r="U870" s="708">
        <f>LS2_N1708!U22</f>
        <v>7</v>
      </c>
      <c r="V870" s="708">
        <f>LS2_N1708!V22</f>
        <v>0</v>
      </c>
      <c r="W870" s="708">
        <f>LS2_N1708!W22</f>
        <v>0</v>
      </c>
      <c r="X870" s="708">
        <f>LS2_N1708!X22</f>
        <v>0</v>
      </c>
      <c r="Y870" s="708">
        <f>LS2_N1708!Y22</f>
        <v>0</v>
      </c>
    </row>
    <row r="871" spans="1:25" x14ac:dyDescent="0.25">
      <c r="A871" s="708" t="str">
        <f>LS2_N1708!A23</f>
        <v>BPM</v>
      </c>
      <c r="B871" s="708" t="str">
        <f>LS2_N1708!B23</f>
        <v>LS2_WD01:BPM_D3242</v>
      </c>
      <c r="C871" s="708" t="str">
        <f>LS2_N1708!C23</f>
        <v>BPM</v>
      </c>
      <c r="D871" s="708" t="str">
        <f>LS2_N1708!D23</f>
        <v>D3242</v>
      </c>
      <c r="E871" s="708" t="str">
        <f>LS2_N1708!E23</f>
        <v>34E000452</v>
      </c>
      <c r="F871" s="708" t="str">
        <f>LS2_N1708!F23</f>
        <v>2C_1/4in_Hardline_036</v>
      </c>
      <c r="G871" s="708" t="str">
        <f>LS2_N1708!G23</f>
        <v>Signal</v>
      </c>
      <c r="H871" s="708" t="str">
        <f>LS2_N1708!H23</f>
        <v>N-Type to SMA Panel</v>
      </c>
      <c r="I871" s="708" t="str">
        <f>LS2_N1708!I23</f>
        <v>4B</v>
      </c>
      <c r="J871" s="708">
        <f>LS2_N1708!J23</f>
        <v>0</v>
      </c>
      <c r="K871" s="708">
        <f>LS2_N1708!K23</f>
        <v>0</v>
      </c>
      <c r="L871" s="708">
        <f>LS2_N1708!L23</f>
        <v>0</v>
      </c>
      <c r="M871" s="708">
        <f>LS2_N1708!M23</f>
        <v>0</v>
      </c>
      <c r="N871" s="708">
        <f>LS2_N1708!N23</f>
        <v>0</v>
      </c>
      <c r="O871" s="708">
        <f>LS2_N1708!O23</f>
        <v>0</v>
      </c>
      <c r="P871" s="708" t="str">
        <f>LS2_N1708!P23</f>
        <v>4B</v>
      </c>
      <c r="Q871" s="708" t="str">
        <f>LS2_N1708!Q23</f>
        <v>SMA to SMA</v>
      </c>
      <c r="R871" s="708">
        <f>LS2_N1708!R23</f>
        <v>12</v>
      </c>
      <c r="S871" s="708">
        <f>LS2_N1708!S23</f>
        <v>7</v>
      </c>
      <c r="T871" s="708">
        <f>LS2_N1708!T23</f>
        <v>0</v>
      </c>
      <c r="U871" s="708">
        <f>LS2_N1708!U23</f>
        <v>8</v>
      </c>
      <c r="V871" s="708">
        <f>LS2_N1708!V23</f>
        <v>0</v>
      </c>
      <c r="W871" s="708">
        <f>LS2_N1708!W23</f>
        <v>0</v>
      </c>
      <c r="X871" s="708">
        <f>LS2_N1708!X23</f>
        <v>0</v>
      </c>
      <c r="Y871" s="708">
        <f>LS2_N1708!Y23</f>
        <v>0</v>
      </c>
    </row>
    <row r="872" spans="1:25" x14ac:dyDescent="0.25">
      <c r="A872" s="708" t="str">
        <f>LS2_N1708!A24</f>
        <v>BPM</v>
      </c>
      <c r="B872" s="708" t="str">
        <f>LS2_N1708!B24</f>
        <v>LS2_WD01:BPM_D3242</v>
      </c>
      <c r="C872" s="708" t="str">
        <f>LS2_N1708!C24</f>
        <v>BPM</v>
      </c>
      <c r="D872" s="708" t="str">
        <f>LS2_N1708!D24</f>
        <v>D3242</v>
      </c>
      <c r="E872" s="708" t="str">
        <f>LS2_N1708!E24</f>
        <v>34E000475</v>
      </c>
      <c r="F872" s="708" t="str">
        <f>LS2_N1708!F24</f>
        <v>2C_1/4in_Hardline_036</v>
      </c>
      <c r="G872" s="708" t="str">
        <f>LS2_N1708!G24</f>
        <v>Ref</v>
      </c>
      <c r="H872" s="708" t="str">
        <f>LS2_N1708!H24</f>
        <v>N-Type to SMA Panel</v>
      </c>
      <c r="I872" s="708" t="str">
        <f>LS2_N1708!I24</f>
        <v>Ref</v>
      </c>
      <c r="J872" s="708">
        <f>LS2_N1708!J24</f>
        <v>0</v>
      </c>
      <c r="K872" s="708">
        <f>LS2_N1708!K24</f>
        <v>0</v>
      </c>
      <c r="L872" s="708">
        <f>LS2_N1708!L24</f>
        <v>0</v>
      </c>
      <c r="M872" s="708">
        <f>LS2_N1708!M24</f>
        <v>0</v>
      </c>
      <c r="N872" s="708">
        <f>LS2_N1708!N24</f>
        <v>0</v>
      </c>
      <c r="O872" s="708">
        <f>LS2_N1708!O24</f>
        <v>0</v>
      </c>
      <c r="P872" s="708" t="str">
        <f>LS2_N1708!P24</f>
        <v>Ref</v>
      </c>
      <c r="Q872" s="708" t="str">
        <f>LS2_N1708!Q24</f>
        <v>SMA to SMA</v>
      </c>
      <c r="R872" s="708">
        <f>LS2_N1708!R24</f>
        <v>12</v>
      </c>
      <c r="S872" s="708">
        <f>LS2_N1708!S24</f>
        <v>7</v>
      </c>
      <c r="T872" s="708">
        <f>LS2_N1708!T24</f>
        <v>0</v>
      </c>
      <c r="U872" s="708" t="str">
        <f>LS2_N1708!U24</f>
        <v>Ref</v>
      </c>
      <c r="V872" s="708">
        <f>LS2_N1708!V24</f>
        <v>0</v>
      </c>
      <c r="W872" s="708">
        <f>LS2_N1708!W24</f>
        <v>0</v>
      </c>
      <c r="X872" s="708">
        <f>LS2_N1708!X24</f>
        <v>0</v>
      </c>
      <c r="Y872" s="708">
        <f>LS2_N1708!Y24</f>
        <v>0</v>
      </c>
    </row>
    <row r="873" spans="1:25" x14ac:dyDescent="0.25">
      <c r="A873" s="708" t="str">
        <f>LS2_N1708!A68</f>
        <v>Halo Monitor Ring,Spare</v>
      </c>
      <c r="B873" s="708" t="str">
        <f>LS2_N1708!B68</f>
        <v>LS2_WD01:HMR_D3243</v>
      </c>
      <c r="C873" s="708" t="str">
        <f>LS2_N1708!C68</f>
        <v>HMR - Unused</v>
      </c>
      <c r="D873" s="708" t="str">
        <f>LS2_N1708!D68</f>
        <v>D3243</v>
      </c>
      <c r="E873" s="708" t="str">
        <f>LS2_N1708!E68</f>
        <v>34H000038</v>
      </c>
      <c r="F873" s="708" t="str">
        <f>LS2_N1708!F68</f>
        <v>2C_1kV75LC_Coax_090</v>
      </c>
      <c r="G873" s="708" t="str">
        <f>LS2_N1708!G68</f>
        <v>Signal</v>
      </c>
      <c r="H873" s="708">
        <f>LS2_N1708!H68</f>
        <v>0</v>
      </c>
      <c r="I873" s="708">
        <f>LS2_N1708!I68</f>
        <v>0</v>
      </c>
      <c r="J873" s="708">
        <f>LS2_N1708!J68</f>
        <v>0</v>
      </c>
      <c r="K873" s="708">
        <f>LS2_N1708!K68</f>
        <v>0</v>
      </c>
      <c r="L873" s="708">
        <f>LS2_N1708!L68</f>
        <v>0</v>
      </c>
      <c r="M873" s="708">
        <f>LS2_N1708!M68</f>
        <v>0</v>
      </c>
      <c r="N873" s="708">
        <f>LS2_N1708!N68</f>
        <v>0</v>
      </c>
      <c r="O873" s="708">
        <f>LS2_N1708!O68</f>
        <v>0</v>
      </c>
      <c r="P873" s="708">
        <f>LS2_N1708!P68</f>
        <v>0</v>
      </c>
      <c r="Q873" s="708">
        <f>LS2_N1708!Q68</f>
        <v>0</v>
      </c>
      <c r="R873" s="708">
        <f>LS2_N1708!R68</f>
        <v>0</v>
      </c>
      <c r="S873" s="708">
        <f>LS2_N1708!S68</f>
        <v>0</v>
      </c>
      <c r="T873" s="708">
        <f>LS2_N1708!T68</f>
        <v>0</v>
      </c>
      <c r="U873" s="708">
        <f>LS2_N1708!U68</f>
        <v>0</v>
      </c>
      <c r="V873" s="708">
        <f>LS2_N1708!V68</f>
        <v>0</v>
      </c>
      <c r="W873" s="708">
        <f>LS2_N1708!W68</f>
        <v>0</v>
      </c>
      <c r="X873" s="708">
        <f>LS2_N1708!X68</f>
        <v>0</v>
      </c>
      <c r="Y873" s="708">
        <f>LS2_N1708!Y68</f>
        <v>0</v>
      </c>
    </row>
    <row r="874" spans="1:25" x14ac:dyDescent="0.25">
      <c r="A874" s="708">
        <f>LS2_N1708!A69</f>
        <v>0</v>
      </c>
      <c r="B874" s="708" t="str">
        <f>LS2_N1708!B69</f>
        <v>LS2_WD01:HMR_D3243</v>
      </c>
      <c r="C874" s="708">
        <f>LS2_N1708!C69</f>
        <v>0</v>
      </c>
      <c r="D874" s="708" t="str">
        <f>LS2_N1708!D69</f>
        <v>D3243</v>
      </c>
      <c r="E874" s="708" t="str">
        <f>LS2_N1708!E69</f>
        <v>34H000133</v>
      </c>
      <c r="F874" s="708" t="str">
        <f>LS2_N1708!F69</f>
        <v>2C_5kVDC_Coax_035</v>
      </c>
      <c r="G874" s="708" t="str">
        <f>LS2_N1708!G69</f>
        <v>HV Bias</v>
      </c>
      <c r="H874" s="708">
        <f>LS2_N1708!H69</f>
        <v>0</v>
      </c>
      <c r="I874" s="708">
        <f>LS2_N1708!I69</f>
        <v>0</v>
      </c>
      <c r="J874" s="708">
        <f>LS2_N1708!J69</f>
        <v>0</v>
      </c>
      <c r="K874" s="708">
        <f>LS2_N1708!K69</f>
        <v>0</v>
      </c>
      <c r="L874" s="708">
        <f>LS2_N1708!L69</f>
        <v>0</v>
      </c>
      <c r="M874" s="708">
        <f>LS2_N1708!M69</f>
        <v>0</v>
      </c>
      <c r="N874" s="708">
        <f>LS2_N1708!N69</f>
        <v>0</v>
      </c>
      <c r="O874" s="708">
        <f>LS2_N1708!O69</f>
        <v>0</v>
      </c>
      <c r="P874" s="708">
        <f>LS2_N1708!P69</f>
        <v>0</v>
      </c>
      <c r="Q874" s="708">
        <f>LS2_N1708!Q69</f>
        <v>0</v>
      </c>
      <c r="R874" s="708">
        <f>LS2_N1708!R69</f>
        <v>0</v>
      </c>
      <c r="S874" s="708">
        <f>LS2_N1708!S69</f>
        <v>0</v>
      </c>
      <c r="T874" s="708">
        <f>LS2_N1708!T69</f>
        <v>0</v>
      </c>
      <c r="U874" s="708">
        <f>LS2_N1708!U69</f>
        <v>0</v>
      </c>
      <c r="V874" s="708">
        <f>LS2_N1708!V69</f>
        <v>0</v>
      </c>
      <c r="W874" s="708">
        <f>LS2_N1708!W69</f>
        <v>0</v>
      </c>
      <c r="X874" s="708">
        <f>LS2_N1708!X69</f>
        <v>0</v>
      </c>
      <c r="Y874" s="708">
        <f>LS2_N1708!Y69</f>
        <v>0</v>
      </c>
    </row>
    <row r="875" spans="1:25" x14ac:dyDescent="0.25">
      <c r="A875" s="708" t="str">
        <f>LS2_N1708!A31</f>
        <v>Neutron Detector</v>
      </c>
      <c r="B875" s="708" t="str">
        <f>LS2_N1708!B31</f>
        <v>LS2_CD02:ND_D3252</v>
      </c>
      <c r="C875" s="708" t="str">
        <f>LS2_N1708!C31</f>
        <v>ND</v>
      </c>
      <c r="D875" s="708" t="str">
        <f>LS2_N1708!D31</f>
        <v>D3252</v>
      </c>
      <c r="E875" s="708" t="str">
        <f>LS2_N1708!E31</f>
        <v>34E000547</v>
      </c>
      <c r="F875" s="708" t="str">
        <f>LS2_N1708!F31</f>
        <v>2C_75LC_Coax_089</v>
      </c>
      <c r="G875" s="708" t="str">
        <f>LS2_N1708!G31</f>
        <v>Signal</v>
      </c>
      <c r="H875" s="708" t="str">
        <f>LS2_N1708!H31</f>
        <v>N-Type to SMA Panel</v>
      </c>
      <c r="I875" s="708">
        <f>LS2_N1708!I31</f>
        <v>4</v>
      </c>
      <c r="J875" s="708">
        <f>LS2_N1708!J31</f>
        <v>0</v>
      </c>
      <c r="K875" s="708">
        <f>LS2_N1708!K31</f>
        <v>0</v>
      </c>
      <c r="L875" s="708">
        <f>LS2_N1708!L31</f>
        <v>0</v>
      </c>
      <c r="M875" s="708">
        <f>LS2_N1708!M31</f>
        <v>0</v>
      </c>
      <c r="N875" s="708">
        <f>LS2_N1708!N31</f>
        <v>0</v>
      </c>
      <c r="O875" s="708">
        <f>LS2_N1708!O31</f>
        <v>0</v>
      </c>
      <c r="P875" s="708">
        <f>LS2_N1708!P31</f>
        <v>4</v>
      </c>
      <c r="Q875" s="708" t="str">
        <f>LS2_N1708!Q31</f>
        <v>SMA to Lemo650</v>
      </c>
      <c r="R875" s="708">
        <f>LS2_N1708!R31</f>
        <v>12</v>
      </c>
      <c r="S875" s="708">
        <f>LS2_N1708!S31</f>
        <v>5</v>
      </c>
      <c r="T875" s="708" t="str">
        <f>LS2_N1708!T31</f>
        <v>CH3 - fmc2-4</v>
      </c>
      <c r="U875" s="708">
        <f>LS2_N1708!U31</f>
        <v>0</v>
      </c>
      <c r="V875" s="708">
        <f>LS2_N1708!V31</f>
        <v>0</v>
      </c>
      <c r="W875" s="708">
        <f>LS2_N1708!W31</f>
        <v>0</v>
      </c>
      <c r="X875" s="708">
        <f>LS2_N1708!X31</f>
        <v>0</v>
      </c>
      <c r="Y875" s="708">
        <f>LS2_N1708!Y31</f>
        <v>0</v>
      </c>
    </row>
    <row r="876" spans="1:25" x14ac:dyDescent="0.25">
      <c r="A876" s="708" t="str">
        <f>LS2_N1708!A41</f>
        <v>Neutron Detector</v>
      </c>
      <c r="B876" s="708" t="str">
        <f>LS2_N1708!B41</f>
        <v>LS2_CD02:ND_D3252</v>
      </c>
      <c r="C876" s="708">
        <f>LS2_N1708!C41</f>
        <v>0</v>
      </c>
      <c r="D876" s="708" t="str">
        <f>LS2_N1708!D41</f>
        <v>D3252</v>
      </c>
      <c r="E876" s="708" t="str">
        <f>LS2_N1708!E41</f>
        <v>34E000546</v>
      </c>
      <c r="F876" s="708" t="str">
        <f>LS2_N1708!F41</f>
        <v>2C_75LC_Coax_089</v>
      </c>
      <c r="G876" s="708" t="str">
        <f>LS2_N1708!G41</f>
        <v>Test Signal</v>
      </c>
      <c r="H876" s="708" t="str">
        <f>LS2_N1708!H41</f>
        <v>N-Type to SMA Panel</v>
      </c>
      <c r="I876" s="708">
        <f>LS2_N1708!I41</f>
        <v>4</v>
      </c>
      <c r="J876" s="708">
        <f>LS2_N1708!J41</f>
        <v>0</v>
      </c>
      <c r="K876" s="708">
        <f>LS2_N1708!K41</f>
        <v>0</v>
      </c>
      <c r="L876" s="708">
        <f>LS2_N1708!L41</f>
        <v>0</v>
      </c>
      <c r="M876" s="708">
        <f>LS2_N1708!M41</f>
        <v>0</v>
      </c>
      <c r="N876" s="708">
        <f>LS2_N1708!N41</f>
        <v>0</v>
      </c>
      <c r="O876" s="708">
        <f>LS2_N1708!O41</f>
        <v>0</v>
      </c>
      <c r="P876" s="708">
        <f>LS2_N1708!P41</f>
        <v>0</v>
      </c>
      <c r="Q876" s="708" t="str">
        <f>LS2_N1708!Q41</f>
        <v>SMA to Ferrule</v>
      </c>
      <c r="R876" s="708">
        <f>LS2_N1708!R41</f>
        <v>0</v>
      </c>
      <c r="S876" s="708">
        <f>LS2_N1708!S41</f>
        <v>0</v>
      </c>
      <c r="T876" s="708">
        <f>LS2_N1708!T41</f>
        <v>0</v>
      </c>
      <c r="U876" s="708">
        <f>LS2_N1708!U41</f>
        <v>0</v>
      </c>
      <c r="V876" s="708">
        <f>LS2_N1708!V41</f>
        <v>0</v>
      </c>
      <c r="W876" s="708">
        <f>LS2_N1708!W41</f>
        <v>0</v>
      </c>
      <c r="X876" s="708">
        <f>LS2_N1708!X41</f>
        <v>0</v>
      </c>
      <c r="Y876" s="708">
        <f>LS2_N1708!Y41</f>
        <v>0</v>
      </c>
    </row>
    <row r="877" spans="1:25" x14ac:dyDescent="0.25">
      <c r="A877" s="708" t="str">
        <f>LS2_N1708!A52</f>
        <v>Neutron Detector</v>
      </c>
      <c r="B877" s="708" t="str">
        <f>LS2_N1708!B52</f>
        <v>LS2_CD02:ND_D3252</v>
      </c>
      <c r="C877" s="708">
        <f>LS2_N1708!C52</f>
        <v>0</v>
      </c>
      <c r="D877" s="708" t="str">
        <f>LS2_N1708!D52</f>
        <v>D3252</v>
      </c>
      <c r="E877" s="708" t="str">
        <f>LS2_N1708!E52</f>
        <v>34H000070</v>
      </c>
      <c r="F877" s="708" t="str">
        <f>LS2_N1708!F52</f>
        <v>2C_5kVDC_Coax_035</v>
      </c>
      <c r="G877" s="708" t="str">
        <f>LS2_N1708!G52</f>
        <v>HV Bias</v>
      </c>
      <c r="H877" s="708" t="str">
        <f>LS2_N1708!H52</f>
        <v>SHV to SHV Panel</v>
      </c>
      <c r="I877" s="708">
        <f>LS2_N1708!I52</f>
        <v>4</v>
      </c>
      <c r="J877" s="708">
        <f>LS2_N1708!J52</f>
        <v>0</v>
      </c>
      <c r="K877" s="708">
        <f>LS2_N1708!K52</f>
        <v>0</v>
      </c>
      <c r="L877" s="708">
        <f>LS2_N1708!L52</f>
        <v>0</v>
      </c>
      <c r="M877" s="708">
        <f>LS2_N1708!M52</f>
        <v>0</v>
      </c>
      <c r="N877" s="708">
        <f>LS2_N1708!N52</f>
        <v>0</v>
      </c>
      <c r="O877" s="708">
        <f>LS2_N1708!O52</f>
        <v>0</v>
      </c>
      <c r="P877" s="708">
        <f>LS2_N1708!P52</f>
        <v>4</v>
      </c>
      <c r="Q877" s="708" t="str">
        <f>LS2_N1708!Q52</f>
        <v xml:space="preserve">SHV to SHV </v>
      </c>
      <c r="R877" s="708">
        <f>LS2_N1708!R52</f>
        <v>0</v>
      </c>
      <c r="S877" s="708">
        <f>LS2_N1708!S52</f>
        <v>0</v>
      </c>
      <c r="T877" s="708">
        <f>LS2_N1708!T52</f>
        <v>0</v>
      </c>
      <c r="U877" s="708">
        <f>LS2_N1708!U52</f>
        <v>0</v>
      </c>
      <c r="V877" s="708">
        <f>LS2_N1708!V52</f>
        <v>9</v>
      </c>
      <c r="W877" s="708" t="str">
        <f>LS2_N1708!W52</f>
        <v>2 : EHS8020n</v>
      </c>
      <c r="X877" s="708" t="str">
        <f>LS2_N1708!X52</f>
        <v>Ch3</v>
      </c>
      <c r="Y877" s="708">
        <f>LS2_N1708!Y52</f>
        <v>0</v>
      </c>
    </row>
    <row r="878" spans="1:25" x14ac:dyDescent="0.25">
      <c r="A878" s="708" t="str">
        <f>LS2_N2308!A5</f>
        <v>BPM</v>
      </c>
      <c r="B878" s="708" t="str">
        <f>LS2_N2308!B5</f>
        <v>LS2_WD02:BPM_D3304</v>
      </c>
      <c r="C878" s="708" t="str">
        <f>LS2_N2308!C5</f>
        <v>BPM</v>
      </c>
      <c r="D878" s="708" t="str">
        <f>LS2_N2308!D5</f>
        <v>D3304</v>
      </c>
      <c r="E878" s="708" t="str">
        <f>LS2_N2308!E5</f>
        <v>34E000453</v>
      </c>
      <c r="F878" s="708" t="str">
        <f>LS2_N2308!F5</f>
        <v>2C_1/4in_Hardline_036</v>
      </c>
      <c r="G878" s="708" t="str">
        <f>LS2_N2308!G5</f>
        <v>Signal</v>
      </c>
      <c r="H878" s="708" t="str">
        <f>LS2_N2308!H5</f>
        <v>N-Type to SMA Panel</v>
      </c>
      <c r="I878" s="708" t="str">
        <f>LS2_N2308!I5</f>
        <v>1T</v>
      </c>
      <c r="J878" s="708">
        <f>LS2_N2308!J5</f>
        <v>0</v>
      </c>
      <c r="K878" s="708">
        <f>LS2_N2308!K5</f>
        <v>0</v>
      </c>
      <c r="L878" s="708">
        <f>LS2_N2308!L5</f>
        <v>0</v>
      </c>
      <c r="M878" s="708">
        <f>LS2_N2308!M5</f>
        <v>0</v>
      </c>
      <c r="N878" s="708">
        <f>LS2_N2308!N5</f>
        <v>0</v>
      </c>
      <c r="O878" s="708">
        <f>LS2_N2308!O5</f>
        <v>0</v>
      </c>
      <c r="P878" s="708" t="str">
        <f>LS2_N2308!P5</f>
        <v>1T</v>
      </c>
      <c r="Q878" s="708" t="str">
        <f>LS2_N2308!Q5</f>
        <v>SMA to SMA</v>
      </c>
      <c r="R878" s="708">
        <f>LS2_N2308!R5</f>
        <v>13</v>
      </c>
      <c r="S878" s="708">
        <f>LS2_N2308!S5</f>
        <v>3</v>
      </c>
      <c r="T878" s="708">
        <f>LS2_N2308!T5</f>
        <v>0</v>
      </c>
      <c r="U878" s="708">
        <f>LS2_N2308!U5</f>
        <v>1</v>
      </c>
      <c r="V878" s="708">
        <f>LS2_N2308!V5</f>
        <v>0</v>
      </c>
      <c r="W878" s="708">
        <f>LS2_N2308!W5</f>
        <v>0</v>
      </c>
      <c r="X878" s="708">
        <f>LS2_N2308!X5</f>
        <v>0</v>
      </c>
      <c r="Y878" s="708">
        <f>LS2_N2308!Y5</f>
        <v>0</v>
      </c>
    </row>
    <row r="879" spans="1:25" x14ac:dyDescent="0.25">
      <c r="A879" s="708" t="str">
        <f>LS2_N2308!A6</f>
        <v>BPM</v>
      </c>
      <c r="B879" s="708" t="str">
        <f>LS2_N2308!B6</f>
        <v>LS2_WD02:BPM_D3304</v>
      </c>
      <c r="C879" s="708" t="str">
        <f>LS2_N2308!C6</f>
        <v>BPM</v>
      </c>
      <c r="D879" s="708" t="str">
        <f>LS2_N2308!D6</f>
        <v>D3304</v>
      </c>
      <c r="E879" s="708" t="str">
        <f>LS2_N2308!E6</f>
        <v>34E000454</v>
      </c>
      <c r="F879" s="708" t="str">
        <f>LS2_N2308!F6</f>
        <v>2C_1/4in_Hardline_036</v>
      </c>
      <c r="G879" s="708" t="str">
        <f>LS2_N2308!G6</f>
        <v>Signal</v>
      </c>
      <c r="H879" s="708" t="str">
        <f>LS2_N2308!H6</f>
        <v>N-Type to SMA Panel</v>
      </c>
      <c r="I879" s="708" t="str">
        <f>LS2_N2308!I6</f>
        <v>2L</v>
      </c>
      <c r="J879" s="708">
        <f>LS2_N2308!J6</f>
        <v>0</v>
      </c>
      <c r="K879" s="708">
        <f>LS2_N2308!K6</f>
        <v>0</v>
      </c>
      <c r="L879" s="708">
        <f>LS2_N2308!L6</f>
        <v>0</v>
      </c>
      <c r="M879" s="708">
        <f>LS2_N2308!M6</f>
        <v>0</v>
      </c>
      <c r="N879" s="708">
        <f>LS2_N2308!N6</f>
        <v>0</v>
      </c>
      <c r="O879" s="708">
        <f>LS2_N2308!O6</f>
        <v>0</v>
      </c>
      <c r="P879" s="708" t="str">
        <f>LS2_N2308!P6</f>
        <v>2L</v>
      </c>
      <c r="Q879" s="708" t="str">
        <f>LS2_N2308!Q6</f>
        <v>SMA to SMA</v>
      </c>
      <c r="R879" s="708">
        <f>LS2_N2308!R6</f>
        <v>13</v>
      </c>
      <c r="S879" s="708">
        <f>LS2_N2308!S6</f>
        <v>3</v>
      </c>
      <c r="T879" s="708">
        <f>LS2_N2308!T6</f>
        <v>0</v>
      </c>
      <c r="U879" s="708">
        <f>LS2_N2308!U6</f>
        <v>2</v>
      </c>
      <c r="V879" s="708">
        <f>LS2_N2308!V6</f>
        <v>0</v>
      </c>
      <c r="W879" s="708">
        <f>LS2_N2308!W6</f>
        <v>0</v>
      </c>
      <c r="X879" s="708">
        <f>LS2_N2308!X6</f>
        <v>0</v>
      </c>
      <c r="Y879" s="708">
        <f>LS2_N2308!Y6</f>
        <v>0</v>
      </c>
    </row>
    <row r="880" spans="1:25" x14ac:dyDescent="0.25">
      <c r="A880" s="708" t="str">
        <f>LS2_N2308!A7</f>
        <v>BPM</v>
      </c>
      <c r="B880" s="708" t="str">
        <f>LS2_N2308!B7</f>
        <v>LS2_WD02:BPM_D3304</v>
      </c>
      <c r="C880" s="708" t="str">
        <f>LS2_N2308!C7</f>
        <v>BPM</v>
      </c>
      <c r="D880" s="708" t="str">
        <f>LS2_N2308!D7</f>
        <v>D3304</v>
      </c>
      <c r="E880" s="708" t="str">
        <f>LS2_N2308!E7</f>
        <v>34E000455</v>
      </c>
      <c r="F880" s="708" t="str">
        <f>LS2_N2308!F7</f>
        <v>2C_1/4in_Hardline_036</v>
      </c>
      <c r="G880" s="708" t="str">
        <f>LS2_N2308!G7</f>
        <v>Signal</v>
      </c>
      <c r="H880" s="708" t="str">
        <f>LS2_N2308!H7</f>
        <v>N-Type to SMA Panel</v>
      </c>
      <c r="I880" s="708" t="str">
        <f>LS2_N2308!I7</f>
        <v>3R</v>
      </c>
      <c r="J880" s="708">
        <f>LS2_N2308!J7</f>
        <v>0</v>
      </c>
      <c r="K880" s="708">
        <f>LS2_N2308!K7</f>
        <v>0</v>
      </c>
      <c r="L880" s="708">
        <f>LS2_N2308!L7</f>
        <v>0</v>
      </c>
      <c r="M880" s="708">
        <f>LS2_N2308!M7</f>
        <v>0</v>
      </c>
      <c r="N880" s="708">
        <f>LS2_N2308!N7</f>
        <v>0</v>
      </c>
      <c r="O880" s="708">
        <f>LS2_N2308!O7</f>
        <v>0</v>
      </c>
      <c r="P880" s="708" t="str">
        <f>LS2_N2308!P7</f>
        <v>3R</v>
      </c>
      <c r="Q880" s="708" t="str">
        <f>LS2_N2308!Q7</f>
        <v>SMA to SMA</v>
      </c>
      <c r="R880" s="708">
        <f>LS2_N2308!R7</f>
        <v>13</v>
      </c>
      <c r="S880" s="708">
        <f>LS2_N2308!S7</f>
        <v>3</v>
      </c>
      <c r="T880" s="708">
        <f>LS2_N2308!T7</f>
        <v>0</v>
      </c>
      <c r="U880" s="708">
        <f>LS2_N2308!U7</f>
        <v>3</v>
      </c>
      <c r="V880" s="708">
        <f>LS2_N2308!V7</f>
        <v>0</v>
      </c>
      <c r="W880" s="708">
        <f>LS2_N2308!W7</f>
        <v>0</v>
      </c>
      <c r="X880" s="708">
        <f>LS2_N2308!X7</f>
        <v>0</v>
      </c>
      <c r="Y880" s="708">
        <f>LS2_N2308!Y7</f>
        <v>0</v>
      </c>
    </row>
    <row r="881" spans="1:25" x14ac:dyDescent="0.25">
      <c r="A881" s="708" t="str">
        <f>LS2_N2308!A8</f>
        <v>BPM</v>
      </c>
      <c r="B881" s="708" t="str">
        <f>LS2_N2308!B8</f>
        <v>LS2_WD02:BPM_D3304</v>
      </c>
      <c r="C881" s="708" t="str">
        <f>LS2_N2308!C8</f>
        <v>BPM</v>
      </c>
      <c r="D881" s="708" t="str">
        <f>LS2_N2308!D8</f>
        <v>D3304</v>
      </c>
      <c r="E881" s="708" t="str">
        <f>LS2_N2308!E8</f>
        <v>34E000456</v>
      </c>
      <c r="F881" s="708" t="str">
        <f>LS2_N2308!F8</f>
        <v>2C_1/4in_Hardline_036</v>
      </c>
      <c r="G881" s="708" t="str">
        <f>LS2_N2308!G8</f>
        <v>Signal</v>
      </c>
      <c r="H881" s="708" t="str">
        <f>LS2_N2308!H8</f>
        <v>N-Type to SMA Panel</v>
      </c>
      <c r="I881" s="708" t="str">
        <f>LS2_N2308!I8</f>
        <v>4B</v>
      </c>
      <c r="J881" s="708">
        <f>LS2_N2308!J8</f>
        <v>0</v>
      </c>
      <c r="K881" s="708">
        <f>LS2_N2308!K8</f>
        <v>0</v>
      </c>
      <c r="L881" s="708">
        <f>LS2_N2308!L8</f>
        <v>0</v>
      </c>
      <c r="M881" s="708">
        <f>LS2_N2308!M8</f>
        <v>0</v>
      </c>
      <c r="N881" s="708">
        <f>LS2_N2308!N8</f>
        <v>0</v>
      </c>
      <c r="O881" s="708">
        <f>LS2_N2308!O8</f>
        <v>0</v>
      </c>
      <c r="P881" s="708" t="str">
        <f>LS2_N2308!P8</f>
        <v>4B</v>
      </c>
      <c r="Q881" s="708" t="str">
        <f>LS2_N2308!Q8</f>
        <v>SMA to SMA</v>
      </c>
      <c r="R881" s="708">
        <f>LS2_N2308!R8</f>
        <v>13</v>
      </c>
      <c r="S881" s="708">
        <f>LS2_N2308!S8</f>
        <v>3</v>
      </c>
      <c r="T881" s="708">
        <f>LS2_N2308!T8</f>
        <v>0</v>
      </c>
      <c r="U881" s="708">
        <f>LS2_N2308!U8</f>
        <v>4</v>
      </c>
      <c r="V881" s="708">
        <f>LS2_N2308!V8</f>
        <v>0</v>
      </c>
      <c r="W881" s="708">
        <f>LS2_N2308!W8</f>
        <v>0</v>
      </c>
      <c r="X881" s="708">
        <f>LS2_N2308!X8</f>
        <v>0</v>
      </c>
      <c r="Y881" s="708">
        <f>LS2_N2308!Y8</f>
        <v>0</v>
      </c>
    </row>
    <row r="882" spans="1:25" x14ac:dyDescent="0.25">
      <c r="A882" s="708" t="str">
        <f>LS2_N2308!A9</f>
        <v>BPM</v>
      </c>
      <c r="B882" s="708" t="str">
        <f>LS2_N2308!B9</f>
        <v>LS2_WD02:BPM_D3304</v>
      </c>
      <c r="C882" s="708" t="str">
        <f>LS2_N2308!C9</f>
        <v>BPM</v>
      </c>
      <c r="D882" s="708" t="str">
        <f>LS2_N2308!D9</f>
        <v>D3304</v>
      </c>
      <c r="E882" s="708" t="str">
        <f>LS2_N2308!E9</f>
        <v>34E000476</v>
      </c>
      <c r="F882" s="708" t="str">
        <f>LS2_N2308!F9</f>
        <v>2C_1/4in_Hardline_036</v>
      </c>
      <c r="G882" s="708" t="str">
        <f>LS2_N2308!G9</f>
        <v>Ref</v>
      </c>
      <c r="H882" s="708" t="str">
        <f>LS2_N2308!H9</f>
        <v>No terminiation</v>
      </c>
      <c r="I882" s="708" t="str">
        <f>LS2_N2308!I9</f>
        <v>No term</v>
      </c>
      <c r="J882" s="708">
        <f>LS2_N2308!J9</f>
        <v>0</v>
      </c>
      <c r="K882" s="708">
        <f>LS2_N2308!K9</f>
        <v>0</v>
      </c>
      <c r="L882" s="708">
        <f>LS2_N2308!L9</f>
        <v>0</v>
      </c>
      <c r="M882" s="708">
        <f>LS2_N2308!M9</f>
        <v>0</v>
      </c>
      <c r="N882" s="708">
        <f>LS2_N2308!N9</f>
        <v>0</v>
      </c>
      <c r="O882" s="708">
        <f>LS2_N2308!O9</f>
        <v>0</v>
      </c>
      <c r="P882" s="708">
        <f>LS2_N2308!P9</f>
        <v>0</v>
      </c>
      <c r="Q882" s="708">
        <f>LS2_N2308!Q9</f>
        <v>0</v>
      </c>
      <c r="R882" s="708">
        <f>LS2_N2308!R9</f>
        <v>0</v>
      </c>
      <c r="S882" s="708">
        <f>LS2_N2308!S9</f>
        <v>0</v>
      </c>
      <c r="T882" s="708">
        <f>LS2_N2308!T9</f>
        <v>0</v>
      </c>
      <c r="U882" s="708">
        <f>LS2_N2308!U9</f>
        <v>0</v>
      </c>
      <c r="V882" s="708">
        <f>LS2_N2308!V9</f>
        <v>0</v>
      </c>
      <c r="W882" s="708">
        <f>LS2_N2308!W9</f>
        <v>0</v>
      </c>
      <c r="X882" s="708">
        <f>LS2_N2308!X9</f>
        <v>0</v>
      </c>
      <c r="Y882" s="708">
        <f>LS2_N2308!Y9</f>
        <v>0</v>
      </c>
    </row>
    <row r="883" spans="1:25" x14ac:dyDescent="0.25">
      <c r="A883" s="708" t="str">
        <f>LS2_N1708!A70</f>
        <v>Halo Monitor Ring,Spare</v>
      </c>
      <c r="B883" s="708" t="str">
        <f>LS2_N1708!B70</f>
        <v>LS2_WD02:HMR_D3305</v>
      </c>
      <c r="C883" s="708" t="str">
        <f>LS2_N1708!C70</f>
        <v>HMR - Unused</v>
      </c>
      <c r="D883" s="708" t="str">
        <f>LS2_N1708!D70</f>
        <v>D3305</v>
      </c>
      <c r="E883" s="708" t="str">
        <f>LS2_N1708!E70</f>
        <v>34H000043</v>
      </c>
      <c r="F883" s="708" t="str">
        <f>LS2_N1708!F70</f>
        <v>2C_1kV75LC_Coax_090</v>
      </c>
      <c r="G883" s="708" t="str">
        <f>LS2_N1708!G70</f>
        <v>Signal</v>
      </c>
      <c r="H883" s="708">
        <f>LS2_N1708!H70</f>
        <v>0</v>
      </c>
      <c r="I883" s="708">
        <f>LS2_N1708!I70</f>
        <v>0</v>
      </c>
      <c r="J883" s="708">
        <f>LS2_N1708!J70</f>
        <v>0</v>
      </c>
      <c r="K883" s="708">
        <f>LS2_N1708!K70</f>
        <v>0</v>
      </c>
      <c r="L883" s="708">
        <f>LS2_N1708!L70</f>
        <v>0</v>
      </c>
      <c r="M883" s="708">
        <f>LS2_N1708!M70</f>
        <v>0</v>
      </c>
      <c r="N883" s="708">
        <f>LS2_N1708!N70</f>
        <v>0</v>
      </c>
      <c r="O883" s="708">
        <f>LS2_N1708!O70</f>
        <v>0</v>
      </c>
      <c r="P883" s="708">
        <f>LS2_N1708!P70</f>
        <v>0</v>
      </c>
      <c r="Q883" s="708">
        <f>LS2_N1708!Q70</f>
        <v>0</v>
      </c>
      <c r="R883" s="708">
        <f>LS2_N1708!R70</f>
        <v>0</v>
      </c>
      <c r="S883" s="708">
        <f>LS2_N1708!S70</f>
        <v>0</v>
      </c>
      <c r="T883" s="708">
        <f>LS2_N1708!T70</f>
        <v>0</v>
      </c>
      <c r="U883" s="708">
        <f>LS2_N1708!U70</f>
        <v>0</v>
      </c>
      <c r="V883" s="708">
        <f>LS2_N1708!V70</f>
        <v>0</v>
      </c>
      <c r="W883" s="708">
        <f>LS2_N1708!W70</f>
        <v>0</v>
      </c>
      <c r="X883" s="708">
        <f>LS2_N1708!X70</f>
        <v>0</v>
      </c>
      <c r="Y883" s="708">
        <f>LS2_N1708!Y70</f>
        <v>0</v>
      </c>
    </row>
    <row r="884" spans="1:25" x14ac:dyDescent="0.25">
      <c r="A884" s="708">
        <f>LS2_N1708!A71</f>
        <v>0</v>
      </c>
      <c r="B884" s="708" t="str">
        <f>LS2_N1708!B71</f>
        <v>LS2_WD02:HMR_D3305</v>
      </c>
      <c r="C884" s="708">
        <f>LS2_N1708!C71</f>
        <v>0</v>
      </c>
      <c r="D884" s="708" t="str">
        <f>LS2_N1708!D71</f>
        <v>D3305</v>
      </c>
      <c r="E884" s="708" t="str">
        <f>LS2_N1708!E71</f>
        <v>34H000128</v>
      </c>
      <c r="F884" s="708" t="str">
        <f>LS2_N1708!F71</f>
        <v>2C_5kVDC_Coax_035</v>
      </c>
      <c r="G884" s="708" t="str">
        <f>LS2_N1708!G71</f>
        <v>HV Bias</v>
      </c>
      <c r="H884" s="708">
        <f>LS2_N1708!H71</f>
        <v>0</v>
      </c>
      <c r="I884" s="708">
        <f>LS2_N1708!I71</f>
        <v>0</v>
      </c>
      <c r="J884" s="708">
        <f>LS2_N1708!J71</f>
        <v>0</v>
      </c>
      <c r="K884" s="708">
        <f>LS2_N1708!K71</f>
        <v>0</v>
      </c>
      <c r="L884" s="708">
        <f>LS2_N1708!L71</f>
        <v>0</v>
      </c>
      <c r="M884" s="708">
        <f>LS2_N1708!M71</f>
        <v>0</v>
      </c>
      <c r="N884" s="708">
        <f>LS2_N1708!N71</f>
        <v>0</v>
      </c>
      <c r="O884" s="708">
        <f>LS2_N1708!O71</f>
        <v>0</v>
      </c>
      <c r="P884" s="708">
        <f>LS2_N1708!P71</f>
        <v>0</v>
      </c>
      <c r="Q884" s="708">
        <f>LS2_N1708!Q71</f>
        <v>0</v>
      </c>
      <c r="R884" s="708">
        <f>LS2_N1708!R71</f>
        <v>0</v>
      </c>
      <c r="S884" s="708">
        <f>LS2_N1708!S71</f>
        <v>0</v>
      </c>
      <c r="T884" s="708">
        <f>LS2_N1708!T71</f>
        <v>0</v>
      </c>
      <c r="U884" s="708">
        <f>LS2_N1708!U71</f>
        <v>0</v>
      </c>
      <c r="V884" s="708">
        <f>LS2_N1708!V71</f>
        <v>0</v>
      </c>
      <c r="W884" s="708">
        <f>LS2_N1708!W71</f>
        <v>0</v>
      </c>
      <c r="X884" s="708">
        <f>LS2_N1708!X71</f>
        <v>0</v>
      </c>
      <c r="Y884" s="708">
        <f>LS2_N1708!Y71</f>
        <v>0</v>
      </c>
    </row>
    <row r="885" spans="1:25" x14ac:dyDescent="0.25">
      <c r="A885" s="708" t="str">
        <f>LS2_N2308!A10</f>
        <v>BPM</v>
      </c>
      <c r="B885" s="708" t="str">
        <f>LS2_N2308!B10</f>
        <v>LS2_WD03:BPM_D3366</v>
      </c>
      <c r="C885" s="708" t="str">
        <f>LS2_N2308!C10</f>
        <v>BPM</v>
      </c>
      <c r="D885" s="708" t="str">
        <f>LS2_N2308!D10</f>
        <v>D3366</v>
      </c>
      <c r="E885" s="708" t="str">
        <f>LS2_N2308!E10</f>
        <v>34E000457</v>
      </c>
      <c r="F885" s="708" t="str">
        <f>LS2_N2308!F10</f>
        <v>2C_1/4in_Hardline_036</v>
      </c>
      <c r="G885" s="708" t="str">
        <f>LS2_N2308!G10</f>
        <v>Signal</v>
      </c>
      <c r="H885" s="708" t="str">
        <f>LS2_N2308!H10</f>
        <v>N-Type to SMA Panel</v>
      </c>
      <c r="I885" s="708" t="str">
        <f>LS2_N2308!I10</f>
        <v>1T</v>
      </c>
      <c r="J885" s="708">
        <f>LS2_N2308!J10</f>
        <v>0</v>
      </c>
      <c r="K885" s="708">
        <f>LS2_N2308!K10</f>
        <v>0</v>
      </c>
      <c r="L885" s="708">
        <f>LS2_N2308!L10</f>
        <v>0</v>
      </c>
      <c r="M885" s="708">
        <f>LS2_N2308!M10</f>
        <v>0</v>
      </c>
      <c r="N885" s="708">
        <f>LS2_N2308!N10</f>
        <v>0</v>
      </c>
      <c r="O885" s="708">
        <f>LS2_N2308!O10</f>
        <v>0</v>
      </c>
      <c r="P885" s="708" t="str">
        <f>LS2_N2308!P10</f>
        <v>1T</v>
      </c>
      <c r="Q885" s="708" t="str">
        <f>LS2_N2308!Q10</f>
        <v>SMA to SMA</v>
      </c>
      <c r="R885" s="708">
        <f>LS2_N2308!R10</f>
        <v>13</v>
      </c>
      <c r="S885" s="708">
        <f>LS2_N2308!S10</f>
        <v>3</v>
      </c>
      <c r="T885" s="708">
        <f>LS2_N2308!T10</f>
        <v>0</v>
      </c>
      <c r="U885" s="708">
        <f>LS2_N2308!U10</f>
        <v>5</v>
      </c>
      <c r="V885" s="708">
        <f>LS2_N2308!V10</f>
        <v>0</v>
      </c>
      <c r="W885" s="708">
        <f>LS2_N2308!W10</f>
        <v>0</v>
      </c>
      <c r="X885" s="708">
        <f>LS2_N2308!X10</f>
        <v>0</v>
      </c>
      <c r="Y885" s="708">
        <f>LS2_N2308!Y10</f>
        <v>0</v>
      </c>
    </row>
    <row r="886" spans="1:25" x14ac:dyDescent="0.25">
      <c r="A886" s="708" t="str">
        <f>LS2_N2308!A11</f>
        <v>BPM</v>
      </c>
      <c r="B886" s="708" t="str">
        <f>LS2_N2308!B11</f>
        <v>LS2_WD03:BPM_D3366</v>
      </c>
      <c r="C886" s="708" t="str">
        <f>LS2_N2308!C11</f>
        <v>BPM</v>
      </c>
      <c r="D886" s="708" t="str">
        <f>LS2_N2308!D11</f>
        <v>D3366</v>
      </c>
      <c r="E886" s="708" t="str">
        <f>LS2_N2308!E11</f>
        <v>34E000458</v>
      </c>
      <c r="F886" s="708" t="str">
        <f>LS2_N2308!F11</f>
        <v>2C_1/4in_Hardline_036</v>
      </c>
      <c r="G886" s="708" t="str">
        <f>LS2_N2308!G11</f>
        <v>Signal</v>
      </c>
      <c r="H886" s="708" t="str">
        <f>LS2_N2308!H11</f>
        <v>N-Type to SMA Panel</v>
      </c>
      <c r="I886" s="708" t="str">
        <f>LS2_N2308!I11</f>
        <v>2L</v>
      </c>
      <c r="J886" s="708">
        <f>LS2_N2308!J11</f>
        <v>0</v>
      </c>
      <c r="K886" s="708">
        <f>LS2_N2308!K11</f>
        <v>0</v>
      </c>
      <c r="L886" s="708">
        <f>LS2_N2308!L11</f>
        <v>0</v>
      </c>
      <c r="M886" s="708">
        <f>LS2_N2308!M11</f>
        <v>0</v>
      </c>
      <c r="N886" s="708">
        <f>LS2_N2308!N11</f>
        <v>0</v>
      </c>
      <c r="O886" s="708">
        <f>LS2_N2308!O11</f>
        <v>0</v>
      </c>
      <c r="P886" s="708" t="str">
        <f>LS2_N2308!P11</f>
        <v>2L</v>
      </c>
      <c r="Q886" s="708" t="str">
        <f>LS2_N2308!Q11</f>
        <v>SMA to SMA</v>
      </c>
      <c r="R886" s="708">
        <f>LS2_N2308!R11</f>
        <v>13</v>
      </c>
      <c r="S886" s="708">
        <f>LS2_N2308!S11</f>
        <v>3</v>
      </c>
      <c r="T886" s="708">
        <f>LS2_N2308!T11</f>
        <v>0</v>
      </c>
      <c r="U886" s="708">
        <f>LS2_N2308!U11</f>
        <v>6</v>
      </c>
      <c r="V886" s="708">
        <f>LS2_N2308!V11</f>
        <v>0</v>
      </c>
      <c r="W886" s="708">
        <f>LS2_N2308!W11</f>
        <v>0</v>
      </c>
      <c r="X886" s="708">
        <f>LS2_N2308!X11</f>
        <v>0</v>
      </c>
      <c r="Y886" s="708">
        <f>LS2_N2308!Y11</f>
        <v>0</v>
      </c>
    </row>
    <row r="887" spans="1:25" x14ac:dyDescent="0.25">
      <c r="A887" s="708" t="str">
        <f>LS2_N2308!A12</f>
        <v>BPM</v>
      </c>
      <c r="B887" s="708" t="str">
        <f>LS2_N2308!B12</f>
        <v>LS2_WD03:BPM_D3366</v>
      </c>
      <c r="C887" s="708" t="str">
        <f>LS2_N2308!C12</f>
        <v>BPM</v>
      </c>
      <c r="D887" s="708" t="str">
        <f>LS2_N2308!D12</f>
        <v>D3366</v>
      </c>
      <c r="E887" s="708" t="str">
        <f>LS2_N2308!E12</f>
        <v>34E000459</v>
      </c>
      <c r="F887" s="708" t="str">
        <f>LS2_N2308!F12</f>
        <v>2C_1/4in_Hardline_036</v>
      </c>
      <c r="G887" s="708" t="str">
        <f>LS2_N2308!G12</f>
        <v>Signal</v>
      </c>
      <c r="H887" s="708" t="str">
        <f>LS2_N2308!H12</f>
        <v>N-Type to SMA Panel</v>
      </c>
      <c r="I887" s="708" t="str">
        <f>LS2_N2308!I12</f>
        <v>3R</v>
      </c>
      <c r="J887" s="708">
        <f>LS2_N2308!J12</f>
        <v>0</v>
      </c>
      <c r="K887" s="708">
        <f>LS2_N2308!K12</f>
        <v>0</v>
      </c>
      <c r="L887" s="708">
        <f>LS2_N2308!L12</f>
        <v>0</v>
      </c>
      <c r="M887" s="708">
        <f>LS2_N2308!M12</f>
        <v>0</v>
      </c>
      <c r="N887" s="708">
        <f>LS2_N2308!N12</f>
        <v>0</v>
      </c>
      <c r="O887" s="708">
        <f>LS2_N2308!O12</f>
        <v>0</v>
      </c>
      <c r="P887" s="708" t="str">
        <f>LS2_N2308!P12</f>
        <v>3R</v>
      </c>
      <c r="Q887" s="708" t="str">
        <f>LS2_N2308!Q12</f>
        <v>SMA to SMA</v>
      </c>
      <c r="R887" s="708">
        <f>LS2_N2308!R12</f>
        <v>13</v>
      </c>
      <c r="S887" s="708">
        <f>LS2_N2308!S12</f>
        <v>3</v>
      </c>
      <c r="T887" s="708">
        <f>LS2_N2308!T12</f>
        <v>0</v>
      </c>
      <c r="U887" s="708">
        <f>LS2_N2308!U12</f>
        <v>7</v>
      </c>
      <c r="V887" s="708">
        <f>LS2_N2308!V12</f>
        <v>0</v>
      </c>
      <c r="W887" s="708">
        <f>LS2_N2308!W12</f>
        <v>0</v>
      </c>
      <c r="X887" s="708">
        <f>LS2_N2308!X12</f>
        <v>0</v>
      </c>
      <c r="Y887" s="708">
        <f>LS2_N2308!Y12</f>
        <v>0</v>
      </c>
    </row>
    <row r="888" spans="1:25" x14ac:dyDescent="0.25">
      <c r="A888" s="708" t="str">
        <f>LS2_N2308!A13</f>
        <v>BPM</v>
      </c>
      <c r="B888" s="708" t="str">
        <f>LS2_N2308!B13</f>
        <v>LS2_WD03:BPM_D3366</v>
      </c>
      <c r="C888" s="708" t="str">
        <f>LS2_N2308!C13</f>
        <v>BPM</v>
      </c>
      <c r="D888" s="708" t="str">
        <f>LS2_N2308!D13</f>
        <v>D3366</v>
      </c>
      <c r="E888" s="708" t="str">
        <f>LS2_N2308!E13</f>
        <v>34E000460</v>
      </c>
      <c r="F888" s="708" t="str">
        <f>LS2_N2308!F13</f>
        <v>2C_1/4in_Hardline_036</v>
      </c>
      <c r="G888" s="708" t="str">
        <f>LS2_N2308!G13</f>
        <v>Signal</v>
      </c>
      <c r="H888" s="708" t="str">
        <f>LS2_N2308!H13</f>
        <v>N-Type to SMA Panel</v>
      </c>
      <c r="I888" s="708" t="str">
        <f>LS2_N2308!I13</f>
        <v>4B</v>
      </c>
      <c r="J888" s="708">
        <f>LS2_N2308!J13</f>
        <v>0</v>
      </c>
      <c r="K888" s="708">
        <f>LS2_N2308!K13</f>
        <v>0</v>
      </c>
      <c r="L888" s="708">
        <f>LS2_N2308!L13</f>
        <v>0</v>
      </c>
      <c r="M888" s="708">
        <f>LS2_N2308!M13</f>
        <v>0</v>
      </c>
      <c r="N888" s="708">
        <f>LS2_N2308!N13</f>
        <v>0</v>
      </c>
      <c r="O888" s="708">
        <f>LS2_N2308!O13</f>
        <v>0</v>
      </c>
      <c r="P888" s="708" t="str">
        <f>LS2_N2308!P13</f>
        <v>4B</v>
      </c>
      <c r="Q888" s="708" t="str">
        <f>LS2_N2308!Q13</f>
        <v>SMA to SMA</v>
      </c>
      <c r="R888" s="708">
        <f>LS2_N2308!R13</f>
        <v>13</v>
      </c>
      <c r="S888" s="708">
        <f>LS2_N2308!S13</f>
        <v>3</v>
      </c>
      <c r="T888" s="708">
        <f>LS2_N2308!T13</f>
        <v>0</v>
      </c>
      <c r="U888" s="708">
        <f>LS2_N2308!U13</f>
        <v>8</v>
      </c>
      <c r="V888" s="708">
        <f>LS2_N2308!V13</f>
        <v>0</v>
      </c>
      <c r="W888" s="708">
        <f>LS2_N2308!W13</f>
        <v>0</v>
      </c>
      <c r="X888" s="708">
        <f>LS2_N2308!X13</f>
        <v>0</v>
      </c>
      <c r="Y888" s="708">
        <f>LS2_N2308!Y13</f>
        <v>0</v>
      </c>
    </row>
    <row r="889" spans="1:25" x14ac:dyDescent="0.25">
      <c r="A889" s="708" t="str">
        <f>LS2_N2308!A14</f>
        <v>BPM</v>
      </c>
      <c r="B889" s="708" t="str">
        <f>LS2_N2308!B14</f>
        <v>LS2_WD03:BPM_D3366</v>
      </c>
      <c r="C889" s="708" t="str">
        <f>LS2_N2308!C14</f>
        <v>BPM</v>
      </c>
      <c r="D889" s="708" t="str">
        <f>LS2_N2308!D14</f>
        <v>D3366</v>
      </c>
      <c r="E889" s="708" t="str">
        <f>LS2_N2308!E14</f>
        <v>34E000477</v>
      </c>
      <c r="F889" s="708" t="str">
        <f>LS2_N2308!F14</f>
        <v>2C_1/4in_Hardline_036</v>
      </c>
      <c r="G889" s="708" t="str">
        <f>LS2_N2308!G14</f>
        <v>Ref</v>
      </c>
      <c r="H889" s="708" t="str">
        <f>LS2_N2308!H14</f>
        <v>N-Type to SMA Panel</v>
      </c>
      <c r="I889" s="708" t="str">
        <f>LS2_N2308!I14</f>
        <v>Ref</v>
      </c>
      <c r="J889" s="708">
        <f>LS2_N2308!J14</f>
        <v>0</v>
      </c>
      <c r="K889" s="708">
        <f>LS2_N2308!K14</f>
        <v>0</v>
      </c>
      <c r="L889" s="708">
        <f>LS2_N2308!L14</f>
        <v>0</v>
      </c>
      <c r="M889" s="708">
        <f>LS2_N2308!M14</f>
        <v>0</v>
      </c>
      <c r="N889" s="708">
        <f>LS2_N2308!N14</f>
        <v>0</v>
      </c>
      <c r="O889" s="708">
        <f>LS2_N2308!O14</f>
        <v>0</v>
      </c>
      <c r="P889" s="708" t="str">
        <f>LS2_N2308!P14</f>
        <v>Ref</v>
      </c>
      <c r="Q889" s="708" t="str">
        <f>LS2_N2308!Q14</f>
        <v>SMA to SMA</v>
      </c>
      <c r="R889" s="708">
        <f>LS2_N2308!R14</f>
        <v>13</v>
      </c>
      <c r="S889" s="708">
        <f>LS2_N2308!S14</f>
        <v>3</v>
      </c>
      <c r="T889" s="708">
        <f>LS2_N2308!T14</f>
        <v>0</v>
      </c>
      <c r="U889" s="708" t="str">
        <f>LS2_N2308!U14</f>
        <v>Ref</v>
      </c>
      <c r="V889" s="708">
        <f>LS2_N2308!V14</f>
        <v>0</v>
      </c>
      <c r="W889" s="708">
        <f>LS2_N2308!W14</f>
        <v>0</v>
      </c>
      <c r="X889" s="708">
        <f>LS2_N2308!X14</f>
        <v>0</v>
      </c>
      <c r="Y889" s="708">
        <f>LS2_N2308!Y14</f>
        <v>0</v>
      </c>
    </row>
    <row r="890" spans="1:25" x14ac:dyDescent="0.25">
      <c r="A890" s="708" t="str">
        <f>LS2_N1708!A72</f>
        <v>Halo Monitor Ring</v>
      </c>
      <c r="B890" s="708" t="str">
        <f>LS2_N1708!B72</f>
        <v>LS2_WD03:HMR_D3367</v>
      </c>
      <c r="C890" s="708" t="str">
        <f>LS2_N1708!C72</f>
        <v>HMR</v>
      </c>
      <c r="D890" s="708" t="str">
        <f>LS2_N1708!D72</f>
        <v>D3367</v>
      </c>
      <c r="E890" s="708" t="str">
        <f>LS2_N1708!E72</f>
        <v>34H000044</v>
      </c>
      <c r="F890" s="708" t="str">
        <f>LS2_N1708!F72</f>
        <v>2C_1kV75LC_Coax_090</v>
      </c>
      <c r="G890" s="708" t="str">
        <f>LS2_N1708!G72</f>
        <v>Signal</v>
      </c>
      <c r="H890" s="708" t="str">
        <f>LS2_N1708!H72</f>
        <v>SHV to SHV Panel</v>
      </c>
      <c r="I890" s="708" t="str">
        <f>LS2_N1708!I72</f>
        <v>J3</v>
      </c>
      <c r="J890" s="708">
        <f>LS2_N1708!J72</f>
        <v>0</v>
      </c>
      <c r="K890" s="708">
        <f>LS2_N1708!K72</f>
        <v>0</v>
      </c>
      <c r="L890" s="708">
        <f>LS2_N1708!L72</f>
        <v>0</v>
      </c>
      <c r="M890" s="708">
        <f>LS2_N1708!M72</f>
        <v>0</v>
      </c>
      <c r="N890" s="708">
        <f>LS2_N1708!N72</f>
        <v>0</v>
      </c>
      <c r="O890" s="708">
        <f>LS2_N1708!O72</f>
        <v>0</v>
      </c>
      <c r="P890" s="708" t="str">
        <f>LS2_N1708!P72</f>
        <v>J3</v>
      </c>
      <c r="Q890" s="708" t="str">
        <f>LS2_N1708!Q72</f>
        <v>SHV to Lemo</v>
      </c>
      <c r="R890" s="708">
        <f>LS2_N1708!R72</f>
        <v>12</v>
      </c>
      <c r="S890" s="708">
        <f>LS2_N1708!S72</f>
        <v>3</v>
      </c>
      <c r="T890" s="708" t="str">
        <f>LS2_N1708!T72</f>
        <v>CH4 - fmc1-1</v>
      </c>
      <c r="U890" s="708">
        <f>LS2_N1708!U72</f>
        <v>0</v>
      </c>
      <c r="V890" s="708">
        <f>LS2_N1708!V72</f>
        <v>9</v>
      </c>
      <c r="W890" s="708" t="str">
        <f>LS2_N1708!W72</f>
        <v>1:EHS8003</v>
      </c>
      <c r="X890" s="708" t="str">
        <f>LS2_N1708!X72</f>
        <v>Ch1</v>
      </c>
      <c r="Y890" s="708">
        <f>LS2_N1708!Y72</f>
        <v>0</v>
      </c>
    </row>
    <row r="891" spans="1:25" x14ac:dyDescent="0.25">
      <c r="A891" s="708">
        <f>LS2_N1708!A73</f>
        <v>0</v>
      </c>
      <c r="B891" s="708" t="str">
        <f>LS2_N1708!B73</f>
        <v>LS2_WD03:HMR_D3367</v>
      </c>
      <c r="C891" s="708">
        <f>LS2_N1708!C73</f>
        <v>0</v>
      </c>
      <c r="D891" s="708" t="str">
        <f>LS2_N1708!D73</f>
        <v>D3367</v>
      </c>
      <c r="E891" s="708" t="str">
        <f>LS2_N1708!E73</f>
        <v>34H000127</v>
      </c>
      <c r="F891" s="708" t="str">
        <f>LS2_N1708!F73</f>
        <v>2C_5kVDC_Coax_035</v>
      </c>
      <c r="G891" s="708" t="str">
        <f>LS2_N1708!G73</f>
        <v>HV Bias</v>
      </c>
      <c r="H891" s="708">
        <f>LS2_N1708!H73</f>
        <v>0</v>
      </c>
      <c r="I891" s="708">
        <f>LS2_N1708!I73</f>
        <v>0</v>
      </c>
      <c r="J891" s="708">
        <f>LS2_N1708!J73</f>
        <v>0</v>
      </c>
      <c r="K891" s="708">
        <f>LS2_N1708!K73</f>
        <v>0</v>
      </c>
      <c r="L891" s="708">
        <f>LS2_N1708!L73</f>
        <v>0</v>
      </c>
      <c r="M891" s="708">
        <f>LS2_N1708!M73</f>
        <v>0</v>
      </c>
      <c r="N891" s="708">
        <f>LS2_N1708!N73</f>
        <v>0</v>
      </c>
      <c r="O891" s="708">
        <f>LS2_N1708!O73</f>
        <v>0</v>
      </c>
      <c r="P891" s="708">
        <f>LS2_N1708!P73</f>
        <v>0</v>
      </c>
      <c r="Q891" s="708">
        <f>LS2_N1708!Q73</f>
        <v>0</v>
      </c>
      <c r="R891" s="708">
        <f>LS2_N1708!R73</f>
        <v>0</v>
      </c>
      <c r="S891" s="708">
        <f>LS2_N1708!S73</f>
        <v>0</v>
      </c>
      <c r="T891" s="708">
        <f>LS2_N1708!T73</f>
        <v>0</v>
      </c>
      <c r="U891" s="708">
        <f>LS2_N1708!U73</f>
        <v>0</v>
      </c>
      <c r="V891" s="708">
        <f>LS2_N1708!V73</f>
        <v>0</v>
      </c>
      <c r="W891" s="708">
        <f>LS2_N1708!W73</f>
        <v>0</v>
      </c>
      <c r="X891" s="708">
        <f>LS2_N1708!X73</f>
        <v>0</v>
      </c>
      <c r="Y891" s="708">
        <f>LS2_N1708!Y73</f>
        <v>0</v>
      </c>
    </row>
    <row r="892" spans="1:25" x14ac:dyDescent="0.25">
      <c r="A892" s="708" t="str">
        <f>LS2_N1708!A32</f>
        <v>Neutron Detector</v>
      </c>
      <c r="B892" s="708" t="str">
        <f>LS2_N1708!B32</f>
        <v>LS2_CD04:ND_D3376</v>
      </c>
      <c r="C892" s="708" t="str">
        <f>LS2_N1708!C32</f>
        <v>ND</v>
      </c>
      <c r="D892" s="708" t="str">
        <f>LS2_N1708!D32</f>
        <v>D3376</v>
      </c>
      <c r="E892" s="708" t="str">
        <f>LS2_N1708!E32</f>
        <v>34E000549</v>
      </c>
      <c r="F892" s="708" t="str">
        <f>LS2_N1708!F32</f>
        <v>2C_75LC_Coax_089</v>
      </c>
      <c r="G892" s="708" t="str">
        <f>LS2_N1708!G32</f>
        <v>Signal</v>
      </c>
      <c r="H892" s="708" t="str">
        <f>LS2_N1708!H32</f>
        <v>N-Type to SMA Panel</v>
      </c>
      <c r="I892" s="708">
        <f>LS2_N1708!I32</f>
        <v>5</v>
      </c>
      <c r="J892" s="708">
        <f>LS2_N1708!J32</f>
        <v>0</v>
      </c>
      <c r="K892" s="708">
        <f>LS2_N1708!K32</f>
        <v>0</v>
      </c>
      <c r="L892" s="708">
        <f>LS2_N1708!L32</f>
        <v>0</v>
      </c>
      <c r="M892" s="708">
        <f>LS2_N1708!M32</f>
        <v>0</v>
      </c>
      <c r="N892" s="708">
        <f>LS2_N1708!N32</f>
        <v>0</v>
      </c>
      <c r="O892" s="708">
        <f>LS2_N1708!O32</f>
        <v>0</v>
      </c>
      <c r="P892" s="708">
        <f>LS2_N1708!P32</f>
        <v>5</v>
      </c>
      <c r="Q892" s="708" t="str">
        <f>LS2_N1708!Q32</f>
        <v>SMA to Lemo650</v>
      </c>
      <c r="R892" s="708">
        <f>LS2_N1708!R32</f>
        <v>12</v>
      </c>
      <c r="S892" s="708">
        <f>LS2_N1708!S32</f>
        <v>5</v>
      </c>
      <c r="T892" s="708" t="str">
        <f>LS2_N1708!T32</f>
        <v>CH4 - fmc1-1</v>
      </c>
      <c r="U892" s="708">
        <f>LS2_N1708!U32</f>
        <v>0</v>
      </c>
      <c r="V892" s="708">
        <f>LS2_N1708!V32</f>
        <v>0</v>
      </c>
      <c r="W892" s="708">
        <f>LS2_N1708!W32</f>
        <v>0</v>
      </c>
      <c r="X892" s="708">
        <f>LS2_N1708!X32</f>
        <v>0</v>
      </c>
      <c r="Y892" s="708">
        <f>LS2_N1708!Y32</f>
        <v>0</v>
      </c>
    </row>
    <row r="893" spans="1:25" x14ac:dyDescent="0.25">
      <c r="A893" s="708" t="str">
        <f>LS2_N1708!A42</f>
        <v>Neutron Detector</v>
      </c>
      <c r="B893" s="708" t="str">
        <f>LS2_N1708!B42</f>
        <v>LS2_CD04:ND_D3376</v>
      </c>
      <c r="C893" s="708">
        <f>LS2_N1708!C42</f>
        <v>0</v>
      </c>
      <c r="D893" s="708" t="str">
        <f>LS2_N1708!D42</f>
        <v>D3376</v>
      </c>
      <c r="E893" s="708" t="str">
        <f>LS2_N1708!E42</f>
        <v>34E000548</v>
      </c>
      <c r="F893" s="708" t="str">
        <f>LS2_N1708!F42</f>
        <v>2C_75LC_Coax_089</v>
      </c>
      <c r="G893" s="708" t="str">
        <f>LS2_N1708!G42</f>
        <v>Test Signal</v>
      </c>
      <c r="H893" s="708" t="str">
        <f>LS2_N1708!H42</f>
        <v>N-Type to SMA Panel</v>
      </c>
      <c r="I893" s="708">
        <f>LS2_N1708!I42</f>
        <v>5</v>
      </c>
      <c r="J893" s="708">
        <f>LS2_N1708!J42</f>
        <v>0</v>
      </c>
      <c r="K893" s="708">
        <f>LS2_N1708!K42</f>
        <v>0</v>
      </c>
      <c r="L893" s="708">
        <f>LS2_N1708!L42</f>
        <v>0</v>
      </c>
      <c r="M893" s="708">
        <f>LS2_N1708!M42</f>
        <v>0</v>
      </c>
      <c r="N893" s="708">
        <f>LS2_N1708!N42</f>
        <v>0</v>
      </c>
      <c r="O893" s="708">
        <f>LS2_N1708!O42</f>
        <v>0</v>
      </c>
      <c r="P893" s="708">
        <f>LS2_N1708!P42</f>
        <v>0</v>
      </c>
      <c r="Q893" s="708" t="str">
        <f>LS2_N1708!Q42</f>
        <v>SMA to Ferrule</v>
      </c>
      <c r="R893" s="708">
        <f>LS2_N1708!R42</f>
        <v>0</v>
      </c>
      <c r="S893" s="708">
        <f>LS2_N1708!S42</f>
        <v>0</v>
      </c>
      <c r="T893" s="708">
        <f>LS2_N1708!T42</f>
        <v>0</v>
      </c>
      <c r="U893" s="708">
        <f>LS2_N1708!U42</f>
        <v>0</v>
      </c>
      <c r="V893" s="708">
        <f>LS2_N1708!V42</f>
        <v>0</v>
      </c>
      <c r="W893" s="708">
        <f>LS2_N1708!W42</f>
        <v>0</v>
      </c>
      <c r="X893" s="708">
        <f>LS2_N1708!X42</f>
        <v>0</v>
      </c>
      <c r="Y893" s="708">
        <f>LS2_N1708!Y42</f>
        <v>0</v>
      </c>
    </row>
    <row r="894" spans="1:25" x14ac:dyDescent="0.25">
      <c r="A894" s="708" t="str">
        <f>LS2_N1708!A53</f>
        <v>Neutron Detector</v>
      </c>
      <c r="B894" s="708" t="str">
        <f>LS2_N1708!B53</f>
        <v>LS2_CD04:ND_D3376</v>
      </c>
      <c r="C894" s="708">
        <f>LS2_N1708!C53</f>
        <v>0</v>
      </c>
      <c r="D894" s="708" t="str">
        <f>LS2_N1708!D53</f>
        <v>D3376</v>
      </c>
      <c r="E894" s="708" t="str">
        <f>LS2_N1708!E53</f>
        <v>34H000071</v>
      </c>
      <c r="F894" s="708" t="str">
        <f>LS2_N1708!F53</f>
        <v>2C_5kVDC_Coax_035</v>
      </c>
      <c r="G894" s="708" t="str">
        <f>LS2_N1708!G53</f>
        <v>HV Bias</v>
      </c>
      <c r="H894" s="708" t="str">
        <f>LS2_N1708!H53</f>
        <v>SHV to SHV Panel</v>
      </c>
      <c r="I894" s="708">
        <f>LS2_N1708!I53</f>
        <v>5</v>
      </c>
      <c r="J894" s="708">
        <f>LS2_N1708!J53</f>
        <v>0</v>
      </c>
      <c r="K894" s="708">
        <f>LS2_N1708!K53</f>
        <v>0</v>
      </c>
      <c r="L894" s="708">
        <f>LS2_N1708!L53</f>
        <v>0</v>
      </c>
      <c r="M894" s="708">
        <f>LS2_N1708!M53</f>
        <v>0</v>
      </c>
      <c r="N894" s="708">
        <f>LS2_N1708!N53</f>
        <v>0</v>
      </c>
      <c r="O894" s="708">
        <f>LS2_N1708!O53</f>
        <v>0</v>
      </c>
      <c r="P894" s="708">
        <f>LS2_N1708!P53</f>
        <v>5</v>
      </c>
      <c r="Q894" s="708" t="str">
        <f>LS2_N1708!Q53</f>
        <v xml:space="preserve">SHV to SHV </v>
      </c>
      <c r="R894" s="708">
        <f>LS2_N1708!R53</f>
        <v>0</v>
      </c>
      <c r="S894" s="708">
        <f>LS2_N1708!S53</f>
        <v>0</v>
      </c>
      <c r="T894" s="708">
        <f>LS2_N1708!T53</f>
        <v>0</v>
      </c>
      <c r="U894" s="708">
        <f>LS2_N1708!U53</f>
        <v>0</v>
      </c>
      <c r="V894" s="708">
        <f>LS2_N1708!V53</f>
        <v>9</v>
      </c>
      <c r="W894" s="708" t="str">
        <f>LS2_N1708!W53</f>
        <v>2 : EHS8020n</v>
      </c>
      <c r="X894" s="708" t="str">
        <f>LS2_N1708!X53</f>
        <v>Ch4</v>
      </c>
      <c r="Y894" s="708">
        <f>LS2_N1708!Y53</f>
        <v>0</v>
      </c>
    </row>
    <row r="895" spans="1:25" x14ac:dyDescent="0.25">
      <c r="A895" s="708" t="str">
        <f>LS2_N2308!A15</f>
        <v>BPM</v>
      </c>
      <c r="B895" s="708" t="str">
        <f>LS2_N2308!B15</f>
        <v>LS2_WD04:BPM_D3428</v>
      </c>
      <c r="C895" s="708" t="str">
        <f>LS2_N2308!C15</f>
        <v>BPM</v>
      </c>
      <c r="D895" s="708" t="str">
        <f>LS2_N2308!D15</f>
        <v>D3428</v>
      </c>
      <c r="E895" s="708" t="str">
        <f>LS2_N2308!E15</f>
        <v>34E000461</v>
      </c>
      <c r="F895" s="708" t="str">
        <f>LS2_N2308!F15</f>
        <v>2C_1/4in_Hardline_036</v>
      </c>
      <c r="G895" s="708" t="str">
        <f>LS2_N2308!G15</f>
        <v>Signal</v>
      </c>
      <c r="H895" s="708" t="str">
        <f>LS2_N2308!H15</f>
        <v>N-Type to SMA Panel</v>
      </c>
      <c r="I895" s="708" t="str">
        <f>LS2_N2308!I15</f>
        <v>1T</v>
      </c>
      <c r="J895" s="708">
        <f>LS2_N2308!J15</f>
        <v>0</v>
      </c>
      <c r="K895" s="708">
        <f>LS2_N2308!K15</f>
        <v>0</v>
      </c>
      <c r="L895" s="708">
        <f>LS2_N2308!L15</f>
        <v>0</v>
      </c>
      <c r="M895" s="708">
        <f>LS2_N2308!M15</f>
        <v>0</v>
      </c>
      <c r="N895" s="708">
        <f>LS2_N2308!N15</f>
        <v>0</v>
      </c>
      <c r="O895" s="708">
        <f>LS2_N2308!O15</f>
        <v>0</v>
      </c>
      <c r="P895" s="708" t="str">
        <f>LS2_N2308!P15</f>
        <v>1T</v>
      </c>
      <c r="Q895" s="708" t="str">
        <f>LS2_N2308!Q15</f>
        <v>SMA to SMA</v>
      </c>
      <c r="R895" s="708">
        <f>LS2_N2308!R15</f>
        <v>13</v>
      </c>
      <c r="S895" s="708">
        <f>LS2_N2308!S15</f>
        <v>4</v>
      </c>
      <c r="T895" s="708">
        <f>LS2_N2308!T15</f>
        <v>0</v>
      </c>
      <c r="U895" s="708">
        <f>LS2_N2308!U15</f>
        <v>1</v>
      </c>
      <c r="V895" s="708">
        <f>LS2_N2308!V15</f>
        <v>0</v>
      </c>
      <c r="W895" s="708">
        <f>LS2_N2308!W15</f>
        <v>0</v>
      </c>
      <c r="X895" s="708">
        <f>LS2_N2308!X15</f>
        <v>0</v>
      </c>
      <c r="Y895" s="708">
        <f>LS2_N2308!Y15</f>
        <v>0</v>
      </c>
    </row>
    <row r="896" spans="1:25" x14ac:dyDescent="0.25">
      <c r="A896" s="708" t="str">
        <f>LS2_N2308!A16</f>
        <v>BPM</v>
      </c>
      <c r="B896" s="708" t="str">
        <f>LS2_N2308!B16</f>
        <v>LS2_WD04:BPM_D3428</v>
      </c>
      <c r="C896" s="708" t="str">
        <f>LS2_N2308!C16</f>
        <v>BPM</v>
      </c>
      <c r="D896" s="708" t="str">
        <f>LS2_N2308!D16</f>
        <v>D3428</v>
      </c>
      <c r="E896" s="708" t="str">
        <f>LS2_N2308!E16</f>
        <v>34E000462</v>
      </c>
      <c r="F896" s="708" t="str">
        <f>LS2_N2308!F16</f>
        <v>2C_1/4in_Hardline_036</v>
      </c>
      <c r="G896" s="708" t="str">
        <f>LS2_N2308!G16</f>
        <v>Signal</v>
      </c>
      <c r="H896" s="708" t="str">
        <f>LS2_N2308!H16</f>
        <v>N-Type to SMA Panel</v>
      </c>
      <c r="I896" s="708" t="str">
        <f>LS2_N2308!I16</f>
        <v>2L</v>
      </c>
      <c r="J896" s="708">
        <f>LS2_N2308!J16</f>
        <v>0</v>
      </c>
      <c r="K896" s="708">
        <f>LS2_N2308!K16</f>
        <v>0</v>
      </c>
      <c r="L896" s="708">
        <f>LS2_N2308!L16</f>
        <v>0</v>
      </c>
      <c r="M896" s="708">
        <f>LS2_N2308!M16</f>
        <v>0</v>
      </c>
      <c r="N896" s="708">
        <f>LS2_N2308!N16</f>
        <v>0</v>
      </c>
      <c r="O896" s="708">
        <f>LS2_N2308!O16</f>
        <v>0</v>
      </c>
      <c r="P896" s="708" t="str">
        <f>LS2_N2308!P16</f>
        <v>2L</v>
      </c>
      <c r="Q896" s="708" t="str">
        <f>LS2_N2308!Q16</f>
        <v>SMA to SMA</v>
      </c>
      <c r="R896" s="708">
        <f>LS2_N2308!R16</f>
        <v>13</v>
      </c>
      <c r="S896" s="708">
        <f>LS2_N2308!S16</f>
        <v>4</v>
      </c>
      <c r="T896" s="708">
        <f>LS2_N2308!T16</f>
        <v>0</v>
      </c>
      <c r="U896" s="708">
        <f>LS2_N2308!U16</f>
        <v>2</v>
      </c>
      <c r="V896" s="708">
        <f>LS2_N2308!V16</f>
        <v>0</v>
      </c>
      <c r="W896" s="708">
        <f>LS2_N2308!W16</f>
        <v>0</v>
      </c>
      <c r="X896" s="708">
        <f>LS2_N2308!X16</f>
        <v>0</v>
      </c>
      <c r="Y896" s="708">
        <f>LS2_N2308!Y16</f>
        <v>0</v>
      </c>
    </row>
    <row r="897" spans="1:25" x14ac:dyDescent="0.25">
      <c r="A897" s="708" t="str">
        <f>LS2_N2308!A17</f>
        <v>BPM</v>
      </c>
      <c r="B897" s="708" t="str">
        <f>LS2_N2308!B17</f>
        <v>LS2_WD04:BPM_D3428</v>
      </c>
      <c r="C897" s="708" t="str">
        <f>LS2_N2308!C17</f>
        <v>BPM</v>
      </c>
      <c r="D897" s="708" t="str">
        <f>LS2_N2308!D17</f>
        <v>D3428</v>
      </c>
      <c r="E897" s="708" t="str">
        <f>LS2_N2308!E17</f>
        <v>34E000463</v>
      </c>
      <c r="F897" s="708" t="str">
        <f>LS2_N2308!F17</f>
        <v>2C_1/4in_Hardline_036</v>
      </c>
      <c r="G897" s="708" t="str">
        <f>LS2_N2308!G17</f>
        <v>Signal</v>
      </c>
      <c r="H897" s="708" t="str">
        <f>LS2_N2308!H17</f>
        <v>N-Type to SMA Panel</v>
      </c>
      <c r="I897" s="708" t="str">
        <f>LS2_N2308!I17</f>
        <v>3R</v>
      </c>
      <c r="J897" s="708">
        <f>LS2_N2308!J17</f>
        <v>0</v>
      </c>
      <c r="K897" s="708">
        <f>LS2_N2308!K17</f>
        <v>0</v>
      </c>
      <c r="L897" s="708">
        <f>LS2_N2308!L17</f>
        <v>0</v>
      </c>
      <c r="M897" s="708">
        <f>LS2_N2308!M17</f>
        <v>0</v>
      </c>
      <c r="N897" s="708">
        <f>LS2_N2308!N17</f>
        <v>0</v>
      </c>
      <c r="O897" s="708">
        <f>LS2_N2308!O17</f>
        <v>0</v>
      </c>
      <c r="P897" s="708" t="str">
        <f>LS2_N2308!P17</f>
        <v>3R</v>
      </c>
      <c r="Q897" s="708" t="str">
        <f>LS2_N2308!Q17</f>
        <v>SMA to SMA</v>
      </c>
      <c r="R897" s="708">
        <f>LS2_N2308!R17</f>
        <v>13</v>
      </c>
      <c r="S897" s="708">
        <f>LS2_N2308!S17</f>
        <v>4</v>
      </c>
      <c r="T897" s="708">
        <f>LS2_N2308!T17</f>
        <v>0</v>
      </c>
      <c r="U897" s="708">
        <f>LS2_N2308!U17</f>
        <v>3</v>
      </c>
      <c r="V897" s="708">
        <f>LS2_N2308!V17</f>
        <v>0</v>
      </c>
      <c r="W897" s="708">
        <f>LS2_N2308!W17</f>
        <v>0</v>
      </c>
      <c r="X897" s="708">
        <f>LS2_N2308!X17</f>
        <v>0</v>
      </c>
      <c r="Y897" s="708">
        <f>LS2_N2308!Y17</f>
        <v>0</v>
      </c>
    </row>
    <row r="898" spans="1:25" x14ac:dyDescent="0.25">
      <c r="A898" s="708" t="str">
        <f>LS2_N2308!A18</f>
        <v>BPM</v>
      </c>
      <c r="B898" s="708" t="str">
        <f>LS2_N2308!B18</f>
        <v>LS2_WD04:BPM_D3428</v>
      </c>
      <c r="C898" s="708" t="str">
        <f>LS2_N2308!C18</f>
        <v>BPM</v>
      </c>
      <c r="D898" s="708" t="str">
        <f>LS2_N2308!D18</f>
        <v>D3428</v>
      </c>
      <c r="E898" s="708" t="str">
        <f>LS2_N2308!E18</f>
        <v>34E000464</v>
      </c>
      <c r="F898" s="708" t="str">
        <f>LS2_N2308!F18</f>
        <v>2C_1/4in_Hardline_036</v>
      </c>
      <c r="G898" s="708" t="str">
        <f>LS2_N2308!G18</f>
        <v>Signal</v>
      </c>
      <c r="H898" s="708" t="str">
        <f>LS2_N2308!H18</f>
        <v>N-Type to SMA Panel</v>
      </c>
      <c r="I898" s="708" t="str">
        <f>LS2_N2308!I18</f>
        <v>4B</v>
      </c>
      <c r="J898" s="708">
        <f>LS2_N2308!J18</f>
        <v>0</v>
      </c>
      <c r="K898" s="708">
        <f>LS2_N2308!K18</f>
        <v>0</v>
      </c>
      <c r="L898" s="708">
        <f>LS2_N2308!L18</f>
        <v>0</v>
      </c>
      <c r="M898" s="708">
        <f>LS2_N2308!M18</f>
        <v>0</v>
      </c>
      <c r="N898" s="708">
        <f>LS2_N2308!N18</f>
        <v>0</v>
      </c>
      <c r="O898" s="708">
        <f>LS2_N2308!O18</f>
        <v>0</v>
      </c>
      <c r="P898" s="708" t="str">
        <f>LS2_N2308!P18</f>
        <v>4B</v>
      </c>
      <c r="Q898" s="708" t="str">
        <f>LS2_N2308!Q18</f>
        <v>SMA to SMA</v>
      </c>
      <c r="R898" s="708">
        <f>LS2_N2308!R18</f>
        <v>13</v>
      </c>
      <c r="S898" s="708">
        <f>LS2_N2308!S18</f>
        <v>4</v>
      </c>
      <c r="T898" s="708">
        <f>LS2_N2308!T18</f>
        <v>0</v>
      </c>
      <c r="U898" s="708">
        <f>LS2_N2308!U18</f>
        <v>4</v>
      </c>
      <c r="V898" s="708">
        <f>LS2_N2308!V18</f>
        <v>0</v>
      </c>
      <c r="W898" s="708">
        <f>LS2_N2308!W18</f>
        <v>0</v>
      </c>
      <c r="X898" s="708">
        <f>LS2_N2308!X18</f>
        <v>0</v>
      </c>
      <c r="Y898" s="708">
        <f>LS2_N2308!Y18</f>
        <v>0</v>
      </c>
    </row>
    <row r="899" spans="1:25" x14ac:dyDescent="0.25">
      <c r="A899" s="708" t="str">
        <f>LS2_N2308!A19</f>
        <v>BPM</v>
      </c>
      <c r="B899" s="708" t="str">
        <f>LS2_N2308!B19</f>
        <v>LS2_WD04:BPM_D3428</v>
      </c>
      <c r="C899" s="708" t="str">
        <f>LS2_N2308!C19</f>
        <v>BPM</v>
      </c>
      <c r="D899" s="708" t="str">
        <f>LS2_N2308!D19</f>
        <v>D3428</v>
      </c>
      <c r="E899" s="708" t="str">
        <f>LS2_N2308!E19</f>
        <v>34E000478</v>
      </c>
      <c r="F899" s="708" t="str">
        <f>LS2_N2308!F19</f>
        <v>2C_1/4in_Hardline_036</v>
      </c>
      <c r="G899" s="708" t="str">
        <f>LS2_N2308!G19</f>
        <v>Ref</v>
      </c>
      <c r="H899" s="708" t="str">
        <f>LS2_N2308!H19</f>
        <v>No terminiation</v>
      </c>
      <c r="I899" s="708" t="str">
        <f>LS2_N2308!I19</f>
        <v>No term</v>
      </c>
      <c r="J899" s="708">
        <f>LS2_N2308!J19</f>
        <v>0</v>
      </c>
      <c r="K899" s="708">
        <f>LS2_N2308!K19</f>
        <v>0</v>
      </c>
      <c r="L899" s="708">
        <f>LS2_N2308!L19</f>
        <v>0</v>
      </c>
      <c r="M899" s="708">
        <f>LS2_N2308!M19</f>
        <v>0</v>
      </c>
      <c r="N899" s="708">
        <f>LS2_N2308!N19</f>
        <v>0</v>
      </c>
      <c r="O899" s="708">
        <f>LS2_N2308!O19</f>
        <v>0</v>
      </c>
      <c r="P899" s="708">
        <f>LS2_N2308!P19</f>
        <v>0</v>
      </c>
      <c r="Q899" s="708">
        <f>LS2_N2308!Q19</f>
        <v>0</v>
      </c>
      <c r="R899" s="708">
        <f>LS2_N2308!R19</f>
        <v>0</v>
      </c>
      <c r="S899" s="708">
        <f>LS2_N2308!S19</f>
        <v>0</v>
      </c>
      <c r="T899" s="708">
        <f>LS2_N2308!T19</f>
        <v>0</v>
      </c>
      <c r="U899" s="708">
        <f>LS2_N2308!U19</f>
        <v>0</v>
      </c>
      <c r="V899" s="708">
        <f>LS2_N2308!V19</f>
        <v>0</v>
      </c>
      <c r="W899" s="708">
        <f>LS2_N2308!W19</f>
        <v>0</v>
      </c>
      <c r="X899" s="708">
        <f>LS2_N2308!X19</f>
        <v>0</v>
      </c>
      <c r="Y899" s="708">
        <f>LS2_N2308!Y19</f>
        <v>0</v>
      </c>
    </row>
    <row r="900" spans="1:25" x14ac:dyDescent="0.25">
      <c r="A900" s="708" t="str">
        <f>LS2_N1708!A74</f>
        <v>Halo Monitor Ring,Spare</v>
      </c>
      <c r="B900" s="708" t="str">
        <f>LS2_N1708!B74</f>
        <v>LS2_WD04:HMR_D3429</v>
      </c>
      <c r="C900" s="708" t="str">
        <f>LS2_N1708!C74</f>
        <v>HMR - Unused</v>
      </c>
      <c r="D900" s="708" t="str">
        <f>LS2_N1708!D74</f>
        <v>D3429</v>
      </c>
      <c r="E900" s="708" t="str">
        <f>LS2_N1708!E74</f>
        <v>34H000045</v>
      </c>
      <c r="F900" s="708" t="str">
        <f>LS2_N1708!F74</f>
        <v>2C_1kV75LC_Coax_090</v>
      </c>
      <c r="G900" s="708" t="str">
        <f>LS2_N1708!G74</f>
        <v>Signal</v>
      </c>
      <c r="H900" s="708">
        <f>LS2_N1708!H74</f>
        <v>0</v>
      </c>
      <c r="I900" s="708">
        <f>LS2_N1708!I74</f>
        <v>0</v>
      </c>
      <c r="J900" s="708">
        <f>LS2_N1708!J74</f>
        <v>0</v>
      </c>
      <c r="K900" s="708">
        <f>LS2_N1708!K74</f>
        <v>0</v>
      </c>
      <c r="L900" s="708">
        <f>LS2_N1708!L74</f>
        <v>0</v>
      </c>
      <c r="M900" s="708">
        <f>LS2_N1708!M74</f>
        <v>0</v>
      </c>
      <c r="N900" s="708">
        <f>LS2_N1708!N74</f>
        <v>0</v>
      </c>
      <c r="O900" s="708">
        <f>LS2_N1708!O74</f>
        <v>0</v>
      </c>
      <c r="P900" s="708">
        <f>LS2_N1708!P74</f>
        <v>0</v>
      </c>
      <c r="Q900" s="708">
        <f>LS2_N1708!Q74</f>
        <v>0</v>
      </c>
      <c r="R900" s="708">
        <f>LS2_N1708!R74</f>
        <v>0</v>
      </c>
      <c r="S900" s="708">
        <f>LS2_N1708!S74</f>
        <v>0</v>
      </c>
      <c r="T900" s="708">
        <f>LS2_N1708!T74</f>
        <v>0</v>
      </c>
      <c r="U900" s="708">
        <f>LS2_N1708!U74</f>
        <v>0</v>
      </c>
      <c r="V900" s="708">
        <f>LS2_N1708!V74</f>
        <v>0</v>
      </c>
      <c r="W900" s="708">
        <f>LS2_N1708!W74</f>
        <v>0</v>
      </c>
      <c r="X900" s="708">
        <f>LS2_N1708!X74</f>
        <v>0</v>
      </c>
      <c r="Y900" s="708">
        <f>LS2_N1708!Y74</f>
        <v>0</v>
      </c>
    </row>
    <row r="901" spans="1:25" x14ac:dyDescent="0.25">
      <c r="A901" s="708">
        <f>LS2_N1708!A75</f>
        <v>0</v>
      </c>
      <c r="B901" s="708" t="str">
        <f>LS2_N1708!B75</f>
        <v>LS2_WD04:HMR_D3429</v>
      </c>
      <c r="C901" s="708">
        <f>LS2_N1708!C75</f>
        <v>0</v>
      </c>
      <c r="D901" s="708" t="str">
        <f>LS2_N1708!D75</f>
        <v>D3429</v>
      </c>
      <c r="E901" s="708" t="str">
        <f>LS2_N1708!E75</f>
        <v>34H000125</v>
      </c>
      <c r="F901" s="708" t="str">
        <f>LS2_N1708!F75</f>
        <v>2C_5kVDC_Coax_035</v>
      </c>
      <c r="G901" s="708" t="str">
        <f>LS2_N1708!G75</f>
        <v>HV Bias</v>
      </c>
      <c r="H901" s="708">
        <f>LS2_N1708!H75</f>
        <v>0</v>
      </c>
      <c r="I901" s="708">
        <f>LS2_N1708!I75</f>
        <v>0</v>
      </c>
      <c r="J901" s="708">
        <f>LS2_N1708!J75</f>
        <v>0</v>
      </c>
      <c r="K901" s="708">
        <f>LS2_N1708!K75</f>
        <v>0</v>
      </c>
      <c r="L901" s="708">
        <f>LS2_N1708!L75</f>
        <v>0</v>
      </c>
      <c r="M901" s="708">
        <f>LS2_N1708!M75</f>
        <v>0</v>
      </c>
      <c r="N901" s="708">
        <f>LS2_N1708!N75</f>
        <v>0</v>
      </c>
      <c r="O901" s="708">
        <f>LS2_N1708!O75</f>
        <v>0</v>
      </c>
      <c r="P901" s="708">
        <f>LS2_N1708!P75</f>
        <v>0</v>
      </c>
      <c r="Q901" s="708">
        <f>LS2_N1708!Q75</f>
        <v>0</v>
      </c>
      <c r="R901" s="708">
        <f>LS2_N1708!R75</f>
        <v>0</v>
      </c>
      <c r="S901" s="708">
        <f>LS2_N1708!S75</f>
        <v>0</v>
      </c>
      <c r="T901" s="708">
        <f>LS2_N1708!T75</f>
        <v>0</v>
      </c>
      <c r="U901" s="708">
        <f>LS2_N1708!U75</f>
        <v>0</v>
      </c>
      <c r="V901" s="708">
        <f>LS2_N1708!V75</f>
        <v>0</v>
      </c>
      <c r="W901" s="708">
        <f>LS2_N1708!W75</f>
        <v>0</v>
      </c>
      <c r="X901" s="708">
        <f>LS2_N1708!X75</f>
        <v>0</v>
      </c>
      <c r="Y901" s="708">
        <f>LS2_N1708!Y75</f>
        <v>0</v>
      </c>
    </row>
    <row r="902" spans="1:25" x14ac:dyDescent="0.25">
      <c r="A902" s="708" t="str">
        <f>LS2_N2308!A20</f>
        <v>BPM</v>
      </c>
      <c r="B902" s="708" t="str">
        <f>LS2_N2308!B20</f>
        <v>LS2_WD05:BPM_D3490</v>
      </c>
      <c r="C902" s="708" t="str">
        <f>LS2_N2308!C20</f>
        <v>BPM</v>
      </c>
      <c r="D902" s="708" t="str">
        <f>LS2_N2308!D20</f>
        <v>D3490</v>
      </c>
      <c r="E902" s="708" t="str">
        <f>LS2_N2308!E20</f>
        <v>34E000465</v>
      </c>
      <c r="F902" s="708" t="str">
        <f>LS2_N2308!F20</f>
        <v>2C_1/4in_Hardline_036</v>
      </c>
      <c r="G902" s="708" t="str">
        <f>LS2_N2308!G20</f>
        <v>Signal</v>
      </c>
      <c r="H902" s="708" t="str">
        <f>LS2_N2308!H20</f>
        <v>N-Type to SMA Panel</v>
      </c>
      <c r="I902" s="708" t="str">
        <f>LS2_N2308!I20</f>
        <v>1T</v>
      </c>
      <c r="J902" s="708">
        <f>LS2_N2308!J20</f>
        <v>0</v>
      </c>
      <c r="K902" s="708">
        <f>LS2_N2308!K20</f>
        <v>0</v>
      </c>
      <c r="L902" s="708">
        <f>LS2_N2308!L20</f>
        <v>0</v>
      </c>
      <c r="M902" s="708">
        <f>LS2_N2308!M20</f>
        <v>0</v>
      </c>
      <c r="N902" s="708">
        <f>LS2_N2308!N20</f>
        <v>0</v>
      </c>
      <c r="O902" s="708">
        <f>LS2_N2308!O20</f>
        <v>0</v>
      </c>
      <c r="P902" s="708" t="str">
        <f>LS2_N2308!P20</f>
        <v>1T</v>
      </c>
      <c r="Q902" s="708" t="str">
        <f>LS2_N2308!Q20</f>
        <v>SMA to SMA</v>
      </c>
      <c r="R902" s="708">
        <f>LS2_N2308!R20</f>
        <v>13</v>
      </c>
      <c r="S902" s="708">
        <f>LS2_N2308!S20</f>
        <v>4</v>
      </c>
      <c r="T902" s="708">
        <f>LS2_N2308!T20</f>
        <v>0</v>
      </c>
      <c r="U902" s="708">
        <f>LS2_N2308!U20</f>
        <v>5</v>
      </c>
      <c r="V902" s="708">
        <f>LS2_N2308!V20</f>
        <v>0</v>
      </c>
      <c r="W902" s="708">
        <f>LS2_N2308!W20</f>
        <v>0</v>
      </c>
      <c r="X902" s="708">
        <f>LS2_N2308!X20</f>
        <v>0</v>
      </c>
      <c r="Y902" s="708">
        <f>LS2_N2308!Y20</f>
        <v>0</v>
      </c>
    </row>
    <row r="903" spans="1:25" x14ac:dyDescent="0.25">
      <c r="A903" s="708" t="str">
        <f>LS2_N2308!A21</f>
        <v>BPM</v>
      </c>
      <c r="B903" s="708" t="str">
        <f>LS2_N2308!B21</f>
        <v>LS2_WD05:BPM_D3490</v>
      </c>
      <c r="C903" s="708" t="str">
        <f>LS2_N2308!C21</f>
        <v>BPM</v>
      </c>
      <c r="D903" s="708" t="str">
        <f>LS2_N2308!D21</f>
        <v>D3490</v>
      </c>
      <c r="E903" s="708" t="str">
        <f>LS2_N2308!E21</f>
        <v>34E000466</v>
      </c>
      <c r="F903" s="708" t="str">
        <f>LS2_N2308!F21</f>
        <v>2C_1/4in_Hardline_036</v>
      </c>
      <c r="G903" s="708" t="str">
        <f>LS2_N2308!G21</f>
        <v>Signal</v>
      </c>
      <c r="H903" s="708" t="str">
        <f>LS2_N2308!H21</f>
        <v>N-Type to SMA Panel</v>
      </c>
      <c r="I903" s="708" t="str">
        <f>LS2_N2308!I21</f>
        <v>2L</v>
      </c>
      <c r="J903" s="708">
        <f>LS2_N2308!J21</f>
        <v>0</v>
      </c>
      <c r="K903" s="708">
        <f>LS2_N2308!K21</f>
        <v>0</v>
      </c>
      <c r="L903" s="708">
        <f>LS2_N2308!L21</f>
        <v>0</v>
      </c>
      <c r="M903" s="708">
        <f>LS2_N2308!M21</f>
        <v>0</v>
      </c>
      <c r="N903" s="708">
        <f>LS2_N2308!N21</f>
        <v>0</v>
      </c>
      <c r="O903" s="708">
        <f>LS2_N2308!O21</f>
        <v>0</v>
      </c>
      <c r="P903" s="708" t="str">
        <f>LS2_N2308!P21</f>
        <v>2L</v>
      </c>
      <c r="Q903" s="708" t="str">
        <f>LS2_N2308!Q21</f>
        <v>SMA to SMA</v>
      </c>
      <c r="R903" s="708">
        <f>LS2_N2308!R21</f>
        <v>13</v>
      </c>
      <c r="S903" s="708">
        <f>LS2_N2308!S21</f>
        <v>4</v>
      </c>
      <c r="T903" s="708">
        <f>LS2_N2308!T21</f>
        <v>0</v>
      </c>
      <c r="U903" s="708">
        <f>LS2_N2308!U21</f>
        <v>6</v>
      </c>
      <c r="V903" s="708">
        <f>LS2_N2308!V21</f>
        <v>0</v>
      </c>
      <c r="W903" s="708">
        <f>LS2_N2308!W21</f>
        <v>0</v>
      </c>
      <c r="X903" s="708">
        <f>LS2_N2308!X21</f>
        <v>0</v>
      </c>
      <c r="Y903" s="708">
        <f>LS2_N2308!Y21</f>
        <v>0</v>
      </c>
    </row>
    <row r="904" spans="1:25" x14ac:dyDescent="0.25">
      <c r="A904" s="708" t="str">
        <f>LS2_N2308!A22</f>
        <v>BPM</v>
      </c>
      <c r="B904" s="708" t="str">
        <f>LS2_N2308!B22</f>
        <v>LS2_WD05:BPM_D3490</v>
      </c>
      <c r="C904" s="708" t="str">
        <f>LS2_N2308!C22</f>
        <v>BPM</v>
      </c>
      <c r="D904" s="708" t="str">
        <f>LS2_N2308!D22</f>
        <v>D3490</v>
      </c>
      <c r="E904" s="708" t="str">
        <f>LS2_N2308!E22</f>
        <v>34E000467</v>
      </c>
      <c r="F904" s="708" t="str">
        <f>LS2_N2308!F22</f>
        <v>2C_1/4in_Hardline_036</v>
      </c>
      <c r="G904" s="708" t="str">
        <f>LS2_N2308!G22</f>
        <v>Signal</v>
      </c>
      <c r="H904" s="708" t="str">
        <f>LS2_N2308!H22</f>
        <v>N-Type to SMA Panel</v>
      </c>
      <c r="I904" s="708" t="str">
        <f>LS2_N2308!I22</f>
        <v>3R</v>
      </c>
      <c r="J904" s="708">
        <f>LS2_N2308!J22</f>
        <v>0</v>
      </c>
      <c r="K904" s="708">
        <f>LS2_N2308!K22</f>
        <v>0</v>
      </c>
      <c r="L904" s="708">
        <f>LS2_N2308!L22</f>
        <v>0</v>
      </c>
      <c r="M904" s="708">
        <f>LS2_N2308!M22</f>
        <v>0</v>
      </c>
      <c r="N904" s="708">
        <f>LS2_N2308!N22</f>
        <v>0</v>
      </c>
      <c r="O904" s="708">
        <f>LS2_N2308!O22</f>
        <v>0</v>
      </c>
      <c r="P904" s="708" t="str">
        <f>LS2_N2308!P22</f>
        <v>3R</v>
      </c>
      <c r="Q904" s="708" t="str">
        <f>LS2_N2308!Q22</f>
        <v>SMA to SMA</v>
      </c>
      <c r="R904" s="708">
        <f>LS2_N2308!R22</f>
        <v>13</v>
      </c>
      <c r="S904" s="708">
        <f>LS2_N2308!S22</f>
        <v>4</v>
      </c>
      <c r="T904" s="708">
        <f>LS2_N2308!T22</f>
        <v>0</v>
      </c>
      <c r="U904" s="708">
        <f>LS2_N2308!U22</f>
        <v>7</v>
      </c>
      <c r="V904" s="708">
        <f>LS2_N2308!V22</f>
        <v>0</v>
      </c>
      <c r="W904" s="708">
        <f>LS2_N2308!W22</f>
        <v>0</v>
      </c>
      <c r="X904" s="708">
        <f>LS2_N2308!X22</f>
        <v>0</v>
      </c>
      <c r="Y904" s="708">
        <f>LS2_N2308!Y22</f>
        <v>0</v>
      </c>
    </row>
    <row r="905" spans="1:25" x14ac:dyDescent="0.25">
      <c r="A905" s="708" t="str">
        <f>LS2_N2308!A23</f>
        <v>BPM</v>
      </c>
      <c r="B905" s="708" t="str">
        <f>LS2_N2308!B23</f>
        <v>LS2_WD05:BPM_D3490</v>
      </c>
      <c r="C905" s="708" t="str">
        <f>LS2_N2308!C23</f>
        <v>BPM</v>
      </c>
      <c r="D905" s="708" t="str">
        <f>LS2_N2308!D23</f>
        <v>D3490</v>
      </c>
      <c r="E905" s="708" t="str">
        <f>LS2_N2308!E23</f>
        <v>34E000468</v>
      </c>
      <c r="F905" s="708" t="str">
        <f>LS2_N2308!F23</f>
        <v>2C_1/4in_Hardline_036</v>
      </c>
      <c r="G905" s="708" t="str">
        <f>LS2_N2308!G23</f>
        <v>Signal</v>
      </c>
      <c r="H905" s="708" t="str">
        <f>LS2_N2308!H23</f>
        <v>N-Type to SMA Panel</v>
      </c>
      <c r="I905" s="708" t="str">
        <f>LS2_N2308!I23</f>
        <v>4B</v>
      </c>
      <c r="J905" s="708">
        <f>LS2_N2308!J23</f>
        <v>0</v>
      </c>
      <c r="K905" s="708">
        <f>LS2_N2308!K23</f>
        <v>0</v>
      </c>
      <c r="L905" s="708">
        <f>LS2_N2308!L23</f>
        <v>0</v>
      </c>
      <c r="M905" s="708">
        <f>LS2_N2308!M23</f>
        <v>0</v>
      </c>
      <c r="N905" s="708">
        <f>LS2_N2308!N23</f>
        <v>0</v>
      </c>
      <c r="O905" s="708">
        <f>LS2_N2308!O23</f>
        <v>0</v>
      </c>
      <c r="P905" s="708" t="str">
        <f>LS2_N2308!P23</f>
        <v>4B</v>
      </c>
      <c r="Q905" s="708" t="str">
        <f>LS2_N2308!Q23</f>
        <v>SMA to SMA</v>
      </c>
      <c r="R905" s="708">
        <f>LS2_N2308!R23</f>
        <v>13</v>
      </c>
      <c r="S905" s="708">
        <f>LS2_N2308!S23</f>
        <v>4</v>
      </c>
      <c r="T905" s="708">
        <f>LS2_N2308!T23</f>
        <v>0</v>
      </c>
      <c r="U905" s="708">
        <f>LS2_N2308!U23</f>
        <v>8</v>
      </c>
      <c r="V905" s="708">
        <f>LS2_N2308!V23</f>
        <v>0</v>
      </c>
      <c r="W905" s="708">
        <f>LS2_N2308!W23</f>
        <v>0</v>
      </c>
      <c r="X905" s="708">
        <f>LS2_N2308!X23</f>
        <v>0</v>
      </c>
      <c r="Y905" s="708">
        <f>LS2_N2308!Y23</f>
        <v>0</v>
      </c>
    </row>
    <row r="906" spans="1:25" x14ac:dyDescent="0.25">
      <c r="A906" s="708" t="str">
        <f>LS2_N2308!A24</f>
        <v>BPM</v>
      </c>
      <c r="B906" s="708" t="str">
        <f>LS2_N2308!B24</f>
        <v>LS2_WD05:BPM_D3490</v>
      </c>
      <c r="C906" s="708" t="str">
        <f>LS2_N2308!C24</f>
        <v>BPM</v>
      </c>
      <c r="D906" s="708" t="str">
        <f>LS2_N2308!D24</f>
        <v>D3490</v>
      </c>
      <c r="E906" s="708" t="str">
        <f>LS2_N2308!E24</f>
        <v>34E000479</v>
      </c>
      <c r="F906" s="708" t="str">
        <f>LS2_N2308!F24</f>
        <v>2C_1/4in_Hardline_036</v>
      </c>
      <c r="G906" s="708" t="str">
        <f>LS2_N2308!G24</f>
        <v>Ref</v>
      </c>
      <c r="H906" s="708" t="str">
        <f>LS2_N2308!H24</f>
        <v>N-Type to SMA Panel</v>
      </c>
      <c r="I906" s="708" t="str">
        <f>LS2_N2308!I24</f>
        <v>Ref</v>
      </c>
      <c r="J906" s="708">
        <f>LS2_N2308!J24</f>
        <v>0</v>
      </c>
      <c r="K906" s="708">
        <f>LS2_N2308!K24</f>
        <v>0</v>
      </c>
      <c r="L906" s="708">
        <f>LS2_N2308!L24</f>
        <v>0</v>
      </c>
      <c r="M906" s="708">
        <f>LS2_N2308!M24</f>
        <v>0</v>
      </c>
      <c r="N906" s="708">
        <f>LS2_N2308!N24</f>
        <v>0</v>
      </c>
      <c r="O906" s="708">
        <f>LS2_N2308!O24</f>
        <v>0</v>
      </c>
      <c r="P906" s="708" t="str">
        <f>LS2_N2308!P24</f>
        <v>Ref</v>
      </c>
      <c r="Q906" s="708" t="str">
        <f>LS2_N2308!Q24</f>
        <v>SMA to SMA</v>
      </c>
      <c r="R906" s="708">
        <f>LS2_N2308!R24</f>
        <v>13</v>
      </c>
      <c r="S906" s="708">
        <f>LS2_N2308!S24</f>
        <v>4</v>
      </c>
      <c r="T906" s="708">
        <f>LS2_N2308!T24</f>
        <v>0</v>
      </c>
      <c r="U906" s="708" t="str">
        <f>LS2_N2308!U24</f>
        <v>Ref</v>
      </c>
      <c r="V906" s="708">
        <f>LS2_N2308!V24</f>
        <v>0</v>
      </c>
      <c r="W906" s="708">
        <f>LS2_N2308!W24</f>
        <v>0</v>
      </c>
      <c r="X906" s="708">
        <f>LS2_N2308!X24</f>
        <v>0</v>
      </c>
      <c r="Y906" s="708">
        <f>LS2_N2308!Y24</f>
        <v>0</v>
      </c>
    </row>
    <row r="907" spans="1:25" x14ac:dyDescent="0.25">
      <c r="A907" s="708" t="str">
        <f>LS2_N1708!A76</f>
        <v>Halo Monitor Ring,Spare</v>
      </c>
      <c r="B907" s="708" t="str">
        <f>LS2_N1708!B76</f>
        <v>LS2_WD05:HMR_D3491</v>
      </c>
      <c r="C907" s="708" t="str">
        <f>LS2_N1708!C76</f>
        <v>HMR - Unused</v>
      </c>
      <c r="D907" s="708" t="str">
        <f>LS2_N1708!D76</f>
        <v>D3491</v>
      </c>
      <c r="E907" s="708" t="str">
        <f>LS2_N1708!E76</f>
        <v>34H000046</v>
      </c>
      <c r="F907" s="708" t="str">
        <f>LS2_N1708!F76</f>
        <v>2C_1kV75LC_Coax_090</v>
      </c>
      <c r="G907" s="708" t="str">
        <f>LS2_N1708!G76</f>
        <v>Signal</v>
      </c>
      <c r="H907" s="708">
        <f>LS2_N1708!H76</f>
        <v>0</v>
      </c>
      <c r="I907" s="708">
        <f>LS2_N1708!I76</f>
        <v>0</v>
      </c>
      <c r="J907" s="708">
        <f>LS2_N1708!J76</f>
        <v>0</v>
      </c>
      <c r="K907" s="708">
        <f>LS2_N1708!K76</f>
        <v>0</v>
      </c>
      <c r="L907" s="708">
        <f>LS2_N1708!L76</f>
        <v>0</v>
      </c>
      <c r="M907" s="708">
        <f>LS2_N1708!M76</f>
        <v>0</v>
      </c>
      <c r="N907" s="708">
        <f>LS2_N1708!N76</f>
        <v>0</v>
      </c>
      <c r="O907" s="708">
        <f>LS2_N1708!O76</f>
        <v>0</v>
      </c>
      <c r="P907" s="708">
        <f>LS2_N1708!P76</f>
        <v>0</v>
      </c>
      <c r="Q907" s="708">
        <f>LS2_N1708!Q76</f>
        <v>0</v>
      </c>
      <c r="R907" s="708">
        <f>LS2_N1708!R76</f>
        <v>0</v>
      </c>
      <c r="S907" s="708">
        <f>LS2_N1708!S76</f>
        <v>0</v>
      </c>
      <c r="T907" s="708">
        <f>LS2_N1708!T76</f>
        <v>0</v>
      </c>
      <c r="U907" s="708">
        <f>LS2_N1708!U76</f>
        <v>0</v>
      </c>
      <c r="V907" s="708">
        <f>LS2_N1708!V76</f>
        <v>0</v>
      </c>
      <c r="W907" s="708">
        <f>LS2_N1708!W76</f>
        <v>0</v>
      </c>
      <c r="X907" s="708">
        <f>LS2_N1708!X76</f>
        <v>0</v>
      </c>
      <c r="Y907" s="708">
        <f>LS2_N1708!Y76</f>
        <v>0</v>
      </c>
    </row>
    <row r="908" spans="1:25" x14ac:dyDescent="0.25">
      <c r="A908" s="708">
        <f>LS2_N1708!A77</f>
        <v>0</v>
      </c>
      <c r="B908" s="708" t="str">
        <f>LS2_N1708!B77</f>
        <v>LS2_WD05:HMR_D3491</v>
      </c>
      <c r="C908" s="708">
        <f>LS2_N1708!C77</f>
        <v>0</v>
      </c>
      <c r="D908" s="708" t="str">
        <f>LS2_N1708!D77</f>
        <v>D3491</v>
      </c>
      <c r="E908" s="708" t="str">
        <f>LS2_N1708!E77</f>
        <v>34H000129</v>
      </c>
      <c r="F908" s="708" t="str">
        <f>LS2_N1708!F77</f>
        <v>2C_5kVDC_Coax_035</v>
      </c>
      <c r="G908" s="708" t="str">
        <f>LS2_N1708!G77</f>
        <v>HV Bias</v>
      </c>
      <c r="H908" s="708">
        <f>LS2_N1708!H77</f>
        <v>0</v>
      </c>
      <c r="I908" s="708">
        <f>LS2_N1708!I77</f>
        <v>0</v>
      </c>
      <c r="J908" s="708">
        <f>LS2_N1708!J77</f>
        <v>0</v>
      </c>
      <c r="K908" s="708">
        <f>LS2_N1708!K77</f>
        <v>0</v>
      </c>
      <c r="L908" s="708">
        <f>LS2_N1708!L77</f>
        <v>0</v>
      </c>
      <c r="M908" s="708">
        <f>LS2_N1708!M77</f>
        <v>0</v>
      </c>
      <c r="N908" s="708">
        <f>LS2_N1708!N77</f>
        <v>0</v>
      </c>
      <c r="O908" s="708">
        <f>LS2_N1708!O77</f>
        <v>0</v>
      </c>
      <c r="P908" s="708">
        <f>LS2_N1708!P77</f>
        <v>0</v>
      </c>
      <c r="Q908" s="708">
        <f>LS2_N1708!Q77</f>
        <v>0</v>
      </c>
      <c r="R908" s="708">
        <f>LS2_N1708!R77</f>
        <v>0</v>
      </c>
      <c r="S908" s="708">
        <f>LS2_N1708!S77</f>
        <v>0</v>
      </c>
      <c r="T908" s="708">
        <f>LS2_N1708!T77</f>
        <v>0</v>
      </c>
      <c r="U908" s="708">
        <f>LS2_N1708!U77</f>
        <v>0</v>
      </c>
      <c r="V908" s="708">
        <f>LS2_N1708!V77</f>
        <v>0</v>
      </c>
      <c r="W908" s="708">
        <f>LS2_N1708!W77</f>
        <v>0</v>
      </c>
      <c r="X908" s="708">
        <f>LS2_N1708!X77</f>
        <v>0</v>
      </c>
      <c r="Y908" s="708">
        <f>LS2_N1708!Y77</f>
        <v>0</v>
      </c>
    </row>
    <row r="909" spans="1:25" x14ac:dyDescent="0.25">
      <c r="A909" s="708" t="str">
        <f>LS2_N1708!A33</f>
        <v>Neutron Detector</v>
      </c>
      <c r="B909" s="708" t="str">
        <f>LS2_N1708!B33</f>
        <v>LS2_CD06:ND_D3500</v>
      </c>
      <c r="C909" s="708" t="str">
        <f>LS2_N1708!C33</f>
        <v>ND</v>
      </c>
      <c r="D909" s="708" t="str">
        <f>LS2_N1708!D33</f>
        <v>D3500</v>
      </c>
      <c r="E909" s="708" t="str">
        <f>LS2_N1708!E33</f>
        <v>34E000551</v>
      </c>
      <c r="F909" s="708" t="str">
        <f>LS2_N1708!F33</f>
        <v>2C_75LC_Coax_089</v>
      </c>
      <c r="G909" s="708" t="str">
        <f>LS2_N1708!G33</f>
        <v>Signal</v>
      </c>
      <c r="H909" s="708" t="str">
        <f>LS2_N1708!H33</f>
        <v>N-Type to SMA Panel</v>
      </c>
      <c r="I909" s="708">
        <f>LS2_N1708!I33</f>
        <v>6</v>
      </c>
      <c r="J909" s="708">
        <f>LS2_N1708!J33</f>
        <v>0</v>
      </c>
      <c r="K909" s="708">
        <f>LS2_N1708!K33</f>
        <v>0</v>
      </c>
      <c r="L909" s="708">
        <f>LS2_N1708!L33</f>
        <v>0</v>
      </c>
      <c r="M909" s="708">
        <f>LS2_N1708!M33</f>
        <v>0</v>
      </c>
      <c r="N909" s="708">
        <f>LS2_N1708!N33</f>
        <v>0</v>
      </c>
      <c r="O909" s="708">
        <f>LS2_N1708!O33</f>
        <v>0</v>
      </c>
      <c r="P909" s="708">
        <f>LS2_N1708!P33</f>
        <v>6</v>
      </c>
      <c r="Q909" s="708" t="str">
        <f>LS2_N1708!Q33</f>
        <v>SMA to Lemo650</v>
      </c>
      <c r="R909" s="708">
        <f>LS2_N1708!R33</f>
        <v>12</v>
      </c>
      <c r="S909" s="708">
        <f>LS2_N1708!S33</f>
        <v>5</v>
      </c>
      <c r="T909" s="708" t="str">
        <f>LS2_N1708!T33</f>
        <v>CH5 - fmc1-2</v>
      </c>
      <c r="U909" s="708">
        <f>LS2_N1708!U33</f>
        <v>0</v>
      </c>
      <c r="V909" s="708">
        <f>LS2_N1708!V33</f>
        <v>0</v>
      </c>
      <c r="W909" s="708">
        <f>LS2_N1708!W33</f>
        <v>0</v>
      </c>
      <c r="X909" s="708">
        <f>LS2_N1708!X33</f>
        <v>0</v>
      </c>
      <c r="Y909" s="708">
        <f>LS2_N1708!Y33</f>
        <v>0</v>
      </c>
    </row>
    <row r="910" spans="1:25" x14ac:dyDescent="0.25">
      <c r="A910" s="708" t="str">
        <f>LS2_N1708!A43</f>
        <v>Neutron Detector</v>
      </c>
      <c r="B910" s="708" t="str">
        <f>LS2_N1708!B43</f>
        <v>LS2_CD06:ND_D3500</v>
      </c>
      <c r="C910" s="708">
        <f>LS2_N1708!C43</f>
        <v>0</v>
      </c>
      <c r="D910" s="708" t="str">
        <f>LS2_N1708!D43</f>
        <v>D3500</v>
      </c>
      <c r="E910" s="708" t="str">
        <f>LS2_N1708!E43</f>
        <v>34E000550</v>
      </c>
      <c r="F910" s="708" t="str">
        <f>LS2_N1708!F43</f>
        <v>2C_75LC_Coax_089</v>
      </c>
      <c r="G910" s="708" t="str">
        <f>LS2_N1708!G43</f>
        <v>Test Signal</v>
      </c>
      <c r="H910" s="708" t="str">
        <f>LS2_N1708!H43</f>
        <v>N-Type to SMA Panel</v>
      </c>
      <c r="I910" s="708">
        <f>LS2_N1708!I43</f>
        <v>6</v>
      </c>
      <c r="J910" s="708">
        <f>LS2_N1708!J43</f>
        <v>0</v>
      </c>
      <c r="K910" s="708">
        <f>LS2_N1708!K43</f>
        <v>0</v>
      </c>
      <c r="L910" s="708">
        <f>LS2_N1708!L43</f>
        <v>0</v>
      </c>
      <c r="M910" s="708">
        <f>LS2_N1708!M43</f>
        <v>0</v>
      </c>
      <c r="N910" s="708">
        <f>LS2_N1708!N43</f>
        <v>0</v>
      </c>
      <c r="O910" s="708">
        <f>LS2_N1708!O43</f>
        <v>0</v>
      </c>
      <c r="P910" s="708">
        <f>LS2_N1708!P43</f>
        <v>0</v>
      </c>
      <c r="Q910" s="708" t="str">
        <f>LS2_N1708!Q43</f>
        <v>SMA to Ferrule</v>
      </c>
      <c r="R910" s="708">
        <f>LS2_N1708!R43</f>
        <v>0</v>
      </c>
      <c r="S910" s="708">
        <f>LS2_N1708!S43</f>
        <v>0</v>
      </c>
      <c r="T910" s="708">
        <f>LS2_N1708!T43</f>
        <v>0</v>
      </c>
      <c r="U910" s="708">
        <f>LS2_N1708!U43</f>
        <v>0</v>
      </c>
      <c r="V910" s="708">
        <f>LS2_N1708!V43</f>
        <v>0</v>
      </c>
      <c r="W910" s="708">
        <f>LS2_N1708!W43</f>
        <v>0</v>
      </c>
      <c r="X910" s="708">
        <f>LS2_N1708!X43</f>
        <v>0</v>
      </c>
      <c r="Y910" s="708">
        <f>LS2_N1708!Y43</f>
        <v>0</v>
      </c>
    </row>
    <row r="911" spans="1:25" x14ac:dyDescent="0.25">
      <c r="A911" s="708" t="str">
        <f>LS2_N1708!A54</f>
        <v>Neutron Detector</v>
      </c>
      <c r="B911" s="708" t="str">
        <f>LS2_N1708!B54</f>
        <v>LS2_CD06:ND_D3500</v>
      </c>
      <c r="C911" s="708">
        <f>LS2_N1708!C54</f>
        <v>0</v>
      </c>
      <c r="D911" s="708" t="str">
        <f>LS2_N1708!D54</f>
        <v>D3500</v>
      </c>
      <c r="E911" s="708" t="str">
        <f>LS2_N1708!E54</f>
        <v>34H000072</v>
      </c>
      <c r="F911" s="708" t="str">
        <f>LS2_N1708!F54</f>
        <v>2C_5kVDC_Coax_035</v>
      </c>
      <c r="G911" s="708" t="str">
        <f>LS2_N1708!G54</f>
        <v>HV Bias</v>
      </c>
      <c r="H911" s="708" t="str">
        <f>LS2_N1708!H54</f>
        <v>SHV to SHV Panel</v>
      </c>
      <c r="I911" s="708">
        <f>LS2_N1708!I54</f>
        <v>6</v>
      </c>
      <c r="J911" s="708">
        <f>LS2_N1708!J54</f>
        <v>0</v>
      </c>
      <c r="K911" s="708">
        <f>LS2_N1708!K54</f>
        <v>0</v>
      </c>
      <c r="L911" s="708">
        <f>LS2_N1708!L54</f>
        <v>0</v>
      </c>
      <c r="M911" s="708">
        <f>LS2_N1708!M54</f>
        <v>0</v>
      </c>
      <c r="N911" s="708">
        <f>LS2_N1708!N54</f>
        <v>0</v>
      </c>
      <c r="O911" s="708">
        <f>LS2_N1708!O54</f>
        <v>0</v>
      </c>
      <c r="P911" s="708">
        <f>LS2_N1708!P54</f>
        <v>6</v>
      </c>
      <c r="Q911" s="708" t="str">
        <f>LS2_N1708!Q54</f>
        <v xml:space="preserve">SHV to SHV </v>
      </c>
      <c r="R911" s="708">
        <f>LS2_N1708!R54</f>
        <v>0</v>
      </c>
      <c r="S911" s="708">
        <f>LS2_N1708!S54</f>
        <v>0</v>
      </c>
      <c r="T911" s="708">
        <f>LS2_N1708!T54</f>
        <v>0</v>
      </c>
      <c r="U911" s="708">
        <f>LS2_N1708!U54</f>
        <v>0</v>
      </c>
      <c r="V911" s="708">
        <f>LS2_N1708!V54</f>
        <v>9</v>
      </c>
      <c r="W911" s="708" t="str">
        <f>LS2_N1708!W54</f>
        <v>2 : EHS8020n</v>
      </c>
      <c r="X911" s="708" t="str">
        <f>LS2_N1708!X54</f>
        <v>Ch5</v>
      </c>
      <c r="Y911" s="708">
        <f>LS2_N1708!Y54</f>
        <v>0</v>
      </c>
    </row>
    <row r="912" spans="1:25" x14ac:dyDescent="0.25">
      <c r="A912" s="708" t="str">
        <f>LS2_N2308!A25</f>
        <v>BPM</v>
      </c>
      <c r="B912" s="708" t="str">
        <f>LS2_N2308!B25</f>
        <v>LS2_WD06:BPM_D3552</v>
      </c>
      <c r="C912" s="708" t="str">
        <f>LS2_N2308!C25</f>
        <v>BPM</v>
      </c>
      <c r="D912" s="708" t="str">
        <f>LS2_N2308!D25</f>
        <v>D3552</v>
      </c>
      <c r="E912" s="708" t="str">
        <f>LS2_N2308!E25</f>
        <v>34E000485</v>
      </c>
      <c r="F912" s="708" t="str">
        <f>LS2_N2308!F25</f>
        <v>2C_1/4in_Hardline_036</v>
      </c>
      <c r="G912" s="708" t="str">
        <f>LS2_N2308!G25</f>
        <v>Signal</v>
      </c>
      <c r="H912" s="708" t="str">
        <f>LS2_N2308!H25</f>
        <v>N-Type to SMA Panel</v>
      </c>
      <c r="I912" s="708" t="str">
        <f>LS2_N2308!I25</f>
        <v>1T</v>
      </c>
      <c r="J912" s="708">
        <f>LS2_N2308!J25</f>
        <v>0</v>
      </c>
      <c r="K912" s="708">
        <f>LS2_N2308!K25</f>
        <v>0</v>
      </c>
      <c r="L912" s="708">
        <f>LS2_N2308!L25</f>
        <v>0</v>
      </c>
      <c r="M912" s="708">
        <f>LS2_N2308!M25</f>
        <v>0</v>
      </c>
      <c r="N912" s="708">
        <f>LS2_N2308!N25</f>
        <v>0</v>
      </c>
      <c r="O912" s="708">
        <f>LS2_N2308!O25</f>
        <v>0</v>
      </c>
      <c r="P912" s="708" t="str">
        <f>LS2_N2308!P25</f>
        <v>1T</v>
      </c>
      <c r="Q912" s="708" t="str">
        <f>LS2_N2308!Q25</f>
        <v>SMA to SMA</v>
      </c>
      <c r="R912" s="708">
        <f>LS2_N2308!R25</f>
        <v>13</v>
      </c>
      <c r="S912" s="708">
        <f>LS2_N2308!S25</f>
        <v>5</v>
      </c>
      <c r="T912" s="708">
        <f>LS2_N2308!T25</f>
        <v>0</v>
      </c>
      <c r="U912" s="708">
        <f>LS2_N2308!U25</f>
        <v>1</v>
      </c>
      <c r="V912" s="708">
        <f>LS2_N2308!V25</f>
        <v>0</v>
      </c>
      <c r="W912" s="708">
        <f>LS2_N2308!W25</f>
        <v>0</v>
      </c>
      <c r="X912" s="708">
        <f>LS2_N2308!X25</f>
        <v>0</v>
      </c>
      <c r="Y912" s="708">
        <f>LS2_N2308!Y25</f>
        <v>0</v>
      </c>
    </row>
    <row r="913" spans="1:25" x14ac:dyDescent="0.25">
      <c r="A913" s="708" t="str">
        <f>LS2_N2308!A26</f>
        <v>BPM</v>
      </c>
      <c r="B913" s="708" t="str">
        <f>LS2_N2308!B26</f>
        <v>LS2_WD06:BPM_D3552</v>
      </c>
      <c r="C913" s="708" t="str">
        <f>LS2_N2308!C26</f>
        <v>BPM</v>
      </c>
      <c r="D913" s="708" t="str">
        <f>LS2_N2308!D26</f>
        <v>D3552</v>
      </c>
      <c r="E913" s="708" t="str">
        <f>LS2_N2308!E26</f>
        <v>34E000486</v>
      </c>
      <c r="F913" s="708" t="str">
        <f>LS2_N2308!F26</f>
        <v>2C_1/4in_Hardline_036</v>
      </c>
      <c r="G913" s="708" t="str">
        <f>LS2_N2308!G26</f>
        <v>Signal</v>
      </c>
      <c r="H913" s="708" t="str">
        <f>LS2_N2308!H26</f>
        <v>N-Type to SMA Panel</v>
      </c>
      <c r="I913" s="708" t="str">
        <f>LS2_N2308!I26</f>
        <v>2L</v>
      </c>
      <c r="J913" s="708">
        <f>LS2_N2308!J26</f>
        <v>0</v>
      </c>
      <c r="K913" s="708">
        <f>LS2_N2308!K26</f>
        <v>0</v>
      </c>
      <c r="L913" s="708">
        <f>LS2_N2308!L26</f>
        <v>0</v>
      </c>
      <c r="M913" s="708">
        <f>LS2_N2308!M26</f>
        <v>0</v>
      </c>
      <c r="N913" s="708">
        <f>LS2_N2308!N26</f>
        <v>0</v>
      </c>
      <c r="O913" s="708">
        <f>LS2_N2308!O26</f>
        <v>0</v>
      </c>
      <c r="P913" s="708" t="str">
        <f>LS2_N2308!P26</f>
        <v>2L</v>
      </c>
      <c r="Q913" s="708" t="str">
        <f>LS2_N2308!Q26</f>
        <v>SMA to SMA</v>
      </c>
      <c r="R913" s="708">
        <f>LS2_N2308!R26</f>
        <v>13</v>
      </c>
      <c r="S913" s="708">
        <f>LS2_N2308!S26</f>
        <v>5</v>
      </c>
      <c r="T913" s="708">
        <f>LS2_N2308!T26</f>
        <v>0</v>
      </c>
      <c r="U913" s="708">
        <f>LS2_N2308!U26</f>
        <v>2</v>
      </c>
      <c r="V913" s="708">
        <f>LS2_N2308!V26</f>
        <v>0</v>
      </c>
      <c r="W913" s="708">
        <f>LS2_N2308!W26</f>
        <v>0</v>
      </c>
      <c r="X913" s="708">
        <f>LS2_N2308!X26</f>
        <v>0</v>
      </c>
      <c r="Y913" s="708">
        <f>LS2_N2308!Y26</f>
        <v>0</v>
      </c>
    </row>
    <row r="914" spans="1:25" x14ac:dyDescent="0.25">
      <c r="A914" s="708" t="str">
        <f>LS2_N2308!A27</f>
        <v>BPM</v>
      </c>
      <c r="B914" s="708" t="str">
        <f>LS2_N2308!B27</f>
        <v>LS2_WD06:BPM_D3552</v>
      </c>
      <c r="C914" s="708" t="str">
        <f>LS2_N2308!C27</f>
        <v>BPM</v>
      </c>
      <c r="D914" s="708" t="str">
        <f>LS2_N2308!D27</f>
        <v>D3552</v>
      </c>
      <c r="E914" s="708" t="str">
        <f>LS2_N2308!E27</f>
        <v>34E000487</v>
      </c>
      <c r="F914" s="708" t="str">
        <f>LS2_N2308!F27</f>
        <v>2C_1/4in_Hardline_036</v>
      </c>
      <c r="G914" s="708" t="str">
        <f>LS2_N2308!G27</f>
        <v>Signal</v>
      </c>
      <c r="H914" s="708" t="str">
        <f>LS2_N2308!H27</f>
        <v>N-Type to SMA Panel</v>
      </c>
      <c r="I914" s="708" t="str">
        <f>LS2_N2308!I27</f>
        <v>3R</v>
      </c>
      <c r="J914" s="708">
        <f>LS2_N2308!J27</f>
        <v>0</v>
      </c>
      <c r="K914" s="708">
        <f>LS2_N2308!K27</f>
        <v>0</v>
      </c>
      <c r="L914" s="708">
        <f>LS2_N2308!L27</f>
        <v>0</v>
      </c>
      <c r="M914" s="708">
        <f>LS2_N2308!M27</f>
        <v>0</v>
      </c>
      <c r="N914" s="708">
        <f>LS2_N2308!N27</f>
        <v>0</v>
      </c>
      <c r="O914" s="708">
        <f>LS2_N2308!O27</f>
        <v>0</v>
      </c>
      <c r="P914" s="708" t="str">
        <f>LS2_N2308!P27</f>
        <v>3R</v>
      </c>
      <c r="Q914" s="708" t="str">
        <f>LS2_N2308!Q27</f>
        <v>SMA to SMA</v>
      </c>
      <c r="R914" s="708">
        <f>LS2_N2308!R27</f>
        <v>13</v>
      </c>
      <c r="S914" s="708">
        <f>LS2_N2308!S27</f>
        <v>5</v>
      </c>
      <c r="T914" s="708">
        <f>LS2_N2308!T27</f>
        <v>0</v>
      </c>
      <c r="U914" s="708">
        <f>LS2_N2308!U27</f>
        <v>3</v>
      </c>
      <c r="V914" s="708">
        <f>LS2_N2308!V27</f>
        <v>0</v>
      </c>
      <c r="W914" s="708">
        <f>LS2_N2308!W27</f>
        <v>0</v>
      </c>
      <c r="X914" s="708">
        <f>LS2_N2308!X27</f>
        <v>0</v>
      </c>
      <c r="Y914" s="708">
        <f>LS2_N2308!Y27</f>
        <v>0</v>
      </c>
    </row>
    <row r="915" spans="1:25" x14ac:dyDescent="0.25">
      <c r="A915" s="708" t="str">
        <f>LS2_N2308!A28</f>
        <v>BPM</v>
      </c>
      <c r="B915" s="708" t="str">
        <f>LS2_N2308!B28</f>
        <v>LS2_WD06:BPM_D3552</v>
      </c>
      <c r="C915" s="708" t="str">
        <f>LS2_N2308!C28</f>
        <v>BPM</v>
      </c>
      <c r="D915" s="708" t="str">
        <f>LS2_N2308!D28</f>
        <v>D3552</v>
      </c>
      <c r="E915" s="708" t="str">
        <f>LS2_N2308!E28</f>
        <v>34E000488</v>
      </c>
      <c r="F915" s="708" t="str">
        <f>LS2_N2308!F28</f>
        <v>2C_1/4in_Hardline_036</v>
      </c>
      <c r="G915" s="708" t="str">
        <f>LS2_N2308!G28</f>
        <v>Signal</v>
      </c>
      <c r="H915" s="708" t="str">
        <f>LS2_N2308!H28</f>
        <v>N-Type to SMA Panel</v>
      </c>
      <c r="I915" s="708" t="str">
        <f>LS2_N2308!I28</f>
        <v>4B</v>
      </c>
      <c r="J915" s="708">
        <f>LS2_N2308!J28</f>
        <v>0</v>
      </c>
      <c r="K915" s="708">
        <f>LS2_N2308!K28</f>
        <v>0</v>
      </c>
      <c r="L915" s="708">
        <f>LS2_N2308!L28</f>
        <v>0</v>
      </c>
      <c r="M915" s="708">
        <f>LS2_N2308!M28</f>
        <v>0</v>
      </c>
      <c r="N915" s="708">
        <f>LS2_N2308!N28</f>
        <v>0</v>
      </c>
      <c r="O915" s="708">
        <f>LS2_N2308!O28</f>
        <v>0</v>
      </c>
      <c r="P915" s="708" t="str">
        <f>LS2_N2308!P28</f>
        <v>4B</v>
      </c>
      <c r="Q915" s="708" t="str">
        <f>LS2_N2308!Q28</f>
        <v>SMA to SMA</v>
      </c>
      <c r="R915" s="708">
        <f>LS2_N2308!R28</f>
        <v>13</v>
      </c>
      <c r="S915" s="708">
        <f>LS2_N2308!S28</f>
        <v>5</v>
      </c>
      <c r="T915" s="708">
        <f>LS2_N2308!T28</f>
        <v>0</v>
      </c>
      <c r="U915" s="708">
        <f>LS2_N2308!U28</f>
        <v>4</v>
      </c>
      <c r="V915" s="708">
        <f>LS2_N2308!V28</f>
        <v>0</v>
      </c>
      <c r="W915" s="708">
        <f>LS2_N2308!W28</f>
        <v>0</v>
      </c>
      <c r="X915" s="708">
        <f>LS2_N2308!X28</f>
        <v>0</v>
      </c>
      <c r="Y915" s="708">
        <f>LS2_N2308!Y28</f>
        <v>0</v>
      </c>
    </row>
    <row r="916" spans="1:25" x14ac:dyDescent="0.25">
      <c r="A916" s="708" t="str">
        <f>LS2_N2308!A29</f>
        <v>BPM</v>
      </c>
      <c r="B916" s="708" t="str">
        <f>LS2_N2308!B29</f>
        <v>LS2_WD06:BPM_D3552</v>
      </c>
      <c r="C916" s="708" t="str">
        <f>LS2_N2308!C29</f>
        <v>BPM</v>
      </c>
      <c r="D916" s="708" t="str">
        <f>LS2_N2308!D29</f>
        <v>D3552</v>
      </c>
      <c r="E916" s="708" t="str">
        <f>LS2_N2308!E29</f>
        <v>34E000484</v>
      </c>
      <c r="F916" s="708" t="str">
        <f>LS2_N2308!F29</f>
        <v>2C_1/4in_Hardline_036</v>
      </c>
      <c r="G916" s="708" t="str">
        <f>LS2_N2308!G29</f>
        <v>Ref</v>
      </c>
      <c r="H916" s="708" t="str">
        <f>LS2_N2308!H29</f>
        <v>No terminiation</v>
      </c>
      <c r="I916" s="708" t="str">
        <f>LS2_N2308!I29</f>
        <v>No term</v>
      </c>
      <c r="J916" s="708">
        <f>LS2_N2308!J29</f>
        <v>0</v>
      </c>
      <c r="K916" s="708">
        <f>LS2_N2308!K29</f>
        <v>0</v>
      </c>
      <c r="L916" s="708">
        <f>LS2_N2308!L29</f>
        <v>0</v>
      </c>
      <c r="M916" s="708">
        <f>LS2_N2308!M29</f>
        <v>0</v>
      </c>
      <c r="N916" s="708">
        <f>LS2_N2308!N29</f>
        <v>0</v>
      </c>
      <c r="O916" s="708">
        <f>LS2_N2308!O29</f>
        <v>0</v>
      </c>
      <c r="P916" s="708">
        <f>LS2_N2308!P29</f>
        <v>0</v>
      </c>
      <c r="Q916" s="708">
        <f>LS2_N2308!Q29</f>
        <v>0</v>
      </c>
      <c r="R916" s="708">
        <f>LS2_N2308!R29</f>
        <v>0</v>
      </c>
      <c r="S916" s="708">
        <f>LS2_N2308!S29</f>
        <v>0</v>
      </c>
      <c r="T916" s="708">
        <f>LS2_N2308!T29</f>
        <v>0</v>
      </c>
      <c r="U916" s="708">
        <f>LS2_N2308!U29</f>
        <v>0</v>
      </c>
      <c r="V916" s="708">
        <f>LS2_N2308!V29</f>
        <v>0</v>
      </c>
      <c r="W916" s="708">
        <f>LS2_N2308!W29</f>
        <v>0</v>
      </c>
      <c r="X916" s="708">
        <f>LS2_N2308!X29</f>
        <v>0</v>
      </c>
      <c r="Y916" s="708">
        <f>LS2_N2308!Y29</f>
        <v>0</v>
      </c>
    </row>
    <row r="917" spans="1:25" x14ac:dyDescent="0.25">
      <c r="A917" s="708" t="str">
        <f>LS2_N1708!A78</f>
        <v>Halo Monitor Ring</v>
      </c>
      <c r="B917" s="708" t="str">
        <f>LS2_N1708!B78</f>
        <v>LS2_WD06:HMR_D3553</v>
      </c>
      <c r="C917" s="708" t="str">
        <f>LS2_N1708!C78</f>
        <v>HMR</v>
      </c>
      <c r="D917" s="708" t="str">
        <f>LS2_N1708!D78</f>
        <v>D3553</v>
      </c>
      <c r="E917" s="708" t="str">
        <f>LS2_N1708!E78</f>
        <v>34H000047</v>
      </c>
      <c r="F917" s="708" t="str">
        <f>LS2_N1708!F78</f>
        <v>2C_1kV75LC_Coax_090</v>
      </c>
      <c r="G917" s="708" t="str">
        <f>LS2_N1708!G78</f>
        <v>Signal</v>
      </c>
      <c r="H917" s="708" t="str">
        <f>LS2_N1708!H78</f>
        <v>SHV to SHV Panel</v>
      </c>
      <c r="I917" s="708" t="str">
        <f>LS2_N1708!I78</f>
        <v>J4</v>
      </c>
      <c r="J917" s="708">
        <f>LS2_N1708!J78</f>
        <v>0</v>
      </c>
      <c r="K917" s="708">
        <f>LS2_N1708!K78</f>
        <v>0</v>
      </c>
      <c r="L917" s="708">
        <f>LS2_N1708!L78</f>
        <v>0</v>
      </c>
      <c r="M917" s="708">
        <f>LS2_N1708!M78</f>
        <v>0</v>
      </c>
      <c r="N917" s="708">
        <f>LS2_N1708!N78</f>
        <v>0</v>
      </c>
      <c r="O917" s="708">
        <f>LS2_N1708!O78</f>
        <v>0</v>
      </c>
      <c r="P917" s="708" t="str">
        <f>LS2_N1708!P78</f>
        <v>J4</v>
      </c>
      <c r="Q917" s="708" t="str">
        <f>LS2_N1708!Q78</f>
        <v>SHV to Lemo</v>
      </c>
      <c r="R917" s="708">
        <f>LS2_N1708!R78</f>
        <v>12</v>
      </c>
      <c r="S917" s="708">
        <f>LS2_N1708!S78</f>
        <v>3</v>
      </c>
      <c r="T917" s="708" t="str">
        <f>LS2_N1708!T78</f>
        <v>CH5 - fmc1-2</v>
      </c>
      <c r="U917" s="708">
        <f>LS2_N1708!U78</f>
        <v>0</v>
      </c>
      <c r="V917" s="708">
        <f>LS2_N1708!V78</f>
        <v>9</v>
      </c>
      <c r="W917" s="708" t="str">
        <f>LS2_N1708!W78</f>
        <v>1:EHS8003</v>
      </c>
      <c r="X917" s="708" t="str">
        <f>LS2_N1708!X78</f>
        <v>Ch1</v>
      </c>
      <c r="Y917" s="708">
        <f>LS2_N1708!Y78</f>
        <v>0</v>
      </c>
    </row>
    <row r="918" spans="1:25" x14ac:dyDescent="0.25">
      <c r="A918" s="708">
        <f>LS2_N1708!A79</f>
        <v>0</v>
      </c>
      <c r="B918" s="708" t="str">
        <f>LS2_N1708!B79</f>
        <v>LS2_WD06:HMR_D3553</v>
      </c>
      <c r="C918" s="708">
        <f>LS2_N1708!C79</f>
        <v>0</v>
      </c>
      <c r="D918" s="708" t="str">
        <f>LS2_N1708!D79</f>
        <v>D3553</v>
      </c>
      <c r="E918" s="708" t="str">
        <f>LS2_N1708!E79</f>
        <v>34H000124</v>
      </c>
      <c r="F918" s="708" t="str">
        <f>LS2_N1708!F79</f>
        <v>2C_5kVDC_Coax_035</v>
      </c>
      <c r="G918" s="708" t="str">
        <f>LS2_N1708!G79</f>
        <v>HV Bias</v>
      </c>
      <c r="H918" s="708">
        <f>LS2_N1708!H79</f>
        <v>0</v>
      </c>
      <c r="I918" s="708">
        <f>LS2_N1708!I79</f>
        <v>0</v>
      </c>
      <c r="J918" s="708">
        <f>LS2_N1708!J79</f>
        <v>0</v>
      </c>
      <c r="K918" s="708">
        <f>LS2_N1708!K79</f>
        <v>0</v>
      </c>
      <c r="L918" s="708">
        <f>LS2_N1708!L79</f>
        <v>0</v>
      </c>
      <c r="M918" s="708">
        <f>LS2_N1708!M79</f>
        <v>0</v>
      </c>
      <c r="N918" s="708">
        <f>LS2_N1708!N79</f>
        <v>0</v>
      </c>
      <c r="O918" s="708">
        <f>LS2_N1708!O79</f>
        <v>0</v>
      </c>
      <c r="P918" s="708">
        <f>LS2_N1708!P79</f>
        <v>0</v>
      </c>
      <c r="Q918" s="708">
        <f>LS2_N1708!Q79</f>
        <v>0</v>
      </c>
      <c r="R918" s="708">
        <f>LS2_N1708!R79</f>
        <v>0</v>
      </c>
      <c r="S918" s="708">
        <f>LS2_N1708!S79</f>
        <v>0</v>
      </c>
      <c r="T918" s="708">
        <f>LS2_N1708!T79</f>
        <v>0</v>
      </c>
      <c r="U918" s="708">
        <f>LS2_N1708!U79</f>
        <v>0</v>
      </c>
      <c r="V918" s="708">
        <f>LS2_N1708!V79</f>
        <v>0</v>
      </c>
      <c r="W918" s="708">
        <f>LS2_N1708!W79</f>
        <v>0</v>
      </c>
      <c r="X918" s="708">
        <f>LS2_N1708!X79</f>
        <v>0</v>
      </c>
      <c r="Y918" s="708">
        <f>LS2_N1708!Y79</f>
        <v>0</v>
      </c>
    </row>
    <row r="919" spans="1:25" x14ac:dyDescent="0.25">
      <c r="A919" s="708" t="str">
        <f>LS2_N2308!A30</f>
        <v>BPM</v>
      </c>
      <c r="B919" s="708" t="str">
        <f>LS2_N2308!B30</f>
        <v>LS2_WD07:BPM_D3614</v>
      </c>
      <c r="C919" s="708" t="str">
        <f>LS2_N2308!C30</f>
        <v>BPM</v>
      </c>
      <c r="D919" s="708" t="str">
        <f>LS2_N2308!D30</f>
        <v>D3614</v>
      </c>
      <c r="E919" s="708" t="str">
        <f>LS2_N2308!E30</f>
        <v>34E000480</v>
      </c>
      <c r="F919" s="708" t="str">
        <f>LS2_N2308!F30</f>
        <v>2C_1/4in_Hardline_036</v>
      </c>
      <c r="G919" s="708" t="str">
        <f>LS2_N2308!G30</f>
        <v>Signal</v>
      </c>
      <c r="H919" s="708" t="str">
        <f>LS2_N2308!H30</f>
        <v>N-Type to SMA Panel</v>
      </c>
      <c r="I919" s="708" t="str">
        <f>LS2_N2308!I30</f>
        <v>1T</v>
      </c>
      <c r="J919" s="708">
        <f>LS2_N2308!J30</f>
        <v>0</v>
      </c>
      <c r="K919" s="708">
        <f>LS2_N2308!K30</f>
        <v>0</v>
      </c>
      <c r="L919" s="708">
        <f>LS2_N2308!L30</f>
        <v>0</v>
      </c>
      <c r="M919" s="708">
        <f>LS2_N2308!M30</f>
        <v>0</v>
      </c>
      <c r="N919" s="708">
        <f>LS2_N2308!N30</f>
        <v>0</v>
      </c>
      <c r="O919" s="708">
        <f>LS2_N2308!O30</f>
        <v>0</v>
      </c>
      <c r="P919" s="708" t="str">
        <f>LS2_N2308!P30</f>
        <v>1T</v>
      </c>
      <c r="Q919" s="708" t="str">
        <f>LS2_N2308!Q30</f>
        <v>SMA to SMA</v>
      </c>
      <c r="R919" s="708">
        <f>LS2_N2308!R30</f>
        <v>13</v>
      </c>
      <c r="S919" s="708">
        <f>LS2_N2308!S30</f>
        <v>5</v>
      </c>
      <c r="T919" s="708">
        <f>LS2_N2308!T30</f>
        <v>0</v>
      </c>
      <c r="U919" s="708">
        <f>LS2_N2308!U30</f>
        <v>5</v>
      </c>
      <c r="V919" s="708">
        <f>LS2_N2308!V30</f>
        <v>0</v>
      </c>
      <c r="W919" s="708">
        <f>LS2_N2308!W30</f>
        <v>0</v>
      </c>
      <c r="X919" s="708">
        <f>LS2_N2308!X30</f>
        <v>0</v>
      </c>
      <c r="Y919" s="708">
        <f>LS2_N2308!Y30</f>
        <v>0</v>
      </c>
    </row>
    <row r="920" spans="1:25" x14ac:dyDescent="0.25">
      <c r="A920" s="708" t="str">
        <f>LS2_N2308!A31</f>
        <v>BPM</v>
      </c>
      <c r="B920" s="708" t="str">
        <f>LS2_N2308!B31</f>
        <v>LS2_WD07:BPM_D3614</v>
      </c>
      <c r="C920" s="708" t="str">
        <f>LS2_N2308!C31</f>
        <v>BPM</v>
      </c>
      <c r="D920" s="708" t="str">
        <f>LS2_N2308!D31</f>
        <v>D3614</v>
      </c>
      <c r="E920" s="708" t="str">
        <f>LS2_N2308!E31</f>
        <v>34E000481</v>
      </c>
      <c r="F920" s="708" t="str">
        <f>LS2_N2308!F31</f>
        <v>2C_1/4in_Hardline_036</v>
      </c>
      <c r="G920" s="708" t="str">
        <f>LS2_N2308!G31</f>
        <v>Signal</v>
      </c>
      <c r="H920" s="708" t="str">
        <f>LS2_N2308!H31</f>
        <v>N-Type to SMA Panel</v>
      </c>
      <c r="I920" s="708" t="str">
        <f>LS2_N2308!I31</f>
        <v>2L</v>
      </c>
      <c r="J920" s="708">
        <f>LS2_N2308!J31</f>
        <v>0</v>
      </c>
      <c r="K920" s="708">
        <f>LS2_N2308!K31</f>
        <v>0</v>
      </c>
      <c r="L920" s="708">
        <f>LS2_N2308!L31</f>
        <v>0</v>
      </c>
      <c r="M920" s="708">
        <f>LS2_N2308!M31</f>
        <v>0</v>
      </c>
      <c r="N920" s="708">
        <f>LS2_N2308!N31</f>
        <v>0</v>
      </c>
      <c r="O920" s="708">
        <f>LS2_N2308!O31</f>
        <v>0</v>
      </c>
      <c r="P920" s="708" t="str">
        <f>LS2_N2308!P31</f>
        <v>2L</v>
      </c>
      <c r="Q920" s="708" t="str">
        <f>LS2_N2308!Q31</f>
        <v>SMA to SMA</v>
      </c>
      <c r="R920" s="708">
        <f>LS2_N2308!R31</f>
        <v>13</v>
      </c>
      <c r="S920" s="708">
        <f>LS2_N2308!S31</f>
        <v>5</v>
      </c>
      <c r="T920" s="708">
        <f>LS2_N2308!T31</f>
        <v>0</v>
      </c>
      <c r="U920" s="708">
        <f>LS2_N2308!U31</f>
        <v>6</v>
      </c>
      <c r="V920" s="708">
        <f>LS2_N2308!V31</f>
        <v>0</v>
      </c>
      <c r="W920" s="708">
        <f>LS2_N2308!W31</f>
        <v>0</v>
      </c>
      <c r="X920" s="708">
        <f>LS2_N2308!X31</f>
        <v>0</v>
      </c>
      <c r="Y920" s="708">
        <f>LS2_N2308!Y31</f>
        <v>0</v>
      </c>
    </row>
    <row r="921" spans="1:25" x14ac:dyDescent="0.25">
      <c r="A921" s="708" t="str">
        <f>LS2_N2308!A32</f>
        <v>BPM</v>
      </c>
      <c r="B921" s="708" t="str">
        <f>LS2_N2308!B32</f>
        <v>LS2_WD07:BPM_D3614</v>
      </c>
      <c r="C921" s="708" t="str">
        <f>LS2_N2308!C32</f>
        <v>BPM</v>
      </c>
      <c r="D921" s="708" t="str">
        <f>LS2_N2308!D32</f>
        <v>D3614</v>
      </c>
      <c r="E921" s="708" t="str">
        <f>LS2_N2308!E32</f>
        <v>34E000482</v>
      </c>
      <c r="F921" s="708" t="str">
        <f>LS2_N2308!F32</f>
        <v>2C_1/4in_Hardline_036</v>
      </c>
      <c r="G921" s="708" t="str">
        <f>LS2_N2308!G32</f>
        <v>Signal</v>
      </c>
      <c r="H921" s="708" t="str">
        <f>LS2_N2308!H32</f>
        <v>N-Type to SMA Panel</v>
      </c>
      <c r="I921" s="708" t="str">
        <f>LS2_N2308!I32</f>
        <v>3R</v>
      </c>
      <c r="J921" s="708">
        <f>LS2_N2308!J32</f>
        <v>0</v>
      </c>
      <c r="K921" s="708">
        <f>LS2_N2308!K32</f>
        <v>0</v>
      </c>
      <c r="L921" s="708">
        <f>LS2_N2308!L32</f>
        <v>0</v>
      </c>
      <c r="M921" s="708">
        <f>LS2_N2308!M32</f>
        <v>0</v>
      </c>
      <c r="N921" s="708">
        <f>LS2_N2308!N32</f>
        <v>0</v>
      </c>
      <c r="O921" s="708">
        <f>LS2_N2308!O32</f>
        <v>0</v>
      </c>
      <c r="P921" s="708" t="str">
        <f>LS2_N2308!P32</f>
        <v>3R</v>
      </c>
      <c r="Q921" s="708" t="str">
        <f>LS2_N2308!Q32</f>
        <v>SMA to SMA</v>
      </c>
      <c r="R921" s="708">
        <f>LS2_N2308!R32</f>
        <v>13</v>
      </c>
      <c r="S921" s="708">
        <f>LS2_N2308!S32</f>
        <v>5</v>
      </c>
      <c r="T921" s="708">
        <f>LS2_N2308!T32</f>
        <v>0</v>
      </c>
      <c r="U921" s="708">
        <f>LS2_N2308!U32</f>
        <v>7</v>
      </c>
      <c r="V921" s="708">
        <f>LS2_N2308!V32</f>
        <v>0</v>
      </c>
      <c r="W921" s="708">
        <f>LS2_N2308!W32</f>
        <v>0</v>
      </c>
      <c r="X921" s="708">
        <f>LS2_N2308!X32</f>
        <v>0</v>
      </c>
      <c r="Y921" s="708">
        <f>LS2_N2308!Y32</f>
        <v>0</v>
      </c>
    </row>
    <row r="922" spans="1:25" x14ac:dyDescent="0.25">
      <c r="A922" s="708" t="str">
        <f>LS2_N2308!A33</f>
        <v>BPM</v>
      </c>
      <c r="B922" s="708" t="str">
        <f>LS2_N2308!B33</f>
        <v>LS2_WD07:BPM_D3614</v>
      </c>
      <c r="C922" s="708" t="str">
        <f>LS2_N2308!C33</f>
        <v>BPM</v>
      </c>
      <c r="D922" s="708" t="str">
        <f>LS2_N2308!D33</f>
        <v>D3614</v>
      </c>
      <c r="E922" s="708" t="str">
        <f>LS2_N2308!E33</f>
        <v>34E000483</v>
      </c>
      <c r="F922" s="708" t="str">
        <f>LS2_N2308!F33</f>
        <v>2C_1/4in_Hardline_036</v>
      </c>
      <c r="G922" s="708" t="str">
        <f>LS2_N2308!G33</f>
        <v>Signal</v>
      </c>
      <c r="H922" s="708" t="str">
        <f>LS2_N2308!H33</f>
        <v>N-Type to SMA Panel</v>
      </c>
      <c r="I922" s="708" t="str">
        <f>LS2_N2308!I33</f>
        <v>4B</v>
      </c>
      <c r="J922" s="708">
        <f>LS2_N2308!J33</f>
        <v>0</v>
      </c>
      <c r="K922" s="708">
        <f>LS2_N2308!K33</f>
        <v>0</v>
      </c>
      <c r="L922" s="708">
        <f>LS2_N2308!L33</f>
        <v>0</v>
      </c>
      <c r="M922" s="708">
        <f>LS2_N2308!M33</f>
        <v>0</v>
      </c>
      <c r="N922" s="708">
        <f>LS2_N2308!N33</f>
        <v>0</v>
      </c>
      <c r="O922" s="708">
        <f>LS2_N2308!O33</f>
        <v>0</v>
      </c>
      <c r="P922" s="708" t="str">
        <f>LS2_N2308!P33</f>
        <v>4B</v>
      </c>
      <c r="Q922" s="708" t="str">
        <f>LS2_N2308!Q33</f>
        <v>SMA to SMA</v>
      </c>
      <c r="R922" s="708">
        <f>LS2_N2308!R33</f>
        <v>13</v>
      </c>
      <c r="S922" s="708">
        <f>LS2_N2308!S33</f>
        <v>5</v>
      </c>
      <c r="T922" s="708">
        <f>LS2_N2308!T33</f>
        <v>0</v>
      </c>
      <c r="U922" s="708">
        <f>LS2_N2308!U33</f>
        <v>8</v>
      </c>
      <c r="V922" s="708">
        <f>LS2_N2308!V33</f>
        <v>0</v>
      </c>
      <c r="W922" s="708">
        <f>LS2_N2308!W33</f>
        <v>0</v>
      </c>
      <c r="X922" s="708">
        <f>LS2_N2308!X33</f>
        <v>0</v>
      </c>
      <c r="Y922" s="708">
        <f>LS2_N2308!Y33</f>
        <v>0</v>
      </c>
    </row>
    <row r="923" spans="1:25" x14ac:dyDescent="0.25">
      <c r="A923" s="708" t="str">
        <f>LS2_N2308!A34</f>
        <v>BPM</v>
      </c>
      <c r="B923" s="708" t="str">
        <f>LS2_N2308!B34</f>
        <v>LS2_WD07:BPM_D3614</v>
      </c>
      <c r="C923" s="708" t="str">
        <f>LS2_N2308!C34</f>
        <v>BPM</v>
      </c>
      <c r="D923" s="708" t="str">
        <f>LS2_N2308!D34</f>
        <v>D3614</v>
      </c>
      <c r="E923" s="708" t="str">
        <f>LS2_N2308!E34</f>
        <v>34E000497</v>
      </c>
      <c r="F923" s="708" t="str">
        <f>LS2_N2308!F34</f>
        <v>2C_1/4in_Hardline_036</v>
      </c>
      <c r="G923" s="708" t="str">
        <f>LS2_N2308!G34</f>
        <v>Ref</v>
      </c>
      <c r="H923" s="708" t="str">
        <f>LS2_N2308!H34</f>
        <v>N-Type to SMA Panel</v>
      </c>
      <c r="I923" s="708" t="str">
        <f>LS2_N2308!I34</f>
        <v>Ref</v>
      </c>
      <c r="J923" s="708">
        <f>LS2_N2308!J34</f>
        <v>0</v>
      </c>
      <c r="K923" s="708">
        <f>LS2_N2308!K34</f>
        <v>0</v>
      </c>
      <c r="L923" s="708">
        <f>LS2_N2308!L34</f>
        <v>0</v>
      </c>
      <c r="M923" s="708">
        <f>LS2_N2308!M34</f>
        <v>0</v>
      </c>
      <c r="N923" s="708">
        <f>LS2_N2308!N34</f>
        <v>0</v>
      </c>
      <c r="O923" s="708">
        <f>LS2_N2308!O34</f>
        <v>0</v>
      </c>
      <c r="P923" s="708" t="str">
        <f>LS2_N2308!P34</f>
        <v>Ref</v>
      </c>
      <c r="Q923" s="708" t="str">
        <f>LS2_N2308!Q34</f>
        <v>SMA to SMA</v>
      </c>
      <c r="R923" s="708">
        <f>LS2_N2308!R34</f>
        <v>13</v>
      </c>
      <c r="S923" s="708">
        <f>LS2_N2308!S34</f>
        <v>5</v>
      </c>
      <c r="T923" s="708">
        <f>LS2_N2308!T34</f>
        <v>0</v>
      </c>
      <c r="U923" s="708" t="str">
        <f>LS2_N2308!U34</f>
        <v>Ref</v>
      </c>
      <c r="V923" s="708">
        <f>LS2_N2308!V34</f>
        <v>0</v>
      </c>
      <c r="W923" s="708">
        <f>LS2_N2308!W34</f>
        <v>0</v>
      </c>
      <c r="X923" s="708">
        <f>LS2_N2308!X34</f>
        <v>0</v>
      </c>
      <c r="Y923" s="708">
        <f>LS2_N2308!Y34</f>
        <v>0</v>
      </c>
    </row>
    <row r="924" spans="1:25" x14ac:dyDescent="0.25">
      <c r="A924" s="708" t="str">
        <f>LS2_N1708!A80</f>
        <v>Halo Monitor Ring,Spare</v>
      </c>
      <c r="B924" s="708" t="str">
        <f>LS2_N1708!B80</f>
        <v>LS2_WD07:HMR_D3615</v>
      </c>
      <c r="C924" s="708" t="str">
        <f>LS2_N1708!C80</f>
        <v>HMR - Unused</v>
      </c>
      <c r="D924" s="708" t="str">
        <f>LS2_N1708!D80</f>
        <v>D3615</v>
      </c>
      <c r="E924" s="708" t="str">
        <f>LS2_N1708!E80</f>
        <v>34H000049</v>
      </c>
      <c r="F924" s="708" t="str">
        <f>LS2_N1708!F80</f>
        <v>2C_1kV75LC_Coax_090</v>
      </c>
      <c r="G924" s="708" t="str">
        <f>LS2_N1708!G80</f>
        <v>Signal</v>
      </c>
      <c r="H924" s="708">
        <f>LS2_N1708!H80</f>
        <v>0</v>
      </c>
      <c r="I924" s="708">
        <f>LS2_N1708!I80</f>
        <v>0</v>
      </c>
      <c r="J924" s="708">
        <f>LS2_N1708!J80</f>
        <v>0</v>
      </c>
      <c r="K924" s="708">
        <f>LS2_N1708!K80</f>
        <v>0</v>
      </c>
      <c r="L924" s="708">
        <f>LS2_N1708!L80</f>
        <v>0</v>
      </c>
      <c r="M924" s="708">
        <f>LS2_N1708!M80</f>
        <v>0</v>
      </c>
      <c r="N924" s="708">
        <f>LS2_N1708!N80</f>
        <v>0</v>
      </c>
      <c r="O924" s="708">
        <f>LS2_N1708!O80</f>
        <v>0</v>
      </c>
      <c r="P924" s="708">
        <f>LS2_N1708!P80</f>
        <v>0</v>
      </c>
      <c r="Q924" s="708">
        <f>LS2_N1708!Q80</f>
        <v>0</v>
      </c>
      <c r="R924" s="708">
        <f>LS2_N1708!R80</f>
        <v>0</v>
      </c>
      <c r="S924" s="708">
        <f>LS2_N1708!S80</f>
        <v>0</v>
      </c>
      <c r="T924" s="708">
        <f>LS2_N1708!T80</f>
        <v>0</v>
      </c>
      <c r="U924" s="708">
        <f>LS2_N1708!U80</f>
        <v>0</v>
      </c>
      <c r="V924" s="708">
        <f>LS2_N1708!V80</f>
        <v>0</v>
      </c>
      <c r="W924" s="708">
        <f>LS2_N1708!W80</f>
        <v>0</v>
      </c>
      <c r="X924" s="708">
        <f>LS2_N1708!X80</f>
        <v>0</v>
      </c>
      <c r="Y924" s="708">
        <f>LS2_N1708!Y80</f>
        <v>0</v>
      </c>
    </row>
    <row r="925" spans="1:25" x14ac:dyDescent="0.25">
      <c r="A925" s="708">
        <f>LS2_N1708!A81</f>
        <v>0</v>
      </c>
      <c r="B925" s="708" t="str">
        <f>LS2_N1708!B81</f>
        <v>LS2_WD07:HMR_D3615</v>
      </c>
      <c r="C925" s="708">
        <f>LS2_N1708!C81</f>
        <v>0</v>
      </c>
      <c r="D925" s="708" t="str">
        <f>LS2_N1708!D81</f>
        <v>D3615</v>
      </c>
      <c r="E925" s="708" t="str">
        <f>LS2_N1708!E81</f>
        <v>34H000134</v>
      </c>
      <c r="F925" s="708" t="str">
        <f>LS2_N1708!F81</f>
        <v>2C_5kVDC_Coax_035</v>
      </c>
      <c r="G925" s="708" t="str">
        <f>LS2_N1708!G81</f>
        <v>HV Bias</v>
      </c>
      <c r="H925" s="708">
        <f>LS2_N1708!H81</f>
        <v>0</v>
      </c>
      <c r="I925" s="708">
        <f>LS2_N1708!I81</f>
        <v>0</v>
      </c>
      <c r="J925" s="708">
        <f>LS2_N1708!J81</f>
        <v>0</v>
      </c>
      <c r="K925" s="708">
        <f>LS2_N1708!K81</f>
        <v>0</v>
      </c>
      <c r="L925" s="708">
        <f>LS2_N1708!L81</f>
        <v>0</v>
      </c>
      <c r="M925" s="708">
        <f>LS2_N1708!M81</f>
        <v>0</v>
      </c>
      <c r="N925" s="708">
        <f>LS2_N1708!N81</f>
        <v>0</v>
      </c>
      <c r="O925" s="708">
        <f>LS2_N1708!O81</f>
        <v>0</v>
      </c>
      <c r="P925" s="708">
        <f>LS2_N1708!P81</f>
        <v>0</v>
      </c>
      <c r="Q925" s="708">
        <f>LS2_N1708!Q81</f>
        <v>0</v>
      </c>
      <c r="R925" s="708">
        <f>LS2_N1708!R81</f>
        <v>0</v>
      </c>
      <c r="S925" s="708">
        <f>LS2_N1708!S81</f>
        <v>0</v>
      </c>
      <c r="T925" s="708">
        <f>LS2_N1708!T81</f>
        <v>0</v>
      </c>
      <c r="U925" s="708">
        <f>LS2_N1708!U81</f>
        <v>0</v>
      </c>
      <c r="V925" s="708">
        <f>LS2_N1708!V81</f>
        <v>0</v>
      </c>
      <c r="W925" s="708">
        <f>LS2_N1708!W81</f>
        <v>0</v>
      </c>
      <c r="X925" s="708">
        <f>LS2_N1708!X81</f>
        <v>0</v>
      </c>
      <c r="Y925" s="708">
        <f>LS2_N1708!Y81</f>
        <v>0</v>
      </c>
    </row>
    <row r="926" spans="1:25" x14ac:dyDescent="0.25">
      <c r="A926" s="708" t="str">
        <f>LS2_N1708!A34</f>
        <v>Neutron Detector</v>
      </c>
      <c r="B926" s="708" t="str">
        <f>LS2_N1708!B34</f>
        <v>LS2_CD08:ND_D3624</v>
      </c>
      <c r="C926" s="708" t="str">
        <f>LS2_N1708!C34</f>
        <v>ND</v>
      </c>
      <c r="D926" s="708" t="str">
        <f>LS2_N1708!D34</f>
        <v>D3624</v>
      </c>
      <c r="E926" s="708" t="str">
        <f>LS2_N1708!E34</f>
        <v>34E000553</v>
      </c>
      <c r="F926" s="708" t="str">
        <f>LS2_N1708!F34</f>
        <v>2C_75LC_Coax_089</v>
      </c>
      <c r="G926" s="708" t="str">
        <f>LS2_N1708!G34</f>
        <v>Signal</v>
      </c>
      <c r="H926" s="708" t="str">
        <f>LS2_N1708!H34</f>
        <v>N-Type to SMA Panel</v>
      </c>
      <c r="I926" s="708">
        <f>LS2_N1708!I34</f>
        <v>7</v>
      </c>
      <c r="J926" s="708">
        <f>LS2_N1708!J34</f>
        <v>0</v>
      </c>
      <c r="K926" s="708">
        <f>LS2_N1708!K34</f>
        <v>0</v>
      </c>
      <c r="L926" s="708">
        <f>LS2_N1708!L34</f>
        <v>0</v>
      </c>
      <c r="M926" s="708">
        <f>LS2_N1708!M34</f>
        <v>0</v>
      </c>
      <c r="N926" s="708">
        <f>LS2_N1708!N34</f>
        <v>0</v>
      </c>
      <c r="O926" s="708">
        <f>LS2_N1708!O34</f>
        <v>0</v>
      </c>
      <c r="P926" s="708">
        <f>LS2_N1708!P34</f>
        <v>7</v>
      </c>
      <c r="Q926" s="708" t="str">
        <f>LS2_N1708!Q34</f>
        <v>SMA to Lemo650</v>
      </c>
      <c r="R926" s="708">
        <f>LS2_N1708!R34</f>
        <v>12</v>
      </c>
      <c r="S926" s="708">
        <f>LS2_N1708!S34</f>
        <v>5</v>
      </c>
      <c r="T926" s="708" t="str">
        <f>LS2_N1708!T34</f>
        <v>CH6 - fmc1-3</v>
      </c>
      <c r="U926" s="708">
        <f>LS2_N1708!U34</f>
        <v>0</v>
      </c>
      <c r="V926" s="708">
        <f>LS2_N1708!V34</f>
        <v>0</v>
      </c>
      <c r="W926" s="708">
        <f>LS2_N1708!W34</f>
        <v>0</v>
      </c>
      <c r="X926" s="708">
        <f>LS2_N1708!X34</f>
        <v>0</v>
      </c>
      <c r="Y926" s="708">
        <f>LS2_N1708!Y34</f>
        <v>0</v>
      </c>
    </row>
    <row r="927" spans="1:25" x14ac:dyDescent="0.25">
      <c r="A927" s="708" t="str">
        <f>LS2_N1708!A44</f>
        <v>Neutron Detector</v>
      </c>
      <c r="B927" s="708" t="str">
        <f>LS2_N1708!B44</f>
        <v>LS2_CD08:ND_D3624</v>
      </c>
      <c r="C927" s="708">
        <f>LS2_N1708!C44</f>
        <v>0</v>
      </c>
      <c r="D927" s="708" t="str">
        <f>LS2_N1708!D44</f>
        <v>D3624</v>
      </c>
      <c r="E927" s="708" t="str">
        <f>LS2_N1708!E44</f>
        <v>34E000552</v>
      </c>
      <c r="F927" s="708" t="str">
        <f>LS2_N1708!F44</f>
        <v>2C_75LC_Coax_089</v>
      </c>
      <c r="G927" s="708" t="str">
        <f>LS2_N1708!G44</f>
        <v>Test Signal</v>
      </c>
      <c r="H927" s="708" t="str">
        <f>LS2_N1708!H44</f>
        <v>N-Type to SMA Panel</v>
      </c>
      <c r="I927" s="708">
        <f>LS2_N1708!I44</f>
        <v>7</v>
      </c>
      <c r="J927" s="708">
        <f>LS2_N1708!J44</f>
        <v>0</v>
      </c>
      <c r="K927" s="708">
        <f>LS2_N1708!K44</f>
        <v>0</v>
      </c>
      <c r="L927" s="708">
        <f>LS2_N1708!L44</f>
        <v>0</v>
      </c>
      <c r="M927" s="708">
        <f>LS2_N1708!M44</f>
        <v>0</v>
      </c>
      <c r="N927" s="708">
        <f>LS2_N1708!N44</f>
        <v>0</v>
      </c>
      <c r="O927" s="708">
        <f>LS2_N1708!O44</f>
        <v>0</v>
      </c>
      <c r="P927" s="708">
        <f>LS2_N1708!P44</f>
        <v>0</v>
      </c>
      <c r="Q927" s="708" t="str">
        <f>LS2_N1708!Q44</f>
        <v>SMA to Ferrule</v>
      </c>
      <c r="R927" s="708">
        <f>LS2_N1708!R44</f>
        <v>0</v>
      </c>
      <c r="S927" s="708">
        <f>LS2_N1708!S44</f>
        <v>0</v>
      </c>
      <c r="T927" s="708">
        <f>LS2_N1708!T44</f>
        <v>0</v>
      </c>
      <c r="U927" s="708">
        <f>LS2_N1708!U44</f>
        <v>0</v>
      </c>
      <c r="V927" s="708">
        <f>LS2_N1708!V44</f>
        <v>0</v>
      </c>
      <c r="W927" s="708">
        <f>LS2_N1708!W44</f>
        <v>0</v>
      </c>
      <c r="X927" s="708">
        <f>LS2_N1708!X44</f>
        <v>0</v>
      </c>
      <c r="Y927" s="708">
        <f>LS2_N1708!Y44</f>
        <v>0</v>
      </c>
    </row>
    <row r="928" spans="1:25" x14ac:dyDescent="0.25">
      <c r="A928" s="708" t="str">
        <f>LS2_N1708!A55</f>
        <v>Neutron Detector</v>
      </c>
      <c r="B928" s="708" t="str">
        <f>LS2_N1708!B55</f>
        <v>LS2_CD08:ND_D3624</v>
      </c>
      <c r="C928" s="708">
        <f>LS2_N1708!C55</f>
        <v>0</v>
      </c>
      <c r="D928" s="708" t="str">
        <f>LS2_N1708!D55</f>
        <v>D3624</v>
      </c>
      <c r="E928" s="708" t="str">
        <f>LS2_N1708!E55</f>
        <v>34H000073</v>
      </c>
      <c r="F928" s="708" t="str">
        <f>LS2_N1708!F55</f>
        <v>2C_5kVDC_Coax_035</v>
      </c>
      <c r="G928" s="708" t="str">
        <f>LS2_N1708!G55</f>
        <v>HV Bias</v>
      </c>
      <c r="H928" s="708" t="str">
        <f>LS2_N1708!H55</f>
        <v>SHV to SHV Panel</v>
      </c>
      <c r="I928" s="708">
        <f>LS2_N1708!I55</f>
        <v>7</v>
      </c>
      <c r="J928" s="708">
        <f>LS2_N1708!J55</f>
        <v>0</v>
      </c>
      <c r="K928" s="708">
        <f>LS2_N1708!K55</f>
        <v>0</v>
      </c>
      <c r="L928" s="708">
        <f>LS2_N1708!L55</f>
        <v>0</v>
      </c>
      <c r="M928" s="708">
        <f>LS2_N1708!M55</f>
        <v>0</v>
      </c>
      <c r="N928" s="708">
        <f>LS2_N1708!N55</f>
        <v>0</v>
      </c>
      <c r="O928" s="708">
        <f>LS2_N1708!O55</f>
        <v>0</v>
      </c>
      <c r="P928" s="708">
        <f>LS2_N1708!P55</f>
        <v>7</v>
      </c>
      <c r="Q928" s="708" t="str">
        <f>LS2_N1708!Q55</f>
        <v xml:space="preserve">SHV to SHV </v>
      </c>
      <c r="R928" s="708">
        <f>LS2_N1708!R55</f>
        <v>0</v>
      </c>
      <c r="S928" s="708">
        <f>LS2_N1708!S55</f>
        <v>0</v>
      </c>
      <c r="T928" s="708">
        <f>LS2_N1708!T55</f>
        <v>0</v>
      </c>
      <c r="U928" s="708">
        <f>LS2_N1708!U55</f>
        <v>0</v>
      </c>
      <c r="V928" s="708">
        <f>LS2_N1708!V55</f>
        <v>9</v>
      </c>
      <c r="W928" s="708" t="str">
        <f>LS2_N1708!W55</f>
        <v>2 : EHS8020n</v>
      </c>
      <c r="X928" s="708" t="str">
        <f>LS2_N1708!X55</f>
        <v>Ch6</v>
      </c>
      <c r="Y928" s="708">
        <f>LS2_N1708!Y55</f>
        <v>0</v>
      </c>
    </row>
    <row r="929" spans="1:25" x14ac:dyDescent="0.25">
      <c r="A929" s="708" t="str">
        <f>LS2_N2308!A35</f>
        <v>BPM</v>
      </c>
      <c r="B929" s="708" t="str">
        <f>LS2_N2308!B35</f>
        <v>LS2_WD08:BPM_D3676</v>
      </c>
      <c r="C929" s="708" t="str">
        <f>LS2_N2308!C35</f>
        <v>BPM</v>
      </c>
      <c r="D929" s="708" t="str">
        <f>LS2_N2308!D35</f>
        <v>D3676</v>
      </c>
      <c r="E929" s="708" t="str">
        <f>LS2_N2308!E35</f>
        <v>34E000489</v>
      </c>
      <c r="F929" s="708" t="str">
        <f>LS2_N2308!F35</f>
        <v>2C_1/4in_Hardline_036</v>
      </c>
      <c r="G929" s="708" t="str">
        <f>LS2_N2308!G35</f>
        <v>Signal</v>
      </c>
      <c r="H929" s="708" t="str">
        <f>LS2_N2308!H35</f>
        <v>N-Type to SMA Panel</v>
      </c>
      <c r="I929" s="708" t="str">
        <f>LS2_N2308!I35</f>
        <v>1T</v>
      </c>
      <c r="J929" s="708">
        <f>LS2_N2308!J35</f>
        <v>0</v>
      </c>
      <c r="K929" s="708">
        <f>LS2_N2308!K35</f>
        <v>0</v>
      </c>
      <c r="L929" s="708">
        <f>LS2_N2308!L35</f>
        <v>0</v>
      </c>
      <c r="M929" s="708">
        <f>LS2_N2308!M35</f>
        <v>0</v>
      </c>
      <c r="N929" s="708">
        <f>LS2_N2308!N35</f>
        <v>0</v>
      </c>
      <c r="O929" s="708">
        <f>LS2_N2308!O35</f>
        <v>0</v>
      </c>
      <c r="P929" s="708" t="str">
        <f>LS2_N2308!P35</f>
        <v>1T</v>
      </c>
      <c r="Q929" s="708" t="str">
        <f>LS2_N2308!Q35</f>
        <v>SMA to SMA</v>
      </c>
      <c r="R929" s="708">
        <f>LS2_N2308!R35</f>
        <v>13</v>
      </c>
      <c r="S929" s="708">
        <f>LS2_N2308!S35</f>
        <v>6</v>
      </c>
      <c r="T929" s="708">
        <f>LS2_N2308!T35</f>
        <v>0</v>
      </c>
      <c r="U929" s="708">
        <f>LS2_N2308!U35</f>
        <v>1</v>
      </c>
      <c r="V929" s="708">
        <f>LS2_N2308!V35</f>
        <v>0</v>
      </c>
      <c r="W929" s="708">
        <f>LS2_N2308!W35</f>
        <v>0</v>
      </c>
      <c r="X929" s="708">
        <f>LS2_N2308!X35</f>
        <v>0</v>
      </c>
      <c r="Y929" s="708">
        <f>LS2_N2308!Y35</f>
        <v>0</v>
      </c>
    </row>
    <row r="930" spans="1:25" x14ac:dyDescent="0.25">
      <c r="A930" s="708" t="str">
        <f>LS2_N2308!A36</f>
        <v>BPM</v>
      </c>
      <c r="B930" s="708" t="str">
        <f>LS2_N2308!B36</f>
        <v>LS2_WD08:BPM_D3676</v>
      </c>
      <c r="C930" s="708" t="str">
        <f>LS2_N2308!C36</f>
        <v>BPM</v>
      </c>
      <c r="D930" s="708" t="str">
        <f>LS2_N2308!D36</f>
        <v>D3676</v>
      </c>
      <c r="E930" s="708" t="str">
        <f>LS2_N2308!E36</f>
        <v>34E000490</v>
      </c>
      <c r="F930" s="708" t="str">
        <f>LS2_N2308!F36</f>
        <v>2C_1/4in_Hardline_036</v>
      </c>
      <c r="G930" s="708" t="str">
        <f>LS2_N2308!G36</f>
        <v>Signal</v>
      </c>
      <c r="H930" s="708" t="str">
        <f>LS2_N2308!H36</f>
        <v>N-Type to SMA Panel</v>
      </c>
      <c r="I930" s="708" t="str">
        <f>LS2_N2308!I36</f>
        <v>2L</v>
      </c>
      <c r="J930" s="708">
        <f>LS2_N2308!J36</f>
        <v>0</v>
      </c>
      <c r="K930" s="708">
        <f>LS2_N2308!K36</f>
        <v>0</v>
      </c>
      <c r="L930" s="708">
        <f>LS2_N2308!L36</f>
        <v>0</v>
      </c>
      <c r="M930" s="708">
        <f>LS2_N2308!M36</f>
        <v>0</v>
      </c>
      <c r="N930" s="708">
        <f>LS2_N2308!N36</f>
        <v>0</v>
      </c>
      <c r="O930" s="708">
        <f>LS2_N2308!O36</f>
        <v>0</v>
      </c>
      <c r="P930" s="708" t="str">
        <f>LS2_N2308!P36</f>
        <v>2L</v>
      </c>
      <c r="Q930" s="708" t="str">
        <f>LS2_N2308!Q36</f>
        <v>SMA to SMA</v>
      </c>
      <c r="R930" s="708">
        <f>LS2_N2308!R36</f>
        <v>13</v>
      </c>
      <c r="S930" s="708">
        <f>LS2_N2308!S36</f>
        <v>6</v>
      </c>
      <c r="T930" s="708">
        <f>LS2_N2308!T36</f>
        <v>0</v>
      </c>
      <c r="U930" s="708">
        <f>LS2_N2308!U36</f>
        <v>2</v>
      </c>
      <c r="V930" s="708">
        <f>LS2_N2308!V36</f>
        <v>0</v>
      </c>
      <c r="W930" s="708">
        <f>LS2_N2308!W36</f>
        <v>0</v>
      </c>
      <c r="X930" s="708">
        <f>LS2_N2308!X36</f>
        <v>0</v>
      </c>
      <c r="Y930" s="708">
        <f>LS2_N2308!Y36</f>
        <v>0</v>
      </c>
    </row>
    <row r="931" spans="1:25" x14ac:dyDescent="0.25">
      <c r="A931" s="708" t="str">
        <f>LS2_N2308!A37</f>
        <v>BPM</v>
      </c>
      <c r="B931" s="708" t="str">
        <f>LS2_N2308!B37</f>
        <v>LS2_WD08:BPM_D3676</v>
      </c>
      <c r="C931" s="708" t="str">
        <f>LS2_N2308!C37</f>
        <v>BPM</v>
      </c>
      <c r="D931" s="708" t="str">
        <f>LS2_N2308!D37</f>
        <v>D3676</v>
      </c>
      <c r="E931" s="708" t="str">
        <f>LS2_N2308!E37</f>
        <v>34E000491</v>
      </c>
      <c r="F931" s="708" t="str">
        <f>LS2_N2308!F37</f>
        <v>2C_1/4in_Hardline_036</v>
      </c>
      <c r="G931" s="708" t="str">
        <f>LS2_N2308!G37</f>
        <v>Signal</v>
      </c>
      <c r="H931" s="708" t="str">
        <f>LS2_N2308!H37</f>
        <v>N-Type to SMA Panel</v>
      </c>
      <c r="I931" s="708" t="str">
        <f>LS2_N2308!I37</f>
        <v>3R</v>
      </c>
      <c r="J931" s="708">
        <f>LS2_N2308!J37</f>
        <v>0</v>
      </c>
      <c r="K931" s="708">
        <f>LS2_N2308!K37</f>
        <v>0</v>
      </c>
      <c r="L931" s="708">
        <f>LS2_N2308!L37</f>
        <v>0</v>
      </c>
      <c r="M931" s="708">
        <f>LS2_N2308!M37</f>
        <v>0</v>
      </c>
      <c r="N931" s="708">
        <f>LS2_N2308!N37</f>
        <v>0</v>
      </c>
      <c r="O931" s="708">
        <f>LS2_N2308!O37</f>
        <v>0</v>
      </c>
      <c r="P931" s="708" t="str">
        <f>LS2_N2308!P37</f>
        <v>3R</v>
      </c>
      <c r="Q931" s="708" t="str">
        <f>LS2_N2308!Q37</f>
        <v>SMA to SMA</v>
      </c>
      <c r="R931" s="708">
        <f>LS2_N2308!R37</f>
        <v>13</v>
      </c>
      <c r="S931" s="708">
        <f>LS2_N2308!S37</f>
        <v>6</v>
      </c>
      <c r="T931" s="708">
        <f>LS2_N2308!T37</f>
        <v>0</v>
      </c>
      <c r="U931" s="708">
        <f>LS2_N2308!U37</f>
        <v>3</v>
      </c>
      <c r="V931" s="708">
        <f>LS2_N2308!V37</f>
        <v>0</v>
      </c>
      <c r="W931" s="708">
        <f>LS2_N2308!W37</f>
        <v>0</v>
      </c>
      <c r="X931" s="708">
        <f>LS2_N2308!X37</f>
        <v>0</v>
      </c>
      <c r="Y931" s="708">
        <f>LS2_N2308!Y37</f>
        <v>0</v>
      </c>
    </row>
    <row r="932" spans="1:25" x14ac:dyDescent="0.25">
      <c r="A932" s="708" t="str">
        <f>LS2_N2308!A38</f>
        <v>BPM</v>
      </c>
      <c r="B932" s="708" t="str">
        <f>LS2_N2308!B38</f>
        <v>LS2_WD08:BPM_D3676</v>
      </c>
      <c r="C932" s="708" t="str">
        <f>LS2_N2308!C38</f>
        <v>BPM</v>
      </c>
      <c r="D932" s="708" t="str">
        <f>LS2_N2308!D38</f>
        <v>D3676</v>
      </c>
      <c r="E932" s="708" t="str">
        <f>LS2_N2308!E38</f>
        <v>34E000492</v>
      </c>
      <c r="F932" s="708" t="str">
        <f>LS2_N2308!F38</f>
        <v>2C_1/4in_Hardline_036</v>
      </c>
      <c r="G932" s="708" t="str">
        <f>LS2_N2308!G38</f>
        <v>Signal</v>
      </c>
      <c r="H932" s="708" t="str">
        <f>LS2_N2308!H38</f>
        <v>N-Type to SMA Panel</v>
      </c>
      <c r="I932" s="708" t="str">
        <f>LS2_N2308!I38</f>
        <v>4B</v>
      </c>
      <c r="J932" s="708">
        <f>LS2_N2308!J38</f>
        <v>0</v>
      </c>
      <c r="K932" s="708">
        <f>LS2_N2308!K38</f>
        <v>0</v>
      </c>
      <c r="L932" s="708">
        <f>LS2_N2308!L38</f>
        <v>0</v>
      </c>
      <c r="M932" s="708">
        <f>LS2_N2308!M38</f>
        <v>0</v>
      </c>
      <c r="N932" s="708">
        <f>LS2_N2308!N38</f>
        <v>0</v>
      </c>
      <c r="O932" s="708">
        <f>LS2_N2308!O38</f>
        <v>0</v>
      </c>
      <c r="P932" s="708" t="str">
        <f>LS2_N2308!P38</f>
        <v>4B</v>
      </c>
      <c r="Q932" s="708" t="str">
        <f>LS2_N2308!Q38</f>
        <v>SMA to SMA</v>
      </c>
      <c r="R932" s="708">
        <f>LS2_N2308!R38</f>
        <v>13</v>
      </c>
      <c r="S932" s="708">
        <f>LS2_N2308!S38</f>
        <v>6</v>
      </c>
      <c r="T932" s="708">
        <f>LS2_N2308!T38</f>
        <v>0</v>
      </c>
      <c r="U932" s="708">
        <f>LS2_N2308!U38</f>
        <v>4</v>
      </c>
      <c r="V932" s="708">
        <f>LS2_N2308!V38</f>
        <v>0</v>
      </c>
      <c r="W932" s="708">
        <f>LS2_N2308!W38</f>
        <v>0</v>
      </c>
      <c r="X932" s="708">
        <f>LS2_N2308!X38</f>
        <v>0</v>
      </c>
      <c r="Y932" s="708">
        <f>LS2_N2308!Y38</f>
        <v>0</v>
      </c>
    </row>
    <row r="933" spans="1:25" x14ac:dyDescent="0.25">
      <c r="A933" s="708" t="str">
        <f>LS2_N2308!A39</f>
        <v>BPM</v>
      </c>
      <c r="B933" s="708" t="str">
        <f>LS2_N2308!B39</f>
        <v>LS2_WD08:BPM_D3676</v>
      </c>
      <c r="C933" s="708" t="str">
        <f>LS2_N2308!C39</f>
        <v>BPM</v>
      </c>
      <c r="D933" s="708" t="str">
        <f>LS2_N2308!D39</f>
        <v>D3676</v>
      </c>
      <c r="E933" s="708" t="str">
        <f>LS2_N2308!E39</f>
        <v>34E000498</v>
      </c>
      <c r="F933" s="708" t="str">
        <f>LS2_N2308!F39</f>
        <v>2C_1/4in_Hardline_036</v>
      </c>
      <c r="G933" s="708" t="str">
        <f>LS2_N2308!G39</f>
        <v>Ref</v>
      </c>
      <c r="H933" s="708" t="str">
        <f>LS2_N2308!H39</f>
        <v>No terminiation</v>
      </c>
      <c r="I933" s="708" t="str">
        <f>LS2_N2308!I39</f>
        <v>No term</v>
      </c>
      <c r="J933" s="708">
        <f>LS2_N2308!J39</f>
        <v>0</v>
      </c>
      <c r="K933" s="708">
        <f>LS2_N2308!K39</f>
        <v>0</v>
      </c>
      <c r="L933" s="708">
        <f>LS2_N2308!L39</f>
        <v>0</v>
      </c>
      <c r="M933" s="708">
        <f>LS2_N2308!M39</f>
        <v>0</v>
      </c>
      <c r="N933" s="708">
        <f>LS2_N2308!N39</f>
        <v>0</v>
      </c>
      <c r="O933" s="708">
        <f>LS2_N2308!O39</f>
        <v>0</v>
      </c>
      <c r="P933" s="708">
        <f>LS2_N2308!P39</f>
        <v>0</v>
      </c>
      <c r="Q933" s="708">
        <f>LS2_N2308!Q39</f>
        <v>0</v>
      </c>
      <c r="R933" s="708">
        <f>LS2_N2308!R39</f>
        <v>0</v>
      </c>
      <c r="S933" s="708">
        <f>LS2_N2308!S39</f>
        <v>0</v>
      </c>
      <c r="T933" s="708">
        <f>LS2_N2308!T39</f>
        <v>0</v>
      </c>
      <c r="U933" s="708">
        <f>LS2_N2308!U39</f>
        <v>0</v>
      </c>
      <c r="V933" s="708">
        <f>LS2_N2308!V39</f>
        <v>0</v>
      </c>
      <c r="W933" s="708">
        <f>LS2_N2308!W39</f>
        <v>0</v>
      </c>
      <c r="X933" s="708">
        <f>LS2_N2308!X39</f>
        <v>0</v>
      </c>
      <c r="Y933" s="708">
        <f>LS2_N2308!Y39</f>
        <v>0</v>
      </c>
    </row>
    <row r="934" spans="1:25" x14ac:dyDescent="0.25">
      <c r="A934" s="708" t="str">
        <f>LS2_N4202!A71</f>
        <v>Halo Monitor Ring,Spare</v>
      </c>
      <c r="B934" s="708" t="str">
        <f>LS2_N4202!B71</f>
        <v>LS2_WD08:HMR_D3677</v>
      </c>
      <c r="C934" s="708" t="str">
        <f>LS2_N4202!C71</f>
        <v>HMR - Unused</v>
      </c>
      <c r="D934" s="708" t="str">
        <f>LS2_N4202!D71</f>
        <v>D3677</v>
      </c>
      <c r="E934" s="708" t="str">
        <f>LS2_N4202!E71</f>
        <v>34H000050</v>
      </c>
      <c r="F934" s="708" t="str">
        <f>LS2_N4202!F71</f>
        <v>2C_1kV75LC_Coax_090</v>
      </c>
      <c r="G934" s="708" t="str">
        <f>LS2_N4202!G71</f>
        <v>Signal</v>
      </c>
      <c r="H934" s="708">
        <f>LS2_N4202!H71</f>
        <v>0</v>
      </c>
      <c r="I934" s="708">
        <f>LS2_N4202!I71</f>
        <v>0</v>
      </c>
      <c r="J934" s="708">
        <f>LS2_N4202!J71</f>
        <v>0</v>
      </c>
      <c r="K934" s="708">
        <f>LS2_N4202!K71</f>
        <v>0</v>
      </c>
      <c r="L934" s="708">
        <f>LS2_N4202!L71</f>
        <v>0</v>
      </c>
      <c r="M934" s="708">
        <f>LS2_N4202!M71</f>
        <v>0</v>
      </c>
      <c r="N934" s="708">
        <f>LS2_N4202!N71</f>
        <v>0</v>
      </c>
      <c r="O934" s="708">
        <f>LS2_N4202!O71</f>
        <v>0</v>
      </c>
      <c r="P934" s="708">
        <f>LS2_N4202!P71</f>
        <v>0</v>
      </c>
      <c r="Q934" s="708">
        <f>LS2_N4202!Q71</f>
        <v>0</v>
      </c>
      <c r="R934" s="708">
        <f>LS2_N4202!R71</f>
        <v>0</v>
      </c>
      <c r="S934" s="708">
        <f>LS2_N4202!S71</f>
        <v>0</v>
      </c>
      <c r="T934" s="708">
        <f>LS2_N4202!T71</f>
        <v>0</v>
      </c>
      <c r="U934" s="708">
        <f>LS2_N4202!U71</f>
        <v>0</v>
      </c>
      <c r="V934" s="708">
        <f>LS2_N4202!V71</f>
        <v>0</v>
      </c>
      <c r="W934" s="708">
        <f>LS2_N4202!W71</f>
        <v>0</v>
      </c>
      <c r="X934" s="708">
        <f>LS2_N4202!X71</f>
        <v>0</v>
      </c>
      <c r="Y934" s="708">
        <f>LS2_N4202!Y71</f>
        <v>0</v>
      </c>
    </row>
    <row r="935" spans="1:25" x14ac:dyDescent="0.25">
      <c r="A935" s="708">
        <f>LS2_N4202!A72</f>
        <v>0</v>
      </c>
      <c r="B935" s="708" t="str">
        <f>LS2_N4202!B72</f>
        <v>LS2_WD08:HMR_D3677</v>
      </c>
      <c r="C935" s="708">
        <f>LS2_N4202!C72</f>
        <v>0</v>
      </c>
      <c r="D935" s="708" t="str">
        <f>LS2_N4202!D72</f>
        <v>D3677</v>
      </c>
      <c r="E935" s="708" t="str">
        <f>LS2_N4202!E72</f>
        <v>34H000137</v>
      </c>
      <c r="F935" s="708" t="str">
        <f>LS2_N4202!F72</f>
        <v>2C_5kVDC_Coax_035</v>
      </c>
      <c r="G935" s="708" t="str">
        <f>LS2_N4202!G72</f>
        <v>HV Bias</v>
      </c>
      <c r="H935" s="708">
        <f>LS2_N4202!H72</f>
        <v>0</v>
      </c>
      <c r="I935" s="708">
        <f>LS2_N4202!I72</f>
        <v>0</v>
      </c>
      <c r="J935" s="708">
        <f>LS2_N4202!J72</f>
        <v>0</v>
      </c>
      <c r="K935" s="708">
        <f>LS2_N4202!K72</f>
        <v>0</v>
      </c>
      <c r="L935" s="708">
        <f>LS2_N4202!L72</f>
        <v>0</v>
      </c>
      <c r="M935" s="708">
        <f>LS2_N4202!M72</f>
        <v>0</v>
      </c>
      <c r="N935" s="708">
        <f>LS2_N4202!N72</f>
        <v>0</v>
      </c>
      <c r="O935" s="708">
        <f>LS2_N4202!O72</f>
        <v>0</v>
      </c>
      <c r="P935" s="708">
        <f>LS2_N4202!P72</f>
        <v>0</v>
      </c>
      <c r="Q935" s="708">
        <f>LS2_N4202!Q72</f>
        <v>0</v>
      </c>
      <c r="R935" s="708">
        <f>LS2_N4202!R72</f>
        <v>0</v>
      </c>
      <c r="S935" s="708">
        <f>LS2_N4202!S72</f>
        <v>0</v>
      </c>
      <c r="T935" s="708">
        <f>LS2_N4202!T72</f>
        <v>0</v>
      </c>
      <c r="U935" s="708">
        <f>LS2_N4202!U72</f>
        <v>0</v>
      </c>
      <c r="V935" s="708">
        <f>LS2_N4202!V72</f>
        <v>0</v>
      </c>
      <c r="W935" s="708">
        <f>LS2_N4202!W72</f>
        <v>0</v>
      </c>
      <c r="X935" s="708">
        <f>LS2_N4202!X72</f>
        <v>0</v>
      </c>
      <c r="Y935" s="708">
        <f>LS2_N4202!Y72</f>
        <v>0</v>
      </c>
    </row>
    <row r="936" spans="1:25" x14ac:dyDescent="0.25">
      <c r="A936" s="708" t="str">
        <f>LS2_N2308!A40</f>
        <v>BPM</v>
      </c>
      <c r="B936" s="708" t="str">
        <f>LS2_N2308!B40</f>
        <v>LS2_WD09:BPM_D3738</v>
      </c>
      <c r="C936" s="708" t="str">
        <f>LS2_N2308!C40</f>
        <v>BPM</v>
      </c>
      <c r="D936" s="708" t="str">
        <f>LS2_N2308!D40</f>
        <v>D3738</v>
      </c>
      <c r="E936" s="708" t="str">
        <f>LS2_N2308!E40</f>
        <v>34E000493</v>
      </c>
      <c r="F936" s="708" t="str">
        <f>LS2_N2308!F40</f>
        <v>2C_1/4in_Hardline_036</v>
      </c>
      <c r="G936" s="708" t="str">
        <f>LS2_N2308!G40</f>
        <v>Signal</v>
      </c>
      <c r="H936" s="708" t="str">
        <f>LS2_N2308!H40</f>
        <v>N-Type to SMA Panel</v>
      </c>
      <c r="I936" s="708" t="str">
        <f>LS2_N2308!I40</f>
        <v>1T</v>
      </c>
      <c r="J936" s="708">
        <f>LS2_N2308!J40</f>
        <v>0</v>
      </c>
      <c r="K936" s="708">
        <f>LS2_N2308!K40</f>
        <v>0</v>
      </c>
      <c r="L936" s="708">
        <f>LS2_N2308!L40</f>
        <v>0</v>
      </c>
      <c r="M936" s="708">
        <f>LS2_N2308!M40</f>
        <v>0</v>
      </c>
      <c r="N936" s="708">
        <f>LS2_N2308!N40</f>
        <v>0</v>
      </c>
      <c r="O936" s="708">
        <f>LS2_N2308!O40</f>
        <v>0</v>
      </c>
      <c r="P936" s="708" t="str">
        <f>LS2_N2308!P40</f>
        <v>1T</v>
      </c>
      <c r="Q936" s="708" t="str">
        <f>LS2_N2308!Q40</f>
        <v>SMA to SMA</v>
      </c>
      <c r="R936" s="708">
        <f>LS2_N2308!R40</f>
        <v>13</v>
      </c>
      <c r="S936" s="708">
        <f>LS2_N2308!S40</f>
        <v>6</v>
      </c>
      <c r="T936" s="708">
        <f>LS2_N2308!T40</f>
        <v>0</v>
      </c>
      <c r="U936" s="708">
        <f>LS2_N2308!U40</f>
        <v>5</v>
      </c>
      <c r="V936" s="708">
        <f>LS2_N2308!V40</f>
        <v>0</v>
      </c>
      <c r="W936" s="708">
        <f>LS2_N2308!W40</f>
        <v>0</v>
      </c>
      <c r="X936" s="708">
        <f>LS2_N2308!X40</f>
        <v>0</v>
      </c>
      <c r="Y936" s="708">
        <f>LS2_N2308!Y40</f>
        <v>0</v>
      </c>
    </row>
    <row r="937" spans="1:25" x14ac:dyDescent="0.25">
      <c r="A937" s="708" t="str">
        <f>LS2_N2308!A41</f>
        <v>BPM</v>
      </c>
      <c r="B937" s="708" t="str">
        <f>LS2_N2308!B41</f>
        <v>LS2_WD09:BPM_D3738</v>
      </c>
      <c r="C937" s="708" t="str">
        <f>LS2_N2308!C41</f>
        <v>BPM</v>
      </c>
      <c r="D937" s="708" t="str">
        <f>LS2_N2308!D41</f>
        <v>D3738</v>
      </c>
      <c r="E937" s="708" t="str">
        <f>LS2_N2308!E41</f>
        <v>34E000494</v>
      </c>
      <c r="F937" s="708" t="str">
        <f>LS2_N2308!F41</f>
        <v>2C_1/4in_Hardline_036</v>
      </c>
      <c r="G937" s="708" t="str">
        <f>LS2_N2308!G41</f>
        <v>Signal</v>
      </c>
      <c r="H937" s="708" t="str">
        <f>LS2_N2308!H41</f>
        <v>N-Type to SMA Panel</v>
      </c>
      <c r="I937" s="708" t="str">
        <f>LS2_N2308!I41</f>
        <v>2L</v>
      </c>
      <c r="J937" s="708">
        <f>LS2_N2308!J41</f>
        <v>0</v>
      </c>
      <c r="K937" s="708">
        <f>LS2_N2308!K41</f>
        <v>0</v>
      </c>
      <c r="L937" s="708">
        <f>LS2_N2308!L41</f>
        <v>0</v>
      </c>
      <c r="M937" s="708">
        <f>LS2_N2308!M41</f>
        <v>0</v>
      </c>
      <c r="N937" s="708">
        <f>LS2_N2308!N41</f>
        <v>0</v>
      </c>
      <c r="O937" s="708">
        <f>LS2_N2308!O41</f>
        <v>0</v>
      </c>
      <c r="P937" s="708" t="str">
        <f>LS2_N2308!P41</f>
        <v>2L</v>
      </c>
      <c r="Q937" s="708" t="str">
        <f>LS2_N2308!Q41</f>
        <v>SMA to SMA</v>
      </c>
      <c r="R937" s="708">
        <f>LS2_N2308!R41</f>
        <v>13</v>
      </c>
      <c r="S937" s="708">
        <f>LS2_N2308!S41</f>
        <v>6</v>
      </c>
      <c r="T937" s="708">
        <f>LS2_N2308!T41</f>
        <v>0</v>
      </c>
      <c r="U937" s="708">
        <f>LS2_N2308!U41</f>
        <v>6</v>
      </c>
      <c r="V937" s="708">
        <f>LS2_N2308!V41</f>
        <v>0</v>
      </c>
      <c r="W937" s="708">
        <f>LS2_N2308!W41</f>
        <v>0</v>
      </c>
      <c r="X937" s="708">
        <f>LS2_N2308!X41</f>
        <v>0</v>
      </c>
      <c r="Y937" s="708">
        <f>LS2_N2308!Y41</f>
        <v>0</v>
      </c>
    </row>
    <row r="938" spans="1:25" x14ac:dyDescent="0.25">
      <c r="A938" s="708" t="str">
        <f>LS2_N2308!A42</f>
        <v>BPM</v>
      </c>
      <c r="B938" s="708" t="str">
        <f>LS2_N2308!B42</f>
        <v>LS2_WD09:BPM_D3738</v>
      </c>
      <c r="C938" s="708" t="str">
        <f>LS2_N2308!C42</f>
        <v>BPM</v>
      </c>
      <c r="D938" s="708" t="str">
        <f>LS2_N2308!D42</f>
        <v>D3738</v>
      </c>
      <c r="E938" s="708" t="str">
        <f>LS2_N2308!E42</f>
        <v>34E000495</v>
      </c>
      <c r="F938" s="708" t="str">
        <f>LS2_N2308!F42</f>
        <v>2C_1/4in_Hardline_036</v>
      </c>
      <c r="G938" s="708" t="str">
        <f>LS2_N2308!G42</f>
        <v>Signal</v>
      </c>
      <c r="H938" s="708" t="str">
        <f>LS2_N2308!H42</f>
        <v>N-Type to SMA Panel</v>
      </c>
      <c r="I938" s="708" t="str">
        <f>LS2_N2308!I42</f>
        <v>3R</v>
      </c>
      <c r="J938" s="708">
        <f>LS2_N2308!J42</f>
        <v>0</v>
      </c>
      <c r="K938" s="708">
        <f>LS2_N2308!K42</f>
        <v>0</v>
      </c>
      <c r="L938" s="708">
        <f>LS2_N2308!L42</f>
        <v>0</v>
      </c>
      <c r="M938" s="708">
        <f>LS2_N2308!M42</f>
        <v>0</v>
      </c>
      <c r="N938" s="708">
        <f>LS2_N2308!N42</f>
        <v>0</v>
      </c>
      <c r="O938" s="708">
        <f>LS2_N2308!O42</f>
        <v>0</v>
      </c>
      <c r="P938" s="708" t="str">
        <f>LS2_N2308!P42</f>
        <v>3R</v>
      </c>
      <c r="Q938" s="708" t="str">
        <f>LS2_N2308!Q42</f>
        <v>SMA to SMA</v>
      </c>
      <c r="R938" s="708">
        <f>LS2_N2308!R42</f>
        <v>13</v>
      </c>
      <c r="S938" s="708">
        <f>LS2_N2308!S42</f>
        <v>6</v>
      </c>
      <c r="T938" s="708">
        <f>LS2_N2308!T42</f>
        <v>0</v>
      </c>
      <c r="U938" s="708">
        <f>LS2_N2308!U42</f>
        <v>7</v>
      </c>
      <c r="V938" s="708">
        <f>LS2_N2308!V42</f>
        <v>0</v>
      </c>
      <c r="W938" s="708">
        <f>LS2_N2308!W42</f>
        <v>0</v>
      </c>
      <c r="X938" s="708">
        <f>LS2_N2308!X42</f>
        <v>0</v>
      </c>
      <c r="Y938" s="708">
        <f>LS2_N2308!Y42</f>
        <v>0</v>
      </c>
    </row>
    <row r="939" spans="1:25" x14ac:dyDescent="0.25">
      <c r="A939" s="708" t="str">
        <f>LS2_N2308!A43</f>
        <v>BPM</v>
      </c>
      <c r="B939" s="708" t="str">
        <f>LS2_N2308!B43</f>
        <v>LS2_WD09:BPM_D3738</v>
      </c>
      <c r="C939" s="708" t="str">
        <f>LS2_N2308!C43</f>
        <v>BPM</v>
      </c>
      <c r="D939" s="708" t="str">
        <f>LS2_N2308!D43</f>
        <v>D3738</v>
      </c>
      <c r="E939" s="708" t="str">
        <f>LS2_N2308!E43</f>
        <v>34E000496</v>
      </c>
      <c r="F939" s="708" t="str">
        <f>LS2_N2308!F43</f>
        <v>2C_1/4in_Hardline_036</v>
      </c>
      <c r="G939" s="708" t="str">
        <f>LS2_N2308!G43</f>
        <v>Signal</v>
      </c>
      <c r="H939" s="708" t="str">
        <f>LS2_N2308!H43</f>
        <v>N-Type to SMA Panel</v>
      </c>
      <c r="I939" s="708" t="str">
        <f>LS2_N2308!I43</f>
        <v>4B</v>
      </c>
      <c r="J939" s="708">
        <f>LS2_N2308!J43</f>
        <v>0</v>
      </c>
      <c r="K939" s="708">
        <f>LS2_N2308!K43</f>
        <v>0</v>
      </c>
      <c r="L939" s="708">
        <f>LS2_N2308!L43</f>
        <v>0</v>
      </c>
      <c r="M939" s="708">
        <f>LS2_N2308!M43</f>
        <v>0</v>
      </c>
      <c r="N939" s="708">
        <f>LS2_N2308!N43</f>
        <v>0</v>
      </c>
      <c r="O939" s="708">
        <f>LS2_N2308!O43</f>
        <v>0</v>
      </c>
      <c r="P939" s="708" t="str">
        <f>LS2_N2308!P43</f>
        <v>4B</v>
      </c>
      <c r="Q939" s="708" t="str">
        <f>LS2_N2308!Q43</f>
        <v>SMA to SMA</v>
      </c>
      <c r="R939" s="708">
        <f>LS2_N2308!R43</f>
        <v>13</v>
      </c>
      <c r="S939" s="708">
        <f>LS2_N2308!S43</f>
        <v>6</v>
      </c>
      <c r="T939" s="708">
        <f>LS2_N2308!T43</f>
        <v>0</v>
      </c>
      <c r="U939" s="708">
        <f>LS2_N2308!U43</f>
        <v>8</v>
      </c>
      <c r="V939" s="708">
        <f>LS2_N2308!V43</f>
        <v>0</v>
      </c>
      <c r="W939" s="708">
        <f>LS2_N2308!W43</f>
        <v>0</v>
      </c>
      <c r="X939" s="708">
        <f>LS2_N2308!X43</f>
        <v>0</v>
      </c>
      <c r="Y939" s="708">
        <f>LS2_N2308!Y43</f>
        <v>0</v>
      </c>
    </row>
    <row r="940" spans="1:25" x14ac:dyDescent="0.25">
      <c r="A940" s="708" t="str">
        <f>LS2_N2308!A44</f>
        <v>BPM</v>
      </c>
      <c r="B940" s="708" t="str">
        <f>LS2_N2308!B44</f>
        <v>LS2_WD09:BPM_D3738</v>
      </c>
      <c r="C940" s="708" t="str">
        <f>LS2_N2308!C44</f>
        <v>BPM</v>
      </c>
      <c r="D940" s="708" t="str">
        <f>LS2_N2308!D44</f>
        <v>D3738</v>
      </c>
      <c r="E940" s="708" t="str">
        <f>LS2_N2308!E44</f>
        <v>34E000499</v>
      </c>
      <c r="F940" s="708" t="str">
        <f>LS2_N2308!F44</f>
        <v>2C_1/4in_Hardline_036</v>
      </c>
      <c r="G940" s="708" t="str">
        <f>LS2_N2308!G44</f>
        <v>Ref</v>
      </c>
      <c r="H940" s="708" t="str">
        <f>LS2_N2308!H44</f>
        <v>N-Type to SMA Panel</v>
      </c>
      <c r="I940" s="708" t="str">
        <f>LS2_N2308!I44</f>
        <v>Ref</v>
      </c>
      <c r="J940" s="708">
        <f>LS2_N2308!J44</f>
        <v>0</v>
      </c>
      <c r="K940" s="708">
        <f>LS2_N2308!K44</f>
        <v>0</v>
      </c>
      <c r="L940" s="708">
        <f>LS2_N2308!L44</f>
        <v>0</v>
      </c>
      <c r="M940" s="708">
        <f>LS2_N2308!M44</f>
        <v>0</v>
      </c>
      <c r="N940" s="708">
        <f>LS2_N2308!N44</f>
        <v>0</v>
      </c>
      <c r="O940" s="708">
        <f>LS2_N2308!O44</f>
        <v>0</v>
      </c>
      <c r="P940" s="708" t="str">
        <f>LS2_N2308!P44</f>
        <v>Ref</v>
      </c>
      <c r="Q940" s="708" t="str">
        <f>LS2_N2308!Q44</f>
        <v>SMA to SMA</v>
      </c>
      <c r="R940" s="708">
        <f>LS2_N2308!R44</f>
        <v>13</v>
      </c>
      <c r="S940" s="708">
        <f>LS2_N2308!S44</f>
        <v>6</v>
      </c>
      <c r="T940" s="708">
        <f>LS2_N2308!T44</f>
        <v>0</v>
      </c>
      <c r="U940" s="708" t="str">
        <f>LS2_N2308!U44</f>
        <v>Ref</v>
      </c>
      <c r="V940" s="708">
        <f>LS2_N2308!V44</f>
        <v>0</v>
      </c>
      <c r="W940" s="708">
        <f>LS2_N2308!W44</f>
        <v>0</v>
      </c>
      <c r="X940" s="708">
        <f>LS2_N2308!X44</f>
        <v>0</v>
      </c>
      <c r="Y940" s="708">
        <f>LS2_N2308!Y44</f>
        <v>0</v>
      </c>
    </row>
    <row r="941" spans="1:25" x14ac:dyDescent="0.25">
      <c r="A941" s="708" t="str">
        <f>LS2_N4202!A73</f>
        <v>Halo Monitor Ring</v>
      </c>
      <c r="B941" s="708" t="str">
        <f>LS2_N4202!B73</f>
        <v>LS2_WD09:HMR_D3739</v>
      </c>
      <c r="C941" s="708" t="str">
        <f>LS2_N4202!C73</f>
        <v>HMR</v>
      </c>
      <c r="D941" s="708" t="str">
        <f>LS2_N4202!D73</f>
        <v>D3739</v>
      </c>
      <c r="E941" s="708" t="str">
        <f>LS2_N4202!E73</f>
        <v>34H000052</v>
      </c>
      <c r="F941" s="708" t="str">
        <f>LS2_N4202!F73</f>
        <v>2C_1kV75LC_Coax_090</v>
      </c>
      <c r="G941" s="708" t="str">
        <f>LS2_N4202!G73</f>
        <v>Signal</v>
      </c>
      <c r="H941" s="708" t="str">
        <f>LS2_N4202!H73</f>
        <v>SHV to SHV Panel</v>
      </c>
      <c r="I941" s="708" t="str">
        <f>LS2_N4202!I73</f>
        <v>J1</v>
      </c>
      <c r="J941" s="708">
        <f>LS2_N4202!J73</f>
        <v>0</v>
      </c>
      <c r="K941" s="708">
        <f>LS2_N4202!K73</f>
        <v>0</v>
      </c>
      <c r="L941" s="708">
        <f>LS2_N4202!L73</f>
        <v>0</v>
      </c>
      <c r="M941" s="708">
        <f>LS2_N4202!M73</f>
        <v>0</v>
      </c>
      <c r="N941" s="708">
        <f>LS2_N4202!N73</f>
        <v>0</v>
      </c>
      <c r="O941" s="708">
        <f>LS2_N4202!O73</f>
        <v>0</v>
      </c>
      <c r="P941" s="708" t="str">
        <f>LS2_N4202!P73</f>
        <v>J1</v>
      </c>
      <c r="Q941" s="708" t="str">
        <f>LS2_N4202!Q73</f>
        <v>SHV to Lemo</v>
      </c>
      <c r="R941" s="708">
        <f>LS2_N4202!R73</f>
        <v>14</v>
      </c>
      <c r="S941" s="708">
        <f>LS2_N4202!S73</f>
        <v>7</v>
      </c>
      <c r="T941" s="708" t="str">
        <f>LS2_N4202!T73</f>
        <v>CH0 - fmc2-1</v>
      </c>
      <c r="U941" s="708">
        <f>LS2_N4202!U73</f>
        <v>0</v>
      </c>
      <c r="V941" s="708">
        <f>LS2_N4202!V73</f>
        <v>10</v>
      </c>
      <c r="W941" s="708" t="str">
        <f>LS2_N4202!W73</f>
        <v>1:EHS8003</v>
      </c>
      <c r="X941" s="708" t="str">
        <f>LS2_N4202!X73</f>
        <v>Ch0</v>
      </c>
      <c r="Y941" s="708">
        <f>LS2_N4202!Y73</f>
        <v>0</v>
      </c>
    </row>
    <row r="942" spans="1:25" x14ac:dyDescent="0.25">
      <c r="A942" s="708">
        <f>LS2_N4202!A74</f>
        <v>0</v>
      </c>
      <c r="B942" s="708" t="str">
        <f>LS2_N4202!B74</f>
        <v>LS2_WD09:HMR_D3739</v>
      </c>
      <c r="C942" s="708">
        <f>LS2_N4202!C74</f>
        <v>0</v>
      </c>
      <c r="D942" s="708" t="str">
        <f>LS2_N4202!D74</f>
        <v>D3739</v>
      </c>
      <c r="E942" s="708" t="str">
        <f>LS2_N4202!E74</f>
        <v>34H000136</v>
      </c>
      <c r="F942" s="708" t="str">
        <f>LS2_N4202!F74</f>
        <v>2C_5kVDC_Coax_035</v>
      </c>
      <c r="G942" s="708" t="str">
        <f>LS2_N4202!G74</f>
        <v>HV Bias</v>
      </c>
      <c r="H942" s="708">
        <f>LS2_N4202!H74</f>
        <v>0</v>
      </c>
      <c r="I942" s="708">
        <f>LS2_N4202!I74</f>
        <v>0</v>
      </c>
      <c r="J942" s="708">
        <f>LS2_N4202!J74</f>
        <v>0</v>
      </c>
      <c r="K942" s="708">
        <f>LS2_N4202!K74</f>
        <v>0</v>
      </c>
      <c r="L942" s="708">
        <f>LS2_N4202!L74</f>
        <v>0</v>
      </c>
      <c r="M942" s="708">
        <f>LS2_N4202!M74</f>
        <v>0</v>
      </c>
      <c r="N942" s="708">
        <f>LS2_N4202!N74</f>
        <v>0</v>
      </c>
      <c r="O942" s="708">
        <f>LS2_N4202!O74</f>
        <v>0</v>
      </c>
      <c r="P942" s="708">
        <f>LS2_N4202!P74</f>
        <v>0</v>
      </c>
      <c r="Q942" s="708">
        <f>LS2_N4202!Q74</f>
        <v>0</v>
      </c>
      <c r="R942" s="708">
        <f>LS2_N4202!R74</f>
        <v>0</v>
      </c>
      <c r="S942" s="708">
        <f>LS2_N4202!S74</f>
        <v>0</v>
      </c>
      <c r="T942" s="708">
        <f>LS2_N4202!T74</f>
        <v>0</v>
      </c>
      <c r="U942" s="708">
        <f>LS2_N4202!U74</f>
        <v>0</v>
      </c>
      <c r="V942" s="708">
        <f>LS2_N4202!V74</f>
        <v>0</v>
      </c>
      <c r="W942" s="708">
        <f>LS2_N4202!W74</f>
        <v>0</v>
      </c>
      <c r="X942" s="708">
        <f>LS2_N4202!X74</f>
        <v>0</v>
      </c>
      <c r="Y942" s="708">
        <f>LS2_N4202!Y74</f>
        <v>0</v>
      </c>
    </row>
    <row r="943" spans="1:25" x14ac:dyDescent="0.25">
      <c r="A943" s="708" t="str">
        <f>LS2_N4202!A51</f>
        <v>Neutron Detector</v>
      </c>
      <c r="B943" s="708" t="str">
        <f>LS2_N4202!B51</f>
        <v>LS2_CD10:ND_D3748</v>
      </c>
      <c r="C943" s="708" t="str">
        <f>LS2_N4202!C51</f>
        <v>ND</v>
      </c>
      <c r="D943" s="708" t="str">
        <f>LS2_N4202!D51</f>
        <v>D3748</v>
      </c>
      <c r="E943" s="708" t="str">
        <f>LS2_N4202!E51</f>
        <v>34E000555</v>
      </c>
      <c r="F943" s="708" t="str">
        <f>LS2_N4202!F51</f>
        <v>2C_75LC_Coax_089</v>
      </c>
      <c r="G943" s="708" t="str">
        <f>LS2_N4202!G51</f>
        <v>Signal</v>
      </c>
      <c r="H943" s="708" t="str">
        <f>LS2_N4202!H51</f>
        <v>N-Type to Lemo Box</v>
      </c>
      <c r="I943" s="708">
        <f>LS2_N4202!I51</f>
        <v>1</v>
      </c>
      <c r="J943" s="708">
        <f>LS2_N4202!J51</f>
        <v>0</v>
      </c>
      <c r="K943" s="708">
        <f>LS2_N4202!K51</f>
        <v>0</v>
      </c>
      <c r="L943" s="708">
        <f>LS2_N4202!L51</f>
        <v>0</v>
      </c>
      <c r="M943" s="708">
        <f>LS2_N4202!M51</f>
        <v>0</v>
      </c>
      <c r="N943" s="708">
        <f>LS2_N4202!N51</f>
        <v>0</v>
      </c>
      <c r="O943" s="708">
        <f>LS2_N4202!O51</f>
        <v>0</v>
      </c>
      <c r="P943" s="708">
        <f>LS2_N4202!P51</f>
        <v>1</v>
      </c>
      <c r="Q943" s="708" t="str">
        <f>LS2_N4202!Q51</f>
        <v>SMA to Lemo650</v>
      </c>
      <c r="R943" s="708">
        <f>LS2_N4202!R51</f>
        <v>14</v>
      </c>
      <c r="S943" s="708">
        <f>LS2_N4202!S51</f>
        <v>8</v>
      </c>
      <c r="T943" s="708" t="str">
        <f>LS2_N4202!T51</f>
        <v>CH0 - fmc2-1</v>
      </c>
      <c r="U943" s="708">
        <f>LS2_N4202!U51</f>
        <v>0</v>
      </c>
      <c r="V943" s="708">
        <f>LS2_N4202!V51</f>
        <v>0</v>
      </c>
      <c r="W943" s="708">
        <f>LS2_N4202!W51</f>
        <v>0</v>
      </c>
      <c r="X943" s="708">
        <f>LS2_N4202!X51</f>
        <v>0</v>
      </c>
      <c r="Y943" s="708">
        <f>LS2_N4202!Y51</f>
        <v>0</v>
      </c>
    </row>
    <row r="944" spans="1:25" x14ac:dyDescent="0.25">
      <c r="A944" s="708" t="str">
        <f>LS2_N4202!A57</f>
        <v>Neutron Detector</v>
      </c>
      <c r="B944" s="708" t="str">
        <f>LS2_N4202!B57</f>
        <v>LS2_CD10:ND_D3748</v>
      </c>
      <c r="C944" s="708">
        <f>LS2_N4202!C57</f>
        <v>0</v>
      </c>
      <c r="D944" s="708" t="str">
        <f>LS2_N4202!D57</f>
        <v>D3748</v>
      </c>
      <c r="E944" s="708" t="str">
        <f>LS2_N4202!E57</f>
        <v>34E000554</v>
      </c>
      <c r="F944" s="708" t="str">
        <f>LS2_N4202!F57</f>
        <v>2C_75LC_Coax_089</v>
      </c>
      <c r="G944" s="708" t="str">
        <f>LS2_N4202!G57</f>
        <v>Test Signal</v>
      </c>
      <c r="H944" s="708" t="str">
        <f>LS2_N4202!H57</f>
        <v>N-Type to SMA Panel</v>
      </c>
      <c r="I944" s="708">
        <f>LS2_N4202!I57</f>
        <v>1</v>
      </c>
      <c r="J944" s="708">
        <f>LS2_N4202!J57</f>
        <v>0</v>
      </c>
      <c r="K944" s="708">
        <f>LS2_N4202!K57</f>
        <v>0</v>
      </c>
      <c r="L944" s="708">
        <f>LS2_N4202!L57</f>
        <v>0</v>
      </c>
      <c r="M944" s="708">
        <f>LS2_N4202!M57</f>
        <v>0</v>
      </c>
      <c r="N944" s="708">
        <f>LS2_N4202!N57</f>
        <v>0</v>
      </c>
      <c r="O944" s="708">
        <f>LS2_N4202!O57</f>
        <v>0</v>
      </c>
      <c r="P944" s="708">
        <f>LS2_N4202!P57</f>
        <v>0</v>
      </c>
      <c r="Q944" s="708" t="str">
        <f>LS2_N4202!Q57</f>
        <v>SMA to Ferrule</v>
      </c>
      <c r="R944" s="708">
        <f>LS2_N4202!R57</f>
        <v>0</v>
      </c>
      <c r="S944" s="708">
        <f>LS2_N4202!S57</f>
        <v>0</v>
      </c>
      <c r="T944" s="708">
        <f>LS2_N4202!T57</f>
        <v>0</v>
      </c>
      <c r="U944" s="708">
        <f>LS2_N4202!U57</f>
        <v>0</v>
      </c>
      <c r="V944" s="708">
        <f>LS2_N4202!V57</f>
        <v>0</v>
      </c>
      <c r="W944" s="708">
        <f>LS2_N4202!W57</f>
        <v>0</v>
      </c>
      <c r="X944" s="708">
        <f>LS2_N4202!X57</f>
        <v>0</v>
      </c>
      <c r="Y944" s="708">
        <f>LS2_N4202!Y57</f>
        <v>0</v>
      </c>
    </row>
    <row r="945" spans="1:25" x14ac:dyDescent="0.25">
      <c r="A945" s="708" t="str">
        <f>LS2_N4202!A64</f>
        <v>Neutron Detector</v>
      </c>
      <c r="B945" s="708" t="str">
        <f>LS2_N4202!B64</f>
        <v>LS2_CD10:ND_D3748</v>
      </c>
      <c r="C945" s="708">
        <f>LS2_N4202!C64</f>
        <v>0</v>
      </c>
      <c r="D945" s="708" t="str">
        <f>LS2_N4202!D64</f>
        <v>D3748</v>
      </c>
      <c r="E945" s="708" t="str">
        <f>LS2_N4202!E64</f>
        <v>34H000074</v>
      </c>
      <c r="F945" s="708" t="str">
        <f>LS2_N4202!F64</f>
        <v>2C_5kVDC_Coax_035</v>
      </c>
      <c r="G945" s="708" t="str">
        <f>LS2_N4202!G64</f>
        <v>HV Bias</v>
      </c>
      <c r="H945" s="708" t="str">
        <f>LS2_N4202!H64</f>
        <v xml:space="preserve">SHV to SHV </v>
      </c>
      <c r="I945" s="708">
        <f>LS2_N4202!I64</f>
        <v>1</v>
      </c>
      <c r="J945" s="708">
        <f>LS2_N4202!J64</f>
        <v>0</v>
      </c>
      <c r="K945" s="708">
        <f>LS2_N4202!K64</f>
        <v>0</v>
      </c>
      <c r="L945" s="708">
        <f>LS2_N4202!L64</f>
        <v>0</v>
      </c>
      <c r="M945" s="708">
        <f>LS2_N4202!M64</f>
        <v>0</v>
      </c>
      <c r="N945" s="708">
        <f>LS2_N4202!N64</f>
        <v>0</v>
      </c>
      <c r="O945" s="708">
        <f>LS2_N4202!O64</f>
        <v>0</v>
      </c>
      <c r="P945" s="708">
        <f>LS2_N4202!P64</f>
        <v>1</v>
      </c>
      <c r="Q945" s="708" t="str">
        <f>LS2_N4202!Q64</f>
        <v xml:space="preserve">SHV to SHV </v>
      </c>
      <c r="R945" s="708">
        <f>LS2_N4202!R64</f>
        <v>0</v>
      </c>
      <c r="S945" s="708">
        <f>LS2_N4202!S64</f>
        <v>0</v>
      </c>
      <c r="T945" s="708">
        <f>LS2_N4202!T64</f>
        <v>0</v>
      </c>
      <c r="U945" s="708">
        <f>LS2_N4202!U64</f>
        <v>0</v>
      </c>
      <c r="V945" s="708">
        <f>LS2_N4202!V64</f>
        <v>10</v>
      </c>
      <c r="W945" s="708" t="str">
        <f>LS2_N4202!W64</f>
        <v>2 : EHS8020n</v>
      </c>
      <c r="X945" s="708" t="str">
        <f>LS2_N4202!X64</f>
        <v>Ch0</v>
      </c>
      <c r="Y945" s="708">
        <f>LS2_N4202!Y64</f>
        <v>0</v>
      </c>
    </row>
    <row r="946" spans="1:25" x14ac:dyDescent="0.25">
      <c r="A946" s="708" t="str">
        <f>LS2_N4202!A5</f>
        <v>BPM</v>
      </c>
      <c r="B946" s="708" t="str">
        <f>LS2_N4202!B5</f>
        <v>LS2_WD10:BPM_D3800</v>
      </c>
      <c r="C946" s="708" t="str">
        <f>LS2_N4202!C5</f>
        <v>BPM</v>
      </c>
      <c r="D946" s="708" t="str">
        <f>LS2_N4202!D5</f>
        <v>D3800</v>
      </c>
      <c r="E946" s="708" t="str">
        <f>LS2_N4202!E5</f>
        <v>34E000505</v>
      </c>
      <c r="F946" s="708" t="str">
        <f>LS2_N4202!F5</f>
        <v>2C_1/4in_Hardline_036</v>
      </c>
      <c r="G946" s="708" t="str">
        <f>LS2_N4202!G5</f>
        <v>Signal</v>
      </c>
      <c r="H946" s="708" t="str">
        <f>LS2_N4202!H5</f>
        <v>N-Type to SMA Panel</v>
      </c>
      <c r="I946" s="708" t="str">
        <f>LS2_N4202!I5</f>
        <v>1T</v>
      </c>
      <c r="J946" s="708">
        <f>LS2_N4202!J5</f>
        <v>0</v>
      </c>
      <c r="K946" s="708">
        <f>LS2_N4202!K5</f>
        <v>0</v>
      </c>
      <c r="L946" s="708">
        <f>LS2_N4202!L5</f>
        <v>0</v>
      </c>
      <c r="M946" s="708">
        <f>LS2_N4202!M5</f>
        <v>0</v>
      </c>
      <c r="N946" s="708">
        <f>LS2_N4202!N5</f>
        <v>0</v>
      </c>
      <c r="O946" s="708">
        <f>LS2_N4202!O5</f>
        <v>0</v>
      </c>
      <c r="P946" s="708" t="str">
        <f>LS2_N4202!P5</f>
        <v>1T</v>
      </c>
      <c r="Q946" s="708" t="str">
        <f>LS2_N4202!Q5</f>
        <v>SMA to SMA</v>
      </c>
      <c r="R946" s="708">
        <f>LS2_N4202!R5</f>
        <v>14</v>
      </c>
      <c r="S946" s="708">
        <f>LS2_N4202!S5</f>
        <v>3</v>
      </c>
      <c r="T946" s="708">
        <f>LS2_N4202!T5</f>
        <v>0</v>
      </c>
      <c r="U946" s="708">
        <f>LS2_N4202!U5</f>
        <v>1</v>
      </c>
      <c r="V946" s="708">
        <f>LS2_N4202!V5</f>
        <v>0</v>
      </c>
      <c r="W946" s="708">
        <f>LS2_N4202!W5</f>
        <v>0</v>
      </c>
      <c r="X946" s="708">
        <f>LS2_N4202!X5</f>
        <v>0</v>
      </c>
      <c r="Y946" s="708">
        <f>LS2_N4202!Y5</f>
        <v>0</v>
      </c>
    </row>
    <row r="947" spans="1:25" x14ac:dyDescent="0.25">
      <c r="A947" s="708" t="str">
        <f>LS2_N4202!A6</f>
        <v>BPM</v>
      </c>
      <c r="B947" s="708" t="str">
        <f>LS2_N4202!B6</f>
        <v>LS2_WD10:BPM_D3800</v>
      </c>
      <c r="C947" s="708" t="str">
        <f>LS2_N4202!C6</f>
        <v>BPM</v>
      </c>
      <c r="D947" s="708" t="str">
        <f>LS2_N4202!D6</f>
        <v>D3800</v>
      </c>
      <c r="E947" s="708" t="str">
        <f>LS2_N4202!E6</f>
        <v>34E000506</v>
      </c>
      <c r="F947" s="708" t="str">
        <f>LS2_N4202!F6</f>
        <v>2C_1/4in_Hardline_036</v>
      </c>
      <c r="G947" s="708" t="str">
        <f>LS2_N4202!G6</f>
        <v>Signal</v>
      </c>
      <c r="H947" s="708" t="str">
        <f>LS2_N4202!H6</f>
        <v>N-Type to SMA Panel</v>
      </c>
      <c r="I947" s="708" t="str">
        <f>LS2_N4202!I6</f>
        <v>2L</v>
      </c>
      <c r="J947" s="708">
        <f>LS2_N4202!J6</f>
        <v>0</v>
      </c>
      <c r="K947" s="708">
        <f>LS2_N4202!K6</f>
        <v>0</v>
      </c>
      <c r="L947" s="708">
        <f>LS2_N4202!L6</f>
        <v>0</v>
      </c>
      <c r="M947" s="708">
        <f>LS2_N4202!M6</f>
        <v>0</v>
      </c>
      <c r="N947" s="708">
        <f>LS2_N4202!N6</f>
        <v>0</v>
      </c>
      <c r="O947" s="708">
        <f>LS2_N4202!O6</f>
        <v>0</v>
      </c>
      <c r="P947" s="708" t="str">
        <f>LS2_N4202!P6</f>
        <v>2L</v>
      </c>
      <c r="Q947" s="708" t="str">
        <f>LS2_N4202!Q6</f>
        <v>SMA to SMA</v>
      </c>
      <c r="R947" s="708">
        <f>LS2_N4202!R6</f>
        <v>14</v>
      </c>
      <c r="S947" s="708">
        <f>LS2_N4202!S6</f>
        <v>3</v>
      </c>
      <c r="T947" s="708">
        <f>LS2_N4202!T6</f>
        <v>0</v>
      </c>
      <c r="U947" s="708">
        <f>LS2_N4202!U6</f>
        <v>2</v>
      </c>
      <c r="V947" s="708">
        <f>LS2_N4202!V6</f>
        <v>0</v>
      </c>
      <c r="W947" s="708">
        <f>LS2_N4202!W6</f>
        <v>0</v>
      </c>
      <c r="X947" s="708">
        <f>LS2_N4202!X6</f>
        <v>0</v>
      </c>
      <c r="Y947" s="708">
        <f>LS2_N4202!Y6</f>
        <v>0</v>
      </c>
    </row>
    <row r="948" spans="1:25" x14ac:dyDescent="0.25">
      <c r="A948" s="708" t="str">
        <f>LS2_N4202!A7</f>
        <v>BPM</v>
      </c>
      <c r="B948" s="708" t="str">
        <f>LS2_N4202!B7</f>
        <v>LS2_WD10:BPM_D3800</v>
      </c>
      <c r="C948" s="708" t="str">
        <f>LS2_N4202!C7</f>
        <v>BPM</v>
      </c>
      <c r="D948" s="708" t="str">
        <f>LS2_N4202!D7</f>
        <v>D3800</v>
      </c>
      <c r="E948" s="708" t="str">
        <f>LS2_N4202!E7</f>
        <v>34E000507</v>
      </c>
      <c r="F948" s="708" t="str">
        <f>LS2_N4202!F7</f>
        <v>2C_1/4in_Hardline_036</v>
      </c>
      <c r="G948" s="708" t="str">
        <f>LS2_N4202!G7</f>
        <v>Signal</v>
      </c>
      <c r="H948" s="708" t="str">
        <f>LS2_N4202!H7</f>
        <v>N-Type to SMA Panel</v>
      </c>
      <c r="I948" s="708" t="str">
        <f>LS2_N4202!I7</f>
        <v>3R</v>
      </c>
      <c r="J948" s="708">
        <f>LS2_N4202!J7</f>
        <v>0</v>
      </c>
      <c r="K948" s="708">
        <f>LS2_N4202!K7</f>
        <v>0</v>
      </c>
      <c r="L948" s="708">
        <f>LS2_N4202!L7</f>
        <v>0</v>
      </c>
      <c r="M948" s="708">
        <f>LS2_N4202!M7</f>
        <v>0</v>
      </c>
      <c r="N948" s="708">
        <f>LS2_N4202!N7</f>
        <v>0</v>
      </c>
      <c r="O948" s="708">
        <f>LS2_N4202!O7</f>
        <v>0</v>
      </c>
      <c r="P948" s="708" t="str">
        <f>LS2_N4202!P7</f>
        <v>3R</v>
      </c>
      <c r="Q948" s="708" t="str">
        <f>LS2_N4202!Q7</f>
        <v>SMA to SMA</v>
      </c>
      <c r="R948" s="708">
        <f>LS2_N4202!R7</f>
        <v>14</v>
      </c>
      <c r="S948" s="708">
        <f>LS2_N4202!S7</f>
        <v>3</v>
      </c>
      <c r="T948" s="708">
        <f>LS2_N4202!T7</f>
        <v>0</v>
      </c>
      <c r="U948" s="708">
        <f>LS2_N4202!U7</f>
        <v>3</v>
      </c>
      <c r="V948" s="708">
        <f>LS2_N4202!V7</f>
        <v>0</v>
      </c>
      <c r="W948" s="708">
        <f>LS2_N4202!W7</f>
        <v>0</v>
      </c>
      <c r="X948" s="708">
        <f>LS2_N4202!X7</f>
        <v>0</v>
      </c>
      <c r="Y948" s="708">
        <f>LS2_N4202!Y7</f>
        <v>0</v>
      </c>
    </row>
    <row r="949" spans="1:25" x14ac:dyDescent="0.25">
      <c r="A949" s="708" t="str">
        <f>LS2_N4202!A8</f>
        <v>BPM</v>
      </c>
      <c r="B949" s="708" t="str">
        <f>LS2_N4202!B8</f>
        <v>LS2_WD10:BPM_D3800</v>
      </c>
      <c r="C949" s="708" t="str">
        <f>LS2_N4202!C8</f>
        <v>BPM</v>
      </c>
      <c r="D949" s="708" t="str">
        <f>LS2_N4202!D8</f>
        <v>D3800</v>
      </c>
      <c r="E949" s="708" t="str">
        <f>LS2_N4202!E8</f>
        <v>34E000508</v>
      </c>
      <c r="F949" s="708" t="str">
        <f>LS2_N4202!F8</f>
        <v>2C_1/4in_Hardline_036</v>
      </c>
      <c r="G949" s="708" t="str">
        <f>LS2_N4202!G8</f>
        <v>Signal</v>
      </c>
      <c r="H949" s="708" t="str">
        <f>LS2_N4202!H8</f>
        <v>N-Type to SMA Panel</v>
      </c>
      <c r="I949" s="708" t="str">
        <f>LS2_N4202!I8</f>
        <v>4B</v>
      </c>
      <c r="J949" s="708">
        <f>LS2_N4202!J8</f>
        <v>0</v>
      </c>
      <c r="K949" s="708">
        <f>LS2_N4202!K8</f>
        <v>0</v>
      </c>
      <c r="L949" s="708">
        <f>LS2_N4202!L8</f>
        <v>0</v>
      </c>
      <c r="M949" s="708">
        <f>LS2_N4202!M8</f>
        <v>0</v>
      </c>
      <c r="N949" s="708">
        <f>LS2_N4202!N8</f>
        <v>0</v>
      </c>
      <c r="O949" s="708">
        <f>LS2_N4202!O8</f>
        <v>0</v>
      </c>
      <c r="P949" s="708" t="str">
        <f>LS2_N4202!P8</f>
        <v>4B</v>
      </c>
      <c r="Q949" s="708" t="str">
        <f>LS2_N4202!Q8</f>
        <v>SMA to SMA</v>
      </c>
      <c r="R949" s="708">
        <f>LS2_N4202!R8</f>
        <v>14</v>
      </c>
      <c r="S949" s="708">
        <f>LS2_N4202!S8</f>
        <v>3</v>
      </c>
      <c r="T949" s="708">
        <f>LS2_N4202!T8</f>
        <v>0</v>
      </c>
      <c r="U949" s="708">
        <f>LS2_N4202!U8</f>
        <v>4</v>
      </c>
      <c r="V949" s="708">
        <f>LS2_N4202!V8</f>
        <v>0</v>
      </c>
      <c r="W949" s="708">
        <f>LS2_N4202!W8</f>
        <v>0</v>
      </c>
      <c r="X949" s="708">
        <f>LS2_N4202!X8</f>
        <v>0</v>
      </c>
      <c r="Y949" s="708">
        <f>LS2_N4202!Y8</f>
        <v>0</v>
      </c>
    </row>
    <row r="950" spans="1:25" x14ac:dyDescent="0.25">
      <c r="A950" s="708" t="str">
        <f>LS2_N4202!A9</f>
        <v>BPM</v>
      </c>
      <c r="B950" s="708" t="str">
        <f>LS2_N4202!B9</f>
        <v>LS2_WD10:BPM_D3800</v>
      </c>
      <c r="C950" s="708" t="str">
        <f>LS2_N4202!C9</f>
        <v>BPM</v>
      </c>
      <c r="D950" s="708" t="str">
        <f>LS2_N4202!D9</f>
        <v>D3800</v>
      </c>
      <c r="E950" s="708" t="str">
        <f>LS2_N4202!E9</f>
        <v>34E000514</v>
      </c>
      <c r="F950" s="708" t="str">
        <f>LS2_N4202!F9</f>
        <v>2C_1/4in_Hardline_036</v>
      </c>
      <c r="G950" s="708" t="str">
        <f>LS2_N4202!G9</f>
        <v>Ref</v>
      </c>
      <c r="H950" s="708" t="str">
        <f>LS2_N4202!H9</f>
        <v>No terminiation</v>
      </c>
      <c r="I950" s="708" t="str">
        <f>LS2_N4202!I9</f>
        <v>Ref</v>
      </c>
      <c r="J950" s="708">
        <f>LS2_N4202!J9</f>
        <v>0</v>
      </c>
      <c r="K950" s="708">
        <f>LS2_N4202!K9</f>
        <v>0</v>
      </c>
      <c r="L950" s="708">
        <f>LS2_N4202!L9</f>
        <v>0</v>
      </c>
      <c r="M950" s="708">
        <f>LS2_N4202!M9</f>
        <v>0</v>
      </c>
      <c r="N950" s="708">
        <f>LS2_N4202!N9</f>
        <v>0</v>
      </c>
      <c r="O950" s="708">
        <f>LS2_N4202!O9</f>
        <v>0</v>
      </c>
      <c r="P950" s="708" t="str">
        <f>LS2_N4202!P9</f>
        <v>Ref</v>
      </c>
      <c r="Q950" s="708" t="str">
        <f>LS2_N4202!Q9</f>
        <v>SMA to SMA</v>
      </c>
      <c r="R950" s="708">
        <f>LS2_N4202!R9</f>
        <v>14</v>
      </c>
      <c r="S950" s="708">
        <f>LS2_N4202!S9</f>
        <v>3</v>
      </c>
      <c r="T950" s="708">
        <f>LS2_N4202!T9</f>
        <v>0</v>
      </c>
      <c r="U950" s="708" t="str">
        <f>LS2_N4202!U9</f>
        <v>Ref</v>
      </c>
      <c r="V950" s="708">
        <f>LS2_N4202!V9</f>
        <v>0</v>
      </c>
      <c r="W950" s="708">
        <f>LS2_N4202!W9</f>
        <v>0</v>
      </c>
      <c r="X950" s="708">
        <f>LS2_N4202!X9</f>
        <v>0</v>
      </c>
      <c r="Y950" s="708">
        <f>LS2_N4202!Y9</f>
        <v>0</v>
      </c>
    </row>
    <row r="951" spans="1:25" x14ac:dyDescent="0.25">
      <c r="A951" s="708" t="str">
        <f>LS2_N4202!A75</f>
        <v>Halo Monitor Ring,Spare</v>
      </c>
      <c r="B951" s="708" t="str">
        <f>LS2_N4202!B75</f>
        <v>LS2_WD10:HMR_D3801</v>
      </c>
      <c r="C951" s="708" t="str">
        <f>LS2_N4202!C75</f>
        <v>HMR - Unused</v>
      </c>
      <c r="D951" s="708" t="str">
        <f>LS2_N4202!D75</f>
        <v>D3801</v>
      </c>
      <c r="E951" s="708" t="str">
        <f>LS2_N4202!E75</f>
        <v>34H000051</v>
      </c>
      <c r="F951" s="708" t="str">
        <f>LS2_N4202!F75</f>
        <v>2C_1kV75LC_Coax_090</v>
      </c>
      <c r="G951" s="708" t="str">
        <f>LS2_N4202!G75</f>
        <v>Signal</v>
      </c>
      <c r="H951" s="708">
        <f>LS2_N4202!H75</f>
        <v>0</v>
      </c>
      <c r="I951" s="708">
        <f>LS2_N4202!I75</f>
        <v>0</v>
      </c>
      <c r="J951" s="708">
        <f>LS2_N4202!J75</f>
        <v>0</v>
      </c>
      <c r="K951" s="708">
        <f>LS2_N4202!K75</f>
        <v>0</v>
      </c>
      <c r="L951" s="708">
        <f>LS2_N4202!L75</f>
        <v>0</v>
      </c>
      <c r="M951" s="708">
        <f>LS2_N4202!M75</f>
        <v>0</v>
      </c>
      <c r="N951" s="708">
        <f>LS2_N4202!N75</f>
        <v>0</v>
      </c>
      <c r="O951" s="708">
        <f>LS2_N4202!O75</f>
        <v>0</v>
      </c>
      <c r="P951" s="708">
        <f>LS2_N4202!P75</f>
        <v>0</v>
      </c>
      <c r="Q951" s="708">
        <f>LS2_N4202!Q75</f>
        <v>0</v>
      </c>
      <c r="R951" s="708">
        <f>LS2_N4202!R75</f>
        <v>0</v>
      </c>
      <c r="S951" s="708">
        <f>LS2_N4202!S75</f>
        <v>0</v>
      </c>
      <c r="T951" s="708">
        <f>LS2_N4202!T75</f>
        <v>0</v>
      </c>
      <c r="U951" s="708">
        <f>LS2_N4202!U75</f>
        <v>0</v>
      </c>
      <c r="V951" s="708">
        <f>LS2_N4202!V75</f>
        <v>0</v>
      </c>
      <c r="W951" s="708">
        <f>LS2_N4202!W75</f>
        <v>0</v>
      </c>
      <c r="X951" s="708">
        <f>LS2_N4202!X75</f>
        <v>0</v>
      </c>
      <c r="Y951" s="708">
        <f>LS2_N4202!Y75</f>
        <v>0</v>
      </c>
    </row>
    <row r="952" spans="1:25" x14ac:dyDescent="0.25">
      <c r="A952" s="708">
        <f>LS2_N4202!A76</f>
        <v>0</v>
      </c>
      <c r="B952" s="708" t="str">
        <f>LS2_N4202!B76</f>
        <v>LS2_WD10:HMR_D3801</v>
      </c>
      <c r="C952" s="708">
        <f>LS2_N4202!C76</f>
        <v>0</v>
      </c>
      <c r="D952" s="708" t="str">
        <f>LS2_N4202!D76</f>
        <v>D3801</v>
      </c>
      <c r="E952" s="708" t="str">
        <f>LS2_N4202!E76</f>
        <v>34H000138</v>
      </c>
      <c r="F952" s="708" t="str">
        <f>LS2_N4202!F76</f>
        <v>2C_5kVDC_Coax_035</v>
      </c>
      <c r="G952" s="708" t="str">
        <f>LS2_N4202!G76</f>
        <v>HV Bias</v>
      </c>
      <c r="H952" s="708">
        <f>LS2_N4202!H76</f>
        <v>0</v>
      </c>
      <c r="I952" s="708">
        <f>LS2_N4202!I76</f>
        <v>0</v>
      </c>
      <c r="J952" s="708">
        <f>LS2_N4202!J76</f>
        <v>0</v>
      </c>
      <c r="K952" s="708">
        <f>LS2_N4202!K76</f>
        <v>0</v>
      </c>
      <c r="L952" s="708">
        <f>LS2_N4202!L76</f>
        <v>0</v>
      </c>
      <c r="M952" s="708">
        <f>LS2_N4202!M76</f>
        <v>0</v>
      </c>
      <c r="N952" s="708">
        <f>LS2_N4202!N76</f>
        <v>0</v>
      </c>
      <c r="O952" s="708">
        <f>LS2_N4202!O76</f>
        <v>0</v>
      </c>
      <c r="P952" s="708">
        <f>LS2_N4202!P76</f>
        <v>0</v>
      </c>
      <c r="Q952" s="708">
        <f>LS2_N4202!Q76</f>
        <v>0</v>
      </c>
      <c r="R952" s="708">
        <f>LS2_N4202!R76</f>
        <v>0</v>
      </c>
      <c r="S952" s="708">
        <f>LS2_N4202!S76</f>
        <v>0</v>
      </c>
      <c r="T952" s="708">
        <f>LS2_N4202!T76</f>
        <v>0</v>
      </c>
      <c r="U952" s="708">
        <f>LS2_N4202!U76</f>
        <v>0</v>
      </c>
      <c r="V952" s="708">
        <f>LS2_N4202!V76</f>
        <v>0</v>
      </c>
      <c r="W952" s="708">
        <f>LS2_N4202!W76</f>
        <v>0</v>
      </c>
      <c r="X952" s="708">
        <f>LS2_N4202!X76</f>
        <v>0</v>
      </c>
      <c r="Y952" s="708">
        <f>LS2_N4202!Y76</f>
        <v>0</v>
      </c>
    </row>
    <row r="953" spans="1:25" x14ac:dyDescent="0.25">
      <c r="A953" s="708" t="str">
        <f>LS2_N4202!A10</f>
        <v>BPM</v>
      </c>
      <c r="B953" s="708" t="str">
        <f>LS2_N4202!B10</f>
        <v>LS2_WD11:BPM_D3862</v>
      </c>
      <c r="C953" s="708" t="str">
        <f>LS2_N4202!C10</f>
        <v>BPM</v>
      </c>
      <c r="D953" s="708" t="str">
        <f>LS2_N4202!D10</f>
        <v>D3862</v>
      </c>
      <c r="E953" s="708" t="str">
        <f>LS2_N4202!E10</f>
        <v>34E000501</v>
      </c>
      <c r="F953" s="708" t="str">
        <f>LS2_N4202!F10</f>
        <v>2C_1/4in_Hardline_036</v>
      </c>
      <c r="G953" s="708" t="str">
        <f>LS2_N4202!G10</f>
        <v>Signal</v>
      </c>
      <c r="H953" s="708" t="str">
        <f>LS2_N4202!H10</f>
        <v>N-Type to SMA Panel</v>
      </c>
      <c r="I953" s="708" t="str">
        <f>LS2_N4202!I10</f>
        <v>1T</v>
      </c>
      <c r="J953" s="708">
        <f>LS2_N4202!J10</f>
        <v>0</v>
      </c>
      <c r="K953" s="708">
        <f>LS2_N4202!K10</f>
        <v>0</v>
      </c>
      <c r="L953" s="708">
        <f>LS2_N4202!L10</f>
        <v>0</v>
      </c>
      <c r="M953" s="708">
        <f>LS2_N4202!M10</f>
        <v>0</v>
      </c>
      <c r="N953" s="708">
        <f>LS2_N4202!N10</f>
        <v>0</v>
      </c>
      <c r="O953" s="708">
        <f>LS2_N4202!O10</f>
        <v>0</v>
      </c>
      <c r="P953" s="708" t="str">
        <f>LS2_N4202!P10</f>
        <v>1T</v>
      </c>
      <c r="Q953" s="708" t="str">
        <f>LS2_N4202!Q10</f>
        <v>SMA to SMA</v>
      </c>
      <c r="R953" s="708">
        <f>LS2_N4202!R10</f>
        <v>14</v>
      </c>
      <c r="S953" s="708">
        <f>LS2_N4202!S10</f>
        <v>3</v>
      </c>
      <c r="T953" s="708">
        <f>LS2_N4202!T10</f>
        <v>0</v>
      </c>
      <c r="U953" s="708">
        <f>LS2_N4202!U10</f>
        <v>5</v>
      </c>
      <c r="V953" s="708">
        <f>LS2_N4202!V10</f>
        <v>0</v>
      </c>
      <c r="W953" s="708">
        <f>LS2_N4202!W10</f>
        <v>0</v>
      </c>
      <c r="X953" s="708">
        <f>LS2_N4202!X10</f>
        <v>0</v>
      </c>
      <c r="Y953" s="708">
        <f>LS2_N4202!Y10</f>
        <v>0</v>
      </c>
    </row>
    <row r="954" spans="1:25" x14ac:dyDescent="0.25">
      <c r="A954" s="708" t="str">
        <f>LS2_N4202!A11</f>
        <v>BPM</v>
      </c>
      <c r="B954" s="708" t="str">
        <f>LS2_N4202!B11</f>
        <v>LS2_WD11:BPM_D3862</v>
      </c>
      <c r="C954" s="708" t="str">
        <f>LS2_N4202!C11</f>
        <v>BPM</v>
      </c>
      <c r="D954" s="708" t="str">
        <f>LS2_N4202!D11</f>
        <v>D3862</v>
      </c>
      <c r="E954" s="708" t="str">
        <f>LS2_N4202!E11</f>
        <v>34E000502</v>
      </c>
      <c r="F954" s="708" t="str">
        <f>LS2_N4202!F11</f>
        <v>2C_1/4in_Hardline_036</v>
      </c>
      <c r="G954" s="708" t="str">
        <f>LS2_N4202!G11</f>
        <v>Signal</v>
      </c>
      <c r="H954" s="708" t="str">
        <f>LS2_N4202!H11</f>
        <v>N-Type to SMA Panel</v>
      </c>
      <c r="I954" s="708" t="str">
        <f>LS2_N4202!I11</f>
        <v>2L</v>
      </c>
      <c r="J954" s="708">
        <f>LS2_N4202!J11</f>
        <v>0</v>
      </c>
      <c r="K954" s="708">
        <f>LS2_N4202!K11</f>
        <v>0</v>
      </c>
      <c r="L954" s="708">
        <f>LS2_N4202!L11</f>
        <v>0</v>
      </c>
      <c r="M954" s="708">
        <f>LS2_N4202!M11</f>
        <v>0</v>
      </c>
      <c r="N954" s="708">
        <f>LS2_N4202!N11</f>
        <v>0</v>
      </c>
      <c r="O954" s="708">
        <f>LS2_N4202!O11</f>
        <v>0</v>
      </c>
      <c r="P954" s="708" t="str">
        <f>LS2_N4202!P11</f>
        <v>2L</v>
      </c>
      <c r="Q954" s="708" t="str">
        <f>LS2_N4202!Q11</f>
        <v>SMA to SMA</v>
      </c>
      <c r="R954" s="708">
        <f>LS2_N4202!R11</f>
        <v>14</v>
      </c>
      <c r="S954" s="708">
        <f>LS2_N4202!S11</f>
        <v>3</v>
      </c>
      <c r="T954" s="708">
        <f>LS2_N4202!T11</f>
        <v>0</v>
      </c>
      <c r="U954" s="708">
        <f>LS2_N4202!U11</f>
        <v>6</v>
      </c>
      <c r="V954" s="708">
        <f>LS2_N4202!V11</f>
        <v>0</v>
      </c>
      <c r="W954" s="708">
        <f>LS2_N4202!W11</f>
        <v>0</v>
      </c>
      <c r="X954" s="708">
        <f>LS2_N4202!X11</f>
        <v>0</v>
      </c>
      <c r="Y954" s="708">
        <f>LS2_N4202!Y11</f>
        <v>0</v>
      </c>
    </row>
    <row r="955" spans="1:25" x14ac:dyDescent="0.25">
      <c r="A955" s="708" t="str">
        <f>LS2_N4202!A12</f>
        <v>BPM</v>
      </c>
      <c r="B955" s="708" t="str">
        <f>LS2_N4202!B12</f>
        <v>LS2_WD11:BPM_D3862</v>
      </c>
      <c r="C955" s="708" t="str">
        <f>LS2_N4202!C12</f>
        <v>BPM</v>
      </c>
      <c r="D955" s="708" t="str">
        <f>LS2_N4202!D12</f>
        <v>D3862</v>
      </c>
      <c r="E955" s="708" t="str">
        <f>LS2_N4202!E12</f>
        <v>34E000503</v>
      </c>
      <c r="F955" s="708" t="str">
        <f>LS2_N4202!F12</f>
        <v>2C_1/4in_Hardline_036</v>
      </c>
      <c r="G955" s="708" t="str">
        <f>LS2_N4202!G12</f>
        <v>Signal</v>
      </c>
      <c r="H955" s="708" t="str">
        <f>LS2_N4202!H12</f>
        <v>N-Type to SMA Panel</v>
      </c>
      <c r="I955" s="708" t="str">
        <f>LS2_N4202!I12</f>
        <v>3R</v>
      </c>
      <c r="J955" s="708">
        <f>LS2_N4202!J12</f>
        <v>0</v>
      </c>
      <c r="K955" s="708">
        <f>LS2_N4202!K12</f>
        <v>0</v>
      </c>
      <c r="L955" s="708">
        <f>LS2_N4202!L12</f>
        <v>0</v>
      </c>
      <c r="M955" s="708">
        <f>LS2_N4202!M12</f>
        <v>0</v>
      </c>
      <c r="N955" s="708">
        <f>LS2_N4202!N12</f>
        <v>0</v>
      </c>
      <c r="O955" s="708">
        <f>LS2_N4202!O12</f>
        <v>0</v>
      </c>
      <c r="P955" s="708" t="str">
        <f>LS2_N4202!P12</f>
        <v>3R</v>
      </c>
      <c r="Q955" s="708" t="str">
        <f>LS2_N4202!Q12</f>
        <v>SMA to SMA</v>
      </c>
      <c r="R955" s="708">
        <f>LS2_N4202!R12</f>
        <v>14</v>
      </c>
      <c r="S955" s="708">
        <f>LS2_N4202!S12</f>
        <v>3</v>
      </c>
      <c r="T955" s="708">
        <f>LS2_N4202!T12</f>
        <v>0</v>
      </c>
      <c r="U955" s="708">
        <f>LS2_N4202!U12</f>
        <v>7</v>
      </c>
      <c r="V955" s="708">
        <f>LS2_N4202!V12</f>
        <v>0</v>
      </c>
      <c r="W955" s="708">
        <f>LS2_N4202!W12</f>
        <v>0</v>
      </c>
      <c r="X955" s="708">
        <f>LS2_N4202!X12</f>
        <v>0</v>
      </c>
      <c r="Y955" s="708">
        <f>LS2_N4202!Y12</f>
        <v>0</v>
      </c>
    </row>
    <row r="956" spans="1:25" x14ac:dyDescent="0.25">
      <c r="A956" s="708" t="str">
        <f>LS2_N4202!A13</f>
        <v>BPM</v>
      </c>
      <c r="B956" s="708" t="str">
        <f>LS2_N4202!B13</f>
        <v>LS2_WD11:BPM_D3862</v>
      </c>
      <c r="C956" s="708" t="str">
        <f>LS2_N4202!C13</f>
        <v>BPM</v>
      </c>
      <c r="D956" s="708" t="str">
        <f>LS2_N4202!D13</f>
        <v>D3862</v>
      </c>
      <c r="E956" s="708" t="str">
        <f>LS2_N4202!E13</f>
        <v>34E000504</v>
      </c>
      <c r="F956" s="708" t="str">
        <f>LS2_N4202!F13</f>
        <v>2C_1/4in_Hardline_036</v>
      </c>
      <c r="G956" s="708" t="str">
        <f>LS2_N4202!G13</f>
        <v>Signal</v>
      </c>
      <c r="H956" s="708" t="str">
        <f>LS2_N4202!H13</f>
        <v>N-Type to SMA Panel</v>
      </c>
      <c r="I956" s="708" t="str">
        <f>LS2_N4202!I13</f>
        <v>4B</v>
      </c>
      <c r="J956" s="708">
        <f>LS2_N4202!J13</f>
        <v>0</v>
      </c>
      <c r="K956" s="708">
        <f>LS2_N4202!K13</f>
        <v>0</v>
      </c>
      <c r="L956" s="708">
        <f>LS2_N4202!L13</f>
        <v>0</v>
      </c>
      <c r="M956" s="708">
        <f>LS2_N4202!M13</f>
        <v>0</v>
      </c>
      <c r="N956" s="708">
        <f>LS2_N4202!N13</f>
        <v>0</v>
      </c>
      <c r="O956" s="708">
        <f>LS2_N4202!O13</f>
        <v>0</v>
      </c>
      <c r="P956" s="708" t="str">
        <f>LS2_N4202!P13</f>
        <v>4B</v>
      </c>
      <c r="Q956" s="708" t="str">
        <f>LS2_N4202!Q13</f>
        <v>SMA to SMA</v>
      </c>
      <c r="R956" s="708">
        <f>LS2_N4202!R13</f>
        <v>14</v>
      </c>
      <c r="S956" s="708">
        <f>LS2_N4202!S13</f>
        <v>3</v>
      </c>
      <c r="T956" s="708">
        <f>LS2_N4202!T13</f>
        <v>0</v>
      </c>
      <c r="U956" s="708">
        <f>LS2_N4202!U13</f>
        <v>8</v>
      </c>
      <c r="V956" s="708">
        <f>LS2_N4202!V13</f>
        <v>0</v>
      </c>
      <c r="W956" s="708">
        <f>LS2_N4202!W13</f>
        <v>0</v>
      </c>
      <c r="X956" s="708">
        <f>LS2_N4202!X13</f>
        <v>0</v>
      </c>
      <c r="Y956" s="708">
        <f>LS2_N4202!Y13</f>
        <v>0</v>
      </c>
    </row>
    <row r="957" spans="1:25" x14ac:dyDescent="0.25">
      <c r="A957" s="708" t="str">
        <f>LS2_N4202!A14</f>
        <v>BPM</v>
      </c>
      <c r="B957" s="708" t="str">
        <f>LS2_N4202!B14</f>
        <v>LS2_WD11:BPM_D3862</v>
      </c>
      <c r="C957" s="708" t="str">
        <f>LS2_N4202!C14</f>
        <v>BPM</v>
      </c>
      <c r="D957" s="708" t="str">
        <f>LS2_N4202!D14</f>
        <v>D3862</v>
      </c>
      <c r="E957" s="708" t="str">
        <f>LS2_N4202!E14</f>
        <v>34E000500</v>
      </c>
      <c r="F957" s="708" t="str">
        <f>LS2_N4202!F14</f>
        <v>2C_1/4in_Hardline_036</v>
      </c>
      <c r="G957" s="708" t="str">
        <f>LS2_N4202!G14</f>
        <v>Ref</v>
      </c>
      <c r="H957" s="708" t="str">
        <f>LS2_N4202!H14</f>
        <v>N-Type to SMA Panel</v>
      </c>
      <c r="I957" s="708" t="str">
        <f>LS2_N4202!I14</f>
        <v>No term</v>
      </c>
      <c r="J957" s="708">
        <f>LS2_N4202!J14</f>
        <v>0</v>
      </c>
      <c r="K957" s="708">
        <f>LS2_N4202!K14</f>
        <v>0</v>
      </c>
      <c r="L957" s="708">
        <f>LS2_N4202!L14</f>
        <v>0</v>
      </c>
      <c r="M957" s="708">
        <f>LS2_N4202!M14</f>
        <v>0</v>
      </c>
      <c r="N957" s="708">
        <f>LS2_N4202!N14</f>
        <v>0</v>
      </c>
      <c r="O957" s="708">
        <f>LS2_N4202!O14</f>
        <v>0</v>
      </c>
      <c r="P957" s="708">
        <f>LS2_N4202!P14</f>
        <v>0</v>
      </c>
      <c r="Q957" s="708">
        <f>LS2_N4202!Q14</f>
        <v>0</v>
      </c>
      <c r="R957" s="708">
        <f>LS2_N4202!R14</f>
        <v>0</v>
      </c>
      <c r="S957" s="708">
        <f>LS2_N4202!S14</f>
        <v>0</v>
      </c>
      <c r="T957" s="708">
        <f>LS2_N4202!T14</f>
        <v>0</v>
      </c>
      <c r="U957" s="708">
        <f>LS2_N4202!U14</f>
        <v>0</v>
      </c>
      <c r="V957" s="708">
        <f>LS2_N4202!V14</f>
        <v>0</v>
      </c>
      <c r="W957" s="708">
        <f>LS2_N4202!W14</f>
        <v>0</v>
      </c>
      <c r="X957" s="708">
        <f>LS2_N4202!X14</f>
        <v>0</v>
      </c>
      <c r="Y957" s="708">
        <f>LS2_N4202!Y14</f>
        <v>0</v>
      </c>
    </row>
    <row r="958" spans="1:25" x14ac:dyDescent="0.25">
      <c r="A958" s="708" t="str">
        <f>LS2_N4202!A77</f>
        <v>Halo Monitor Ring,Spare</v>
      </c>
      <c r="B958" s="708" t="str">
        <f>LS2_N4202!B77</f>
        <v>LS2_WD11:HMR_D3863</v>
      </c>
      <c r="C958" s="708" t="str">
        <f>LS2_N4202!C77</f>
        <v>HMR - Unused</v>
      </c>
      <c r="D958" s="708" t="str">
        <f>LS2_N4202!D77</f>
        <v>D3863</v>
      </c>
      <c r="E958" s="708" t="str">
        <f>LS2_N4202!E77</f>
        <v>34H000048</v>
      </c>
      <c r="F958" s="708" t="str">
        <f>LS2_N4202!F77</f>
        <v>2C_1kV75LC_Coax_090</v>
      </c>
      <c r="G958" s="708" t="str">
        <f>LS2_N4202!G77</f>
        <v>Signal</v>
      </c>
      <c r="H958" s="708">
        <f>LS2_N4202!H77</f>
        <v>0</v>
      </c>
      <c r="I958" s="708">
        <f>LS2_N4202!I77</f>
        <v>0</v>
      </c>
      <c r="J958" s="708">
        <f>LS2_N4202!J77</f>
        <v>0</v>
      </c>
      <c r="K958" s="708">
        <f>LS2_N4202!K77</f>
        <v>0</v>
      </c>
      <c r="L958" s="708">
        <f>LS2_N4202!L77</f>
        <v>0</v>
      </c>
      <c r="M958" s="708">
        <f>LS2_N4202!M77</f>
        <v>0</v>
      </c>
      <c r="N958" s="708">
        <f>LS2_N4202!N77</f>
        <v>0</v>
      </c>
      <c r="O958" s="708">
        <f>LS2_N4202!O77</f>
        <v>0</v>
      </c>
      <c r="P958" s="708">
        <f>LS2_N4202!P77</f>
        <v>0</v>
      </c>
      <c r="Q958" s="708">
        <f>LS2_N4202!Q77</f>
        <v>0</v>
      </c>
      <c r="R958" s="708">
        <f>LS2_N4202!R77</f>
        <v>0</v>
      </c>
      <c r="S958" s="708">
        <f>LS2_N4202!S77</f>
        <v>0</v>
      </c>
      <c r="T958" s="708">
        <f>LS2_N4202!T77</f>
        <v>0</v>
      </c>
      <c r="U958" s="708">
        <f>LS2_N4202!U77</f>
        <v>0</v>
      </c>
      <c r="V958" s="708">
        <f>LS2_N4202!V77</f>
        <v>0</v>
      </c>
      <c r="W958" s="708">
        <f>LS2_N4202!W77</f>
        <v>0</v>
      </c>
      <c r="X958" s="708">
        <f>LS2_N4202!X77</f>
        <v>0</v>
      </c>
      <c r="Y958" s="708">
        <f>LS2_N4202!Y77</f>
        <v>0</v>
      </c>
    </row>
    <row r="959" spans="1:25" x14ac:dyDescent="0.25">
      <c r="A959" s="708">
        <f>LS2_N4202!A78</f>
        <v>0</v>
      </c>
      <c r="B959" s="708" t="str">
        <f>LS2_N4202!B78</f>
        <v>LS2_WD11:HMR_D3863</v>
      </c>
      <c r="C959" s="708">
        <f>LS2_N4202!C78</f>
        <v>0</v>
      </c>
      <c r="D959" s="708" t="str">
        <f>LS2_N4202!D78</f>
        <v>D3863</v>
      </c>
      <c r="E959" s="708" t="str">
        <f>LS2_N4202!E78</f>
        <v>34H000139</v>
      </c>
      <c r="F959" s="708" t="str">
        <f>LS2_N4202!F78</f>
        <v>2C_5kVDC_Coax_035</v>
      </c>
      <c r="G959" s="708" t="str">
        <f>LS2_N4202!G78</f>
        <v>HV Bias</v>
      </c>
      <c r="H959" s="708">
        <f>LS2_N4202!H78</f>
        <v>0</v>
      </c>
      <c r="I959" s="708">
        <f>LS2_N4202!I78</f>
        <v>0</v>
      </c>
      <c r="J959" s="708">
        <f>LS2_N4202!J78</f>
        <v>0</v>
      </c>
      <c r="K959" s="708">
        <f>LS2_N4202!K78</f>
        <v>0</v>
      </c>
      <c r="L959" s="708">
        <f>LS2_N4202!L78</f>
        <v>0</v>
      </c>
      <c r="M959" s="708">
        <f>LS2_N4202!M78</f>
        <v>0</v>
      </c>
      <c r="N959" s="708">
        <f>LS2_N4202!N78</f>
        <v>0</v>
      </c>
      <c r="O959" s="708">
        <f>LS2_N4202!O78</f>
        <v>0</v>
      </c>
      <c r="P959" s="708">
        <f>LS2_N4202!P78</f>
        <v>0</v>
      </c>
      <c r="Q959" s="708">
        <f>LS2_N4202!Q78</f>
        <v>0</v>
      </c>
      <c r="R959" s="708">
        <f>LS2_N4202!R78</f>
        <v>0</v>
      </c>
      <c r="S959" s="708">
        <f>LS2_N4202!S78</f>
        <v>0</v>
      </c>
      <c r="T959" s="708">
        <f>LS2_N4202!T78</f>
        <v>0</v>
      </c>
      <c r="U959" s="708">
        <f>LS2_N4202!U78</f>
        <v>0</v>
      </c>
      <c r="V959" s="708">
        <f>LS2_N4202!V78</f>
        <v>0</v>
      </c>
      <c r="W959" s="708">
        <f>LS2_N4202!W78</f>
        <v>0</v>
      </c>
      <c r="X959" s="708">
        <f>LS2_N4202!X78</f>
        <v>0</v>
      </c>
      <c r="Y959" s="708">
        <f>LS2_N4202!Y78</f>
        <v>0</v>
      </c>
    </row>
    <row r="960" spans="1:25" x14ac:dyDescent="0.25">
      <c r="A960" s="708" t="str">
        <f>LS2_N4202!A52</f>
        <v>Neutron Detector</v>
      </c>
      <c r="B960" s="708" t="str">
        <f>LS2_N4202!B52</f>
        <v>LS2_CD12:ND_D3872</v>
      </c>
      <c r="C960" s="708" t="str">
        <f>LS2_N4202!C52</f>
        <v>ND</v>
      </c>
      <c r="D960" s="708" t="str">
        <f>LS2_N4202!D52</f>
        <v>D3872</v>
      </c>
      <c r="E960" s="708" t="str">
        <f>LS2_N4202!E52</f>
        <v>34E000557</v>
      </c>
      <c r="F960" s="708" t="str">
        <f>LS2_N4202!F52</f>
        <v>2C_75LC_Coax_089</v>
      </c>
      <c r="G960" s="708" t="str">
        <f>LS2_N4202!G52</f>
        <v>Signal</v>
      </c>
      <c r="H960" s="708" t="str">
        <f>LS2_N4202!H52</f>
        <v>N-Type to Lemo Box</v>
      </c>
      <c r="I960" s="708">
        <f>LS2_N4202!I52</f>
        <v>2</v>
      </c>
      <c r="J960" s="708">
        <f>LS2_N4202!J52</f>
        <v>0</v>
      </c>
      <c r="K960" s="708">
        <f>LS2_N4202!K52</f>
        <v>0</v>
      </c>
      <c r="L960" s="708">
        <f>LS2_N4202!L52</f>
        <v>0</v>
      </c>
      <c r="M960" s="708">
        <f>LS2_N4202!M52</f>
        <v>0</v>
      </c>
      <c r="N960" s="708">
        <f>LS2_N4202!N52</f>
        <v>0</v>
      </c>
      <c r="O960" s="708">
        <f>LS2_N4202!O52</f>
        <v>0</v>
      </c>
      <c r="P960" s="708">
        <f>LS2_N4202!P52</f>
        <v>2</v>
      </c>
      <c r="Q960" s="708" t="str">
        <f>LS2_N4202!Q52</f>
        <v>SMA to Lemo650</v>
      </c>
      <c r="R960" s="708">
        <f>LS2_N4202!R52</f>
        <v>14</v>
      </c>
      <c r="S960" s="708">
        <f>LS2_N4202!S52</f>
        <v>8</v>
      </c>
      <c r="T960" s="708" t="str">
        <f>LS2_N4202!T52</f>
        <v>CH1 - fmc2-2</v>
      </c>
      <c r="U960" s="708">
        <f>LS2_N4202!U52</f>
        <v>0</v>
      </c>
      <c r="V960" s="708">
        <f>LS2_N4202!V52</f>
        <v>0</v>
      </c>
      <c r="W960" s="708">
        <f>LS2_N4202!W52</f>
        <v>0</v>
      </c>
      <c r="X960" s="708">
        <f>LS2_N4202!X52</f>
        <v>0</v>
      </c>
      <c r="Y960" s="708">
        <f>LS2_N4202!Y52</f>
        <v>0</v>
      </c>
    </row>
    <row r="961" spans="1:25" x14ac:dyDescent="0.25">
      <c r="A961" s="708" t="str">
        <f>LS2_N4202!A58</f>
        <v>Neutron Detector</v>
      </c>
      <c r="B961" s="708" t="str">
        <f>LS2_N4202!B58</f>
        <v>LS2_CD12:ND_D3872</v>
      </c>
      <c r="C961" s="708">
        <f>LS2_N4202!C58</f>
        <v>0</v>
      </c>
      <c r="D961" s="708" t="str">
        <f>LS2_N4202!D58</f>
        <v>D3872</v>
      </c>
      <c r="E961" s="708" t="str">
        <f>LS2_N4202!E58</f>
        <v>34E000556</v>
      </c>
      <c r="F961" s="708" t="str">
        <f>LS2_N4202!F58</f>
        <v>2C_75LC_Coax_089</v>
      </c>
      <c r="G961" s="708" t="str">
        <f>LS2_N4202!G58</f>
        <v>Test Signal</v>
      </c>
      <c r="H961" s="708" t="str">
        <f>LS2_N4202!H58</f>
        <v>N-Type to SMA Panel</v>
      </c>
      <c r="I961" s="708">
        <f>LS2_N4202!I58</f>
        <v>2</v>
      </c>
      <c r="J961" s="708">
        <f>LS2_N4202!J58</f>
        <v>0</v>
      </c>
      <c r="K961" s="708">
        <f>LS2_N4202!K58</f>
        <v>0</v>
      </c>
      <c r="L961" s="708">
        <f>LS2_N4202!L58</f>
        <v>0</v>
      </c>
      <c r="M961" s="708">
        <f>LS2_N4202!M58</f>
        <v>0</v>
      </c>
      <c r="N961" s="708">
        <f>LS2_N4202!N58</f>
        <v>0</v>
      </c>
      <c r="O961" s="708">
        <f>LS2_N4202!O58</f>
        <v>0</v>
      </c>
      <c r="P961" s="708">
        <f>LS2_N4202!P58</f>
        <v>0</v>
      </c>
      <c r="Q961" s="708" t="str">
        <f>LS2_N4202!Q58</f>
        <v>SMA to Ferrule</v>
      </c>
      <c r="R961" s="708">
        <f>LS2_N4202!R58</f>
        <v>0</v>
      </c>
      <c r="S961" s="708">
        <f>LS2_N4202!S58</f>
        <v>0</v>
      </c>
      <c r="T961" s="708">
        <f>LS2_N4202!T58</f>
        <v>0</v>
      </c>
      <c r="U961" s="708">
        <f>LS2_N4202!U58</f>
        <v>0</v>
      </c>
      <c r="V961" s="708">
        <f>LS2_N4202!V58</f>
        <v>0</v>
      </c>
      <c r="W961" s="708">
        <f>LS2_N4202!W58</f>
        <v>0</v>
      </c>
      <c r="X961" s="708">
        <f>LS2_N4202!X58</f>
        <v>0</v>
      </c>
      <c r="Y961" s="708">
        <f>LS2_N4202!Y58</f>
        <v>0</v>
      </c>
    </row>
    <row r="962" spans="1:25" x14ac:dyDescent="0.25">
      <c r="A962" s="708" t="str">
        <f>LS2_N4202!A65</f>
        <v>Neutron Detector</v>
      </c>
      <c r="B962" s="708" t="str">
        <f>LS2_N4202!B65</f>
        <v>LS2_CD12:ND_D3872</v>
      </c>
      <c r="C962" s="708">
        <f>LS2_N4202!C65</f>
        <v>0</v>
      </c>
      <c r="D962" s="708" t="str">
        <f>LS2_N4202!D65</f>
        <v>D3872</v>
      </c>
      <c r="E962" s="708" t="str">
        <f>LS2_N4202!E65</f>
        <v>34H000075</v>
      </c>
      <c r="F962" s="708" t="str">
        <f>LS2_N4202!F65</f>
        <v>2C_5kVDC_Coax_035</v>
      </c>
      <c r="G962" s="708" t="str">
        <f>LS2_N4202!G65</f>
        <v>HV Bias</v>
      </c>
      <c r="H962" s="708" t="str">
        <f>LS2_N4202!H65</f>
        <v xml:space="preserve">SHV to SHV </v>
      </c>
      <c r="I962" s="708">
        <f>LS2_N4202!I65</f>
        <v>2</v>
      </c>
      <c r="J962" s="708">
        <f>LS2_N4202!J65</f>
        <v>0</v>
      </c>
      <c r="K962" s="708">
        <f>LS2_N4202!K65</f>
        <v>0</v>
      </c>
      <c r="L962" s="708">
        <f>LS2_N4202!L65</f>
        <v>0</v>
      </c>
      <c r="M962" s="708">
        <f>LS2_N4202!M65</f>
        <v>0</v>
      </c>
      <c r="N962" s="708">
        <f>LS2_N4202!N65</f>
        <v>0</v>
      </c>
      <c r="O962" s="708">
        <f>LS2_N4202!O65</f>
        <v>0</v>
      </c>
      <c r="P962" s="708">
        <f>LS2_N4202!P65</f>
        <v>2</v>
      </c>
      <c r="Q962" s="708" t="str">
        <f>LS2_N4202!Q65</f>
        <v xml:space="preserve">SHV to SHV </v>
      </c>
      <c r="R962" s="708">
        <f>LS2_N4202!R65</f>
        <v>0</v>
      </c>
      <c r="S962" s="708">
        <f>LS2_N4202!S65</f>
        <v>0</v>
      </c>
      <c r="T962" s="708">
        <f>LS2_N4202!T65</f>
        <v>0</v>
      </c>
      <c r="U962" s="708">
        <f>LS2_N4202!U65</f>
        <v>0</v>
      </c>
      <c r="V962" s="708">
        <f>LS2_N4202!V65</f>
        <v>10</v>
      </c>
      <c r="W962" s="708" t="str">
        <f>LS2_N4202!W65</f>
        <v>2 : EHS8020n</v>
      </c>
      <c r="X962" s="708" t="str">
        <f>LS2_N4202!X65</f>
        <v>Ch1</v>
      </c>
      <c r="Y962" s="708">
        <f>LS2_N4202!Y65</f>
        <v>0</v>
      </c>
    </row>
    <row r="963" spans="1:25" x14ac:dyDescent="0.25">
      <c r="A963" s="708" t="str">
        <f>LS2_N4202!A15</f>
        <v>BPM</v>
      </c>
      <c r="B963" s="708" t="str">
        <f>LS2_N4202!B15</f>
        <v>LS2_WD12:BPM_D3924</v>
      </c>
      <c r="C963" s="708" t="str">
        <f>LS2_N4202!C15</f>
        <v>BPM</v>
      </c>
      <c r="D963" s="708" t="str">
        <f>LS2_N4202!D15</f>
        <v>D3924</v>
      </c>
      <c r="E963" s="708" t="str">
        <f>LS2_N4202!E15</f>
        <v>34E000509</v>
      </c>
      <c r="F963" s="708" t="str">
        <f>LS2_N4202!F15</f>
        <v>2C_1/4in_Hardline_036</v>
      </c>
      <c r="G963" s="708" t="str">
        <f>LS2_N4202!G15</f>
        <v>Signal</v>
      </c>
      <c r="H963" s="708" t="str">
        <f>LS2_N4202!H15</f>
        <v>N-Type to SMA Panel</v>
      </c>
      <c r="I963" s="708" t="str">
        <f>LS2_N4202!I15</f>
        <v>1T</v>
      </c>
      <c r="J963" s="708">
        <f>LS2_N4202!J15</f>
        <v>0</v>
      </c>
      <c r="K963" s="708">
        <f>LS2_N4202!K15</f>
        <v>0</v>
      </c>
      <c r="L963" s="708">
        <f>LS2_N4202!L15</f>
        <v>0</v>
      </c>
      <c r="M963" s="708">
        <f>LS2_N4202!M15</f>
        <v>0</v>
      </c>
      <c r="N963" s="708">
        <f>LS2_N4202!N15</f>
        <v>0</v>
      </c>
      <c r="O963" s="708">
        <f>LS2_N4202!O15</f>
        <v>0</v>
      </c>
      <c r="P963" s="708" t="str">
        <f>LS2_N4202!P15</f>
        <v>1T</v>
      </c>
      <c r="Q963" s="708" t="str">
        <f>LS2_N4202!Q15</f>
        <v>SMA to SMA</v>
      </c>
      <c r="R963" s="708">
        <f>LS2_N4202!R15</f>
        <v>14</v>
      </c>
      <c r="S963" s="708">
        <f>LS2_N4202!S15</f>
        <v>4</v>
      </c>
      <c r="T963" s="708">
        <f>LS2_N4202!T15</f>
        <v>0</v>
      </c>
      <c r="U963" s="708">
        <f>LS2_N4202!U15</f>
        <v>1</v>
      </c>
      <c r="V963" s="708">
        <f>LS2_N4202!V15</f>
        <v>0</v>
      </c>
      <c r="W963" s="708">
        <f>LS2_N4202!W15</f>
        <v>0</v>
      </c>
      <c r="X963" s="708">
        <f>LS2_N4202!X15</f>
        <v>0</v>
      </c>
      <c r="Y963" s="708">
        <f>LS2_N4202!Y15</f>
        <v>0</v>
      </c>
    </row>
    <row r="964" spans="1:25" x14ac:dyDescent="0.25">
      <c r="A964" s="708" t="str">
        <f>LS2_N4202!A16</f>
        <v>BPM</v>
      </c>
      <c r="B964" s="708" t="str">
        <f>LS2_N4202!B16</f>
        <v>LS2_WD12:BPM_D3924</v>
      </c>
      <c r="C964" s="708" t="str">
        <f>LS2_N4202!C16</f>
        <v>BPM</v>
      </c>
      <c r="D964" s="708" t="str">
        <f>LS2_N4202!D16</f>
        <v>D3924</v>
      </c>
      <c r="E964" s="708" t="str">
        <f>LS2_N4202!E16</f>
        <v>34E000510</v>
      </c>
      <c r="F964" s="708" t="str">
        <f>LS2_N4202!F16</f>
        <v>2C_1/4in_Hardline_036</v>
      </c>
      <c r="G964" s="708" t="str">
        <f>LS2_N4202!G16</f>
        <v>Signal</v>
      </c>
      <c r="H964" s="708" t="str">
        <f>LS2_N4202!H16</f>
        <v>N-Type to SMA Panel</v>
      </c>
      <c r="I964" s="708" t="str">
        <f>LS2_N4202!I16</f>
        <v>2L</v>
      </c>
      <c r="J964" s="708">
        <f>LS2_N4202!J16</f>
        <v>0</v>
      </c>
      <c r="K964" s="708">
        <f>LS2_N4202!K16</f>
        <v>0</v>
      </c>
      <c r="L964" s="708">
        <f>LS2_N4202!L16</f>
        <v>0</v>
      </c>
      <c r="M964" s="708">
        <f>LS2_N4202!M16</f>
        <v>0</v>
      </c>
      <c r="N964" s="708">
        <f>LS2_N4202!N16</f>
        <v>0</v>
      </c>
      <c r="O964" s="708">
        <f>LS2_N4202!O16</f>
        <v>0</v>
      </c>
      <c r="P964" s="708" t="str">
        <f>LS2_N4202!P16</f>
        <v>2L</v>
      </c>
      <c r="Q964" s="708" t="str">
        <f>LS2_N4202!Q16</f>
        <v>SMA to SMA</v>
      </c>
      <c r="R964" s="708">
        <f>LS2_N4202!R16</f>
        <v>14</v>
      </c>
      <c r="S964" s="708">
        <f>LS2_N4202!S16</f>
        <v>4</v>
      </c>
      <c r="T964" s="708">
        <f>LS2_N4202!T16</f>
        <v>0</v>
      </c>
      <c r="U964" s="708">
        <f>LS2_N4202!U16</f>
        <v>2</v>
      </c>
      <c r="V964" s="708">
        <f>LS2_N4202!V16</f>
        <v>0</v>
      </c>
      <c r="W964" s="708">
        <f>LS2_N4202!W16</f>
        <v>0</v>
      </c>
      <c r="X964" s="708">
        <f>LS2_N4202!X16</f>
        <v>0</v>
      </c>
      <c r="Y964" s="708">
        <f>LS2_N4202!Y16</f>
        <v>0</v>
      </c>
    </row>
    <row r="965" spans="1:25" x14ac:dyDescent="0.25">
      <c r="A965" s="708" t="str">
        <f>LS2_N4202!A17</f>
        <v>BPM</v>
      </c>
      <c r="B965" s="708" t="str">
        <f>LS2_N4202!B17</f>
        <v>LS2_WD12:BPM_D3924</v>
      </c>
      <c r="C965" s="708" t="str">
        <f>LS2_N4202!C17</f>
        <v>BPM</v>
      </c>
      <c r="D965" s="708" t="str">
        <f>LS2_N4202!D17</f>
        <v>D3924</v>
      </c>
      <c r="E965" s="708" t="str">
        <f>LS2_N4202!E17</f>
        <v>34E000511</v>
      </c>
      <c r="F965" s="708" t="str">
        <f>LS2_N4202!F17</f>
        <v>2C_1/4in_Hardline_036</v>
      </c>
      <c r="G965" s="708" t="str">
        <f>LS2_N4202!G17</f>
        <v>Signal</v>
      </c>
      <c r="H965" s="708" t="str">
        <f>LS2_N4202!H17</f>
        <v>N-Type to SMA Panel</v>
      </c>
      <c r="I965" s="708" t="str">
        <f>LS2_N4202!I17</f>
        <v>3R</v>
      </c>
      <c r="J965" s="708">
        <f>LS2_N4202!J17</f>
        <v>0</v>
      </c>
      <c r="K965" s="708">
        <f>LS2_N4202!K17</f>
        <v>0</v>
      </c>
      <c r="L965" s="708">
        <f>LS2_N4202!L17</f>
        <v>0</v>
      </c>
      <c r="M965" s="708">
        <f>LS2_N4202!M17</f>
        <v>0</v>
      </c>
      <c r="N965" s="708">
        <f>LS2_N4202!N17</f>
        <v>0</v>
      </c>
      <c r="O965" s="708">
        <f>LS2_N4202!O17</f>
        <v>0</v>
      </c>
      <c r="P965" s="708" t="str">
        <f>LS2_N4202!P17</f>
        <v>3R</v>
      </c>
      <c r="Q965" s="708" t="str">
        <f>LS2_N4202!Q17</f>
        <v>SMA to SMA</v>
      </c>
      <c r="R965" s="708">
        <f>LS2_N4202!R17</f>
        <v>14</v>
      </c>
      <c r="S965" s="708">
        <f>LS2_N4202!S17</f>
        <v>4</v>
      </c>
      <c r="T965" s="708">
        <f>LS2_N4202!T17</f>
        <v>0</v>
      </c>
      <c r="U965" s="708">
        <f>LS2_N4202!U17</f>
        <v>3</v>
      </c>
      <c r="V965" s="708">
        <f>LS2_N4202!V17</f>
        <v>0</v>
      </c>
      <c r="W965" s="708">
        <f>LS2_N4202!W17</f>
        <v>0</v>
      </c>
      <c r="X965" s="708">
        <f>LS2_N4202!X17</f>
        <v>0</v>
      </c>
      <c r="Y965" s="708">
        <f>LS2_N4202!Y17</f>
        <v>0</v>
      </c>
    </row>
    <row r="966" spans="1:25" x14ac:dyDescent="0.25">
      <c r="A966" s="708" t="str">
        <f>LS2_N4202!A18</f>
        <v>BPM</v>
      </c>
      <c r="B966" s="708" t="str">
        <f>LS2_N4202!B18</f>
        <v>LS2_WD12:BPM_D3924</v>
      </c>
      <c r="C966" s="708" t="str">
        <f>LS2_N4202!C18</f>
        <v>BPM</v>
      </c>
      <c r="D966" s="708" t="str">
        <f>LS2_N4202!D18</f>
        <v>D3924</v>
      </c>
      <c r="E966" s="708" t="str">
        <f>LS2_N4202!E18</f>
        <v>34E000512</v>
      </c>
      <c r="F966" s="708" t="str">
        <f>LS2_N4202!F18</f>
        <v>2C_1/4in_Hardline_036</v>
      </c>
      <c r="G966" s="708" t="str">
        <f>LS2_N4202!G18</f>
        <v>Signal</v>
      </c>
      <c r="H966" s="708" t="str">
        <f>LS2_N4202!H18</f>
        <v>N-Type to SMA Panel</v>
      </c>
      <c r="I966" s="708" t="str">
        <f>LS2_N4202!I18</f>
        <v>4B</v>
      </c>
      <c r="J966" s="708">
        <f>LS2_N4202!J18</f>
        <v>0</v>
      </c>
      <c r="K966" s="708">
        <f>LS2_N4202!K18</f>
        <v>0</v>
      </c>
      <c r="L966" s="708">
        <f>LS2_N4202!L18</f>
        <v>0</v>
      </c>
      <c r="M966" s="708">
        <f>LS2_N4202!M18</f>
        <v>0</v>
      </c>
      <c r="N966" s="708">
        <f>LS2_N4202!N18</f>
        <v>0</v>
      </c>
      <c r="O966" s="708">
        <f>LS2_N4202!O18</f>
        <v>0</v>
      </c>
      <c r="P966" s="708" t="str">
        <f>LS2_N4202!P18</f>
        <v>4B</v>
      </c>
      <c r="Q966" s="708" t="str">
        <f>LS2_N4202!Q18</f>
        <v>SMA to SMA</v>
      </c>
      <c r="R966" s="708">
        <f>LS2_N4202!R18</f>
        <v>14</v>
      </c>
      <c r="S966" s="708">
        <f>LS2_N4202!S18</f>
        <v>4</v>
      </c>
      <c r="T966" s="708">
        <f>LS2_N4202!T18</f>
        <v>0</v>
      </c>
      <c r="U966" s="708">
        <f>LS2_N4202!U18</f>
        <v>4</v>
      </c>
      <c r="V966" s="708">
        <f>LS2_N4202!V18</f>
        <v>0</v>
      </c>
      <c r="W966" s="708">
        <f>LS2_N4202!W18</f>
        <v>0</v>
      </c>
      <c r="X966" s="708">
        <f>LS2_N4202!X18</f>
        <v>0</v>
      </c>
      <c r="Y966" s="708">
        <f>LS2_N4202!Y18</f>
        <v>0</v>
      </c>
    </row>
    <row r="967" spans="1:25" x14ac:dyDescent="0.25">
      <c r="A967" s="708" t="str">
        <f>LS2_N4202!A19</f>
        <v>BPM</v>
      </c>
      <c r="B967" s="708" t="str">
        <f>LS2_N4202!B19</f>
        <v>LS2_WD12:BPM_D3924</v>
      </c>
      <c r="C967" s="708" t="str">
        <f>LS2_N4202!C19</f>
        <v>BPM</v>
      </c>
      <c r="D967" s="708" t="str">
        <f>LS2_N4202!D19</f>
        <v>D3924</v>
      </c>
      <c r="E967" s="708" t="str">
        <f>LS2_N4202!E19</f>
        <v>34E000513</v>
      </c>
      <c r="F967" s="708" t="str">
        <f>LS2_N4202!F19</f>
        <v>2C_1/4in_Hardline_036</v>
      </c>
      <c r="G967" s="708" t="str">
        <f>LS2_N4202!G19</f>
        <v>Ref</v>
      </c>
      <c r="H967" s="708" t="str">
        <f>LS2_N4202!H19</f>
        <v>No terminiation</v>
      </c>
      <c r="I967" s="708" t="str">
        <f>LS2_N4202!I19</f>
        <v>No term</v>
      </c>
      <c r="J967" s="708">
        <f>LS2_N4202!J19</f>
        <v>0</v>
      </c>
      <c r="K967" s="708">
        <f>LS2_N4202!K19</f>
        <v>0</v>
      </c>
      <c r="L967" s="708">
        <f>LS2_N4202!L19</f>
        <v>0</v>
      </c>
      <c r="M967" s="708">
        <f>LS2_N4202!M19</f>
        <v>0</v>
      </c>
      <c r="N967" s="708">
        <f>LS2_N4202!N19</f>
        <v>0</v>
      </c>
      <c r="O967" s="708">
        <f>LS2_N4202!O19</f>
        <v>0</v>
      </c>
      <c r="P967" s="708">
        <f>LS2_N4202!P19</f>
        <v>0</v>
      </c>
      <c r="Q967" s="708">
        <f>LS2_N4202!Q19</f>
        <v>0</v>
      </c>
      <c r="R967" s="708">
        <f>LS2_N4202!R19</f>
        <v>0</v>
      </c>
      <c r="S967" s="708">
        <f>LS2_N4202!S19</f>
        <v>0</v>
      </c>
      <c r="T967" s="708">
        <f>LS2_N4202!T19</f>
        <v>0</v>
      </c>
      <c r="U967" s="708">
        <f>LS2_N4202!U19</f>
        <v>0</v>
      </c>
      <c r="V967" s="708">
        <f>LS2_N4202!V19</f>
        <v>0</v>
      </c>
      <c r="W967" s="708">
        <f>LS2_N4202!W19</f>
        <v>0</v>
      </c>
      <c r="X967" s="708">
        <f>LS2_N4202!X19</f>
        <v>0</v>
      </c>
      <c r="Y967" s="708">
        <f>LS2_N4202!Y19</f>
        <v>0</v>
      </c>
    </row>
    <row r="968" spans="1:25" x14ac:dyDescent="0.25">
      <c r="A968" s="708" t="str">
        <f>LS2_N4202!A79</f>
        <v>Halo Monitor Ring</v>
      </c>
      <c r="B968" s="708" t="str">
        <f>LS2_N4202!B79</f>
        <v>LS2_WD12:HMR_D3925</v>
      </c>
      <c r="C968" s="708" t="str">
        <f>LS2_N4202!C79</f>
        <v>HMR</v>
      </c>
      <c r="D968" s="708" t="str">
        <f>LS2_N4202!D79</f>
        <v>D3925</v>
      </c>
      <c r="E968" s="708" t="str">
        <f>LS2_N4202!E79</f>
        <v>34H000053</v>
      </c>
      <c r="F968" s="708" t="str">
        <f>LS2_N4202!F79</f>
        <v>2C_1kV75LC_Coax_090</v>
      </c>
      <c r="G968" s="708" t="str">
        <f>LS2_N4202!G79</f>
        <v>Signal</v>
      </c>
      <c r="H968" s="708" t="str">
        <f>LS2_N4202!H79</f>
        <v>SHV to SHV Panel</v>
      </c>
      <c r="I968" s="708" t="str">
        <f>LS2_N4202!I79</f>
        <v>J2</v>
      </c>
      <c r="J968" s="708">
        <f>LS2_N4202!J79</f>
        <v>0</v>
      </c>
      <c r="K968" s="708">
        <f>LS2_N4202!K79</f>
        <v>0</v>
      </c>
      <c r="L968" s="708">
        <f>LS2_N4202!L79</f>
        <v>0</v>
      </c>
      <c r="M968" s="708">
        <f>LS2_N4202!M79</f>
        <v>0</v>
      </c>
      <c r="N968" s="708">
        <f>LS2_N4202!N79</f>
        <v>0</v>
      </c>
      <c r="O968" s="708">
        <f>LS2_N4202!O79</f>
        <v>0</v>
      </c>
      <c r="P968" s="708" t="str">
        <f>LS2_N4202!P79</f>
        <v>J2</v>
      </c>
      <c r="Q968" s="708" t="str">
        <f>LS2_N4202!Q79</f>
        <v>SHV to Lemo</v>
      </c>
      <c r="R968" s="708">
        <f>LS2_N4202!R79</f>
        <v>14</v>
      </c>
      <c r="S968" s="708">
        <f>LS2_N4202!S79</f>
        <v>7</v>
      </c>
      <c r="T968" s="708" t="str">
        <f>LS2_N4202!T79</f>
        <v>CH1 - fmc2-2</v>
      </c>
      <c r="U968" s="708">
        <f>LS2_N4202!U79</f>
        <v>0</v>
      </c>
      <c r="V968" s="708">
        <f>LS2_N4202!V79</f>
        <v>10</v>
      </c>
      <c r="W968" s="708" t="str">
        <f>LS2_N4202!W79</f>
        <v>1:EHS8003</v>
      </c>
      <c r="X968" s="708" t="str">
        <f>LS2_N4202!X79</f>
        <v>Ch0</v>
      </c>
      <c r="Y968" s="708">
        <f>LS2_N4202!Y79</f>
        <v>0</v>
      </c>
    </row>
    <row r="969" spans="1:25" x14ac:dyDescent="0.25">
      <c r="A969" s="708">
        <f>LS2_N4202!A80</f>
        <v>0</v>
      </c>
      <c r="B969" s="708" t="str">
        <f>LS2_N4202!B80</f>
        <v>LS2_WD12:HMR_D3925</v>
      </c>
      <c r="C969" s="708">
        <f>LS2_N4202!C80</f>
        <v>0</v>
      </c>
      <c r="D969" s="708" t="str">
        <f>LS2_N4202!D80</f>
        <v>D3925</v>
      </c>
      <c r="E969" s="708" t="str">
        <f>LS2_N4202!E80</f>
        <v>34H000135</v>
      </c>
      <c r="F969" s="708" t="str">
        <f>LS2_N4202!F80</f>
        <v>2C_5kVDC_Coax_035</v>
      </c>
      <c r="G969" s="708" t="str">
        <f>LS2_N4202!G80</f>
        <v>HV Bias</v>
      </c>
      <c r="H969" s="708">
        <f>LS2_N4202!H80</f>
        <v>0</v>
      </c>
      <c r="I969" s="708">
        <f>LS2_N4202!I80</f>
        <v>0</v>
      </c>
      <c r="J969" s="708">
        <f>LS2_N4202!J80</f>
        <v>0</v>
      </c>
      <c r="K969" s="708">
        <f>LS2_N4202!K80</f>
        <v>0</v>
      </c>
      <c r="L969" s="708">
        <f>LS2_N4202!L80</f>
        <v>0</v>
      </c>
      <c r="M969" s="708">
        <f>LS2_N4202!M80</f>
        <v>0</v>
      </c>
      <c r="N969" s="708">
        <f>LS2_N4202!N80</f>
        <v>0</v>
      </c>
      <c r="O969" s="708">
        <f>LS2_N4202!O80</f>
        <v>0</v>
      </c>
      <c r="P969" s="708">
        <f>LS2_N4202!P80</f>
        <v>0</v>
      </c>
      <c r="Q969" s="708">
        <f>LS2_N4202!Q80</f>
        <v>0</v>
      </c>
      <c r="R969" s="708">
        <f>LS2_N4202!R80</f>
        <v>0</v>
      </c>
      <c r="S969" s="708">
        <f>LS2_N4202!S80</f>
        <v>0</v>
      </c>
      <c r="T969" s="708">
        <f>LS2_N4202!T80</f>
        <v>0</v>
      </c>
      <c r="U969" s="708">
        <f>LS2_N4202!U80</f>
        <v>0</v>
      </c>
      <c r="V969" s="708">
        <f>LS2_N4202!V80</f>
        <v>0</v>
      </c>
      <c r="W969" s="708">
        <f>LS2_N4202!W80</f>
        <v>0</v>
      </c>
      <c r="X969" s="708">
        <f>LS2_N4202!X80</f>
        <v>0</v>
      </c>
      <c r="Y969" s="708">
        <f>LS2_N4202!Y80</f>
        <v>0</v>
      </c>
    </row>
    <row r="970" spans="1:25" x14ac:dyDescent="0.25">
      <c r="A970" s="708" t="str">
        <f>FS2_N0108!A34</f>
        <v>Ion Chamber</v>
      </c>
      <c r="B970" s="708" t="str">
        <f>FS2_N0108!B34</f>
        <v>FS2_BTS:IC_D3940</v>
      </c>
      <c r="C970" s="708" t="str">
        <f>FS2_N0108!C34</f>
        <v>IC</v>
      </c>
      <c r="D970" s="708" t="str">
        <f>FS2_N0108!D34</f>
        <v>D3940</v>
      </c>
      <c r="E970" s="708" t="str">
        <f>FS2_N0108!E34</f>
        <v>44E000230</v>
      </c>
      <c r="F970" s="708" t="str">
        <f>FS2_N0108!F34</f>
        <v>2C_1kV75LC_Coax_090</v>
      </c>
      <c r="G970" s="708" t="str">
        <f>FS2_N0108!G34</f>
        <v>Signal</v>
      </c>
      <c r="H970" s="708">
        <f>FS2_N0108!H34</f>
        <v>0</v>
      </c>
      <c r="I970" s="708" t="str">
        <f>FS2_N0108!I34</f>
        <v>J5</v>
      </c>
      <c r="J970" s="708">
        <f>FS2_N0108!J34</f>
        <v>0</v>
      </c>
      <c r="K970" s="708">
        <f>FS2_N0108!K34</f>
        <v>0</v>
      </c>
      <c r="L970" s="708">
        <f>FS2_N0108!L34</f>
        <v>0</v>
      </c>
      <c r="M970" s="708">
        <f>FS2_N0108!M34</f>
        <v>0</v>
      </c>
      <c r="N970" s="708">
        <f>FS2_N0108!N34</f>
        <v>0</v>
      </c>
      <c r="O970" s="708">
        <f>FS2_N0108!O34</f>
        <v>0</v>
      </c>
      <c r="P970" s="708" t="str">
        <f>FS2_N0108!P34</f>
        <v>J5</v>
      </c>
      <c r="Q970" s="708" t="str">
        <f>FS2_N0108!Q34</f>
        <v>Lemo to Lemo</v>
      </c>
      <c r="R970" s="708">
        <f>FS2_N0108!R34</f>
        <v>15</v>
      </c>
      <c r="S970" s="708">
        <f>FS2_N0108!S34</f>
        <v>7</v>
      </c>
      <c r="T970" s="708" t="str">
        <f>FS2_N0108!T34</f>
        <v>CH4 - fmc1-1</v>
      </c>
      <c r="U970" s="708">
        <f>FS2_N0108!U34</f>
        <v>0</v>
      </c>
      <c r="V970" s="708">
        <f>FS2_N0108!V34</f>
        <v>0</v>
      </c>
      <c r="W970" s="708">
        <f>FS2_N0108!W34</f>
        <v>0</v>
      </c>
      <c r="X970" s="708">
        <f>FS2_N0108!X34</f>
        <v>0</v>
      </c>
      <c r="Y970" s="708">
        <f>FS2_N0108!Y34</f>
        <v>0</v>
      </c>
    </row>
    <row r="971" spans="1:25" x14ac:dyDescent="0.25">
      <c r="A971" s="708" t="str">
        <f>FS2_N0108!A35</f>
        <v>Ion Chamber</v>
      </c>
      <c r="B971" s="708" t="str">
        <f>FS2_N0108!B35</f>
        <v>FS2_BTS:IC_D3940</v>
      </c>
      <c r="C971" s="708">
        <f>FS2_N0108!C35</f>
        <v>0</v>
      </c>
      <c r="D971" s="708" t="str">
        <f>FS2_N0108!D35</f>
        <v>D3940</v>
      </c>
      <c r="E971" s="708" t="str">
        <f>FS2_N0108!E35</f>
        <v>44E000014</v>
      </c>
      <c r="F971" s="708" t="str">
        <f>FS2_N0108!F35</f>
        <v>2C_5kVDC_Coax_035</v>
      </c>
      <c r="G971" s="708" t="str">
        <f>FS2_N0108!G35</f>
        <v>HV Bias</v>
      </c>
      <c r="H971" s="708" t="str">
        <f>FS2_N0108!H35</f>
        <v>SHV</v>
      </c>
      <c r="I971" s="708">
        <f>FS2_N0108!I35</f>
        <v>5</v>
      </c>
      <c r="J971" s="708">
        <f>FS2_N0108!J35</f>
        <v>0</v>
      </c>
      <c r="K971" s="708">
        <f>FS2_N0108!K35</f>
        <v>0</v>
      </c>
      <c r="L971" s="708">
        <f>FS2_N0108!L35</f>
        <v>0</v>
      </c>
      <c r="M971" s="708">
        <f>FS2_N0108!M35</f>
        <v>0</v>
      </c>
      <c r="N971" s="708">
        <f>FS2_N0108!N35</f>
        <v>0</v>
      </c>
      <c r="O971" s="708">
        <f>FS2_N0108!O35</f>
        <v>0</v>
      </c>
      <c r="P971" s="708">
        <f>FS2_N0108!P35</f>
        <v>5</v>
      </c>
      <c r="Q971" s="708" t="str">
        <f>FS2_N0108!Q35</f>
        <v>SHV to SHV</v>
      </c>
      <c r="R971" s="708">
        <f>FS2_N0108!R35</f>
        <v>0</v>
      </c>
      <c r="S971" s="708">
        <f>FS2_N0108!S35</f>
        <v>0</v>
      </c>
      <c r="T971" s="708">
        <f>FS2_N0108!T35</f>
        <v>0</v>
      </c>
      <c r="U971" s="708">
        <f>FS2_N0108!U35</f>
        <v>0</v>
      </c>
      <c r="V971" s="708">
        <f>FS2_N0108!V35</f>
        <v>11</v>
      </c>
      <c r="W971" s="708" t="str">
        <f>FS2_N0108!W35</f>
        <v>2: EHS8020n</v>
      </c>
      <c r="X971" s="708" t="str">
        <f>FS2_N0108!X35</f>
        <v>Ch4</v>
      </c>
      <c r="Y971" s="708">
        <f>FS2_N0108!Y35</f>
        <v>0</v>
      </c>
    </row>
    <row r="972" spans="1:25" x14ac:dyDescent="0.25">
      <c r="A972" s="708" t="str">
        <f>LS2_N4202!A20</f>
        <v>BPM</v>
      </c>
      <c r="B972" s="708" t="str">
        <f>LS2_N4202!B20</f>
        <v>FS2_BTS:BPM_D3943</v>
      </c>
      <c r="C972" s="708" t="str">
        <f>LS2_N4202!C20</f>
        <v>BPM</v>
      </c>
      <c r="D972" s="708" t="str">
        <f>LS2_N4202!D20</f>
        <v>D3947</v>
      </c>
      <c r="E972" s="708" t="str">
        <f>LS2_N4202!E20</f>
        <v>44E000192</v>
      </c>
      <c r="F972" s="708" t="str">
        <f>LS2_N4202!F20</f>
        <v>2C_1/4in_Hardline_036</v>
      </c>
      <c r="G972" s="708" t="str">
        <f>LS2_N4202!G20</f>
        <v>Signal</v>
      </c>
      <c r="H972" s="708" t="str">
        <f>LS2_N4202!H20</f>
        <v>N-Type to SMA Panel</v>
      </c>
      <c r="I972" s="708" t="str">
        <f>LS2_N4202!I20</f>
        <v>1T</v>
      </c>
      <c r="J972" s="708">
        <f>LS2_N4202!J20</f>
        <v>0</v>
      </c>
      <c r="K972" s="708">
        <f>LS2_N4202!K20</f>
        <v>0</v>
      </c>
      <c r="L972" s="708">
        <f>LS2_N4202!L20</f>
        <v>0</v>
      </c>
      <c r="M972" s="708">
        <f>LS2_N4202!M20</f>
        <v>0</v>
      </c>
      <c r="N972" s="708">
        <f>LS2_N4202!N20</f>
        <v>0</v>
      </c>
      <c r="O972" s="708">
        <f>LS2_N4202!O20</f>
        <v>0</v>
      </c>
      <c r="P972" s="708" t="str">
        <f>LS2_N4202!P20</f>
        <v>1T</v>
      </c>
      <c r="Q972" s="708" t="str">
        <f>LS2_N4202!Q20</f>
        <v>SMA to SMA</v>
      </c>
      <c r="R972" s="708">
        <f>LS2_N4202!R20</f>
        <v>14</v>
      </c>
      <c r="S972" s="708">
        <f>LS2_N4202!S20</f>
        <v>4</v>
      </c>
      <c r="T972" s="708">
        <f>LS2_N4202!T20</f>
        <v>0</v>
      </c>
      <c r="U972" s="708">
        <f>LS2_N4202!U20</f>
        <v>5</v>
      </c>
      <c r="V972" s="708">
        <f>LS2_N4202!V20</f>
        <v>0</v>
      </c>
      <c r="W972" s="708">
        <f>LS2_N4202!W20</f>
        <v>0</v>
      </c>
      <c r="X972" s="708">
        <f>LS2_N4202!X20</f>
        <v>0</v>
      </c>
      <c r="Y972" s="708">
        <f>LS2_N4202!Y20</f>
        <v>0</v>
      </c>
    </row>
    <row r="973" spans="1:25" x14ac:dyDescent="0.25">
      <c r="A973" s="708" t="str">
        <f>LS2_N4202!A21</f>
        <v>BPM</v>
      </c>
      <c r="B973" s="708" t="str">
        <f>LS2_N4202!B21</f>
        <v>FS2_BTS:BPM_D3943</v>
      </c>
      <c r="C973" s="708" t="str">
        <f>LS2_N4202!C21</f>
        <v>BPM</v>
      </c>
      <c r="D973" s="708" t="str">
        <f>LS2_N4202!D21</f>
        <v>D3947</v>
      </c>
      <c r="E973" s="708" t="str">
        <f>LS2_N4202!E21</f>
        <v>44E000193</v>
      </c>
      <c r="F973" s="708" t="str">
        <f>LS2_N4202!F21</f>
        <v>2C_1/4in_Hardline_036</v>
      </c>
      <c r="G973" s="708" t="str">
        <f>LS2_N4202!G21</f>
        <v>Signal</v>
      </c>
      <c r="H973" s="708" t="str">
        <f>LS2_N4202!H21</f>
        <v>N-Type to SMA Panel</v>
      </c>
      <c r="I973" s="708" t="str">
        <f>LS2_N4202!I21</f>
        <v>2L</v>
      </c>
      <c r="J973" s="708">
        <f>LS2_N4202!J21</f>
        <v>0</v>
      </c>
      <c r="K973" s="708">
        <f>LS2_N4202!K21</f>
        <v>0</v>
      </c>
      <c r="L973" s="708">
        <f>LS2_N4202!L21</f>
        <v>0</v>
      </c>
      <c r="M973" s="708">
        <f>LS2_N4202!M21</f>
        <v>0</v>
      </c>
      <c r="N973" s="708">
        <f>LS2_N4202!N21</f>
        <v>0</v>
      </c>
      <c r="O973" s="708">
        <f>LS2_N4202!O21</f>
        <v>0</v>
      </c>
      <c r="P973" s="708" t="str">
        <f>LS2_N4202!P21</f>
        <v>2L</v>
      </c>
      <c r="Q973" s="708" t="str">
        <f>LS2_N4202!Q21</f>
        <v>SMA to SMA</v>
      </c>
      <c r="R973" s="708">
        <f>LS2_N4202!R21</f>
        <v>14</v>
      </c>
      <c r="S973" s="708">
        <f>LS2_N4202!S21</f>
        <v>4</v>
      </c>
      <c r="T973" s="708">
        <f>LS2_N4202!T21</f>
        <v>0</v>
      </c>
      <c r="U973" s="708">
        <f>LS2_N4202!U21</f>
        <v>6</v>
      </c>
      <c r="V973" s="708">
        <f>LS2_N4202!V21</f>
        <v>0</v>
      </c>
      <c r="W973" s="708">
        <f>LS2_N4202!W21</f>
        <v>0</v>
      </c>
      <c r="X973" s="708">
        <f>LS2_N4202!X21</f>
        <v>0</v>
      </c>
      <c r="Y973" s="708">
        <f>LS2_N4202!Y21</f>
        <v>0</v>
      </c>
    </row>
    <row r="974" spans="1:25" x14ac:dyDescent="0.25">
      <c r="A974" s="708" t="str">
        <f>LS2_N4202!A22</f>
        <v>BPM</v>
      </c>
      <c r="B974" s="708" t="str">
        <f>LS2_N4202!B22</f>
        <v>FS2_BTS:BPM_D3943</v>
      </c>
      <c r="C974" s="708" t="str">
        <f>LS2_N4202!C22</f>
        <v>BPM</v>
      </c>
      <c r="D974" s="708" t="str">
        <f>LS2_N4202!D22</f>
        <v>D3947</v>
      </c>
      <c r="E974" s="708" t="str">
        <f>LS2_N4202!E22</f>
        <v>44E000194</v>
      </c>
      <c r="F974" s="708" t="str">
        <f>LS2_N4202!F22</f>
        <v>2C_1/4in_Hardline_036</v>
      </c>
      <c r="G974" s="708" t="str">
        <f>LS2_N4202!G22</f>
        <v>Signal</v>
      </c>
      <c r="H974" s="708" t="str">
        <f>LS2_N4202!H22</f>
        <v>N-Type to SMA Panel</v>
      </c>
      <c r="I974" s="708" t="str">
        <f>LS2_N4202!I22</f>
        <v>3R</v>
      </c>
      <c r="J974" s="708">
        <f>LS2_N4202!J22</f>
        <v>0</v>
      </c>
      <c r="K974" s="708">
        <f>LS2_N4202!K22</f>
        <v>0</v>
      </c>
      <c r="L974" s="708">
        <f>LS2_N4202!L22</f>
        <v>0</v>
      </c>
      <c r="M974" s="708">
        <f>LS2_N4202!M22</f>
        <v>0</v>
      </c>
      <c r="N974" s="708">
        <f>LS2_N4202!N22</f>
        <v>0</v>
      </c>
      <c r="O974" s="708">
        <f>LS2_N4202!O22</f>
        <v>0</v>
      </c>
      <c r="P974" s="708" t="str">
        <f>LS2_N4202!P22</f>
        <v>3R</v>
      </c>
      <c r="Q974" s="708" t="str">
        <f>LS2_N4202!Q22</f>
        <v>SMA to SMA</v>
      </c>
      <c r="R974" s="708">
        <f>LS2_N4202!R22</f>
        <v>14</v>
      </c>
      <c r="S974" s="708">
        <f>LS2_N4202!S22</f>
        <v>4</v>
      </c>
      <c r="T974" s="708">
        <f>LS2_N4202!T22</f>
        <v>0</v>
      </c>
      <c r="U974" s="708">
        <f>LS2_N4202!U22</f>
        <v>7</v>
      </c>
      <c r="V974" s="708">
        <f>LS2_N4202!V22</f>
        <v>0</v>
      </c>
      <c r="W974" s="708">
        <f>LS2_N4202!W22</f>
        <v>0</v>
      </c>
      <c r="X974" s="708">
        <f>LS2_N4202!X22</f>
        <v>0</v>
      </c>
      <c r="Y974" s="708">
        <f>LS2_N4202!Y22</f>
        <v>0</v>
      </c>
    </row>
    <row r="975" spans="1:25" x14ac:dyDescent="0.25">
      <c r="A975" s="708" t="str">
        <f>LS2_N4202!A23</f>
        <v>BPM</v>
      </c>
      <c r="B975" s="708" t="str">
        <f>LS2_N4202!B23</f>
        <v>FS2_BTS:BPM_D3943</v>
      </c>
      <c r="C975" s="708" t="str">
        <f>LS2_N4202!C23</f>
        <v>BPM</v>
      </c>
      <c r="D975" s="708" t="str">
        <f>LS2_N4202!D23</f>
        <v>D3947</v>
      </c>
      <c r="E975" s="708" t="str">
        <f>LS2_N4202!E23</f>
        <v>44E000195</v>
      </c>
      <c r="F975" s="708" t="str">
        <f>LS2_N4202!F23</f>
        <v>2C_1/4in_Hardline_036</v>
      </c>
      <c r="G975" s="708" t="str">
        <f>LS2_N4202!G23</f>
        <v>Signal</v>
      </c>
      <c r="H975" s="708" t="str">
        <f>LS2_N4202!H23</f>
        <v>N-Type to SMA Panel</v>
      </c>
      <c r="I975" s="708" t="str">
        <f>LS2_N4202!I23</f>
        <v>4B</v>
      </c>
      <c r="J975" s="708">
        <f>LS2_N4202!J23</f>
        <v>0</v>
      </c>
      <c r="K975" s="708">
        <f>LS2_N4202!K23</f>
        <v>0</v>
      </c>
      <c r="L975" s="708">
        <f>LS2_N4202!L23</f>
        <v>0</v>
      </c>
      <c r="M975" s="708">
        <f>LS2_N4202!M23</f>
        <v>0</v>
      </c>
      <c r="N975" s="708">
        <f>LS2_N4202!N23</f>
        <v>0</v>
      </c>
      <c r="O975" s="708">
        <f>LS2_N4202!O23</f>
        <v>0</v>
      </c>
      <c r="P975" s="708" t="str">
        <f>LS2_N4202!P23</f>
        <v>4B</v>
      </c>
      <c r="Q975" s="708" t="str">
        <f>LS2_N4202!Q23</f>
        <v>SMA to SMA</v>
      </c>
      <c r="R975" s="708">
        <f>LS2_N4202!R23</f>
        <v>14</v>
      </c>
      <c r="S975" s="708">
        <f>LS2_N4202!S23</f>
        <v>4</v>
      </c>
      <c r="T975" s="708">
        <f>LS2_N4202!T23</f>
        <v>0</v>
      </c>
      <c r="U975" s="708">
        <f>LS2_N4202!U23</f>
        <v>8</v>
      </c>
      <c r="V975" s="708">
        <f>LS2_N4202!V23</f>
        <v>0</v>
      </c>
      <c r="W975" s="708">
        <f>LS2_N4202!W23</f>
        <v>0</v>
      </c>
      <c r="X975" s="708">
        <f>LS2_N4202!X23</f>
        <v>0</v>
      </c>
      <c r="Y975" s="708">
        <f>LS2_N4202!Y23</f>
        <v>0</v>
      </c>
    </row>
    <row r="976" spans="1:25" x14ac:dyDescent="0.25">
      <c r="A976" s="708" t="str">
        <f>LS2_N4202!A24</f>
        <v>BPM</v>
      </c>
      <c r="B976" s="708" t="str">
        <f>LS2_N4202!B24</f>
        <v>FS2_BTS:BPM_D3943</v>
      </c>
      <c r="C976" s="708" t="str">
        <f>LS2_N4202!C24</f>
        <v>BPM</v>
      </c>
      <c r="D976" s="708" t="str">
        <f>LS2_N4202!D24</f>
        <v>D3947</v>
      </c>
      <c r="E976" s="708" t="str">
        <f>LS2_N4202!E24</f>
        <v>44E000184</v>
      </c>
      <c r="F976" s="708" t="str">
        <f>LS2_N4202!F24</f>
        <v>2C_1/4in_Hardline_036</v>
      </c>
      <c r="G976" s="708" t="str">
        <f>LS2_N4202!G24</f>
        <v>Ref</v>
      </c>
      <c r="H976" s="708" t="str">
        <f>LS2_N4202!H24</f>
        <v>N-Type to SMA Panel</v>
      </c>
      <c r="I976" s="708" t="str">
        <f>LS2_N4202!I24</f>
        <v>Ref</v>
      </c>
      <c r="J976" s="708">
        <f>LS2_N4202!J24</f>
        <v>0</v>
      </c>
      <c r="K976" s="708">
        <f>LS2_N4202!K24</f>
        <v>0</v>
      </c>
      <c r="L976" s="708">
        <f>LS2_N4202!L24</f>
        <v>0</v>
      </c>
      <c r="M976" s="708">
        <f>LS2_N4202!M24</f>
        <v>0</v>
      </c>
      <c r="N976" s="708">
        <f>LS2_N4202!N24</f>
        <v>0</v>
      </c>
      <c r="O976" s="708">
        <f>LS2_N4202!O24</f>
        <v>0</v>
      </c>
      <c r="P976" s="708" t="str">
        <f>LS2_N4202!P24</f>
        <v>Ref</v>
      </c>
      <c r="Q976" s="708" t="str">
        <f>LS2_N4202!Q24</f>
        <v>SMA to SMA</v>
      </c>
      <c r="R976" s="708">
        <f>LS2_N4202!R24</f>
        <v>14</v>
      </c>
      <c r="S976" s="708">
        <f>LS2_N4202!S24</f>
        <v>4</v>
      </c>
      <c r="T976" s="708">
        <f>LS2_N4202!T24</f>
        <v>0</v>
      </c>
      <c r="U976" s="708" t="str">
        <f>LS2_N4202!U24</f>
        <v>Ref</v>
      </c>
      <c r="V976" s="708">
        <f>LS2_N4202!V24</f>
        <v>0</v>
      </c>
      <c r="W976" s="708">
        <f>LS2_N4202!W24</f>
        <v>0</v>
      </c>
      <c r="X976" s="708">
        <f>LS2_N4202!X24</f>
        <v>0</v>
      </c>
      <c r="Y976" s="708">
        <f>LS2_N4202!Y24</f>
        <v>0</v>
      </c>
    </row>
    <row r="977" spans="1:25" x14ac:dyDescent="0.25">
      <c r="A977" s="708" t="str">
        <f>LS1_N1501!A66</f>
        <v>BCM</v>
      </c>
      <c r="B977" s="708" t="str">
        <f>LS1_N1501!B66</f>
        <v>FS2_BTS:BCM_D3936</v>
      </c>
      <c r="C977" s="708" t="str">
        <f>LS1_N1501!C66</f>
        <v>BCM</v>
      </c>
      <c r="D977" s="708" t="str">
        <f>LS1_N1501!D66</f>
        <v>D3952</v>
      </c>
      <c r="E977" s="708" t="str">
        <f>LS1_N1501!E66</f>
        <v>44E000227</v>
      </c>
      <c r="F977" s="708" t="str">
        <f>LS1_N1501!F66</f>
        <v>2C_22AWG_Multi_063</v>
      </c>
      <c r="G977" s="708" t="str">
        <f>LS1_N1501!G66</f>
        <v>Signal</v>
      </c>
      <c r="H977" s="708" t="str">
        <f>LS1_N1501!H66</f>
        <v>Amplifier</v>
      </c>
      <c r="I977" s="708" t="str">
        <f>LS1_N1501!I66</f>
        <v>FS2_BTS:AIM_D3952</v>
      </c>
      <c r="J977" s="708">
        <f>LS1_N1501!J66</f>
        <v>0</v>
      </c>
      <c r="K977" s="708">
        <f>LS1_N1501!K66</f>
        <v>0</v>
      </c>
      <c r="L977" s="708">
        <f>LS1_N1501!L66</f>
        <v>0</v>
      </c>
      <c r="M977" s="708">
        <f>LS1_N1501!M66</f>
        <v>0</v>
      </c>
      <c r="N977" s="708">
        <f>LS1_N1501!N66</f>
        <v>0</v>
      </c>
      <c r="O977" s="708">
        <f>LS1_N1501!O66</f>
        <v>0</v>
      </c>
      <c r="P977" s="708">
        <f>LS1_N1501!P66</f>
        <v>0</v>
      </c>
      <c r="Q977" s="708">
        <f>LS1_N1501!Q66</f>
        <v>0</v>
      </c>
      <c r="R977" s="708">
        <f>LS1_N1501!R66</f>
        <v>0</v>
      </c>
      <c r="S977" s="708">
        <f>LS1_N1501!S66</f>
        <v>0</v>
      </c>
      <c r="T977" s="708">
        <f>LS1_N1501!T66</f>
        <v>0</v>
      </c>
      <c r="U977" s="708">
        <f>LS1_N1501!U66</f>
        <v>0</v>
      </c>
      <c r="V977" s="708">
        <f>LS1_N1501!V66</f>
        <v>0</v>
      </c>
      <c r="W977" s="708">
        <f>LS1_N1501!W66</f>
        <v>0</v>
      </c>
      <c r="X977" s="708">
        <f>LS1_N1501!X66</f>
        <v>0</v>
      </c>
      <c r="Y977" s="708" t="str">
        <f>LS1_N1501!Y66</f>
        <v>Amplifier in LS2_N4201</v>
      </c>
    </row>
    <row r="978" spans="1:25" x14ac:dyDescent="0.25">
      <c r="A978" s="708" t="str">
        <f>LS1_N1501!A81</f>
        <v>BCM</v>
      </c>
      <c r="B978" s="708" t="str">
        <f>LS1_N1501!B81</f>
        <v>FS2_BTS:BCM_D3936</v>
      </c>
      <c r="C978" s="708" t="str">
        <f>LS1_N1501!C81</f>
        <v>BCM</v>
      </c>
      <c r="D978" s="708" t="str">
        <f>LS1_N1501!D81</f>
        <v>D3952</v>
      </c>
      <c r="E978" s="708" t="str">
        <f>LS1_N1501!E81</f>
        <v>44E000209</v>
      </c>
      <c r="F978" s="708" t="str">
        <f>LS1_N1501!F81</f>
        <v>2C_1/4in_Hardline_036</v>
      </c>
      <c r="G978" s="708" t="str">
        <f>LS1_N1501!G81</f>
        <v>Signal</v>
      </c>
      <c r="H978" s="708" t="str">
        <f>LS1_N1501!H81</f>
        <v>N-Type to SMA Panel</v>
      </c>
      <c r="I978" s="708" t="str">
        <f>LS1_N1501!I81</f>
        <v>J9</v>
      </c>
      <c r="J978" s="708">
        <f>LS1_N1501!J81</f>
        <v>0</v>
      </c>
      <c r="K978" s="708">
        <f>LS1_N1501!K81</f>
        <v>0</v>
      </c>
      <c r="L978" s="708">
        <f>LS1_N1501!L81</f>
        <v>0</v>
      </c>
      <c r="M978" s="708">
        <f>LS1_N1501!M81</f>
        <v>0</v>
      </c>
      <c r="N978" s="708">
        <f>LS1_N1501!N81</f>
        <v>0</v>
      </c>
      <c r="O978" s="708">
        <f>LS1_N1501!O81</f>
        <v>0</v>
      </c>
      <c r="P978" s="708">
        <f>LS1_N1501!P81</f>
        <v>0</v>
      </c>
      <c r="Q978" s="708" t="str">
        <f>LS1_N1501!Q81</f>
        <v>SMA to SMB</v>
      </c>
      <c r="R978" s="708">
        <f>LS1_N1501!R81</f>
        <v>6</v>
      </c>
      <c r="S978" s="708">
        <f>LS1_N1501!S81</f>
        <v>6</v>
      </c>
      <c r="T978" s="708">
        <f>LS1_N1501!T81</f>
        <v>0</v>
      </c>
      <c r="U978" s="708">
        <f>LS1_N1501!U81</f>
        <v>2</v>
      </c>
      <c r="V978" s="708">
        <f>LS1_N1501!V81</f>
        <v>0</v>
      </c>
      <c r="W978" s="708">
        <f>LS1_N1501!W81</f>
        <v>0</v>
      </c>
      <c r="X978" s="708">
        <f>LS1_N1501!X81</f>
        <v>0</v>
      </c>
      <c r="Y978" s="708" t="str">
        <f>LS1_N1501!Y81</f>
        <v>FS2_BTS:AIM_D3952 in LS2_N4201</v>
      </c>
    </row>
    <row r="979" spans="1:25" x14ac:dyDescent="0.25">
      <c r="A979" s="708" t="str">
        <f>LS1_N1501!A96</f>
        <v>BCM</v>
      </c>
      <c r="B979" s="708" t="str">
        <f>LS1_N1501!B96</f>
        <v>FS2_BTS:BCM_D3936</v>
      </c>
      <c r="C979" s="708" t="str">
        <f>LS1_N1501!C96</f>
        <v>BCM</v>
      </c>
      <c r="D979" s="708" t="str">
        <f>LS1_N1501!D96</f>
        <v>D3952</v>
      </c>
      <c r="E979" s="708" t="str">
        <f>LS1_N1501!E96</f>
        <v>44E000000</v>
      </c>
      <c r="F979" s="708" t="str">
        <f>LS1_N1501!F96</f>
        <v>2C_1/4in_Hardline_036</v>
      </c>
      <c r="G979" s="708" t="str">
        <f>LS1_N1501!G96</f>
        <v>Calibraiton</v>
      </c>
      <c r="H979" s="708" t="str">
        <f>LS1_N1501!H96</f>
        <v>N-Type to SMA Panel</v>
      </c>
      <c r="I979" s="708">
        <f>LS1_N1501!I96</f>
        <v>0</v>
      </c>
      <c r="J979" s="708">
        <f>LS1_N1501!J96</f>
        <v>0</v>
      </c>
      <c r="K979" s="708">
        <f>LS1_N1501!K96</f>
        <v>0</v>
      </c>
      <c r="L979" s="708">
        <f>LS1_N1501!L96</f>
        <v>0</v>
      </c>
      <c r="M979" s="708">
        <f>LS1_N1501!M96</f>
        <v>0</v>
      </c>
      <c r="N979" s="708">
        <f>LS1_N1501!N96</f>
        <v>0</v>
      </c>
      <c r="O979" s="708">
        <f>LS1_N1501!O96</f>
        <v>0</v>
      </c>
      <c r="P979" s="708">
        <f>LS1_N1501!P96</f>
        <v>0</v>
      </c>
      <c r="Q979" s="708" t="str">
        <f>LS1_N1501!Q96</f>
        <v>SMA to UEI breakout</v>
      </c>
      <c r="R979" s="708">
        <f>LS1_N1501!R96</f>
        <v>0</v>
      </c>
      <c r="S979" s="708">
        <f>LS1_N1501!S96</f>
        <v>0</v>
      </c>
      <c r="T979" s="708">
        <f>LS1_N1501!T96</f>
        <v>0</v>
      </c>
      <c r="U979" s="708">
        <f>LS1_N1501!U96</f>
        <v>0</v>
      </c>
      <c r="V979" s="708">
        <f>LS1_N1501!V96</f>
        <v>0</v>
      </c>
      <c r="W979" s="708">
        <f>LS1_N1501!W96</f>
        <v>0</v>
      </c>
      <c r="X979" s="708">
        <f>LS1_N1501!X96</f>
        <v>0</v>
      </c>
      <c r="Y979" s="708">
        <f>LS1_N1501!Y96</f>
        <v>0</v>
      </c>
    </row>
    <row r="980" spans="1:25" x14ac:dyDescent="0.25">
      <c r="A980" s="708" t="str">
        <f>LS2_N4202!A25</f>
        <v>BPM</v>
      </c>
      <c r="B980" s="708" t="str">
        <f>LS2_N4202!B25</f>
        <v>FS2_BTS:BPM_D3958</v>
      </c>
      <c r="C980" s="708" t="str">
        <f>LS2_N4202!C25</f>
        <v>BPM</v>
      </c>
      <c r="D980" s="708" t="str">
        <f>LS2_N4202!D25</f>
        <v>D3958</v>
      </c>
      <c r="E980" s="708" t="str">
        <f>LS2_N4202!E25</f>
        <v>44E000179</v>
      </c>
      <c r="F980" s="708" t="str">
        <f>LS2_N4202!F25</f>
        <v>2C_1/4in_Hardline_036</v>
      </c>
      <c r="G980" s="708" t="str">
        <f>LS2_N4202!G25</f>
        <v>Signal</v>
      </c>
      <c r="H980" s="708" t="str">
        <f>LS2_N4202!H25</f>
        <v>N-Type to SMA Panel</v>
      </c>
      <c r="I980" s="708" t="str">
        <f>LS2_N4202!I25</f>
        <v>1T</v>
      </c>
      <c r="J980" s="708">
        <f>LS2_N4202!J25</f>
        <v>0</v>
      </c>
      <c r="K980" s="708">
        <f>LS2_N4202!K25</f>
        <v>0</v>
      </c>
      <c r="L980" s="708">
        <f>LS2_N4202!L25</f>
        <v>0</v>
      </c>
      <c r="M980" s="708">
        <f>LS2_N4202!M25</f>
        <v>0</v>
      </c>
      <c r="N980" s="708">
        <f>LS2_N4202!N25</f>
        <v>0</v>
      </c>
      <c r="O980" s="708">
        <f>LS2_N4202!O25</f>
        <v>0</v>
      </c>
      <c r="P980" s="708" t="str">
        <f>LS2_N4202!P25</f>
        <v>1T</v>
      </c>
      <c r="Q980" s="708" t="str">
        <f>LS2_N4202!Q25</f>
        <v>SMA to SMA</v>
      </c>
      <c r="R980" s="708">
        <f>LS2_N4202!R25</f>
        <v>14</v>
      </c>
      <c r="S980" s="708">
        <f>LS2_N4202!S25</f>
        <v>5</v>
      </c>
      <c r="T980" s="708">
        <f>LS2_N4202!T25</f>
        <v>0</v>
      </c>
      <c r="U980" s="708">
        <f>LS2_N4202!U25</f>
        <v>1</v>
      </c>
      <c r="V980" s="708">
        <f>LS2_N4202!V25</f>
        <v>0</v>
      </c>
      <c r="W980" s="708">
        <f>LS2_N4202!W25</f>
        <v>0</v>
      </c>
      <c r="X980" s="708">
        <f>LS2_N4202!X25</f>
        <v>0</v>
      </c>
      <c r="Y980" s="708">
        <f>LS2_N4202!Y25</f>
        <v>0</v>
      </c>
    </row>
    <row r="981" spans="1:25" x14ac:dyDescent="0.25">
      <c r="A981" s="708" t="str">
        <f>LS2_N4202!A26</f>
        <v>BPM</v>
      </c>
      <c r="B981" s="708" t="str">
        <f>LS2_N4202!B26</f>
        <v>FS2_BTS:BPM_D3958</v>
      </c>
      <c r="C981" s="708" t="str">
        <f>LS2_N4202!C26</f>
        <v>BPM</v>
      </c>
      <c r="D981" s="708" t="str">
        <f>LS2_N4202!D26</f>
        <v>D3958</v>
      </c>
      <c r="E981" s="708" t="str">
        <f>LS2_N4202!E26</f>
        <v>44E000185</v>
      </c>
      <c r="F981" s="708" t="str">
        <f>LS2_N4202!F26</f>
        <v>2C_1/4in_Hardline_036</v>
      </c>
      <c r="G981" s="708" t="str">
        <f>LS2_N4202!G26</f>
        <v>Signal</v>
      </c>
      <c r="H981" s="708" t="str">
        <f>LS2_N4202!H26</f>
        <v>N-Type to SMA Panel</v>
      </c>
      <c r="I981" s="708" t="str">
        <f>LS2_N4202!I26</f>
        <v>2L</v>
      </c>
      <c r="J981" s="708">
        <f>LS2_N4202!J26</f>
        <v>0</v>
      </c>
      <c r="K981" s="708">
        <f>LS2_N4202!K26</f>
        <v>0</v>
      </c>
      <c r="L981" s="708">
        <f>LS2_N4202!L26</f>
        <v>0</v>
      </c>
      <c r="M981" s="708">
        <f>LS2_N4202!M26</f>
        <v>0</v>
      </c>
      <c r="N981" s="708">
        <f>LS2_N4202!N26</f>
        <v>0</v>
      </c>
      <c r="O981" s="708">
        <f>LS2_N4202!O26</f>
        <v>0</v>
      </c>
      <c r="P981" s="708" t="str">
        <f>LS2_N4202!P26</f>
        <v>2L</v>
      </c>
      <c r="Q981" s="708" t="str">
        <f>LS2_N4202!Q26</f>
        <v>SMA to SMA</v>
      </c>
      <c r="R981" s="708">
        <f>LS2_N4202!R26</f>
        <v>14</v>
      </c>
      <c r="S981" s="708">
        <f>LS2_N4202!S26</f>
        <v>5</v>
      </c>
      <c r="T981" s="708">
        <f>LS2_N4202!T26</f>
        <v>0</v>
      </c>
      <c r="U981" s="708">
        <f>LS2_N4202!U26</f>
        <v>2</v>
      </c>
      <c r="V981" s="708">
        <f>LS2_N4202!V26</f>
        <v>0</v>
      </c>
      <c r="W981" s="708">
        <f>LS2_N4202!W26</f>
        <v>0</v>
      </c>
      <c r="X981" s="708">
        <f>LS2_N4202!X26</f>
        <v>0</v>
      </c>
      <c r="Y981" s="708">
        <f>LS2_N4202!Y26</f>
        <v>0</v>
      </c>
    </row>
    <row r="982" spans="1:25" x14ac:dyDescent="0.25">
      <c r="A982" s="708" t="str">
        <f>LS2_N4202!A27</f>
        <v>BPM</v>
      </c>
      <c r="B982" s="708" t="str">
        <f>LS2_N4202!B27</f>
        <v>FS2_BTS:BPM_D3958</v>
      </c>
      <c r="C982" s="708" t="str">
        <f>LS2_N4202!C27</f>
        <v>BPM</v>
      </c>
      <c r="D982" s="708" t="str">
        <f>LS2_N4202!D27</f>
        <v>D3958</v>
      </c>
      <c r="E982" s="708" t="str">
        <f>LS2_N4202!E27</f>
        <v>44E000186</v>
      </c>
      <c r="F982" s="708" t="str">
        <f>LS2_N4202!F27</f>
        <v>2C_1/4in_Hardline_036</v>
      </c>
      <c r="G982" s="708" t="str">
        <f>LS2_N4202!G27</f>
        <v>Signal</v>
      </c>
      <c r="H982" s="708" t="str">
        <f>LS2_N4202!H27</f>
        <v>N-Type to SMA Panel</v>
      </c>
      <c r="I982" s="708" t="str">
        <f>LS2_N4202!I27</f>
        <v>3R</v>
      </c>
      <c r="J982" s="708">
        <f>LS2_N4202!J27</f>
        <v>0</v>
      </c>
      <c r="K982" s="708">
        <f>LS2_N4202!K27</f>
        <v>0</v>
      </c>
      <c r="L982" s="708">
        <f>LS2_N4202!L27</f>
        <v>0</v>
      </c>
      <c r="M982" s="708">
        <f>LS2_N4202!M27</f>
        <v>0</v>
      </c>
      <c r="N982" s="708">
        <f>LS2_N4202!N27</f>
        <v>0</v>
      </c>
      <c r="O982" s="708">
        <f>LS2_N4202!O27</f>
        <v>0</v>
      </c>
      <c r="P982" s="708" t="str">
        <f>LS2_N4202!P27</f>
        <v>3R</v>
      </c>
      <c r="Q982" s="708" t="str">
        <f>LS2_N4202!Q27</f>
        <v>SMA to SMA</v>
      </c>
      <c r="R982" s="708">
        <f>LS2_N4202!R27</f>
        <v>14</v>
      </c>
      <c r="S982" s="708">
        <f>LS2_N4202!S27</f>
        <v>5</v>
      </c>
      <c r="T982" s="708">
        <f>LS2_N4202!T27</f>
        <v>0</v>
      </c>
      <c r="U982" s="708">
        <f>LS2_N4202!U27</f>
        <v>3</v>
      </c>
      <c r="V982" s="708">
        <f>LS2_N4202!V27</f>
        <v>0</v>
      </c>
      <c r="W982" s="708">
        <f>LS2_N4202!W27</f>
        <v>0</v>
      </c>
      <c r="X982" s="708">
        <f>LS2_N4202!X27</f>
        <v>0</v>
      </c>
      <c r="Y982" s="708">
        <f>LS2_N4202!Y27</f>
        <v>0</v>
      </c>
    </row>
    <row r="983" spans="1:25" x14ac:dyDescent="0.25">
      <c r="A983" s="708" t="str">
        <f>LS2_N4202!A28</f>
        <v>BPM</v>
      </c>
      <c r="B983" s="708" t="str">
        <f>LS2_N4202!B28</f>
        <v>FS2_BTS:BPM_D3958</v>
      </c>
      <c r="C983" s="708" t="str">
        <f>LS2_N4202!C28</f>
        <v>BPM</v>
      </c>
      <c r="D983" s="708" t="str">
        <f>LS2_N4202!D28</f>
        <v>D3958</v>
      </c>
      <c r="E983" s="708" t="str">
        <f>LS2_N4202!E28</f>
        <v>44E000187</v>
      </c>
      <c r="F983" s="708" t="str">
        <f>LS2_N4202!F28</f>
        <v>2C_1/4in_Hardline_036</v>
      </c>
      <c r="G983" s="708" t="str">
        <f>LS2_N4202!G28</f>
        <v>Signal</v>
      </c>
      <c r="H983" s="708" t="str">
        <f>LS2_N4202!H28</f>
        <v>N-Type to SMA Panel</v>
      </c>
      <c r="I983" s="708" t="str">
        <f>LS2_N4202!I28</f>
        <v>4B</v>
      </c>
      <c r="J983" s="708">
        <f>LS2_N4202!J28</f>
        <v>0</v>
      </c>
      <c r="K983" s="708">
        <f>LS2_N4202!K28</f>
        <v>0</v>
      </c>
      <c r="L983" s="708">
        <f>LS2_N4202!L28</f>
        <v>0</v>
      </c>
      <c r="M983" s="708">
        <f>LS2_N4202!M28</f>
        <v>0</v>
      </c>
      <c r="N983" s="708">
        <f>LS2_N4202!N28</f>
        <v>0</v>
      </c>
      <c r="O983" s="708">
        <f>LS2_N4202!O28</f>
        <v>0</v>
      </c>
      <c r="P983" s="708" t="str">
        <f>LS2_N4202!P28</f>
        <v>4B</v>
      </c>
      <c r="Q983" s="708" t="str">
        <f>LS2_N4202!Q28</f>
        <v>SMA to SMA</v>
      </c>
      <c r="R983" s="708">
        <f>LS2_N4202!R28</f>
        <v>14</v>
      </c>
      <c r="S983" s="708">
        <f>LS2_N4202!S28</f>
        <v>5</v>
      </c>
      <c r="T983" s="708">
        <f>LS2_N4202!T28</f>
        <v>0</v>
      </c>
      <c r="U983" s="708">
        <f>LS2_N4202!U28</f>
        <v>4</v>
      </c>
      <c r="V983" s="708">
        <f>LS2_N4202!V28</f>
        <v>0</v>
      </c>
      <c r="W983" s="708">
        <f>LS2_N4202!W28</f>
        <v>0</v>
      </c>
      <c r="X983" s="708">
        <f>LS2_N4202!X28</f>
        <v>0</v>
      </c>
      <c r="Y983" s="708">
        <f>LS2_N4202!Y28</f>
        <v>0</v>
      </c>
    </row>
    <row r="984" spans="1:25" x14ac:dyDescent="0.25">
      <c r="A984" s="708" t="str">
        <f>LS2_N4202!A29</f>
        <v>BPM</v>
      </c>
      <c r="B984" s="708" t="str">
        <f>LS2_N4202!B29</f>
        <v>FS2_BTS:BPM_D3958</v>
      </c>
      <c r="C984" s="708" t="str">
        <f>LS2_N4202!C29</f>
        <v>BPM</v>
      </c>
      <c r="D984" s="708" t="str">
        <f>LS2_N4202!D29</f>
        <v>D3958</v>
      </c>
      <c r="E984" s="708" t="str">
        <f>LS2_N4202!E29</f>
        <v>44E000200</v>
      </c>
      <c r="F984" s="708" t="str">
        <f>LS2_N4202!F29</f>
        <v>2C_1/4in_Hardline_036</v>
      </c>
      <c r="G984" s="708" t="str">
        <f>LS2_N4202!G29</f>
        <v>Ref</v>
      </c>
      <c r="H984" s="708" t="str">
        <f>LS2_N4202!H29</f>
        <v>No terminiation</v>
      </c>
      <c r="I984" s="708" t="str">
        <f>LS2_N4202!I29</f>
        <v>No term</v>
      </c>
      <c r="J984" s="708">
        <f>LS2_N4202!J29</f>
        <v>0</v>
      </c>
      <c r="K984" s="708">
        <f>LS2_N4202!K29</f>
        <v>0</v>
      </c>
      <c r="L984" s="708">
        <f>LS2_N4202!L29</f>
        <v>0</v>
      </c>
      <c r="M984" s="708">
        <f>LS2_N4202!M29</f>
        <v>0</v>
      </c>
      <c r="N984" s="708">
        <f>LS2_N4202!N29</f>
        <v>0</v>
      </c>
      <c r="O984" s="708">
        <f>LS2_N4202!O29</f>
        <v>0</v>
      </c>
      <c r="P984" s="708">
        <f>LS2_N4202!P29</f>
        <v>0</v>
      </c>
      <c r="Q984" s="708">
        <f>LS2_N4202!Q29</f>
        <v>0</v>
      </c>
      <c r="R984" s="708">
        <f>LS2_N4202!R29</f>
        <v>0</v>
      </c>
      <c r="S984" s="708">
        <f>LS2_N4202!S29</f>
        <v>0</v>
      </c>
      <c r="T984" s="708">
        <f>LS2_N4202!T29</f>
        <v>0</v>
      </c>
      <c r="U984" s="708">
        <f>LS2_N4202!U29</f>
        <v>0</v>
      </c>
      <c r="V984" s="708">
        <f>LS2_N4202!V29</f>
        <v>0</v>
      </c>
      <c r="W984" s="708">
        <f>LS2_N4202!W29</f>
        <v>0</v>
      </c>
      <c r="X984" s="708">
        <f>LS2_N4202!X29</f>
        <v>0</v>
      </c>
      <c r="Y984" s="708">
        <f>LS2_N4202!Y29</f>
        <v>0</v>
      </c>
    </row>
    <row r="985" spans="1:25" x14ac:dyDescent="0.25">
      <c r="A985" s="708" t="str">
        <f>FS2_N0108!A59</f>
        <v>PM 8"</v>
      </c>
      <c r="B985" s="708" t="str">
        <f>FS2_N0108!B59</f>
        <v>FS2_BTS:PM_D3959</v>
      </c>
      <c r="C985" s="708" t="str">
        <f>FS2_N0108!C59</f>
        <v>PM</v>
      </c>
      <c r="D985" s="708" t="str">
        <f>FS2_N0108!D59</f>
        <v>D3958</v>
      </c>
      <c r="E985" s="708" t="str">
        <f>FS2_N0108!E59</f>
        <v>44F000003</v>
      </c>
      <c r="F985" s="708" t="str">
        <f>FS2_N0108!F59</f>
        <v>8C_22AWG_Multi_016</v>
      </c>
      <c r="G985" s="708" t="str">
        <f>FS2_N0108!G59</f>
        <v>C Signal</v>
      </c>
      <c r="H985" s="708" t="str">
        <f>FS2_N0108!H59</f>
        <v>CPC to LEMO650 Box</v>
      </c>
      <c r="I985" s="708" t="str">
        <f>FS2_N0108!I59</f>
        <v>CPC-7</v>
      </c>
      <c r="J985" s="708" t="str">
        <f>FS2_N0108!J59</f>
        <v>1,2,3</v>
      </c>
      <c r="K985" s="708" t="str">
        <f>FS2_N0108!K59</f>
        <v>Orange/Wh=1</v>
      </c>
      <c r="L985" s="708" t="str">
        <f>FS2_N0108!L59</f>
        <v>White/Or=2</v>
      </c>
      <c r="M985" s="708" t="str">
        <f>FS2_N0108!M59</f>
        <v>Shield=3</v>
      </c>
      <c r="N985" s="708">
        <f>FS2_N0108!N59</f>
        <v>1</v>
      </c>
      <c r="O985" s="708">
        <f>FS2_N0108!O59</f>
        <v>3</v>
      </c>
      <c r="P985" s="708" t="str">
        <f>FS2_N0108!P59</f>
        <v>Lemo-7A</v>
      </c>
      <c r="Q985" s="708" t="str">
        <f>FS2_N0108!Q59</f>
        <v>LEMO650/LEMO650</v>
      </c>
      <c r="R985" s="708">
        <f>FS2_N0108!R59</f>
        <v>15</v>
      </c>
      <c r="S985" s="708">
        <f>FS2_N0108!S59</f>
        <v>6</v>
      </c>
      <c r="T985" s="708" t="str">
        <f>FS2_N0108!T59</f>
        <v>CH2 - fmc2-3</v>
      </c>
      <c r="U985" s="708">
        <f>FS2_N0108!U59</f>
        <v>0</v>
      </c>
      <c r="V985" s="708">
        <f>FS2_N0108!V59</f>
        <v>11</v>
      </c>
      <c r="W985" s="708" t="str">
        <f>FS2_N0108!W59</f>
        <v>1: EBS8005</v>
      </c>
      <c r="X985" s="708" t="str">
        <f>FS2_N0108!X59</f>
        <v>Ch6</v>
      </c>
      <c r="Y985" s="708">
        <f>FS2_N0108!Y59</f>
        <v>0</v>
      </c>
    </row>
    <row r="986" spans="1:25" x14ac:dyDescent="0.25">
      <c r="A986" s="708" t="str">
        <f>FS2_N0108!A60</f>
        <v>PM 8"</v>
      </c>
      <c r="B986" s="708" t="str">
        <f>FS2_N0108!B60</f>
        <v>FS2_BTS:PM_D3959</v>
      </c>
      <c r="C986" s="708" t="str">
        <f>FS2_N0108!C60</f>
        <v>PM</v>
      </c>
      <c r="D986" s="708" t="str">
        <f>FS2_N0108!D60</f>
        <v>D3958</v>
      </c>
      <c r="E986" s="708" t="str">
        <f>FS2_N0108!E60</f>
        <v>44F000003</v>
      </c>
      <c r="F986" s="708" t="str">
        <f>FS2_N0108!F60</f>
        <v>8C_22AWG_Multi_016</v>
      </c>
      <c r="G986" s="708" t="str">
        <f>FS2_N0108!G60</f>
        <v>B Signal</v>
      </c>
      <c r="H986" s="708" t="str">
        <f>FS2_N0108!H60</f>
        <v>CPC to LEMO650 Box</v>
      </c>
      <c r="I986" s="708" t="str">
        <f>FS2_N0108!I60</f>
        <v>CPC-7</v>
      </c>
      <c r="J986" s="708" t="str">
        <f>FS2_N0108!J60</f>
        <v>4,5,6</v>
      </c>
      <c r="K986" s="708" t="str">
        <f>FS2_N0108!K60</f>
        <v>Blue/Wh=4</v>
      </c>
      <c r="L986" s="708" t="str">
        <f>FS2_N0108!L60</f>
        <v>White/Blue=5</v>
      </c>
      <c r="M986" s="708" t="str">
        <f>FS2_N0108!M60</f>
        <v>Shield=6</v>
      </c>
      <c r="N986" s="708">
        <f>FS2_N0108!N60</f>
        <v>4</v>
      </c>
      <c r="O986" s="708">
        <f>FS2_N0108!O60</f>
        <v>6</v>
      </c>
      <c r="P986" s="708" t="str">
        <f>FS2_N0108!P60</f>
        <v>Lemo-7B</v>
      </c>
      <c r="Q986" s="708" t="str">
        <f>FS2_N0108!Q60</f>
        <v>LEMO650/LEMO650</v>
      </c>
      <c r="R986" s="708">
        <f>FS2_N0108!R60</f>
        <v>15</v>
      </c>
      <c r="S986" s="708">
        <f>FS2_N0108!S60</f>
        <v>6</v>
      </c>
      <c r="T986" s="708" t="str">
        <f>FS2_N0108!T60</f>
        <v>CH1 - fmc2-2</v>
      </c>
      <c r="U986" s="708">
        <f>FS2_N0108!U60</f>
        <v>0</v>
      </c>
      <c r="V986" s="708">
        <f>FS2_N0108!V60</f>
        <v>11</v>
      </c>
      <c r="W986" s="708" t="str">
        <f>FS2_N0108!W60</f>
        <v>1: EBS8005</v>
      </c>
      <c r="X986" s="708" t="str">
        <f>FS2_N0108!X60</f>
        <v>Ch6</v>
      </c>
      <c r="Y986" s="708">
        <f>FS2_N0108!Y60</f>
        <v>0</v>
      </c>
    </row>
    <row r="987" spans="1:25" x14ac:dyDescent="0.25">
      <c r="A987" s="708" t="str">
        <f>FS2_N0108!A61</f>
        <v>PM 8"</v>
      </c>
      <c r="B987" s="708" t="str">
        <f>FS2_N0108!B61</f>
        <v>FS2_BTS:PM_D3959</v>
      </c>
      <c r="C987" s="708" t="str">
        <f>FS2_N0108!C61</f>
        <v>PM</v>
      </c>
      <c r="D987" s="708" t="str">
        <f>FS2_N0108!D61</f>
        <v>D3958</v>
      </c>
      <c r="E987" s="708" t="str">
        <f>FS2_N0108!E61</f>
        <v>44F000003</v>
      </c>
      <c r="F987" s="708" t="str">
        <f>FS2_N0108!F61</f>
        <v>8C_22AWG_Multi_016</v>
      </c>
      <c r="G987" s="708" t="str">
        <f>FS2_N0108!G61</f>
        <v>A Signal</v>
      </c>
      <c r="H987" s="708" t="str">
        <f>FS2_N0108!H61</f>
        <v>CPC to LEMO650 Box</v>
      </c>
      <c r="I987" s="708" t="str">
        <f>FS2_N0108!I61</f>
        <v>CPC-7</v>
      </c>
      <c r="J987" s="708" t="str">
        <f>FS2_N0108!J61</f>
        <v>7,8,9</v>
      </c>
      <c r="K987" s="708" t="str">
        <f>FS2_N0108!K61</f>
        <v>Green/Wh=7</v>
      </c>
      <c r="L987" s="708" t="str">
        <f>FS2_N0108!L61</f>
        <v>White/Gr=8</v>
      </c>
      <c r="M987" s="708" t="str">
        <f>FS2_N0108!M61</f>
        <v>Shield=9</v>
      </c>
      <c r="N987" s="708">
        <f>FS2_N0108!N61</f>
        <v>7</v>
      </c>
      <c r="O987" s="708">
        <f>FS2_N0108!O61</f>
        <v>9</v>
      </c>
      <c r="P987" s="708" t="str">
        <f>FS2_N0108!P61</f>
        <v>Lemo-7C</v>
      </c>
      <c r="Q987" s="708" t="str">
        <f>FS2_N0108!Q61</f>
        <v>LEMO650/LEMO650</v>
      </c>
      <c r="R987" s="708">
        <f>FS2_N0108!R61</f>
        <v>15</v>
      </c>
      <c r="S987" s="708">
        <f>FS2_N0108!S61</f>
        <v>6</v>
      </c>
      <c r="T987" s="708" t="str">
        <f>FS2_N0108!T61</f>
        <v>CH0 - fmc2-1</v>
      </c>
      <c r="U987" s="708">
        <f>FS2_N0108!U61</f>
        <v>0</v>
      </c>
      <c r="V987" s="708">
        <f>FS2_N0108!V61</f>
        <v>11</v>
      </c>
      <c r="W987" s="708" t="str">
        <f>FS2_N0108!W61</f>
        <v>1: EBS8005</v>
      </c>
      <c r="X987" s="708" t="str">
        <f>FS2_N0108!X61</f>
        <v>Ch6</v>
      </c>
      <c r="Y987" s="708">
        <f>FS2_N0108!Y61</f>
        <v>0</v>
      </c>
    </row>
    <row r="988" spans="1:25" x14ac:dyDescent="0.25">
      <c r="A988" s="708" t="str">
        <f>LS2_N4202!A69</f>
        <v>Halo Monitor Ring,Spare</v>
      </c>
      <c r="B988" s="708" t="str">
        <f>LS2_N4202!B69</f>
        <v>FS2_BTS:HMR_D3959</v>
      </c>
      <c r="C988" s="708" t="str">
        <f>LS2_N4202!C69</f>
        <v>HMR - Unused</v>
      </c>
      <c r="D988" s="708" t="str">
        <f>LS2_N4202!D69</f>
        <v>D3959</v>
      </c>
      <c r="E988" s="708" t="str">
        <f>LS2_N4202!E69</f>
        <v>44H000012</v>
      </c>
      <c r="F988" s="708" t="str">
        <f>LS2_N4202!F69</f>
        <v>2C_1kV75LC_Coax_090</v>
      </c>
      <c r="G988" s="708" t="str">
        <f>LS2_N4202!G69</f>
        <v>Signal</v>
      </c>
      <c r="H988" s="708">
        <f>LS2_N4202!H69</f>
        <v>0</v>
      </c>
      <c r="I988" s="708">
        <f>LS2_N4202!I69</f>
        <v>0</v>
      </c>
      <c r="J988" s="708">
        <f>LS2_N4202!J69</f>
        <v>0</v>
      </c>
      <c r="K988" s="708">
        <f>LS2_N4202!K69</f>
        <v>0</v>
      </c>
      <c r="L988" s="708">
        <f>LS2_N4202!L69</f>
        <v>0</v>
      </c>
      <c r="M988" s="708">
        <f>LS2_N4202!M69</f>
        <v>0</v>
      </c>
      <c r="N988" s="708">
        <f>LS2_N4202!N69</f>
        <v>0</v>
      </c>
      <c r="O988" s="708">
        <f>LS2_N4202!O69</f>
        <v>0</v>
      </c>
      <c r="P988" s="708">
        <f>LS2_N4202!P69</f>
        <v>0</v>
      </c>
      <c r="Q988" s="708">
        <f>LS2_N4202!Q69</f>
        <v>0</v>
      </c>
      <c r="R988" s="708">
        <f>LS2_N4202!R69</f>
        <v>0</v>
      </c>
      <c r="S988" s="708">
        <f>LS2_N4202!S69</f>
        <v>0</v>
      </c>
      <c r="T988" s="708">
        <f>LS2_N4202!T69</f>
        <v>0</v>
      </c>
      <c r="U988" s="708">
        <f>LS2_N4202!U69</f>
        <v>0</v>
      </c>
      <c r="V988" s="708">
        <f>LS2_N4202!V69</f>
        <v>0</v>
      </c>
      <c r="W988" s="708">
        <f>LS2_N4202!W69</f>
        <v>0</v>
      </c>
      <c r="X988" s="708">
        <f>LS2_N4202!X69</f>
        <v>0</v>
      </c>
      <c r="Y988" s="708">
        <f>LS2_N4202!Y69</f>
        <v>0</v>
      </c>
    </row>
    <row r="989" spans="1:25" x14ac:dyDescent="0.25">
      <c r="A989" s="708">
        <f>LS2_N4202!A70</f>
        <v>0</v>
      </c>
      <c r="B989" s="708" t="str">
        <f>LS2_N4202!B70</f>
        <v>FS2_BTS:HMR_D3959</v>
      </c>
      <c r="C989" s="708">
        <f>LS2_N4202!C70</f>
        <v>0</v>
      </c>
      <c r="D989" s="708" t="str">
        <f>LS2_N4202!D70</f>
        <v>D3959</v>
      </c>
      <c r="E989" s="708" t="str">
        <f>LS2_N4202!E70</f>
        <v>44H000066</v>
      </c>
      <c r="F989" s="708" t="str">
        <f>LS2_N4202!F70</f>
        <v>2C_5kVDC_Coax_035</v>
      </c>
      <c r="G989" s="708" t="str">
        <f>LS2_N4202!G70</f>
        <v>HV Bias</v>
      </c>
      <c r="H989" s="708">
        <f>LS2_N4202!H70</f>
        <v>0</v>
      </c>
      <c r="I989" s="708">
        <f>LS2_N4202!I70</f>
        <v>0</v>
      </c>
      <c r="J989" s="708">
        <f>LS2_N4202!J70</f>
        <v>0</v>
      </c>
      <c r="K989" s="708">
        <f>LS2_N4202!K70</f>
        <v>0</v>
      </c>
      <c r="L989" s="708">
        <f>LS2_N4202!L70</f>
        <v>0</v>
      </c>
      <c r="M989" s="708">
        <f>LS2_N4202!M70</f>
        <v>0</v>
      </c>
      <c r="N989" s="708">
        <f>LS2_N4202!N70</f>
        <v>0</v>
      </c>
      <c r="O989" s="708">
        <f>LS2_N4202!O70</f>
        <v>0</v>
      </c>
      <c r="P989" s="708">
        <f>LS2_N4202!P70</f>
        <v>0</v>
      </c>
      <c r="Q989" s="708">
        <f>LS2_N4202!Q70</f>
        <v>0</v>
      </c>
      <c r="R989" s="708">
        <f>LS2_N4202!R70</f>
        <v>0</v>
      </c>
      <c r="S989" s="708">
        <f>LS2_N4202!S70</f>
        <v>0</v>
      </c>
      <c r="T989" s="708">
        <f>LS2_N4202!T70</f>
        <v>0</v>
      </c>
      <c r="U989" s="708">
        <f>LS2_N4202!U70</f>
        <v>0</v>
      </c>
      <c r="V989" s="708">
        <f>LS2_N4202!V70</f>
        <v>0</v>
      </c>
      <c r="W989" s="708">
        <f>LS2_N4202!W70</f>
        <v>0</v>
      </c>
      <c r="X989" s="708">
        <f>LS2_N4202!X70</f>
        <v>0</v>
      </c>
      <c r="Y989" s="708">
        <f>LS2_N4202!Y70</f>
        <v>0</v>
      </c>
    </row>
    <row r="990" spans="1:25" x14ac:dyDescent="0.25">
      <c r="A990" s="708" t="str">
        <f>FS2_N0108!A26</f>
        <v>Ion Chamber</v>
      </c>
      <c r="B990" s="708" t="str">
        <f>FS2_N0108!B26</f>
        <v>FS2_BBS:IC_D3979</v>
      </c>
      <c r="C990" s="708" t="str">
        <f>FS2_N0108!C26</f>
        <v>IC</v>
      </c>
      <c r="D990" s="708" t="str">
        <f>FS2_N0108!D26</f>
        <v>D3979</v>
      </c>
      <c r="E990" s="708" t="str">
        <f>FS2_N0108!E26</f>
        <v>44E000231</v>
      </c>
      <c r="F990" s="708" t="str">
        <f>FS2_N0108!F26</f>
        <v>2C_1kV75LC_Coax_090</v>
      </c>
      <c r="G990" s="708" t="str">
        <f>FS2_N0108!G26</f>
        <v>Signal</v>
      </c>
      <c r="H990" s="708">
        <f>FS2_N0108!H26</f>
        <v>0</v>
      </c>
      <c r="I990" s="708" t="str">
        <f>FS2_N0108!I26</f>
        <v>J1</v>
      </c>
      <c r="J990" s="708">
        <f>FS2_N0108!J26</f>
        <v>0</v>
      </c>
      <c r="K990" s="708">
        <f>FS2_N0108!K26</f>
        <v>0</v>
      </c>
      <c r="L990" s="708">
        <f>FS2_N0108!L26</f>
        <v>0</v>
      </c>
      <c r="M990" s="708">
        <f>FS2_N0108!M26</f>
        <v>0</v>
      </c>
      <c r="N990" s="708">
        <f>FS2_N0108!N26</f>
        <v>0</v>
      </c>
      <c r="O990" s="708">
        <f>FS2_N0108!O26</f>
        <v>0</v>
      </c>
      <c r="P990" s="708" t="str">
        <f>FS2_N0108!P26</f>
        <v>J1</v>
      </c>
      <c r="Q990" s="708" t="str">
        <f>FS2_N0108!Q26</f>
        <v>Lemo to Lemo</v>
      </c>
      <c r="R990" s="708">
        <f>FS2_N0108!R26</f>
        <v>15</v>
      </c>
      <c r="S990" s="708">
        <f>FS2_N0108!S26</f>
        <v>7</v>
      </c>
      <c r="T990" s="708" t="str">
        <f>FS2_N0108!T26</f>
        <v>CH0 - fmc2-1</v>
      </c>
      <c r="U990" s="708">
        <f>FS2_N0108!U26</f>
        <v>0</v>
      </c>
      <c r="V990" s="708">
        <f>FS2_N0108!V26</f>
        <v>0</v>
      </c>
      <c r="W990" s="708">
        <f>FS2_N0108!W26</f>
        <v>0</v>
      </c>
      <c r="X990" s="708">
        <f>FS2_N0108!X26</f>
        <v>0</v>
      </c>
      <c r="Y990" s="708">
        <f>FS2_N0108!Y26</f>
        <v>0</v>
      </c>
    </row>
    <row r="991" spans="1:25" x14ac:dyDescent="0.25">
      <c r="A991" s="708" t="str">
        <f>FS2_N0108!A27</f>
        <v>Ion Chamber</v>
      </c>
      <c r="B991" s="708" t="str">
        <f>FS2_N0108!B27</f>
        <v>FS2_BBS:IC_D3979</v>
      </c>
      <c r="C991" s="708">
        <f>FS2_N0108!C27</f>
        <v>0</v>
      </c>
      <c r="D991" s="708" t="str">
        <f>FS2_N0108!D27</f>
        <v>D3979</v>
      </c>
      <c r="E991" s="708" t="str">
        <f>FS2_N0108!E27</f>
        <v>44E000015</v>
      </c>
      <c r="F991" s="708" t="str">
        <f>FS2_N0108!F27</f>
        <v>2C_5kVDC_Coax_035</v>
      </c>
      <c r="G991" s="708" t="str">
        <f>FS2_N0108!G27</f>
        <v>HV Bias</v>
      </c>
      <c r="H991" s="708" t="str">
        <f>FS2_N0108!H27</f>
        <v>SHV</v>
      </c>
      <c r="I991" s="708">
        <f>FS2_N0108!I27</f>
        <v>1</v>
      </c>
      <c r="J991" s="708">
        <f>FS2_N0108!J27</f>
        <v>0</v>
      </c>
      <c r="K991" s="708">
        <f>FS2_N0108!K27</f>
        <v>0</v>
      </c>
      <c r="L991" s="708">
        <f>FS2_N0108!L27</f>
        <v>0</v>
      </c>
      <c r="M991" s="708">
        <f>FS2_N0108!M27</f>
        <v>0</v>
      </c>
      <c r="N991" s="708">
        <f>FS2_N0108!N27</f>
        <v>0</v>
      </c>
      <c r="O991" s="708">
        <f>FS2_N0108!O27</f>
        <v>0</v>
      </c>
      <c r="P991" s="708">
        <f>FS2_N0108!P27</f>
        <v>1</v>
      </c>
      <c r="Q991" s="708" t="str">
        <f>FS2_N0108!Q27</f>
        <v>SHV to SHV</v>
      </c>
      <c r="R991" s="708">
        <f>FS2_N0108!R27</f>
        <v>0</v>
      </c>
      <c r="S991" s="708">
        <f>FS2_N0108!S27</f>
        <v>0</v>
      </c>
      <c r="T991" s="708">
        <f>FS2_N0108!T27</f>
        <v>0</v>
      </c>
      <c r="U991" s="708">
        <f>FS2_N0108!U27</f>
        <v>0</v>
      </c>
      <c r="V991" s="708">
        <f>FS2_N0108!V27</f>
        <v>11</v>
      </c>
      <c r="W991" s="708" t="str">
        <f>FS2_N0108!W27</f>
        <v>2: EHS8020n</v>
      </c>
      <c r="X991" s="708" t="str">
        <f>FS2_N0108!X27</f>
        <v>Ch0</v>
      </c>
      <c r="Y991" s="708">
        <f>FS2_N0108!Y27</f>
        <v>0</v>
      </c>
    </row>
    <row r="992" spans="1:25" x14ac:dyDescent="0.25">
      <c r="A992" s="708" t="str">
        <f>LS2_N4202!A30</f>
        <v>BPM</v>
      </c>
      <c r="B992" s="708" t="str">
        <f>LS2_N4202!B30</f>
        <v>FS2_BTS:BPM_D4006</v>
      </c>
      <c r="C992" s="708" t="str">
        <f>LS2_N4202!C30</f>
        <v>BPM</v>
      </c>
      <c r="D992" s="708" t="str">
        <f>LS2_N4202!D30</f>
        <v>D4012</v>
      </c>
      <c r="E992" s="708" t="str">
        <f>LS2_N4202!E30</f>
        <v>44E000204</v>
      </c>
      <c r="F992" s="708" t="str">
        <f>LS2_N4202!F30</f>
        <v>2C_1/4in_Hardline_036</v>
      </c>
      <c r="G992" s="708" t="str">
        <f>LS2_N4202!G30</f>
        <v>Signal</v>
      </c>
      <c r="H992" s="708" t="str">
        <f>LS2_N4202!H30</f>
        <v>N-Type to SMA Panel</v>
      </c>
      <c r="I992" s="708" t="str">
        <f>LS2_N4202!I30</f>
        <v>1T</v>
      </c>
      <c r="J992" s="708">
        <f>LS2_N4202!J30</f>
        <v>0</v>
      </c>
      <c r="K992" s="708">
        <f>LS2_N4202!K30</f>
        <v>0</v>
      </c>
      <c r="L992" s="708">
        <f>LS2_N4202!L30</f>
        <v>0</v>
      </c>
      <c r="M992" s="708">
        <f>LS2_N4202!M30</f>
        <v>0</v>
      </c>
      <c r="N992" s="708">
        <f>LS2_N4202!N30</f>
        <v>0</v>
      </c>
      <c r="O992" s="708">
        <f>LS2_N4202!O30</f>
        <v>0</v>
      </c>
      <c r="P992" s="708" t="str">
        <f>LS2_N4202!P30</f>
        <v>1T</v>
      </c>
      <c r="Q992" s="708" t="str">
        <f>LS2_N4202!Q30</f>
        <v>SMA to SMA</v>
      </c>
      <c r="R992" s="708">
        <f>LS2_N4202!R30</f>
        <v>14</v>
      </c>
      <c r="S992" s="708">
        <f>LS2_N4202!S30</f>
        <v>5</v>
      </c>
      <c r="T992" s="708">
        <f>LS2_N4202!T30</f>
        <v>0</v>
      </c>
      <c r="U992" s="708">
        <f>LS2_N4202!U30</f>
        <v>5</v>
      </c>
      <c r="V992" s="708">
        <f>LS2_N4202!V30</f>
        <v>0</v>
      </c>
      <c r="W992" s="708">
        <f>LS2_N4202!W30</f>
        <v>0</v>
      </c>
      <c r="X992" s="708">
        <f>LS2_N4202!X30</f>
        <v>0</v>
      </c>
      <c r="Y992" s="708">
        <f>LS2_N4202!Y30</f>
        <v>0</v>
      </c>
    </row>
    <row r="993" spans="1:25" x14ac:dyDescent="0.25">
      <c r="A993" s="708" t="str">
        <f>LS2_N4202!A31</f>
        <v>BPM</v>
      </c>
      <c r="B993" s="708" t="str">
        <f>LS2_N4202!B31</f>
        <v>FS2_BTS:BPM_D4006</v>
      </c>
      <c r="C993" s="708" t="str">
        <f>LS2_N4202!C31</f>
        <v>BPM</v>
      </c>
      <c r="D993" s="708" t="str">
        <f>LS2_N4202!D31</f>
        <v>D4012</v>
      </c>
      <c r="E993" s="708" t="str">
        <f>LS2_N4202!E31</f>
        <v>44E000205</v>
      </c>
      <c r="F993" s="708" t="str">
        <f>LS2_N4202!F31</f>
        <v>2C_1/4in_Hardline_036</v>
      </c>
      <c r="G993" s="708" t="str">
        <f>LS2_N4202!G31</f>
        <v>Signal</v>
      </c>
      <c r="H993" s="708" t="str">
        <f>LS2_N4202!H31</f>
        <v>N-Type to SMA Panel</v>
      </c>
      <c r="I993" s="708" t="str">
        <f>LS2_N4202!I31</f>
        <v>2L</v>
      </c>
      <c r="J993" s="708">
        <f>LS2_N4202!J31</f>
        <v>0</v>
      </c>
      <c r="K993" s="708">
        <f>LS2_N4202!K31</f>
        <v>0</v>
      </c>
      <c r="L993" s="708">
        <f>LS2_N4202!L31</f>
        <v>0</v>
      </c>
      <c r="M993" s="708">
        <f>LS2_N4202!M31</f>
        <v>0</v>
      </c>
      <c r="N993" s="708">
        <f>LS2_N4202!N31</f>
        <v>0</v>
      </c>
      <c r="O993" s="708">
        <f>LS2_N4202!O31</f>
        <v>0</v>
      </c>
      <c r="P993" s="708" t="str">
        <f>LS2_N4202!P31</f>
        <v>2L</v>
      </c>
      <c r="Q993" s="708" t="str">
        <f>LS2_N4202!Q31</f>
        <v>SMA to SMA</v>
      </c>
      <c r="R993" s="708">
        <f>LS2_N4202!R31</f>
        <v>14</v>
      </c>
      <c r="S993" s="708">
        <f>LS2_N4202!S31</f>
        <v>5</v>
      </c>
      <c r="T993" s="708">
        <f>LS2_N4202!T31</f>
        <v>0</v>
      </c>
      <c r="U993" s="708">
        <f>LS2_N4202!U31</f>
        <v>6</v>
      </c>
      <c r="V993" s="708">
        <f>LS2_N4202!V31</f>
        <v>0</v>
      </c>
      <c r="W993" s="708">
        <f>LS2_N4202!W31</f>
        <v>0</v>
      </c>
      <c r="X993" s="708">
        <f>LS2_N4202!X31</f>
        <v>0</v>
      </c>
      <c r="Y993" s="708">
        <f>LS2_N4202!Y31</f>
        <v>0</v>
      </c>
    </row>
    <row r="994" spans="1:25" x14ac:dyDescent="0.25">
      <c r="A994" s="708" t="str">
        <f>LS2_N4202!A32</f>
        <v>BPM</v>
      </c>
      <c r="B994" s="708" t="str">
        <f>LS2_N4202!B32</f>
        <v>FS2_BTS:BPM_D4006</v>
      </c>
      <c r="C994" s="708" t="str">
        <f>LS2_N4202!C32</f>
        <v>BPM</v>
      </c>
      <c r="D994" s="708" t="str">
        <f>LS2_N4202!D32</f>
        <v>D4012</v>
      </c>
      <c r="E994" s="708" t="str">
        <f>LS2_N4202!E32</f>
        <v>44E000206</v>
      </c>
      <c r="F994" s="708" t="str">
        <f>LS2_N4202!F32</f>
        <v>2C_1/4in_Hardline_036</v>
      </c>
      <c r="G994" s="708" t="str">
        <f>LS2_N4202!G32</f>
        <v>Signal</v>
      </c>
      <c r="H994" s="708" t="str">
        <f>LS2_N4202!H32</f>
        <v>N-Type to SMA Panel</v>
      </c>
      <c r="I994" s="708" t="str">
        <f>LS2_N4202!I32</f>
        <v>3R</v>
      </c>
      <c r="J994" s="708">
        <f>LS2_N4202!J32</f>
        <v>0</v>
      </c>
      <c r="K994" s="708">
        <f>LS2_N4202!K32</f>
        <v>0</v>
      </c>
      <c r="L994" s="708">
        <f>LS2_N4202!L32</f>
        <v>0</v>
      </c>
      <c r="M994" s="708">
        <f>LS2_N4202!M32</f>
        <v>0</v>
      </c>
      <c r="N994" s="708">
        <f>LS2_N4202!N32</f>
        <v>0</v>
      </c>
      <c r="O994" s="708">
        <f>LS2_N4202!O32</f>
        <v>0</v>
      </c>
      <c r="P994" s="708" t="str">
        <f>LS2_N4202!P32</f>
        <v>3R</v>
      </c>
      <c r="Q994" s="708" t="str">
        <f>LS2_N4202!Q32</f>
        <v>SMA to SMA</v>
      </c>
      <c r="R994" s="708">
        <f>LS2_N4202!R32</f>
        <v>14</v>
      </c>
      <c r="S994" s="708">
        <f>LS2_N4202!S32</f>
        <v>5</v>
      </c>
      <c r="T994" s="708">
        <f>LS2_N4202!T32</f>
        <v>0</v>
      </c>
      <c r="U994" s="708">
        <f>LS2_N4202!U32</f>
        <v>7</v>
      </c>
      <c r="V994" s="708">
        <f>LS2_N4202!V32</f>
        <v>0</v>
      </c>
      <c r="W994" s="708">
        <f>LS2_N4202!W32</f>
        <v>0</v>
      </c>
      <c r="X994" s="708">
        <f>LS2_N4202!X32</f>
        <v>0</v>
      </c>
      <c r="Y994" s="708">
        <f>LS2_N4202!Y32</f>
        <v>0</v>
      </c>
    </row>
    <row r="995" spans="1:25" x14ac:dyDescent="0.25">
      <c r="A995" s="708" t="str">
        <f>LS2_N4202!A33</f>
        <v>BPM</v>
      </c>
      <c r="B995" s="708" t="str">
        <f>LS2_N4202!B33</f>
        <v>FS2_BTS:BPM_D4006</v>
      </c>
      <c r="C995" s="708" t="str">
        <f>LS2_N4202!C33</f>
        <v>BPM</v>
      </c>
      <c r="D995" s="708" t="str">
        <f>LS2_N4202!D33</f>
        <v>D4012</v>
      </c>
      <c r="E995" s="708" t="str">
        <f>LS2_N4202!E33</f>
        <v>44E000207</v>
      </c>
      <c r="F995" s="708" t="str">
        <f>LS2_N4202!F33</f>
        <v>2C_1/4in_Hardline_036</v>
      </c>
      <c r="G995" s="708" t="str">
        <f>LS2_N4202!G33</f>
        <v>Signal</v>
      </c>
      <c r="H995" s="708" t="str">
        <f>LS2_N4202!H33</f>
        <v>N-Type to SMA Panel</v>
      </c>
      <c r="I995" s="708" t="str">
        <f>LS2_N4202!I33</f>
        <v>4B</v>
      </c>
      <c r="J995" s="708">
        <f>LS2_N4202!J33</f>
        <v>0</v>
      </c>
      <c r="K995" s="708">
        <f>LS2_N4202!K33</f>
        <v>0</v>
      </c>
      <c r="L995" s="708">
        <f>LS2_N4202!L33</f>
        <v>0</v>
      </c>
      <c r="M995" s="708">
        <f>LS2_N4202!M33</f>
        <v>0</v>
      </c>
      <c r="N995" s="708">
        <f>LS2_N4202!N33</f>
        <v>0</v>
      </c>
      <c r="O995" s="708">
        <f>LS2_N4202!O33</f>
        <v>0</v>
      </c>
      <c r="P995" s="708" t="str">
        <f>LS2_N4202!P33</f>
        <v>4B</v>
      </c>
      <c r="Q995" s="708" t="str">
        <f>LS2_N4202!Q33</f>
        <v>SMA to SMA</v>
      </c>
      <c r="R995" s="708">
        <f>LS2_N4202!R33</f>
        <v>14</v>
      </c>
      <c r="S995" s="708">
        <f>LS2_N4202!S33</f>
        <v>5</v>
      </c>
      <c r="T995" s="708">
        <f>LS2_N4202!T33</f>
        <v>0</v>
      </c>
      <c r="U995" s="708">
        <f>LS2_N4202!U33</f>
        <v>8</v>
      </c>
      <c r="V995" s="708">
        <f>LS2_N4202!V33</f>
        <v>0</v>
      </c>
      <c r="W995" s="708">
        <f>LS2_N4202!W33</f>
        <v>0</v>
      </c>
      <c r="X995" s="708">
        <f>LS2_N4202!X33</f>
        <v>0</v>
      </c>
      <c r="Y995" s="708">
        <f>LS2_N4202!Y33</f>
        <v>0</v>
      </c>
    </row>
    <row r="996" spans="1:25" x14ac:dyDescent="0.25">
      <c r="A996" s="708" t="str">
        <f>LS2_N4202!A34</f>
        <v>BPM</v>
      </c>
      <c r="B996" s="708" t="str">
        <f>LS2_N4202!B34</f>
        <v>FS2_BTS:BPM_D4006</v>
      </c>
      <c r="C996" s="708" t="str">
        <f>LS2_N4202!C34</f>
        <v>BPM</v>
      </c>
      <c r="D996" s="708" t="str">
        <f>LS2_N4202!D34</f>
        <v>D4012</v>
      </c>
      <c r="E996" s="708" t="str">
        <f>LS2_N4202!E34</f>
        <v>44E000208</v>
      </c>
      <c r="F996" s="708" t="str">
        <f>LS2_N4202!F34</f>
        <v>2C_1/4in_Hardline_036</v>
      </c>
      <c r="G996" s="708" t="str">
        <f>LS2_N4202!G34</f>
        <v>Ref</v>
      </c>
      <c r="H996" s="708" t="str">
        <f>LS2_N4202!H34</f>
        <v>N-Type to SMA Panel</v>
      </c>
      <c r="I996" s="708" t="str">
        <f>LS2_N4202!I34</f>
        <v>Ref</v>
      </c>
      <c r="J996" s="708">
        <f>LS2_N4202!J34</f>
        <v>0</v>
      </c>
      <c r="K996" s="708">
        <f>LS2_N4202!K34</f>
        <v>0</v>
      </c>
      <c r="L996" s="708">
        <f>LS2_N4202!L34</f>
        <v>0</v>
      </c>
      <c r="M996" s="708">
        <f>LS2_N4202!M34</f>
        <v>0</v>
      </c>
      <c r="N996" s="708">
        <f>LS2_N4202!N34</f>
        <v>0</v>
      </c>
      <c r="O996" s="708">
        <f>LS2_N4202!O34</f>
        <v>0</v>
      </c>
      <c r="P996" s="708" t="str">
        <f>LS2_N4202!P34</f>
        <v>Ref</v>
      </c>
      <c r="Q996" s="708" t="str">
        <f>LS2_N4202!Q34</f>
        <v>SMA to SMA</v>
      </c>
      <c r="R996" s="708">
        <f>LS2_N4202!R34</f>
        <v>14</v>
      </c>
      <c r="S996" s="708">
        <f>LS2_N4202!S34</f>
        <v>5</v>
      </c>
      <c r="T996" s="708">
        <f>LS2_N4202!T34</f>
        <v>0</v>
      </c>
      <c r="U996" s="708" t="str">
        <f>LS2_N4202!U34</f>
        <v>Ref</v>
      </c>
      <c r="V996" s="708">
        <f>LS2_N4202!V34</f>
        <v>0</v>
      </c>
      <c r="W996" s="708">
        <f>LS2_N4202!W34</f>
        <v>0</v>
      </c>
      <c r="X996" s="708">
        <f>LS2_N4202!X34</f>
        <v>0</v>
      </c>
      <c r="Y996" s="708">
        <f>LS2_N4202!Y34</f>
        <v>0</v>
      </c>
    </row>
    <row r="997" spans="1:25" x14ac:dyDescent="0.25">
      <c r="A997" s="708" t="str">
        <f>FS2_N0108!A62</f>
        <v>PM 6"</v>
      </c>
      <c r="B997" s="708" t="str">
        <f>FS2_N0108!B62</f>
        <v>FS2_BTS:PM_D4009</v>
      </c>
      <c r="C997" s="708" t="str">
        <f>FS2_N0108!C62</f>
        <v>PM</v>
      </c>
      <c r="D997" s="708" t="str">
        <f>FS2_N0108!D62</f>
        <v>D4013</v>
      </c>
      <c r="E997" s="708" t="str">
        <f>FS2_N0108!E62</f>
        <v>44F000006</v>
      </c>
      <c r="F997" s="708" t="str">
        <f>FS2_N0108!F62</f>
        <v>4C_22AWG_Multi_006</v>
      </c>
      <c r="G997" s="708" t="str">
        <f>FS2_N0108!G62</f>
        <v>C Signal</v>
      </c>
      <c r="H997" s="708" t="str">
        <f>FS2_N0108!H62</f>
        <v>CPC to LEMO650 Box</v>
      </c>
      <c r="I997" s="708" t="str">
        <f>FS2_N0108!I62</f>
        <v>CPC-8</v>
      </c>
      <c r="J997" s="708" t="str">
        <f>FS2_N0108!J62</f>
        <v>1,2,3</v>
      </c>
      <c r="K997" s="708" t="str">
        <f>FS2_N0108!K62</f>
        <v>Orange/Wh=1</v>
      </c>
      <c r="L997" s="708" t="str">
        <f>FS2_N0108!L62</f>
        <v>White/Or=2</v>
      </c>
      <c r="M997" s="708" t="str">
        <f>FS2_N0108!M62</f>
        <v>Shield=3</v>
      </c>
      <c r="N997" s="708">
        <f>FS2_N0108!N62</f>
        <v>1</v>
      </c>
      <c r="O997" s="708">
        <f>FS2_N0108!O62</f>
        <v>3</v>
      </c>
      <c r="P997" s="708" t="str">
        <f>FS2_N0108!P62</f>
        <v>Lemo-8A</v>
      </c>
      <c r="Q997" s="708" t="str">
        <f>FS2_N0108!Q62</f>
        <v>LEMO650/LEMO650</v>
      </c>
      <c r="R997" s="708">
        <f>FS2_N0108!R62</f>
        <v>15</v>
      </c>
      <c r="S997" s="708">
        <f>FS2_N0108!S62</f>
        <v>6</v>
      </c>
      <c r="T997" s="708" t="str">
        <f>FS2_N0108!T62</f>
        <v>CH6 - fmc1-3</v>
      </c>
      <c r="U997" s="708">
        <f>FS2_N0108!U62</f>
        <v>0</v>
      </c>
      <c r="V997" s="708">
        <f>FS2_N0108!V62</f>
        <v>11</v>
      </c>
      <c r="W997" s="708" t="str">
        <f>FS2_N0108!W62</f>
        <v>1: EBS8005</v>
      </c>
      <c r="X997" s="708" t="str">
        <f>FS2_N0108!X62</f>
        <v>Ch7</v>
      </c>
      <c r="Y997" s="708">
        <f>FS2_N0108!Y62</f>
        <v>0</v>
      </c>
    </row>
    <row r="998" spans="1:25" x14ac:dyDescent="0.25">
      <c r="A998" s="708" t="str">
        <f>FS2_N0108!A63</f>
        <v>PM 12"</v>
      </c>
      <c r="B998" s="708" t="str">
        <f>FS2_N0108!B63</f>
        <v>FS2_BTS:PM_D4009</v>
      </c>
      <c r="C998" s="708" t="str">
        <f>FS2_N0108!C63</f>
        <v>PM</v>
      </c>
      <c r="D998" s="708" t="str">
        <f>FS2_N0108!D63</f>
        <v>D4013</v>
      </c>
      <c r="E998" s="708" t="str">
        <f>FS2_N0108!E63</f>
        <v>44F000004</v>
      </c>
      <c r="F998" s="708" t="str">
        <f>FS2_N0108!F63</f>
        <v>6C_22AWG_Multi_010</v>
      </c>
      <c r="G998" s="708" t="str">
        <f>FS2_N0108!G63</f>
        <v>A Signal</v>
      </c>
      <c r="H998" s="708" t="str">
        <f>FS2_N0108!H63</f>
        <v>CPC to LEMO650 Box</v>
      </c>
      <c r="I998" s="708" t="str">
        <f>FS2_N0108!I63</f>
        <v>CPC-8</v>
      </c>
      <c r="J998" s="708" t="str">
        <f>FS2_N0108!J63</f>
        <v>4,5,6</v>
      </c>
      <c r="K998" s="708" t="str">
        <f>FS2_N0108!K63</f>
        <v>Blue/Wh=4</v>
      </c>
      <c r="L998" s="708" t="str">
        <f>FS2_N0108!L63</f>
        <v>White/Blue=5</v>
      </c>
      <c r="M998" s="708" t="str">
        <f>FS2_N0108!M63</f>
        <v>Shield=6</v>
      </c>
      <c r="N998" s="708">
        <f>FS2_N0108!N63</f>
        <v>4</v>
      </c>
      <c r="O998" s="708">
        <f>FS2_N0108!O63</f>
        <v>6</v>
      </c>
      <c r="P998" s="708" t="str">
        <f>FS2_N0108!P63</f>
        <v>Lemo-8B</v>
      </c>
      <c r="Q998" s="708" t="str">
        <f>FS2_N0108!Q63</f>
        <v>LEMO650/LEMO650</v>
      </c>
      <c r="R998" s="708">
        <f>FS2_N0108!R63</f>
        <v>15</v>
      </c>
      <c r="S998" s="708">
        <f>FS2_N0108!S63</f>
        <v>6</v>
      </c>
      <c r="T998" s="708" t="str">
        <f>FS2_N0108!T63</f>
        <v>CH4 - fmc1-1</v>
      </c>
      <c r="U998" s="708">
        <f>FS2_N0108!U63</f>
        <v>0</v>
      </c>
      <c r="V998" s="708">
        <f>FS2_N0108!V63</f>
        <v>11</v>
      </c>
      <c r="W998" s="708" t="str">
        <f>FS2_N0108!W63</f>
        <v>1: EBS8005</v>
      </c>
      <c r="X998" s="708" t="str">
        <f>FS2_N0108!X63</f>
        <v>Ch7</v>
      </c>
      <c r="Y998" s="708">
        <f>FS2_N0108!Y63</f>
        <v>0</v>
      </c>
    </row>
    <row r="999" spans="1:25" x14ac:dyDescent="0.25">
      <c r="A999" s="708" t="str">
        <f>FS2_N0108!A64</f>
        <v>PM 12"</v>
      </c>
      <c r="B999" s="708" t="str">
        <f>FS2_N0108!B64</f>
        <v>FS2_BTS:PM_D4009</v>
      </c>
      <c r="C999" s="708" t="str">
        <f>FS2_N0108!C64</f>
        <v>PM</v>
      </c>
      <c r="D999" s="708" t="str">
        <f>FS2_N0108!D64</f>
        <v>D4013</v>
      </c>
      <c r="E999" s="708" t="str">
        <f>FS2_N0108!E64</f>
        <v>44F000004</v>
      </c>
      <c r="F999" s="708" t="str">
        <f>FS2_N0108!F64</f>
        <v>6C_22AWG_Multi_010</v>
      </c>
      <c r="G999" s="708" t="str">
        <f>FS2_N0108!G64</f>
        <v>B Signal</v>
      </c>
      <c r="H999" s="708" t="str">
        <f>FS2_N0108!H64</f>
        <v>CPC to LEMO650 Box</v>
      </c>
      <c r="I999" s="708" t="str">
        <f>FS2_N0108!I64</f>
        <v>CPC-8</v>
      </c>
      <c r="J999" s="708" t="str">
        <f>FS2_N0108!J64</f>
        <v>7,8,9</v>
      </c>
      <c r="K999" s="708" t="str">
        <f>FS2_N0108!K64</f>
        <v>Green/Wh=7</v>
      </c>
      <c r="L999" s="708" t="str">
        <f>FS2_N0108!L64</f>
        <v>White/Gr=8</v>
      </c>
      <c r="M999" s="708" t="str">
        <f>FS2_N0108!M64</f>
        <v>Shield=9</v>
      </c>
      <c r="N999" s="708">
        <f>FS2_N0108!N64</f>
        <v>7</v>
      </c>
      <c r="O999" s="708">
        <f>FS2_N0108!O64</f>
        <v>9</v>
      </c>
      <c r="P999" s="708" t="str">
        <f>FS2_N0108!P64</f>
        <v>Lemo-8C</v>
      </c>
      <c r="Q999" s="708" t="str">
        <f>FS2_N0108!Q64</f>
        <v>LEMO650/LEMO650</v>
      </c>
      <c r="R999" s="708">
        <f>FS2_N0108!R64</f>
        <v>15</v>
      </c>
      <c r="S999" s="708">
        <f>FS2_N0108!S64</f>
        <v>6</v>
      </c>
      <c r="T999" s="708" t="str">
        <f>FS2_N0108!T64</f>
        <v>CH5 - fmc1-2</v>
      </c>
      <c r="U999" s="708">
        <f>FS2_N0108!U64</f>
        <v>0</v>
      </c>
      <c r="V999" s="708">
        <f>FS2_N0108!V64</f>
        <v>11</v>
      </c>
      <c r="W999" s="708" t="str">
        <f>FS2_N0108!W64</f>
        <v>1: EBS8005</v>
      </c>
      <c r="X999" s="708" t="str">
        <f>FS2_N0108!X64</f>
        <v>Ch7</v>
      </c>
      <c r="Y999" s="708">
        <f>FS2_N0108!Y64</f>
        <v>0</v>
      </c>
    </row>
    <row r="1000" spans="1:25" x14ac:dyDescent="0.25">
      <c r="A1000" s="708" t="str">
        <f>LS2_N4202!A35</f>
        <v>BPM</v>
      </c>
      <c r="B1000" s="708" t="str">
        <f>LS2_N4202!B35</f>
        <v>FS2_BBS:BPM_D4019</v>
      </c>
      <c r="C1000" s="708" t="str">
        <f>LS2_N4202!C35</f>
        <v>BPM</v>
      </c>
      <c r="D1000" s="708" t="str">
        <f>LS2_N4202!D35</f>
        <v>D4017</v>
      </c>
      <c r="E1000" s="708" t="str">
        <f>LS2_N4202!E35</f>
        <v>44E000196</v>
      </c>
      <c r="F1000" s="708" t="str">
        <f>LS2_N4202!F35</f>
        <v>2C_1/4in_Hardline_036</v>
      </c>
      <c r="G1000" s="708" t="str">
        <f>LS2_N4202!G35</f>
        <v>Signal</v>
      </c>
      <c r="H1000" s="708" t="str">
        <f>LS2_N4202!H35</f>
        <v>N-Type to SMA Panel</v>
      </c>
      <c r="I1000" s="708" t="str">
        <f>LS2_N4202!I35</f>
        <v>1T</v>
      </c>
      <c r="J1000" s="708">
        <f>LS2_N4202!J35</f>
        <v>0</v>
      </c>
      <c r="K1000" s="708">
        <f>LS2_N4202!K35</f>
        <v>0</v>
      </c>
      <c r="L1000" s="708">
        <f>LS2_N4202!L35</f>
        <v>0</v>
      </c>
      <c r="M1000" s="708">
        <f>LS2_N4202!M35</f>
        <v>0</v>
      </c>
      <c r="N1000" s="708">
        <f>LS2_N4202!N35</f>
        <v>0</v>
      </c>
      <c r="O1000" s="708">
        <f>LS2_N4202!O35</f>
        <v>0</v>
      </c>
      <c r="P1000" s="708" t="str">
        <f>LS2_N4202!P35</f>
        <v>1T</v>
      </c>
      <c r="Q1000" s="708" t="str">
        <f>LS2_N4202!Q35</f>
        <v>SMA to SMA</v>
      </c>
      <c r="R1000" s="708">
        <f>LS2_N4202!R35</f>
        <v>14</v>
      </c>
      <c r="S1000" s="708">
        <f>LS2_N4202!S35</f>
        <v>6</v>
      </c>
      <c r="T1000" s="708">
        <f>LS2_N4202!T35</f>
        <v>0</v>
      </c>
      <c r="U1000" s="708">
        <f>LS2_N4202!U35</f>
        <v>1</v>
      </c>
      <c r="V1000" s="708">
        <f>LS2_N4202!V35</f>
        <v>0</v>
      </c>
      <c r="W1000" s="708">
        <f>LS2_N4202!W35</f>
        <v>0</v>
      </c>
      <c r="X1000" s="708">
        <f>LS2_N4202!X35</f>
        <v>0</v>
      </c>
      <c r="Y1000" s="708">
        <f>LS2_N4202!Y35</f>
        <v>0</v>
      </c>
    </row>
    <row r="1001" spans="1:25" x14ac:dyDescent="0.25">
      <c r="A1001" s="708" t="str">
        <f>LS2_N4202!A36</f>
        <v>BPM</v>
      </c>
      <c r="B1001" s="708" t="str">
        <f>LS2_N4202!B36</f>
        <v>FS2_BBS:BPM_D4019</v>
      </c>
      <c r="C1001" s="708" t="str">
        <f>LS2_N4202!C36</f>
        <v>BPM</v>
      </c>
      <c r="D1001" s="708" t="str">
        <f>LS2_N4202!D36</f>
        <v>D4017</v>
      </c>
      <c r="E1001" s="708" t="str">
        <f>LS2_N4202!E36</f>
        <v>44E000197</v>
      </c>
      <c r="F1001" s="708" t="str">
        <f>LS2_N4202!F36</f>
        <v>2C_1/4in_Hardline_036</v>
      </c>
      <c r="G1001" s="708" t="str">
        <f>LS2_N4202!G36</f>
        <v>Signal</v>
      </c>
      <c r="H1001" s="708" t="str">
        <f>LS2_N4202!H36</f>
        <v>N-Type to SMA Panel</v>
      </c>
      <c r="I1001" s="708" t="str">
        <f>LS2_N4202!I36</f>
        <v>2L</v>
      </c>
      <c r="J1001" s="708">
        <f>LS2_N4202!J36</f>
        <v>0</v>
      </c>
      <c r="K1001" s="708">
        <f>LS2_N4202!K36</f>
        <v>0</v>
      </c>
      <c r="L1001" s="708">
        <f>LS2_N4202!L36</f>
        <v>0</v>
      </c>
      <c r="M1001" s="708">
        <f>LS2_N4202!M36</f>
        <v>0</v>
      </c>
      <c r="N1001" s="708">
        <f>LS2_N4202!N36</f>
        <v>0</v>
      </c>
      <c r="O1001" s="708">
        <f>LS2_N4202!O36</f>
        <v>0</v>
      </c>
      <c r="P1001" s="708" t="str">
        <f>LS2_N4202!P36</f>
        <v>2L</v>
      </c>
      <c r="Q1001" s="708" t="str">
        <f>LS2_N4202!Q36</f>
        <v>SMA to SMA</v>
      </c>
      <c r="R1001" s="708">
        <f>LS2_N4202!R36</f>
        <v>14</v>
      </c>
      <c r="S1001" s="708">
        <f>LS2_N4202!S36</f>
        <v>6</v>
      </c>
      <c r="T1001" s="708">
        <f>LS2_N4202!T36</f>
        <v>0</v>
      </c>
      <c r="U1001" s="708">
        <f>LS2_N4202!U36</f>
        <v>2</v>
      </c>
      <c r="V1001" s="708">
        <f>LS2_N4202!V36</f>
        <v>0</v>
      </c>
      <c r="W1001" s="708">
        <f>LS2_N4202!W36</f>
        <v>0</v>
      </c>
      <c r="X1001" s="708">
        <f>LS2_N4202!X36</f>
        <v>0</v>
      </c>
      <c r="Y1001" s="708">
        <f>LS2_N4202!Y36</f>
        <v>0</v>
      </c>
    </row>
    <row r="1002" spans="1:25" x14ac:dyDescent="0.25">
      <c r="A1002" s="708" t="str">
        <f>LS2_N4202!A37</f>
        <v>BPM</v>
      </c>
      <c r="B1002" s="708" t="str">
        <f>LS2_N4202!B37</f>
        <v>FS2_BBS:BPM_D4019</v>
      </c>
      <c r="C1002" s="708" t="str">
        <f>LS2_N4202!C37</f>
        <v>BPM</v>
      </c>
      <c r="D1002" s="708" t="str">
        <f>LS2_N4202!D37</f>
        <v>D4017</v>
      </c>
      <c r="E1002" s="708" t="str">
        <f>LS2_N4202!E37</f>
        <v>44E000198</v>
      </c>
      <c r="F1002" s="708" t="str">
        <f>LS2_N4202!F37</f>
        <v>2C_1/4in_Hardline_036</v>
      </c>
      <c r="G1002" s="708" t="str">
        <f>LS2_N4202!G37</f>
        <v>Signal</v>
      </c>
      <c r="H1002" s="708" t="str">
        <f>LS2_N4202!H37</f>
        <v>N-Type to SMA Panel</v>
      </c>
      <c r="I1002" s="708" t="str">
        <f>LS2_N4202!I37</f>
        <v>3R</v>
      </c>
      <c r="J1002" s="708">
        <f>LS2_N4202!J37</f>
        <v>0</v>
      </c>
      <c r="K1002" s="708">
        <f>LS2_N4202!K37</f>
        <v>0</v>
      </c>
      <c r="L1002" s="708">
        <f>LS2_N4202!L37</f>
        <v>0</v>
      </c>
      <c r="M1002" s="708">
        <f>LS2_N4202!M37</f>
        <v>0</v>
      </c>
      <c r="N1002" s="708">
        <f>LS2_N4202!N37</f>
        <v>0</v>
      </c>
      <c r="O1002" s="708">
        <f>LS2_N4202!O37</f>
        <v>0</v>
      </c>
      <c r="P1002" s="708" t="str">
        <f>LS2_N4202!P37</f>
        <v>3R</v>
      </c>
      <c r="Q1002" s="708" t="str">
        <f>LS2_N4202!Q37</f>
        <v>SMA to SMA</v>
      </c>
      <c r="R1002" s="708">
        <f>LS2_N4202!R37</f>
        <v>14</v>
      </c>
      <c r="S1002" s="708">
        <f>LS2_N4202!S37</f>
        <v>6</v>
      </c>
      <c r="T1002" s="708">
        <f>LS2_N4202!T37</f>
        <v>0</v>
      </c>
      <c r="U1002" s="708">
        <f>LS2_N4202!U37</f>
        <v>3</v>
      </c>
      <c r="V1002" s="708">
        <f>LS2_N4202!V37</f>
        <v>0</v>
      </c>
      <c r="W1002" s="708">
        <f>LS2_N4202!W37</f>
        <v>0</v>
      </c>
      <c r="X1002" s="708">
        <f>LS2_N4202!X37</f>
        <v>0</v>
      </c>
      <c r="Y1002" s="708">
        <f>LS2_N4202!Y37</f>
        <v>0</v>
      </c>
    </row>
    <row r="1003" spans="1:25" x14ac:dyDescent="0.25">
      <c r="A1003" s="708" t="str">
        <f>LS2_N4202!A38</f>
        <v>BPM</v>
      </c>
      <c r="B1003" s="708" t="str">
        <f>LS2_N4202!B38</f>
        <v>FS2_BBS:BPM_D4019</v>
      </c>
      <c r="C1003" s="708" t="str">
        <f>LS2_N4202!C38</f>
        <v>BPM</v>
      </c>
      <c r="D1003" s="708" t="str">
        <f>LS2_N4202!D38</f>
        <v>D4017</v>
      </c>
      <c r="E1003" s="708" t="str">
        <f>LS2_N4202!E38</f>
        <v>44E000199</v>
      </c>
      <c r="F1003" s="708" t="str">
        <f>LS2_N4202!F38</f>
        <v>2C_1/4in_Hardline_036</v>
      </c>
      <c r="G1003" s="708" t="str">
        <f>LS2_N4202!G38</f>
        <v>Signal</v>
      </c>
      <c r="H1003" s="708" t="str">
        <f>LS2_N4202!H38</f>
        <v>N-Type to SMA Panel</v>
      </c>
      <c r="I1003" s="708" t="str">
        <f>LS2_N4202!I38</f>
        <v>4B</v>
      </c>
      <c r="J1003" s="708">
        <f>LS2_N4202!J38</f>
        <v>0</v>
      </c>
      <c r="K1003" s="708">
        <f>LS2_N4202!K38</f>
        <v>0</v>
      </c>
      <c r="L1003" s="708">
        <f>LS2_N4202!L38</f>
        <v>0</v>
      </c>
      <c r="M1003" s="708">
        <f>LS2_N4202!M38</f>
        <v>0</v>
      </c>
      <c r="N1003" s="708">
        <f>LS2_N4202!N38</f>
        <v>0</v>
      </c>
      <c r="O1003" s="708">
        <f>LS2_N4202!O38</f>
        <v>0</v>
      </c>
      <c r="P1003" s="708" t="str">
        <f>LS2_N4202!P38</f>
        <v>4B</v>
      </c>
      <c r="Q1003" s="708" t="str">
        <f>LS2_N4202!Q38</f>
        <v>SMA to SMA</v>
      </c>
      <c r="R1003" s="708">
        <f>LS2_N4202!R38</f>
        <v>14</v>
      </c>
      <c r="S1003" s="708">
        <f>LS2_N4202!S38</f>
        <v>6</v>
      </c>
      <c r="T1003" s="708">
        <f>LS2_N4202!T38</f>
        <v>0</v>
      </c>
      <c r="U1003" s="708">
        <f>LS2_N4202!U38</f>
        <v>4</v>
      </c>
      <c r="V1003" s="708">
        <f>LS2_N4202!V38</f>
        <v>0</v>
      </c>
      <c r="W1003" s="708">
        <f>LS2_N4202!W38</f>
        <v>0</v>
      </c>
      <c r="X1003" s="708">
        <f>LS2_N4202!X38</f>
        <v>0</v>
      </c>
      <c r="Y1003" s="708">
        <f>LS2_N4202!Y38</f>
        <v>0</v>
      </c>
    </row>
    <row r="1004" spans="1:25" x14ac:dyDescent="0.25">
      <c r="A1004" s="708" t="str">
        <f>LS2_N4202!A39</f>
        <v>BPM</v>
      </c>
      <c r="B1004" s="708" t="str">
        <f>LS2_N4202!B39</f>
        <v>FS2_BBS:BPM_D4019</v>
      </c>
      <c r="C1004" s="708" t="str">
        <f>LS2_N4202!C39</f>
        <v>BPM</v>
      </c>
      <c r="D1004" s="708" t="str">
        <f>LS2_N4202!D39</f>
        <v>D4017</v>
      </c>
      <c r="E1004" s="708" t="str">
        <f>LS2_N4202!E39</f>
        <v>44E000201</v>
      </c>
      <c r="F1004" s="708" t="str">
        <f>LS2_N4202!F39</f>
        <v>2C_1/4in_Hardline_036</v>
      </c>
      <c r="G1004" s="708" t="str">
        <f>LS2_N4202!G39</f>
        <v>Ref</v>
      </c>
      <c r="H1004" s="708" t="str">
        <f>LS2_N4202!H39</f>
        <v>No terminiation</v>
      </c>
      <c r="I1004" s="708" t="str">
        <f>LS2_N4202!I39</f>
        <v>Ref</v>
      </c>
      <c r="J1004" s="708">
        <f>LS2_N4202!J39</f>
        <v>0</v>
      </c>
      <c r="K1004" s="708">
        <f>LS2_N4202!K39</f>
        <v>0</v>
      </c>
      <c r="L1004" s="708">
        <f>LS2_N4202!L39</f>
        <v>0</v>
      </c>
      <c r="M1004" s="708">
        <f>LS2_N4202!M39</f>
        <v>0</v>
      </c>
      <c r="N1004" s="708">
        <f>LS2_N4202!N39</f>
        <v>0</v>
      </c>
      <c r="O1004" s="708">
        <f>LS2_N4202!O39</f>
        <v>0</v>
      </c>
      <c r="P1004" s="708" t="str">
        <f>LS2_N4202!P39</f>
        <v>Ref</v>
      </c>
      <c r="Q1004" s="708" t="str">
        <f>LS2_N4202!Q39</f>
        <v>SMA to SMA</v>
      </c>
      <c r="R1004" s="708">
        <f>LS2_N4202!R39</f>
        <v>14</v>
      </c>
      <c r="S1004" s="708">
        <f>LS2_N4202!S39</f>
        <v>6</v>
      </c>
      <c r="T1004" s="708">
        <f>LS2_N4202!T39</f>
        <v>0</v>
      </c>
      <c r="U1004" s="708" t="str">
        <f>LS2_N4202!U39</f>
        <v>Ref</v>
      </c>
      <c r="V1004" s="708">
        <f>LS2_N4202!V39</f>
        <v>0</v>
      </c>
      <c r="W1004" s="708">
        <f>LS2_N4202!W39</f>
        <v>0</v>
      </c>
      <c r="X1004" s="708">
        <f>LS2_N4202!X39</f>
        <v>0</v>
      </c>
      <c r="Y1004" s="708">
        <f>LS2_N4202!Y39</f>
        <v>0</v>
      </c>
    </row>
    <row r="1005" spans="1:25" x14ac:dyDescent="0.25">
      <c r="A1005" s="708" t="str">
        <f>FS2_N0108!A28</f>
        <v>Ion Chamber</v>
      </c>
      <c r="B1005" s="708" t="str">
        <f>FS2_N0108!B28</f>
        <v>FS2_BBS:IC_D4018</v>
      </c>
      <c r="C1005" s="708" t="str">
        <f>FS2_N0108!C28</f>
        <v>IC</v>
      </c>
      <c r="D1005" s="708" t="str">
        <f>FS2_N0108!D28</f>
        <v>D4018</v>
      </c>
      <c r="E1005" s="708" t="str">
        <f>FS2_N0108!E28</f>
        <v>44E000232</v>
      </c>
      <c r="F1005" s="708" t="str">
        <f>FS2_N0108!F28</f>
        <v>2C_1kV75LC_Coax_090</v>
      </c>
      <c r="G1005" s="708" t="str">
        <f>FS2_N0108!G28</f>
        <v>Signal</v>
      </c>
      <c r="H1005" s="708">
        <f>FS2_N0108!H28</f>
        <v>0</v>
      </c>
      <c r="I1005" s="708" t="str">
        <f>FS2_N0108!I28</f>
        <v>J2</v>
      </c>
      <c r="J1005" s="708">
        <f>FS2_N0108!J28</f>
        <v>0</v>
      </c>
      <c r="K1005" s="708">
        <f>FS2_N0108!K28</f>
        <v>0</v>
      </c>
      <c r="L1005" s="708">
        <f>FS2_N0108!L28</f>
        <v>0</v>
      </c>
      <c r="M1005" s="708">
        <f>FS2_N0108!M28</f>
        <v>0</v>
      </c>
      <c r="N1005" s="708">
        <f>FS2_N0108!N28</f>
        <v>0</v>
      </c>
      <c r="O1005" s="708">
        <f>FS2_N0108!O28</f>
        <v>0</v>
      </c>
      <c r="P1005" s="708" t="str">
        <f>FS2_N0108!P28</f>
        <v>J2</v>
      </c>
      <c r="Q1005" s="708" t="str">
        <f>FS2_N0108!Q28</f>
        <v>Lemo to Lemo</v>
      </c>
      <c r="R1005" s="708">
        <f>FS2_N0108!R28</f>
        <v>15</v>
      </c>
      <c r="S1005" s="708">
        <f>FS2_N0108!S28</f>
        <v>7</v>
      </c>
      <c r="T1005" s="708" t="str">
        <f>FS2_N0108!T28</f>
        <v>CH1 - fmc2-2</v>
      </c>
      <c r="U1005" s="708">
        <f>FS2_N0108!U28</f>
        <v>0</v>
      </c>
      <c r="V1005" s="708">
        <f>FS2_N0108!V28</f>
        <v>0</v>
      </c>
      <c r="W1005" s="708">
        <f>FS2_N0108!W28</f>
        <v>0</v>
      </c>
      <c r="X1005" s="708">
        <f>FS2_N0108!X28</f>
        <v>0</v>
      </c>
      <c r="Y1005" s="708">
        <f>FS2_N0108!Y28</f>
        <v>0</v>
      </c>
    </row>
    <row r="1006" spans="1:25" x14ac:dyDescent="0.25">
      <c r="A1006" s="708" t="str">
        <f>FS2_N0108!A29</f>
        <v>Ion Chamber</v>
      </c>
      <c r="B1006" s="708" t="str">
        <f>FS2_N0108!B29</f>
        <v>FS2_BBS:IC_D4018</v>
      </c>
      <c r="C1006" s="708">
        <f>FS2_N0108!C29</f>
        <v>0</v>
      </c>
      <c r="D1006" s="708" t="str">
        <f>FS2_N0108!D29</f>
        <v>D4018</v>
      </c>
      <c r="E1006" s="708" t="str">
        <f>FS2_N0108!E29</f>
        <v>44E000017</v>
      </c>
      <c r="F1006" s="708" t="str">
        <f>FS2_N0108!F29</f>
        <v>2C_5kVDC_Coax_035</v>
      </c>
      <c r="G1006" s="708" t="str">
        <f>FS2_N0108!G29</f>
        <v>HV Bias</v>
      </c>
      <c r="H1006" s="708" t="str">
        <f>FS2_N0108!H29</f>
        <v>SHV</v>
      </c>
      <c r="I1006" s="708">
        <f>FS2_N0108!I29</f>
        <v>2</v>
      </c>
      <c r="J1006" s="708">
        <f>FS2_N0108!J29</f>
        <v>0</v>
      </c>
      <c r="K1006" s="708">
        <f>FS2_N0108!K29</f>
        <v>0</v>
      </c>
      <c r="L1006" s="708">
        <f>FS2_N0108!L29</f>
        <v>0</v>
      </c>
      <c r="M1006" s="708">
        <f>FS2_N0108!M29</f>
        <v>0</v>
      </c>
      <c r="N1006" s="708">
        <f>FS2_N0108!N29</f>
        <v>0</v>
      </c>
      <c r="O1006" s="708">
        <f>FS2_N0108!O29</f>
        <v>0</v>
      </c>
      <c r="P1006" s="708">
        <f>FS2_N0108!P29</f>
        <v>2</v>
      </c>
      <c r="Q1006" s="708" t="str">
        <f>FS2_N0108!Q29</f>
        <v>SHV to SHV</v>
      </c>
      <c r="R1006" s="708">
        <f>FS2_N0108!R29</f>
        <v>0</v>
      </c>
      <c r="S1006" s="708">
        <f>FS2_N0108!S29</f>
        <v>0</v>
      </c>
      <c r="T1006" s="708">
        <f>FS2_N0108!T29</f>
        <v>0</v>
      </c>
      <c r="U1006" s="708">
        <f>FS2_N0108!U29</f>
        <v>0</v>
      </c>
      <c r="V1006" s="708">
        <f>FS2_N0108!V29</f>
        <v>11</v>
      </c>
      <c r="W1006" s="708" t="str">
        <f>FS2_N0108!W29</f>
        <v>2: EHS8020n</v>
      </c>
      <c r="X1006" s="708" t="str">
        <f>FS2_N0108!X29</f>
        <v>Ch1</v>
      </c>
      <c r="Y1006" s="708">
        <f>FS2_N0108!Y29</f>
        <v>0</v>
      </c>
    </row>
    <row r="1007" spans="1:25" x14ac:dyDescent="0.25">
      <c r="A1007" s="708" t="str">
        <f>FS2_N0108!A36</f>
        <v>Ion Chamber</v>
      </c>
      <c r="B1007" s="708" t="str">
        <f>FS2_N0108!B36</f>
        <v>FS2_BTS:IC_D4018</v>
      </c>
      <c r="C1007" s="708" t="str">
        <f>FS2_N0108!C36</f>
        <v>IC</v>
      </c>
      <c r="D1007" s="708" t="str">
        <f>FS2_N0108!D36</f>
        <v>D4018</v>
      </c>
      <c r="E1007" s="708" t="str">
        <f>FS2_N0108!E36</f>
        <v>44E000233</v>
      </c>
      <c r="F1007" s="708" t="str">
        <f>FS2_N0108!F36</f>
        <v>2C_1kV75LC_Coax_090</v>
      </c>
      <c r="G1007" s="708" t="str">
        <f>FS2_N0108!G36</f>
        <v>Signal</v>
      </c>
      <c r="H1007" s="708">
        <f>FS2_N0108!H36</f>
        <v>0</v>
      </c>
      <c r="I1007" s="708" t="str">
        <f>FS2_N0108!I36</f>
        <v>J6</v>
      </c>
      <c r="J1007" s="708">
        <f>FS2_N0108!J36</f>
        <v>0</v>
      </c>
      <c r="K1007" s="708">
        <f>FS2_N0108!K36</f>
        <v>0</v>
      </c>
      <c r="L1007" s="708">
        <f>FS2_N0108!L36</f>
        <v>0</v>
      </c>
      <c r="M1007" s="708">
        <f>FS2_N0108!M36</f>
        <v>0</v>
      </c>
      <c r="N1007" s="708">
        <f>FS2_N0108!N36</f>
        <v>0</v>
      </c>
      <c r="O1007" s="708">
        <f>FS2_N0108!O36</f>
        <v>0</v>
      </c>
      <c r="P1007" s="708" t="str">
        <f>FS2_N0108!P36</f>
        <v>J6</v>
      </c>
      <c r="Q1007" s="708" t="str">
        <f>FS2_N0108!Q36</f>
        <v>Lemo to Lemo</v>
      </c>
      <c r="R1007" s="708">
        <f>FS2_N0108!R36</f>
        <v>15</v>
      </c>
      <c r="S1007" s="708">
        <f>FS2_N0108!S36</f>
        <v>7</v>
      </c>
      <c r="T1007" s="708" t="str">
        <f>FS2_N0108!T36</f>
        <v>CH5 - fmc1-2</v>
      </c>
      <c r="U1007" s="708">
        <f>FS2_N0108!U36</f>
        <v>0</v>
      </c>
      <c r="V1007" s="708">
        <f>FS2_N0108!V36</f>
        <v>0</v>
      </c>
      <c r="W1007" s="708">
        <f>FS2_N0108!W36</f>
        <v>0</v>
      </c>
      <c r="X1007" s="708">
        <f>FS2_N0108!X36</f>
        <v>0</v>
      </c>
      <c r="Y1007" s="708">
        <f>FS2_N0108!Y36</f>
        <v>0</v>
      </c>
    </row>
    <row r="1008" spans="1:25" x14ac:dyDescent="0.25">
      <c r="A1008" s="708" t="str">
        <f>FS2_N0108!A37</f>
        <v>Ion Chamber</v>
      </c>
      <c r="B1008" s="708" t="str">
        <f>FS2_N0108!B37</f>
        <v>FS2_BTS:IC_D4018</v>
      </c>
      <c r="C1008" s="708">
        <f>FS2_N0108!C37</f>
        <v>0</v>
      </c>
      <c r="D1008" s="708" t="str">
        <f>FS2_N0108!D37</f>
        <v>D4018</v>
      </c>
      <c r="E1008" s="708" t="str">
        <f>FS2_N0108!E37</f>
        <v>44E000016</v>
      </c>
      <c r="F1008" s="708" t="str">
        <f>FS2_N0108!F37</f>
        <v>2C_5kVDC_Coax_035</v>
      </c>
      <c r="G1008" s="708" t="str">
        <f>FS2_N0108!G37</f>
        <v>HV Bias</v>
      </c>
      <c r="H1008" s="708" t="str">
        <f>FS2_N0108!H37</f>
        <v>SHV</v>
      </c>
      <c r="I1008" s="708">
        <f>FS2_N0108!I37</f>
        <v>6</v>
      </c>
      <c r="J1008" s="708">
        <f>FS2_N0108!J37</f>
        <v>0</v>
      </c>
      <c r="K1008" s="708">
        <f>FS2_N0108!K37</f>
        <v>0</v>
      </c>
      <c r="L1008" s="708">
        <f>FS2_N0108!L37</f>
        <v>0</v>
      </c>
      <c r="M1008" s="708">
        <f>FS2_N0108!M37</f>
        <v>0</v>
      </c>
      <c r="N1008" s="708">
        <f>FS2_N0108!N37</f>
        <v>0</v>
      </c>
      <c r="O1008" s="708">
        <f>FS2_N0108!O37</f>
        <v>0</v>
      </c>
      <c r="P1008" s="708">
        <f>FS2_N0108!P37</f>
        <v>6</v>
      </c>
      <c r="Q1008" s="708" t="str">
        <f>FS2_N0108!Q37</f>
        <v>SHV to SHV</v>
      </c>
      <c r="R1008" s="708">
        <f>FS2_N0108!R37</f>
        <v>0</v>
      </c>
      <c r="S1008" s="708">
        <f>FS2_N0108!S37</f>
        <v>0</v>
      </c>
      <c r="T1008" s="708">
        <f>FS2_N0108!T37</f>
        <v>0</v>
      </c>
      <c r="U1008" s="708">
        <f>FS2_N0108!U37</f>
        <v>0</v>
      </c>
      <c r="V1008" s="708">
        <f>FS2_N0108!V37</f>
        <v>11</v>
      </c>
      <c r="W1008" s="708" t="str">
        <f>FS2_N0108!W37</f>
        <v>2: EHS8020n</v>
      </c>
      <c r="X1008" s="708" t="str">
        <f>FS2_N0108!X37</f>
        <v>Ch5</v>
      </c>
      <c r="Y1008" s="708">
        <f>FS2_N0108!Y37</f>
        <v>0</v>
      </c>
    </row>
    <row r="1009" spans="1:25" x14ac:dyDescent="0.25">
      <c r="A1009" s="708" t="str">
        <f>FS2_N0108!A38</f>
        <v>Ion Chamber</v>
      </c>
      <c r="B1009" s="708" t="str">
        <f>FS2_N0108!B38</f>
        <v>FS2_BTS:IC_D4019</v>
      </c>
      <c r="C1009" s="708" t="str">
        <f>FS2_N0108!C38</f>
        <v>IC</v>
      </c>
      <c r="D1009" s="708" t="str">
        <f>FS2_N0108!D38</f>
        <v>D4019</v>
      </c>
      <c r="E1009" s="708" t="str">
        <f>FS2_N0108!E38</f>
        <v>44E000234</v>
      </c>
      <c r="F1009" s="708" t="str">
        <f>FS2_N0108!F38</f>
        <v>2C_1kV75LC_Coax_090</v>
      </c>
      <c r="G1009" s="708" t="str">
        <f>FS2_N0108!G38</f>
        <v>Signal</v>
      </c>
      <c r="H1009" s="708">
        <f>FS2_N0108!H38</f>
        <v>0</v>
      </c>
      <c r="I1009" s="708" t="str">
        <f>FS2_N0108!I38</f>
        <v>J7</v>
      </c>
      <c r="J1009" s="708">
        <f>FS2_N0108!J38</f>
        <v>0</v>
      </c>
      <c r="K1009" s="708">
        <f>FS2_N0108!K38</f>
        <v>0</v>
      </c>
      <c r="L1009" s="708">
        <f>FS2_N0108!L38</f>
        <v>0</v>
      </c>
      <c r="M1009" s="708">
        <f>FS2_N0108!M38</f>
        <v>0</v>
      </c>
      <c r="N1009" s="708">
        <f>FS2_N0108!N38</f>
        <v>0</v>
      </c>
      <c r="O1009" s="708">
        <f>FS2_N0108!O38</f>
        <v>0</v>
      </c>
      <c r="P1009" s="708" t="str">
        <f>FS2_N0108!P38</f>
        <v>J7</v>
      </c>
      <c r="Q1009" s="708" t="str">
        <f>FS2_N0108!Q38</f>
        <v>Lemo to Lemo</v>
      </c>
      <c r="R1009" s="708">
        <f>FS2_N0108!R38</f>
        <v>15</v>
      </c>
      <c r="S1009" s="708">
        <f>FS2_N0108!S38</f>
        <v>7</v>
      </c>
      <c r="T1009" s="708" t="str">
        <f>FS2_N0108!T38</f>
        <v>CH6 - fmc1-3</v>
      </c>
      <c r="U1009" s="708">
        <f>FS2_N0108!U38</f>
        <v>0</v>
      </c>
      <c r="V1009" s="708">
        <f>FS2_N0108!V38</f>
        <v>0</v>
      </c>
      <c r="W1009" s="708">
        <f>FS2_N0108!W38</f>
        <v>0</v>
      </c>
      <c r="X1009" s="708">
        <f>FS2_N0108!X38</f>
        <v>0</v>
      </c>
      <c r="Y1009" s="708">
        <f>FS2_N0108!Y38</f>
        <v>0</v>
      </c>
    </row>
    <row r="1010" spans="1:25" x14ac:dyDescent="0.25">
      <c r="A1010" s="708" t="str">
        <f>FS2_N0108!A39</f>
        <v>Ion Chamber</v>
      </c>
      <c r="B1010" s="708" t="str">
        <f>FS2_N0108!B39</f>
        <v>FS2_BTS:IC_D4019</v>
      </c>
      <c r="C1010" s="708">
        <f>FS2_N0108!C39</f>
        <v>0</v>
      </c>
      <c r="D1010" s="708" t="str">
        <f>FS2_N0108!D39</f>
        <v>D4019</v>
      </c>
      <c r="E1010" s="708" t="str">
        <f>FS2_N0108!E39</f>
        <v>44E000018</v>
      </c>
      <c r="F1010" s="708" t="str">
        <f>FS2_N0108!F39</f>
        <v>2C_5kVDC_Coax_035</v>
      </c>
      <c r="G1010" s="708" t="str">
        <f>FS2_N0108!G39</f>
        <v>HV Bias</v>
      </c>
      <c r="H1010" s="708" t="str">
        <f>FS2_N0108!H39</f>
        <v>SHV</v>
      </c>
      <c r="I1010" s="708">
        <f>FS2_N0108!I39</f>
        <v>7</v>
      </c>
      <c r="J1010" s="708">
        <f>FS2_N0108!J39</f>
        <v>0</v>
      </c>
      <c r="K1010" s="708">
        <f>FS2_N0108!K39</f>
        <v>0</v>
      </c>
      <c r="L1010" s="708">
        <f>FS2_N0108!L39</f>
        <v>0</v>
      </c>
      <c r="M1010" s="708">
        <f>FS2_N0108!M39</f>
        <v>0</v>
      </c>
      <c r="N1010" s="708">
        <f>FS2_N0108!N39</f>
        <v>0</v>
      </c>
      <c r="O1010" s="708">
        <f>FS2_N0108!O39</f>
        <v>0</v>
      </c>
      <c r="P1010" s="708">
        <f>FS2_N0108!P39</f>
        <v>7</v>
      </c>
      <c r="Q1010" s="708" t="str">
        <f>FS2_N0108!Q39</f>
        <v>SHV to SHV</v>
      </c>
      <c r="R1010" s="708">
        <f>FS2_N0108!R39</f>
        <v>0</v>
      </c>
      <c r="S1010" s="708">
        <f>FS2_N0108!S39</f>
        <v>0</v>
      </c>
      <c r="T1010" s="708">
        <f>FS2_N0108!T39</f>
        <v>0</v>
      </c>
      <c r="U1010" s="708">
        <f>FS2_N0108!U39</f>
        <v>0</v>
      </c>
      <c r="V1010" s="708">
        <f>FS2_N0108!V39</f>
        <v>11</v>
      </c>
      <c r="W1010" s="708" t="str">
        <f>FS2_N0108!W39</f>
        <v>2: EHS8020n</v>
      </c>
      <c r="X1010" s="708" t="str">
        <f>FS2_N0108!X39</f>
        <v>Ch6</v>
      </c>
      <c r="Y1010" s="708">
        <f>FS2_N0108!Y39</f>
        <v>0</v>
      </c>
    </row>
    <row r="1011" spans="1:25" x14ac:dyDescent="0.25">
      <c r="A1011" s="708" t="str">
        <f>FS2_N0108!A53</f>
        <v>PM 6"</v>
      </c>
      <c r="B1011" s="708" t="str">
        <f>FS2_N0108!B53</f>
        <v>FS2_BBS:PM_D4051</v>
      </c>
      <c r="C1011" s="708" t="str">
        <f>FS2_N0108!C53</f>
        <v>PM</v>
      </c>
      <c r="D1011" s="708" t="str">
        <f>FS2_N0108!D53</f>
        <v>D4051</v>
      </c>
      <c r="E1011" s="708" t="str">
        <f>FS2_N0108!E53</f>
        <v>44F000013</v>
      </c>
      <c r="F1011" s="708" t="str">
        <f>FS2_N0108!F53</f>
        <v>4C_22AWG_Multi_006</v>
      </c>
      <c r="G1011" s="708" t="str">
        <f>FS2_N0108!G53</f>
        <v>C Signal</v>
      </c>
      <c r="H1011" s="708" t="str">
        <f>FS2_N0108!H53</f>
        <v>CPC to LEMO650 Box</v>
      </c>
      <c r="I1011" s="708" t="str">
        <f>FS2_N0108!I53</f>
        <v>CPC-5</v>
      </c>
      <c r="J1011" s="708" t="str">
        <f>FS2_N0108!J53</f>
        <v>1,2,3</v>
      </c>
      <c r="K1011" s="708" t="str">
        <f>FS2_N0108!K53</f>
        <v>Orange/Wh=1</v>
      </c>
      <c r="L1011" s="708" t="str">
        <f>FS2_N0108!L53</f>
        <v>White/Or=2</v>
      </c>
      <c r="M1011" s="708" t="str">
        <f>FS2_N0108!M53</f>
        <v>Shield=3</v>
      </c>
      <c r="N1011" s="708">
        <f>FS2_N0108!N53</f>
        <v>1</v>
      </c>
      <c r="O1011" s="708">
        <f>FS2_N0108!O53</f>
        <v>3</v>
      </c>
      <c r="P1011" s="708" t="str">
        <f>FS2_N0108!P53</f>
        <v>Lemo-5A</v>
      </c>
      <c r="Q1011" s="708" t="str">
        <f>FS2_N0108!Q53</f>
        <v>LEMO650/LEMO650</v>
      </c>
      <c r="R1011" s="708">
        <f>FS2_N0108!R53</f>
        <v>15</v>
      </c>
      <c r="S1011" s="708">
        <f>FS2_N0108!S53</f>
        <v>5</v>
      </c>
      <c r="T1011" s="708" t="str">
        <f>FS2_N0108!T53</f>
        <v>CH2 - fmc2-3</v>
      </c>
      <c r="U1011" s="708">
        <f>FS2_N0108!U53</f>
        <v>0</v>
      </c>
      <c r="V1011" s="708">
        <f>FS2_N0108!V53</f>
        <v>11</v>
      </c>
      <c r="W1011" s="708" t="str">
        <f>FS2_N0108!W53</f>
        <v>1: EBS8005</v>
      </c>
      <c r="X1011" s="708" t="str">
        <f>FS2_N0108!X53</f>
        <v>Ch4</v>
      </c>
      <c r="Y1011" s="708">
        <f>FS2_N0108!Y53</f>
        <v>0</v>
      </c>
    </row>
    <row r="1012" spans="1:25" x14ac:dyDescent="0.25">
      <c r="A1012" s="708" t="str">
        <f>FS2_N0108!A54</f>
        <v>PM 12"</v>
      </c>
      <c r="B1012" s="708" t="str">
        <f>FS2_N0108!B54</f>
        <v>FS2_BBS:PM_D4051</v>
      </c>
      <c r="C1012" s="708" t="str">
        <f>FS2_N0108!C54</f>
        <v>PM</v>
      </c>
      <c r="D1012" s="708" t="str">
        <f>FS2_N0108!D54</f>
        <v>D4051</v>
      </c>
      <c r="E1012" s="708" t="str">
        <f>FS2_N0108!E54</f>
        <v>44F000012</v>
      </c>
      <c r="F1012" s="708" t="str">
        <f>FS2_N0108!F54</f>
        <v>6C_22AWG_Multi_010</v>
      </c>
      <c r="G1012" s="708" t="str">
        <f>FS2_N0108!G54</f>
        <v>A Signal</v>
      </c>
      <c r="H1012" s="708" t="str">
        <f>FS2_N0108!H54</f>
        <v>CPC to LEMO650 Box</v>
      </c>
      <c r="I1012" s="708" t="str">
        <f>FS2_N0108!I54</f>
        <v>CPC-5</v>
      </c>
      <c r="J1012" s="708" t="str">
        <f>FS2_N0108!J54</f>
        <v>4,5,6</v>
      </c>
      <c r="K1012" s="708" t="str">
        <f>FS2_N0108!K54</f>
        <v>Blue/Wh=4</v>
      </c>
      <c r="L1012" s="708" t="str">
        <f>FS2_N0108!L54</f>
        <v>White/Blue=5</v>
      </c>
      <c r="M1012" s="708" t="str">
        <f>FS2_N0108!M54</f>
        <v>Shield=6</v>
      </c>
      <c r="N1012" s="708">
        <f>FS2_N0108!N54</f>
        <v>4</v>
      </c>
      <c r="O1012" s="708">
        <f>FS2_N0108!O54</f>
        <v>6</v>
      </c>
      <c r="P1012" s="708" t="str">
        <f>FS2_N0108!P54</f>
        <v>Lemo-5B</v>
      </c>
      <c r="Q1012" s="708" t="str">
        <f>FS2_N0108!Q54</f>
        <v>LEMO650/LEMO650</v>
      </c>
      <c r="R1012" s="708">
        <f>FS2_N0108!R54</f>
        <v>15</v>
      </c>
      <c r="S1012" s="708">
        <f>FS2_N0108!S54</f>
        <v>5</v>
      </c>
      <c r="T1012" s="708" t="str">
        <f>FS2_N0108!T54</f>
        <v>CH0 - fmc2-1</v>
      </c>
      <c r="U1012" s="708">
        <f>FS2_N0108!U54</f>
        <v>0</v>
      </c>
      <c r="V1012" s="708">
        <f>FS2_N0108!V54</f>
        <v>11</v>
      </c>
      <c r="W1012" s="708" t="str">
        <f>FS2_N0108!W54</f>
        <v>1: EBS8005</v>
      </c>
      <c r="X1012" s="708" t="str">
        <f>FS2_N0108!X54</f>
        <v>Ch4</v>
      </c>
      <c r="Y1012" s="708">
        <f>FS2_N0108!Y54</f>
        <v>0</v>
      </c>
    </row>
    <row r="1013" spans="1:25" x14ac:dyDescent="0.25">
      <c r="A1013" s="708" t="str">
        <f>FS2_N0108!A55</f>
        <v>PM 12"</v>
      </c>
      <c r="B1013" s="708" t="str">
        <f>FS2_N0108!B55</f>
        <v>FS2_BBS:PM_D4051</v>
      </c>
      <c r="C1013" s="708" t="str">
        <f>FS2_N0108!C55</f>
        <v>PM</v>
      </c>
      <c r="D1013" s="708" t="str">
        <f>FS2_N0108!D55</f>
        <v>D4051</v>
      </c>
      <c r="E1013" s="708" t="str">
        <f>FS2_N0108!E55</f>
        <v>44F000012</v>
      </c>
      <c r="F1013" s="708" t="str">
        <f>FS2_N0108!F55</f>
        <v>6C_22AWG_Multi_010</v>
      </c>
      <c r="G1013" s="708" t="str">
        <f>FS2_N0108!G55</f>
        <v>B Signal</v>
      </c>
      <c r="H1013" s="708" t="str">
        <f>FS2_N0108!H55</f>
        <v>CPC to LEMO650 Box</v>
      </c>
      <c r="I1013" s="708" t="str">
        <f>FS2_N0108!I55</f>
        <v>CPC-5</v>
      </c>
      <c r="J1013" s="708" t="str">
        <f>FS2_N0108!J55</f>
        <v>7,8,9</v>
      </c>
      <c r="K1013" s="708" t="str">
        <f>FS2_N0108!K55</f>
        <v>Green/Wh=7</v>
      </c>
      <c r="L1013" s="708" t="str">
        <f>FS2_N0108!L55</f>
        <v>White/Gr=8</v>
      </c>
      <c r="M1013" s="708" t="str">
        <f>FS2_N0108!M55</f>
        <v>Shield=9</v>
      </c>
      <c r="N1013" s="708">
        <f>FS2_N0108!N55</f>
        <v>7</v>
      </c>
      <c r="O1013" s="708">
        <f>FS2_N0108!O55</f>
        <v>9</v>
      </c>
      <c r="P1013" s="708" t="str">
        <f>FS2_N0108!P55</f>
        <v>Lemo-5C</v>
      </c>
      <c r="Q1013" s="708" t="str">
        <f>FS2_N0108!Q55</f>
        <v>LEMO650/LEMO650</v>
      </c>
      <c r="R1013" s="708">
        <f>FS2_N0108!R55</f>
        <v>15</v>
      </c>
      <c r="S1013" s="708">
        <f>FS2_N0108!S55</f>
        <v>5</v>
      </c>
      <c r="T1013" s="708" t="str">
        <f>FS2_N0108!T55</f>
        <v>CH1 - fmc2-2</v>
      </c>
      <c r="U1013" s="708">
        <f>FS2_N0108!U55</f>
        <v>0</v>
      </c>
      <c r="V1013" s="708">
        <f>FS2_N0108!V55</f>
        <v>11</v>
      </c>
      <c r="W1013" s="708" t="str">
        <f>FS2_N0108!W55</f>
        <v>1: EBS8005</v>
      </c>
      <c r="X1013" s="708" t="str">
        <f>FS2_N0108!X55</f>
        <v>Ch4</v>
      </c>
      <c r="Y1013" s="708">
        <f>FS2_N0108!Y55</f>
        <v>0</v>
      </c>
    </row>
    <row r="1014" spans="1:25" x14ac:dyDescent="0.25">
      <c r="A1014" s="708" t="str">
        <f>LS2_N4202!A40</f>
        <v>BPM</v>
      </c>
      <c r="B1014" s="708" t="str">
        <f>LS2_N4202!B40</f>
        <v>FS2_BBS:BPM_D4054</v>
      </c>
      <c r="C1014" s="708" t="str">
        <f>LS2_N4202!C40</f>
        <v>BPM</v>
      </c>
      <c r="D1014" s="708" t="str">
        <f>LS2_N4202!D40</f>
        <v>D4054</v>
      </c>
      <c r="E1014" s="708" t="str">
        <f>LS2_N4202!E40</f>
        <v>44E000188</v>
      </c>
      <c r="F1014" s="708" t="str">
        <f>LS2_N4202!F40</f>
        <v>2C_1/4in_Hardline_036</v>
      </c>
      <c r="G1014" s="708" t="str">
        <f>LS2_N4202!G40</f>
        <v>Signal</v>
      </c>
      <c r="H1014" s="708" t="str">
        <f>LS2_N4202!H40</f>
        <v>N-Type to SMA Panel</v>
      </c>
      <c r="I1014" s="708" t="str">
        <f>LS2_N4202!I40</f>
        <v>1T</v>
      </c>
      <c r="J1014" s="708">
        <f>LS2_N4202!J40</f>
        <v>0</v>
      </c>
      <c r="K1014" s="708">
        <f>LS2_N4202!K40</f>
        <v>0</v>
      </c>
      <c r="L1014" s="708">
        <f>LS2_N4202!L40</f>
        <v>0</v>
      </c>
      <c r="M1014" s="708">
        <f>LS2_N4202!M40</f>
        <v>0</v>
      </c>
      <c r="N1014" s="708">
        <f>LS2_N4202!N40</f>
        <v>0</v>
      </c>
      <c r="O1014" s="708">
        <f>LS2_N4202!O40</f>
        <v>0</v>
      </c>
      <c r="P1014" s="708" t="str">
        <f>LS2_N4202!P40</f>
        <v>1T</v>
      </c>
      <c r="Q1014" s="708" t="str">
        <f>LS2_N4202!Q40</f>
        <v>SMA to SMA</v>
      </c>
      <c r="R1014" s="708">
        <f>LS2_N4202!R40</f>
        <v>14</v>
      </c>
      <c r="S1014" s="708">
        <f>LS2_N4202!S40</f>
        <v>6</v>
      </c>
      <c r="T1014" s="708">
        <f>LS2_N4202!T40</f>
        <v>0</v>
      </c>
      <c r="U1014" s="708">
        <f>LS2_N4202!U40</f>
        <v>5</v>
      </c>
      <c r="V1014" s="708">
        <f>LS2_N4202!V40</f>
        <v>0</v>
      </c>
      <c r="W1014" s="708">
        <f>LS2_N4202!W40</f>
        <v>0</v>
      </c>
      <c r="X1014" s="708">
        <f>LS2_N4202!X40</f>
        <v>0</v>
      </c>
      <c r="Y1014" s="708">
        <f>LS2_N4202!Y40</f>
        <v>0</v>
      </c>
    </row>
    <row r="1015" spans="1:25" x14ac:dyDescent="0.25">
      <c r="A1015" s="708" t="str">
        <f>LS2_N4202!A41</f>
        <v>BPM</v>
      </c>
      <c r="B1015" s="708" t="str">
        <f>LS2_N4202!B41</f>
        <v>FS2_BBS:BPM_D4054</v>
      </c>
      <c r="C1015" s="708" t="str">
        <f>LS2_N4202!C41</f>
        <v>BPM</v>
      </c>
      <c r="D1015" s="708" t="str">
        <f>LS2_N4202!D41</f>
        <v>D4054</v>
      </c>
      <c r="E1015" s="708" t="str">
        <f>LS2_N4202!E41</f>
        <v>44E000189</v>
      </c>
      <c r="F1015" s="708" t="str">
        <f>LS2_N4202!F41</f>
        <v>2C_1/4in_Hardline_036</v>
      </c>
      <c r="G1015" s="708" t="str">
        <f>LS2_N4202!G41</f>
        <v>Signal</v>
      </c>
      <c r="H1015" s="708" t="str">
        <f>LS2_N4202!H41</f>
        <v>N-Type to SMA Panel</v>
      </c>
      <c r="I1015" s="708" t="str">
        <f>LS2_N4202!I41</f>
        <v>2L</v>
      </c>
      <c r="J1015" s="708">
        <f>LS2_N4202!J41</f>
        <v>0</v>
      </c>
      <c r="K1015" s="708">
        <f>LS2_N4202!K41</f>
        <v>0</v>
      </c>
      <c r="L1015" s="708">
        <f>LS2_N4202!L41</f>
        <v>0</v>
      </c>
      <c r="M1015" s="708">
        <f>LS2_N4202!M41</f>
        <v>0</v>
      </c>
      <c r="N1015" s="708">
        <f>LS2_N4202!N41</f>
        <v>0</v>
      </c>
      <c r="O1015" s="708">
        <f>LS2_N4202!O41</f>
        <v>0</v>
      </c>
      <c r="P1015" s="708" t="str">
        <f>LS2_N4202!P41</f>
        <v>2L</v>
      </c>
      <c r="Q1015" s="708" t="str">
        <f>LS2_N4202!Q41</f>
        <v>SMA to SMA</v>
      </c>
      <c r="R1015" s="708">
        <f>LS2_N4202!R41</f>
        <v>14</v>
      </c>
      <c r="S1015" s="708">
        <f>LS2_N4202!S41</f>
        <v>6</v>
      </c>
      <c r="T1015" s="708">
        <f>LS2_N4202!T41</f>
        <v>0</v>
      </c>
      <c r="U1015" s="708">
        <f>LS2_N4202!U41</f>
        <v>6</v>
      </c>
      <c r="V1015" s="708">
        <f>LS2_N4202!V41</f>
        <v>0</v>
      </c>
      <c r="W1015" s="708">
        <f>LS2_N4202!W41</f>
        <v>0</v>
      </c>
      <c r="X1015" s="708">
        <f>LS2_N4202!X41</f>
        <v>0</v>
      </c>
      <c r="Y1015" s="708">
        <f>LS2_N4202!Y41</f>
        <v>0</v>
      </c>
    </row>
    <row r="1016" spans="1:25" x14ac:dyDescent="0.25">
      <c r="A1016" s="708" t="str">
        <f>LS2_N4202!A42</f>
        <v>BPM</v>
      </c>
      <c r="B1016" s="708" t="str">
        <f>LS2_N4202!B42</f>
        <v>FS2_BBS:BPM_D4054</v>
      </c>
      <c r="C1016" s="708" t="str">
        <f>LS2_N4202!C42</f>
        <v>BPM</v>
      </c>
      <c r="D1016" s="708" t="str">
        <f>LS2_N4202!D42</f>
        <v>D4054</v>
      </c>
      <c r="E1016" s="708" t="str">
        <f>LS2_N4202!E42</f>
        <v>44E000190</v>
      </c>
      <c r="F1016" s="708" t="str">
        <f>LS2_N4202!F42</f>
        <v>2C_1/4in_Hardline_036</v>
      </c>
      <c r="G1016" s="708" t="str">
        <f>LS2_N4202!G42</f>
        <v>Signal</v>
      </c>
      <c r="H1016" s="708" t="str">
        <f>LS2_N4202!H42</f>
        <v>N-Type to SMA Panel</v>
      </c>
      <c r="I1016" s="708" t="str">
        <f>LS2_N4202!I42</f>
        <v>3R</v>
      </c>
      <c r="J1016" s="708">
        <f>LS2_N4202!J42</f>
        <v>0</v>
      </c>
      <c r="K1016" s="708">
        <f>LS2_N4202!K42</f>
        <v>0</v>
      </c>
      <c r="L1016" s="708">
        <f>LS2_N4202!L42</f>
        <v>0</v>
      </c>
      <c r="M1016" s="708">
        <f>LS2_N4202!M42</f>
        <v>0</v>
      </c>
      <c r="N1016" s="708">
        <f>LS2_N4202!N42</f>
        <v>0</v>
      </c>
      <c r="O1016" s="708">
        <f>LS2_N4202!O42</f>
        <v>0</v>
      </c>
      <c r="P1016" s="708" t="str">
        <f>LS2_N4202!P42</f>
        <v>3R</v>
      </c>
      <c r="Q1016" s="708" t="str">
        <f>LS2_N4202!Q42</f>
        <v>SMA to SMA</v>
      </c>
      <c r="R1016" s="708">
        <f>LS2_N4202!R42</f>
        <v>14</v>
      </c>
      <c r="S1016" s="708">
        <f>LS2_N4202!S42</f>
        <v>6</v>
      </c>
      <c r="T1016" s="708">
        <f>LS2_N4202!T42</f>
        <v>0</v>
      </c>
      <c r="U1016" s="708">
        <f>LS2_N4202!U42</f>
        <v>7</v>
      </c>
      <c r="V1016" s="708">
        <f>LS2_N4202!V42</f>
        <v>0</v>
      </c>
      <c r="W1016" s="708">
        <f>LS2_N4202!W42</f>
        <v>0</v>
      </c>
      <c r="X1016" s="708">
        <f>LS2_N4202!X42</f>
        <v>0</v>
      </c>
      <c r="Y1016" s="708">
        <f>LS2_N4202!Y42</f>
        <v>0</v>
      </c>
    </row>
    <row r="1017" spans="1:25" x14ac:dyDescent="0.25">
      <c r="A1017" s="708" t="str">
        <f>LS2_N4202!A43</f>
        <v>BPM</v>
      </c>
      <c r="B1017" s="708" t="str">
        <f>LS2_N4202!B43</f>
        <v>FS2_BBS:BPM_D4054</v>
      </c>
      <c r="C1017" s="708" t="str">
        <f>LS2_N4202!C43</f>
        <v>BPM</v>
      </c>
      <c r="D1017" s="708" t="str">
        <f>LS2_N4202!D43</f>
        <v>D4054</v>
      </c>
      <c r="E1017" s="708" t="str">
        <f>LS2_N4202!E43</f>
        <v>44E000191</v>
      </c>
      <c r="F1017" s="708" t="str">
        <f>LS2_N4202!F43</f>
        <v>2C_1/4in_Hardline_036</v>
      </c>
      <c r="G1017" s="708" t="str">
        <f>LS2_N4202!G43</f>
        <v>Signal</v>
      </c>
      <c r="H1017" s="708" t="str">
        <f>LS2_N4202!H43</f>
        <v>N-Type to SMA Panel</v>
      </c>
      <c r="I1017" s="708" t="str">
        <f>LS2_N4202!I43</f>
        <v>4B</v>
      </c>
      <c r="J1017" s="708">
        <f>LS2_N4202!J43</f>
        <v>0</v>
      </c>
      <c r="K1017" s="708">
        <f>LS2_N4202!K43</f>
        <v>0</v>
      </c>
      <c r="L1017" s="708">
        <f>LS2_N4202!L43</f>
        <v>0</v>
      </c>
      <c r="M1017" s="708">
        <f>LS2_N4202!M43</f>
        <v>0</v>
      </c>
      <c r="N1017" s="708">
        <f>LS2_N4202!N43</f>
        <v>0</v>
      </c>
      <c r="O1017" s="708">
        <f>LS2_N4202!O43</f>
        <v>0</v>
      </c>
      <c r="P1017" s="708" t="str">
        <f>LS2_N4202!P43</f>
        <v>4B</v>
      </c>
      <c r="Q1017" s="708" t="str">
        <f>LS2_N4202!Q43</f>
        <v>SMA to SMA</v>
      </c>
      <c r="R1017" s="708">
        <f>LS2_N4202!R43</f>
        <v>14</v>
      </c>
      <c r="S1017" s="708">
        <f>LS2_N4202!S43</f>
        <v>6</v>
      </c>
      <c r="T1017" s="708">
        <f>LS2_N4202!T43</f>
        <v>0</v>
      </c>
      <c r="U1017" s="708">
        <f>LS2_N4202!U43</f>
        <v>8</v>
      </c>
      <c r="V1017" s="708">
        <f>LS2_N4202!V43</f>
        <v>0</v>
      </c>
      <c r="W1017" s="708">
        <f>LS2_N4202!W43</f>
        <v>0</v>
      </c>
      <c r="X1017" s="708">
        <f>LS2_N4202!X43</f>
        <v>0</v>
      </c>
      <c r="Y1017" s="708">
        <f>LS2_N4202!Y43</f>
        <v>0</v>
      </c>
    </row>
    <row r="1018" spans="1:25" x14ac:dyDescent="0.25">
      <c r="A1018" s="708" t="str">
        <f>LS2_N4202!A44</f>
        <v>BPM</v>
      </c>
      <c r="B1018" s="708" t="str">
        <f>LS2_N4202!B44</f>
        <v>FS2_BBS:BPM_D4054</v>
      </c>
      <c r="C1018" s="708" t="str">
        <f>LS2_N4202!C44</f>
        <v>BPM</v>
      </c>
      <c r="D1018" s="708" t="str">
        <f>LS2_N4202!D44</f>
        <v>D4054</v>
      </c>
      <c r="E1018" s="708" t="str">
        <f>LS2_N4202!E44</f>
        <v>44E000202</v>
      </c>
      <c r="F1018" s="708" t="str">
        <f>LS2_N4202!F44</f>
        <v>2C_1/4in_Hardline_036</v>
      </c>
      <c r="G1018" s="708" t="str">
        <f>LS2_N4202!G44</f>
        <v>Ref</v>
      </c>
      <c r="H1018" s="708" t="str">
        <f>LS2_N4202!H44</f>
        <v>N-Type to SMA Panel</v>
      </c>
      <c r="I1018" s="708" t="str">
        <f>LS2_N4202!I44</f>
        <v>No term</v>
      </c>
      <c r="J1018" s="708">
        <f>LS2_N4202!J44</f>
        <v>0</v>
      </c>
      <c r="K1018" s="708">
        <f>LS2_N4202!K44</f>
        <v>0</v>
      </c>
      <c r="L1018" s="708">
        <f>LS2_N4202!L44</f>
        <v>0</v>
      </c>
      <c r="M1018" s="708">
        <f>LS2_N4202!M44</f>
        <v>0</v>
      </c>
      <c r="N1018" s="708">
        <f>LS2_N4202!N44</f>
        <v>0</v>
      </c>
      <c r="O1018" s="708">
        <f>LS2_N4202!O44</f>
        <v>0</v>
      </c>
      <c r="P1018" s="708">
        <f>LS2_N4202!P44</f>
        <v>0</v>
      </c>
      <c r="Q1018" s="708">
        <f>LS2_N4202!Q44</f>
        <v>0</v>
      </c>
      <c r="R1018" s="708">
        <f>LS2_N4202!R44</f>
        <v>0</v>
      </c>
      <c r="S1018" s="708">
        <f>LS2_N4202!S44</f>
        <v>0</v>
      </c>
      <c r="T1018" s="708">
        <f>LS2_N4202!T44</f>
        <v>0</v>
      </c>
      <c r="U1018" s="708">
        <f>LS2_N4202!U44</f>
        <v>0</v>
      </c>
      <c r="V1018" s="708">
        <f>LS2_N4202!V44</f>
        <v>0</v>
      </c>
      <c r="W1018" s="708">
        <f>LS2_N4202!W44</f>
        <v>0</v>
      </c>
      <c r="X1018" s="708">
        <f>LS2_N4202!X44</f>
        <v>0</v>
      </c>
      <c r="Y1018" s="708">
        <f>LS2_N4202!Y44</f>
        <v>0</v>
      </c>
    </row>
    <row r="1019" spans="1:25" x14ac:dyDescent="0.25">
      <c r="A1019" s="708" t="str">
        <f>FS2_N0108!A30</f>
        <v>Ion Chamber</v>
      </c>
      <c r="B1019" s="708" t="str">
        <f>FS2_N0108!B30</f>
        <v>FS2_BBS:IC_D4055</v>
      </c>
      <c r="C1019" s="708" t="str">
        <f>FS2_N0108!C30</f>
        <v>IC</v>
      </c>
      <c r="D1019" s="708" t="str">
        <f>FS2_N0108!D30</f>
        <v>D4055</v>
      </c>
      <c r="E1019" s="708" t="str">
        <f>FS2_N0108!E30</f>
        <v>44E000235</v>
      </c>
      <c r="F1019" s="708" t="str">
        <f>FS2_N0108!F30</f>
        <v>2C_1kV75LC_Coax_090</v>
      </c>
      <c r="G1019" s="708" t="str">
        <f>FS2_N0108!G30</f>
        <v>Signal</v>
      </c>
      <c r="H1019" s="708">
        <f>FS2_N0108!H30</f>
        <v>0</v>
      </c>
      <c r="I1019" s="708" t="str">
        <f>FS2_N0108!I30</f>
        <v>J3</v>
      </c>
      <c r="J1019" s="708">
        <f>FS2_N0108!J30</f>
        <v>0</v>
      </c>
      <c r="K1019" s="708">
        <f>FS2_N0108!K30</f>
        <v>0</v>
      </c>
      <c r="L1019" s="708">
        <f>FS2_N0108!L30</f>
        <v>0</v>
      </c>
      <c r="M1019" s="708">
        <f>FS2_N0108!M30</f>
        <v>0</v>
      </c>
      <c r="N1019" s="708">
        <f>FS2_N0108!N30</f>
        <v>0</v>
      </c>
      <c r="O1019" s="708">
        <f>FS2_N0108!O30</f>
        <v>0</v>
      </c>
      <c r="P1019" s="708" t="str">
        <f>FS2_N0108!P30</f>
        <v>J3</v>
      </c>
      <c r="Q1019" s="708" t="str">
        <f>FS2_N0108!Q30</f>
        <v>Lemo to Lemo</v>
      </c>
      <c r="R1019" s="708">
        <f>FS2_N0108!R30</f>
        <v>15</v>
      </c>
      <c r="S1019" s="708">
        <f>FS2_N0108!S30</f>
        <v>7</v>
      </c>
      <c r="T1019" s="708" t="str">
        <f>FS2_N0108!T30</f>
        <v>CH2 - fmc2-3</v>
      </c>
      <c r="U1019" s="708">
        <f>FS2_N0108!U30</f>
        <v>0</v>
      </c>
      <c r="V1019" s="708">
        <f>FS2_N0108!V30</f>
        <v>0</v>
      </c>
      <c r="W1019" s="708">
        <f>FS2_N0108!W30</f>
        <v>0</v>
      </c>
      <c r="X1019" s="708">
        <f>FS2_N0108!X30</f>
        <v>0</v>
      </c>
      <c r="Y1019" s="708">
        <f>FS2_N0108!Y30</f>
        <v>0</v>
      </c>
    </row>
    <row r="1020" spans="1:25" x14ac:dyDescent="0.25">
      <c r="A1020" s="708" t="str">
        <f>FS2_N0108!A31</f>
        <v>Ion Chamber</v>
      </c>
      <c r="B1020" s="708" t="str">
        <f>FS2_N0108!B31</f>
        <v>FS2_BBS:IC_D4055</v>
      </c>
      <c r="C1020" s="708">
        <f>FS2_N0108!C31</f>
        <v>0</v>
      </c>
      <c r="D1020" s="708" t="str">
        <f>FS2_N0108!D31</f>
        <v>D4055</v>
      </c>
      <c r="E1020" s="708" t="str">
        <f>FS2_N0108!E31</f>
        <v>44E000019</v>
      </c>
      <c r="F1020" s="708" t="str">
        <f>FS2_N0108!F31</f>
        <v>2C_5kVDC_Coax_035</v>
      </c>
      <c r="G1020" s="708" t="str">
        <f>FS2_N0108!G31</f>
        <v>HV Bias</v>
      </c>
      <c r="H1020" s="708" t="str">
        <f>FS2_N0108!H31</f>
        <v>SHV</v>
      </c>
      <c r="I1020" s="708">
        <f>FS2_N0108!I31</f>
        <v>3</v>
      </c>
      <c r="J1020" s="708">
        <f>FS2_N0108!J31</f>
        <v>0</v>
      </c>
      <c r="K1020" s="708">
        <f>FS2_N0108!K31</f>
        <v>0</v>
      </c>
      <c r="L1020" s="708">
        <f>FS2_N0108!L31</f>
        <v>0</v>
      </c>
      <c r="M1020" s="708">
        <f>FS2_N0108!M31</f>
        <v>0</v>
      </c>
      <c r="N1020" s="708">
        <f>FS2_N0108!N31</f>
        <v>0</v>
      </c>
      <c r="O1020" s="708">
        <f>FS2_N0108!O31</f>
        <v>0</v>
      </c>
      <c r="P1020" s="708">
        <f>FS2_N0108!P31</f>
        <v>3</v>
      </c>
      <c r="Q1020" s="708" t="str">
        <f>FS2_N0108!Q31</f>
        <v>SHV to SHV</v>
      </c>
      <c r="R1020" s="708">
        <f>FS2_N0108!R31</f>
        <v>0</v>
      </c>
      <c r="S1020" s="708">
        <f>FS2_N0108!S31</f>
        <v>0</v>
      </c>
      <c r="T1020" s="708">
        <f>FS2_N0108!T31</f>
        <v>0</v>
      </c>
      <c r="U1020" s="708">
        <f>FS2_N0108!U31</f>
        <v>0</v>
      </c>
      <c r="V1020" s="708">
        <f>FS2_N0108!V31</f>
        <v>11</v>
      </c>
      <c r="W1020" s="708" t="str">
        <f>FS2_N0108!W31</f>
        <v>2: EHS8020n</v>
      </c>
      <c r="X1020" s="708" t="str">
        <f>FS2_N0108!X31</f>
        <v>Ch2</v>
      </c>
      <c r="Y1020" s="708">
        <f>FS2_N0108!Y31</f>
        <v>0</v>
      </c>
    </row>
    <row r="1021" spans="1:25" x14ac:dyDescent="0.25">
      <c r="A1021" s="708" t="str">
        <f>FS2_N0108!A5</f>
        <v>BPM</v>
      </c>
      <c r="B1021" s="708" t="str">
        <f>FS2_N0108!B5</f>
        <v>FS2_BBS:BPM_D4087</v>
      </c>
      <c r="C1021" s="708" t="str">
        <f>FS2_N0108!C5</f>
        <v>BPM</v>
      </c>
      <c r="D1021" s="708" t="str">
        <f>FS2_N0108!D5</f>
        <v>D4088</v>
      </c>
      <c r="E1021" s="708" t="str">
        <f>FS2_N0108!E5</f>
        <v>44E000180</v>
      </c>
      <c r="F1021" s="708" t="str">
        <f>FS2_N0108!F5</f>
        <v>2C_1/4in_Hardline_036</v>
      </c>
      <c r="G1021" s="708" t="str">
        <f>FS2_N0108!G5</f>
        <v>Signal</v>
      </c>
      <c r="H1021" s="708" t="str">
        <f>FS2_N0108!H5</f>
        <v>N-Type to SMA Panel</v>
      </c>
      <c r="I1021" s="708" t="str">
        <f>FS2_N0108!I5</f>
        <v>1T</v>
      </c>
      <c r="J1021" s="708">
        <f>FS2_N0108!J5</f>
        <v>0</v>
      </c>
      <c r="K1021" s="708">
        <f>FS2_N0108!K5</f>
        <v>0</v>
      </c>
      <c r="L1021" s="708">
        <f>FS2_N0108!L5</f>
        <v>0</v>
      </c>
      <c r="M1021" s="708">
        <f>FS2_N0108!M5</f>
        <v>0</v>
      </c>
      <c r="N1021" s="708">
        <f>FS2_N0108!N5</f>
        <v>0</v>
      </c>
      <c r="O1021" s="708">
        <f>FS2_N0108!O5</f>
        <v>0</v>
      </c>
      <c r="P1021" s="708" t="str">
        <f>FS2_N0108!P5</f>
        <v>1T</v>
      </c>
      <c r="Q1021" s="708" t="str">
        <f>FS2_N0108!Q5</f>
        <v>SMA to SMA</v>
      </c>
      <c r="R1021" s="708">
        <f>FS2_N0108!R5</f>
        <v>15</v>
      </c>
      <c r="S1021" s="708">
        <f>FS2_N0108!S5</f>
        <v>9</v>
      </c>
      <c r="T1021" s="708">
        <f>FS2_N0108!T5</f>
        <v>0</v>
      </c>
      <c r="U1021" s="708">
        <f>FS2_N0108!U5</f>
        <v>1</v>
      </c>
      <c r="V1021" s="708">
        <f>FS2_N0108!V5</f>
        <v>0</v>
      </c>
      <c r="W1021" s="708">
        <f>FS2_N0108!W5</f>
        <v>0</v>
      </c>
      <c r="X1021" s="708">
        <f>FS2_N0108!X5</f>
        <v>0</v>
      </c>
      <c r="Y1021" s="708">
        <f>FS2_N0108!Y5</f>
        <v>0</v>
      </c>
    </row>
    <row r="1022" spans="1:25" x14ac:dyDescent="0.25">
      <c r="A1022" s="708" t="str">
        <f>FS2_N0108!A6</f>
        <v>BPM</v>
      </c>
      <c r="B1022" s="708" t="str">
        <f>FS2_N0108!B6</f>
        <v>FS2_BBS:BPM_D4087</v>
      </c>
      <c r="C1022" s="708" t="str">
        <f>FS2_N0108!C6</f>
        <v>BPM</v>
      </c>
      <c r="D1022" s="708" t="str">
        <f>FS2_N0108!D6</f>
        <v>D4088</v>
      </c>
      <c r="E1022" s="708" t="str">
        <f>FS2_N0108!E6</f>
        <v>44E000181</v>
      </c>
      <c r="F1022" s="708" t="str">
        <f>FS2_N0108!F6</f>
        <v>2C_1/4in_Hardline_036</v>
      </c>
      <c r="G1022" s="708" t="str">
        <f>FS2_N0108!G6</f>
        <v>Signal</v>
      </c>
      <c r="H1022" s="708" t="str">
        <f>FS2_N0108!H6</f>
        <v>N-Type to SMA Panel</v>
      </c>
      <c r="I1022" s="708" t="str">
        <f>FS2_N0108!I6</f>
        <v>2L</v>
      </c>
      <c r="J1022" s="708">
        <f>FS2_N0108!J6</f>
        <v>0</v>
      </c>
      <c r="K1022" s="708">
        <f>FS2_N0108!K6</f>
        <v>0</v>
      </c>
      <c r="L1022" s="708">
        <f>FS2_N0108!L6</f>
        <v>0</v>
      </c>
      <c r="M1022" s="708">
        <f>FS2_N0108!M6</f>
        <v>0</v>
      </c>
      <c r="N1022" s="708">
        <f>FS2_N0108!N6</f>
        <v>0</v>
      </c>
      <c r="O1022" s="708">
        <f>FS2_N0108!O6</f>
        <v>0</v>
      </c>
      <c r="P1022" s="708" t="str">
        <f>FS2_N0108!P6</f>
        <v>2L</v>
      </c>
      <c r="Q1022" s="708" t="str">
        <f>FS2_N0108!Q6</f>
        <v>SMA to SMA</v>
      </c>
      <c r="R1022" s="708">
        <f>FS2_N0108!R6</f>
        <v>15</v>
      </c>
      <c r="S1022" s="708">
        <f>FS2_N0108!S6</f>
        <v>9</v>
      </c>
      <c r="T1022" s="708">
        <f>FS2_N0108!T6</f>
        <v>0</v>
      </c>
      <c r="U1022" s="708">
        <f>FS2_N0108!U6</f>
        <v>2</v>
      </c>
      <c r="V1022" s="708">
        <f>FS2_N0108!V6</f>
        <v>0</v>
      </c>
      <c r="W1022" s="708">
        <f>FS2_N0108!W6</f>
        <v>0</v>
      </c>
      <c r="X1022" s="708">
        <f>FS2_N0108!X6</f>
        <v>0</v>
      </c>
      <c r="Y1022" s="708">
        <f>FS2_N0108!Y6</f>
        <v>0</v>
      </c>
    </row>
    <row r="1023" spans="1:25" x14ac:dyDescent="0.25">
      <c r="A1023" s="708" t="str">
        <f>FS2_N0108!A7</f>
        <v>BPM</v>
      </c>
      <c r="B1023" s="708" t="str">
        <f>FS2_N0108!B7</f>
        <v>FS2_BBS:BPM_D4087</v>
      </c>
      <c r="C1023" s="708" t="str">
        <f>FS2_N0108!C7</f>
        <v>BPM</v>
      </c>
      <c r="D1023" s="708" t="str">
        <f>FS2_N0108!D7</f>
        <v>D4088</v>
      </c>
      <c r="E1023" s="708" t="str">
        <f>FS2_N0108!E7</f>
        <v>44E000182</v>
      </c>
      <c r="F1023" s="708" t="str">
        <f>FS2_N0108!F7</f>
        <v>2C_1/4in_Hardline_036</v>
      </c>
      <c r="G1023" s="708" t="str">
        <f>FS2_N0108!G7</f>
        <v>Signal</v>
      </c>
      <c r="H1023" s="708" t="str">
        <f>FS2_N0108!H7</f>
        <v>N-Type to SMA Panel</v>
      </c>
      <c r="I1023" s="708" t="str">
        <f>FS2_N0108!I7</f>
        <v>3R</v>
      </c>
      <c r="J1023" s="708">
        <f>FS2_N0108!J7</f>
        <v>0</v>
      </c>
      <c r="K1023" s="708">
        <f>FS2_N0108!K7</f>
        <v>0</v>
      </c>
      <c r="L1023" s="708">
        <f>FS2_N0108!L7</f>
        <v>0</v>
      </c>
      <c r="M1023" s="708">
        <f>FS2_N0108!M7</f>
        <v>0</v>
      </c>
      <c r="N1023" s="708">
        <f>FS2_N0108!N7</f>
        <v>0</v>
      </c>
      <c r="O1023" s="708">
        <f>FS2_N0108!O7</f>
        <v>0</v>
      </c>
      <c r="P1023" s="708" t="str">
        <f>FS2_N0108!P7</f>
        <v>3R</v>
      </c>
      <c r="Q1023" s="708" t="str">
        <f>FS2_N0108!Q7</f>
        <v>SMA to SMA</v>
      </c>
      <c r="R1023" s="708">
        <f>FS2_N0108!R7</f>
        <v>15</v>
      </c>
      <c r="S1023" s="708">
        <f>FS2_N0108!S7</f>
        <v>9</v>
      </c>
      <c r="T1023" s="708">
        <f>FS2_N0108!T7</f>
        <v>0</v>
      </c>
      <c r="U1023" s="708">
        <f>FS2_N0108!U7</f>
        <v>3</v>
      </c>
      <c r="V1023" s="708">
        <f>FS2_N0108!V7</f>
        <v>0</v>
      </c>
      <c r="W1023" s="708">
        <f>FS2_N0108!W7</f>
        <v>0</v>
      </c>
      <c r="X1023" s="708">
        <f>FS2_N0108!X7</f>
        <v>0</v>
      </c>
      <c r="Y1023" s="708">
        <f>FS2_N0108!Y7</f>
        <v>0</v>
      </c>
    </row>
    <row r="1024" spans="1:25" x14ac:dyDescent="0.25">
      <c r="A1024" s="708" t="str">
        <f>FS2_N0108!A8</f>
        <v>BPM</v>
      </c>
      <c r="B1024" s="708" t="str">
        <f>FS2_N0108!B8</f>
        <v>FS2_BBS:BPM_D4087</v>
      </c>
      <c r="C1024" s="708" t="str">
        <f>FS2_N0108!C8</f>
        <v>BPM</v>
      </c>
      <c r="D1024" s="708" t="str">
        <f>FS2_N0108!D8</f>
        <v>D4088</v>
      </c>
      <c r="E1024" s="708" t="str">
        <f>FS2_N0108!E8</f>
        <v>44E000183</v>
      </c>
      <c r="F1024" s="708" t="str">
        <f>FS2_N0108!F8</f>
        <v>2C_1/4in_Hardline_036</v>
      </c>
      <c r="G1024" s="708" t="str">
        <f>FS2_N0108!G8</f>
        <v>Signal</v>
      </c>
      <c r="H1024" s="708" t="str">
        <f>FS2_N0108!H8</f>
        <v>N-Type to SMA Panel</v>
      </c>
      <c r="I1024" s="708" t="str">
        <f>FS2_N0108!I8</f>
        <v>4B</v>
      </c>
      <c r="J1024" s="708">
        <f>FS2_N0108!J8</f>
        <v>0</v>
      </c>
      <c r="K1024" s="708">
        <f>FS2_N0108!K8</f>
        <v>0</v>
      </c>
      <c r="L1024" s="708">
        <f>FS2_N0108!L8</f>
        <v>0</v>
      </c>
      <c r="M1024" s="708">
        <f>FS2_N0108!M8</f>
        <v>0</v>
      </c>
      <c r="N1024" s="708">
        <f>FS2_N0108!N8</f>
        <v>0</v>
      </c>
      <c r="O1024" s="708">
        <f>FS2_N0108!O8</f>
        <v>0</v>
      </c>
      <c r="P1024" s="708" t="str">
        <f>FS2_N0108!P8</f>
        <v>4B</v>
      </c>
      <c r="Q1024" s="708" t="str">
        <f>FS2_N0108!Q8</f>
        <v>SMA to SMA</v>
      </c>
      <c r="R1024" s="708">
        <f>FS2_N0108!R8</f>
        <v>15</v>
      </c>
      <c r="S1024" s="708">
        <f>FS2_N0108!S8</f>
        <v>9</v>
      </c>
      <c r="T1024" s="708">
        <f>FS2_N0108!T8</f>
        <v>0</v>
      </c>
      <c r="U1024" s="708">
        <f>FS2_N0108!U8</f>
        <v>4</v>
      </c>
      <c r="V1024" s="708">
        <f>FS2_N0108!V8</f>
        <v>0</v>
      </c>
      <c r="W1024" s="708">
        <f>FS2_N0108!W8</f>
        <v>0</v>
      </c>
      <c r="X1024" s="708">
        <f>FS2_N0108!X8</f>
        <v>0</v>
      </c>
      <c r="Y1024" s="708">
        <f>FS2_N0108!Y8</f>
        <v>0</v>
      </c>
    </row>
    <row r="1025" spans="1:25" x14ac:dyDescent="0.25">
      <c r="A1025" s="708" t="str">
        <f>FS2_N0108!A9</f>
        <v>BPM</v>
      </c>
      <c r="B1025" s="708" t="str">
        <f>FS2_N0108!B9</f>
        <v>FS2_BBS:RFS_D4087</v>
      </c>
      <c r="C1025" s="708" t="str">
        <f>FS2_N0108!C9</f>
        <v>BPM</v>
      </c>
      <c r="D1025" s="708" t="str">
        <f>FS2_N0108!D9</f>
        <v>D4088</v>
      </c>
      <c r="E1025" s="708" t="str">
        <f>FS2_N0108!E9</f>
        <v>44E000203</v>
      </c>
      <c r="F1025" s="708" t="str">
        <f>FS2_N0108!F9</f>
        <v>2C_1/4in_Hardline_036</v>
      </c>
      <c r="G1025" s="708" t="str">
        <f>FS2_N0108!G9</f>
        <v>Ref</v>
      </c>
      <c r="H1025" s="708" t="str">
        <f>FS2_N0108!H9</f>
        <v>No terminiation</v>
      </c>
      <c r="I1025" s="708" t="str">
        <f>FS2_N0108!I9</f>
        <v>No term</v>
      </c>
      <c r="J1025" s="708">
        <f>FS2_N0108!J9</f>
        <v>0</v>
      </c>
      <c r="K1025" s="708">
        <f>FS2_N0108!K9</f>
        <v>0</v>
      </c>
      <c r="L1025" s="708">
        <f>FS2_N0108!L9</f>
        <v>0</v>
      </c>
      <c r="M1025" s="708">
        <f>FS2_N0108!M9</f>
        <v>0</v>
      </c>
      <c r="N1025" s="708">
        <f>FS2_N0108!N9</f>
        <v>0</v>
      </c>
      <c r="O1025" s="708">
        <f>FS2_N0108!O9</f>
        <v>0</v>
      </c>
      <c r="P1025" s="708">
        <f>FS2_N0108!P9</f>
        <v>0</v>
      </c>
      <c r="Q1025" s="708">
        <f>FS2_N0108!Q9</f>
        <v>0</v>
      </c>
      <c r="R1025" s="708">
        <f>FS2_N0108!R9</f>
        <v>0</v>
      </c>
      <c r="S1025" s="708">
        <f>FS2_N0108!S9</f>
        <v>0</v>
      </c>
      <c r="T1025" s="708">
        <f>FS2_N0108!T9</f>
        <v>0</v>
      </c>
      <c r="U1025" s="708">
        <f>FS2_N0108!U9</f>
        <v>0</v>
      </c>
      <c r="V1025" s="708">
        <f>FS2_N0108!V9</f>
        <v>0</v>
      </c>
      <c r="W1025" s="708">
        <f>FS2_N0108!W9</f>
        <v>0</v>
      </c>
      <c r="X1025" s="708">
        <f>FS2_N0108!X9</f>
        <v>0</v>
      </c>
      <c r="Y1025" s="708">
        <f>FS2_N0108!Y9</f>
        <v>0</v>
      </c>
    </row>
    <row r="1026" spans="1:25" x14ac:dyDescent="0.25">
      <c r="A1026" s="708" t="str">
        <f>FS2_N0108!A32</f>
        <v>Ion Chamber</v>
      </c>
      <c r="B1026" s="708" t="str">
        <f>FS2_N0108!B32</f>
        <v>FS2_BBS:IC_D4102</v>
      </c>
      <c r="C1026" s="708" t="str">
        <f>FS2_N0108!C32</f>
        <v>IC</v>
      </c>
      <c r="D1026" s="708" t="str">
        <f>FS2_N0108!D32</f>
        <v>D4102</v>
      </c>
      <c r="E1026" s="708" t="str">
        <f>FS2_N0108!E32</f>
        <v>44E000236</v>
      </c>
      <c r="F1026" s="708" t="str">
        <f>FS2_N0108!F32</f>
        <v>2C_1kV75LC_Coax_090</v>
      </c>
      <c r="G1026" s="708" t="str">
        <f>FS2_N0108!G32</f>
        <v>Signal</v>
      </c>
      <c r="H1026" s="708">
        <f>FS2_N0108!H32</f>
        <v>0</v>
      </c>
      <c r="I1026" s="708" t="str">
        <f>FS2_N0108!I32</f>
        <v>J4</v>
      </c>
      <c r="J1026" s="708">
        <f>FS2_N0108!J32</f>
        <v>0</v>
      </c>
      <c r="K1026" s="708">
        <f>FS2_N0108!K32</f>
        <v>0</v>
      </c>
      <c r="L1026" s="708">
        <f>FS2_N0108!L32</f>
        <v>0</v>
      </c>
      <c r="M1026" s="708">
        <f>FS2_N0108!M32</f>
        <v>0</v>
      </c>
      <c r="N1026" s="708">
        <f>FS2_N0108!N32</f>
        <v>0</v>
      </c>
      <c r="O1026" s="708">
        <f>FS2_N0108!O32</f>
        <v>0</v>
      </c>
      <c r="P1026" s="708" t="str">
        <f>FS2_N0108!P32</f>
        <v>J4</v>
      </c>
      <c r="Q1026" s="708" t="str">
        <f>FS2_N0108!Q32</f>
        <v>Lemo to Lemo</v>
      </c>
      <c r="R1026" s="708">
        <f>FS2_N0108!R32</f>
        <v>15</v>
      </c>
      <c r="S1026" s="708">
        <f>FS2_N0108!S32</f>
        <v>7</v>
      </c>
      <c r="T1026" s="708" t="str">
        <f>FS2_N0108!T32</f>
        <v>CH3 - fmc2-4</v>
      </c>
      <c r="U1026" s="708">
        <f>FS2_N0108!U32</f>
        <v>0</v>
      </c>
      <c r="V1026" s="708">
        <f>FS2_N0108!V32</f>
        <v>0</v>
      </c>
      <c r="W1026" s="708">
        <f>FS2_N0108!W32</f>
        <v>0</v>
      </c>
      <c r="X1026" s="708">
        <f>FS2_N0108!X32</f>
        <v>0</v>
      </c>
      <c r="Y1026" s="708">
        <f>FS2_N0108!Y32</f>
        <v>0</v>
      </c>
    </row>
    <row r="1027" spans="1:25" x14ac:dyDescent="0.25">
      <c r="A1027" s="708" t="str">
        <f>FS2_N0108!A33</f>
        <v>Ion Chamber</v>
      </c>
      <c r="B1027" s="708" t="str">
        <f>FS2_N0108!B33</f>
        <v>FS2_BBS:IC_D4102</v>
      </c>
      <c r="C1027" s="708">
        <f>FS2_N0108!C33</f>
        <v>0</v>
      </c>
      <c r="D1027" s="708" t="str">
        <f>FS2_N0108!D33</f>
        <v>D4102</v>
      </c>
      <c r="E1027" s="708" t="str">
        <f>FS2_N0108!E33</f>
        <v>44E000020</v>
      </c>
      <c r="F1027" s="708" t="str">
        <f>FS2_N0108!F33</f>
        <v>2C_5kVDC_Coax_035</v>
      </c>
      <c r="G1027" s="708" t="str">
        <f>FS2_N0108!G33</f>
        <v>HV Bias</v>
      </c>
      <c r="H1027" s="708" t="str">
        <f>FS2_N0108!H33</f>
        <v>SHV</v>
      </c>
      <c r="I1027" s="708">
        <f>FS2_N0108!I33</f>
        <v>4</v>
      </c>
      <c r="J1027" s="708">
        <f>FS2_N0108!J33</f>
        <v>0</v>
      </c>
      <c r="K1027" s="708">
        <f>FS2_N0108!K33</f>
        <v>0</v>
      </c>
      <c r="L1027" s="708">
        <f>FS2_N0108!L33</f>
        <v>0</v>
      </c>
      <c r="M1027" s="708">
        <f>FS2_N0108!M33</f>
        <v>0</v>
      </c>
      <c r="N1027" s="708">
        <f>FS2_N0108!N33</f>
        <v>0</v>
      </c>
      <c r="O1027" s="708">
        <f>FS2_N0108!O33</f>
        <v>0</v>
      </c>
      <c r="P1027" s="708">
        <f>FS2_N0108!P33</f>
        <v>4</v>
      </c>
      <c r="Q1027" s="708" t="str">
        <f>FS2_N0108!Q33</f>
        <v>SHV to SHV</v>
      </c>
      <c r="R1027" s="708">
        <f>FS2_N0108!R33</f>
        <v>0</v>
      </c>
      <c r="S1027" s="708">
        <f>FS2_N0108!S33</f>
        <v>0</v>
      </c>
      <c r="T1027" s="708">
        <f>FS2_N0108!T33</f>
        <v>0</v>
      </c>
      <c r="U1027" s="708">
        <f>FS2_N0108!U33</f>
        <v>0</v>
      </c>
      <c r="V1027" s="708">
        <f>FS2_N0108!V33</f>
        <v>11</v>
      </c>
      <c r="W1027" s="708" t="str">
        <f>FS2_N0108!W33</f>
        <v>2: EHS8020n</v>
      </c>
      <c r="X1027" s="708" t="str">
        <f>FS2_N0108!X33</f>
        <v>Ch3</v>
      </c>
      <c r="Y1027" s="708">
        <f>FS2_N0108!Y33</f>
        <v>0</v>
      </c>
    </row>
    <row r="1028" spans="1:25" x14ac:dyDescent="0.25">
      <c r="A1028" t="str">
        <f>LS1_N0306!A5</f>
        <v>Ion Chamber</v>
      </c>
      <c r="B1028" t="str">
        <f>LS1_N0306!B5</f>
        <v>FS2_BMS:IC_D4141</v>
      </c>
      <c r="C1028" t="str">
        <f>LS1_N0306!C5</f>
        <v>IC</v>
      </c>
      <c r="D1028" t="str">
        <f>LS1_N0306!D5</f>
        <v>D4141</v>
      </c>
      <c r="E1028" t="str">
        <f>LS1_N0306!E5</f>
        <v>44E000237</v>
      </c>
      <c r="F1028" t="str">
        <f>LS1_N0306!F5</f>
        <v>2C_1kV75LC_Coax_090</v>
      </c>
      <c r="G1028" t="str">
        <f>LS1_N0306!G5</f>
        <v>Signal</v>
      </c>
      <c r="H1028" t="str">
        <f>LS1_N0306!H5</f>
        <v>N-Type to Lemo Box</v>
      </c>
      <c r="I1028" t="str">
        <f>LS1_N0306!I5</f>
        <v>J1</v>
      </c>
      <c r="J1028">
        <f>LS1_N0306!J5</f>
        <v>0</v>
      </c>
      <c r="K1028">
        <f>LS1_N0306!K5</f>
        <v>0</v>
      </c>
      <c r="L1028">
        <f>LS1_N0306!L5</f>
        <v>0</v>
      </c>
      <c r="M1028">
        <f>LS1_N0306!M5</f>
        <v>0</v>
      </c>
      <c r="N1028">
        <f>LS1_N0306!N5</f>
        <v>0</v>
      </c>
      <c r="O1028">
        <f>LS1_N0306!O5</f>
        <v>0</v>
      </c>
      <c r="P1028" t="str">
        <f>LS1_N0306!P5</f>
        <v>J1</v>
      </c>
      <c r="Q1028" t="str">
        <f>LS1_N0306!Q5</f>
        <v>Lemo to Lemo</v>
      </c>
      <c r="R1028">
        <f>LS1_N0306!R5</f>
        <v>3</v>
      </c>
      <c r="S1028">
        <f>LS1_N0306!S5</f>
        <v>3</v>
      </c>
      <c r="T1028" t="str">
        <f>LS1_N0306!T5</f>
        <v>CH0 - fmc2-1</v>
      </c>
      <c r="U1028">
        <f>LS1_N0306!U5</f>
        <v>0</v>
      </c>
      <c r="V1028">
        <f>LS1_N0306!V5</f>
        <v>0</v>
      </c>
      <c r="W1028">
        <f>LS1_N0306!W5</f>
        <v>0</v>
      </c>
      <c r="X1028">
        <f>LS1_N0306!X5</f>
        <v>0</v>
      </c>
      <c r="Y1028">
        <f>LS1_N0306!Y5</f>
        <v>0</v>
      </c>
    </row>
    <row r="1029" spans="1:25" x14ac:dyDescent="0.25">
      <c r="A1029" t="str">
        <f>LS1_N0306!A17</f>
        <v>Ion Chamber</v>
      </c>
      <c r="B1029" t="str">
        <f>LS1_N0306!B17</f>
        <v>FS2_BMS:IC_D4141</v>
      </c>
      <c r="C1029">
        <f>LS1_N0306!C17</f>
        <v>0</v>
      </c>
      <c r="D1029" t="str">
        <f>LS1_N0306!D17</f>
        <v>D4141</v>
      </c>
      <c r="E1029" t="str">
        <f>LS1_N0306!E17</f>
        <v>44H000021</v>
      </c>
      <c r="F1029" t="str">
        <f>LS1_N0306!F17</f>
        <v>2C_5kVDC_Coax_035</v>
      </c>
      <c r="G1029" t="str">
        <f>LS1_N0306!G17</f>
        <v>HV Bias</v>
      </c>
      <c r="H1029" t="str">
        <f>LS1_N0306!H17</f>
        <v>SHV to SHV Panel</v>
      </c>
      <c r="I1029">
        <f>LS1_N0306!I17</f>
        <v>1</v>
      </c>
      <c r="J1029">
        <f>LS1_N0306!J17</f>
        <v>0</v>
      </c>
      <c r="K1029">
        <f>LS1_N0306!K17</f>
        <v>0</v>
      </c>
      <c r="L1029">
        <f>LS1_N0306!L17</f>
        <v>0</v>
      </c>
      <c r="M1029">
        <f>LS1_N0306!M17</f>
        <v>0</v>
      </c>
      <c r="N1029">
        <f>LS1_N0306!N17</f>
        <v>0</v>
      </c>
      <c r="O1029">
        <f>LS1_N0306!O17</f>
        <v>0</v>
      </c>
      <c r="P1029">
        <f>LS1_N0306!P17</f>
        <v>1</v>
      </c>
      <c r="Q1029" t="str">
        <f>LS1_N0306!Q17</f>
        <v xml:space="preserve">SHV to SHV </v>
      </c>
      <c r="R1029">
        <f>LS1_N0306!R17</f>
        <v>0</v>
      </c>
      <c r="S1029">
        <f>LS1_N0306!S17</f>
        <v>0</v>
      </c>
      <c r="T1029">
        <f>LS1_N0306!T17</f>
        <v>0</v>
      </c>
      <c r="U1029">
        <f>LS1_N0306!U17</f>
        <v>0</v>
      </c>
      <c r="V1029">
        <f>LS1_N0306!V17</f>
        <v>2</v>
      </c>
      <c r="W1029" t="str">
        <f>LS1_N0306!W17</f>
        <v>1 : EHS8020n</v>
      </c>
      <c r="X1029" t="str">
        <f>LS1_N0306!X17</f>
        <v>Ch0</v>
      </c>
      <c r="Y1029">
        <f>LS1_N0306!Y17</f>
        <v>0</v>
      </c>
    </row>
    <row r="1030" spans="1:25" x14ac:dyDescent="0.25">
      <c r="A1030" s="708" t="str">
        <f>FS2_N0108!A10</f>
        <v>BPM</v>
      </c>
      <c r="B1030" s="708" t="str">
        <f>FS2_N0108!B10</f>
        <v>FS2_BMS:BPM_D4142</v>
      </c>
      <c r="C1030" s="708" t="str">
        <f>FS2_N0108!C10</f>
        <v>BPM</v>
      </c>
      <c r="D1030" s="708" t="str">
        <f>FS2_N0108!D10</f>
        <v>D4142</v>
      </c>
      <c r="E1030" s="708" t="str">
        <f>FS2_N0108!E10</f>
        <v>44E000083</v>
      </c>
      <c r="F1030" s="708" t="str">
        <f>FS2_N0108!F10</f>
        <v>2C_1/4in_Hardline_036</v>
      </c>
      <c r="G1030" s="708" t="str">
        <f>FS2_N0108!G10</f>
        <v>Signal</v>
      </c>
      <c r="H1030" s="708" t="str">
        <f>FS2_N0108!H10</f>
        <v>N-Type to SMA Panel</v>
      </c>
      <c r="I1030" s="708" t="str">
        <f>FS2_N0108!I10</f>
        <v>1T</v>
      </c>
      <c r="J1030" s="708">
        <f>FS2_N0108!J10</f>
        <v>0</v>
      </c>
      <c r="K1030" s="708">
        <f>FS2_N0108!K10</f>
        <v>0</v>
      </c>
      <c r="L1030" s="708">
        <f>FS2_N0108!L10</f>
        <v>0</v>
      </c>
      <c r="M1030" s="708">
        <f>FS2_N0108!M10</f>
        <v>0</v>
      </c>
      <c r="N1030" s="708">
        <f>FS2_N0108!N10</f>
        <v>0</v>
      </c>
      <c r="O1030" s="708">
        <f>FS2_N0108!O10</f>
        <v>0</v>
      </c>
      <c r="P1030" s="708" t="str">
        <f>FS2_N0108!P10</f>
        <v>1T</v>
      </c>
      <c r="Q1030" s="708" t="str">
        <f>FS2_N0108!Q10</f>
        <v>SMA to SMA</v>
      </c>
      <c r="R1030" s="708">
        <f>FS2_N0108!R10</f>
        <v>15</v>
      </c>
      <c r="S1030" s="708">
        <f>FS2_N0108!S10</f>
        <v>9</v>
      </c>
      <c r="T1030" s="708">
        <f>FS2_N0108!T10</f>
        <v>0</v>
      </c>
      <c r="U1030" s="708">
        <f>FS2_N0108!U10</f>
        <v>5</v>
      </c>
      <c r="V1030" s="708">
        <f>FS2_N0108!V10</f>
        <v>0</v>
      </c>
      <c r="W1030" s="708">
        <f>FS2_N0108!W10</f>
        <v>0</v>
      </c>
      <c r="X1030" s="708">
        <f>FS2_N0108!X10</f>
        <v>0</v>
      </c>
      <c r="Y1030" s="708">
        <f>FS2_N0108!Y10</f>
        <v>0</v>
      </c>
    </row>
    <row r="1031" spans="1:25" x14ac:dyDescent="0.25">
      <c r="A1031" s="708" t="str">
        <f>FS2_N0108!A11</f>
        <v>BPM</v>
      </c>
      <c r="B1031" s="708" t="str">
        <f>FS2_N0108!B11</f>
        <v>FS2_BMS:BPM_D4142</v>
      </c>
      <c r="C1031" s="708" t="str">
        <f>FS2_N0108!C11</f>
        <v>BPM</v>
      </c>
      <c r="D1031" s="708" t="str">
        <f>FS2_N0108!D11</f>
        <v>D4142</v>
      </c>
      <c r="E1031" s="708" t="str">
        <f>FS2_N0108!E11</f>
        <v>44E000084</v>
      </c>
      <c r="F1031" s="708" t="str">
        <f>FS2_N0108!F11</f>
        <v>2C_1/4in_Hardline_036</v>
      </c>
      <c r="G1031" s="708" t="str">
        <f>FS2_N0108!G11</f>
        <v>Signal</v>
      </c>
      <c r="H1031" s="708" t="str">
        <f>FS2_N0108!H11</f>
        <v>N-Type to SMA Panel</v>
      </c>
      <c r="I1031" s="708" t="str">
        <f>FS2_N0108!I11</f>
        <v>2L</v>
      </c>
      <c r="J1031" s="708">
        <f>FS2_N0108!J11</f>
        <v>0</v>
      </c>
      <c r="K1031" s="708">
        <f>FS2_N0108!K11</f>
        <v>0</v>
      </c>
      <c r="L1031" s="708">
        <f>FS2_N0108!L11</f>
        <v>0</v>
      </c>
      <c r="M1031" s="708">
        <f>FS2_N0108!M11</f>
        <v>0</v>
      </c>
      <c r="N1031" s="708">
        <f>FS2_N0108!N11</f>
        <v>0</v>
      </c>
      <c r="O1031" s="708">
        <f>FS2_N0108!O11</f>
        <v>0</v>
      </c>
      <c r="P1031" s="708" t="str">
        <f>FS2_N0108!P11</f>
        <v>2L</v>
      </c>
      <c r="Q1031" s="708" t="str">
        <f>FS2_N0108!Q11</f>
        <v>SMA to SMA</v>
      </c>
      <c r="R1031" s="708">
        <f>FS2_N0108!R11</f>
        <v>15</v>
      </c>
      <c r="S1031" s="708">
        <f>FS2_N0108!S11</f>
        <v>9</v>
      </c>
      <c r="T1031" s="708">
        <f>FS2_N0108!T11</f>
        <v>0</v>
      </c>
      <c r="U1031" s="708">
        <f>FS2_N0108!U11</f>
        <v>6</v>
      </c>
      <c r="V1031" s="708">
        <f>FS2_N0108!V11</f>
        <v>0</v>
      </c>
      <c r="W1031" s="708">
        <f>FS2_N0108!W11</f>
        <v>0</v>
      </c>
      <c r="X1031" s="708">
        <f>FS2_N0108!X11</f>
        <v>0</v>
      </c>
      <c r="Y1031" s="708">
        <f>FS2_N0108!Y11</f>
        <v>0</v>
      </c>
    </row>
    <row r="1032" spans="1:25" x14ac:dyDescent="0.25">
      <c r="A1032" s="708" t="str">
        <f>FS2_N0108!A12</f>
        <v>BPM</v>
      </c>
      <c r="B1032" s="708" t="str">
        <f>FS2_N0108!B12</f>
        <v>FS2_BMS:BPM_D4142</v>
      </c>
      <c r="C1032" s="708" t="str">
        <f>FS2_N0108!C12</f>
        <v>BPM</v>
      </c>
      <c r="D1032" s="708" t="str">
        <f>FS2_N0108!D12</f>
        <v>D4142</v>
      </c>
      <c r="E1032" s="708" t="str">
        <f>FS2_N0108!E12</f>
        <v>44E000085</v>
      </c>
      <c r="F1032" s="708" t="str">
        <f>FS2_N0108!F12</f>
        <v>2C_1/4in_Hardline_036</v>
      </c>
      <c r="G1032" s="708" t="str">
        <f>FS2_N0108!G12</f>
        <v>Signal</v>
      </c>
      <c r="H1032" s="708" t="str">
        <f>FS2_N0108!H12</f>
        <v>N-Type to SMA Panel</v>
      </c>
      <c r="I1032" s="708" t="str">
        <f>FS2_N0108!I12</f>
        <v>3R</v>
      </c>
      <c r="J1032" s="708">
        <f>FS2_N0108!J12</f>
        <v>0</v>
      </c>
      <c r="K1032" s="708">
        <f>FS2_N0108!K12</f>
        <v>0</v>
      </c>
      <c r="L1032" s="708">
        <f>FS2_N0108!L12</f>
        <v>0</v>
      </c>
      <c r="M1032" s="708">
        <f>FS2_N0108!M12</f>
        <v>0</v>
      </c>
      <c r="N1032" s="708">
        <f>FS2_N0108!N12</f>
        <v>0</v>
      </c>
      <c r="O1032" s="708">
        <f>FS2_N0108!O12</f>
        <v>0</v>
      </c>
      <c r="P1032" s="708" t="str">
        <f>FS2_N0108!P12</f>
        <v>3R</v>
      </c>
      <c r="Q1032" s="708" t="str">
        <f>FS2_N0108!Q12</f>
        <v>SMA to SMA</v>
      </c>
      <c r="R1032" s="708">
        <f>FS2_N0108!R12</f>
        <v>15</v>
      </c>
      <c r="S1032" s="708">
        <f>FS2_N0108!S12</f>
        <v>9</v>
      </c>
      <c r="T1032" s="708">
        <f>FS2_N0108!T12</f>
        <v>0</v>
      </c>
      <c r="U1032" s="708">
        <f>FS2_N0108!U12</f>
        <v>7</v>
      </c>
      <c r="V1032" s="708">
        <f>FS2_N0108!V12</f>
        <v>0</v>
      </c>
      <c r="W1032" s="708">
        <f>FS2_N0108!W12</f>
        <v>0</v>
      </c>
      <c r="X1032" s="708">
        <f>FS2_N0108!X12</f>
        <v>0</v>
      </c>
      <c r="Y1032" s="708">
        <f>FS2_N0108!Y12</f>
        <v>0</v>
      </c>
    </row>
    <row r="1033" spans="1:25" x14ac:dyDescent="0.25">
      <c r="A1033" s="708" t="str">
        <f>FS2_N0108!A13</f>
        <v>BPM</v>
      </c>
      <c r="B1033" s="708" t="str">
        <f>FS2_N0108!B13</f>
        <v>FS2_BMS:BPM_D4142</v>
      </c>
      <c r="C1033" s="708" t="str">
        <f>FS2_N0108!C13</f>
        <v>BPM</v>
      </c>
      <c r="D1033" s="708" t="str">
        <f>FS2_N0108!D13</f>
        <v>D4142</v>
      </c>
      <c r="E1033" s="708" t="str">
        <f>FS2_N0108!E13</f>
        <v>44E000086</v>
      </c>
      <c r="F1033" s="708" t="str">
        <f>FS2_N0108!F13</f>
        <v>2C_1/4in_Hardline_036</v>
      </c>
      <c r="G1033" s="708" t="str">
        <f>FS2_N0108!G13</f>
        <v>Signal</v>
      </c>
      <c r="H1033" s="708" t="str">
        <f>FS2_N0108!H13</f>
        <v>N-Type to SMA Panel</v>
      </c>
      <c r="I1033" s="708" t="str">
        <f>FS2_N0108!I13</f>
        <v>4B</v>
      </c>
      <c r="J1033" s="708">
        <f>FS2_N0108!J13</f>
        <v>0</v>
      </c>
      <c r="K1033" s="708">
        <f>FS2_N0108!K13</f>
        <v>0</v>
      </c>
      <c r="L1033" s="708">
        <f>FS2_N0108!L13</f>
        <v>0</v>
      </c>
      <c r="M1033" s="708">
        <f>FS2_N0108!M13</f>
        <v>0</v>
      </c>
      <c r="N1033" s="708">
        <f>FS2_N0108!N13</f>
        <v>0</v>
      </c>
      <c r="O1033" s="708">
        <f>FS2_N0108!O13</f>
        <v>0</v>
      </c>
      <c r="P1033" s="708" t="str">
        <f>FS2_N0108!P13</f>
        <v>4B</v>
      </c>
      <c r="Q1033" s="708" t="str">
        <f>FS2_N0108!Q13</f>
        <v>SMA to SMA</v>
      </c>
      <c r="R1033" s="708">
        <f>FS2_N0108!R13</f>
        <v>15</v>
      </c>
      <c r="S1033" s="708">
        <f>FS2_N0108!S13</f>
        <v>9</v>
      </c>
      <c r="T1033" s="708">
        <f>FS2_N0108!T13</f>
        <v>0</v>
      </c>
      <c r="U1033" s="708">
        <f>FS2_N0108!U13</f>
        <v>8</v>
      </c>
      <c r="V1033" s="708">
        <f>FS2_N0108!V13</f>
        <v>0</v>
      </c>
      <c r="W1033" s="708">
        <f>FS2_N0108!W13</f>
        <v>0</v>
      </c>
      <c r="X1033" s="708">
        <f>FS2_N0108!X13</f>
        <v>0</v>
      </c>
      <c r="Y1033" s="708">
        <f>FS2_N0108!Y13</f>
        <v>0</v>
      </c>
    </row>
    <row r="1034" spans="1:25" x14ac:dyDescent="0.25">
      <c r="A1034" s="708" t="str">
        <f>FS2_N0108!A14</f>
        <v>BPM</v>
      </c>
      <c r="B1034" s="708" t="str">
        <f>FS2_N0108!B14</f>
        <v>FS2_BMS:RFS_D4142</v>
      </c>
      <c r="C1034" s="708" t="str">
        <f>FS2_N0108!C14</f>
        <v>BPM</v>
      </c>
      <c r="D1034" s="708" t="str">
        <f>FS2_N0108!D14</f>
        <v>D4142</v>
      </c>
      <c r="E1034" s="708" t="str">
        <f>FS2_N0108!E14</f>
        <v>44E000078</v>
      </c>
      <c r="F1034" s="708" t="str">
        <f>FS2_N0108!F14</f>
        <v>2C_1/4in_Hardline_036</v>
      </c>
      <c r="G1034" s="708" t="str">
        <f>FS2_N0108!G14</f>
        <v>Ref</v>
      </c>
      <c r="H1034" s="708" t="str">
        <f>FS2_N0108!H14</f>
        <v>N-Type to SMA Panel</v>
      </c>
      <c r="I1034" s="708" t="str">
        <f>FS2_N0108!I14</f>
        <v>Ref</v>
      </c>
      <c r="J1034" s="708">
        <f>FS2_N0108!J14</f>
        <v>0</v>
      </c>
      <c r="K1034" s="708">
        <f>FS2_N0108!K14</f>
        <v>0</v>
      </c>
      <c r="L1034" s="708">
        <f>FS2_N0108!L14</f>
        <v>0</v>
      </c>
      <c r="M1034" s="708">
        <f>FS2_N0108!M14</f>
        <v>0</v>
      </c>
      <c r="N1034" s="708">
        <f>FS2_N0108!N14</f>
        <v>0</v>
      </c>
      <c r="O1034" s="708">
        <f>FS2_N0108!O14</f>
        <v>0</v>
      </c>
      <c r="P1034" s="708" t="str">
        <f>FS2_N0108!P14</f>
        <v>Ref</v>
      </c>
      <c r="Q1034" s="708" t="str">
        <f>FS2_N0108!Q14</f>
        <v>SMA to SMA</v>
      </c>
      <c r="R1034" s="708">
        <f>FS2_N0108!R14</f>
        <v>15</v>
      </c>
      <c r="S1034" s="708">
        <f>FS2_N0108!S14</f>
        <v>9</v>
      </c>
      <c r="T1034" s="708">
        <f>FS2_N0108!T14</f>
        <v>0</v>
      </c>
      <c r="U1034" s="708" t="str">
        <f>FS2_N0108!U14</f>
        <v>Ref</v>
      </c>
      <c r="V1034" s="708">
        <f>FS2_N0108!V14</f>
        <v>0</v>
      </c>
      <c r="W1034" s="708">
        <f>FS2_N0108!W14</f>
        <v>0</v>
      </c>
      <c r="X1034" s="708">
        <f>FS2_N0108!X14</f>
        <v>0</v>
      </c>
      <c r="Y1034" s="708">
        <f>FS2_N0108!Y14</f>
        <v>0</v>
      </c>
    </row>
    <row r="1035" spans="1:25" x14ac:dyDescent="0.25">
      <c r="A1035" s="708" t="str">
        <f>FS2_N0108!A56</f>
        <v>PM 8"</v>
      </c>
      <c r="B1035" s="708" t="str">
        <f>FS2_N0108!B56</f>
        <v>FS2_BMS:PM_D4144</v>
      </c>
      <c r="C1035" s="708" t="str">
        <f>FS2_N0108!C56</f>
        <v>PM</v>
      </c>
      <c r="D1035" s="708" t="str">
        <f>FS2_N0108!D56</f>
        <v>D4143</v>
      </c>
      <c r="E1035" s="708" t="str">
        <f>FS2_N0108!E56</f>
        <v>44F000096</v>
      </c>
      <c r="F1035" s="708" t="str">
        <f>FS2_N0108!F56</f>
        <v>8C_22AWG_Multi_016</v>
      </c>
      <c r="G1035" s="708" t="str">
        <f>FS2_N0108!G56</f>
        <v>C Signal</v>
      </c>
      <c r="H1035" s="708" t="str">
        <f>FS2_N0108!H56</f>
        <v>CPC to LEMO650 Box</v>
      </c>
      <c r="I1035" s="708" t="str">
        <f>FS2_N0108!I56</f>
        <v>CPC-6</v>
      </c>
      <c r="J1035" s="708" t="str">
        <f>FS2_N0108!J56</f>
        <v>1,2,3</v>
      </c>
      <c r="K1035" s="708" t="str">
        <f>FS2_N0108!K56</f>
        <v>Orange/Wh=1</v>
      </c>
      <c r="L1035" s="708" t="str">
        <f>FS2_N0108!L56</f>
        <v>White/Or=2</v>
      </c>
      <c r="M1035" s="708" t="str">
        <f>FS2_N0108!M56</f>
        <v>Shield=3</v>
      </c>
      <c r="N1035" s="708">
        <f>FS2_N0108!N56</f>
        <v>1</v>
      </c>
      <c r="O1035" s="708">
        <f>FS2_N0108!O56</f>
        <v>3</v>
      </c>
      <c r="P1035" s="708" t="str">
        <f>FS2_N0108!P56</f>
        <v>Lemo-6A</v>
      </c>
      <c r="Q1035" s="708" t="str">
        <f>FS2_N0108!Q56</f>
        <v>LEMO650/LEMO650</v>
      </c>
      <c r="R1035" s="708">
        <f>FS2_N0108!R56</f>
        <v>15</v>
      </c>
      <c r="S1035" s="708">
        <f>FS2_N0108!S56</f>
        <v>5</v>
      </c>
      <c r="T1035" s="708" t="str">
        <f>FS2_N0108!T56</f>
        <v>CH6 - fmc1-3</v>
      </c>
      <c r="U1035" s="708">
        <f>FS2_N0108!U56</f>
        <v>0</v>
      </c>
      <c r="V1035" s="708">
        <f>FS2_N0108!V56</f>
        <v>11</v>
      </c>
      <c r="W1035" s="708" t="str">
        <f>FS2_N0108!W56</f>
        <v>1: EBS8005</v>
      </c>
      <c r="X1035" s="708" t="str">
        <f>FS2_N0108!X56</f>
        <v>Ch5</v>
      </c>
      <c r="Y1035" s="708">
        <f>FS2_N0108!Y56</f>
        <v>0</v>
      </c>
    </row>
    <row r="1036" spans="1:25" x14ac:dyDescent="0.25">
      <c r="A1036" s="708" t="str">
        <f>FS2_N0108!A57</f>
        <v>PM 8"</v>
      </c>
      <c r="B1036" s="708" t="str">
        <f>FS2_N0108!B57</f>
        <v>FS2_BMS:PM_D4144</v>
      </c>
      <c r="C1036" s="708" t="str">
        <f>FS2_N0108!C57</f>
        <v>PM</v>
      </c>
      <c r="D1036" s="708" t="str">
        <f>FS2_N0108!D57</f>
        <v>D4143</v>
      </c>
      <c r="E1036" s="708" t="str">
        <f>FS2_N0108!E57</f>
        <v>44F000096</v>
      </c>
      <c r="F1036" s="708" t="str">
        <f>FS2_N0108!F57</f>
        <v>8C_22AWG_Multi_016</v>
      </c>
      <c r="G1036" s="708" t="str">
        <f>FS2_N0108!G57</f>
        <v>B Signal</v>
      </c>
      <c r="H1036" s="708" t="str">
        <f>FS2_N0108!H57</f>
        <v>CPC to LEMO650 Box</v>
      </c>
      <c r="I1036" s="708" t="str">
        <f>FS2_N0108!I57</f>
        <v>CPC-6</v>
      </c>
      <c r="J1036" s="708" t="str">
        <f>FS2_N0108!J57</f>
        <v>4,5,6</v>
      </c>
      <c r="K1036" s="708" t="str">
        <f>FS2_N0108!K57</f>
        <v>Blue/Wh=4</v>
      </c>
      <c r="L1036" s="708" t="str">
        <f>FS2_N0108!L57</f>
        <v>White/Blue=5</v>
      </c>
      <c r="M1036" s="708" t="str">
        <f>FS2_N0108!M57</f>
        <v>Shield=6</v>
      </c>
      <c r="N1036" s="708">
        <f>FS2_N0108!N57</f>
        <v>4</v>
      </c>
      <c r="O1036" s="708">
        <f>FS2_N0108!O57</f>
        <v>6</v>
      </c>
      <c r="P1036" s="708" t="str">
        <f>FS2_N0108!P57</f>
        <v>Lemo-6B</v>
      </c>
      <c r="Q1036" s="708" t="str">
        <f>FS2_N0108!Q57</f>
        <v>LEMO650/LEMO650</v>
      </c>
      <c r="R1036" s="708">
        <f>FS2_N0108!R57</f>
        <v>15</v>
      </c>
      <c r="S1036" s="708">
        <f>FS2_N0108!S57</f>
        <v>5</v>
      </c>
      <c r="T1036" s="708" t="str">
        <f>FS2_N0108!T57</f>
        <v>CH5 - fmc1-2</v>
      </c>
      <c r="U1036" s="708">
        <f>FS2_N0108!U57</f>
        <v>0</v>
      </c>
      <c r="V1036" s="708">
        <f>FS2_N0108!V57</f>
        <v>11</v>
      </c>
      <c r="W1036" s="708" t="str">
        <f>FS2_N0108!W57</f>
        <v>1: EBS8005</v>
      </c>
      <c r="X1036" s="708" t="str">
        <f>FS2_N0108!X57</f>
        <v>Ch5</v>
      </c>
      <c r="Y1036" s="708">
        <f>FS2_N0108!Y57</f>
        <v>0</v>
      </c>
    </row>
    <row r="1037" spans="1:25" x14ac:dyDescent="0.25">
      <c r="A1037" s="708" t="str">
        <f>FS2_N0108!A58</f>
        <v>PM 8"</v>
      </c>
      <c r="B1037" s="708" t="str">
        <f>FS2_N0108!B58</f>
        <v>FS2_BMS:PM_D4144</v>
      </c>
      <c r="C1037" s="708" t="str">
        <f>FS2_N0108!C58</f>
        <v>PM</v>
      </c>
      <c r="D1037" s="708" t="str">
        <f>FS2_N0108!D58</f>
        <v>D4143</v>
      </c>
      <c r="E1037" s="708" t="str">
        <f>FS2_N0108!E58</f>
        <v>44F000096</v>
      </c>
      <c r="F1037" s="708" t="str">
        <f>FS2_N0108!F58</f>
        <v>8C_22AWG_Multi_016</v>
      </c>
      <c r="G1037" s="708" t="str">
        <f>FS2_N0108!G58</f>
        <v>A Signal</v>
      </c>
      <c r="H1037" s="708" t="str">
        <f>FS2_N0108!H58</f>
        <v>CPC to LEMO650 Box</v>
      </c>
      <c r="I1037" s="708" t="str">
        <f>FS2_N0108!I58</f>
        <v>CPC-6</v>
      </c>
      <c r="J1037" s="708" t="str">
        <f>FS2_N0108!J58</f>
        <v>7,8,9</v>
      </c>
      <c r="K1037" s="708" t="str">
        <f>FS2_N0108!K58</f>
        <v>Green/Wh=7</v>
      </c>
      <c r="L1037" s="708" t="str">
        <f>FS2_N0108!L58</f>
        <v>White/Gr=8</v>
      </c>
      <c r="M1037" s="708" t="str">
        <f>FS2_N0108!M58</f>
        <v>Shield=9</v>
      </c>
      <c r="N1037" s="708">
        <f>FS2_N0108!N58</f>
        <v>7</v>
      </c>
      <c r="O1037" s="708">
        <f>FS2_N0108!O58</f>
        <v>9</v>
      </c>
      <c r="P1037" s="708" t="str">
        <f>FS2_N0108!P58</f>
        <v>Lemo-6C</v>
      </c>
      <c r="Q1037" s="708" t="str">
        <f>FS2_N0108!Q58</f>
        <v>LEMO650/LEMO650</v>
      </c>
      <c r="R1037" s="708">
        <f>FS2_N0108!R58</f>
        <v>15</v>
      </c>
      <c r="S1037" s="708">
        <f>FS2_N0108!S58</f>
        <v>5</v>
      </c>
      <c r="T1037" s="708" t="str">
        <f>FS2_N0108!T58</f>
        <v>CH4 - fmc1-1</v>
      </c>
      <c r="U1037" s="708">
        <f>FS2_N0108!U58</f>
        <v>0</v>
      </c>
      <c r="V1037" s="708">
        <f>FS2_N0108!V58</f>
        <v>11</v>
      </c>
      <c r="W1037" s="708" t="str">
        <f>FS2_N0108!W58</f>
        <v>1: EBS8005</v>
      </c>
      <c r="X1037" s="708" t="str">
        <f>FS2_N0108!X58</f>
        <v>Ch5</v>
      </c>
      <c r="Y1037" s="708">
        <f>FS2_N0108!Y58</f>
        <v>0</v>
      </c>
    </row>
    <row r="1038" spans="1:25" x14ac:dyDescent="0.25">
      <c r="A1038" t="str">
        <f>LS1_N0306!A35</f>
        <v>Halo Monitor Ring,Spare</v>
      </c>
      <c r="B1038" t="str">
        <f>LS1_N0306!B35</f>
        <v>FS2_BMS:HMR_D4144</v>
      </c>
      <c r="C1038" t="str">
        <f>LS1_N0306!C35</f>
        <v>HMR - Unused</v>
      </c>
      <c r="D1038" t="str">
        <f>LS1_N0306!D35</f>
        <v>D4144</v>
      </c>
      <c r="E1038" t="str">
        <f>LS1_N0306!E35</f>
        <v>44H000000</v>
      </c>
      <c r="F1038" t="str">
        <f>LS1_N0306!F35</f>
        <v>2C_1kV75LC_Coax_090</v>
      </c>
      <c r="G1038" t="str">
        <f>LS1_N0306!G35</f>
        <v>Signal</v>
      </c>
      <c r="H1038">
        <f>LS1_N0306!H35</f>
        <v>0</v>
      </c>
      <c r="I1038">
        <f>LS1_N0306!I35</f>
        <v>0</v>
      </c>
      <c r="J1038">
        <f>LS1_N0306!J35</f>
        <v>0</v>
      </c>
      <c r="K1038">
        <f>LS1_N0306!K35</f>
        <v>0</v>
      </c>
      <c r="L1038">
        <f>LS1_N0306!L35</f>
        <v>0</v>
      </c>
      <c r="M1038">
        <f>LS1_N0306!M35</f>
        <v>0</v>
      </c>
      <c r="N1038">
        <f>LS1_N0306!N35</f>
        <v>0</v>
      </c>
      <c r="O1038">
        <f>LS1_N0306!O35</f>
        <v>0</v>
      </c>
      <c r="P1038">
        <f>LS1_N0306!P35</f>
        <v>0</v>
      </c>
      <c r="Q1038">
        <f>LS1_N0306!Q35</f>
        <v>0</v>
      </c>
      <c r="R1038">
        <f>LS1_N0306!R35</f>
        <v>0</v>
      </c>
      <c r="S1038">
        <f>LS1_N0306!S35</f>
        <v>0</v>
      </c>
      <c r="T1038">
        <f>LS1_N0306!T35</f>
        <v>0</v>
      </c>
      <c r="U1038">
        <f>LS1_N0306!U35</f>
        <v>0</v>
      </c>
      <c r="V1038">
        <f>LS1_N0306!V35</f>
        <v>0</v>
      </c>
      <c r="W1038">
        <f>LS1_N0306!W35</f>
        <v>0</v>
      </c>
      <c r="X1038">
        <f>LS1_N0306!X35</f>
        <v>0</v>
      </c>
      <c r="Y1038">
        <f>LS1_N0306!Y35</f>
        <v>0</v>
      </c>
    </row>
    <row r="1039" spans="1:25" x14ac:dyDescent="0.25">
      <c r="A1039">
        <f>LS1_N0306!A36</f>
        <v>0</v>
      </c>
      <c r="B1039" t="str">
        <f>LS1_N0306!B36</f>
        <v>FS2_BMS:HMR_D4144</v>
      </c>
      <c r="C1039">
        <f>LS1_N0306!C36</f>
        <v>0</v>
      </c>
      <c r="D1039" t="str">
        <f>LS1_N0306!D36</f>
        <v>D4144</v>
      </c>
      <c r="E1039" t="str">
        <f>LS1_N0306!E36</f>
        <v>44H000055</v>
      </c>
      <c r="F1039" t="str">
        <f>LS1_N0306!F36</f>
        <v>2C_5kVDC_Coax_035</v>
      </c>
      <c r="G1039">
        <f>LS1_N0306!G36</f>
        <v>0</v>
      </c>
      <c r="H1039">
        <f>LS1_N0306!H36</f>
        <v>0</v>
      </c>
      <c r="I1039">
        <f>LS1_N0306!I36</f>
        <v>0</v>
      </c>
      <c r="J1039">
        <f>LS1_N0306!J36</f>
        <v>0</v>
      </c>
      <c r="K1039">
        <f>LS1_N0306!K36</f>
        <v>0</v>
      </c>
      <c r="L1039">
        <f>LS1_N0306!L36</f>
        <v>0</v>
      </c>
      <c r="M1039">
        <f>LS1_N0306!M36</f>
        <v>0</v>
      </c>
      <c r="N1039">
        <f>LS1_N0306!N36</f>
        <v>0</v>
      </c>
      <c r="O1039">
        <f>LS1_N0306!O36</f>
        <v>0</v>
      </c>
      <c r="P1039">
        <f>LS1_N0306!P36</f>
        <v>0</v>
      </c>
      <c r="Q1039">
        <f>LS1_N0306!Q36</f>
        <v>0</v>
      </c>
      <c r="R1039">
        <f>LS1_N0306!R36</f>
        <v>0</v>
      </c>
      <c r="S1039">
        <f>LS1_N0306!S36</f>
        <v>0</v>
      </c>
      <c r="T1039">
        <f>LS1_N0306!T36</f>
        <v>0</v>
      </c>
      <c r="U1039">
        <f>LS1_N0306!U36</f>
        <v>0</v>
      </c>
      <c r="V1039">
        <f>LS1_N0306!V36</f>
        <v>0</v>
      </c>
      <c r="W1039">
        <f>LS1_N0306!W36</f>
        <v>0</v>
      </c>
      <c r="X1039">
        <f>LS1_N0306!X36</f>
        <v>0</v>
      </c>
      <c r="Y1039">
        <f>LS1_N0306!Y36</f>
        <v>0</v>
      </c>
    </row>
    <row r="1040" spans="1:25" x14ac:dyDescent="0.25">
      <c r="A1040" s="708" t="str">
        <f>FS2_N0108!A15</f>
        <v>BPM</v>
      </c>
      <c r="B1040" s="708" t="str">
        <f>FS2_N0108!B15</f>
        <v>FS2_BMS:BPM_D4164</v>
      </c>
      <c r="C1040" s="708" t="str">
        <f>FS2_N0108!C15</f>
        <v>BPM</v>
      </c>
      <c r="D1040" s="708" t="str">
        <f>FS2_N0108!D15</f>
        <v>D4164</v>
      </c>
      <c r="E1040" s="708" t="str">
        <f>FS2_N0108!E15</f>
        <v>44E000079</v>
      </c>
      <c r="F1040" s="708" t="str">
        <f>FS2_N0108!F15</f>
        <v>2C_1/4in_Hardline_036</v>
      </c>
      <c r="G1040" s="708" t="str">
        <f>FS2_N0108!G15</f>
        <v>Signal</v>
      </c>
      <c r="H1040" s="708" t="str">
        <f>FS2_N0108!H15</f>
        <v>N-Type to SMA Panel</v>
      </c>
      <c r="I1040" s="708" t="str">
        <f>FS2_N0108!I15</f>
        <v>1T</v>
      </c>
      <c r="J1040" s="708">
        <f>FS2_N0108!J15</f>
        <v>0</v>
      </c>
      <c r="K1040" s="708">
        <f>FS2_N0108!K15</f>
        <v>0</v>
      </c>
      <c r="L1040" s="708">
        <f>FS2_N0108!L15</f>
        <v>0</v>
      </c>
      <c r="M1040" s="708">
        <f>FS2_N0108!M15</f>
        <v>0</v>
      </c>
      <c r="N1040" s="708">
        <f>FS2_N0108!N15</f>
        <v>0</v>
      </c>
      <c r="O1040" s="708">
        <f>FS2_N0108!O15</f>
        <v>0</v>
      </c>
      <c r="P1040" s="708" t="str">
        <f>FS2_N0108!P15</f>
        <v>1T</v>
      </c>
      <c r="Q1040" s="708" t="str">
        <f>FS2_N0108!Q15</f>
        <v>SMA to SMA</v>
      </c>
      <c r="R1040" s="708">
        <f>FS2_N0108!R15</f>
        <v>15</v>
      </c>
      <c r="S1040" s="708">
        <f>FS2_N0108!S15</f>
        <v>10</v>
      </c>
      <c r="T1040" s="708">
        <f>FS2_N0108!T15</f>
        <v>0</v>
      </c>
      <c r="U1040" s="708">
        <f>FS2_N0108!U15</f>
        <v>1</v>
      </c>
      <c r="V1040" s="708">
        <f>FS2_N0108!V15</f>
        <v>0</v>
      </c>
      <c r="W1040" s="708">
        <f>FS2_N0108!W15</f>
        <v>0</v>
      </c>
      <c r="X1040" s="708">
        <f>FS2_N0108!X15</f>
        <v>0</v>
      </c>
      <c r="Y1040" s="708">
        <f>FS2_N0108!Y15</f>
        <v>0</v>
      </c>
    </row>
    <row r="1041" spans="1:25" x14ac:dyDescent="0.25">
      <c r="A1041" s="708" t="str">
        <f>FS2_N0108!A16</f>
        <v>BPM</v>
      </c>
      <c r="B1041" s="708" t="str">
        <f>FS2_N0108!B16</f>
        <v>FS2_BMS:BPM_D4164</v>
      </c>
      <c r="C1041" s="708" t="str">
        <f>FS2_N0108!C16</f>
        <v>BPM</v>
      </c>
      <c r="D1041" s="708" t="str">
        <f>FS2_N0108!D16</f>
        <v>D4164</v>
      </c>
      <c r="E1041" s="708" t="str">
        <f>FS2_N0108!E16</f>
        <v>44E000080</v>
      </c>
      <c r="F1041" s="708" t="str">
        <f>FS2_N0108!F16</f>
        <v>2C_1/4in_Hardline_036</v>
      </c>
      <c r="G1041" s="708" t="str">
        <f>FS2_N0108!G16</f>
        <v>Signal</v>
      </c>
      <c r="H1041" s="708" t="str">
        <f>FS2_N0108!H16</f>
        <v>N-Type to SMA Panel</v>
      </c>
      <c r="I1041" s="708" t="str">
        <f>FS2_N0108!I16</f>
        <v>2L</v>
      </c>
      <c r="J1041" s="708">
        <f>FS2_N0108!J16</f>
        <v>0</v>
      </c>
      <c r="K1041" s="708">
        <f>FS2_N0108!K16</f>
        <v>0</v>
      </c>
      <c r="L1041" s="708">
        <f>FS2_N0108!L16</f>
        <v>0</v>
      </c>
      <c r="M1041" s="708">
        <f>FS2_N0108!M16</f>
        <v>0</v>
      </c>
      <c r="N1041" s="708">
        <f>FS2_N0108!N16</f>
        <v>0</v>
      </c>
      <c r="O1041" s="708">
        <f>FS2_N0108!O16</f>
        <v>0</v>
      </c>
      <c r="P1041" s="708" t="str">
        <f>FS2_N0108!P16</f>
        <v>2L</v>
      </c>
      <c r="Q1041" s="708" t="str">
        <f>FS2_N0108!Q16</f>
        <v>SMA to SMA</v>
      </c>
      <c r="R1041" s="708">
        <f>FS2_N0108!R16</f>
        <v>15</v>
      </c>
      <c r="S1041" s="708">
        <f>FS2_N0108!S16</f>
        <v>10</v>
      </c>
      <c r="T1041" s="708">
        <f>FS2_N0108!T16</f>
        <v>0</v>
      </c>
      <c r="U1041" s="708">
        <f>FS2_N0108!U16</f>
        <v>2</v>
      </c>
      <c r="V1041" s="708">
        <f>FS2_N0108!V16</f>
        <v>0</v>
      </c>
      <c r="W1041" s="708">
        <f>FS2_N0108!W16</f>
        <v>0</v>
      </c>
      <c r="X1041" s="708">
        <f>FS2_N0108!X16</f>
        <v>0</v>
      </c>
      <c r="Y1041" s="708">
        <f>FS2_N0108!Y16</f>
        <v>0</v>
      </c>
    </row>
    <row r="1042" spans="1:25" x14ac:dyDescent="0.25">
      <c r="A1042" s="708" t="str">
        <f>FS2_N0108!A17</f>
        <v>BPM</v>
      </c>
      <c r="B1042" s="708" t="str">
        <f>FS2_N0108!B17</f>
        <v>FS2_BMS:BPM_D4164</v>
      </c>
      <c r="C1042" s="708" t="str">
        <f>FS2_N0108!C17</f>
        <v>BPM</v>
      </c>
      <c r="D1042" s="708" t="str">
        <f>FS2_N0108!D17</f>
        <v>D4164</v>
      </c>
      <c r="E1042" s="708" t="str">
        <f>FS2_N0108!E17</f>
        <v>44E000081</v>
      </c>
      <c r="F1042" s="708" t="str">
        <f>FS2_N0108!F17</f>
        <v>2C_1/4in_Hardline_036</v>
      </c>
      <c r="G1042" s="708" t="str">
        <f>FS2_N0108!G17</f>
        <v>Signal</v>
      </c>
      <c r="H1042" s="708" t="str">
        <f>FS2_N0108!H17</f>
        <v>N-Type to SMA Panel</v>
      </c>
      <c r="I1042" s="708" t="str">
        <f>FS2_N0108!I17</f>
        <v>3R</v>
      </c>
      <c r="J1042" s="708">
        <f>FS2_N0108!J17</f>
        <v>0</v>
      </c>
      <c r="K1042" s="708">
        <f>FS2_N0108!K17</f>
        <v>0</v>
      </c>
      <c r="L1042" s="708">
        <f>FS2_N0108!L17</f>
        <v>0</v>
      </c>
      <c r="M1042" s="708">
        <f>FS2_N0108!M17</f>
        <v>0</v>
      </c>
      <c r="N1042" s="708">
        <f>FS2_N0108!N17</f>
        <v>0</v>
      </c>
      <c r="O1042" s="708">
        <f>FS2_N0108!O17</f>
        <v>0</v>
      </c>
      <c r="P1042" s="708" t="str">
        <f>FS2_N0108!P17</f>
        <v>3R</v>
      </c>
      <c r="Q1042" s="708" t="str">
        <f>FS2_N0108!Q17</f>
        <v>SMA to SMA</v>
      </c>
      <c r="R1042" s="708">
        <f>FS2_N0108!R17</f>
        <v>15</v>
      </c>
      <c r="S1042" s="708">
        <f>FS2_N0108!S17</f>
        <v>10</v>
      </c>
      <c r="T1042" s="708">
        <f>FS2_N0108!T17</f>
        <v>0</v>
      </c>
      <c r="U1042" s="708">
        <f>FS2_N0108!U17</f>
        <v>3</v>
      </c>
      <c r="V1042" s="708">
        <f>FS2_N0108!V17</f>
        <v>0</v>
      </c>
      <c r="W1042" s="708">
        <f>FS2_N0108!W17</f>
        <v>0</v>
      </c>
      <c r="X1042" s="708">
        <f>FS2_N0108!X17</f>
        <v>0</v>
      </c>
      <c r="Y1042" s="708">
        <f>FS2_N0108!Y17</f>
        <v>0</v>
      </c>
    </row>
    <row r="1043" spans="1:25" x14ac:dyDescent="0.25">
      <c r="A1043" s="708" t="str">
        <f>FS2_N0108!A18</f>
        <v>BPM</v>
      </c>
      <c r="B1043" s="708" t="str">
        <f>FS2_N0108!B18</f>
        <v>FS2_BMS:BPM_D4164</v>
      </c>
      <c r="C1043" s="708" t="str">
        <f>FS2_N0108!C18</f>
        <v>BPM</v>
      </c>
      <c r="D1043" s="708" t="str">
        <f>FS2_N0108!D18</f>
        <v>D4164</v>
      </c>
      <c r="E1043" s="708" t="str">
        <f>FS2_N0108!E18</f>
        <v>44E000082</v>
      </c>
      <c r="F1043" s="708" t="str">
        <f>FS2_N0108!F18</f>
        <v>2C_1/4in_Hardline_036</v>
      </c>
      <c r="G1043" s="708" t="str">
        <f>FS2_N0108!G18</f>
        <v>Signal</v>
      </c>
      <c r="H1043" s="708" t="str">
        <f>FS2_N0108!H18</f>
        <v>N-Type to SMA Panel</v>
      </c>
      <c r="I1043" s="708" t="str">
        <f>FS2_N0108!I18</f>
        <v>4B</v>
      </c>
      <c r="J1043" s="708">
        <f>FS2_N0108!J18</f>
        <v>0</v>
      </c>
      <c r="K1043" s="708">
        <f>FS2_N0108!K18</f>
        <v>0</v>
      </c>
      <c r="L1043" s="708">
        <f>FS2_N0108!L18</f>
        <v>0</v>
      </c>
      <c r="M1043" s="708">
        <f>FS2_N0108!M18</f>
        <v>0</v>
      </c>
      <c r="N1043" s="708">
        <f>FS2_N0108!N18</f>
        <v>0</v>
      </c>
      <c r="O1043" s="708">
        <f>FS2_N0108!O18</f>
        <v>0</v>
      </c>
      <c r="P1043" s="708" t="str">
        <f>FS2_N0108!P18</f>
        <v>4B</v>
      </c>
      <c r="Q1043" s="708" t="str">
        <f>FS2_N0108!Q18</f>
        <v>SMA to SMA</v>
      </c>
      <c r="R1043" s="708">
        <f>FS2_N0108!R18</f>
        <v>15</v>
      </c>
      <c r="S1043" s="708">
        <f>FS2_N0108!S18</f>
        <v>10</v>
      </c>
      <c r="T1043" s="708">
        <f>FS2_N0108!T18</f>
        <v>0</v>
      </c>
      <c r="U1043" s="708">
        <f>FS2_N0108!U18</f>
        <v>4</v>
      </c>
      <c r="V1043" s="708">
        <f>FS2_N0108!V18</f>
        <v>0</v>
      </c>
      <c r="W1043" s="708">
        <f>FS2_N0108!W18</f>
        <v>0</v>
      </c>
      <c r="X1043" s="708">
        <f>FS2_N0108!X18</f>
        <v>0</v>
      </c>
      <c r="Y1043" s="708">
        <f>FS2_N0108!Y18</f>
        <v>0</v>
      </c>
    </row>
    <row r="1044" spans="1:25" x14ac:dyDescent="0.25">
      <c r="A1044" s="708" t="str">
        <f>FS2_N0108!A19</f>
        <v>BPM</v>
      </c>
      <c r="B1044" s="708" t="str">
        <f>FS2_N0108!B19</f>
        <v>FS2_BMS:RFS_D4164</v>
      </c>
      <c r="C1044" s="708" t="str">
        <f>FS2_N0108!C19</f>
        <v>BPM</v>
      </c>
      <c r="D1044" s="708" t="str">
        <f>FS2_N0108!D19</f>
        <v>D4164</v>
      </c>
      <c r="E1044" s="708" t="str">
        <f>FS2_N0108!E19</f>
        <v>44E000087</v>
      </c>
      <c r="F1044" s="708" t="str">
        <f>FS2_N0108!F19</f>
        <v>2C_1/4in_Hardline_036</v>
      </c>
      <c r="G1044" s="708" t="str">
        <f>FS2_N0108!G19</f>
        <v>Ref</v>
      </c>
      <c r="H1044" s="708" t="str">
        <f>FS2_N0108!H19</f>
        <v>No terminiation</v>
      </c>
      <c r="I1044" s="708" t="str">
        <f>FS2_N0108!I19</f>
        <v>No term</v>
      </c>
      <c r="J1044" s="708">
        <f>FS2_N0108!J19</f>
        <v>0</v>
      </c>
      <c r="K1044" s="708">
        <f>FS2_N0108!K19</f>
        <v>0</v>
      </c>
      <c r="L1044" s="708">
        <f>FS2_N0108!L19</f>
        <v>0</v>
      </c>
      <c r="M1044" s="708">
        <f>FS2_N0108!M19</f>
        <v>0</v>
      </c>
      <c r="N1044" s="708">
        <f>FS2_N0108!N19</f>
        <v>0</v>
      </c>
      <c r="O1044" s="708">
        <f>FS2_N0108!O19</f>
        <v>0</v>
      </c>
      <c r="P1044" s="708">
        <f>FS2_N0108!P19</f>
        <v>0</v>
      </c>
      <c r="Q1044" s="708">
        <f>FS2_N0108!Q19</f>
        <v>0</v>
      </c>
      <c r="R1044" s="708">
        <f>FS2_N0108!R19</f>
        <v>0</v>
      </c>
      <c r="S1044" s="708">
        <f>FS2_N0108!S19</f>
        <v>0</v>
      </c>
      <c r="T1044" s="708">
        <f>FS2_N0108!T19</f>
        <v>0</v>
      </c>
      <c r="U1044" s="708">
        <f>FS2_N0108!U19</f>
        <v>0</v>
      </c>
      <c r="V1044" s="708">
        <f>FS2_N0108!V19</f>
        <v>0</v>
      </c>
      <c r="W1044" s="708">
        <f>FS2_N0108!W19</f>
        <v>0</v>
      </c>
      <c r="X1044" s="708">
        <f>FS2_N0108!X19</f>
        <v>0</v>
      </c>
      <c r="Y1044" s="708">
        <f>FS2_N0108!Y19</f>
        <v>0</v>
      </c>
    </row>
    <row r="1045" spans="1:25" x14ac:dyDescent="0.25">
      <c r="A1045" s="708" t="str">
        <f>LS1_N1501!A67</f>
        <v>BCM</v>
      </c>
      <c r="B1045" s="708" t="str">
        <f>LS1_N1501!B67</f>
        <v>FS2_BBS:BCM_D4169</v>
      </c>
      <c r="C1045" s="708" t="str">
        <f>LS1_N1501!C67</f>
        <v>BCM</v>
      </c>
      <c r="D1045" s="708" t="str">
        <f>LS1_N1501!D67</f>
        <v>D4175</v>
      </c>
      <c r="E1045" s="708" t="str">
        <f>LS1_N1501!E67</f>
        <v>44E000226</v>
      </c>
      <c r="F1045" s="708" t="str">
        <f>LS1_N1501!F67</f>
        <v>2C_22AWG_Multi_063</v>
      </c>
      <c r="G1045" s="708" t="str">
        <f>LS1_N1501!G67</f>
        <v>Signal</v>
      </c>
      <c r="H1045" s="708" t="str">
        <f>LS1_N1501!H67</f>
        <v>Amplifier</v>
      </c>
      <c r="I1045" s="708" t="str">
        <f>LS1_N1501!I67</f>
        <v>FS2_BMS:AIM_D4175</v>
      </c>
      <c r="J1045" s="708">
        <f>LS1_N1501!J67</f>
        <v>0</v>
      </c>
      <c r="K1045" s="708">
        <f>LS1_N1501!K67</f>
        <v>0</v>
      </c>
      <c r="L1045" s="708">
        <f>LS1_N1501!L67</f>
        <v>0</v>
      </c>
      <c r="M1045" s="708">
        <f>LS1_N1501!M67</f>
        <v>0</v>
      </c>
      <c r="N1045" s="708">
        <f>LS1_N1501!N67</f>
        <v>0</v>
      </c>
      <c r="O1045" s="708">
        <f>LS1_N1501!O67</f>
        <v>0</v>
      </c>
      <c r="P1045" s="708">
        <f>LS1_N1501!P67</f>
        <v>0</v>
      </c>
      <c r="Q1045" s="708">
        <f>LS1_N1501!Q67</f>
        <v>0</v>
      </c>
      <c r="R1045" s="708">
        <f>LS1_N1501!R67</f>
        <v>0</v>
      </c>
      <c r="S1045" s="708">
        <f>LS1_N1501!S67</f>
        <v>0</v>
      </c>
      <c r="T1045" s="708">
        <f>LS1_N1501!T67</f>
        <v>0</v>
      </c>
      <c r="U1045" s="708">
        <f>LS1_N1501!U67</f>
        <v>0</v>
      </c>
      <c r="V1045" s="708">
        <f>LS1_N1501!V67</f>
        <v>0</v>
      </c>
      <c r="W1045" s="708">
        <f>LS1_N1501!W67</f>
        <v>0</v>
      </c>
      <c r="X1045" s="708">
        <f>LS1_N1501!X67</f>
        <v>0</v>
      </c>
      <c r="Y1045" s="708" t="str">
        <f>LS1_N1501!Y67</f>
        <v>Amplifier in FE_N0404</v>
      </c>
    </row>
    <row r="1046" spans="1:25" x14ac:dyDescent="0.25">
      <c r="A1046" s="708" t="str">
        <f>LS1_N1501!A82</f>
        <v>BCM</v>
      </c>
      <c r="B1046" s="708" t="str">
        <f>LS1_N1501!B82</f>
        <v>FS2_BBS:BCM_D4169</v>
      </c>
      <c r="C1046" s="708" t="str">
        <f>LS1_N1501!C82</f>
        <v>BCM</v>
      </c>
      <c r="D1046" s="708" t="str">
        <f>LS1_N1501!D82</f>
        <v>D4175</v>
      </c>
      <c r="E1046" s="708" t="str">
        <f>LS1_N1501!E82</f>
        <v>44E000217</v>
      </c>
      <c r="F1046" s="708" t="str">
        <f>LS1_N1501!F82</f>
        <v>2C_1/4in_Hardline_036</v>
      </c>
      <c r="G1046" s="708" t="str">
        <f>LS1_N1501!G82</f>
        <v>Signal</v>
      </c>
      <c r="H1046" s="708" t="str">
        <f>LS1_N1501!H82</f>
        <v>N-Type to SMA Panel</v>
      </c>
      <c r="I1046" s="708" t="str">
        <f>LS1_N1501!I82</f>
        <v>J10</v>
      </c>
      <c r="J1046" s="708">
        <f>LS1_N1501!J82</f>
        <v>0</v>
      </c>
      <c r="K1046" s="708">
        <f>LS1_N1501!K82</f>
        <v>0</v>
      </c>
      <c r="L1046" s="708">
        <f>LS1_N1501!L82</f>
        <v>0</v>
      </c>
      <c r="M1046" s="708">
        <f>LS1_N1501!M82</f>
        <v>0</v>
      </c>
      <c r="N1046" s="708">
        <f>LS1_N1501!N82</f>
        <v>0</v>
      </c>
      <c r="O1046" s="708">
        <f>LS1_N1501!O82</f>
        <v>0</v>
      </c>
      <c r="P1046" s="708">
        <f>LS1_N1501!P82</f>
        <v>0</v>
      </c>
      <c r="Q1046" s="708" t="str">
        <f>LS1_N1501!Q82</f>
        <v>SMA to SMB</v>
      </c>
      <c r="R1046" s="708">
        <f>LS1_N1501!R82</f>
        <v>6</v>
      </c>
      <c r="S1046" s="708">
        <f>LS1_N1501!S82</f>
        <v>6</v>
      </c>
      <c r="T1046" s="708">
        <f>LS1_N1501!T82</f>
        <v>0</v>
      </c>
      <c r="U1046" s="708">
        <f>LS1_N1501!U82</f>
        <v>3</v>
      </c>
      <c r="V1046" s="708">
        <f>LS1_N1501!V82</f>
        <v>0</v>
      </c>
      <c r="W1046" s="708">
        <f>LS1_N1501!W82</f>
        <v>0</v>
      </c>
      <c r="X1046" s="708">
        <f>LS1_N1501!X82</f>
        <v>0</v>
      </c>
      <c r="Y1046" s="708" t="str">
        <f>LS1_N1501!Y82</f>
        <v>FS2_BMS:AIM_D4175 in FE_N0404</v>
      </c>
    </row>
    <row r="1047" spans="1:25" x14ac:dyDescent="0.25">
      <c r="A1047" s="708" t="str">
        <f>LS1_N1501!A97</f>
        <v>BCM</v>
      </c>
      <c r="B1047" s="708" t="str">
        <f>LS1_N1501!B97</f>
        <v>FS2_BBS:BCM_D4169</v>
      </c>
      <c r="C1047" s="708" t="str">
        <f>LS1_N1501!C97</f>
        <v>BCM</v>
      </c>
      <c r="D1047" s="708" t="str">
        <f>LS1_N1501!D97</f>
        <v>D4175</v>
      </c>
      <c r="E1047" s="708" t="str">
        <f>LS1_N1501!E97</f>
        <v>44E000001</v>
      </c>
      <c r="F1047" s="708" t="str">
        <f>LS1_N1501!F97</f>
        <v>2C_1/4in_Hardline_036</v>
      </c>
      <c r="G1047" s="708" t="str">
        <f>LS1_N1501!G97</f>
        <v>Calibraiton</v>
      </c>
      <c r="H1047" s="708" t="str">
        <f>LS1_N1501!H97</f>
        <v>N-Type to SMA Panel</v>
      </c>
      <c r="I1047" s="708">
        <f>LS1_N1501!I97</f>
        <v>0</v>
      </c>
      <c r="J1047" s="708">
        <f>LS1_N1501!J97</f>
        <v>0</v>
      </c>
      <c r="K1047" s="708">
        <f>LS1_N1501!K97</f>
        <v>0</v>
      </c>
      <c r="L1047" s="708">
        <f>LS1_N1501!L97</f>
        <v>0</v>
      </c>
      <c r="M1047" s="708">
        <f>LS1_N1501!M97</f>
        <v>0</v>
      </c>
      <c r="N1047" s="708">
        <f>LS1_N1501!N97</f>
        <v>0</v>
      </c>
      <c r="O1047" s="708">
        <f>LS1_N1501!O97</f>
        <v>0</v>
      </c>
      <c r="P1047" s="708">
        <f>LS1_N1501!P97</f>
        <v>0</v>
      </c>
      <c r="Q1047" s="708" t="str">
        <f>LS1_N1501!Q97</f>
        <v>SMA to UEI breakout</v>
      </c>
      <c r="R1047" s="708">
        <f>LS1_N1501!R97</f>
        <v>0</v>
      </c>
      <c r="S1047" s="708">
        <f>LS1_N1501!S97</f>
        <v>0</v>
      </c>
      <c r="T1047" s="708">
        <f>LS1_N1501!T97</f>
        <v>0</v>
      </c>
      <c r="U1047" s="708">
        <f>LS1_N1501!U97</f>
        <v>0</v>
      </c>
      <c r="V1047" s="708">
        <f>LS1_N1501!V97</f>
        <v>0</v>
      </c>
      <c r="W1047" s="708">
        <f>LS1_N1501!W97</f>
        <v>0</v>
      </c>
      <c r="X1047" s="708">
        <f>LS1_N1501!X97</f>
        <v>0</v>
      </c>
      <c r="Y1047" s="708">
        <f>LS1_N1501!Y97</f>
        <v>0</v>
      </c>
    </row>
    <row r="1048" spans="1:25" x14ac:dyDescent="0.25">
      <c r="A1048" s="708" t="str">
        <f>FS2_N0108!A20</f>
        <v>BPM</v>
      </c>
      <c r="B1048" s="708" t="str">
        <f>FS2_N0108!B20</f>
        <v>FS2_BMS:BPM_D4177</v>
      </c>
      <c r="C1048" s="708" t="str">
        <f>FS2_N0108!C20</f>
        <v>BPM</v>
      </c>
      <c r="D1048" s="708" t="str">
        <f>FS2_N0108!D20</f>
        <v>D4178</v>
      </c>
      <c r="E1048" s="708" t="str">
        <f>FS2_N0108!E20</f>
        <v>44E000074</v>
      </c>
      <c r="F1048" s="708" t="str">
        <f>FS2_N0108!F20</f>
        <v>2C_1/4in_Hardline_036</v>
      </c>
      <c r="G1048" s="708" t="str">
        <f>FS2_N0108!G20</f>
        <v>Signal</v>
      </c>
      <c r="H1048" s="708" t="str">
        <f>FS2_N0108!H20</f>
        <v>N-Type to SMA Panel</v>
      </c>
      <c r="I1048" s="708" t="str">
        <f>FS2_N0108!I20</f>
        <v>1T</v>
      </c>
      <c r="J1048" s="708">
        <f>FS2_N0108!J20</f>
        <v>0</v>
      </c>
      <c r="K1048" s="708">
        <f>FS2_N0108!K20</f>
        <v>0</v>
      </c>
      <c r="L1048" s="708">
        <f>FS2_N0108!L20</f>
        <v>0</v>
      </c>
      <c r="M1048" s="708">
        <f>FS2_N0108!M20</f>
        <v>0</v>
      </c>
      <c r="N1048" s="708">
        <f>FS2_N0108!N20</f>
        <v>0</v>
      </c>
      <c r="O1048" s="708">
        <f>FS2_N0108!O20</f>
        <v>0</v>
      </c>
      <c r="P1048" s="708" t="str">
        <f>FS2_N0108!P20</f>
        <v>1T</v>
      </c>
      <c r="Q1048" s="708" t="str">
        <f>FS2_N0108!Q20</f>
        <v>SMA to SMA</v>
      </c>
      <c r="R1048" s="708">
        <f>FS2_N0108!R20</f>
        <v>15</v>
      </c>
      <c r="S1048" s="708">
        <f>FS2_N0108!S20</f>
        <v>10</v>
      </c>
      <c r="T1048" s="708">
        <f>FS2_N0108!T20</f>
        <v>0</v>
      </c>
      <c r="U1048" s="708">
        <f>FS2_N0108!U20</f>
        <v>5</v>
      </c>
      <c r="V1048" s="708">
        <f>FS2_N0108!V20</f>
        <v>0</v>
      </c>
      <c r="W1048" s="708">
        <f>FS2_N0108!W20</f>
        <v>0</v>
      </c>
      <c r="X1048" s="708">
        <f>FS2_N0108!X20</f>
        <v>0</v>
      </c>
      <c r="Y1048" s="708">
        <f>FS2_N0108!Y20</f>
        <v>0</v>
      </c>
    </row>
    <row r="1049" spans="1:25" x14ac:dyDescent="0.25">
      <c r="A1049" s="708" t="str">
        <f>FS2_N0108!A21</f>
        <v>BPM</v>
      </c>
      <c r="B1049" s="708" t="str">
        <f>FS2_N0108!B21</f>
        <v>FS2_BMS:BPM_D4177</v>
      </c>
      <c r="C1049" s="708" t="str">
        <f>FS2_N0108!C21</f>
        <v>BPM</v>
      </c>
      <c r="D1049" s="708" t="str">
        <f>FS2_N0108!D21</f>
        <v>D4178</v>
      </c>
      <c r="E1049" s="708" t="str">
        <f>FS2_N0108!E21</f>
        <v>44E000075</v>
      </c>
      <c r="F1049" s="708" t="str">
        <f>FS2_N0108!F21</f>
        <v>2C_1/4in_Hardline_036</v>
      </c>
      <c r="G1049" s="708" t="str">
        <f>FS2_N0108!G21</f>
        <v>Signal</v>
      </c>
      <c r="H1049" s="708" t="str">
        <f>FS2_N0108!H21</f>
        <v>N-Type to SMA Panel</v>
      </c>
      <c r="I1049" s="708" t="str">
        <f>FS2_N0108!I21</f>
        <v>2L</v>
      </c>
      <c r="J1049" s="708">
        <f>FS2_N0108!J21</f>
        <v>0</v>
      </c>
      <c r="K1049" s="708">
        <f>FS2_N0108!K21</f>
        <v>0</v>
      </c>
      <c r="L1049" s="708">
        <f>FS2_N0108!L21</f>
        <v>0</v>
      </c>
      <c r="M1049" s="708">
        <f>FS2_N0108!M21</f>
        <v>0</v>
      </c>
      <c r="N1049" s="708">
        <f>FS2_N0108!N21</f>
        <v>0</v>
      </c>
      <c r="O1049" s="708">
        <f>FS2_N0108!O21</f>
        <v>0</v>
      </c>
      <c r="P1049" s="708" t="str">
        <f>FS2_N0108!P21</f>
        <v>2L</v>
      </c>
      <c r="Q1049" s="708" t="str">
        <f>FS2_N0108!Q21</f>
        <v>SMA to SMA</v>
      </c>
      <c r="R1049" s="708">
        <f>FS2_N0108!R21</f>
        <v>15</v>
      </c>
      <c r="S1049" s="708">
        <f>FS2_N0108!S21</f>
        <v>10</v>
      </c>
      <c r="T1049" s="708">
        <f>FS2_N0108!T21</f>
        <v>0</v>
      </c>
      <c r="U1049" s="708">
        <f>FS2_N0108!U21</f>
        <v>6</v>
      </c>
      <c r="V1049" s="708">
        <f>FS2_N0108!V21</f>
        <v>0</v>
      </c>
      <c r="W1049" s="708">
        <f>FS2_N0108!W21</f>
        <v>0</v>
      </c>
      <c r="X1049" s="708">
        <f>FS2_N0108!X21</f>
        <v>0</v>
      </c>
      <c r="Y1049" s="708">
        <f>FS2_N0108!Y21</f>
        <v>0</v>
      </c>
    </row>
    <row r="1050" spans="1:25" x14ac:dyDescent="0.25">
      <c r="A1050" s="708" t="str">
        <f>FS2_N0108!A22</f>
        <v>BPM</v>
      </c>
      <c r="B1050" s="708" t="str">
        <f>FS2_N0108!B22</f>
        <v>FS2_BMS:BPM_D4177</v>
      </c>
      <c r="C1050" s="708" t="str">
        <f>FS2_N0108!C22</f>
        <v>BPM</v>
      </c>
      <c r="D1050" s="708" t="str">
        <f>FS2_N0108!D22</f>
        <v>D4178</v>
      </c>
      <c r="E1050" s="708" t="str">
        <f>FS2_N0108!E22</f>
        <v>44E000076</v>
      </c>
      <c r="F1050" s="708" t="str">
        <f>FS2_N0108!F22</f>
        <v>2C_1/4in_Hardline_036</v>
      </c>
      <c r="G1050" s="708" t="str">
        <f>FS2_N0108!G22</f>
        <v>Signal</v>
      </c>
      <c r="H1050" s="708" t="str">
        <f>FS2_N0108!H22</f>
        <v>N-Type to SMA Panel</v>
      </c>
      <c r="I1050" s="708" t="str">
        <f>FS2_N0108!I22</f>
        <v>3R</v>
      </c>
      <c r="J1050" s="708">
        <f>FS2_N0108!J22</f>
        <v>0</v>
      </c>
      <c r="K1050" s="708">
        <f>FS2_N0108!K22</f>
        <v>0</v>
      </c>
      <c r="L1050" s="708">
        <f>FS2_N0108!L22</f>
        <v>0</v>
      </c>
      <c r="M1050" s="708">
        <f>FS2_N0108!M22</f>
        <v>0</v>
      </c>
      <c r="N1050" s="708">
        <f>FS2_N0108!N22</f>
        <v>0</v>
      </c>
      <c r="O1050" s="708">
        <f>FS2_N0108!O22</f>
        <v>0</v>
      </c>
      <c r="P1050" s="708" t="str">
        <f>FS2_N0108!P22</f>
        <v>3R</v>
      </c>
      <c r="Q1050" s="708" t="str">
        <f>FS2_N0108!Q22</f>
        <v>SMA to SMA</v>
      </c>
      <c r="R1050" s="708">
        <f>FS2_N0108!R22</f>
        <v>15</v>
      </c>
      <c r="S1050" s="708">
        <f>FS2_N0108!S22</f>
        <v>10</v>
      </c>
      <c r="T1050" s="708">
        <f>FS2_N0108!T22</f>
        <v>0</v>
      </c>
      <c r="U1050" s="708">
        <f>FS2_N0108!U22</f>
        <v>7</v>
      </c>
      <c r="V1050" s="708">
        <f>FS2_N0108!V22</f>
        <v>0</v>
      </c>
      <c r="W1050" s="708">
        <f>FS2_N0108!W22</f>
        <v>0</v>
      </c>
      <c r="X1050" s="708">
        <f>FS2_N0108!X22</f>
        <v>0</v>
      </c>
      <c r="Y1050" s="708">
        <f>FS2_N0108!Y22</f>
        <v>0</v>
      </c>
    </row>
    <row r="1051" spans="1:25" x14ac:dyDescent="0.25">
      <c r="A1051" s="708" t="str">
        <f>FS2_N0108!A23</f>
        <v>BPM</v>
      </c>
      <c r="B1051" s="708" t="str">
        <f>FS2_N0108!B23</f>
        <v>FS2_BMS:BPM_D4177</v>
      </c>
      <c r="C1051" s="708" t="str">
        <f>FS2_N0108!C23</f>
        <v>BPM</v>
      </c>
      <c r="D1051" s="708" t="str">
        <f>FS2_N0108!D23</f>
        <v>D4178</v>
      </c>
      <c r="E1051" s="708" t="str">
        <f>FS2_N0108!E23</f>
        <v>44E000077</v>
      </c>
      <c r="F1051" s="708" t="str">
        <f>FS2_N0108!F23</f>
        <v>2C_1/4in_Hardline_036</v>
      </c>
      <c r="G1051" s="708" t="str">
        <f>FS2_N0108!G23</f>
        <v>Signal</v>
      </c>
      <c r="H1051" s="708" t="str">
        <f>FS2_N0108!H23</f>
        <v>N-Type to SMA Panel</v>
      </c>
      <c r="I1051" s="708" t="str">
        <f>FS2_N0108!I23</f>
        <v>4B</v>
      </c>
      <c r="J1051" s="708">
        <f>FS2_N0108!J23</f>
        <v>0</v>
      </c>
      <c r="K1051" s="708">
        <f>FS2_N0108!K23</f>
        <v>0</v>
      </c>
      <c r="L1051" s="708">
        <f>FS2_N0108!L23</f>
        <v>0</v>
      </c>
      <c r="M1051" s="708">
        <f>FS2_N0108!M23</f>
        <v>0</v>
      </c>
      <c r="N1051" s="708">
        <f>FS2_N0108!N23</f>
        <v>0</v>
      </c>
      <c r="O1051" s="708">
        <f>FS2_N0108!O23</f>
        <v>0</v>
      </c>
      <c r="P1051" s="708" t="str">
        <f>FS2_N0108!P23</f>
        <v>4B</v>
      </c>
      <c r="Q1051" s="708" t="str">
        <f>FS2_N0108!Q23</f>
        <v>SMA to SMA</v>
      </c>
      <c r="R1051" s="708">
        <f>FS2_N0108!R23</f>
        <v>15</v>
      </c>
      <c r="S1051" s="708">
        <f>FS2_N0108!S23</f>
        <v>10</v>
      </c>
      <c r="T1051" s="708">
        <f>FS2_N0108!T23</f>
        <v>0</v>
      </c>
      <c r="U1051" s="708">
        <f>FS2_N0108!U23</f>
        <v>8</v>
      </c>
      <c r="V1051" s="708">
        <f>FS2_N0108!V23</f>
        <v>0</v>
      </c>
      <c r="W1051" s="708">
        <f>FS2_N0108!W23</f>
        <v>0</v>
      </c>
      <c r="X1051" s="708">
        <f>FS2_N0108!X23</f>
        <v>0</v>
      </c>
      <c r="Y1051" s="708">
        <f>FS2_N0108!Y23</f>
        <v>0</v>
      </c>
    </row>
    <row r="1052" spans="1:25" x14ac:dyDescent="0.25">
      <c r="A1052" s="708" t="str">
        <f>FS2_N0108!A24</f>
        <v>BPM</v>
      </c>
      <c r="B1052" s="708" t="str">
        <f>FS2_N0108!B24</f>
        <v>FS2_BMS:RFS_D4177</v>
      </c>
      <c r="C1052" s="708" t="str">
        <f>FS2_N0108!C24</f>
        <v>BPM</v>
      </c>
      <c r="D1052" s="708" t="str">
        <f>FS2_N0108!D24</f>
        <v>D4178</v>
      </c>
      <c r="E1052" s="708" t="str">
        <f>FS2_N0108!E24</f>
        <v>44E000088</v>
      </c>
      <c r="F1052" s="708" t="str">
        <f>FS2_N0108!F24</f>
        <v>2C_1/4in_Hardline_036</v>
      </c>
      <c r="G1052" s="708" t="str">
        <f>FS2_N0108!G24</f>
        <v>Ref</v>
      </c>
      <c r="H1052" s="708" t="str">
        <f>FS2_N0108!H24</f>
        <v>N-Type to SMA Panel</v>
      </c>
      <c r="I1052" s="708" t="str">
        <f>FS2_N0108!I24</f>
        <v>Ref</v>
      </c>
      <c r="J1052" s="708">
        <f>FS2_N0108!J24</f>
        <v>0</v>
      </c>
      <c r="K1052" s="708">
        <f>FS2_N0108!K24</f>
        <v>0</v>
      </c>
      <c r="L1052" s="708">
        <f>FS2_N0108!L24</f>
        <v>0</v>
      </c>
      <c r="M1052" s="708">
        <f>FS2_N0108!M24</f>
        <v>0</v>
      </c>
      <c r="N1052" s="708">
        <f>FS2_N0108!N24</f>
        <v>0</v>
      </c>
      <c r="O1052" s="708">
        <f>FS2_N0108!O24</f>
        <v>0</v>
      </c>
      <c r="P1052" s="708" t="str">
        <f>FS2_N0108!P24</f>
        <v>Ref</v>
      </c>
      <c r="Q1052" s="708" t="str">
        <f>FS2_N0108!Q24</f>
        <v>SMA to SMA</v>
      </c>
      <c r="R1052" s="708">
        <f>FS2_N0108!R24</f>
        <v>15</v>
      </c>
      <c r="S1052" s="708">
        <f>FS2_N0108!S24</f>
        <v>10</v>
      </c>
      <c r="T1052" s="708">
        <f>FS2_N0108!T24</f>
        <v>0</v>
      </c>
      <c r="U1052" s="708" t="str">
        <f>FS2_N0108!U24</f>
        <v>Ref</v>
      </c>
      <c r="V1052" s="708">
        <f>FS2_N0108!V24</f>
        <v>0</v>
      </c>
      <c r="W1052" s="708">
        <f>FS2_N0108!W24</f>
        <v>0</v>
      </c>
      <c r="X1052" s="708">
        <f>FS2_N0108!X24</f>
        <v>0</v>
      </c>
      <c r="Y1052" s="708">
        <f>FS2_N0108!Y24</f>
        <v>0</v>
      </c>
    </row>
    <row r="1053" spans="1:25" x14ac:dyDescent="0.25">
      <c r="A1053" t="str">
        <f>LS1_N0306!A37</f>
        <v>Halo Monitor Ring,Spare</v>
      </c>
      <c r="B1053" t="str">
        <f>LS1_N0306!B37</f>
        <v>FS2_BMS:HMR_D4178</v>
      </c>
      <c r="C1053" t="str">
        <f>LS1_N0306!C37</f>
        <v>HMR - Unused</v>
      </c>
      <c r="D1053" t="str">
        <f>LS1_N0306!D37</f>
        <v>D4179</v>
      </c>
      <c r="E1053" t="str">
        <f>LS1_N0306!E37</f>
        <v>44H000001</v>
      </c>
      <c r="F1053" t="str">
        <f>LS1_N0306!F37</f>
        <v>2C_1kV75LC_Coax_090</v>
      </c>
      <c r="G1053" t="str">
        <f>LS1_N0306!G37</f>
        <v>Signal</v>
      </c>
      <c r="H1053">
        <f>LS1_N0306!H37</f>
        <v>0</v>
      </c>
      <c r="I1053">
        <f>LS1_N0306!I37</f>
        <v>0</v>
      </c>
      <c r="J1053">
        <f>LS1_N0306!J37</f>
        <v>0</v>
      </c>
      <c r="K1053">
        <f>LS1_N0306!K37</f>
        <v>0</v>
      </c>
      <c r="L1053">
        <f>LS1_N0306!L37</f>
        <v>0</v>
      </c>
      <c r="M1053">
        <f>LS1_N0306!M37</f>
        <v>0</v>
      </c>
      <c r="N1053">
        <f>LS1_N0306!N37</f>
        <v>0</v>
      </c>
      <c r="O1053">
        <f>LS1_N0306!O37</f>
        <v>0</v>
      </c>
      <c r="P1053">
        <f>LS1_N0306!P37</f>
        <v>0</v>
      </c>
      <c r="Q1053">
        <f>LS1_N0306!Q37</f>
        <v>0</v>
      </c>
      <c r="R1053">
        <f>LS1_N0306!R37</f>
        <v>0</v>
      </c>
      <c r="S1053">
        <f>LS1_N0306!S37</f>
        <v>0</v>
      </c>
      <c r="T1053">
        <f>LS1_N0306!T37</f>
        <v>0</v>
      </c>
      <c r="U1053">
        <f>LS1_N0306!U37</f>
        <v>0</v>
      </c>
      <c r="V1053">
        <f>LS1_N0306!V37</f>
        <v>0</v>
      </c>
      <c r="W1053">
        <f>LS1_N0306!W37</f>
        <v>0</v>
      </c>
      <c r="X1053">
        <f>LS1_N0306!X37</f>
        <v>0</v>
      </c>
      <c r="Y1053">
        <f>LS1_N0306!Y37</f>
        <v>0</v>
      </c>
    </row>
    <row r="1054" spans="1:25" x14ac:dyDescent="0.25">
      <c r="A1054">
        <f>LS1_N0306!A38</f>
        <v>0</v>
      </c>
      <c r="B1054" t="str">
        <f>LS1_N0306!B38</f>
        <v>FS2_BMS:HMR_D4178</v>
      </c>
      <c r="C1054">
        <f>LS1_N0306!C38</f>
        <v>0</v>
      </c>
      <c r="D1054" t="str">
        <f>LS1_N0306!D38</f>
        <v>D4179</v>
      </c>
      <c r="E1054" t="str">
        <f>LS1_N0306!E38</f>
        <v>44H000054</v>
      </c>
      <c r="F1054" t="str">
        <f>LS1_N0306!F38</f>
        <v>2C_5kVDC_Coax_035</v>
      </c>
      <c r="G1054">
        <f>LS1_N0306!G38</f>
        <v>0</v>
      </c>
      <c r="H1054">
        <f>LS1_N0306!H38</f>
        <v>0</v>
      </c>
      <c r="I1054">
        <f>LS1_N0306!I38</f>
        <v>0</v>
      </c>
      <c r="J1054">
        <f>LS1_N0306!J38</f>
        <v>0</v>
      </c>
      <c r="K1054">
        <f>LS1_N0306!K38</f>
        <v>0</v>
      </c>
      <c r="L1054">
        <f>LS1_N0306!L38</f>
        <v>0</v>
      </c>
      <c r="M1054">
        <f>LS1_N0306!M38</f>
        <v>0</v>
      </c>
      <c r="N1054">
        <f>LS1_N0306!N38</f>
        <v>0</v>
      </c>
      <c r="O1054">
        <f>LS1_N0306!O38</f>
        <v>0</v>
      </c>
      <c r="P1054">
        <f>LS1_N0306!P38</f>
        <v>0</v>
      </c>
      <c r="Q1054">
        <f>LS1_N0306!Q38</f>
        <v>0</v>
      </c>
      <c r="R1054">
        <f>LS1_N0306!R38</f>
        <v>0</v>
      </c>
      <c r="S1054">
        <f>LS1_N0306!S38</f>
        <v>0</v>
      </c>
      <c r="T1054">
        <f>LS1_N0306!T38</f>
        <v>0</v>
      </c>
      <c r="U1054">
        <f>LS1_N0306!U38</f>
        <v>0</v>
      </c>
      <c r="V1054">
        <f>LS1_N0306!V38</f>
        <v>0</v>
      </c>
      <c r="W1054">
        <f>LS1_N0306!W38</f>
        <v>0</v>
      </c>
      <c r="X1054">
        <f>LS1_N0306!X38</f>
        <v>0</v>
      </c>
      <c r="Y1054">
        <f>LS1_N0306!Y38</f>
        <v>0</v>
      </c>
    </row>
    <row r="1055" spans="1:25" x14ac:dyDescent="0.25">
      <c r="A1055" t="str">
        <f>LS1_N0306!A6</f>
        <v>Ion Chamber</v>
      </c>
      <c r="B1055" t="str">
        <f>LS1_N0306!B6</f>
        <v>FS2_BMS:IC_D4181</v>
      </c>
      <c r="C1055" t="str">
        <f>LS1_N0306!C6</f>
        <v>IC</v>
      </c>
      <c r="D1055" t="str">
        <f>LS1_N0306!D6</f>
        <v>D4180</v>
      </c>
      <c r="E1055" t="str">
        <f>LS1_N0306!E6</f>
        <v>44E000238.</v>
      </c>
      <c r="F1055" t="str">
        <f>LS1_N0306!F6</f>
        <v>2C_1kV75LC_Coax_090</v>
      </c>
      <c r="G1055" t="str">
        <f>LS1_N0306!G6</f>
        <v>Signal</v>
      </c>
      <c r="H1055" t="str">
        <f>LS1_N0306!H6</f>
        <v>N-Type to Lemo Box</v>
      </c>
      <c r="I1055" t="str">
        <f>LS1_N0306!I6</f>
        <v>J2</v>
      </c>
      <c r="J1055">
        <f>LS1_N0306!J6</f>
        <v>0</v>
      </c>
      <c r="K1055">
        <f>LS1_N0306!K6</f>
        <v>0</v>
      </c>
      <c r="L1055">
        <f>LS1_N0306!L6</f>
        <v>0</v>
      </c>
      <c r="M1055">
        <f>LS1_N0306!M6</f>
        <v>0</v>
      </c>
      <c r="N1055">
        <f>LS1_N0306!N6</f>
        <v>0</v>
      </c>
      <c r="O1055">
        <f>LS1_N0306!O6</f>
        <v>0</v>
      </c>
      <c r="P1055" t="str">
        <f>LS1_N0306!P6</f>
        <v>J2</v>
      </c>
      <c r="Q1055" t="str">
        <f>LS1_N0306!Q6</f>
        <v>Lemo to Lemo</v>
      </c>
      <c r="R1055">
        <f>LS1_N0306!R6</f>
        <v>3</v>
      </c>
      <c r="S1055">
        <f>LS1_N0306!S6</f>
        <v>3</v>
      </c>
      <c r="T1055" t="str">
        <f>LS1_N0306!T6</f>
        <v>CH1 - fmc2-2</v>
      </c>
      <c r="U1055">
        <f>LS1_N0306!U6</f>
        <v>0</v>
      </c>
      <c r="V1055">
        <f>LS1_N0306!V6</f>
        <v>0</v>
      </c>
      <c r="W1055">
        <f>LS1_N0306!W6</f>
        <v>0</v>
      </c>
      <c r="X1055">
        <f>LS1_N0306!X6</f>
        <v>0</v>
      </c>
      <c r="Y1055">
        <f>LS1_N0306!Y6</f>
        <v>0</v>
      </c>
    </row>
    <row r="1056" spans="1:25" x14ac:dyDescent="0.25">
      <c r="A1056" t="str">
        <f>LS1_N0306!A18</f>
        <v>Ion Chamber</v>
      </c>
      <c r="B1056" t="str">
        <f>LS1_N0306!B18</f>
        <v>FS2_BMS:IC_D4181</v>
      </c>
      <c r="C1056">
        <f>LS1_N0306!C18</f>
        <v>0</v>
      </c>
      <c r="D1056" t="str">
        <f>LS1_N0306!D18</f>
        <v>D4180</v>
      </c>
      <c r="E1056" t="str">
        <f>LS1_N0306!E18</f>
        <v>44H000022</v>
      </c>
      <c r="F1056" t="str">
        <f>LS1_N0306!F18</f>
        <v>2C_5kVDC_Coax_035</v>
      </c>
      <c r="G1056" t="str">
        <f>LS1_N0306!G18</f>
        <v>HV Bias</v>
      </c>
      <c r="H1056" t="str">
        <f>LS1_N0306!H18</f>
        <v>SHV to SHV Panel</v>
      </c>
      <c r="I1056">
        <f>LS1_N0306!I18</f>
        <v>2</v>
      </c>
      <c r="J1056">
        <f>LS1_N0306!J18</f>
        <v>0</v>
      </c>
      <c r="K1056">
        <f>LS1_N0306!K18</f>
        <v>0</v>
      </c>
      <c r="L1056">
        <f>LS1_N0306!L18</f>
        <v>0</v>
      </c>
      <c r="M1056">
        <f>LS1_N0306!M18</f>
        <v>0</v>
      </c>
      <c r="N1056">
        <f>LS1_N0306!N18</f>
        <v>0</v>
      </c>
      <c r="O1056">
        <f>LS1_N0306!O18</f>
        <v>0</v>
      </c>
      <c r="P1056">
        <f>LS1_N0306!P18</f>
        <v>2</v>
      </c>
      <c r="Q1056" t="str">
        <f>LS1_N0306!Q18</f>
        <v xml:space="preserve">SHV to SHV </v>
      </c>
      <c r="R1056">
        <f>LS1_N0306!R18</f>
        <v>0</v>
      </c>
      <c r="S1056">
        <f>LS1_N0306!S18</f>
        <v>0</v>
      </c>
      <c r="T1056">
        <f>LS1_N0306!T18</f>
        <v>0</v>
      </c>
      <c r="U1056">
        <f>LS1_N0306!U18</f>
        <v>0</v>
      </c>
      <c r="V1056">
        <f>LS1_N0306!V18</f>
        <v>2</v>
      </c>
      <c r="W1056" t="str">
        <f>LS1_N0306!W18</f>
        <v>1 : EHS8020n</v>
      </c>
      <c r="X1056" t="str">
        <f>LS1_N0306!X18</f>
        <v>Ch1</v>
      </c>
      <c r="Y1056">
        <f>LS1_N0306!Y18</f>
        <v>0</v>
      </c>
    </row>
    <row r="1057" spans="1:25" x14ac:dyDescent="0.25">
      <c r="A1057" t="str">
        <f>LS1_N0306!A7</f>
        <v>Ion Chamber</v>
      </c>
      <c r="B1057" t="str">
        <f>LS1_N0306!B7</f>
        <v>FS2_BMS:IC_D4221</v>
      </c>
      <c r="C1057" t="str">
        <f>LS1_N0306!C7</f>
        <v>IC</v>
      </c>
      <c r="D1057" t="str">
        <f>LS1_N0306!D7</f>
        <v>D4221</v>
      </c>
      <c r="E1057" t="str">
        <f>LS1_N0306!E7</f>
        <v>44E000239</v>
      </c>
      <c r="F1057" t="str">
        <f>LS1_N0306!F7</f>
        <v>2C_1kV75LC_Coax_090</v>
      </c>
      <c r="G1057" t="str">
        <f>LS1_N0306!G7</f>
        <v>Signal</v>
      </c>
      <c r="H1057" t="str">
        <f>LS1_N0306!H7</f>
        <v>N-Type to Lemo Box</v>
      </c>
      <c r="I1057" t="str">
        <f>LS1_N0306!I7</f>
        <v>J3</v>
      </c>
      <c r="J1057">
        <f>LS1_N0306!J7</f>
        <v>0</v>
      </c>
      <c r="K1057">
        <f>LS1_N0306!K7</f>
        <v>0</v>
      </c>
      <c r="L1057">
        <f>LS1_N0306!L7</f>
        <v>0</v>
      </c>
      <c r="M1057">
        <f>LS1_N0306!M7</f>
        <v>0</v>
      </c>
      <c r="N1057">
        <f>LS1_N0306!N7</f>
        <v>0</v>
      </c>
      <c r="O1057">
        <f>LS1_N0306!O7</f>
        <v>0</v>
      </c>
      <c r="P1057" t="str">
        <f>LS1_N0306!P7</f>
        <v>J3</v>
      </c>
      <c r="Q1057" t="str">
        <f>LS1_N0306!Q7</f>
        <v>Lemo to Lemo</v>
      </c>
      <c r="R1057">
        <f>LS1_N0306!R7</f>
        <v>3</v>
      </c>
      <c r="S1057">
        <f>LS1_N0306!S7</f>
        <v>3</v>
      </c>
      <c r="T1057" t="str">
        <f>LS1_N0306!T7</f>
        <v>CH2 - fmc2-3</v>
      </c>
      <c r="U1057">
        <f>LS1_N0306!U7</f>
        <v>0</v>
      </c>
      <c r="V1057">
        <f>LS1_N0306!V7</f>
        <v>0</v>
      </c>
      <c r="W1057">
        <f>LS1_N0306!W7</f>
        <v>0</v>
      </c>
      <c r="X1057">
        <f>LS1_N0306!X7</f>
        <v>0</v>
      </c>
      <c r="Y1057">
        <f>LS1_N0306!Y7</f>
        <v>0</v>
      </c>
    </row>
    <row r="1058" spans="1:25" x14ac:dyDescent="0.25">
      <c r="A1058" t="str">
        <f>LS1_N0306!A19</f>
        <v>Ion Chamber</v>
      </c>
      <c r="B1058" t="str">
        <f>LS1_N0306!B19</f>
        <v>FS2_BMS:IC_D4221</v>
      </c>
      <c r="C1058">
        <f>LS1_N0306!C19</f>
        <v>0</v>
      </c>
      <c r="D1058" t="str">
        <f>LS1_N0306!D19</f>
        <v>D4221</v>
      </c>
      <c r="E1058" t="str">
        <f>LS1_N0306!E19</f>
        <v>44H000023</v>
      </c>
      <c r="F1058" t="str">
        <f>LS1_N0306!F19</f>
        <v>2C_5kVDC_Coax_035</v>
      </c>
      <c r="G1058" t="str">
        <f>LS1_N0306!G19</f>
        <v>HV Bias</v>
      </c>
      <c r="H1058" t="str">
        <f>LS1_N0306!H19</f>
        <v>SHV to SHV Panel</v>
      </c>
      <c r="I1058">
        <f>LS1_N0306!I19</f>
        <v>3</v>
      </c>
      <c r="J1058">
        <f>LS1_N0306!J19</f>
        <v>0</v>
      </c>
      <c r="K1058">
        <f>LS1_N0306!K19</f>
        <v>0</v>
      </c>
      <c r="L1058">
        <f>LS1_N0306!L19</f>
        <v>0</v>
      </c>
      <c r="M1058">
        <f>LS1_N0306!M19</f>
        <v>0</v>
      </c>
      <c r="N1058">
        <f>LS1_N0306!N19</f>
        <v>0</v>
      </c>
      <c r="O1058">
        <f>LS1_N0306!O19</f>
        <v>0</v>
      </c>
      <c r="P1058">
        <f>LS1_N0306!P19</f>
        <v>3</v>
      </c>
      <c r="Q1058" t="str">
        <f>LS1_N0306!Q19</f>
        <v xml:space="preserve">SHV to SHV </v>
      </c>
      <c r="R1058">
        <f>LS1_N0306!R19</f>
        <v>0</v>
      </c>
      <c r="S1058">
        <f>LS1_N0306!S19</f>
        <v>0</v>
      </c>
      <c r="T1058">
        <f>LS1_N0306!T19</f>
        <v>0</v>
      </c>
      <c r="U1058">
        <f>LS1_N0306!U19</f>
        <v>0</v>
      </c>
      <c r="V1058">
        <f>LS1_N0306!V19</f>
        <v>2</v>
      </c>
      <c r="W1058" t="str">
        <f>LS1_N0306!W19</f>
        <v>1 : EHS8020n</v>
      </c>
      <c r="X1058" t="str">
        <f>LS1_N0306!X19</f>
        <v>Ch2</v>
      </c>
      <c r="Y1058">
        <f>LS1_N0306!Y19</f>
        <v>0</v>
      </c>
    </row>
    <row r="1059" spans="1:25" x14ac:dyDescent="0.25">
      <c r="A1059" t="str">
        <f>LS1_N0206!A68</f>
        <v>BPM</v>
      </c>
      <c r="B1059" t="str">
        <f>LS1_N0206!B68</f>
        <v>FS2_BMS:BPM_D4216</v>
      </c>
      <c r="C1059" t="str">
        <f>LS1_N0206!C68</f>
        <v>BPM</v>
      </c>
      <c r="D1059" t="str">
        <f>LS1_N0206!D68</f>
        <v>D4223</v>
      </c>
      <c r="E1059" t="str">
        <f>LS1_N0206!E68</f>
        <v>44E000065</v>
      </c>
      <c r="F1059" t="str">
        <f>LS1_N0206!F68</f>
        <v>2C_1/4in_Hardline_036</v>
      </c>
      <c r="G1059" t="str">
        <f>LS1_N0206!G68</f>
        <v>Signal</v>
      </c>
      <c r="H1059" t="str">
        <f>LS1_N0206!H68</f>
        <v>N-Type to SMA Panel</v>
      </c>
      <c r="I1059" t="str">
        <f>LS1_N0206!I68</f>
        <v>1T</v>
      </c>
      <c r="J1059">
        <f>LS1_N0206!J68</f>
        <v>0</v>
      </c>
      <c r="K1059">
        <f>LS1_N0206!K68</f>
        <v>0</v>
      </c>
      <c r="L1059">
        <f>LS1_N0206!L68</f>
        <v>0</v>
      </c>
      <c r="M1059">
        <f>LS1_N0206!M68</f>
        <v>0</v>
      </c>
      <c r="N1059">
        <f>LS1_N0206!N68</f>
        <v>0</v>
      </c>
      <c r="O1059">
        <f>LS1_N0206!O68</f>
        <v>0</v>
      </c>
      <c r="P1059" t="str">
        <f>LS1_N0206!P68</f>
        <v>1T</v>
      </c>
      <c r="Q1059" t="str">
        <f>LS1_N0206!Q68</f>
        <v>SMA to SMA</v>
      </c>
      <c r="R1059">
        <f>LS1_N0206!R68</f>
        <v>2</v>
      </c>
      <c r="S1059">
        <f>LS1_N0206!S68</f>
        <v>9</v>
      </c>
      <c r="T1059">
        <f>LS1_N0206!T68</f>
        <v>0</v>
      </c>
      <c r="U1059">
        <f>LS1_N0206!U68</f>
        <v>1</v>
      </c>
      <c r="V1059">
        <f>LS1_N0206!V68</f>
        <v>0</v>
      </c>
      <c r="W1059">
        <f>LS1_N0206!W68</f>
        <v>0</v>
      </c>
      <c r="X1059">
        <f>LS1_N0206!X68</f>
        <v>0</v>
      </c>
      <c r="Y1059">
        <f>LS1_N0206!Y68</f>
        <v>0</v>
      </c>
    </row>
    <row r="1060" spans="1:25" x14ac:dyDescent="0.25">
      <c r="A1060" t="str">
        <f>LS1_N0206!A69</f>
        <v>BPM</v>
      </c>
      <c r="B1060" t="str">
        <f>LS1_N0206!B69</f>
        <v>FS2_BMS:BPM_D4216</v>
      </c>
      <c r="C1060" t="str">
        <f>LS1_N0206!C69</f>
        <v>BPM</v>
      </c>
      <c r="D1060" t="str">
        <f>LS1_N0206!D69</f>
        <v>D4223</v>
      </c>
      <c r="E1060" t="str">
        <f>LS1_N0206!E69</f>
        <v>44E000066</v>
      </c>
      <c r="F1060" t="str">
        <f>LS1_N0206!F69</f>
        <v>2C_1/4in_Hardline_036</v>
      </c>
      <c r="G1060" t="str">
        <f>LS1_N0206!G69</f>
        <v>Signal</v>
      </c>
      <c r="H1060" t="str">
        <f>LS1_N0206!H69</f>
        <v>N-Type to SMA Panel</v>
      </c>
      <c r="I1060" t="str">
        <f>LS1_N0206!I69</f>
        <v>2L</v>
      </c>
      <c r="J1060">
        <f>LS1_N0206!J69</f>
        <v>0</v>
      </c>
      <c r="K1060">
        <f>LS1_N0206!K69</f>
        <v>0</v>
      </c>
      <c r="L1060">
        <f>LS1_N0206!L69</f>
        <v>0</v>
      </c>
      <c r="M1060">
        <f>LS1_N0206!M69</f>
        <v>0</v>
      </c>
      <c r="N1060">
        <f>LS1_N0206!N69</f>
        <v>0</v>
      </c>
      <c r="O1060">
        <f>LS1_N0206!O69</f>
        <v>0</v>
      </c>
      <c r="P1060" t="str">
        <f>LS1_N0206!P69</f>
        <v>2L</v>
      </c>
      <c r="Q1060" t="str">
        <f>LS1_N0206!Q69</f>
        <v>SMA to SMA</v>
      </c>
      <c r="R1060">
        <f>LS1_N0206!R69</f>
        <v>2</v>
      </c>
      <c r="S1060">
        <f>LS1_N0206!S69</f>
        <v>9</v>
      </c>
      <c r="T1060">
        <f>LS1_N0206!T69</f>
        <v>0</v>
      </c>
      <c r="U1060">
        <f>LS1_N0206!U69</f>
        <v>2</v>
      </c>
      <c r="V1060">
        <f>LS1_N0206!V69</f>
        <v>0</v>
      </c>
      <c r="W1060">
        <f>LS1_N0206!W69</f>
        <v>0</v>
      </c>
      <c r="X1060">
        <f>LS1_N0206!X69</f>
        <v>0</v>
      </c>
      <c r="Y1060">
        <f>LS1_N0206!Y69</f>
        <v>0</v>
      </c>
    </row>
    <row r="1061" spans="1:25" x14ac:dyDescent="0.25">
      <c r="A1061" t="str">
        <f>LS1_N0206!A70</f>
        <v>BPM</v>
      </c>
      <c r="B1061" t="str">
        <f>LS1_N0206!B70</f>
        <v>FS2_BMS:BPM_D4216</v>
      </c>
      <c r="C1061" t="str">
        <f>LS1_N0206!C70</f>
        <v>BPM</v>
      </c>
      <c r="D1061" t="str">
        <f>LS1_N0206!D70</f>
        <v>D4223</v>
      </c>
      <c r="E1061" t="str">
        <f>LS1_N0206!E70</f>
        <v>44E000067</v>
      </c>
      <c r="F1061" t="str">
        <f>LS1_N0206!F70</f>
        <v>2C_1/4in_Hardline_036</v>
      </c>
      <c r="G1061" t="str">
        <f>LS1_N0206!G70</f>
        <v>Signal</v>
      </c>
      <c r="H1061" t="str">
        <f>LS1_N0206!H70</f>
        <v>N-Type to SMA Panel</v>
      </c>
      <c r="I1061" t="str">
        <f>LS1_N0206!I70</f>
        <v>3R</v>
      </c>
      <c r="J1061">
        <f>LS1_N0206!J70</f>
        <v>0</v>
      </c>
      <c r="K1061">
        <f>LS1_N0206!K70</f>
        <v>0</v>
      </c>
      <c r="L1061">
        <f>LS1_N0206!L70</f>
        <v>0</v>
      </c>
      <c r="M1061">
        <f>LS1_N0206!M70</f>
        <v>0</v>
      </c>
      <c r="N1061">
        <f>LS1_N0206!N70</f>
        <v>0</v>
      </c>
      <c r="O1061">
        <f>LS1_N0206!O70</f>
        <v>0</v>
      </c>
      <c r="P1061" t="str">
        <f>LS1_N0206!P70</f>
        <v>3R</v>
      </c>
      <c r="Q1061" t="str">
        <f>LS1_N0206!Q70</f>
        <v>SMA to SMA</v>
      </c>
      <c r="R1061">
        <f>LS1_N0206!R70</f>
        <v>2</v>
      </c>
      <c r="S1061">
        <f>LS1_N0206!S70</f>
        <v>9</v>
      </c>
      <c r="T1061">
        <f>LS1_N0206!T70</f>
        <v>0</v>
      </c>
      <c r="U1061">
        <f>LS1_N0206!U70</f>
        <v>3</v>
      </c>
      <c r="V1061">
        <f>LS1_N0206!V70</f>
        <v>0</v>
      </c>
      <c r="W1061">
        <f>LS1_N0206!W70</f>
        <v>0</v>
      </c>
      <c r="X1061">
        <f>LS1_N0206!X70</f>
        <v>0</v>
      </c>
      <c r="Y1061">
        <f>LS1_N0206!Y70</f>
        <v>0</v>
      </c>
    </row>
    <row r="1062" spans="1:25" x14ac:dyDescent="0.25">
      <c r="A1062" t="str">
        <f>LS1_N0206!A71</f>
        <v>BPM</v>
      </c>
      <c r="B1062" t="str">
        <f>LS1_N0206!B71</f>
        <v>FS2_BMS:BPM_D4216</v>
      </c>
      <c r="C1062" t="str">
        <f>LS1_N0206!C71</f>
        <v>BPM</v>
      </c>
      <c r="D1062" t="str">
        <f>LS1_N0206!D71</f>
        <v>D4223</v>
      </c>
      <c r="E1062" t="str">
        <f>LS1_N0206!E71</f>
        <v>44E000068</v>
      </c>
      <c r="F1062" t="str">
        <f>LS1_N0206!F71</f>
        <v>2C_1/4in_Hardline_036</v>
      </c>
      <c r="G1062" t="str">
        <f>LS1_N0206!G71</f>
        <v>Signal</v>
      </c>
      <c r="H1062" t="str">
        <f>LS1_N0206!H71</f>
        <v>N-Type to SMA Panel</v>
      </c>
      <c r="I1062" t="str">
        <f>LS1_N0206!I71</f>
        <v>4B</v>
      </c>
      <c r="J1062">
        <f>LS1_N0206!J71</f>
        <v>0</v>
      </c>
      <c r="K1062">
        <f>LS1_N0206!K71</f>
        <v>0</v>
      </c>
      <c r="L1062">
        <f>LS1_N0206!L71</f>
        <v>0</v>
      </c>
      <c r="M1062">
        <f>LS1_N0206!M71</f>
        <v>0</v>
      </c>
      <c r="N1062">
        <f>LS1_N0206!N71</f>
        <v>0</v>
      </c>
      <c r="O1062">
        <f>LS1_N0206!O71</f>
        <v>0</v>
      </c>
      <c r="P1062" t="str">
        <f>LS1_N0206!P71</f>
        <v>4B</v>
      </c>
      <c r="Q1062" t="str">
        <f>LS1_N0206!Q71</f>
        <v>SMA to SMA</v>
      </c>
      <c r="R1062">
        <f>LS1_N0206!R71</f>
        <v>2</v>
      </c>
      <c r="S1062">
        <f>LS1_N0206!S71</f>
        <v>9</v>
      </c>
      <c r="T1062">
        <f>LS1_N0206!T71</f>
        <v>0</v>
      </c>
      <c r="U1062">
        <f>LS1_N0206!U71</f>
        <v>4</v>
      </c>
      <c r="V1062">
        <f>LS1_N0206!V71</f>
        <v>0</v>
      </c>
      <c r="W1062">
        <f>LS1_N0206!W71</f>
        <v>0</v>
      </c>
      <c r="X1062">
        <f>LS1_N0206!X71</f>
        <v>0</v>
      </c>
      <c r="Y1062">
        <f>LS1_N0206!Y71</f>
        <v>0</v>
      </c>
    </row>
    <row r="1063" spans="1:25" x14ac:dyDescent="0.25">
      <c r="A1063" t="str">
        <f>LS1_N0206!A72</f>
        <v>BPM</v>
      </c>
      <c r="B1063" t="str">
        <f>LS1_N0206!B72</f>
        <v>FS2_BMS:RFS_D4216</v>
      </c>
      <c r="C1063" t="str">
        <f>LS1_N0206!C72</f>
        <v>BPM</v>
      </c>
      <c r="D1063" t="str">
        <f>LS1_N0206!D72</f>
        <v>D4223</v>
      </c>
      <c r="E1063" t="str">
        <f>LS1_N0206!E72</f>
        <v>44E000073</v>
      </c>
      <c r="F1063" t="str">
        <f>LS1_N0206!F72</f>
        <v>2C_1/4in_Hardline_036</v>
      </c>
      <c r="G1063" t="str">
        <f>LS1_N0206!G72</f>
        <v>Ref</v>
      </c>
      <c r="H1063" t="str">
        <f>LS1_N0206!H72</f>
        <v>No terminiation</v>
      </c>
      <c r="I1063" t="str">
        <f>LS1_N0206!I72</f>
        <v>No terminiation</v>
      </c>
      <c r="J1063">
        <f>LS1_N0206!J72</f>
        <v>0</v>
      </c>
      <c r="K1063">
        <f>LS1_N0206!K72</f>
        <v>0</v>
      </c>
      <c r="L1063">
        <f>LS1_N0206!L72</f>
        <v>0</v>
      </c>
      <c r="M1063">
        <f>LS1_N0206!M72</f>
        <v>0</v>
      </c>
      <c r="N1063">
        <f>LS1_N0206!N72</f>
        <v>0</v>
      </c>
      <c r="O1063">
        <f>LS1_N0206!O72</f>
        <v>0</v>
      </c>
      <c r="P1063">
        <f>LS1_N0206!P72</f>
        <v>0</v>
      </c>
      <c r="Q1063">
        <f>LS1_N0206!Q72</f>
        <v>0</v>
      </c>
      <c r="R1063">
        <f>LS1_N0206!R72</f>
        <v>0</v>
      </c>
      <c r="S1063">
        <f>LS1_N0206!S72</f>
        <v>0</v>
      </c>
      <c r="T1063">
        <f>LS1_N0206!T72</f>
        <v>0</v>
      </c>
      <c r="U1063">
        <f>LS1_N0206!U72</f>
        <v>0</v>
      </c>
      <c r="V1063">
        <f>LS1_N0206!V72</f>
        <v>0</v>
      </c>
      <c r="W1063">
        <f>LS1_N0206!W72</f>
        <v>0</v>
      </c>
      <c r="X1063">
        <f>LS1_N0206!X72</f>
        <v>0</v>
      </c>
      <c r="Y1063">
        <f>LS1_N0206!Y72</f>
        <v>0</v>
      </c>
    </row>
    <row r="1064" spans="1:25" x14ac:dyDescent="0.25">
      <c r="A1064" t="str">
        <f>LS1_N0306!A25</f>
        <v>Faraday Cup</v>
      </c>
      <c r="B1064" t="str">
        <f>LS1_N0306!B25</f>
        <v>FS2_BMS:FC_D4253</v>
      </c>
      <c r="C1064">
        <f>LS1_N0306!C25</f>
        <v>0</v>
      </c>
      <c r="D1064" t="str">
        <f>LS1_N0306!D25</f>
        <v>D4253</v>
      </c>
      <c r="E1064" t="str">
        <f>LS1_N0306!E25</f>
        <v>34H000077</v>
      </c>
      <c r="F1064" t="str">
        <f>LS1_N0306!F25</f>
        <v>2C_5kVDC_Coax_035</v>
      </c>
      <c r="G1064" t="str">
        <f>LS1_N0306!G25</f>
        <v>HV Bias</v>
      </c>
      <c r="H1064" t="str">
        <f>LS1_N0306!H25</f>
        <v>SHV to SHV Panel</v>
      </c>
      <c r="I1064">
        <f>LS1_N0306!I25</f>
        <v>8</v>
      </c>
      <c r="J1064">
        <f>LS1_N0306!J25</f>
        <v>0</v>
      </c>
      <c r="K1064">
        <f>LS1_N0306!K25</f>
        <v>0</v>
      </c>
      <c r="L1064">
        <f>LS1_N0306!L25</f>
        <v>0</v>
      </c>
      <c r="M1064">
        <f>LS1_N0306!M25</f>
        <v>0</v>
      </c>
      <c r="N1064">
        <f>LS1_N0306!N25</f>
        <v>0</v>
      </c>
      <c r="O1064">
        <f>LS1_N0306!O25</f>
        <v>0</v>
      </c>
      <c r="P1064">
        <f>LS1_N0306!P25</f>
        <v>8</v>
      </c>
      <c r="Q1064" t="str">
        <f>LS1_N0306!Q25</f>
        <v xml:space="preserve">SHV to SHV </v>
      </c>
      <c r="R1064">
        <f>LS1_N0306!R25</f>
        <v>0</v>
      </c>
      <c r="S1064">
        <f>LS1_N0306!S25</f>
        <v>0</v>
      </c>
      <c r="T1064">
        <f>LS1_N0306!T25</f>
        <v>0</v>
      </c>
      <c r="U1064">
        <f>LS1_N0306!U25</f>
        <v>0</v>
      </c>
      <c r="V1064">
        <f>LS1_N0306!V25</f>
        <v>2</v>
      </c>
      <c r="W1064" t="str">
        <f>LS1_N0306!W25</f>
        <v>1 : EHS8020n</v>
      </c>
      <c r="X1064" t="str">
        <f>LS1_N0306!X25</f>
        <v>Ch7</v>
      </c>
      <c r="Y1064">
        <f>LS1_N0306!Y25</f>
        <v>0</v>
      </c>
    </row>
    <row r="1065" spans="1:25" x14ac:dyDescent="0.25">
      <c r="A1065" t="str">
        <f>LS1_N0306!A30</f>
        <v>Faraday Cup</v>
      </c>
      <c r="B1065" t="str">
        <f>LS1_N0306!B30</f>
        <v>FS2_BMS:FC_D4253</v>
      </c>
      <c r="C1065" t="str">
        <f>LS1_N0306!C30</f>
        <v>FC</v>
      </c>
      <c r="D1065" t="str">
        <f>LS1_N0306!D30</f>
        <v>D4253</v>
      </c>
      <c r="E1065" t="str">
        <f>LS1_N0306!E30</f>
        <v>44H000001</v>
      </c>
      <c r="F1065" t="str">
        <f>LS1_N0306!F30</f>
        <v>2C_1kV75LC_Coax_090</v>
      </c>
      <c r="G1065" t="str">
        <f>LS1_N0306!G30</f>
        <v>Signal</v>
      </c>
      <c r="H1065" t="str">
        <f>LS1_N0306!H30</f>
        <v>N-Type to SMA Panel</v>
      </c>
      <c r="I1065" t="str">
        <f>LS1_N0306!I30</f>
        <v>J2</v>
      </c>
      <c r="J1065">
        <f>LS1_N0306!J30</f>
        <v>0</v>
      </c>
      <c r="K1065">
        <f>LS1_N0306!K30</f>
        <v>0</v>
      </c>
      <c r="L1065">
        <f>LS1_N0306!L30</f>
        <v>0</v>
      </c>
      <c r="M1065">
        <f>LS1_N0306!M30</f>
        <v>0</v>
      </c>
      <c r="N1065">
        <f>LS1_N0306!N30</f>
        <v>0</v>
      </c>
      <c r="O1065">
        <f>LS1_N0306!O30</f>
        <v>0</v>
      </c>
      <c r="P1065" t="str">
        <f>LS1_N0306!P30</f>
        <v>J2</v>
      </c>
      <c r="Q1065" t="str">
        <f>LS1_N0306!Q30</f>
        <v>Lemo250/Lemo650</v>
      </c>
      <c r="R1065">
        <f>LS1_N0306!R30</f>
        <v>3</v>
      </c>
      <c r="S1065">
        <f>LS1_N0306!S30</f>
        <v>5</v>
      </c>
      <c r="T1065" t="str">
        <f>LS1_N0306!T30</f>
        <v>CH0 - fmc2-1</v>
      </c>
      <c r="U1065">
        <f>LS1_N0306!U30</f>
        <v>0</v>
      </c>
      <c r="V1065">
        <f>LS1_N0306!V30</f>
        <v>2</v>
      </c>
      <c r="W1065" t="str">
        <f>LS1_N0306!W30</f>
        <v>1 : EHS8020n</v>
      </c>
      <c r="X1065" t="str">
        <f>LS1_N0306!X30</f>
        <v>Ch7</v>
      </c>
      <c r="Y1065">
        <f>LS1_N0306!Y30</f>
        <v>0</v>
      </c>
    </row>
    <row r="1066" spans="1:25" x14ac:dyDescent="0.25">
      <c r="A1066" t="str">
        <f>LS1_N0306!A8</f>
        <v>Ion Chamber</v>
      </c>
      <c r="B1066" t="str">
        <f>LS1_N0306!B8</f>
        <v>FS2_BMS:IC_D4277</v>
      </c>
      <c r="C1066" t="str">
        <f>LS1_N0306!C8</f>
        <v>IC</v>
      </c>
      <c r="D1066" t="str">
        <f>LS1_N0306!D8</f>
        <v>D4277</v>
      </c>
      <c r="E1066" t="str">
        <f>LS1_N0306!E8</f>
        <v xml:space="preserve">44E000240 </v>
      </c>
      <c r="F1066" t="str">
        <f>LS1_N0306!F8</f>
        <v>2C_1kV75LC_Coax_090</v>
      </c>
      <c r="G1066" t="str">
        <f>LS1_N0306!G8</f>
        <v>Signal</v>
      </c>
      <c r="H1066" t="str">
        <f>LS1_N0306!H8</f>
        <v>N-Type to Lemo Box</v>
      </c>
      <c r="I1066" t="str">
        <f>LS1_N0306!I8</f>
        <v>J4</v>
      </c>
      <c r="J1066">
        <f>LS1_N0306!J8</f>
        <v>0</v>
      </c>
      <c r="K1066">
        <f>LS1_N0306!K8</f>
        <v>0</v>
      </c>
      <c r="L1066">
        <f>LS1_N0306!L8</f>
        <v>0</v>
      </c>
      <c r="M1066">
        <f>LS1_N0306!M8</f>
        <v>0</v>
      </c>
      <c r="N1066">
        <f>LS1_N0306!N8</f>
        <v>0</v>
      </c>
      <c r="O1066">
        <f>LS1_N0306!O8</f>
        <v>0</v>
      </c>
      <c r="P1066" t="str">
        <f>LS1_N0306!P8</f>
        <v>J4</v>
      </c>
      <c r="Q1066" t="str">
        <f>LS1_N0306!Q8</f>
        <v>Lemo to Lemo</v>
      </c>
      <c r="R1066">
        <f>LS1_N0306!R8</f>
        <v>3</v>
      </c>
      <c r="S1066">
        <f>LS1_N0306!S8</f>
        <v>3</v>
      </c>
      <c r="T1066" t="str">
        <f>LS1_N0306!T8</f>
        <v>CH3 - fmc2-4</v>
      </c>
      <c r="U1066">
        <f>LS1_N0306!U8</f>
        <v>0</v>
      </c>
      <c r="V1066">
        <f>LS1_N0306!V8</f>
        <v>0</v>
      </c>
      <c r="W1066">
        <f>LS1_N0306!W8</f>
        <v>0</v>
      </c>
      <c r="X1066">
        <f>LS1_N0306!X8</f>
        <v>0</v>
      </c>
      <c r="Y1066">
        <f>LS1_N0306!Y8</f>
        <v>0</v>
      </c>
    </row>
    <row r="1067" spans="1:25" x14ac:dyDescent="0.25">
      <c r="A1067" t="str">
        <f>LS1_N0306!A20</f>
        <v>Ion Chamber</v>
      </c>
      <c r="B1067" t="str">
        <f>LS1_N0306!B20</f>
        <v>FS2_BMS:IC_D4277</v>
      </c>
      <c r="C1067">
        <f>LS1_N0306!C20</f>
        <v>0</v>
      </c>
      <c r="D1067" t="str">
        <f>LS1_N0306!D20</f>
        <v>D4277</v>
      </c>
      <c r="E1067" t="str">
        <f>LS1_N0306!E20</f>
        <v>44H000024</v>
      </c>
      <c r="F1067" t="str">
        <f>LS1_N0306!F20</f>
        <v>2C_5kVDC_Coax_035</v>
      </c>
      <c r="G1067" t="str">
        <f>LS1_N0306!G20</f>
        <v>HV Bias</v>
      </c>
      <c r="H1067" t="str">
        <f>LS1_N0306!H20</f>
        <v>SHV to SHV Panel</v>
      </c>
      <c r="I1067">
        <f>LS1_N0306!I20</f>
        <v>4</v>
      </c>
      <c r="J1067">
        <f>LS1_N0306!J20</f>
        <v>0</v>
      </c>
      <c r="K1067">
        <f>LS1_N0306!K20</f>
        <v>0</v>
      </c>
      <c r="L1067">
        <f>LS1_N0306!L20</f>
        <v>0</v>
      </c>
      <c r="M1067">
        <f>LS1_N0306!M20</f>
        <v>0</v>
      </c>
      <c r="N1067">
        <f>LS1_N0306!N20</f>
        <v>0</v>
      </c>
      <c r="O1067">
        <f>LS1_N0306!O20</f>
        <v>0</v>
      </c>
      <c r="P1067">
        <f>LS1_N0306!P20</f>
        <v>4</v>
      </c>
      <c r="Q1067" t="str">
        <f>LS1_N0306!Q20</f>
        <v xml:space="preserve">SHV to SHV </v>
      </c>
      <c r="R1067">
        <f>LS1_N0306!R20</f>
        <v>0</v>
      </c>
      <c r="S1067">
        <f>LS1_N0306!S20</f>
        <v>0</v>
      </c>
      <c r="T1067">
        <f>LS1_N0306!T20</f>
        <v>0</v>
      </c>
      <c r="U1067">
        <f>LS1_N0306!U20</f>
        <v>0</v>
      </c>
      <c r="V1067">
        <f>LS1_N0306!V20</f>
        <v>2</v>
      </c>
      <c r="W1067" t="str">
        <f>LS1_N0306!W20</f>
        <v>1 : EHS8020n</v>
      </c>
      <c r="X1067" t="str">
        <f>LS1_N0306!X20</f>
        <v>Ch3</v>
      </c>
      <c r="Y1067">
        <f>LS1_N0306!Y20</f>
        <v>0</v>
      </c>
    </row>
    <row r="1068" spans="1:25" x14ac:dyDescent="0.25">
      <c r="A1068" t="str">
        <f>LS1_N0206!A73</f>
        <v>BPM</v>
      </c>
      <c r="B1068" t="str">
        <f>LS1_N0206!B73</f>
        <v>FS2_BMS:BPM_D4283</v>
      </c>
      <c r="C1068" t="str">
        <f>LS1_N0206!C73</f>
        <v>BPM</v>
      </c>
      <c r="D1068" t="str">
        <f>LS1_N0206!D73</f>
        <v>D4283</v>
      </c>
      <c r="E1068" t="str">
        <f>LS1_N0206!E73</f>
        <v>44E000061</v>
      </c>
      <c r="F1068" t="str">
        <f>LS1_N0206!F73</f>
        <v>2C_1/4in_Hardline_036</v>
      </c>
      <c r="G1068" t="str">
        <f>LS1_N0206!G73</f>
        <v>Signal</v>
      </c>
      <c r="H1068" t="str">
        <f>LS1_N0206!H73</f>
        <v>N-Type to SMA Panel</v>
      </c>
      <c r="I1068" t="str">
        <f>LS1_N0206!I73</f>
        <v>1T</v>
      </c>
      <c r="J1068">
        <f>LS1_N0206!J73</f>
        <v>0</v>
      </c>
      <c r="K1068">
        <f>LS1_N0206!K73</f>
        <v>0</v>
      </c>
      <c r="L1068">
        <f>LS1_N0206!L73</f>
        <v>0</v>
      </c>
      <c r="M1068">
        <f>LS1_N0206!M73</f>
        <v>0</v>
      </c>
      <c r="N1068">
        <f>LS1_N0206!N73</f>
        <v>0</v>
      </c>
      <c r="O1068">
        <f>LS1_N0206!O73</f>
        <v>0</v>
      </c>
      <c r="P1068" t="str">
        <f>LS1_N0206!P73</f>
        <v>1T</v>
      </c>
      <c r="Q1068" t="str">
        <f>LS1_N0206!Q73</f>
        <v>SMA to SMA</v>
      </c>
      <c r="R1068">
        <f>LS1_N0206!R73</f>
        <v>2</v>
      </c>
      <c r="S1068">
        <f>LS1_N0206!S73</f>
        <v>9</v>
      </c>
      <c r="T1068">
        <f>LS1_N0206!T73</f>
        <v>0</v>
      </c>
      <c r="U1068">
        <f>LS1_N0206!U73</f>
        <v>5</v>
      </c>
      <c r="V1068">
        <f>LS1_N0206!V73</f>
        <v>0</v>
      </c>
      <c r="W1068">
        <f>LS1_N0206!W73</f>
        <v>0</v>
      </c>
      <c r="X1068">
        <f>LS1_N0206!X73</f>
        <v>0</v>
      </c>
      <c r="Y1068">
        <f>LS1_N0206!Y73</f>
        <v>0</v>
      </c>
    </row>
    <row r="1069" spans="1:25" x14ac:dyDescent="0.25">
      <c r="A1069" t="str">
        <f>LS1_N0206!A74</f>
        <v>BPM</v>
      </c>
      <c r="B1069" t="str">
        <f>LS1_N0206!B74</f>
        <v>FS2_BMS:BPM_D4283</v>
      </c>
      <c r="C1069" t="str">
        <f>LS1_N0206!C74</f>
        <v>BPM</v>
      </c>
      <c r="D1069" t="str">
        <f>LS1_N0206!D74</f>
        <v>D4283</v>
      </c>
      <c r="E1069" t="str">
        <f>LS1_N0206!E74</f>
        <v>44E000062</v>
      </c>
      <c r="F1069" t="str">
        <f>LS1_N0206!F74</f>
        <v>2C_1/4in_Hardline_036</v>
      </c>
      <c r="G1069" t="str">
        <f>LS1_N0206!G74</f>
        <v>Signal</v>
      </c>
      <c r="H1069" t="str">
        <f>LS1_N0206!H74</f>
        <v>N-Type to SMA Panel</v>
      </c>
      <c r="I1069" t="str">
        <f>LS1_N0206!I74</f>
        <v>2L</v>
      </c>
      <c r="J1069">
        <f>LS1_N0206!J74</f>
        <v>0</v>
      </c>
      <c r="K1069">
        <f>LS1_N0206!K74</f>
        <v>0</v>
      </c>
      <c r="L1069">
        <f>LS1_N0206!L74</f>
        <v>0</v>
      </c>
      <c r="M1069">
        <f>LS1_N0206!M74</f>
        <v>0</v>
      </c>
      <c r="N1069">
        <f>LS1_N0206!N74</f>
        <v>0</v>
      </c>
      <c r="O1069">
        <f>LS1_N0206!O74</f>
        <v>0</v>
      </c>
      <c r="P1069" t="str">
        <f>LS1_N0206!P74</f>
        <v>2L</v>
      </c>
      <c r="Q1069" t="str">
        <f>LS1_N0206!Q74</f>
        <v>SMA to SMA</v>
      </c>
      <c r="R1069">
        <f>LS1_N0206!R74</f>
        <v>2</v>
      </c>
      <c r="S1069">
        <f>LS1_N0206!S74</f>
        <v>9</v>
      </c>
      <c r="T1069">
        <f>LS1_N0206!T74</f>
        <v>0</v>
      </c>
      <c r="U1069">
        <f>LS1_N0206!U74</f>
        <v>6</v>
      </c>
      <c r="V1069">
        <f>LS1_N0206!V74</f>
        <v>0</v>
      </c>
      <c r="W1069">
        <f>LS1_N0206!W74</f>
        <v>0</v>
      </c>
      <c r="X1069">
        <f>LS1_N0206!X74</f>
        <v>0</v>
      </c>
      <c r="Y1069">
        <f>LS1_N0206!Y74</f>
        <v>0</v>
      </c>
    </row>
    <row r="1070" spans="1:25" x14ac:dyDescent="0.25">
      <c r="A1070" t="str">
        <f>LS1_N0206!A75</f>
        <v>BPM</v>
      </c>
      <c r="B1070" t="str">
        <f>LS1_N0206!B75</f>
        <v>FS2_BMS:BPM_D4283</v>
      </c>
      <c r="C1070" t="str">
        <f>LS1_N0206!C75</f>
        <v>BPM</v>
      </c>
      <c r="D1070" t="str">
        <f>LS1_N0206!D75</f>
        <v>D4283</v>
      </c>
      <c r="E1070" t="str">
        <f>LS1_N0206!E75</f>
        <v>44E000063</v>
      </c>
      <c r="F1070" t="str">
        <f>LS1_N0206!F75</f>
        <v>2C_1/4in_Hardline_036</v>
      </c>
      <c r="G1070" t="str">
        <f>LS1_N0206!G75</f>
        <v>Signal</v>
      </c>
      <c r="H1070" t="str">
        <f>LS1_N0206!H75</f>
        <v>N-Type to SMA Panel</v>
      </c>
      <c r="I1070" t="str">
        <f>LS1_N0206!I75</f>
        <v>3R</v>
      </c>
      <c r="J1070">
        <f>LS1_N0206!J75</f>
        <v>0</v>
      </c>
      <c r="K1070">
        <f>LS1_N0206!K75</f>
        <v>0</v>
      </c>
      <c r="L1070">
        <f>LS1_N0206!L75</f>
        <v>0</v>
      </c>
      <c r="M1070">
        <f>LS1_N0206!M75</f>
        <v>0</v>
      </c>
      <c r="N1070">
        <f>LS1_N0206!N75</f>
        <v>0</v>
      </c>
      <c r="O1070">
        <f>LS1_N0206!O75</f>
        <v>0</v>
      </c>
      <c r="P1070" t="str">
        <f>LS1_N0206!P75</f>
        <v>3R</v>
      </c>
      <c r="Q1070" t="str">
        <f>LS1_N0206!Q75</f>
        <v>SMA to SMA</v>
      </c>
      <c r="R1070">
        <f>LS1_N0206!R75</f>
        <v>2</v>
      </c>
      <c r="S1070">
        <f>LS1_N0206!S75</f>
        <v>9</v>
      </c>
      <c r="T1070">
        <f>LS1_N0206!T75</f>
        <v>0</v>
      </c>
      <c r="U1070">
        <f>LS1_N0206!U75</f>
        <v>7</v>
      </c>
      <c r="V1070">
        <f>LS1_N0206!V75</f>
        <v>0</v>
      </c>
      <c r="W1070">
        <f>LS1_N0206!W75</f>
        <v>0</v>
      </c>
      <c r="X1070">
        <f>LS1_N0206!X75</f>
        <v>0</v>
      </c>
      <c r="Y1070">
        <f>LS1_N0206!Y75</f>
        <v>0</v>
      </c>
    </row>
    <row r="1071" spans="1:25" x14ac:dyDescent="0.25">
      <c r="A1071" t="str">
        <f>LS1_N0206!A76</f>
        <v>BPM</v>
      </c>
      <c r="B1071" t="str">
        <f>LS1_N0206!B76</f>
        <v>FS2_BMS:BPM_D4283</v>
      </c>
      <c r="C1071" t="str">
        <f>LS1_N0206!C76</f>
        <v>BPM</v>
      </c>
      <c r="D1071" t="str">
        <f>LS1_N0206!D76</f>
        <v>D4283</v>
      </c>
      <c r="E1071" t="str">
        <f>LS1_N0206!E76</f>
        <v>44E000064</v>
      </c>
      <c r="F1071" t="str">
        <f>LS1_N0206!F76</f>
        <v>2C_1/4in_Hardline_036</v>
      </c>
      <c r="G1071" t="str">
        <f>LS1_N0206!G76</f>
        <v>Signal</v>
      </c>
      <c r="H1071" t="str">
        <f>LS1_N0206!H76</f>
        <v>N-Type to SMA Panel</v>
      </c>
      <c r="I1071" t="str">
        <f>LS1_N0206!I76</f>
        <v>4B</v>
      </c>
      <c r="J1071">
        <f>LS1_N0206!J76</f>
        <v>0</v>
      </c>
      <c r="K1071">
        <f>LS1_N0206!K76</f>
        <v>0</v>
      </c>
      <c r="L1071">
        <f>LS1_N0206!L76</f>
        <v>0</v>
      </c>
      <c r="M1071">
        <f>LS1_N0206!M76</f>
        <v>0</v>
      </c>
      <c r="N1071">
        <f>LS1_N0206!N76</f>
        <v>0</v>
      </c>
      <c r="O1071">
        <f>LS1_N0206!O76</f>
        <v>0</v>
      </c>
      <c r="P1071" t="str">
        <f>LS1_N0206!P76</f>
        <v>4B</v>
      </c>
      <c r="Q1071" t="str">
        <f>LS1_N0206!Q76</f>
        <v>SMA to SMA</v>
      </c>
      <c r="R1071">
        <f>LS1_N0206!R76</f>
        <v>2</v>
      </c>
      <c r="S1071">
        <f>LS1_N0206!S76</f>
        <v>9</v>
      </c>
      <c r="T1071">
        <f>LS1_N0206!T76</f>
        <v>0</v>
      </c>
      <c r="U1071">
        <f>LS1_N0206!U76</f>
        <v>8</v>
      </c>
      <c r="V1071">
        <f>LS1_N0206!V76</f>
        <v>0</v>
      </c>
      <c r="W1071">
        <f>LS1_N0206!W76</f>
        <v>0</v>
      </c>
      <c r="X1071">
        <f>LS1_N0206!X76</f>
        <v>0</v>
      </c>
      <c r="Y1071">
        <f>LS1_N0206!Y76</f>
        <v>0</v>
      </c>
    </row>
    <row r="1072" spans="1:25" x14ac:dyDescent="0.25">
      <c r="A1072" t="str">
        <f>LS1_N0206!A77</f>
        <v>BPM</v>
      </c>
      <c r="B1072" t="str">
        <f>LS1_N0206!B77</f>
        <v>FS2_BMS:RFS_D4283</v>
      </c>
      <c r="C1072" t="str">
        <f>LS1_N0206!C77</f>
        <v>BPM</v>
      </c>
      <c r="D1072" t="str">
        <f>LS1_N0206!D77</f>
        <v>D4283</v>
      </c>
      <c r="E1072" t="str">
        <f>LS1_N0206!E77</f>
        <v>44E000072</v>
      </c>
      <c r="F1072" t="str">
        <f>LS1_N0206!F77</f>
        <v>2C_1/4in_Hardline_036</v>
      </c>
      <c r="G1072" t="str">
        <f>LS1_N0206!G77</f>
        <v>Ref</v>
      </c>
      <c r="H1072" t="str">
        <f>LS1_N0206!H77</f>
        <v>N-Type to SMA Panel</v>
      </c>
      <c r="I1072" t="str">
        <f>LS1_N0206!I77</f>
        <v>Ref</v>
      </c>
      <c r="J1072">
        <f>LS1_N0206!J77</f>
        <v>0</v>
      </c>
      <c r="K1072">
        <f>LS1_N0206!K77</f>
        <v>0</v>
      </c>
      <c r="L1072">
        <f>LS1_N0206!L77</f>
        <v>0</v>
      </c>
      <c r="M1072">
        <f>LS1_N0206!M77</f>
        <v>0</v>
      </c>
      <c r="N1072">
        <f>LS1_N0206!N77</f>
        <v>0</v>
      </c>
      <c r="O1072">
        <f>LS1_N0206!O77</f>
        <v>0</v>
      </c>
      <c r="P1072" t="str">
        <f>LS1_N0206!P77</f>
        <v>Ref</v>
      </c>
      <c r="Q1072" t="str">
        <f>LS1_N0206!Q77</f>
        <v>SMA to SMA</v>
      </c>
      <c r="R1072">
        <f>LS1_N0206!R77</f>
        <v>2</v>
      </c>
      <c r="S1072">
        <f>LS1_N0206!S77</f>
        <v>9</v>
      </c>
      <c r="T1072">
        <f>LS1_N0206!T77</f>
        <v>0</v>
      </c>
      <c r="U1072" t="str">
        <f>LS1_N0206!U77</f>
        <v>Ref</v>
      </c>
      <c r="V1072">
        <f>LS1_N0206!V77</f>
        <v>0</v>
      </c>
      <c r="W1072">
        <f>LS1_N0206!W77</f>
        <v>0</v>
      </c>
      <c r="X1072">
        <f>LS1_N0206!X77</f>
        <v>0</v>
      </c>
      <c r="Y1072">
        <f>LS1_N0206!Y77</f>
        <v>0</v>
      </c>
    </row>
    <row r="1073" spans="1:25" x14ac:dyDescent="0.25">
      <c r="A1073" t="str">
        <f>LS1_N0306!A9</f>
        <v>Ion Chamber</v>
      </c>
      <c r="B1073" t="str">
        <f>LS1_N0306!B9</f>
        <v>FS2_BMS:IC_D4305</v>
      </c>
      <c r="C1073" t="str">
        <f>LS1_N0306!C9</f>
        <v>IC</v>
      </c>
      <c r="D1073" t="str">
        <f>LS1_N0306!D9</f>
        <v>D4305</v>
      </c>
      <c r="E1073" t="str">
        <f>LS1_N0306!E9</f>
        <v>44E000241</v>
      </c>
      <c r="F1073" t="str">
        <f>LS1_N0306!F9</f>
        <v>2C_1kV75LC_Coax_090</v>
      </c>
      <c r="G1073" t="str">
        <f>LS1_N0306!G9</f>
        <v>Signal</v>
      </c>
      <c r="H1073" t="str">
        <f>LS1_N0306!H9</f>
        <v>N-Type to Lemo Box</v>
      </c>
      <c r="I1073" t="str">
        <f>LS1_N0306!I9</f>
        <v>J5</v>
      </c>
      <c r="J1073">
        <f>LS1_N0306!J9</f>
        <v>0</v>
      </c>
      <c r="K1073">
        <f>LS1_N0306!K9</f>
        <v>0</v>
      </c>
      <c r="L1073">
        <f>LS1_N0306!L9</f>
        <v>0</v>
      </c>
      <c r="M1073">
        <f>LS1_N0306!M9</f>
        <v>0</v>
      </c>
      <c r="N1073">
        <f>LS1_N0306!N9</f>
        <v>0</v>
      </c>
      <c r="O1073">
        <f>LS1_N0306!O9</f>
        <v>0</v>
      </c>
      <c r="P1073" t="str">
        <f>LS1_N0306!P9</f>
        <v>J5</v>
      </c>
      <c r="Q1073" t="str">
        <f>LS1_N0306!Q9</f>
        <v>Lemo to Lemo</v>
      </c>
      <c r="R1073">
        <f>LS1_N0306!R9</f>
        <v>3</v>
      </c>
      <c r="S1073">
        <f>LS1_N0306!S9</f>
        <v>3</v>
      </c>
      <c r="T1073" t="str">
        <f>LS1_N0306!T9</f>
        <v>CH4 - fmc1-1</v>
      </c>
      <c r="U1073">
        <f>LS1_N0306!U9</f>
        <v>0</v>
      </c>
      <c r="V1073">
        <f>LS1_N0306!V9</f>
        <v>0</v>
      </c>
      <c r="W1073">
        <f>LS1_N0306!W9</f>
        <v>0</v>
      </c>
      <c r="X1073">
        <f>LS1_N0306!X9</f>
        <v>0</v>
      </c>
      <c r="Y1073">
        <f>LS1_N0306!Y9</f>
        <v>0</v>
      </c>
    </row>
    <row r="1074" spans="1:25" x14ac:dyDescent="0.25">
      <c r="A1074" t="str">
        <f>LS1_N0306!A21</f>
        <v>Ion Chamber</v>
      </c>
      <c r="B1074" t="str">
        <f>LS1_N0306!B21</f>
        <v>FS2_BMS:IC_D4305</v>
      </c>
      <c r="C1074">
        <f>LS1_N0306!C21</f>
        <v>0</v>
      </c>
      <c r="D1074" t="str">
        <f>LS1_N0306!D21</f>
        <v>D4305</v>
      </c>
      <c r="E1074" t="str">
        <f>LS1_N0306!E21</f>
        <v>44H000025</v>
      </c>
      <c r="F1074" t="str">
        <f>LS1_N0306!F21</f>
        <v>2C_5kVDC_Coax_035</v>
      </c>
      <c r="G1074" t="str">
        <f>LS1_N0306!G21</f>
        <v>HV Bias</v>
      </c>
      <c r="H1074" t="str">
        <f>LS1_N0306!H21</f>
        <v>SHV to SHV Panel</v>
      </c>
      <c r="I1074">
        <f>LS1_N0306!I21</f>
        <v>5</v>
      </c>
      <c r="J1074">
        <f>LS1_N0306!J21</f>
        <v>0</v>
      </c>
      <c r="K1074">
        <f>LS1_N0306!K21</f>
        <v>0</v>
      </c>
      <c r="L1074">
        <f>LS1_N0306!L21</f>
        <v>0</v>
      </c>
      <c r="M1074">
        <f>LS1_N0306!M21</f>
        <v>0</v>
      </c>
      <c r="N1074">
        <f>LS1_N0306!N21</f>
        <v>0</v>
      </c>
      <c r="O1074">
        <f>LS1_N0306!O21</f>
        <v>0</v>
      </c>
      <c r="P1074">
        <f>LS1_N0306!P21</f>
        <v>5</v>
      </c>
      <c r="Q1074" t="str">
        <f>LS1_N0306!Q21</f>
        <v xml:space="preserve">SHV to SHV </v>
      </c>
      <c r="R1074">
        <f>LS1_N0306!R21</f>
        <v>0</v>
      </c>
      <c r="S1074">
        <f>LS1_N0306!S21</f>
        <v>0</v>
      </c>
      <c r="T1074">
        <f>LS1_N0306!T21</f>
        <v>0</v>
      </c>
      <c r="U1074">
        <f>LS1_N0306!U21</f>
        <v>0</v>
      </c>
      <c r="V1074">
        <f>LS1_N0306!V21</f>
        <v>2</v>
      </c>
      <c r="W1074" t="str">
        <f>LS1_N0306!W21</f>
        <v>1 : EHS8020n</v>
      </c>
      <c r="X1074" t="str">
        <f>LS1_N0306!X21</f>
        <v>Ch4</v>
      </c>
      <c r="Y1074">
        <f>LS1_N0306!Y21</f>
        <v>0</v>
      </c>
    </row>
    <row r="1075" spans="1:25" x14ac:dyDescent="0.25">
      <c r="A1075" t="str">
        <f>LS1_N0206!A78</f>
        <v>BPM</v>
      </c>
      <c r="B1075" t="str">
        <f>LS1_N0206!B78</f>
        <v>FS2_BMS:BPM_D4326</v>
      </c>
      <c r="C1075" t="str">
        <f>LS1_N0206!C78</f>
        <v>BPM</v>
      </c>
      <c r="D1075" t="str">
        <f>LS1_N0206!D78</f>
        <v>D4327</v>
      </c>
      <c r="E1075" t="str">
        <f>LS1_N0206!E78</f>
        <v>44E000059</v>
      </c>
      <c r="F1075" t="str">
        <f>LS1_N0206!F78</f>
        <v>2C_1/4in_Hardline_036</v>
      </c>
      <c r="G1075" t="str">
        <f>LS1_N0206!G78</f>
        <v>Signal</v>
      </c>
      <c r="H1075" t="str">
        <f>LS1_N0206!H78</f>
        <v>N-Type to SMA Panel</v>
      </c>
      <c r="I1075" t="str">
        <f>LS1_N0206!I78</f>
        <v>1T</v>
      </c>
      <c r="J1075">
        <f>LS1_N0206!J78</f>
        <v>0</v>
      </c>
      <c r="K1075">
        <f>LS1_N0206!K78</f>
        <v>0</v>
      </c>
      <c r="L1075">
        <f>LS1_N0206!L78</f>
        <v>0</v>
      </c>
      <c r="M1075">
        <f>LS1_N0206!M78</f>
        <v>0</v>
      </c>
      <c r="N1075">
        <f>LS1_N0206!N78</f>
        <v>0</v>
      </c>
      <c r="O1075">
        <f>LS1_N0206!O78</f>
        <v>0</v>
      </c>
      <c r="P1075" t="str">
        <f>LS1_N0206!P78</f>
        <v>1T</v>
      </c>
      <c r="Q1075" t="str">
        <f>LS1_N0206!Q78</f>
        <v>SMA to SMA</v>
      </c>
      <c r="R1075">
        <f>LS1_N0206!R78</f>
        <v>2</v>
      </c>
      <c r="S1075">
        <f>LS1_N0206!S78</f>
        <v>10</v>
      </c>
      <c r="T1075">
        <f>LS1_N0206!T78</f>
        <v>0</v>
      </c>
      <c r="U1075">
        <f>LS1_N0206!U78</f>
        <v>1</v>
      </c>
      <c r="V1075">
        <f>LS1_N0206!V78</f>
        <v>0</v>
      </c>
      <c r="W1075">
        <f>LS1_N0206!W78</f>
        <v>0</v>
      </c>
      <c r="X1075">
        <f>LS1_N0206!X78</f>
        <v>0</v>
      </c>
      <c r="Y1075">
        <f>LS1_N0206!Y78</f>
        <v>0</v>
      </c>
    </row>
    <row r="1076" spans="1:25" x14ac:dyDescent="0.25">
      <c r="A1076" t="str">
        <f>LS1_N0206!A79</f>
        <v>BPM</v>
      </c>
      <c r="B1076" t="str">
        <f>LS1_N0206!B79</f>
        <v>FS2_BMS:BPM_D4326</v>
      </c>
      <c r="C1076" t="str">
        <f>LS1_N0206!C79</f>
        <v>BPM</v>
      </c>
      <c r="D1076" t="str">
        <f>LS1_N0206!D79</f>
        <v>D4327</v>
      </c>
      <c r="E1076" t="str">
        <f>LS1_N0206!E79</f>
        <v>44E000069</v>
      </c>
      <c r="F1076" t="str">
        <f>LS1_N0206!F79</f>
        <v>2C_1/4in_Hardline_036</v>
      </c>
      <c r="G1076" t="str">
        <f>LS1_N0206!G79</f>
        <v>Signal</v>
      </c>
      <c r="H1076" t="str">
        <f>LS1_N0206!H79</f>
        <v>N-Type to SMA Panel</v>
      </c>
      <c r="I1076" t="str">
        <f>LS1_N0206!I79</f>
        <v>2L</v>
      </c>
      <c r="J1076">
        <f>LS1_N0206!J79</f>
        <v>0</v>
      </c>
      <c r="K1076">
        <f>LS1_N0206!K79</f>
        <v>0</v>
      </c>
      <c r="L1076">
        <f>LS1_N0206!L79</f>
        <v>0</v>
      </c>
      <c r="M1076">
        <f>LS1_N0206!M79</f>
        <v>0</v>
      </c>
      <c r="N1076">
        <f>LS1_N0206!N79</f>
        <v>0</v>
      </c>
      <c r="O1076">
        <f>LS1_N0206!O79</f>
        <v>0</v>
      </c>
      <c r="P1076" t="str">
        <f>LS1_N0206!P79</f>
        <v>2L</v>
      </c>
      <c r="Q1076" t="str">
        <f>LS1_N0206!Q79</f>
        <v>SMA to SMA</v>
      </c>
      <c r="R1076">
        <f>LS1_N0206!R79</f>
        <v>2</v>
      </c>
      <c r="S1076">
        <f>LS1_N0206!S79</f>
        <v>10</v>
      </c>
      <c r="T1076">
        <f>LS1_N0206!T79</f>
        <v>0</v>
      </c>
      <c r="U1076">
        <f>LS1_N0206!U79</f>
        <v>2</v>
      </c>
      <c r="V1076">
        <f>LS1_N0206!V79</f>
        <v>0</v>
      </c>
      <c r="W1076">
        <f>LS1_N0206!W79</f>
        <v>0</v>
      </c>
      <c r="X1076">
        <f>LS1_N0206!X79</f>
        <v>0</v>
      </c>
      <c r="Y1076">
        <f>LS1_N0206!Y79</f>
        <v>0</v>
      </c>
    </row>
    <row r="1077" spans="1:25" x14ac:dyDescent="0.25">
      <c r="A1077" t="str">
        <f>LS1_N0206!A80</f>
        <v>BPM</v>
      </c>
      <c r="B1077" t="str">
        <f>LS1_N0206!B80</f>
        <v>FS2_BMS:BPM_D4326</v>
      </c>
      <c r="C1077" t="str">
        <f>LS1_N0206!C80</f>
        <v>BPM</v>
      </c>
      <c r="D1077" t="str">
        <f>LS1_N0206!D80</f>
        <v>D4327</v>
      </c>
      <c r="E1077" t="str">
        <f>LS1_N0206!E80</f>
        <v>44E000070</v>
      </c>
      <c r="F1077" t="str">
        <f>LS1_N0206!F80</f>
        <v>2C_1/4in_Hardline_036</v>
      </c>
      <c r="G1077" t="str">
        <f>LS1_N0206!G80</f>
        <v>Signal</v>
      </c>
      <c r="H1077" t="str">
        <f>LS1_N0206!H80</f>
        <v>N-Type to SMA Panel</v>
      </c>
      <c r="I1077" t="str">
        <f>LS1_N0206!I80</f>
        <v>3R</v>
      </c>
      <c r="J1077">
        <f>LS1_N0206!J80</f>
        <v>0</v>
      </c>
      <c r="K1077">
        <f>LS1_N0206!K80</f>
        <v>0</v>
      </c>
      <c r="L1077">
        <f>LS1_N0206!L80</f>
        <v>0</v>
      </c>
      <c r="M1077">
        <f>LS1_N0206!M80</f>
        <v>0</v>
      </c>
      <c r="N1077">
        <f>LS1_N0206!N80</f>
        <v>0</v>
      </c>
      <c r="O1077">
        <f>LS1_N0206!O80</f>
        <v>0</v>
      </c>
      <c r="P1077" t="str">
        <f>LS1_N0206!P80</f>
        <v>3R</v>
      </c>
      <c r="Q1077" t="str">
        <f>LS1_N0206!Q80</f>
        <v>SMA to SMA</v>
      </c>
      <c r="R1077">
        <f>LS1_N0206!R80</f>
        <v>2</v>
      </c>
      <c r="S1077">
        <f>LS1_N0206!S80</f>
        <v>10</v>
      </c>
      <c r="T1077">
        <f>LS1_N0206!T80</f>
        <v>0</v>
      </c>
      <c r="U1077">
        <f>LS1_N0206!U80</f>
        <v>3</v>
      </c>
      <c r="V1077">
        <f>LS1_N0206!V80</f>
        <v>0</v>
      </c>
      <c r="W1077">
        <f>LS1_N0206!W80</f>
        <v>0</v>
      </c>
      <c r="X1077">
        <f>LS1_N0206!X80</f>
        <v>0</v>
      </c>
      <c r="Y1077">
        <f>LS1_N0206!Y80</f>
        <v>0</v>
      </c>
    </row>
    <row r="1078" spans="1:25" x14ac:dyDescent="0.25">
      <c r="A1078" t="str">
        <f>LS1_N0206!A81</f>
        <v>BPM</v>
      </c>
      <c r="B1078" t="str">
        <f>LS1_N0206!B81</f>
        <v>FS2_BMS:BPM_D4326</v>
      </c>
      <c r="C1078" t="str">
        <f>LS1_N0206!C81</f>
        <v>BPM</v>
      </c>
      <c r="D1078" t="str">
        <f>LS1_N0206!D81</f>
        <v>D4327</v>
      </c>
      <c r="E1078" t="str">
        <f>LS1_N0206!E81</f>
        <v>44E000071</v>
      </c>
      <c r="F1078" t="str">
        <f>LS1_N0206!F81</f>
        <v>2C_1/4in_Hardline_036</v>
      </c>
      <c r="G1078" t="str">
        <f>LS1_N0206!G81</f>
        <v>Signal</v>
      </c>
      <c r="H1078" t="str">
        <f>LS1_N0206!H81</f>
        <v>N-Type to SMA Panel</v>
      </c>
      <c r="I1078" t="str">
        <f>LS1_N0206!I81</f>
        <v>4B</v>
      </c>
      <c r="J1078">
        <f>LS1_N0206!J81</f>
        <v>0</v>
      </c>
      <c r="K1078">
        <f>LS1_N0206!K81</f>
        <v>0</v>
      </c>
      <c r="L1078">
        <f>LS1_N0206!L81</f>
        <v>0</v>
      </c>
      <c r="M1078">
        <f>LS1_N0206!M81</f>
        <v>0</v>
      </c>
      <c r="N1078">
        <f>LS1_N0206!N81</f>
        <v>0</v>
      </c>
      <c r="O1078">
        <f>LS1_N0206!O81</f>
        <v>0</v>
      </c>
      <c r="P1078" t="str">
        <f>LS1_N0206!P81</f>
        <v>4B</v>
      </c>
      <c r="Q1078" t="str">
        <f>LS1_N0206!Q81</f>
        <v>SMA to SMA</v>
      </c>
      <c r="R1078">
        <f>LS1_N0206!R81</f>
        <v>2</v>
      </c>
      <c r="S1078">
        <f>LS1_N0206!S81</f>
        <v>10</v>
      </c>
      <c r="T1078">
        <f>LS1_N0206!T81</f>
        <v>0</v>
      </c>
      <c r="U1078">
        <f>LS1_N0206!U81</f>
        <v>4</v>
      </c>
      <c r="V1078">
        <f>LS1_N0206!V81</f>
        <v>0</v>
      </c>
      <c r="W1078">
        <f>LS1_N0206!W81</f>
        <v>0</v>
      </c>
      <c r="X1078">
        <f>LS1_N0206!X81</f>
        <v>0</v>
      </c>
      <c r="Y1078">
        <f>LS1_N0206!Y81</f>
        <v>0</v>
      </c>
    </row>
    <row r="1079" spans="1:25" x14ac:dyDescent="0.25">
      <c r="A1079" t="str">
        <f>LS1_N0206!A82</f>
        <v>BPM</v>
      </c>
      <c r="B1079" t="str">
        <f>LS1_N0206!B82</f>
        <v>FS2_BMS:RFS_D4326</v>
      </c>
      <c r="C1079" t="str">
        <f>LS1_N0206!C82</f>
        <v>BPM</v>
      </c>
      <c r="D1079" t="str">
        <f>LS1_N0206!D82</f>
        <v>D4327</v>
      </c>
      <c r="E1079" t="str">
        <f>LS1_N0206!E82</f>
        <v>44E000060</v>
      </c>
      <c r="F1079" t="str">
        <f>LS1_N0206!F82</f>
        <v>2C_1/4in_Hardline_036</v>
      </c>
      <c r="G1079" t="str">
        <f>LS1_N0206!G82</f>
        <v>Ref</v>
      </c>
      <c r="H1079" t="str">
        <f>LS1_N0206!H82</f>
        <v>No terminiation</v>
      </c>
      <c r="I1079" t="str">
        <f>LS1_N0206!I82</f>
        <v>No terminiation</v>
      </c>
      <c r="J1079">
        <f>LS1_N0206!J82</f>
        <v>0</v>
      </c>
      <c r="K1079">
        <f>LS1_N0206!K82</f>
        <v>0</v>
      </c>
      <c r="L1079">
        <f>LS1_N0206!L82</f>
        <v>0</v>
      </c>
      <c r="M1079">
        <f>LS1_N0206!M82</f>
        <v>0</v>
      </c>
      <c r="N1079">
        <f>LS1_N0206!N82</f>
        <v>0</v>
      </c>
      <c r="O1079">
        <f>LS1_N0206!O82</f>
        <v>0</v>
      </c>
      <c r="P1079">
        <f>LS1_N0206!P82</f>
        <v>0</v>
      </c>
      <c r="Q1079">
        <f>LS1_N0206!Q82</f>
        <v>0</v>
      </c>
      <c r="R1079">
        <f>LS1_N0206!R82</f>
        <v>0</v>
      </c>
      <c r="S1079">
        <f>LS1_N0206!S82</f>
        <v>0</v>
      </c>
      <c r="T1079">
        <f>LS1_N0206!T82</f>
        <v>0</v>
      </c>
      <c r="U1079">
        <f>LS1_N0206!U82</f>
        <v>0</v>
      </c>
      <c r="V1079">
        <f>LS1_N0206!V82</f>
        <v>0</v>
      </c>
      <c r="W1079">
        <f>LS1_N0206!W82</f>
        <v>0</v>
      </c>
      <c r="X1079">
        <f>LS1_N0206!X82</f>
        <v>0</v>
      </c>
      <c r="Y1079">
        <f>LS1_N0206!Y82</f>
        <v>0</v>
      </c>
    </row>
    <row r="1080" spans="1:25" x14ac:dyDescent="0.25">
      <c r="A1080" t="str">
        <f>LS1_N0306!A39</f>
        <v>Halo Monitor Ring</v>
      </c>
      <c r="B1080" t="str">
        <f>LS1_N0306!B39</f>
        <v>FS2_BMS:HMR_D4328</v>
      </c>
      <c r="C1080" t="str">
        <f>LS1_N0306!C39</f>
        <v>HMR</v>
      </c>
      <c r="D1080" t="str">
        <f>LS1_N0306!D39</f>
        <v>D4328</v>
      </c>
      <c r="E1080" t="str">
        <f>LS1_N0306!E39</f>
        <v>44H000002</v>
      </c>
      <c r="F1080" t="str">
        <f>LS1_N0306!F39</f>
        <v>2C_1kV75LC_Coax_090</v>
      </c>
      <c r="G1080" t="str">
        <f>LS1_N0306!G39</f>
        <v>Signal</v>
      </c>
      <c r="H1080" t="str">
        <f>LS1_N0306!H39</f>
        <v>SHV to SHV Panel</v>
      </c>
      <c r="I1080" t="str">
        <f>LS1_N0306!I39</f>
        <v>J2</v>
      </c>
      <c r="J1080">
        <f>LS1_N0306!J39</f>
        <v>0</v>
      </c>
      <c r="K1080">
        <f>LS1_N0306!K39</f>
        <v>0</v>
      </c>
      <c r="L1080">
        <f>LS1_N0306!L39</f>
        <v>0</v>
      </c>
      <c r="M1080">
        <f>LS1_N0306!M39</f>
        <v>0</v>
      </c>
      <c r="N1080">
        <f>LS1_N0306!N39</f>
        <v>0</v>
      </c>
      <c r="O1080">
        <f>LS1_N0306!O39</f>
        <v>0</v>
      </c>
      <c r="P1080" t="str">
        <f>LS1_N0306!P39</f>
        <v>J2</v>
      </c>
      <c r="Q1080" t="str">
        <f>LS1_N0306!Q39</f>
        <v>SHV to Lemo</v>
      </c>
      <c r="R1080">
        <f>LS1_N0306!R39</f>
        <v>3</v>
      </c>
      <c r="S1080">
        <f>LS1_N0306!S39</f>
        <v>4</v>
      </c>
      <c r="T1080" t="str">
        <f>LS1_N0306!T39</f>
        <v>CH4 - fmc1-1</v>
      </c>
      <c r="U1080">
        <f>LS1_N0306!U39</f>
        <v>0</v>
      </c>
      <c r="V1080">
        <f>LS1_N0306!V39</f>
        <v>2</v>
      </c>
      <c r="W1080" t="str">
        <f>LS1_N0306!W39</f>
        <v>1: EBS8003</v>
      </c>
      <c r="X1080" t="str">
        <f>LS1_N0306!X39</f>
        <v>Ch1</v>
      </c>
      <c r="Y1080">
        <f>LS1_N0306!Y39</f>
        <v>0</v>
      </c>
    </row>
    <row r="1081" spans="1:25" x14ac:dyDescent="0.25">
      <c r="A1081">
        <f>LS1_N0306!A40</f>
        <v>0</v>
      </c>
      <c r="B1081" t="str">
        <f>LS1_N0306!B40</f>
        <v>FS2_BMS:HMR_D4328</v>
      </c>
      <c r="C1081">
        <f>LS1_N0306!C40</f>
        <v>0</v>
      </c>
      <c r="D1081" t="str">
        <f>LS1_N0306!D40</f>
        <v>D4328</v>
      </c>
      <c r="E1081" t="str">
        <f>LS1_N0306!E40</f>
        <v>44H000057</v>
      </c>
      <c r="F1081" t="str">
        <f>LS1_N0306!F40</f>
        <v>2C_5kVDC_Coax_035</v>
      </c>
      <c r="G1081">
        <f>LS1_N0306!G40</f>
        <v>0</v>
      </c>
      <c r="H1081">
        <f>LS1_N0306!H40</f>
        <v>0</v>
      </c>
      <c r="I1081">
        <f>LS1_N0306!I40</f>
        <v>0</v>
      </c>
      <c r="J1081">
        <f>LS1_N0306!J40</f>
        <v>0</v>
      </c>
      <c r="K1081">
        <f>LS1_N0306!K40</f>
        <v>0</v>
      </c>
      <c r="L1081">
        <f>LS1_N0306!L40</f>
        <v>0</v>
      </c>
      <c r="M1081">
        <f>LS1_N0306!M40</f>
        <v>0</v>
      </c>
      <c r="N1081">
        <f>LS1_N0306!N40</f>
        <v>0</v>
      </c>
      <c r="O1081">
        <f>LS1_N0306!O40</f>
        <v>0</v>
      </c>
      <c r="P1081">
        <f>LS1_N0306!P40</f>
        <v>0</v>
      </c>
      <c r="Q1081">
        <f>LS1_N0306!Q40</f>
        <v>0</v>
      </c>
      <c r="R1081">
        <f>LS1_N0306!R40</f>
        <v>0</v>
      </c>
      <c r="S1081">
        <f>LS1_N0306!S40</f>
        <v>0</v>
      </c>
      <c r="T1081">
        <f>LS1_N0306!T40</f>
        <v>0</v>
      </c>
      <c r="U1081">
        <f>LS1_N0306!U40</f>
        <v>0</v>
      </c>
      <c r="V1081">
        <f>LS1_N0306!V40</f>
        <v>0</v>
      </c>
      <c r="W1081">
        <f>LS1_N0306!W40</f>
        <v>0</v>
      </c>
      <c r="X1081">
        <f>LS1_N0306!X40</f>
        <v>0</v>
      </c>
      <c r="Y1081">
        <f>LS1_N0306!Y40</f>
        <v>0</v>
      </c>
    </row>
    <row r="1082" spans="1:25" x14ac:dyDescent="0.25">
      <c r="A1082" t="str">
        <f>LS1_N0306!A10</f>
        <v>Ion Chamber</v>
      </c>
      <c r="B1082" t="str">
        <f>LS1_N0306!B10</f>
        <v>LS3_CD01:IC_D4385</v>
      </c>
      <c r="C1082" t="str">
        <f>LS1_N0306!C10</f>
        <v>IC</v>
      </c>
      <c r="D1082" t="str">
        <f>LS1_N0306!D10</f>
        <v>D4385</v>
      </c>
      <c r="E1082" t="str">
        <f>LS1_N0306!E10</f>
        <v>34E000558</v>
      </c>
      <c r="F1082" t="str">
        <f>LS1_N0306!F10</f>
        <v>2C_1kV75LC_Coax_090</v>
      </c>
      <c r="G1082" t="str">
        <f>LS1_N0306!G10</f>
        <v>Signal</v>
      </c>
      <c r="H1082" t="str">
        <f>LS1_N0306!H10</f>
        <v>N-Type to Lemo Box</v>
      </c>
      <c r="I1082" t="str">
        <f>LS1_N0306!I10</f>
        <v>J6</v>
      </c>
      <c r="J1082">
        <f>LS1_N0306!J10</f>
        <v>0</v>
      </c>
      <c r="K1082">
        <f>LS1_N0306!K10</f>
        <v>0</v>
      </c>
      <c r="L1082">
        <f>LS1_N0306!L10</f>
        <v>0</v>
      </c>
      <c r="M1082">
        <f>LS1_N0306!M10</f>
        <v>0</v>
      </c>
      <c r="N1082">
        <f>LS1_N0306!N10</f>
        <v>0</v>
      </c>
      <c r="O1082">
        <f>LS1_N0306!O10</f>
        <v>0</v>
      </c>
      <c r="P1082" t="str">
        <f>LS1_N0306!P10</f>
        <v>J6</v>
      </c>
      <c r="Q1082" t="str">
        <f>LS1_N0306!Q10</f>
        <v>Lemo to Lemo</v>
      </c>
      <c r="R1082">
        <f>LS1_N0306!R10</f>
        <v>3</v>
      </c>
      <c r="S1082">
        <f>LS1_N0306!S10</f>
        <v>3</v>
      </c>
      <c r="T1082" t="str">
        <f>LS1_N0306!T10</f>
        <v>CH5 - fmc1-2</v>
      </c>
      <c r="U1082">
        <f>LS1_N0306!U10</f>
        <v>0</v>
      </c>
      <c r="V1082">
        <f>LS1_N0306!V10</f>
        <v>0</v>
      </c>
      <c r="W1082">
        <f>LS1_N0306!W10</f>
        <v>0</v>
      </c>
      <c r="X1082">
        <f>LS1_N0306!X10</f>
        <v>0</v>
      </c>
      <c r="Y1082">
        <f>LS1_N0306!Y10</f>
        <v>0</v>
      </c>
    </row>
    <row r="1083" spans="1:25" x14ac:dyDescent="0.25">
      <c r="A1083" t="str">
        <f>LS1_N0306!A22</f>
        <v>Ion Chamber</v>
      </c>
      <c r="B1083" t="str">
        <f>LS1_N0306!B22</f>
        <v>LS3_CD01:IC_D4385</v>
      </c>
      <c r="C1083">
        <f>LS1_N0306!C22</f>
        <v>0</v>
      </c>
      <c r="D1083" t="str">
        <f>LS1_N0306!D22</f>
        <v>D4385</v>
      </c>
      <c r="E1083" t="str">
        <f>LS1_N0306!E22</f>
        <v>34H000076</v>
      </c>
      <c r="F1083" t="str">
        <f>LS1_N0306!F22</f>
        <v>2C_5kVDC_Coax_035</v>
      </c>
      <c r="G1083" t="str">
        <f>LS1_N0306!G22</f>
        <v>HV Bias</v>
      </c>
      <c r="H1083" t="str">
        <f>LS1_N0306!H22</f>
        <v>SHV to SHV Panel</v>
      </c>
      <c r="I1083">
        <f>LS1_N0306!I22</f>
        <v>6</v>
      </c>
      <c r="J1083">
        <f>LS1_N0306!J22</f>
        <v>0</v>
      </c>
      <c r="K1083">
        <f>LS1_N0306!K22</f>
        <v>0</v>
      </c>
      <c r="L1083">
        <f>LS1_N0306!L22</f>
        <v>0</v>
      </c>
      <c r="M1083">
        <f>LS1_N0306!M22</f>
        <v>0</v>
      </c>
      <c r="N1083">
        <f>LS1_N0306!N22</f>
        <v>0</v>
      </c>
      <c r="O1083">
        <f>LS1_N0306!O22</f>
        <v>0</v>
      </c>
      <c r="P1083">
        <f>LS1_N0306!P22</f>
        <v>6</v>
      </c>
      <c r="Q1083" t="str">
        <f>LS1_N0306!Q22</f>
        <v xml:space="preserve">SHV to SHV </v>
      </c>
      <c r="R1083">
        <f>LS1_N0306!R22</f>
        <v>0</v>
      </c>
      <c r="S1083">
        <f>LS1_N0306!S22</f>
        <v>0</v>
      </c>
      <c r="T1083">
        <f>LS1_N0306!T22</f>
        <v>0</v>
      </c>
      <c r="U1083">
        <f>LS1_N0306!U22</f>
        <v>0</v>
      </c>
      <c r="V1083">
        <f>LS1_N0306!V22</f>
        <v>2</v>
      </c>
      <c r="W1083" t="str">
        <f>LS1_N0306!W22</f>
        <v>1 : EHS8020n</v>
      </c>
      <c r="X1083" t="str">
        <f>LS1_N0306!X22</f>
        <v>Ch5</v>
      </c>
      <c r="Y1083">
        <f>LS1_N0306!Y22</f>
        <v>0</v>
      </c>
    </row>
    <row r="1084" spans="1:25" x14ac:dyDescent="0.25">
      <c r="A1084" t="str">
        <f>LS1_N0206!A83</f>
        <v>BPM</v>
      </c>
      <c r="B1084" t="str">
        <f>LS1_N0206!B83</f>
        <v>LS3_WD01:BPM_D4389</v>
      </c>
      <c r="C1084" t="str">
        <f>LS1_N0206!C83</f>
        <v>BPM</v>
      </c>
      <c r="D1084" t="str">
        <f>LS1_N0206!D83</f>
        <v>D4389</v>
      </c>
      <c r="E1084" t="str">
        <f>LS1_N0206!E83</f>
        <v>34E000092</v>
      </c>
      <c r="F1084" t="str">
        <f>LS1_N0206!F83</f>
        <v>2C_1/4in_Hardline_036</v>
      </c>
      <c r="G1084" t="str">
        <f>LS1_N0206!G83</f>
        <v>Signal</v>
      </c>
      <c r="H1084" t="str">
        <f>LS1_N0206!H83</f>
        <v>N-Type to SMA Panel</v>
      </c>
      <c r="I1084" t="str">
        <f>LS1_N0206!I83</f>
        <v>1T</v>
      </c>
      <c r="J1084">
        <f>LS1_N0206!J83</f>
        <v>0</v>
      </c>
      <c r="K1084">
        <f>LS1_N0206!K83</f>
        <v>0</v>
      </c>
      <c r="L1084">
        <f>LS1_N0206!L83</f>
        <v>0</v>
      </c>
      <c r="M1084">
        <f>LS1_N0206!M83</f>
        <v>0</v>
      </c>
      <c r="N1084">
        <f>LS1_N0206!N83</f>
        <v>0</v>
      </c>
      <c r="O1084">
        <f>LS1_N0206!O83</f>
        <v>0</v>
      </c>
      <c r="P1084" t="str">
        <f>LS1_N0206!P83</f>
        <v>1T</v>
      </c>
      <c r="Q1084" t="str">
        <f>LS1_N0206!Q83</f>
        <v>SMA to SMA</v>
      </c>
      <c r="R1084">
        <f>LS1_N0206!R83</f>
        <v>2</v>
      </c>
      <c r="S1084">
        <f>LS1_N0206!S83</f>
        <v>10</v>
      </c>
      <c r="T1084">
        <f>LS1_N0206!T83</f>
        <v>0</v>
      </c>
      <c r="U1084">
        <f>LS1_N0206!U83</f>
        <v>5</v>
      </c>
      <c r="V1084">
        <f>LS1_N0206!V83</f>
        <v>0</v>
      </c>
      <c r="W1084">
        <f>LS1_N0206!W83</f>
        <v>0</v>
      </c>
      <c r="X1084">
        <f>LS1_N0206!X83</f>
        <v>0</v>
      </c>
      <c r="Y1084">
        <f>LS1_N0206!Y83</f>
        <v>0</v>
      </c>
    </row>
    <row r="1085" spans="1:25" x14ac:dyDescent="0.25">
      <c r="A1085" t="str">
        <f>LS1_N0206!A84</f>
        <v>BPM</v>
      </c>
      <c r="B1085" t="str">
        <f>LS1_N0206!B84</f>
        <v>LS3_WD01:BPM_D4389</v>
      </c>
      <c r="C1085" t="str">
        <f>LS1_N0206!C84</f>
        <v>BPM</v>
      </c>
      <c r="D1085" t="str">
        <f>LS1_N0206!D84</f>
        <v>D4389</v>
      </c>
      <c r="E1085" t="str">
        <f>LS1_N0206!E84</f>
        <v>34E000093</v>
      </c>
      <c r="F1085" t="str">
        <f>LS1_N0206!F84</f>
        <v>2C_1/4in_Hardline_036</v>
      </c>
      <c r="G1085" t="str">
        <f>LS1_N0206!G84</f>
        <v>Signal</v>
      </c>
      <c r="H1085" t="str">
        <f>LS1_N0206!H84</f>
        <v>N-Type to SMA Panel</v>
      </c>
      <c r="I1085" t="str">
        <f>LS1_N0206!I84</f>
        <v>2L</v>
      </c>
      <c r="J1085">
        <f>LS1_N0206!J84</f>
        <v>0</v>
      </c>
      <c r="K1085">
        <f>LS1_N0206!K84</f>
        <v>0</v>
      </c>
      <c r="L1085">
        <f>LS1_N0206!L84</f>
        <v>0</v>
      </c>
      <c r="M1085">
        <f>LS1_N0206!M84</f>
        <v>0</v>
      </c>
      <c r="N1085">
        <f>LS1_N0206!N84</f>
        <v>0</v>
      </c>
      <c r="O1085">
        <f>LS1_N0206!O84</f>
        <v>0</v>
      </c>
      <c r="P1085" t="str">
        <f>LS1_N0206!P84</f>
        <v>2L</v>
      </c>
      <c r="Q1085" t="str">
        <f>LS1_N0206!Q84</f>
        <v>SMA to SMA</v>
      </c>
      <c r="R1085">
        <f>LS1_N0206!R84</f>
        <v>2</v>
      </c>
      <c r="S1085">
        <f>LS1_N0206!S84</f>
        <v>10</v>
      </c>
      <c r="T1085">
        <f>LS1_N0206!T84</f>
        <v>0</v>
      </c>
      <c r="U1085">
        <f>LS1_N0206!U84</f>
        <v>6</v>
      </c>
      <c r="V1085">
        <f>LS1_N0206!V84</f>
        <v>0</v>
      </c>
      <c r="W1085">
        <f>LS1_N0206!W84</f>
        <v>0</v>
      </c>
      <c r="X1085">
        <f>LS1_N0206!X84</f>
        <v>0</v>
      </c>
      <c r="Y1085">
        <f>LS1_N0206!Y84</f>
        <v>0</v>
      </c>
    </row>
    <row r="1086" spans="1:25" x14ac:dyDescent="0.25">
      <c r="A1086" t="str">
        <f>LS1_N0206!A85</f>
        <v>BPM</v>
      </c>
      <c r="B1086" t="str">
        <f>LS1_N0206!B85</f>
        <v>LS3_WD01:BPM_D4389</v>
      </c>
      <c r="C1086" t="str">
        <f>LS1_N0206!C85</f>
        <v>BPM</v>
      </c>
      <c r="D1086" t="str">
        <f>LS1_N0206!D85</f>
        <v>D4389</v>
      </c>
      <c r="E1086" t="str">
        <f>LS1_N0206!E85</f>
        <v>34E000094</v>
      </c>
      <c r="F1086" t="str">
        <f>LS1_N0206!F85</f>
        <v>2C_1/4in_Hardline_036</v>
      </c>
      <c r="G1086" t="str">
        <f>LS1_N0206!G85</f>
        <v>Signal</v>
      </c>
      <c r="H1086" t="str">
        <f>LS1_N0206!H85</f>
        <v>N-Type to SMA Panel</v>
      </c>
      <c r="I1086" t="str">
        <f>LS1_N0206!I85</f>
        <v>3R</v>
      </c>
      <c r="J1086">
        <f>LS1_N0206!J85</f>
        <v>0</v>
      </c>
      <c r="K1086">
        <f>LS1_N0206!K85</f>
        <v>0</v>
      </c>
      <c r="L1086">
        <f>LS1_N0206!L85</f>
        <v>0</v>
      </c>
      <c r="M1086">
        <f>LS1_N0206!M85</f>
        <v>0</v>
      </c>
      <c r="N1086">
        <f>LS1_N0206!N85</f>
        <v>0</v>
      </c>
      <c r="O1086">
        <f>LS1_N0206!O85</f>
        <v>0</v>
      </c>
      <c r="P1086" t="str">
        <f>LS1_N0206!P85</f>
        <v>3R</v>
      </c>
      <c r="Q1086" t="str">
        <f>LS1_N0206!Q85</f>
        <v>SMA to SMA</v>
      </c>
      <c r="R1086">
        <f>LS1_N0206!R85</f>
        <v>2</v>
      </c>
      <c r="S1086">
        <f>LS1_N0206!S85</f>
        <v>10</v>
      </c>
      <c r="T1086">
        <f>LS1_N0206!T85</f>
        <v>0</v>
      </c>
      <c r="U1086">
        <f>LS1_N0206!U85</f>
        <v>7</v>
      </c>
      <c r="V1086">
        <f>LS1_N0206!V85</f>
        <v>0</v>
      </c>
      <c r="W1086">
        <f>LS1_N0206!W85</f>
        <v>0</v>
      </c>
      <c r="X1086">
        <f>LS1_N0206!X85</f>
        <v>0</v>
      </c>
      <c r="Y1086">
        <f>LS1_N0206!Y85</f>
        <v>0</v>
      </c>
    </row>
    <row r="1087" spans="1:25" x14ac:dyDescent="0.25">
      <c r="A1087" t="str">
        <f>LS1_N0206!A86</f>
        <v>BPM</v>
      </c>
      <c r="B1087" t="str">
        <f>LS1_N0206!B86</f>
        <v>LS3_WD01:BPM_D4389</v>
      </c>
      <c r="C1087" t="str">
        <f>LS1_N0206!C86</f>
        <v>BPM</v>
      </c>
      <c r="D1087" t="str">
        <f>LS1_N0206!D86</f>
        <v>D4389</v>
      </c>
      <c r="E1087" t="str">
        <f>LS1_N0206!E86</f>
        <v>34E000095</v>
      </c>
      <c r="F1087" t="str">
        <f>LS1_N0206!F86</f>
        <v>2C_1/4in_Hardline_036</v>
      </c>
      <c r="G1087" t="str">
        <f>LS1_N0206!G86</f>
        <v>Signal</v>
      </c>
      <c r="H1087" t="str">
        <f>LS1_N0206!H86</f>
        <v>N-Type to SMA Panel</v>
      </c>
      <c r="I1087" t="str">
        <f>LS1_N0206!I86</f>
        <v>4B</v>
      </c>
      <c r="J1087">
        <f>LS1_N0206!J86</f>
        <v>0</v>
      </c>
      <c r="K1087">
        <f>LS1_N0206!K86</f>
        <v>0</v>
      </c>
      <c r="L1087">
        <f>LS1_N0206!L86</f>
        <v>0</v>
      </c>
      <c r="M1087">
        <f>LS1_N0206!M86</f>
        <v>0</v>
      </c>
      <c r="N1087">
        <f>LS1_N0206!N86</f>
        <v>0</v>
      </c>
      <c r="O1087">
        <f>LS1_N0206!O86</f>
        <v>0</v>
      </c>
      <c r="P1087" t="str">
        <f>LS1_N0206!P86</f>
        <v>4B</v>
      </c>
      <c r="Q1087" t="str">
        <f>LS1_N0206!Q86</f>
        <v>SMA to SMA</v>
      </c>
      <c r="R1087">
        <f>LS1_N0206!R86</f>
        <v>2</v>
      </c>
      <c r="S1087">
        <f>LS1_N0206!S86</f>
        <v>10</v>
      </c>
      <c r="T1087">
        <f>LS1_N0206!T86</f>
        <v>0</v>
      </c>
      <c r="U1087">
        <f>LS1_N0206!U86</f>
        <v>8</v>
      </c>
      <c r="V1087">
        <f>LS1_N0206!V86</f>
        <v>0</v>
      </c>
      <c r="W1087">
        <f>LS1_N0206!W86</f>
        <v>0</v>
      </c>
      <c r="X1087">
        <f>LS1_N0206!X86</f>
        <v>0</v>
      </c>
      <c r="Y1087">
        <f>LS1_N0206!Y86</f>
        <v>0</v>
      </c>
    </row>
    <row r="1088" spans="1:25" x14ac:dyDescent="0.25">
      <c r="A1088" t="str">
        <f>LS1_N0206!A87</f>
        <v>BPM</v>
      </c>
      <c r="B1088" t="str">
        <f>LS1_N0206!B87</f>
        <v>LS3_WD01:RFS_D4389</v>
      </c>
      <c r="C1088" t="str">
        <f>LS1_N0206!C87</f>
        <v>BPM</v>
      </c>
      <c r="D1088" t="str">
        <f>LS1_N0206!D87</f>
        <v>D4389</v>
      </c>
      <c r="E1088" t="str">
        <f>LS1_N0206!E87</f>
        <v>34E000099</v>
      </c>
      <c r="F1088" t="str">
        <f>LS1_N0206!F87</f>
        <v>2C_1/4in_Hardline_036</v>
      </c>
      <c r="G1088" t="str">
        <f>LS1_N0206!G87</f>
        <v>Ref</v>
      </c>
      <c r="H1088" t="str">
        <f>LS1_N0206!H87</f>
        <v>N-Type to SMA Panel</v>
      </c>
      <c r="I1088" t="str">
        <f>LS1_N0206!I87</f>
        <v>Ref</v>
      </c>
      <c r="J1088">
        <f>LS1_N0206!J87</f>
        <v>0</v>
      </c>
      <c r="K1088">
        <f>LS1_N0206!K87</f>
        <v>0</v>
      </c>
      <c r="L1088">
        <f>LS1_N0206!L87</f>
        <v>0</v>
      </c>
      <c r="M1088">
        <f>LS1_N0206!M87</f>
        <v>0</v>
      </c>
      <c r="N1088">
        <f>LS1_N0206!N87</f>
        <v>0</v>
      </c>
      <c r="O1088">
        <f>LS1_N0206!O87</f>
        <v>0</v>
      </c>
      <c r="P1088" t="str">
        <f>LS1_N0206!P87</f>
        <v>Ref</v>
      </c>
      <c r="Q1088" t="str">
        <f>LS1_N0206!Q87</f>
        <v>SMA to SMA</v>
      </c>
      <c r="R1088">
        <f>LS1_N0206!R87</f>
        <v>2</v>
      </c>
      <c r="S1088">
        <f>LS1_N0206!S87</f>
        <v>10</v>
      </c>
      <c r="T1088">
        <f>LS1_N0206!T87</f>
        <v>0</v>
      </c>
      <c r="U1088" t="str">
        <f>LS1_N0206!U87</f>
        <v>Ref</v>
      </c>
      <c r="V1088">
        <f>LS1_N0206!V87</f>
        <v>0</v>
      </c>
      <c r="W1088">
        <f>LS1_N0206!W87</f>
        <v>0</v>
      </c>
      <c r="X1088">
        <f>LS1_N0206!X87</f>
        <v>0</v>
      </c>
      <c r="Y1088">
        <f>LS1_N0206!Y87</f>
        <v>0</v>
      </c>
    </row>
    <row r="1089" spans="1:25" x14ac:dyDescent="0.25">
      <c r="A1089" t="str">
        <f>LS1_N0306!A41</f>
        <v>Halo Monitor Ring,Spare</v>
      </c>
      <c r="B1089" t="str">
        <f>LS1_N0306!B41</f>
        <v>LS3_WD01:HMR_D4390</v>
      </c>
      <c r="C1089" t="str">
        <f>LS1_N0306!C41</f>
        <v>HMR - Unused</v>
      </c>
      <c r="D1089" t="str">
        <f>LS1_N0306!D41</f>
        <v>D4390</v>
      </c>
      <c r="E1089" t="str">
        <f>LS1_N0306!E41</f>
        <v>34H000009</v>
      </c>
      <c r="F1089" t="str">
        <f>LS1_N0306!F41</f>
        <v>2C_1kV75LC_Coax_090</v>
      </c>
      <c r="G1089" t="str">
        <f>LS1_N0306!G41</f>
        <v>Signal</v>
      </c>
      <c r="H1089">
        <f>LS1_N0306!H41</f>
        <v>0</v>
      </c>
      <c r="I1089">
        <f>LS1_N0306!I41</f>
        <v>0</v>
      </c>
      <c r="J1089">
        <f>LS1_N0306!J41</f>
        <v>0</v>
      </c>
      <c r="K1089">
        <f>LS1_N0306!K41</f>
        <v>0</v>
      </c>
      <c r="L1089">
        <f>LS1_N0306!L41</f>
        <v>0</v>
      </c>
      <c r="M1089">
        <f>LS1_N0306!M41</f>
        <v>0</v>
      </c>
      <c r="N1089">
        <f>LS1_N0306!N41</f>
        <v>0</v>
      </c>
      <c r="O1089">
        <f>LS1_N0306!O41</f>
        <v>0</v>
      </c>
      <c r="P1089">
        <f>LS1_N0306!P41</f>
        <v>0</v>
      </c>
      <c r="Q1089">
        <f>LS1_N0306!Q41</f>
        <v>0</v>
      </c>
      <c r="R1089">
        <f>LS1_N0306!R41</f>
        <v>0</v>
      </c>
      <c r="S1089">
        <f>LS1_N0306!S41</f>
        <v>0</v>
      </c>
      <c r="T1089">
        <f>LS1_N0306!T41</f>
        <v>0</v>
      </c>
      <c r="U1089">
        <f>LS1_N0306!U41</f>
        <v>0</v>
      </c>
      <c r="V1089">
        <f>LS1_N0306!V41</f>
        <v>0</v>
      </c>
      <c r="W1089">
        <f>LS1_N0306!W41</f>
        <v>0</v>
      </c>
      <c r="X1089">
        <f>LS1_N0306!X41</f>
        <v>0</v>
      </c>
      <c r="Y1089">
        <f>LS1_N0306!Y41</f>
        <v>0</v>
      </c>
    </row>
    <row r="1090" spans="1:25" x14ac:dyDescent="0.25">
      <c r="A1090">
        <f>LS1_N0306!A42</f>
        <v>0</v>
      </c>
      <c r="B1090" t="str">
        <f>LS1_N0306!B42</f>
        <v>LS3_WD01:HMR_D4390</v>
      </c>
      <c r="C1090">
        <f>LS1_N0306!C42</f>
        <v>0</v>
      </c>
      <c r="D1090" t="str">
        <f>LS1_N0306!D42</f>
        <v>D4390</v>
      </c>
      <c r="E1090" t="str">
        <f>LS1_N0306!E42</f>
        <v>34H000100</v>
      </c>
      <c r="F1090" t="str">
        <f>LS1_N0306!F42</f>
        <v>2C_5kVDC_Coax_035</v>
      </c>
      <c r="G1090">
        <f>LS1_N0306!G42</f>
        <v>0</v>
      </c>
      <c r="H1090">
        <f>LS1_N0306!H42</f>
        <v>0</v>
      </c>
      <c r="I1090">
        <f>LS1_N0306!I42</f>
        <v>0</v>
      </c>
      <c r="J1090">
        <f>LS1_N0306!J42</f>
        <v>0</v>
      </c>
      <c r="K1090">
        <f>LS1_N0306!K42</f>
        <v>0</v>
      </c>
      <c r="L1090">
        <f>LS1_N0306!L42</f>
        <v>0</v>
      </c>
      <c r="M1090">
        <f>LS1_N0306!M42</f>
        <v>0</v>
      </c>
      <c r="N1090">
        <f>LS1_N0306!N42</f>
        <v>0</v>
      </c>
      <c r="O1090">
        <f>LS1_N0306!O42</f>
        <v>0</v>
      </c>
      <c r="P1090">
        <f>LS1_N0306!P42</f>
        <v>0</v>
      </c>
      <c r="Q1090">
        <f>LS1_N0306!Q42</f>
        <v>0</v>
      </c>
      <c r="R1090">
        <f>LS1_N0306!R42</f>
        <v>0</v>
      </c>
      <c r="S1090">
        <f>LS1_N0306!S42</f>
        <v>0</v>
      </c>
      <c r="T1090">
        <f>LS1_N0306!T42</f>
        <v>0</v>
      </c>
      <c r="U1090">
        <f>LS1_N0306!U42</f>
        <v>0</v>
      </c>
      <c r="V1090">
        <f>LS1_N0306!V42</f>
        <v>0</v>
      </c>
      <c r="W1090">
        <f>LS1_N0306!W42</f>
        <v>0</v>
      </c>
      <c r="X1090">
        <f>LS1_N0306!X42</f>
        <v>0</v>
      </c>
      <c r="Y1090">
        <f>LS1_N0306!Y42</f>
        <v>0</v>
      </c>
    </row>
    <row r="1091" spans="1:25" x14ac:dyDescent="0.25">
      <c r="A1091" s="708" t="str">
        <f>LS3_N1108!A5</f>
        <v>BPM</v>
      </c>
      <c r="B1091" s="708" t="str">
        <f>LS3_N1108!B5</f>
        <v>LS3_WD02:BPM_D4451</v>
      </c>
      <c r="C1091" s="708" t="str">
        <f>LS3_N1108!C5</f>
        <v>BPM</v>
      </c>
      <c r="D1091" s="708" t="str">
        <f>LS3_N1108!D5</f>
        <v>D4451</v>
      </c>
      <c r="E1091" s="708" t="str">
        <f>LS3_N1108!E5</f>
        <v>34E000088</v>
      </c>
      <c r="F1091" s="708" t="str">
        <f>LS3_N1108!F5</f>
        <v>2C_1/4in_Hardline_036</v>
      </c>
      <c r="G1091" s="708" t="str">
        <f>LS3_N1108!G5</f>
        <v>Signal</v>
      </c>
      <c r="H1091" s="708" t="str">
        <f>LS3_N1108!H5</f>
        <v>N-Type to SMA Panel</v>
      </c>
      <c r="I1091" s="708" t="str">
        <f>LS3_N1108!I5</f>
        <v>1T</v>
      </c>
      <c r="J1091" s="708">
        <f>LS3_N1108!J5</f>
        <v>0</v>
      </c>
      <c r="K1091" s="708">
        <f>LS3_N1108!K5</f>
        <v>0</v>
      </c>
      <c r="L1091" s="708">
        <f>LS3_N1108!L5</f>
        <v>0</v>
      </c>
      <c r="M1091" s="708">
        <f>LS3_N1108!M5</f>
        <v>0</v>
      </c>
      <c r="N1091" s="708">
        <f>LS3_N1108!N5</f>
        <v>0</v>
      </c>
      <c r="O1091" s="708">
        <f>LS3_N1108!O5</f>
        <v>0</v>
      </c>
      <c r="P1091" s="708" t="str">
        <f>LS3_N1108!P5</f>
        <v>1T</v>
      </c>
      <c r="Q1091" s="708" t="str">
        <f>LS3_N1108!Q5</f>
        <v>SMA to SMA</v>
      </c>
      <c r="R1091" s="708">
        <f>LS3_N1108!R5</f>
        <v>16</v>
      </c>
      <c r="S1091" s="708">
        <f>LS3_N1108!S5</f>
        <v>3</v>
      </c>
      <c r="T1091" s="708">
        <f>LS3_N1108!T5</f>
        <v>0</v>
      </c>
      <c r="U1091" s="708">
        <f>LS3_N1108!U5</f>
        <v>1</v>
      </c>
      <c r="V1091" s="708">
        <f>LS3_N1108!V5</f>
        <v>0</v>
      </c>
      <c r="W1091" s="708">
        <f>LS3_N1108!W5</f>
        <v>0</v>
      </c>
      <c r="X1091" s="708">
        <f>LS3_N1108!X5</f>
        <v>0</v>
      </c>
      <c r="Y1091" s="708">
        <f>LS3_N1108!Y5</f>
        <v>0</v>
      </c>
    </row>
    <row r="1092" spans="1:25" x14ac:dyDescent="0.25">
      <c r="A1092" s="708" t="str">
        <f>LS3_N1108!A6</f>
        <v>BPM</v>
      </c>
      <c r="B1092" s="708" t="str">
        <f>LS3_N1108!B6</f>
        <v>LS3_WD02:BPM_D4451</v>
      </c>
      <c r="C1092" s="708" t="str">
        <f>LS3_N1108!C6</f>
        <v>BPM</v>
      </c>
      <c r="D1092" s="708" t="str">
        <f>LS3_N1108!D6</f>
        <v>D4451</v>
      </c>
      <c r="E1092" s="708" t="str">
        <f>LS3_N1108!E6</f>
        <v>34E000089</v>
      </c>
      <c r="F1092" s="708" t="str">
        <f>LS3_N1108!F6</f>
        <v>2C_1/4in_Hardline_036</v>
      </c>
      <c r="G1092" s="708" t="str">
        <f>LS3_N1108!G6</f>
        <v>Signal</v>
      </c>
      <c r="H1092" s="708" t="str">
        <f>LS3_N1108!H6</f>
        <v>N-Type to SMA Panel</v>
      </c>
      <c r="I1092" s="708" t="str">
        <f>LS3_N1108!I6</f>
        <v>2L</v>
      </c>
      <c r="J1092" s="708">
        <f>LS3_N1108!J6</f>
        <v>0</v>
      </c>
      <c r="K1092" s="708">
        <f>LS3_N1108!K6</f>
        <v>0</v>
      </c>
      <c r="L1092" s="708">
        <f>LS3_N1108!L6</f>
        <v>0</v>
      </c>
      <c r="M1092" s="708">
        <f>LS3_N1108!M6</f>
        <v>0</v>
      </c>
      <c r="N1092" s="708">
        <f>LS3_N1108!N6</f>
        <v>0</v>
      </c>
      <c r="O1092" s="708">
        <f>LS3_N1108!O6</f>
        <v>0</v>
      </c>
      <c r="P1092" s="708" t="str">
        <f>LS3_N1108!P6</f>
        <v>2L</v>
      </c>
      <c r="Q1092" s="708" t="str">
        <f>LS3_N1108!Q6</f>
        <v>SMA to SMA</v>
      </c>
      <c r="R1092" s="708">
        <f>LS3_N1108!R6</f>
        <v>16</v>
      </c>
      <c r="S1092" s="708">
        <f>LS3_N1108!S6</f>
        <v>3</v>
      </c>
      <c r="T1092" s="708">
        <f>LS3_N1108!T6</f>
        <v>0</v>
      </c>
      <c r="U1092" s="708">
        <f>LS3_N1108!U6</f>
        <v>2</v>
      </c>
      <c r="V1092" s="708">
        <f>LS3_N1108!V6</f>
        <v>0</v>
      </c>
      <c r="W1092" s="708">
        <f>LS3_N1108!W6</f>
        <v>0</v>
      </c>
      <c r="X1092" s="708">
        <f>LS3_N1108!X6</f>
        <v>0</v>
      </c>
      <c r="Y1092" s="708">
        <f>LS3_N1108!Y6</f>
        <v>0</v>
      </c>
    </row>
    <row r="1093" spans="1:25" x14ac:dyDescent="0.25">
      <c r="A1093" s="708" t="str">
        <f>LS3_N1108!A7</f>
        <v>BPM</v>
      </c>
      <c r="B1093" s="708" t="str">
        <f>LS3_N1108!B7</f>
        <v>LS3_WD02:BPM_D4451</v>
      </c>
      <c r="C1093" s="708" t="str">
        <f>LS3_N1108!C7</f>
        <v>BPM</v>
      </c>
      <c r="D1093" s="708" t="str">
        <f>LS3_N1108!D7</f>
        <v>D4451</v>
      </c>
      <c r="E1093" s="708" t="str">
        <f>LS3_N1108!E7</f>
        <v>34E000090</v>
      </c>
      <c r="F1093" s="708" t="str">
        <f>LS3_N1108!F7</f>
        <v>2C_1/4in_Hardline_036</v>
      </c>
      <c r="G1093" s="708" t="str">
        <f>LS3_N1108!G7</f>
        <v>Signal</v>
      </c>
      <c r="H1093" s="708" t="str">
        <f>LS3_N1108!H7</f>
        <v>N-Type to SMA Panel</v>
      </c>
      <c r="I1093" s="708" t="str">
        <f>LS3_N1108!I7</f>
        <v>3R</v>
      </c>
      <c r="J1093" s="708">
        <f>LS3_N1108!J7</f>
        <v>0</v>
      </c>
      <c r="K1093" s="708">
        <f>LS3_N1108!K7</f>
        <v>0</v>
      </c>
      <c r="L1093" s="708">
        <f>LS3_N1108!L7</f>
        <v>0</v>
      </c>
      <c r="M1093" s="708">
        <f>LS3_N1108!M7</f>
        <v>0</v>
      </c>
      <c r="N1093" s="708">
        <f>LS3_N1108!N7</f>
        <v>0</v>
      </c>
      <c r="O1093" s="708">
        <f>LS3_N1108!O7</f>
        <v>0</v>
      </c>
      <c r="P1093" s="708" t="str">
        <f>LS3_N1108!P7</f>
        <v>3R</v>
      </c>
      <c r="Q1093" s="708" t="str">
        <f>LS3_N1108!Q7</f>
        <v>SMA to SMA</v>
      </c>
      <c r="R1093" s="708">
        <f>LS3_N1108!R7</f>
        <v>16</v>
      </c>
      <c r="S1093" s="708">
        <f>LS3_N1108!S7</f>
        <v>3</v>
      </c>
      <c r="T1093" s="708">
        <f>LS3_N1108!T7</f>
        <v>0</v>
      </c>
      <c r="U1093" s="708">
        <f>LS3_N1108!U7</f>
        <v>3</v>
      </c>
      <c r="V1093" s="708">
        <f>LS3_N1108!V7</f>
        <v>0</v>
      </c>
      <c r="W1093" s="708">
        <f>LS3_N1108!W7</f>
        <v>0</v>
      </c>
      <c r="X1093" s="708">
        <f>LS3_N1108!X7</f>
        <v>0</v>
      </c>
      <c r="Y1093" s="708">
        <f>LS3_N1108!Y7</f>
        <v>0</v>
      </c>
    </row>
    <row r="1094" spans="1:25" x14ac:dyDescent="0.25">
      <c r="A1094" s="708" t="str">
        <f>LS3_N1108!A8</f>
        <v>BPM</v>
      </c>
      <c r="B1094" s="708" t="str">
        <f>LS3_N1108!B8</f>
        <v>LS3_WD02:BPM_D4451</v>
      </c>
      <c r="C1094" s="708" t="str">
        <f>LS3_N1108!C8</f>
        <v>BPM</v>
      </c>
      <c r="D1094" s="708" t="str">
        <f>LS3_N1108!D8</f>
        <v>D4451</v>
      </c>
      <c r="E1094" s="708" t="str">
        <f>LS3_N1108!E8</f>
        <v>34E000091</v>
      </c>
      <c r="F1094" s="708" t="str">
        <f>LS3_N1108!F8</f>
        <v>2C_1/4in_Hardline_036</v>
      </c>
      <c r="G1094" s="708" t="str">
        <f>LS3_N1108!G8</f>
        <v>Signal</v>
      </c>
      <c r="H1094" s="708" t="str">
        <f>LS3_N1108!H8</f>
        <v>N-Type to SMA Panel</v>
      </c>
      <c r="I1094" s="708" t="str">
        <f>LS3_N1108!I8</f>
        <v>4B</v>
      </c>
      <c r="J1094" s="708">
        <f>LS3_N1108!J8</f>
        <v>0</v>
      </c>
      <c r="K1094" s="708">
        <f>LS3_N1108!K8</f>
        <v>0</v>
      </c>
      <c r="L1094" s="708">
        <f>LS3_N1108!L8</f>
        <v>0</v>
      </c>
      <c r="M1094" s="708">
        <f>LS3_N1108!M8</f>
        <v>0</v>
      </c>
      <c r="N1094" s="708">
        <f>LS3_N1108!N8</f>
        <v>0</v>
      </c>
      <c r="O1094" s="708">
        <f>LS3_N1108!O8</f>
        <v>0</v>
      </c>
      <c r="P1094" s="708" t="str">
        <f>LS3_N1108!P8</f>
        <v>4B</v>
      </c>
      <c r="Q1094" s="708" t="str">
        <f>LS3_N1108!Q8</f>
        <v>SMA to SMA</v>
      </c>
      <c r="R1094" s="708">
        <f>LS3_N1108!R8</f>
        <v>16</v>
      </c>
      <c r="S1094" s="708">
        <f>LS3_N1108!S8</f>
        <v>3</v>
      </c>
      <c r="T1094" s="708">
        <f>LS3_N1108!T8</f>
        <v>0</v>
      </c>
      <c r="U1094" s="708">
        <f>LS3_N1108!U8</f>
        <v>4</v>
      </c>
      <c r="V1094" s="708">
        <f>LS3_N1108!V8</f>
        <v>0</v>
      </c>
      <c r="W1094" s="708">
        <f>LS3_N1108!W8</f>
        <v>0</v>
      </c>
      <c r="X1094" s="708">
        <f>LS3_N1108!X8</f>
        <v>0</v>
      </c>
      <c r="Y1094" s="708">
        <f>LS3_N1108!Y8</f>
        <v>0</v>
      </c>
    </row>
    <row r="1095" spans="1:25" x14ac:dyDescent="0.25">
      <c r="A1095" s="708" t="str">
        <f>LS3_N1108!A9</f>
        <v>BPM</v>
      </c>
      <c r="B1095" s="708" t="str">
        <f>LS3_N1108!B9</f>
        <v>LS3_WD02:BPM_D4451</v>
      </c>
      <c r="C1095" s="708" t="str">
        <f>LS3_N1108!C9</f>
        <v>BPM</v>
      </c>
      <c r="D1095" s="708" t="str">
        <f>LS3_N1108!D9</f>
        <v>D4451</v>
      </c>
      <c r="E1095" s="708" t="str">
        <f>LS3_N1108!E9</f>
        <v>34E000098</v>
      </c>
      <c r="F1095" s="708" t="str">
        <f>LS3_N1108!F9</f>
        <v>2C_1/4in_Hardline_036</v>
      </c>
      <c r="G1095" s="708" t="str">
        <f>LS3_N1108!G9</f>
        <v>Ref</v>
      </c>
      <c r="H1095" s="708" t="str">
        <f>LS3_N1108!H9</f>
        <v>No terminiation</v>
      </c>
      <c r="I1095" s="708" t="str">
        <f>LS3_N1108!I9</f>
        <v>No term</v>
      </c>
      <c r="J1095" s="708">
        <f>LS3_N1108!J9</f>
        <v>0</v>
      </c>
      <c r="K1095" s="708">
        <f>LS3_N1108!K9</f>
        <v>0</v>
      </c>
      <c r="L1095" s="708">
        <f>LS3_N1108!L9</f>
        <v>0</v>
      </c>
      <c r="M1095" s="708">
        <f>LS3_N1108!M9</f>
        <v>0</v>
      </c>
      <c r="N1095" s="708">
        <f>LS3_N1108!N9</f>
        <v>0</v>
      </c>
      <c r="O1095" s="708">
        <f>LS3_N1108!O9</f>
        <v>0</v>
      </c>
      <c r="P1095" s="708">
        <f>LS3_N1108!P9</f>
        <v>0</v>
      </c>
      <c r="Q1095" s="708">
        <f>LS3_N1108!Q9</f>
        <v>0</v>
      </c>
      <c r="R1095" s="708">
        <f>LS3_N1108!R9</f>
        <v>0</v>
      </c>
      <c r="S1095" s="708">
        <f>LS3_N1108!S9</f>
        <v>0</v>
      </c>
      <c r="T1095" s="708">
        <f>LS3_N1108!T9</f>
        <v>0</v>
      </c>
      <c r="U1095" s="708">
        <f>LS3_N1108!U9</f>
        <v>0</v>
      </c>
      <c r="V1095" s="708">
        <f>LS3_N1108!V9</f>
        <v>0</v>
      </c>
      <c r="W1095" s="708">
        <f>LS3_N1108!W9</f>
        <v>0</v>
      </c>
      <c r="X1095" s="708">
        <f>LS3_N1108!X9</f>
        <v>0</v>
      </c>
      <c r="Y1095" s="708">
        <f>LS3_N1108!Y9</f>
        <v>0</v>
      </c>
    </row>
    <row r="1096" spans="1:25" x14ac:dyDescent="0.25">
      <c r="A1096" t="str">
        <f>LS1_N0306!A43</f>
        <v>Halo Monitor Ring,Spare</v>
      </c>
      <c r="B1096" t="str">
        <f>LS1_N0306!B43</f>
        <v>LS3_WD02:HMR_D4452</v>
      </c>
      <c r="C1096" t="str">
        <f>LS1_N0306!C43</f>
        <v>HMR - Unused</v>
      </c>
      <c r="D1096" t="str">
        <f>LS1_N0306!D43</f>
        <v>D4452</v>
      </c>
      <c r="E1096" t="str">
        <f>LS1_N0306!E43</f>
        <v>34H000008</v>
      </c>
      <c r="F1096" t="str">
        <f>LS1_N0306!F43</f>
        <v>2C_1kV75LC_Coax_090</v>
      </c>
      <c r="G1096" t="str">
        <f>LS1_N0306!G43</f>
        <v>Signal</v>
      </c>
      <c r="H1096">
        <f>LS1_N0306!H43</f>
        <v>0</v>
      </c>
      <c r="I1096">
        <f>LS1_N0306!I43</f>
        <v>0</v>
      </c>
      <c r="J1096">
        <f>LS1_N0306!J43</f>
        <v>0</v>
      </c>
      <c r="K1096">
        <f>LS1_N0306!K43</f>
        <v>0</v>
      </c>
      <c r="L1096">
        <f>LS1_N0306!L43</f>
        <v>0</v>
      </c>
      <c r="M1096">
        <f>LS1_N0306!M43</f>
        <v>0</v>
      </c>
      <c r="N1096">
        <f>LS1_N0306!N43</f>
        <v>0</v>
      </c>
      <c r="O1096">
        <f>LS1_N0306!O43</f>
        <v>0</v>
      </c>
      <c r="P1096">
        <f>LS1_N0306!P43</f>
        <v>0</v>
      </c>
      <c r="Q1096">
        <f>LS1_N0306!Q43</f>
        <v>0</v>
      </c>
      <c r="R1096">
        <f>LS1_N0306!R43</f>
        <v>0</v>
      </c>
      <c r="S1096">
        <f>LS1_N0306!S43</f>
        <v>0</v>
      </c>
      <c r="T1096">
        <f>LS1_N0306!T43</f>
        <v>0</v>
      </c>
      <c r="U1096">
        <f>LS1_N0306!U43</f>
        <v>0</v>
      </c>
      <c r="V1096">
        <f>LS1_N0306!V43</f>
        <v>0</v>
      </c>
      <c r="W1096">
        <f>LS1_N0306!W43</f>
        <v>0</v>
      </c>
      <c r="X1096">
        <f>LS1_N0306!X43</f>
        <v>0</v>
      </c>
      <c r="Y1096">
        <f>LS1_N0306!Y43</f>
        <v>0</v>
      </c>
    </row>
    <row r="1097" spans="1:25" x14ac:dyDescent="0.25">
      <c r="A1097">
        <f>LS1_N0306!A44</f>
        <v>0</v>
      </c>
      <c r="B1097" t="str">
        <f>LS1_N0306!B44</f>
        <v>LS3_WD02:HMR_D4452</v>
      </c>
      <c r="C1097">
        <f>LS1_N0306!C44</f>
        <v>0</v>
      </c>
      <c r="D1097" t="str">
        <f>LS1_N0306!D44</f>
        <v>D4452</v>
      </c>
      <c r="E1097" t="str">
        <f>LS1_N0306!E44</f>
        <v>34H000101</v>
      </c>
      <c r="F1097" t="str">
        <f>LS1_N0306!F44</f>
        <v>2C_5kVDC_Coax_035</v>
      </c>
      <c r="G1097">
        <f>LS1_N0306!G44</f>
        <v>0</v>
      </c>
      <c r="H1097">
        <f>LS1_N0306!H44</f>
        <v>0</v>
      </c>
      <c r="I1097">
        <f>LS1_N0306!I44</f>
        <v>0</v>
      </c>
      <c r="J1097">
        <f>LS1_N0306!J44</f>
        <v>0</v>
      </c>
      <c r="K1097">
        <f>LS1_N0306!K44</f>
        <v>0</v>
      </c>
      <c r="L1097">
        <f>LS1_N0306!L44</f>
        <v>0</v>
      </c>
      <c r="M1097">
        <f>LS1_N0306!M44</f>
        <v>0</v>
      </c>
      <c r="N1097">
        <f>LS1_N0306!N44</f>
        <v>0</v>
      </c>
      <c r="O1097">
        <f>LS1_N0306!O44</f>
        <v>0</v>
      </c>
      <c r="P1097">
        <f>LS1_N0306!P44</f>
        <v>0</v>
      </c>
      <c r="Q1097">
        <f>LS1_N0306!Q44</f>
        <v>0</v>
      </c>
      <c r="R1097">
        <f>LS1_N0306!R44</f>
        <v>0</v>
      </c>
      <c r="S1097">
        <f>LS1_N0306!S44</f>
        <v>0</v>
      </c>
      <c r="T1097">
        <f>LS1_N0306!T44</f>
        <v>0</v>
      </c>
      <c r="U1097">
        <f>LS1_N0306!U44</f>
        <v>0</v>
      </c>
      <c r="V1097">
        <f>LS1_N0306!V44</f>
        <v>0</v>
      </c>
      <c r="W1097">
        <f>LS1_N0306!W44</f>
        <v>0</v>
      </c>
      <c r="X1097">
        <f>LS1_N0306!X44</f>
        <v>0</v>
      </c>
      <c r="Y1097">
        <f>LS1_N0306!Y44</f>
        <v>0</v>
      </c>
    </row>
    <row r="1098" spans="1:25" x14ac:dyDescent="0.25">
      <c r="A1098" t="str">
        <f>LS1_N0306!A11</f>
        <v>Ion Chamber</v>
      </c>
      <c r="B1098" t="str">
        <f>LS1_N0306!B11</f>
        <v>LS3_CD03:IC_D4503</v>
      </c>
      <c r="C1098" t="str">
        <f>LS1_N0306!C11</f>
        <v>IC</v>
      </c>
      <c r="D1098" t="str">
        <f>LS1_N0306!D11</f>
        <v>D4503</v>
      </c>
      <c r="E1098" t="str">
        <f>LS1_N0306!E11</f>
        <v>34E000559</v>
      </c>
      <c r="F1098" t="str">
        <f>LS1_N0306!F11</f>
        <v>2C_1kV75LC_Coax_090</v>
      </c>
      <c r="G1098" t="str">
        <f>LS1_N0306!G11</f>
        <v>Signal</v>
      </c>
      <c r="H1098" t="str">
        <f>LS1_N0306!H11</f>
        <v>N-Type to Lemo Box</v>
      </c>
      <c r="I1098" t="str">
        <f>LS1_N0306!I11</f>
        <v>J7</v>
      </c>
      <c r="J1098">
        <f>LS1_N0306!J11</f>
        <v>0</v>
      </c>
      <c r="K1098">
        <f>LS1_N0306!K11</f>
        <v>0</v>
      </c>
      <c r="L1098">
        <f>LS1_N0306!L11</f>
        <v>0</v>
      </c>
      <c r="M1098">
        <f>LS1_N0306!M11</f>
        <v>0</v>
      </c>
      <c r="N1098">
        <f>LS1_N0306!N11</f>
        <v>0</v>
      </c>
      <c r="O1098">
        <f>LS1_N0306!O11</f>
        <v>0</v>
      </c>
      <c r="P1098" t="str">
        <f>LS1_N0306!P11</f>
        <v>J7</v>
      </c>
      <c r="Q1098" t="str">
        <f>LS1_N0306!Q11</f>
        <v>Lemo to Lemo</v>
      </c>
      <c r="R1098">
        <f>LS1_N0306!R11</f>
        <v>3</v>
      </c>
      <c r="S1098">
        <f>LS1_N0306!S11</f>
        <v>3</v>
      </c>
      <c r="T1098" t="str">
        <f>LS1_N0306!T11</f>
        <v>CH6 - fmc1-3</v>
      </c>
      <c r="U1098">
        <f>LS1_N0306!U11</f>
        <v>0</v>
      </c>
      <c r="V1098">
        <f>LS1_N0306!V11</f>
        <v>0</v>
      </c>
      <c r="W1098">
        <f>LS1_N0306!W11</f>
        <v>0</v>
      </c>
      <c r="X1098">
        <f>LS1_N0306!X11</f>
        <v>0</v>
      </c>
      <c r="Y1098">
        <f>LS1_N0306!Y11</f>
        <v>0</v>
      </c>
    </row>
    <row r="1099" spans="1:25" x14ac:dyDescent="0.25">
      <c r="A1099" s="708" t="str">
        <f>LS3_N1108!A10</f>
        <v>BPM</v>
      </c>
      <c r="B1099" s="708" t="str">
        <f>LS3_N1108!B10</f>
        <v>LS3_WD03:BPM_D4513</v>
      </c>
      <c r="C1099" s="708" t="str">
        <f>LS3_N1108!C10</f>
        <v>BPM</v>
      </c>
      <c r="D1099" s="708" t="str">
        <f>LS3_N1108!D10</f>
        <v>D4513</v>
      </c>
      <c r="E1099" s="708" t="str">
        <f>LS3_N1108!E10</f>
        <v>34E000084</v>
      </c>
      <c r="F1099" s="708" t="str">
        <f>LS3_N1108!F10</f>
        <v>2C_1/4in_Hardline_036</v>
      </c>
      <c r="G1099" s="708" t="str">
        <f>LS3_N1108!G10</f>
        <v>Signal</v>
      </c>
      <c r="H1099" s="708" t="str">
        <f>LS3_N1108!H10</f>
        <v>N-Type to SMA Panel</v>
      </c>
      <c r="I1099" s="708" t="str">
        <f>LS3_N1108!I10</f>
        <v>1T</v>
      </c>
      <c r="J1099" s="708">
        <f>LS3_N1108!J10</f>
        <v>0</v>
      </c>
      <c r="K1099" s="708">
        <f>LS3_N1108!K10</f>
        <v>0</v>
      </c>
      <c r="L1099" s="708">
        <f>LS3_N1108!L10</f>
        <v>0</v>
      </c>
      <c r="M1099" s="708">
        <f>LS3_N1108!M10</f>
        <v>0</v>
      </c>
      <c r="N1099" s="708">
        <f>LS3_N1108!N10</f>
        <v>0</v>
      </c>
      <c r="O1099" s="708">
        <f>LS3_N1108!O10</f>
        <v>0</v>
      </c>
      <c r="P1099" s="708" t="str">
        <f>LS3_N1108!P10</f>
        <v>1T</v>
      </c>
      <c r="Q1099" s="708" t="str">
        <f>LS3_N1108!Q10</f>
        <v>SMA to SMA</v>
      </c>
      <c r="R1099" s="708">
        <f>LS3_N1108!R10</f>
        <v>16</v>
      </c>
      <c r="S1099" s="708">
        <f>LS3_N1108!S10</f>
        <v>3</v>
      </c>
      <c r="T1099" s="708">
        <f>LS3_N1108!T10</f>
        <v>0</v>
      </c>
      <c r="U1099" s="708">
        <f>LS3_N1108!U10</f>
        <v>5</v>
      </c>
      <c r="V1099" s="708">
        <f>LS3_N1108!V10</f>
        <v>0</v>
      </c>
      <c r="W1099" s="708">
        <f>LS3_N1108!W10</f>
        <v>0</v>
      </c>
      <c r="X1099" s="708">
        <f>LS3_N1108!X10</f>
        <v>0</v>
      </c>
      <c r="Y1099" s="708">
        <f>LS3_N1108!Y10</f>
        <v>0</v>
      </c>
    </row>
    <row r="1100" spans="1:25" x14ac:dyDescent="0.25">
      <c r="A1100" s="708" t="str">
        <f>LS3_N1108!A11</f>
        <v>BPM</v>
      </c>
      <c r="B1100" s="708" t="str">
        <f>LS3_N1108!B11</f>
        <v>LS3_WD03:BPM_D4513</v>
      </c>
      <c r="C1100" s="708" t="str">
        <f>LS3_N1108!C11</f>
        <v>BPM</v>
      </c>
      <c r="D1100" s="708" t="str">
        <f>LS3_N1108!D11</f>
        <v>D4513</v>
      </c>
      <c r="E1100" s="708" t="str">
        <f>LS3_N1108!E11</f>
        <v>34E000085</v>
      </c>
      <c r="F1100" s="708" t="str">
        <f>LS3_N1108!F11</f>
        <v>2C_1/4in_Hardline_036</v>
      </c>
      <c r="G1100" s="708" t="str">
        <f>LS3_N1108!G11</f>
        <v>Signal</v>
      </c>
      <c r="H1100" s="708" t="str">
        <f>LS3_N1108!H11</f>
        <v>N-Type to SMA Panel</v>
      </c>
      <c r="I1100" s="708" t="str">
        <f>LS3_N1108!I11</f>
        <v>2L</v>
      </c>
      <c r="J1100" s="708">
        <f>LS3_N1108!J11</f>
        <v>0</v>
      </c>
      <c r="K1100" s="708">
        <f>LS3_N1108!K11</f>
        <v>0</v>
      </c>
      <c r="L1100" s="708">
        <f>LS3_N1108!L11</f>
        <v>0</v>
      </c>
      <c r="M1100" s="708">
        <f>LS3_N1108!M11</f>
        <v>0</v>
      </c>
      <c r="N1100" s="708">
        <f>LS3_N1108!N11</f>
        <v>0</v>
      </c>
      <c r="O1100" s="708">
        <f>LS3_N1108!O11</f>
        <v>0</v>
      </c>
      <c r="P1100" s="708" t="str">
        <f>LS3_N1108!P11</f>
        <v>2L</v>
      </c>
      <c r="Q1100" s="708" t="str">
        <f>LS3_N1108!Q11</f>
        <v>SMA to SMA</v>
      </c>
      <c r="R1100" s="708">
        <f>LS3_N1108!R11</f>
        <v>16</v>
      </c>
      <c r="S1100" s="708">
        <f>LS3_N1108!S11</f>
        <v>3</v>
      </c>
      <c r="T1100" s="708">
        <f>LS3_N1108!T11</f>
        <v>0</v>
      </c>
      <c r="U1100" s="708">
        <f>LS3_N1108!U11</f>
        <v>6</v>
      </c>
      <c r="V1100" s="708">
        <f>LS3_N1108!V11</f>
        <v>0</v>
      </c>
      <c r="W1100" s="708">
        <f>LS3_N1108!W11</f>
        <v>0</v>
      </c>
      <c r="X1100" s="708">
        <f>LS3_N1108!X11</f>
        <v>0</v>
      </c>
      <c r="Y1100" s="708">
        <f>LS3_N1108!Y11</f>
        <v>0</v>
      </c>
    </row>
    <row r="1101" spans="1:25" x14ac:dyDescent="0.25">
      <c r="A1101" s="708" t="str">
        <f>LS3_N1108!A12</f>
        <v>BPM</v>
      </c>
      <c r="B1101" s="708" t="str">
        <f>LS3_N1108!B12</f>
        <v>LS3_WD03:BPM_D4513</v>
      </c>
      <c r="C1101" s="708" t="str">
        <f>LS3_N1108!C12</f>
        <v>BPM</v>
      </c>
      <c r="D1101" s="708" t="str">
        <f>LS3_N1108!D12</f>
        <v>D4513</v>
      </c>
      <c r="E1101" s="708" t="str">
        <f>LS3_N1108!E12</f>
        <v>34E000086</v>
      </c>
      <c r="F1101" s="708" t="str">
        <f>LS3_N1108!F12</f>
        <v>2C_1/4in_Hardline_036</v>
      </c>
      <c r="G1101" s="708" t="str">
        <f>LS3_N1108!G12</f>
        <v>Signal</v>
      </c>
      <c r="H1101" s="708" t="str">
        <f>LS3_N1108!H12</f>
        <v>N-Type to SMA Panel</v>
      </c>
      <c r="I1101" s="708" t="str">
        <f>LS3_N1108!I12</f>
        <v>3R</v>
      </c>
      <c r="J1101" s="708">
        <f>LS3_N1108!J12</f>
        <v>0</v>
      </c>
      <c r="K1101" s="708">
        <f>LS3_N1108!K12</f>
        <v>0</v>
      </c>
      <c r="L1101" s="708">
        <f>LS3_N1108!L12</f>
        <v>0</v>
      </c>
      <c r="M1101" s="708">
        <f>LS3_N1108!M12</f>
        <v>0</v>
      </c>
      <c r="N1101" s="708">
        <f>LS3_N1108!N12</f>
        <v>0</v>
      </c>
      <c r="O1101" s="708">
        <f>LS3_N1108!O12</f>
        <v>0</v>
      </c>
      <c r="P1101" s="708" t="str">
        <f>LS3_N1108!P12</f>
        <v>3R</v>
      </c>
      <c r="Q1101" s="708" t="str">
        <f>LS3_N1108!Q12</f>
        <v>SMA to SMA</v>
      </c>
      <c r="R1101" s="708">
        <f>LS3_N1108!R12</f>
        <v>16</v>
      </c>
      <c r="S1101" s="708">
        <f>LS3_N1108!S12</f>
        <v>3</v>
      </c>
      <c r="T1101" s="708">
        <f>LS3_N1108!T12</f>
        <v>0</v>
      </c>
      <c r="U1101" s="708">
        <f>LS3_N1108!U12</f>
        <v>7</v>
      </c>
      <c r="V1101" s="708">
        <f>LS3_N1108!V12</f>
        <v>0</v>
      </c>
      <c r="W1101" s="708">
        <f>LS3_N1108!W12</f>
        <v>0</v>
      </c>
      <c r="X1101" s="708">
        <f>LS3_N1108!X12</f>
        <v>0</v>
      </c>
      <c r="Y1101" s="708">
        <f>LS3_N1108!Y12</f>
        <v>0</v>
      </c>
    </row>
    <row r="1102" spans="1:25" x14ac:dyDescent="0.25">
      <c r="A1102" s="708" t="str">
        <f>LS3_N1108!A13</f>
        <v>BPM</v>
      </c>
      <c r="B1102" s="708" t="str">
        <f>LS3_N1108!B13</f>
        <v>LS3_WD03:BPM_D4513</v>
      </c>
      <c r="C1102" s="708" t="str">
        <f>LS3_N1108!C13</f>
        <v>BPM</v>
      </c>
      <c r="D1102" s="708" t="str">
        <f>LS3_N1108!D13</f>
        <v>D4513</v>
      </c>
      <c r="E1102" s="708" t="str">
        <f>LS3_N1108!E13</f>
        <v>34E000087</v>
      </c>
      <c r="F1102" s="708" t="str">
        <f>LS3_N1108!F13</f>
        <v>2C_1/4in_Hardline_036</v>
      </c>
      <c r="G1102" s="708" t="str">
        <f>LS3_N1108!G13</f>
        <v>Signal</v>
      </c>
      <c r="H1102" s="708" t="str">
        <f>LS3_N1108!H13</f>
        <v>N-Type to SMA Panel</v>
      </c>
      <c r="I1102" s="708" t="str">
        <f>LS3_N1108!I13</f>
        <v>4B</v>
      </c>
      <c r="J1102" s="708">
        <f>LS3_N1108!J13</f>
        <v>0</v>
      </c>
      <c r="K1102" s="708">
        <f>LS3_N1108!K13</f>
        <v>0</v>
      </c>
      <c r="L1102" s="708">
        <f>LS3_N1108!L13</f>
        <v>0</v>
      </c>
      <c r="M1102" s="708">
        <f>LS3_N1108!M13</f>
        <v>0</v>
      </c>
      <c r="N1102" s="708">
        <f>LS3_N1108!N13</f>
        <v>0</v>
      </c>
      <c r="O1102" s="708">
        <f>LS3_N1108!O13</f>
        <v>0</v>
      </c>
      <c r="P1102" s="708" t="str">
        <f>LS3_N1108!P13</f>
        <v>4B</v>
      </c>
      <c r="Q1102" s="708" t="str">
        <f>LS3_N1108!Q13</f>
        <v>SMA to SMA</v>
      </c>
      <c r="R1102" s="708">
        <f>LS3_N1108!R13</f>
        <v>16</v>
      </c>
      <c r="S1102" s="708">
        <f>LS3_N1108!S13</f>
        <v>3</v>
      </c>
      <c r="T1102" s="708">
        <f>LS3_N1108!T13</f>
        <v>0</v>
      </c>
      <c r="U1102" s="708">
        <f>LS3_N1108!U13</f>
        <v>8</v>
      </c>
      <c r="V1102" s="708">
        <f>LS3_N1108!V13</f>
        <v>0</v>
      </c>
      <c r="W1102" s="708">
        <f>LS3_N1108!W13</f>
        <v>0</v>
      </c>
      <c r="X1102" s="708">
        <f>LS3_N1108!X13</f>
        <v>0</v>
      </c>
      <c r="Y1102" s="708">
        <f>LS3_N1108!Y13</f>
        <v>0</v>
      </c>
    </row>
    <row r="1103" spans="1:25" x14ac:dyDescent="0.25">
      <c r="A1103" s="708" t="str">
        <f>LS3_N1108!A14</f>
        <v>BPM</v>
      </c>
      <c r="B1103" s="708" t="str">
        <f>LS3_N1108!B14</f>
        <v>LS3_WD03:BPM_D4513</v>
      </c>
      <c r="C1103" s="708" t="str">
        <f>LS3_N1108!C14</f>
        <v>BPM</v>
      </c>
      <c r="D1103" s="708" t="str">
        <f>LS3_N1108!D14</f>
        <v>D4513</v>
      </c>
      <c r="E1103" s="708" t="str">
        <f>LS3_N1108!E14</f>
        <v>34E000097</v>
      </c>
      <c r="F1103" s="708" t="str">
        <f>LS3_N1108!F14</f>
        <v>2C_1/4in_Hardline_036</v>
      </c>
      <c r="G1103" s="708" t="str">
        <f>LS3_N1108!G14</f>
        <v>Ref</v>
      </c>
      <c r="H1103" s="708" t="str">
        <f>LS3_N1108!H14</f>
        <v>N-Type to SMA Panel</v>
      </c>
      <c r="I1103" s="708" t="str">
        <f>LS3_N1108!I14</f>
        <v>Ref</v>
      </c>
      <c r="J1103" s="708">
        <f>LS3_N1108!J14</f>
        <v>0</v>
      </c>
      <c r="K1103" s="708">
        <f>LS3_N1108!K14</f>
        <v>0</v>
      </c>
      <c r="L1103" s="708">
        <f>LS3_N1108!L14</f>
        <v>0</v>
      </c>
      <c r="M1103" s="708">
        <f>LS3_N1108!M14</f>
        <v>0</v>
      </c>
      <c r="N1103" s="708">
        <f>LS3_N1108!N14</f>
        <v>0</v>
      </c>
      <c r="O1103" s="708">
        <f>LS3_N1108!O14</f>
        <v>0</v>
      </c>
      <c r="P1103" s="708" t="str">
        <f>LS3_N1108!P14</f>
        <v>Ref</v>
      </c>
      <c r="Q1103" s="708" t="str">
        <f>LS3_N1108!Q14</f>
        <v>SMA to SMA</v>
      </c>
      <c r="R1103" s="708">
        <f>LS3_N1108!R14</f>
        <v>16</v>
      </c>
      <c r="S1103" s="708">
        <f>LS3_N1108!S14</f>
        <v>3</v>
      </c>
      <c r="T1103" s="708">
        <f>LS3_N1108!T14</f>
        <v>0</v>
      </c>
      <c r="U1103" s="708" t="str">
        <f>LS3_N1108!U14</f>
        <v>Ref</v>
      </c>
      <c r="V1103" s="708">
        <f>LS3_N1108!V14</f>
        <v>0</v>
      </c>
      <c r="W1103" s="708">
        <f>LS3_N1108!W14</f>
        <v>0</v>
      </c>
      <c r="X1103" s="708">
        <f>LS3_N1108!X14</f>
        <v>0</v>
      </c>
      <c r="Y1103" s="708">
        <f>LS3_N1108!Y14</f>
        <v>0</v>
      </c>
    </row>
    <row r="1104" spans="1:25" x14ac:dyDescent="0.25">
      <c r="A1104">
        <f>LS1_N0306!A45</f>
        <v>0</v>
      </c>
      <c r="B1104" t="str">
        <f>LS1_N0306!B45</f>
        <v>LS3_WD03:HMR_D4514</v>
      </c>
      <c r="C1104">
        <f>LS1_N0306!C45</f>
        <v>0</v>
      </c>
      <c r="D1104" t="str">
        <f>LS1_N0306!D45</f>
        <v>D4514</v>
      </c>
      <c r="E1104" t="str">
        <f>LS1_N0306!E45</f>
        <v>34H000086</v>
      </c>
      <c r="F1104" t="str">
        <f>LS1_N0306!F45</f>
        <v>2C_5kVDC_Coax_035</v>
      </c>
      <c r="G1104">
        <f>LS1_N0306!G45</f>
        <v>0</v>
      </c>
      <c r="H1104">
        <f>LS1_N0306!H45</f>
        <v>0</v>
      </c>
      <c r="I1104">
        <f>LS1_N0306!I45</f>
        <v>0</v>
      </c>
      <c r="J1104">
        <f>LS1_N0306!J45</f>
        <v>0</v>
      </c>
      <c r="K1104">
        <f>LS1_N0306!K45</f>
        <v>0</v>
      </c>
      <c r="L1104">
        <f>LS1_N0306!L45</f>
        <v>0</v>
      </c>
      <c r="M1104">
        <f>LS1_N0306!M45</f>
        <v>0</v>
      </c>
      <c r="N1104">
        <f>LS1_N0306!N45</f>
        <v>0</v>
      </c>
      <c r="O1104">
        <f>LS1_N0306!O45</f>
        <v>0</v>
      </c>
      <c r="P1104">
        <f>LS1_N0306!P45</f>
        <v>0</v>
      </c>
      <c r="Q1104">
        <f>LS1_N0306!Q45</f>
        <v>0</v>
      </c>
      <c r="R1104">
        <f>LS1_N0306!R45</f>
        <v>0</v>
      </c>
      <c r="S1104">
        <f>LS1_N0306!S45</f>
        <v>0</v>
      </c>
      <c r="T1104">
        <f>LS1_N0306!T45</f>
        <v>0</v>
      </c>
      <c r="U1104">
        <f>LS1_N0306!U45</f>
        <v>0</v>
      </c>
      <c r="V1104">
        <f>LS1_N0306!V45</f>
        <v>0</v>
      </c>
      <c r="W1104">
        <f>LS1_N0306!W45</f>
        <v>0</v>
      </c>
      <c r="X1104">
        <f>LS1_N0306!X45</f>
        <v>0</v>
      </c>
      <c r="Y1104">
        <f>LS1_N0306!Y45</f>
        <v>0</v>
      </c>
    </row>
    <row r="1105" spans="1:25" x14ac:dyDescent="0.25">
      <c r="A1105" s="708" t="str">
        <f>LS3_N1108!A15</f>
        <v>BPM</v>
      </c>
      <c r="B1105" s="708" t="str">
        <f>LS3_N1108!B15</f>
        <v>LS3_WD04:BPM_D4575</v>
      </c>
      <c r="C1105" s="708" t="str">
        <f>LS3_N1108!C15</f>
        <v>BPM</v>
      </c>
      <c r="D1105" s="708" t="str">
        <f>LS3_N1108!D15</f>
        <v>D4575</v>
      </c>
      <c r="E1105" s="708" t="str">
        <f>LS3_N1108!E15</f>
        <v>34E000080</v>
      </c>
      <c r="F1105" s="708" t="str">
        <f>LS3_N1108!F15</f>
        <v>2C_1/4in_Hardline_036</v>
      </c>
      <c r="G1105" s="708" t="str">
        <f>LS3_N1108!G15</f>
        <v>Signal</v>
      </c>
      <c r="H1105" s="708" t="str">
        <f>LS3_N1108!H15</f>
        <v>N-Type to SMA Panel</v>
      </c>
      <c r="I1105" s="708" t="str">
        <f>LS3_N1108!I15</f>
        <v>1T</v>
      </c>
      <c r="J1105" s="708">
        <f>LS3_N1108!J15</f>
        <v>0</v>
      </c>
      <c r="K1105" s="708">
        <f>LS3_N1108!K15</f>
        <v>0</v>
      </c>
      <c r="L1105" s="708">
        <f>LS3_N1108!L15</f>
        <v>0</v>
      </c>
      <c r="M1105" s="708">
        <f>LS3_N1108!M15</f>
        <v>0</v>
      </c>
      <c r="N1105" s="708">
        <f>LS3_N1108!N15</f>
        <v>0</v>
      </c>
      <c r="O1105" s="708">
        <f>LS3_N1108!O15</f>
        <v>0</v>
      </c>
      <c r="P1105" s="708" t="str">
        <f>LS3_N1108!P15</f>
        <v>1T</v>
      </c>
      <c r="Q1105" s="708" t="str">
        <f>LS3_N1108!Q15</f>
        <v>SMA to SMA</v>
      </c>
      <c r="R1105" s="708">
        <f>LS3_N1108!R15</f>
        <v>16</v>
      </c>
      <c r="S1105" s="708">
        <f>LS3_N1108!S15</f>
        <v>4</v>
      </c>
      <c r="T1105" s="708">
        <f>LS3_N1108!T15</f>
        <v>0</v>
      </c>
      <c r="U1105" s="708">
        <f>LS3_N1108!U15</f>
        <v>1</v>
      </c>
      <c r="V1105" s="708">
        <f>LS3_N1108!V15</f>
        <v>0</v>
      </c>
      <c r="W1105" s="708">
        <f>LS3_N1108!W15</f>
        <v>0</v>
      </c>
      <c r="X1105" s="708">
        <f>LS3_N1108!X15</f>
        <v>0</v>
      </c>
      <c r="Y1105" s="708">
        <f>LS3_N1108!Y15</f>
        <v>0</v>
      </c>
    </row>
    <row r="1106" spans="1:25" x14ac:dyDescent="0.25">
      <c r="A1106" s="708" t="str">
        <f>LS3_N1108!A16</f>
        <v>BPM</v>
      </c>
      <c r="B1106" s="708" t="str">
        <f>LS3_N1108!B16</f>
        <v>LS3_WD04:BPM_D4575</v>
      </c>
      <c r="C1106" s="708" t="str">
        <f>LS3_N1108!C16</f>
        <v>BPM</v>
      </c>
      <c r="D1106" s="708" t="str">
        <f>LS3_N1108!D16</f>
        <v>D4575</v>
      </c>
      <c r="E1106" s="708" t="str">
        <f>LS3_N1108!E16</f>
        <v>34E000081</v>
      </c>
      <c r="F1106" s="708" t="str">
        <f>LS3_N1108!F16</f>
        <v>2C_1/4in_Hardline_036</v>
      </c>
      <c r="G1106" s="708" t="str">
        <f>LS3_N1108!G16</f>
        <v>Signal</v>
      </c>
      <c r="H1106" s="708" t="str">
        <f>LS3_N1108!H16</f>
        <v>N-Type to SMA Panel</v>
      </c>
      <c r="I1106" s="708" t="str">
        <f>LS3_N1108!I16</f>
        <v>2L</v>
      </c>
      <c r="J1106" s="708">
        <f>LS3_N1108!J16</f>
        <v>0</v>
      </c>
      <c r="K1106" s="708">
        <f>LS3_N1108!K16</f>
        <v>0</v>
      </c>
      <c r="L1106" s="708">
        <f>LS3_N1108!L16</f>
        <v>0</v>
      </c>
      <c r="M1106" s="708">
        <f>LS3_N1108!M16</f>
        <v>0</v>
      </c>
      <c r="N1106" s="708">
        <f>LS3_N1108!N16</f>
        <v>0</v>
      </c>
      <c r="O1106" s="708">
        <f>LS3_N1108!O16</f>
        <v>0</v>
      </c>
      <c r="P1106" s="708" t="str">
        <f>LS3_N1108!P16</f>
        <v>2L</v>
      </c>
      <c r="Q1106" s="708" t="str">
        <f>LS3_N1108!Q16</f>
        <v>SMA to SMA</v>
      </c>
      <c r="R1106" s="708">
        <f>LS3_N1108!R16</f>
        <v>16</v>
      </c>
      <c r="S1106" s="708">
        <f>LS3_N1108!S16</f>
        <v>4</v>
      </c>
      <c r="T1106" s="708">
        <f>LS3_N1108!T16</f>
        <v>0</v>
      </c>
      <c r="U1106" s="708">
        <f>LS3_N1108!U16</f>
        <v>2</v>
      </c>
      <c r="V1106" s="708">
        <f>LS3_N1108!V16</f>
        <v>0</v>
      </c>
      <c r="W1106" s="708">
        <f>LS3_N1108!W16</f>
        <v>0</v>
      </c>
      <c r="X1106" s="708">
        <f>LS3_N1108!X16</f>
        <v>0</v>
      </c>
      <c r="Y1106" s="708">
        <f>LS3_N1108!Y16</f>
        <v>0</v>
      </c>
    </row>
    <row r="1107" spans="1:25" x14ac:dyDescent="0.25">
      <c r="A1107" s="708" t="str">
        <f>LS3_N1108!A17</f>
        <v>BPM</v>
      </c>
      <c r="B1107" s="708" t="str">
        <f>LS3_N1108!B17</f>
        <v>LS3_WD04:BPM_D4575</v>
      </c>
      <c r="C1107" s="708" t="str">
        <f>LS3_N1108!C17</f>
        <v>BPM</v>
      </c>
      <c r="D1107" s="708" t="str">
        <f>LS3_N1108!D17</f>
        <v>D4575</v>
      </c>
      <c r="E1107" s="708" t="str">
        <f>LS3_N1108!E17</f>
        <v>34E000082</v>
      </c>
      <c r="F1107" s="708" t="str">
        <f>LS3_N1108!F17</f>
        <v>2C_1/4in_Hardline_036</v>
      </c>
      <c r="G1107" s="708" t="str">
        <f>LS3_N1108!G17</f>
        <v>Signal</v>
      </c>
      <c r="H1107" s="708" t="str">
        <f>LS3_N1108!H17</f>
        <v>N-Type to SMA Panel</v>
      </c>
      <c r="I1107" s="708" t="str">
        <f>LS3_N1108!I17</f>
        <v>3R</v>
      </c>
      <c r="J1107" s="708">
        <f>LS3_N1108!J17</f>
        <v>0</v>
      </c>
      <c r="K1107" s="708">
        <f>LS3_N1108!K17</f>
        <v>0</v>
      </c>
      <c r="L1107" s="708">
        <f>LS3_N1108!L17</f>
        <v>0</v>
      </c>
      <c r="M1107" s="708">
        <f>LS3_N1108!M17</f>
        <v>0</v>
      </c>
      <c r="N1107" s="708">
        <f>LS3_N1108!N17</f>
        <v>0</v>
      </c>
      <c r="O1107" s="708">
        <f>LS3_N1108!O17</f>
        <v>0</v>
      </c>
      <c r="P1107" s="708" t="str">
        <f>LS3_N1108!P17</f>
        <v>3R</v>
      </c>
      <c r="Q1107" s="708" t="str">
        <f>LS3_N1108!Q17</f>
        <v>SMA to SMA</v>
      </c>
      <c r="R1107" s="708">
        <f>LS3_N1108!R17</f>
        <v>16</v>
      </c>
      <c r="S1107" s="708">
        <f>LS3_N1108!S17</f>
        <v>4</v>
      </c>
      <c r="T1107" s="708">
        <f>LS3_N1108!T17</f>
        <v>0</v>
      </c>
      <c r="U1107" s="708">
        <f>LS3_N1108!U17</f>
        <v>3</v>
      </c>
      <c r="V1107" s="708">
        <f>LS3_N1108!V17</f>
        <v>0</v>
      </c>
      <c r="W1107" s="708">
        <f>LS3_N1108!W17</f>
        <v>0</v>
      </c>
      <c r="X1107" s="708">
        <f>LS3_N1108!X17</f>
        <v>0</v>
      </c>
      <c r="Y1107" s="708">
        <f>LS3_N1108!Y17</f>
        <v>0</v>
      </c>
    </row>
    <row r="1108" spans="1:25" x14ac:dyDescent="0.25">
      <c r="A1108" s="708" t="str">
        <f>LS3_N1108!A18</f>
        <v>BPM</v>
      </c>
      <c r="B1108" s="708" t="str">
        <f>LS3_N1108!B18</f>
        <v>LS3_WD04:BPM_D4575</v>
      </c>
      <c r="C1108" s="708" t="str">
        <f>LS3_N1108!C18</f>
        <v>BPM</v>
      </c>
      <c r="D1108" s="708" t="str">
        <f>LS3_N1108!D18</f>
        <v>D4575</v>
      </c>
      <c r="E1108" s="708" t="str">
        <f>LS3_N1108!E18</f>
        <v>34E000083</v>
      </c>
      <c r="F1108" s="708" t="str">
        <f>LS3_N1108!F18</f>
        <v>2C_1/4in_Hardline_036</v>
      </c>
      <c r="G1108" s="708" t="str">
        <f>LS3_N1108!G18</f>
        <v>Signal</v>
      </c>
      <c r="H1108" s="708" t="str">
        <f>LS3_N1108!H18</f>
        <v>N-Type to SMA Panel</v>
      </c>
      <c r="I1108" s="708" t="str">
        <f>LS3_N1108!I18</f>
        <v>4B</v>
      </c>
      <c r="J1108" s="708">
        <f>LS3_N1108!J18</f>
        <v>0</v>
      </c>
      <c r="K1108" s="708">
        <f>LS3_N1108!K18</f>
        <v>0</v>
      </c>
      <c r="L1108" s="708">
        <f>LS3_N1108!L18</f>
        <v>0</v>
      </c>
      <c r="M1108" s="708">
        <f>LS3_N1108!M18</f>
        <v>0</v>
      </c>
      <c r="N1108" s="708">
        <f>LS3_N1108!N18</f>
        <v>0</v>
      </c>
      <c r="O1108" s="708">
        <f>LS3_N1108!O18</f>
        <v>0</v>
      </c>
      <c r="P1108" s="708" t="str">
        <f>LS3_N1108!P18</f>
        <v>4B</v>
      </c>
      <c r="Q1108" s="708" t="str">
        <f>LS3_N1108!Q18</f>
        <v>SMA to SMA</v>
      </c>
      <c r="R1108" s="708">
        <f>LS3_N1108!R18</f>
        <v>16</v>
      </c>
      <c r="S1108" s="708">
        <f>LS3_N1108!S18</f>
        <v>4</v>
      </c>
      <c r="T1108" s="708">
        <f>LS3_N1108!T18</f>
        <v>0</v>
      </c>
      <c r="U1108" s="708">
        <f>LS3_N1108!U18</f>
        <v>4</v>
      </c>
      <c r="V1108" s="708">
        <f>LS3_N1108!V18</f>
        <v>0</v>
      </c>
      <c r="W1108" s="708">
        <f>LS3_N1108!W18</f>
        <v>0</v>
      </c>
      <c r="X1108" s="708">
        <f>LS3_N1108!X18</f>
        <v>0</v>
      </c>
      <c r="Y1108" s="708">
        <f>LS3_N1108!Y18</f>
        <v>0</v>
      </c>
    </row>
    <row r="1109" spans="1:25" x14ac:dyDescent="0.25">
      <c r="A1109" s="708" t="str">
        <f>LS3_N1108!A19</f>
        <v>BPM</v>
      </c>
      <c r="B1109" s="708" t="str">
        <f>LS3_N1108!B19</f>
        <v>LS3_WD04:BPM_D4575</v>
      </c>
      <c r="C1109" s="708" t="str">
        <f>LS3_N1108!C19</f>
        <v>BPM</v>
      </c>
      <c r="D1109" s="708" t="str">
        <f>LS3_N1108!D19</f>
        <v>D4575</v>
      </c>
      <c r="E1109" s="708" t="str">
        <f>LS3_N1108!E19</f>
        <v>34E000096</v>
      </c>
      <c r="F1109" s="708" t="str">
        <f>LS3_N1108!F19</f>
        <v>2C_1/4in_Hardline_036</v>
      </c>
      <c r="G1109" s="708" t="str">
        <f>LS3_N1108!G19</f>
        <v>Ref</v>
      </c>
      <c r="H1109" s="708" t="str">
        <f>LS3_N1108!H19</f>
        <v>No terminiation</v>
      </c>
      <c r="I1109" s="708" t="str">
        <f>LS3_N1108!I19</f>
        <v>No term</v>
      </c>
      <c r="J1109" s="708">
        <f>LS3_N1108!J19</f>
        <v>0</v>
      </c>
      <c r="K1109" s="708">
        <f>LS3_N1108!K19</f>
        <v>0</v>
      </c>
      <c r="L1109" s="708">
        <f>LS3_N1108!L19</f>
        <v>0</v>
      </c>
      <c r="M1109" s="708">
        <f>LS3_N1108!M19</f>
        <v>0</v>
      </c>
      <c r="N1109" s="708">
        <f>LS3_N1108!N19</f>
        <v>0</v>
      </c>
      <c r="O1109" s="708">
        <f>LS3_N1108!O19</f>
        <v>0</v>
      </c>
      <c r="P1109" s="708">
        <f>LS3_N1108!P19</f>
        <v>0</v>
      </c>
      <c r="Q1109" s="708">
        <f>LS3_N1108!Q19</f>
        <v>0</v>
      </c>
      <c r="R1109" s="708">
        <f>LS3_N1108!R19</f>
        <v>0</v>
      </c>
      <c r="S1109" s="708">
        <f>LS3_N1108!S19</f>
        <v>0</v>
      </c>
      <c r="T1109" s="708">
        <f>LS3_N1108!T19</f>
        <v>0</v>
      </c>
      <c r="U1109" s="708">
        <f>LS3_N1108!U19</f>
        <v>0</v>
      </c>
      <c r="V1109" s="708">
        <f>LS3_N1108!V19</f>
        <v>0</v>
      </c>
      <c r="W1109" s="708">
        <f>LS3_N1108!W19</f>
        <v>0</v>
      </c>
      <c r="X1109" s="708">
        <f>LS3_N1108!X19</f>
        <v>0</v>
      </c>
      <c r="Y1109" s="708">
        <f>LS3_N1108!Y19</f>
        <v>0</v>
      </c>
    </row>
    <row r="1110" spans="1:25" x14ac:dyDescent="0.25">
      <c r="A1110" t="str">
        <f>LS1_N0306!A46</f>
        <v>Halo Monitor Ring</v>
      </c>
      <c r="B1110" t="str">
        <f>LS1_N0306!B46</f>
        <v>LS3_WD03:HMR_D4514</v>
      </c>
      <c r="C1110" t="str">
        <f>LS1_N0306!C46</f>
        <v>HMR</v>
      </c>
      <c r="D1110" t="str">
        <f>LS1_N0306!D46</f>
        <v>D4576</v>
      </c>
      <c r="E1110" t="str">
        <f>LS1_N0306!E46</f>
        <v>34H000010</v>
      </c>
      <c r="F1110" t="str">
        <f>LS1_N0306!F46</f>
        <v>2C_1kV75LC_Coax_090</v>
      </c>
      <c r="G1110" t="str">
        <f>LS1_N0306!G46</f>
        <v>Signal</v>
      </c>
      <c r="H1110" t="str">
        <f>LS1_N0306!H46</f>
        <v>SHV to SHV Panel</v>
      </c>
      <c r="I1110" t="str">
        <f>LS1_N0306!I46</f>
        <v>J3</v>
      </c>
      <c r="J1110">
        <f>LS1_N0306!J46</f>
        <v>0</v>
      </c>
      <c r="K1110">
        <f>LS1_N0306!K46</f>
        <v>0</v>
      </c>
      <c r="L1110">
        <f>LS1_N0306!L46</f>
        <v>0</v>
      </c>
      <c r="M1110">
        <f>LS1_N0306!M46</f>
        <v>0</v>
      </c>
      <c r="N1110">
        <f>LS1_N0306!N46</f>
        <v>0</v>
      </c>
      <c r="O1110">
        <f>LS1_N0306!O46</f>
        <v>0</v>
      </c>
      <c r="P1110" t="str">
        <f>LS1_N0306!P46</f>
        <v>J3</v>
      </c>
      <c r="Q1110" t="str">
        <f>LS1_N0306!Q46</f>
        <v>SHV to Lemo</v>
      </c>
      <c r="R1110">
        <f>LS1_N0306!R46</f>
        <v>3</v>
      </c>
      <c r="S1110">
        <f>LS1_N0306!S46</f>
        <v>4</v>
      </c>
      <c r="T1110" t="str">
        <f>LS1_N0306!T46</f>
        <v>CH5 - fmc1-2</v>
      </c>
      <c r="U1110">
        <f>LS1_N0306!U46</f>
        <v>0</v>
      </c>
      <c r="V1110">
        <f>LS1_N0306!V46</f>
        <v>2</v>
      </c>
      <c r="W1110" t="str">
        <f>LS1_N0306!W46</f>
        <v>1: EBS8003</v>
      </c>
      <c r="X1110" t="str">
        <f>LS1_N0306!X46</f>
        <v>Ch1</v>
      </c>
      <c r="Y1110">
        <f>LS1_N0306!Y46</f>
        <v>0</v>
      </c>
    </row>
    <row r="1111" spans="1:25" x14ac:dyDescent="0.25">
      <c r="A1111">
        <f>LS1_N0306!A47</f>
        <v>0</v>
      </c>
      <c r="B1111" t="str">
        <f>LS1_N0306!B47</f>
        <v>LS3_WD04:HMR_D4576</v>
      </c>
      <c r="C1111">
        <f>LS1_N0306!C47</f>
        <v>0</v>
      </c>
      <c r="D1111" t="str">
        <f>LS1_N0306!D47</f>
        <v>D4576</v>
      </c>
      <c r="E1111" t="str">
        <f>LS1_N0306!E47</f>
        <v>34H000099</v>
      </c>
      <c r="F1111" t="str">
        <f>LS1_N0306!F47</f>
        <v>2C_5kVDC_Coax_035</v>
      </c>
      <c r="G1111">
        <f>LS1_N0306!G47</f>
        <v>0</v>
      </c>
      <c r="H1111">
        <f>LS1_N0306!H47</f>
        <v>0</v>
      </c>
      <c r="I1111">
        <f>LS1_N0306!I47</f>
        <v>0</v>
      </c>
      <c r="J1111">
        <f>LS1_N0306!J47</f>
        <v>0</v>
      </c>
      <c r="K1111">
        <f>LS1_N0306!K47</f>
        <v>0</v>
      </c>
      <c r="L1111">
        <f>LS1_N0306!L47</f>
        <v>0</v>
      </c>
      <c r="M1111">
        <f>LS1_N0306!M47</f>
        <v>0</v>
      </c>
      <c r="N1111">
        <f>LS1_N0306!N47</f>
        <v>0</v>
      </c>
      <c r="O1111">
        <f>LS1_N0306!O47</f>
        <v>0</v>
      </c>
      <c r="P1111">
        <f>LS1_N0306!P47</f>
        <v>0</v>
      </c>
      <c r="Q1111">
        <f>LS1_N0306!Q47</f>
        <v>0</v>
      </c>
      <c r="R1111">
        <f>LS1_N0306!R47</f>
        <v>0</v>
      </c>
      <c r="S1111">
        <f>LS1_N0306!S47</f>
        <v>0</v>
      </c>
      <c r="T1111">
        <f>LS1_N0306!T47</f>
        <v>0</v>
      </c>
      <c r="U1111">
        <f>LS1_N0306!U47</f>
        <v>0</v>
      </c>
      <c r="V1111">
        <f>LS1_N0306!V47</f>
        <v>0</v>
      </c>
      <c r="W1111">
        <f>LS1_N0306!W47</f>
        <v>0</v>
      </c>
      <c r="X1111">
        <f>LS1_N0306!X47</f>
        <v>0</v>
      </c>
      <c r="Y1111">
        <f>LS1_N0306!Y47</f>
        <v>0</v>
      </c>
    </row>
    <row r="1112" spans="1:25" x14ac:dyDescent="0.25">
      <c r="A1112" s="708" t="str">
        <f>LS3_N1108!A51</f>
        <v>Ion Chamber</v>
      </c>
      <c r="B1112" s="708" t="str">
        <f>LS3_N1108!B51</f>
        <v>LS3_CD05:IC_D4602</v>
      </c>
      <c r="C1112" s="708" t="str">
        <f>LS3_N1108!C51</f>
        <v>IC</v>
      </c>
      <c r="D1112" s="708" t="str">
        <f>LS3_N1108!D51</f>
        <v>D4602</v>
      </c>
      <c r="E1112" s="708" t="str">
        <f>LS3_N1108!E51</f>
        <v>34E000560</v>
      </c>
      <c r="F1112" s="708" t="str">
        <f>LS3_N1108!F51</f>
        <v>2C_1kV75LC_Coax_090</v>
      </c>
      <c r="G1112" s="708" t="str">
        <f>LS3_N1108!G51</f>
        <v>Signal</v>
      </c>
      <c r="H1112" s="708" t="str">
        <f>LS3_N1108!H51</f>
        <v>N-Type to LEMO Box</v>
      </c>
      <c r="I1112" s="708" t="str">
        <f>LS3_N1108!I51</f>
        <v>J1</v>
      </c>
      <c r="J1112" s="708">
        <f>LS3_N1108!J51</f>
        <v>0</v>
      </c>
      <c r="K1112" s="708">
        <f>LS3_N1108!K51</f>
        <v>0</v>
      </c>
      <c r="L1112" s="708">
        <f>LS3_N1108!L51</f>
        <v>0</v>
      </c>
      <c r="M1112" s="708">
        <f>LS3_N1108!M51</f>
        <v>0</v>
      </c>
      <c r="N1112" s="708">
        <f>LS3_N1108!N51</f>
        <v>0</v>
      </c>
      <c r="O1112" s="708">
        <f>LS3_N1108!O51</f>
        <v>0</v>
      </c>
      <c r="P1112" s="708" t="str">
        <f>LS3_N1108!P51</f>
        <v>J1</v>
      </c>
      <c r="Q1112" s="708" t="str">
        <f>LS3_N1108!Q51</f>
        <v>Lemo to Lemo</v>
      </c>
      <c r="R1112" s="708">
        <f>LS3_N1108!R51</f>
        <v>16</v>
      </c>
      <c r="S1112" s="708">
        <f>LS3_N1108!S51</f>
        <v>7</v>
      </c>
      <c r="T1112" s="708" t="str">
        <f>LS3_N1108!T51</f>
        <v>CH0 - fmc2-1</v>
      </c>
      <c r="U1112" s="708">
        <f>LS3_N1108!U51</f>
        <v>0</v>
      </c>
      <c r="V1112" s="708">
        <f>LS3_N1108!V51</f>
        <v>0</v>
      </c>
      <c r="W1112" s="708">
        <f>LS3_N1108!W51</f>
        <v>0</v>
      </c>
      <c r="X1112" s="708">
        <f>LS3_N1108!X51</f>
        <v>0</v>
      </c>
      <c r="Y1112" s="708">
        <f>LS3_N1108!Y51</f>
        <v>0</v>
      </c>
    </row>
    <row r="1113" spans="1:25" x14ac:dyDescent="0.25">
      <c r="A1113" s="708" t="str">
        <f>LS3_N1108!A55</f>
        <v>Ion Chamber</v>
      </c>
      <c r="B1113" s="708" t="str">
        <f>LS3_N1108!B55</f>
        <v>LS3_CD05:IC_D4602</v>
      </c>
      <c r="C1113" s="708">
        <f>LS3_N1108!C55</f>
        <v>0</v>
      </c>
      <c r="D1113" s="708" t="str">
        <f>LS3_N1108!D55</f>
        <v>D4602</v>
      </c>
      <c r="E1113" s="708" t="str">
        <f>LS3_N1108!E55</f>
        <v>34H000078</v>
      </c>
      <c r="F1113" s="708" t="str">
        <f>LS3_N1108!F55</f>
        <v>2C_5kVDC_Coax_035</v>
      </c>
      <c r="G1113" s="708" t="str">
        <f>LS3_N1108!G55</f>
        <v>HV Bias</v>
      </c>
      <c r="H1113" s="708" t="str">
        <f>LS3_N1108!H55</f>
        <v xml:space="preserve">SHV to SHV </v>
      </c>
      <c r="I1113" s="708">
        <f>LS3_N1108!I55</f>
        <v>1</v>
      </c>
      <c r="J1113" s="708">
        <f>LS3_N1108!J55</f>
        <v>0</v>
      </c>
      <c r="K1113" s="708">
        <f>LS3_N1108!K55</f>
        <v>0</v>
      </c>
      <c r="L1113" s="708">
        <f>LS3_N1108!L55</f>
        <v>0</v>
      </c>
      <c r="M1113" s="708">
        <f>LS3_N1108!M55</f>
        <v>0</v>
      </c>
      <c r="N1113" s="708">
        <f>LS3_N1108!N55</f>
        <v>0</v>
      </c>
      <c r="O1113" s="708">
        <f>LS3_N1108!O55</f>
        <v>0</v>
      </c>
      <c r="P1113" s="708">
        <f>LS3_N1108!P55</f>
        <v>1</v>
      </c>
      <c r="Q1113" s="708" t="str">
        <f>LS3_N1108!Q55</f>
        <v xml:space="preserve">SHV to SHV </v>
      </c>
      <c r="R1113" s="708">
        <f>LS3_N1108!R55</f>
        <v>0</v>
      </c>
      <c r="S1113" s="708">
        <f>LS3_N1108!S55</f>
        <v>0</v>
      </c>
      <c r="T1113" s="708">
        <f>LS3_N1108!T55</f>
        <v>0</v>
      </c>
      <c r="U1113" s="708">
        <f>LS3_N1108!U55</f>
        <v>0</v>
      </c>
      <c r="V1113" s="708">
        <f>LS3_N1108!V55</f>
        <v>12</v>
      </c>
      <c r="W1113" s="708" t="str">
        <f>LS3_N1108!W55</f>
        <v>1 : EHS8020n</v>
      </c>
      <c r="X1113" s="708" t="str">
        <f>LS3_N1108!X55</f>
        <v>Ch0</v>
      </c>
      <c r="Y1113" s="708">
        <f>LS3_N1108!Y55</f>
        <v>0</v>
      </c>
    </row>
    <row r="1114" spans="1:25" x14ac:dyDescent="0.25">
      <c r="A1114" s="708" t="str">
        <f>LS3_N1108!A20</f>
        <v>BPM</v>
      </c>
      <c r="B1114" s="708" t="str">
        <f>LS3_N1108!B20</f>
        <v>LS3_WD05:BPM_D4637</v>
      </c>
      <c r="C1114" s="708" t="str">
        <f>LS3_N1108!C20</f>
        <v>BPM</v>
      </c>
      <c r="D1114" s="708" t="str">
        <f>LS3_N1108!D20</f>
        <v>D4637</v>
      </c>
      <c r="E1114" s="708" t="str">
        <f>LS3_N1108!E20</f>
        <v>34E000075</v>
      </c>
      <c r="F1114" s="708" t="str">
        <f>LS3_N1108!F20</f>
        <v>2C_1/4in_Hardline_036</v>
      </c>
      <c r="G1114" s="708" t="str">
        <f>LS3_N1108!G20</f>
        <v>Signal</v>
      </c>
      <c r="H1114" s="708" t="str">
        <f>LS3_N1108!H20</f>
        <v>N-Type to SMA Panel</v>
      </c>
      <c r="I1114" s="708" t="str">
        <f>LS3_N1108!I20</f>
        <v>1T</v>
      </c>
      <c r="J1114" s="708">
        <f>LS3_N1108!J20</f>
        <v>0</v>
      </c>
      <c r="K1114" s="708">
        <f>LS3_N1108!K20</f>
        <v>0</v>
      </c>
      <c r="L1114" s="708">
        <f>LS3_N1108!L20</f>
        <v>0</v>
      </c>
      <c r="M1114" s="708">
        <f>LS3_N1108!M20</f>
        <v>0</v>
      </c>
      <c r="N1114" s="708">
        <f>LS3_N1108!N20</f>
        <v>0</v>
      </c>
      <c r="O1114" s="708">
        <f>LS3_N1108!O20</f>
        <v>0</v>
      </c>
      <c r="P1114" s="708" t="str">
        <f>LS3_N1108!P20</f>
        <v>1T</v>
      </c>
      <c r="Q1114" s="708" t="str">
        <f>LS3_N1108!Q20</f>
        <v>SMA to SMA</v>
      </c>
      <c r="R1114" s="708">
        <f>LS3_N1108!R20</f>
        <v>16</v>
      </c>
      <c r="S1114" s="708">
        <f>LS3_N1108!S20</f>
        <v>4</v>
      </c>
      <c r="T1114" s="708">
        <f>LS3_N1108!T20</f>
        <v>0</v>
      </c>
      <c r="U1114" s="708">
        <f>LS3_N1108!U20</f>
        <v>5</v>
      </c>
      <c r="V1114" s="708">
        <f>LS3_N1108!V20</f>
        <v>0</v>
      </c>
      <c r="W1114" s="708">
        <f>LS3_N1108!W20</f>
        <v>0</v>
      </c>
      <c r="X1114" s="708">
        <f>LS3_N1108!X20</f>
        <v>0</v>
      </c>
      <c r="Y1114" s="708">
        <f>LS3_N1108!Y20</f>
        <v>0</v>
      </c>
    </row>
    <row r="1115" spans="1:25" x14ac:dyDescent="0.25">
      <c r="A1115" s="708" t="str">
        <f>LS3_N1108!A21</f>
        <v>BPM</v>
      </c>
      <c r="B1115" s="708" t="str">
        <f>LS3_N1108!B21</f>
        <v>LS3_WD05:BPM_D4637</v>
      </c>
      <c r="C1115" s="708" t="str">
        <f>LS3_N1108!C21</f>
        <v>BPM</v>
      </c>
      <c r="D1115" s="708" t="str">
        <f>LS3_N1108!D21</f>
        <v>D4637</v>
      </c>
      <c r="E1115" s="708" t="str">
        <f>LS3_N1108!E21</f>
        <v>34E000076</v>
      </c>
      <c r="F1115" s="708" t="str">
        <f>LS3_N1108!F21</f>
        <v>2C_1/4in_Hardline_036</v>
      </c>
      <c r="G1115" s="708" t="str">
        <f>LS3_N1108!G21</f>
        <v>Signal</v>
      </c>
      <c r="H1115" s="708" t="str">
        <f>LS3_N1108!H21</f>
        <v>N-Type to SMA Panel</v>
      </c>
      <c r="I1115" s="708" t="str">
        <f>LS3_N1108!I21</f>
        <v>2L</v>
      </c>
      <c r="J1115" s="708">
        <f>LS3_N1108!J21</f>
        <v>0</v>
      </c>
      <c r="K1115" s="708">
        <f>LS3_N1108!K21</f>
        <v>0</v>
      </c>
      <c r="L1115" s="708">
        <f>LS3_N1108!L21</f>
        <v>0</v>
      </c>
      <c r="M1115" s="708">
        <f>LS3_N1108!M21</f>
        <v>0</v>
      </c>
      <c r="N1115" s="708">
        <f>LS3_N1108!N21</f>
        <v>0</v>
      </c>
      <c r="O1115" s="708">
        <f>LS3_N1108!O21</f>
        <v>0</v>
      </c>
      <c r="P1115" s="708" t="str">
        <f>LS3_N1108!P21</f>
        <v>2L</v>
      </c>
      <c r="Q1115" s="708" t="str">
        <f>LS3_N1108!Q21</f>
        <v>SMA to SMA</v>
      </c>
      <c r="R1115" s="708">
        <f>LS3_N1108!R21</f>
        <v>16</v>
      </c>
      <c r="S1115" s="708">
        <f>LS3_N1108!S21</f>
        <v>4</v>
      </c>
      <c r="T1115" s="708">
        <f>LS3_N1108!T21</f>
        <v>0</v>
      </c>
      <c r="U1115" s="708">
        <f>LS3_N1108!U21</f>
        <v>6</v>
      </c>
      <c r="V1115" s="708">
        <f>LS3_N1108!V21</f>
        <v>0</v>
      </c>
      <c r="W1115" s="708">
        <f>LS3_N1108!W21</f>
        <v>0</v>
      </c>
      <c r="X1115" s="708">
        <f>LS3_N1108!X21</f>
        <v>0</v>
      </c>
      <c r="Y1115" s="708">
        <f>LS3_N1108!Y21</f>
        <v>0</v>
      </c>
    </row>
    <row r="1116" spans="1:25" x14ac:dyDescent="0.25">
      <c r="A1116" s="708" t="str">
        <f>LS3_N1108!A22</f>
        <v>BPM</v>
      </c>
      <c r="B1116" s="708" t="str">
        <f>LS3_N1108!B22</f>
        <v>LS3_WD05:BPM_D4637</v>
      </c>
      <c r="C1116" s="708" t="str">
        <f>LS3_N1108!C22</f>
        <v>BPM</v>
      </c>
      <c r="D1116" s="708" t="str">
        <f>LS3_N1108!D22</f>
        <v>D4637</v>
      </c>
      <c r="E1116" s="708" t="str">
        <f>LS3_N1108!E22</f>
        <v>34E000077</v>
      </c>
      <c r="F1116" s="708" t="str">
        <f>LS3_N1108!F22</f>
        <v>2C_1/4in_Hardline_036</v>
      </c>
      <c r="G1116" s="708" t="str">
        <f>LS3_N1108!G22</f>
        <v>Signal</v>
      </c>
      <c r="H1116" s="708" t="str">
        <f>LS3_N1108!H22</f>
        <v>N-Type to SMA Panel</v>
      </c>
      <c r="I1116" s="708" t="str">
        <f>LS3_N1108!I22</f>
        <v>3R</v>
      </c>
      <c r="J1116" s="708">
        <f>LS3_N1108!J22</f>
        <v>0</v>
      </c>
      <c r="K1116" s="708">
        <f>LS3_N1108!K22</f>
        <v>0</v>
      </c>
      <c r="L1116" s="708">
        <f>LS3_N1108!L22</f>
        <v>0</v>
      </c>
      <c r="M1116" s="708">
        <f>LS3_N1108!M22</f>
        <v>0</v>
      </c>
      <c r="N1116" s="708">
        <f>LS3_N1108!N22</f>
        <v>0</v>
      </c>
      <c r="O1116" s="708">
        <f>LS3_N1108!O22</f>
        <v>0</v>
      </c>
      <c r="P1116" s="708" t="str">
        <f>LS3_N1108!P22</f>
        <v>3R</v>
      </c>
      <c r="Q1116" s="708" t="str">
        <f>LS3_N1108!Q22</f>
        <v>SMA to SMA</v>
      </c>
      <c r="R1116" s="708">
        <f>LS3_N1108!R22</f>
        <v>16</v>
      </c>
      <c r="S1116" s="708">
        <f>LS3_N1108!S22</f>
        <v>4</v>
      </c>
      <c r="T1116" s="708">
        <f>LS3_N1108!T22</f>
        <v>0</v>
      </c>
      <c r="U1116" s="708">
        <f>LS3_N1108!U22</f>
        <v>7</v>
      </c>
      <c r="V1116" s="708">
        <f>LS3_N1108!V22</f>
        <v>0</v>
      </c>
      <c r="W1116" s="708">
        <f>LS3_N1108!W22</f>
        <v>0</v>
      </c>
      <c r="X1116" s="708">
        <f>LS3_N1108!X22</f>
        <v>0</v>
      </c>
      <c r="Y1116" s="708">
        <f>LS3_N1108!Y22</f>
        <v>0</v>
      </c>
    </row>
    <row r="1117" spans="1:25" x14ac:dyDescent="0.25">
      <c r="A1117" s="708" t="str">
        <f>LS3_N1108!A23</f>
        <v>BPM</v>
      </c>
      <c r="B1117" s="708" t="str">
        <f>LS3_N1108!B23</f>
        <v>LS3_WD05:BPM_D4637</v>
      </c>
      <c r="C1117" s="708" t="str">
        <f>LS3_N1108!C23</f>
        <v>BPM</v>
      </c>
      <c r="D1117" s="708" t="str">
        <f>LS3_N1108!D23</f>
        <v>D4637</v>
      </c>
      <c r="E1117" s="708" t="str">
        <f>LS3_N1108!E23</f>
        <v>34E000078</v>
      </c>
      <c r="F1117" s="708" t="str">
        <f>LS3_N1108!F23</f>
        <v>2C_1/4in_Hardline_036</v>
      </c>
      <c r="G1117" s="708" t="str">
        <f>LS3_N1108!G23</f>
        <v>Signal</v>
      </c>
      <c r="H1117" s="708" t="str">
        <f>LS3_N1108!H23</f>
        <v>N-Type to SMA Panel</v>
      </c>
      <c r="I1117" s="708" t="str">
        <f>LS3_N1108!I23</f>
        <v>4B</v>
      </c>
      <c r="J1117" s="708">
        <f>LS3_N1108!J23</f>
        <v>0</v>
      </c>
      <c r="K1117" s="708">
        <f>LS3_N1108!K23</f>
        <v>0</v>
      </c>
      <c r="L1117" s="708">
        <f>LS3_N1108!L23</f>
        <v>0</v>
      </c>
      <c r="M1117" s="708">
        <f>LS3_N1108!M23</f>
        <v>0</v>
      </c>
      <c r="N1117" s="708">
        <f>LS3_N1108!N23</f>
        <v>0</v>
      </c>
      <c r="O1117" s="708">
        <f>LS3_N1108!O23</f>
        <v>0</v>
      </c>
      <c r="P1117" s="708" t="str">
        <f>LS3_N1108!P23</f>
        <v>4B</v>
      </c>
      <c r="Q1117" s="708" t="str">
        <f>LS3_N1108!Q23</f>
        <v>SMA to SMA</v>
      </c>
      <c r="R1117" s="708">
        <f>LS3_N1108!R23</f>
        <v>16</v>
      </c>
      <c r="S1117" s="708">
        <f>LS3_N1108!S23</f>
        <v>4</v>
      </c>
      <c r="T1117" s="708">
        <f>LS3_N1108!T23</f>
        <v>0</v>
      </c>
      <c r="U1117" s="708">
        <f>LS3_N1108!U23</f>
        <v>8</v>
      </c>
      <c r="V1117" s="708">
        <f>LS3_N1108!V23</f>
        <v>0</v>
      </c>
      <c r="W1117" s="708">
        <f>LS3_N1108!W23</f>
        <v>0</v>
      </c>
      <c r="X1117" s="708">
        <f>LS3_N1108!X23</f>
        <v>0</v>
      </c>
      <c r="Y1117" s="708">
        <f>LS3_N1108!Y23</f>
        <v>0</v>
      </c>
    </row>
    <row r="1118" spans="1:25" x14ac:dyDescent="0.25">
      <c r="A1118" s="708" t="str">
        <f>LS3_N1108!A24</f>
        <v>BPM</v>
      </c>
      <c r="B1118" s="708" t="str">
        <f>LS3_N1108!B24</f>
        <v>LS3_WD05:BPM_D4637</v>
      </c>
      <c r="C1118" s="708" t="str">
        <f>LS3_N1108!C24</f>
        <v>BPM</v>
      </c>
      <c r="D1118" s="708" t="str">
        <f>LS3_N1108!D24</f>
        <v>D4637</v>
      </c>
      <c r="E1118" s="708" t="str">
        <f>LS3_N1108!E24</f>
        <v>34E000079</v>
      </c>
      <c r="F1118" s="708" t="str">
        <f>LS3_N1108!F24</f>
        <v>2C_1/4in_Hardline_036</v>
      </c>
      <c r="G1118" s="708" t="str">
        <f>LS3_N1108!G24</f>
        <v>Ref</v>
      </c>
      <c r="H1118" s="708" t="str">
        <f>LS3_N1108!H24</f>
        <v>N-Type to SMA Panel</v>
      </c>
      <c r="I1118" s="708" t="str">
        <f>LS3_N1108!I24</f>
        <v>Ref</v>
      </c>
      <c r="J1118" s="708">
        <f>LS3_N1108!J24</f>
        <v>0</v>
      </c>
      <c r="K1118" s="708">
        <f>LS3_N1108!K24</f>
        <v>0</v>
      </c>
      <c r="L1118" s="708">
        <f>LS3_N1108!L24</f>
        <v>0</v>
      </c>
      <c r="M1118" s="708">
        <f>LS3_N1108!M24</f>
        <v>0</v>
      </c>
      <c r="N1118" s="708">
        <f>LS3_N1108!N24</f>
        <v>0</v>
      </c>
      <c r="O1118" s="708">
        <f>LS3_N1108!O24</f>
        <v>0</v>
      </c>
      <c r="P1118" s="708" t="str">
        <f>LS3_N1108!P24</f>
        <v>Ref</v>
      </c>
      <c r="Q1118" s="708" t="str">
        <f>LS3_N1108!Q24</f>
        <v>SMA to SMA</v>
      </c>
      <c r="R1118" s="708">
        <f>LS3_N1108!R24</f>
        <v>16</v>
      </c>
      <c r="S1118" s="708">
        <f>LS3_N1108!S24</f>
        <v>4</v>
      </c>
      <c r="T1118" s="708">
        <f>LS3_N1108!T24</f>
        <v>0</v>
      </c>
      <c r="U1118" s="708" t="str">
        <f>LS3_N1108!U24</f>
        <v>Ref</v>
      </c>
      <c r="V1118" s="708">
        <f>LS3_N1108!V24</f>
        <v>0</v>
      </c>
      <c r="W1118" s="708">
        <f>LS3_N1108!W24</f>
        <v>0</v>
      </c>
      <c r="X1118" s="708">
        <f>LS3_N1108!X24</f>
        <v>0</v>
      </c>
      <c r="Y1118" s="708">
        <f>LS3_N1108!Y24</f>
        <v>0</v>
      </c>
    </row>
    <row r="1119" spans="1:25" x14ac:dyDescent="0.25">
      <c r="A1119" t="str">
        <f>LS1_N0306!A48</f>
        <v>Halo Monitor Ring,Spare</v>
      </c>
      <c r="B1119" t="str">
        <f>LS1_N0306!B48</f>
        <v>LS3_WD05:HMR_D4638</v>
      </c>
      <c r="C1119" t="str">
        <f>LS1_N0306!C48</f>
        <v>HMR - Unused</v>
      </c>
      <c r="D1119" t="str">
        <f>LS1_N0306!D48</f>
        <v>D4638</v>
      </c>
      <c r="E1119" t="str">
        <f>LS1_N0306!E48</f>
        <v>34H000011</v>
      </c>
      <c r="F1119" t="str">
        <f>LS1_N0306!F48</f>
        <v>2C_1kV75LC_Coax_090</v>
      </c>
      <c r="G1119" t="str">
        <f>LS1_N0306!G48</f>
        <v>Signal</v>
      </c>
      <c r="H1119">
        <f>LS1_N0306!H48</f>
        <v>0</v>
      </c>
      <c r="I1119">
        <f>LS1_N0306!I48</f>
        <v>0</v>
      </c>
      <c r="J1119">
        <f>LS1_N0306!J48</f>
        <v>0</v>
      </c>
      <c r="K1119">
        <f>LS1_N0306!K48</f>
        <v>0</v>
      </c>
      <c r="L1119">
        <f>LS1_N0306!L48</f>
        <v>0</v>
      </c>
      <c r="M1119">
        <f>LS1_N0306!M48</f>
        <v>0</v>
      </c>
      <c r="N1119">
        <f>LS1_N0306!N48</f>
        <v>0</v>
      </c>
      <c r="O1119">
        <f>LS1_N0306!O48</f>
        <v>0</v>
      </c>
      <c r="P1119">
        <f>LS1_N0306!P48</f>
        <v>0</v>
      </c>
      <c r="Q1119">
        <f>LS1_N0306!Q48</f>
        <v>0</v>
      </c>
      <c r="R1119">
        <f>LS1_N0306!R48</f>
        <v>0</v>
      </c>
      <c r="S1119">
        <f>LS1_N0306!S48</f>
        <v>0</v>
      </c>
      <c r="T1119">
        <f>LS1_N0306!T48</f>
        <v>0</v>
      </c>
      <c r="U1119">
        <f>LS1_N0306!U48</f>
        <v>0</v>
      </c>
      <c r="V1119">
        <f>LS1_N0306!V48</f>
        <v>0</v>
      </c>
      <c r="W1119">
        <f>LS1_N0306!W48</f>
        <v>0</v>
      </c>
      <c r="X1119">
        <f>LS1_N0306!X48</f>
        <v>0</v>
      </c>
      <c r="Y1119">
        <f>LS1_N0306!Y48</f>
        <v>0</v>
      </c>
    </row>
    <row r="1120" spans="1:25" x14ac:dyDescent="0.25">
      <c r="A1120">
        <f>LS1_N0306!A49</f>
        <v>0</v>
      </c>
      <c r="B1120" t="str">
        <f>LS1_N0306!B49</f>
        <v>LS3_WD05:HMR_D4638</v>
      </c>
      <c r="C1120">
        <f>LS1_N0306!C49</f>
        <v>0</v>
      </c>
      <c r="D1120" t="str">
        <f>LS1_N0306!D49</f>
        <v>D4638</v>
      </c>
      <c r="E1120" t="str">
        <f>LS1_N0306!E49</f>
        <v>34H000095</v>
      </c>
      <c r="F1120" t="str">
        <f>LS1_N0306!F49</f>
        <v>2C_5kVDC_Coax_035</v>
      </c>
      <c r="G1120">
        <f>LS1_N0306!G49</f>
        <v>0</v>
      </c>
      <c r="H1120">
        <f>LS1_N0306!H49</f>
        <v>0</v>
      </c>
      <c r="I1120">
        <f>LS1_N0306!I49</f>
        <v>0</v>
      </c>
      <c r="J1120">
        <f>LS1_N0306!J49</f>
        <v>0</v>
      </c>
      <c r="K1120">
        <f>LS1_N0306!K49</f>
        <v>0</v>
      </c>
      <c r="L1120">
        <f>LS1_N0306!L49</f>
        <v>0</v>
      </c>
      <c r="M1120">
        <f>LS1_N0306!M49</f>
        <v>0</v>
      </c>
      <c r="N1120">
        <f>LS1_N0306!N49</f>
        <v>0</v>
      </c>
      <c r="O1120">
        <f>LS1_N0306!O49</f>
        <v>0</v>
      </c>
      <c r="P1120">
        <f>LS1_N0306!P49</f>
        <v>0</v>
      </c>
      <c r="Q1120">
        <f>LS1_N0306!Q49</f>
        <v>0</v>
      </c>
      <c r="R1120">
        <f>LS1_N0306!R49</f>
        <v>0</v>
      </c>
      <c r="S1120">
        <f>LS1_N0306!S49</f>
        <v>0</v>
      </c>
      <c r="T1120">
        <f>LS1_N0306!T49</f>
        <v>0</v>
      </c>
      <c r="U1120">
        <f>LS1_N0306!U49</f>
        <v>0</v>
      </c>
      <c r="V1120">
        <f>LS1_N0306!V49</f>
        <v>0</v>
      </c>
      <c r="W1120">
        <f>LS1_N0306!W49</f>
        <v>0</v>
      </c>
      <c r="X1120">
        <f>LS1_N0306!X49</f>
        <v>0</v>
      </c>
      <c r="Y1120">
        <f>LS1_N0306!Y49</f>
        <v>0</v>
      </c>
    </row>
    <row r="1121" spans="1:25" x14ac:dyDescent="0.25">
      <c r="A1121" t="str">
        <f>LS1_N0604!A15</f>
        <v>Neutron Detector</v>
      </c>
      <c r="B1121" t="str">
        <f>LS1_N0604!B15</f>
        <v>LS3_CD06:IC_D4647</v>
      </c>
      <c r="C1121" t="str">
        <f>LS1_N0604!C15</f>
        <v>ND</v>
      </c>
      <c r="D1121" t="str">
        <f>LS1_N0604!D15</f>
        <v>D4647</v>
      </c>
      <c r="E1121" t="str">
        <f>LS1_N0604!E15</f>
        <v>34E000516</v>
      </c>
      <c r="F1121" t="str">
        <f>LS1_N0604!F15</f>
        <v>2C_75LC_Coax_089</v>
      </c>
      <c r="G1121" t="str">
        <f>LS1_N0604!G15</f>
        <v>Signal</v>
      </c>
      <c r="H1121" t="str">
        <f>LS1_N0604!H15</f>
        <v>N-type to Lemo Box</v>
      </c>
      <c r="I1121" t="str">
        <f>LS1_N0604!I15</f>
        <v>J6</v>
      </c>
      <c r="J1121">
        <f>LS1_N0604!J15</f>
        <v>0</v>
      </c>
      <c r="K1121">
        <f>LS1_N0604!K15</f>
        <v>0</v>
      </c>
      <c r="L1121">
        <f>LS1_N0604!L15</f>
        <v>0</v>
      </c>
      <c r="M1121">
        <f>LS1_N0604!M15</f>
        <v>0</v>
      </c>
      <c r="N1121">
        <f>LS1_N0604!N15</f>
        <v>0</v>
      </c>
      <c r="O1121">
        <f>LS1_N0604!O15</f>
        <v>0</v>
      </c>
      <c r="P1121" t="str">
        <f>LS1_N0604!P15</f>
        <v>J6</v>
      </c>
      <c r="Q1121" t="str">
        <f>LS1_N0604!Q15</f>
        <v>Lemo to Lemo</v>
      </c>
      <c r="R1121">
        <f>LS1_N0604!R15</f>
        <v>4</v>
      </c>
      <c r="S1121">
        <f>LS1_N0604!S15</f>
        <v>3</v>
      </c>
      <c r="T1121" t="str">
        <f>LS1_N0604!T15</f>
        <v>CH6 - fmc1-3</v>
      </c>
      <c r="U1121">
        <f>LS1_N0604!U15</f>
        <v>0</v>
      </c>
      <c r="V1121">
        <f>LS1_N0604!V15</f>
        <v>0</v>
      </c>
      <c r="W1121">
        <f>LS1_N0604!W15</f>
        <v>0</v>
      </c>
      <c r="X1121">
        <f>LS1_N0604!X15</f>
        <v>0</v>
      </c>
      <c r="Y1121">
        <f>LS1_N0604!Y15</f>
        <v>0</v>
      </c>
    </row>
    <row r="1122" spans="1:25" x14ac:dyDescent="0.25">
      <c r="A1122" t="str">
        <f>LS1_N0604!A16</f>
        <v>Neutron Detector</v>
      </c>
      <c r="B1122" t="str">
        <f>LS1_N0604!B16</f>
        <v>LS3_CD06:IC_D4647</v>
      </c>
      <c r="C1122">
        <f>LS1_N0604!C16</f>
        <v>0</v>
      </c>
      <c r="D1122" t="str">
        <f>LS1_N0604!D16</f>
        <v>D4647</v>
      </c>
      <c r="E1122" t="str">
        <f>LS1_N0604!E16</f>
        <v>34E000515</v>
      </c>
      <c r="F1122" t="str">
        <f>LS1_N0604!F16</f>
        <v>2C_75LC_Coax_089</v>
      </c>
      <c r="G1122" t="str">
        <f>LS1_N0604!G16</f>
        <v>Test signal</v>
      </c>
      <c r="H1122" t="str">
        <f>LS1_N0604!H16</f>
        <v>N-type to SMA Panel</v>
      </c>
      <c r="I1122" t="str">
        <f>LS1_N0604!I16</f>
        <v>J6</v>
      </c>
      <c r="J1122">
        <f>LS1_N0604!J16</f>
        <v>0</v>
      </c>
      <c r="K1122">
        <f>LS1_N0604!K16</f>
        <v>0</v>
      </c>
      <c r="L1122">
        <f>LS1_N0604!L16</f>
        <v>0</v>
      </c>
      <c r="M1122">
        <f>LS1_N0604!M16</f>
        <v>0</v>
      </c>
      <c r="N1122">
        <f>LS1_N0604!N16</f>
        <v>0</v>
      </c>
      <c r="O1122">
        <f>LS1_N0604!O16</f>
        <v>0</v>
      </c>
      <c r="P1122" t="str">
        <f>LS1_N0604!P16</f>
        <v>J6</v>
      </c>
      <c r="Q1122" t="str">
        <f>LS1_N0604!Q16</f>
        <v>SMA to Ferrule</v>
      </c>
      <c r="R1122">
        <f>LS1_N0604!R16</f>
        <v>0</v>
      </c>
      <c r="S1122">
        <f>LS1_N0604!S16</f>
        <v>0</v>
      </c>
      <c r="T1122">
        <f>LS1_N0604!T16</f>
        <v>0</v>
      </c>
      <c r="U1122">
        <f>LS1_N0604!U16</f>
        <v>0</v>
      </c>
      <c r="V1122">
        <f>LS1_N0604!V16</f>
        <v>0</v>
      </c>
      <c r="W1122">
        <f>LS1_N0604!W16</f>
        <v>0</v>
      </c>
      <c r="X1122">
        <f>LS1_N0604!X16</f>
        <v>0</v>
      </c>
      <c r="Y1122">
        <f>LS1_N0604!Y16</f>
        <v>0</v>
      </c>
    </row>
    <row r="1123" spans="1:25" x14ac:dyDescent="0.25">
      <c r="A1123" t="str">
        <f>LS1_N0604!A24</f>
        <v>Neutron Detector</v>
      </c>
      <c r="B1123" t="str">
        <f>LS1_N0604!B24</f>
        <v>LS3_CD06:IC_D4647</v>
      </c>
      <c r="C1123">
        <f>LS1_N0604!C24</f>
        <v>0</v>
      </c>
      <c r="D1123" t="str">
        <f>LS1_N0604!D24</f>
        <v>D4647</v>
      </c>
      <c r="E1123" t="str">
        <f>LS1_N0604!E24</f>
        <v>34H000054</v>
      </c>
      <c r="F1123" t="str">
        <f>LS1_N0604!F24</f>
        <v>2C_5kVDC_Coax_035</v>
      </c>
      <c r="G1123" t="str">
        <f>LS1_N0604!G24</f>
        <v>HV Bias</v>
      </c>
      <c r="H1123" t="str">
        <f>LS1_N0604!H24</f>
        <v>Direct to ISEG</v>
      </c>
      <c r="I1123">
        <f>LS1_N0604!I24</f>
        <v>0</v>
      </c>
      <c r="J1123">
        <f>LS1_N0604!J24</f>
        <v>0</v>
      </c>
      <c r="K1123">
        <f>LS1_N0604!K24</f>
        <v>0</v>
      </c>
      <c r="L1123">
        <f>LS1_N0604!L24</f>
        <v>0</v>
      </c>
      <c r="M1123">
        <f>LS1_N0604!M24</f>
        <v>0</v>
      </c>
      <c r="N1123">
        <f>LS1_N0604!N24</f>
        <v>0</v>
      </c>
      <c r="O1123">
        <f>LS1_N0604!O24</f>
        <v>0</v>
      </c>
      <c r="P1123">
        <f>LS1_N0604!P24</f>
        <v>0</v>
      </c>
      <c r="Q1123">
        <f>LS1_N0604!Q24</f>
        <v>0</v>
      </c>
      <c r="R1123">
        <f>LS1_N0604!R24</f>
        <v>0</v>
      </c>
      <c r="S1123">
        <f>LS1_N0604!S24</f>
        <v>0</v>
      </c>
      <c r="T1123">
        <f>LS1_N0604!T24</f>
        <v>0</v>
      </c>
      <c r="U1123">
        <f>LS1_N0604!U24</f>
        <v>0</v>
      </c>
      <c r="V1123">
        <f>LS1_N0604!V24</f>
        <v>3</v>
      </c>
      <c r="W1123" t="str">
        <f>LS1_N0604!W24</f>
        <v>2: EHS8020n</v>
      </c>
      <c r="X1123" t="str">
        <f>LS1_N0604!X24</f>
        <v>Ch5</v>
      </c>
      <c r="Y1123">
        <f>LS1_N0604!Y24</f>
        <v>0</v>
      </c>
    </row>
    <row r="1124" spans="1:25" x14ac:dyDescent="0.25">
      <c r="A1124" s="708" t="str">
        <f>LS3_N1108!A25</f>
        <v>BPM</v>
      </c>
      <c r="B1124" s="708" t="str">
        <f>LS3_N1108!B25</f>
        <v>LS3_WD06:BPM_D4699</v>
      </c>
      <c r="C1124" s="708" t="str">
        <f>LS3_N1108!C25</f>
        <v>BPM</v>
      </c>
      <c r="D1124" s="708" t="str">
        <f>LS3_N1108!D25</f>
        <v>D4699</v>
      </c>
      <c r="E1124" s="708" t="str">
        <f>LS3_N1108!E25</f>
        <v>34E000025</v>
      </c>
      <c r="F1124" s="708" t="str">
        <f>LS3_N1108!F25</f>
        <v>2C_1/4in_Hardline_036</v>
      </c>
      <c r="G1124" s="708" t="str">
        <f>LS3_N1108!G25</f>
        <v>Signal</v>
      </c>
      <c r="H1124" s="708" t="str">
        <f>LS3_N1108!H25</f>
        <v>N-Type to SMA Panel</v>
      </c>
      <c r="I1124" s="708" t="str">
        <f>LS3_N1108!I25</f>
        <v>1T</v>
      </c>
      <c r="J1124" s="708">
        <f>LS3_N1108!J25</f>
        <v>0</v>
      </c>
      <c r="K1124" s="708">
        <f>LS3_N1108!K25</f>
        <v>0</v>
      </c>
      <c r="L1124" s="708">
        <f>LS3_N1108!L25</f>
        <v>0</v>
      </c>
      <c r="M1124" s="708">
        <f>LS3_N1108!M25</f>
        <v>0</v>
      </c>
      <c r="N1124" s="708">
        <f>LS3_N1108!N25</f>
        <v>0</v>
      </c>
      <c r="O1124" s="708">
        <f>LS3_N1108!O25</f>
        <v>0</v>
      </c>
      <c r="P1124" s="708" t="str">
        <f>LS3_N1108!P25</f>
        <v>1T</v>
      </c>
      <c r="Q1124" s="708" t="str">
        <f>LS3_N1108!Q25</f>
        <v>SMA to SMA</v>
      </c>
      <c r="R1124" s="708">
        <f>LS3_N1108!R25</f>
        <v>16</v>
      </c>
      <c r="S1124" s="708">
        <f>LS3_N1108!S25</f>
        <v>5</v>
      </c>
      <c r="T1124" s="708">
        <f>LS3_N1108!T25</f>
        <v>0</v>
      </c>
      <c r="U1124" s="708">
        <f>LS3_N1108!U25</f>
        <v>1</v>
      </c>
      <c r="V1124" s="708">
        <f>LS3_N1108!V25</f>
        <v>0</v>
      </c>
      <c r="W1124" s="708">
        <f>LS3_N1108!W25</f>
        <v>0</v>
      </c>
      <c r="X1124" s="708">
        <f>LS3_N1108!X25</f>
        <v>0</v>
      </c>
      <c r="Y1124" s="708">
        <f>LS3_N1108!Y25</f>
        <v>0</v>
      </c>
    </row>
    <row r="1125" spans="1:25" x14ac:dyDescent="0.25">
      <c r="A1125" s="708" t="str">
        <f>LS3_N1108!A26</f>
        <v>BPM</v>
      </c>
      <c r="B1125" s="708" t="str">
        <f>LS3_N1108!B26</f>
        <v>LS3_WD06:BPM_D4699</v>
      </c>
      <c r="C1125" s="708" t="str">
        <f>LS3_N1108!C26</f>
        <v>BPM</v>
      </c>
      <c r="D1125" s="708" t="str">
        <f>LS3_N1108!D26</f>
        <v>D4699</v>
      </c>
      <c r="E1125" s="708" t="str">
        <f>LS3_N1108!E26</f>
        <v>34E000026</v>
      </c>
      <c r="F1125" s="708" t="str">
        <f>LS3_N1108!F26</f>
        <v>2C_1/4in_Hardline_036</v>
      </c>
      <c r="G1125" s="708" t="str">
        <f>LS3_N1108!G26</f>
        <v>Signal</v>
      </c>
      <c r="H1125" s="708" t="str">
        <f>LS3_N1108!H26</f>
        <v>N-Type to SMA Panel</v>
      </c>
      <c r="I1125" s="708" t="str">
        <f>LS3_N1108!I26</f>
        <v>2L</v>
      </c>
      <c r="J1125" s="708">
        <f>LS3_N1108!J26</f>
        <v>0</v>
      </c>
      <c r="K1125" s="708">
        <f>LS3_N1108!K26</f>
        <v>0</v>
      </c>
      <c r="L1125" s="708">
        <f>LS3_N1108!L26</f>
        <v>0</v>
      </c>
      <c r="M1125" s="708">
        <f>LS3_N1108!M26</f>
        <v>0</v>
      </c>
      <c r="N1125" s="708">
        <f>LS3_N1108!N26</f>
        <v>0</v>
      </c>
      <c r="O1125" s="708">
        <f>LS3_N1108!O26</f>
        <v>0</v>
      </c>
      <c r="P1125" s="708" t="str">
        <f>LS3_N1108!P26</f>
        <v>2L</v>
      </c>
      <c r="Q1125" s="708" t="str">
        <f>LS3_N1108!Q26</f>
        <v>SMA to SMA</v>
      </c>
      <c r="R1125" s="708">
        <f>LS3_N1108!R26</f>
        <v>16</v>
      </c>
      <c r="S1125" s="708">
        <f>LS3_N1108!S26</f>
        <v>5</v>
      </c>
      <c r="T1125" s="708">
        <f>LS3_N1108!T26</f>
        <v>0</v>
      </c>
      <c r="U1125" s="708">
        <f>LS3_N1108!U26</f>
        <v>2</v>
      </c>
      <c r="V1125" s="708">
        <f>LS3_N1108!V26</f>
        <v>0</v>
      </c>
      <c r="W1125" s="708">
        <f>LS3_N1108!W26</f>
        <v>0</v>
      </c>
      <c r="X1125" s="708">
        <f>LS3_N1108!X26</f>
        <v>0</v>
      </c>
      <c r="Y1125" s="708">
        <f>LS3_N1108!Y26</f>
        <v>0</v>
      </c>
    </row>
    <row r="1126" spans="1:25" x14ac:dyDescent="0.25">
      <c r="A1126" s="708" t="str">
        <f>LS3_N1108!A27</f>
        <v>BPM</v>
      </c>
      <c r="B1126" s="708" t="str">
        <f>LS3_N1108!B27</f>
        <v>LS3_WD06:BPM_D4699</v>
      </c>
      <c r="C1126" s="708" t="str">
        <f>LS3_N1108!C27</f>
        <v>BPM</v>
      </c>
      <c r="D1126" s="708" t="str">
        <f>LS3_N1108!D27</f>
        <v>D4699</v>
      </c>
      <c r="E1126" s="708" t="str">
        <f>LS3_N1108!E27</f>
        <v>34E000027</v>
      </c>
      <c r="F1126" s="708" t="str">
        <f>LS3_N1108!F27</f>
        <v>2C_1/4in_Hardline_036</v>
      </c>
      <c r="G1126" s="708" t="str">
        <f>LS3_N1108!G27</f>
        <v>Signal</v>
      </c>
      <c r="H1126" s="708" t="str">
        <f>LS3_N1108!H27</f>
        <v>N-Type to SMA Panel</v>
      </c>
      <c r="I1126" s="708" t="str">
        <f>LS3_N1108!I27</f>
        <v>3R</v>
      </c>
      <c r="J1126" s="708">
        <f>LS3_N1108!J27</f>
        <v>0</v>
      </c>
      <c r="K1126" s="708">
        <f>LS3_N1108!K27</f>
        <v>0</v>
      </c>
      <c r="L1126" s="708">
        <f>LS3_N1108!L27</f>
        <v>0</v>
      </c>
      <c r="M1126" s="708">
        <f>LS3_N1108!M27</f>
        <v>0</v>
      </c>
      <c r="N1126" s="708">
        <f>LS3_N1108!N27</f>
        <v>0</v>
      </c>
      <c r="O1126" s="708">
        <f>LS3_N1108!O27</f>
        <v>0</v>
      </c>
      <c r="P1126" s="708" t="str">
        <f>LS3_N1108!P27</f>
        <v>3R</v>
      </c>
      <c r="Q1126" s="708" t="str">
        <f>LS3_N1108!Q27</f>
        <v>SMA to SMA</v>
      </c>
      <c r="R1126" s="708">
        <f>LS3_N1108!R27</f>
        <v>16</v>
      </c>
      <c r="S1126" s="708">
        <f>LS3_N1108!S27</f>
        <v>5</v>
      </c>
      <c r="T1126" s="708">
        <f>LS3_N1108!T27</f>
        <v>0</v>
      </c>
      <c r="U1126" s="708">
        <f>LS3_N1108!U27</f>
        <v>3</v>
      </c>
      <c r="V1126" s="708">
        <f>LS3_N1108!V27</f>
        <v>0</v>
      </c>
      <c r="W1126" s="708">
        <f>LS3_N1108!W27</f>
        <v>0</v>
      </c>
      <c r="X1126" s="708">
        <f>LS3_N1108!X27</f>
        <v>0</v>
      </c>
      <c r="Y1126" s="708">
        <f>LS3_N1108!Y27</f>
        <v>0</v>
      </c>
    </row>
    <row r="1127" spans="1:25" x14ac:dyDescent="0.25">
      <c r="A1127" s="708" t="str">
        <f>LS3_N1108!A28</f>
        <v>BPM</v>
      </c>
      <c r="B1127" s="708" t="str">
        <f>LS3_N1108!B28</f>
        <v>LS3_WD06:BPM_D4699</v>
      </c>
      <c r="C1127" s="708" t="str">
        <f>LS3_N1108!C28</f>
        <v>BPM</v>
      </c>
      <c r="D1127" s="708" t="str">
        <f>LS3_N1108!D28</f>
        <v>D4699</v>
      </c>
      <c r="E1127" s="708" t="str">
        <f>LS3_N1108!E28</f>
        <v>34E000028</v>
      </c>
      <c r="F1127" s="708" t="str">
        <f>LS3_N1108!F28</f>
        <v>2C_1/4in_Hardline_036</v>
      </c>
      <c r="G1127" s="708" t="str">
        <f>LS3_N1108!G28</f>
        <v>Signal</v>
      </c>
      <c r="H1127" s="708" t="str">
        <f>LS3_N1108!H28</f>
        <v>N-Type to SMA Panel</v>
      </c>
      <c r="I1127" s="708" t="str">
        <f>LS3_N1108!I28</f>
        <v>4B</v>
      </c>
      <c r="J1127" s="708">
        <f>LS3_N1108!J28</f>
        <v>0</v>
      </c>
      <c r="K1127" s="708">
        <f>LS3_N1108!K28</f>
        <v>0</v>
      </c>
      <c r="L1127" s="708">
        <f>LS3_N1108!L28</f>
        <v>0</v>
      </c>
      <c r="M1127" s="708">
        <f>LS3_N1108!M28</f>
        <v>0</v>
      </c>
      <c r="N1127" s="708">
        <f>LS3_N1108!N28</f>
        <v>0</v>
      </c>
      <c r="O1127" s="708">
        <f>LS3_N1108!O28</f>
        <v>0</v>
      </c>
      <c r="P1127" s="708" t="str">
        <f>LS3_N1108!P28</f>
        <v>4B</v>
      </c>
      <c r="Q1127" s="708" t="str">
        <f>LS3_N1108!Q28</f>
        <v>SMA to SMA</v>
      </c>
      <c r="R1127" s="708">
        <f>LS3_N1108!R28</f>
        <v>16</v>
      </c>
      <c r="S1127" s="708">
        <f>LS3_N1108!S28</f>
        <v>5</v>
      </c>
      <c r="T1127" s="708">
        <f>LS3_N1108!T28</f>
        <v>0</v>
      </c>
      <c r="U1127" s="708">
        <f>LS3_N1108!U28</f>
        <v>4</v>
      </c>
      <c r="V1127" s="708">
        <f>LS3_N1108!V28</f>
        <v>0</v>
      </c>
      <c r="W1127" s="708">
        <f>LS3_N1108!W28</f>
        <v>0</v>
      </c>
      <c r="X1127" s="708">
        <f>LS3_N1108!X28</f>
        <v>0</v>
      </c>
      <c r="Y1127" s="708">
        <f>LS3_N1108!Y28</f>
        <v>0</v>
      </c>
    </row>
    <row r="1128" spans="1:25" x14ac:dyDescent="0.25">
      <c r="A1128" s="708" t="str">
        <f>LS3_N1108!A29</f>
        <v>BPM</v>
      </c>
      <c r="B1128" s="708" t="str">
        <f>LS3_N1108!B29</f>
        <v>LS3_WD06:BPM_D4699</v>
      </c>
      <c r="C1128" s="708" t="str">
        <f>LS3_N1108!C29</f>
        <v>BPM</v>
      </c>
      <c r="D1128" s="708" t="str">
        <f>LS3_N1108!D29</f>
        <v>D4699</v>
      </c>
      <c r="E1128" s="708" t="str">
        <f>LS3_N1108!E29</f>
        <v>34E000029</v>
      </c>
      <c r="F1128" s="708" t="str">
        <f>LS3_N1108!F29</f>
        <v>2C_1/4in_Hardline_036</v>
      </c>
      <c r="G1128" s="708" t="str">
        <f>LS3_N1108!G29</f>
        <v>Ref</v>
      </c>
      <c r="H1128" s="708" t="str">
        <f>LS3_N1108!H29</f>
        <v>No terminiation</v>
      </c>
      <c r="I1128" s="708" t="str">
        <f>LS3_N1108!I29</f>
        <v>No term</v>
      </c>
      <c r="J1128" s="708">
        <f>LS3_N1108!J29</f>
        <v>0</v>
      </c>
      <c r="K1128" s="708">
        <f>LS3_N1108!K29</f>
        <v>0</v>
      </c>
      <c r="L1128" s="708">
        <f>LS3_N1108!L29</f>
        <v>0</v>
      </c>
      <c r="M1128" s="708">
        <f>LS3_N1108!M29</f>
        <v>0</v>
      </c>
      <c r="N1128" s="708">
        <f>LS3_N1108!N29</f>
        <v>0</v>
      </c>
      <c r="O1128" s="708">
        <f>LS3_N1108!O29</f>
        <v>0</v>
      </c>
      <c r="P1128" s="708">
        <f>LS3_N1108!P29</f>
        <v>0</v>
      </c>
      <c r="Q1128" s="708">
        <f>LS3_N1108!Q29</f>
        <v>0</v>
      </c>
      <c r="R1128" s="708">
        <f>LS3_N1108!R29</f>
        <v>0</v>
      </c>
      <c r="S1128" s="708">
        <f>LS3_N1108!S29</f>
        <v>0</v>
      </c>
      <c r="T1128" s="708">
        <f>LS3_N1108!T29</f>
        <v>0</v>
      </c>
      <c r="U1128" s="708">
        <f>LS3_N1108!U29</f>
        <v>0</v>
      </c>
      <c r="V1128" s="708">
        <f>LS3_N1108!V29</f>
        <v>0</v>
      </c>
      <c r="W1128" s="708">
        <f>LS3_N1108!W29</f>
        <v>0</v>
      </c>
      <c r="X1128" s="708">
        <f>LS3_N1108!X29</f>
        <v>0</v>
      </c>
      <c r="Y1128" s="708">
        <f>LS3_N1108!Y29</f>
        <v>0</v>
      </c>
    </row>
    <row r="1129" spans="1:25" x14ac:dyDescent="0.25">
      <c r="A1129" s="708" t="str">
        <f>LS3_N2101!A76</f>
        <v>Halo Monitor Ring</v>
      </c>
      <c r="B1129" s="708" t="str">
        <f>LS3_N2101!B76</f>
        <v>LS3_WD06:HMR_D4700</v>
      </c>
      <c r="C1129" s="708" t="str">
        <f>LS3_N2101!C76</f>
        <v>HMR</v>
      </c>
      <c r="D1129" s="708" t="str">
        <f>LS3_N2101!D76</f>
        <v>D4700</v>
      </c>
      <c r="E1129" s="708" t="str">
        <f>LS3_N2101!E76</f>
        <v>34H000012</v>
      </c>
      <c r="F1129" s="708" t="str">
        <f>LS3_N2101!F76</f>
        <v>2C_1kV75LC_Coax_090</v>
      </c>
      <c r="G1129" s="708" t="str">
        <f>LS3_N2101!G76</f>
        <v>Signal</v>
      </c>
      <c r="H1129" s="708" t="str">
        <f>LS3_N2101!H76</f>
        <v xml:space="preserve">SHV to SHV </v>
      </c>
      <c r="I1129" s="708" t="str">
        <f>LS3_N2101!I76</f>
        <v>J1</v>
      </c>
      <c r="J1129" s="708">
        <f>LS3_N2101!J76</f>
        <v>0</v>
      </c>
      <c r="K1129" s="708">
        <f>LS3_N2101!K76</f>
        <v>0</v>
      </c>
      <c r="L1129" s="708">
        <f>LS3_N2101!L76</f>
        <v>0</v>
      </c>
      <c r="M1129" s="708">
        <f>LS3_N2101!M76</f>
        <v>0</v>
      </c>
      <c r="N1129" s="708">
        <f>LS3_N2101!N76</f>
        <v>0</v>
      </c>
      <c r="O1129" s="708">
        <f>LS3_N2101!O76</f>
        <v>0</v>
      </c>
      <c r="P1129" s="708" t="str">
        <f>LS3_N2101!P76</f>
        <v>J1</v>
      </c>
      <c r="Q1129" s="708" t="str">
        <f>LS3_N2101!Q76</f>
        <v>SHV to Lemo</v>
      </c>
      <c r="R1129" s="708">
        <f>LS3_N2101!R76</f>
        <v>17</v>
      </c>
      <c r="S1129" s="708">
        <f>LS3_N2101!S76</f>
        <v>10</v>
      </c>
      <c r="T1129" s="708" t="str">
        <f>LS3_N2101!T76</f>
        <v>CH0 - fmc2-1</v>
      </c>
      <c r="U1129" s="708">
        <f>LS3_N2101!U76</f>
        <v>0</v>
      </c>
      <c r="V1129" s="708">
        <f>LS3_N2101!V76</f>
        <v>13</v>
      </c>
      <c r="W1129" s="708" t="str">
        <f>LS3_N2101!W76</f>
        <v>1: EBS8003</v>
      </c>
      <c r="X1129" s="708" t="str">
        <f>LS3_N2101!X76</f>
        <v>Ch4</v>
      </c>
      <c r="Y1129" s="708">
        <f>LS3_N2101!Y76</f>
        <v>0</v>
      </c>
    </row>
    <row r="1130" spans="1:25" x14ac:dyDescent="0.25">
      <c r="A1130" s="708">
        <f>LS3_N2101!A77</f>
        <v>0</v>
      </c>
      <c r="B1130" s="708" t="str">
        <f>LS3_N2101!B77</f>
        <v>LS3_WD06:HMR_D4700</v>
      </c>
      <c r="C1130" s="708">
        <f>LS3_N2101!C77</f>
        <v>0</v>
      </c>
      <c r="D1130" s="708" t="str">
        <f>LS3_N2101!D77</f>
        <v>D4700</v>
      </c>
      <c r="E1130" s="708" t="str">
        <f>LS3_N2101!E77</f>
        <v>34H000097</v>
      </c>
      <c r="F1130" s="708" t="str">
        <f>LS3_N2101!F77</f>
        <v>2C_5kVDC_Coax_035</v>
      </c>
      <c r="G1130" s="708" t="str">
        <f>LS3_N2101!G77</f>
        <v>HV Bias</v>
      </c>
      <c r="H1130" s="708">
        <f>LS3_N2101!H77</f>
        <v>0</v>
      </c>
      <c r="I1130" s="708">
        <f>LS3_N2101!I77</f>
        <v>0</v>
      </c>
      <c r="J1130" s="708">
        <f>LS3_N2101!J77</f>
        <v>0</v>
      </c>
      <c r="K1130" s="708">
        <f>LS3_N2101!K77</f>
        <v>0</v>
      </c>
      <c r="L1130" s="708">
        <f>LS3_N2101!L77</f>
        <v>0</v>
      </c>
      <c r="M1130" s="708">
        <f>LS3_N2101!M77</f>
        <v>0</v>
      </c>
      <c r="N1130" s="708">
        <f>LS3_N2101!N77</f>
        <v>0</v>
      </c>
      <c r="O1130" s="708">
        <f>LS3_N2101!O77</f>
        <v>0</v>
      </c>
      <c r="P1130" s="708">
        <f>LS3_N2101!P77</f>
        <v>0</v>
      </c>
      <c r="Q1130" s="708">
        <f>LS3_N2101!Q77</f>
        <v>0</v>
      </c>
      <c r="R1130" s="708">
        <f>LS3_N2101!R77</f>
        <v>0</v>
      </c>
      <c r="S1130" s="708">
        <f>LS3_N2101!S77</f>
        <v>0</v>
      </c>
      <c r="T1130" s="708">
        <f>LS3_N2101!T77</f>
        <v>0</v>
      </c>
      <c r="U1130" s="708">
        <f>LS3_N2101!U77</f>
        <v>0</v>
      </c>
      <c r="V1130" s="708">
        <f>LS3_N2101!V77</f>
        <v>0</v>
      </c>
      <c r="W1130" s="708">
        <f>LS3_N2101!W77</f>
        <v>0</v>
      </c>
      <c r="X1130" s="708">
        <f>LS3_N2101!X77</f>
        <v>0</v>
      </c>
      <c r="Y1130" s="708">
        <f>LS3_N2101!Y77</f>
        <v>0</v>
      </c>
    </row>
    <row r="1131" spans="1:25" x14ac:dyDescent="0.25">
      <c r="A1131" s="708" t="str">
        <f>LS3_N1108!A52</f>
        <v>Ion Chamber</v>
      </c>
      <c r="B1131" s="708" t="str">
        <f>LS3_N1108!B52</f>
        <v>LS3_BTS:IC_D4701</v>
      </c>
      <c r="C1131" s="708" t="str">
        <f>LS3_N1108!C52</f>
        <v>IC</v>
      </c>
      <c r="D1131" s="708" t="str">
        <f>LS3_N1108!D52</f>
        <v>D4701</v>
      </c>
      <c r="E1131" s="708" t="str">
        <f>LS3_N1108!E52</f>
        <v>34E000563</v>
      </c>
      <c r="F1131" s="708" t="str">
        <f>LS3_N1108!F52</f>
        <v>2C_1kV75LC_Coax_090</v>
      </c>
      <c r="G1131" s="708" t="str">
        <f>LS3_N1108!G52</f>
        <v>Signal</v>
      </c>
      <c r="H1131" s="708" t="str">
        <f>LS3_N1108!H52</f>
        <v>N-Type to LEMO Box</v>
      </c>
      <c r="I1131" s="708" t="str">
        <f>LS3_N1108!I52</f>
        <v>J2</v>
      </c>
      <c r="J1131" s="708">
        <f>LS3_N1108!J52</f>
        <v>0</v>
      </c>
      <c r="K1131" s="708">
        <f>LS3_N1108!K52</f>
        <v>0</v>
      </c>
      <c r="L1131" s="708">
        <f>LS3_N1108!L52</f>
        <v>0</v>
      </c>
      <c r="M1131" s="708">
        <f>LS3_N1108!M52</f>
        <v>0</v>
      </c>
      <c r="N1131" s="708">
        <f>LS3_N1108!N52</f>
        <v>0</v>
      </c>
      <c r="O1131" s="708">
        <f>LS3_N1108!O52</f>
        <v>0</v>
      </c>
      <c r="P1131" s="708" t="str">
        <f>LS3_N1108!P52</f>
        <v>J2</v>
      </c>
      <c r="Q1131" s="708" t="str">
        <f>LS3_N1108!Q52</f>
        <v>Lemo to Lemo</v>
      </c>
      <c r="R1131" s="708">
        <f>LS3_N1108!R52</f>
        <v>16</v>
      </c>
      <c r="S1131" s="708">
        <f>LS3_N1108!S52</f>
        <v>7</v>
      </c>
      <c r="T1131" s="708" t="str">
        <f>LS3_N1108!T52</f>
        <v>CH1 - fmc2-2</v>
      </c>
      <c r="U1131" s="708">
        <f>LS3_N1108!U52</f>
        <v>0</v>
      </c>
      <c r="V1131" s="708">
        <f>LS3_N1108!V52</f>
        <v>0</v>
      </c>
      <c r="W1131" s="708">
        <f>LS3_N1108!W52</f>
        <v>0</v>
      </c>
      <c r="X1131" s="708">
        <f>LS3_N1108!X52</f>
        <v>0</v>
      </c>
      <c r="Y1131" s="708">
        <f>LS3_N1108!Y52</f>
        <v>0</v>
      </c>
    </row>
    <row r="1132" spans="1:25" x14ac:dyDescent="0.25">
      <c r="A1132" s="708" t="str">
        <f>LS3_N1108!A56</f>
        <v>Ion Chamber</v>
      </c>
      <c r="B1132" s="708" t="str">
        <f>LS3_N1108!B56</f>
        <v>LS3_BTS:IC_D4701</v>
      </c>
      <c r="C1132" s="708">
        <f>LS3_N1108!C56</f>
        <v>0</v>
      </c>
      <c r="D1132" s="708" t="str">
        <f>LS3_N1108!D56</f>
        <v>D4701</v>
      </c>
      <c r="E1132" s="708" t="str">
        <f>LS3_N1108!E56</f>
        <v>34H000081</v>
      </c>
      <c r="F1132" s="708" t="str">
        <f>LS3_N1108!F56</f>
        <v>2C_5kVDC_Coax_035</v>
      </c>
      <c r="G1132" s="708" t="str">
        <f>LS3_N1108!G56</f>
        <v>HV Bias</v>
      </c>
      <c r="H1132" s="708" t="str">
        <f>LS3_N1108!H56</f>
        <v xml:space="preserve">SHV to SHV </v>
      </c>
      <c r="I1132" s="708">
        <f>LS3_N1108!I56</f>
        <v>2</v>
      </c>
      <c r="J1132" s="708">
        <f>LS3_N1108!J56</f>
        <v>0</v>
      </c>
      <c r="K1132" s="708">
        <f>LS3_N1108!K56</f>
        <v>0</v>
      </c>
      <c r="L1132" s="708">
        <f>LS3_N1108!L56</f>
        <v>0</v>
      </c>
      <c r="M1132" s="708">
        <f>LS3_N1108!M56</f>
        <v>0</v>
      </c>
      <c r="N1132" s="708">
        <f>LS3_N1108!N56</f>
        <v>0</v>
      </c>
      <c r="O1132" s="708">
        <f>LS3_N1108!O56</f>
        <v>0</v>
      </c>
      <c r="P1132" s="708">
        <f>LS3_N1108!P56</f>
        <v>2</v>
      </c>
      <c r="Q1132" s="708" t="str">
        <f>LS3_N1108!Q56</f>
        <v xml:space="preserve">SHV to SHV </v>
      </c>
      <c r="R1132" s="708">
        <f>LS3_N1108!R56</f>
        <v>0</v>
      </c>
      <c r="S1132" s="708">
        <f>LS3_N1108!S56</f>
        <v>0</v>
      </c>
      <c r="T1132" s="708">
        <f>LS3_N1108!T56</f>
        <v>0</v>
      </c>
      <c r="U1132" s="708">
        <f>LS3_N1108!U56</f>
        <v>0</v>
      </c>
      <c r="V1132" s="708">
        <f>LS3_N1108!V56</f>
        <v>12</v>
      </c>
      <c r="W1132" s="708" t="str">
        <f>LS3_N1108!W56</f>
        <v>1 : EHS8020n</v>
      </c>
      <c r="X1132" s="708" t="str">
        <f>LS3_N1108!X56</f>
        <v>Ch1</v>
      </c>
      <c r="Y1132" s="708">
        <f>LS3_N1108!Y56</f>
        <v>0</v>
      </c>
    </row>
    <row r="1133" spans="1:25" x14ac:dyDescent="0.25">
      <c r="A1133" s="708" t="str">
        <f>LS3_N1108!A30</f>
        <v>BPM</v>
      </c>
      <c r="B1133" s="708" t="str">
        <f>LS3_N1108!B30</f>
        <v>LS3_BTS:BPM_D4753</v>
      </c>
      <c r="C1133" s="708" t="str">
        <f>LS3_N1108!C30</f>
        <v>BPM</v>
      </c>
      <c r="D1133" s="708" t="str">
        <f>LS3_N1108!D30</f>
        <v>D4753</v>
      </c>
      <c r="E1133" s="708" t="str">
        <f>LS3_N1108!E30</f>
        <v>34E000069</v>
      </c>
      <c r="F1133" s="708" t="str">
        <f>LS3_N1108!F30</f>
        <v>2C_1/4in_Hardline_036</v>
      </c>
      <c r="G1133" s="708" t="str">
        <f>LS3_N1108!G30</f>
        <v>Signal</v>
      </c>
      <c r="H1133" s="708" t="str">
        <f>LS3_N1108!H30</f>
        <v>N-Type to SMA Panel</v>
      </c>
      <c r="I1133" s="708" t="str">
        <f>LS3_N1108!I30</f>
        <v>1T</v>
      </c>
      <c r="J1133" s="708">
        <f>LS3_N1108!J30</f>
        <v>0</v>
      </c>
      <c r="K1133" s="708">
        <f>LS3_N1108!K30</f>
        <v>0</v>
      </c>
      <c r="L1133" s="708">
        <f>LS3_N1108!L30</f>
        <v>0</v>
      </c>
      <c r="M1133" s="708">
        <f>LS3_N1108!M30</f>
        <v>0</v>
      </c>
      <c r="N1133" s="708">
        <f>LS3_N1108!N30</f>
        <v>0</v>
      </c>
      <c r="O1133" s="708">
        <f>LS3_N1108!O30</f>
        <v>0</v>
      </c>
      <c r="P1133" s="708" t="str">
        <f>LS3_N1108!P30</f>
        <v>1T</v>
      </c>
      <c r="Q1133" s="708" t="str">
        <f>LS3_N1108!Q30</f>
        <v>SMA to SMA</v>
      </c>
      <c r="R1133" s="708">
        <f>LS3_N1108!R30</f>
        <v>16</v>
      </c>
      <c r="S1133" s="708">
        <f>LS3_N1108!S30</f>
        <v>5</v>
      </c>
      <c r="T1133" s="708">
        <f>LS3_N1108!T30</f>
        <v>0</v>
      </c>
      <c r="U1133" s="708">
        <f>LS3_N1108!U30</f>
        <v>5</v>
      </c>
      <c r="V1133" s="708">
        <f>LS3_N1108!V30</f>
        <v>0</v>
      </c>
      <c r="W1133" s="708">
        <f>LS3_N1108!W30</f>
        <v>0</v>
      </c>
      <c r="X1133" s="708">
        <f>LS3_N1108!X30</f>
        <v>0</v>
      </c>
      <c r="Y1133" s="708">
        <f>LS3_N1108!Y30</f>
        <v>0</v>
      </c>
    </row>
    <row r="1134" spans="1:25" x14ac:dyDescent="0.25">
      <c r="A1134" s="708" t="str">
        <f>LS3_N1108!A31</f>
        <v>BPM</v>
      </c>
      <c r="B1134" s="708" t="str">
        <f>LS3_N1108!B31</f>
        <v>LS3_BTS:BPM_D4753</v>
      </c>
      <c r="C1134" s="708" t="str">
        <f>LS3_N1108!C31</f>
        <v>BPM</v>
      </c>
      <c r="D1134" s="708" t="str">
        <f>LS3_N1108!D31</f>
        <v>D4753</v>
      </c>
      <c r="E1134" s="708" t="str">
        <f>LS3_N1108!E31</f>
        <v>34E000070</v>
      </c>
      <c r="F1134" s="708" t="str">
        <f>LS3_N1108!F31</f>
        <v>2C_1/4in_Hardline_036</v>
      </c>
      <c r="G1134" s="708" t="str">
        <f>LS3_N1108!G31</f>
        <v>Signal</v>
      </c>
      <c r="H1134" s="708" t="str">
        <f>LS3_N1108!H31</f>
        <v>N-Type to SMA Panel</v>
      </c>
      <c r="I1134" s="708" t="str">
        <f>LS3_N1108!I31</f>
        <v>2L</v>
      </c>
      <c r="J1134" s="708">
        <f>LS3_N1108!J31</f>
        <v>0</v>
      </c>
      <c r="K1134" s="708">
        <f>LS3_N1108!K31</f>
        <v>0</v>
      </c>
      <c r="L1134" s="708">
        <f>LS3_N1108!L31</f>
        <v>0</v>
      </c>
      <c r="M1134" s="708">
        <f>LS3_N1108!M31</f>
        <v>0</v>
      </c>
      <c r="N1134" s="708">
        <f>LS3_N1108!N31</f>
        <v>0</v>
      </c>
      <c r="O1134" s="708">
        <f>LS3_N1108!O31</f>
        <v>0</v>
      </c>
      <c r="P1134" s="708" t="str">
        <f>LS3_N1108!P31</f>
        <v>2L</v>
      </c>
      <c r="Q1134" s="708" t="str">
        <f>LS3_N1108!Q31</f>
        <v>SMA to SMA</v>
      </c>
      <c r="R1134" s="708">
        <f>LS3_N1108!R31</f>
        <v>16</v>
      </c>
      <c r="S1134" s="708">
        <f>LS3_N1108!S31</f>
        <v>5</v>
      </c>
      <c r="T1134" s="708">
        <f>LS3_N1108!T31</f>
        <v>0</v>
      </c>
      <c r="U1134" s="708">
        <f>LS3_N1108!U31</f>
        <v>6</v>
      </c>
      <c r="V1134" s="708">
        <f>LS3_N1108!V31</f>
        <v>0</v>
      </c>
      <c r="W1134" s="708">
        <f>LS3_N1108!W31</f>
        <v>0</v>
      </c>
      <c r="X1134" s="708">
        <f>LS3_N1108!X31</f>
        <v>0</v>
      </c>
      <c r="Y1134" s="708">
        <f>LS3_N1108!Y31</f>
        <v>0</v>
      </c>
    </row>
    <row r="1135" spans="1:25" x14ac:dyDescent="0.25">
      <c r="A1135" s="708" t="str">
        <f>LS3_N1108!A32</f>
        <v>BPM</v>
      </c>
      <c r="B1135" s="708" t="str">
        <f>LS3_N1108!B32</f>
        <v>LS3_BTS:BPM_D4753</v>
      </c>
      <c r="C1135" s="708" t="str">
        <f>LS3_N1108!C32</f>
        <v>BPM</v>
      </c>
      <c r="D1135" s="708" t="str">
        <f>LS3_N1108!D32</f>
        <v>D4753</v>
      </c>
      <c r="E1135" s="708" t="str">
        <f>LS3_N1108!E32</f>
        <v>34E000071</v>
      </c>
      <c r="F1135" s="708" t="str">
        <f>LS3_N1108!F32</f>
        <v>2C_1/4in_Hardline_036</v>
      </c>
      <c r="G1135" s="708" t="str">
        <f>LS3_N1108!G32</f>
        <v>Signal</v>
      </c>
      <c r="H1135" s="708" t="str">
        <f>LS3_N1108!H32</f>
        <v>N-Type to SMA Panel</v>
      </c>
      <c r="I1135" s="708" t="str">
        <f>LS3_N1108!I32</f>
        <v>3R</v>
      </c>
      <c r="J1135" s="708">
        <f>LS3_N1108!J32</f>
        <v>0</v>
      </c>
      <c r="K1135" s="708">
        <f>LS3_N1108!K32</f>
        <v>0</v>
      </c>
      <c r="L1135" s="708">
        <f>LS3_N1108!L32</f>
        <v>0</v>
      </c>
      <c r="M1135" s="708">
        <f>LS3_N1108!M32</f>
        <v>0</v>
      </c>
      <c r="N1135" s="708">
        <f>LS3_N1108!N32</f>
        <v>0</v>
      </c>
      <c r="O1135" s="708">
        <f>LS3_N1108!O32</f>
        <v>0</v>
      </c>
      <c r="P1135" s="708" t="str">
        <f>LS3_N1108!P32</f>
        <v>3R</v>
      </c>
      <c r="Q1135" s="708" t="str">
        <f>LS3_N1108!Q32</f>
        <v>SMA to SMA</v>
      </c>
      <c r="R1135" s="708">
        <f>LS3_N1108!R32</f>
        <v>16</v>
      </c>
      <c r="S1135" s="708">
        <f>LS3_N1108!S32</f>
        <v>5</v>
      </c>
      <c r="T1135" s="708">
        <f>LS3_N1108!T32</f>
        <v>0</v>
      </c>
      <c r="U1135" s="708">
        <f>LS3_N1108!U32</f>
        <v>7</v>
      </c>
      <c r="V1135" s="708">
        <f>LS3_N1108!V32</f>
        <v>0</v>
      </c>
      <c r="W1135" s="708">
        <f>LS3_N1108!W32</f>
        <v>0</v>
      </c>
      <c r="X1135" s="708">
        <f>LS3_N1108!X32</f>
        <v>0</v>
      </c>
      <c r="Y1135" s="708">
        <f>LS3_N1108!Y32</f>
        <v>0</v>
      </c>
    </row>
    <row r="1136" spans="1:25" x14ac:dyDescent="0.25">
      <c r="A1136" s="708" t="str">
        <f>LS3_N1108!A33</f>
        <v>BPM</v>
      </c>
      <c r="B1136" s="708" t="str">
        <f>LS3_N1108!B33</f>
        <v>LS3_BTS:BPM_D4753</v>
      </c>
      <c r="C1136" s="708" t="str">
        <f>LS3_N1108!C33</f>
        <v>BPM</v>
      </c>
      <c r="D1136" s="708" t="str">
        <f>LS3_N1108!D33</f>
        <v>D4753</v>
      </c>
      <c r="E1136" s="708" t="str">
        <f>LS3_N1108!E33</f>
        <v>34E000072</v>
      </c>
      <c r="F1136" s="708" t="str">
        <f>LS3_N1108!F33</f>
        <v>2C_1/4in_Hardline_036</v>
      </c>
      <c r="G1136" s="708" t="str">
        <f>LS3_N1108!G33</f>
        <v>Signal</v>
      </c>
      <c r="H1136" s="708" t="str">
        <f>LS3_N1108!H33</f>
        <v>N-Type to SMA Panel</v>
      </c>
      <c r="I1136" s="708" t="str">
        <f>LS3_N1108!I33</f>
        <v>4B</v>
      </c>
      <c r="J1136" s="708">
        <f>LS3_N1108!J33</f>
        <v>0</v>
      </c>
      <c r="K1136" s="708">
        <f>LS3_N1108!K33</f>
        <v>0</v>
      </c>
      <c r="L1136" s="708">
        <f>LS3_N1108!L33</f>
        <v>0</v>
      </c>
      <c r="M1136" s="708">
        <f>LS3_N1108!M33</f>
        <v>0</v>
      </c>
      <c r="N1136" s="708">
        <f>LS3_N1108!N33</f>
        <v>0</v>
      </c>
      <c r="O1136" s="708">
        <f>LS3_N1108!O33</f>
        <v>0</v>
      </c>
      <c r="P1136" s="708" t="str">
        <f>LS3_N1108!P33</f>
        <v>4B</v>
      </c>
      <c r="Q1136" s="708" t="str">
        <f>LS3_N1108!Q33</f>
        <v>SMA to SMA</v>
      </c>
      <c r="R1136" s="708">
        <f>LS3_N1108!R33</f>
        <v>16</v>
      </c>
      <c r="S1136" s="708">
        <f>LS3_N1108!S33</f>
        <v>5</v>
      </c>
      <c r="T1136" s="708">
        <f>LS3_N1108!T33</f>
        <v>0</v>
      </c>
      <c r="U1136" s="708">
        <f>LS3_N1108!U33</f>
        <v>8</v>
      </c>
      <c r="V1136" s="708">
        <f>LS3_N1108!V33</f>
        <v>0</v>
      </c>
      <c r="W1136" s="708">
        <f>LS3_N1108!W33</f>
        <v>0</v>
      </c>
      <c r="X1136" s="708">
        <f>LS3_N1108!X33</f>
        <v>0</v>
      </c>
      <c r="Y1136" s="708">
        <f>LS3_N1108!Y33</f>
        <v>0</v>
      </c>
    </row>
    <row r="1137" spans="1:25" x14ac:dyDescent="0.25">
      <c r="A1137" s="708" t="str">
        <f>LS3_N1108!A34</f>
        <v>BPM</v>
      </c>
      <c r="B1137" s="708" t="str">
        <f>LS3_N1108!B34</f>
        <v>LS3_BTS:BPM_D4753</v>
      </c>
      <c r="C1137" s="708" t="str">
        <f>LS3_N1108!C34</f>
        <v>BPM</v>
      </c>
      <c r="D1137" s="708" t="str">
        <f>LS3_N1108!D34</f>
        <v>D4753</v>
      </c>
      <c r="E1137" s="708" t="str">
        <f>LS3_N1108!E34</f>
        <v>34E000074</v>
      </c>
      <c r="F1137" s="708" t="str">
        <f>LS3_N1108!F34</f>
        <v>2C_1/4in_Hardline_036</v>
      </c>
      <c r="G1137" s="708" t="str">
        <f>LS3_N1108!G34</f>
        <v>Ref</v>
      </c>
      <c r="H1137" s="708" t="str">
        <f>LS3_N1108!H34</f>
        <v>N-Type to SMA Panel</v>
      </c>
      <c r="I1137" s="708" t="str">
        <f>LS3_N1108!I34</f>
        <v>Ref</v>
      </c>
      <c r="J1137" s="708">
        <f>LS3_N1108!J34</f>
        <v>0</v>
      </c>
      <c r="K1137" s="708">
        <f>LS3_N1108!K34</f>
        <v>0</v>
      </c>
      <c r="L1137" s="708">
        <f>LS3_N1108!L34</f>
        <v>0</v>
      </c>
      <c r="M1137" s="708">
        <f>LS3_N1108!M34</f>
        <v>0</v>
      </c>
      <c r="N1137" s="708">
        <f>LS3_N1108!N34</f>
        <v>0</v>
      </c>
      <c r="O1137" s="708">
        <f>LS3_N1108!O34</f>
        <v>0</v>
      </c>
      <c r="P1137" s="708" t="str">
        <f>LS3_N1108!P34</f>
        <v>Ref</v>
      </c>
      <c r="Q1137" s="708" t="str">
        <f>LS3_N1108!Q34</f>
        <v>SMA to SMA</v>
      </c>
      <c r="R1137" s="708">
        <f>LS3_N1108!R34</f>
        <v>16</v>
      </c>
      <c r="S1137" s="708">
        <f>LS3_N1108!S34</f>
        <v>5</v>
      </c>
      <c r="T1137" s="708">
        <f>LS3_N1108!T34</f>
        <v>0</v>
      </c>
      <c r="U1137" s="708" t="str">
        <f>LS3_N1108!U34</f>
        <v>Ref</v>
      </c>
      <c r="V1137" s="708">
        <f>LS3_N1108!V34</f>
        <v>0</v>
      </c>
      <c r="W1137" s="708">
        <f>LS3_N1108!W34</f>
        <v>0</v>
      </c>
      <c r="X1137" s="708">
        <f>LS3_N1108!X34</f>
        <v>0</v>
      </c>
      <c r="Y1137" s="708">
        <f>LS3_N1108!Y34</f>
        <v>0</v>
      </c>
    </row>
    <row r="1138" spans="1:25" x14ac:dyDescent="0.25">
      <c r="A1138" s="708" t="str">
        <f>LS3_N1108!A35</f>
        <v>BPM</v>
      </c>
      <c r="B1138" s="708" t="str">
        <f>LS3_N1108!B35</f>
        <v>LS3_BTS:BPM_D4769</v>
      </c>
      <c r="C1138" s="708" t="str">
        <f>LS3_N1108!C35</f>
        <v>BPM</v>
      </c>
      <c r="D1138" s="708" t="str">
        <f>LS3_N1108!D35</f>
        <v>D4769</v>
      </c>
      <c r="E1138" s="708" t="str">
        <f>LS3_N1108!E35</f>
        <v>34E000064</v>
      </c>
      <c r="F1138" s="708" t="str">
        <f>LS3_N1108!F35</f>
        <v>2C_1/4in_Hardline_036</v>
      </c>
      <c r="G1138" s="708" t="str">
        <f>LS3_N1108!G35</f>
        <v>Signal</v>
      </c>
      <c r="H1138" s="708" t="str">
        <f>LS3_N1108!H35</f>
        <v>N-Type to SMA Panel</v>
      </c>
      <c r="I1138" s="708" t="str">
        <f>LS3_N1108!I35</f>
        <v>1T</v>
      </c>
      <c r="J1138" s="708">
        <f>LS3_N1108!J35</f>
        <v>0</v>
      </c>
      <c r="K1138" s="708">
        <f>LS3_N1108!K35</f>
        <v>0</v>
      </c>
      <c r="L1138" s="708">
        <f>LS3_N1108!L35</f>
        <v>0</v>
      </c>
      <c r="M1138" s="708">
        <f>LS3_N1108!M35</f>
        <v>0</v>
      </c>
      <c r="N1138" s="708">
        <f>LS3_N1108!N35</f>
        <v>0</v>
      </c>
      <c r="O1138" s="708">
        <f>LS3_N1108!O35</f>
        <v>0</v>
      </c>
      <c r="P1138" s="708" t="str">
        <f>LS3_N1108!P35</f>
        <v>1T</v>
      </c>
      <c r="Q1138" s="708" t="str">
        <f>LS3_N1108!Q35</f>
        <v>SMA to SMA</v>
      </c>
      <c r="R1138" s="708">
        <f>LS3_N1108!R35</f>
        <v>16</v>
      </c>
      <c r="S1138" s="708">
        <f>LS3_N1108!S35</f>
        <v>6</v>
      </c>
      <c r="T1138" s="708">
        <f>LS3_N1108!T35</f>
        <v>0</v>
      </c>
      <c r="U1138" s="708">
        <f>LS3_N1108!U35</f>
        <v>1</v>
      </c>
      <c r="V1138" s="708">
        <f>LS3_N1108!V35</f>
        <v>0</v>
      </c>
      <c r="W1138" s="708">
        <f>LS3_N1108!W35</f>
        <v>0</v>
      </c>
      <c r="X1138" s="708">
        <f>LS3_N1108!X35</f>
        <v>0</v>
      </c>
      <c r="Y1138" s="708">
        <f>LS3_N1108!Y35</f>
        <v>0</v>
      </c>
    </row>
    <row r="1139" spans="1:25" x14ac:dyDescent="0.25">
      <c r="A1139" s="708" t="str">
        <f>LS3_N1108!A36</f>
        <v>BPM</v>
      </c>
      <c r="B1139" s="708" t="str">
        <f>LS3_N1108!B36</f>
        <v>LS3_BTS:BPM_D4769</v>
      </c>
      <c r="C1139" s="708" t="str">
        <f>LS3_N1108!C36</f>
        <v>BPM</v>
      </c>
      <c r="D1139" s="708" t="str">
        <f>LS3_N1108!D36</f>
        <v>D4769</v>
      </c>
      <c r="E1139" s="708" t="str">
        <f>LS3_N1108!E36</f>
        <v>34E000065</v>
      </c>
      <c r="F1139" s="708" t="str">
        <f>LS3_N1108!F36</f>
        <v>2C_1/4in_Hardline_036</v>
      </c>
      <c r="G1139" s="708" t="str">
        <f>LS3_N1108!G36</f>
        <v>Signal</v>
      </c>
      <c r="H1139" s="708" t="str">
        <f>LS3_N1108!H36</f>
        <v>N-Type to SMA Panel</v>
      </c>
      <c r="I1139" s="708" t="str">
        <f>LS3_N1108!I36</f>
        <v>2L</v>
      </c>
      <c r="J1139" s="708">
        <f>LS3_N1108!J36</f>
        <v>0</v>
      </c>
      <c r="K1139" s="708">
        <f>LS3_N1108!K36</f>
        <v>0</v>
      </c>
      <c r="L1139" s="708">
        <f>LS3_N1108!L36</f>
        <v>0</v>
      </c>
      <c r="M1139" s="708">
        <f>LS3_N1108!M36</f>
        <v>0</v>
      </c>
      <c r="N1139" s="708">
        <f>LS3_N1108!N36</f>
        <v>0</v>
      </c>
      <c r="O1139" s="708">
        <f>LS3_N1108!O36</f>
        <v>0</v>
      </c>
      <c r="P1139" s="708" t="str">
        <f>LS3_N1108!P36</f>
        <v>2L</v>
      </c>
      <c r="Q1139" s="708" t="str">
        <f>LS3_N1108!Q36</f>
        <v>SMA to SMA</v>
      </c>
      <c r="R1139" s="708">
        <f>LS3_N1108!R36</f>
        <v>16</v>
      </c>
      <c r="S1139" s="708">
        <f>LS3_N1108!S36</f>
        <v>6</v>
      </c>
      <c r="T1139" s="708">
        <f>LS3_N1108!T36</f>
        <v>0</v>
      </c>
      <c r="U1139" s="708">
        <f>LS3_N1108!U36</f>
        <v>2</v>
      </c>
      <c r="V1139" s="708">
        <f>LS3_N1108!V36</f>
        <v>0</v>
      </c>
      <c r="W1139" s="708">
        <f>LS3_N1108!W36</f>
        <v>0</v>
      </c>
      <c r="X1139" s="708">
        <f>LS3_N1108!X36</f>
        <v>0</v>
      </c>
      <c r="Y1139" s="708">
        <f>LS3_N1108!Y36</f>
        <v>0</v>
      </c>
    </row>
    <row r="1140" spans="1:25" x14ac:dyDescent="0.25">
      <c r="A1140" s="708" t="str">
        <f>LS3_N1108!A37</f>
        <v>BPM</v>
      </c>
      <c r="B1140" s="708" t="str">
        <f>LS3_N1108!B37</f>
        <v>LS3_BTS:BPM_D4769</v>
      </c>
      <c r="C1140" s="708" t="str">
        <f>LS3_N1108!C37</f>
        <v>BPM</v>
      </c>
      <c r="D1140" s="708" t="str">
        <f>LS3_N1108!D37</f>
        <v>D4769</v>
      </c>
      <c r="E1140" s="708" t="str">
        <f>LS3_N1108!E37</f>
        <v>34E000066</v>
      </c>
      <c r="F1140" s="708" t="str">
        <f>LS3_N1108!F37</f>
        <v>2C_1/4in_Hardline_036</v>
      </c>
      <c r="G1140" s="708" t="str">
        <f>LS3_N1108!G37</f>
        <v>Signal</v>
      </c>
      <c r="H1140" s="708" t="str">
        <f>LS3_N1108!H37</f>
        <v>N-Type to SMA Panel</v>
      </c>
      <c r="I1140" s="708" t="str">
        <f>LS3_N1108!I37</f>
        <v>3R</v>
      </c>
      <c r="J1140" s="708">
        <f>LS3_N1108!J37</f>
        <v>0</v>
      </c>
      <c r="K1140" s="708">
        <f>LS3_N1108!K37</f>
        <v>0</v>
      </c>
      <c r="L1140" s="708">
        <f>LS3_N1108!L37</f>
        <v>0</v>
      </c>
      <c r="M1140" s="708">
        <f>LS3_N1108!M37</f>
        <v>0</v>
      </c>
      <c r="N1140" s="708">
        <f>LS3_N1108!N37</f>
        <v>0</v>
      </c>
      <c r="O1140" s="708">
        <f>LS3_N1108!O37</f>
        <v>0</v>
      </c>
      <c r="P1140" s="708" t="str">
        <f>LS3_N1108!P37</f>
        <v>3R</v>
      </c>
      <c r="Q1140" s="708" t="str">
        <f>LS3_N1108!Q37</f>
        <v>SMA to SMA</v>
      </c>
      <c r="R1140" s="708">
        <f>LS3_N1108!R37</f>
        <v>16</v>
      </c>
      <c r="S1140" s="708">
        <f>LS3_N1108!S37</f>
        <v>6</v>
      </c>
      <c r="T1140" s="708">
        <f>LS3_N1108!T37</f>
        <v>0</v>
      </c>
      <c r="U1140" s="708">
        <f>LS3_N1108!U37</f>
        <v>3</v>
      </c>
      <c r="V1140" s="708">
        <f>LS3_N1108!V37</f>
        <v>0</v>
      </c>
      <c r="W1140" s="708">
        <f>LS3_N1108!W37</f>
        <v>0</v>
      </c>
      <c r="X1140" s="708">
        <f>LS3_N1108!X37</f>
        <v>0</v>
      </c>
      <c r="Y1140" s="708">
        <f>LS3_N1108!Y37</f>
        <v>0</v>
      </c>
    </row>
    <row r="1141" spans="1:25" x14ac:dyDescent="0.25">
      <c r="A1141" s="708" t="str">
        <f>LS3_N1108!A38</f>
        <v>BPM</v>
      </c>
      <c r="B1141" s="708" t="str">
        <f>LS3_N1108!B38</f>
        <v>LS3_BTS:BPM_D4769</v>
      </c>
      <c r="C1141" s="708" t="str">
        <f>LS3_N1108!C38</f>
        <v>BPM</v>
      </c>
      <c r="D1141" s="708" t="str">
        <f>LS3_N1108!D38</f>
        <v>D4769</v>
      </c>
      <c r="E1141" s="708" t="str">
        <f>LS3_N1108!E38</f>
        <v>34E000067</v>
      </c>
      <c r="F1141" s="708" t="str">
        <f>LS3_N1108!F38</f>
        <v>2C_1/4in_Hardline_036</v>
      </c>
      <c r="G1141" s="708" t="str">
        <f>LS3_N1108!G38</f>
        <v>Signal</v>
      </c>
      <c r="H1141" s="708" t="str">
        <f>LS3_N1108!H38</f>
        <v>N-Type to SMA Panel</v>
      </c>
      <c r="I1141" s="708" t="str">
        <f>LS3_N1108!I38</f>
        <v>4B</v>
      </c>
      <c r="J1141" s="708">
        <f>LS3_N1108!J38</f>
        <v>0</v>
      </c>
      <c r="K1141" s="708">
        <f>LS3_N1108!K38</f>
        <v>0</v>
      </c>
      <c r="L1141" s="708">
        <f>LS3_N1108!L38</f>
        <v>0</v>
      </c>
      <c r="M1141" s="708">
        <f>LS3_N1108!M38</f>
        <v>0</v>
      </c>
      <c r="N1141" s="708">
        <f>LS3_N1108!N38</f>
        <v>0</v>
      </c>
      <c r="O1141" s="708">
        <f>LS3_N1108!O38</f>
        <v>0</v>
      </c>
      <c r="P1141" s="708" t="str">
        <f>LS3_N1108!P38</f>
        <v>4B</v>
      </c>
      <c r="Q1141" s="708" t="str">
        <f>LS3_N1108!Q38</f>
        <v>SMA to SMA</v>
      </c>
      <c r="R1141" s="708">
        <f>LS3_N1108!R38</f>
        <v>16</v>
      </c>
      <c r="S1141" s="708">
        <f>LS3_N1108!S38</f>
        <v>6</v>
      </c>
      <c r="T1141" s="708">
        <f>LS3_N1108!T38</f>
        <v>0</v>
      </c>
      <c r="U1141" s="708">
        <f>LS3_N1108!U38</f>
        <v>4</v>
      </c>
      <c r="V1141" s="708">
        <f>LS3_N1108!V38</f>
        <v>0</v>
      </c>
      <c r="W1141" s="708">
        <f>LS3_N1108!W38</f>
        <v>0</v>
      </c>
      <c r="X1141" s="708">
        <f>LS3_N1108!X38</f>
        <v>0</v>
      </c>
      <c r="Y1141" s="708">
        <f>LS3_N1108!Y38</f>
        <v>0</v>
      </c>
    </row>
    <row r="1142" spans="1:25" x14ac:dyDescent="0.25">
      <c r="A1142" s="708" t="str">
        <f>LS3_N1108!A39</f>
        <v>BPM</v>
      </c>
      <c r="B1142" s="708" t="str">
        <f>LS3_N1108!B39</f>
        <v>LS3_BTS:BPM_D4769</v>
      </c>
      <c r="C1142" s="708" t="str">
        <f>LS3_N1108!C39</f>
        <v>BPM</v>
      </c>
      <c r="D1142" s="708" t="str">
        <f>LS3_N1108!D39</f>
        <v>D4769</v>
      </c>
      <c r="E1142" s="708" t="str">
        <f>LS3_N1108!E39</f>
        <v>34E000073</v>
      </c>
      <c r="F1142" s="708" t="str">
        <f>LS3_N1108!F39</f>
        <v>2C_1/4in_Hardline_036</v>
      </c>
      <c r="G1142" s="708" t="str">
        <f>LS3_N1108!G39</f>
        <v>Ref</v>
      </c>
      <c r="H1142" s="708" t="str">
        <f>LS3_N1108!H39</f>
        <v>No terminiation</v>
      </c>
      <c r="I1142" s="708" t="str">
        <f>LS3_N1108!I39</f>
        <v>Ref</v>
      </c>
      <c r="J1142" s="708">
        <f>LS3_N1108!J39</f>
        <v>0</v>
      </c>
      <c r="K1142" s="708">
        <f>LS3_N1108!K39</f>
        <v>0</v>
      </c>
      <c r="L1142" s="708">
        <f>LS3_N1108!L39</f>
        <v>0</v>
      </c>
      <c r="M1142" s="708">
        <f>LS3_N1108!M39</f>
        <v>0</v>
      </c>
      <c r="N1142" s="708">
        <f>LS3_N1108!N39</f>
        <v>0</v>
      </c>
      <c r="O1142" s="708">
        <f>LS3_N1108!O39</f>
        <v>0</v>
      </c>
      <c r="P1142" s="708" t="str">
        <f>LS3_N1108!P39</f>
        <v>Ref</v>
      </c>
      <c r="Q1142" s="708" t="str">
        <f>LS3_N1108!Q39</f>
        <v>SMA to SMA</v>
      </c>
      <c r="R1142" s="708">
        <f>LS3_N1108!R39</f>
        <v>16</v>
      </c>
      <c r="S1142" s="708">
        <f>LS3_N1108!S39</f>
        <v>6</v>
      </c>
      <c r="T1142" s="708">
        <f>LS3_N1108!T39</f>
        <v>0</v>
      </c>
      <c r="U1142" s="708" t="str">
        <f>LS3_N1108!U39</f>
        <v>Ref</v>
      </c>
      <c r="V1142" s="708">
        <f>LS3_N1108!V39</f>
        <v>0</v>
      </c>
      <c r="W1142" s="708">
        <f>LS3_N1108!W39</f>
        <v>0</v>
      </c>
      <c r="X1142" s="708">
        <f>LS3_N1108!X39</f>
        <v>0</v>
      </c>
      <c r="Y1142" s="708">
        <f>LS3_N1108!Y39</f>
        <v>0</v>
      </c>
    </row>
    <row r="1143" spans="1:25" x14ac:dyDescent="0.25">
      <c r="A1143" s="708" t="str">
        <f>LS3_N2101!A63</f>
        <v>PM 8"</v>
      </c>
      <c r="B1143" s="708" t="str">
        <f>LS3_N2101!B63</f>
        <v>LS3_BTS:PM_D4771</v>
      </c>
      <c r="C1143" s="708" t="str">
        <f>LS3_N2101!C63</f>
        <v>PM</v>
      </c>
      <c r="D1143" s="708" t="str">
        <f>LS3_N2101!D63</f>
        <v>D4769</v>
      </c>
      <c r="E1143" s="708" t="str">
        <f>LS3_N2101!E63</f>
        <v>34F000023</v>
      </c>
      <c r="F1143" s="708" t="str">
        <f>LS3_N2101!F63</f>
        <v>8C_22AWG_Multi_016</v>
      </c>
      <c r="G1143" s="708" t="str">
        <f>LS3_N2101!G63</f>
        <v>A Signal</v>
      </c>
      <c r="H1143" s="708" t="str">
        <f>LS3_N2101!H63</f>
        <v>CPC to LEMO650 Box</v>
      </c>
      <c r="I1143" s="708" t="str">
        <f>LS3_N2101!I63</f>
        <v>CPC-1</v>
      </c>
      <c r="J1143" s="708" t="str">
        <f>LS3_N2101!J63</f>
        <v>1,2,3</v>
      </c>
      <c r="K1143" s="708" t="str">
        <f>LS3_N2101!K63</f>
        <v>Orange/Wh=1</v>
      </c>
      <c r="L1143" s="708" t="str">
        <f>LS3_N2101!L63</f>
        <v>White/Or=2</v>
      </c>
      <c r="M1143" s="708" t="str">
        <f>LS3_N2101!M63</f>
        <v>Shield=3</v>
      </c>
      <c r="N1143" s="708">
        <f>LS3_N2101!N63</f>
        <v>1</v>
      </c>
      <c r="O1143" s="708">
        <f>LS3_N2101!O63</f>
        <v>3</v>
      </c>
      <c r="P1143" s="708" t="str">
        <f>LS3_N2101!P63</f>
        <v>Lemo-1A</v>
      </c>
      <c r="Q1143" s="708" t="str">
        <f>LS3_N2101!Q63</f>
        <v>LEMO650/LEMO650</v>
      </c>
      <c r="R1143" s="708">
        <f>LS3_N2101!R63</f>
        <v>17</v>
      </c>
      <c r="S1143" s="708">
        <f>LS3_N2101!S63</f>
        <v>7</v>
      </c>
      <c r="T1143" s="708" t="str">
        <f>LS3_N2101!T63</f>
        <v>CH0 - fmc2-1</v>
      </c>
      <c r="U1143" s="708">
        <f>LS3_N2101!U63</f>
        <v>0</v>
      </c>
      <c r="V1143" s="708">
        <f>LS3_N2101!V63</f>
        <v>13</v>
      </c>
      <c r="W1143" s="708" t="str">
        <f>LS3_N2101!W63</f>
        <v>1: EBS8005</v>
      </c>
      <c r="X1143" s="708" t="str">
        <f>LS3_N2101!X63</f>
        <v>Ch0</v>
      </c>
      <c r="Y1143" s="708">
        <f>LS3_N2101!Y63</f>
        <v>0</v>
      </c>
    </row>
    <row r="1144" spans="1:25" x14ac:dyDescent="0.25">
      <c r="A1144" s="708" t="str">
        <f>LS3_N2101!A64</f>
        <v>PM 8"</v>
      </c>
      <c r="B1144" s="708" t="str">
        <f>LS3_N2101!B64</f>
        <v>LS3_BTS:PM_D4771</v>
      </c>
      <c r="C1144" s="708" t="str">
        <f>LS3_N2101!C64</f>
        <v>PM</v>
      </c>
      <c r="D1144" s="708" t="str">
        <f>LS3_N2101!D64</f>
        <v>D4769</v>
      </c>
      <c r="E1144" s="708" t="str">
        <f>LS3_N2101!E64</f>
        <v>34F000023</v>
      </c>
      <c r="F1144" s="708" t="str">
        <f>LS3_N2101!F64</f>
        <v>8C_22AWG_Multi_016</v>
      </c>
      <c r="G1144" s="708" t="str">
        <f>LS3_N2101!G64</f>
        <v>B Signal</v>
      </c>
      <c r="H1144" s="708" t="str">
        <f>LS3_N2101!H64</f>
        <v>CPC to LEMO650 Box</v>
      </c>
      <c r="I1144" s="708" t="str">
        <f>LS3_N2101!I64</f>
        <v>CPC-1</v>
      </c>
      <c r="J1144" s="708" t="str">
        <f>LS3_N2101!J64</f>
        <v>4,5,6</v>
      </c>
      <c r="K1144" s="708" t="str">
        <f>LS3_N2101!K64</f>
        <v>Blue/Wh=4</v>
      </c>
      <c r="L1144" s="708" t="str">
        <f>LS3_N2101!L64</f>
        <v>White/Blue=5</v>
      </c>
      <c r="M1144" s="708" t="str">
        <f>LS3_N2101!M64</f>
        <v>Shield=6</v>
      </c>
      <c r="N1144" s="708">
        <f>LS3_N2101!N64</f>
        <v>4</v>
      </c>
      <c r="O1144" s="708">
        <f>LS3_N2101!O64</f>
        <v>6</v>
      </c>
      <c r="P1144" s="708" t="str">
        <f>LS3_N2101!P64</f>
        <v>Lemo-1B</v>
      </c>
      <c r="Q1144" s="708" t="str">
        <f>LS3_N2101!Q64</f>
        <v>LEMO650/LEMO650</v>
      </c>
      <c r="R1144" s="708">
        <f>LS3_N2101!R64</f>
        <v>17</v>
      </c>
      <c r="S1144" s="708">
        <f>LS3_N2101!S64</f>
        <v>7</v>
      </c>
      <c r="T1144" s="708" t="str">
        <f>LS3_N2101!T64</f>
        <v>CH1 - fmc2-2</v>
      </c>
      <c r="U1144" s="708">
        <f>LS3_N2101!U64</f>
        <v>0</v>
      </c>
      <c r="V1144" s="708">
        <f>LS3_N2101!V64</f>
        <v>13</v>
      </c>
      <c r="W1144" s="708" t="str">
        <f>LS3_N2101!W64</f>
        <v>1: EBS8005</v>
      </c>
      <c r="X1144" s="708" t="str">
        <f>LS3_N2101!X64</f>
        <v>Ch0</v>
      </c>
      <c r="Y1144" s="708">
        <f>LS3_N2101!Y64</f>
        <v>0</v>
      </c>
    </row>
    <row r="1145" spans="1:25" x14ac:dyDescent="0.25">
      <c r="A1145" s="708" t="str">
        <f>LS3_N2101!A65</f>
        <v>PM 8"</v>
      </c>
      <c r="B1145" s="708" t="str">
        <f>LS3_N2101!B65</f>
        <v>LS3_BTS:PM_D4771</v>
      </c>
      <c r="C1145" s="708" t="str">
        <f>LS3_N2101!C65</f>
        <v>PM</v>
      </c>
      <c r="D1145" s="708" t="str">
        <f>LS3_N2101!D65</f>
        <v>D4769</v>
      </c>
      <c r="E1145" s="708" t="str">
        <f>LS3_N2101!E65</f>
        <v>34F000023</v>
      </c>
      <c r="F1145" s="708" t="str">
        <f>LS3_N2101!F65</f>
        <v>8C_22AWG_Multi_016</v>
      </c>
      <c r="G1145" s="708" t="str">
        <f>LS3_N2101!G65</f>
        <v>C Signal</v>
      </c>
      <c r="H1145" s="708" t="str">
        <f>LS3_N2101!H65</f>
        <v>CPC to LEMO650 Box</v>
      </c>
      <c r="I1145" s="708" t="str">
        <f>LS3_N2101!I65</f>
        <v>CPC-1</v>
      </c>
      <c r="J1145" s="708" t="str">
        <f>LS3_N2101!J65</f>
        <v>7,8,9</v>
      </c>
      <c r="K1145" s="708" t="str">
        <f>LS3_N2101!K65</f>
        <v>Green/Wh=7</v>
      </c>
      <c r="L1145" s="708" t="str">
        <f>LS3_N2101!L65</f>
        <v>White/Gr=8</v>
      </c>
      <c r="M1145" s="708" t="str">
        <f>LS3_N2101!M65</f>
        <v>Shield=9</v>
      </c>
      <c r="N1145" s="708">
        <f>LS3_N2101!N65</f>
        <v>7</v>
      </c>
      <c r="O1145" s="708">
        <f>LS3_N2101!O65</f>
        <v>9</v>
      </c>
      <c r="P1145" s="708" t="str">
        <f>LS3_N2101!P65</f>
        <v>Lemo-1C</v>
      </c>
      <c r="Q1145" s="708" t="str">
        <f>LS3_N2101!Q65</f>
        <v>LEMO650/LEMO650</v>
      </c>
      <c r="R1145" s="708">
        <f>LS3_N2101!R65</f>
        <v>17</v>
      </c>
      <c r="S1145" s="708">
        <f>LS3_N2101!S65</f>
        <v>7</v>
      </c>
      <c r="T1145" s="708" t="str">
        <f>LS3_N2101!T65</f>
        <v>CH2 - fmc2-3</v>
      </c>
      <c r="U1145" s="708">
        <f>LS3_N2101!U65</f>
        <v>0</v>
      </c>
      <c r="V1145" s="708">
        <f>LS3_N2101!V65</f>
        <v>13</v>
      </c>
      <c r="W1145" s="708" t="str">
        <f>LS3_N2101!W65</f>
        <v>1: EBS8005</v>
      </c>
      <c r="X1145" s="708" t="str">
        <f>LS3_N2101!X65</f>
        <v>Ch0</v>
      </c>
      <c r="Y1145" s="708">
        <f>LS3_N2101!Y65</f>
        <v>0</v>
      </c>
    </row>
    <row r="1146" spans="1:25" x14ac:dyDescent="0.25">
      <c r="A1146" s="708" t="str">
        <f>LS3_N2101!A78</f>
        <v>Halo Monitor Ring,Spare</v>
      </c>
      <c r="B1146" s="708" t="str">
        <f>LS3_N2101!B78</f>
        <v>LS3_BTS:HMR_D4770</v>
      </c>
      <c r="C1146" s="708" t="str">
        <f>LS3_N2101!C78</f>
        <v>HMR - Unused</v>
      </c>
      <c r="D1146" s="708" t="str">
        <f>LS3_N2101!D78</f>
        <v>D4770</v>
      </c>
      <c r="E1146" s="708" t="str">
        <f>LS3_N2101!E78</f>
        <v>34H000000</v>
      </c>
      <c r="F1146" s="708" t="str">
        <f>LS3_N2101!F78</f>
        <v>2C_1kV75LC_Coax_090</v>
      </c>
      <c r="G1146" s="708" t="str">
        <f>LS3_N2101!G78</f>
        <v>Signal</v>
      </c>
      <c r="H1146" s="708">
        <f>LS3_N2101!H78</f>
        <v>0</v>
      </c>
      <c r="I1146" s="708">
        <f>LS3_N2101!I78</f>
        <v>0</v>
      </c>
      <c r="J1146" s="708">
        <f>LS3_N2101!J78</f>
        <v>0</v>
      </c>
      <c r="K1146" s="708">
        <f>LS3_N2101!K78</f>
        <v>0</v>
      </c>
      <c r="L1146" s="708">
        <f>LS3_N2101!L78</f>
        <v>0</v>
      </c>
      <c r="M1146" s="708">
        <f>LS3_N2101!M78</f>
        <v>0</v>
      </c>
      <c r="N1146" s="708">
        <f>LS3_N2101!N78</f>
        <v>0</v>
      </c>
      <c r="O1146" s="708">
        <f>LS3_N2101!O78</f>
        <v>0</v>
      </c>
      <c r="P1146" s="708">
        <f>LS3_N2101!P78</f>
        <v>0</v>
      </c>
      <c r="Q1146" s="708">
        <f>LS3_N2101!Q78</f>
        <v>0</v>
      </c>
      <c r="R1146" s="708">
        <f>LS3_N2101!R78</f>
        <v>0</v>
      </c>
      <c r="S1146" s="708">
        <f>LS3_N2101!S78</f>
        <v>0</v>
      </c>
      <c r="T1146" s="708">
        <f>LS3_N2101!T78</f>
        <v>0</v>
      </c>
      <c r="U1146" s="708">
        <f>LS3_N2101!U78</f>
        <v>0</v>
      </c>
      <c r="V1146" s="708">
        <f>LS3_N2101!V78</f>
        <v>0</v>
      </c>
      <c r="W1146" s="708">
        <f>LS3_N2101!W78</f>
        <v>0</v>
      </c>
      <c r="X1146" s="708">
        <f>LS3_N2101!X78</f>
        <v>0</v>
      </c>
      <c r="Y1146" s="708">
        <f>LS3_N2101!Y78</f>
        <v>0</v>
      </c>
    </row>
    <row r="1147" spans="1:25" x14ac:dyDescent="0.25">
      <c r="A1147" s="708">
        <f>LS3_N2101!A79</f>
        <v>0</v>
      </c>
      <c r="B1147" s="708" t="str">
        <f>LS3_N2101!B79</f>
        <v>LS3_BTS:HMR_D4770</v>
      </c>
      <c r="C1147" s="708">
        <f>LS3_N2101!C79</f>
        <v>0</v>
      </c>
      <c r="D1147" s="708" t="str">
        <f>LS3_N2101!D79</f>
        <v>D4770</v>
      </c>
      <c r="E1147" s="708" t="str">
        <f>LS3_N2101!E79</f>
        <v>34H000093</v>
      </c>
      <c r="F1147" s="708" t="str">
        <f>LS3_N2101!F79</f>
        <v>2C_5kVDC_Coax_035</v>
      </c>
      <c r="G1147" s="708" t="str">
        <f>LS3_N2101!G79</f>
        <v>HV Bias</v>
      </c>
      <c r="H1147" s="708">
        <f>LS3_N2101!H79</f>
        <v>0</v>
      </c>
      <c r="I1147" s="708">
        <f>LS3_N2101!I79</f>
        <v>0</v>
      </c>
      <c r="J1147" s="708">
        <f>LS3_N2101!J79</f>
        <v>0</v>
      </c>
      <c r="K1147" s="708">
        <f>LS3_N2101!K79</f>
        <v>0</v>
      </c>
      <c r="L1147" s="708">
        <f>LS3_N2101!L79</f>
        <v>0</v>
      </c>
      <c r="M1147" s="708">
        <f>LS3_N2101!M79</f>
        <v>0</v>
      </c>
      <c r="N1147" s="708">
        <f>LS3_N2101!N79</f>
        <v>0</v>
      </c>
      <c r="O1147" s="708">
        <f>LS3_N2101!O79</f>
        <v>0</v>
      </c>
      <c r="P1147" s="708">
        <f>LS3_N2101!P79</f>
        <v>0</v>
      </c>
      <c r="Q1147" s="708">
        <f>LS3_N2101!Q79</f>
        <v>0</v>
      </c>
      <c r="R1147" s="708">
        <f>LS3_N2101!R79</f>
        <v>0</v>
      </c>
      <c r="S1147" s="708">
        <f>LS3_N2101!S79</f>
        <v>0</v>
      </c>
      <c r="T1147" s="708">
        <f>LS3_N2101!T79</f>
        <v>0</v>
      </c>
      <c r="U1147" s="708">
        <f>LS3_N2101!U79</f>
        <v>0</v>
      </c>
      <c r="V1147" s="708">
        <f>LS3_N2101!V79</f>
        <v>0</v>
      </c>
      <c r="W1147" s="708">
        <f>LS3_N2101!W79</f>
        <v>0</v>
      </c>
      <c r="X1147" s="708">
        <f>LS3_N2101!X79</f>
        <v>0</v>
      </c>
      <c r="Y1147" s="708">
        <f>LS3_N2101!Y79</f>
        <v>0</v>
      </c>
    </row>
    <row r="1148" spans="1:25" x14ac:dyDescent="0.25">
      <c r="A1148" s="708" t="str">
        <f>LS3_N2101!A66</f>
        <v>PM 8"</v>
      </c>
      <c r="B1148" s="708" t="str">
        <f>LS3_N2101!B66</f>
        <v>LS3_BTS:PM_D4797</v>
      </c>
      <c r="C1148" s="708" t="str">
        <f>LS3_N2101!C66</f>
        <v>PM</v>
      </c>
      <c r="D1148" s="708" t="str">
        <f>LS3_N2101!D66</f>
        <v>D4794</v>
      </c>
      <c r="E1148" s="708" t="str">
        <f>LS3_N2101!E66</f>
        <v>34F000001</v>
      </c>
      <c r="F1148" s="708" t="str">
        <f>LS3_N2101!F66</f>
        <v>8C_22AWG_Multi_016</v>
      </c>
      <c r="G1148" s="708" t="str">
        <f>LS3_N2101!G66</f>
        <v>A Signal</v>
      </c>
      <c r="H1148" s="708" t="str">
        <f>LS3_N2101!H66</f>
        <v>CPC to LEMO650 Box</v>
      </c>
      <c r="I1148" s="708" t="str">
        <f>LS3_N2101!I66</f>
        <v>CPC-2</v>
      </c>
      <c r="J1148" s="708" t="str">
        <f>LS3_N2101!J66</f>
        <v>1,2,3</v>
      </c>
      <c r="K1148" s="708" t="str">
        <f>LS3_N2101!K66</f>
        <v>Orange/Wh=1</v>
      </c>
      <c r="L1148" s="708" t="str">
        <f>LS3_N2101!L66</f>
        <v>White/Or=2</v>
      </c>
      <c r="M1148" s="708" t="str">
        <f>LS3_N2101!M66</f>
        <v>Shield=3</v>
      </c>
      <c r="N1148" s="708">
        <f>LS3_N2101!N66</f>
        <v>1</v>
      </c>
      <c r="O1148" s="708">
        <f>LS3_N2101!O66</f>
        <v>3</v>
      </c>
      <c r="P1148" s="708" t="str">
        <f>LS3_N2101!P66</f>
        <v>Lemo-2A</v>
      </c>
      <c r="Q1148" s="708" t="str">
        <f>LS3_N2101!Q66</f>
        <v>LEMO650/LEMO650</v>
      </c>
      <c r="R1148" s="708">
        <f>LS3_N2101!R66</f>
        <v>17</v>
      </c>
      <c r="S1148" s="708">
        <f>LS3_N2101!S66</f>
        <v>7</v>
      </c>
      <c r="T1148" s="708" t="str">
        <f>LS3_N2101!T66</f>
        <v>CH4 - fmc1-1</v>
      </c>
      <c r="U1148" s="708">
        <f>LS3_N2101!U66</f>
        <v>0</v>
      </c>
      <c r="V1148" s="708">
        <f>LS3_N2101!V66</f>
        <v>13</v>
      </c>
      <c r="W1148" s="708" t="str">
        <f>LS3_N2101!W66</f>
        <v>1: EBS8005</v>
      </c>
      <c r="X1148" s="708" t="str">
        <f>LS3_N2101!X66</f>
        <v>Ch1</v>
      </c>
      <c r="Y1148" s="708">
        <f>LS3_N2101!Y66</f>
        <v>0</v>
      </c>
    </row>
    <row r="1149" spans="1:25" x14ac:dyDescent="0.25">
      <c r="A1149" s="708" t="str">
        <f>LS3_N2101!A67</f>
        <v>PM 8"</v>
      </c>
      <c r="B1149" s="708" t="str">
        <f>LS3_N2101!B67</f>
        <v>LS3_BTS:PM_D4797</v>
      </c>
      <c r="C1149" s="708" t="str">
        <f>LS3_N2101!C67</f>
        <v>PM</v>
      </c>
      <c r="D1149" s="708" t="str">
        <f>LS3_N2101!D67</f>
        <v>D4794</v>
      </c>
      <c r="E1149" s="708" t="str">
        <f>LS3_N2101!E67</f>
        <v>34F000001</v>
      </c>
      <c r="F1149" s="708" t="str">
        <f>LS3_N2101!F67</f>
        <v>8C_22AWG_Multi_016</v>
      </c>
      <c r="G1149" s="708" t="str">
        <f>LS3_N2101!G67</f>
        <v>B Signal</v>
      </c>
      <c r="H1149" s="708" t="str">
        <f>LS3_N2101!H67</f>
        <v>CPC to LEMO650 Box</v>
      </c>
      <c r="I1149" s="708" t="str">
        <f>LS3_N2101!I67</f>
        <v>CPC-2</v>
      </c>
      <c r="J1149" s="708" t="str">
        <f>LS3_N2101!J67</f>
        <v>4,5,6</v>
      </c>
      <c r="K1149" s="708" t="str">
        <f>LS3_N2101!K67</f>
        <v>Blue/Wh=4</v>
      </c>
      <c r="L1149" s="708" t="str">
        <f>LS3_N2101!L67</f>
        <v>White/Blue=5</v>
      </c>
      <c r="M1149" s="708" t="str">
        <f>LS3_N2101!M67</f>
        <v>Shield-6</v>
      </c>
      <c r="N1149" s="708">
        <f>LS3_N2101!N67</f>
        <v>4</v>
      </c>
      <c r="O1149" s="708">
        <f>LS3_N2101!O67</f>
        <v>6</v>
      </c>
      <c r="P1149" s="708" t="str">
        <f>LS3_N2101!P67</f>
        <v>Lemo-2B</v>
      </c>
      <c r="Q1149" s="708" t="str">
        <f>LS3_N2101!Q67</f>
        <v>LEMO650/LEMO650</v>
      </c>
      <c r="R1149" s="708">
        <f>LS3_N2101!R67</f>
        <v>17</v>
      </c>
      <c r="S1149" s="708">
        <f>LS3_N2101!S67</f>
        <v>7</v>
      </c>
      <c r="T1149" s="708" t="str">
        <f>LS3_N2101!T67</f>
        <v>CH5 - fmc1-2</v>
      </c>
      <c r="U1149" s="708">
        <f>LS3_N2101!U67</f>
        <v>0</v>
      </c>
      <c r="V1149" s="708">
        <f>LS3_N2101!V67</f>
        <v>13</v>
      </c>
      <c r="W1149" s="708" t="str">
        <f>LS3_N2101!W67</f>
        <v>1: EBS8005</v>
      </c>
      <c r="X1149" s="708" t="str">
        <f>LS3_N2101!X67</f>
        <v>Ch1</v>
      </c>
      <c r="Y1149" s="708">
        <f>LS3_N2101!Y67</f>
        <v>0</v>
      </c>
    </row>
    <row r="1150" spans="1:25" x14ac:dyDescent="0.25">
      <c r="A1150" s="708" t="str">
        <f>LS3_N2101!A68</f>
        <v>PM 8"</v>
      </c>
      <c r="B1150" s="708" t="str">
        <f>LS3_N2101!B68</f>
        <v>LS3_BTS:PM_D4797</v>
      </c>
      <c r="C1150" s="708" t="str">
        <f>LS3_N2101!C68</f>
        <v>PM</v>
      </c>
      <c r="D1150" s="708" t="str">
        <f>LS3_N2101!D68</f>
        <v>D4794</v>
      </c>
      <c r="E1150" s="708" t="str">
        <f>LS3_N2101!E68</f>
        <v>34F000001</v>
      </c>
      <c r="F1150" s="708" t="str">
        <f>LS3_N2101!F68</f>
        <v>8C_22AWG_Multi_016</v>
      </c>
      <c r="G1150" s="708" t="str">
        <f>LS3_N2101!G68</f>
        <v>C Signal</v>
      </c>
      <c r="H1150" s="708" t="str">
        <f>LS3_N2101!H68</f>
        <v>CPC to LEMO650 Box</v>
      </c>
      <c r="I1150" s="708" t="str">
        <f>LS3_N2101!I68</f>
        <v>CPC-2</v>
      </c>
      <c r="J1150" s="708" t="str">
        <f>LS3_N2101!J68</f>
        <v>7,8,9</v>
      </c>
      <c r="K1150" s="708" t="str">
        <f>LS3_N2101!K68</f>
        <v>Green/Wh=7</v>
      </c>
      <c r="L1150" s="708" t="str">
        <f>LS3_N2101!L68</f>
        <v>White/Gr=8</v>
      </c>
      <c r="M1150" s="708" t="str">
        <f>LS3_N2101!M68</f>
        <v>Shield=9</v>
      </c>
      <c r="N1150" s="708">
        <f>LS3_N2101!N68</f>
        <v>7</v>
      </c>
      <c r="O1150" s="708">
        <f>LS3_N2101!O68</f>
        <v>9</v>
      </c>
      <c r="P1150" s="708" t="str">
        <f>LS3_N2101!P68</f>
        <v>Lemo-2C</v>
      </c>
      <c r="Q1150" s="708" t="str">
        <f>LS3_N2101!Q68</f>
        <v>LEMO650/LEMO650</v>
      </c>
      <c r="R1150" s="708">
        <f>LS3_N2101!R68</f>
        <v>17</v>
      </c>
      <c r="S1150" s="708">
        <f>LS3_N2101!S68</f>
        <v>7</v>
      </c>
      <c r="T1150" s="708" t="str">
        <f>LS3_N2101!T68</f>
        <v>CH6 - fmc1-3</v>
      </c>
      <c r="U1150" s="708">
        <f>LS3_N2101!U68</f>
        <v>0</v>
      </c>
      <c r="V1150" s="708">
        <f>LS3_N2101!V68</f>
        <v>13</v>
      </c>
      <c r="W1150" s="708" t="str">
        <f>LS3_N2101!W68</f>
        <v>1: EBS8005</v>
      </c>
      <c r="X1150" s="708" t="str">
        <f>LS3_N2101!X68</f>
        <v>Ch1</v>
      </c>
      <c r="Y1150" s="708">
        <f>LS3_N2101!Y68</f>
        <v>0</v>
      </c>
    </row>
    <row r="1151" spans="1:25" x14ac:dyDescent="0.25">
      <c r="A1151" s="708" t="str">
        <f>LS3_N2101!A51</f>
        <v>Ion Chamber</v>
      </c>
      <c r="B1151" s="708" t="str">
        <f>LS3_N2101!B51</f>
        <v>LS3_BTS:IC_D4799</v>
      </c>
      <c r="C1151" s="708" t="str">
        <f>LS3_N2101!C51</f>
        <v>IC</v>
      </c>
      <c r="D1151" s="708" t="str">
        <f>LS3_N2101!D51</f>
        <v>D4799</v>
      </c>
      <c r="E1151" s="708" t="str">
        <f>LS3_N2101!E51</f>
        <v>34E000562</v>
      </c>
      <c r="F1151" s="708" t="str">
        <f>LS3_N2101!F51</f>
        <v>2C_1kV75LC_Coax_090</v>
      </c>
      <c r="G1151" s="708" t="str">
        <f>LS3_N2101!G51</f>
        <v>Signal</v>
      </c>
      <c r="H1151" s="708" t="str">
        <f>LS3_N2101!H51</f>
        <v>N-Type to LEMO Box</v>
      </c>
      <c r="I1151" s="708" t="str">
        <f>LS3_N2101!I51</f>
        <v>J1</v>
      </c>
      <c r="J1151" s="708">
        <f>LS3_N2101!J51</f>
        <v>0</v>
      </c>
      <c r="K1151" s="708">
        <f>LS3_N2101!K51</f>
        <v>0</v>
      </c>
      <c r="L1151" s="708">
        <f>LS3_N2101!L51</f>
        <v>0</v>
      </c>
      <c r="M1151" s="708">
        <f>LS3_N2101!M51</f>
        <v>0</v>
      </c>
      <c r="N1151" s="708">
        <f>LS3_N2101!N51</f>
        <v>0</v>
      </c>
      <c r="O1151" s="708">
        <f>LS3_N2101!O51</f>
        <v>0</v>
      </c>
      <c r="P1151" s="708" t="str">
        <f>LS3_N2101!P51</f>
        <v>J1</v>
      </c>
      <c r="Q1151" s="708" t="str">
        <f>LS3_N2101!Q51</f>
        <v>Lemo to Lemo</v>
      </c>
      <c r="R1151" s="708">
        <f>LS3_N2101!R51</f>
        <v>17</v>
      </c>
      <c r="S1151" s="708">
        <f>LS3_N2101!S51</f>
        <v>9</v>
      </c>
      <c r="T1151" s="708" t="str">
        <f>LS3_N2101!T51</f>
        <v>CH0 - fmc2-1</v>
      </c>
      <c r="U1151" s="708">
        <f>LS3_N2101!U51</f>
        <v>0</v>
      </c>
      <c r="V1151" s="708">
        <f>LS3_N2101!V51</f>
        <v>0</v>
      </c>
      <c r="W1151" s="708">
        <f>LS3_N2101!W51</f>
        <v>0</v>
      </c>
      <c r="X1151" s="708">
        <f>LS3_N2101!X51</f>
        <v>0</v>
      </c>
      <c r="Y1151" s="708">
        <f>LS3_N2101!Y51</f>
        <v>0</v>
      </c>
    </row>
    <row r="1152" spans="1:25" x14ac:dyDescent="0.25">
      <c r="A1152" s="708" t="str">
        <f>LS3_N2101!A57</f>
        <v>Ion Chamber</v>
      </c>
      <c r="B1152" s="708" t="str">
        <f>LS3_N2101!B57</f>
        <v>LS3_BTS:IC_D4799</v>
      </c>
      <c r="C1152" s="708">
        <f>LS3_N2101!C57</f>
        <v>0</v>
      </c>
      <c r="D1152" s="708" t="str">
        <f>LS3_N2101!D57</f>
        <v>D4799</v>
      </c>
      <c r="E1152" s="708" t="str">
        <f>LS3_N2101!E57</f>
        <v>34H000080</v>
      </c>
      <c r="F1152" s="708" t="str">
        <f>LS3_N2101!F57</f>
        <v>2C_5kVDC_Coax_035</v>
      </c>
      <c r="G1152" s="708" t="str">
        <f>LS3_N2101!G57</f>
        <v>HV Bias</v>
      </c>
      <c r="H1152" s="708" t="str">
        <f>LS3_N2101!H57</f>
        <v xml:space="preserve">SHV to SHV </v>
      </c>
      <c r="I1152" s="708">
        <f>LS3_N2101!I57</f>
        <v>1</v>
      </c>
      <c r="J1152" s="708">
        <f>LS3_N2101!J57</f>
        <v>0</v>
      </c>
      <c r="K1152" s="708">
        <f>LS3_N2101!K57</f>
        <v>0</v>
      </c>
      <c r="L1152" s="708">
        <f>LS3_N2101!L57</f>
        <v>0</v>
      </c>
      <c r="M1152" s="708">
        <f>LS3_N2101!M57</f>
        <v>0</v>
      </c>
      <c r="N1152" s="708">
        <f>LS3_N2101!N57</f>
        <v>0</v>
      </c>
      <c r="O1152" s="708">
        <f>LS3_N2101!O57</f>
        <v>0</v>
      </c>
      <c r="P1152" s="708">
        <f>LS3_N2101!P57</f>
        <v>1</v>
      </c>
      <c r="Q1152" s="708" t="str">
        <f>LS3_N2101!Q57</f>
        <v xml:space="preserve">SHV to SHV </v>
      </c>
      <c r="R1152" s="708">
        <f>LS3_N2101!R57</f>
        <v>0</v>
      </c>
      <c r="S1152" s="708">
        <f>LS3_N2101!S57</f>
        <v>0</v>
      </c>
      <c r="T1152" s="708">
        <f>LS3_N2101!T57</f>
        <v>0</v>
      </c>
      <c r="U1152" s="708">
        <f>LS3_N2101!U57</f>
        <v>0</v>
      </c>
      <c r="V1152" s="708">
        <f>LS3_N2101!V57</f>
        <v>13</v>
      </c>
      <c r="W1152" s="708" t="str">
        <f>LS3_N2101!W57</f>
        <v>2 : EHS8020n</v>
      </c>
      <c r="X1152" s="708" t="str">
        <f>LS3_N2101!X57</f>
        <v>Ch0</v>
      </c>
      <c r="Y1152" s="708">
        <f>LS3_N2101!Y57</f>
        <v>0</v>
      </c>
    </row>
    <row r="1153" spans="1:25" x14ac:dyDescent="0.25">
      <c r="A1153" s="708" t="str">
        <f>LS3_N2101!A69</f>
        <v>PM 8"</v>
      </c>
      <c r="B1153" s="708" t="str">
        <f>LS3_N2101!B69</f>
        <v>LS3_BTS:PM_D4827</v>
      </c>
      <c r="C1153" s="708" t="str">
        <f>LS3_N2101!C69</f>
        <v>PM</v>
      </c>
      <c r="D1153" s="708" t="str">
        <f>LS3_N2101!D69</f>
        <v>D4824</v>
      </c>
      <c r="E1153" s="708" t="str">
        <f>LS3_N2101!E69</f>
        <v>34F000004</v>
      </c>
      <c r="F1153" s="708" t="str">
        <f>LS3_N2101!F69</f>
        <v>8C_22AWG_Multi_016</v>
      </c>
      <c r="G1153" s="708" t="str">
        <f>LS3_N2101!G69</f>
        <v>A Signal</v>
      </c>
      <c r="H1153" s="708" t="str">
        <f>LS3_N2101!H69</f>
        <v>CPC to LEMO650 Box</v>
      </c>
      <c r="I1153" s="708" t="str">
        <f>LS3_N2101!I69</f>
        <v>CPC-3</v>
      </c>
      <c r="J1153" s="708" t="str">
        <f>LS3_N2101!J69</f>
        <v>1,2,3</v>
      </c>
      <c r="K1153" s="708" t="str">
        <f>LS3_N2101!K69</f>
        <v>Orange/Wh=1</v>
      </c>
      <c r="L1153" s="708" t="str">
        <f>LS3_N2101!L69</f>
        <v>White/Or=2</v>
      </c>
      <c r="M1153" s="708" t="str">
        <f>LS3_N2101!M69</f>
        <v>Shield=3</v>
      </c>
      <c r="N1153" s="708">
        <f>LS3_N2101!N69</f>
        <v>1</v>
      </c>
      <c r="O1153" s="708">
        <f>LS3_N2101!O69</f>
        <v>3</v>
      </c>
      <c r="P1153" s="708" t="str">
        <f>LS3_N2101!P69</f>
        <v>Lemo-3A</v>
      </c>
      <c r="Q1153" s="708" t="str">
        <f>LS3_N2101!Q69</f>
        <v>LEMO650/LEMO650</v>
      </c>
      <c r="R1153" s="708">
        <f>LS3_N2101!R69</f>
        <v>17</v>
      </c>
      <c r="S1153" s="708">
        <f>LS3_N2101!S69</f>
        <v>8</v>
      </c>
      <c r="T1153" s="708" t="str">
        <f>LS3_N2101!T69</f>
        <v>CH0 - fmc2-1</v>
      </c>
      <c r="U1153" s="708">
        <f>LS3_N2101!U69</f>
        <v>0</v>
      </c>
      <c r="V1153" s="708">
        <f>LS3_N2101!V69</f>
        <v>13</v>
      </c>
      <c r="W1153" s="708" t="str">
        <f>LS3_N2101!W69</f>
        <v>1: EBS8005</v>
      </c>
      <c r="X1153" s="708" t="str">
        <f>LS3_N2101!X69</f>
        <v>Ch2</v>
      </c>
      <c r="Y1153" s="708">
        <f>LS3_N2101!Y69</f>
        <v>0</v>
      </c>
    </row>
    <row r="1154" spans="1:25" x14ac:dyDescent="0.25">
      <c r="A1154" s="708" t="str">
        <f>LS3_N2101!A70</f>
        <v>PM 8"</v>
      </c>
      <c r="B1154" s="708" t="str">
        <f>LS3_N2101!B70</f>
        <v>LS3_BTS:PM_D4827</v>
      </c>
      <c r="C1154" s="708" t="str">
        <f>LS3_N2101!C70</f>
        <v>PM</v>
      </c>
      <c r="D1154" s="708" t="str">
        <f>LS3_N2101!D70</f>
        <v>D4824</v>
      </c>
      <c r="E1154" s="708" t="str">
        <f>LS3_N2101!E70</f>
        <v>34F000004</v>
      </c>
      <c r="F1154" s="708" t="str">
        <f>LS3_N2101!F70</f>
        <v>8C_22AWG_Multi_016</v>
      </c>
      <c r="G1154" s="708" t="str">
        <f>LS3_N2101!G70</f>
        <v>B Signal</v>
      </c>
      <c r="H1154" s="708" t="str">
        <f>LS3_N2101!H70</f>
        <v>CPC to LEMO650 Box</v>
      </c>
      <c r="I1154" s="708" t="str">
        <f>LS3_N2101!I70</f>
        <v>CPC-3</v>
      </c>
      <c r="J1154" s="708" t="str">
        <f>LS3_N2101!J70</f>
        <v>4,5,6</v>
      </c>
      <c r="K1154" s="708" t="str">
        <f>LS3_N2101!K70</f>
        <v>Blue/Wh=4</v>
      </c>
      <c r="L1154" s="708" t="str">
        <f>LS3_N2101!L70</f>
        <v>White/Blue=5</v>
      </c>
      <c r="M1154" s="708" t="str">
        <f>LS3_N2101!M70</f>
        <v>Shield=6</v>
      </c>
      <c r="N1154" s="708">
        <f>LS3_N2101!N70</f>
        <v>4</v>
      </c>
      <c r="O1154" s="708">
        <f>LS3_N2101!O70</f>
        <v>6</v>
      </c>
      <c r="P1154" s="708" t="str">
        <f>LS3_N2101!P70</f>
        <v>Lemo-3B</v>
      </c>
      <c r="Q1154" s="708" t="str">
        <f>LS3_N2101!Q70</f>
        <v>LEMO650/LEMO650</v>
      </c>
      <c r="R1154" s="708">
        <f>LS3_N2101!R70</f>
        <v>17</v>
      </c>
      <c r="S1154" s="708">
        <f>LS3_N2101!S70</f>
        <v>8</v>
      </c>
      <c r="T1154" s="708" t="str">
        <f>LS3_N2101!T70</f>
        <v>CH1 - fmc2-2</v>
      </c>
      <c r="U1154" s="708">
        <f>LS3_N2101!U70</f>
        <v>0</v>
      </c>
      <c r="V1154" s="708">
        <f>LS3_N2101!V70</f>
        <v>13</v>
      </c>
      <c r="W1154" s="708" t="str">
        <f>LS3_N2101!W70</f>
        <v>1: EBS8005</v>
      </c>
      <c r="X1154" s="708" t="str">
        <f>LS3_N2101!X70</f>
        <v>Ch2</v>
      </c>
      <c r="Y1154" s="708">
        <f>LS3_N2101!Y70</f>
        <v>0</v>
      </c>
    </row>
    <row r="1155" spans="1:25" x14ac:dyDescent="0.25">
      <c r="A1155" s="708" t="str">
        <f>LS3_N2101!A71</f>
        <v>PM 8"</v>
      </c>
      <c r="B1155" s="708" t="str">
        <f>LS3_N2101!B71</f>
        <v>LS3_BTS:PM_D4827</v>
      </c>
      <c r="C1155" s="708" t="str">
        <f>LS3_N2101!C71</f>
        <v>PM</v>
      </c>
      <c r="D1155" s="708" t="str">
        <f>LS3_N2101!D71</f>
        <v>D4824</v>
      </c>
      <c r="E1155" s="708" t="str">
        <f>LS3_N2101!E71</f>
        <v>34F000004</v>
      </c>
      <c r="F1155" s="708" t="str">
        <f>LS3_N2101!F71</f>
        <v>8C_22AWG_Multi_016</v>
      </c>
      <c r="G1155" s="708" t="str">
        <f>LS3_N2101!G71</f>
        <v>C Signal</v>
      </c>
      <c r="H1155" s="708" t="str">
        <f>LS3_N2101!H71</f>
        <v>CPC to LEMO650 Box</v>
      </c>
      <c r="I1155" s="708" t="str">
        <f>LS3_N2101!I71</f>
        <v>CPC-3</v>
      </c>
      <c r="J1155" s="708" t="str">
        <f>LS3_N2101!J71</f>
        <v>7,8,9</v>
      </c>
      <c r="K1155" s="708" t="str">
        <f>LS3_N2101!K71</f>
        <v>Green/Wh=7</v>
      </c>
      <c r="L1155" s="708" t="str">
        <f>LS3_N2101!L71</f>
        <v>White/Gr=8</v>
      </c>
      <c r="M1155" s="708" t="str">
        <f>LS3_N2101!M71</f>
        <v>Shield=9</v>
      </c>
      <c r="N1155" s="708">
        <f>LS3_N2101!N71</f>
        <v>7</v>
      </c>
      <c r="O1155" s="708">
        <f>LS3_N2101!O71</f>
        <v>9</v>
      </c>
      <c r="P1155" s="708" t="str">
        <f>LS3_N2101!P71</f>
        <v>Lemo-3C</v>
      </c>
      <c r="Q1155" s="708" t="str">
        <f>LS3_N2101!Q71</f>
        <v>LEMO650/LEMO650</v>
      </c>
      <c r="R1155" s="708">
        <f>LS3_N2101!R71</f>
        <v>17</v>
      </c>
      <c r="S1155" s="708">
        <f>LS3_N2101!S71</f>
        <v>8</v>
      </c>
      <c r="T1155" s="708" t="str">
        <f>LS3_N2101!T71</f>
        <v>CH2 - fmc2-3</v>
      </c>
      <c r="U1155" s="708">
        <f>LS3_N2101!U71</f>
        <v>0</v>
      </c>
      <c r="V1155" s="708">
        <f>LS3_N2101!V71</f>
        <v>13</v>
      </c>
      <c r="W1155" s="708" t="str">
        <f>LS3_N2101!W71</f>
        <v>1: EBS8005</v>
      </c>
      <c r="X1155" s="708" t="str">
        <f>LS3_N2101!X71</f>
        <v>Ch2</v>
      </c>
      <c r="Y1155" s="708">
        <f>LS3_N2101!Y71</f>
        <v>0</v>
      </c>
    </row>
    <row r="1156" spans="1:25" x14ac:dyDescent="0.25">
      <c r="A1156" s="708" t="str">
        <f>LS3_N2101!A5</f>
        <v>BPM</v>
      </c>
      <c r="B1156" s="708" t="str">
        <f>LS3_N2101!B5</f>
        <v>LS3_BTS:BPM_D4843</v>
      </c>
      <c r="C1156" s="708" t="str">
        <f>LS3_N2101!C5</f>
        <v>BPM</v>
      </c>
      <c r="D1156" s="708" t="str">
        <f>LS3_N2101!D5</f>
        <v>D4843</v>
      </c>
      <c r="E1156" s="708" t="str">
        <f>LS3_N2101!E5</f>
        <v>34E000060</v>
      </c>
      <c r="F1156" s="708" t="str">
        <f>LS3_N2101!F5</f>
        <v>2C_1/4in_Hardline_036</v>
      </c>
      <c r="G1156" s="708" t="str">
        <f>LS3_N2101!G5</f>
        <v>Signal</v>
      </c>
      <c r="H1156" s="708" t="str">
        <f>LS3_N2101!H5</f>
        <v>N-Type to SMA Panel</v>
      </c>
      <c r="I1156" s="708" t="str">
        <f>LS3_N2101!I5</f>
        <v>1T</v>
      </c>
      <c r="J1156" s="708">
        <f>LS3_N2101!J5</f>
        <v>0</v>
      </c>
      <c r="K1156" s="708">
        <f>LS3_N2101!K5</f>
        <v>0</v>
      </c>
      <c r="L1156" s="708">
        <f>LS3_N2101!L5</f>
        <v>0</v>
      </c>
      <c r="M1156" s="708">
        <f>LS3_N2101!M5</f>
        <v>0</v>
      </c>
      <c r="N1156" s="708">
        <f>LS3_N2101!N5</f>
        <v>0</v>
      </c>
      <c r="O1156" s="708">
        <f>LS3_N2101!O5</f>
        <v>0</v>
      </c>
      <c r="P1156" s="708" t="str">
        <f>LS3_N2101!P5</f>
        <v>1T</v>
      </c>
      <c r="Q1156" s="708" t="str">
        <f>LS3_N2101!Q5</f>
        <v>SMA to SMA</v>
      </c>
      <c r="R1156" s="708">
        <f>LS3_N2101!R5</f>
        <v>17</v>
      </c>
      <c r="S1156" s="708">
        <f>LS3_N2101!S5</f>
        <v>3</v>
      </c>
      <c r="T1156" s="708">
        <f>LS3_N2101!T5</f>
        <v>0</v>
      </c>
      <c r="U1156" s="708">
        <f>LS3_N2101!U5</f>
        <v>1</v>
      </c>
      <c r="V1156" s="708">
        <f>LS3_N2101!V5</f>
        <v>0</v>
      </c>
      <c r="W1156" s="708">
        <f>LS3_N2101!W5</f>
        <v>0</v>
      </c>
      <c r="X1156" s="708">
        <f>LS3_N2101!X5</f>
        <v>0</v>
      </c>
      <c r="Y1156" s="708">
        <f>LS3_N2101!Y5</f>
        <v>0</v>
      </c>
    </row>
    <row r="1157" spans="1:25" x14ac:dyDescent="0.25">
      <c r="A1157" s="708" t="str">
        <f>LS3_N2101!A6</f>
        <v>BPM</v>
      </c>
      <c r="B1157" s="708" t="str">
        <f>LS3_N2101!B6</f>
        <v>LS3_BTS:BPM_D4843</v>
      </c>
      <c r="C1157" s="708" t="str">
        <f>LS3_N2101!C6</f>
        <v>BPM</v>
      </c>
      <c r="D1157" s="708" t="str">
        <f>LS3_N2101!D6</f>
        <v>D4843</v>
      </c>
      <c r="E1157" s="708" t="str">
        <f>LS3_N2101!E6</f>
        <v>34E000061</v>
      </c>
      <c r="F1157" s="708" t="str">
        <f>LS3_N2101!F6</f>
        <v>2C_1/4in_Hardline_036</v>
      </c>
      <c r="G1157" s="708" t="str">
        <f>LS3_N2101!G6</f>
        <v>Signal</v>
      </c>
      <c r="H1157" s="708" t="str">
        <f>LS3_N2101!H6</f>
        <v>N-Type to SMA Panel</v>
      </c>
      <c r="I1157" s="708" t="str">
        <f>LS3_N2101!I6</f>
        <v>2L</v>
      </c>
      <c r="J1157" s="708">
        <f>LS3_N2101!J6</f>
        <v>0</v>
      </c>
      <c r="K1157" s="708">
        <f>LS3_N2101!K6</f>
        <v>0</v>
      </c>
      <c r="L1157" s="708">
        <f>LS3_N2101!L6</f>
        <v>0</v>
      </c>
      <c r="M1157" s="708">
        <f>LS3_N2101!M6</f>
        <v>0</v>
      </c>
      <c r="N1157" s="708">
        <f>LS3_N2101!N6</f>
        <v>0</v>
      </c>
      <c r="O1157" s="708">
        <f>LS3_N2101!O6</f>
        <v>0</v>
      </c>
      <c r="P1157" s="708" t="str">
        <f>LS3_N2101!P6</f>
        <v>2L</v>
      </c>
      <c r="Q1157" s="708" t="str">
        <f>LS3_N2101!Q6</f>
        <v>SMA to SMA</v>
      </c>
      <c r="R1157" s="708">
        <f>LS3_N2101!R6</f>
        <v>17</v>
      </c>
      <c r="S1157" s="708">
        <f>LS3_N2101!S6</f>
        <v>3</v>
      </c>
      <c r="T1157" s="708">
        <f>LS3_N2101!T6</f>
        <v>0</v>
      </c>
      <c r="U1157" s="708">
        <f>LS3_N2101!U6</f>
        <v>2</v>
      </c>
      <c r="V1157" s="708">
        <f>LS3_N2101!V6</f>
        <v>0</v>
      </c>
      <c r="W1157" s="708">
        <f>LS3_N2101!W6</f>
        <v>0</v>
      </c>
      <c r="X1157" s="708">
        <f>LS3_N2101!X6</f>
        <v>0</v>
      </c>
      <c r="Y1157" s="708">
        <f>LS3_N2101!Y6</f>
        <v>0</v>
      </c>
    </row>
    <row r="1158" spans="1:25" x14ac:dyDescent="0.25">
      <c r="A1158" s="708" t="str">
        <f>LS3_N2101!A7</f>
        <v>BPM</v>
      </c>
      <c r="B1158" s="708" t="str">
        <f>LS3_N2101!B7</f>
        <v>LS3_BTS:BPM_D4843</v>
      </c>
      <c r="C1158" s="708" t="str">
        <f>LS3_N2101!C7</f>
        <v>BPM</v>
      </c>
      <c r="D1158" s="708" t="str">
        <f>LS3_N2101!D7</f>
        <v>D4843</v>
      </c>
      <c r="E1158" s="708" t="str">
        <f>LS3_N2101!E7</f>
        <v>34E000062</v>
      </c>
      <c r="F1158" s="708" t="str">
        <f>LS3_N2101!F7</f>
        <v>2C_1/4in_Hardline_036</v>
      </c>
      <c r="G1158" s="708" t="str">
        <f>LS3_N2101!G7</f>
        <v>Signal</v>
      </c>
      <c r="H1158" s="708" t="str">
        <f>LS3_N2101!H7</f>
        <v>N-Type to SMA Panel</v>
      </c>
      <c r="I1158" s="708" t="str">
        <f>LS3_N2101!I7</f>
        <v>3R</v>
      </c>
      <c r="J1158" s="708">
        <f>LS3_N2101!J7</f>
        <v>0</v>
      </c>
      <c r="K1158" s="708">
        <f>LS3_N2101!K7</f>
        <v>0</v>
      </c>
      <c r="L1158" s="708">
        <f>LS3_N2101!L7</f>
        <v>0</v>
      </c>
      <c r="M1158" s="708">
        <f>LS3_N2101!M7</f>
        <v>0</v>
      </c>
      <c r="N1158" s="708">
        <f>LS3_N2101!N7</f>
        <v>0</v>
      </c>
      <c r="O1158" s="708">
        <f>LS3_N2101!O7</f>
        <v>0</v>
      </c>
      <c r="P1158" s="708" t="str">
        <f>LS3_N2101!P7</f>
        <v>3R</v>
      </c>
      <c r="Q1158" s="708" t="str">
        <f>LS3_N2101!Q7</f>
        <v>SMA to SMA</v>
      </c>
      <c r="R1158" s="708">
        <f>LS3_N2101!R7</f>
        <v>17</v>
      </c>
      <c r="S1158" s="708">
        <f>LS3_N2101!S7</f>
        <v>3</v>
      </c>
      <c r="T1158" s="708">
        <f>LS3_N2101!T7</f>
        <v>0</v>
      </c>
      <c r="U1158" s="708">
        <f>LS3_N2101!U7</f>
        <v>3</v>
      </c>
      <c r="V1158" s="708">
        <f>LS3_N2101!V7</f>
        <v>0</v>
      </c>
      <c r="W1158" s="708">
        <f>LS3_N2101!W7</f>
        <v>0</v>
      </c>
      <c r="X1158" s="708">
        <f>LS3_N2101!X7</f>
        <v>0</v>
      </c>
      <c r="Y1158" s="708">
        <f>LS3_N2101!Y7</f>
        <v>0</v>
      </c>
    </row>
    <row r="1159" spans="1:25" x14ac:dyDescent="0.25">
      <c r="A1159" s="708" t="str">
        <f>LS3_N2101!A8</f>
        <v>BPM</v>
      </c>
      <c r="B1159" s="708" t="str">
        <f>LS3_N2101!B8</f>
        <v>LS3_BTS:BPM_D4843</v>
      </c>
      <c r="C1159" s="708" t="str">
        <f>LS3_N2101!C8</f>
        <v>BPM</v>
      </c>
      <c r="D1159" s="708" t="str">
        <f>LS3_N2101!D8</f>
        <v>D4843</v>
      </c>
      <c r="E1159" s="708" t="str">
        <f>LS3_N2101!E8</f>
        <v>34E000063</v>
      </c>
      <c r="F1159" s="708" t="str">
        <f>LS3_N2101!F8</f>
        <v>2C_1/4in_Hardline_036</v>
      </c>
      <c r="G1159" s="708" t="str">
        <f>LS3_N2101!G8</f>
        <v>Signal</v>
      </c>
      <c r="H1159" s="708" t="str">
        <f>LS3_N2101!H8</f>
        <v>N-Type to SMA Panel</v>
      </c>
      <c r="I1159" s="708" t="str">
        <f>LS3_N2101!I8</f>
        <v>4B</v>
      </c>
      <c r="J1159" s="708">
        <f>LS3_N2101!J8</f>
        <v>0</v>
      </c>
      <c r="K1159" s="708">
        <f>LS3_N2101!K8</f>
        <v>0</v>
      </c>
      <c r="L1159" s="708">
        <f>LS3_N2101!L8</f>
        <v>0</v>
      </c>
      <c r="M1159" s="708">
        <f>LS3_N2101!M8</f>
        <v>0</v>
      </c>
      <c r="N1159" s="708">
        <f>LS3_N2101!N8</f>
        <v>0</v>
      </c>
      <c r="O1159" s="708">
        <f>LS3_N2101!O8</f>
        <v>0</v>
      </c>
      <c r="P1159" s="708" t="str">
        <f>LS3_N2101!P8</f>
        <v>4B</v>
      </c>
      <c r="Q1159" s="708" t="str">
        <f>LS3_N2101!Q8</f>
        <v>SMA to SMA</v>
      </c>
      <c r="R1159" s="708">
        <f>LS3_N2101!R8</f>
        <v>17</v>
      </c>
      <c r="S1159" s="708">
        <f>LS3_N2101!S8</f>
        <v>3</v>
      </c>
      <c r="T1159" s="708">
        <f>LS3_N2101!T8</f>
        <v>0</v>
      </c>
      <c r="U1159" s="708">
        <f>LS3_N2101!U8</f>
        <v>4</v>
      </c>
      <c r="V1159" s="708">
        <f>LS3_N2101!V8</f>
        <v>0</v>
      </c>
      <c r="W1159" s="708">
        <f>LS3_N2101!W8</f>
        <v>0</v>
      </c>
      <c r="X1159" s="708">
        <f>LS3_N2101!X8</f>
        <v>0</v>
      </c>
      <c r="Y1159" s="708">
        <f>LS3_N2101!Y8</f>
        <v>0</v>
      </c>
    </row>
    <row r="1160" spans="1:25" x14ac:dyDescent="0.25">
      <c r="A1160" s="708" t="str">
        <f>LS3_N2101!A9</f>
        <v>BPM</v>
      </c>
      <c r="B1160" s="708" t="str">
        <f>LS3_N2101!B9</f>
        <v>LS3_BTS:BPM_D4843</v>
      </c>
      <c r="C1160" s="708" t="str">
        <f>LS3_N2101!C9</f>
        <v>BPM</v>
      </c>
      <c r="D1160" s="708" t="str">
        <f>LS3_N2101!D9</f>
        <v>D4843</v>
      </c>
      <c r="E1160" s="708" t="str">
        <f>LS3_N2101!E9</f>
        <v>34E000059</v>
      </c>
      <c r="F1160" s="708" t="str">
        <f>LS3_N2101!F9</f>
        <v>2C_1/4in_Hardline_036</v>
      </c>
      <c r="G1160" s="708" t="str">
        <f>LS3_N2101!G9</f>
        <v>Ref</v>
      </c>
      <c r="H1160" s="708" t="str">
        <f>LS3_N2101!H9</f>
        <v>No terminiation</v>
      </c>
      <c r="I1160" s="708" t="str">
        <f>LS3_N2101!I9</f>
        <v>No term</v>
      </c>
      <c r="J1160" s="708">
        <f>LS3_N2101!J9</f>
        <v>0</v>
      </c>
      <c r="K1160" s="708">
        <f>LS3_N2101!K9</f>
        <v>0</v>
      </c>
      <c r="L1160" s="708">
        <f>LS3_N2101!L9</f>
        <v>0</v>
      </c>
      <c r="M1160" s="708">
        <f>LS3_N2101!M9</f>
        <v>0</v>
      </c>
      <c r="N1160" s="708">
        <f>LS3_N2101!N9</f>
        <v>0</v>
      </c>
      <c r="O1160" s="708">
        <f>LS3_N2101!O9</f>
        <v>0</v>
      </c>
      <c r="P1160" s="708">
        <f>LS3_N2101!P9</f>
        <v>0</v>
      </c>
      <c r="Q1160" s="708">
        <f>LS3_N2101!Q9</f>
        <v>0</v>
      </c>
      <c r="R1160" s="708">
        <f>LS3_N2101!R9</f>
        <v>0</v>
      </c>
      <c r="S1160" s="708">
        <f>LS3_N2101!S9</f>
        <v>0</v>
      </c>
      <c r="T1160" s="708">
        <f>LS3_N2101!T9</f>
        <v>0</v>
      </c>
      <c r="U1160" s="708">
        <f>LS3_N2101!U9</f>
        <v>0</v>
      </c>
      <c r="V1160" s="708">
        <f>LS3_N2101!V9</f>
        <v>0</v>
      </c>
      <c r="W1160" s="708">
        <f>LS3_N2101!W9</f>
        <v>0</v>
      </c>
      <c r="X1160" s="708">
        <f>LS3_N2101!X9</f>
        <v>0</v>
      </c>
      <c r="Y1160" s="708">
        <f>LS3_N2101!Y9</f>
        <v>0</v>
      </c>
    </row>
    <row r="1161" spans="1:25" x14ac:dyDescent="0.25">
      <c r="A1161" s="708" t="str">
        <f>LS3_N2101!A72</f>
        <v>PM 8"</v>
      </c>
      <c r="B1161" s="708" t="str">
        <f>LS3_N2101!B72</f>
        <v>LS3_BTS:PM_D4862</v>
      </c>
      <c r="C1161" s="708" t="str">
        <f>LS3_N2101!C72</f>
        <v>PM</v>
      </c>
      <c r="D1161" s="708" t="str">
        <f>LS3_N2101!D72</f>
        <v>D4862</v>
      </c>
      <c r="E1161" s="708" t="str">
        <f>LS3_N2101!E72</f>
        <v>34F000008</v>
      </c>
      <c r="F1161" s="708" t="str">
        <f>LS3_N2101!F72</f>
        <v>8C_22AWG_Multi_016</v>
      </c>
      <c r="G1161" s="708" t="str">
        <f>LS3_N2101!G72</f>
        <v>A Signal</v>
      </c>
      <c r="H1161" s="708" t="str">
        <f>LS3_N2101!H72</f>
        <v>CPC to LEMO650 Box</v>
      </c>
      <c r="I1161" s="708" t="str">
        <f>LS3_N2101!I72</f>
        <v>CPC-4</v>
      </c>
      <c r="J1161" s="708" t="str">
        <f>LS3_N2101!J72</f>
        <v>1,2,3</v>
      </c>
      <c r="K1161" s="708" t="str">
        <f>LS3_N2101!K72</f>
        <v>Orange/Wh=1</v>
      </c>
      <c r="L1161" s="708" t="str">
        <f>LS3_N2101!L72</f>
        <v>White/Or=2</v>
      </c>
      <c r="M1161" s="708" t="str">
        <f>LS3_N2101!M72</f>
        <v>Shield=3</v>
      </c>
      <c r="N1161" s="708">
        <f>LS3_N2101!N72</f>
        <v>1</v>
      </c>
      <c r="O1161" s="708">
        <f>LS3_N2101!O72</f>
        <v>3</v>
      </c>
      <c r="P1161" s="708" t="str">
        <f>LS3_N2101!P72</f>
        <v>Lemo-4A</v>
      </c>
      <c r="Q1161" s="708" t="str">
        <f>LS3_N2101!Q72</f>
        <v>LEMO650/LEMO650</v>
      </c>
      <c r="R1161" s="708">
        <f>LS3_N2101!R72</f>
        <v>17</v>
      </c>
      <c r="S1161" s="708">
        <f>LS3_N2101!S72</f>
        <v>8</v>
      </c>
      <c r="T1161" s="708" t="str">
        <f>LS3_N2101!T72</f>
        <v>CH4 - fmc1-1</v>
      </c>
      <c r="U1161" s="708">
        <f>LS3_N2101!U72</f>
        <v>0</v>
      </c>
      <c r="V1161" s="708">
        <f>LS3_N2101!V72</f>
        <v>13</v>
      </c>
      <c r="W1161" s="708" t="str">
        <f>LS3_N2101!W72</f>
        <v>1: EBS8005</v>
      </c>
      <c r="X1161" s="708" t="str">
        <f>LS3_N2101!X72</f>
        <v>Ch3</v>
      </c>
      <c r="Y1161" s="708">
        <f>LS3_N2101!Y72</f>
        <v>0</v>
      </c>
    </row>
    <row r="1162" spans="1:25" x14ac:dyDescent="0.25">
      <c r="A1162" s="708" t="str">
        <f>LS3_N2101!A73</f>
        <v>PM 8"</v>
      </c>
      <c r="B1162" s="708" t="str">
        <f>LS3_N2101!B73</f>
        <v>LS3_BTS:PM_D4862</v>
      </c>
      <c r="C1162" s="708" t="str">
        <f>LS3_N2101!C73</f>
        <v>PM</v>
      </c>
      <c r="D1162" s="708" t="str">
        <f>LS3_N2101!D73</f>
        <v>D4862</v>
      </c>
      <c r="E1162" s="708" t="str">
        <f>LS3_N2101!E73</f>
        <v>34F000008</v>
      </c>
      <c r="F1162" s="708" t="str">
        <f>LS3_N2101!F73</f>
        <v>8C_22AWG_Multi_016</v>
      </c>
      <c r="G1162" s="708" t="str">
        <f>LS3_N2101!G73</f>
        <v>B Signal</v>
      </c>
      <c r="H1162" s="708" t="str">
        <f>LS3_N2101!H73</f>
        <v>CPC to LEMO650 Box</v>
      </c>
      <c r="I1162" s="708" t="str">
        <f>LS3_N2101!I73</f>
        <v>CPC-4</v>
      </c>
      <c r="J1162" s="708" t="str">
        <f>LS3_N2101!J73</f>
        <v>4,5,6</v>
      </c>
      <c r="K1162" s="708" t="str">
        <f>LS3_N2101!K73</f>
        <v>Blue/Wh=4</v>
      </c>
      <c r="L1162" s="708" t="str">
        <f>LS3_N2101!L73</f>
        <v>White/Blue=5</v>
      </c>
      <c r="M1162" s="708" t="str">
        <f>LS3_N2101!M73</f>
        <v>Shield=6</v>
      </c>
      <c r="N1162" s="708">
        <f>LS3_N2101!N73</f>
        <v>4</v>
      </c>
      <c r="O1162" s="708">
        <f>LS3_N2101!O73</f>
        <v>6</v>
      </c>
      <c r="P1162" s="708" t="str">
        <f>LS3_N2101!P73</f>
        <v>Lemo-4B</v>
      </c>
      <c r="Q1162" s="708" t="str">
        <f>LS3_N2101!Q73</f>
        <v>LEMO650/LEMO650</v>
      </c>
      <c r="R1162" s="708">
        <f>LS3_N2101!R73</f>
        <v>17</v>
      </c>
      <c r="S1162" s="708">
        <f>LS3_N2101!S73</f>
        <v>8</v>
      </c>
      <c r="T1162" s="708" t="str">
        <f>LS3_N2101!T73</f>
        <v>CH5 - fmc1-2</v>
      </c>
      <c r="U1162" s="708">
        <f>LS3_N2101!U73</f>
        <v>0</v>
      </c>
      <c r="V1162" s="708">
        <f>LS3_N2101!V73</f>
        <v>13</v>
      </c>
      <c r="W1162" s="708" t="str">
        <f>LS3_N2101!W73</f>
        <v>1: EBS8005</v>
      </c>
      <c r="X1162" s="708" t="str">
        <f>LS3_N2101!X73</f>
        <v>Ch3</v>
      </c>
      <c r="Y1162" s="708">
        <f>LS3_N2101!Y73</f>
        <v>0</v>
      </c>
    </row>
    <row r="1163" spans="1:25" x14ac:dyDescent="0.25">
      <c r="A1163" s="708" t="str">
        <f>LS3_N2101!A74</f>
        <v>PM 8"</v>
      </c>
      <c r="B1163" s="708" t="str">
        <f>LS3_N2101!B74</f>
        <v>LS3_BTS:PM_D4862</v>
      </c>
      <c r="C1163" s="708" t="str">
        <f>LS3_N2101!C74</f>
        <v>PM</v>
      </c>
      <c r="D1163" s="708" t="str">
        <f>LS3_N2101!D74</f>
        <v>D4862</v>
      </c>
      <c r="E1163" s="708" t="str">
        <f>LS3_N2101!E74</f>
        <v>34F000008</v>
      </c>
      <c r="F1163" s="708" t="str">
        <f>LS3_N2101!F74</f>
        <v>8C_22AWG_Multi_016</v>
      </c>
      <c r="G1163" s="708" t="str">
        <f>LS3_N2101!G74</f>
        <v>C Signal</v>
      </c>
      <c r="H1163" s="708" t="str">
        <f>LS3_N2101!H74</f>
        <v>CPC to LEMO650 Box</v>
      </c>
      <c r="I1163" s="708" t="str">
        <f>LS3_N2101!I74</f>
        <v>CPC-4</v>
      </c>
      <c r="J1163" s="708" t="str">
        <f>LS3_N2101!J74</f>
        <v>7,8,9</v>
      </c>
      <c r="K1163" s="708" t="str">
        <f>LS3_N2101!K74</f>
        <v>Green/Wh=7</v>
      </c>
      <c r="L1163" s="708" t="str">
        <f>LS3_N2101!L74</f>
        <v>White/Gr=8</v>
      </c>
      <c r="M1163" s="708" t="str">
        <f>LS3_N2101!M74</f>
        <v>Shield=9</v>
      </c>
      <c r="N1163" s="708">
        <f>LS3_N2101!N74</f>
        <v>7</v>
      </c>
      <c r="O1163" s="708">
        <f>LS3_N2101!O74</f>
        <v>9</v>
      </c>
      <c r="P1163" s="708" t="str">
        <f>LS3_N2101!P74</f>
        <v>Lemo-4C</v>
      </c>
      <c r="Q1163" s="708" t="str">
        <f>LS3_N2101!Q74</f>
        <v>LEMO650/LEMO650</v>
      </c>
      <c r="R1163" s="708">
        <f>LS3_N2101!R74</f>
        <v>17</v>
      </c>
      <c r="S1163" s="708">
        <f>LS3_N2101!S74</f>
        <v>8</v>
      </c>
      <c r="T1163" s="708" t="str">
        <f>LS3_N2101!T74</f>
        <v>CH6 - fmc1-3</v>
      </c>
      <c r="U1163" s="708">
        <f>LS3_N2101!U74</f>
        <v>0</v>
      </c>
      <c r="V1163" s="708">
        <f>LS3_N2101!V74</f>
        <v>13</v>
      </c>
      <c r="W1163" s="708" t="str">
        <f>LS3_N2101!W74</f>
        <v>1: EBS8005</v>
      </c>
      <c r="X1163" s="708" t="str">
        <f>LS3_N2101!X74</f>
        <v>Ch3</v>
      </c>
      <c r="Y1163" s="708">
        <f>LS3_N2101!Y74</f>
        <v>0</v>
      </c>
    </row>
    <row r="1164" spans="1:25" x14ac:dyDescent="0.25">
      <c r="A1164" s="708" t="str">
        <f>LS3_N2101!A10</f>
        <v>BPM</v>
      </c>
      <c r="B1164" s="708" t="str">
        <f>LS3_N2101!B10</f>
        <v>LS3_BTS:BPM_D4886</v>
      </c>
      <c r="C1164" s="708" t="str">
        <f>LS3_N2101!C10</f>
        <v>BPM</v>
      </c>
      <c r="D1164" s="708" t="str">
        <f>LS3_N2101!D10</f>
        <v>D4886</v>
      </c>
      <c r="E1164" s="708" t="str">
        <f>LS3_N2101!E10</f>
        <v>34E000055</v>
      </c>
      <c r="F1164" s="708" t="str">
        <f>LS3_N2101!F10</f>
        <v>2C_1/4in_Hardline_036</v>
      </c>
      <c r="G1164" s="708" t="str">
        <f>LS3_N2101!G10</f>
        <v>Signal</v>
      </c>
      <c r="H1164" s="708" t="str">
        <f>LS3_N2101!H10</f>
        <v>N-Type to SMA Panel</v>
      </c>
      <c r="I1164" s="708" t="str">
        <f>LS3_N2101!I10</f>
        <v>1T</v>
      </c>
      <c r="J1164" s="708">
        <f>LS3_N2101!J10</f>
        <v>0</v>
      </c>
      <c r="K1164" s="708">
        <f>LS3_N2101!K10</f>
        <v>0</v>
      </c>
      <c r="L1164" s="708">
        <f>LS3_N2101!L10</f>
        <v>0</v>
      </c>
      <c r="M1164" s="708">
        <f>LS3_N2101!M10</f>
        <v>0</v>
      </c>
      <c r="N1164" s="708">
        <f>LS3_N2101!N10</f>
        <v>0</v>
      </c>
      <c r="O1164" s="708">
        <f>LS3_N2101!O10</f>
        <v>0</v>
      </c>
      <c r="P1164" s="708" t="str">
        <f>LS3_N2101!P10</f>
        <v>1T</v>
      </c>
      <c r="Q1164" s="708" t="str">
        <f>LS3_N2101!Q10</f>
        <v>SMA to SMA</v>
      </c>
      <c r="R1164" s="708">
        <f>LS3_N2101!R10</f>
        <v>17</v>
      </c>
      <c r="S1164" s="708">
        <f>LS3_N2101!S10</f>
        <v>3</v>
      </c>
      <c r="T1164" s="708">
        <f>LS3_N2101!T10</f>
        <v>0</v>
      </c>
      <c r="U1164" s="708">
        <f>LS3_N2101!U10</f>
        <v>5</v>
      </c>
      <c r="V1164" s="708">
        <f>LS3_N2101!V10</f>
        <v>0</v>
      </c>
      <c r="W1164" s="708">
        <f>LS3_N2101!W10</f>
        <v>0</v>
      </c>
      <c r="X1164" s="708">
        <f>LS3_N2101!X10</f>
        <v>0</v>
      </c>
      <c r="Y1164" s="708">
        <f>LS3_N2101!Y10</f>
        <v>0</v>
      </c>
    </row>
    <row r="1165" spans="1:25" x14ac:dyDescent="0.25">
      <c r="A1165" s="708" t="str">
        <f>LS3_N2101!A11</f>
        <v>BPM</v>
      </c>
      <c r="B1165" s="708" t="str">
        <f>LS3_N2101!B11</f>
        <v>LS3_BTS:BPM_D4886</v>
      </c>
      <c r="C1165" s="708" t="str">
        <f>LS3_N2101!C11</f>
        <v>BPM</v>
      </c>
      <c r="D1165" s="708" t="str">
        <f>LS3_N2101!D11</f>
        <v>D4886</v>
      </c>
      <c r="E1165" s="708" t="str">
        <f>LS3_N2101!E11</f>
        <v>34E000056</v>
      </c>
      <c r="F1165" s="708" t="str">
        <f>LS3_N2101!F11</f>
        <v>2C_1/4in_Hardline_036</v>
      </c>
      <c r="G1165" s="708" t="str">
        <f>LS3_N2101!G11</f>
        <v>Signal</v>
      </c>
      <c r="H1165" s="708" t="str">
        <f>LS3_N2101!H11</f>
        <v>N-Type to SMA Panel</v>
      </c>
      <c r="I1165" s="708" t="str">
        <f>LS3_N2101!I11</f>
        <v>2L</v>
      </c>
      <c r="J1165" s="708">
        <f>LS3_N2101!J11</f>
        <v>0</v>
      </c>
      <c r="K1165" s="708">
        <f>LS3_N2101!K11</f>
        <v>0</v>
      </c>
      <c r="L1165" s="708">
        <f>LS3_N2101!L11</f>
        <v>0</v>
      </c>
      <c r="M1165" s="708">
        <f>LS3_N2101!M11</f>
        <v>0</v>
      </c>
      <c r="N1165" s="708">
        <f>LS3_N2101!N11</f>
        <v>0</v>
      </c>
      <c r="O1165" s="708">
        <f>LS3_N2101!O11</f>
        <v>0</v>
      </c>
      <c r="P1165" s="708" t="str">
        <f>LS3_N2101!P11</f>
        <v>2L</v>
      </c>
      <c r="Q1165" s="708" t="str">
        <f>LS3_N2101!Q11</f>
        <v>SMA to SMA</v>
      </c>
      <c r="R1165" s="708">
        <f>LS3_N2101!R11</f>
        <v>17</v>
      </c>
      <c r="S1165" s="708">
        <f>LS3_N2101!S11</f>
        <v>3</v>
      </c>
      <c r="T1165" s="708">
        <f>LS3_N2101!T11</f>
        <v>0</v>
      </c>
      <c r="U1165" s="708">
        <f>LS3_N2101!U11</f>
        <v>6</v>
      </c>
      <c r="V1165" s="708">
        <f>LS3_N2101!V11</f>
        <v>0</v>
      </c>
      <c r="W1165" s="708">
        <f>LS3_N2101!W11</f>
        <v>0</v>
      </c>
      <c r="X1165" s="708">
        <f>LS3_N2101!X11</f>
        <v>0</v>
      </c>
      <c r="Y1165" s="708">
        <f>LS3_N2101!Y11</f>
        <v>0</v>
      </c>
    </row>
    <row r="1166" spans="1:25" x14ac:dyDescent="0.25">
      <c r="A1166" s="708" t="str">
        <f>LS3_N2101!A12</f>
        <v>BPM</v>
      </c>
      <c r="B1166" s="708" t="str">
        <f>LS3_N2101!B12</f>
        <v>LS3_BTS:BPM_D4886</v>
      </c>
      <c r="C1166" s="708" t="str">
        <f>LS3_N2101!C12</f>
        <v>BPM</v>
      </c>
      <c r="D1166" s="708" t="str">
        <f>LS3_N2101!D12</f>
        <v>D4886</v>
      </c>
      <c r="E1166" s="708" t="str">
        <f>LS3_N2101!E12</f>
        <v>34E000057</v>
      </c>
      <c r="F1166" s="708" t="str">
        <f>LS3_N2101!F12</f>
        <v>2C_1/4in_Hardline_036</v>
      </c>
      <c r="G1166" s="708" t="str">
        <f>LS3_N2101!G12</f>
        <v>Signal</v>
      </c>
      <c r="H1166" s="708" t="str">
        <f>LS3_N2101!H12</f>
        <v>N-Type to SMA Panel</v>
      </c>
      <c r="I1166" s="708" t="str">
        <f>LS3_N2101!I12</f>
        <v>3R</v>
      </c>
      <c r="J1166" s="708">
        <f>LS3_N2101!J12</f>
        <v>0</v>
      </c>
      <c r="K1166" s="708">
        <f>LS3_N2101!K12</f>
        <v>0</v>
      </c>
      <c r="L1166" s="708">
        <f>LS3_N2101!L12</f>
        <v>0</v>
      </c>
      <c r="M1166" s="708">
        <f>LS3_N2101!M12</f>
        <v>0</v>
      </c>
      <c r="N1166" s="708">
        <f>LS3_N2101!N12</f>
        <v>0</v>
      </c>
      <c r="O1166" s="708">
        <f>LS3_N2101!O12</f>
        <v>0</v>
      </c>
      <c r="P1166" s="708" t="str">
        <f>LS3_N2101!P12</f>
        <v>3R</v>
      </c>
      <c r="Q1166" s="708" t="str">
        <f>LS3_N2101!Q12</f>
        <v>SMA to SMA</v>
      </c>
      <c r="R1166" s="708">
        <f>LS3_N2101!R12</f>
        <v>17</v>
      </c>
      <c r="S1166" s="708">
        <f>LS3_N2101!S12</f>
        <v>3</v>
      </c>
      <c r="T1166" s="708">
        <f>LS3_N2101!T12</f>
        <v>0</v>
      </c>
      <c r="U1166" s="708">
        <f>LS3_N2101!U12</f>
        <v>7</v>
      </c>
      <c r="V1166" s="708">
        <f>LS3_N2101!V12</f>
        <v>0</v>
      </c>
      <c r="W1166" s="708">
        <f>LS3_N2101!W12</f>
        <v>0</v>
      </c>
      <c r="X1166" s="708">
        <f>LS3_N2101!X12</f>
        <v>0</v>
      </c>
      <c r="Y1166" s="708">
        <f>LS3_N2101!Y12</f>
        <v>0</v>
      </c>
    </row>
    <row r="1167" spans="1:25" x14ac:dyDescent="0.25">
      <c r="A1167" s="708" t="str">
        <f>LS3_N2101!A13</f>
        <v>BPM</v>
      </c>
      <c r="B1167" s="708" t="str">
        <f>LS3_N2101!B13</f>
        <v>LS3_BTS:BPM_D4886</v>
      </c>
      <c r="C1167" s="708" t="str">
        <f>LS3_N2101!C13</f>
        <v>BPM</v>
      </c>
      <c r="D1167" s="708" t="str">
        <f>LS3_N2101!D13</f>
        <v>D4886</v>
      </c>
      <c r="E1167" s="708" t="str">
        <f>LS3_N2101!E13</f>
        <v>34E000058</v>
      </c>
      <c r="F1167" s="708" t="str">
        <f>LS3_N2101!F13</f>
        <v>2C_1/4in_Hardline_036</v>
      </c>
      <c r="G1167" s="708" t="str">
        <f>LS3_N2101!G13</f>
        <v>Signal</v>
      </c>
      <c r="H1167" s="708" t="str">
        <f>LS3_N2101!H13</f>
        <v>N-Type to SMA Panel</v>
      </c>
      <c r="I1167" s="708" t="str">
        <f>LS3_N2101!I13</f>
        <v>4B</v>
      </c>
      <c r="J1167" s="708">
        <f>LS3_N2101!J13</f>
        <v>0</v>
      </c>
      <c r="K1167" s="708">
        <f>LS3_N2101!K13</f>
        <v>0</v>
      </c>
      <c r="L1167" s="708">
        <f>LS3_N2101!L13</f>
        <v>0</v>
      </c>
      <c r="M1167" s="708">
        <f>LS3_N2101!M13</f>
        <v>0</v>
      </c>
      <c r="N1167" s="708">
        <f>LS3_N2101!N13</f>
        <v>0</v>
      </c>
      <c r="O1167" s="708">
        <f>LS3_N2101!O13</f>
        <v>0</v>
      </c>
      <c r="P1167" s="708" t="str">
        <f>LS3_N2101!P13</f>
        <v>4B</v>
      </c>
      <c r="Q1167" s="708" t="str">
        <f>LS3_N2101!Q13</f>
        <v>SMA to SMA</v>
      </c>
      <c r="R1167" s="708">
        <f>LS3_N2101!R13</f>
        <v>17</v>
      </c>
      <c r="S1167" s="708">
        <f>LS3_N2101!S13</f>
        <v>3</v>
      </c>
      <c r="T1167" s="708">
        <f>LS3_N2101!T13</f>
        <v>0</v>
      </c>
      <c r="U1167" s="708">
        <f>LS3_N2101!U13</f>
        <v>8</v>
      </c>
      <c r="V1167" s="708">
        <f>LS3_N2101!V13</f>
        <v>0</v>
      </c>
      <c r="W1167" s="708">
        <f>LS3_N2101!W13</f>
        <v>0</v>
      </c>
      <c r="X1167" s="708">
        <f>LS3_N2101!X13</f>
        <v>0</v>
      </c>
      <c r="Y1167" s="708">
        <f>LS3_N2101!Y13</f>
        <v>0</v>
      </c>
    </row>
    <row r="1168" spans="1:25" x14ac:dyDescent="0.25">
      <c r="A1168" s="708" t="str">
        <f>LS3_N2101!A14</f>
        <v>BPM</v>
      </c>
      <c r="B1168" s="708" t="str">
        <f>LS3_N2101!B14</f>
        <v>LS3_BTS:BPM_D4886</v>
      </c>
      <c r="C1168" s="708" t="str">
        <f>LS3_N2101!C14</f>
        <v>BPM</v>
      </c>
      <c r="D1168" s="708" t="str">
        <f>LS3_N2101!D14</f>
        <v>D4886</v>
      </c>
      <c r="E1168" s="708" t="str">
        <f>LS3_N2101!E14</f>
        <v>34E000068</v>
      </c>
      <c r="F1168" s="708" t="str">
        <f>LS3_N2101!F14</f>
        <v>2C_1/4in_Hardline_036</v>
      </c>
      <c r="G1168" s="708" t="str">
        <f>LS3_N2101!G14</f>
        <v>Ref</v>
      </c>
      <c r="H1168" s="708" t="str">
        <f>LS3_N2101!H14</f>
        <v>N-Type to SMA Panel</v>
      </c>
      <c r="I1168" s="708" t="str">
        <f>LS3_N2101!I14</f>
        <v>Ref</v>
      </c>
      <c r="J1168" s="708">
        <f>LS3_N2101!J14</f>
        <v>0</v>
      </c>
      <c r="K1168" s="708">
        <f>LS3_N2101!K14</f>
        <v>0</v>
      </c>
      <c r="L1168" s="708">
        <f>LS3_N2101!L14</f>
        <v>0</v>
      </c>
      <c r="M1168" s="708">
        <f>LS3_N2101!M14</f>
        <v>0</v>
      </c>
      <c r="N1168" s="708">
        <f>LS3_N2101!N14</f>
        <v>0</v>
      </c>
      <c r="O1168" s="708">
        <f>LS3_N2101!O14</f>
        <v>0</v>
      </c>
      <c r="P1168" s="708" t="str">
        <f>LS3_N2101!P14</f>
        <v>Ref</v>
      </c>
      <c r="Q1168" s="708" t="str">
        <f>LS3_N2101!Q14</f>
        <v>SMA to SMA</v>
      </c>
      <c r="R1168" s="708">
        <f>LS3_N2101!R14</f>
        <v>17</v>
      </c>
      <c r="S1168" s="708">
        <f>LS3_N2101!S14</f>
        <v>3</v>
      </c>
      <c r="T1168" s="708">
        <f>LS3_N2101!T14</f>
        <v>0</v>
      </c>
      <c r="U1168" s="708" t="str">
        <f>LS3_N2101!U14</f>
        <v>Ref</v>
      </c>
      <c r="V1168" s="708">
        <f>LS3_N2101!V14</f>
        <v>0</v>
      </c>
      <c r="W1168" s="708">
        <f>LS3_N2101!W14</f>
        <v>0</v>
      </c>
      <c r="X1168" s="708">
        <f>LS3_N2101!X14</f>
        <v>0</v>
      </c>
      <c r="Y1168" s="708">
        <f>LS3_N2101!Y14</f>
        <v>0</v>
      </c>
    </row>
    <row r="1169" spans="1:25" x14ac:dyDescent="0.25">
      <c r="A1169" s="708" t="str">
        <f>LS3_N2101!A80</f>
        <v>Halo Monitor Ring,Spare</v>
      </c>
      <c r="B1169" s="708" t="str">
        <f>LS3_N2101!B80</f>
        <v>LS3_BTS:HMR_D4887</v>
      </c>
      <c r="C1169" s="708" t="str">
        <f>LS3_N2101!C80</f>
        <v>HMR - Unused</v>
      </c>
      <c r="D1169" s="708" t="str">
        <f>LS3_N2101!D80</f>
        <v>D4887</v>
      </c>
      <c r="E1169" s="708" t="str">
        <f>LS3_N2101!E80</f>
        <v>34H000002</v>
      </c>
      <c r="F1169" s="708" t="str">
        <f>LS3_N2101!F80</f>
        <v>2C_1kV75LC_Coax_090</v>
      </c>
      <c r="G1169" s="708" t="str">
        <f>LS3_N2101!G80</f>
        <v>Signal</v>
      </c>
      <c r="H1169" s="708">
        <f>LS3_N2101!H80</f>
        <v>0</v>
      </c>
      <c r="I1169" s="708">
        <f>LS3_N2101!I80</f>
        <v>0</v>
      </c>
      <c r="J1169" s="708">
        <f>LS3_N2101!J80</f>
        <v>0</v>
      </c>
      <c r="K1169" s="708">
        <f>LS3_N2101!K80</f>
        <v>0</v>
      </c>
      <c r="L1169" s="708">
        <f>LS3_N2101!L80</f>
        <v>0</v>
      </c>
      <c r="M1169" s="708">
        <f>LS3_N2101!M80</f>
        <v>0</v>
      </c>
      <c r="N1169" s="708">
        <f>LS3_N2101!N80</f>
        <v>0</v>
      </c>
      <c r="O1169" s="708">
        <f>LS3_N2101!O80</f>
        <v>0</v>
      </c>
      <c r="P1169" s="708">
        <f>LS3_N2101!P80</f>
        <v>0</v>
      </c>
      <c r="Q1169" s="708">
        <f>LS3_N2101!Q80</f>
        <v>0</v>
      </c>
      <c r="R1169" s="708">
        <f>LS3_N2101!R80</f>
        <v>0</v>
      </c>
      <c r="S1169" s="708">
        <f>LS3_N2101!S80</f>
        <v>0</v>
      </c>
      <c r="T1169" s="708">
        <f>LS3_N2101!T80</f>
        <v>0</v>
      </c>
      <c r="U1169" s="708">
        <f>LS3_N2101!U80</f>
        <v>0</v>
      </c>
      <c r="V1169" s="708">
        <f>LS3_N2101!V80</f>
        <v>0</v>
      </c>
      <c r="W1169" s="708">
        <f>LS3_N2101!W80</f>
        <v>0</v>
      </c>
      <c r="X1169" s="708">
        <f>LS3_N2101!X80</f>
        <v>0</v>
      </c>
      <c r="Y1169" s="708">
        <f>LS3_N2101!Y80</f>
        <v>0</v>
      </c>
    </row>
    <row r="1170" spans="1:25" x14ac:dyDescent="0.25">
      <c r="A1170" s="708">
        <f>LS3_N2101!A81</f>
        <v>0</v>
      </c>
      <c r="B1170" s="708" t="str">
        <f>LS3_N2101!B81</f>
        <v>LS3_BTS:HMR_D4887</v>
      </c>
      <c r="C1170" s="708">
        <f>LS3_N2101!C81</f>
        <v>0</v>
      </c>
      <c r="D1170" s="708" t="str">
        <f>LS3_N2101!D81</f>
        <v>D4887</v>
      </c>
      <c r="E1170" s="708" t="str">
        <f>LS3_N2101!E81</f>
        <v>34H000091</v>
      </c>
      <c r="F1170" s="708" t="str">
        <f>LS3_N2101!F81</f>
        <v>2C_5kVDC_Coax_035</v>
      </c>
      <c r="G1170" s="708" t="str">
        <f>LS3_N2101!G81</f>
        <v>HV Bias</v>
      </c>
      <c r="H1170" s="708">
        <f>LS3_N2101!H81</f>
        <v>0</v>
      </c>
      <c r="I1170" s="708">
        <f>LS3_N2101!I81</f>
        <v>0</v>
      </c>
      <c r="J1170" s="708">
        <f>LS3_N2101!J81</f>
        <v>0</v>
      </c>
      <c r="K1170" s="708">
        <f>LS3_N2101!K81</f>
        <v>0</v>
      </c>
      <c r="L1170" s="708">
        <f>LS3_N2101!L81</f>
        <v>0</v>
      </c>
      <c r="M1170" s="708">
        <f>LS3_N2101!M81</f>
        <v>0</v>
      </c>
      <c r="N1170" s="708">
        <f>LS3_N2101!N81</f>
        <v>0</v>
      </c>
      <c r="O1170" s="708">
        <f>LS3_N2101!O81</f>
        <v>0</v>
      </c>
      <c r="P1170" s="708">
        <f>LS3_N2101!P81</f>
        <v>0</v>
      </c>
      <c r="Q1170" s="708">
        <f>LS3_N2101!Q81</f>
        <v>0</v>
      </c>
      <c r="R1170" s="708">
        <f>LS3_N2101!R81</f>
        <v>0</v>
      </c>
      <c r="S1170" s="708">
        <f>LS3_N2101!S81</f>
        <v>0</v>
      </c>
      <c r="T1170" s="708">
        <f>LS3_N2101!T81</f>
        <v>0</v>
      </c>
      <c r="U1170" s="708">
        <f>LS3_N2101!U81</f>
        <v>0</v>
      </c>
      <c r="V1170" s="708">
        <f>LS3_N2101!V81</f>
        <v>0</v>
      </c>
      <c r="W1170" s="708">
        <f>LS3_N2101!W81</f>
        <v>0</v>
      </c>
      <c r="X1170" s="708">
        <f>LS3_N2101!X81</f>
        <v>0</v>
      </c>
      <c r="Y1170" s="708">
        <f>LS3_N2101!Y81</f>
        <v>0</v>
      </c>
    </row>
    <row r="1171" spans="1:25" x14ac:dyDescent="0.25">
      <c r="A1171" s="708" t="str">
        <f>LS3_N2101!A52</f>
        <v>Ion Chamber</v>
      </c>
      <c r="B1171" s="708" t="str">
        <f>LS3_N2101!B52</f>
        <v>LS3_BTS:IC_D4895</v>
      </c>
      <c r="C1171" s="708" t="str">
        <f>LS3_N2101!C52</f>
        <v>IC</v>
      </c>
      <c r="D1171" s="708" t="str">
        <f>LS3_N2101!D52</f>
        <v>D4895</v>
      </c>
      <c r="E1171" s="708" t="str">
        <f>LS3_N2101!E52</f>
        <v>34E000561</v>
      </c>
      <c r="F1171" s="708" t="str">
        <f>LS3_N2101!F52</f>
        <v>2C_1kV75LC_Coax_090</v>
      </c>
      <c r="G1171" s="708" t="str">
        <f>LS3_N2101!G52</f>
        <v>Signal</v>
      </c>
      <c r="H1171" s="708" t="str">
        <f>LS3_N2101!H52</f>
        <v>N-Type to LEMO Box</v>
      </c>
      <c r="I1171" s="708" t="str">
        <f>LS3_N2101!I52</f>
        <v>J2</v>
      </c>
      <c r="J1171" s="708">
        <f>LS3_N2101!J52</f>
        <v>0</v>
      </c>
      <c r="K1171" s="708">
        <f>LS3_N2101!K52</f>
        <v>0</v>
      </c>
      <c r="L1171" s="708">
        <f>LS3_N2101!L52</f>
        <v>0</v>
      </c>
      <c r="M1171" s="708">
        <f>LS3_N2101!M52</f>
        <v>0</v>
      </c>
      <c r="N1171" s="708">
        <f>LS3_N2101!N52</f>
        <v>0</v>
      </c>
      <c r="O1171" s="708">
        <f>LS3_N2101!O52</f>
        <v>0</v>
      </c>
      <c r="P1171" s="708" t="str">
        <f>LS3_N2101!P52</f>
        <v>J2</v>
      </c>
      <c r="Q1171" s="708" t="str">
        <f>LS3_N2101!Q52</f>
        <v>Lemo to Lemo</v>
      </c>
      <c r="R1171" s="708">
        <f>LS3_N2101!R52</f>
        <v>17</v>
      </c>
      <c r="S1171" s="708">
        <f>LS3_N2101!S52</f>
        <v>9</v>
      </c>
      <c r="T1171" s="708" t="str">
        <f>LS3_N2101!T52</f>
        <v>CH1 - fmc2-2</v>
      </c>
      <c r="U1171" s="708">
        <f>LS3_N2101!U52</f>
        <v>0</v>
      </c>
      <c r="V1171" s="708">
        <f>LS3_N2101!V52</f>
        <v>0</v>
      </c>
      <c r="W1171" s="708">
        <f>LS3_N2101!W52</f>
        <v>0</v>
      </c>
      <c r="X1171" s="708">
        <f>LS3_N2101!X52</f>
        <v>0</v>
      </c>
      <c r="Y1171" s="708">
        <f>LS3_N2101!Y52</f>
        <v>0</v>
      </c>
    </row>
    <row r="1172" spans="1:25" x14ac:dyDescent="0.25">
      <c r="A1172" s="708" t="str">
        <f>LS3_N2101!A58</f>
        <v>Ion Chamber</v>
      </c>
      <c r="B1172" s="708" t="str">
        <f>LS3_N2101!B58</f>
        <v>LS3_BTS:IC_D4895</v>
      </c>
      <c r="C1172" s="708">
        <f>LS3_N2101!C58</f>
        <v>0</v>
      </c>
      <c r="D1172" s="708" t="str">
        <f>LS3_N2101!D58</f>
        <v>D4895</v>
      </c>
      <c r="E1172" s="708" t="str">
        <f>LS3_N2101!E58</f>
        <v>34H000079</v>
      </c>
      <c r="F1172" s="708" t="str">
        <f>LS3_N2101!F58</f>
        <v>2C_5kVDC_Coax_035</v>
      </c>
      <c r="G1172" s="708" t="str">
        <f>LS3_N2101!G58</f>
        <v>HV Bias</v>
      </c>
      <c r="H1172" s="708" t="str">
        <f>LS3_N2101!H58</f>
        <v xml:space="preserve">SHV to SHV </v>
      </c>
      <c r="I1172" s="708">
        <f>LS3_N2101!I58</f>
        <v>2</v>
      </c>
      <c r="J1172" s="708">
        <f>LS3_N2101!J58</f>
        <v>0</v>
      </c>
      <c r="K1172" s="708">
        <f>LS3_N2101!K58</f>
        <v>0</v>
      </c>
      <c r="L1172" s="708">
        <f>LS3_N2101!L58</f>
        <v>0</v>
      </c>
      <c r="M1172" s="708">
        <f>LS3_N2101!M58</f>
        <v>0</v>
      </c>
      <c r="N1172" s="708">
        <f>LS3_N2101!N58</f>
        <v>0</v>
      </c>
      <c r="O1172" s="708">
        <f>LS3_N2101!O58</f>
        <v>0</v>
      </c>
      <c r="P1172" s="708">
        <f>LS3_N2101!P58</f>
        <v>2</v>
      </c>
      <c r="Q1172" s="708" t="str">
        <f>LS3_N2101!Q58</f>
        <v xml:space="preserve">SHV to SHV </v>
      </c>
      <c r="R1172" s="708">
        <f>LS3_N2101!R58</f>
        <v>0</v>
      </c>
      <c r="S1172" s="708">
        <f>LS3_N2101!S58</f>
        <v>0</v>
      </c>
      <c r="T1172" s="708">
        <f>LS3_N2101!T58</f>
        <v>0</v>
      </c>
      <c r="U1172" s="708">
        <f>LS3_N2101!U58</f>
        <v>0</v>
      </c>
      <c r="V1172" s="708">
        <f>LS3_N2101!V58</f>
        <v>13</v>
      </c>
      <c r="W1172" s="708" t="str">
        <f>LS3_N2101!W58</f>
        <v>2 : EHS8020n</v>
      </c>
      <c r="X1172" s="708" t="str">
        <f>LS3_N2101!X58</f>
        <v>Ch1</v>
      </c>
      <c r="Y1172" s="708">
        <f>LS3_N2101!Y58</f>
        <v>0</v>
      </c>
    </row>
    <row r="1173" spans="1:25" x14ac:dyDescent="0.25">
      <c r="A1173" s="708" t="str">
        <f>LS3_N2101!A15</f>
        <v>BPM</v>
      </c>
      <c r="B1173" s="708" t="str">
        <f>LS3_N2101!B15</f>
        <v>LS3_BTS:BPM_D4968</v>
      </c>
      <c r="C1173" s="708" t="str">
        <f>LS3_N2101!C15</f>
        <v>BPM</v>
      </c>
      <c r="D1173" s="708" t="str">
        <f>LS3_N2101!D15</f>
        <v>D4967</v>
      </c>
      <c r="E1173" s="708" t="str">
        <f>LS3_N2101!E15</f>
        <v>34E000032</v>
      </c>
      <c r="F1173" s="708" t="str">
        <f>LS3_N2101!F15</f>
        <v>2C_1/4in_Hardline_036</v>
      </c>
      <c r="G1173" s="708" t="str">
        <f>LS3_N2101!G15</f>
        <v>Signal</v>
      </c>
      <c r="H1173" s="708" t="str">
        <f>LS3_N2101!H15</f>
        <v>N-Type to SMA Panel</v>
      </c>
      <c r="I1173" s="708" t="str">
        <f>LS3_N2101!I15</f>
        <v>1T</v>
      </c>
      <c r="J1173" s="708">
        <f>LS3_N2101!J15</f>
        <v>0</v>
      </c>
      <c r="K1173" s="708">
        <f>LS3_N2101!K15</f>
        <v>0</v>
      </c>
      <c r="L1173" s="708">
        <f>LS3_N2101!L15</f>
        <v>0</v>
      </c>
      <c r="M1173" s="708">
        <f>LS3_N2101!M15</f>
        <v>0</v>
      </c>
      <c r="N1173" s="708">
        <f>LS3_N2101!N15</f>
        <v>0</v>
      </c>
      <c r="O1173" s="708">
        <f>LS3_N2101!O15</f>
        <v>0</v>
      </c>
      <c r="P1173" s="708" t="str">
        <f>LS3_N2101!P15</f>
        <v>1T</v>
      </c>
      <c r="Q1173" s="708" t="str">
        <f>LS3_N2101!Q15</f>
        <v>SMA to SMA</v>
      </c>
      <c r="R1173" s="708">
        <f>LS3_N2101!R15</f>
        <v>17</v>
      </c>
      <c r="S1173" s="708">
        <f>LS3_N2101!S15</f>
        <v>4</v>
      </c>
      <c r="T1173" s="708">
        <f>LS3_N2101!T15</f>
        <v>0</v>
      </c>
      <c r="U1173" s="708">
        <f>LS3_N2101!U15</f>
        <v>1</v>
      </c>
      <c r="V1173" s="708">
        <f>LS3_N2101!V15</f>
        <v>0</v>
      </c>
      <c r="W1173" s="708">
        <f>LS3_N2101!W15</f>
        <v>0</v>
      </c>
      <c r="X1173" s="708">
        <f>LS3_N2101!X15</f>
        <v>0</v>
      </c>
      <c r="Y1173" s="708">
        <f>LS3_N2101!Y15</f>
        <v>0</v>
      </c>
    </row>
    <row r="1174" spans="1:25" x14ac:dyDescent="0.25">
      <c r="A1174" s="708" t="str">
        <f>LS3_N2101!A16</f>
        <v>BPM</v>
      </c>
      <c r="B1174" s="708" t="str">
        <f>LS3_N2101!B16</f>
        <v>LS3_BTS:BPM_D4968</v>
      </c>
      <c r="C1174" s="708" t="str">
        <f>LS3_N2101!C16</f>
        <v>BPM</v>
      </c>
      <c r="D1174" s="708" t="str">
        <f>LS3_N2101!D16</f>
        <v>D4967</v>
      </c>
      <c r="E1174" s="708" t="str">
        <f>LS3_N2101!E16</f>
        <v>34E000033</v>
      </c>
      <c r="F1174" s="708" t="str">
        <f>LS3_N2101!F16</f>
        <v>2C_1/4in_Hardline_036</v>
      </c>
      <c r="G1174" s="708" t="str">
        <f>LS3_N2101!G16</f>
        <v>Signal</v>
      </c>
      <c r="H1174" s="708" t="str">
        <f>LS3_N2101!H16</f>
        <v>N-Type to SMA Panel</v>
      </c>
      <c r="I1174" s="708" t="str">
        <f>LS3_N2101!I16</f>
        <v>2L</v>
      </c>
      <c r="J1174" s="708">
        <f>LS3_N2101!J16</f>
        <v>0</v>
      </c>
      <c r="K1174" s="708">
        <f>LS3_N2101!K16</f>
        <v>0</v>
      </c>
      <c r="L1174" s="708">
        <f>LS3_N2101!L16</f>
        <v>0</v>
      </c>
      <c r="M1174" s="708">
        <f>LS3_N2101!M16</f>
        <v>0</v>
      </c>
      <c r="N1174" s="708">
        <f>LS3_N2101!N16</f>
        <v>0</v>
      </c>
      <c r="O1174" s="708">
        <f>LS3_N2101!O16</f>
        <v>0</v>
      </c>
      <c r="P1174" s="708" t="str">
        <f>LS3_N2101!P16</f>
        <v>2L</v>
      </c>
      <c r="Q1174" s="708" t="str">
        <f>LS3_N2101!Q16</f>
        <v>SMA to SMA</v>
      </c>
      <c r="R1174" s="708">
        <f>LS3_N2101!R16</f>
        <v>17</v>
      </c>
      <c r="S1174" s="708">
        <f>LS3_N2101!S16</f>
        <v>4</v>
      </c>
      <c r="T1174" s="708">
        <f>LS3_N2101!T16</f>
        <v>0</v>
      </c>
      <c r="U1174" s="708">
        <f>LS3_N2101!U16</f>
        <v>2</v>
      </c>
      <c r="V1174" s="708">
        <f>LS3_N2101!V16</f>
        <v>0</v>
      </c>
      <c r="W1174" s="708">
        <f>LS3_N2101!W16</f>
        <v>0</v>
      </c>
      <c r="X1174" s="708">
        <f>LS3_N2101!X16</f>
        <v>0</v>
      </c>
      <c r="Y1174" s="708">
        <f>LS3_N2101!Y16</f>
        <v>0</v>
      </c>
    </row>
    <row r="1175" spans="1:25" x14ac:dyDescent="0.25">
      <c r="A1175" s="708" t="str">
        <f>LS3_N2101!A17</f>
        <v>BPM</v>
      </c>
      <c r="B1175" s="708" t="str">
        <f>LS3_N2101!B17</f>
        <v>LS3_BTS:BPM_D4968</v>
      </c>
      <c r="C1175" s="708" t="str">
        <f>LS3_N2101!C17</f>
        <v>BPM</v>
      </c>
      <c r="D1175" s="708" t="str">
        <f>LS3_N2101!D17</f>
        <v>D4967</v>
      </c>
      <c r="E1175" s="708" t="str">
        <f>LS3_N2101!E17</f>
        <v>34E000034</v>
      </c>
      <c r="F1175" s="708" t="str">
        <f>LS3_N2101!F17</f>
        <v>2C_1/4in_Hardline_036</v>
      </c>
      <c r="G1175" s="708" t="str">
        <f>LS3_N2101!G17</f>
        <v>Signal</v>
      </c>
      <c r="H1175" s="708" t="str">
        <f>LS3_N2101!H17</f>
        <v>N-Type to SMA Panel</v>
      </c>
      <c r="I1175" s="708" t="str">
        <f>LS3_N2101!I17</f>
        <v>3R</v>
      </c>
      <c r="J1175" s="708">
        <f>LS3_N2101!J17</f>
        <v>0</v>
      </c>
      <c r="K1175" s="708">
        <f>LS3_N2101!K17</f>
        <v>0</v>
      </c>
      <c r="L1175" s="708">
        <f>LS3_N2101!L17</f>
        <v>0</v>
      </c>
      <c r="M1175" s="708">
        <f>LS3_N2101!M17</f>
        <v>0</v>
      </c>
      <c r="N1175" s="708">
        <f>LS3_N2101!N17</f>
        <v>0</v>
      </c>
      <c r="O1175" s="708">
        <f>LS3_N2101!O17</f>
        <v>0</v>
      </c>
      <c r="P1175" s="708" t="str">
        <f>LS3_N2101!P17</f>
        <v>3R</v>
      </c>
      <c r="Q1175" s="708" t="str">
        <f>LS3_N2101!Q17</f>
        <v>SMA to SMA</v>
      </c>
      <c r="R1175" s="708">
        <f>LS3_N2101!R17</f>
        <v>17</v>
      </c>
      <c r="S1175" s="708">
        <f>LS3_N2101!S17</f>
        <v>4</v>
      </c>
      <c r="T1175" s="708">
        <f>LS3_N2101!T17</f>
        <v>0</v>
      </c>
      <c r="U1175" s="708">
        <f>LS3_N2101!U17</f>
        <v>3</v>
      </c>
      <c r="V1175" s="708">
        <f>LS3_N2101!V17</f>
        <v>0</v>
      </c>
      <c r="W1175" s="708">
        <f>LS3_N2101!W17</f>
        <v>0</v>
      </c>
      <c r="X1175" s="708">
        <f>LS3_N2101!X17</f>
        <v>0</v>
      </c>
      <c r="Y1175" s="708">
        <f>LS3_N2101!Y17</f>
        <v>0</v>
      </c>
    </row>
    <row r="1176" spans="1:25" x14ac:dyDescent="0.25">
      <c r="A1176" s="708" t="str">
        <f>LS3_N2101!A18</f>
        <v>BPM</v>
      </c>
      <c r="B1176" s="708" t="str">
        <f>LS3_N2101!B18</f>
        <v>LS3_BTS:BPM_D4968</v>
      </c>
      <c r="C1176" s="708" t="str">
        <f>LS3_N2101!C18</f>
        <v>BPM</v>
      </c>
      <c r="D1176" s="708" t="str">
        <f>LS3_N2101!D18</f>
        <v>D4967</v>
      </c>
      <c r="E1176" s="708" t="str">
        <f>LS3_N2101!E18</f>
        <v>34E000035</v>
      </c>
      <c r="F1176" s="708" t="str">
        <f>LS3_N2101!F18</f>
        <v>2C_1/4in_Hardline_036</v>
      </c>
      <c r="G1176" s="708" t="str">
        <f>LS3_N2101!G18</f>
        <v>Signal</v>
      </c>
      <c r="H1176" s="708" t="str">
        <f>LS3_N2101!H18</f>
        <v>N-Type to SMA Panel</v>
      </c>
      <c r="I1176" s="708" t="str">
        <f>LS3_N2101!I18</f>
        <v>4B</v>
      </c>
      <c r="J1176" s="708">
        <f>LS3_N2101!J18</f>
        <v>0</v>
      </c>
      <c r="K1176" s="708">
        <f>LS3_N2101!K18</f>
        <v>0</v>
      </c>
      <c r="L1176" s="708">
        <f>LS3_N2101!L18</f>
        <v>0</v>
      </c>
      <c r="M1176" s="708">
        <f>LS3_N2101!M18</f>
        <v>0</v>
      </c>
      <c r="N1176" s="708">
        <f>LS3_N2101!N18</f>
        <v>0</v>
      </c>
      <c r="O1176" s="708">
        <f>LS3_N2101!O18</f>
        <v>0</v>
      </c>
      <c r="P1176" s="708" t="str">
        <f>LS3_N2101!P18</f>
        <v>4B</v>
      </c>
      <c r="Q1176" s="708" t="str">
        <f>LS3_N2101!Q18</f>
        <v>SMA to SMA</v>
      </c>
      <c r="R1176" s="708">
        <f>LS3_N2101!R18</f>
        <v>17</v>
      </c>
      <c r="S1176" s="708">
        <f>LS3_N2101!S18</f>
        <v>4</v>
      </c>
      <c r="T1176" s="708">
        <f>LS3_N2101!T18</f>
        <v>0</v>
      </c>
      <c r="U1176" s="708">
        <f>LS3_N2101!U18</f>
        <v>4</v>
      </c>
      <c r="V1176" s="708">
        <f>LS3_N2101!V18</f>
        <v>0</v>
      </c>
      <c r="W1176" s="708">
        <f>LS3_N2101!W18</f>
        <v>0</v>
      </c>
      <c r="X1176" s="708">
        <f>LS3_N2101!X18</f>
        <v>0</v>
      </c>
      <c r="Y1176" s="708">
        <f>LS3_N2101!Y18</f>
        <v>0</v>
      </c>
    </row>
    <row r="1177" spans="1:25" x14ac:dyDescent="0.25">
      <c r="A1177" s="708" t="str">
        <f>LS3_N2101!A19</f>
        <v>BPM</v>
      </c>
      <c r="B1177" s="708" t="str">
        <f>LS3_N2101!B19</f>
        <v>LS3_BTS:BPM_D4968</v>
      </c>
      <c r="C1177" s="708" t="str">
        <f>LS3_N2101!C19</f>
        <v>BPM</v>
      </c>
      <c r="D1177" s="708" t="str">
        <f>LS3_N2101!D19</f>
        <v>D4967</v>
      </c>
      <c r="E1177" s="708" t="str">
        <f>LS3_N2101!E19</f>
        <v>34E000054</v>
      </c>
      <c r="F1177" s="708" t="str">
        <f>LS3_N2101!F19</f>
        <v>2C_1/4in_Hardline_036</v>
      </c>
      <c r="G1177" s="708" t="str">
        <f>LS3_N2101!G19</f>
        <v>Ref</v>
      </c>
      <c r="H1177" s="708" t="str">
        <f>LS3_N2101!H19</f>
        <v>No terminiation</v>
      </c>
      <c r="I1177" s="708" t="str">
        <f>LS3_N2101!I19</f>
        <v>No term</v>
      </c>
      <c r="J1177" s="708">
        <f>LS3_N2101!J19</f>
        <v>0</v>
      </c>
      <c r="K1177" s="708">
        <f>LS3_N2101!K19</f>
        <v>0</v>
      </c>
      <c r="L1177" s="708">
        <f>LS3_N2101!L19</f>
        <v>0</v>
      </c>
      <c r="M1177" s="708">
        <f>LS3_N2101!M19</f>
        <v>0</v>
      </c>
      <c r="N1177" s="708">
        <f>LS3_N2101!N19</f>
        <v>0</v>
      </c>
      <c r="O1177" s="708">
        <f>LS3_N2101!O19</f>
        <v>0</v>
      </c>
      <c r="P1177" s="708">
        <f>LS3_N2101!P19</f>
        <v>0</v>
      </c>
      <c r="Q1177" s="708">
        <f>LS3_N2101!Q19</f>
        <v>0</v>
      </c>
      <c r="R1177" s="708">
        <f>LS3_N2101!R19</f>
        <v>0</v>
      </c>
      <c r="S1177" s="708">
        <f>LS3_N2101!S19</f>
        <v>0</v>
      </c>
      <c r="T1177" s="708">
        <f>LS3_N2101!T19</f>
        <v>0</v>
      </c>
      <c r="U1177" s="708">
        <f>LS3_N2101!U19</f>
        <v>0</v>
      </c>
      <c r="V1177" s="708">
        <f>LS3_N2101!V19</f>
        <v>0</v>
      </c>
      <c r="W1177" s="708">
        <f>LS3_N2101!W19</f>
        <v>0</v>
      </c>
      <c r="X1177" s="708">
        <f>LS3_N2101!X19</f>
        <v>0</v>
      </c>
      <c r="Y1177" s="708">
        <f>LS3_N2101!Y19</f>
        <v>0</v>
      </c>
    </row>
    <row r="1178" spans="1:25" x14ac:dyDescent="0.25">
      <c r="A1178" s="708" t="str">
        <f>LS3_N2101!A53</f>
        <v>Ion Chamber</v>
      </c>
      <c r="B1178" s="708" t="str">
        <f>LS3_N2101!B53</f>
        <v>LS3_BTS:IC_D5001</v>
      </c>
      <c r="C1178" s="708" t="str">
        <f>LS3_N2101!C53</f>
        <v>IC</v>
      </c>
      <c r="D1178" s="708" t="str">
        <f>LS3_N2101!D53</f>
        <v>D5001</v>
      </c>
      <c r="E1178" s="708" t="str">
        <f>LS3_N2101!E53</f>
        <v>34E000567</v>
      </c>
      <c r="F1178" s="708" t="str">
        <f>LS3_N2101!F53</f>
        <v>2C_1kV75LC_Coax_090</v>
      </c>
      <c r="G1178" s="708" t="str">
        <f>LS3_N2101!G53</f>
        <v>Signal</v>
      </c>
      <c r="H1178" s="708" t="str">
        <f>LS3_N2101!H53</f>
        <v>N-Type to LEMO Box</v>
      </c>
      <c r="I1178" s="708" t="str">
        <f>LS3_N2101!I53</f>
        <v>J3</v>
      </c>
      <c r="J1178" s="708">
        <f>LS3_N2101!J53</f>
        <v>0</v>
      </c>
      <c r="K1178" s="708">
        <f>LS3_N2101!K53</f>
        <v>0</v>
      </c>
      <c r="L1178" s="708">
        <f>LS3_N2101!L53</f>
        <v>0</v>
      </c>
      <c r="M1178" s="708">
        <f>LS3_N2101!M53</f>
        <v>0</v>
      </c>
      <c r="N1178" s="708">
        <f>LS3_N2101!N53</f>
        <v>0</v>
      </c>
      <c r="O1178" s="708">
        <f>LS3_N2101!O53</f>
        <v>0</v>
      </c>
      <c r="P1178" s="708" t="str">
        <f>LS3_N2101!P53</f>
        <v>J3</v>
      </c>
      <c r="Q1178" s="708" t="str">
        <f>LS3_N2101!Q53</f>
        <v>Lemo to Lemo</v>
      </c>
      <c r="R1178" s="708">
        <f>LS3_N2101!R53</f>
        <v>17</v>
      </c>
      <c r="S1178" s="708">
        <f>LS3_N2101!S53</f>
        <v>9</v>
      </c>
      <c r="T1178" s="708" t="str">
        <f>LS3_N2101!T53</f>
        <v>CH2 - fmc2-3</v>
      </c>
      <c r="U1178" s="708">
        <f>LS3_N2101!U53</f>
        <v>0</v>
      </c>
      <c r="V1178" s="708">
        <f>LS3_N2101!V53</f>
        <v>0</v>
      </c>
      <c r="W1178" s="708">
        <f>LS3_N2101!W53</f>
        <v>0</v>
      </c>
      <c r="X1178" s="708">
        <f>LS3_N2101!X53</f>
        <v>0</v>
      </c>
      <c r="Y1178" s="708">
        <f>LS3_N2101!Y53</f>
        <v>0</v>
      </c>
    </row>
    <row r="1179" spans="1:25" x14ac:dyDescent="0.25">
      <c r="A1179" s="708" t="str">
        <f>LS3_N2101!A59</f>
        <v>Ion Chamber</v>
      </c>
      <c r="B1179" s="708" t="str">
        <f>LS3_N2101!B59</f>
        <v>LS3_BTS:IC_D5001</v>
      </c>
      <c r="C1179" s="708">
        <f>LS3_N2101!C59</f>
        <v>0</v>
      </c>
      <c r="D1179" s="708" t="str">
        <f>LS3_N2101!D59</f>
        <v>D5001</v>
      </c>
      <c r="E1179" s="708" t="str">
        <f>LS3_N2101!E59</f>
        <v>34H000085</v>
      </c>
      <c r="F1179" s="708" t="str">
        <f>LS3_N2101!F59</f>
        <v>2C_5kVDC_Coax_035</v>
      </c>
      <c r="G1179" s="708" t="str">
        <f>LS3_N2101!G59</f>
        <v>HV Bias</v>
      </c>
      <c r="H1179" s="708" t="str">
        <f>LS3_N2101!H59</f>
        <v xml:space="preserve">SHV to SHV </v>
      </c>
      <c r="I1179" s="708">
        <f>LS3_N2101!I59</f>
        <v>3</v>
      </c>
      <c r="J1179" s="708">
        <f>LS3_N2101!J59</f>
        <v>0</v>
      </c>
      <c r="K1179" s="708">
        <f>LS3_N2101!K59</f>
        <v>0</v>
      </c>
      <c r="L1179" s="708">
        <f>LS3_N2101!L59</f>
        <v>0</v>
      </c>
      <c r="M1179" s="708">
        <f>LS3_N2101!M59</f>
        <v>0</v>
      </c>
      <c r="N1179" s="708">
        <f>LS3_N2101!N59</f>
        <v>0</v>
      </c>
      <c r="O1179" s="708">
        <f>LS3_N2101!O59</f>
        <v>0</v>
      </c>
      <c r="P1179" s="708">
        <f>LS3_N2101!P59</f>
        <v>3</v>
      </c>
      <c r="Q1179" s="708" t="str">
        <f>LS3_N2101!Q59</f>
        <v xml:space="preserve">SHV to SHV </v>
      </c>
      <c r="R1179" s="708">
        <f>LS3_N2101!R59</f>
        <v>0</v>
      </c>
      <c r="S1179" s="708">
        <f>LS3_N2101!S59</f>
        <v>0</v>
      </c>
      <c r="T1179" s="708">
        <f>LS3_N2101!T59</f>
        <v>0</v>
      </c>
      <c r="U1179" s="708">
        <f>LS3_N2101!U59</f>
        <v>0</v>
      </c>
      <c r="V1179" s="708">
        <f>LS3_N2101!V59</f>
        <v>13</v>
      </c>
      <c r="W1179" s="708" t="str">
        <f>LS3_N2101!W59</f>
        <v>2 : EHS8020n</v>
      </c>
      <c r="X1179" s="708" t="str">
        <f>LS3_N2101!X59</f>
        <v>Ch2</v>
      </c>
      <c r="Y1179" s="708">
        <f>LS3_N2101!Y59</f>
        <v>0</v>
      </c>
    </row>
    <row r="1180" spans="1:25" x14ac:dyDescent="0.25">
      <c r="A1180" s="708" t="str">
        <f>LS3_N2101!A20</f>
        <v>BPM</v>
      </c>
      <c r="B1180" s="708" t="str">
        <f>LS3_N2101!B20</f>
        <v>LS3_BTS:BPM_D5010</v>
      </c>
      <c r="C1180" s="708" t="str">
        <f>LS3_N2101!C20</f>
        <v>BPM</v>
      </c>
      <c r="D1180" s="708" t="str">
        <f>LS3_N2101!D20</f>
        <v>D5010</v>
      </c>
      <c r="E1180" s="708" t="str">
        <f>LS3_N2101!E20</f>
        <v>34E000047</v>
      </c>
      <c r="F1180" s="708" t="str">
        <f>LS3_N2101!F20</f>
        <v>2C_1/4in_Hardline_036</v>
      </c>
      <c r="G1180" s="708" t="str">
        <f>LS3_N2101!G20</f>
        <v>Signal</v>
      </c>
      <c r="H1180" s="708" t="str">
        <f>LS3_N2101!H20</f>
        <v>N-Type to SMA Panel</v>
      </c>
      <c r="I1180" s="708" t="str">
        <f>LS3_N2101!I20</f>
        <v>1T</v>
      </c>
      <c r="J1180" s="708">
        <f>LS3_N2101!J20</f>
        <v>0</v>
      </c>
      <c r="K1180" s="708">
        <f>LS3_N2101!K20</f>
        <v>0</v>
      </c>
      <c r="L1180" s="708">
        <f>LS3_N2101!L20</f>
        <v>0</v>
      </c>
      <c r="M1180" s="708">
        <f>LS3_N2101!M20</f>
        <v>0</v>
      </c>
      <c r="N1180" s="708">
        <f>LS3_N2101!N20</f>
        <v>0</v>
      </c>
      <c r="O1180" s="708">
        <f>LS3_N2101!O20</f>
        <v>0</v>
      </c>
      <c r="P1180" s="708" t="str">
        <f>LS3_N2101!P20</f>
        <v>1T</v>
      </c>
      <c r="Q1180" s="708" t="str">
        <f>LS3_N2101!Q20</f>
        <v>SMA to SMA</v>
      </c>
      <c r="R1180" s="708">
        <f>LS3_N2101!R20</f>
        <v>17</v>
      </c>
      <c r="S1180" s="708">
        <f>LS3_N2101!S20</f>
        <v>4</v>
      </c>
      <c r="T1180" s="708">
        <f>LS3_N2101!T20</f>
        <v>0</v>
      </c>
      <c r="U1180" s="708">
        <f>LS3_N2101!U20</f>
        <v>5</v>
      </c>
      <c r="V1180" s="708">
        <f>LS3_N2101!V20</f>
        <v>0</v>
      </c>
      <c r="W1180" s="708">
        <f>LS3_N2101!W20</f>
        <v>0</v>
      </c>
      <c r="X1180" s="708">
        <f>LS3_N2101!X20</f>
        <v>0</v>
      </c>
      <c r="Y1180" s="708">
        <f>LS3_N2101!Y20</f>
        <v>0</v>
      </c>
    </row>
    <row r="1181" spans="1:25" x14ac:dyDescent="0.25">
      <c r="A1181" s="708" t="str">
        <f>LS3_N2101!A21</f>
        <v>BPM</v>
      </c>
      <c r="B1181" s="708" t="str">
        <f>LS3_N2101!B21</f>
        <v>LS3_BTS:BPM_D5010</v>
      </c>
      <c r="C1181" s="708" t="str">
        <f>LS3_N2101!C21</f>
        <v>BPM</v>
      </c>
      <c r="D1181" s="708" t="str">
        <f>LS3_N2101!D21</f>
        <v>D5010</v>
      </c>
      <c r="E1181" s="708" t="str">
        <f>LS3_N2101!E21</f>
        <v>34E000048</v>
      </c>
      <c r="F1181" s="708" t="str">
        <f>LS3_N2101!F21</f>
        <v>2C_1/4in_Hardline_036</v>
      </c>
      <c r="G1181" s="708" t="str">
        <f>LS3_N2101!G21</f>
        <v>Signal</v>
      </c>
      <c r="H1181" s="708" t="str">
        <f>LS3_N2101!H21</f>
        <v>N-Type to SMA Panel</v>
      </c>
      <c r="I1181" s="708" t="str">
        <f>LS3_N2101!I21</f>
        <v>2L</v>
      </c>
      <c r="J1181" s="708">
        <f>LS3_N2101!J21</f>
        <v>0</v>
      </c>
      <c r="K1181" s="708">
        <f>LS3_N2101!K21</f>
        <v>0</v>
      </c>
      <c r="L1181" s="708">
        <f>LS3_N2101!L21</f>
        <v>0</v>
      </c>
      <c r="M1181" s="708">
        <f>LS3_N2101!M21</f>
        <v>0</v>
      </c>
      <c r="N1181" s="708">
        <f>LS3_N2101!N21</f>
        <v>0</v>
      </c>
      <c r="O1181" s="708">
        <f>LS3_N2101!O21</f>
        <v>0</v>
      </c>
      <c r="P1181" s="708" t="str">
        <f>LS3_N2101!P21</f>
        <v>2L</v>
      </c>
      <c r="Q1181" s="708" t="str">
        <f>LS3_N2101!Q21</f>
        <v>SMA to SMA</v>
      </c>
      <c r="R1181" s="708">
        <f>LS3_N2101!R21</f>
        <v>17</v>
      </c>
      <c r="S1181" s="708">
        <f>LS3_N2101!S21</f>
        <v>4</v>
      </c>
      <c r="T1181" s="708">
        <f>LS3_N2101!T21</f>
        <v>0</v>
      </c>
      <c r="U1181" s="708">
        <f>LS3_N2101!U21</f>
        <v>6</v>
      </c>
      <c r="V1181" s="708">
        <f>LS3_N2101!V21</f>
        <v>0</v>
      </c>
      <c r="W1181" s="708">
        <f>LS3_N2101!W21</f>
        <v>0</v>
      </c>
      <c r="X1181" s="708">
        <f>LS3_N2101!X21</f>
        <v>0</v>
      </c>
      <c r="Y1181" s="708">
        <f>LS3_N2101!Y21</f>
        <v>0</v>
      </c>
    </row>
    <row r="1182" spans="1:25" x14ac:dyDescent="0.25">
      <c r="A1182" s="708" t="str">
        <f>LS3_N2101!A22</f>
        <v>BPM</v>
      </c>
      <c r="B1182" s="708" t="str">
        <f>LS3_N2101!B22</f>
        <v>LS3_BTS:BPM_D5010</v>
      </c>
      <c r="C1182" s="708" t="str">
        <f>LS3_N2101!C22</f>
        <v>BPM</v>
      </c>
      <c r="D1182" s="708" t="str">
        <f>LS3_N2101!D22</f>
        <v>D5010</v>
      </c>
      <c r="E1182" s="708" t="str">
        <f>LS3_N2101!E22</f>
        <v>34E000049</v>
      </c>
      <c r="F1182" s="708" t="str">
        <f>LS3_N2101!F22</f>
        <v>2C_1/4in_Hardline_036</v>
      </c>
      <c r="G1182" s="708" t="str">
        <f>LS3_N2101!G22</f>
        <v>Signal</v>
      </c>
      <c r="H1182" s="708" t="str">
        <f>LS3_N2101!H22</f>
        <v>N-Type to SMA Panel</v>
      </c>
      <c r="I1182" s="708" t="str">
        <f>LS3_N2101!I22</f>
        <v>3R</v>
      </c>
      <c r="J1182" s="708">
        <f>LS3_N2101!J22</f>
        <v>0</v>
      </c>
      <c r="K1182" s="708">
        <f>LS3_N2101!K22</f>
        <v>0</v>
      </c>
      <c r="L1182" s="708">
        <f>LS3_N2101!L22</f>
        <v>0</v>
      </c>
      <c r="M1182" s="708">
        <f>LS3_N2101!M22</f>
        <v>0</v>
      </c>
      <c r="N1182" s="708">
        <f>LS3_N2101!N22</f>
        <v>0</v>
      </c>
      <c r="O1182" s="708">
        <f>LS3_N2101!O22</f>
        <v>0</v>
      </c>
      <c r="P1182" s="708" t="str">
        <f>LS3_N2101!P22</f>
        <v>3R</v>
      </c>
      <c r="Q1182" s="708" t="str">
        <f>LS3_N2101!Q22</f>
        <v>SMA to SMA</v>
      </c>
      <c r="R1182" s="708">
        <f>LS3_N2101!R22</f>
        <v>17</v>
      </c>
      <c r="S1182" s="708">
        <f>LS3_N2101!S22</f>
        <v>4</v>
      </c>
      <c r="T1182" s="708">
        <f>LS3_N2101!T22</f>
        <v>0</v>
      </c>
      <c r="U1182" s="708">
        <f>LS3_N2101!U22</f>
        <v>7</v>
      </c>
      <c r="V1182" s="708">
        <f>LS3_N2101!V22</f>
        <v>0</v>
      </c>
      <c r="W1182" s="708">
        <f>LS3_N2101!W22</f>
        <v>0</v>
      </c>
      <c r="X1182" s="708">
        <f>LS3_N2101!X22</f>
        <v>0</v>
      </c>
      <c r="Y1182" s="708">
        <f>LS3_N2101!Y22</f>
        <v>0</v>
      </c>
    </row>
    <row r="1183" spans="1:25" x14ac:dyDescent="0.25">
      <c r="A1183" s="708" t="str">
        <f>LS3_N2101!A23</f>
        <v>BPM</v>
      </c>
      <c r="B1183" s="708" t="str">
        <f>LS3_N2101!B23</f>
        <v>LS3_BTS:BPM_D5010</v>
      </c>
      <c r="C1183" s="708" t="str">
        <f>LS3_N2101!C23</f>
        <v>BPM</v>
      </c>
      <c r="D1183" s="708" t="str">
        <f>LS3_N2101!D23</f>
        <v>D5010</v>
      </c>
      <c r="E1183" s="708" t="str">
        <f>LS3_N2101!E23</f>
        <v>34E000050</v>
      </c>
      <c r="F1183" s="708" t="str">
        <f>LS3_N2101!F23</f>
        <v>2C_1/4in_Hardline_036</v>
      </c>
      <c r="G1183" s="708" t="str">
        <f>LS3_N2101!G23</f>
        <v>Signal</v>
      </c>
      <c r="H1183" s="708" t="str">
        <f>LS3_N2101!H23</f>
        <v>N-Type to SMA Panel</v>
      </c>
      <c r="I1183" s="708" t="str">
        <f>LS3_N2101!I23</f>
        <v>4B</v>
      </c>
      <c r="J1183" s="708">
        <f>LS3_N2101!J23</f>
        <v>0</v>
      </c>
      <c r="K1183" s="708">
        <f>LS3_N2101!K23</f>
        <v>0</v>
      </c>
      <c r="L1183" s="708">
        <f>LS3_N2101!L23</f>
        <v>0</v>
      </c>
      <c r="M1183" s="708">
        <f>LS3_N2101!M23</f>
        <v>0</v>
      </c>
      <c r="N1183" s="708">
        <f>LS3_N2101!N23</f>
        <v>0</v>
      </c>
      <c r="O1183" s="708">
        <f>LS3_N2101!O23</f>
        <v>0</v>
      </c>
      <c r="P1183" s="708" t="str">
        <f>LS3_N2101!P23</f>
        <v>4B</v>
      </c>
      <c r="Q1183" s="708" t="str">
        <f>LS3_N2101!Q23</f>
        <v>SMA to SMA</v>
      </c>
      <c r="R1183" s="708">
        <f>LS3_N2101!R23</f>
        <v>17</v>
      </c>
      <c r="S1183" s="708">
        <f>LS3_N2101!S23</f>
        <v>4</v>
      </c>
      <c r="T1183" s="708">
        <f>LS3_N2101!T23</f>
        <v>0</v>
      </c>
      <c r="U1183" s="708">
        <f>LS3_N2101!U23</f>
        <v>8</v>
      </c>
      <c r="V1183" s="708">
        <f>LS3_N2101!V23</f>
        <v>0</v>
      </c>
      <c r="W1183" s="708">
        <f>LS3_N2101!W23</f>
        <v>0</v>
      </c>
      <c r="X1183" s="708">
        <f>LS3_N2101!X23</f>
        <v>0</v>
      </c>
      <c r="Y1183" s="708">
        <f>LS3_N2101!Y23</f>
        <v>0</v>
      </c>
    </row>
    <row r="1184" spans="1:25" x14ac:dyDescent="0.25">
      <c r="A1184" s="708" t="str">
        <f>LS3_N2101!A24</f>
        <v>BPM</v>
      </c>
      <c r="B1184" s="708" t="str">
        <f>LS3_N2101!B24</f>
        <v>LS3_BTS:BPM_D5010</v>
      </c>
      <c r="C1184" s="708" t="str">
        <f>LS3_N2101!C24</f>
        <v>BPM</v>
      </c>
      <c r="D1184" s="708" t="str">
        <f>LS3_N2101!D24</f>
        <v>D5010</v>
      </c>
      <c r="E1184" s="708" t="str">
        <f>LS3_N2101!E24</f>
        <v>34E000053</v>
      </c>
      <c r="F1184" s="708" t="str">
        <f>LS3_N2101!F24</f>
        <v>2C_1/4in_Hardline_036</v>
      </c>
      <c r="G1184" s="708" t="str">
        <f>LS3_N2101!G24</f>
        <v>Ref</v>
      </c>
      <c r="H1184" s="708" t="str">
        <f>LS3_N2101!H24</f>
        <v>N-Type to SMA Panel</v>
      </c>
      <c r="I1184" s="708" t="str">
        <f>LS3_N2101!I24</f>
        <v>Ref</v>
      </c>
      <c r="J1184" s="708">
        <f>LS3_N2101!J24</f>
        <v>0</v>
      </c>
      <c r="K1184" s="708">
        <f>LS3_N2101!K24</f>
        <v>0</v>
      </c>
      <c r="L1184" s="708">
        <f>LS3_N2101!L24</f>
        <v>0</v>
      </c>
      <c r="M1184" s="708">
        <f>LS3_N2101!M24</f>
        <v>0</v>
      </c>
      <c r="N1184" s="708">
        <f>LS3_N2101!N24</f>
        <v>0</v>
      </c>
      <c r="O1184" s="708">
        <f>LS3_N2101!O24</f>
        <v>0</v>
      </c>
      <c r="P1184" s="708" t="str">
        <f>LS3_N2101!P24</f>
        <v>Ref</v>
      </c>
      <c r="Q1184" s="708" t="str">
        <f>LS3_N2101!Q24</f>
        <v>SMA to SMA</v>
      </c>
      <c r="R1184" s="708">
        <f>LS3_N2101!R24</f>
        <v>17</v>
      </c>
      <c r="S1184" s="708">
        <f>LS3_N2101!S24</f>
        <v>4</v>
      </c>
      <c r="T1184" s="708">
        <f>LS3_N2101!T24</f>
        <v>0</v>
      </c>
      <c r="U1184" s="708" t="str">
        <f>LS3_N2101!U24</f>
        <v>Ref</v>
      </c>
      <c r="V1184" s="708">
        <f>LS3_N2101!V24</f>
        <v>0</v>
      </c>
      <c r="W1184" s="708">
        <f>LS3_N2101!W24</f>
        <v>0</v>
      </c>
      <c r="X1184" s="708">
        <f>LS3_N2101!X24</f>
        <v>0</v>
      </c>
      <c r="Y1184" s="708">
        <f>LS3_N2101!Y24</f>
        <v>0</v>
      </c>
    </row>
    <row r="1185" spans="1:25" x14ac:dyDescent="0.25">
      <c r="A1185" s="708" t="str">
        <f>LS3_N2101!A82</f>
        <v>Halo Monitor Ring,Spare</v>
      </c>
      <c r="B1185" s="708" t="str">
        <f>LS3_N2101!B82</f>
        <v>LS3_BTS:HMR_D5011</v>
      </c>
      <c r="C1185" s="708" t="str">
        <f>LS3_N2101!C82</f>
        <v>HMR - Unused</v>
      </c>
      <c r="D1185" s="708" t="str">
        <f>LS3_N2101!D82</f>
        <v>D5011</v>
      </c>
      <c r="E1185" s="708" t="str">
        <f>LS3_N2101!E82</f>
        <v>34H000003</v>
      </c>
      <c r="F1185" s="708" t="str">
        <f>LS3_N2101!F82</f>
        <v>2C_1kV75LC_Coax_090</v>
      </c>
      <c r="G1185" s="708" t="str">
        <f>LS3_N2101!G82</f>
        <v>Signal</v>
      </c>
      <c r="H1185" s="708">
        <f>LS3_N2101!H82</f>
        <v>0</v>
      </c>
      <c r="I1185" s="708">
        <f>LS3_N2101!I82</f>
        <v>0</v>
      </c>
      <c r="J1185" s="708">
        <f>LS3_N2101!J82</f>
        <v>0</v>
      </c>
      <c r="K1185" s="708">
        <f>LS3_N2101!K82</f>
        <v>0</v>
      </c>
      <c r="L1185" s="708">
        <f>LS3_N2101!L82</f>
        <v>0</v>
      </c>
      <c r="M1185" s="708">
        <f>LS3_N2101!M82</f>
        <v>0</v>
      </c>
      <c r="N1185" s="708">
        <f>LS3_N2101!N82</f>
        <v>0</v>
      </c>
      <c r="O1185" s="708">
        <f>LS3_N2101!O82</f>
        <v>0</v>
      </c>
      <c r="P1185" s="708">
        <f>LS3_N2101!P82</f>
        <v>0</v>
      </c>
      <c r="Q1185" s="708">
        <f>LS3_N2101!Q82</f>
        <v>0</v>
      </c>
      <c r="R1185" s="708">
        <f>LS3_N2101!R82</f>
        <v>0</v>
      </c>
      <c r="S1185" s="708">
        <f>LS3_N2101!S82</f>
        <v>0</v>
      </c>
      <c r="T1185" s="708">
        <f>LS3_N2101!T82</f>
        <v>0</v>
      </c>
      <c r="U1185" s="708">
        <f>LS3_N2101!U82</f>
        <v>0</v>
      </c>
      <c r="V1185" s="708">
        <f>LS3_N2101!V82</f>
        <v>0</v>
      </c>
      <c r="W1185" s="708">
        <f>LS3_N2101!W82</f>
        <v>0</v>
      </c>
      <c r="X1185" s="708">
        <f>LS3_N2101!X82</f>
        <v>0</v>
      </c>
      <c r="Y1185" s="708">
        <f>LS3_N2101!Y82</f>
        <v>0</v>
      </c>
    </row>
    <row r="1186" spans="1:25" x14ac:dyDescent="0.25">
      <c r="A1186" s="708">
        <f>LS3_N2101!A83</f>
        <v>0</v>
      </c>
      <c r="B1186" s="708" t="str">
        <f>LS3_N2101!B83</f>
        <v>LS3_BTS:HMR_D5011</v>
      </c>
      <c r="C1186" s="708">
        <f>LS3_N2101!C83</f>
        <v>0</v>
      </c>
      <c r="D1186" s="708" t="str">
        <f>LS3_N2101!D83</f>
        <v>D5011</v>
      </c>
      <c r="E1186" s="708" t="str">
        <f>LS3_N2101!E83</f>
        <v>34H000090</v>
      </c>
      <c r="F1186" s="708" t="str">
        <f>LS3_N2101!F83</f>
        <v>2C_5kVDC_Coax_035</v>
      </c>
      <c r="G1186" s="708" t="str">
        <f>LS3_N2101!G83</f>
        <v>HV Bias</v>
      </c>
      <c r="H1186" s="708">
        <f>LS3_N2101!H83</f>
        <v>0</v>
      </c>
      <c r="I1186" s="708">
        <f>LS3_N2101!I83</f>
        <v>0</v>
      </c>
      <c r="J1186" s="708">
        <f>LS3_N2101!J83</f>
        <v>0</v>
      </c>
      <c r="K1186" s="708">
        <f>LS3_N2101!K83</f>
        <v>0</v>
      </c>
      <c r="L1186" s="708">
        <f>LS3_N2101!L83</f>
        <v>0</v>
      </c>
      <c r="M1186" s="708">
        <f>LS3_N2101!M83</f>
        <v>0</v>
      </c>
      <c r="N1186" s="708">
        <f>LS3_N2101!N83</f>
        <v>0</v>
      </c>
      <c r="O1186" s="708">
        <f>LS3_N2101!O83</f>
        <v>0</v>
      </c>
      <c r="P1186" s="708">
        <f>LS3_N2101!P83</f>
        <v>0</v>
      </c>
      <c r="Q1186" s="708">
        <f>LS3_N2101!Q83</f>
        <v>0</v>
      </c>
      <c r="R1186" s="708">
        <f>LS3_N2101!R83</f>
        <v>0</v>
      </c>
      <c r="S1186" s="708">
        <f>LS3_N2101!S83</f>
        <v>0</v>
      </c>
      <c r="T1186" s="708">
        <f>LS3_N2101!T83</f>
        <v>0</v>
      </c>
      <c r="U1186" s="708">
        <f>LS3_N2101!U83</f>
        <v>0</v>
      </c>
      <c r="V1186" s="708">
        <f>LS3_N2101!V83</f>
        <v>0</v>
      </c>
      <c r="W1186" s="708">
        <f>LS3_N2101!W83</f>
        <v>0</v>
      </c>
      <c r="X1186" s="708">
        <f>LS3_N2101!X83</f>
        <v>0</v>
      </c>
      <c r="Y1186" s="708">
        <f>LS3_N2101!Y83</f>
        <v>0</v>
      </c>
    </row>
    <row r="1187" spans="1:25" x14ac:dyDescent="0.25">
      <c r="A1187" s="708" t="str">
        <f>LS3_N2101!A25</f>
        <v>BPM</v>
      </c>
      <c r="B1187" s="708" t="str">
        <f>LS3_N2101!B25</f>
        <v>LS3_BTS:BPM_D5092</v>
      </c>
      <c r="C1187" s="708" t="str">
        <f>LS3_N2101!C25</f>
        <v>BPM</v>
      </c>
      <c r="D1187" s="708" t="str">
        <f>LS3_N2101!D25</f>
        <v>D5091</v>
      </c>
      <c r="E1187" s="708" t="str">
        <f>LS3_N2101!E25</f>
        <v>34E000043</v>
      </c>
      <c r="F1187" s="708" t="str">
        <f>LS3_N2101!F25</f>
        <v>2C_1/4in_Hardline_036</v>
      </c>
      <c r="G1187" s="708" t="str">
        <f>LS3_N2101!G25</f>
        <v>Signal</v>
      </c>
      <c r="H1187" s="708" t="str">
        <f>LS3_N2101!H25</f>
        <v>N-Type to SMA Panel</v>
      </c>
      <c r="I1187" s="708" t="str">
        <f>LS3_N2101!I25</f>
        <v>1T</v>
      </c>
      <c r="J1187" s="708">
        <f>LS3_N2101!J25</f>
        <v>0</v>
      </c>
      <c r="K1187" s="708">
        <f>LS3_N2101!K25</f>
        <v>0</v>
      </c>
      <c r="L1187" s="708">
        <f>LS3_N2101!L25</f>
        <v>0</v>
      </c>
      <c r="M1187" s="708">
        <f>LS3_N2101!M25</f>
        <v>0</v>
      </c>
      <c r="N1187" s="708">
        <f>LS3_N2101!N25</f>
        <v>0</v>
      </c>
      <c r="O1187" s="708">
        <f>LS3_N2101!O25</f>
        <v>0</v>
      </c>
      <c r="P1187" s="708" t="str">
        <f>LS3_N2101!P25</f>
        <v>1T</v>
      </c>
      <c r="Q1187" s="708" t="str">
        <f>LS3_N2101!Q25</f>
        <v>SMA to SMA</v>
      </c>
      <c r="R1187" s="708">
        <f>LS3_N2101!R25</f>
        <v>17</v>
      </c>
      <c r="S1187" s="708">
        <f>LS3_N2101!S25</f>
        <v>5</v>
      </c>
      <c r="T1187" s="708">
        <f>LS3_N2101!T25</f>
        <v>0</v>
      </c>
      <c r="U1187" s="708">
        <f>LS3_N2101!U25</f>
        <v>1</v>
      </c>
      <c r="V1187" s="708">
        <f>LS3_N2101!V25</f>
        <v>0</v>
      </c>
      <c r="W1187" s="708">
        <f>LS3_N2101!W25</f>
        <v>0</v>
      </c>
      <c r="X1187" s="708">
        <f>LS3_N2101!X25</f>
        <v>0</v>
      </c>
      <c r="Y1187" s="708">
        <f>LS3_N2101!Y25</f>
        <v>0</v>
      </c>
    </row>
    <row r="1188" spans="1:25" x14ac:dyDescent="0.25">
      <c r="A1188" s="708" t="str">
        <f>LS3_N2101!A26</f>
        <v>BPM</v>
      </c>
      <c r="B1188" s="708" t="str">
        <f>LS3_N2101!B26</f>
        <v>LS3_BTS:BPM_D5092</v>
      </c>
      <c r="C1188" s="708" t="str">
        <f>LS3_N2101!C26</f>
        <v>BPM</v>
      </c>
      <c r="D1188" s="708" t="str">
        <f>LS3_N2101!D26</f>
        <v>D5091</v>
      </c>
      <c r="E1188" s="708" t="str">
        <f>LS3_N2101!E26</f>
        <v>34E000044</v>
      </c>
      <c r="F1188" s="708" t="str">
        <f>LS3_N2101!F26</f>
        <v>2C_1/4in_Hardline_036</v>
      </c>
      <c r="G1188" s="708" t="str">
        <f>LS3_N2101!G26</f>
        <v>Signal</v>
      </c>
      <c r="H1188" s="708" t="str">
        <f>LS3_N2101!H26</f>
        <v>N-Type to SMA Panel</v>
      </c>
      <c r="I1188" s="708" t="str">
        <f>LS3_N2101!I26</f>
        <v>2L</v>
      </c>
      <c r="J1188" s="708">
        <f>LS3_N2101!J26</f>
        <v>0</v>
      </c>
      <c r="K1188" s="708">
        <f>LS3_N2101!K26</f>
        <v>0</v>
      </c>
      <c r="L1188" s="708">
        <f>LS3_N2101!L26</f>
        <v>0</v>
      </c>
      <c r="M1188" s="708">
        <f>LS3_N2101!M26</f>
        <v>0</v>
      </c>
      <c r="N1188" s="708">
        <f>LS3_N2101!N26</f>
        <v>0</v>
      </c>
      <c r="O1188" s="708">
        <f>LS3_N2101!O26</f>
        <v>0</v>
      </c>
      <c r="P1188" s="708" t="str">
        <f>LS3_N2101!P26</f>
        <v>2L</v>
      </c>
      <c r="Q1188" s="708" t="str">
        <f>LS3_N2101!Q26</f>
        <v>SMA to SMA</v>
      </c>
      <c r="R1188" s="708">
        <f>LS3_N2101!R26</f>
        <v>17</v>
      </c>
      <c r="S1188" s="708">
        <f>LS3_N2101!S26</f>
        <v>5</v>
      </c>
      <c r="T1188" s="708">
        <f>LS3_N2101!T26</f>
        <v>0</v>
      </c>
      <c r="U1188" s="708">
        <f>LS3_N2101!U26</f>
        <v>2</v>
      </c>
      <c r="V1188" s="708">
        <f>LS3_N2101!V26</f>
        <v>0</v>
      </c>
      <c r="W1188" s="708">
        <f>LS3_N2101!W26</f>
        <v>0</v>
      </c>
      <c r="X1188" s="708">
        <f>LS3_N2101!X26</f>
        <v>0</v>
      </c>
      <c r="Y1188" s="708">
        <f>LS3_N2101!Y26</f>
        <v>0</v>
      </c>
    </row>
    <row r="1189" spans="1:25" x14ac:dyDescent="0.25">
      <c r="A1189" s="708" t="str">
        <f>LS3_N2101!A27</f>
        <v>BPM</v>
      </c>
      <c r="B1189" s="708" t="str">
        <f>LS3_N2101!B27</f>
        <v>LS3_BTS:BPM_D5092</v>
      </c>
      <c r="C1189" s="708" t="str">
        <f>LS3_N2101!C27</f>
        <v>BPM</v>
      </c>
      <c r="D1189" s="708" t="str">
        <f>LS3_N2101!D27</f>
        <v>D5091</v>
      </c>
      <c r="E1189" s="708" t="str">
        <f>LS3_N2101!E27</f>
        <v>34E000045</v>
      </c>
      <c r="F1189" s="708" t="str">
        <f>LS3_N2101!F27</f>
        <v>2C_1/4in_Hardline_036</v>
      </c>
      <c r="G1189" s="708" t="str">
        <f>LS3_N2101!G27</f>
        <v>Signal</v>
      </c>
      <c r="H1189" s="708" t="str">
        <f>LS3_N2101!H27</f>
        <v>N-Type to SMA Panel</v>
      </c>
      <c r="I1189" s="708" t="str">
        <f>LS3_N2101!I27</f>
        <v>3R</v>
      </c>
      <c r="J1189" s="708">
        <f>LS3_N2101!J27</f>
        <v>0</v>
      </c>
      <c r="K1189" s="708">
        <f>LS3_N2101!K27</f>
        <v>0</v>
      </c>
      <c r="L1189" s="708">
        <f>LS3_N2101!L27</f>
        <v>0</v>
      </c>
      <c r="M1189" s="708">
        <f>LS3_N2101!M27</f>
        <v>0</v>
      </c>
      <c r="N1189" s="708">
        <f>LS3_N2101!N27</f>
        <v>0</v>
      </c>
      <c r="O1189" s="708">
        <f>LS3_N2101!O27</f>
        <v>0</v>
      </c>
      <c r="P1189" s="708" t="str">
        <f>LS3_N2101!P27</f>
        <v>3R</v>
      </c>
      <c r="Q1189" s="708" t="str">
        <f>LS3_N2101!Q27</f>
        <v>SMA to SMA</v>
      </c>
      <c r="R1189" s="708">
        <f>LS3_N2101!R27</f>
        <v>17</v>
      </c>
      <c r="S1189" s="708">
        <f>LS3_N2101!S27</f>
        <v>5</v>
      </c>
      <c r="T1189" s="708">
        <f>LS3_N2101!T27</f>
        <v>0</v>
      </c>
      <c r="U1189" s="708">
        <f>LS3_N2101!U27</f>
        <v>3</v>
      </c>
      <c r="V1189" s="708">
        <f>LS3_N2101!V27</f>
        <v>0</v>
      </c>
      <c r="W1189" s="708">
        <f>LS3_N2101!W27</f>
        <v>0</v>
      </c>
      <c r="X1189" s="708">
        <f>LS3_N2101!X27</f>
        <v>0</v>
      </c>
      <c r="Y1189" s="708">
        <f>LS3_N2101!Y27</f>
        <v>0</v>
      </c>
    </row>
    <row r="1190" spans="1:25" x14ac:dyDescent="0.25">
      <c r="A1190" s="708" t="str">
        <f>LS3_N2101!A28</f>
        <v>BPM</v>
      </c>
      <c r="B1190" s="708" t="str">
        <f>LS3_N2101!B28</f>
        <v>LS3_BTS:BPM_D5092</v>
      </c>
      <c r="C1190" s="708" t="str">
        <f>LS3_N2101!C28</f>
        <v>BPM</v>
      </c>
      <c r="D1190" s="708" t="str">
        <f>LS3_N2101!D28</f>
        <v>D5091</v>
      </c>
      <c r="E1190" s="708" t="str">
        <f>LS3_N2101!E28</f>
        <v>34E000046</v>
      </c>
      <c r="F1190" s="708" t="str">
        <f>LS3_N2101!F28</f>
        <v>2C_1/4in_Hardline_036</v>
      </c>
      <c r="G1190" s="708" t="str">
        <f>LS3_N2101!G28</f>
        <v>Signal</v>
      </c>
      <c r="H1190" s="708" t="str">
        <f>LS3_N2101!H28</f>
        <v>N-Type to SMA Panel</v>
      </c>
      <c r="I1190" s="708" t="str">
        <f>LS3_N2101!I28</f>
        <v>4B</v>
      </c>
      <c r="J1190" s="708">
        <f>LS3_N2101!J28</f>
        <v>0</v>
      </c>
      <c r="K1190" s="708">
        <f>LS3_N2101!K28</f>
        <v>0</v>
      </c>
      <c r="L1190" s="708">
        <f>LS3_N2101!L28</f>
        <v>0</v>
      </c>
      <c r="M1190" s="708">
        <f>LS3_N2101!M28</f>
        <v>0</v>
      </c>
      <c r="N1190" s="708">
        <f>LS3_N2101!N28</f>
        <v>0</v>
      </c>
      <c r="O1190" s="708">
        <f>LS3_N2101!O28</f>
        <v>0</v>
      </c>
      <c r="P1190" s="708" t="str">
        <f>LS3_N2101!P28</f>
        <v>4B</v>
      </c>
      <c r="Q1190" s="708" t="str">
        <f>LS3_N2101!Q28</f>
        <v>SMA to SMA</v>
      </c>
      <c r="R1190" s="708">
        <f>LS3_N2101!R28</f>
        <v>17</v>
      </c>
      <c r="S1190" s="708">
        <f>LS3_N2101!S28</f>
        <v>5</v>
      </c>
      <c r="T1190" s="708">
        <f>LS3_N2101!T28</f>
        <v>0</v>
      </c>
      <c r="U1190" s="708">
        <f>LS3_N2101!U28</f>
        <v>4</v>
      </c>
      <c r="V1190" s="708">
        <f>LS3_N2101!V28</f>
        <v>0</v>
      </c>
      <c r="W1190" s="708">
        <f>LS3_N2101!W28</f>
        <v>0</v>
      </c>
      <c r="X1190" s="708">
        <f>LS3_N2101!X28</f>
        <v>0</v>
      </c>
      <c r="Y1190" s="708">
        <f>LS3_N2101!Y28</f>
        <v>0</v>
      </c>
    </row>
    <row r="1191" spans="1:25" x14ac:dyDescent="0.25">
      <c r="A1191" s="708" t="str">
        <f>LS3_N2101!A29</f>
        <v>BPM</v>
      </c>
      <c r="B1191" s="708" t="str">
        <f>LS3_N2101!B29</f>
        <v>LS3_BTS:BPM_D5092</v>
      </c>
      <c r="C1191" s="708" t="str">
        <f>LS3_N2101!C29</f>
        <v>BPM</v>
      </c>
      <c r="D1191" s="708" t="str">
        <f>LS3_N2101!D29</f>
        <v>D5091</v>
      </c>
      <c r="E1191" s="708" t="str">
        <f>LS3_N2101!E29</f>
        <v>34E000052</v>
      </c>
      <c r="F1191" s="708" t="str">
        <f>LS3_N2101!F29</f>
        <v>2C_1/4in_Hardline_036</v>
      </c>
      <c r="G1191" s="708" t="str">
        <f>LS3_N2101!G29</f>
        <v>Ref</v>
      </c>
      <c r="H1191" s="708" t="str">
        <f>LS3_N2101!H29</f>
        <v>No terminiation</v>
      </c>
      <c r="I1191" s="708" t="str">
        <f>LS3_N2101!I29</f>
        <v>No term</v>
      </c>
      <c r="J1191" s="708">
        <f>LS3_N2101!J29</f>
        <v>0</v>
      </c>
      <c r="K1191" s="708">
        <f>LS3_N2101!K29</f>
        <v>0</v>
      </c>
      <c r="L1191" s="708">
        <f>LS3_N2101!L29</f>
        <v>0</v>
      </c>
      <c r="M1191" s="708">
        <f>LS3_N2101!M29</f>
        <v>0</v>
      </c>
      <c r="N1191" s="708">
        <f>LS3_N2101!N29</f>
        <v>0</v>
      </c>
      <c r="O1191" s="708">
        <f>LS3_N2101!O29</f>
        <v>0</v>
      </c>
      <c r="P1191" s="708">
        <f>LS3_N2101!P29</f>
        <v>0</v>
      </c>
      <c r="Q1191" s="708">
        <f>LS3_N2101!Q29</f>
        <v>0</v>
      </c>
      <c r="R1191" s="708">
        <f>LS3_N2101!R29</f>
        <v>0</v>
      </c>
      <c r="S1191" s="708">
        <f>LS3_N2101!S29</f>
        <v>0</v>
      </c>
      <c r="T1191" s="708">
        <f>LS3_N2101!T29</f>
        <v>0</v>
      </c>
      <c r="U1191" s="708">
        <f>LS3_N2101!U29</f>
        <v>0</v>
      </c>
      <c r="V1191" s="708">
        <f>LS3_N2101!V29</f>
        <v>0</v>
      </c>
      <c r="W1191" s="708">
        <f>LS3_N2101!W29</f>
        <v>0</v>
      </c>
      <c r="X1191" s="708">
        <f>LS3_N2101!X29</f>
        <v>0</v>
      </c>
      <c r="Y1191" s="708">
        <f>LS3_N2101!Y29</f>
        <v>0</v>
      </c>
    </row>
    <row r="1192" spans="1:25" x14ac:dyDescent="0.25">
      <c r="A1192" s="708" t="str">
        <f>LS3_N2101!A54</f>
        <v>Ion Chamber</v>
      </c>
      <c r="B1192" s="708" t="str">
        <f>LS3_N2101!B54</f>
        <v>LS3_BTS:IC_D5105</v>
      </c>
      <c r="C1192" s="708" t="str">
        <f>LS3_N2101!C54</f>
        <v>IC</v>
      </c>
      <c r="D1192" s="708" t="str">
        <f>LS3_N2101!D54</f>
        <v>D5105</v>
      </c>
      <c r="E1192" s="708" t="str">
        <f>LS3_N2101!E54</f>
        <v>34E000566</v>
      </c>
      <c r="F1192" s="708" t="str">
        <f>LS3_N2101!F54</f>
        <v>2C_1kV75LC_Coax_090</v>
      </c>
      <c r="G1192" s="708" t="str">
        <f>LS3_N2101!G54</f>
        <v>Signal</v>
      </c>
      <c r="H1192" s="708" t="str">
        <f>LS3_N2101!H54</f>
        <v>N-Type to LEMO Box</v>
      </c>
      <c r="I1192" s="708" t="str">
        <f>LS3_N2101!I54</f>
        <v>J4</v>
      </c>
      <c r="J1192" s="708">
        <f>LS3_N2101!J54</f>
        <v>0</v>
      </c>
      <c r="K1192" s="708">
        <f>LS3_N2101!K54</f>
        <v>0</v>
      </c>
      <c r="L1192" s="708">
        <f>LS3_N2101!L54</f>
        <v>0</v>
      </c>
      <c r="M1192" s="708">
        <f>LS3_N2101!M54</f>
        <v>0</v>
      </c>
      <c r="N1192" s="708">
        <f>LS3_N2101!N54</f>
        <v>0</v>
      </c>
      <c r="O1192" s="708">
        <f>LS3_N2101!O54</f>
        <v>0</v>
      </c>
      <c r="P1192" s="708" t="str">
        <f>LS3_N2101!P54</f>
        <v>J4</v>
      </c>
      <c r="Q1192" s="708" t="str">
        <f>LS3_N2101!Q54</f>
        <v>Lemo to Lemo</v>
      </c>
      <c r="R1192" s="708">
        <f>LS3_N2101!R54</f>
        <v>17</v>
      </c>
      <c r="S1192" s="708">
        <f>LS3_N2101!S54</f>
        <v>9</v>
      </c>
      <c r="T1192" s="708" t="str">
        <f>LS3_N2101!T54</f>
        <v>CH3 - fmc2-4</v>
      </c>
      <c r="U1192" s="708">
        <f>LS3_N2101!U54</f>
        <v>0</v>
      </c>
      <c r="V1192" s="708">
        <f>LS3_N2101!V54</f>
        <v>0</v>
      </c>
      <c r="W1192" s="708">
        <f>LS3_N2101!W54</f>
        <v>0</v>
      </c>
      <c r="X1192" s="708">
        <f>LS3_N2101!X54</f>
        <v>0</v>
      </c>
      <c r="Y1192" s="708">
        <f>LS3_N2101!Y54</f>
        <v>0</v>
      </c>
    </row>
    <row r="1193" spans="1:25" x14ac:dyDescent="0.25">
      <c r="A1193" s="708" t="str">
        <f>LS3_N2101!A60</f>
        <v>Ion Chamber</v>
      </c>
      <c r="B1193" s="708" t="str">
        <f>LS3_N2101!B60</f>
        <v>LS3_BTS:IC_D5105</v>
      </c>
      <c r="C1193" s="708">
        <f>LS3_N2101!C60</f>
        <v>0</v>
      </c>
      <c r="D1193" s="708" t="str">
        <f>LS3_N2101!D60</f>
        <v>D5105</v>
      </c>
      <c r="E1193" s="708" t="str">
        <f>LS3_N2101!E60</f>
        <v>34H000084</v>
      </c>
      <c r="F1193" s="708" t="str">
        <f>LS3_N2101!F60</f>
        <v>2C_5kVDC_Coax_035</v>
      </c>
      <c r="G1193" s="708" t="str">
        <f>LS3_N2101!G60</f>
        <v>HV Bias</v>
      </c>
      <c r="H1193" s="708" t="str">
        <f>LS3_N2101!H60</f>
        <v xml:space="preserve">SHV to SHV </v>
      </c>
      <c r="I1193" s="708">
        <f>LS3_N2101!I60</f>
        <v>4</v>
      </c>
      <c r="J1193" s="708">
        <f>LS3_N2101!J60</f>
        <v>0</v>
      </c>
      <c r="K1193" s="708">
        <f>LS3_N2101!K60</f>
        <v>0</v>
      </c>
      <c r="L1193" s="708">
        <f>LS3_N2101!L60</f>
        <v>0</v>
      </c>
      <c r="M1193" s="708">
        <f>LS3_N2101!M60</f>
        <v>0</v>
      </c>
      <c r="N1193" s="708">
        <f>LS3_N2101!N60</f>
        <v>0</v>
      </c>
      <c r="O1193" s="708">
        <f>LS3_N2101!O60</f>
        <v>0</v>
      </c>
      <c r="P1193" s="708">
        <f>LS3_N2101!P60</f>
        <v>4</v>
      </c>
      <c r="Q1193" s="708" t="str">
        <f>LS3_N2101!Q60</f>
        <v xml:space="preserve">SHV to SHV </v>
      </c>
      <c r="R1193" s="708">
        <f>LS3_N2101!R60</f>
        <v>0</v>
      </c>
      <c r="S1193" s="708">
        <f>LS3_N2101!S60</f>
        <v>0</v>
      </c>
      <c r="T1193" s="708">
        <f>LS3_N2101!T60</f>
        <v>0</v>
      </c>
      <c r="U1193" s="708">
        <f>LS3_N2101!U60</f>
        <v>0</v>
      </c>
      <c r="V1193" s="708">
        <f>LS3_N2101!V60</f>
        <v>13</v>
      </c>
      <c r="W1193" s="708" t="str">
        <f>LS3_N2101!W60</f>
        <v>2 : EHS8020n</v>
      </c>
      <c r="X1193" s="708" t="str">
        <f>LS3_N2101!X60</f>
        <v>Ch3</v>
      </c>
      <c r="Y1193" s="708">
        <f>LS3_N2101!Y60</f>
        <v>0</v>
      </c>
    </row>
    <row r="1194" spans="1:25" x14ac:dyDescent="0.25">
      <c r="A1194" s="708" t="str">
        <f>LS3_N2101!A30</f>
        <v>BPM</v>
      </c>
      <c r="B1194" s="708" t="str">
        <f>LS3_N2101!B30</f>
        <v>LS3_BTS:BPM_D5134</v>
      </c>
      <c r="C1194" s="708" t="str">
        <f>LS3_N2101!C30</f>
        <v>BPM</v>
      </c>
      <c r="D1194" s="708" t="str">
        <f>LS3_N2101!D30</f>
        <v>D5134</v>
      </c>
      <c r="E1194" s="708" t="str">
        <f>LS3_N2101!E30</f>
        <v>34E000039</v>
      </c>
      <c r="F1194" s="708" t="str">
        <f>LS3_N2101!F30</f>
        <v>2C_1/4in_Hardline_036</v>
      </c>
      <c r="G1194" s="708" t="str">
        <f>LS3_N2101!G30</f>
        <v>Signal</v>
      </c>
      <c r="H1194" s="708" t="str">
        <f>LS3_N2101!H30</f>
        <v>N-Type to SMA Panel</v>
      </c>
      <c r="I1194" s="708" t="str">
        <f>LS3_N2101!I30</f>
        <v>1T</v>
      </c>
      <c r="J1194" s="708">
        <f>LS3_N2101!J30</f>
        <v>0</v>
      </c>
      <c r="K1194" s="708">
        <f>LS3_N2101!K30</f>
        <v>0</v>
      </c>
      <c r="L1194" s="708">
        <f>LS3_N2101!L30</f>
        <v>0</v>
      </c>
      <c r="M1194" s="708">
        <f>LS3_N2101!M30</f>
        <v>0</v>
      </c>
      <c r="N1194" s="708">
        <f>LS3_N2101!N30</f>
        <v>0</v>
      </c>
      <c r="O1194" s="708">
        <f>LS3_N2101!O30</f>
        <v>0</v>
      </c>
      <c r="P1194" s="708" t="str">
        <f>LS3_N2101!P30</f>
        <v>1T</v>
      </c>
      <c r="Q1194" s="708" t="str">
        <f>LS3_N2101!Q30</f>
        <v>SMA to SMA</v>
      </c>
      <c r="R1194" s="708">
        <f>LS3_N2101!R30</f>
        <v>17</v>
      </c>
      <c r="S1194" s="708">
        <f>LS3_N2101!S30</f>
        <v>5</v>
      </c>
      <c r="T1194" s="708">
        <f>LS3_N2101!T30</f>
        <v>0</v>
      </c>
      <c r="U1194" s="708">
        <f>LS3_N2101!U30</f>
        <v>5</v>
      </c>
      <c r="V1194" s="708">
        <f>LS3_N2101!V30</f>
        <v>0</v>
      </c>
      <c r="W1194" s="708">
        <f>LS3_N2101!W30</f>
        <v>0</v>
      </c>
      <c r="X1194" s="708">
        <f>LS3_N2101!X30</f>
        <v>0</v>
      </c>
      <c r="Y1194" s="708">
        <f>LS3_N2101!Y30</f>
        <v>0</v>
      </c>
    </row>
    <row r="1195" spans="1:25" x14ac:dyDescent="0.25">
      <c r="A1195" s="708" t="str">
        <f>LS3_N2101!A31</f>
        <v>BPM</v>
      </c>
      <c r="B1195" s="708" t="str">
        <f>LS3_N2101!B31</f>
        <v>LS3_BTS:BPM_D5134</v>
      </c>
      <c r="C1195" s="708" t="str">
        <f>LS3_N2101!C31</f>
        <v>BPM</v>
      </c>
      <c r="D1195" s="708" t="str">
        <f>LS3_N2101!D31</f>
        <v>D5134</v>
      </c>
      <c r="E1195" s="708" t="str">
        <f>LS3_N2101!E31</f>
        <v>34E000040</v>
      </c>
      <c r="F1195" s="708" t="str">
        <f>LS3_N2101!F31</f>
        <v>2C_1/4in_Hardline_036</v>
      </c>
      <c r="G1195" s="708" t="str">
        <f>LS3_N2101!G31</f>
        <v>Signal</v>
      </c>
      <c r="H1195" s="708" t="str">
        <f>LS3_N2101!H31</f>
        <v>N-Type to SMA Panel</v>
      </c>
      <c r="I1195" s="708" t="str">
        <f>LS3_N2101!I31</f>
        <v>2L</v>
      </c>
      <c r="J1195" s="708">
        <f>LS3_N2101!J31</f>
        <v>0</v>
      </c>
      <c r="K1195" s="708">
        <f>LS3_N2101!K31</f>
        <v>0</v>
      </c>
      <c r="L1195" s="708">
        <f>LS3_N2101!L31</f>
        <v>0</v>
      </c>
      <c r="M1195" s="708">
        <f>LS3_N2101!M31</f>
        <v>0</v>
      </c>
      <c r="N1195" s="708">
        <f>LS3_N2101!N31</f>
        <v>0</v>
      </c>
      <c r="O1195" s="708">
        <f>LS3_N2101!O31</f>
        <v>0</v>
      </c>
      <c r="P1195" s="708" t="str">
        <f>LS3_N2101!P31</f>
        <v>2L</v>
      </c>
      <c r="Q1195" s="708" t="str">
        <f>LS3_N2101!Q31</f>
        <v>SMA to SMA</v>
      </c>
      <c r="R1195" s="708">
        <f>LS3_N2101!R31</f>
        <v>17</v>
      </c>
      <c r="S1195" s="708">
        <f>LS3_N2101!S31</f>
        <v>5</v>
      </c>
      <c r="T1195" s="708">
        <f>LS3_N2101!T31</f>
        <v>0</v>
      </c>
      <c r="U1195" s="708">
        <f>LS3_N2101!U31</f>
        <v>6</v>
      </c>
      <c r="V1195" s="708">
        <f>LS3_N2101!V31</f>
        <v>0</v>
      </c>
      <c r="W1195" s="708">
        <f>LS3_N2101!W31</f>
        <v>0</v>
      </c>
      <c r="X1195" s="708">
        <f>LS3_N2101!X31</f>
        <v>0</v>
      </c>
      <c r="Y1195" s="708">
        <f>LS3_N2101!Y31</f>
        <v>0</v>
      </c>
    </row>
    <row r="1196" spans="1:25" x14ac:dyDescent="0.25">
      <c r="A1196" s="708" t="str">
        <f>LS3_N2101!A32</f>
        <v>BPM</v>
      </c>
      <c r="B1196" s="708" t="str">
        <f>LS3_N2101!B32</f>
        <v>LS3_BTS:BPM_D5134</v>
      </c>
      <c r="C1196" s="708" t="str">
        <f>LS3_N2101!C32</f>
        <v>BPM</v>
      </c>
      <c r="D1196" s="708" t="str">
        <f>LS3_N2101!D32</f>
        <v>D5134</v>
      </c>
      <c r="E1196" s="708" t="str">
        <f>LS3_N2101!E32</f>
        <v>34E000041</v>
      </c>
      <c r="F1196" s="708" t="str">
        <f>LS3_N2101!F32</f>
        <v>2C_1/4in_Hardline_036</v>
      </c>
      <c r="G1196" s="708" t="str">
        <f>LS3_N2101!G32</f>
        <v>Signal</v>
      </c>
      <c r="H1196" s="708" t="str">
        <f>LS3_N2101!H32</f>
        <v>N-Type to SMA Panel</v>
      </c>
      <c r="I1196" s="708" t="str">
        <f>LS3_N2101!I32</f>
        <v>3R</v>
      </c>
      <c r="J1196" s="708">
        <f>LS3_N2101!J32</f>
        <v>0</v>
      </c>
      <c r="K1196" s="708">
        <f>LS3_N2101!K32</f>
        <v>0</v>
      </c>
      <c r="L1196" s="708">
        <f>LS3_N2101!L32</f>
        <v>0</v>
      </c>
      <c r="M1196" s="708">
        <f>LS3_N2101!M32</f>
        <v>0</v>
      </c>
      <c r="N1196" s="708">
        <f>LS3_N2101!N32</f>
        <v>0</v>
      </c>
      <c r="O1196" s="708">
        <f>LS3_N2101!O32</f>
        <v>0</v>
      </c>
      <c r="P1196" s="708" t="str">
        <f>LS3_N2101!P32</f>
        <v>3R</v>
      </c>
      <c r="Q1196" s="708" t="str">
        <f>LS3_N2101!Q32</f>
        <v>SMA to SMA</v>
      </c>
      <c r="R1196" s="708">
        <f>LS3_N2101!R32</f>
        <v>17</v>
      </c>
      <c r="S1196" s="708">
        <f>LS3_N2101!S32</f>
        <v>5</v>
      </c>
      <c r="T1196" s="708">
        <f>LS3_N2101!T32</f>
        <v>0</v>
      </c>
      <c r="U1196" s="708">
        <f>LS3_N2101!U32</f>
        <v>7</v>
      </c>
      <c r="V1196" s="708">
        <f>LS3_N2101!V32</f>
        <v>0</v>
      </c>
      <c r="W1196" s="708">
        <f>LS3_N2101!W32</f>
        <v>0</v>
      </c>
      <c r="X1196" s="708">
        <f>LS3_N2101!X32</f>
        <v>0</v>
      </c>
      <c r="Y1196" s="708">
        <f>LS3_N2101!Y32</f>
        <v>0</v>
      </c>
    </row>
    <row r="1197" spans="1:25" x14ac:dyDescent="0.25">
      <c r="A1197" s="708" t="str">
        <f>LS3_N2101!A33</f>
        <v>BPM</v>
      </c>
      <c r="B1197" s="708" t="str">
        <f>LS3_N2101!B33</f>
        <v>LS3_BTS:BPM_D5134</v>
      </c>
      <c r="C1197" s="708" t="str">
        <f>LS3_N2101!C33</f>
        <v>BPM</v>
      </c>
      <c r="D1197" s="708" t="str">
        <f>LS3_N2101!D33</f>
        <v>D5134</v>
      </c>
      <c r="E1197" s="708" t="str">
        <f>LS3_N2101!E33</f>
        <v>34E000042</v>
      </c>
      <c r="F1197" s="708" t="str">
        <f>LS3_N2101!F33</f>
        <v>2C_1/4in_Hardline_036</v>
      </c>
      <c r="G1197" s="708" t="str">
        <f>LS3_N2101!G33</f>
        <v>Signal</v>
      </c>
      <c r="H1197" s="708" t="str">
        <f>LS3_N2101!H33</f>
        <v>N-Type to SMA Panel</v>
      </c>
      <c r="I1197" s="708" t="str">
        <f>LS3_N2101!I33</f>
        <v>4B</v>
      </c>
      <c r="J1197" s="708">
        <f>LS3_N2101!J33</f>
        <v>0</v>
      </c>
      <c r="K1197" s="708">
        <f>LS3_N2101!K33</f>
        <v>0</v>
      </c>
      <c r="L1197" s="708">
        <f>LS3_N2101!L33</f>
        <v>0</v>
      </c>
      <c r="M1197" s="708">
        <f>LS3_N2101!M33</f>
        <v>0</v>
      </c>
      <c r="N1197" s="708">
        <f>LS3_N2101!N33</f>
        <v>0</v>
      </c>
      <c r="O1197" s="708">
        <f>LS3_N2101!O33</f>
        <v>0</v>
      </c>
      <c r="P1197" s="708" t="str">
        <f>LS3_N2101!P33</f>
        <v>4B</v>
      </c>
      <c r="Q1197" s="708" t="str">
        <f>LS3_N2101!Q33</f>
        <v>SMA to SMA</v>
      </c>
      <c r="R1197" s="708">
        <f>LS3_N2101!R33</f>
        <v>17</v>
      </c>
      <c r="S1197" s="708">
        <f>LS3_N2101!S33</f>
        <v>5</v>
      </c>
      <c r="T1197" s="708">
        <f>LS3_N2101!T33</f>
        <v>0</v>
      </c>
      <c r="U1197" s="708">
        <f>LS3_N2101!U33</f>
        <v>8</v>
      </c>
      <c r="V1197" s="708">
        <f>LS3_N2101!V33</f>
        <v>0</v>
      </c>
      <c r="W1197" s="708">
        <f>LS3_N2101!W33</f>
        <v>0</v>
      </c>
      <c r="X1197" s="708">
        <f>LS3_N2101!X33</f>
        <v>0</v>
      </c>
      <c r="Y1197" s="708">
        <f>LS3_N2101!Y33</f>
        <v>0</v>
      </c>
    </row>
    <row r="1198" spans="1:25" x14ac:dyDescent="0.25">
      <c r="A1198" s="708" t="str">
        <f>LS3_N2101!A34</f>
        <v>BPM</v>
      </c>
      <c r="B1198" s="708" t="str">
        <f>LS3_N2101!B34</f>
        <v>LS3_BTS:BPM_D5134</v>
      </c>
      <c r="C1198" s="708" t="str">
        <f>LS3_N2101!C34</f>
        <v>BPM</v>
      </c>
      <c r="D1198" s="708" t="str">
        <f>LS3_N2101!D34</f>
        <v>D5134</v>
      </c>
      <c r="E1198" s="708" t="str">
        <f>LS3_N2101!E34</f>
        <v>34E000051</v>
      </c>
      <c r="F1198" s="708" t="str">
        <f>LS3_N2101!F34</f>
        <v>2C_1/4in_Hardline_036</v>
      </c>
      <c r="G1198" s="708" t="str">
        <f>LS3_N2101!G34</f>
        <v>Ref</v>
      </c>
      <c r="H1198" s="708" t="str">
        <f>LS3_N2101!H34</f>
        <v>N-Type to SMA Panel</v>
      </c>
      <c r="I1198" s="708" t="str">
        <f>LS3_N2101!I34</f>
        <v>Ref</v>
      </c>
      <c r="J1198" s="708">
        <f>LS3_N2101!J34</f>
        <v>0</v>
      </c>
      <c r="K1198" s="708">
        <f>LS3_N2101!K34</f>
        <v>0</v>
      </c>
      <c r="L1198" s="708">
        <f>LS3_N2101!L34</f>
        <v>0</v>
      </c>
      <c r="M1198" s="708">
        <f>LS3_N2101!M34</f>
        <v>0</v>
      </c>
      <c r="N1198" s="708">
        <f>LS3_N2101!N34</f>
        <v>0</v>
      </c>
      <c r="O1198" s="708">
        <f>LS3_N2101!O34</f>
        <v>0</v>
      </c>
      <c r="P1198" s="708" t="str">
        <f>LS3_N2101!P34</f>
        <v>Ref</v>
      </c>
      <c r="Q1198" s="708" t="str">
        <f>LS3_N2101!Q34</f>
        <v>SMA to SMA</v>
      </c>
      <c r="R1198" s="708">
        <f>LS3_N2101!R34</f>
        <v>17</v>
      </c>
      <c r="S1198" s="708">
        <f>LS3_N2101!S34</f>
        <v>5</v>
      </c>
      <c r="T1198" s="708">
        <f>LS3_N2101!T34</f>
        <v>0</v>
      </c>
      <c r="U1198" s="708" t="str">
        <f>LS3_N2101!U34</f>
        <v>Ref</v>
      </c>
      <c r="V1198" s="708">
        <f>LS3_N2101!V34</f>
        <v>0</v>
      </c>
      <c r="W1198" s="708">
        <f>LS3_N2101!W34</f>
        <v>0</v>
      </c>
      <c r="X1198" s="708">
        <f>LS3_N2101!X34</f>
        <v>0</v>
      </c>
      <c r="Y1198" s="708">
        <f>LS3_N2101!Y34</f>
        <v>0</v>
      </c>
    </row>
    <row r="1199" spans="1:25" x14ac:dyDescent="0.25">
      <c r="A1199" s="708" t="str">
        <f>LS3_N2101!A84</f>
        <v>Halo Monitor Ring,Spare</v>
      </c>
      <c r="B1199" s="708" t="str">
        <f>LS3_N2101!B84</f>
        <v>LS3_BTS:HMR_D5135</v>
      </c>
      <c r="C1199" s="708" t="str">
        <f>LS3_N2101!C84</f>
        <v>HMR - Unused</v>
      </c>
      <c r="D1199" s="708" t="str">
        <f>LS3_N2101!D84</f>
        <v>D5135</v>
      </c>
      <c r="E1199" s="708" t="str">
        <f>LS3_N2101!E84</f>
        <v>34H000005</v>
      </c>
      <c r="F1199" s="708" t="str">
        <f>LS3_N2101!F84</f>
        <v>2C_1kV75LC_Coax_090</v>
      </c>
      <c r="G1199" s="708" t="str">
        <f>LS3_N2101!G84</f>
        <v>Signal</v>
      </c>
      <c r="H1199" s="708">
        <f>LS3_N2101!H84</f>
        <v>0</v>
      </c>
      <c r="I1199" s="708">
        <f>LS3_N2101!I84</f>
        <v>0</v>
      </c>
      <c r="J1199" s="708">
        <f>LS3_N2101!J84</f>
        <v>0</v>
      </c>
      <c r="K1199" s="708">
        <f>LS3_N2101!K84</f>
        <v>0</v>
      </c>
      <c r="L1199" s="708">
        <f>LS3_N2101!L84</f>
        <v>0</v>
      </c>
      <c r="M1199" s="708">
        <f>LS3_N2101!M84</f>
        <v>0</v>
      </c>
      <c r="N1199" s="708">
        <f>LS3_N2101!N84</f>
        <v>0</v>
      </c>
      <c r="O1199" s="708">
        <f>LS3_N2101!O84</f>
        <v>0</v>
      </c>
      <c r="P1199" s="708">
        <f>LS3_N2101!P84</f>
        <v>0</v>
      </c>
      <c r="Q1199" s="708">
        <f>LS3_N2101!Q84</f>
        <v>0</v>
      </c>
      <c r="R1199" s="708">
        <f>LS3_N2101!R84</f>
        <v>0</v>
      </c>
      <c r="S1199" s="708">
        <f>LS3_N2101!S84</f>
        <v>0</v>
      </c>
      <c r="T1199" s="708">
        <f>LS3_N2101!T84</f>
        <v>0</v>
      </c>
      <c r="U1199" s="708">
        <f>LS3_N2101!U84</f>
        <v>0</v>
      </c>
      <c r="V1199" s="708">
        <f>LS3_N2101!V84</f>
        <v>0</v>
      </c>
      <c r="W1199" s="708">
        <f>LS3_N2101!W84</f>
        <v>0</v>
      </c>
      <c r="X1199" s="708">
        <f>LS3_N2101!X84</f>
        <v>0</v>
      </c>
      <c r="Y1199" s="708">
        <f>LS3_N2101!Y84</f>
        <v>0</v>
      </c>
    </row>
    <row r="1200" spans="1:25" x14ac:dyDescent="0.25">
      <c r="A1200" s="708">
        <f>LS3_N2101!A85</f>
        <v>0</v>
      </c>
      <c r="B1200" s="708" t="str">
        <f>LS3_N2101!B85</f>
        <v>LS3_BTS:HMR_D5135</v>
      </c>
      <c r="C1200" s="708">
        <f>LS3_N2101!C85</f>
        <v>0</v>
      </c>
      <c r="D1200" s="708" t="str">
        <f>LS3_N2101!D85</f>
        <v>D5135</v>
      </c>
      <c r="E1200" s="708" t="str">
        <f>LS3_N2101!E85</f>
        <v>34H000087</v>
      </c>
      <c r="F1200" s="708" t="str">
        <f>LS3_N2101!F85</f>
        <v>2C_5kVDC_Coax_035</v>
      </c>
      <c r="G1200" s="708" t="str">
        <f>LS3_N2101!G85</f>
        <v>HV Bias</v>
      </c>
      <c r="H1200" s="708">
        <f>LS3_N2101!H85</f>
        <v>0</v>
      </c>
      <c r="I1200" s="708">
        <f>LS3_N2101!I85</f>
        <v>0</v>
      </c>
      <c r="J1200" s="708">
        <f>LS3_N2101!J85</f>
        <v>0</v>
      </c>
      <c r="K1200" s="708">
        <f>LS3_N2101!K85</f>
        <v>0</v>
      </c>
      <c r="L1200" s="708">
        <f>LS3_N2101!L85</f>
        <v>0</v>
      </c>
      <c r="M1200" s="708">
        <f>LS3_N2101!M85</f>
        <v>0</v>
      </c>
      <c r="N1200" s="708">
        <f>LS3_N2101!N85</f>
        <v>0</v>
      </c>
      <c r="O1200" s="708">
        <f>LS3_N2101!O85</f>
        <v>0</v>
      </c>
      <c r="P1200" s="708">
        <f>LS3_N2101!P85</f>
        <v>0</v>
      </c>
      <c r="Q1200" s="708">
        <f>LS3_N2101!Q85</f>
        <v>0</v>
      </c>
      <c r="R1200" s="708">
        <f>LS3_N2101!R85</f>
        <v>0</v>
      </c>
      <c r="S1200" s="708">
        <f>LS3_N2101!S85</f>
        <v>0</v>
      </c>
      <c r="T1200" s="708">
        <f>LS3_N2101!T85</f>
        <v>0</v>
      </c>
      <c r="U1200" s="708">
        <f>LS3_N2101!U85</f>
        <v>0</v>
      </c>
      <c r="V1200" s="708">
        <f>LS3_N2101!V85</f>
        <v>0</v>
      </c>
      <c r="W1200" s="708">
        <f>LS3_N2101!W85</f>
        <v>0</v>
      </c>
      <c r="X1200" s="708">
        <f>LS3_N2101!X85</f>
        <v>0</v>
      </c>
      <c r="Y1200" s="708">
        <f>LS3_N2101!Y85</f>
        <v>0</v>
      </c>
    </row>
    <row r="1201" spans="1:25" x14ac:dyDescent="0.25">
      <c r="A1201" s="708" t="str">
        <f>BDS_N0105!A29</f>
        <v>Ion Chamber</v>
      </c>
      <c r="B1201" s="708" t="str">
        <f>BDS_N0105!B29</f>
        <v>LS3_BTS:IC_D5205</v>
      </c>
      <c r="C1201" s="708" t="str">
        <f>BDS_N0105!C29</f>
        <v>IC</v>
      </c>
      <c r="D1201" s="708" t="str">
        <f>BDS_N0105!D29</f>
        <v>D5205</v>
      </c>
      <c r="E1201" s="708" t="str">
        <f>BDS_N0105!E29</f>
        <v>34E000565</v>
      </c>
      <c r="F1201" s="708" t="str">
        <f>BDS_N0105!F29</f>
        <v>2C_1kV75LC_Coax_090</v>
      </c>
      <c r="G1201" s="708" t="str">
        <f>BDS_N0105!G29</f>
        <v>Signal</v>
      </c>
      <c r="H1201" s="708" t="str">
        <f>BDS_N0105!H29</f>
        <v>N-Type to LEMO Box</v>
      </c>
      <c r="I1201" s="708" t="str">
        <f>BDS_N0105!I29</f>
        <v>J1</v>
      </c>
      <c r="J1201" s="708">
        <f>BDS_N0105!J29</f>
        <v>0</v>
      </c>
      <c r="K1201" s="708">
        <f>BDS_N0105!K29</f>
        <v>0</v>
      </c>
      <c r="L1201" s="708">
        <f>BDS_N0105!L29</f>
        <v>0</v>
      </c>
      <c r="M1201" s="708">
        <f>BDS_N0105!M29</f>
        <v>0</v>
      </c>
      <c r="N1201" s="708">
        <f>BDS_N0105!N29</f>
        <v>0</v>
      </c>
      <c r="O1201" s="708">
        <f>BDS_N0105!O29</f>
        <v>0</v>
      </c>
      <c r="P1201" s="708" t="str">
        <f>BDS_N0105!P29</f>
        <v>J1</v>
      </c>
      <c r="Q1201" s="708" t="str">
        <f>BDS_N0105!Q29</f>
        <v>Lemo to Lemo</v>
      </c>
      <c r="R1201" s="708">
        <f>BDS_N0105!R29</f>
        <v>19</v>
      </c>
      <c r="S1201" s="708">
        <f>BDS_N0105!S29</f>
        <v>7</v>
      </c>
      <c r="T1201" s="708" t="str">
        <f>BDS_N0105!T29</f>
        <v>CH0 - fmc2-1</v>
      </c>
      <c r="U1201" s="708">
        <f>BDS_N0105!U29</f>
        <v>0</v>
      </c>
      <c r="V1201" s="708">
        <f>BDS_N0105!V29</f>
        <v>0</v>
      </c>
      <c r="W1201" s="708">
        <f>BDS_N0105!W29</f>
        <v>0</v>
      </c>
      <c r="X1201" s="708">
        <f>BDS_N0105!X29</f>
        <v>0</v>
      </c>
      <c r="Y1201" s="708">
        <f>BDS_N0105!Y29</f>
        <v>0</v>
      </c>
    </row>
    <row r="1202" spans="1:25" x14ac:dyDescent="0.25">
      <c r="A1202" s="708" t="str">
        <f>BDS_N0105!A47</f>
        <v>Ion Chamber</v>
      </c>
      <c r="B1202" s="708" t="str">
        <f>BDS_N0105!B47</f>
        <v>LS3_BTS:IC_D5205</v>
      </c>
      <c r="C1202" s="708">
        <f>BDS_N0105!C47</f>
        <v>0</v>
      </c>
      <c r="D1202" s="708" t="str">
        <f>BDS_N0105!D47</f>
        <v>D5205</v>
      </c>
      <c r="E1202" s="708" t="str">
        <f>BDS_N0105!E47</f>
        <v>34H000083</v>
      </c>
      <c r="F1202" s="708" t="str">
        <f>BDS_N0105!F47</f>
        <v>2C_5kVDC_Coax_035</v>
      </c>
      <c r="G1202" s="708" t="str">
        <f>BDS_N0105!G47</f>
        <v>HV Bias</v>
      </c>
      <c r="H1202" s="708" t="str">
        <f>BDS_N0105!H47</f>
        <v xml:space="preserve">SHV to SHV </v>
      </c>
      <c r="I1202" s="708">
        <f>BDS_N0105!I47</f>
        <v>1</v>
      </c>
      <c r="J1202" s="708">
        <f>BDS_N0105!J47</f>
        <v>0</v>
      </c>
      <c r="K1202" s="708">
        <f>BDS_N0105!K47</f>
        <v>0</v>
      </c>
      <c r="L1202" s="708">
        <f>BDS_N0105!L47</f>
        <v>0</v>
      </c>
      <c r="M1202" s="708">
        <f>BDS_N0105!M47</f>
        <v>0</v>
      </c>
      <c r="N1202" s="708">
        <f>BDS_N0105!N47</f>
        <v>0</v>
      </c>
      <c r="O1202" s="708">
        <f>BDS_N0105!O47</f>
        <v>0</v>
      </c>
      <c r="P1202" s="708">
        <f>BDS_N0105!P47</f>
        <v>1</v>
      </c>
      <c r="Q1202" s="708" t="str">
        <f>BDS_N0105!Q47</f>
        <v xml:space="preserve">SHV to SHV </v>
      </c>
      <c r="R1202" s="708">
        <f>BDS_N0105!R47</f>
        <v>0</v>
      </c>
      <c r="S1202" s="708">
        <f>BDS_N0105!S47</f>
        <v>0</v>
      </c>
      <c r="T1202" s="708">
        <f>BDS_N0105!T47</f>
        <v>0</v>
      </c>
      <c r="U1202" s="708">
        <f>BDS_N0105!U47</f>
        <v>0</v>
      </c>
      <c r="V1202" s="708">
        <f>BDS_N0105!V47</f>
        <v>14</v>
      </c>
      <c r="W1202" s="708" t="str">
        <f>BDS_N0105!W47</f>
        <v>2 : EHS8020n</v>
      </c>
      <c r="X1202" s="708" t="str">
        <f>BDS_N0105!X47</f>
        <v>Ch0</v>
      </c>
      <c r="Y1202" s="708">
        <f>BDS_N0105!Y47</f>
        <v>0</v>
      </c>
    </row>
    <row r="1203" spans="1:25" x14ac:dyDescent="0.25">
      <c r="A1203" s="708" t="str">
        <f>LS3_N2101!A35</f>
        <v>BPM</v>
      </c>
      <c r="B1203" s="708" t="str">
        <f>LS3_N2101!B35</f>
        <v>LS3_BTS:BPM_D5216</v>
      </c>
      <c r="C1203" s="708" t="str">
        <f>LS3_N2101!C35</f>
        <v>BPM</v>
      </c>
      <c r="D1203" s="708" t="str">
        <f>LS3_N2101!D35</f>
        <v>D5215</v>
      </c>
      <c r="E1203" s="708" t="str">
        <f>LS3_N2101!E35</f>
        <v>34E000030</v>
      </c>
      <c r="F1203" s="708" t="str">
        <f>LS3_N2101!F35</f>
        <v>2C_1/4in_Hardline_036</v>
      </c>
      <c r="G1203" s="708" t="str">
        <f>LS3_N2101!G35</f>
        <v>Signal</v>
      </c>
      <c r="H1203" s="708" t="str">
        <f>LS3_N2101!H35</f>
        <v>N-Type to SMA Panel</v>
      </c>
      <c r="I1203" s="708" t="str">
        <f>LS3_N2101!I35</f>
        <v>1T</v>
      </c>
      <c r="J1203" s="708">
        <f>LS3_N2101!J35</f>
        <v>0</v>
      </c>
      <c r="K1203" s="708">
        <f>LS3_N2101!K35</f>
        <v>0</v>
      </c>
      <c r="L1203" s="708">
        <f>LS3_N2101!L35</f>
        <v>0</v>
      </c>
      <c r="M1203" s="708">
        <f>LS3_N2101!M35</f>
        <v>0</v>
      </c>
      <c r="N1203" s="708">
        <f>LS3_N2101!N35</f>
        <v>0</v>
      </c>
      <c r="O1203" s="708">
        <f>LS3_N2101!O35</f>
        <v>0</v>
      </c>
      <c r="P1203" s="708" t="str">
        <f>LS3_N2101!P35</f>
        <v>1T</v>
      </c>
      <c r="Q1203" s="708" t="str">
        <f>LS3_N2101!Q35</f>
        <v>SMA to SMA</v>
      </c>
      <c r="R1203" s="708">
        <f>LS3_N2101!R35</f>
        <v>17</v>
      </c>
      <c r="S1203" s="708">
        <f>LS3_N2101!S35</f>
        <v>6</v>
      </c>
      <c r="T1203" s="708">
        <f>LS3_N2101!T35</f>
        <v>0</v>
      </c>
      <c r="U1203" s="708">
        <f>LS3_N2101!U35</f>
        <v>1</v>
      </c>
      <c r="V1203" s="708">
        <f>LS3_N2101!V35</f>
        <v>0</v>
      </c>
      <c r="W1203" s="708">
        <f>LS3_N2101!W35</f>
        <v>0</v>
      </c>
      <c r="X1203" s="708">
        <f>LS3_N2101!X35</f>
        <v>0</v>
      </c>
      <c r="Y1203" s="708">
        <f>LS3_N2101!Y35</f>
        <v>0</v>
      </c>
    </row>
    <row r="1204" spans="1:25" x14ac:dyDescent="0.25">
      <c r="A1204" s="708" t="str">
        <f>LS3_N2101!A36</f>
        <v>BPM</v>
      </c>
      <c r="B1204" s="708" t="str">
        <f>LS3_N2101!B36</f>
        <v>LS3_BTS:BPM_D5216</v>
      </c>
      <c r="C1204" s="708" t="str">
        <f>LS3_N2101!C36</f>
        <v>BPM</v>
      </c>
      <c r="D1204" s="708" t="str">
        <f>LS3_N2101!D36</f>
        <v>D5215</v>
      </c>
      <c r="E1204" s="708" t="str">
        <f>LS3_N2101!E36</f>
        <v>34E000031</v>
      </c>
      <c r="F1204" s="708" t="str">
        <f>LS3_N2101!F36</f>
        <v>2C_1/4in_Hardline_036</v>
      </c>
      <c r="G1204" s="708" t="str">
        <f>LS3_N2101!G36</f>
        <v>Signal</v>
      </c>
      <c r="H1204" s="708" t="str">
        <f>LS3_N2101!H36</f>
        <v>N-Type to SMA Panel</v>
      </c>
      <c r="I1204" s="708" t="str">
        <f>LS3_N2101!I36</f>
        <v>2L</v>
      </c>
      <c r="J1204" s="708">
        <f>LS3_N2101!J36</f>
        <v>0</v>
      </c>
      <c r="K1204" s="708">
        <f>LS3_N2101!K36</f>
        <v>0</v>
      </c>
      <c r="L1204" s="708">
        <f>LS3_N2101!L36</f>
        <v>0</v>
      </c>
      <c r="M1204" s="708">
        <f>LS3_N2101!M36</f>
        <v>0</v>
      </c>
      <c r="N1204" s="708">
        <f>LS3_N2101!N36</f>
        <v>0</v>
      </c>
      <c r="O1204" s="708">
        <f>LS3_N2101!O36</f>
        <v>0</v>
      </c>
      <c r="P1204" s="708" t="str">
        <f>LS3_N2101!P36</f>
        <v>2L</v>
      </c>
      <c r="Q1204" s="708" t="str">
        <f>LS3_N2101!Q36</f>
        <v>SMA to SMA</v>
      </c>
      <c r="R1204" s="708">
        <f>LS3_N2101!R36</f>
        <v>17</v>
      </c>
      <c r="S1204" s="708">
        <f>LS3_N2101!S36</f>
        <v>6</v>
      </c>
      <c r="T1204" s="708">
        <f>LS3_N2101!T36</f>
        <v>0</v>
      </c>
      <c r="U1204" s="708">
        <f>LS3_N2101!U36</f>
        <v>2</v>
      </c>
      <c r="V1204" s="708">
        <f>LS3_N2101!V36</f>
        <v>0</v>
      </c>
      <c r="W1204" s="708">
        <f>LS3_N2101!W36</f>
        <v>0</v>
      </c>
      <c r="X1204" s="708">
        <f>LS3_N2101!X36</f>
        <v>0</v>
      </c>
      <c r="Y1204" s="708">
        <f>LS3_N2101!Y36</f>
        <v>0</v>
      </c>
    </row>
    <row r="1205" spans="1:25" x14ac:dyDescent="0.25">
      <c r="A1205" s="708" t="str">
        <f>LS3_N2101!A37</f>
        <v>BPM</v>
      </c>
      <c r="B1205" s="708" t="str">
        <f>LS3_N2101!B37</f>
        <v>LS3_BTS:BPM_D5216</v>
      </c>
      <c r="C1205" s="708" t="str">
        <f>LS3_N2101!C37</f>
        <v>BPM</v>
      </c>
      <c r="D1205" s="708" t="str">
        <f>LS3_N2101!D37</f>
        <v>D5215</v>
      </c>
      <c r="E1205" s="708" t="str">
        <f>LS3_N2101!E37</f>
        <v>34E000037</v>
      </c>
      <c r="F1205" s="708" t="str">
        <f>LS3_N2101!F37</f>
        <v>2C_1/4in_Hardline_036</v>
      </c>
      <c r="G1205" s="708" t="str">
        <f>LS3_N2101!G37</f>
        <v>Signal</v>
      </c>
      <c r="H1205" s="708" t="str">
        <f>LS3_N2101!H37</f>
        <v>N-Type to SMA Panel</v>
      </c>
      <c r="I1205" s="708" t="str">
        <f>LS3_N2101!I37</f>
        <v>3R</v>
      </c>
      <c r="J1205" s="708">
        <f>LS3_N2101!J37</f>
        <v>0</v>
      </c>
      <c r="K1205" s="708">
        <f>LS3_N2101!K37</f>
        <v>0</v>
      </c>
      <c r="L1205" s="708">
        <f>LS3_N2101!L37</f>
        <v>0</v>
      </c>
      <c r="M1205" s="708">
        <f>LS3_N2101!M37</f>
        <v>0</v>
      </c>
      <c r="N1205" s="708">
        <f>LS3_N2101!N37</f>
        <v>0</v>
      </c>
      <c r="O1205" s="708">
        <f>LS3_N2101!O37</f>
        <v>0</v>
      </c>
      <c r="P1205" s="708" t="str">
        <f>LS3_N2101!P37</f>
        <v>3R</v>
      </c>
      <c r="Q1205" s="708" t="str">
        <f>LS3_N2101!Q37</f>
        <v>SMA to SMA</v>
      </c>
      <c r="R1205" s="708">
        <f>LS3_N2101!R37</f>
        <v>17</v>
      </c>
      <c r="S1205" s="708">
        <f>LS3_N2101!S37</f>
        <v>6</v>
      </c>
      <c r="T1205" s="708">
        <f>LS3_N2101!T37</f>
        <v>0</v>
      </c>
      <c r="U1205" s="708">
        <f>LS3_N2101!U37</f>
        <v>3</v>
      </c>
      <c r="V1205" s="708">
        <f>LS3_N2101!V37</f>
        <v>0</v>
      </c>
      <c r="W1205" s="708">
        <f>LS3_N2101!W37</f>
        <v>0</v>
      </c>
      <c r="X1205" s="708">
        <f>LS3_N2101!X37</f>
        <v>0</v>
      </c>
      <c r="Y1205" s="708">
        <f>LS3_N2101!Y37</f>
        <v>0</v>
      </c>
    </row>
    <row r="1206" spans="1:25" x14ac:dyDescent="0.25">
      <c r="A1206" s="708" t="str">
        <f>LS3_N2101!A38</f>
        <v>BPM</v>
      </c>
      <c r="B1206" s="708" t="str">
        <f>LS3_N2101!B38</f>
        <v>LS3_BTS:BPM_D5216</v>
      </c>
      <c r="C1206" s="708" t="str">
        <f>LS3_N2101!C38</f>
        <v>BPM</v>
      </c>
      <c r="D1206" s="708" t="str">
        <f>LS3_N2101!D38</f>
        <v>D5215</v>
      </c>
      <c r="E1206" s="708" t="str">
        <f>LS3_N2101!E38</f>
        <v>34E000038</v>
      </c>
      <c r="F1206" s="708" t="str">
        <f>LS3_N2101!F38</f>
        <v>2C_1/4in_Hardline_036</v>
      </c>
      <c r="G1206" s="708" t="str">
        <f>LS3_N2101!G38</f>
        <v>Signal</v>
      </c>
      <c r="H1206" s="708" t="str">
        <f>LS3_N2101!H38</f>
        <v>N-Type to SMA Panel</v>
      </c>
      <c r="I1206" s="708" t="str">
        <f>LS3_N2101!I38</f>
        <v>4B</v>
      </c>
      <c r="J1206" s="708">
        <f>LS3_N2101!J38</f>
        <v>0</v>
      </c>
      <c r="K1206" s="708">
        <f>LS3_N2101!K38</f>
        <v>0</v>
      </c>
      <c r="L1206" s="708">
        <f>LS3_N2101!L38</f>
        <v>0</v>
      </c>
      <c r="M1206" s="708">
        <f>LS3_N2101!M38</f>
        <v>0</v>
      </c>
      <c r="N1206" s="708">
        <f>LS3_N2101!N38</f>
        <v>0</v>
      </c>
      <c r="O1206" s="708">
        <f>LS3_N2101!O38</f>
        <v>0</v>
      </c>
      <c r="P1206" s="708" t="str">
        <f>LS3_N2101!P38</f>
        <v>4B</v>
      </c>
      <c r="Q1206" s="708" t="str">
        <f>LS3_N2101!Q38</f>
        <v>SMA to SMA</v>
      </c>
      <c r="R1206" s="708">
        <f>LS3_N2101!R38</f>
        <v>17</v>
      </c>
      <c r="S1206" s="708">
        <f>LS3_N2101!S38</f>
        <v>6</v>
      </c>
      <c r="T1206" s="708">
        <f>LS3_N2101!T38</f>
        <v>0</v>
      </c>
      <c r="U1206" s="708">
        <f>LS3_N2101!U38</f>
        <v>4</v>
      </c>
      <c r="V1206" s="708">
        <f>LS3_N2101!V38</f>
        <v>0</v>
      </c>
      <c r="W1206" s="708">
        <f>LS3_N2101!W38</f>
        <v>0</v>
      </c>
      <c r="X1206" s="708">
        <f>LS3_N2101!X38</f>
        <v>0</v>
      </c>
      <c r="Y1206" s="708">
        <f>LS3_N2101!Y38</f>
        <v>0</v>
      </c>
    </row>
    <row r="1207" spans="1:25" x14ac:dyDescent="0.25">
      <c r="A1207" s="708" t="str">
        <f>LS3_N2101!A39</f>
        <v>BPM</v>
      </c>
      <c r="B1207" s="708" t="str">
        <f>LS3_N2101!B39</f>
        <v>LS3_BTS:BPM_D5216</v>
      </c>
      <c r="C1207" s="708" t="str">
        <f>LS3_N2101!C39</f>
        <v>BPM</v>
      </c>
      <c r="D1207" s="708" t="str">
        <f>LS3_N2101!D39</f>
        <v>D5215</v>
      </c>
      <c r="E1207" s="708" t="str">
        <f>LS3_N2101!E39</f>
        <v>34E000036</v>
      </c>
      <c r="F1207" s="708" t="str">
        <f>LS3_N2101!F39</f>
        <v>2C_1/4in_Hardline_036</v>
      </c>
      <c r="G1207" s="708" t="str">
        <f>LS3_N2101!G39</f>
        <v>Ref</v>
      </c>
      <c r="H1207" s="708" t="str">
        <f>LS3_N2101!H39</f>
        <v>No terminiation</v>
      </c>
      <c r="I1207" s="708" t="str">
        <f>LS3_N2101!I39</f>
        <v>Ref</v>
      </c>
      <c r="J1207" s="708">
        <f>LS3_N2101!J39</f>
        <v>0</v>
      </c>
      <c r="K1207" s="708">
        <f>LS3_N2101!K39</f>
        <v>0</v>
      </c>
      <c r="L1207" s="708">
        <f>LS3_N2101!L39</f>
        <v>0</v>
      </c>
      <c r="M1207" s="708">
        <f>LS3_N2101!M39</f>
        <v>0</v>
      </c>
      <c r="N1207" s="708">
        <f>LS3_N2101!N39</f>
        <v>0</v>
      </c>
      <c r="O1207" s="708">
        <f>LS3_N2101!O39</f>
        <v>0</v>
      </c>
      <c r="P1207" s="708">
        <f>LS3_N2101!P39</f>
        <v>0</v>
      </c>
      <c r="Q1207" s="708">
        <f>LS3_N2101!Q39</f>
        <v>0</v>
      </c>
      <c r="R1207" s="708">
        <f>LS3_N2101!R39</f>
        <v>0</v>
      </c>
      <c r="S1207" s="708">
        <f>LS3_N2101!S39</f>
        <v>0</v>
      </c>
      <c r="T1207" s="708">
        <f>LS3_N2101!T39</f>
        <v>0</v>
      </c>
      <c r="U1207" s="708">
        <f>LS3_N2101!U39</f>
        <v>0</v>
      </c>
      <c r="V1207" s="708">
        <f>LS3_N2101!V39</f>
        <v>0</v>
      </c>
      <c r="W1207" s="708">
        <f>LS3_N2101!W39</f>
        <v>0</v>
      </c>
      <c r="X1207" s="708">
        <f>LS3_N2101!X39</f>
        <v>0</v>
      </c>
      <c r="Y1207" s="708">
        <f>LS3_N2101!Y39</f>
        <v>0</v>
      </c>
    </row>
    <row r="1208" spans="1:25" x14ac:dyDescent="0.25">
      <c r="A1208" s="708" t="str">
        <f>LS3_N2101!A40</f>
        <v>BPM</v>
      </c>
      <c r="B1208" s="708" t="str">
        <f>LS3_N2101!B40</f>
        <v>LS3_BTS:BPM_D5259</v>
      </c>
      <c r="C1208" s="708" t="str">
        <f>LS3_N2101!C40</f>
        <v>BPM</v>
      </c>
      <c r="D1208" s="708" t="str">
        <f>LS3_N2101!D40</f>
        <v>D5258</v>
      </c>
      <c r="E1208" s="708" t="str">
        <f>LS3_N2101!E40</f>
        <v>34E000009</v>
      </c>
      <c r="F1208" s="708" t="str">
        <f>LS3_N2101!F40</f>
        <v>2C_1/4in_Hardline_036</v>
      </c>
      <c r="G1208" s="708" t="str">
        <f>LS3_N2101!G40</f>
        <v>Signal</v>
      </c>
      <c r="H1208" s="708" t="str">
        <f>LS3_N2101!H40</f>
        <v>N-Type to SMA Panel</v>
      </c>
      <c r="I1208" s="708" t="str">
        <f>LS3_N2101!I40</f>
        <v>1T</v>
      </c>
      <c r="J1208" s="708">
        <f>LS3_N2101!J40</f>
        <v>0</v>
      </c>
      <c r="K1208" s="708">
        <f>LS3_N2101!K40</f>
        <v>0</v>
      </c>
      <c r="L1208" s="708">
        <f>LS3_N2101!L40</f>
        <v>0</v>
      </c>
      <c r="M1208" s="708">
        <f>LS3_N2101!M40</f>
        <v>0</v>
      </c>
      <c r="N1208" s="708">
        <f>LS3_N2101!N40</f>
        <v>0</v>
      </c>
      <c r="O1208" s="708">
        <f>LS3_N2101!O40</f>
        <v>0</v>
      </c>
      <c r="P1208" s="708" t="str">
        <f>LS3_N2101!P40</f>
        <v>1T</v>
      </c>
      <c r="Q1208" s="708" t="str">
        <f>LS3_N2101!Q40</f>
        <v>SMA to SMA</v>
      </c>
      <c r="R1208" s="708">
        <f>LS3_N2101!R40</f>
        <v>17</v>
      </c>
      <c r="S1208" s="708">
        <f>LS3_N2101!S40</f>
        <v>6</v>
      </c>
      <c r="T1208" s="708">
        <f>LS3_N2101!T40</f>
        <v>0</v>
      </c>
      <c r="U1208" s="708">
        <f>LS3_N2101!U40</f>
        <v>5</v>
      </c>
      <c r="V1208" s="708">
        <f>LS3_N2101!V40</f>
        <v>0</v>
      </c>
      <c r="W1208" s="708">
        <f>LS3_N2101!W40</f>
        <v>0</v>
      </c>
      <c r="X1208" s="708">
        <f>LS3_N2101!X40</f>
        <v>0</v>
      </c>
      <c r="Y1208" s="708">
        <f>LS3_N2101!Y40</f>
        <v>0</v>
      </c>
    </row>
    <row r="1209" spans="1:25" x14ac:dyDescent="0.25">
      <c r="A1209" s="708" t="str">
        <f>LS3_N2101!A41</f>
        <v>BPM</v>
      </c>
      <c r="B1209" s="708" t="str">
        <f>LS3_N2101!B41</f>
        <v>LS3_BTS:BPM_D5259</v>
      </c>
      <c r="C1209" s="708" t="str">
        <f>LS3_N2101!C41</f>
        <v>BPM</v>
      </c>
      <c r="D1209" s="708" t="str">
        <f>LS3_N2101!D41</f>
        <v>D5258</v>
      </c>
      <c r="E1209" s="708" t="str">
        <f>LS3_N2101!E41</f>
        <v>34E000010</v>
      </c>
      <c r="F1209" s="708" t="str">
        <f>LS3_N2101!F41</f>
        <v>2C_1/4in_Hardline_036</v>
      </c>
      <c r="G1209" s="708" t="str">
        <f>LS3_N2101!G41</f>
        <v>Signal</v>
      </c>
      <c r="H1209" s="708" t="str">
        <f>LS3_N2101!H41</f>
        <v>N-Type to SMA Panel</v>
      </c>
      <c r="I1209" s="708" t="str">
        <f>LS3_N2101!I41</f>
        <v>2L</v>
      </c>
      <c r="J1209" s="708">
        <f>LS3_N2101!J41</f>
        <v>0</v>
      </c>
      <c r="K1209" s="708">
        <f>LS3_N2101!K41</f>
        <v>0</v>
      </c>
      <c r="L1209" s="708">
        <f>LS3_N2101!L41</f>
        <v>0</v>
      </c>
      <c r="M1209" s="708">
        <f>LS3_N2101!M41</f>
        <v>0</v>
      </c>
      <c r="N1209" s="708">
        <f>LS3_N2101!N41</f>
        <v>0</v>
      </c>
      <c r="O1209" s="708">
        <f>LS3_N2101!O41</f>
        <v>0</v>
      </c>
      <c r="P1209" s="708" t="str">
        <f>LS3_N2101!P41</f>
        <v>2L</v>
      </c>
      <c r="Q1209" s="708" t="str">
        <f>LS3_N2101!Q41</f>
        <v>SMA to SMA</v>
      </c>
      <c r="R1209" s="708">
        <f>LS3_N2101!R41</f>
        <v>17</v>
      </c>
      <c r="S1209" s="708">
        <f>LS3_N2101!S41</f>
        <v>6</v>
      </c>
      <c r="T1209" s="708">
        <f>LS3_N2101!T41</f>
        <v>0</v>
      </c>
      <c r="U1209" s="708">
        <f>LS3_N2101!U41</f>
        <v>6</v>
      </c>
      <c r="V1209" s="708">
        <f>LS3_N2101!V41</f>
        <v>0</v>
      </c>
      <c r="W1209" s="708">
        <f>LS3_N2101!W41</f>
        <v>0</v>
      </c>
      <c r="X1209" s="708">
        <f>LS3_N2101!X41</f>
        <v>0</v>
      </c>
      <c r="Y1209" s="708">
        <f>LS3_N2101!Y41</f>
        <v>0</v>
      </c>
    </row>
    <row r="1210" spans="1:25" x14ac:dyDescent="0.25">
      <c r="A1210" s="708" t="str">
        <f>LS3_N2101!A42</f>
        <v>BPM</v>
      </c>
      <c r="B1210" s="708" t="str">
        <f>LS3_N2101!B42</f>
        <v>LS3_BTS:BPM_D5259</v>
      </c>
      <c r="C1210" s="708" t="str">
        <f>LS3_N2101!C42</f>
        <v>BPM</v>
      </c>
      <c r="D1210" s="708" t="str">
        <f>LS3_N2101!D42</f>
        <v>D5258</v>
      </c>
      <c r="E1210" s="708" t="str">
        <f>LS3_N2101!E42</f>
        <v>34E000011</v>
      </c>
      <c r="F1210" s="708" t="str">
        <f>LS3_N2101!F42</f>
        <v>2C_1/4in_Hardline_036</v>
      </c>
      <c r="G1210" s="708" t="str">
        <f>LS3_N2101!G42</f>
        <v>Signal</v>
      </c>
      <c r="H1210" s="708" t="str">
        <f>LS3_N2101!H42</f>
        <v>N-Type to SMA Panel</v>
      </c>
      <c r="I1210" s="708" t="str">
        <f>LS3_N2101!I42</f>
        <v>3R</v>
      </c>
      <c r="J1210" s="708">
        <f>LS3_N2101!J42</f>
        <v>0</v>
      </c>
      <c r="K1210" s="708">
        <f>LS3_N2101!K42</f>
        <v>0</v>
      </c>
      <c r="L1210" s="708">
        <f>LS3_N2101!L42</f>
        <v>0</v>
      </c>
      <c r="M1210" s="708">
        <f>LS3_N2101!M42</f>
        <v>0</v>
      </c>
      <c r="N1210" s="708">
        <f>LS3_N2101!N42</f>
        <v>0</v>
      </c>
      <c r="O1210" s="708">
        <f>LS3_N2101!O42</f>
        <v>0</v>
      </c>
      <c r="P1210" s="708" t="str">
        <f>LS3_N2101!P42</f>
        <v>3R</v>
      </c>
      <c r="Q1210" s="708" t="str">
        <f>LS3_N2101!Q42</f>
        <v>SMA to SMA</v>
      </c>
      <c r="R1210" s="708">
        <f>LS3_N2101!R42</f>
        <v>17</v>
      </c>
      <c r="S1210" s="708">
        <f>LS3_N2101!S42</f>
        <v>6</v>
      </c>
      <c r="T1210" s="708">
        <f>LS3_N2101!T42</f>
        <v>0</v>
      </c>
      <c r="U1210" s="708">
        <f>LS3_N2101!U42</f>
        <v>7</v>
      </c>
      <c r="V1210" s="708">
        <f>LS3_N2101!V42</f>
        <v>0</v>
      </c>
      <c r="W1210" s="708">
        <f>LS3_N2101!W42</f>
        <v>0</v>
      </c>
      <c r="X1210" s="708">
        <f>LS3_N2101!X42</f>
        <v>0</v>
      </c>
      <c r="Y1210" s="708">
        <f>LS3_N2101!Y42</f>
        <v>0</v>
      </c>
    </row>
    <row r="1211" spans="1:25" x14ac:dyDescent="0.25">
      <c r="A1211" s="708" t="str">
        <f>LS3_N2101!A43</f>
        <v>BPM</v>
      </c>
      <c r="B1211" s="708" t="str">
        <f>LS3_N2101!B43</f>
        <v>LS3_BTS:BPM_D5259</v>
      </c>
      <c r="C1211" s="708" t="str">
        <f>LS3_N2101!C43</f>
        <v>BPM</v>
      </c>
      <c r="D1211" s="708" t="str">
        <f>LS3_N2101!D43</f>
        <v>D5258</v>
      </c>
      <c r="E1211" s="708" t="str">
        <f>LS3_N2101!E43</f>
        <v>34E000012</v>
      </c>
      <c r="F1211" s="708" t="str">
        <f>LS3_N2101!F43</f>
        <v>2C_1/4in_Hardline_036</v>
      </c>
      <c r="G1211" s="708" t="str">
        <f>LS3_N2101!G43</f>
        <v>Signal</v>
      </c>
      <c r="H1211" s="708" t="str">
        <f>LS3_N2101!H43</f>
        <v>N-Type to SMA Panel</v>
      </c>
      <c r="I1211" s="708" t="str">
        <f>LS3_N2101!I43</f>
        <v>4B</v>
      </c>
      <c r="J1211" s="708">
        <f>LS3_N2101!J43</f>
        <v>0</v>
      </c>
      <c r="K1211" s="708">
        <f>LS3_N2101!K43</f>
        <v>0</v>
      </c>
      <c r="L1211" s="708">
        <f>LS3_N2101!L43</f>
        <v>0</v>
      </c>
      <c r="M1211" s="708">
        <f>LS3_N2101!M43</f>
        <v>0</v>
      </c>
      <c r="N1211" s="708">
        <f>LS3_N2101!N43</f>
        <v>0</v>
      </c>
      <c r="O1211" s="708">
        <f>LS3_N2101!O43</f>
        <v>0</v>
      </c>
      <c r="P1211" s="708" t="str">
        <f>LS3_N2101!P43</f>
        <v>4B</v>
      </c>
      <c r="Q1211" s="708" t="str">
        <f>LS3_N2101!Q43</f>
        <v>SMA to SMA</v>
      </c>
      <c r="R1211" s="708">
        <f>LS3_N2101!R43</f>
        <v>17</v>
      </c>
      <c r="S1211" s="708">
        <f>LS3_N2101!S43</f>
        <v>6</v>
      </c>
      <c r="T1211" s="708">
        <f>LS3_N2101!T43</f>
        <v>0</v>
      </c>
      <c r="U1211" s="708">
        <f>LS3_N2101!U43</f>
        <v>8</v>
      </c>
      <c r="V1211" s="708">
        <f>LS3_N2101!V43</f>
        <v>0</v>
      </c>
      <c r="W1211" s="708">
        <f>LS3_N2101!W43</f>
        <v>0</v>
      </c>
      <c r="X1211" s="708">
        <f>LS3_N2101!X43</f>
        <v>0</v>
      </c>
      <c r="Y1211" s="708">
        <f>LS3_N2101!Y43</f>
        <v>0</v>
      </c>
    </row>
    <row r="1212" spans="1:25" x14ac:dyDescent="0.25">
      <c r="A1212" s="708" t="str">
        <f>LS3_N2101!A44</f>
        <v>BPM</v>
      </c>
      <c r="B1212" s="708" t="str">
        <f>LS3_N2101!B44</f>
        <v>LS3_BTS:BPM_D5259</v>
      </c>
      <c r="C1212" s="708" t="str">
        <f>LS3_N2101!C44</f>
        <v>BPM</v>
      </c>
      <c r="D1212" s="708" t="str">
        <f>LS3_N2101!D44</f>
        <v>D5258</v>
      </c>
      <c r="E1212" s="708" t="str">
        <f>LS3_N2101!E44</f>
        <v>34E000024</v>
      </c>
      <c r="F1212" s="708" t="str">
        <f>LS3_N2101!F44</f>
        <v>2C_1/4in_Hardline_036</v>
      </c>
      <c r="G1212" s="708" t="str">
        <f>LS3_N2101!G44</f>
        <v>Ref</v>
      </c>
      <c r="H1212" s="708" t="str">
        <f>LS3_N2101!H44</f>
        <v>N-Type to SMA Panel</v>
      </c>
      <c r="I1212" s="708" t="str">
        <f>LS3_N2101!I44</f>
        <v>Ref</v>
      </c>
      <c r="J1212" s="708">
        <f>LS3_N2101!J44</f>
        <v>0</v>
      </c>
      <c r="K1212" s="708">
        <f>LS3_N2101!K44</f>
        <v>0</v>
      </c>
      <c r="L1212" s="708">
        <f>LS3_N2101!L44</f>
        <v>0</v>
      </c>
      <c r="M1212" s="708">
        <f>LS3_N2101!M44</f>
        <v>0</v>
      </c>
      <c r="N1212" s="708">
        <f>LS3_N2101!N44</f>
        <v>0</v>
      </c>
      <c r="O1212" s="708">
        <f>LS3_N2101!O44</f>
        <v>0</v>
      </c>
      <c r="P1212" s="708" t="str">
        <f>LS3_N2101!P44</f>
        <v>Ref</v>
      </c>
      <c r="Q1212" s="708" t="str">
        <f>LS3_N2101!Q44</f>
        <v>SMA to SMA</v>
      </c>
      <c r="R1212" s="708">
        <f>LS3_N2101!R44</f>
        <v>17</v>
      </c>
      <c r="S1212" s="708">
        <f>LS3_N2101!S44</f>
        <v>6</v>
      </c>
      <c r="T1212" s="708">
        <f>LS3_N2101!T44</f>
        <v>0</v>
      </c>
      <c r="U1212" s="708" t="str">
        <f>LS3_N2101!U44</f>
        <v>Ref</v>
      </c>
      <c r="V1212" s="708">
        <f>LS3_N2101!V44</f>
        <v>0</v>
      </c>
      <c r="W1212" s="708">
        <f>LS3_N2101!W44</f>
        <v>0</v>
      </c>
      <c r="X1212" s="708">
        <f>LS3_N2101!X44</f>
        <v>0</v>
      </c>
      <c r="Y1212" s="708">
        <f>LS3_N2101!Y44</f>
        <v>0</v>
      </c>
    </row>
    <row r="1213" spans="1:25" x14ac:dyDescent="0.25">
      <c r="A1213" s="708" t="str">
        <f>LS3_N2101!A86</f>
        <v>Halo Monitor Ring,Spare</v>
      </c>
      <c r="B1213" s="708" t="str">
        <f>LS3_N2101!B86</f>
        <v>LS3_BTS:HMR_D5259</v>
      </c>
      <c r="C1213" s="708" t="str">
        <f>LS3_N2101!C86</f>
        <v>HMR - Unused</v>
      </c>
      <c r="D1213" s="708" t="str">
        <f>LS3_N2101!D86</f>
        <v>D5259</v>
      </c>
      <c r="E1213" s="708" t="str">
        <f>LS3_N2101!E86</f>
        <v>34H000004</v>
      </c>
      <c r="F1213" s="708" t="str">
        <f>LS3_N2101!F86</f>
        <v>2C_1kV75LC_Coax_090</v>
      </c>
      <c r="G1213" s="708" t="str">
        <f>LS3_N2101!G86</f>
        <v>Signal</v>
      </c>
      <c r="H1213" s="708">
        <f>LS3_N2101!H86</f>
        <v>0</v>
      </c>
      <c r="I1213" s="708">
        <f>LS3_N2101!I86</f>
        <v>0</v>
      </c>
      <c r="J1213" s="708">
        <f>LS3_N2101!J86</f>
        <v>0</v>
      </c>
      <c r="K1213" s="708">
        <f>LS3_N2101!K86</f>
        <v>0</v>
      </c>
      <c r="L1213" s="708">
        <f>LS3_N2101!L86</f>
        <v>0</v>
      </c>
      <c r="M1213" s="708">
        <f>LS3_N2101!M86</f>
        <v>0</v>
      </c>
      <c r="N1213" s="708">
        <f>LS3_N2101!N86</f>
        <v>0</v>
      </c>
      <c r="O1213" s="708">
        <f>LS3_N2101!O86</f>
        <v>0</v>
      </c>
      <c r="P1213" s="708">
        <f>LS3_N2101!P86</f>
        <v>0</v>
      </c>
      <c r="Q1213" s="708">
        <f>LS3_N2101!Q86</f>
        <v>0</v>
      </c>
      <c r="R1213" s="708">
        <f>LS3_N2101!R86</f>
        <v>0</v>
      </c>
      <c r="S1213" s="708">
        <f>LS3_N2101!S86</f>
        <v>0</v>
      </c>
      <c r="T1213" s="708">
        <f>LS3_N2101!T86</f>
        <v>0</v>
      </c>
      <c r="U1213" s="708">
        <f>LS3_N2101!U86</f>
        <v>0</v>
      </c>
      <c r="V1213" s="708">
        <f>LS3_N2101!V86</f>
        <v>0</v>
      </c>
      <c r="W1213" s="708">
        <f>LS3_N2101!W86</f>
        <v>0</v>
      </c>
      <c r="X1213" s="708">
        <f>LS3_N2101!X86</f>
        <v>0</v>
      </c>
      <c r="Y1213" s="708">
        <f>LS3_N2101!Y86</f>
        <v>0</v>
      </c>
    </row>
    <row r="1214" spans="1:25" x14ac:dyDescent="0.25">
      <c r="A1214" s="708">
        <f>LS3_N2101!A87</f>
        <v>0</v>
      </c>
      <c r="B1214" s="708" t="str">
        <f>LS3_N2101!B87</f>
        <v>LS3_BTS:HMR_D5259</v>
      </c>
      <c r="C1214" s="708">
        <f>LS3_N2101!C87</f>
        <v>0</v>
      </c>
      <c r="D1214" s="708" t="str">
        <f>LS3_N2101!D87</f>
        <v>D5259</v>
      </c>
      <c r="E1214" s="708" t="str">
        <f>LS3_N2101!E87</f>
        <v>34H000088</v>
      </c>
      <c r="F1214" s="708" t="str">
        <f>LS3_N2101!F87</f>
        <v>2C_5kVDC_Coax_035</v>
      </c>
      <c r="G1214" s="708" t="str">
        <f>LS3_N2101!G87</f>
        <v>HV Bias</v>
      </c>
      <c r="H1214" s="708">
        <f>LS3_N2101!H87</f>
        <v>0</v>
      </c>
      <c r="I1214" s="708">
        <f>LS3_N2101!I87</f>
        <v>0</v>
      </c>
      <c r="J1214" s="708">
        <f>LS3_N2101!J87</f>
        <v>0</v>
      </c>
      <c r="K1214" s="708">
        <f>LS3_N2101!K87</f>
        <v>0</v>
      </c>
      <c r="L1214" s="708">
        <f>LS3_N2101!L87</f>
        <v>0</v>
      </c>
      <c r="M1214" s="708">
        <f>LS3_N2101!M87</f>
        <v>0</v>
      </c>
      <c r="N1214" s="708">
        <f>LS3_N2101!N87</f>
        <v>0</v>
      </c>
      <c r="O1214" s="708">
        <f>LS3_N2101!O87</f>
        <v>0</v>
      </c>
      <c r="P1214" s="708">
        <f>LS3_N2101!P87</f>
        <v>0</v>
      </c>
      <c r="Q1214" s="708">
        <f>LS3_N2101!Q87</f>
        <v>0</v>
      </c>
      <c r="R1214" s="708">
        <f>LS3_N2101!R87</f>
        <v>0</v>
      </c>
      <c r="S1214" s="708">
        <f>LS3_N2101!S87</f>
        <v>0</v>
      </c>
      <c r="T1214" s="708">
        <f>LS3_N2101!T87</f>
        <v>0</v>
      </c>
      <c r="U1214" s="708">
        <f>LS3_N2101!U87</f>
        <v>0</v>
      </c>
      <c r="V1214" s="708">
        <f>LS3_N2101!V87</f>
        <v>0</v>
      </c>
      <c r="W1214" s="708">
        <f>LS3_N2101!W87</f>
        <v>0</v>
      </c>
      <c r="X1214" s="708">
        <f>LS3_N2101!X87</f>
        <v>0</v>
      </c>
      <c r="Y1214" s="708">
        <f>LS3_N2101!Y87</f>
        <v>0</v>
      </c>
    </row>
    <row r="1215" spans="1:25" x14ac:dyDescent="0.25">
      <c r="A1215" s="708" t="str">
        <f>BDS_N0105!A30</f>
        <v>Ion Chamber</v>
      </c>
      <c r="B1215" s="708" t="str">
        <f>BDS_N0105!B30</f>
        <v>LS3_BTS:IC_D5291</v>
      </c>
      <c r="C1215" s="708" t="str">
        <f>BDS_N0105!C30</f>
        <v>IC</v>
      </c>
      <c r="D1215" s="708" t="str">
        <f>BDS_N0105!D30</f>
        <v>D5291</v>
      </c>
      <c r="E1215" s="708" t="str">
        <f>BDS_N0105!E30</f>
        <v>34E000564</v>
      </c>
      <c r="F1215" s="708" t="str">
        <f>BDS_N0105!F30</f>
        <v>2C_1kV75LC_Coax_090</v>
      </c>
      <c r="G1215" s="708" t="str">
        <f>BDS_N0105!G30</f>
        <v>Signal</v>
      </c>
      <c r="H1215" s="708" t="str">
        <f>BDS_N0105!H30</f>
        <v>N-Type to LEMO Box</v>
      </c>
      <c r="I1215" s="708" t="str">
        <f>BDS_N0105!I30</f>
        <v>J2</v>
      </c>
      <c r="J1215" s="708">
        <f>BDS_N0105!J30</f>
        <v>0</v>
      </c>
      <c r="K1215" s="708">
        <f>BDS_N0105!K30</f>
        <v>0</v>
      </c>
      <c r="L1215" s="708">
        <f>BDS_N0105!L30</f>
        <v>0</v>
      </c>
      <c r="M1215" s="708">
        <f>BDS_N0105!M30</f>
        <v>0</v>
      </c>
      <c r="N1215" s="708">
        <f>BDS_N0105!N30</f>
        <v>0</v>
      </c>
      <c r="O1215" s="708">
        <f>BDS_N0105!O30</f>
        <v>0</v>
      </c>
      <c r="P1215" s="708" t="str">
        <f>BDS_N0105!P30</f>
        <v>J2</v>
      </c>
      <c r="Q1215" s="708" t="str">
        <f>BDS_N0105!Q30</f>
        <v>Lemo to Lemo</v>
      </c>
      <c r="R1215" s="708">
        <f>BDS_N0105!R30</f>
        <v>19</v>
      </c>
      <c r="S1215" s="708">
        <f>BDS_N0105!S30</f>
        <v>7</v>
      </c>
      <c r="T1215" s="708" t="str">
        <f>BDS_N0105!T30</f>
        <v>CH1 - fmc2-2</v>
      </c>
      <c r="U1215" s="708">
        <f>BDS_N0105!U30</f>
        <v>0</v>
      </c>
      <c r="V1215" s="708">
        <f>BDS_N0105!V30</f>
        <v>0</v>
      </c>
      <c r="W1215" s="708">
        <f>BDS_N0105!W30</f>
        <v>0</v>
      </c>
      <c r="X1215" s="708">
        <f>BDS_N0105!X30</f>
        <v>0</v>
      </c>
      <c r="Y1215" s="708">
        <f>BDS_N0105!Y30</f>
        <v>0</v>
      </c>
    </row>
    <row r="1216" spans="1:25" x14ac:dyDescent="0.25">
      <c r="A1216" s="708" t="str">
        <f>BDS_N0105!A48</f>
        <v>Ion Chamber</v>
      </c>
      <c r="B1216" s="708" t="str">
        <f>BDS_N0105!B48</f>
        <v>LS3_BTS:IC_D5291</v>
      </c>
      <c r="C1216" s="708">
        <f>BDS_N0105!C48</f>
        <v>0</v>
      </c>
      <c r="D1216" s="708" t="str">
        <f>BDS_N0105!D48</f>
        <v>D5291</v>
      </c>
      <c r="E1216" s="708" t="str">
        <f>BDS_N0105!E48</f>
        <v>34H000082</v>
      </c>
      <c r="F1216" s="708" t="str">
        <f>BDS_N0105!F48</f>
        <v>2C_5kVDC_Coax_035</v>
      </c>
      <c r="G1216" s="708" t="str">
        <f>BDS_N0105!G48</f>
        <v>HV Bias</v>
      </c>
      <c r="H1216" s="708" t="str">
        <f>BDS_N0105!H48</f>
        <v xml:space="preserve">SHV to SHV </v>
      </c>
      <c r="I1216" s="708">
        <f>BDS_N0105!I48</f>
        <v>2</v>
      </c>
      <c r="J1216" s="708">
        <f>BDS_N0105!J48</f>
        <v>0</v>
      </c>
      <c r="K1216" s="708">
        <f>BDS_N0105!K48</f>
        <v>0</v>
      </c>
      <c r="L1216" s="708">
        <f>BDS_N0105!L48</f>
        <v>0</v>
      </c>
      <c r="M1216" s="708">
        <f>BDS_N0105!M48</f>
        <v>0</v>
      </c>
      <c r="N1216" s="708">
        <f>BDS_N0105!N48</f>
        <v>0</v>
      </c>
      <c r="O1216" s="708">
        <f>BDS_N0105!O48</f>
        <v>0</v>
      </c>
      <c r="P1216" s="708">
        <f>BDS_N0105!P48</f>
        <v>2</v>
      </c>
      <c r="Q1216" s="708" t="str">
        <f>BDS_N0105!Q48</f>
        <v xml:space="preserve">SHV to SHV </v>
      </c>
      <c r="R1216" s="708">
        <f>BDS_N0105!R48</f>
        <v>0</v>
      </c>
      <c r="S1216" s="708">
        <f>BDS_N0105!S48</f>
        <v>0</v>
      </c>
      <c r="T1216" s="708">
        <f>BDS_N0105!T48</f>
        <v>0</v>
      </c>
      <c r="U1216" s="708">
        <f>BDS_N0105!U48</f>
        <v>0</v>
      </c>
      <c r="V1216" s="708">
        <f>BDS_N0105!V48</f>
        <v>14</v>
      </c>
      <c r="W1216" s="708" t="str">
        <f>BDS_N0105!W48</f>
        <v>2 : EHS8020n</v>
      </c>
      <c r="X1216" s="708" t="str">
        <f>BDS_N0105!X48</f>
        <v>Ch0</v>
      </c>
      <c r="Y1216" s="708">
        <f>BDS_N0105!Y48</f>
        <v>0</v>
      </c>
    </row>
    <row r="1217" spans="1:25" x14ac:dyDescent="0.25">
      <c r="A1217" s="708" t="str">
        <f>BDS_N0104!A5</f>
        <v>BPM</v>
      </c>
      <c r="B1217" s="708" t="str">
        <f>BDS_N0104!B5</f>
        <v>LS3_BTS:BPM_D5340</v>
      </c>
      <c r="C1217" s="708" t="str">
        <f>BDS_N0104!C5</f>
        <v>BPM</v>
      </c>
      <c r="D1217" s="708" t="str">
        <f>BDS_N0104!D5</f>
        <v>D5339</v>
      </c>
      <c r="E1217" s="708" t="str">
        <f>BDS_N0104!E5</f>
        <v>34E000013</v>
      </c>
      <c r="F1217" s="708" t="str">
        <f>BDS_N0104!F5</f>
        <v>2C_1/4in_Hardline_036</v>
      </c>
      <c r="G1217" s="708" t="str">
        <f>BDS_N0104!G5</f>
        <v>Signal</v>
      </c>
      <c r="H1217" s="708" t="str">
        <f>BDS_N0104!H5</f>
        <v>N-Type to SMA Panel</v>
      </c>
      <c r="I1217" s="708" t="str">
        <f>BDS_N0104!I5</f>
        <v>1T</v>
      </c>
      <c r="J1217" s="708">
        <f>BDS_N0104!J5</f>
        <v>0</v>
      </c>
      <c r="K1217" s="708">
        <f>BDS_N0104!K5</f>
        <v>0</v>
      </c>
      <c r="L1217" s="708">
        <f>BDS_N0104!L5</f>
        <v>0</v>
      </c>
      <c r="M1217" s="708">
        <f>BDS_N0104!M5</f>
        <v>0</v>
      </c>
      <c r="N1217" s="708">
        <f>BDS_N0104!N5</f>
        <v>0</v>
      </c>
      <c r="O1217" s="708">
        <f>BDS_N0104!O5</f>
        <v>0</v>
      </c>
      <c r="P1217" s="708" t="str">
        <f>BDS_N0104!P5</f>
        <v>1T</v>
      </c>
      <c r="Q1217" s="708" t="str">
        <f>BDS_N0104!Q5</f>
        <v>SMA to SMA</v>
      </c>
      <c r="R1217" s="708">
        <f>BDS_N0104!R5</f>
        <v>18</v>
      </c>
      <c r="S1217" s="708">
        <f>BDS_N0104!S5</f>
        <v>3</v>
      </c>
      <c r="T1217" s="708">
        <f>BDS_N0104!T5</f>
        <v>0</v>
      </c>
      <c r="U1217" s="708">
        <f>BDS_N0104!U5</f>
        <v>1</v>
      </c>
      <c r="V1217" s="708">
        <f>BDS_N0104!V5</f>
        <v>0</v>
      </c>
      <c r="W1217" s="708">
        <f>BDS_N0104!W5</f>
        <v>0</v>
      </c>
      <c r="X1217" s="708">
        <f>BDS_N0104!X5</f>
        <v>0</v>
      </c>
      <c r="Y1217" s="708">
        <f>BDS_N0104!Y5</f>
        <v>0</v>
      </c>
    </row>
    <row r="1218" spans="1:25" x14ac:dyDescent="0.25">
      <c r="A1218" s="708" t="str">
        <f>BDS_N0104!A6</f>
        <v>BPM</v>
      </c>
      <c r="B1218" s="708" t="str">
        <f>BDS_N0104!B6</f>
        <v>LS3_BTS:BPM_D5340</v>
      </c>
      <c r="C1218" s="708" t="str">
        <f>BDS_N0104!C6</f>
        <v>BPM</v>
      </c>
      <c r="D1218" s="708" t="str">
        <f>BDS_N0104!D6</f>
        <v>D5339</v>
      </c>
      <c r="E1218" s="708" t="str">
        <f>BDS_N0104!E6</f>
        <v>34E000014</v>
      </c>
      <c r="F1218" s="708" t="str">
        <f>BDS_N0104!F6</f>
        <v>2C_1/4in_Hardline_036</v>
      </c>
      <c r="G1218" s="708" t="str">
        <f>BDS_N0104!G6</f>
        <v>Signal</v>
      </c>
      <c r="H1218" s="708" t="str">
        <f>BDS_N0104!H6</f>
        <v>N-Type to SMA Panel</v>
      </c>
      <c r="I1218" s="708" t="str">
        <f>BDS_N0104!I6</f>
        <v>2L</v>
      </c>
      <c r="J1218" s="708">
        <f>BDS_N0104!J6</f>
        <v>0</v>
      </c>
      <c r="K1218" s="708">
        <f>BDS_N0104!K6</f>
        <v>0</v>
      </c>
      <c r="L1218" s="708">
        <f>BDS_N0104!L6</f>
        <v>0</v>
      </c>
      <c r="M1218" s="708">
        <f>BDS_N0104!M6</f>
        <v>0</v>
      </c>
      <c r="N1218" s="708">
        <f>BDS_N0104!N6</f>
        <v>0</v>
      </c>
      <c r="O1218" s="708">
        <f>BDS_N0104!O6</f>
        <v>0</v>
      </c>
      <c r="P1218" s="708" t="str">
        <f>BDS_N0104!P6</f>
        <v>2L</v>
      </c>
      <c r="Q1218" s="708" t="str">
        <f>BDS_N0104!Q6</f>
        <v>SMA to SMA</v>
      </c>
      <c r="R1218" s="708">
        <f>BDS_N0104!R6</f>
        <v>18</v>
      </c>
      <c r="S1218" s="708">
        <f>BDS_N0104!S6</f>
        <v>3</v>
      </c>
      <c r="T1218" s="708">
        <f>BDS_N0104!T6</f>
        <v>0</v>
      </c>
      <c r="U1218" s="708">
        <f>BDS_N0104!U6</f>
        <v>2</v>
      </c>
      <c r="V1218" s="708">
        <f>BDS_N0104!V6</f>
        <v>0</v>
      </c>
      <c r="W1218" s="708">
        <f>BDS_N0104!W6</f>
        <v>0</v>
      </c>
      <c r="X1218" s="708">
        <f>BDS_N0104!X6</f>
        <v>0</v>
      </c>
      <c r="Y1218" s="708">
        <f>BDS_N0104!Y6</f>
        <v>0</v>
      </c>
    </row>
    <row r="1219" spans="1:25" x14ac:dyDescent="0.25">
      <c r="A1219" s="708" t="str">
        <f>BDS_N0104!A7</f>
        <v>BPM</v>
      </c>
      <c r="B1219" s="708" t="str">
        <f>BDS_N0104!B7</f>
        <v>LS3_BTS:BPM_D5340</v>
      </c>
      <c r="C1219" s="708" t="str">
        <f>BDS_N0104!C7</f>
        <v>BPM</v>
      </c>
      <c r="D1219" s="708" t="str">
        <f>BDS_N0104!D7</f>
        <v>D5339</v>
      </c>
      <c r="E1219" s="708" t="str">
        <f>BDS_N0104!E7</f>
        <v>34E000015</v>
      </c>
      <c r="F1219" s="708" t="str">
        <f>BDS_N0104!F7</f>
        <v>2C_1/4in_Hardline_036</v>
      </c>
      <c r="G1219" s="708" t="str">
        <f>BDS_N0104!G7</f>
        <v>Signal</v>
      </c>
      <c r="H1219" s="708" t="str">
        <f>BDS_N0104!H7</f>
        <v>N-Type to SMA Panel</v>
      </c>
      <c r="I1219" s="708" t="str">
        <f>BDS_N0104!I7</f>
        <v>3R</v>
      </c>
      <c r="J1219" s="708">
        <f>BDS_N0104!J7</f>
        <v>0</v>
      </c>
      <c r="K1219" s="708">
        <f>BDS_N0104!K7</f>
        <v>0</v>
      </c>
      <c r="L1219" s="708">
        <f>BDS_N0104!L7</f>
        <v>0</v>
      </c>
      <c r="M1219" s="708">
        <f>BDS_N0104!M7</f>
        <v>0</v>
      </c>
      <c r="N1219" s="708">
        <f>BDS_N0104!N7</f>
        <v>0</v>
      </c>
      <c r="O1219" s="708">
        <f>BDS_N0104!O7</f>
        <v>0</v>
      </c>
      <c r="P1219" s="708" t="str">
        <f>BDS_N0104!P7</f>
        <v>3R</v>
      </c>
      <c r="Q1219" s="708" t="str">
        <f>BDS_N0104!Q7</f>
        <v>SMA to SMA</v>
      </c>
      <c r="R1219" s="708">
        <f>BDS_N0104!R7</f>
        <v>18</v>
      </c>
      <c r="S1219" s="708">
        <f>BDS_N0104!S7</f>
        <v>3</v>
      </c>
      <c r="T1219" s="708">
        <f>BDS_N0104!T7</f>
        <v>0</v>
      </c>
      <c r="U1219" s="708">
        <f>BDS_N0104!U7</f>
        <v>3</v>
      </c>
      <c r="V1219" s="708">
        <f>BDS_N0104!V7</f>
        <v>0</v>
      </c>
      <c r="W1219" s="708">
        <f>BDS_N0104!W7</f>
        <v>0</v>
      </c>
      <c r="X1219" s="708">
        <f>BDS_N0104!X7</f>
        <v>0</v>
      </c>
      <c r="Y1219" s="708">
        <f>BDS_N0104!Y7</f>
        <v>0</v>
      </c>
    </row>
    <row r="1220" spans="1:25" x14ac:dyDescent="0.25">
      <c r="A1220" s="708" t="str">
        <f>BDS_N0104!A8</f>
        <v>BPM</v>
      </c>
      <c r="B1220" s="708" t="str">
        <f>BDS_N0104!B8</f>
        <v>LS3_BTS:BPM_D5340</v>
      </c>
      <c r="C1220" s="708" t="str">
        <f>BDS_N0104!C8</f>
        <v>BPM</v>
      </c>
      <c r="D1220" s="708" t="str">
        <f>BDS_N0104!D8</f>
        <v>D5339</v>
      </c>
      <c r="E1220" s="708" t="str">
        <f>BDS_N0104!E8</f>
        <v>34E000016</v>
      </c>
      <c r="F1220" s="708" t="str">
        <f>BDS_N0104!F8</f>
        <v>2C_1/4in_Hardline_036</v>
      </c>
      <c r="G1220" s="708" t="str">
        <f>BDS_N0104!G8</f>
        <v>Signal</v>
      </c>
      <c r="H1220" s="708" t="str">
        <f>BDS_N0104!H8</f>
        <v>N-Type to SMA Panel</v>
      </c>
      <c r="I1220" s="708" t="str">
        <f>BDS_N0104!I8</f>
        <v>4B</v>
      </c>
      <c r="J1220" s="708">
        <f>BDS_N0104!J8</f>
        <v>0</v>
      </c>
      <c r="K1220" s="708">
        <f>BDS_N0104!K8</f>
        <v>0</v>
      </c>
      <c r="L1220" s="708">
        <f>BDS_N0104!L8</f>
        <v>0</v>
      </c>
      <c r="M1220" s="708">
        <f>BDS_N0104!M8</f>
        <v>0</v>
      </c>
      <c r="N1220" s="708">
        <f>BDS_N0104!N8</f>
        <v>0</v>
      </c>
      <c r="O1220" s="708">
        <f>BDS_N0104!O8</f>
        <v>0</v>
      </c>
      <c r="P1220" s="708" t="str">
        <f>BDS_N0104!P8</f>
        <v>4B</v>
      </c>
      <c r="Q1220" s="708" t="str">
        <f>BDS_N0104!Q8</f>
        <v>SMA to SMA</v>
      </c>
      <c r="R1220" s="708">
        <f>BDS_N0104!R8</f>
        <v>18</v>
      </c>
      <c r="S1220" s="708">
        <f>BDS_N0104!S8</f>
        <v>3</v>
      </c>
      <c r="T1220" s="708">
        <f>BDS_N0104!T8</f>
        <v>0</v>
      </c>
      <c r="U1220" s="708">
        <f>BDS_N0104!U8</f>
        <v>4</v>
      </c>
      <c r="V1220" s="708">
        <f>BDS_N0104!V8</f>
        <v>0</v>
      </c>
      <c r="W1220" s="708">
        <f>BDS_N0104!W8</f>
        <v>0</v>
      </c>
      <c r="X1220" s="708">
        <f>BDS_N0104!X8</f>
        <v>0</v>
      </c>
      <c r="Y1220" s="708">
        <f>BDS_N0104!Y8</f>
        <v>0</v>
      </c>
    </row>
    <row r="1221" spans="1:25" x14ac:dyDescent="0.25">
      <c r="A1221" s="708" t="str">
        <f>BDS_N0104!A9</f>
        <v>BPM</v>
      </c>
      <c r="B1221" s="708" t="str">
        <f>BDS_N0104!B9</f>
        <v>LS3_BTS:BPM_D5340</v>
      </c>
      <c r="C1221" s="708" t="str">
        <f>BDS_N0104!C9</f>
        <v>BPM</v>
      </c>
      <c r="D1221" s="708" t="str">
        <f>BDS_N0104!D9</f>
        <v>D5339</v>
      </c>
      <c r="E1221" s="708" t="str">
        <f>BDS_N0104!E9</f>
        <v>34E000023</v>
      </c>
      <c r="F1221" s="708" t="str">
        <f>BDS_N0104!F9</f>
        <v>2C_1/4in_Hardline_036</v>
      </c>
      <c r="G1221" s="708" t="str">
        <f>BDS_N0104!G9</f>
        <v>Ref</v>
      </c>
      <c r="H1221" s="708" t="str">
        <f>BDS_N0104!H9</f>
        <v>No terminiation</v>
      </c>
      <c r="I1221" s="708" t="str">
        <f>BDS_N0104!I9</f>
        <v>No term</v>
      </c>
      <c r="J1221" s="708">
        <f>BDS_N0104!J9</f>
        <v>0</v>
      </c>
      <c r="K1221" s="708">
        <f>BDS_N0104!K9</f>
        <v>0</v>
      </c>
      <c r="L1221" s="708">
        <f>BDS_N0104!L9</f>
        <v>0</v>
      </c>
      <c r="M1221" s="708">
        <f>BDS_N0104!M9</f>
        <v>0</v>
      </c>
      <c r="N1221" s="708">
        <f>BDS_N0104!N9</f>
        <v>0</v>
      </c>
      <c r="O1221" s="708">
        <f>BDS_N0104!O9</f>
        <v>0</v>
      </c>
      <c r="P1221" s="708">
        <f>BDS_N0104!P9</f>
        <v>0</v>
      </c>
      <c r="Q1221" s="708">
        <f>BDS_N0104!Q9</f>
        <v>0</v>
      </c>
      <c r="R1221" s="708">
        <f>BDS_N0104!R9</f>
        <v>0</v>
      </c>
      <c r="S1221" s="708">
        <f>BDS_N0104!S9</f>
        <v>0</v>
      </c>
      <c r="T1221" s="708">
        <f>BDS_N0104!T9</f>
        <v>0</v>
      </c>
      <c r="U1221" s="708">
        <f>BDS_N0104!U9</f>
        <v>0</v>
      </c>
      <c r="V1221" s="708">
        <f>BDS_N0104!V9</f>
        <v>0</v>
      </c>
      <c r="W1221" s="708">
        <f>BDS_N0104!W9</f>
        <v>0</v>
      </c>
      <c r="X1221" s="708">
        <f>BDS_N0104!X9</f>
        <v>0</v>
      </c>
      <c r="Y1221" s="708">
        <f>BDS_N0104!Y9</f>
        <v>0</v>
      </c>
    </row>
    <row r="1222" spans="1:25" x14ac:dyDescent="0.25">
      <c r="A1222" s="708" t="str">
        <f>BDS_N0104!A10</f>
        <v>BPM</v>
      </c>
      <c r="B1222" s="708" t="str">
        <f>BDS_N0104!B10</f>
        <v>LS3_BTS:BPM_D5381</v>
      </c>
      <c r="C1222" s="708" t="str">
        <f>BDS_N0104!C10</f>
        <v>BPM</v>
      </c>
      <c r="D1222" s="708" t="str">
        <f>BDS_N0104!D10</f>
        <v>D5381</v>
      </c>
      <c r="E1222" s="708" t="str">
        <f>BDS_N0104!E10</f>
        <v>34E000002</v>
      </c>
      <c r="F1222" s="708" t="str">
        <f>BDS_N0104!F10</f>
        <v>2C_1/4in_Hardline_036</v>
      </c>
      <c r="G1222" s="708" t="str">
        <f>BDS_N0104!G10</f>
        <v>Signal</v>
      </c>
      <c r="H1222" s="708" t="str">
        <f>BDS_N0104!H10</f>
        <v>N-Type to SMA Panel</v>
      </c>
      <c r="I1222" s="708" t="str">
        <f>BDS_N0104!I10</f>
        <v>1T</v>
      </c>
      <c r="J1222" s="708">
        <f>BDS_N0104!J10</f>
        <v>0</v>
      </c>
      <c r="K1222" s="708">
        <f>BDS_N0104!K10</f>
        <v>0</v>
      </c>
      <c r="L1222" s="708">
        <f>BDS_N0104!L10</f>
        <v>0</v>
      </c>
      <c r="M1222" s="708">
        <f>BDS_N0104!M10</f>
        <v>0</v>
      </c>
      <c r="N1222" s="708">
        <f>BDS_N0104!N10</f>
        <v>0</v>
      </c>
      <c r="O1222" s="708">
        <f>BDS_N0104!O10</f>
        <v>0</v>
      </c>
      <c r="P1222" s="708" t="str">
        <f>BDS_N0104!P10</f>
        <v>1T</v>
      </c>
      <c r="Q1222" s="708" t="str">
        <f>BDS_N0104!Q10</f>
        <v>SMA to SMA</v>
      </c>
      <c r="R1222" s="708">
        <f>BDS_N0104!R10</f>
        <v>18</v>
      </c>
      <c r="S1222" s="708">
        <f>BDS_N0104!S10</f>
        <v>3</v>
      </c>
      <c r="T1222" s="708">
        <f>BDS_N0104!T10</f>
        <v>0</v>
      </c>
      <c r="U1222" s="708">
        <f>BDS_N0104!U10</f>
        <v>5</v>
      </c>
      <c r="V1222" s="708">
        <f>BDS_N0104!V10</f>
        <v>0</v>
      </c>
      <c r="W1222" s="708">
        <f>BDS_N0104!W10</f>
        <v>0</v>
      </c>
      <c r="X1222" s="708">
        <f>BDS_N0104!X10</f>
        <v>0</v>
      </c>
      <c r="Y1222" s="708">
        <f>BDS_N0104!Y10</f>
        <v>0</v>
      </c>
    </row>
    <row r="1223" spans="1:25" x14ac:dyDescent="0.25">
      <c r="A1223" s="708" t="str">
        <f>BDS_N0104!A11</f>
        <v>BPM</v>
      </c>
      <c r="B1223" s="708" t="str">
        <f>BDS_N0104!B11</f>
        <v>LS3_BTS:BPM_D5381</v>
      </c>
      <c r="C1223" s="708" t="str">
        <f>BDS_N0104!C11</f>
        <v>BPM</v>
      </c>
      <c r="D1223" s="708" t="str">
        <f>BDS_N0104!D11</f>
        <v>D5381</v>
      </c>
      <c r="E1223" s="708" t="str">
        <f>BDS_N0104!E11</f>
        <v>34E000003</v>
      </c>
      <c r="F1223" s="708" t="str">
        <f>BDS_N0104!F11</f>
        <v>2C_1/4in_Hardline_036</v>
      </c>
      <c r="G1223" s="708" t="str">
        <f>BDS_N0104!G11</f>
        <v>Signal</v>
      </c>
      <c r="H1223" s="708" t="str">
        <f>BDS_N0104!H11</f>
        <v>N-Type to SMA Panel</v>
      </c>
      <c r="I1223" s="708" t="str">
        <f>BDS_N0104!I11</f>
        <v>2L</v>
      </c>
      <c r="J1223" s="708">
        <f>BDS_N0104!J11</f>
        <v>0</v>
      </c>
      <c r="K1223" s="708">
        <f>BDS_N0104!K11</f>
        <v>0</v>
      </c>
      <c r="L1223" s="708">
        <f>BDS_N0104!L11</f>
        <v>0</v>
      </c>
      <c r="M1223" s="708">
        <f>BDS_N0104!M11</f>
        <v>0</v>
      </c>
      <c r="N1223" s="708">
        <f>BDS_N0104!N11</f>
        <v>0</v>
      </c>
      <c r="O1223" s="708">
        <f>BDS_N0104!O11</f>
        <v>0</v>
      </c>
      <c r="P1223" s="708" t="str">
        <f>BDS_N0104!P11</f>
        <v>2L</v>
      </c>
      <c r="Q1223" s="708" t="str">
        <f>BDS_N0104!Q11</f>
        <v>SMA to SMA</v>
      </c>
      <c r="R1223" s="708">
        <f>BDS_N0104!R11</f>
        <v>18</v>
      </c>
      <c r="S1223" s="708">
        <f>BDS_N0104!S11</f>
        <v>3</v>
      </c>
      <c r="T1223" s="708">
        <f>BDS_N0104!T11</f>
        <v>0</v>
      </c>
      <c r="U1223" s="708">
        <f>BDS_N0104!U11</f>
        <v>6</v>
      </c>
      <c r="V1223" s="708">
        <f>BDS_N0104!V11</f>
        <v>0</v>
      </c>
      <c r="W1223" s="708">
        <f>BDS_N0104!W11</f>
        <v>0</v>
      </c>
      <c r="X1223" s="708">
        <f>BDS_N0104!X11</f>
        <v>0</v>
      </c>
      <c r="Y1223" s="708">
        <f>BDS_N0104!Y11</f>
        <v>0</v>
      </c>
    </row>
    <row r="1224" spans="1:25" x14ac:dyDescent="0.25">
      <c r="A1224" s="708" t="str">
        <f>BDS_N0104!A12</f>
        <v>BPM</v>
      </c>
      <c r="B1224" s="708" t="str">
        <f>BDS_N0104!B12</f>
        <v>LS3_BTS:BPM_D5381</v>
      </c>
      <c r="C1224" s="708" t="str">
        <f>BDS_N0104!C12</f>
        <v>BPM</v>
      </c>
      <c r="D1224" s="708" t="str">
        <f>BDS_N0104!D12</f>
        <v>D5381</v>
      </c>
      <c r="E1224" s="708" t="str">
        <f>BDS_N0104!E12</f>
        <v>34E000004</v>
      </c>
      <c r="F1224" s="708" t="str">
        <f>BDS_N0104!F12</f>
        <v>2C_1/4in_Hardline_036</v>
      </c>
      <c r="G1224" s="708" t="str">
        <f>BDS_N0104!G12</f>
        <v>Signal</v>
      </c>
      <c r="H1224" s="708" t="str">
        <f>BDS_N0104!H12</f>
        <v>N-Type to SMA Panel</v>
      </c>
      <c r="I1224" s="708" t="str">
        <f>BDS_N0104!I12</f>
        <v>3R</v>
      </c>
      <c r="J1224" s="708">
        <f>BDS_N0104!J12</f>
        <v>0</v>
      </c>
      <c r="K1224" s="708">
        <f>BDS_N0104!K12</f>
        <v>0</v>
      </c>
      <c r="L1224" s="708">
        <f>BDS_N0104!L12</f>
        <v>0</v>
      </c>
      <c r="M1224" s="708">
        <f>BDS_N0104!M12</f>
        <v>0</v>
      </c>
      <c r="N1224" s="708">
        <f>BDS_N0104!N12</f>
        <v>0</v>
      </c>
      <c r="O1224" s="708">
        <f>BDS_N0104!O12</f>
        <v>0</v>
      </c>
      <c r="P1224" s="708" t="str">
        <f>BDS_N0104!P12</f>
        <v>3R</v>
      </c>
      <c r="Q1224" s="708" t="str">
        <f>BDS_N0104!Q12</f>
        <v>SMA to SMA</v>
      </c>
      <c r="R1224" s="708">
        <f>BDS_N0104!R12</f>
        <v>18</v>
      </c>
      <c r="S1224" s="708">
        <f>BDS_N0104!S12</f>
        <v>3</v>
      </c>
      <c r="T1224" s="708">
        <f>BDS_N0104!T12</f>
        <v>0</v>
      </c>
      <c r="U1224" s="708">
        <f>BDS_N0104!U12</f>
        <v>7</v>
      </c>
      <c r="V1224" s="708">
        <f>BDS_N0104!V12</f>
        <v>0</v>
      </c>
      <c r="W1224" s="708">
        <f>BDS_N0104!W12</f>
        <v>0</v>
      </c>
      <c r="X1224" s="708">
        <f>BDS_N0104!X12</f>
        <v>0</v>
      </c>
      <c r="Y1224" s="708">
        <f>BDS_N0104!Y12</f>
        <v>0</v>
      </c>
    </row>
    <row r="1225" spans="1:25" x14ac:dyDescent="0.25">
      <c r="A1225" s="708" t="str">
        <f>BDS_N0104!A13</f>
        <v>BPM</v>
      </c>
      <c r="B1225" s="708" t="str">
        <f>BDS_N0104!B13</f>
        <v>LS3_BTS:BPM_D5381</v>
      </c>
      <c r="C1225" s="708" t="str">
        <f>BDS_N0104!C13</f>
        <v>BPM</v>
      </c>
      <c r="D1225" s="708" t="str">
        <f>BDS_N0104!D13</f>
        <v>D5381</v>
      </c>
      <c r="E1225" s="708" t="str">
        <f>BDS_N0104!E13</f>
        <v>34E000005</v>
      </c>
      <c r="F1225" s="708" t="str">
        <f>BDS_N0104!F13</f>
        <v>2C_1/4in_Hardline_036</v>
      </c>
      <c r="G1225" s="708" t="str">
        <f>BDS_N0104!G13</f>
        <v>Signal</v>
      </c>
      <c r="H1225" s="708" t="str">
        <f>BDS_N0104!H13</f>
        <v>N-Type to SMA Panel</v>
      </c>
      <c r="I1225" s="708" t="str">
        <f>BDS_N0104!I13</f>
        <v>4B</v>
      </c>
      <c r="J1225" s="708">
        <f>BDS_N0104!J13</f>
        <v>0</v>
      </c>
      <c r="K1225" s="708">
        <f>BDS_N0104!K13</f>
        <v>0</v>
      </c>
      <c r="L1225" s="708">
        <f>BDS_N0104!L13</f>
        <v>0</v>
      </c>
      <c r="M1225" s="708">
        <f>BDS_N0104!M13</f>
        <v>0</v>
      </c>
      <c r="N1225" s="708">
        <f>BDS_N0104!N13</f>
        <v>0</v>
      </c>
      <c r="O1225" s="708">
        <f>BDS_N0104!O13</f>
        <v>0</v>
      </c>
      <c r="P1225" s="708" t="str">
        <f>BDS_N0104!P13</f>
        <v>4B</v>
      </c>
      <c r="Q1225" s="708" t="str">
        <f>BDS_N0104!Q13</f>
        <v>SMA to SMA</v>
      </c>
      <c r="R1225" s="708">
        <f>BDS_N0104!R13</f>
        <v>18</v>
      </c>
      <c r="S1225" s="708">
        <f>BDS_N0104!S13</f>
        <v>3</v>
      </c>
      <c r="T1225" s="708">
        <f>BDS_N0104!T13</f>
        <v>0</v>
      </c>
      <c r="U1225" s="708">
        <f>BDS_N0104!U13</f>
        <v>8</v>
      </c>
      <c r="V1225" s="708">
        <f>BDS_N0104!V13</f>
        <v>0</v>
      </c>
      <c r="W1225" s="708">
        <f>BDS_N0104!W13</f>
        <v>0</v>
      </c>
      <c r="X1225" s="708">
        <f>BDS_N0104!X13</f>
        <v>0</v>
      </c>
      <c r="Y1225" s="708">
        <f>BDS_N0104!Y13</f>
        <v>0</v>
      </c>
    </row>
    <row r="1226" spans="1:25" x14ac:dyDescent="0.25">
      <c r="A1226" s="708" t="str">
        <f>BDS_N0104!A14</f>
        <v>BPM</v>
      </c>
      <c r="B1226" s="708" t="str">
        <f>BDS_N0104!B14</f>
        <v>LS3_BTS:BPM_D5381</v>
      </c>
      <c r="C1226" s="708" t="str">
        <f>BDS_N0104!C14</f>
        <v>BPM</v>
      </c>
      <c r="D1226" s="708" t="str">
        <f>BDS_N0104!D14</f>
        <v>D5381</v>
      </c>
      <c r="E1226" s="708" t="str">
        <f>BDS_N0104!E14</f>
        <v>34E000022</v>
      </c>
      <c r="F1226" s="708" t="str">
        <f>BDS_N0104!F14</f>
        <v>2C_1/4in_Hardline_036</v>
      </c>
      <c r="G1226" s="708" t="str">
        <f>BDS_N0104!G14</f>
        <v>Ref</v>
      </c>
      <c r="H1226" s="708" t="str">
        <f>BDS_N0104!H14</f>
        <v>N-Type to SMA Panel</v>
      </c>
      <c r="I1226" s="708" t="str">
        <f>BDS_N0104!I14</f>
        <v>Ref</v>
      </c>
      <c r="J1226" s="708">
        <f>BDS_N0104!J14</f>
        <v>0</v>
      </c>
      <c r="K1226" s="708">
        <f>BDS_N0104!K14</f>
        <v>0</v>
      </c>
      <c r="L1226" s="708">
        <f>BDS_N0104!L14</f>
        <v>0</v>
      </c>
      <c r="M1226" s="708">
        <f>BDS_N0104!M14</f>
        <v>0</v>
      </c>
      <c r="N1226" s="708">
        <f>BDS_N0104!N14</f>
        <v>0</v>
      </c>
      <c r="O1226" s="708">
        <f>BDS_N0104!O14</f>
        <v>0</v>
      </c>
      <c r="P1226" s="708" t="str">
        <f>BDS_N0104!P14</f>
        <v>Ref</v>
      </c>
      <c r="Q1226" s="708" t="str">
        <f>BDS_N0104!Q14</f>
        <v>SMA to SMA</v>
      </c>
      <c r="R1226" s="708">
        <f>BDS_N0104!R14</f>
        <v>18</v>
      </c>
      <c r="S1226" s="708">
        <f>BDS_N0104!S14</f>
        <v>3</v>
      </c>
      <c r="T1226" s="708">
        <f>BDS_N0104!T14</f>
        <v>0</v>
      </c>
      <c r="U1226" s="708" t="str">
        <f>BDS_N0104!U14</f>
        <v>Ref</v>
      </c>
      <c r="V1226" s="708">
        <f>BDS_N0104!V14</f>
        <v>0</v>
      </c>
      <c r="W1226" s="708">
        <f>BDS_N0104!W14</f>
        <v>0</v>
      </c>
      <c r="X1226" s="708">
        <f>BDS_N0104!X14</f>
        <v>0</v>
      </c>
      <c r="Y1226" s="708">
        <f>BDS_N0104!Y14</f>
        <v>0</v>
      </c>
    </row>
    <row r="1227" spans="1:25" x14ac:dyDescent="0.25">
      <c r="A1227" s="708" t="str">
        <f>BDS_N0105!A65</f>
        <v>Halo Monitor Ring,Spare</v>
      </c>
      <c r="B1227" s="708" t="str">
        <f>BDS_N0105!B65</f>
        <v>LS3_BTS:HMR_D5382</v>
      </c>
      <c r="C1227" s="708" t="str">
        <f>BDS_N0105!C65</f>
        <v>HMR - Unused</v>
      </c>
      <c r="D1227" s="708" t="str">
        <f>BDS_N0105!D65</f>
        <v>D5382</v>
      </c>
      <c r="E1227" s="708" t="str">
        <f>BDS_N0105!E65</f>
        <v>34H000001</v>
      </c>
      <c r="F1227" s="708" t="str">
        <f>BDS_N0105!F65</f>
        <v>2C_1kV75LC_Coax_090</v>
      </c>
      <c r="G1227" s="708" t="str">
        <f>BDS_N0105!G65</f>
        <v>Signal</v>
      </c>
      <c r="H1227" s="708">
        <f>BDS_N0105!H65</f>
        <v>0</v>
      </c>
      <c r="I1227" s="708">
        <f>BDS_N0105!I65</f>
        <v>0</v>
      </c>
      <c r="J1227" s="708">
        <f>BDS_N0105!J65</f>
        <v>0</v>
      </c>
      <c r="K1227" s="708">
        <f>BDS_N0105!K65</f>
        <v>0</v>
      </c>
      <c r="L1227" s="708">
        <f>BDS_N0105!L65</f>
        <v>0</v>
      </c>
      <c r="M1227" s="708">
        <f>BDS_N0105!M65</f>
        <v>0</v>
      </c>
      <c r="N1227" s="708">
        <f>BDS_N0105!N65</f>
        <v>0</v>
      </c>
      <c r="O1227" s="708">
        <f>BDS_N0105!O65</f>
        <v>0</v>
      </c>
      <c r="P1227" s="708">
        <f>BDS_N0105!P65</f>
        <v>0</v>
      </c>
      <c r="Q1227" s="708">
        <f>BDS_N0105!Q65</f>
        <v>0</v>
      </c>
      <c r="R1227" s="708">
        <f>BDS_N0105!R65</f>
        <v>0</v>
      </c>
      <c r="S1227" s="708">
        <f>BDS_N0105!S65</f>
        <v>0</v>
      </c>
      <c r="T1227" s="708">
        <f>BDS_N0105!T65</f>
        <v>0</v>
      </c>
      <c r="U1227" s="708">
        <f>BDS_N0105!U65</f>
        <v>0</v>
      </c>
      <c r="V1227" s="708">
        <f>BDS_N0105!V65</f>
        <v>0</v>
      </c>
      <c r="W1227" s="708">
        <f>BDS_N0105!W65</f>
        <v>0</v>
      </c>
      <c r="X1227" s="708">
        <f>BDS_N0105!X65</f>
        <v>0</v>
      </c>
      <c r="Y1227" s="708">
        <f>BDS_N0105!Y65</f>
        <v>0</v>
      </c>
    </row>
    <row r="1228" spans="1:25" x14ac:dyDescent="0.25">
      <c r="A1228" s="708">
        <f>BDS_N0105!A66</f>
        <v>0</v>
      </c>
      <c r="B1228" s="708" t="str">
        <f>BDS_N0105!B66</f>
        <v>LS3_BTS:HMR_D5382</v>
      </c>
      <c r="C1228" s="708">
        <f>BDS_N0105!C66</f>
        <v>0</v>
      </c>
      <c r="D1228" s="708" t="str">
        <f>BDS_N0105!D66</f>
        <v>D5382</v>
      </c>
      <c r="E1228" s="708" t="str">
        <f>BDS_N0105!E66</f>
        <v>34H000092</v>
      </c>
      <c r="F1228" s="708" t="str">
        <f>BDS_N0105!F66</f>
        <v>2C_5kVDC_Coax_035</v>
      </c>
      <c r="G1228" s="708" t="str">
        <f>BDS_N0105!G66</f>
        <v>HV Bias</v>
      </c>
      <c r="H1228" s="708">
        <f>BDS_N0105!H66</f>
        <v>0</v>
      </c>
      <c r="I1228" s="708">
        <f>BDS_N0105!I66</f>
        <v>0</v>
      </c>
      <c r="J1228" s="708">
        <f>BDS_N0105!J66</f>
        <v>0</v>
      </c>
      <c r="K1228" s="708">
        <f>BDS_N0105!K66</f>
        <v>0</v>
      </c>
      <c r="L1228" s="708">
        <f>BDS_N0105!L66</f>
        <v>0</v>
      </c>
      <c r="M1228" s="708">
        <f>BDS_N0105!M66</f>
        <v>0</v>
      </c>
      <c r="N1228" s="708">
        <f>BDS_N0105!N66</f>
        <v>0</v>
      </c>
      <c r="O1228" s="708">
        <f>BDS_N0105!O66</f>
        <v>0</v>
      </c>
      <c r="P1228" s="708">
        <f>BDS_N0105!P66</f>
        <v>0</v>
      </c>
      <c r="Q1228" s="708">
        <f>BDS_N0105!Q66</f>
        <v>0</v>
      </c>
      <c r="R1228" s="708">
        <f>BDS_N0105!R66</f>
        <v>0</v>
      </c>
      <c r="S1228" s="708">
        <f>BDS_N0105!S66</f>
        <v>0</v>
      </c>
      <c r="T1228" s="708">
        <f>BDS_N0105!T66</f>
        <v>0</v>
      </c>
      <c r="U1228" s="708">
        <f>BDS_N0105!U66</f>
        <v>0</v>
      </c>
      <c r="V1228" s="708">
        <f>BDS_N0105!V66</f>
        <v>0</v>
      </c>
      <c r="W1228" s="708">
        <f>BDS_N0105!W66</f>
        <v>0</v>
      </c>
      <c r="X1228" s="708">
        <f>BDS_N0105!X66</f>
        <v>0</v>
      </c>
      <c r="Y1228" s="708">
        <f>BDS_N0105!Y66</f>
        <v>0</v>
      </c>
    </row>
    <row r="1229" spans="1:25" x14ac:dyDescent="0.25">
      <c r="A1229" s="708" t="str">
        <f>BDS_N0104!A15</f>
        <v>BPM</v>
      </c>
      <c r="B1229" s="708" t="str">
        <f>BDS_N0104!B15</f>
        <v>LS3_BTS:BPM_D5430</v>
      </c>
      <c r="C1229" s="708" t="str">
        <f>BDS_N0104!C15</f>
        <v>BPM</v>
      </c>
      <c r="D1229" s="708" t="str">
        <f>BDS_N0104!D15</f>
        <v>D5430</v>
      </c>
      <c r="E1229" s="708" t="str">
        <f>BDS_N0104!E15</f>
        <v>34E000017</v>
      </c>
      <c r="F1229" s="708" t="str">
        <f>BDS_N0104!F15</f>
        <v>2C_1/4in_Hardline_036</v>
      </c>
      <c r="G1229" s="708" t="str">
        <f>BDS_N0104!G15</f>
        <v>Signal</v>
      </c>
      <c r="H1229" s="708" t="str">
        <f>BDS_N0104!H15</f>
        <v>N-Type to SMA Panel</v>
      </c>
      <c r="I1229" s="708" t="str">
        <f>BDS_N0104!I15</f>
        <v>1T</v>
      </c>
      <c r="J1229" s="708">
        <f>BDS_N0104!J15</f>
        <v>0</v>
      </c>
      <c r="K1229" s="708">
        <f>BDS_N0104!K15</f>
        <v>0</v>
      </c>
      <c r="L1229" s="708">
        <f>BDS_N0104!L15</f>
        <v>0</v>
      </c>
      <c r="M1229" s="708">
        <f>BDS_N0104!M15</f>
        <v>0</v>
      </c>
      <c r="N1229" s="708">
        <f>BDS_N0104!N15</f>
        <v>0</v>
      </c>
      <c r="O1229" s="708">
        <f>BDS_N0104!O15</f>
        <v>0</v>
      </c>
      <c r="P1229" s="708" t="str">
        <f>BDS_N0104!P15</f>
        <v>1T</v>
      </c>
      <c r="Q1229" s="708" t="str">
        <f>BDS_N0104!Q15</f>
        <v>SMA to SMA</v>
      </c>
      <c r="R1229" s="708">
        <f>BDS_N0104!R15</f>
        <v>18</v>
      </c>
      <c r="S1229" s="708">
        <f>BDS_N0104!S15</f>
        <v>4</v>
      </c>
      <c r="T1229" s="708">
        <f>BDS_N0104!T15</f>
        <v>0</v>
      </c>
      <c r="U1229" s="708">
        <f>BDS_N0104!U15</f>
        <v>1</v>
      </c>
      <c r="V1229" s="708">
        <f>BDS_N0104!V15</f>
        <v>0</v>
      </c>
      <c r="W1229" s="708">
        <f>BDS_N0104!W15</f>
        <v>0</v>
      </c>
      <c r="X1229" s="708">
        <f>BDS_N0104!X15</f>
        <v>0</v>
      </c>
      <c r="Y1229" s="708">
        <f>BDS_N0104!Y15</f>
        <v>0</v>
      </c>
    </row>
    <row r="1230" spans="1:25" x14ac:dyDescent="0.25">
      <c r="A1230" s="708" t="str">
        <f>BDS_N0104!A16</f>
        <v>BPM</v>
      </c>
      <c r="B1230" s="708" t="str">
        <f>BDS_N0104!B16</f>
        <v>LS3_BTS:BPM_D5430</v>
      </c>
      <c r="C1230" s="708" t="str">
        <f>BDS_N0104!C16</f>
        <v>BPM</v>
      </c>
      <c r="D1230" s="708" t="str">
        <f>BDS_N0104!D16</f>
        <v>D5430</v>
      </c>
      <c r="E1230" s="708" t="str">
        <f>BDS_N0104!E16</f>
        <v>34E000018</v>
      </c>
      <c r="F1230" s="708" t="str">
        <f>BDS_N0104!F16</f>
        <v>2C_1/4in_Hardline_036</v>
      </c>
      <c r="G1230" s="708" t="str">
        <f>BDS_N0104!G16</f>
        <v>Signal</v>
      </c>
      <c r="H1230" s="708" t="str">
        <f>BDS_N0104!H16</f>
        <v>N-Type to SMA Panel</v>
      </c>
      <c r="I1230" s="708" t="str">
        <f>BDS_N0104!I16</f>
        <v>2L</v>
      </c>
      <c r="J1230" s="708">
        <f>BDS_N0104!J16</f>
        <v>0</v>
      </c>
      <c r="K1230" s="708">
        <f>BDS_N0104!K16</f>
        <v>0</v>
      </c>
      <c r="L1230" s="708">
        <f>BDS_N0104!L16</f>
        <v>0</v>
      </c>
      <c r="M1230" s="708">
        <f>BDS_N0104!M16</f>
        <v>0</v>
      </c>
      <c r="N1230" s="708">
        <f>BDS_N0104!N16</f>
        <v>0</v>
      </c>
      <c r="O1230" s="708">
        <f>BDS_N0104!O16</f>
        <v>0</v>
      </c>
      <c r="P1230" s="708" t="str">
        <f>BDS_N0104!P16</f>
        <v>2L</v>
      </c>
      <c r="Q1230" s="708" t="str">
        <f>BDS_N0104!Q16</f>
        <v>SMA to SMA</v>
      </c>
      <c r="R1230" s="708">
        <f>BDS_N0104!R16</f>
        <v>18</v>
      </c>
      <c r="S1230" s="708">
        <f>BDS_N0104!S16</f>
        <v>4</v>
      </c>
      <c r="T1230" s="708">
        <f>BDS_N0104!T16</f>
        <v>0</v>
      </c>
      <c r="U1230" s="708">
        <f>BDS_N0104!U16</f>
        <v>2</v>
      </c>
      <c r="V1230" s="708">
        <f>BDS_N0104!V16</f>
        <v>0</v>
      </c>
      <c r="W1230" s="708">
        <f>BDS_N0104!W16</f>
        <v>0</v>
      </c>
      <c r="X1230" s="708">
        <f>BDS_N0104!X16</f>
        <v>0</v>
      </c>
      <c r="Y1230" s="708">
        <f>BDS_N0104!Y16</f>
        <v>0</v>
      </c>
    </row>
    <row r="1231" spans="1:25" x14ac:dyDescent="0.25">
      <c r="A1231" s="708" t="str">
        <f>BDS_N0104!A17</f>
        <v>BPM</v>
      </c>
      <c r="B1231" s="708" t="str">
        <f>BDS_N0104!B17</f>
        <v>LS3_BTS:BPM_D5430</v>
      </c>
      <c r="C1231" s="708" t="str">
        <f>BDS_N0104!C17</f>
        <v>BPM</v>
      </c>
      <c r="D1231" s="708" t="str">
        <f>BDS_N0104!D17</f>
        <v>D5430</v>
      </c>
      <c r="E1231" s="708" t="str">
        <f>BDS_N0104!E17</f>
        <v>34E000019</v>
      </c>
      <c r="F1231" s="708" t="str">
        <f>BDS_N0104!F17</f>
        <v>2C_1/4in_Hardline_036</v>
      </c>
      <c r="G1231" s="708" t="str">
        <f>BDS_N0104!G17</f>
        <v>Signal</v>
      </c>
      <c r="H1231" s="708" t="str">
        <f>BDS_N0104!H17</f>
        <v>N-Type to SMA Panel</v>
      </c>
      <c r="I1231" s="708" t="str">
        <f>BDS_N0104!I17</f>
        <v>3R</v>
      </c>
      <c r="J1231" s="708">
        <f>BDS_N0104!J17</f>
        <v>0</v>
      </c>
      <c r="K1231" s="708">
        <f>BDS_N0104!K17</f>
        <v>0</v>
      </c>
      <c r="L1231" s="708">
        <f>BDS_N0104!L17</f>
        <v>0</v>
      </c>
      <c r="M1231" s="708">
        <f>BDS_N0104!M17</f>
        <v>0</v>
      </c>
      <c r="N1231" s="708">
        <f>BDS_N0104!N17</f>
        <v>0</v>
      </c>
      <c r="O1231" s="708">
        <f>BDS_N0104!O17</f>
        <v>0</v>
      </c>
      <c r="P1231" s="708" t="str">
        <f>BDS_N0104!P17</f>
        <v>3R</v>
      </c>
      <c r="Q1231" s="708" t="str">
        <f>BDS_N0104!Q17</f>
        <v>SMA to SMA</v>
      </c>
      <c r="R1231" s="708">
        <f>BDS_N0104!R17</f>
        <v>18</v>
      </c>
      <c r="S1231" s="708">
        <f>BDS_N0104!S17</f>
        <v>4</v>
      </c>
      <c r="T1231" s="708">
        <f>BDS_N0104!T17</f>
        <v>0</v>
      </c>
      <c r="U1231" s="708">
        <f>BDS_N0104!U17</f>
        <v>3</v>
      </c>
      <c r="V1231" s="708">
        <f>BDS_N0104!V17</f>
        <v>0</v>
      </c>
      <c r="W1231" s="708">
        <f>BDS_N0104!W17</f>
        <v>0</v>
      </c>
      <c r="X1231" s="708">
        <f>BDS_N0104!X17</f>
        <v>0</v>
      </c>
      <c r="Y1231" s="708">
        <f>BDS_N0104!Y17</f>
        <v>0</v>
      </c>
    </row>
    <row r="1232" spans="1:25" x14ac:dyDescent="0.25">
      <c r="A1232" s="708" t="str">
        <f>BDS_N0104!A18</f>
        <v>BPM</v>
      </c>
      <c r="B1232" s="708" t="str">
        <f>BDS_N0104!B18</f>
        <v>LS3_BTS:BPM_D5430</v>
      </c>
      <c r="C1232" s="708" t="str">
        <f>BDS_N0104!C18</f>
        <v>BPM</v>
      </c>
      <c r="D1232" s="708" t="str">
        <f>BDS_N0104!D18</f>
        <v>D5430</v>
      </c>
      <c r="E1232" s="708" t="str">
        <f>BDS_N0104!E18</f>
        <v>34E000020</v>
      </c>
      <c r="F1232" s="708" t="str">
        <f>BDS_N0104!F18</f>
        <v>2C_1/4in_Hardline_036</v>
      </c>
      <c r="G1232" s="708" t="str">
        <f>BDS_N0104!G18</f>
        <v>Signal</v>
      </c>
      <c r="H1232" s="708" t="str">
        <f>BDS_N0104!H18</f>
        <v>N-Type to SMA Panel</v>
      </c>
      <c r="I1232" s="708" t="str">
        <f>BDS_N0104!I18</f>
        <v>4B</v>
      </c>
      <c r="J1232" s="708">
        <f>BDS_N0104!J18</f>
        <v>0</v>
      </c>
      <c r="K1232" s="708">
        <f>BDS_N0104!K18</f>
        <v>0</v>
      </c>
      <c r="L1232" s="708">
        <f>BDS_N0104!L18</f>
        <v>0</v>
      </c>
      <c r="M1232" s="708">
        <f>BDS_N0104!M18</f>
        <v>0</v>
      </c>
      <c r="N1232" s="708">
        <f>BDS_N0104!N18</f>
        <v>0</v>
      </c>
      <c r="O1232" s="708">
        <f>BDS_N0104!O18</f>
        <v>0</v>
      </c>
      <c r="P1232" s="708" t="str">
        <f>BDS_N0104!P18</f>
        <v>4B</v>
      </c>
      <c r="Q1232" s="708" t="str">
        <f>BDS_N0104!Q18</f>
        <v>SMA to SMA</v>
      </c>
      <c r="R1232" s="708">
        <f>BDS_N0104!R18</f>
        <v>18</v>
      </c>
      <c r="S1232" s="708">
        <f>BDS_N0104!S18</f>
        <v>4</v>
      </c>
      <c r="T1232" s="708">
        <f>BDS_N0104!T18</f>
        <v>0</v>
      </c>
      <c r="U1232" s="708">
        <f>BDS_N0104!U18</f>
        <v>4</v>
      </c>
      <c r="V1232" s="708">
        <f>BDS_N0104!V18</f>
        <v>0</v>
      </c>
      <c r="W1232" s="708">
        <f>BDS_N0104!W18</f>
        <v>0</v>
      </c>
      <c r="X1232" s="708">
        <f>BDS_N0104!X18</f>
        <v>0</v>
      </c>
      <c r="Y1232" s="708">
        <f>BDS_N0104!Y18</f>
        <v>0</v>
      </c>
    </row>
    <row r="1233" spans="1:25" x14ac:dyDescent="0.25">
      <c r="A1233" s="708" t="str">
        <f>BDS_N0104!A19</f>
        <v>BPM</v>
      </c>
      <c r="B1233" s="708" t="str">
        <f>BDS_N0104!B19</f>
        <v>LS3_BTS:BPM_D5430</v>
      </c>
      <c r="C1233" s="708" t="str">
        <f>BDS_N0104!C19</f>
        <v>BPM</v>
      </c>
      <c r="D1233" s="708" t="str">
        <f>BDS_N0104!D19</f>
        <v>D5430</v>
      </c>
      <c r="E1233" s="708" t="str">
        <f>BDS_N0104!E19</f>
        <v>34E000021</v>
      </c>
      <c r="F1233" s="708" t="str">
        <f>BDS_N0104!F19</f>
        <v>2C_1/4in_Hardline_036</v>
      </c>
      <c r="G1233" s="708" t="str">
        <f>BDS_N0104!G19</f>
        <v>Ref</v>
      </c>
      <c r="H1233" s="708" t="str">
        <f>BDS_N0104!H19</f>
        <v>No terminiation</v>
      </c>
      <c r="I1233" s="708" t="str">
        <f>BDS_N0104!I19</f>
        <v>No term</v>
      </c>
      <c r="J1233" s="708">
        <f>BDS_N0104!J19</f>
        <v>0</v>
      </c>
      <c r="K1233" s="708">
        <f>BDS_N0104!K19</f>
        <v>0</v>
      </c>
      <c r="L1233" s="708">
        <f>BDS_N0104!L19</f>
        <v>0</v>
      </c>
      <c r="M1233" s="708">
        <f>BDS_N0104!M19</f>
        <v>0</v>
      </c>
      <c r="N1233" s="708">
        <f>BDS_N0104!N19</f>
        <v>0</v>
      </c>
      <c r="O1233" s="708">
        <f>BDS_N0104!O19</f>
        <v>0</v>
      </c>
      <c r="P1233" s="708">
        <f>BDS_N0104!P19</f>
        <v>0</v>
      </c>
      <c r="Q1233" s="708">
        <f>BDS_N0104!Q19</f>
        <v>0</v>
      </c>
      <c r="R1233" s="708">
        <f>BDS_N0104!R19</f>
        <v>0</v>
      </c>
      <c r="S1233" s="708">
        <f>BDS_N0104!S19</f>
        <v>0</v>
      </c>
      <c r="T1233" s="708">
        <f>BDS_N0104!T19</f>
        <v>0</v>
      </c>
      <c r="U1233" s="708">
        <f>BDS_N0104!U19</f>
        <v>0</v>
      </c>
      <c r="V1233" s="708">
        <f>BDS_N0104!V19</f>
        <v>0</v>
      </c>
      <c r="W1233" s="708">
        <f>BDS_N0104!W19</f>
        <v>0</v>
      </c>
      <c r="X1233" s="708">
        <f>BDS_N0104!X19</f>
        <v>0</v>
      </c>
      <c r="Y1233" s="708">
        <f>BDS_N0104!Y19</f>
        <v>0</v>
      </c>
    </row>
    <row r="1234" spans="1:25" x14ac:dyDescent="0.25">
      <c r="A1234" s="708" t="str">
        <f>BDS_N0104!A20</f>
        <v>BPM</v>
      </c>
      <c r="B1234" s="708" t="str">
        <f>BDS_N0104!B20</f>
        <v>LS3_BTS:BPM_D5445</v>
      </c>
      <c r="C1234" s="708" t="str">
        <f>BDS_N0104!C20</f>
        <v>BPM</v>
      </c>
      <c r="D1234" s="708" t="str">
        <f>BDS_N0104!D20</f>
        <v>D5444</v>
      </c>
      <c r="E1234" s="708" t="str">
        <f>BDS_N0104!E20</f>
        <v>34E000000</v>
      </c>
      <c r="F1234" s="708" t="str">
        <f>BDS_N0104!F20</f>
        <v>2C_1/4in_Hardline_036</v>
      </c>
      <c r="G1234" s="708" t="str">
        <f>BDS_N0104!G20</f>
        <v>Signal</v>
      </c>
      <c r="H1234" s="708" t="str">
        <f>BDS_N0104!H20</f>
        <v>N-Type to SMA Panel</v>
      </c>
      <c r="I1234" s="708" t="str">
        <f>BDS_N0104!I20</f>
        <v>1T</v>
      </c>
      <c r="J1234" s="708">
        <f>BDS_N0104!J20</f>
        <v>0</v>
      </c>
      <c r="K1234" s="708">
        <f>BDS_N0104!K20</f>
        <v>0</v>
      </c>
      <c r="L1234" s="708">
        <f>BDS_N0104!L20</f>
        <v>0</v>
      </c>
      <c r="M1234" s="708">
        <f>BDS_N0104!M20</f>
        <v>0</v>
      </c>
      <c r="N1234" s="708">
        <f>BDS_N0104!N20</f>
        <v>0</v>
      </c>
      <c r="O1234" s="708">
        <f>BDS_N0104!O20</f>
        <v>0</v>
      </c>
      <c r="P1234" s="708" t="str">
        <f>BDS_N0104!P20</f>
        <v>1T</v>
      </c>
      <c r="Q1234" s="708" t="str">
        <f>BDS_N0104!Q20</f>
        <v>SMA to SMA</v>
      </c>
      <c r="R1234" s="708">
        <f>BDS_N0104!R20</f>
        <v>18</v>
      </c>
      <c r="S1234" s="708">
        <f>BDS_N0104!S20</f>
        <v>4</v>
      </c>
      <c r="T1234" s="708">
        <f>BDS_N0104!T20</f>
        <v>0</v>
      </c>
      <c r="U1234" s="708">
        <f>BDS_N0104!U20</f>
        <v>5</v>
      </c>
      <c r="V1234" s="708">
        <f>BDS_N0104!V20</f>
        <v>0</v>
      </c>
      <c r="W1234" s="708">
        <f>BDS_N0104!W20</f>
        <v>0</v>
      </c>
      <c r="X1234" s="708">
        <f>BDS_N0104!X20</f>
        <v>0</v>
      </c>
      <c r="Y1234" s="708">
        <f>BDS_N0104!Y20</f>
        <v>0</v>
      </c>
    </row>
    <row r="1235" spans="1:25" x14ac:dyDescent="0.25">
      <c r="A1235" s="708" t="str">
        <f>BDS_N0104!A21</f>
        <v>BPM</v>
      </c>
      <c r="B1235" s="708" t="str">
        <f>BDS_N0104!B21</f>
        <v>LS3_BTS:BPM_D5445</v>
      </c>
      <c r="C1235" s="708" t="str">
        <f>BDS_N0104!C21</f>
        <v>BPM</v>
      </c>
      <c r="D1235" s="708" t="str">
        <f>BDS_N0104!D21</f>
        <v>D5444</v>
      </c>
      <c r="E1235" s="708" t="str">
        <f>BDS_N0104!E21</f>
        <v>34E000006</v>
      </c>
      <c r="F1235" s="708" t="str">
        <f>BDS_N0104!F21</f>
        <v>2C_1/4in_Hardline_036</v>
      </c>
      <c r="G1235" s="708" t="str">
        <f>BDS_N0104!G21</f>
        <v>Signal</v>
      </c>
      <c r="H1235" s="708" t="str">
        <f>BDS_N0104!H21</f>
        <v>N-Type to SMA Panel</v>
      </c>
      <c r="I1235" s="708" t="str">
        <f>BDS_N0104!I21</f>
        <v>2L</v>
      </c>
      <c r="J1235" s="708">
        <f>BDS_N0104!J21</f>
        <v>0</v>
      </c>
      <c r="K1235" s="708">
        <f>BDS_N0104!K21</f>
        <v>0</v>
      </c>
      <c r="L1235" s="708">
        <f>BDS_N0104!L21</f>
        <v>0</v>
      </c>
      <c r="M1235" s="708">
        <f>BDS_N0104!M21</f>
        <v>0</v>
      </c>
      <c r="N1235" s="708">
        <f>BDS_N0104!N21</f>
        <v>0</v>
      </c>
      <c r="O1235" s="708">
        <f>BDS_N0104!O21</f>
        <v>0</v>
      </c>
      <c r="P1235" s="708" t="str">
        <f>BDS_N0104!P21</f>
        <v>2L</v>
      </c>
      <c r="Q1235" s="708" t="str">
        <f>BDS_N0104!Q21</f>
        <v>SMA to SMA</v>
      </c>
      <c r="R1235" s="708">
        <f>BDS_N0104!R21</f>
        <v>18</v>
      </c>
      <c r="S1235" s="708">
        <f>BDS_N0104!S21</f>
        <v>4</v>
      </c>
      <c r="T1235" s="708">
        <f>BDS_N0104!T21</f>
        <v>0</v>
      </c>
      <c r="U1235" s="708">
        <f>BDS_N0104!U21</f>
        <v>6</v>
      </c>
      <c r="V1235" s="708">
        <f>BDS_N0104!V21</f>
        <v>0</v>
      </c>
      <c r="W1235" s="708">
        <f>BDS_N0104!W21</f>
        <v>0</v>
      </c>
      <c r="X1235" s="708">
        <f>BDS_N0104!X21</f>
        <v>0</v>
      </c>
      <c r="Y1235" s="708">
        <f>BDS_N0104!Y21</f>
        <v>0</v>
      </c>
    </row>
    <row r="1236" spans="1:25" x14ac:dyDescent="0.25">
      <c r="A1236" s="708" t="str">
        <f>BDS_N0104!A22</f>
        <v>BPM</v>
      </c>
      <c r="B1236" s="708" t="str">
        <f>BDS_N0104!B22</f>
        <v>LS3_BTS:BPM_D5445</v>
      </c>
      <c r="C1236" s="708" t="str">
        <f>BDS_N0104!C22</f>
        <v>BPM</v>
      </c>
      <c r="D1236" s="708" t="str">
        <f>BDS_N0104!D22</f>
        <v>D5444</v>
      </c>
      <c r="E1236" s="708" t="str">
        <f>BDS_N0104!E22</f>
        <v>34E000007</v>
      </c>
      <c r="F1236" s="708" t="str">
        <f>BDS_N0104!F22</f>
        <v>2C_1/4in_Hardline_036</v>
      </c>
      <c r="G1236" s="708" t="str">
        <f>BDS_N0104!G22</f>
        <v>Signal</v>
      </c>
      <c r="H1236" s="708" t="str">
        <f>BDS_N0104!H22</f>
        <v>N-Type to SMA Panel</v>
      </c>
      <c r="I1236" s="708" t="str">
        <f>BDS_N0104!I22</f>
        <v>3R</v>
      </c>
      <c r="J1236" s="708">
        <f>BDS_N0104!J22</f>
        <v>0</v>
      </c>
      <c r="K1236" s="708">
        <f>BDS_N0104!K22</f>
        <v>0</v>
      </c>
      <c r="L1236" s="708">
        <f>BDS_N0104!L22</f>
        <v>0</v>
      </c>
      <c r="M1236" s="708">
        <f>BDS_N0104!M22</f>
        <v>0</v>
      </c>
      <c r="N1236" s="708">
        <f>BDS_N0104!N22</f>
        <v>0</v>
      </c>
      <c r="O1236" s="708">
        <f>BDS_N0104!O22</f>
        <v>0</v>
      </c>
      <c r="P1236" s="708" t="str">
        <f>BDS_N0104!P22</f>
        <v>3R</v>
      </c>
      <c r="Q1236" s="708" t="str">
        <f>BDS_N0104!Q22</f>
        <v>SMA to SMA</v>
      </c>
      <c r="R1236" s="708">
        <f>BDS_N0104!R22</f>
        <v>18</v>
      </c>
      <c r="S1236" s="708">
        <f>BDS_N0104!S22</f>
        <v>4</v>
      </c>
      <c r="T1236" s="708">
        <f>BDS_N0104!T22</f>
        <v>0</v>
      </c>
      <c r="U1236" s="708">
        <f>BDS_N0104!U22</f>
        <v>7</v>
      </c>
      <c r="V1236" s="708">
        <f>BDS_N0104!V22</f>
        <v>0</v>
      </c>
      <c r="W1236" s="708">
        <f>BDS_N0104!W22</f>
        <v>0</v>
      </c>
      <c r="X1236" s="708">
        <f>BDS_N0104!X22</f>
        <v>0</v>
      </c>
      <c r="Y1236" s="708">
        <f>BDS_N0104!Y22</f>
        <v>0</v>
      </c>
    </row>
    <row r="1237" spans="1:25" x14ac:dyDescent="0.25">
      <c r="A1237" s="708" t="str">
        <f>BDS_N0104!A23</f>
        <v>BPM</v>
      </c>
      <c r="B1237" s="708" t="str">
        <f>BDS_N0104!B23</f>
        <v>LS3_BTS:BPM_D5445</v>
      </c>
      <c r="C1237" s="708" t="str">
        <f>BDS_N0104!C23</f>
        <v>BPM</v>
      </c>
      <c r="D1237" s="708" t="str">
        <f>BDS_N0104!D23</f>
        <v>D5444</v>
      </c>
      <c r="E1237" s="708" t="str">
        <f>BDS_N0104!E23</f>
        <v>34E000008</v>
      </c>
      <c r="F1237" s="708" t="str">
        <f>BDS_N0104!F23</f>
        <v>2C_1/4in_Hardline_036</v>
      </c>
      <c r="G1237" s="708" t="str">
        <f>BDS_N0104!G23</f>
        <v>Signal</v>
      </c>
      <c r="H1237" s="708" t="str">
        <f>BDS_N0104!H23</f>
        <v>N-Type to SMA Panel</v>
      </c>
      <c r="I1237" s="708" t="str">
        <f>BDS_N0104!I23</f>
        <v>4B</v>
      </c>
      <c r="J1237" s="708">
        <f>BDS_N0104!J23</f>
        <v>0</v>
      </c>
      <c r="K1237" s="708">
        <f>BDS_N0104!K23</f>
        <v>0</v>
      </c>
      <c r="L1237" s="708">
        <f>BDS_N0104!L23</f>
        <v>0</v>
      </c>
      <c r="M1237" s="708">
        <f>BDS_N0104!M23</f>
        <v>0</v>
      </c>
      <c r="N1237" s="708">
        <f>BDS_N0104!N23</f>
        <v>0</v>
      </c>
      <c r="O1237" s="708">
        <f>BDS_N0104!O23</f>
        <v>0</v>
      </c>
      <c r="P1237" s="708" t="str">
        <f>BDS_N0104!P23</f>
        <v>4B</v>
      </c>
      <c r="Q1237" s="708" t="str">
        <f>BDS_N0104!Q23</f>
        <v>SMA to SMA</v>
      </c>
      <c r="R1237" s="708">
        <f>BDS_N0104!R23</f>
        <v>18</v>
      </c>
      <c r="S1237" s="708">
        <f>BDS_N0104!S23</f>
        <v>4</v>
      </c>
      <c r="T1237" s="708">
        <f>BDS_N0104!T23</f>
        <v>0</v>
      </c>
      <c r="U1237" s="708">
        <f>BDS_N0104!U23</f>
        <v>8</v>
      </c>
      <c r="V1237" s="708">
        <f>BDS_N0104!V23</f>
        <v>0</v>
      </c>
      <c r="W1237" s="708">
        <f>BDS_N0104!W23</f>
        <v>0</v>
      </c>
      <c r="X1237" s="708">
        <f>BDS_N0104!X23</f>
        <v>0</v>
      </c>
      <c r="Y1237" s="708">
        <f>BDS_N0104!Y23</f>
        <v>0</v>
      </c>
    </row>
    <row r="1238" spans="1:25" x14ac:dyDescent="0.25">
      <c r="A1238" s="708" t="str">
        <f>BDS_N0104!A24</f>
        <v>BPM</v>
      </c>
      <c r="B1238" s="708" t="str">
        <f>BDS_N0104!B24</f>
        <v>LS3_BTS:BPM_D5445</v>
      </c>
      <c r="C1238" s="708" t="str">
        <f>BDS_N0104!C24</f>
        <v>BPM</v>
      </c>
      <c r="D1238" s="708" t="str">
        <f>BDS_N0104!D24</f>
        <v>D5444</v>
      </c>
      <c r="E1238" s="708" t="str">
        <f>BDS_N0104!E24</f>
        <v>34E000001</v>
      </c>
      <c r="F1238" s="708" t="str">
        <f>BDS_N0104!F24</f>
        <v>2C_1/4in_Hardline_036</v>
      </c>
      <c r="G1238" s="708" t="str">
        <f>BDS_N0104!G24</f>
        <v>Ref</v>
      </c>
      <c r="H1238" s="708" t="str">
        <f>BDS_N0104!H24</f>
        <v>N-Type to SMA Panel</v>
      </c>
      <c r="I1238" s="708" t="str">
        <f>BDS_N0104!I24</f>
        <v>Ref</v>
      </c>
      <c r="J1238" s="708">
        <f>BDS_N0104!J24</f>
        <v>0</v>
      </c>
      <c r="K1238" s="708">
        <f>BDS_N0104!K24</f>
        <v>0</v>
      </c>
      <c r="L1238" s="708">
        <f>BDS_N0104!L24</f>
        <v>0</v>
      </c>
      <c r="M1238" s="708">
        <f>BDS_N0104!M24</f>
        <v>0</v>
      </c>
      <c r="N1238" s="708">
        <f>BDS_N0104!N24</f>
        <v>0</v>
      </c>
      <c r="O1238" s="708">
        <f>BDS_N0104!O24</f>
        <v>0</v>
      </c>
      <c r="P1238" s="708" t="str">
        <f>BDS_N0104!P24</f>
        <v>Ref</v>
      </c>
      <c r="Q1238" s="708" t="str">
        <f>BDS_N0104!Q24</f>
        <v>SMA to SMA</v>
      </c>
      <c r="R1238" s="708">
        <f>BDS_N0104!R24</f>
        <v>18</v>
      </c>
      <c r="S1238" s="708">
        <f>BDS_N0104!S24</f>
        <v>4</v>
      </c>
      <c r="T1238" s="708">
        <f>BDS_N0104!T24</f>
        <v>0</v>
      </c>
      <c r="U1238" s="708" t="str">
        <f>BDS_N0104!U24</f>
        <v>Ref</v>
      </c>
      <c r="V1238" s="708">
        <f>BDS_N0104!V24</f>
        <v>0</v>
      </c>
      <c r="W1238" s="708">
        <f>BDS_N0104!W24</f>
        <v>0</v>
      </c>
      <c r="X1238" s="708">
        <f>BDS_N0104!X24</f>
        <v>0</v>
      </c>
      <c r="Y1238" s="708">
        <f>BDS_N0104!Y24</f>
        <v>0</v>
      </c>
    </row>
    <row r="1239" spans="1:25" x14ac:dyDescent="0.25">
      <c r="A1239" s="708" t="str">
        <f>BDS_N0105!A67</f>
        <v>Halo Monitor Ring,Spare</v>
      </c>
      <c r="B1239" s="708" t="str">
        <f>BDS_N0105!B67</f>
        <v>LS3_BTS:HMR_D5445</v>
      </c>
      <c r="C1239" s="708" t="str">
        <f>BDS_N0105!C67</f>
        <v>HMR - Unused</v>
      </c>
      <c r="D1239" s="708" t="str">
        <f>BDS_N0105!D67</f>
        <v>D5445</v>
      </c>
      <c r="E1239" s="708" t="str">
        <f>BDS_N0105!E67</f>
        <v>34H000006</v>
      </c>
      <c r="F1239" s="708" t="str">
        <f>BDS_N0105!F67</f>
        <v>2C_1kV75LC_Coax_090</v>
      </c>
      <c r="G1239" s="708" t="str">
        <f>BDS_N0105!G67</f>
        <v>Signal</v>
      </c>
      <c r="H1239" s="708">
        <f>BDS_N0105!H67</f>
        <v>0</v>
      </c>
      <c r="I1239" s="708">
        <f>BDS_N0105!I67</f>
        <v>0</v>
      </c>
      <c r="J1239" s="708">
        <f>BDS_N0105!J67</f>
        <v>0</v>
      </c>
      <c r="K1239" s="708">
        <f>BDS_N0105!K67</f>
        <v>0</v>
      </c>
      <c r="L1239" s="708">
        <f>BDS_N0105!L67</f>
        <v>0</v>
      </c>
      <c r="M1239" s="708">
        <f>BDS_N0105!M67</f>
        <v>0</v>
      </c>
      <c r="N1239" s="708">
        <f>BDS_N0105!N67</f>
        <v>0</v>
      </c>
      <c r="O1239" s="708">
        <f>BDS_N0105!O67</f>
        <v>0</v>
      </c>
      <c r="P1239" s="708">
        <f>BDS_N0105!P67</f>
        <v>0</v>
      </c>
      <c r="Q1239" s="708">
        <f>BDS_N0105!Q67</f>
        <v>0</v>
      </c>
      <c r="R1239" s="708">
        <f>BDS_N0105!R67</f>
        <v>0</v>
      </c>
      <c r="S1239" s="708">
        <f>BDS_N0105!S67</f>
        <v>0</v>
      </c>
      <c r="T1239" s="708">
        <f>BDS_N0105!T67</f>
        <v>0</v>
      </c>
      <c r="U1239" s="708">
        <f>BDS_N0105!U67</f>
        <v>0</v>
      </c>
      <c r="V1239" s="708">
        <f>BDS_N0105!V67</f>
        <v>0</v>
      </c>
      <c r="W1239" s="708">
        <f>BDS_N0105!W67</f>
        <v>0</v>
      </c>
      <c r="X1239" s="708">
        <f>BDS_N0105!X67</f>
        <v>0</v>
      </c>
      <c r="Y1239" s="708">
        <f>BDS_N0105!Y67</f>
        <v>0</v>
      </c>
    </row>
    <row r="1240" spans="1:25" x14ac:dyDescent="0.25">
      <c r="A1240" s="708">
        <f>BDS_N0105!A68</f>
        <v>0</v>
      </c>
      <c r="B1240" s="708" t="str">
        <f>BDS_N0105!B68</f>
        <v>LS3_BTS:HMR_D5445</v>
      </c>
      <c r="C1240" s="708">
        <f>BDS_N0105!C68</f>
        <v>0</v>
      </c>
      <c r="D1240" s="708" t="str">
        <f>BDS_N0105!D68</f>
        <v>D5445</v>
      </c>
      <c r="E1240" s="708" t="str">
        <f>BDS_N0105!E68</f>
        <v>34H000089</v>
      </c>
      <c r="F1240" s="708" t="str">
        <f>BDS_N0105!F68</f>
        <v>2C_5kVDC_Coax_035</v>
      </c>
      <c r="G1240" s="708" t="str">
        <f>BDS_N0105!G68</f>
        <v>HV Bias</v>
      </c>
      <c r="H1240" s="708">
        <f>BDS_N0105!H68</f>
        <v>0</v>
      </c>
      <c r="I1240" s="708">
        <f>BDS_N0105!I68</f>
        <v>0</v>
      </c>
      <c r="J1240" s="708">
        <f>BDS_N0105!J68</f>
        <v>0</v>
      </c>
      <c r="K1240" s="708">
        <f>BDS_N0105!K68</f>
        <v>0</v>
      </c>
      <c r="L1240" s="708">
        <f>BDS_N0105!L68</f>
        <v>0</v>
      </c>
      <c r="M1240" s="708">
        <f>BDS_N0105!M68</f>
        <v>0</v>
      </c>
      <c r="N1240" s="708">
        <f>BDS_N0105!N68</f>
        <v>0</v>
      </c>
      <c r="O1240" s="708">
        <f>BDS_N0105!O68</f>
        <v>0</v>
      </c>
      <c r="P1240" s="708">
        <f>BDS_N0105!P68</f>
        <v>0</v>
      </c>
      <c r="Q1240" s="708">
        <f>BDS_N0105!Q68</f>
        <v>0</v>
      </c>
      <c r="R1240" s="708">
        <f>BDS_N0105!R68</f>
        <v>0</v>
      </c>
      <c r="S1240" s="708">
        <f>BDS_N0105!S68</f>
        <v>0</v>
      </c>
      <c r="T1240" s="708">
        <f>BDS_N0105!T68</f>
        <v>0</v>
      </c>
      <c r="U1240" s="708">
        <f>BDS_N0105!U68</f>
        <v>0</v>
      </c>
      <c r="V1240" s="708">
        <f>BDS_N0105!V68</f>
        <v>0</v>
      </c>
      <c r="W1240" s="708">
        <f>BDS_N0105!W68</f>
        <v>0</v>
      </c>
      <c r="X1240" s="708">
        <f>BDS_N0105!X68</f>
        <v>0</v>
      </c>
      <c r="Y1240" s="708">
        <f>BDS_N0105!Y68</f>
        <v>0</v>
      </c>
    </row>
    <row r="1241" spans="1:25" x14ac:dyDescent="0.25">
      <c r="A1241" s="708" t="str">
        <f>BDS_N0105!A31</f>
        <v>Ion Chamber</v>
      </c>
      <c r="B1241" s="708" t="str">
        <f>BDS_N0105!B31</f>
        <v>BDS_BTS:IC_D5496</v>
      </c>
      <c r="C1241" s="708" t="str">
        <f>BDS_N0105!C31</f>
        <v>IC</v>
      </c>
      <c r="D1241" s="708" t="str">
        <f>BDS_N0105!D31</f>
        <v>D5496</v>
      </c>
      <c r="E1241" s="708" t="str">
        <f>BDS_N0105!E31</f>
        <v xml:space="preserve">44E000253 </v>
      </c>
      <c r="F1241" s="708" t="str">
        <f>BDS_N0105!F31</f>
        <v>2C_1kV75LC_Coax_090</v>
      </c>
      <c r="G1241" s="708" t="str">
        <f>BDS_N0105!G31</f>
        <v>Signal</v>
      </c>
      <c r="H1241" s="708" t="str">
        <f>BDS_N0105!H31</f>
        <v>N-Type to LEMO Box</v>
      </c>
      <c r="I1241" s="708" t="str">
        <f>BDS_N0105!I31</f>
        <v>J3</v>
      </c>
      <c r="J1241" s="708">
        <f>BDS_N0105!J31</f>
        <v>0</v>
      </c>
      <c r="K1241" s="708">
        <f>BDS_N0105!K31</f>
        <v>0</v>
      </c>
      <c r="L1241" s="708">
        <f>BDS_N0105!L31</f>
        <v>0</v>
      </c>
      <c r="M1241" s="708">
        <f>BDS_N0105!M31</f>
        <v>0</v>
      </c>
      <c r="N1241" s="708">
        <f>BDS_N0105!N31</f>
        <v>0</v>
      </c>
      <c r="O1241" s="708">
        <f>BDS_N0105!O31</f>
        <v>0</v>
      </c>
      <c r="P1241" s="708" t="str">
        <f>BDS_N0105!P31</f>
        <v>J3</v>
      </c>
      <c r="Q1241" s="708" t="str">
        <f>BDS_N0105!Q31</f>
        <v>Lemo to Lemo</v>
      </c>
      <c r="R1241" s="708">
        <f>BDS_N0105!R31</f>
        <v>19</v>
      </c>
      <c r="S1241" s="708">
        <f>BDS_N0105!S31</f>
        <v>7</v>
      </c>
      <c r="T1241" s="708" t="str">
        <f>BDS_N0105!T31</f>
        <v>CH2 - fmc2-3</v>
      </c>
      <c r="U1241" s="708">
        <f>BDS_N0105!U31</f>
        <v>0</v>
      </c>
      <c r="V1241" s="708">
        <f>BDS_N0105!V31</f>
        <v>0</v>
      </c>
      <c r="W1241" s="708">
        <f>BDS_N0105!W31</f>
        <v>0</v>
      </c>
      <c r="X1241" s="708">
        <f>BDS_N0105!X31</f>
        <v>0</v>
      </c>
      <c r="Y1241" s="708">
        <f>BDS_N0105!Y31</f>
        <v>0</v>
      </c>
    </row>
    <row r="1242" spans="1:25" x14ac:dyDescent="0.25">
      <c r="A1242" s="708" t="str">
        <f>BDS_N0105!A49</f>
        <v>Ion Chamber</v>
      </c>
      <c r="B1242" s="708" t="str">
        <f>BDS_N0105!B49</f>
        <v>BDS_BTS:IC_D5496</v>
      </c>
      <c r="C1242" s="708">
        <f>BDS_N0105!C49</f>
        <v>0</v>
      </c>
      <c r="D1242" s="708" t="str">
        <f>BDS_N0105!D49</f>
        <v>D5496</v>
      </c>
      <c r="E1242" s="708" t="str">
        <f>BDS_N0105!E49</f>
        <v>44H000037</v>
      </c>
      <c r="F1242" s="708" t="str">
        <f>BDS_N0105!F49</f>
        <v>2C_5kVDC_Coax_035</v>
      </c>
      <c r="G1242" s="708" t="str">
        <f>BDS_N0105!G49</f>
        <v>HV Bias</v>
      </c>
      <c r="H1242" s="708" t="str">
        <f>BDS_N0105!H49</f>
        <v xml:space="preserve">SHV to SHV </v>
      </c>
      <c r="I1242" s="708">
        <f>BDS_N0105!I49</f>
        <v>3</v>
      </c>
      <c r="J1242" s="708">
        <f>BDS_N0105!J49</f>
        <v>0</v>
      </c>
      <c r="K1242" s="708">
        <f>BDS_N0105!K49</f>
        <v>0</v>
      </c>
      <c r="L1242" s="708">
        <f>BDS_N0105!L49</f>
        <v>0</v>
      </c>
      <c r="M1242" s="708">
        <f>BDS_N0105!M49</f>
        <v>0</v>
      </c>
      <c r="N1242" s="708">
        <f>BDS_N0105!N49</f>
        <v>0</v>
      </c>
      <c r="O1242" s="708">
        <f>BDS_N0105!O49</f>
        <v>0</v>
      </c>
      <c r="P1242" s="708">
        <f>BDS_N0105!P49</f>
        <v>3</v>
      </c>
      <c r="Q1242" s="708" t="str">
        <f>BDS_N0105!Q49</f>
        <v xml:space="preserve">SHV to SHV </v>
      </c>
      <c r="R1242" s="708">
        <f>BDS_N0105!R49</f>
        <v>0</v>
      </c>
      <c r="S1242" s="708">
        <f>BDS_N0105!S49</f>
        <v>0</v>
      </c>
      <c r="T1242" s="708">
        <f>BDS_N0105!T49</f>
        <v>0</v>
      </c>
      <c r="U1242" s="708">
        <f>BDS_N0105!U49</f>
        <v>0</v>
      </c>
      <c r="V1242" s="708">
        <f>BDS_N0105!V49</f>
        <v>14</v>
      </c>
      <c r="W1242" s="708" t="str">
        <f>BDS_N0105!W49</f>
        <v>2 : EHS8020n</v>
      </c>
      <c r="X1242" s="708" t="str">
        <f>BDS_N0105!X49</f>
        <v>Ch1</v>
      </c>
      <c r="Y1242" s="708">
        <f>BDS_N0105!Y49</f>
        <v>0</v>
      </c>
    </row>
    <row r="1243" spans="1:25" x14ac:dyDescent="0.25">
      <c r="A1243" s="708" t="str">
        <f>BDS_N0104!A25</f>
        <v>BPM</v>
      </c>
      <c r="B1243" s="708" t="str">
        <f>BDS_N0104!B25</f>
        <v>BDS_BTS:BPM_D5499</v>
      </c>
      <c r="C1243" s="708" t="str">
        <f>BDS_N0104!C25</f>
        <v>BPM</v>
      </c>
      <c r="D1243" s="708" t="str">
        <f>BDS_N0104!D25</f>
        <v>D5499</v>
      </c>
      <c r="E1243" s="708" t="str">
        <f>BDS_N0104!E25</f>
        <v>44E000025</v>
      </c>
      <c r="F1243" s="708" t="str">
        <f>BDS_N0104!F25</f>
        <v>2C_1/4in_Hardline_036</v>
      </c>
      <c r="G1243" s="708" t="str">
        <f>BDS_N0104!G25</f>
        <v>Signal</v>
      </c>
      <c r="H1243" s="708" t="str">
        <f>BDS_N0104!H25</f>
        <v>N-Type to SMA Panel</v>
      </c>
      <c r="I1243" s="708" t="str">
        <f>BDS_N0104!I25</f>
        <v>1T</v>
      </c>
      <c r="J1243" s="708">
        <f>BDS_N0104!J25</f>
        <v>0</v>
      </c>
      <c r="K1243" s="708">
        <f>BDS_N0104!K25</f>
        <v>0</v>
      </c>
      <c r="L1243" s="708">
        <f>BDS_N0104!L25</f>
        <v>0</v>
      </c>
      <c r="M1243" s="708">
        <f>BDS_N0104!M25</f>
        <v>0</v>
      </c>
      <c r="N1243" s="708">
        <f>BDS_N0104!N25</f>
        <v>0</v>
      </c>
      <c r="O1243" s="708">
        <f>BDS_N0104!O25</f>
        <v>0</v>
      </c>
      <c r="P1243" s="708" t="str">
        <f>BDS_N0104!P25</f>
        <v>1T</v>
      </c>
      <c r="Q1243" s="708" t="str">
        <f>BDS_N0104!Q25</f>
        <v>SMA to SMA</v>
      </c>
      <c r="R1243" s="708">
        <f>BDS_N0104!R25</f>
        <v>18</v>
      </c>
      <c r="S1243" s="708">
        <f>BDS_N0104!S25</f>
        <v>5</v>
      </c>
      <c r="T1243" s="708">
        <f>BDS_N0104!T25</f>
        <v>0</v>
      </c>
      <c r="U1243" s="708">
        <f>BDS_N0104!U25</f>
        <v>1</v>
      </c>
      <c r="V1243" s="708">
        <f>BDS_N0104!V25</f>
        <v>0</v>
      </c>
      <c r="W1243" s="708">
        <f>BDS_N0104!W25</f>
        <v>0</v>
      </c>
      <c r="X1243" s="708">
        <f>BDS_N0104!X25</f>
        <v>0</v>
      </c>
      <c r="Y1243" s="708">
        <f>BDS_N0104!Y25</f>
        <v>0</v>
      </c>
    </row>
    <row r="1244" spans="1:25" x14ac:dyDescent="0.25">
      <c r="A1244" s="708" t="str">
        <f>BDS_N0104!A26</f>
        <v>BPM</v>
      </c>
      <c r="B1244" s="708" t="str">
        <f>BDS_N0104!B26</f>
        <v>BDS_BTS:BPM_D5499</v>
      </c>
      <c r="C1244" s="708" t="str">
        <f>BDS_N0104!C26</f>
        <v>BPM</v>
      </c>
      <c r="D1244" s="708" t="str">
        <f>BDS_N0104!D26</f>
        <v>D5499</v>
      </c>
      <c r="E1244" s="708" t="str">
        <f>BDS_N0104!E26</f>
        <v>44E000026</v>
      </c>
      <c r="F1244" s="708" t="str">
        <f>BDS_N0104!F26</f>
        <v>2C_1/4in_Hardline_036</v>
      </c>
      <c r="G1244" s="708" t="str">
        <f>BDS_N0104!G26</f>
        <v>Signal</v>
      </c>
      <c r="H1244" s="708" t="str">
        <f>BDS_N0104!H26</f>
        <v>N-Type to SMA Panel</v>
      </c>
      <c r="I1244" s="708" t="str">
        <f>BDS_N0104!I26</f>
        <v>2L</v>
      </c>
      <c r="J1244" s="708">
        <f>BDS_N0104!J26</f>
        <v>0</v>
      </c>
      <c r="K1244" s="708">
        <f>BDS_N0104!K26</f>
        <v>0</v>
      </c>
      <c r="L1244" s="708">
        <f>BDS_N0104!L26</f>
        <v>0</v>
      </c>
      <c r="M1244" s="708">
        <f>BDS_N0104!M26</f>
        <v>0</v>
      </c>
      <c r="N1244" s="708">
        <f>BDS_N0104!N26</f>
        <v>0</v>
      </c>
      <c r="O1244" s="708">
        <f>BDS_N0104!O26</f>
        <v>0</v>
      </c>
      <c r="P1244" s="708" t="str">
        <f>BDS_N0104!P26</f>
        <v>2L</v>
      </c>
      <c r="Q1244" s="708" t="str">
        <f>BDS_N0104!Q26</f>
        <v>SMA to SMA</v>
      </c>
      <c r="R1244" s="708">
        <f>BDS_N0104!R26</f>
        <v>18</v>
      </c>
      <c r="S1244" s="708">
        <f>BDS_N0104!S26</f>
        <v>5</v>
      </c>
      <c r="T1244" s="708">
        <f>BDS_N0104!T26</f>
        <v>0</v>
      </c>
      <c r="U1244" s="708">
        <f>BDS_N0104!U26</f>
        <v>2</v>
      </c>
      <c r="V1244" s="708">
        <f>BDS_N0104!V26</f>
        <v>0</v>
      </c>
      <c r="W1244" s="708">
        <f>BDS_N0104!W26</f>
        <v>0</v>
      </c>
      <c r="X1244" s="708">
        <f>BDS_N0104!X26</f>
        <v>0</v>
      </c>
      <c r="Y1244" s="708">
        <f>BDS_N0104!Y26</f>
        <v>0</v>
      </c>
    </row>
    <row r="1245" spans="1:25" x14ac:dyDescent="0.25">
      <c r="A1245" s="708" t="str">
        <f>BDS_N0104!A27</f>
        <v>BPM</v>
      </c>
      <c r="B1245" s="708" t="str">
        <f>BDS_N0104!B27</f>
        <v>BDS_BTS:BPM_D5499</v>
      </c>
      <c r="C1245" s="708" t="str">
        <f>BDS_N0104!C27</f>
        <v>BPM</v>
      </c>
      <c r="D1245" s="708" t="str">
        <f>BDS_N0104!D27</f>
        <v>D5499</v>
      </c>
      <c r="E1245" s="708" t="str">
        <f>BDS_N0104!E27</f>
        <v>44E000027</v>
      </c>
      <c r="F1245" s="708" t="str">
        <f>BDS_N0104!F27</f>
        <v>2C_1/4in_Hardline_036</v>
      </c>
      <c r="G1245" s="708" t="str">
        <f>BDS_N0104!G27</f>
        <v>Signal</v>
      </c>
      <c r="H1245" s="708" t="str">
        <f>BDS_N0104!H27</f>
        <v>N-Type to SMA Panel</v>
      </c>
      <c r="I1245" s="708" t="str">
        <f>BDS_N0104!I27</f>
        <v>3R</v>
      </c>
      <c r="J1245" s="708">
        <f>BDS_N0104!J27</f>
        <v>0</v>
      </c>
      <c r="K1245" s="708">
        <f>BDS_N0104!K27</f>
        <v>0</v>
      </c>
      <c r="L1245" s="708">
        <f>BDS_N0104!L27</f>
        <v>0</v>
      </c>
      <c r="M1245" s="708">
        <f>BDS_N0104!M27</f>
        <v>0</v>
      </c>
      <c r="N1245" s="708">
        <f>BDS_N0104!N27</f>
        <v>0</v>
      </c>
      <c r="O1245" s="708">
        <f>BDS_N0104!O27</f>
        <v>0</v>
      </c>
      <c r="P1245" s="708" t="str">
        <f>BDS_N0104!P27</f>
        <v>3R</v>
      </c>
      <c r="Q1245" s="708" t="str">
        <f>BDS_N0104!Q27</f>
        <v>SMA to SMA</v>
      </c>
      <c r="R1245" s="708">
        <f>BDS_N0104!R27</f>
        <v>18</v>
      </c>
      <c r="S1245" s="708">
        <f>BDS_N0104!S27</f>
        <v>5</v>
      </c>
      <c r="T1245" s="708">
        <f>BDS_N0104!T27</f>
        <v>0</v>
      </c>
      <c r="U1245" s="708">
        <f>BDS_N0104!U27</f>
        <v>3</v>
      </c>
      <c r="V1245" s="708">
        <f>BDS_N0104!V27</f>
        <v>0</v>
      </c>
      <c r="W1245" s="708">
        <f>BDS_N0104!W27</f>
        <v>0</v>
      </c>
      <c r="X1245" s="708">
        <f>BDS_N0104!X27</f>
        <v>0</v>
      </c>
      <c r="Y1245" s="708">
        <f>BDS_N0104!Y27</f>
        <v>0</v>
      </c>
    </row>
    <row r="1246" spans="1:25" x14ac:dyDescent="0.25">
      <c r="A1246" s="708" t="str">
        <f>BDS_N0104!A28</f>
        <v>BPM</v>
      </c>
      <c r="B1246" s="708" t="str">
        <f>BDS_N0104!B28</f>
        <v>BDS_BTS:BPM_D5499</v>
      </c>
      <c r="C1246" s="708" t="str">
        <f>BDS_N0104!C28</f>
        <v>BPM</v>
      </c>
      <c r="D1246" s="708" t="str">
        <f>BDS_N0104!D28</f>
        <v>D5499</v>
      </c>
      <c r="E1246" s="708" t="str">
        <f>BDS_N0104!E28</f>
        <v>44E000028</v>
      </c>
      <c r="F1246" s="708" t="str">
        <f>BDS_N0104!F28</f>
        <v>2C_1/4in_Hardline_036</v>
      </c>
      <c r="G1246" s="708" t="str">
        <f>BDS_N0104!G28</f>
        <v>Signal</v>
      </c>
      <c r="H1246" s="708" t="str">
        <f>BDS_N0104!H28</f>
        <v>N-Type to SMA Panel</v>
      </c>
      <c r="I1246" s="708" t="str">
        <f>BDS_N0104!I28</f>
        <v>4B</v>
      </c>
      <c r="J1246" s="708">
        <f>BDS_N0104!J28</f>
        <v>0</v>
      </c>
      <c r="K1246" s="708">
        <f>BDS_N0104!K28</f>
        <v>0</v>
      </c>
      <c r="L1246" s="708">
        <f>BDS_N0104!L28</f>
        <v>0</v>
      </c>
      <c r="M1246" s="708">
        <f>BDS_N0104!M28</f>
        <v>0</v>
      </c>
      <c r="N1246" s="708">
        <f>BDS_N0104!N28</f>
        <v>0</v>
      </c>
      <c r="O1246" s="708">
        <f>BDS_N0104!O28</f>
        <v>0</v>
      </c>
      <c r="P1246" s="708" t="str">
        <f>BDS_N0104!P28</f>
        <v>4B</v>
      </c>
      <c r="Q1246" s="708" t="str">
        <f>BDS_N0104!Q28</f>
        <v>SMA to SMA</v>
      </c>
      <c r="R1246" s="708">
        <f>BDS_N0104!R28</f>
        <v>18</v>
      </c>
      <c r="S1246" s="708">
        <f>BDS_N0104!S28</f>
        <v>5</v>
      </c>
      <c r="T1246" s="708">
        <f>BDS_N0104!T28</f>
        <v>0</v>
      </c>
      <c r="U1246" s="708">
        <f>BDS_N0104!U28</f>
        <v>4</v>
      </c>
      <c r="V1246" s="708">
        <f>BDS_N0104!V28</f>
        <v>0</v>
      </c>
      <c r="W1246" s="708">
        <f>BDS_N0104!W28</f>
        <v>0</v>
      </c>
      <c r="X1246" s="708">
        <f>BDS_N0104!X28</f>
        <v>0</v>
      </c>
      <c r="Y1246" s="708">
        <f>BDS_N0104!Y28</f>
        <v>0</v>
      </c>
    </row>
    <row r="1247" spans="1:25" x14ac:dyDescent="0.25">
      <c r="A1247" s="708" t="str">
        <f>BDS_N0104!A29</f>
        <v>BPM</v>
      </c>
      <c r="B1247" s="708" t="str">
        <f>BDS_N0104!B29</f>
        <v>BDS_BTS:BPM_D5499</v>
      </c>
      <c r="C1247" s="708" t="str">
        <f>BDS_N0104!C29</f>
        <v>BPM</v>
      </c>
      <c r="D1247" s="708" t="str">
        <f>BDS_N0104!D29</f>
        <v>D5499</v>
      </c>
      <c r="E1247" s="708" t="str">
        <f>BDS_N0104!E29</f>
        <v>44E000048</v>
      </c>
      <c r="F1247" s="708" t="str">
        <f>BDS_N0104!F29</f>
        <v>2C_1/4in_Hardline_036</v>
      </c>
      <c r="G1247" s="708" t="str">
        <f>BDS_N0104!G29</f>
        <v>Ref</v>
      </c>
      <c r="H1247" s="708" t="str">
        <f>BDS_N0104!H29</f>
        <v>No terminiation</v>
      </c>
      <c r="I1247" s="708" t="str">
        <f>BDS_N0104!I29</f>
        <v>No term</v>
      </c>
      <c r="J1247" s="708">
        <f>BDS_N0104!J29</f>
        <v>0</v>
      </c>
      <c r="K1247" s="708">
        <f>BDS_N0104!K29</f>
        <v>0</v>
      </c>
      <c r="L1247" s="708">
        <f>BDS_N0104!L29</f>
        <v>0</v>
      </c>
      <c r="M1247" s="708">
        <f>BDS_N0104!M29</f>
        <v>0</v>
      </c>
      <c r="N1247" s="708">
        <f>BDS_N0104!N29</f>
        <v>0</v>
      </c>
      <c r="O1247" s="708">
        <f>BDS_N0104!O29</f>
        <v>0</v>
      </c>
      <c r="P1247" s="708">
        <f>BDS_N0104!P29</f>
        <v>0</v>
      </c>
      <c r="Q1247" s="708">
        <f>BDS_N0104!Q29</f>
        <v>0</v>
      </c>
      <c r="R1247" s="708">
        <f>BDS_N0104!R29</f>
        <v>0</v>
      </c>
      <c r="S1247" s="708">
        <f>BDS_N0104!S29</f>
        <v>0</v>
      </c>
      <c r="T1247" s="708">
        <f>BDS_N0104!T29</f>
        <v>0</v>
      </c>
      <c r="U1247" s="708">
        <f>BDS_N0104!U29</f>
        <v>0</v>
      </c>
      <c r="V1247" s="708">
        <f>BDS_N0104!V29</f>
        <v>0</v>
      </c>
      <c r="W1247" s="708">
        <f>BDS_N0104!W29</f>
        <v>0</v>
      </c>
      <c r="X1247" s="708">
        <f>BDS_N0104!X29</f>
        <v>0</v>
      </c>
      <c r="Y1247" s="708">
        <f>BDS_N0104!Y29</f>
        <v>0</v>
      </c>
    </row>
    <row r="1248" spans="1:25" x14ac:dyDescent="0.25">
      <c r="A1248" s="708" t="str">
        <f>BDS_N0104!A30</f>
        <v>BPM</v>
      </c>
      <c r="B1248" s="708" t="str">
        <f>BDS_N0104!B30</f>
        <v>BDS_BTS:BPM_D5513</v>
      </c>
      <c r="C1248" s="708" t="str">
        <f>BDS_N0104!C30</f>
        <v>BPM</v>
      </c>
      <c r="D1248" s="708" t="str">
        <f>BDS_N0104!D30</f>
        <v>D5512</v>
      </c>
      <c r="E1248" s="708" t="str">
        <f>BDS_N0104!E30</f>
        <v>44E000033</v>
      </c>
      <c r="F1248" s="708" t="str">
        <f>BDS_N0104!F30</f>
        <v>2C_1/4in_Hardline_036</v>
      </c>
      <c r="G1248" s="708" t="str">
        <f>BDS_N0104!G30</f>
        <v>Signal</v>
      </c>
      <c r="H1248" s="708" t="str">
        <f>BDS_N0104!H30</f>
        <v>N-Type to SMA Panel</v>
      </c>
      <c r="I1248" s="708" t="str">
        <f>BDS_N0104!I30</f>
        <v>1T</v>
      </c>
      <c r="J1248" s="708">
        <f>BDS_N0104!J30</f>
        <v>0</v>
      </c>
      <c r="K1248" s="708">
        <f>BDS_N0104!K30</f>
        <v>0</v>
      </c>
      <c r="L1248" s="708">
        <f>BDS_N0104!L30</f>
        <v>0</v>
      </c>
      <c r="M1248" s="708">
        <f>BDS_N0104!M30</f>
        <v>0</v>
      </c>
      <c r="N1248" s="708">
        <f>BDS_N0104!N30</f>
        <v>0</v>
      </c>
      <c r="O1248" s="708">
        <f>BDS_N0104!O30</f>
        <v>0</v>
      </c>
      <c r="P1248" s="708" t="str">
        <f>BDS_N0104!P30</f>
        <v>1T</v>
      </c>
      <c r="Q1248" s="708" t="str">
        <f>BDS_N0104!Q30</f>
        <v>SMA to SMA</v>
      </c>
      <c r="R1248" s="708">
        <f>BDS_N0104!R30</f>
        <v>18</v>
      </c>
      <c r="S1248" s="708">
        <f>BDS_N0104!S30</f>
        <v>5</v>
      </c>
      <c r="T1248" s="708">
        <f>BDS_N0104!T30</f>
        <v>0</v>
      </c>
      <c r="U1248" s="708">
        <f>BDS_N0104!U30</f>
        <v>5</v>
      </c>
      <c r="V1248" s="708">
        <f>BDS_N0104!V30</f>
        <v>0</v>
      </c>
      <c r="W1248" s="708">
        <f>BDS_N0104!W30</f>
        <v>0</v>
      </c>
      <c r="X1248" s="708">
        <f>BDS_N0104!X30</f>
        <v>0</v>
      </c>
      <c r="Y1248" s="708">
        <f>BDS_N0104!Y30</f>
        <v>0</v>
      </c>
    </row>
    <row r="1249" spans="1:25" x14ac:dyDescent="0.25">
      <c r="A1249" s="708" t="str">
        <f>BDS_N0104!A31</f>
        <v>BPM</v>
      </c>
      <c r="B1249" s="708" t="str">
        <f>BDS_N0104!B31</f>
        <v>BDS_BTS:BPM_D5513</v>
      </c>
      <c r="C1249" s="708" t="str">
        <f>BDS_N0104!C31</f>
        <v>BPM</v>
      </c>
      <c r="D1249" s="708" t="str">
        <f>BDS_N0104!D31</f>
        <v>D5512</v>
      </c>
      <c r="E1249" s="708" t="str">
        <f>BDS_N0104!E31</f>
        <v>44E000034</v>
      </c>
      <c r="F1249" s="708" t="str">
        <f>BDS_N0104!F31</f>
        <v>2C_1/4in_Hardline_036</v>
      </c>
      <c r="G1249" s="708" t="str">
        <f>BDS_N0104!G31</f>
        <v>Signal</v>
      </c>
      <c r="H1249" s="708" t="str">
        <f>BDS_N0104!H31</f>
        <v>N-Type to SMA Panel</v>
      </c>
      <c r="I1249" s="708" t="str">
        <f>BDS_N0104!I31</f>
        <v>2L</v>
      </c>
      <c r="J1249" s="708">
        <f>BDS_N0104!J31</f>
        <v>0</v>
      </c>
      <c r="K1249" s="708">
        <f>BDS_N0104!K31</f>
        <v>0</v>
      </c>
      <c r="L1249" s="708">
        <f>BDS_N0104!L31</f>
        <v>0</v>
      </c>
      <c r="M1249" s="708">
        <f>BDS_N0104!M31</f>
        <v>0</v>
      </c>
      <c r="N1249" s="708">
        <f>BDS_N0104!N31</f>
        <v>0</v>
      </c>
      <c r="O1249" s="708">
        <f>BDS_N0104!O31</f>
        <v>0</v>
      </c>
      <c r="P1249" s="708" t="str">
        <f>BDS_N0104!P31</f>
        <v>2L</v>
      </c>
      <c r="Q1249" s="708" t="str">
        <f>BDS_N0104!Q31</f>
        <v>SMA to SMA</v>
      </c>
      <c r="R1249" s="708">
        <f>BDS_N0104!R31</f>
        <v>18</v>
      </c>
      <c r="S1249" s="708">
        <f>BDS_N0104!S31</f>
        <v>5</v>
      </c>
      <c r="T1249" s="708">
        <f>BDS_N0104!T31</f>
        <v>0</v>
      </c>
      <c r="U1249" s="708">
        <f>BDS_N0104!U31</f>
        <v>6</v>
      </c>
      <c r="V1249" s="708">
        <f>BDS_N0104!V31</f>
        <v>0</v>
      </c>
      <c r="W1249" s="708">
        <f>BDS_N0104!W31</f>
        <v>0</v>
      </c>
      <c r="X1249" s="708">
        <f>BDS_N0104!X31</f>
        <v>0</v>
      </c>
      <c r="Y1249" s="708">
        <f>BDS_N0104!Y31</f>
        <v>0</v>
      </c>
    </row>
    <row r="1250" spans="1:25" x14ac:dyDescent="0.25">
      <c r="A1250" s="708" t="str">
        <f>BDS_N0104!A32</f>
        <v>BPM</v>
      </c>
      <c r="B1250" s="708" t="str">
        <f>BDS_N0104!B32</f>
        <v>BDS_BTS:BPM_D5513</v>
      </c>
      <c r="C1250" s="708" t="str">
        <f>BDS_N0104!C32</f>
        <v>BPM</v>
      </c>
      <c r="D1250" s="708" t="str">
        <f>BDS_N0104!D32</f>
        <v>D5512</v>
      </c>
      <c r="E1250" s="708" t="str">
        <f>BDS_N0104!E32</f>
        <v>44E000035</v>
      </c>
      <c r="F1250" s="708" t="str">
        <f>BDS_N0104!F32</f>
        <v>2C_1/4in_Hardline_036</v>
      </c>
      <c r="G1250" s="708" t="str">
        <f>BDS_N0104!G32</f>
        <v>Signal</v>
      </c>
      <c r="H1250" s="708" t="str">
        <f>BDS_N0104!H32</f>
        <v>N-Type to SMA Panel</v>
      </c>
      <c r="I1250" s="708" t="str">
        <f>BDS_N0104!I32</f>
        <v>3R</v>
      </c>
      <c r="J1250" s="708">
        <f>BDS_N0104!J32</f>
        <v>0</v>
      </c>
      <c r="K1250" s="708">
        <f>BDS_N0104!K32</f>
        <v>0</v>
      </c>
      <c r="L1250" s="708">
        <f>BDS_N0104!L32</f>
        <v>0</v>
      </c>
      <c r="M1250" s="708">
        <f>BDS_N0104!M32</f>
        <v>0</v>
      </c>
      <c r="N1250" s="708">
        <f>BDS_N0104!N32</f>
        <v>0</v>
      </c>
      <c r="O1250" s="708">
        <f>BDS_N0104!O32</f>
        <v>0</v>
      </c>
      <c r="P1250" s="708" t="str">
        <f>BDS_N0104!P32</f>
        <v>3R</v>
      </c>
      <c r="Q1250" s="708" t="str">
        <f>BDS_N0104!Q32</f>
        <v>SMA to SMA</v>
      </c>
      <c r="R1250" s="708">
        <f>BDS_N0104!R32</f>
        <v>18</v>
      </c>
      <c r="S1250" s="708">
        <f>BDS_N0104!S32</f>
        <v>5</v>
      </c>
      <c r="T1250" s="708">
        <f>BDS_N0104!T32</f>
        <v>0</v>
      </c>
      <c r="U1250" s="708">
        <f>BDS_N0104!U32</f>
        <v>7</v>
      </c>
      <c r="V1250" s="708">
        <f>BDS_N0104!V32</f>
        <v>0</v>
      </c>
      <c r="W1250" s="708">
        <f>BDS_N0104!W32</f>
        <v>0</v>
      </c>
      <c r="X1250" s="708">
        <f>BDS_N0104!X32</f>
        <v>0</v>
      </c>
      <c r="Y1250" s="708">
        <f>BDS_N0104!Y32</f>
        <v>0</v>
      </c>
    </row>
    <row r="1251" spans="1:25" x14ac:dyDescent="0.25">
      <c r="A1251" s="708" t="str">
        <f>BDS_N0104!A33</f>
        <v>BPM</v>
      </c>
      <c r="B1251" s="708" t="str">
        <f>BDS_N0104!B33</f>
        <v>BDS_BTS:BPM_D5513</v>
      </c>
      <c r="C1251" s="708" t="str">
        <f>BDS_N0104!C33</f>
        <v>BPM</v>
      </c>
      <c r="D1251" s="708" t="str">
        <f>BDS_N0104!D33</f>
        <v>D5512</v>
      </c>
      <c r="E1251" s="708" t="str">
        <f>BDS_N0104!E33</f>
        <v>44E000036</v>
      </c>
      <c r="F1251" s="708" t="str">
        <f>BDS_N0104!F33</f>
        <v>2C_1/4in_Hardline_036</v>
      </c>
      <c r="G1251" s="708" t="str">
        <f>BDS_N0104!G33</f>
        <v>Signal</v>
      </c>
      <c r="H1251" s="708" t="str">
        <f>BDS_N0104!H33</f>
        <v>N-Type to SMA Panel</v>
      </c>
      <c r="I1251" s="708" t="str">
        <f>BDS_N0104!I33</f>
        <v>4B</v>
      </c>
      <c r="J1251" s="708">
        <f>BDS_N0104!J33</f>
        <v>0</v>
      </c>
      <c r="K1251" s="708">
        <f>BDS_N0104!K33</f>
        <v>0</v>
      </c>
      <c r="L1251" s="708">
        <f>BDS_N0104!L33</f>
        <v>0</v>
      </c>
      <c r="M1251" s="708">
        <f>BDS_N0104!M33</f>
        <v>0</v>
      </c>
      <c r="N1251" s="708">
        <f>BDS_N0104!N33</f>
        <v>0</v>
      </c>
      <c r="O1251" s="708">
        <f>BDS_N0104!O33</f>
        <v>0</v>
      </c>
      <c r="P1251" s="708" t="str">
        <f>BDS_N0104!P33</f>
        <v>4B</v>
      </c>
      <c r="Q1251" s="708" t="str">
        <f>BDS_N0104!Q33</f>
        <v>SMA to SMA</v>
      </c>
      <c r="R1251" s="708">
        <f>BDS_N0104!R33</f>
        <v>18</v>
      </c>
      <c r="S1251" s="708">
        <f>BDS_N0104!S33</f>
        <v>5</v>
      </c>
      <c r="T1251" s="708">
        <f>BDS_N0104!T33</f>
        <v>0</v>
      </c>
      <c r="U1251" s="708">
        <f>BDS_N0104!U33</f>
        <v>8</v>
      </c>
      <c r="V1251" s="708">
        <f>BDS_N0104!V33</f>
        <v>0</v>
      </c>
      <c r="W1251" s="708">
        <f>BDS_N0104!W33</f>
        <v>0</v>
      </c>
      <c r="X1251" s="708">
        <f>BDS_N0104!X33</f>
        <v>0</v>
      </c>
      <c r="Y1251" s="708">
        <f>BDS_N0104!Y33</f>
        <v>0</v>
      </c>
    </row>
    <row r="1252" spans="1:25" x14ac:dyDescent="0.25">
      <c r="A1252" s="708" t="str">
        <f>BDS_N0104!A34</f>
        <v>BPM</v>
      </c>
      <c r="B1252" s="708" t="str">
        <f>BDS_N0104!B34</f>
        <v>BDS_BTS:BPM_D5513</v>
      </c>
      <c r="C1252" s="708" t="str">
        <f>BDS_N0104!C34</f>
        <v>BPM</v>
      </c>
      <c r="D1252" s="708" t="str">
        <f>BDS_N0104!D34</f>
        <v>D5512</v>
      </c>
      <c r="E1252" s="708" t="str">
        <f>BDS_N0104!E34</f>
        <v>44E000047</v>
      </c>
      <c r="F1252" s="708" t="str">
        <f>BDS_N0104!F34</f>
        <v>2C_1/4in_Hardline_036</v>
      </c>
      <c r="G1252" s="708" t="str">
        <f>BDS_N0104!G34</f>
        <v>Ref</v>
      </c>
      <c r="H1252" s="708" t="str">
        <f>BDS_N0104!H34</f>
        <v>N-Type to SMA Panel</v>
      </c>
      <c r="I1252" s="708" t="str">
        <f>BDS_N0104!I34</f>
        <v>Ref</v>
      </c>
      <c r="J1252" s="708">
        <f>BDS_N0104!J34</f>
        <v>0</v>
      </c>
      <c r="K1252" s="708">
        <f>BDS_N0104!K34</f>
        <v>0</v>
      </c>
      <c r="L1252" s="708">
        <f>BDS_N0104!L34</f>
        <v>0</v>
      </c>
      <c r="M1252" s="708">
        <f>BDS_N0104!M34</f>
        <v>0</v>
      </c>
      <c r="N1252" s="708">
        <f>BDS_N0104!N34</f>
        <v>0</v>
      </c>
      <c r="O1252" s="708">
        <f>BDS_N0104!O34</f>
        <v>0</v>
      </c>
      <c r="P1252" s="708" t="str">
        <f>BDS_N0104!P34</f>
        <v>Ref</v>
      </c>
      <c r="Q1252" s="708" t="str">
        <f>BDS_N0104!Q34</f>
        <v>SMA to SMA</v>
      </c>
      <c r="R1252" s="708">
        <f>BDS_N0104!R34</f>
        <v>18</v>
      </c>
      <c r="S1252" s="708">
        <f>BDS_N0104!S34</f>
        <v>5</v>
      </c>
      <c r="T1252" s="708">
        <f>BDS_N0104!T34</f>
        <v>0</v>
      </c>
      <c r="U1252" s="708" t="str">
        <f>BDS_N0104!U34</f>
        <v>Ref</v>
      </c>
      <c r="V1252" s="708">
        <f>BDS_N0104!V34</f>
        <v>0</v>
      </c>
      <c r="W1252" s="708">
        <f>BDS_N0104!W34</f>
        <v>0</v>
      </c>
      <c r="X1252" s="708">
        <f>BDS_N0104!X34</f>
        <v>0</v>
      </c>
      <c r="Y1252" s="708">
        <f>BDS_N0104!Y34</f>
        <v>0</v>
      </c>
    </row>
    <row r="1253" spans="1:25" x14ac:dyDescent="0.25">
      <c r="A1253" s="708" t="str">
        <f>BDS_N0105!A5</f>
        <v>PM 8"</v>
      </c>
      <c r="B1253" s="708" t="str">
        <f>BDS_N0105!B5</f>
        <v>BDS_BTS:PM_D5514</v>
      </c>
      <c r="C1253" s="708" t="str">
        <f>BDS_N0105!C5</f>
        <v>PM</v>
      </c>
      <c r="D1253" s="708" t="str">
        <f>BDS_N0105!D5</f>
        <v>D5513</v>
      </c>
      <c r="E1253" s="708" t="str">
        <f>BDS_N0105!E5</f>
        <v>44F000020</v>
      </c>
      <c r="F1253" s="708" t="str">
        <f>BDS_N0105!F5</f>
        <v>8C_22AWG_Multi_016</v>
      </c>
      <c r="G1253" s="708" t="str">
        <f>BDS_N0105!G5</f>
        <v>A Signal</v>
      </c>
      <c r="H1253" s="708" t="str">
        <f>BDS_N0105!H5</f>
        <v>CPC to LEMO650 Box</v>
      </c>
      <c r="I1253" s="708" t="str">
        <f>BDS_N0105!I5</f>
        <v>CPC-1</v>
      </c>
      <c r="J1253" s="708" t="str">
        <f>BDS_N0105!J5</f>
        <v>1,2,3</v>
      </c>
      <c r="K1253" s="708" t="str">
        <f>BDS_N0105!K5</f>
        <v>Orange/Wh=1</v>
      </c>
      <c r="L1253" s="708" t="str">
        <f>BDS_N0105!L5</f>
        <v>White/Or=2</v>
      </c>
      <c r="M1253" s="708" t="str">
        <f>BDS_N0105!M5</f>
        <v>Shield=3</v>
      </c>
      <c r="N1253" s="708">
        <f>BDS_N0105!N5</f>
        <v>1</v>
      </c>
      <c r="O1253" s="708">
        <f>BDS_N0105!O5</f>
        <v>3</v>
      </c>
      <c r="P1253" s="708" t="str">
        <f>BDS_N0105!P5</f>
        <v>Lemo-1A</v>
      </c>
      <c r="Q1253" s="708" t="str">
        <f>BDS_N0105!Q5</f>
        <v>LEMO650/LEMO650</v>
      </c>
      <c r="R1253" s="708">
        <f>BDS_N0105!R5</f>
        <v>19</v>
      </c>
      <c r="S1253" s="708">
        <f>BDS_N0105!S5</f>
        <v>3</v>
      </c>
      <c r="T1253" s="708" t="str">
        <f>BDS_N0105!T5</f>
        <v>CH0 - fmc2-1</v>
      </c>
      <c r="U1253" s="708">
        <f>BDS_N0105!U5</f>
        <v>0</v>
      </c>
      <c r="V1253" s="708">
        <f>BDS_N0105!V5</f>
        <v>14</v>
      </c>
      <c r="W1253" s="708" t="str">
        <f>BDS_N0105!W5</f>
        <v>1: EBS8005</v>
      </c>
      <c r="X1253" s="708" t="str">
        <f>BDS_N0105!X5</f>
        <v>Ch0</v>
      </c>
      <c r="Y1253" s="708">
        <f>BDS_N0105!Y5</f>
        <v>0</v>
      </c>
    </row>
    <row r="1254" spans="1:25" x14ac:dyDescent="0.25">
      <c r="A1254" s="708" t="str">
        <f>BDS_N0105!A6</f>
        <v>PM 8"</v>
      </c>
      <c r="B1254" s="708" t="str">
        <f>BDS_N0105!B6</f>
        <v>BDS_BTS:PM_D5514</v>
      </c>
      <c r="C1254" s="708" t="str">
        <f>BDS_N0105!C6</f>
        <v>PM</v>
      </c>
      <c r="D1254" s="708" t="str">
        <f>BDS_N0105!D6</f>
        <v>D5513</v>
      </c>
      <c r="E1254" s="708" t="str">
        <f>BDS_N0105!E6</f>
        <v>44F000020</v>
      </c>
      <c r="F1254" s="708" t="str">
        <f>BDS_N0105!F6</f>
        <v>8C_22AWG_Multi_016</v>
      </c>
      <c r="G1254" s="708" t="str">
        <f>BDS_N0105!G6</f>
        <v>B Signal</v>
      </c>
      <c r="H1254" s="708" t="str">
        <f>BDS_N0105!H6</f>
        <v>CPC to LEMO650 Box</v>
      </c>
      <c r="I1254" s="708" t="str">
        <f>BDS_N0105!I6</f>
        <v>CPC-1</v>
      </c>
      <c r="J1254" s="708" t="str">
        <f>BDS_N0105!J6</f>
        <v>4,5,6</v>
      </c>
      <c r="K1254" s="708" t="str">
        <f>BDS_N0105!K6</f>
        <v>Blue/Wh=4</v>
      </c>
      <c r="L1254" s="708" t="str">
        <f>BDS_N0105!L6</f>
        <v>White/Blue=5</v>
      </c>
      <c r="M1254" s="708" t="str">
        <f>BDS_N0105!M6</f>
        <v>Shield=6</v>
      </c>
      <c r="N1254" s="708">
        <f>BDS_N0105!N6</f>
        <v>4</v>
      </c>
      <c r="O1254" s="708">
        <f>BDS_N0105!O6</f>
        <v>6</v>
      </c>
      <c r="P1254" s="708" t="str">
        <f>BDS_N0105!P6</f>
        <v>Lemo-1B</v>
      </c>
      <c r="Q1254" s="708" t="str">
        <f>BDS_N0105!Q6</f>
        <v>LEMO650/LEMO650</v>
      </c>
      <c r="R1254" s="708">
        <f>BDS_N0105!R6</f>
        <v>19</v>
      </c>
      <c r="S1254" s="708">
        <f>BDS_N0105!S6</f>
        <v>3</v>
      </c>
      <c r="T1254" s="708" t="str">
        <f>BDS_N0105!T6</f>
        <v>CH1 - fmc2-2</v>
      </c>
      <c r="U1254" s="708">
        <f>BDS_N0105!U6</f>
        <v>0</v>
      </c>
      <c r="V1254" s="708">
        <f>BDS_N0105!V6</f>
        <v>14</v>
      </c>
      <c r="W1254" s="708" t="str">
        <f>BDS_N0105!W6</f>
        <v>1: EBS8005</v>
      </c>
      <c r="X1254" s="708" t="str">
        <f>BDS_N0105!X6</f>
        <v>Ch0</v>
      </c>
      <c r="Y1254" s="708">
        <f>BDS_N0105!Y6</f>
        <v>0</v>
      </c>
    </row>
    <row r="1255" spans="1:25" x14ac:dyDescent="0.25">
      <c r="A1255" s="708" t="str">
        <f>BDS_N0105!A7</f>
        <v>PM 8"</v>
      </c>
      <c r="B1255" s="708" t="str">
        <f>BDS_N0105!B7</f>
        <v>BDS_BTS:PM_D5514</v>
      </c>
      <c r="C1255" s="708" t="str">
        <f>BDS_N0105!C7</f>
        <v>PM</v>
      </c>
      <c r="D1255" s="708" t="str">
        <f>BDS_N0105!D7</f>
        <v>D5513</v>
      </c>
      <c r="E1255" s="708" t="str">
        <f>BDS_N0105!E7</f>
        <v>44F000020</v>
      </c>
      <c r="F1255" s="708" t="str">
        <f>BDS_N0105!F7</f>
        <v>8C_22AWG_Multi_016</v>
      </c>
      <c r="G1255" s="708" t="str">
        <f>BDS_N0105!G7</f>
        <v>C Signal</v>
      </c>
      <c r="H1255" s="708" t="str">
        <f>BDS_N0105!H7</f>
        <v>CPC to LEMO650 Box</v>
      </c>
      <c r="I1255" s="708" t="str">
        <f>BDS_N0105!I7</f>
        <v>CPC-1</v>
      </c>
      <c r="J1255" s="708" t="str">
        <f>BDS_N0105!J7</f>
        <v>7,8,9</v>
      </c>
      <c r="K1255" s="708" t="str">
        <f>BDS_N0105!K7</f>
        <v>Green/Wh=7</v>
      </c>
      <c r="L1255" s="708" t="str">
        <f>BDS_N0105!L7</f>
        <v>White/Gr=8</v>
      </c>
      <c r="M1255" s="708" t="str">
        <f>BDS_N0105!M7</f>
        <v>Shield=9</v>
      </c>
      <c r="N1255" s="708">
        <f>BDS_N0105!N7</f>
        <v>7</v>
      </c>
      <c r="O1255" s="708">
        <f>BDS_N0105!O7</f>
        <v>9</v>
      </c>
      <c r="P1255" s="708" t="str">
        <f>BDS_N0105!P7</f>
        <v>Lemo-1C</v>
      </c>
      <c r="Q1255" s="708" t="str">
        <f>BDS_N0105!Q7</f>
        <v>LEMO650/LEMO650</v>
      </c>
      <c r="R1255" s="708">
        <f>BDS_N0105!R7</f>
        <v>19</v>
      </c>
      <c r="S1255" s="708">
        <f>BDS_N0105!S7</f>
        <v>3</v>
      </c>
      <c r="T1255" s="708" t="str">
        <f>BDS_N0105!T7</f>
        <v>CH2 - fmc2-3</v>
      </c>
      <c r="U1255" s="708">
        <f>BDS_N0105!U7</f>
        <v>0</v>
      </c>
      <c r="V1255" s="708">
        <f>BDS_N0105!V7</f>
        <v>14</v>
      </c>
      <c r="W1255" s="708" t="str">
        <f>BDS_N0105!W7</f>
        <v>1: EBS8005</v>
      </c>
      <c r="X1255" s="708" t="str">
        <f>BDS_N0105!X7</f>
        <v>Ch0</v>
      </c>
      <c r="Y1255" s="708">
        <f>BDS_N0105!Y7</f>
        <v>0</v>
      </c>
    </row>
    <row r="1256" spans="1:25" x14ac:dyDescent="0.25">
      <c r="A1256" s="708" t="str">
        <f>BDS_N0105!A32</f>
        <v>Ion Chamber</v>
      </c>
      <c r="B1256" s="708" t="str">
        <f>BDS_N0105!B32</f>
        <v>BDS_BTS:IC_D5515</v>
      </c>
      <c r="C1256" s="708" t="str">
        <f>BDS_N0105!C32</f>
        <v>IC</v>
      </c>
      <c r="D1256" s="708" t="str">
        <f>BDS_N0105!D32</f>
        <v>D5515</v>
      </c>
      <c r="E1256" s="708" t="str">
        <f>BDS_N0105!E32</f>
        <v>44E000250</v>
      </c>
      <c r="F1256" s="708" t="str">
        <f>BDS_N0105!F32</f>
        <v>2C_1kV75LC_Coax_090</v>
      </c>
      <c r="G1256" s="708" t="str">
        <f>BDS_N0105!G32</f>
        <v>Signal</v>
      </c>
      <c r="H1256" s="708" t="str">
        <f>BDS_N0105!H32</f>
        <v>N-Type to LEMO Box</v>
      </c>
      <c r="I1256" s="708" t="str">
        <f>BDS_N0105!I32</f>
        <v>J4</v>
      </c>
      <c r="J1256" s="708">
        <f>BDS_N0105!J32</f>
        <v>0</v>
      </c>
      <c r="K1256" s="708">
        <f>BDS_N0105!K32</f>
        <v>0</v>
      </c>
      <c r="L1256" s="708">
        <f>BDS_N0105!L32</f>
        <v>0</v>
      </c>
      <c r="M1256" s="708">
        <f>BDS_N0105!M32</f>
        <v>0</v>
      </c>
      <c r="N1256" s="708">
        <f>BDS_N0105!N32</f>
        <v>0</v>
      </c>
      <c r="O1256" s="708">
        <f>BDS_N0105!O32</f>
        <v>0</v>
      </c>
      <c r="P1256" s="708" t="str">
        <f>BDS_N0105!P32</f>
        <v>J4</v>
      </c>
      <c r="Q1256" s="708" t="str">
        <f>BDS_N0105!Q32</f>
        <v>Lemo to Lemo</v>
      </c>
      <c r="R1256" s="708">
        <f>BDS_N0105!R32</f>
        <v>19</v>
      </c>
      <c r="S1256" s="708">
        <f>BDS_N0105!S32</f>
        <v>7</v>
      </c>
      <c r="T1256" s="708" t="str">
        <f>BDS_N0105!T32</f>
        <v>CH3 - fmc2-4</v>
      </c>
      <c r="U1256" s="708">
        <f>BDS_N0105!U32</f>
        <v>0</v>
      </c>
      <c r="V1256" s="708">
        <f>BDS_N0105!V32</f>
        <v>0</v>
      </c>
      <c r="W1256" s="708">
        <f>BDS_N0105!W32</f>
        <v>0</v>
      </c>
      <c r="X1256" s="708">
        <f>BDS_N0105!X32</f>
        <v>0</v>
      </c>
      <c r="Y1256" s="708">
        <f>BDS_N0105!Y32</f>
        <v>0</v>
      </c>
    </row>
    <row r="1257" spans="1:25" x14ac:dyDescent="0.25">
      <c r="A1257" s="708" t="str">
        <f>BDS_N0105!A50</f>
        <v>Ion Chamber</v>
      </c>
      <c r="B1257" s="708" t="str">
        <f>BDS_N0105!B50</f>
        <v>BDS_BTS:IC_D5515</v>
      </c>
      <c r="C1257" s="708">
        <f>BDS_N0105!C50</f>
        <v>0</v>
      </c>
      <c r="D1257" s="708" t="str">
        <f>BDS_N0105!D50</f>
        <v>D5515</v>
      </c>
      <c r="E1257" s="708" t="str">
        <f>BDS_N0105!E50</f>
        <v>44H000034</v>
      </c>
      <c r="F1257" s="708" t="str">
        <f>BDS_N0105!F50</f>
        <v>2C_5kVDC_Coax_035</v>
      </c>
      <c r="G1257" s="708" t="str">
        <f>BDS_N0105!G50</f>
        <v>HV Bias</v>
      </c>
      <c r="H1257" s="708" t="str">
        <f>BDS_N0105!H50</f>
        <v xml:space="preserve">SHV to SHV </v>
      </c>
      <c r="I1257" s="708">
        <f>BDS_N0105!I50</f>
        <v>4</v>
      </c>
      <c r="J1257" s="708">
        <f>BDS_N0105!J50</f>
        <v>0</v>
      </c>
      <c r="K1257" s="708">
        <f>BDS_N0105!K50</f>
        <v>0</v>
      </c>
      <c r="L1257" s="708">
        <f>BDS_N0105!L50</f>
        <v>0</v>
      </c>
      <c r="M1257" s="708">
        <f>BDS_N0105!M50</f>
        <v>0</v>
      </c>
      <c r="N1257" s="708">
        <f>BDS_N0105!N50</f>
        <v>0</v>
      </c>
      <c r="O1257" s="708">
        <f>BDS_N0105!O50</f>
        <v>0</v>
      </c>
      <c r="P1257" s="708">
        <f>BDS_N0105!P50</f>
        <v>4</v>
      </c>
      <c r="Q1257" s="708" t="str">
        <f>BDS_N0105!Q50</f>
        <v xml:space="preserve">SHV to SHV </v>
      </c>
      <c r="R1257" s="708">
        <f>BDS_N0105!R50</f>
        <v>0</v>
      </c>
      <c r="S1257" s="708">
        <f>BDS_N0105!S50</f>
        <v>0</v>
      </c>
      <c r="T1257" s="708">
        <f>BDS_N0105!T50</f>
        <v>0</v>
      </c>
      <c r="U1257" s="708">
        <f>BDS_N0105!U50</f>
        <v>0</v>
      </c>
      <c r="V1257" s="708">
        <f>BDS_N0105!V50</f>
        <v>14</v>
      </c>
      <c r="W1257" s="708" t="str">
        <f>BDS_N0105!W50</f>
        <v>2 : EHS8020n</v>
      </c>
      <c r="X1257" s="708" t="str">
        <f>BDS_N0105!X50</f>
        <v>Ch1</v>
      </c>
      <c r="Y1257" s="708">
        <f>BDS_N0105!Y50</f>
        <v>0</v>
      </c>
    </row>
    <row r="1258" spans="1:25" x14ac:dyDescent="0.25">
      <c r="A1258" s="708" t="str">
        <f>LS1_N1501!A68</f>
        <v>BCM</v>
      </c>
      <c r="B1258" s="708" t="str">
        <f>LS1_N1501!B68</f>
        <v>BDS_BTS:BCM_D5521</v>
      </c>
      <c r="C1258" s="708" t="str">
        <f>LS1_N1501!C68</f>
        <v>BCM</v>
      </c>
      <c r="D1258" s="708" t="str">
        <f>LS1_N1501!D68</f>
        <v>D5550</v>
      </c>
      <c r="E1258" s="708" t="str">
        <f>LS1_N1501!E68</f>
        <v>44E000220</v>
      </c>
      <c r="F1258" s="708" t="str">
        <f>LS1_N1501!F68</f>
        <v>2C_22AWG_Multi_063</v>
      </c>
      <c r="G1258" s="708" t="str">
        <f>LS1_N1501!G68</f>
        <v>Signal</v>
      </c>
      <c r="H1258" s="708" t="str">
        <f>LS1_N1501!H68</f>
        <v>Amplifier</v>
      </c>
      <c r="I1258" s="708" t="str">
        <f>LS1_N1501!I68</f>
        <v>BDS_BTS:AIM_D5550</v>
      </c>
      <c r="J1258" s="708">
        <f>LS1_N1501!J68</f>
        <v>0</v>
      </c>
      <c r="K1258" s="708">
        <f>LS1_N1501!K68</f>
        <v>0</v>
      </c>
      <c r="L1258" s="708">
        <f>LS1_N1501!L68</f>
        <v>0</v>
      </c>
      <c r="M1258" s="708">
        <f>LS1_N1501!M68</f>
        <v>0</v>
      </c>
      <c r="N1258" s="708">
        <f>LS1_N1501!N68</f>
        <v>0</v>
      </c>
      <c r="O1258" s="708">
        <f>LS1_N1501!O68</f>
        <v>0</v>
      </c>
      <c r="P1258" s="708">
        <f>LS1_N1501!P68</f>
        <v>0</v>
      </c>
      <c r="Q1258" s="708">
        <f>LS1_N1501!Q68</f>
        <v>0</v>
      </c>
      <c r="R1258" s="708">
        <f>LS1_N1501!R68</f>
        <v>0</v>
      </c>
      <c r="S1258" s="708">
        <f>LS1_N1501!S68</f>
        <v>0</v>
      </c>
      <c r="T1258" s="708">
        <f>LS1_N1501!T68</f>
        <v>0</v>
      </c>
      <c r="U1258" s="708">
        <f>LS1_N1501!U68</f>
        <v>0</v>
      </c>
      <c r="V1258" s="708">
        <f>LS1_N1501!V68</f>
        <v>0</v>
      </c>
      <c r="W1258" s="708">
        <f>LS1_N1501!W68</f>
        <v>0</v>
      </c>
      <c r="X1258" s="708">
        <f>LS1_N1501!X68</f>
        <v>0</v>
      </c>
      <c r="Y1258" s="708" t="str">
        <f>LS1_N1501!Y68</f>
        <v>Amplifier in BDS_N0305</v>
      </c>
    </row>
    <row r="1259" spans="1:25" x14ac:dyDescent="0.25">
      <c r="A1259" s="708" t="str">
        <f>LS1_N1501!A83</f>
        <v>BCM</v>
      </c>
      <c r="B1259" s="708" t="str">
        <f>LS1_N1501!B83</f>
        <v>BDS_BTS:BCM_D5521</v>
      </c>
      <c r="C1259" s="708" t="str">
        <f>LS1_N1501!C83</f>
        <v>BCM</v>
      </c>
      <c r="D1259" s="708" t="str">
        <f>LS1_N1501!D83</f>
        <v>D5550</v>
      </c>
      <c r="E1259" s="708" t="str">
        <f>LS1_N1501!E83</f>
        <v>44E000211</v>
      </c>
      <c r="F1259" s="708" t="str">
        <f>LS1_N1501!F83</f>
        <v>2C_1/4in_Hardline_036</v>
      </c>
      <c r="G1259" s="708" t="str">
        <f>LS1_N1501!G83</f>
        <v>Signal</v>
      </c>
      <c r="H1259" s="708" t="str">
        <f>LS1_N1501!H83</f>
        <v>N-Type to SMA Panel</v>
      </c>
      <c r="I1259" s="708" t="str">
        <f>LS1_N1501!I83</f>
        <v>J11</v>
      </c>
      <c r="J1259" s="708">
        <f>LS1_N1501!J83</f>
        <v>0</v>
      </c>
      <c r="K1259" s="708">
        <f>LS1_N1501!K83</f>
        <v>0</v>
      </c>
      <c r="L1259" s="708">
        <f>LS1_N1501!L83</f>
        <v>0</v>
      </c>
      <c r="M1259" s="708">
        <f>LS1_N1501!M83</f>
        <v>0</v>
      </c>
      <c r="N1259" s="708">
        <f>LS1_N1501!N83</f>
        <v>0</v>
      </c>
      <c r="O1259" s="708">
        <f>LS1_N1501!O83</f>
        <v>0</v>
      </c>
      <c r="P1259" s="708">
        <f>LS1_N1501!P83</f>
        <v>0</v>
      </c>
      <c r="Q1259" s="708" t="str">
        <f>LS1_N1501!Q83</f>
        <v>SMA to SMB</v>
      </c>
      <c r="R1259" s="708">
        <f>LS1_N1501!R83</f>
        <v>6</v>
      </c>
      <c r="S1259" s="708">
        <f>LS1_N1501!S83</f>
        <v>6</v>
      </c>
      <c r="T1259" s="708">
        <f>LS1_N1501!T83</f>
        <v>0</v>
      </c>
      <c r="U1259" s="708">
        <f>LS1_N1501!U83</f>
        <v>4</v>
      </c>
      <c r="V1259" s="708">
        <f>LS1_N1501!V83</f>
        <v>0</v>
      </c>
      <c r="W1259" s="708">
        <f>LS1_N1501!W83</f>
        <v>0</v>
      </c>
      <c r="X1259" s="708">
        <f>LS1_N1501!X83</f>
        <v>0</v>
      </c>
      <c r="Y1259" s="708" t="str">
        <f>LS1_N1501!Y83</f>
        <v>BDS_BTS:AIM_D5550 in BDS_N0305</v>
      </c>
    </row>
    <row r="1260" spans="1:25" x14ac:dyDescent="0.25">
      <c r="A1260" s="708" t="str">
        <f>LS1_N1501!A98</f>
        <v>BCM</v>
      </c>
      <c r="B1260" s="708" t="str">
        <f>LS1_N1501!B98</f>
        <v>BDS_BTS:BCM_D5521</v>
      </c>
      <c r="C1260" s="708" t="str">
        <f>LS1_N1501!C98</f>
        <v>BCM</v>
      </c>
      <c r="D1260" s="708" t="str">
        <f>LS1_N1501!D98</f>
        <v>D5550</v>
      </c>
      <c r="E1260" s="708" t="str">
        <f>LS1_N1501!E98</f>
        <v>44E000007</v>
      </c>
      <c r="F1260" s="708" t="str">
        <f>LS1_N1501!F98</f>
        <v>2C_1/4in_Hardline_036</v>
      </c>
      <c r="G1260" s="708" t="str">
        <f>LS1_N1501!G98</f>
        <v>Calibraiton</v>
      </c>
      <c r="H1260" s="708" t="str">
        <f>LS1_N1501!H98</f>
        <v>N-Type to SMA Panel</v>
      </c>
      <c r="I1260" s="708">
        <f>LS1_N1501!I98</f>
        <v>0</v>
      </c>
      <c r="J1260" s="708">
        <f>LS1_N1501!J98</f>
        <v>0</v>
      </c>
      <c r="K1260" s="708">
        <f>LS1_N1501!K98</f>
        <v>0</v>
      </c>
      <c r="L1260" s="708">
        <f>LS1_N1501!L98</f>
        <v>0</v>
      </c>
      <c r="M1260" s="708">
        <f>LS1_N1501!M98</f>
        <v>0</v>
      </c>
      <c r="N1260" s="708">
        <f>LS1_N1501!N98</f>
        <v>0</v>
      </c>
      <c r="O1260" s="708">
        <f>LS1_N1501!O98</f>
        <v>0</v>
      </c>
      <c r="P1260" s="708">
        <f>LS1_N1501!P98</f>
        <v>0</v>
      </c>
      <c r="Q1260" s="708" t="str">
        <f>LS1_N1501!Q98</f>
        <v>SMA to UEI breakout</v>
      </c>
      <c r="R1260" s="708">
        <f>LS1_N1501!R98</f>
        <v>0</v>
      </c>
      <c r="S1260" s="708">
        <f>LS1_N1501!S98</f>
        <v>0</v>
      </c>
      <c r="T1260" s="708">
        <f>LS1_N1501!T98</f>
        <v>0</v>
      </c>
      <c r="U1260" s="708">
        <f>LS1_N1501!U98</f>
        <v>0</v>
      </c>
      <c r="V1260" s="708">
        <f>LS1_N1501!V98</f>
        <v>0</v>
      </c>
      <c r="W1260" s="708">
        <f>LS1_N1501!W98</f>
        <v>0</v>
      </c>
      <c r="X1260" s="708">
        <f>LS1_N1501!X98</f>
        <v>0</v>
      </c>
      <c r="Y1260" s="708">
        <f>LS1_N1501!Y98</f>
        <v>0</v>
      </c>
    </row>
    <row r="1261" spans="1:25" x14ac:dyDescent="0.25">
      <c r="A1261" s="708" t="str">
        <f>BDS_N0105!A33</f>
        <v>Ion Chamber</v>
      </c>
      <c r="B1261" s="708" t="str">
        <f>BDS_N0105!B33</f>
        <v>BDS_BTS:IC_D5550</v>
      </c>
      <c r="C1261" s="708" t="str">
        <f>BDS_N0105!C33</f>
        <v>IC</v>
      </c>
      <c r="D1261" s="708" t="str">
        <f>BDS_N0105!D33</f>
        <v>D5550</v>
      </c>
      <c r="E1261" s="708" t="str">
        <f>BDS_N0105!E33</f>
        <v>44E000249</v>
      </c>
      <c r="F1261" s="708" t="str">
        <f>BDS_N0105!F33</f>
        <v>2C_1kV75LC_Coax_090</v>
      </c>
      <c r="G1261" s="708" t="str">
        <f>BDS_N0105!G33</f>
        <v>Signal</v>
      </c>
      <c r="H1261" s="708" t="str">
        <f>BDS_N0105!H33</f>
        <v>N-Type to LEMO Box</v>
      </c>
      <c r="I1261" s="708" t="str">
        <f>BDS_N0105!I33</f>
        <v>J5</v>
      </c>
      <c r="J1261" s="708">
        <f>BDS_N0105!J33</f>
        <v>0</v>
      </c>
      <c r="K1261" s="708">
        <f>BDS_N0105!K33</f>
        <v>0</v>
      </c>
      <c r="L1261" s="708">
        <f>BDS_N0105!L33</f>
        <v>0</v>
      </c>
      <c r="M1261" s="708">
        <f>BDS_N0105!M33</f>
        <v>0</v>
      </c>
      <c r="N1261" s="708">
        <f>BDS_N0105!N33</f>
        <v>0</v>
      </c>
      <c r="O1261" s="708">
        <f>BDS_N0105!O33</f>
        <v>0</v>
      </c>
      <c r="P1261" s="708" t="str">
        <f>BDS_N0105!P33</f>
        <v>J5</v>
      </c>
      <c r="Q1261" s="708" t="str">
        <f>BDS_N0105!Q33</f>
        <v>Lemo to Lemo</v>
      </c>
      <c r="R1261" s="708">
        <f>BDS_N0105!R33</f>
        <v>19</v>
      </c>
      <c r="S1261" s="708">
        <f>BDS_N0105!S33</f>
        <v>7</v>
      </c>
      <c r="T1261" s="708" t="str">
        <f>BDS_N0105!T33</f>
        <v>CH4 - fmc1-1</v>
      </c>
      <c r="U1261" s="708">
        <f>BDS_N0105!U33</f>
        <v>0</v>
      </c>
      <c r="V1261" s="708">
        <f>BDS_N0105!V33</f>
        <v>0</v>
      </c>
      <c r="W1261" s="708">
        <f>BDS_N0105!W33</f>
        <v>0</v>
      </c>
      <c r="X1261" s="708">
        <f>BDS_N0105!X33</f>
        <v>0</v>
      </c>
      <c r="Y1261" s="708">
        <f>BDS_N0105!Y33</f>
        <v>0</v>
      </c>
    </row>
    <row r="1262" spans="1:25" x14ac:dyDescent="0.25">
      <c r="A1262" s="708" t="str">
        <f>BDS_N0105!A51</f>
        <v>Ion Chamber</v>
      </c>
      <c r="B1262" s="708" t="str">
        <f>BDS_N0105!B51</f>
        <v>BDS_BTS:IC_D5550</v>
      </c>
      <c r="C1262" s="708">
        <f>BDS_N0105!C51</f>
        <v>0</v>
      </c>
      <c r="D1262" s="708" t="str">
        <f>BDS_N0105!D51</f>
        <v>D5550</v>
      </c>
      <c r="E1262" s="708" t="str">
        <f>BDS_N0105!E51</f>
        <v>44H000033</v>
      </c>
      <c r="F1262" s="708" t="str">
        <f>BDS_N0105!F51</f>
        <v>2C_5kVDC_Coax_035</v>
      </c>
      <c r="G1262" s="708" t="str">
        <f>BDS_N0105!G51</f>
        <v>HV Bias</v>
      </c>
      <c r="H1262" s="708" t="str">
        <f>BDS_N0105!H51</f>
        <v xml:space="preserve">SHV to SHV </v>
      </c>
      <c r="I1262" s="708">
        <f>BDS_N0105!I51</f>
        <v>5</v>
      </c>
      <c r="J1262" s="708">
        <f>BDS_N0105!J51</f>
        <v>0</v>
      </c>
      <c r="K1262" s="708">
        <f>BDS_N0105!K51</f>
        <v>0</v>
      </c>
      <c r="L1262" s="708">
        <f>BDS_N0105!L51</f>
        <v>0</v>
      </c>
      <c r="M1262" s="708">
        <f>BDS_N0105!M51</f>
        <v>0</v>
      </c>
      <c r="N1262" s="708">
        <f>BDS_N0105!N51</f>
        <v>0</v>
      </c>
      <c r="O1262" s="708">
        <f>BDS_N0105!O51</f>
        <v>0</v>
      </c>
      <c r="P1262" s="708">
        <f>BDS_N0105!P51</f>
        <v>5</v>
      </c>
      <c r="Q1262" s="708" t="str">
        <f>BDS_N0105!Q51</f>
        <v xml:space="preserve">SHV to SHV </v>
      </c>
      <c r="R1262" s="708">
        <f>BDS_N0105!R51</f>
        <v>0</v>
      </c>
      <c r="S1262" s="708">
        <f>BDS_N0105!S51</f>
        <v>0</v>
      </c>
      <c r="T1262" s="708">
        <f>BDS_N0105!T51</f>
        <v>0</v>
      </c>
      <c r="U1262" s="708">
        <f>BDS_N0105!U51</f>
        <v>0</v>
      </c>
      <c r="V1262" s="708">
        <f>BDS_N0105!V51</f>
        <v>14</v>
      </c>
      <c r="W1262" s="708" t="str">
        <f>BDS_N0105!W51</f>
        <v>2 : EHS8020n</v>
      </c>
      <c r="X1262" s="708" t="str">
        <f>BDS_N0105!X51</f>
        <v>Ch2</v>
      </c>
      <c r="Y1262" s="708">
        <f>BDS_N0105!Y51</f>
        <v>0</v>
      </c>
    </row>
    <row r="1263" spans="1:25" x14ac:dyDescent="0.25">
      <c r="A1263" s="708" t="str">
        <f>BDS_N0104!A35</f>
        <v>BPM</v>
      </c>
      <c r="B1263" s="708" t="str">
        <f>BDS_N0104!B35</f>
        <v>BDS_BTS:BPM_D5565</v>
      </c>
      <c r="C1263" s="708" t="str">
        <f>BDS_N0104!C35</f>
        <v>BPM</v>
      </c>
      <c r="D1263" s="708" t="str">
        <f>BDS_N0104!D35</f>
        <v>D5566</v>
      </c>
      <c r="E1263" s="708" t="str">
        <f>BDS_N0104!E35</f>
        <v>44E000041</v>
      </c>
      <c r="F1263" s="708" t="str">
        <f>BDS_N0104!F35</f>
        <v>2C_1/4in_Hardline_036</v>
      </c>
      <c r="G1263" s="708" t="str">
        <f>BDS_N0104!G35</f>
        <v>Signal</v>
      </c>
      <c r="H1263" s="708" t="str">
        <f>BDS_N0104!H35</f>
        <v>N-Type to SMA Panel</v>
      </c>
      <c r="I1263" s="708" t="str">
        <f>BDS_N0104!I35</f>
        <v>1T</v>
      </c>
      <c r="J1263" s="708">
        <f>BDS_N0104!J35</f>
        <v>0</v>
      </c>
      <c r="K1263" s="708">
        <f>BDS_N0104!K35</f>
        <v>0</v>
      </c>
      <c r="L1263" s="708">
        <f>BDS_N0104!L35</f>
        <v>0</v>
      </c>
      <c r="M1263" s="708">
        <f>BDS_N0104!M35</f>
        <v>0</v>
      </c>
      <c r="N1263" s="708">
        <f>BDS_N0104!N35</f>
        <v>0</v>
      </c>
      <c r="O1263" s="708">
        <f>BDS_N0104!O35</f>
        <v>0</v>
      </c>
      <c r="P1263" s="708" t="str">
        <f>BDS_N0104!P35</f>
        <v>1T</v>
      </c>
      <c r="Q1263" s="708" t="str">
        <f>BDS_N0104!Q35</f>
        <v>SMA to SMA</v>
      </c>
      <c r="R1263" s="708">
        <f>BDS_N0104!R35</f>
        <v>18</v>
      </c>
      <c r="S1263" s="708">
        <f>BDS_N0104!S35</f>
        <v>6</v>
      </c>
      <c r="T1263" s="708">
        <f>BDS_N0104!T35</f>
        <v>0</v>
      </c>
      <c r="U1263" s="708">
        <f>BDS_N0104!U35</f>
        <v>1</v>
      </c>
      <c r="V1263" s="708">
        <f>BDS_N0104!V35</f>
        <v>0</v>
      </c>
      <c r="W1263" s="708">
        <f>BDS_N0104!W35</f>
        <v>0</v>
      </c>
      <c r="X1263" s="708">
        <f>BDS_N0104!X35</f>
        <v>0</v>
      </c>
      <c r="Y1263" s="708">
        <f>BDS_N0104!Y35</f>
        <v>0</v>
      </c>
    </row>
    <row r="1264" spans="1:25" x14ac:dyDescent="0.25">
      <c r="A1264" s="708" t="str">
        <f>BDS_N0104!A36</f>
        <v>BPM</v>
      </c>
      <c r="B1264" s="708" t="str">
        <f>BDS_N0104!B36</f>
        <v>BDS_BTS:BPM_D5565</v>
      </c>
      <c r="C1264" s="708" t="str">
        <f>BDS_N0104!C36</f>
        <v>BPM</v>
      </c>
      <c r="D1264" s="708" t="str">
        <f>BDS_N0104!D36</f>
        <v>D5566</v>
      </c>
      <c r="E1264" s="708" t="str">
        <f>BDS_N0104!E36</f>
        <v>44E000042</v>
      </c>
      <c r="F1264" s="708" t="str">
        <f>BDS_N0104!F36</f>
        <v>2C_1/4in_Hardline_036</v>
      </c>
      <c r="G1264" s="708" t="str">
        <f>BDS_N0104!G36</f>
        <v>Signal</v>
      </c>
      <c r="H1264" s="708" t="str">
        <f>BDS_N0104!H36</f>
        <v>N-Type to SMA Panel</v>
      </c>
      <c r="I1264" s="708" t="str">
        <f>BDS_N0104!I36</f>
        <v>2L</v>
      </c>
      <c r="J1264" s="708">
        <f>BDS_N0104!J36</f>
        <v>0</v>
      </c>
      <c r="K1264" s="708">
        <f>BDS_N0104!K36</f>
        <v>0</v>
      </c>
      <c r="L1264" s="708">
        <f>BDS_N0104!L36</f>
        <v>0</v>
      </c>
      <c r="M1264" s="708">
        <f>BDS_N0104!M36</f>
        <v>0</v>
      </c>
      <c r="N1264" s="708">
        <f>BDS_N0104!N36</f>
        <v>0</v>
      </c>
      <c r="O1264" s="708">
        <f>BDS_N0104!O36</f>
        <v>0</v>
      </c>
      <c r="P1264" s="708" t="str">
        <f>BDS_N0104!P36</f>
        <v>2L</v>
      </c>
      <c r="Q1264" s="708" t="str">
        <f>BDS_N0104!Q36</f>
        <v>SMA to SMA</v>
      </c>
      <c r="R1264" s="708">
        <f>BDS_N0104!R36</f>
        <v>18</v>
      </c>
      <c r="S1264" s="708">
        <f>BDS_N0104!S36</f>
        <v>6</v>
      </c>
      <c r="T1264" s="708">
        <f>BDS_N0104!T36</f>
        <v>0</v>
      </c>
      <c r="U1264" s="708">
        <f>BDS_N0104!U36</f>
        <v>2</v>
      </c>
      <c r="V1264" s="708">
        <f>BDS_N0104!V36</f>
        <v>0</v>
      </c>
      <c r="W1264" s="708">
        <f>BDS_N0104!W36</f>
        <v>0</v>
      </c>
      <c r="X1264" s="708">
        <f>BDS_N0104!X36</f>
        <v>0</v>
      </c>
      <c r="Y1264" s="708">
        <f>BDS_N0104!Y36</f>
        <v>0</v>
      </c>
    </row>
    <row r="1265" spans="1:25" x14ac:dyDescent="0.25">
      <c r="A1265" s="708" t="str">
        <f>BDS_N0104!A37</f>
        <v>BPM</v>
      </c>
      <c r="B1265" s="708" t="str">
        <f>BDS_N0104!B37</f>
        <v>BDS_BTS:BPM_D5565</v>
      </c>
      <c r="C1265" s="708" t="str">
        <f>BDS_N0104!C37</f>
        <v>BPM</v>
      </c>
      <c r="D1265" s="708" t="str">
        <f>BDS_N0104!D37</f>
        <v>D5566</v>
      </c>
      <c r="E1265" s="708" t="str">
        <f>BDS_N0104!E37</f>
        <v>44E000043</v>
      </c>
      <c r="F1265" s="708" t="str">
        <f>BDS_N0104!F37</f>
        <v>2C_1/4in_Hardline_036</v>
      </c>
      <c r="G1265" s="708" t="str">
        <f>BDS_N0104!G37</f>
        <v>Signal</v>
      </c>
      <c r="H1265" s="708" t="str">
        <f>BDS_N0104!H37</f>
        <v>N-Type to SMA Panel</v>
      </c>
      <c r="I1265" s="708" t="str">
        <f>BDS_N0104!I37</f>
        <v>3R</v>
      </c>
      <c r="J1265" s="708">
        <f>BDS_N0104!J37</f>
        <v>0</v>
      </c>
      <c r="K1265" s="708">
        <f>BDS_N0104!K37</f>
        <v>0</v>
      </c>
      <c r="L1265" s="708">
        <f>BDS_N0104!L37</f>
        <v>0</v>
      </c>
      <c r="M1265" s="708">
        <f>BDS_N0104!M37</f>
        <v>0</v>
      </c>
      <c r="N1265" s="708">
        <f>BDS_N0104!N37</f>
        <v>0</v>
      </c>
      <c r="O1265" s="708">
        <f>BDS_N0104!O37</f>
        <v>0</v>
      </c>
      <c r="P1265" s="708" t="str">
        <f>BDS_N0104!P37</f>
        <v>3R</v>
      </c>
      <c r="Q1265" s="708" t="str">
        <f>BDS_N0104!Q37</f>
        <v>SMA to SMA</v>
      </c>
      <c r="R1265" s="708">
        <f>BDS_N0104!R37</f>
        <v>18</v>
      </c>
      <c r="S1265" s="708">
        <f>BDS_N0104!S37</f>
        <v>6</v>
      </c>
      <c r="T1265" s="708">
        <f>BDS_N0104!T37</f>
        <v>0</v>
      </c>
      <c r="U1265" s="708">
        <f>BDS_N0104!U37</f>
        <v>3</v>
      </c>
      <c r="V1265" s="708">
        <f>BDS_N0104!V37</f>
        <v>0</v>
      </c>
      <c r="W1265" s="708">
        <f>BDS_N0104!W37</f>
        <v>0</v>
      </c>
      <c r="X1265" s="708">
        <f>BDS_N0104!X37</f>
        <v>0</v>
      </c>
      <c r="Y1265" s="708">
        <f>BDS_N0104!Y37</f>
        <v>0</v>
      </c>
    </row>
    <row r="1266" spans="1:25" x14ac:dyDescent="0.25">
      <c r="A1266" s="708" t="str">
        <f>BDS_N0104!A38</f>
        <v>BPM</v>
      </c>
      <c r="B1266" s="708" t="str">
        <f>BDS_N0104!B38</f>
        <v>BDS_BTS:BPM_D5565</v>
      </c>
      <c r="C1266" s="708" t="str">
        <f>BDS_N0104!C38</f>
        <v>BPM</v>
      </c>
      <c r="D1266" s="708" t="str">
        <f>BDS_N0104!D38</f>
        <v>D5566</v>
      </c>
      <c r="E1266" s="708" t="str">
        <f>BDS_N0104!E38</f>
        <v>44E000044</v>
      </c>
      <c r="F1266" s="708" t="str">
        <f>BDS_N0104!F38</f>
        <v>2C_1/4in_Hardline_036</v>
      </c>
      <c r="G1266" s="708" t="str">
        <f>BDS_N0104!G38</f>
        <v>Signal</v>
      </c>
      <c r="H1266" s="708" t="str">
        <f>BDS_N0104!H38</f>
        <v>N-Type to SMA Panel</v>
      </c>
      <c r="I1266" s="708" t="str">
        <f>BDS_N0104!I38</f>
        <v>4B</v>
      </c>
      <c r="J1266" s="708">
        <f>BDS_N0104!J38</f>
        <v>0</v>
      </c>
      <c r="K1266" s="708">
        <f>BDS_N0104!K38</f>
        <v>0</v>
      </c>
      <c r="L1266" s="708">
        <f>BDS_N0104!L38</f>
        <v>0</v>
      </c>
      <c r="M1266" s="708">
        <f>BDS_N0104!M38</f>
        <v>0</v>
      </c>
      <c r="N1266" s="708">
        <f>BDS_N0104!N38</f>
        <v>0</v>
      </c>
      <c r="O1266" s="708">
        <f>BDS_N0104!O38</f>
        <v>0</v>
      </c>
      <c r="P1266" s="708" t="str">
        <f>BDS_N0104!P38</f>
        <v>4B</v>
      </c>
      <c r="Q1266" s="708" t="str">
        <f>BDS_N0104!Q38</f>
        <v>SMA to SMA</v>
      </c>
      <c r="R1266" s="708">
        <f>BDS_N0104!R38</f>
        <v>18</v>
      </c>
      <c r="S1266" s="708">
        <f>BDS_N0104!S38</f>
        <v>6</v>
      </c>
      <c r="T1266" s="708">
        <f>BDS_N0104!T38</f>
        <v>0</v>
      </c>
      <c r="U1266" s="708">
        <f>BDS_N0104!U38</f>
        <v>4</v>
      </c>
      <c r="V1266" s="708">
        <f>BDS_N0104!V38</f>
        <v>0</v>
      </c>
      <c r="W1266" s="708">
        <f>BDS_N0104!W38</f>
        <v>0</v>
      </c>
      <c r="X1266" s="708">
        <f>BDS_N0104!X38</f>
        <v>0</v>
      </c>
      <c r="Y1266" s="708">
        <f>BDS_N0104!Y38</f>
        <v>0</v>
      </c>
    </row>
    <row r="1267" spans="1:25" x14ac:dyDescent="0.25">
      <c r="A1267" s="708" t="str">
        <f>BDS_N0104!A39</f>
        <v>BPM</v>
      </c>
      <c r="B1267" s="708" t="str">
        <f>BDS_N0104!B39</f>
        <v>BDS_BTS:BPM_D5565</v>
      </c>
      <c r="C1267" s="708" t="str">
        <f>BDS_N0104!C39</f>
        <v>BPM</v>
      </c>
      <c r="D1267" s="708" t="str">
        <f>BDS_N0104!D39</f>
        <v>D5566</v>
      </c>
      <c r="E1267" s="708" t="str">
        <f>BDS_N0104!E39</f>
        <v>44E000046</v>
      </c>
      <c r="F1267" s="708" t="str">
        <f>BDS_N0104!F39</f>
        <v>2C_1/4in_Hardline_036</v>
      </c>
      <c r="G1267" s="708" t="str">
        <f>BDS_N0104!G39</f>
        <v>Ref</v>
      </c>
      <c r="H1267" s="708" t="str">
        <f>BDS_N0104!H39</f>
        <v>No terminiation</v>
      </c>
      <c r="I1267" s="708" t="str">
        <f>BDS_N0104!I39</f>
        <v>Ref</v>
      </c>
      <c r="J1267" s="708">
        <f>BDS_N0104!J39</f>
        <v>0</v>
      </c>
      <c r="K1267" s="708">
        <f>BDS_N0104!K39</f>
        <v>0</v>
      </c>
      <c r="L1267" s="708">
        <f>BDS_N0104!L39</f>
        <v>0</v>
      </c>
      <c r="M1267" s="708">
        <f>BDS_N0104!M39</f>
        <v>0</v>
      </c>
      <c r="N1267" s="708">
        <f>BDS_N0104!N39</f>
        <v>0</v>
      </c>
      <c r="O1267" s="708">
        <f>BDS_N0104!O39</f>
        <v>0</v>
      </c>
      <c r="P1267" s="708">
        <f>BDS_N0104!P39</f>
        <v>0</v>
      </c>
      <c r="Q1267" s="708">
        <f>BDS_N0104!Q39</f>
        <v>0</v>
      </c>
      <c r="R1267" s="708">
        <f>BDS_N0104!R39</f>
        <v>0</v>
      </c>
      <c r="S1267" s="708">
        <f>BDS_N0104!S39</f>
        <v>0</v>
      </c>
      <c r="T1267" s="708">
        <f>BDS_N0104!T39</f>
        <v>0</v>
      </c>
      <c r="U1267" s="708">
        <f>BDS_N0104!U39</f>
        <v>0</v>
      </c>
      <c r="V1267" s="708">
        <f>BDS_N0104!V39</f>
        <v>0</v>
      </c>
      <c r="W1267" s="708">
        <f>BDS_N0104!W39</f>
        <v>0</v>
      </c>
      <c r="X1267" s="708">
        <f>BDS_N0104!X39</f>
        <v>0</v>
      </c>
      <c r="Y1267" s="708">
        <f>BDS_N0104!Y39</f>
        <v>0</v>
      </c>
    </row>
    <row r="1268" spans="1:25" x14ac:dyDescent="0.25">
      <c r="A1268" s="708" t="str">
        <f>BDS_N0105!A8</f>
        <v>PM 8"</v>
      </c>
      <c r="B1268" s="708" t="str">
        <f>BDS_N0105!B8</f>
        <v>BDS_BTS:PM_D5567</v>
      </c>
      <c r="C1268" s="708" t="str">
        <f>BDS_N0105!C8</f>
        <v>PM</v>
      </c>
      <c r="D1268" s="708" t="str">
        <f>BDS_N0105!D8</f>
        <v>D5567</v>
      </c>
      <c r="E1268" s="708" t="str">
        <f>BDS_N0105!E8</f>
        <v>44F000024</v>
      </c>
      <c r="F1268" s="708" t="str">
        <f>BDS_N0105!F8</f>
        <v>8C_22AWG_Multi_016</v>
      </c>
      <c r="G1268" s="708" t="str">
        <f>BDS_N0105!G8</f>
        <v>A Signal</v>
      </c>
      <c r="H1268" s="708" t="str">
        <f>BDS_N0105!H8</f>
        <v>CPC to LEMO650 Box</v>
      </c>
      <c r="I1268" s="708" t="str">
        <f>BDS_N0105!I8</f>
        <v>CPC-2</v>
      </c>
      <c r="J1268" s="708" t="str">
        <f>BDS_N0105!J8</f>
        <v>1,2,3</v>
      </c>
      <c r="K1268" s="708" t="str">
        <f>BDS_N0105!K8</f>
        <v>Orange/Wh=1</v>
      </c>
      <c r="L1268" s="708" t="str">
        <f>BDS_N0105!L8</f>
        <v>White/Or=2</v>
      </c>
      <c r="M1268" s="708" t="str">
        <f>BDS_N0105!M8</f>
        <v>Shield=3</v>
      </c>
      <c r="N1268" s="708">
        <f>BDS_N0105!N8</f>
        <v>1</v>
      </c>
      <c r="O1268" s="708">
        <f>BDS_N0105!O8</f>
        <v>3</v>
      </c>
      <c r="P1268" s="708" t="str">
        <f>BDS_N0105!P8</f>
        <v>Lemo-2A</v>
      </c>
      <c r="Q1268" s="708" t="str">
        <f>BDS_N0105!Q8</f>
        <v>LEMO650/LEMO650</v>
      </c>
      <c r="R1268" s="708">
        <f>BDS_N0105!R8</f>
        <v>19</v>
      </c>
      <c r="S1268" s="708">
        <f>BDS_N0105!S8</f>
        <v>3</v>
      </c>
      <c r="T1268" s="708" t="str">
        <f>BDS_N0105!T8</f>
        <v>CH4 - fmc1-1</v>
      </c>
      <c r="U1268" s="708">
        <f>BDS_N0105!U8</f>
        <v>0</v>
      </c>
      <c r="V1268" s="708">
        <f>BDS_N0105!V8</f>
        <v>14</v>
      </c>
      <c r="W1268" s="708" t="str">
        <f>BDS_N0105!W8</f>
        <v>1: EBS8005</v>
      </c>
      <c r="X1268" s="708" t="str">
        <f>BDS_N0105!X8</f>
        <v>Ch1</v>
      </c>
      <c r="Y1268" s="708">
        <f>BDS_N0105!Y8</f>
        <v>0</v>
      </c>
    </row>
    <row r="1269" spans="1:25" x14ac:dyDescent="0.25">
      <c r="A1269" s="708" t="str">
        <f>BDS_N0105!A9</f>
        <v>PM 8"</v>
      </c>
      <c r="B1269" s="708" t="str">
        <f>BDS_N0105!B9</f>
        <v>BDS_BTS:PM_D5567</v>
      </c>
      <c r="C1269" s="708" t="str">
        <f>BDS_N0105!C9</f>
        <v>PM</v>
      </c>
      <c r="D1269" s="708" t="str">
        <f>BDS_N0105!D9</f>
        <v>D5567</v>
      </c>
      <c r="E1269" s="708" t="str">
        <f>BDS_N0105!E9</f>
        <v>44F000024</v>
      </c>
      <c r="F1269" s="708" t="str">
        <f>BDS_N0105!F9</f>
        <v>8C_22AWG_Multi_016</v>
      </c>
      <c r="G1269" s="708" t="str">
        <f>BDS_N0105!G9</f>
        <v>B Signal</v>
      </c>
      <c r="H1269" s="708" t="str">
        <f>BDS_N0105!H9</f>
        <v>CPC to LEMO650 Box</v>
      </c>
      <c r="I1269" s="708" t="str">
        <f>BDS_N0105!I9</f>
        <v>CPC-2</v>
      </c>
      <c r="J1269" s="708" t="str">
        <f>BDS_N0105!J9</f>
        <v>4,5,6</v>
      </c>
      <c r="K1269" s="708" t="str">
        <f>BDS_N0105!K9</f>
        <v>Blue/Wh=4</v>
      </c>
      <c r="L1269" s="708" t="str">
        <f>BDS_N0105!L9</f>
        <v>White/Blue=5</v>
      </c>
      <c r="M1269" s="708" t="str">
        <f>BDS_N0105!M9</f>
        <v>Shield-6</v>
      </c>
      <c r="N1269" s="708">
        <f>BDS_N0105!N9</f>
        <v>4</v>
      </c>
      <c r="O1269" s="708">
        <f>BDS_N0105!O9</f>
        <v>6</v>
      </c>
      <c r="P1269" s="708" t="str">
        <f>BDS_N0105!P9</f>
        <v>Lemo-2B</v>
      </c>
      <c r="Q1269" s="708" t="str">
        <f>BDS_N0105!Q9</f>
        <v>LEMO650/LEMO650</v>
      </c>
      <c r="R1269" s="708">
        <f>BDS_N0105!R9</f>
        <v>19</v>
      </c>
      <c r="S1269" s="708">
        <f>BDS_N0105!S9</f>
        <v>3</v>
      </c>
      <c r="T1269" s="708" t="str">
        <f>BDS_N0105!T9</f>
        <v>CH5 - fmc1-2</v>
      </c>
      <c r="U1269" s="708">
        <f>BDS_N0105!U9</f>
        <v>0</v>
      </c>
      <c r="V1269" s="708">
        <f>BDS_N0105!V9</f>
        <v>14</v>
      </c>
      <c r="W1269" s="708" t="str">
        <f>BDS_N0105!W9</f>
        <v>1: EBS8005</v>
      </c>
      <c r="X1269" s="708" t="str">
        <f>BDS_N0105!X9</f>
        <v>Ch1</v>
      </c>
      <c r="Y1269" s="708">
        <f>BDS_N0105!Y9</f>
        <v>0</v>
      </c>
    </row>
    <row r="1270" spans="1:25" x14ac:dyDescent="0.25">
      <c r="A1270" s="708" t="str">
        <f>BDS_N0105!A10</f>
        <v>PM 8"</v>
      </c>
      <c r="B1270" s="708" t="str">
        <f>BDS_N0105!B10</f>
        <v>BDS_BTS:PM_D5567</v>
      </c>
      <c r="C1270" s="708" t="str">
        <f>BDS_N0105!C10</f>
        <v>PM</v>
      </c>
      <c r="D1270" s="708" t="str">
        <f>BDS_N0105!D10</f>
        <v>D5567</v>
      </c>
      <c r="E1270" s="708" t="str">
        <f>BDS_N0105!E10</f>
        <v>44F000024</v>
      </c>
      <c r="F1270" s="708" t="str">
        <f>BDS_N0105!F10</f>
        <v>8C_22AWG_Multi_016</v>
      </c>
      <c r="G1270" s="708" t="str">
        <f>BDS_N0105!G10</f>
        <v>C Signal</v>
      </c>
      <c r="H1270" s="708" t="str">
        <f>BDS_N0105!H10</f>
        <v>CPC to LEMO650 Box</v>
      </c>
      <c r="I1270" s="708" t="str">
        <f>BDS_N0105!I10</f>
        <v>CPC-2</v>
      </c>
      <c r="J1270" s="708" t="str">
        <f>BDS_N0105!J10</f>
        <v>7,8,9</v>
      </c>
      <c r="K1270" s="708" t="str">
        <f>BDS_N0105!K10</f>
        <v>Green/Wh=7</v>
      </c>
      <c r="L1270" s="708" t="str">
        <f>BDS_N0105!L10</f>
        <v>White/Gr=8</v>
      </c>
      <c r="M1270" s="708" t="str">
        <f>BDS_N0105!M10</f>
        <v>Shield=9</v>
      </c>
      <c r="N1270" s="708">
        <f>BDS_N0105!N10</f>
        <v>7</v>
      </c>
      <c r="O1270" s="708">
        <f>BDS_N0105!O10</f>
        <v>9</v>
      </c>
      <c r="P1270" s="708" t="str">
        <f>BDS_N0105!P10</f>
        <v>Lemo-2C</v>
      </c>
      <c r="Q1270" s="708" t="str">
        <f>BDS_N0105!Q10</f>
        <v>LEMO650/LEMO650</v>
      </c>
      <c r="R1270" s="708">
        <f>BDS_N0105!R10</f>
        <v>19</v>
      </c>
      <c r="S1270" s="708">
        <f>BDS_N0105!S10</f>
        <v>3</v>
      </c>
      <c r="T1270" s="708" t="str">
        <f>BDS_N0105!T10</f>
        <v>CH6 - fmc1-3</v>
      </c>
      <c r="U1270" s="708">
        <f>BDS_N0105!U10</f>
        <v>0</v>
      </c>
      <c r="V1270" s="708">
        <f>BDS_N0105!V10</f>
        <v>14</v>
      </c>
      <c r="W1270" s="708" t="str">
        <f>BDS_N0105!W10</f>
        <v>1: EBS8005</v>
      </c>
      <c r="X1270" s="708" t="str">
        <f>BDS_N0105!X10</f>
        <v>Ch1</v>
      </c>
      <c r="Y1270" s="708">
        <f>BDS_N0105!Y10</f>
        <v>0</v>
      </c>
    </row>
    <row r="1271" spans="1:25" x14ac:dyDescent="0.25">
      <c r="A1271" s="708" t="str">
        <f>BDS_N0105!A34</f>
        <v>Ion Chamber</v>
      </c>
      <c r="B1271" s="708" t="str">
        <f>BDS_N0105!B34</f>
        <v>BDS_BBS:IC_D5578</v>
      </c>
      <c r="C1271" s="708" t="str">
        <f>BDS_N0105!C34</f>
        <v>IC</v>
      </c>
      <c r="D1271" s="708" t="str">
        <f>BDS_N0105!D34</f>
        <v>D5578</v>
      </c>
      <c r="E1271" s="708" t="str">
        <f>BDS_N0105!E34</f>
        <v>44E000248</v>
      </c>
      <c r="F1271" s="708" t="str">
        <f>BDS_N0105!F34</f>
        <v>2C_1kV75LC_Coax_090</v>
      </c>
      <c r="G1271" s="708" t="str">
        <f>BDS_N0105!G34</f>
        <v>Signal</v>
      </c>
      <c r="H1271" s="708" t="str">
        <f>BDS_N0105!H34</f>
        <v>N-Type to LEMO Box</v>
      </c>
      <c r="I1271" s="708" t="str">
        <f>BDS_N0105!I34</f>
        <v>J6</v>
      </c>
      <c r="J1271" s="708">
        <f>BDS_N0105!J34</f>
        <v>0</v>
      </c>
      <c r="K1271" s="708">
        <f>BDS_N0105!K34</f>
        <v>0</v>
      </c>
      <c r="L1271" s="708">
        <f>BDS_N0105!L34</f>
        <v>0</v>
      </c>
      <c r="M1271" s="708">
        <f>BDS_N0105!M34</f>
        <v>0</v>
      </c>
      <c r="N1271" s="708">
        <f>BDS_N0105!N34</f>
        <v>0</v>
      </c>
      <c r="O1271" s="708">
        <f>BDS_N0105!O34</f>
        <v>0</v>
      </c>
      <c r="P1271" s="708" t="str">
        <f>BDS_N0105!P34</f>
        <v>J6</v>
      </c>
      <c r="Q1271" s="708" t="str">
        <f>BDS_N0105!Q34</f>
        <v>Lemo to Lemo</v>
      </c>
      <c r="R1271" s="708">
        <f>BDS_N0105!R34</f>
        <v>19</v>
      </c>
      <c r="S1271" s="708">
        <f>BDS_N0105!S34</f>
        <v>7</v>
      </c>
      <c r="T1271" s="708" t="str">
        <f>BDS_N0105!T34</f>
        <v>CH5 - fmc1-2</v>
      </c>
      <c r="U1271" s="708">
        <f>BDS_N0105!U34</f>
        <v>0</v>
      </c>
      <c r="V1271" s="708">
        <f>BDS_N0105!V34</f>
        <v>0</v>
      </c>
      <c r="W1271" s="708">
        <f>BDS_N0105!W34</f>
        <v>0</v>
      </c>
      <c r="X1271" s="708">
        <f>BDS_N0105!X34</f>
        <v>0</v>
      </c>
      <c r="Y1271" s="708">
        <f>BDS_N0105!Y34</f>
        <v>0</v>
      </c>
    </row>
    <row r="1272" spans="1:25" x14ac:dyDescent="0.25">
      <c r="A1272" s="708" t="str">
        <f>BDS_N0105!A52</f>
        <v>Ion Chamber</v>
      </c>
      <c r="B1272" s="708" t="str">
        <f>BDS_N0105!B52</f>
        <v>BDS_BBS:IC_D5578</v>
      </c>
      <c r="C1272" s="708">
        <f>BDS_N0105!C52</f>
        <v>0</v>
      </c>
      <c r="D1272" s="708" t="str">
        <f>BDS_N0105!D52</f>
        <v>D5578</v>
      </c>
      <c r="E1272" s="708" t="str">
        <f>BDS_N0105!E52</f>
        <v>44H000032</v>
      </c>
      <c r="F1272" s="708" t="str">
        <f>BDS_N0105!F52</f>
        <v>2C_5kVDC_Coax_035</v>
      </c>
      <c r="G1272" s="708" t="str">
        <f>BDS_N0105!G52</f>
        <v>HV Bias</v>
      </c>
      <c r="H1272" s="708" t="str">
        <f>BDS_N0105!H52</f>
        <v xml:space="preserve">SHV to SHV </v>
      </c>
      <c r="I1272" s="708">
        <f>BDS_N0105!I52</f>
        <v>6</v>
      </c>
      <c r="J1272" s="708">
        <f>BDS_N0105!J52</f>
        <v>0</v>
      </c>
      <c r="K1272" s="708">
        <f>BDS_N0105!K52</f>
        <v>0</v>
      </c>
      <c r="L1272" s="708">
        <f>BDS_N0105!L52</f>
        <v>0</v>
      </c>
      <c r="M1272" s="708">
        <f>BDS_N0105!M52</f>
        <v>0</v>
      </c>
      <c r="N1272" s="708">
        <f>BDS_N0105!N52</f>
        <v>0</v>
      </c>
      <c r="O1272" s="708">
        <f>BDS_N0105!O52</f>
        <v>0</v>
      </c>
      <c r="P1272" s="708">
        <f>BDS_N0105!P52</f>
        <v>6</v>
      </c>
      <c r="Q1272" s="708" t="str">
        <f>BDS_N0105!Q52</f>
        <v xml:space="preserve">SHV to SHV </v>
      </c>
      <c r="R1272" s="708">
        <f>BDS_N0105!R52</f>
        <v>0</v>
      </c>
      <c r="S1272" s="708">
        <f>BDS_N0105!S52</f>
        <v>0</v>
      </c>
      <c r="T1272" s="708">
        <f>BDS_N0105!T52</f>
        <v>0</v>
      </c>
      <c r="U1272" s="708">
        <f>BDS_N0105!U52</f>
        <v>0</v>
      </c>
      <c r="V1272" s="708">
        <f>BDS_N0105!V52</f>
        <v>14</v>
      </c>
      <c r="W1272" s="708" t="str">
        <f>BDS_N0105!W52</f>
        <v>2 : EHS8020n</v>
      </c>
      <c r="X1272" s="708" t="str">
        <f>BDS_N0105!X52</f>
        <v>Ch2</v>
      </c>
      <c r="Y1272" s="708">
        <f>BDS_N0105!Y52</f>
        <v>0</v>
      </c>
    </row>
    <row r="1273" spans="1:25" x14ac:dyDescent="0.25">
      <c r="A1273" s="708" t="str">
        <f>BDS_N0105!A35</f>
        <v>Ion Chamber</v>
      </c>
      <c r="B1273" s="708" t="str">
        <f>BDS_N0105!B35</f>
        <v>BDS_BBS:IC_D5611</v>
      </c>
      <c r="C1273" s="708" t="str">
        <f>BDS_N0105!C35</f>
        <v>IC</v>
      </c>
      <c r="D1273" s="708" t="str">
        <f>BDS_N0105!D35</f>
        <v>D5611</v>
      </c>
      <c r="E1273" s="708" t="str">
        <f>BDS_N0105!E35</f>
        <v>44E000252</v>
      </c>
      <c r="F1273" s="708" t="str">
        <f>BDS_N0105!F35</f>
        <v>2C_1kV75LC_Coax_090</v>
      </c>
      <c r="G1273" s="708" t="str">
        <f>BDS_N0105!G35</f>
        <v>Signal</v>
      </c>
      <c r="H1273" s="708" t="str">
        <f>BDS_N0105!H35</f>
        <v>N-Type to LEMO Box</v>
      </c>
      <c r="I1273" s="708" t="str">
        <f>BDS_N0105!I35</f>
        <v>J7</v>
      </c>
      <c r="J1273" s="708">
        <f>BDS_N0105!J35</f>
        <v>0</v>
      </c>
      <c r="K1273" s="708">
        <f>BDS_N0105!K35</f>
        <v>0</v>
      </c>
      <c r="L1273" s="708">
        <f>BDS_N0105!L35</f>
        <v>0</v>
      </c>
      <c r="M1273" s="708">
        <f>BDS_N0105!M35</f>
        <v>0</v>
      </c>
      <c r="N1273" s="708">
        <f>BDS_N0105!N35</f>
        <v>0</v>
      </c>
      <c r="O1273" s="708">
        <f>BDS_N0105!O35</f>
        <v>0</v>
      </c>
      <c r="P1273" s="708" t="str">
        <f>BDS_N0105!P35</f>
        <v>J7</v>
      </c>
      <c r="Q1273" s="708" t="str">
        <f>BDS_N0105!Q35</f>
        <v>Lemo to Lemo</v>
      </c>
      <c r="R1273" s="708">
        <f>BDS_N0105!R35</f>
        <v>19</v>
      </c>
      <c r="S1273" s="708">
        <f>BDS_N0105!S35</f>
        <v>7</v>
      </c>
      <c r="T1273" s="708" t="str">
        <f>BDS_N0105!T35</f>
        <v>CH6 - fmc1-3</v>
      </c>
      <c r="U1273" s="708">
        <f>BDS_N0105!U35</f>
        <v>0</v>
      </c>
      <c r="V1273" s="708">
        <f>BDS_N0105!V35</f>
        <v>0</v>
      </c>
      <c r="W1273" s="708">
        <f>BDS_N0105!W35</f>
        <v>0</v>
      </c>
      <c r="X1273" s="708">
        <f>BDS_N0105!X35</f>
        <v>0</v>
      </c>
      <c r="Y1273" s="708">
        <f>BDS_N0105!Y35</f>
        <v>0</v>
      </c>
    </row>
    <row r="1274" spans="1:25" x14ac:dyDescent="0.25">
      <c r="A1274" s="708" t="str">
        <f>BDS_N0105!A53</f>
        <v>Ion Chamber</v>
      </c>
      <c r="B1274" s="708" t="str">
        <f>BDS_N0105!B53</f>
        <v>BDS_BBS:IC_D5611</v>
      </c>
      <c r="C1274" s="708">
        <f>BDS_N0105!C53</f>
        <v>0</v>
      </c>
      <c r="D1274" s="708" t="str">
        <f>BDS_N0105!D53</f>
        <v>D5611</v>
      </c>
      <c r="E1274" s="708" t="str">
        <f>BDS_N0105!E53</f>
        <v>44H000035</v>
      </c>
      <c r="F1274" s="708" t="str">
        <f>BDS_N0105!F53</f>
        <v>2C_5kVDC_Coax_035</v>
      </c>
      <c r="G1274" s="708" t="str">
        <f>BDS_N0105!G53</f>
        <v>HV Bias</v>
      </c>
      <c r="H1274" s="708" t="str">
        <f>BDS_N0105!H53</f>
        <v xml:space="preserve">SHV to SHV </v>
      </c>
      <c r="I1274" s="708">
        <f>BDS_N0105!I53</f>
        <v>7</v>
      </c>
      <c r="J1274" s="708">
        <f>BDS_N0105!J53</f>
        <v>0</v>
      </c>
      <c r="K1274" s="708">
        <f>BDS_N0105!K53</f>
        <v>0</v>
      </c>
      <c r="L1274" s="708">
        <f>BDS_N0105!L53</f>
        <v>0</v>
      </c>
      <c r="M1274" s="708">
        <f>BDS_N0105!M53</f>
        <v>0</v>
      </c>
      <c r="N1274" s="708">
        <f>BDS_N0105!N53</f>
        <v>0</v>
      </c>
      <c r="O1274" s="708">
        <f>BDS_N0105!O53</f>
        <v>0</v>
      </c>
      <c r="P1274" s="708">
        <f>BDS_N0105!P53</f>
        <v>7</v>
      </c>
      <c r="Q1274" s="708" t="str">
        <f>BDS_N0105!Q53</f>
        <v xml:space="preserve">SHV to SHV </v>
      </c>
      <c r="R1274" s="708">
        <f>BDS_N0105!R53</f>
        <v>0</v>
      </c>
      <c r="S1274" s="708">
        <f>BDS_N0105!S53</f>
        <v>0</v>
      </c>
      <c r="T1274" s="708">
        <f>BDS_N0105!T53</f>
        <v>0</v>
      </c>
      <c r="U1274" s="708">
        <f>BDS_N0105!U53</f>
        <v>0</v>
      </c>
      <c r="V1274" s="708">
        <f>BDS_N0105!V53</f>
        <v>14</v>
      </c>
      <c r="W1274" s="708" t="str">
        <f>BDS_N0105!W53</f>
        <v>2 : EHS8020n</v>
      </c>
      <c r="X1274" s="708" t="str">
        <f>BDS_N0105!X53</f>
        <v>Ch3</v>
      </c>
      <c r="Y1274" s="708">
        <f>BDS_N0105!Y53</f>
        <v>0</v>
      </c>
    </row>
    <row r="1275" spans="1:25" x14ac:dyDescent="0.25">
      <c r="A1275" s="708" t="str">
        <f>BDS_N0104!A40</f>
        <v>BPM</v>
      </c>
      <c r="B1275" s="708" t="str">
        <f>BDS_N0104!B40</f>
        <v>BDS_BBS:BPM_D5625</v>
      </c>
      <c r="C1275" s="708" t="str">
        <f>BDS_N0104!C40</f>
        <v>BPM</v>
      </c>
      <c r="D1275" s="708" t="str">
        <f>BDS_N0104!D40</f>
        <v>D5626</v>
      </c>
      <c r="E1275" s="708" t="str">
        <f>BDS_N0104!E40</f>
        <v>44E000053</v>
      </c>
      <c r="F1275" s="708" t="str">
        <f>BDS_N0104!F40</f>
        <v>2C_1/4in_Hardline_036</v>
      </c>
      <c r="G1275" s="708" t="str">
        <f>BDS_N0104!G40</f>
        <v>Signal</v>
      </c>
      <c r="H1275" s="708" t="str">
        <f>BDS_N0104!H40</f>
        <v>N-Type to SMA Panel</v>
      </c>
      <c r="I1275" s="708" t="str">
        <f>BDS_N0104!I40</f>
        <v>1T</v>
      </c>
      <c r="J1275" s="708">
        <f>BDS_N0104!J40</f>
        <v>0</v>
      </c>
      <c r="K1275" s="708">
        <f>BDS_N0104!K40</f>
        <v>0</v>
      </c>
      <c r="L1275" s="708">
        <f>BDS_N0104!L40</f>
        <v>0</v>
      </c>
      <c r="M1275" s="708">
        <f>BDS_N0104!M40</f>
        <v>0</v>
      </c>
      <c r="N1275" s="708">
        <f>BDS_N0104!N40</f>
        <v>0</v>
      </c>
      <c r="O1275" s="708">
        <f>BDS_N0104!O40</f>
        <v>0</v>
      </c>
      <c r="P1275" s="708" t="str">
        <f>BDS_N0104!P40</f>
        <v>1T</v>
      </c>
      <c r="Q1275" s="708" t="str">
        <f>BDS_N0104!Q40</f>
        <v>SMA to SMA</v>
      </c>
      <c r="R1275" s="708">
        <f>BDS_N0104!R40</f>
        <v>18</v>
      </c>
      <c r="S1275" s="708">
        <f>BDS_N0104!S40</f>
        <v>6</v>
      </c>
      <c r="T1275" s="708">
        <f>BDS_N0104!T40</f>
        <v>0</v>
      </c>
      <c r="U1275" s="708">
        <f>BDS_N0104!U40</f>
        <v>5</v>
      </c>
      <c r="V1275" s="708">
        <f>BDS_N0104!V40</f>
        <v>0</v>
      </c>
      <c r="W1275" s="708">
        <f>BDS_N0104!W40</f>
        <v>0</v>
      </c>
      <c r="X1275" s="708">
        <f>BDS_N0104!X40</f>
        <v>0</v>
      </c>
      <c r="Y1275" s="708">
        <f>BDS_N0104!Y40</f>
        <v>0</v>
      </c>
    </row>
    <row r="1276" spans="1:25" x14ac:dyDescent="0.25">
      <c r="A1276" s="708" t="str">
        <f>BDS_N0104!A41</f>
        <v>BPM</v>
      </c>
      <c r="B1276" s="708" t="str">
        <f>BDS_N0104!B41</f>
        <v>BDS_BBS:BPM_D5625</v>
      </c>
      <c r="C1276" s="708" t="str">
        <f>BDS_N0104!C41</f>
        <v>BPM</v>
      </c>
      <c r="D1276" s="708" t="str">
        <f>BDS_N0104!D41</f>
        <v>D5626</v>
      </c>
      <c r="E1276" s="708" t="str">
        <f>BDS_N0104!E41</f>
        <v>44E000054</v>
      </c>
      <c r="F1276" s="708" t="str">
        <f>BDS_N0104!F41</f>
        <v>2C_1/4in_Hardline_036</v>
      </c>
      <c r="G1276" s="708" t="str">
        <f>BDS_N0104!G41</f>
        <v>Signal</v>
      </c>
      <c r="H1276" s="708" t="str">
        <f>BDS_N0104!H41</f>
        <v>N-Type to SMA Panel</v>
      </c>
      <c r="I1276" s="708" t="str">
        <f>BDS_N0104!I41</f>
        <v>2L</v>
      </c>
      <c r="J1276" s="708">
        <f>BDS_N0104!J41</f>
        <v>0</v>
      </c>
      <c r="K1276" s="708">
        <f>BDS_N0104!K41</f>
        <v>0</v>
      </c>
      <c r="L1276" s="708">
        <f>BDS_N0104!L41</f>
        <v>0</v>
      </c>
      <c r="M1276" s="708">
        <f>BDS_N0104!M41</f>
        <v>0</v>
      </c>
      <c r="N1276" s="708">
        <f>BDS_N0104!N41</f>
        <v>0</v>
      </c>
      <c r="O1276" s="708">
        <f>BDS_N0104!O41</f>
        <v>0</v>
      </c>
      <c r="P1276" s="708" t="str">
        <f>BDS_N0104!P41</f>
        <v>2L</v>
      </c>
      <c r="Q1276" s="708" t="str">
        <f>BDS_N0104!Q41</f>
        <v>SMA to SMA</v>
      </c>
      <c r="R1276" s="708">
        <f>BDS_N0104!R41</f>
        <v>18</v>
      </c>
      <c r="S1276" s="708">
        <f>BDS_N0104!S41</f>
        <v>6</v>
      </c>
      <c r="T1276" s="708">
        <f>BDS_N0104!T41</f>
        <v>0</v>
      </c>
      <c r="U1276" s="708">
        <f>BDS_N0104!U41</f>
        <v>6</v>
      </c>
      <c r="V1276" s="708">
        <f>BDS_N0104!V41</f>
        <v>0</v>
      </c>
      <c r="W1276" s="708">
        <f>BDS_N0104!W41</f>
        <v>0</v>
      </c>
      <c r="X1276" s="708">
        <f>BDS_N0104!X41</f>
        <v>0</v>
      </c>
      <c r="Y1276" s="708">
        <f>BDS_N0104!Y41</f>
        <v>0</v>
      </c>
    </row>
    <row r="1277" spans="1:25" x14ac:dyDescent="0.25">
      <c r="A1277" s="708" t="str">
        <f>BDS_N0104!A42</f>
        <v>BPM</v>
      </c>
      <c r="B1277" s="708" t="str">
        <f>BDS_N0104!B42</f>
        <v>BDS_BBS:BPM_D5625</v>
      </c>
      <c r="C1277" s="708" t="str">
        <f>BDS_N0104!C42</f>
        <v>BPM</v>
      </c>
      <c r="D1277" s="708" t="str">
        <f>BDS_N0104!D42</f>
        <v>D5626</v>
      </c>
      <c r="E1277" s="708" t="str">
        <f>BDS_N0104!E42</f>
        <v>44E000055</v>
      </c>
      <c r="F1277" s="708" t="str">
        <f>BDS_N0104!F42</f>
        <v>2C_1/4in_Hardline_036</v>
      </c>
      <c r="G1277" s="708" t="str">
        <f>BDS_N0104!G42</f>
        <v>Signal</v>
      </c>
      <c r="H1277" s="708" t="str">
        <f>BDS_N0104!H42</f>
        <v>N-Type to SMA Panel</v>
      </c>
      <c r="I1277" s="708" t="str">
        <f>BDS_N0104!I42</f>
        <v>3R</v>
      </c>
      <c r="J1277" s="708">
        <f>BDS_N0104!J42</f>
        <v>0</v>
      </c>
      <c r="K1277" s="708">
        <f>BDS_N0104!K42</f>
        <v>0</v>
      </c>
      <c r="L1277" s="708">
        <f>BDS_N0104!L42</f>
        <v>0</v>
      </c>
      <c r="M1277" s="708">
        <f>BDS_N0104!M42</f>
        <v>0</v>
      </c>
      <c r="N1277" s="708">
        <f>BDS_N0104!N42</f>
        <v>0</v>
      </c>
      <c r="O1277" s="708">
        <f>BDS_N0104!O42</f>
        <v>0</v>
      </c>
      <c r="P1277" s="708" t="str">
        <f>BDS_N0104!P42</f>
        <v>3R</v>
      </c>
      <c r="Q1277" s="708" t="str">
        <f>BDS_N0104!Q42</f>
        <v>SMA to SMA</v>
      </c>
      <c r="R1277" s="708">
        <f>BDS_N0104!R42</f>
        <v>18</v>
      </c>
      <c r="S1277" s="708">
        <f>BDS_N0104!S42</f>
        <v>6</v>
      </c>
      <c r="T1277" s="708">
        <f>BDS_N0104!T42</f>
        <v>0</v>
      </c>
      <c r="U1277" s="708">
        <f>BDS_N0104!U42</f>
        <v>7</v>
      </c>
      <c r="V1277" s="708">
        <f>BDS_N0104!V42</f>
        <v>0</v>
      </c>
      <c r="W1277" s="708">
        <f>BDS_N0104!W42</f>
        <v>0</v>
      </c>
      <c r="X1277" s="708">
        <f>BDS_N0104!X42</f>
        <v>0</v>
      </c>
      <c r="Y1277" s="708">
        <f>BDS_N0104!Y42</f>
        <v>0</v>
      </c>
    </row>
    <row r="1278" spans="1:25" x14ac:dyDescent="0.25">
      <c r="A1278" s="708" t="str">
        <f>BDS_N0104!A43</f>
        <v>BPM</v>
      </c>
      <c r="B1278" s="708" t="str">
        <f>BDS_N0104!B43</f>
        <v>BDS_BBS:BPM_D5625</v>
      </c>
      <c r="C1278" s="708" t="str">
        <f>BDS_N0104!C43</f>
        <v>BPM</v>
      </c>
      <c r="D1278" s="708" t="str">
        <f>BDS_N0104!D43</f>
        <v>D5626</v>
      </c>
      <c r="E1278" s="708" t="str">
        <f>BDS_N0104!E43</f>
        <v>44E000056</v>
      </c>
      <c r="F1278" s="708" t="str">
        <f>BDS_N0104!F43</f>
        <v>2C_1/4in_Hardline_036</v>
      </c>
      <c r="G1278" s="708" t="str">
        <f>BDS_N0104!G43</f>
        <v>Signal</v>
      </c>
      <c r="H1278" s="708" t="str">
        <f>BDS_N0104!H43</f>
        <v>N-Type to SMA Panel</v>
      </c>
      <c r="I1278" s="708" t="str">
        <f>BDS_N0104!I43</f>
        <v>4B</v>
      </c>
      <c r="J1278" s="708">
        <f>BDS_N0104!J43</f>
        <v>0</v>
      </c>
      <c r="K1278" s="708">
        <f>BDS_N0104!K43</f>
        <v>0</v>
      </c>
      <c r="L1278" s="708">
        <f>BDS_N0104!L43</f>
        <v>0</v>
      </c>
      <c r="M1278" s="708">
        <f>BDS_N0104!M43</f>
        <v>0</v>
      </c>
      <c r="N1278" s="708">
        <f>BDS_N0104!N43</f>
        <v>0</v>
      </c>
      <c r="O1278" s="708">
        <f>BDS_N0104!O43</f>
        <v>0</v>
      </c>
      <c r="P1278" s="708" t="str">
        <f>BDS_N0104!P43</f>
        <v>4B</v>
      </c>
      <c r="Q1278" s="708" t="str">
        <f>BDS_N0104!Q43</f>
        <v>SMA to SMA</v>
      </c>
      <c r="R1278" s="708">
        <f>BDS_N0104!R43</f>
        <v>18</v>
      </c>
      <c r="S1278" s="708">
        <f>BDS_N0104!S43</f>
        <v>6</v>
      </c>
      <c r="T1278" s="708">
        <f>BDS_N0104!T43</f>
        <v>0</v>
      </c>
      <c r="U1278" s="708">
        <f>BDS_N0104!U43</f>
        <v>8</v>
      </c>
      <c r="V1278" s="708">
        <f>BDS_N0104!V43</f>
        <v>0</v>
      </c>
      <c r="W1278" s="708">
        <f>BDS_N0104!W43</f>
        <v>0</v>
      </c>
      <c r="X1278" s="708">
        <f>BDS_N0104!X43</f>
        <v>0</v>
      </c>
      <c r="Y1278" s="708">
        <f>BDS_N0104!Y43</f>
        <v>0</v>
      </c>
    </row>
    <row r="1279" spans="1:25" x14ac:dyDescent="0.25">
      <c r="A1279" s="708" t="str">
        <f>BDS_N0104!A44</f>
        <v>BPM</v>
      </c>
      <c r="B1279" s="708" t="str">
        <f>BDS_N0104!B44</f>
        <v>BDS_BBS:BPM_D5625</v>
      </c>
      <c r="C1279" s="708" t="str">
        <f>BDS_N0104!C44</f>
        <v>BPM</v>
      </c>
      <c r="D1279" s="708" t="str">
        <f>BDS_N0104!D44</f>
        <v>D5626</v>
      </c>
      <c r="E1279" s="708" t="str">
        <f>BDS_N0104!E44</f>
        <v>44E000057</v>
      </c>
      <c r="F1279" s="708" t="str">
        <f>BDS_N0104!F44</f>
        <v>2C_1/4in_Hardline_036</v>
      </c>
      <c r="G1279" s="708" t="str">
        <f>BDS_N0104!G44</f>
        <v>Ref</v>
      </c>
      <c r="H1279" s="708" t="str">
        <f>BDS_N0104!H44</f>
        <v>N-Type to SMA Panel</v>
      </c>
      <c r="I1279" s="708" t="str">
        <f>BDS_N0104!I44</f>
        <v>Ref</v>
      </c>
      <c r="J1279" s="708">
        <f>BDS_N0104!J44</f>
        <v>0</v>
      </c>
      <c r="K1279" s="708">
        <f>BDS_N0104!K44</f>
        <v>0</v>
      </c>
      <c r="L1279" s="708">
        <f>BDS_N0104!L44</f>
        <v>0</v>
      </c>
      <c r="M1279" s="708">
        <f>BDS_N0104!M44</f>
        <v>0</v>
      </c>
      <c r="N1279" s="708">
        <f>BDS_N0104!N44</f>
        <v>0</v>
      </c>
      <c r="O1279" s="708">
        <f>BDS_N0104!O44</f>
        <v>0</v>
      </c>
      <c r="P1279" s="708" t="str">
        <f>BDS_N0104!P44</f>
        <v>Ref</v>
      </c>
      <c r="Q1279" s="708" t="str">
        <f>BDS_N0104!Q44</f>
        <v>SMA to SMA</v>
      </c>
      <c r="R1279" s="708">
        <f>BDS_N0104!R44</f>
        <v>18</v>
      </c>
      <c r="S1279" s="708">
        <f>BDS_N0104!S44</f>
        <v>6</v>
      </c>
      <c r="T1279" s="708">
        <f>BDS_N0104!T44</f>
        <v>0</v>
      </c>
      <c r="U1279" s="708" t="str">
        <f>BDS_N0104!U44</f>
        <v>Ref</v>
      </c>
      <c r="V1279" s="708">
        <f>BDS_N0104!V44</f>
        <v>0</v>
      </c>
      <c r="W1279" s="708">
        <f>BDS_N0104!W44</f>
        <v>0</v>
      </c>
      <c r="X1279" s="708">
        <f>BDS_N0104!X44</f>
        <v>0</v>
      </c>
      <c r="Y1279" s="708">
        <f>BDS_N0104!Y44</f>
        <v>0</v>
      </c>
    </row>
    <row r="1280" spans="1:25" x14ac:dyDescent="0.25">
      <c r="A1280" s="708" t="str">
        <f>BDS_N0105!A11</f>
        <v>PM 12"</v>
      </c>
      <c r="B1280" s="708" t="str">
        <f>BDS_N0105!B11</f>
        <v>BDS_BBS:PM_D5628</v>
      </c>
      <c r="C1280" s="708" t="str">
        <f>BDS_N0105!C11</f>
        <v>PM</v>
      </c>
      <c r="D1280" s="708" t="str">
        <f>BDS_N0105!D11</f>
        <v>D5628</v>
      </c>
      <c r="E1280" s="708" t="str">
        <f>BDS_N0105!E11</f>
        <v>44F000108</v>
      </c>
      <c r="F1280" s="708" t="str">
        <f>BDS_N0105!F11</f>
        <v>6C_22AWG_Multi_010</v>
      </c>
      <c r="G1280" s="708" t="str">
        <f>BDS_N0105!G11</f>
        <v>A Signal</v>
      </c>
      <c r="H1280" s="708" t="str">
        <f>BDS_N0105!H11</f>
        <v>CPC to LEMO650 Box</v>
      </c>
      <c r="I1280" s="708" t="str">
        <f>BDS_N0105!I11</f>
        <v>CPC-3</v>
      </c>
      <c r="J1280" s="708">
        <f>BDS_N0105!J11</f>
        <v>0</v>
      </c>
      <c r="K1280" s="708">
        <f>BDS_N0105!K11</f>
        <v>0</v>
      </c>
      <c r="L1280" s="708">
        <f>BDS_N0105!L11</f>
        <v>0</v>
      </c>
      <c r="M1280" s="708">
        <f>BDS_N0105!M11</f>
        <v>0</v>
      </c>
      <c r="N1280" s="708">
        <f>BDS_N0105!N11</f>
        <v>0</v>
      </c>
      <c r="O1280" s="708">
        <f>BDS_N0105!O11</f>
        <v>0</v>
      </c>
      <c r="P1280" s="708" t="str">
        <f>BDS_N0105!P11</f>
        <v>Lemo-3A</v>
      </c>
      <c r="Q1280" s="708" t="str">
        <f>BDS_N0105!Q11</f>
        <v>LEMO650/LEMO650</v>
      </c>
      <c r="R1280" s="708">
        <f>BDS_N0105!R11</f>
        <v>19</v>
      </c>
      <c r="S1280" s="708">
        <f>BDS_N0105!S11</f>
        <v>4</v>
      </c>
      <c r="T1280" s="708" t="str">
        <f>BDS_N0105!T11</f>
        <v>CH0 - fmc2-1</v>
      </c>
      <c r="U1280" s="708">
        <f>BDS_N0105!U11</f>
        <v>0</v>
      </c>
      <c r="V1280" s="708">
        <f>BDS_N0105!V11</f>
        <v>14</v>
      </c>
      <c r="W1280" s="708" t="str">
        <f>BDS_N0105!W11</f>
        <v>1: EBS8005</v>
      </c>
      <c r="X1280" s="708" t="str">
        <f>BDS_N0105!X11</f>
        <v>Ch2</v>
      </c>
      <c r="Y1280" s="708">
        <f>BDS_N0105!Y11</f>
        <v>0</v>
      </c>
    </row>
    <row r="1281" spans="1:25" x14ac:dyDescent="0.25">
      <c r="A1281" s="708" t="str">
        <f>BDS_N0105!A12</f>
        <v>PM 12"</v>
      </c>
      <c r="B1281" s="708" t="str">
        <f>BDS_N0105!B12</f>
        <v>BDS_BBS:PM_D5628</v>
      </c>
      <c r="C1281" s="708" t="str">
        <f>BDS_N0105!C12</f>
        <v>PM</v>
      </c>
      <c r="D1281" s="708" t="str">
        <f>BDS_N0105!D12</f>
        <v>D5628</v>
      </c>
      <c r="E1281" s="708" t="str">
        <f>BDS_N0105!E12</f>
        <v>44F000108</v>
      </c>
      <c r="F1281" s="708" t="str">
        <f>BDS_N0105!F12</f>
        <v>6C_22AWG_Multi_010</v>
      </c>
      <c r="G1281" s="708" t="str">
        <f>BDS_N0105!G12</f>
        <v>B Signal</v>
      </c>
      <c r="H1281" s="708" t="str">
        <f>BDS_N0105!H12</f>
        <v>CPC to LEMO650 Box</v>
      </c>
      <c r="I1281" s="708" t="str">
        <f>BDS_N0105!I12</f>
        <v>CPC-3</v>
      </c>
      <c r="J1281" s="708">
        <f>BDS_N0105!J12</f>
        <v>0</v>
      </c>
      <c r="K1281" s="708">
        <f>BDS_N0105!K12</f>
        <v>0</v>
      </c>
      <c r="L1281" s="708">
        <f>BDS_N0105!L12</f>
        <v>0</v>
      </c>
      <c r="M1281" s="708">
        <f>BDS_N0105!M12</f>
        <v>0</v>
      </c>
      <c r="N1281" s="708">
        <f>BDS_N0105!N12</f>
        <v>0</v>
      </c>
      <c r="O1281" s="708">
        <f>BDS_N0105!O12</f>
        <v>0</v>
      </c>
      <c r="P1281" s="708" t="str">
        <f>BDS_N0105!P12</f>
        <v>Lemo-3B</v>
      </c>
      <c r="Q1281" s="708" t="str">
        <f>BDS_N0105!Q12</f>
        <v>LEMO650/LEMO650</v>
      </c>
      <c r="R1281" s="708">
        <f>BDS_N0105!R12</f>
        <v>19</v>
      </c>
      <c r="S1281" s="708">
        <f>BDS_N0105!S12</f>
        <v>4</v>
      </c>
      <c r="T1281" s="708" t="str">
        <f>BDS_N0105!T12</f>
        <v>CH1 - fmc2-2</v>
      </c>
      <c r="U1281" s="708">
        <f>BDS_N0105!U12</f>
        <v>0</v>
      </c>
      <c r="V1281" s="708">
        <f>BDS_N0105!V12</f>
        <v>14</v>
      </c>
      <c r="W1281" s="708" t="str">
        <f>BDS_N0105!W12</f>
        <v>1: EBS8005</v>
      </c>
      <c r="X1281" s="708" t="str">
        <f>BDS_N0105!X12</f>
        <v>Ch2</v>
      </c>
      <c r="Y1281" s="708">
        <f>BDS_N0105!Y12</f>
        <v>0</v>
      </c>
    </row>
    <row r="1282" spans="1:25" x14ac:dyDescent="0.25">
      <c r="A1282" s="708" t="str">
        <f>BDS_N0105!A13</f>
        <v>PM 6"</v>
      </c>
      <c r="B1282" s="708" t="str">
        <f>BDS_N0105!B13</f>
        <v>BDS_BBS:PM_D5628</v>
      </c>
      <c r="C1282" s="708" t="str">
        <f>BDS_N0105!C13</f>
        <v>PM</v>
      </c>
      <c r="D1282" s="708" t="str">
        <f>BDS_N0105!D13</f>
        <v>D5628</v>
      </c>
      <c r="E1282" s="708" t="str">
        <f>BDS_N0105!E13</f>
        <v>44F000112</v>
      </c>
      <c r="F1282" s="708" t="str">
        <f>BDS_N0105!F13</f>
        <v>4C_22AWG_Multi_006</v>
      </c>
      <c r="G1282" s="708" t="str">
        <f>BDS_N0105!G13</f>
        <v>C Signal</v>
      </c>
      <c r="H1282" s="708" t="str">
        <f>BDS_N0105!H13</f>
        <v>CPC to LEMO650 Box</v>
      </c>
      <c r="I1282" s="708" t="str">
        <f>BDS_N0105!I13</f>
        <v>CPC-3</v>
      </c>
      <c r="J1282" s="708">
        <f>BDS_N0105!J13</f>
        <v>0</v>
      </c>
      <c r="K1282" s="708">
        <f>BDS_N0105!K13</f>
        <v>0</v>
      </c>
      <c r="L1282" s="708">
        <f>BDS_N0105!L13</f>
        <v>0</v>
      </c>
      <c r="M1282" s="708">
        <f>BDS_N0105!M13</f>
        <v>0</v>
      </c>
      <c r="N1282" s="708">
        <f>BDS_N0105!N13</f>
        <v>0</v>
      </c>
      <c r="O1282" s="708">
        <f>BDS_N0105!O13</f>
        <v>0</v>
      </c>
      <c r="P1282" s="708" t="str">
        <f>BDS_N0105!P13</f>
        <v>Lemo-3C</v>
      </c>
      <c r="Q1282" s="708" t="str">
        <f>BDS_N0105!Q13</f>
        <v>LEMO650/LEMO650</v>
      </c>
      <c r="R1282" s="708">
        <f>BDS_N0105!R13</f>
        <v>19</v>
      </c>
      <c r="S1282" s="708">
        <f>BDS_N0105!S13</f>
        <v>4</v>
      </c>
      <c r="T1282" s="708" t="str">
        <f>BDS_N0105!T13</f>
        <v>CH2 - fmc2-3</v>
      </c>
      <c r="U1282" s="708">
        <f>BDS_N0105!U13</f>
        <v>0</v>
      </c>
      <c r="V1282" s="708">
        <f>BDS_N0105!V13</f>
        <v>14</v>
      </c>
      <c r="W1282" s="708" t="str">
        <f>BDS_N0105!W13</f>
        <v>1: EBS8005</v>
      </c>
      <c r="X1282" s="708" t="str">
        <f>BDS_N0105!X13</f>
        <v>Ch2</v>
      </c>
      <c r="Y1282" s="708">
        <f>BDS_N0105!Y13</f>
        <v>0</v>
      </c>
    </row>
    <row r="1283" spans="1:25" x14ac:dyDescent="0.25">
      <c r="A1283" s="708" t="str">
        <f>BDS_N0105!A36</f>
        <v>Ion Chamber</v>
      </c>
      <c r="B1283" s="708" t="str">
        <f>BDS_N0105!B36</f>
        <v>BDS_BBS:IC_D5641</v>
      </c>
      <c r="C1283" s="708" t="str">
        <f>BDS_N0105!C36</f>
        <v>IC</v>
      </c>
      <c r="D1283" s="708" t="str">
        <f>BDS_N0105!D36</f>
        <v>D5641</v>
      </c>
      <c r="E1283" s="708" t="str">
        <f>BDS_N0105!E36</f>
        <v>44E000251</v>
      </c>
      <c r="F1283" s="708" t="str">
        <f>BDS_N0105!F36</f>
        <v>2C_1kV75LC_Coax_090</v>
      </c>
      <c r="G1283" s="708" t="str">
        <f>BDS_N0105!G36</f>
        <v>Signal</v>
      </c>
      <c r="H1283" s="708" t="str">
        <f>BDS_N0105!H36</f>
        <v>N-Type to LEMO Box</v>
      </c>
      <c r="I1283" s="708" t="str">
        <f>BDS_N0105!I36</f>
        <v>J8</v>
      </c>
      <c r="J1283" s="708">
        <f>BDS_N0105!J36</f>
        <v>0</v>
      </c>
      <c r="K1283" s="708">
        <f>BDS_N0105!K36</f>
        <v>0</v>
      </c>
      <c r="L1283" s="708">
        <f>BDS_N0105!L36</f>
        <v>0</v>
      </c>
      <c r="M1283" s="708">
        <f>BDS_N0105!M36</f>
        <v>0</v>
      </c>
      <c r="N1283" s="708">
        <f>BDS_N0105!N36</f>
        <v>0</v>
      </c>
      <c r="O1283" s="708">
        <f>BDS_N0105!O36</f>
        <v>0</v>
      </c>
      <c r="P1283" s="708" t="str">
        <f>BDS_N0105!P36</f>
        <v>J8</v>
      </c>
      <c r="Q1283" s="708" t="str">
        <f>BDS_N0105!Q36</f>
        <v>Lemo to Lemo</v>
      </c>
      <c r="R1283" s="708">
        <f>BDS_N0105!R36</f>
        <v>19</v>
      </c>
      <c r="S1283" s="708">
        <f>BDS_N0105!S36</f>
        <v>7</v>
      </c>
      <c r="T1283" s="708" t="str">
        <f>BDS_N0105!T36</f>
        <v>CH7 - fmc1-4</v>
      </c>
      <c r="U1283" s="708">
        <f>BDS_N0105!U36</f>
        <v>0</v>
      </c>
      <c r="V1283" s="708">
        <f>BDS_N0105!V36</f>
        <v>0</v>
      </c>
      <c r="W1283" s="708">
        <f>BDS_N0105!W36</f>
        <v>0</v>
      </c>
      <c r="X1283" s="708">
        <f>BDS_N0105!X36</f>
        <v>0</v>
      </c>
      <c r="Y1283" s="708">
        <f>BDS_N0105!Y36</f>
        <v>0</v>
      </c>
    </row>
    <row r="1284" spans="1:25" x14ac:dyDescent="0.25">
      <c r="A1284" s="708" t="str">
        <f>BDS_N0105!A54</f>
        <v>Ion Chamber</v>
      </c>
      <c r="B1284" s="708" t="str">
        <f>BDS_N0105!B54</f>
        <v>BDS_BBS:IC_D5641</v>
      </c>
      <c r="C1284" s="708">
        <f>BDS_N0105!C54</f>
        <v>0</v>
      </c>
      <c r="D1284" s="708" t="str">
        <f>BDS_N0105!D54</f>
        <v>D5641</v>
      </c>
      <c r="E1284" s="708" t="str">
        <f>BDS_N0105!E54</f>
        <v>44H000036</v>
      </c>
      <c r="F1284" s="708" t="str">
        <f>BDS_N0105!F54</f>
        <v>2C_5kVDC_Coax_035</v>
      </c>
      <c r="G1284" s="708" t="str">
        <f>BDS_N0105!G54</f>
        <v>HV Bias</v>
      </c>
      <c r="H1284" s="708" t="str">
        <f>BDS_N0105!H54</f>
        <v xml:space="preserve">SHV to SHV </v>
      </c>
      <c r="I1284" s="708">
        <f>BDS_N0105!I54</f>
        <v>8</v>
      </c>
      <c r="J1284" s="708">
        <f>BDS_N0105!J54</f>
        <v>0</v>
      </c>
      <c r="K1284" s="708">
        <f>BDS_N0105!K54</f>
        <v>0</v>
      </c>
      <c r="L1284" s="708">
        <f>BDS_N0105!L54</f>
        <v>0</v>
      </c>
      <c r="M1284" s="708">
        <f>BDS_N0105!M54</f>
        <v>0</v>
      </c>
      <c r="N1284" s="708">
        <f>BDS_N0105!N54</f>
        <v>0</v>
      </c>
      <c r="O1284" s="708">
        <f>BDS_N0105!O54</f>
        <v>0</v>
      </c>
      <c r="P1284" s="708">
        <f>BDS_N0105!P54</f>
        <v>8</v>
      </c>
      <c r="Q1284" s="708" t="str">
        <f>BDS_N0105!Q54</f>
        <v xml:space="preserve">SHV to SHV </v>
      </c>
      <c r="R1284" s="708">
        <f>BDS_N0105!R54</f>
        <v>0</v>
      </c>
      <c r="S1284" s="708">
        <f>BDS_N0105!S54</f>
        <v>0</v>
      </c>
      <c r="T1284" s="708">
        <f>BDS_N0105!T54</f>
        <v>0</v>
      </c>
      <c r="U1284" s="708">
        <f>BDS_N0105!U54</f>
        <v>0</v>
      </c>
      <c r="V1284" s="708">
        <f>BDS_N0105!V54</f>
        <v>14</v>
      </c>
      <c r="W1284" s="708" t="str">
        <f>BDS_N0105!W54</f>
        <v>2 : EHS8020n</v>
      </c>
      <c r="X1284" s="708" t="str">
        <f>BDS_N0105!X54</f>
        <v>Ch3</v>
      </c>
      <c r="Y1284" s="708">
        <f>BDS_N0105!Y54</f>
        <v>0</v>
      </c>
    </row>
    <row r="1285" spans="1:25" x14ac:dyDescent="0.25">
      <c r="A1285" s="708" t="str">
        <f>BDS_N0104!A45</f>
        <v>BPM</v>
      </c>
      <c r="B1285" s="708" t="str">
        <f>BDS_N0104!B45</f>
        <v>BDS_BBS:BPM_D5653</v>
      </c>
      <c r="C1285" s="708" t="str">
        <f>BDS_N0104!C45</f>
        <v>BPM</v>
      </c>
      <c r="D1285" s="708" t="str">
        <f>BDS_N0104!D45</f>
        <v>D5653</v>
      </c>
      <c r="E1285" s="708" t="str">
        <f>BDS_N0104!E45</f>
        <v>44E000049</v>
      </c>
      <c r="F1285" s="708" t="str">
        <f>BDS_N0104!F45</f>
        <v>2C_1/4in_Hardline_036</v>
      </c>
      <c r="G1285" s="708" t="str">
        <f>BDS_N0104!G45</f>
        <v>Signal</v>
      </c>
      <c r="H1285" s="708" t="str">
        <f>BDS_N0104!H45</f>
        <v>N-Type to SMA Panel</v>
      </c>
      <c r="I1285" s="708" t="str">
        <f>BDS_N0104!I45</f>
        <v>1T</v>
      </c>
      <c r="J1285" s="708">
        <f>BDS_N0104!J45</f>
        <v>0</v>
      </c>
      <c r="K1285" s="708">
        <f>BDS_N0104!K45</f>
        <v>0</v>
      </c>
      <c r="L1285" s="708">
        <f>BDS_N0104!L45</f>
        <v>0</v>
      </c>
      <c r="M1285" s="708">
        <f>BDS_N0104!M45</f>
        <v>0</v>
      </c>
      <c r="N1285" s="708">
        <f>BDS_N0104!N45</f>
        <v>0</v>
      </c>
      <c r="O1285" s="708">
        <f>BDS_N0104!O45</f>
        <v>0</v>
      </c>
      <c r="P1285" s="708" t="str">
        <f>BDS_N0104!P45</f>
        <v>1T</v>
      </c>
      <c r="Q1285" s="708" t="str">
        <f>BDS_N0104!Q45</f>
        <v>SMA to SMA</v>
      </c>
      <c r="R1285" s="708">
        <f>BDS_N0104!R45</f>
        <v>18</v>
      </c>
      <c r="S1285" s="708">
        <f>BDS_N0104!S45</f>
        <v>7</v>
      </c>
      <c r="T1285" s="708">
        <f>BDS_N0104!T45</f>
        <v>0</v>
      </c>
      <c r="U1285" s="708">
        <f>BDS_N0104!U45</f>
        <v>1</v>
      </c>
      <c r="V1285" s="708">
        <f>BDS_N0104!V45</f>
        <v>0</v>
      </c>
      <c r="W1285" s="708">
        <f>BDS_N0104!W45</f>
        <v>0</v>
      </c>
      <c r="X1285" s="708">
        <f>BDS_N0104!X45</f>
        <v>0</v>
      </c>
      <c r="Y1285" s="708">
        <f>BDS_N0104!Y45</f>
        <v>0</v>
      </c>
    </row>
    <row r="1286" spans="1:25" x14ac:dyDescent="0.25">
      <c r="A1286" s="708" t="str">
        <f>BDS_N0104!A46</f>
        <v>BPM</v>
      </c>
      <c r="B1286" s="708" t="str">
        <f>BDS_N0104!B46</f>
        <v>BDS_BBS:BPM_D5653</v>
      </c>
      <c r="C1286" s="708" t="str">
        <f>BDS_N0104!C46</f>
        <v>BPM</v>
      </c>
      <c r="D1286" s="708" t="str">
        <f>BDS_N0104!D46</f>
        <v>D5653</v>
      </c>
      <c r="E1286" s="708" t="str">
        <f>BDS_N0104!E46</f>
        <v>44E000050</v>
      </c>
      <c r="F1286" s="708" t="str">
        <f>BDS_N0104!F46</f>
        <v>2C_1/4in_Hardline_036</v>
      </c>
      <c r="G1286" s="708" t="str">
        <f>BDS_N0104!G46</f>
        <v>Signal</v>
      </c>
      <c r="H1286" s="708" t="str">
        <f>BDS_N0104!H46</f>
        <v>N-Type to SMA Panel</v>
      </c>
      <c r="I1286" s="708" t="str">
        <f>BDS_N0104!I46</f>
        <v>2L</v>
      </c>
      <c r="J1286" s="708">
        <f>BDS_N0104!J46</f>
        <v>0</v>
      </c>
      <c r="K1286" s="708">
        <f>BDS_N0104!K46</f>
        <v>0</v>
      </c>
      <c r="L1286" s="708">
        <f>BDS_N0104!L46</f>
        <v>0</v>
      </c>
      <c r="M1286" s="708">
        <f>BDS_N0104!M46</f>
        <v>0</v>
      </c>
      <c r="N1286" s="708">
        <f>BDS_N0104!N46</f>
        <v>0</v>
      </c>
      <c r="O1286" s="708">
        <f>BDS_N0104!O46</f>
        <v>0</v>
      </c>
      <c r="P1286" s="708" t="str">
        <f>BDS_N0104!P46</f>
        <v>2L</v>
      </c>
      <c r="Q1286" s="708" t="str">
        <f>BDS_N0104!Q46</f>
        <v>SMA to SMA</v>
      </c>
      <c r="R1286" s="708">
        <f>BDS_N0104!R46</f>
        <v>18</v>
      </c>
      <c r="S1286" s="708">
        <f>BDS_N0104!S46</f>
        <v>7</v>
      </c>
      <c r="T1286" s="708">
        <f>BDS_N0104!T46</f>
        <v>0</v>
      </c>
      <c r="U1286" s="708">
        <f>BDS_N0104!U46</f>
        <v>2</v>
      </c>
      <c r="V1286" s="708">
        <f>BDS_N0104!V46</f>
        <v>0</v>
      </c>
      <c r="W1286" s="708">
        <f>BDS_N0104!W46</f>
        <v>0</v>
      </c>
      <c r="X1286" s="708">
        <f>BDS_N0104!X46</f>
        <v>0</v>
      </c>
      <c r="Y1286" s="708">
        <f>BDS_N0104!Y46</f>
        <v>0</v>
      </c>
    </row>
    <row r="1287" spans="1:25" x14ac:dyDescent="0.25">
      <c r="A1287" s="708" t="str">
        <f>BDS_N0104!A47</f>
        <v>BPM</v>
      </c>
      <c r="B1287" s="708" t="str">
        <f>BDS_N0104!B47</f>
        <v>BDS_BBS:BPM_D5653</v>
      </c>
      <c r="C1287" s="708" t="str">
        <f>BDS_N0104!C47</f>
        <v>BPM</v>
      </c>
      <c r="D1287" s="708" t="str">
        <f>BDS_N0104!D47</f>
        <v>D5653</v>
      </c>
      <c r="E1287" s="708" t="str">
        <f>BDS_N0104!E47</f>
        <v>44E000051</v>
      </c>
      <c r="F1287" s="708" t="str">
        <f>BDS_N0104!F47</f>
        <v>2C_1/4in_Hardline_036</v>
      </c>
      <c r="G1287" s="708" t="str">
        <f>BDS_N0104!G47</f>
        <v>Signal</v>
      </c>
      <c r="H1287" s="708" t="str">
        <f>BDS_N0104!H47</f>
        <v>N-Type to SMA Panel</v>
      </c>
      <c r="I1287" s="708" t="str">
        <f>BDS_N0104!I47</f>
        <v>3R</v>
      </c>
      <c r="J1287" s="708">
        <f>BDS_N0104!J47</f>
        <v>0</v>
      </c>
      <c r="K1287" s="708">
        <f>BDS_N0104!K47</f>
        <v>0</v>
      </c>
      <c r="L1287" s="708">
        <f>BDS_N0104!L47</f>
        <v>0</v>
      </c>
      <c r="M1287" s="708">
        <f>BDS_N0104!M47</f>
        <v>0</v>
      </c>
      <c r="N1287" s="708">
        <f>BDS_N0104!N47</f>
        <v>0</v>
      </c>
      <c r="O1287" s="708">
        <f>BDS_N0104!O47</f>
        <v>0</v>
      </c>
      <c r="P1287" s="708" t="str">
        <f>BDS_N0104!P47</f>
        <v>3R</v>
      </c>
      <c r="Q1287" s="708" t="str">
        <f>BDS_N0104!Q47</f>
        <v>SMA to SMA</v>
      </c>
      <c r="R1287" s="708">
        <f>BDS_N0104!R47</f>
        <v>18</v>
      </c>
      <c r="S1287" s="708">
        <f>BDS_N0104!S47</f>
        <v>7</v>
      </c>
      <c r="T1287" s="708">
        <f>BDS_N0104!T47</f>
        <v>0</v>
      </c>
      <c r="U1287" s="708">
        <f>BDS_N0104!U47</f>
        <v>3</v>
      </c>
      <c r="V1287" s="708">
        <f>BDS_N0104!V47</f>
        <v>0</v>
      </c>
      <c r="W1287" s="708">
        <f>BDS_N0104!W47</f>
        <v>0</v>
      </c>
      <c r="X1287" s="708">
        <f>BDS_N0104!X47</f>
        <v>0</v>
      </c>
      <c r="Y1287" s="708">
        <f>BDS_N0104!Y47</f>
        <v>0</v>
      </c>
    </row>
    <row r="1288" spans="1:25" x14ac:dyDescent="0.25">
      <c r="A1288" s="708" t="str">
        <f>BDS_N0104!A48</f>
        <v>BPM</v>
      </c>
      <c r="B1288" s="708" t="str">
        <f>BDS_N0104!B48</f>
        <v>BDS_BBS:BPM_D5653</v>
      </c>
      <c r="C1288" s="708" t="str">
        <f>BDS_N0104!C48</f>
        <v>BPM</v>
      </c>
      <c r="D1288" s="708" t="str">
        <f>BDS_N0104!D48</f>
        <v>D5653</v>
      </c>
      <c r="E1288" s="708" t="str">
        <f>BDS_N0104!E48</f>
        <v>44E000052</v>
      </c>
      <c r="F1288" s="708" t="str">
        <f>BDS_N0104!F48</f>
        <v>2C_1/4in_Hardline_036</v>
      </c>
      <c r="G1288" s="708" t="str">
        <f>BDS_N0104!G48</f>
        <v>Signal</v>
      </c>
      <c r="H1288" s="708" t="str">
        <f>BDS_N0104!H48</f>
        <v>N-Type to SMA Panel</v>
      </c>
      <c r="I1288" s="708" t="str">
        <f>BDS_N0104!I48</f>
        <v>4B</v>
      </c>
      <c r="J1288" s="708">
        <f>BDS_N0104!J48</f>
        <v>0</v>
      </c>
      <c r="K1288" s="708">
        <f>BDS_N0104!K48</f>
        <v>0</v>
      </c>
      <c r="L1288" s="708">
        <f>BDS_N0104!L48</f>
        <v>0</v>
      </c>
      <c r="M1288" s="708">
        <f>BDS_N0104!M48</f>
        <v>0</v>
      </c>
      <c r="N1288" s="708">
        <f>BDS_N0104!N48</f>
        <v>0</v>
      </c>
      <c r="O1288" s="708">
        <f>BDS_N0104!O48</f>
        <v>0</v>
      </c>
      <c r="P1288" s="708" t="str">
        <f>BDS_N0104!P48</f>
        <v>4B</v>
      </c>
      <c r="Q1288" s="708" t="str">
        <f>BDS_N0104!Q48</f>
        <v>SMA to SMA</v>
      </c>
      <c r="R1288" s="708">
        <f>BDS_N0104!R48</f>
        <v>18</v>
      </c>
      <c r="S1288" s="708">
        <f>BDS_N0104!S48</f>
        <v>7</v>
      </c>
      <c r="T1288" s="708">
        <f>BDS_N0104!T48</f>
        <v>0</v>
      </c>
      <c r="U1288" s="708">
        <f>BDS_N0104!U48</f>
        <v>4</v>
      </c>
      <c r="V1288" s="708">
        <f>BDS_N0104!V48</f>
        <v>0</v>
      </c>
      <c r="W1288" s="708">
        <f>BDS_N0104!W48</f>
        <v>0</v>
      </c>
      <c r="X1288" s="708">
        <f>BDS_N0104!X48</f>
        <v>0</v>
      </c>
      <c r="Y1288" s="708">
        <f>BDS_N0104!Y48</f>
        <v>0</v>
      </c>
    </row>
    <row r="1289" spans="1:25" x14ac:dyDescent="0.25">
      <c r="A1289" s="708" t="str">
        <f>BDS_N0104!A49</f>
        <v>BPM</v>
      </c>
      <c r="B1289" s="708" t="str">
        <f>BDS_N0104!B49</f>
        <v>BDS_BBS:BPM_D5653</v>
      </c>
      <c r="C1289" s="708" t="str">
        <f>BDS_N0104!C49</f>
        <v>BPM</v>
      </c>
      <c r="D1289" s="708" t="str">
        <f>BDS_N0104!D49</f>
        <v>D5653</v>
      </c>
      <c r="E1289" s="708" t="str">
        <f>BDS_N0104!E49</f>
        <v>44E000058</v>
      </c>
      <c r="F1289" s="708" t="str">
        <f>BDS_N0104!F49</f>
        <v>2C_1/4in_Hardline_036</v>
      </c>
      <c r="G1289" s="708" t="str">
        <f>BDS_N0104!G49</f>
        <v>Ref</v>
      </c>
      <c r="H1289" s="708" t="str">
        <f>BDS_N0104!H49</f>
        <v>No terminiation</v>
      </c>
      <c r="I1289" s="708" t="str">
        <f>BDS_N0104!I49</f>
        <v>No term</v>
      </c>
      <c r="J1289" s="708">
        <f>BDS_N0104!J49</f>
        <v>0</v>
      </c>
      <c r="K1289" s="708">
        <f>BDS_N0104!K49</f>
        <v>0</v>
      </c>
      <c r="L1289" s="708">
        <f>BDS_N0104!L49</f>
        <v>0</v>
      </c>
      <c r="M1289" s="708">
        <f>BDS_N0104!M49</f>
        <v>0</v>
      </c>
      <c r="N1289" s="708">
        <f>BDS_N0104!N49</f>
        <v>0</v>
      </c>
      <c r="O1289" s="708">
        <f>BDS_N0104!O49</f>
        <v>0</v>
      </c>
      <c r="P1289" s="708">
        <f>BDS_N0104!P49</f>
        <v>0</v>
      </c>
      <c r="Q1289" s="708">
        <f>BDS_N0104!Q49</f>
        <v>0</v>
      </c>
      <c r="R1289" s="708">
        <f>BDS_N0104!R49</f>
        <v>0</v>
      </c>
      <c r="S1289" s="708">
        <f>BDS_N0104!S49</f>
        <v>0</v>
      </c>
      <c r="T1289" s="708">
        <f>BDS_N0104!T49</f>
        <v>0</v>
      </c>
      <c r="U1289" s="708">
        <f>BDS_N0104!U49</f>
        <v>0</v>
      </c>
      <c r="V1289" s="708">
        <f>BDS_N0104!V49</f>
        <v>0</v>
      </c>
      <c r="W1289" s="708">
        <f>BDS_N0104!W49</f>
        <v>0</v>
      </c>
      <c r="X1289" s="708">
        <f>BDS_N0104!X49</f>
        <v>0</v>
      </c>
      <c r="Y1289" s="708">
        <f>BDS_N0104!Y49</f>
        <v>0</v>
      </c>
    </row>
    <row r="1290" spans="1:25" x14ac:dyDescent="0.25">
      <c r="A1290" s="708" t="str">
        <f>BDS_N0104!A50</f>
        <v>BPM</v>
      </c>
      <c r="B1290" s="708" t="str">
        <f>BDS_N0104!B50</f>
        <v>BDS_BBS:BPM_D5653</v>
      </c>
      <c r="C1290" s="708" t="str">
        <f>BDS_N0104!C50</f>
        <v>BPM</v>
      </c>
      <c r="D1290" s="708" t="str">
        <f>BDS_N0104!D50</f>
        <v>D5655</v>
      </c>
      <c r="E1290" s="708" t="str">
        <f>BDS_N0104!E50</f>
        <v>44E000037</v>
      </c>
      <c r="F1290" s="708" t="str">
        <f>BDS_N0104!F50</f>
        <v>2C_1/4in_Hardline_036</v>
      </c>
      <c r="G1290" s="708" t="str">
        <f>BDS_N0104!G50</f>
        <v>Signal</v>
      </c>
      <c r="H1290" s="708" t="str">
        <f>BDS_N0104!H50</f>
        <v>N-Type to SMA Panel</v>
      </c>
      <c r="I1290" s="708" t="str">
        <f>BDS_N0104!I50</f>
        <v>1T</v>
      </c>
      <c r="J1290" s="708">
        <f>BDS_N0104!J50</f>
        <v>0</v>
      </c>
      <c r="K1290" s="708">
        <f>BDS_N0104!K50</f>
        <v>0</v>
      </c>
      <c r="L1290" s="708">
        <f>BDS_N0104!L50</f>
        <v>0</v>
      </c>
      <c r="M1290" s="708">
        <f>BDS_N0104!M50</f>
        <v>0</v>
      </c>
      <c r="N1290" s="708">
        <f>BDS_N0104!N50</f>
        <v>0</v>
      </c>
      <c r="O1290" s="708">
        <f>BDS_N0104!O50</f>
        <v>0</v>
      </c>
      <c r="P1290" s="708" t="str">
        <f>BDS_N0104!P50</f>
        <v>1T</v>
      </c>
      <c r="Q1290" s="708" t="str">
        <f>BDS_N0104!Q50</f>
        <v>SMA to SMA</v>
      </c>
      <c r="R1290" s="708">
        <f>BDS_N0104!R50</f>
        <v>18</v>
      </c>
      <c r="S1290" s="708">
        <f>BDS_N0104!S50</f>
        <v>7</v>
      </c>
      <c r="T1290" s="708">
        <f>BDS_N0104!T50</f>
        <v>0</v>
      </c>
      <c r="U1290" s="708">
        <f>BDS_N0104!U50</f>
        <v>5</v>
      </c>
      <c r="V1290" s="708">
        <f>BDS_N0104!V50</f>
        <v>0</v>
      </c>
      <c r="W1290" s="708">
        <f>BDS_N0104!W50</f>
        <v>0</v>
      </c>
      <c r="X1290" s="708">
        <f>BDS_N0104!X50</f>
        <v>0</v>
      </c>
      <c r="Y1290" s="708">
        <f>BDS_N0104!Y50</f>
        <v>0</v>
      </c>
    </row>
    <row r="1291" spans="1:25" x14ac:dyDescent="0.25">
      <c r="A1291" s="708" t="str">
        <f>BDS_N0104!A51</f>
        <v>BPM</v>
      </c>
      <c r="B1291" s="708" t="str">
        <f>BDS_N0104!B51</f>
        <v>BDS_BBS:BPM_D5653</v>
      </c>
      <c r="C1291" s="708" t="str">
        <f>BDS_N0104!C51</f>
        <v>BPM</v>
      </c>
      <c r="D1291" s="708" t="str">
        <f>BDS_N0104!D51</f>
        <v>D5655</v>
      </c>
      <c r="E1291" s="708" t="str">
        <f>BDS_N0104!E51</f>
        <v>44E000038</v>
      </c>
      <c r="F1291" s="708" t="str">
        <f>BDS_N0104!F51</f>
        <v>2C_1/4in_Hardline_036</v>
      </c>
      <c r="G1291" s="708" t="str">
        <f>BDS_N0104!G51</f>
        <v>Signal</v>
      </c>
      <c r="H1291" s="708" t="str">
        <f>BDS_N0104!H51</f>
        <v>N-Type to SMA Panel</v>
      </c>
      <c r="I1291" s="708" t="str">
        <f>BDS_N0104!I51</f>
        <v>2L</v>
      </c>
      <c r="J1291" s="708">
        <f>BDS_N0104!J51</f>
        <v>0</v>
      </c>
      <c r="K1291" s="708">
        <f>BDS_N0104!K51</f>
        <v>0</v>
      </c>
      <c r="L1291" s="708">
        <f>BDS_N0104!L51</f>
        <v>0</v>
      </c>
      <c r="M1291" s="708">
        <f>BDS_N0104!M51</f>
        <v>0</v>
      </c>
      <c r="N1291" s="708">
        <f>BDS_N0104!N51</f>
        <v>0</v>
      </c>
      <c r="O1291" s="708">
        <f>BDS_N0104!O51</f>
        <v>0</v>
      </c>
      <c r="P1291" s="708" t="str">
        <f>BDS_N0104!P51</f>
        <v>2L</v>
      </c>
      <c r="Q1291" s="708" t="str">
        <f>BDS_N0104!Q51</f>
        <v>SMA to SMA</v>
      </c>
      <c r="R1291" s="708">
        <f>BDS_N0104!R51</f>
        <v>18</v>
      </c>
      <c r="S1291" s="708">
        <f>BDS_N0104!S51</f>
        <v>7</v>
      </c>
      <c r="T1291" s="708">
        <f>BDS_N0104!T51</f>
        <v>0</v>
      </c>
      <c r="U1291" s="708">
        <f>BDS_N0104!U51</f>
        <v>6</v>
      </c>
      <c r="V1291" s="708">
        <f>BDS_N0104!V51</f>
        <v>0</v>
      </c>
      <c r="W1291" s="708">
        <f>BDS_N0104!W51</f>
        <v>0</v>
      </c>
      <c r="X1291" s="708">
        <f>BDS_N0104!X51</f>
        <v>0</v>
      </c>
      <c r="Y1291" s="708">
        <f>BDS_N0104!Y51</f>
        <v>0</v>
      </c>
    </row>
    <row r="1292" spans="1:25" x14ac:dyDescent="0.25">
      <c r="A1292" s="708" t="str">
        <f>BDS_N0104!A52</f>
        <v>BPM</v>
      </c>
      <c r="B1292" s="708" t="str">
        <f>BDS_N0104!B52</f>
        <v>BDS_BBS:BPM_D5653</v>
      </c>
      <c r="C1292" s="708" t="str">
        <f>BDS_N0104!C52</f>
        <v>BPM</v>
      </c>
      <c r="D1292" s="708" t="str">
        <f>BDS_N0104!D52</f>
        <v>D5655</v>
      </c>
      <c r="E1292" s="708" t="str">
        <f>BDS_N0104!E52</f>
        <v>44E000039</v>
      </c>
      <c r="F1292" s="708" t="str">
        <f>BDS_N0104!F52</f>
        <v>2C_1/4in_Hardline_036</v>
      </c>
      <c r="G1292" s="708" t="str">
        <f>BDS_N0104!G52</f>
        <v>Signal</v>
      </c>
      <c r="H1292" s="708" t="str">
        <f>BDS_N0104!H52</f>
        <v>N-Type to SMA Panel</v>
      </c>
      <c r="I1292" s="708" t="str">
        <f>BDS_N0104!I52</f>
        <v>3R</v>
      </c>
      <c r="J1292" s="708">
        <f>BDS_N0104!J52</f>
        <v>0</v>
      </c>
      <c r="K1292" s="708">
        <f>BDS_N0104!K52</f>
        <v>0</v>
      </c>
      <c r="L1292" s="708">
        <f>BDS_N0104!L52</f>
        <v>0</v>
      </c>
      <c r="M1292" s="708">
        <f>BDS_N0104!M52</f>
        <v>0</v>
      </c>
      <c r="N1292" s="708">
        <f>BDS_N0104!N52</f>
        <v>0</v>
      </c>
      <c r="O1292" s="708">
        <f>BDS_N0104!O52</f>
        <v>0</v>
      </c>
      <c r="P1292" s="708" t="str">
        <f>BDS_N0104!P52</f>
        <v>3R</v>
      </c>
      <c r="Q1292" s="708" t="str">
        <f>BDS_N0104!Q52</f>
        <v>SMA to SMA</v>
      </c>
      <c r="R1292" s="708">
        <f>BDS_N0104!R52</f>
        <v>18</v>
      </c>
      <c r="S1292" s="708">
        <f>BDS_N0104!S52</f>
        <v>7</v>
      </c>
      <c r="T1292" s="708">
        <f>BDS_N0104!T52</f>
        <v>0</v>
      </c>
      <c r="U1292" s="708">
        <f>BDS_N0104!U52</f>
        <v>7</v>
      </c>
      <c r="V1292" s="708">
        <f>BDS_N0104!V52</f>
        <v>0</v>
      </c>
      <c r="W1292" s="708">
        <f>BDS_N0104!W52</f>
        <v>0</v>
      </c>
      <c r="X1292" s="708">
        <f>BDS_N0104!X52</f>
        <v>0</v>
      </c>
      <c r="Y1292" s="708">
        <f>BDS_N0104!Y52</f>
        <v>0</v>
      </c>
    </row>
    <row r="1293" spans="1:25" x14ac:dyDescent="0.25">
      <c r="A1293" s="708" t="str">
        <f>BDS_N0104!A53</f>
        <v>BPM</v>
      </c>
      <c r="B1293" s="708" t="str">
        <f>BDS_N0104!B53</f>
        <v>BDS_BBS:BPM_D5653</v>
      </c>
      <c r="C1293" s="708" t="str">
        <f>BDS_N0104!C53</f>
        <v>BPM</v>
      </c>
      <c r="D1293" s="708" t="str">
        <f>BDS_N0104!D53</f>
        <v>D5655</v>
      </c>
      <c r="E1293" s="708" t="str">
        <f>BDS_N0104!E53</f>
        <v>44E000040</v>
      </c>
      <c r="F1293" s="708" t="str">
        <f>BDS_N0104!F53</f>
        <v>2C_1/4in_Hardline_036</v>
      </c>
      <c r="G1293" s="708" t="str">
        <f>BDS_N0104!G53</f>
        <v>Signal</v>
      </c>
      <c r="H1293" s="708" t="str">
        <f>BDS_N0104!H53</f>
        <v>N-Type to SMA Panel</v>
      </c>
      <c r="I1293" s="708" t="str">
        <f>BDS_N0104!I53</f>
        <v>4B</v>
      </c>
      <c r="J1293" s="708">
        <f>BDS_N0104!J53</f>
        <v>0</v>
      </c>
      <c r="K1293" s="708">
        <f>BDS_N0104!K53</f>
        <v>0</v>
      </c>
      <c r="L1293" s="708">
        <f>BDS_N0104!L53</f>
        <v>0</v>
      </c>
      <c r="M1293" s="708">
        <f>BDS_N0104!M53</f>
        <v>0</v>
      </c>
      <c r="N1293" s="708">
        <f>BDS_N0104!N53</f>
        <v>0</v>
      </c>
      <c r="O1293" s="708">
        <f>BDS_N0104!O53</f>
        <v>0</v>
      </c>
      <c r="P1293" s="708" t="str">
        <f>BDS_N0104!P53</f>
        <v>4B</v>
      </c>
      <c r="Q1293" s="708" t="str">
        <f>BDS_N0104!Q53</f>
        <v>SMA to SMA</v>
      </c>
      <c r="R1293" s="708">
        <f>BDS_N0104!R53</f>
        <v>18</v>
      </c>
      <c r="S1293" s="708">
        <f>BDS_N0104!S53</f>
        <v>7</v>
      </c>
      <c r="T1293" s="708">
        <f>BDS_N0104!T53</f>
        <v>0</v>
      </c>
      <c r="U1293" s="708">
        <f>BDS_N0104!U53</f>
        <v>8</v>
      </c>
      <c r="V1293" s="708">
        <f>BDS_N0104!V53</f>
        <v>0</v>
      </c>
      <c r="W1293" s="708">
        <f>BDS_N0104!W53</f>
        <v>0</v>
      </c>
      <c r="X1293" s="708">
        <f>BDS_N0104!X53</f>
        <v>0</v>
      </c>
      <c r="Y1293" s="708">
        <f>BDS_N0104!Y53</f>
        <v>0</v>
      </c>
    </row>
    <row r="1294" spans="1:25" x14ac:dyDescent="0.25">
      <c r="A1294" s="708" t="str">
        <f>BDS_N0104!A54</f>
        <v>BPM</v>
      </c>
      <c r="B1294" s="708" t="str">
        <f>BDS_N0104!B54</f>
        <v>BDS_BBS:BPM_D5653</v>
      </c>
      <c r="C1294" s="708" t="str">
        <f>BDS_N0104!C54</f>
        <v>BPM</v>
      </c>
      <c r="D1294" s="708" t="str">
        <f>BDS_N0104!D54</f>
        <v>D5655</v>
      </c>
      <c r="E1294" s="708" t="str">
        <f>BDS_N0104!E54</f>
        <v>44E000045</v>
      </c>
      <c r="F1294" s="708" t="str">
        <f>BDS_N0104!F54</f>
        <v>2C_1/4in_Hardline_036</v>
      </c>
      <c r="G1294" s="708" t="str">
        <f>BDS_N0104!G54</f>
        <v>Ref</v>
      </c>
      <c r="H1294" s="708" t="str">
        <f>BDS_N0104!H54</f>
        <v>N-Type to SMA Panel</v>
      </c>
      <c r="I1294" s="708" t="str">
        <f>BDS_N0104!I54</f>
        <v>Ref</v>
      </c>
      <c r="J1294" s="708">
        <f>BDS_N0104!J54</f>
        <v>0</v>
      </c>
      <c r="K1294" s="708">
        <f>BDS_N0104!K54</f>
        <v>0</v>
      </c>
      <c r="L1294" s="708">
        <f>BDS_N0104!L54</f>
        <v>0</v>
      </c>
      <c r="M1294" s="708">
        <f>BDS_N0104!M54</f>
        <v>0</v>
      </c>
      <c r="N1294" s="708">
        <f>BDS_N0104!N54</f>
        <v>0</v>
      </c>
      <c r="O1294" s="708">
        <f>BDS_N0104!O54</f>
        <v>0</v>
      </c>
      <c r="P1294" s="708" t="str">
        <f>BDS_N0104!P54</f>
        <v>Ref</v>
      </c>
      <c r="Q1294" s="708" t="str">
        <f>BDS_N0104!Q54</f>
        <v>SMA to SMA</v>
      </c>
      <c r="R1294" s="708">
        <f>BDS_N0104!R54</f>
        <v>18</v>
      </c>
      <c r="S1294" s="708">
        <f>BDS_N0104!S54</f>
        <v>7</v>
      </c>
      <c r="T1294" s="708">
        <f>BDS_N0104!T54</f>
        <v>0</v>
      </c>
      <c r="U1294" s="708" t="str">
        <f>BDS_N0104!U54</f>
        <v>Ref</v>
      </c>
      <c r="V1294" s="708">
        <f>BDS_N0104!V54</f>
        <v>0</v>
      </c>
      <c r="W1294" s="708">
        <f>BDS_N0104!W54</f>
        <v>0</v>
      </c>
      <c r="X1294" s="708">
        <f>BDS_N0104!X54</f>
        <v>0</v>
      </c>
      <c r="Y1294" s="708">
        <f>BDS_N0104!Y54</f>
        <v>0</v>
      </c>
    </row>
    <row r="1295" spans="1:25" x14ac:dyDescent="0.25">
      <c r="A1295" s="708" t="str">
        <f>BDS_N0105!A14</f>
        <v>PM 12"</v>
      </c>
      <c r="B1295" s="708" t="str">
        <f>BDS_N0105!B14</f>
        <v>BDS_BBS:PM_D5653</v>
      </c>
      <c r="C1295" s="708" t="str">
        <f>BDS_N0105!C14</f>
        <v>PM</v>
      </c>
      <c r="D1295" s="708" t="str">
        <f>BDS_N0105!D14</f>
        <v>D5655</v>
      </c>
      <c r="E1295" s="708" t="str">
        <f>BDS_N0105!E14</f>
        <v>44F000101</v>
      </c>
      <c r="F1295" s="708" t="str">
        <f>BDS_N0105!F14</f>
        <v>6C_22AWG_Multi_010</v>
      </c>
      <c r="G1295" s="708" t="str">
        <f>BDS_N0105!G14</f>
        <v>A Signal</v>
      </c>
      <c r="H1295" s="708" t="str">
        <f>BDS_N0105!H14</f>
        <v>CPC to LEMO650 Box</v>
      </c>
      <c r="I1295" s="708" t="str">
        <f>BDS_N0105!I14</f>
        <v>CPC-4</v>
      </c>
      <c r="J1295" s="708">
        <f>BDS_N0105!J14</f>
        <v>0</v>
      </c>
      <c r="K1295" s="708">
        <f>BDS_N0105!K14</f>
        <v>0</v>
      </c>
      <c r="L1295" s="708">
        <f>BDS_N0105!L14</f>
        <v>0</v>
      </c>
      <c r="M1295" s="708">
        <f>BDS_N0105!M14</f>
        <v>0</v>
      </c>
      <c r="N1295" s="708">
        <f>BDS_N0105!N14</f>
        <v>0</v>
      </c>
      <c r="O1295" s="708">
        <f>BDS_N0105!O14</f>
        <v>0</v>
      </c>
      <c r="P1295" s="708" t="str">
        <f>BDS_N0105!P14</f>
        <v>Lemo-4A</v>
      </c>
      <c r="Q1295" s="708" t="str">
        <f>BDS_N0105!Q14</f>
        <v>LEMO650/LEMO650</v>
      </c>
      <c r="R1295" s="708">
        <f>BDS_N0105!R14</f>
        <v>19</v>
      </c>
      <c r="S1295" s="708">
        <f>BDS_N0105!S14</f>
        <v>4</v>
      </c>
      <c r="T1295" s="708" t="str">
        <f>BDS_N0105!T14</f>
        <v>CH4 - fmc1-1</v>
      </c>
      <c r="U1295" s="708">
        <f>BDS_N0105!U14</f>
        <v>0</v>
      </c>
      <c r="V1295" s="708">
        <f>BDS_N0105!V14</f>
        <v>14</v>
      </c>
      <c r="W1295" s="708" t="str">
        <f>BDS_N0105!W14</f>
        <v>1: EBS8005</v>
      </c>
      <c r="X1295" s="708" t="str">
        <f>BDS_N0105!X14</f>
        <v>Ch3</v>
      </c>
      <c r="Y1295" s="708">
        <f>BDS_N0105!Y14</f>
        <v>0</v>
      </c>
    </row>
    <row r="1296" spans="1:25" x14ac:dyDescent="0.25">
      <c r="A1296" s="708" t="str">
        <f>BDS_N0105!A15</f>
        <v>PM 12"</v>
      </c>
      <c r="B1296" s="708" t="str">
        <f>BDS_N0105!B15</f>
        <v>BDS_BBS:PM_D5653</v>
      </c>
      <c r="C1296" s="708" t="str">
        <f>BDS_N0105!C15</f>
        <v>PM</v>
      </c>
      <c r="D1296" s="708" t="str">
        <f>BDS_N0105!D15</f>
        <v>D5655</v>
      </c>
      <c r="E1296" s="708" t="str">
        <f>BDS_N0105!E15</f>
        <v>44F000101</v>
      </c>
      <c r="F1296" s="708" t="str">
        <f>BDS_N0105!F15</f>
        <v>6C_22AWG_Multi_010</v>
      </c>
      <c r="G1296" s="708" t="str">
        <f>BDS_N0105!G15</f>
        <v>B Signal</v>
      </c>
      <c r="H1296" s="708" t="str">
        <f>BDS_N0105!H15</f>
        <v>CPC to LEMO650 Box</v>
      </c>
      <c r="I1296" s="708" t="str">
        <f>BDS_N0105!I15</f>
        <v>CPC-4</v>
      </c>
      <c r="J1296" s="708">
        <f>BDS_N0105!J15</f>
        <v>0</v>
      </c>
      <c r="K1296" s="708">
        <f>BDS_N0105!K15</f>
        <v>0</v>
      </c>
      <c r="L1296" s="708">
        <f>BDS_N0105!L15</f>
        <v>0</v>
      </c>
      <c r="M1296" s="708">
        <f>BDS_N0105!M15</f>
        <v>0</v>
      </c>
      <c r="N1296" s="708">
        <f>BDS_N0105!N15</f>
        <v>0</v>
      </c>
      <c r="O1296" s="708">
        <f>BDS_N0105!O15</f>
        <v>0</v>
      </c>
      <c r="P1296" s="708" t="str">
        <f>BDS_N0105!P15</f>
        <v>Lemo-4B</v>
      </c>
      <c r="Q1296" s="708" t="str">
        <f>BDS_N0105!Q15</f>
        <v>LEMO650/LEMO650</v>
      </c>
      <c r="R1296" s="708">
        <f>BDS_N0105!R15</f>
        <v>19</v>
      </c>
      <c r="S1296" s="708">
        <f>BDS_N0105!S15</f>
        <v>4</v>
      </c>
      <c r="T1296" s="708" t="str">
        <f>BDS_N0105!T15</f>
        <v>CH5 - fmc1-2</v>
      </c>
      <c r="U1296" s="708">
        <f>BDS_N0105!U15</f>
        <v>0</v>
      </c>
      <c r="V1296" s="708">
        <f>BDS_N0105!V15</f>
        <v>14</v>
      </c>
      <c r="W1296" s="708" t="str">
        <f>BDS_N0105!W15</f>
        <v>1: EBS8005</v>
      </c>
      <c r="X1296" s="708" t="str">
        <f>BDS_N0105!X15</f>
        <v>Ch3</v>
      </c>
      <c r="Y1296" s="708">
        <f>BDS_N0105!Y15</f>
        <v>0</v>
      </c>
    </row>
    <row r="1297" spans="1:25" x14ac:dyDescent="0.25">
      <c r="A1297" s="708" t="str">
        <f>BDS_N0105!A16</f>
        <v>PM 6"</v>
      </c>
      <c r="B1297" s="708" t="str">
        <f>BDS_N0105!B16</f>
        <v>BDS_BBS:PM_D5653</v>
      </c>
      <c r="C1297" s="708" t="str">
        <f>BDS_N0105!C16</f>
        <v>PM</v>
      </c>
      <c r="D1297" s="708" t="str">
        <f>BDS_N0105!D16</f>
        <v>D5655</v>
      </c>
      <c r="E1297" s="708" t="str">
        <f>BDS_N0105!E16</f>
        <v>44F000100</v>
      </c>
      <c r="F1297" s="708" t="str">
        <f>BDS_N0105!F16</f>
        <v>4C_22AWG_Multi_006</v>
      </c>
      <c r="G1297" s="708" t="str">
        <f>BDS_N0105!G16</f>
        <v>C Signal</v>
      </c>
      <c r="H1297" s="708" t="str">
        <f>BDS_N0105!H16</f>
        <v>CPC to LEMO650 Box</v>
      </c>
      <c r="I1297" s="708" t="str">
        <f>BDS_N0105!I16</f>
        <v>CPC-4</v>
      </c>
      <c r="J1297" s="708">
        <f>BDS_N0105!J16</f>
        <v>0</v>
      </c>
      <c r="K1297" s="708">
        <f>BDS_N0105!K16</f>
        <v>0</v>
      </c>
      <c r="L1297" s="708">
        <f>BDS_N0105!L16</f>
        <v>0</v>
      </c>
      <c r="M1297" s="708">
        <f>BDS_N0105!M16</f>
        <v>0</v>
      </c>
      <c r="N1297" s="708">
        <f>BDS_N0105!N16</f>
        <v>0</v>
      </c>
      <c r="O1297" s="708">
        <f>BDS_N0105!O16</f>
        <v>0</v>
      </c>
      <c r="P1297" s="708" t="str">
        <f>BDS_N0105!P16</f>
        <v>Lemo-4C</v>
      </c>
      <c r="Q1297" s="708" t="str">
        <f>BDS_N0105!Q16</f>
        <v>LEMO650/LEMO650</v>
      </c>
      <c r="R1297" s="708">
        <f>BDS_N0105!R16</f>
        <v>19</v>
      </c>
      <c r="S1297" s="708">
        <f>BDS_N0105!S16</f>
        <v>4</v>
      </c>
      <c r="T1297" s="708" t="str">
        <f>BDS_N0105!T16</f>
        <v>CH6 - fmc1-3</v>
      </c>
      <c r="U1297" s="708">
        <f>BDS_N0105!U16</f>
        <v>0</v>
      </c>
      <c r="V1297" s="708">
        <f>BDS_N0105!V16</f>
        <v>14</v>
      </c>
      <c r="W1297" s="708" t="str">
        <f>BDS_N0105!W16</f>
        <v>1: EBS8005</v>
      </c>
      <c r="X1297" s="708" t="str">
        <f>BDS_N0105!X16</f>
        <v>Ch3</v>
      </c>
      <c r="Y1297" s="708">
        <f>BDS_N0105!Y16</f>
        <v>0</v>
      </c>
    </row>
    <row r="1298" spans="1:25" x14ac:dyDescent="0.25">
      <c r="A1298" s="708" t="str">
        <f>BDS_N0105!A43</f>
        <v>Ion Chamber</v>
      </c>
      <c r="B1298" s="708" t="str">
        <f>BDS_N0105!B43</f>
        <v>BDS_BTS:IC_D5661</v>
      </c>
      <c r="C1298" s="708" t="str">
        <f>BDS_N0105!C43</f>
        <v>IC</v>
      </c>
      <c r="D1298" s="708" t="str">
        <f>BDS_N0105!D43</f>
        <v>D5661</v>
      </c>
      <c r="E1298" s="708" t="str">
        <f>BDS_N0105!E43</f>
        <v xml:space="preserve">44E000277 </v>
      </c>
      <c r="F1298" s="708" t="str">
        <f>BDS_N0105!F43</f>
        <v>2C_1kV75LC_Coax_090</v>
      </c>
      <c r="G1298" s="708" t="str">
        <f>BDS_N0105!G43</f>
        <v>Signal</v>
      </c>
      <c r="H1298" s="708" t="str">
        <f>BDS_N0105!H43</f>
        <v>N-Type to LEMO Box</v>
      </c>
      <c r="I1298" s="708" t="str">
        <f>BDS_N0105!I43</f>
        <v>J7</v>
      </c>
      <c r="J1298" s="708">
        <f>BDS_N0105!J43</f>
        <v>0</v>
      </c>
      <c r="K1298" s="708">
        <f>BDS_N0105!K43</f>
        <v>0</v>
      </c>
      <c r="L1298" s="708">
        <f>BDS_N0105!L43</f>
        <v>0</v>
      </c>
      <c r="M1298" s="708">
        <f>BDS_N0105!M43</f>
        <v>0</v>
      </c>
      <c r="N1298" s="708">
        <f>BDS_N0105!N43</f>
        <v>0</v>
      </c>
      <c r="O1298" s="708">
        <f>BDS_N0105!O43</f>
        <v>0</v>
      </c>
      <c r="P1298" s="708" t="str">
        <f>BDS_N0105!P43</f>
        <v>J7</v>
      </c>
      <c r="Q1298" s="708" t="str">
        <f>BDS_N0105!Q43</f>
        <v>Lemo to Lemo</v>
      </c>
      <c r="R1298" s="708">
        <f>BDS_N0105!R43</f>
        <v>19</v>
      </c>
      <c r="S1298" s="708">
        <f>BDS_N0105!S43</f>
        <v>8</v>
      </c>
      <c r="T1298" s="708" t="str">
        <f>BDS_N0105!T43</f>
        <v>CH6 - fmc1-3</v>
      </c>
      <c r="U1298" s="708">
        <f>BDS_N0105!U43</f>
        <v>0</v>
      </c>
      <c r="V1298" s="708">
        <f>BDS_N0105!V43</f>
        <v>0</v>
      </c>
      <c r="W1298" s="708">
        <f>BDS_N0105!W43</f>
        <v>0</v>
      </c>
      <c r="X1298" s="708">
        <f>BDS_N0105!X43</f>
        <v>0</v>
      </c>
      <c r="Y1298" s="708">
        <f>BDS_N0105!Y43</f>
        <v>0</v>
      </c>
    </row>
    <row r="1299" spans="1:25" x14ac:dyDescent="0.25">
      <c r="A1299" s="708" t="str">
        <f>BDS_N0105!A61</f>
        <v>Ion Chamber</v>
      </c>
      <c r="B1299" s="708" t="str">
        <f>BDS_N0105!B61</f>
        <v>BDS_BTS:IC_D5661</v>
      </c>
      <c r="C1299" s="708">
        <f>BDS_N0105!C61</f>
        <v>0</v>
      </c>
      <c r="D1299" s="708" t="str">
        <f>BDS_N0105!D61</f>
        <v>D5661</v>
      </c>
      <c r="E1299" s="708" t="str">
        <f>BDS_N0105!E61</f>
        <v>44H000068</v>
      </c>
      <c r="F1299" s="708" t="str">
        <f>BDS_N0105!F61</f>
        <v>2C_5kVDC_Coax_035</v>
      </c>
      <c r="G1299" s="708" t="str">
        <f>BDS_N0105!G61</f>
        <v>HV Bias</v>
      </c>
      <c r="H1299" s="708" t="str">
        <f>BDS_N0105!H61</f>
        <v xml:space="preserve">SHV to SHV </v>
      </c>
      <c r="I1299" s="708">
        <f>BDS_N0105!I61</f>
        <v>7</v>
      </c>
      <c r="J1299" s="708">
        <f>BDS_N0105!J61</f>
        <v>0</v>
      </c>
      <c r="K1299" s="708">
        <f>BDS_N0105!K61</f>
        <v>0</v>
      </c>
      <c r="L1299" s="708">
        <f>BDS_N0105!L61</f>
        <v>0</v>
      </c>
      <c r="M1299" s="708">
        <f>BDS_N0105!M61</f>
        <v>0</v>
      </c>
      <c r="N1299" s="708">
        <f>BDS_N0105!N61</f>
        <v>0</v>
      </c>
      <c r="O1299" s="708">
        <f>BDS_N0105!O61</f>
        <v>0</v>
      </c>
      <c r="P1299" s="708">
        <f>BDS_N0105!P61</f>
        <v>7</v>
      </c>
      <c r="Q1299" s="708" t="str">
        <f>BDS_N0105!Q61</f>
        <v xml:space="preserve">SHV to SHV </v>
      </c>
      <c r="R1299" s="708">
        <f>BDS_N0105!R61</f>
        <v>0</v>
      </c>
      <c r="S1299" s="708">
        <f>BDS_N0105!S61</f>
        <v>0</v>
      </c>
      <c r="T1299" s="708">
        <f>BDS_N0105!T61</f>
        <v>0</v>
      </c>
      <c r="U1299" s="708">
        <f>BDS_N0105!U61</f>
        <v>0</v>
      </c>
      <c r="V1299" s="708">
        <f>BDS_N0105!V61</f>
        <v>14</v>
      </c>
      <c r="W1299" s="708" t="str">
        <f>BDS_N0105!W61</f>
        <v>2 : EHS8020n</v>
      </c>
      <c r="X1299" s="708" t="str">
        <f>BDS_N0105!X61</f>
        <v>Ch7</v>
      </c>
      <c r="Y1299" s="708">
        <f>BDS_N0105!Y61</f>
        <v>0</v>
      </c>
    </row>
    <row r="1300" spans="1:25" x14ac:dyDescent="0.25">
      <c r="A1300" s="708" t="str">
        <f>BDS_N0105!A44</f>
        <v>Ion Chamber</v>
      </c>
      <c r="B1300" s="708" t="str">
        <f>BDS_N0105!B44</f>
        <v>BDS_BTS:IC_D5662</v>
      </c>
      <c r="C1300" s="708" t="str">
        <f>BDS_N0105!C44</f>
        <v>IC</v>
      </c>
      <c r="D1300" s="708" t="str">
        <f>BDS_N0105!D44</f>
        <v>D5662</v>
      </c>
      <c r="E1300" s="708" t="str">
        <f>BDS_N0105!E44</f>
        <v>44E000278</v>
      </c>
      <c r="F1300" s="708" t="str">
        <f>BDS_N0105!F44</f>
        <v>2C_1kV75LC_Coax_090</v>
      </c>
      <c r="G1300" s="708" t="str">
        <f>BDS_N0105!G44</f>
        <v>Signal</v>
      </c>
      <c r="H1300" s="708" t="str">
        <f>BDS_N0105!H44</f>
        <v>N-Type to LEMO Box</v>
      </c>
      <c r="I1300" s="708" t="str">
        <f>BDS_N0105!I44</f>
        <v>J8</v>
      </c>
      <c r="J1300" s="708">
        <f>BDS_N0105!J44</f>
        <v>0</v>
      </c>
      <c r="K1300" s="708">
        <f>BDS_N0105!K44</f>
        <v>0</v>
      </c>
      <c r="L1300" s="708">
        <f>BDS_N0105!L44</f>
        <v>0</v>
      </c>
      <c r="M1300" s="708">
        <f>BDS_N0105!M44</f>
        <v>0</v>
      </c>
      <c r="N1300" s="708">
        <f>BDS_N0105!N44</f>
        <v>0</v>
      </c>
      <c r="O1300" s="708">
        <f>BDS_N0105!O44</f>
        <v>0</v>
      </c>
      <c r="P1300" s="708" t="str">
        <f>BDS_N0105!P44</f>
        <v>J8</v>
      </c>
      <c r="Q1300" s="708" t="str">
        <f>BDS_N0105!Q44</f>
        <v>Lemo to Lemo</v>
      </c>
      <c r="R1300" s="708">
        <f>BDS_N0105!R44</f>
        <v>19</v>
      </c>
      <c r="S1300" s="708">
        <f>BDS_N0105!S44</f>
        <v>8</v>
      </c>
      <c r="T1300" s="708" t="str">
        <f>BDS_N0105!T44</f>
        <v>CH7 - fmc1-4</v>
      </c>
      <c r="U1300" s="708">
        <f>BDS_N0105!U44</f>
        <v>0</v>
      </c>
      <c r="V1300" s="708">
        <f>BDS_N0105!V44</f>
        <v>0</v>
      </c>
      <c r="W1300" s="708">
        <f>BDS_N0105!W44</f>
        <v>0</v>
      </c>
      <c r="X1300" s="708">
        <f>BDS_N0105!X44</f>
        <v>0</v>
      </c>
      <c r="Y1300" s="708">
        <f>BDS_N0105!Y44</f>
        <v>0</v>
      </c>
    </row>
    <row r="1301" spans="1:25" x14ac:dyDescent="0.25">
      <c r="A1301" s="708" t="str">
        <f>BDS_N0105!A62</f>
        <v>Ion Chamber</v>
      </c>
      <c r="B1301" s="708" t="str">
        <f>BDS_N0105!B62</f>
        <v>BDS_BTS:IC_D5662</v>
      </c>
      <c r="C1301" s="708">
        <f>BDS_N0105!C62</f>
        <v>0</v>
      </c>
      <c r="D1301" s="708" t="str">
        <f>BDS_N0105!D62</f>
        <v>D5662</v>
      </c>
      <c r="E1301" s="708" t="str">
        <f>BDS_N0105!E62</f>
        <v>44H000069</v>
      </c>
      <c r="F1301" s="708" t="str">
        <f>BDS_N0105!F62</f>
        <v>2C_5kVDC_Coax_035</v>
      </c>
      <c r="G1301" s="708" t="str">
        <f>BDS_N0105!G62</f>
        <v>HV Bias</v>
      </c>
      <c r="H1301" s="708" t="str">
        <f>BDS_N0105!H62</f>
        <v xml:space="preserve">SHV to SHV </v>
      </c>
      <c r="I1301" s="708">
        <f>BDS_N0105!I62</f>
        <v>8</v>
      </c>
      <c r="J1301" s="708">
        <f>BDS_N0105!J62</f>
        <v>0</v>
      </c>
      <c r="K1301" s="708">
        <f>BDS_N0105!K62</f>
        <v>0</v>
      </c>
      <c r="L1301" s="708">
        <f>BDS_N0105!L62</f>
        <v>0</v>
      </c>
      <c r="M1301" s="708">
        <f>BDS_N0105!M62</f>
        <v>0</v>
      </c>
      <c r="N1301" s="708">
        <f>BDS_N0105!N62</f>
        <v>0</v>
      </c>
      <c r="O1301" s="708">
        <f>BDS_N0105!O62</f>
        <v>0</v>
      </c>
      <c r="P1301" s="708">
        <f>BDS_N0105!P62</f>
        <v>8</v>
      </c>
      <c r="Q1301" s="708" t="str">
        <f>BDS_N0105!Q62</f>
        <v xml:space="preserve">SHV to SHV </v>
      </c>
      <c r="R1301" s="708">
        <f>BDS_N0105!R62</f>
        <v>0</v>
      </c>
      <c r="S1301" s="708">
        <f>BDS_N0105!S62</f>
        <v>0</v>
      </c>
      <c r="T1301" s="708">
        <f>BDS_N0105!T62</f>
        <v>0</v>
      </c>
      <c r="U1301" s="708">
        <f>BDS_N0105!U62</f>
        <v>0</v>
      </c>
      <c r="V1301" s="708">
        <f>BDS_N0105!V62</f>
        <v>14</v>
      </c>
      <c r="W1301" s="708" t="str">
        <f>BDS_N0105!W62</f>
        <v>2 : EHS8020n</v>
      </c>
      <c r="X1301" s="708" t="str">
        <f>BDS_N0105!X62</f>
        <v>Ch7</v>
      </c>
      <c r="Y1301" s="708">
        <f>BDS_N0105!Y62</f>
        <v>0</v>
      </c>
    </row>
    <row r="1302" spans="1:25" x14ac:dyDescent="0.25">
      <c r="A1302" s="708" t="str">
        <f>BDS_N0105!A37</f>
        <v>Ion Chamber</v>
      </c>
      <c r="B1302" s="708" t="str">
        <f>BDS_N0105!B37</f>
        <v>BDS_BBS:IC_D5679</v>
      </c>
      <c r="C1302" s="708" t="str">
        <f>BDS_N0105!C37</f>
        <v>IC</v>
      </c>
      <c r="D1302" s="708" t="str">
        <f>BDS_N0105!D37</f>
        <v>D5679</v>
      </c>
      <c r="E1302" s="708" t="str">
        <f>BDS_N0105!E37</f>
        <v>44E000247</v>
      </c>
      <c r="F1302" s="708" t="str">
        <f>BDS_N0105!F37</f>
        <v>2C_1kV75LC_Coax_090</v>
      </c>
      <c r="G1302" s="708" t="str">
        <f>BDS_N0105!G37</f>
        <v>Signal</v>
      </c>
      <c r="H1302" s="708" t="str">
        <f>BDS_N0105!H37</f>
        <v>N-Type to LEMO Box</v>
      </c>
      <c r="I1302" s="708" t="str">
        <f>BDS_N0105!I37</f>
        <v>J1</v>
      </c>
      <c r="J1302" s="708">
        <f>BDS_N0105!J37</f>
        <v>0</v>
      </c>
      <c r="K1302" s="708">
        <f>BDS_N0105!K37</f>
        <v>0</v>
      </c>
      <c r="L1302" s="708">
        <f>BDS_N0105!L37</f>
        <v>0</v>
      </c>
      <c r="M1302" s="708">
        <f>BDS_N0105!M37</f>
        <v>0</v>
      </c>
      <c r="N1302" s="708">
        <f>BDS_N0105!N37</f>
        <v>0</v>
      </c>
      <c r="O1302" s="708">
        <f>BDS_N0105!O37</f>
        <v>0</v>
      </c>
      <c r="P1302" s="708" t="str">
        <f>BDS_N0105!P37</f>
        <v>J1</v>
      </c>
      <c r="Q1302" s="708" t="str">
        <f>BDS_N0105!Q37</f>
        <v>Lemo to Lemo</v>
      </c>
      <c r="R1302" s="708">
        <f>BDS_N0105!R37</f>
        <v>19</v>
      </c>
      <c r="S1302" s="708">
        <f>BDS_N0105!S37</f>
        <v>8</v>
      </c>
      <c r="T1302" s="708" t="str">
        <f>BDS_N0105!T37</f>
        <v>CH0 - fmc2-1</v>
      </c>
      <c r="U1302" s="708">
        <f>BDS_N0105!U37</f>
        <v>0</v>
      </c>
      <c r="V1302" s="708">
        <f>BDS_N0105!V37</f>
        <v>0</v>
      </c>
      <c r="W1302" s="708">
        <f>BDS_N0105!W37</f>
        <v>0</v>
      </c>
      <c r="X1302" s="708">
        <f>BDS_N0105!X37</f>
        <v>0</v>
      </c>
      <c r="Y1302" s="708">
        <f>BDS_N0105!Y37</f>
        <v>0</v>
      </c>
    </row>
    <row r="1303" spans="1:25" x14ac:dyDescent="0.25">
      <c r="A1303" s="708" t="str">
        <f>BDS_N0105!A55</f>
        <v>Ion Chamber</v>
      </c>
      <c r="B1303" s="708" t="str">
        <f>BDS_N0105!B55</f>
        <v>BDS_BBS:IC_D5679</v>
      </c>
      <c r="C1303" s="708">
        <f>BDS_N0105!C55</f>
        <v>0</v>
      </c>
      <c r="D1303" s="708" t="str">
        <f>BDS_N0105!D55</f>
        <v>D5679</v>
      </c>
      <c r="E1303" s="708" t="str">
        <f>BDS_N0105!E55</f>
        <v>44H000031</v>
      </c>
      <c r="F1303" s="708" t="str">
        <f>BDS_N0105!F55</f>
        <v>2C_5kVDC_Coax_035</v>
      </c>
      <c r="G1303" s="708" t="str">
        <f>BDS_N0105!G55</f>
        <v>HV Bias</v>
      </c>
      <c r="H1303" s="708" t="str">
        <f>BDS_N0105!H55</f>
        <v xml:space="preserve">SHV to SHV </v>
      </c>
      <c r="I1303" s="708">
        <f>BDS_N0105!I55</f>
        <v>1</v>
      </c>
      <c r="J1303" s="708">
        <f>BDS_N0105!J55</f>
        <v>0</v>
      </c>
      <c r="K1303" s="708">
        <f>BDS_N0105!K55</f>
        <v>0</v>
      </c>
      <c r="L1303" s="708">
        <f>BDS_N0105!L55</f>
        <v>0</v>
      </c>
      <c r="M1303" s="708">
        <f>BDS_N0105!M55</f>
        <v>0</v>
      </c>
      <c r="N1303" s="708">
        <f>BDS_N0105!N55</f>
        <v>0</v>
      </c>
      <c r="O1303" s="708">
        <f>BDS_N0105!O55</f>
        <v>0</v>
      </c>
      <c r="P1303" s="708">
        <f>BDS_N0105!P55</f>
        <v>1</v>
      </c>
      <c r="Q1303" s="708" t="str">
        <f>BDS_N0105!Q55</f>
        <v xml:space="preserve">SHV to SHV </v>
      </c>
      <c r="R1303" s="708">
        <f>BDS_N0105!R55</f>
        <v>0</v>
      </c>
      <c r="S1303" s="708">
        <f>BDS_N0105!S55</f>
        <v>0</v>
      </c>
      <c r="T1303" s="708">
        <f>BDS_N0105!T55</f>
        <v>0</v>
      </c>
      <c r="U1303" s="708">
        <f>BDS_N0105!U55</f>
        <v>0</v>
      </c>
      <c r="V1303" s="708">
        <f>BDS_N0105!V55</f>
        <v>14</v>
      </c>
      <c r="W1303" s="708" t="str">
        <f>BDS_N0105!W55</f>
        <v>2 : EHS8020n</v>
      </c>
      <c r="X1303" s="708" t="str">
        <f>BDS_N0105!X55</f>
        <v>Ch4</v>
      </c>
      <c r="Y1303" s="708">
        <f>BDS_N0105!Y55</f>
        <v>0</v>
      </c>
    </row>
    <row r="1304" spans="1:25" x14ac:dyDescent="0.25">
      <c r="A1304" s="708" t="str">
        <f>BDS_N0104!A55</f>
        <v>BPM</v>
      </c>
      <c r="B1304" s="708" t="str">
        <f>BDS_N0104!B55</f>
        <v>BDS_BBS:BPM_D5680</v>
      </c>
      <c r="C1304" s="708" t="str">
        <f>BDS_N0104!C55</f>
        <v>BPM</v>
      </c>
      <c r="D1304" s="708" t="str">
        <f>BDS_N0104!D55</f>
        <v>D5681</v>
      </c>
      <c r="E1304" s="708" t="str">
        <f>BDS_N0104!E55</f>
        <v>44E000024</v>
      </c>
      <c r="F1304" s="708" t="str">
        <f>BDS_N0104!F55</f>
        <v>2C_1/4in_Hardline_036</v>
      </c>
      <c r="G1304" s="708" t="str">
        <f>BDS_N0104!G55</f>
        <v>Signal</v>
      </c>
      <c r="H1304" s="708" t="str">
        <f>BDS_N0104!H55</f>
        <v>N-Type to SMA Panel</v>
      </c>
      <c r="I1304" s="708" t="str">
        <f>BDS_N0104!I55</f>
        <v>1T</v>
      </c>
      <c r="J1304" s="708">
        <f>BDS_N0104!J55</f>
        <v>0</v>
      </c>
      <c r="K1304" s="708">
        <f>BDS_N0104!K55</f>
        <v>0</v>
      </c>
      <c r="L1304" s="708">
        <f>BDS_N0104!L55</f>
        <v>0</v>
      </c>
      <c r="M1304" s="708">
        <f>BDS_N0104!M55</f>
        <v>0</v>
      </c>
      <c r="N1304" s="708">
        <f>BDS_N0104!N55</f>
        <v>0</v>
      </c>
      <c r="O1304" s="708">
        <f>BDS_N0104!O55</f>
        <v>0</v>
      </c>
      <c r="P1304" s="708" t="str">
        <f>BDS_N0104!P55</f>
        <v>1T</v>
      </c>
      <c r="Q1304" s="708" t="str">
        <f>BDS_N0104!Q55</f>
        <v>SMA to SMA</v>
      </c>
      <c r="R1304" s="708">
        <f>BDS_N0104!R55</f>
        <v>18</v>
      </c>
      <c r="S1304" s="708">
        <f>BDS_N0104!S55</f>
        <v>8</v>
      </c>
      <c r="T1304" s="708">
        <f>BDS_N0104!T55</f>
        <v>0</v>
      </c>
      <c r="U1304" s="708">
        <f>BDS_N0104!U55</f>
        <v>1</v>
      </c>
      <c r="V1304" s="708">
        <f>BDS_N0104!V55</f>
        <v>0</v>
      </c>
      <c r="W1304" s="708">
        <f>BDS_N0104!W55</f>
        <v>0</v>
      </c>
      <c r="X1304" s="708">
        <f>BDS_N0104!X55</f>
        <v>0</v>
      </c>
      <c r="Y1304" s="708">
        <f>BDS_N0104!Y55</f>
        <v>0</v>
      </c>
    </row>
    <row r="1305" spans="1:25" x14ac:dyDescent="0.25">
      <c r="A1305" s="708" t="str">
        <f>BDS_N0104!A56</f>
        <v>BPM</v>
      </c>
      <c r="B1305" s="708" t="str">
        <f>BDS_N0104!B56</f>
        <v>BDS_BBS:BPM_D5680</v>
      </c>
      <c r="C1305" s="708" t="str">
        <f>BDS_N0104!C56</f>
        <v>BPM</v>
      </c>
      <c r="D1305" s="708" t="str">
        <f>BDS_N0104!D56</f>
        <v>D5681</v>
      </c>
      <c r="E1305" s="708" t="str">
        <f>BDS_N0104!E56</f>
        <v>44E000030</v>
      </c>
      <c r="F1305" s="708" t="str">
        <f>BDS_N0104!F56</f>
        <v>2C_1/4in_Hardline_036</v>
      </c>
      <c r="G1305" s="708" t="str">
        <f>BDS_N0104!G56</f>
        <v>Signal</v>
      </c>
      <c r="H1305" s="708" t="str">
        <f>BDS_N0104!H56</f>
        <v>N-Type to SMA Panel</v>
      </c>
      <c r="I1305" s="708" t="str">
        <f>BDS_N0104!I56</f>
        <v>2L</v>
      </c>
      <c r="J1305" s="708">
        <f>BDS_N0104!J56</f>
        <v>0</v>
      </c>
      <c r="K1305" s="708">
        <f>BDS_N0104!K56</f>
        <v>0</v>
      </c>
      <c r="L1305" s="708">
        <f>BDS_N0104!L56</f>
        <v>0</v>
      </c>
      <c r="M1305" s="708">
        <f>BDS_N0104!M56</f>
        <v>0</v>
      </c>
      <c r="N1305" s="708">
        <f>BDS_N0104!N56</f>
        <v>0</v>
      </c>
      <c r="O1305" s="708">
        <f>BDS_N0104!O56</f>
        <v>0</v>
      </c>
      <c r="P1305" s="708" t="str">
        <f>BDS_N0104!P56</f>
        <v>2L</v>
      </c>
      <c r="Q1305" s="708" t="str">
        <f>BDS_N0104!Q56</f>
        <v>SMA to SMA</v>
      </c>
      <c r="R1305" s="708">
        <f>BDS_N0104!R56</f>
        <v>18</v>
      </c>
      <c r="S1305" s="708">
        <f>BDS_N0104!S56</f>
        <v>8</v>
      </c>
      <c r="T1305" s="708">
        <f>BDS_N0104!T56</f>
        <v>0</v>
      </c>
      <c r="U1305" s="708">
        <f>BDS_N0104!U56</f>
        <v>2</v>
      </c>
      <c r="V1305" s="708">
        <f>BDS_N0104!V56</f>
        <v>0</v>
      </c>
      <c r="W1305" s="708">
        <f>BDS_N0104!W56</f>
        <v>0</v>
      </c>
      <c r="X1305" s="708">
        <f>BDS_N0104!X56</f>
        <v>0</v>
      </c>
      <c r="Y1305" s="708">
        <f>BDS_N0104!Y56</f>
        <v>0</v>
      </c>
    </row>
    <row r="1306" spans="1:25" x14ac:dyDescent="0.25">
      <c r="A1306" s="708" t="str">
        <f>BDS_N0104!A57</f>
        <v>BPM</v>
      </c>
      <c r="B1306" s="708" t="str">
        <f>BDS_N0104!B57</f>
        <v>BDS_BBS:BPM_D5680</v>
      </c>
      <c r="C1306" s="708" t="str">
        <f>BDS_N0104!C57</f>
        <v>BPM</v>
      </c>
      <c r="D1306" s="708" t="str">
        <f>BDS_N0104!D57</f>
        <v>D5681</v>
      </c>
      <c r="E1306" s="708" t="str">
        <f>BDS_N0104!E57</f>
        <v>44E000031</v>
      </c>
      <c r="F1306" s="708" t="str">
        <f>BDS_N0104!F57</f>
        <v>2C_1/4in_Hardline_036</v>
      </c>
      <c r="G1306" s="708" t="str">
        <f>BDS_N0104!G57</f>
        <v>Signal</v>
      </c>
      <c r="H1306" s="708" t="str">
        <f>BDS_N0104!H57</f>
        <v>N-Type to SMA Panel</v>
      </c>
      <c r="I1306" s="708" t="str">
        <f>BDS_N0104!I57</f>
        <v>3R</v>
      </c>
      <c r="J1306" s="708">
        <f>BDS_N0104!J57</f>
        <v>0</v>
      </c>
      <c r="K1306" s="708">
        <f>BDS_N0104!K57</f>
        <v>0</v>
      </c>
      <c r="L1306" s="708">
        <f>BDS_N0104!L57</f>
        <v>0</v>
      </c>
      <c r="M1306" s="708">
        <f>BDS_N0104!M57</f>
        <v>0</v>
      </c>
      <c r="N1306" s="708">
        <f>BDS_N0104!N57</f>
        <v>0</v>
      </c>
      <c r="O1306" s="708">
        <f>BDS_N0104!O57</f>
        <v>0</v>
      </c>
      <c r="P1306" s="708" t="str">
        <f>BDS_N0104!P57</f>
        <v>3R</v>
      </c>
      <c r="Q1306" s="708" t="str">
        <f>BDS_N0104!Q57</f>
        <v>SMA to SMA</v>
      </c>
      <c r="R1306" s="708">
        <f>BDS_N0104!R57</f>
        <v>18</v>
      </c>
      <c r="S1306" s="708">
        <f>BDS_N0104!S57</f>
        <v>8</v>
      </c>
      <c r="T1306" s="708">
        <f>BDS_N0104!T57</f>
        <v>0</v>
      </c>
      <c r="U1306" s="708">
        <f>BDS_N0104!U57</f>
        <v>3</v>
      </c>
      <c r="V1306" s="708">
        <f>BDS_N0104!V57</f>
        <v>0</v>
      </c>
      <c r="W1306" s="708">
        <f>BDS_N0104!W57</f>
        <v>0</v>
      </c>
      <c r="X1306" s="708">
        <f>BDS_N0104!X57</f>
        <v>0</v>
      </c>
      <c r="Y1306" s="708">
        <f>BDS_N0104!Y57</f>
        <v>0</v>
      </c>
    </row>
    <row r="1307" spans="1:25" x14ac:dyDescent="0.25">
      <c r="A1307" s="708" t="str">
        <f>BDS_N0104!A58</f>
        <v>BPM</v>
      </c>
      <c r="B1307" s="708" t="str">
        <f>BDS_N0104!B58</f>
        <v>BDS_BBS:BPM_D5680</v>
      </c>
      <c r="C1307" s="708" t="str">
        <f>BDS_N0104!C58</f>
        <v>BPM</v>
      </c>
      <c r="D1307" s="708" t="str">
        <f>BDS_N0104!D58</f>
        <v>D5681</v>
      </c>
      <c r="E1307" s="708" t="str">
        <f>BDS_N0104!E58</f>
        <v>44E000032</v>
      </c>
      <c r="F1307" s="708" t="str">
        <f>BDS_N0104!F58</f>
        <v>2C_1/4in_Hardline_036</v>
      </c>
      <c r="G1307" s="708" t="str">
        <f>BDS_N0104!G58</f>
        <v>Signal</v>
      </c>
      <c r="H1307" s="708" t="str">
        <f>BDS_N0104!H58</f>
        <v>N-Type to SMA Panel</v>
      </c>
      <c r="I1307" s="708" t="str">
        <f>BDS_N0104!I58</f>
        <v>4B</v>
      </c>
      <c r="J1307" s="708">
        <f>BDS_N0104!J58</f>
        <v>0</v>
      </c>
      <c r="K1307" s="708">
        <f>BDS_N0104!K58</f>
        <v>0</v>
      </c>
      <c r="L1307" s="708">
        <f>BDS_N0104!L58</f>
        <v>0</v>
      </c>
      <c r="M1307" s="708">
        <f>BDS_N0104!M58</f>
        <v>0</v>
      </c>
      <c r="N1307" s="708">
        <f>BDS_N0104!N58</f>
        <v>0</v>
      </c>
      <c r="O1307" s="708">
        <f>BDS_N0104!O58</f>
        <v>0</v>
      </c>
      <c r="P1307" s="708" t="str">
        <f>BDS_N0104!P58</f>
        <v>4B</v>
      </c>
      <c r="Q1307" s="708" t="str">
        <f>BDS_N0104!Q58</f>
        <v>SMA to SMA</v>
      </c>
      <c r="R1307" s="708">
        <f>BDS_N0104!R58</f>
        <v>18</v>
      </c>
      <c r="S1307" s="708">
        <f>BDS_N0104!S58</f>
        <v>8</v>
      </c>
      <c r="T1307" s="708">
        <f>BDS_N0104!T58</f>
        <v>0</v>
      </c>
      <c r="U1307" s="708">
        <f>BDS_N0104!U58</f>
        <v>4</v>
      </c>
      <c r="V1307" s="708">
        <f>BDS_N0104!V58</f>
        <v>0</v>
      </c>
      <c r="W1307" s="708">
        <f>BDS_N0104!W58</f>
        <v>0</v>
      </c>
      <c r="X1307" s="708">
        <f>BDS_N0104!X58</f>
        <v>0</v>
      </c>
      <c r="Y1307" s="708">
        <f>BDS_N0104!Y58</f>
        <v>0</v>
      </c>
    </row>
    <row r="1308" spans="1:25" x14ac:dyDescent="0.25">
      <c r="A1308" s="708" t="str">
        <f>BDS_N0104!A59</f>
        <v>BPM</v>
      </c>
      <c r="B1308" s="708" t="str">
        <f>BDS_N0104!B59</f>
        <v>BDS_BBS:BPM_D5680</v>
      </c>
      <c r="C1308" s="708" t="str">
        <f>BDS_N0104!C59</f>
        <v>BPM</v>
      </c>
      <c r="D1308" s="708" t="str">
        <f>BDS_N0104!D59</f>
        <v>D5681</v>
      </c>
      <c r="E1308" s="708" t="str">
        <f>BDS_N0104!E59</f>
        <v>44E000029</v>
      </c>
      <c r="F1308" s="708" t="str">
        <f>BDS_N0104!F59</f>
        <v>2C_1/4in_Hardline_036</v>
      </c>
      <c r="G1308" s="708" t="str">
        <f>BDS_N0104!G59</f>
        <v>Ref</v>
      </c>
      <c r="H1308" s="708" t="str">
        <f>BDS_N0104!H59</f>
        <v>No terminiation</v>
      </c>
      <c r="I1308" s="708" t="str">
        <f>BDS_N0104!I59</f>
        <v>No term</v>
      </c>
      <c r="J1308" s="708">
        <f>BDS_N0104!J59</f>
        <v>0</v>
      </c>
      <c r="K1308" s="708">
        <f>BDS_N0104!K59</f>
        <v>0</v>
      </c>
      <c r="L1308" s="708">
        <f>BDS_N0104!L59</f>
        <v>0</v>
      </c>
      <c r="M1308" s="708">
        <f>BDS_N0104!M59</f>
        <v>0</v>
      </c>
      <c r="N1308" s="708">
        <f>BDS_N0104!N59</f>
        <v>0</v>
      </c>
      <c r="O1308" s="708">
        <f>BDS_N0104!O59</f>
        <v>0</v>
      </c>
      <c r="P1308" s="708">
        <f>BDS_N0104!P59</f>
        <v>0</v>
      </c>
      <c r="Q1308" s="708">
        <f>BDS_N0104!Q59</f>
        <v>0</v>
      </c>
      <c r="R1308" s="708">
        <f>BDS_N0104!R59</f>
        <v>0</v>
      </c>
      <c r="S1308" s="708">
        <f>BDS_N0104!S59</f>
        <v>0</v>
      </c>
      <c r="T1308" s="708">
        <f>BDS_N0104!T59</f>
        <v>0</v>
      </c>
      <c r="U1308" s="708">
        <f>BDS_N0104!U59</f>
        <v>0</v>
      </c>
      <c r="V1308" s="708">
        <f>BDS_N0104!V59</f>
        <v>0</v>
      </c>
      <c r="W1308" s="708">
        <f>BDS_N0104!W59</f>
        <v>0</v>
      </c>
      <c r="X1308" s="708">
        <f>BDS_N0104!X59</f>
        <v>0</v>
      </c>
      <c r="Y1308" s="708">
        <f>BDS_N0104!Y59</f>
        <v>0</v>
      </c>
    </row>
    <row r="1309" spans="1:25" x14ac:dyDescent="0.25">
      <c r="A1309" s="708" t="str">
        <f>BDS_N0105!A38</f>
        <v>Ion Chamber</v>
      </c>
      <c r="B1309" s="708" t="str">
        <f>BDS_N0105!B38</f>
        <v>BDS_BBS:IC_D5711</v>
      </c>
      <c r="C1309" s="708" t="str">
        <f>BDS_N0105!C38</f>
        <v>IC</v>
      </c>
      <c r="D1309" s="708" t="str">
        <f>BDS_N0105!D38</f>
        <v>D5711</v>
      </c>
      <c r="E1309" s="708" t="str">
        <f>BDS_N0105!E38</f>
        <v>44E000246</v>
      </c>
      <c r="F1309" s="708" t="str">
        <f>BDS_N0105!F38</f>
        <v>2C_1kV75LC_Coax_090</v>
      </c>
      <c r="G1309" s="708" t="str">
        <f>BDS_N0105!G38</f>
        <v>Signal</v>
      </c>
      <c r="H1309" s="708" t="str">
        <f>BDS_N0105!H38</f>
        <v>N-Type to LEMO Box</v>
      </c>
      <c r="I1309" s="708" t="str">
        <f>BDS_N0105!I38</f>
        <v>J2</v>
      </c>
      <c r="J1309" s="708">
        <f>BDS_N0105!J38</f>
        <v>0</v>
      </c>
      <c r="K1309" s="708">
        <f>BDS_N0105!K38</f>
        <v>0</v>
      </c>
      <c r="L1309" s="708">
        <f>BDS_N0105!L38</f>
        <v>0</v>
      </c>
      <c r="M1309" s="708">
        <f>BDS_N0105!M38</f>
        <v>0</v>
      </c>
      <c r="N1309" s="708">
        <f>BDS_N0105!N38</f>
        <v>0</v>
      </c>
      <c r="O1309" s="708">
        <f>BDS_N0105!O38</f>
        <v>0</v>
      </c>
      <c r="P1309" s="708" t="str">
        <f>BDS_N0105!P38</f>
        <v>J2</v>
      </c>
      <c r="Q1309" s="708" t="str">
        <f>BDS_N0105!Q38</f>
        <v>Lemo to Lemo</v>
      </c>
      <c r="R1309" s="708">
        <f>BDS_N0105!R38</f>
        <v>19</v>
      </c>
      <c r="S1309" s="708">
        <f>BDS_N0105!S38</f>
        <v>8</v>
      </c>
      <c r="T1309" s="708" t="str">
        <f>BDS_N0105!T38</f>
        <v>CH1 - fmc2-2</v>
      </c>
      <c r="U1309" s="708">
        <f>BDS_N0105!U38</f>
        <v>0</v>
      </c>
      <c r="V1309" s="708">
        <f>BDS_N0105!V38</f>
        <v>0</v>
      </c>
      <c r="W1309" s="708">
        <f>BDS_N0105!W38</f>
        <v>0</v>
      </c>
      <c r="X1309" s="708">
        <f>BDS_N0105!X38</f>
        <v>0</v>
      </c>
      <c r="Y1309" s="708">
        <f>BDS_N0105!Y38</f>
        <v>0</v>
      </c>
    </row>
    <row r="1310" spans="1:25" x14ac:dyDescent="0.25">
      <c r="A1310" s="708" t="str">
        <f>BDS_N0105!A56</f>
        <v>Ion Chamber</v>
      </c>
      <c r="B1310" s="708" t="str">
        <f>BDS_N0105!B56</f>
        <v>BDS_BBS:IC_D5711</v>
      </c>
      <c r="C1310" s="708">
        <f>BDS_N0105!C56</f>
        <v>0</v>
      </c>
      <c r="D1310" s="708" t="str">
        <f>BDS_N0105!D56</f>
        <v>D5711</v>
      </c>
      <c r="E1310" s="708" t="str">
        <f>BDS_N0105!E56</f>
        <v>44H000030</v>
      </c>
      <c r="F1310" s="708" t="str">
        <f>BDS_N0105!F56</f>
        <v>2C_5kVDC_Coax_035</v>
      </c>
      <c r="G1310" s="708" t="str">
        <f>BDS_N0105!G56</f>
        <v>HV Bias</v>
      </c>
      <c r="H1310" s="708" t="str">
        <f>BDS_N0105!H56</f>
        <v xml:space="preserve">SHV to SHV </v>
      </c>
      <c r="I1310" s="708">
        <f>BDS_N0105!I56</f>
        <v>2</v>
      </c>
      <c r="J1310" s="708">
        <f>BDS_N0105!J56</f>
        <v>0</v>
      </c>
      <c r="K1310" s="708">
        <f>BDS_N0105!K56</f>
        <v>0</v>
      </c>
      <c r="L1310" s="708">
        <f>BDS_N0105!L56</f>
        <v>0</v>
      </c>
      <c r="M1310" s="708">
        <f>BDS_N0105!M56</f>
        <v>0</v>
      </c>
      <c r="N1310" s="708">
        <f>BDS_N0105!N56</f>
        <v>0</v>
      </c>
      <c r="O1310" s="708">
        <f>BDS_N0105!O56</f>
        <v>0</v>
      </c>
      <c r="P1310" s="708">
        <f>BDS_N0105!P56</f>
        <v>2</v>
      </c>
      <c r="Q1310" s="708" t="str">
        <f>BDS_N0105!Q56</f>
        <v xml:space="preserve">SHV to SHV </v>
      </c>
      <c r="R1310" s="708">
        <f>BDS_N0105!R56</f>
        <v>0</v>
      </c>
      <c r="S1310" s="708">
        <f>BDS_N0105!S56</f>
        <v>0</v>
      </c>
      <c r="T1310" s="708">
        <f>BDS_N0105!T56</f>
        <v>0</v>
      </c>
      <c r="U1310" s="708">
        <f>BDS_N0105!U56</f>
        <v>0</v>
      </c>
      <c r="V1310" s="708">
        <f>BDS_N0105!V56</f>
        <v>14</v>
      </c>
      <c r="W1310" s="708" t="str">
        <f>BDS_N0105!W56</f>
        <v>2 : EHS8020n</v>
      </c>
      <c r="X1310" s="708" t="str">
        <f>BDS_N0105!X56</f>
        <v>Ch4</v>
      </c>
      <c r="Y1310" s="708">
        <f>BDS_N0105!Y56</f>
        <v>0</v>
      </c>
    </row>
    <row r="1311" spans="1:25" x14ac:dyDescent="0.25">
      <c r="A1311" s="708" t="str">
        <f>BDS_N0105!A39</f>
        <v>Ion Chamber</v>
      </c>
      <c r="B1311" s="708" t="str">
        <f>BDS_N0105!B39</f>
        <v>BDS_FFS:IC_D5740</v>
      </c>
      <c r="C1311" s="708" t="str">
        <f>BDS_N0105!C39</f>
        <v>IC</v>
      </c>
      <c r="D1311" s="708" t="str">
        <f>BDS_N0105!D39</f>
        <v>D5740</v>
      </c>
      <c r="E1311" s="708" t="str">
        <f>BDS_N0105!E39</f>
        <v>44E000245</v>
      </c>
      <c r="F1311" s="708" t="str">
        <f>BDS_N0105!F39</f>
        <v>2C_1kV75LC_Coax_090</v>
      </c>
      <c r="G1311" s="708" t="str">
        <f>BDS_N0105!G39</f>
        <v>Signal</v>
      </c>
      <c r="H1311" s="708" t="str">
        <f>BDS_N0105!H39</f>
        <v>N-Type to LEMO Box</v>
      </c>
      <c r="I1311" s="708" t="str">
        <f>BDS_N0105!I39</f>
        <v>J3</v>
      </c>
      <c r="J1311" s="708">
        <f>BDS_N0105!J39</f>
        <v>0</v>
      </c>
      <c r="K1311" s="708">
        <f>BDS_N0105!K39</f>
        <v>0</v>
      </c>
      <c r="L1311" s="708">
        <f>BDS_N0105!L39</f>
        <v>0</v>
      </c>
      <c r="M1311" s="708">
        <f>BDS_N0105!M39</f>
        <v>0</v>
      </c>
      <c r="N1311" s="708">
        <f>BDS_N0105!N39</f>
        <v>0</v>
      </c>
      <c r="O1311" s="708">
        <f>BDS_N0105!O39</f>
        <v>0</v>
      </c>
      <c r="P1311" s="708" t="str">
        <f>BDS_N0105!P39</f>
        <v>J3</v>
      </c>
      <c r="Q1311" s="708" t="str">
        <f>BDS_N0105!Q39</f>
        <v>Lemo to Lemo</v>
      </c>
      <c r="R1311" s="708">
        <f>BDS_N0105!R39</f>
        <v>19</v>
      </c>
      <c r="S1311" s="708">
        <f>BDS_N0105!S39</f>
        <v>8</v>
      </c>
      <c r="T1311" s="708" t="str">
        <f>BDS_N0105!T39</f>
        <v>CH2 - fmc2-3</v>
      </c>
      <c r="U1311" s="708">
        <f>BDS_N0105!U39</f>
        <v>0</v>
      </c>
      <c r="V1311" s="708">
        <f>BDS_N0105!V39</f>
        <v>0</v>
      </c>
      <c r="W1311" s="708">
        <f>BDS_N0105!W39</f>
        <v>0</v>
      </c>
      <c r="X1311" s="708">
        <f>BDS_N0105!X39</f>
        <v>0</v>
      </c>
      <c r="Y1311" s="708">
        <f>BDS_N0105!Y39</f>
        <v>0</v>
      </c>
    </row>
    <row r="1312" spans="1:25" x14ac:dyDescent="0.25">
      <c r="A1312" s="708" t="str">
        <f>BDS_N0105!A57</f>
        <v>Ion Chamber</v>
      </c>
      <c r="B1312" s="708" t="str">
        <f>BDS_N0105!B57</f>
        <v>BDS_FFS:IC_D5740</v>
      </c>
      <c r="C1312" s="708">
        <f>BDS_N0105!C57</f>
        <v>0</v>
      </c>
      <c r="D1312" s="708" t="str">
        <f>BDS_N0105!D57</f>
        <v>D5740</v>
      </c>
      <c r="E1312" s="708" t="str">
        <f>BDS_N0105!E57</f>
        <v>44H000029</v>
      </c>
      <c r="F1312" s="708" t="str">
        <f>BDS_N0105!F57</f>
        <v>2C_5kVDC_Coax_035</v>
      </c>
      <c r="G1312" s="708" t="str">
        <f>BDS_N0105!G57</f>
        <v>HV Bias</v>
      </c>
      <c r="H1312" s="708" t="str">
        <f>BDS_N0105!H57</f>
        <v xml:space="preserve">SHV to SHV </v>
      </c>
      <c r="I1312" s="708">
        <f>BDS_N0105!I57</f>
        <v>3</v>
      </c>
      <c r="J1312" s="708">
        <f>BDS_N0105!J57</f>
        <v>0</v>
      </c>
      <c r="K1312" s="708">
        <f>BDS_N0105!K57</f>
        <v>0</v>
      </c>
      <c r="L1312" s="708">
        <f>BDS_N0105!L57</f>
        <v>0</v>
      </c>
      <c r="M1312" s="708">
        <f>BDS_N0105!M57</f>
        <v>0</v>
      </c>
      <c r="N1312" s="708">
        <f>BDS_N0105!N57</f>
        <v>0</v>
      </c>
      <c r="O1312" s="708">
        <f>BDS_N0105!O57</f>
        <v>0</v>
      </c>
      <c r="P1312" s="708">
        <f>BDS_N0105!P57</f>
        <v>3</v>
      </c>
      <c r="Q1312" s="708" t="str">
        <f>BDS_N0105!Q57</f>
        <v xml:space="preserve">SHV to SHV </v>
      </c>
      <c r="R1312" s="708">
        <f>BDS_N0105!R57</f>
        <v>0</v>
      </c>
      <c r="S1312" s="708">
        <f>BDS_N0105!S57</f>
        <v>0</v>
      </c>
      <c r="T1312" s="708">
        <f>BDS_N0105!T57</f>
        <v>0</v>
      </c>
      <c r="U1312" s="708">
        <f>BDS_N0105!U57</f>
        <v>0</v>
      </c>
      <c r="V1312" s="708">
        <f>BDS_N0105!V57</f>
        <v>14</v>
      </c>
      <c r="W1312" s="708" t="str">
        <f>BDS_N0105!W57</f>
        <v>2 : EHS8020n</v>
      </c>
      <c r="X1312" s="708" t="str">
        <f>BDS_N0105!X57</f>
        <v>Ch5</v>
      </c>
      <c r="Y1312" s="708">
        <f>BDS_N0105!Y57</f>
        <v>0</v>
      </c>
    </row>
    <row r="1313" spans="1:25" x14ac:dyDescent="0.25">
      <c r="A1313" s="708" t="str">
        <f>BDS_N0104!A60</f>
        <v>BPM</v>
      </c>
      <c r="B1313" s="708" t="str">
        <f>BDS_N0104!B60</f>
        <v>BDS_FFS:BPM_D5742</v>
      </c>
      <c r="C1313" s="708" t="str">
        <f>BDS_N0104!C60</f>
        <v>BPM</v>
      </c>
      <c r="D1313" s="708" t="str">
        <f>BDS_N0104!D60</f>
        <v>D5742</v>
      </c>
      <c r="E1313" s="708" t="str">
        <f>BDS_N0104!E60</f>
        <v>44E000009</v>
      </c>
      <c r="F1313" s="708" t="str">
        <f>BDS_N0104!F60</f>
        <v>2C_1/4in_Hardline_036</v>
      </c>
      <c r="G1313" s="708" t="str">
        <f>BDS_N0104!G60</f>
        <v>Signal</v>
      </c>
      <c r="H1313" s="708" t="str">
        <f>BDS_N0104!H60</f>
        <v>N-Type to SMA Panel</v>
      </c>
      <c r="I1313" s="708" t="str">
        <f>BDS_N0104!I60</f>
        <v>1T</v>
      </c>
      <c r="J1313" s="708">
        <f>BDS_N0104!J60</f>
        <v>0</v>
      </c>
      <c r="K1313" s="708">
        <f>BDS_N0104!K60</f>
        <v>0</v>
      </c>
      <c r="L1313" s="708">
        <f>BDS_N0104!L60</f>
        <v>0</v>
      </c>
      <c r="M1313" s="708">
        <f>BDS_N0104!M60</f>
        <v>0</v>
      </c>
      <c r="N1313" s="708">
        <f>BDS_N0104!N60</f>
        <v>0</v>
      </c>
      <c r="O1313" s="708">
        <f>BDS_N0104!O60</f>
        <v>0</v>
      </c>
      <c r="P1313" s="708" t="str">
        <f>BDS_N0104!P60</f>
        <v>1T</v>
      </c>
      <c r="Q1313" s="708" t="str">
        <f>BDS_N0104!Q60</f>
        <v>SMA to SMA</v>
      </c>
      <c r="R1313" s="708">
        <f>BDS_N0104!R60</f>
        <v>18</v>
      </c>
      <c r="S1313" s="708">
        <f>BDS_N0104!S60</f>
        <v>8</v>
      </c>
      <c r="T1313" s="708">
        <f>BDS_N0104!T60</f>
        <v>0</v>
      </c>
      <c r="U1313" s="708">
        <f>BDS_N0104!U60</f>
        <v>5</v>
      </c>
      <c r="V1313" s="708">
        <f>BDS_N0104!V60</f>
        <v>0</v>
      </c>
      <c r="W1313" s="708">
        <f>BDS_N0104!W60</f>
        <v>0</v>
      </c>
      <c r="X1313" s="708">
        <f>BDS_N0104!X60</f>
        <v>0</v>
      </c>
      <c r="Y1313" s="708">
        <f>BDS_N0104!Y60</f>
        <v>0</v>
      </c>
    </row>
    <row r="1314" spans="1:25" x14ac:dyDescent="0.25">
      <c r="A1314" s="708" t="str">
        <f>BDS_N0104!A61</f>
        <v>BPM</v>
      </c>
      <c r="B1314" s="708" t="str">
        <f>BDS_N0104!B61</f>
        <v>BDS_FFS:BPM_D5742</v>
      </c>
      <c r="C1314" s="708" t="str">
        <f>BDS_N0104!C61</f>
        <v>BPM</v>
      </c>
      <c r="D1314" s="708" t="str">
        <f>BDS_N0104!D61</f>
        <v>D5742</v>
      </c>
      <c r="E1314" s="708" t="str">
        <f>BDS_N0104!E61</f>
        <v>44E000010</v>
      </c>
      <c r="F1314" s="708" t="str">
        <f>BDS_N0104!F61</f>
        <v>2C_1/4in_Hardline_036</v>
      </c>
      <c r="G1314" s="708" t="str">
        <f>BDS_N0104!G61</f>
        <v>Signal</v>
      </c>
      <c r="H1314" s="708" t="str">
        <f>BDS_N0104!H61</f>
        <v>N-Type to SMA Panel</v>
      </c>
      <c r="I1314" s="708" t="str">
        <f>BDS_N0104!I61</f>
        <v>2L</v>
      </c>
      <c r="J1314" s="708">
        <f>BDS_N0104!J61</f>
        <v>0</v>
      </c>
      <c r="K1314" s="708">
        <f>BDS_N0104!K61</f>
        <v>0</v>
      </c>
      <c r="L1314" s="708">
        <f>BDS_N0104!L61</f>
        <v>0</v>
      </c>
      <c r="M1314" s="708">
        <f>BDS_N0104!M61</f>
        <v>0</v>
      </c>
      <c r="N1314" s="708">
        <f>BDS_N0104!N61</f>
        <v>0</v>
      </c>
      <c r="O1314" s="708">
        <f>BDS_N0104!O61</f>
        <v>0</v>
      </c>
      <c r="P1314" s="708" t="str">
        <f>BDS_N0104!P61</f>
        <v>2L</v>
      </c>
      <c r="Q1314" s="708" t="str">
        <f>BDS_N0104!Q61</f>
        <v>SMA to SMA</v>
      </c>
      <c r="R1314" s="708">
        <f>BDS_N0104!R61</f>
        <v>18</v>
      </c>
      <c r="S1314" s="708">
        <f>BDS_N0104!S61</f>
        <v>8</v>
      </c>
      <c r="T1314" s="708">
        <f>BDS_N0104!T61</f>
        <v>0</v>
      </c>
      <c r="U1314" s="708">
        <f>BDS_N0104!U61</f>
        <v>6</v>
      </c>
      <c r="V1314" s="708">
        <f>BDS_N0104!V61</f>
        <v>0</v>
      </c>
      <c r="W1314" s="708">
        <f>BDS_N0104!W61</f>
        <v>0</v>
      </c>
      <c r="X1314" s="708">
        <f>BDS_N0104!X61</f>
        <v>0</v>
      </c>
      <c r="Y1314" s="708">
        <f>BDS_N0104!Y61</f>
        <v>0</v>
      </c>
    </row>
    <row r="1315" spans="1:25" x14ac:dyDescent="0.25">
      <c r="A1315" s="708" t="str">
        <f>BDS_N0104!A62</f>
        <v>BPM</v>
      </c>
      <c r="B1315" s="708" t="str">
        <f>BDS_N0104!B62</f>
        <v>BDS_FFS:BPM_D5742</v>
      </c>
      <c r="C1315" s="708" t="str">
        <f>BDS_N0104!C62</f>
        <v>BPM</v>
      </c>
      <c r="D1315" s="708" t="str">
        <f>BDS_N0104!D62</f>
        <v>D5742</v>
      </c>
      <c r="E1315" s="708" t="str">
        <f>BDS_N0104!E62</f>
        <v>44E000011</v>
      </c>
      <c r="F1315" s="708" t="str">
        <f>BDS_N0104!F62</f>
        <v>2C_1/4in_Hardline_036</v>
      </c>
      <c r="G1315" s="708" t="str">
        <f>BDS_N0104!G62</f>
        <v>Signal</v>
      </c>
      <c r="H1315" s="708" t="str">
        <f>BDS_N0104!H62</f>
        <v>N-Type to SMA Panel</v>
      </c>
      <c r="I1315" s="708" t="str">
        <f>BDS_N0104!I62</f>
        <v>3R</v>
      </c>
      <c r="J1315" s="708">
        <f>BDS_N0104!J62</f>
        <v>0</v>
      </c>
      <c r="K1315" s="708">
        <f>BDS_N0104!K62</f>
        <v>0</v>
      </c>
      <c r="L1315" s="708">
        <f>BDS_N0104!L62</f>
        <v>0</v>
      </c>
      <c r="M1315" s="708">
        <f>BDS_N0104!M62</f>
        <v>0</v>
      </c>
      <c r="N1315" s="708">
        <f>BDS_N0104!N62</f>
        <v>0</v>
      </c>
      <c r="O1315" s="708">
        <f>BDS_N0104!O62</f>
        <v>0</v>
      </c>
      <c r="P1315" s="708" t="str">
        <f>BDS_N0104!P62</f>
        <v>3R</v>
      </c>
      <c r="Q1315" s="708" t="str">
        <f>BDS_N0104!Q62</f>
        <v>SMA to SMA</v>
      </c>
      <c r="R1315" s="708">
        <f>BDS_N0104!R62</f>
        <v>18</v>
      </c>
      <c r="S1315" s="708">
        <f>BDS_N0104!S62</f>
        <v>8</v>
      </c>
      <c r="T1315" s="708">
        <f>BDS_N0104!T62</f>
        <v>0</v>
      </c>
      <c r="U1315" s="708">
        <f>BDS_N0104!U62</f>
        <v>7</v>
      </c>
      <c r="V1315" s="708">
        <f>BDS_N0104!V62</f>
        <v>0</v>
      </c>
      <c r="W1315" s="708">
        <f>BDS_N0104!W62</f>
        <v>0</v>
      </c>
      <c r="X1315" s="708">
        <f>BDS_N0104!X62</f>
        <v>0</v>
      </c>
      <c r="Y1315" s="708">
        <f>BDS_N0104!Y62</f>
        <v>0</v>
      </c>
    </row>
    <row r="1316" spans="1:25" x14ac:dyDescent="0.25">
      <c r="A1316" s="708" t="str">
        <f>BDS_N0104!A63</f>
        <v>BPM</v>
      </c>
      <c r="B1316" s="708" t="str">
        <f>BDS_N0104!B63</f>
        <v>BDS_FFS:BPM_D5742</v>
      </c>
      <c r="C1316" s="708" t="str">
        <f>BDS_N0104!C63</f>
        <v>BPM</v>
      </c>
      <c r="D1316" s="708" t="str">
        <f>BDS_N0104!D63</f>
        <v>D5742</v>
      </c>
      <c r="E1316" s="708" t="str">
        <f>BDS_N0104!E63</f>
        <v>44E000012</v>
      </c>
      <c r="F1316" s="708" t="str">
        <f>BDS_N0104!F63</f>
        <v>2C_1/4in_Hardline_036</v>
      </c>
      <c r="G1316" s="708" t="str">
        <f>BDS_N0104!G63</f>
        <v>Signal</v>
      </c>
      <c r="H1316" s="708" t="str">
        <f>BDS_N0104!H63</f>
        <v>N-Type to SMA Panel</v>
      </c>
      <c r="I1316" s="708" t="str">
        <f>BDS_N0104!I63</f>
        <v>4B</v>
      </c>
      <c r="J1316" s="708">
        <f>BDS_N0104!J63</f>
        <v>0</v>
      </c>
      <c r="K1316" s="708">
        <f>BDS_N0104!K63</f>
        <v>0</v>
      </c>
      <c r="L1316" s="708">
        <f>BDS_N0104!L63</f>
        <v>0</v>
      </c>
      <c r="M1316" s="708">
        <f>BDS_N0104!M63</f>
        <v>0</v>
      </c>
      <c r="N1316" s="708">
        <f>BDS_N0104!N63</f>
        <v>0</v>
      </c>
      <c r="O1316" s="708">
        <f>BDS_N0104!O63</f>
        <v>0</v>
      </c>
      <c r="P1316" s="708" t="str">
        <f>BDS_N0104!P63</f>
        <v>4B</v>
      </c>
      <c r="Q1316" s="708" t="str">
        <f>BDS_N0104!Q63</f>
        <v>SMA to SMA</v>
      </c>
      <c r="R1316" s="708">
        <f>BDS_N0104!R63</f>
        <v>18</v>
      </c>
      <c r="S1316" s="708">
        <f>BDS_N0104!S63</f>
        <v>8</v>
      </c>
      <c r="T1316" s="708">
        <f>BDS_N0104!T63</f>
        <v>0</v>
      </c>
      <c r="U1316" s="708">
        <f>BDS_N0104!U63</f>
        <v>8</v>
      </c>
      <c r="V1316" s="708">
        <f>BDS_N0104!V63</f>
        <v>0</v>
      </c>
      <c r="W1316" s="708">
        <f>BDS_N0104!W63</f>
        <v>0</v>
      </c>
      <c r="X1316" s="708">
        <f>BDS_N0104!X63</f>
        <v>0</v>
      </c>
      <c r="Y1316" s="708">
        <f>BDS_N0104!Y63</f>
        <v>0</v>
      </c>
    </row>
    <row r="1317" spans="1:25" x14ac:dyDescent="0.25">
      <c r="A1317" s="708" t="str">
        <f>BDS_N0104!A64</f>
        <v>BPM</v>
      </c>
      <c r="B1317" s="708" t="str">
        <f>BDS_N0104!B64</f>
        <v>BDS_FFS:BPM_D5742</v>
      </c>
      <c r="C1317" s="708" t="str">
        <f>BDS_N0104!C64</f>
        <v>BPM</v>
      </c>
      <c r="D1317" s="708" t="str">
        <f>BDS_N0104!D64</f>
        <v>D5742</v>
      </c>
      <c r="E1317" s="708" t="str">
        <f>BDS_N0104!E64</f>
        <v>44E000013</v>
      </c>
      <c r="F1317" s="708" t="str">
        <f>BDS_N0104!F64</f>
        <v>2C_1/4in_Hardline_036</v>
      </c>
      <c r="G1317" s="708" t="str">
        <f>BDS_N0104!G64</f>
        <v>Ref</v>
      </c>
      <c r="H1317" s="708" t="str">
        <f>BDS_N0104!H64</f>
        <v>N-Type to SMA Panel</v>
      </c>
      <c r="I1317" s="708" t="str">
        <f>BDS_N0104!I64</f>
        <v>Ref</v>
      </c>
      <c r="J1317" s="708">
        <f>BDS_N0104!J64</f>
        <v>0</v>
      </c>
      <c r="K1317" s="708">
        <f>BDS_N0104!K64</f>
        <v>0</v>
      </c>
      <c r="L1317" s="708">
        <f>BDS_N0104!L64</f>
        <v>0</v>
      </c>
      <c r="M1317" s="708">
        <f>BDS_N0104!M64</f>
        <v>0</v>
      </c>
      <c r="N1317" s="708">
        <f>BDS_N0104!N64</f>
        <v>0</v>
      </c>
      <c r="O1317" s="708">
        <f>BDS_N0104!O64</f>
        <v>0</v>
      </c>
      <c r="P1317" s="708" t="str">
        <f>BDS_N0104!P64</f>
        <v>Ref</v>
      </c>
      <c r="Q1317" s="708" t="str">
        <f>BDS_N0104!Q64</f>
        <v>SMA to SMA</v>
      </c>
      <c r="R1317" s="708">
        <f>BDS_N0104!R64</f>
        <v>18</v>
      </c>
      <c r="S1317" s="708">
        <f>BDS_N0104!S64</f>
        <v>8</v>
      </c>
      <c r="T1317" s="708">
        <f>BDS_N0104!T64</f>
        <v>0</v>
      </c>
      <c r="U1317" s="708" t="str">
        <f>BDS_N0104!U64</f>
        <v>Ref</v>
      </c>
      <c r="V1317" s="708">
        <f>BDS_N0104!V64</f>
        <v>0</v>
      </c>
      <c r="W1317" s="708">
        <f>BDS_N0104!W64</f>
        <v>0</v>
      </c>
      <c r="X1317" s="708">
        <f>BDS_N0104!X64</f>
        <v>0</v>
      </c>
      <c r="Y1317" s="708">
        <f>BDS_N0104!Y64</f>
        <v>0</v>
      </c>
    </row>
    <row r="1318" spans="1:25" x14ac:dyDescent="0.25">
      <c r="A1318" s="708" t="str">
        <f>BDS_N0105!A17</f>
        <v>PM 8"</v>
      </c>
      <c r="B1318" s="708" t="str">
        <f>BDS_N0105!B17</f>
        <v>BDS_FFS:PM_D5743</v>
      </c>
      <c r="C1318" s="708" t="str">
        <f>BDS_N0105!C17</f>
        <v>PM</v>
      </c>
      <c r="D1318" s="708" t="str">
        <f>BDS_N0105!D17</f>
        <v>D5742</v>
      </c>
      <c r="E1318" s="708" t="str">
        <f>BDS_N0105!E17</f>
        <v>44F000028</v>
      </c>
      <c r="F1318" s="708" t="str">
        <f>BDS_N0105!F17</f>
        <v>8C_22AWG_Multi_016</v>
      </c>
      <c r="G1318" s="708" t="str">
        <f>BDS_N0105!G17</f>
        <v>A Signal</v>
      </c>
      <c r="H1318" s="708" t="str">
        <f>BDS_N0105!H17</f>
        <v>CPC to LEMO650 Box</v>
      </c>
      <c r="I1318" s="708" t="str">
        <f>BDS_N0105!I17</f>
        <v>CPC-5</v>
      </c>
      <c r="J1318" s="708" t="str">
        <f>BDS_N0105!J17</f>
        <v>1,2,3</v>
      </c>
      <c r="K1318" s="708" t="str">
        <f>BDS_N0105!K17</f>
        <v>Orange/Wh=1</v>
      </c>
      <c r="L1318" s="708" t="str">
        <f>BDS_N0105!L17</f>
        <v>White/Or=2</v>
      </c>
      <c r="M1318" s="708" t="str">
        <f>BDS_N0105!M17</f>
        <v>Shield=3</v>
      </c>
      <c r="N1318" s="708">
        <f>BDS_N0105!N17</f>
        <v>1</v>
      </c>
      <c r="O1318" s="708">
        <f>BDS_N0105!O17</f>
        <v>3</v>
      </c>
      <c r="P1318" s="708" t="str">
        <f>BDS_N0105!P17</f>
        <v>Lemo-5A</v>
      </c>
      <c r="Q1318" s="708" t="str">
        <f>BDS_N0105!Q17</f>
        <v>LEMO650/LEMO650</v>
      </c>
      <c r="R1318" s="708">
        <f>BDS_N0105!R17</f>
        <v>19</v>
      </c>
      <c r="S1318" s="708">
        <f>BDS_N0105!S17</f>
        <v>5</v>
      </c>
      <c r="T1318" s="708" t="str">
        <f>BDS_N0105!T17</f>
        <v>CH0 - fmc2-1</v>
      </c>
      <c r="U1318" s="708">
        <f>BDS_N0105!U17</f>
        <v>0</v>
      </c>
      <c r="V1318" s="708">
        <f>BDS_N0105!V17</f>
        <v>14</v>
      </c>
      <c r="W1318" s="708" t="str">
        <f>BDS_N0105!W17</f>
        <v>1: EBS8005</v>
      </c>
      <c r="X1318" s="708" t="str">
        <f>BDS_N0105!X17</f>
        <v>Ch4</v>
      </c>
      <c r="Y1318" s="708">
        <f>BDS_N0105!Y17</f>
        <v>0</v>
      </c>
    </row>
    <row r="1319" spans="1:25" x14ac:dyDescent="0.25">
      <c r="A1319" s="708" t="str">
        <f>BDS_N0105!A18</f>
        <v>PM 8"</v>
      </c>
      <c r="B1319" s="708" t="str">
        <f>BDS_N0105!B18</f>
        <v>BDS_FFS:PM_D5743</v>
      </c>
      <c r="C1319" s="708" t="str">
        <f>BDS_N0105!C18</f>
        <v>PM</v>
      </c>
      <c r="D1319" s="708" t="str">
        <f>BDS_N0105!D18</f>
        <v>D5742</v>
      </c>
      <c r="E1319" s="708" t="str">
        <f>BDS_N0105!E18</f>
        <v>44F000028</v>
      </c>
      <c r="F1319" s="708" t="str">
        <f>BDS_N0105!F18</f>
        <v>8C_22AWG_Multi_016</v>
      </c>
      <c r="G1319" s="708" t="str">
        <f>BDS_N0105!G18</f>
        <v>B Signal</v>
      </c>
      <c r="H1319" s="708" t="str">
        <f>BDS_N0105!H18</f>
        <v>CPC to LEMO650 Box</v>
      </c>
      <c r="I1319" s="708" t="str">
        <f>BDS_N0105!I18</f>
        <v>CPC-5</v>
      </c>
      <c r="J1319" s="708" t="str">
        <f>BDS_N0105!J18</f>
        <v>4,5,6</v>
      </c>
      <c r="K1319" s="708" t="str">
        <f>BDS_N0105!K18</f>
        <v>Blue/Wh=4</v>
      </c>
      <c r="L1319" s="708" t="str">
        <f>BDS_N0105!L18</f>
        <v>White/Blue=5</v>
      </c>
      <c r="M1319" s="708" t="str">
        <f>BDS_N0105!M18</f>
        <v>Shield=6</v>
      </c>
      <c r="N1319" s="708">
        <f>BDS_N0105!N18</f>
        <v>4</v>
      </c>
      <c r="O1319" s="708">
        <f>BDS_N0105!O18</f>
        <v>6</v>
      </c>
      <c r="P1319" s="708" t="str">
        <f>BDS_N0105!P18</f>
        <v>Lemo-5B</v>
      </c>
      <c r="Q1319" s="708" t="str">
        <f>BDS_N0105!Q18</f>
        <v>LEMO650/LEMO650</v>
      </c>
      <c r="R1319" s="708">
        <f>BDS_N0105!R18</f>
        <v>19</v>
      </c>
      <c r="S1319" s="708">
        <f>BDS_N0105!S18</f>
        <v>5</v>
      </c>
      <c r="T1319" s="708" t="str">
        <f>BDS_N0105!T18</f>
        <v>CH1 - fmc2-2</v>
      </c>
      <c r="U1319" s="708">
        <f>BDS_N0105!U18</f>
        <v>0</v>
      </c>
      <c r="V1319" s="708">
        <f>BDS_N0105!V18</f>
        <v>14</v>
      </c>
      <c r="W1319" s="708" t="str">
        <f>BDS_N0105!W18</f>
        <v>1: EBS8005</v>
      </c>
      <c r="X1319" s="708" t="str">
        <f>BDS_N0105!X18</f>
        <v>Ch4</v>
      </c>
      <c r="Y1319" s="708">
        <f>BDS_N0105!Y18</f>
        <v>0</v>
      </c>
    </row>
    <row r="1320" spans="1:25" x14ac:dyDescent="0.25">
      <c r="A1320" s="708" t="str">
        <f>BDS_N0105!A19</f>
        <v>PM 8"</v>
      </c>
      <c r="B1320" s="708" t="str">
        <f>BDS_N0105!B19</f>
        <v>BDS_FFS:PM_D5743</v>
      </c>
      <c r="C1320" s="708" t="str">
        <f>BDS_N0105!C19</f>
        <v>PM</v>
      </c>
      <c r="D1320" s="708" t="str">
        <f>BDS_N0105!D19</f>
        <v>D5742</v>
      </c>
      <c r="E1320" s="708" t="str">
        <f>BDS_N0105!E19</f>
        <v>44F000028</v>
      </c>
      <c r="F1320" s="708" t="str">
        <f>BDS_N0105!F19</f>
        <v>8C_22AWG_Multi_016</v>
      </c>
      <c r="G1320" s="708" t="str">
        <f>BDS_N0105!G19</f>
        <v>C Signal</v>
      </c>
      <c r="H1320" s="708" t="str">
        <f>BDS_N0105!H19</f>
        <v>CPC to LEMO650 Box</v>
      </c>
      <c r="I1320" s="708" t="str">
        <f>BDS_N0105!I19</f>
        <v>CPC-5</v>
      </c>
      <c r="J1320" s="708" t="str">
        <f>BDS_N0105!J19</f>
        <v>7,8,9</v>
      </c>
      <c r="K1320" s="708" t="str">
        <f>BDS_N0105!K19</f>
        <v>Green/Wh=7</v>
      </c>
      <c r="L1320" s="708" t="str">
        <f>BDS_N0105!L19</f>
        <v>White/Gr=8</v>
      </c>
      <c r="M1320" s="708" t="str">
        <f>BDS_N0105!M19</f>
        <v>Shield=9</v>
      </c>
      <c r="N1320" s="708">
        <f>BDS_N0105!N19</f>
        <v>7</v>
      </c>
      <c r="O1320" s="708">
        <f>BDS_N0105!O19</f>
        <v>9</v>
      </c>
      <c r="P1320" s="708" t="str">
        <f>BDS_N0105!P19</f>
        <v>Lemo-5C</v>
      </c>
      <c r="Q1320" s="708" t="str">
        <f>BDS_N0105!Q19</f>
        <v>LEMO650/LEMO650</v>
      </c>
      <c r="R1320" s="708">
        <f>BDS_N0105!R19</f>
        <v>19</v>
      </c>
      <c r="S1320" s="708">
        <f>BDS_N0105!S19</f>
        <v>5</v>
      </c>
      <c r="T1320" s="708" t="str">
        <f>BDS_N0105!T19</f>
        <v>CH2 - fmc2-3</v>
      </c>
      <c r="U1320" s="708">
        <f>BDS_N0105!U19</f>
        <v>0</v>
      </c>
      <c r="V1320" s="708">
        <f>BDS_N0105!V19</f>
        <v>14</v>
      </c>
      <c r="W1320" s="708" t="str">
        <f>BDS_N0105!W19</f>
        <v>1: EBS8005</v>
      </c>
      <c r="X1320" s="708" t="str">
        <f>BDS_N0105!X19</f>
        <v>Ch4</v>
      </c>
      <c r="Y1320" s="708">
        <f>BDS_N0105!Y19</f>
        <v>0</v>
      </c>
    </row>
    <row r="1321" spans="1:25" x14ac:dyDescent="0.25">
      <c r="A1321" s="708" t="str">
        <f>BDS_N0105!A40</f>
        <v>Ion Chamber</v>
      </c>
      <c r="B1321" s="708" t="str">
        <f>BDS_N0105!B40</f>
        <v>BDS_FFS:IC_D5765</v>
      </c>
      <c r="C1321" s="708" t="str">
        <f>BDS_N0105!C40</f>
        <v>IC</v>
      </c>
      <c r="D1321" s="708" t="str">
        <f>BDS_N0105!D40</f>
        <v>D5765</v>
      </c>
      <c r="E1321" s="708" t="str">
        <f>BDS_N0105!E40</f>
        <v>44E000244</v>
      </c>
      <c r="F1321" s="708" t="str">
        <f>BDS_N0105!F40</f>
        <v>2C_1kV75LC_Coax_090</v>
      </c>
      <c r="G1321" s="708" t="str">
        <f>BDS_N0105!G40</f>
        <v>Signal</v>
      </c>
      <c r="H1321" s="708" t="str">
        <f>BDS_N0105!H40</f>
        <v>N-Type to LEMO Box</v>
      </c>
      <c r="I1321" s="708" t="str">
        <f>BDS_N0105!I40</f>
        <v>J4</v>
      </c>
      <c r="J1321" s="708">
        <f>BDS_N0105!J40</f>
        <v>0</v>
      </c>
      <c r="K1321" s="708">
        <f>BDS_N0105!K40</f>
        <v>0</v>
      </c>
      <c r="L1321" s="708">
        <f>BDS_N0105!L40</f>
        <v>0</v>
      </c>
      <c r="M1321" s="708">
        <f>BDS_N0105!M40</f>
        <v>0</v>
      </c>
      <c r="N1321" s="708">
        <f>BDS_N0105!N40</f>
        <v>0</v>
      </c>
      <c r="O1321" s="708">
        <f>BDS_N0105!O40</f>
        <v>0</v>
      </c>
      <c r="P1321" s="708" t="str">
        <f>BDS_N0105!P40</f>
        <v>J4</v>
      </c>
      <c r="Q1321" s="708" t="str">
        <f>BDS_N0105!Q40</f>
        <v>Lemo to Lemo</v>
      </c>
      <c r="R1321" s="708">
        <f>BDS_N0105!R40</f>
        <v>19</v>
      </c>
      <c r="S1321" s="708">
        <f>BDS_N0105!S40</f>
        <v>8</v>
      </c>
      <c r="T1321" s="708" t="str">
        <f>BDS_N0105!T40</f>
        <v>CH3 - fmc2-4</v>
      </c>
      <c r="U1321" s="708">
        <f>BDS_N0105!U40</f>
        <v>0</v>
      </c>
      <c r="V1321" s="708">
        <f>BDS_N0105!V40</f>
        <v>0</v>
      </c>
      <c r="W1321" s="708">
        <f>BDS_N0105!W40</f>
        <v>0</v>
      </c>
      <c r="X1321" s="708">
        <f>BDS_N0105!X40</f>
        <v>0</v>
      </c>
      <c r="Y1321" s="708">
        <f>BDS_N0105!Y40</f>
        <v>0</v>
      </c>
    </row>
    <row r="1322" spans="1:25" x14ac:dyDescent="0.25">
      <c r="A1322" s="708" t="str">
        <f>BDS_N0105!A58</f>
        <v>Ion Chamber</v>
      </c>
      <c r="B1322" s="708" t="str">
        <f>BDS_N0105!B58</f>
        <v>BDS_FFS:IC_D5765</v>
      </c>
      <c r="C1322" s="708">
        <f>BDS_N0105!C58</f>
        <v>0</v>
      </c>
      <c r="D1322" s="708" t="str">
        <f>BDS_N0105!D58</f>
        <v>D5765</v>
      </c>
      <c r="E1322" s="708" t="str">
        <f>BDS_N0105!E58</f>
        <v>44H000028</v>
      </c>
      <c r="F1322" s="708" t="str">
        <f>BDS_N0105!F58</f>
        <v>2C_5kVDC_Coax_035</v>
      </c>
      <c r="G1322" s="708" t="str">
        <f>BDS_N0105!G58</f>
        <v>HV Bias</v>
      </c>
      <c r="H1322" s="708" t="str">
        <f>BDS_N0105!H58</f>
        <v xml:space="preserve">SHV to SHV </v>
      </c>
      <c r="I1322" s="708">
        <f>BDS_N0105!I58</f>
        <v>4</v>
      </c>
      <c r="J1322" s="708">
        <f>BDS_N0105!J58</f>
        <v>0</v>
      </c>
      <c r="K1322" s="708">
        <f>BDS_N0105!K58</f>
        <v>0</v>
      </c>
      <c r="L1322" s="708">
        <f>BDS_N0105!L58</f>
        <v>0</v>
      </c>
      <c r="M1322" s="708">
        <f>BDS_N0105!M58</f>
        <v>0</v>
      </c>
      <c r="N1322" s="708">
        <f>BDS_N0105!N58</f>
        <v>0</v>
      </c>
      <c r="O1322" s="708">
        <f>BDS_N0105!O58</f>
        <v>0</v>
      </c>
      <c r="P1322" s="708">
        <f>BDS_N0105!P58</f>
        <v>4</v>
      </c>
      <c r="Q1322" s="708" t="str">
        <f>BDS_N0105!Q58</f>
        <v xml:space="preserve">SHV to SHV </v>
      </c>
      <c r="R1322" s="708">
        <f>BDS_N0105!R58</f>
        <v>0</v>
      </c>
      <c r="S1322" s="708">
        <f>BDS_N0105!S58</f>
        <v>0</v>
      </c>
      <c r="T1322" s="708">
        <f>BDS_N0105!T58</f>
        <v>0</v>
      </c>
      <c r="U1322" s="708">
        <f>BDS_N0105!U58</f>
        <v>0</v>
      </c>
      <c r="V1322" s="708">
        <f>BDS_N0105!V58</f>
        <v>14</v>
      </c>
      <c r="W1322" s="708" t="str">
        <f>BDS_N0105!W58</f>
        <v>2 : EHS8020n</v>
      </c>
      <c r="X1322" s="708" t="str">
        <f>BDS_N0105!X58</f>
        <v>Ch5</v>
      </c>
      <c r="Y1322" s="708">
        <f>BDS_N0105!Y58</f>
        <v>0</v>
      </c>
    </row>
    <row r="1323" spans="1:25" x14ac:dyDescent="0.25">
      <c r="A1323" s="708" t="str">
        <f>BDS_N0104!A65</f>
        <v>BPM</v>
      </c>
      <c r="B1323" s="708" t="str">
        <f>BDS_N0104!B65</f>
        <v>BDS_FFS:BPM_D5772</v>
      </c>
      <c r="C1323" s="708" t="str">
        <f>BDS_N0104!C65</f>
        <v>BPM</v>
      </c>
      <c r="D1323" s="708" t="str">
        <f>BDS_N0104!D65</f>
        <v>D5772</v>
      </c>
      <c r="E1323" s="708" t="str">
        <f>BDS_N0104!E65</f>
        <v>44E000020</v>
      </c>
      <c r="F1323" s="708" t="str">
        <f>BDS_N0104!F65</f>
        <v>2C_1/4in_Hardline_036</v>
      </c>
      <c r="G1323" s="708" t="str">
        <f>BDS_N0104!G65</f>
        <v>Signal</v>
      </c>
      <c r="H1323" s="708" t="str">
        <f>BDS_N0104!H65</f>
        <v>N-Type to SMA Panel</v>
      </c>
      <c r="I1323" s="708" t="str">
        <f>BDS_N0104!I65</f>
        <v>1T</v>
      </c>
      <c r="J1323" s="708">
        <f>BDS_N0104!J65</f>
        <v>0</v>
      </c>
      <c r="K1323" s="708">
        <f>BDS_N0104!K65</f>
        <v>0</v>
      </c>
      <c r="L1323" s="708">
        <f>BDS_N0104!L65</f>
        <v>0</v>
      </c>
      <c r="M1323" s="708">
        <f>BDS_N0104!M65</f>
        <v>0</v>
      </c>
      <c r="N1323" s="708">
        <f>BDS_N0104!N65</f>
        <v>0</v>
      </c>
      <c r="O1323" s="708">
        <f>BDS_N0104!O65</f>
        <v>0</v>
      </c>
      <c r="P1323" s="708" t="str">
        <f>BDS_N0104!P65</f>
        <v>1T</v>
      </c>
      <c r="Q1323" s="708" t="str">
        <f>BDS_N0104!Q65</f>
        <v>SMA to SMA</v>
      </c>
      <c r="R1323" s="708">
        <f>BDS_N0104!R65</f>
        <v>18</v>
      </c>
      <c r="S1323" s="708">
        <f>BDS_N0104!S65</f>
        <v>9</v>
      </c>
      <c r="T1323" s="708">
        <f>BDS_N0104!T65</f>
        <v>0</v>
      </c>
      <c r="U1323" s="708">
        <f>BDS_N0104!U65</f>
        <v>1</v>
      </c>
      <c r="V1323" s="708">
        <f>BDS_N0104!V65</f>
        <v>0</v>
      </c>
      <c r="W1323" s="708">
        <f>BDS_N0104!W65</f>
        <v>0</v>
      </c>
      <c r="X1323" s="708">
        <f>BDS_N0104!X65</f>
        <v>0</v>
      </c>
      <c r="Y1323" s="708">
        <f>BDS_N0104!Y65</f>
        <v>0</v>
      </c>
    </row>
    <row r="1324" spans="1:25" x14ac:dyDescent="0.25">
      <c r="A1324" s="708" t="str">
        <f>BDS_N0104!A66</f>
        <v>BPM</v>
      </c>
      <c r="B1324" s="708" t="str">
        <f>BDS_N0104!B66</f>
        <v>BDS_FFS:BPM_D5772</v>
      </c>
      <c r="C1324" s="708" t="str">
        <f>BDS_N0104!C66</f>
        <v>BPM</v>
      </c>
      <c r="D1324" s="708" t="str">
        <f>BDS_N0104!D66</f>
        <v>D5772</v>
      </c>
      <c r="E1324" s="708" t="str">
        <f>BDS_N0104!E66</f>
        <v>44E000021</v>
      </c>
      <c r="F1324" s="708" t="str">
        <f>BDS_N0104!F66</f>
        <v>2C_1/4in_Hardline_036</v>
      </c>
      <c r="G1324" s="708" t="str">
        <f>BDS_N0104!G66</f>
        <v>Signal</v>
      </c>
      <c r="H1324" s="708" t="str">
        <f>BDS_N0104!H66</f>
        <v>N-Type to SMA Panel</v>
      </c>
      <c r="I1324" s="708" t="str">
        <f>BDS_N0104!I66</f>
        <v>2L</v>
      </c>
      <c r="J1324" s="708">
        <f>BDS_N0104!J66</f>
        <v>0</v>
      </c>
      <c r="K1324" s="708">
        <f>BDS_N0104!K66</f>
        <v>0</v>
      </c>
      <c r="L1324" s="708">
        <f>BDS_N0104!L66</f>
        <v>0</v>
      </c>
      <c r="M1324" s="708">
        <f>BDS_N0104!M66</f>
        <v>0</v>
      </c>
      <c r="N1324" s="708">
        <f>BDS_N0104!N66</f>
        <v>0</v>
      </c>
      <c r="O1324" s="708">
        <f>BDS_N0104!O66</f>
        <v>0</v>
      </c>
      <c r="P1324" s="708" t="str">
        <f>BDS_N0104!P66</f>
        <v>2L</v>
      </c>
      <c r="Q1324" s="708" t="str">
        <f>BDS_N0104!Q66</f>
        <v>SMA to SMA</v>
      </c>
      <c r="R1324" s="708">
        <f>BDS_N0104!R66</f>
        <v>18</v>
      </c>
      <c r="S1324" s="708">
        <f>BDS_N0104!S66</f>
        <v>9</v>
      </c>
      <c r="T1324" s="708">
        <f>BDS_N0104!T66</f>
        <v>0</v>
      </c>
      <c r="U1324" s="708">
        <f>BDS_N0104!U66</f>
        <v>2</v>
      </c>
      <c r="V1324" s="708">
        <f>BDS_N0104!V66</f>
        <v>0</v>
      </c>
      <c r="W1324" s="708">
        <f>BDS_N0104!W66</f>
        <v>0</v>
      </c>
      <c r="X1324" s="708">
        <f>BDS_N0104!X66</f>
        <v>0</v>
      </c>
      <c r="Y1324" s="708">
        <f>BDS_N0104!Y66</f>
        <v>0</v>
      </c>
    </row>
    <row r="1325" spans="1:25" x14ac:dyDescent="0.25">
      <c r="A1325" s="708" t="str">
        <f>BDS_N0104!A67</f>
        <v>BPM</v>
      </c>
      <c r="B1325" s="708" t="str">
        <f>BDS_N0104!B67</f>
        <v>BDS_FFS:BPM_D5772</v>
      </c>
      <c r="C1325" s="708" t="str">
        <f>BDS_N0104!C67</f>
        <v>BPM</v>
      </c>
      <c r="D1325" s="708" t="str">
        <f>BDS_N0104!D67</f>
        <v>D5772</v>
      </c>
      <c r="E1325" s="708" t="str">
        <f>BDS_N0104!E67</f>
        <v>44E000022</v>
      </c>
      <c r="F1325" s="708" t="str">
        <f>BDS_N0104!F67</f>
        <v>2C_1/4in_Hardline_036</v>
      </c>
      <c r="G1325" s="708" t="str">
        <f>BDS_N0104!G67</f>
        <v>Signal</v>
      </c>
      <c r="H1325" s="708" t="str">
        <f>BDS_N0104!H67</f>
        <v>N-Type to SMA Panel</v>
      </c>
      <c r="I1325" s="708" t="str">
        <f>BDS_N0104!I67</f>
        <v>3R</v>
      </c>
      <c r="J1325" s="708">
        <f>BDS_N0104!J67</f>
        <v>0</v>
      </c>
      <c r="K1325" s="708">
        <f>BDS_N0104!K67</f>
        <v>0</v>
      </c>
      <c r="L1325" s="708">
        <f>BDS_N0104!L67</f>
        <v>0</v>
      </c>
      <c r="M1325" s="708">
        <f>BDS_N0104!M67</f>
        <v>0</v>
      </c>
      <c r="N1325" s="708">
        <f>BDS_N0104!N67</f>
        <v>0</v>
      </c>
      <c r="O1325" s="708">
        <f>BDS_N0104!O67</f>
        <v>0</v>
      </c>
      <c r="P1325" s="708" t="str">
        <f>BDS_N0104!P67</f>
        <v>3R</v>
      </c>
      <c r="Q1325" s="708" t="str">
        <f>BDS_N0104!Q67</f>
        <v>SMA to SMA</v>
      </c>
      <c r="R1325" s="708">
        <f>BDS_N0104!R67</f>
        <v>18</v>
      </c>
      <c r="S1325" s="708">
        <f>BDS_N0104!S67</f>
        <v>9</v>
      </c>
      <c r="T1325" s="708">
        <f>BDS_N0104!T67</f>
        <v>0</v>
      </c>
      <c r="U1325" s="708">
        <f>BDS_N0104!U67</f>
        <v>3</v>
      </c>
      <c r="V1325" s="708">
        <f>BDS_N0104!V67</f>
        <v>0</v>
      </c>
      <c r="W1325" s="708">
        <f>BDS_N0104!W67</f>
        <v>0</v>
      </c>
      <c r="X1325" s="708">
        <f>BDS_N0104!X67</f>
        <v>0</v>
      </c>
      <c r="Y1325" s="708">
        <f>BDS_N0104!Y67</f>
        <v>0</v>
      </c>
    </row>
    <row r="1326" spans="1:25" x14ac:dyDescent="0.25">
      <c r="A1326" s="708" t="str">
        <f>BDS_N0104!A68</f>
        <v>BPM</v>
      </c>
      <c r="B1326" s="708" t="str">
        <f>BDS_N0104!B68</f>
        <v>BDS_FFS:BPM_D5772</v>
      </c>
      <c r="C1326" s="708" t="str">
        <f>BDS_N0104!C68</f>
        <v>BPM</v>
      </c>
      <c r="D1326" s="708" t="str">
        <f>BDS_N0104!D68</f>
        <v>D5772</v>
      </c>
      <c r="E1326" s="708" t="str">
        <f>BDS_N0104!E68</f>
        <v>44E000023</v>
      </c>
      <c r="F1326" s="708" t="str">
        <f>BDS_N0104!F68</f>
        <v>2C_1/4in_Hardline_036</v>
      </c>
      <c r="G1326" s="708" t="str">
        <f>BDS_N0104!G68</f>
        <v>Signal</v>
      </c>
      <c r="H1326" s="708" t="str">
        <f>BDS_N0104!H68</f>
        <v>N-Type to SMA Panel</v>
      </c>
      <c r="I1326" s="708" t="str">
        <f>BDS_N0104!I68</f>
        <v>4B</v>
      </c>
      <c r="J1326" s="708">
        <f>BDS_N0104!J68</f>
        <v>0</v>
      </c>
      <c r="K1326" s="708">
        <f>BDS_N0104!K68</f>
        <v>0</v>
      </c>
      <c r="L1326" s="708">
        <f>BDS_N0104!L68</f>
        <v>0</v>
      </c>
      <c r="M1326" s="708">
        <f>BDS_N0104!M68</f>
        <v>0</v>
      </c>
      <c r="N1326" s="708">
        <f>BDS_N0104!N68</f>
        <v>0</v>
      </c>
      <c r="O1326" s="708">
        <f>BDS_N0104!O68</f>
        <v>0</v>
      </c>
      <c r="P1326" s="708" t="str">
        <f>BDS_N0104!P68</f>
        <v>4B</v>
      </c>
      <c r="Q1326" s="708" t="str">
        <f>BDS_N0104!Q68</f>
        <v>SMA to SMA</v>
      </c>
      <c r="R1326" s="708">
        <f>BDS_N0104!R68</f>
        <v>18</v>
      </c>
      <c r="S1326" s="708">
        <f>BDS_N0104!S68</f>
        <v>9</v>
      </c>
      <c r="T1326" s="708">
        <f>BDS_N0104!T68</f>
        <v>0</v>
      </c>
      <c r="U1326" s="708">
        <f>BDS_N0104!U68</f>
        <v>4</v>
      </c>
      <c r="V1326" s="708">
        <f>BDS_N0104!V68</f>
        <v>0</v>
      </c>
      <c r="W1326" s="708">
        <f>BDS_N0104!W68</f>
        <v>0</v>
      </c>
      <c r="X1326" s="708">
        <f>BDS_N0104!X68</f>
        <v>0</v>
      </c>
      <c r="Y1326" s="708">
        <f>BDS_N0104!Y68</f>
        <v>0</v>
      </c>
    </row>
    <row r="1327" spans="1:25" x14ac:dyDescent="0.25">
      <c r="A1327" s="708" t="str">
        <f>BDS_N0104!A69</f>
        <v>BPM</v>
      </c>
      <c r="B1327" s="708" t="str">
        <f>BDS_N0104!B69</f>
        <v>BDS_FFS:BPM_D5772</v>
      </c>
      <c r="C1327" s="708" t="str">
        <f>BDS_N0104!C69</f>
        <v>BPM</v>
      </c>
      <c r="D1327" s="708" t="str">
        <f>BDS_N0104!D69</f>
        <v>D5772</v>
      </c>
      <c r="E1327" s="708" t="str">
        <f>BDS_N0104!E69</f>
        <v>44E000015</v>
      </c>
      <c r="F1327" s="708" t="str">
        <f>BDS_N0104!F69</f>
        <v>2C_1/4in_Hardline_036</v>
      </c>
      <c r="G1327" s="708" t="str">
        <f>BDS_N0104!G69</f>
        <v>Ref</v>
      </c>
      <c r="H1327" s="708" t="str">
        <f>BDS_N0104!H69</f>
        <v>No terminiation</v>
      </c>
      <c r="I1327" s="708" t="str">
        <f>BDS_N0104!I69</f>
        <v>No term</v>
      </c>
      <c r="J1327" s="708">
        <f>BDS_N0104!J69</f>
        <v>0</v>
      </c>
      <c r="K1327" s="708">
        <f>BDS_N0104!K69</f>
        <v>0</v>
      </c>
      <c r="L1327" s="708">
        <f>BDS_N0104!L69</f>
        <v>0</v>
      </c>
      <c r="M1327" s="708">
        <f>BDS_N0104!M69</f>
        <v>0</v>
      </c>
      <c r="N1327" s="708">
        <f>BDS_N0104!N69</f>
        <v>0</v>
      </c>
      <c r="O1327" s="708">
        <f>BDS_N0104!O69</f>
        <v>0</v>
      </c>
      <c r="P1327" s="708">
        <f>BDS_N0104!P69</f>
        <v>0</v>
      </c>
      <c r="Q1327" s="708">
        <f>BDS_N0104!Q69</f>
        <v>0</v>
      </c>
      <c r="R1327" s="708">
        <f>BDS_N0104!R69</f>
        <v>0</v>
      </c>
      <c r="S1327" s="708">
        <f>BDS_N0104!S69</f>
        <v>0</v>
      </c>
      <c r="T1327" s="708">
        <f>BDS_N0104!T69</f>
        <v>0</v>
      </c>
      <c r="U1327" s="708">
        <f>BDS_N0104!U69</f>
        <v>0</v>
      </c>
      <c r="V1327" s="708">
        <f>BDS_N0104!V69</f>
        <v>0</v>
      </c>
      <c r="W1327" s="708">
        <f>BDS_N0104!W69</f>
        <v>0</v>
      </c>
      <c r="X1327" s="708">
        <f>BDS_N0104!X69</f>
        <v>0</v>
      </c>
      <c r="Y1327" s="708">
        <f>BDS_N0104!Y69</f>
        <v>0</v>
      </c>
    </row>
    <row r="1328" spans="1:25" x14ac:dyDescent="0.25">
      <c r="A1328" s="708" t="str">
        <f>BDS_N0105!A20</f>
        <v>PM 8"</v>
      </c>
      <c r="B1328" s="708" t="str">
        <f>BDS_N0105!B20</f>
        <v>BDS_FFS:PM_D5774</v>
      </c>
      <c r="C1328" s="708" t="str">
        <f>BDS_N0105!C20</f>
        <v>PM</v>
      </c>
      <c r="D1328" s="708" t="str">
        <f>BDS_N0105!D20</f>
        <v>D5773</v>
      </c>
      <c r="E1328" s="708" t="str">
        <f>BDS_N0105!E20</f>
        <v>44F000034</v>
      </c>
      <c r="F1328" s="708" t="str">
        <f>BDS_N0105!F20</f>
        <v>8C_22AWG_Multi_016</v>
      </c>
      <c r="G1328" s="708" t="str">
        <f>BDS_N0105!G20</f>
        <v>A Signal</v>
      </c>
      <c r="H1328" s="708" t="str">
        <f>BDS_N0105!H20</f>
        <v>CPC to LEMO650 Box</v>
      </c>
      <c r="I1328" s="708" t="str">
        <f>BDS_N0105!I20</f>
        <v>CPC-6</v>
      </c>
      <c r="J1328" s="708" t="str">
        <f>BDS_N0105!J20</f>
        <v>1,2,3</v>
      </c>
      <c r="K1328" s="708" t="str">
        <f>BDS_N0105!K20</f>
        <v>Orange/Wh=1</v>
      </c>
      <c r="L1328" s="708" t="str">
        <f>BDS_N0105!L20</f>
        <v>White/Or=2</v>
      </c>
      <c r="M1328" s="708" t="str">
        <f>BDS_N0105!M20</f>
        <v>Shield=3</v>
      </c>
      <c r="N1328" s="708">
        <f>BDS_N0105!N20</f>
        <v>1</v>
      </c>
      <c r="O1328" s="708">
        <f>BDS_N0105!O20</f>
        <v>3</v>
      </c>
      <c r="P1328" s="708" t="str">
        <f>BDS_N0105!P20</f>
        <v>Lemo-6A</v>
      </c>
      <c r="Q1328" s="708" t="str">
        <f>BDS_N0105!Q20</f>
        <v>LEMO650/LEMO650</v>
      </c>
      <c r="R1328" s="708">
        <f>BDS_N0105!R20</f>
        <v>19</v>
      </c>
      <c r="S1328" s="708">
        <f>BDS_N0105!S20</f>
        <v>5</v>
      </c>
      <c r="T1328" s="708" t="str">
        <f>BDS_N0105!T20</f>
        <v>CH4 - fmc1-1</v>
      </c>
      <c r="U1328" s="708">
        <f>BDS_N0105!U20</f>
        <v>0</v>
      </c>
      <c r="V1328" s="708">
        <f>BDS_N0105!V20</f>
        <v>14</v>
      </c>
      <c r="W1328" s="708" t="str">
        <f>BDS_N0105!W20</f>
        <v>1: EBS8005</v>
      </c>
      <c r="X1328" s="708" t="str">
        <f>BDS_N0105!X20</f>
        <v>Ch5</v>
      </c>
      <c r="Y1328" s="708">
        <f>BDS_N0105!Y20</f>
        <v>0</v>
      </c>
    </row>
    <row r="1329" spans="1:25" x14ac:dyDescent="0.25">
      <c r="A1329" s="708" t="str">
        <f>BDS_N0105!A21</f>
        <v>PM 8"</v>
      </c>
      <c r="B1329" s="708" t="str">
        <f>BDS_N0105!B21</f>
        <v>BDS_FFS:PM_D5774</v>
      </c>
      <c r="C1329" s="708" t="str">
        <f>BDS_N0105!C21</f>
        <v>PM</v>
      </c>
      <c r="D1329" s="708" t="str">
        <f>BDS_N0105!D21</f>
        <v>D5773</v>
      </c>
      <c r="E1329" s="708" t="str">
        <f>BDS_N0105!E21</f>
        <v>44F000034</v>
      </c>
      <c r="F1329" s="708" t="str">
        <f>BDS_N0105!F21</f>
        <v>8C_22AWG_Multi_016</v>
      </c>
      <c r="G1329" s="708" t="str">
        <f>BDS_N0105!G21</f>
        <v>B Signal</v>
      </c>
      <c r="H1329" s="708" t="str">
        <f>BDS_N0105!H21</f>
        <v>CPC to LEMO650 Box</v>
      </c>
      <c r="I1329" s="708" t="str">
        <f>BDS_N0105!I21</f>
        <v>CPC-6</v>
      </c>
      <c r="J1329" s="708" t="str">
        <f>BDS_N0105!J21</f>
        <v>4,5,6</v>
      </c>
      <c r="K1329" s="708" t="str">
        <f>BDS_N0105!K21</f>
        <v>Blue/Wh=4</v>
      </c>
      <c r="L1329" s="708" t="str">
        <f>BDS_N0105!L21</f>
        <v>White/Blue=5</v>
      </c>
      <c r="M1329" s="708" t="str">
        <f>BDS_N0105!M21</f>
        <v>Shield=6</v>
      </c>
      <c r="N1329" s="708">
        <f>BDS_N0105!N21</f>
        <v>4</v>
      </c>
      <c r="O1329" s="708">
        <f>BDS_N0105!O21</f>
        <v>6</v>
      </c>
      <c r="P1329" s="708" t="str">
        <f>BDS_N0105!P21</f>
        <v>Lemo-6B</v>
      </c>
      <c r="Q1329" s="708" t="str">
        <f>BDS_N0105!Q21</f>
        <v>LEMO650/LEMO650</v>
      </c>
      <c r="R1329" s="708">
        <f>BDS_N0105!R21</f>
        <v>19</v>
      </c>
      <c r="S1329" s="708">
        <f>BDS_N0105!S21</f>
        <v>5</v>
      </c>
      <c r="T1329" s="708" t="str">
        <f>BDS_N0105!T21</f>
        <v>CH5 - fmc1-2</v>
      </c>
      <c r="U1329" s="708">
        <f>BDS_N0105!U21</f>
        <v>0</v>
      </c>
      <c r="V1329" s="708">
        <f>BDS_N0105!V21</f>
        <v>14</v>
      </c>
      <c r="W1329" s="708" t="str">
        <f>BDS_N0105!W21</f>
        <v>1: EBS8005</v>
      </c>
      <c r="X1329" s="708" t="str">
        <f>BDS_N0105!X21</f>
        <v>Ch5</v>
      </c>
      <c r="Y1329" s="708">
        <f>BDS_N0105!Y21</f>
        <v>0</v>
      </c>
    </row>
    <row r="1330" spans="1:25" x14ac:dyDescent="0.25">
      <c r="A1330" s="708" t="str">
        <f>BDS_N0105!A22</f>
        <v>PM 8"</v>
      </c>
      <c r="B1330" s="708" t="str">
        <f>BDS_N0105!B22</f>
        <v>BDS_FFS:PM_D5774</v>
      </c>
      <c r="C1330" s="708" t="str">
        <f>BDS_N0105!C22</f>
        <v>PM</v>
      </c>
      <c r="D1330" s="708" t="str">
        <f>BDS_N0105!D22</f>
        <v>D5773</v>
      </c>
      <c r="E1330" s="708" t="str">
        <f>BDS_N0105!E22</f>
        <v>44F000034</v>
      </c>
      <c r="F1330" s="708" t="str">
        <f>BDS_N0105!F22</f>
        <v>8C_22AWG_Multi_016</v>
      </c>
      <c r="G1330" s="708" t="str">
        <f>BDS_N0105!G22</f>
        <v>C Signal</v>
      </c>
      <c r="H1330" s="708" t="str">
        <f>BDS_N0105!H22</f>
        <v>CPC to LEMO650 Box</v>
      </c>
      <c r="I1330" s="708" t="str">
        <f>BDS_N0105!I22</f>
        <v>CPC-6</v>
      </c>
      <c r="J1330" s="708" t="str">
        <f>BDS_N0105!J22</f>
        <v>7,8,9</v>
      </c>
      <c r="K1330" s="708" t="str">
        <f>BDS_N0105!K22</f>
        <v>Green/Wh=7</v>
      </c>
      <c r="L1330" s="708" t="str">
        <f>BDS_N0105!L22</f>
        <v>White/Gr=8</v>
      </c>
      <c r="M1330" s="708" t="str">
        <f>BDS_N0105!M22</f>
        <v>Shield=9</v>
      </c>
      <c r="N1330" s="708">
        <f>BDS_N0105!N22</f>
        <v>7</v>
      </c>
      <c r="O1330" s="708">
        <f>BDS_N0105!O22</f>
        <v>9</v>
      </c>
      <c r="P1330" s="708" t="str">
        <f>BDS_N0105!P22</f>
        <v>Lemo-6C</v>
      </c>
      <c r="Q1330" s="708" t="str">
        <f>BDS_N0105!Q22</f>
        <v>LEMO650/LEMO650</v>
      </c>
      <c r="R1330" s="708">
        <f>BDS_N0105!R22</f>
        <v>19</v>
      </c>
      <c r="S1330" s="708">
        <f>BDS_N0105!S22</f>
        <v>5</v>
      </c>
      <c r="T1330" s="708" t="str">
        <f>BDS_N0105!T22</f>
        <v>CH6 - fmc1-3</v>
      </c>
      <c r="U1330" s="708">
        <f>BDS_N0105!U22</f>
        <v>0</v>
      </c>
      <c r="V1330" s="708">
        <f>BDS_N0105!V22</f>
        <v>14</v>
      </c>
      <c r="W1330" s="708" t="str">
        <f>BDS_N0105!W22</f>
        <v>1: EBS8005</v>
      </c>
      <c r="X1330" s="708" t="str">
        <f>BDS_N0105!X22</f>
        <v>Ch5</v>
      </c>
      <c r="Y1330" s="708">
        <f>BDS_N0105!Y22</f>
        <v>0</v>
      </c>
    </row>
    <row r="1331" spans="1:25" x14ac:dyDescent="0.25">
      <c r="A1331" s="708" t="str">
        <f>LS1_N1501!A69</f>
        <v>BCM</v>
      </c>
      <c r="B1331" s="708" t="str">
        <f>LS1_N1501!B69</f>
        <v>BDS_FFS:BCM_D5789</v>
      </c>
      <c r="C1331" s="708" t="str">
        <f>LS1_N1501!C69</f>
        <v>BCM</v>
      </c>
      <c r="D1331" s="708" t="str">
        <f>LS1_N1501!D69</f>
        <v>D5798</v>
      </c>
      <c r="E1331" s="708">
        <f>LS1_N1501!E69</f>
        <v>0</v>
      </c>
      <c r="F1331" s="708">
        <f>LS1_N1501!F69</f>
        <v>0</v>
      </c>
      <c r="G1331" s="708">
        <f>LS1_N1501!G69</f>
        <v>0</v>
      </c>
      <c r="H1331" s="708">
        <f>LS1_N1501!H69</f>
        <v>0</v>
      </c>
      <c r="I1331" s="708">
        <f>LS1_N1501!I69</f>
        <v>0</v>
      </c>
      <c r="J1331" s="708">
        <f>LS1_N1501!J69</f>
        <v>0</v>
      </c>
      <c r="K1331" s="708">
        <f>LS1_N1501!K69</f>
        <v>0</v>
      </c>
      <c r="L1331" s="708">
        <f>LS1_N1501!L69</f>
        <v>0</v>
      </c>
      <c r="M1331" s="708">
        <f>LS1_N1501!M69</f>
        <v>0</v>
      </c>
      <c r="N1331" s="708">
        <f>LS1_N1501!N69</f>
        <v>0</v>
      </c>
      <c r="O1331" s="708">
        <f>LS1_N1501!O69</f>
        <v>0</v>
      </c>
      <c r="P1331" s="708">
        <f>LS1_N1501!P69</f>
        <v>0</v>
      </c>
      <c r="Q1331" s="708">
        <f>LS1_N1501!Q69</f>
        <v>0</v>
      </c>
      <c r="R1331" s="708">
        <f>LS1_N1501!R69</f>
        <v>0</v>
      </c>
      <c r="S1331" s="708">
        <f>LS1_N1501!S69</f>
        <v>0</v>
      </c>
      <c r="T1331" s="708">
        <f>LS1_N1501!T69</f>
        <v>0</v>
      </c>
      <c r="U1331" s="708">
        <f>LS1_N1501!U69</f>
        <v>0</v>
      </c>
      <c r="V1331" s="708">
        <f>LS1_N1501!V69</f>
        <v>0</v>
      </c>
      <c r="W1331" s="708">
        <f>LS1_N1501!W69</f>
        <v>0</v>
      </c>
      <c r="X1331" s="708">
        <f>LS1_N1501!X69</f>
        <v>0</v>
      </c>
      <c r="Y1331" s="708" t="str">
        <f>LS1_N1501!Y69</f>
        <v>CABLE MOVED TO: FS1_BTS:BCM_D2449</v>
      </c>
    </row>
    <row r="1332" spans="1:25" x14ac:dyDescent="0.25">
      <c r="A1332" s="708" t="str">
        <f>LS1_N1501!A84</f>
        <v>BCM</v>
      </c>
      <c r="B1332" s="708" t="str">
        <f>LS1_N1501!B84</f>
        <v>BDS_FFS:BCM_D5789</v>
      </c>
      <c r="C1332" s="708" t="str">
        <f>LS1_N1501!C84</f>
        <v>BCM</v>
      </c>
      <c r="D1332" s="708" t="str">
        <f>LS1_N1501!D84</f>
        <v>D5798</v>
      </c>
      <c r="E1332" s="708">
        <f>LS1_N1501!E84</f>
        <v>0</v>
      </c>
      <c r="F1332" s="708">
        <f>LS1_N1501!F84</f>
        <v>0</v>
      </c>
      <c r="G1332" s="708">
        <f>LS1_N1501!G84</f>
        <v>0</v>
      </c>
      <c r="H1332" s="708">
        <f>LS1_N1501!H84</f>
        <v>0</v>
      </c>
      <c r="I1332" s="708">
        <f>LS1_N1501!I84</f>
        <v>0</v>
      </c>
      <c r="J1332" s="708">
        <f>LS1_N1501!J84</f>
        <v>0</v>
      </c>
      <c r="K1332" s="708">
        <f>LS1_N1501!K84</f>
        <v>0</v>
      </c>
      <c r="L1332" s="708">
        <f>LS1_N1501!L84</f>
        <v>0</v>
      </c>
      <c r="M1332" s="708">
        <f>LS1_N1501!M84</f>
        <v>0</v>
      </c>
      <c r="N1332" s="708">
        <f>LS1_N1501!N84</f>
        <v>0</v>
      </c>
      <c r="O1332" s="708">
        <f>LS1_N1501!O84</f>
        <v>0</v>
      </c>
      <c r="P1332" s="708">
        <f>LS1_N1501!P84</f>
        <v>0</v>
      </c>
      <c r="Q1332" s="708">
        <f>LS1_N1501!Q84</f>
        <v>0</v>
      </c>
      <c r="R1332" s="708">
        <f>LS1_N1501!R84</f>
        <v>0</v>
      </c>
      <c r="S1332" s="708">
        <f>LS1_N1501!S84</f>
        <v>0</v>
      </c>
      <c r="T1332" s="708">
        <f>LS1_N1501!T84</f>
        <v>0</v>
      </c>
      <c r="U1332" s="708">
        <f>LS1_N1501!U84</f>
        <v>0</v>
      </c>
      <c r="V1332" s="708">
        <f>LS1_N1501!V84</f>
        <v>0</v>
      </c>
      <c r="W1332" s="708">
        <f>LS1_N1501!W84</f>
        <v>0</v>
      </c>
      <c r="X1332" s="708">
        <f>LS1_N1501!X84</f>
        <v>0</v>
      </c>
      <c r="Y1332" s="708" t="str">
        <f>LS1_N1501!Y84</f>
        <v>CABLE MOVED TO: FS1_BTS:BCM_D2449</v>
      </c>
    </row>
    <row r="1333" spans="1:25" x14ac:dyDescent="0.25">
      <c r="A1333" s="708" t="str">
        <f>LS1_N1501!A99</f>
        <v>BCM</v>
      </c>
      <c r="B1333" s="708" t="str">
        <f>LS1_N1501!B99</f>
        <v>BDS_FFS:BCM_D5789</v>
      </c>
      <c r="C1333" s="708" t="str">
        <f>LS1_N1501!C99</f>
        <v>BCM</v>
      </c>
      <c r="D1333" s="708" t="str">
        <f>LS1_N1501!D99</f>
        <v>D5798</v>
      </c>
      <c r="E1333" s="708">
        <f>LS1_N1501!E99</f>
        <v>0</v>
      </c>
      <c r="F1333" s="708">
        <f>LS1_N1501!F99</f>
        <v>0</v>
      </c>
      <c r="G1333" s="708">
        <f>LS1_N1501!G99</f>
        <v>0</v>
      </c>
      <c r="H1333" s="708">
        <f>LS1_N1501!H99</f>
        <v>0</v>
      </c>
      <c r="I1333" s="708">
        <f>LS1_N1501!I99</f>
        <v>0</v>
      </c>
      <c r="J1333" s="708">
        <f>LS1_N1501!J99</f>
        <v>0</v>
      </c>
      <c r="K1333" s="708">
        <f>LS1_N1501!K99</f>
        <v>0</v>
      </c>
      <c r="L1333" s="708">
        <f>LS1_N1501!L99</f>
        <v>0</v>
      </c>
      <c r="M1333" s="708">
        <f>LS1_N1501!M99</f>
        <v>0</v>
      </c>
      <c r="N1333" s="708">
        <f>LS1_N1501!N99</f>
        <v>0</v>
      </c>
      <c r="O1333" s="708">
        <f>LS1_N1501!O99</f>
        <v>0</v>
      </c>
      <c r="P1333" s="708">
        <f>LS1_N1501!P99</f>
        <v>0</v>
      </c>
      <c r="Q1333" s="708">
        <f>LS1_N1501!Q99</f>
        <v>0</v>
      </c>
      <c r="R1333" s="708">
        <f>LS1_N1501!R99</f>
        <v>0</v>
      </c>
      <c r="S1333" s="708">
        <f>LS1_N1501!S99</f>
        <v>0</v>
      </c>
      <c r="T1333" s="708">
        <f>LS1_N1501!T99</f>
        <v>0</v>
      </c>
      <c r="U1333" s="708">
        <f>LS1_N1501!U99</f>
        <v>0</v>
      </c>
      <c r="V1333" s="708">
        <f>LS1_N1501!V99</f>
        <v>0</v>
      </c>
      <c r="W1333" s="708">
        <f>LS1_N1501!W99</f>
        <v>0</v>
      </c>
      <c r="X1333" s="708">
        <f>LS1_N1501!X99</f>
        <v>0</v>
      </c>
      <c r="Y1333" s="708">
        <f>LS1_N1501!Y99</f>
        <v>0</v>
      </c>
    </row>
    <row r="1334" spans="1:25" x14ac:dyDescent="0.25">
      <c r="A1334" s="708" t="str">
        <f>BDS_N0104!A70</f>
        <v>BPM</v>
      </c>
      <c r="B1334" s="708" t="str">
        <f>BDS_N0104!B70</f>
        <v>BDS_FFS:BPM_D5790</v>
      </c>
      <c r="C1334" s="708" t="str">
        <f>BDS_N0104!C70</f>
        <v>BPM</v>
      </c>
      <c r="D1334" s="708" t="str">
        <f>BDS_N0104!D70</f>
        <v>D5799</v>
      </c>
      <c r="E1334" s="708" t="str">
        <f>BDS_N0104!E70</f>
        <v>44E000016</v>
      </c>
      <c r="F1334" s="708" t="str">
        <f>BDS_N0104!F70</f>
        <v>2C_1/4in_Hardline_036</v>
      </c>
      <c r="G1334" s="708" t="str">
        <f>BDS_N0104!G70</f>
        <v>Signal</v>
      </c>
      <c r="H1334" s="708" t="str">
        <f>BDS_N0104!H70</f>
        <v>N-Type to SMA Panel</v>
      </c>
      <c r="I1334" s="708" t="str">
        <f>BDS_N0104!I70</f>
        <v>1T</v>
      </c>
      <c r="J1334" s="708">
        <f>BDS_N0104!J70</f>
        <v>0</v>
      </c>
      <c r="K1334" s="708">
        <f>BDS_N0104!K70</f>
        <v>0</v>
      </c>
      <c r="L1334" s="708">
        <f>BDS_N0104!L70</f>
        <v>0</v>
      </c>
      <c r="M1334" s="708">
        <f>BDS_N0104!M70</f>
        <v>0</v>
      </c>
      <c r="N1334" s="708">
        <f>BDS_N0104!N70</f>
        <v>0</v>
      </c>
      <c r="O1334" s="708">
        <f>BDS_N0104!O70</f>
        <v>0</v>
      </c>
      <c r="P1334" s="708" t="str">
        <f>BDS_N0104!P70</f>
        <v>1T</v>
      </c>
      <c r="Q1334" s="708" t="str">
        <f>BDS_N0104!Q70</f>
        <v>SMA to SMA</v>
      </c>
      <c r="R1334" s="708">
        <f>BDS_N0104!R70</f>
        <v>18</v>
      </c>
      <c r="S1334" s="708">
        <f>BDS_N0104!S70</f>
        <v>9</v>
      </c>
      <c r="T1334" s="708">
        <f>BDS_N0104!T70</f>
        <v>0</v>
      </c>
      <c r="U1334" s="708">
        <f>BDS_N0104!U70</f>
        <v>5</v>
      </c>
      <c r="V1334" s="708">
        <f>BDS_N0104!V70</f>
        <v>0</v>
      </c>
      <c r="W1334" s="708">
        <f>BDS_N0104!W70</f>
        <v>0</v>
      </c>
      <c r="X1334" s="708">
        <f>BDS_N0104!X70</f>
        <v>0</v>
      </c>
      <c r="Y1334" s="708">
        <f>BDS_N0104!Y70</f>
        <v>0</v>
      </c>
    </row>
    <row r="1335" spans="1:25" x14ac:dyDescent="0.25">
      <c r="A1335" s="708" t="str">
        <f>BDS_N0104!A71</f>
        <v>BPM</v>
      </c>
      <c r="B1335" s="708" t="str">
        <f>BDS_N0104!B71</f>
        <v>BDS_FFS:BPM_D5790</v>
      </c>
      <c r="C1335" s="708" t="str">
        <f>BDS_N0104!C71</f>
        <v>BPM</v>
      </c>
      <c r="D1335" s="708" t="str">
        <f>BDS_N0104!D71</f>
        <v>D5799</v>
      </c>
      <c r="E1335" s="708" t="str">
        <f>BDS_N0104!E71</f>
        <v>44E000017</v>
      </c>
      <c r="F1335" s="708" t="str">
        <f>BDS_N0104!F71</f>
        <v>2C_1/4in_Hardline_036</v>
      </c>
      <c r="G1335" s="708" t="str">
        <f>BDS_N0104!G71</f>
        <v>Signal</v>
      </c>
      <c r="H1335" s="708" t="str">
        <f>BDS_N0104!H71</f>
        <v>N-Type to SMA Panel</v>
      </c>
      <c r="I1335" s="708" t="str">
        <f>BDS_N0104!I71</f>
        <v>2L</v>
      </c>
      <c r="J1335" s="708">
        <f>BDS_N0104!J71</f>
        <v>0</v>
      </c>
      <c r="K1335" s="708">
        <f>BDS_N0104!K71</f>
        <v>0</v>
      </c>
      <c r="L1335" s="708">
        <f>BDS_N0104!L71</f>
        <v>0</v>
      </c>
      <c r="M1335" s="708">
        <f>BDS_N0104!M71</f>
        <v>0</v>
      </c>
      <c r="N1335" s="708">
        <f>BDS_N0104!N71</f>
        <v>0</v>
      </c>
      <c r="O1335" s="708">
        <f>BDS_N0104!O71</f>
        <v>0</v>
      </c>
      <c r="P1335" s="708" t="str">
        <f>BDS_N0104!P71</f>
        <v>2L</v>
      </c>
      <c r="Q1335" s="708" t="str">
        <f>BDS_N0104!Q71</f>
        <v>SMA to SMA</v>
      </c>
      <c r="R1335" s="708">
        <f>BDS_N0104!R71</f>
        <v>18</v>
      </c>
      <c r="S1335" s="708">
        <f>BDS_N0104!S71</f>
        <v>9</v>
      </c>
      <c r="T1335" s="708">
        <f>BDS_N0104!T71</f>
        <v>0</v>
      </c>
      <c r="U1335" s="708">
        <f>BDS_N0104!U71</f>
        <v>6</v>
      </c>
      <c r="V1335" s="708">
        <f>BDS_N0104!V71</f>
        <v>0</v>
      </c>
      <c r="W1335" s="708">
        <f>BDS_N0104!W71</f>
        <v>0</v>
      </c>
      <c r="X1335" s="708">
        <f>BDS_N0104!X71</f>
        <v>0</v>
      </c>
      <c r="Y1335" s="708">
        <f>BDS_N0104!Y71</f>
        <v>0</v>
      </c>
    </row>
    <row r="1336" spans="1:25" x14ac:dyDescent="0.25">
      <c r="A1336" s="708" t="str">
        <f>BDS_N0104!A72</f>
        <v>BPM</v>
      </c>
      <c r="B1336" s="708" t="str">
        <f>BDS_N0104!B72</f>
        <v>BDS_FFS:BPM_D5790</v>
      </c>
      <c r="C1336" s="708" t="str">
        <f>BDS_N0104!C72</f>
        <v>BPM</v>
      </c>
      <c r="D1336" s="708" t="str">
        <f>BDS_N0104!D72</f>
        <v>D5799</v>
      </c>
      <c r="E1336" s="708" t="str">
        <f>BDS_N0104!E72</f>
        <v>44E000018</v>
      </c>
      <c r="F1336" s="708" t="str">
        <f>BDS_N0104!F72</f>
        <v>2C_1/4in_Hardline_036</v>
      </c>
      <c r="G1336" s="708" t="str">
        <f>BDS_N0104!G72</f>
        <v>Signal</v>
      </c>
      <c r="H1336" s="708" t="str">
        <f>BDS_N0104!H72</f>
        <v>N-Type to SMA Panel</v>
      </c>
      <c r="I1336" s="708" t="str">
        <f>BDS_N0104!I72</f>
        <v>3R</v>
      </c>
      <c r="J1336" s="708">
        <f>BDS_N0104!J72</f>
        <v>0</v>
      </c>
      <c r="K1336" s="708">
        <f>BDS_N0104!K72</f>
        <v>0</v>
      </c>
      <c r="L1336" s="708">
        <f>BDS_N0104!L72</f>
        <v>0</v>
      </c>
      <c r="M1336" s="708">
        <f>BDS_N0104!M72</f>
        <v>0</v>
      </c>
      <c r="N1336" s="708">
        <f>BDS_N0104!N72</f>
        <v>0</v>
      </c>
      <c r="O1336" s="708">
        <f>BDS_N0104!O72</f>
        <v>0</v>
      </c>
      <c r="P1336" s="708" t="str">
        <f>BDS_N0104!P72</f>
        <v>3R</v>
      </c>
      <c r="Q1336" s="708" t="str">
        <f>BDS_N0104!Q72</f>
        <v>SMA to SMA</v>
      </c>
      <c r="R1336" s="708">
        <f>BDS_N0104!R72</f>
        <v>18</v>
      </c>
      <c r="S1336" s="708">
        <f>BDS_N0104!S72</f>
        <v>9</v>
      </c>
      <c r="T1336" s="708">
        <f>BDS_N0104!T72</f>
        <v>0</v>
      </c>
      <c r="U1336" s="708">
        <f>BDS_N0104!U72</f>
        <v>7</v>
      </c>
      <c r="V1336" s="708">
        <f>BDS_N0104!V72</f>
        <v>0</v>
      </c>
      <c r="W1336" s="708">
        <f>BDS_N0104!W72</f>
        <v>0</v>
      </c>
      <c r="X1336" s="708">
        <f>BDS_N0104!X72</f>
        <v>0</v>
      </c>
      <c r="Y1336" s="708">
        <f>BDS_N0104!Y72</f>
        <v>0</v>
      </c>
    </row>
    <row r="1337" spans="1:25" x14ac:dyDescent="0.25">
      <c r="A1337" s="708" t="str">
        <f>BDS_N0104!A73</f>
        <v>BPM</v>
      </c>
      <c r="B1337" s="708" t="str">
        <f>BDS_N0104!B73</f>
        <v>BDS_FFS:BPM_D5790</v>
      </c>
      <c r="C1337" s="708" t="str">
        <f>BDS_N0104!C73</f>
        <v>BPM</v>
      </c>
      <c r="D1337" s="708" t="str">
        <f>BDS_N0104!D73</f>
        <v>D5799</v>
      </c>
      <c r="E1337" s="708" t="str">
        <f>BDS_N0104!E73</f>
        <v>44E000019</v>
      </c>
      <c r="F1337" s="708" t="str">
        <f>BDS_N0104!F73</f>
        <v>2C_1/4in_Hardline_036</v>
      </c>
      <c r="G1337" s="708" t="str">
        <f>BDS_N0104!G73</f>
        <v>Signal</v>
      </c>
      <c r="H1337" s="708" t="str">
        <f>BDS_N0104!H73</f>
        <v>N-Type to SMA Panel</v>
      </c>
      <c r="I1337" s="708" t="str">
        <f>BDS_N0104!I73</f>
        <v>4B</v>
      </c>
      <c r="J1337" s="708">
        <f>BDS_N0104!J73</f>
        <v>0</v>
      </c>
      <c r="K1337" s="708">
        <f>BDS_N0104!K73</f>
        <v>0</v>
      </c>
      <c r="L1337" s="708">
        <f>BDS_N0104!L73</f>
        <v>0</v>
      </c>
      <c r="M1337" s="708">
        <f>BDS_N0104!M73</f>
        <v>0</v>
      </c>
      <c r="N1337" s="708">
        <f>BDS_N0104!N73</f>
        <v>0</v>
      </c>
      <c r="O1337" s="708">
        <f>BDS_N0104!O73</f>
        <v>0</v>
      </c>
      <c r="P1337" s="708" t="str">
        <f>BDS_N0104!P73</f>
        <v>4B</v>
      </c>
      <c r="Q1337" s="708" t="str">
        <f>BDS_N0104!Q73</f>
        <v>SMA to SMA</v>
      </c>
      <c r="R1337" s="708">
        <f>BDS_N0104!R73</f>
        <v>18</v>
      </c>
      <c r="S1337" s="708">
        <f>BDS_N0104!S73</f>
        <v>9</v>
      </c>
      <c r="T1337" s="708">
        <f>BDS_N0104!T73</f>
        <v>0</v>
      </c>
      <c r="U1337" s="708">
        <f>BDS_N0104!U73</f>
        <v>8</v>
      </c>
      <c r="V1337" s="708">
        <f>BDS_N0104!V73</f>
        <v>0</v>
      </c>
      <c r="W1337" s="708">
        <f>BDS_N0104!W73</f>
        <v>0</v>
      </c>
      <c r="X1337" s="708">
        <f>BDS_N0104!X73</f>
        <v>0</v>
      </c>
      <c r="Y1337" s="708">
        <f>BDS_N0104!Y73</f>
        <v>0</v>
      </c>
    </row>
    <row r="1338" spans="1:25" x14ac:dyDescent="0.25">
      <c r="A1338" s="708" t="str">
        <f>BDS_N0104!A74</f>
        <v>BPM</v>
      </c>
      <c r="B1338" s="708" t="str">
        <f>BDS_N0104!B74</f>
        <v>BDS_FFS:BPM_D5790</v>
      </c>
      <c r="C1338" s="708" t="str">
        <f>BDS_N0104!C74</f>
        <v>BPM</v>
      </c>
      <c r="D1338" s="708" t="str">
        <f>BDS_N0104!D74</f>
        <v>D5799</v>
      </c>
      <c r="E1338" s="708" t="str">
        <f>BDS_N0104!E74</f>
        <v>44E000014</v>
      </c>
      <c r="F1338" s="708" t="str">
        <f>BDS_N0104!F74</f>
        <v>2C_1/4in_Hardline_036</v>
      </c>
      <c r="G1338" s="708" t="str">
        <f>BDS_N0104!G74</f>
        <v>Ref</v>
      </c>
      <c r="H1338" s="708" t="str">
        <f>BDS_N0104!H74</f>
        <v>N-Type to SMA Panel</v>
      </c>
      <c r="I1338" s="708" t="str">
        <f>BDS_N0104!I74</f>
        <v>Ref</v>
      </c>
      <c r="J1338" s="708">
        <f>BDS_N0104!J74</f>
        <v>0</v>
      </c>
      <c r="K1338" s="708">
        <f>BDS_N0104!K74</f>
        <v>0</v>
      </c>
      <c r="L1338" s="708">
        <f>BDS_N0104!L74</f>
        <v>0</v>
      </c>
      <c r="M1338" s="708">
        <f>BDS_N0104!M74</f>
        <v>0</v>
      </c>
      <c r="N1338" s="708">
        <f>BDS_N0104!N74</f>
        <v>0</v>
      </c>
      <c r="O1338" s="708">
        <f>BDS_N0104!O74</f>
        <v>0</v>
      </c>
      <c r="P1338" s="708" t="str">
        <f>BDS_N0104!P74</f>
        <v>Ref</v>
      </c>
      <c r="Q1338" s="708" t="str">
        <f>BDS_N0104!Q74</f>
        <v>SMA to SMA</v>
      </c>
      <c r="R1338" s="708">
        <f>BDS_N0104!R74</f>
        <v>18</v>
      </c>
      <c r="S1338" s="708">
        <f>BDS_N0104!S74</f>
        <v>9</v>
      </c>
      <c r="T1338" s="708">
        <f>BDS_N0104!T74</f>
        <v>0</v>
      </c>
      <c r="U1338" s="708" t="str">
        <f>BDS_N0104!U74</f>
        <v>Ref</v>
      </c>
      <c r="V1338" s="708">
        <f>BDS_N0104!V74</f>
        <v>0</v>
      </c>
      <c r="W1338" s="708">
        <f>BDS_N0104!W74</f>
        <v>0</v>
      </c>
      <c r="X1338" s="708">
        <f>BDS_N0104!X74</f>
        <v>0</v>
      </c>
      <c r="Y1338" s="708">
        <f>BDS_N0104!Y74</f>
        <v>0</v>
      </c>
    </row>
    <row r="1339" spans="1:25" x14ac:dyDescent="0.25">
      <c r="A1339" s="708" t="str">
        <f>BDS_N0105!A23</f>
        <v>PM 8"</v>
      </c>
      <c r="B1339" s="708" t="str">
        <f>BDS_N0105!B23</f>
        <v>BDS_FFS:PM_D5792</v>
      </c>
      <c r="C1339" s="708" t="str">
        <f>BDS_N0105!C23</f>
        <v>PM</v>
      </c>
      <c r="D1339" s="708" t="str">
        <f>BDS_N0105!D23</f>
        <v>D5800</v>
      </c>
      <c r="E1339" s="708" t="str">
        <f>BDS_N0105!E23</f>
        <v>44F000116</v>
      </c>
      <c r="F1339" s="708" t="str">
        <f>BDS_N0105!F23</f>
        <v>8C_22AWG_Multi_016</v>
      </c>
      <c r="G1339" s="708" t="str">
        <f>BDS_N0105!G23</f>
        <v>A Signal</v>
      </c>
      <c r="H1339" s="708" t="str">
        <f>BDS_N0105!H23</f>
        <v>CPC to LEMO650 Box</v>
      </c>
      <c r="I1339" s="708" t="str">
        <f>BDS_N0105!I23</f>
        <v>CPC-7</v>
      </c>
      <c r="J1339" s="708" t="str">
        <f>BDS_N0105!J23</f>
        <v>1,2,3</v>
      </c>
      <c r="K1339" s="708" t="str">
        <f>BDS_N0105!K23</f>
        <v>Orange/Wh=1</v>
      </c>
      <c r="L1339" s="708" t="str">
        <f>BDS_N0105!L23</f>
        <v>White/Or=2</v>
      </c>
      <c r="M1339" s="708" t="str">
        <f>BDS_N0105!M23</f>
        <v>Shield=3</v>
      </c>
      <c r="N1339" s="708">
        <f>BDS_N0105!N23</f>
        <v>1</v>
      </c>
      <c r="O1339" s="708">
        <f>BDS_N0105!O23</f>
        <v>3</v>
      </c>
      <c r="P1339" s="708" t="str">
        <f>BDS_N0105!P23</f>
        <v>Lemo-7A</v>
      </c>
      <c r="Q1339" s="708" t="str">
        <f>BDS_N0105!Q23</f>
        <v>LEMO650/LEMO650</v>
      </c>
      <c r="R1339" s="708">
        <f>BDS_N0105!R23</f>
        <v>19</v>
      </c>
      <c r="S1339" s="708">
        <f>BDS_N0105!S23</f>
        <v>6</v>
      </c>
      <c r="T1339" s="708" t="str">
        <f>BDS_N0105!T23</f>
        <v>CH0 - fmc2-1</v>
      </c>
      <c r="U1339" s="708">
        <f>BDS_N0105!U23</f>
        <v>0</v>
      </c>
      <c r="V1339" s="708">
        <f>BDS_N0105!V23</f>
        <v>14</v>
      </c>
      <c r="W1339" s="708" t="str">
        <f>BDS_N0105!W23</f>
        <v>1: EBS8005</v>
      </c>
      <c r="X1339" s="708" t="str">
        <f>BDS_N0105!X23</f>
        <v>Ch6</v>
      </c>
      <c r="Y1339" s="708">
        <f>BDS_N0105!Y23</f>
        <v>0</v>
      </c>
    </row>
    <row r="1340" spans="1:25" x14ac:dyDescent="0.25">
      <c r="A1340" s="708" t="str">
        <f>BDS_N0105!A24</f>
        <v>PM 8"</v>
      </c>
      <c r="B1340" s="708" t="str">
        <f>BDS_N0105!B24</f>
        <v>BDS_FFS:PM_D5792</v>
      </c>
      <c r="C1340" s="708" t="str">
        <f>BDS_N0105!C24</f>
        <v>PM</v>
      </c>
      <c r="D1340" s="708" t="str">
        <f>BDS_N0105!D24</f>
        <v>D5800</v>
      </c>
      <c r="E1340" s="708" t="str">
        <f>BDS_N0105!E24</f>
        <v>44F000116</v>
      </c>
      <c r="F1340" s="708" t="str">
        <f>BDS_N0105!F24</f>
        <v>8C_22AWG_Multi_016</v>
      </c>
      <c r="G1340" s="708" t="str">
        <f>BDS_N0105!G24</f>
        <v>B Signal</v>
      </c>
      <c r="H1340" s="708" t="str">
        <f>BDS_N0105!H24</f>
        <v>CPC to LEMO650 Box</v>
      </c>
      <c r="I1340" s="708" t="str">
        <f>BDS_N0105!I24</f>
        <v>CPC-7</v>
      </c>
      <c r="J1340" s="708" t="str">
        <f>BDS_N0105!J24</f>
        <v>4,5,6</v>
      </c>
      <c r="K1340" s="708" t="str">
        <f>BDS_N0105!K24</f>
        <v>Blue/Wh=4</v>
      </c>
      <c r="L1340" s="708" t="str">
        <f>BDS_N0105!L24</f>
        <v>White/Blue=5</v>
      </c>
      <c r="M1340" s="708" t="str">
        <f>BDS_N0105!M24</f>
        <v>Shield=6</v>
      </c>
      <c r="N1340" s="708">
        <f>BDS_N0105!N24</f>
        <v>4</v>
      </c>
      <c r="O1340" s="708">
        <f>BDS_N0105!O24</f>
        <v>6</v>
      </c>
      <c r="P1340" s="708" t="str">
        <f>BDS_N0105!P24</f>
        <v>Lemo-7B</v>
      </c>
      <c r="Q1340" s="708" t="str">
        <f>BDS_N0105!Q24</f>
        <v>LEMO650/LEMO650</v>
      </c>
      <c r="R1340" s="708">
        <f>BDS_N0105!R24</f>
        <v>19</v>
      </c>
      <c r="S1340" s="708">
        <f>BDS_N0105!S24</f>
        <v>6</v>
      </c>
      <c r="T1340" s="708" t="str">
        <f>BDS_N0105!T24</f>
        <v>CH1 - fmc2-2</v>
      </c>
      <c r="U1340" s="708">
        <f>BDS_N0105!U24</f>
        <v>0</v>
      </c>
      <c r="V1340" s="708">
        <f>BDS_N0105!V24</f>
        <v>14</v>
      </c>
      <c r="W1340" s="708" t="str">
        <f>BDS_N0105!W24</f>
        <v>1: EBS8005</v>
      </c>
      <c r="X1340" s="708" t="str">
        <f>BDS_N0105!X24</f>
        <v>Ch6</v>
      </c>
      <c r="Y1340" s="708">
        <f>BDS_N0105!Y24</f>
        <v>0</v>
      </c>
    </row>
    <row r="1341" spans="1:25" x14ac:dyDescent="0.25">
      <c r="A1341" s="708" t="str">
        <f>BDS_N0105!A25</f>
        <v>PM 8"</v>
      </c>
      <c r="B1341" s="708" t="str">
        <f>BDS_N0105!B25</f>
        <v>BDS_FFS:PM_D5792</v>
      </c>
      <c r="C1341" s="708" t="str">
        <f>BDS_N0105!C25</f>
        <v>PM</v>
      </c>
      <c r="D1341" s="708" t="str">
        <f>BDS_N0105!D25</f>
        <v>D5800</v>
      </c>
      <c r="E1341" s="708" t="str">
        <f>BDS_N0105!E25</f>
        <v>44F000116</v>
      </c>
      <c r="F1341" s="708" t="str">
        <f>BDS_N0105!F25</f>
        <v>8C_22AWG_Multi_016</v>
      </c>
      <c r="G1341" s="708" t="str">
        <f>BDS_N0105!G25</f>
        <v>C Signal</v>
      </c>
      <c r="H1341" s="708" t="str">
        <f>BDS_N0105!H25</f>
        <v>CPC to LEMO650 Box</v>
      </c>
      <c r="I1341" s="708" t="str">
        <f>BDS_N0105!I25</f>
        <v>CPC-7</v>
      </c>
      <c r="J1341" s="708" t="str">
        <f>BDS_N0105!J25</f>
        <v>7,8,9</v>
      </c>
      <c r="K1341" s="708" t="str">
        <f>BDS_N0105!K25</f>
        <v>Green/Wh=7</v>
      </c>
      <c r="L1341" s="708" t="str">
        <f>BDS_N0105!L25</f>
        <v>White/Gr=8</v>
      </c>
      <c r="M1341" s="708" t="str">
        <f>BDS_N0105!M25</f>
        <v>Shield=9</v>
      </c>
      <c r="N1341" s="708">
        <f>BDS_N0105!N25</f>
        <v>7</v>
      </c>
      <c r="O1341" s="708">
        <f>BDS_N0105!O25</f>
        <v>9</v>
      </c>
      <c r="P1341" s="708" t="str">
        <f>BDS_N0105!P25</f>
        <v>Lemo-7C</v>
      </c>
      <c r="Q1341" s="708" t="str">
        <f>BDS_N0105!Q25</f>
        <v>LEMO650/LEMO650</v>
      </c>
      <c r="R1341" s="708">
        <f>BDS_N0105!R25</f>
        <v>19</v>
      </c>
      <c r="S1341" s="708">
        <f>BDS_N0105!S25</f>
        <v>6</v>
      </c>
      <c r="T1341" s="708" t="str">
        <f>BDS_N0105!T25</f>
        <v>CH2 - fmc2-3</v>
      </c>
      <c r="U1341" s="708">
        <f>BDS_N0105!U25</f>
        <v>0</v>
      </c>
      <c r="V1341" s="708">
        <f>BDS_N0105!V25</f>
        <v>14</v>
      </c>
      <c r="W1341" s="708" t="str">
        <f>BDS_N0105!W25</f>
        <v>1: EBS8005</v>
      </c>
      <c r="X1341" s="708" t="str">
        <f>BDS_N0105!X25</f>
        <v>Ch6</v>
      </c>
      <c r="Y1341" s="708">
        <f>BDS_N0105!Y25</f>
        <v>0</v>
      </c>
    </row>
    <row r="1342" spans="1:25" x14ac:dyDescent="0.25">
      <c r="A1342" s="708" t="str">
        <f>BDS_N0105!A41</f>
        <v>Ion Chamber</v>
      </c>
      <c r="B1342" s="708" t="str">
        <f>BDS_N0105!B41</f>
        <v>BDS_FFS:IC_D5800</v>
      </c>
      <c r="C1342" s="708" t="str">
        <f>BDS_N0105!C41</f>
        <v>IC</v>
      </c>
      <c r="D1342" s="708" t="str">
        <f>BDS_N0105!D41</f>
        <v>D5800</v>
      </c>
      <c r="E1342" s="708" t="str">
        <f>BDS_N0105!E41</f>
        <v>44E000243</v>
      </c>
      <c r="F1342" s="708" t="str">
        <f>BDS_N0105!F41</f>
        <v>2C_1kV75LC_Coax_090</v>
      </c>
      <c r="G1342" s="708" t="str">
        <f>BDS_N0105!G41</f>
        <v>Signal</v>
      </c>
      <c r="H1342" s="708" t="str">
        <f>BDS_N0105!H41</f>
        <v>N-Type to LEMO Box</v>
      </c>
      <c r="I1342" s="708" t="str">
        <f>BDS_N0105!I41</f>
        <v>J5</v>
      </c>
      <c r="J1342" s="708">
        <f>BDS_N0105!J41</f>
        <v>0</v>
      </c>
      <c r="K1342" s="708">
        <f>BDS_N0105!K41</f>
        <v>0</v>
      </c>
      <c r="L1342" s="708">
        <f>BDS_N0105!L41</f>
        <v>0</v>
      </c>
      <c r="M1342" s="708">
        <f>BDS_N0105!M41</f>
        <v>0</v>
      </c>
      <c r="N1342" s="708">
        <f>BDS_N0105!N41</f>
        <v>0</v>
      </c>
      <c r="O1342" s="708">
        <f>BDS_N0105!O41</f>
        <v>0</v>
      </c>
      <c r="P1342" s="708" t="str">
        <f>BDS_N0105!P41</f>
        <v>J5</v>
      </c>
      <c r="Q1342" s="708" t="str">
        <f>BDS_N0105!Q41</f>
        <v>Lemo to Lemo</v>
      </c>
      <c r="R1342" s="708">
        <f>BDS_N0105!R41</f>
        <v>19</v>
      </c>
      <c r="S1342" s="708">
        <f>BDS_N0105!S41</f>
        <v>8</v>
      </c>
      <c r="T1342" s="708" t="str">
        <f>BDS_N0105!T41</f>
        <v>CH4 - fmc1-1</v>
      </c>
      <c r="U1342" s="708">
        <f>BDS_N0105!U41</f>
        <v>0</v>
      </c>
      <c r="V1342" s="708">
        <f>BDS_N0105!V41</f>
        <v>0</v>
      </c>
      <c r="W1342" s="708">
        <f>BDS_N0105!W41</f>
        <v>0</v>
      </c>
      <c r="X1342" s="708">
        <f>BDS_N0105!X41</f>
        <v>0</v>
      </c>
      <c r="Y1342" s="708">
        <f>BDS_N0105!Y41</f>
        <v>0</v>
      </c>
    </row>
    <row r="1343" spans="1:25" x14ac:dyDescent="0.25">
      <c r="A1343" s="708" t="str">
        <f>BDS_N0105!A59</f>
        <v>Ion Chamber</v>
      </c>
      <c r="B1343" s="708" t="str">
        <f>BDS_N0105!B59</f>
        <v>BDS_FFS:IC_D5800</v>
      </c>
      <c r="C1343" s="708">
        <f>BDS_N0105!C59</f>
        <v>0</v>
      </c>
      <c r="D1343" s="708" t="str">
        <f>BDS_N0105!D59</f>
        <v>D5800</v>
      </c>
      <c r="E1343" s="708" t="str">
        <f>BDS_N0105!E59</f>
        <v>44H000027</v>
      </c>
      <c r="F1343" s="708" t="str">
        <f>BDS_N0105!F59</f>
        <v>2C_5kVDC_Coax_035</v>
      </c>
      <c r="G1343" s="708" t="str">
        <f>BDS_N0105!G59</f>
        <v>HV Bias</v>
      </c>
      <c r="H1343" s="708" t="str">
        <f>BDS_N0105!H59</f>
        <v xml:space="preserve">SHV to SHV </v>
      </c>
      <c r="I1343" s="708">
        <f>BDS_N0105!I59</f>
        <v>5</v>
      </c>
      <c r="J1343" s="708">
        <f>BDS_N0105!J59</f>
        <v>0</v>
      </c>
      <c r="K1343" s="708">
        <f>BDS_N0105!K59</f>
        <v>0</v>
      </c>
      <c r="L1343" s="708">
        <f>BDS_N0105!L59</f>
        <v>0</v>
      </c>
      <c r="M1343" s="708">
        <f>BDS_N0105!M59</f>
        <v>0</v>
      </c>
      <c r="N1343" s="708">
        <f>BDS_N0105!N59</f>
        <v>0</v>
      </c>
      <c r="O1343" s="708">
        <f>BDS_N0105!O59</f>
        <v>0</v>
      </c>
      <c r="P1343" s="708">
        <f>BDS_N0105!P59</f>
        <v>5</v>
      </c>
      <c r="Q1343" s="708" t="str">
        <f>BDS_N0105!Q59</f>
        <v xml:space="preserve">SHV to SHV </v>
      </c>
      <c r="R1343" s="708">
        <f>BDS_N0105!R59</f>
        <v>0</v>
      </c>
      <c r="S1343" s="708">
        <f>BDS_N0105!S59</f>
        <v>0</v>
      </c>
      <c r="T1343" s="708">
        <f>BDS_N0105!T59</f>
        <v>0</v>
      </c>
      <c r="U1343" s="708">
        <f>BDS_N0105!U59</f>
        <v>0</v>
      </c>
      <c r="V1343" s="708">
        <f>BDS_N0105!V59</f>
        <v>14</v>
      </c>
      <c r="W1343" s="708" t="str">
        <f>BDS_N0105!W59</f>
        <v>2 : EHS8020n</v>
      </c>
      <c r="X1343" s="708" t="str">
        <f>BDS_N0105!X59</f>
        <v>Ch6</v>
      </c>
      <c r="Y1343" s="708">
        <f>BDS_N0105!Y59</f>
        <v>0</v>
      </c>
    </row>
    <row r="1344" spans="1:25" x14ac:dyDescent="0.25">
      <c r="A1344" s="708" t="str">
        <f>BDS_N0403!A50</f>
        <v>BPM</v>
      </c>
      <c r="B1344" s="708" t="str">
        <f>BDS_N0403!B50</f>
        <v>BDS_FFS:BPM_D5803</v>
      </c>
      <c r="C1344" s="708" t="str">
        <f>BDS_N0403!C50</f>
        <v>BPM</v>
      </c>
      <c r="D1344" s="708" t="str">
        <f>BDS_N0403!D50</f>
        <v>D5803</v>
      </c>
      <c r="E1344" s="708" t="str">
        <f>BDS_N0403!E50</f>
        <v>44E000268</v>
      </c>
      <c r="F1344" s="708" t="str">
        <f>BDS_N0403!F50</f>
        <v>2C_1/4in_Hardline_036</v>
      </c>
      <c r="G1344" s="708" t="str">
        <f>BDS_N0403!G50</f>
        <v>Signal</v>
      </c>
      <c r="H1344" s="708" t="str">
        <f>BDS_N0403!H50</f>
        <v>N-Type to SMA Panel</v>
      </c>
      <c r="I1344" s="708" t="str">
        <f>BDS_N0403!I50</f>
        <v>1T</v>
      </c>
      <c r="J1344" s="708">
        <f>BDS_N0403!J50</f>
        <v>0</v>
      </c>
      <c r="K1344" s="708">
        <f>BDS_N0403!K50</f>
        <v>0</v>
      </c>
      <c r="L1344" s="708">
        <f>BDS_N0403!L50</f>
        <v>0</v>
      </c>
      <c r="M1344" s="708">
        <f>BDS_N0403!M50</f>
        <v>0</v>
      </c>
      <c r="N1344" s="708">
        <f>BDS_N0403!N50</f>
        <v>0</v>
      </c>
      <c r="O1344" s="708">
        <f>BDS_N0403!O50</f>
        <v>0</v>
      </c>
      <c r="P1344" s="708" t="str">
        <f>BDS_N0403!P50</f>
        <v>1T</v>
      </c>
      <c r="Q1344" s="708" t="str">
        <f>BDS_N0403!Q50</f>
        <v>SMA to SMA</v>
      </c>
      <c r="R1344" s="708">
        <f>BDS_N0403!R50</f>
        <v>20</v>
      </c>
      <c r="S1344" s="708">
        <f>BDS_N0403!S50</f>
        <v>8</v>
      </c>
      <c r="T1344" s="708">
        <f>BDS_N0403!T50</f>
        <v>0</v>
      </c>
      <c r="U1344" s="708">
        <f>BDS_N0403!U50</f>
        <v>1</v>
      </c>
      <c r="V1344" s="708">
        <f>BDS_N0403!V50</f>
        <v>0</v>
      </c>
      <c r="W1344" s="708">
        <f>BDS_N0403!W50</f>
        <v>0</v>
      </c>
      <c r="X1344" s="708">
        <f>BDS_N0403!X50</f>
        <v>0</v>
      </c>
      <c r="Y1344" s="708">
        <f>BDS_N0403!Y50</f>
        <v>0</v>
      </c>
    </row>
    <row r="1345" spans="1:25" x14ac:dyDescent="0.25">
      <c r="A1345" s="708" t="str">
        <f>BDS_N0403!A51</f>
        <v>BPM</v>
      </c>
      <c r="B1345" s="708" t="str">
        <f>BDS_N0403!B51</f>
        <v>BDS_FFS:BPM_D5803</v>
      </c>
      <c r="C1345" s="708" t="str">
        <f>BDS_N0403!C51</f>
        <v>BPM</v>
      </c>
      <c r="D1345" s="708" t="str">
        <f>BDS_N0403!D51</f>
        <v>D5803</v>
      </c>
      <c r="E1345" s="708" t="str">
        <f>BDS_N0403!E51</f>
        <v>44E000269</v>
      </c>
      <c r="F1345" s="708" t="str">
        <f>BDS_N0403!F51</f>
        <v>2C_1/4in_Hardline_036</v>
      </c>
      <c r="G1345" s="708" t="str">
        <f>BDS_N0403!G51</f>
        <v>Signal</v>
      </c>
      <c r="H1345" s="708" t="str">
        <f>BDS_N0403!H51</f>
        <v>N-Type to SMA Panel</v>
      </c>
      <c r="I1345" s="708" t="str">
        <f>BDS_N0403!I51</f>
        <v>2L</v>
      </c>
      <c r="J1345" s="708">
        <f>BDS_N0403!J51</f>
        <v>0</v>
      </c>
      <c r="K1345" s="708">
        <f>BDS_N0403!K51</f>
        <v>0</v>
      </c>
      <c r="L1345" s="708">
        <f>BDS_N0403!L51</f>
        <v>0</v>
      </c>
      <c r="M1345" s="708">
        <f>BDS_N0403!M51</f>
        <v>0</v>
      </c>
      <c r="N1345" s="708">
        <f>BDS_N0403!N51</f>
        <v>0</v>
      </c>
      <c r="O1345" s="708">
        <f>BDS_N0403!O51</f>
        <v>0</v>
      </c>
      <c r="P1345" s="708" t="str">
        <f>BDS_N0403!P51</f>
        <v>2L</v>
      </c>
      <c r="Q1345" s="708" t="str">
        <f>BDS_N0403!Q51</f>
        <v>SMA to SMA</v>
      </c>
      <c r="R1345" s="708">
        <f>BDS_N0403!R51</f>
        <v>20</v>
      </c>
      <c r="S1345" s="708">
        <f>BDS_N0403!S51</f>
        <v>8</v>
      </c>
      <c r="T1345" s="708">
        <f>BDS_N0403!T51</f>
        <v>0</v>
      </c>
      <c r="U1345" s="708">
        <f>BDS_N0403!U51</f>
        <v>2</v>
      </c>
      <c r="V1345" s="708">
        <f>BDS_N0403!V51</f>
        <v>0</v>
      </c>
      <c r="W1345" s="708">
        <f>BDS_N0403!W51</f>
        <v>0</v>
      </c>
      <c r="X1345" s="708">
        <f>BDS_N0403!X51</f>
        <v>0</v>
      </c>
      <c r="Y1345" s="708">
        <f>BDS_N0403!Y51</f>
        <v>0</v>
      </c>
    </row>
    <row r="1346" spans="1:25" x14ac:dyDescent="0.25">
      <c r="A1346" s="708" t="str">
        <f>BDS_N0403!A52</f>
        <v>BPM</v>
      </c>
      <c r="B1346" s="708" t="str">
        <f>BDS_N0403!B52</f>
        <v>BDS_FFS:BPM_D5803</v>
      </c>
      <c r="C1346" s="708" t="str">
        <f>BDS_N0403!C52</f>
        <v>BPM</v>
      </c>
      <c r="D1346" s="708" t="str">
        <f>BDS_N0403!D52</f>
        <v>D5803</v>
      </c>
      <c r="E1346" s="708" t="str">
        <f>BDS_N0403!E52</f>
        <v>44E000270</v>
      </c>
      <c r="F1346" s="708" t="str">
        <f>BDS_N0403!F52</f>
        <v>2C_1/4in_Hardline_036</v>
      </c>
      <c r="G1346" s="708" t="str">
        <f>BDS_N0403!G52</f>
        <v>Signal</v>
      </c>
      <c r="H1346" s="708" t="str">
        <f>BDS_N0403!H52</f>
        <v>N-Type to SMA Panel</v>
      </c>
      <c r="I1346" s="708" t="str">
        <f>BDS_N0403!I52</f>
        <v>3R</v>
      </c>
      <c r="J1346" s="708">
        <f>BDS_N0403!J52</f>
        <v>0</v>
      </c>
      <c r="K1346" s="708">
        <f>BDS_N0403!K52</f>
        <v>0</v>
      </c>
      <c r="L1346" s="708">
        <f>BDS_N0403!L52</f>
        <v>0</v>
      </c>
      <c r="M1346" s="708">
        <f>BDS_N0403!M52</f>
        <v>0</v>
      </c>
      <c r="N1346" s="708">
        <f>BDS_N0403!N52</f>
        <v>0</v>
      </c>
      <c r="O1346" s="708">
        <f>BDS_N0403!O52</f>
        <v>0</v>
      </c>
      <c r="P1346" s="708" t="str">
        <f>BDS_N0403!P52</f>
        <v>3R</v>
      </c>
      <c r="Q1346" s="708" t="str">
        <f>BDS_N0403!Q52</f>
        <v>SMA to SMA</v>
      </c>
      <c r="R1346" s="708">
        <f>BDS_N0403!R52</f>
        <v>20</v>
      </c>
      <c r="S1346" s="708">
        <f>BDS_N0403!S52</f>
        <v>8</v>
      </c>
      <c r="T1346" s="708">
        <f>BDS_N0403!T52</f>
        <v>0</v>
      </c>
      <c r="U1346" s="708">
        <f>BDS_N0403!U52</f>
        <v>3</v>
      </c>
      <c r="V1346" s="708">
        <f>BDS_N0403!V52</f>
        <v>0</v>
      </c>
      <c r="W1346" s="708">
        <f>BDS_N0403!W52</f>
        <v>0</v>
      </c>
      <c r="X1346" s="708">
        <f>BDS_N0403!X52</f>
        <v>0</v>
      </c>
      <c r="Y1346" s="708">
        <f>BDS_N0403!Y52</f>
        <v>0</v>
      </c>
    </row>
    <row r="1347" spans="1:25" x14ac:dyDescent="0.25">
      <c r="A1347" s="708" t="str">
        <f>BDS_N0403!A53</f>
        <v>BPM</v>
      </c>
      <c r="B1347" s="708" t="str">
        <f>BDS_N0403!B53</f>
        <v>BDS_FFS:BPM_D5803</v>
      </c>
      <c r="C1347" s="708" t="str">
        <f>BDS_N0403!C53</f>
        <v>BPM</v>
      </c>
      <c r="D1347" s="708" t="str">
        <f>BDS_N0403!D53</f>
        <v>D5803</v>
      </c>
      <c r="E1347" s="708" t="str">
        <f>BDS_N0403!E53</f>
        <v>44E000271</v>
      </c>
      <c r="F1347" s="708" t="str">
        <f>BDS_N0403!F53</f>
        <v>2C_1/4in_Hardline_036</v>
      </c>
      <c r="G1347" s="708" t="str">
        <f>BDS_N0403!G53</f>
        <v>Signal</v>
      </c>
      <c r="H1347" s="708" t="str">
        <f>BDS_N0403!H53</f>
        <v>N-Type to SMA Panel</v>
      </c>
      <c r="I1347" s="708" t="str">
        <f>BDS_N0403!I53</f>
        <v>4B</v>
      </c>
      <c r="J1347" s="708">
        <f>BDS_N0403!J53</f>
        <v>0</v>
      </c>
      <c r="K1347" s="708">
        <f>BDS_N0403!K53</f>
        <v>0</v>
      </c>
      <c r="L1347" s="708">
        <f>BDS_N0403!L53</f>
        <v>0</v>
      </c>
      <c r="M1347" s="708">
        <f>BDS_N0403!M53</f>
        <v>0</v>
      </c>
      <c r="N1347" s="708">
        <f>BDS_N0403!N53</f>
        <v>0</v>
      </c>
      <c r="O1347" s="708">
        <f>BDS_N0403!O53</f>
        <v>0</v>
      </c>
      <c r="P1347" s="708" t="str">
        <f>BDS_N0403!P53</f>
        <v>4B</v>
      </c>
      <c r="Q1347" s="708" t="str">
        <f>BDS_N0403!Q53</f>
        <v>SMA to SMA</v>
      </c>
      <c r="R1347" s="708">
        <f>BDS_N0403!R53</f>
        <v>20</v>
      </c>
      <c r="S1347" s="708">
        <f>BDS_N0403!S53</f>
        <v>8</v>
      </c>
      <c r="T1347" s="708">
        <f>BDS_N0403!T53</f>
        <v>0</v>
      </c>
      <c r="U1347" s="708">
        <f>BDS_N0403!U53</f>
        <v>4</v>
      </c>
      <c r="V1347" s="708">
        <f>BDS_N0403!V53</f>
        <v>0</v>
      </c>
      <c r="W1347" s="708">
        <f>BDS_N0403!W53</f>
        <v>0</v>
      </c>
      <c r="X1347" s="708">
        <f>BDS_N0403!X53</f>
        <v>0</v>
      </c>
      <c r="Y1347" s="708">
        <f>BDS_N0403!Y53</f>
        <v>0</v>
      </c>
    </row>
    <row r="1348" spans="1:25" x14ac:dyDescent="0.25">
      <c r="A1348" s="708" t="str">
        <f>BDS_N0403!A54</f>
        <v>BPM</v>
      </c>
      <c r="B1348" s="708" t="str">
        <f>BDS_N0403!B54</f>
        <v>BDS_FFS:BPM_D5803</v>
      </c>
      <c r="C1348" s="708" t="str">
        <f>BDS_N0403!C54</f>
        <v>BPM</v>
      </c>
      <c r="D1348" s="708" t="str">
        <f>BDS_N0403!D54</f>
        <v>D5803</v>
      </c>
      <c r="E1348" s="708" t="str">
        <f>BDS_N0403!E54</f>
        <v>44E000266</v>
      </c>
      <c r="F1348" s="708" t="str">
        <f>BDS_N0403!F54</f>
        <v>2C_1/4in_Hardline_036</v>
      </c>
      <c r="G1348" s="708" t="str">
        <f>BDS_N0403!G54</f>
        <v>Ref</v>
      </c>
      <c r="H1348" s="708" t="str">
        <f>BDS_N0403!H54</f>
        <v>N-Type to SMA Panel</v>
      </c>
      <c r="I1348" s="708" t="str">
        <f>BDS_N0403!I54</f>
        <v>Ref</v>
      </c>
      <c r="J1348" s="708">
        <f>BDS_N0403!J54</f>
        <v>0</v>
      </c>
      <c r="K1348" s="708">
        <f>BDS_N0403!K54</f>
        <v>0</v>
      </c>
      <c r="L1348" s="708">
        <f>BDS_N0403!L54</f>
        <v>0</v>
      </c>
      <c r="M1348" s="708">
        <f>BDS_N0403!M54</f>
        <v>0</v>
      </c>
      <c r="N1348" s="708">
        <f>BDS_N0403!N54</f>
        <v>0</v>
      </c>
      <c r="O1348" s="708">
        <f>BDS_N0403!O54</f>
        <v>0</v>
      </c>
      <c r="P1348" s="708">
        <f>BDS_N0403!P54</f>
        <v>0</v>
      </c>
      <c r="Q1348" s="708">
        <f>BDS_N0403!Q54</f>
        <v>0</v>
      </c>
      <c r="R1348" s="708">
        <f>BDS_N0403!R54</f>
        <v>0</v>
      </c>
      <c r="S1348" s="708">
        <f>BDS_N0403!S54</f>
        <v>0</v>
      </c>
      <c r="T1348" s="708">
        <f>BDS_N0403!T54</f>
        <v>0</v>
      </c>
      <c r="U1348" s="708">
        <f>BDS_N0403!U54</f>
        <v>0</v>
      </c>
      <c r="V1348" s="708">
        <f>BDS_N0403!V54</f>
        <v>0</v>
      </c>
      <c r="W1348" s="708">
        <f>BDS_N0403!W54</f>
        <v>0</v>
      </c>
      <c r="X1348" s="708">
        <f>BDS_N0403!X54</f>
        <v>0</v>
      </c>
      <c r="Y1348" s="708">
        <f>BDS_N0403!Y54</f>
        <v>0</v>
      </c>
    </row>
    <row r="1349" spans="1:25" x14ac:dyDescent="0.25">
      <c r="A1349" s="708" t="str">
        <f>BDS_N0403!A55</f>
        <v>BPM</v>
      </c>
      <c r="B1349" s="708" t="str">
        <f>BDS_N0403!B55</f>
        <v>BDS_FFS:BPM_D5818</v>
      </c>
      <c r="C1349" s="708" t="str">
        <f>BDS_N0403!C55</f>
        <v>BPM</v>
      </c>
      <c r="D1349" s="708" t="str">
        <f>BDS_N0403!D55</f>
        <v>D5818</v>
      </c>
      <c r="E1349" s="708" t="str">
        <f>BDS_N0403!E55</f>
        <v>44E000262</v>
      </c>
      <c r="F1349" s="708" t="str">
        <f>BDS_N0403!F55</f>
        <v>2C_1/4in_Hardline_036</v>
      </c>
      <c r="G1349" s="708" t="str">
        <f>BDS_N0403!G55</f>
        <v>Signal</v>
      </c>
      <c r="H1349" s="708" t="str">
        <f>BDS_N0403!H55</f>
        <v>N-Type to SMA Panel</v>
      </c>
      <c r="I1349" s="708" t="str">
        <f>BDS_N0403!I55</f>
        <v>1T</v>
      </c>
      <c r="J1349" s="708">
        <f>BDS_N0403!J55</f>
        <v>0</v>
      </c>
      <c r="K1349" s="708">
        <f>BDS_N0403!K55</f>
        <v>0</v>
      </c>
      <c r="L1349" s="708">
        <f>BDS_N0403!L55</f>
        <v>0</v>
      </c>
      <c r="M1349" s="708">
        <f>BDS_N0403!M55</f>
        <v>0</v>
      </c>
      <c r="N1349" s="708">
        <f>BDS_N0403!N55</f>
        <v>0</v>
      </c>
      <c r="O1349" s="708">
        <f>BDS_N0403!O55</f>
        <v>0</v>
      </c>
      <c r="P1349" s="708" t="str">
        <f>BDS_N0403!P55</f>
        <v>1T</v>
      </c>
      <c r="Q1349" s="708" t="str">
        <f>BDS_N0403!Q55</f>
        <v>SMA to SMA</v>
      </c>
      <c r="R1349" s="708">
        <f>BDS_N0403!R55</f>
        <v>20</v>
      </c>
      <c r="S1349" s="708">
        <f>BDS_N0403!S55</f>
        <v>8</v>
      </c>
      <c r="T1349" s="708">
        <f>BDS_N0403!T55</f>
        <v>0</v>
      </c>
      <c r="U1349" s="708">
        <f>BDS_N0403!U55</f>
        <v>5</v>
      </c>
      <c r="V1349" s="708">
        <f>BDS_N0403!V55</f>
        <v>0</v>
      </c>
      <c r="W1349" s="708">
        <f>BDS_N0403!W55</f>
        <v>0</v>
      </c>
      <c r="X1349" s="708">
        <f>BDS_N0403!X55</f>
        <v>0</v>
      </c>
      <c r="Y1349" s="708">
        <f>BDS_N0403!Y55</f>
        <v>0</v>
      </c>
    </row>
    <row r="1350" spans="1:25" x14ac:dyDescent="0.25">
      <c r="A1350" s="708" t="str">
        <f>BDS_N0403!A56</f>
        <v>BPM</v>
      </c>
      <c r="B1350" s="708" t="str">
        <f>BDS_N0403!B56</f>
        <v>BDS_FFS:BPM_D5818</v>
      </c>
      <c r="C1350" s="708" t="str">
        <f>BDS_N0403!C56</f>
        <v>BPM</v>
      </c>
      <c r="D1350" s="708" t="str">
        <f>BDS_N0403!D56</f>
        <v>D5818</v>
      </c>
      <c r="E1350" s="708" t="str">
        <f>BDS_N0403!E56</f>
        <v>44E000263</v>
      </c>
      <c r="F1350" s="708" t="str">
        <f>BDS_N0403!F56</f>
        <v>2C_1/4in_Hardline_036</v>
      </c>
      <c r="G1350" s="708" t="str">
        <f>BDS_N0403!G56</f>
        <v>Signal</v>
      </c>
      <c r="H1350" s="708" t="str">
        <f>BDS_N0403!H56</f>
        <v>N-Type to SMA Panel</v>
      </c>
      <c r="I1350" s="708" t="str">
        <f>BDS_N0403!I56</f>
        <v>2L</v>
      </c>
      <c r="J1350" s="708">
        <f>BDS_N0403!J56</f>
        <v>0</v>
      </c>
      <c r="K1350" s="708">
        <f>BDS_N0403!K56</f>
        <v>0</v>
      </c>
      <c r="L1350" s="708">
        <f>BDS_N0403!L56</f>
        <v>0</v>
      </c>
      <c r="M1350" s="708">
        <f>BDS_N0403!M56</f>
        <v>0</v>
      </c>
      <c r="N1350" s="708">
        <f>BDS_N0403!N56</f>
        <v>0</v>
      </c>
      <c r="O1350" s="708">
        <f>BDS_N0403!O56</f>
        <v>0</v>
      </c>
      <c r="P1350" s="708" t="str">
        <f>BDS_N0403!P56</f>
        <v>2L</v>
      </c>
      <c r="Q1350" s="708" t="str">
        <f>BDS_N0403!Q56</f>
        <v>SMA to SMA</v>
      </c>
      <c r="R1350" s="708">
        <f>BDS_N0403!R56</f>
        <v>20</v>
      </c>
      <c r="S1350" s="708">
        <f>BDS_N0403!S56</f>
        <v>8</v>
      </c>
      <c r="T1350" s="708">
        <f>BDS_N0403!T56</f>
        <v>0</v>
      </c>
      <c r="U1350" s="708">
        <f>BDS_N0403!U56</f>
        <v>6</v>
      </c>
      <c r="V1350" s="708">
        <f>BDS_N0403!V56</f>
        <v>0</v>
      </c>
      <c r="W1350" s="708">
        <f>BDS_N0403!W56</f>
        <v>0</v>
      </c>
      <c r="X1350" s="708">
        <f>BDS_N0403!X56</f>
        <v>0</v>
      </c>
      <c r="Y1350" s="708">
        <f>BDS_N0403!Y56</f>
        <v>0</v>
      </c>
    </row>
    <row r="1351" spans="1:25" x14ac:dyDescent="0.25">
      <c r="A1351" s="708" t="str">
        <f>BDS_N0403!A57</f>
        <v>BPM</v>
      </c>
      <c r="B1351" s="708" t="str">
        <f>BDS_N0403!B57</f>
        <v>BDS_FFS:BPM_D5818</v>
      </c>
      <c r="C1351" s="708" t="str">
        <f>BDS_N0403!C57</f>
        <v>BPM</v>
      </c>
      <c r="D1351" s="708" t="str">
        <f>BDS_N0403!D57</f>
        <v>D5818</v>
      </c>
      <c r="E1351" s="708" t="str">
        <f>BDS_N0403!E57</f>
        <v>44E000264</v>
      </c>
      <c r="F1351" s="708" t="str">
        <f>BDS_N0403!F57</f>
        <v>2C_1/4in_Hardline_036</v>
      </c>
      <c r="G1351" s="708" t="str">
        <f>BDS_N0403!G57</f>
        <v>Signal</v>
      </c>
      <c r="H1351" s="708" t="str">
        <f>BDS_N0403!H57</f>
        <v>N-Type to SMA Panel</v>
      </c>
      <c r="I1351" s="708" t="str">
        <f>BDS_N0403!I57</f>
        <v>3R</v>
      </c>
      <c r="J1351" s="708">
        <f>BDS_N0403!J57</f>
        <v>0</v>
      </c>
      <c r="K1351" s="708">
        <f>BDS_N0403!K57</f>
        <v>0</v>
      </c>
      <c r="L1351" s="708">
        <f>BDS_N0403!L57</f>
        <v>0</v>
      </c>
      <c r="M1351" s="708">
        <f>BDS_N0403!M57</f>
        <v>0</v>
      </c>
      <c r="N1351" s="708">
        <f>BDS_N0403!N57</f>
        <v>0</v>
      </c>
      <c r="O1351" s="708">
        <f>BDS_N0403!O57</f>
        <v>0</v>
      </c>
      <c r="P1351" s="708" t="str">
        <f>BDS_N0403!P57</f>
        <v>3R</v>
      </c>
      <c r="Q1351" s="708" t="str">
        <f>BDS_N0403!Q57</f>
        <v>SMA to SMA</v>
      </c>
      <c r="R1351" s="708">
        <f>BDS_N0403!R57</f>
        <v>20</v>
      </c>
      <c r="S1351" s="708">
        <f>BDS_N0403!S57</f>
        <v>8</v>
      </c>
      <c r="T1351" s="708">
        <f>BDS_N0403!T57</f>
        <v>0</v>
      </c>
      <c r="U1351" s="708">
        <f>BDS_N0403!U57</f>
        <v>7</v>
      </c>
      <c r="V1351" s="708">
        <f>BDS_N0403!V57</f>
        <v>0</v>
      </c>
      <c r="W1351" s="708">
        <f>BDS_N0403!W57</f>
        <v>0</v>
      </c>
      <c r="X1351" s="708">
        <f>BDS_N0403!X57</f>
        <v>0</v>
      </c>
      <c r="Y1351" s="708">
        <f>BDS_N0403!Y57</f>
        <v>0</v>
      </c>
    </row>
    <row r="1352" spans="1:25" x14ac:dyDescent="0.25">
      <c r="A1352" s="708" t="str">
        <f>BDS_N0403!A58</f>
        <v>BPM</v>
      </c>
      <c r="B1352" s="708" t="str">
        <f>BDS_N0403!B58</f>
        <v>BDS_FFS:BPM_D5818</v>
      </c>
      <c r="C1352" s="708" t="str">
        <f>BDS_N0403!C58</f>
        <v>BPM</v>
      </c>
      <c r="D1352" s="708" t="str">
        <f>BDS_N0403!D58</f>
        <v>D5818</v>
      </c>
      <c r="E1352" s="708" t="str">
        <f>BDS_N0403!E58</f>
        <v>44E000265</v>
      </c>
      <c r="F1352" s="708" t="str">
        <f>BDS_N0403!F58</f>
        <v>2C_1/4in_Hardline_036</v>
      </c>
      <c r="G1352" s="708" t="str">
        <f>BDS_N0403!G58</f>
        <v>Signal</v>
      </c>
      <c r="H1352" s="708" t="str">
        <f>BDS_N0403!H58</f>
        <v>N-Type to SMA Panel</v>
      </c>
      <c r="I1352" s="708" t="str">
        <f>BDS_N0403!I58</f>
        <v>4B</v>
      </c>
      <c r="J1352" s="708">
        <f>BDS_N0403!J58</f>
        <v>0</v>
      </c>
      <c r="K1352" s="708">
        <f>BDS_N0403!K58</f>
        <v>0</v>
      </c>
      <c r="L1352" s="708">
        <f>BDS_N0403!L58</f>
        <v>0</v>
      </c>
      <c r="M1352" s="708">
        <f>BDS_N0403!M58</f>
        <v>0</v>
      </c>
      <c r="N1352" s="708">
        <f>BDS_N0403!N58</f>
        <v>0</v>
      </c>
      <c r="O1352" s="708">
        <f>BDS_N0403!O58</f>
        <v>0</v>
      </c>
      <c r="P1352" s="708" t="str">
        <f>BDS_N0403!P58</f>
        <v>4B</v>
      </c>
      <c r="Q1352" s="708" t="str">
        <f>BDS_N0403!Q58</f>
        <v>SMA to SMA</v>
      </c>
      <c r="R1352" s="708">
        <f>BDS_N0403!R58</f>
        <v>20</v>
      </c>
      <c r="S1352" s="708">
        <f>BDS_N0403!S58</f>
        <v>8</v>
      </c>
      <c r="T1352" s="708">
        <f>BDS_N0403!T58</f>
        <v>0</v>
      </c>
      <c r="U1352" s="708">
        <f>BDS_N0403!U58</f>
        <v>8</v>
      </c>
      <c r="V1352" s="708">
        <f>BDS_N0403!V58</f>
        <v>0</v>
      </c>
      <c r="W1352" s="708">
        <f>BDS_N0403!W58</f>
        <v>0</v>
      </c>
      <c r="X1352" s="708">
        <f>BDS_N0403!X58</f>
        <v>0</v>
      </c>
      <c r="Y1352" s="708">
        <f>BDS_N0403!Y58</f>
        <v>0</v>
      </c>
    </row>
    <row r="1353" spans="1:25" x14ac:dyDescent="0.25">
      <c r="A1353" s="708" t="str">
        <f>BDS_N0403!A59</f>
        <v>BPM</v>
      </c>
      <c r="B1353" s="708" t="str">
        <f>BDS_N0403!B59</f>
        <v>BDS_FFS:BPM_D5818</v>
      </c>
      <c r="C1353" s="708" t="str">
        <f>BDS_N0403!C59</f>
        <v>BPM</v>
      </c>
      <c r="D1353" s="708" t="str">
        <f>BDS_N0403!D59</f>
        <v>D5818</v>
      </c>
      <c r="E1353" s="708" t="str">
        <f>BDS_N0403!E59</f>
        <v>44E000267</v>
      </c>
      <c r="F1353" s="708" t="str">
        <f>BDS_N0403!F59</f>
        <v>2C_1/4in_Hardline_036</v>
      </c>
      <c r="G1353" s="708" t="str">
        <f>BDS_N0403!G59</f>
        <v>Ref</v>
      </c>
      <c r="H1353" s="708" t="str">
        <f>BDS_N0403!H59</f>
        <v>N-Type to SMA Panel</v>
      </c>
      <c r="I1353" s="708" t="str">
        <f>BDS_N0403!I59</f>
        <v>Ref</v>
      </c>
      <c r="J1353" s="708">
        <f>BDS_N0403!J59</f>
        <v>0</v>
      </c>
      <c r="K1353" s="708">
        <f>BDS_N0403!K59</f>
        <v>0</v>
      </c>
      <c r="L1353" s="708">
        <f>BDS_N0403!L59</f>
        <v>0</v>
      </c>
      <c r="M1353" s="708">
        <f>BDS_N0403!M59</f>
        <v>0</v>
      </c>
      <c r="N1353" s="708">
        <f>BDS_N0403!N59</f>
        <v>0</v>
      </c>
      <c r="O1353" s="708">
        <f>BDS_N0403!O59</f>
        <v>0</v>
      </c>
      <c r="P1353" s="708" t="str">
        <f>BDS_N0403!P59</f>
        <v>Ref</v>
      </c>
      <c r="Q1353" s="708" t="str">
        <f>BDS_N0403!Q59</f>
        <v>SMA to SMA</v>
      </c>
      <c r="R1353" s="708">
        <f>BDS_N0403!R59</f>
        <v>20</v>
      </c>
      <c r="S1353" s="708">
        <f>BDS_N0403!S59</f>
        <v>8</v>
      </c>
      <c r="T1353" s="708">
        <f>BDS_N0403!T59</f>
        <v>0</v>
      </c>
      <c r="U1353" s="708" t="str">
        <f>BDS_N0403!U59</f>
        <v>Ref</v>
      </c>
      <c r="V1353" s="708">
        <f>BDS_N0403!V59</f>
        <v>0</v>
      </c>
      <c r="W1353" s="708">
        <f>BDS_N0403!W59</f>
        <v>0</v>
      </c>
      <c r="X1353" s="708">
        <f>BDS_N0403!X59</f>
        <v>0</v>
      </c>
      <c r="Y1353" s="708">
        <f>BDS_N0403!Y59</f>
        <v>0</v>
      </c>
    </row>
    <row r="1354" spans="1:25" x14ac:dyDescent="0.25">
      <c r="A1354" s="708" t="str">
        <f>BDS_N0105!A42</f>
        <v>Ion Chamber</v>
      </c>
      <c r="B1354" s="708" t="str">
        <f>BDS_N0105!B42</f>
        <v>BDS_FFS:IC_D5822</v>
      </c>
      <c r="C1354" s="708" t="str">
        <f>BDS_N0105!C42</f>
        <v>IC</v>
      </c>
      <c r="D1354" s="708" t="str">
        <f>BDS_N0105!D42</f>
        <v>D5822</v>
      </c>
      <c r="E1354" s="708" t="str">
        <f>BDS_N0105!E42</f>
        <v xml:space="preserve">44E000242 </v>
      </c>
      <c r="F1354" s="708" t="str">
        <f>BDS_N0105!F42</f>
        <v>2C_1kV75LC_Coax_090</v>
      </c>
      <c r="G1354" s="708" t="str">
        <f>BDS_N0105!G42</f>
        <v>Signal</v>
      </c>
      <c r="H1354" s="708" t="str">
        <f>BDS_N0105!H42</f>
        <v>N-Type to LEMO Box</v>
      </c>
      <c r="I1354" s="708" t="str">
        <f>BDS_N0105!I42</f>
        <v>J6</v>
      </c>
      <c r="J1354" s="708">
        <f>BDS_N0105!J42</f>
        <v>0</v>
      </c>
      <c r="K1354" s="708">
        <f>BDS_N0105!K42</f>
        <v>0</v>
      </c>
      <c r="L1354" s="708">
        <f>BDS_N0105!L42</f>
        <v>0</v>
      </c>
      <c r="M1354" s="708">
        <f>BDS_N0105!M42</f>
        <v>0</v>
      </c>
      <c r="N1354" s="708">
        <f>BDS_N0105!N42</f>
        <v>0</v>
      </c>
      <c r="O1354" s="708">
        <f>BDS_N0105!O42</f>
        <v>0</v>
      </c>
      <c r="P1354" s="708" t="str">
        <f>BDS_N0105!P42</f>
        <v>J6</v>
      </c>
      <c r="Q1354" s="708" t="str">
        <f>BDS_N0105!Q42</f>
        <v>Lemo to Lemo</v>
      </c>
      <c r="R1354" s="708">
        <f>BDS_N0105!R42</f>
        <v>19</v>
      </c>
      <c r="S1354" s="708">
        <f>BDS_N0105!S42</f>
        <v>8</v>
      </c>
      <c r="T1354" s="708" t="str">
        <f>BDS_N0105!T42</f>
        <v>CH5 - fmc1-2</v>
      </c>
      <c r="U1354" s="708">
        <f>BDS_N0105!U42</f>
        <v>0</v>
      </c>
      <c r="V1354" s="708">
        <f>BDS_N0105!V42</f>
        <v>0</v>
      </c>
      <c r="W1354" s="708">
        <f>BDS_N0105!W42</f>
        <v>0</v>
      </c>
      <c r="X1354" s="708">
        <f>BDS_N0105!X42</f>
        <v>0</v>
      </c>
      <c r="Y1354" s="708">
        <f>BDS_N0105!Y42</f>
        <v>0</v>
      </c>
    </row>
    <row r="1355" spans="1:25" x14ac:dyDescent="0.25">
      <c r="A1355" s="708" t="str">
        <f>BDS_N0105!A60</f>
        <v>Ion Chamber</v>
      </c>
      <c r="B1355" s="708" t="str">
        <f>BDS_N0105!B60</f>
        <v>BDS_FFS:IC_D5822</v>
      </c>
      <c r="C1355" s="708">
        <f>BDS_N0105!C60</f>
        <v>0</v>
      </c>
      <c r="D1355" s="708" t="str">
        <f>BDS_N0105!D60</f>
        <v>D5822</v>
      </c>
      <c r="E1355" s="708" t="str">
        <f>BDS_N0105!E60</f>
        <v>44H000026</v>
      </c>
      <c r="F1355" s="708" t="str">
        <f>BDS_N0105!F60</f>
        <v>2C_5kVDC_Coax_035</v>
      </c>
      <c r="G1355" s="708" t="str">
        <f>BDS_N0105!G60</f>
        <v>HV Bias</v>
      </c>
      <c r="H1355" s="708" t="str">
        <f>BDS_N0105!H60</f>
        <v xml:space="preserve">SHV to SHV </v>
      </c>
      <c r="I1355" s="708">
        <f>BDS_N0105!I60</f>
        <v>6</v>
      </c>
      <c r="J1355" s="708">
        <f>BDS_N0105!J60</f>
        <v>0</v>
      </c>
      <c r="K1355" s="708">
        <f>BDS_N0105!K60</f>
        <v>0</v>
      </c>
      <c r="L1355" s="708">
        <f>BDS_N0105!L60</f>
        <v>0</v>
      </c>
      <c r="M1355" s="708">
        <f>BDS_N0105!M60</f>
        <v>0</v>
      </c>
      <c r="N1355" s="708">
        <f>BDS_N0105!N60</f>
        <v>0</v>
      </c>
      <c r="O1355" s="708">
        <f>BDS_N0105!O60</f>
        <v>0</v>
      </c>
      <c r="P1355" s="708">
        <f>BDS_N0105!P60</f>
        <v>6</v>
      </c>
      <c r="Q1355" s="708" t="str">
        <f>BDS_N0105!Q60</f>
        <v xml:space="preserve">SHV to SHV </v>
      </c>
      <c r="R1355" s="708">
        <f>BDS_N0105!R60</f>
        <v>0</v>
      </c>
      <c r="S1355" s="708">
        <f>BDS_N0105!S60</f>
        <v>0</v>
      </c>
      <c r="T1355" s="708">
        <f>BDS_N0105!T60</f>
        <v>0</v>
      </c>
      <c r="U1355" s="708">
        <f>BDS_N0105!U60</f>
        <v>0</v>
      </c>
      <c r="V1355" s="708">
        <f>BDS_N0105!V60</f>
        <v>14</v>
      </c>
      <c r="W1355" s="708" t="str">
        <f>BDS_N0105!W60</f>
        <v>2 : EHS8020n</v>
      </c>
      <c r="X1355" s="708" t="str">
        <f>BDS_N0105!X60</f>
        <v>Ch6</v>
      </c>
      <c r="Y1355" s="708">
        <f>BDS_N0105!Y60</f>
        <v>0</v>
      </c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784"/>
  <sheetViews>
    <sheetView topLeftCell="A1330" workbookViewId="0">
      <selection activeCell="F1336" sqref="F1336"/>
    </sheetView>
  </sheetViews>
  <sheetFormatPr defaultRowHeight="15" x14ac:dyDescent="0.25"/>
  <cols>
    <col min="1" max="1" width="21.42578125" customWidth="1"/>
    <col min="6" max="6" width="19.140625" customWidth="1"/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92" t="s">
        <v>3789</v>
      </c>
      <c r="C1" s="791"/>
      <c r="D1" s="791"/>
      <c r="E1" s="791"/>
      <c r="F1" s="791"/>
      <c r="G1" s="791"/>
      <c r="H1" s="791"/>
      <c r="I1" s="791"/>
      <c r="J1" s="791"/>
      <c r="K1" s="791"/>
      <c r="L1" s="791"/>
      <c r="M1" s="791"/>
      <c r="N1" s="791"/>
      <c r="O1" s="791"/>
      <c r="P1" s="791"/>
      <c r="Q1" s="791"/>
      <c r="R1" s="791"/>
      <c r="S1" s="791"/>
      <c r="T1" s="791"/>
      <c r="U1" s="791"/>
      <c r="V1" s="170"/>
    </row>
    <row r="2" spans="1:22" ht="63.75" x14ac:dyDescent="0.25">
      <c r="A2" t="s">
        <v>3807</v>
      </c>
      <c r="B2" s="168" t="s">
        <v>3786</v>
      </c>
      <c r="C2" s="665" t="s">
        <v>3785</v>
      </c>
      <c r="D2" s="168" t="s">
        <v>500</v>
      </c>
      <c r="E2" s="677" t="s">
        <v>3784</v>
      </c>
      <c r="F2" s="665" t="s">
        <v>3783</v>
      </c>
      <c r="G2" s="676" t="s">
        <v>3782</v>
      </c>
      <c r="H2" s="169" t="s">
        <v>3781</v>
      </c>
      <c r="I2" s="675" t="s">
        <v>3780</v>
      </c>
      <c r="J2" s="192" t="s">
        <v>3779</v>
      </c>
      <c r="K2" s="674" t="s">
        <v>3778</v>
      </c>
      <c r="L2" s="192" t="s">
        <v>3777</v>
      </c>
      <c r="M2" s="802" t="s">
        <v>3776</v>
      </c>
      <c r="N2" s="802" t="s">
        <v>3775</v>
      </c>
      <c r="O2" s="802" t="s">
        <v>3774</v>
      </c>
      <c r="P2" s="192" t="s">
        <v>3773</v>
      </c>
      <c r="Q2" s="192" t="s">
        <v>3772</v>
      </c>
      <c r="R2" s="192" t="s">
        <v>3771</v>
      </c>
      <c r="S2" s="665" t="s">
        <v>3770</v>
      </c>
      <c r="T2" s="665" t="s">
        <v>3769</v>
      </c>
      <c r="U2" s="168" t="s">
        <v>3768</v>
      </c>
      <c r="V2" s="665" t="s">
        <v>3787</v>
      </c>
    </row>
    <row r="3" spans="1:22" x14ac:dyDescent="0.25">
      <c r="B3" s="168"/>
      <c r="C3" s="665"/>
      <c r="D3" s="168"/>
      <c r="E3" s="677"/>
      <c r="F3" s="665"/>
      <c r="G3" s="676"/>
      <c r="H3" s="169"/>
      <c r="I3" s="675"/>
      <c r="J3" s="192"/>
      <c r="K3" s="674"/>
      <c r="L3" s="192"/>
      <c r="M3" s="678"/>
      <c r="N3" s="678"/>
      <c r="O3" s="678"/>
      <c r="P3" s="192"/>
      <c r="Q3" s="192"/>
      <c r="R3" s="192"/>
      <c r="S3" s="665"/>
      <c r="T3" s="665"/>
      <c r="U3" s="168"/>
      <c r="V3" s="665"/>
    </row>
    <row r="4" spans="1:22" x14ac:dyDescent="0.25">
      <c r="B4" s="168"/>
      <c r="C4" s="665"/>
      <c r="D4" s="168"/>
      <c r="E4" s="677"/>
      <c r="F4" s="665"/>
      <c r="G4" s="676"/>
      <c r="H4" s="169"/>
      <c r="I4" s="675"/>
      <c r="J4" s="192"/>
      <c r="K4" s="674"/>
      <c r="L4" s="192"/>
      <c r="M4" s="678"/>
      <c r="N4" s="678"/>
      <c r="O4" s="678"/>
      <c r="P4" s="192"/>
      <c r="Q4" s="192"/>
      <c r="R4" s="192"/>
      <c r="S4" s="665"/>
      <c r="T4" s="665"/>
      <c r="U4" s="168"/>
      <c r="V4" s="665"/>
    </row>
    <row r="5" spans="1:22" x14ac:dyDescent="0.25">
      <c r="B5" s="168"/>
      <c r="C5" s="665"/>
      <c r="D5" s="168"/>
      <c r="E5" s="677"/>
      <c r="F5" s="665"/>
      <c r="G5" s="676"/>
      <c r="H5" s="169"/>
      <c r="I5" s="675"/>
      <c r="J5" s="192"/>
      <c r="K5" s="674"/>
      <c r="L5" s="192"/>
      <c r="M5" s="678"/>
      <c r="N5" s="678"/>
      <c r="O5" s="678"/>
      <c r="P5" s="192"/>
      <c r="Q5" s="192"/>
      <c r="R5" s="192"/>
      <c r="S5" s="665"/>
      <c r="T5" s="665"/>
      <c r="U5" s="168"/>
      <c r="V5" s="665"/>
    </row>
    <row r="6" spans="1:22" x14ac:dyDescent="0.25">
      <c r="B6" s="168"/>
      <c r="C6" s="665"/>
      <c r="D6" s="168"/>
      <c r="E6" s="677"/>
      <c r="F6" s="665"/>
      <c r="G6" s="676"/>
      <c r="H6" s="169"/>
      <c r="I6" s="675"/>
      <c r="J6" s="192"/>
      <c r="K6" s="674"/>
      <c r="L6" s="192"/>
      <c r="M6" s="678"/>
      <c r="N6" s="678"/>
      <c r="O6" s="678"/>
      <c r="P6" s="192"/>
      <c r="Q6" s="192"/>
      <c r="R6" s="192"/>
      <c r="S6" s="665"/>
      <c r="T6" s="665"/>
      <c r="U6" s="168"/>
      <c r="V6" s="665"/>
    </row>
    <row r="7" spans="1:22" ht="15" customHeight="1" x14ac:dyDescent="0.25">
      <c r="B7" s="168"/>
      <c r="C7" s="665"/>
      <c r="D7" s="168"/>
      <c r="E7" s="677"/>
      <c r="F7" s="665"/>
      <c r="G7" s="676"/>
      <c r="H7" s="169"/>
      <c r="I7" s="675"/>
      <c r="J7" s="192"/>
      <c r="K7" s="674"/>
      <c r="L7" s="192"/>
      <c r="M7" s="678"/>
      <c r="N7" s="678"/>
      <c r="O7" s="678"/>
      <c r="P7" s="192"/>
      <c r="Q7" s="192"/>
      <c r="R7" s="192"/>
      <c r="S7" s="665"/>
      <c r="T7" s="665"/>
      <c r="U7" s="168"/>
      <c r="V7" s="665"/>
    </row>
    <row r="8" spans="1:22" ht="15" customHeight="1" x14ac:dyDescent="0.25">
      <c r="B8" s="168"/>
      <c r="C8" s="665"/>
      <c r="D8" s="168"/>
      <c r="E8" s="677"/>
      <c r="F8" s="665"/>
      <c r="G8" s="676"/>
      <c r="H8" s="169"/>
      <c r="I8" s="675"/>
      <c r="J8" s="192"/>
      <c r="K8" s="674"/>
      <c r="L8" s="192"/>
      <c r="M8" s="678"/>
      <c r="N8" s="678"/>
      <c r="O8" s="678"/>
      <c r="P8" s="192"/>
      <c r="Q8" s="192"/>
      <c r="R8" s="192"/>
      <c r="S8" s="665"/>
      <c r="T8" s="665"/>
      <c r="U8" s="168"/>
      <c r="V8" s="665"/>
    </row>
    <row r="9" spans="1:22" ht="15" customHeight="1" x14ac:dyDescent="0.25">
      <c r="B9" s="168"/>
      <c r="C9" s="665"/>
      <c r="D9" s="168"/>
      <c r="E9" s="677"/>
      <c r="F9" s="665"/>
      <c r="G9" s="676"/>
      <c r="H9" s="169"/>
      <c r="I9" s="675"/>
      <c r="J9" s="192"/>
      <c r="K9" s="674"/>
      <c r="L9" s="192"/>
      <c r="M9" s="678"/>
      <c r="N9" s="678"/>
      <c r="O9" s="678"/>
      <c r="P9" s="192"/>
      <c r="Q9" s="192"/>
      <c r="R9" s="192"/>
      <c r="S9" s="665"/>
      <c r="T9" s="665"/>
      <c r="U9" s="168"/>
      <c r="V9" s="665"/>
    </row>
    <row r="10" spans="1:22" ht="15" customHeight="1" x14ac:dyDescent="0.25">
      <c r="B10" s="168"/>
      <c r="C10" s="665"/>
      <c r="D10" s="168"/>
      <c r="E10" s="677"/>
      <c r="F10" s="665"/>
      <c r="G10" s="676"/>
      <c r="H10" s="169"/>
      <c r="I10" s="675"/>
      <c r="J10" s="192"/>
      <c r="K10" s="674"/>
      <c r="L10" s="192"/>
      <c r="M10" s="678"/>
      <c r="N10" s="678"/>
      <c r="O10" s="678"/>
      <c r="P10" s="192"/>
      <c r="Q10" s="192"/>
      <c r="R10" s="192"/>
      <c r="S10" s="665"/>
      <c r="T10" s="665"/>
      <c r="U10" s="168"/>
      <c r="V10" s="665"/>
    </row>
    <row r="11" spans="1:22" ht="15" customHeight="1" x14ac:dyDescent="0.25">
      <c r="B11" s="168"/>
      <c r="C11" s="665"/>
      <c r="D11" s="168"/>
      <c r="E11" s="677"/>
      <c r="F11" s="665"/>
      <c r="G11" s="676"/>
      <c r="H11" s="169"/>
      <c r="I11" s="675"/>
      <c r="J11" s="192"/>
      <c r="K11" s="674"/>
      <c r="L11" s="192"/>
      <c r="M11" s="678"/>
      <c r="N11" s="678"/>
      <c r="O11" s="678"/>
      <c r="P11" s="192"/>
      <c r="Q11" s="192"/>
      <c r="R11" s="192"/>
      <c r="S11" s="665"/>
      <c r="T11" s="665"/>
      <c r="U11" s="168"/>
      <c r="V11" s="665"/>
    </row>
    <row r="12" spans="1:22" ht="15" customHeight="1" x14ac:dyDescent="0.25">
      <c r="B12" s="168"/>
      <c r="C12" s="665"/>
      <c r="D12" s="168"/>
      <c r="E12" s="677"/>
      <c r="F12" s="665"/>
      <c r="G12" s="676"/>
      <c r="H12" s="169"/>
      <c r="I12" s="675"/>
      <c r="J12" s="192"/>
      <c r="K12" s="674"/>
      <c r="L12" s="192"/>
      <c r="M12" s="678"/>
      <c r="N12" s="678"/>
      <c r="O12" s="678"/>
      <c r="P12" s="192"/>
      <c r="Q12" s="192"/>
      <c r="R12" s="192"/>
      <c r="S12" s="665"/>
      <c r="T12" s="665"/>
      <c r="U12" s="168"/>
      <c r="V12" s="665"/>
    </row>
    <row r="13" spans="1:22" ht="15" customHeight="1" x14ac:dyDescent="0.25">
      <c r="B13" s="168"/>
      <c r="C13" s="665"/>
      <c r="D13" s="168"/>
      <c r="E13" s="677"/>
      <c r="F13" s="665"/>
      <c r="G13" s="676"/>
      <c r="H13" s="169"/>
      <c r="I13" s="675"/>
      <c r="J13" s="192"/>
      <c r="K13" s="674"/>
      <c r="L13" s="192"/>
      <c r="M13" s="678"/>
      <c r="N13" s="678"/>
      <c r="O13" s="678"/>
      <c r="P13" s="192"/>
      <c r="Q13" s="192"/>
      <c r="R13" s="192"/>
      <c r="S13" s="665"/>
      <c r="T13" s="665"/>
      <c r="U13" s="168"/>
      <c r="V13" s="665"/>
    </row>
    <row r="14" spans="1:22" ht="15" customHeight="1" x14ac:dyDescent="0.25">
      <c r="B14" s="168"/>
      <c r="C14" s="665"/>
      <c r="D14" s="168"/>
      <c r="E14" s="677"/>
      <c r="F14" s="665"/>
      <c r="G14" s="676"/>
      <c r="H14" s="169"/>
      <c r="I14" s="675"/>
      <c r="J14" s="192"/>
      <c r="K14" s="674"/>
      <c r="L14" s="192"/>
      <c r="M14" s="678"/>
      <c r="N14" s="678"/>
      <c r="O14" s="678"/>
      <c r="P14" s="192"/>
      <c r="Q14" s="192"/>
      <c r="R14" s="192"/>
      <c r="S14" s="665"/>
      <c r="T14" s="665"/>
      <c r="U14" s="168"/>
      <c r="V14" s="665"/>
    </row>
    <row r="15" spans="1:22" ht="15" customHeight="1" x14ac:dyDescent="0.25">
      <c r="B15" s="168"/>
      <c r="C15" s="665"/>
      <c r="D15" s="168"/>
      <c r="E15" s="677"/>
      <c r="F15" s="665"/>
      <c r="G15" s="676"/>
      <c r="H15" s="169"/>
      <c r="I15" s="675"/>
      <c r="J15" s="192"/>
      <c r="K15" s="674"/>
      <c r="L15" s="192"/>
      <c r="M15" s="678"/>
      <c r="N15" s="678"/>
      <c r="O15" s="678"/>
      <c r="P15" s="192"/>
      <c r="Q15" s="192"/>
      <c r="R15" s="192"/>
      <c r="S15" s="665"/>
      <c r="T15" s="665"/>
      <c r="U15" s="168"/>
      <c r="V15" s="665"/>
    </row>
    <row r="16" spans="1:22" ht="15" customHeight="1" x14ac:dyDescent="0.25">
      <c r="B16" s="168"/>
      <c r="C16" s="665"/>
      <c r="D16" s="168"/>
      <c r="E16" s="677"/>
      <c r="F16" s="665"/>
      <c r="G16" s="676"/>
      <c r="H16" s="169"/>
      <c r="I16" s="675"/>
      <c r="J16" s="192"/>
      <c r="K16" s="674"/>
      <c r="L16" s="192"/>
      <c r="M16" s="678"/>
      <c r="N16" s="678"/>
      <c r="O16" s="678"/>
      <c r="P16" s="192"/>
      <c r="Q16" s="192"/>
      <c r="R16" s="192"/>
      <c r="S16" s="665"/>
      <c r="T16" s="665"/>
      <c r="U16" s="168"/>
      <c r="V16" s="665"/>
    </row>
    <row r="17" spans="1:22" ht="15" customHeight="1" x14ac:dyDescent="0.25">
      <c r="B17" s="168"/>
      <c r="C17" s="665"/>
      <c r="D17" s="168"/>
      <c r="E17" s="677"/>
      <c r="F17" s="665"/>
      <c r="G17" s="676"/>
      <c r="H17" s="169"/>
      <c r="I17" s="675"/>
      <c r="J17" s="192"/>
      <c r="K17" s="674"/>
      <c r="L17" s="192"/>
      <c r="M17" s="192"/>
      <c r="N17" s="192"/>
      <c r="O17" s="673"/>
      <c r="P17" s="193"/>
      <c r="Q17" s="193"/>
      <c r="R17" s="192"/>
      <c r="S17" s="665"/>
      <c r="T17" s="192"/>
      <c r="U17" s="168"/>
      <c r="V17" s="192">
        <v>68.478629866399828</v>
      </c>
    </row>
    <row r="18" spans="1:22" ht="15" customHeight="1" x14ac:dyDescent="0.25">
      <c r="A18">
        <v>0</v>
      </c>
      <c r="B18" s="538" t="s">
        <v>3433</v>
      </c>
      <c r="C18" s="666" t="s">
        <v>3722</v>
      </c>
      <c r="D18" s="538" t="s">
        <v>2087</v>
      </c>
      <c r="E18" s="672">
        <v>676</v>
      </c>
      <c r="F18" s="666" t="s">
        <v>4238</v>
      </c>
      <c r="G18" s="809"/>
      <c r="H18" s="546" t="s">
        <v>4239</v>
      </c>
      <c r="I18" s="671"/>
      <c r="J18" s="667"/>
      <c r="K18" s="810"/>
      <c r="L18" s="667">
        <v>0</v>
      </c>
      <c r="M18" s="533">
        <v>-3.0271913023675823</v>
      </c>
      <c r="N18" s="533">
        <v>427.57284404473501</v>
      </c>
      <c r="O18" s="533">
        <v>51.664739548335199</v>
      </c>
      <c r="P18" s="539">
        <v>51.664739548335199</v>
      </c>
      <c r="Q18" s="539">
        <v>427.57284404473501</v>
      </c>
      <c r="R18" s="539">
        <v>-3.0271913023675823</v>
      </c>
      <c r="S18" s="531">
        <v>67.613844466399826</v>
      </c>
      <c r="T18" s="531">
        <v>67.613844466399826</v>
      </c>
      <c r="U18" s="811" t="s">
        <v>4218</v>
      </c>
      <c r="V18" s="170">
        <v>-0.86478540000000237</v>
      </c>
    </row>
    <row r="19" spans="1:22" ht="15" customHeight="1" x14ac:dyDescent="0.25">
      <c r="A19">
        <v>0</v>
      </c>
      <c r="B19" s="538"/>
      <c r="C19" s="666"/>
      <c r="D19" s="538"/>
      <c r="E19" s="672"/>
      <c r="F19" s="666" t="s">
        <v>619</v>
      </c>
      <c r="G19" s="809"/>
      <c r="H19" s="546"/>
      <c r="I19" s="671"/>
      <c r="J19" s="667"/>
      <c r="K19" s="810"/>
      <c r="L19" s="667">
        <v>0.12559665</v>
      </c>
      <c r="M19" s="533">
        <v>-3.089989627367582</v>
      </c>
      <c r="N19" s="533">
        <v>427.57284404473501</v>
      </c>
      <c r="O19" s="533">
        <v>51.664739548335199</v>
      </c>
      <c r="P19" s="539">
        <v>51.664739548335199</v>
      </c>
      <c r="Q19" s="539">
        <v>427.57284404473501</v>
      </c>
      <c r="R19" s="539">
        <v>-3.1527879523675821</v>
      </c>
      <c r="S19" s="531">
        <v>67.676642791399829</v>
      </c>
      <c r="T19" s="531">
        <v>67.739441116399831</v>
      </c>
      <c r="U19" s="538"/>
      <c r="V19" s="170">
        <v>-0.80198707499999955</v>
      </c>
    </row>
    <row r="20" spans="1:22" ht="15" customHeight="1" x14ac:dyDescent="0.25">
      <c r="A20">
        <v>0</v>
      </c>
      <c r="B20" s="538" t="s">
        <v>3433</v>
      </c>
      <c r="C20" s="666" t="s">
        <v>3722</v>
      </c>
      <c r="D20" s="538" t="s">
        <v>1967</v>
      </c>
      <c r="E20" s="672">
        <v>677</v>
      </c>
      <c r="F20" s="666" t="s">
        <v>4242</v>
      </c>
      <c r="G20" s="809" t="s">
        <v>1965</v>
      </c>
      <c r="H20" s="546" t="s">
        <v>4243</v>
      </c>
      <c r="I20" s="671"/>
      <c r="J20" s="667"/>
      <c r="K20" s="810"/>
      <c r="L20" s="667">
        <v>0</v>
      </c>
      <c r="M20" s="533">
        <v>-3.1527879523675821</v>
      </c>
      <c r="N20" s="533">
        <v>427.57284404473501</v>
      </c>
      <c r="O20" s="533">
        <v>51.664739548335199</v>
      </c>
      <c r="P20" s="539">
        <v>51.664739548335199</v>
      </c>
      <c r="Q20" s="539">
        <v>427.57284404473501</v>
      </c>
      <c r="R20" s="539">
        <v>-3.1527879523675821</v>
      </c>
      <c r="S20" s="531">
        <v>67.739441116399831</v>
      </c>
      <c r="T20" s="531">
        <v>67.739441116399831</v>
      </c>
      <c r="U20" s="538"/>
      <c r="V20" s="170">
        <v>-0.73918874999999673</v>
      </c>
    </row>
    <row r="21" spans="1:22" ht="15" customHeight="1" x14ac:dyDescent="0.25">
      <c r="A21">
        <v>0</v>
      </c>
      <c r="B21" s="538"/>
      <c r="C21" s="666"/>
      <c r="D21" s="538"/>
      <c r="E21" s="672"/>
      <c r="F21" s="666" t="s">
        <v>619</v>
      </c>
      <c r="G21" s="809"/>
      <c r="H21" s="546"/>
      <c r="I21" s="671"/>
      <c r="J21" s="667"/>
      <c r="K21" s="810"/>
      <c r="L21" s="667">
        <v>0.39176325000000001</v>
      </c>
      <c r="M21" s="533">
        <v>-3.3486695773675823</v>
      </c>
      <c r="N21" s="533">
        <v>427.57284404473501</v>
      </c>
      <c r="O21" s="533">
        <v>51.664739548335199</v>
      </c>
      <c r="P21" s="539">
        <v>51.664739548335199</v>
      </c>
      <c r="Q21" s="539">
        <v>427.57284404473501</v>
      </c>
      <c r="R21" s="539">
        <v>-3.544551202367582</v>
      </c>
      <c r="S21" s="531">
        <v>67.93532274139983</v>
      </c>
      <c r="T21" s="531">
        <v>68.131204366399828</v>
      </c>
      <c r="U21" s="538"/>
      <c r="V21" s="170">
        <v>-0.54330712499999834</v>
      </c>
    </row>
    <row r="22" spans="1:22" ht="15" customHeight="1" x14ac:dyDescent="0.25">
      <c r="A22">
        <v>0</v>
      </c>
      <c r="B22" s="538" t="s">
        <v>3433</v>
      </c>
      <c r="C22" s="666" t="s">
        <v>3722</v>
      </c>
      <c r="D22" s="538" t="s">
        <v>3555</v>
      </c>
      <c r="E22" s="672">
        <v>681</v>
      </c>
      <c r="F22" s="666" t="s">
        <v>4246</v>
      </c>
      <c r="G22" s="809"/>
      <c r="H22" s="546" t="s">
        <v>4247</v>
      </c>
      <c r="I22" s="671"/>
      <c r="J22" s="667"/>
      <c r="K22" s="810"/>
      <c r="L22" s="667">
        <v>0</v>
      </c>
      <c r="M22" s="533">
        <v>-3.544551202367582</v>
      </c>
      <c r="N22" s="533">
        <v>427.57284404473501</v>
      </c>
      <c r="O22" s="533">
        <v>51.664739548335199</v>
      </c>
      <c r="P22" s="539">
        <v>51.664739548335199</v>
      </c>
      <c r="Q22" s="539">
        <v>427.57284404473501</v>
      </c>
      <c r="R22" s="539">
        <v>-3.544551202367582</v>
      </c>
      <c r="S22" s="531">
        <v>68.131204366399828</v>
      </c>
      <c r="T22" s="531">
        <v>68.131204366399828</v>
      </c>
      <c r="U22" s="538"/>
      <c r="V22" s="170">
        <v>-0.34742549999999994</v>
      </c>
    </row>
    <row r="23" spans="1:22" ht="15" customHeight="1" x14ac:dyDescent="0.25">
      <c r="A23">
        <v>0</v>
      </c>
      <c r="B23" s="538"/>
      <c r="C23" s="666"/>
      <c r="D23" s="538"/>
      <c r="E23" s="672"/>
      <c r="F23" s="666" t="s">
        <v>619</v>
      </c>
      <c r="G23" s="809"/>
      <c r="H23" s="546"/>
      <c r="I23" s="671"/>
      <c r="J23" s="667"/>
      <c r="K23" s="810"/>
      <c r="L23" s="667">
        <v>1.8186399999999998E-2</v>
      </c>
      <c r="M23" s="533">
        <v>-3.5536444023675822</v>
      </c>
      <c r="N23" s="533">
        <v>427.57284404473501</v>
      </c>
      <c r="O23" s="533">
        <v>51.664739548335199</v>
      </c>
      <c r="P23" s="539">
        <v>51.664739548335199</v>
      </c>
      <c r="Q23" s="539">
        <v>427.57284404473501</v>
      </c>
      <c r="R23" s="539">
        <v>-3.5627376023675819</v>
      </c>
      <c r="S23" s="531">
        <v>68.140297566399838</v>
      </c>
      <c r="T23" s="531">
        <v>68.149390766399833</v>
      </c>
      <c r="U23" s="538"/>
      <c r="V23" s="170">
        <v>-0.33833229999999048</v>
      </c>
    </row>
    <row r="24" spans="1:22" ht="15" customHeight="1" x14ac:dyDescent="0.25">
      <c r="A24">
        <v>0</v>
      </c>
      <c r="B24" s="538" t="s">
        <v>3433</v>
      </c>
      <c r="C24" s="666" t="s">
        <v>3722</v>
      </c>
      <c r="D24" s="538" t="s">
        <v>4225</v>
      </c>
      <c r="E24" s="672">
        <v>681</v>
      </c>
      <c r="F24" s="666" t="s">
        <v>4250</v>
      </c>
      <c r="G24" s="809"/>
      <c r="H24" s="546" t="s">
        <v>4251</v>
      </c>
      <c r="I24" s="671"/>
      <c r="J24" s="667"/>
      <c r="K24" s="810"/>
      <c r="L24" s="667">
        <v>0</v>
      </c>
      <c r="M24" s="533">
        <v>-3.5627376023675819</v>
      </c>
      <c r="N24" s="533">
        <v>427.57284404473501</v>
      </c>
      <c r="O24" s="533">
        <v>51.664739548335199</v>
      </c>
      <c r="P24" s="539">
        <v>51.664739548335199</v>
      </c>
      <c r="Q24" s="539">
        <v>427.57284404473501</v>
      </c>
      <c r="R24" s="539">
        <v>-3.5627376023675819</v>
      </c>
      <c r="S24" s="531">
        <v>68.149390766399833</v>
      </c>
      <c r="T24" s="531">
        <v>68.149390766399833</v>
      </c>
      <c r="U24" s="538"/>
      <c r="V24" s="170">
        <v>-0.32923909999999523</v>
      </c>
    </row>
    <row r="25" spans="1:22" ht="15" customHeight="1" x14ac:dyDescent="0.25">
      <c r="A25">
        <v>0</v>
      </c>
      <c r="B25" s="538"/>
      <c r="C25" s="666"/>
      <c r="D25" s="538"/>
      <c r="E25" s="672"/>
      <c r="F25" s="538" t="s">
        <v>619</v>
      </c>
      <c r="G25" s="547"/>
      <c r="H25" s="546"/>
      <c r="I25" s="671"/>
      <c r="J25" s="667"/>
      <c r="K25" s="670"/>
      <c r="L25" s="667">
        <v>0.1592326</v>
      </c>
      <c r="M25" s="201">
        <v>-3.6423539023675819</v>
      </c>
      <c r="N25" s="201">
        <v>427.57284404473501</v>
      </c>
      <c r="O25" s="201">
        <v>51.664739548335199</v>
      </c>
      <c r="P25" s="539">
        <v>51.664739548335199</v>
      </c>
      <c r="Q25" s="539">
        <v>427.57284404473501</v>
      </c>
      <c r="R25" s="539">
        <v>-3.721970202367582</v>
      </c>
      <c r="S25" s="531">
        <v>68.229007066399831</v>
      </c>
      <c r="T25" s="531">
        <v>68.308623366399829</v>
      </c>
      <c r="U25" s="538"/>
      <c r="V25" s="170">
        <v>-0.24962279999999737</v>
      </c>
    </row>
    <row r="26" spans="1:22" ht="15" customHeight="1" x14ac:dyDescent="0.25">
      <c r="A26">
        <v>0</v>
      </c>
      <c r="B26" s="538" t="s">
        <v>3433</v>
      </c>
      <c r="C26" s="666" t="s">
        <v>3722</v>
      </c>
      <c r="D26" s="538" t="s">
        <v>2008</v>
      </c>
      <c r="E26" s="672">
        <v>683</v>
      </c>
      <c r="F26" s="538" t="s">
        <v>4254</v>
      </c>
      <c r="G26" s="547"/>
      <c r="H26" s="546" t="s">
        <v>4255</v>
      </c>
      <c r="I26" s="671"/>
      <c r="J26" s="667"/>
      <c r="K26" s="670"/>
      <c r="L26" s="667">
        <v>0</v>
      </c>
      <c r="M26" s="201">
        <v>-3.721970202367582</v>
      </c>
      <c r="N26" s="201">
        <v>427.57284404473501</v>
      </c>
      <c r="O26" s="201">
        <v>51.664739548335199</v>
      </c>
      <c r="P26" s="539">
        <v>51.664739548335199</v>
      </c>
      <c r="Q26" s="539">
        <v>427.57284404473501</v>
      </c>
      <c r="R26" s="539">
        <v>-3.721970202367582</v>
      </c>
      <c r="S26" s="531">
        <v>68.308623366399829</v>
      </c>
      <c r="T26" s="531">
        <v>68.308623366399829</v>
      </c>
      <c r="U26" s="538"/>
      <c r="V26" s="170">
        <v>-0.17000649999999951</v>
      </c>
    </row>
    <row r="27" spans="1:22" ht="15" customHeight="1" x14ac:dyDescent="0.25">
      <c r="A27">
        <v>0</v>
      </c>
      <c r="B27" s="538"/>
      <c r="C27" s="666"/>
      <c r="D27" s="538"/>
      <c r="E27" s="672"/>
      <c r="F27" s="538" t="s">
        <v>619</v>
      </c>
      <c r="G27" s="547"/>
      <c r="H27" s="546"/>
      <c r="I27" s="671"/>
      <c r="J27" s="667"/>
      <c r="K27" s="670"/>
      <c r="L27" s="667">
        <v>0.1682496</v>
      </c>
      <c r="M27" s="201">
        <v>-3.8060950023675817</v>
      </c>
      <c r="N27" s="201">
        <v>427.57284404473501</v>
      </c>
      <c r="O27" s="201">
        <v>51.664739548335199</v>
      </c>
      <c r="P27" s="539">
        <v>51.664739548335199</v>
      </c>
      <c r="Q27" s="539">
        <v>427.57284404473501</v>
      </c>
      <c r="R27" s="539">
        <v>-3.8902198023675818</v>
      </c>
      <c r="S27" s="531">
        <v>68.392748166399826</v>
      </c>
      <c r="T27" s="531">
        <v>68.476872966399824</v>
      </c>
      <c r="U27" s="538"/>
      <c r="V27" s="170">
        <v>-8.5881700000001615E-2</v>
      </c>
    </row>
    <row r="28" spans="1:22" ht="15" customHeight="1" x14ac:dyDescent="0.25">
      <c r="A28">
        <v>0</v>
      </c>
      <c r="B28" s="538" t="s">
        <v>3433</v>
      </c>
      <c r="C28" s="666" t="s">
        <v>3722</v>
      </c>
      <c r="D28" s="538" t="s">
        <v>3555</v>
      </c>
      <c r="E28" s="672">
        <v>685</v>
      </c>
      <c r="F28" s="538" t="s">
        <v>4259</v>
      </c>
      <c r="G28" s="547"/>
      <c r="H28" s="546" t="s">
        <v>4260</v>
      </c>
      <c r="I28" s="671"/>
      <c r="J28" s="667"/>
      <c r="K28" s="670"/>
      <c r="L28" s="667">
        <v>0</v>
      </c>
      <c r="M28" s="201">
        <v>-3.8902198023675818</v>
      </c>
      <c r="N28" s="201">
        <v>427.57284404473501</v>
      </c>
      <c r="O28" s="201">
        <v>51.664739548335199</v>
      </c>
      <c r="P28" s="539">
        <v>51.664739548335199</v>
      </c>
      <c r="Q28" s="539">
        <v>427.57284404473501</v>
      </c>
      <c r="R28" s="539">
        <v>-3.8902198023675818</v>
      </c>
      <c r="S28" s="531">
        <v>68.476872966399824</v>
      </c>
      <c r="T28" s="531">
        <v>68.476872966399824</v>
      </c>
      <c r="U28" s="538"/>
      <c r="V28" s="170">
        <v>-1.7569000000037249E-3</v>
      </c>
    </row>
    <row r="29" spans="1:22" ht="15" customHeight="1" x14ac:dyDescent="0.25">
      <c r="A29">
        <v>0</v>
      </c>
      <c r="B29" s="538"/>
      <c r="C29" s="666"/>
      <c r="D29" s="538"/>
      <c r="E29" s="672"/>
      <c r="F29" s="538" t="s">
        <v>619</v>
      </c>
      <c r="G29" s="547"/>
      <c r="H29" s="546"/>
      <c r="I29" s="671"/>
      <c r="J29" s="667"/>
      <c r="K29" s="670"/>
      <c r="L29" s="667">
        <v>1.7569E-3</v>
      </c>
      <c r="M29" s="201">
        <v>-3.8910982523675819</v>
      </c>
      <c r="N29" s="201">
        <v>427.57284404473501</v>
      </c>
      <c r="O29" s="201">
        <v>51.664739548335199</v>
      </c>
      <c r="P29" s="539">
        <v>51.664739548335199</v>
      </c>
      <c r="Q29" s="539">
        <v>427.57284404473501</v>
      </c>
      <c r="R29" s="539">
        <v>-3.891976702367582</v>
      </c>
      <c r="S29" s="531">
        <v>68.477751416399826</v>
      </c>
      <c r="T29" s="531">
        <v>68.478629866399828</v>
      </c>
      <c r="U29" s="538" t="s">
        <v>4261</v>
      </c>
      <c r="V29" s="170">
        <v>-8.7845000000186246E-4</v>
      </c>
    </row>
    <row r="30" spans="1:22" ht="15" customHeight="1" x14ac:dyDescent="0.25">
      <c r="A30">
        <v>0</v>
      </c>
      <c r="B30" s="551" t="s">
        <v>3433</v>
      </c>
      <c r="C30" s="551" t="s">
        <v>3722</v>
      </c>
      <c r="D30" s="551" t="s">
        <v>3755</v>
      </c>
      <c r="E30" s="651">
        <v>685</v>
      </c>
      <c r="F30" s="542" t="s">
        <v>3754</v>
      </c>
      <c r="G30" s="547"/>
      <c r="H30" s="550" t="s">
        <v>3753</v>
      </c>
      <c r="I30" s="540"/>
      <c r="J30" s="539"/>
      <c r="K30" s="664"/>
      <c r="L30" s="539">
        <v>0</v>
      </c>
      <c r="M30" s="201">
        <v>-3.891976702367582</v>
      </c>
      <c r="N30" s="201">
        <v>427.57284404473501</v>
      </c>
      <c r="O30" s="201">
        <v>51.664739548335199</v>
      </c>
      <c r="P30" s="539">
        <v>51.664739548335199</v>
      </c>
      <c r="Q30" s="539">
        <v>427.57284404473501</v>
      </c>
      <c r="R30" s="539">
        <v>-3.891976702367582</v>
      </c>
      <c r="S30" s="531">
        <v>68.478629866399828</v>
      </c>
      <c r="T30" s="531">
        <v>68.478629866399828</v>
      </c>
      <c r="U30" s="663"/>
      <c r="V30" s="170">
        <v>0</v>
      </c>
    </row>
    <row r="31" spans="1:22" ht="15" customHeight="1" x14ac:dyDescent="0.25">
      <c r="A31">
        <v>0</v>
      </c>
      <c r="B31" s="551"/>
      <c r="C31" s="551"/>
      <c r="D31" s="551"/>
      <c r="E31" s="651"/>
      <c r="F31" s="542"/>
      <c r="G31" s="547"/>
      <c r="H31" s="550" t="s">
        <v>3752</v>
      </c>
      <c r="I31" s="540"/>
      <c r="J31" s="539"/>
      <c r="K31" s="646"/>
      <c r="L31" s="539">
        <v>2.365729E-3</v>
      </c>
      <c r="M31" s="201">
        <v>-3.893159566867582</v>
      </c>
      <c r="N31" s="201">
        <v>427.57284404473501</v>
      </c>
      <c r="O31" s="201">
        <v>51.664739548335199</v>
      </c>
      <c r="P31" s="539">
        <v>51.664739548335199</v>
      </c>
      <c r="Q31" s="539">
        <v>427.57284404473501</v>
      </c>
      <c r="R31" s="539">
        <v>-3.8943424313675821</v>
      </c>
      <c r="S31" s="531">
        <v>68.479812730899837</v>
      </c>
      <c r="T31" s="531">
        <v>68.480995595399833</v>
      </c>
      <c r="U31" s="663"/>
      <c r="V31" s="170">
        <v>1.1828645000093729E-3</v>
      </c>
    </row>
    <row r="32" spans="1:22" ht="15" customHeight="1" x14ac:dyDescent="0.25">
      <c r="A32">
        <v>0</v>
      </c>
      <c r="B32" s="542"/>
      <c r="C32" s="542"/>
      <c r="D32" s="542"/>
      <c r="E32" s="569"/>
      <c r="F32" s="542" t="s">
        <v>619</v>
      </c>
      <c r="G32" s="547"/>
      <c r="H32" s="547" t="s">
        <v>3751</v>
      </c>
      <c r="I32" s="552"/>
      <c r="J32" s="531"/>
      <c r="K32" s="646"/>
      <c r="L32" s="539">
        <v>1.1632171E-2</v>
      </c>
      <c r="M32" s="201">
        <v>-3.9001585168675819</v>
      </c>
      <c r="N32" s="201">
        <v>427.57284404473501</v>
      </c>
      <c r="O32" s="201">
        <v>51.664739548335199</v>
      </c>
      <c r="P32" s="539">
        <v>51.664739548335199</v>
      </c>
      <c r="Q32" s="539">
        <v>427.57284404473501</v>
      </c>
      <c r="R32" s="539">
        <v>-3.9059746023675821</v>
      </c>
      <c r="S32" s="531">
        <v>68.486811680899834</v>
      </c>
      <c r="T32" s="531">
        <v>68.492627766399835</v>
      </c>
      <c r="U32" s="659"/>
      <c r="V32" s="170">
        <v>8.1818145000056575E-3</v>
      </c>
    </row>
    <row r="33" spans="1:22" ht="15" customHeight="1" x14ac:dyDescent="0.25">
      <c r="A33">
        <v>0</v>
      </c>
      <c r="B33" s="542"/>
      <c r="C33" s="542"/>
      <c r="D33" s="542"/>
      <c r="E33" s="569"/>
      <c r="F33" s="542"/>
      <c r="G33" s="547"/>
      <c r="H33" s="547" t="s">
        <v>3750</v>
      </c>
      <c r="I33" s="552"/>
      <c r="J33" s="531"/>
      <c r="K33" s="646"/>
      <c r="L33" s="539">
        <v>0</v>
      </c>
      <c r="M33" s="201">
        <v>-3.9059746023675821</v>
      </c>
      <c r="N33" s="201">
        <v>427.57284404473501</v>
      </c>
      <c r="O33" s="201">
        <v>51.664739548335199</v>
      </c>
      <c r="P33" s="539">
        <v>51.664739548335199</v>
      </c>
      <c r="Q33" s="539">
        <v>427.57284404473501</v>
      </c>
      <c r="R33" s="539">
        <v>-3.9059746023675821</v>
      </c>
      <c r="S33" s="531">
        <v>68.492627766399835</v>
      </c>
      <c r="T33" s="531">
        <v>68.492627766399835</v>
      </c>
      <c r="U33" s="659"/>
      <c r="V33" s="170">
        <v>1.399790000000678E-2</v>
      </c>
    </row>
    <row r="34" spans="1:22" ht="15" customHeight="1" x14ac:dyDescent="0.25">
      <c r="A34">
        <v>0</v>
      </c>
      <c r="B34" s="542"/>
      <c r="C34" s="542"/>
      <c r="D34" s="542"/>
      <c r="E34" s="569"/>
      <c r="F34" s="542"/>
      <c r="G34" s="547"/>
      <c r="H34" s="547" t="s">
        <v>3748</v>
      </c>
      <c r="I34" s="552"/>
      <c r="J34" s="531"/>
      <c r="K34" s="646"/>
      <c r="L34" s="539">
        <v>3.8348130000000001E-2</v>
      </c>
      <c r="M34" s="201">
        <v>-3.9251486673675822</v>
      </c>
      <c r="N34" s="201">
        <v>427.57284404473501</v>
      </c>
      <c r="O34" s="201">
        <v>51.664739548335199</v>
      </c>
      <c r="P34" s="539">
        <v>51.664739548335199</v>
      </c>
      <c r="Q34" s="539">
        <v>427.57284404473501</v>
      </c>
      <c r="R34" s="539">
        <v>-3.9443227323675822</v>
      </c>
      <c r="S34" s="531">
        <v>68.511801831399836</v>
      </c>
      <c r="T34" s="531">
        <v>68.530975896399838</v>
      </c>
      <c r="U34" s="659"/>
      <c r="V34" s="170">
        <v>3.3171965000008186E-2</v>
      </c>
    </row>
    <row r="35" spans="1:22" ht="15" customHeight="1" x14ac:dyDescent="0.25">
      <c r="A35">
        <v>0</v>
      </c>
      <c r="B35" s="551" t="s">
        <v>3433</v>
      </c>
      <c r="C35" s="551" t="s">
        <v>3722</v>
      </c>
      <c r="D35" s="542" t="s">
        <v>3747</v>
      </c>
      <c r="E35" s="651">
        <v>685</v>
      </c>
      <c r="F35" s="542" t="s">
        <v>3746</v>
      </c>
      <c r="G35" s="547" t="s">
        <v>3745</v>
      </c>
      <c r="H35" s="547" t="s">
        <v>3744</v>
      </c>
      <c r="I35" s="552"/>
      <c r="J35" s="531"/>
      <c r="K35" s="646"/>
      <c r="L35" s="539">
        <v>4.4341399999999996E-3</v>
      </c>
      <c r="M35" s="201">
        <v>-3.9465398023675822</v>
      </c>
      <c r="N35" s="201">
        <v>427.57284404473501</v>
      </c>
      <c r="O35" s="201">
        <v>51.664739548335199</v>
      </c>
      <c r="P35" s="539">
        <v>51.664739548335199</v>
      </c>
      <c r="Q35" s="539">
        <v>427.57284404473501</v>
      </c>
      <c r="R35" s="539">
        <v>-3.9487568723675821</v>
      </c>
      <c r="S35" s="531">
        <v>68.533192966399838</v>
      </c>
      <c r="T35" s="531">
        <v>68.535410036399838</v>
      </c>
      <c r="U35" s="659"/>
      <c r="V35" s="170">
        <v>5.4563100000009968E-2</v>
      </c>
    </row>
    <row r="36" spans="1:22" ht="15" customHeight="1" x14ac:dyDescent="0.25">
      <c r="A36">
        <v>0</v>
      </c>
      <c r="B36" s="542"/>
      <c r="C36" s="542"/>
      <c r="D36" s="542"/>
      <c r="E36" s="569"/>
      <c r="F36" s="542"/>
      <c r="G36" s="547"/>
      <c r="H36" s="547" t="s">
        <v>3742</v>
      </c>
      <c r="I36" s="552"/>
      <c r="J36" s="531"/>
      <c r="K36" s="646"/>
      <c r="L36" s="539">
        <v>4.7568999999999997E-3</v>
      </c>
      <c r="M36" s="201">
        <v>-3.9511353223675822</v>
      </c>
      <c r="N36" s="201">
        <v>427.57284404473501</v>
      </c>
      <c r="O36" s="201">
        <v>51.664739548335199</v>
      </c>
      <c r="P36" s="539">
        <v>51.664739548335199</v>
      </c>
      <c r="Q36" s="539">
        <v>427.57284404473501</v>
      </c>
      <c r="R36" s="539">
        <v>-3.9535137723675819</v>
      </c>
      <c r="S36" s="531">
        <v>68.537788486399847</v>
      </c>
      <c r="T36" s="531">
        <v>68.540166936399842</v>
      </c>
      <c r="U36" s="659"/>
      <c r="V36" s="170">
        <v>5.9158620000019368E-2</v>
      </c>
    </row>
    <row r="37" spans="1:22" ht="15" customHeight="1" x14ac:dyDescent="0.25">
      <c r="A37">
        <v>0</v>
      </c>
      <c r="B37" s="551" t="s">
        <v>3433</v>
      </c>
      <c r="C37" s="551" t="s">
        <v>3722</v>
      </c>
      <c r="D37" s="542" t="s">
        <v>3741</v>
      </c>
      <c r="E37" s="651">
        <v>685</v>
      </c>
      <c r="F37" s="542" t="s">
        <v>3740</v>
      </c>
      <c r="G37" s="547" t="s">
        <v>3739</v>
      </c>
      <c r="H37" s="547" t="s">
        <v>3738</v>
      </c>
      <c r="I37" s="552"/>
      <c r="J37" s="531"/>
      <c r="K37" s="646"/>
      <c r="L37" s="539">
        <v>4.4341399999999996E-3</v>
      </c>
      <c r="M37" s="201">
        <v>-3.9557308423675819</v>
      </c>
      <c r="N37" s="201">
        <v>427.57284404473501</v>
      </c>
      <c r="O37" s="201">
        <v>51.664739548335199</v>
      </c>
      <c r="P37" s="539">
        <v>51.664739548335199</v>
      </c>
      <c r="Q37" s="539">
        <v>427.57284404473501</v>
      </c>
      <c r="R37" s="539">
        <v>-3.9579479123675818</v>
      </c>
      <c r="S37" s="531">
        <v>68.542384006399843</v>
      </c>
      <c r="T37" s="531">
        <v>68.544601076399843</v>
      </c>
      <c r="U37" s="659"/>
      <c r="V37" s="170">
        <v>6.3754140000014559E-2</v>
      </c>
    </row>
    <row r="38" spans="1:22" ht="15" customHeight="1" x14ac:dyDescent="0.25">
      <c r="A38">
        <v>0</v>
      </c>
      <c r="B38" s="542"/>
      <c r="C38" s="542"/>
      <c r="D38" s="542"/>
      <c r="E38" s="569"/>
      <c r="F38" s="542"/>
      <c r="G38" s="547"/>
      <c r="H38" s="547" t="s">
        <v>3737</v>
      </c>
      <c r="I38" s="552"/>
      <c r="J38" s="531"/>
      <c r="K38" s="646"/>
      <c r="L38" s="539">
        <v>0.13195399999999999</v>
      </c>
      <c r="M38" s="201">
        <v>-4.0239249123675815</v>
      </c>
      <c r="N38" s="201">
        <v>427.57284404473501</v>
      </c>
      <c r="O38" s="201">
        <v>51.664739548335199</v>
      </c>
      <c r="P38" s="539">
        <v>51.664739548335199</v>
      </c>
      <c r="Q38" s="539">
        <v>427.57284404473501</v>
      </c>
      <c r="R38" s="539">
        <v>-4.0899019123675817</v>
      </c>
      <c r="S38" s="531">
        <v>68.610578076399833</v>
      </c>
      <c r="T38" s="531">
        <v>68.676555076399836</v>
      </c>
      <c r="U38" s="659"/>
      <c r="V38" s="170">
        <v>0.13194821000000445</v>
      </c>
    </row>
    <row r="39" spans="1:22" ht="15" customHeight="1" x14ac:dyDescent="0.25">
      <c r="A39">
        <v>0</v>
      </c>
      <c r="B39" s="542"/>
      <c r="C39" s="542"/>
      <c r="D39" s="542"/>
      <c r="E39" s="569"/>
      <c r="F39" s="542"/>
      <c r="G39" s="547"/>
      <c r="H39" s="547" t="s">
        <v>3734</v>
      </c>
      <c r="I39" s="552"/>
      <c r="J39" s="531"/>
      <c r="K39" s="646"/>
      <c r="L39" s="539">
        <v>3.6268770000000006E-2</v>
      </c>
      <c r="M39" s="201">
        <v>-4.1080362973675815</v>
      </c>
      <c r="N39" s="201">
        <v>427.57284404473501</v>
      </c>
      <c r="O39" s="201">
        <v>51.664739548335199</v>
      </c>
      <c r="P39" s="539">
        <v>51.664739548335199</v>
      </c>
      <c r="Q39" s="539">
        <v>427.57284404473501</v>
      </c>
      <c r="R39" s="539">
        <v>-4.1261706823675821</v>
      </c>
      <c r="S39" s="531">
        <v>68.694689461399847</v>
      </c>
      <c r="T39" s="531">
        <v>68.712823846399843</v>
      </c>
      <c r="U39" s="659"/>
      <c r="V39" s="170">
        <v>0.21605959500001859</v>
      </c>
    </row>
    <row r="40" spans="1:22" ht="15" customHeight="1" x14ac:dyDescent="0.25">
      <c r="A40">
        <v>0</v>
      </c>
      <c r="B40" s="542" t="s">
        <v>3433</v>
      </c>
      <c r="C40" s="542" t="s">
        <v>3722</v>
      </c>
      <c r="D40" s="542" t="s">
        <v>1967</v>
      </c>
      <c r="E40" s="569">
        <v>687</v>
      </c>
      <c r="F40" s="542" t="s">
        <v>3735</v>
      </c>
      <c r="G40" s="547" t="s">
        <v>1965</v>
      </c>
      <c r="H40" s="547" t="s">
        <v>3677</v>
      </c>
      <c r="I40" s="552"/>
      <c r="J40" s="531"/>
      <c r="K40" s="650"/>
      <c r="L40" s="539">
        <v>0</v>
      </c>
      <c r="M40" s="201">
        <v>-4.1261706823675821</v>
      </c>
      <c r="N40" s="201">
        <v>427.57284404473501</v>
      </c>
      <c r="O40" s="201">
        <v>51.664739548335199</v>
      </c>
      <c r="P40" s="539">
        <v>51.664739548335199</v>
      </c>
      <c r="Q40" s="539">
        <v>427.57284404473501</v>
      </c>
      <c r="R40" s="539">
        <v>-4.1261706823675821</v>
      </c>
      <c r="S40" s="531">
        <v>68.712823846399843</v>
      </c>
      <c r="T40" s="531">
        <v>68.712823846399843</v>
      </c>
      <c r="U40" s="659"/>
      <c r="V40" s="170">
        <v>0.23419398000001479</v>
      </c>
    </row>
    <row r="41" spans="1:22" ht="15" customHeight="1" x14ac:dyDescent="0.25">
      <c r="A41">
        <v>0</v>
      </c>
      <c r="B41" s="542"/>
      <c r="C41" s="542"/>
      <c r="D41" s="542"/>
      <c r="E41" s="569"/>
      <c r="F41" s="542" t="s">
        <v>619</v>
      </c>
      <c r="G41" s="547"/>
      <c r="H41" s="547" t="s">
        <v>3734</v>
      </c>
      <c r="I41" s="552"/>
      <c r="J41" s="531"/>
      <c r="K41" s="646"/>
      <c r="L41" s="539">
        <v>0.17679904000000002</v>
      </c>
      <c r="M41" s="201">
        <v>-4.2145702023675824</v>
      </c>
      <c r="N41" s="201">
        <v>427.57284404473501</v>
      </c>
      <c r="O41" s="201">
        <v>51.664739548335199</v>
      </c>
      <c r="P41" s="539">
        <v>51.664739548335199</v>
      </c>
      <c r="Q41" s="539">
        <v>427.57284404473501</v>
      </c>
      <c r="R41" s="539">
        <v>-4.3029697223675818</v>
      </c>
      <c r="S41" s="531">
        <v>68.801223366399853</v>
      </c>
      <c r="T41" s="531">
        <v>68.889622886399849</v>
      </c>
      <c r="U41" s="659"/>
      <c r="V41" s="170">
        <v>0.32259350000002485</v>
      </c>
    </row>
    <row r="42" spans="1:22" ht="15" customHeight="1" x14ac:dyDescent="0.25">
      <c r="A42">
        <v>0</v>
      </c>
      <c r="B42" s="542" t="s">
        <v>3433</v>
      </c>
      <c r="C42" s="542" t="s">
        <v>3722</v>
      </c>
      <c r="D42" s="542" t="s">
        <v>3555</v>
      </c>
      <c r="E42" s="569">
        <v>690</v>
      </c>
      <c r="F42" s="542" t="s">
        <v>3733</v>
      </c>
      <c r="G42" s="547" t="s">
        <v>3732</v>
      </c>
      <c r="H42" s="547" t="s">
        <v>3552</v>
      </c>
      <c r="I42" s="552">
        <v>150</v>
      </c>
      <c r="J42" s="531"/>
      <c r="K42" s="650"/>
      <c r="L42" s="539">
        <v>0.26032499999999997</v>
      </c>
      <c r="M42" s="201">
        <v>-4.4331322223675818</v>
      </c>
      <c r="N42" s="201">
        <v>427.57284404473501</v>
      </c>
      <c r="O42" s="201">
        <v>51.664739548335199</v>
      </c>
      <c r="P42" s="539">
        <v>51.664739548335199</v>
      </c>
      <c r="Q42" s="539">
        <v>427.57284404473501</v>
      </c>
      <c r="R42" s="539">
        <v>-4.5632947223675817</v>
      </c>
      <c r="S42" s="531">
        <v>69.019785386399846</v>
      </c>
      <c r="T42" s="531">
        <v>69.149947886399843</v>
      </c>
      <c r="U42" s="539" t="s">
        <v>3570</v>
      </c>
      <c r="V42" s="170">
        <v>0.54115552000001799</v>
      </c>
    </row>
    <row r="43" spans="1:22" ht="15" customHeight="1" x14ac:dyDescent="0.25">
      <c r="A43">
        <v>0</v>
      </c>
      <c r="B43" s="542"/>
      <c r="C43" s="542"/>
      <c r="D43" s="542"/>
      <c r="E43" s="569"/>
      <c r="F43" s="542"/>
      <c r="G43" s="547"/>
      <c r="H43" s="547" t="s">
        <v>1962</v>
      </c>
      <c r="I43" s="552">
        <v>150</v>
      </c>
      <c r="J43" s="531"/>
      <c r="K43" s="650"/>
      <c r="L43" s="539">
        <v>0.23421448</v>
      </c>
      <c r="M43" s="201">
        <v>-4.6804019623675819</v>
      </c>
      <c r="N43" s="201">
        <v>427.57284404473501</v>
      </c>
      <c r="O43" s="201">
        <v>51.664739548335199</v>
      </c>
      <c r="P43" s="539">
        <v>51.664739548335199</v>
      </c>
      <c r="Q43" s="539">
        <v>427.57284404473501</v>
      </c>
      <c r="R43" s="539">
        <v>-4.797509202367582</v>
      </c>
      <c r="S43" s="531">
        <v>69.267055126399853</v>
      </c>
      <c r="T43" s="531">
        <v>69.384162366399849</v>
      </c>
      <c r="U43" s="539"/>
      <c r="V43" s="170">
        <v>0.78842526000002522</v>
      </c>
    </row>
    <row r="44" spans="1:22" ht="15" customHeight="1" x14ac:dyDescent="0.25">
      <c r="A44">
        <v>0</v>
      </c>
      <c r="B44" s="542" t="s">
        <v>3433</v>
      </c>
      <c r="C44" s="542" t="s">
        <v>3722</v>
      </c>
      <c r="D44" s="542" t="s">
        <v>1961</v>
      </c>
      <c r="E44" s="569">
        <v>695</v>
      </c>
      <c r="F44" s="542" t="s">
        <v>3730</v>
      </c>
      <c r="G44" s="547" t="s">
        <v>3558</v>
      </c>
      <c r="H44" s="547" t="s">
        <v>3557</v>
      </c>
      <c r="I44" s="552">
        <v>150</v>
      </c>
      <c r="J44" s="531"/>
      <c r="K44" s="650"/>
      <c r="L44" s="539">
        <v>0.1905</v>
      </c>
      <c r="M44" s="201">
        <v>-4.8927592023675821</v>
      </c>
      <c r="N44" s="201">
        <v>427.57284404473501</v>
      </c>
      <c r="O44" s="201">
        <v>51.664739548335199</v>
      </c>
      <c r="P44" s="539">
        <v>51.664739548335199</v>
      </c>
      <c r="Q44" s="539">
        <v>427.57284404473501</v>
      </c>
      <c r="R44" s="539">
        <v>-4.9880092023675822</v>
      </c>
      <c r="S44" s="531">
        <v>69.479412366399856</v>
      </c>
      <c r="T44" s="531">
        <v>69.574662366399849</v>
      </c>
      <c r="U44" s="539"/>
      <c r="V44" s="170">
        <v>1.0007825000000281</v>
      </c>
    </row>
    <row r="45" spans="1:22" ht="15" customHeight="1" x14ac:dyDescent="0.25">
      <c r="A45">
        <v>0</v>
      </c>
      <c r="B45" s="652"/>
      <c r="C45" s="652"/>
      <c r="D45" s="652"/>
      <c r="E45" s="653"/>
      <c r="F45" s="652" t="s">
        <v>619</v>
      </c>
      <c r="G45" s="541"/>
      <c r="H45" s="547" t="s">
        <v>3613</v>
      </c>
      <c r="I45" s="552">
        <v>150</v>
      </c>
      <c r="J45" s="531"/>
      <c r="K45" s="646"/>
      <c r="L45" s="539">
        <v>2.6860499999999999E-2</v>
      </c>
      <c r="M45" s="201">
        <v>-5.001439452367582</v>
      </c>
      <c r="N45" s="201">
        <v>427.57284404473501</v>
      </c>
      <c r="O45" s="201">
        <v>51.664739548335199</v>
      </c>
      <c r="P45" s="539">
        <v>51.664739548335199</v>
      </c>
      <c r="Q45" s="539">
        <v>427.57284404473501</v>
      </c>
      <c r="R45" s="539">
        <v>-5.0148697023675819</v>
      </c>
      <c r="S45" s="531">
        <v>69.588092616399848</v>
      </c>
      <c r="T45" s="531">
        <v>69.601522866399847</v>
      </c>
      <c r="U45" s="539"/>
      <c r="V45" s="170">
        <v>1.10946275000002</v>
      </c>
    </row>
    <row r="46" spans="1:22" ht="15" customHeight="1" x14ac:dyDescent="0.25">
      <c r="A46">
        <v>0</v>
      </c>
      <c r="B46" s="542" t="s">
        <v>3433</v>
      </c>
      <c r="C46" s="542" t="s">
        <v>3722</v>
      </c>
      <c r="D46" s="542" t="s">
        <v>1981</v>
      </c>
      <c r="E46" s="569">
        <v>696</v>
      </c>
      <c r="F46" s="542" t="s">
        <v>3729</v>
      </c>
      <c r="G46" s="547" t="s">
        <v>3591</v>
      </c>
      <c r="H46" s="547" t="s">
        <v>1978</v>
      </c>
      <c r="I46" s="552">
        <v>150</v>
      </c>
      <c r="J46" s="531"/>
      <c r="K46" s="650"/>
      <c r="L46" s="539">
        <v>8.0264000000000002E-2</v>
      </c>
      <c r="M46" s="201">
        <v>-5.0550017023675817</v>
      </c>
      <c r="N46" s="201">
        <v>427.57284404473501</v>
      </c>
      <c r="O46" s="201">
        <v>51.664739548335199</v>
      </c>
      <c r="P46" s="539">
        <v>51.664739548335199</v>
      </c>
      <c r="Q46" s="539">
        <v>427.57284404473501</v>
      </c>
      <c r="R46" s="539">
        <v>-5.0951337023675816</v>
      </c>
      <c r="S46" s="531">
        <v>69.641654866399847</v>
      </c>
      <c r="T46" s="531">
        <v>69.681786866399847</v>
      </c>
      <c r="U46" s="551"/>
      <c r="V46" s="170">
        <v>1.1630250000000188</v>
      </c>
    </row>
    <row r="47" spans="1:22" ht="15" customHeight="1" x14ac:dyDescent="0.25">
      <c r="A47">
        <v>0</v>
      </c>
      <c r="B47" s="542"/>
      <c r="C47" s="542"/>
      <c r="D47" s="542"/>
      <c r="E47" s="569"/>
      <c r="F47" s="542" t="s">
        <v>619</v>
      </c>
      <c r="G47" s="547"/>
      <c r="H47" s="547"/>
      <c r="I47" s="552">
        <v>150</v>
      </c>
      <c r="J47" s="531"/>
      <c r="K47" s="646"/>
      <c r="L47" s="539">
        <v>0</v>
      </c>
      <c r="M47" s="201">
        <v>-5.0951337023675816</v>
      </c>
      <c r="N47" s="201">
        <v>427.57284404473501</v>
      </c>
      <c r="O47" s="201">
        <v>51.664739548335199</v>
      </c>
      <c r="P47" s="539">
        <v>51.664739548335199</v>
      </c>
      <c r="Q47" s="539">
        <v>427.57284404473501</v>
      </c>
      <c r="R47" s="539">
        <v>-5.0951337023675816</v>
      </c>
      <c r="S47" s="531">
        <v>69.681786866399847</v>
      </c>
      <c r="T47" s="531">
        <v>69.681786866399847</v>
      </c>
      <c r="U47" s="551" t="s">
        <v>3727</v>
      </c>
      <c r="V47" s="170">
        <v>1.2031570000000187</v>
      </c>
    </row>
    <row r="48" spans="1:22" ht="15" customHeight="1" x14ac:dyDescent="0.25">
      <c r="A48">
        <v>0</v>
      </c>
      <c r="B48" s="551" t="s">
        <v>3433</v>
      </c>
      <c r="C48" s="551" t="s">
        <v>3722</v>
      </c>
      <c r="D48" s="551" t="s">
        <v>3721</v>
      </c>
      <c r="E48" s="651">
        <v>698</v>
      </c>
      <c r="F48" s="542" t="s">
        <v>3724</v>
      </c>
      <c r="G48" s="550"/>
      <c r="H48" s="550" t="s">
        <v>3723</v>
      </c>
      <c r="I48" s="540">
        <v>150</v>
      </c>
      <c r="J48" s="531"/>
      <c r="K48" s="650"/>
      <c r="L48" s="539">
        <v>0.26771600000000001</v>
      </c>
      <c r="M48" s="201">
        <v>-5.2289917023675816</v>
      </c>
      <c r="N48" s="201">
        <v>427.57284404473501</v>
      </c>
      <c r="O48" s="201">
        <v>51.664739548335199</v>
      </c>
      <c r="P48" s="539">
        <v>51.664739548335199</v>
      </c>
      <c r="Q48" s="539">
        <v>427.57284404473501</v>
      </c>
      <c r="R48" s="539">
        <v>-5.3628497023675816</v>
      </c>
      <c r="S48" s="531">
        <v>69.815644866399836</v>
      </c>
      <c r="T48" s="531">
        <v>69.94950286639984</v>
      </c>
      <c r="U48" s="551"/>
      <c r="V48" s="170">
        <v>1.3370150000000081</v>
      </c>
    </row>
    <row r="49" spans="1:22" ht="15" customHeight="1" x14ac:dyDescent="0.25">
      <c r="A49">
        <v>0</v>
      </c>
      <c r="B49" s="551" t="s">
        <v>3433</v>
      </c>
      <c r="C49" s="551" t="s">
        <v>3722</v>
      </c>
      <c r="D49" s="551" t="s">
        <v>3721</v>
      </c>
      <c r="E49" s="651">
        <v>700</v>
      </c>
      <c r="F49" s="542" t="s">
        <v>3720</v>
      </c>
      <c r="G49" s="550"/>
      <c r="H49" s="550" t="s">
        <v>3719</v>
      </c>
      <c r="I49" s="540">
        <v>150</v>
      </c>
      <c r="J49" s="539"/>
      <c r="K49" s="650"/>
      <c r="L49" s="539">
        <v>2.4638E-2</v>
      </c>
      <c r="M49" s="201">
        <v>-5.3751687023675814</v>
      </c>
      <c r="N49" s="201">
        <v>427.57284404473501</v>
      </c>
      <c r="O49" s="201">
        <v>51.664739548335199</v>
      </c>
      <c r="P49" s="539">
        <v>51.664739548335199</v>
      </c>
      <c r="Q49" s="539">
        <v>427.57284404473501</v>
      </c>
      <c r="R49" s="539">
        <v>-5.387487702367582</v>
      </c>
      <c r="S49" s="531">
        <v>69.961821866399831</v>
      </c>
      <c r="T49" s="531">
        <v>69.974140866399836</v>
      </c>
      <c r="U49" s="551"/>
      <c r="V49" s="170">
        <v>1.4831920000000025</v>
      </c>
    </row>
    <row r="50" spans="1:22" ht="15" customHeight="1" x14ac:dyDescent="0.25">
      <c r="A50">
        <v>0</v>
      </c>
      <c r="B50" s="551"/>
      <c r="C50" s="551"/>
      <c r="D50" s="551"/>
      <c r="E50" s="651"/>
      <c r="F50" s="542"/>
      <c r="G50" s="550"/>
      <c r="H50" s="550"/>
      <c r="I50" s="540"/>
      <c r="J50" s="539"/>
      <c r="K50" s="646"/>
      <c r="L50" s="539">
        <v>1.6854129999999998E-2</v>
      </c>
      <c r="M50" s="201">
        <v>-5.3959147673675822</v>
      </c>
      <c r="N50" s="201">
        <v>427.57284404473501</v>
      </c>
      <c r="O50" s="201">
        <v>51.664739548335199</v>
      </c>
      <c r="P50" s="539">
        <v>51.664739548335199</v>
      </c>
      <c r="Q50" s="539">
        <v>427.57284404473501</v>
      </c>
      <c r="R50" s="539">
        <v>-5.4043418323675816</v>
      </c>
      <c r="S50" s="531">
        <v>69.982567931399828</v>
      </c>
      <c r="T50" s="531">
        <v>69.990994996399834</v>
      </c>
      <c r="U50" s="551"/>
      <c r="V50" s="170">
        <v>1.5039380649999998</v>
      </c>
    </row>
    <row r="51" spans="1:22" ht="15" customHeight="1" x14ac:dyDescent="0.25">
      <c r="A51">
        <v>0</v>
      </c>
      <c r="B51" s="542"/>
      <c r="C51" s="542"/>
      <c r="D51" s="542"/>
      <c r="E51" s="569"/>
      <c r="F51" s="542"/>
      <c r="G51" s="550"/>
      <c r="H51" s="550"/>
      <c r="I51" s="540"/>
      <c r="J51" s="539"/>
      <c r="K51" s="650"/>
      <c r="L51" s="539">
        <v>0.1905</v>
      </c>
      <c r="M51" s="201">
        <v>-5.4995918323675816</v>
      </c>
      <c r="N51" s="201">
        <v>427.57284404473501</v>
      </c>
      <c r="O51" s="201">
        <v>51.664739548335199</v>
      </c>
      <c r="P51" s="539">
        <v>51.664739548335199</v>
      </c>
      <c r="Q51" s="539">
        <v>427.57284404473501</v>
      </c>
      <c r="R51" s="539">
        <v>-5.5948418323675817</v>
      </c>
      <c r="S51" s="531">
        <v>70.086244996399842</v>
      </c>
      <c r="T51" s="531">
        <v>70.181494996399834</v>
      </c>
      <c r="U51" s="551" t="s">
        <v>3717</v>
      </c>
      <c r="V51" s="170">
        <v>1.6076151300000134</v>
      </c>
    </row>
    <row r="52" spans="1:22" ht="15" customHeight="1" x14ac:dyDescent="0.25">
      <c r="A52">
        <v>0</v>
      </c>
      <c r="B52" s="529"/>
      <c r="C52" s="529"/>
      <c r="D52" s="645"/>
      <c r="E52" s="649"/>
      <c r="F52" s="542" t="s">
        <v>619</v>
      </c>
      <c r="G52" s="648"/>
      <c r="H52" s="647"/>
      <c r="I52" s="540">
        <v>150</v>
      </c>
      <c r="J52" s="539"/>
      <c r="K52" s="646"/>
      <c r="L52" s="539">
        <v>2.5399999999999999E-2</v>
      </c>
      <c r="M52" s="201">
        <v>-5.6075418323675823</v>
      </c>
      <c r="N52" s="201">
        <v>427.57284404473501</v>
      </c>
      <c r="O52" s="201">
        <v>51.664739548335199</v>
      </c>
      <c r="P52" s="539">
        <v>51.664739548335199</v>
      </c>
      <c r="Q52" s="539">
        <v>427.57284404473501</v>
      </c>
      <c r="R52" s="539">
        <v>-5.620241832367582</v>
      </c>
      <c r="S52" s="531">
        <v>70.194194996399844</v>
      </c>
      <c r="T52" s="531">
        <v>70.206894996399839</v>
      </c>
      <c r="U52" s="645"/>
      <c r="V52" s="170">
        <v>1.7155651300000159</v>
      </c>
    </row>
    <row r="53" spans="1:22" ht="15" customHeight="1" x14ac:dyDescent="0.25">
      <c r="A53">
        <v>0</v>
      </c>
      <c r="B53" s="278" t="s">
        <v>3433</v>
      </c>
      <c r="C53" s="278" t="s">
        <v>3676</v>
      </c>
      <c r="D53" s="278" t="s">
        <v>3555</v>
      </c>
      <c r="E53" s="642">
        <v>704</v>
      </c>
      <c r="F53" s="278" t="s">
        <v>3715</v>
      </c>
      <c r="G53" s="277" t="s">
        <v>3553</v>
      </c>
      <c r="H53" s="277" t="s">
        <v>3552</v>
      </c>
      <c r="I53" s="276">
        <v>150</v>
      </c>
      <c r="J53" s="273"/>
      <c r="K53" s="643"/>
      <c r="L53" s="273">
        <v>0.4</v>
      </c>
      <c r="M53" s="274">
        <v>-5.8202418323675822</v>
      </c>
      <c r="N53" s="274">
        <v>427.57284404473501</v>
      </c>
      <c r="O53" s="274">
        <v>51.664739548335199</v>
      </c>
      <c r="P53" s="273">
        <v>51.664739548335199</v>
      </c>
      <c r="Q53" s="273">
        <v>427.57284404473501</v>
      </c>
      <c r="R53" s="273">
        <v>-6.0202418323675824</v>
      </c>
      <c r="S53" s="273">
        <v>70.406894996399842</v>
      </c>
      <c r="T53" s="273">
        <v>70.606894996399845</v>
      </c>
      <c r="U53" s="273" t="s">
        <v>3570</v>
      </c>
      <c r="V53" s="170">
        <v>1.928265130000014</v>
      </c>
    </row>
    <row r="54" spans="1:22" ht="15" customHeight="1" x14ac:dyDescent="0.25">
      <c r="A54">
        <v>0</v>
      </c>
      <c r="B54" s="283"/>
      <c r="C54" s="278"/>
      <c r="D54" s="278"/>
      <c r="E54" s="642"/>
      <c r="F54" s="278" t="s">
        <v>619</v>
      </c>
      <c r="G54" s="277"/>
      <c r="H54" s="277"/>
      <c r="I54" s="276">
        <v>150</v>
      </c>
      <c r="J54" s="273"/>
      <c r="K54" s="275"/>
      <c r="L54" s="273">
        <v>0.125</v>
      </c>
      <c r="M54" s="274">
        <v>-6.0827418323675824</v>
      </c>
      <c r="N54" s="274">
        <v>427.57284404473501</v>
      </c>
      <c r="O54" s="274">
        <v>51.664739548335199</v>
      </c>
      <c r="P54" s="273">
        <v>51.664739548335199</v>
      </c>
      <c r="Q54" s="273">
        <v>427.57284404473501</v>
      </c>
      <c r="R54" s="273">
        <v>-6.1452418323675824</v>
      </c>
      <c r="S54" s="273">
        <v>70.669394996399845</v>
      </c>
      <c r="T54" s="273">
        <v>70.731894996399845</v>
      </c>
      <c r="U54" s="278"/>
      <c r="V54" s="170">
        <v>2.1907651300000168</v>
      </c>
    </row>
    <row r="55" spans="1:22" ht="15" customHeight="1" x14ac:dyDescent="0.25">
      <c r="A55">
        <v>0</v>
      </c>
      <c r="B55" s="278" t="s">
        <v>3433</v>
      </c>
      <c r="C55" s="278" t="s">
        <v>3676</v>
      </c>
      <c r="D55" s="278" t="s">
        <v>1967</v>
      </c>
      <c r="E55" s="642">
        <v>707</v>
      </c>
      <c r="F55" s="278" t="s">
        <v>3713</v>
      </c>
      <c r="G55" s="277" t="s">
        <v>1965</v>
      </c>
      <c r="H55" s="277" t="s">
        <v>3677</v>
      </c>
      <c r="I55" s="276"/>
      <c r="J55" s="273"/>
      <c r="K55" s="643"/>
      <c r="L55" s="273">
        <v>0</v>
      </c>
      <c r="M55" s="274">
        <v>-6.1452418323675824</v>
      </c>
      <c r="N55" s="274">
        <v>427.57284404473501</v>
      </c>
      <c r="O55" s="274">
        <v>51.664739548335199</v>
      </c>
      <c r="P55" s="273">
        <v>51.664739548335199</v>
      </c>
      <c r="Q55" s="273">
        <v>427.57284404473501</v>
      </c>
      <c r="R55" s="273">
        <v>-6.1452418323675824</v>
      </c>
      <c r="S55" s="273">
        <v>70.731894996399845</v>
      </c>
      <c r="T55" s="273">
        <v>70.731894996399845</v>
      </c>
      <c r="U55" s="278"/>
      <c r="V55" s="170">
        <v>2.2532651300000168</v>
      </c>
    </row>
    <row r="56" spans="1:22" ht="15" customHeight="1" x14ac:dyDescent="0.25">
      <c r="A56">
        <v>0</v>
      </c>
      <c r="B56" s="278"/>
      <c r="C56" s="278"/>
      <c r="D56" s="278"/>
      <c r="E56" s="642"/>
      <c r="F56" s="278" t="s">
        <v>619</v>
      </c>
      <c r="G56" s="277"/>
      <c r="H56" s="277"/>
      <c r="I56" s="276">
        <v>150</v>
      </c>
      <c r="J56" s="273"/>
      <c r="K56" s="275"/>
      <c r="L56" s="273">
        <v>0.11975</v>
      </c>
      <c r="M56" s="274">
        <v>-6.2051168323675823</v>
      </c>
      <c r="N56" s="274">
        <v>427.57284404473501</v>
      </c>
      <c r="O56" s="274">
        <v>51.664739548335199</v>
      </c>
      <c r="P56" s="273">
        <v>51.664739548335199</v>
      </c>
      <c r="Q56" s="273">
        <v>427.57284404473501</v>
      </c>
      <c r="R56" s="273">
        <v>-6.2649918323675822</v>
      </c>
      <c r="S56" s="273">
        <v>70.791769996399836</v>
      </c>
      <c r="T56" s="273">
        <v>70.851644996399841</v>
      </c>
      <c r="U56" s="278"/>
      <c r="V56" s="170">
        <v>2.3131401300000078</v>
      </c>
    </row>
    <row r="57" spans="1:22" ht="15" customHeight="1" x14ac:dyDescent="0.25">
      <c r="A57">
        <v>0</v>
      </c>
      <c r="B57" s="278"/>
      <c r="C57" s="278"/>
      <c r="D57" s="278"/>
      <c r="E57" s="642"/>
      <c r="F57" s="278"/>
      <c r="G57" s="277"/>
      <c r="H57" s="644"/>
      <c r="I57" s="276"/>
      <c r="J57" s="273"/>
      <c r="K57" s="275"/>
      <c r="L57" s="273">
        <v>0</v>
      </c>
      <c r="M57" s="274">
        <v>-6.2649918323675822</v>
      </c>
      <c r="N57" s="274">
        <v>427.57284404473501</v>
      </c>
      <c r="O57" s="274">
        <v>51.664739548335199</v>
      </c>
      <c r="P57" s="273">
        <v>51.664739548335199</v>
      </c>
      <c r="Q57" s="273">
        <v>427.57284404473501</v>
      </c>
      <c r="R57" s="273">
        <v>-6.2649918323675822</v>
      </c>
      <c r="S57" s="273">
        <v>70.851644996399841</v>
      </c>
      <c r="T57" s="273">
        <v>70.851644996399841</v>
      </c>
      <c r="U57" s="273"/>
      <c r="V57" s="170">
        <v>2.3730151300000131</v>
      </c>
    </row>
    <row r="58" spans="1:22" ht="15" customHeight="1" x14ac:dyDescent="0.25">
      <c r="A58">
        <v>0</v>
      </c>
      <c r="B58" s="278" t="s">
        <v>3433</v>
      </c>
      <c r="C58" s="278" t="s">
        <v>3676</v>
      </c>
      <c r="D58" s="278" t="s">
        <v>1961</v>
      </c>
      <c r="E58" s="642">
        <v>709</v>
      </c>
      <c r="F58" s="278" t="s">
        <v>3711</v>
      </c>
      <c r="G58" s="277" t="s">
        <v>3558</v>
      </c>
      <c r="H58" s="277" t="s">
        <v>3557</v>
      </c>
      <c r="I58" s="276">
        <v>150</v>
      </c>
      <c r="J58" s="273"/>
      <c r="K58" s="643"/>
      <c r="L58" s="273">
        <v>0.1905</v>
      </c>
      <c r="M58" s="274">
        <v>-6.3602418323675822</v>
      </c>
      <c r="N58" s="274">
        <v>427.57284404473501</v>
      </c>
      <c r="O58" s="274">
        <v>51.664739548335199</v>
      </c>
      <c r="P58" s="273">
        <v>51.664739548335199</v>
      </c>
      <c r="Q58" s="273">
        <v>427.57284404473501</v>
      </c>
      <c r="R58" s="273">
        <v>-6.4554918323675823</v>
      </c>
      <c r="S58" s="273">
        <v>70.946894996399848</v>
      </c>
      <c r="T58" s="273">
        <v>71.042144996399841</v>
      </c>
      <c r="U58" s="278" t="s">
        <v>3593</v>
      </c>
      <c r="V58" s="170">
        <v>2.4682651300000202</v>
      </c>
    </row>
    <row r="59" spans="1:22" ht="15" customHeight="1" x14ac:dyDescent="0.25">
      <c r="A59">
        <v>0</v>
      </c>
      <c r="B59" s="278"/>
      <c r="C59" s="278"/>
      <c r="D59" s="278"/>
      <c r="E59" s="642"/>
      <c r="F59" s="278"/>
      <c r="G59" s="277"/>
      <c r="H59" s="277"/>
      <c r="I59" s="276">
        <v>150</v>
      </c>
      <c r="J59" s="273"/>
      <c r="K59" s="275"/>
      <c r="L59" s="273">
        <v>0.13974999999999999</v>
      </c>
      <c r="M59" s="274">
        <v>-6.5253668323675829</v>
      </c>
      <c r="N59" s="274">
        <v>427.57284404473501</v>
      </c>
      <c r="O59" s="274">
        <v>51.664739548335199</v>
      </c>
      <c r="P59" s="273">
        <v>51.664739548335199</v>
      </c>
      <c r="Q59" s="641">
        <v>427.57284404473501</v>
      </c>
      <c r="R59" s="641">
        <v>-6.5952418323675825</v>
      </c>
      <c r="S59" s="273">
        <v>71.112019996399852</v>
      </c>
      <c r="T59" s="273">
        <v>71.181894996399848</v>
      </c>
      <c r="U59" s="278"/>
      <c r="V59" s="170">
        <v>2.6333901300000235</v>
      </c>
    </row>
    <row r="60" spans="1:22" ht="15" customHeight="1" x14ac:dyDescent="0.25">
      <c r="A60">
        <v>0</v>
      </c>
      <c r="B60" s="482" t="s">
        <v>3433</v>
      </c>
      <c r="C60" s="482" t="s">
        <v>3676</v>
      </c>
      <c r="D60" s="625" t="s">
        <v>2004</v>
      </c>
      <c r="E60" s="631">
        <v>717</v>
      </c>
      <c r="F60" s="482" t="s">
        <v>3709</v>
      </c>
      <c r="G60" s="630" t="s">
        <v>3672</v>
      </c>
      <c r="H60" s="630" t="s">
        <v>3708</v>
      </c>
      <c r="I60" s="629" t="s">
        <v>3670</v>
      </c>
      <c r="J60" s="627"/>
      <c r="K60" s="628"/>
      <c r="L60" s="627">
        <v>1</v>
      </c>
      <c r="M60" s="201">
        <v>-6.9135517185513731</v>
      </c>
      <c r="N60" s="201">
        <v>427.25453415855122</v>
      </c>
      <c r="O60" s="201">
        <v>51.664739548335199</v>
      </c>
      <c r="P60" s="627">
        <v>51.664739548335199</v>
      </c>
      <c r="Q60" s="471">
        <v>426.93622427236744</v>
      </c>
      <c r="R60" s="627">
        <v>-7.2318616047351636</v>
      </c>
      <c r="S60" s="471">
        <v>71.681894996399848</v>
      </c>
      <c r="T60" s="471">
        <v>72.181894996399848</v>
      </c>
      <c r="U60" s="625"/>
      <c r="V60" s="170">
        <v>3.2032651300000197</v>
      </c>
    </row>
    <row r="61" spans="1:22" ht="15" customHeight="1" x14ac:dyDescent="0.25">
      <c r="A61">
        <v>0</v>
      </c>
      <c r="B61" s="482" t="s">
        <v>3433</v>
      </c>
      <c r="C61" s="482" t="s">
        <v>3676</v>
      </c>
      <c r="D61" s="625" t="s">
        <v>1967</v>
      </c>
      <c r="E61" s="631">
        <v>717</v>
      </c>
      <c r="F61" s="482" t="s">
        <v>3706</v>
      </c>
      <c r="G61" s="630" t="s">
        <v>1965</v>
      </c>
      <c r="H61" s="630" t="s">
        <v>3677</v>
      </c>
      <c r="I61" s="629"/>
      <c r="J61" s="627"/>
      <c r="K61" s="628"/>
      <c r="L61" s="627">
        <v>0</v>
      </c>
      <c r="M61" s="201">
        <v>-7.2318616047351636</v>
      </c>
      <c r="N61" s="201">
        <v>426.93622427236744</v>
      </c>
      <c r="O61" s="201">
        <v>51.664739548335199</v>
      </c>
      <c r="P61" s="627">
        <v>51.664739548335199</v>
      </c>
      <c r="Q61" s="471">
        <v>426.93622427236744</v>
      </c>
      <c r="R61" s="627">
        <v>-7.2318616047351636</v>
      </c>
      <c r="S61" s="471">
        <v>72.181894996399848</v>
      </c>
      <c r="T61" s="471">
        <v>72.181894996399848</v>
      </c>
      <c r="U61" s="625" t="s">
        <v>3705</v>
      </c>
      <c r="V61" s="170">
        <v>3.7032651300000197</v>
      </c>
    </row>
    <row r="62" spans="1:22" ht="15" customHeight="1" x14ac:dyDescent="0.25">
      <c r="A62">
        <v>0</v>
      </c>
      <c r="B62" s="482"/>
      <c r="C62" s="482"/>
      <c r="D62" s="625"/>
      <c r="E62" s="631"/>
      <c r="F62" s="482"/>
      <c r="G62" s="630"/>
      <c r="H62" s="630"/>
      <c r="I62" s="629">
        <v>150</v>
      </c>
      <c r="J62" s="627"/>
      <c r="K62" s="632"/>
      <c r="L62" s="627">
        <v>0</v>
      </c>
      <c r="M62" s="201">
        <v>-7.2318616047351636</v>
      </c>
      <c r="N62" s="201">
        <v>426.93622427236744</v>
      </c>
      <c r="O62" s="201">
        <v>51.664739548335199</v>
      </c>
      <c r="P62" s="627">
        <v>51.664739548335199</v>
      </c>
      <c r="Q62" s="471">
        <v>426.93622427236744</v>
      </c>
      <c r="R62" s="627">
        <v>-7.2318616047351636</v>
      </c>
      <c r="S62" s="471">
        <v>72.181894996399848</v>
      </c>
      <c r="T62" s="471">
        <v>72.181894996399848</v>
      </c>
      <c r="U62" s="625" t="s">
        <v>3704</v>
      </c>
      <c r="V62" s="170">
        <v>3.7032651300000197</v>
      </c>
    </row>
    <row r="63" spans="1:22" ht="15" customHeight="1" x14ac:dyDescent="0.25">
      <c r="A63">
        <v>0</v>
      </c>
      <c r="B63" s="482"/>
      <c r="C63" s="482"/>
      <c r="D63" s="625"/>
      <c r="E63" s="631"/>
      <c r="F63" s="482"/>
      <c r="G63" s="630"/>
      <c r="H63" s="630"/>
      <c r="I63" s="629">
        <v>150</v>
      </c>
      <c r="J63" s="627"/>
      <c r="K63" s="632"/>
      <c r="L63" s="627">
        <v>0</v>
      </c>
      <c r="M63" s="201">
        <v>-7.2318616047351636</v>
      </c>
      <c r="N63" s="201">
        <v>426.93622427236744</v>
      </c>
      <c r="O63" s="201">
        <v>51.664739548335199</v>
      </c>
      <c r="P63" s="627">
        <v>51.664739548335199</v>
      </c>
      <c r="Q63" s="471">
        <v>426.93622427236744</v>
      </c>
      <c r="R63" s="627">
        <v>-7.2318616047351636</v>
      </c>
      <c r="S63" s="471">
        <v>72.181894996399848</v>
      </c>
      <c r="T63" s="471">
        <v>72.181894996399848</v>
      </c>
      <c r="U63" s="625"/>
      <c r="V63" s="170">
        <v>3.7032651300000197</v>
      </c>
    </row>
    <row r="64" spans="1:22" ht="15" customHeight="1" x14ac:dyDescent="0.25">
      <c r="A64">
        <v>0</v>
      </c>
      <c r="B64" s="482"/>
      <c r="C64" s="482"/>
      <c r="D64" s="625"/>
      <c r="E64" s="631"/>
      <c r="F64" s="482"/>
      <c r="G64" s="630"/>
      <c r="H64" s="630"/>
      <c r="I64" s="629">
        <v>150</v>
      </c>
      <c r="J64" s="627"/>
      <c r="K64" s="628"/>
      <c r="L64" s="627">
        <v>6.7049999999999998E-2</v>
      </c>
      <c r="M64" s="201">
        <v>-7.2318616047351636</v>
      </c>
      <c r="N64" s="201">
        <v>426.90269927236744</v>
      </c>
      <c r="O64" s="201">
        <v>51.664739548335199</v>
      </c>
      <c r="P64" s="627">
        <v>51.664739548335199</v>
      </c>
      <c r="Q64" s="471">
        <v>426.86917427236745</v>
      </c>
      <c r="R64" s="627">
        <v>-7.2318616047351636</v>
      </c>
      <c r="S64" s="471">
        <v>72.215419996399845</v>
      </c>
      <c r="T64" s="471">
        <v>72.248944996399842</v>
      </c>
      <c r="U64" s="625" t="s">
        <v>3593</v>
      </c>
      <c r="V64" s="170">
        <v>3.736790130000017</v>
      </c>
    </row>
    <row r="65" spans="1:22" ht="15" customHeight="1" x14ac:dyDescent="0.25">
      <c r="A65">
        <v>0</v>
      </c>
      <c r="B65" s="482" t="s">
        <v>3433</v>
      </c>
      <c r="C65" s="482" t="s">
        <v>3676</v>
      </c>
      <c r="D65" s="625" t="s">
        <v>1961</v>
      </c>
      <c r="E65" s="631">
        <v>723</v>
      </c>
      <c r="F65" s="482" t="s">
        <v>3703</v>
      </c>
      <c r="G65" s="630" t="s">
        <v>3558</v>
      </c>
      <c r="H65" s="630" t="s">
        <v>3557</v>
      </c>
      <c r="I65" s="629">
        <v>150</v>
      </c>
      <c r="J65" s="627"/>
      <c r="K65" s="628"/>
      <c r="L65" s="627">
        <v>0.1905</v>
      </c>
      <c r="M65" s="201">
        <v>-7.2318616047351636</v>
      </c>
      <c r="N65" s="201">
        <v>426.77392427236748</v>
      </c>
      <c r="O65" s="201">
        <v>51.664739548335199</v>
      </c>
      <c r="P65" s="627">
        <v>51.664739548335199</v>
      </c>
      <c r="Q65" s="471">
        <v>426.67867427236746</v>
      </c>
      <c r="R65" s="627">
        <v>-7.2318616047351636</v>
      </c>
      <c r="S65" s="471">
        <v>72.34419499639985</v>
      </c>
      <c r="T65" s="471">
        <v>72.439444996399843</v>
      </c>
      <c r="U65" s="625"/>
      <c r="V65" s="170">
        <v>3.8655651300000216</v>
      </c>
    </row>
    <row r="66" spans="1:22" ht="15" customHeight="1" x14ac:dyDescent="0.25">
      <c r="A66">
        <v>0</v>
      </c>
      <c r="B66" s="482"/>
      <c r="C66" s="482"/>
      <c r="D66" s="625"/>
      <c r="E66" s="631"/>
      <c r="F66" s="482"/>
      <c r="G66" s="630"/>
      <c r="H66" s="630"/>
      <c r="I66" s="629">
        <v>150</v>
      </c>
      <c r="J66" s="627"/>
      <c r="K66" s="632"/>
      <c r="L66" s="627">
        <v>9.2450000000000004E-2</v>
      </c>
      <c r="M66" s="201">
        <v>-7.2318616047351636</v>
      </c>
      <c r="N66" s="201">
        <v>426.63244927236747</v>
      </c>
      <c r="O66" s="201">
        <v>51.664739548335199</v>
      </c>
      <c r="P66" s="627">
        <v>51.664739548335199</v>
      </c>
      <c r="Q66" s="471">
        <v>426.58622427236747</v>
      </c>
      <c r="R66" s="627">
        <v>-7.2318616047351636</v>
      </c>
      <c r="S66" s="471">
        <v>72.485669996399835</v>
      </c>
      <c r="T66" s="471">
        <v>72.531894996399842</v>
      </c>
      <c r="U66" s="625"/>
      <c r="V66" s="170">
        <v>4.0070401300000071</v>
      </c>
    </row>
    <row r="67" spans="1:22" ht="15" customHeight="1" x14ac:dyDescent="0.25">
      <c r="A67">
        <v>0</v>
      </c>
      <c r="B67" s="625" t="s">
        <v>3433</v>
      </c>
      <c r="C67" s="625" t="s">
        <v>3676</v>
      </c>
      <c r="D67" s="625" t="s">
        <v>3607</v>
      </c>
      <c r="E67" s="631">
        <v>726</v>
      </c>
      <c r="F67" s="482" t="s">
        <v>3702</v>
      </c>
      <c r="G67" s="630" t="s">
        <v>3605</v>
      </c>
      <c r="H67" s="630" t="s">
        <v>3604</v>
      </c>
      <c r="I67" s="629">
        <v>150</v>
      </c>
      <c r="J67" s="627"/>
      <c r="K67" s="632"/>
      <c r="L67" s="627">
        <v>0.2</v>
      </c>
      <c r="M67" s="201">
        <v>-7.2318616047351636</v>
      </c>
      <c r="N67" s="201">
        <v>426.48622427236751</v>
      </c>
      <c r="O67" s="201">
        <v>51.664739548335199</v>
      </c>
      <c r="P67" s="627">
        <v>51.664739548335199</v>
      </c>
      <c r="Q67" s="471">
        <v>426.38622427236749</v>
      </c>
      <c r="R67" s="627">
        <v>-7.2318616047351636</v>
      </c>
      <c r="S67" s="471">
        <v>72.631894996399851</v>
      </c>
      <c r="T67" s="471">
        <v>72.731894996399845</v>
      </c>
      <c r="U67" s="625" t="s">
        <v>3603</v>
      </c>
      <c r="V67" s="170">
        <v>4.1532651300000225</v>
      </c>
    </row>
    <row r="68" spans="1:22" ht="15" customHeight="1" x14ac:dyDescent="0.25">
      <c r="A68">
        <v>0</v>
      </c>
      <c r="B68" s="625"/>
      <c r="C68" s="625"/>
      <c r="D68" s="625"/>
      <c r="E68" s="631"/>
      <c r="F68" s="482" t="s">
        <v>619</v>
      </c>
      <c r="G68" s="630"/>
      <c r="H68" s="630"/>
      <c r="I68" s="629">
        <v>150</v>
      </c>
      <c r="J68" s="627"/>
      <c r="K68" s="628"/>
      <c r="L68" s="627">
        <v>0.13500000000000001</v>
      </c>
      <c r="M68" s="201">
        <v>-7.2318616047351636</v>
      </c>
      <c r="N68" s="201">
        <v>426.31872427236749</v>
      </c>
      <c r="O68" s="201">
        <v>51.664739548335199</v>
      </c>
      <c r="P68" s="627">
        <v>51.664739548335199</v>
      </c>
      <c r="Q68" s="471">
        <v>426.25122427236749</v>
      </c>
      <c r="R68" s="627">
        <v>-7.2318616047351636</v>
      </c>
      <c r="S68" s="471">
        <v>72.799394996399855</v>
      </c>
      <c r="T68" s="471">
        <v>72.86689499639985</v>
      </c>
      <c r="U68" s="625" t="s">
        <v>3603</v>
      </c>
      <c r="V68" s="170">
        <v>4.3207651300000265</v>
      </c>
    </row>
    <row r="69" spans="1:22" ht="15" customHeight="1" x14ac:dyDescent="0.25">
      <c r="A69">
        <v>0</v>
      </c>
      <c r="B69" s="625" t="s">
        <v>3433</v>
      </c>
      <c r="C69" s="625" t="s">
        <v>3676</v>
      </c>
      <c r="D69" s="625" t="s">
        <v>3610</v>
      </c>
      <c r="E69" s="631">
        <v>730</v>
      </c>
      <c r="F69" s="482" t="s">
        <v>3700</v>
      </c>
      <c r="G69" s="630" t="s">
        <v>3605</v>
      </c>
      <c r="H69" s="630" t="s">
        <v>3608</v>
      </c>
      <c r="I69" s="629">
        <v>150</v>
      </c>
      <c r="J69" s="627"/>
      <c r="K69" s="628"/>
      <c r="L69" s="627">
        <v>0.2</v>
      </c>
      <c r="M69" s="201">
        <v>-7.2318616047351636</v>
      </c>
      <c r="N69" s="201">
        <v>426.15122427236747</v>
      </c>
      <c r="O69" s="201">
        <v>51.664739548335199</v>
      </c>
      <c r="P69" s="627">
        <v>51.664739548335199</v>
      </c>
      <c r="Q69" s="471">
        <v>426.05122427236751</v>
      </c>
      <c r="R69" s="627">
        <v>-7.2318616047351636</v>
      </c>
      <c r="S69" s="471">
        <v>72.966894996399859</v>
      </c>
      <c r="T69" s="471">
        <v>73.066894996399853</v>
      </c>
      <c r="U69" s="625" t="s">
        <v>3603</v>
      </c>
      <c r="V69" s="170">
        <v>4.4882651300000305</v>
      </c>
    </row>
    <row r="70" spans="1:22" ht="15" customHeight="1" x14ac:dyDescent="0.25">
      <c r="A70">
        <v>0</v>
      </c>
      <c r="B70" s="625"/>
      <c r="C70" s="625"/>
      <c r="D70" s="625"/>
      <c r="E70" s="631"/>
      <c r="F70" s="482" t="s">
        <v>619</v>
      </c>
      <c r="G70" s="630"/>
      <c r="H70" s="630"/>
      <c r="I70" s="629">
        <v>150</v>
      </c>
      <c r="J70" s="627"/>
      <c r="K70" s="632"/>
      <c r="L70" s="627">
        <v>0.13500000000000001</v>
      </c>
      <c r="M70" s="201">
        <v>-7.2318616047351636</v>
      </c>
      <c r="N70" s="201">
        <v>425.98372427236751</v>
      </c>
      <c r="O70" s="201">
        <v>51.664739548335199</v>
      </c>
      <c r="P70" s="627">
        <v>51.664739548335199</v>
      </c>
      <c r="Q70" s="471">
        <v>425.91622427236751</v>
      </c>
      <c r="R70" s="627">
        <v>-7.2318616047351636</v>
      </c>
      <c r="S70" s="471">
        <v>73.134394996399863</v>
      </c>
      <c r="T70" s="471">
        <v>73.201894996399858</v>
      </c>
      <c r="U70" s="625" t="s">
        <v>3603</v>
      </c>
      <c r="V70" s="170">
        <v>4.6557651300000344</v>
      </c>
    </row>
    <row r="71" spans="1:22" ht="15" customHeight="1" x14ac:dyDescent="0.25">
      <c r="A71">
        <v>0</v>
      </c>
      <c r="B71" s="625" t="s">
        <v>3433</v>
      </c>
      <c r="C71" s="625" t="s">
        <v>3676</v>
      </c>
      <c r="D71" s="625" t="s">
        <v>3607</v>
      </c>
      <c r="E71" s="631">
        <v>733</v>
      </c>
      <c r="F71" s="482" t="s">
        <v>3698</v>
      </c>
      <c r="G71" s="630" t="s">
        <v>3605</v>
      </c>
      <c r="H71" s="630" t="s">
        <v>3604</v>
      </c>
      <c r="I71" s="629">
        <v>150</v>
      </c>
      <c r="J71" s="627"/>
      <c r="K71" s="632"/>
      <c r="L71" s="627">
        <v>0.2</v>
      </c>
      <c r="M71" s="201">
        <v>-7.2318616047351636</v>
      </c>
      <c r="N71" s="201">
        <v>425.81622427236755</v>
      </c>
      <c r="O71" s="201">
        <v>51.664739548335199</v>
      </c>
      <c r="P71" s="627">
        <v>51.664739548335199</v>
      </c>
      <c r="Q71" s="471">
        <v>425.71622427236753</v>
      </c>
      <c r="R71" s="627">
        <v>-7.2318616047351636</v>
      </c>
      <c r="S71" s="471">
        <v>73.301894996399866</v>
      </c>
      <c r="T71" s="471">
        <v>73.401894996399861</v>
      </c>
      <c r="U71" s="625" t="s">
        <v>3603</v>
      </c>
      <c r="V71" s="170">
        <v>4.8232651300000384</v>
      </c>
    </row>
    <row r="72" spans="1:22" ht="15" customHeight="1" x14ac:dyDescent="0.25">
      <c r="A72">
        <v>0</v>
      </c>
      <c r="B72" s="625"/>
      <c r="C72" s="625"/>
      <c r="D72" s="625"/>
      <c r="E72" s="631"/>
      <c r="F72" s="482" t="s">
        <v>619</v>
      </c>
      <c r="G72" s="630"/>
      <c r="H72" s="630" t="s">
        <v>3685</v>
      </c>
      <c r="I72" s="629">
        <v>150</v>
      </c>
      <c r="J72" s="627"/>
      <c r="K72" s="628"/>
      <c r="L72" s="627">
        <v>0.22821198000000001</v>
      </c>
      <c r="M72" s="201">
        <v>-7.2318616047351636</v>
      </c>
      <c r="N72" s="201">
        <v>425.60211828236754</v>
      </c>
      <c r="O72" s="201">
        <v>51.664739548335199</v>
      </c>
      <c r="P72" s="627">
        <v>51.664739548335199</v>
      </c>
      <c r="Q72" s="471">
        <v>425.4880122923675</v>
      </c>
      <c r="R72" s="627">
        <v>-7.2318616047351636</v>
      </c>
      <c r="S72" s="471">
        <v>73.51600098639986</v>
      </c>
      <c r="T72" s="471">
        <v>73.630106976399858</v>
      </c>
      <c r="U72" s="625"/>
      <c r="V72" s="170">
        <v>5.0373711200000315</v>
      </c>
    </row>
    <row r="73" spans="1:22" ht="15" customHeight="1" x14ac:dyDescent="0.25">
      <c r="A73">
        <v>0</v>
      </c>
      <c r="B73" s="625" t="s">
        <v>3433</v>
      </c>
      <c r="C73" s="625" t="s">
        <v>3676</v>
      </c>
      <c r="D73" s="625" t="s">
        <v>3478</v>
      </c>
      <c r="E73" s="631">
        <v>736</v>
      </c>
      <c r="F73" s="482" t="s">
        <v>3696</v>
      </c>
      <c r="G73" s="630"/>
      <c r="H73" s="630" t="s">
        <v>3695</v>
      </c>
      <c r="I73" s="629">
        <v>150</v>
      </c>
      <c r="J73" s="627"/>
      <c r="K73" s="628"/>
      <c r="L73" s="627">
        <v>0</v>
      </c>
      <c r="M73" s="201">
        <v>-7.2318616047351636</v>
      </c>
      <c r="N73" s="201">
        <v>425.4880122923675</v>
      </c>
      <c r="O73" s="201">
        <v>51.664739548335199</v>
      </c>
      <c r="P73" s="627">
        <v>51.664739548335199</v>
      </c>
      <c r="Q73" s="471">
        <v>425.4880122923675</v>
      </c>
      <c r="R73" s="627">
        <v>-7.2318616047351636</v>
      </c>
      <c r="S73" s="471">
        <v>73.630106976399858</v>
      </c>
      <c r="T73" s="471">
        <v>73.630106976399858</v>
      </c>
      <c r="U73" s="625"/>
      <c r="V73" s="170">
        <v>5.1514771100000303</v>
      </c>
    </row>
    <row r="74" spans="1:22" ht="15" customHeight="1" x14ac:dyDescent="0.25">
      <c r="A74">
        <v>0</v>
      </c>
      <c r="B74" s="625"/>
      <c r="C74" s="625"/>
      <c r="D74" s="625"/>
      <c r="E74" s="631"/>
      <c r="F74" s="482"/>
      <c r="G74" s="630"/>
      <c r="H74" s="630"/>
      <c r="I74" s="629">
        <v>150</v>
      </c>
      <c r="J74" s="627"/>
      <c r="K74" s="632"/>
      <c r="L74" s="627">
        <v>2.1000000000000001E-2</v>
      </c>
      <c r="M74" s="201">
        <v>-7.2318616047351636</v>
      </c>
      <c r="N74" s="201">
        <v>425.47751229236746</v>
      </c>
      <c r="O74" s="201">
        <v>51.664739548335199</v>
      </c>
      <c r="P74" s="627">
        <v>51.664739548335199</v>
      </c>
      <c r="Q74" s="471">
        <v>425.46701229236749</v>
      </c>
      <c r="R74" s="627">
        <v>-7.2318616047351636</v>
      </c>
      <c r="S74" s="471">
        <v>73.640606976399866</v>
      </c>
      <c r="T74" s="471">
        <v>73.651106976399859</v>
      </c>
      <c r="U74" s="625"/>
      <c r="V74" s="170">
        <v>5.1619771100000378</v>
      </c>
    </row>
    <row r="75" spans="1:22" ht="15" customHeight="1" x14ac:dyDescent="0.25">
      <c r="A75">
        <v>0</v>
      </c>
      <c r="B75" s="625" t="s">
        <v>3433</v>
      </c>
      <c r="C75" s="625" t="s">
        <v>3676</v>
      </c>
      <c r="D75" s="625" t="s">
        <v>1967</v>
      </c>
      <c r="E75" s="631">
        <v>737</v>
      </c>
      <c r="F75" s="482" t="s">
        <v>3694</v>
      </c>
      <c r="G75" s="630" t="s">
        <v>1965</v>
      </c>
      <c r="H75" s="630" t="s">
        <v>3677</v>
      </c>
      <c r="I75" s="629"/>
      <c r="J75" s="627"/>
      <c r="K75" s="632"/>
      <c r="L75" s="627">
        <v>0</v>
      </c>
      <c r="M75" s="201">
        <v>-7.2318616047351636</v>
      </c>
      <c r="N75" s="201">
        <v>425.46701229236749</v>
      </c>
      <c r="O75" s="201">
        <v>51.664739548335199</v>
      </c>
      <c r="P75" s="627">
        <v>51.664739548335199</v>
      </c>
      <c r="Q75" s="471">
        <v>425.46701229236749</v>
      </c>
      <c r="R75" s="627">
        <v>-7.2318616047351636</v>
      </c>
      <c r="S75" s="471">
        <v>73.651106976399859</v>
      </c>
      <c r="T75" s="471">
        <v>73.651106976399859</v>
      </c>
      <c r="U75" s="625"/>
      <c r="V75" s="170">
        <v>5.1724771100000311</v>
      </c>
    </row>
    <row r="76" spans="1:22" ht="15" customHeight="1" x14ac:dyDescent="0.25">
      <c r="A76">
        <v>0</v>
      </c>
      <c r="B76" s="625"/>
      <c r="C76" s="625"/>
      <c r="D76" s="625"/>
      <c r="E76" s="631"/>
      <c r="F76" s="482" t="s">
        <v>619</v>
      </c>
      <c r="G76" s="630"/>
      <c r="H76" s="630" t="s">
        <v>3693</v>
      </c>
      <c r="I76" s="629">
        <v>150</v>
      </c>
      <c r="J76" s="627"/>
      <c r="K76" s="628"/>
      <c r="L76" s="627">
        <v>0.11811000000000001</v>
      </c>
      <c r="M76" s="201">
        <v>-7.2318616047351636</v>
      </c>
      <c r="N76" s="201">
        <v>425.40795729236748</v>
      </c>
      <c r="O76" s="201">
        <v>51.664739548335199</v>
      </c>
      <c r="P76" s="627">
        <v>51.664739548335199</v>
      </c>
      <c r="Q76" s="471">
        <v>425.34890229236748</v>
      </c>
      <c r="R76" s="627">
        <v>-7.2318616047351636</v>
      </c>
      <c r="S76" s="471">
        <v>73.71016197639986</v>
      </c>
      <c r="T76" s="471">
        <v>73.769216976399861</v>
      </c>
      <c r="U76" s="625"/>
      <c r="V76" s="170">
        <v>5.2315321100000318</v>
      </c>
    </row>
    <row r="77" spans="1:22" ht="15" customHeight="1" x14ac:dyDescent="0.25">
      <c r="A77">
        <v>0</v>
      </c>
      <c r="B77" s="625" t="s">
        <v>3433</v>
      </c>
      <c r="C77" s="625" t="s">
        <v>3676</v>
      </c>
      <c r="D77" s="625" t="s">
        <v>3335</v>
      </c>
      <c r="E77" s="631">
        <v>738</v>
      </c>
      <c r="F77" s="482" t="s">
        <v>778</v>
      </c>
      <c r="G77" s="630" t="s">
        <v>3691</v>
      </c>
      <c r="H77" s="630" t="s">
        <v>3334</v>
      </c>
      <c r="I77" s="629">
        <v>150</v>
      </c>
      <c r="J77" s="627"/>
      <c r="K77" s="628"/>
      <c r="L77" s="627">
        <v>0</v>
      </c>
      <c r="M77" s="201">
        <v>-7.2318616047351636</v>
      </c>
      <c r="N77" s="201">
        <v>425.34890229236748</v>
      </c>
      <c r="O77" s="201">
        <v>51.664739548335199</v>
      </c>
      <c r="P77" s="627">
        <v>51.664739548335199</v>
      </c>
      <c r="Q77" s="471">
        <v>425.34890229236748</v>
      </c>
      <c r="R77" s="627">
        <v>-7.2318616047351636</v>
      </c>
      <c r="S77" s="471">
        <v>73.769216976399861</v>
      </c>
      <c r="T77" s="471">
        <v>73.769216976399861</v>
      </c>
      <c r="U77" s="625"/>
      <c r="V77" s="170">
        <v>5.2905871100000326</v>
      </c>
    </row>
    <row r="78" spans="1:22" ht="15" customHeight="1" x14ac:dyDescent="0.25">
      <c r="A78">
        <v>0</v>
      </c>
      <c r="B78" s="625"/>
      <c r="C78" s="625"/>
      <c r="D78" s="625"/>
      <c r="E78" s="631"/>
      <c r="F78" s="482"/>
      <c r="G78" s="630"/>
      <c r="H78" s="630"/>
      <c r="I78" s="629">
        <v>150</v>
      </c>
      <c r="J78" s="627"/>
      <c r="K78" s="632"/>
      <c r="L78" s="627">
        <v>0.18034</v>
      </c>
      <c r="M78" s="201">
        <v>-7.2318616047351636</v>
      </c>
      <c r="N78" s="201">
        <v>425.25873229236748</v>
      </c>
      <c r="O78" s="201">
        <v>51.664739548335199</v>
      </c>
      <c r="P78" s="627">
        <v>51.664739548335199</v>
      </c>
      <c r="Q78" s="471">
        <v>425.16856229236748</v>
      </c>
      <c r="R78" s="627">
        <v>-7.2318616047351636</v>
      </c>
      <c r="S78" s="471">
        <v>73.859386976399861</v>
      </c>
      <c r="T78" s="471">
        <v>73.949556976399862</v>
      </c>
      <c r="U78" s="625"/>
      <c r="V78" s="170">
        <v>5.3807571100000331</v>
      </c>
    </row>
    <row r="79" spans="1:22" ht="15" customHeight="1" x14ac:dyDescent="0.25">
      <c r="A79">
        <v>0</v>
      </c>
      <c r="B79" s="625" t="s">
        <v>3433</v>
      </c>
      <c r="C79" s="625" t="s">
        <v>3676</v>
      </c>
      <c r="D79" s="625" t="s">
        <v>3475</v>
      </c>
      <c r="E79" s="631">
        <v>739</v>
      </c>
      <c r="F79" s="482" t="s">
        <v>450</v>
      </c>
      <c r="G79" s="630" t="s">
        <v>3640</v>
      </c>
      <c r="H79" s="630" t="s">
        <v>3472</v>
      </c>
      <c r="I79" s="629">
        <v>150</v>
      </c>
      <c r="J79" s="627"/>
      <c r="K79" s="632"/>
      <c r="L79" s="627">
        <v>0</v>
      </c>
      <c r="M79" s="201">
        <v>-7.2318616047351636</v>
      </c>
      <c r="N79" s="201">
        <v>425.16856229236748</v>
      </c>
      <c r="O79" s="201">
        <v>51.664739548335199</v>
      </c>
      <c r="P79" s="627">
        <v>51.664739548335199</v>
      </c>
      <c r="Q79" s="471">
        <v>425.16856229236748</v>
      </c>
      <c r="R79" s="627">
        <v>-7.2318616047351636</v>
      </c>
      <c r="S79" s="471">
        <v>73.949556976399862</v>
      </c>
      <c r="T79" s="471">
        <v>73.949556976399862</v>
      </c>
      <c r="U79" s="625"/>
      <c r="V79" s="170">
        <v>5.4709271100000336</v>
      </c>
    </row>
    <row r="80" spans="1:22" ht="15" customHeight="1" x14ac:dyDescent="0.25">
      <c r="A80">
        <v>0</v>
      </c>
      <c r="B80" s="625" t="s">
        <v>3433</v>
      </c>
      <c r="C80" s="625" t="s">
        <v>3676</v>
      </c>
      <c r="D80" s="625" t="s">
        <v>3643</v>
      </c>
      <c r="E80" s="631">
        <v>739</v>
      </c>
      <c r="F80" s="482" t="s">
        <v>82</v>
      </c>
      <c r="G80" s="630" t="s">
        <v>3687</v>
      </c>
      <c r="H80" s="630" t="s">
        <v>3686</v>
      </c>
      <c r="I80" s="629">
        <v>150</v>
      </c>
      <c r="J80" s="627"/>
      <c r="K80" s="628"/>
      <c r="L80" s="627">
        <v>0</v>
      </c>
      <c r="M80" s="201">
        <v>-7.2318616047351636</v>
      </c>
      <c r="N80" s="201">
        <v>425.16856229236748</v>
      </c>
      <c r="O80" s="201">
        <v>51.664739548335199</v>
      </c>
      <c r="P80" s="627">
        <v>51.664739548335199</v>
      </c>
      <c r="Q80" s="471">
        <v>425.16856229236748</v>
      </c>
      <c r="R80" s="627">
        <v>-7.2318616047351636</v>
      </c>
      <c r="S80" s="471">
        <v>73.949556976399862</v>
      </c>
      <c r="T80" s="471">
        <v>73.949556976399862</v>
      </c>
      <c r="U80" s="625"/>
      <c r="V80" s="170">
        <v>5.4709271100000336</v>
      </c>
    </row>
    <row r="81" spans="1:22" ht="15" customHeight="1" x14ac:dyDescent="0.25">
      <c r="A81">
        <v>0</v>
      </c>
      <c r="B81" s="625"/>
      <c r="C81" s="625"/>
      <c r="D81" s="625"/>
      <c r="E81" s="631"/>
      <c r="F81" s="482" t="s">
        <v>619</v>
      </c>
      <c r="G81" s="630"/>
      <c r="H81" s="630" t="s">
        <v>3685</v>
      </c>
      <c r="I81" s="629">
        <v>150</v>
      </c>
      <c r="J81" s="627"/>
      <c r="K81" s="628"/>
      <c r="L81" s="627">
        <v>0.21233801999999999</v>
      </c>
      <c r="M81" s="201">
        <v>-7.2318616047351636</v>
      </c>
      <c r="N81" s="201">
        <v>425.06239328236745</v>
      </c>
      <c r="O81" s="201">
        <v>51.664739548335199</v>
      </c>
      <c r="P81" s="627">
        <v>51.664739548335199</v>
      </c>
      <c r="Q81" s="471">
        <v>424.95622427236748</v>
      </c>
      <c r="R81" s="627">
        <v>-7.2318616047351636</v>
      </c>
      <c r="S81" s="471">
        <v>74.055725986399864</v>
      </c>
      <c r="T81" s="471">
        <v>74.161894996399866</v>
      </c>
      <c r="U81" s="625"/>
      <c r="V81" s="170">
        <v>5.5770961200000357</v>
      </c>
    </row>
    <row r="82" spans="1:22" ht="15" customHeight="1" x14ac:dyDescent="0.25">
      <c r="A82">
        <v>0</v>
      </c>
      <c r="B82" s="625" t="s">
        <v>3433</v>
      </c>
      <c r="C82" s="625" t="s">
        <v>3676</v>
      </c>
      <c r="D82" s="625" t="s">
        <v>3607</v>
      </c>
      <c r="E82" s="631">
        <v>743</v>
      </c>
      <c r="F82" s="482" t="s">
        <v>3683</v>
      </c>
      <c r="G82" s="630" t="s">
        <v>3605</v>
      </c>
      <c r="H82" s="630" t="s">
        <v>3604</v>
      </c>
      <c r="I82" s="629">
        <v>150</v>
      </c>
      <c r="J82" s="627"/>
      <c r="K82" s="632"/>
      <c r="L82" s="627">
        <v>0.2</v>
      </c>
      <c r="M82" s="201">
        <v>-7.2318616047351636</v>
      </c>
      <c r="N82" s="201">
        <v>424.85622427236751</v>
      </c>
      <c r="O82" s="201">
        <v>51.664739548335199</v>
      </c>
      <c r="P82" s="627">
        <v>51.664739548335199</v>
      </c>
      <c r="Q82" s="471">
        <v>424.75622427236749</v>
      </c>
      <c r="R82" s="627">
        <v>-7.2318616047351636</v>
      </c>
      <c r="S82" s="471">
        <v>74.261894996399874</v>
      </c>
      <c r="T82" s="471">
        <v>74.361894996399869</v>
      </c>
      <c r="U82" s="625" t="s">
        <v>3603</v>
      </c>
      <c r="V82" s="170">
        <v>5.7832651300000464</v>
      </c>
    </row>
    <row r="83" spans="1:22" ht="15" customHeight="1" x14ac:dyDescent="0.25">
      <c r="A83">
        <v>0</v>
      </c>
      <c r="B83" s="625"/>
      <c r="C83" s="625"/>
      <c r="D83" s="625"/>
      <c r="E83" s="631"/>
      <c r="F83" s="482" t="s">
        <v>619</v>
      </c>
      <c r="G83" s="630"/>
      <c r="H83" s="630"/>
      <c r="I83" s="629">
        <v>150</v>
      </c>
      <c r="J83" s="627"/>
      <c r="K83" s="632"/>
      <c r="L83" s="627">
        <v>0.13500000000000001</v>
      </c>
      <c r="M83" s="201">
        <v>-7.2318616047351636</v>
      </c>
      <c r="N83" s="201">
        <v>424.68872427236749</v>
      </c>
      <c r="O83" s="201">
        <v>51.664739548335199</v>
      </c>
      <c r="P83" s="627">
        <v>51.664739548335199</v>
      </c>
      <c r="Q83" s="471">
        <v>424.6212242723675</v>
      </c>
      <c r="R83" s="627">
        <v>-7.2318616047351636</v>
      </c>
      <c r="S83" s="471">
        <v>74.429394996399878</v>
      </c>
      <c r="T83" s="471">
        <v>74.496894996399874</v>
      </c>
      <c r="U83" s="625" t="s">
        <v>3603</v>
      </c>
      <c r="V83" s="170">
        <v>5.9507651300000504</v>
      </c>
    </row>
    <row r="84" spans="1:22" ht="15" customHeight="1" x14ac:dyDescent="0.25">
      <c r="A84">
        <v>0</v>
      </c>
      <c r="B84" s="625" t="s">
        <v>3433</v>
      </c>
      <c r="C84" s="625" t="s">
        <v>3676</v>
      </c>
      <c r="D84" s="625" t="s">
        <v>3610</v>
      </c>
      <c r="E84" s="631">
        <v>746</v>
      </c>
      <c r="F84" s="482" t="s">
        <v>3681</v>
      </c>
      <c r="G84" s="630" t="s">
        <v>3605</v>
      </c>
      <c r="H84" s="630" t="s">
        <v>3608</v>
      </c>
      <c r="I84" s="629">
        <v>150</v>
      </c>
      <c r="J84" s="627"/>
      <c r="K84" s="628"/>
      <c r="L84" s="627">
        <v>0.2</v>
      </c>
      <c r="M84" s="201">
        <v>-7.2318616047351636</v>
      </c>
      <c r="N84" s="201">
        <v>424.52122427236748</v>
      </c>
      <c r="O84" s="201">
        <v>51.664739548335199</v>
      </c>
      <c r="P84" s="627">
        <v>51.664739548335199</v>
      </c>
      <c r="Q84" s="471">
        <v>424.42122427236751</v>
      </c>
      <c r="R84" s="627">
        <v>-7.2318616047351636</v>
      </c>
      <c r="S84" s="471">
        <v>74.596894996399882</v>
      </c>
      <c r="T84" s="471">
        <v>74.696894996399877</v>
      </c>
      <c r="U84" s="625" t="s">
        <v>3603</v>
      </c>
      <c r="V84" s="170">
        <v>6.1182651300000543</v>
      </c>
    </row>
    <row r="85" spans="1:22" ht="15" customHeight="1" x14ac:dyDescent="0.25">
      <c r="A85">
        <v>0</v>
      </c>
      <c r="B85" s="625"/>
      <c r="C85" s="625"/>
      <c r="D85" s="625"/>
      <c r="E85" s="631"/>
      <c r="F85" s="482" t="s">
        <v>619</v>
      </c>
      <c r="G85" s="630"/>
      <c r="H85" s="630"/>
      <c r="I85" s="629">
        <v>150</v>
      </c>
      <c r="J85" s="627"/>
      <c r="K85" s="628"/>
      <c r="L85" s="627">
        <v>0.13500000000000001</v>
      </c>
      <c r="M85" s="201">
        <v>-7.2318616047351636</v>
      </c>
      <c r="N85" s="201">
        <v>424.35372427236751</v>
      </c>
      <c r="O85" s="201">
        <v>51.664739548335199</v>
      </c>
      <c r="P85" s="627">
        <v>51.664739548335199</v>
      </c>
      <c r="Q85" s="471">
        <v>424.28622427236752</v>
      </c>
      <c r="R85" s="627">
        <v>-7.2318616047351636</v>
      </c>
      <c r="S85" s="471">
        <v>74.764394996399886</v>
      </c>
      <c r="T85" s="471">
        <v>74.831894996399882</v>
      </c>
      <c r="U85" s="625" t="s">
        <v>3603</v>
      </c>
      <c r="V85" s="170">
        <v>6.2857651300000583</v>
      </c>
    </row>
    <row r="86" spans="1:22" ht="15" customHeight="1" x14ac:dyDescent="0.25">
      <c r="A86">
        <v>0</v>
      </c>
      <c r="B86" s="625" t="s">
        <v>3433</v>
      </c>
      <c r="C86" s="625" t="s">
        <v>3676</v>
      </c>
      <c r="D86" s="625" t="s">
        <v>3607</v>
      </c>
      <c r="E86" s="631">
        <v>749</v>
      </c>
      <c r="F86" s="482" t="s">
        <v>3679</v>
      </c>
      <c r="G86" s="630" t="s">
        <v>3605</v>
      </c>
      <c r="H86" s="630" t="s">
        <v>3604</v>
      </c>
      <c r="I86" s="629">
        <v>150</v>
      </c>
      <c r="J86" s="627"/>
      <c r="K86" s="632"/>
      <c r="L86" s="627">
        <v>0.2</v>
      </c>
      <c r="M86" s="201">
        <v>-7.2318616047351636</v>
      </c>
      <c r="N86" s="201">
        <v>424.18622427236755</v>
      </c>
      <c r="O86" s="201">
        <v>51.664739548335199</v>
      </c>
      <c r="P86" s="627">
        <v>51.664739548335199</v>
      </c>
      <c r="Q86" s="471">
        <v>424.08622427236753</v>
      </c>
      <c r="R86" s="627">
        <v>-7.2318616047351636</v>
      </c>
      <c r="S86" s="471">
        <v>74.93189499639989</v>
      </c>
      <c r="T86" s="471">
        <v>75.031894996399885</v>
      </c>
      <c r="U86" s="625" t="s">
        <v>3603</v>
      </c>
      <c r="V86" s="170">
        <v>6.4532651300000623</v>
      </c>
    </row>
    <row r="87" spans="1:22" ht="15" customHeight="1" x14ac:dyDescent="0.25">
      <c r="A87">
        <v>0</v>
      </c>
      <c r="B87" s="625"/>
      <c r="C87" s="625"/>
      <c r="D87" s="625"/>
      <c r="E87" s="631"/>
      <c r="F87" s="482" t="s">
        <v>619</v>
      </c>
      <c r="G87" s="630"/>
      <c r="H87" s="630" t="s">
        <v>1962</v>
      </c>
      <c r="I87" s="629">
        <v>150</v>
      </c>
      <c r="J87" s="627"/>
      <c r="K87" s="632"/>
      <c r="L87" s="627">
        <v>0.149594</v>
      </c>
      <c r="M87" s="201">
        <v>-7.2318616047351636</v>
      </c>
      <c r="N87" s="201">
        <v>424.01142727236754</v>
      </c>
      <c r="O87" s="201">
        <v>51.664739548335199</v>
      </c>
      <c r="P87" s="627">
        <v>51.664739548335199</v>
      </c>
      <c r="Q87" s="471">
        <v>423.93663027236755</v>
      </c>
      <c r="R87" s="627">
        <v>-7.2318616047351636</v>
      </c>
      <c r="S87" s="471">
        <v>75.106691996399874</v>
      </c>
      <c r="T87" s="471">
        <v>75.181488996399878</v>
      </c>
      <c r="U87" s="625"/>
      <c r="V87" s="170">
        <v>6.6280621300000462</v>
      </c>
    </row>
    <row r="88" spans="1:22" ht="15" customHeight="1" x14ac:dyDescent="0.25">
      <c r="A88">
        <v>0</v>
      </c>
      <c r="B88" s="625" t="s">
        <v>3433</v>
      </c>
      <c r="C88" s="625" t="s">
        <v>3676</v>
      </c>
      <c r="D88" s="625" t="s">
        <v>1981</v>
      </c>
      <c r="E88" s="631">
        <v>752</v>
      </c>
      <c r="F88" s="482" t="s">
        <v>3675</v>
      </c>
      <c r="G88" s="630" t="s">
        <v>3591</v>
      </c>
      <c r="H88" s="630" t="s">
        <v>1978</v>
      </c>
      <c r="I88" s="629">
        <v>150</v>
      </c>
      <c r="J88" s="627"/>
      <c r="K88" s="628"/>
      <c r="L88" s="627">
        <v>8.0264000000000002E-2</v>
      </c>
      <c r="M88" s="201">
        <v>-7.2318616047351636</v>
      </c>
      <c r="N88" s="201">
        <v>423.89649827236758</v>
      </c>
      <c r="O88" s="201">
        <v>51.664739548335199</v>
      </c>
      <c r="P88" s="627">
        <v>51.664739548335199</v>
      </c>
      <c r="Q88" s="471">
        <v>423.85636627236755</v>
      </c>
      <c r="R88" s="627">
        <v>-7.2318616047351636</v>
      </c>
      <c r="S88" s="471">
        <v>75.221620996399878</v>
      </c>
      <c r="T88" s="471">
        <v>75.261752996399878</v>
      </c>
      <c r="U88" s="625"/>
      <c r="V88" s="170">
        <v>6.7429911300000498</v>
      </c>
    </row>
    <row r="89" spans="1:22" ht="15" customHeight="1" x14ac:dyDescent="0.25">
      <c r="A89">
        <v>0</v>
      </c>
      <c r="B89" s="625"/>
      <c r="C89" s="625"/>
      <c r="D89" s="625"/>
      <c r="E89" s="631"/>
      <c r="F89" s="482" t="s">
        <v>619</v>
      </c>
      <c r="G89" s="630"/>
      <c r="H89" s="630"/>
      <c r="I89" s="629">
        <v>150</v>
      </c>
      <c r="J89" s="627"/>
      <c r="K89" s="628"/>
      <c r="L89" s="627">
        <v>0.120142</v>
      </c>
      <c r="M89" s="201">
        <v>-7.9812964909189539</v>
      </c>
      <c r="N89" s="201">
        <v>423.79629527236756</v>
      </c>
      <c r="O89" s="201">
        <v>51.664739548335199</v>
      </c>
      <c r="P89" s="627">
        <v>51.664739548335199</v>
      </c>
      <c r="Q89" s="476">
        <v>423.73622427236756</v>
      </c>
      <c r="R89" s="626">
        <v>-8.7307313771027442</v>
      </c>
      <c r="S89" s="471">
        <v>75.321823996399885</v>
      </c>
      <c r="T89" s="471">
        <v>75.381894996399879</v>
      </c>
      <c r="U89" s="625" t="s">
        <v>3593</v>
      </c>
      <c r="V89" s="170">
        <v>6.8431941300000574</v>
      </c>
    </row>
    <row r="90" spans="1:22" ht="15" customHeight="1" x14ac:dyDescent="0.25">
      <c r="A90">
        <v>0</v>
      </c>
      <c r="B90" s="260" t="s">
        <v>3433</v>
      </c>
      <c r="C90" s="260" t="s">
        <v>3540</v>
      </c>
      <c r="D90" s="260" t="s">
        <v>2004</v>
      </c>
      <c r="E90" s="261">
        <v>759</v>
      </c>
      <c r="F90" s="260" t="s">
        <v>3673</v>
      </c>
      <c r="G90" s="259" t="s">
        <v>3672</v>
      </c>
      <c r="H90" s="259" t="s">
        <v>3671</v>
      </c>
      <c r="I90" s="258" t="s">
        <v>3670</v>
      </c>
      <c r="J90" s="255"/>
      <c r="K90" s="264"/>
      <c r="L90" s="255">
        <v>1</v>
      </c>
      <c r="M90" s="201">
        <v>-8.4124214909189536</v>
      </c>
      <c r="N90" s="201">
        <v>423.41791438618378</v>
      </c>
      <c r="O90" s="201">
        <v>51.664739548335199</v>
      </c>
      <c r="P90" s="255">
        <v>51.664739548335199</v>
      </c>
      <c r="Q90" s="255">
        <v>423.0996045</v>
      </c>
      <c r="R90" s="255">
        <v>-8.0941116047351631</v>
      </c>
      <c r="S90" s="255">
        <v>75.881894996399879</v>
      </c>
      <c r="T90" s="255">
        <v>76.381894996399879</v>
      </c>
      <c r="U90" s="260"/>
      <c r="V90" s="170">
        <v>7.4032651300000509</v>
      </c>
    </row>
    <row r="91" spans="1:22" ht="15" customHeight="1" x14ac:dyDescent="0.25">
      <c r="A91">
        <v>0</v>
      </c>
      <c r="B91" s="260"/>
      <c r="C91" s="260"/>
      <c r="D91" s="260"/>
      <c r="E91" s="261"/>
      <c r="F91" s="260" t="s">
        <v>619</v>
      </c>
      <c r="G91" s="259"/>
      <c r="H91" s="259"/>
      <c r="I91" s="258">
        <v>150</v>
      </c>
      <c r="J91" s="255"/>
      <c r="K91" s="264"/>
      <c r="L91" s="255">
        <v>0.22500000000000001</v>
      </c>
      <c r="M91" s="201">
        <v>-7.9816116047351633</v>
      </c>
      <c r="N91" s="201">
        <v>423.0996045</v>
      </c>
      <c r="O91" s="201">
        <v>51.664739548335199</v>
      </c>
      <c r="P91" s="255">
        <v>51.664739548335199</v>
      </c>
      <c r="Q91" s="255">
        <v>423.0996045</v>
      </c>
      <c r="R91" s="255">
        <v>-7.8691116047351635</v>
      </c>
      <c r="S91" s="255">
        <v>76.494394996399876</v>
      </c>
      <c r="T91" s="255">
        <v>76.606894996399873</v>
      </c>
      <c r="U91" s="260" t="s">
        <v>3593</v>
      </c>
      <c r="V91" s="170">
        <v>8.0157651300000481</v>
      </c>
    </row>
    <row r="92" spans="1:22" ht="15" customHeight="1" x14ac:dyDescent="0.25">
      <c r="A92">
        <v>0</v>
      </c>
      <c r="B92" s="260" t="s">
        <v>3433</v>
      </c>
      <c r="C92" s="260" t="s">
        <v>3540</v>
      </c>
      <c r="D92" s="260" t="s">
        <v>3610</v>
      </c>
      <c r="E92" s="261">
        <v>767</v>
      </c>
      <c r="F92" s="260" t="s">
        <v>3667</v>
      </c>
      <c r="G92" s="259" t="s">
        <v>3605</v>
      </c>
      <c r="H92" s="259" t="s">
        <v>3608</v>
      </c>
      <c r="I92" s="258">
        <v>150</v>
      </c>
      <c r="J92" s="255"/>
      <c r="K92" s="264"/>
      <c r="L92" s="255">
        <v>0.2</v>
      </c>
      <c r="M92" s="201">
        <v>-7.7691116047351638</v>
      </c>
      <c r="N92" s="201">
        <v>423.0996045</v>
      </c>
      <c r="O92" s="201">
        <v>51.664739548335199</v>
      </c>
      <c r="P92" s="255">
        <v>51.664739548335199</v>
      </c>
      <c r="Q92" s="255">
        <v>423.0996045</v>
      </c>
      <c r="R92" s="255">
        <v>-7.6691116047351633</v>
      </c>
      <c r="S92" s="255">
        <v>76.706894996399882</v>
      </c>
      <c r="T92" s="255">
        <v>76.806894996399876</v>
      </c>
      <c r="U92" s="260" t="s">
        <v>3661</v>
      </c>
      <c r="V92" s="170">
        <v>8.2282651300000538</v>
      </c>
    </row>
    <row r="93" spans="1:22" ht="15" customHeight="1" x14ac:dyDescent="0.25">
      <c r="A93">
        <v>0</v>
      </c>
      <c r="B93" s="260"/>
      <c r="C93" s="260"/>
      <c r="D93" s="260"/>
      <c r="E93" s="261"/>
      <c r="F93" s="260" t="s">
        <v>619</v>
      </c>
      <c r="G93" s="259"/>
      <c r="H93" s="259"/>
      <c r="I93" s="258">
        <v>150</v>
      </c>
      <c r="J93" s="255"/>
      <c r="K93" s="264"/>
      <c r="L93" s="255">
        <v>0.13500000000000001</v>
      </c>
      <c r="M93" s="201">
        <v>-7.6016116047351634</v>
      </c>
      <c r="N93" s="201">
        <v>423.0996045</v>
      </c>
      <c r="O93" s="201">
        <v>51.664739548335199</v>
      </c>
      <c r="P93" s="255">
        <v>51.664739548335199</v>
      </c>
      <c r="Q93" s="255">
        <v>423.0996045</v>
      </c>
      <c r="R93" s="255">
        <v>-7.5341116047351635</v>
      </c>
      <c r="S93" s="255">
        <v>76.874394996399886</v>
      </c>
      <c r="T93" s="255">
        <v>76.941894996399881</v>
      </c>
      <c r="U93" s="260" t="s">
        <v>3661</v>
      </c>
      <c r="V93" s="170">
        <v>8.3957651300000578</v>
      </c>
    </row>
    <row r="94" spans="1:22" ht="15" customHeight="1" x14ac:dyDescent="0.25">
      <c r="A94">
        <v>0</v>
      </c>
      <c r="B94" s="260" t="s">
        <v>3433</v>
      </c>
      <c r="C94" s="260" t="s">
        <v>3540</v>
      </c>
      <c r="D94" s="260" t="s">
        <v>3607</v>
      </c>
      <c r="E94" s="261">
        <v>770</v>
      </c>
      <c r="F94" s="260" t="s">
        <v>3665</v>
      </c>
      <c r="G94" s="259" t="s">
        <v>3605</v>
      </c>
      <c r="H94" s="259" t="s">
        <v>3604</v>
      </c>
      <c r="I94" s="258">
        <v>150</v>
      </c>
      <c r="J94" s="255"/>
      <c r="K94" s="264"/>
      <c r="L94" s="255">
        <v>0.2</v>
      </c>
      <c r="M94" s="201">
        <v>-7.434111604735163</v>
      </c>
      <c r="N94" s="201">
        <v>423.0996045</v>
      </c>
      <c r="O94" s="201">
        <v>51.664739548335199</v>
      </c>
      <c r="P94" s="255">
        <v>51.664739548335199</v>
      </c>
      <c r="Q94" s="255">
        <v>423.0996045</v>
      </c>
      <c r="R94" s="255">
        <v>-7.3341116047351633</v>
      </c>
      <c r="S94" s="255">
        <v>77.04189499639989</v>
      </c>
      <c r="T94" s="255">
        <v>77.141894996399884</v>
      </c>
      <c r="U94" s="260" t="s">
        <v>3661</v>
      </c>
      <c r="V94" s="170">
        <v>8.5632651300000617</v>
      </c>
    </row>
    <row r="95" spans="1:22" ht="15" customHeight="1" x14ac:dyDescent="0.25">
      <c r="A95">
        <v>0</v>
      </c>
      <c r="B95" s="260"/>
      <c r="C95" s="260"/>
      <c r="D95" s="260"/>
      <c r="E95" s="261"/>
      <c r="F95" s="260" t="s">
        <v>619</v>
      </c>
      <c r="G95" s="259"/>
      <c r="H95" s="259"/>
      <c r="I95" s="258">
        <v>150</v>
      </c>
      <c r="J95" s="255"/>
      <c r="K95" s="264"/>
      <c r="L95" s="255">
        <v>0.10224999999999999</v>
      </c>
      <c r="M95" s="201">
        <v>-7.2829866047351635</v>
      </c>
      <c r="N95" s="201">
        <v>423.0996045</v>
      </c>
      <c r="O95" s="201">
        <v>51.664739548335199</v>
      </c>
      <c r="P95" s="255">
        <v>51.664739548335199</v>
      </c>
      <c r="Q95" s="255">
        <v>423.0996045</v>
      </c>
      <c r="R95" s="255">
        <v>-7.2318616047351636</v>
      </c>
      <c r="S95" s="255">
        <v>77.193019996399883</v>
      </c>
      <c r="T95" s="255">
        <v>77.244144996399882</v>
      </c>
      <c r="U95" s="260"/>
      <c r="V95" s="170">
        <v>8.714390130000055</v>
      </c>
    </row>
    <row r="96" spans="1:22" ht="15" customHeight="1" x14ac:dyDescent="0.25">
      <c r="A96">
        <v>0</v>
      </c>
      <c r="B96" s="613"/>
      <c r="C96" s="613"/>
      <c r="D96" s="613"/>
      <c r="E96" s="616"/>
      <c r="F96" s="613"/>
      <c r="G96" s="615"/>
      <c r="H96" s="615"/>
      <c r="I96" s="621">
        <v>150</v>
      </c>
      <c r="J96" s="614"/>
      <c r="K96" s="264"/>
      <c r="L96" s="255">
        <v>0</v>
      </c>
      <c r="M96" s="201">
        <v>-7.2318616047351636</v>
      </c>
      <c r="N96" s="201">
        <v>423.0996045</v>
      </c>
      <c r="O96" s="201">
        <v>51.664739548335199</v>
      </c>
      <c r="P96" s="255">
        <v>51.664739548335199</v>
      </c>
      <c r="Q96" s="255">
        <v>423.0996045</v>
      </c>
      <c r="R96" s="255">
        <v>-7.2318616047351636</v>
      </c>
      <c r="S96" s="255">
        <v>77.244144996399882</v>
      </c>
      <c r="T96" s="255">
        <v>77.244144996399882</v>
      </c>
      <c r="U96" s="613"/>
      <c r="V96" s="170">
        <v>8.765515130000054</v>
      </c>
    </row>
    <row r="97" spans="1:22" ht="15" customHeight="1" x14ac:dyDescent="0.25">
      <c r="A97">
        <v>0</v>
      </c>
      <c r="B97" s="260" t="s">
        <v>3433</v>
      </c>
      <c r="C97" s="260" t="s">
        <v>3540</v>
      </c>
      <c r="D97" s="260" t="s">
        <v>1961</v>
      </c>
      <c r="E97" s="261">
        <v>773</v>
      </c>
      <c r="F97" s="260" t="s">
        <v>3664</v>
      </c>
      <c r="G97" s="259" t="s">
        <v>3558</v>
      </c>
      <c r="H97" s="259" t="s">
        <v>3557</v>
      </c>
      <c r="I97" s="258">
        <v>150</v>
      </c>
      <c r="J97" s="255"/>
      <c r="K97" s="264"/>
      <c r="L97" s="255">
        <v>0.1905</v>
      </c>
      <c r="M97" s="201">
        <v>-7.1366116047351635</v>
      </c>
      <c r="N97" s="201">
        <v>423.0996045</v>
      </c>
      <c r="O97" s="201">
        <v>51.664739548335199</v>
      </c>
      <c r="P97" s="255">
        <v>51.664739548335199</v>
      </c>
      <c r="Q97" s="255">
        <v>423.0996045</v>
      </c>
      <c r="R97" s="255">
        <v>-7.0413616047351635</v>
      </c>
      <c r="S97" s="255">
        <v>77.339394996399889</v>
      </c>
      <c r="T97" s="255">
        <v>77.434644996399882</v>
      </c>
      <c r="U97" s="260"/>
      <c r="V97" s="170">
        <v>8.8607651300000612</v>
      </c>
    </row>
    <row r="98" spans="1:22" ht="15" customHeight="1" x14ac:dyDescent="0.25">
      <c r="A98">
        <v>0</v>
      </c>
      <c r="B98" s="260"/>
      <c r="C98" s="260"/>
      <c r="D98" s="260"/>
      <c r="E98" s="261"/>
      <c r="F98" s="260" t="s">
        <v>619</v>
      </c>
      <c r="G98" s="259"/>
      <c r="H98" s="259"/>
      <c r="I98" s="258">
        <v>150</v>
      </c>
      <c r="J98" s="255"/>
      <c r="K98" s="264"/>
      <c r="L98" s="255">
        <v>0.10224999999999999</v>
      </c>
      <c r="M98" s="201">
        <v>-6.9902366047351636</v>
      </c>
      <c r="N98" s="201">
        <v>423.0996045</v>
      </c>
      <c r="O98" s="201">
        <v>51.664739548335199</v>
      </c>
      <c r="P98" s="255">
        <v>51.664739548335199</v>
      </c>
      <c r="Q98" s="255">
        <v>423.0996045</v>
      </c>
      <c r="R98" s="255">
        <v>-6.9391116047351638</v>
      </c>
      <c r="S98" s="255">
        <v>77.485769996399881</v>
      </c>
      <c r="T98" s="255">
        <v>77.53689499639988</v>
      </c>
      <c r="U98" s="260"/>
      <c r="V98" s="170">
        <v>9.0071401300000531</v>
      </c>
    </row>
    <row r="99" spans="1:22" ht="15" customHeight="1" x14ac:dyDescent="0.25">
      <c r="A99">
        <v>0</v>
      </c>
      <c r="B99" s="260" t="s">
        <v>3433</v>
      </c>
      <c r="C99" s="260" t="s">
        <v>3540</v>
      </c>
      <c r="D99" s="260" t="s">
        <v>3607</v>
      </c>
      <c r="E99" s="261">
        <v>776</v>
      </c>
      <c r="F99" s="260" t="s">
        <v>3663</v>
      </c>
      <c r="G99" s="259" t="s">
        <v>3605</v>
      </c>
      <c r="H99" s="259" t="s">
        <v>3604</v>
      </c>
      <c r="I99" s="258">
        <v>150</v>
      </c>
      <c r="J99" s="255"/>
      <c r="K99" s="264"/>
      <c r="L99" s="255">
        <v>0.2</v>
      </c>
      <c r="M99" s="201">
        <v>-6.8391116047351641</v>
      </c>
      <c r="N99" s="201">
        <v>423.0996045</v>
      </c>
      <c r="O99" s="201">
        <v>51.664739548335199</v>
      </c>
      <c r="P99" s="255">
        <v>51.664739548335199</v>
      </c>
      <c r="Q99" s="255">
        <v>423.0996045</v>
      </c>
      <c r="R99" s="255">
        <v>-6.7391116047351636</v>
      </c>
      <c r="S99" s="255">
        <v>77.636894996399889</v>
      </c>
      <c r="T99" s="255">
        <v>77.736894996399883</v>
      </c>
      <c r="U99" s="260" t="s">
        <v>3661</v>
      </c>
      <c r="V99" s="170">
        <v>9.1582651300000606</v>
      </c>
    </row>
    <row r="100" spans="1:22" ht="15" customHeight="1" x14ac:dyDescent="0.25">
      <c r="A100">
        <v>0</v>
      </c>
      <c r="B100" s="260"/>
      <c r="C100" s="260"/>
      <c r="D100" s="260"/>
      <c r="E100" s="261"/>
      <c r="F100" s="260" t="s">
        <v>619</v>
      </c>
      <c r="G100" s="259"/>
      <c r="H100" s="259"/>
      <c r="I100" s="258">
        <v>150</v>
      </c>
      <c r="J100" s="255"/>
      <c r="K100" s="264"/>
      <c r="L100" s="255">
        <v>0.13500000000000001</v>
      </c>
      <c r="M100" s="201">
        <v>-6.6716116047351637</v>
      </c>
      <c r="N100" s="201">
        <v>423.0996045</v>
      </c>
      <c r="O100" s="201">
        <v>51.664739548335199</v>
      </c>
      <c r="P100" s="255">
        <v>51.664739548335199</v>
      </c>
      <c r="Q100" s="255">
        <v>423.0996045</v>
      </c>
      <c r="R100" s="255">
        <v>-6.6041116047351638</v>
      </c>
      <c r="S100" s="255">
        <v>77.804394996399893</v>
      </c>
      <c r="T100" s="255">
        <v>77.871894996399888</v>
      </c>
      <c r="U100" s="260" t="s">
        <v>3661</v>
      </c>
      <c r="V100" s="170">
        <v>9.3257651300000646</v>
      </c>
    </row>
    <row r="101" spans="1:22" ht="15" customHeight="1" x14ac:dyDescent="0.25">
      <c r="A101">
        <v>0</v>
      </c>
      <c r="B101" s="260" t="s">
        <v>3433</v>
      </c>
      <c r="C101" s="260" t="s">
        <v>3540</v>
      </c>
      <c r="D101" s="260" t="s">
        <v>3610</v>
      </c>
      <c r="E101" s="261">
        <v>780</v>
      </c>
      <c r="F101" s="260" t="s">
        <v>3662</v>
      </c>
      <c r="G101" s="259" t="s">
        <v>3605</v>
      </c>
      <c r="H101" s="259" t="s">
        <v>3608</v>
      </c>
      <c r="I101" s="258">
        <v>150</v>
      </c>
      <c r="J101" s="255"/>
      <c r="K101" s="264"/>
      <c r="L101" s="255">
        <v>0.2</v>
      </c>
      <c r="M101" s="201">
        <v>-6.5041116047351633</v>
      </c>
      <c r="N101" s="201">
        <v>423.0996045</v>
      </c>
      <c r="O101" s="201">
        <v>51.664739548335199</v>
      </c>
      <c r="P101" s="255">
        <v>51.664739548335199</v>
      </c>
      <c r="Q101" s="255">
        <v>423.0996045</v>
      </c>
      <c r="R101" s="255">
        <v>-6.4041116047351636</v>
      </c>
      <c r="S101" s="255">
        <v>77.971894996399897</v>
      </c>
      <c r="T101" s="255">
        <v>78.071894996399891</v>
      </c>
      <c r="U101" s="260" t="s">
        <v>3661</v>
      </c>
      <c r="V101" s="170">
        <v>9.4932651300000686</v>
      </c>
    </row>
    <row r="102" spans="1:22" ht="15" customHeight="1" x14ac:dyDescent="0.25">
      <c r="A102">
        <v>0</v>
      </c>
      <c r="B102" s="260"/>
      <c r="C102" s="260"/>
      <c r="D102" s="260"/>
      <c r="E102" s="261"/>
      <c r="F102" s="260" t="s">
        <v>619</v>
      </c>
      <c r="G102" s="259"/>
      <c r="H102" s="259"/>
      <c r="I102" s="258">
        <v>150</v>
      </c>
      <c r="J102" s="255"/>
      <c r="K102" s="264"/>
      <c r="L102" s="255">
        <v>0.19158500000000001</v>
      </c>
      <c r="M102" s="201">
        <v>-6.3083191047351637</v>
      </c>
      <c r="N102" s="201">
        <v>423.0996045</v>
      </c>
      <c r="O102" s="201">
        <v>51.664739548335199</v>
      </c>
      <c r="P102" s="255">
        <v>51.664739548335199</v>
      </c>
      <c r="Q102" s="255">
        <v>423.0996045</v>
      </c>
      <c r="R102" s="255">
        <v>-6.2125266047351637</v>
      </c>
      <c r="S102" s="255">
        <v>78.167687496399893</v>
      </c>
      <c r="T102" s="255">
        <v>78.263479996399894</v>
      </c>
      <c r="U102" s="260"/>
      <c r="V102" s="170">
        <v>9.6890576300000646</v>
      </c>
    </row>
    <row r="103" spans="1:22" ht="15" customHeight="1" x14ac:dyDescent="0.25">
      <c r="A103">
        <v>0</v>
      </c>
      <c r="B103" s="260" t="s">
        <v>3433</v>
      </c>
      <c r="C103" s="260" t="s">
        <v>3540</v>
      </c>
      <c r="D103" s="260" t="s">
        <v>1973</v>
      </c>
      <c r="E103" s="261">
        <v>783</v>
      </c>
      <c r="F103" s="260" t="s">
        <v>46</v>
      </c>
      <c r="G103" s="259" t="s">
        <v>4267</v>
      </c>
      <c r="H103" s="259" t="s">
        <v>3583</v>
      </c>
      <c r="I103" s="258">
        <v>150</v>
      </c>
      <c r="J103" s="255"/>
      <c r="K103" s="264"/>
      <c r="L103" s="255">
        <v>0</v>
      </c>
      <c r="M103" s="201">
        <v>-6.2125266047351637</v>
      </c>
      <c r="N103" s="201">
        <v>423.0996045</v>
      </c>
      <c r="O103" s="201">
        <v>51.664739548335199</v>
      </c>
      <c r="P103" s="255">
        <v>51.664739548335199</v>
      </c>
      <c r="Q103" s="255">
        <v>423.0996045</v>
      </c>
      <c r="R103" s="255">
        <v>-6.2125266047351637</v>
      </c>
      <c r="S103" s="255">
        <v>78.263479996399894</v>
      </c>
      <c r="T103" s="255">
        <v>78.263479996399894</v>
      </c>
      <c r="U103" s="260"/>
      <c r="V103" s="170">
        <v>9.7848501300000663</v>
      </c>
    </row>
    <row r="104" spans="1:22" ht="15" customHeight="1" x14ac:dyDescent="0.25">
      <c r="A104">
        <v>0</v>
      </c>
      <c r="B104" s="260" t="s">
        <v>3433</v>
      </c>
      <c r="C104" s="260" t="s">
        <v>3540</v>
      </c>
      <c r="D104" s="260" t="s">
        <v>1967</v>
      </c>
      <c r="E104" s="261">
        <v>783</v>
      </c>
      <c r="F104" s="260" t="s">
        <v>3660</v>
      </c>
      <c r="G104" s="259" t="s">
        <v>1965</v>
      </c>
      <c r="H104" s="259" t="s">
        <v>3528</v>
      </c>
      <c r="I104" s="258"/>
      <c r="J104" s="255"/>
      <c r="K104" s="264"/>
      <c r="L104" s="255">
        <v>0</v>
      </c>
      <c r="M104" s="201">
        <v>-6.2125266047351637</v>
      </c>
      <c r="N104" s="201">
        <v>423.0996045</v>
      </c>
      <c r="O104" s="201">
        <v>51.664739548335199</v>
      </c>
      <c r="P104" s="255">
        <v>51.664739548335199</v>
      </c>
      <c r="Q104" s="255">
        <v>423.0996045</v>
      </c>
      <c r="R104" s="255">
        <v>-6.2125266047351637</v>
      </c>
      <c r="S104" s="255">
        <v>78.263479996399894</v>
      </c>
      <c r="T104" s="255">
        <v>78.263479996399894</v>
      </c>
      <c r="U104" s="260"/>
      <c r="V104" s="170">
        <v>9.7848501300000663</v>
      </c>
    </row>
    <row r="105" spans="1:22" ht="15" customHeight="1" x14ac:dyDescent="0.25">
      <c r="A105">
        <v>0</v>
      </c>
      <c r="B105" s="260"/>
      <c r="C105" s="260"/>
      <c r="D105" s="260"/>
      <c r="E105" s="261"/>
      <c r="F105" s="260" t="s">
        <v>619</v>
      </c>
      <c r="G105" s="259"/>
      <c r="H105" s="259"/>
      <c r="I105" s="258">
        <v>150</v>
      </c>
      <c r="J105" s="255"/>
      <c r="K105" s="264"/>
      <c r="L105" s="255">
        <v>0.218415</v>
      </c>
      <c r="M105" s="201">
        <v>-6.1033191047351636</v>
      </c>
      <c r="N105" s="201">
        <v>423.0996045</v>
      </c>
      <c r="O105" s="201">
        <v>51.664739548335199</v>
      </c>
      <c r="P105" s="255">
        <v>51.664739548335199</v>
      </c>
      <c r="Q105" s="255">
        <v>423.0996045</v>
      </c>
      <c r="R105" s="255">
        <v>-5.9941116047351635</v>
      </c>
      <c r="S105" s="255">
        <v>78.372687496399891</v>
      </c>
      <c r="T105" s="255">
        <v>78.481894996399888</v>
      </c>
      <c r="U105" s="260"/>
      <c r="V105" s="170">
        <v>9.8940576300000629</v>
      </c>
    </row>
    <row r="106" spans="1:22" ht="15" customHeight="1" x14ac:dyDescent="0.25">
      <c r="A106">
        <v>0</v>
      </c>
      <c r="B106" s="260" t="s">
        <v>3433</v>
      </c>
      <c r="C106" s="260" t="s">
        <v>3540</v>
      </c>
      <c r="D106" s="260" t="s">
        <v>3555</v>
      </c>
      <c r="E106" s="261">
        <v>787</v>
      </c>
      <c r="F106" s="260" t="s">
        <v>3659</v>
      </c>
      <c r="G106" s="259" t="s">
        <v>3571</v>
      </c>
      <c r="H106" s="259" t="s">
        <v>3552</v>
      </c>
      <c r="I106" s="258">
        <v>150</v>
      </c>
      <c r="J106" s="255"/>
      <c r="K106" s="264"/>
      <c r="L106" s="255">
        <v>0.4</v>
      </c>
      <c r="M106" s="201">
        <v>-5.7941116047351633</v>
      </c>
      <c r="N106" s="201">
        <v>423.0996045</v>
      </c>
      <c r="O106" s="201">
        <v>51.664739548335199</v>
      </c>
      <c r="P106" s="255">
        <v>51.664739548335199</v>
      </c>
      <c r="Q106" s="255">
        <v>423.0996045</v>
      </c>
      <c r="R106" s="255">
        <v>-5.5941116047351631</v>
      </c>
      <c r="S106" s="255">
        <v>78.68189499639989</v>
      </c>
      <c r="T106" s="255">
        <v>78.881894996399893</v>
      </c>
      <c r="U106" s="260" t="s">
        <v>3570</v>
      </c>
      <c r="V106" s="170">
        <v>10.203265130000062</v>
      </c>
    </row>
    <row r="107" spans="1:22" ht="15" customHeight="1" x14ac:dyDescent="0.25">
      <c r="A107">
        <v>0</v>
      </c>
      <c r="B107" s="260"/>
      <c r="C107" s="260"/>
      <c r="D107" s="260"/>
      <c r="E107" s="261"/>
      <c r="F107" s="260"/>
      <c r="G107" s="259"/>
      <c r="H107" s="259"/>
      <c r="I107" s="258">
        <v>150</v>
      </c>
      <c r="J107" s="255"/>
      <c r="K107" s="264"/>
      <c r="L107" s="255">
        <v>2.5399999999999999E-2</v>
      </c>
      <c r="M107" s="201">
        <v>-5.5814116047351625</v>
      </c>
      <c r="N107" s="201">
        <v>423.0996045</v>
      </c>
      <c r="O107" s="201">
        <v>51.664739548335199</v>
      </c>
      <c r="P107" s="255">
        <v>51.664739548335199</v>
      </c>
      <c r="Q107" s="255">
        <v>423.0996045</v>
      </c>
      <c r="R107" s="255">
        <v>-5.5687116047351628</v>
      </c>
      <c r="S107" s="255">
        <v>78.894594996399903</v>
      </c>
      <c r="T107" s="255">
        <v>78.907294996399898</v>
      </c>
      <c r="U107" s="260"/>
      <c r="V107" s="170">
        <v>10.415965130000075</v>
      </c>
    </row>
    <row r="108" spans="1:22" ht="15" customHeight="1" x14ac:dyDescent="0.25">
      <c r="A108">
        <v>0</v>
      </c>
      <c r="B108" s="260" t="s">
        <v>3433</v>
      </c>
      <c r="C108" s="260" t="s">
        <v>3540</v>
      </c>
      <c r="D108" s="260" t="s">
        <v>1961</v>
      </c>
      <c r="E108" s="261">
        <v>790</v>
      </c>
      <c r="F108" s="260" t="s">
        <v>3658</v>
      </c>
      <c r="G108" s="259" t="s">
        <v>3558</v>
      </c>
      <c r="H108" s="259" t="s">
        <v>3557</v>
      </c>
      <c r="I108" s="258">
        <v>150</v>
      </c>
      <c r="J108" s="255"/>
      <c r="K108" s="264"/>
      <c r="L108" s="255">
        <v>0.1905</v>
      </c>
      <c r="M108" s="201">
        <v>-5.4734616047351627</v>
      </c>
      <c r="N108" s="201">
        <v>423.0996045</v>
      </c>
      <c r="O108" s="201">
        <v>51.664739548335199</v>
      </c>
      <c r="P108" s="255">
        <v>51.664739548335199</v>
      </c>
      <c r="Q108" s="255">
        <v>423.0996045</v>
      </c>
      <c r="R108" s="255">
        <v>-5.3782116047351627</v>
      </c>
      <c r="S108" s="255">
        <v>79.002544996399905</v>
      </c>
      <c r="T108" s="255">
        <v>79.097794996399898</v>
      </c>
      <c r="U108" s="260"/>
      <c r="V108" s="170">
        <v>10.523915130000077</v>
      </c>
    </row>
    <row r="109" spans="1:22" ht="15" customHeight="1" x14ac:dyDescent="0.25">
      <c r="A109">
        <v>0</v>
      </c>
      <c r="B109" s="260"/>
      <c r="C109" s="260"/>
      <c r="D109" s="260"/>
      <c r="E109" s="261"/>
      <c r="F109" s="260"/>
      <c r="G109" s="259"/>
      <c r="H109" s="259"/>
      <c r="I109" s="258">
        <v>150</v>
      </c>
      <c r="J109" s="255"/>
      <c r="K109" s="264"/>
      <c r="L109" s="255">
        <v>6.0412810000000004E-2</v>
      </c>
      <c r="M109" s="201">
        <v>-5.3480051997351623</v>
      </c>
      <c r="N109" s="201">
        <v>423.0996045</v>
      </c>
      <c r="O109" s="201">
        <v>51.664739548335199</v>
      </c>
      <c r="P109" s="255">
        <v>51.664739548335199</v>
      </c>
      <c r="Q109" s="255">
        <v>423.0996045</v>
      </c>
      <c r="R109" s="255">
        <v>-5.3177987947351628</v>
      </c>
      <c r="S109" s="255">
        <v>79.128001401399899</v>
      </c>
      <c r="T109" s="255">
        <v>79.158207806399901</v>
      </c>
      <c r="U109" s="260"/>
      <c r="V109" s="170">
        <v>10.649371535000071</v>
      </c>
    </row>
    <row r="110" spans="1:22" ht="15" customHeight="1" x14ac:dyDescent="0.25">
      <c r="A110">
        <v>0</v>
      </c>
      <c r="B110" s="260" t="s">
        <v>3433</v>
      </c>
      <c r="C110" s="260" t="s">
        <v>3540</v>
      </c>
      <c r="D110" s="260" t="s">
        <v>3657</v>
      </c>
      <c r="E110" s="261">
        <v>792</v>
      </c>
      <c r="F110" s="260" t="s">
        <v>3656</v>
      </c>
      <c r="G110" s="259"/>
      <c r="H110" s="259" t="s">
        <v>3655</v>
      </c>
      <c r="I110" s="258" t="s">
        <v>3654</v>
      </c>
      <c r="J110" s="255"/>
      <c r="K110" s="264"/>
      <c r="L110" s="255">
        <v>0.1</v>
      </c>
      <c r="M110" s="201">
        <v>-5.267798794735163</v>
      </c>
      <c r="N110" s="201">
        <v>423.0996045</v>
      </c>
      <c r="O110" s="201">
        <v>51.664739548335199</v>
      </c>
      <c r="P110" s="255">
        <v>51.664739548335199</v>
      </c>
      <c r="Q110" s="255">
        <v>423.0996045</v>
      </c>
      <c r="R110" s="255">
        <v>-5.2177987947351632</v>
      </c>
      <c r="S110" s="255">
        <v>79.208207806399898</v>
      </c>
      <c r="T110" s="255">
        <v>79.258207806399895</v>
      </c>
      <c r="U110" s="260" t="s">
        <v>3653</v>
      </c>
      <c r="V110" s="170">
        <v>10.72957794000007</v>
      </c>
    </row>
    <row r="111" spans="1:22" ht="15" customHeight="1" x14ac:dyDescent="0.25">
      <c r="A111">
        <v>0</v>
      </c>
      <c r="B111" s="260"/>
      <c r="C111" s="260"/>
      <c r="D111" s="260"/>
      <c r="E111" s="261"/>
      <c r="F111" s="260" t="s">
        <v>619</v>
      </c>
      <c r="G111" s="259"/>
      <c r="H111" s="259" t="s">
        <v>3652</v>
      </c>
      <c r="I111" s="258">
        <v>150</v>
      </c>
      <c r="J111" s="255"/>
      <c r="K111" s="264"/>
      <c r="L111" s="255">
        <v>0.20349200000000001</v>
      </c>
      <c r="M111" s="201">
        <v>-5.1160527947351628</v>
      </c>
      <c r="N111" s="201">
        <v>423.0996045</v>
      </c>
      <c r="O111" s="201">
        <v>51.664739548335199</v>
      </c>
      <c r="P111" s="255">
        <v>51.664739548335199</v>
      </c>
      <c r="Q111" s="255">
        <v>423.0996045</v>
      </c>
      <c r="R111" s="255">
        <v>-5.0143067947351634</v>
      </c>
      <c r="S111" s="255">
        <v>79.359953806399886</v>
      </c>
      <c r="T111" s="255">
        <v>79.461699806399892</v>
      </c>
      <c r="U111" s="260"/>
      <c r="V111" s="170">
        <v>10.881323940000058</v>
      </c>
    </row>
    <row r="112" spans="1:22" ht="15" customHeight="1" x14ac:dyDescent="0.25">
      <c r="A112">
        <v>0</v>
      </c>
      <c r="B112" s="260"/>
      <c r="C112" s="260"/>
      <c r="D112" s="260"/>
      <c r="E112" s="261"/>
      <c r="F112" s="260"/>
      <c r="G112" s="259"/>
      <c r="H112" s="259"/>
      <c r="I112" s="258">
        <v>150</v>
      </c>
      <c r="J112" s="255"/>
      <c r="K112" s="264"/>
      <c r="L112" s="255">
        <v>0</v>
      </c>
      <c r="M112" s="201">
        <v>-5.0143067947351634</v>
      </c>
      <c r="N112" s="201">
        <v>423.0996045</v>
      </c>
      <c r="O112" s="201">
        <v>51.664739548335199</v>
      </c>
      <c r="P112" s="255">
        <v>51.664739548335199</v>
      </c>
      <c r="Q112" s="255">
        <v>423.0996045</v>
      </c>
      <c r="R112" s="255">
        <v>-5.0143067947351634</v>
      </c>
      <c r="S112" s="255">
        <v>79.461699806399892</v>
      </c>
      <c r="T112" s="255">
        <v>79.461699806399892</v>
      </c>
      <c r="U112" s="260"/>
      <c r="V112" s="170">
        <v>10.983069940000064</v>
      </c>
    </row>
    <row r="113" spans="1:22" ht="15" customHeight="1" x14ac:dyDescent="0.25">
      <c r="A113">
        <v>0</v>
      </c>
      <c r="B113" s="260" t="s">
        <v>3433</v>
      </c>
      <c r="C113" s="260" t="s">
        <v>3540</v>
      </c>
      <c r="D113" s="260" t="s">
        <v>3565</v>
      </c>
      <c r="E113" s="261">
        <v>795</v>
      </c>
      <c r="F113" s="260" t="s">
        <v>3651</v>
      </c>
      <c r="G113" s="259" t="s">
        <v>3563</v>
      </c>
      <c r="H113" s="259" t="s">
        <v>3562</v>
      </c>
      <c r="I113" s="258"/>
      <c r="J113" s="255"/>
      <c r="K113" s="264"/>
      <c r="L113" s="255">
        <v>0</v>
      </c>
      <c r="M113" s="201">
        <v>-5.0143067947351634</v>
      </c>
      <c r="N113" s="201">
        <v>423.0996045</v>
      </c>
      <c r="O113" s="201">
        <v>51.664739548335199</v>
      </c>
      <c r="P113" s="255">
        <v>51.664739548335199</v>
      </c>
      <c r="Q113" s="255">
        <v>423.0996045</v>
      </c>
      <c r="R113" s="255">
        <v>-5.0143067947351634</v>
      </c>
      <c r="S113" s="255">
        <v>79.461699806399892</v>
      </c>
      <c r="T113" s="255">
        <v>79.461699806399892</v>
      </c>
      <c r="U113" s="260"/>
      <c r="V113" s="170">
        <v>10.983069940000064</v>
      </c>
    </row>
    <row r="114" spans="1:22" ht="15" customHeight="1" x14ac:dyDescent="0.25">
      <c r="A114">
        <v>0</v>
      </c>
      <c r="B114" s="260"/>
      <c r="C114" s="260"/>
      <c r="D114" s="260"/>
      <c r="E114" s="261"/>
      <c r="F114" s="260" t="s">
        <v>619</v>
      </c>
      <c r="G114" s="259"/>
      <c r="H114" s="259"/>
      <c r="I114" s="258">
        <v>150</v>
      </c>
      <c r="J114" s="255"/>
      <c r="K114" s="264"/>
      <c r="L114" s="255">
        <v>0.11717018999999999</v>
      </c>
      <c r="M114" s="201">
        <v>-4.9557216997351627</v>
      </c>
      <c r="N114" s="201">
        <v>423.0996045</v>
      </c>
      <c r="O114" s="201">
        <v>51.664739548335199</v>
      </c>
      <c r="P114" s="255">
        <v>51.664739548335199</v>
      </c>
      <c r="Q114" s="255">
        <v>423.0996045</v>
      </c>
      <c r="R114" s="255">
        <v>-4.897136604735163</v>
      </c>
      <c r="S114" s="255">
        <v>79.52028490139989</v>
      </c>
      <c r="T114" s="255">
        <v>79.578869996399888</v>
      </c>
      <c r="U114" s="260"/>
      <c r="V114" s="170">
        <v>11.041655035000062</v>
      </c>
    </row>
    <row r="115" spans="1:22" ht="15" customHeight="1" x14ac:dyDescent="0.25">
      <c r="A115">
        <v>0</v>
      </c>
      <c r="B115" s="260" t="s">
        <v>3433</v>
      </c>
      <c r="C115" s="260" t="s">
        <v>3540</v>
      </c>
      <c r="D115" s="260" t="s">
        <v>3646</v>
      </c>
      <c r="E115" s="261">
        <v>796</v>
      </c>
      <c r="F115" s="260" t="s">
        <v>3650</v>
      </c>
      <c r="G115" s="259"/>
      <c r="H115" s="259" t="s">
        <v>3644</v>
      </c>
      <c r="I115" s="258">
        <v>150</v>
      </c>
      <c r="J115" s="255"/>
      <c r="K115" s="264"/>
      <c r="L115" s="255">
        <v>0</v>
      </c>
      <c r="M115" s="201">
        <v>-4.897136604735163</v>
      </c>
      <c r="N115" s="201">
        <v>423.0996045</v>
      </c>
      <c r="O115" s="201">
        <v>51.664739548335199</v>
      </c>
      <c r="P115" s="255">
        <v>51.664739548335199</v>
      </c>
      <c r="Q115" s="255">
        <v>423.0996045</v>
      </c>
      <c r="R115" s="255">
        <v>-4.897136604735163</v>
      </c>
      <c r="S115" s="255">
        <v>79.578869996399888</v>
      </c>
      <c r="T115" s="255">
        <v>79.578869996399888</v>
      </c>
      <c r="U115" s="260"/>
      <c r="V115" s="170">
        <v>11.10024013000006</v>
      </c>
    </row>
    <row r="116" spans="1:22" ht="15" customHeight="1" x14ac:dyDescent="0.25">
      <c r="A116">
        <v>0</v>
      </c>
      <c r="B116" s="260"/>
      <c r="C116" s="260"/>
      <c r="D116" s="260"/>
      <c r="E116" s="261"/>
      <c r="F116" s="260" t="s">
        <v>619</v>
      </c>
      <c r="G116" s="259"/>
      <c r="H116" s="259" t="s">
        <v>3649</v>
      </c>
      <c r="I116" s="258">
        <v>150</v>
      </c>
      <c r="J116" s="255"/>
      <c r="K116" s="264"/>
      <c r="L116" s="255">
        <v>2.5375410000000001E-2</v>
      </c>
      <c r="M116" s="201">
        <v>-4.8844488997351636</v>
      </c>
      <c r="N116" s="201">
        <v>423.0996045</v>
      </c>
      <c r="O116" s="201">
        <v>51.664739548335199</v>
      </c>
      <c r="P116" s="255">
        <v>51.664739548335199</v>
      </c>
      <c r="Q116" s="255">
        <v>423.0996045</v>
      </c>
      <c r="R116" s="255">
        <v>-4.8717611947351633</v>
      </c>
      <c r="S116" s="255">
        <v>79.591557701399879</v>
      </c>
      <c r="T116" s="255">
        <v>79.604245406399883</v>
      </c>
      <c r="U116" s="260"/>
      <c r="V116" s="170">
        <v>11.11292783500005</v>
      </c>
    </row>
    <row r="117" spans="1:22" ht="15" customHeight="1" x14ac:dyDescent="0.25">
      <c r="A117">
        <v>0</v>
      </c>
      <c r="B117" s="260" t="s">
        <v>3433</v>
      </c>
      <c r="C117" s="260" t="s">
        <v>3540</v>
      </c>
      <c r="D117" s="260" t="s">
        <v>3335</v>
      </c>
      <c r="E117" s="261">
        <v>796</v>
      </c>
      <c r="F117" s="260" t="s">
        <v>681</v>
      </c>
      <c r="G117" s="259" t="s">
        <v>4268</v>
      </c>
      <c r="H117" s="259" t="s">
        <v>4269</v>
      </c>
      <c r="I117" s="258">
        <v>150</v>
      </c>
      <c r="J117" s="255"/>
      <c r="K117" s="264"/>
      <c r="L117" s="255">
        <v>0</v>
      </c>
      <c r="M117" s="201">
        <v>-4.8717611947351633</v>
      </c>
      <c r="N117" s="201">
        <v>423.0996045</v>
      </c>
      <c r="O117" s="201">
        <v>51.664739548335199</v>
      </c>
      <c r="P117" s="255">
        <v>51.664739548335199</v>
      </c>
      <c r="Q117" s="255">
        <v>423.0996045</v>
      </c>
      <c r="R117" s="255">
        <v>-4.8717611947351633</v>
      </c>
      <c r="S117" s="255">
        <v>79.604245406399883</v>
      </c>
      <c r="T117" s="255">
        <v>79.604245406399883</v>
      </c>
      <c r="U117" s="617"/>
      <c r="V117" s="170">
        <v>11.125615540000055</v>
      </c>
    </row>
    <row r="118" spans="1:22" ht="15" customHeight="1" x14ac:dyDescent="0.25">
      <c r="A118">
        <v>0</v>
      </c>
      <c r="B118" s="260"/>
      <c r="C118" s="260"/>
      <c r="D118" s="617"/>
      <c r="E118" s="619"/>
      <c r="F118" s="260" t="s">
        <v>619</v>
      </c>
      <c r="G118" s="615"/>
      <c r="H118" s="618"/>
      <c r="I118" s="258">
        <v>150</v>
      </c>
      <c r="J118" s="255"/>
      <c r="K118" s="264"/>
      <c r="L118" s="255">
        <v>0.35279959</v>
      </c>
      <c r="M118" s="201">
        <v>-4.6953613997351633</v>
      </c>
      <c r="N118" s="201">
        <v>423.0996045</v>
      </c>
      <c r="O118" s="201">
        <v>51.664739548335199</v>
      </c>
      <c r="P118" s="255">
        <v>51.664739548335199</v>
      </c>
      <c r="Q118" s="255">
        <v>423.0996045</v>
      </c>
      <c r="R118" s="255">
        <v>-4.5189616047351633</v>
      </c>
      <c r="S118" s="255">
        <v>79.780645201399892</v>
      </c>
      <c r="T118" s="255">
        <v>79.957044996399887</v>
      </c>
      <c r="U118" s="617"/>
      <c r="V118" s="170">
        <v>11.302015335000064</v>
      </c>
    </row>
    <row r="119" spans="1:22" ht="15" customHeight="1" x14ac:dyDescent="0.25">
      <c r="A119">
        <v>0</v>
      </c>
      <c r="B119" s="260" t="s">
        <v>3433</v>
      </c>
      <c r="C119" s="260" t="s">
        <v>3540</v>
      </c>
      <c r="D119" s="260" t="s">
        <v>3555</v>
      </c>
      <c r="E119" s="261">
        <v>802</v>
      </c>
      <c r="F119" s="260" t="s">
        <v>3648</v>
      </c>
      <c r="G119" s="259" t="s">
        <v>3571</v>
      </c>
      <c r="H119" s="259" t="s">
        <v>3552</v>
      </c>
      <c r="I119" s="258">
        <v>150</v>
      </c>
      <c r="J119" s="255"/>
      <c r="K119" s="264"/>
      <c r="L119" s="255">
        <v>0.4</v>
      </c>
      <c r="M119" s="201">
        <v>-4.3189616047351631</v>
      </c>
      <c r="N119" s="201">
        <v>423.0996045</v>
      </c>
      <c r="O119" s="201">
        <v>51.664739548335199</v>
      </c>
      <c r="P119" s="255">
        <v>51.664739548335199</v>
      </c>
      <c r="Q119" s="255">
        <v>423.0996045</v>
      </c>
      <c r="R119" s="255">
        <v>-4.1189616047351629</v>
      </c>
      <c r="S119" s="255">
        <v>80.15704499639989</v>
      </c>
      <c r="T119" s="255">
        <v>80.357044996399893</v>
      </c>
      <c r="U119" s="260" t="s">
        <v>3570</v>
      </c>
      <c r="V119" s="170">
        <v>11.678415130000062</v>
      </c>
    </row>
    <row r="120" spans="1:22" ht="15" customHeight="1" x14ac:dyDescent="0.25">
      <c r="A120">
        <v>0</v>
      </c>
      <c r="B120" s="260"/>
      <c r="C120" s="260"/>
      <c r="D120" s="260"/>
      <c r="E120" s="261"/>
      <c r="F120" s="260"/>
      <c r="G120" s="259"/>
      <c r="H120" s="259"/>
      <c r="I120" s="258">
        <v>150</v>
      </c>
      <c r="J120" s="255"/>
      <c r="K120" s="264"/>
      <c r="L120" s="255">
        <v>2.5399999999999999E-2</v>
      </c>
      <c r="M120" s="201">
        <v>-4.1062616047351632</v>
      </c>
      <c r="N120" s="201">
        <v>423.0996045</v>
      </c>
      <c r="O120" s="201">
        <v>51.664739548335199</v>
      </c>
      <c r="P120" s="255">
        <v>51.664739548335199</v>
      </c>
      <c r="Q120" s="255">
        <v>423.0996045</v>
      </c>
      <c r="R120" s="255">
        <v>-4.0935616047351626</v>
      </c>
      <c r="S120" s="255">
        <v>80.369744996399902</v>
      </c>
      <c r="T120" s="255">
        <v>80.382444996399897</v>
      </c>
      <c r="U120" s="617"/>
      <c r="V120" s="170">
        <v>11.891115130000074</v>
      </c>
    </row>
    <row r="121" spans="1:22" ht="15" customHeight="1" x14ac:dyDescent="0.25">
      <c r="A121">
        <v>0</v>
      </c>
      <c r="B121" s="260" t="s">
        <v>3433</v>
      </c>
      <c r="C121" s="260" t="s">
        <v>3540</v>
      </c>
      <c r="D121" s="260" t="s">
        <v>1961</v>
      </c>
      <c r="E121" s="261">
        <v>805</v>
      </c>
      <c r="F121" s="260" t="s">
        <v>3647</v>
      </c>
      <c r="G121" s="259" t="s">
        <v>3558</v>
      </c>
      <c r="H121" s="259" t="s">
        <v>3557</v>
      </c>
      <c r="I121" s="258">
        <v>150</v>
      </c>
      <c r="J121" s="255"/>
      <c r="K121" s="264"/>
      <c r="L121" s="255">
        <v>0.1905</v>
      </c>
      <c r="M121" s="201">
        <v>-3.9983116047351626</v>
      </c>
      <c r="N121" s="201">
        <v>423.0996045</v>
      </c>
      <c r="O121" s="201">
        <v>51.664739548335199</v>
      </c>
      <c r="P121" s="255">
        <v>51.664739548335199</v>
      </c>
      <c r="Q121" s="255">
        <v>423.0996045</v>
      </c>
      <c r="R121" s="255">
        <v>-3.9030616047351625</v>
      </c>
      <c r="S121" s="255">
        <v>80.477694996399904</v>
      </c>
      <c r="T121" s="255">
        <v>80.572944996399897</v>
      </c>
      <c r="U121" s="617"/>
      <c r="V121" s="170">
        <v>11.999065130000076</v>
      </c>
    </row>
    <row r="122" spans="1:22" ht="15" customHeight="1" x14ac:dyDescent="0.25">
      <c r="A122">
        <v>0</v>
      </c>
      <c r="B122" s="260"/>
      <c r="C122" s="260"/>
      <c r="D122" s="260"/>
      <c r="E122" s="261"/>
      <c r="F122" s="260"/>
      <c r="G122" s="259"/>
      <c r="H122" s="259"/>
      <c r="I122" s="258">
        <v>150</v>
      </c>
      <c r="J122" s="255"/>
      <c r="K122" s="264"/>
      <c r="L122" s="255">
        <v>0.16071253000000002</v>
      </c>
      <c r="M122" s="201">
        <v>-3.8227053397351627</v>
      </c>
      <c r="N122" s="201">
        <v>423.0996045</v>
      </c>
      <c r="O122" s="201">
        <v>51.664739548335199</v>
      </c>
      <c r="P122" s="255">
        <v>51.664739548335199</v>
      </c>
      <c r="Q122" s="255">
        <v>423.0996045</v>
      </c>
      <c r="R122" s="255">
        <v>-3.7423490747351624</v>
      </c>
      <c r="S122" s="255">
        <v>80.653301261399889</v>
      </c>
      <c r="T122" s="255">
        <v>80.733657526399895</v>
      </c>
      <c r="U122" s="617"/>
      <c r="V122" s="170">
        <v>12.174671395000061</v>
      </c>
    </row>
    <row r="123" spans="1:22" ht="15" customHeight="1" x14ac:dyDescent="0.25">
      <c r="A123">
        <v>0</v>
      </c>
      <c r="B123" s="260" t="s">
        <v>3433</v>
      </c>
      <c r="C123" s="260" t="s">
        <v>3540</v>
      </c>
      <c r="D123" s="260" t="s">
        <v>3646</v>
      </c>
      <c r="E123" s="261">
        <v>807</v>
      </c>
      <c r="F123" s="260" t="s">
        <v>3645</v>
      </c>
      <c r="G123" s="259"/>
      <c r="H123" s="259" t="s">
        <v>3644</v>
      </c>
      <c r="I123" s="258">
        <v>150</v>
      </c>
      <c r="J123" s="255"/>
      <c r="K123" s="264"/>
      <c r="L123" s="255">
        <v>0</v>
      </c>
      <c r="M123" s="201">
        <v>-3.7423490747351624</v>
      </c>
      <c r="N123" s="201">
        <v>423.0996045</v>
      </c>
      <c r="O123" s="201">
        <v>51.664739548335199</v>
      </c>
      <c r="P123" s="255">
        <v>51.664739548335199</v>
      </c>
      <c r="Q123" s="255">
        <v>423.0996045</v>
      </c>
      <c r="R123" s="255">
        <v>-3.7423490747351624</v>
      </c>
      <c r="S123" s="255">
        <v>80.733657526399895</v>
      </c>
      <c r="T123" s="255">
        <v>80.733657526399895</v>
      </c>
      <c r="U123" s="260"/>
      <c r="V123" s="170">
        <v>12.255027660000067</v>
      </c>
    </row>
    <row r="124" spans="1:22" ht="15" customHeight="1" x14ac:dyDescent="0.25">
      <c r="A124">
        <v>0</v>
      </c>
      <c r="B124" s="613"/>
      <c r="C124" s="613"/>
      <c r="D124" s="613"/>
      <c r="E124" s="616"/>
      <c r="F124" s="613" t="s">
        <v>619</v>
      </c>
      <c r="G124" s="615"/>
      <c r="H124" s="615"/>
      <c r="I124" s="258">
        <v>150</v>
      </c>
      <c r="J124" s="614"/>
      <c r="K124" s="264"/>
      <c r="L124" s="255">
        <v>4.2925999999999999E-2</v>
      </c>
      <c r="M124" s="201">
        <v>-3.7208860747351622</v>
      </c>
      <c r="N124" s="201">
        <v>423.0996045</v>
      </c>
      <c r="O124" s="201">
        <v>51.664739548335199</v>
      </c>
      <c r="P124" s="255">
        <v>51.664739548335199</v>
      </c>
      <c r="Q124" s="255">
        <v>423.0996045</v>
      </c>
      <c r="R124" s="255">
        <v>-3.6994230747351624</v>
      </c>
      <c r="S124" s="255">
        <v>80.755120526399892</v>
      </c>
      <c r="T124" s="255">
        <v>80.776583526399889</v>
      </c>
      <c r="U124" s="613"/>
      <c r="V124" s="170">
        <v>12.276490660000064</v>
      </c>
    </row>
    <row r="125" spans="1:22" ht="15" customHeight="1" x14ac:dyDescent="0.25">
      <c r="A125">
        <v>0</v>
      </c>
      <c r="B125" s="260" t="s">
        <v>3433</v>
      </c>
      <c r="C125" s="260" t="s">
        <v>3540</v>
      </c>
      <c r="D125" s="260" t="s">
        <v>1973</v>
      </c>
      <c r="E125" s="261">
        <v>808</v>
      </c>
      <c r="F125" s="260" t="s">
        <v>779</v>
      </c>
      <c r="G125" s="259" t="s">
        <v>4267</v>
      </c>
      <c r="H125" s="259" t="s">
        <v>3583</v>
      </c>
      <c r="I125" s="258">
        <v>150</v>
      </c>
      <c r="J125" s="255"/>
      <c r="K125" s="264"/>
      <c r="L125" s="255">
        <v>0</v>
      </c>
      <c r="M125" s="201">
        <v>-3.6994230747351624</v>
      </c>
      <c r="N125" s="201">
        <v>423.0996045</v>
      </c>
      <c r="O125" s="201">
        <v>51.664739548335199</v>
      </c>
      <c r="P125" s="255">
        <v>51.664739548335199</v>
      </c>
      <c r="Q125" s="255">
        <v>423.0996045</v>
      </c>
      <c r="R125" s="255">
        <v>-3.6994230747351624</v>
      </c>
      <c r="S125" s="255">
        <v>80.776583526399889</v>
      </c>
      <c r="T125" s="255">
        <v>80.776583526399889</v>
      </c>
      <c r="U125" s="617"/>
      <c r="V125" s="170">
        <v>12.297953660000061</v>
      </c>
    </row>
    <row r="126" spans="1:22" ht="15" customHeight="1" x14ac:dyDescent="0.25">
      <c r="A126">
        <v>0</v>
      </c>
      <c r="B126" s="617"/>
      <c r="C126" s="617"/>
      <c r="D126" s="617"/>
      <c r="E126" s="619"/>
      <c r="F126" s="260" t="s">
        <v>619</v>
      </c>
      <c r="G126" s="615"/>
      <c r="H126" s="618"/>
      <c r="I126" s="258">
        <v>150</v>
      </c>
      <c r="J126" s="255"/>
      <c r="K126" s="264"/>
      <c r="L126" s="255">
        <v>0.39539857</v>
      </c>
      <c r="M126" s="201">
        <v>-3.5017237897351627</v>
      </c>
      <c r="N126" s="201">
        <v>423.0996045</v>
      </c>
      <c r="O126" s="201">
        <v>51.664739548335199</v>
      </c>
      <c r="P126" s="255">
        <v>51.664739548335199</v>
      </c>
      <c r="Q126" s="255">
        <v>423.0996045</v>
      </c>
      <c r="R126" s="255">
        <v>-3.3040245047351626</v>
      </c>
      <c r="S126" s="255">
        <v>80.974282811399888</v>
      </c>
      <c r="T126" s="255">
        <v>81.171982096399887</v>
      </c>
      <c r="U126" s="617"/>
      <c r="V126" s="170">
        <v>12.49565294500006</v>
      </c>
    </row>
    <row r="127" spans="1:22" ht="15" customHeight="1" x14ac:dyDescent="0.25">
      <c r="A127">
        <v>0</v>
      </c>
      <c r="B127" s="260" t="s">
        <v>3433</v>
      </c>
      <c r="C127" s="260" t="s">
        <v>3540</v>
      </c>
      <c r="D127" s="260" t="s">
        <v>3643</v>
      </c>
      <c r="E127" s="261">
        <v>812</v>
      </c>
      <c r="F127" s="260" t="s">
        <v>666</v>
      </c>
      <c r="G127" s="259" t="s">
        <v>3642</v>
      </c>
      <c r="H127" s="259" t="s">
        <v>3641</v>
      </c>
      <c r="I127" s="258">
        <v>150</v>
      </c>
      <c r="J127" s="255"/>
      <c r="K127" s="264"/>
      <c r="L127" s="255">
        <v>0</v>
      </c>
      <c r="M127" s="201">
        <v>-3.3040245047351626</v>
      </c>
      <c r="N127" s="201">
        <v>423.0996045</v>
      </c>
      <c r="O127" s="201">
        <v>51.664739548335199</v>
      </c>
      <c r="P127" s="255">
        <v>51.664739548335199</v>
      </c>
      <c r="Q127" s="255">
        <v>423.0996045</v>
      </c>
      <c r="R127" s="255">
        <v>-3.3040245047351626</v>
      </c>
      <c r="S127" s="255">
        <v>81.171982096399887</v>
      </c>
      <c r="T127" s="255">
        <v>81.171982096399887</v>
      </c>
      <c r="U127" s="260"/>
      <c r="V127" s="170">
        <v>12.693352230000059</v>
      </c>
    </row>
    <row r="128" spans="1:22" ht="15" customHeight="1" x14ac:dyDescent="0.25">
      <c r="A128">
        <v>0</v>
      </c>
      <c r="B128" s="260" t="s">
        <v>3433</v>
      </c>
      <c r="C128" s="260" t="s">
        <v>3540</v>
      </c>
      <c r="D128" s="260" t="s">
        <v>3475</v>
      </c>
      <c r="E128" s="261">
        <v>812</v>
      </c>
      <c r="F128" s="260" t="s">
        <v>449</v>
      </c>
      <c r="G128" s="259" t="s">
        <v>3640</v>
      </c>
      <c r="H128" s="259" t="s">
        <v>3472</v>
      </c>
      <c r="I128" s="258">
        <v>150</v>
      </c>
      <c r="J128" s="255"/>
      <c r="K128" s="264"/>
      <c r="L128" s="255">
        <v>0</v>
      </c>
      <c r="M128" s="201">
        <v>-3.3040245047351626</v>
      </c>
      <c r="N128" s="201">
        <v>423.0996045</v>
      </c>
      <c r="O128" s="201">
        <v>51.664739548335199</v>
      </c>
      <c r="P128" s="255">
        <v>51.664739548335199</v>
      </c>
      <c r="Q128" s="255">
        <v>423.0996045</v>
      </c>
      <c r="R128" s="255">
        <v>-3.3040245047351626</v>
      </c>
      <c r="S128" s="255">
        <v>81.171982096399887</v>
      </c>
      <c r="T128" s="255">
        <v>81.171982096399887</v>
      </c>
      <c r="U128" s="260"/>
      <c r="V128" s="170">
        <v>12.693352230000059</v>
      </c>
    </row>
    <row r="129" spans="1:22" ht="15" customHeight="1" x14ac:dyDescent="0.25">
      <c r="A129">
        <v>0</v>
      </c>
      <c r="B129" s="260"/>
      <c r="C129" s="260"/>
      <c r="D129" s="260"/>
      <c r="E129" s="261"/>
      <c r="F129" s="260"/>
      <c r="G129" s="259"/>
      <c r="H129" s="259"/>
      <c r="I129" s="258">
        <v>150</v>
      </c>
      <c r="J129" s="255"/>
      <c r="K129" s="264"/>
      <c r="L129" s="255">
        <v>0.20827999999999999</v>
      </c>
      <c r="M129" s="201">
        <v>-3.1998845047351629</v>
      </c>
      <c r="N129" s="201">
        <v>423.0996045</v>
      </c>
      <c r="O129" s="201">
        <v>51.664739548335199</v>
      </c>
      <c r="P129" s="255">
        <v>51.664739548335199</v>
      </c>
      <c r="Q129" s="255">
        <v>423.0996045</v>
      </c>
      <c r="R129" s="255">
        <v>-3.0957445047351628</v>
      </c>
      <c r="S129" s="255">
        <v>81.276122096399888</v>
      </c>
      <c r="T129" s="255">
        <v>81.380262096399889</v>
      </c>
      <c r="U129" s="260"/>
      <c r="V129" s="170">
        <v>12.79749223000006</v>
      </c>
    </row>
    <row r="130" spans="1:22" ht="15" customHeight="1" x14ac:dyDescent="0.25">
      <c r="A130">
        <v>0</v>
      </c>
      <c r="B130" s="260" t="s">
        <v>3433</v>
      </c>
      <c r="C130" s="260" t="s">
        <v>3540</v>
      </c>
      <c r="D130" s="260" t="s">
        <v>3565</v>
      </c>
      <c r="E130" s="261">
        <v>814</v>
      </c>
      <c r="F130" s="260" t="s">
        <v>3639</v>
      </c>
      <c r="G130" s="259" t="s">
        <v>3563</v>
      </c>
      <c r="H130" s="259" t="s">
        <v>3562</v>
      </c>
      <c r="I130" s="258"/>
      <c r="J130" s="255"/>
      <c r="K130" s="264"/>
      <c r="L130" s="255">
        <v>0</v>
      </c>
      <c r="M130" s="201">
        <v>-3.0957445047351628</v>
      </c>
      <c r="N130" s="201">
        <v>423.0996045</v>
      </c>
      <c r="O130" s="201">
        <v>51.664739548335199</v>
      </c>
      <c r="P130" s="255">
        <v>51.664739548335199</v>
      </c>
      <c r="Q130" s="255">
        <v>423.0996045</v>
      </c>
      <c r="R130" s="255">
        <v>-3.0957445047351628</v>
      </c>
      <c r="S130" s="255">
        <v>81.380262096399889</v>
      </c>
      <c r="T130" s="255">
        <v>81.380262096399889</v>
      </c>
      <c r="U130" s="260"/>
      <c r="V130" s="170">
        <v>12.901632230000061</v>
      </c>
    </row>
    <row r="131" spans="1:22" ht="15" customHeight="1" x14ac:dyDescent="0.25">
      <c r="A131">
        <v>0</v>
      </c>
      <c r="B131" s="260" t="s">
        <v>3433</v>
      </c>
      <c r="C131" s="260" t="s">
        <v>3540</v>
      </c>
      <c r="D131" s="260" t="s">
        <v>3335</v>
      </c>
      <c r="E131" s="261">
        <v>814</v>
      </c>
      <c r="F131" s="260" t="s">
        <v>682</v>
      </c>
      <c r="G131" s="259" t="s">
        <v>3467</v>
      </c>
      <c r="H131" s="259" t="s">
        <v>3334</v>
      </c>
      <c r="I131" s="258">
        <v>150</v>
      </c>
      <c r="J131" s="255"/>
      <c r="K131" s="264"/>
      <c r="L131" s="255">
        <v>0</v>
      </c>
      <c r="M131" s="201">
        <v>-3.0957445047351628</v>
      </c>
      <c r="N131" s="201">
        <v>423.0996045</v>
      </c>
      <c r="O131" s="201">
        <v>51.664739548335199</v>
      </c>
      <c r="P131" s="255">
        <v>51.664739548335199</v>
      </c>
      <c r="Q131" s="255">
        <v>423.0996045</v>
      </c>
      <c r="R131" s="255">
        <v>-3.0957445047351628</v>
      </c>
      <c r="S131" s="255">
        <v>81.380262096399889</v>
      </c>
      <c r="T131" s="255">
        <v>81.380262096399889</v>
      </c>
      <c r="U131" s="260"/>
      <c r="V131" s="170">
        <v>12.901632230000061</v>
      </c>
    </row>
    <row r="132" spans="1:22" ht="15" customHeight="1" x14ac:dyDescent="0.25">
      <c r="A132">
        <v>0</v>
      </c>
      <c r="B132" s="260"/>
      <c r="C132" s="260"/>
      <c r="D132" s="260"/>
      <c r="E132" s="261"/>
      <c r="F132" s="260"/>
      <c r="G132" s="259"/>
      <c r="H132" s="259"/>
      <c r="I132" s="258">
        <v>150</v>
      </c>
      <c r="J132" s="255"/>
      <c r="K132" s="264"/>
      <c r="L132" s="255">
        <v>0.21693289999999998</v>
      </c>
      <c r="M132" s="201">
        <v>-2.9872780547351629</v>
      </c>
      <c r="N132" s="201">
        <v>423.0996045</v>
      </c>
      <c r="O132" s="201">
        <v>51.664739548335199</v>
      </c>
      <c r="P132" s="255">
        <v>51.664739548335199</v>
      </c>
      <c r="Q132" s="255">
        <v>423.0996045</v>
      </c>
      <c r="R132" s="255">
        <v>-2.8788116047351626</v>
      </c>
      <c r="S132" s="255">
        <v>81.488728546399898</v>
      </c>
      <c r="T132" s="255">
        <v>81.597194996399892</v>
      </c>
      <c r="U132" s="260" t="s">
        <v>3570</v>
      </c>
      <c r="V132" s="170">
        <v>13.01009868000007</v>
      </c>
    </row>
    <row r="133" spans="1:22" ht="15" customHeight="1" x14ac:dyDescent="0.25">
      <c r="A133">
        <v>0</v>
      </c>
      <c r="B133" s="260" t="s">
        <v>3433</v>
      </c>
      <c r="C133" s="260" t="s">
        <v>3540</v>
      </c>
      <c r="D133" s="260" t="s">
        <v>3555</v>
      </c>
      <c r="E133" s="261">
        <v>818</v>
      </c>
      <c r="F133" s="260" t="s">
        <v>3638</v>
      </c>
      <c r="G133" s="259" t="s">
        <v>3571</v>
      </c>
      <c r="H133" s="259" t="s">
        <v>3552</v>
      </c>
      <c r="I133" s="258">
        <v>150</v>
      </c>
      <c r="J133" s="255"/>
      <c r="K133" s="264"/>
      <c r="L133" s="255">
        <v>0.4</v>
      </c>
      <c r="M133" s="201">
        <v>-2.6788116047351629</v>
      </c>
      <c r="N133" s="201">
        <v>423.0996045</v>
      </c>
      <c r="O133" s="201">
        <v>51.664739548335199</v>
      </c>
      <c r="P133" s="255">
        <v>51.664739548335199</v>
      </c>
      <c r="Q133" s="255">
        <v>423.0996045</v>
      </c>
      <c r="R133" s="255">
        <v>-2.4788116047351627</v>
      </c>
      <c r="S133" s="255">
        <v>81.797194996399895</v>
      </c>
      <c r="T133" s="255">
        <v>81.997194996399898</v>
      </c>
      <c r="U133" s="260"/>
      <c r="V133" s="170">
        <v>13.318565130000067</v>
      </c>
    </row>
    <row r="134" spans="1:22" ht="15" customHeight="1" x14ac:dyDescent="0.25">
      <c r="A134">
        <v>0</v>
      </c>
      <c r="B134" s="613"/>
      <c r="C134" s="613"/>
      <c r="D134" s="613"/>
      <c r="E134" s="616"/>
      <c r="F134" s="613" t="s">
        <v>619</v>
      </c>
      <c r="G134" s="615"/>
      <c r="H134" s="615"/>
      <c r="I134" s="258">
        <v>150</v>
      </c>
      <c r="J134" s="614"/>
      <c r="K134" s="264"/>
      <c r="L134" s="255">
        <v>2.5399999999999999E-2</v>
      </c>
      <c r="M134" s="201">
        <v>-2.466111604735163</v>
      </c>
      <c r="N134" s="201">
        <v>423.0996045</v>
      </c>
      <c r="O134" s="201">
        <v>51.664739548335199</v>
      </c>
      <c r="P134" s="255">
        <v>51.664739548335199</v>
      </c>
      <c r="Q134" s="255">
        <v>423.0996045</v>
      </c>
      <c r="R134" s="255">
        <v>-2.4534116047351628</v>
      </c>
      <c r="S134" s="255">
        <v>82.009894996399908</v>
      </c>
      <c r="T134" s="255">
        <v>82.022594996399903</v>
      </c>
      <c r="U134" s="613"/>
      <c r="V134" s="170">
        <v>13.531265130000079</v>
      </c>
    </row>
    <row r="135" spans="1:22" ht="15" customHeight="1" x14ac:dyDescent="0.25">
      <c r="A135">
        <v>0</v>
      </c>
      <c r="B135" s="260" t="s">
        <v>3433</v>
      </c>
      <c r="C135" s="260" t="s">
        <v>3540</v>
      </c>
      <c r="D135" s="260" t="s">
        <v>1961</v>
      </c>
      <c r="E135" s="261">
        <v>821</v>
      </c>
      <c r="F135" s="260" t="s">
        <v>3637</v>
      </c>
      <c r="G135" s="259" t="s">
        <v>3558</v>
      </c>
      <c r="H135" s="259" t="s">
        <v>3557</v>
      </c>
      <c r="I135" s="258">
        <v>150</v>
      </c>
      <c r="J135" s="255"/>
      <c r="K135" s="264"/>
      <c r="L135" s="255">
        <v>0.1905</v>
      </c>
      <c r="M135" s="201">
        <v>-2.3581616047351628</v>
      </c>
      <c r="N135" s="201">
        <v>423.0996045</v>
      </c>
      <c r="O135" s="201">
        <v>51.664739548335199</v>
      </c>
      <c r="P135" s="255">
        <v>51.664739548335199</v>
      </c>
      <c r="Q135" s="255">
        <v>423.0996045</v>
      </c>
      <c r="R135" s="255">
        <v>-2.2629116047351627</v>
      </c>
      <c r="S135" s="255">
        <v>82.11784499639991</v>
      </c>
      <c r="T135" s="255">
        <v>82.213094996399903</v>
      </c>
      <c r="U135" s="260"/>
      <c r="V135" s="170">
        <v>13.639215130000082</v>
      </c>
    </row>
    <row r="136" spans="1:22" ht="15" customHeight="1" x14ac:dyDescent="0.25">
      <c r="A136">
        <v>0</v>
      </c>
      <c r="B136" s="260"/>
      <c r="C136" s="260"/>
      <c r="D136" s="260"/>
      <c r="E136" s="261"/>
      <c r="F136" s="260"/>
      <c r="G136" s="259"/>
      <c r="H136" s="259"/>
      <c r="I136" s="258">
        <v>150</v>
      </c>
      <c r="J136" s="255"/>
      <c r="K136" s="264"/>
      <c r="L136" s="255">
        <v>0.13973442999999999</v>
      </c>
      <c r="M136" s="201">
        <v>-2.1930443897351628</v>
      </c>
      <c r="N136" s="201">
        <v>423.0996045</v>
      </c>
      <c r="O136" s="201">
        <v>51.664739548335199</v>
      </c>
      <c r="P136" s="255">
        <v>51.664739548335199</v>
      </c>
      <c r="Q136" s="255">
        <v>423.0996045</v>
      </c>
      <c r="R136" s="255">
        <v>-2.1231771747351629</v>
      </c>
      <c r="S136" s="255">
        <v>82.282962211399905</v>
      </c>
      <c r="T136" s="255">
        <v>82.352829426399907</v>
      </c>
      <c r="U136" s="260"/>
      <c r="V136" s="170">
        <v>13.804332345000077</v>
      </c>
    </row>
    <row r="137" spans="1:22" ht="15" customHeight="1" x14ac:dyDescent="0.25">
      <c r="A137">
        <v>0</v>
      </c>
      <c r="B137" s="260" t="s">
        <v>3433</v>
      </c>
      <c r="C137" s="260" t="s">
        <v>3540</v>
      </c>
      <c r="D137" s="260" t="s">
        <v>2035</v>
      </c>
      <c r="E137" s="261">
        <v>824</v>
      </c>
      <c r="F137" s="260" t="s">
        <v>3636</v>
      </c>
      <c r="G137" s="259" t="s">
        <v>2307</v>
      </c>
      <c r="H137" s="259" t="s">
        <v>3635</v>
      </c>
      <c r="I137" s="258"/>
      <c r="J137" s="255"/>
      <c r="K137" s="264"/>
      <c r="L137" s="255">
        <v>0</v>
      </c>
      <c r="M137" s="201">
        <v>-2.1231771747351629</v>
      </c>
      <c r="N137" s="201">
        <v>423.0996045</v>
      </c>
      <c r="O137" s="201">
        <v>51.664739548335199</v>
      </c>
      <c r="P137" s="255">
        <v>51.664739548335199</v>
      </c>
      <c r="Q137" s="255">
        <v>423.0996045</v>
      </c>
      <c r="R137" s="255">
        <v>-2.1231771747351629</v>
      </c>
      <c r="S137" s="255">
        <v>82.352829426399907</v>
      </c>
      <c r="T137" s="255">
        <v>82.352829426399907</v>
      </c>
      <c r="U137" s="260"/>
      <c r="V137" s="170">
        <v>13.874199560000079</v>
      </c>
    </row>
    <row r="138" spans="1:22" ht="15" customHeight="1" x14ac:dyDescent="0.25">
      <c r="A138">
        <v>0</v>
      </c>
      <c r="B138" s="260"/>
      <c r="C138" s="260"/>
      <c r="D138" s="260"/>
      <c r="E138" s="261"/>
      <c r="F138" s="260"/>
      <c r="G138" s="259"/>
      <c r="H138" s="259"/>
      <c r="I138" s="258">
        <v>150</v>
      </c>
      <c r="J138" s="255"/>
      <c r="K138" s="264"/>
      <c r="L138" s="255">
        <v>3.87985E-2</v>
      </c>
      <c r="M138" s="201">
        <v>-2.1037779247351631</v>
      </c>
      <c r="N138" s="201">
        <v>423.0996045</v>
      </c>
      <c r="O138" s="201">
        <v>51.664739548335199</v>
      </c>
      <c r="P138" s="255">
        <v>51.664739548335199</v>
      </c>
      <c r="Q138" s="255">
        <v>423.0996045</v>
      </c>
      <c r="R138" s="255">
        <v>-2.0843786747351629</v>
      </c>
      <c r="S138" s="255">
        <v>82.372228676399899</v>
      </c>
      <c r="T138" s="255">
        <v>82.391627926399906</v>
      </c>
      <c r="U138" s="260"/>
      <c r="V138" s="170">
        <v>13.893598810000071</v>
      </c>
    </row>
    <row r="139" spans="1:22" ht="15" customHeight="1" x14ac:dyDescent="0.25">
      <c r="A139">
        <v>0</v>
      </c>
      <c r="B139" s="260" t="s">
        <v>3433</v>
      </c>
      <c r="C139" s="260" t="s">
        <v>3540</v>
      </c>
      <c r="D139" s="260" t="s">
        <v>1973</v>
      </c>
      <c r="E139" s="261">
        <v>824</v>
      </c>
      <c r="F139" s="260" t="s">
        <v>59</v>
      </c>
      <c r="G139" s="259" t="s">
        <v>4267</v>
      </c>
      <c r="H139" s="259" t="s">
        <v>3583</v>
      </c>
      <c r="I139" s="258">
        <v>150</v>
      </c>
      <c r="J139" s="255"/>
      <c r="K139" s="264"/>
      <c r="L139" s="255">
        <v>0</v>
      </c>
      <c r="M139" s="201">
        <v>-2.0843786747351629</v>
      </c>
      <c r="N139" s="201">
        <v>423.0996045</v>
      </c>
      <c r="O139" s="201">
        <v>51.664739548335199</v>
      </c>
      <c r="P139" s="255">
        <v>51.664739548335199</v>
      </c>
      <c r="Q139" s="255">
        <v>423.0996045</v>
      </c>
      <c r="R139" s="255">
        <v>-2.0843786747351629</v>
      </c>
      <c r="S139" s="255">
        <v>82.391627926399906</v>
      </c>
      <c r="T139" s="255">
        <v>82.391627926399906</v>
      </c>
      <c r="U139" s="260"/>
      <c r="V139" s="170">
        <v>13.912998060000078</v>
      </c>
    </row>
    <row r="140" spans="1:22" ht="15" customHeight="1" x14ac:dyDescent="0.25">
      <c r="A140">
        <v>0</v>
      </c>
      <c r="B140" s="260"/>
      <c r="C140" s="260"/>
      <c r="D140" s="260"/>
      <c r="E140" s="261"/>
      <c r="F140" s="260" t="s">
        <v>619</v>
      </c>
      <c r="G140" s="259"/>
      <c r="H140" s="259"/>
      <c r="I140" s="258">
        <v>150</v>
      </c>
      <c r="J140" s="255"/>
      <c r="K140" s="264"/>
      <c r="L140" s="255">
        <v>0.201795328</v>
      </c>
      <c r="M140" s="201">
        <v>-1.9834810107351628</v>
      </c>
      <c r="N140" s="201">
        <v>423.0996045</v>
      </c>
      <c r="O140" s="201">
        <v>51.664739548335199</v>
      </c>
      <c r="P140" s="255">
        <v>51.664739548335199</v>
      </c>
      <c r="Q140" s="255">
        <v>423.0996045</v>
      </c>
      <c r="R140" s="255">
        <v>-1.8825833467351627</v>
      </c>
      <c r="S140" s="255">
        <v>82.492525590399907</v>
      </c>
      <c r="T140" s="255">
        <v>82.593423254399909</v>
      </c>
      <c r="U140" s="260"/>
      <c r="V140" s="170">
        <v>14.013895724000079</v>
      </c>
    </row>
    <row r="141" spans="1:22" ht="15" customHeight="1" x14ac:dyDescent="0.25">
      <c r="A141">
        <v>0</v>
      </c>
      <c r="B141" s="260" t="s">
        <v>3433</v>
      </c>
      <c r="C141" s="260" t="s">
        <v>3540</v>
      </c>
      <c r="D141" s="260" t="s">
        <v>1981</v>
      </c>
      <c r="E141" s="261">
        <v>826</v>
      </c>
      <c r="F141" s="260" t="s">
        <v>3634</v>
      </c>
      <c r="G141" s="259" t="s">
        <v>3591</v>
      </c>
      <c r="H141" s="259" t="s">
        <v>1978</v>
      </c>
      <c r="I141" s="258">
        <v>150</v>
      </c>
      <c r="J141" s="255"/>
      <c r="K141" s="264"/>
      <c r="L141" s="255">
        <v>8.0264000000000002E-2</v>
      </c>
      <c r="M141" s="201">
        <v>-1.8424513467351629</v>
      </c>
      <c r="N141" s="201">
        <v>423.0996045</v>
      </c>
      <c r="O141" s="201">
        <v>51.664739548335199</v>
      </c>
      <c r="P141" s="255">
        <v>51.664739548335199</v>
      </c>
      <c r="Q141" s="255">
        <v>423.0996045</v>
      </c>
      <c r="R141" s="255">
        <v>-1.8023193467351628</v>
      </c>
      <c r="S141" s="255">
        <v>82.633555254399909</v>
      </c>
      <c r="T141" s="255">
        <v>82.673687254399908</v>
      </c>
      <c r="U141" s="260"/>
      <c r="V141" s="170">
        <v>14.15492538800008</v>
      </c>
    </row>
    <row r="142" spans="1:22" ht="15" customHeight="1" x14ac:dyDescent="0.25">
      <c r="A142">
        <v>0</v>
      </c>
      <c r="B142" s="260"/>
      <c r="C142" s="260"/>
      <c r="D142" s="260"/>
      <c r="E142" s="261"/>
      <c r="F142" s="260" t="s">
        <v>619</v>
      </c>
      <c r="G142" s="259"/>
      <c r="H142" s="259"/>
      <c r="I142" s="258">
        <v>150</v>
      </c>
      <c r="J142" s="255"/>
      <c r="K142" s="264"/>
      <c r="L142" s="255">
        <v>0.123508742</v>
      </c>
      <c r="M142" s="201">
        <v>-1.7405649757351629</v>
      </c>
      <c r="N142" s="201">
        <v>423.0996045</v>
      </c>
      <c r="O142" s="201">
        <v>51.664739548335199</v>
      </c>
      <c r="P142" s="265">
        <v>51.664739548335199</v>
      </c>
      <c r="Q142" s="255">
        <v>423.0996045</v>
      </c>
      <c r="R142" s="265">
        <v>-1.6788106047351627</v>
      </c>
      <c r="S142" s="255">
        <v>82.735441625399901</v>
      </c>
      <c r="T142" s="255">
        <v>82.797195996399907</v>
      </c>
      <c r="U142" s="260" t="s">
        <v>3593</v>
      </c>
      <c r="V142" s="170">
        <v>14.256811759000072</v>
      </c>
    </row>
    <row r="143" spans="1:22" ht="15" customHeight="1" x14ac:dyDescent="0.25">
      <c r="A143">
        <v>0</v>
      </c>
      <c r="B143" s="606" t="s">
        <v>3433</v>
      </c>
      <c r="C143" s="606" t="s">
        <v>3540</v>
      </c>
      <c r="D143" s="606" t="s">
        <v>3600</v>
      </c>
      <c r="E143" s="607">
        <v>833</v>
      </c>
      <c r="F143" s="606" t="s">
        <v>3633</v>
      </c>
      <c r="G143" s="605" t="s">
        <v>3598</v>
      </c>
      <c r="H143" s="605" t="s">
        <v>3632</v>
      </c>
      <c r="I143" s="603" t="s">
        <v>3596</v>
      </c>
      <c r="J143" s="601"/>
      <c r="K143" s="602"/>
      <c r="L143" s="601">
        <v>1</v>
      </c>
      <c r="M143" s="201">
        <v>-1.360500718551372</v>
      </c>
      <c r="N143" s="201">
        <v>423.0996045</v>
      </c>
      <c r="O143" s="201">
        <v>51.346429662151408</v>
      </c>
      <c r="P143" s="601">
        <v>51.028119775967617</v>
      </c>
      <c r="Q143" s="601">
        <v>423.0996045</v>
      </c>
      <c r="R143" s="601">
        <v>-1.0421908323675813</v>
      </c>
      <c r="S143" s="601">
        <v>83.297195996399907</v>
      </c>
      <c r="T143" s="601">
        <v>83.797195996399907</v>
      </c>
      <c r="U143" s="606"/>
      <c r="V143" s="170">
        <v>14.818566130000079</v>
      </c>
    </row>
    <row r="144" spans="1:22" ht="15" customHeight="1" x14ac:dyDescent="0.25">
      <c r="A144">
        <v>0</v>
      </c>
      <c r="B144" s="606" t="s">
        <v>3433</v>
      </c>
      <c r="C144" s="606" t="s">
        <v>3540</v>
      </c>
      <c r="D144" s="606" t="s">
        <v>1967</v>
      </c>
      <c r="E144" s="607">
        <v>833</v>
      </c>
      <c r="F144" s="606" t="s">
        <v>3631</v>
      </c>
      <c r="G144" s="605" t="s">
        <v>1965</v>
      </c>
      <c r="H144" s="605" t="s">
        <v>3528</v>
      </c>
      <c r="I144" s="603"/>
      <c r="J144" s="601"/>
      <c r="K144" s="602"/>
      <c r="L144" s="601">
        <v>0</v>
      </c>
      <c r="M144" s="201">
        <v>-1.0421908323675813</v>
      </c>
      <c r="N144" s="201">
        <v>423.0996045</v>
      </c>
      <c r="O144" s="201">
        <v>51.028119775967617</v>
      </c>
      <c r="P144" s="601">
        <v>51.028119775967617</v>
      </c>
      <c r="Q144" s="601">
        <v>423.0996045</v>
      </c>
      <c r="R144" s="601">
        <v>-1.0421908323675813</v>
      </c>
      <c r="S144" s="601">
        <v>83.797195996399907</v>
      </c>
      <c r="T144" s="601">
        <v>83.797195996399907</v>
      </c>
      <c r="U144" s="606" t="s">
        <v>3594</v>
      </c>
      <c r="V144" s="170">
        <v>15.318566130000079</v>
      </c>
    </row>
    <row r="145" spans="1:22" ht="15" customHeight="1" x14ac:dyDescent="0.25">
      <c r="A145">
        <v>0</v>
      </c>
      <c r="B145" s="606"/>
      <c r="C145" s="606"/>
      <c r="D145" s="606"/>
      <c r="E145" s="607"/>
      <c r="F145" s="606"/>
      <c r="G145" s="605"/>
      <c r="H145" s="604"/>
      <c r="I145" s="603">
        <v>150</v>
      </c>
      <c r="J145" s="601"/>
      <c r="K145" s="602"/>
      <c r="L145" s="601">
        <v>0</v>
      </c>
      <c r="M145" s="201">
        <v>-1.0421908323675813</v>
      </c>
      <c r="N145" s="201">
        <v>423.0996045</v>
      </c>
      <c r="O145" s="201">
        <v>50.968244775967619</v>
      </c>
      <c r="P145" s="601">
        <v>50.908369775967614</v>
      </c>
      <c r="Q145" s="601">
        <v>423.0996045</v>
      </c>
      <c r="R145" s="601">
        <v>-1.0421908323675813</v>
      </c>
      <c r="S145" s="601">
        <v>83.797195996399907</v>
      </c>
      <c r="T145" s="601">
        <v>83.797195996399907</v>
      </c>
      <c r="U145" s="606"/>
      <c r="V145" s="170">
        <v>15.318566130000079</v>
      </c>
    </row>
    <row r="146" spans="1:22" ht="15" customHeight="1" x14ac:dyDescent="0.25">
      <c r="A146">
        <v>0</v>
      </c>
      <c r="B146" s="606"/>
      <c r="C146" s="606"/>
      <c r="D146" s="606"/>
      <c r="E146" s="607"/>
      <c r="F146" s="606"/>
      <c r="G146" s="605"/>
      <c r="H146" s="605"/>
      <c r="I146" s="603">
        <v>150</v>
      </c>
      <c r="J146" s="601"/>
      <c r="K146" s="602"/>
      <c r="L146" s="601">
        <v>0.11975</v>
      </c>
      <c r="M146" s="201">
        <v>-1.0421908323675813</v>
      </c>
      <c r="N146" s="201">
        <v>423.0996045</v>
      </c>
      <c r="O146" s="201">
        <v>50.908369775967614</v>
      </c>
      <c r="P146" s="601">
        <v>50.908369775967614</v>
      </c>
      <c r="Q146" s="601">
        <v>423.0996045</v>
      </c>
      <c r="R146" s="601">
        <v>-1.0421908323675813</v>
      </c>
      <c r="S146" s="601">
        <v>83.857070996399898</v>
      </c>
      <c r="T146" s="601">
        <v>83.916945996399903</v>
      </c>
      <c r="U146" s="606" t="s">
        <v>3593</v>
      </c>
      <c r="V146" s="170">
        <v>15.37844113000007</v>
      </c>
    </row>
    <row r="147" spans="1:22" ht="15" customHeight="1" x14ac:dyDescent="0.25">
      <c r="A147">
        <v>0</v>
      </c>
      <c r="B147" s="606" t="s">
        <v>3433</v>
      </c>
      <c r="C147" s="606" t="s">
        <v>3540</v>
      </c>
      <c r="D147" s="606" t="s">
        <v>1961</v>
      </c>
      <c r="E147" s="607">
        <v>840</v>
      </c>
      <c r="F147" s="606" t="s">
        <v>3630</v>
      </c>
      <c r="G147" s="605" t="s">
        <v>3558</v>
      </c>
      <c r="H147" s="605" t="s">
        <v>3557</v>
      </c>
      <c r="I147" s="603">
        <v>150</v>
      </c>
      <c r="J147" s="601"/>
      <c r="K147" s="602"/>
      <c r="L147" s="601">
        <v>0.1905</v>
      </c>
      <c r="M147" s="201">
        <v>-1.0421908323675813</v>
      </c>
      <c r="N147" s="201">
        <v>423.0996045</v>
      </c>
      <c r="O147" s="201">
        <v>50.813119775967614</v>
      </c>
      <c r="P147" s="601">
        <v>50.717869775967614</v>
      </c>
      <c r="Q147" s="601">
        <v>423.0996045</v>
      </c>
      <c r="R147" s="601">
        <v>-1.0421908323675813</v>
      </c>
      <c r="S147" s="601">
        <v>84.01219599639991</v>
      </c>
      <c r="T147" s="601">
        <v>84.107445996399903</v>
      </c>
      <c r="U147" s="606"/>
      <c r="V147" s="170">
        <v>15.533566130000082</v>
      </c>
    </row>
    <row r="148" spans="1:22" ht="15" customHeight="1" x14ac:dyDescent="0.25">
      <c r="A148">
        <v>0</v>
      </c>
      <c r="B148" s="606"/>
      <c r="C148" s="606"/>
      <c r="D148" s="606"/>
      <c r="E148" s="607"/>
      <c r="F148" s="606"/>
      <c r="G148" s="605"/>
      <c r="H148" s="605"/>
      <c r="I148" s="603">
        <v>150</v>
      </c>
      <c r="J148" s="601"/>
      <c r="K148" s="602"/>
      <c r="L148" s="601">
        <v>0.23975000000000007</v>
      </c>
      <c r="M148" s="201">
        <v>-1.0421908323675813</v>
      </c>
      <c r="N148" s="201">
        <v>423.0996045</v>
      </c>
      <c r="O148" s="201">
        <v>50.597994775967614</v>
      </c>
      <c r="P148" s="601">
        <v>50.478119775967613</v>
      </c>
      <c r="Q148" s="601">
        <v>423.0996045</v>
      </c>
      <c r="R148" s="601">
        <v>-1.0421908323675813</v>
      </c>
      <c r="S148" s="601">
        <v>84.227320996399911</v>
      </c>
      <c r="T148" s="601">
        <v>84.347195996399904</v>
      </c>
      <c r="U148" s="606"/>
      <c r="V148" s="170">
        <v>15.748691130000083</v>
      </c>
    </row>
    <row r="149" spans="1:22" ht="15" customHeight="1" x14ac:dyDescent="0.25">
      <c r="A149">
        <v>0</v>
      </c>
      <c r="B149" s="606" t="s">
        <v>3433</v>
      </c>
      <c r="C149" s="606" t="s">
        <v>3540</v>
      </c>
      <c r="D149" s="606" t="s">
        <v>3607</v>
      </c>
      <c r="E149" s="607">
        <v>844</v>
      </c>
      <c r="F149" s="606" t="s">
        <v>3629</v>
      </c>
      <c r="G149" s="605" t="s">
        <v>3605</v>
      </c>
      <c r="H149" s="605" t="s">
        <v>3604</v>
      </c>
      <c r="I149" s="603">
        <v>150</v>
      </c>
      <c r="J149" s="601"/>
      <c r="K149" s="602"/>
      <c r="L149" s="601">
        <v>0.2</v>
      </c>
      <c r="M149" s="201">
        <v>-1.0421908323675813</v>
      </c>
      <c r="N149" s="201">
        <v>423.0996045</v>
      </c>
      <c r="O149" s="201">
        <v>50.378119775967612</v>
      </c>
      <c r="P149" s="601">
        <v>50.27811977596761</v>
      </c>
      <c r="Q149" s="601">
        <v>423.0996045</v>
      </c>
      <c r="R149" s="601">
        <v>-1.0421908323675813</v>
      </c>
      <c r="S149" s="601">
        <v>84.447195996399913</v>
      </c>
      <c r="T149" s="601">
        <v>84.547195996399907</v>
      </c>
      <c r="U149" s="606" t="s">
        <v>3603</v>
      </c>
      <c r="V149" s="170">
        <v>15.968566130000085</v>
      </c>
    </row>
    <row r="150" spans="1:22" ht="15" customHeight="1" x14ac:dyDescent="0.25">
      <c r="A150">
        <v>0</v>
      </c>
      <c r="B150" s="606"/>
      <c r="C150" s="606"/>
      <c r="D150" s="606"/>
      <c r="E150" s="607"/>
      <c r="F150" s="606" t="s">
        <v>619</v>
      </c>
      <c r="G150" s="605"/>
      <c r="H150" s="605"/>
      <c r="I150" s="603">
        <v>150</v>
      </c>
      <c r="J150" s="601"/>
      <c r="K150" s="602"/>
      <c r="L150" s="601">
        <v>0.13500000000000001</v>
      </c>
      <c r="M150" s="201">
        <v>-1.0421908323675813</v>
      </c>
      <c r="N150" s="201">
        <v>423.0996045</v>
      </c>
      <c r="O150" s="201">
        <v>50.210619775967615</v>
      </c>
      <c r="P150" s="601">
        <v>50.143119775967612</v>
      </c>
      <c r="Q150" s="601">
        <v>423.0996045</v>
      </c>
      <c r="R150" s="601">
        <v>-1.0421908323675813</v>
      </c>
      <c r="S150" s="601">
        <v>84.614695996399917</v>
      </c>
      <c r="T150" s="601">
        <v>84.682195996399912</v>
      </c>
      <c r="U150" s="606" t="s">
        <v>3603</v>
      </c>
      <c r="V150" s="170">
        <v>16.136066130000088</v>
      </c>
    </row>
    <row r="151" spans="1:22" ht="15" customHeight="1" x14ac:dyDescent="0.25">
      <c r="A151">
        <v>0</v>
      </c>
      <c r="B151" s="606" t="s">
        <v>3433</v>
      </c>
      <c r="C151" s="606" t="s">
        <v>3540</v>
      </c>
      <c r="D151" s="606" t="s">
        <v>3610</v>
      </c>
      <c r="E151" s="607">
        <v>848</v>
      </c>
      <c r="F151" s="606" t="s">
        <v>3628</v>
      </c>
      <c r="G151" s="605" t="s">
        <v>3605</v>
      </c>
      <c r="H151" s="605" t="s">
        <v>3608</v>
      </c>
      <c r="I151" s="603">
        <v>150</v>
      </c>
      <c r="J151" s="601"/>
      <c r="K151" s="602"/>
      <c r="L151" s="601">
        <v>0.2</v>
      </c>
      <c r="M151" s="201">
        <v>-1.0421908323675813</v>
      </c>
      <c r="N151" s="201">
        <v>423.0996045</v>
      </c>
      <c r="O151" s="201">
        <v>50.043119775967611</v>
      </c>
      <c r="P151" s="601">
        <v>49.94311977596761</v>
      </c>
      <c r="Q151" s="601">
        <v>423.0996045</v>
      </c>
      <c r="R151" s="601">
        <v>-1.0421908323675813</v>
      </c>
      <c r="S151" s="601">
        <v>84.782195996399921</v>
      </c>
      <c r="T151" s="601">
        <v>84.882195996399915</v>
      </c>
      <c r="U151" s="606" t="s">
        <v>3603</v>
      </c>
      <c r="V151" s="170">
        <v>16.303566130000092</v>
      </c>
    </row>
    <row r="152" spans="1:22" ht="15" customHeight="1" x14ac:dyDescent="0.25">
      <c r="A152">
        <v>0</v>
      </c>
      <c r="B152" s="606"/>
      <c r="C152" s="606"/>
      <c r="D152" s="606"/>
      <c r="E152" s="607"/>
      <c r="F152" s="606" t="s">
        <v>619</v>
      </c>
      <c r="G152" s="605"/>
      <c r="H152" s="605"/>
      <c r="I152" s="603">
        <v>150</v>
      </c>
      <c r="J152" s="601"/>
      <c r="K152" s="602"/>
      <c r="L152" s="601">
        <v>0.13500000000000001</v>
      </c>
      <c r="M152" s="201">
        <v>-1.0421908323675813</v>
      </c>
      <c r="N152" s="201">
        <v>423.0996045</v>
      </c>
      <c r="O152" s="201">
        <v>49.875619775967607</v>
      </c>
      <c r="P152" s="601">
        <v>49.808119775967612</v>
      </c>
      <c r="Q152" s="601">
        <v>423.0996045</v>
      </c>
      <c r="R152" s="601">
        <v>-1.0421908323675813</v>
      </c>
      <c r="S152" s="601">
        <v>84.949695996399925</v>
      </c>
      <c r="T152" s="601">
        <v>85.01719599639992</v>
      </c>
      <c r="U152" s="606" t="s">
        <v>3603</v>
      </c>
      <c r="V152" s="170">
        <v>16.471066130000096</v>
      </c>
    </row>
    <row r="153" spans="1:22" ht="15" customHeight="1" x14ac:dyDescent="0.25">
      <c r="A153">
        <v>0</v>
      </c>
      <c r="B153" s="606" t="s">
        <v>3433</v>
      </c>
      <c r="C153" s="606" t="s">
        <v>3540</v>
      </c>
      <c r="D153" s="606" t="s">
        <v>3607</v>
      </c>
      <c r="E153" s="607">
        <v>851</v>
      </c>
      <c r="F153" s="606" t="s">
        <v>3627</v>
      </c>
      <c r="G153" s="605" t="s">
        <v>3605</v>
      </c>
      <c r="H153" s="605" t="s">
        <v>3604</v>
      </c>
      <c r="I153" s="603">
        <v>150</v>
      </c>
      <c r="J153" s="601"/>
      <c r="K153" s="602"/>
      <c r="L153" s="601">
        <v>0.2</v>
      </c>
      <c r="M153" s="201">
        <v>-1.0421908323675813</v>
      </c>
      <c r="N153" s="201">
        <v>423.0996045</v>
      </c>
      <c r="O153" s="201">
        <v>49.70811977596761</v>
      </c>
      <c r="P153" s="601">
        <v>49.608119775967609</v>
      </c>
      <c r="Q153" s="601">
        <v>423.0996045</v>
      </c>
      <c r="R153" s="601">
        <v>-1.0421908323675813</v>
      </c>
      <c r="S153" s="601">
        <v>85.117195996399929</v>
      </c>
      <c r="T153" s="601">
        <v>85.217195996399923</v>
      </c>
      <c r="U153" s="606" t="s">
        <v>3603</v>
      </c>
      <c r="V153" s="170">
        <v>16.6385661300001</v>
      </c>
    </row>
    <row r="154" spans="1:22" ht="15" customHeight="1" x14ac:dyDescent="0.25">
      <c r="A154">
        <v>0</v>
      </c>
      <c r="B154" s="606"/>
      <c r="C154" s="606"/>
      <c r="D154" s="606"/>
      <c r="E154" s="607"/>
      <c r="F154" s="606" t="s">
        <v>619</v>
      </c>
      <c r="G154" s="605"/>
      <c r="H154" s="605" t="s">
        <v>3479</v>
      </c>
      <c r="I154" s="603">
        <v>150</v>
      </c>
      <c r="J154" s="601"/>
      <c r="K154" s="602"/>
      <c r="L154" s="601">
        <v>0.34301573259999996</v>
      </c>
      <c r="M154" s="201">
        <v>-1.0421908323675813</v>
      </c>
      <c r="N154" s="201">
        <v>423.0996045</v>
      </c>
      <c r="O154" s="201">
        <v>49.436611909667604</v>
      </c>
      <c r="P154" s="601">
        <v>49.265104043367607</v>
      </c>
      <c r="Q154" s="601">
        <v>423.0996045</v>
      </c>
      <c r="R154" s="601">
        <v>-1.0421908323675813</v>
      </c>
      <c r="S154" s="601">
        <v>85.388703862699913</v>
      </c>
      <c r="T154" s="601">
        <v>85.560211728999917</v>
      </c>
      <c r="U154" s="606"/>
      <c r="V154" s="170">
        <v>16.910073996300085</v>
      </c>
    </row>
    <row r="155" spans="1:22" ht="15" customHeight="1" x14ac:dyDescent="0.25">
      <c r="A155">
        <v>0</v>
      </c>
      <c r="B155" s="606" t="s">
        <v>3433</v>
      </c>
      <c r="C155" s="606" t="s">
        <v>3540</v>
      </c>
      <c r="D155" s="606" t="s">
        <v>1973</v>
      </c>
      <c r="E155" s="607">
        <v>856</v>
      </c>
      <c r="F155" s="606" t="s">
        <v>34</v>
      </c>
      <c r="G155" s="605" t="s">
        <v>4270</v>
      </c>
      <c r="H155" s="605" t="s">
        <v>4271</v>
      </c>
      <c r="I155" s="603">
        <v>150</v>
      </c>
      <c r="J155" s="601"/>
      <c r="K155" s="602"/>
      <c r="L155" s="601">
        <v>0</v>
      </c>
      <c r="M155" s="201">
        <v>-1.0421908323675813</v>
      </c>
      <c r="N155" s="201">
        <v>423.0996045</v>
      </c>
      <c r="O155" s="201">
        <v>49.265104043367607</v>
      </c>
      <c r="P155" s="601">
        <v>49.265104043367607</v>
      </c>
      <c r="Q155" s="601">
        <v>423.0996045</v>
      </c>
      <c r="R155" s="601">
        <v>-1.0421908323675813</v>
      </c>
      <c r="S155" s="601">
        <v>85.560211728999917</v>
      </c>
      <c r="T155" s="601">
        <v>85.560211728999917</v>
      </c>
      <c r="U155" s="606"/>
      <c r="V155" s="170">
        <v>17.081581862600089</v>
      </c>
    </row>
    <row r="156" spans="1:22" ht="15" customHeight="1" x14ac:dyDescent="0.25">
      <c r="A156">
        <v>0</v>
      </c>
      <c r="B156" s="606"/>
      <c r="C156" s="606"/>
      <c r="D156" s="606"/>
      <c r="E156" s="607"/>
      <c r="F156" s="606" t="s">
        <v>619</v>
      </c>
      <c r="G156" s="605"/>
      <c r="H156" s="605" t="s">
        <v>2636</v>
      </c>
      <c r="I156" s="603">
        <v>150</v>
      </c>
      <c r="J156" s="601"/>
      <c r="K156" s="602"/>
      <c r="L156" s="601">
        <v>0.73972971300000001</v>
      </c>
      <c r="M156" s="201">
        <v>-1.0421908323675813</v>
      </c>
      <c r="N156" s="201">
        <v>423.0996045</v>
      </c>
      <c r="O156" s="201">
        <v>48.895239186867606</v>
      </c>
      <c r="P156" s="601">
        <v>48.525374330367605</v>
      </c>
      <c r="Q156" s="601">
        <v>423.0996045</v>
      </c>
      <c r="R156" s="601">
        <v>-1.0421908323675813</v>
      </c>
      <c r="S156" s="601">
        <v>85.930076585499918</v>
      </c>
      <c r="T156" s="601">
        <v>86.29994144199992</v>
      </c>
      <c r="U156" s="606"/>
      <c r="V156" s="170">
        <v>17.45144671910009</v>
      </c>
    </row>
    <row r="157" spans="1:22" ht="15" customHeight="1" x14ac:dyDescent="0.25">
      <c r="A157">
        <v>0</v>
      </c>
      <c r="B157" s="606"/>
      <c r="C157" s="606"/>
      <c r="D157" s="606"/>
      <c r="E157" s="607"/>
      <c r="F157" s="606" t="s">
        <v>619</v>
      </c>
      <c r="G157" s="605"/>
      <c r="H157" s="605" t="s">
        <v>3612</v>
      </c>
      <c r="I157" s="603">
        <v>150</v>
      </c>
      <c r="J157" s="601"/>
      <c r="K157" s="602"/>
      <c r="L157" s="601">
        <v>0</v>
      </c>
      <c r="M157" s="201">
        <v>-1.0421908323675813</v>
      </c>
      <c r="N157" s="201">
        <v>423.0996045</v>
      </c>
      <c r="O157" s="201">
        <v>48.525374330367605</v>
      </c>
      <c r="P157" s="601">
        <v>48.525374330367605</v>
      </c>
      <c r="Q157" s="601">
        <v>423.0996045</v>
      </c>
      <c r="R157" s="601">
        <v>-1.0421908323675813</v>
      </c>
      <c r="S157" s="601">
        <v>86.29994144199992</v>
      </c>
      <c r="T157" s="601">
        <v>86.29994144199992</v>
      </c>
      <c r="U157" s="606"/>
      <c r="V157" s="170">
        <v>17.821311575600092</v>
      </c>
    </row>
    <row r="158" spans="1:22" ht="15" customHeight="1" x14ac:dyDescent="0.25">
      <c r="A158">
        <v>0</v>
      </c>
      <c r="B158" s="606" t="s">
        <v>3433</v>
      </c>
      <c r="C158" s="606" t="s">
        <v>3540</v>
      </c>
      <c r="D158" s="606" t="s">
        <v>3565</v>
      </c>
      <c r="E158" s="607">
        <v>863</v>
      </c>
      <c r="F158" s="606" t="s">
        <v>3626</v>
      </c>
      <c r="G158" s="605" t="s">
        <v>3563</v>
      </c>
      <c r="H158" s="605" t="s">
        <v>3562</v>
      </c>
      <c r="I158" s="603"/>
      <c r="J158" s="601"/>
      <c r="K158" s="602"/>
      <c r="L158" s="601">
        <v>0</v>
      </c>
      <c r="M158" s="201">
        <v>-1.0421908323675813</v>
      </c>
      <c r="N158" s="201">
        <v>423.0996045</v>
      </c>
      <c r="O158" s="201">
        <v>48.525374330367605</v>
      </c>
      <c r="P158" s="601">
        <v>48.525374330367605</v>
      </c>
      <c r="Q158" s="601">
        <v>423.0996045</v>
      </c>
      <c r="R158" s="601">
        <v>-1.0421908323675813</v>
      </c>
      <c r="S158" s="601">
        <v>86.29994144199992</v>
      </c>
      <c r="T158" s="601">
        <v>86.29994144199992</v>
      </c>
      <c r="U158" s="606"/>
      <c r="V158" s="170">
        <v>17.821311575600092</v>
      </c>
    </row>
    <row r="159" spans="1:22" ht="15" customHeight="1" x14ac:dyDescent="0.25">
      <c r="A159">
        <v>0</v>
      </c>
      <c r="B159" s="606"/>
      <c r="C159" s="606"/>
      <c r="D159" s="606"/>
      <c r="E159" s="607"/>
      <c r="F159" s="606"/>
      <c r="G159" s="605"/>
      <c r="H159" s="605"/>
      <c r="I159" s="603">
        <v>150</v>
      </c>
      <c r="J159" s="601"/>
      <c r="K159" s="602"/>
      <c r="L159" s="601">
        <v>0.42075455</v>
      </c>
      <c r="M159" s="201">
        <v>-1.0421908323675813</v>
      </c>
      <c r="N159" s="201">
        <v>423.0996045</v>
      </c>
      <c r="O159" s="201">
        <v>48.314997055367606</v>
      </c>
      <c r="P159" s="601">
        <v>48.104619780367607</v>
      </c>
      <c r="Q159" s="601">
        <v>423.0996045</v>
      </c>
      <c r="R159" s="601">
        <v>-1.0421908323675813</v>
      </c>
      <c r="S159" s="601">
        <v>86.510318716999919</v>
      </c>
      <c r="T159" s="601">
        <v>86.720695991999918</v>
      </c>
      <c r="U159" s="606"/>
      <c r="V159" s="170">
        <v>18.031688850600091</v>
      </c>
    </row>
    <row r="160" spans="1:22" ht="15" customHeight="1" x14ac:dyDescent="0.25">
      <c r="A160">
        <v>0</v>
      </c>
      <c r="B160" s="606" t="s">
        <v>3433</v>
      </c>
      <c r="C160" s="606" t="s">
        <v>3540</v>
      </c>
      <c r="D160" s="606" t="s">
        <v>1961</v>
      </c>
      <c r="E160" s="607">
        <v>868</v>
      </c>
      <c r="F160" s="606" t="s">
        <v>3625</v>
      </c>
      <c r="G160" s="605" t="s">
        <v>3558</v>
      </c>
      <c r="H160" s="605" t="s">
        <v>3557</v>
      </c>
      <c r="I160" s="603">
        <v>150</v>
      </c>
      <c r="J160" s="601"/>
      <c r="K160" s="602"/>
      <c r="L160" s="601">
        <v>0.1905</v>
      </c>
      <c r="M160" s="201">
        <v>-1.0421908323675813</v>
      </c>
      <c r="N160" s="201">
        <v>423.0996045</v>
      </c>
      <c r="O160" s="201">
        <v>48.009369780367606</v>
      </c>
      <c r="P160" s="601">
        <v>47.914119780367606</v>
      </c>
      <c r="Q160" s="601">
        <v>423.0996045</v>
      </c>
      <c r="R160" s="601">
        <v>-1.0421908323675813</v>
      </c>
      <c r="S160" s="601">
        <v>86.815945991999925</v>
      </c>
      <c r="T160" s="601">
        <v>86.911195991999918</v>
      </c>
      <c r="U160" s="606"/>
      <c r="V160" s="170">
        <v>18.337316125600097</v>
      </c>
    </row>
    <row r="161" spans="1:22" ht="15" customHeight="1" x14ac:dyDescent="0.25">
      <c r="A161">
        <v>0</v>
      </c>
      <c r="B161" s="606"/>
      <c r="C161" s="606"/>
      <c r="D161" s="606"/>
      <c r="E161" s="607"/>
      <c r="F161" s="606"/>
      <c r="G161" s="609"/>
      <c r="H161" s="605"/>
      <c r="I161" s="603">
        <v>150</v>
      </c>
      <c r="J161" s="601"/>
      <c r="K161" s="602"/>
      <c r="L161" s="601">
        <v>8.4750000000000006E-2</v>
      </c>
      <c r="M161" s="201">
        <v>-1.0421908323675813</v>
      </c>
      <c r="N161" s="201">
        <v>423.0996045</v>
      </c>
      <c r="O161" s="201">
        <v>47.871744780367607</v>
      </c>
      <c r="P161" s="601">
        <v>47.829369780367607</v>
      </c>
      <c r="Q161" s="601">
        <v>423.0996045</v>
      </c>
      <c r="R161" s="601">
        <v>-1.0421908323675813</v>
      </c>
      <c r="S161" s="601">
        <v>86.953570991999911</v>
      </c>
      <c r="T161" s="601">
        <v>86.995945991999918</v>
      </c>
      <c r="U161" s="606"/>
      <c r="V161" s="170">
        <v>18.474941125600083</v>
      </c>
    </row>
    <row r="162" spans="1:22" ht="15" customHeight="1" x14ac:dyDescent="0.25">
      <c r="A162">
        <v>0</v>
      </c>
      <c r="B162" s="606" t="s">
        <v>3433</v>
      </c>
      <c r="C162" s="606" t="s">
        <v>3540</v>
      </c>
      <c r="D162" s="606" t="s">
        <v>3610</v>
      </c>
      <c r="E162" s="607">
        <v>871</v>
      </c>
      <c r="F162" s="606" t="s">
        <v>3624</v>
      </c>
      <c r="G162" s="605" t="s">
        <v>3605</v>
      </c>
      <c r="H162" s="605" t="s">
        <v>3608</v>
      </c>
      <c r="I162" s="603">
        <v>150</v>
      </c>
      <c r="J162" s="601"/>
      <c r="K162" s="602"/>
      <c r="L162" s="601">
        <v>0.2</v>
      </c>
      <c r="M162" s="201">
        <v>-1.0421908323675813</v>
      </c>
      <c r="N162" s="201">
        <v>423.0996045</v>
      </c>
      <c r="O162" s="201">
        <v>47.729369780367605</v>
      </c>
      <c r="P162" s="601">
        <v>47.629369780367604</v>
      </c>
      <c r="Q162" s="601">
        <v>423.0996045</v>
      </c>
      <c r="R162" s="601">
        <v>-1.0421908323675813</v>
      </c>
      <c r="S162" s="601">
        <v>87.095945991999926</v>
      </c>
      <c r="T162" s="601">
        <v>87.19594599199992</v>
      </c>
      <c r="U162" s="606" t="s">
        <v>3603</v>
      </c>
      <c r="V162" s="170">
        <v>18.617316125600098</v>
      </c>
    </row>
    <row r="163" spans="1:22" ht="15" customHeight="1" x14ac:dyDescent="0.25">
      <c r="A163">
        <v>0</v>
      </c>
      <c r="B163" s="606"/>
      <c r="C163" s="606"/>
      <c r="D163" s="606"/>
      <c r="E163" s="607"/>
      <c r="F163" s="606" t="s">
        <v>619</v>
      </c>
      <c r="G163" s="605"/>
      <c r="H163" s="605"/>
      <c r="I163" s="603">
        <v>150</v>
      </c>
      <c r="J163" s="601"/>
      <c r="K163" s="602"/>
      <c r="L163" s="601">
        <v>0.13500000000000001</v>
      </c>
      <c r="M163" s="201">
        <v>-1.0421908323675813</v>
      </c>
      <c r="N163" s="201">
        <v>423.0996045</v>
      </c>
      <c r="O163" s="201">
        <v>47.561869780367601</v>
      </c>
      <c r="P163" s="601">
        <v>47.494369780367606</v>
      </c>
      <c r="Q163" s="601">
        <v>423.0996045</v>
      </c>
      <c r="R163" s="601">
        <v>-1.0421908323675813</v>
      </c>
      <c r="S163" s="601">
        <v>87.26344599199993</v>
      </c>
      <c r="T163" s="601">
        <v>87.330945991999926</v>
      </c>
      <c r="U163" s="606" t="s">
        <v>3603</v>
      </c>
      <c r="V163" s="170">
        <v>18.784816125600102</v>
      </c>
    </row>
    <row r="164" spans="1:22" ht="15" customHeight="1" x14ac:dyDescent="0.25">
      <c r="A164">
        <v>0</v>
      </c>
      <c r="B164" s="606" t="s">
        <v>3433</v>
      </c>
      <c r="C164" s="606" t="s">
        <v>3540</v>
      </c>
      <c r="D164" s="606" t="s">
        <v>3607</v>
      </c>
      <c r="E164" s="607">
        <v>874</v>
      </c>
      <c r="F164" s="606" t="s">
        <v>3623</v>
      </c>
      <c r="G164" s="605" t="s">
        <v>3605</v>
      </c>
      <c r="H164" s="605" t="s">
        <v>3604</v>
      </c>
      <c r="I164" s="603">
        <v>150</v>
      </c>
      <c r="J164" s="601"/>
      <c r="K164" s="602"/>
      <c r="L164" s="601">
        <v>0.2</v>
      </c>
      <c r="M164" s="201">
        <v>-1.0421908323675813</v>
      </c>
      <c r="N164" s="201">
        <v>423.0996045</v>
      </c>
      <c r="O164" s="201">
        <v>47.394369780367605</v>
      </c>
      <c r="P164" s="601">
        <v>47.294369780367603</v>
      </c>
      <c r="Q164" s="601">
        <v>423.0996045</v>
      </c>
      <c r="R164" s="601">
        <v>-1.0421908323675813</v>
      </c>
      <c r="S164" s="601">
        <v>87.430945991999934</v>
      </c>
      <c r="T164" s="601">
        <v>87.530945991999928</v>
      </c>
      <c r="U164" s="606" t="s">
        <v>3603</v>
      </c>
      <c r="V164" s="170">
        <v>18.952316125600106</v>
      </c>
    </row>
    <row r="165" spans="1:22" ht="15" customHeight="1" x14ac:dyDescent="0.25">
      <c r="A165">
        <v>0</v>
      </c>
      <c r="B165" s="606"/>
      <c r="C165" s="606"/>
      <c r="D165" s="606"/>
      <c r="E165" s="607"/>
      <c r="F165" s="606" t="s">
        <v>619</v>
      </c>
      <c r="G165" s="605"/>
      <c r="H165" s="605"/>
      <c r="I165" s="603">
        <v>150</v>
      </c>
      <c r="J165" s="601"/>
      <c r="K165" s="602"/>
      <c r="L165" s="601">
        <v>0.13500000000000001</v>
      </c>
      <c r="M165" s="201">
        <v>-1.0421908323675813</v>
      </c>
      <c r="N165" s="201">
        <v>423.0996045</v>
      </c>
      <c r="O165" s="201">
        <v>47.226869780367608</v>
      </c>
      <c r="P165" s="601">
        <v>47.159369780367605</v>
      </c>
      <c r="Q165" s="601">
        <v>423.0996045</v>
      </c>
      <c r="R165" s="601">
        <v>-1.0421908323675813</v>
      </c>
      <c r="S165" s="601">
        <v>87.598445991999938</v>
      </c>
      <c r="T165" s="601">
        <v>87.665945991999934</v>
      </c>
      <c r="U165" s="606" t="s">
        <v>3603</v>
      </c>
      <c r="V165" s="170">
        <v>19.11981612560011</v>
      </c>
    </row>
    <row r="166" spans="1:22" ht="15" customHeight="1" x14ac:dyDescent="0.25">
      <c r="A166">
        <v>0</v>
      </c>
      <c r="B166" s="606" t="s">
        <v>3433</v>
      </c>
      <c r="C166" s="606" t="s">
        <v>3540</v>
      </c>
      <c r="D166" s="606" t="s">
        <v>3610</v>
      </c>
      <c r="E166" s="607">
        <v>878</v>
      </c>
      <c r="F166" s="606" t="s">
        <v>3622</v>
      </c>
      <c r="G166" s="605" t="s">
        <v>3605</v>
      </c>
      <c r="H166" s="605" t="s">
        <v>3608</v>
      </c>
      <c r="I166" s="603">
        <v>150</v>
      </c>
      <c r="J166" s="601"/>
      <c r="K166" s="602"/>
      <c r="L166" s="601">
        <v>0.2</v>
      </c>
      <c r="M166" s="201">
        <v>-1.0421908323675813</v>
      </c>
      <c r="N166" s="201">
        <v>423.0996045</v>
      </c>
      <c r="O166" s="201">
        <v>47.059369780367604</v>
      </c>
      <c r="P166" s="601">
        <v>46.959369780367602</v>
      </c>
      <c r="Q166" s="601">
        <v>423.0996045</v>
      </c>
      <c r="R166" s="601">
        <v>-1.0421908323675813</v>
      </c>
      <c r="S166" s="601">
        <v>87.765945991999942</v>
      </c>
      <c r="T166" s="601">
        <v>87.865945991999936</v>
      </c>
      <c r="U166" s="606" t="s">
        <v>3603</v>
      </c>
      <c r="V166" s="170">
        <v>19.287316125600114</v>
      </c>
    </row>
    <row r="167" spans="1:22" ht="15" customHeight="1" x14ac:dyDescent="0.25">
      <c r="A167">
        <v>0</v>
      </c>
      <c r="B167" s="606"/>
      <c r="C167" s="606"/>
      <c r="D167" s="606"/>
      <c r="E167" s="607"/>
      <c r="F167" s="606"/>
      <c r="G167" s="605"/>
      <c r="H167" s="605"/>
      <c r="I167" s="603">
        <v>150</v>
      </c>
      <c r="J167" s="601"/>
      <c r="K167" s="602"/>
      <c r="L167" s="601">
        <v>8.4750000000000006E-2</v>
      </c>
      <c r="M167" s="201">
        <v>-1.0421908323675813</v>
      </c>
      <c r="N167" s="201">
        <v>423.0996045</v>
      </c>
      <c r="O167" s="201">
        <v>46.916994780367602</v>
      </c>
      <c r="P167" s="601">
        <v>46.874619780367603</v>
      </c>
      <c r="Q167" s="601">
        <v>423.0996045</v>
      </c>
      <c r="R167" s="601">
        <v>-1.0421908323675813</v>
      </c>
      <c r="S167" s="601">
        <v>87.908320991999929</v>
      </c>
      <c r="T167" s="601">
        <v>87.950695991999936</v>
      </c>
      <c r="U167" s="606"/>
      <c r="V167" s="170">
        <v>19.429691125600101</v>
      </c>
    </row>
    <row r="168" spans="1:22" ht="15" customHeight="1" x14ac:dyDescent="0.25">
      <c r="A168">
        <v>0</v>
      </c>
      <c r="B168" s="606" t="s">
        <v>3433</v>
      </c>
      <c r="C168" s="606" t="s">
        <v>3540</v>
      </c>
      <c r="D168" s="606" t="s">
        <v>1961</v>
      </c>
      <c r="E168" s="607">
        <v>880</v>
      </c>
      <c r="F168" s="606" t="s">
        <v>3621</v>
      </c>
      <c r="G168" s="605" t="s">
        <v>3558</v>
      </c>
      <c r="H168" s="605" t="s">
        <v>3601</v>
      </c>
      <c r="I168" s="603">
        <v>150</v>
      </c>
      <c r="J168" s="601"/>
      <c r="K168" s="602"/>
      <c r="L168" s="601">
        <v>0.1905</v>
      </c>
      <c r="M168" s="201">
        <v>-1.0421908323675813</v>
      </c>
      <c r="N168" s="201">
        <v>423.0996045</v>
      </c>
      <c r="O168" s="201">
        <v>46.779369780367603</v>
      </c>
      <c r="P168" s="601">
        <v>46.684119780367602</v>
      </c>
      <c r="Q168" s="601">
        <v>423.0996045</v>
      </c>
      <c r="R168" s="601">
        <v>-1.0421908323675813</v>
      </c>
      <c r="S168" s="601">
        <v>88.045945991999943</v>
      </c>
      <c r="T168" s="601">
        <v>88.141195991999936</v>
      </c>
      <c r="U168" s="611"/>
      <c r="V168" s="170">
        <v>19.567316125600115</v>
      </c>
    </row>
    <row r="169" spans="1:22" ht="15" customHeight="1" x14ac:dyDescent="0.25">
      <c r="A169">
        <v>0</v>
      </c>
      <c r="B169" s="606"/>
      <c r="C169" s="606"/>
      <c r="D169" s="606"/>
      <c r="E169" s="607"/>
      <c r="F169" s="606"/>
      <c r="G169" s="605"/>
      <c r="H169" s="605"/>
      <c r="I169" s="603">
        <v>150</v>
      </c>
      <c r="J169" s="601"/>
      <c r="K169" s="602"/>
      <c r="L169" s="601">
        <v>0.37947958799999998</v>
      </c>
      <c r="M169" s="201">
        <v>-1.0421908323675813</v>
      </c>
      <c r="N169" s="201">
        <v>423.0996045</v>
      </c>
      <c r="O169" s="201">
        <v>46.494379986367605</v>
      </c>
      <c r="P169" s="601">
        <v>46.3046401923676</v>
      </c>
      <c r="Q169" s="601">
        <v>423.0996045</v>
      </c>
      <c r="R169" s="601">
        <v>-1.0421908323675813</v>
      </c>
      <c r="S169" s="601">
        <v>88.330935785999927</v>
      </c>
      <c r="T169" s="601">
        <v>88.520675579999931</v>
      </c>
      <c r="U169" s="611"/>
      <c r="V169" s="170">
        <v>19.852305919600099</v>
      </c>
    </row>
    <row r="170" spans="1:22" ht="15" customHeight="1" x14ac:dyDescent="0.25">
      <c r="A170">
        <v>0</v>
      </c>
      <c r="B170" s="606" t="s">
        <v>3433</v>
      </c>
      <c r="C170" s="606" t="s">
        <v>3540</v>
      </c>
      <c r="D170" s="606" t="s">
        <v>1973</v>
      </c>
      <c r="E170" s="607">
        <v>885</v>
      </c>
      <c r="F170" s="606" t="s">
        <v>678</v>
      </c>
      <c r="G170" s="605" t="s">
        <v>4270</v>
      </c>
      <c r="H170" s="605" t="s">
        <v>4271</v>
      </c>
      <c r="I170" s="603">
        <v>150</v>
      </c>
      <c r="J170" s="601"/>
      <c r="K170" s="602"/>
      <c r="L170" s="601">
        <v>0</v>
      </c>
      <c r="M170" s="201">
        <v>-1.0421908323675813</v>
      </c>
      <c r="N170" s="201">
        <v>423.0996045</v>
      </c>
      <c r="O170" s="201">
        <v>46.3046401923676</v>
      </c>
      <c r="P170" s="601">
        <v>46.3046401923676</v>
      </c>
      <c r="Q170" s="601">
        <v>423.0996045</v>
      </c>
      <c r="R170" s="601">
        <v>-1.0421908323675813</v>
      </c>
      <c r="S170" s="601">
        <v>88.520675579999931</v>
      </c>
      <c r="T170" s="601">
        <v>88.520675579999931</v>
      </c>
      <c r="U170" s="611"/>
      <c r="V170" s="170">
        <v>20.042045713600103</v>
      </c>
    </row>
    <row r="171" spans="1:22" ht="15" customHeight="1" x14ac:dyDescent="0.25">
      <c r="A171">
        <v>0</v>
      </c>
      <c r="B171" s="606"/>
      <c r="C171" s="606"/>
      <c r="D171" s="606"/>
      <c r="E171" s="606"/>
      <c r="F171" s="606" t="s">
        <v>619</v>
      </c>
      <c r="G171" s="606"/>
      <c r="H171" s="605"/>
      <c r="I171" s="603">
        <v>150</v>
      </c>
      <c r="J171" s="601"/>
      <c r="K171" s="602"/>
      <c r="L171" s="601">
        <v>5.8902599999999999E-2</v>
      </c>
      <c r="M171" s="201">
        <v>-1.0421908323675813</v>
      </c>
      <c r="N171" s="201">
        <v>423.0996045</v>
      </c>
      <c r="O171" s="201">
        <v>46.275188892367595</v>
      </c>
      <c r="P171" s="601">
        <v>46.245737592367597</v>
      </c>
      <c r="Q171" s="601">
        <v>423.0996045</v>
      </c>
      <c r="R171" s="601">
        <v>-1.0421908323675813</v>
      </c>
      <c r="S171" s="601">
        <v>88.550126879999922</v>
      </c>
      <c r="T171" s="601">
        <v>88.579578179999928</v>
      </c>
      <c r="U171" s="611"/>
      <c r="V171" s="170">
        <v>20.071497013600094</v>
      </c>
    </row>
    <row r="172" spans="1:22" ht="15" customHeight="1" x14ac:dyDescent="0.25">
      <c r="A172">
        <v>0</v>
      </c>
      <c r="B172" s="606"/>
      <c r="C172" s="606"/>
      <c r="D172" s="606"/>
      <c r="E172" s="606"/>
      <c r="F172" s="606" t="s">
        <v>619</v>
      </c>
      <c r="G172" s="606"/>
      <c r="H172" s="605" t="s">
        <v>3615</v>
      </c>
      <c r="I172" s="603">
        <v>150</v>
      </c>
      <c r="J172" s="601"/>
      <c r="K172" s="602"/>
      <c r="L172" s="601">
        <v>0</v>
      </c>
      <c r="M172" s="201">
        <v>-1.0421908323675813</v>
      </c>
      <c r="N172" s="201">
        <v>423.0996045</v>
      </c>
      <c r="O172" s="201">
        <v>46.245737592367597</v>
      </c>
      <c r="P172" s="601">
        <v>46.245737592367597</v>
      </c>
      <c r="Q172" s="601">
        <v>423.0996045</v>
      </c>
      <c r="R172" s="601">
        <v>-1.0421908323675813</v>
      </c>
      <c r="S172" s="601">
        <v>88.579578179999928</v>
      </c>
      <c r="T172" s="601">
        <v>88.579578179999928</v>
      </c>
      <c r="U172" s="611"/>
      <c r="V172" s="170">
        <v>20.100948313600099</v>
      </c>
    </row>
    <row r="173" spans="1:22" ht="15" customHeight="1" x14ac:dyDescent="0.25">
      <c r="A173">
        <v>0</v>
      </c>
      <c r="B173" s="606" t="s">
        <v>3433</v>
      </c>
      <c r="C173" s="606" t="s">
        <v>3540</v>
      </c>
      <c r="D173" s="606" t="s">
        <v>3565</v>
      </c>
      <c r="E173" s="607">
        <v>886</v>
      </c>
      <c r="F173" s="606" t="s">
        <v>3620</v>
      </c>
      <c r="G173" s="605" t="s">
        <v>3563</v>
      </c>
      <c r="H173" s="605" t="s">
        <v>3562</v>
      </c>
      <c r="I173" s="603"/>
      <c r="J173" s="601"/>
      <c r="K173" s="602"/>
      <c r="L173" s="601">
        <v>0</v>
      </c>
      <c r="M173" s="201">
        <v>-1.0421908323675813</v>
      </c>
      <c r="N173" s="201">
        <v>423.0996045</v>
      </c>
      <c r="O173" s="201">
        <v>46.245737592367597</v>
      </c>
      <c r="P173" s="601">
        <v>46.245737592367597</v>
      </c>
      <c r="Q173" s="601">
        <v>423.0996045</v>
      </c>
      <c r="R173" s="601">
        <v>-1.0421908323675813</v>
      </c>
      <c r="S173" s="601">
        <v>88.579578179999928</v>
      </c>
      <c r="T173" s="601">
        <v>88.579578179999928</v>
      </c>
      <c r="U173" s="611"/>
      <c r="V173" s="170">
        <v>20.100948313600099</v>
      </c>
    </row>
    <row r="174" spans="1:22" ht="15" customHeight="1" x14ac:dyDescent="0.25">
      <c r="A174">
        <v>0</v>
      </c>
      <c r="B174" s="606"/>
      <c r="C174" s="606"/>
      <c r="D174" s="606"/>
      <c r="E174" s="607"/>
      <c r="F174" s="606" t="s">
        <v>619</v>
      </c>
      <c r="G174" s="605"/>
      <c r="H174" s="605" t="s">
        <v>3613</v>
      </c>
      <c r="I174" s="603">
        <v>150</v>
      </c>
      <c r="J174" s="601"/>
      <c r="K174" s="602"/>
      <c r="L174" s="601">
        <v>0.44636781999999997</v>
      </c>
      <c r="M174" s="201">
        <v>-1.0421908323675813</v>
      </c>
      <c r="N174" s="201">
        <v>423.0996045</v>
      </c>
      <c r="O174" s="201">
        <v>46.022553682367601</v>
      </c>
      <c r="P174" s="601">
        <v>45.799369772367598</v>
      </c>
      <c r="Q174" s="601">
        <v>423.0996045</v>
      </c>
      <c r="R174" s="601">
        <v>-1.0421908323675813</v>
      </c>
      <c r="S174" s="601">
        <v>88.802762089999931</v>
      </c>
      <c r="T174" s="601">
        <v>89.025945999999934</v>
      </c>
      <c r="U174" s="611"/>
      <c r="V174" s="170">
        <v>20.324132223600103</v>
      </c>
    </row>
    <row r="175" spans="1:22" ht="15" customHeight="1" x14ac:dyDescent="0.25">
      <c r="A175">
        <v>0</v>
      </c>
      <c r="B175" s="606" t="s">
        <v>3433</v>
      </c>
      <c r="C175" s="606" t="s">
        <v>3540</v>
      </c>
      <c r="D175" s="606" t="s">
        <v>3610</v>
      </c>
      <c r="E175" s="607">
        <v>891</v>
      </c>
      <c r="F175" s="606" t="s">
        <v>3619</v>
      </c>
      <c r="G175" s="605" t="s">
        <v>3605</v>
      </c>
      <c r="H175" s="605" t="s">
        <v>3608</v>
      </c>
      <c r="I175" s="603">
        <v>150</v>
      </c>
      <c r="J175" s="601"/>
      <c r="K175" s="602"/>
      <c r="L175" s="601">
        <v>0.2</v>
      </c>
      <c r="M175" s="201">
        <v>-1.0421908323675813</v>
      </c>
      <c r="N175" s="201">
        <v>423.0996045</v>
      </c>
      <c r="O175" s="201">
        <v>45.699369772367596</v>
      </c>
      <c r="P175" s="601">
        <v>45.599369772367595</v>
      </c>
      <c r="Q175" s="601">
        <v>423.0996045</v>
      </c>
      <c r="R175" s="601">
        <v>-1.0421908323675813</v>
      </c>
      <c r="S175" s="601">
        <v>89.125945999999942</v>
      </c>
      <c r="T175" s="601">
        <v>89.225945999999936</v>
      </c>
      <c r="U175" s="606" t="s">
        <v>3603</v>
      </c>
      <c r="V175" s="170">
        <v>20.647316133600114</v>
      </c>
    </row>
    <row r="176" spans="1:22" ht="15" customHeight="1" x14ac:dyDescent="0.25">
      <c r="A176">
        <v>0</v>
      </c>
      <c r="B176" s="606"/>
      <c r="C176" s="606"/>
      <c r="D176" s="606"/>
      <c r="E176" s="607"/>
      <c r="F176" s="606" t="s">
        <v>619</v>
      </c>
      <c r="G176" s="605"/>
      <c r="H176" s="605"/>
      <c r="I176" s="603">
        <v>150</v>
      </c>
      <c r="J176" s="601"/>
      <c r="K176" s="602"/>
      <c r="L176" s="601">
        <v>0.13500000000000001</v>
      </c>
      <c r="M176" s="201">
        <v>-1.0421908323675813</v>
      </c>
      <c r="N176" s="201">
        <v>423.0996045</v>
      </c>
      <c r="O176" s="201">
        <v>45.5318697723676</v>
      </c>
      <c r="P176" s="601">
        <v>45.464369772367597</v>
      </c>
      <c r="Q176" s="601">
        <v>423.0996045</v>
      </c>
      <c r="R176" s="601">
        <v>-1.0421908323675813</v>
      </c>
      <c r="S176" s="601">
        <v>89.293445999999946</v>
      </c>
      <c r="T176" s="601">
        <v>89.360945999999942</v>
      </c>
      <c r="U176" s="606" t="s">
        <v>3603</v>
      </c>
      <c r="V176" s="170">
        <v>20.814816133600118</v>
      </c>
    </row>
    <row r="177" spans="1:22" ht="15" customHeight="1" x14ac:dyDescent="0.25">
      <c r="A177">
        <v>0</v>
      </c>
      <c r="B177" s="606" t="s">
        <v>3433</v>
      </c>
      <c r="C177" s="606" t="s">
        <v>3540</v>
      </c>
      <c r="D177" s="606" t="s">
        <v>3607</v>
      </c>
      <c r="E177" s="607">
        <v>895</v>
      </c>
      <c r="F177" s="606" t="s">
        <v>3618</v>
      </c>
      <c r="G177" s="605" t="s">
        <v>3605</v>
      </c>
      <c r="H177" s="605" t="s">
        <v>3604</v>
      </c>
      <c r="I177" s="603">
        <v>150</v>
      </c>
      <c r="J177" s="601"/>
      <c r="K177" s="602"/>
      <c r="L177" s="601">
        <v>0.2</v>
      </c>
      <c r="M177" s="201">
        <v>-1.0421908323675813</v>
      </c>
      <c r="N177" s="201">
        <v>423.0996045</v>
      </c>
      <c r="O177" s="201">
        <v>45.364369772367596</v>
      </c>
      <c r="P177" s="601">
        <v>45.264369772367594</v>
      </c>
      <c r="Q177" s="601">
        <v>423.0996045</v>
      </c>
      <c r="R177" s="601">
        <v>-1.0421908323675813</v>
      </c>
      <c r="S177" s="601">
        <v>89.46094599999995</v>
      </c>
      <c r="T177" s="601">
        <v>89.560945999999944</v>
      </c>
      <c r="U177" s="606" t="s">
        <v>3603</v>
      </c>
      <c r="V177" s="170">
        <v>20.982316133600122</v>
      </c>
    </row>
    <row r="178" spans="1:22" ht="15" customHeight="1" x14ac:dyDescent="0.25">
      <c r="A178">
        <v>0</v>
      </c>
      <c r="B178" s="606"/>
      <c r="C178" s="606"/>
      <c r="D178" s="606"/>
      <c r="E178" s="607"/>
      <c r="F178" s="606" t="s">
        <v>619</v>
      </c>
      <c r="G178" s="605"/>
      <c r="H178" s="605"/>
      <c r="I178" s="603">
        <v>150</v>
      </c>
      <c r="J178" s="601"/>
      <c r="K178" s="602"/>
      <c r="L178" s="601">
        <v>0.13500000000000001</v>
      </c>
      <c r="M178" s="201">
        <v>-1.0421908323675813</v>
      </c>
      <c r="N178" s="201">
        <v>423.0996045</v>
      </c>
      <c r="O178" s="201">
        <v>45.196869772367592</v>
      </c>
      <c r="P178" s="601">
        <v>45.129369772367596</v>
      </c>
      <c r="Q178" s="601">
        <v>423.0996045</v>
      </c>
      <c r="R178" s="601">
        <v>-1.0421908323675813</v>
      </c>
      <c r="S178" s="601">
        <v>89.628445999999954</v>
      </c>
      <c r="T178" s="601">
        <v>89.69594599999995</v>
      </c>
      <c r="U178" s="606" t="s">
        <v>3603</v>
      </c>
      <c r="V178" s="170">
        <v>21.149816133600126</v>
      </c>
    </row>
    <row r="179" spans="1:22" ht="15" customHeight="1" x14ac:dyDescent="0.25">
      <c r="A179">
        <v>0</v>
      </c>
      <c r="B179" s="606" t="s">
        <v>3433</v>
      </c>
      <c r="C179" s="606" t="s">
        <v>3540</v>
      </c>
      <c r="D179" s="606" t="s">
        <v>3610</v>
      </c>
      <c r="E179" s="607">
        <v>898</v>
      </c>
      <c r="F179" s="606" t="s">
        <v>3617</v>
      </c>
      <c r="G179" s="605" t="s">
        <v>3605</v>
      </c>
      <c r="H179" s="605" t="s">
        <v>3608</v>
      </c>
      <c r="I179" s="603">
        <v>150</v>
      </c>
      <c r="J179" s="601"/>
      <c r="K179" s="602"/>
      <c r="L179" s="601">
        <v>0.2</v>
      </c>
      <c r="M179" s="201">
        <v>-1.0421908323675813</v>
      </c>
      <c r="N179" s="201">
        <v>423.0996045</v>
      </c>
      <c r="O179" s="201">
        <v>45.029369772367595</v>
      </c>
      <c r="P179" s="601">
        <v>44.929369772367593</v>
      </c>
      <c r="Q179" s="601">
        <v>423.0996045</v>
      </c>
      <c r="R179" s="601">
        <v>-1.0421908323675813</v>
      </c>
      <c r="S179" s="601">
        <v>89.795945999999958</v>
      </c>
      <c r="T179" s="601">
        <v>89.895945999999952</v>
      </c>
      <c r="U179" s="606" t="s">
        <v>3603</v>
      </c>
      <c r="V179" s="170">
        <v>21.31731613360013</v>
      </c>
    </row>
    <row r="180" spans="1:22" ht="15" customHeight="1" x14ac:dyDescent="0.25">
      <c r="A180">
        <v>0</v>
      </c>
      <c r="B180" s="606"/>
      <c r="C180" s="606"/>
      <c r="D180" s="606"/>
      <c r="E180" s="607"/>
      <c r="F180" s="606"/>
      <c r="G180" s="605"/>
      <c r="H180" s="605"/>
      <c r="I180" s="603">
        <v>150</v>
      </c>
      <c r="J180" s="601"/>
      <c r="K180" s="602"/>
      <c r="L180" s="601">
        <v>8.475000000000002E-2</v>
      </c>
      <c r="M180" s="201">
        <v>-1.0421908323675813</v>
      </c>
      <c r="N180" s="201">
        <v>423.0996045</v>
      </c>
      <c r="O180" s="201">
        <v>44.886994772367593</v>
      </c>
      <c r="P180" s="601">
        <v>44.844619772367594</v>
      </c>
      <c r="Q180" s="601">
        <v>423.0996045</v>
      </c>
      <c r="R180" s="601">
        <v>-1.0421908323675813</v>
      </c>
      <c r="S180" s="601">
        <v>89.938320999999945</v>
      </c>
      <c r="T180" s="601">
        <v>89.980695999999952</v>
      </c>
      <c r="U180" s="606"/>
      <c r="V180" s="170">
        <v>21.459691133600117</v>
      </c>
    </row>
    <row r="181" spans="1:22" ht="15" customHeight="1" x14ac:dyDescent="0.25">
      <c r="A181">
        <v>0</v>
      </c>
      <c r="B181" s="606" t="s">
        <v>3433</v>
      </c>
      <c r="C181" s="606" t="s">
        <v>3540</v>
      </c>
      <c r="D181" s="606" t="s">
        <v>1961</v>
      </c>
      <c r="E181" s="607">
        <v>901</v>
      </c>
      <c r="F181" s="606" t="s">
        <v>3616</v>
      </c>
      <c r="G181" s="605" t="s">
        <v>3558</v>
      </c>
      <c r="H181" s="605" t="s">
        <v>3557</v>
      </c>
      <c r="I181" s="603">
        <v>150</v>
      </c>
      <c r="J181" s="601"/>
      <c r="K181" s="602"/>
      <c r="L181" s="601">
        <v>0.1905</v>
      </c>
      <c r="M181" s="201">
        <v>-1.0421908323675813</v>
      </c>
      <c r="N181" s="201">
        <v>423.0996045</v>
      </c>
      <c r="O181" s="201">
        <v>44.749369772367594</v>
      </c>
      <c r="P181" s="601">
        <v>44.654119772367594</v>
      </c>
      <c r="Q181" s="601">
        <v>423.0996045</v>
      </c>
      <c r="R181" s="601">
        <v>-1.0421908323675813</v>
      </c>
      <c r="S181" s="601">
        <v>90.075945999999959</v>
      </c>
      <c r="T181" s="601">
        <v>90.171195999999952</v>
      </c>
      <c r="U181" s="606"/>
      <c r="V181" s="170">
        <v>21.597316133600131</v>
      </c>
    </row>
    <row r="182" spans="1:22" ht="15" customHeight="1" x14ac:dyDescent="0.25">
      <c r="A182">
        <v>0</v>
      </c>
      <c r="B182" s="606"/>
      <c r="C182" s="606"/>
      <c r="D182" s="606"/>
      <c r="E182" s="607"/>
      <c r="F182" s="606"/>
      <c r="G182" s="605"/>
      <c r="H182" s="605"/>
      <c r="I182" s="603">
        <v>150</v>
      </c>
      <c r="J182" s="601"/>
      <c r="K182" s="602"/>
      <c r="L182" s="601">
        <v>0.42076774519999999</v>
      </c>
      <c r="M182" s="201">
        <v>-1.0421908323675813</v>
      </c>
      <c r="N182" s="201">
        <v>423.0996045</v>
      </c>
      <c r="O182" s="201">
        <v>44.443735899767589</v>
      </c>
      <c r="P182" s="601">
        <v>44.233352027167591</v>
      </c>
      <c r="Q182" s="601">
        <v>423.0996045</v>
      </c>
      <c r="R182" s="601">
        <v>-1.0421908323675813</v>
      </c>
      <c r="S182" s="601">
        <v>90.381579872599943</v>
      </c>
      <c r="T182" s="601">
        <v>90.591963745199948</v>
      </c>
      <c r="U182" s="606"/>
      <c r="V182" s="170">
        <v>21.902950006200115</v>
      </c>
    </row>
    <row r="183" spans="1:22" ht="15" customHeight="1" x14ac:dyDescent="0.25">
      <c r="A183">
        <v>0</v>
      </c>
      <c r="B183" s="606"/>
      <c r="C183" s="606"/>
      <c r="D183" s="606"/>
      <c r="E183" s="607"/>
      <c r="F183" s="606"/>
      <c r="G183" s="605"/>
      <c r="H183" s="605" t="s">
        <v>3615</v>
      </c>
      <c r="I183" s="603">
        <v>150</v>
      </c>
      <c r="J183" s="601"/>
      <c r="K183" s="602"/>
      <c r="L183" s="601">
        <v>0</v>
      </c>
      <c r="M183" s="201">
        <v>-1.0421908323675813</v>
      </c>
      <c r="N183" s="201">
        <v>423.0996045</v>
      </c>
      <c r="O183" s="201">
        <v>44.233352027167591</v>
      </c>
      <c r="P183" s="601">
        <v>44.233352027167591</v>
      </c>
      <c r="Q183" s="601">
        <v>423.0996045</v>
      </c>
      <c r="R183" s="601">
        <v>-1.0421908323675813</v>
      </c>
      <c r="S183" s="601">
        <v>90.591963745199948</v>
      </c>
      <c r="T183" s="601">
        <v>90.591963745199948</v>
      </c>
      <c r="U183" s="606"/>
      <c r="V183" s="170">
        <v>22.11333387880012</v>
      </c>
    </row>
    <row r="184" spans="1:22" ht="15" customHeight="1" x14ac:dyDescent="0.25">
      <c r="A184">
        <v>0</v>
      </c>
      <c r="B184" s="606" t="s">
        <v>3433</v>
      </c>
      <c r="C184" s="606" t="s">
        <v>3540</v>
      </c>
      <c r="D184" s="606" t="s">
        <v>3565</v>
      </c>
      <c r="E184" s="607">
        <v>906</v>
      </c>
      <c r="F184" s="606" t="s">
        <v>3614</v>
      </c>
      <c r="G184" s="605" t="s">
        <v>3563</v>
      </c>
      <c r="H184" s="605" t="s">
        <v>3562</v>
      </c>
      <c r="I184" s="603"/>
      <c r="J184" s="601"/>
      <c r="K184" s="602"/>
      <c r="L184" s="601">
        <v>0</v>
      </c>
      <c r="M184" s="201">
        <v>-1.0421908323675813</v>
      </c>
      <c r="N184" s="201">
        <v>423.0996045</v>
      </c>
      <c r="O184" s="201">
        <v>44.233352027167591</v>
      </c>
      <c r="P184" s="601">
        <v>44.233352027167591</v>
      </c>
      <c r="Q184" s="601">
        <v>423.0996045</v>
      </c>
      <c r="R184" s="601">
        <v>-1.0421908323675813</v>
      </c>
      <c r="S184" s="601">
        <v>90.591963745199948</v>
      </c>
      <c r="T184" s="601">
        <v>90.591963745199948</v>
      </c>
      <c r="U184" s="606"/>
      <c r="V184" s="170">
        <v>22.11333387880012</v>
      </c>
    </row>
    <row r="185" spans="1:22" ht="15" customHeight="1" x14ac:dyDescent="0.25">
      <c r="A185">
        <v>0</v>
      </c>
      <c r="B185" s="611"/>
      <c r="C185" s="611"/>
      <c r="D185" s="611"/>
      <c r="E185" s="610"/>
      <c r="F185" s="606" t="s">
        <v>619</v>
      </c>
      <c r="G185" s="609"/>
      <c r="H185" s="605" t="s">
        <v>3613</v>
      </c>
      <c r="I185" s="603">
        <v>150</v>
      </c>
      <c r="J185" s="601"/>
      <c r="K185" s="602"/>
      <c r="L185" s="601">
        <v>0.57746185480000001</v>
      </c>
      <c r="M185" s="201">
        <v>-1.0421908323675813</v>
      </c>
      <c r="N185" s="201">
        <v>423.0996045</v>
      </c>
      <c r="O185" s="201">
        <v>43.944621099767588</v>
      </c>
      <c r="P185" s="601">
        <v>43.655890172367592</v>
      </c>
      <c r="Q185" s="601">
        <v>423.0996045</v>
      </c>
      <c r="R185" s="601">
        <v>-1.0421908323675813</v>
      </c>
      <c r="S185" s="601">
        <v>90.880694672599958</v>
      </c>
      <c r="T185" s="601">
        <v>91.169425599999954</v>
      </c>
      <c r="U185" s="606"/>
      <c r="V185" s="170">
        <v>22.40206480620013</v>
      </c>
    </row>
    <row r="186" spans="1:22" ht="15" customHeight="1" x14ac:dyDescent="0.25">
      <c r="A186">
        <v>0</v>
      </c>
      <c r="B186" s="606"/>
      <c r="C186" s="606"/>
      <c r="D186" s="606"/>
      <c r="E186" s="607"/>
      <c r="F186" s="606" t="s">
        <v>619</v>
      </c>
      <c r="G186" s="605"/>
      <c r="H186" s="605" t="s">
        <v>3612</v>
      </c>
      <c r="I186" s="603">
        <v>150</v>
      </c>
      <c r="J186" s="601"/>
      <c r="K186" s="602"/>
      <c r="L186" s="601">
        <v>0</v>
      </c>
      <c r="M186" s="201">
        <v>-1.0421908323675813</v>
      </c>
      <c r="N186" s="201">
        <v>423.0996045</v>
      </c>
      <c r="O186" s="201">
        <v>43.655890172367592</v>
      </c>
      <c r="P186" s="601">
        <v>43.655890172367592</v>
      </c>
      <c r="Q186" s="601">
        <v>423.0996045</v>
      </c>
      <c r="R186" s="601">
        <v>-1.0421908323675813</v>
      </c>
      <c r="S186" s="601">
        <v>91.169425599999954</v>
      </c>
      <c r="T186" s="601">
        <v>91.169425599999954</v>
      </c>
      <c r="U186" s="606"/>
      <c r="V186" s="170">
        <v>22.690795733600126</v>
      </c>
    </row>
    <row r="187" spans="1:22" ht="15" customHeight="1" x14ac:dyDescent="0.25">
      <c r="A187">
        <v>0</v>
      </c>
      <c r="B187" s="606"/>
      <c r="C187" s="606"/>
      <c r="D187" s="606"/>
      <c r="E187" s="607"/>
      <c r="F187" s="606" t="s">
        <v>619</v>
      </c>
      <c r="G187" s="605"/>
      <c r="H187" s="605"/>
      <c r="I187" s="603">
        <v>150</v>
      </c>
      <c r="J187" s="601"/>
      <c r="K187" s="602"/>
      <c r="L187" s="601">
        <v>0</v>
      </c>
      <c r="M187" s="201">
        <v>-1.0421908323675813</v>
      </c>
      <c r="N187" s="201">
        <v>423.0996045</v>
      </c>
      <c r="O187" s="201">
        <v>43.655890172367592</v>
      </c>
      <c r="P187" s="601">
        <v>43.655890172367592</v>
      </c>
      <c r="Q187" s="601">
        <v>423.0996045</v>
      </c>
      <c r="R187" s="601">
        <v>-1.0421908323675813</v>
      </c>
      <c r="S187" s="601">
        <v>91.169425599999954</v>
      </c>
      <c r="T187" s="601">
        <v>91.169425599999954</v>
      </c>
      <c r="U187" s="606"/>
      <c r="V187" s="170">
        <v>22.690795733600126</v>
      </c>
    </row>
    <row r="188" spans="1:22" ht="15" customHeight="1" x14ac:dyDescent="0.25">
      <c r="A188">
        <v>0</v>
      </c>
      <c r="B188" s="606" t="s">
        <v>3433</v>
      </c>
      <c r="C188" s="606" t="s">
        <v>3540</v>
      </c>
      <c r="D188" s="606" t="s">
        <v>1973</v>
      </c>
      <c r="E188" s="607">
        <v>912</v>
      </c>
      <c r="F188" s="606" t="s">
        <v>679</v>
      </c>
      <c r="G188" s="605" t="s">
        <v>4270</v>
      </c>
      <c r="H188" s="605" t="s">
        <v>4271</v>
      </c>
      <c r="I188" s="603">
        <v>150</v>
      </c>
      <c r="J188" s="601"/>
      <c r="K188" s="602"/>
      <c r="L188" s="601">
        <v>0</v>
      </c>
      <c r="M188" s="201">
        <v>-1.0421908323675813</v>
      </c>
      <c r="N188" s="201">
        <v>423.0996045</v>
      </c>
      <c r="O188" s="201">
        <v>43.655890172367592</v>
      </c>
      <c r="P188" s="601">
        <v>43.655890172367592</v>
      </c>
      <c r="Q188" s="601">
        <v>423.0996045</v>
      </c>
      <c r="R188" s="601">
        <v>-1.0421908323675813</v>
      </c>
      <c r="S188" s="601">
        <v>91.169425599999954</v>
      </c>
      <c r="T188" s="601">
        <v>91.169425599999954</v>
      </c>
      <c r="U188" s="606"/>
      <c r="V188" s="170">
        <v>22.690795733600126</v>
      </c>
    </row>
    <row r="189" spans="1:22" ht="15" customHeight="1" x14ac:dyDescent="0.25">
      <c r="A189">
        <v>0</v>
      </c>
      <c r="B189" s="606"/>
      <c r="C189" s="606"/>
      <c r="D189" s="606"/>
      <c r="E189" s="607"/>
      <c r="F189" s="606" t="s">
        <v>619</v>
      </c>
      <c r="G189" s="605"/>
      <c r="H189" s="605" t="s">
        <v>1962</v>
      </c>
      <c r="I189" s="603">
        <v>150</v>
      </c>
      <c r="J189" s="601"/>
      <c r="K189" s="602"/>
      <c r="L189" s="601">
        <v>0.50527040000000001</v>
      </c>
      <c r="M189" s="201">
        <v>-1.0421908323675813</v>
      </c>
      <c r="N189" s="201">
        <v>423.0996045</v>
      </c>
      <c r="O189" s="201">
        <v>43.403254972367591</v>
      </c>
      <c r="P189" s="601">
        <v>43.150619772367591</v>
      </c>
      <c r="Q189" s="601">
        <v>423.0996045</v>
      </c>
      <c r="R189" s="601">
        <v>-1.0421908323675813</v>
      </c>
      <c r="S189" s="601">
        <v>91.422060799999954</v>
      </c>
      <c r="T189" s="601">
        <v>91.674695999999955</v>
      </c>
      <c r="U189" s="606"/>
      <c r="V189" s="170">
        <v>22.943430933600126</v>
      </c>
    </row>
    <row r="190" spans="1:22" ht="15" customHeight="1" x14ac:dyDescent="0.25">
      <c r="A190">
        <v>0</v>
      </c>
      <c r="B190" s="606" t="s">
        <v>3433</v>
      </c>
      <c r="C190" s="606" t="s">
        <v>3540</v>
      </c>
      <c r="D190" s="606" t="s">
        <v>3607</v>
      </c>
      <c r="E190" s="607">
        <v>918</v>
      </c>
      <c r="F190" s="606" t="s">
        <v>3611</v>
      </c>
      <c r="G190" s="605" t="s">
        <v>3605</v>
      </c>
      <c r="H190" s="605" t="s">
        <v>3604</v>
      </c>
      <c r="I190" s="603">
        <v>150</v>
      </c>
      <c r="J190" s="601"/>
      <c r="K190" s="602"/>
      <c r="L190" s="601">
        <v>0.2</v>
      </c>
      <c r="M190" s="201">
        <v>-1.0421908323675813</v>
      </c>
      <c r="N190" s="201">
        <v>423.0996045</v>
      </c>
      <c r="O190" s="201">
        <v>43.05061977236759</v>
      </c>
      <c r="P190" s="601">
        <v>42.950619772367588</v>
      </c>
      <c r="Q190" s="601">
        <v>423.0996045</v>
      </c>
      <c r="R190" s="601">
        <v>-1.0421908323675813</v>
      </c>
      <c r="S190" s="601">
        <v>91.774695999999963</v>
      </c>
      <c r="T190" s="601">
        <v>91.874695999999958</v>
      </c>
      <c r="U190" s="606" t="s">
        <v>3603</v>
      </c>
      <c r="V190" s="170">
        <v>23.296066133600135</v>
      </c>
    </row>
    <row r="191" spans="1:22" ht="15" customHeight="1" x14ac:dyDescent="0.25">
      <c r="A191">
        <v>0</v>
      </c>
      <c r="B191" s="606"/>
      <c r="C191" s="606"/>
      <c r="D191" s="606"/>
      <c r="E191" s="607"/>
      <c r="F191" s="606" t="s">
        <v>619</v>
      </c>
      <c r="G191" s="605"/>
      <c r="H191" s="605"/>
      <c r="I191" s="603">
        <v>150</v>
      </c>
      <c r="J191" s="601"/>
      <c r="K191" s="602"/>
      <c r="L191" s="601">
        <v>0.13500000000000001</v>
      </c>
      <c r="M191" s="201">
        <v>-1.0421908323675813</v>
      </c>
      <c r="N191" s="201">
        <v>423.0996045</v>
      </c>
      <c r="O191" s="201">
        <v>42.883119772367593</v>
      </c>
      <c r="P191" s="601">
        <v>42.81561977236759</v>
      </c>
      <c r="Q191" s="601">
        <v>423.0996045</v>
      </c>
      <c r="R191" s="601">
        <v>-1.0421908323675813</v>
      </c>
      <c r="S191" s="601">
        <v>91.942195999999967</v>
      </c>
      <c r="T191" s="601">
        <v>92.009695999999963</v>
      </c>
      <c r="U191" s="606" t="s">
        <v>3603</v>
      </c>
      <c r="V191" s="170">
        <v>23.463566133600139</v>
      </c>
    </row>
    <row r="192" spans="1:22" ht="15" customHeight="1" x14ac:dyDescent="0.25">
      <c r="A192">
        <v>0</v>
      </c>
      <c r="B192" s="606" t="s">
        <v>3433</v>
      </c>
      <c r="C192" s="606" t="s">
        <v>3540</v>
      </c>
      <c r="D192" s="606" t="s">
        <v>3610</v>
      </c>
      <c r="E192" s="607">
        <v>921</v>
      </c>
      <c r="F192" s="606" t="s">
        <v>3609</v>
      </c>
      <c r="G192" s="605" t="s">
        <v>3605</v>
      </c>
      <c r="H192" s="605" t="s">
        <v>3608</v>
      </c>
      <c r="I192" s="603">
        <v>150</v>
      </c>
      <c r="J192" s="601"/>
      <c r="K192" s="602"/>
      <c r="L192" s="601">
        <v>0.2</v>
      </c>
      <c r="M192" s="201">
        <v>-1.0421908323675813</v>
      </c>
      <c r="N192" s="201">
        <v>423.0996045</v>
      </c>
      <c r="O192" s="201">
        <v>42.715619772367589</v>
      </c>
      <c r="P192" s="601">
        <v>42.615619772367587</v>
      </c>
      <c r="Q192" s="601">
        <v>423.0996045</v>
      </c>
      <c r="R192" s="601">
        <v>-1.0421908323675813</v>
      </c>
      <c r="S192" s="601">
        <v>92.109695999999971</v>
      </c>
      <c r="T192" s="601">
        <v>92.209695999999965</v>
      </c>
      <c r="U192" s="606" t="s">
        <v>3603</v>
      </c>
      <c r="V192" s="170">
        <v>23.631066133600143</v>
      </c>
    </row>
    <row r="193" spans="1:22" ht="15" customHeight="1" x14ac:dyDescent="0.25">
      <c r="A193">
        <v>0</v>
      </c>
      <c r="B193" s="606"/>
      <c r="C193" s="606"/>
      <c r="D193" s="606"/>
      <c r="E193" s="607"/>
      <c r="F193" s="606" t="s">
        <v>619</v>
      </c>
      <c r="G193" s="605"/>
      <c r="H193" s="605"/>
      <c r="I193" s="603">
        <v>150</v>
      </c>
      <c r="J193" s="601"/>
      <c r="K193" s="602"/>
      <c r="L193" s="601">
        <v>0.13500000000000001</v>
      </c>
      <c r="M193" s="201">
        <v>-1.0421908323675813</v>
      </c>
      <c r="N193" s="201">
        <v>423.0996045</v>
      </c>
      <c r="O193" s="201">
        <v>42.548119772367585</v>
      </c>
      <c r="P193" s="601">
        <v>42.480619772367589</v>
      </c>
      <c r="Q193" s="601">
        <v>423.0996045</v>
      </c>
      <c r="R193" s="601">
        <v>-1.0421908323675813</v>
      </c>
      <c r="S193" s="601">
        <v>92.277195999999975</v>
      </c>
      <c r="T193" s="601">
        <v>92.344695999999971</v>
      </c>
      <c r="U193" s="606" t="s">
        <v>3603</v>
      </c>
      <c r="V193" s="170">
        <v>23.798566133600147</v>
      </c>
    </row>
    <row r="194" spans="1:22" ht="15" customHeight="1" x14ac:dyDescent="0.25">
      <c r="A194">
        <v>0</v>
      </c>
      <c r="B194" s="606" t="s">
        <v>3433</v>
      </c>
      <c r="C194" s="606" t="s">
        <v>3540</v>
      </c>
      <c r="D194" s="606" t="s">
        <v>3607</v>
      </c>
      <c r="E194" s="607">
        <v>924</v>
      </c>
      <c r="F194" s="606" t="s">
        <v>3606</v>
      </c>
      <c r="G194" s="605" t="s">
        <v>3605</v>
      </c>
      <c r="H194" s="605" t="s">
        <v>3604</v>
      </c>
      <c r="I194" s="603">
        <v>150</v>
      </c>
      <c r="J194" s="601"/>
      <c r="K194" s="602"/>
      <c r="L194" s="601">
        <v>0.2</v>
      </c>
      <c r="M194" s="201">
        <v>-1.0421908323675813</v>
      </c>
      <c r="N194" s="201">
        <v>423.0996045</v>
      </c>
      <c r="O194" s="201">
        <v>42.380619772367588</v>
      </c>
      <c r="P194" s="601">
        <v>42.280619772367587</v>
      </c>
      <c r="Q194" s="601">
        <v>423.0996045</v>
      </c>
      <c r="R194" s="601">
        <v>-1.0421908323675813</v>
      </c>
      <c r="S194" s="601">
        <v>92.444695999999979</v>
      </c>
      <c r="T194" s="601">
        <v>92.544695999999973</v>
      </c>
      <c r="U194" s="606" t="s">
        <v>3603</v>
      </c>
      <c r="V194" s="170">
        <v>23.966066133600151</v>
      </c>
    </row>
    <row r="195" spans="1:22" ht="15" customHeight="1" x14ac:dyDescent="0.25">
      <c r="A195">
        <v>0</v>
      </c>
      <c r="B195" s="606"/>
      <c r="C195" s="606"/>
      <c r="D195" s="606"/>
      <c r="E195" s="607"/>
      <c r="F195" s="606"/>
      <c r="G195" s="605"/>
      <c r="H195" s="605"/>
      <c r="I195" s="603">
        <v>150</v>
      </c>
      <c r="J195" s="601"/>
      <c r="K195" s="602"/>
      <c r="L195" s="601">
        <v>0.23975000000000002</v>
      </c>
      <c r="M195" s="201">
        <v>-1.0421908323675813</v>
      </c>
      <c r="N195" s="201">
        <v>423.0996045</v>
      </c>
      <c r="O195" s="201">
        <v>42.160744772367586</v>
      </c>
      <c r="P195" s="601">
        <v>42.040869772367586</v>
      </c>
      <c r="Q195" s="601">
        <v>423.0996045</v>
      </c>
      <c r="R195" s="601">
        <v>-1.0421908323675813</v>
      </c>
      <c r="S195" s="601">
        <v>92.664570999999981</v>
      </c>
      <c r="T195" s="601">
        <v>92.784445999999974</v>
      </c>
      <c r="U195" s="606"/>
      <c r="V195" s="170">
        <v>24.185941133600153</v>
      </c>
    </row>
    <row r="196" spans="1:22" ht="15" customHeight="1" x14ac:dyDescent="0.25">
      <c r="A196">
        <v>0</v>
      </c>
      <c r="B196" s="606" t="s">
        <v>3433</v>
      </c>
      <c r="C196" s="606" t="s">
        <v>3540</v>
      </c>
      <c r="D196" s="606" t="s">
        <v>1961</v>
      </c>
      <c r="E196" s="607">
        <v>929</v>
      </c>
      <c r="F196" s="606" t="s">
        <v>3602</v>
      </c>
      <c r="G196" s="605" t="s">
        <v>3558</v>
      </c>
      <c r="H196" s="605" t="s">
        <v>3601</v>
      </c>
      <c r="I196" s="603">
        <v>150</v>
      </c>
      <c r="J196" s="601"/>
      <c r="K196" s="602"/>
      <c r="L196" s="601">
        <v>0.1905</v>
      </c>
      <c r="M196" s="201">
        <v>-1.0421908323675813</v>
      </c>
      <c r="N196" s="201">
        <v>423.0996045</v>
      </c>
      <c r="O196" s="201">
        <v>41.945619772367586</v>
      </c>
      <c r="P196" s="601">
        <v>41.850369772367586</v>
      </c>
      <c r="Q196" s="601">
        <v>423.0996045</v>
      </c>
      <c r="R196" s="601">
        <v>-1.0421908323675813</v>
      </c>
      <c r="S196" s="601">
        <v>92.879695999999981</v>
      </c>
      <c r="T196" s="601">
        <v>92.974945999999974</v>
      </c>
      <c r="U196" s="600"/>
      <c r="V196" s="170">
        <v>24.401066133600153</v>
      </c>
    </row>
    <row r="197" spans="1:22" ht="15" customHeight="1" x14ac:dyDescent="0.25">
      <c r="A197">
        <v>0</v>
      </c>
      <c r="B197" s="606"/>
      <c r="C197" s="606"/>
      <c r="D197" s="606"/>
      <c r="E197" s="607"/>
      <c r="F197" s="606"/>
      <c r="G197" s="605"/>
      <c r="H197" s="605"/>
      <c r="I197" s="603">
        <v>150</v>
      </c>
      <c r="J197" s="601"/>
      <c r="K197" s="602"/>
      <c r="L197" s="601">
        <v>0.11975</v>
      </c>
      <c r="M197" s="201">
        <v>-0.52109541618379063</v>
      </c>
      <c r="N197" s="201">
        <v>423.0996045</v>
      </c>
      <c r="O197" s="201">
        <v>41.79049477236758</v>
      </c>
      <c r="P197" s="601">
        <v>41.730619772367582</v>
      </c>
      <c r="Q197" s="601">
        <v>423.0996045</v>
      </c>
      <c r="R197" s="608">
        <v>0</v>
      </c>
      <c r="S197" s="601">
        <v>93.034820999999965</v>
      </c>
      <c r="T197" s="601">
        <v>93.094695999999971</v>
      </c>
      <c r="U197" s="606" t="s">
        <v>3593</v>
      </c>
      <c r="V197" s="170">
        <v>24.556191133600137</v>
      </c>
    </row>
    <row r="198" spans="1:22" ht="15" customHeight="1" x14ac:dyDescent="0.25">
      <c r="A198">
        <v>0</v>
      </c>
      <c r="B198" s="606" t="s">
        <v>3433</v>
      </c>
      <c r="C198" s="606" t="s">
        <v>3540</v>
      </c>
      <c r="D198" s="606" t="s">
        <v>3600</v>
      </c>
      <c r="E198" s="607">
        <v>936</v>
      </c>
      <c r="F198" s="606" t="s">
        <v>3599</v>
      </c>
      <c r="G198" s="605" t="s">
        <v>3598</v>
      </c>
      <c r="H198" s="605" t="s">
        <v>3597</v>
      </c>
      <c r="I198" s="603" t="s">
        <v>3596</v>
      </c>
      <c r="J198" s="601"/>
      <c r="K198" s="602"/>
      <c r="L198" s="601">
        <v>1</v>
      </c>
      <c r="M198" s="201">
        <v>-0.31830988618379069</v>
      </c>
      <c r="N198" s="201">
        <v>423.0996045</v>
      </c>
      <c r="O198" s="201">
        <v>41.412309886183792</v>
      </c>
      <c r="P198" s="608">
        <v>0</v>
      </c>
      <c r="Q198" s="608">
        <v>0</v>
      </c>
      <c r="R198" s="601">
        <v>-0.63661977236758138</v>
      </c>
      <c r="S198" s="601">
        <v>93.594695999999971</v>
      </c>
      <c r="T198" s="601">
        <v>94.094695999999971</v>
      </c>
      <c r="U198" s="606"/>
      <c r="V198" s="170">
        <v>25.116066133600143</v>
      </c>
    </row>
    <row r="199" spans="1:22" ht="15" customHeight="1" x14ac:dyDescent="0.25">
      <c r="A199">
        <v>0</v>
      </c>
      <c r="B199" s="606" t="s">
        <v>3433</v>
      </c>
      <c r="C199" s="606" t="s">
        <v>3540</v>
      </c>
      <c r="D199" s="606" t="s">
        <v>3565</v>
      </c>
      <c r="E199" s="607">
        <v>936</v>
      </c>
      <c r="F199" s="606" t="s">
        <v>3595</v>
      </c>
      <c r="G199" s="605" t="s">
        <v>3563</v>
      </c>
      <c r="H199" s="605" t="s">
        <v>3562</v>
      </c>
      <c r="I199" s="603"/>
      <c r="J199" s="601"/>
      <c r="K199" s="602"/>
      <c r="L199" s="601">
        <v>0</v>
      </c>
      <c r="M199" s="201">
        <v>-0.31830988618379069</v>
      </c>
      <c r="N199" s="201">
        <v>423.0996045</v>
      </c>
      <c r="O199" s="201">
        <v>41.094000000000001</v>
      </c>
      <c r="P199" s="601">
        <v>41.094000000000001</v>
      </c>
      <c r="Q199" s="601">
        <v>423.0996045</v>
      </c>
      <c r="R199" s="608">
        <v>0</v>
      </c>
      <c r="S199" s="601">
        <v>94.094695999999971</v>
      </c>
      <c r="T199" s="601">
        <v>94.094695999999971</v>
      </c>
      <c r="U199" s="606" t="s">
        <v>3594</v>
      </c>
      <c r="V199" s="170">
        <v>25.616066133600143</v>
      </c>
    </row>
    <row r="200" spans="1:22" ht="15" customHeight="1" x14ac:dyDescent="0.25">
      <c r="A200">
        <v>0</v>
      </c>
      <c r="B200" s="606"/>
      <c r="C200" s="606"/>
      <c r="D200" s="606"/>
      <c r="E200" s="607"/>
      <c r="F200" s="606"/>
      <c r="G200" s="605"/>
      <c r="H200" s="604"/>
      <c r="I200" s="603">
        <v>150</v>
      </c>
      <c r="J200" s="601"/>
      <c r="K200" s="602"/>
      <c r="L200" s="601">
        <v>3.0000000000000001E-6</v>
      </c>
      <c r="M200" s="201">
        <v>-0.31831138618379068</v>
      </c>
      <c r="N200" s="201">
        <v>423.0996045</v>
      </c>
      <c r="O200" s="201">
        <v>41.094000000000001</v>
      </c>
      <c r="P200" s="601">
        <v>41.094000000000001</v>
      </c>
      <c r="Q200" s="601">
        <v>423.0996045</v>
      </c>
      <c r="R200" s="601">
        <v>-0.63662277236758136</v>
      </c>
      <c r="S200" s="601">
        <v>94.094697499999981</v>
      </c>
      <c r="T200" s="601">
        <v>94.094698999999977</v>
      </c>
      <c r="U200" s="600" t="s">
        <v>2822</v>
      </c>
      <c r="V200" s="170">
        <v>25.616067633600153</v>
      </c>
    </row>
    <row r="201" spans="1:22" ht="15" customHeight="1" x14ac:dyDescent="0.25">
      <c r="A201">
        <v>0</v>
      </c>
      <c r="B201" s="377"/>
      <c r="C201" s="377"/>
      <c r="D201" s="377"/>
      <c r="E201" s="378"/>
      <c r="F201" s="377"/>
      <c r="G201" s="376"/>
      <c r="H201" s="376"/>
      <c r="I201" s="375">
        <v>150</v>
      </c>
      <c r="J201" s="373"/>
      <c r="K201" s="380"/>
      <c r="L201" s="373">
        <v>0.123508742</v>
      </c>
      <c r="M201" s="201">
        <v>-0.69837714336758139</v>
      </c>
      <c r="N201" s="201">
        <v>423.0996045</v>
      </c>
      <c r="O201" s="201">
        <v>41.094000000000001</v>
      </c>
      <c r="P201" s="373">
        <v>41.094000000000001</v>
      </c>
      <c r="Q201" s="373">
        <v>423.0996045</v>
      </c>
      <c r="R201" s="373">
        <v>-0.76013151436758131</v>
      </c>
      <c r="S201" s="373">
        <v>94.156453370999969</v>
      </c>
      <c r="T201" s="373">
        <v>94.218207741999976</v>
      </c>
      <c r="U201" s="377" t="s">
        <v>3593</v>
      </c>
      <c r="V201" s="170">
        <v>25.677823504600141</v>
      </c>
    </row>
    <row r="202" spans="1:22" ht="15" customHeight="1" x14ac:dyDescent="0.25">
      <c r="A202">
        <v>0</v>
      </c>
      <c r="B202" s="377" t="s">
        <v>3433</v>
      </c>
      <c r="C202" s="377" t="s">
        <v>3540</v>
      </c>
      <c r="D202" s="377" t="s">
        <v>1981</v>
      </c>
      <c r="E202" s="378">
        <v>943</v>
      </c>
      <c r="F202" s="377" t="s">
        <v>3592</v>
      </c>
      <c r="G202" s="376" t="s">
        <v>3591</v>
      </c>
      <c r="H202" s="376" t="s">
        <v>1978</v>
      </c>
      <c r="I202" s="375">
        <v>150</v>
      </c>
      <c r="J202" s="373"/>
      <c r="K202" s="380"/>
      <c r="L202" s="373">
        <v>8.0264000000000002E-2</v>
      </c>
      <c r="M202" s="201">
        <v>-0.80026351436758136</v>
      </c>
      <c r="N202" s="201">
        <v>423.0996045</v>
      </c>
      <c r="O202" s="201">
        <v>41.094000000000001</v>
      </c>
      <c r="P202" s="373">
        <v>41.094000000000001</v>
      </c>
      <c r="Q202" s="373">
        <v>423.0996045</v>
      </c>
      <c r="R202" s="373">
        <v>-0.84039551436758131</v>
      </c>
      <c r="S202" s="373">
        <v>94.258339741999976</v>
      </c>
      <c r="T202" s="373">
        <v>94.298471741999975</v>
      </c>
      <c r="U202" s="377"/>
      <c r="V202" s="170">
        <v>25.779709875600147</v>
      </c>
    </row>
    <row r="203" spans="1:22" ht="15" customHeight="1" x14ac:dyDescent="0.25">
      <c r="A203">
        <v>0</v>
      </c>
      <c r="B203" s="377"/>
      <c r="C203" s="377"/>
      <c r="D203" s="377"/>
      <c r="E203" s="378"/>
      <c r="F203" s="377" t="s">
        <v>619</v>
      </c>
      <c r="G203" s="376"/>
      <c r="H203" s="376"/>
      <c r="I203" s="375">
        <v>150</v>
      </c>
      <c r="J203" s="373"/>
      <c r="K203" s="380"/>
      <c r="L203" s="373">
        <v>0.201795318</v>
      </c>
      <c r="M203" s="201">
        <v>-0.94129317336758134</v>
      </c>
      <c r="N203" s="201">
        <v>423.0996045</v>
      </c>
      <c r="O203" s="201">
        <v>41.094000000000001</v>
      </c>
      <c r="P203" s="373">
        <v>41.094000000000001</v>
      </c>
      <c r="Q203" s="373">
        <v>423.0996045</v>
      </c>
      <c r="R203" s="373">
        <v>-1.0421908323675813</v>
      </c>
      <c r="S203" s="373">
        <v>94.399369400999973</v>
      </c>
      <c r="T203" s="373">
        <v>94.50026705999997</v>
      </c>
      <c r="U203" s="377"/>
      <c r="V203" s="170">
        <v>25.920739534600145</v>
      </c>
    </row>
    <row r="204" spans="1:22" ht="15" customHeight="1" x14ac:dyDescent="0.25">
      <c r="A204">
        <v>0</v>
      </c>
      <c r="B204" s="377" t="s">
        <v>3433</v>
      </c>
      <c r="C204" s="377" t="s">
        <v>3540</v>
      </c>
      <c r="D204" s="377" t="s">
        <v>1973</v>
      </c>
      <c r="E204" s="378">
        <v>945</v>
      </c>
      <c r="F204" s="377" t="s">
        <v>369</v>
      </c>
      <c r="G204" s="376" t="s">
        <v>4267</v>
      </c>
      <c r="H204" s="376" t="s">
        <v>3583</v>
      </c>
      <c r="I204" s="375">
        <v>150</v>
      </c>
      <c r="J204" s="373"/>
      <c r="K204" s="380"/>
      <c r="L204" s="373">
        <v>0</v>
      </c>
      <c r="M204" s="201">
        <v>-1.0421908323675813</v>
      </c>
      <c r="N204" s="201">
        <v>423.0996045</v>
      </c>
      <c r="O204" s="201">
        <v>41.094000000000001</v>
      </c>
      <c r="P204" s="373">
        <v>41.094000000000001</v>
      </c>
      <c r="Q204" s="373">
        <v>423.0996045</v>
      </c>
      <c r="R204" s="373">
        <v>-1.0421908323675813</v>
      </c>
      <c r="S204" s="373">
        <v>94.50026705999997</v>
      </c>
      <c r="T204" s="373">
        <v>94.50026705999997</v>
      </c>
      <c r="U204" s="377"/>
      <c r="V204" s="170">
        <v>26.021637193600142</v>
      </c>
    </row>
    <row r="205" spans="1:22" ht="15" customHeight="1" x14ac:dyDescent="0.25">
      <c r="A205">
        <v>0</v>
      </c>
      <c r="B205" s="377"/>
      <c r="C205" s="377"/>
      <c r="D205" s="377"/>
      <c r="E205" s="378"/>
      <c r="F205" s="377"/>
      <c r="G205" s="376"/>
      <c r="H205" s="376"/>
      <c r="I205" s="375">
        <v>150</v>
      </c>
      <c r="J205" s="373"/>
      <c r="K205" s="380"/>
      <c r="L205" s="373">
        <v>0.17853293999999997</v>
      </c>
      <c r="M205" s="201">
        <v>-1.1314573023675814</v>
      </c>
      <c r="N205" s="201">
        <v>423.0996045</v>
      </c>
      <c r="O205" s="201">
        <v>41.094000000000001</v>
      </c>
      <c r="P205" s="373">
        <v>41.094000000000001</v>
      </c>
      <c r="Q205" s="373">
        <v>423.0996045</v>
      </c>
      <c r="R205" s="373">
        <v>-1.2207237723675812</v>
      </c>
      <c r="S205" s="373">
        <v>94.589533529999969</v>
      </c>
      <c r="T205" s="373">
        <v>94.678799999999967</v>
      </c>
      <c r="U205" s="377"/>
      <c r="V205" s="170">
        <v>26.110903663600141</v>
      </c>
    </row>
    <row r="206" spans="1:22" ht="15" customHeight="1" x14ac:dyDescent="0.25">
      <c r="A206">
        <v>0</v>
      </c>
      <c r="B206" s="377" t="s">
        <v>3433</v>
      </c>
      <c r="C206" s="377" t="s">
        <v>3540</v>
      </c>
      <c r="D206" s="377" t="s">
        <v>1961</v>
      </c>
      <c r="E206" s="378">
        <v>948</v>
      </c>
      <c r="F206" s="377" t="s">
        <v>3590</v>
      </c>
      <c r="G206" s="376" t="s">
        <v>3558</v>
      </c>
      <c r="H206" s="376" t="s">
        <v>3557</v>
      </c>
      <c r="I206" s="375">
        <v>150</v>
      </c>
      <c r="J206" s="373"/>
      <c r="K206" s="380"/>
      <c r="L206" s="373">
        <v>0.1905</v>
      </c>
      <c r="M206" s="201">
        <v>-1.3159737723675811</v>
      </c>
      <c r="N206" s="201">
        <v>423.0996045</v>
      </c>
      <c r="O206" s="201">
        <v>41.094000000000001</v>
      </c>
      <c r="P206" s="373">
        <v>41.094000000000001</v>
      </c>
      <c r="Q206" s="373">
        <v>423.0996045</v>
      </c>
      <c r="R206" s="373">
        <v>-1.4112237723675811</v>
      </c>
      <c r="S206" s="373">
        <v>94.774049999999974</v>
      </c>
      <c r="T206" s="373">
        <v>94.869299999999967</v>
      </c>
      <c r="U206" s="377"/>
      <c r="V206" s="170">
        <v>26.295420133600146</v>
      </c>
    </row>
    <row r="207" spans="1:22" ht="15" customHeight="1" x14ac:dyDescent="0.25">
      <c r="A207">
        <v>0</v>
      </c>
      <c r="B207" s="377"/>
      <c r="C207" s="377"/>
      <c r="D207" s="377"/>
      <c r="E207" s="378"/>
      <c r="F207" s="377"/>
      <c r="G207" s="376"/>
      <c r="H207" s="376"/>
      <c r="I207" s="375">
        <v>150</v>
      </c>
      <c r="J207" s="373"/>
      <c r="K207" s="380"/>
      <c r="L207" s="373">
        <v>2.5399999999999999E-2</v>
      </c>
      <c r="M207" s="201">
        <v>-1.4239237723675813</v>
      </c>
      <c r="N207" s="201">
        <v>423.0996045</v>
      </c>
      <c r="O207" s="201">
        <v>41.094000000000001</v>
      </c>
      <c r="P207" s="373">
        <v>41.094000000000001</v>
      </c>
      <c r="Q207" s="373">
        <v>423.0996045</v>
      </c>
      <c r="R207" s="373">
        <v>-1.4366237723675812</v>
      </c>
      <c r="S207" s="373">
        <v>94.881999999999977</v>
      </c>
      <c r="T207" s="373">
        <v>94.894699999999972</v>
      </c>
      <c r="U207" s="377"/>
      <c r="V207" s="170">
        <v>26.403370133600149</v>
      </c>
    </row>
    <row r="208" spans="1:22" ht="15" customHeight="1" x14ac:dyDescent="0.25">
      <c r="A208">
        <v>0</v>
      </c>
      <c r="B208" s="377" t="s">
        <v>3433</v>
      </c>
      <c r="C208" s="377" t="s">
        <v>3540</v>
      </c>
      <c r="D208" s="377" t="s">
        <v>3555</v>
      </c>
      <c r="E208" s="378">
        <v>951</v>
      </c>
      <c r="F208" s="377" t="s">
        <v>3589</v>
      </c>
      <c r="G208" s="376" t="s">
        <v>3571</v>
      </c>
      <c r="H208" s="376" t="s">
        <v>3552</v>
      </c>
      <c r="I208" s="375">
        <v>150</v>
      </c>
      <c r="J208" s="373"/>
      <c r="K208" s="380"/>
      <c r="L208" s="373">
        <v>0.4</v>
      </c>
      <c r="M208" s="201">
        <v>-1.6366237723675812</v>
      </c>
      <c r="N208" s="201">
        <v>423.0996045</v>
      </c>
      <c r="O208" s="201">
        <v>41.094000000000001</v>
      </c>
      <c r="P208" s="373">
        <v>41.094000000000001</v>
      </c>
      <c r="Q208" s="373">
        <v>423.0996045</v>
      </c>
      <c r="R208" s="373">
        <v>-1.8366237723675813</v>
      </c>
      <c r="S208" s="373">
        <v>95.094699999999975</v>
      </c>
      <c r="T208" s="373">
        <v>95.294699999999978</v>
      </c>
      <c r="U208" s="377" t="s">
        <v>3570</v>
      </c>
      <c r="V208" s="170">
        <v>26.616070133600147</v>
      </c>
    </row>
    <row r="209" spans="1:22" ht="15" customHeight="1" x14ac:dyDescent="0.25">
      <c r="A209">
        <v>0</v>
      </c>
      <c r="B209" s="377"/>
      <c r="C209" s="377"/>
      <c r="D209" s="377"/>
      <c r="E209" s="378"/>
      <c r="F209" s="377"/>
      <c r="G209" s="376"/>
      <c r="H209" s="376" t="s">
        <v>2636</v>
      </c>
      <c r="I209" s="375">
        <v>150</v>
      </c>
      <c r="J209" s="373"/>
      <c r="K209" s="380"/>
      <c r="L209" s="373">
        <v>0.21692829999999999</v>
      </c>
      <c r="M209" s="201">
        <v>-1.9450879223675814</v>
      </c>
      <c r="N209" s="201">
        <v>423.0996045</v>
      </c>
      <c r="O209" s="201">
        <v>41.094000000000001</v>
      </c>
      <c r="P209" s="373">
        <v>41.094000000000001</v>
      </c>
      <c r="Q209" s="373">
        <v>423.0996045</v>
      </c>
      <c r="R209" s="373">
        <v>-2.0535520723675815</v>
      </c>
      <c r="S209" s="373">
        <v>95.403164149999981</v>
      </c>
      <c r="T209" s="373">
        <v>95.511628299999984</v>
      </c>
      <c r="U209" s="377"/>
      <c r="V209" s="170">
        <v>26.924534283600153</v>
      </c>
    </row>
    <row r="210" spans="1:22" ht="15" customHeight="1" x14ac:dyDescent="0.25">
      <c r="A210">
        <v>0</v>
      </c>
      <c r="B210" s="377" t="s">
        <v>3433</v>
      </c>
      <c r="C210" s="377" t="s">
        <v>3540</v>
      </c>
      <c r="D210" s="377" t="s">
        <v>3565</v>
      </c>
      <c r="E210" s="378">
        <v>955</v>
      </c>
      <c r="F210" s="377" t="s">
        <v>3588</v>
      </c>
      <c r="G210" s="376" t="s">
        <v>3563</v>
      </c>
      <c r="H210" s="376" t="s">
        <v>3562</v>
      </c>
      <c r="I210" s="375"/>
      <c r="J210" s="373"/>
      <c r="K210" s="380"/>
      <c r="L210" s="373">
        <v>0</v>
      </c>
      <c r="M210" s="201">
        <v>-2.0535520723675815</v>
      </c>
      <c r="N210" s="201">
        <v>423.0996045</v>
      </c>
      <c r="O210" s="201">
        <v>41.094000000000001</v>
      </c>
      <c r="P210" s="373">
        <v>41.094000000000001</v>
      </c>
      <c r="Q210" s="373">
        <v>423.0996045</v>
      </c>
      <c r="R210" s="373">
        <v>-2.0535520723675815</v>
      </c>
      <c r="S210" s="373">
        <v>95.511628299999984</v>
      </c>
      <c r="T210" s="373">
        <v>95.511628299999984</v>
      </c>
      <c r="U210" s="377"/>
      <c r="V210" s="170">
        <v>27.032998433600156</v>
      </c>
    </row>
    <row r="211" spans="1:22" ht="15" customHeight="1" x14ac:dyDescent="0.25">
      <c r="A211">
        <v>0</v>
      </c>
      <c r="B211" s="377"/>
      <c r="C211" s="377"/>
      <c r="D211" s="377"/>
      <c r="E211" s="378"/>
      <c r="F211" s="377"/>
      <c r="G211" s="376"/>
      <c r="H211" s="376"/>
      <c r="I211" s="375">
        <v>150</v>
      </c>
      <c r="J211" s="373"/>
      <c r="K211" s="380"/>
      <c r="L211" s="373">
        <v>0.18545809999999999</v>
      </c>
      <c r="M211" s="201">
        <v>-2.1462811223675815</v>
      </c>
      <c r="N211" s="201">
        <v>423.0996045</v>
      </c>
      <c r="O211" s="201">
        <v>41.094000000000001</v>
      </c>
      <c r="P211" s="373">
        <v>41.094000000000001</v>
      </c>
      <c r="Q211" s="373">
        <v>423.0996045</v>
      </c>
      <c r="R211" s="373">
        <v>-2.2390101723675815</v>
      </c>
      <c r="S211" s="373">
        <v>95.604357349999987</v>
      </c>
      <c r="T211" s="373">
        <v>95.697086399999989</v>
      </c>
      <c r="U211" s="377"/>
      <c r="V211" s="170">
        <v>27.125727483600159</v>
      </c>
    </row>
    <row r="212" spans="1:22" ht="15" customHeight="1" x14ac:dyDescent="0.25">
      <c r="A212">
        <v>0</v>
      </c>
      <c r="B212" s="377" t="s">
        <v>3433</v>
      </c>
      <c r="C212" s="377" t="s">
        <v>3540</v>
      </c>
      <c r="D212" s="377" t="s">
        <v>3580</v>
      </c>
      <c r="E212" s="378">
        <v>957</v>
      </c>
      <c r="F212" s="377" t="s">
        <v>3587</v>
      </c>
      <c r="G212" s="376" t="s">
        <v>3578</v>
      </c>
      <c r="H212" s="376" t="s">
        <v>3577</v>
      </c>
      <c r="I212" s="375">
        <v>150</v>
      </c>
      <c r="J212" s="373"/>
      <c r="K212" s="380"/>
      <c r="L212" s="373">
        <v>0</v>
      </c>
      <c r="M212" s="201">
        <v>-2.2390101723675815</v>
      </c>
      <c r="N212" s="201">
        <v>423.0996045</v>
      </c>
      <c r="O212" s="201">
        <v>41.094000000000001</v>
      </c>
      <c r="P212" s="373">
        <v>41.094000000000001</v>
      </c>
      <c r="Q212" s="373">
        <v>423.0996045</v>
      </c>
      <c r="R212" s="373">
        <v>-2.2390101723675815</v>
      </c>
      <c r="S212" s="373">
        <v>95.697086399999989</v>
      </c>
      <c r="T212" s="373">
        <v>95.697086399999989</v>
      </c>
      <c r="U212" s="377"/>
      <c r="V212" s="170">
        <v>27.218456533600161</v>
      </c>
    </row>
    <row r="213" spans="1:22" ht="15" customHeight="1" x14ac:dyDescent="0.25">
      <c r="A213">
        <v>0</v>
      </c>
      <c r="B213" s="377"/>
      <c r="C213" s="377"/>
      <c r="D213" s="377"/>
      <c r="E213" s="378"/>
      <c r="F213" s="377"/>
      <c r="G213" s="376"/>
      <c r="H213" s="376"/>
      <c r="I213" s="375">
        <v>150</v>
      </c>
      <c r="J213" s="373"/>
      <c r="K213" s="380"/>
      <c r="L213" s="373">
        <v>7.3025000000000007E-2</v>
      </c>
      <c r="M213" s="201">
        <v>-2.2755226723675817</v>
      </c>
      <c r="N213" s="201">
        <v>423.0996045</v>
      </c>
      <c r="O213" s="201">
        <v>41.094000000000001</v>
      </c>
      <c r="P213" s="373">
        <v>41.094000000000001</v>
      </c>
      <c r="Q213" s="373">
        <v>423.0996045</v>
      </c>
      <c r="R213" s="373">
        <v>-2.3120351723675814</v>
      </c>
      <c r="S213" s="373">
        <v>95.73359889999999</v>
      </c>
      <c r="T213" s="373">
        <v>95.77011139999999</v>
      </c>
      <c r="U213" s="377"/>
      <c r="V213" s="170">
        <v>27.254969033600162</v>
      </c>
    </row>
    <row r="214" spans="1:22" ht="15" customHeight="1" x14ac:dyDescent="0.25">
      <c r="A214">
        <v>0</v>
      </c>
      <c r="B214" s="377" t="s">
        <v>3433</v>
      </c>
      <c r="C214" s="377" t="s">
        <v>3540</v>
      </c>
      <c r="D214" s="377" t="s">
        <v>3580</v>
      </c>
      <c r="E214" s="378">
        <v>958</v>
      </c>
      <c r="F214" s="377" t="s">
        <v>3586</v>
      </c>
      <c r="G214" s="376" t="s">
        <v>3578</v>
      </c>
      <c r="H214" s="376" t="s">
        <v>3577</v>
      </c>
      <c r="I214" s="375">
        <v>150</v>
      </c>
      <c r="J214" s="373"/>
      <c r="K214" s="380"/>
      <c r="L214" s="373">
        <v>0</v>
      </c>
      <c r="M214" s="201">
        <v>-2.3120351723675814</v>
      </c>
      <c r="N214" s="201">
        <v>423.0996045</v>
      </c>
      <c r="O214" s="201">
        <v>41.094000000000001</v>
      </c>
      <c r="P214" s="373">
        <v>41.094000000000001</v>
      </c>
      <c r="Q214" s="373">
        <v>423.0996045</v>
      </c>
      <c r="R214" s="373">
        <v>-2.3120351723675814</v>
      </c>
      <c r="S214" s="373">
        <v>95.77011139999999</v>
      </c>
      <c r="T214" s="373">
        <v>95.77011139999999</v>
      </c>
      <c r="U214" s="377"/>
      <c r="V214" s="170">
        <v>27.291481533600162</v>
      </c>
    </row>
    <row r="215" spans="1:22" ht="15" customHeight="1" x14ac:dyDescent="0.25">
      <c r="A215">
        <v>0</v>
      </c>
      <c r="B215" s="377"/>
      <c r="C215" s="377"/>
      <c r="D215" s="377"/>
      <c r="E215" s="378"/>
      <c r="F215" s="377"/>
      <c r="G215" s="376"/>
      <c r="H215" s="376"/>
      <c r="I215" s="375">
        <v>150</v>
      </c>
      <c r="J215" s="373"/>
      <c r="K215" s="380"/>
      <c r="L215" s="373">
        <v>0.34527168000000003</v>
      </c>
      <c r="M215" s="201">
        <v>-2.4846710123675813</v>
      </c>
      <c r="N215" s="201">
        <v>423.0996045</v>
      </c>
      <c r="O215" s="201">
        <v>41.094000000000001</v>
      </c>
      <c r="P215" s="373">
        <v>41.094000000000001</v>
      </c>
      <c r="Q215" s="373">
        <v>423.0996045</v>
      </c>
      <c r="R215" s="373">
        <v>-2.6573068523675816</v>
      </c>
      <c r="S215" s="373">
        <v>95.942747239999989</v>
      </c>
      <c r="T215" s="373">
        <v>96.115383079999987</v>
      </c>
      <c r="U215" s="377"/>
      <c r="V215" s="170">
        <v>27.46411737360016</v>
      </c>
    </row>
    <row r="216" spans="1:22" ht="15" customHeight="1" x14ac:dyDescent="0.25">
      <c r="A216">
        <v>0</v>
      </c>
      <c r="B216" s="377" t="s">
        <v>3433</v>
      </c>
      <c r="C216" s="377" t="s">
        <v>3540</v>
      </c>
      <c r="D216" s="377" t="s">
        <v>1973</v>
      </c>
      <c r="E216" s="378">
        <v>961</v>
      </c>
      <c r="F216" s="377" t="s">
        <v>634</v>
      </c>
      <c r="G216" s="376" t="s">
        <v>4267</v>
      </c>
      <c r="H216" s="376" t="s">
        <v>3583</v>
      </c>
      <c r="I216" s="375">
        <v>150</v>
      </c>
      <c r="J216" s="373"/>
      <c r="K216" s="380"/>
      <c r="L216" s="373">
        <v>0</v>
      </c>
      <c r="M216" s="201">
        <v>-2.6573068523675816</v>
      </c>
      <c r="N216" s="201">
        <v>423.0996045</v>
      </c>
      <c r="O216" s="201">
        <v>41.094000000000001</v>
      </c>
      <c r="P216" s="373">
        <v>41.094000000000001</v>
      </c>
      <c r="Q216" s="373">
        <v>423.0996045</v>
      </c>
      <c r="R216" s="373">
        <v>-2.6573068523675816</v>
      </c>
      <c r="S216" s="373">
        <v>96.115383079999987</v>
      </c>
      <c r="T216" s="373">
        <v>96.115383079999987</v>
      </c>
      <c r="U216" s="377"/>
      <c r="V216" s="170">
        <v>27.636753213600159</v>
      </c>
    </row>
    <row r="217" spans="1:22" ht="15" customHeight="1" x14ac:dyDescent="0.25">
      <c r="A217">
        <v>0</v>
      </c>
      <c r="B217" s="377"/>
      <c r="C217" s="377"/>
      <c r="D217" s="377"/>
      <c r="E217" s="378"/>
      <c r="F217" s="377"/>
      <c r="G217" s="376"/>
      <c r="H217" s="376"/>
      <c r="I217" s="375">
        <v>150</v>
      </c>
      <c r="J217" s="373"/>
      <c r="K217" s="380"/>
      <c r="L217" s="373">
        <v>0.20356691999999998</v>
      </c>
      <c r="M217" s="201">
        <v>-2.7590903123675816</v>
      </c>
      <c r="N217" s="201">
        <v>423.0996045</v>
      </c>
      <c r="O217" s="201">
        <v>41.094000000000001</v>
      </c>
      <c r="P217" s="373">
        <v>41.094000000000001</v>
      </c>
      <c r="Q217" s="373">
        <v>423.0996045</v>
      </c>
      <c r="R217" s="373">
        <v>-2.8608737723675817</v>
      </c>
      <c r="S217" s="373">
        <v>96.217166539999994</v>
      </c>
      <c r="T217" s="373">
        <v>96.318949999999987</v>
      </c>
      <c r="U217" s="377"/>
      <c r="V217" s="170">
        <v>27.738536673600166</v>
      </c>
    </row>
    <row r="218" spans="1:22" ht="15" customHeight="1" x14ac:dyDescent="0.25">
      <c r="A218">
        <v>0</v>
      </c>
      <c r="B218" s="377" t="s">
        <v>3433</v>
      </c>
      <c r="C218" s="377" t="s">
        <v>3540</v>
      </c>
      <c r="D218" s="377" t="s">
        <v>1961</v>
      </c>
      <c r="E218" s="378">
        <v>964</v>
      </c>
      <c r="F218" s="377" t="s">
        <v>3585</v>
      </c>
      <c r="G218" s="376" t="s">
        <v>3558</v>
      </c>
      <c r="H218" s="376" t="s">
        <v>3557</v>
      </c>
      <c r="I218" s="375">
        <v>150</v>
      </c>
      <c r="J218" s="373"/>
      <c r="K218" s="380"/>
      <c r="L218" s="373">
        <v>0.1905</v>
      </c>
      <c r="M218" s="201">
        <v>-2.9561237723675817</v>
      </c>
      <c r="N218" s="201">
        <v>423.0996045</v>
      </c>
      <c r="O218" s="201">
        <v>41.094000000000001</v>
      </c>
      <c r="P218" s="373">
        <v>41.094000000000001</v>
      </c>
      <c r="Q218" s="373">
        <v>423.0996045</v>
      </c>
      <c r="R218" s="373">
        <v>-3.0513737723675818</v>
      </c>
      <c r="S218" s="373">
        <v>96.414199999999994</v>
      </c>
      <c r="T218" s="373">
        <v>96.509449999999987</v>
      </c>
      <c r="U218" s="377"/>
      <c r="V218" s="170">
        <v>27.935570133600166</v>
      </c>
    </row>
    <row r="219" spans="1:22" ht="15" customHeight="1" x14ac:dyDescent="0.25">
      <c r="A219">
        <v>0</v>
      </c>
      <c r="B219" s="597"/>
      <c r="C219" s="597"/>
      <c r="D219" s="597"/>
      <c r="E219" s="599"/>
      <c r="F219" s="597"/>
      <c r="G219" s="586"/>
      <c r="H219" s="598"/>
      <c r="I219" s="375">
        <v>150</v>
      </c>
      <c r="J219" s="373"/>
      <c r="K219" s="380"/>
      <c r="L219" s="373">
        <v>2.5399999999999999E-2</v>
      </c>
      <c r="M219" s="201">
        <v>-3.0640737723675819</v>
      </c>
      <c r="N219" s="201">
        <v>423.0996045</v>
      </c>
      <c r="O219" s="201">
        <v>41.094000000000001</v>
      </c>
      <c r="P219" s="373">
        <v>41.094000000000001</v>
      </c>
      <c r="Q219" s="373">
        <v>423.0996045</v>
      </c>
      <c r="R219" s="373">
        <v>-3.0767737723675816</v>
      </c>
      <c r="S219" s="373">
        <v>96.522149999999996</v>
      </c>
      <c r="T219" s="373">
        <v>96.534849999999992</v>
      </c>
      <c r="U219" s="597"/>
      <c r="V219" s="170">
        <v>28.043520133600168</v>
      </c>
    </row>
    <row r="220" spans="1:22" ht="15" customHeight="1" x14ac:dyDescent="0.25">
      <c r="A220">
        <v>0</v>
      </c>
      <c r="B220" s="597"/>
      <c r="C220" s="597"/>
      <c r="D220" s="597"/>
      <c r="E220" s="599"/>
      <c r="F220" s="597" t="s">
        <v>619</v>
      </c>
      <c r="G220" s="586"/>
      <c r="H220" s="598"/>
      <c r="I220" s="375">
        <v>150</v>
      </c>
      <c r="J220" s="373"/>
      <c r="K220" s="380"/>
      <c r="L220" s="373">
        <v>0</v>
      </c>
      <c r="M220" s="201">
        <v>-3.0767737723675816</v>
      </c>
      <c r="N220" s="201">
        <v>423.0996045</v>
      </c>
      <c r="O220" s="201">
        <v>41.094000000000001</v>
      </c>
      <c r="P220" s="373">
        <v>41.094000000000001</v>
      </c>
      <c r="Q220" s="373">
        <v>423.0996045</v>
      </c>
      <c r="R220" s="373">
        <v>-3.0767737723675816</v>
      </c>
      <c r="S220" s="373">
        <v>96.534849999999992</v>
      </c>
      <c r="T220" s="373">
        <v>96.534849999999992</v>
      </c>
      <c r="U220" s="597"/>
      <c r="V220" s="170">
        <v>28.056220133600164</v>
      </c>
    </row>
    <row r="221" spans="1:22" ht="15" customHeight="1" x14ac:dyDescent="0.25">
      <c r="A221">
        <v>0</v>
      </c>
      <c r="B221" s="377" t="s">
        <v>3433</v>
      </c>
      <c r="C221" s="377" t="s">
        <v>3540</v>
      </c>
      <c r="D221" s="377" t="s">
        <v>3555</v>
      </c>
      <c r="E221" s="378">
        <v>967</v>
      </c>
      <c r="F221" s="377" t="s">
        <v>3584</v>
      </c>
      <c r="G221" s="376" t="s">
        <v>3571</v>
      </c>
      <c r="H221" s="376" t="s">
        <v>3552</v>
      </c>
      <c r="I221" s="375">
        <v>150</v>
      </c>
      <c r="J221" s="373"/>
      <c r="K221" s="380"/>
      <c r="L221" s="373">
        <v>0.4</v>
      </c>
      <c r="M221" s="201">
        <v>-3.2767737723675818</v>
      </c>
      <c r="N221" s="201">
        <v>423.0996045</v>
      </c>
      <c r="O221" s="201">
        <v>41.094000000000001</v>
      </c>
      <c r="P221" s="373">
        <v>41.094000000000001</v>
      </c>
      <c r="Q221" s="373">
        <v>423.0996045</v>
      </c>
      <c r="R221" s="373">
        <v>-3.4767737723675816</v>
      </c>
      <c r="S221" s="373">
        <v>96.734849999999994</v>
      </c>
      <c r="T221" s="373">
        <v>96.934849999999997</v>
      </c>
      <c r="U221" s="377" t="s">
        <v>3570</v>
      </c>
      <c r="V221" s="170">
        <v>28.256220133600166</v>
      </c>
    </row>
    <row r="222" spans="1:22" ht="15" customHeight="1" x14ac:dyDescent="0.25">
      <c r="A222">
        <v>0</v>
      </c>
      <c r="B222" s="377"/>
      <c r="C222" s="377"/>
      <c r="D222" s="377"/>
      <c r="E222" s="378"/>
      <c r="F222" s="377"/>
      <c r="G222" s="376"/>
      <c r="H222" s="376" t="s">
        <v>1962</v>
      </c>
      <c r="I222" s="375">
        <v>150</v>
      </c>
      <c r="J222" s="373"/>
      <c r="K222" s="380"/>
      <c r="L222" s="373">
        <v>0.21855067</v>
      </c>
      <c r="M222" s="201">
        <v>-3.5860491073675815</v>
      </c>
      <c r="N222" s="201">
        <v>423.0996045</v>
      </c>
      <c r="O222" s="201">
        <v>41.094000000000001</v>
      </c>
      <c r="P222" s="373">
        <v>41.094000000000001</v>
      </c>
      <c r="Q222" s="373">
        <v>423.0996045</v>
      </c>
      <c r="R222" s="373">
        <v>-3.6953244423675815</v>
      </c>
      <c r="S222" s="373">
        <v>97.04412533499999</v>
      </c>
      <c r="T222" s="373">
        <v>97.153400669999996</v>
      </c>
      <c r="U222" s="377"/>
      <c r="V222" s="170">
        <v>28.565495468600162</v>
      </c>
    </row>
    <row r="223" spans="1:22" ht="15" customHeight="1" x14ac:dyDescent="0.25">
      <c r="A223">
        <v>0</v>
      </c>
      <c r="B223" s="377" t="s">
        <v>3433</v>
      </c>
      <c r="C223" s="377" t="s">
        <v>3540</v>
      </c>
      <c r="D223" s="377" t="s">
        <v>1973</v>
      </c>
      <c r="E223" s="378">
        <v>972</v>
      </c>
      <c r="F223" s="377" t="s">
        <v>635</v>
      </c>
      <c r="G223" s="376" t="s">
        <v>4267</v>
      </c>
      <c r="H223" s="376" t="s">
        <v>3583</v>
      </c>
      <c r="I223" s="375">
        <v>150</v>
      </c>
      <c r="J223" s="373"/>
      <c r="K223" s="380"/>
      <c r="L223" s="373">
        <v>0</v>
      </c>
      <c r="M223" s="201">
        <v>-3.6953244423675815</v>
      </c>
      <c r="N223" s="201">
        <v>423.0996045</v>
      </c>
      <c r="O223" s="201">
        <v>41.094000000000001</v>
      </c>
      <c r="P223" s="373">
        <v>41.094000000000001</v>
      </c>
      <c r="Q223" s="373">
        <v>423.0996045</v>
      </c>
      <c r="R223" s="373">
        <v>-3.6953244423675815</v>
      </c>
      <c r="S223" s="373">
        <v>97.153400669999996</v>
      </c>
      <c r="T223" s="373">
        <v>97.153400669999996</v>
      </c>
      <c r="U223" s="377" t="s">
        <v>3582</v>
      </c>
      <c r="V223" s="170">
        <v>28.674770803600168</v>
      </c>
    </row>
    <row r="224" spans="1:22" ht="15" customHeight="1" x14ac:dyDescent="0.25">
      <c r="A224">
        <v>0</v>
      </c>
      <c r="B224" s="377"/>
      <c r="C224" s="377"/>
      <c r="D224" s="377"/>
      <c r="E224" s="378"/>
      <c r="F224" s="377"/>
      <c r="G224" s="376"/>
      <c r="H224" s="376"/>
      <c r="I224" s="375">
        <v>150</v>
      </c>
      <c r="J224" s="373"/>
      <c r="K224" s="380"/>
      <c r="L224" s="373">
        <v>0.28660521999999999</v>
      </c>
      <c r="M224" s="201">
        <v>-3.8386270523675812</v>
      </c>
      <c r="N224" s="201">
        <v>423.0996045</v>
      </c>
      <c r="O224" s="201">
        <v>41.094000000000001</v>
      </c>
      <c r="P224" s="373">
        <v>41.094000000000001</v>
      </c>
      <c r="Q224" s="373">
        <v>423.0996045</v>
      </c>
      <c r="R224" s="373">
        <v>-3.9819296623675813</v>
      </c>
      <c r="S224" s="373">
        <v>97.296703279999988</v>
      </c>
      <c r="T224" s="373">
        <v>97.440005889999995</v>
      </c>
      <c r="U224" s="377"/>
      <c r="V224" s="170">
        <v>28.81807341360016</v>
      </c>
    </row>
    <row r="225" spans="1:22" ht="15" customHeight="1" x14ac:dyDescent="0.25">
      <c r="A225">
        <v>0</v>
      </c>
      <c r="B225" s="377" t="s">
        <v>3433</v>
      </c>
      <c r="C225" s="377" t="s">
        <v>3540</v>
      </c>
      <c r="D225" s="377" t="s">
        <v>3580</v>
      </c>
      <c r="E225" s="378">
        <v>974</v>
      </c>
      <c r="F225" s="377" t="s">
        <v>3581</v>
      </c>
      <c r="G225" s="376" t="s">
        <v>3578</v>
      </c>
      <c r="H225" s="376" t="s">
        <v>3577</v>
      </c>
      <c r="I225" s="375">
        <v>150</v>
      </c>
      <c r="J225" s="373"/>
      <c r="K225" s="380"/>
      <c r="L225" s="373">
        <v>0</v>
      </c>
      <c r="M225" s="201">
        <v>-3.9819296623675813</v>
      </c>
      <c r="N225" s="201">
        <v>423.0996045</v>
      </c>
      <c r="O225" s="201">
        <v>41.094000000000001</v>
      </c>
      <c r="P225" s="373">
        <v>41.094000000000001</v>
      </c>
      <c r="Q225" s="373">
        <v>423.0996045</v>
      </c>
      <c r="R225" s="373">
        <v>-3.9819296623675813</v>
      </c>
      <c r="S225" s="373">
        <v>97.440005889999995</v>
      </c>
      <c r="T225" s="373">
        <v>97.440005889999995</v>
      </c>
      <c r="U225" s="377"/>
      <c r="V225" s="170">
        <v>28.961376023600167</v>
      </c>
    </row>
    <row r="226" spans="1:22" ht="15" customHeight="1" x14ac:dyDescent="0.25">
      <c r="A226">
        <v>0</v>
      </c>
      <c r="B226" s="377"/>
      <c r="C226" s="377"/>
      <c r="D226" s="377"/>
      <c r="E226" s="378"/>
      <c r="F226" s="377"/>
      <c r="G226" s="376"/>
      <c r="H226" s="376"/>
      <c r="I226" s="375">
        <v>150</v>
      </c>
      <c r="J226" s="373"/>
      <c r="K226" s="380"/>
      <c r="L226" s="373">
        <v>7.3025000000000007E-2</v>
      </c>
      <c r="M226" s="201">
        <v>-4.018442162367581</v>
      </c>
      <c r="N226" s="201">
        <v>423.0996045</v>
      </c>
      <c r="O226" s="201">
        <v>41.094000000000001</v>
      </c>
      <c r="P226" s="373">
        <v>41.094000000000001</v>
      </c>
      <c r="Q226" s="373">
        <v>423.0996045</v>
      </c>
      <c r="R226" s="373">
        <v>-4.0549546623675816</v>
      </c>
      <c r="S226" s="373">
        <v>97.476518389999995</v>
      </c>
      <c r="T226" s="373">
        <v>97.513030889999996</v>
      </c>
      <c r="U226" s="377"/>
      <c r="V226" s="170">
        <v>28.997888523600167</v>
      </c>
    </row>
    <row r="227" spans="1:22" ht="15" customHeight="1" x14ac:dyDescent="0.25">
      <c r="A227">
        <v>0</v>
      </c>
      <c r="B227" s="377" t="s">
        <v>3433</v>
      </c>
      <c r="C227" s="377" t="s">
        <v>3540</v>
      </c>
      <c r="D227" s="377" t="s">
        <v>3580</v>
      </c>
      <c r="E227" s="378">
        <v>975</v>
      </c>
      <c r="F227" s="377" t="s">
        <v>3579</v>
      </c>
      <c r="G227" s="376" t="s">
        <v>3578</v>
      </c>
      <c r="H227" s="376" t="s">
        <v>3577</v>
      </c>
      <c r="I227" s="375">
        <v>150</v>
      </c>
      <c r="J227" s="373"/>
      <c r="K227" s="380"/>
      <c r="L227" s="373">
        <v>0</v>
      </c>
      <c r="M227" s="201">
        <v>-4.0549546623675816</v>
      </c>
      <c r="N227" s="201">
        <v>423.0996045</v>
      </c>
      <c r="O227" s="201">
        <v>41.094000000000001</v>
      </c>
      <c r="P227" s="373">
        <v>41.094000000000001</v>
      </c>
      <c r="Q227" s="373">
        <v>423.0996045</v>
      </c>
      <c r="R227" s="373">
        <v>-4.0549546623675816</v>
      </c>
      <c r="S227" s="373">
        <v>97.513030889999996</v>
      </c>
      <c r="T227" s="373">
        <v>97.513030889999996</v>
      </c>
      <c r="U227" s="377"/>
      <c r="V227" s="170">
        <v>29.034401023600168</v>
      </c>
    </row>
    <row r="228" spans="1:22" ht="15" customHeight="1" x14ac:dyDescent="0.25">
      <c r="A228">
        <v>0</v>
      </c>
      <c r="B228" s="377"/>
      <c r="C228" s="377"/>
      <c r="D228" s="377"/>
      <c r="E228" s="378"/>
      <c r="F228" s="377"/>
      <c r="G228" s="376"/>
      <c r="H228" s="376"/>
      <c r="I228" s="375">
        <v>150</v>
      </c>
      <c r="J228" s="373"/>
      <c r="K228" s="380"/>
      <c r="L228" s="373">
        <v>0.15629889999999999</v>
      </c>
      <c r="M228" s="201">
        <v>-4.1331041123675814</v>
      </c>
      <c r="N228" s="201">
        <v>423.0996045</v>
      </c>
      <c r="O228" s="201">
        <v>41.094000000000001</v>
      </c>
      <c r="P228" s="373">
        <v>41.094000000000001</v>
      </c>
      <c r="Q228" s="373">
        <v>423.0996045</v>
      </c>
      <c r="R228" s="373">
        <v>-4.211253562367582</v>
      </c>
      <c r="S228" s="373">
        <v>97.591180339999994</v>
      </c>
      <c r="T228" s="373">
        <v>97.669329789999992</v>
      </c>
      <c r="U228" s="377"/>
      <c r="V228" s="170">
        <v>29.112550473600166</v>
      </c>
    </row>
    <row r="229" spans="1:22" ht="15" customHeight="1" x14ac:dyDescent="0.25">
      <c r="A229">
        <v>0</v>
      </c>
      <c r="B229" s="377" t="s">
        <v>3433</v>
      </c>
      <c r="C229" s="377" t="s">
        <v>3540</v>
      </c>
      <c r="D229" s="377" t="s">
        <v>3475</v>
      </c>
      <c r="E229" s="378">
        <v>977</v>
      </c>
      <c r="F229" s="377" t="s">
        <v>3576</v>
      </c>
      <c r="G229" s="376" t="s">
        <v>3473</v>
      </c>
      <c r="H229" s="376" t="s">
        <v>3472</v>
      </c>
      <c r="I229" s="375">
        <v>150</v>
      </c>
      <c r="J229" s="373"/>
      <c r="K229" s="380"/>
      <c r="L229" s="373">
        <v>0</v>
      </c>
      <c r="M229" s="201">
        <v>-4.211253562367582</v>
      </c>
      <c r="N229" s="201">
        <v>423.0996045</v>
      </c>
      <c r="O229" s="201">
        <v>41.094000000000001</v>
      </c>
      <c r="P229" s="373">
        <v>41.094000000000001</v>
      </c>
      <c r="Q229" s="373">
        <v>423.0996045</v>
      </c>
      <c r="R229" s="373">
        <v>-4.211253562367582</v>
      </c>
      <c r="S229" s="373">
        <v>97.669329789999992</v>
      </c>
      <c r="T229" s="373">
        <v>97.669329789999992</v>
      </c>
      <c r="U229" s="377"/>
      <c r="V229" s="170">
        <v>29.190699923600164</v>
      </c>
    </row>
    <row r="230" spans="1:22" ht="15" customHeight="1" x14ac:dyDescent="0.25">
      <c r="A230">
        <v>0</v>
      </c>
      <c r="B230" s="377"/>
      <c r="C230" s="377"/>
      <c r="D230" s="377"/>
      <c r="E230" s="378"/>
      <c r="F230" s="377"/>
      <c r="G230" s="376"/>
      <c r="H230" s="376"/>
      <c r="I230" s="375">
        <v>150</v>
      </c>
      <c r="J230" s="373"/>
      <c r="K230" s="380"/>
      <c r="L230" s="373">
        <v>0</v>
      </c>
      <c r="M230" s="201">
        <v>-4.211253562367582</v>
      </c>
      <c r="N230" s="201">
        <v>423.0996045</v>
      </c>
      <c r="O230" s="201">
        <v>41.094000000000001</v>
      </c>
      <c r="P230" s="373">
        <v>41.094000000000001</v>
      </c>
      <c r="Q230" s="373">
        <v>423.0996045</v>
      </c>
      <c r="R230" s="373">
        <v>-4.211253562367582</v>
      </c>
      <c r="S230" s="373">
        <v>97.669329789999992</v>
      </c>
      <c r="T230" s="373">
        <v>97.669329789999992</v>
      </c>
      <c r="U230" s="377"/>
      <c r="V230" s="170">
        <v>29.190699923600164</v>
      </c>
    </row>
    <row r="231" spans="1:22" ht="15" customHeight="1" x14ac:dyDescent="0.25">
      <c r="A231">
        <v>0</v>
      </c>
      <c r="B231" s="377" t="s">
        <v>3433</v>
      </c>
      <c r="C231" s="377" t="s">
        <v>3540</v>
      </c>
      <c r="D231" s="377" t="s">
        <v>1990</v>
      </c>
      <c r="E231" s="378">
        <v>977</v>
      </c>
      <c r="F231" s="377" t="s">
        <v>3575</v>
      </c>
      <c r="G231" s="376" t="s">
        <v>2018</v>
      </c>
      <c r="H231" s="376" t="s">
        <v>3574</v>
      </c>
      <c r="I231" s="375">
        <v>150</v>
      </c>
      <c r="J231" s="373"/>
      <c r="K231" s="380"/>
      <c r="L231" s="373">
        <v>0</v>
      </c>
      <c r="M231" s="201">
        <v>-4.211253562367582</v>
      </c>
      <c r="N231" s="201">
        <v>423.0996045</v>
      </c>
      <c r="O231" s="201">
        <v>41.094000000000001</v>
      </c>
      <c r="P231" s="373">
        <v>41.094000000000001</v>
      </c>
      <c r="Q231" s="373">
        <v>423.0996045</v>
      </c>
      <c r="R231" s="373">
        <v>-4.211253562367582</v>
      </c>
      <c r="S231" s="373">
        <v>97.669329789999992</v>
      </c>
      <c r="T231" s="373">
        <v>97.669329789999992</v>
      </c>
      <c r="U231" s="377"/>
      <c r="V231" s="170">
        <v>29.190699923600164</v>
      </c>
    </row>
    <row r="232" spans="1:22" ht="15" customHeight="1" x14ac:dyDescent="0.25">
      <c r="A232">
        <v>0</v>
      </c>
      <c r="B232" s="377"/>
      <c r="C232" s="377"/>
      <c r="D232" s="377"/>
      <c r="E232" s="378"/>
      <c r="F232" s="377"/>
      <c r="G232" s="376"/>
      <c r="H232" s="376"/>
      <c r="I232" s="375">
        <v>150</v>
      </c>
      <c r="J232" s="373"/>
      <c r="K232" s="380"/>
      <c r="L232" s="373">
        <v>0</v>
      </c>
      <c r="M232" s="201">
        <v>-4.211253562367582</v>
      </c>
      <c r="N232" s="201">
        <v>423.0996045</v>
      </c>
      <c r="O232" s="201">
        <v>41.094000000000001</v>
      </c>
      <c r="P232" s="373">
        <v>41.094000000000001</v>
      </c>
      <c r="Q232" s="373">
        <v>423.0996045</v>
      </c>
      <c r="R232" s="373">
        <v>-4.211253562367582</v>
      </c>
      <c r="S232" s="373">
        <v>97.669329789999992</v>
      </c>
      <c r="T232" s="373">
        <v>97.669329789999992</v>
      </c>
      <c r="U232" s="377"/>
      <c r="V232" s="170">
        <v>29.190699923600164</v>
      </c>
    </row>
    <row r="233" spans="1:22" ht="15" customHeight="1" x14ac:dyDescent="0.25">
      <c r="A233">
        <v>0</v>
      </c>
      <c r="B233" s="377" t="s">
        <v>3433</v>
      </c>
      <c r="C233" s="377" t="s">
        <v>3540</v>
      </c>
      <c r="D233" s="377" t="s">
        <v>3335</v>
      </c>
      <c r="E233" s="378">
        <v>977</v>
      </c>
      <c r="F233" s="377" t="s">
        <v>683</v>
      </c>
      <c r="G233" s="376" t="s">
        <v>3467</v>
      </c>
      <c r="H233" s="376" t="s">
        <v>3550</v>
      </c>
      <c r="I233" s="375">
        <v>150</v>
      </c>
      <c r="J233" s="373"/>
      <c r="K233" s="380"/>
      <c r="L233" s="373">
        <v>0</v>
      </c>
      <c r="M233" s="201">
        <v>-4.211253562367582</v>
      </c>
      <c r="N233" s="201">
        <v>423.0996045</v>
      </c>
      <c r="O233" s="201">
        <v>41.094000000000001</v>
      </c>
      <c r="P233" s="373">
        <v>41.094000000000001</v>
      </c>
      <c r="Q233" s="373">
        <v>423.0996045</v>
      </c>
      <c r="R233" s="373">
        <v>-4.211253562367582</v>
      </c>
      <c r="S233" s="373">
        <v>97.669329789999992</v>
      </c>
      <c r="T233" s="373">
        <v>97.669329789999992</v>
      </c>
      <c r="U233" s="377"/>
      <c r="V233" s="170">
        <v>29.190699923600164</v>
      </c>
    </row>
    <row r="234" spans="1:22" ht="15" customHeight="1" x14ac:dyDescent="0.25">
      <c r="A234">
        <v>0</v>
      </c>
      <c r="B234" s="377"/>
      <c r="C234" s="377"/>
      <c r="D234" s="377"/>
      <c r="E234" s="378"/>
      <c r="F234" s="377"/>
      <c r="G234" s="376"/>
      <c r="H234" s="376"/>
      <c r="I234" s="375">
        <v>150</v>
      </c>
      <c r="J234" s="373"/>
      <c r="K234" s="380"/>
      <c r="L234" s="373">
        <v>0.12477020999999999</v>
      </c>
      <c r="M234" s="201">
        <v>-4.2736386673675817</v>
      </c>
      <c r="N234" s="201">
        <v>423.0996045</v>
      </c>
      <c r="O234" s="201">
        <v>41.094000000000001</v>
      </c>
      <c r="P234" s="373">
        <v>41.094000000000001</v>
      </c>
      <c r="Q234" s="373">
        <v>423.0996045</v>
      </c>
      <c r="R234" s="373">
        <v>-4.3360237723675823</v>
      </c>
      <c r="S234" s="373">
        <v>97.731714894999982</v>
      </c>
      <c r="T234" s="373">
        <v>97.794099999999986</v>
      </c>
      <c r="U234" s="377"/>
      <c r="V234" s="170">
        <v>29.253085028600154</v>
      </c>
    </row>
    <row r="235" spans="1:22" ht="15" customHeight="1" x14ac:dyDescent="0.25">
      <c r="A235">
        <v>0</v>
      </c>
      <c r="B235" s="377" t="s">
        <v>3433</v>
      </c>
      <c r="C235" s="377" t="s">
        <v>3540</v>
      </c>
      <c r="D235" s="377" t="s">
        <v>1961</v>
      </c>
      <c r="E235" s="378">
        <v>979</v>
      </c>
      <c r="F235" s="377" t="s">
        <v>3573</v>
      </c>
      <c r="G235" s="376" t="s">
        <v>3558</v>
      </c>
      <c r="H235" s="376" t="s">
        <v>3557</v>
      </c>
      <c r="I235" s="375">
        <v>150</v>
      </c>
      <c r="J235" s="373"/>
      <c r="K235" s="380"/>
      <c r="L235" s="373">
        <v>0.1905</v>
      </c>
      <c r="M235" s="201">
        <v>-4.4312737723675824</v>
      </c>
      <c r="N235" s="201">
        <v>423.0996045</v>
      </c>
      <c r="O235" s="201">
        <v>41.094000000000001</v>
      </c>
      <c r="P235" s="373">
        <v>41.094000000000001</v>
      </c>
      <c r="Q235" s="373">
        <v>423.0996045</v>
      </c>
      <c r="R235" s="373">
        <v>-4.5265237723675824</v>
      </c>
      <c r="S235" s="373">
        <v>97.889349999999993</v>
      </c>
      <c r="T235" s="373">
        <v>97.984599999999986</v>
      </c>
      <c r="U235" s="377"/>
      <c r="V235" s="170">
        <v>29.410720133600165</v>
      </c>
    </row>
    <row r="236" spans="1:22" ht="15" customHeight="1" x14ac:dyDescent="0.25">
      <c r="A236">
        <v>0</v>
      </c>
      <c r="B236" s="377"/>
      <c r="C236" s="377"/>
      <c r="D236" s="377"/>
      <c r="E236" s="378"/>
      <c r="F236" s="377"/>
      <c r="G236" s="376"/>
      <c r="H236" s="376"/>
      <c r="I236" s="375">
        <v>150</v>
      </c>
      <c r="J236" s="373"/>
      <c r="K236" s="380"/>
      <c r="L236" s="373">
        <v>2.5399999999999992E-2</v>
      </c>
      <c r="M236" s="201">
        <v>-4.539223772367583</v>
      </c>
      <c r="N236" s="201">
        <v>423.0996045</v>
      </c>
      <c r="O236" s="201">
        <v>41.094000000000001</v>
      </c>
      <c r="P236" s="373">
        <v>41.094000000000001</v>
      </c>
      <c r="Q236" s="373">
        <v>423.0996045</v>
      </c>
      <c r="R236" s="373">
        <v>-4.5519237723675827</v>
      </c>
      <c r="S236" s="373">
        <v>97.997299999999996</v>
      </c>
      <c r="T236" s="373">
        <v>98.009999999999991</v>
      </c>
      <c r="U236" s="377"/>
      <c r="V236" s="170">
        <v>29.518670133600168</v>
      </c>
    </row>
    <row r="237" spans="1:22" ht="15" customHeight="1" x14ac:dyDescent="0.25">
      <c r="A237">
        <v>0</v>
      </c>
      <c r="B237" s="377" t="s">
        <v>3433</v>
      </c>
      <c r="C237" s="377" t="s">
        <v>3540</v>
      </c>
      <c r="D237" s="377" t="s">
        <v>3555</v>
      </c>
      <c r="E237" s="378">
        <v>982</v>
      </c>
      <c r="F237" s="377" t="s">
        <v>3572</v>
      </c>
      <c r="G237" s="376" t="s">
        <v>3571</v>
      </c>
      <c r="H237" s="376" t="s">
        <v>3552</v>
      </c>
      <c r="I237" s="375">
        <v>150</v>
      </c>
      <c r="J237" s="373"/>
      <c r="K237" s="380"/>
      <c r="L237" s="373">
        <v>0.4</v>
      </c>
      <c r="M237" s="201">
        <v>-4.7519237723675829</v>
      </c>
      <c r="N237" s="201">
        <v>423.0996045</v>
      </c>
      <c r="O237" s="201">
        <v>41.094000000000001</v>
      </c>
      <c r="P237" s="373">
        <v>41.094000000000001</v>
      </c>
      <c r="Q237" s="373">
        <v>423.0996045</v>
      </c>
      <c r="R237" s="373">
        <v>-4.9519237723675831</v>
      </c>
      <c r="S237" s="373">
        <v>98.21</v>
      </c>
      <c r="T237" s="373">
        <v>98.41</v>
      </c>
      <c r="U237" s="377" t="s">
        <v>3570</v>
      </c>
      <c r="V237" s="170">
        <v>29.731370133600166</v>
      </c>
    </row>
    <row r="238" spans="1:22" ht="15" customHeight="1" x14ac:dyDescent="0.25">
      <c r="A238">
        <v>0</v>
      </c>
      <c r="B238" s="377"/>
      <c r="C238" s="377"/>
      <c r="D238" s="377"/>
      <c r="E238" s="378"/>
      <c r="F238" s="377" t="s">
        <v>619</v>
      </c>
      <c r="G238" s="376"/>
      <c r="H238" s="376" t="s">
        <v>3569</v>
      </c>
      <c r="I238" s="375">
        <v>150</v>
      </c>
      <c r="J238" s="373"/>
      <c r="K238" s="380"/>
      <c r="L238" s="373">
        <v>0.219999</v>
      </c>
      <c r="M238" s="201">
        <v>-5.0619232723675829</v>
      </c>
      <c r="N238" s="201">
        <v>423.0996045</v>
      </c>
      <c r="O238" s="201">
        <v>41.094000000000001</v>
      </c>
      <c r="P238" s="373">
        <v>41.094000000000001</v>
      </c>
      <c r="Q238" s="373">
        <v>423.0996045</v>
      </c>
      <c r="R238" s="373">
        <v>-5.1719227723675827</v>
      </c>
      <c r="S238" s="373">
        <v>98.519999499999997</v>
      </c>
      <c r="T238" s="373">
        <v>98.629998999999998</v>
      </c>
      <c r="U238" s="377"/>
      <c r="V238" s="170">
        <v>30.041369633600169</v>
      </c>
    </row>
    <row r="239" spans="1:22" ht="15" customHeight="1" x14ac:dyDescent="0.25">
      <c r="A239">
        <v>0</v>
      </c>
      <c r="B239" s="377"/>
      <c r="C239" s="377"/>
      <c r="D239" s="377"/>
      <c r="E239" s="378"/>
      <c r="F239" s="377"/>
      <c r="G239" s="376"/>
      <c r="H239" s="376"/>
      <c r="I239" s="375">
        <v>150</v>
      </c>
      <c r="J239" s="373"/>
      <c r="K239" s="380"/>
      <c r="L239" s="373">
        <v>0</v>
      </c>
      <c r="M239" s="201">
        <v>-5.1719227723675827</v>
      </c>
      <c r="N239" s="201">
        <v>423.0996045</v>
      </c>
      <c r="O239" s="201">
        <v>41.094000000000001</v>
      </c>
      <c r="P239" s="373">
        <v>41.094000000000001</v>
      </c>
      <c r="Q239" s="373">
        <v>423.0996045</v>
      </c>
      <c r="R239" s="373">
        <v>-5.1719227723675827</v>
      </c>
      <c r="S239" s="373">
        <v>98.629998999999998</v>
      </c>
      <c r="T239" s="373">
        <v>98.629998999999998</v>
      </c>
      <c r="U239" s="377"/>
      <c r="V239" s="170">
        <v>30.15136913360017</v>
      </c>
    </row>
    <row r="240" spans="1:22" ht="15" customHeight="1" x14ac:dyDescent="0.25">
      <c r="A240">
        <v>0</v>
      </c>
      <c r="B240" s="377" t="s">
        <v>3433</v>
      </c>
      <c r="C240" s="377" t="s">
        <v>3540</v>
      </c>
      <c r="D240" s="377" t="s">
        <v>1973</v>
      </c>
      <c r="E240" s="378">
        <v>986</v>
      </c>
      <c r="F240" s="377" t="s">
        <v>370</v>
      </c>
      <c r="G240" s="376" t="s">
        <v>4272</v>
      </c>
      <c r="H240" s="376" t="s">
        <v>4273</v>
      </c>
      <c r="I240" s="375">
        <v>150</v>
      </c>
      <c r="J240" s="373"/>
      <c r="K240" s="380"/>
      <c r="L240" s="373">
        <v>0</v>
      </c>
      <c r="M240" s="201">
        <v>-5.1719227723675827</v>
      </c>
      <c r="N240" s="201">
        <v>423.0996045</v>
      </c>
      <c r="O240" s="201">
        <v>41.094000000000001</v>
      </c>
      <c r="P240" s="373">
        <v>41.094000000000001</v>
      </c>
      <c r="Q240" s="373">
        <v>423.0996045</v>
      </c>
      <c r="R240" s="373">
        <v>-5.1719227723675827</v>
      </c>
      <c r="S240" s="373">
        <v>98.629998999999998</v>
      </c>
      <c r="T240" s="373">
        <v>98.629998999999998</v>
      </c>
      <c r="U240" s="377"/>
      <c r="V240" s="170">
        <v>30.15136913360017</v>
      </c>
    </row>
    <row r="241" spans="1:22" ht="15" customHeight="1" x14ac:dyDescent="0.25">
      <c r="A241">
        <v>0</v>
      </c>
      <c r="B241" s="377"/>
      <c r="C241" s="377"/>
      <c r="D241" s="377"/>
      <c r="E241" s="378"/>
      <c r="F241" s="377"/>
      <c r="G241" s="376"/>
      <c r="H241" s="376" t="s">
        <v>3566</v>
      </c>
      <c r="I241" s="375">
        <v>150</v>
      </c>
      <c r="J241" s="373"/>
      <c r="K241" s="380"/>
      <c r="L241" s="373">
        <v>0.105001</v>
      </c>
      <c r="M241" s="201">
        <v>-5.2244232723675825</v>
      </c>
      <c r="N241" s="201">
        <v>423.0996045</v>
      </c>
      <c r="O241" s="201">
        <v>41.094000000000001</v>
      </c>
      <c r="P241" s="373">
        <v>41.094000000000001</v>
      </c>
      <c r="Q241" s="373">
        <v>423.0996045</v>
      </c>
      <c r="R241" s="373">
        <v>-5.2769237723675824</v>
      </c>
      <c r="S241" s="373">
        <v>98.682499500000006</v>
      </c>
      <c r="T241" s="373">
        <v>98.734999999999999</v>
      </c>
      <c r="U241" s="377"/>
      <c r="V241" s="170">
        <v>30.203869633600178</v>
      </c>
    </row>
    <row r="242" spans="1:22" ht="15" customHeight="1" x14ac:dyDescent="0.25">
      <c r="A242">
        <v>0</v>
      </c>
      <c r="B242" s="377" t="s">
        <v>3433</v>
      </c>
      <c r="C242" s="377" t="s">
        <v>3540</v>
      </c>
      <c r="D242" s="377" t="s">
        <v>2849</v>
      </c>
      <c r="E242" s="378">
        <v>987</v>
      </c>
      <c r="F242" s="377" t="s">
        <v>3568</v>
      </c>
      <c r="G242" s="376"/>
      <c r="H242" s="376" t="s">
        <v>3567</v>
      </c>
      <c r="I242" s="375">
        <v>150</v>
      </c>
      <c r="J242" s="373"/>
      <c r="K242" s="380"/>
      <c r="L242" s="373">
        <v>0</v>
      </c>
      <c r="M242" s="201">
        <v>-5.2769237723675824</v>
      </c>
      <c r="N242" s="201">
        <v>423.0996045</v>
      </c>
      <c r="O242" s="201">
        <v>41.094000000000001</v>
      </c>
      <c r="P242" s="373">
        <v>41.094000000000001</v>
      </c>
      <c r="Q242" s="373">
        <v>423.0996045</v>
      </c>
      <c r="R242" s="373">
        <v>-5.2769237723675824</v>
      </c>
      <c r="S242" s="373">
        <v>98.734999999999999</v>
      </c>
      <c r="T242" s="373">
        <v>98.734999999999999</v>
      </c>
      <c r="U242" s="377"/>
      <c r="V242" s="170">
        <v>30.256370133600171</v>
      </c>
    </row>
    <row r="243" spans="1:22" ht="15" customHeight="1" x14ac:dyDescent="0.25">
      <c r="A243">
        <v>0</v>
      </c>
      <c r="B243" s="377"/>
      <c r="C243" s="377"/>
      <c r="D243" s="377"/>
      <c r="E243" s="378"/>
      <c r="F243" s="377"/>
      <c r="G243" s="376"/>
      <c r="H243" s="376"/>
      <c r="I243" s="375">
        <v>150</v>
      </c>
      <c r="J243" s="373"/>
      <c r="K243" s="380"/>
      <c r="L243" s="373">
        <v>0</v>
      </c>
      <c r="M243" s="201">
        <v>-5.2769237723675824</v>
      </c>
      <c r="N243" s="201">
        <v>423.0996045</v>
      </c>
      <c r="O243" s="201">
        <v>41.094000000000001</v>
      </c>
      <c r="P243" s="373">
        <v>41.094000000000001</v>
      </c>
      <c r="Q243" s="373">
        <v>423.0996045</v>
      </c>
      <c r="R243" s="373">
        <v>-5.2769237723675824</v>
      </c>
      <c r="S243" s="373">
        <v>98.734999999999999</v>
      </c>
      <c r="T243" s="373">
        <v>98.734999999999999</v>
      </c>
      <c r="U243" s="377"/>
      <c r="V243" s="170">
        <v>30.256370133600171</v>
      </c>
    </row>
    <row r="244" spans="1:22" ht="15" customHeight="1" x14ac:dyDescent="0.25">
      <c r="A244">
        <v>0</v>
      </c>
      <c r="B244" s="377"/>
      <c r="C244" s="377"/>
      <c r="D244" s="377"/>
      <c r="E244" s="378"/>
      <c r="F244" s="377"/>
      <c r="G244" s="376"/>
      <c r="H244" s="376" t="s">
        <v>3566</v>
      </c>
      <c r="I244" s="375">
        <v>150</v>
      </c>
      <c r="J244" s="373"/>
      <c r="K244" s="380"/>
      <c r="L244" s="373">
        <v>0</v>
      </c>
      <c r="M244" s="201">
        <v>-5.2769237723675824</v>
      </c>
      <c r="N244" s="201">
        <v>423.0996045</v>
      </c>
      <c r="O244" s="201">
        <v>41.094000000000001</v>
      </c>
      <c r="P244" s="373">
        <v>41.094000000000001</v>
      </c>
      <c r="Q244" s="373">
        <v>423.0996045</v>
      </c>
      <c r="R244" s="373">
        <v>-5.2769237723675824</v>
      </c>
      <c r="S244" s="373">
        <v>98.734999999999999</v>
      </c>
      <c r="T244" s="373">
        <v>98.734999999999999</v>
      </c>
      <c r="U244" s="377"/>
      <c r="V244" s="170">
        <v>30.256370133600171</v>
      </c>
    </row>
    <row r="245" spans="1:22" ht="15" customHeight="1" x14ac:dyDescent="0.25">
      <c r="A245">
        <v>0</v>
      </c>
      <c r="B245" s="377" t="s">
        <v>3433</v>
      </c>
      <c r="C245" s="377" t="s">
        <v>3540</v>
      </c>
      <c r="D245" s="377" t="s">
        <v>3565</v>
      </c>
      <c r="E245" s="378">
        <v>987</v>
      </c>
      <c r="F245" s="377" t="s">
        <v>3564</v>
      </c>
      <c r="G245" s="376" t="s">
        <v>3563</v>
      </c>
      <c r="H245" s="376" t="s">
        <v>3562</v>
      </c>
      <c r="I245" s="375"/>
      <c r="J245" s="373"/>
      <c r="K245" s="380"/>
      <c r="L245" s="373">
        <v>0</v>
      </c>
      <c r="M245" s="201">
        <v>-5.2769237723675824</v>
      </c>
      <c r="N245" s="201">
        <v>423.0996045</v>
      </c>
      <c r="O245" s="201">
        <v>41.094000000000001</v>
      </c>
      <c r="P245" s="373">
        <v>41.094000000000001</v>
      </c>
      <c r="Q245" s="373">
        <v>423.0996045</v>
      </c>
      <c r="R245" s="373">
        <v>-5.2769237723675824</v>
      </c>
      <c r="S245" s="373">
        <v>98.734999999999999</v>
      </c>
      <c r="T245" s="373">
        <v>98.734999999999999</v>
      </c>
      <c r="U245" s="377"/>
      <c r="V245" s="170">
        <v>30.256370133600171</v>
      </c>
    </row>
    <row r="246" spans="1:22" ht="15" customHeight="1" x14ac:dyDescent="0.25">
      <c r="A246">
        <v>0</v>
      </c>
      <c r="B246" s="377"/>
      <c r="C246" s="377"/>
      <c r="D246" s="377"/>
      <c r="E246" s="378"/>
      <c r="F246" s="377"/>
      <c r="G246" s="376"/>
      <c r="H246" s="376"/>
      <c r="I246" s="375">
        <v>150</v>
      </c>
      <c r="J246" s="373"/>
      <c r="K246" s="380"/>
      <c r="L246" s="373">
        <v>0</v>
      </c>
      <c r="M246" s="201">
        <v>-5.2769237723675824</v>
      </c>
      <c r="N246" s="201">
        <v>423.0996045</v>
      </c>
      <c r="O246" s="201">
        <v>41.094000000000001</v>
      </c>
      <c r="P246" s="373">
        <v>41.094000000000001</v>
      </c>
      <c r="Q246" s="373">
        <v>423.0996045</v>
      </c>
      <c r="R246" s="373">
        <v>-5.2769237723675824</v>
      </c>
      <c r="S246" s="373">
        <v>98.734999999999999</v>
      </c>
      <c r="T246" s="373">
        <v>98.734999999999999</v>
      </c>
      <c r="U246" s="377"/>
      <c r="V246" s="170">
        <v>30.256370133600171</v>
      </c>
    </row>
    <row r="247" spans="1:22" ht="15" customHeight="1" x14ac:dyDescent="0.25">
      <c r="A247">
        <v>0</v>
      </c>
      <c r="B247" s="377"/>
      <c r="C247" s="377"/>
      <c r="D247" s="377"/>
      <c r="E247" s="378"/>
      <c r="F247" s="377"/>
      <c r="G247" s="376"/>
      <c r="H247" s="376"/>
      <c r="I247" s="375">
        <v>150</v>
      </c>
      <c r="J247" s="373"/>
      <c r="K247" s="380"/>
      <c r="L247" s="373">
        <v>0</v>
      </c>
      <c r="M247" s="201">
        <v>-5.2769237723675824</v>
      </c>
      <c r="N247" s="201">
        <v>423.0996045</v>
      </c>
      <c r="O247" s="201">
        <v>41.094000000000001</v>
      </c>
      <c r="P247" s="373">
        <v>41.094000000000001</v>
      </c>
      <c r="Q247" s="373">
        <v>423.0996045</v>
      </c>
      <c r="R247" s="373">
        <v>-5.2769237723675824</v>
      </c>
      <c r="S247" s="373">
        <v>98.734999999999999</v>
      </c>
      <c r="T247" s="373">
        <v>98.734999999999999</v>
      </c>
      <c r="U247" s="371" t="s">
        <v>3561</v>
      </c>
      <c r="V247" s="170">
        <v>30.256370133600171</v>
      </c>
    </row>
    <row r="248" spans="1:22" ht="15" customHeight="1" x14ac:dyDescent="0.25">
      <c r="A248">
        <v>0</v>
      </c>
      <c r="B248" s="377"/>
      <c r="C248" s="377"/>
      <c r="D248" s="377"/>
      <c r="E248" s="378"/>
      <c r="F248" s="377"/>
      <c r="G248" s="376"/>
      <c r="H248" s="376"/>
      <c r="I248" s="375">
        <v>150</v>
      </c>
      <c r="J248" s="373"/>
      <c r="K248" s="380"/>
      <c r="L248" s="373">
        <v>0.14649200000000001</v>
      </c>
      <c r="M248" s="201">
        <v>-5.3501697723675825</v>
      </c>
      <c r="N248" s="201">
        <v>423.0996045</v>
      </c>
      <c r="O248" s="201">
        <v>41.094000000000001</v>
      </c>
      <c r="P248" s="373">
        <v>41.094000000000001</v>
      </c>
      <c r="Q248" s="373">
        <v>423.0996045</v>
      </c>
      <c r="R248" s="373">
        <v>-5.4234157723675827</v>
      </c>
      <c r="S248" s="373">
        <v>98.808245999999997</v>
      </c>
      <c r="T248" s="373">
        <v>98.881491999999994</v>
      </c>
      <c r="U248" s="377"/>
      <c r="V248" s="170">
        <v>30.329616133600169</v>
      </c>
    </row>
    <row r="249" spans="1:22" ht="15" customHeight="1" x14ac:dyDescent="0.25">
      <c r="A249">
        <v>0</v>
      </c>
      <c r="B249" s="377" t="s">
        <v>3433</v>
      </c>
      <c r="C249" s="377" t="s">
        <v>3540</v>
      </c>
      <c r="D249" s="377" t="s">
        <v>474</v>
      </c>
      <c r="E249" s="378">
        <v>989</v>
      </c>
      <c r="F249" s="377" t="s">
        <v>691</v>
      </c>
      <c r="G249" s="376" t="s">
        <v>3436</v>
      </c>
      <c r="H249" s="376" t="s">
        <v>4274</v>
      </c>
      <c r="I249" s="375">
        <v>150</v>
      </c>
      <c r="J249" s="373" t="s">
        <v>3560</v>
      </c>
      <c r="K249" s="380"/>
      <c r="L249" s="373">
        <v>0</v>
      </c>
      <c r="M249" s="201">
        <v>-5.4234157723675827</v>
      </c>
      <c r="N249" s="201">
        <v>423.0996045</v>
      </c>
      <c r="O249" s="201">
        <v>41.094000000000001</v>
      </c>
      <c r="P249" s="373">
        <v>41.094000000000001</v>
      </c>
      <c r="Q249" s="373">
        <v>423.0996045</v>
      </c>
      <c r="R249" s="373">
        <v>-5.4234157723675827</v>
      </c>
      <c r="S249" s="373">
        <v>98.881491999999994</v>
      </c>
      <c r="T249" s="373">
        <v>98.881491999999994</v>
      </c>
      <c r="U249" s="377"/>
      <c r="V249" s="170">
        <v>30.402862133600166</v>
      </c>
    </row>
    <row r="250" spans="1:22" ht="15" customHeight="1" x14ac:dyDescent="0.25">
      <c r="A250">
        <v>0</v>
      </c>
      <c r="B250" s="587"/>
      <c r="C250" s="587"/>
      <c r="D250" s="587"/>
      <c r="E250" s="588"/>
      <c r="F250" s="587"/>
      <c r="G250" s="586"/>
      <c r="H250" s="586"/>
      <c r="I250" s="375">
        <v>150</v>
      </c>
      <c r="J250" s="584"/>
      <c r="K250" s="380"/>
      <c r="L250" s="373">
        <v>0.222608</v>
      </c>
      <c r="M250" s="201">
        <v>-5.5347197723675823</v>
      </c>
      <c r="N250" s="201">
        <v>423.0996045</v>
      </c>
      <c r="O250" s="201">
        <v>41.094000000000001</v>
      </c>
      <c r="P250" s="373">
        <v>41.094000000000001</v>
      </c>
      <c r="Q250" s="373">
        <v>423.0996045</v>
      </c>
      <c r="R250" s="373">
        <v>-5.6460237723675828</v>
      </c>
      <c r="S250" s="373">
        <v>98.992795999999984</v>
      </c>
      <c r="T250" s="373">
        <v>99.104099999999988</v>
      </c>
      <c r="U250" s="587"/>
      <c r="V250" s="170">
        <v>30.514166133600156</v>
      </c>
    </row>
    <row r="251" spans="1:22" ht="15" customHeight="1" x14ac:dyDescent="0.25">
      <c r="A251">
        <v>0</v>
      </c>
      <c r="B251" s="377" t="s">
        <v>3433</v>
      </c>
      <c r="C251" s="377" t="s">
        <v>3540</v>
      </c>
      <c r="D251" s="377" t="s">
        <v>1961</v>
      </c>
      <c r="E251" s="378">
        <v>992</v>
      </c>
      <c r="F251" s="377" t="s">
        <v>3559</v>
      </c>
      <c r="G251" s="376" t="s">
        <v>3558</v>
      </c>
      <c r="H251" s="376" t="s">
        <v>3557</v>
      </c>
      <c r="I251" s="375">
        <v>150</v>
      </c>
      <c r="J251" s="373"/>
      <c r="K251" s="380"/>
      <c r="L251" s="373">
        <v>0.1905</v>
      </c>
      <c r="M251" s="201">
        <v>-5.7412737723675829</v>
      </c>
      <c r="N251" s="201">
        <v>423.0996045</v>
      </c>
      <c r="O251" s="201">
        <v>41.094000000000001</v>
      </c>
      <c r="P251" s="373">
        <v>41.094000000000001</v>
      </c>
      <c r="Q251" s="373">
        <v>423.0996045</v>
      </c>
      <c r="R251" s="373">
        <v>-5.8365237723675829</v>
      </c>
      <c r="S251" s="373">
        <v>99.199349999999995</v>
      </c>
      <c r="T251" s="373">
        <v>99.294599999999988</v>
      </c>
      <c r="U251" s="377"/>
      <c r="V251" s="170">
        <v>30.720720133600167</v>
      </c>
    </row>
    <row r="252" spans="1:22" ht="15" customHeight="1" x14ac:dyDescent="0.25">
      <c r="A252">
        <v>0</v>
      </c>
      <c r="B252" s="377"/>
      <c r="C252" s="377"/>
      <c r="D252" s="377"/>
      <c r="E252" s="378"/>
      <c r="F252" s="377"/>
      <c r="G252" s="376"/>
      <c r="H252" s="376"/>
      <c r="I252" s="375">
        <v>150</v>
      </c>
      <c r="J252" s="373"/>
      <c r="K252" s="380"/>
      <c r="L252" s="373">
        <v>2.5399999999999999E-2</v>
      </c>
      <c r="M252" s="201">
        <v>-5.8492237723675835</v>
      </c>
      <c r="N252" s="201">
        <v>423.0996045</v>
      </c>
      <c r="O252" s="201">
        <v>41.094000000000001</v>
      </c>
      <c r="P252" s="373">
        <v>41.094000000000001</v>
      </c>
      <c r="Q252" s="373">
        <v>423.0996045</v>
      </c>
      <c r="R252" s="373">
        <v>-5.8619237723675832</v>
      </c>
      <c r="S252" s="373">
        <v>99.307299999999998</v>
      </c>
      <c r="T252" s="373">
        <v>99.32</v>
      </c>
      <c r="U252" s="371" t="s">
        <v>3556</v>
      </c>
      <c r="V252" s="170">
        <v>30.82867013360017</v>
      </c>
    </row>
    <row r="253" spans="1:22" ht="15" customHeight="1" x14ac:dyDescent="0.25">
      <c r="A253">
        <v>0</v>
      </c>
      <c r="B253" s="377" t="s">
        <v>3433</v>
      </c>
      <c r="C253" s="377" t="s">
        <v>3540</v>
      </c>
      <c r="D253" s="377" t="s">
        <v>3555</v>
      </c>
      <c r="E253" s="378">
        <v>995</v>
      </c>
      <c r="F253" s="377" t="s">
        <v>3554</v>
      </c>
      <c r="G253" s="376" t="s">
        <v>3553</v>
      </c>
      <c r="H253" s="376" t="s">
        <v>3552</v>
      </c>
      <c r="I253" s="375">
        <v>150</v>
      </c>
      <c r="J253" s="373"/>
      <c r="K253" s="380"/>
      <c r="L253" s="373">
        <v>0.4</v>
      </c>
      <c r="M253" s="201">
        <v>-6.0619237723675834</v>
      </c>
      <c r="N253" s="201">
        <v>423.0996045</v>
      </c>
      <c r="O253" s="201">
        <v>41.094000000000001</v>
      </c>
      <c r="P253" s="373">
        <v>41.094000000000001</v>
      </c>
      <c r="Q253" s="373">
        <v>423.0996045</v>
      </c>
      <c r="R253" s="373">
        <v>-6.2619237723675836</v>
      </c>
      <c r="S253" s="373">
        <v>99.52</v>
      </c>
      <c r="T253" s="373">
        <v>99.72</v>
      </c>
      <c r="U253" s="377" t="s">
        <v>3551</v>
      </c>
      <c r="V253" s="170">
        <v>31.041370133600168</v>
      </c>
    </row>
    <row r="254" spans="1:22" ht="15" customHeight="1" x14ac:dyDescent="0.25">
      <c r="A254">
        <v>0</v>
      </c>
      <c r="B254" s="587"/>
      <c r="C254" s="377"/>
      <c r="D254" s="377"/>
      <c r="E254" s="378"/>
      <c r="F254" s="377" t="s">
        <v>619</v>
      </c>
      <c r="G254" s="376"/>
      <c r="H254" s="376"/>
      <c r="I254" s="375">
        <v>40</v>
      </c>
      <c r="J254" s="373"/>
      <c r="K254" s="380"/>
      <c r="L254" s="373">
        <v>7.5523699999999999E-2</v>
      </c>
      <c r="M254" s="201">
        <v>-6.2996856223675834</v>
      </c>
      <c r="N254" s="201">
        <v>423.0996045</v>
      </c>
      <c r="O254" s="201">
        <v>41.094000000000001</v>
      </c>
      <c r="P254" s="373">
        <v>41.094000000000001</v>
      </c>
      <c r="Q254" s="373">
        <v>423.0996045</v>
      </c>
      <c r="R254" s="373">
        <v>-6.3374474723675833</v>
      </c>
      <c r="S254" s="373">
        <v>99.757761850000009</v>
      </c>
      <c r="T254" s="373">
        <v>99.795523700000004</v>
      </c>
      <c r="U254" s="377"/>
      <c r="V254" s="170">
        <v>31.27913198360018</v>
      </c>
    </row>
    <row r="255" spans="1:22" ht="15" customHeight="1" x14ac:dyDescent="0.25">
      <c r="A255">
        <v>0</v>
      </c>
      <c r="B255" s="377" t="s">
        <v>3433</v>
      </c>
      <c r="C255" s="377" t="s">
        <v>3540</v>
      </c>
      <c r="D255" s="377" t="s">
        <v>3335</v>
      </c>
      <c r="E255" s="378">
        <v>998</v>
      </c>
      <c r="F255" s="377" t="s">
        <v>243</v>
      </c>
      <c r="G255" s="376" t="s">
        <v>3467</v>
      </c>
      <c r="H255" s="376" t="s">
        <v>3550</v>
      </c>
      <c r="I255" s="375">
        <v>40</v>
      </c>
      <c r="J255" s="373"/>
      <c r="K255" s="380"/>
      <c r="L255" s="373">
        <v>0</v>
      </c>
      <c r="M255" s="201">
        <v>-6.3374474723675833</v>
      </c>
      <c r="N255" s="201">
        <v>423.0996045</v>
      </c>
      <c r="O255" s="201">
        <v>41.094000000000001</v>
      </c>
      <c r="P255" s="373">
        <v>41.094000000000001</v>
      </c>
      <c r="Q255" s="373">
        <v>423.0996045</v>
      </c>
      <c r="R255" s="373">
        <v>-6.3374474723675833</v>
      </c>
      <c r="S255" s="373">
        <v>99.795523700000004</v>
      </c>
      <c r="T255" s="373">
        <v>99.795523700000004</v>
      </c>
      <c r="U255" s="377" t="s">
        <v>3549</v>
      </c>
      <c r="V255" s="170">
        <v>31.316893833600176</v>
      </c>
    </row>
    <row r="256" spans="1:22" ht="15" customHeight="1" x14ac:dyDescent="0.25">
      <c r="A256">
        <v>0</v>
      </c>
      <c r="B256" s="377" t="s">
        <v>3433</v>
      </c>
      <c r="C256" s="377" t="s">
        <v>3540</v>
      </c>
      <c r="D256" s="377" t="s">
        <v>3458</v>
      </c>
      <c r="E256" s="378">
        <v>998</v>
      </c>
      <c r="F256" s="377" t="s">
        <v>425</v>
      </c>
      <c r="G256" s="376" t="s">
        <v>3457</v>
      </c>
      <c r="H256" s="376" t="s">
        <v>3456</v>
      </c>
      <c r="I256" s="375">
        <v>40</v>
      </c>
      <c r="J256" s="373"/>
      <c r="K256" s="380"/>
      <c r="L256" s="373">
        <v>0</v>
      </c>
      <c r="M256" s="201">
        <v>-6.3374474723675833</v>
      </c>
      <c r="N256" s="201">
        <v>423.0996045</v>
      </c>
      <c r="O256" s="201">
        <v>41.094000000000001</v>
      </c>
      <c r="P256" s="373">
        <v>41.094000000000001</v>
      </c>
      <c r="Q256" s="373">
        <v>423.0996045</v>
      </c>
      <c r="R256" s="373">
        <v>-6.3374474723675833</v>
      </c>
      <c r="S256" s="373">
        <v>99.795523700000004</v>
      </c>
      <c r="T256" s="373">
        <v>99.795523700000004</v>
      </c>
      <c r="U256" s="377"/>
      <c r="V256" s="170">
        <v>31.316893833600176</v>
      </c>
    </row>
    <row r="257" spans="1:22" ht="15" customHeight="1" x14ac:dyDescent="0.25">
      <c r="A257">
        <v>0</v>
      </c>
      <c r="B257" s="377"/>
      <c r="C257" s="377"/>
      <c r="D257" s="377"/>
      <c r="E257" s="378"/>
      <c r="F257" s="377"/>
      <c r="G257" s="376"/>
      <c r="H257" s="376"/>
      <c r="I257" s="375">
        <v>40</v>
      </c>
      <c r="J257" s="373"/>
      <c r="K257" s="380"/>
      <c r="L257" s="373">
        <v>2.33172E-2</v>
      </c>
      <c r="M257" s="201">
        <v>-6.349106072367583</v>
      </c>
      <c r="N257" s="201">
        <v>423.0996045</v>
      </c>
      <c r="O257" s="201">
        <v>41.094000000000001</v>
      </c>
      <c r="P257" s="373">
        <v>41.094000000000001</v>
      </c>
      <c r="Q257" s="373">
        <v>423.0996045</v>
      </c>
      <c r="R257" s="373">
        <v>-6.3607646723675835</v>
      </c>
      <c r="S257" s="373">
        <v>99.807182299999994</v>
      </c>
      <c r="T257" s="373">
        <v>99.818840899999998</v>
      </c>
      <c r="U257" s="377"/>
      <c r="V257" s="170">
        <v>31.328552433600166</v>
      </c>
    </row>
    <row r="258" spans="1:22" ht="15" customHeight="1" x14ac:dyDescent="0.25">
      <c r="A258">
        <v>0</v>
      </c>
      <c r="B258" s="377" t="s">
        <v>3433</v>
      </c>
      <c r="C258" s="377" t="s">
        <v>3540</v>
      </c>
      <c r="D258" s="377" t="s">
        <v>1973</v>
      </c>
      <c r="E258" s="378">
        <v>998</v>
      </c>
      <c r="F258" s="377" t="s">
        <v>67</v>
      </c>
      <c r="G258" s="376" t="s">
        <v>4272</v>
      </c>
      <c r="H258" s="376" t="s">
        <v>3482</v>
      </c>
      <c r="I258" s="375">
        <v>40</v>
      </c>
      <c r="J258" s="373"/>
      <c r="K258" s="380"/>
      <c r="L258" s="373">
        <v>0</v>
      </c>
      <c r="M258" s="201">
        <v>-6.3607646723675835</v>
      </c>
      <c r="N258" s="201">
        <v>423.0996045</v>
      </c>
      <c r="O258" s="201">
        <v>41.094000000000001</v>
      </c>
      <c r="P258" s="373">
        <v>41.094000000000001</v>
      </c>
      <c r="Q258" s="373">
        <v>423.0996045</v>
      </c>
      <c r="R258" s="373">
        <v>-6.3607646723675835</v>
      </c>
      <c r="S258" s="373">
        <v>99.818840899999998</v>
      </c>
      <c r="T258" s="373">
        <v>99.818840899999998</v>
      </c>
      <c r="U258" s="377"/>
      <c r="V258" s="170">
        <v>31.34021103360017</v>
      </c>
    </row>
    <row r="259" spans="1:22" ht="15" customHeight="1" x14ac:dyDescent="0.25">
      <c r="A259">
        <v>0</v>
      </c>
      <c r="B259" s="377"/>
      <c r="C259" s="377"/>
      <c r="D259" s="377"/>
      <c r="E259" s="378"/>
      <c r="F259" s="377"/>
      <c r="G259" s="376"/>
      <c r="H259" s="376"/>
      <c r="I259" s="375">
        <v>40</v>
      </c>
      <c r="J259" s="373"/>
      <c r="K259" s="380"/>
      <c r="L259" s="373">
        <v>7.6159099999999993E-2</v>
      </c>
      <c r="M259" s="201">
        <v>-6.3988442223675834</v>
      </c>
      <c r="N259" s="201">
        <v>423.0996045</v>
      </c>
      <c r="O259" s="201">
        <v>41.094000000000001</v>
      </c>
      <c r="P259" s="373">
        <v>41.094000000000001</v>
      </c>
      <c r="Q259" s="373">
        <v>423.0996045</v>
      </c>
      <c r="R259" s="373">
        <v>-6.4369237723675834</v>
      </c>
      <c r="S259" s="373">
        <v>99.85692044999999</v>
      </c>
      <c r="T259" s="373">
        <v>99.894999999999996</v>
      </c>
      <c r="U259" s="377"/>
      <c r="V259" s="170">
        <v>31.378290583600162</v>
      </c>
    </row>
    <row r="260" spans="1:22" ht="15" customHeight="1" x14ac:dyDescent="0.25">
      <c r="A260">
        <v>0</v>
      </c>
      <c r="B260" s="377" t="s">
        <v>3433</v>
      </c>
      <c r="C260" s="377" t="s">
        <v>3540</v>
      </c>
      <c r="D260" s="377" t="s">
        <v>2849</v>
      </c>
      <c r="E260" s="378">
        <v>999</v>
      </c>
      <c r="F260" s="377" t="s">
        <v>3548</v>
      </c>
      <c r="G260" s="376"/>
      <c r="H260" s="376" t="s">
        <v>3547</v>
      </c>
      <c r="I260" s="375">
        <v>40</v>
      </c>
      <c r="J260" s="373"/>
      <c r="K260" s="380"/>
      <c r="L260" s="373">
        <v>0</v>
      </c>
      <c r="M260" s="201">
        <v>-6.4369237723675834</v>
      </c>
      <c r="N260" s="201">
        <v>423.0996045</v>
      </c>
      <c r="O260" s="201">
        <v>41.094000000000001</v>
      </c>
      <c r="P260" s="373">
        <v>41.094000000000001</v>
      </c>
      <c r="Q260" s="373">
        <v>423.0996045</v>
      </c>
      <c r="R260" s="373">
        <v>-6.4369237723675834</v>
      </c>
      <c r="S260" s="373">
        <v>99.894999999999996</v>
      </c>
      <c r="T260" s="373">
        <v>99.894999999999996</v>
      </c>
      <c r="U260" s="377" t="s">
        <v>3546</v>
      </c>
      <c r="V260" s="170">
        <v>31.416370133600168</v>
      </c>
    </row>
    <row r="261" spans="1:22" ht="15" customHeight="1" x14ac:dyDescent="0.25">
      <c r="A261">
        <v>0</v>
      </c>
      <c r="B261" s="377"/>
      <c r="C261" s="377"/>
      <c r="D261" s="377"/>
      <c r="E261" s="378"/>
      <c r="F261" s="377"/>
      <c r="G261" s="376"/>
      <c r="H261" s="376"/>
      <c r="I261" s="375">
        <v>40</v>
      </c>
      <c r="J261" s="373"/>
      <c r="K261" s="380"/>
      <c r="L261" s="373">
        <v>2.53355E-2</v>
      </c>
      <c r="M261" s="201">
        <v>-6.4495915223675837</v>
      </c>
      <c r="N261" s="201">
        <v>423.0996045</v>
      </c>
      <c r="O261" s="201">
        <v>41.094000000000001</v>
      </c>
      <c r="P261" s="373">
        <v>41.094000000000001</v>
      </c>
      <c r="Q261" s="373">
        <v>423.0996045</v>
      </c>
      <c r="R261" s="373">
        <v>-6.4622592723675831</v>
      </c>
      <c r="S261" s="373">
        <v>99.907667749999987</v>
      </c>
      <c r="T261" s="373">
        <v>99.920335499999993</v>
      </c>
      <c r="U261" s="377"/>
      <c r="V261" s="170">
        <v>31.429037883600159</v>
      </c>
    </row>
    <row r="262" spans="1:22" ht="15" customHeight="1" x14ac:dyDescent="0.25">
      <c r="A262">
        <v>0</v>
      </c>
      <c r="B262" s="377" t="s">
        <v>3433</v>
      </c>
      <c r="C262" s="377" t="s">
        <v>3540</v>
      </c>
      <c r="D262" s="377" t="s">
        <v>1981</v>
      </c>
      <c r="E262" s="378">
        <v>999</v>
      </c>
      <c r="F262" s="377" t="s">
        <v>3545</v>
      </c>
      <c r="G262" s="376" t="s">
        <v>3544</v>
      </c>
      <c r="H262" s="376" t="s">
        <v>3543</v>
      </c>
      <c r="I262" s="375">
        <v>40</v>
      </c>
      <c r="J262" s="373"/>
      <c r="K262" s="380"/>
      <c r="L262" s="373">
        <v>3.4700000000000002E-2</v>
      </c>
      <c r="M262" s="201">
        <v>-6.4796092723675827</v>
      </c>
      <c r="N262" s="201">
        <v>423.0996045</v>
      </c>
      <c r="O262" s="201">
        <v>41.094000000000001</v>
      </c>
      <c r="P262" s="373">
        <v>41.094000000000001</v>
      </c>
      <c r="Q262" s="373">
        <v>423.0996045</v>
      </c>
      <c r="R262" s="373">
        <v>-6.4969592723675831</v>
      </c>
      <c r="S262" s="373">
        <v>99.937685500000001</v>
      </c>
      <c r="T262" s="373">
        <v>99.955035499999994</v>
      </c>
      <c r="U262" s="377" t="s">
        <v>3542</v>
      </c>
      <c r="V262" s="170">
        <v>31.459055633600173</v>
      </c>
    </row>
    <row r="263" spans="1:22" ht="15" customHeight="1" x14ac:dyDescent="0.25">
      <c r="A263">
        <v>0</v>
      </c>
      <c r="B263" s="377"/>
      <c r="C263" s="377"/>
      <c r="D263" s="377"/>
      <c r="E263" s="378"/>
      <c r="F263" s="377"/>
      <c r="G263" s="376"/>
      <c r="H263" s="376"/>
      <c r="I263" s="375"/>
      <c r="J263" s="373"/>
      <c r="K263" s="380"/>
      <c r="L263" s="373">
        <v>1.3214500000000001E-2</v>
      </c>
      <c r="M263" s="201">
        <v>-6.5035665223675831</v>
      </c>
      <c r="N263" s="201">
        <v>423.0996045</v>
      </c>
      <c r="O263" s="201">
        <v>41.094000000000001</v>
      </c>
      <c r="P263" s="373">
        <v>41.094000000000001</v>
      </c>
      <c r="Q263" s="373">
        <v>423.0996045</v>
      </c>
      <c r="R263" s="373">
        <v>-6.5101737723675832</v>
      </c>
      <c r="S263" s="373">
        <v>99.961642749999996</v>
      </c>
      <c r="T263" s="373">
        <v>99.968249999999998</v>
      </c>
      <c r="U263" s="377"/>
      <c r="V263" s="170">
        <v>31.483012883600168</v>
      </c>
    </row>
    <row r="264" spans="1:22" ht="15" customHeight="1" x14ac:dyDescent="0.25">
      <c r="A264">
        <v>0</v>
      </c>
      <c r="B264" s="587"/>
      <c r="C264" s="587"/>
      <c r="D264" s="587"/>
      <c r="E264" s="588"/>
      <c r="F264" s="587"/>
      <c r="G264" s="586"/>
      <c r="H264" s="586"/>
      <c r="I264" s="585"/>
      <c r="J264" s="584"/>
      <c r="K264" s="380"/>
      <c r="L264" s="373">
        <v>0</v>
      </c>
      <c r="M264" s="201">
        <v>-6.5101737723675832</v>
      </c>
      <c r="N264" s="201">
        <v>423.0996045</v>
      </c>
      <c r="O264" s="201">
        <v>41.094000000000001</v>
      </c>
      <c r="P264" s="373">
        <v>41.094000000000001</v>
      </c>
      <c r="Q264" s="373">
        <v>423.0996045</v>
      </c>
      <c r="R264" s="373">
        <v>-6.5101737723675832</v>
      </c>
      <c r="S264" s="373">
        <v>99.968249999999998</v>
      </c>
      <c r="T264" s="373">
        <v>99.968249999999998</v>
      </c>
      <c r="U264" s="377" t="s">
        <v>3541</v>
      </c>
      <c r="V264" s="170">
        <v>31.48962013360017</v>
      </c>
    </row>
    <row r="265" spans="1:22" ht="15" customHeight="1" x14ac:dyDescent="0.25">
      <c r="A265">
        <v>0</v>
      </c>
      <c r="B265" s="224" t="s">
        <v>3433</v>
      </c>
      <c r="C265" s="224" t="s">
        <v>3540</v>
      </c>
      <c r="D265" s="224" t="s">
        <v>3539</v>
      </c>
      <c r="E265" s="583"/>
      <c r="F265" s="223"/>
      <c r="G265" s="224"/>
      <c r="H265" s="224"/>
      <c r="I265" s="271"/>
      <c r="J265" s="528"/>
      <c r="K265" s="528"/>
      <c r="L265" s="201">
        <v>0</v>
      </c>
      <c r="M265" s="201">
        <v>-6.5101737723675832</v>
      </c>
      <c r="N265" s="201">
        <v>423.0996045</v>
      </c>
      <c r="O265" s="201">
        <v>41.094000000000001</v>
      </c>
      <c r="P265" s="225">
        <v>41.094000000000001</v>
      </c>
      <c r="Q265" s="225">
        <v>423.0996045</v>
      </c>
      <c r="R265" s="225">
        <v>-6.5101737723675832</v>
      </c>
      <c r="S265" s="225">
        <v>99.968249999999998</v>
      </c>
      <c r="T265" s="225">
        <v>99.968249999999998</v>
      </c>
      <c r="U265" s="224"/>
      <c r="V265" s="170">
        <v>31.48962013360017</v>
      </c>
    </row>
    <row r="266" spans="1:22" ht="15" customHeight="1" x14ac:dyDescent="0.25">
      <c r="A266">
        <v>0</v>
      </c>
      <c r="B266" s="581"/>
      <c r="C266" s="581"/>
      <c r="D266" s="581"/>
      <c r="E266" s="581"/>
      <c r="F266" s="580"/>
      <c r="G266" s="579"/>
      <c r="H266" s="579" t="s">
        <v>3517</v>
      </c>
      <c r="I266" s="578"/>
      <c r="J266" s="576"/>
      <c r="K266" s="575"/>
      <c r="L266" s="576">
        <v>3.175E-2</v>
      </c>
      <c r="M266" s="201">
        <v>-6.5260487723675826</v>
      </c>
      <c r="N266" s="201">
        <v>423.0996045</v>
      </c>
      <c r="O266" s="201">
        <v>41.094000000000001</v>
      </c>
      <c r="P266" s="576">
        <v>41.094000000000001</v>
      </c>
      <c r="Q266" s="576">
        <v>423.0996045</v>
      </c>
      <c r="R266" s="576">
        <v>-6.5419237723675829</v>
      </c>
      <c r="S266" s="576">
        <v>99.984125000000006</v>
      </c>
      <c r="T266" s="582">
        <v>100</v>
      </c>
      <c r="U266" s="575"/>
      <c r="V266" s="170">
        <v>31.505495133600178</v>
      </c>
    </row>
    <row r="267" spans="1:22" ht="15" customHeight="1" x14ac:dyDescent="0.25">
      <c r="A267">
        <v>0</v>
      </c>
      <c r="B267" s="581"/>
      <c r="C267" s="581"/>
      <c r="D267" s="581"/>
      <c r="E267" s="581"/>
      <c r="F267" s="580"/>
      <c r="G267" s="579"/>
      <c r="H267" s="579" t="s">
        <v>3538</v>
      </c>
      <c r="I267" s="578"/>
      <c r="J267" s="576"/>
      <c r="K267" s="575"/>
      <c r="L267" s="577">
        <v>0</v>
      </c>
      <c r="M267" s="201">
        <v>-6.5419237723675829</v>
      </c>
      <c r="N267" s="201">
        <v>423.0996045</v>
      </c>
      <c r="O267" s="201">
        <v>41.094000000000001</v>
      </c>
      <c r="P267" s="576">
        <v>41.094000000000001</v>
      </c>
      <c r="Q267" s="576">
        <v>423.0996045</v>
      </c>
      <c r="R267" s="576">
        <v>-6.5419237723675829</v>
      </c>
      <c r="S267" s="576">
        <v>100</v>
      </c>
      <c r="T267" s="576">
        <v>100</v>
      </c>
      <c r="U267" s="575"/>
      <c r="V267" s="170">
        <v>31.521370133600172</v>
      </c>
    </row>
    <row r="268" spans="1:22" ht="15" customHeight="1" x14ac:dyDescent="0.25">
      <c r="A268">
        <v>0</v>
      </c>
      <c r="B268" s="581" t="s">
        <v>3433</v>
      </c>
      <c r="C268" s="581" t="s">
        <v>3522</v>
      </c>
      <c r="D268" s="581" t="s">
        <v>2849</v>
      </c>
      <c r="E268" s="581">
        <v>1005</v>
      </c>
      <c r="F268" s="580" t="s">
        <v>3537</v>
      </c>
      <c r="G268" s="579"/>
      <c r="H268" s="579" t="s">
        <v>3536</v>
      </c>
      <c r="I268" s="578"/>
      <c r="J268" s="576"/>
      <c r="K268" s="575"/>
      <c r="L268" s="577">
        <v>1.00815506</v>
      </c>
      <c r="M268" s="201">
        <v>-7.0460013023675829</v>
      </c>
      <c r="N268" s="201">
        <v>423.0996045</v>
      </c>
      <c r="O268" s="201">
        <v>41.094000000000001</v>
      </c>
      <c r="P268" s="576">
        <v>41.094000000000001</v>
      </c>
      <c r="Q268" s="576">
        <v>423.0996045</v>
      </c>
      <c r="R268" s="576">
        <v>-7.5500788323675829</v>
      </c>
      <c r="S268" s="576">
        <v>100.50407753</v>
      </c>
      <c r="T268" s="576">
        <v>101.00815506000001</v>
      </c>
      <c r="U268" s="575"/>
      <c r="V268" s="170">
        <v>32.025447663600175</v>
      </c>
    </row>
    <row r="269" spans="1:22" ht="15" customHeight="1" x14ac:dyDescent="0.25">
      <c r="A269">
        <v>0</v>
      </c>
      <c r="B269" s="581" t="s">
        <v>3433</v>
      </c>
      <c r="C269" s="581" t="s">
        <v>3522</v>
      </c>
      <c r="D269" s="581" t="s">
        <v>1990</v>
      </c>
      <c r="E269" s="581">
        <v>1005</v>
      </c>
      <c r="F269" s="580" t="s">
        <v>3535</v>
      </c>
      <c r="G269" s="579" t="s">
        <v>3520</v>
      </c>
      <c r="H269" s="579" t="s">
        <v>3519</v>
      </c>
      <c r="I269" s="578"/>
      <c r="J269" s="576"/>
      <c r="K269" s="575"/>
      <c r="L269" s="577">
        <v>0</v>
      </c>
      <c r="M269" s="201">
        <v>-7.5500788323675829</v>
      </c>
      <c r="N269" s="201">
        <v>423.0996045</v>
      </c>
      <c r="O269" s="201">
        <v>41.094000000000001</v>
      </c>
      <c r="P269" s="576">
        <v>41.094000000000001</v>
      </c>
      <c r="Q269" s="576">
        <v>423.0996045</v>
      </c>
      <c r="R269" s="576">
        <v>-7.5500788323675829</v>
      </c>
      <c r="S269" s="576">
        <v>101.00815506000001</v>
      </c>
      <c r="T269" s="576">
        <v>101.00815506000001</v>
      </c>
      <c r="U269" s="575"/>
      <c r="V269" s="170">
        <v>32.529525193600179</v>
      </c>
    </row>
    <row r="270" spans="1:22" ht="15" customHeight="1" x14ac:dyDescent="0.25">
      <c r="A270">
        <v>0</v>
      </c>
      <c r="B270" s="581" t="s">
        <v>3433</v>
      </c>
      <c r="C270" s="581" t="s">
        <v>3522</v>
      </c>
      <c r="D270" s="581" t="s">
        <v>2849</v>
      </c>
      <c r="E270" s="581">
        <v>1015</v>
      </c>
      <c r="F270" s="580" t="s">
        <v>3534</v>
      </c>
      <c r="G270" s="579"/>
      <c r="H270" s="579" t="s">
        <v>3533</v>
      </c>
      <c r="I270" s="578"/>
      <c r="J270" s="576"/>
      <c r="K270" s="575"/>
      <c r="L270" s="577">
        <v>1.00815506</v>
      </c>
      <c r="M270" s="201">
        <v>-8.054156362367582</v>
      </c>
      <c r="N270" s="201">
        <v>423.0996045</v>
      </c>
      <c r="O270" s="201">
        <v>41.094000000000001</v>
      </c>
      <c r="P270" s="576">
        <v>41.094000000000001</v>
      </c>
      <c r="Q270" s="576">
        <v>423.0996045</v>
      </c>
      <c r="R270" s="576">
        <v>-8.558233892367582</v>
      </c>
      <c r="S270" s="576">
        <v>101.51223259000001</v>
      </c>
      <c r="T270" s="576">
        <v>102.01631012000001</v>
      </c>
      <c r="U270" s="575"/>
      <c r="V270" s="170">
        <v>33.033602723600183</v>
      </c>
    </row>
    <row r="271" spans="1:22" ht="15" customHeight="1" x14ac:dyDescent="0.25">
      <c r="A271">
        <v>0</v>
      </c>
      <c r="B271" s="581" t="s">
        <v>3433</v>
      </c>
      <c r="C271" s="581" t="s">
        <v>3522</v>
      </c>
      <c r="D271" s="581" t="s">
        <v>1990</v>
      </c>
      <c r="E271" s="581">
        <v>1015</v>
      </c>
      <c r="F271" s="580" t="s">
        <v>3532</v>
      </c>
      <c r="G271" s="579" t="s">
        <v>3520</v>
      </c>
      <c r="H271" s="579" t="s">
        <v>3519</v>
      </c>
      <c r="I271" s="578"/>
      <c r="J271" s="576"/>
      <c r="K271" s="575"/>
      <c r="L271" s="577">
        <v>0</v>
      </c>
      <c r="M271" s="201">
        <v>-8.558233892367582</v>
      </c>
      <c r="N271" s="201">
        <v>423.0996045</v>
      </c>
      <c r="O271" s="201">
        <v>41.094000000000001</v>
      </c>
      <c r="P271" s="576">
        <v>41.094000000000001</v>
      </c>
      <c r="Q271" s="576">
        <v>423.0996045</v>
      </c>
      <c r="R271" s="576">
        <v>-8.558233892367582</v>
      </c>
      <c r="S271" s="576">
        <v>102.01631012000001</v>
      </c>
      <c r="T271" s="576">
        <v>102.01631012000001</v>
      </c>
      <c r="U271" s="575"/>
      <c r="V271" s="170">
        <v>33.537680253600186</v>
      </c>
    </row>
    <row r="272" spans="1:22" ht="15" customHeight="1" x14ac:dyDescent="0.25">
      <c r="A272">
        <v>0</v>
      </c>
      <c r="B272" s="581" t="s">
        <v>3433</v>
      </c>
      <c r="C272" s="581" t="s">
        <v>3522</v>
      </c>
      <c r="D272" s="581" t="s">
        <v>2849</v>
      </c>
      <c r="E272" s="581">
        <v>1025</v>
      </c>
      <c r="F272" s="580" t="s">
        <v>3531</v>
      </c>
      <c r="G272" s="579"/>
      <c r="H272" s="579" t="s">
        <v>3530</v>
      </c>
      <c r="I272" s="578"/>
      <c r="J272" s="576"/>
      <c r="K272" s="575"/>
      <c r="L272" s="577">
        <v>1.00815506</v>
      </c>
      <c r="M272" s="201">
        <v>-9.062311422367582</v>
      </c>
      <c r="N272" s="201">
        <v>423.0996045</v>
      </c>
      <c r="O272" s="201">
        <v>41.094000000000001</v>
      </c>
      <c r="P272" s="576">
        <v>41.094000000000001</v>
      </c>
      <c r="Q272" s="576">
        <v>423.0996045</v>
      </c>
      <c r="R272" s="576">
        <v>-9.566388952367582</v>
      </c>
      <c r="S272" s="576">
        <v>102.52038765000002</v>
      </c>
      <c r="T272" s="576">
        <v>103.02446518000002</v>
      </c>
      <c r="U272" s="575"/>
      <c r="V272" s="170">
        <v>34.04175778360019</v>
      </c>
    </row>
    <row r="273" spans="1:22" ht="15" customHeight="1" x14ac:dyDescent="0.25">
      <c r="A273">
        <v>0</v>
      </c>
      <c r="B273" s="581" t="s">
        <v>3433</v>
      </c>
      <c r="C273" s="581" t="s">
        <v>3522</v>
      </c>
      <c r="D273" s="581" t="s">
        <v>1967</v>
      </c>
      <c r="E273" s="581">
        <v>1025</v>
      </c>
      <c r="F273" s="580" t="s">
        <v>3529</v>
      </c>
      <c r="G273" s="579" t="s">
        <v>1965</v>
      </c>
      <c r="H273" s="579" t="s">
        <v>3528</v>
      </c>
      <c r="I273" s="578"/>
      <c r="J273" s="576"/>
      <c r="K273" s="575"/>
      <c r="L273" s="577">
        <v>0</v>
      </c>
      <c r="M273" s="201">
        <v>-9.566388952367582</v>
      </c>
      <c r="N273" s="201">
        <v>423.0996045</v>
      </c>
      <c r="O273" s="201">
        <v>41.094000000000001</v>
      </c>
      <c r="P273" s="576">
        <v>41.094000000000001</v>
      </c>
      <c r="Q273" s="576">
        <v>423.0996045</v>
      </c>
      <c r="R273" s="576">
        <v>-9.566388952367582</v>
      </c>
      <c r="S273" s="576">
        <v>103.02446518000002</v>
      </c>
      <c r="T273" s="576">
        <v>103.02446518000002</v>
      </c>
      <c r="U273" s="575"/>
      <c r="V273" s="170">
        <v>34.545835313600193</v>
      </c>
    </row>
    <row r="274" spans="1:22" ht="15" customHeight="1" x14ac:dyDescent="0.25">
      <c r="A274">
        <v>0</v>
      </c>
      <c r="B274" s="581" t="s">
        <v>3433</v>
      </c>
      <c r="C274" s="581" t="s">
        <v>3522</v>
      </c>
      <c r="D274" s="581" t="s">
        <v>859</v>
      </c>
      <c r="E274" s="581">
        <v>1025</v>
      </c>
      <c r="F274" s="580" t="s">
        <v>1895</v>
      </c>
      <c r="G274" s="579" t="s">
        <v>4275</v>
      </c>
      <c r="H274" s="579" t="s">
        <v>4276</v>
      </c>
      <c r="I274" s="578"/>
      <c r="J274" s="576"/>
      <c r="K274" s="575"/>
      <c r="L274" s="577">
        <v>0</v>
      </c>
      <c r="M274" s="201">
        <v>-9.566388952367582</v>
      </c>
      <c r="N274" s="201">
        <v>423.0996045</v>
      </c>
      <c r="O274" s="201">
        <v>41.094000000000001</v>
      </c>
      <c r="P274" s="576">
        <v>41.094000000000001</v>
      </c>
      <c r="Q274" s="576">
        <v>423.0996045</v>
      </c>
      <c r="R274" s="576">
        <v>-9.566388952367582</v>
      </c>
      <c r="S274" s="576">
        <v>103.02446518000002</v>
      </c>
      <c r="T274" s="576">
        <v>103.02446518000002</v>
      </c>
      <c r="U274" s="575"/>
      <c r="V274" s="170">
        <v>34.545835313600193</v>
      </c>
    </row>
    <row r="275" spans="1:22" ht="15" customHeight="1" x14ac:dyDescent="0.25">
      <c r="A275">
        <v>0</v>
      </c>
      <c r="B275" s="581" t="s">
        <v>3433</v>
      </c>
      <c r="C275" s="581" t="s">
        <v>3522</v>
      </c>
      <c r="D275" s="581" t="s">
        <v>2849</v>
      </c>
      <c r="E275" s="581">
        <v>1035</v>
      </c>
      <c r="F275" s="580" t="s">
        <v>3527</v>
      </c>
      <c r="G275" s="579"/>
      <c r="H275" s="579" t="s">
        <v>3526</v>
      </c>
      <c r="I275" s="578"/>
      <c r="J275" s="576"/>
      <c r="K275" s="575"/>
      <c r="L275" s="577">
        <v>1.00815506</v>
      </c>
      <c r="M275" s="201">
        <v>-10.070466482367582</v>
      </c>
      <c r="N275" s="201">
        <v>423.0996045</v>
      </c>
      <c r="O275" s="201">
        <v>41.094000000000001</v>
      </c>
      <c r="P275" s="576">
        <v>41.094000000000001</v>
      </c>
      <c r="Q275" s="576">
        <v>423.0996045</v>
      </c>
      <c r="R275" s="576">
        <v>-10.574544012367582</v>
      </c>
      <c r="S275" s="576">
        <v>103.52854271000002</v>
      </c>
      <c r="T275" s="576">
        <v>104.03262024000003</v>
      </c>
      <c r="U275" s="575"/>
      <c r="V275" s="170">
        <v>35.049912843600197</v>
      </c>
    </row>
    <row r="276" spans="1:22" ht="15" customHeight="1" x14ac:dyDescent="0.25">
      <c r="A276">
        <v>0</v>
      </c>
      <c r="B276" s="581" t="s">
        <v>3433</v>
      </c>
      <c r="C276" s="581" t="s">
        <v>3522</v>
      </c>
      <c r="D276" s="581" t="s">
        <v>1990</v>
      </c>
      <c r="E276" s="581">
        <v>1035</v>
      </c>
      <c r="F276" s="580" t="s">
        <v>3525</v>
      </c>
      <c r="G276" s="579" t="s">
        <v>3520</v>
      </c>
      <c r="H276" s="579" t="s">
        <v>3519</v>
      </c>
      <c r="I276" s="578"/>
      <c r="J276" s="576"/>
      <c r="K276" s="575"/>
      <c r="L276" s="577">
        <v>0</v>
      </c>
      <c r="M276" s="201">
        <v>-10.574544012367582</v>
      </c>
      <c r="N276" s="201">
        <v>423.0996045</v>
      </c>
      <c r="O276" s="201">
        <v>41.094000000000001</v>
      </c>
      <c r="P276" s="576">
        <v>41.094000000000001</v>
      </c>
      <c r="Q276" s="576">
        <v>423.0996045</v>
      </c>
      <c r="R276" s="576">
        <v>-10.574544012367582</v>
      </c>
      <c r="S276" s="576">
        <v>104.03262024000003</v>
      </c>
      <c r="T276" s="576">
        <v>104.03262024000003</v>
      </c>
      <c r="U276" s="575"/>
      <c r="V276" s="170">
        <v>35.5539903736002</v>
      </c>
    </row>
    <row r="277" spans="1:22" ht="15" customHeight="1" x14ac:dyDescent="0.25">
      <c r="A277">
        <v>0</v>
      </c>
      <c r="B277" s="581" t="s">
        <v>3433</v>
      </c>
      <c r="C277" s="581" t="s">
        <v>3522</v>
      </c>
      <c r="D277" s="581" t="s">
        <v>2849</v>
      </c>
      <c r="E277" s="581">
        <v>1045</v>
      </c>
      <c r="F277" s="580" t="s">
        <v>3524</v>
      </c>
      <c r="G277" s="579"/>
      <c r="H277" s="579" t="s">
        <v>3523</v>
      </c>
      <c r="I277" s="578"/>
      <c r="J277" s="576"/>
      <c r="K277" s="575"/>
      <c r="L277" s="577">
        <v>1.00815506</v>
      </c>
      <c r="M277" s="201">
        <v>-11.078621542367582</v>
      </c>
      <c r="N277" s="201">
        <v>423.0996045</v>
      </c>
      <c r="O277" s="201">
        <v>41.094000000000001</v>
      </c>
      <c r="P277" s="576">
        <v>41.094000000000001</v>
      </c>
      <c r="Q277" s="576">
        <v>423.0996045</v>
      </c>
      <c r="R277" s="576">
        <v>-11.582699072367582</v>
      </c>
      <c r="S277" s="576">
        <v>104.53669777000003</v>
      </c>
      <c r="T277" s="576">
        <v>105.04077530000004</v>
      </c>
      <c r="U277" s="575"/>
      <c r="V277" s="170">
        <v>36.058067903600204</v>
      </c>
    </row>
    <row r="278" spans="1:22" ht="15" customHeight="1" x14ac:dyDescent="0.25">
      <c r="A278">
        <v>0</v>
      </c>
      <c r="B278" s="581" t="s">
        <v>3433</v>
      </c>
      <c r="C278" s="581" t="s">
        <v>3522</v>
      </c>
      <c r="D278" s="581" t="s">
        <v>1990</v>
      </c>
      <c r="E278" s="581">
        <v>1045</v>
      </c>
      <c r="F278" s="580" t="s">
        <v>3521</v>
      </c>
      <c r="G278" s="579" t="s">
        <v>3520</v>
      </c>
      <c r="H278" s="579" t="s">
        <v>3519</v>
      </c>
      <c r="I278" s="578"/>
      <c r="J278" s="576"/>
      <c r="K278" s="575"/>
      <c r="L278" s="577">
        <v>0</v>
      </c>
      <c r="M278" s="201">
        <v>-11.582699072367582</v>
      </c>
      <c r="N278" s="201">
        <v>423.0996045</v>
      </c>
      <c r="O278" s="201">
        <v>41.094000000000001</v>
      </c>
      <c r="P278" s="576">
        <v>41.094000000000001</v>
      </c>
      <c r="Q278" s="576">
        <v>423.0996045</v>
      </c>
      <c r="R278" s="576">
        <v>-11.582699072367582</v>
      </c>
      <c r="S278" s="576">
        <v>105.04077530000004</v>
      </c>
      <c r="T278" s="576">
        <v>105.04077530000004</v>
      </c>
      <c r="U278" s="575"/>
      <c r="V278" s="170">
        <v>36.562145433600207</v>
      </c>
    </row>
    <row r="279" spans="1:22" ht="15" customHeight="1" x14ac:dyDescent="0.25">
      <c r="A279">
        <v>0</v>
      </c>
      <c r="B279" s="581"/>
      <c r="C279" s="581"/>
      <c r="D279" s="581"/>
      <c r="E279" s="581"/>
      <c r="F279" s="580"/>
      <c r="G279" s="579"/>
      <c r="H279" s="579" t="s">
        <v>3518</v>
      </c>
      <c r="I279" s="578"/>
      <c r="J279" s="576"/>
      <c r="K279" s="575"/>
      <c r="L279" s="577">
        <v>0</v>
      </c>
      <c r="M279" s="201">
        <v>-11.582699072367582</v>
      </c>
      <c r="N279" s="201">
        <v>423.0996045</v>
      </c>
      <c r="O279" s="201">
        <v>41.094000000000001</v>
      </c>
      <c r="P279" s="576">
        <v>41.094000000000001</v>
      </c>
      <c r="Q279" s="576">
        <v>423.0996045</v>
      </c>
      <c r="R279" s="576">
        <v>-11.582699072367582</v>
      </c>
      <c r="S279" s="576">
        <v>105.04077530000004</v>
      </c>
      <c r="T279" s="576">
        <v>105.04077530000004</v>
      </c>
      <c r="U279" s="575"/>
      <c r="V279" s="170">
        <v>36.562145433600207</v>
      </c>
    </row>
    <row r="280" spans="1:22" ht="15" customHeight="1" x14ac:dyDescent="0.25">
      <c r="A280">
        <v>0</v>
      </c>
      <c r="B280" s="581"/>
      <c r="C280" s="581"/>
      <c r="D280" s="581"/>
      <c r="E280" s="581"/>
      <c r="F280" s="580"/>
      <c r="G280" s="579"/>
      <c r="H280" s="579" t="s">
        <v>3517</v>
      </c>
      <c r="I280" s="578"/>
      <c r="J280" s="576"/>
      <c r="K280" s="575"/>
      <c r="L280" s="577">
        <v>3.175E-2</v>
      </c>
      <c r="M280" s="201">
        <v>-11.598574072367583</v>
      </c>
      <c r="N280" s="201">
        <v>423.0996045</v>
      </c>
      <c r="O280" s="201">
        <v>41.094000000000001</v>
      </c>
      <c r="P280" s="576">
        <v>41.094000000000001</v>
      </c>
      <c r="Q280" s="576">
        <v>423.0996045</v>
      </c>
      <c r="R280" s="576">
        <v>-11.614449072367583</v>
      </c>
      <c r="S280" s="576">
        <v>105.05665030000004</v>
      </c>
      <c r="T280" s="576">
        <v>105.07252530000004</v>
      </c>
      <c r="U280" s="575"/>
      <c r="V280" s="170">
        <v>36.578020433600216</v>
      </c>
    </row>
    <row r="281" spans="1:22" ht="15" customHeight="1" x14ac:dyDescent="0.25">
      <c r="A281">
        <v>0</v>
      </c>
      <c r="B281" s="251" t="s">
        <v>3433</v>
      </c>
      <c r="C281" s="251" t="s">
        <v>3432</v>
      </c>
      <c r="D281" s="251" t="s">
        <v>3516</v>
      </c>
      <c r="E281" s="251"/>
      <c r="F281" s="223"/>
      <c r="G281" s="224"/>
      <c r="H281" s="224"/>
      <c r="I281" s="271"/>
      <c r="J281" s="370"/>
      <c r="K281" s="370"/>
      <c r="L281" s="201">
        <v>0</v>
      </c>
      <c r="M281" s="201">
        <v>-11.614449072367583</v>
      </c>
      <c r="N281" s="201">
        <v>423.0996045</v>
      </c>
      <c r="O281" s="201">
        <v>41.094000000000001</v>
      </c>
      <c r="P281" s="225">
        <v>41.094000000000001</v>
      </c>
      <c r="Q281" s="225">
        <v>423.0996045</v>
      </c>
      <c r="R281" s="225">
        <v>-11.614449072367583</v>
      </c>
      <c r="S281" s="225">
        <v>105.07252530000004</v>
      </c>
      <c r="T281" s="225">
        <v>105.07252530000004</v>
      </c>
      <c r="U281" s="251"/>
      <c r="V281" s="170">
        <v>36.59389543360021</v>
      </c>
    </row>
    <row r="282" spans="1:22" ht="15" customHeight="1" x14ac:dyDescent="0.25">
      <c r="A282">
        <v>0</v>
      </c>
      <c r="B282" s="538"/>
      <c r="C282" s="538"/>
      <c r="D282" s="538"/>
      <c r="E282" s="537"/>
      <c r="F282" s="538" t="s">
        <v>619</v>
      </c>
      <c r="G282" s="542"/>
      <c r="H282" s="546" t="s">
        <v>1962</v>
      </c>
      <c r="I282" s="554">
        <v>30</v>
      </c>
      <c r="J282" s="533"/>
      <c r="K282" s="532"/>
      <c r="L282" s="530">
        <v>5.7906550000000001E-2</v>
      </c>
      <c r="M282" s="201">
        <v>-11.643402347367584</v>
      </c>
      <c r="N282" s="201">
        <v>423.0996045</v>
      </c>
      <c r="O282" s="201">
        <v>41.094000000000001</v>
      </c>
      <c r="P282" s="530">
        <v>41.094000000000001</v>
      </c>
      <c r="Q282" s="530">
        <v>423.0996045</v>
      </c>
      <c r="R282" s="530">
        <v>-11.672355622367583</v>
      </c>
      <c r="S282" s="530">
        <v>105.10147857500003</v>
      </c>
      <c r="T282" s="530">
        <v>105.13043185000004</v>
      </c>
      <c r="U282" s="551"/>
      <c r="V282" s="170">
        <v>36.622848708600202</v>
      </c>
    </row>
    <row r="283" spans="1:22" ht="15" customHeight="1" x14ac:dyDescent="0.25">
      <c r="A283">
        <v>0</v>
      </c>
      <c r="B283" s="538" t="s">
        <v>3433</v>
      </c>
      <c r="C283" s="538" t="s">
        <v>3432</v>
      </c>
      <c r="D283" s="538" t="s">
        <v>1981</v>
      </c>
      <c r="E283" s="537">
        <v>1052</v>
      </c>
      <c r="F283" s="542" t="s">
        <v>3515</v>
      </c>
      <c r="G283" s="547" t="s">
        <v>3453</v>
      </c>
      <c r="H283" s="547" t="s">
        <v>1978</v>
      </c>
      <c r="I283" s="552">
        <v>30</v>
      </c>
      <c r="J283" s="533"/>
      <c r="K283" s="532"/>
      <c r="L283" s="530">
        <v>6.0706000000000003E-2</v>
      </c>
      <c r="M283" s="201">
        <v>-11.702708622367583</v>
      </c>
      <c r="N283" s="201">
        <v>423.0996045</v>
      </c>
      <c r="O283" s="201">
        <v>41.094000000000001</v>
      </c>
      <c r="P283" s="530">
        <v>41.094000000000001</v>
      </c>
      <c r="Q283" s="530">
        <v>423.0996045</v>
      </c>
      <c r="R283" s="530">
        <v>-11.733061622367583</v>
      </c>
      <c r="S283" s="530">
        <v>105.16078485000003</v>
      </c>
      <c r="T283" s="530">
        <v>105.19113785000003</v>
      </c>
      <c r="U283" s="544"/>
      <c r="V283" s="170">
        <v>36.682154983600199</v>
      </c>
    </row>
    <row r="284" spans="1:22" ht="15" customHeight="1" x14ac:dyDescent="0.25">
      <c r="A284">
        <v>0</v>
      </c>
      <c r="B284" s="538"/>
      <c r="C284" s="538"/>
      <c r="D284" s="538"/>
      <c r="E284" s="537"/>
      <c r="F284" s="538"/>
      <c r="G284" s="547"/>
      <c r="H284" s="546"/>
      <c r="I284" s="554"/>
      <c r="J284" s="533"/>
      <c r="K284" s="532"/>
      <c r="L284" s="530">
        <v>0.13118335</v>
      </c>
      <c r="M284" s="201">
        <v>-11.798653297367583</v>
      </c>
      <c r="N284" s="201">
        <v>423.0996045</v>
      </c>
      <c r="O284" s="201">
        <v>41.094000000000001</v>
      </c>
      <c r="P284" s="530">
        <v>41.094000000000001</v>
      </c>
      <c r="Q284" s="530">
        <v>423.0996045</v>
      </c>
      <c r="R284" s="530">
        <v>-11.864244972367583</v>
      </c>
      <c r="S284" s="530">
        <v>105.25672952500004</v>
      </c>
      <c r="T284" s="530">
        <v>105.32232120000003</v>
      </c>
      <c r="U284" s="529"/>
      <c r="V284" s="170">
        <v>36.778099658600212</v>
      </c>
    </row>
    <row r="285" spans="1:22" ht="15" customHeight="1" x14ac:dyDescent="0.25">
      <c r="A285">
        <v>0</v>
      </c>
      <c r="B285" s="538" t="s">
        <v>3433</v>
      </c>
      <c r="C285" s="538" t="s">
        <v>3432</v>
      </c>
      <c r="D285" s="538" t="s">
        <v>1973</v>
      </c>
      <c r="E285" s="537">
        <v>1053</v>
      </c>
      <c r="F285" s="538" t="s">
        <v>3514</v>
      </c>
      <c r="G285" s="547" t="s">
        <v>4272</v>
      </c>
      <c r="H285" s="546" t="s">
        <v>4277</v>
      </c>
      <c r="I285" s="554">
        <v>30</v>
      </c>
      <c r="J285" s="570"/>
      <c r="K285" s="532"/>
      <c r="L285" s="530">
        <v>0</v>
      </c>
      <c r="M285" s="201">
        <v>-11.864244972367583</v>
      </c>
      <c r="N285" s="201">
        <v>423.0996045</v>
      </c>
      <c r="O285" s="201">
        <v>41.094000000000001</v>
      </c>
      <c r="P285" s="530">
        <v>41.094000000000001</v>
      </c>
      <c r="Q285" s="530">
        <v>423.0996045</v>
      </c>
      <c r="R285" s="530">
        <v>-11.864244972367583</v>
      </c>
      <c r="S285" s="530">
        <v>105.32232120000003</v>
      </c>
      <c r="T285" s="530">
        <v>105.32232120000003</v>
      </c>
      <c r="U285" s="529" t="s">
        <v>3513</v>
      </c>
      <c r="V285" s="170">
        <v>36.843691333600205</v>
      </c>
    </row>
    <row r="286" spans="1:22" ht="15" customHeight="1" x14ac:dyDescent="0.25">
      <c r="A286">
        <v>0</v>
      </c>
      <c r="B286" s="538" t="s">
        <v>3433</v>
      </c>
      <c r="C286" s="538" t="s">
        <v>3432</v>
      </c>
      <c r="D286" s="538" t="s">
        <v>1990</v>
      </c>
      <c r="E286" s="537">
        <v>1053</v>
      </c>
      <c r="F286" s="538" t="s">
        <v>3512</v>
      </c>
      <c r="G286" s="547" t="s">
        <v>1988</v>
      </c>
      <c r="H286" s="546" t="s">
        <v>1987</v>
      </c>
      <c r="I286" s="554"/>
      <c r="J286" s="533"/>
      <c r="K286" s="532"/>
      <c r="L286" s="530">
        <v>0</v>
      </c>
      <c r="M286" s="201">
        <v>-11.864244972367583</v>
      </c>
      <c r="N286" s="201">
        <v>423.0996045</v>
      </c>
      <c r="O286" s="201">
        <v>41.094000000000001</v>
      </c>
      <c r="P286" s="530">
        <v>41.094000000000001</v>
      </c>
      <c r="Q286" s="530">
        <v>423.0996045</v>
      </c>
      <c r="R286" s="530">
        <v>-11.864244972367583</v>
      </c>
      <c r="S286" s="530">
        <v>105.32232120000003</v>
      </c>
      <c r="T286" s="530">
        <v>105.32232120000003</v>
      </c>
      <c r="U286" s="529"/>
      <c r="V286" s="170">
        <v>36.843691333600205</v>
      </c>
    </row>
    <row r="287" spans="1:22" ht="15" customHeight="1" x14ac:dyDescent="0.25">
      <c r="A287">
        <v>0</v>
      </c>
      <c r="B287" s="538"/>
      <c r="C287" s="538"/>
      <c r="D287" s="538"/>
      <c r="E287" s="537"/>
      <c r="F287" s="538"/>
      <c r="G287" s="547"/>
      <c r="H287" s="546"/>
      <c r="I287" s="554">
        <v>30</v>
      </c>
      <c r="J287" s="533"/>
      <c r="K287" s="532"/>
      <c r="L287" s="530">
        <v>0.12291060000000001</v>
      </c>
      <c r="M287" s="201">
        <v>-11.925700272367584</v>
      </c>
      <c r="N287" s="201">
        <v>423.0996045</v>
      </c>
      <c r="O287" s="201">
        <v>41.094000000000001</v>
      </c>
      <c r="P287" s="530">
        <v>41.094000000000001</v>
      </c>
      <c r="Q287" s="530">
        <v>423.0996045</v>
      </c>
      <c r="R287" s="530">
        <v>-11.987155572367584</v>
      </c>
      <c r="S287" s="530">
        <v>105.38377650000002</v>
      </c>
      <c r="T287" s="530">
        <v>105.44523180000003</v>
      </c>
      <c r="U287" s="529"/>
      <c r="V287" s="170">
        <v>36.905146633600197</v>
      </c>
    </row>
    <row r="288" spans="1:22" ht="15" customHeight="1" x14ac:dyDescent="0.25">
      <c r="A288">
        <v>0</v>
      </c>
      <c r="B288" s="538" t="s">
        <v>3433</v>
      </c>
      <c r="C288" s="538" t="s">
        <v>3432</v>
      </c>
      <c r="D288" s="538" t="s">
        <v>474</v>
      </c>
      <c r="E288" s="537">
        <v>1055</v>
      </c>
      <c r="F288" s="538" t="s">
        <v>473</v>
      </c>
      <c r="G288" s="547" t="s">
        <v>2832</v>
      </c>
      <c r="H288" s="546" t="s">
        <v>3435</v>
      </c>
      <c r="I288" s="554">
        <v>30</v>
      </c>
      <c r="J288" s="533"/>
      <c r="K288" s="532"/>
      <c r="L288" s="530">
        <v>0.04</v>
      </c>
      <c r="M288" s="201">
        <v>-12.007155572367584</v>
      </c>
      <c r="N288" s="201">
        <v>423.0996045</v>
      </c>
      <c r="O288" s="201">
        <v>41.094000000000001</v>
      </c>
      <c r="P288" s="530">
        <v>41.094000000000001</v>
      </c>
      <c r="Q288" s="530">
        <v>423.0996045</v>
      </c>
      <c r="R288" s="530">
        <v>-12.027155572367583</v>
      </c>
      <c r="S288" s="530">
        <v>105.46523180000004</v>
      </c>
      <c r="T288" s="530">
        <v>105.48523180000004</v>
      </c>
      <c r="U288" s="529"/>
      <c r="V288" s="170">
        <v>36.986601933600213</v>
      </c>
    </row>
    <row r="289" spans="1:22" ht="15" customHeight="1" x14ac:dyDescent="0.25">
      <c r="A289">
        <v>0</v>
      </c>
      <c r="B289" s="538"/>
      <c r="C289" s="538"/>
      <c r="D289" s="538"/>
      <c r="E289" s="537"/>
      <c r="F289" s="538"/>
      <c r="G289" s="547"/>
      <c r="H289" s="546" t="s">
        <v>3511</v>
      </c>
      <c r="I289" s="554">
        <v>30</v>
      </c>
      <c r="J289" s="533"/>
      <c r="K289" s="532"/>
      <c r="L289" s="530">
        <v>0.10349865</v>
      </c>
      <c r="M289" s="201">
        <v>-12.078904897367583</v>
      </c>
      <c r="N289" s="201">
        <v>423.0996045</v>
      </c>
      <c r="O289" s="201">
        <v>41.094000000000001</v>
      </c>
      <c r="P289" s="530">
        <v>41.094000000000001</v>
      </c>
      <c r="Q289" s="530">
        <v>423.0996045</v>
      </c>
      <c r="R289" s="530">
        <v>-12.130654222367584</v>
      </c>
      <c r="S289" s="530">
        <v>105.53698112500004</v>
      </c>
      <c r="T289" s="530">
        <v>105.58873045000004</v>
      </c>
      <c r="U289" s="529"/>
      <c r="V289" s="170">
        <v>37.058351258600212</v>
      </c>
    </row>
    <row r="290" spans="1:22" ht="15" customHeight="1" x14ac:dyDescent="0.25">
      <c r="A290">
        <v>0</v>
      </c>
      <c r="B290" s="538" t="s">
        <v>3433</v>
      </c>
      <c r="C290" s="538" t="s">
        <v>3432</v>
      </c>
      <c r="D290" s="538" t="s">
        <v>111</v>
      </c>
      <c r="E290" s="537">
        <v>1056</v>
      </c>
      <c r="F290" s="542" t="s">
        <v>112</v>
      </c>
      <c r="G290" s="547" t="s">
        <v>3448</v>
      </c>
      <c r="H290" s="547" t="s">
        <v>1951</v>
      </c>
      <c r="I290" s="552">
        <v>40</v>
      </c>
      <c r="J290" s="533"/>
      <c r="K290" s="532"/>
      <c r="L290" s="530">
        <v>0</v>
      </c>
      <c r="M290" s="201">
        <v>-12.130654222367584</v>
      </c>
      <c r="N290" s="201">
        <v>423.0996045</v>
      </c>
      <c r="O290" s="201">
        <v>41.094000000000001</v>
      </c>
      <c r="P290" s="530">
        <v>41.094000000000001</v>
      </c>
      <c r="Q290" s="530">
        <v>423.0996045</v>
      </c>
      <c r="R290" s="530">
        <v>-12.130654222367584</v>
      </c>
      <c r="S290" s="530">
        <v>105.58873045000004</v>
      </c>
      <c r="T290" s="530">
        <v>105.58873045000004</v>
      </c>
      <c r="U290" s="544"/>
      <c r="V290" s="170">
        <v>37.110100583600214</v>
      </c>
    </row>
    <row r="291" spans="1:22" ht="15" customHeight="1" x14ac:dyDescent="0.25">
      <c r="A291">
        <v>0</v>
      </c>
      <c r="B291" s="542"/>
      <c r="C291" s="542"/>
      <c r="D291" s="542"/>
      <c r="E291" s="569"/>
      <c r="F291" s="542" t="s">
        <v>619</v>
      </c>
      <c r="G291" s="547"/>
      <c r="H291" s="547"/>
      <c r="I291" s="552">
        <v>30</v>
      </c>
      <c r="J291" s="531"/>
      <c r="K291" s="532"/>
      <c r="L291" s="539">
        <v>0.10662865000000001</v>
      </c>
      <c r="M291" s="201">
        <v>-12.183968547367584</v>
      </c>
      <c r="N291" s="201">
        <v>423.0996045</v>
      </c>
      <c r="O291" s="201">
        <v>41.094000000000001</v>
      </c>
      <c r="P291" s="530">
        <v>41.094000000000001</v>
      </c>
      <c r="Q291" s="530">
        <v>423.0996045</v>
      </c>
      <c r="R291" s="530">
        <v>-12.237282872367583</v>
      </c>
      <c r="S291" s="530">
        <v>105.64204477500004</v>
      </c>
      <c r="T291" s="530">
        <v>105.69535910000005</v>
      </c>
      <c r="U291" s="551"/>
      <c r="V291" s="170">
        <v>37.163414908600217</v>
      </c>
    </row>
    <row r="292" spans="1:22" ht="15" customHeight="1" x14ac:dyDescent="0.25">
      <c r="A292">
        <v>0</v>
      </c>
      <c r="B292" s="538" t="s">
        <v>3433</v>
      </c>
      <c r="C292" s="538" t="s">
        <v>3432</v>
      </c>
      <c r="D292" s="538" t="s">
        <v>2053</v>
      </c>
      <c r="E292" s="537">
        <v>1057</v>
      </c>
      <c r="F292" s="542" t="s">
        <v>3510</v>
      </c>
      <c r="G292" s="547" t="s">
        <v>3446</v>
      </c>
      <c r="H292" s="547" t="s">
        <v>3509</v>
      </c>
      <c r="I292" s="552">
        <v>47.5</v>
      </c>
      <c r="J292" s="533"/>
      <c r="K292" s="532"/>
      <c r="L292" s="530">
        <v>0.1</v>
      </c>
      <c r="M292" s="201">
        <v>-12.287282872367584</v>
      </c>
      <c r="N292" s="201">
        <v>423.0996045</v>
      </c>
      <c r="O292" s="201">
        <v>41.094000000000001</v>
      </c>
      <c r="P292" s="530">
        <v>41.094000000000001</v>
      </c>
      <c r="Q292" s="530">
        <v>423.0996045</v>
      </c>
      <c r="R292" s="530">
        <v>-12.337282872367583</v>
      </c>
      <c r="S292" s="530">
        <v>105.74535910000004</v>
      </c>
      <c r="T292" s="530">
        <v>105.79535910000004</v>
      </c>
      <c r="U292" s="544"/>
      <c r="V292" s="170">
        <v>37.266729233600216</v>
      </c>
    </row>
    <row r="293" spans="1:22" ht="15" customHeight="1" x14ac:dyDescent="0.25">
      <c r="A293">
        <v>0</v>
      </c>
      <c r="B293" s="538"/>
      <c r="C293" s="538"/>
      <c r="D293" s="538"/>
      <c r="E293" s="537"/>
      <c r="F293" s="542"/>
      <c r="G293" s="547"/>
      <c r="H293" s="547"/>
      <c r="I293" s="552">
        <v>47.5</v>
      </c>
      <c r="J293" s="533"/>
      <c r="K293" s="532"/>
      <c r="L293" s="530">
        <v>0.1</v>
      </c>
      <c r="M293" s="201">
        <v>-12.387282872367582</v>
      </c>
      <c r="N293" s="201">
        <v>423.0996045</v>
      </c>
      <c r="O293" s="201">
        <v>41.094000000000001</v>
      </c>
      <c r="P293" s="530">
        <v>41.094000000000001</v>
      </c>
      <c r="Q293" s="530">
        <v>423.0996045</v>
      </c>
      <c r="R293" s="530">
        <v>-12.437282872367582</v>
      </c>
      <c r="S293" s="530">
        <v>105.84535910000004</v>
      </c>
      <c r="T293" s="530">
        <v>105.89535910000004</v>
      </c>
      <c r="U293" s="544"/>
      <c r="V293" s="170">
        <v>37.366729233600211</v>
      </c>
    </row>
    <row r="294" spans="1:22" ht="15" customHeight="1" x14ac:dyDescent="0.25">
      <c r="A294">
        <v>0</v>
      </c>
      <c r="B294" s="538" t="s">
        <v>3433</v>
      </c>
      <c r="C294" s="538" t="s">
        <v>3432</v>
      </c>
      <c r="D294" s="538" t="s">
        <v>2053</v>
      </c>
      <c r="E294" s="537">
        <v>1060</v>
      </c>
      <c r="F294" s="542" t="s">
        <v>3508</v>
      </c>
      <c r="G294" s="547" t="s">
        <v>3443</v>
      </c>
      <c r="H294" s="547" t="s">
        <v>3507</v>
      </c>
      <c r="I294" s="552">
        <v>47.5</v>
      </c>
      <c r="J294" s="533"/>
      <c r="K294" s="532"/>
      <c r="L294" s="530">
        <v>0.15</v>
      </c>
      <c r="M294" s="201">
        <v>-12.512282872367582</v>
      </c>
      <c r="N294" s="201">
        <v>423.0996045</v>
      </c>
      <c r="O294" s="201">
        <v>41.094000000000001</v>
      </c>
      <c r="P294" s="530">
        <v>41.094000000000001</v>
      </c>
      <c r="Q294" s="530">
        <v>423.0996045</v>
      </c>
      <c r="R294" s="530">
        <v>-12.587282872367583</v>
      </c>
      <c r="S294" s="530">
        <v>105.97035910000004</v>
      </c>
      <c r="T294" s="530">
        <v>106.04535910000004</v>
      </c>
      <c r="U294" s="544"/>
      <c r="V294" s="170">
        <v>37.491729233600211</v>
      </c>
    </row>
    <row r="295" spans="1:22" ht="15" customHeight="1" x14ac:dyDescent="0.25">
      <c r="A295">
        <v>0</v>
      </c>
      <c r="B295" s="538"/>
      <c r="C295" s="538"/>
      <c r="D295" s="538"/>
      <c r="E295" s="537"/>
      <c r="F295" s="542"/>
      <c r="G295" s="547"/>
      <c r="H295" s="547"/>
      <c r="I295" s="552">
        <v>47.5</v>
      </c>
      <c r="J295" s="533"/>
      <c r="K295" s="532"/>
      <c r="L295" s="530">
        <v>0.1</v>
      </c>
      <c r="M295" s="201">
        <v>-12.637282872367582</v>
      </c>
      <c r="N295" s="201">
        <v>423.0996045</v>
      </c>
      <c r="O295" s="201">
        <v>41.094000000000001</v>
      </c>
      <c r="P295" s="530">
        <v>41.094000000000001</v>
      </c>
      <c r="Q295" s="530">
        <v>423.0996045</v>
      </c>
      <c r="R295" s="530">
        <v>-12.687282872367582</v>
      </c>
      <c r="S295" s="530">
        <v>106.09535910000004</v>
      </c>
      <c r="T295" s="530">
        <v>106.14535910000004</v>
      </c>
      <c r="U295" s="544"/>
      <c r="V295" s="170">
        <v>37.616729233600211</v>
      </c>
    </row>
    <row r="296" spans="1:22" ht="15" customHeight="1" x14ac:dyDescent="0.25">
      <c r="A296">
        <v>0</v>
      </c>
      <c r="B296" s="538" t="s">
        <v>3433</v>
      </c>
      <c r="C296" s="538" t="s">
        <v>3432</v>
      </c>
      <c r="D296" s="538" t="s">
        <v>2053</v>
      </c>
      <c r="E296" s="537">
        <v>1062</v>
      </c>
      <c r="F296" s="542" t="s">
        <v>3506</v>
      </c>
      <c r="G296" s="547" t="s">
        <v>3439</v>
      </c>
      <c r="H296" s="547" t="s">
        <v>3504</v>
      </c>
      <c r="I296" s="552">
        <v>47.5</v>
      </c>
      <c r="J296" s="533"/>
      <c r="K296" s="532"/>
      <c r="L296" s="530">
        <v>0.1</v>
      </c>
      <c r="M296" s="201">
        <v>-12.737282872367583</v>
      </c>
      <c r="N296" s="201">
        <v>423.0996045</v>
      </c>
      <c r="O296" s="201">
        <v>41.094000000000001</v>
      </c>
      <c r="P296" s="530">
        <v>41.094000000000001</v>
      </c>
      <c r="Q296" s="530">
        <v>423.0996045</v>
      </c>
      <c r="R296" s="530">
        <v>-12.787282872367582</v>
      </c>
      <c r="S296" s="530">
        <v>106.19535910000003</v>
      </c>
      <c r="T296" s="530">
        <v>106.24535910000003</v>
      </c>
      <c r="U296" s="544"/>
      <c r="V296" s="170">
        <v>37.716729233600205</v>
      </c>
    </row>
    <row r="297" spans="1:22" ht="15" customHeight="1" x14ac:dyDescent="0.25">
      <c r="A297">
        <v>0</v>
      </c>
      <c r="B297" s="538" t="s">
        <v>3433</v>
      </c>
      <c r="C297" s="538" t="s">
        <v>3432</v>
      </c>
      <c r="D297" s="538" t="s">
        <v>1961</v>
      </c>
      <c r="E297" s="537">
        <v>1062</v>
      </c>
      <c r="F297" s="542" t="s">
        <v>3505</v>
      </c>
      <c r="G297" s="547" t="s">
        <v>3439</v>
      </c>
      <c r="H297" s="547" t="s">
        <v>3504</v>
      </c>
      <c r="I297" s="552">
        <v>47.5</v>
      </c>
      <c r="J297" s="533"/>
      <c r="K297" s="532"/>
      <c r="L297" s="530">
        <v>0</v>
      </c>
      <c r="M297" s="201">
        <v>-12.787282872367582</v>
      </c>
      <c r="N297" s="201">
        <v>423.0996045</v>
      </c>
      <c r="O297" s="201">
        <v>41.094000000000001</v>
      </c>
      <c r="P297" s="530">
        <v>41.094000000000001</v>
      </c>
      <c r="Q297" s="530">
        <v>423.0996045</v>
      </c>
      <c r="R297" s="530">
        <v>-12.787282872367582</v>
      </c>
      <c r="S297" s="530">
        <v>106.24535910000003</v>
      </c>
      <c r="T297" s="530">
        <v>106.24535910000003</v>
      </c>
      <c r="U297" s="544"/>
      <c r="V297" s="170">
        <v>37.766729233600202</v>
      </c>
    </row>
    <row r="298" spans="1:22" ht="15" customHeight="1" x14ac:dyDescent="0.25">
      <c r="A298">
        <v>0</v>
      </c>
      <c r="B298" s="538"/>
      <c r="C298" s="538"/>
      <c r="D298" s="538"/>
      <c r="E298" s="537"/>
      <c r="F298" s="538" t="s">
        <v>619</v>
      </c>
      <c r="G298" s="547"/>
      <c r="H298" s="546" t="s">
        <v>3503</v>
      </c>
      <c r="I298" s="554" t="s">
        <v>3502</v>
      </c>
      <c r="J298" s="533"/>
      <c r="K298" s="532"/>
      <c r="L298" s="530">
        <v>0.2409162</v>
      </c>
      <c r="M298" s="201">
        <v>-12.907740972367581</v>
      </c>
      <c r="N298" s="201">
        <v>423.0996045</v>
      </c>
      <c r="O298" s="201">
        <v>41.094000000000001</v>
      </c>
      <c r="P298" s="530">
        <v>41.094000000000001</v>
      </c>
      <c r="Q298" s="530">
        <v>423.0996045</v>
      </c>
      <c r="R298" s="530">
        <v>-13.028199072367581</v>
      </c>
      <c r="S298" s="530">
        <v>106.36581720000004</v>
      </c>
      <c r="T298" s="530">
        <v>106.48627530000003</v>
      </c>
      <c r="U298" s="544"/>
      <c r="V298" s="170">
        <v>37.88718733360021</v>
      </c>
    </row>
    <row r="299" spans="1:22" ht="15" customHeight="1" x14ac:dyDescent="0.25">
      <c r="A299">
        <v>0</v>
      </c>
      <c r="B299" s="538" t="s">
        <v>3433</v>
      </c>
      <c r="C299" s="538" t="s">
        <v>3432</v>
      </c>
      <c r="D299" s="538" t="s">
        <v>2849</v>
      </c>
      <c r="E299" s="537">
        <v>1066</v>
      </c>
      <c r="F299" s="542" t="s">
        <v>3501</v>
      </c>
      <c r="G299" s="547"/>
      <c r="H299" s="547" t="s">
        <v>3450</v>
      </c>
      <c r="I299" s="552">
        <v>30</v>
      </c>
      <c r="J299" s="533"/>
      <c r="K299" s="532"/>
      <c r="L299" s="530">
        <v>0.32</v>
      </c>
      <c r="M299" s="201">
        <v>-13.188199072367581</v>
      </c>
      <c r="N299" s="201">
        <v>423.0996045</v>
      </c>
      <c r="O299" s="201">
        <v>41.094000000000001</v>
      </c>
      <c r="P299" s="530">
        <v>41.094000000000001</v>
      </c>
      <c r="Q299" s="530">
        <v>423.0996045</v>
      </c>
      <c r="R299" s="530">
        <v>-13.348199072367581</v>
      </c>
      <c r="S299" s="530">
        <v>106.64627530000003</v>
      </c>
      <c r="T299" s="530">
        <v>106.80627530000002</v>
      </c>
      <c r="U299" s="544"/>
      <c r="V299" s="170">
        <v>38.1676454336002</v>
      </c>
    </row>
    <row r="300" spans="1:22" ht="15" customHeight="1" x14ac:dyDescent="0.25">
      <c r="A300">
        <v>0</v>
      </c>
      <c r="B300" s="538" t="s">
        <v>3433</v>
      </c>
      <c r="C300" s="538" t="s">
        <v>3432</v>
      </c>
      <c r="D300" s="538" t="s">
        <v>1990</v>
      </c>
      <c r="E300" s="537">
        <v>1068</v>
      </c>
      <c r="F300" s="542" t="s">
        <v>3500</v>
      </c>
      <c r="G300" s="547" t="s">
        <v>2018</v>
      </c>
      <c r="H300" s="547" t="s">
        <v>2017</v>
      </c>
      <c r="I300" s="552"/>
      <c r="J300" s="533"/>
      <c r="K300" s="532"/>
      <c r="L300" s="530">
        <v>0</v>
      </c>
      <c r="M300" s="201">
        <v>-13.348199072367581</v>
      </c>
      <c r="N300" s="201">
        <v>423.0996045</v>
      </c>
      <c r="O300" s="201">
        <v>41.094000000000001</v>
      </c>
      <c r="P300" s="530">
        <v>41.094000000000001</v>
      </c>
      <c r="Q300" s="530">
        <v>423.0996045</v>
      </c>
      <c r="R300" s="530">
        <v>-13.348199072367581</v>
      </c>
      <c r="S300" s="530">
        <v>106.80627530000002</v>
      </c>
      <c r="T300" s="530">
        <v>106.80627530000002</v>
      </c>
      <c r="U300" s="529"/>
      <c r="V300" s="170">
        <v>38.327645433600196</v>
      </c>
    </row>
    <row r="301" spans="1:22" ht="15" customHeight="1" x14ac:dyDescent="0.25">
      <c r="A301">
        <v>0</v>
      </c>
      <c r="B301" s="538"/>
      <c r="C301" s="538"/>
      <c r="D301" s="538"/>
      <c r="E301" s="537"/>
      <c r="F301" s="538" t="s">
        <v>619</v>
      </c>
      <c r="G301" s="547"/>
      <c r="H301" s="546" t="s">
        <v>3499</v>
      </c>
      <c r="I301" s="554">
        <v>30</v>
      </c>
      <c r="J301" s="533"/>
      <c r="K301" s="532"/>
      <c r="L301" s="530">
        <v>0.22222239999999999</v>
      </c>
      <c r="M301" s="201">
        <v>-13.459310272367581</v>
      </c>
      <c r="N301" s="201">
        <v>423.0996045</v>
      </c>
      <c r="O301" s="201">
        <v>41.094000000000001</v>
      </c>
      <c r="P301" s="530">
        <v>41.094000000000001</v>
      </c>
      <c r="Q301" s="530">
        <v>423.0996045</v>
      </c>
      <c r="R301" s="530">
        <v>-13.570421472367581</v>
      </c>
      <c r="S301" s="530">
        <v>106.91738650000003</v>
      </c>
      <c r="T301" s="530">
        <v>107.02849770000003</v>
      </c>
      <c r="U301" s="529"/>
      <c r="V301" s="170">
        <v>38.438756633600207</v>
      </c>
    </row>
    <row r="302" spans="1:22" ht="15" customHeight="1" x14ac:dyDescent="0.25">
      <c r="A302">
        <v>0</v>
      </c>
      <c r="B302" s="538"/>
      <c r="C302" s="538"/>
      <c r="D302" s="538"/>
      <c r="E302" s="537"/>
      <c r="F302" s="538"/>
      <c r="G302" s="547"/>
      <c r="H302" s="546" t="s">
        <v>3498</v>
      </c>
      <c r="I302" s="554">
        <v>30</v>
      </c>
      <c r="J302" s="533"/>
      <c r="K302" s="532"/>
      <c r="L302" s="530">
        <v>0</v>
      </c>
      <c r="M302" s="201">
        <v>-13.570421472367581</v>
      </c>
      <c r="N302" s="201">
        <v>423.0996045</v>
      </c>
      <c r="O302" s="201">
        <v>41.094000000000001</v>
      </c>
      <c r="P302" s="530">
        <v>41.094000000000001</v>
      </c>
      <c r="Q302" s="530">
        <v>423.0996045</v>
      </c>
      <c r="R302" s="530">
        <v>-13.570421472367581</v>
      </c>
      <c r="S302" s="530">
        <v>107.02849770000003</v>
      </c>
      <c r="T302" s="530">
        <v>107.02849770000003</v>
      </c>
      <c r="U302" s="529"/>
      <c r="V302" s="170">
        <v>38.549867833600203</v>
      </c>
    </row>
    <row r="303" spans="1:22" ht="15" customHeight="1" x14ac:dyDescent="0.25">
      <c r="A303">
        <v>0</v>
      </c>
      <c r="B303" s="538" t="s">
        <v>3433</v>
      </c>
      <c r="C303" s="538" t="s">
        <v>3432</v>
      </c>
      <c r="D303" s="538" t="s">
        <v>1990</v>
      </c>
      <c r="E303" s="537">
        <v>1070</v>
      </c>
      <c r="F303" s="542" t="s">
        <v>3497</v>
      </c>
      <c r="G303" s="547" t="s">
        <v>1988</v>
      </c>
      <c r="H303" s="546" t="s">
        <v>1987</v>
      </c>
      <c r="I303" s="554"/>
      <c r="J303" s="533"/>
      <c r="K303" s="532"/>
      <c r="L303" s="530">
        <v>0</v>
      </c>
      <c r="M303" s="201">
        <v>-13.570421472367581</v>
      </c>
      <c r="N303" s="201">
        <v>423.0996045</v>
      </c>
      <c r="O303" s="201">
        <v>41.094000000000001</v>
      </c>
      <c r="P303" s="530">
        <v>41.094000000000001</v>
      </c>
      <c r="Q303" s="530">
        <v>423.0996045</v>
      </c>
      <c r="R303" s="530">
        <v>-13.570421472367581</v>
      </c>
      <c r="S303" s="530">
        <v>107.02849770000003</v>
      </c>
      <c r="T303" s="530">
        <v>107.02849770000003</v>
      </c>
      <c r="U303" s="529"/>
      <c r="V303" s="170">
        <v>38.549867833600203</v>
      </c>
    </row>
    <row r="304" spans="1:22" ht="15" customHeight="1" x14ac:dyDescent="0.25">
      <c r="A304">
        <v>0</v>
      </c>
      <c r="B304" s="538" t="s">
        <v>3433</v>
      </c>
      <c r="C304" s="538" t="s">
        <v>3432</v>
      </c>
      <c r="D304" s="538" t="s">
        <v>2152</v>
      </c>
      <c r="E304" s="537">
        <v>1070</v>
      </c>
      <c r="F304" s="542" t="s">
        <v>3496</v>
      </c>
      <c r="G304" s="547" t="s">
        <v>2150</v>
      </c>
      <c r="H304" s="546" t="s">
        <v>2149</v>
      </c>
      <c r="I304" s="554"/>
      <c r="J304" s="533"/>
      <c r="K304" s="532"/>
      <c r="L304" s="530">
        <v>0</v>
      </c>
      <c r="M304" s="201">
        <v>-13.570421472367581</v>
      </c>
      <c r="N304" s="201">
        <v>423.0996045</v>
      </c>
      <c r="O304" s="201">
        <v>41.094000000000001</v>
      </c>
      <c r="P304" s="530">
        <v>41.094000000000001</v>
      </c>
      <c r="Q304" s="530">
        <v>423.0996045</v>
      </c>
      <c r="R304" s="530">
        <v>-13.570421472367581</v>
      </c>
      <c r="S304" s="530">
        <v>107.02849770000003</v>
      </c>
      <c r="T304" s="530">
        <v>107.02849770000003</v>
      </c>
      <c r="U304" s="529"/>
      <c r="V304" s="170">
        <v>38.549867833600203</v>
      </c>
    </row>
    <row r="305" spans="1:22" ht="15" customHeight="1" x14ac:dyDescent="0.25">
      <c r="A305">
        <v>0</v>
      </c>
      <c r="B305" s="538"/>
      <c r="C305" s="538"/>
      <c r="D305" s="538"/>
      <c r="E305" s="537"/>
      <c r="F305" s="542"/>
      <c r="G305" s="541"/>
      <c r="H305" s="547"/>
      <c r="I305" s="554"/>
      <c r="J305" s="533"/>
      <c r="K305" s="532"/>
      <c r="L305" s="530">
        <v>0.21443941999999999</v>
      </c>
      <c r="M305" s="201">
        <v>-13.67764118236758</v>
      </c>
      <c r="N305" s="201">
        <v>423.0996045</v>
      </c>
      <c r="O305" s="201">
        <v>41.094000000000001</v>
      </c>
      <c r="P305" s="530">
        <v>41.094000000000001</v>
      </c>
      <c r="Q305" s="530">
        <v>423.0996045</v>
      </c>
      <c r="R305" s="530">
        <v>-13.784860892367581</v>
      </c>
      <c r="S305" s="530">
        <v>107.13571741000004</v>
      </c>
      <c r="T305" s="530">
        <v>107.24293712000004</v>
      </c>
      <c r="U305" s="529"/>
      <c r="V305" s="170">
        <v>38.657087543600213</v>
      </c>
    </row>
    <row r="306" spans="1:22" ht="15" customHeight="1" x14ac:dyDescent="0.25">
      <c r="A306">
        <v>0</v>
      </c>
      <c r="B306" s="544" t="s">
        <v>3433</v>
      </c>
      <c r="C306" s="544" t="s">
        <v>3432</v>
      </c>
      <c r="D306" s="544" t="s">
        <v>111</v>
      </c>
      <c r="E306" s="543">
        <v>1072</v>
      </c>
      <c r="F306" s="551" t="s">
        <v>710</v>
      </c>
      <c r="G306" s="550" t="s">
        <v>3448</v>
      </c>
      <c r="H306" s="550" t="s">
        <v>1951</v>
      </c>
      <c r="I306" s="540">
        <v>40</v>
      </c>
      <c r="J306" s="533"/>
      <c r="K306" s="532"/>
      <c r="L306" s="530">
        <v>0</v>
      </c>
      <c r="M306" s="201">
        <v>-13.784860892367581</v>
      </c>
      <c r="N306" s="201">
        <v>423.0996045</v>
      </c>
      <c r="O306" s="201">
        <v>41.094000000000001</v>
      </c>
      <c r="P306" s="530">
        <v>41.094000000000001</v>
      </c>
      <c r="Q306" s="530">
        <v>423.0996045</v>
      </c>
      <c r="R306" s="530">
        <v>-13.784860892367581</v>
      </c>
      <c r="S306" s="530">
        <v>107.24293712000004</v>
      </c>
      <c r="T306" s="530">
        <v>107.24293712000004</v>
      </c>
      <c r="U306" s="529"/>
      <c r="V306" s="170">
        <v>38.764307253600208</v>
      </c>
    </row>
    <row r="307" spans="1:22" ht="15" customHeight="1" x14ac:dyDescent="0.25">
      <c r="A307">
        <v>0</v>
      </c>
      <c r="B307" s="553"/>
      <c r="C307" s="544"/>
      <c r="D307" s="544"/>
      <c r="E307" s="543"/>
      <c r="F307" s="530" t="s">
        <v>619</v>
      </c>
      <c r="G307" s="549"/>
      <c r="H307" s="548"/>
      <c r="I307" s="540">
        <v>30</v>
      </c>
      <c r="J307" s="533"/>
      <c r="K307" s="532"/>
      <c r="L307" s="539">
        <v>0.10662865000000001</v>
      </c>
      <c r="M307" s="201">
        <v>-13.838175217367581</v>
      </c>
      <c r="N307" s="201">
        <v>423.0996045</v>
      </c>
      <c r="O307" s="201">
        <v>41.094000000000001</v>
      </c>
      <c r="P307" s="530">
        <v>41.094000000000001</v>
      </c>
      <c r="Q307" s="530">
        <v>423.0996045</v>
      </c>
      <c r="R307" s="530">
        <v>-13.89148954236758</v>
      </c>
      <c r="S307" s="530">
        <v>107.29625144500004</v>
      </c>
      <c r="T307" s="530">
        <v>107.34956577000004</v>
      </c>
      <c r="U307" s="529"/>
      <c r="V307" s="170">
        <v>38.81762157860021</v>
      </c>
    </row>
    <row r="308" spans="1:22" ht="15" customHeight="1" x14ac:dyDescent="0.25">
      <c r="A308">
        <v>0</v>
      </c>
      <c r="B308" s="544" t="s">
        <v>3433</v>
      </c>
      <c r="C308" s="544" t="s">
        <v>3432</v>
      </c>
      <c r="D308" s="544" t="s">
        <v>2053</v>
      </c>
      <c r="E308" s="543">
        <v>1074</v>
      </c>
      <c r="F308" s="551" t="s">
        <v>3495</v>
      </c>
      <c r="G308" s="550" t="s">
        <v>3446</v>
      </c>
      <c r="H308" s="550" t="s">
        <v>3494</v>
      </c>
      <c r="I308" s="540">
        <v>47.5</v>
      </c>
      <c r="J308" s="533"/>
      <c r="K308" s="532"/>
      <c r="L308" s="530">
        <v>0.1</v>
      </c>
      <c r="M308" s="201">
        <v>-13.941489542367581</v>
      </c>
      <c r="N308" s="201">
        <v>423.0996045</v>
      </c>
      <c r="O308" s="201">
        <v>41.094000000000001</v>
      </c>
      <c r="P308" s="530">
        <v>41.094000000000001</v>
      </c>
      <c r="Q308" s="530">
        <v>423.0996045</v>
      </c>
      <c r="R308" s="530">
        <v>-13.99148954236758</v>
      </c>
      <c r="S308" s="530">
        <v>107.39956577000004</v>
      </c>
      <c r="T308" s="530">
        <v>107.44956577000004</v>
      </c>
      <c r="U308" s="544"/>
      <c r="V308" s="170">
        <v>38.92093590360021</v>
      </c>
    </row>
    <row r="309" spans="1:22" ht="15" customHeight="1" x14ac:dyDescent="0.25">
      <c r="A309">
        <v>0</v>
      </c>
      <c r="B309" s="544"/>
      <c r="C309" s="544"/>
      <c r="D309" s="544"/>
      <c r="E309" s="543"/>
      <c r="F309" s="551"/>
      <c r="G309" s="550"/>
      <c r="H309" s="550"/>
      <c r="I309" s="540">
        <v>47.5</v>
      </c>
      <c r="J309" s="533"/>
      <c r="K309" s="532"/>
      <c r="L309" s="530">
        <v>0.1</v>
      </c>
      <c r="M309" s="201">
        <v>-14.041489542367579</v>
      </c>
      <c r="N309" s="201">
        <v>423.0996045</v>
      </c>
      <c r="O309" s="201">
        <v>41.094000000000001</v>
      </c>
      <c r="P309" s="530">
        <v>41.094000000000001</v>
      </c>
      <c r="Q309" s="530">
        <v>423.0996045</v>
      </c>
      <c r="R309" s="530">
        <v>-14.091489542367579</v>
      </c>
      <c r="S309" s="530">
        <v>107.49956577000003</v>
      </c>
      <c r="T309" s="530">
        <v>107.54956577000003</v>
      </c>
      <c r="U309" s="544"/>
      <c r="V309" s="170">
        <v>39.020935903600204</v>
      </c>
    </row>
    <row r="310" spans="1:22" ht="15" customHeight="1" x14ac:dyDescent="0.25">
      <c r="A310">
        <v>0</v>
      </c>
      <c r="B310" s="544" t="s">
        <v>3433</v>
      </c>
      <c r="C310" s="544" t="s">
        <v>3432</v>
      </c>
      <c r="D310" s="544" t="s">
        <v>2053</v>
      </c>
      <c r="E310" s="543">
        <v>1076</v>
      </c>
      <c r="F310" s="551" t="s">
        <v>3493</v>
      </c>
      <c r="G310" s="550" t="s">
        <v>3443</v>
      </c>
      <c r="H310" s="550" t="s">
        <v>3492</v>
      </c>
      <c r="I310" s="540">
        <v>47.5</v>
      </c>
      <c r="J310" s="530"/>
      <c r="K310" s="532"/>
      <c r="L310" s="530">
        <v>0.15</v>
      </c>
      <c r="M310" s="201">
        <v>-14.166489542367579</v>
      </c>
      <c r="N310" s="201">
        <v>423.0996045</v>
      </c>
      <c r="O310" s="201">
        <v>41.094000000000001</v>
      </c>
      <c r="P310" s="530">
        <v>41.094000000000001</v>
      </c>
      <c r="Q310" s="530">
        <v>423.0996045</v>
      </c>
      <c r="R310" s="530">
        <v>-14.24148954236758</v>
      </c>
      <c r="S310" s="530">
        <v>107.62456577000003</v>
      </c>
      <c r="T310" s="530">
        <v>107.69956577000004</v>
      </c>
      <c r="U310" s="544"/>
      <c r="V310" s="170">
        <v>39.145935903600204</v>
      </c>
    </row>
    <row r="311" spans="1:22" ht="15" customHeight="1" x14ac:dyDescent="0.25">
      <c r="A311">
        <v>0</v>
      </c>
      <c r="B311" s="544"/>
      <c r="C311" s="544"/>
      <c r="D311" s="544"/>
      <c r="E311" s="543"/>
      <c r="F311" s="551"/>
      <c r="G311" s="550"/>
      <c r="H311" s="550"/>
      <c r="I311" s="540">
        <v>47.5</v>
      </c>
      <c r="J311" s="530"/>
      <c r="K311" s="532"/>
      <c r="L311" s="530">
        <v>0.1</v>
      </c>
      <c r="M311" s="201">
        <v>-14.291489542367579</v>
      </c>
      <c r="N311" s="201">
        <v>423.0996045</v>
      </c>
      <c r="O311" s="201">
        <v>41.094000000000001</v>
      </c>
      <c r="P311" s="530">
        <v>41.094000000000001</v>
      </c>
      <c r="Q311" s="530">
        <v>423.0996045</v>
      </c>
      <c r="R311" s="530">
        <v>-14.341489542367579</v>
      </c>
      <c r="S311" s="530">
        <v>107.74956577000003</v>
      </c>
      <c r="T311" s="530">
        <v>107.79956577000003</v>
      </c>
      <c r="U311" s="544"/>
      <c r="V311" s="170">
        <v>39.270935903600204</v>
      </c>
    </row>
    <row r="312" spans="1:22" ht="15" customHeight="1" x14ac:dyDescent="0.25">
      <c r="A312">
        <v>0</v>
      </c>
      <c r="B312" s="544" t="s">
        <v>3433</v>
      </c>
      <c r="C312" s="544" t="s">
        <v>3432</v>
      </c>
      <c r="D312" s="544" t="s">
        <v>2053</v>
      </c>
      <c r="E312" s="543">
        <v>1078</v>
      </c>
      <c r="F312" s="551" t="s">
        <v>3491</v>
      </c>
      <c r="G312" s="547" t="s">
        <v>3439</v>
      </c>
      <c r="H312" s="547" t="s">
        <v>3489</v>
      </c>
      <c r="I312" s="540">
        <v>47.5</v>
      </c>
      <c r="J312" s="530"/>
      <c r="K312" s="532"/>
      <c r="L312" s="530">
        <v>0.1</v>
      </c>
      <c r="M312" s="201">
        <v>-14.39148954236758</v>
      </c>
      <c r="N312" s="201">
        <v>423.0996045</v>
      </c>
      <c r="O312" s="201">
        <v>41.094000000000001</v>
      </c>
      <c r="P312" s="530">
        <v>41.094000000000001</v>
      </c>
      <c r="Q312" s="530">
        <v>423.0996045</v>
      </c>
      <c r="R312" s="530">
        <v>-14.441489542367579</v>
      </c>
      <c r="S312" s="530">
        <v>107.84956577000003</v>
      </c>
      <c r="T312" s="530">
        <v>107.89956577000002</v>
      </c>
      <c r="U312" s="544"/>
      <c r="V312" s="170">
        <v>39.370935903600198</v>
      </c>
    </row>
    <row r="313" spans="1:22" ht="15" customHeight="1" x14ac:dyDescent="0.25">
      <c r="A313">
        <v>0</v>
      </c>
      <c r="B313" s="538" t="s">
        <v>3433</v>
      </c>
      <c r="C313" s="538" t="s">
        <v>3432</v>
      </c>
      <c r="D313" s="538" t="s">
        <v>1961</v>
      </c>
      <c r="E313" s="537">
        <v>1078</v>
      </c>
      <c r="F313" s="542" t="s">
        <v>3490</v>
      </c>
      <c r="G313" s="547" t="s">
        <v>3439</v>
      </c>
      <c r="H313" s="547" t="s">
        <v>3489</v>
      </c>
      <c r="I313" s="552">
        <v>47.5</v>
      </c>
      <c r="J313" s="530"/>
      <c r="K313" s="532"/>
      <c r="L313" s="530">
        <v>0</v>
      </c>
      <c r="M313" s="201">
        <v>-14.441489542367579</v>
      </c>
      <c r="N313" s="201">
        <v>423.0996045</v>
      </c>
      <c r="O313" s="201">
        <v>41.094000000000001</v>
      </c>
      <c r="P313" s="530">
        <v>41.094000000000001</v>
      </c>
      <c r="Q313" s="530">
        <v>423.0996045</v>
      </c>
      <c r="R313" s="530">
        <v>-14.441489542367579</v>
      </c>
      <c r="S313" s="530">
        <v>107.89956577000002</v>
      </c>
      <c r="T313" s="530">
        <v>107.89956577000002</v>
      </c>
      <c r="U313" s="544"/>
      <c r="V313" s="170">
        <v>39.420935903600196</v>
      </c>
    </row>
    <row r="314" spans="1:22" x14ac:dyDescent="0.25">
      <c r="A314">
        <v>0</v>
      </c>
      <c r="B314" s="544"/>
      <c r="C314" s="538"/>
      <c r="D314" s="538"/>
      <c r="E314" s="537"/>
      <c r="F314" s="542"/>
      <c r="G314" s="536"/>
      <c r="H314" s="535"/>
      <c r="I314" s="552"/>
      <c r="J314" s="539"/>
      <c r="K314" s="532"/>
      <c r="L314" s="539">
        <v>0</v>
      </c>
      <c r="M314" s="201">
        <v>-14.441489542367579</v>
      </c>
      <c r="N314" s="201">
        <v>423.0996045</v>
      </c>
      <c r="O314" s="201">
        <v>41.094000000000001</v>
      </c>
      <c r="P314" s="530">
        <v>41.094000000000001</v>
      </c>
      <c r="Q314" s="530">
        <v>423.0996045</v>
      </c>
      <c r="R314" s="530">
        <v>-14.441489542367579</v>
      </c>
      <c r="S314" s="530">
        <v>107.89956577000002</v>
      </c>
      <c r="T314" s="530">
        <v>107.89956577000002</v>
      </c>
      <c r="U314" s="529"/>
      <c r="V314" s="170">
        <v>39.420935903600196</v>
      </c>
    </row>
    <row r="315" spans="1:22" x14ac:dyDescent="0.25">
      <c r="A315">
        <v>0</v>
      </c>
      <c r="B315" s="544"/>
      <c r="C315" s="538"/>
      <c r="D315" s="538"/>
      <c r="E315" s="537"/>
      <c r="F315" s="538"/>
      <c r="G315" s="547"/>
      <c r="H315" s="547"/>
      <c r="I315" s="552"/>
      <c r="J315" s="530"/>
      <c r="K315" s="532"/>
      <c r="L315" s="530">
        <v>0.69723391000000001</v>
      </c>
      <c r="M315" s="201">
        <v>-14.790106497367578</v>
      </c>
      <c r="N315" s="201">
        <v>423.0996045</v>
      </c>
      <c r="O315" s="201">
        <v>41.094000000000001</v>
      </c>
      <c r="P315" s="530">
        <v>41.094000000000001</v>
      </c>
      <c r="Q315" s="530">
        <v>423.0996045</v>
      </c>
      <c r="R315" s="530">
        <v>-15.138723452367579</v>
      </c>
      <c r="S315" s="530">
        <v>108.24818272500002</v>
      </c>
      <c r="T315" s="530">
        <v>108.59679968000002</v>
      </c>
      <c r="U315" s="567"/>
      <c r="V315" s="170">
        <v>39.769552858600193</v>
      </c>
    </row>
    <row r="316" spans="1:22" x14ac:dyDescent="0.25">
      <c r="A316">
        <v>0</v>
      </c>
      <c r="B316" s="544" t="s">
        <v>3433</v>
      </c>
      <c r="C316" s="538" t="s">
        <v>3432</v>
      </c>
      <c r="D316" s="538" t="s">
        <v>2004</v>
      </c>
      <c r="E316" s="537">
        <v>1086</v>
      </c>
      <c r="F316" s="538" t="s">
        <v>3488</v>
      </c>
      <c r="G316" s="547" t="s">
        <v>3487</v>
      </c>
      <c r="H316" s="546" t="s">
        <v>3486</v>
      </c>
      <c r="I316" s="554">
        <v>40</v>
      </c>
      <c r="J316" s="533"/>
      <c r="K316" s="532"/>
      <c r="L316" s="530">
        <v>0</v>
      </c>
      <c r="M316" s="201">
        <v>-15.138723452367579</v>
      </c>
      <c r="N316" s="201">
        <v>423.0996045</v>
      </c>
      <c r="O316" s="201">
        <v>41.094000000000001</v>
      </c>
      <c r="P316" s="530">
        <v>41.094000000000001</v>
      </c>
      <c r="Q316" s="530">
        <v>423.0996045</v>
      </c>
      <c r="R316" s="530">
        <v>-15.138723452367579</v>
      </c>
      <c r="S316" s="530">
        <v>108.59679968000002</v>
      </c>
      <c r="T316" s="530">
        <v>108.59679968000002</v>
      </c>
      <c r="U316" s="567"/>
      <c r="V316" s="170">
        <v>40.11816981360019</v>
      </c>
    </row>
    <row r="317" spans="1:22" x14ac:dyDescent="0.25">
      <c r="A317">
        <v>0</v>
      </c>
      <c r="B317" s="544"/>
      <c r="C317" s="538"/>
      <c r="D317" s="538"/>
      <c r="E317" s="537"/>
      <c r="F317" s="538"/>
      <c r="G317" s="547"/>
      <c r="H317" s="546"/>
      <c r="I317" s="554"/>
      <c r="J317" s="533"/>
      <c r="K317" s="532"/>
      <c r="L317" s="530">
        <v>0.56200072000000001</v>
      </c>
      <c r="M317" s="201">
        <v>-15.419723812367579</v>
      </c>
      <c r="N317" s="201">
        <v>423.0996045</v>
      </c>
      <c r="O317" s="201">
        <v>41.094000000000001</v>
      </c>
      <c r="P317" s="530">
        <v>41.094000000000001</v>
      </c>
      <c r="Q317" s="530">
        <v>423.0996045</v>
      </c>
      <c r="R317" s="530">
        <v>-15.700724172367579</v>
      </c>
      <c r="S317" s="530">
        <v>108.87780004000003</v>
      </c>
      <c r="T317" s="530">
        <v>109.15880040000002</v>
      </c>
      <c r="U317" s="529"/>
      <c r="V317" s="170">
        <v>40.399170173600197</v>
      </c>
    </row>
    <row r="318" spans="1:22" x14ac:dyDescent="0.25">
      <c r="A318">
        <v>0</v>
      </c>
      <c r="B318" s="544" t="s">
        <v>3433</v>
      </c>
      <c r="C318" s="538" t="s">
        <v>3432</v>
      </c>
      <c r="D318" s="538" t="s">
        <v>1973</v>
      </c>
      <c r="E318" s="537">
        <v>1092</v>
      </c>
      <c r="F318" s="538" t="s">
        <v>75</v>
      </c>
      <c r="G318" s="547" t="s">
        <v>4272</v>
      </c>
      <c r="H318" s="546" t="s">
        <v>3482</v>
      </c>
      <c r="I318" s="554" t="s">
        <v>3452</v>
      </c>
      <c r="J318" s="533"/>
      <c r="K318" s="532"/>
      <c r="L318" s="530">
        <v>0</v>
      </c>
      <c r="M318" s="201">
        <v>-15.700724172367579</v>
      </c>
      <c r="N318" s="201">
        <v>423.0996045</v>
      </c>
      <c r="O318" s="201">
        <v>41.094000000000001</v>
      </c>
      <c r="P318" s="530">
        <v>41.094000000000001</v>
      </c>
      <c r="Q318" s="530">
        <v>423.0996045</v>
      </c>
      <c r="R318" s="530">
        <v>-15.700724172367579</v>
      </c>
      <c r="S318" s="530">
        <v>109.15880040000002</v>
      </c>
      <c r="T318" s="530">
        <v>109.15880040000002</v>
      </c>
      <c r="U318" s="529"/>
      <c r="V318" s="170">
        <v>40.68017053360019</v>
      </c>
    </row>
    <row r="319" spans="1:22" x14ac:dyDescent="0.25">
      <c r="A319">
        <v>0</v>
      </c>
      <c r="B319" s="544" t="s">
        <v>3433</v>
      </c>
      <c r="C319" s="538" t="s">
        <v>3432</v>
      </c>
      <c r="D319" s="538" t="s">
        <v>1990</v>
      </c>
      <c r="E319" s="537">
        <v>1092</v>
      </c>
      <c r="F319" s="538" t="s">
        <v>3480</v>
      </c>
      <c r="G319" s="547" t="s">
        <v>1988</v>
      </c>
      <c r="H319" s="546" t="s">
        <v>1987</v>
      </c>
      <c r="I319" s="554"/>
      <c r="J319" s="533"/>
      <c r="K319" s="532"/>
      <c r="L319" s="530">
        <v>0</v>
      </c>
      <c r="M319" s="201">
        <v>-15.700724172367579</v>
      </c>
      <c r="N319" s="201">
        <v>423.0996045</v>
      </c>
      <c r="O319" s="201">
        <v>41.094000000000001</v>
      </c>
      <c r="P319" s="530">
        <v>41.094000000000001</v>
      </c>
      <c r="Q319" s="530">
        <v>423.0996045</v>
      </c>
      <c r="R319" s="530">
        <v>-15.700724172367579</v>
      </c>
      <c r="S319" s="530">
        <v>109.15880040000002</v>
      </c>
      <c r="T319" s="530">
        <v>109.15880040000002</v>
      </c>
      <c r="U319" s="529"/>
      <c r="V319" s="170">
        <v>40.68017053360019</v>
      </c>
    </row>
    <row r="320" spans="1:22" x14ac:dyDescent="0.25">
      <c r="A320">
        <v>0</v>
      </c>
      <c r="B320" s="544"/>
      <c r="C320" s="538"/>
      <c r="D320" s="538"/>
      <c r="E320" s="537"/>
      <c r="F320" s="538"/>
      <c r="G320" s="547"/>
      <c r="H320" s="546" t="s">
        <v>3479</v>
      </c>
      <c r="I320" s="554"/>
      <c r="J320" s="533"/>
      <c r="K320" s="532"/>
      <c r="L320" s="530">
        <v>0.22640925000000001</v>
      </c>
      <c r="M320" s="201">
        <v>-15.813928797367579</v>
      </c>
      <c r="N320" s="201">
        <v>423.0996045</v>
      </c>
      <c r="O320" s="201">
        <v>41.094000000000001</v>
      </c>
      <c r="P320" s="530">
        <v>41.094000000000001</v>
      </c>
      <c r="Q320" s="530">
        <v>423.0996045</v>
      </c>
      <c r="R320" s="530">
        <v>-15.927133422367579</v>
      </c>
      <c r="S320" s="530">
        <v>109.27200502500003</v>
      </c>
      <c r="T320" s="530">
        <v>109.38520965000002</v>
      </c>
      <c r="U320" s="529"/>
      <c r="V320" s="170">
        <v>40.793375158600199</v>
      </c>
    </row>
    <row r="321" spans="1:22" x14ac:dyDescent="0.25">
      <c r="A321">
        <v>0</v>
      </c>
      <c r="B321" s="544" t="s">
        <v>3433</v>
      </c>
      <c r="C321" s="538" t="s">
        <v>3432</v>
      </c>
      <c r="D321" s="538" t="s">
        <v>111</v>
      </c>
      <c r="E321" s="537">
        <v>1094</v>
      </c>
      <c r="F321" s="542" t="s">
        <v>712</v>
      </c>
      <c r="G321" s="547" t="s">
        <v>3448</v>
      </c>
      <c r="H321" s="547" t="s">
        <v>1951</v>
      </c>
      <c r="I321" s="552">
        <v>40</v>
      </c>
      <c r="J321" s="533"/>
      <c r="K321" s="532"/>
      <c r="L321" s="530">
        <v>0</v>
      </c>
      <c r="M321" s="201">
        <v>-15.927133422367579</v>
      </c>
      <c r="N321" s="201">
        <v>423.0996045</v>
      </c>
      <c r="O321" s="201">
        <v>41.094000000000001</v>
      </c>
      <c r="P321" s="530">
        <v>41.094000000000001</v>
      </c>
      <c r="Q321" s="530">
        <v>423.0996045</v>
      </c>
      <c r="R321" s="530">
        <v>-15.927133422367579</v>
      </c>
      <c r="S321" s="530">
        <v>109.38520965000002</v>
      </c>
      <c r="T321" s="530">
        <v>109.38520965000002</v>
      </c>
      <c r="U321" s="544"/>
      <c r="V321" s="170">
        <v>40.906579783600193</v>
      </c>
    </row>
    <row r="322" spans="1:22" x14ac:dyDescent="0.25">
      <c r="A322">
        <v>0</v>
      </c>
      <c r="B322" s="544"/>
      <c r="C322" s="538"/>
      <c r="D322" s="538"/>
      <c r="E322" s="537"/>
      <c r="F322" s="538" t="s">
        <v>619</v>
      </c>
      <c r="G322" s="547"/>
      <c r="H322" s="546"/>
      <c r="I322" s="554">
        <v>40</v>
      </c>
      <c r="J322" s="533"/>
      <c r="K322" s="532"/>
      <c r="L322" s="539">
        <v>0.10662865000000001</v>
      </c>
      <c r="M322" s="201">
        <v>-15.980447747367579</v>
      </c>
      <c r="N322" s="201">
        <v>423.0996045</v>
      </c>
      <c r="O322" s="201">
        <v>41.094000000000001</v>
      </c>
      <c r="P322" s="530">
        <v>41.094000000000001</v>
      </c>
      <c r="Q322" s="530">
        <v>423.0996045</v>
      </c>
      <c r="R322" s="530">
        <v>-16.03376207236758</v>
      </c>
      <c r="S322" s="530">
        <v>109.43852397500002</v>
      </c>
      <c r="T322" s="530">
        <v>109.49183830000003</v>
      </c>
      <c r="U322" s="544"/>
      <c r="V322" s="170">
        <v>40.959894108600196</v>
      </c>
    </row>
    <row r="323" spans="1:22" x14ac:dyDescent="0.25">
      <c r="A323">
        <v>0</v>
      </c>
      <c r="B323" s="544"/>
      <c r="C323" s="538"/>
      <c r="D323" s="538"/>
      <c r="E323" s="537"/>
      <c r="F323" s="538"/>
      <c r="G323" s="547"/>
      <c r="H323" s="546"/>
      <c r="I323" s="554"/>
      <c r="J323" s="533"/>
      <c r="K323" s="532"/>
      <c r="L323" s="530">
        <v>0</v>
      </c>
      <c r="M323" s="201">
        <v>-16.03376207236758</v>
      </c>
      <c r="N323" s="201">
        <v>423.0996045</v>
      </c>
      <c r="O323" s="201">
        <v>41.094000000000001</v>
      </c>
      <c r="P323" s="530">
        <v>41.094000000000001</v>
      </c>
      <c r="Q323" s="530">
        <v>423.0996045</v>
      </c>
      <c r="R323" s="530">
        <v>-16.03376207236758</v>
      </c>
      <c r="S323" s="530">
        <v>109.49183830000003</v>
      </c>
      <c r="T323" s="530">
        <v>109.49183830000003</v>
      </c>
      <c r="U323" s="544"/>
      <c r="V323" s="170">
        <v>41.013208433600198</v>
      </c>
    </row>
    <row r="324" spans="1:22" x14ac:dyDescent="0.25">
      <c r="A324">
        <v>0</v>
      </c>
      <c r="B324" s="544" t="s">
        <v>3433</v>
      </c>
      <c r="C324" s="538" t="s">
        <v>3432</v>
      </c>
      <c r="D324" s="538" t="s">
        <v>2053</v>
      </c>
      <c r="E324" s="537">
        <v>1095</v>
      </c>
      <c r="F324" s="542" t="s">
        <v>3470</v>
      </c>
      <c r="G324" s="547" t="s">
        <v>3446</v>
      </c>
      <c r="H324" s="547" t="s">
        <v>3469</v>
      </c>
      <c r="I324" s="552">
        <v>47.5</v>
      </c>
      <c r="J324" s="533"/>
      <c r="K324" s="532"/>
      <c r="L324" s="530">
        <v>0.1</v>
      </c>
      <c r="M324" s="201">
        <v>-16.08376207236758</v>
      </c>
      <c r="N324" s="201">
        <v>423.0996045</v>
      </c>
      <c r="O324" s="201">
        <v>41.094000000000001</v>
      </c>
      <c r="P324" s="530">
        <v>41.094000000000001</v>
      </c>
      <c r="Q324" s="530">
        <v>423.0996045</v>
      </c>
      <c r="R324" s="530">
        <v>-16.133762072367581</v>
      </c>
      <c r="S324" s="530">
        <v>109.54183830000002</v>
      </c>
      <c r="T324" s="530">
        <v>109.59183830000002</v>
      </c>
      <c r="U324" s="544"/>
      <c r="V324" s="170">
        <v>41.063208433600195</v>
      </c>
    </row>
    <row r="325" spans="1:22" x14ac:dyDescent="0.25">
      <c r="A325">
        <v>0</v>
      </c>
      <c r="B325" s="544"/>
      <c r="C325" s="538"/>
      <c r="D325" s="538"/>
      <c r="E325" s="537"/>
      <c r="F325" s="542"/>
      <c r="G325" s="547"/>
      <c r="H325" s="547"/>
      <c r="I325" s="552">
        <v>47.5</v>
      </c>
      <c r="J325" s="533"/>
      <c r="K325" s="532"/>
      <c r="L325" s="530">
        <v>0.1</v>
      </c>
      <c r="M325" s="201">
        <v>-16.183762072367582</v>
      </c>
      <c r="N325" s="201">
        <v>423.0996045</v>
      </c>
      <c r="O325" s="201">
        <v>41.094000000000001</v>
      </c>
      <c r="P325" s="530">
        <v>41.094000000000001</v>
      </c>
      <c r="Q325" s="530">
        <v>423.0996045</v>
      </c>
      <c r="R325" s="530">
        <v>-16.233762072367583</v>
      </c>
      <c r="S325" s="530">
        <v>109.64183830000002</v>
      </c>
      <c r="T325" s="530">
        <v>109.69183830000001</v>
      </c>
      <c r="U325" s="544"/>
      <c r="V325" s="170">
        <v>41.16320843360019</v>
      </c>
    </row>
    <row r="326" spans="1:22" x14ac:dyDescent="0.25">
      <c r="A326">
        <v>0</v>
      </c>
      <c r="B326" s="544" t="s">
        <v>3433</v>
      </c>
      <c r="C326" s="538" t="s">
        <v>3432</v>
      </c>
      <c r="D326" s="538" t="s">
        <v>2053</v>
      </c>
      <c r="E326" s="537">
        <v>1098</v>
      </c>
      <c r="F326" s="542" t="s">
        <v>3465</v>
      </c>
      <c r="G326" s="547" t="s">
        <v>3443</v>
      </c>
      <c r="H326" s="547" t="s">
        <v>3464</v>
      </c>
      <c r="I326" s="552">
        <v>47.5</v>
      </c>
      <c r="J326" s="533"/>
      <c r="K326" s="532"/>
      <c r="L326" s="530">
        <v>0.15</v>
      </c>
      <c r="M326" s="201">
        <v>-16.308762072367582</v>
      </c>
      <c r="N326" s="201">
        <v>423.0996045</v>
      </c>
      <c r="O326" s="201">
        <v>41.094000000000001</v>
      </c>
      <c r="P326" s="530">
        <v>41.094000000000001</v>
      </c>
      <c r="Q326" s="530">
        <v>423.0996045</v>
      </c>
      <c r="R326" s="530">
        <v>-16.383762072367581</v>
      </c>
      <c r="S326" s="530">
        <v>109.76683830000002</v>
      </c>
      <c r="T326" s="530">
        <v>109.84183830000002</v>
      </c>
      <c r="U326" s="544"/>
      <c r="V326" s="170">
        <v>41.28820843360019</v>
      </c>
    </row>
    <row r="327" spans="1:22" x14ac:dyDescent="0.25">
      <c r="A327">
        <v>0</v>
      </c>
      <c r="B327" s="544"/>
      <c r="C327" s="538"/>
      <c r="D327" s="538"/>
      <c r="E327" s="537"/>
      <c r="F327" s="542"/>
      <c r="G327" s="547"/>
      <c r="H327" s="547"/>
      <c r="I327" s="552">
        <v>47.5</v>
      </c>
      <c r="J327" s="533"/>
      <c r="K327" s="532"/>
      <c r="L327" s="530">
        <v>0.1</v>
      </c>
      <c r="M327" s="201">
        <v>-16.433762072367582</v>
      </c>
      <c r="N327" s="201">
        <v>423.0996045</v>
      </c>
      <c r="O327" s="201">
        <v>41.094000000000001</v>
      </c>
      <c r="P327" s="530">
        <v>41.094000000000001</v>
      </c>
      <c r="Q327" s="530">
        <v>423.0996045</v>
      </c>
      <c r="R327" s="530">
        <v>-16.483762072367583</v>
      </c>
      <c r="S327" s="530">
        <v>109.89183830000002</v>
      </c>
      <c r="T327" s="530">
        <v>109.94183830000001</v>
      </c>
      <c r="U327" s="544"/>
      <c r="V327" s="170">
        <v>41.41320843360019</v>
      </c>
    </row>
    <row r="328" spans="1:22" x14ac:dyDescent="0.25">
      <c r="A328">
        <v>0</v>
      </c>
      <c r="B328" s="544" t="s">
        <v>3433</v>
      </c>
      <c r="C328" s="538" t="s">
        <v>3432</v>
      </c>
      <c r="D328" s="538" t="s">
        <v>2053</v>
      </c>
      <c r="E328" s="537">
        <v>1100</v>
      </c>
      <c r="F328" s="542" t="s">
        <v>3463</v>
      </c>
      <c r="G328" s="547" t="s">
        <v>3439</v>
      </c>
      <c r="H328" s="547" t="s">
        <v>3461</v>
      </c>
      <c r="I328" s="552">
        <v>47.5</v>
      </c>
      <c r="J328" s="533"/>
      <c r="K328" s="532"/>
      <c r="L328" s="530">
        <v>0.1</v>
      </c>
      <c r="M328" s="201">
        <v>-16.533762072367583</v>
      </c>
      <c r="N328" s="201">
        <v>423.0996045</v>
      </c>
      <c r="O328" s="201">
        <v>41.094000000000001</v>
      </c>
      <c r="P328" s="530">
        <v>41.094000000000001</v>
      </c>
      <c r="Q328" s="530">
        <v>423.0996045</v>
      </c>
      <c r="R328" s="530">
        <v>-16.583762072367584</v>
      </c>
      <c r="S328" s="530">
        <v>109.99183830000001</v>
      </c>
      <c r="T328" s="530">
        <v>110.04183830000001</v>
      </c>
      <c r="U328" s="544"/>
      <c r="V328" s="170">
        <v>41.513208433600184</v>
      </c>
    </row>
    <row r="329" spans="1:22" x14ac:dyDescent="0.25">
      <c r="A329">
        <v>0</v>
      </c>
      <c r="B329" s="538" t="s">
        <v>3433</v>
      </c>
      <c r="C329" s="538" t="s">
        <v>3432</v>
      </c>
      <c r="D329" s="538" t="s">
        <v>1961</v>
      </c>
      <c r="E329" s="537">
        <v>1100</v>
      </c>
      <c r="F329" s="542" t="s">
        <v>3462</v>
      </c>
      <c r="G329" s="547" t="s">
        <v>3439</v>
      </c>
      <c r="H329" s="547" t="s">
        <v>3461</v>
      </c>
      <c r="I329" s="552">
        <v>47.5</v>
      </c>
      <c r="J329" s="533"/>
      <c r="K329" s="532"/>
      <c r="L329" s="530">
        <v>0</v>
      </c>
      <c r="M329" s="201">
        <v>-16.583762072367584</v>
      </c>
      <c r="N329" s="201">
        <v>423.0996045</v>
      </c>
      <c r="O329" s="201">
        <v>41.094000000000001</v>
      </c>
      <c r="P329" s="530">
        <v>41.094000000000001</v>
      </c>
      <c r="Q329" s="530">
        <v>423.0996045</v>
      </c>
      <c r="R329" s="530">
        <v>-16.583762072367584</v>
      </c>
      <c r="S329" s="530">
        <v>110.04183830000001</v>
      </c>
      <c r="T329" s="530">
        <v>110.04183830000001</v>
      </c>
      <c r="U329" s="544"/>
      <c r="V329" s="170">
        <v>41.563208433600181</v>
      </c>
    </row>
    <row r="330" spans="1:22" x14ac:dyDescent="0.25">
      <c r="A330">
        <v>0</v>
      </c>
      <c r="B330" s="544"/>
      <c r="C330" s="538"/>
      <c r="D330" s="538"/>
      <c r="E330" s="537"/>
      <c r="F330" s="542"/>
      <c r="G330" s="547"/>
      <c r="H330" s="547"/>
      <c r="I330" s="552"/>
      <c r="J330" s="533"/>
      <c r="K330" s="532"/>
      <c r="L330" s="530">
        <v>0.17064299999999999</v>
      </c>
      <c r="M330" s="201">
        <v>-16.669083572367583</v>
      </c>
      <c r="N330" s="201">
        <v>423.0996045</v>
      </c>
      <c r="O330" s="201">
        <v>41.094000000000001</v>
      </c>
      <c r="P330" s="530">
        <v>41.094000000000001</v>
      </c>
      <c r="Q330" s="530">
        <v>423.0996045</v>
      </c>
      <c r="R330" s="530">
        <v>-16.754405072367582</v>
      </c>
      <c r="S330" s="530">
        <v>110.1271598</v>
      </c>
      <c r="T330" s="530">
        <v>110.21248130000001</v>
      </c>
      <c r="U330" s="544"/>
      <c r="V330" s="170">
        <v>41.648529933600173</v>
      </c>
    </row>
    <row r="331" spans="1:22" x14ac:dyDescent="0.25">
      <c r="A331">
        <v>0</v>
      </c>
      <c r="B331" s="544" t="s">
        <v>3433</v>
      </c>
      <c r="C331" s="538" t="s">
        <v>3432</v>
      </c>
      <c r="D331" s="538" t="s">
        <v>3335</v>
      </c>
      <c r="E331" s="537">
        <v>1102</v>
      </c>
      <c r="F331" s="542" t="s">
        <v>684</v>
      </c>
      <c r="G331" s="547" t="s">
        <v>3460</v>
      </c>
      <c r="H331" s="535" t="s">
        <v>3459</v>
      </c>
      <c r="I331" s="554">
        <v>40</v>
      </c>
      <c r="J331" s="533"/>
      <c r="K331" s="532"/>
      <c r="L331" s="530">
        <v>0</v>
      </c>
      <c r="M331" s="201">
        <v>-16.754405072367582</v>
      </c>
      <c r="N331" s="201">
        <v>423.0996045</v>
      </c>
      <c r="O331" s="201">
        <v>41.094000000000001</v>
      </c>
      <c r="P331" s="530">
        <v>41.094000000000001</v>
      </c>
      <c r="Q331" s="530">
        <v>423.0996045</v>
      </c>
      <c r="R331" s="530">
        <v>-16.754405072367582</v>
      </c>
      <c r="S331" s="530">
        <v>110.21248130000001</v>
      </c>
      <c r="T331" s="530">
        <v>110.21248130000001</v>
      </c>
      <c r="U331" s="544"/>
      <c r="V331" s="170">
        <v>41.733851433600179</v>
      </c>
    </row>
    <row r="332" spans="1:22" x14ac:dyDescent="0.25">
      <c r="A332">
        <v>0</v>
      </c>
      <c r="B332" s="544" t="s">
        <v>3433</v>
      </c>
      <c r="C332" s="538" t="s">
        <v>3432</v>
      </c>
      <c r="D332" s="538" t="s">
        <v>3458</v>
      </c>
      <c r="E332" s="537">
        <v>1102</v>
      </c>
      <c r="F332" s="538" t="s">
        <v>662</v>
      </c>
      <c r="G332" s="547" t="s">
        <v>3457</v>
      </c>
      <c r="H332" s="547" t="s">
        <v>3456</v>
      </c>
      <c r="I332" s="554">
        <v>40</v>
      </c>
      <c r="J332" s="533"/>
      <c r="K332" s="532"/>
      <c r="L332" s="530">
        <v>0</v>
      </c>
      <c r="M332" s="201">
        <v>-16.754405072367582</v>
      </c>
      <c r="N332" s="201">
        <v>423.0996045</v>
      </c>
      <c r="O332" s="201">
        <v>41.094000000000001</v>
      </c>
      <c r="P332" s="530">
        <v>41.094000000000001</v>
      </c>
      <c r="Q332" s="530">
        <v>423.0996045</v>
      </c>
      <c r="R332" s="530">
        <v>-16.754405072367582</v>
      </c>
      <c r="S332" s="530">
        <v>110.21248130000001</v>
      </c>
      <c r="T332" s="530">
        <v>110.21248130000001</v>
      </c>
      <c r="U332" s="544"/>
      <c r="V332" s="170">
        <v>41.733851433600179</v>
      </c>
    </row>
    <row r="333" spans="1:22" x14ac:dyDescent="0.25">
      <c r="A333">
        <v>0</v>
      </c>
      <c r="B333" s="544" t="s">
        <v>3433</v>
      </c>
      <c r="C333" s="538" t="s">
        <v>3432</v>
      </c>
      <c r="D333" s="538" t="s">
        <v>1990</v>
      </c>
      <c r="E333" s="537">
        <v>1102</v>
      </c>
      <c r="F333" s="538" t="s">
        <v>3455</v>
      </c>
      <c r="G333" s="547" t="s">
        <v>1988</v>
      </c>
      <c r="H333" s="546" t="s">
        <v>1987</v>
      </c>
      <c r="I333" s="554"/>
      <c r="J333" s="533"/>
      <c r="K333" s="532"/>
      <c r="L333" s="530">
        <v>0</v>
      </c>
      <c r="M333" s="201">
        <v>-16.754405072367582</v>
      </c>
      <c r="N333" s="201">
        <v>423.0996045</v>
      </c>
      <c r="O333" s="201">
        <v>41.094000000000001</v>
      </c>
      <c r="P333" s="530">
        <v>41.094000000000001</v>
      </c>
      <c r="Q333" s="530">
        <v>423.0996045</v>
      </c>
      <c r="R333" s="530">
        <v>-16.754405072367582</v>
      </c>
      <c r="S333" s="530">
        <v>110.21248130000001</v>
      </c>
      <c r="T333" s="530">
        <v>110.21248130000001</v>
      </c>
      <c r="U333" s="551"/>
      <c r="V333" s="170">
        <v>41.733851433600179</v>
      </c>
    </row>
    <row r="334" spans="1:22" x14ac:dyDescent="0.25">
      <c r="A334">
        <v>0</v>
      </c>
      <c r="B334" s="544"/>
      <c r="C334" s="538"/>
      <c r="D334" s="538"/>
      <c r="E334" s="537"/>
      <c r="F334" s="538" t="s">
        <v>619</v>
      </c>
      <c r="G334" s="547"/>
      <c r="H334" s="546"/>
      <c r="I334" s="554"/>
      <c r="J334" s="533"/>
      <c r="K334" s="532"/>
      <c r="L334" s="530">
        <v>0.1130275</v>
      </c>
      <c r="M334" s="201">
        <v>-16.810918822367583</v>
      </c>
      <c r="N334" s="201">
        <v>423.0996045</v>
      </c>
      <c r="O334" s="201">
        <v>41.094000000000001</v>
      </c>
      <c r="P334" s="530">
        <v>41.094000000000001</v>
      </c>
      <c r="Q334" s="530">
        <v>423.0996045</v>
      </c>
      <c r="R334" s="530">
        <v>-16.867432572367584</v>
      </c>
      <c r="S334" s="530">
        <v>110.26899505000002</v>
      </c>
      <c r="T334" s="530">
        <v>110.32550880000001</v>
      </c>
      <c r="U334" s="529"/>
      <c r="V334" s="170">
        <v>41.790365183600187</v>
      </c>
    </row>
    <row r="335" spans="1:22" x14ac:dyDescent="0.25">
      <c r="A335">
        <v>0</v>
      </c>
      <c r="B335" s="544" t="s">
        <v>3433</v>
      </c>
      <c r="C335" s="538" t="s">
        <v>3432</v>
      </c>
      <c r="D335" s="538" t="s">
        <v>1981</v>
      </c>
      <c r="E335" s="537">
        <v>1104</v>
      </c>
      <c r="F335" s="538" t="s">
        <v>3454</v>
      </c>
      <c r="G335" s="547" t="s">
        <v>3453</v>
      </c>
      <c r="H335" s="546" t="s">
        <v>1978</v>
      </c>
      <c r="I335" s="554" t="s">
        <v>3452</v>
      </c>
      <c r="J335" s="533"/>
      <c r="K335" s="532"/>
      <c r="L335" s="530">
        <v>6.0711000000000001E-2</v>
      </c>
      <c r="M335" s="201">
        <v>-16.897788072367582</v>
      </c>
      <c r="N335" s="201">
        <v>423.0996045</v>
      </c>
      <c r="O335" s="201">
        <v>41.094000000000001</v>
      </c>
      <c r="P335" s="530">
        <v>41.094000000000001</v>
      </c>
      <c r="Q335" s="530">
        <v>423.0996045</v>
      </c>
      <c r="R335" s="530">
        <v>-16.928143572367585</v>
      </c>
      <c r="S335" s="530">
        <v>110.35586430000001</v>
      </c>
      <c r="T335" s="530">
        <v>110.38621980000001</v>
      </c>
      <c r="U335" s="529"/>
      <c r="V335" s="170">
        <v>41.877234433600179</v>
      </c>
    </row>
    <row r="336" spans="1:22" x14ac:dyDescent="0.25">
      <c r="A336">
        <v>0</v>
      </c>
      <c r="B336" s="544"/>
      <c r="C336" s="538"/>
      <c r="D336" s="538"/>
      <c r="E336" s="537"/>
      <c r="F336" s="538"/>
      <c r="G336" s="547"/>
      <c r="H336" s="546"/>
      <c r="I336" s="554"/>
      <c r="J336" s="533"/>
      <c r="K336" s="532"/>
      <c r="L336" s="530">
        <v>0.18330549999999998</v>
      </c>
      <c r="M336" s="201">
        <v>-17.019796322367583</v>
      </c>
      <c r="N336" s="201">
        <v>423.0996045</v>
      </c>
      <c r="O336" s="201">
        <v>41.094000000000001</v>
      </c>
      <c r="P336" s="530">
        <v>41.094000000000001</v>
      </c>
      <c r="Q336" s="530">
        <v>423.0996045</v>
      </c>
      <c r="R336" s="530">
        <v>-17.111449072367584</v>
      </c>
      <c r="S336" s="530">
        <v>110.47787255000001</v>
      </c>
      <c r="T336" s="530">
        <v>110.56952530000001</v>
      </c>
      <c r="U336" s="529"/>
      <c r="V336" s="170">
        <v>41.999242683600187</v>
      </c>
    </row>
    <row r="337" spans="1:22" x14ac:dyDescent="0.25">
      <c r="A337">
        <v>0</v>
      </c>
      <c r="B337" s="544" t="s">
        <v>3433</v>
      </c>
      <c r="C337" s="538" t="s">
        <v>3432</v>
      </c>
      <c r="D337" s="538" t="s">
        <v>2849</v>
      </c>
      <c r="E337" s="537">
        <v>1107</v>
      </c>
      <c r="F337" s="542" t="s">
        <v>3451</v>
      </c>
      <c r="G337" s="547"/>
      <c r="H337" s="547" t="s">
        <v>3450</v>
      </c>
      <c r="I337" s="552">
        <v>30</v>
      </c>
      <c r="J337" s="533"/>
      <c r="K337" s="532"/>
      <c r="L337" s="530">
        <v>0.32</v>
      </c>
      <c r="M337" s="201">
        <v>-17.271449072367584</v>
      </c>
      <c r="N337" s="201">
        <v>423.0996045</v>
      </c>
      <c r="O337" s="201">
        <v>41.094000000000001</v>
      </c>
      <c r="P337" s="530">
        <v>41.094000000000001</v>
      </c>
      <c r="Q337" s="530">
        <v>423.0996045</v>
      </c>
      <c r="R337" s="530">
        <v>-17.431449072367585</v>
      </c>
      <c r="S337" s="530">
        <v>110.72952530000001</v>
      </c>
      <c r="T337" s="530">
        <v>110.8895253</v>
      </c>
      <c r="U337" s="544"/>
      <c r="V337" s="170">
        <v>42.250895433600178</v>
      </c>
    </row>
    <row r="338" spans="1:22" x14ac:dyDescent="0.25">
      <c r="A338">
        <v>0</v>
      </c>
      <c r="B338" s="544" t="s">
        <v>3433</v>
      </c>
      <c r="C338" s="538" t="s">
        <v>3432</v>
      </c>
      <c r="D338" s="538" t="s">
        <v>1990</v>
      </c>
      <c r="E338" s="537">
        <v>1109</v>
      </c>
      <c r="F338" s="533" t="s">
        <v>3449</v>
      </c>
      <c r="G338" s="547" t="s">
        <v>2018</v>
      </c>
      <c r="H338" s="547" t="s">
        <v>2017</v>
      </c>
      <c r="I338" s="552"/>
      <c r="J338" s="533"/>
      <c r="K338" s="532"/>
      <c r="L338" s="530">
        <v>0</v>
      </c>
      <c r="M338" s="201">
        <v>-17.431449072367585</v>
      </c>
      <c r="N338" s="201">
        <v>423.0996045</v>
      </c>
      <c r="O338" s="201">
        <v>41.094000000000001</v>
      </c>
      <c r="P338" s="530">
        <v>41.094000000000001</v>
      </c>
      <c r="Q338" s="530">
        <v>423.0996045</v>
      </c>
      <c r="R338" s="530">
        <v>-17.431449072367585</v>
      </c>
      <c r="S338" s="530">
        <v>110.8895253</v>
      </c>
      <c r="T338" s="530">
        <v>110.8895253</v>
      </c>
      <c r="U338" s="544"/>
      <c r="V338" s="170">
        <v>42.410895433600174</v>
      </c>
    </row>
    <row r="339" spans="1:22" x14ac:dyDescent="0.25">
      <c r="A339">
        <v>0</v>
      </c>
      <c r="B339" s="544"/>
      <c r="C339" s="538"/>
      <c r="D339" s="538"/>
      <c r="E339" s="537"/>
      <c r="F339" s="538" t="s">
        <v>619</v>
      </c>
      <c r="G339" s="547"/>
      <c r="H339" s="546" t="s">
        <v>2636</v>
      </c>
      <c r="I339" s="554">
        <v>40</v>
      </c>
      <c r="J339" s="533"/>
      <c r="K339" s="532"/>
      <c r="L339" s="530">
        <v>0.21062135000000001</v>
      </c>
      <c r="M339" s="201">
        <v>-17.536759747367583</v>
      </c>
      <c r="N339" s="201">
        <v>423.0996045</v>
      </c>
      <c r="O339" s="201">
        <v>41.094000000000001</v>
      </c>
      <c r="P339" s="530">
        <v>41.094000000000001</v>
      </c>
      <c r="Q339" s="530">
        <v>423.0996045</v>
      </c>
      <c r="R339" s="530">
        <v>-17.642070422367585</v>
      </c>
      <c r="S339" s="530">
        <v>110.994835975</v>
      </c>
      <c r="T339" s="530">
        <v>111.10014665</v>
      </c>
      <c r="U339" s="544"/>
      <c r="V339" s="170">
        <v>42.516206108600173</v>
      </c>
    </row>
    <row r="340" spans="1:22" x14ac:dyDescent="0.25">
      <c r="A340">
        <v>0</v>
      </c>
      <c r="B340" s="544" t="s">
        <v>3433</v>
      </c>
      <c r="C340" s="538" t="s">
        <v>3432</v>
      </c>
      <c r="D340" s="538" t="s">
        <v>111</v>
      </c>
      <c r="E340" s="537">
        <v>1111</v>
      </c>
      <c r="F340" s="542" t="s">
        <v>714</v>
      </c>
      <c r="G340" s="547" t="s">
        <v>3448</v>
      </c>
      <c r="H340" s="547" t="s">
        <v>1951</v>
      </c>
      <c r="I340" s="552">
        <v>40</v>
      </c>
      <c r="J340" s="533"/>
      <c r="K340" s="532"/>
      <c r="L340" s="530">
        <v>0</v>
      </c>
      <c r="M340" s="201">
        <v>-17.642070422367585</v>
      </c>
      <c r="N340" s="201">
        <v>423.0996045</v>
      </c>
      <c r="O340" s="201">
        <v>41.094000000000001</v>
      </c>
      <c r="P340" s="530">
        <v>41.094000000000001</v>
      </c>
      <c r="Q340" s="530">
        <v>423.0996045</v>
      </c>
      <c r="R340" s="530">
        <v>-17.642070422367585</v>
      </c>
      <c r="S340" s="530">
        <v>111.10014665</v>
      </c>
      <c r="T340" s="530">
        <v>111.10014665</v>
      </c>
      <c r="U340" s="544"/>
      <c r="V340" s="170">
        <v>42.621516783600171</v>
      </c>
    </row>
    <row r="341" spans="1:22" x14ac:dyDescent="0.25">
      <c r="A341">
        <v>0</v>
      </c>
      <c r="B341" s="553"/>
      <c r="C341" s="538"/>
      <c r="D341" s="538"/>
      <c r="E341" s="537"/>
      <c r="F341" s="533" t="s">
        <v>619</v>
      </c>
      <c r="G341" s="536"/>
      <c r="H341" s="535"/>
      <c r="I341" s="552">
        <v>40</v>
      </c>
      <c r="J341" s="533"/>
      <c r="K341" s="532"/>
      <c r="L341" s="539">
        <v>0.10662865000000001</v>
      </c>
      <c r="M341" s="201">
        <v>-17.695384747367584</v>
      </c>
      <c r="N341" s="201">
        <v>423.0996045</v>
      </c>
      <c r="O341" s="201">
        <v>41.094000000000001</v>
      </c>
      <c r="P341" s="530">
        <v>41.094000000000001</v>
      </c>
      <c r="Q341" s="530">
        <v>423.0996045</v>
      </c>
      <c r="R341" s="530">
        <v>-17.748699072367586</v>
      </c>
      <c r="S341" s="530">
        <v>111.153460975</v>
      </c>
      <c r="T341" s="530">
        <v>111.2067753</v>
      </c>
      <c r="U341" s="551"/>
      <c r="V341" s="170">
        <v>42.674831108600173</v>
      </c>
    </row>
    <row r="342" spans="1:22" x14ac:dyDescent="0.25">
      <c r="A342">
        <v>0</v>
      </c>
      <c r="B342" s="544"/>
      <c r="C342" s="538"/>
      <c r="D342" s="538"/>
      <c r="E342" s="537"/>
      <c r="F342" s="542"/>
      <c r="G342" s="547"/>
      <c r="H342" s="547"/>
      <c r="I342" s="552"/>
      <c r="J342" s="533"/>
      <c r="K342" s="532"/>
      <c r="L342" s="530">
        <v>0</v>
      </c>
      <c r="M342" s="201">
        <v>-17.748699072367586</v>
      </c>
      <c r="N342" s="201">
        <v>423.0996045</v>
      </c>
      <c r="O342" s="201">
        <v>41.094000000000001</v>
      </c>
      <c r="P342" s="530">
        <v>41.094000000000001</v>
      </c>
      <c r="Q342" s="530">
        <v>423.0996045</v>
      </c>
      <c r="R342" s="530">
        <v>-17.748699072367586</v>
      </c>
      <c r="S342" s="530">
        <v>111.2067753</v>
      </c>
      <c r="T342" s="530">
        <v>111.2067753</v>
      </c>
      <c r="U342" s="544"/>
      <c r="V342" s="170">
        <v>42.728145433600176</v>
      </c>
    </row>
    <row r="343" spans="1:22" x14ac:dyDescent="0.25">
      <c r="A343">
        <v>0</v>
      </c>
      <c r="B343" s="544" t="s">
        <v>3433</v>
      </c>
      <c r="C343" s="538" t="s">
        <v>3432</v>
      </c>
      <c r="D343" s="538" t="s">
        <v>2053</v>
      </c>
      <c r="E343" s="537">
        <v>1113</v>
      </c>
      <c r="F343" s="542" t="s">
        <v>3447</v>
      </c>
      <c r="G343" s="547" t="s">
        <v>3446</v>
      </c>
      <c r="H343" s="547" t="s">
        <v>3445</v>
      </c>
      <c r="I343" s="552">
        <v>47.5</v>
      </c>
      <c r="J343" s="533"/>
      <c r="K343" s="532"/>
      <c r="L343" s="530">
        <v>0.1</v>
      </c>
      <c r="M343" s="201">
        <v>-17.798699072367587</v>
      </c>
      <c r="N343" s="201">
        <v>423.0996045</v>
      </c>
      <c r="O343" s="201">
        <v>41.094000000000001</v>
      </c>
      <c r="P343" s="530">
        <v>41.094000000000001</v>
      </c>
      <c r="Q343" s="530">
        <v>423.0996045</v>
      </c>
      <c r="R343" s="530">
        <v>-17.848699072367587</v>
      </c>
      <c r="S343" s="530">
        <v>111.2567753</v>
      </c>
      <c r="T343" s="530">
        <v>111.3067753</v>
      </c>
      <c r="U343" s="544"/>
      <c r="V343" s="170">
        <v>42.778145433600173</v>
      </c>
    </row>
    <row r="344" spans="1:22" x14ac:dyDescent="0.25">
      <c r="A344">
        <v>0</v>
      </c>
      <c r="B344" s="544"/>
      <c r="C344" s="538"/>
      <c r="D344" s="538"/>
      <c r="E344" s="537"/>
      <c r="F344" s="542"/>
      <c r="G344" s="547"/>
      <c r="H344" s="547"/>
      <c r="I344" s="552">
        <v>47.5</v>
      </c>
      <c r="J344" s="530"/>
      <c r="K344" s="532"/>
      <c r="L344" s="530">
        <v>0.1</v>
      </c>
      <c r="M344" s="201">
        <v>-17.898699072367588</v>
      </c>
      <c r="N344" s="201">
        <v>423.0996045</v>
      </c>
      <c r="O344" s="201">
        <v>41.094000000000001</v>
      </c>
      <c r="P344" s="530">
        <v>41.094000000000001</v>
      </c>
      <c r="Q344" s="530">
        <v>423.0996045</v>
      </c>
      <c r="R344" s="530">
        <v>-17.948699072367589</v>
      </c>
      <c r="S344" s="530">
        <v>111.3567753</v>
      </c>
      <c r="T344" s="530">
        <v>111.40677529999999</v>
      </c>
      <c r="U344" s="544"/>
      <c r="V344" s="170">
        <v>42.878145433600167</v>
      </c>
    </row>
    <row r="345" spans="1:22" x14ac:dyDescent="0.25">
      <c r="A345">
        <v>0</v>
      </c>
      <c r="B345" s="544" t="s">
        <v>3433</v>
      </c>
      <c r="C345" s="544" t="s">
        <v>3432</v>
      </c>
      <c r="D345" s="544" t="s">
        <v>2053</v>
      </c>
      <c r="E345" s="543">
        <v>1115</v>
      </c>
      <c r="F345" s="551" t="s">
        <v>3444</v>
      </c>
      <c r="G345" s="550" t="s">
        <v>3443</v>
      </c>
      <c r="H345" s="550" t="s">
        <v>3442</v>
      </c>
      <c r="I345" s="540">
        <v>47.5</v>
      </c>
      <c r="J345" s="530"/>
      <c r="K345" s="532"/>
      <c r="L345" s="530">
        <v>0.15</v>
      </c>
      <c r="M345" s="201">
        <v>-18.023699072367588</v>
      </c>
      <c r="N345" s="201">
        <v>423.0996045</v>
      </c>
      <c r="O345" s="201">
        <v>41.094000000000001</v>
      </c>
      <c r="P345" s="530">
        <v>41.094000000000001</v>
      </c>
      <c r="Q345" s="530">
        <v>423.0996045</v>
      </c>
      <c r="R345" s="530">
        <v>-18.098699072367587</v>
      </c>
      <c r="S345" s="530">
        <v>111.4817753</v>
      </c>
      <c r="T345" s="530">
        <v>111.5567753</v>
      </c>
      <c r="U345" s="544"/>
      <c r="V345" s="170">
        <v>43.003145433600167</v>
      </c>
    </row>
    <row r="346" spans="1:22" x14ac:dyDescent="0.25">
      <c r="A346">
        <v>0</v>
      </c>
      <c r="B346" s="544"/>
      <c r="C346" s="544"/>
      <c r="D346" s="544"/>
      <c r="E346" s="543"/>
      <c r="F346" s="551"/>
      <c r="G346" s="550"/>
      <c r="H346" s="550"/>
      <c r="I346" s="540">
        <v>47.5</v>
      </c>
      <c r="J346" s="530"/>
      <c r="K346" s="532"/>
      <c r="L346" s="530">
        <v>0.1</v>
      </c>
      <c r="M346" s="201">
        <v>-18.148699072367588</v>
      </c>
      <c r="N346" s="201">
        <v>423.0996045</v>
      </c>
      <c r="O346" s="201">
        <v>41.094000000000001</v>
      </c>
      <c r="P346" s="530">
        <v>41.094000000000001</v>
      </c>
      <c r="Q346" s="530">
        <v>423.0996045</v>
      </c>
      <c r="R346" s="530">
        <v>-18.198699072367589</v>
      </c>
      <c r="S346" s="530">
        <v>111.6067753</v>
      </c>
      <c r="T346" s="530">
        <v>111.65677529999999</v>
      </c>
      <c r="U346" s="544"/>
      <c r="V346" s="170">
        <v>43.128145433600167</v>
      </c>
    </row>
    <row r="347" spans="1:22" x14ac:dyDescent="0.25">
      <c r="A347">
        <v>0</v>
      </c>
      <c r="B347" s="544" t="s">
        <v>3433</v>
      </c>
      <c r="C347" s="544" t="s">
        <v>3432</v>
      </c>
      <c r="D347" s="544" t="s">
        <v>2053</v>
      </c>
      <c r="E347" s="543">
        <v>1117</v>
      </c>
      <c r="F347" s="551" t="s">
        <v>3441</v>
      </c>
      <c r="G347" s="547" t="s">
        <v>3439</v>
      </c>
      <c r="H347" s="547" t="s">
        <v>3438</v>
      </c>
      <c r="I347" s="540">
        <v>47.5</v>
      </c>
      <c r="J347" s="530"/>
      <c r="K347" s="532"/>
      <c r="L347" s="530">
        <v>0.1</v>
      </c>
      <c r="M347" s="201">
        <v>-18.248699072367589</v>
      </c>
      <c r="N347" s="201">
        <v>423.0996045</v>
      </c>
      <c r="O347" s="201">
        <v>41.094000000000001</v>
      </c>
      <c r="P347" s="530">
        <v>41.094000000000001</v>
      </c>
      <c r="Q347" s="530">
        <v>423.0996045</v>
      </c>
      <c r="R347" s="530">
        <v>-18.29869907236759</v>
      </c>
      <c r="S347" s="530">
        <v>111.70677529999999</v>
      </c>
      <c r="T347" s="530">
        <v>111.75677529999999</v>
      </c>
      <c r="U347" s="544"/>
      <c r="V347" s="170">
        <v>43.228145433600162</v>
      </c>
    </row>
    <row r="348" spans="1:22" x14ac:dyDescent="0.25">
      <c r="A348">
        <v>0</v>
      </c>
      <c r="B348" s="538" t="s">
        <v>3433</v>
      </c>
      <c r="C348" s="538" t="s">
        <v>3432</v>
      </c>
      <c r="D348" s="538" t="s">
        <v>1961</v>
      </c>
      <c r="E348" s="537">
        <v>1117</v>
      </c>
      <c r="F348" s="542" t="s">
        <v>3440</v>
      </c>
      <c r="G348" s="547" t="s">
        <v>3439</v>
      </c>
      <c r="H348" s="547" t="s">
        <v>3438</v>
      </c>
      <c r="I348" s="552">
        <v>47.5</v>
      </c>
      <c r="J348" s="530"/>
      <c r="K348" s="532"/>
      <c r="L348" s="530">
        <v>0</v>
      </c>
      <c r="M348" s="201">
        <v>-18.29869907236759</v>
      </c>
      <c r="N348" s="201">
        <v>423.0996045</v>
      </c>
      <c r="O348" s="201">
        <v>41.094000000000001</v>
      </c>
      <c r="P348" s="530">
        <v>41.094000000000001</v>
      </c>
      <c r="Q348" s="530">
        <v>423.0996045</v>
      </c>
      <c r="R348" s="530">
        <v>-18.29869907236759</v>
      </c>
      <c r="S348" s="530">
        <v>111.75677529999999</v>
      </c>
      <c r="T348" s="530">
        <v>111.75677529999999</v>
      </c>
      <c r="U348" s="544"/>
      <c r="V348" s="170">
        <v>43.278145433600159</v>
      </c>
    </row>
    <row r="349" spans="1:22" x14ac:dyDescent="0.25">
      <c r="A349">
        <v>0</v>
      </c>
      <c r="B349" s="544"/>
      <c r="C349" s="544"/>
      <c r="D349" s="544"/>
      <c r="E349" s="543"/>
      <c r="F349" s="551" t="s">
        <v>619</v>
      </c>
      <c r="G349" s="550"/>
      <c r="H349" s="550" t="s">
        <v>1962</v>
      </c>
      <c r="I349" s="540">
        <v>40</v>
      </c>
      <c r="J349" s="533"/>
      <c r="K349" s="532"/>
      <c r="L349" s="530">
        <v>5.7610000109999997E-2</v>
      </c>
      <c r="M349" s="201">
        <v>-18.327504072422592</v>
      </c>
      <c r="N349" s="201">
        <v>423.0996045</v>
      </c>
      <c r="O349" s="201">
        <v>41.094000000000001</v>
      </c>
      <c r="P349" s="530">
        <v>41.094000000000001</v>
      </c>
      <c r="Q349" s="530">
        <v>423.0996045</v>
      </c>
      <c r="R349" s="530">
        <v>-18.35630907247759</v>
      </c>
      <c r="S349" s="530">
        <v>111.78558030005499</v>
      </c>
      <c r="T349" s="530">
        <v>111.81438530010999</v>
      </c>
      <c r="U349" s="544"/>
      <c r="V349" s="170">
        <v>43.30695043365516</v>
      </c>
    </row>
    <row r="350" spans="1:22" x14ac:dyDescent="0.25">
      <c r="A350">
        <v>0</v>
      </c>
      <c r="B350" s="544" t="s">
        <v>3433</v>
      </c>
      <c r="C350" s="544" t="s">
        <v>3432</v>
      </c>
      <c r="D350" s="544" t="s">
        <v>2165</v>
      </c>
      <c r="E350" s="543">
        <v>1118</v>
      </c>
      <c r="F350" s="551" t="s">
        <v>3437</v>
      </c>
      <c r="G350" s="550" t="s">
        <v>2163</v>
      </c>
      <c r="H350" s="550" t="s">
        <v>2162</v>
      </c>
      <c r="I350" s="540">
        <v>40</v>
      </c>
      <c r="J350" s="533"/>
      <c r="K350" s="532"/>
      <c r="L350" s="530">
        <v>5.6602E-2</v>
      </c>
      <c r="M350" s="201">
        <v>-18.384610072477592</v>
      </c>
      <c r="N350" s="201">
        <v>423.0996045</v>
      </c>
      <c r="O350" s="201">
        <v>41.094000000000001</v>
      </c>
      <c r="P350" s="530">
        <v>41.094000000000001</v>
      </c>
      <c r="Q350" s="530">
        <v>423.0996045</v>
      </c>
      <c r="R350" s="530">
        <v>-18.412911072477591</v>
      </c>
      <c r="S350" s="530">
        <v>111.84268630010999</v>
      </c>
      <c r="T350" s="530">
        <v>111.87098730010999</v>
      </c>
      <c r="U350" s="544"/>
      <c r="V350" s="170">
        <v>43.364056433710161</v>
      </c>
    </row>
    <row r="351" spans="1:22" x14ac:dyDescent="0.25">
      <c r="A351">
        <v>0</v>
      </c>
      <c r="B351" s="544"/>
      <c r="C351" s="544"/>
      <c r="D351" s="544"/>
      <c r="E351" s="543"/>
      <c r="F351" s="551"/>
      <c r="G351" s="550"/>
      <c r="H351" s="550"/>
      <c r="I351" s="540"/>
      <c r="J351" s="533"/>
      <c r="K351" s="532"/>
      <c r="L351" s="530">
        <v>0</v>
      </c>
      <c r="M351" s="201">
        <v>-18.412911072477591</v>
      </c>
      <c r="N351" s="201">
        <v>423.0996045</v>
      </c>
      <c r="O351" s="201">
        <v>41.094000000000001</v>
      </c>
      <c r="P351" s="530">
        <v>41.094000000000001</v>
      </c>
      <c r="Q351" s="530">
        <v>423.0996045</v>
      </c>
      <c r="R351" s="530">
        <v>-18.412911072477591</v>
      </c>
      <c r="S351" s="530">
        <v>111.87098730010999</v>
      </c>
      <c r="T351" s="530">
        <v>111.87098730010999</v>
      </c>
      <c r="U351" s="544"/>
      <c r="V351" s="170">
        <v>43.39235743371016</v>
      </c>
    </row>
    <row r="352" spans="1:22" x14ac:dyDescent="0.25">
      <c r="A352">
        <v>0</v>
      </c>
      <c r="B352" s="544"/>
      <c r="C352" s="544"/>
      <c r="D352" s="544"/>
      <c r="E352" s="543"/>
      <c r="F352" s="551"/>
      <c r="G352" s="550"/>
      <c r="H352" s="550"/>
      <c r="I352" s="540"/>
      <c r="J352" s="533"/>
      <c r="K352" s="532"/>
      <c r="L352" s="530">
        <v>0.11747769989000001</v>
      </c>
      <c r="M352" s="201">
        <v>-18.471649922422593</v>
      </c>
      <c r="N352" s="201">
        <v>423.0996045</v>
      </c>
      <c r="O352" s="201">
        <v>41.094000000000001</v>
      </c>
      <c r="P352" s="530">
        <v>41.094000000000001</v>
      </c>
      <c r="Q352" s="530">
        <v>423.0996045</v>
      </c>
      <c r="R352" s="530">
        <v>-18.530388772367591</v>
      </c>
      <c r="S352" s="530">
        <v>111.92972615005499</v>
      </c>
      <c r="T352" s="530">
        <v>111.98846499999999</v>
      </c>
      <c r="U352" s="544"/>
      <c r="V352" s="170">
        <v>43.451096283655161</v>
      </c>
    </row>
    <row r="353" spans="1:22" x14ac:dyDescent="0.25">
      <c r="A353">
        <v>0</v>
      </c>
      <c r="B353" s="544"/>
      <c r="C353" s="544"/>
      <c r="D353" s="544"/>
      <c r="E353" s="543"/>
      <c r="F353" s="551"/>
      <c r="G353" s="550"/>
      <c r="H353" s="550"/>
      <c r="I353" s="540"/>
      <c r="J353" s="533"/>
      <c r="K353" s="532"/>
      <c r="L353" s="530">
        <v>0</v>
      </c>
      <c r="M353" s="201">
        <v>-18.530388772367591</v>
      </c>
      <c r="N353" s="201">
        <v>423.0996045</v>
      </c>
      <c r="O353" s="201">
        <v>41.094000000000001</v>
      </c>
      <c r="P353" s="530">
        <v>41.094000000000001</v>
      </c>
      <c r="Q353" s="530">
        <v>423.0996045</v>
      </c>
      <c r="R353" s="530">
        <v>-18.530388772367591</v>
      </c>
      <c r="S353" s="530">
        <v>111.98846499999999</v>
      </c>
      <c r="T353" s="530">
        <v>111.98846499999999</v>
      </c>
      <c r="U353" s="544"/>
      <c r="V353" s="170">
        <v>43.509835133600163</v>
      </c>
    </row>
    <row r="354" spans="1:22" x14ac:dyDescent="0.25">
      <c r="A354">
        <v>0</v>
      </c>
      <c r="B354" s="544" t="s">
        <v>3433</v>
      </c>
      <c r="C354" s="544" t="s">
        <v>3432</v>
      </c>
      <c r="D354" s="544" t="s">
        <v>474</v>
      </c>
      <c r="E354" s="543">
        <v>1120</v>
      </c>
      <c r="F354" s="530" t="s">
        <v>692</v>
      </c>
      <c r="G354" s="549" t="s">
        <v>2832</v>
      </c>
      <c r="H354" s="548" t="s">
        <v>3435</v>
      </c>
      <c r="I354" s="540">
        <v>40</v>
      </c>
      <c r="J354" s="531"/>
      <c r="K354" s="532"/>
      <c r="L354" s="539">
        <v>0.04</v>
      </c>
      <c r="M354" s="201">
        <v>-18.55038877236759</v>
      </c>
      <c r="N354" s="201">
        <v>423.0996045</v>
      </c>
      <c r="O354" s="201">
        <v>41.094000000000001</v>
      </c>
      <c r="P354" s="530">
        <v>41.094000000000001</v>
      </c>
      <c r="Q354" s="530">
        <v>423.0996045</v>
      </c>
      <c r="R354" s="530">
        <v>-18.57038877236759</v>
      </c>
      <c r="S354" s="530">
        <v>112.008465</v>
      </c>
      <c r="T354" s="530">
        <v>112.028465</v>
      </c>
      <c r="U354" s="529"/>
      <c r="V354" s="170">
        <v>43.529835133600173</v>
      </c>
    </row>
    <row r="355" spans="1:22" x14ac:dyDescent="0.25">
      <c r="A355">
        <v>0</v>
      </c>
      <c r="B355" s="544"/>
      <c r="C355" s="544"/>
      <c r="D355" s="544"/>
      <c r="E355" s="543"/>
      <c r="F355" s="533"/>
      <c r="G355" s="547"/>
      <c r="H355" s="547"/>
      <c r="I355" s="540"/>
      <c r="J355" s="533"/>
      <c r="K355" s="532"/>
      <c r="L355" s="530">
        <v>0</v>
      </c>
      <c r="M355" s="201">
        <v>-18.57038877236759</v>
      </c>
      <c r="N355" s="201">
        <v>423.0996045</v>
      </c>
      <c r="O355" s="201">
        <v>41.094000000000001</v>
      </c>
      <c r="P355" s="530">
        <v>41.094000000000001</v>
      </c>
      <c r="Q355" s="530">
        <v>423.0996045</v>
      </c>
      <c r="R355" s="530">
        <v>-18.57038877236759</v>
      </c>
      <c r="S355" s="530">
        <v>112.028465</v>
      </c>
      <c r="T355" s="530">
        <v>112.028465</v>
      </c>
      <c r="U355" s="544"/>
      <c r="V355" s="170">
        <v>43.549835133600169</v>
      </c>
    </row>
    <row r="356" spans="1:22" x14ac:dyDescent="0.25">
      <c r="A356">
        <v>0</v>
      </c>
      <c r="B356" s="544"/>
      <c r="C356" s="544"/>
      <c r="D356" s="544"/>
      <c r="E356" s="543"/>
      <c r="F356" s="533"/>
      <c r="G356" s="547"/>
      <c r="H356" s="547"/>
      <c r="I356" s="540"/>
      <c r="J356" s="533"/>
      <c r="K356" s="532"/>
      <c r="L356" s="530">
        <v>0.11303000000000001</v>
      </c>
      <c r="M356" s="201">
        <v>-18.626903772367591</v>
      </c>
      <c r="N356" s="201">
        <v>423.0996045</v>
      </c>
      <c r="O356" s="201">
        <v>41.094000000000001</v>
      </c>
      <c r="P356" s="530">
        <v>41.094000000000001</v>
      </c>
      <c r="Q356" s="530">
        <v>423.0996045</v>
      </c>
      <c r="R356" s="530">
        <v>-18.683418772367588</v>
      </c>
      <c r="S356" s="530">
        <v>112.08497999999999</v>
      </c>
      <c r="T356" s="530">
        <v>112.14149499999999</v>
      </c>
      <c r="U356" s="544"/>
      <c r="V356" s="170">
        <v>43.606350133600159</v>
      </c>
    </row>
    <row r="357" spans="1:22" x14ac:dyDescent="0.25">
      <c r="A357">
        <v>0</v>
      </c>
      <c r="B357" s="544" t="s">
        <v>3433</v>
      </c>
      <c r="C357" s="544" t="s">
        <v>3432</v>
      </c>
      <c r="D357" s="544" t="s">
        <v>1990</v>
      </c>
      <c r="E357" s="543">
        <v>1121</v>
      </c>
      <c r="F357" s="533" t="s">
        <v>3434</v>
      </c>
      <c r="G357" s="547" t="s">
        <v>1988</v>
      </c>
      <c r="H357" s="546" t="s">
        <v>1987</v>
      </c>
      <c r="I357" s="545"/>
      <c r="J357" s="533"/>
      <c r="K357" s="532"/>
      <c r="L357" s="539">
        <v>0</v>
      </c>
      <c r="M357" s="201">
        <v>-18.683418772367588</v>
      </c>
      <c r="N357" s="201">
        <v>423.0996045</v>
      </c>
      <c r="O357" s="201">
        <v>41.094000000000001</v>
      </c>
      <c r="P357" s="530">
        <v>41.094000000000001</v>
      </c>
      <c r="Q357" s="530">
        <v>423.0996045</v>
      </c>
      <c r="R357" s="530">
        <v>-18.683418772367588</v>
      </c>
      <c r="S357" s="530">
        <v>112.14149499999999</v>
      </c>
      <c r="T357" s="530">
        <v>112.14149499999999</v>
      </c>
      <c r="U357" s="529"/>
      <c r="V357" s="170">
        <v>43.662865133600164</v>
      </c>
    </row>
    <row r="358" spans="1:22" x14ac:dyDescent="0.25">
      <c r="A358">
        <v>0</v>
      </c>
      <c r="B358" s="544"/>
      <c r="C358" s="544"/>
      <c r="D358" s="544"/>
      <c r="E358" s="543"/>
      <c r="F358" s="542"/>
      <c r="G358" s="541"/>
      <c r="H358" s="535"/>
      <c r="I358" s="540">
        <v>40</v>
      </c>
      <c r="J358" s="531"/>
      <c r="K358" s="532"/>
      <c r="L358" s="539">
        <v>0.23050308999999999</v>
      </c>
      <c r="M358" s="201">
        <v>-18.798670317367588</v>
      </c>
      <c r="N358" s="201">
        <v>423.0996045</v>
      </c>
      <c r="O358" s="201">
        <v>41.094000000000001</v>
      </c>
      <c r="P358" s="530">
        <v>41.094000000000001</v>
      </c>
      <c r="Q358" s="530">
        <v>423.0996045</v>
      </c>
      <c r="R358" s="530">
        <v>-18.913921862367587</v>
      </c>
      <c r="S358" s="530">
        <v>112.25674654499998</v>
      </c>
      <c r="T358" s="530">
        <v>112.37199808999999</v>
      </c>
      <c r="U358" s="529"/>
      <c r="V358" s="170">
        <v>43.778116678600156</v>
      </c>
    </row>
    <row r="359" spans="1:22" x14ac:dyDescent="0.25">
      <c r="A359">
        <v>0</v>
      </c>
      <c r="B359" s="538"/>
      <c r="C359" s="538"/>
      <c r="D359" s="538"/>
      <c r="E359" s="537"/>
      <c r="F359" s="533"/>
      <c r="G359" s="536"/>
      <c r="H359" s="535"/>
      <c r="I359" s="534"/>
      <c r="J359" s="533"/>
      <c r="K359" s="532"/>
      <c r="L359" s="531">
        <v>-2.6299999999999998E-6</v>
      </c>
      <c r="M359" s="201">
        <v>-18.913920547367589</v>
      </c>
      <c r="N359" s="201">
        <v>423.0996045</v>
      </c>
      <c r="O359" s="201">
        <v>41.094000000000001</v>
      </c>
      <c r="P359" s="530">
        <v>41.094000000000001</v>
      </c>
      <c r="Q359" s="530">
        <v>423.0996045</v>
      </c>
      <c r="R359" s="530">
        <v>-18.913919232367586</v>
      </c>
      <c r="S359" s="530">
        <v>112.371996775</v>
      </c>
      <c r="T359" s="530">
        <v>112.37199545999999</v>
      </c>
      <c r="U359" s="529" t="s">
        <v>2822</v>
      </c>
      <c r="V359" s="170">
        <v>43.893366908600171</v>
      </c>
    </row>
    <row r="360" spans="1:22" x14ac:dyDescent="0.25">
      <c r="A360">
        <v>0</v>
      </c>
      <c r="B360" s="224" t="s">
        <v>3433</v>
      </c>
      <c r="C360" s="224" t="s">
        <v>3432</v>
      </c>
      <c r="D360" s="224" t="s">
        <v>3431</v>
      </c>
      <c r="E360" s="272"/>
      <c r="F360" s="201"/>
      <c r="G360" s="528"/>
      <c r="H360" s="370"/>
      <c r="I360" s="527"/>
      <c r="J360" s="201"/>
      <c r="K360" s="270"/>
      <c r="L360" s="525">
        <v>0</v>
      </c>
      <c r="M360" s="201">
        <v>-18.913919232367586</v>
      </c>
      <c r="N360" s="201">
        <v>423.0996045</v>
      </c>
      <c r="O360" s="201">
        <v>41.094000000000001</v>
      </c>
      <c r="P360" s="201">
        <v>41.094000000000001</v>
      </c>
      <c r="Q360" s="201">
        <v>423.0996045</v>
      </c>
      <c r="R360" s="201">
        <v>-18.913919232367586</v>
      </c>
      <c r="S360" s="201">
        <v>112.37199545999999</v>
      </c>
      <c r="T360" s="201">
        <v>112.37199545999999</v>
      </c>
      <c r="U360" s="246"/>
      <c r="V360" s="170">
        <v>43.893365593600166</v>
      </c>
    </row>
    <row r="361" spans="1:22" x14ac:dyDescent="0.25">
      <c r="A361">
        <v>0</v>
      </c>
      <c r="B361" s="224" t="s">
        <v>3430</v>
      </c>
      <c r="C361" s="224"/>
      <c r="D361" s="224"/>
      <c r="E361" s="272"/>
      <c r="F361" s="201"/>
      <c r="G361" s="528"/>
      <c r="H361" s="370"/>
      <c r="I361" s="527"/>
      <c r="J361" s="201"/>
      <c r="K361" s="526"/>
      <c r="L361" s="525">
        <v>0</v>
      </c>
      <c r="M361" s="201">
        <v>-18.913919232367586</v>
      </c>
      <c r="N361" s="201">
        <v>423.0996045</v>
      </c>
      <c r="O361" s="201">
        <v>41.094000000000001</v>
      </c>
      <c r="P361" s="201">
        <v>41.094000000000001</v>
      </c>
      <c r="Q361" s="201">
        <v>423.0996045</v>
      </c>
      <c r="R361" s="201">
        <v>-18.913919232367586</v>
      </c>
      <c r="S361" s="201">
        <v>112.37199545999999</v>
      </c>
      <c r="T361" s="201">
        <v>112.37199545999999</v>
      </c>
      <c r="U361" s="246"/>
      <c r="V361" s="170">
        <v>43.893365593600166</v>
      </c>
    </row>
    <row r="362" spans="1:22" x14ac:dyDescent="0.25">
      <c r="A362">
        <v>0</v>
      </c>
      <c r="B362" s="505" t="s">
        <v>3081</v>
      </c>
      <c r="C362" s="505" t="s">
        <v>3429</v>
      </c>
      <c r="D362" s="505" t="s">
        <v>1981</v>
      </c>
      <c r="E362" s="504">
        <v>1124</v>
      </c>
      <c r="F362" s="498" t="s">
        <v>3428</v>
      </c>
      <c r="G362" s="503"/>
      <c r="H362" s="502" t="s">
        <v>1978</v>
      </c>
      <c r="I362" s="501">
        <v>40</v>
      </c>
      <c r="J362" s="498"/>
      <c r="K362" s="500"/>
      <c r="L362" s="498">
        <v>5.7403999999999997E-2</v>
      </c>
      <c r="M362" s="201">
        <v>-18.942621232367586</v>
      </c>
      <c r="N362" s="201">
        <v>423.0996045</v>
      </c>
      <c r="O362" s="201">
        <v>41.094000000000001</v>
      </c>
      <c r="P362" s="498">
        <v>41.094000000000001</v>
      </c>
      <c r="Q362" s="498">
        <v>423.0996045</v>
      </c>
      <c r="R362" s="498">
        <v>-18.971323232367585</v>
      </c>
      <c r="S362" s="498">
        <v>112.40069746</v>
      </c>
      <c r="T362" s="498">
        <v>112.42939946</v>
      </c>
      <c r="U362" s="519"/>
      <c r="V362" s="170">
        <v>43.922067593600175</v>
      </c>
    </row>
    <row r="363" spans="1:22" x14ac:dyDescent="0.25">
      <c r="A363">
        <v>0</v>
      </c>
      <c r="B363" s="514"/>
      <c r="C363" s="514"/>
      <c r="D363" s="514"/>
      <c r="E363" s="513"/>
      <c r="F363" s="514" t="s">
        <v>619</v>
      </c>
      <c r="G363" s="511"/>
      <c r="H363" s="524" t="s">
        <v>2198</v>
      </c>
      <c r="I363" s="523">
        <v>40</v>
      </c>
      <c r="J363" s="508"/>
      <c r="K363" s="515"/>
      <c r="L363" s="498">
        <v>0.189001</v>
      </c>
      <c r="M363" s="201">
        <v>-19.065823732367583</v>
      </c>
      <c r="N363" s="201">
        <v>423.0996045</v>
      </c>
      <c r="O363" s="201">
        <v>41.094000000000001</v>
      </c>
      <c r="P363" s="498">
        <v>41.094000000000001</v>
      </c>
      <c r="Q363" s="498">
        <v>423.0996045</v>
      </c>
      <c r="R363" s="498">
        <v>-19.160324232367586</v>
      </c>
      <c r="S363" s="508">
        <v>112.52389996000001</v>
      </c>
      <c r="T363" s="508">
        <v>112.61840046</v>
      </c>
      <c r="U363" s="522"/>
      <c r="V363" s="170">
        <v>44.04527009360018</v>
      </c>
    </row>
    <row r="364" spans="1:22" x14ac:dyDescent="0.25">
      <c r="A364">
        <v>0</v>
      </c>
      <c r="B364" s="514" t="s">
        <v>3081</v>
      </c>
      <c r="C364" s="514" t="s">
        <v>3429</v>
      </c>
      <c r="D364" s="514" t="s">
        <v>2197</v>
      </c>
      <c r="E364" s="513">
        <v>1127</v>
      </c>
      <c r="F364" s="517" t="s">
        <v>3427</v>
      </c>
      <c r="G364" s="511"/>
      <c r="H364" s="511" t="s">
        <v>3390</v>
      </c>
      <c r="I364" s="516">
        <v>36</v>
      </c>
      <c r="J364" s="507"/>
      <c r="K364" s="515"/>
      <c r="L364" s="498">
        <v>0.183363</v>
      </c>
      <c r="M364" s="201">
        <v>-19.252005732367586</v>
      </c>
      <c r="N364" s="201">
        <v>423.0996045</v>
      </c>
      <c r="O364" s="201">
        <v>41.094000000000001</v>
      </c>
      <c r="P364" s="498">
        <v>41.094000000000001</v>
      </c>
      <c r="Q364" s="498">
        <v>423.0996045</v>
      </c>
      <c r="R364" s="498">
        <v>-19.343687232367586</v>
      </c>
      <c r="S364" s="508">
        <v>112.71008196</v>
      </c>
      <c r="T364" s="508">
        <v>112.80176346</v>
      </c>
      <c r="U364" s="508"/>
      <c r="V364" s="170">
        <v>44.231452093600168</v>
      </c>
    </row>
    <row r="365" spans="1:22" x14ac:dyDescent="0.25">
      <c r="A365">
        <v>0</v>
      </c>
      <c r="B365" s="514"/>
      <c r="C365" s="514"/>
      <c r="D365" s="514"/>
      <c r="E365" s="513"/>
      <c r="F365" s="512" t="s">
        <v>619</v>
      </c>
      <c r="G365" s="511"/>
      <c r="H365" s="511"/>
      <c r="I365" s="510"/>
      <c r="J365" s="498"/>
      <c r="K365" s="515"/>
      <c r="L365" s="498">
        <v>0</v>
      </c>
      <c r="M365" s="201">
        <v>-19.343687232367586</v>
      </c>
      <c r="N365" s="201">
        <v>423.0996045</v>
      </c>
      <c r="O365" s="201">
        <v>41.094000000000001</v>
      </c>
      <c r="P365" s="498">
        <v>41.094000000000001</v>
      </c>
      <c r="Q365" s="498">
        <v>423.0996045</v>
      </c>
      <c r="R365" s="498">
        <v>-19.343687232367586</v>
      </c>
      <c r="S365" s="508">
        <v>112.80176346</v>
      </c>
      <c r="T365" s="508">
        <v>112.80176346</v>
      </c>
      <c r="U365" s="508"/>
      <c r="V365" s="170">
        <v>44.323133593600176</v>
      </c>
    </row>
    <row r="366" spans="1:22" x14ac:dyDescent="0.25">
      <c r="A366">
        <v>0</v>
      </c>
      <c r="B366" s="514" t="s">
        <v>3081</v>
      </c>
      <c r="C366" s="514" t="s">
        <v>3429</v>
      </c>
      <c r="D366" s="514" t="s">
        <v>859</v>
      </c>
      <c r="E366" s="513">
        <v>1128</v>
      </c>
      <c r="F366" s="517" t="s">
        <v>1896</v>
      </c>
      <c r="G366" s="511" t="s">
        <v>4275</v>
      </c>
      <c r="H366" s="511" t="s">
        <v>4276</v>
      </c>
      <c r="I366" s="516"/>
      <c r="J366" s="498"/>
      <c r="K366" s="515"/>
      <c r="L366" s="498">
        <v>0</v>
      </c>
      <c r="M366" s="201">
        <v>-19.343687232367586</v>
      </c>
      <c r="N366" s="201">
        <v>423.0996045</v>
      </c>
      <c r="O366" s="201">
        <v>41.094000000000001</v>
      </c>
      <c r="P366" s="498">
        <v>41.094000000000001</v>
      </c>
      <c r="Q366" s="498">
        <v>423.0996045</v>
      </c>
      <c r="R366" s="498">
        <v>-19.343687232367586</v>
      </c>
      <c r="S366" s="508">
        <v>112.80176346</v>
      </c>
      <c r="T366" s="508">
        <v>112.80176346</v>
      </c>
      <c r="U366" s="508"/>
      <c r="V366" s="170">
        <v>44.323133593600176</v>
      </c>
    </row>
    <row r="367" spans="1:22" x14ac:dyDescent="0.25">
      <c r="A367">
        <v>0</v>
      </c>
      <c r="B367" s="505"/>
      <c r="C367" s="505"/>
      <c r="D367" s="505"/>
      <c r="E367" s="504"/>
      <c r="F367" s="520"/>
      <c r="G367" s="519"/>
      <c r="H367" s="519" t="s">
        <v>1962</v>
      </c>
      <c r="I367" s="518">
        <v>40</v>
      </c>
      <c r="J367" s="498"/>
      <c r="K367" s="515"/>
      <c r="L367" s="498">
        <v>9.6509999999999999E-2</v>
      </c>
      <c r="M367" s="201">
        <v>-19.391942232367583</v>
      </c>
      <c r="N367" s="201">
        <v>423.0996045</v>
      </c>
      <c r="O367" s="201">
        <v>41.094000000000001</v>
      </c>
      <c r="P367" s="498">
        <v>41.094000000000001</v>
      </c>
      <c r="Q367" s="498">
        <v>423.0996045</v>
      </c>
      <c r="R367" s="498">
        <v>-19.440197232367584</v>
      </c>
      <c r="S367" s="498">
        <v>112.85001846</v>
      </c>
      <c r="T367" s="498">
        <v>112.89827346</v>
      </c>
      <c r="U367" s="498"/>
      <c r="V367" s="170">
        <v>44.371388593600173</v>
      </c>
    </row>
    <row r="368" spans="1:22" x14ac:dyDescent="0.25">
      <c r="A368">
        <v>0</v>
      </c>
      <c r="B368" s="505" t="s">
        <v>3081</v>
      </c>
      <c r="C368" s="505" t="s">
        <v>3429</v>
      </c>
      <c r="D368" s="505" t="s">
        <v>111</v>
      </c>
      <c r="E368" s="504">
        <v>1129</v>
      </c>
      <c r="F368" s="520" t="s">
        <v>163</v>
      </c>
      <c r="G368" s="519" t="s">
        <v>3135</v>
      </c>
      <c r="H368" s="519" t="s">
        <v>3134</v>
      </c>
      <c r="I368" s="518">
        <v>40</v>
      </c>
      <c r="J368" s="498"/>
      <c r="K368" s="500"/>
      <c r="L368" s="498">
        <v>0</v>
      </c>
      <c r="M368" s="201">
        <v>-19.440197232367584</v>
      </c>
      <c r="N368" s="201">
        <v>423.0996045</v>
      </c>
      <c r="O368" s="201">
        <v>41.094000000000001</v>
      </c>
      <c r="P368" s="498">
        <v>41.094000000000001</v>
      </c>
      <c r="Q368" s="498">
        <v>423.0996045</v>
      </c>
      <c r="R368" s="498">
        <v>-19.440197232367584</v>
      </c>
      <c r="S368" s="498">
        <v>112.89827346</v>
      </c>
      <c r="T368" s="498">
        <v>112.89827346</v>
      </c>
      <c r="U368" s="498"/>
      <c r="V368" s="170">
        <v>44.419643593600171</v>
      </c>
    </row>
    <row r="369" spans="1:22" x14ac:dyDescent="0.25">
      <c r="A369">
        <v>0</v>
      </c>
      <c r="B369" s="505"/>
      <c r="C369" s="505"/>
      <c r="D369" s="505"/>
      <c r="E369" s="504"/>
      <c r="F369" s="520"/>
      <c r="G369" s="519"/>
      <c r="H369" s="519" t="s">
        <v>3133</v>
      </c>
      <c r="I369" s="518"/>
      <c r="J369" s="498"/>
      <c r="K369" s="515"/>
      <c r="L369" s="498">
        <v>5.5879999999999999E-2</v>
      </c>
      <c r="M369" s="201">
        <v>-19.468137232367582</v>
      </c>
      <c r="N369" s="201">
        <v>423.0996045</v>
      </c>
      <c r="O369" s="201">
        <v>41.094000000000001</v>
      </c>
      <c r="P369" s="498">
        <v>41.094000000000001</v>
      </c>
      <c r="Q369" s="498">
        <v>423.0996045</v>
      </c>
      <c r="R369" s="498">
        <v>-19.496077232367583</v>
      </c>
      <c r="S369" s="498">
        <v>112.92621346</v>
      </c>
      <c r="T369" s="498">
        <v>112.95415346</v>
      </c>
      <c r="U369" s="498"/>
      <c r="V369" s="170">
        <v>44.447583593600172</v>
      </c>
    </row>
    <row r="370" spans="1:22" x14ac:dyDescent="0.25">
      <c r="A370">
        <v>0</v>
      </c>
      <c r="B370" s="514"/>
      <c r="C370" s="514"/>
      <c r="D370" s="514"/>
      <c r="E370" s="513"/>
      <c r="F370" s="512" t="s">
        <v>619</v>
      </c>
      <c r="G370" s="511"/>
      <c r="H370" s="511" t="s">
        <v>3132</v>
      </c>
      <c r="I370" s="516">
        <v>40</v>
      </c>
      <c r="J370" s="508"/>
      <c r="K370" s="500"/>
      <c r="L370" s="498">
        <v>7.8206499999999998E-2</v>
      </c>
      <c r="M370" s="201">
        <v>-19.535180482367583</v>
      </c>
      <c r="N370" s="201">
        <v>423.0996045</v>
      </c>
      <c r="O370" s="201">
        <v>41.094000000000001</v>
      </c>
      <c r="P370" s="498">
        <v>41.094000000000001</v>
      </c>
      <c r="Q370" s="498">
        <v>423.0996045</v>
      </c>
      <c r="R370" s="498">
        <v>-19.574283732367583</v>
      </c>
      <c r="S370" s="508">
        <v>112.99325671</v>
      </c>
      <c r="T370" s="508">
        <v>113.03235995999999</v>
      </c>
      <c r="U370" s="508" t="s">
        <v>3392</v>
      </c>
      <c r="V370" s="170">
        <v>44.514626843600169</v>
      </c>
    </row>
    <row r="371" spans="1:22" x14ac:dyDescent="0.25">
      <c r="A371">
        <v>0</v>
      </c>
      <c r="B371" s="514" t="s">
        <v>3081</v>
      </c>
      <c r="C371" s="514" t="s">
        <v>3429</v>
      </c>
      <c r="D371" s="514" t="s">
        <v>2187</v>
      </c>
      <c r="E371" s="513">
        <v>1132</v>
      </c>
      <c r="F371" s="517" t="s">
        <v>3425</v>
      </c>
      <c r="G371" s="511" t="s">
        <v>3393</v>
      </c>
      <c r="H371" s="511" t="s">
        <v>2184</v>
      </c>
      <c r="I371" s="516">
        <v>40</v>
      </c>
      <c r="J371" s="508"/>
      <c r="K371" s="500"/>
      <c r="L371" s="498">
        <v>0.25</v>
      </c>
      <c r="M371" s="201">
        <v>-19.699283732367583</v>
      </c>
      <c r="N371" s="201">
        <v>423.0996045</v>
      </c>
      <c r="O371" s="201">
        <v>41.094000000000001</v>
      </c>
      <c r="P371" s="498">
        <v>41.094000000000001</v>
      </c>
      <c r="Q371" s="498">
        <v>423.0996045</v>
      </c>
      <c r="R371" s="498">
        <v>-19.824283732367583</v>
      </c>
      <c r="S371" s="508">
        <v>113.15735995999999</v>
      </c>
      <c r="T371" s="508">
        <v>113.28235995999999</v>
      </c>
      <c r="U371" s="508"/>
      <c r="V371" s="170">
        <v>44.678730093600166</v>
      </c>
    </row>
    <row r="372" spans="1:22" x14ac:dyDescent="0.25">
      <c r="A372">
        <v>0</v>
      </c>
      <c r="B372" s="514"/>
      <c r="C372" s="514"/>
      <c r="D372" s="514"/>
      <c r="E372" s="513"/>
      <c r="F372" s="512" t="s">
        <v>619</v>
      </c>
      <c r="G372" s="511"/>
      <c r="H372" s="511" t="s">
        <v>3129</v>
      </c>
      <c r="I372" s="516">
        <v>40</v>
      </c>
      <c r="J372" s="508"/>
      <c r="K372" s="500"/>
      <c r="L372" s="498">
        <v>7.8206499999999998E-2</v>
      </c>
      <c r="M372" s="201">
        <v>-19.863386982367583</v>
      </c>
      <c r="N372" s="201">
        <v>423.0996045</v>
      </c>
      <c r="O372" s="201">
        <v>41.094000000000001</v>
      </c>
      <c r="P372" s="498">
        <v>41.094000000000001</v>
      </c>
      <c r="Q372" s="498">
        <v>423.0996045</v>
      </c>
      <c r="R372" s="498">
        <v>-19.902490232367583</v>
      </c>
      <c r="S372" s="508">
        <v>113.32146320999999</v>
      </c>
      <c r="T372" s="508">
        <v>113.36056645999999</v>
      </c>
      <c r="U372" s="508" t="s">
        <v>3392</v>
      </c>
      <c r="V372" s="170">
        <v>44.842833343600162</v>
      </c>
    </row>
    <row r="373" spans="1:22" x14ac:dyDescent="0.25">
      <c r="A373">
        <v>0</v>
      </c>
      <c r="B373" s="514"/>
      <c r="C373" s="514"/>
      <c r="D373" s="514"/>
      <c r="E373" s="513"/>
      <c r="F373" s="512"/>
      <c r="G373" s="511"/>
      <c r="H373" s="511" t="s">
        <v>1962</v>
      </c>
      <c r="I373" s="516">
        <v>40</v>
      </c>
      <c r="J373" s="508"/>
      <c r="K373" s="515"/>
      <c r="L373" s="498">
        <v>9.9516999999999994E-2</v>
      </c>
      <c r="M373" s="201">
        <v>-19.952248732367583</v>
      </c>
      <c r="N373" s="201">
        <v>423.0996045</v>
      </c>
      <c r="O373" s="201">
        <v>41.094000000000001</v>
      </c>
      <c r="P373" s="498">
        <v>41.094000000000001</v>
      </c>
      <c r="Q373" s="498">
        <v>423.0996045</v>
      </c>
      <c r="R373" s="498">
        <v>-20.002007232367582</v>
      </c>
      <c r="S373" s="508">
        <v>113.41032496</v>
      </c>
      <c r="T373" s="508">
        <v>113.46008345999999</v>
      </c>
      <c r="U373" s="508"/>
      <c r="V373" s="170">
        <v>44.931695093600169</v>
      </c>
    </row>
    <row r="374" spans="1:22" x14ac:dyDescent="0.25">
      <c r="A374">
        <v>0</v>
      </c>
      <c r="B374" s="514" t="s">
        <v>3081</v>
      </c>
      <c r="C374" s="514" t="s">
        <v>3429</v>
      </c>
      <c r="D374" s="514" t="s">
        <v>2194</v>
      </c>
      <c r="E374" s="513">
        <v>1136</v>
      </c>
      <c r="F374" s="517" t="s">
        <v>3424</v>
      </c>
      <c r="G374" s="511"/>
      <c r="H374" s="511" t="s">
        <v>3390</v>
      </c>
      <c r="I374" s="516">
        <v>36</v>
      </c>
      <c r="J374" s="508"/>
      <c r="K374" s="515"/>
      <c r="L374" s="498">
        <v>0.183363</v>
      </c>
      <c r="M374" s="201">
        <v>-20.093688732367582</v>
      </c>
      <c r="N374" s="201">
        <v>423.0996045</v>
      </c>
      <c r="O374" s="201">
        <v>41.094000000000001</v>
      </c>
      <c r="P374" s="498">
        <v>41.094000000000001</v>
      </c>
      <c r="Q374" s="498">
        <v>423.0996045</v>
      </c>
      <c r="R374" s="498">
        <v>-20.185370232367582</v>
      </c>
      <c r="S374" s="508">
        <v>113.55176495999999</v>
      </c>
      <c r="T374" s="508">
        <v>113.64344645999999</v>
      </c>
      <c r="U374" s="508"/>
      <c r="V374" s="170">
        <v>45.073135093600158</v>
      </c>
    </row>
    <row r="375" spans="1:22" x14ac:dyDescent="0.25">
      <c r="A375">
        <v>0</v>
      </c>
      <c r="B375" s="514"/>
      <c r="C375" s="514"/>
      <c r="D375" s="514"/>
      <c r="E375" s="513"/>
      <c r="F375" s="517" t="s">
        <v>619</v>
      </c>
      <c r="G375" s="511"/>
      <c r="H375" s="511"/>
      <c r="I375" s="516"/>
      <c r="J375" s="508"/>
      <c r="K375" s="515"/>
      <c r="L375" s="498">
        <v>0</v>
      </c>
      <c r="M375" s="201">
        <v>-20.185370232367582</v>
      </c>
      <c r="N375" s="201">
        <v>423.0996045</v>
      </c>
      <c r="O375" s="201">
        <v>41.094000000000001</v>
      </c>
      <c r="P375" s="498">
        <v>41.094000000000001</v>
      </c>
      <c r="Q375" s="498">
        <v>423.0996045</v>
      </c>
      <c r="R375" s="498">
        <v>-20.185370232367582</v>
      </c>
      <c r="S375" s="508">
        <v>113.64344645999999</v>
      </c>
      <c r="T375" s="508">
        <v>113.64344645999999</v>
      </c>
      <c r="U375" s="508"/>
      <c r="V375" s="170">
        <v>45.164816593600165</v>
      </c>
    </row>
    <row r="376" spans="1:22" x14ac:dyDescent="0.25">
      <c r="A376">
        <v>0</v>
      </c>
      <c r="B376" s="514" t="s">
        <v>3007</v>
      </c>
      <c r="C376" s="514" t="s">
        <v>3007</v>
      </c>
      <c r="D376" s="514" t="s">
        <v>3007</v>
      </c>
      <c r="E376" s="513" t="s">
        <v>3007</v>
      </c>
      <c r="F376" s="517" t="s">
        <v>3007</v>
      </c>
      <c r="G376" s="511"/>
      <c r="H376" s="511"/>
      <c r="I376" s="516"/>
      <c r="J376" s="508"/>
      <c r="K376" s="515"/>
      <c r="L376" s="498">
        <v>0</v>
      </c>
      <c r="M376" s="201">
        <v>-20.185370232367582</v>
      </c>
      <c r="N376" s="201">
        <v>423.0996045</v>
      </c>
      <c r="O376" s="201">
        <v>41.094000000000001</v>
      </c>
      <c r="P376" s="498">
        <v>41.094000000000001</v>
      </c>
      <c r="Q376" s="498">
        <v>423.0996045</v>
      </c>
      <c r="R376" s="498">
        <v>-20.185370232367582</v>
      </c>
      <c r="S376" s="508">
        <v>113.64344645999999</v>
      </c>
      <c r="T376" s="508">
        <v>113.64344645999999</v>
      </c>
      <c r="U376" s="508" t="s">
        <v>3007</v>
      </c>
      <c r="V376" s="170">
        <v>45.164816593600165</v>
      </c>
    </row>
    <row r="377" spans="1:22" x14ac:dyDescent="0.25">
      <c r="A377">
        <v>0</v>
      </c>
      <c r="B377" s="514"/>
      <c r="C377" s="514"/>
      <c r="D377" s="514"/>
      <c r="E377" s="513"/>
      <c r="F377" s="517" t="s">
        <v>619</v>
      </c>
      <c r="G377" s="511"/>
      <c r="H377" s="511" t="s">
        <v>3397</v>
      </c>
      <c r="I377" s="516">
        <v>36</v>
      </c>
      <c r="J377" s="508"/>
      <c r="K377" s="515"/>
      <c r="L377" s="498">
        <v>0.45019300000000001</v>
      </c>
      <c r="M377" s="201">
        <v>-20.410466732367581</v>
      </c>
      <c r="N377" s="201">
        <v>423.0996045</v>
      </c>
      <c r="O377" s="201">
        <v>41.094000000000001</v>
      </c>
      <c r="P377" s="498">
        <v>41.094000000000001</v>
      </c>
      <c r="Q377" s="498">
        <v>423.0996045</v>
      </c>
      <c r="R377" s="498">
        <v>-20.635563232367581</v>
      </c>
      <c r="S377" s="508">
        <v>113.86854295999998</v>
      </c>
      <c r="T377" s="508">
        <v>114.09363945999999</v>
      </c>
      <c r="U377" s="508" t="s">
        <v>3392</v>
      </c>
      <c r="V377" s="170">
        <v>45.389913093600157</v>
      </c>
    </row>
    <row r="378" spans="1:22" x14ac:dyDescent="0.25">
      <c r="A378">
        <v>0</v>
      </c>
      <c r="B378" s="514"/>
      <c r="C378" s="514"/>
      <c r="D378" s="514"/>
      <c r="E378" s="513"/>
      <c r="F378" s="512" t="s">
        <v>619</v>
      </c>
      <c r="G378" s="511"/>
      <c r="H378" s="521"/>
      <c r="I378" s="510"/>
      <c r="J378" s="508"/>
      <c r="K378" s="515"/>
      <c r="L378" s="498">
        <v>0</v>
      </c>
      <c r="M378" s="201">
        <v>-20.635563232367581</v>
      </c>
      <c r="N378" s="201">
        <v>423.0996045</v>
      </c>
      <c r="O378" s="201">
        <v>41.094000000000001</v>
      </c>
      <c r="P378" s="498">
        <v>41.094000000000001</v>
      </c>
      <c r="Q378" s="498">
        <v>423.0996045</v>
      </c>
      <c r="R378" s="498">
        <v>-20.635563232367581</v>
      </c>
      <c r="S378" s="508">
        <v>114.09363945999999</v>
      </c>
      <c r="T378" s="508">
        <v>114.09363945999999</v>
      </c>
      <c r="U378" s="508"/>
      <c r="V378" s="170">
        <v>45.615009593600163</v>
      </c>
    </row>
    <row r="379" spans="1:22" x14ac:dyDescent="0.25">
      <c r="A379">
        <v>0</v>
      </c>
      <c r="B379" s="514" t="s">
        <v>3081</v>
      </c>
      <c r="C379" s="514" t="s">
        <v>3429</v>
      </c>
      <c r="D379" s="514" t="s">
        <v>2192</v>
      </c>
      <c r="E379" s="513">
        <v>1142</v>
      </c>
      <c r="F379" s="517" t="s">
        <v>3423</v>
      </c>
      <c r="G379" s="511"/>
      <c r="H379" s="511" t="s">
        <v>3390</v>
      </c>
      <c r="I379" s="516">
        <v>36</v>
      </c>
      <c r="J379" s="508"/>
      <c r="K379" s="515"/>
      <c r="L379" s="498">
        <v>0.183363</v>
      </c>
      <c r="M379" s="201">
        <v>-20.727244732367581</v>
      </c>
      <c r="N379" s="201">
        <v>423.0996045</v>
      </c>
      <c r="O379" s="201">
        <v>41.094000000000001</v>
      </c>
      <c r="P379" s="498">
        <v>41.094000000000001</v>
      </c>
      <c r="Q379" s="498">
        <v>423.0996045</v>
      </c>
      <c r="R379" s="498">
        <v>-20.818926232367581</v>
      </c>
      <c r="S379" s="508">
        <v>114.18532095999998</v>
      </c>
      <c r="T379" s="508">
        <v>114.27700245999999</v>
      </c>
      <c r="U379" s="508"/>
      <c r="V379" s="170">
        <v>45.706691093600156</v>
      </c>
    </row>
    <row r="380" spans="1:22" x14ac:dyDescent="0.25">
      <c r="A380">
        <v>0</v>
      </c>
      <c r="B380" s="514"/>
      <c r="C380" s="514"/>
      <c r="D380" s="514"/>
      <c r="E380" s="513"/>
      <c r="F380" s="517" t="s">
        <v>619</v>
      </c>
      <c r="G380" s="511"/>
      <c r="H380" s="511"/>
      <c r="I380" s="516"/>
      <c r="J380" s="508"/>
      <c r="K380" s="515"/>
      <c r="L380" s="498">
        <v>0</v>
      </c>
      <c r="M380" s="201">
        <v>-20.818926232367581</v>
      </c>
      <c r="N380" s="201">
        <v>423.0996045</v>
      </c>
      <c r="O380" s="201">
        <v>41.094000000000001</v>
      </c>
      <c r="P380" s="498">
        <v>41.094000000000001</v>
      </c>
      <c r="Q380" s="498">
        <v>423.0996045</v>
      </c>
      <c r="R380" s="498">
        <v>-20.818926232367581</v>
      </c>
      <c r="S380" s="508">
        <v>114.27700245999999</v>
      </c>
      <c r="T380" s="508">
        <v>114.27700245999999</v>
      </c>
      <c r="U380" s="508"/>
      <c r="V380" s="170">
        <v>45.798372593600163</v>
      </c>
    </row>
    <row r="381" spans="1:22" x14ac:dyDescent="0.25">
      <c r="A381">
        <v>0</v>
      </c>
      <c r="B381" s="514" t="s">
        <v>3081</v>
      </c>
      <c r="C381" s="514" t="s">
        <v>3429</v>
      </c>
      <c r="D381" s="514" t="s">
        <v>2174</v>
      </c>
      <c r="E381" s="513">
        <v>1143</v>
      </c>
      <c r="F381" s="517" t="s">
        <v>3422</v>
      </c>
      <c r="G381" s="511"/>
      <c r="H381" s="511" t="s">
        <v>4278</v>
      </c>
      <c r="I381" s="516"/>
      <c r="J381" s="508"/>
      <c r="K381" s="515"/>
      <c r="L381" s="498">
        <v>0</v>
      </c>
      <c r="M381" s="201">
        <v>-20.818926232367581</v>
      </c>
      <c r="N381" s="201">
        <v>423.0996045</v>
      </c>
      <c r="O381" s="201">
        <v>41.094000000000001</v>
      </c>
      <c r="P381" s="498">
        <v>41.094000000000001</v>
      </c>
      <c r="Q381" s="498">
        <v>423.0996045</v>
      </c>
      <c r="R381" s="498">
        <v>-20.818926232367581</v>
      </c>
      <c r="S381" s="508">
        <v>114.27700245999999</v>
      </c>
      <c r="T381" s="508">
        <v>114.27700245999999</v>
      </c>
      <c r="U381" s="508"/>
      <c r="V381" s="170">
        <v>45.798372593600163</v>
      </c>
    </row>
    <row r="382" spans="1:22" x14ac:dyDescent="0.25">
      <c r="A382">
        <v>0</v>
      </c>
      <c r="B382" s="505"/>
      <c r="C382" s="505"/>
      <c r="D382" s="505"/>
      <c r="E382" s="504"/>
      <c r="F382" s="520"/>
      <c r="G382" s="519"/>
      <c r="H382" s="519" t="s">
        <v>1962</v>
      </c>
      <c r="I382" s="518"/>
      <c r="J382" s="498"/>
      <c r="K382" s="515"/>
      <c r="L382" s="498">
        <v>9.6509999999999999E-2</v>
      </c>
      <c r="M382" s="201">
        <v>-20.867181232367578</v>
      </c>
      <c r="N382" s="201">
        <v>423.0996045</v>
      </c>
      <c r="O382" s="201">
        <v>41.094000000000001</v>
      </c>
      <c r="P382" s="498">
        <v>41.094000000000001</v>
      </c>
      <c r="Q382" s="498">
        <v>423.0996045</v>
      </c>
      <c r="R382" s="498">
        <v>-20.915436232367579</v>
      </c>
      <c r="S382" s="498">
        <v>114.32525745999999</v>
      </c>
      <c r="T382" s="498">
        <v>114.37351245999999</v>
      </c>
      <c r="U382" s="498"/>
      <c r="V382" s="170">
        <v>45.846627593600161</v>
      </c>
    </row>
    <row r="383" spans="1:22" x14ac:dyDescent="0.25">
      <c r="A383">
        <v>0</v>
      </c>
      <c r="B383" s="505" t="s">
        <v>3081</v>
      </c>
      <c r="C383" s="505" t="s">
        <v>3429</v>
      </c>
      <c r="D383" s="505" t="s">
        <v>111</v>
      </c>
      <c r="E383" s="504">
        <v>1144</v>
      </c>
      <c r="F383" s="520" t="s">
        <v>170</v>
      </c>
      <c r="G383" s="519" t="s">
        <v>3135</v>
      </c>
      <c r="H383" s="519" t="s">
        <v>3134</v>
      </c>
      <c r="I383" s="518">
        <v>40</v>
      </c>
      <c r="J383" s="500"/>
      <c r="K383" s="500"/>
      <c r="L383" s="498">
        <v>0</v>
      </c>
      <c r="M383" s="201">
        <v>-20.915436232367579</v>
      </c>
      <c r="N383" s="201">
        <v>423.0996045</v>
      </c>
      <c r="O383" s="201">
        <v>41.094000000000001</v>
      </c>
      <c r="P383" s="498">
        <v>41.094000000000001</v>
      </c>
      <c r="Q383" s="498">
        <v>423.0996045</v>
      </c>
      <c r="R383" s="498">
        <v>-20.915436232367579</v>
      </c>
      <c r="S383" s="498">
        <v>114.37351245999999</v>
      </c>
      <c r="T383" s="498">
        <v>114.37351245999999</v>
      </c>
      <c r="U383" s="498"/>
      <c r="V383" s="170">
        <v>45.894882593600158</v>
      </c>
    </row>
    <row r="384" spans="1:22" x14ac:dyDescent="0.25">
      <c r="A384">
        <v>0</v>
      </c>
      <c r="B384" s="505"/>
      <c r="C384" s="505"/>
      <c r="D384" s="505"/>
      <c r="E384" s="504"/>
      <c r="F384" s="520"/>
      <c r="G384" s="519"/>
      <c r="H384" s="519" t="s">
        <v>3133</v>
      </c>
      <c r="I384" s="518"/>
      <c r="J384" s="500"/>
      <c r="K384" s="515"/>
      <c r="L384" s="498">
        <v>5.5879999999999999E-2</v>
      </c>
      <c r="M384" s="201">
        <v>-20.943376232367577</v>
      </c>
      <c r="N384" s="201">
        <v>423.0996045</v>
      </c>
      <c r="O384" s="201">
        <v>41.094000000000001</v>
      </c>
      <c r="P384" s="498">
        <v>41.094000000000001</v>
      </c>
      <c r="Q384" s="498">
        <v>423.0996045</v>
      </c>
      <c r="R384" s="498">
        <v>-20.971316232367577</v>
      </c>
      <c r="S384" s="498">
        <v>114.40145245999999</v>
      </c>
      <c r="T384" s="498">
        <v>114.42939245999999</v>
      </c>
      <c r="U384" s="498"/>
      <c r="V384" s="170">
        <v>45.922822593600159</v>
      </c>
    </row>
    <row r="385" spans="1:22" x14ac:dyDescent="0.25">
      <c r="A385">
        <v>0</v>
      </c>
      <c r="B385" s="514"/>
      <c r="C385" s="514"/>
      <c r="D385" s="514"/>
      <c r="E385" s="513"/>
      <c r="F385" s="512" t="s">
        <v>619</v>
      </c>
      <c r="G385" s="511"/>
      <c r="H385" s="511" t="s">
        <v>3132</v>
      </c>
      <c r="I385" s="510"/>
      <c r="J385" s="515"/>
      <c r="K385" s="515"/>
      <c r="L385" s="498">
        <v>7.8206499999999998E-2</v>
      </c>
      <c r="M385" s="201">
        <v>-21.010419482367578</v>
      </c>
      <c r="N385" s="201">
        <v>423.0996045</v>
      </c>
      <c r="O385" s="201">
        <v>41.094000000000001</v>
      </c>
      <c r="P385" s="498">
        <v>41.094000000000001</v>
      </c>
      <c r="Q385" s="498">
        <v>423.0996045</v>
      </c>
      <c r="R385" s="498">
        <v>-21.049522732367578</v>
      </c>
      <c r="S385" s="508">
        <v>114.46849570999998</v>
      </c>
      <c r="T385" s="508">
        <v>114.50759895999998</v>
      </c>
      <c r="U385" s="508" t="s">
        <v>3392</v>
      </c>
      <c r="V385" s="170">
        <v>45.989865843600157</v>
      </c>
    </row>
    <row r="386" spans="1:22" x14ac:dyDescent="0.25">
      <c r="A386">
        <v>0</v>
      </c>
      <c r="B386" s="514" t="s">
        <v>3081</v>
      </c>
      <c r="C386" s="514" t="s">
        <v>3429</v>
      </c>
      <c r="D386" s="514" t="s">
        <v>3141</v>
      </c>
      <c r="E386" s="513">
        <v>1146</v>
      </c>
      <c r="F386" s="517" t="s">
        <v>3421</v>
      </c>
      <c r="G386" s="511" t="s">
        <v>3393</v>
      </c>
      <c r="H386" s="511" t="s">
        <v>2184</v>
      </c>
      <c r="I386" s="516">
        <v>40</v>
      </c>
      <c r="J386" s="515"/>
      <c r="K386" s="515"/>
      <c r="L386" s="498">
        <v>0.25</v>
      </c>
      <c r="M386" s="201">
        <v>-21.174522732367578</v>
      </c>
      <c r="N386" s="201">
        <v>423.0996045</v>
      </c>
      <c r="O386" s="201">
        <v>41.094000000000001</v>
      </c>
      <c r="P386" s="498">
        <v>41.094000000000001</v>
      </c>
      <c r="Q386" s="498">
        <v>423.0996045</v>
      </c>
      <c r="R386" s="498">
        <v>-21.299522732367578</v>
      </c>
      <c r="S386" s="508">
        <v>114.63259895999998</v>
      </c>
      <c r="T386" s="508">
        <v>114.75759895999998</v>
      </c>
      <c r="U386" s="508"/>
      <c r="V386" s="170">
        <v>46.153969093600153</v>
      </c>
    </row>
    <row r="387" spans="1:22" x14ac:dyDescent="0.25">
      <c r="A387">
        <v>0</v>
      </c>
      <c r="B387" s="514"/>
      <c r="C387" s="514"/>
      <c r="D387" s="514"/>
      <c r="E387" s="513"/>
      <c r="F387" s="512" t="s">
        <v>619</v>
      </c>
      <c r="G387" s="511"/>
      <c r="H387" s="511" t="s">
        <v>3129</v>
      </c>
      <c r="I387" s="510"/>
      <c r="J387" s="507"/>
      <c r="K387" s="515"/>
      <c r="L387" s="498">
        <v>7.8206499999999998E-2</v>
      </c>
      <c r="M387" s="201">
        <v>-21.338625982367578</v>
      </c>
      <c r="N387" s="201">
        <v>423.0996045</v>
      </c>
      <c r="O387" s="201">
        <v>41.094000000000001</v>
      </c>
      <c r="P387" s="498">
        <v>41.094000000000001</v>
      </c>
      <c r="Q387" s="498">
        <v>423.0996045</v>
      </c>
      <c r="R387" s="498">
        <v>-21.377729232367578</v>
      </c>
      <c r="S387" s="508">
        <v>114.79670220999998</v>
      </c>
      <c r="T387" s="508">
        <v>114.83580545999997</v>
      </c>
      <c r="U387" s="508" t="s">
        <v>3392</v>
      </c>
      <c r="V387" s="170">
        <v>46.31807234360015</v>
      </c>
    </row>
    <row r="388" spans="1:22" x14ac:dyDescent="0.25">
      <c r="A388">
        <v>0</v>
      </c>
      <c r="B388" s="514"/>
      <c r="C388" s="514"/>
      <c r="D388" s="514"/>
      <c r="E388" s="513"/>
      <c r="F388" s="512"/>
      <c r="G388" s="511"/>
      <c r="H388" s="511" t="s">
        <v>1962</v>
      </c>
      <c r="I388" s="510"/>
      <c r="J388" s="507"/>
      <c r="K388" s="515"/>
      <c r="L388" s="498">
        <v>9.9516999999999994E-2</v>
      </c>
      <c r="M388" s="201">
        <v>-21.427487732367577</v>
      </c>
      <c r="N388" s="201">
        <v>423.0996045</v>
      </c>
      <c r="O388" s="201">
        <v>41.094000000000001</v>
      </c>
      <c r="P388" s="498">
        <v>41.094000000000001</v>
      </c>
      <c r="Q388" s="498">
        <v>423.0996045</v>
      </c>
      <c r="R388" s="498">
        <v>-21.477246232367577</v>
      </c>
      <c r="S388" s="508">
        <v>114.88556395999998</v>
      </c>
      <c r="T388" s="508">
        <v>114.93532245999998</v>
      </c>
      <c r="U388" s="508"/>
      <c r="V388" s="170">
        <v>46.406934093600157</v>
      </c>
    </row>
    <row r="389" spans="1:22" x14ac:dyDescent="0.25">
      <c r="A389">
        <v>0</v>
      </c>
      <c r="B389" s="514" t="s">
        <v>3081</v>
      </c>
      <c r="C389" s="514" t="s">
        <v>3429</v>
      </c>
      <c r="D389" s="514" t="s">
        <v>2190</v>
      </c>
      <c r="E389" s="513">
        <v>1150</v>
      </c>
      <c r="F389" s="517" t="s">
        <v>3420</v>
      </c>
      <c r="G389" s="511"/>
      <c r="H389" s="511" t="s">
        <v>3390</v>
      </c>
      <c r="I389" s="516">
        <v>36</v>
      </c>
      <c r="J389" s="515"/>
      <c r="K389" s="515"/>
      <c r="L389" s="498">
        <v>0.183363</v>
      </c>
      <c r="M389" s="201">
        <v>-21.568927732367577</v>
      </c>
      <c r="N389" s="201">
        <v>423.0996045</v>
      </c>
      <c r="O389" s="201">
        <v>41.094000000000001</v>
      </c>
      <c r="P389" s="498">
        <v>41.094000000000001</v>
      </c>
      <c r="Q389" s="498">
        <v>423.0996045</v>
      </c>
      <c r="R389" s="498">
        <v>-21.660609232367577</v>
      </c>
      <c r="S389" s="508">
        <v>115.02700395999997</v>
      </c>
      <c r="T389" s="508">
        <v>115.11868545999998</v>
      </c>
      <c r="U389" s="508"/>
      <c r="V389" s="170">
        <v>46.548374093600145</v>
      </c>
    </row>
    <row r="390" spans="1:22" x14ac:dyDescent="0.25">
      <c r="A390">
        <v>0</v>
      </c>
      <c r="B390" s="514"/>
      <c r="C390" s="514"/>
      <c r="D390" s="514"/>
      <c r="E390" s="513"/>
      <c r="F390" s="517" t="s">
        <v>619</v>
      </c>
      <c r="G390" s="511"/>
      <c r="H390" s="511"/>
      <c r="I390" s="516"/>
      <c r="J390" s="515"/>
      <c r="K390" s="515"/>
      <c r="L390" s="498">
        <v>0</v>
      </c>
      <c r="M390" s="201">
        <v>-21.660609232367577</v>
      </c>
      <c r="N390" s="201">
        <v>423.0996045</v>
      </c>
      <c r="O390" s="201">
        <v>41.094000000000001</v>
      </c>
      <c r="P390" s="498">
        <v>41.094000000000001</v>
      </c>
      <c r="Q390" s="498">
        <v>423.0996045</v>
      </c>
      <c r="R390" s="498">
        <v>-21.660609232367577</v>
      </c>
      <c r="S390" s="508">
        <v>115.11868545999998</v>
      </c>
      <c r="T390" s="508">
        <v>115.11868545999998</v>
      </c>
      <c r="U390" s="508"/>
      <c r="V390" s="170">
        <v>46.640055593600152</v>
      </c>
    </row>
    <row r="391" spans="1:22" x14ac:dyDescent="0.25">
      <c r="A391">
        <v>0</v>
      </c>
      <c r="B391" s="514"/>
      <c r="C391" s="514"/>
      <c r="D391" s="514"/>
      <c r="E391" s="513"/>
      <c r="F391" s="517" t="s">
        <v>619</v>
      </c>
      <c r="G391" s="511"/>
      <c r="H391" s="511"/>
      <c r="I391" s="516"/>
      <c r="J391" s="515"/>
      <c r="K391" s="515"/>
      <c r="L391" s="498">
        <v>0</v>
      </c>
      <c r="M391" s="201">
        <v>-21.660609232367577</v>
      </c>
      <c r="N391" s="201">
        <v>423.0996045</v>
      </c>
      <c r="O391" s="201">
        <v>41.094000000000001</v>
      </c>
      <c r="P391" s="498">
        <v>41.094000000000001</v>
      </c>
      <c r="Q391" s="498">
        <v>423.0996045</v>
      </c>
      <c r="R391" s="498">
        <v>-21.660609232367577</v>
      </c>
      <c r="S391" s="508">
        <v>115.11868545999998</v>
      </c>
      <c r="T391" s="508">
        <v>115.11868545999998</v>
      </c>
      <c r="U391" s="508"/>
      <c r="V391" s="170">
        <v>46.640055593600152</v>
      </c>
    </row>
    <row r="392" spans="1:22" x14ac:dyDescent="0.25">
      <c r="A392">
        <v>0</v>
      </c>
      <c r="B392" s="514"/>
      <c r="C392" s="514"/>
      <c r="D392" s="514"/>
      <c r="E392" s="513"/>
      <c r="F392" s="512" t="s">
        <v>619</v>
      </c>
      <c r="G392" s="511"/>
      <c r="H392" s="511" t="s">
        <v>2198</v>
      </c>
      <c r="I392" s="510"/>
      <c r="J392" s="507"/>
      <c r="K392" s="515"/>
      <c r="L392" s="498">
        <v>0.189001</v>
      </c>
      <c r="M392" s="201">
        <v>-21.755109732367579</v>
      </c>
      <c r="N392" s="201">
        <v>423.0996045</v>
      </c>
      <c r="O392" s="201">
        <v>41.094000000000001</v>
      </c>
      <c r="P392" s="498">
        <v>41.094000000000001</v>
      </c>
      <c r="Q392" s="498">
        <v>423.0996045</v>
      </c>
      <c r="R392" s="498">
        <v>-21.849610232367578</v>
      </c>
      <c r="S392" s="508">
        <v>115.21318595999999</v>
      </c>
      <c r="T392" s="508">
        <v>115.30768645999999</v>
      </c>
      <c r="U392" s="507"/>
      <c r="V392" s="170">
        <v>46.734556093600162</v>
      </c>
    </row>
    <row r="393" spans="1:22" x14ac:dyDescent="0.25">
      <c r="A393">
        <v>0</v>
      </c>
      <c r="B393" s="505" t="s">
        <v>3081</v>
      </c>
      <c r="C393" s="505" t="s">
        <v>3429</v>
      </c>
      <c r="D393" s="505" t="s">
        <v>1981</v>
      </c>
      <c r="E393" s="504">
        <v>1153</v>
      </c>
      <c r="F393" s="498" t="s">
        <v>3419</v>
      </c>
      <c r="G393" s="503"/>
      <c r="H393" s="502" t="s">
        <v>1978</v>
      </c>
      <c r="I393" s="501">
        <v>40</v>
      </c>
      <c r="J393" s="500"/>
      <c r="K393" s="500"/>
      <c r="L393" s="498">
        <v>5.7403999999999997E-2</v>
      </c>
      <c r="M393" s="201">
        <v>-21.878312232367577</v>
      </c>
      <c r="N393" s="201">
        <v>423.0996045</v>
      </c>
      <c r="O393" s="201">
        <v>41.094000000000001</v>
      </c>
      <c r="P393" s="498">
        <v>41.094000000000001</v>
      </c>
      <c r="Q393" s="498">
        <v>423.0996045</v>
      </c>
      <c r="R393" s="498">
        <v>-21.907014232367576</v>
      </c>
      <c r="S393" s="498">
        <v>115.33638845999999</v>
      </c>
      <c r="T393" s="498">
        <v>115.36509045999999</v>
      </c>
      <c r="U393" s="498"/>
      <c r="V393" s="170">
        <v>46.857758593600167</v>
      </c>
    </row>
    <row r="394" spans="1:22" x14ac:dyDescent="0.25">
      <c r="A394">
        <v>0</v>
      </c>
      <c r="B394" s="232"/>
      <c r="C394" s="232"/>
      <c r="D394" s="232"/>
      <c r="E394" s="237"/>
      <c r="F394" s="469" t="s">
        <v>619</v>
      </c>
      <c r="G394" s="238"/>
      <c r="H394" s="238" t="s">
        <v>1962</v>
      </c>
      <c r="I394" s="467">
        <v>40</v>
      </c>
      <c r="J394" s="239"/>
      <c r="K394" s="466"/>
      <c r="L394" s="240">
        <v>0.103502</v>
      </c>
      <c r="M394" s="201">
        <v>-21.958765232367575</v>
      </c>
      <c r="N394" s="201">
        <v>423.0996045</v>
      </c>
      <c r="O394" s="201">
        <v>41.094000000000001</v>
      </c>
      <c r="P394" s="240">
        <v>41.094000000000001</v>
      </c>
      <c r="Q394" s="240">
        <v>423.0996045</v>
      </c>
      <c r="R394" s="200">
        <v>-22.010516232367575</v>
      </c>
      <c r="S394" s="240">
        <v>115.41684146</v>
      </c>
      <c r="T394" s="240">
        <v>115.46859246</v>
      </c>
      <c r="U394" s="240"/>
      <c r="V394" s="170">
        <v>46.938211593600172</v>
      </c>
    </row>
    <row r="395" spans="1:22" x14ac:dyDescent="0.25">
      <c r="A395">
        <v>0</v>
      </c>
      <c r="B395" s="232" t="s">
        <v>3081</v>
      </c>
      <c r="C395" s="232" t="s">
        <v>3418</v>
      </c>
      <c r="D395" s="232" t="s">
        <v>111</v>
      </c>
      <c r="E395" s="237">
        <v>1155</v>
      </c>
      <c r="F395" s="234" t="s">
        <v>176</v>
      </c>
      <c r="G395" s="238" t="s">
        <v>2169</v>
      </c>
      <c r="H395" s="238" t="s">
        <v>1951</v>
      </c>
      <c r="I395" s="467"/>
      <c r="J395" s="200"/>
      <c r="K395" s="466"/>
      <c r="L395" s="240">
        <v>0</v>
      </c>
      <c r="M395" s="201">
        <v>-22.010516232367575</v>
      </c>
      <c r="N395" s="201">
        <v>423.0996045</v>
      </c>
      <c r="O395" s="201">
        <v>41.094000000000001</v>
      </c>
      <c r="P395" s="240">
        <v>41.094000000000001</v>
      </c>
      <c r="Q395" s="240">
        <v>423.0996045</v>
      </c>
      <c r="R395" s="200">
        <v>-22.010516232367575</v>
      </c>
      <c r="S395" s="240">
        <v>115.46859246</v>
      </c>
      <c r="T395" s="240">
        <v>115.46859246</v>
      </c>
      <c r="U395" s="240"/>
      <c r="V395" s="170">
        <v>46.989962593600168</v>
      </c>
    </row>
    <row r="396" spans="1:22" x14ac:dyDescent="0.25">
      <c r="A396">
        <v>0</v>
      </c>
      <c r="B396" s="232"/>
      <c r="C396" s="232"/>
      <c r="D396" s="232"/>
      <c r="E396" s="237"/>
      <c r="F396" s="469" t="s">
        <v>619</v>
      </c>
      <c r="G396" s="238"/>
      <c r="H396" s="238" t="s">
        <v>1969</v>
      </c>
      <c r="I396" s="468"/>
      <c r="J396" s="239"/>
      <c r="K396" s="466"/>
      <c r="L396" s="240">
        <v>0.14528199999999999</v>
      </c>
      <c r="M396" s="201">
        <v>-22.083157232367576</v>
      </c>
      <c r="N396" s="201">
        <v>423.0996045</v>
      </c>
      <c r="O396" s="201">
        <v>41.094000000000001</v>
      </c>
      <c r="P396" s="240">
        <v>41.094000000000001</v>
      </c>
      <c r="Q396" s="240">
        <v>423.0996045</v>
      </c>
      <c r="R396" s="200">
        <v>-22.155798232367577</v>
      </c>
      <c r="S396" s="240">
        <v>115.54123345999999</v>
      </c>
      <c r="T396" s="240">
        <v>115.61387445999999</v>
      </c>
      <c r="U396" s="240"/>
      <c r="V396" s="170">
        <v>47.062603593600159</v>
      </c>
    </row>
    <row r="397" spans="1:22" x14ac:dyDescent="0.25">
      <c r="A397">
        <v>0</v>
      </c>
      <c r="B397" s="232" t="s">
        <v>3081</v>
      </c>
      <c r="C397" s="232" t="s">
        <v>3418</v>
      </c>
      <c r="D397" s="232" t="s">
        <v>3125</v>
      </c>
      <c r="E397" s="237">
        <v>1156</v>
      </c>
      <c r="F397" s="234" t="s">
        <v>1900</v>
      </c>
      <c r="G397" s="238" t="s">
        <v>4279</v>
      </c>
      <c r="H397" s="238" t="s">
        <v>4280</v>
      </c>
      <c r="I397" s="467">
        <v>33</v>
      </c>
      <c r="J397" s="200"/>
      <c r="K397" s="466"/>
      <c r="L397" s="240">
        <v>0</v>
      </c>
      <c r="M397" s="201">
        <v>-22.155798232367577</v>
      </c>
      <c r="N397" s="201">
        <v>423.0996045</v>
      </c>
      <c r="O397" s="201">
        <v>41.094000000000001</v>
      </c>
      <c r="P397" s="240">
        <v>41.094000000000001</v>
      </c>
      <c r="Q397" s="240">
        <v>423.0996045</v>
      </c>
      <c r="R397" s="200">
        <v>-22.155798232367577</v>
      </c>
      <c r="S397" s="240">
        <v>115.61387445999999</v>
      </c>
      <c r="T397" s="240">
        <v>115.61387445999999</v>
      </c>
      <c r="U397" s="240"/>
      <c r="V397" s="170">
        <v>47.135244593600163</v>
      </c>
    </row>
    <row r="398" spans="1:22" x14ac:dyDescent="0.25">
      <c r="A398">
        <v>0</v>
      </c>
      <c r="B398" s="232"/>
      <c r="C398" s="232"/>
      <c r="D398" s="232"/>
      <c r="E398" s="237"/>
      <c r="F398" s="469" t="s">
        <v>619</v>
      </c>
      <c r="G398" s="238"/>
      <c r="H398" s="238" t="s">
        <v>1969</v>
      </c>
      <c r="I398" s="468"/>
      <c r="J398" s="239"/>
      <c r="K398" s="466"/>
      <c r="L398" s="240">
        <v>0</v>
      </c>
      <c r="M398" s="201">
        <v>-22.155798232367577</v>
      </c>
      <c r="N398" s="201">
        <v>423.0996045</v>
      </c>
      <c r="O398" s="201">
        <v>41.094000000000001</v>
      </c>
      <c r="P398" s="240">
        <v>41.094000000000001</v>
      </c>
      <c r="Q398" s="240">
        <v>423.0996045</v>
      </c>
      <c r="R398" s="200">
        <v>-22.155798232367577</v>
      </c>
      <c r="S398" s="240">
        <v>115.61387445999999</v>
      </c>
      <c r="T398" s="240">
        <v>115.61387445999999</v>
      </c>
      <c r="U398" s="240"/>
      <c r="V398" s="170">
        <v>47.135244593600163</v>
      </c>
    </row>
    <row r="399" spans="1:22" x14ac:dyDescent="0.25">
      <c r="A399">
        <v>0</v>
      </c>
      <c r="B399" s="232" t="s">
        <v>3081</v>
      </c>
      <c r="C399" s="232" t="s">
        <v>3418</v>
      </c>
      <c r="D399" s="232" t="s">
        <v>1990</v>
      </c>
      <c r="E399" s="237">
        <v>1156</v>
      </c>
      <c r="F399" s="234" t="s">
        <v>3417</v>
      </c>
      <c r="G399" s="238" t="s">
        <v>1988</v>
      </c>
      <c r="H399" s="238" t="s">
        <v>1987</v>
      </c>
      <c r="I399" s="467"/>
      <c r="J399" s="200"/>
      <c r="K399" s="466"/>
      <c r="L399" s="240">
        <v>0</v>
      </c>
      <c r="M399" s="201">
        <v>-22.155798232367577</v>
      </c>
      <c r="N399" s="201">
        <v>423.0996045</v>
      </c>
      <c r="O399" s="201">
        <v>41.094000000000001</v>
      </c>
      <c r="P399" s="240">
        <v>41.094000000000001</v>
      </c>
      <c r="Q399" s="240">
        <v>423.0996045</v>
      </c>
      <c r="R399" s="200">
        <v>-22.155798232367577</v>
      </c>
      <c r="S399" s="240">
        <v>115.61387445999999</v>
      </c>
      <c r="T399" s="240">
        <v>115.61387445999999</v>
      </c>
      <c r="U399" s="240"/>
      <c r="V399" s="170">
        <v>47.135244593600163</v>
      </c>
    </row>
    <row r="400" spans="1:22" x14ac:dyDescent="0.25">
      <c r="A400">
        <v>0</v>
      </c>
      <c r="B400" s="232"/>
      <c r="C400" s="232"/>
      <c r="D400" s="232"/>
      <c r="E400" s="237"/>
      <c r="F400" s="234" t="s">
        <v>619</v>
      </c>
      <c r="G400" s="238"/>
      <c r="H400" s="238" t="s">
        <v>1962</v>
      </c>
      <c r="I400" s="467">
        <v>40</v>
      </c>
      <c r="J400" s="200"/>
      <c r="K400" s="466"/>
      <c r="L400" s="240">
        <v>0.13121600000000003</v>
      </c>
      <c r="M400" s="201">
        <v>-22.221406232367578</v>
      </c>
      <c r="N400" s="201">
        <v>423.0996045</v>
      </c>
      <c r="O400" s="201">
        <v>41.094000000000001</v>
      </c>
      <c r="P400" s="240">
        <v>41.094000000000001</v>
      </c>
      <c r="Q400" s="240">
        <v>423.0996045</v>
      </c>
      <c r="R400" s="200">
        <v>-22.287014232367575</v>
      </c>
      <c r="S400" s="240">
        <v>115.67948245999999</v>
      </c>
      <c r="T400" s="240">
        <v>115.74509045999999</v>
      </c>
      <c r="U400" s="240"/>
      <c r="V400" s="170">
        <v>47.20085259360016</v>
      </c>
    </row>
    <row r="401" spans="1:22" x14ac:dyDescent="0.25">
      <c r="A401">
        <v>0</v>
      </c>
      <c r="B401" s="505" t="s">
        <v>3081</v>
      </c>
      <c r="C401" s="505" t="s">
        <v>3416</v>
      </c>
      <c r="D401" s="505" t="s">
        <v>1981</v>
      </c>
      <c r="E401" s="504">
        <v>1158</v>
      </c>
      <c r="F401" s="498" t="s">
        <v>3415</v>
      </c>
      <c r="G401" s="503"/>
      <c r="H401" s="502" t="s">
        <v>1978</v>
      </c>
      <c r="I401" s="501">
        <v>40</v>
      </c>
      <c r="J401" s="498"/>
      <c r="K401" s="506"/>
      <c r="L401" s="498">
        <v>5.7403999999999997E-2</v>
      </c>
      <c r="M401" s="201">
        <v>-22.315716232367574</v>
      </c>
      <c r="N401" s="201">
        <v>423.0996045</v>
      </c>
      <c r="O401" s="201">
        <v>41.094000000000001</v>
      </c>
      <c r="P401" s="498">
        <v>41.094000000000001</v>
      </c>
      <c r="Q401" s="498">
        <v>423.0996045</v>
      </c>
      <c r="R401" s="498">
        <v>-22.344418232367573</v>
      </c>
      <c r="S401" s="498">
        <v>115.77379246</v>
      </c>
      <c r="T401" s="498">
        <v>115.80249445999999</v>
      </c>
      <c r="U401" s="519"/>
      <c r="V401" s="170">
        <v>47.295162593600168</v>
      </c>
    </row>
    <row r="402" spans="1:22" x14ac:dyDescent="0.25">
      <c r="A402">
        <v>0</v>
      </c>
      <c r="B402" s="514"/>
      <c r="C402" s="514"/>
      <c r="D402" s="514"/>
      <c r="E402" s="513"/>
      <c r="F402" s="514" t="s">
        <v>619</v>
      </c>
      <c r="G402" s="511"/>
      <c r="H402" s="524" t="s">
        <v>2198</v>
      </c>
      <c r="I402" s="523">
        <v>40</v>
      </c>
      <c r="J402" s="508"/>
      <c r="K402" s="509"/>
      <c r="L402" s="498">
        <v>0.189001</v>
      </c>
      <c r="M402" s="201">
        <v>-22.438918732367576</v>
      </c>
      <c r="N402" s="201">
        <v>423.0996045</v>
      </c>
      <c r="O402" s="201">
        <v>41.094000000000001</v>
      </c>
      <c r="P402" s="498">
        <v>41.094000000000001</v>
      </c>
      <c r="Q402" s="498">
        <v>423.0996045</v>
      </c>
      <c r="R402" s="498">
        <v>-22.533419232367574</v>
      </c>
      <c r="S402" s="508">
        <v>115.89699496</v>
      </c>
      <c r="T402" s="508">
        <v>115.99149546</v>
      </c>
      <c r="U402" s="522"/>
      <c r="V402" s="170">
        <v>47.418365093600173</v>
      </c>
    </row>
    <row r="403" spans="1:22" x14ac:dyDescent="0.25">
      <c r="A403">
        <v>0</v>
      </c>
      <c r="B403" s="514" t="s">
        <v>3081</v>
      </c>
      <c r="C403" s="514" t="s">
        <v>3416</v>
      </c>
      <c r="D403" s="514" t="s">
        <v>2197</v>
      </c>
      <c r="E403" s="513">
        <v>1161</v>
      </c>
      <c r="F403" s="517" t="s">
        <v>3414</v>
      </c>
      <c r="G403" s="511"/>
      <c r="H403" s="511" t="s">
        <v>3390</v>
      </c>
      <c r="I403" s="516">
        <v>36</v>
      </c>
      <c r="J403" s="507"/>
      <c r="K403" s="509"/>
      <c r="L403" s="498">
        <v>0.183363</v>
      </c>
      <c r="M403" s="201">
        <v>-22.625100732367574</v>
      </c>
      <c r="N403" s="201">
        <v>423.0996045</v>
      </c>
      <c r="O403" s="201">
        <v>41.094000000000001</v>
      </c>
      <c r="P403" s="498">
        <v>41.094000000000001</v>
      </c>
      <c r="Q403" s="498">
        <v>423.0996045</v>
      </c>
      <c r="R403" s="498">
        <v>-22.716782232367574</v>
      </c>
      <c r="S403" s="508">
        <v>116.08317695999999</v>
      </c>
      <c r="T403" s="508">
        <v>116.17485846</v>
      </c>
      <c r="U403" s="508"/>
      <c r="V403" s="170">
        <v>47.604547093600161</v>
      </c>
    </row>
    <row r="404" spans="1:22" x14ac:dyDescent="0.25">
      <c r="A404">
        <v>0</v>
      </c>
      <c r="B404" s="514"/>
      <c r="C404" s="514"/>
      <c r="D404" s="514"/>
      <c r="E404" s="513"/>
      <c r="F404" s="512" t="s">
        <v>619</v>
      </c>
      <c r="G404" s="511"/>
      <c r="H404" s="511"/>
      <c r="I404" s="510"/>
      <c r="J404" s="498"/>
      <c r="K404" s="509"/>
      <c r="L404" s="498">
        <v>0</v>
      </c>
      <c r="M404" s="201">
        <v>-22.716782232367574</v>
      </c>
      <c r="N404" s="201">
        <v>423.0996045</v>
      </c>
      <c r="O404" s="201">
        <v>41.094000000000001</v>
      </c>
      <c r="P404" s="498">
        <v>41.094000000000001</v>
      </c>
      <c r="Q404" s="498">
        <v>423.0996045</v>
      </c>
      <c r="R404" s="498">
        <v>-22.716782232367574</v>
      </c>
      <c r="S404" s="508">
        <v>116.17485846</v>
      </c>
      <c r="T404" s="508">
        <v>116.17485846</v>
      </c>
      <c r="U404" s="508"/>
      <c r="V404" s="170">
        <v>47.696228593600168</v>
      </c>
    </row>
    <row r="405" spans="1:22" x14ac:dyDescent="0.25">
      <c r="A405">
        <v>0</v>
      </c>
      <c r="B405" s="514" t="s">
        <v>3081</v>
      </c>
      <c r="C405" s="514" t="s">
        <v>3416</v>
      </c>
      <c r="D405" s="514" t="s">
        <v>2174</v>
      </c>
      <c r="E405" s="513">
        <v>1162</v>
      </c>
      <c r="F405" s="517" t="s">
        <v>3413</v>
      </c>
      <c r="G405" s="511"/>
      <c r="H405" s="511" t="s">
        <v>4278</v>
      </c>
      <c r="I405" s="516"/>
      <c r="J405" s="498"/>
      <c r="K405" s="509"/>
      <c r="L405" s="498">
        <v>0</v>
      </c>
      <c r="M405" s="201">
        <v>-22.716782232367574</v>
      </c>
      <c r="N405" s="201">
        <v>423.0996045</v>
      </c>
      <c r="O405" s="201">
        <v>41.094000000000001</v>
      </c>
      <c r="P405" s="498">
        <v>41.094000000000001</v>
      </c>
      <c r="Q405" s="498">
        <v>423.0996045</v>
      </c>
      <c r="R405" s="498">
        <v>-22.716782232367574</v>
      </c>
      <c r="S405" s="508">
        <v>116.17485846</v>
      </c>
      <c r="T405" s="508">
        <v>116.17485846</v>
      </c>
      <c r="U405" s="508"/>
      <c r="V405" s="170">
        <v>47.696228593600168</v>
      </c>
    </row>
    <row r="406" spans="1:22" x14ac:dyDescent="0.25">
      <c r="A406">
        <v>0</v>
      </c>
      <c r="B406" s="505"/>
      <c r="C406" s="505"/>
      <c r="D406" s="505"/>
      <c r="E406" s="504"/>
      <c r="F406" s="520"/>
      <c r="G406" s="519"/>
      <c r="H406" s="519" t="s">
        <v>1962</v>
      </c>
      <c r="I406" s="518">
        <v>40</v>
      </c>
      <c r="J406" s="498"/>
      <c r="K406" s="509"/>
      <c r="L406" s="498">
        <v>9.6509999999999999E-2</v>
      </c>
      <c r="M406" s="201">
        <v>-22.765037232367575</v>
      </c>
      <c r="N406" s="201">
        <v>423.0996045</v>
      </c>
      <c r="O406" s="201">
        <v>41.094000000000001</v>
      </c>
      <c r="P406" s="498">
        <v>41.094000000000001</v>
      </c>
      <c r="Q406" s="498">
        <v>423.0996045</v>
      </c>
      <c r="R406" s="498">
        <v>-22.813292232367573</v>
      </c>
      <c r="S406" s="498">
        <v>116.22311345999999</v>
      </c>
      <c r="T406" s="498">
        <v>116.27136845999999</v>
      </c>
      <c r="U406" s="498"/>
      <c r="V406" s="170">
        <v>47.744483593600165</v>
      </c>
    </row>
    <row r="407" spans="1:22" x14ac:dyDescent="0.25">
      <c r="A407">
        <v>0</v>
      </c>
      <c r="B407" s="505" t="s">
        <v>3081</v>
      </c>
      <c r="C407" s="505" t="s">
        <v>3416</v>
      </c>
      <c r="D407" s="505" t="s">
        <v>111</v>
      </c>
      <c r="E407" s="504">
        <v>1163</v>
      </c>
      <c r="F407" s="520" t="s">
        <v>183</v>
      </c>
      <c r="G407" s="519" t="s">
        <v>3135</v>
      </c>
      <c r="H407" s="519" t="s">
        <v>3134</v>
      </c>
      <c r="I407" s="518">
        <v>40</v>
      </c>
      <c r="J407" s="498"/>
      <c r="K407" s="506"/>
      <c r="L407" s="498">
        <v>0</v>
      </c>
      <c r="M407" s="201">
        <v>-22.813292232367573</v>
      </c>
      <c r="N407" s="201">
        <v>423.0996045</v>
      </c>
      <c r="O407" s="201">
        <v>41.094000000000001</v>
      </c>
      <c r="P407" s="498">
        <v>41.094000000000001</v>
      </c>
      <c r="Q407" s="498">
        <v>423.0996045</v>
      </c>
      <c r="R407" s="498">
        <v>-22.813292232367573</v>
      </c>
      <c r="S407" s="498">
        <v>116.27136845999999</v>
      </c>
      <c r="T407" s="498">
        <v>116.27136845999999</v>
      </c>
      <c r="U407" s="498"/>
      <c r="V407" s="170">
        <v>47.792738593600163</v>
      </c>
    </row>
    <row r="408" spans="1:22" x14ac:dyDescent="0.25">
      <c r="A408">
        <v>0</v>
      </c>
      <c r="B408" s="505"/>
      <c r="C408" s="505"/>
      <c r="D408" s="505"/>
      <c r="E408" s="504"/>
      <c r="F408" s="520"/>
      <c r="G408" s="519"/>
      <c r="H408" s="519" t="s">
        <v>3133</v>
      </c>
      <c r="I408" s="518"/>
      <c r="J408" s="498"/>
      <c r="K408" s="509"/>
      <c r="L408" s="498">
        <v>5.5879999999999999E-2</v>
      </c>
      <c r="M408" s="201">
        <v>-22.841232232367574</v>
      </c>
      <c r="N408" s="201">
        <v>423.0996045</v>
      </c>
      <c r="O408" s="201">
        <v>41.094000000000001</v>
      </c>
      <c r="P408" s="498">
        <v>41.094000000000001</v>
      </c>
      <c r="Q408" s="498">
        <v>423.0996045</v>
      </c>
      <c r="R408" s="498">
        <v>-22.869172232367571</v>
      </c>
      <c r="S408" s="498">
        <v>116.29930845999999</v>
      </c>
      <c r="T408" s="498">
        <v>116.32724845999999</v>
      </c>
      <c r="U408" s="498"/>
      <c r="V408" s="170">
        <v>47.820678593600164</v>
      </c>
    </row>
    <row r="409" spans="1:22" x14ac:dyDescent="0.25">
      <c r="A409">
        <v>0</v>
      </c>
      <c r="B409" s="514"/>
      <c r="C409" s="514"/>
      <c r="D409" s="514"/>
      <c r="E409" s="513"/>
      <c r="F409" s="512" t="s">
        <v>619</v>
      </c>
      <c r="G409" s="511"/>
      <c r="H409" s="511" t="s">
        <v>3132</v>
      </c>
      <c r="I409" s="516">
        <v>40</v>
      </c>
      <c r="J409" s="508"/>
      <c r="K409" s="506"/>
      <c r="L409" s="498">
        <v>7.8206499999999998E-2</v>
      </c>
      <c r="M409" s="201">
        <v>-22.908275482367571</v>
      </c>
      <c r="N409" s="201">
        <v>423.0996045</v>
      </c>
      <c r="O409" s="201">
        <v>41.094000000000001</v>
      </c>
      <c r="P409" s="498">
        <v>41.094000000000001</v>
      </c>
      <c r="Q409" s="498">
        <v>423.0996045</v>
      </c>
      <c r="R409" s="498">
        <v>-22.947378732367572</v>
      </c>
      <c r="S409" s="508">
        <v>116.36635170999999</v>
      </c>
      <c r="T409" s="508">
        <v>116.40545495999999</v>
      </c>
      <c r="U409" s="508" t="s">
        <v>3392</v>
      </c>
      <c r="V409" s="170">
        <v>47.887721843600161</v>
      </c>
    </row>
    <row r="410" spans="1:22" x14ac:dyDescent="0.25">
      <c r="A410">
        <v>0</v>
      </c>
      <c r="B410" s="514" t="s">
        <v>3081</v>
      </c>
      <c r="C410" s="514" t="s">
        <v>3416</v>
      </c>
      <c r="D410" s="514" t="s">
        <v>2187</v>
      </c>
      <c r="E410" s="513">
        <v>1165</v>
      </c>
      <c r="F410" s="517" t="s">
        <v>3412</v>
      </c>
      <c r="G410" s="511" t="s">
        <v>3393</v>
      </c>
      <c r="H410" s="511" t="s">
        <v>2184</v>
      </c>
      <c r="I410" s="516">
        <v>40</v>
      </c>
      <c r="J410" s="508"/>
      <c r="K410" s="506"/>
      <c r="L410" s="498">
        <v>0.25</v>
      </c>
      <c r="M410" s="201">
        <v>-23.072378732367572</v>
      </c>
      <c r="N410" s="201">
        <v>423.0996045</v>
      </c>
      <c r="O410" s="201">
        <v>41.094000000000001</v>
      </c>
      <c r="P410" s="498">
        <v>41.094000000000001</v>
      </c>
      <c r="Q410" s="498">
        <v>423.0996045</v>
      </c>
      <c r="R410" s="498">
        <v>-23.197378732367572</v>
      </c>
      <c r="S410" s="508">
        <v>116.53045495999999</v>
      </c>
      <c r="T410" s="508">
        <v>116.65545495999999</v>
      </c>
      <c r="U410" s="508"/>
      <c r="V410" s="170">
        <v>48.051825093600158</v>
      </c>
    </row>
    <row r="411" spans="1:22" x14ac:dyDescent="0.25">
      <c r="A411">
        <v>0</v>
      </c>
      <c r="B411" s="514"/>
      <c r="C411" s="514"/>
      <c r="D411" s="514"/>
      <c r="E411" s="513"/>
      <c r="F411" s="512" t="s">
        <v>619</v>
      </c>
      <c r="G411" s="511"/>
      <c r="H411" s="511" t="s">
        <v>3129</v>
      </c>
      <c r="I411" s="516">
        <v>40</v>
      </c>
      <c r="J411" s="508"/>
      <c r="K411" s="506"/>
      <c r="L411" s="498">
        <v>7.8206499999999998E-2</v>
      </c>
      <c r="M411" s="201">
        <v>-23.236481982367572</v>
      </c>
      <c r="N411" s="201">
        <v>423.0996045</v>
      </c>
      <c r="O411" s="201">
        <v>41.094000000000001</v>
      </c>
      <c r="P411" s="498">
        <v>41.094000000000001</v>
      </c>
      <c r="Q411" s="498">
        <v>423.0996045</v>
      </c>
      <c r="R411" s="498">
        <v>-23.275585232367572</v>
      </c>
      <c r="S411" s="508">
        <v>116.69455820999998</v>
      </c>
      <c r="T411" s="508">
        <v>116.73366145999998</v>
      </c>
      <c r="U411" s="508" t="s">
        <v>3392</v>
      </c>
      <c r="V411" s="170">
        <v>48.215928343600154</v>
      </c>
    </row>
    <row r="412" spans="1:22" x14ac:dyDescent="0.25">
      <c r="A412">
        <v>0</v>
      </c>
      <c r="B412" s="514"/>
      <c r="C412" s="514"/>
      <c r="D412" s="514"/>
      <c r="E412" s="513"/>
      <c r="F412" s="512"/>
      <c r="G412" s="511"/>
      <c r="H412" s="511" t="s">
        <v>1962</v>
      </c>
      <c r="I412" s="516">
        <v>40</v>
      </c>
      <c r="J412" s="508"/>
      <c r="K412" s="509"/>
      <c r="L412" s="498">
        <v>9.9516999999999994E-2</v>
      </c>
      <c r="M412" s="201">
        <v>-23.325343732367571</v>
      </c>
      <c r="N412" s="201">
        <v>423.0996045</v>
      </c>
      <c r="O412" s="201">
        <v>41.094000000000001</v>
      </c>
      <c r="P412" s="498">
        <v>41.094000000000001</v>
      </c>
      <c r="Q412" s="498">
        <v>423.0996045</v>
      </c>
      <c r="R412" s="498">
        <v>-23.375102232367571</v>
      </c>
      <c r="S412" s="508">
        <v>116.78341995999999</v>
      </c>
      <c r="T412" s="508">
        <v>116.83317845999998</v>
      </c>
      <c r="U412" s="508"/>
      <c r="V412" s="170">
        <v>48.304790093600161</v>
      </c>
    </row>
    <row r="413" spans="1:22" x14ac:dyDescent="0.25">
      <c r="A413">
        <v>0</v>
      </c>
      <c r="B413" s="514" t="s">
        <v>3081</v>
      </c>
      <c r="C413" s="514" t="s">
        <v>3416</v>
      </c>
      <c r="D413" s="514" t="s">
        <v>2194</v>
      </c>
      <c r="E413" s="513">
        <v>1169</v>
      </c>
      <c r="F413" s="517" t="s">
        <v>3411</v>
      </c>
      <c r="G413" s="511"/>
      <c r="H413" s="511" t="s">
        <v>3390</v>
      </c>
      <c r="I413" s="516">
        <v>36</v>
      </c>
      <c r="J413" s="508"/>
      <c r="K413" s="509"/>
      <c r="L413" s="498">
        <v>0.183363</v>
      </c>
      <c r="M413" s="201">
        <v>-23.466783732367571</v>
      </c>
      <c r="N413" s="201">
        <v>423.0996045</v>
      </c>
      <c r="O413" s="201">
        <v>41.094000000000001</v>
      </c>
      <c r="P413" s="498">
        <v>41.094000000000001</v>
      </c>
      <c r="Q413" s="498">
        <v>423.0996045</v>
      </c>
      <c r="R413" s="498">
        <v>-23.558465232367571</v>
      </c>
      <c r="S413" s="508">
        <v>116.92485995999998</v>
      </c>
      <c r="T413" s="508">
        <v>117.01654145999998</v>
      </c>
      <c r="U413" s="508"/>
      <c r="V413" s="170">
        <v>48.44623009360015</v>
      </c>
    </row>
    <row r="414" spans="1:22" x14ac:dyDescent="0.25">
      <c r="A414">
        <v>0</v>
      </c>
      <c r="B414" s="514"/>
      <c r="C414" s="514"/>
      <c r="D414" s="514"/>
      <c r="E414" s="513"/>
      <c r="F414" s="517" t="s">
        <v>619</v>
      </c>
      <c r="G414" s="511"/>
      <c r="H414" s="511"/>
      <c r="I414" s="516"/>
      <c r="J414" s="508"/>
      <c r="K414" s="509"/>
      <c r="L414" s="498">
        <v>0</v>
      </c>
      <c r="M414" s="201">
        <v>-23.558465232367571</v>
      </c>
      <c r="N414" s="201">
        <v>423.0996045</v>
      </c>
      <c r="O414" s="201">
        <v>41.094000000000001</v>
      </c>
      <c r="P414" s="498">
        <v>41.094000000000001</v>
      </c>
      <c r="Q414" s="498">
        <v>423.0996045</v>
      </c>
      <c r="R414" s="498">
        <v>-23.558465232367571</v>
      </c>
      <c r="S414" s="508">
        <v>117.01654145999998</v>
      </c>
      <c r="T414" s="508">
        <v>117.01654145999998</v>
      </c>
      <c r="U414" s="508"/>
      <c r="V414" s="170">
        <v>48.537911593600157</v>
      </c>
    </row>
    <row r="415" spans="1:22" x14ac:dyDescent="0.25">
      <c r="A415">
        <v>0</v>
      </c>
      <c r="B415" s="514" t="s">
        <v>3007</v>
      </c>
      <c r="C415" s="514" t="s">
        <v>3007</v>
      </c>
      <c r="D415" s="514" t="s">
        <v>3007</v>
      </c>
      <c r="E415" s="513" t="s">
        <v>3007</v>
      </c>
      <c r="F415" s="517" t="s">
        <v>3007</v>
      </c>
      <c r="G415" s="511"/>
      <c r="H415" s="511"/>
      <c r="I415" s="516"/>
      <c r="J415" s="508" t="s">
        <v>3007</v>
      </c>
      <c r="K415" s="509"/>
      <c r="L415" s="498">
        <v>0</v>
      </c>
      <c r="M415" s="201">
        <v>-23.558465232367571</v>
      </c>
      <c r="N415" s="201">
        <v>423.0996045</v>
      </c>
      <c r="O415" s="201">
        <v>41.094000000000001</v>
      </c>
      <c r="P415" s="498">
        <v>41.094000000000001</v>
      </c>
      <c r="Q415" s="498">
        <v>423.0996045</v>
      </c>
      <c r="R415" s="498">
        <v>-23.558465232367571</v>
      </c>
      <c r="S415" s="508">
        <v>117.01654145999998</v>
      </c>
      <c r="T415" s="508">
        <v>117.01654145999998</v>
      </c>
      <c r="U415" s="508" t="s">
        <v>3007</v>
      </c>
      <c r="V415" s="170">
        <v>48.537911593600157</v>
      </c>
    </row>
    <row r="416" spans="1:22" x14ac:dyDescent="0.25">
      <c r="A416">
        <v>0</v>
      </c>
      <c r="B416" s="514"/>
      <c r="C416" s="514"/>
      <c r="D416" s="514"/>
      <c r="E416" s="513"/>
      <c r="F416" s="517" t="s">
        <v>619</v>
      </c>
      <c r="G416" s="511"/>
      <c r="H416" s="511" t="s">
        <v>3397</v>
      </c>
      <c r="I416" s="516">
        <v>36</v>
      </c>
      <c r="J416" s="508"/>
      <c r="K416" s="509"/>
      <c r="L416" s="498">
        <v>0.45019300000000001</v>
      </c>
      <c r="M416" s="201">
        <v>-23.78356173236757</v>
      </c>
      <c r="N416" s="201">
        <v>423.0996045</v>
      </c>
      <c r="O416" s="201">
        <v>41.094000000000001</v>
      </c>
      <c r="P416" s="498">
        <v>41.094000000000001</v>
      </c>
      <c r="Q416" s="498">
        <v>423.0996045</v>
      </c>
      <c r="R416" s="498">
        <v>-24.008658232367569</v>
      </c>
      <c r="S416" s="508">
        <v>117.24163795999998</v>
      </c>
      <c r="T416" s="508">
        <v>117.46673445999998</v>
      </c>
      <c r="U416" s="508" t="s">
        <v>3392</v>
      </c>
      <c r="V416" s="170">
        <v>48.763008093600149</v>
      </c>
    </row>
    <row r="417" spans="1:22" x14ac:dyDescent="0.25">
      <c r="A417">
        <v>0</v>
      </c>
      <c r="B417" s="514"/>
      <c r="C417" s="514"/>
      <c r="D417" s="514"/>
      <c r="E417" s="513"/>
      <c r="F417" s="512" t="s">
        <v>619</v>
      </c>
      <c r="G417" s="511"/>
      <c r="H417" s="521"/>
      <c r="I417" s="510"/>
      <c r="J417" s="508"/>
      <c r="K417" s="509"/>
      <c r="L417" s="498">
        <v>0</v>
      </c>
      <c r="M417" s="201">
        <v>-24.008658232367569</v>
      </c>
      <c r="N417" s="201">
        <v>423.0996045</v>
      </c>
      <c r="O417" s="201">
        <v>41.094000000000001</v>
      </c>
      <c r="P417" s="498">
        <v>41.094000000000001</v>
      </c>
      <c r="Q417" s="498">
        <v>423.0996045</v>
      </c>
      <c r="R417" s="498">
        <v>-24.008658232367569</v>
      </c>
      <c r="S417" s="508">
        <v>117.46673445999998</v>
      </c>
      <c r="T417" s="508">
        <v>117.46673445999998</v>
      </c>
      <c r="U417" s="508"/>
      <c r="V417" s="170">
        <v>48.988104593600156</v>
      </c>
    </row>
    <row r="418" spans="1:22" x14ac:dyDescent="0.25">
      <c r="A418">
        <v>0</v>
      </c>
      <c r="B418" s="514" t="s">
        <v>3081</v>
      </c>
      <c r="C418" s="514" t="s">
        <v>3416</v>
      </c>
      <c r="D418" s="514" t="s">
        <v>2192</v>
      </c>
      <c r="E418" s="513">
        <v>1176</v>
      </c>
      <c r="F418" s="517" t="s">
        <v>3410</v>
      </c>
      <c r="G418" s="511"/>
      <c r="H418" s="511" t="s">
        <v>3390</v>
      </c>
      <c r="I418" s="516">
        <v>36</v>
      </c>
      <c r="J418" s="508"/>
      <c r="K418" s="509"/>
      <c r="L418" s="498">
        <v>0.183363</v>
      </c>
      <c r="M418" s="201">
        <v>-24.100339732367569</v>
      </c>
      <c r="N418" s="201">
        <v>423.0996045</v>
      </c>
      <c r="O418" s="201">
        <v>41.094000000000001</v>
      </c>
      <c r="P418" s="498">
        <v>41.094000000000001</v>
      </c>
      <c r="Q418" s="498">
        <v>423.0996045</v>
      </c>
      <c r="R418" s="498">
        <v>-24.192021232367569</v>
      </c>
      <c r="S418" s="508">
        <v>117.55841595999998</v>
      </c>
      <c r="T418" s="508">
        <v>117.65009745999998</v>
      </c>
      <c r="U418" s="508"/>
      <c r="V418" s="170">
        <v>49.079786093600148</v>
      </c>
    </row>
    <row r="419" spans="1:22" x14ac:dyDescent="0.25">
      <c r="A419">
        <v>0</v>
      </c>
      <c r="B419" s="514"/>
      <c r="C419" s="514"/>
      <c r="D419" s="514"/>
      <c r="E419" s="513"/>
      <c r="F419" s="517" t="s">
        <v>619</v>
      </c>
      <c r="G419" s="511"/>
      <c r="H419" s="511"/>
      <c r="I419" s="516"/>
      <c r="J419" s="508"/>
      <c r="K419" s="509"/>
      <c r="L419" s="498">
        <v>0</v>
      </c>
      <c r="M419" s="201">
        <v>-24.192021232367569</v>
      </c>
      <c r="N419" s="201">
        <v>423.0996045</v>
      </c>
      <c r="O419" s="201">
        <v>41.094000000000001</v>
      </c>
      <c r="P419" s="498">
        <v>41.094000000000001</v>
      </c>
      <c r="Q419" s="498">
        <v>423.0996045</v>
      </c>
      <c r="R419" s="498">
        <v>-24.192021232367569</v>
      </c>
      <c r="S419" s="508">
        <v>117.65009745999998</v>
      </c>
      <c r="T419" s="508">
        <v>117.65009745999998</v>
      </c>
      <c r="U419" s="508"/>
      <c r="V419" s="170">
        <v>49.171467593600156</v>
      </c>
    </row>
    <row r="420" spans="1:22" x14ac:dyDescent="0.25">
      <c r="A420">
        <v>0</v>
      </c>
      <c r="B420" s="514" t="s">
        <v>3081</v>
      </c>
      <c r="C420" s="514" t="s">
        <v>3416</v>
      </c>
      <c r="D420" s="514" t="s">
        <v>2174</v>
      </c>
      <c r="E420" s="513">
        <v>1177</v>
      </c>
      <c r="F420" s="517" t="s">
        <v>3409</v>
      </c>
      <c r="G420" s="511"/>
      <c r="H420" s="511" t="s">
        <v>4278</v>
      </c>
      <c r="I420" s="516"/>
      <c r="J420" s="508"/>
      <c r="K420" s="509"/>
      <c r="L420" s="498">
        <v>0</v>
      </c>
      <c r="M420" s="201">
        <v>-24.192021232367569</v>
      </c>
      <c r="N420" s="201">
        <v>423.0996045</v>
      </c>
      <c r="O420" s="201">
        <v>41.094000000000001</v>
      </c>
      <c r="P420" s="498">
        <v>41.094000000000001</v>
      </c>
      <c r="Q420" s="498">
        <v>423.0996045</v>
      </c>
      <c r="R420" s="498">
        <v>-24.192021232367569</v>
      </c>
      <c r="S420" s="508">
        <v>117.65009745999998</v>
      </c>
      <c r="T420" s="508">
        <v>117.65009745999998</v>
      </c>
      <c r="U420" s="508"/>
      <c r="V420" s="170">
        <v>49.171467593600156</v>
      </c>
    </row>
    <row r="421" spans="1:22" x14ac:dyDescent="0.25">
      <c r="A421">
        <v>0</v>
      </c>
      <c r="B421" s="505"/>
      <c r="C421" s="505"/>
      <c r="D421" s="505"/>
      <c r="E421" s="504"/>
      <c r="F421" s="520"/>
      <c r="G421" s="519"/>
      <c r="H421" s="519" t="s">
        <v>1962</v>
      </c>
      <c r="I421" s="518"/>
      <c r="J421" s="498"/>
      <c r="K421" s="509"/>
      <c r="L421" s="498">
        <v>9.6509999999999999E-2</v>
      </c>
      <c r="M421" s="201">
        <v>-24.24027623236757</v>
      </c>
      <c r="N421" s="201">
        <v>423.0996045</v>
      </c>
      <c r="O421" s="201">
        <v>41.094000000000001</v>
      </c>
      <c r="P421" s="498">
        <v>41.094000000000001</v>
      </c>
      <c r="Q421" s="498">
        <v>423.0996045</v>
      </c>
      <c r="R421" s="498">
        <v>-24.288531232367568</v>
      </c>
      <c r="S421" s="498">
        <v>117.69835245999998</v>
      </c>
      <c r="T421" s="498">
        <v>117.74660745999998</v>
      </c>
      <c r="U421" s="498"/>
      <c r="V421" s="170">
        <v>49.219722593600153</v>
      </c>
    </row>
    <row r="422" spans="1:22" x14ac:dyDescent="0.25">
      <c r="A422">
        <v>0</v>
      </c>
      <c r="B422" s="505" t="s">
        <v>3081</v>
      </c>
      <c r="C422" s="505" t="s">
        <v>3416</v>
      </c>
      <c r="D422" s="505" t="s">
        <v>111</v>
      </c>
      <c r="E422" s="504">
        <v>1177</v>
      </c>
      <c r="F422" s="520" t="s">
        <v>716</v>
      </c>
      <c r="G422" s="519" t="s">
        <v>3135</v>
      </c>
      <c r="H422" s="519" t="s">
        <v>3134</v>
      </c>
      <c r="I422" s="518">
        <v>40</v>
      </c>
      <c r="J422" s="500"/>
      <c r="K422" s="506"/>
      <c r="L422" s="498">
        <v>0</v>
      </c>
      <c r="M422" s="201">
        <v>-24.288531232367568</v>
      </c>
      <c r="N422" s="201">
        <v>423.0996045</v>
      </c>
      <c r="O422" s="201">
        <v>41.094000000000001</v>
      </c>
      <c r="P422" s="498">
        <v>41.094000000000001</v>
      </c>
      <c r="Q422" s="498">
        <v>423.0996045</v>
      </c>
      <c r="R422" s="498">
        <v>-24.288531232367568</v>
      </c>
      <c r="S422" s="498">
        <v>117.74660745999998</v>
      </c>
      <c r="T422" s="498">
        <v>117.74660745999998</v>
      </c>
      <c r="U422" s="498"/>
      <c r="V422" s="170">
        <v>49.26797759360015</v>
      </c>
    </row>
    <row r="423" spans="1:22" x14ac:dyDescent="0.25">
      <c r="A423">
        <v>0</v>
      </c>
      <c r="B423" s="505"/>
      <c r="C423" s="505"/>
      <c r="D423" s="505"/>
      <c r="E423" s="504"/>
      <c r="F423" s="520"/>
      <c r="G423" s="519"/>
      <c r="H423" s="519" t="s">
        <v>3133</v>
      </c>
      <c r="I423" s="518"/>
      <c r="J423" s="500"/>
      <c r="K423" s="509"/>
      <c r="L423" s="498">
        <v>5.5879999999999999E-2</v>
      </c>
      <c r="M423" s="201">
        <v>-24.316471232367569</v>
      </c>
      <c r="N423" s="201">
        <v>423.0996045</v>
      </c>
      <c r="O423" s="201">
        <v>41.094000000000001</v>
      </c>
      <c r="P423" s="498">
        <v>41.094000000000001</v>
      </c>
      <c r="Q423" s="498">
        <v>423.0996045</v>
      </c>
      <c r="R423" s="498">
        <v>-24.344411232367566</v>
      </c>
      <c r="S423" s="498">
        <v>117.77454745999998</v>
      </c>
      <c r="T423" s="498">
        <v>117.80248745999998</v>
      </c>
      <c r="U423" s="498"/>
      <c r="V423" s="170">
        <v>49.295917593600151</v>
      </c>
    </row>
    <row r="424" spans="1:22" x14ac:dyDescent="0.25">
      <c r="A424">
        <v>0</v>
      </c>
      <c r="B424" s="514"/>
      <c r="C424" s="514"/>
      <c r="D424" s="514"/>
      <c r="E424" s="513"/>
      <c r="F424" s="512" t="s">
        <v>619</v>
      </c>
      <c r="G424" s="511"/>
      <c r="H424" s="511" t="s">
        <v>3132</v>
      </c>
      <c r="I424" s="510"/>
      <c r="J424" s="515"/>
      <c r="K424" s="509"/>
      <c r="L424" s="498">
        <v>7.8206499999999998E-2</v>
      </c>
      <c r="M424" s="201">
        <v>-24.383514482367566</v>
      </c>
      <c r="N424" s="201">
        <v>423.0996045</v>
      </c>
      <c r="O424" s="201">
        <v>41.094000000000001</v>
      </c>
      <c r="P424" s="498">
        <v>41.094000000000001</v>
      </c>
      <c r="Q424" s="498">
        <v>423.0996045</v>
      </c>
      <c r="R424" s="498">
        <v>-24.422617732367566</v>
      </c>
      <c r="S424" s="508">
        <v>117.84159070999998</v>
      </c>
      <c r="T424" s="508">
        <v>117.88069395999997</v>
      </c>
      <c r="U424" s="508" t="s">
        <v>3392</v>
      </c>
      <c r="V424" s="170">
        <v>49.362960843600149</v>
      </c>
    </row>
    <row r="425" spans="1:22" x14ac:dyDescent="0.25">
      <c r="A425">
        <v>0</v>
      </c>
      <c r="B425" s="514" t="s">
        <v>3081</v>
      </c>
      <c r="C425" s="514" t="s">
        <v>3416</v>
      </c>
      <c r="D425" s="514" t="s">
        <v>3141</v>
      </c>
      <c r="E425" s="513">
        <v>1180</v>
      </c>
      <c r="F425" s="517" t="s">
        <v>3408</v>
      </c>
      <c r="G425" s="511" t="s">
        <v>3393</v>
      </c>
      <c r="H425" s="511" t="s">
        <v>2184</v>
      </c>
      <c r="I425" s="516">
        <v>40</v>
      </c>
      <c r="J425" s="515"/>
      <c r="K425" s="509"/>
      <c r="L425" s="498">
        <v>0.25</v>
      </c>
      <c r="M425" s="201">
        <v>-24.547617732367566</v>
      </c>
      <c r="N425" s="201">
        <v>423.0996045</v>
      </c>
      <c r="O425" s="201">
        <v>41.094000000000001</v>
      </c>
      <c r="P425" s="498">
        <v>41.094000000000001</v>
      </c>
      <c r="Q425" s="498">
        <v>423.0996045</v>
      </c>
      <c r="R425" s="498">
        <v>-24.672617732367566</v>
      </c>
      <c r="S425" s="508">
        <v>118.00569395999997</v>
      </c>
      <c r="T425" s="508">
        <v>118.13069395999997</v>
      </c>
      <c r="U425" s="508"/>
      <c r="V425" s="170">
        <v>49.527064093600146</v>
      </c>
    </row>
    <row r="426" spans="1:22" x14ac:dyDescent="0.25">
      <c r="A426">
        <v>0</v>
      </c>
      <c r="B426" s="514"/>
      <c r="C426" s="514"/>
      <c r="D426" s="514"/>
      <c r="E426" s="513"/>
      <c r="F426" s="512" t="s">
        <v>619</v>
      </c>
      <c r="G426" s="511"/>
      <c r="H426" s="511" t="s">
        <v>3129</v>
      </c>
      <c r="I426" s="510"/>
      <c r="J426" s="507"/>
      <c r="K426" s="509"/>
      <c r="L426" s="498">
        <v>7.8206499999999998E-2</v>
      </c>
      <c r="M426" s="201">
        <v>-24.711720982367567</v>
      </c>
      <c r="N426" s="201">
        <v>423.0996045</v>
      </c>
      <c r="O426" s="201">
        <v>41.094000000000001</v>
      </c>
      <c r="P426" s="498">
        <v>41.094000000000001</v>
      </c>
      <c r="Q426" s="498">
        <v>423.0996045</v>
      </c>
      <c r="R426" s="498">
        <v>-24.750824232367567</v>
      </c>
      <c r="S426" s="508">
        <v>118.16979720999997</v>
      </c>
      <c r="T426" s="508">
        <v>118.20890045999997</v>
      </c>
      <c r="U426" s="508" t="s">
        <v>3392</v>
      </c>
      <c r="V426" s="170">
        <v>49.691167343600142</v>
      </c>
    </row>
    <row r="427" spans="1:22" x14ac:dyDescent="0.25">
      <c r="A427">
        <v>0</v>
      </c>
      <c r="B427" s="514"/>
      <c r="C427" s="514"/>
      <c r="D427" s="514"/>
      <c r="E427" s="513"/>
      <c r="F427" s="512"/>
      <c r="G427" s="511"/>
      <c r="H427" s="511" t="s">
        <v>1962</v>
      </c>
      <c r="I427" s="510"/>
      <c r="J427" s="507"/>
      <c r="K427" s="509"/>
      <c r="L427" s="498">
        <v>9.9516999999999994E-2</v>
      </c>
      <c r="M427" s="201">
        <v>-24.800582732367566</v>
      </c>
      <c r="N427" s="201">
        <v>423.0996045</v>
      </c>
      <c r="O427" s="201">
        <v>41.094000000000001</v>
      </c>
      <c r="P427" s="498">
        <v>41.094000000000001</v>
      </c>
      <c r="Q427" s="498">
        <v>423.0996045</v>
      </c>
      <c r="R427" s="498">
        <v>-24.850341232367565</v>
      </c>
      <c r="S427" s="508">
        <v>118.25865895999998</v>
      </c>
      <c r="T427" s="508">
        <v>118.30841745999997</v>
      </c>
      <c r="U427" s="508"/>
      <c r="V427" s="170">
        <v>49.780029093600149</v>
      </c>
    </row>
    <row r="428" spans="1:22" x14ac:dyDescent="0.25">
      <c r="A428">
        <v>0</v>
      </c>
      <c r="B428" s="514" t="s">
        <v>3081</v>
      </c>
      <c r="C428" s="514" t="s">
        <v>3416</v>
      </c>
      <c r="D428" s="514" t="s">
        <v>2190</v>
      </c>
      <c r="E428" s="513">
        <v>1184</v>
      </c>
      <c r="F428" s="517" t="s">
        <v>3407</v>
      </c>
      <c r="G428" s="511"/>
      <c r="H428" s="511" t="s">
        <v>3390</v>
      </c>
      <c r="I428" s="516">
        <v>36</v>
      </c>
      <c r="J428" s="515"/>
      <c r="K428" s="509"/>
      <c r="L428" s="498">
        <v>0.183363</v>
      </c>
      <c r="M428" s="201">
        <v>-24.942022732367565</v>
      </c>
      <c r="N428" s="201">
        <v>423.0996045</v>
      </c>
      <c r="O428" s="201">
        <v>41.094000000000001</v>
      </c>
      <c r="P428" s="498">
        <v>41.094000000000001</v>
      </c>
      <c r="Q428" s="498">
        <v>423.0996045</v>
      </c>
      <c r="R428" s="498">
        <v>-25.033704232367565</v>
      </c>
      <c r="S428" s="508">
        <v>118.40009895999997</v>
      </c>
      <c r="T428" s="508">
        <v>118.49178045999997</v>
      </c>
      <c r="U428" s="508"/>
      <c r="V428" s="170">
        <v>49.921469093600138</v>
      </c>
    </row>
    <row r="429" spans="1:22" x14ac:dyDescent="0.25">
      <c r="A429">
        <v>0</v>
      </c>
      <c r="B429" s="514"/>
      <c r="C429" s="514"/>
      <c r="D429" s="514"/>
      <c r="E429" s="513"/>
      <c r="F429" s="517" t="s">
        <v>619</v>
      </c>
      <c r="G429" s="511"/>
      <c r="H429" s="511"/>
      <c r="I429" s="516"/>
      <c r="J429" s="515"/>
      <c r="K429" s="509"/>
      <c r="L429" s="498">
        <v>0</v>
      </c>
      <c r="M429" s="201">
        <v>-25.033704232367565</v>
      </c>
      <c r="N429" s="201">
        <v>423.0996045</v>
      </c>
      <c r="O429" s="201">
        <v>41.094000000000001</v>
      </c>
      <c r="P429" s="498">
        <v>41.094000000000001</v>
      </c>
      <c r="Q429" s="498">
        <v>423.0996045</v>
      </c>
      <c r="R429" s="498">
        <v>-25.033704232367565</v>
      </c>
      <c r="S429" s="508">
        <v>118.49178045999997</v>
      </c>
      <c r="T429" s="508">
        <v>118.49178045999997</v>
      </c>
      <c r="U429" s="508"/>
      <c r="V429" s="170">
        <v>50.013150593600145</v>
      </c>
    </row>
    <row r="430" spans="1:22" x14ac:dyDescent="0.25">
      <c r="A430">
        <v>0</v>
      </c>
      <c r="B430" s="514"/>
      <c r="C430" s="514"/>
      <c r="D430" s="514"/>
      <c r="E430" s="513"/>
      <c r="F430" s="517" t="s">
        <v>619</v>
      </c>
      <c r="G430" s="511"/>
      <c r="H430" s="511"/>
      <c r="I430" s="516"/>
      <c r="J430" s="515"/>
      <c r="K430" s="509"/>
      <c r="L430" s="498">
        <v>0</v>
      </c>
      <c r="M430" s="201">
        <v>-25.033704232367565</v>
      </c>
      <c r="N430" s="201">
        <v>423.0996045</v>
      </c>
      <c r="O430" s="201">
        <v>41.094000000000001</v>
      </c>
      <c r="P430" s="498">
        <v>41.094000000000001</v>
      </c>
      <c r="Q430" s="498">
        <v>423.0996045</v>
      </c>
      <c r="R430" s="498">
        <v>-25.033704232367565</v>
      </c>
      <c r="S430" s="508">
        <v>118.49178045999997</v>
      </c>
      <c r="T430" s="508">
        <v>118.49178045999997</v>
      </c>
      <c r="U430" s="508"/>
      <c r="V430" s="170">
        <v>50.013150593600145</v>
      </c>
    </row>
    <row r="431" spans="1:22" x14ac:dyDescent="0.25">
      <c r="A431">
        <v>0</v>
      </c>
      <c r="B431" s="514"/>
      <c r="C431" s="514"/>
      <c r="D431" s="514"/>
      <c r="E431" s="513"/>
      <c r="F431" s="512" t="s">
        <v>619</v>
      </c>
      <c r="G431" s="511"/>
      <c r="H431" s="511" t="s">
        <v>2198</v>
      </c>
      <c r="I431" s="510"/>
      <c r="J431" s="507"/>
      <c r="K431" s="509"/>
      <c r="L431" s="498">
        <v>0.189001</v>
      </c>
      <c r="M431" s="201">
        <v>-25.128204732367564</v>
      </c>
      <c r="N431" s="201">
        <v>423.0996045</v>
      </c>
      <c r="O431" s="201">
        <v>41.094000000000001</v>
      </c>
      <c r="P431" s="498">
        <v>41.094000000000001</v>
      </c>
      <c r="Q431" s="498">
        <v>423.0996045</v>
      </c>
      <c r="R431" s="498">
        <v>-25.222705232367566</v>
      </c>
      <c r="S431" s="508">
        <v>118.58628095999998</v>
      </c>
      <c r="T431" s="508">
        <v>118.68078145999998</v>
      </c>
      <c r="U431" s="507"/>
      <c r="V431" s="170">
        <v>50.107651093600154</v>
      </c>
    </row>
    <row r="432" spans="1:22" x14ac:dyDescent="0.25">
      <c r="A432">
        <v>0</v>
      </c>
      <c r="B432" s="505" t="s">
        <v>3081</v>
      </c>
      <c r="C432" s="505" t="s">
        <v>3416</v>
      </c>
      <c r="D432" s="505" t="s">
        <v>1981</v>
      </c>
      <c r="E432" s="504">
        <v>1187</v>
      </c>
      <c r="F432" s="498" t="s">
        <v>3406</v>
      </c>
      <c r="G432" s="503"/>
      <c r="H432" s="502" t="s">
        <v>1978</v>
      </c>
      <c r="I432" s="501">
        <v>40</v>
      </c>
      <c r="J432" s="500"/>
      <c r="K432" s="506"/>
      <c r="L432" s="498">
        <v>5.7403999999999997E-2</v>
      </c>
      <c r="M432" s="201">
        <v>-25.251407232367566</v>
      </c>
      <c r="N432" s="201">
        <v>423.0996045</v>
      </c>
      <c r="O432" s="201">
        <v>41.094000000000001</v>
      </c>
      <c r="P432" s="498">
        <v>41.094000000000001</v>
      </c>
      <c r="Q432" s="498">
        <v>423.0996045</v>
      </c>
      <c r="R432" s="498">
        <v>-25.280109232367565</v>
      </c>
      <c r="S432" s="498">
        <v>118.70948345999999</v>
      </c>
      <c r="T432" s="498">
        <v>118.73818545999998</v>
      </c>
      <c r="U432" s="498"/>
      <c r="V432" s="170">
        <v>50.230853593600159</v>
      </c>
    </row>
    <row r="433" spans="1:22" x14ac:dyDescent="0.25">
      <c r="A433">
        <v>0</v>
      </c>
      <c r="B433" s="232"/>
      <c r="C433" s="232"/>
      <c r="D433" s="232"/>
      <c r="E433" s="237"/>
      <c r="F433" s="469" t="s">
        <v>619</v>
      </c>
      <c r="G433" s="238"/>
      <c r="H433" s="238" t="s">
        <v>1962</v>
      </c>
      <c r="I433" s="467">
        <v>40</v>
      </c>
      <c r="J433" s="239"/>
      <c r="K433" s="466"/>
      <c r="L433" s="240">
        <v>0.103502</v>
      </c>
      <c r="M433" s="201">
        <v>-25.331860232367564</v>
      </c>
      <c r="N433" s="201">
        <v>423.0996045</v>
      </c>
      <c r="O433" s="201">
        <v>41.094000000000001</v>
      </c>
      <c r="P433" s="240">
        <v>41.094000000000001</v>
      </c>
      <c r="Q433" s="240">
        <v>423.0996045</v>
      </c>
      <c r="R433" s="200">
        <v>-25.383611232367564</v>
      </c>
      <c r="S433" s="240">
        <v>118.78993645999999</v>
      </c>
      <c r="T433" s="240">
        <v>118.84168745999999</v>
      </c>
      <c r="U433" s="240"/>
      <c r="V433" s="170">
        <v>50.311306593600165</v>
      </c>
    </row>
    <row r="434" spans="1:22" x14ac:dyDescent="0.25">
      <c r="A434">
        <v>0</v>
      </c>
      <c r="B434" s="232" t="s">
        <v>3081</v>
      </c>
      <c r="C434" s="232" t="s">
        <v>3405</v>
      </c>
      <c r="D434" s="232" t="s">
        <v>111</v>
      </c>
      <c r="E434" s="237">
        <v>1188</v>
      </c>
      <c r="F434" s="234" t="s">
        <v>3404</v>
      </c>
      <c r="G434" s="238" t="s">
        <v>2169</v>
      </c>
      <c r="H434" s="238" t="s">
        <v>1951</v>
      </c>
      <c r="I434" s="467"/>
      <c r="J434" s="200"/>
      <c r="K434" s="466"/>
      <c r="L434" s="240">
        <v>0</v>
      </c>
      <c r="M434" s="201">
        <v>-25.383611232367564</v>
      </c>
      <c r="N434" s="201">
        <v>423.0996045</v>
      </c>
      <c r="O434" s="201">
        <v>41.094000000000001</v>
      </c>
      <c r="P434" s="240">
        <v>41.094000000000001</v>
      </c>
      <c r="Q434" s="240">
        <v>423.0996045</v>
      </c>
      <c r="R434" s="200">
        <v>-25.383611232367564</v>
      </c>
      <c r="S434" s="240">
        <v>118.84168745999999</v>
      </c>
      <c r="T434" s="240">
        <v>118.84168745999999</v>
      </c>
      <c r="U434" s="240"/>
      <c r="V434" s="170">
        <v>50.363057593600161</v>
      </c>
    </row>
    <row r="435" spans="1:22" x14ac:dyDescent="0.25">
      <c r="A435">
        <v>0</v>
      </c>
      <c r="B435" s="232"/>
      <c r="C435" s="232"/>
      <c r="D435" s="232"/>
      <c r="E435" s="237"/>
      <c r="F435" s="469" t="s">
        <v>619</v>
      </c>
      <c r="G435" s="238"/>
      <c r="H435" s="238" t="s">
        <v>1969</v>
      </c>
      <c r="I435" s="468"/>
      <c r="J435" s="239"/>
      <c r="K435" s="466"/>
      <c r="L435" s="240">
        <v>0.14528199999999999</v>
      </c>
      <c r="M435" s="201">
        <v>-25.456252232367564</v>
      </c>
      <c r="N435" s="201">
        <v>423.0996045</v>
      </c>
      <c r="O435" s="201">
        <v>41.094000000000001</v>
      </c>
      <c r="P435" s="240">
        <v>41.094000000000001</v>
      </c>
      <c r="Q435" s="240">
        <v>423.0996045</v>
      </c>
      <c r="R435" s="200">
        <v>-25.528893232367565</v>
      </c>
      <c r="S435" s="240">
        <v>118.91432845999998</v>
      </c>
      <c r="T435" s="240">
        <v>118.98696945999998</v>
      </c>
      <c r="U435" s="240"/>
      <c r="V435" s="170">
        <v>50.435698593600151</v>
      </c>
    </row>
    <row r="436" spans="1:22" x14ac:dyDescent="0.25">
      <c r="A436">
        <v>0</v>
      </c>
      <c r="B436" s="232" t="s">
        <v>3081</v>
      </c>
      <c r="C436" s="232" t="s">
        <v>3405</v>
      </c>
      <c r="D436" s="232" t="s">
        <v>3125</v>
      </c>
      <c r="E436" s="237">
        <v>1190</v>
      </c>
      <c r="F436" s="234" t="s">
        <v>1901</v>
      </c>
      <c r="G436" s="238" t="s">
        <v>4279</v>
      </c>
      <c r="H436" s="238" t="s">
        <v>4280</v>
      </c>
      <c r="I436" s="467">
        <v>33</v>
      </c>
      <c r="J436" s="200"/>
      <c r="K436" s="466"/>
      <c r="L436" s="240">
        <v>0</v>
      </c>
      <c r="M436" s="201">
        <v>-25.528893232367565</v>
      </c>
      <c r="N436" s="201">
        <v>423.0996045</v>
      </c>
      <c r="O436" s="201">
        <v>41.094000000000001</v>
      </c>
      <c r="P436" s="240">
        <v>41.094000000000001</v>
      </c>
      <c r="Q436" s="240">
        <v>423.0996045</v>
      </c>
      <c r="R436" s="200">
        <v>-25.528893232367565</v>
      </c>
      <c r="S436" s="240">
        <v>118.98696945999998</v>
      </c>
      <c r="T436" s="240">
        <v>118.98696945999998</v>
      </c>
      <c r="U436" s="240"/>
      <c r="V436" s="170">
        <v>50.508339593600155</v>
      </c>
    </row>
    <row r="437" spans="1:22" x14ac:dyDescent="0.25">
      <c r="A437">
        <v>0</v>
      </c>
      <c r="B437" s="232"/>
      <c r="C437" s="232"/>
      <c r="D437" s="232"/>
      <c r="E437" s="237"/>
      <c r="F437" s="469" t="s">
        <v>619</v>
      </c>
      <c r="G437" s="238"/>
      <c r="H437" s="238" t="s">
        <v>1969</v>
      </c>
      <c r="I437" s="468"/>
      <c r="J437" s="239"/>
      <c r="K437" s="466"/>
      <c r="L437" s="240">
        <v>0</v>
      </c>
      <c r="M437" s="201">
        <v>-25.528893232367565</v>
      </c>
      <c r="N437" s="201">
        <v>423.0996045</v>
      </c>
      <c r="O437" s="201">
        <v>41.094000000000001</v>
      </c>
      <c r="P437" s="240">
        <v>41.094000000000001</v>
      </c>
      <c r="Q437" s="240">
        <v>423.0996045</v>
      </c>
      <c r="R437" s="200">
        <v>-25.528893232367565</v>
      </c>
      <c r="S437" s="240">
        <v>118.98696945999998</v>
      </c>
      <c r="T437" s="240">
        <v>118.98696945999998</v>
      </c>
      <c r="U437" s="240"/>
      <c r="V437" s="170">
        <v>50.508339593600155</v>
      </c>
    </row>
    <row r="438" spans="1:22" x14ac:dyDescent="0.25">
      <c r="A438">
        <v>0</v>
      </c>
      <c r="B438" s="232" t="s">
        <v>3081</v>
      </c>
      <c r="C438" s="232" t="s">
        <v>3405</v>
      </c>
      <c r="D438" s="232" t="s">
        <v>1990</v>
      </c>
      <c r="E438" s="237">
        <v>1190</v>
      </c>
      <c r="F438" s="234" t="s">
        <v>3403</v>
      </c>
      <c r="G438" s="238" t="s">
        <v>1988</v>
      </c>
      <c r="H438" s="238" t="s">
        <v>1987</v>
      </c>
      <c r="I438" s="467"/>
      <c r="J438" s="200"/>
      <c r="K438" s="466"/>
      <c r="L438" s="240">
        <v>0</v>
      </c>
      <c r="M438" s="201">
        <v>-25.528893232367565</v>
      </c>
      <c r="N438" s="201">
        <v>423.0996045</v>
      </c>
      <c r="O438" s="201">
        <v>41.094000000000001</v>
      </c>
      <c r="P438" s="240">
        <v>41.094000000000001</v>
      </c>
      <c r="Q438" s="240">
        <v>423.0996045</v>
      </c>
      <c r="R438" s="200">
        <v>-25.528893232367565</v>
      </c>
      <c r="S438" s="240">
        <v>118.98696945999998</v>
      </c>
      <c r="T438" s="240">
        <v>118.98696945999998</v>
      </c>
      <c r="U438" s="240"/>
      <c r="V438" s="170">
        <v>50.508339593600155</v>
      </c>
    </row>
    <row r="439" spans="1:22" x14ac:dyDescent="0.25">
      <c r="A439">
        <v>0</v>
      </c>
      <c r="B439" s="232"/>
      <c r="C439" s="232"/>
      <c r="D439" s="232"/>
      <c r="E439" s="237"/>
      <c r="F439" s="234" t="s">
        <v>619</v>
      </c>
      <c r="G439" s="238"/>
      <c r="H439" s="238" t="s">
        <v>1962</v>
      </c>
      <c r="I439" s="467">
        <v>40</v>
      </c>
      <c r="J439" s="200"/>
      <c r="K439" s="466"/>
      <c r="L439" s="240">
        <v>0.13121600000000003</v>
      </c>
      <c r="M439" s="201">
        <v>-25.594501232367563</v>
      </c>
      <c r="N439" s="201">
        <v>423.0996045</v>
      </c>
      <c r="O439" s="201">
        <v>41.094000000000001</v>
      </c>
      <c r="P439" s="240">
        <v>41.094000000000001</v>
      </c>
      <c r="Q439" s="240">
        <v>423.0996045</v>
      </c>
      <c r="R439" s="200">
        <v>-25.660109232367564</v>
      </c>
      <c r="S439" s="240">
        <v>119.05257745999998</v>
      </c>
      <c r="T439" s="240">
        <v>119.11818545999998</v>
      </c>
      <c r="U439" s="240"/>
      <c r="V439" s="170">
        <v>50.573947593600153</v>
      </c>
    </row>
    <row r="440" spans="1:22" x14ac:dyDescent="0.25">
      <c r="A440">
        <v>0</v>
      </c>
      <c r="B440" s="505" t="s">
        <v>3081</v>
      </c>
      <c r="C440" s="505" t="s">
        <v>3388</v>
      </c>
      <c r="D440" s="505" t="s">
        <v>1981</v>
      </c>
      <c r="E440" s="504">
        <v>1191</v>
      </c>
      <c r="F440" s="498" t="s">
        <v>3402</v>
      </c>
      <c r="G440" s="503"/>
      <c r="H440" s="502" t="s">
        <v>1978</v>
      </c>
      <c r="I440" s="501">
        <v>40</v>
      </c>
      <c r="J440" s="498"/>
      <c r="K440" s="506"/>
      <c r="L440" s="498">
        <v>5.7403999999999997E-2</v>
      </c>
      <c r="M440" s="201">
        <v>-25.688811232367563</v>
      </c>
      <c r="N440" s="201">
        <v>423.0996045</v>
      </c>
      <c r="O440" s="201">
        <v>41.094000000000001</v>
      </c>
      <c r="P440" s="498">
        <v>41.094000000000001</v>
      </c>
      <c r="Q440" s="498">
        <v>423.0996045</v>
      </c>
      <c r="R440" s="498">
        <v>-25.717513232367562</v>
      </c>
      <c r="S440" s="498">
        <v>119.14688745999999</v>
      </c>
      <c r="T440" s="498">
        <v>119.17558945999998</v>
      </c>
      <c r="U440" s="519"/>
      <c r="V440" s="170">
        <v>50.66825759360016</v>
      </c>
    </row>
    <row r="441" spans="1:22" x14ac:dyDescent="0.25">
      <c r="A441">
        <v>0</v>
      </c>
      <c r="B441" s="514"/>
      <c r="C441" s="514"/>
      <c r="D441" s="514"/>
      <c r="E441" s="513"/>
      <c r="F441" s="514" t="s">
        <v>619</v>
      </c>
      <c r="G441" s="511"/>
      <c r="H441" s="524" t="s">
        <v>2198</v>
      </c>
      <c r="I441" s="523">
        <v>40</v>
      </c>
      <c r="J441" s="508"/>
      <c r="K441" s="509"/>
      <c r="L441" s="498">
        <v>0.189001</v>
      </c>
      <c r="M441" s="201">
        <v>-25.812013732367561</v>
      </c>
      <c r="N441" s="201">
        <v>423.0996045</v>
      </c>
      <c r="O441" s="201">
        <v>41.094000000000001</v>
      </c>
      <c r="P441" s="498">
        <v>41.094000000000001</v>
      </c>
      <c r="Q441" s="498">
        <v>423.0996045</v>
      </c>
      <c r="R441" s="498">
        <v>-25.906514232367563</v>
      </c>
      <c r="S441" s="508">
        <v>119.27008995999999</v>
      </c>
      <c r="T441" s="508">
        <v>119.36459045999999</v>
      </c>
      <c r="U441" s="522"/>
      <c r="V441" s="170">
        <v>50.791460093600165</v>
      </c>
    </row>
    <row r="442" spans="1:22" x14ac:dyDescent="0.25">
      <c r="A442">
        <v>0</v>
      </c>
      <c r="B442" s="514" t="s">
        <v>3081</v>
      </c>
      <c r="C442" s="514" t="s">
        <v>3388</v>
      </c>
      <c r="D442" s="514" t="s">
        <v>2197</v>
      </c>
      <c r="E442" s="513">
        <v>1195</v>
      </c>
      <c r="F442" s="517" t="s">
        <v>3401</v>
      </c>
      <c r="G442" s="511"/>
      <c r="H442" s="511" t="s">
        <v>3390</v>
      </c>
      <c r="I442" s="516">
        <v>36</v>
      </c>
      <c r="J442" s="507"/>
      <c r="K442" s="509"/>
      <c r="L442" s="498">
        <v>0.183363</v>
      </c>
      <c r="M442" s="201">
        <v>-25.998195732367563</v>
      </c>
      <c r="N442" s="201">
        <v>423.0996045</v>
      </c>
      <c r="O442" s="201">
        <v>41.094000000000001</v>
      </c>
      <c r="P442" s="498">
        <v>41.094000000000001</v>
      </c>
      <c r="Q442" s="498">
        <v>423.0996045</v>
      </c>
      <c r="R442" s="498">
        <v>-26.089877232367563</v>
      </c>
      <c r="S442" s="508">
        <v>119.45627195999998</v>
      </c>
      <c r="T442" s="508">
        <v>119.54795345999999</v>
      </c>
      <c r="U442" s="508"/>
      <c r="V442" s="170">
        <v>50.977642093600153</v>
      </c>
    </row>
    <row r="443" spans="1:22" x14ac:dyDescent="0.25">
      <c r="A443">
        <v>0</v>
      </c>
      <c r="B443" s="514"/>
      <c r="C443" s="514"/>
      <c r="D443" s="514"/>
      <c r="E443" s="513"/>
      <c r="F443" s="512" t="s">
        <v>619</v>
      </c>
      <c r="G443" s="511"/>
      <c r="H443" s="511"/>
      <c r="I443" s="510"/>
      <c r="J443" s="498"/>
      <c r="K443" s="509"/>
      <c r="L443" s="498">
        <v>0</v>
      </c>
      <c r="M443" s="201">
        <v>-26.089877232367563</v>
      </c>
      <c r="N443" s="201">
        <v>423.0996045</v>
      </c>
      <c r="O443" s="201">
        <v>41.094000000000001</v>
      </c>
      <c r="P443" s="498">
        <v>41.094000000000001</v>
      </c>
      <c r="Q443" s="498">
        <v>423.0996045</v>
      </c>
      <c r="R443" s="498">
        <v>-26.089877232367563</v>
      </c>
      <c r="S443" s="508">
        <v>119.54795345999999</v>
      </c>
      <c r="T443" s="508">
        <v>119.54795345999999</v>
      </c>
      <c r="U443" s="508"/>
      <c r="V443" s="170">
        <v>51.06932359360016</v>
      </c>
    </row>
    <row r="444" spans="1:22" x14ac:dyDescent="0.25">
      <c r="A444">
        <v>0</v>
      </c>
      <c r="B444" s="514" t="s">
        <v>3081</v>
      </c>
      <c r="C444" s="514" t="s">
        <v>3388</v>
      </c>
      <c r="D444" s="514" t="s">
        <v>859</v>
      </c>
      <c r="E444" s="513">
        <v>1195</v>
      </c>
      <c r="F444" s="517" t="s">
        <v>1897</v>
      </c>
      <c r="G444" s="511" t="s">
        <v>4275</v>
      </c>
      <c r="H444" s="511" t="s">
        <v>4276</v>
      </c>
      <c r="I444" s="516"/>
      <c r="J444" s="498"/>
      <c r="K444" s="509"/>
      <c r="L444" s="498">
        <v>0</v>
      </c>
      <c r="M444" s="201">
        <v>-26.089877232367563</v>
      </c>
      <c r="N444" s="201">
        <v>423.0996045</v>
      </c>
      <c r="O444" s="201">
        <v>41.094000000000001</v>
      </c>
      <c r="P444" s="498">
        <v>41.094000000000001</v>
      </c>
      <c r="Q444" s="498">
        <v>423.0996045</v>
      </c>
      <c r="R444" s="498">
        <v>-26.089877232367563</v>
      </c>
      <c r="S444" s="508">
        <v>119.54795345999999</v>
      </c>
      <c r="T444" s="508">
        <v>119.54795345999999</v>
      </c>
      <c r="U444" s="508"/>
      <c r="V444" s="170">
        <v>51.06932359360016</v>
      </c>
    </row>
    <row r="445" spans="1:22" x14ac:dyDescent="0.25">
      <c r="A445">
        <v>0</v>
      </c>
      <c r="B445" s="505"/>
      <c r="C445" s="505"/>
      <c r="D445" s="505"/>
      <c r="E445" s="504"/>
      <c r="F445" s="520"/>
      <c r="G445" s="519"/>
      <c r="H445" s="519" t="s">
        <v>1962</v>
      </c>
      <c r="I445" s="518">
        <v>40</v>
      </c>
      <c r="J445" s="498"/>
      <c r="K445" s="509"/>
      <c r="L445" s="498">
        <v>9.6509999999999999E-2</v>
      </c>
      <c r="M445" s="201">
        <v>-26.13813223236756</v>
      </c>
      <c r="N445" s="201">
        <v>423.0996045</v>
      </c>
      <c r="O445" s="201">
        <v>41.094000000000001</v>
      </c>
      <c r="P445" s="498">
        <v>41.094000000000001</v>
      </c>
      <c r="Q445" s="498">
        <v>423.0996045</v>
      </c>
      <c r="R445" s="498">
        <v>-26.186387232367561</v>
      </c>
      <c r="S445" s="498">
        <v>119.59620845999999</v>
      </c>
      <c r="T445" s="498">
        <v>119.64446345999998</v>
      </c>
      <c r="U445" s="498"/>
      <c r="V445" s="170">
        <v>51.117578593600157</v>
      </c>
    </row>
    <row r="446" spans="1:22" x14ac:dyDescent="0.25">
      <c r="A446">
        <v>0</v>
      </c>
      <c r="B446" s="505" t="s">
        <v>3081</v>
      </c>
      <c r="C446" s="505" t="s">
        <v>3388</v>
      </c>
      <c r="D446" s="505" t="s">
        <v>111</v>
      </c>
      <c r="E446" s="504">
        <v>1196</v>
      </c>
      <c r="F446" s="520" t="s">
        <v>200</v>
      </c>
      <c r="G446" s="519" t="s">
        <v>3135</v>
      </c>
      <c r="H446" s="519" t="s">
        <v>3134</v>
      </c>
      <c r="I446" s="518">
        <v>40</v>
      </c>
      <c r="J446" s="498"/>
      <c r="K446" s="506"/>
      <c r="L446" s="498">
        <v>0</v>
      </c>
      <c r="M446" s="201">
        <v>-26.186387232367561</v>
      </c>
      <c r="N446" s="201">
        <v>423.0996045</v>
      </c>
      <c r="O446" s="201">
        <v>41.094000000000001</v>
      </c>
      <c r="P446" s="498">
        <v>41.094000000000001</v>
      </c>
      <c r="Q446" s="498">
        <v>423.0996045</v>
      </c>
      <c r="R446" s="498">
        <v>-26.186387232367561</v>
      </c>
      <c r="S446" s="498">
        <v>119.64446345999998</v>
      </c>
      <c r="T446" s="498">
        <v>119.64446345999998</v>
      </c>
      <c r="U446" s="498"/>
      <c r="V446" s="170">
        <v>51.165833593600155</v>
      </c>
    </row>
    <row r="447" spans="1:22" x14ac:dyDescent="0.25">
      <c r="A447">
        <v>0</v>
      </c>
      <c r="B447" s="505"/>
      <c r="C447" s="505"/>
      <c r="D447" s="505"/>
      <c r="E447" s="504"/>
      <c r="F447" s="520"/>
      <c r="G447" s="519"/>
      <c r="H447" s="519" t="s">
        <v>3133</v>
      </c>
      <c r="I447" s="518"/>
      <c r="J447" s="498"/>
      <c r="K447" s="509"/>
      <c r="L447" s="498">
        <v>5.5879999999999999E-2</v>
      </c>
      <c r="M447" s="201">
        <v>-26.214327232367559</v>
      </c>
      <c r="N447" s="201">
        <v>423.0996045</v>
      </c>
      <c r="O447" s="201">
        <v>41.094000000000001</v>
      </c>
      <c r="P447" s="498">
        <v>41.094000000000001</v>
      </c>
      <c r="Q447" s="498">
        <v>423.0996045</v>
      </c>
      <c r="R447" s="498">
        <v>-26.24226723236756</v>
      </c>
      <c r="S447" s="498">
        <v>119.67240345999998</v>
      </c>
      <c r="T447" s="498">
        <v>119.70034345999998</v>
      </c>
      <c r="U447" s="498"/>
      <c r="V447" s="170">
        <v>51.193773593600156</v>
      </c>
    </row>
    <row r="448" spans="1:22" x14ac:dyDescent="0.25">
      <c r="A448">
        <v>0</v>
      </c>
      <c r="B448" s="514"/>
      <c r="C448" s="514"/>
      <c r="D448" s="514"/>
      <c r="E448" s="513"/>
      <c r="F448" s="512" t="s">
        <v>619</v>
      </c>
      <c r="G448" s="511"/>
      <c r="H448" s="511" t="s">
        <v>3132</v>
      </c>
      <c r="I448" s="516">
        <v>40</v>
      </c>
      <c r="J448" s="508"/>
      <c r="K448" s="506"/>
      <c r="L448" s="498">
        <v>7.8206499999999998E-2</v>
      </c>
      <c r="M448" s="201">
        <v>-26.28137048236756</v>
      </c>
      <c r="N448" s="201">
        <v>423.0996045</v>
      </c>
      <c r="O448" s="201">
        <v>41.094000000000001</v>
      </c>
      <c r="P448" s="498">
        <v>41.094000000000001</v>
      </c>
      <c r="Q448" s="498">
        <v>423.0996045</v>
      </c>
      <c r="R448" s="498">
        <v>-26.32047373236756</v>
      </c>
      <c r="S448" s="508">
        <v>119.73944670999998</v>
      </c>
      <c r="T448" s="508">
        <v>119.77854995999998</v>
      </c>
      <c r="U448" s="508" t="s">
        <v>3392</v>
      </c>
      <c r="V448" s="170">
        <v>51.260816843600153</v>
      </c>
    </row>
    <row r="449" spans="1:22" x14ac:dyDescent="0.25">
      <c r="A449">
        <v>0</v>
      </c>
      <c r="B449" s="514" t="s">
        <v>3081</v>
      </c>
      <c r="C449" s="514" t="s">
        <v>3388</v>
      </c>
      <c r="D449" s="514" t="s">
        <v>2187</v>
      </c>
      <c r="E449" s="513">
        <v>1199</v>
      </c>
      <c r="F449" s="517" t="s">
        <v>3399</v>
      </c>
      <c r="G449" s="511" t="s">
        <v>3393</v>
      </c>
      <c r="H449" s="511" t="s">
        <v>2184</v>
      </c>
      <c r="I449" s="516">
        <v>40</v>
      </c>
      <c r="J449" s="508"/>
      <c r="K449" s="506"/>
      <c r="L449" s="498">
        <v>0.25</v>
      </c>
      <c r="M449" s="201">
        <v>-26.44547373236756</v>
      </c>
      <c r="N449" s="201">
        <v>423.0996045</v>
      </c>
      <c r="O449" s="201">
        <v>41.094000000000001</v>
      </c>
      <c r="P449" s="498">
        <v>41.094000000000001</v>
      </c>
      <c r="Q449" s="498">
        <v>423.0996045</v>
      </c>
      <c r="R449" s="498">
        <v>-26.57047373236756</v>
      </c>
      <c r="S449" s="508">
        <v>119.90354995999998</v>
      </c>
      <c r="T449" s="508">
        <v>120.02854995999998</v>
      </c>
      <c r="U449" s="508"/>
      <c r="V449" s="170">
        <v>51.42492009360015</v>
      </c>
    </row>
    <row r="450" spans="1:22" x14ac:dyDescent="0.25">
      <c r="A450">
        <v>0</v>
      </c>
      <c r="B450" s="514"/>
      <c r="C450" s="514"/>
      <c r="D450" s="514"/>
      <c r="E450" s="513"/>
      <c r="F450" s="512" t="s">
        <v>619</v>
      </c>
      <c r="G450" s="511"/>
      <c r="H450" s="511" t="s">
        <v>3129</v>
      </c>
      <c r="I450" s="516">
        <v>40</v>
      </c>
      <c r="J450" s="508"/>
      <c r="K450" s="506"/>
      <c r="L450" s="498">
        <v>7.8206499999999998E-2</v>
      </c>
      <c r="M450" s="201">
        <v>-26.60957698236756</v>
      </c>
      <c r="N450" s="201">
        <v>423.0996045</v>
      </c>
      <c r="O450" s="201">
        <v>41.094000000000001</v>
      </c>
      <c r="P450" s="498">
        <v>41.094000000000001</v>
      </c>
      <c r="Q450" s="498">
        <v>423.0996045</v>
      </c>
      <c r="R450" s="498">
        <v>-26.64868023236756</v>
      </c>
      <c r="S450" s="508">
        <v>120.06765320999997</v>
      </c>
      <c r="T450" s="508">
        <v>120.10675645999997</v>
      </c>
      <c r="U450" s="508" t="s">
        <v>3392</v>
      </c>
      <c r="V450" s="170">
        <v>51.589023343600147</v>
      </c>
    </row>
    <row r="451" spans="1:22" x14ac:dyDescent="0.25">
      <c r="A451">
        <v>0</v>
      </c>
      <c r="B451" s="514"/>
      <c r="C451" s="514"/>
      <c r="D451" s="514"/>
      <c r="E451" s="513"/>
      <c r="F451" s="512"/>
      <c r="G451" s="511"/>
      <c r="H451" s="511" t="s">
        <v>1962</v>
      </c>
      <c r="I451" s="516">
        <v>40</v>
      </c>
      <c r="J451" s="508"/>
      <c r="K451" s="509"/>
      <c r="L451" s="498">
        <v>9.9516999999999994E-2</v>
      </c>
      <c r="M451" s="201">
        <v>-26.69843873236756</v>
      </c>
      <c r="N451" s="201">
        <v>423.0996045</v>
      </c>
      <c r="O451" s="201">
        <v>41.094000000000001</v>
      </c>
      <c r="P451" s="498">
        <v>41.094000000000001</v>
      </c>
      <c r="Q451" s="498">
        <v>423.0996045</v>
      </c>
      <c r="R451" s="498">
        <v>-26.748197232367559</v>
      </c>
      <c r="S451" s="508">
        <v>120.15651495999998</v>
      </c>
      <c r="T451" s="508">
        <v>120.20627345999998</v>
      </c>
      <c r="U451" s="508"/>
      <c r="V451" s="170">
        <v>51.677885093600153</v>
      </c>
    </row>
    <row r="452" spans="1:22" x14ac:dyDescent="0.25">
      <c r="A452">
        <v>0</v>
      </c>
      <c r="B452" s="514" t="s">
        <v>3081</v>
      </c>
      <c r="C452" s="514" t="s">
        <v>3388</v>
      </c>
      <c r="D452" s="514" t="s">
        <v>2194</v>
      </c>
      <c r="E452" s="513">
        <v>1203</v>
      </c>
      <c r="F452" s="517" t="s">
        <v>3398</v>
      </c>
      <c r="G452" s="511"/>
      <c r="H452" s="511" t="s">
        <v>3390</v>
      </c>
      <c r="I452" s="516">
        <v>36</v>
      </c>
      <c r="J452" s="508"/>
      <c r="K452" s="509"/>
      <c r="L452" s="498">
        <v>0.183363</v>
      </c>
      <c r="M452" s="201">
        <v>-26.839878732367559</v>
      </c>
      <c r="N452" s="201">
        <v>423.0996045</v>
      </c>
      <c r="O452" s="201">
        <v>41.094000000000001</v>
      </c>
      <c r="P452" s="498">
        <v>41.094000000000001</v>
      </c>
      <c r="Q452" s="498">
        <v>423.0996045</v>
      </c>
      <c r="R452" s="498">
        <v>-26.931560232367559</v>
      </c>
      <c r="S452" s="508">
        <v>120.29795495999997</v>
      </c>
      <c r="T452" s="508">
        <v>120.38963645999998</v>
      </c>
      <c r="U452" s="508"/>
      <c r="V452" s="170">
        <v>51.819325093600142</v>
      </c>
    </row>
    <row r="453" spans="1:22" x14ac:dyDescent="0.25">
      <c r="A453">
        <v>0</v>
      </c>
      <c r="B453" s="514"/>
      <c r="C453" s="514"/>
      <c r="D453" s="514"/>
      <c r="E453" s="513"/>
      <c r="F453" s="517" t="s">
        <v>619</v>
      </c>
      <c r="G453" s="511"/>
      <c r="H453" s="511"/>
      <c r="I453" s="516"/>
      <c r="J453" s="508"/>
      <c r="K453" s="509"/>
      <c r="L453" s="498">
        <v>0</v>
      </c>
      <c r="M453" s="201">
        <v>-26.931560232367559</v>
      </c>
      <c r="N453" s="201">
        <v>423.0996045</v>
      </c>
      <c r="O453" s="201">
        <v>41.094000000000001</v>
      </c>
      <c r="P453" s="498">
        <v>41.094000000000001</v>
      </c>
      <c r="Q453" s="498">
        <v>423.0996045</v>
      </c>
      <c r="R453" s="498">
        <v>-26.931560232367559</v>
      </c>
      <c r="S453" s="508">
        <v>120.38963645999998</v>
      </c>
      <c r="T453" s="508">
        <v>120.38963645999998</v>
      </c>
      <c r="U453" s="508"/>
      <c r="V453" s="170">
        <v>51.911006593600149</v>
      </c>
    </row>
    <row r="454" spans="1:22" x14ac:dyDescent="0.25">
      <c r="A454">
        <v>0</v>
      </c>
      <c r="B454" s="514" t="s">
        <v>3007</v>
      </c>
      <c r="C454" s="514" t="s">
        <v>3007</v>
      </c>
      <c r="D454" s="514" t="s">
        <v>3007</v>
      </c>
      <c r="E454" s="513" t="s">
        <v>3007</v>
      </c>
      <c r="F454" s="517" t="s">
        <v>3007</v>
      </c>
      <c r="G454" s="511"/>
      <c r="H454" s="511"/>
      <c r="I454" s="516"/>
      <c r="J454" s="508" t="s">
        <v>3007</v>
      </c>
      <c r="K454" s="509"/>
      <c r="L454" s="498">
        <v>0</v>
      </c>
      <c r="M454" s="201">
        <v>-26.931560232367559</v>
      </c>
      <c r="N454" s="201">
        <v>423.0996045</v>
      </c>
      <c r="O454" s="201">
        <v>41.094000000000001</v>
      </c>
      <c r="P454" s="498">
        <v>41.094000000000001</v>
      </c>
      <c r="Q454" s="498">
        <v>423.0996045</v>
      </c>
      <c r="R454" s="498">
        <v>-26.931560232367559</v>
      </c>
      <c r="S454" s="508">
        <v>120.38963645999998</v>
      </c>
      <c r="T454" s="508">
        <v>120.38963645999998</v>
      </c>
      <c r="U454" s="508" t="s">
        <v>3007</v>
      </c>
      <c r="V454" s="170">
        <v>51.911006593600149</v>
      </c>
    </row>
    <row r="455" spans="1:22" x14ac:dyDescent="0.25">
      <c r="A455">
        <v>0</v>
      </c>
      <c r="B455" s="514"/>
      <c r="C455" s="514"/>
      <c r="D455" s="514"/>
      <c r="E455" s="513"/>
      <c r="F455" s="517" t="s">
        <v>619</v>
      </c>
      <c r="G455" s="511"/>
      <c r="H455" s="511" t="s">
        <v>3397</v>
      </c>
      <c r="I455" s="516">
        <v>36</v>
      </c>
      <c r="J455" s="508"/>
      <c r="K455" s="509"/>
      <c r="L455" s="498">
        <v>0.45019300000000001</v>
      </c>
      <c r="M455" s="201">
        <v>-27.156656732367559</v>
      </c>
      <c r="N455" s="201">
        <v>423.0996045</v>
      </c>
      <c r="O455" s="201">
        <v>41.094000000000001</v>
      </c>
      <c r="P455" s="498">
        <v>41.094000000000001</v>
      </c>
      <c r="Q455" s="498">
        <v>423.0996045</v>
      </c>
      <c r="R455" s="498">
        <v>-27.381753232367558</v>
      </c>
      <c r="S455" s="508">
        <v>120.61473295999997</v>
      </c>
      <c r="T455" s="508">
        <v>120.83982945999998</v>
      </c>
      <c r="U455" s="508" t="s">
        <v>3392</v>
      </c>
      <c r="V455" s="170">
        <v>52.136103093600141</v>
      </c>
    </row>
    <row r="456" spans="1:22" x14ac:dyDescent="0.25">
      <c r="A456">
        <v>0</v>
      </c>
      <c r="B456" s="514"/>
      <c r="C456" s="514"/>
      <c r="D456" s="514"/>
      <c r="E456" s="513"/>
      <c r="F456" s="512" t="s">
        <v>619</v>
      </c>
      <c r="G456" s="511"/>
      <c r="H456" s="521"/>
      <c r="I456" s="510"/>
      <c r="J456" s="508"/>
      <c r="K456" s="509"/>
      <c r="L456" s="498">
        <v>0</v>
      </c>
      <c r="M456" s="201">
        <v>-27.381753232367558</v>
      </c>
      <c r="N456" s="201">
        <v>423.0996045</v>
      </c>
      <c r="O456" s="201">
        <v>41.094000000000001</v>
      </c>
      <c r="P456" s="498">
        <v>41.094000000000001</v>
      </c>
      <c r="Q456" s="498">
        <v>423.0996045</v>
      </c>
      <c r="R456" s="498">
        <v>-27.381753232367558</v>
      </c>
      <c r="S456" s="508">
        <v>120.83982945999998</v>
      </c>
      <c r="T456" s="508">
        <v>120.83982945999998</v>
      </c>
      <c r="U456" s="508"/>
      <c r="V456" s="170">
        <v>52.361199593600148</v>
      </c>
    </row>
    <row r="457" spans="1:22" x14ac:dyDescent="0.25">
      <c r="A457">
        <v>0</v>
      </c>
      <c r="B457" s="514" t="s">
        <v>3081</v>
      </c>
      <c r="C457" s="514" t="s">
        <v>3388</v>
      </c>
      <c r="D457" s="514" t="s">
        <v>2192</v>
      </c>
      <c r="E457" s="513">
        <v>1209</v>
      </c>
      <c r="F457" s="517" t="s">
        <v>3396</v>
      </c>
      <c r="G457" s="511"/>
      <c r="H457" s="511" t="s">
        <v>3390</v>
      </c>
      <c r="I457" s="516">
        <v>36</v>
      </c>
      <c r="J457" s="508"/>
      <c r="K457" s="509"/>
      <c r="L457" s="498">
        <v>0.183363</v>
      </c>
      <c r="M457" s="201">
        <v>-27.473434732367558</v>
      </c>
      <c r="N457" s="201">
        <v>423.0996045</v>
      </c>
      <c r="O457" s="201">
        <v>41.094000000000001</v>
      </c>
      <c r="P457" s="498">
        <v>41.094000000000001</v>
      </c>
      <c r="Q457" s="498">
        <v>423.0996045</v>
      </c>
      <c r="R457" s="498">
        <v>-27.565116232367558</v>
      </c>
      <c r="S457" s="508">
        <v>120.93151095999997</v>
      </c>
      <c r="T457" s="508">
        <v>121.02319245999998</v>
      </c>
      <c r="U457" s="508"/>
      <c r="V457" s="170">
        <v>52.452881093600141</v>
      </c>
    </row>
    <row r="458" spans="1:22" x14ac:dyDescent="0.25">
      <c r="A458">
        <v>0</v>
      </c>
      <c r="B458" s="514"/>
      <c r="C458" s="514"/>
      <c r="D458" s="514"/>
      <c r="E458" s="513"/>
      <c r="F458" s="517" t="s">
        <v>619</v>
      </c>
      <c r="G458" s="511"/>
      <c r="H458" s="511"/>
      <c r="I458" s="516"/>
      <c r="J458" s="508"/>
      <c r="K458" s="509"/>
      <c r="L458" s="498">
        <v>0</v>
      </c>
      <c r="M458" s="201">
        <v>-27.565116232367558</v>
      </c>
      <c r="N458" s="201">
        <v>423.0996045</v>
      </c>
      <c r="O458" s="201">
        <v>41.094000000000001</v>
      </c>
      <c r="P458" s="498">
        <v>41.094000000000001</v>
      </c>
      <c r="Q458" s="498">
        <v>423.0996045</v>
      </c>
      <c r="R458" s="498">
        <v>-27.565116232367558</v>
      </c>
      <c r="S458" s="508">
        <v>121.02319245999998</v>
      </c>
      <c r="T458" s="508">
        <v>121.02319245999998</v>
      </c>
      <c r="U458" s="508"/>
      <c r="V458" s="170">
        <v>52.544562593600148</v>
      </c>
    </row>
    <row r="459" spans="1:22" x14ac:dyDescent="0.25">
      <c r="A459">
        <v>0</v>
      </c>
      <c r="B459" s="514" t="s">
        <v>3081</v>
      </c>
      <c r="C459" s="514" t="s">
        <v>3388</v>
      </c>
      <c r="D459" s="514" t="s">
        <v>2174</v>
      </c>
      <c r="E459" s="513">
        <v>1210</v>
      </c>
      <c r="F459" s="517" t="s">
        <v>3395</v>
      </c>
      <c r="G459" s="511"/>
      <c r="H459" s="511" t="s">
        <v>4278</v>
      </c>
      <c r="I459" s="516"/>
      <c r="J459" s="508"/>
      <c r="K459" s="509"/>
      <c r="L459" s="498">
        <v>0</v>
      </c>
      <c r="M459" s="201">
        <v>-27.565116232367558</v>
      </c>
      <c r="N459" s="201">
        <v>423.0996045</v>
      </c>
      <c r="O459" s="201">
        <v>41.094000000000001</v>
      </c>
      <c r="P459" s="498">
        <v>41.094000000000001</v>
      </c>
      <c r="Q459" s="498">
        <v>423.0996045</v>
      </c>
      <c r="R459" s="498">
        <v>-27.565116232367558</v>
      </c>
      <c r="S459" s="508">
        <v>121.02319245999998</v>
      </c>
      <c r="T459" s="508">
        <v>121.02319245999998</v>
      </c>
      <c r="U459" s="508"/>
      <c r="V459" s="170">
        <v>52.544562593600148</v>
      </c>
    </row>
    <row r="460" spans="1:22" x14ac:dyDescent="0.25">
      <c r="A460">
        <v>0</v>
      </c>
      <c r="B460" s="505"/>
      <c r="C460" s="505"/>
      <c r="D460" s="505"/>
      <c r="E460" s="504"/>
      <c r="F460" s="520"/>
      <c r="G460" s="519"/>
      <c r="H460" s="519" t="s">
        <v>1962</v>
      </c>
      <c r="I460" s="518"/>
      <c r="J460" s="498"/>
      <c r="K460" s="509"/>
      <c r="L460" s="498">
        <v>9.6509999999999999E-2</v>
      </c>
      <c r="M460" s="201">
        <v>-27.613371232367555</v>
      </c>
      <c r="N460" s="201">
        <v>423.0996045</v>
      </c>
      <c r="O460" s="201">
        <v>41.094000000000001</v>
      </c>
      <c r="P460" s="498">
        <v>41.094000000000001</v>
      </c>
      <c r="Q460" s="498">
        <v>423.0996045</v>
      </c>
      <c r="R460" s="498">
        <v>-27.661626232367556</v>
      </c>
      <c r="S460" s="498">
        <v>121.07144745999997</v>
      </c>
      <c r="T460" s="498">
        <v>121.11970245999997</v>
      </c>
      <c r="U460" s="498"/>
      <c r="V460" s="170">
        <v>52.592817593600145</v>
      </c>
    </row>
    <row r="461" spans="1:22" x14ac:dyDescent="0.25">
      <c r="A461">
        <v>0</v>
      </c>
      <c r="B461" s="505" t="s">
        <v>3081</v>
      </c>
      <c r="C461" s="505" t="s">
        <v>3388</v>
      </c>
      <c r="D461" s="505" t="s">
        <v>111</v>
      </c>
      <c r="E461" s="504">
        <v>1211</v>
      </c>
      <c r="F461" s="520" t="s">
        <v>718</v>
      </c>
      <c r="G461" s="519" t="s">
        <v>3135</v>
      </c>
      <c r="H461" s="519" t="s">
        <v>3134</v>
      </c>
      <c r="I461" s="518">
        <v>40</v>
      </c>
      <c r="J461" s="500"/>
      <c r="K461" s="506"/>
      <c r="L461" s="498">
        <v>0</v>
      </c>
      <c r="M461" s="201">
        <v>-27.661626232367556</v>
      </c>
      <c r="N461" s="201">
        <v>423.0996045</v>
      </c>
      <c r="O461" s="201">
        <v>41.094000000000001</v>
      </c>
      <c r="P461" s="498">
        <v>41.094000000000001</v>
      </c>
      <c r="Q461" s="498">
        <v>423.0996045</v>
      </c>
      <c r="R461" s="498">
        <v>-27.661626232367556</v>
      </c>
      <c r="S461" s="498">
        <v>121.11970245999997</v>
      </c>
      <c r="T461" s="498">
        <v>121.11970245999997</v>
      </c>
      <c r="U461" s="498"/>
      <c r="V461" s="170">
        <v>52.641072593600143</v>
      </c>
    </row>
    <row r="462" spans="1:22" x14ac:dyDescent="0.25">
      <c r="A462">
        <v>0</v>
      </c>
      <c r="B462" s="505"/>
      <c r="C462" s="505"/>
      <c r="D462" s="505"/>
      <c r="E462" s="504"/>
      <c r="F462" s="520"/>
      <c r="G462" s="519"/>
      <c r="H462" s="519" t="s">
        <v>3133</v>
      </c>
      <c r="I462" s="518"/>
      <c r="J462" s="500"/>
      <c r="K462" s="509"/>
      <c r="L462" s="498">
        <v>5.5879999999999999E-2</v>
      </c>
      <c r="M462" s="201">
        <v>-27.689566232367554</v>
      </c>
      <c r="N462" s="201">
        <v>423.0996045</v>
      </c>
      <c r="O462" s="201">
        <v>41.094000000000001</v>
      </c>
      <c r="P462" s="498">
        <v>41.094000000000001</v>
      </c>
      <c r="Q462" s="498">
        <v>423.0996045</v>
      </c>
      <c r="R462" s="498">
        <v>-27.717506232367555</v>
      </c>
      <c r="S462" s="498">
        <v>121.14764245999997</v>
      </c>
      <c r="T462" s="498">
        <v>121.17558245999997</v>
      </c>
      <c r="U462" s="498"/>
      <c r="V462" s="170">
        <v>52.669012593600144</v>
      </c>
    </row>
    <row r="463" spans="1:22" x14ac:dyDescent="0.25">
      <c r="A463">
        <v>0</v>
      </c>
      <c r="B463" s="514"/>
      <c r="C463" s="514"/>
      <c r="D463" s="514"/>
      <c r="E463" s="513"/>
      <c r="F463" s="512" t="s">
        <v>619</v>
      </c>
      <c r="G463" s="511"/>
      <c r="H463" s="511" t="s">
        <v>3132</v>
      </c>
      <c r="I463" s="510"/>
      <c r="J463" s="515"/>
      <c r="K463" s="509"/>
      <c r="L463" s="498">
        <v>7.8206499999999998E-2</v>
      </c>
      <c r="M463" s="201">
        <v>-27.756609482367555</v>
      </c>
      <c r="N463" s="201">
        <v>423.0996045</v>
      </c>
      <c r="O463" s="201">
        <v>41.094000000000001</v>
      </c>
      <c r="P463" s="498">
        <v>41.094000000000001</v>
      </c>
      <c r="Q463" s="498">
        <v>423.0996045</v>
      </c>
      <c r="R463" s="498">
        <v>-27.795712732367555</v>
      </c>
      <c r="S463" s="508">
        <v>121.21468570999997</v>
      </c>
      <c r="T463" s="508">
        <v>121.25378895999997</v>
      </c>
      <c r="U463" s="508" t="s">
        <v>3392</v>
      </c>
      <c r="V463" s="170">
        <v>52.736055843600141</v>
      </c>
    </row>
    <row r="464" spans="1:22" x14ac:dyDescent="0.25">
      <c r="A464">
        <v>0</v>
      </c>
      <c r="B464" s="514" t="s">
        <v>3081</v>
      </c>
      <c r="C464" s="514" t="s">
        <v>3388</v>
      </c>
      <c r="D464" s="514" t="s">
        <v>3141</v>
      </c>
      <c r="E464" s="513">
        <v>1214</v>
      </c>
      <c r="F464" s="517" t="s">
        <v>3394</v>
      </c>
      <c r="G464" s="511" t="s">
        <v>3393</v>
      </c>
      <c r="H464" s="511" t="s">
        <v>2184</v>
      </c>
      <c r="I464" s="516">
        <v>40</v>
      </c>
      <c r="J464" s="515"/>
      <c r="K464" s="509"/>
      <c r="L464" s="498">
        <v>0.25</v>
      </c>
      <c r="M464" s="201">
        <v>-27.920712732367555</v>
      </c>
      <c r="N464" s="201">
        <v>423.0996045</v>
      </c>
      <c r="O464" s="201">
        <v>41.094000000000001</v>
      </c>
      <c r="P464" s="498">
        <v>41.094000000000001</v>
      </c>
      <c r="Q464" s="498">
        <v>423.0996045</v>
      </c>
      <c r="R464" s="498">
        <v>-28.045712732367555</v>
      </c>
      <c r="S464" s="508">
        <v>121.37878895999997</v>
      </c>
      <c r="T464" s="508">
        <v>121.50378895999997</v>
      </c>
      <c r="U464" s="508"/>
      <c r="V464" s="170">
        <v>52.900159093600138</v>
      </c>
    </row>
    <row r="465" spans="1:22" x14ac:dyDescent="0.25">
      <c r="A465">
        <v>0</v>
      </c>
      <c r="B465" s="514"/>
      <c r="C465" s="514"/>
      <c r="D465" s="514"/>
      <c r="E465" s="513"/>
      <c r="F465" s="512" t="s">
        <v>619</v>
      </c>
      <c r="G465" s="511"/>
      <c r="H465" s="511" t="s">
        <v>3129</v>
      </c>
      <c r="I465" s="510"/>
      <c r="J465" s="507"/>
      <c r="K465" s="509"/>
      <c r="L465" s="498">
        <v>7.8206499999999998E-2</v>
      </c>
      <c r="M465" s="201">
        <v>-28.084815982367555</v>
      </c>
      <c r="N465" s="201">
        <v>423.0996045</v>
      </c>
      <c r="O465" s="201">
        <v>41.094000000000001</v>
      </c>
      <c r="P465" s="498">
        <v>41.094000000000001</v>
      </c>
      <c r="Q465" s="498">
        <v>423.0996045</v>
      </c>
      <c r="R465" s="498">
        <v>-28.123919232367555</v>
      </c>
      <c r="S465" s="508">
        <v>121.54289220999996</v>
      </c>
      <c r="T465" s="508">
        <v>121.58199545999996</v>
      </c>
      <c r="U465" s="508" t="s">
        <v>3392</v>
      </c>
      <c r="V465" s="170">
        <v>53.064262343600134</v>
      </c>
    </row>
    <row r="466" spans="1:22" x14ac:dyDescent="0.25">
      <c r="A466">
        <v>0</v>
      </c>
      <c r="B466" s="514"/>
      <c r="C466" s="514"/>
      <c r="D466" s="514"/>
      <c r="E466" s="513"/>
      <c r="F466" s="512"/>
      <c r="G466" s="511"/>
      <c r="H466" s="511" t="s">
        <v>1962</v>
      </c>
      <c r="I466" s="510"/>
      <c r="J466" s="507"/>
      <c r="K466" s="509"/>
      <c r="L466" s="498">
        <v>9.9516999999999994E-2</v>
      </c>
      <c r="M466" s="201">
        <v>-28.173677732367555</v>
      </c>
      <c r="N466" s="201">
        <v>423.0996045</v>
      </c>
      <c r="O466" s="201">
        <v>41.094000000000001</v>
      </c>
      <c r="P466" s="498">
        <v>41.094000000000001</v>
      </c>
      <c r="Q466" s="498">
        <v>423.0996045</v>
      </c>
      <c r="R466" s="498">
        <v>-28.223436232367554</v>
      </c>
      <c r="S466" s="508">
        <v>121.63175395999997</v>
      </c>
      <c r="T466" s="508">
        <v>121.68151245999996</v>
      </c>
      <c r="U466" s="508"/>
      <c r="V466" s="170">
        <v>53.153124093600141</v>
      </c>
    </row>
    <row r="467" spans="1:22" x14ac:dyDescent="0.25">
      <c r="A467">
        <v>0</v>
      </c>
      <c r="B467" s="514" t="s">
        <v>3081</v>
      </c>
      <c r="C467" s="514" t="s">
        <v>3388</v>
      </c>
      <c r="D467" s="514" t="s">
        <v>2190</v>
      </c>
      <c r="E467" s="513">
        <v>1218</v>
      </c>
      <c r="F467" s="517" t="s">
        <v>3391</v>
      </c>
      <c r="G467" s="511"/>
      <c r="H467" s="511" t="s">
        <v>3390</v>
      </c>
      <c r="I467" s="516">
        <v>36</v>
      </c>
      <c r="J467" s="515"/>
      <c r="K467" s="509"/>
      <c r="L467" s="498">
        <v>0.183363</v>
      </c>
      <c r="M467" s="201">
        <v>-28.315117732367554</v>
      </c>
      <c r="N467" s="201">
        <v>423.0996045</v>
      </c>
      <c r="O467" s="201">
        <v>41.094000000000001</v>
      </c>
      <c r="P467" s="498">
        <v>41.094000000000001</v>
      </c>
      <c r="Q467" s="498">
        <v>423.0996045</v>
      </c>
      <c r="R467" s="498">
        <v>-28.406799232367554</v>
      </c>
      <c r="S467" s="508">
        <v>121.77319395999996</v>
      </c>
      <c r="T467" s="508">
        <v>121.86487545999996</v>
      </c>
      <c r="U467" s="508"/>
      <c r="V467" s="170">
        <v>53.29456409360013</v>
      </c>
    </row>
    <row r="468" spans="1:22" x14ac:dyDescent="0.25">
      <c r="A468">
        <v>0</v>
      </c>
      <c r="B468" s="514"/>
      <c r="C468" s="514"/>
      <c r="D468" s="514"/>
      <c r="E468" s="513"/>
      <c r="F468" s="517" t="s">
        <v>619</v>
      </c>
      <c r="G468" s="511"/>
      <c r="H468" s="511"/>
      <c r="I468" s="516"/>
      <c r="J468" s="515"/>
      <c r="K468" s="509"/>
      <c r="L468" s="498">
        <v>0</v>
      </c>
      <c r="M468" s="201">
        <v>-28.406799232367554</v>
      </c>
      <c r="N468" s="201">
        <v>423.0996045</v>
      </c>
      <c r="O468" s="201">
        <v>41.094000000000001</v>
      </c>
      <c r="P468" s="498">
        <v>41.094000000000001</v>
      </c>
      <c r="Q468" s="498">
        <v>423.0996045</v>
      </c>
      <c r="R468" s="498">
        <v>-28.406799232367554</v>
      </c>
      <c r="S468" s="508">
        <v>121.86487545999996</v>
      </c>
      <c r="T468" s="508">
        <v>121.86487545999996</v>
      </c>
      <c r="U468" s="508"/>
      <c r="V468" s="170">
        <v>53.386245593600137</v>
      </c>
    </row>
    <row r="469" spans="1:22" x14ac:dyDescent="0.25">
      <c r="A469">
        <v>0</v>
      </c>
      <c r="B469" s="514"/>
      <c r="C469" s="514"/>
      <c r="D469" s="514"/>
      <c r="E469" s="513"/>
      <c r="F469" s="517" t="s">
        <v>619</v>
      </c>
      <c r="G469" s="511"/>
      <c r="H469" s="511"/>
      <c r="I469" s="516"/>
      <c r="J469" s="515"/>
      <c r="K469" s="509"/>
      <c r="L469" s="498">
        <v>0</v>
      </c>
      <c r="M469" s="201">
        <v>-28.406799232367554</v>
      </c>
      <c r="N469" s="201">
        <v>423.0996045</v>
      </c>
      <c r="O469" s="201">
        <v>41.094000000000001</v>
      </c>
      <c r="P469" s="498">
        <v>41.094000000000001</v>
      </c>
      <c r="Q469" s="498">
        <v>423.0996045</v>
      </c>
      <c r="R469" s="498">
        <v>-28.406799232367554</v>
      </c>
      <c r="S469" s="508">
        <v>121.86487545999996</v>
      </c>
      <c r="T469" s="508">
        <v>121.86487545999996</v>
      </c>
      <c r="U469" s="508"/>
      <c r="V469" s="170">
        <v>53.386245593600137</v>
      </c>
    </row>
    <row r="470" spans="1:22" x14ac:dyDescent="0.25">
      <c r="A470">
        <v>0</v>
      </c>
      <c r="B470" s="514"/>
      <c r="C470" s="514"/>
      <c r="D470" s="514"/>
      <c r="E470" s="513"/>
      <c r="F470" s="512" t="s">
        <v>619</v>
      </c>
      <c r="G470" s="511"/>
      <c r="H470" s="511" t="s">
        <v>2198</v>
      </c>
      <c r="I470" s="510"/>
      <c r="J470" s="507"/>
      <c r="K470" s="509"/>
      <c r="L470" s="498">
        <v>0.189001</v>
      </c>
      <c r="M470" s="201">
        <v>-28.501299732367556</v>
      </c>
      <c r="N470" s="201">
        <v>423.0996045</v>
      </c>
      <c r="O470" s="201">
        <v>41.094000000000001</v>
      </c>
      <c r="P470" s="498">
        <v>41.094000000000001</v>
      </c>
      <c r="Q470" s="498">
        <v>423.0996045</v>
      </c>
      <c r="R470" s="498">
        <v>-28.595800232367555</v>
      </c>
      <c r="S470" s="508">
        <v>121.95937595999997</v>
      </c>
      <c r="T470" s="508">
        <v>122.05387645999997</v>
      </c>
      <c r="U470" s="507"/>
      <c r="V470" s="170">
        <v>53.480746093600146</v>
      </c>
    </row>
    <row r="471" spans="1:22" x14ac:dyDescent="0.25">
      <c r="A471">
        <v>0</v>
      </c>
      <c r="B471" s="505" t="s">
        <v>3081</v>
      </c>
      <c r="C471" s="505" t="s">
        <v>3388</v>
      </c>
      <c r="D471" s="505" t="s">
        <v>1981</v>
      </c>
      <c r="E471" s="504">
        <v>1221</v>
      </c>
      <c r="F471" s="498" t="s">
        <v>3387</v>
      </c>
      <c r="G471" s="503"/>
      <c r="H471" s="502" t="s">
        <v>1978</v>
      </c>
      <c r="I471" s="501">
        <v>40</v>
      </c>
      <c r="J471" s="500"/>
      <c r="K471" s="506"/>
      <c r="L471" s="498">
        <v>5.7403999999999997E-2</v>
      </c>
      <c r="M471" s="201">
        <v>-28.624502232367554</v>
      </c>
      <c r="N471" s="201">
        <v>423.0996045</v>
      </c>
      <c r="O471" s="201">
        <v>41.094000000000001</v>
      </c>
      <c r="P471" s="498">
        <v>41.094000000000001</v>
      </c>
      <c r="Q471" s="498">
        <v>423.0996045</v>
      </c>
      <c r="R471" s="498">
        <v>-28.653204232367553</v>
      </c>
      <c r="S471" s="498">
        <v>122.08257845999998</v>
      </c>
      <c r="T471" s="498">
        <v>122.11128045999997</v>
      </c>
      <c r="U471" s="498"/>
      <c r="V471" s="170">
        <v>53.603948593600151</v>
      </c>
    </row>
    <row r="472" spans="1:22" x14ac:dyDescent="0.25">
      <c r="A472">
        <v>0</v>
      </c>
      <c r="B472" s="232"/>
      <c r="C472" s="232"/>
      <c r="D472" s="232"/>
      <c r="E472" s="237"/>
      <c r="F472" s="469" t="s">
        <v>619</v>
      </c>
      <c r="G472" s="238"/>
      <c r="H472" s="238" t="s">
        <v>1962</v>
      </c>
      <c r="I472" s="467">
        <v>40</v>
      </c>
      <c r="J472" s="239"/>
      <c r="K472" s="466"/>
      <c r="L472" s="240">
        <v>0.103502</v>
      </c>
      <c r="M472" s="201">
        <v>-28.704955232367553</v>
      </c>
      <c r="N472" s="201">
        <v>423.0996045</v>
      </c>
      <c r="O472" s="201">
        <v>41.094000000000001</v>
      </c>
      <c r="P472" s="240">
        <v>41.094000000000001</v>
      </c>
      <c r="Q472" s="240">
        <v>423.0996045</v>
      </c>
      <c r="R472" s="200">
        <v>-28.756706232367552</v>
      </c>
      <c r="S472" s="240">
        <v>122.16303145999998</v>
      </c>
      <c r="T472" s="240">
        <v>122.21478245999998</v>
      </c>
      <c r="U472" s="240"/>
      <c r="V472" s="170">
        <v>53.684401593600157</v>
      </c>
    </row>
    <row r="473" spans="1:22" x14ac:dyDescent="0.25">
      <c r="A473">
        <v>0</v>
      </c>
      <c r="B473" s="232" t="s">
        <v>3081</v>
      </c>
      <c r="C473" s="232" t="s">
        <v>3385</v>
      </c>
      <c r="D473" s="232" t="s">
        <v>111</v>
      </c>
      <c r="E473" s="237">
        <v>1222</v>
      </c>
      <c r="F473" s="234" t="s">
        <v>573</v>
      </c>
      <c r="G473" s="238" t="s">
        <v>2169</v>
      </c>
      <c r="H473" s="238" t="s">
        <v>1951</v>
      </c>
      <c r="I473" s="467"/>
      <c r="J473" s="200"/>
      <c r="K473" s="466"/>
      <c r="L473" s="240">
        <v>0</v>
      </c>
      <c r="M473" s="201">
        <v>-28.756706232367552</v>
      </c>
      <c r="N473" s="201">
        <v>423.0996045</v>
      </c>
      <c r="O473" s="201">
        <v>41.094000000000001</v>
      </c>
      <c r="P473" s="240">
        <v>41.094000000000001</v>
      </c>
      <c r="Q473" s="240">
        <v>423.0996045</v>
      </c>
      <c r="R473" s="200">
        <v>-28.756706232367552</v>
      </c>
      <c r="S473" s="240">
        <v>122.21478245999998</v>
      </c>
      <c r="T473" s="240">
        <v>122.21478245999998</v>
      </c>
      <c r="U473" s="240"/>
      <c r="V473" s="170">
        <v>53.736152593600153</v>
      </c>
    </row>
    <row r="474" spans="1:22" x14ac:dyDescent="0.25">
      <c r="A474">
        <v>0</v>
      </c>
      <c r="B474" s="232"/>
      <c r="C474" s="232"/>
      <c r="D474" s="232"/>
      <c r="E474" s="237"/>
      <c r="F474" s="469" t="s">
        <v>619</v>
      </c>
      <c r="G474" s="238"/>
      <c r="H474" s="238" t="s">
        <v>1969</v>
      </c>
      <c r="I474" s="468"/>
      <c r="J474" s="239"/>
      <c r="K474" s="466"/>
      <c r="L474" s="240">
        <v>0.14528199999999999</v>
      </c>
      <c r="M474" s="201">
        <v>-28.829347232367553</v>
      </c>
      <c r="N474" s="201">
        <v>423.0996045</v>
      </c>
      <c r="O474" s="201">
        <v>41.094000000000001</v>
      </c>
      <c r="P474" s="240">
        <v>41.094000000000001</v>
      </c>
      <c r="Q474" s="240">
        <v>423.0996045</v>
      </c>
      <c r="R474" s="200">
        <v>-28.901988232367554</v>
      </c>
      <c r="S474" s="240">
        <v>122.28742345999997</v>
      </c>
      <c r="T474" s="240">
        <v>122.36006445999998</v>
      </c>
      <c r="U474" s="240"/>
      <c r="V474" s="170">
        <v>53.808793593600143</v>
      </c>
    </row>
    <row r="475" spans="1:22" x14ac:dyDescent="0.25">
      <c r="A475">
        <v>0</v>
      </c>
      <c r="B475" s="232" t="s">
        <v>3081</v>
      </c>
      <c r="C475" s="232" t="s">
        <v>3385</v>
      </c>
      <c r="D475" s="232" t="s">
        <v>3125</v>
      </c>
      <c r="E475" s="237">
        <v>1224</v>
      </c>
      <c r="F475" s="234" t="s">
        <v>1902</v>
      </c>
      <c r="G475" s="238" t="s">
        <v>4279</v>
      </c>
      <c r="H475" s="238" t="s">
        <v>4280</v>
      </c>
      <c r="I475" s="467">
        <v>33</v>
      </c>
      <c r="J475" s="200"/>
      <c r="K475" s="466"/>
      <c r="L475" s="240">
        <v>0</v>
      </c>
      <c r="M475" s="201">
        <v>-28.901988232367554</v>
      </c>
      <c r="N475" s="201">
        <v>423.0996045</v>
      </c>
      <c r="O475" s="201">
        <v>41.094000000000001</v>
      </c>
      <c r="P475" s="240">
        <v>41.094000000000001</v>
      </c>
      <c r="Q475" s="240">
        <v>423.0996045</v>
      </c>
      <c r="R475" s="200">
        <v>-28.901988232367554</v>
      </c>
      <c r="S475" s="240">
        <v>122.36006445999998</v>
      </c>
      <c r="T475" s="240">
        <v>122.36006445999998</v>
      </c>
      <c r="U475" s="240">
        <v>-28.901988232367554</v>
      </c>
      <c r="V475" s="170">
        <v>53.881434593600147</v>
      </c>
    </row>
    <row r="476" spans="1:22" x14ac:dyDescent="0.25">
      <c r="A476">
        <v>0</v>
      </c>
      <c r="B476" s="232" t="s">
        <v>3081</v>
      </c>
      <c r="C476" s="232" t="s">
        <v>3385</v>
      </c>
      <c r="D476" s="813" t="s">
        <v>3335</v>
      </c>
      <c r="E476" s="814">
        <v>1224</v>
      </c>
      <c r="F476" s="606" t="s">
        <v>4149</v>
      </c>
      <c r="G476" s="605" t="s">
        <v>4281</v>
      </c>
      <c r="H476" s="605" t="s">
        <v>4282</v>
      </c>
      <c r="I476" s="467"/>
      <c r="J476" s="200"/>
      <c r="K476" s="466"/>
      <c r="L476" s="240">
        <v>0</v>
      </c>
      <c r="M476" s="201">
        <v>-28.901988232367554</v>
      </c>
      <c r="N476" s="201">
        <v>423.0996045</v>
      </c>
      <c r="O476" s="201">
        <v>41.094000000000001</v>
      </c>
      <c r="P476" s="240">
        <v>41.094000000000001</v>
      </c>
      <c r="Q476" s="240">
        <v>423.0996045</v>
      </c>
      <c r="R476" s="200">
        <v>-28.901988232367554</v>
      </c>
      <c r="S476" s="240">
        <v>122.36006445999998</v>
      </c>
      <c r="T476" s="240">
        <v>122.36006445999998</v>
      </c>
      <c r="U476" s="240"/>
      <c r="V476" s="170">
        <v>53.881434593600147</v>
      </c>
    </row>
    <row r="477" spans="1:22" x14ac:dyDescent="0.25">
      <c r="A477">
        <v>0</v>
      </c>
      <c r="B477" s="232"/>
      <c r="C477" s="232"/>
      <c r="D477" s="232"/>
      <c r="E477" s="237"/>
      <c r="F477" s="469" t="s">
        <v>619</v>
      </c>
      <c r="G477" s="238"/>
      <c r="H477" s="238" t="s">
        <v>1969</v>
      </c>
      <c r="I477" s="468"/>
      <c r="J477" s="239"/>
      <c r="K477" s="466"/>
      <c r="L477" s="240">
        <v>0</v>
      </c>
      <c r="M477" s="201">
        <v>-28.901988232367554</v>
      </c>
      <c r="N477" s="201">
        <v>423.0996045</v>
      </c>
      <c r="O477" s="201">
        <v>41.094000000000001</v>
      </c>
      <c r="P477" s="240">
        <v>41.094000000000001</v>
      </c>
      <c r="Q477" s="240">
        <v>423.0996045</v>
      </c>
      <c r="R477" s="200">
        <v>-28.901988232367554</v>
      </c>
      <c r="S477" s="240">
        <v>122.36006445999998</v>
      </c>
      <c r="T477" s="240">
        <v>122.36006445999998</v>
      </c>
      <c r="U477" s="240"/>
      <c r="V477" s="170">
        <v>53.881434593600147</v>
      </c>
    </row>
    <row r="478" spans="1:22" x14ac:dyDescent="0.25">
      <c r="A478">
        <v>0</v>
      </c>
      <c r="B478" s="232" t="s">
        <v>3081</v>
      </c>
      <c r="C478" s="232" t="s">
        <v>3385</v>
      </c>
      <c r="D478" s="232" t="s">
        <v>1990</v>
      </c>
      <c r="E478" s="237">
        <v>1224</v>
      </c>
      <c r="F478" s="234" t="s">
        <v>3379</v>
      </c>
      <c r="G478" s="238" t="s">
        <v>1988</v>
      </c>
      <c r="H478" s="238" t="s">
        <v>1987</v>
      </c>
      <c r="I478" s="467"/>
      <c r="J478" s="200"/>
      <c r="K478" s="466"/>
      <c r="L478" s="240">
        <v>0</v>
      </c>
      <c r="M478" s="201">
        <v>-28.901988232367554</v>
      </c>
      <c r="N478" s="201">
        <v>423.0996045</v>
      </c>
      <c r="O478" s="201">
        <v>41.094000000000001</v>
      </c>
      <c r="P478" s="240">
        <v>41.094000000000001</v>
      </c>
      <c r="Q478" s="240">
        <v>423.0996045</v>
      </c>
      <c r="R478" s="200">
        <v>-28.901988232367554</v>
      </c>
      <c r="S478" s="240">
        <v>122.36006445999998</v>
      </c>
      <c r="T478" s="240">
        <v>122.36006445999998</v>
      </c>
      <c r="U478" s="240"/>
      <c r="V478" s="170">
        <v>53.881434593600147</v>
      </c>
    </row>
    <row r="479" spans="1:22" x14ac:dyDescent="0.25">
      <c r="A479">
        <v>0</v>
      </c>
      <c r="B479" s="232"/>
      <c r="C479" s="232"/>
      <c r="D479" s="232"/>
      <c r="E479" s="237"/>
      <c r="F479" s="234" t="s">
        <v>619</v>
      </c>
      <c r="G479" s="238"/>
      <c r="H479" s="238" t="s">
        <v>1962</v>
      </c>
      <c r="I479" s="467">
        <v>40</v>
      </c>
      <c r="J479" s="200"/>
      <c r="K479" s="466"/>
      <c r="L479" s="240">
        <v>0.13121600000000003</v>
      </c>
      <c r="M479" s="201">
        <v>-28.967596232367555</v>
      </c>
      <c r="N479" s="201">
        <v>423.0996045</v>
      </c>
      <c r="O479" s="201">
        <v>41.094000000000001</v>
      </c>
      <c r="P479" s="240">
        <v>41.094000000000001</v>
      </c>
      <c r="Q479" s="240">
        <v>423.0996045</v>
      </c>
      <c r="R479" s="200">
        <v>-29.033204232367552</v>
      </c>
      <c r="S479" s="240">
        <v>122.42567245999997</v>
      </c>
      <c r="T479" s="240">
        <v>122.49128045999997</v>
      </c>
      <c r="U479" s="240"/>
      <c r="V479" s="170">
        <v>53.947042593600145</v>
      </c>
    </row>
    <row r="480" spans="1:22" x14ac:dyDescent="0.25">
      <c r="A480">
        <v>0</v>
      </c>
      <c r="B480" s="484" t="s">
        <v>3378</v>
      </c>
      <c r="C480" s="492"/>
      <c r="D480" s="492"/>
      <c r="E480" s="490"/>
      <c r="F480" s="489"/>
      <c r="G480" s="488"/>
      <c r="H480" s="488"/>
      <c r="I480" s="358"/>
      <c r="J480" s="354"/>
      <c r="K480" s="353"/>
      <c r="L480" s="485"/>
      <c r="M480" s="485"/>
      <c r="N480" s="485"/>
      <c r="O480" s="485"/>
      <c r="P480" s="485"/>
      <c r="Q480" s="485"/>
      <c r="R480" s="354"/>
      <c r="S480" s="485"/>
      <c r="T480" s="485"/>
      <c r="U480" s="485"/>
      <c r="V480" s="170"/>
    </row>
    <row r="481" spans="1:22" x14ac:dyDescent="0.25">
      <c r="A481">
        <v>0</v>
      </c>
      <c r="B481" s="251" t="s">
        <v>3377</v>
      </c>
      <c r="C481" s="250"/>
      <c r="D481" s="250"/>
      <c r="E481" s="272"/>
      <c r="F481" s="223"/>
      <c r="G481" s="224"/>
      <c r="H481" s="224"/>
      <c r="I481" s="271"/>
      <c r="J481" s="225"/>
      <c r="K481" s="270"/>
      <c r="L481" s="201">
        <v>0</v>
      </c>
      <c r="M481" s="201">
        <v>-29.033204232367552</v>
      </c>
      <c r="N481" s="201">
        <v>423.0996045</v>
      </c>
      <c r="O481" s="201">
        <v>41.094000000000001</v>
      </c>
      <c r="P481" s="201">
        <v>41.094000000000001</v>
      </c>
      <c r="Q481" s="201">
        <v>423.0996045</v>
      </c>
      <c r="R481" s="225">
        <v>-29.033204232367552</v>
      </c>
      <c r="S481" s="201">
        <v>122.49128045999997</v>
      </c>
      <c r="T481" s="201">
        <v>122.49128045999997</v>
      </c>
      <c r="U481" s="201"/>
      <c r="V481" s="170">
        <v>54.012650593600142</v>
      </c>
    </row>
    <row r="482" spans="1:22" x14ac:dyDescent="0.25">
      <c r="A482">
        <v>0</v>
      </c>
      <c r="B482" s="478" t="s">
        <v>3081</v>
      </c>
      <c r="C482" s="478" t="s">
        <v>3376</v>
      </c>
      <c r="D482" s="478" t="s">
        <v>1981</v>
      </c>
      <c r="E482" s="477">
        <v>1225</v>
      </c>
      <c r="F482" s="470" t="s">
        <v>3375</v>
      </c>
      <c r="G482" s="476"/>
      <c r="H482" s="475" t="s">
        <v>1978</v>
      </c>
      <c r="I482" s="474">
        <v>40</v>
      </c>
      <c r="J482" s="470"/>
      <c r="K482" s="473"/>
      <c r="L482" s="472">
        <v>5.7403999999999997E-2</v>
      </c>
      <c r="M482" s="201">
        <v>-29.061906232367551</v>
      </c>
      <c r="N482" s="201">
        <v>423.0996045</v>
      </c>
      <c r="O482" s="201">
        <v>41.094000000000001</v>
      </c>
      <c r="P482" s="470">
        <v>41.094000000000001</v>
      </c>
      <c r="Q482" s="471">
        <v>423.0996045</v>
      </c>
      <c r="R482" s="471">
        <v>-29.090608232367551</v>
      </c>
      <c r="S482" s="470">
        <v>122.51998245999998</v>
      </c>
      <c r="T482" s="470">
        <v>122.54868445999998</v>
      </c>
      <c r="U482" s="470"/>
      <c r="V482" s="170">
        <v>54.041352593600152</v>
      </c>
    </row>
    <row r="483" spans="1:22" x14ac:dyDescent="0.25">
      <c r="A483">
        <v>0</v>
      </c>
      <c r="B483" s="478"/>
      <c r="C483" s="478"/>
      <c r="D483" s="478"/>
      <c r="E483" s="477"/>
      <c r="F483" s="478" t="s">
        <v>619</v>
      </c>
      <c r="G483" s="480"/>
      <c r="H483" s="483" t="s">
        <v>2198</v>
      </c>
      <c r="I483" s="474"/>
      <c r="J483" s="470"/>
      <c r="K483" s="473"/>
      <c r="L483" s="472">
        <v>0.19082200000000005</v>
      </c>
      <c r="M483" s="201">
        <v>-29.186019232367549</v>
      </c>
      <c r="N483" s="201">
        <v>423.0996045</v>
      </c>
      <c r="O483" s="201">
        <v>41.094000000000001</v>
      </c>
      <c r="P483" s="470">
        <v>41.094000000000001</v>
      </c>
      <c r="Q483" s="471">
        <v>423.0996045</v>
      </c>
      <c r="R483" s="471">
        <v>-29.281430232367551</v>
      </c>
      <c r="S483" s="470">
        <v>122.64409545999997</v>
      </c>
      <c r="T483" s="470">
        <v>122.73950645999997</v>
      </c>
      <c r="U483" s="479"/>
      <c r="V483" s="170">
        <v>54.165465593600146</v>
      </c>
    </row>
    <row r="484" spans="1:22" x14ac:dyDescent="0.25">
      <c r="A484">
        <v>0</v>
      </c>
      <c r="B484" s="478" t="s">
        <v>3081</v>
      </c>
      <c r="C484" s="478" t="s">
        <v>3376</v>
      </c>
      <c r="D484" s="478" t="s">
        <v>2197</v>
      </c>
      <c r="E484" s="477">
        <v>1229</v>
      </c>
      <c r="F484" s="482" t="s">
        <v>3373</v>
      </c>
      <c r="G484" s="480"/>
      <c r="H484" s="480" t="s">
        <v>3072</v>
      </c>
      <c r="I484" s="474">
        <v>34</v>
      </c>
      <c r="J484" s="471"/>
      <c r="K484" s="473"/>
      <c r="L484" s="470">
        <v>0.29817100000000002</v>
      </c>
      <c r="M484" s="201">
        <v>-29.430515732367553</v>
      </c>
      <c r="N484" s="201">
        <v>423.0996045</v>
      </c>
      <c r="O484" s="201">
        <v>41.094000000000001</v>
      </c>
      <c r="P484" s="470">
        <v>41.094000000000001</v>
      </c>
      <c r="Q484" s="471">
        <v>423.0996045</v>
      </c>
      <c r="R484" s="471">
        <v>-29.579601232367551</v>
      </c>
      <c r="S484" s="470">
        <v>122.88859195999997</v>
      </c>
      <c r="T484" s="470">
        <v>123.03767745999997</v>
      </c>
      <c r="U484" s="470"/>
      <c r="V484" s="170">
        <v>54.409962093600143</v>
      </c>
    </row>
    <row r="485" spans="1:22" x14ac:dyDescent="0.25">
      <c r="A485">
        <v>0</v>
      </c>
      <c r="B485" s="478"/>
      <c r="C485" s="478"/>
      <c r="D485" s="478"/>
      <c r="E485" s="477"/>
      <c r="F485" s="482" t="s">
        <v>619</v>
      </c>
      <c r="G485" s="480"/>
      <c r="H485" s="480"/>
      <c r="I485" s="474"/>
      <c r="J485" s="471"/>
      <c r="K485" s="473"/>
      <c r="L485" s="470">
        <v>0</v>
      </c>
      <c r="M485" s="201">
        <v>-29.579601232367551</v>
      </c>
      <c r="N485" s="201">
        <v>423.0996045</v>
      </c>
      <c r="O485" s="201">
        <v>41.094000000000001</v>
      </c>
      <c r="P485" s="470">
        <v>41.094000000000001</v>
      </c>
      <c r="Q485" s="471">
        <v>423.0996045</v>
      </c>
      <c r="R485" s="471">
        <v>-29.579601232367551</v>
      </c>
      <c r="S485" s="470">
        <v>123.03767745999997</v>
      </c>
      <c r="T485" s="470">
        <v>123.03767745999997</v>
      </c>
      <c r="U485" s="470"/>
      <c r="V485" s="170">
        <v>54.559047593600141</v>
      </c>
    </row>
    <row r="486" spans="1:22" x14ac:dyDescent="0.25">
      <c r="A486">
        <v>0</v>
      </c>
      <c r="B486" s="478" t="s">
        <v>3081</v>
      </c>
      <c r="C486" s="478" t="s">
        <v>3376</v>
      </c>
      <c r="D486" s="478" t="s">
        <v>2174</v>
      </c>
      <c r="E486" s="477">
        <v>1230</v>
      </c>
      <c r="F486" s="482" t="s">
        <v>3370</v>
      </c>
      <c r="G486" s="480"/>
      <c r="H486" s="480" t="s">
        <v>4278</v>
      </c>
      <c r="I486" s="474"/>
      <c r="J486" s="471"/>
      <c r="K486" s="473"/>
      <c r="L486" s="470">
        <v>0</v>
      </c>
      <c r="M486" s="201">
        <v>-29.579601232367551</v>
      </c>
      <c r="N486" s="201">
        <v>423.0996045</v>
      </c>
      <c r="O486" s="201">
        <v>41.094000000000001</v>
      </c>
      <c r="P486" s="470">
        <v>41.094000000000001</v>
      </c>
      <c r="Q486" s="471">
        <v>423.0996045</v>
      </c>
      <c r="R486" s="471">
        <v>-29.579601232367551</v>
      </c>
      <c r="S486" s="470">
        <v>123.03767745999997</v>
      </c>
      <c r="T486" s="470">
        <v>123.03767745999997</v>
      </c>
      <c r="U486" s="470"/>
      <c r="V486" s="170">
        <v>54.559047593600141</v>
      </c>
    </row>
    <row r="487" spans="1:22" x14ac:dyDescent="0.25">
      <c r="A487">
        <v>0</v>
      </c>
      <c r="B487" s="478"/>
      <c r="C487" s="478"/>
      <c r="D487" s="478"/>
      <c r="E487" s="477"/>
      <c r="F487" s="482"/>
      <c r="G487" s="480"/>
      <c r="H487" s="480" t="s">
        <v>1962</v>
      </c>
      <c r="I487" s="474">
        <v>40</v>
      </c>
      <c r="J487" s="471"/>
      <c r="K487" s="473"/>
      <c r="L487" s="470">
        <v>9.650984E-2</v>
      </c>
      <c r="M487" s="201">
        <v>-29.627856152367549</v>
      </c>
      <c r="N487" s="201">
        <v>423.0996045</v>
      </c>
      <c r="O487" s="201">
        <v>41.094000000000001</v>
      </c>
      <c r="P487" s="470">
        <v>41.094000000000001</v>
      </c>
      <c r="Q487" s="471">
        <v>423.0996045</v>
      </c>
      <c r="R487" s="471">
        <v>-29.676111072367551</v>
      </c>
      <c r="S487" s="470">
        <v>123.08593237999996</v>
      </c>
      <c r="T487" s="470">
        <v>123.13418729999997</v>
      </c>
      <c r="U487" s="470"/>
      <c r="V487" s="170">
        <v>54.607302513600132</v>
      </c>
    </row>
    <row r="488" spans="1:22" x14ac:dyDescent="0.25">
      <c r="A488">
        <v>0</v>
      </c>
      <c r="B488" s="478" t="s">
        <v>3081</v>
      </c>
      <c r="C488" s="478" t="s">
        <v>3376</v>
      </c>
      <c r="D488" s="478" t="s">
        <v>111</v>
      </c>
      <c r="E488" s="477">
        <v>1231</v>
      </c>
      <c r="F488" s="482" t="s">
        <v>516</v>
      </c>
      <c r="G488" s="480" t="s">
        <v>3135</v>
      </c>
      <c r="H488" s="480" t="s">
        <v>3134</v>
      </c>
      <c r="I488" s="474"/>
      <c r="J488" s="471"/>
      <c r="K488" s="473"/>
      <c r="L488" s="470">
        <v>0</v>
      </c>
      <c r="M488" s="201">
        <v>-29.676111072367551</v>
      </c>
      <c r="N488" s="201">
        <v>423.0996045</v>
      </c>
      <c r="O488" s="201">
        <v>41.094000000000001</v>
      </c>
      <c r="P488" s="470">
        <v>41.094000000000001</v>
      </c>
      <c r="Q488" s="471">
        <v>423.0996045</v>
      </c>
      <c r="R488" s="471">
        <v>-29.676111072367551</v>
      </c>
      <c r="S488" s="470">
        <v>123.13418729999997</v>
      </c>
      <c r="T488" s="470">
        <v>123.13418729999997</v>
      </c>
      <c r="U488" s="470"/>
      <c r="V488" s="170">
        <v>54.655557433600137</v>
      </c>
    </row>
    <row r="489" spans="1:22" x14ac:dyDescent="0.25">
      <c r="A489">
        <v>0</v>
      </c>
      <c r="B489" s="478"/>
      <c r="C489" s="478"/>
      <c r="D489" s="478"/>
      <c r="E489" s="477"/>
      <c r="F489" s="482"/>
      <c r="G489" s="480"/>
      <c r="H489" s="480" t="s">
        <v>3133</v>
      </c>
      <c r="I489" s="474">
        <v>40</v>
      </c>
      <c r="J489" s="471"/>
      <c r="K489" s="473"/>
      <c r="L489" s="470">
        <v>5.5879999999999999E-2</v>
      </c>
      <c r="M489" s="201">
        <v>-29.704051072367548</v>
      </c>
      <c r="N489" s="201">
        <v>423.0996045</v>
      </c>
      <c r="O489" s="201">
        <v>41.094000000000001</v>
      </c>
      <c r="P489" s="470">
        <v>41.094000000000001</v>
      </c>
      <c r="Q489" s="471">
        <v>423.0996045</v>
      </c>
      <c r="R489" s="471">
        <v>-29.731991072367549</v>
      </c>
      <c r="S489" s="470">
        <v>123.16212729999997</v>
      </c>
      <c r="T489" s="470">
        <v>123.19006729999997</v>
      </c>
      <c r="U489" s="470"/>
      <c r="V489" s="170">
        <v>54.683497433600138</v>
      </c>
    </row>
    <row r="490" spans="1:22" x14ac:dyDescent="0.25">
      <c r="A490">
        <v>0</v>
      </c>
      <c r="B490" s="478"/>
      <c r="C490" s="478"/>
      <c r="D490" s="478"/>
      <c r="E490" s="477"/>
      <c r="F490" s="482" t="s">
        <v>619</v>
      </c>
      <c r="G490" s="480"/>
      <c r="H490" s="480" t="s">
        <v>3132</v>
      </c>
      <c r="I490" s="474">
        <v>40</v>
      </c>
      <c r="J490" s="471"/>
      <c r="K490" s="473"/>
      <c r="L490" s="470">
        <v>7.6135999999999981E-2</v>
      </c>
      <c r="M490" s="201">
        <v>-29.770059072367548</v>
      </c>
      <c r="N490" s="201">
        <v>423.0996045</v>
      </c>
      <c r="O490" s="201">
        <v>41.094000000000001</v>
      </c>
      <c r="P490" s="470">
        <v>41.094000000000001</v>
      </c>
      <c r="Q490" s="471">
        <v>423.0996045</v>
      </c>
      <c r="R490" s="471">
        <v>-29.808127072367547</v>
      </c>
      <c r="S490" s="470">
        <v>123.22813529999998</v>
      </c>
      <c r="T490" s="470">
        <v>123.26620329999997</v>
      </c>
      <c r="U490" s="470"/>
      <c r="V490" s="170">
        <v>54.749505433600149</v>
      </c>
    </row>
    <row r="491" spans="1:22" x14ac:dyDescent="0.25">
      <c r="A491">
        <v>0</v>
      </c>
      <c r="B491" s="478" t="s">
        <v>3081</v>
      </c>
      <c r="C491" s="478" t="s">
        <v>3376</v>
      </c>
      <c r="D491" s="478" t="s">
        <v>2187</v>
      </c>
      <c r="E491" s="477">
        <v>1235</v>
      </c>
      <c r="F491" s="482" t="s">
        <v>3366</v>
      </c>
      <c r="G491" s="480" t="s">
        <v>2185</v>
      </c>
      <c r="H491" s="480" t="s">
        <v>2184</v>
      </c>
      <c r="I491" s="474">
        <v>40</v>
      </c>
      <c r="J491" s="471"/>
      <c r="K491" s="473"/>
      <c r="L491" s="470">
        <v>0.5</v>
      </c>
      <c r="M491" s="201">
        <v>-30.058127072367547</v>
      </c>
      <c r="N491" s="201">
        <v>423.0996045</v>
      </c>
      <c r="O491" s="201">
        <v>41.094000000000001</v>
      </c>
      <c r="P491" s="470">
        <v>41.094000000000001</v>
      </c>
      <c r="Q491" s="471">
        <v>423.0996045</v>
      </c>
      <c r="R491" s="471">
        <v>-30.308127072367547</v>
      </c>
      <c r="S491" s="470">
        <v>123.51620329999997</v>
      </c>
      <c r="T491" s="470">
        <v>123.76620329999997</v>
      </c>
      <c r="U491" s="470"/>
      <c r="V491" s="170">
        <v>55.037573433600144</v>
      </c>
    </row>
    <row r="492" spans="1:22" x14ac:dyDescent="0.25">
      <c r="A492">
        <v>0</v>
      </c>
      <c r="B492" s="478"/>
      <c r="C492" s="478"/>
      <c r="D492" s="478"/>
      <c r="E492" s="477"/>
      <c r="F492" s="482" t="s">
        <v>619</v>
      </c>
      <c r="G492" s="480"/>
      <c r="H492" s="480" t="s">
        <v>3129</v>
      </c>
      <c r="I492" s="474">
        <v>40</v>
      </c>
      <c r="J492" s="471"/>
      <c r="K492" s="473"/>
      <c r="L492" s="470">
        <v>7.6135999999999981E-2</v>
      </c>
      <c r="M492" s="201">
        <v>-30.346195072367546</v>
      </c>
      <c r="N492" s="201">
        <v>423.0996045</v>
      </c>
      <c r="O492" s="201">
        <v>41.094000000000001</v>
      </c>
      <c r="P492" s="470">
        <v>41.094000000000001</v>
      </c>
      <c r="Q492" s="471">
        <v>423.0996045</v>
      </c>
      <c r="R492" s="471">
        <v>-30.384263072367546</v>
      </c>
      <c r="S492" s="470">
        <v>123.80427129999998</v>
      </c>
      <c r="T492" s="470">
        <v>123.84233929999998</v>
      </c>
      <c r="U492" s="470"/>
      <c r="V492" s="170">
        <v>55.325641433600154</v>
      </c>
    </row>
    <row r="493" spans="1:22" x14ac:dyDescent="0.25">
      <c r="A493">
        <v>0</v>
      </c>
      <c r="B493" s="478"/>
      <c r="C493" s="478"/>
      <c r="D493" s="478"/>
      <c r="E493" s="477"/>
      <c r="F493" s="482"/>
      <c r="G493" s="480"/>
      <c r="H493" s="480" t="s">
        <v>1962</v>
      </c>
      <c r="I493" s="474"/>
      <c r="J493" s="471"/>
      <c r="K493" s="473"/>
      <c r="L493" s="470">
        <v>9.9516999999999994E-2</v>
      </c>
      <c r="M493" s="201">
        <v>-30.434021572367545</v>
      </c>
      <c r="N493" s="201">
        <v>423.0996045</v>
      </c>
      <c r="O493" s="201">
        <v>41.094000000000001</v>
      </c>
      <c r="P493" s="470">
        <v>41.094000000000001</v>
      </c>
      <c r="Q493" s="471">
        <v>423.0996045</v>
      </c>
      <c r="R493" s="471">
        <v>-30.483780072367544</v>
      </c>
      <c r="S493" s="470">
        <v>123.89209779999999</v>
      </c>
      <c r="T493" s="470">
        <v>123.94185629999998</v>
      </c>
      <c r="U493" s="470"/>
      <c r="V493" s="170">
        <v>55.41346793360016</v>
      </c>
    </row>
    <row r="494" spans="1:22" x14ac:dyDescent="0.25">
      <c r="A494">
        <v>0</v>
      </c>
      <c r="B494" s="478" t="s">
        <v>3081</v>
      </c>
      <c r="C494" s="478" t="s">
        <v>3376</v>
      </c>
      <c r="D494" s="478" t="s">
        <v>2194</v>
      </c>
      <c r="E494" s="477">
        <v>1241</v>
      </c>
      <c r="F494" s="482" t="s">
        <v>3364</v>
      </c>
      <c r="G494" s="480"/>
      <c r="H494" s="480" t="s">
        <v>3072</v>
      </c>
      <c r="I494" s="474">
        <v>34</v>
      </c>
      <c r="J494" s="471"/>
      <c r="K494" s="473"/>
      <c r="L494" s="470">
        <v>0.29817100000000002</v>
      </c>
      <c r="M494" s="201">
        <v>-30.632865572367542</v>
      </c>
      <c r="N494" s="201">
        <v>423.0996045</v>
      </c>
      <c r="O494" s="201">
        <v>41.094000000000001</v>
      </c>
      <c r="P494" s="470">
        <v>41.094000000000001</v>
      </c>
      <c r="Q494" s="471">
        <v>423.0996045</v>
      </c>
      <c r="R494" s="471">
        <v>-30.781951072367544</v>
      </c>
      <c r="S494" s="470">
        <v>124.09094179999998</v>
      </c>
      <c r="T494" s="470">
        <v>124.24002729999998</v>
      </c>
      <c r="U494" s="470"/>
      <c r="V494" s="170">
        <v>55.612311933600154</v>
      </c>
    </row>
    <row r="495" spans="1:22" x14ac:dyDescent="0.25">
      <c r="A495">
        <v>0</v>
      </c>
      <c r="B495" s="478"/>
      <c r="C495" s="478"/>
      <c r="D495" s="478"/>
      <c r="E495" s="477"/>
      <c r="F495" s="482" t="s">
        <v>619</v>
      </c>
      <c r="G495" s="480"/>
      <c r="H495" s="480"/>
      <c r="I495" s="474"/>
      <c r="J495" s="471"/>
      <c r="K495" s="473"/>
      <c r="L495" s="470">
        <v>0</v>
      </c>
      <c r="M495" s="201">
        <v>-30.781951072367544</v>
      </c>
      <c r="N495" s="201">
        <v>423.0996045</v>
      </c>
      <c r="O495" s="201">
        <v>41.094000000000001</v>
      </c>
      <c r="P495" s="470">
        <v>41.094000000000001</v>
      </c>
      <c r="Q495" s="471">
        <v>423.0996045</v>
      </c>
      <c r="R495" s="471">
        <v>-30.781951072367544</v>
      </c>
      <c r="S495" s="470">
        <v>124.24002729999998</v>
      </c>
      <c r="T495" s="470">
        <v>124.24002729999998</v>
      </c>
      <c r="U495" s="470"/>
      <c r="V495" s="170">
        <v>55.761397433600152</v>
      </c>
    </row>
    <row r="496" spans="1:22" x14ac:dyDescent="0.25">
      <c r="A496">
        <v>0</v>
      </c>
      <c r="B496" s="478"/>
      <c r="C496" s="478"/>
      <c r="D496" s="478"/>
      <c r="E496" s="477"/>
      <c r="F496" s="482" t="s">
        <v>619</v>
      </c>
      <c r="G496" s="480"/>
      <c r="H496" s="480"/>
      <c r="I496" s="474"/>
      <c r="J496" s="471"/>
      <c r="K496" s="473"/>
      <c r="L496" s="470">
        <v>0</v>
      </c>
      <c r="M496" s="201">
        <v>-30.781951072367544</v>
      </c>
      <c r="N496" s="201">
        <v>423.0996045</v>
      </c>
      <c r="O496" s="201">
        <v>41.094000000000001</v>
      </c>
      <c r="P496" s="470">
        <v>41.094000000000001</v>
      </c>
      <c r="Q496" s="471">
        <v>423.0996045</v>
      </c>
      <c r="R496" s="471">
        <v>-30.781951072367544</v>
      </c>
      <c r="S496" s="470">
        <v>124.24002729999998</v>
      </c>
      <c r="T496" s="470">
        <v>124.24002729999998</v>
      </c>
      <c r="U496" s="470"/>
      <c r="V496" s="170">
        <v>55.761397433600152</v>
      </c>
    </row>
    <row r="497" spans="1:22" x14ac:dyDescent="0.25">
      <c r="A497">
        <v>0</v>
      </c>
      <c r="B497" s="478"/>
      <c r="C497" s="478"/>
      <c r="D497" s="478"/>
      <c r="E497" s="477"/>
      <c r="F497" s="482" t="s">
        <v>619</v>
      </c>
      <c r="G497" s="480"/>
      <c r="H497" s="480" t="s">
        <v>1962</v>
      </c>
      <c r="I497" s="474"/>
      <c r="J497" s="471"/>
      <c r="K497" s="473"/>
      <c r="L497" s="470">
        <v>9.9516999999999994E-2</v>
      </c>
      <c r="M497" s="201">
        <v>-30.831709572367544</v>
      </c>
      <c r="N497" s="201">
        <v>423.0996045</v>
      </c>
      <c r="O497" s="201">
        <v>41.094000000000001</v>
      </c>
      <c r="P497" s="470">
        <v>41.094000000000001</v>
      </c>
      <c r="Q497" s="471">
        <v>423.0996045</v>
      </c>
      <c r="R497" s="471">
        <v>-30.881468072367543</v>
      </c>
      <c r="S497" s="470">
        <v>124.28978579999999</v>
      </c>
      <c r="T497" s="470">
        <v>124.33954429999999</v>
      </c>
      <c r="U497" s="470"/>
      <c r="V497" s="170">
        <v>55.811155933600162</v>
      </c>
    </row>
    <row r="498" spans="1:22" x14ac:dyDescent="0.25">
      <c r="A498">
        <v>0</v>
      </c>
      <c r="B498" s="478" t="s">
        <v>3081</v>
      </c>
      <c r="C498" s="478" t="s">
        <v>3376</v>
      </c>
      <c r="D498" s="478" t="s">
        <v>2192</v>
      </c>
      <c r="E498" s="477">
        <v>1245</v>
      </c>
      <c r="F498" s="482" t="s">
        <v>3360</v>
      </c>
      <c r="G498" s="480"/>
      <c r="H498" s="480" t="s">
        <v>3072</v>
      </c>
      <c r="I498" s="474">
        <v>34</v>
      </c>
      <c r="J498" s="471"/>
      <c r="K498" s="473"/>
      <c r="L498" s="470">
        <v>0.29817100000000002</v>
      </c>
      <c r="M498" s="201">
        <v>-31.030553572367545</v>
      </c>
      <c r="N498" s="201">
        <v>423.0996045</v>
      </c>
      <c r="O498" s="201">
        <v>41.094000000000001</v>
      </c>
      <c r="P498" s="470">
        <v>41.094000000000001</v>
      </c>
      <c r="Q498" s="471">
        <v>423.0996045</v>
      </c>
      <c r="R498" s="471">
        <v>-31.179639072367543</v>
      </c>
      <c r="S498" s="470">
        <v>124.48862979999998</v>
      </c>
      <c r="T498" s="470">
        <v>124.63771529999998</v>
      </c>
      <c r="U498" s="470"/>
      <c r="V498" s="170">
        <v>56.009999933600156</v>
      </c>
    </row>
    <row r="499" spans="1:22" x14ac:dyDescent="0.25">
      <c r="A499">
        <v>0</v>
      </c>
      <c r="B499" s="478"/>
      <c r="C499" s="478"/>
      <c r="D499" s="478"/>
      <c r="E499" s="477"/>
      <c r="F499" s="482" t="s">
        <v>619</v>
      </c>
      <c r="G499" s="480"/>
      <c r="H499" s="480"/>
      <c r="I499" s="474"/>
      <c r="J499" s="471"/>
      <c r="K499" s="473"/>
      <c r="L499" s="470">
        <v>0</v>
      </c>
      <c r="M499" s="201">
        <v>-31.179639072367543</v>
      </c>
      <c r="N499" s="201">
        <v>423.0996045</v>
      </c>
      <c r="O499" s="201">
        <v>41.094000000000001</v>
      </c>
      <c r="P499" s="470">
        <v>41.094000000000001</v>
      </c>
      <c r="Q499" s="471">
        <v>423.0996045</v>
      </c>
      <c r="R499" s="471">
        <v>-31.179639072367543</v>
      </c>
      <c r="S499" s="470">
        <v>124.63771529999998</v>
      </c>
      <c r="T499" s="470">
        <v>124.63771529999998</v>
      </c>
      <c r="U499" s="470"/>
      <c r="V499" s="170">
        <v>56.159085433600154</v>
      </c>
    </row>
    <row r="500" spans="1:22" x14ac:dyDescent="0.25">
      <c r="A500">
        <v>0</v>
      </c>
      <c r="B500" s="478"/>
      <c r="C500" s="478"/>
      <c r="D500" s="478"/>
      <c r="E500" s="477"/>
      <c r="F500" s="482" t="s">
        <v>619</v>
      </c>
      <c r="G500" s="480"/>
      <c r="H500" s="480"/>
      <c r="I500" s="474"/>
      <c r="J500" s="471"/>
      <c r="K500" s="473"/>
      <c r="L500" s="470">
        <v>0</v>
      </c>
      <c r="M500" s="201">
        <v>-31.179639072367543</v>
      </c>
      <c r="N500" s="201">
        <v>423.0996045</v>
      </c>
      <c r="O500" s="201">
        <v>41.094000000000001</v>
      </c>
      <c r="P500" s="470">
        <v>41.094000000000001</v>
      </c>
      <c r="Q500" s="471">
        <v>423.0996045</v>
      </c>
      <c r="R500" s="471">
        <v>-31.179639072367543</v>
      </c>
      <c r="S500" s="470">
        <v>124.63771529999998</v>
      </c>
      <c r="T500" s="470">
        <v>124.63771529999998</v>
      </c>
      <c r="U500" s="470"/>
      <c r="V500" s="170">
        <v>56.159085433600154</v>
      </c>
    </row>
    <row r="501" spans="1:22" x14ac:dyDescent="0.25">
      <c r="A501">
        <v>0</v>
      </c>
      <c r="B501" s="478"/>
      <c r="C501" s="478"/>
      <c r="D501" s="478"/>
      <c r="E501" s="477"/>
      <c r="F501" s="482" t="s">
        <v>619</v>
      </c>
      <c r="G501" s="480"/>
      <c r="H501" s="480" t="s">
        <v>1962</v>
      </c>
      <c r="I501" s="474"/>
      <c r="J501" s="471"/>
      <c r="K501" s="473"/>
      <c r="L501" s="470">
        <v>9.9516999999999994E-2</v>
      </c>
      <c r="M501" s="201">
        <v>-31.229397572367542</v>
      </c>
      <c r="N501" s="201">
        <v>423.0996045</v>
      </c>
      <c r="O501" s="201">
        <v>41.094000000000001</v>
      </c>
      <c r="P501" s="470">
        <v>41.094000000000001</v>
      </c>
      <c r="Q501" s="471">
        <v>423.0996045</v>
      </c>
      <c r="R501" s="471">
        <v>-31.279156072367542</v>
      </c>
      <c r="S501" s="470">
        <v>124.68747379999999</v>
      </c>
      <c r="T501" s="470">
        <v>124.73723229999999</v>
      </c>
      <c r="U501" s="470"/>
      <c r="V501" s="170">
        <v>56.208843933600164</v>
      </c>
    </row>
    <row r="502" spans="1:22" x14ac:dyDescent="0.25">
      <c r="A502">
        <v>0</v>
      </c>
      <c r="B502" s="478" t="s">
        <v>3081</v>
      </c>
      <c r="C502" s="478" t="s">
        <v>3376</v>
      </c>
      <c r="D502" s="478" t="s">
        <v>2190</v>
      </c>
      <c r="E502" s="477">
        <v>1249</v>
      </c>
      <c r="F502" s="482" t="s">
        <v>3350</v>
      </c>
      <c r="G502" s="480"/>
      <c r="H502" s="480" t="s">
        <v>3072</v>
      </c>
      <c r="I502" s="474">
        <v>34</v>
      </c>
      <c r="J502" s="471"/>
      <c r="K502" s="473"/>
      <c r="L502" s="470">
        <v>0.29817100000000002</v>
      </c>
      <c r="M502" s="201">
        <v>-31.42824157236754</v>
      </c>
      <c r="N502" s="201">
        <v>423.0996045</v>
      </c>
      <c r="O502" s="201">
        <v>41.094000000000001</v>
      </c>
      <c r="P502" s="470">
        <v>41.094000000000001</v>
      </c>
      <c r="Q502" s="471">
        <v>423.0996045</v>
      </c>
      <c r="R502" s="471">
        <v>-31.577327072367542</v>
      </c>
      <c r="S502" s="470">
        <v>124.88631779999999</v>
      </c>
      <c r="T502" s="470">
        <v>125.03540329999998</v>
      </c>
      <c r="U502" s="470"/>
      <c r="V502" s="170">
        <v>56.407687933600158</v>
      </c>
    </row>
    <row r="503" spans="1:22" x14ac:dyDescent="0.25">
      <c r="A503">
        <v>0</v>
      </c>
      <c r="B503" s="478"/>
      <c r="C503" s="478"/>
      <c r="D503" s="478"/>
      <c r="E503" s="477"/>
      <c r="F503" s="482" t="s">
        <v>619</v>
      </c>
      <c r="G503" s="480"/>
      <c r="H503" s="480"/>
      <c r="I503" s="474"/>
      <c r="J503" s="471"/>
      <c r="K503" s="473"/>
      <c r="L503" s="470">
        <v>0</v>
      </c>
      <c r="M503" s="201">
        <v>-31.577327072367542</v>
      </c>
      <c r="N503" s="201">
        <v>423.0996045</v>
      </c>
      <c r="O503" s="201">
        <v>41.094000000000001</v>
      </c>
      <c r="P503" s="470">
        <v>41.094000000000001</v>
      </c>
      <c r="Q503" s="471">
        <v>423.0996045</v>
      </c>
      <c r="R503" s="471">
        <v>-31.577327072367542</v>
      </c>
      <c r="S503" s="470">
        <v>125.03540329999998</v>
      </c>
      <c r="T503" s="470">
        <v>125.03540329999998</v>
      </c>
      <c r="U503" s="470"/>
      <c r="V503" s="170">
        <v>56.556773433600156</v>
      </c>
    </row>
    <row r="504" spans="1:22" x14ac:dyDescent="0.25">
      <c r="A504">
        <v>0</v>
      </c>
      <c r="B504" s="478" t="s">
        <v>3081</v>
      </c>
      <c r="C504" s="478" t="s">
        <v>3376</v>
      </c>
      <c r="D504" s="478" t="s">
        <v>859</v>
      </c>
      <c r="E504" s="477">
        <v>1250</v>
      </c>
      <c r="F504" s="482" t="s">
        <v>1898</v>
      </c>
      <c r="G504" s="480" t="s">
        <v>4275</v>
      </c>
      <c r="H504" s="480" t="s">
        <v>4276</v>
      </c>
      <c r="I504" s="474"/>
      <c r="J504" s="471"/>
      <c r="K504" s="473"/>
      <c r="L504" s="470">
        <v>0</v>
      </c>
      <c r="M504" s="201">
        <v>-31.577327072367542</v>
      </c>
      <c r="N504" s="201">
        <v>423.0996045</v>
      </c>
      <c r="O504" s="201">
        <v>41.094000000000001</v>
      </c>
      <c r="P504" s="470">
        <v>41.094000000000001</v>
      </c>
      <c r="Q504" s="471">
        <v>423.0996045</v>
      </c>
      <c r="R504" s="471">
        <v>-31.577327072367542</v>
      </c>
      <c r="S504" s="470">
        <v>125.03540329999998</v>
      </c>
      <c r="T504" s="470">
        <v>125.03540329999998</v>
      </c>
      <c r="U504" s="470"/>
      <c r="V504" s="170">
        <v>56.556773433600156</v>
      </c>
    </row>
    <row r="505" spans="1:22" x14ac:dyDescent="0.25">
      <c r="A505">
        <v>0</v>
      </c>
      <c r="B505" s="478"/>
      <c r="C505" s="478"/>
      <c r="D505" s="478"/>
      <c r="E505" s="477"/>
      <c r="F505" s="482"/>
      <c r="G505" s="480"/>
      <c r="H505" s="480" t="s">
        <v>1962</v>
      </c>
      <c r="I505" s="474"/>
      <c r="J505" s="471"/>
      <c r="K505" s="473"/>
      <c r="L505" s="470">
        <v>9.650984E-2</v>
      </c>
      <c r="M505" s="201">
        <v>-31.625581992367543</v>
      </c>
      <c r="N505" s="201">
        <v>423.0996045</v>
      </c>
      <c r="O505" s="201">
        <v>41.094000000000001</v>
      </c>
      <c r="P505" s="470">
        <v>41.094000000000001</v>
      </c>
      <c r="Q505" s="471">
        <v>423.0996045</v>
      </c>
      <c r="R505" s="471">
        <v>-31.673836912367541</v>
      </c>
      <c r="S505" s="470">
        <v>125.08365821999998</v>
      </c>
      <c r="T505" s="470">
        <v>125.13191313999998</v>
      </c>
      <c r="U505" s="470"/>
      <c r="V505" s="170">
        <v>56.605028353600147</v>
      </c>
    </row>
    <row r="506" spans="1:22" x14ac:dyDescent="0.25">
      <c r="A506">
        <v>0</v>
      </c>
      <c r="B506" s="478" t="s">
        <v>3081</v>
      </c>
      <c r="C506" s="478" t="s">
        <v>3376</v>
      </c>
      <c r="D506" s="478" t="s">
        <v>111</v>
      </c>
      <c r="E506" s="477">
        <v>1251</v>
      </c>
      <c r="F506" s="482" t="s">
        <v>521</v>
      </c>
      <c r="G506" s="480" t="s">
        <v>3135</v>
      </c>
      <c r="H506" s="480" t="s">
        <v>3134</v>
      </c>
      <c r="I506" s="474">
        <v>40</v>
      </c>
      <c r="J506" s="471"/>
      <c r="K506" s="473"/>
      <c r="L506" s="470">
        <v>0</v>
      </c>
      <c r="M506" s="201">
        <v>-31.673836912367541</v>
      </c>
      <c r="N506" s="201">
        <v>423.0996045</v>
      </c>
      <c r="O506" s="201">
        <v>41.094000000000001</v>
      </c>
      <c r="P506" s="470">
        <v>41.094000000000001</v>
      </c>
      <c r="Q506" s="471">
        <v>423.0996045</v>
      </c>
      <c r="R506" s="471">
        <v>-31.673836912367541</v>
      </c>
      <c r="S506" s="470">
        <v>125.13191313999998</v>
      </c>
      <c r="T506" s="470">
        <v>125.13191313999998</v>
      </c>
      <c r="U506" s="470"/>
      <c r="V506" s="170">
        <v>56.653283273600152</v>
      </c>
    </row>
    <row r="507" spans="1:22" x14ac:dyDescent="0.25">
      <c r="A507">
        <v>0</v>
      </c>
      <c r="B507" s="478"/>
      <c r="C507" s="478"/>
      <c r="D507" s="478"/>
      <c r="E507" s="477"/>
      <c r="F507" s="482"/>
      <c r="G507" s="480"/>
      <c r="H507" s="480" t="s">
        <v>3133</v>
      </c>
      <c r="I507" s="474"/>
      <c r="J507" s="471"/>
      <c r="K507" s="473"/>
      <c r="L507" s="470">
        <v>5.5879999999999999E-2</v>
      </c>
      <c r="M507" s="201">
        <v>-31.701776912367542</v>
      </c>
      <c r="N507" s="201">
        <v>423.0996045</v>
      </c>
      <c r="O507" s="201">
        <v>41.094000000000001</v>
      </c>
      <c r="P507" s="470">
        <v>41.094000000000001</v>
      </c>
      <c r="Q507" s="471">
        <v>423.0996045</v>
      </c>
      <c r="R507" s="471">
        <v>-31.72971691236754</v>
      </c>
      <c r="S507" s="470">
        <v>125.15985313999998</v>
      </c>
      <c r="T507" s="470">
        <v>125.18779313999998</v>
      </c>
      <c r="U507" s="470"/>
      <c r="V507" s="170">
        <v>56.681223273600153</v>
      </c>
    </row>
    <row r="508" spans="1:22" x14ac:dyDescent="0.25">
      <c r="A508">
        <v>0</v>
      </c>
      <c r="B508" s="478"/>
      <c r="C508" s="478"/>
      <c r="D508" s="478"/>
      <c r="E508" s="477"/>
      <c r="F508" s="482" t="s">
        <v>619</v>
      </c>
      <c r="G508" s="480"/>
      <c r="H508" s="480" t="s">
        <v>3132</v>
      </c>
      <c r="I508" s="474">
        <v>40</v>
      </c>
      <c r="J508" s="471"/>
      <c r="K508" s="473"/>
      <c r="L508" s="470">
        <v>7.6135999999999981E-2</v>
      </c>
      <c r="M508" s="201">
        <v>-31.767784912367539</v>
      </c>
      <c r="N508" s="201">
        <v>423.0996045</v>
      </c>
      <c r="O508" s="201">
        <v>41.094000000000001</v>
      </c>
      <c r="P508" s="470">
        <v>41.094000000000001</v>
      </c>
      <c r="Q508" s="471">
        <v>423.0996045</v>
      </c>
      <c r="R508" s="471">
        <v>-31.805852912367541</v>
      </c>
      <c r="S508" s="470">
        <v>125.22586113999999</v>
      </c>
      <c r="T508" s="470">
        <v>125.26392913999999</v>
      </c>
      <c r="U508" s="470"/>
      <c r="V508" s="170">
        <v>56.747231273600164</v>
      </c>
    </row>
    <row r="509" spans="1:22" x14ac:dyDescent="0.25">
      <c r="A509">
        <v>0</v>
      </c>
      <c r="B509" s="478" t="s">
        <v>3081</v>
      </c>
      <c r="C509" s="478" t="s">
        <v>3376</v>
      </c>
      <c r="D509" s="478" t="s">
        <v>3141</v>
      </c>
      <c r="E509" s="477">
        <v>1255</v>
      </c>
      <c r="F509" s="482" t="s">
        <v>3340</v>
      </c>
      <c r="G509" s="480" t="s">
        <v>2185</v>
      </c>
      <c r="H509" s="480" t="s">
        <v>2184</v>
      </c>
      <c r="I509" s="474">
        <v>40</v>
      </c>
      <c r="J509" s="471"/>
      <c r="K509" s="473"/>
      <c r="L509" s="470">
        <v>0.5</v>
      </c>
      <c r="M509" s="201">
        <v>-32.055852912367541</v>
      </c>
      <c r="N509" s="201">
        <v>423.0996045</v>
      </c>
      <c r="O509" s="201">
        <v>41.094000000000001</v>
      </c>
      <c r="P509" s="470">
        <v>41.094000000000001</v>
      </c>
      <c r="Q509" s="471">
        <v>423.0996045</v>
      </c>
      <c r="R509" s="471">
        <v>-32.305852912367541</v>
      </c>
      <c r="S509" s="470">
        <v>125.51392913999999</v>
      </c>
      <c r="T509" s="470">
        <v>125.76392913999999</v>
      </c>
      <c r="U509" s="470"/>
      <c r="V509" s="170">
        <v>57.03529927360016</v>
      </c>
    </row>
    <row r="510" spans="1:22" x14ac:dyDescent="0.25">
      <c r="A510">
        <v>0</v>
      </c>
      <c r="B510" s="478"/>
      <c r="C510" s="478"/>
      <c r="D510" s="478"/>
      <c r="E510" s="477"/>
      <c r="F510" s="482" t="s">
        <v>619</v>
      </c>
      <c r="G510" s="480"/>
      <c r="H510" s="480" t="s">
        <v>3129</v>
      </c>
      <c r="I510" s="474">
        <v>40</v>
      </c>
      <c r="J510" s="471"/>
      <c r="K510" s="473"/>
      <c r="L510" s="470">
        <v>7.6135999999999981E-2</v>
      </c>
      <c r="M510" s="201">
        <v>-32.343920912367537</v>
      </c>
      <c r="N510" s="201">
        <v>423.0996045</v>
      </c>
      <c r="O510" s="201">
        <v>41.094000000000001</v>
      </c>
      <c r="P510" s="470">
        <v>41.094000000000001</v>
      </c>
      <c r="Q510" s="471">
        <v>423.0996045</v>
      </c>
      <c r="R510" s="471">
        <v>-32.38198891236754</v>
      </c>
      <c r="S510" s="470">
        <v>125.80199714</v>
      </c>
      <c r="T510" s="470">
        <v>125.84006513999999</v>
      </c>
      <c r="U510" s="470"/>
      <c r="V510" s="170">
        <v>57.323367273600169</v>
      </c>
    </row>
    <row r="511" spans="1:22" x14ac:dyDescent="0.25">
      <c r="A511">
        <v>0</v>
      </c>
      <c r="B511" s="478"/>
      <c r="C511" s="478"/>
      <c r="D511" s="478"/>
      <c r="E511" s="477"/>
      <c r="F511" s="482"/>
      <c r="G511" s="480"/>
      <c r="H511" s="480" t="s">
        <v>1962</v>
      </c>
      <c r="I511" s="474"/>
      <c r="J511" s="471"/>
      <c r="K511" s="473"/>
      <c r="L511" s="470">
        <v>9.9516999999999994E-2</v>
      </c>
      <c r="M511" s="201">
        <v>-32.431747412367542</v>
      </c>
      <c r="N511" s="201">
        <v>423.0996045</v>
      </c>
      <c r="O511" s="201">
        <v>41.094000000000001</v>
      </c>
      <c r="P511" s="470">
        <v>41.094000000000001</v>
      </c>
      <c r="Q511" s="471">
        <v>423.0996045</v>
      </c>
      <c r="R511" s="471">
        <v>-32.481505912367538</v>
      </c>
      <c r="S511" s="470">
        <v>125.88982364</v>
      </c>
      <c r="T511" s="470">
        <v>125.93958214</v>
      </c>
      <c r="U511" s="470"/>
      <c r="V511" s="170">
        <v>57.411193773600175</v>
      </c>
    </row>
    <row r="512" spans="1:22" x14ac:dyDescent="0.25">
      <c r="A512">
        <v>0</v>
      </c>
      <c r="B512" s="478" t="s">
        <v>3081</v>
      </c>
      <c r="C512" s="478" t="s">
        <v>3376</v>
      </c>
      <c r="D512" s="478" t="s">
        <v>2183</v>
      </c>
      <c r="E512" s="477">
        <v>1261</v>
      </c>
      <c r="F512" s="482" t="s">
        <v>3331</v>
      </c>
      <c r="G512" s="480"/>
      <c r="H512" s="480" t="s">
        <v>3072</v>
      </c>
      <c r="I512" s="474">
        <v>34</v>
      </c>
      <c r="J512" s="471"/>
      <c r="K512" s="473"/>
      <c r="L512" s="470">
        <v>0.29817100000000002</v>
      </c>
      <c r="M512" s="201">
        <v>-32.630591412367536</v>
      </c>
      <c r="N512" s="201">
        <v>423.0996045</v>
      </c>
      <c r="O512" s="201">
        <v>41.094000000000001</v>
      </c>
      <c r="P512" s="470">
        <v>41.094000000000001</v>
      </c>
      <c r="Q512" s="471">
        <v>423.0996045</v>
      </c>
      <c r="R512" s="471">
        <v>-32.779676912367542</v>
      </c>
      <c r="S512" s="470">
        <v>126.08866764</v>
      </c>
      <c r="T512" s="470">
        <v>126.23775314</v>
      </c>
      <c r="U512" s="470"/>
      <c r="V512" s="170">
        <v>57.610037773600169</v>
      </c>
    </row>
    <row r="513" spans="1:22" x14ac:dyDescent="0.25">
      <c r="A513">
        <v>0</v>
      </c>
      <c r="B513" s="478"/>
      <c r="C513" s="478"/>
      <c r="D513" s="478"/>
      <c r="E513" s="477"/>
      <c r="F513" s="482" t="s">
        <v>619</v>
      </c>
      <c r="G513" s="480"/>
      <c r="H513" s="480"/>
      <c r="I513" s="474"/>
      <c r="J513" s="471"/>
      <c r="K513" s="473"/>
      <c r="L513" s="470">
        <v>0</v>
      </c>
      <c r="M513" s="201">
        <v>-32.779676912367542</v>
      </c>
      <c r="N513" s="201">
        <v>423.0996045</v>
      </c>
      <c r="O513" s="201">
        <v>41.094000000000001</v>
      </c>
      <c r="P513" s="470">
        <v>41.094000000000001</v>
      </c>
      <c r="Q513" s="471">
        <v>423.0996045</v>
      </c>
      <c r="R513" s="471">
        <v>-32.779676912367542</v>
      </c>
      <c r="S513" s="470">
        <v>126.23775314</v>
      </c>
      <c r="T513" s="470">
        <v>126.23775314</v>
      </c>
      <c r="U513" s="470"/>
      <c r="V513" s="170">
        <v>57.759123273600167</v>
      </c>
    </row>
    <row r="514" spans="1:22" x14ac:dyDescent="0.25">
      <c r="A514">
        <v>0</v>
      </c>
      <c r="B514" s="478"/>
      <c r="C514" s="478"/>
      <c r="D514" s="478"/>
      <c r="E514" s="477"/>
      <c r="F514" s="482" t="s">
        <v>619</v>
      </c>
      <c r="G514" s="480"/>
      <c r="H514" s="480"/>
      <c r="I514" s="474"/>
      <c r="J514" s="471"/>
      <c r="K514" s="473"/>
      <c r="L514" s="470">
        <v>0</v>
      </c>
      <c r="M514" s="201">
        <v>-32.779676912367542</v>
      </c>
      <c r="N514" s="201">
        <v>423.0996045</v>
      </c>
      <c r="O514" s="201">
        <v>41.094000000000001</v>
      </c>
      <c r="P514" s="470">
        <v>41.094000000000001</v>
      </c>
      <c r="Q514" s="471">
        <v>423.0996045</v>
      </c>
      <c r="R514" s="471">
        <v>-32.779676912367542</v>
      </c>
      <c r="S514" s="470">
        <v>126.23775314</v>
      </c>
      <c r="T514" s="470">
        <v>126.23775314</v>
      </c>
      <c r="U514" s="470"/>
      <c r="V514" s="170">
        <v>57.759123273600167</v>
      </c>
    </row>
    <row r="515" spans="1:22" x14ac:dyDescent="0.25">
      <c r="A515">
        <v>0</v>
      </c>
      <c r="B515" s="478"/>
      <c r="C515" s="478"/>
      <c r="D515" s="478"/>
      <c r="E515" s="477"/>
      <c r="F515" s="482" t="s">
        <v>619</v>
      </c>
      <c r="G515" s="480"/>
      <c r="H515" s="480" t="s">
        <v>1962</v>
      </c>
      <c r="I515" s="474"/>
      <c r="J515" s="471"/>
      <c r="K515" s="473"/>
      <c r="L515" s="470">
        <v>9.9516999999999994E-2</v>
      </c>
      <c r="M515" s="201">
        <v>-32.829435412367545</v>
      </c>
      <c r="N515" s="201">
        <v>423.0996045</v>
      </c>
      <c r="O515" s="201">
        <v>41.094000000000001</v>
      </c>
      <c r="P515" s="470">
        <v>41.094000000000001</v>
      </c>
      <c r="Q515" s="471">
        <v>423.0996045</v>
      </c>
      <c r="R515" s="471">
        <v>-32.879193912367541</v>
      </c>
      <c r="S515" s="470">
        <v>126.28751164000001</v>
      </c>
      <c r="T515" s="470">
        <v>126.33727014</v>
      </c>
      <c r="U515" s="470"/>
      <c r="V515" s="170">
        <v>57.808881773600177</v>
      </c>
    </row>
    <row r="516" spans="1:22" x14ac:dyDescent="0.25">
      <c r="A516">
        <v>0</v>
      </c>
      <c r="B516" s="478" t="s">
        <v>3081</v>
      </c>
      <c r="C516" s="478" t="s">
        <v>3376</v>
      </c>
      <c r="D516" s="478" t="s">
        <v>2181</v>
      </c>
      <c r="E516" s="477">
        <v>1265</v>
      </c>
      <c r="F516" s="482" t="s">
        <v>3329</v>
      </c>
      <c r="G516" s="480"/>
      <c r="H516" s="480" t="s">
        <v>3072</v>
      </c>
      <c r="I516" s="474">
        <v>34</v>
      </c>
      <c r="J516" s="471"/>
      <c r="K516" s="473"/>
      <c r="L516" s="470">
        <v>0.29817100000000002</v>
      </c>
      <c r="M516" s="201">
        <v>-33.028279412367539</v>
      </c>
      <c r="N516" s="201">
        <v>423.0996045</v>
      </c>
      <c r="O516" s="201">
        <v>41.094000000000001</v>
      </c>
      <c r="P516" s="470">
        <v>41.094000000000001</v>
      </c>
      <c r="Q516" s="471">
        <v>423.0996045</v>
      </c>
      <c r="R516" s="471">
        <v>-33.177364912367544</v>
      </c>
      <c r="S516" s="470">
        <v>126.48635564</v>
      </c>
      <c r="T516" s="470">
        <v>126.63544114</v>
      </c>
      <c r="U516" s="470"/>
      <c r="V516" s="170">
        <v>58.007725773600171</v>
      </c>
    </row>
    <row r="517" spans="1:22" x14ac:dyDescent="0.25">
      <c r="A517">
        <v>0</v>
      </c>
      <c r="B517" s="478"/>
      <c r="C517" s="478"/>
      <c r="D517" s="478"/>
      <c r="E517" s="477"/>
      <c r="F517" s="482" t="s">
        <v>619</v>
      </c>
      <c r="G517" s="480"/>
      <c r="H517" s="480"/>
      <c r="I517" s="474"/>
      <c r="J517" s="471"/>
      <c r="K517" s="473"/>
      <c r="L517" s="470">
        <v>0</v>
      </c>
      <c r="M517" s="201">
        <v>-33.177364912367544</v>
      </c>
      <c r="N517" s="201">
        <v>423.0996045</v>
      </c>
      <c r="O517" s="201">
        <v>41.094000000000001</v>
      </c>
      <c r="P517" s="470">
        <v>41.094000000000001</v>
      </c>
      <c r="Q517" s="471">
        <v>423.0996045</v>
      </c>
      <c r="R517" s="471">
        <v>-33.177364912367544</v>
      </c>
      <c r="S517" s="470">
        <v>126.63544114</v>
      </c>
      <c r="T517" s="470">
        <v>126.63544114</v>
      </c>
      <c r="U517" s="470"/>
      <c r="V517" s="170">
        <v>58.156811273600169</v>
      </c>
    </row>
    <row r="518" spans="1:22" x14ac:dyDescent="0.25">
      <c r="A518">
        <v>0</v>
      </c>
      <c r="B518" s="478"/>
      <c r="C518" s="478"/>
      <c r="D518" s="478"/>
      <c r="E518" s="477"/>
      <c r="F518" s="482" t="s">
        <v>619</v>
      </c>
      <c r="G518" s="480"/>
      <c r="H518" s="480"/>
      <c r="I518" s="474"/>
      <c r="J518" s="471"/>
      <c r="K518" s="473"/>
      <c r="L518" s="470">
        <v>0</v>
      </c>
      <c r="M518" s="201">
        <v>-33.177364912367544</v>
      </c>
      <c r="N518" s="201">
        <v>423.0996045</v>
      </c>
      <c r="O518" s="201">
        <v>41.094000000000001</v>
      </c>
      <c r="P518" s="470">
        <v>41.094000000000001</v>
      </c>
      <c r="Q518" s="471">
        <v>423.0996045</v>
      </c>
      <c r="R518" s="471">
        <v>-33.177364912367544</v>
      </c>
      <c r="S518" s="470">
        <v>126.63544114</v>
      </c>
      <c r="T518" s="470">
        <v>126.63544114</v>
      </c>
      <c r="U518" s="470"/>
      <c r="V518" s="170">
        <v>58.156811273600169</v>
      </c>
    </row>
    <row r="519" spans="1:22" x14ac:dyDescent="0.25">
      <c r="A519">
        <v>0</v>
      </c>
      <c r="B519" s="478"/>
      <c r="C519" s="478"/>
      <c r="D519" s="478"/>
      <c r="E519" s="477"/>
      <c r="F519" s="482" t="s">
        <v>619</v>
      </c>
      <c r="G519" s="480"/>
      <c r="H519" s="480" t="s">
        <v>1962</v>
      </c>
      <c r="I519" s="474"/>
      <c r="J519" s="471"/>
      <c r="K519" s="473"/>
      <c r="L519" s="470">
        <v>9.9516999999999994E-2</v>
      </c>
      <c r="M519" s="201">
        <v>-33.227123412367547</v>
      </c>
      <c r="N519" s="201">
        <v>423.0996045</v>
      </c>
      <c r="O519" s="201">
        <v>41.094000000000001</v>
      </c>
      <c r="P519" s="470">
        <v>41.094000000000001</v>
      </c>
      <c r="Q519" s="471">
        <v>423.0996045</v>
      </c>
      <c r="R519" s="471">
        <v>-33.276881912367543</v>
      </c>
      <c r="S519" s="470">
        <v>126.68519964000001</v>
      </c>
      <c r="T519" s="470">
        <v>126.73495814</v>
      </c>
      <c r="U519" s="470"/>
      <c r="V519" s="170">
        <v>58.206569773600179</v>
      </c>
    </row>
    <row r="520" spans="1:22" x14ac:dyDescent="0.25">
      <c r="A520">
        <v>0</v>
      </c>
      <c r="B520" s="478" t="s">
        <v>3081</v>
      </c>
      <c r="C520" s="478" t="s">
        <v>3376</v>
      </c>
      <c r="D520" s="478" t="s">
        <v>2179</v>
      </c>
      <c r="E520" s="477">
        <v>1269</v>
      </c>
      <c r="F520" s="482" t="s">
        <v>3328</v>
      </c>
      <c r="G520" s="480"/>
      <c r="H520" s="480" t="s">
        <v>3072</v>
      </c>
      <c r="I520" s="474">
        <v>34</v>
      </c>
      <c r="J520" s="471"/>
      <c r="K520" s="473"/>
      <c r="L520" s="470">
        <v>0.29817100000000002</v>
      </c>
      <c r="M520" s="201">
        <v>-33.425967412367541</v>
      </c>
      <c r="N520" s="201">
        <v>423.0996045</v>
      </c>
      <c r="O520" s="201">
        <v>41.094000000000001</v>
      </c>
      <c r="P520" s="470">
        <v>41.094000000000001</v>
      </c>
      <c r="Q520" s="471">
        <v>423.0996045</v>
      </c>
      <c r="R520" s="471">
        <v>-33.575052912367546</v>
      </c>
      <c r="S520" s="470">
        <v>126.88404364</v>
      </c>
      <c r="T520" s="470">
        <v>127.03312914</v>
      </c>
      <c r="U520" s="470"/>
      <c r="V520" s="170">
        <v>58.405413773600173</v>
      </c>
    </row>
    <row r="521" spans="1:22" x14ac:dyDescent="0.25">
      <c r="A521">
        <v>0</v>
      </c>
      <c r="B521" s="478"/>
      <c r="C521" s="478"/>
      <c r="D521" s="478"/>
      <c r="E521" s="477"/>
      <c r="F521" s="482" t="s">
        <v>619</v>
      </c>
      <c r="G521" s="480"/>
      <c r="H521" s="480"/>
      <c r="I521" s="474"/>
      <c r="J521" s="471"/>
      <c r="K521" s="473"/>
      <c r="L521" s="470">
        <v>0</v>
      </c>
      <c r="M521" s="201">
        <v>-33.575052912367546</v>
      </c>
      <c r="N521" s="201">
        <v>423.0996045</v>
      </c>
      <c r="O521" s="201">
        <v>41.094000000000001</v>
      </c>
      <c r="P521" s="470">
        <v>41.094000000000001</v>
      </c>
      <c r="Q521" s="471">
        <v>423.0996045</v>
      </c>
      <c r="R521" s="471">
        <v>-33.575052912367546</v>
      </c>
      <c r="S521" s="470">
        <v>127.03312914</v>
      </c>
      <c r="T521" s="470">
        <v>127.03312914</v>
      </c>
      <c r="U521" s="470"/>
      <c r="V521" s="170">
        <v>58.554499273600172</v>
      </c>
    </row>
    <row r="522" spans="1:22" x14ac:dyDescent="0.25">
      <c r="A522">
        <v>0</v>
      </c>
      <c r="B522" s="478" t="s">
        <v>3081</v>
      </c>
      <c r="C522" s="478" t="s">
        <v>3376</v>
      </c>
      <c r="D522" s="478" t="s">
        <v>2174</v>
      </c>
      <c r="E522" s="477">
        <v>1270</v>
      </c>
      <c r="F522" s="482" t="s">
        <v>3327</v>
      </c>
      <c r="G522" s="480"/>
      <c r="H522" s="480" t="s">
        <v>4278</v>
      </c>
      <c r="I522" s="474"/>
      <c r="J522" s="471"/>
      <c r="K522" s="473"/>
      <c r="L522" s="470">
        <v>0</v>
      </c>
      <c r="M522" s="201">
        <v>-33.575052912367546</v>
      </c>
      <c r="N522" s="201">
        <v>423.0996045</v>
      </c>
      <c r="O522" s="201">
        <v>41.094000000000001</v>
      </c>
      <c r="P522" s="470">
        <v>41.094000000000001</v>
      </c>
      <c r="Q522" s="471">
        <v>423.0996045</v>
      </c>
      <c r="R522" s="471">
        <v>-33.575052912367546</v>
      </c>
      <c r="S522" s="470">
        <v>127.03312914</v>
      </c>
      <c r="T522" s="470">
        <v>127.03312914</v>
      </c>
      <c r="U522" s="470"/>
      <c r="V522" s="170">
        <v>58.554499273600172</v>
      </c>
    </row>
    <row r="523" spans="1:22" x14ac:dyDescent="0.25">
      <c r="A523">
        <v>0</v>
      </c>
      <c r="B523" s="478"/>
      <c r="C523" s="478"/>
      <c r="D523" s="478"/>
      <c r="E523" s="477"/>
      <c r="F523" s="482"/>
      <c r="G523" s="480"/>
      <c r="H523" s="480" t="s">
        <v>1962</v>
      </c>
      <c r="I523" s="474"/>
      <c r="J523" s="471"/>
      <c r="K523" s="473"/>
      <c r="L523" s="470">
        <v>9.650984E-2</v>
      </c>
      <c r="M523" s="201">
        <v>-33.623307832367544</v>
      </c>
      <c r="N523" s="201">
        <v>423.0996045</v>
      </c>
      <c r="O523" s="201">
        <v>41.094000000000001</v>
      </c>
      <c r="P523" s="470">
        <v>41.094000000000001</v>
      </c>
      <c r="Q523" s="471">
        <v>423.0996045</v>
      </c>
      <c r="R523" s="471">
        <v>-33.671562752367549</v>
      </c>
      <c r="S523" s="470">
        <v>127.08138405999999</v>
      </c>
      <c r="T523" s="470">
        <v>127.12963898</v>
      </c>
      <c r="U523" s="470"/>
      <c r="V523" s="170">
        <v>58.602754193600163</v>
      </c>
    </row>
    <row r="524" spans="1:22" x14ac:dyDescent="0.25">
      <c r="A524">
        <v>0</v>
      </c>
      <c r="B524" s="478" t="s">
        <v>3081</v>
      </c>
      <c r="C524" s="478" t="s">
        <v>3376</v>
      </c>
      <c r="D524" s="478" t="s">
        <v>111</v>
      </c>
      <c r="E524" s="477">
        <v>1271</v>
      </c>
      <c r="F524" s="482" t="s">
        <v>526</v>
      </c>
      <c r="G524" s="480" t="s">
        <v>3135</v>
      </c>
      <c r="H524" s="480" t="s">
        <v>3134</v>
      </c>
      <c r="I524" s="474">
        <v>40</v>
      </c>
      <c r="J524" s="471"/>
      <c r="K524" s="473"/>
      <c r="L524" s="470">
        <v>0</v>
      </c>
      <c r="M524" s="201">
        <v>-33.671562752367549</v>
      </c>
      <c r="N524" s="201">
        <v>423.0996045</v>
      </c>
      <c r="O524" s="201">
        <v>41.094000000000001</v>
      </c>
      <c r="P524" s="470">
        <v>41.094000000000001</v>
      </c>
      <c r="Q524" s="471">
        <v>423.0996045</v>
      </c>
      <c r="R524" s="471">
        <v>-33.671562752367549</v>
      </c>
      <c r="S524" s="470">
        <v>127.12963898</v>
      </c>
      <c r="T524" s="470">
        <v>127.12963898</v>
      </c>
      <c r="U524" s="470"/>
      <c r="V524" s="170">
        <v>58.651009113600168</v>
      </c>
    </row>
    <row r="525" spans="1:22" x14ac:dyDescent="0.25">
      <c r="A525">
        <v>0</v>
      </c>
      <c r="B525" s="478"/>
      <c r="C525" s="478"/>
      <c r="D525" s="478"/>
      <c r="E525" s="477"/>
      <c r="F525" s="482"/>
      <c r="G525" s="480"/>
      <c r="H525" s="480" t="s">
        <v>3133</v>
      </c>
      <c r="I525" s="474"/>
      <c r="J525" s="471"/>
      <c r="K525" s="473"/>
      <c r="L525" s="470">
        <v>5.5879999999999999E-2</v>
      </c>
      <c r="M525" s="201">
        <v>-33.69950275236755</v>
      </c>
      <c r="N525" s="201">
        <v>423.0996045</v>
      </c>
      <c r="O525" s="201">
        <v>41.094000000000001</v>
      </c>
      <c r="P525" s="470">
        <v>41.094000000000001</v>
      </c>
      <c r="Q525" s="471">
        <v>423.0996045</v>
      </c>
      <c r="R525" s="471">
        <v>-33.727442752367551</v>
      </c>
      <c r="S525" s="470">
        <v>127.15757898</v>
      </c>
      <c r="T525" s="470">
        <v>127.18551898</v>
      </c>
      <c r="U525" s="470"/>
      <c r="V525" s="170">
        <v>58.678949113600169</v>
      </c>
    </row>
    <row r="526" spans="1:22" x14ac:dyDescent="0.25">
      <c r="A526">
        <v>0</v>
      </c>
      <c r="B526" s="478"/>
      <c r="C526" s="478"/>
      <c r="D526" s="478"/>
      <c r="E526" s="477"/>
      <c r="F526" s="482" t="s">
        <v>619</v>
      </c>
      <c r="G526" s="480"/>
      <c r="H526" s="480" t="s">
        <v>3132</v>
      </c>
      <c r="I526" s="474"/>
      <c r="J526" s="471"/>
      <c r="K526" s="473"/>
      <c r="L526" s="470">
        <v>7.6135999999999981E-2</v>
      </c>
      <c r="M526" s="201">
        <v>-33.765510752367547</v>
      </c>
      <c r="N526" s="201">
        <v>423.0996045</v>
      </c>
      <c r="O526" s="201">
        <v>41.094000000000001</v>
      </c>
      <c r="P526" s="470">
        <v>41.094000000000001</v>
      </c>
      <c r="Q526" s="471">
        <v>423.0996045</v>
      </c>
      <c r="R526" s="471">
        <v>-33.803578752367549</v>
      </c>
      <c r="S526" s="470">
        <v>127.22358698000001</v>
      </c>
      <c r="T526" s="470">
        <v>127.26165498</v>
      </c>
      <c r="U526" s="470"/>
      <c r="V526" s="170">
        <v>58.744957113600179</v>
      </c>
    </row>
    <row r="527" spans="1:22" x14ac:dyDescent="0.25">
      <c r="A527">
        <v>0</v>
      </c>
      <c r="B527" s="478" t="s">
        <v>3081</v>
      </c>
      <c r="C527" s="478" t="s">
        <v>3376</v>
      </c>
      <c r="D527" s="478" t="s">
        <v>3131</v>
      </c>
      <c r="E527" s="477">
        <v>1275</v>
      </c>
      <c r="F527" s="482" t="s">
        <v>3326</v>
      </c>
      <c r="G527" s="480" t="s">
        <v>2185</v>
      </c>
      <c r="H527" s="480" t="s">
        <v>2184</v>
      </c>
      <c r="I527" s="474">
        <v>40</v>
      </c>
      <c r="J527" s="471"/>
      <c r="K527" s="473"/>
      <c r="L527" s="470">
        <v>0.5</v>
      </c>
      <c r="M527" s="201">
        <v>-34.053578752367549</v>
      </c>
      <c r="N527" s="201">
        <v>423.0996045</v>
      </c>
      <c r="O527" s="201">
        <v>41.094000000000001</v>
      </c>
      <c r="P527" s="470">
        <v>41.094000000000001</v>
      </c>
      <c r="Q527" s="471">
        <v>423.0996045</v>
      </c>
      <c r="R527" s="471">
        <v>-34.303578752367549</v>
      </c>
      <c r="S527" s="470">
        <v>127.51165498</v>
      </c>
      <c r="T527" s="470">
        <v>127.76165498</v>
      </c>
      <c r="U527" s="470"/>
      <c r="V527" s="170">
        <v>59.033025113600175</v>
      </c>
    </row>
    <row r="528" spans="1:22" x14ac:dyDescent="0.25">
      <c r="A528">
        <v>0</v>
      </c>
      <c r="B528" s="478"/>
      <c r="C528" s="478"/>
      <c r="D528" s="478"/>
      <c r="E528" s="477"/>
      <c r="F528" s="482" t="s">
        <v>619</v>
      </c>
      <c r="G528" s="480"/>
      <c r="H528" s="480" t="s">
        <v>3129</v>
      </c>
      <c r="I528" s="474"/>
      <c r="J528" s="471"/>
      <c r="K528" s="473"/>
      <c r="L528" s="470">
        <v>7.6135999999999981E-2</v>
      </c>
      <c r="M528" s="201">
        <v>-34.341646752367552</v>
      </c>
      <c r="N528" s="201">
        <v>423.0996045</v>
      </c>
      <c r="O528" s="201">
        <v>41.094000000000001</v>
      </c>
      <c r="P528" s="470">
        <v>41.094000000000001</v>
      </c>
      <c r="Q528" s="471">
        <v>423.0996045</v>
      </c>
      <c r="R528" s="471">
        <v>-34.379714752367548</v>
      </c>
      <c r="S528" s="470">
        <v>127.79972298000001</v>
      </c>
      <c r="T528" s="470">
        <v>127.83779098000001</v>
      </c>
      <c r="U528" s="470"/>
      <c r="V528" s="170">
        <v>59.321093113600185</v>
      </c>
    </row>
    <row r="529" spans="1:22" x14ac:dyDescent="0.25">
      <c r="A529">
        <v>0</v>
      </c>
      <c r="B529" s="478"/>
      <c r="C529" s="478"/>
      <c r="D529" s="478"/>
      <c r="E529" s="477"/>
      <c r="F529" s="482"/>
      <c r="G529" s="480"/>
      <c r="H529" s="480" t="s">
        <v>1962</v>
      </c>
      <c r="I529" s="474"/>
      <c r="J529" s="471"/>
      <c r="K529" s="473"/>
      <c r="L529" s="470">
        <v>9.9516999999999994E-2</v>
      </c>
      <c r="M529" s="201">
        <v>-34.429473252367544</v>
      </c>
      <c r="N529" s="201">
        <v>423.0996045</v>
      </c>
      <c r="O529" s="201">
        <v>41.094000000000001</v>
      </c>
      <c r="P529" s="470">
        <v>41.094000000000001</v>
      </c>
      <c r="Q529" s="471">
        <v>423.0996045</v>
      </c>
      <c r="R529" s="471">
        <v>-34.479231752367546</v>
      </c>
      <c r="S529" s="470">
        <v>127.88754948000002</v>
      </c>
      <c r="T529" s="470">
        <v>127.93730798000001</v>
      </c>
      <c r="U529" s="470"/>
      <c r="V529" s="170">
        <v>59.40891961360019</v>
      </c>
    </row>
    <row r="530" spans="1:22" x14ac:dyDescent="0.25">
      <c r="A530">
        <v>0</v>
      </c>
      <c r="B530" s="478" t="s">
        <v>3081</v>
      </c>
      <c r="C530" s="478" t="s">
        <v>3376</v>
      </c>
      <c r="D530" s="478" t="s">
        <v>2177</v>
      </c>
      <c r="E530" s="477">
        <v>1281</v>
      </c>
      <c r="F530" s="482" t="s">
        <v>3325</v>
      </c>
      <c r="G530" s="480"/>
      <c r="H530" s="480" t="s">
        <v>3072</v>
      </c>
      <c r="I530" s="474">
        <v>34</v>
      </c>
      <c r="J530" s="471"/>
      <c r="K530" s="473"/>
      <c r="L530" s="470">
        <v>0.29817100000000002</v>
      </c>
      <c r="M530" s="201">
        <v>-34.628317252367552</v>
      </c>
      <c r="N530" s="201">
        <v>423.0996045</v>
      </c>
      <c r="O530" s="201">
        <v>41.094000000000001</v>
      </c>
      <c r="P530" s="470">
        <v>41.094000000000001</v>
      </c>
      <c r="Q530" s="471">
        <v>423.0996045</v>
      </c>
      <c r="R530" s="471">
        <v>-34.77740275236755</v>
      </c>
      <c r="S530" s="470">
        <v>128.08639348</v>
      </c>
      <c r="T530" s="470">
        <v>128.23547898000001</v>
      </c>
      <c r="U530" s="470"/>
      <c r="V530" s="170">
        <v>59.60776361360017</v>
      </c>
    </row>
    <row r="531" spans="1:22" x14ac:dyDescent="0.25">
      <c r="A531">
        <v>0</v>
      </c>
      <c r="B531" s="478"/>
      <c r="C531" s="478"/>
      <c r="D531" s="478"/>
      <c r="E531" s="477"/>
      <c r="F531" s="482" t="s">
        <v>619</v>
      </c>
      <c r="G531" s="480"/>
      <c r="H531" s="480"/>
      <c r="I531" s="474"/>
      <c r="J531" s="471"/>
      <c r="K531" s="473"/>
      <c r="L531" s="470">
        <v>0</v>
      </c>
      <c r="M531" s="201">
        <v>-34.77740275236755</v>
      </c>
      <c r="N531" s="201">
        <v>423.0996045</v>
      </c>
      <c r="O531" s="201">
        <v>41.094000000000001</v>
      </c>
      <c r="P531" s="470">
        <v>41.094000000000001</v>
      </c>
      <c r="Q531" s="471">
        <v>423.0996045</v>
      </c>
      <c r="R531" s="471">
        <v>-34.77740275236755</v>
      </c>
      <c r="S531" s="470">
        <v>128.23547898000001</v>
      </c>
      <c r="T531" s="470">
        <v>128.23547898000001</v>
      </c>
      <c r="U531" s="470"/>
      <c r="V531" s="170">
        <v>59.756849113600182</v>
      </c>
    </row>
    <row r="532" spans="1:22" x14ac:dyDescent="0.25">
      <c r="A532">
        <v>0</v>
      </c>
      <c r="B532" s="478"/>
      <c r="C532" s="478"/>
      <c r="D532" s="478"/>
      <c r="E532" s="477"/>
      <c r="F532" s="482" t="s">
        <v>619</v>
      </c>
      <c r="G532" s="480"/>
      <c r="H532" s="480"/>
      <c r="I532" s="474"/>
      <c r="J532" s="471"/>
      <c r="K532" s="473"/>
      <c r="L532" s="470">
        <v>0</v>
      </c>
      <c r="M532" s="201">
        <v>-34.77740275236755</v>
      </c>
      <c r="N532" s="201">
        <v>423.0996045</v>
      </c>
      <c r="O532" s="201">
        <v>41.094000000000001</v>
      </c>
      <c r="P532" s="470">
        <v>41.094000000000001</v>
      </c>
      <c r="Q532" s="471">
        <v>423.0996045</v>
      </c>
      <c r="R532" s="471">
        <v>-34.77740275236755</v>
      </c>
      <c r="S532" s="470">
        <v>128.23547898000001</v>
      </c>
      <c r="T532" s="470">
        <v>128.23547898000001</v>
      </c>
      <c r="U532" s="470"/>
      <c r="V532" s="170">
        <v>59.756849113600182</v>
      </c>
    </row>
    <row r="533" spans="1:22" x14ac:dyDescent="0.25">
      <c r="A533">
        <v>0</v>
      </c>
      <c r="B533" s="478"/>
      <c r="C533" s="478"/>
      <c r="D533" s="478"/>
      <c r="E533" s="477"/>
      <c r="F533" s="481" t="s">
        <v>619</v>
      </c>
      <c r="G533" s="480"/>
      <c r="H533" s="480" t="s">
        <v>2198</v>
      </c>
      <c r="I533" s="474"/>
      <c r="J533" s="479"/>
      <c r="K533" s="473"/>
      <c r="L533" s="472">
        <v>0.19082200000000005</v>
      </c>
      <c r="M533" s="201">
        <v>-34.872813752367549</v>
      </c>
      <c r="N533" s="201">
        <v>423.0996045</v>
      </c>
      <c r="O533" s="201">
        <v>41.094000000000001</v>
      </c>
      <c r="P533" s="470">
        <v>41.094000000000001</v>
      </c>
      <c r="Q533" s="471">
        <v>423.0996045</v>
      </c>
      <c r="R533" s="471">
        <v>-34.968224752367547</v>
      </c>
      <c r="S533" s="470">
        <v>128.33088997999999</v>
      </c>
      <c r="T533" s="470">
        <v>128.42630098000001</v>
      </c>
      <c r="U533" s="479"/>
      <c r="V533" s="170">
        <v>59.852260113600167</v>
      </c>
    </row>
    <row r="534" spans="1:22" x14ac:dyDescent="0.25">
      <c r="A534">
        <v>0</v>
      </c>
      <c r="B534" s="478" t="s">
        <v>3081</v>
      </c>
      <c r="C534" s="478" t="s">
        <v>3376</v>
      </c>
      <c r="D534" s="478" t="s">
        <v>1981</v>
      </c>
      <c r="E534" s="477">
        <v>1285</v>
      </c>
      <c r="F534" s="470" t="s">
        <v>3324</v>
      </c>
      <c r="G534" s="476"/>
      <c r="H534" s="475" t="s">
        <v>1978</v>
      </c>
      <c r="I534" s="474">
        <v>40</v>
      </c>
      <c r="J534" s="471"/>
      <c r="K534" s="473"/>
      <c r="L534" s="472">
        <v>5.7403999999999997E-2</v>
      </c>
      <c r="M534" s="201">
        <v>-34.996926752367543</v>
      </c>
      <c r="N534" s="201">
        <v>423.0996045</v>
      </c>
      <c r="O534" s="201">
        <v>41.094000000000001</v>
      </c>
      <c r="P534" s="470">
        <v>41.094000000000001</v>
      </c>
      <c r="Q534" s="471">
        <v>423.0996045</v>
      </c>
      <c r="R534" s="471">
        <v>-35.025628752367545</v>
      </c>
      <c r="S534" s="470">
        <v>128.45500297999999</v>
      </c>
      <c r="T534" s="470">
        <v>128.48370498</v>
      </c>
      <c r="U534" s="470"/>
      <c r="V534" s="170">
        <v>59.976373113600161</v>
      </c>
    </row>
    <row r="535" spans="1:22" x14ac:dyDescent="0.25">
      <c r="A535">
        <v>0</v>
      </c>
      <c r="B535" s="232"/>
      <c r="C535" s="232"/>
      <c r="D535" s="232"/>
      <c r="E535" s="237"/>
      <c r="F535" s="232" t="s">
        <v>619</v>
      </c>
      <c r="G535" s="238"/>
      <c r="H535" s="238" t="s">
        <v>1962</v>
      </c>
      <c r="I535" s="467">
        <v>40</v>
      </c>
      <c r="J535" s="240"/>
      <c r="K535" s="466"/>
      <c r="L535" s="240">
        <v>0.103502</v>
      </c>
      <c r="M535" s="201">
        <v>-35.077379752367548</v>
      </c>
      <c r="N535" s="201">
        <v>423.0996045</v>
      </c>
      <c r="O535" s="201">
        <v>41.094000000000001</v>
      </c>
      <c r="P535" s="240">
        <v>41.094000000000001</v>
      </c>
      <c r="Q535" s="240">
        <v>423.0996045</v>
      </c>
      <c r="R535" s="240">
        <v>-35.129130752367544</v>
      </c>
      <c r="S535" s="240">
        <v>128.53545597999999</v>
      </c>
      <c r="T535" s="240">
        <v>128.58720697999999</v>
      </c>
      <c r="U535" s="240"/>
      <c r="V535" s="170">
        <v>60.056826113600167</v>
      </c>
    </row>
    <row r="536" spans="1:22" x14ac:dyDescent="0.25">
      <c r="A536">
        <v>0</v>
      </c>
      <c r="B536" s="232" t="s">
        <v>3081</v>
      </c>
      <c r="C536" s="232" t="s">
        <v>3323</v>
      </c>
      <c r="D536" s="232" t="s">
        <v>111</v>
      </c>
      <c r="E536" s="237">
        <v>1286</v>
      </c>
      <c r="F536" s="234" t="s">
        <v>580</v>
      </c>
      <c r="G536" s="238" t="s">
        <v>2169</v>
      </c>
      <c r="H536" s="238" t="s">
        <v>1951</v>
      </c>
      <c r="I536" s="467"/>
      <c r="J536" s="200"/>
      <c r="K536" s="466"/>
      <c r="L536" s="240">
        <v>0</v>
      </c>
      <c r="M536" s="201">
        <v>-35.129130752367544</v>
      </c>
      <c r="N536" s="201">
        <v>423.0996045</v>
      </c>
      <c r="O536" s="201">
        <v>41.094000000000001</v>
      </c>
      <c r="P536" s="240">
        <v>41.094000000000001</v>
      </c>
      <c r="Q536" s="240">
        <v>423.0996045</v>
      </c>
      <c r="R536" s="240">
        <v>-35.129130752367544</v>
      </c>
      <c r="S536" s="240">
        <v>128.58720697999999</v>
      </c>
      <c r="T536" s="240">
        <v>128.58720697999999</v>
      </c>
      <c r="U536" s="240"/>
      <c r="V536" s="170">
        <v>60.108577113600163</v>
      </c>
    </row>
    <row r="537" spans="1:22" x14ac:dyDescent="0.25">
      <c r="A537">
        <v>0</v>
      </c>
      <c r="B537" s="232"/>
      <c r="C537" s="232"/>
      <c r="D537" s="232"/>
      <c r="E537" s="237"/>
      <c r="F537" s="469" t="s">
        <v>619</v>
      </c>
      <c r="G537" s="238"/>
      <c r="H537" s="238" t="s">
        <v>1969</v>
      </c>
      <c r="I537" s="468"/>
      <c r="J537" s="239"/>
      <c r="K537" s="466"/>
      <c r="L537" s="240">
        <v>0.14528199999999999</v>
      </c>
      <c r="M537" s="201">
        <v>-35.201771752367549</v>
      </c>
      <c r="N537" s="201">
        <v>423.0996045</v>
      </c>
      <c r="O537" s="201">
        <v>41.094000000000001</v>
      </c>
      <c r="P537" s="240">
        <v>41.094000000000001</v>
      </c>
      <c r="Q537" s="240">
        <v>423.0996045</v>
      </c>
      <c r="R537" s="240">
        <v>-35.274412752367546</v>
      </c>
      <c r="S537" s="240">
        <v>128.65984798</v>
      </c>
      <c r="T537" s="240">
        <v>128.73248898</v>
      </c>
      <c r="U537" s="240"/>
      <c r="V537" s="170">
        <v>60.181218113600167</v>
      </c>
    </row>
    <row r="538" spans="1:22" x14ac:dyDescent="0.25">
      <c r="A538">
        <v>0</v>
      </c>
      <c r="B538" s="232" t="s">
        <v>3081</v>
      </c>
      <c r="C538" s="232" t="s">
        <v>3323</v>
      </c>
      <c r="D538" s="232" t="s">
        <v>3125</v>
      </c>
      <c r="E538" s="237">
        <v>1287</v>
      </c>
      <c r="F538" s="234" t="s">
        <v>1903</v>
      </c>
      <c r="G538" s="238" t="s">
        <v>4279</v>
      </c>
      <c r="H538" s="238" t="s">
        <v>4280</v>
      </c>
      <c r="I538" s="467">
        <v>33</v>
      </c>
      <c r="J538" s="200"/>
      <c r="K538" s="466"/>
      <c r="L538" s="240">
        <v>0</v>
      </c>
      <c r="M538" s="201">
        <v>-35.274412752367546</v>
      </c>
      <c r="N538" s="201">
        <v>423.0996045</v>
      </c>
      <c r="O538" s="201">
        <v>41.094000000000001</v>
      </c>
      <c r="P538" s="240">
        <v>41.094000000000001</v>
      </c>
      <c r="Q538" s="240">
        <v>423.0996045</v>
      </c>
      <c r="R538" s="240">
        <v>-35.274412752367546</v>
      </c>
      <c r="S538" s="240">
        <v>128.73248898</v>
      </c>
      <c r="T538" s="240">
        <v>128.73248898</v>
      </c>
      <c r="U538" s="240"/>
      <c r="V538" s="170">
        <v>60.253859113600171</v>
      </c>
    </row>
    <row r="539" spans="1:22" x14ac:dyDescent="0.25">
      <c r="A539">
        <v>0</v>
      </c>
      <c r="B539" s="232"/>
      <c r="C539" s="232"/>
      <c r="D539" s="232"/>
      <c r="E539" s="237"/>
      <c r="F539" s="469" t="s">
        <v>619</v>
      </c>
      <c r="G539" s="238"/>
      <c r="H539" s="238" t="s">
        <v>1969</v>
      </c>
      <c r="I539" s="468"/>
      <c r="J539" s="239"/>
      <c r="K539" s="466"/>
      <c r="L539" s="240">
        <v>0</v>
      </c>
      <c r="M539" s="201">
        <v>-35.274412752367546</v>
      </c>
      <c r="N539" s="201">
        <v>423.0996045</v>
      </c>
      <c r="O539" s="201">
        <v>41.094000000000001</v>
      </c>
      <c r="P539" s="240">
        <v>41.094000000000001</v>
      </c>
      <c r="Q539" s="240">
        <v>423.0996045</v>
      </c>
      <c r="R539" s="240">
        <v>-35.274412752367546</v>
      </c>
      <c r="S539" s="240">
        <v>128.73248898</v>
      </c>
      <c r="T539" s="240">
        <v>128.73248898</v>
      </c>
      <c r="U539" s="240"/>
      <c r="V539" s="170">
        <v>60.253859113600171</v>
      </c>
    </row>
    <row r="540" spans="1:22" x14ac:dyDescent="0.25">
      <c r="A540">
        <v>0</v>
      </c>
      <c r="B540" s="232" t="s">
        <v>3081</v>
      </c>
      <c r="C540" s="232" t="s">
        <v>3323</v>
      </c>
      <c r="D540" s="232" t="s">
        <v>1990</v>
      </c>
      <c r="E540" s="237">
        <v>1287</v>
      </c>
      <c r="F540" s="234" t="s">
        <v>3322</v>
      </c>
      <c r="G540" s="238" t="s">
        <v>1988</v>
      </c>
      <c r="H540" s="238" t="s">
        <v>1987</v>
      </c>
      <c r="I540" s="467"/>
      <c r="J540" s="200"/>
      <c r="K540" s="466"/>
      <c r="L540" s="240">
        <v>0</v>
      </c>
      <c r="M540" s="201">
        <v>-35.274412752367546</v>
      </c>
      <c r="N540" s="201">
        <v>423.0996045</v>
      </c>
      <c r="O540" s="201">
        <v>41.094000000000001</v>
      </c>
      <c r="P540" s="240">
        <v>41.094000000000001</v>
      </c>
      <c r="Q540" s="240">
        <v>423.0996045</v>
      </c>
      <c r="R540" s="240">
        <v>-35.274412752367546</v>
      </c>
      <c r="S540" s="240">
        <v>128.73248898</v>
      </c>
      <c r="T540" s="240">
        <v>128.73248898</v>
      </c>
      <c r="U540" s="240"/>
      <c r="V540" s="170">
        <v>60.253859113600171</v>
      </c>
    </row>
    <row r="541" spans="1:22" x14ac:dyDescent="0.25">
      <c r="A541">
        <v>0</v>
      </c>
      <c r="B541" s="232"/>
      <c r="C541" s="232"/>
      <c r="D541" s="232"/>
      <c r="E541" s="237"/>
      <c r="F541" s="234" t="s">
        <v>619</v>
      </c>
      <c r="G541" s="238"/>
      <c r="H541" s="238" t="s">
        <v>1962</v>
      </c>
      <c r="I541" s="467">
        <v>40</v>
      </c>
      <c r="J541" s="200"/>
      <c r="K541" s="466"/>
      <c r="L541" s="240">
        <v>0.13121600000000003</v>
      </c>
      <c r="M541" s="201">
        <v>-35.34002075236755</v>
      </c>
      <c r="N541" s="201">
        <v>423.0996045</v>
      </c>
      <c r="O541" s="201">
        <v>41.094000000000001</v>
      </c>
      <c r="P541" s="240">
        <v>41.094000000000001</v>
      </c>
      <c r="Q541" s="240">
        <v>423.0996045</v>
      </c>
      <c r="R541" s="240">
        <v>-35.405628752367548</v>
      </c>
      <c r="S541" s="240">
        <v>128.79809698</v>
      </c>
      <c r="T541" s="240">
        <v>128.86370497999999</v>
      </c>
      <c r="U541" s="240"/>
      <c r="V541" s="170">
        <v>60.319467113600169</v>
      </c>
    </row>
    <row r="542" spans="1:22" x14ac:dyDescent="0.25">
      <c r="A542">
        <v>0</v>
      </c>
      <c r="B542" s="478" t="s">
        <v>3081</v>
      </c>
      <c r="C542" s="478" t="s">
        <v>3321</v>
      </c>
      <c r="D542" s="478" t="s">
        <v>1981</v>
      </c>
      <c r="E542" s="477">
        <v>1289</v>
      </c>
      <c r="F542" s="470" t="s">
        <v>3320</v>
      </c>
      <c r="G542" s="476"/>
      <c r="H542" s="475" t="s">
        <v>1978</v>
      </c>
      <c r="I542" s="474">
        <v>40</v>
      </c>
      <c r="J542" s="470"/>
      <c r="K542" s="473"/>
      <c r="L542" s="472">
        <v>5.7403999999999997E-2</v>
      </c>
      <c r="M542" s="201">
        <v>-35.434330752367543</v>
      </c>
      <c r="N542" s="201">
        <v>423.0996045</v>
      </c>
      <c r="O542" s="201">
        <v>41.094000000000001</v>
      </c>
      <c r="P542" s="470">
        <v>41.094000000000001</v>
      </c>
      <c r="Q542" s="471">
        <v>423.0996045</v>
      </c>
      <c r="R542" s="471">
        <v>-35.463032752367546</v>
      </c>
      <c r="S542" s="470">
        <v>128.89240697999998</v>
      </c>
      <c r="T542" s="470">
        <v>128.92110897999999</v>
      </c>
      <c r="U542" s="470"/>
      <c r="V542" s="170">
        <v>60.413777113600148</v>
      </c>
    </row>
    <row r="543" spans="1:22" x14ac:dyDescent="0.25">
      <c r="A543">
        <v>0</v>
      </c>
      <c r="B543" s="478"/>
      <c r="C543" s="478"/>
      <c r="D543" s="478"/>
      <c r="E543" s="477"/>
      <c r="F543" s="478" t="s">
        <v>619</v>
      </c>
      <c r="G543" s="480"/>
      <c r="H543" s="483" t="s">
        <v>2198</v>
      </c>
      <c r="I543" s="474"/>
      <c r="J543" s="470"/>
      <c r="K543" s="473"/>
      <c r="L543" s="472">
        <v>0.19082200000000005</v>
      </c>
      <c r="M543" s="201">
        <v>-35.558443752367545</v>
      </c>
      <c r="N543" s="201">
        <v>423.0996045</v>
      </c>
      <c r="O543" s="201">
        <v>41.094000000000001</v>
      </c>
      <c r="P543" s="470">
        <v>41.094000000000001</v>
      </c>
      <c r="Q543" s="471">
        <v>423.0996045</v>
      </c>
      <c r="R543" s="471">
        <v>-35.653854752367543</v>
      </c>
      <c r="S543" s="470">
        <v>129.01651997999997</v>
      </c>
      <c r="T543" s="470">
        <v>129.11193097999998</v>
      </c>
      <c r="U543" s="479"/>
      <c r="V543" s="170">
        <v>60.537890113600142</v>
      </c>
    </row>
    <row r="544" spans="1:22" x14ac:dyDescent="0.25">
      <c r="A544">
        <v>0</v>
      </c>
      <c r="B544" s="478" t="s">
        <v>3081</v>
      </c>
      <c r="C544" s="478" t="s">
        <v>3321</v>
      </c>
      <c r="D544" s="478" t="s">
        <v>2197</v>
      </c>
      <c r="E544" s="477">
        <v>1293</v>
      </c>
      <c r="F544" s="482" t="s">
        <v>3319</v>
      </c>
      <c r="G544" s="480"/>
      <c r="H544" s="480" t="s">
        <v>3072</v>
      </c>
      <c r="I544" s="474">
        <v>34</v>
      </c>
      <c r="J544" s="471"/>
      <c r="K544" s="473"/>
      <c r="L544" s="470">
        <v>0.29817100000000002</v>
      </c>
      <c r="M544" s="201">
        <v>-35.802940252367549</v>
      </c>
      <c r="N544" s="201">
        <v>423.0996045</v>
      </c>
      <c r="O544" s="201">
        <v>41.094000000000001</v>
      </c>
      <c r="P544" s="470">
        <v>41.094000000000001</v>
      </c>
      <c r="Q544" s="471">
        <v>423.0996045</v>
      </c>
      <c r="R544" s="471">
        <v>-35.952025752367547</v>
      </c>
      <c r="S544" s="470">
        <v>129.26101647999997</v>
      </c>
      <c r="T544" s="470">
        <v>129.41010197999998</v>
      </c>
      <c r="U544" s="470"/>
      <c r="V544" s="170">
        <v>60.782386613600139</v>
      </c>
    </row>
    <row r="545" spans="1:22" x14ac:dyDescent="0.25">
      <c r="A545">
        <v>0</v>
      </c>
      <c r="B545" s="478"/>
      <c r="C545" s="478"/>
      <c r="D545" s="478"/>
      <c r="E545" s="477"/>
      <c r="F545" s="482" t="s">
        <v>619</v>
      </c>
      <c r="G545" s="480"/>
      <c r="H545" s="480"/>
      <c r="I545" s="474"/>
      <c r="J545" s="471"/>
      <c r="K545" s="473"/>
      <c r="L545" s="470">
        <v>0</v>
      </c>
      <c r="M545" s="201">
        <v>-35.952025752367547</v>
      </c>
      <c r="N545" s="201">
        <v>423.0996045</v>
      </c>
      <c r="O545" s="201">
        <v>41.094000000000001</v>
      </c>
      <c r="P545" s="470">
        <v>41.094000000000001</v>
      </c>
      <c r="Q545" s="471">
        <v>423.0996045</v>
      </c>
      <c r="R545" s="471">
        <v>-35.952025752367547</v>
      </c>
      <c r="S545" s="470">
        <v>129.41010197999998</v>
      </c>
      <c r="T545" s="470">
        <v>129.41010197999998</v>
      </c>
      <c r="U545" s="470"/>
      <c r="V545" s="170">
        <v>60.931472113600151</v>
      </c>
    </row>
    <row r="546" spans="1:22" x14ac:dyDescent="0.25">
      <c r="A546">
        <v>0</v>
      </c>
      <c r="B546" s="478" t="s">
        <v>3081</v>
      </c>
      <c r="C546" s="478" t="s">
        <v>3321</v>
      </c>
      <c r="D546" s="478" t="s">
        <v>2174</v>
      </c>
      <c r="E546" s="477">
        <v>1294</v>
      </c>
      <c r="F546" s="482" t="s">
        <v>3318</v>
      </c>
      <c r="G546" s="480"/>
      <c r="H546" s="480" t="s">
        <v>4278</v>
      </c>
      <c r="I546" s="474"/>
      <c r="J546" s="471"/>
      <c r="K546" s="473"/>
      <c r="L546" s="470">
        <v>0</v>
      </c>
      <c r="M546" s="201">
        <v>-35.952025752367547</v>
      </c>
      <c r="N546" s="201">
        <v>423.0996045</v>
      </c>
      <c r="O546" s="201">
        <v>41.094000000000001</v>
      </c>
      <c r="P546" s="470">
        <v>41.094000000000001</v>
      </c>
      <c r="Q546" s="471">
        <v>423.0996045</v>
      </c>
      <c r="R546" s="471">
        <v>-35.952025752367547</v>
      </c>
      <c r="S546" s="470">
        <v>129.41010197999998</v>
      </c>
      <c r="T546" s="470">
        <v>129.41010197999998</v>
      </c>
      <c r="U546" s="470"/>
      <c r="V546" s="170">
        <v>60.931472113600151</v>
      </c>
    </row>
    <row r="547" spans="1:22" x14ac:dyDescent="0.25">
      <c r="A547">
        <v>0</v>
      </c>
      <c r="B547" s="478"/>
      <c r="C547" s="478"/>
      <c r="D547" s="478"/>
      <c r="E547" s="477"/>
      <c r="F547" s="482"/>
      <c r="G547" s="480"/>
      <c r="H547" s="480" t="s">
        <v>1962</v>
      </c>
      <c r="I547" s="474">
        <v>40</v>
      </c>
      <c r="J547" s="471"/>
      <c r="K547" s="473"/>
      <c r="L547" s="470">
        <v>9.650984E-2</v>
      </c>
      <c r="M547" s="201">
        <v>-36.000280672367552</v>
      </c>
      <c r="N547" s="201">
        <v>423.0996045</v>
      </c>
      <c r="O547" s="201">
        <v>41.094000000000001</v>
      </c>
      <c r="P547" s="470">
        <v>41.094000000000001</v>
      </c>
      <c r="Q547" s="471">
        <v>423.0996045</v>
      </c>
      <c r="R547" s="471">
        <v>-36.04853559236755</v>
      </c>
      <c r="S547" s="470">
        <v>129.45835689999998</v>
      </c>
      <c r="T547" s="470">
        <v>129.50661181999999</v>
      </c>
      <c r="U547" s="470"/>
      <c r="V547" s="170">
        <v>60.979727033600156</v>
      </c>
    </row>
    <row r="548" spans="1:22" x14ac:dyDescent="0.25">
      <c r="A548">
        <v>0</v>
      </c>
      <c r="B548" s="478" t="s">
        <v>3081</v>
      </c>
      <c r="C548" s="478" t="s">
        <v>3321</v>
      </c>
      <c r="D548" s="478" t="s">
        <v>111</v>
      </c>
      <c r="E548" s="477">
        <v>1295</v>
      </c>
      <c r="F548" s="482" t="s">
        <v>532</v>
      </c>
      <c r="G548" s="480" t="s">
        <v>3135</v>
      </c>
      <c r="H548" s="480" t="s">
        <v>3134</v>
      </c>
      <c r="I548" s="474"/>
      <c r="J548" s="471"/>
      <c r="K548" s="473"/>
      <c r="L548" s="470">
        <v>0</v>
      </c>
      <c r="M548" s="201">
        <v>-36.04853559236755</v>
      </c>
      <c r="N548" s="201">
        <v>423.0996045</v>
      </c>
      <c r="O548" s="201">
        <v>41.094000000000001</v>
      </c>
      <c r="P548" s="470">
        <v>41.094000000000001</v>
      </c>
      <c r="Q548" s="471">
        <v>423.0996045</v>
      </c>
      <c r="R548" s="471">
        <v>-36.04853559236755</v>
      </c>
      <c r="S548" s="470">
        <v>129.50661181999999</v>
      </c>
      <c r="T548" s="470">
        <v>129.50661181999999</v>
      </c>
      <c r="U548" s="470"/>
      <c r="V548" s="170">
        <v>61.027981953600161</v>
      </c>
    </row>
    <row r="549" spans="1:22" x14ac:dyDescent="0.25">
      <c r="A549">
        <v>0</v>
      </c>
      <c r="B549" s="478"/>
      <c r="C549" s="478"/>
      <c r="D549" s="478"/>
      <c r="E549" s="477"/>
      <c r="F549" s="482"/>
      <c r="G549" s="480"/>
      <c r="H549" s="480" t="s">
        <v>3133</v>
      </c>
      <c r="I549" s="474">
        <v>40</v>
      </c>
      <c r="J549" s="471"/>
      <c r="K549" s="473"/>
      <c r="L549" s="470">
        <v>5.5879999999999999E-2</v>
      </c>
      <c r="M549" s="201">
        <v>-36.076475592367551</v>
      </c>
      <c r="N549" s="201">
        <v>423.0996045</v>
      </c>
      <c r="O549" s="201">
        <v>41.094000000000001</v>
      </c>
      <c r="P549" s="470">
        <v>41.094000000000001</v>
      </c>
      <c r="Q549" s="471">
        <v>423.0996045</v>
      </c>
      <c r="R549" s="471">
        <v>-36.104415592367552</v>
      </c>
      <c r="S549" s="470">
        <v>129.53455181999999</v>
      </c>
      <c r="T549" s="470">
        <v>129.56249181999999</v>
      </c>
      <c r="U549" s="470"/>
      <c r="V549" s="170">
        <v>61.055921953600162</v>
      </c>
    </row>
    <row r="550" spans="1:22" x14ac:dyDescent="0.25">
      <c r="A550">
        <v>0</v>
      </c>
      <c r="B550" s="478"/>
      <c r="C550" s="478"/>
      <c r="D550" s="478"/>
      <c r="E550" s="477"/>
      <c r="F550" s="482" t="s">
        <v>619</v>
      </c>
      <c r="G550" s="480"/>
      <c r="H550" s="480" t="s">
        <v>3132</v>
      </c>
      <c r="I550" s="474">
        <v>40</v>
      </c>
      <c r="J550" s="471"/>
      <c r="K550" s="473"/>
      <c r="L550" s="470">
        <v>7.6135999999999981E-2</v>
      </c>
      <c r="M550" s="201">
        <v>-36.142483592367554</v>
      </c>
      <c r="N550" s="201">
        <v>423.0996045</v>
      </c>
      <c r="O550" s="201">
        <v>41.094000000000001</v>
      </c>
      <c r="P550" s="470">
        <v>41.094000000000001</v>
      </c>
      <c r="Q550" s="471">
        <v>423.0996045</v>
      </c>
      <c r="R550" s="471">
        <v>-36.18055159236755</v>
      </c>
      <c r="S550" s="470">
        <v>129.60055981999997</v>
      </c>
      <c r="T550" s="470">
        <v>129.63862781999998</v>
      </c>
      <c r="U550" s="470"/>
      <c r="V550" s="170">
        <v>61.121929953600144</v>
      </c>
    </row>
    <row r="551" spans="1:22" x14ac:dyDescent="0.25">
      <c r="A551">
        <v>0</v>
      </c>
      <c r="B551" s="478" t="s">
        <v>3081</v>
      </c>
      <c r="C551" s="478" t="s">
        <v>3321</v>
      </c>
      <c r="D551" s="478" t="s">
        <v>2187</v>
      </c>
      <c r="E551" s="477">
        <v>1299</v>
      </c>
      <c r="F551" s="482" t="s">
        <v>3317</v>
      </c>
      <c r="G551" s="480" t="s">
        <v>2185</v>
      </c>
      <c r="H551" s="480" t="s">
        <v>2184</v>
      </c>
      <c r="I551" s="474">
        <v>40</v>
      </c>
      <c r="J551" s="471"/>
      <c r="K551" s="473"/>
      <c r="L551" s="470">
        <v>0.5</v>
      </c>
      <c r="M551" s="201">
        <v>-36.43055159236755</v>
      </c>
      <c r="N551" s="201">
        <v>423.0996045</v>
      </c>
      <c r="O551" s="201">
        <v>41.094000000000001</v>
      </c>
      <c r="P551" s="470">
        <v>41.094000000000001</v>
      </c>
      <c r="Q551" s="471">
        <v>423.0996045</v>
      </c>
      <c r="R551" s="471">
        <v>-36.68055159236755</v>
      </c>
      <c r="S551" s="470">
        <v>129.88862781999998</v>
      </c>
      <c r="T551" s="470">
        <v>130.13862781999998</v>
      </c>
      <c r="U551" s="470"/>
      <c r="V551" s="170">
        <v>61.409997953600154</v>
      </c>
    </row>
    <row r="552" spans="1:22" x14ac:dyDescent="0.25">
      <c r="A552">
        <v>0</v>
      </c>
      <c r="B552" s="478"/>
      <c r="C552" s="478"/>
      <c r="D552" s="478"/>
      <c r="E552" s="477"/>
      <c r="F552" s="482" t="s">
        <v>619</v>
      </c>
      <c r="G552" s="480"/>
      <c r="H552" s="480" t="s">
        <v>3129</v>
      </c>
      <c r="I552" s="474">
        <v>40</v>
      </c>
      <c r="J552" s="471"/>
      <c r="K552" s="473"/>
      <c r="L552" s="470">
        <v>7.6135999999999981E-2</v>
      </c>
      <c r="M552" s="201">
        <v>-36.718619592367546</v>
      </c>
      <c r="N552" s="201">
        <v>423.0996045</v>
      </c>
      <c r="O552" s="201">
        <v>41.094000000000001</v>
      </c>
      <c r="P552" s="470">
        <v>41.094000000000001</v>
      </c>
      <c r="Q552" s="471">
        <v>423.0996045</v>
      </c>
      <c r="R552" s="471">
        <v>-36.756687592367548</v>
      </c>
      <c r="S552" s="470">
        <v>130.17669581999996</v>
      </c>
      <c r="T552" s="470">
        <v>130.21476381999997</v>
      </c>
      <c r="U552" s="470"/>
      <c r="V552" s="170">
        <v>61.698065953600135</v>
      </c>
    </row>
    <row r="553" spans="1:22" x14ac:dyDescent="0.25">
      <c r="A553">
        <v>0</v>
      </c>
      <c r="B553" s="478"/>
      <c r="C553" s="478"/>
      <c r="D553" s="478"/>
      <c r="E553" s="477"/>
      <c r="F553" s="482"/>
      <c r="G553" s="480"/>
      <c r="H553" s="480" t="s">
        <v>1962</v>
      </c>
      <c r="I553" s="474"/>
      <c r="J553" s="471"/>
      <c r="K553" s="473"/>
      <c r="L553" s="470">
        <v>9.9516999999999994E-2</v>
      </c>
      <c r="M553" s="201">
        <v>-36.806446092367551</v>
      </c>
      <c r="N553" s="201">
        <v>423.0996045</v>
      </c>
      <c r="O553" s="201">
        <v>41.094000000000001</v>
      </c>
      <c r="P553" s="470">
        <v>41.094000000000001</v>
      </c>
      <c r="Q553" s="471">
        <v>423.0996045</v>
      </c>
      <c r="R553" s="471">
        <v>-36.856204592367547</v>
      </c>
      <c r="S553" s="470">
        <v>130.26452231999997</v>
      </c>
      <c r="T553" s="470">
        <v>130.31428081999996</v>
      </c>
      <c r="U553" s="470"/>
      <c r="V553" s="170">
        <v>61.785892453600141</v>
      </c>
    </row>
    <row r="554" spans="1:22" x14ac:dyDescent="0.25">
      <c r="A554">
        <v>0</v>
      </c>
      <c r="B554" s="478" t="s">
        <v>3081</v>
      </c>
      <c r="C554" s="478" t="s">
        <v>3321</v>
      </c>
      <c r="D554" s="478" t="s">
        <v>2194</v>
      </c>
      <c r="E554" s="477">
        <v>1305</v>
      </c>
      <c r="F554" s="482" t="s">
        <v>3316</v>
      </c>
      <c r="G554" s="480"/>
      <c r="H554" s="480" t="s">
        <v>3072</v>
      </c>
      <c r="I554" s="474">
        <v>34</v>
      </c>
      <c r="J554" s="471"/>
      <c r="K554" s="473"/>
      <c r="L554" s="470">
        <v>0.29817100000000002</v>
      </c>
      <c r="M554" s="201">
        <v>-37.005290092367545</v>
      </c>
      <c r="N554" s="201">
        <v>423.0996045</v>
      </c>
      <c r="O554" s="201">
        <v>41.094000000000001</v>
      </c>
      <c r="P554" s="470">
        <v>41.094000000000001</v>
      </c>
      <c r="Q554" s="471">
        <v>423.0996045</v>
      </c>
      <c r="R554" s="471">
        <v>-37.15437559236755</v>
      </c>
      <c r="S554" s="470">
        <v>130.46336631999995</v>
      </c>
      <c r="T554" s="470">
        <v>130.61245181999996</v>
      </c>
      <c r="U554" s="470"/>
      <c r="V554" s="170">
        <v>61.984736453600121</v>
      </c>
    </row>
    <row r="555" spans="1:22" x14ac:dyDescent="0.25">
      <c r="A555">
        <v>0</v>
      </c>
      <c r="B555" s="478"/>
      <c r="C555" s="478"/>
      <c r="D555" s="478"/>
      <c r="E555" s="477"/>
      <c r="F555" s="482" t="s">
        <v>619</v>
      </c>
      <c r="G555" s="480"/>
      <c r="H555" s="480"/>
      <c r="I555" s="474"/>
      <c r="J555" s="471"/>
      <c r="K555" s="473"/>
      <c r="L555" s="470">
        <v>0</v>
      </c>
      <c r="M555" s="201">
        <v>-37.15437559236755</v>
      </c>
      <c r="N555" s="201">
        <v>423.0996045</v>
      </c>
      <c r="O555" s="201">
        <v>41.094000000000001</v>
      </c>
      <c r="P555" s="470">
        <v>41.094000000000001</v>
      </c>
      <c r="Q555" s="471">
        <v>423.0996045</v>
      </c>
      <c r="R555" s="471">
        <v>-37.15437559236755</v>
      </c>
      <c r="S555" s="470">
        <v>130.61245181999996</v>
      </c>
      <c r="T555" s="470">
        <v>130.61245181999996</v>
      </c>
      <c r="U555" s="470"/>
      <c r="V555" s="170">
        <v>62.133821953600133</v>
      </c>
    </row>
    <row r="556" spans="1:22" x14ac:dyDescent="0.25">
      <c r="A556">
        <v>0</v>
      </c>
      <c r="B556" s="478"/>
      <c r="C556" s="478"/>
      <c r="D556" s="478"/>
      <c r="E556" s="477"/>
      <c r="F556" s="482" t="s">
        <v>619</v>
      </c>
      <c r="G556" s="480"/>
      <c r="H556" s="480"/>
      <c r="I556" s="474"/>
      <c r="J556" s="471"/>
      <c r="K556" s="473"/>
      <c r="L556" s="470">
        <v>0</v>
      </c>
      <c r="M556" s="201">
        <v>-37.15437559236755</v>
      </c>
      <c r="N556" s="201">
        <v>423.0996045</v>
      </c>
      <c r="O556" s="201">
        <v>41.094000000000001</v>
      </c>
      <c r="P556" s="470">
        <v>41.094000000000001</v>
      </c>
      <c r="Q556" s="471">
        <v>423.0996045</v>
      </c>
      <c r="R556" s="471">
        <v>-37.15437559236755</v>
      </c>
      <c r="S556" s="470">
        <v>130.61245181999996</v>
      </c>
      <c r="T556" s="470">
        <v>130.61245181999996</v>
      </c>
      <c r="U556" s="470"/>
      <c r="V556" s="170">
        <v>62.133821953600133</v>
      </c>
    </row>
    <row r="557" spans="1:22" x14ac:dyDescent="0.25">
      <c r="A557">
        <v>0</v>
      </c>
      <c r="B557" s="478"/>
      <c r="C557" s="478"/>
      <c r="D557" s="478"/>
      <c r="E557" s="477"/>
      <c r="F557" s="482" t="s">
        <v>619</v>
      </c>
      <c r="G557" s="480"/>
      <c r="H557" s="480" t="s">
        <v>1962</v>
      </c>
      <c r="I557" s="474"/>
      <c r="J557" s="471"/>
      <c r="K557" s="473"/>
      <c r="L557" s="470">
        <v>9.9516999999999994E-2</v>
      </c>
      <c r="M557" s="201">
        <v>-37.204134092367553</v>
      </c>
      <c r="N557" s="201">
        <v>423.0996045</v>
      </c>
      <c r="O557" s="201">
        <v>41.094000000000001</v>
      </c>
      <c r="P557" s="470">
        <v>41.094000000000001</v>
      </c>
      <c r="Q557" s="471">
        <v>423.0996045</v>
      </c>
      <c r="R557" s="471">
        <v>-37.253892592367549</v>
      </c>
      <c r="S557" s="470">
        <v>130.66221031999996</v>
      </c>
      <c r="T557" s="470">
        <v>130.71196881999995</v>
      </c>
      <c r="U557" s="470"/>
      <c r="V557" s="170">
        <v>62.183580453600129</v>
      </c>
    </row>
    <row r="558" spans="1:22" x14ac:dyDescent="0.25">
      <c r="A558">
        <v>0</v>
      </c>
      <c r="B558" s="478" t="s">
        <v>3081</v>
      </c>
      <c r="C558" s="478" t="s">
        <v>3321</v>
      </c>
      <c r="D558" s="478" t="s">
        <v>2192</v>
      </c>
      <c r="E558" s="477">
        <v>1309</v>
      </c>
      <c r="F558" s="482" t="s">
        <v>3315</v>
      </c>
      <c r="G558" s="480"/>
      <c r="H558" s="480" t="s">
        <v>3072</v>
      </c>
      <c r="I558" s="474">
        <v>34</v>
      </c>
      <c r="J558" s="471"/>
      <c r="K558" s="473"/>
      <c r="L558" s="470">
        <v>0.29817100000000002</v>
      </c>
      <c r="M558" s="201">
        <v>-37.402978092367547</v>
      </c>
      <c r="N558" s="201">
        <v>423.0996045</v>
      </c>
      <c r="O558" s="201">
        <v>41.094000000000001</v>
      </c>
      <c r="P558" s="470">
        <v>41.094000000000001</v>
      </c>
      <c r="Q558" s="471">
        <v>423.0996045</v>
      </c>
      <c r="R558" s="471">
        <v>-37.552063592367553</v>
      </c>
      <c r="S558" s="470">
        <v>130.86105431999994</v>
      </c>
      <c r="T558" s="470">
        <v>131.01013981999995</v>
      </c>
      <c r="U558" s="470"/>
      <c r="V558" s="170">
        <v>62.382424453600109</v>
      </c>
    </row>
    <row r="559" spans="1:22" x14ac:dyDescent="0.25">
      <c r="A559">
        <v>0</v>
      </c>
      <c r="B559" s="478"/>
      <c r="C559" s="478"/>
      <c r="D559" s="478"/>
      <c r="E559" s="477"/>
      <c r="F559" s="482" t="s">
        <v>619</v>
      </c>
      <c r="G559" s="480"/>
      <c r="H559" s="480"/>
      <c r="I559" s="474"/>
      <c r="J559" s="471"/>
      <c r="K559" s="473"/>
      <c r="L559" s="470">
        <v>0</v>
      </c>
      <c r="M559" s="201">
        <v>-37.552063592367553</v>
      </c>
      <c r="N559" s="201">
        <v>423.0996045</v>
      </c>
      <c r="O559" s="201">
        <v>41.094000000000001</v>
      </c>
      <c r="P559" s="470">
        <v>41.094000000000001</v>
      </c>
      <c r="Q559" s="471">
        <v>423.0996045</v>
      </c>
      <c r="R559" s="471">
        <v>-37.552063592367553</v>
      </c>
      <c r="S559" s="470">
        <v>131.01013981999995</v>
      </c>
      <c r="T559" s="470">
        <v>131.01013981999995</v>
      </c>
      <c r="U559" s="470"/>
      <c r="V559" s="170">
        <v>62.531509953600121</v>
      </c>
    </row>
    <row r="560" spans="1:22" x14ac:dyDescent="0.25">
      <c r="A560">
        <v>0</v>
      </c>
      <c r="B560" s="478"/>
      <c r="C560" s="478"/>
      <c r="D560" s="478"/>
      <c r="E560" s="477"/>
      <c r="F560" s="482" t="s">
        <v>619</v>
      </c>
      <c r="G560" s="480"/>
      <c r="H560" s="480"/>
      <c r="I560" s="474"/>
      <c r="J560" s="471"/>
      <c r="K560" s="473"/>
      <c r="L560" s="470">
        <v>0</v>
      </c>
      <c r="M560" s="201">
        <v>-37.552063592367553</v>
      </c>
      <c r="N560" s="201">
        <v>423.0996045</v>
      </c>
      <c r="O560" s="201">
        <v>41.094000000000001</v>
      </c>
      <c r="P560" s="470">
        <v>41.094000000000001</v>
      </c>
      <c r="Q560" s="471">
        <v>423.0996045</v>
      </c>
      <c r="R560" s="471">
        <v>-37.552063592367553</v>
      </c>
      <c r="S560" s="470">
        <v>131.01013981999995</v>
      </c>
      <c r="T560" s="470">
        <v>131.01013981999995</v>
      </c>
      <c r="U560" s="470"/>
      <c r="V560" s="170">
        <v>62.531509953600121</v>
      </c>
    </row>
    <row r="561" spans="1:22" x14ac:dyDescent="0.25">
      <c r="A561">
        <v>0</v>
      </c>
      <c r="B561" s="478"/>
      <c r="C561" s="478"/>
      <c r="D561" s="478"/>
      <c r="E561" s="477"/>
      <c r="F561" s="482" t="s">
        <v>619</v>
      </c>
      <c r="G561" s="480"/>
      <c r="H561" s="480" t="s">
        <v>1962</v>
      </c>
      <c r="I561" s="474"/>
      <c r="J561" s="471"/>
      <c r="K561" s="473"/>
      <c r="L561" s="470">
        <v>9.9516999999999994E-2</v>
      </c>
      <c r="M561" s="201">
        <v>-37.601822092367556</v>
      </c>
      <c r="N561" s="201">
        <v>423.0996045</v>
      </c>
      <c r="O561" s="201">
        <v>41.094000000000001</v>
      </c>
      <c r="P561" s="470">
        <v>41.094000000000001</v>
      </c>
      <c r="Q561" s="471">
        <v>423.0996045</v>
      </c>
      <c r="R561" s="471">
        <v>-37.651580592367552</v>
      </c>
      <c r="S561" s="470">
        <v>131.05989831999995</v>
      </c>
      <c r="T561" s="470">
        <v>131.10965681999994</v>
      </c>
      <c r="U561" s="470"/>
      <c r="V561" s="170">
        <v>62.581268453600117</v>
      </c>
    </row>
    <row r="562" spans="1:22" x14ac:dyDescent="0.25">
      <c r="A562">
        <v>0</v>
      </c>
      <c r="B562" s="478" t="s">
        <v>3081</v>
      </c>
      <c r="C562" s="478" t="s">
        <v>3321</v>
      </c>
      <c r="D562" s="478" t="s">
        <v>2190</v>
      </c>
      <c r="E562" s="477">
        <v>1313</v>
      </c>
      <c r="F562" s="482" t="s">
        <v>3314</v>
      </c>
      <c r="G562" s="480"/>
      <c r="H562" s="480" t="s">
        <v>3072</v>
      </c>
      <c r="I562" s="474">
        <v>34</v>
      </c>
      <c r="J562" s="471"/>
      <c r="K562" s="473"/>
      <c r="L562" s="470">
        <v>0.29817100000000002</v>
      </c>
      <c r="M562" s="201">
        <v>-37.80066609236755</v>
      </c>
      <c r="N562" s="201">
        <v>423.0996045</v>
      </c>
      <c r="O562" s="201">
        <v>41.094000000000001</v>
      </c>
      <c r="P562" s="470">
        <v>41.094000000000001</v>
      </c>
      <c r="Q562" s="471">
        <v>423.0996045</v>
      </c>
      <c r="R562" s="471">
        <v>-37.949751592367555</v>
      </c>
      <c r="S562" s="470">
        <v>131.25874231999993</v>
      </c>
      <c r="T562" s="470">
        <v>131.40782781999994</v>
      </c>
      <c r="U562" s="470"/>
      <c r="V562" s="170">
        <v>62.780112453600097</v>
      </c>
    </row>
    <row r="563" spans="1:22" x14ac:dyDescent="0.25">
      <c r="A563">
        <v>0</v>
      </c>
      <c r="B563" s="478"/>
      <c r="C563" s="478"/>
      <c r="D563" s="478"/>
      <c r="E563" s="477"/>
      <c r="F563" s="482" t="s">
        <v>619</v>
      </c>
      <c r="G563" s="480"/>
      <c r="H563" s="480"/>
      <c r="I563" s="474"/>
      <c r="J563" s="471"/>
      <c r="K563" s="473"/>
      <c r="L563" s="470">
        <v>0</v>
      </c>
      <c r="M563" s="201">
        <v>-37.949751592367555</v>
      </c>
      <c r="N563" s="201">
        <v>423.0996045</v>
      </c>
      <c r="O563" s="201">
        <v>41.094000000000001</v>
      </c>
      <c r="P563" s="470">
        <v>41.094000000000001</v>
      </c>
      <c r="Q563" s="471">
        <v>423.0996045</v>
      </c>
      <c r="R563" s="471">
        <v>-37.949751592367555</v>
      </c>
      <c r="S563" s="470">
        <v>131.40782781999994</v>
      </c>
      <c r="T563" s="470">
        <v>131.40782781999994</v>
      </c>
      <c r="U563" s="470"/>
      <c r="V563" s="170">
        <v>62.929197953600109</v>
      </c>
    </row>
    <row r="564" spans="1:22" x14ac:dyDescent="0.25">
      <c r="A564">
        <v>0</v>
      </c>
      <c r="B564" s="478" t="s">
        <v>3081</v>
      </c>
      <c r="C564" s="478" t="s">
        <v>3321</v>
      </c>
      <c r="D564" s="478" t="s">
        <v>2174</v>
      </c>
      <c r="E564" s="477">
        <v>1314</v>
      </c>
      <c r="F564" s="482" t="s">
        <v>3313</v>
      </c>
      <c r="G564" s="480"/>
      <c r="H564" s="480" t="s">
        <v>4278</v>
      </c>
      <c r="I564" s="474"/>
      <c r="J564" s="471"/>
      <c r="K564" s="473"/>
      <c r="L564" s="470">
        <v>0</v>
      </c>
      <c r="M564" s="201">
        <v>-37.949751592367555</v>
      </c>
      <c r="N564" s="201">
        <v>423.0996045</v>
      </c>
      <c r="O564" s="201">
        <v>41.094000000000001</v>
      </c>
      <c r="P564" s="470">
        <v>41.094000000000001</v>
      </c>
      <c r="Q564" s="471">
        <v>423.0996045</v>
      </c>
      <c r="R564" s="471">
        <v>-37.949751592367555</v>
      </c>
      <c r="S564" s="470">
        <v>131.40782781999994</v>
      </c>
      <c r="T564" s="470">
        <v>131.40782781999994</v>
      </c>
      <c r="U564" s="470"/>
      <c r="V564" s="170">
        <v>62.929197953600109</v>
      </c>
    </row>
    <row r="565" spans="1:22" x14ac:dyDescent="0.25">
      <c r="A565">
        <v>0</v>
      </c>
      <c r="B565" s="478"/>
      <c r="C565" s="478"/>
      <c r="D565" s="478"/>
      <c r="E565" s="477"/>
      <c r="F565" s="482"/>
      <c r="G565" s="480"/>
      <c r="H565" s="480" t="s">
        <v>1962</v>
      </c>
      <c r="I565" s="474"/>
      <c r="J565" s="471"/>
      <c r="K565" s="473"/>
      <c r="L565" s="470">
        <v>9.650984E-2</v>
      </c>
      <c r="M565" s="201">
        <v>-37.998006512367553</v>
      </c>
      <c r="N565" s="201">
        <v>423.0996045</v>
      </c>
      <c r="O565" s="201">
        <v>41.094000000000001</v>
      </c>
      <c r="P565" s="470">
        <v>41.094000000000001</v>
      </c>
      <c r="Q565" s="471">
        <v>423.0996045</v>
      </c>
      <c r="R565" s="471">
        <v>-38.046261432367558</v>
      </c>
      <c r="S565" s="470">
        <v>131.45608273999994</v>
      </c>
      <c r="T565" s="470">
        <v>131.50433765999995</v>
      </c>
      <c r="U565" s="470"/>
      <c r="V565" s="170">
        <v>62.977452873600114</v>
      </c>
    </row>
    <row r="566" spans="1:22" x14ac:dyDescent="0.25">
      <c r="A566">
        <v>0</v>
      </c>
      <c r="B566" s="478" t="s">
        <v>3081</v>
      </c>
      <c r="C566" s="478" t="s">
        <v>3321</v>
      </c>
      <c r="D566" s="478" t="s">
        <v>111</v>
      </c>
      <c r="E566" s="477">
        <v>1315</v>
      </c>
      <c r="F566" s="482" t="s">
        <v>537</v>
      </c>
      <c r="G566" s="480" t="s">
        <v>3135</v>
      </c>
      <c r="H566" s="480" t="s">
        <v>3134</v>
      </c>
      <c r="I566" s="474">
        <v>40</v>
      </c>
      <c r="J566" s="471"/>
      <c r="K566" s="473"/>
      <c r="L566" s="470">
        <v>0</v>
      </c>
      <c r="M566" s="201">
        <v>-38.046261432367558</v>
      </c>
      <c r="N566" s="201">
        <v>423.0996045</v>
      </c>
      <c r="O566" s="201">
        <v>41.094000000000001</v>
      </c>
      <c r="P566" s="470">
        <v>41.094000000000001</v>
      </c>
      <c r="Q566" s="471">
        <v>423.0996045</v>
      </c>
      <c r="R566" s="471">
        <v>-38.046261432367558</v>
      </c>
      <c r="S566" s="470">
        <v>131.50433765999995</v>
      </c>
      <c r="T566" s="470">
        <v>131.50433765999995</v>
      </c>
      <c r="U566" s="470"/>
      <c r="V566" s="170">
        <v>63.02570779360012</v>
      </c>
    </row>
    <row r="567" spans="1:22" x14ac:dyDescent="0.25">
      <c r="A567">
        <v>0</v>
      </c>
      <c r="B567" s="478"/>
      <c r="C567" s="478"/>
      <c r="D567" s="478"/>
      <c r="E567" s="477"/>
      <c r="F567" s="482"/>
      <c r="G567" s="480"/>
      <c r="H567" s="480" t="s">
        <v>3133</v>
      </c>
      <c r="I567" s="474"/>
      <c r="J567" s="471"/>
      <c r="K567" s="473"/>
      <c r="L567" s="470">
        <v>5.5879999999999999E-2</v>
      </c>
      <c r="M567" s="201">
        <v>-38.074201432367559</v>
      </c>
      <c r="N567" s="201">
        <v>423.0996045</v>
      </c>
      <c r="O567" s="201">
        <v>41.094000000000001</v>
      </c>
      <c r="P567" s="470">
        <v>41.094000000000001</v>
      </c>
      <c r="Q567" s="471">
        <v>423.0996045</v>
      </c>
      <c r="R567" s="471">
        <v>-38.10214143236756</v>
      </c>
      <c r="S567" s="470">
        <v>131.53227765999995</v>
      </c>
      <c r="T567" s="470">
        <v>131.56021765999995</v>
      </c>
      <c r="U567" s="470"/>
      <c r="V567" s="170">
        <v>63.053647793600121</v>
      </c>
    </row>
    <row r="568" spans="1:22" x14ac:dyDescent="0.25">
      <c r="A568">
        <v>0</v>
      </c>
      <c r="B568" s="478"/>
      <c r="C568" s="478"/>
      <c r="D568" s="478"/>
      <c r="E568" s="477"/>
      <c r="F568" s="482" t="s">
        <v>619</v>
      </c>
      <c r="G568" s="480"/>
      <c r="H568" s="480" t="s">
        <v>3132</v>
      </c>
      <c r="I568" s="474">
        <v>40</v>
      </c>
      <c r="J568" s="471"/>
      <c r="K568" s="473"/>
      <c r="L568" s="470">
        <v>7.6135999999999981E-2</v>
      </c>
      <c r="M568" s="201">
        <v>-38.140209432367556</v>
      </c>
      <c r="N568" s="201">
        <v>423.0996045</v>
      </c>
      <c r="O568" s="201">
        <v>41.094000000000001</v>
      </c>
      <c r="P568" s="470">
        <v>41.094000000000001</v>
      </c>
      <c r="Q568" s="471">
        <v>423.0996045</v>
      </c>
      <c r="R568" s="471">
        <v>-38.178277432367558</v>
      </c>
      <c r="S568" s="470">
        <v>131.59828565999993</v>
      </c>
      <c r="T568" s="470">
        <v>131.63635365999994</v>
      </c>
      <c r="U568" s="470"/>
      <c r="V568" s="170">
        <v>63.119655793600103</v>
      </c>
    </row>
    <row r="569" spans="1:22" x14ac:dyDescent="0.25">
      <c r="A569">
        <v>0</v>
      </c>
      <c r="B569" s="478" t="s">
        <v>3081</v>
      </c>
      <c r="C569" s="478" t="s">
        <v>3321</v>
      </c>
      <c r="D569" s="478" t="s">
        <v>3141</v>
      </c>
      <c r="E569" s="477">
        <v>1319</v>
      </c>
      <c r="F569" s="482" t="s">
        <v>3312</v>
      </c>
      <c r="G569" s="480" t="s">
        <v>2185</v>
      </c>
      <c r="H569" s="480" t="s">
        <v>2184</v>
      </c>
      <c r="I569" s="474">
        <v>40</v>
      </c>
      <c r="J569" s="471"/>
      <c r="K569" s="473"/>
      <c r="L569" s="470">
        <v>0.5</v>
      </c>
      <c r="M569" s="201">
        <v>-38.428277432367558</v>
      </c>
      <c r="N569" s="201">
        <v>423.0996045</v>
      </c>
      <c r="O569" s="201">
        <v>41.094000000000001</v>
      </c>
      <c r="P569" s="470">
        <v>41.094000000000001</v>
      </c>
      <c r="Q569" s="471">
        <v>423.0996045</v>
      </c>
      <c r="R569" s="471">
        <v>-38.678277432367558</v>
      </c>
      <c r="S569" s="470">
        <v>131.88635365999994</v>
      </c>
      <c r="T569" s="470">
        <v>132.13635365999994</v>
      </c>
      <c r="U569" s="470"/>
      <c r="V569" s="170">
        <v>63.407723793600113</v>
      </c>
    </row>
    <row r="570" spans="1:22" x14ac:dyDescent="0.25">
      <c r="A570">
        <v>0</v>
      </c>
      <c r="B570" s="478"/>
      <c r="C570" s="478"/>
      <c r="D570" s="478"/>
      <c r="E570" s="477"/>
      <c r="F570" s="482" t="s">
        <v>619</v>
      </c>
      <c r="G570" s="480"/>
      <c r="H570" s="480" t="s">
        <v>3129</v>
      </c>
      <c r="I570" s="474">
        <v>40</v>
      </c>
      <c r="J570" s="471"/>
      <c r="K570" s="473"/>
      <c r="L570" s="470">
        <v>7.6135999999999981E-2</v>
      </c>
      <c r="M570" s="201">
        <v>-38.716345432367561</v>
      </c>
      <c r="N570" s="201">
        <v>423.0996045</v>
      </c>
      <c r="O570" s="201">
        <v>41.094000000000001</v>
      </c>
      <c r="P570" s="470">
        <v>41.094000000000001</v>
      </c>
      <c r="Q570" s="471">
        <v>423.0996045</v>
      </c>
      <c r="R570" s="471">
        <v>-38.754413432367556</v>
      </c>
      <c r="S570" s="470">
        <v>132.17442165999992</v>
      </c>
      <c r="T570" s="470">
        <v>132.21248965999993</v>
      </c>
      <c r="U570" s="470"/>
      <c r="V570" s="170">
        <v>63.695791793600094</v>
      </c>
    </row>
    <row r="571" spans="1:22" x14ac:dyDescent="0.25">
      <c r="A571">
        <v>0</v>
      </c>
      <c r="B571" s="478"/>
      <c r="C571" s="478"/>
      <c r="D571" s="478"/>
      <c r="E571" s="477"/>
      <c r="F571" s="482"/>
      <c r="G571" s="480"/>
      <c r="H571" s="480" t="s">
        <v>1962</v>
      </c>
      <c r="I571" s="474"/>
      <c r="J571" s="471"/>
      <c r="K571" s="473"/>
      <c r="L571" s="470">
        <v>9.9516999999999994E-2</v>
      </c>
      <c r="M571" s="201">
        <v>-38.804171932367552</v>
      </c>
      <c r="N571" s="201">
        <v>423.0996045</v>
      </c>
      <c r="O571" s="201">
        <v>41.094000000000001</v>
      </c>
      <c r="P571" s="470">
        <v>41.094000000000001</v>
      </c>
      <c r="Q571" s="471">
        <v>423.0996045</v>
      </c>
      <c r="R571" s="471">
        <v>-38.853930432367555</v>
      </c>
      <c r="S571" s="470">
        <v>132.26224815999993</v>
      </c>
      <c r="T571" s="470">
        <v>132.31200665999992</v>
      </c>
      <c r="U571" s="470"/>
      <c r="V571" s="170">
        <v>63.783618293600099</v>
      </c>
    </row>
    <row r="572" spans="1:22" x14ac:dyDescent="0.25">
      <c r="A572">
        <v>0</v>
      </c>
      <c r="B572" s="478" t="s">
        <v>3081</v>
      </c>
      <c r="C572" s="478" t="s">
        <v>3321</v>
      </c>
      <c r="D572" s="478" t="s">
        <v>2183</v>
      </c>
      <c r="E572" s="477">
        <v>1325</v>
      </c>
      <c r="F572" s="482" t="s">
        <v>3311</v>
      </c>
      <c r="G572" s="480"/>
      <c r="H572" s="480" t="s">
        <v>3072</v>
      </c>
      <c r="I572" s="474">
        <v>34</v>
      </c>
      <c r="J572" s="471"/>
      <c r="K572" s="473"/>
      <c r="L572" s="470">
        <v>0.29817100000000002</v>
      </c>
      <c r="M572" s="201">
        <v>-39.00301593236756</v>
      </c>
      <c r="N572" s="201">
        <v>423.0996045</v>
      </c>
      <c r="O572" s="201">
        <v>41.094000000000001</v>
      </c>
      <c r="P572" s="470">
        <v>41.094000000000001</v>
      </c>
      <c r="Q572" s="471">
        <v>423.0996045</v>
      </c>
      <c r="R572" s="471">
        <v>-39.152101432367559</v>
      </c>
      <c r="S572" s="470">
        <v>132.46109215999991</v>
      </c>
      <c r="T572" s="470">
        <v>132.61017765999992</v>
      </c>
      <c r="U572" s="470"/>
      <c r="V572" s="170">
        <v>63.982462293600079</v>
      </c>
    </row>
    <row r="573" spans="1:22" x14ac:dyDescent="0.25">
      <c r="A573">
        <v>0</v>
      </c>
      <c r="B573" s="478"/>
      <c r="C573" s="478"/>
      <c r="D573" s="478"/>
      <c r="E573" s="477"/>
      <c r="F573" s="482" t="s">
        <v>619</v>
      </c>
      <c r="G573" s="480"/>
      <c r="H573" s="480"/>
      <c r="I573" s="474"/>
      <c r="J573" s="471"/>
      <c r="K573" s="473"/>
      <c r="L573" s="470">
        <v>0</v>
      </c>
      <c r="M573" s="201">
        <v>-39.152101432367559</v>
      </c>
      <c r="N573" s="201">
        <v>423.0996045</v>
      </c>
      <c r="O573" s="201">
        <v>41.094000000000001</v>
      </c>
      <c r="P573" s="470">
        <v>41.094000000000001</v>
      </c>
      <c r="Q573" s="471">
        <v>423.0996045</v>
      </c>
      <c r="R573" s="471">
        <v>-39.152101432367559</v>
      </c>
      <c r="S573" s="470">
        <v>132.61017765999992</v>
      </c>
      <c r="T573" s="470">
        <v>132.61017765999992</v>
      </c>
      <c r="U573" s="470"/>
      <c r="V573" s="170">
        <v>64.131547793600092</v>
      </c>
    </row>
    <row r="574" spans="1:22" x14ac:dyDescent="0.25">
      <c r="A574">
        <v>0</v>
      </c>
      <c r="B574" s="478"/>
      <c r="C574" s="478"/>
      <c r="D574" s="478"/>
      <c r="E574" s="477"/>
      <c r="F574" s="482" t="s">
        <v>619</v>
      </c>
      <c r="G574" s="480"/>
      <c r="H574" s="480"/>
      <c r="I574" s="474"/>
      <c r="J574" s="471"/>
      <c r="K574" s="473"/>
      <c r="L574" s="470">
        <v>0</v>
      </c>
      <c r="M574" s="201">
        <v>-39.152101432367559</v>
      </c>
      <c r="N574" s="201">
        <v>423.0996045</v>
      </c>
      <c r="O574" s="201">
        <v>41.094000000000001</v>
      </c>
      <c r="P574" s="470">
        <v>41.094000000000001</v>
      </c>
      <c r="Q574" s="471">
        <v>423.0996045</v>
      </c>
      <c r="R574" s="471">
        <v>-39.152101432367559</v>
      </c>
      <c r="S574" s="470">
        <v>132.61017765999992</v>
      </c>
      <c r="T574" s="470">
        <v>132.61017765999992</v>
      </c>
      <c r="U574" s="470"/>
      <c r="V574" s="170">
        <v>64.131547793600092</v>
      </c>
    </row>
    <row r="575" spans="1:22" x14ac:dyDescent="0.25">
      <c r="A575">
        <v>0</v>
      </c>
      <c r="B575" s="478"/>
      <c r="C575" s="478"/>
      <c r="D575" s="478"/>
      <c r="E575" s="477"/>
      <c r="F575" s="482" t="s">
        <v>619</v>
      </c>
      <c r="G575" s="480"/>
      <c r="H575" s="480" t="s">
        <v>1962</v>
      </c>
      <c r="I575" s="474"/>
      <c r="J575" s="471"/>
      <c r="K575" s="473"/>
      <c r="L575" s="470">
        <v>9.9516999999999994E-2</v>
      </c>
      <c r="M575" s="201">
        <v>-39.201859932367555</v>
      </c>
      <c r="N575" s="201">
        <v>423.0996045</v>
      </c>
      <c r="O575" s="201">
        <v>41.094000000000001</v>
      </c>
      <c r="P575" s="470">
        <v>41.094000000000001</v>
      </c>
      <c r="Q575" s="471">
        <v>423.0996045</v>
      </c>
      <c r="R575" s="471">
        <v>-39.251618432367557</v>
      </c>
      <c r="S575" s="470">
        <v>132.65993615999992</v>
      </c>
      <c r="T575" s="470">
        <v>132.70969465999991</v>
      </c>
      <c r="U575" s="470"/>
      <c r="V575" s="170">
        <v>64.181306293600088</v>
      </c>
    </row>
    <row r="576" spans="1:22" x14ac:dyDescent="0.25">
      <c r="A576">
        <v>0</v>
      </c>
      <c r="B576" s="478" t="s">
        <v>3081</v>
      </c>
      <c r="C576" s="478" t="s">
        <v>3321</v>
      </c>
      <c r="D576" s="478" t="s">
        <v>2181</v>
      </c>
      <c r="E576" s="477">
        <v>1329</v>
      </c>
      <c r="F576" s="482" t="s">
        <v>3310</v>
      </c>
      <c r="G576" s="480"/>
      <c r="H576" s="480" t="s">
        <v>3072</v>
      </c>
      <c r="I576" s="474">
        <v>34</v>
      </c>
      <c r="J576" s="471"/>
      <c r="K576" s="473"/>
      <c r="L576" s="470">
        <v>0.29817100000000002</v>
      </c>
      <c r="M576" s="201">
        <v>-39.400703932367563</v>
      </c>
      <c r="N576" s="201">
        <v>423.0996045</v>
      </c>
      <c r="O576" s="201">
        <v>41.094000000000001</v>
      </c>
      <c r="P576" s="470">
        <v>41.094000000000001</v>
      </c>
      <c r="Q576" s="471">
        <v>423.0996045</v>
      </c>
      <c r="R576" s="471">
        <v>-39.549789432367561</v>
      </c>
      <c r="S576" s="470">
        <v>132.8587801599999</v>
      </c>
      <c r="T576" s="470">
        <v>133.00786565999991</v>
      </c>
      <c r="U576" s="470"/>
      <c r="V576" s="170">
        <v>64.380150293600067</v>
      </c>
    </row>
    <row r="577" spans="1:22" x14ac:dyDescent="0.25">
      <c r="A577">
        <v>0</v>
      </c>
      <c r="B577" s="478"/>
      <c r="C577" s="478"/>
      <c r="D577" s="478"/>
      <c r="E577" s="477"/>
      <c r="F577" s="482" t="s">
        <v>619</v>
      </c>
      <c r="G577" s="480"/>
      <c r="H577" s="480"/>
      <c r="I577" s="474"/>
      <c r="J577" s="471"/>
      <c r="K577" s="473"/>
      <c r="L577" s="470">
        <v>0</v>
      </c>
      <c r="M577" s="201">
        <v>-39.549789432367561</v>
      </c>
      <c r="N577" s="201">
        <v>423.0996045</v>
      </c>
      <c r="O577" s="201">
        <v>41.094000000000001</v>
      </c>
      <c r="P577" s="470">
        <v>41.094000000000001</v>
      </c>
      <c r="Q577" s="471">
        <v>423.0996045</v>
      </c>
      <c r="R577" s="471">
        <v>-39.549789432367561</v>
      </c>
      <c r="S577" s="470">
        <v>133.00786565999991</v>
      </c>
      <c r="T577" s="470">
        <v>133.00786565999991</v>
      </c>
      <c r="U577" s="470"/>
      <c r="V577" s="170">
        <v>64.52923579360008</v>
      </c>
    </row>
    <row r="578" spans="1:22" x14ac:dyDescent="0.25">
      <c r="A578">
        <v>0</v>
      </c>
      <c r="B578" s="478"/>
      <c r="C578" s="478"/>
      <c r="D578" s="478"/>
      <c r="E578" s="477"/>
      <c r="F578" s="482" t="s">
        <v>619</v>
      </c>
      <c r="G578" s="480"/>
      <c r="H578" s="480"/>
      <c r="I578" s="474"/>
      <c r="J578" s="471"/>
      <c r="K578" s="473"/>
      <c r="L578" s="470">
        <v>0</v>
      </c>
      <c r="M578" s="201">
        <v>-39.549789432367561</v>
      </c>
      <c r="N578" s="201">
        <v>423.0996045</v>
      </c>
      <c r="O578" s="201">
        <v>41.094000000000001</v>
      </c>
      <c r="P578" s="470">
        <v>41.094000000000001</v>
      </c>
      <c r="Q578" s="471">
        <v>423.0996045</v>
      </c>
      <c r="R578" s="471">
        <v>-39.549789432367561</v>
      </c>
      <c r="S578" s="470">
        <v>133.00786565999991</v>
      </c>
      <c r="T578" s="470">
        <v>133.00786565999991</v>
      </c>
      <c r="U578" s="470"/>
      <c r="V578" s="170">
        <v>64.52923579360008</v>
      </c>
    </row>
    <row r="579" spans="1:22" x14ac:dyDescent="0.25">
      <c r="A579">
        <v>0</v>
      </c>
      <c r="B579" s="478"/>
      <c r="C579" s="478"/>
      <c r="D579" s="478"/>
      <c r="E579" s="477"/>
      <c r="F579" s="482" t="s">
        <v>619</v>
      </c>
      <c r="G579" s="480"/>
      <c r="H579" s="480" t="s">
        <v>1962</v>
      </c>
      <c r="I579" s="474"/>
      <c r="J579" s="471"/>
      <c r="K579" s="473"/>
      <c r="L579" s="470">
        <v>9.9516999999999994E-2</v>
      </c>
      <c r="M579" s="201">
        <v>-39.599547932367557</v>
      </c>
      <c r="N579" s="201">
        <v>423.0996045</v>
      </c>
      <c r="O579" s="201">
        <v>41.094000000000001</v>
      </c>
      <c r="P579" s="470">
        <v>41.094000000000001</v>
      </c>
      <c r="Q579" s="471">
        <v>423.0996045</v>
      </c>
      <c r="R579" s="471">
        <v>-39.64930643236756</v>
      </c>
      <c r="S579" s="470">
        <v>133.0576241599999</v>
      </c>
      <c r="T579" s="470">
        <v>133.1073826599999</v>
      </c>
      <c r="U579" s="470"/>
      <c r="V579" s="170">
        <v>64.578994293600076</v>
      </c>
    </row>
    <row r="580" spans="1:22" x14ac:dyDescent="0.25">
      <c r="A580">
        <v>0</v>
      </c>
      <c r="B580" s="478" t="s">
        <v>3081</v>
      </c>
      <c r="C580" s="478" t="s">
        <v>3321</v>
      </c>
      <c r="D580" s="478" t="s">
        <v>2179</v>
      </c>
      <c r="E580" s="477">
        <v>1333</v>
      </c>
      <c r="F580" s="482" t="s">
        <v>3309</v>
      </c>
      <c r="G580" s="480"/>
      <c r="H580" s="480" t="s">
        <v>3072</v>
      </c>
      <c r="I580" s="474">
        <v>34</v>
      </c>
      <c r="J580" s="471"/>
      <c r="K580" s="473"/>
      <c r="L580" s="470">
        <v>0.29817100000000002</v>
      </c>
      <c r="M580" s="201">
        <v>-39.798391932367565</v>
      </c>
      <c r="N580" s="201">
        <v>423.0996045</v>
      </c>
      <c r="O580" s="201">
        <v>41.094000000000001</v>
      </c>
      <c r="P580" s="470">
        <v>41.094000000000001</v>
      </c>
      <c r="Q580" s="471">
        <v>423.0996045</v>
      </c>
      <c r="R580" s="471">
        <v>-39.947477432367563</v>
      </c>
      <c r="S580" s="470">
        <v>133.25646815999988</v>
      </c>
      <c r="T580" s="470">
        <v>133.4055536599999</v>
      </c>
      <c r="U580" s="470"/>
      <c r="V580" s="170">
        <v>64.777838293600055</v>
      </c>
    </row>
    <row r="581" spans="1:22" x14ac:dyDescent="0.25">
      <c r="A581">
        <v>0</v>
      </c>
      <c r="B581" s="478"/>
      <c r="C581" s="478"/>
      <c r="D581" s="478"/>
      <c r="E581" s="477"/>
      <c r="F581" s="482" t="s">
        <v>619</v>
      </c>
      <c r="G581" s="480"/>
      <c r="H581" s="480"/>
      <c r="I581" s="474"/>
      <c r="J581" s="471"/>
      <c r="K581" s="473"/>
      <c r="L581" s="470">
        <v>0</v>
      </c>
      <c r="M581" s="201">
        <v>-39.947477432367563</v>
      </c>
      <c r="N581" s="201">
        <v>423.0996045</v>
      </c>
      <c r="O581" s="201">
        <v>41.094000000000001</v>
      </c>
      <c r="P581" s="470">
        <v>41.094000000000001</v>
      </c>
      <c r="Q581" s="471">
        <v>423.0996045</v>
      </c>
      <c r="R581" s="471">
        <v>-39.947477432367563</v>
      </c>
      <c r="S581" s="470">
        <v>133.4055536599999</v>
      </c>
      <c r="T581" s="470">
        <v>133.4055536599999</v>
      </c>
      <c r="U581" s="470"/>
      <c r="V581" s="170">
        <v>64.926923793600068</v>
      </c>
    </row>
    <row r="582" spans="1:22" x14ac:dyDescent="0.25">
      <c r="A582">
        <v>0</v>
      </c>
      <c r="B582" s="478" t="s">
        <v>3081</v>
      </c>
      <c r="C582" s="478" t="s">
        <v>3321</v>
      </c>
      <c r="D582" s="478" t="s">
        <v>2174</v>
      </c>
      <c r="E582" s="477">
        <v>1334</v>
      </c>
      <c r="F582" s="482" t="s">
        <v>3308</v>
      </c>
      <c r="G582" s="480"/>
      <c r="H582" s="480" t="s">
        <v>4278</v>
      </c>
      <c r="I582" s="474"/>
      <c r="J582" s="471"/>
      <c r="K582" s="473"/>
      <c r="L582" s="470">
        <v>0</v>
      </c>
      <c r="M582" s="201">
        <v>-39.947477432367563</v>
      </c>
      <c r="N582" s="201">
        <v>423.0996045</v>
      </c>
      <c r="O582" s="201">
        <v>41.094000000000001</v>
      </c>
      <c r="P582" s="470">
        <v>41.094000000000001</v>
      </c>
      <c r="Q582" s="471">
        <v>423.0996045</v>
      </c>
      <c r="R582" s="471">
        <v>-39.947477432367563</v>
      </c>
      <c r="S582" s="470">
        <v>133.4055536599999</v>
      </c>
      <c r="T582" s="470">
        <v>133.4055536599999</v>
      </c>
      <c r="U582" s="470"/>
      <c r="V582" s="170">
        <v>64.926923793600068</v>
      </c>
    </row>
    <row r="583" spans="1:22" x14ac:dyDescent="0.25">
      <c r="A583">
        <v>0</v>
      </c>
      <c r="B583" s="478"/>
      <c r="C583" s="478"/>
      <c r="D583" s="478"/>
      <c r="E583" s="477"/>
      <c r="F583" s="482"/>
      <c r="G583" s="480"/>
      <c r="H583" s="480" t="s">
        <v>1962</v>
      </c>
      <c r="I583" s="474"/>
      <c r="J583" s="471"/>
      <c r="K583" s="473"/>
      <c r="L583" s="470">
        <v>9.650984E-2</v>
      </c>
      <c r="M583" s="201">
        <v>-39.995732352367568</v>
      </c>
      <c r="N583" s="201">
        <v>423.0996045</v>
      </c>
      <c r="O583" s="201">
        <v>41.094000000000001</v>
      </c>
      <c r="P583" s="470">
        <v>41.094000000000001</v>
      </c>
      <c r="Q583" s="471">
        <v>423.0996045</v>
      </c>
      <c r="R583" s="471">
        <v>-40.043987272367566</v>
      </c>
      <c r="S583" s="470">
        <v>133.4538085799999</v>
      </c>
      <c r="T583" s="470">
        <v>133.50206349999991</v>
      </c>
      <c r="U583" s="470"/>
      <c r="V583" s="170">
        <v>64.975178713600073</v>
      </c>
    </row>
    <row r="584" spans="1:22" x14ac:dyDescent="0.25">
      <c r="A584">
        <v>0</v>
      </c>
      <c r="B584" s="478" t="s">
        <v>3081</v>
      </c>
      <c r="C584" s="478" t="s">
        <v>3321</v>
      </c>
      <c r="D584" s="478" t="s">
        <v>111</v>
      </c>
      <c r="E584" s="477">
        <v>1335</v>
      </c>
      <c r="F584" s="482" t="s">
        <v>542</v>
      </c>
      <c r="G584" s="480" t="s">
        <v>3135</v>
      </c>
      <c r="H584" s="480" t="s">
        <v>3134</v>
      </c>
      <c r="I584" s="474">
        <v>40</v>
      </c>
      <c r="J584" s="471"/>
      <c r="K584" s="473"/>
      <c r="L584" s="470">
        <v>0</v>
      </c>
      <c r="M584" s="201">
        <v>-40.043987272367566</v>
      </c>
      <c r="N584" s="201">
        <v>423.0996045</v>
      </c>
      <c r="O584" s="201">
        <v>41.094000000000001</v>
      </c>
      <c r="P584" s="470">
        <v>41.094000000000001</v>
      </c>
      <c r="Q584" s="471">
        <v>423.0996045</v>
      </c>
      <c r="R584" s="471">
        <v>-40.043987272367566</v>
      </c>
      <c r="S584" s="470">
        <v>133.50206349999991</v>
      </c>
      <c r="T584" s="470">
        <v>133.50206349999991</v>
      </c>
      <c r="U584" s="470"/>
      <c r="V584" s="170">
        <v>65.023433633600078</v>
      </c>
    </row>
    <row r="585" spans="1:22" x14ac:dyDescent="0.25">
      <c r="A585">
        <v>0</v>
      </c>
      <c r="B585" s="478"/>
      <c r="C585" s="478"/>
      <c r="D585" s="478"/>
      <c r="E585" s="477"/>
      <c r="F585" s="482"/>
      <c r="G585" s="480"/>
      <c r="H585" s="480" t="s">
        <v>3133</v>
      </c>
      <c r="I585" s="474"/>
      <c r="J585" s="471"/>
      <c r="K585" s="473"/>
      <c r="L585" s="470">
        <v>5.5879999999999999E-2</v>
      </c>
      <c r="M585" s="201">
        <v>-40.071927272367567</v>
      </c>
      <c r="N585" s="201">
        <v>423.0996045</v>
      </c>
      <c r="O585" s="201">
        <v>41.094000000000001</v>
      </c>
      <c r="P585" s="470">
        <v>41.094000000000001</v>
      </c>
      <c r="Q585" s="471">
        <v>423.0996045</v>
      </c>
      <c r="R585" s="471">
        <v>-40.099867272367568</v>
      </c>
      <c r="S585" s="470">
        <v>133.53000349999991</v>
      </c>
      <c r="T585" s="470">
        <v>133.55794349999991</v>
      </c>
      <c r="U585" s="470"/>
      <c r="V585" s="170">
        <v>65.051373633600079</v>
      </c>
    </row>
    <row r="586" spans="1:22" x14ac:dyDescent="0.25">
      <c r="A586">
        <v>0</v>
      </c>
      <c r="B586" s="478"/>
      <c r="C586" s="478"/>
      <c r="D586" s="478"/>
      <c r="E586" s="477"/>
      <c r="F586" s="482" t="s">
        <v>619</v>
      </c>
      <c r="G586" s="480"/>
      <c r="H586" s="480" t="s">
        <v>3132</v>
      </c>
      <c r="I586" s="474"/>
      <c r="J586" s="471"/>
      <c r="K586" s="473"/>
      <c r="L586" s="470">
        <v>7.6135999999999981E-2</v>
      </c>
      <c r="M586" s="201">
        <v>-40.137935272367571</v>
      </c>
      <c r="N586" s="201">
        <v>423.0996045</v>
      </c>
      <c r="O586" s="201">
        <v>41.094000000000001</v>
      </c>
      <c r="P586" s="470">
        <v>41.094000000000001</v>
      </c>
      <c r="Q586" s="471">
        <v>423.0996045</v>
      </c>
      <c r="R586" s="471">
        <v>-40.176003272367566</v>
      </c>
      <c r="S586" s="470">
        <v>133.59601149999989</v>
      </c>
      <c r="T586" s="470">
        <v>133.6340794999999</v>
      </c>
      <c r="U586" s="470"/>
      <c r="V586" s="170">
        <v>65.117381633600061</v>
      </c>
    </row>
    <row r="587" spans="1:22" x14ac:dyDescent="0.25">
      <c r="A587">
        <v>0</v>
      </c>
      <c r="B587" s="478" t="s">
        <v>3081</v>
      </c>
      <c r="C587" s="478" t="s">
        <v>3321</v>
      </c>
      <c r="D587" s="478" t="s">
        <v>3131</v>
      </c>
      <c r="E587" s="477">
        <v>1339</v>
      </c>
      <c r="F587" s="482" t="s">
        <v>3307</v>
      </c>
      <c r="G587" s="480" t="s">
        <v>2185</v>
      </c>
      <c r="H587" s="480" t="s">
        <v>2184</v>
      </c>
      <c r="I587" s="474">
        <v>40</v>
      </c>
      <c r="J587" s="471"/>
      <c r="K587" s="473"/>
      <c r="L587" s="470">
        <v>0.5</v>
      </c>
      <c r="M587" s="201">
        <v>-40.426003272367566</v>
      </c>
      <c r="N587" s="201">
        <v>423.0996045</v>
      </c>
      <c r="O587" s="201">
        <v>41.094000000000001</v>
      </c>
      <c r="P587" s="470">
        <v>41.094000000000001</v>
      </c>
      <c r="Q587" s="471">
        <v>423.0996045</v>
      </c>
      <c r="R587" s="471">
        <v>-40.676003272367566</v>
      </c>
      <c r="S587" s="470">
        <v>133.8840794999999</v>
      </c>
      <c r="T587" s="470">
        <v>134.1340794999999</v>
      </c>
      <c r="U587" s="470"/>
      <c r="V587" s="170">
        <v>65.405449633600071</v>
      </c>
    </row>
    <row r="588" spans="1:22" x14ac:dyDescent="0.25">
      <c r="A588">
        <v>0</v>
      </c>
      <c r="B588" s="478"/>
      <c r="C588" s="478"/>
      <c r="D588" s="478"/>
      <c r="E588" s="477"/>
      <c r="F588" s="482" t="s">
        <v>619</v>
      </c>
      <c r="G588" s="480"/>
      <c r="H588" s="480" t="s">
        <v>3129</v>
      </c>
      <c r="I588" s="474"/>
      <c r="J588" s="471"/>
      <c r="K588" s="473"/>
      <c r="L588" s="470">
        <v>7.6135999999999981E-2</v>
      </c>
      <c r="M588" s="201">
        <v>-40.714071272367562</v>
      </c>
      <c r="N588" s="201">
        <v>423.0996045</v>
      </c>
      <c r="O588" s="201">
        <v>41.094000000000001</v>
      </c>
      <c r="P588" s="470">
        <v>41.094000000000001</v>
      </c>
      <c r="Q588" s="471">
        <v>423.0996045</v>
      </c>
      <c r="R588" s="471">
        <v>-40.752139272367565</v>
      </c>
      <c r="S588" s="470">
        <v>134.17214749999988</v>
      </c>
      <c r="T588" s="470">
        <v>134.21021549999989</v>
      </c>
      <c r="U588" s="470"/>
      <c r="V588" s="170">
        <v>65.693517633600052</v>
      </c>
    </row>
    <row r="589" spans="1:22" x14ac:dyDescent="0.25">
      <c r="A589">
        <v>0</v>
      </c>
      <c r="B589" s="478"/>
      <c r="C589" s="478"/>
      <c r="D589" s="478"/>
      <c r="E589" s="477"/>
      <c r="F589" s="482"/>
      <c r="G589" s="480"/>
      <c r="H589" s="480" t="s">
        <v>1962</v>
      </c>
      <c r="I589" s="474"/>
      <c r="J589" s="471"/>
      <c r="K589" s="473"/>
      <c r="L589" s="470">
        <v>9.9516999999999994E-2</v>
      </c>
      <c r="M589" s="201">
        <v>-40.801897772367568</v>
      </c>
      <c r="N589" s="201">
        <v>423.0996045</v>
      </c>
      <c r="O589" s="201">
        <v>41.094000000000001</v>
      </c>
      <c r="P589" s="470">
        <v>41.094000000000001</v>
      </c>
      <c r="Q589" s="471">
        <v>423.0996045</v>
      </c>
      <c r="R589" s="471">
        <v>-40.851656272367563</v>
      </c>
      <c r="S589" s="470">
        <v>134.25997399999989</v>
      </c>
      <c r="T589" s="470">
        <v>134.30973249999988</v>
      </c>
      <c r="U589" s="470"/>
      <c r="V589" s="170">
        <v>65.781344133600058</v>
      </c>
    </row>
    <row r="590" spans="1:22" x14ac:dyDescent="0.25">
      <c r="A590">
        <v>0</v>
      </c>
      <c r="B590" s="478" t="s">
        <v>3081</v>
      </c>
      <c r="C590" s="478" t="s">
        <v>3321</v>
      </c>
      <c r="D590" s="478" t="s">
        <v>2177</v>
      </c>
      <c r="E590" s="477">
        <v>1345</v>
      </c>
      <c r="F590" s="482" t="s">
        <v>3306</v>
      </c>
      <c r="G590" s="480"/>
      <c r="H590" s="480" t="s">
        <v>3072</v>
      </c>
      <c r="I590" s="474">
        <v>34</v>
      </c>
      <c r="J590" s="471"/>
      <c r="K590" s="473"/>
      <c r="L590" s="470">
        <v>0.29817100000000002</v>
      </c>
      <c r="M590" s="201">
        <v>-41.000741772367562</v>
      </c>
      <c r="N590" s="201">
        <v>423.0996045</v>
      </c>
      <c r="O590" s="201">
        <v>41.094000000000001</v>
      </c>
      <c r="P590" s="470">
        <v>41.094000000000001</v>
      </c>
      <c r="Q590" s="471">
        <v>423.0996045</v>
      </c>
      <c r="R590" s="471">
        <v>-41.149827272367567</v>
      </c>
      <c r="S590" s="470">
        <v>134.45881799999987</v>
      </c>
      <c r="T590" s="470">
        <v>134.60790349999988</v>
      </c>
      <c r="U590" s="470"/>
      <c r="V590" s="170">
        <v>65.980188133600038</v>
      </c>
    </row>
    <row r="591" spans="1:22" x14ac:dyDescent="0.25">
      <c r="A591">
        <v>0</v>
      </c>
      <c r="B591" s="478"/>
      <c r="C591" s="478"/>
      <c r="D591" s="478"/>
      <c r="E591" s="477"/>
      <c r="F591" s="482" t="s">
        <v>619</v>
      </c>
      <c r="G591" s="480"/>
      <c r="H591" s="480"/>
      <c r="I591" s="474"/>
      <c r="J591" s="471"/>
      <c r="K591" s="473"/>
      <c r="L591" s="470">
        <v>0</v>
      </c>
      <c r="M591" s="201">
        <v>-41.149827272367567</v>
      </c>
      <c r="N591" s="201">
        <v>423.0996045</v>
      </c>
      <c r="O591" s="201">
        <v>41.094000000000001</v>
      </c>
      <c r="P591" s="470">
        <v>41.094000000000001</v>
      </c>
      <c r="Q591" s="471">
        <v>423.0996045</v>
      </c>
      <c r="R591" s="471">
        <v>-41.149827272367567</v>
      </c>
      <c r="S591" s="470">
        <v>134.60790349999988</v>
      </c>
      <c r="T591" s="470">
        <v>134.60790349999988</v>
      </c>
      <c r="U591" s="470"/>
      <c r="V591" s="170">
        <v>66.12927363360005</v>
      </c>
    </row>
    <row r="592" spans="1:22" x14ac:dyDescent="0.25">
      <c r="A592">
        <v>0</v>
      </c>
      <c r="B592" s="478"/>
      <c r="C592" s="478"/>
      <c r="D592" s="478"/>
      <c r="E592" s="477"/>
      <c r="F592" s="482" t="s">
        <v>619</v>
      </c>
      <c r="G592" s="480"/>
      <c r="H592" s="480"/>
      <c r="I592" s="474"/>
      <c r="J592" s="471"/>
      <c r="K592" s="473"/>
      <c r="L592" s="470">
        <v>0</v>
      </c>
      <c r="M592" s="201">
        <v>-41.149827272367567</v>
      </c>
      <c r="N592" s="201">
        <v>423.0996045</v>
      </c>
      <c r="O592" s="201">
        <v>41.094000000000001</v>
      </c>
      <c r="P592" s="470">
        <v>41.094000000000001</v>
      </c>
      <c r="Q592" s="471">
        <v>423.0996045</v>
      </c>
      <c r="R592" s="471">
        <v>-41.149827272367567</v>
      </c>
      <c r="S592" s="470">
        <v>134.60790349999988</v>
      </c>
      <c r="T592" s="470">
        <v>134.60790349999988</v>
      </c>
      <c r="U592" s="470"/>
      <c r="V592" s="170">
        <v>66.12927363360005</v>
      </c>
    </row>
    <row r="593" spans="1:22" x14ac:dyDescent="0.25">
      <c r="A593">
        <v>0</v>
      </c>
      <c r="B593" s="478"/>
      <c r="C593" s="478"/>
      <c r="D593" s="478"/>
      <c r="E593" s="477"/>
      <c r="F593" s="481" t="s">
        <v>619</v>
      </c>
      <c r="G593" s="480"/>
      <c r="H593" s="480" t="s">
        <v>2198</v>
      </c>
      <c r="I593" s="474"/>
      <c r="J593" s="479"/>
      <c r="K593" s="473"/>
      <c r="L593" s="472">
        <v>0.19082200000000005</v>
      </c>
      <c r="M593" s="201">
        <v>-41.245238272367565</v>
      </c>
      <c r="N593" s="201">
        <v>423.0996045</v>
      </c>
      <c r="O593" s="201">
        <v>41.094000000000001</v>
      </c>
      <c r="P593" s="470">
        <v>41.094000000000001</v>
      </c>
      <c r="Q593" s="471">
        <v>423.0996045</v>
      </c>
      <c r="R593" s="471">
        <v>-41.340649272367564</v>
      </c>
      <c r="S593" s="470">
        <v>134.70331449999986</v>
      </c>
      <c r="T593" s="470">
        <v>134.79872549999988</v>
      </c>
      <c r="U593" s="479"/>
      <c r="V593" s="170">
        <v>66.224684633600035</v>
      </c>
    </row>
    <row r="594" spans="1:22" x14ac:dyDescent="0.25">
      <c r="A594">
        <v>0</v>
      </c>
      <c r="B594" s="478" t="s">
        <v>3081</v>
      </c>
      <c r="C594" s="478" t="s">
        <v>3321</v>
      </c>
      <c r="D594" s="478" t="s">
        <v>1981</v>
      </c>
      <c r="E594" s="477">
        <v>1348</v>
      </c>
      <c r="F594" s="470" t="s">
        <v>3305</v>
      </c>
      <c r="G594" s="476"/>
      <c r="H594" s="475" t="s">
        <v>1978</v>
      </c>
      <c r="I594" s="474">
        <v>40</v>
      </c>
      <c r="J594" s="471"/>
      <c r="K594" s="473"/>
      <c r="L594" s="472">
        <v>5.7403999999999997E-2</v>
      </c>
      <c r="M594" s="201">
        <v>-41.369351272367567</v>
      </c>
      <c r="N594" s="201">
        <v>423.0996045</v>
      </c>
      <c r="O594" s="201">
        <v>41.094000000000001</v>
      </c>
      <c r="P594" s="470">
        <v>41.094000000000001</v>
      </c>
      <c r="Q594" s="471">
        <v>423.0996045</v>
      </c>
      <c r="R594" s="471">
        <v>-41.398053272367562</v>
      </c>
      <c r="S594" s="470">
        <v>134.82742749999986</v>
      </c>
      <c r="T594" s="470">
        <v>134.85612949999987</v>
      </c>
      <c r="U594" s="470"/>
      <c r="V594" s="170">
        <v>66.348797633600029</v>
      </c>
    </row>
    <row r="595" spans="1:22" x14ac:dyDescent="0.25">
      <c r="A595">
        <v>0</v>
      </c>
      <c r="B595" s="232"/>
      <c r="C595" s="232"/>
      <c r="D595" s="232"/>
      <c r="E595" s="237"/>
      <c r="F595" s="232" t="s">
        <v>619</v>
      </c>
      <c r="G595" s="238"/>
      <c r="H595" s="238" t="s">
        <v>1962</v>
      </c>
      <c r="I595" s="467">
        <v>40</v>
      </c>
      <c r="J595" s="240"/>
      <c r="K595" s="466"/>
      <c r="L595" s="240">
        <v>0.103502</v>
      </c>
      <c r="M595" s="201">
        <v>-41.449804272367558</v>
      </c>
      <c r="N595" s="201">
        <v>423.0996045</v>
      </c>
      <c r="O595" s="201">
        <v>41.094000000000001</v>
      </c>
      <c r="P595" s="240">
        <v>41.094000000000001</v>
      </c>
      <c r="Q595" s="240">
        <v>423.0996045</v>
      </c>
      <c r="R595" s="240">
        <v>-41.501555272367561</v>
      </c>
      <c r="S595" s="240">
        <v>134.90788049999986</v>
      </c>
      <c r="T595" s="240">
        <v>134.95963149999986</v>
      </c>
      <c r="U595" s="240"/>
      <c r="V595" s="170">
        <v>66.429250633600034</v>
      </c>
    </row>
    <row r="596" spans="1:22" x14ac:dyDescent="0.25">
      <c r="A596">
        <v>0</v>
      </c>
      <c r="B596" s="232" t="s">
        <v>3081</v>
      </c>
      <c r="C596" s="232" t="s">
        <v>3304</v>
      </c>
      <c r="D596" s="232" t="s">
        <v>111</v>
      </c>
      <c r="E596" s="237">
        <v>1350</v>
      </c>
      <c r="F596" s="234" t="s">
        <v>587</v>
      </c>
      <c r="G596" s="238" t="s">
        <v>2169</v>
      </c>
      <c r="H596" s="238" t="s">
        <v>1951</v>
      </c>
      <c r="I596" s="467"/>
      <c r="J596" s="200"/>
      <c r="K596" s="466"/>
      <c r="L596" s="240">
        <v>0</v>
      </c>
      <c r="M596" s="201">
        <v>-41.501555272367561</v>
      </c>
      <c r="N596" s="201">
        <v>423.0996045</v>
      </c>
      <c r="O596" s="201">
        <v>41.094000000000001</v>
      </c>
      <c r="P596" s="240">
        <v>41.094000000000001</v>
      </c>
      <c r="Q596" s="240">
        <v>423.0996045</v>
      </c>
      <c r="R596" s="240">
        <v>-41.501555272367561</v>
      </c>
      <c r="S596" s="240">
        <v>134.95963149999986</v>
      </c>
      <c r="T596" s="240">
        <v>134.95963149999986</v>
      </c>
      <c r="U596" s="240"/>
      <c r="V596" s="170">
        <v>66.48100163360003</v>
      </c>
    </row>
    <row r="597" spans="1:22" x14ac:dyDescent="0.25">
      <c r="A597">
        <v>0</v>
      </c>
      <c r="B597" s="232"/>
      <c r="C597" s="232"/>
      <c r="D597" s="232"/>
      <c r="E597" s="237"/>
      <c r="F597" s="469" t="s">
        <v>619</v>
      </c>
      <c r="G597" s="238"/>
      <c r="H597" s="238" t="s">
        <v>1969</v>
      </c>
      <c r="I597" s="468"/>
      <c r="J597" s="239"/>
      <c r="K597" s="466"/>
      <c r="L597" s="240">
        <v>0.14528199999999999</v>
      </c>
      <c r="M597" s="201">
        <v>-41.574196272367558</v>
      </c>
      <c r="N597" s="201">
        <v>423.0996045</v>
      </c>
      <c r="O597" s="201">
        <v>41.094000000000001</v>
      </c>
      <c r="P597" s="240">
        <v>41.094000000000001</v>
      </c>
      <c r="Q597" s="240">
        <v>423.0996045</v>
      </c>
      <c r="R597" s="240">
        <v>-41.646837272367563</v>
      </c>
      <c r="S597" s="240">
        <v>135.03227249999986</v>
      </c>
      <c r="T597" s="240">
        <v>135.10491349999987</v>
      </c>
      <c r="U597" s="240"/>
      <c r="V597" s="170">
        <v>66.553642633600035</v>
      </c>
    </row>
    <row r="598" spans="1:22" x14ac:dyDescent="0.25">
      <c r="A598">
        <v>0</v>
      </c>
      <c r="B598" s="232" t="s">
        <v>3081</v>
      </c>
      <c r="C598" s="232" t="s">
        <v>3304</v>
      </c>
      <c r="D598" s="232" t="s">
        <v>3125</v>
      </c>
      <c r="E598" s="237">
        <v>1351</v>
      </c>
      <c r="F598" s="234" t="s">
        <v>1904</v>
      </c>
      <c r="G598" s="238" t="s">
        <v>4279</v>
      </c>
      <c r="H598" s="238" t="s">
        <v>4280</v>
      </c>
      <c r="I598" s="467">
        <v>33</v>
      </c>
      <c r="J598" s="200"/>
      <c r="K598" s="466"/>
      <c r="L598" s="240">
        <v>0</v>
      </c>
      <c r="M598" s="201">
        <v>-41.646837272367563</v>
      </c>
      <c r="N598" s="201">
        <v>423.0996045</v>
      </c>
      <c r="O598" s="201">
        <v>41.094000000000001</v>
      </c>
      <c r="P598" s="240">
        <v>41.094000000000001</v>
      </c>
      <c r="Q598" s="240">
        <v>423.0996045</v>
      </c>
      <c r="R598" s="240">
        <v>-41.646837272367563</v>
      </c>
      <c r="S598" s="240">
        <v>135.10491349999987</v>
      </c>
      <c r="T598" s="240">
        <v>135.10491349999987</v>
      </c>
      <c r="U598" s="240"/>
      <c r="V598" s="170">
        <v>66.626283633600039</v>
      </c>
    </row>
    <row r="599" spans="1:22" x14ac:dyDescent="0.25">
      <c r="A599">
        <v>0</v>
      </c>
      <c r="B599" s="232"/>
      <c r="C599" s="232"/>
      <c r="D599" s="232"/>
      <c r="E599" s="237"/>
      <c r="F599" s="469" t="s">
        <v>619</v>
      </c>
      <c r="G599" s="238"/>
      <c r="H599" s="238" t="s">
        <v>1969</v>
      </c>
      <c r="I599" s="468"/>
      <c r="J599" s="239"/>
      <c r="K599" s="466"/>
      <c r="L599" s="240">
        <v>0</v>
      </c>
      <c r="M599" s="201">
        <v>-41.646837272367563</v>
      </c>
      <c r="N599" s="201">
        <v>423.0996045</v>
      </c>
      <c r="O599" s="201">
        <v>41.094000000000001</v>
      </c>
      <c r="P599" s="240">
        <v>41.094000000000001</v>
      </c>
      <c r="Q599" s="240">
        <v>423.0996045</v>
      </c>
      <c r="R599" s="240">
        <v>-41.646837272367563</v>
      </c>
      <c r="S599" s="240">
        <v>135.10491349999987</v>
      </c>
      <c r="T599" s="240">
        <v>135.10491349999987</v>
      </c>
      <c r="U599" s="240"/>
      <c r="V599" s="170">
        <v>66.626283633600039</v>
      </c>
    </row>
    <row r="600" spans="1:22" x14ac:dyDescent="0.25">
      <c r="A600">
        <v>0</v>
      </c>
      <c r="B600" s="232" t="s">
        <v>3081</v>
      </c>
      <c r="C600" s="232" t="s">
        <v>3304</v>
      </c>
      <c r="D600" s="232" t="s">
        <v>1990</v>
      </c>
      <c r="E600" s="237">
        <v>1351</v>
      </c>
      <c r="F600" s="234" t="s">
        <v>3303</v>
      </c>
      <c r="G600" s="238" t="s">
        <v>1988</v>
      </c>
      <c r="H600" s="238" t="s">
        <v>1987</v>
      </c>
      <c r="I600" s="467"/>
      <c r="J600" s="200"/>
      <c r="K600" s="466"/>
      <c r="L600" s="240">
        <v>0</v>
      </c>
      <c r="M600" s="201">
        <v>-41.646837272367563</v>
      </c>
      <c r="N600" s="201">
        <v>423.0996045</v>
      </c>
      <c r="O600" s="201">
        <v>41.094000000000001</v>
      </c>
      <c r="P600" s="240">
        <v>41.094000000000001</v>
      </c>
      <c r="Q600" s="240">
        <v>423.0996045</v>
      </c>
      <c r="R600" s="240">
        <v>-41.646837272367563</v>
      </c>
      <c r="S600" s="240">
        <v>135.10491349999987</v>
      </c>
      <c r="T600" s="240">
        <v>135.10491349999987</v>
      </c>
      <c r="U600" s="240"/>
      <c r="V600" s="170">
        <v>66.626283633600039</v>
      </c>
    </row>
    <row r="601" spans="1:22" x14ac:dyDescent="0.25">
      <c r="A601">
        <v>0</v>
      </c>
      <c r="B601" s="232"/>
      <c r="C601" s="232"/>
      <c r="D601" s="232"/>
      <c r="E601" s="237"/>
      <c r="F601" s="234" t="s">
        <v>619</v>
      </c>
      <c r="G601" s="238"/>
      <c r="H601" s="238" t="s">
        <v>1962</v>
      </c>
      <c r="I601" s="467">
        <v>40</v>
      </c>
      <c r="J601" s="200"/>
      <c r="K601" s="466"/>
      <c r="L601" s="240">
        <v>0.13121600000000003</v>
      </c>
      <c r="M601" s="201">
        <v>-41.71244527236756</v>
      </c>
      <c r="N601" s="201">
        <v>423.0996045</v>
      </c>
      <c r="O601" s="201">
        <v>41.094000000000001</v>
      </c>
      <c r="P601" s="240">
        <v>41.094000000000001</v>
      </c>
      <c r="Q601" s="240">
        <v>423.0996045</v>
      </c>
      <c r="R601" s="240">
        <v>-41.778053272367565</v>
      </c>
      <c r="S601" s="240">
        <v>135.17052149999986</v>
      </c>
      <c r="T601" s="240">
        <v>135.23612949999986</v>
      </c>
      <c r="U601" s="240"/>
      <c r="V601" s="170">
        <v>66.691891633600036</v>
      </c>
    </row>
    <row r="602" spans="1:22" x14ac:dyDescent="0.25">
      <c r="A602">
        <v>0</v>
      </c>
      <c r="B602" s="478" t="s">
        <v>3081</v>
      </c>
      <c r="C602" s="478" t="s">
        <v>3302</v>
      </c>
      <c r="D602" s="478" t="s">
        <v>1981</v>
      </c>
      <c r="E602" s="477">
        <v>1353</v>
      </c>
      <c r="F602" s="470" t="s">
        <v>3301</v>
      </c>
      <c r="G602" s="476"/>
      <c r="H602" s="475" t="s">
        <v>1978</v>
      </c>
      <c r="I602" s="474">
        <v>40</v>
      </c>
      <c r="J602" s="470"/>
      <c r="K602" s="473"/>
      <c r="L602" s="472">
        <v>5.7403999999999997E-2</v>
      </c>
      <c r="M602" s="201">
        <v>-41.806755272367567</v>
      </c>
      <c r="N602" s="201">
        <v>423.0996045</v>
      </c>
      <c r="O602" s="201">
        <v>41.094000000000001</v>
      </c>
      <c r="P602" s="470">
        <v>41.094000000000001</v>
      </c>
      <c r="Q602" s="471">
        <v>423.0996045</v>
      </c>
      <c r="R602" s="471">
        <v>-41.835457272367563</v>
      </c>
      <c r="S602" s="470">
        <v>135.26483149999984</v>
      </c>
      <c r="T602" s="470">
        <v>135.29353349999985</v>
      </c>
      <c r="U602" s="470"/>
      <c r="V602" s="170">
        <v>66.786201633600015</v>
      </c>
    </row>
    <row r="603" spans="1:22" x14ac:dyDescent="0.25">
      <c r="A603">
        <v>0</v>
      </c>
      <c r="B603" s="478"/>
      <c r="C603" s="478"/>
      <c r="D603" s="478"/>
      <c r="E603" s="477"/>
      <c r="F603" s="478" t="s">
        <v>619</v>
      </c>
      <c r="G603" s="480"/>
      <c r="H603" s="483" t="s">
        <v>2198</v>
      </c>
      <c r="I603" s="474"/>
      <c r="J603" s="470"/>
      <c r="K603" s="473"/>
      <c r="L603" s="472">
        <v>0.19082200000000005</v>
      </c>
      <c r="M603" s="201">
        <v>-41.930868272367562</v>
      </c>
      <c r="N603" s="201">
        <v>423.0996045</v>
      </c>
      <c r="O603" s="201">
        <v>41.094000000000001</v>
      </c>
      <c r="P603" s="470">
        <v>41.094000000000001</v>
      </c>
      <c r="Q603" s="471">
        <v>423.0996045</v>
      </c>
      <c r="R603" s="471">
        <v>-42.02627927236756</v>
      </c>
      <c r="S603" s="470">
        <v>135.38894449999984</v>
      </c>
      <c r="T603" s="470">
        <v>135.48435549999985</v>
      </c>
      <c r="U603" s="479"/>
      <c r="V603" s="170">
        <v>66.910314633600009</v>
      </c>
    </row>
    <row r="604" spans="1:22" x14ac:dyDescent="0.25">
      <c r="A604">
        <v>0</v>
      </c>
      <c r="B604" s="478" t="s">
        <v>3081</v>
      </c>
      <c r="C604" s="478" t="s">
        <v>3302</v>
      </c>
      <c r="D604" s="478" t="s">
        <v>2197</v>
      </c>
      <c r="E604" s="477">
        <v>1356</v>
      </c>
      <c r="F604" s="482" t="s">
        <v>3300</v>
      </c>
      <c r="G604" s="480"/>
      <c r="H604" s="480" t="s">
        <v>3072</v>
      </c>
      <c r="I604" s="474">
        <v>34</v>
      </c>
      <c r="J604" s="471"/>
      <c r="K604" s="473"/>
      <c r="L604" s="470">
        <v>0.29817100000000002</v>
      </c>
      <c r="M604" s="201">
        <v>-42.175364772367558</v>
      </c>
      <c r="N604" s="201">
        <v>423.0996045</v>
      </c>
      <c r="O604" s="201">
        <v>41.094000000000001</v>
      </c>
      <c r="P604" s="470">
        <v>41.094000000000001</v>
      </c>
      <c r="Q604" s="471">
        <v>423.0996045</v>
      </c>
      <c r="R604" s="471">
        <v>-42.324450272367564</v>
      </c>
      <c r="S604" s="470">
        <v>135.63344099999983</v>
      </c>
      <c r="T604" s="470">
        <v>135.78252649999985</v>
      </c>
      <c r="U604" s="470"/>
      <c r="V604" s="170">
        <v>67.154811133600006</v>
      </c>
    </row>
    <row r="605" spans="1:22" x14ac:dyDescent="0.25">
      <c r="A605">
        <v>0</v>
      </c>
      <c r="B605" s="478"/>
      <c r="C605" s="478"/>
      <c r="D605" s="478"/>
      <c r="E605" s="477"/>
      <c r="F605" s="482" t="s">
        <v>619</v>
      </c>
      <c r="G605" s="480"/>
      <c r="H605" s="480"/>
      <c r="I605" s="474"/>
      <c r="J605" s="471"/>
      <c r="K605" s="473"/>
      <c r="L605" s="470">
        <v>0</v>
      </c>
      <c r="M605" s="201">
        <v>-42.324450272367564</v>
      </c>
      <c r="N605" s="201">
        <v>423.0996045</v>
      </c>
      <c r="O605" s="201">
        <v>41.094000000000001</v>
      </c>
      <c r="P605" s="470">
        <v>41.094000000000001</v>
      </c>
      <c r="Q605" s="471">
        <v>423.0996045</v>
      </c>
      <c r="R605" s="471">
        <v>-42.324450272367564</v>
      </c>
      <c r="S605" s="470">
        <v>135.78252649999985</v>
      </c>
      <c r="T605" s="470">
        <v>135.78252649999985</v>
      </c>
      <c r="U605" s="470"/>
      <c r="V605" s="170">
        <v>67.303896633600019</v>
      </c>
    </row>
    <row r="606" spans="1:22" x14ac:dyDescent="0.25">
      <c r="A606">
        <v>0</v>
      </c>
      <c r="B606" s="478" t="s">
        <v>3081</v>
      </c>
      <c r="C606" s="478" t="s">
        <v>3302</v>
      </c>
      <c r="D606" s="478" t="s">
        <v>2174</v>
      </c>
      <c r="E606" s="477">
        <v>1358</v>
      </c>
      <c r="F606" s="482" t="s">
        <v>3299</v>
      </c>
      <c r="G606" s="480"/>
      <c r="H606" s="480" t="s">
        <v>4278</v>
      </c>
      <c r="I606" s="474"/>
      <c r="J606" s="471"/>
      <c r="K606" s="473"/>
      <c r="L606" s="470">
        <v>0</v>
      </c>
      <c r="M606" s="201">
        <v>-42.324450272367564</v>
      </c>
      <c r="N606" s="201">
        <v>423.0996045</v>
      </c>
      <c r="O606" s="201">
        <v>41.094000000000001</v>
      </c>
      <c r="P606" s="470">
        <v>41.094000000000001</v>
      </c>
      <c r="Q606" s="471">
        <v>423.0996045</v>
      </c>
      <c r="R606" s="471">
        <v>-42.324450272367564</v>
      </c>
      <c r="S606" s="470">
        <v>135.78252649999985</v>
      </c>
      <c r="T606" s="470">
        <v>135.78252649999985</v>
      </c>
      <c r="U606" s="470"/>
      <c r="V606" s="170">
        <v>67.303896633600019</v>
      </c>
    </row>
    <row r="607" spans="1:22" x14ac:dyDescent="0.25">
      <c r="A607">
        <v>0</v>
      </c>
      <c r="B607" s="478"/>
      <c r="C607" s="478"/>
      <c r="D607" s="478"/>
      <c r="E607" s="477"/>
      <c r="F607" s="482"/>
      <c r="G607" s="480"/>
      <c r="H607" s="480" t="s">
        <v>1962</v>
      </c>
      <c r="I607" s="474">
        <v>40</v>
      </c>
      <c r="J607" s="471"/>
      <c r="K607" s="473"/>
      <c r="L607" s="470">
        <v>9.650984E-2</v>
      </c>
      <c r="M607" s="201">
        <v>-42.372705192367562</v>
      </c>
      <c r="N607" s="201">
        <v>423.0996045</v>
      </c>
      <c r="O607" s="201">
        <v>41.094000000000001</v>
      </c>
      <c r="P607" s="470">
        <v>41.094000000000001</v>
      </c>
      <c r="Q607" s="471">
        <v>423.0996045</v>
      </c>
      <c r="R607" s="471">
        <v>-42.420960112367567</v>
      </c>
      <c r="S607" s="470">
        <v>135.83078141999985</v>
      </c>
      <c r="T607" s="470">
        <v>135.87903633999986</v>
      </c>
      <c r="U607" s="470"/>
      <c r="V607" s="170">
        <v>67.352151553600024</v>
      </c>
    </row>
    <row r="608" spans="1:22" x14ac:dyDescent="0.25">
      <c r="A608">
        <v>0</v>
      </c>
      <c r="B608" s="478" t="s">
        <v>3081</v>
      </c>
      <c r="C608" s="478" t="s">
        <v>3302</v>
      </c>
      <c r="D608" s="478" t="s">
        <v>111</v>
      </c>
      <c r="E608" s="477">
        <v>1359</v>
      </c>
      <c r="F608" s="482" t="s">
        <v>550</v>
      </c>
      <c r="G608" s="480" t="s">
        <v>3135</v>
      </c>
      <c r="H608" s="480" t="s">
        <v>3134</v>
      </c>
      <c r="I608" s="474"/>
      <c r="J608" s="471"/>
      <c r="K608" s="473"/>
      <c r="L608" s="470">
        <v>0</v>
      </c>
      <c r="M608" s="201">
        <v>-42.420960112367567</v>
      </c>
      <c r="N608" s="201">
        <v>423.0996045</v>
      </c>
      <c r="O608" s="201">
        <v>41.094000000000001</v>
      </c>
      <c r="P608" s="470">
        <v>41.094000000000001</v>
      </c>
      <c r="Q608" s="471">
        <v>423.0996045</v>
      </c>
      <c r="R608" s="471">
        <v>-42.420960112367567</v>
      </c>
      <c r="S608" s="470">
        <v>135.87903633999986</v>
      </c>
      <c r="T608" s="470">
        <v>135.87903633999986</v>
      </c>
      <c r="U608" s="470"/>
      <c r="V608" s="170">
        <v>67.400406473600029</v>
      </c>
    </row>
    <row r="609" spans="1:22" x14ac:dyDescent="0.25">
      <c r="A609">
        <v>0</v>
      </c>
      <c r="B609" s="478"/>
      <c r="C609" s="478"/>
      <c r="D609" s="478"/>
      <c r="E609" s="477"/>
      <c r="F609" s="482"/>
      <c r="G609" s="480"/>
      <c r="H609" s="480" t="s">
        <v>3133</v>
      </c>
      <c r="I609" s="474">
        <v>40</v>
      </c>
      <c r="J609" s="471"/>
      <c r="K609" s="473"/>
      <c r="L609" s="470">
        <v>5.5879999999999999E-2</v>
      </c>
      <c r="M609" s="201">
        <v>-42.448900112367568</v>
      </c>
      <c r="N609" s="201">
        <v>423.0996045</v>
      </c>
      <c r="O609" s="201">
        <v>41.094000000000001</v>
      </c>
      <c r="P609" s="470">
        <v>41.094000000000001</v>
      </c>
      <c r="Q609" s="471">
        <v>423.0996045</v>
      </c>
      <c r="R609" s="471">
        <v>-42.476840112367569</v>
      </c>
      <c r="S609" s="470">
        <v>135.90697633999986</v>
      </c>
      <c r="T609" s="470">
        <v>135.93491633999986</v>
      </c>
      <c r="U609" s="470"/>
      <c r="V609" s="170">
        <v>67.42834647360003</v>
      </c>
    </row>
    <row r="610" spans="1:22" x14ac:dyDescent="0.25">
      <c r="A610">
        <v>0</v>
      </c>
      <c r="B610" s="478"/>
      <c r="C610" s="478"/>
      <c r="D610" s="478"/>
      <c r="E610" s="477"/>
      <c r="F610" s="482" t="s">
        <v>619</v>
      </c>
      <c r="G610" s="480"/>
      <c r="H610" s="480" t="s">
        <v>3132</v>
      </c>
      <c r="I610" s="474">
        <v>40</v>
      </c>
      <c r="J610" s="471"/>
      <c r="K610" s="473"/>
      <c r="L610" s="470">
        <v>7.6135999999999981E-2</v>
      </c>
      <c r="M610" s="201">
        <v>-42.514908112367564</v>
      </c>
      <c r="N610" s="201">
        <v>423.0996045</v>
      </c>
      <c r="O610" s="201">
        <v>41.094000000000001</v>
      </c>
      <c r="P610" s="470">
        <v>41.094000000000001</v>
      </c>
      <c r="Q610" s="471">
        <v>423.0996045</v>
      </c>
      <c r="R610" s="471">
        <v>-42.552976112367567</v>
      </c>
      <c r="S610" s="470">
        <v>135.97298433999984</v>
      </c>
      <c r="T610" s="470">
        <v>136.01105233999985</v>
      </c>
      <c r="U610" s="470"/>
      <c r="V610" s="170">
        <v>67.494354473600012</v>
      </c>
    </row>
    <row r="611" spans="1:22" x14ac:dyDescent="0.25">
      <c r="A611">
        <v>0</v>
      </c>
      <c r="B611" s="478" t="s">
        <v>3081</v>
      </c>
      <c r="C611" s="478" t="s">
        <v>3302</v>
      </c>
      <c r="D611" s="478" t="s">
        <v>2187</v>
      </c>
      <c r="E611" s="477">
        <v>1363</v>
      </c>
      <c r="F611" s="482" t="s">
        <v>3298</v>
      </c>
      <c r="G611" s="480" t="s">
        <v>2185</v>
      </c>
      <c r="H611" s="480" t="s">
        <v>2184</v>
      </c>
      <c r="I611" s="474">
        <v>40</v>
      </c>
      <c r="J611" s="471"/>
      <c r="K611" s="473"/>
      <c r="L611" s="470">
        <v>0.5</v>
      </c>
      <c r="M611" s="201">
        <v>-42.802976112367567</v>
      </c>
      <c r="N611" s="201">
        <v>423.0996045</v>
      </c>
      <c r="O611" s="201">
        <v>41.094000000000001</v>
      </c>
      <c r="P611" s="470">
        <v>41.094000000000001</v>
      </c>
      <c r="Q611" s="471">
        <v>423.0996045</v>
      </c>
      <c r="R611" s="471">
        <v>-43.052976112367567</v>
      </c>
      <c r="S611" s="470">
        <v>136.26105233999985</v>
      </c>
      <c r="T611" s="470">
        <v>136.51105233999985</v>
      </c>
      <c r="U611" s="470"/>
      <c r="V611" s="170">
        <v>67.782422473600022</v>
      </c>
    </row>
    <row r="612" spans="1:22" x14ac:dyDescent="0.25">
      <c r="A612">
        <v>0</v>
      </c>
      <c r="B612" s="478"/>
      <c r="C612" s="478"/>
      <c r="D612" s="478"/>
      <c r="E612" s="477"/>
      <c r="F612" s="482" t="s">
        <v>619</v>
      </c>
      <c r="G612" s="480"/>
      <c r="H612" s="480" t="s">
        <v>3129</v>
      </c>
      <c r="I612" s="474">
        <v>40</v>
      </c>
      <c r="J612" s="471"/>
      <c r="K612" s="473"/>
      <c r="L612" s="470">
        <v>7.6135999999999981E-2</v>
      </c>
      <c r="M612" s="201">
        <v>-43.09104411236757</v>
      </c>
      <c r="N612" s="201">
        <v>423.0996045</v>
      </c>
      <c r="O612" s="201">
        <v>41.094000000000001</v>
      </c>
      <c r="P612" s="470">
        <v>41.094000000000001</v>
      </c>
      <c r="Q612" s="471">
        <v>423.0996045</v>
      </c>
      <c r="R612" s="471">
        <v>-43.129112112367565</v>
      </c>
      <c r="S612" s="470">
        <v>136.54912033999983</v>
      </c>
      <c r="T612" s="470">
        <v>136.58718833999984</v>
      </c>
      <c r="U612" s="470"/>
      <c r="V612" s="170">
        <v>68.070490473600003</v>
      </c>
    </row>
    <row r="613" spans="1:22" x14ac:dyDescent="0.25">
      <c r="A613">
        <v>0</v>
      </c>
      <c r="B613" s="478"/>
      <c r="C613" s="478"/>
      <c r="D613" s="478"/>
      <c r="E613" s="477"/>
      <c r="F613" s="482"/>
      <c r="G613" s="480"/>
      <c r="H613" s="480" t="s">
        <v>1962</v>
      </c>
      <c r="I613" s="474"/>
      <c r="J613" s="471"/>
      <c r="K613" s="473"/>
      <c r="L613" s="470">
        <v>9.9516999999999994E-2</v>
      </c>
      <c r="M613" s="201">
        <v>-43.178870612367561</v>
      </c>
      <c r="N613" s="201">
        <v>423.0996045</v>
      </c>
      <c r="O613" s="201">
        <v>41.094000000000001</v>
      </c>
      <c r="P613" s="470">
        <v>41.094000000000001</v>
      </c>
      <c r="Q613" s="471">
        <v>423.0996045</v>
      </c>
      <c r="R613" s="471">
        <v>-43.228629112367564</v>
      </c>
      <c r="S613" s="470">
        <v>136.63694683999984</v>
      </c>
      <c r="T613" s="470">
        <v>136.68670533999983</v>
      </c>
      <c r="U613" s="470"/>
      <c r="V613" s="170">
        <v>68.158316973600009</v>
      </c>
    </row>
    <row r="614" spans="1:22" x14ac:dyDescent="0.25">
      <c r="A614">
        <v>0</v>
      </c>
      <c r="B614" s="478" t="s">
        <v>3081</v>
      </c>
      <c r="C614" s="478" t="s">
        <v>3302</v>
      </c>
      <c r="D614" s="478" t="s">
        <v>2194</v>
      </c>
      <c r="E614" s="477">
        <v>1368</v>
      </c>
      <c r="F614" s="482" t="s">
        <v>3297</v>
      </c>
      <c r="G614" s="480"/>
      <c r="H614" s="480" t="s">
        <v>3072</v>
      </c>
      <c r="I614" s="474">
        <v>34</v>
      </c>
      <c r="J614" s="471"/>
      <c r="K614" s="473"/>
      <c r="L614" s="470">
        <v>0.29817100000000002</v>
      </c>
      <c r="M614" s="201">
        <v>-43.377714612367569</v>
      </c>
      <c r="N614" s="201">
        <v>423.0996045</v>
      </c>
      <c r="O614" s="201">
        <v>41.094000000000001</v>
      </c>
      <c r="P614" s="470">
        <v>41.094000000000001</v>
      </c>
      <c r="Q614" s="471">
        <v>423.0996045</v>
      </c>
      <c r="R614" s="471">
        <v>-43.526800112367567</v>
      </c>
      <c r="S614" s="470">
        <v>136.83579083999982</v>
      </c>
      <c r="T614" s="470">
        <v>136.98487633999983</v>
      </c>
      <c r="U614" s="470"/>
      <c r="V614" s="170">
        <v>68.357160973599989</v>
      </c>
    </row>
    <row r="615" spans="1:22" x14ac:dyDescent="0.25">
      <c r="A615">
        <v>0</v>
      </c>
      <c r="B615" s="478"/>
      <c r="C615" s="478"/>
      <c r="D615" s="478"/>
      <c r="E615" s="477"/>
      <c r="F615" s="482" t="s">
        <v>619</v>
      </c>
      <c r="G615" s="480"/>
      <c r="H615" s="480"/>
      <c r="I615" s="474"/>
      <c r="J615" s="471"/>
      <c r="K615" s="473"/>
      <c r="L615" s="470">
        <v>0</v>
      </c>
      <c r="M615" s="201">
        <v>-43.526800112367567</v>
      </c>
      <c r="N615" s="201">
        <v>423.0996045</v>
      </c>
      <c r="O615" s="201">
        <v>41.094000000000001</v>
      </c>
      <c r="P615" s="470">
        <v>41.094000000000001</v>
      </c>
      <c r="Q615" s="471">
        <v>423.0996045</v>
      </c>
      <c r="R615" s="471">
        <v>-43.526800112367567</v>
      </c>
      <c r="S615" s="470">
        <v>136.98487633999983</v>
      </c>
      <c r="T615" s="470">
        <v>136.98487633999983</v>
      </c>
      <c r="U615" s="470"/>
      <c r="V615" s="170">
        <v>68.506246473600001</v>
      </c>
    </row>
    <row r="616" spans="1:22" x14ac:dyDescent="0.25">
      <c r="A616">
        <v>0</v>
      </c>
      <c r="B616" s="478"/>
      <c r="C616" s="478"/>
      <c r="D616" s="478"/>
      <c r="E616" s="477"/>
      <c r="F616" s="482" t="s">
        <v>619</v>
      </c>
      <c r="G616" s="480"/>
      <c r="H616" s="480"/>
      <c r="I616" s="474"/>
      <c r="J616" s="471"/>
      <c r="K616" s="473"/>
      <c r="L616" s="470">
        <v>0</v>
      </c>
      <c r="M616" s="201">
        <v>-43.526800112367567</v>
      </c>
      <c r="N616" s="201">
        <v>423.0996045</v>
      </c>
      <c r="O616" s="201">
        <v>41.094000000000001</v>
      </c>
      <c r="P616" s="470">
        <v>41.094000000000001</v>
      </c>
      <c r="Q616" s="471">
        <v>423.0996045</v>
      </c>
      <c r="R616" s="471">
        <v>-43.526800112367567</v>
      </c>
      <c r="S616" s="470">
        <v>136.98487633999983</v>
      </c>
      <c r="T616" s="470">
        <v>136.98487633999983</v>
      </c>
      <c r="U616" s="470"/>
      <c r="V616" s="170">
        <v>68.506246473600001</v>
      </c>
    </row>
    <row r="617" spans="1:22" x14ac:dyDescent="0.25">
      <c r="A617">
        <v>0</v>
      </c>
      <c r="B617" s="478"/>
      <c r="C617" s="478"/>
      <c r="D617" s="478"/>
      <c r="E617" s="477"/>
      <c r="F617" s="482" t="s">
        <v>619</v>
      </c>
      <c r="G617" s="480"/>
      <c r="H617" s="480" t="s">
        <v>1962</v>
      </c>
      <c r="I617" s="474"/>
      <c r="J617" s="471"/>
      <c r="K617" s="473"/>
      <c r="L617" s="470">
        <v>9.9516999999999994E-2</v>
      </c>
      <c r="M617" s="201">
        <v>-43.576558612367563</v>
      </c>
      <c r="N617" s="201">
        <v>423.0996045</v>
      </c>
      <c r="O617" s="201">
        <v>41.094000000000001</v>
      </c>
      <c r="P617" s="470">
        <v>41.094000000000001</v>
      </c>
      <c r="Q617" s="471">
        <v>423.0996045</v>
      </c>
      <c r="R617" s="471">
        <v>-43.626317112367566</v>
      </c>
      <c r="S617" s="470">
        <v>137.03463483999982</v>
      </c>
      <c r="T617" s="470">
        <v>137.08439333999982</v>
      </c>
      <c r="U617" s="470"/>
      <c r="V617" s="170">
        <v>68.556004973599997</v>
      </c>
    </row>
    <row r="618" spans="1:22" x14ac:dyDescent="0.25">
      <c r="A618">
        <v>0</v>
      </c>
      <c r="B618" s="478" t="s">
        <v>3081</v>
      </c>
      <c r="C618" s="478" t="s">
        <v>3302</v>
      </c>
      <c r="D618" s="478" t="s">
        <v>2192</v>
      </c>
      <c r="E618" s="477">
        <v>1372</v>
      </c>
      <c r="F618" s="482" t="s">
        <v>3296</v>
      </c>
      <c r="G618" s="480"/>
      <c r="H618" s="480" t="s">
        <v>3072</v>
      </c>
      <c r="I618" s="474">
        <v>34</v>
      </c>
      <c r="J618" s="471"/>
      <c r="K618" s="473"/>
      <c r="L618" s="470">
        <v>0.29817100000000002</v>
      </c>
      <c r="M618" s="201">
        <v>-43.775402612367571</v>
      </c>
      <c r="N618" s="201">
        <v>423.0996045</v>
      </c>
      <c r="O618" s="201">
        <v>41.094000000000001</v>
      </c>
      <c r="P618" s="470">
        <v>41.094000000000001</v>
      </c>
      <c r="Q618" s="471">
        <v>423.0996045</v>
      </c>
      <c r="R618" s="471">
        <v>-43.92448811236757</v>
      </c>
      <c r="S618" s="470">
        <v>137.2334788399998</v>
      </c>
      <c r="T618" s="470">
        <v>137.38256433999982</v>
      </c>
      <c r="U618" s="470"/>
      <c r="V618" s="170">
        <v>68.754848973599977</v>
      </c>
    </row>
    <row r="619" spans="1:22" x14ac:dyDescent="0.25">
      <c r="A619">
        <v>0</v>
      </c>
      <c r="B619" s="478"/>
      <c r="C619" s="478"/>
      <c r="D619" s="478"/>
      <c r="E619" s="477"/>
      <c r="F619" s="482" t="s">
        <v>619</v>
      </c>
      <c r="G619" s="480"/>
      <c r="H619" s="480"/>
      <c r="I619" s="474"/>
      <c r="J619" s="471"/>
      <c r="K619" s="473"/>
      <c r="L619" s="470">
        <v>0</v>
      </c>
      <c r="M619" s="201">
        <v>-43.92448811236757</v>
      </c>
      <c r="N619" s="201">
        <v>423.0996045</v>
      </c>
      <c r="O619" s="201">
        <v>41.094000000000001</v>
      </c>
      <c r="P619" s="470">
        <v>41.094000000000001</v>
      </c>
      <c r="Q619" s="471">
        <v>423.0996045</v>
      </c>
      <c r="R619" s="471">
        <v>-43.92448811236757</v>
      </c>
      <c r="S619" s="470">
        <v>137.38256433999982</v>
      </c>
      <c r="T619" s="470">
        <v>137.38256433999982</v>
      </c>
      <c r="U619" s="470"/>
      <c r="V619" s="170">
        <v>68.903934473599989</v>
      </c>
    </row>
    <row r="620" spans="1:22" x14ac:dyDescent="0.25">
      <c r="A620">
        <v>0</v>
      </c>
      <c r="B620" s="478"/>
      <c r="C620" s="478"/>
      <c r="D620" s="478"/>
      <c r="E620" s="477"/>
      <c r="F620" s="482" t="s">
        <v>619</v>
      </c>
      <c r="G620" s="480"/>
      <c r="H620" s="480"/>
      <c r="I620" s="474"/>
      <c r="J620" s="471"/>
      <c r="K620" s="473"/>
      <c r="L620" s="470">
        <v>0</v>
      </c>
      <c r="M620" s="201">
        <v>-43.92448811236757</v>
      </c>
      <c r="N620" s="201">
        <v>423.0996045</v>
      </c>
      <c r="O620" s="201">
        <v>41.094000000000001</v>
      </c>
      <c r="P620" s="470">
        <v>41.094000000000001</v>
      </c>
      <c r="Q620" s="471">
        <v>423.0996045</v>
      </c>
      <c r="R620" s="471">
        <v>-43.92448811236757</v>
      </c>
      <c r="S620" s="470">
        <v>137.38256433999982</v>
      </c>
      <c r="T620" s="470">
        <v>137.38256433999982</v>
      </c>
      <c r="U620" s="470"/>
      <c r="V620" s="170">
        <v>68.903934473599989</v>
      </c>
    </row>
    <row r="621" spans="1:22" x14ac:dyDescent="0.25">
      <c r="A621">
        <v>0</v>
      </c>
      <c r="B621" s="478"/>
      <c r="C621" s="478"/>
      <c r="D621" s="478"/>
      <c r="E621" s="477"/>
      <c r="F621" s="482" t="s">
        <v>619</v>
      </c>
      <c r="G621" s="480"/>
      <c r="H621" s="480" t="s">
        <v>1962</v>
      </c>
      <c r="I621" s="474"/>
      <c r="J621" s="471"/>
      <c r="K621" s="473"/>
      <c r="L621" s="470">
        <v>9.9516999999999994E-2</v>
      </c>
      <c r="M621" s="201">
        <v>-43.974246612367565</v>
      </c>
      <c r="N621" s="201">
        <v>423.0996045</v>
      </c>
      <c r="O621" s="201">
        <v>41.094000000000001</v>
      </c>
      <c r="P621" s="470">
        <v>41.094000000000001</v>
      </c>
      <c r="Q621" s="471">
        <v>423.0996045</v>
      </c>
      <c r="R621" s="471">
        <v>-44.024005112367568</v>
      </c>
      <c r="S621" s="470">
        <v>137.43232283999981</v>
      </c>
      <c r="T621" s="470">
        <v>137.48208133999981</v>
      </c>
      <c r="U621" s="470"/>
      <c r="V621" s="170">
        <v>68.953692973599985</v>
      </c>
    </row>
    <row r="622" spans="1:22" x14ac:dyDescent="0.25">
      <c r="A622">
        <v>0</v>
      </c>
      <c r="B622" s="478" t="s">
        <v>3081</v>
      </c>
      <c r="C622" s="478" t="s">
        <v>3302</v>
      </c>
      <c r="D622" s="478" t="s">
        <v>2190</v>
      </c>
      <c r="E622" s="477">
        <v>1376</v>
      </c>
      <c r="F622" s="482" t="s">
        <v>3295</v>
      </c>
      <c r="G622" s="480"/>
      <c r="H622" s="480" t="s">
        <v>3072</v>
      </c>
      <c r="I622" s="474">
        <v>34</v>
      </c>
      <c r="J622" s="471"/>
      <c r="K622" s="473"/>
      <c r="L622" s="470">
        <v>0.29817100000000002</v>
      </c>
      <c r="M622" s="201">
        <v>-44.173090612367574</v>
      </c>
      <c r="N622" s="201">
        <v>423.0996045</v>
      </c>
      <c r="O622" s="201">
        <v>41.094000000000001</v>
      </c>
      <c r="P622" s="470">
        <v>41.094000000000001</v>
      </c>
      <c r="Q622" s="471">
        <v>423.0996045</v>
      </c>
      <c r="R622" s="471">
        <v>-44.322176112367572</v>
      </c>
      <c r="S622" s="470">
        <v>137.63116683999979</v>
      </c>
      <c r="T622" s="470">
        <v>137.78025233999981</v>
      </c>
      <c r="U622" s="470"/>
      <c r="V622" s="170">
        <v>69.152536973599965</v>
      </c>
    </row>
    <row r="623" spans="1:22" x14ac:dyDescent="0.25">
      <c r="A623">
        <v>0</v>
      </c>
      <c r="B623" s="478"/>
      <c r="C623" s="478"/>
      <c r="D623" s="478"/>
      <c r="E623" s="477"/>
      <c r="F623" s="482" t="s">
        <v>619</v>
      </c>
      <c r="G623" s="480"/>
      <c r="H623" s="480"/>
      <c r="I623" s="474"/>
      <c r="J623" s="471"/>
      <c r="K623" s="473"/>
      <c r="L623" s="470">
        <v>0</v>
      </c>
      <c r="M623" s="201">
        <v>-44.322176112367572</v>
      </c>
      <c r="N623" s="201">
        <v>423.0996045</v>
      </c>
      <c r="O623" s="201">
        <v>41.094000000000001</v>
      </c>
      <c r="P623" s="470">
        <v>41.094000000000001</v>
      </c>
      <c r="Q623" s="471">
        <v>423.0996045</v>
      </c>
      <c r="R623" s="471">
        <v>-44.322176112367572</v>
      </c>
      <c r="S623" s="470">
        <v>137.78025233999981</v>
      </c>
      <c r="T623" s="470">
        <v>137.78025233999981</v>
      </c>
      <c r="U623" s="470"/>
      <c r="V623" s="170">
        <v>69.301622473599977</v>
      </c>
    </row>
    <row r="624" spans="1:22" x14ac:dyDescent="0.25">
      <c r="A624">
        <v>0</v>
      </c>
      <c r="B624" s="478" t="s">
        <v>3081</v>
      </c>
      <c r="C624" s="478" t="s">
        <v>3302</v>
      </c>
      <c r="D624" s="478" t="s">
        <v>859</v>
      </c>
      <c r="E624" s="477">
        <v>1378</v>
      </c>
      <c r="F624" s="482" t="s">
        <v>1899</v>
      </c>
      <c r="G624" s="480" t="s">
        <v>4275</v>
      </c>
      <c r="H624" s="480" t="s">
        <v>4276</v>
      </c>
      <c r="I624" s="474"/>
      <c r="J624" s="471"/>
      <c r="K624" s="473"/>
      <c r="L624" s="470">
        <v>0</v>
      </c>
      <c r="M624" s="201">
        <v>-44.322176112367572</v>
      </c>
      <c r="N624" s="201">
        <v>423.0996045</v>
      </c>
      <c r="O624" s="201">
        <v>41.094000000000001</v>
      </c>
      <c r="P624" s="470">
        <v>41.094000000000001</v>
      </c>
      <c r="Q624" s="471">
        <v>423.0996045</v>
      </c>
      <c r="R624" s="471">
        <v>-44.322176112367572</v>
      </c>
      <c r="S624" s="470">
        <v>137.78025233999981</v>
      </c>
      <c r="T624" s="470">
        <v>137.78025233999981</v>
      </c>
      <c r="U624" s="470"/>
      <c r="V624" s="170">
        <v>69.301622473599977</v>
      </c>
    </row>
    <row r="625" spans="1:22" x14ac:dyDescent="0.25">
      <c r="A625">
        <v>0</v>
      </c>
      <c r="B625" s="478"/>
      <c r="C625" s="478"/>
      <c r="D625" s="478"/>
      <c r="E625" s="477"/>
      <c r="F625" s="482"/>
      <c r="G625" s="480"/>
      <c r="H625" s="480" t="s">
        <v>1962</v>
      </c>
      <c r="I625" s="474"/>
      <c r="J625" s="471"/>
      <c r="K625" s="473"/>
      <c r="L625" s="470">
        <v>9.650984E-2</v>
      </c>
      <c r="M625" s="201">
        <v>-44.370431032367577</v>
      </c>
      <c r="N625" s="201">
        <v>423.0996045</v>
      </c>
      <c r="O625" s="201">
        <v>41.094000000000001</v>
      </c>
      <c r="P625" s="470">
        <v>41.094000000000001</v>
      </c>
      <c r="Q625" s="471">
        <v>423.0996045</v>
      </c>
      <c r="R625" s="471">
        <v>-44.418685952367575</v>
      </c>
      <c r="S625" s="470">
        <v>137.82850725999981</v>
      </c>
      <c r="T625" s="470">
        <v>137.87676217999982</v>
      </c>
      <c r="U625" s="470"/>
      <c r="V625" s="170">
        <v>69.349877393599982</v>
      </c>
    </row>
    <row r="626" spans="1:22" x14ac:dyDescent="0.25">
      <c r="A626">
        <v>0</v>
      </c>
      <c r="B626" s="478" t="s">
        <v>3081</v>
      </c>
      <c r="C626" s="478" t="s">
        <v>3302</v>
      </c>
      <c r="D626" s="478" t="s">
        <v>111</v>
      </c>
      <c r="E626" s="477">
        <v>1379</v>
      </c>
      <c r="F626" s="482" t="s">
        <v>555</v>
      </c>
      <c r="G626" s="480" t="s">
        <v>3135</v>
      </c>
      <c r="H626" s="480" t="s">
        <v>3134</v>
      </c>
      <c r="I626" s="474">
        <v>40</v>
      </c>
      <c r="J626" s="471"/>
      <c r="K626" s="473"/>
      <c r="L626" s="470">
        <v>0</v>
      </c>
      <c r="M626" s="201">
        <v>-44.418685952367575</v>
      </c>
      <c r="N626" s="201">
        <v>423.0996045</v>
      </c>
      <c r="O626" s="201">
        <v>41.094000000000001</v>
      </c>
      <c r="P626" s="470">
        <v>41.094000000000001</v>
      </c>
      <c r="Q626" s="471">
        <v>423.0996045</v>
      </c>
      <c r="R626" s="471">
        <v>-44.418685952367575</v>
      </c>
      <c r="S626" s="470">
        <v>137.87676217999982</v>
      </c>
      <c r="T626" s="470">
        <v>137.87676217999982</v>
      </c>
      <c r="U626" s="470"/>
      <c r="V626" s="170">
        <v>69.398132313599987</v>
      </c>
    </row>
    <row r="627" spans="1:22" x14ac:dyDescent="0.25">
      <c r="A627">
        <v>0</v>
      </c>
      <c r="B627" s="478"/>
      <c r="C627" s="478"/>
      <c r="D627" s="478"/>
      <c r="E627" s="477"/>
      <c r="F627" s="482"/>
      <c r="G627" s="480"/>
      <c r="H627" s="480" t="s">
        <v>3133</v>
      </c>
      <c r="I627" s="474"/>
      <c r="J627" s="471"/>
      <c r="K627" s="473"/>
      <c r="L627" s="470">
        <v>5.5879999999999999E-2</v>
      </c>
      <c r="M627" s="201">
        <v>-44.446625952367576</v>
      </c>
      <c r="N627" s="201">
        <v>423.0996045</v>
      </c>
      <c r="O627" s="201">
        <v>41.094000000000001</v>
      </c>
      <c r="P627" s="470">
        <v>41.094000000000001</v>
      </c>
      <c r="Q627" s="471">
        <v>423.0996045</v>
      </c>
      <c r="R627" s="471">
        <v>-44.474565952367577</v>
      </c>
      <c r="S627" s="470">
        <v>137.90470217999982</v>
      </c>
      <c r="T627" s="470">
        <v>137.93264217999982</v>
      </c>
      <c r="U627" s="470"/>
      <c r="V627" s="170">
        <v>69.426072313599988</v>
      </c>
    </row>
    <row r="628" spans="1:22" x14ac:dyDescent="0.25">
      <c r="A628">
        <v>0</v>
      </c>
      <c r="B628" s="478"/>
      <c r="C628" s="478"/>
      <c r="D628" s="478"/>
      <c r="E628" s="477"/>
      <c r="F628" s="482" t="s">
        <v>619</v>
      </c>
      <c r="G628" s="480"/>
      <c r="H628" s="480" t="s">
        <v>3132</v>
      </c>
      <c r="I628" s="474">
        <v>40</v>
      </c>
      <c r="J628" s="471"/>
      <c r="K628" s="473"/>
      <c r="L628" s="470">
        <v>7.6135999999999981E-2</v>
      </c>
      <c r="M628" s="201">
        <v>-44.51263395236758</v>
      </c>
      <c r="N628" s="201">
        <v>423.0996045</v>
      </c>
      <c r="O628" s="201">
        <v>41.094000000000001</v>
      </c>
      <c r="P628" s="470">
        <v>41.094000000000001</v>
      </c>
      <c r="Q628" s="471">
        <v>423.0996045</v>
      </c>
      <c r="R628" s="471">
        <v>-44.550701952367575</v>
      </c>
      <c r="S628" s="470">
        <v>137.9707101799998</v>
      </c>
      <c r="T628" s="470">
        <v>138.00877817999981</v>
      </c>
      <c r="U628" s="470"/>
      <c r="V628" s="170">
        <v>69.492080313599971</v>
      </c>
    </row>
    <row r="629" spans="1:22" x14ac:dyDescent="0.25">
      <c r="A629">
        <v>0</v>
      </c>
      <c r="B629" s="478" t="s">
        <v>3081</v>
      </c>
      <c r="C629" s="478" t="s">
        <v>3302</v>
      </c>
      <c r="D629" s="478" t="s">
        <v>3141</v>
      </c>
      <c r="E629" s="477">
        <v>1383</v>
      </c>
      <c r="F629" s="482" t="s">
        <v>3293</v>
      </c>
      <c r="G629" s="480" t="s">
        <v>2185</v>
      </c>
      <c r="H629" s="480" t="s">
        <v>2184</v>
      </c>
      <c r="I629" s="474">
        <v>40</v>
      </c>
      <c r="J629" s="471"/>
      <c r="K629" s="473"/>
      <c r="L629" s="470">
        <v>0.5</v>
      </c>
      <c r="M629" s="201">
        <v>-44.800701952367575</v>
      </c>
      <c r="N629" s="201">
        <v>423.0996045</v>
      </c>
      <c r="O629" s="201">
        <v>41.094000000000001</v>
      </c>
      <c r="P629" s="470">
        <v>41.094000000000001</v>
      </c>
      <c r="Q629" s="471">
        <v>423.0996045</v>
      </c>
      <c r="R629" s="471">
        <v>-45.050701952367575</v>
      </c>
      <c r="S629" s="470">
        <v>138.25877817999981</v>
      </c>
      <c r="T629" s="470">
        <v>138.50877817999981</v>
      </c>
      <c r="U629" s="470"/>
      <c r="V629" s="170">
        <v>69.78014831359998</v>
      </c>
    </row>
    <row r="630" spans="1:22" x14ac:dyDescent="0.25">
      <c r="A630">
        <v>0</v>
      </c>
      <c r="B630" s="478"/>
      <c r="C630" s="478"/>
      <c r="D630" s="478"/>
      <c r="E630" s="477"/>
      <c r="F630" s="482" t="s">
        <v>619</v>
      </c>
      <c r="G630" s="480"/>
      <c r="H630" s="480" t="s">
        <v>3129</v>
      </c>
      <c r="I630" s="474">
        <v>40</v>
      </c>
      <c r="J630" s="471"/>
      <c r="K630" s="473"/>
      <c r="L630" s="470">
        <v>7.6135999999999981E-2</v>
      </c>
      <c r="M630" s="201">
        <v>-45.088769952367571</v>
      </c>
      <c r="N630" s="201">
        <v>423.0996045</v>
      </c>
      <c r="O630" s="201">
        <v>41.094000000000001</v>
      </c>
      <c r="P630" s="470">
        <v>41.094000000000001</v>
      </c>
      <c r="Q630" s="471">
        <v>423.0996045</v>
      </c>
      <c r="R630" s="471">
        <v>-45.126837952367573</v>
      </c>
      <c r="S630" s="470">
        <v>138.54684617999979</v>
      </c>
      <c r="T630" s="470">
        <v>138.5849141799998</v>
      </c>
      <c r="U630" s="470"/>
      <c r="V630" s="170">
        <v>70.068216313599962</v>
      </c>
    </row>
    <row r="631" spans="1:22" x14ac:dyDescent="0.25">
      <c r="A631">
        <v>0</v>
      </c>
      <c r="B631" s="478"/>
      <c r="C631" s="478"/>
      <c r="D631" s="478"/>
      <c r="E631" s="477"/>
      <c r="F631" s="482"/>
      <c r="G631" s="480"/>
      <c r="H631" s="480" t="s">
        <v>1962</v>
      </c>
      <c r="I631" s="474"/>
      <c r="J631" s="471"/>
      <c r="K631" s="473"/>
      <c r="L631" s="470">
        <v>9.9516999999999994E-2</v>
      </c>
      <c r="M631" s="201">
        <v>-45.176596452367576</v>
      </c>
      <c r="N631" s="201">
        <v>423.0996045</v>
      </c>
      <c r="O631" s="201">
        <v>41.094000000000001</v>
      </c>
      <c r="P631" s="470">
        <v>41.094000000000001</v>
      </c>
      <c r="Q631" s="471">
        <v>423.0996045</v>
      </c>
      <c r="R631" s="471">
        <v>-45.226354952367572</v>
      </c>
      <c r="S631" s="470">
        <v>138.6346726799998</v>
      </c>
      <c r="T631" s="470">
        <v>138.68443117999979</v>
      </c>
      <c r="U631" s="470"/>
      <c r="V631" s="170">
        <v>70.156042813599967</v>
      </c>
    </row>
    <row r="632" spans="1:22" x14ac:dyDescent="0.25">
      <c r="A632">
        <v>0</v>
      </c>
      <c r="B632" s="478" t="s">
        <v>3081</v>
      </c>
      <c r="C632" s="478" t="s">
        <v>3302</v>
      </c>
      <c r="D632" s="478" t="s">
        <v>2183</v>
      </c>
      <c r="E632" s="477">
        <v>1388</v>
      </c>
      <c r="F632" s="482" t="s">
        <v>3292</v>
      </c>
      <c r="G632" s="480"/>
      <c r="H632" s="480" t="s">
        <v>3072</v>
      </c>
      <c r="I632" s="474">
        <v>34</v>
      </c>
      <c r="J632" s="471"/>
      <c r="K632" s="473"/>
      <c r="L632" s="470">
        <v>0.29817100000000002</v>
      </c>
      <c r="M632" s="201">
        <v>-45.37544045236757</v>
      </c>
      <c r="N632" s="201">
        <v>423.0996045</v>
      </c>
      <c r="O632" s="201">
        <v>41.094000000000001</v>
      </c>
      <c r="P632" s="470">
        <v>41.094000000000001</v>
      </c>
      <c r="Q632" s="471">
        <v>423.0996045</v>
      </c>
      <c r="R632" s="471">
        <v>-45.524525952367576</v>
      </c>
      <c r="S632" s="470">
        <v>138.83351667999978</v>
      </c>
      <c r="T632" s="470">
        <v>138.98260217999979</v>
      </c>
      <c r="U632" s="470"/>
      <c r="V632" s="170">
        <v>70.354886813599947</v>
      </c>
    </row>
    <row r="633" spans="1:22" x14ac:dyDescent="0.25">
      <c r="A633">
        <v>0</v>
      </c>
      <c r="B633" s="478"/>
      <c r="C633" s="478"/>
      <c r="D633" s="478"/>
      <c r="E633" s="477"/>
      <c r="F633" s="482" t="s">
        <v>619</v>
      </c>
      <c r="G633" s="480"/>
      <c r="H633" s="480"/>
      <c r="I633" s="474"/>
      <c r="J633" s="471"/>
      <c r="K633" s="473"/>
      <c r="L633" s="470">
        <v>0</v>
      </c>
      <c r="M633" s="201">
        <v>-45.524525952367576</v>
      </c>
      <c r="N633" s="201">
        <v>423.0996045</v>
      </c>
      <c r="O633" s="201">
        <v>41.094000000000001</v>
      </c>
      <c r="P633" s="470">
        <v>41.094000000000001</v>
      </c>
      <c r="Q633" s="471">
        <v>423.0996045</v>
      </c>
      <c r="R633" s="471">
        <v>-45.524525952367576</v>
      </c>
      <c r="S633" s="470">
        <v>138.98260217999979</v>
      </c>
      <c r="T633" s="470">
        <v>138.98260217999979</v>
      </c>
      <c r="U633" s="470"/>
      <c r="V633" s="170">
        <v>70.503972313599959</v>
      </c>
    </row>
    <row r="634" spans="1:22" x14ac:dyDescent="0.25">
      <c r="A634">
        <v>0</v>
      </c>
      <c r="B634" s="478"/>
      <c r="C634" s="478"/>
      <c r="D634" s="478"/>
      <c r="E634" s="477"/>
      <c r="F634" s="482" t="s">
        <v>619</v>
      </c>
      <c r="G634" s="480"/>
      <c r="H634" s="480"/>
      <c r="I634" s="474"/>
      <c r="J634" s="471"/>
      <c r="K634" s="473"/>
      <c r="L634" s="470">
        <v>0</v>
      </c>
      <c r="M634" s="201">
        <v>-45.524525952367576</v>
      </c>
      <c r="N634" s="201">
        <v>423.0996045</v>
      </c>
      <c r="O634" s="201">
        <v>41.094000000000001</v>
      </c>
      <c r="P634" s="470">
        <v>41.094000000000001</v>
      </c>
      <c r="Q634" s="471">
        <v>423.0996045</v>
      </c>
      <c r="R634" s="471">
        <v>-45.524525952367576</v>
      </c>
      <c r="S634" s="470">
        <v>138.98260217999979</v>
      </c>
      <c r="T634" s="470">
        <v>138.98260217999979</v>
      </c>
      <c r="U634" s="470"/>
      <c r="V634" s="170">
        <v>70.503972313599959</v>
      </c>
    </row>
    <row r="635" spans="1:22" x14ac:dyDescent="0.25">
      <c r="A635">
        <v>0</v>
      </c>
      <c r="B635" s="478"/>
      <c r="C635" s="478"/>
      <c r="D635" s="478"/>
      <c r="E635" s="477"/>
      <c r="F635" s="482" t="s">
        <v>619</v>
      </c>
      <c r="G635" s="480"/>
      <c r="H635" s="480" t="s">
        <v>1962</v>
      </c>
      <c r="I635" s="474"/>
      <c r="J635" s="471"/>
      <c r="K635" s="473"/>
      <c r="L635" s="470">
        <v>9.9516999999999994E-2</v>
      </c>
      <c r="M635" s="201">
        <v>-45.574284452367579</v>
      </c>
      <c r="N635" s="201">
        <v>423.0996045</v>
      </c>
      <c r="O635" s="201">
        <v>41.094000000000001</v>
      </c>
      <c r="P635" s="470">
        <v>41.094000000000001</v>
      </c>
      <c r="Q635" s="471">
        <v>423.0996045</v>
      </c>
      <c r="R635" s="471">
        <v>-45.624042952367574</v>
      </c>
      <c r="S635" s="470">
        <v>139.03236067999978</v>
      </c>
      <c r="T635" s="470">
        <v>139.08211917999978</v>
      </c>
      <c r="U635" s="470"/>
      <c r="V635" s="170">
        <v>70.553730813599955</v>
      </c>
    </row>
    <row r="636" spans="1:22" x14ac:dyDescent="0.25">
      <c r="A636">
        <v>0</v>
      </c>
      <c r="B636" s="478" t="s">
        <v>3081</v>
      </c>
      <c r="C636" s="478" t="s">
        <v>3302</v>
      </c>
      <c r="D636" s="478" t="s">
        <v>2181</v>
      </c>
      <c r="E636" s="477">
        <v>1392</v>
      </c>
      <c r="F636" s="482" t="s">
        <v>3291</v>
      </c>
      <c r="G636" s="480"/>
      <c r="H636" s="480" t="s">
        <v>3072</v>
      </c>
      <c r="I636" s="474">
        <v>34</v>
      </c>
      <c r="J636" s="471"/>
      <c r="K636" s="473"/>
      <c r="L636" s="470">
        <v>0.29817100000000002</v>
      </c>
      <c r="M636" s="201">
        <v>-45.773128452367573</v>
      </c>
      <c r="N636" s="201">
        <v>423.0996045</v>
      </c>
      <c r="O636" s="201">
        <v>41.094000000000001</v>
      </c>
      <c r="P636" s="470">
        <v>41.094000000000001</v>
      </c>
      <c r="Q636" s="471">
        <v>423.0996045</v>
      </c>
      <c r="R636" s="471">
        <v>-45.922213952367578</v>
      </c>
      <c r="S636" s="470">
        <v>139.23120467999976</v>
      </c>
      <c r="T636" s="470">
        <v>139.38029017999978</v>
      </c>
      <c r="U636" s="470"/>
      <c r="V636" s="170">
        <v>70.752574813599935</v>
      </c>
    </row>
    <row r="637" spans="1:22" x14ac:dyDescent="0.25">
      <c r="A637">
        <v>0</v>
      </c>
      <c r="B637" s="478"/>
      <c r="C637" s="478"/>
      <c r="D637" s="478"/>
      <c r="E637" s="477"/>
      <c r="F637" s="482" t="s">
        <v>619</v>
      </c>
      <c r="G637" s="480"/>
      <c r="H637" s="480"/>
      <c r="I637" s="474"/>
      <c r="J637" s="471"/>
      <c r="K637" s="473"/>
      <c r="L637" s="470">
        <v>0</v>
      </c>
      <c r="M637" s="201">
        <v>-45.922213952367578</v>
      </c>
      <c r="N637" s="201">
        <v>423.0996045</v>
      </c>
      <c r="O637" s="201">
        <v>41.094000000000001</v>
      </c>
      <c r="P637" s="470">
        <v>41.094000000000001</v>
      </c>
      <c r="Q637" s="471">
        <v>423.0996045</v>
      </c>
      <c r="R637" s="471">
        <v>-45.922213952367578</v>
      </c>
      <c r="S637" s="470">
        <v>139.38029017999978</v>
      </c>
      <c r="T637" s="470">
        <v>139.38029017999978</v>
      </c>
      <c r="U637" s="470"/>
      <c r="V637" s="170">
        <v>70.901660313599947</v>
      </c>
    </row>
    <row r="638" spans="1:22" x14ac:dyDescent="0.25">
      <c r="A638">
        <v>0</v>
      </c>
      <c r="B638" s="478"/>
      <c r="C638" s="478"/>
      <c r="D638" s="478"/>
      <c r="E638" s="477"/>
      <c r="F638" s="482" t="s">
        <v>619</v>
      </c>
      <c r="G638" s="480"/>
      <c r="H638" s="480"/>
      <c r="I638" s="474"/>
      <c r="J638" s="471"/>
      <c r="K638" s="473"/>
      <c r="L638" s="470">
        <v>0</v>
      </c>
      <c r="M638" s="201">
        <v>-45.922213952367578</v>
      </c>
      <c r="N638" s="201">
        <v>423.0996045</v>
      </c>
      <c r="O638" s="201">
        <v>41.094000000000001</v>
      </c>
      <c r="P638" s="470">
        <v>41.094000000000001</v>
      </c>
      <c r="Q638" s="471">
        <v>423.0996045</v>
      </c>
      <c r="R638" s="471">
        <v>-45.922213952367578</v>
      </c>
      <c r="S638" s="470">
        <v>139.38029017999978</v>
      </c>
      <c r="T638" s="470">
        <v>139.38029017999978</v>
      </c>
      <c r="U638" s="470"/>
      <c r="V638" s="170">
        <v>70.901660313599947</v>
      </c>
    </row>
    <row r="639" spans="1:22" x14ac:dyDescent="0.25">
      <c r="A639">
        <v>0</v>
      </c>
      <c r="B639" s="478"/>
      <c r="C639" s="478"/>
      <c r="D639" s="478"/>
      <c r="E639" s="477"/>
      <c r="F639" s="482" t="s">
        <v>619</v>
      </c>
      <c r="G639" s="480"/>
      <c r="H639" s="480" t="s">
        <v>1962</v>
      </c>
      <c r="I639" s="474"/>
      <c r="J639" s="471"/>
      <c r="K639" s="473"/>
      <c r="L639" s="470">
        <v>9.9516999999999994E-2</v>
      </c>
      <c r="M639" s="201">
        <v>-45.971972452367581</v>
      </c>
      <c r="N639" s="201">
        <v>423.0996045</v>
      </c>
      <c r="O639" s="201">
        <v>41.094000000000001</v>
      </c>
      <c r="P639" s="470">
        <v>41.094000000000001</v>
      </c>
      <c r="Q639" s="471">
        <v>423.0996045</v>
      </c>
      <c r="R639" s="471">
        <v>-46.021730952367577</v>
      </c>
      <c r="S639" s="470">
        <v>139.43004867999977</v>
      </c>
      <c r="T639" s="470">
        <v>139.47980717999977</v>
      </c>
      <c r="U639" s="470"/>
      <c r="V639" s="170">
        <v>70.951418813599943</v>
      </c>
    </row>
    <row r="640" spans="1:22" x14ac:dyDescent="0.25">
      <c r="A640">
        <v>0</v>
      </c>
      <c r="B640" s="478" t="s">
        <v>3081</v>
      </c>
      <c r="C640" s="478" t="s">
        <v>3302</v>
      </c>
      <c r="D640" s="478" t="s">
        <v>2179</v>
      </c>
      <c r="E640" s="477">
        <v>1396</v>
      </c>
      <c r="F640" s="482" t="s">
        <v>3290</v>
      </c>
      <c r="G640" s="480"/>
      <c r="H640" s="480" t="s">
        <v>3072</v>
      </c>
      <c r="I640" s="474">
        <v>34</v>
      </c>
      <c r="J640" s="471"/>
      <c r="K640" s="473"/>
      <c r="L640" s="470">
        <v>0.29817100000000002</v>
      </c>
      <c r="M640" s="201">
        <v>-46.170816452367575</v>
      </c>
      <c r="N640" s="201">
        <v>423.0996045</v>
      </c>
      <c r="O640" s="201">
        <v>41.094000000000001</v>
      </c>
      <c r="P640" s="470">
        <v>41.094000000000001</v>
      </c>
      <c r="Q640" s="471">
        <v>423.0996045</v>
      </c>
      <c r="R640" s="471">
        <v>-46.31990195236758</v>
      </c>
      <c r="S640" s="470">
        <v>139.62889267999975</v>
      </c>
      <c r="T640" s="470">
        <v>139.77797817999976</v>
      </c>
      <c r="U640" s="470"/>
      <c r="V640" s="170">
        <v>71.150262813599923</v>
      </c>
    </row>
    <row r="641" spans="1:22" x14ac:dyDescent="0.25">
      <c r="A641">
        <v>0</v>
      </c>
      <c r="B641" s="478"/>
      <c r="C641" s="478"/>
      <c r="D641" s="478"/>
      <c r="E641" s="477"/>
      <c r="F641" s="482" t="s">
        <v>619</v>
      </c>
      <c r="G641" s="480"/>
      <c r="H641" s="480"/>
      <c r="I641" s="474"/>
      <c r="J641" s="471"/>
      <c r="K641" s="473"/>
      <c r="L641" s="470">
        <v>0</v>
      </c>
      <c r="M641" s="201">
        <v>-46.31990195236758</v>
      </c>
      <c r="N641" s="201">
        <v>423.0996045</v>
      </c>
      <c r="O641" s="201">
        <v>41.094000000000001</v>
      </c>
      <c r="P641" s="470">
        <v>41.094000000000001</v>
      </c>
      <c r="Q641" s="471">
        <v>423.0996045</v>
      </c>
      <c r="R641" s="471">
        <v>-46.31990195236758</v>
      </c>
      <c r="S641" s="470">
        <v>139.77797817999976</v>
      </c>
      <c r="T641" s="470">
        <v>139.77797817999976</v>
      </c>
      <c r="U641" s="470"/>
      <c r="V641" s="170">
        <v>71.299348313599936</v>
      </c>
    </row>
    <row r="642" spans="1:22" x14ac:dyDescent="0.25">
      <c r="A642">
        <v>0</v>
      </c>
      <c r="B642" s="478" t="s">
        <v>3081</v>
      </c>
      <c r="C642" s="478" t="s">
        <v>3302</v>
      </c>
      <c r="D642" s="478" t="s">
        <v>2174</v>
      </c>
      <c r="E642" s="477">
        <v>1398</v>
      </c>
      <c r="F642" s="482" t="s">
        <v>3289</v>
      </c>
      <c r="G642" s="480"/>
      <c r="H642" s="480" t="s">
        <v>4278</v>
      </c>
      <c r="I642" s="474"/>
      <c r="J642" s="471"/>
      <c r="K642" s="473"/>
      <c r="L642" s="470">
        <v>0</v>
      </c>
      <c r="M642" s="201">
        <v>-46.31990195236758</v>
      </c>
      <c r="N642" s="201">
        <v>423.0996045</v>
      </c>
      <c r="O642" s="201">
        <v>41.094000000000001</v>
      </c>
      <c r="P642" s="470">
        <v>41.094000000000001</v>
      </c>
      <c r="Q642" s="471">
        <v>423.0996045</v>
      </c>
      <c r="R642" s="471">
        <v>-46.31990195236758</v>
      </c>
      <c r="S642" s="470">
        <v>139.77797817999976</v>
      </c>
      <c r="T642" s="470">
        <v>139.77797817999976</v>
      </c>
      <c r="U642" s="470"/>
      <c r="V642" s="170">
        <v>71.299348313599936</v>
      </c>
    </row>
    <row r="643" spans="1:22" x14ac:dyDescent="0.25">
      <c r="A643">
        <v>0</v>
      </c>
      <c r="B643" s="478"/>
      <c r="C643" s="478"/>
      <c r="D643" s="478"/>
      <c r="E643" s="477"/>
      <c r="F643" s="482"/>
      <c r="G643" s="480"/>
      <c r="H643" s="480" t="s">
        <v>1962</v>
      </c>
      <c r="I643" s="474"/>
      <c r="J643" s="471"/>
      <c r="K643" s="473"/>
      <c r="L643" s="470">
        <v>9.650984E-2</v>
      </c>
      <c r="M643" s="201">
        <v>-46.368156872367578</v>
      </c>
      <c r="N643" s="201">
        <v>423.0996045</v>
      </c>
      <c r="O643" s="201">
        <v>41.094000000000001</v>
      </c>
      <c r="P643" s="470">
        <v>41.094000000000001</v>
      </c>
      <c r="Q643" s="471">
        <v>423.0996045</v>
      </c>
      <c r="R643" s="471">
        <v>-46.416411792367583</v>
      </c>
      <c r="S643" s="470">
        <v>139.82623309999977</v>
      </c>
      <c r="T643" s="470">
        <v>139.87448801999977</v>
      </c>
      <c r="U643" s="470"/>
      <c r="V643" s="170">
        <v>71.347603233599941</v>
      </c>
    </row>
    <row r="644" spans="1:22" x14ac:dyDescent="0.25">
      <c r="A644">
        <v>0</v>
      </c>
      <c r="B644" s="478" t="s">
        <v>3081</v>
      </c>
      <c r="C644" s="478" t="s">
        <v>3302</v>
      </c>
      <c r="D644" s="478" t="s">
        <v>111</v>
      </c>
      <c r="E644" s="477">
        <v>1399</v>
      </c>
      <c r="F644" s="482" t="s">
        <v>560</v>
      </c>
      <c r="G644" s="480" t="s">
        <v>3135</v>
      </c>
      <c r="H644" s="480" t="s">
        <v>3134</v>
      </c>
      <c r="I644" s="474">
        <v>40</v>
      </c>
      <c r="J644" s="471"/>
      <c r="K644" s="473"/>
      <c r="L644" s="470">
        <v>0</v>
      </c>
      <c r="M644" s="201">
        <v>-46.416411792367583</v>
      </c>
      <c r="N644" s="201">
        <v>423.0996045</v>
      </c>
      <c r="O644" s="201">
        <v>41.094000000000001</v>
      </c>
      <c r="P644" s="470">
        <v>41.094000000000001</v>
      </c>
      <c r="Q644" s="471">
        <v>423.0996045</v>
      </c>
      <c r="R644" s="471">
        <v>-46.416411792367583</v>
      </c>
      <c r="S644" s="470">
        <v>139.87448801999977</v>
      </c>
      <c r="T644" s="470">
        <v>139.87448801999977</v>
      </c>
      <c r="U644" s="470"/>
      <c r="V644" s="170">
        <v>71.395858153599946</v>
      </c>
    </row>
    <row r="645" spans="1:22" x14ac:dyDescent="0.25">
      <c r="A645">
        <v>0</v>
      </c>
      <c r="B645" s="478"/>
      <c r="C645" s="478"/>
      <c r="D645" s="478"/>
      <c r="E645" s="477"/>
      <c r="F645" s="482"/>
      <c r="G645" s="480"/>
      <c r="H645" s="480" t="s">
        <v>3133</v>
      </c>
      <c r="I645" s="474"/>
      <c r="J645" s="471"/>
      <c r="K645" s="473"/>
      <c r="L645" s="470">
        <v>5.5879999999999999E-2</v>
      </c>
      <c r="M645" s="201">
        <v>-46.444351792367584</v>
      </c>
      <c r="N645" s="201">
        <v>423.0996045</v>
      </c>
      <c r="O645" s="201">
        <v>41.094000000000001</v>
      </c>
      <c r="P645" s="470">
        <v>41.094000000000001</v>
      </c>
      <c r="Q645" s="471">
        <v>423.0996045</v>
      </c>
      <c r="R645" s="471">
        <v>-46.472291792367585</v>
      </c>
      <c r="S645" s="470">
        <v>139.90242801999977</v>
      </c>
      <c r="T645" s="470">
        <v>139.93036801999978</v>
      </c>
      <c r="U645" s="470"/>
      <c r="V645" s="170">
        <v>71.423798153599947</v>
      </c>
    </row>
    <row r="646" spans="1:22" x14ac:dyDescent="0.25">
      <c r="A646">
        <v>0</v>
      </c>
      <c r="B646" s="478"/>
      <c r="C646" s="478"/>
      <c r="D646" s="478"/>
      <c r="E646" s="477"/>
      <c r="F646" s="482" t="s">
        <v>619</v>
      </c>
      <c r="G646" s="480"/>
      <c r="H646" s="480" t="s">
        <v>3132</v>
      </c>
      <c r="I646" s="474"/>
      <c r="J646" s="471"/>
      <c r="K646" s="473"/>
      <c r="L646" s="470">
        <v>7.6135999999999981E-2</v>
      </c>
      <c r="M646" s="201">
        <v>-46.510359792367581</v>
      </c>
      <c r="N646" s="201">
        <v>423.0996045</v>
      </c>
      <c r="O646" s="201">
        <v>41.094000000000001</v>
      </c>
      <c r="P646" s="470">
        <v>41.094000000000001</v>
      </c>
      <c r="Q646" s="471">
        <v>423.0996045</v>
      </c>
      <c r="R646" s="471">
        <v>-46.548427792367583</v>
      </c>
      <c r="S646" s="470">
        <v>139.96843601999976</v>
      </c>
      <c r="T646" s="470">
        <v>140.00650401999977</v>
      </c>
      <c r="U646" s="470"/>
      <c r="V646" s="170">
        <v>71.489806153599929</v>
      </c>
    </row>
    <row r="647" spans="1:22" x14ac:dyDescent="0.25">
      <c r="A647">
        <v>0</v>
      </c>
      <c r="B647" s="478" t="s">
        <v>3081</v>
      </c>
      <c r="C647" s="478" t="s">
        <v>3302</v>
      </c>
      <c r="D647" s="478" t="s">
        <v>3131</v>
      </c>
      <c r="E647" s="477">
        <v>1403</v>
      </c>
      <c r="F647" s="482" t="s">
        <v>3288</v>
      </c>
      <c r="G647" s="480" t="s">
        <v>2185</v>
      </c>
      <c r="H647" s="480" t="s">
        <v>2184</v>
      </c>
      <c r="I647" s="474">
        <v>40</v>
      </c>
      <c r="J647" s="471"/>
      <c r="K647" s="473"/>
      <c r="L647" s="470">
        <v>0.5</v>
      </c>
      <c r="M647" s="201">
        <v>-46.798427792367583</v>
      </c>
      <c r="N647" s="201">
        <v>423.0996045</v>
      </c>
      <c r="O647" s="201">
        <v>41.094000000000001</v>
      </c>
      <c r="P647" s="470">
        <v>41.094000000000001</v>
      </c>
      <c r="Q647" s="471">
        <v>423.0996045</v>
      </c>
      <c r="R647" s="471">
        <v>-47.048427792367583</v>
      </c>
      <c r="S647" s="470">
        <v>140.25650401999977</v>
      </c>
      <c r="T647" s="470">
        <v>140.50650401999977</v>
      </c>
      <c r="U647" s="470"/>
      <c r="V647" s="170">
        <v>71.777874153599939</v>
      </c>
    </row>
    <row r="648" spans="1:22" x14ac:dyDescent="0.25">
      <c r="A648">
        <v>0</v>
      </c>
      <c r="B648" s="478"/>
      <c r="C648" s="478"/>
      <c r="D648" s="478"/>
      <c r="E648" s="477"/>
      <c r="F648" s="482" t="s">
        <v>619</v>
      </c>
      <c r="G648" s="480"/>
      <c r="H648" s="480" t="s">
        <v>3129</v>
      </c>
      <c r="I648" s="474"/>
      <c r="J648" s="471"/>
      <c r="K648" s="473"/>
      <c r="L648" s="470">
        <v>7.6135999999999981E-2</v>
      </c>
      <c r="M648" s="201">
        <v>-47.086495792367586</v>
      </c>
      <c r="N648" s="201">
        <v>423.0996045</v>
      </c>
      <c r="O648" s="201">
        <v>41.094000000000001</v>
      </c>
      <c r="P648" s="470">
        <v>41.094000000000001</v>
      </c>
      <c r="Q648" s="471">
        <v>423.0996045</v>
      </c>
      <c r="R648" s="471">
        <v>-47.124563792367582</v>
      </c>
      <c r="S648" s="470">
        <v>140.54457201999975</v>
      </c>
      <c r="T648" s="470">
        <v>140.58264001999976</v>
      </c>
      <c r="U648" s="470"/>
      <c r="V648" s="170">
        <v>72.06594215359992</v>
      </c>
    </row>
    <row r="649" spans="1:22" x14ac:dyDescent="0.25">
      <c r="A649">
        <v>0</v>
      </c>
      <c r="B649" s="478"/>
      <c r="C649" s="478"/>
      <c r="D649" s="478"/>
      <c r="E649" s="477"/>
      <c r="F649" s="482"/>
      <c r="G649" s="480"/>
      <c r="H649" s="480" t="s">
        <v>1962</v>
      </c>
      <c r="I649" s="474"/>
      <c r="J649" s="471"/>
      <c r="K649" s="473"/>
      <c r="L649" s="470">
        <v>9.9516999999999994E-2</v>
      </c>
      <c r="M649" s="201">
        <v>-47.174322292367577</v>
      </c>
      <c r="N649" s="201">
        <v>423.0996045</v>
      </c>
      <c r="O649" s="201">
        <v>41.094000000000001</v>
      </c>
      <c r="P649" s="470">
        <v>41.094000000000001</v>
      </c>
      <c r="Q649" s="471">
        <v>423.0996045</v>
      </c>
      <c r="R649" s="471">
        <v>-47.22408079236758</v>
      </c>
      <c r="S649" s="470">
        <v>140.63239851999975</v>
      </c>
      <c r="T649" s="470">
        <v>140.68215701999975</v>
      </c>
      <c r="U649" s="470"/>
      <c r="V649" s="170">
        <v>72.153768653599926</v>
      </c>
    </row>
    <row r="650" spans="1:22" x14ac:dyDescent="0.25">
      <c r="A650">
        <v>0</v>
      </c>
      <c r="B650" s="478" t="s">
        <v>3081</v>
      </c>
      <c r="C650" s="478" t="s">
        <v>3302</v>
      </c>
      <c r="D650" s="478" t="s">
        <v>2177</v>
      </c>
      <c r="E650" s="477">
        <v>1408</v>
      </c>
      <c r="F650" s="482" t="s">
        <v>3287</v>
      </c>
      <c r="G650" s="480"/>
      <c r="H650" s="480" t="s">
        <v>3072</v>
      </c>
      <c r="I650" s="474">
        <v>34</v>
      </c>
      <c r="J650" s="471"/>
      <c r="K650" s="473"/>
      <c r="L650" s="470">
        <v>0.29817100000000002</v>
      </c>
      <c r="M650" s="201">
        <v>-47.373166292367586</v>
      </c>
      <c r="N650" s="201">
        <v>423.0996045</v>
      </c>
      <c r="O650" s="201">
        <v>41.094000000000001</v>
      </c>
      <c r="P650" s="470">
        <v>41.094000000000001</v>
      </c>
      <c r="Q650" s="471">
        <v>423.0996045</v>
      </c>
      <c r="R650" s="471">
        <v>-47.522251792367584</v>
      </c>
      <c r="S650" s="470">
        <v>140.83124251999973</v>
      </c>
      <c r="T650" s="470">
        <v>140.98032801999975</v>
      </c>
      <c r="U650" s="470"/>
      <c r="V650" s="170">
        <v>72.352612653599905</v>
      </c>
    </row>
    <row r="651" spans="1:22" x14ac:dyDescent="0.25">
      <c r="A651">
        <v>0</v>
      </c>
      <c r="B651" s="478"/>
      <c r="C651" s="478"/>
      <c r="D651" s="478"/>
      <c r="E651" s="477"/>
      <c r="F651" s="482" t="s">
        <v>619</v>
      </c>
      <c r="G651" s="480"/>
      <c r="H651" s="480"/>
      <c r="I651" s="474"/>
      <c r="J651" s="471"/>
      <c r="K651" s="473"/>
      <c r="L651" s="470">
        <v>0</v>
      </c>
      <c r="M651" s="201">
        <v>-47.522251792367584</v>
      </c>
      <c r="N651" s="201">
        <v>423.0996045</v>
      </c>
      <c r="O651" s="201">
        <v>41.094000000000001</v>
      </c>
      <c r="P651" s="470">
        <v>41.094000000000001</v>
      </c>
      <c r="Q651" s="471">
        <v>423.0996045</v>
      </c>
      <c r="R651" s="471">
        <v>-47.522251792367584</v>
      </c>
      <c r="S651" s="470">
        <v>140.98032801999975</v>
      </c>
      <c r="T651" s="470">
        <v>140.98032801999975</v>
      </c>
      <c r="U651" s="470"/>
      <c r="V651" s="170">
        <v>72.501698153599918</v>
      </c>
    </row>
    <row r="652" spans="1:22" x14ac:dyDescent="0.25">
      <c r="A652">
        <v>0</v>
      </c>
      <c r="B652" s="478"/>
      <c r="C652" s="478"/>
      <c r="D652" s="478"/>
      <c r="E652" s="477"/>
      <c r="F652" s="482" t="s">
        <v>619</v>
      </c>
      <c r="G652" s="480"/>
      <c r="H652" s="480"/>
      <c r="I652" s="474"/>
      <c r="J652" s="471"/>
      <c r="K652" s="473"/>
      <c r="L652" s="470">
        <v>0</v>
      </c>
      <c r="M652" s="201">
        <v>-47.522251792367584</v>
      </c>
      <c r="N652" s="201">
        <v>423.0996045</v>
      </c>
      <c r="O652" s="201">
        <v>41.094000000000001</v>
      </c>
      <c r="P652" s="470">
        <v>41.094000000000001</v>
      </c>
      <c r="Q652" s="471">
        <v>423.0996045</v>
      </c>
      <c r="R652" s="471">
        <v>-47.522251792367584</v>
      </c>
      <c r="S652" s="470">
        <v>140.98032801999975</v>
      </c>
      <c r="T652" s="470">
        <v>140.98032801999975</v>
      </c>
      <c r="U652" s="470"/>
      <c r="V652" s="170">
        <v>72.501698153599918</v>
      </c>
    </row>
    <row r="653" spans="1:22" x14ac:dyDescent="0.25">
      <c r="A653">
        <v>0</v>
      </c>
      <c r="B653" s="478"/>
      <c r="C653" s="478"/>
      <c r="D653" s="478"/>
      <c r="E653" s="477"/>
      <c r="F653" s="481" t="s">
        <v>619</v>
      </c>
      <c r="G653" s="480"/>
      <c r="H653" s="480" t="s">
        <v>2198</v>
      </c>
      <c r="I653" s="474"/>
      <c r="J653" s="479"/>
      <c r="K653" s="473"/>
      <c r="L653" s="472">
        <v>0.19082200000000005</v>
      </c>
      <c r="M653" s="201">
        <v>-47.617662792367582</v>
      </c>
      <c r="N653" s="201">
        <v>423.0996045</v>
      </c>
      <c r="O653" s="201">
        <v>41.094000000000001</v>
      </c>
      <c r="P653" s="470">
        <v>41.094000000000001</v>
      </c>
      <c r="Q653" s="471">
        <v>423.0996045</v>
      </c>
      <c r="R653" s="471">
        <v>-47.713073792367581</v>
      </c>
      <c r="S653" s="470">
        <v>141.07573901999973</v>
      </c>
      <c r="T653" s="470">
        <v>141.17115001999974</v>
      </c>
      <c r="U653" s="479"/>
      <c r="V653" s="170">
        <v>72.597109153599902</v>
      </c>
    </row>
    <row r="654" spans="1:22" x14ac:dyDescent="0.25">
      <c r="A654">
        <v>0</v>
      </c>
      <c r="B654" s="478" t="s">
        <v>3081</v>
      </c>
      <c r="C654" s="478" t="s">
        <v>3302</v>
      </c>
      <c r="D654" s="478" t="s">
        <v>1981</v>
      </c>
      <c r="E654" s="477">
        <v>1412</v>
      </c>
      <c r="F654" s="470" t="s">
        <v>3286</v>
      </c>
      <c r="G654" s="476"/>
      <c r="H654" s="475" t="s">
        <v>1978</v>
      </c>
      <c r="I654" s="474">
        <v>40</v>
      </c>
      <c r="J654" s="471"/>
      <c r="K654" s="473"/>
      <c r="L654" s="472">
        <v>5.7403999999999997E-2</v>
      </c>
      <c r="M654" s="201">
        <v>-47.741775792367577</v>
      </c>
      <c r="N654" s="201">
        <v>423.0996045</v>
      </c>
      <c r="O654" s="201">
        <v>41.094000000000001</v>
      </c>
      <c r="P654" s="470">
        <v>41.094000000000001</v>
      </c>
      <c r="Q654" s="471">
        <v>423.0996045</v>
      </c>
      <c r="R654" s="471">
        <v>-47.770477792367579</v>
      </c>
      <c r="S654" s="470">
        <v>141.19985201999972</v>
      </c>
      <c r="T654" s="470">
        <v>141.22855401999973</v>
      </c>
      <c r="U654" s="470"/>
      <c r="V654" s="170">
        <v>72.721222153599896</v>
      </c>
    </row>
    <row r="655" spans="1:22" x14ac:dyDescent="0.25">
      <c r="A655">
        <v>0</v>
      </c>
      <c r="B655" s="232"/>
      <c r="C655" s="232"/>
      <c r="D655" s="232"/>
      <c r="E655" s="237"/>
      <c r="F655" s="232" t="s">
        <v>619</v>
      </c>
      <c r="G655" s="238"/>
      <c r="H655" s="238" t="s">
        <v>1962</v>
      </c>
      <c r="I655" s="467">
        <v>40</v>
      </c>
      <c r="J655" s="240"/>
      <c r="K655" s="466"/>
      <c r="L655" s="240">
        <v>0.103502</v>
      </c>
      <c r="M655" s="201">
        <v>-47.822228792367582</v>
      </c>
      <c r="N655" s="201">
        <v>423.0996045</v>
      </c>
      <c r="O655" s="201">
        <v>41.094000000000001</v>
      </c>
      <c r="P655" s="240">
        <v>41.094000000000001</v>
      </c>
      <c r="Q655" s="240">
        <v>423.0996045</v>
      </c>
      <c r="R655" s="240">
        <v>-47.873979792367578</v>
      </c>
      <c r="S655" s="240">
        <v>141.28030501999973</v>
      </c>
      <c r="T655" s="240">
        <v>141.33205601999973</v>
      </c>
      <c r="U655" s="240"/>
      <c r="V655" s="170">
        <v>72.801675153599902</v>
      </c>
    </row>
    <row r="656" spans="1:22" x14ac:dyDescent="0.25">
      <c r="A656">
        <v>0</v>
      </c>
      <c r="B656" s="232" t="s">
        <v>3081</v>
      </c>
      <c r="C656" s="232" t="s">
        <v>3285</v>
      </c>
      <c r="D656" s="232" t="s">
        <v>111</v>
      </c>
      <c r="E656" s="237">
        <v>1413</v>
      </c>
      <c r="F656" s="234" t="s">
        <v>1027</v>
      </c>
      <c r="G656" s="238" t="s">
        <v>2169</v>
      </c>
      <c r="H656" s="238" t="s">
        <v>1951</v>
      </c>
      <c r="I656" s="467"/>
      <c r="J656" s="200"/>
      <c r="K656" s="466"/>
      <c r="L656" s="240">
        <v>0</v>
      </c>
      <c r="M656" s="201">
        <v>-47.873979792367578</v>
      </c>
      <c r="N656" s="201">
        <v>423.0996045</v>
      </c>
      <c r="O656" s="201">
        <v>41.094000000000001</v>
      </c>
      <c r="P656" s="240">
        <v>41.094000000000001</v>
      </c>
      <c r="Q656" s="240">
        <v>423.0996045</v>
      </c>
      <c r="R656" s="240">
        <v>-47.873979792367578</v>
      </c>
      <c r="S656" s="240">
        <v>141.33205601999973</v>
      </c>
      <c r="T656" s="240">
        <v>141.33205601999973</v>
      </c>
      <c r="U656" s="240"/>
      <c r="V656" s="170">
        <v>72.853426153599898</v>
      </c>
    </row>
    <row r="657" spans="1:22" x14ac:dyDescent="0.25">
      <c r="A657">
        <v>0</v>
      </c>
      <c r="B657" s="232"/>
      <c r="C657" s="232"/>
      <c r="D657" s="232"/>
      <c r="E657" s="237"/>
      <c r="F657" s="469" t="s">
        <v>619</v>
      </c>
      <c r="G657" s="238"/>
      <c r="H657" s="238" t="s">
        <v>1969</v>
      </c>
      <c r="I657" s="468"/>
      <c r="J657" s="239"/>
      <c r="K657" s="466"/>
      <c r="L657" s="240">
        <v>0.14528199999999999</v>
      </c>
      <c r="M657" s="201">
        <v>-47.946620792367582</v>
      </c>
      <c r="N657" s="201">
        <v>423.0996045</v>
      </c>
      <c r="O657" s="201">
        <v>41.094000000000001</v>
      </c>
      <c r="P657" s="240">
        <v>41.094000000000001</v>
      </c>
      <c r="Q657" s="240">
        <v>423.0996045</v>
      </c>
      <c r="R657" s="240">
        <v>-48.01926179236758</v>
      </c>
      <c r="S657" s="240">
        <v>141.40469701999973</v>
      </c>
      <c r="T657" s="240">
        <v>141.47733801999973</v>
      </c>
      <c r="U657" s="240"/>
      <c r="V657" s="170">
        <v>72.926067153599902</v>
      </c>
    </row>
    <row r="658" spans="1:22" x14ac:dyDescent="0.25">
      <c r="A658">
        <v>0</v>
      </c>
      <c r="B658" s="232" t="s">
        <v>3081</v>
      </c>
      <c r="C658" s="232" t="s">
        <v>3285</v>
      </c>
      <c r="D658" s="232" t="s">
        <v>3125</v>
      </c>
      <c r="E658" s="237">
        <v>1415</v>
      </c>
      <c r="F658" s="234" t="s">
        <v>1905</v>
      </c>
      <c r="G658" s="238" t="s">
        <v>4279</v>
      </c>
      <c r="H658" s="238" t="s">
        <v>4280</v>
      </c>
      <c r="I658" s="467">
        <v>33</v>
      </c>
      <c r="J658" s="200"/>
      <c r="K658" s="466"/>
      <c r="L658" s="240">
        <v>0</v>
      </c>
      <c r="M658" s="201">
        <v>-48.01926179236758</v>
      </c>
      <c r="N658" s="201">
        <v>423.0996045</v>
      </c>
      <c r="O658" s="201">
        <v>41.094000000000001</v>
      </c>
      <c r="P658" s="240">
        <v>41.094000000000001</v>
      </c>
      <c r="Q658" s="240">
        <v>423.0996045</v>
      </c>
      <c r="R658" s="240">
        <v>-48.01926179236758</v>
      </c>
      <c r="S658" s="240">
        <v>141.47733801999973</v>
      </c>
      <c r="T658" s="240">
        <v>141.47733801999973</v>
      </c>
      <c r="U658" s="240"/>
      <c r="V658" s="170">
        <v>72.998708153599907</v>
      </c>
    </row>
    <row r="659" spans="1:22" x14ac:dyDescent="0.25">
      <c r="A659">
        <v>0</v>
      </c>
      <c r="B659" s="232"/>
      <c r="C659" s="232"/>
      <c r="D659" s="232"/>
      <c r="E659" s="237"/>
      <c r="F659" s="469" t="s">
        <v>619</v>
      </c>
      <c r="G659" s="238"/>
      <c r="H659" s="238" t="s">
        <v>1969</v>
      </c>
      <c r="I659" s="468"/>
      <c r="J659" s="239"/>
      <c r="K659" s="466"/>
      <c r="L659" s="240">
        <v>0</v>
      </c>
      <c r="M659" s="201">
        <v>-48.01926179236758</v>
      </c>
      <c r="N659" s="201">
        <v>423.0996045</v>
      </c>
      <c r="O659" s="201">
        <v>41.094000000000001</v>
      </c>
      <c r="P659" s="240">
        <v>41.094000000000001</v>
      </c>
      <c r="Q659" s="240">
        <v>423.0996045</v>
      </c>
      <c r="R659" s="240">
        <v>-48.01926179236758</v>
      </c>
      <c r="S659" s="240">
        <v>141.47733801999973</v>
      </c>
      <c r="T659" s="240">
        <v>141.47733801999973</v>
      </c>
      <c r="U659" s="240"/>
      <c r="V659" s="170">
        <v>72.998708153599907</v>
      </c>
    </row>
    <row r="660" spans="1:22" x14ac:dyDescent="0.25">
      <c r="A660">
        <v>0</v>
      </c>
      <c r="B660" s="232" t="s">
        <v>3081</v>
      </c>
      <c r="C660" s="232" t="s">
        <v>3285</v>
      </c>
      <c r="D660" s="232" t="s">
        <v>1990</v>
      </c>
      <c r="E660" s="237">
        <v>1415</v>
      </c>
      <c r="F660" s="234" t="s">
        <v>3284</v>
      </c>
      <c r="G660" s="238" t="s">
        <v>1988</v>
      </c>
      <c r="H660" s="238" t="s">
        <v>1987</v>
      </c>
      <c r="I660" s="467"/>
      <c r="J660" s="200"/>
      <c r="K660" s="466"/>
      <c r="L660" s="240">
        <v>0</v>
      </c>
      <c r="M660" s="201">
        <v>-48.01926179236758</v>
      </c>
      <c r="N660" s="201">
        <v>423.0996045</v>
      </c>
      <c r="O660" s="201">
        <v>41.094000000000001</v>
      </c>
      <c r="P660" s="240">
        <v>41.094000000000001</v>
      </c>
      <c r="Q660" s="240">
        <v>423.0996045</v>
      </c>
      <c r="R660" s="240">
        <v>-48.01926179236758</v>
      </c>
      <c r="S660" s="240">
        <v>141.47733801999973</v>
      </c>
      <c r="T660" s="240">
        <v>141.47733801999973</v>
      </c>
      <c r="U660" s="240"/>
      <c r="V660" s="170">
        <v>72.998708153599907</v>
      </c>
    </row>
    <row r="661" spans="1:22" x14ac:dyDescent="0.25">
      <c r="A661">
        <v>0</v>
      </c>
      <c r="B661" s="232"/>
      <c r="C661" s="232"/>
      <c r="D661" s="232"/>
      <c r="E661" s="237"/>
      <c r="F661" s="234" t="s">
        <v>619</v>
      </c>
      <c r="G661" s="238"/>
      <c r="H661" s="238" t="s">
        <v>1962</v>
      </c>
      <c r="I661" s="467">
        <v>40</v>
      </c>
      <c r="J661" s="200"/>
      <c r="K661" s="466"/>
      <c r="L661" s="240">
        <v>0.13121600000000003</v>
      </c>
      <c r="M661" s="201">
        <v>-48.084869792367584</v>
      </c>
      <c r="N661" s="201">
        <v>423.0996045</v>
      </c>
      <c r="O661" s="201">
        <v>41.094000000000001</v>
      </c>
      <c r="P661" s="240">
        <v>41.094000000000001</v>
      </c>
      <c r="Q661" s="240">
        <v>423.0996045</v>
      </c>
      <c r="R661" s="240">
        <v>-48.150477792367582</v>
      </c>
      <c r="S661" s="240">
        <v>141.54294601999973</v>
      </c>
      <c r="T661" s="240">
        <v>141.60855401999973</v>
      </c>
      <c r="U661" s="240"/>
      <c r="V661" s="170">
        <v>73.064316153599904</v>
      </c>
    </row>
    <row r="662" spans="1:22" x14ac:dyDescent="0.25">
      <c r="A662">
        <v>0</v>
      </c>
      <c r="B662" s="478" t="s">
        <v>3081</v>
      </c>
      <c r="C662" s="478" t="s">
        <v>3283</v>
      </c>
      <c r="D662" s="478" t="s">
        <v>1981</v>
      </c>
      <c r="E662" s="477">
        <v>1416</v>
      </c>
      <c r="F662" s="470" t="s">
        <v>3282</v>
      </c>
      <c r="G662" s="476"/>
      <c r="H662" s="475" t="s">
        <v>1978</v>
      </c>
      <c r="I662" s="474">
        <v>40</v>
      </c>
      <c r="J662" s="470"/>
      <c r="K662" s="473"/>
      <c r="L662" s="472">
        <v>5.7403999999999997E-2</v>
      </c>
      <c r="M662" s="201">
        <v>-48.179179792367577</v>
      </c>
      <c r="N662" s="201">
        <v>423.0996045</v>
      </c>
      <c r="O662" s="201">
        <v>41.094000000000001</v>
      </c>
      <c r="P662" s="470">
        <v>41.094000000000001</v>
      </c>
      <c r="Q662" s="471">
        <v>423.0996045</v>
      </c>
      <c r="R662" s="471">
        <v>-48.20788179236758</v>
      </c>
      <c r="S662" s="470">
        <v>141.63725601999971</v>
      </c>
      <c r="T662" s="470">
        <v>141.66595801999972</v>
      </c>
      <c r="U662" s="470"/>
      <c r="V662" s="170">
        <v>73.158626153599883</v>
      </c>
    </row>
    <row r="663" spans="1:22" x14ac:dyDescent="0.25">
      <c r="A663">
        <v>0</v>
      </c>
      <c r="B663" s="478"/>
      <c r="C663" s="478"/>
      <c r="D663" s="478"/>
      <c r="E663" s="477"/>
      <c r="F663" s="478" t="s">
        <v>619</v>
      </c>
      <c r="G663" s="480"/>
      <c r="H663" s="483" t="s">
        <v>2198</v>
      </c>
      <c r="I663" s="474"/>
      <c r="J663" s="470"/>
      <c r="K663" s="473"/>
      <c r="L663" s="472">
        <v>0.19082200000000005</v>
      </c>
      <c r="M663" s="201">
        <v>-48.303292792367579</v>
      </c>
      <c r="N663" s="201">
        <v>423.0996045</v>
      </c>
      <c r="O663" s="201">
        <v>41.094000000000001</v>
      </c>
      <c r="P663" s="470">
        <v>41.094000000000001</v>
      </c>
      <c r="Q663" s="471">
        <v>423.0996045</v>
      </c>
      <c r="R663" s="471">
        <v>-48.398703792367577</v>
      </c>
      <c r="S663" s="470">
        <v>141.76136901999971</v>
      </c>
      <c r="T663" s="470">
        <v>141.85678001999972</v>
      </c>
      <c r="U663" s="479"/>
      <c r="V663" s="170">
        <v>73.282739153599877</v>
      </c>
    </row>
    <row r="664" spans="1:22" x14ac:dyDescent="0.25">
      <c r="A664">
        <v>0</v>
      </c>
      <c r="B664" s="478" t="s">
        <v>3081</v>
      </c>
      <c r="C664" s="478" t="s">
        <v>3283</v>
      </c>
      <c r="D664" s="478" t="s">
        <v>2197</v>
      </c>
      <c r="E664" s="477">
        <v>1420</v>
      </c>
      <c r="F664" s="482" t="s">
        <v>3281</v>
      </c>
      <c r="G664" s="480"/>
      <c r="H664" s="480" t="s">
        <v>3072</v>
      </c>
      <c r="I664" s="474">
        <v>34</v>
      </c>
      <c r="J664" s="471"/>
      <c r="K664" s="473"/>
      <c r="L664" s="470">
        <v>0.29817100000000002</v>
      </c>
      <c r="M664" s="201">
        <v>-48.547789292367582</v>
      </c>
      <c r="N664" s="201">
        <v>423.0996045</v>
      </c>
      <c r="O664" s="201">
        <v>41.094000000000001</v>
      </c>
      <c r="P664" s="470">
        <v>41.094000000000001</v>
      </c>
      <c r="Q664" s="471">
        <v>423.0996045</v>
      </c>
      <c r="R664" s="471">
        <v>-48.696874792367581</v>
      </c>
      <c r="S664" s="470">
        <v>142.0058655199997</v>
      </c>
      <c r="T664" s="470">
        <v>142.15495101999971</v>
      </c>
      <c r="U664" s="470"/>
      <c r="V664" s="170">
        <v>73.527235653599874</v>
      </c>
    </row>
    <row r="665" spans="1:22" x14ac:dyDescent="0.25">
      <c r="A665">
        <v>0</v>
      </c>
      <c r="B665" s="478"/>
      <c r="C665" s="478"/>
      <c r="D665" s="478"/>
      <c r="E665" s="477"/>
      <c r="F665" s="482" t="s">
        <v>619</v>
      </c>
      <c r="G665" s="480"/>
      <c r="H665" s="480"/>
      <c r="I665" s="474"/>
      <c r="J665" s="471"/>
      <c r="K665" s="473"/>
      <c r="L665" s="470">
        <v>0</v>
      </c>
      <c r="M665" s="201">
        <v>-48.696874792367581</v>
      </c>
      <c r="N665" s="201">
        <v>423.0996045</v>
      </c>
      <c r="O665" s="201">
        <v>41.094000000000001</v>
      </c>
      <c r="P665" s="470">
        <v>41.094000000000001</v>
      </c>
      <c r="Q665" s="471">
        <v>423.0996045</v>
      </c>
      <c r="R665" s="471">
        <v>-48.696874792367581</v>
      </c>
      <c r="S665" s="470">
        <v>142.15495101999971</v>
      </c>
      <c r="T665" s="470">
        <v>142.15495101999971</v>
      </c>
      <c r="U665" s="470"/>
      <c r="V665" s="170">
        <v>73.676321153599886</v>
      </c>
    </row>
    <row r="666" spans="1:22" x14ac:dyDescent="0.25">
      <c r="A666">
        <v>0</v>
      </c>
      <c r="B666" s="478" t="s">
        <v>3081</v>
      </c>
      <c r="C666" s="478" t="s">
        <v>3283</v>
      </c>
      <c r="D666" s="478" t="s">
        <v>2174</v>
      </c>
      <c r="E666" s="477">
        <v>1422</v>
      </c>
      <c r="F666" s="482" t="s">
        <v>3280</v>
      </c>
      <c r="G666" s="480"/>
      <c r="H666" s="480" t="s">
        <v>4278</v>
      </c>
      <c r="I666" s="474"/>
      <c r="J666" s="471"/>
      <c r="K666" s="473"/>
      <c r="L666" s="470">
        <v>0</v>
      </c>
      <c r="M666" s="201">
        <v>-48.696874792367581</v>
      </c>
      <c r="N666" s="201">
        <v>423.0996045</v>
      </c>
      <c r="O666" s="201">
        <v>41.094000000000001</v>
      </c>
      <c r="P666" s="470">
        <v>41.094000000000001</v>
      </c>
      <c r="Q666" s="471">
        <v>423.0996045</v>
      </c>
      <c r="R666" s="471">
        <v>-48.696874792367581</v>
      </c>
      <c r="S666" s="470">
        <v>142.15495101999971</v>
      </c>
      <c r="T666" s="470">
        <v>142.15495101999971</v>
      </c>
      <c r="U666" s="470"/>
      <c r="V666" s="170">
        <v>73.676321153599886</v>
      </c>
    </row>
    <row r="667" spans="1:22" x14ac:dyDescent="0.25">
      <c r="A667">
        <v>0</v>
      </c>
      <c r="B667" s="478"/>
      <c r="C667" s="478"/>
      <c r="D667" s="478"/>
      <c r="E667" s="477"/>
      <c r="F667" s="482"/>
      <c r="G667" s="480"/>
      <c r="H667" s="480" t="s">
        <v>1962</v>
      </c>
      <c r="I667" s="474">
        <v>40</v>
      </c>
      <c r="J667" s="471"/>
      <c r="K667" s="473"/>
      <c r="L667" s="470">
        <v>9.650984E-2</v>
      </c>
      <c r="M667" s="201">
        <v>-48.745129712367586</v>
      </c>
      <c r="N667" s="201">
        <v>423.0996045</v>
      </c>
      <c r="O667" s="201">
        <v>41.094000000000001</v>
      </c>
      <c r="P667" s="470">
        <v>41.094000000000001</v>
      </c>
      <c r="Q667" s="471">
        <v>423.0996045</v>
      </c>
      <c r="R667" s="471">
        <v>-48.793384632367584</v>
      </c>
      <c r="S667" s="470">
        <v>142.20320593999972</v>
      </c>
      <c r="T667" s="470">
        <v>142.25146085999972</v>
      </c>
      <c r="U667" s="470"/>
      <c r="V667" s="170">
        <v>73.724576073599891</v>
      </c>
    </row>
    <row r="668" spans="1:22" x14ac:dyDescent="0.25">
      <c r="A668">
        <v>0</v>
      </c>
      <c r="B668" s="478" t="s">
        <v>3081</v>
      </c>
      <c r="C668" s="478" t="s">
        <v>3283</v>
      </c>
      <c r="D668" s="478" t="s">
        <v>111</v>
      </c>
      <c r="E668" s="477">
        <v>1423</v>
      </c>
      <c r="F668" s="482" t="s">
        <v>1028</v>
      </c>
      <c r="G668" s="480" t="s">
        <v>3135</v>
      </c>
      <c r="H668" s="480" t="s">
        <v>3134</v>
      </c>
      <c r="I668" s="474"/>
      <c r="J668" s="471"/>
      <c r="K668" s="473"/>
      <c r="L668" s="470">
        <v>0</v>
      </c>
      <c r="M668" s="201">
        <v>-48.793384632367584</v>
      </c>
      <c r="N668" s="201">
        <v>423.0996045</v>
      </c>
      <c r="O668" s="201">
        <v>41.094000000000001</v>
      </c>
      <c r="P668" s="470">
        <v>41.094000000000001</v>
      </c>
      <c r="Q668" s="471">
        <v>423.0996045</v>
      </c>
      <c r="R668" s="471">
        <v>-48.793384632367584</v>
      </c>
      <c r="S668" s="470">
        <v>142.25146085999972</v>
      </c>
      <c r="T668" s="470">
        <v>142.25146085999972</v>
      </c>
      <c r="U668" s="470"/>
      <c r="V668" s="170">
        <v>73.772830993599896</v>
      </c>
    </row>
    <row r="669" spans="1:22" x14ac:dyDescent="0.25">
      <c r="A669">
        <v>0</v>
      </c>
      <c r="B669" s="478"/>
      <c r="C669" s="478"/>
      <c r="D669" s="478"/>
      <c r="E669" s="477"/>
      <c r="F669" s="482"/>
      <c r="G669" s="480"/>
      <c r="H669" s="480" t="s">
        <v>3133</v>
      </c>
      <c r="I669" s="474">
        <v>40</v>
      </c>
      <c r="J669" s="471"/>
      <c r="K669" s="473"/>
      <c r="L669" s="470">
        <v>5.5879999999999999E-2</v>
      </c>
      <c r="M669" s="201">
        <v>-48.821324632367585</v>
      </c>
      <c r="N669" s="201">
        <v>423.0996045</v>
      </c>
      <c r="O669" s="201">
        <v>41.094000000000001</v>
      </c>
      <c r="P669" s="470">
        <v>41.094000000000001</v>
      </c>
      <c r="Q669" s="471">
        <v>423.0996045</v>
      </c>
      <c r="R669" s="471">
        <v>-48.849264632367586</v>
      </c>
      <c r="S669" s="470">
        <v>142.27940085999973</v>
      </c>
      <c r="T669" s="470">
        <v>142.30734085999973</v>
      </c>
      <c r="U669" s="470"/>
      <c r="V669" s="170">
        <v>73.800770993599897</v>
      </c>
    </row>
    <row r="670" spans="1:22" x14ac:dyDescent="0.25">
      <c r="A670">
        <v>0</v>
      </c>
      <c r="B670" s="478"/>
      <c r="C670" s="478"/>
      <c r="D670" s="478"/>
      <c r="E670" s="477"/>
      <c r="F670" s="482" t="s">
        <v>619</v>
      </c>
      <c r="G670" s="480"/>
      <c r="H670" s="480" t="s">
        <v>3132</v>
      </c>
      <c r="I670" s="474">
        <v>40</v>
      </c>
      <c r="J670" s="471"/>
      <c r="K670" s="473"/>
      <c r="L670" s="470">
        <v>7.6135999999999981E-2</v>
      </c>
      <c r="M670" s="201">
        <v>-48.887332632367588</v>
      </c>
      <c r="N670" s="201">
        <v>423.0996045</v>
      </c>
      <c r="O670" s="201">
        <v>41.094000000000001</v>
      </c>
      <c r="P670" s="470">
        <v>41.094000000000001</v>
      </c>
      <c r="Q670" s="471">
        <v>423.0996045</v>
      </c>
      <c r="R670" s="471">
        <v>-48.925400632367584</v>
      </c>
      <c r="S670" s="470">
        <v>142.34540885999971</v>
      </c>
      <c r="T670" s="470">
        <v>142.38347685999972</v>
      </c>
      <c r="U670" s="470"/>
      <c r="V670" s="170">
        <v>73.86677899359988</v>
      </c>
    </row>
    <row r="671" spans="1:22" x14ac:dyDescent="0.25">
      <c r="A671">
        <v>0</v>
      </c>
      <c r="B671" s="478" t="s">
        <v>3081</v>
      </c>
      <c r="C671" s="478" t="s">
        <v>3283</v>
      </c>
      <c r="D671" s="478" t="s">
        <v>2187</v>
      </c>
      <c r="E671" s="477">
        <v>1426</v>
      </c>
      <c r="F671" s="482" t="s">
        <v>3279</v>
      </c>
      <c r="G671" s="480" t="s">
        <v>2185</v>
      </c>
      <c r="H671" s="480" t="s">
        <v>2184</v>
      </c>
      <c r="I671" s="474">
        <v>40</v>
      </c>
      <c r="J671" s="471"/>
      <c r="K671" s="473"/>
      <c r="L671" s="470">
        <v>0.5</v>
      </c>
      <c r="M671" s="201">
        <v>-49.175400632367584</v>
      </c>
      <c r="N671" s="201">
        <v>423.0996045</v>
      </c>
      <c r="O671" s="201">
        <v>41.094000000000001</v>
      </c>
      <c r="P671" s="470">
        <v>41.094000000000001</v>
      </c>
      <c r="Q671" s="471">
        <v>423.0996045</v>
      </c>
      <c r="R671" s="471">
        <v>-49.425400632367584</v>
      </c>
      <c r="S671" s="470">
        <v>142.63347685999972</v>
      </c>
      <c r="T671" s="470">
        <v>142.88347685999972</v>
      </c>
      <c r="U671" s="470"/>
      <c r="V671" s="170">
        <v>74.15484699359989</v>
      </c>
    </row>
    <row r="672" spans="1:22" x14ac:dyDescent="0.25">
      <c r="A672">
        <v>0</v>
      </c>
      <c r="B672" s="478"/>
      <c r="C672" s="478"/>
      <c r="D672" s="478"/>
      <c r="E672" s="477"/>
      <c r="F672" s="482" t="s">
        <v>619</v>
      </c>
      <c r="G672" s="480"/>
      <c r="H672" s="480" t="s">
        <v>3129</v>
      </c>
      <c r="I672" s="474">
        <v>40</v>
      </c>
      <c r="J672" s="471"/>
      <c r="K672" s="473"/>
      <c r="L672" s="470">
        <v>7.6135999999999981E-2</v>
      </c>
      <c r="M672" s="201">
        <v>-49.463468632367579</v>
      </c>
      <c r="N672" s="201">
        <v>423.0996045</v>
      </c>
      <c r="O672" s="201">
        <v>41.094000000000001</v>
      </c>
      <c r="P672" s="470">
        <v>41.094000000000001</v>
      </c>
      <c r="Q672" s="471">
        <v>423.0996045</v>
      </c>
      <c r="R672" s="471">
        <v>-49.501536632367582</v>
      </c>
      <c r="S672" s="470">
        <v>142.9215448599997</v>
      </c>
      <c r="T672" s="470">
        <v>142.95961285999971</v>
      </c>
      <c r="U672" s="470"/>
      <c r="V672" s="170">
        <v>74.442914993599871</v>
      </c>
    </row>
    <row r="673" spans="1:22" x14ac:dyDescent="0.25">
      <c r="A673">
        <v>0</v>
      </c>
      <c r="B673" s="478"/>
      <c r="C673" s="478"/>
      <c r="D673" s="478"/>
      <c r="E673" s="477"/>
      <c r="F673" s="482"/>
      <c r="G673" s="480"/>
      <c r="H673" s="480" t="s">
        <v>1962</v>
      </c>
      <c r="I673" s="474"/>
      <c r="J673" s="471"/>
      <c r="K673" s="473"/>
      <c r="L673" s="470">
        <v>9.9516999999999994E-2</v>
      </c>
      <c r="M673" s="201">
        <v>-49.551295132367585</v>
      </c>
      <c r="N673" s="201">
        <v>423.0996045</v>
      </c>
      <c r="O673" s="201">
        <v>41.094000000000001</v>
      </c>
      <c r="P673" s="470">
        <v>41.094000000000001</v>
      </c>
      <c r="Q673" s="471">
        <v>423.0996045</v>
      </c>
      <c r="R673" s="471">
        <v>-49.601053632367581</v>
      </c>
      <c r="S673" s="470">
        <v>143.0093713599997</v>
      </c>
      <c r="T673" s="470">
        <v>143.0591298599997</v>
      </c>
      <c r="U673" s="470"/>
      <c r="V673" s="170">
        <v>74.530741493599876</v>
      </c>
    </row>
    <row r="674" spans="1:22" x14ac:dyDescent="0.25">
      <c r="A674">
        <v>0</v>
      </c>
      <c r="B674" s="478" t="s">
        <v>3081</v>
      </c>
      <c r="C674" s="478" t="s">
        <v>3283</v>
      </c>
      <c r="D674" s="478" t="s">
        <v>2194</v>
      </c>
      <c r="E674" s="477">
        <v>1432</v>
      </c>
      <c r="F674" s="482" t="s">
        <v>3278</v>
      </c>
      <c r="G674" s="480"/>
      <c r="H674" s="480" t="s">
        <v>3072</v>
      </c>
      <c r="I674" s="474">
        <v>34</v>
      </c>
      <c r="J674" s="471"/>
      <c r="K674" s="473"/>
      <c r="L674" s="470">
        <v>0.29817100000000002</v>
      </c>
      <c r="M674" s="201">
        <v>-49.750139132367579</v>
      </c>
      <c r="N674" s="201">
        <v>423.0996045</v>
      </c>
      <c r="O674" s="201">
        <v>41.094000000000001</v>
      </c>
      <c r="P674" s="470">
        <v>41.094000000000001</v>
      </c>
      <c r="Q674" s="471">
        <v>423.0996045</v>
      </c>
      <c r="R674" s="471">
        <v>-49.899224632367584</v>
      </c>
      <c r="S674" s="470">
        <v>143.20821535999968</v>
      </c>
      <c r="T674" s="470">
        <v>143.3573008599997</v>
      </c>
      <c r="U674" s="470"/>
      <c r="V674" s="170">
        <v>74.729585493599856</v>
      </c>
    </row>
    <row r="675" spans="1:22" x14ac:dyDescent="0.25">
      <c r="A675">
        <v>0</v>
      </c>
      <c r="B675" s="478"/>
      <c r="C675" s="478"/>
      <c r="D675" s="478"/>
      <c r="E675" s="477"/>
      <c r="F675" s="482" t="s">
        <v>619</v>
      </c>
      <c r="G675" s="480"/>
      <c r="H675" s="480"/>
      <c r="I675" s="474"/>
      <c r="J675" s="471"/>
      <c r="K675" s="473"/>
      <c r="L675" s="470">
        <v>0</v>
      </c>
      <c r="M675" s="201">
        <v>-49.899224632367584</v>
      </c>
      <c r="N675" s="201">
        <v>423.0996045</v>
      </c>
      <c r="O675" s="201">
        <v>41.094000000000001</v>
      </c>
      <c r="P675" s="470">
        <v>41.094000000000001</v>
      </c>
      <c r="Q675" s="471">
        <v>423.0996045</v>
      </c>
      <c r="R675" s="471">
        <v>-49.899224632367584</v>
      </c>
      <c r="S675" s="470">
        <v>143.3573008599997</v>
      </c>
      <c r="T675" s="470">
        <v>143.3573008599997</v>
      </c>
      <c r="U675" s="470"/>
      <c r="V675" s="170">
        <v>74.878670993599869</v>
      </c>
    </row>
    <row r="676" spans="1:22" x14ac:dyDescent="0.25">
      <c r="A676">
        <v>0</v>
      </c>
      <c r="B676" s="478"/>
      <c r="C676" s="478"/>
      <c r="D676" s="478"/>
      <c r="E676" s="477"/>
      <c r="F676" s="482" t="s">
        <v>619</v>
      </c>
      <c r="G676" s="480"/>
      <c r="H676" s="480"/>
      <c r="I676" s="474"/>
      <c r="J676" s="471"/>
      <c r="K676" s="473"/>
      <c r="L676" s="470">
        <v>0</v>
      </c>
      <c r="M676" s="201">
        <v>-49.899224632367584</v>
      </c>
      <c r="N676" s="201">
        <v>423.0996045</v>
      </c>
      <c r="O676" s="201">
        <v>41.094000000000001</v>
      </c>
      <c r="P676" s="470">
        <v>41.094000000000001</v>
      </c>
      <c r="Q676" s="471">
        <v>423.0996045</v>
      </c>
      <c r="R676" s="471">
        <v>-49.899224632367584</v>
      </c>
      <c r="S676" s="470">
        <v>143.3573008599997</v>
      </c>
      <c r="T676" s="470">
        <v>143.3573008599997</v>
      </c>
      <c r="U676" s="470"/>
      <c r="V676" s="170">
        <v>74.878670993599869</v>
      </c>
    </row>
    <row r="677" spans="1:22" x14ac:dyDescent="0.25">
      <c r="A677">
        <v>0</v>
      </c>
      <c r="B677" s="478"/>
      <c r="C677" s="478"/>
      <c r="D677" s="478"/>
      <c r="E677" s="477"/>
      <c r="F677" s="482" t="s">
        <v>619</v>
      </c>
      <c r="G677" s="480"/>
      <c r="H677" s="480" t="s">
        <v>1962</v>
      </c>
      <c r="I677" s="474"/>
      <c r="J677" s="471"/>
      <c r="K677" s="473"/>
      <c r="L677" s="470">
        <v>9.9516999999999994E-2</v>
      </c>
      <c r="M677" s="201">
        <v>-49.948983132367587</v>
      </c>
      <c r="N677" s="201">
        <v>423.0996045</v>
      </c>
      <c r="O677" s="201">
        <v>41.094000000000001</v>
      </c>
      <c r="P677" s="470">
        <v>41.094000000000001</v>
      </c>
      <c r="Q677" s="471">
        <v>423.0996045</v>
      </c>
      <c r="R677" s="471">
        <v>-49.998741632367583</v>
      </c>
      <c r="S677" s="470">
        <v>143.40705935999969</v>
      </c>
      <c r="T677" s="470">
        <v>143.45681785999969</v>
      </c>
      <c r="U677" s="470"/>
      <c r="V677" s="170">
        <v>74.928429493599864</v>
      </c>
    </row>
    <row r="678" spans="1:22" x14ac:dyDescent="0.25">
      <c r="A678">
        <v>0</v>
      </c>
      <c r="B678" s="478" t="s">
        <v>3081</v>
      </c>
      <c r="C678" s="478" t="s">
        <v>3283</v>
      </c>
      <c r="D678" s="478" t="s">
        <v>2192</v>
      </c>
      <c r="E678" s="477">
        <v>1436</v>
      </c>
      <c r="F678" s="482" t="s">
        <v>3277</v>
      </c>
      <c r="G678" s="480"/>
      <c r="H678" s="480" t="s">
        <v>3072</v>
      </c>
      <c r="I678" s="474">
        <v>34</v>
      </c>
      <c r="J678" s="471"/>
      <c r="K678" s="473"/>
      <c r="L678" s="470">
        <v>0.29817100000000002</v>
      </c>
      <c r="M678" s="201">
        <v>-50.147827132367581</v>
      </c>
      <c r="N678" s="201">
        <v>423.0996045</v>
      </c>
      <c r="O678" s="201">
        <v>41.094000000000001</v>
      </c>
      <c r="P678" s="470">
        <v>41.094000000000001</v>
      </c>
      <c r="Q678" s="471">
        <v>423.0996045</v>
      </c>
      <c r="R678" s="471">
        <v>-50.296912632367587</v>
      </c>
      <c r="S678" s="470">
        <v>143.60590335999967</v>
      </c>
      <c r="T678" s="470">
        <v>143.75498885999968</v>
      </c>
      <c r="U678" s="470"/>
      <c r="V678" s="170">
        <v>75.127273493599844</v>
      </c>
    </row>
    <row r="679" spans="1:22" x14ac:dyDescent="0.25">
      <c r="A679">
        <v>0</v>
      </c>
      <c r="B679" s="478"/>
      <c r="C679" s="478"/>
      <c r="D679" s="478"/>
      <c r="E679" s="477"/>
      <c r="F679" s="482" t="s">
        <v>619</v>
      </c>
      <c r="G679" s="480"/>
      <c r="H679" s="480"/>
      <c r="I679" s="474"/>
      <c r="J679" s="471"/>
      <c r="K679" s="473"/>
      <c r="L679" s="470">
        <v>0</v>
      </c>
      <c r="M679" s="201">
        <v>-50.296912632367587</v>
      </c>
      <c r="N679" s="201">
        <v>423.0996045</v>
      </c>
      <c r="O679" s="201">
        <v>41.094000000000001</v>
      </c>
      <c r="P679" s="470">
        <v>41.094000000000001</v>
      </c>
      <c r="Q679" s="471">
        <v>423.0996045</v>
      </c>
      <c r="R679" s="471">
        <v>-50.296912632367587</v>
      </c>
      <c r="S679" s="470">
        <v>143.75498885999968</v>
      </c>
      <c r="T679" s="470">
        <v>143.75498885999968</v>
      </c>
      <c r="U679" s="470"/>
      <c r="V679" s="170">
        <v>75.276358993599857</v>
      </c>
    </row>
    <row r="680" spans="1:22" x14ac:dyDescent="0.25">
      <c r="A680">
        <v>0</v>
      </c>
      <c r="B680" s="478"/>
      <c r="C680" s="478"/>
      <c r="D680" s="478"/>
      <c r="E680" s="477"/>
      <c r="F680" s="482" t="s">
        <v>619</v>
      </c>
      <c r="G680" s="480"/>
      <c r="H680" s="480"/>
      <c r="I680" s="474"/>
      <c r="J680" s="471"/>
      <c r="K680" s="473"/>
      <c r="L680" s="470">
        <v>0</v>
      </c>
      <c r="M680" s="201">
        <v>-50.296912632367587</v>
      </c>
      <c r="N680" s="201">
        <v>423.0996045</v>
      </c>
      <c r="O680" s="201">
        <v>41.094000000000001</v>
      </c>
      <c r="P680" s="470">
        <v>41.094000000000001</v>
      </c>
      <c r="Q680" s="471">
        <v>423.0996045</v>
      </c>
      <c r="R680" s="471">
        <v>-50.296912632367587</v>
      </c>
      <c r="S680" s="470">
        <v>143.75498885999968</v>
      </c>
      <c r="T680" s="470">
        <v>143.75498885999968</v>
      </c>
      <c r="U680" s="470"/>
      <c r="V680" s="170">
        <v>75.276358993599857</v>
      </c>
    </row>
    <row r="681" spans="1:22" x14ac:dyDescent="0.25">
      <c r="A681">
        <v>0</v>
      </c>
      <c r="B681" s="478"/>
      <c r="C681" s="478"/>
      <c r="D681" s="478"/>
      <c r="E681" s="477"/>
      <c r="F681" s="482" t="s">
        <v>619</v>
      </c>
      <c r="G681" s="480"/>
      <c r="H681" s="480" t="s">
        <v>1962</v>
      </c>
      <c r="I681" s="474"/>
      <c r="J681" s="471"/>
      <c r="K681" s="473"/>
      <c r="L681" s="470">
        <v>9.9516999999999994E-2</v>
      </c>
      <c r="M681" s="201">
        <v>-50.34667113236759</v>
      </c>
      <c r="N681" s="201">
        <v>423.0996045</v>
      </c>
      <c r="O681" s="201">
        <v>41.094000000000001</v>
      </c>
      <c r="P681" s="470">
        <v>41.094000000000001</v>
      </c>
      <c r="Q681" s="471">
        <v>423.0996045</v>
      </c>
      <c r="R681" s="471">
        <v>-50.396429632367585</v>
      </c>
      <c r="S681" s="470">
        <v>143.80474735999968</v>
      </c>
      <c r="T681" s="470">
        <v>143.85450585999968</v>
      </c>
      <c r="U681" s="470"/>
      <c r="V681" s="170">
        <v>75.326117493599853</v>
      </c>
    </row>
    <row r="682" spans="1:22" x14ac:dyDescent="0.25">
      <c r="A682">
        <v>0</v>
      </c>
      <c r="B682" s="478" t="s">
        <v>3081</v>
      </c>
      <c r="C682" s="478" t="s">
        <v>3283</v>
      </c>
      <c r="D682" s="478" t="s">
        <v>2190</v>
      </c>
      <c r="E682" s="477">
        <v>1440</v>
      </c>
      <c r="F682" s="482" t="s">
        <v>3276</v>
      </c>
      <c r="G682" s="480"/>
      <c r="H682" s="480" t="s">
        <v>3072</v>
      </c>
      <c r="I682" s="474">
        <v>34</v>
      </c>
      <c r="J682" s="471"/>
      <c r="K682" s="473"/>
      <c r="L682" s="470">
        <v>0.29817100000000002</v>
      </c>
      <c r="M682" s="201">
        <v>-50.545515132367584</v>
      </c>
      <c r="N682" s="201">
        <v>423.0996045</v>
      </c>
      <c r="O682" s="201">
        <v>41.094000000000001</v>
      </c>
      <c r="P682" s="470">
        <v>41.094000000000001</v>
      </c>
      <c r="Q682" s="471">
        <v>423.0996045</v>
      </c>
      <c r="R682" s="471">
        <v>-50.694600632367589</v>
      </c>
      <c r="S682" s="470">
        <v>144.00359135999966</v>
      </c>
      <c r="T682" s="470">
        <v>144.15267685999967</v>
      </c>
      <c r="U682" s="470"/>
      <c r="V682" s="170">
        <v>75.524961493599832</v>
      </c>
    </row>
    <row r="683" spans="1:22" x14ac:dyDescent="0.25">
      <c r="A683">
        <v>0</v>
      </c>
      <c r="B683" s="478"/>
      <c r="C683" s="478"/>
      <c r="D683" s="478"/>
      <c r="E683" s="477"/>
      <c r="F683" s="482" t="s">
        <v>619</v>
      </c>
      <c r="G683" s="480"/>
      <c r="H683" s="480"/>
      <c r="I683" s="474"/>
      <c r="J683" s="471"/>
      <c r="K683" s="473"/>
      <c r="L683" s="470">
        <v>0</v>
      </c>
      <c r="M683" s="201">
        <v>-50.694600632367589</v>
      </c>
      <c r="N683" s="201">
        <v>423.0996045</v>
      </c>
      <c r="O683" s="201">
        <v>41.094000000000001</v>
      </c>
      <c r="P683" s="470">
        <v>41.094000000000001</v>
      </c>
      <c r="Q683" s="471">
        <v>423.0996045</v>
      </c>
      <c r="R683" s="471">
        <v>-50.694600632367589</v>
      </c>
      <c r="S683" s="470">
        <v>144.15267685999967</v>
      </c>
      <c r="T683" s="470">
        <v>144.15267685999967</v>
      </c>
      <c r="U683" s="470"/>
      <c r="V683" s="170">
        <v>75.674046993599845</v>
      </c>
    </row>
    <row r="684" spans="1:22" x14ac:dyDescent="0.25">
      <c r="A684">
        <v>0</v>
      </c>
      <c r="B684" s="478" t="s">
        <v>3081</v>
      </c>
      <c r="C684" s="478" t="s">
        <v>3283</v>
      </c>
      <c r="D684" s="478" t="s">
        <v>2174</v>
      </c>
      <c r="E684" s="477">
        <v>1442</v>
      </c>
      <c r="F684" s="482" t="s">
        <v>3275</v>
      </c>
      <c r="G684" s="480"/>
      <c r="H684" s="480" t="s">
        <v>4278</v>
      </c>
      <c r="I684" s="474"/>
      <c r="J684" s="471"/>
      <c r="K684" s="473"/>
      <c r="L684" s="470">
        <v>0</v>
      </c>
      <c r="M684" s="201">
        <v>-50.694600632367589</v>
      </c>
      <c r="N684" s="201">
        <v>423.0996045</v>
      </c>
      <c r="O684" s="201">
        <v>41.094000000000001</v>
      </c>
      <c r="P684" s="470">
        <v>41.094000000000001</v>
      </c>
      <c r="Q684" s="471">
        <v>423.0996045</v>
      </c>
      <c r="R684" s="471">
        <v>-50.694600632367589</v>
      </c>
      <c r="S684" s="470">
        <v>144.15267685999967</v>
      </c>
      <c r="T684" s="470">
        <v>144.15267685999967</v>
      </c>
      <c r="U684" s="470"/>
      <c r="V684" s="170">
        <v>75.674046993599845</v>
      </c>
    </row>
    <row r="685" spans="1:22" x14ac:dyDescent="0.25">
      <c r="A685">
        <v>0</v>
      </c>
      <c r="B685" s="478"/>
      <c r="C685" s="478"/>
      <c r="D685" s="478"/>
      <c r="E685" s="477"/>
      <c r="F685" s="482"/>
      <c r="G685" s="480"/>
      <c r="H685" s="480" t="s">
        <v>1962</v>
      </c>
      <c r="I685" s="474"/>
      <c r="J685" s="471"/>
      <c r="K685" s="473"/>
      <c r="L685" s="470">
        <v>9.650984E-2</v>
      </c>
      <c r="M685" s="201">
        <v>-50.742855552367587</v>
      </c>
      <c r="N685" s="201">
        <v>423.0996045</v>
      </c>
      <c r="O685" s="201">
        <v>41.094000000000001</v>
      </c>
      <c r="P685" s="470">
        <v>41.094000000000001</v>
      </c>
      <c r="Q685" s="471">
        <v>423.0996045</v>
      </c>
      <c r="R685" s="471">
        <v>-50.791110472367592</v>
      </c>
      <c r="S685" s="470">
        <v>144.20093177999968</v>
      </c>
      <c r="T685" s="470">
        <v>144.24918669999968</v>
      </c>
      <c r="U685" s="470"/>
      <c r="V685" s="170">
        <v>75.72230191359985</v>
      </c>
    </row>
    <row r="686" spans="1:22" x14ac:dyDescent="0.25">
      <c r="A686">
        <v>0</v>
      </c>
      <c r="B686" s="478" t="s">
        <v>3081</v>
      </c>
      <c r="C686" s="478" t="s">
        <v>3283</v>
      </c>
      <c r="D686" s="478" t="s">
        <v>111</v>
      </c>
      <c r="E686" s="477">
        <v>1442</v>
      </c>
      <c r="F686" s="482" t="s">
        <v>1029</v>
      </c>
      <c r="G686" s="480" t="s">
        <v>3135</v>
      </c>
      <c r="H686" s="480" t="s">
        <v>3134</v>
      </c>
      <c r="I686" s="474">
        <v>40</v>
      </c>
      <c r="J686" s="471"/>
      <c r="K686" s="473"/>
      <c r="L686" s="470">
        <v>0</v>
      </c>
      <c r="M686" s="201">
        <v>-50.791110472367592</v>
      </c>
      <c r="N686" s="201">
        <v>423.0996045</v>
      </c>
      <c r="O686" s="201">
        <v>41.094000000000001</v>
      </c>
      <c r="P686" s="470">
        <v>41.094000000000001</v>
      </c>
      <c r="Q686" s="471">
        <v>423.0996045</v>
      </c>
      <c r="R686" s="471">
        <v>-50.791110472367592</v>
      </c>
      <c r="S686" s="470">
        <v>144.24918669999968</v>
      </c>
      <c r="T686" s="470">
        <v>144.24918669999968</v>
      </c>
      <c r="U686" s="470"/>
      <c r="V686" s="170">
        <v>75.770556833599855</v>
      </c>
    </row>
    <row r="687" spans="1:22" x14ac:dyDescent="0.25">
      <c r="A687">
        <v>0</v>
      </c>
      <c r="B687" s="478"/>
      <c r="C687" s="478"/>
      <c r="D687" s="478"/>
      <c r="E687" s="477"/>
      <c r="F687" s="482"/>
      <c r="G687" s="480"/>
      <c r="H687" s="480" t="s">
        <v>3133</v>
      </c>
      <c r="I687" s="474"/>
      <c r="J687" s="471"/>
      <c r="K687" s="473"/>
      <c r="L687" s="470">
        <v>5.5879999999999999E-2</v>
      </c>
      <c r="M687" s="201">
        <v>-50.819050472367593</v>
      </c>
      <c r="N687" s="201">
        <v>423.0996045</v>
      </c>
      <c r="O687" s="201">
        <v>41.094000000000001</v>
      </c>
      <c r="P687" s="470">
        <v>41.094000000000001</v>
      </c>
      <c r="Q687" s="471">
        <v>423.0996045</v>
      </c>
      <c r="R687" s="471">
        <v>-50.846990472367594</v>
      </c>
      <c r="S687" s="470">
        <v>144.27712669999968</v>
      </c>
      <c r="T687" s="470">
        <v>144.30506669999968</v>
      </c>
      <c r="U687" s="470"/>
      <c r="V687" s="170">
        <v>75.798496833599856</v>
      </c>
    </row>
    <row r="688" spans="1:22" x14ac:dyDescent="0.25">
      <c r="A688">
        <v>0</v>
      </c>
      <c r="B688" s="478"/>
      <c r="C688" s="478"/>
      <c r="D688" s="478"/>
      <c r="E688" s="477"/>
      <c r="F688" s="482" t="s">
        <v>619</v>
      </c>
      <c r="G688" s="480"/>
      <c r="H688" s="480" t="s">
        <v>3132</v>
      </c>
      <c r="I688" s="474">
        <v>40</v>
      </c>
      <c r="J688" s="471"/>
      <c r="K688" s="473"/>
      <c r="L688" s="470">
        <v>7.6135999999999981E-2</v>
      </c>
      <c r="M688" s="201">
        <v>-50.885058472367589</v>
      </c>
      <c r="N688" s="201">
        <v>423.0996045</v>
      </c>
      <c r="O688" s="201">
        <v>41.094000000000001</v>
      </c>
      <c r="P688" s="470">
        <v>41.094000000000001</v>
      </c>
      <c r="Q688" s="471">
        <v>423.0996045</v>
      </c>
      <c r="R688" s="471">
        <v>-50.923126472367592</v>
      </c>
      <c r="S688" s="470">
        <v>144.34313469999967</v>
      </c>
      <c r="T688" s="470">
        <v>144.38120269999968</v>
      </c>
      <c r="U688" s="470"/>
      <c r="V688" s="170">
        <v>75.864504833599838</v>
      </c>
    </row>
    <row r="689" spans="1:22" x14ac:dyDescent="0.25">
      <c r="A689">
        <v>0</v>
      </c>
      <c r="B689" s="478" t="s">
        <v>3081</v>
      </c>
      <c r="C689" s="478" t="s">
        <v>3283</v>
      </c>
      <c r="D689" s="478" t="s">
        <v>3141</v>
      </c>
      <c r="E689" s="477">
        <v>1446</v>
      </c>
      <c r="F689" s="482" t="s">
        <v>3274</v>
      </c>
      <c r="G689" s="480" t="s">
        <v>2185</v>
      </c>
      <c r="H689" s="480" t="s">
        <v>2184</v>
      </c>
      <c r="I689" s="474">
        <v>40</v>
      </c>
      <c r="J689" s="471"/>
      <c r="K689" s="473"/>
      <c r="L689" s="470">
        <v>0.5</v>
      </c>
      <c r="M689" s="201">
        <v>-51.173126472367592</v>
      </c>
      <c r="N689" s="201">
        <v>423.0996045</v>
      </c>
      <c r="O689" s="201">
        <v>41.094000000000001</v>
      </c>
      <c r="P689" s="470">
        <v>41.094000000000001</v>
      </c>
      <c r="Q689" s="471">
        <v>423.0996045</v>
      </c>
      <c r="R689" s="471">
        <v>-51.423126472367592</v>
      </c>
      <c r="S689" s="470">
        <v>144.63120269999968</v>
      </c>
      <c r="T689" s="470">
        <v>144.88120269999968</v>
      </c>
      <c r="U689" s="470"/>
      <c r="V689" s="170">
        <v>76.152572833599848</v>
      </c>
    </row>
    <row r="690" spans="1:22" x14ac:dyDescent="0.25">
      <c r="A690">
        <v>0</v>
      </c>
      <c r="B690" s="478"/>
      <c r="C690" s="478"/>
      <c r="D690" s="478"/>
      <c r="E690" s="477"/>
      <c r="F690" s="482" t="s">
        <v>619</v>
      </c>
      <c r="G690" s="480"/>
      <c r="H690" s="480" t="s">
        <v>3129</v>
      </c>
      <c r="I690" s="474">
        <v>40</v>
      </c>
      <c r="J690" s="471"/>
      <c r="K690" s="473"/>
      <c r="L690" s="470">
        <v>7.6135999999999981E-2</v>
      </c>
      <c r="M690" s="201">
        <v>-51.461194472367595</v>
      </c>
      <c r="N690" s="201">
        <v>423.0996045</v>
      </c>
      <c r="O690" s="201">
        <v>41.094000000000001</v>
      </c>
      <c r="P690" s="470">
        <v>41.094000000000001</v>
      </c>
      <c r="Q690" s="471">
        <v>423.0996045</v>
      </c>
      <c r="R690" s="471">
        <v>-51.49926247236759</v>
      </c>
      <c r="S690" s="470">
        <v>144.91927069999966</v>
      </c>
      <c r="T690" s="470">
        <v>144.95733869999967</v>
      </c>
      <c r="U690" s="470"/>
      <c r="V690" s="170">
        <v>76.440640833599829</v>
      </c>
    </row>
    <row r="691" spans="1:22" x14ac:dyDescent="0.25">
      <c r="A691">
        <v>0</v>
      </c>
      <c r="B691" s="478"/>
      <c r="C691" s="478"/>
      <c r="D691" s="478"/>
      <c r="E691" s="477"/>
      <c r="F691" s="482"/>
      <c r="G691" s="480"/>
      <c r="H691" s="480" t="s">
        <v>1962</v>
      </c>
      <c r="I691" s="474"/>
      <c r="J691" s="471"/>
      <c r="K691" s="473"/>
      <c r="L691" s="470">
        <v>9.9516999999999994E-2</v>
      </c>
      <c r="M691" s="201">
        <v>-51.549020972367586</v>
      </c>
      <c r="N691" s="201">
        <v>423.0996045</v>
      </c>
      <c r="O691" s="201">
        <v>41.094000000000001</v>
      </c>
      <c r="P691" s="470">
        <v>41.094000000000001</v>
      </c>
      <c r="Q691" s="471">
        <v>423.0996045</v>
      </c>
      <c r="R691" s="471">
        <v>-51.598779472367589</v>
      </c>
      <c r="S691" s="470">
        <v>145.00709719999966</v>
      </c>
      <c r="T691" s="470">
        <v>145.05685569999966</v>
      </c>
      <c r="U691" s="470"/>
      <c r="V691" s="170">
        <v>76.528467333599835</v>
      </c>
    </row>
    <row r="692" spans="1:22" x14ac:dyDescent="0.25">
      <c r="A692">
        <v>0</v>
      </c>
      <c r="B692" s="478" t="s">
        <v>3081</v>
      </c>
      <c r="C692" s="478" t="s">
        <v>3283</v>
      </c>
      <c r="D692" s="478" t="s">
        <v>2183</v>
      </c>
      <c r="E692" s="477">
        <v>1452</v>
      </c>
      <c r="F692" s="482" t="s">
        <v>3273</v>
      </c>
      <c r="G692" s="480"/>
      <c r="H692" s="480" t="s">
        <v>3072</v>
      </c>
      <c r="I692" s="474">
        <v>34</v>
      </c>
      <c r="J692" s="471"/>
      <c r="K692" s="473"/>
      <c r="L692" s="470">
        <v>0.29817100000000002</v>
      </c>
      <c r="M692" s="201">
        <v>-51.747864972367594</v>
      </c>
      <c r="N692" s="201">
        <v>423.0996045</v>
      </c>
      <c r="O692" s="201">
        <v>41.094000000000001</v>
      </c>
      <c r="P692" s="470">
        <v>41.094000000000001</v>
      </c>
      <c r="Q692" s="471">
        <v>423.0996045</v>
      </c>
      <c r="R692" s="471">
        <v>-51.896950472367593</v>
      </c>
      <c r="S692" s="470">
        <v>145.20594119999964</v>
      </c>
      <c r="T692" s="470">
        <v>145.35502669999966</v>
      </c>
      <c r="U692" s="470"/>
      <c r="V692" s="170">
        <v>76.727311333599815</v>
      </c>
    </row>
    <row r="693" spans="1:22" x14ac:dyDescent="0.25">
      <c r="A693">
        <v>0</v>
      </c>
      <c r="B693" s="478"/>
      <c r="C693" s="478"/>
      <c r="D693" s="478"/>
      <c r="E693" s="477"/>
      <c r="F693" s="482" t="s">
        <v>619</v>
      </c>
      <c r="G693" s="480"/>
      <c r="H693" s="480"/>
      <c r="I693" s="474"/>
      <c r="J693" s="471"/>
      <c r="K693" s="473"/>
      <c r="L693" s="470">
        <v>0</v>
      </c>
      <c r="M693" s="201">
        <v>-51.896950472367593</v>
      </c>
      <c r="N693" s="201">
        <v>423.0996045</v>
      </c>
      <c r="O693" s="201">
        <v>41.094000000000001</v>
      </c>
      <c r="P693" s="470">
        <v>41.094000000000001</v>
      </c>
      <c r="Q693" s="471">
        <v>423.0996045</v>
      </c>
      <c r="R693" s="471">
        <v>-51.896950472367593</v>
      </c>
      <c r="S693" s="470">
        <v>145.35502669999966</v>
      </c>
      <c r="T693" s="470">
        <v>145.35502669999966</v>
      </c>
      <c r="U693" s="470"/>
      <c r="V693" s="170">
        <v>76.876396833599827</v>
      </c>
    </row>
    <row r="694" spans="1:22" x14ac:dyDescent="0.25">
      <c r="A694">
        <v>0</v>
      </c>
      <c r="B694" s="478"/>
      <c r="C694" s="478"/>
      <c r="D694" s="478"/>
      <c r="E694" s="477"/>
      <c r="F694" s="482" t="s">
        <v>619</v>
      </c>
      <c r="G694" s="480"/>
      <c r="H694" s="480"/>
      <c r="I694" s="474"/>
      <c r="J694" s="471"/>
      <c r="K694" s="473"/>
      <c r="L694" s="470">
        <v>0</v>
      </c>
      <c r="M694" s="201">
        <v>-51.896950472367593</v>
      </c>
      <c r="N694" s="201">
        <v>423.0996045</v>
      </c>
      <c r="O694" s="201">
        <v>41.094000000000001</v>
      </c>
      <c r="P694" s="470">
        <v>41.094000000000001</v>
      </c>
      <c r="Q694" s="471">
        <v>423.0996045</v>
      </c>
      <c r="R694" s="471">
        <v>-51.896950472367593</v>
      </c>
      <c r="S694" s="470">
        <v>145.35502669999966</v>
      </c>
      <c r="T694" s="470">
        <v>145.35502669999966</v>
      </c>
      <c r="U694" s="470"/>
      <c r="V694" s="170">
        <v>76.876396833599827</v>
      </c>
    </row>
    <row r="695" spans="1:22" x14ac:dyDescent="0.25">
      <c r="A695">
        <v>0</v>
      </c>
      <c r="B695" s="478"/>
      <c r="C695" s="478"/>
      <c r="D695" s="478"/>
      <c r="E695" s="477"/>
      <c r="F695" s="482" t="s">
        <v>619</v>
      </c>
      <c r="G695" s="480"/>
      <c r="H695" s="480" t="s">
        <v>1962</v>
      </c>
      <c r="I695" s="474"/>
      <c r="J695" s="471"/>
      <c r="K695" s="473"/>
      <c r="L695" s="470">
        <v>9.9516999999999994E-2</v>
      </c>
      <c r="M695" s="201">
        <v>-51.946708972367588</v>
      </c>
      <c r="N695" s="201">
        <v>423.0996045</v>
      </c>
      <c r="O695" s="201">
        <v>41.094000000000001</v>
      </c>
      <c r="P695" s="470">
        <v>41.094000000000001</v>
      </c>
      <c r="Q695" s="471">
        <v>423.0996045</v>
      </c>
      <c r="R695" s="471">
        <v>-51.996467472367591</v>
      </c>
      <c r="S695" s="470">
        <v>145.40478519999965</v>
      </c>
      <c r="T695" s="470">
        <v>145.45454369999965</v>
      </c>
      <c r="U695" s="470"/>
      <c r="V695" s="170">
        <v>76.926155333599823</v>
      </c>
    </row>
    <row r="696" spans="1:22" x14ac:dyDescent="0.25">
      <c r="A696">
        <v>0</v>
      </c>
      <c r="B696" s="478" t="s">
        <v>3081</v>
      </c>
      <c r="C696" s="478" t="s">
        <v>3283</v>
      </c>
      <c r="D696" s="478" t="s">
        <v>2181</v>
      </c>
      <c r="E696" s="477">
        <v>1456</v>
      </c>
      <c r="F696" s="482" t="s">
        <v>3272</v>
      </c>
      <c r="G696" s="480"/>
      <c r="H696" s="480" t="s">
        <v>3072</v>
      </c>
      <c r="I696" s="474">
        <v>34</v>
      </c>
      <c r="J696" s="471"/>
      <c r="K696" s="473"/>
      <c r="L696" s="470">
        <v>0.29817100000000002</v>
      </c>
      <c r="M696" s="201">
        <v>-52.145552972367597</v>
      </c>
      <c r="N696" s="201">
        <v>423.0996045</v>
      </c>
      <c r="O696" s="201">
        <v>41.094000000000001</v>
      </c>
      <c r="P696" s="470">
        <v>41.094000000000001</v>
      </c>
      <c r="Q696" s="471">
        <v>423.0996045</v>
      </c>
      <c r="R696" s="471">
        <v>-52.294638472367595</v>
      </c>
      <c r="S696" s="470">
        <v>145.60362919999963</v>
      </c>
      <c r="T696" s="470">
        <v>145.75271469999964</v>
      </c>
      <c r="U696" s="470"/>
      <c r="V696" s="170">
        <v>77.124999333599803</v>
      </c>
    </row>
    <row r="697" spans="1:22" x14ac:dyDescent="0.25">
      <c r="A697">
        <v>0</v>
      </c>
      <c r="B697" s="478"/>
      <c r="C697" s="478"/>
      <c r="D697" s="478"/>
      <c r="E697" s="477"/>
      <c r="F697" s="482" t="s">
        <v>619</v>
      </c>
      <c r="G697" s="480"/>
      <c r="H697" s="480"/>
      <c r="I697" s="474"/>
      <c r="J697" s="471"/>
      <c r="K697" s="473"/>
      <c r="L697" s="470">
        <v>0</v>
      </c>
      <c r="M697" s="201">
        <v>-52.294638472367595</v>
      </c>
      <c r="N697" s="201">
        <v>423.0996045</v>
      </c>
      <c r="O697" s="201">
        <v>41.094000000000001</v>
      </c>
      <c r="P697" s="470">
        <v>41.094000000000001</v>
      </c>
      <c r="Q697" s="471">
        <v>423.0996045</v>
      </c>
      <c r="R697" s="471">
        <v>-52.294638472367595</v>
      </c>
      <c r="S697" s="470">
        <v>145.75271469999964</v>
      </c>
      <c r="T697" s="470">
        <v>145.75271469999964</v>
      </c>
      <c r="U697" s="470"/>
      <c r="V697" s="170">
        <v>77.274084833599815</v>
      </c>
    </row>
    <row r="698" spans="1:22" x14ac:dyDescent="0.25">
      <c r="A698">
        <v>0</v>
      </c>
      <c r="B698" s="478"/>
      <c r="C698" s="478"/>
      <c r="D698" s="478"/>
      <c r="E698" s="477"/>
      <c r="F698" s="482" t="s">
        <v>619</v>
      </c>
      <c r="G698" s="480"/>
      <c r="H698" s="480"/>
      <c r="I698" s="474"/>
      <c r="J698" s="471"/>
      <c r="K698" s="473"/>
      <c r="L698" s="470">
        <v>0</v>
      </c>
      <c r="M698" s="201">
        <v>-52.294638472367595</v>
      </c>
      <c r="N698" s="201">
        <v>423.0996045</v>
      </c>
      <c r="O698" s="201">
        <v>41.094000000000001</v>
      </c>
      <c r="P698" s="470">
        <v>41.094000000000001</v>
      </c>
      <c r="Q698" s="471">
        <v>423.0996045</v>
      </c>
      <c r="R698" s="471">
        <v>-52.294638472367595</v>
      </c>
      <c r="S698" s="470">
        <v>145.75271469999964</v>
      </c>
      <c r="T698" s="470">
        <v>145.75271469999964</v>
      </c>
      <c r="U698" s="470"/>
      <c r="V698" s="170">
        <v>77.274084833599815</v>
      </c>
    </row>
    <row r="699" spans="1:22" x14ac:dyDescent="0.25">
      <c r="A699">
        <v>0</v>
      </c>
      <c r="B699" s="478"/>
      <c r="C699" s="478"/>
      <c r="D699" s="478"/>
      <c r="E699" s="477"/>
      <c r="F699" s="482" t="s">
        <v>619</v>
      </c>
      <c r="G699" s="480"/>
      <c r="H699" s="480" t="s">
        <v>1962</v>
      </c>
      <c r="I699" s="474"/>
      <c r="J699" s="471"/>
      <c r="K699" s="473"/>
      <c r="L699" s="470">
        <v>9.9516999999999994E-2</v>
      </c>
      <c r="M699" s="201">
        <v>-52.344396972367591</v>
      </c>
      <c r="N699" s="201">
        <v>423.0996045</v>
      </c>
      <c r="O699" s="201">
        <v>41.094000000000001</v>
      </c>
      <c r="P699" s="470">
        <v>41.094000000000001</v>
      </c>
      <c r="Q699" s="471">
        <v>423.0996045</v>
      </c>
      <c r="R699" s="471">
        <v>-52.394155472367594</v>
      </c>
      <c r="S699" s="470">
        <v>145.80247319999964</v>
      </c>
      <c r="T699" s="470">
        <v>145.85223169999963</v>
      </c>
      <c r="U699" s="470"/>
      <c r="V699" s="170">
        <v>77.323843333599811</v>
      </c>
    </row>
    <row r="700" spans="1:22" x14ac:dyDescent="0.25">
      <c r="A700">
        <v>0</v>
      </c>
      <c r="B700" s="478" t="s">
        <v>3081</v>
      </c>
      <c r="C700" s="478" t="s">
        <v>3283</v>
      </c>
      <c r="D700" s="478" t="s">
        <v>2179</v>
      </c>
      <c r="E700" s="477">
        <v>1460</v>
      </c>
      <c r="F700" s="482" t="s">
        <v>3271</v>
      </c>
      <c r="G700" s="480"/>
      <c r="H700" s="480" t="s">
        <v>3072</v>
      </c>
      <c r="I700" s="474">
        <v>34</v>
      </c>
      <c r="J700" s="471"/>
      <c r="K700" s="473"/>
      <c r="L700" s="470">
        <v>0.29817100000000002</v>
      </c>
      <c r="M700" s="201">
        <v>-52.543240972367599</v>
      </c>
      <c r="N700" s="201">
        <v>423.0996045</v>
      </c>
      <c r="O700" s="201">
        <v>41.094000000000001</v>
      </c>
      <c r="P700" s="470">
        <v>41.094000000000001</v>
      </c>
      <c r="Q700" s="471">
        <v>423.0996045</v>
      </c>
      <c r="R700" s="471">
        <v>-52.692326472367597</v>
      </c>
      <c r="S700" s="470">
        <v>146.00131719999962</v>
      </c>
      <c r="T700" s="470">
        <v>146.15040269999963</v>
      </c>
      <c r="U700" s="470"/>
      <c r="V700" s="170">
        <v>77.522687333599791</v>
      </c>
    </row>
    <row r="701" spans="1:22" x14ac:dyDescent="0.25">
      <c r="A701">
        <v>0</v>
      </c>
      <c r="B701" s="478"/>
      <c r="C701" s="478"/>
      <c r="D701" s="478"/>
      <c r="E701" s="477"/>
      <c r="F701" s="482" t="s">
        <v>619</v>
      </c>
      <c r="G701" s="480"/>
      <c r="H701" s="480"/>
      <c r="I701" s="474"/>
      <c r="J701" s="471"/>
      <c r="K701" s="473"/>
      <c r="L701" s="470">
        <v>0</v>
      </c>
      <c r="M701" s="201">
        <v>-52.692326472367597</v>
      </c>
      <c r="N701" s="201">
        <v>423.0996045</v>
      </c>
      <c r="O701" s="201">
        <v>41.094000000000001</v>
      </c>
      <c r="P701" s="470">
        <v>41.094000000000001</v>
      </c>
      <c r="Q701" s="471">
        <v>423.0996045</v>
      </c>
      <c r="R701" s="471">
        <v>-52.692326472367597</v>
      </c>
      <c r="S701" s="470">
        <v>146.15040269999963</v>
      </c>
      <c r="T701" s="470">
        <v>146.15040269999963</v>
      </c>
      <c r="U701" s="470"/>
      <c r="V701" s="170">
        <v>77.671772833599803</v>
      </c>
    </row>
    <row r="702" spans="1:22" x14ac:dyDescent="0.25">
      <c r="A702">
        <v>0</v>
      </c>
      <c r="B702" s="478" t="s">
        <v>3081</v>
      </c>
      <c r="C702" s="478" t="s">
        <v>3283</v>
      </c>
      <c r="D702" s="478" t="s">
        <v>2174</v>
      </c>
      <c r="E702" s="477">
        <v>1462</v>
      </c>
      <c r="F702" s="482" t="s">
        <v>3270</v>
      </c>
      <c r="G702" s="480"/>
      <c r="H702" s="480" t="s">
        <v>4278</v>
      </c>
      <c r="I702" s="474"/>
      <c r="J702" s="471"/>
      <c r="K702" s="473"/>
      <c r="L702" s="470">
        <v>0</v>
      </c>
      <c r="M702" s="201">
        <v>-52.692326472367597</v>
      </c>
      <c r="N702" s="201">
        <v>423.0996045</v>
      </c>
      <c r="O702" s="201">
        <v>41.094000000000001</v>
      </c>
      <c r="P702" s="470">
        <v>41.094000000000001</v>
      </c>
      <c r="Q702" s="471">
        <v>423.0996045</v>
      </c>
      <c r="R702" s="471">
        <v>-52.692326472367597</v>
      </c>
      <c r="S702" s="470">
        <v>146.15040269999963</v>
      </c>
      <c r="T702" s="470">
        <v>146.15040269999963</v>
      </c>
      <c r="U702" s="470"/>
      <c r="V702" s="170">
        <v>77.671772833599803</v>
      </c>
    </row>
    <row r="703" spans="1:22" x14ac:dyDescent="0.25">
      <c r="A703">
        <v>0</v>
      </c>
      <c r="B703" s="478"/>
      <c r="C703" s="478"/>
      <c r="D703" s="478"/>
      <c r="E703" s="477"/>
      <c r="F703" s="482"/>
      <c r="G703" s="480"/>
      <c r="H703" s="480" t="s">
        <v>1962</v>
      </c>
      <c r="I703" s="474"/>
      <c r="J703" s="471"/>
      <c r="K703" s="473"/>
      <c r="L703" s="470">
        <v>9.650984E-2</v>
      </c>
      <c r="M703" s="201">
        <v>-52.740581392367602</v>
      </c>
      <c r="N703" s="201">
        <v>423.0996045</v>
      </c>
      <c r="O703" s="201">
        <v>41.094000000000001</v>
      </c>
      <c r="P703" s="470">
        <v>41.094000000000001</v>
      </c>
      <c r="Q703" s="471">
        <v>423.0996045</v>
      </c>
      <c r="R703" s="471">
        <v>-52.7888363123676</v>
      </c>
      <c r="S703" s="470">
        <v>146.19865761999964</v>
      </c>
      <c r="T703" s="470">
        <v>146.24691253999964</v>
      </c>
      <c r="U703" s="470"/>
      <c r="V703" s="170">
        <v>77.720027753599808</v>
      </c>
    </row>
    <row r="704" spans="1:22" x14ac:dyDescent="0.25">
      <c r="A704">
        <v>0</v>
      </c>
      <c r="B704" s="478" t="s">
        <v>3081</v>
      </c>
      <c r="C704" s="478" t="s">
        <v>3283</v>
      </c>
      <c r="D704" s="478" t="s">
        <v>111</v>
      </c>
      <c r="E704" s="477">
        <v>1462</v>
      </c>
      <c r="F704" s="482" t="s">
        <v>1030</v>
      </c>
      <c r="G704" s="480" t="s">
        <v>3135</v>
      </c>
      <c r="H704" s="480" t="s">
        <v>3134</v>
      </c>
      <c r="I704" s="474">
        <v>40</v>
      </c>
      <c r="J704" s="471"/>
      <c r="K704" s="473"/>
      <c r="L704" s="470">
        <v>0</v>
      </c>
      <c r="M704" s="201">
        <v>-52.7888363123676</v>
      </c>
      <c r="N704" s="201">
        <v>423.0996045</v>
      </c>
      <c r="O704" s="201">
        <v>41.094000000000001</v>
      </c>
      <c r="P704" s="470">
        <v>41.094000000000001</v>
      </c>
      <c r="Q704" s="471">
        <v>423.0996045</v>
      </c>
      <c r="R704" s="471">
        <v>-52.7888363123676</v>
      </c>
      <c r="S704" s="470">
        <v>146.24691253999964</v>
      </c>
      <c r="T704" s="470">
        <v>146.24691253999964</v>
      </c>
      <c r="U704" s="470"/>
      <c r="V704" s="170">
        <v>77.768282673599813</v>
      </c>
    </row>
    <row r="705" spans="1:22" x14ac:dyDescent="0.25">
      <c r="A705">
        <v>0</v>
      </c>
      <c r="B705" s="478"/>
      <c r="C705" s="478"/>
      <c r="D705" s="478"/>
      <c r="E705" s="477"/>
      <c r="F705" s="482"/>
      <c r="G705" s="480"/>
      <c r="H705" s="480" t="s">
        <v>3133</v>
      </c>
      <c r="I705" s="474"/>
      <c r="J705" s="471"/>
      <c r="K705" s="473"/>
      <c r="L705" s="470">
        <v>5.5879999999999999E-2</v>
      </c>
      <c r="M705" s="201">
        <v>-52.816776312367601</v>
      </c>
      <c r="N705" s="201">
        <v>423.0996045</v>
      </c>
      <c r="O705" s="201">
        <v>41.094000000000001</v>
      </c>
      <c r="P705" s="470">
        <v>41.094000000000001</v>
      </c>
      <c r="Q705" s="471">
        <v>423.0996045</v>
      </c>
      <c r="R705" s="471">
        <v>-52.844716312367602</v>
      </c>
      <c r="S705" s="470">
        <v>146.27485253999964</v>
      </c>
      <c r="T705" s="470">
        <v>146.30279253999964</v>
      </c>
      <c r="U705" s="470"/>
      <c r="V705" s="170">
        <v>77.796222673599814</v>
      </c>
    </row>
    <row r="706" spans="1:22" x14ac:dyDescent="0.25">
      <c r="A706">
        <v>0</v>
      </c>
      <c r="B706" s="478"/>
      <c r="C706" s="478"/>
      <c r="D706" s="478"/>
      <c r="E706" s="477"/>
      <c r="F706" s="482" t="s">
        <v>619</v>
      </c>
      <c r="G706" s="480"/>
      <c r="H706" s="480" t="s">
        <v>3132</v>
      </c>
      <c r="I706" s="474"/>
      <c r="J706" s="471"/>
      <c r="K706" s="473"/>
      <c r="L706" s="470">
        <v>7.6135999999999981E-2</v>
      </c>
      <c r="M706" s="201">
        <v>-52.882784312367605</v>
      </c>
      <c r="N706" s="201">
        <v>423.0996045</v>
      </c>
      <c r="O706" s="201">
        <v>41.094000000000001</v>
      </c>
      <c r="P706" s="470">
        <v>41.094000000000001</v>
      </c>
      <c r="Q706" s="471">
        <v>423.0996045</v>
      </c>
      <c r="R706" s="471">
        <v>-52.9208523123676</v>
      </c>
      <c r="S706" s="470">
        <v>146.34086053999962</v>
      </c>
      <c r="T706" s="470">
        <v>146.37892853999963</v>
      </c>
      <c r="U706" s="470"/>
      <c r="V706" s="170">
        <v>77.862230673599797</v>
      </c>
    </row>
    <row r="707" spans="1:22" x14ac:dyDescent="0.25">
      <c r="A707">
        <v>0</v>
      </c>
      <c r="B707" s="478" t="s">
        <v>3081</v>
      </c>
      <c r="C707" s="478" t="s">
        <v>3283</v>
      </c>
      <c r="D707" s="478" t="s">
        <v>3131</v>
      </c>
      <c r="E707" s="477">
        <v>1466</v>
      </c>
      <c r="F707" s="482" t="s">
        <v>3269</v>
      </c>
      <c r="G707" s="480" t="s">
        <v>2185</v>
      </c>
      <c r="H707" s="480" t="s">
        <v>2184</v>
      </c>
      <c r="I707" s="474">
        <v>40</v>
      </c>
      <c r="J707" s="471"/>
      <c r="K707" s="473"/>
      <c r="L707" s="470">
        <v>0.5</v>
      </c>
      <c r="M707" s="201">
        <v>-53.1708523123676</v>
      </c>
      <c r="N707" s="201">
        <v>423.0996045</v>
      </c>
      <c r="O707" s="201">
        <v>41.094000000000001</v>
      </c>
      <c r="P707" s="470">
        <v>41.094000000000001</v>
      </c>
      <c r="Q707" s="471">
        <v>423.0996045</v>
      </c>
      <c r="R707" s="471">
        <v>-53.4208523123676</v>
      </c>
      <c r="S707" s="470">
        <v>146.62892853999963</v>
      </c>
      <c r="T707" s="470">
        <v>146.87892853999963</v>
      </c>
      <c r="U707" s="470"/>
      <c r="V707" s="170">
        <v>78.150298673599806</v>
      </c>
    </row>
    <row r="708" spans="1:22" x14ac:dyDescent="0.25">
      <c r="A708">
        <v>0</v>
      </c>
      <c r="B708" s="478"/>
      <c r="C708" s="478"/>
      <c r="D708" s="478"/>
      <c r="E708" s="477"/>
      <c r="F708" s="482" t="s">
        <v>619</v>
      </c>
      <c r="G708" s="480"/>
      <c r="H708" s="480" t="s">
        <v>3129</v>
      </c>
      <c r="I708" s="474"/>
      <c r="J708" s="471"/>
      <c r="K708" s="473"/>
      <c r="L708" s="470">
        <v>7.6135999999999981E-2</v>
      </c>
      <c r="M708" s="201">
        <v>-53.458920312367596</v>
      </c>
      <c r="N708" s="201">
        <v>423.0996045</v>
      </c>
      <c r="O708" s="201">
        <v>41.094000000000001</v>
      </c>
      <c r="P708" s="470">
        <v>41.094000000000001</v>
      </c>
      <c r="Q708" s="471">
        <v>423.0996045</v>
      </c>
      <c r="R708" s="471">
        <v>-53.496988312367598</v>
      </c>
      <c r="S708" s="470">
        <v>146.91699653999962</v>
      </c>
      <c r="T708" s="470">
        <v>146.95506453999963</v>
      </c>
      <c r="U708" s="470"/>
      <c r="V708" s="170">
        <v>78.438366673599788</v>
      </c>
    </row>
    <row r="709" spans="1:22" x14ac:dyDescent="0.25">
      <c r="A709">
        <v>0</v>
      </c>
      <c r="B709" s="478"/>
      <c r="C709" s="478"/>
      <c r="D709" s="478"/>
      <c r="E709" s="477"/>
      <c r="F709" s="482"/>
      <c r="G709" s="480"/>
      <c r="H709" s="480" t="s">
        <v>1962</v>
      </c>
      <c r="I709" s="474"/>
      <c r="J709" s="471"/>
      <c r="K709" s="473"/>
      <c r="L709" s="470">
        <v>9.9516999999999994E-2</v>
      </c>
      <c r="M709" s="201">
        <v>-53.546746812367601</v>
      </c>
      <c r="N709" s="201">
        <v>423.0996045</v>
      </c>
      <c r="O709" s="201">
        <v>41.094000000000001</v>
      </c>
      <c r="P709" s="470">
        <v>41.094000000000001</v>
      </c>
      <c r="Q709" s="471">
        <v>423.0996045</v>
      </c>
      <c r="R709" s="471">
        <v>-53.596505312367597</v>
      </c>
      <c r="S709" s="470">
        <v>147.00482303999962</v>
      </c>
      <c r="T709" s="470">
        <v>147.05458153999962</v>
      </c>
      <c r="U709" s="470"/>
      <c r="V709" s="170">
        <v>78.526193173599793</v>
      </c>
    </row>
    <row r="710" spans="1:22" x14ac:dyDescent="0.25">
      <c r="A710">
        <v>0</v>
      </c>
      <c r="B710" s="478" t="s">
        <v>3081</v>
      </c>
      <c r="C710" s="478" t="s">
        <v>3283</v>
      </c>
      <c r="D710" s="478" t="s">
        <v>2177</v>
      </c>
      <c r="E710" s="477">
        <v>1472</v>
      </c>
      <c r="F710" s="482" t="s">
        <v>3268</v>
      </c>
      <c r="G710" s="480"/>
      <c r="H710" s="480" t="s">
        <v>3072</v>
      </c>
      <c r="I710" s="474">
        <v>34</v>
      </c>
      <c r="J710" s="471"/>
      <c r="K710" s="473"/>
      <c r="L710" s="470">
        <v>0.29817100000000002</v>
      </c>
      <c r="M710" s="201">
        <v>-53.745590812367595</v>
      </c>
      <c r="N710" s="201">
        <v>423.0996045</v>
      </c>
      <c r="O710" s="201">
        <v>41.094000000000001</v>
      </c>
      <c r="P710" s="470">
        <v>41.094000000000001</v>
      </c>
      <c r="Q710" s="471">
        <v>423.0996045</v>
      </c>
      <c r="R710" s="471">
        <v>-53.894676312367601</v>
      </c>
      <c r="S710" s="470">
        <v>147.2036670399996</v>
      </c>
      <c r="T710" s="470">
        <v>147.35275253999961</v>
      </c>
      <c r="U710" s="470"/>
      <c r="V710" s="170">
        <v>78.725037173599773</v>
      </c>
    </row>
    <row r="711" spans="1:22" x14ac:dyDescent="0.25">
      <c r="A711">
        <v>0</v>
      </c>
      <c r="B711" s="478"/>
      <c r="C711" s="478"/>
      <c r="D711" s="478"/>
      <c r="E711" s="477"/>
      <c r="F711" s="482" t="s">
        <v>619</v>
      </c>
      <c r="G711" s="480"/>
      <c r="H711" s="480"/>
      <c r="I711" s="474"/>
      <c r="J711" s="471"/>
      <c r="K711" s="473"/>
      <c r="L711" s="470">
        <v>0</v>
      </c>
      <c r="M711" s="201">
        <v>-53.894676312367601</v>
      </c>
      <c r="N711" s="201">
        <v>423.0996045</v>
      </c>
      <c r="O711" s="201">
        <v>41.094000000000001</v>
      </c>
      <c r="P711" s="470">
        <v>41.094000000000001</v>
      </c>
      <c r="Q711" s="471">
        <v>423.0996045</v>
      </c>
      <c r="R711" s="471">
        <v>-53.894676312367601</v>
      </c>
      <c r="S711" s="470">
        <v>147.35275253999961</v>
      </c>
      <c r="T711" s="470">
        <v>147.35275253999961</v>
      </c>
      <c r="U711" s="470"/>
      <c r="V711" s="170">
        <v>78.874122673599786</v>
      </c>
    </row>
    <row r="712" spans="1:22" x14ac:dyDescent="0.25">
      <c r="A712">
        <v>0</v>
      </c>
      <c r="B712" s="478"/>
      <c r="C712" s="478"/>
      <c r="D712" s="478"/>
      <c r="E712" s="477"/>
      <c r="F712" s="482" t="s">
        <v>619</v>
      </c>
      <c r="G712" s="480"/>
      <c r="H712" s="480"/>
      <c r="I712" s="474"/>
      <c r="J712" s="471"/>
      <c r="K712" s="473"/>
      <c r="L712" s="470">
        <v>0</v>
      </c>
      <c r="M712" s="201">
        <v>-53.894676312367601</v>
      </c>
      <c r="N712" s="201">
        <v>423.0996045</v>
      </c>
      <c r="O712" s="201">
        <v>41.094000000000001</v>
      </c>
      <c r="P712" s="470">
        <v>41.094000000000001</v>
      </c>
      <c r="Q712" s="471">
        <v>423.0996045</v>
      </c>
      <c r="R712" s="471">
        <v>-53.894676312367601</v>
      </c>
      <c r="S712" s="470">
        <v>147.35275253999961</v>
      </c>
      <c r="T712" s="470">
        <v>147.35275253999961</v>
      </c>
      <c r="U712" s="470"/>
      <c r="V712" s="170">
        <v>78.874122673599786</v>
      </c>
    </row>
    <row r="713" spans="1:22" x14ac:dyDescent="0.25">
      <c r="A713">
        <v>0</v>
      </c>
      <c r="B713" s="478"/>
      <c r="C713" s="478"/>
      <c r="D713" s="478"/>
      <c r="E713" s="477"/>
      <c r="F713" s="481" t="s">
        <v>619</v>
      </c>
      <c r="G713" s="480"/>
      <c r="H713" s="480" t="s">
        <v>2198</v>
      </c>
      <c r="I713" s="474"/>
      <c r="J713" s="479"/>
      <c r="K713" s="473"/>
      <c r="L713" s="472">
        <v>0.19082200000000005</v>
      </c>
      <c r="M713" s="201">
        <v>-53.990087312367599</v>
      </c>
      <c r="N713" s="201">
        <v>423.0996045</v>
      </c>
      <c r="O713" s="201">
        <v>41.094000000000001</v>
      </c>
      <c r="P713" s="470">
        <v>41.094000000000001</v>
      </c>
      <c r="Q713" s="471">
        <v>423.0996045</v>
      </c>
      <c r="R713" s="471">
        <v>-54.085498312367598</v>
      </c>
      <c r="S713" s="470">
        <v>147.4481635399996</v>
      </c>
      <c r="T713" s="470">
        <v>147.54357453999961</v>
      </c>
      <c r="U713" s="479"/>
      <c r="V713" s="170">
        <v>78.96953367359977</v>
      </c>
    </row>
    <row r="714" spans="1:22" x14ac:dyDescent="0.25">
      <c r="A714">
        <v>0</v>
      </c>
      <c r="B714" s="478" t="s">
        <v>3081</v>
      </c>
      <c r="C714" s="478" t="s">
        <v>3283</v>
      </c>
      <c r="D714" s="478" t="s">
        <v>1981</v>
      </c>
      <c r="E714" s="477">
        <v>1476</v>
      </c>
      <c r="F714" s="470" t="s">
        <v>3267</v>
      </c>
      <c r="G714" s="476"/>
      <c r="H714" s="475" t="s">
        <v>1978</v>
      </c>
      <c r="I714" s="474">
        <v>40</v>
      </c>
      <c r="J714" s="471"/>
      <c r="K714" s="473"/>
      <c r="L714" s="472">
        <v>5.7403999999999997E-2</v>
      </c>
      <c r="M714" s="201">
        <v>-54.114200312367601</v>
      </c>
      <c r="N714" s="201">
        <v>423.0996045</v>
      </c>
      <c r="O714" s="201">
        <v>41.094000000000001</v>
      </c>
      <c r="P714" s="470">
        <v>41.094000000000001</v>
      </c>
      <c r="Q714" s="471">
        <v>423.0996045</v>
      </c>
      <c r="R714" s="471">
        <v>-54.142902312367596</v>
      </c>
      <c r="S714" s="470">
        <v>147.57227653999959</v>
      </c>
      <c r="T714" s="470">
        <v>147.6009785399996</v>
      </c>
      <c r="U714" s="470"/>
      <c r="V714" s="170">
        <v>79.093646673599764</v>
      </c>
    </row>
    <row r="715" spans="1:22" x14ac:dyDescent="0.25">
      <c r="A715">
        <v>0</v>
      </c>
      <c r="B715" s="232"/>
      <c r="C715" s="232"/>
      <c r="D715" s="232"/>
      <c r="E715" s="237"/>
      <c r="F715" s="232" t="s">
        <v>619</v>
      </c>
      <c r="G715" s="238"/>
      <c r="H715" s="238" t="s">
        <v>1962</v>
      </c>
      <c r="I715" s="467">
        <v>40</v>
      </c>
      <c r="J715" s="240"/>
      <c r="K715" s="466"/>
      <c r="L715" s="240">
        <v>0.103502</v>
      </c>
      <c r="M715" s="201">
        <v>-54.194653312367592</v>
      </c>
      <c r="N715" s="201">
        <v>423.0996045</v>
      </c>
      <c r="O715" s="201">
        <v>41.094000000000001</v>
      </c>
      <c r="P715" s="240">
        <v>41.094000000000001</v>
      </c>
      <c r="Q715" s="240">
        <v>423.0996045</v>
      </c>
      <c r="R715" s="240">
        <v>-54.246404312367595</v>
      </c>
      <c r="S715" s="240">
        <v>147.6527295399996</v>
      </c>
      <c r="T715" s="240">
        <v>147.70448053999959</v>
      </c>
      <c r="U715" s="240"/>
      <c r="V715" s="170">
        <v>79.17409967359977</v>
      </c>
    </row>
    <row r="716" spans="1:22" x14ac:dyDescent="0.25">
      <c r="A716">
        <v>0</v>
      </c>
      <c r="B716" s="232" t="s">
        <v>3081</v>
      </c>
      <c r="C716" s="232" t="s">
        <v>3266</v>
      </c>
      <c r="D716" s="232" t="s">
        <v>111</v>
      </c>
      <c r="E716" s="237">
        <v>1477</v>
      </c>
      <c r="F716" s="234" t="s">
        <v>1031</v>
      </c>
      <c r="G716" s="238" t="s">
        <v>2169</v>
      </c>
      <c r="H716" s="238" t="s">
        <v>1951</v>
      </c>
      <c r="I716" s="467"/>
      <c r="J716" s="200"/>
      <c r="K716" s="466"/>
      <c r="L716" s="240">
        <v>0</v>
      </c>
      <c r="M716" s="201">
        <v>-54.246404312367595</v>
      </c>
      <c r="N716" s="201">
        <v>423.0996045</v>
      </c>
      <c r="O716" s="201">
        <v>41.094000000000001</v>
      </c>
      <c r="P716" s="240">
        <v>41.094000000000001</v>
      </c>
      <c r="Q716" s="240">
        <v>423.0996045</v>
      </c>
      <c r="R716" s="240">
        <v>-54.246404312367595</v>
      </c>
      <c r="S716" s="240">
        <v>147.70448053999959</v>
      </c>
      <c r="T716" s="240">
        <v>147.70448053999959</v>
      </c>
      <c r="U716" s="240"/>
      <c r="V716" s="170">
        <v>79.225850673599766</v>
      </c>
    </row>
    <row r="717" spans="1:22" x14ac:dyDescent="0.25">
      <c r="A717">
        <v>0</v>
      </c>
      <c r="B717" s="232"/>
      <c r="C717" s="232"/>
      <c r="D717" s="232"/>
      <c r="E717" s="237"/>
      <c r="F717" s="469" t="s">
        <v>619</v>
      </c>
      <c r="G717" s="238"/>
      <c r="H717" s="238" t="s">
        <v>1969</v>
      </c>
      <c r="I717" s="468"/>
      <c r="J717" s="239"/>
      <c r="K717" s="466"/>
      <c r="L717" s="240">
        <v>0.14528199999999999</v>
      </c>
      <c r="M717" s="201">
        <v>-54.319045312367592</v>
      </c>
      <c r="N717" s="201">
        <v>423.0996045</v>
      </c>
      <c r="O717" s="201">
        <v>41.094000000000001</v>
      </c>
      <c r="P717" s="240">
        <v>41.094000000000001</v>
      </c>
      <c r="Q717" s="240">
        <v>423.0996045</v>
      </c>
      <c r="R717" s="240">
        <v>-54.391686312367597</v>
      </c>
      <c r="S717" s="240">
        <v>147.7771215399996</v>
      </c>
      <c r="T717" s="240">
        <v>147.8497625399996</v>
      </c>
      <c r="U717" s="240"/>
      <c r="V717" s="170">
        <v>79.29849167359977</v>
      </c>
    </row>
    <row r="718" spans="1:22" x14ac:dyDescent="0.25">
      <c r="A718">
        <v>0</v>
      </c>
      <c r="B718" s="232" t="s">
        <v>3081</v>
      </c>
      <c r="C718" s="232" t="s">
        <v>3266</v>
      </c>
      <c r="D718" s="232" t="s">
        <v>3125</v>
      </c>
      <c r="E718" s="237">
        <v>1478</v>
      </c>
      <c r="F718" s="234" t="s">
        <v>1906</v>
      </c>
      <c r="G718" s="238" t="s">
        <v>4279</v>
      </c>
      <c r="H718" s="238" t="s">
        <v>4280</v>
      </c>
      <c r="I718" s="467">
        <v>33</v>
      </c>
      <c r="J718" s="200"/>
      <c r="K718" s="466"/>
      <c r="L718" s="240">
        <v>0</v>
      </c>
      <c r="M718" s="201">
        <v>-54.391686312367597</v>
      </c>
      <c r="N718" s="201">
        <v>423.0996045</v>
      </c>
      <c r="O718" s="201">
        <v>41.094000000000001</v>
      </c>
      <c r="P718" s="240">
        <v>41.094000000000001</v>
      </c>
      <c r="Q718" s="240">
        <v>423.0996045</v>
      </c>
      <c r="R718" s="240">
        <v>-54.391686312367597</v>
      </c>
      <c r="S718" s="240">
        <v>147.8497625399996</v>
      </c>
      <c r="T718" s="240">
        <v>147.8497625399996</v>
      </c>
      <c r="U718" s="240"/>
      <c r="V718" s="170">
        <v>79.371132673599774</v>
      </c>
    </row>
    <row r="719" spans="1:22" x14ac:dyDescent="0.25">
      <c r="A719">
        <v>0</v>
      </c>
      <c r="B719" s="232"/>
      <c r="C719" s="232"/>
      <c r="D719" s="232"/>
      <c r="E719" s="237"/>
      <c r="F719" s="469" t="s">
        <v>619</v>
      </c>
      <c r="G719" s="238"/>
      <c r="H719" s="238" t="s">
        <v>1969</v>
      </c>
      <c r="I719" s="468"/>
      <c r="J719" s="239"/>
      <c r="K719" s="466"/>
      <c r="L719" s="240">
        <v>0</v>
      </c>
      <c r="M719" s="201">
        <v>-54.391686312367597</v>
      </c>
      <c r="N719" s="201">
        <v>423.0996045</v>
      </c>
      <c r="O719" s="201">
        <v>41.094000000000001</v>
      </c>
      <c r="P719" s="240">
        <v>41.094000000000001</v>
      </c>
      <c r="Q719" s="240">
        <v>423.0996045</v>
      </c>
      <c r="R719" s="240">
        <v>-54.391686312367597</v>
      </c>
      <c r="S719" s="240">
        <v>147.8497625399996</v>
      </c>
      <c r="T719" s="240">
        <v>147.8497625399996</v>
      </c>
      <c r="U719" s="240"/>
      <c r="V719" s="170">
        <v>79.371132673599774</v>
      </c>
    </row>
    <row r="720" spans="1:22" x14ac:dyDescent="0.25">
      <c r="A720">
        <v>0</v>
      </c>
      <c r="B720" s="232" t="s">
        <v>3081</v>
      </c>
      <c r="C720" s="232" t="s">
        <v>3266</v>
      </c>
      <c r="D720" s="232" t="s">
        <v>1990</v>
      </c>
      <c r="E720" s="237">
        <v>1478</v>
      </c>
      <c r="F720" s="234" t="s">
        <v>3265</v>
      </c>
      <c r="G720" s="238" t="s">
        <v>1988</v>
      </c>
      <c r="H720" s="238" t="s">
        <v>1987</v>
      </c>
      <c r="I720" s="467"/>
      <c r="J720" s="200"/>
      <c r="K720" s="466"/>
      <c r="L720" s="240">
        <v>0</v>
      </c>
      <c r="M720" s="201">
        <v>-54.391686312367597</v>
      </c>
      <c r="N720" s="201">
        <v>423.0996045</v>
      </c>
      <c r="O720" s="201">
        <v>41.094000000000001</v>
      </c>
      <c r="P720" s="240">
        <v>41.094000000000001</v>
      </c>
      <c r="Q720" s="240">
        <v>423.0996045</v>
      </c>
      <c r="R720" s="240">
        <v>-54.391686312367597</v>
      </c>
      <c r="S720" s="240">
        <v>147.8497625399996</v>
      </c>
      <c r="T720" s="240">
        <v>147.8497625399996</v>
      </c>
      <c r="U720" s="240"/>
      <c r="V720" s="170">
        <v>79.371132673599774</v>
      </c>
    </row>
    <row r="721" spans="1:22" x14ac:dyDescent="0.25">
      <c r="A721">
        <v>0</v>
      </c>
      <c r="B721" s="232"/>
      <c r="C721" s="232"/>
      <c r="D721" s="232"/>
      <c r="E721" s="237"/>
      <c r="F721" s="234" t="s">
        <v>619</v>
      </c>
      <c r="G721" s="238"/>
      <c r="H721" s="238" t="s">
        <v>1962</v>
      </c>
      <c r="I721" s="467">
        <v>40</v>
      </c>
      <c r="J721" s="200"/>
      <c r="K721" s="466"/>
      <c r="L721" s="240">
        <v>0.13121600000000003</v>
      </c>
      <c r="M721" s="201">
        <v>-54.457294312367594</v>
      </c>
      <c r="N721" s="201">
        <v>423.0996045</v>
      </c>
      <c r="O721" s="201">
        <v>41.094000000000001</v>
      </c>
      <c r="P721" s="240">
        <v>41.094000000000001</v>
      </c>
      <c r="Q721" s="240">
        <v>423.0996045</v>
      </c>
      <c r="R721" s="240">
        <v>-54.522902312367599</v>
      </c>
      <c r="S721" s="240">
        <v>147.9153705399996</v>
      </c>
      <c r="T721" s="240">
        <v>147.9809785399996</v>
      </c>
      <c r="U721" s="240"/>
      <c r="V721" s="170">
        <v>79.436740673599772</v>
      </c>
    </row>
    <row r="722" spans="1:22" x14ac:dyDescent="0.25">
      <c r="A722">
        <v>0</v>
      </c>
      <c r="B722" s="478" t="s">
        <v>3081</v>
      </c>
      <c r="C722" s="478" t="s">
        <v>3264</v>
      </c>
      <c r="D722" s="478" t="s">
        <v>1981</v>
      </c>
      <c r="E722" s="477">
        <v>1480</v>
      </c>
      <c r="F722" s="470" t="s">
        <v>3263</v>
      </c>
      <c r="G722" s="476"/>
      <c r="H722" s="475" t="s">
        <v>1978</v>
      </c>
      <c r="I722" s="474">
        <v>40</v>
      </c>
      <c r="J722" s="470"/>
      <c r="K722" s="473"/>
      <c r="L722" s="472">
        <v>5.7403999999999997E-2</v>
      </c>
      <c r="M722" s="201">
        <v>-54.551604312367601</v>
      </c>
      <c r="N722" s="201">
        <v>423.0996045</v>
      </c>
      <c r="O722" s="201">
        <v>41.094000000000001</v>
      </c>
      <c r="P722" s="470">
        <v>41.094000000000001</v>
      </c>
      <c r="Q722" s="471">
        <v>423.0996045</v>
      </c>
      <c r="R722" s="471">
        <v>-54.580306312367597</v>
      </c>
      <c r="S722" s="470">
        <v>148.00968053999958</v>
      </c>
      <c r="T722" s="470">
        <v>148.03838253999959</v>
      </c>
      <c r="U722" s="470"/>
      <c r="V722" s="170">
        <v>79.531050673599751</v>
      </c>
    </row>
    <row r="723" spans="1:22" x14ac:dyDescent="0.25">
      <c r="A723">
        <v>0</v>
      </c>
      <c r="B723" s="478"/>
      <c r="C723" s="478"/>
      <c r="D723" s="478"/>
      <c r="E723" s="477"/>
      <c r="F723" s="478" t="s">
        <v>619</v>
      </c>
      <c r="G723" s="480"/>
      <c r="H723" s="483" t="s">
        <v>2198</v>
      </c>
      <c r="I723" s="474"/>
      <c r="J723" s="470"/>
      <c r="K723" s="473"/>
      <c r="L723" s="472">
        <v>0.19082200000000005</v>
      </c>
      <c r="M723" s="201">
        <v>-54.675717312367595</v>
      </c>
      <c r="N723" s="201">
        <v>423.0996045</v>
      </c>
      <c r="O723" s="201">
        <v>41.094000000000001</v>
      </c>
      <c r="P723" s="470">
        <v>41.094000000000001</v>
      </c>
      <c r="Q723" s="471">
        <v>423.0996045</v>
      </c>
      <c r="R723" s="471">
        <v>-54.771128312367594</v>
      </c>
      <c r="S723" s="470">
        <v>148.13379353999957</v>
      </c>
      <c r="T723" s="470">
        <v>148.22920453999959</v>
      </c>
      <c r="U723" s="479"/>
      <c r="V723" s="170">
        <v>79.655163673599745</v>
      </c>
    </row>
    <row r="724" spans="1:22" x14ac:dyDescent="0.25">
      <c r="A724">
        <v>0</v>
      </c>
      <c r="B724" s="478" t="s">
        <v>3081</v>
      </c>
      <c r="C724" s="478" t="s">
        <v>3264</v>
      </c>
      <c r="D724" s="478" t="s">
        <v>2197</v>
      </c>
      <c r="E724" s="477">
        <v>1484</v>
      </c>
      <c r="F724" s="482" t="s">
        <v>3262</v>
      </c>
      <c r="G724" s="480"/>
      <c r="H724" s="480" t="s">
        <v>3072</v>
      </c>
      <c r="I724" s="474">
        <v>34</v>
      </c>
      <c r="J724" s="471"/>
      <c r="K724" s="473"/>
      <c r="L724" s="470">
        <v>0.29817100000000002</v>
      </c>
      <c r="M724" s="201">
        <v>-54.920213812367592</v>
      </c>
      <c r="N724" s="201">
        <v>423.0996045</v>
      </c>
      <c r="O724" s="201">
        <v>41.094000000000001</v>
      </c>
      <c r="P724" s="470">
        <v>41.094000000000001</v>
      </c>
      <c r="Q724" s="471">
        <v>423.0996045</v>
      </c>
      <c r="R724" s="471">
        <v>-55.069299312367598</v>
      </c>
      <c r="S724" s="470">
        <v>148.37829003999957</v>
      </c>
      <c r="T724" s="470">
        <v>148.52737553999958</v>
      </c>
      <c r="U724" s="470"/>
      <c r="V724" s="170">
        <v>79.899660173599742</v>
      </c>
    </row>
    <row r="725" spans="1:22" x14ac:dyDescent="0.25">
      <c r="A725">
        <v>0</v>
      </c>
      <c r="B725" s="478"/>
      <c r="C725" s="478"/>
      <c r="D725" s="478"/>
      <c r="E725" s="477"/>
      <c r="F725" s="482" t="s">
        <v>619</v>
      </c>
      <c r="G725" s="480"/>
      <c r="H725" s="480"/>
      <c r="I725" s="474"/>
      <c r="J725" s="471"/>
      <c r="K725" s="473"/>
      <c r="L725" s="470">
        <v>0</v>
      </c>
      <c r="M725" s="201">
        <v>-55.069299312367598</v>
      </c>
      <c r="N725" s="201">
        <v>423.0996045</v>
      </c>
      <c r="O725" s="201">
        <v>41.094000000000001</v>
      </c>
      <c r="P725" s="470">
        <v>41.094000000000001</v>
      </c>
      <c r="Q725" s="471">
        <v>423.0996045</v>
      </c>
      <c r="R725" s="471">
        <v>-55.069299312367598</v>
      </c>
      <c r="S725" s="470">
        <v>148.52737553999958</v>
      </c>
      <c r="T725" s="470">
        <v>148.52737553999958</v>
      </c>
      <c r="U725" s="470"/>
      <c r="V725" s="170">
        <v>80.048745673599754</v>
      </c>
    </row>
    <row r="726" spans="1:22" x14ac:dyDescent="0.25">
      <c r="A726">
        <v>0</v>
      </c>
      <c r="B726" s="478" t="s">
        <v>3081</v>
      </c>
      <c r="C726" s="478" t="s">
        <v>3264</v>
      </c>
      <c r="D726" s="478" t="s">
        <v>2174</v>
      </c>
      <c r="E726" s="477">
        <v>1485</v>
      </c>
      <c r="F726" s="482" t="s">
        <v>3261</v>
      </c>
      <c r="G726" s="480"/>
      <c r="H726" s="480" t="s">
        <v>4278</v>
      </c>
      <c r="I726" s="474"/>
      <c r="J726" s="471"/>
      <c r="K726" s="473"/>
      <c r="L726" s="470">
        <v>0</v>
      </c>
      <c r="M726" s="201">
        <v>-55.069299312367598</v>
      </c>
      <c r="N726" s="201">
        <v>423.0996045</v>
      </c>
      <c r="O726" s="201">
        <v>41.094000000000001</v>
      </c>
      <c r="P726" s="470">
        <v>41.094000000000001</v>
      </c>
      <c r="Q726" s="471">
        <v>423.0996045</v>
      </c>
      <c r="R726" s="471">
        <v>-55.069299312367598</v>
      </c>
      <c r="S726" s="470">
        <v>148.52737553999958</v>
      </c>
      <c r="T726" s="470">
        <v>148.52737553999958</v>
      </c>
      <c r="U726" s="470"/>
      <c r="V726" s="170">
        <v>80.048745673599754</v>
      </c>
    </row>
    <row r="727" spans="1:22" x14ac:dyDescent="0.25">
      <c r="A727">
        <v>0</v>
      </c>
      <c r="B727" s="478"/>
      <c r="C727" s="478"/>
      <c r="D727" s="478"/>
      <c r="E727" s="477"/>
      <c r="F727" s="482"/>
      <c r="G727" s="480"/>
      <c r="H727" s="480" t="s">
        <v>1962</v>
      </c>
      <c r="I727" s="474">
        <v>40</v>
      </c>
      <c r="J727" s="471"/>
      <c r="K727" s="473"/>
      <c r="L727" s="470">
        <v>9.650984E-2</v>
      </c>
      <c r="M727" s="201">
        <v>-55.117554232367596</v>
      </c>
      <c r="N727" s="201">
        <v>423.0996045</v>
      </c>
      <c r="O727" s="201">
        <v>41.094000000000001</v>
      </c>
      <c r="P727" s="470">
        <v>41.094000000000001</v>
      </c>
      <c r="Q727" s="471">
        <v>423.0996045</v>
      </c>
      <c r="R727" s="471">
        <v>-55.165809152367601</v>
      </c>
      <c r="S727" s="470">
        <v>148.57563045999959</v>
      </c>
      <c r="T727" s="470">
        <v>148.62388537999959</v>
      </c>
      <c r="U727" s="470"/>
      <c r="V727" s="170">
        <v>80.097000593599759</v>
      </c>
    </row>
    <row r="728" spans="1:22" x14ac:dyDescent="0.25">
      <c r="A728">
        <v>0</v>
      </c>
      <c r="B728" s="478" t="s">
        <v>3081</v>
      </c>
      <c r="C728" s="478" t="s">
        <v>3264</v>
      </c>
      <c r="D728" s="478" t="s">
        <v>111</v>
      </c>
      <c r="E728" s="477">
        <v>1486</v>
      </c>
      <c r="F728" s="482" t="s">
        <v>1032</v>
      </c>
      <c r="G728" s="480" t="s">
        <v>3135</v>
      </c>
      <c r="H728" s="480" t="s">
        <v>3134</v>
      </c>
      <c r="I728" s="474"/>
      <c r="J728" s="471"/>
      <c r="K728" s="473"/>
      <c r="L728" s="470">
        <v>0</v>
      </c>
      <c r="M728" s="201">
        <v>-55.165809152367601</v>
      </c>
      <c r="N728" s="201">
        <v>423.0996045</v>
      </c>
      <c r="O728" s="201">
        <v>41.094000000000001</v>
      </c>
      <c r="P728" s="470">
        <v>41.094000000000001</v>
      </c>
      <c r="Q728" s="471">
        <v>423.0996045</v>
      </c>
      <c r="R728" s="471">
        <v>-55.165809152367601</v>
      </c>
      <c r="S728" s="470">
        <v>148.62388537999959</v>
      </c>
      <c r="T728" s="470">
        <v>148.62388537999959</v>
      </c>
      <c r="U728" s="470"/>
      <c r="V728" s="170">
        <v>80.145255513599764</v>
      </c>
    </row>
    <row r="729" spans="1:22" x14ac:dyDescent="0.25">
      <c r="A729">
        <v>0</v>
      </c>
      <c r="B729" s="478"/>
      <c r="C729" s="478"/>
      <c r="D729" s="478"/>
      <c r="E729" s="477"/>
      <c r="F729" s="482"/>
      <c r="G729" s="480"/>
      <c r="H729" s="480" t="s">
        <v>3133</v>
      </c>
      <c r="I729" s="474">
        <v>40</v>
      </c>
      <c r="J729" s="471"/>
      <c r="K729" s="473"/>
      <c r="L729" s="470">
        <v>5.5879999999999999E-2</v>
      </c>
      <c r="M729" s="201">
        <v>-55.193749152367602</v>
      </c>
      <c r="N729" s="201">
        <v>423.0996045</v>
      </c>
      <c r="O729" s="201">
        <v>41.094000000000001</v>
      </c>
      <c r="P729" s="470">
        <v>41.094000000000001</v>
      </c>
      <c r="Q729" s="471">
        <v>423.0996045</v>
      </c>
      <c r="R729" s="471">
        <v>-55.221689152367603</v>
      </c>
      <c r="S729" s="470">
        <v>148.65182537999959</v>
      </c>
      <c r="T729" s="470">
        <v>148.67976537999959</v>
      </c>
      <c r="U729" s="470"/>
      <c r="V729" s="170">
        <v>80.173195513599765</v>
      </c>
    </row>
    <row r="730" spans="1:22" x14ac:dyDescent="0.25">
      <c r="A730">
        <v>0</v>
      </c>
      <c r="B730" s="478"/>
      <c r="C730" s="478"/>
      <c r="D730" s="478"/>
      <c r="E730" s="477"/>
      <c r="F730" s="482" t="s">
        <v>619</v>
      </c>
      <c r="G730" s="480"/>
      <c r="H730" s="480" t="s">
        <v>3132</v>
      </c>
      <c r="I730" s="474">
        <v>40</v>
      </c>
      <c r="J730" s="471"/>
      <c r="K730" s="473"/>
      <c r="L730" s="470">
        <v>7.6135999999999981E-2</v>
      </c>
      <c r="M730" s="201">
        <v>-55.259757152367598</v>
      </c>
      <c r="N730" s="201">
        <v>423.0996045</v>
      </c>
      <c r="O730" s="201">
        <v>41.094000000000001</v>
      </c>
      <c r="P730" s="470">
        <v>41.094000000000001</v>
      </c>
      <c r="Q730" s="471">
        <v>423.0996045</v>
      </c>
      <c r="R730" s="471">
        <v>-55.297825152367601</v>
      </c>
      <c r="S730" s="470">
        <v>148.71783337999958</v>
      </c>
      <c r="T730" s="470">
        <v>148.75590137999959</v>
      </c>
      <c r="U730" s="470"/>
      <c r="V730" s="170">
        <v>80.239203513599747</v>
      </c>
    </row>
    <row r="731" spans="1:22" x14ac:dyDescent="0.25">
      <c r="A731">
        <v>0</v>
      </c>
      <c r="B731" s="478" t="s">
        <v>3081</v>
      </c>
      <c r="C731" s="478" t="s">
        <v>3264</v>
      </c>
      <c r="D731" s="478" t="s">
        <v>2187</v>
      </c>
      <c r="E731" s="477">
        <v>1490</v>
      </c>
      <c r="F731" s="482" t="s">
        <v>3260</v>
      </c>
      <c r="G731" s="480" t="s">
        <v>2185</v>
      </c>
      <c r="H731" s="480" t="s">
        <v>2184</v>
      </c>
      <c r="I731" s="474">
        <v>40</v>
      </c>
      <c r="J731" s="471"/>
      <c r="K731" s="473"/>
      <c r="L731" s="470">
        <v>0.5</v>
      </c>
      <c r="M731" s="201">
        <v>-55.547825152367601</v>
      </c>
      <c r="N731" s="201">
        <v>423.0996045</v>
      </c>
      <c r="O731" s="201">
        <v>41.094000000000001</v>
      </c>
      <c r="P731" s="470">
        <v>41.094000000000001</v>
      </c>
      <c r="Q731" s="471">
        <v>423.0996045</v>
      </c>
      <c r="R731" s="471">
        <v>-55.797825152367601</v>
      </c>
      <c r="S731" s="470">
        <v>149.00590137999959</v>
      </c>
      <c r="T731" s="470">
        <v>149.25590137999959</v>
      </c>
      <c r="U731" s="470"/>
      <c r="V731" s="170">
        <v>80.527271513599757</v>
      </c>
    </row>
    <row r="732" spans="1:22" x14ac:dyDescent="0.25">
      <c r="A732">
        <v>0</v>
      </c>
      <c r="B732" s="478"/>
      <c r="C732" s="478"/>
      <c r="D732" s="478"/>
      <c r="E732" s="477"/>
      <c r="F732" s="482" t="s">
        <v>619</v>
      </c>
      <c r="G732" s="480"/>
      <c r="H732" s="480" t="s">
        <v>3129</v>
      </c>
      <c r="I732" s="474">
        <v>40</v>
      </c>
      <c r="J732" s="471"/>
      <c r="K732" s="473"/>
      <c r="L732" s="470">
        <v>7.6135999999999981E-2</v>
      </c>
      <c r="M732" s="201">
        <v>-55.835893152367603</v>
      </c>
      <c r="N732" s="201">
        <v>423.0996045</v>
      </c>
      <c r="O732" s="201">
        <v>41.094000000000001</v>
      </c>
      <c r="P732" s="470">
        <v>41.094000000000001</v>
      </c>
      <c r="Q732" s="471">
        <v>423.0996045</v>
      </c>
      <c r="R732" s="471">
        <v>-55.873961152367599</v>
      </c>
      <c r="S732" s="470">
        <v>149.29396937999957</v>
      </c>
      <c r="T732" s="470">
        <v>149.33203737999958</v>
      </c>
      <c r="U732" s="470"/>
      <c r="V732" s="170">
        <v>80.815339513599739</v>
      </c>
    </row>
    <row r="733" spans="1:22" x14ac:dyDescent="0.25">
      <c r="A733">
        <v>0</v>
      </c>
      <c r="B733" s="478"/>
      <c r="C733" s="478"/>
      <c r="D733" s="478"/>
      <c r="E733" s="477"/>
      <c r="F733" s="482"/>
      <c r="G733" s="480"/>
      <c r="H733" s="480" t="s">
        <v>1962</v>
      </c>
      <c r="I733" s="474"/>
      <c r="J733" s="471"/>
      <c r="K733" s="473"/>
      <c r="L733" s="470">
        <v>9.9516999999999994E-2</v>
      </c>
      <c r="M733" s="201">
        <v>-55.923719652367595</v>
      </c>
      <c r="N733" s="201">
        <v>423.0996045</v>
      </c>
      <c r="O733" s="201">
        <v>41.094000000000001</v>
      </c>
      <c r="P733" s="470">
        <v>41.094000000000001</v>
      </c>
      <c r="Q733" s="471">
        <v>423.0996045</v>
      </c>
      <c r="R733" s="471">
        <v>-55.973478152367598</v>
      </c>
      <c r="S733" s="470">
        <v>149.38179587999957</v>
      </c>
      <c r="T733" s="470">
        <v>149.43155437999957</v>
      </c>
      <c r="U733" s="470"/>
      <c r="V733" s="170">
        <v>80.903166013599744</v>
      </c>
    </row>
    <row r="734" spans="1:22" x14ac:dyDescent="0.25">
      <c r="A734">
        <v>0</v>
      </c>
      <c r="B734" s="478" t="s">
        <v>3081</v>
      </c>
      <c r="C734" s="478" t="s">
        <v>3264</v>
      </c>
      <c r="D734" s="478" t="s">
        <v>2194</v>
      </c>
      <c r="E734" s="477">
        <v>1496</v>
      </c>
      <c r="F734" s="482" t="s">
        <v>3259</v>
      </c>
      <c r="G734" s="480"/>
      <c r="H734" s="480" t="s">
        <v>3072</v>
      </c>
      <c r="I734" s="474">
        <v>34</v>
      </c>
      <c r="J734" s="471"/>
      <c r="K734" s="473"/>
      <c r="L734" s="470">
        <v>0.29817100000000002</v>
      </c>
      <c r="M734" s="201">
        <v>-56.122563652367603</v>
      </c>
      <c r="N734" s="201">
        <v>423.0996045</v>
      </c>
      <c r="O734" s="201">
        <v>41.094000000000001</v>
      </c>
      <c r="P734" s="470">
        <v>41.094000000000001</v>
      </c>
      <c r="Q734" s="471">
        <v>423.0996045</v>
      </c>
      <c r="R734" s="471">
        <v>-56.271649152367601</v>
      </c>
      <c r="S734" s="470">
        <v>149.58063987999955</v>
      </c>
      <c r="T734" s="470">
        <v>149.72972537999956</v>
      </c>
      <c r="U734" s="470"/>
      <c r="V734" s="170">
        <v>81.102010013599724</v>
      </c>
    </row>
    <row r="735" spans="1:22" x14ac:dyDescent="0.25">
      <c r="A735">
        <v>0</v>
      </c>
      <c r="B735" s="478"/>
      <c r="C735" s="478"/>
      <c r="D735" s="478"/>
      <c r="E735" s="477"/>
      <c r="F735" s="482" t="s">
        <v>619</v>
      </c>
      <c r="G735" s="480"/>
      <c r="H735" s="480"/>
      <c r="I735" s="474"/>
      <c r="J735" s="471"/>
      <c r="K735" s="473"/>
      <c r="L735" s="470">
        <v>0</v>
      </c>
      <c r="M735" s="201">
        <v>-56.271649152367601</v>
      </c>
      <c r="N735" s="201">
        <v>423.0996045</v>
      </c>
      <c r="O735" s="201">
        <v>41.094000000000001</v>
      </c>
      <c r="P735" s="470">
        <v>41.094000000000001</v>
      </c>
      <c r="Q735" s="471">
        <v>423.0996045</v>
      </c>
      <c r="R735" s="471">
        <v>-56.271649152367601</v>
      </c>
      <c r="S735" s="470">
        <v>149.72972537999956</v>
      </c>
      <c r="T735" s="470">
        <v>149.72972537999956</v>
      </c>
      <c r="U735" s="470"/>
      <c r="V735" s="170">
        <v>81.251095513599736</v>
      </c>
    </row>
    <row r="736" spans="1:22" x14ac:dyDescent="0.25">
      <c r="A736">
        <v>0</v>
      </c>
      <c r="B736" s="478"/>
      <c r="C736" s="478"/>
      <c r="D736" s="478"/>
      <c r="E736" s="477"/>
      <c r="F736" s="482" t="s">
        <v>619</v>
      </c>
      <c r="G736" s="480"/>
      <c r="H736" s="480"/>
      <c r="I736" s="474"/>
      <c r="J736" s="471"/>
      <c r="K736" s="473"/>
      <c r="L736" s="470">
        <v>0</v>
      </c>
      <c r="M736" s="201">
        <v>-56.271649152367601</v>
      </c>
      <c r="N736" s="201">
        <v>423.0996045</v>
      </c>
      <c r="O736" s="201">
        <v>41.094000000000001</v>
      </c>
      <c r="P736" s="470">
        <v>41.094000000000001</v>
      </c>
      <c r="Q736" s="471">
        <v>423.0996045</v>
      </c>
      <c r="R736" s="471">
        <v>-56.271649152367601</v>
      </c>
      <c r="S736" s="470">
        <v>149.72972537999956</v>
      </c>
      <c r="T736" s="470">
        <v>149.72972537999956</v>
      </c>
      <c r="U736" s="470"/>
      <c r="V736" s="170">
        <v>81.251095513599736</v>
      </c>
    </row>
    <row r="737" spans="1:22" x14ac:dyDescent="0.25">
      <c r="A737">
        <v>0</v>
      </c>
      <c r="B737" s="478"/>
      <c r="C737" s="478"/>
      <c r="D737" s="478"/>
      <c r="E737" s="477"/>
      <c r="F737" s="482" t="s">
        <v>619</v>
      </c>
      <c r="G737" s="480"/>
      <c r="H737" s="480" t="s">
        <v>1962</v>
      </c>
      <c r="I737" s="474"/>
      <c r="J737" s="471"/>
      <c r="K737" s="473"/>
      <c r="L737" s="470">
        <v>9.9516999999999994E-2</v>
      </c>
      <c r="M737" s="201">
        <v>-56.321407652367597</v>
      </c>
      <c r="N737" s="201">
        <v>423.0996045</v>
      </c>
      <c r="O737" s="201">
        <v>41.094000000000001</v>
      </c>
      <c r="P737" s="470">
        <v>41.094000000000001</v>
      </c>
      <c r="Q737" s="471">
        <v>423.0996045</v>
      </c>
      <c r="R737" s="471">
        <v>-56.3711661523676</v>
      </c>
      <c r="S737" s="470">
        <v>149.77948387999956</v>
      </c>
      <c r="T737" s="470">
        <v>149.82924237999956</v>
      </c>
      <c r="U737" s="470"/>
      <c r="V737" s="170">
        <v>81.300854013599732</v>
      </c>
    </row>
    <row r="738" spans="1:22" x14ac:dyDescent="0.25">
      <c r="A738">
        <v>0</v>
      </c>
      <c r="B738" s="478" t="s">
        <v>3081</v>
      </c>
      <c r="C738" s="478" t="s">
        <v>3264</v>
      </c>
      <c r="D738" s="478" t="s">
        <v>2192</v>
      </c>
      <c r="E738" s="477">
        <v>1500</v>
      </c>
      <c r="F738" s="482" t="s">
        <v>3258</v>
      </c>
      <c r="G738" s="480"/>
      <c r="H738" s="480" t="s">
        <v>3072</v>
      </c>
      <c r="I738" s="474">
        <v>34</v>
      </c>
      <c r="J738" s="471"/>
      <c r="K738" s="473"/>
      <c r="L738" s="470">
        <v>0.29817100000000002</v>
      </c>
      <c r="M738" s="201">
        <v>-56.520251652367605</v>
      </c>
      <c r="N738" s="201">
        <v>423.0996045</v>
      </c>
      <c r="O738" s="201">
        <v>41.094000000000001</v>
      </c>
      <c r="P738" s="470">
        <v>41.094000000000001</v>
      </c>
      <c r="Q738" s="471">
        <v>423.0996045</v>
      </c>
      <c r="R738" s="471">
        <v>-56.669337152367603</v>
      </c>
      <c r="S738" s="470">
        <v>149.97832787999954</v>
      </c>
      <c r="T738" s="470">
        <v>150.12741337999955</v>
      </c>
      <c r="U738" s="470"/>
      <c r="V738" s="170">
        <v>81.499698013599712</v>
      </c>
    </row>
    <row r="739" spans="1:22" x14ac:dyDescent="0.25">
      <c r="A739">
        <v>0</v>
      </c>
      <c r="B739" s="478"/>
      <c r="C739" s="478"/>
      <c r="D739" s="478"/>
      <c r="E739" s="477"/>
      <c r="F739" s="482" t="s">
        <v>619</v>
      </c>
      <c r="G739" s="480"/>
      <c r="H739" s="480"/>
      <c r="I739" s="474"/>
      <c r="J739" s="471"/>
      <c r="K739" s="473"/>
      <c r="L739" s="470">
        <v>0</v>
      </c>
      <c r="M739" s="201">
        <v>-56.669337152367603</v>
      </c>
      <c r="N739" s="201">
        <v>423.0996045</v>
      </c>
      <c r="O739" s="201">
        <v>41.094000000000001</v>
      </c>
      <c r="P739" s="470">
        <v>41.094000000000001</v>
      </c>
      <c r="Q739" s="471">
        <v>423.0996045</v>
      </c>
      <c r="R739" s="471">
        <v>-56.669337152367603</v>
      </c>
      <c r="S739" s="470">
        <v>150.12741337999955</v>
      </c>
      <c r="T739" s="470">
        <v>150.12741337999955</v>
      </c>
      <c r="U739" s="470"/>
      <c r="V739" s="170">
        <v>81.648783513599724</v>
      </c>
    </row>
    <row r="740" spans="1:22" x14ac:dyDescent="0.25">
      <c r="A740">
        <v>0</v>
      </c>
      <c r="B740" s="478"/>
      <c r="C740" s="478"/>
      <c r="D740" s="478"/>
      <c r="E740" s="477"/>
      <c r="F740" s="482" t="s">
        <v>619</v>
      </c>
      <c r="G740" s="480"/>
      <c r="H740" s="480"/>
      <c r="I740" s="474"/>
      <c r="J740" s="471"/>
      <c r="K740" s="473"/>
      <c r="L740" s="470">
        <v>0</v>
      </c>
      <c r="M740" s="201">
        <v>-56.669337152367603</v>
      </c>
      <c r="N740" s="201">
        <v>423.0996045</v>
      </c>
      <c r="O740" s="201">
        <v>41.094000000000001</v>
      </c>
      <c r="P740" s="470">
        <v>41.094000000000001</v>
      </c>
      <c r="Q740" s="471">
        <v>423.0996045</v>
      </c>
      <c r="R740" s="471">
        <v>-56.669337152367603</v>
      </c>
      <c r="S740" s="470">
        <v>150.12741337999955</v>
      </c>
      <c r="T740" s="470">
        <v>150.12741337999955</v>
      </c>
      <c r="U740" s="470"/>
      <c r="V740" s="170">
        <v>81.648783513599724</v>
      </c>
    </row>
    <row r="741" spans="1:22" x14ac:dyDescent="0.25">
      <c r="A741">
        <v>0</v>
      </c>
      <c r="B741" s="478"/>
      <c r="C741" s="478"/>
      <c r="D741" s="478"/>
      <c r="E741" s="477"/>
      <c r="F741" s="482" t="s">
        <v>619</v>
      </c>
      <c r="G741" s="480"/>
      <c r="H741" s="480" t="s">
        <v>1962</v>
      </c>
      <c r="I741" s="474"/>
      <c r="J741" s="471"/>
      <c r="K741" s="473"/>
      <c r="L741" s="470">
        <v>9.9516999999999994E-2</v>
      </c>
      <c r="M741" s="201">
        <v>-56.719095652367599</v>
      </c>
      <c r="N741" s="201">
        <v>423.0996045</v>
      </c>
      <c r="O741" s="201">
        <v>41.094000000000001</v>
      </c>
      <c r="P741" s="470">
        <v>41.094000000000001</v>
      </c>
      <c r="Q741" s="471">
        <v>423.0996045</v>
      </c>
      <c r="R741" s="471">
        <v>-56.768854152367602</v>
      </c>
      <c r="S741" s="470">
        <v>150.17717187999955</v>
      </c>
      <c r="T741" s="470">
        <v>150.22693037999954</v>
      </c>
      <c r="U741" s="470"/>
      <c r="V741" s="170">
        <v>81.69854201359972</v>
      </c>
    </row>
    <row r="742" spans="1:22" x14ac:dyDescent="0.25">
      <c r="A742">
        <v>0</v>
      </c>
      <c r="B742" s="478" t="s">
        <v>3081</v>
      </c>
      <c r="C742" s="478" t="s">
        <v>3264</v>
      </c>
      <c r="D742" s="478" t="s">
        <v>2190</v>
      </c>
      <c r="E742" s="477">
        <v>1504</v>
      </c>
      <c r="F742" s="482" t="s">
        <v>3257</v>
      </c>
      <c r="G742" s="480"/>
      <c r="H742" s="480" t="s">
        <v>3072</v>
      </c>
      <c r="I742" s="474">
        <v>34</v>
      </c>
      <c r="J742" s="471"/>
      <c r="K742" s="473"/>
      <c r="L742" s="470">
        <v>0.29817100000000002</v>
      </c>
      <c r="M742" s="201">
        <v>-56.917939652367608</v>
      </c>
      <c r="N742" s="201">
        <v>423.0996045</v>
      </c>
      <c r="O742" s="201">
        <v>41.094000000000001</v>
      </c>
      <c r="P742" s="470">
        <v>41.094000000000001</v>
      </c>
      <c r="Q742" s="471">
        <v>423.0996045</v>
      </c>
      <c r="R742" s="471">
        <v>-57.067025152367606</v>
      </c>
      <c r="S742" s="470">
        <v>150.37601587999953</v>
      </c>
      <c r="T742" s="470">
        <v>150.52510137999954</v>
      </c>
      <c r="U742" s="470"/>
      <c r="V742" s="170">
        <v>81.8973860135997</v>
      </c>
    </row>
    <row r="743" spans="1:22" x14ac:dyDescent="0.25">
      <c r="A743">
        <v>0</v>
      </c>
      <c r="B743" s="478"/>
      <c r="C743" s="478"/>
      <c r="D743" s="478"/>
      <c r="E743" s="477"/>
      <c r="F743" s="482" t="s">
        <v>619</v>
      </c>
      <c r="G743" s="480"/>
      <c r="H743" s="480"/>
      <c r="I743" s="474"/>
      <c r="J743" s="471"/>
      <c r="K743" s="473"/>
      <c r="L743" s="470">
        <v>0</v>
      </c>
      <c r="M743" s="201">
        <v>-57.067025152367606</v>
      </c>
      <c r="N743" s="201">
        <v>423.0996045</v>
      </c>
      <c r="O743" s="201">
        <v>41.094000000000001</v>
      </c>
      <c r="P743" s="470">
        <v>41.094000000000001</v>
      </c>
      <c r="Q743" s="471">
        <v>423.0996045</v>
      </c>
      <c r="R743" s="471">
        <v>-57.067025152367606</v>
      </c>
      <c r="S743" s="470">
        <v>150.52510137999954</v>
      </c>
      <c r="T743" s="470">
        <v>150.52510137999954</v>
      </c>
      <c r="U743" s="470"/>
      <c r="V743" s="170">
        <v>82.046471513599712</v>
      </c>
    </row>
    <row r="744" spans="1:22" x14ac:dyDescent="0.25">
      <c r="A744">
        <v>0</v>
      </c>
      <c r="B744" s="478" t="s">
        <v>3081</v>
      </c>
      <c r="C744" s="478" t="s">
        <v>3264</v>
      </c>
      <c r="D744" s="478" t="s">
        <v>859</v>
      </c>
      <c r="E744" s="477">
        <v>1505</v>
      </c>
      <c r="F744" s="482" t="s">
        <v>1912</v>
      </c>
      <c r="G744" s="480" t="s">
        <v>4275</v>
      </c>
      <c r="H744" s="480" t="s">
        <v>4276</v>
      </c>
      <c r="I744" s="474"/>
      <c r="J744" s="471"/>
      <c r="K744" s="473"/>
      <c r="L744" s="470">
        <v>0</v>
      </c>
      <c r="M744" s="201">
        <v>-57.067025152367606</v>
      </c>
      <c r="N744" s="201">
        <v>423.0996045</v>
      </c>
      <c r="O744" s="201">
        <v>41.094000000000001</v>
      </c>
      <c r="P744" s="470">
        <v>41.094000000000001</v>
      </c>
      <c r="Q744" s="471">
        <v>423.0996045</v>
      </c>
      <c r="R744" s="471">
        <v>-57.067025152367606</v>
      </c>
      <c r="S744" s="470">
        <v>150.52510137999954</v>
      </c>
      <c r="T744" s="470">
        <v>150.52510137999954</v>
      </c>
      <c r="U744" s="470"/>
      <c r="V744" s="170">
        <v>82.046471513599712</v>
      </c>
    </row>
    <row r="745" spans="1:22" x14ac:dyDescent="0.25">
      <c r="A745">
        <v>0</v>
      </c>
      <c r="B745" s="478"/>
      <c r="C745" s="478"/>
      <c r="D745" s="478"/>
      <c r="E745" s="477"/>
      <c r="F745" s="482"/>
      <c r="G745" s="480"/>
      <c r="H745" s="480" t="s">
        <v>1962</v>
      </c>
      <c r="I745" s="474"/>
      <c r="J745" s="471"/>
      <c r="K745" s="473"/>
      <c r="L745" s="470">
        <v>9.650984E-2</v>
      </c>
      <c r="M745" s="201">
        <v>-57.115280072367611</v>
      </c>
      <c r="N745" s="201">
        <v>423.0996045</v>
      </c>
      <c r="O745" s="201">
        <v>41.094000000000001</v>
      </c>
      <c r="P745" s="470">
        <v>41.094000000000001</v>
      </c>
      <c r="Q745" s="471">
        <v>423.0996045</v>
      </c>
      <c r="R745" s="471">
        <v>-57.163534992367609</v>
      </c>
      <c r="S745" s="470">
        <v>150.57335629999955</v>
      </c>
      <c r="T745" s="470">
        <v>150.62161121999955</v>
      </c>
      <c r="U745" s="470"/>
      <c r="V745" s="170">
        <v>82.094726433599718</v>
      </c>
    </row>
    <row r="746" spans="1:22" x14ac:dyDescent="0.25">
      <c r="A746">
        <v>0</v>
      </c>
      <c r="B746" s="478" t="s">
        <v>3081</v>
      </c>
      <c r="C746" s="478" t="s">
        <v>3264</v>
      </c>
      <c r="D746" s="478" t="s">
        <v>111</v>
      </c>
      <c r="E746" s="477">
        <v>1506</v>
      </c>
      <c r="F746" s="482" t="s">
        <v>1033</v>
      </c>
      <c r="G746" s="480" t="s">
        <v>3135</v>
      </c>
      <c r="H746" s="480" t="s">
        <v>3134</v>
      </c>
      <c r="I746" s="474">
        <v>40</v>
      </c>
      <c r="J746" s="471"/>
      <c r="K746" s="473"/>
      <c r="L746" s="470">
        <v>0</v>
      </c>
      <c r="M746" s="201">
        <v>-57.163534992367609</v>
      </c>
      <c r="N746" s="201">
        <v>423.0996045</v>
      </c>
      <c r="O746" s="201">
        <v>41.094000000000001</v>
      </c>
      <c r="P746" s="470">
        <v>41.094000000000001</v>
      </c>
      <c r="Q746" s="471">
        <v>423.0996045</v>
      </c>
      <c r="R746" s="471">
        <v>-57.163534992367609</v>
      </c>
      <c r="S746" s="470">
        <v>150.62161121999955</v>
      </c>
      <c r="T746" s="470">
        <v>150.62161121999955</v>
      </c>
      <c r="U746" s="470"/>
      <c r="V746" s="170">
        <v>82.142981353599723</v>
      </c>
    </row>
    <row r="747" spans="1:22" x14ac:dyDescent="0.25">
      <c r="A747">
        <v>0</v>
      </c>
      <c r="B747" s="478"/>
      <c r="C747" s="478"/>
      <c r="D747" s="478"/>
      <c r="E747" s="477"/>
      <c r="F747" s="482"/>
      <c r="G747" s="480"/>
      <c r="H747" s="480" t="s">
        <v>3133</v>
      </c>
      <c r="I747" s="474"/>
      <c r="J747" s="471"/>
      <c r="K747" s="473"/>
      <c r="L747" s="470">
        <v>5.5879999999999999E-2</v>
      </c>
      <c r="M747" s="201">
        <v>-57.19147499236761</v>
      </c>
      <c r="N747" s="201">
        <v>423.0996045</v>
      </c>
      <c r="O747" s="201">
        <v>41.094000000000001</v>
      </c>
      <c r="P747" s="470">
        <v>41.094000000000001</v>
      </c>
      <c r="Q747" s="471">
        <v>423.0996045</v>
      </c>
      <c r="R747" s="471">
        <v>-57.219414992367611</v>
      </c>
      <c r="S747" s="470">
        <v>150.64955121999955</v>
      </c>
      <c r="T747" s="470">
        <v>150.67749121999955</v>
      </c>
      <c r="U747" s="470"/>
      <c r="V747" s="170">
        <v>82.170921353599724</v>
      </c>
    </row>
    <row r="748" spans="1:22" x14ac:dyDescent="0.25">
      <c r="A748">
        <v>0</v>
      </c>
      <c r="B748" s="478"/>
      <c r="C748" s="478"/>
      <c r="D748" s="478"/>
      <c r="E748" s="477"/>
      <c r="F748" s="482" t="s">
        <v>619</v>
      </c>
      <c r="G748" s="480"/>
      <c r="H748" s="480" t="s">
        <v>3132</v>
      </c>
      <c r="I748" s="474">
        <v>40</v>
      </c>
      <c r="J748" s="471"/>
      <c r="K748" s="473"/>
      <c r="L748" s="470">
        <v>7.6135999999999981E-2</v>
      </c>
      <c r="M748" s="201">
        <v>-57.257482992367613</v>
      </c>
      <c r="N748" s="201">
        <v>423.0996045</v>
      </c>
      <c r="O748" s="201">
        <v>41.094000000000001</v>
      </c>
      <c r="P748" s="470">
        <v>41.094000000000001</v>
      </c>
      <c r="Q748" s="471">
        <v>423.0996045</v>
      </c>
      <c r="R748" s="471">
        <v>-57.295550992367609</v>
      </c>
      <c r="S748" s="470">
        <v>150.71555921999953</v>
      </c>
      <c r="T748" s="470">
        <v>150.75362721999954</v>
      </c>
      <c r="U748" s="470"/>
      <c r="V748" s="170">
        <v>82.236929353599706</v>
      </c>
    </row>
    <row r="749" spans="1:22" x14ac:dyDescent="0.25">
      <c r="A749">
        <v>0</v>
      </c>
      <c r="B749" s="478" t="s">
        <v>3081</v>
      </c>
      <c r="C749" s="478" t="s">
        <v>3264</v>
      </c>
      <c r="D749" s="478" t="s">
        <v>3141</v>
      </c>
      <c r="E749" s="477">
        <v>1510</v>
      </c>
      <c r="F749" s="482" t="s">
        <v>3255</v>
      </c>
      <c r="G749" s="480" t="s">
        <v>2185</v>
      </c>
      <c r="H749" s="480" t="s">
        <v>2184</v>
      </c>
      <c r="I749" s="474">
        <v>40</v>
      </c>
      <c r="J749" s="471"/>
      <c r="K749" s="473"/>
      <c r="L749" s="470">
        <v>0.5</v>
      </c>
      <c r="M749" s="201">
        <v>-57.545550992367609</v>
      </c>
      <c r="N749" s="201">
        <v>423.0996045</v>
      </c>
      <c r="O749" s="201">
        <v>41.094000000000001</v>
      </c>
      <c r="P749" s="470">
        <v>41.094000000000001</v>
      </c>
      <c r="Q749" s="471">
        <v>423.0996045</v>
      </c>
      <c r="R749" s="471">
        <v>-57.795550992367609</v>
      </c>
      <c r="S749" s="470">
        <v>151.00362721999954</v>
      </c>
      <c r="T749" s="470">
        <v>151.25362721999954</v>
      </c>
      <c r="U749" s="470"/>
      <c r="V749" s="170">
        <v>82.524997353599716</v>
      </c>
    </row>
    <row r="750" spans="1:22" x14ac:dyDescent="0.25">
      <c r="A750">
        <v>0</v>
      </c>
      <c r="B750" s="478"/>
      <c r="C750" s="478"/>
      <c r="D750" s="478"/>
      <c r="E750" s="477"/>
      <c r="F750" s="482" t="s">
        <v>619</v>
      </c>
      <c r="G750" s="480"/>
      <c r="H750" s="480" t="s">
        <v>3129</v>
      </c>
      <c r="I750" s="474">
        <v>40</v>
      </c>
      <c r="J750" s="471"/>
      <c r="K750" s="473"/>
      <c r="L750" s="470">
        <v>7.6135999999999981E-2</v>
      </c>
      <c r="M750" s="201">
        <v>-57.833618992367605</v>
      </c>
      <c r="N750" s="201">
        <v>423.0996045</v>
      </c>
      <c r="O750" s="201">
        <v>41.094000000000001</v>
      </c>
      <c r="P750" s="470">
        <v>41.094000000000001</v>
      </c>
      <c r="Q750" s="471">
        <v>423.0996045</v>
      </c>
      <c r="R750" s="471">
        <v>-57.871686992367607</v>
      </c>
      <c r="S750" s="470">
        <v>151.29169521999953</v>
      </c>
      <c r="T750" s="470">
        <v>151.32976321999953</v>
      </c>
      <c r="U750" s="470"/>
      <c r="V750" s="170">
        <v>82.813065353599697</v>
      </c>
    </row>
    <row r="751" spans="1:22" x14ac:dyDescent="0.25">
      <c r="A751">
        <v>0</v>
      </c>
      <c r="B751" s="478"/>
      <c r="C751" s="478"/>
      <c r="D751" s="478"/>
      <c r="E751" s="477"/>
      <c r="F751" s="482"/>
      <c r="G751" s="480"/>
      <c r="H751" s="480" t="s">
        <v>1962</v>
      </c>
      <c r="I751" s="474"/>
      <c r="J751" s="471"/>
      <c r="K751" s="473"/>
      <c r="L751" s="470">
        <v>9.9516999999999994E-2</v>
      </c>
      <c r="M751" s="201">
        <v>-57.92144549236761</v>
      </c>
      <c r="N751" s="201">
        <v>423.0996045</v>
      </c>
      <c r="O751" s="201">
        <v>41.094000000000001</v>
      </c>
      <c r="P751" s="470">
        <v>41.094000000000001</v>
      </c>
      <c r="Q751" s="471">
        <v>423.0996045</v>
      </c>
      <c r="R751" s="471">
        <v>-57.971203992367606</v>
      </c>
      <c r="S751" s="470">
        <v>151.37952171999953</v>
      </c>
      <c r="T751" s="470">
        <v>151.42928021999953</v>
      </c>
      <c r="U751" s="470"/>
      <c r="V751" s="170">
        <v>82.900891853599703</v>
      </c>
    </row>
    <row r="752" spans="1:22" x14ac:dyDescent="0.25">
      <c r="A752">
        <v>0</v>
      </c>
      <c r="B752" s="478" t="s">
        <v>3081</v>
      </c>
      <c r="C752" s="478" t="s">
        <v>3264</v>
      </c>
      <c r="D752" s="478" t="s">
        <v>2183</v>
      </c>
      <c r="E752" s="477">
        <v>1516</v>
      </c>
      <c r="F752" s="482" t="s">
        <v>3254</v>
      </c>
      <c r="G752" s="480"/>
      <c r="H752" s="480" t="s">
        <v>3072</v>
      </c>
      <c r="I752" s="474">
        <v>34</v>
      </c>
      <c r="J752" s="471"/>
      <c r="K752" s="473"/>
      <c r="L752" s="470">
        <v>0.29817100000000002</v>
      </c>
      <c r="M752" s="201">
        <v>-58.120289492367604</v>
      </c>
      <c r="N752" s="201">
        <v>423.0996045</v>
      </c>
      <c r="O752" s="201">
        <v>41.094000000000001</v>
      </c>
      <c r="P752" s="470">
        <v>41.094000000000001</v>
      </c>
      <c r="Q752" s="471">
        <v>423.0996045</v>
      </c>
      <c r="R752" s="471">
        <v>-58.269374992367609</v>
      </c>
      <c r="S752" s="470">
        <v>151.57836571999951</v>
      </c>
      <c r="T752" s="470">
        <v>151.72745121999952</v>
      </c>
      <c r="U752" s="470"/>
      <c r="V752" s="170">
        <v>83.099735853599682</v>
      </c>
    </row>
    <row r="753" spans="1:22" x14ac:dyDescent="0.25">
      <c r="A753">
        <v>0</v>
      </c>
      <c r="B753" s="478"/>
      <c r="C753" s="478"/>
      <c r="D753" s="478"/>
      <c r="E753" s="477"/>
      <c r="F753" s="482" t="s">
        <v>619</v>
      </c>
      <c r="G753" s="480"/>
      <c r="H753" s="480"/>
      <c r="I753" s="474"/>
      <c r="J753" s="471"/>
      <c r="K753" s="473"/>
      <c r="L753" s="470">
        <v>0</v>
      </c>
      <c r="M753" s="201">
        <v>-58.269374992367609</v>
      </c>
      <c r="N753" s="201">
        <v>423.0996045</v>
      </c>
      <c r="O753" s="201">
        <v>41.094000000000001</v>
      </c>
      <c r="P753" s="470">
        <v>41.094000000000001</v>
      </c>
      <c r="Q753" s="471">
        <v>423.0996045</v>
      </c>
      <c r="R753" s="471">
        <v>-58.269374992367609</v>
      </c>
      <c r="S753" s="470">
        <v>151.72745121999952</v>
      </c>
      <c r="T753" s="470">
        <v>151.72745121999952</v>
      </c>
      <c r="U753" s="470"/>
      <c r="V753" s="170">
        <v>83.248821353599695</v>
      </c>
    </row>
    <row r="754" spans="1:22" x14ac:dyDescent="0.25">
      <c r="A754">
        <v>0</v>
      </c>
      <c r="B754" s="478"/>
      <c r="C754" s="478"/>
      <c r="D754" s="478"/>
      <c r="E754" s="477"/>
      <c r="F754" s="482" t="s">
        <v>619</v>
      </c>
      <c r="G754" s="480"/>
      <c r="H754" s="480"/>
      <c r="I754" s="474"/>
      <c r="J754" s="471"/>
      <c r="K754" s="473"/>
      <c r="L754" s="470">
        <v>0</v>
      </c>
      <c r="M754" s="201">
        <v>-58.269374992367609</v>
      </c>
      <c r="N754" s="201">
        <v>423.0996045</v>
      </c>
      <c r="O754" s="201">
        <v>41.094000000000001</v>
      </c>
      <c r="P754" s="470">
        <v>41.094000000000001</v>
      </c>
      <c r="Q754" s="471">
        <v>423.0996045</v>
      </c>
      <c r="R754" s="471">
        <v>-58.269374992367609</v>
      </c>
      <c r="S754" s="470">
        <v>151.72745121999952</v>
      </c>
      <c r="T754" s="470">
        <v>151.72745121999952</v>
      </c>
      <c r="U754" s="470"/>
      <c r="V754" s="170">
        <v>83.248821353599695</v>
      </c>
    </row>
    <row r="755" spans="1:22" x14ac:dyDescent="0.25">
      <c r="A755">
        <v>0</v>
      </c>
      <c r="B755" s="478"/>
      <c r="C755" s="478"/>
      <c r="D755" s="478"/>
      <c r="E755" s="477"/>
      <c r="F755" s="482" t="s">
        <v>619</v>
      </c>
      <c r="G755" s="480"/>
      <c r="H755" s="480" t="s">
        <v>1962</v>
      </c>
      <c r="I755" s="474"/>
      <c r="J755" s="471"/>
      <c r="K755" s="473"/>
      <c r="L755" s="470">
        <v>9.9516999999999994E-2</v>
      </c>
      <c r="M755" s="201">
        <v>-58.319133492367612</v>
      </c>
      <c r="N755" s="201">
        <v>423.0996045</v>
      </c>
      <c r="O755" s="201">
        <v>41.094000000000001</v>
      </c>
      <c r="P755" s="470">
        <v>41.094000000000001</v>
      </c>
      <c r="Q755" s="471">
        <v>423.0996045</v>
      </c>
      <c r="R755" s="471">
        <v>-58.368891992367608</v>
      </c>
      <c r="S755" s="470">
        <v>151.77720971999952</v>
      </c>
      <c r="T755" s="470">
        <v>151.82696821999951</v>
      </c>
      <c r="U755" s="470"/>
      <c r="V755" s="170">
        <v>83.298579853599691</v>
      </c>
    </row>
    <row r="756" spans="1:22" x14ac:dyDescent="0.25">
      <c r="A756">
        <v>0</v>
      </c>
      <c r="B756" s="478" t="s">
        <v>3081</v>
      </c>
      <c r="C756" s="478" t="s">
        <v>3264</v>
      </c>
      <c r="D756" s="478" t="s">
        <v>2181</v>
      </c>
      <c r="E756" s="477">
        <v>1520</v>
      </c>
      <c r="F756" s="482" t="s">
        <v>3253</v>
      </c>
      <c r="G756" s="480"/>
      <c r="H756" s="480" t="s">
        <v>3072</v>
      </c>
      <c r="I756" s="474">
        <v>34</v>
      </c>
      <c r="J756" s="471"/>
      <c r="K756" s="473"/>
      <c r="L756" s="470">
        <v>0.29817100000000002</v>
      </c>
      <c r="M756" s="201">
        <v>-58.517977492367606</v>
      </c>
      <c r="N756" s="201">
        <v>423.0996045</v>
      </c>
      <c r="O756" s="201">
        <v>41.094000000000001</v>
      </c>
      <c r="P756" s="470">
        <v>41.094000000000001</v>
      </c>
      <c r="Q756" s="471">
        <v>423.0996045</v>
      </c>
      <c r="R756" s="471">
        <v>-58.667062992367612</v>
      </c>
      <c r="S756" s="470">
        <v>151.9760537199995</v>
      </c>
      <c r="T756" s="470">
        <v>152.12513921999951</v>
      </c>
      <c r="U756" s="470"/>
      <c r="V756" s="170">
        <v>83.49742385359967</v>
      </c>
    </row>
    <row r="757" spans="1:22" x14ac:dyDescent="0.25">
      <c r="A757">
        <v>0</v>
      </c>
      <c r="B757" s="478"/>
      <c r="C757" s="478"/>
      <c r="D757" s="478"/>
      <c r="E757" s="477"/>
      <c r="F757" s="482" t="s">
        <v>619</v>
      </c>
      <c r="G757" s="480"/>
      <c r="H757" s="480"/>
      <c r="I757" s="474"/>
      <c r="J757" s="471"/>
      <c r="K757" s="473"/>
      <c r="L757" s="470">
        <v>0</v>
      </c>
      <c r="M757" s="201">
        <v>-58.667062992367612</v>
      </c>
      <c r="N757" s="201">
        <v>423.0996045</v>
      </c>
      <c r="O757" s="201">
        <v>41.094000000000001</v>
      </c>
      <c r="P757" s="470">
        <v>41.094000000000001</v>
      </c>
      <c r="Q757" s="471">
        <v>423.0996045</v>
      </c>
      <c r="R757" s="471">
        <v>-58.667062992367612</v>
      </c>
      <c r="S757" s="470">
        <v>152.12513921999951</v>
      </c>
      <c r="T757" s="470">
        <v>152.12513921999951</v>
      </c>
      <c r="U757" s="470"/>
      <c r="V757" s="170">
        <v>83.646509353599683</v>
      </c>
    </row>
    <row r="758" spans="1:22" x14ac:dyDescent="0.25">
      <c r="A758">
        <v>0</v>
      </c>
      <c r="B758" s="478"/>
      <c r="C758" s="478"/>
      <c r="D758" s="478"/>
      <c r="E758" s="477"/>
      <c r="F758" s="482" t="s">
        <v>619</v>
      </c>
      <c r="G758" s="480"/>
      <c r="H758" s="480"/>
      <c r="I758" s="474"/>
      <c r="J758" s="471"/>
      <c r="K758" s="473"/>
      <c r="L758" s="470">
        <v>0</v>
      </c>
      <c r="M758" s="201">
        <v>-58.667062992367612</v>
      </c>
      <c r="N758" s="201">
        <v>423.0996045</v>
      </c>
      <c r="O758" s="201">
        <v>41.094000000000001</v>
      </c>
      <c r="P758" s="470">
        <v>41.094000000000001</v>
      </c>
      <c r="Q758" s="471">
        <v>423.0996045</v>
      </c>
      <c r="R758" s="471">
        <v>-58.667062992367612</v>
      </c>
      <c r="S758" s="470">
        <v>152.12513921999951</v>
      </c>
      <c r="T758" s="470">
        <v>152.12513921999951</v>
      </c>
      <c r="U758" s="470"/>
      <c r="V758" s="170">
        <v>83.646509353599683</v>
      </c>
    </row>
    <row r="759" spans="1:22" x14ac:dyDescent="0.25">
      <c r="A759">
        <v>0</v>
      </c>
      <c r="B759" s="478"/>
      <c r="C759" s="478"/>
      <c r="D759" s="478"/>
      <c r="E759" s="477"/>
      <c r="F759" s="482" t="s">
        <v>619</v>
      </c>
      <c r="G759" s="480"/>
      <c r="H759" s="480" t="s">
        <v>1962</v>
      </c>
      <c r="I759" s="474"/>
      <c r="J759" s="471"/>
      <c r="K759" s="473"/>
      <c r="L759" s="470">
        <v>9.9516999999999994E-2</v>
      </c>
      <c r="M759" s="201">
        <v>-58.716821492367615</v>
      </c>
      <c r="N759" s="201">
        <v>423.0996045</v>
      </c>
      <c r="O759" s="201">
        <v>41.094000000000001</v>
      </c>
      <c r="P759" s="470">
        <v>41.094000000000001</v>
      </c>
      <c r="Q759" s="471">
        <v>423.0996045</v>
      </c>
      <c r="R759" s="471">
        <v>-58.76657999236761</v>
      </c>
      <c r="S759" s="470">
        <v>152.17489771999951</v>
      </c>
      <c r="T759" s="470">
        <v>152.2246562199995</v>
      </c>
      <c r="U759" s="470"/>
      <c r="V759" s="170">
        <v>83.696267853599679</v>
      </c>
    </row>
    <row r="760" spans="1:22" x14ac:dyDescent="0.25">
      <c r="A760">
        <v>0</v>
      </c>
      <c r="B760" s="478" t="s">
        <v>3081</v>
      </c>
      <c r="C760" s="478" t="s">
        <v>3264</v>
      </c>
      <c r="D760" s="478" t="s">
        <v>2179</v>
      </c>
      <c r="E760" s="477">
        <v>1524</v>
      </c>
      <c r="F760" s="482" t="s">
        <v>3252</v>
      </c>
      <c r="G760" s="480"/>
      <c r="H760" s="480" t="s">
        <v>3072</v>
      </c>
      <c r="I760" s="474">
        <v>34</v>
      </c>
      <c r="J760" s="471"/>
      <c r="K760" s="473"/>
      <c r="L760" s="470">
        <v>0.29817100000000002</v>
      </c>
      <c r="M760" s="201">
        <v>-58.915665492367609</v>
      </c>
      <c r="N760" s="201">
        <v>423.0996045</v>
      </c>
      <c r="O760" s="201">
        <v>41.094000000000001</v>
      </c>
      <c r="P760" s="470">
        <v>41.094000000000001</v>
      </c>
      <c r="Q760" s="471">
        <v>423.0996045</v>
      </c>
      <c r="R760" s="471">
        <v>-59.064750992367614</v>
      </c>
      <c r="S760" s="470">
        <v>152.37374171999949</v>
      </c>
      <c r="T760" s="470">
        <v>152.5228272199995</v>
      </c>
      <c r="U760" s="470"/>
      <c r="V760" s="170">
        <v>83.895111853599659</v>
      </c>
    </row>
    <row r="761" spans="1:22" x14ac:dyDescent="0.25">
      <c r="A761">
        <v>0</v>
      </c>
      <c r="B761" s="478"/>
      <c r="C761" s="478"/>
      <c r="D761" s="478"/>
      <c r="E761" s="477"/>
      <c r="F761" s="482" t="s">
        <v>619</v>
      </c>
      <c r="G761" s="480"/>
      <c r="H761" s="480"/>
      <c r="I761" s="474"/>
      <c r="J761" s="471"/>
      <c r="K761" s="473"/>
      <c r="L761" s="470">
        <v>0</v>
      </c>
      <c r="M761" s="201">
        <v>-59.064750992367614</v>
      </c>
      <c r="N761" s="201">
        <v>423.0996045</v>
      </c>
      <c r="O761" s="201">
        <v>41.094000000000001</v>
      </c>
      <c r="P761" s="470">
        <v>41.094000000000001</v>
      </c>
      <c r="Q761" s="471">
        <v>423.0996045</v>
      </c>
      <c r="R761" s="471">
        <v>-59.064750992367614</v>
      </c>
      <c r="S761" s="470">
        <v>152.5228272199995</v>
      </c>
      <c r="T761" s="470">
        <v>152.5228272199995</v>
      </c>
      <c r="U761" s="470"/>
      <c r="V761" s="170">
        <v>84.044197353599671</v>
      </c>
    </row>
    <row r="762" spans="1:22" x14ac:dyDescent="0.25">
      <c r="A762">
        <v>0</v>
      </c>
      <c r="B762" s="478" t="s">
        <v>3081</v>
      </c>
      <c r="C762" s="478" t="s">
        <v>3264</v>
      </c>
      <c r="D762" s="478" t="s">
        <v>2174</v>
      </c>
      <c r="E762" s="477">
        <v>1525</v>
      </c>
      <c r="F762" s="482" t="s">
        <v>3251</v>
      </c>
      <c r="G762" s="480"/>
      <c r="H762" s="480" t="s">
        <v>4278</v>
      </c>
      <c r="I762" s="474"/>
      <c r="J762" s="471"/>
      <c r="K762" s="473"/>
      <c r="L762" s="470">
        <v>0</v>
      </c>
      <c r="M762" s="201">
        <v>-59.064750992367614</v>
      </c>
      <c r="N762" s="201">
        <v>423.0996045</v>
      </c>
      <c r="O762" s="201">
        <v>41.094000000000001</v>
      </c>
      <c r="P762" s="470">
        <v>41.094000000000001</v>
      </c>
      <c r="Q762" s="471">
        <v>423.0996045</v>
      </c>
      <c r="R762" s="471">
        <v>-59.064750992367614</v>
      </c>
      <c r="S762" s="470">
        <v>152.5228272199995</v>
      </c>
      <c r="T762" s="470">
        <v>152.5228272199995</v>
      </c>
      <c r="U762" s="470"/>
      <c r="V762" s="170">
        <v>84.044197353599671</v>
      </c>
    </row>
    <row r="763" spans="1:22" x14ac:dyDescent="0.25">
      <c r="A763">
        <v>0</v>
      </c>
      <c r="B763" s="478"/>
      <c r="C763" s="478"/>
      <c r="D763" s="478"/>
      <c r="E763" s="477"/>
      <c r="F763" s="482"/>
      <c r="G763" s="480"/>
      <c r="H763" s="480" t="s">
        <v>1962</v>
      </c>
      <c r="I763" s="474"/>
      <c r="J763" s="471"/>
      <c r="K763" s="473"/>
      <c r="L763" s="470">
        <v>9.650984E-2</v>
      </c>
      <c r="M763" s="201">
        <v>-59.113005912367612</v>
      </c>
      <c r="N763" s="201">
        <v>423.0996045</v>
      </c>
      <c r="O763" s="201">
        <v>41.094000000000001</v>
      </c>
      <c r="P763" s="470">
        <v>41.094000000000001</v>
      </c>
      <c r="Q763" s="471">
        <v>423.0996045</v>
      </c>
      <c r="R763" s="471">
        <v>-59.161260832367617</v>
      </c>
      <c r="S763" s="470">
        <v>152.5710821399995</v>
      </c>
      <c r="T763" s="470">
        <v>152.61933705999951</v>
      </c>
      <c r="U763" s="470"/>
      <c r="V763" s="170">
        <v>84.092452273599676</v>
      </c>
    </row>
    <row r="764" spans="1:22" x14ac:dyDescent="0.25">
      <c r="A764">
        <v>0</v>
      </c>
      <c r="B764" s="478" t="s">
        <v>3081</v>
      </c>
      <c r="C764" s="478" t="s">
        <v>3264</v>
      </c>
      <c r="D764" s="478" t="s">
        <v>111</v>
      </c>
      <c r="E764" s="477">
        <v>1526</v>
      </c>
      <c r="F764" s="482" t="s">
        <v>1034</v>
      </c>
      <c r="G764" s="480" t="s">
        <v>3135</v>
      </c>
      <c r="H764" s="480" t="s">
        <v>3134</v>
      </c>
      <c r="I764" s="474">
        <v>40</v>
      </c>
      <c r="J764" s="471"/>
      <c r="K764" s="473"/>
      <c r="L764" s="470">
        <v>0</v>
      </c>
      <c r="M764" s="201">
        <v>-59.161260832367617</v>
      </c>
      <c r="N764" s="201">
        <v>423.0996045</v>
      </c>
      <c r="O764" s="201">
        <v>41.094000000000001</v>
      </c>
      <c r="P764" s="470">
        <v>41.094000000000001</v>
      </c>
      <c r="Q764" s="471">
        <v>423.0996045</v>
      </c>
      <c r="R764" s="471">
        <v>-59.161260832367617</v>
      </c>
      <c r="S764" s="470">
        <v>152.61933705999951</v>
      </c>
      <c r="T764" s="470">
        <v>152.61933705999951</v>
      </c>
      <c r="U764" s="470"/>
      <c r="V764" s="170">
        <v>84.140707193599681</v>
      </c>
    </row>
    <row r="765" spans="1:22" x14ac:dyDescent="0.25">
      <c r="A765">
        <v>0</v>
      </c>
      <c r="B765" s="478"/>
      <c r="C765" s="478"/>
      <c r="D765" s="478"/>
      <c r="E765" s="477"/>
      <c r="F765" s="482"/>
      <c r="G765" s="480"/>
      <c r="H765" s="480" t="s">
        <v>3133</v>
      </c>
      <c r="I765" s="474"/>
      <c r="J765" s="471"/>
      <c r="K765" s="473"/>
      <c r="L765" s="470">
        <v>5.5879999999999999E-2</v>
      </c>
      <c r="M765" s="201">
        <v>-59.189200832367618</v>
      </c>
      <c r="N765" s="201">
        <v>423.0996045</v>
      </c>
      <c r="O765" s="201">
        <v>41.094000000000001</v>
      </c>
      <c r="P765" s="470">
        <v>41.094000000000001</v>
      </c>
      <c r="Q765" s="471">
        <v>423.0996045</v>
      </c>
      <c r="R765" s="471">
        <v>-59.217140832367619</v>
      </c>
      <c r="S765" s="470">
        <v>152.64727705999951</v>
      </c>
      <c r="T765" s="470">
        <v>152.67521705999951</v>
      </c>
      <c r="U765" s="470"/>
      <c r="V765" s="170">
        <v>84.168647193599682</v>
      </c>
    </row>
    <row r="766" spans="1:22" x14ac:dyDescent="0.25">
      <c r="A766">
        <v>0</v>
      </c>
      <c r="B766" s="478"/>
      <c r="C766" s="478"/>
      <c r="D766" s="478"/>
      <c r="E766" s="477"/>
      <c r="F766" s="482" t="s">
        <v>619</v>
      </c>
      <c r="G766" s="480"/>
      <c r="H766" s="480" t="s">
        <v>3132</v>
      </c>
      <c r="I766" s="474"/>
      <c r="J766" s="471"/>
      <c r="K766" s="473"/>
      <c r="L766" s="470">
        <v>7.6135999999999981E-2</v>
      </c>
      <c r="M766" s="201">
        <v>-59.255208832367614</v>
      </c>
      <c r="N766" s="201">
        <v>423.0996045</v>
      </c>
      <c r="O766" s="201">
        <v>41.094000000000001</v>
      </c>
      <c r="P766" s="470">
        <v>41.094000000000001</v>
      </c>
      <c r="Q766" s="471">
        <v>423.0996045</v>
      </c>
      <c r="R766" s="471">
        <v>-59.293276832367617</v>
      </c>
      <c r="S766" s="470">
        <v>152.71328505999949</v>
      </c>
      <c r="T766" s="470">
        <v>152.7513530599995</v>
      </c>
      <c r="U766" s="470"/>
      <c r="V766" s="170">
        <v>84.234655193599664</v>
      </c>
    </row>
    <row r="767" spans="1:22" x14ac:dyDescent="0.25">
      <c r="A767">
        <v>0</v>
      </c>
      <c r="B767" s="478" t="s">
        <v>3081</v>
      </c>
      <c r="C767" s="478" t="s">
        <v>3264</v>
      </c>
      <c r="D767" s="478" t="s">
        <v>3131</v>
      </c>
      <c r="E767" s="477">
        <v>1530</v>
      </c>
      <c r="F767" s="482" t="s">
        <v>3250</v>
      </c>
      <c r="G767" s="480" t="s">
        <v>2185</v>
      </c>
      <c r="H767" s="480" t="s">
        <v>2184</v>
      </c>
      <c r="I767" s="474">
        <v>40</v>
      </c>
      <c r="J767" s="471"/>
      <c r="K767" s="473"/>
      <c r="L767" s="470">
        <v>0.5</v>
      </c>
      <c r="M767" s="201">
        <v>-59.543276832367617</v>
      </c>
      <c r="N767" s="201">
        <v>423.0996045</v>
      </c>
      <c r="O767" s="201">
        <v>41.094000000000001</v>
      </c>
      <c r="P767" s="470">
        <v>41.094000000000001</v>
      </c>
      <c r="Q767" s="471">
        <v>423.0996045</v>
      </c>
      <c r="R767" s="471">
        <v>-59.793276832367617</v>
      </c>
      <c r="S767" s="470">
        <v>153.0013530599995</v>
      </c>
      <c r="T767" s="470">
        <v>153.2513530599995</v>
      </c>
      <c r="U767" s="470"/>
      <c r="V767" s="170">
        <v>84.522723193599674</v>
      </c>
    </row>
    <row r="768" spans="1:22" x14ac:dyDescent="0.25">
      <c r="A768">
        <v>0</v>
      </c>
      <c r="B768" s="478"/>
      <c r="C768" s="478"/>
      <c r="D768" s="478"/>
      <c r="E768" s="477"/>
      <c r="F768" s="482" t="s">
        <v>619</v>
      </c>
      <c r="G768" s="480"/>
      <c r="H768" s="480" t="s">
        <v>3129</v>
      </c>
      <c r="I768" s="474"/>
      <c r="J768" s="471"/>
      <c r="K768" s="473"/>
      <c r="L768" s="470">
        <v>7.6135999999999981E-2</v>
      </c>
      <c r="M768" s="201">
        <v>-59.83134483236762</v>
      </c>
      <c r="N768" s="201">
        <v>423.0996045</v>
      </c>
      <c r="O768" s="201">
        <v>41.094000000000001</v>
      </c>
      <c r="P768" s="470">
        <v>41.094000000000001</v>
      </c>
      <c r="Q768" s="471">
        <v>423.0996045</v>
      </c>
      <c r="R768" s="471">
        <v>-59.869412832367615</v>
      </c>
      <c r="S768" s="470">
        <v>153.28942105999948</v>
      </c>
      <c r="T768" s="470">
        <v>153.32748905999949</v>
      </c>
      <c r="U768" s="470"/>
      <c r="V768" s="170">
        <v>84.810791193599655</v>
      </c>
    </row>
    <row r="769" spans="1:22" x14ac:dyDescent="0.25">
      <c r="A769">
        <v>0</v>
      </c>
      <c r="B769" s="478"/>
      <c r="C769" s="478"/>
      <c r="D769" s="478"/>
      <c r="E769" s="477"/>
      <c r="F769" s="482"/>
      <c r="G769" s="480"/>
      <c r="H769" s="480" t="s">
        <v>1962</v>
      </c>
      <c r="I769" s="474"/>
      <c r="J769" s="471"/>
      <c r="K769" s="473"/>
      <c r="L769" s="470">
        <v>9.9516999999999994E-2</v>
      </c>
      <c r="M769" s="201">
        <v>-59.919171332367611</v>
      </c>
      <c r="N769" s="201">
        <v>423.0996045</v>
      </c>
      <c r="O769" s="201">
        <v>41.094000000000001</v>
      </c>
      <c r="P769" s="470">
        <v>41.094000000000001</v>
      </c>
      <c r="Q769" s="471">
        <v>423.0996045</v>
      </c>
      <c r="R769" s="471">
        <v>-59.968929832367614</v>
      </c>
      <c r="S769" s="470">
        <v>153.37724755999949</v>
      </c>
      <c r="T769" s="470">
        <v>153.42700605999948</v>
      </c>
      <c r="U769" s="470"/>
      <c r="V769" s="170">
        <v>84.898617693599661</v>
      </c>
    </row>
    <row r="770" spans="1:22" x14ac:dyDescent="0.25">
      <c r="A770">
        <v>0</v>
      </c>
      <c r="B770" s="478" t="s">
        <v>3081</v>
      </c>
      <c r="C770" s="478" t="s">
        <v>3264</v>
      </c>
      <c r="D770" s="478" t="s">
        <v>2177</v>
      </c>
      <c r="E770" s="477">
        <v>1536</v>
      </c>
      <c r="F770" s="482" t="s">
        <v>3249</v>
      </c>
      <c r="G770" s="480"/>
      <c r="H770" s="480" t="s">
        <v>3072</v>
      </c>
      <c r="I770" s="474">
        <v>34</v>
      </c>
      <c r="J770" s="471"/>
      <c r="K770" s="473"/>
      <c r="L770" s="470">
        <v>0.29817100000000002</v>
      </c>
      <c r="M770" s="201">
        <v>-60.118015332367619</v>
      </c>
      <c r="N770" s="201">
        <v>423.0996045</v>
      </c>
      <c r="O770" s="201">
        <v>41.094000000000001</v>
      </c>
      <c r="P770" s="470">
        <v>41.094000000000001</v>
      </c>
      <c r="Q770" s="471">
        <v>423.0996045</v>
      </c>
      <c r="R770" s="471">
        <v>-60.267100832367618</v>
      </c>
      <c r="S770" s="470">
        <v>153.57609155999947</v>
      </c>
      <c r="T770" s="470">
        <v>153.72517705999948</v>
      </c>
      <c r="U770" s="470"/>
      <c r="V770" s="170">
        <v>85.097461693599641</v>
      </c>
    </row>
    <row r="771" spans="1:22" x14ac:dyDescent="0.25">
      <c r="A771">
        <v>0</v>
      </c>
      <c r="B771" s="478"/>
      <c r="C771" s="478"/>
      <c r="D771" s="478"/>
      <c r="E771" s="477"/>
      <c r="F771" s="482" t="s">
        <v>619</v>
      </c>
      <c r="G771" s="480"/>
      <c r="H771" s="480"/>
      <c r="I771" s="474"/>
      <c r="J771" s="471"/>
      <c r="K771" s="473"/>
      <c r="L771" s="470">
        <v>0</v>
      </c>
      <c r="M771" s="201">
        <v>-60.267100832367618</v>
      </c>
      <c r="N771" s="201">
        <v>423.0996045</v>
      </c>
      <c r="O771" s="201">
        <v>41.094000000000001</v>
      </c>
      <c r="P771" s="470">
        <v>41.094000000000001</v>
      </c>
      <c r="Q771" s="471">
        <v>423.0996045</v>
      </c>
      <c r="R771" s="471">
        <v>-60.267100832367618</v>
      </c>
      <c r="S771" s="470">
        <v>153.72517705999948</v>
      </c>
      <c r="T771" s="470">
        <v>153.72517705999948</v>
      </c>
      <c r="U771" s="470"/>
      <c r="V771" s="170">
        <v>85.246547193599653</v>
      </c>
    </row>
    <row r="772" spans="1:22" x14ac:dyDescent="0.25">
      <c r="A772">
        <v>0</v>
      </c>
      <c r="B772" s="478"/>
      <c r="C772" s="478"/>
      <c r="D772" s="478"/>
      <c r="E772" s="477"/>
      <c r="F772" s="482" t="s">
        <v>619</v>
      </c>
      <c r="G772" s="480"/>
      <c r="H772" s="480"/>
      <c r="I772" s="474"/>
      <c r="J772" s="471"/>
      <c r="K772" s="473"/>
      <c r="L772" s="470">
        <v>0</v>
      </c>
      <c r="M772" s="201">
        <v>-60.267100832367618</v>
      </c>
      <c r="N772" s="201">
        <v>423.0996045</v>
      </c>
      <c r="O772" s="201">
        <v>41.094000000000001</v>
      </c>
      <c r="P772" s="470">
        <v>41.094000000000001</v>
      </c>
      <c r="Q772" s="471">
        <v>423.0996045</v>
      </c>
      <c r="R772" s="471">
        <v>-60.267100832367618</v>
      </c>
      <c r="S772" s="470">
        <v>153.72517705999948</v>
      </c>
      <c r="T772" s="470">
        <v>153.72517705999948</v>
      </c>
      <c r="U772" s="470"/>
      <c r="V772" s="170">
        <v>85.246547193599653</v>
      </c>
    </row>
    <row r="773" spans="1:22" x14ac:dyDescent="0.25">
      <c r="A773">
        <v>0</v>
      </c>
      <c r="B773" s="478"/>
      <c r="C773" s="478"/>
      <c r="D773" s="478"/>
      <c r="E773" s="477"/>
      <c r="F773" s="481" t="s">
        <v>619</v>
      </c>
      <c r="G773" s="480"/>
      <c r="H773" s="480" t="s">
        <v>2198</v>
      </c>
      <c r="I773" s="474"/>
      <c r="J773" s="479"/>
      <c r="K773" s="473"/>
      <c r="L773" s="472">
        <v>0.19082200000000005</v>
      </c>
      <c r="M773" s="201">
        <v>-60.362511832367616</v>
      </c>
      <c r="N773" s="201">
        <v>423.0996045</v>
      </c>
      <c r="O773" s="201">
        <v>41.094000000000001</v>
      </c>
      <c r="P773" s="470">
        <v>41.094000000000001</v>
      </c>
      <c r="Q773" s="471">
        <v>423.0996045</v>
      </c>
      <c r="R773" s="471">
        <v>-60.457922832367615</v>
      </c>
      <c r="S773" s="470">
        <v>153.82058805999947</v>
      </c>
      <c r="T773" s="470">
        <v>153.91599905999948</v>
      </c>
      <c r="U773" s="479"/>
      <c r="V773" s="170">
        <v>85.341958193599638</v>
      </c>
    </row>
    <row r="774" spans="1:22" x14ac:dyDescent="0.25">
      <c r="A774">
        <v>0</v>
      </c>
      <c r="B774" s="478" t="s">
        <v>3081</v>
      </c>
      <c r="C774" s="478" t="s">
        <v>3264</v>
      </c>
      <c r="D774" s="478" t="s">
        <v>1981</v>
      </c>
      <c r="E774" s="477">
        <v>1539</v>
      </c>
      <c r="F774" s="470" t="s">
        <v>3248</v>
      </c>
      <c r="G774" s="476"/>
      <c r="H774" s="475" t="s">
        <v>1978</v>
      </c>
      <c r="I774" s="474">
        <v>40</v>
      </c>
      <c r="J774" s="471"/>
      <c r="K774" s="473"/>
      <c r="L774" s="472">
        <v>5.7403999999999997E-2</v>
      </c>
      <c r="M774" s="201">
        <v>-60.48662483236761</v>
      </c>
      <c r="N774" s="201">
        <v>423.0996045</v>
      </c>
      <c r="O774" s="201">
        <v>41.094000000000001</v>
      </c>
      <c r="P774" s="470">
        <v>41.094000000000001</v>
      </c>
      <c r="Q774" s="471">
        <v>423.0996045</v>
      </c>
      <c r="R774" s="471">
        <v>-60.515326832367613</v>
      </c>
      <c r="S774" s="470">
        <v>153.94470105999946</v>
      </c>
      <c r="T774" s="470">
        <v>153.97340305999947</v>
      </c>
      <c r="U774" s="470"/>
      <c r="V774" s="170">
        <v>85.466071193599632</v>
      </c>
    </row>
    <row r="775" spans="1:22" x14ac:dyDescent="0.25">
      <c r="A775">
        <v>0</v>
      </c>
      <c r="B775" s="232"/>
      <c r="C775" s="232"/>
      <c r="D775" s="232"/>
      <c r="E775" s="237"/>
      <c r="F775" s="232" t="s">
        <v>619</v>
      </c>
      <c r="G775" s="238"/>
      <c r="H775" s="238" t="s">
        <v>1962</v>
      </c>
      <c r="I775" s="467">
        <v>40</v>
      </c>
      <c r="J775" s="240"/>
      <c r="K775" s="466"/>
      <c r="L775" s="240">
        <v>0.103502</v>
      </c>
      <c r="M775" s="201">
        <v>-60.567077832367616</v>
      </c>
      <c r="N775" s="201">
        <v>423.0996045</v>
      </c>
      <c r="O775" s="201">
        <v>41.094000000000001</v>
      </c>
      <c r="P775" s="240">
        <v>41.094000000000001</v>
      </c>
      <c r="Q775" s="240">
        <v>423.0996045</v>
      </c>
      <c r="R775" s="240">
        <v>-60.618828832367612</v>
      </c>
      <c r="S775" s="240">
        <v>154.02515405999947</v>
      </c>
      <c r="T775" s="240">
        <v>154.07690505999946</v>
      </c>
      <c r="U775" s="240"/>
      <c r="V775" s="170">
        <v>85.546524193599637</v>
      </c>
    </row>
    <row r="776" spans="1:22" x14ac:dyDescent="0.25">
      <c r="A776">
        <v>0</v>
      </c>
      <c r="B776" s="232" t="s">
        <v>3081</v>
      </c>
      <c r="C776" s="232" t="s">
        <v>3247</v>
      </c>
      <c r="D776" s="232" t="s">
        <v>111</v>
      </c>
      <c r="E776" s="237">
        <v>1541</v>
      </c>
      <c r="F776" s="234" t="s">
        <v>1035</v>
      </c>
      <c r="G776" s="238" t="s">
        <v>2169</v>
      </c>
      <c r="H776" s="238" t="s">
        <v>1951</v>
      </c>
      <c r="I776" s="467"/>
      <c r="J776" s="200"/>
      <c r="K776" s="466"/>
      <c r="L776" s="240">
        <v>0</v>
      </c>
      <c r="M776" s="201">
        <v>-60.618828832367612</v>
      </c>
      <c r="N776" s="201">
        <v>423.0996045</v>
      </c>
      <c r="O776" s="201">
        <v>41.094000000000001</v>
      </c>
      <c r="P776" s="240">
        <v>41.094000000000001</v>
      </c>
      <c r="Q776" s="240">
        <v>423.0996045</v>
      </c>
      <c r="R776" s="240">
        <v>-60.618828832367612</v>
      </c>
      <c r="S776" s="240">
        <v>154.07690505999946</v>
      </c>
      <c r="T776" s="240">
        <v>154.07690505999946</v>
      </c>
      <c r="U776" s="240"/>
      <c r="V776" s="170">
        <v>85.598275193599633</v>
      </c>
    </row>
    <row r="777" spans="1:22" x14ac:dyDescent="0.25">
      <c r="A777">
        <v>0</v>
      </c>
      <c r="B777" s="232"/>
      <c r="C777" s="232"/>
      <c r="D777" s="232"/>
      <c r="E777" s="237"/>
      <c r="F777" s="469" t="s">
        <v>619</v>
      </c>
      <c r="G777" s="238"/>
      <c r="H777" s="238" t="s">
        <v>1969</v>
      </c>
      <c r="I777" s="468"/>
      <c r="J777" s="239"/>
      <c r="K777" s="466"/>
      <c r="L777" s="240">
        <v>0.14528199999999999</v>
      </c>
      <c r="M777" s="201">
        <v>-60.691469832367616</v>
      </c>
      <c r="N777" s="201">
        <v>423.0996045</v>
      </c>
      <c r="O777" s="201">
        <v>41.094000000000001</v>
      </c>
      <c r="P777" s="240">
        <v>41.094000000000001</v>
      </c>
      <c r="Q777" s="240">
        <v>423.0996045</v>
      </c>
      <c r="R777" s="240">
        <v>-60.764110832367614</v>
      </c>
      <c r="S777" s="240">
        <v>154.14954605999947</v>
      </c>
      <c r="T777" s="240">
        <v>154.22218705999947</v>
      </c>
      <c r="U777" s="240"/>
      <c r="V777" s="170">
        <v>85.670916193599638</v>
      </c>
    </row>
    <row r="778" spans="1:22" x14ac:dyDescent="0.25">
      <c r="A778">
        <v>0</v>
      </c>
      <c r="B778" s="232" t="s">
        <v>3081</v>
      </c>
      <c r="C778" s="232" t="s">
        <v>3247</v>
      </c>
      <c r="D778" s="232" t="s">
        <v>3125</v>
      </c>
      <c r="E778" s="237">
        <v>1542</v>
      </c>
      <c r="F778" s="234" t="s">
        <v>1907</v>
      </c>
      <c r="G778" s="238" t="s">
        <v>4279</v>
      </c>
      <c r="H778" s="238" t="s">
        <v>4280</v>
      </c>
      <c r="I778" s="467">
        <v>33</v>
      </c>
      <c r="J778" s="200"/>
      <c r="K778" s="466"/>
      <c r="L778" s="240">
        <v>0</v>
      </c>
      <c r="M778" s="201">
        <v>-60.764110832367614</v>
      </c>
      <c r="N778" s="201">
        <v>423.0996045</v>
      </c>
      <c r="O778" s="201">
        <v>41.094000000000001</v>
      </c>
      <c r="P778" s="240">
        <v>41.094000000000001</v>
      </c>
      <c r="Q778" s="240">
        <v>423.0996045</v>
      </c>
      <c r="R778" s="240">
        <v>-60.764110832367614</v>
      </c>
      <c r="S778" s="240">
        <v>154.22218705999947</v>
      </c>
      <c r="T778" s="240">
        <v>154.22218705999947</v>
      </c>
      <c r="U778" s="240"/>
      <c r="V778" s="170">
        <v>85.743557193599642</v>
      </c>
    </row>
    <row r="779" spans="1:22" x14ac:dyDescent="0.25">
      <c r="A779">
        <v>0</v>
      </c>
      <c r="B779" s="232"/>
      <c r="C779" s="232"/>
      <c r="D779" s="232"/>
      <c r="E779" s="237"/>
      <c r="F779" s="469" t="s">
        <v>619</v>
      </c>
      <c r="G779" s="238"/>
      <c r="H779" s="238" t="s">
        <v>1969</v>
      </c>
      <c r="I779" s="468"/>
      <c r="J779" s="239"/>
      <c r="K779" s="466"/>
      <c r="L779" s="240">
        <v>0</v>
      </c>
      <c r="M779" s="201">
        <v>-60.764110832367614</v>
      </c>
      <c r="N779" s="201">
        <v>423.0996045</v>
      </c>
      <c r="O779" s="201">
        <v>41.094000000000001</v>
      </c>
      <c r="P779" s="240">
        <v>41.094000000000001</v>
      </c>
      <c r="Q779" s="240">
        <v>423.0996045</v>
      </c>
      <c r="R779" s="240">
        <v>-60.764110832367614</v>
      </c>
      <c r="S779" s="240">
        <v>154.22218705999947</v>
      </c>
      <c r="T779" s="240">
        <v>154.22218705999947</v>
      </c>
      <c r="U779" s="240"/>
      <c r="V779" s="170">
        <v>85.743557193599642</v>
      </c>
    </row>
    <row r="780" spans="1:22" x14ac:dyDescent="0.25">
      <c r="A780">
        <v>0</v>
      </c>
      <c r="B780" s="232" t="s">
        <v>3081</v>
      </c>
      <c r="C780" s="232" t="s">
        <v>3247</v>
      </c>
      <c r="D780" s="232" t="s">
        <v>1990</v>
      </c>
      <c r="E780" s="237">
        <v>1542</v>
      </c>
      <c r="F780" s="234" t="s">
        <v>3246</v>
      </c>
      <c r="G780" s="238" t="s">
        <v>1988</v>
      </c>
      <c r="H780" s="238" t="s">
        <v>1987</v>
      </c>
      <c r="I780" s="467"/>
      <c r="J780" s="200"/>
      <c r="K780" s="466"/>
      <c r="L780" s="240">
        <v>0</v>
      </c>
      <c r="M780" s="201">
        <v>-60.764110832367614</v>
      </c>
      <c r="N780" s="201">
        <v>423.0996045</v>
      </c>
      <c r="O780" s="201">
        <v>41.094000000000001</v>
      </c>
      <c r="P780" s="240">
        <v>41.094000000000001</v>
      </c>
      <c r="Q780" s="240">
        <v>423.0996045</v>
      </c>
      <c r="R780" s="240">
        <v>-60.764110832367614</v>
      </c>
      <c r="S780" s="240">
        <v>154.22218705999947</v>
      </c>
      <c r="T780" s="240">
        <v>154.22218705999947</v>
      </c>
      <c r="U780" s="240"/>
      <c r="V780" s="170">
        <v>85.743557193599642</v>
      </c>
    </row>
    <row r="781" spans="1:22" x14ac:dyDescent="0.25">
      <c r="A781">
        <v>0</v>
      </c>
      <c r="B781" s="232"/>
      <c r="C781" s="232"/>
      <c r="D781" s="232"/>
      <c r="E781" s="237"/>
      <c r="F781" s="234" t="s">
        <v>619</v>
      </c>
      <c r="G781" s="238"/>
      <c r="H781" s="238" t="s">
        <v>1962</v>
      </c>
      <c r="I781" s="467">
        <v>40</v>
      </c>
      <c r="J781" s="200"/>
      <c r="K781" s="466"/>
      <c r="L781" s="240">
        <v>0.13121600000000003</v>
      </c>
      <c r="M781" s="201">
        <v>-60.829718832367618</v>
      </c>
      <c r="N781" s="201">
        <v>423.0996045</v>
      </c>
      <c r="O781" s="201">
        <v>41.094000000000001</v>
      </c>
      <c r="P781" s="240">
        <v>41.094000000000001</v>
      </c>
      <c r="Q781" s="240">
        <v>423.0996045</v>
      </c>
      <c r="R781" s="240">
        <v>-60.895326832367616</v>
      </c>
      <c r="S781" s="240">
        <v>154.28779505999947</v>
      </c>
      <c r="T781" s="240">
        <v>154.35340305999947</v>
      </c>
      <c r="U781" s="240"/>
      <c r="V781" s="170">
        <v>85.80916519359964</v>
      </c>
    </row>
    <row r="782" spans="1:22" x14ac:dyDescent="0.25">
      <c r="A782">
        <v>0</v>
      </c>
      <c r="B782" s="478" t="s">
        <v>3081</v>
      </c>
      <c r="C782" s="478" t="s">
        <v>3245</v>
      </c>
      <c r="D782" s="478" t="s">
        <v>1981</v>
      </c>
      <c r="E782" s="477">
        <v>1544</v>
      </c>
      <c r="F782" s="470" t="s">
        <v>3244</v>
      </c>
      <c r="G782" s="476"/>
      <c r="H782" s="475" t="s">
        <v>1978</v>
      </c>
      <c r="I782" s="474">
        <v>40</v>
      </c>
      <c r="J782" s="470"/>
      <c r="K782" s="473"/>
      <c r="L782" s="472">
        <v>5.7403999999999997E-2</v>
      </c>
      <c r="M782" s="201">
        <v>-60.924028832367611</v>
      </c>
      <c r="N782" s="201">
        <v>423.0996045</v>
      </c>
      <c r="O782" s="201">
        <v>41.094000000000001</v>
      </c>
      <c r="P782" s="470">
        <v>41.094000000000001</v>
      </c>
      <c r="Q782" s="471">
        <v>423.0996045</v>
      </c>
      <c r="R782" s="471">
        <v>-60.952730832367614</v>
      </c>
      <c r="S782" s="470">
        <v>154.38210505999945</v>
      </c>
      <c r="T782" s="470">
        <v>154.41080705999946</v>
      </c>
      <c r="U782" s="470"/>
      <c r="V782" s="170">
        <v>85.903475193599618</v>
      </c>
    </row>
    <row r="783" spans="1:22" x14ac:dyDescent="0.25">
      <c r="A783">
        <v>0</v>
      </c>
      <c r="B783" s="478"/>
      <c r="C783" s="478"/>
      <c r="D783" s="478"/>
      <c r="E783" s="477"/>
      <c r="F783" s="478" t="s">
        <v>619</v>
      </c>
      <c r="G783" s="480"/>
      <c r="H783" s="483" t="s">
        <v>2198</v>
      </c>
      <c r="I783" s="474"/>
      <c r="J783" s="470"/>
      <c r="K783" s="473"/>
      <c r="L783" s="472">
        <v>0.19082200000000005</v>
      </c>
      <c r="M783" s="201">
        <v>-61.048141832367612</v>
      </c>
      <c r="N783" s="201">
        <v>423.0996045</v>
      </c>
      <c r="O783" s="201">
        <v>41.094000000000001</v>
      </c>
      <c r="P783" s="470">
        <v>41.094000000000001</v>
      </c>
      <c r="Q783" s="471">
        <v>423.0996045</v>
      </c>
      <c r="R783" s="471">
        <v>-61.143552832367611</v>
      </c>
      <c r="S783" s="470">
        <v>154.50621805999944</v>
      </c>
      <c r="T783" s="470">
        <v>154.60162905999945</v>
      </c>
      <c r="U783" s="479"/>
      <c r="V783" s="170">
        <v>86.027588193599613</v>
      </c>
    </row>
    <row r="784" spans="1:22" x14ac:dyDescent="0.25">
      <c r="A784">
        <v>0</v>
      </c>
      <c r="B784" s="478" t="s">
        <v>3081</v>
      </c>
      <c r="C784" s="478" t="s">
        <v>3245</v>
      </c>
      <c r="D784" s="478" t="s">
        <v>2197</v>
      </c>
      <c r="E784" s="477">
        <v>1548</v>
      </c>
      <c r="F784" s="482" t="s">
        <v>3243</v>
      </c>
      <c r="G784" s="480"/>
      <c r="H784" s="480" t="s">
        <v>3072</v>
      </c>
      <c r="I784" s="474">
        <v>34</v>
      </c>
      <c r="J784" s="471"/>
      <c r="K784" s="473"/>
      <c r="L784" s="470">
        <v>0.29817100000000002</v>
      </c>
      <c r="M784" s="201">
        <v>-61.292638332367616</v>
      </c>
      <c r="N784" s="201">
        <v>423.0996045</v>
      </c>
      <c r="O784" s="201">
        <v>41.094000000000001</v>
      </c>
      <c r="P784" s="470">
        <v>41.094000000000001</v>
      </c>
      <c r="Q784" s="471">
        <v>423.0996045</v>
      </c>
      <c r="R784" s="471">
        <v>-61.441723832367614</v>
      </c>
      <c r="S784" s="470">
        <v>154.75071455999944</v>
      </c>
      <c r="T784" s="470">
        <v>154.89980005999945</v>
      </c>
      <c r="U784" s="470"/>
      <c r="V784" s="170">
        <v>86.272084693599609</v>
      </c>
    </row>
    <row r="785" spans="1:22" x14ac:dyDescent="0.25">
      <c r="A785">
        <v>0</v>
      </c>
      <c r="B785" s="478"/>
      <c r="C785" s="478"/>
      <c r="D785" s="478"/>
      <c r="E785" s="477"/>
      <c r="F785" s="482" t="s">
        <v>619</v>
      </c>
      <c r="G785" s="480"/>
      <c r="H785" s="480"/>
      <c r="I785" s="474"/>
      <c r="J785" s="471"/>
      <c r="K785" s="473"/>
      <c r="L785" s="470">
        <v>0</v>
      </c>
      <c r="M785" s="201">
        <v>-61.441723832367614</v>
      </c>
      <c r="N785" s="201">
        <v>423.0996045</v>
      </c>
      <c r="O785" s="201">
        <v>41.094000000000001</v>
      </c>
      <c r="P785" s="470">
        <v>41.094000000000001</v>
      </c>
      <c r="Q785" s="471">
        <v>423.0996045</v>
      </c>
      <c r="R785" s="471">
        <v>-61.441723832367614</v>
      </c>
      <c r="S785" s="470">
        <v>154.89980005999945</v>
      </c>
      <c r="T785" s="470">
        <v>154.89980005999945</v>
      </c>
      <c r="U785" s="470"/>
      <c r="V785" s="170">
        <v>86.421170193599622</v>
      </c>
    </row>
    <row r="786" spans="1:22" x14ac:dyDescent="0.25">
      <c r="A786">
        <v>0</v>
      </c>
      <c r="B786" s="478" t="s">
        <v>3081</v>
      </c>
      <c r="C786" s="478" t="s">
        <v>3245</v>
      </c>
      <c r="D786" s="478" t="s">
        <v>2174</v>
      </c>
      <c r="E786" s="477">
        <v>1549</v>
      </c>
      <c r="F786" s="482" t="s">
        <v>3242</v>
      </c>
      <c r="G786" s="480"/>
      <c r="H786" s="480" t="s">
        <v>4278</v>
      </c>
      <c r="I786" s="474"/>
      <c r="J786" s="471"/>
      <c r="K786" s="473"/>
      <c r="L786" s="470">
        <v>0</v>
      </c>
      <c r="M786" s="201">
        <v>-61.441723832367614</v>
      </c>
      <c r="N786" s="201">
        <v>423.0996045</v>
      </c>
      <c r="O786" s="201">
        <v>41.094000000000001</v>
      </c>
      <c r="P786" s="470">
        <v>41.094000000000001</v>
      </c>
      <c r="Q786" s="471">
        <v>423.0996045</v>
      </c>
      <c r="R786" s="471">
        <v>-61.441723832367614</v>
      </c>
      <c r="S786" s="470">
        <v>154.89980005999945</v>
      </c>
      <c r="T786" s="470">
        <v>154.89980005999945</v>
      </c>
      <c r="U786" s="470"/>
      <c r="V786" s="170">
        <v>86.421170193599622</v>
      </c>
    </row>
    <row r="787" spans="1:22" x14ac:dyDescent="0.25">
      <c r="A787">
        <v>0</v>
      </c>
      <c r="B787" s="478"/>
      <c r="C787" s="478"/>
      <c r="D787" s="478"/>
      <c r="E787" s="477"/>
      <c r="F787" s="482"/>
      <c r="G787" s="480"/>
      <c r="H787" s="480" t="s">
        <v>1962</v>
      </c>
      <c r="I787" s="474">
        <v>40</v>
      </c>
      <c r="J787" s="471"/>
      <c r="K787" s="473"/>
      <c r="L787" s="470">
        <v>9.650984E-2</v>
      </c>
      <c r="M787" s="201">
        <v>-61.48997875236762</v>
      </c>
      <c r="N787" s="201">
        <v>423.0996045</v>
      </c>
      <c r="O787" s="201">
        <v>41.094000000000001</v>
      </c>
      <c r="P787" s="470">
        <v>41.094000000000001</v>
      </c>
      <c r="Q787" s="471">
        <v>423.0996045</v>
      </c>
      <c r="R787" s="471">
        <v>-61.538233672367618</v>
      </c>
      <c r="S787" s="470">
        <v>154.94805497999945</v>
      </c>
      <c r="T787" s="470">
        <v>154.99630989999946</v>
      </c>
      <c r="U787" s="470"/>
      <c r="V787" s="170">
        <v>86.469425113599627</v>
      </c>
    </row>
    <row r="788" spans="1:22" x14ac:dyDescent="0.25">
      <c r="A788">
        <v>0</v>
      </c>
      <c r="B788" s="478" t="s">
        <v>3081</v>
      </c>
      <c r="C788" s="478" t="s">
        <v>3245</v>
      </c>
      <c r="D788" s="478" t="s">
        <v>111</v>
      </c>
      <c r="E788" s="477">
        <v>1550</v>
      </c>
      <c r="F788" s="482" t="s">
        <v>289</v>
      </c>
      <c r="G788" s="480" t="s">
        <v>3135</v>
      </c>
      <c r="H788" s="480" t="s">
        <v>3134</v>
      </c>
      <c r="I788" s="474"/>
      <c r="J788" s="471"/>
      <c r="K788" s="473"/>
      <c r="L788" s="470">
        <v>0</v>
      </c>
      <c r="M788" s="201">
        <v>-61.538233672367618</v>
      </c>
      <c r="N788" s="201">
        <v>423.0996045</v>
      </c>
      <c r="O788" s="201">
        <v>41.094000000000001</v>
      </c>
      <c r="P788" s="470">
        <v>41.094000000000001</v>
      </c>
      <c r="Q788" s="471">
        <v>423.0996045</v>
      </c>
      <c r="R788" s="471">
        <v>-61.538233672367618</v>
      </c>
      <c r="S788" s="470">
        <v>154.99630989999946</v>
      </c>
      <c r="T788" s="470">
        <v>154.99630989999946</v>
      </c>
      <c r="U788" s="470"/>
      <c r="V788" s="170">
        <v>86.517680033599632</v>
      </c>
    </row>
    <row r="789" spans="1:22" x14ac:dyDescent="0.25">
      <c r="A789">
        <v>0</v>
      </c>
      <c r="B789" s="478"/>
      <c r="C789" s="478"/>
      <c r="D789" s="478"/>
      <c r="E789" s="477"/>
      <c r="F789" s="482"/>
      <c r="G789" s="480"/>
      <c r="H789" s="480" t="s">
        <v>3133</v>
      </c>
      <c r="I789" s="474">
        <v>40</v>
      </c>
      <c r="J789" s="471"/>
      <c r="K789" s="473"/>
      <c r="L789" s="470">
        <v>5.5879999999999999E-2</v>
      </c>
      <c r="M789" s="201">
        <v>-61.566173672367619</v>
      </c>
      <c r="N789" s="201">
        <v>423.0996045</v>
      </c>
      <c r="O789" s="201">
        <v>41.094000000000001</v>
      </c>
      <c r="P789" s="470">
        <v>41.094000000000001</v>
      </c>
      <c r="Q789" s="471">
        <v>423.0996045</v>
      </c>
      <c r="R789" s="471">
        <v>-61.594113672367619</v>
      </c>
      <c r="S789" s="470">
        <v>155.02424989999946</v>
      </c>
      <c r="T789" s="470">
        <v>155.05218989999946</v>
      </c>
      <c r="U789" s="470"/>
      <c r="V789" s="170">
        <v>86.545620033599633</v>
      </c>
    </row>
    <row r="790" spans="1:22" x14ac:dyDescent="0.25">
      <c r="A790">
        <v>0</v>
      </c>
      <c r="B790" s="478"/>
      <c r="C790" s="478"/>
      <c r="D790" s="478"/>
      <c r="E790" s="477"/>
      <c r="F790" s="482" t="s">
        <v>619</v>
      </c>
      <c r="G790" s="480"/>
      <c r="H790" s="480" t="s">
        <v>3132</v>
      </c>
      <c r="I790" s="474">
        <v>40</v>
      </c>
      <c r="J790" s="471"/>
      <c r="K790" s="473"/>
      <c r="L790" s="470">
        <v>7.6135999999999981E-2</v>
      </c>
      <c r="M790" s="201">
        <v>-61.632181672367622</v>
      </c>
      <c r="N790" s="201">
        <v>423.0996045</v>
      </c>
      <c r="O790" s="201">
        <v>41.094000000000001</v>
      </c>
      <c r="P790" s="470">
        <v>41.094000000000001</v>
      </c>
      <c r="Q790" s="471">
        <v>423.0996045</v>
      </c>
      <c r="R790" s="471">
        <v>-61.670249672367618</v>
      </c>
      <c r="S790" s="470">
        <v>155.09025789999944</v>
      </c>
      <c r="T790" s="470">
        <v>155.12832589999945</v>
      </c>
      <c r="U790" s="470"/>
      <c r="V790" s="170">
        <v>86.611628033599615</v>
      </c>
    </row>
    <row r="791" spans="1:22" x14ac:dyDescent="0.25">
      <c r="A791">
        <v>0</v>
      </c>
      <c r="B791" s="478" t="s">
        <v>3081</v>
      </c>
      <c r="C791" s="478" t="s">
        <v>3245</v>
      </c>
      <c r="D791" s="478" t="s">
        <v>2187</v>
      </c>
      <c r="E791" s="477">
        <v>1554</v>
      </c>
      <c r="F791" s="482" t="s">
        <v>3241</v>
      </c>
      <c r="G791" s="480" t="s">
        <v>2185</v>
      </c>
      <c r="H791" s="480" t="s">
        <v>2184</v>
      </c>
      <c r="I791" s="474">
        <v>40</v>
      </c>
      <c r="J791" s="471"/>
      <c r="K791" s="473"/>
      <c r="L791" s="470">
        <v>0.5</v>
      </c>
      <c r="M791" s="201">
        <v>-61.920249672367618</v>
      </c>
      <c r="N791" s="201">
        <v>423.0996045</v>
      </c>
      <c r="O791" s="201">
        <v>41.094000000000001</v>
      </c>
      <c r="P791" s="470">
        <v>41.094000000000001</v>
      </c>
      <c r="Q791" s="471">
        <v>423.0996045</v>
      </c>
      <c r="R791" s="471">
        <v>-62.170249672367618</v>
      </c>
      <c r="S791" s="470">
        <v>155.37832589999945</v>
      </c>
      <c r="T791" s="470">
        <v>155.62832589999945</v>
      </c>
      <c r="U791" s="470"/>
      <c r="V791" s="170">
        <v>86.899696033599625</v>
      </c>
    </row>
    <row r="792" spans="1:22" x14ac:dyDescent="0.25">
      <c r="A792">
        <v>0</v>
      </c>
      <c r="B792" s="478"/>
      <c r="C792" s="478"/>
      <c r="D792" s="478"/>
      <c r="E792" s="477"/>
      <c r="F792" s="482" t="s">
        <v>619</v>
      </c>
      <c r="G792" s="480"/>
      <c r="H792" s="480" t="s">
        <v>3129</v>
      </c>
      <c r="I792" s="474">
        <v>40</v>
      </c>
      <c r="J792" s="471"/>
      <c r="K792" s="473"/>
      <c r="L792" s="470">
        <v>7.6135999999999981E-2</v>
      </c>
      <c r="M792" s="201">
        <v>-62.208317672367613</v>
      </c>
      <c r="N792" s="201">
        <v>423.0996045</v>
      </c>
      <c r="O792" s="201">
        <v>41.094000000000001</v>
      </c>
      <c r="P792" s="470">
        <v>41.094000000000001</v>
      </c>
      <c r="Q792" s="471">
        <v>423.0996045</v>
      </c>
      <c r="R792" s="471">
        <v>-62.246385672367616</v>
      </c>
      <c r="S792" s="470">
        <v>155.66639389999943</v>
      </c>
      <c r="T792" s="470">
        <v>155.70446189999944</v>
      </c>
      <c r="U792" s="470"/>
      <c r="V792" s="170">
        <v>87.187764033599606</v>
      </c>
    </row>
    <row r="793" spans="1:22" x14ac:dyDescent="0.25">
      <c r="A793">
        <v>0</v>
      </c>
      <c r="B793" s="478"/>
      <c r="C793" s="478"/>
      <c r="D793" s="478"/>
      <c r="E793" s="477"/>
      <c r="F793" s="482"/>
      <c r="G793" s="480"/>
      <c r="H793" s="480" t="s">
        <v>1962</v>
      </c>
      <c r="I793" s="474"/>
      <c r="J793" s="471"/>
      <c r="K793" s="473"/>
      <c r="L793" s="470">
        <v>9.9516999999999994E-2</v>
      </c>
      <c r="M793" s="201">
        <v>-62.296144172367619</v>
      </c>
      <c r="N793" s="201">
        <v>423.0996045</v>
      </c>
      <c r="O793" s="201">
        <v>41.094000000000001</v>
      </c>
      <c r="P793" s="470">
        <v>41.094000000000001</v>
      </c>
      <c r="Q793" s="471">
        <v>423.0996045</v>
      </c>
      <c r="R793" s="471">
        <v>-62.345902672367615</v>
      </c>
      <c r="S793" s="470">
        <v>155.75422039999944</v>
      </c>
      <c r="T793" s="470">
        <v>155.80397889999944</v>
      </c>
      <c r="U793" s="470"/>
      <c r="V793" s="170">
        <v>87.275590533599612</v>
      </c>
    </row>
    <row r="794" spans="1:22" x14ac:dyDescent="0.25">
      <c r="A794">
        <v>0</v>
      </c>
      <c r="B794" s="478" t="s">
        <v>3081</v>
      </c>
      <c r="C794" s="478" t="s">
        <v>3245</v>
      </c>
      <c r="D794" s="478" t="s">
        <v>2194</v>
      </c>
      <c r="E794" s="477">
        <v>1560</v>
      </c>
      <c r="F794" s="482" t="s">
        <v>3240</v>
      </c>
      <c r="G794" s="480"/>
      <c r="H794" s="480" t="s">
        <v>3072</v>
      </c>
      <c r="I794" s="474">
        <v>34</v>
      </c>
      <c r="J794" s="471"/>
      <c r="K794" s="473"/>
      <c r="L794" s="470">
        <v>0.29817100000000002</v>
      </c>
      <c r="M794" s="201">
        <v>-62.494988172367613</v>
      </c>
      <c r="N794" s="201">
        <v>423.0996045</v>
      </c>
      <c r="O794" s="201">
        <v>41.094000000000001</v>
      </c>
      <c r="P794" s="470">
        <v>41.094000000000001</v>
      </c>
      <c r="Q794" s="471">
        <v>423.0996045</v>
      </c>
      <c r="R794" s="471">
        <v>-62.644073672367618</v>
      </c>
      <c r="S794" s="470">
        <v>155.95306439999942</v>
      </c>
      <c r="T794" s="470">
        <v>156.10214989999943</v>
      </c>
      <c r="U794" s="470"/>
      <c r="V794" s="170">
        <v>87.474434533599592</v>
      </c>
    </row>
    <row r="795" spans="1:22" x14ac:dyDescent="0.25">
      <c r="A795">
        <v>0</v>
      </c>
      <c r="B795" s="478"/>
      <c r="C795" s="478"/>
      <c r="D795" s="478"/>
      <c r="E795" s="477"/>
      <c r="F795" s="482" t="s">
        <v>619</v>
      </c>
      <c r="G795" s="480"/>
      <c r="H795" s="480"/>
      <c r="I795" s="474"/>
      <c r="J795" s="471"/>
      <c r="K795" s="473"/>
      <c r="L795" s="470">
        <v>0</v>
      </c>
      <c r="M795" s="201">
        <v>-62.644073672367618</v>
      </c>
      <c r="N795" s="201">
        <v>423.0996045</v>
      </c>
      <c r="O795" s="201">
        <v>41.094000000000001</v>
      </c>
      <c r="P795" s="470">
        <v>41.094000000000001</v>
      </c>
      <c r="Q795" s="471">
        <v>423.0996045</v>
      </c>
      <c r="R795" s="471">
        <v>-62.644073672367618</v>
      </c>
      <c r="S795" s="470">
        <v>156.10214989999943</v>
      </c>
      <c r="T795" s="470">
        <v>156.10214989999943</v>
      </c>
      <c r="U795" s="470"/>
      <c r="V795" s="170">
        <v>87.623520033599604</v>
      </c>
    </row>
    <row r="796" spans="1:22" x14ac:dyDescent="0.25">
      <c r="A796">
        <v>0</v>
      </c>
      <c r="B796" s="478"/>
      <c r="C796" s="478"/>
      <c r="D796" s="478"/>
      <c r="E796" s="477"/>
      <c r="F796" s="482" t="s">
        <v>619</v>
      </c>
      <c r="G796" s="480"/>
      <c r="H796" s="480"/>
      <c r="I796" s="474"/>
      <c r="J796" s="471"/>
      <c r="K796" s="473"/>
      <c r="L796" s="470">
        <v>0</v>
      </c>
      <c r="M796" s="201">
        <v>-62.644073672367618</v>
      </c>
      <c r="N796" s="201">
        <v>423.0996045</v>
      </c>
      <c r="O796" s="201">
        <v>41.094000000000001</v>
      </c>
      <c r="P796" s="470">
        <v>41.094000000000001</v>
      </c>
      <c r="Q796" s="471">
        <v>423.0996045</v>
      </c>
      <c r="R796" s="471">
        <v>-62.644073672367618</v>
      </c>
      <c r="S796" s="470">
        <v>156.10214989999943</v>
      </c>
      <c r="T796" s="470">
        <v>156.10214989999943</v>
      </c>
      <c r="U796" s="470"/>
      <c r="V796" s="170">
        <v>87.623520033599604</v>
      </c>
    </row>
    <row r="797" spans="1:22" x14ac:dyDescent="0.25">
      <c r="A797">
        <v>0</v>
      </c>
      <c r="B797" s="478"/>
      <c r="C797" s="478"/>
      <c r="D797" s="478"/>
      <c r="E797" s="477"/>
      <c r="F797" s="482" t="s">
        <v>619</v>
      </c>
      <c r="G797" s="480"/>
      <c r="H797" s="480" t="s">
        <v>1962</v>
      </c>
      <c r="I797" s="474"/>
      <c r="J797" s="471"/>
      <c r="K797" s="473"/>
      <c r="L797" s="470">
        <v>9.9516999999999994E-2</v>
      </c>
      <c r="M797" s="201">
        <v>-62.693832172367621</v>
      </c>
      <c r="N797" s="201">
        <v>423.0996045</v>
      </c>
      <c r="O797" s="201">
        <v>41.094000000000001</v>
      </c>
      <c r="P797" s="470">
        <v>41.094000000000001</v>
      </c>
      <c r="Q797" s="471">
        <v>423.0996045</v>
      </c>
      <c r="R797" s="471">
        <v>-62.743590672367617</v>
      </c>
      <c r="S797" s="470">
        <v>156.15190839999943</v>
      </c>
      <c r="T797" s="470">
        <v>156.20166689999942</v>
      </c>
      <c r="U797" s="470"/>
      <c r="V797" s="170">
        <v>87.6732785335996</v>
      </c>
    </row>
    <row r="798" spans="1:22" x14ac:dyDescent="0.25">
      <c r="A798">
        <v>0</v>
      </c>
      <c r="B798" s="478" t="s">
        <v>3081</v>
      </c>
      <c r="C798" s="478" t="s">
        <v>3245</v>
      </c>
      <c r="D798" s="478" t="s">
        <v>2192</v>
      </c>
      <c r="E798" s="477">
        <v>1564</v>
      </c>
      <c r="F798" s="482" t="s">
        <v>3239</v>
      </c>
      <c r="G798" s="480"/>
      <c r="H798" s="480" t="s">
        <v>3072</v>
      </c>
      <c r="I798" s="474">
        <v>34</v>
      </c>
      <c r="J798" s="471"/>
      <c r="K798" s="473"/>
      <c r="L798" s="470">
        <v>0.29817100000000002</v>
      </c>
      <c r="M798" s="201">
        <v>-62.892676172367615</v>
      </c>
      <c r="N798" s="201">
        <v>423.0996045</v>
      </c>
      <c r="O798" s="201">
        <v>41.094000000000001</v>
      </c>
      <c r="P798" s="470">
        <v>41.094000000000001</v>
      </c>
      <c r="Q798" s="471">
        <v>423.0996045</v>
      </c>
      <c r="R798" s="471">
        <v>-63.04176167236762</v>
      </c>
      <c r="S798" s="470">
        <v>156.35075239999941</v>
      </c>
      <c r="T798" s="470">
        <v>156.49983789999942</v>
      </c>
      <c r="U798" s="470"/>
      <c r="V798" s="170">
        <v>87.87212253359958</v>
      </c>
    </row>
    <row r="799" spans="1:22" x14ac:dyDescent="0.25">
      <c r="A799">
        <v>0</v>
      </c>
      <c r="B799" s="478"/>
      <c r="C799" s="478"/>
      <c r="D799" s="478"/>
      <c r="E799" s="477"/>
      <c r="F799" s="482" t="s">
        <v>619</v>
      </c>
      <c r="G799" s="480"/>
      <c r="H799" s="480"/>
      <c r="I799" s="474"/>
      <c r="J799" s="471"/>
      <c r="K799" s="473"/>
      <c r="L799" s="470">
        <v>0</v>
      </c>
      <c r="M799" s="201">
        <v>-63.04176167236762</v>
      </c>
      <c r="N799" s="201">
        <v>423.0996045</v>
      </c>
      <c r="O799" s="201">
        <v>41.094000000000001</v>
      </c>
      <c r="P799" s="470">
        <v>41.094000000000001</v>
      </c>
      <c r="Q799" s="471">
        <v>423.0996045</v>
      </c>
      <c r="R799" s="471">
        <v>-63.04176167236762</v>
      </c>
      <c r="S799" s="470">
        <v>156.49983789999942</v>
      </c>
      <c r="T799" s="470">
        <v>156.49983789999942</v>
      </c>
      <c r="U799" s="470"/>
      <c r="V799" s="170">
        <v>88.021208033599592</v>
      </c>
    </row>
    <row r="800" spans="1:22" x14ac:dyDescent="0.25">
      <c r="A800">
        <v>0</v>
      </c>
      <c r="B800" s="478"/>
      <c r="C800" s="478"/>
      <c r="D800" s="478"/>
      <c r="E800" s="477"/>
      <c r="F800" s="482" t="s">
        <v>619</v>
      </c>
      <c r="G800" s="480"/>
      <c r="H800" s="480"/>
      <c r="I800" s="474"/>
      <c r="J800" s="471"/>
      <c r="K800" s="473"/>
      <c r="L800" s="470">
        <v>0</v>
      </c>
      <c r="M800" s="201">
        <v>-63.04176167236762</v>
      </c>
      <c r="N800" s="201">
        <v>423.0996045</v>
      </c>
      <c r="O800" s="201">
        <v>41.094000000000001</v>
      </c>
      <c r="P800" s="470">
        <v>41.094000000000001</v>
      </c>
      <c r="Q800" s="471">
        <v>423.0996045</v>
      </c>
      <c r="R800" s="471">
        <v>-63.04176167236762</v>
      </c>
      <c r="S800" s="470">
        <v>156.49983789999942</v>
      </c>
      <c r="T800" s="470">
        <v>156.49983789999942</v>
      </c>
      <c r="U800" s="470"/>
      <c r="V800" s="170">
        <v>88.021208033599592</v>
      </c>
    </row>
    <row r="801" spans="1:22" x14ac:dyDescent="0.25">
      <c r="A801">
        <v>0</v>
      </c>
      <c r="B801" s="478"/>
      <c r="C801" s="478"/>
      <c r="D801" s="478"/>
      <c r="E801" s="477"/>
      <c r="F801" s="482" t="s">
        <v>619</v>
      </c>
      <c r="G801" s="480"/>
      <c r="H801" s="480" t="s">
        <v>1962</v>
      </c>
      <c r="I801" s="474"/>
      <c r="J801" s="471"/>
      <c r="K801" s="473"/>
      <c r="L801" s="470">
        <v>9.9516999999999994E-2</v>
      </c>
      <c r="M801" s="201">
        <v>-63.091520172367623</v>
      </c>
      <c r="N801" s="201">
        <v>423.0996045</v>
      </c>
      <c r="O801" s="201">
        <v>41.094000000000001</v>
      </c>
      <c r="P801" s="470">
        <v>41.094000000000001</v>
      </c>
      <c r="Q801" s="471">
        <v>423.0996045</v>
      </c>
      <c r="R801" s="471">
        <v>-63.141278672367619</v>
      </c>
      <c r="S801" s="470">
        <v>156.54959639999942</v>
      </c>
      <c r="T801" s="470">
        <v>156.59935489999941</v>
      </c>
      <c r="U801" s="470"/>
      <c r="V801" s="170">
        <v>88.070966533599588</v>
      </c>
    </row>
    <row r="802" spans="1:22" x14ac:dyDescent="0.25">
      <c r="A802">
        <v>0</v>
      </c>
      <c r="B802" s="478" t="s">
        <v>3081</v>
      </c>
      <c r="C802" s="478" t="s">
        <v>3245</v>
      </c>
      <c r="D802" s="478" t="s">
        <v>2190</v>
      </c>
      <c r="E802" s="477">
        <v>1567</v>
      </c>
      <c r="F802" s="482" t="s">
        <v>3238</v>
      </c>
      <c r="G802" s="480"/>
      <c r="H802" s="480" t="s">
        <v>3072</v>
      </c>
      <c r="I802" s="474">
        <v>34</v>
      </c>
      <c r="J802" s="471"/>
      <c r="K802" s="473"/>
      <c r="L802" s="470">
        <v>0.29817100000000002</v>
      </c>
      <c r="M802" s="201">
        <v>-63.290364172367617</v>
      </c>
      <c r="N802" s="201">
        <v>423.0996045</v>
      </c>
      <c r="O802" s="201">
        <v>41.094000000000001</v>
      </c>
      <c r="P802" s="470">
        <v>41.094000000000001</v>
      </c>
      <c r="Q802" s="471">
        <v>423.0996045</v>
      </c>
      <c r="R802" s="471">
        <v>-63.439449672367623</v>
      </c>
      <c r="S802" s="470">
        <v>156.7484403999994</v>
      </c>
      <c r="T802" s="470">
        <v>156.89752589999941</v>
      </c>
      <c r="U802" s="470"/>
      <c r="V802" s="170">
        <v>88.269810533599568</v>
      </c>
    </row>
    <row r="803" spans="1:22" x14ac:dyDescent="0.25">
      <c r="A803">
        <v>0</v>
      </c>
      <c r="B803" s="478"/>
      <c r="C803" s="478"/>
      <c r="D803" s="478"/>
      <c r="E803" s="477"/>
      <c r="F803" s="482" t="s">
        <v>619</v>
      </c>
      <c r="G803" s="480"/>
      <c r="H803" s="480"/>
      <c r="I803" s="474"/>
      <c r="J803" s="471"/>
      <c r="K803" s="473"/>
      <c r="L803" s="470">
        <v>0</v>
      </c>
      <c r="M803" s="201">
        <v>-63.439449672367623</v>
      </c>
      <c r="N803" s="201">
        <v>423.0996045</v>
      </c>
      <c r="O803" s="201">
        <v>41.094000000000001</v>
      </c>
      <c r="P803" s="470">
        <v>41.094000000000001</v>
      </c>
      <c r="Q803" s="471">
        <v>423.0996045</v>
      </c>
      <c r="R803" s="471">
        <v>-63.439449672367623</v>
      </c>
      <c r="S803" s="470">
        <v>156.89752589999941</v>
      </c>
      <c r="T803" s="470">
        <v>156.89752589999941</v>
      </c>
      <c r="U803" s="470"/>
      <c r="V803" s="170">
        <v>88.41889603359958</v>
      </c>
    </row>
    <row r="804" spans="1:22" x14ac:dyDescent="0.25">
      <c r="A804">
        <v>0</v>
      </c>
      <c r="B804" s="478" t="s">
        <v>3081</v>
      </c>
      <c r="C804" s="478" t="s">
        <v>3245</v>
      </c>
      <c r="D804" s="478" t="s">
        <v>2174</v>
      </c>
      <c r="E804" s="477">
        <v>1569</v>
      </c>
      <c r="F804" s="482" t="s">
        <v>3237</v>
      </c>
      <c r="G804" s="480"/>
      <c r="H804" s="480" t="s">
        <v>4278</v>
      </c>
      <c r="I804" s="474"/>
      <c r="J804" s="471"/>
      <c r="K804" s="473"/>
      <c r="L804" s="470">
        <v>0</v>
      </c>
      <c r="M804" s="201">
        <v>-63.439449672367623</v>
      </c>
      <c r="N804" s="201">
        <v>423.0996045</v>
      </c>
      <c r="O804" s="201">
        <v>41.094000000000001</v>
      </c>
      <c r="P804" s="470">
        <v>41.094000000000001</v>
      </c>
      <c r="Q804" s="471">
        <v>423.0996045</v>
      </c>
      <c r="R804" s="471">
        <v>-63.439449672367623</v>
      </c>
      <c r="S804" s="470">
        <v>156.89752589999941</v>
      </c>
      <c r="T804" s="470">
        <v>156.89752589999941</v>
      </c>
      <c r="U804" s="470"/>
      <c r="V804" s="170">
        <v>88.41889603359958</v>
      </c>
    </row>
    <row r="805" spans="1:22" x14ac:dyDescent="0.25">
      <c r="A805">
        <v>0</v>
      </c>
      <c r="B805" s="478"/>
      <c r="C805" s="478"/>
      <c r="D805" s="478"/>
      <c r="E805" s="477"/>
      <c r="F805" s="482"/>
      <c r="G805" s="480"/>
      <c r="H805" s="480" t="s">
        <v>1962</v>
      </c>
      <c r="I805" s="474"/>
      <c r="J805" s="471"/>
      <c r="K805" s="473"/>
      <c r="L805" s="470">
        <v>9.650984E-2</v>
      </c>
      <c r="M805" s="201">
        <v>-63.487704592367621</v>
      </c>
      <c r="N805" s="201">
        <v>423.0996045</v>
      </c>
      <c r="O805" s="201">
        <v>41.094000000000001</v>
      </c>
      <c r="P805" s="470">
        <v>41.094000000000001</v>
      </c>
      <c r="Q805" s="471">
        <v>423.0996045</v>
      </c>
      <c r="R805" s="471">
        <v>-63.535959512367626</v>
      </c>
      <c r="S805" s="470">
        <v>156.94578081999941</v>
      </c>
      <c r="T805" s="470">
        <v>156.99403573999942</v>
      </c>
      <c r="U805" s="470"/>
      <c r="V805" s="170">
        <v>88.467150953599585</v>
      </c>
    </row>
    <row r="806" spans="1:22" x14ac:dyDescent="0.25">
      <c r="A806">
        <v>0</v>
      </c>
      <c r="B806" s="478" t="s">
        <v>3081</v>
      </c>
      <c r="C806" s="478" t="s">
        <v>3245</v>
      </c>
      <c r="D806" s="478" t="s">
        <v>111</v>
      </c>
      <c r="E806" s="477">
        <v>1570</v>
      </c>
      <c r="F806" s="482" t="s">
        <v>302</v>
      </c>
      <c r="G806" s="480" t="s">
        <v>3135</v>
      </c>
      <c r="H806" s="480" t="s">
        <v>3134</v>
      </c>
      <c r="I806" s="474">
        <v>40</v>
      </c>
      <c r="J806" s="471"/>
      <c r="K806" s="473"/>
      <c r="L806" s="470">
        <v>0</v>
      </c>
      <c r="M806" s="201">
        <v>-63.535959512367626</v>
      </c>
      <c r="N806" s="201">
        <v>423.0996045</v>
      </c>
      <c r="O806" s="201">
        <v>41.094000000000001</v>
      </c>
      <c r="P806" s="470">
        <v>41.094000000000001</v>
      </c>
      <c r="Q806" s="471">
        <v>423.0996045</v>
      </c>
      <c r="R806" s="471">
        <v>-63.535959512367626</v>
      </c>
      <c r="S806" s="470">
        <v>156.99403573999942</v>
      </c>
      <c r="T806" s="470">
        <v>156.99403573999942</v>
      </c>
      <c r="U806" s="470"/>
      <c r="V806" s="170">
        <v>88.51540587359959</v>
      </c>
    </row>
    <row r="807" spans="1:22" x14ac:dyDescent="0.25">
      <c r="A807">
        <v>0</v>
      </c>
      <c r="B807" s="478"/>
      <c r="C807" s="478"/>
      <c r="D807" s="478"/>
      <c r="E807" s="477"/>
      <c r="F807" s="482"/>
      <c r="G807" s="480"/>
      <c r="H807" s="480" t="s">
        <v>3133</v>
      </c>
      <c r="I807" s="474"/>
      <c r="J807" s="471"/>
      <c r="K807" s="473"/>
      <c r="L807" s="470">
        <v>5.5879999999999999E-2</v>
      </c>
      <c r="M807" s="201">
        <v>-63.563899512367627</v>
      </c>
      <c r="N807" s="201">
        <v>423.0996045</v>
      </c>
      <c r="O807" s="201">
        <v>41.094000000000001</v>
      </c>
      <c r="P807" s="470">
        <v>41.094000000000001</v>
      </c>
      <c r="Q807" s="471">
        <v>423.0996045</v>
      </c>
      <c r="R807" s="471">
        <v>-63.591839512367628</v>
      </c>
      <c r="S807" s="470">
        <v>157.02197573999942</v>
      </c>
      <c r="T807" s="470">
        <v>157.04991573999942</v>
      </c>
      <c r="U807" s="470"/>
      <c r="V807" s="170">
        <v>88.543345873599591</v>
      </c>
    </row>
    <row r="808" spans="1:22" x14ac:dyDescent="0.25">
      <c r="A808">
        <v>0</v>
      </c>
      <c r="B808" s="478"/>
      <c r="C808" s="478"/>
      <c r="D808" s="478"/>
      <c r="E808" s="477"/>
      <c r="F808" s="482" t="s">
        <v>619</v>
      </c>
      <c r="G808" s="480"/>
      <c r="H808" s="480" t="s">
        <v>3132</v>
      </c>
      <c r="I808" s="474">
        <v>40</v>
      </c>
      <c r="J808" s="471"/>
      <c r="K808" s="473"/>
      <c r="L808" s="470">
        <v>7.6135999999999981E-2</v>
      </c>
      <c r="M808" s="201">
        <v>-63.629907512367623</v>
      </c>
      <c r="N808" s="201">
        <v>423.0996045</v>
      </c>
      <c r="O808" s="201">
        <v>41.094000000000001</v>
      </c>
      <c r="P808" s="470">
        <v>41.094000000000001</v>
      </c>
      <c r="Q808" s="471">
        <v>423.0996045</v>
      </c>
      <c r="R808" s="471">
        <v>-63.667975512367626</v>
      </c>
      <c r="S808" s="470">
        <v>157.0879837399994</v>
      </c>
      <c r="T808" s="470">
        <v>157.12605173999941</v>
      </c>
      <c r="U808" s="470"/>
      <c r="V808" s="170">
        <v>88.609353873599574</v>
      </c>
    </row>
    <row r="809" spans="1:22" x14ac:dyDescent="0.25">
      <c r="A809">
        <v>0</v>
      </c>
      <c r="B809" s="478" t="s">
        <v>3081</v>
      </c>
      <c r="C809" s="478" t="s">
        <v>3245</v>
      </c>
      <c r="D809" s="478" t="s">
        <v>3141</v>
      </c>
      <c r="E809" s="477">
        <v>1574</v>
      </c>
      <c r="F809" s="482" t="s">
        <v>3236</v>
      </c>
      <c r="G809" s="480" t="s">
        <v>2185</v>
      </c>
      <c r="H809" s="480" t="s">
        <v>2184</v>
      </c>
      <c r="I809" s="474">
        <v>40</v>
      </c>
      <c r="J809" s="471"/>
      <c r="K809" s="473"/>
      <c r="L809" s="470">
        <v>0.5</v>
      </c>
      <c r="M809" s="201">
        <v>-63.917975512367633</v>
      </c>
      <c r="N809" s="201">
        <v>423.0996045</v>
      </c>
      <c r="O809" s="201">
        <v>41.094000000000001</v>
      </c>
      <c r="P809" s="470">
        <v>41.094000000000001</v>
      </c>
      <c r="Q809" s="471">
        <v>423.0996045</v>
      </c>
      <c r="R809" s="471">
        <v>-64.167975512367633</v>
      </c>
      <c r="S809" s="470">
        <v>157.37605173999941</v>
      </c>
      <c r="T809" s="470">
        <v>157.62605173999941</v>
      </c>
      <c r="U809" s="470"/>
      <c r="V809" s="170">
        <v>88.897421873599583</v>
      </c>
    </row>
    <row r="810" spans="1:22" x14ac:dyDescent="0.25">
      <c r="A810">
        <v>0</v>
      </c>
      <c r="B810" s="478"/>
      <c r="C810" s="478"/>
      <c r="D810" s="478"/>
      <c r="E810" s="477"/>
      <c r="F810" s="482" t="s">
        <v>619</v>
      </c>
      <c r="G810" s="480"/>
      <c r="H810" s="480" t="s">
        <v>3129</v>
      </c>
      <c r="I810" s="474">
        <v>40</v>
      </c>
      <c r="J810" s="471"/>
      <c r="K810" s="473"/>
      <c r="L810" s="470">
        <v>7.6135999999999981E-2</v>
      </c>
      <c r="M810" s="201">
        <v>-64.206043512367643</v>
      </c>
      <c r="N810" s="201">
        <v>423.0996045</v>
      </c>
      <c r="O810" s="201">
        <v>41.094000000000001</v>
      </c>
      <c r="P810" s="470">
        <v>41.094000000000001</v>
      </c>
      <c r="Q810" s="471">
        <v>423.0996045</v>
      </c>
      <c r="R810" s="471">
        <v>-64.244111512367638</v>
      </c>
      <c r="S810" s="470">
        <v>157.66411973999939</v>
      </c>
      <c r="T810" s="470">
        <v>157.7021877399994</v>
      </c>
      <c r="U810" s="470"/>
      <c r="V810" s="170">
        <v>89.185489873599565</v>
      </c>
    </row>
    <row r="811" spans="1:22" x14ac:dyDescent="0.25">
      <c r="A811">
        <v>0</v>
      </c>
      <c r="B811" s="478"/>
      <c r="C811" s="478"/>
      <c r="D811" s="478"/>
      <c r="E811" s="477"/>
      <c r="F811" s="482"/>
      <c r="G811" s="480"/>
      <c r="H811" s="480" t="s">
        <v>1962</v>
      </c>
      <c r="I811" s="474"/>
      <c r="J811" s="471"/>
      <c r="K811" s="473"/>
      <c r="L811" s="470">
        <v>9.9516999999999994E-2</v>
      </c>
      <c r="M811" s="201">
        <v>-64.293870012367648</v>
      </c>
      <c r="N811" s="201">
        <v>423.0996045</v>
      </c>
      <c r="O811" s="201">
        <v>41.094000000000001</v>
      </c>
      <c r="P811" s="470">
        <v>41.094000000000001</v>
      </c>
      <c r="Q811" s="471">
        <v>423.0996045</v>
      </c>
      <c r="R811" s="471">
        <v>-64.343628512367644</v>
      </c>
      <c r="S811" s="470">
        <v>157.7519462399994</v>
      </c>
      <c r="T811" s="470">
        <v>157.80170473999939</v>
      </c>
      <c r="U811" s="470"/>
      <c r="V811" s="170">
        <v>89.27331637359957</v>
      </c>
    </row>
    <row r="812" spans="1:22" x14ac:dyDescent="0.25">
      <c r="A812">
        <v>0</v>
      </c>
      <c r="B812" s="478" t="s">
        <v>3081</v>
      </c>
      <c r="C812" s="478" t="s">
        <v>3245</v>
      </c>
      <c r="D812" s="478" t="s">
        <v>2183</v>
      </c>
      <c r="E812" s="477">
        <v>1580</v>
      </c>
      <c r="F812" s="482" t="s">
        <v>3235</v>
      </c>
      <c r="G812" s="480"/>
      <c r="H812" s="480" t="s">
        <v>3072</v>
      </c>
      <c r="I812" s="474">
        <v>34</v>
      </c>
      <c r="J812" s="471"/>
      <c r="K812" s="473"/>
      <c r="L812" s="470">
        <v>0.29817100000000002</v>
      </c>
      <c r="M812" s="201">
        <v>-64.492714012367642</v>
      </c>
      <c r="N812" s="201">
        <v>423.0996045</v>
      </c>
      <c r="O812" s="201">
        <v>41.094000000000001</v>
      </c>
      <c r="P812" s="470">
        <v>41.094000000000001</v>
      </c>
      <c r="Q812" s="471">
        <v>423.0996045</v>
      </c>
      <c r="R812" s="471">
        <v>-64.641799512367641</v>
      </c>
      <c r="S812" s="470">
        <v>157.95079023999938</v>
      </c>
      <c r="T812" s="470">
        <v>158.09987573999939</v>
      </c>
      <c r="U812" s="470"/>
      <c r="V812" s="170">
        <v>89.47216037359955</v>
      </c>
    </row>
    <row r="813" spans="1:22" x14ac:dyDescent="0.25">
      <c r="A813">
        <v>0</v>
      </c>
      <c r="B813" s="478"/>
      <c r="C813" s="478"/>
      <c r="D813" s="478"/>
      <c r="E813" s="477"/>
      <c r="F813" s="482" t="s">
        <v>619</v>
      </c>
      <c r="G813" s="480"/>
      <c r="H813" s="480"/>
      <c r="I813" s="474"/>
      <c r="J813" s="471"/>
      <c r="K813" s="473"/>
      <c r="L813" s="470">
        <v>0</v>
      </c>
      <c r="M813" s="201">
        <v>-64.641799512367641</v>
      </c>
      <c r="N813" s="201">
        <v>423.0996045</v>
      </c>
      <c r="O813" s="201">
        <v>41.094000000000001</v>
      </c>
      <c r="P813" s="470">
        <v>41.094000000000001</v>
      </c>
      <c r="Q813" s="471">
        <v>423.0996045</v>
      </c>
      <c r="R813" s="471">
        <v>-64.641799512367641</v>
      </c>
      <c r="S813" s="470">
        <v>158.09987573999939</v>
      </c>
      <c r="T813" s="470">
        <v>158.09987573999939</v>
      </c>
      <c r="U813" s="470"/>
      <c r="V813" s="170">
        <v>89.621245873599563</v>
      </c>
    </row>
    <row r="814" spans="1:22" x14ac:dyDescent="0.25">
      <c r="A814">
        <v>0</v>
      </c>
      <c r="B814" s="478"/>
      <c r="C814" s="478"/>
      <c r="D814" s="478"/>
      <c r="E814" s="477"/>
      <c r="F814" s="482" t="s">
        <v>619</v>
      </c>
      <c r="G814" s="480"/>
      <c r="H814" s="480"/>
      <c r="I814" s="474"/>
      <c r="J814" s="471"/>
      <c r="K814" s="473"/>
      <c r="L814" s="470">
        <v>0</v>
      </c>
      <c r="M814" s="201">
        <v>-64.641799512367641</v>
      </c>
      <c r="N814" s="201">
        <v>423.0996045</v>
      </c>
      <c r="O814" s="201">
        <v>41.094000000000001</v>
      </c>
      <c r="P814" s="470">
        <v>41.094000000000001</v>
      </c>
      <c r="Q814" s="471">
        <v>423.0996045</v>
      </c>
      <c r="R814" s="471">
        <v>-64.641799512367641</v>
      </c>
      <c r="S814" s="470">
        <v>158.09987573999939</v>
      </c>
      <c r="T814" s="470">
        <v>158.09987573999939</v>
      </c>
      <c r="U814" s="470"/>
      <c r="V814" s="170">
        <v>89.621245873599563</v>
      </c>
    </row>
    <row r="815" spans="1:22" x14ac:dyDescent="0.25">
      <c r="A815">
        <v>0</v>
      </c>
      <c r="B815" s="478"/>
      <c r="C815" s="478"/>
      <c r="D815" s="478"/>
      <c r="E815" s="477"/>
      <c r="F815" s="482" t="s">
        <v>619</v>
      </c>
      <c r="G815" s="480"/>
      <c r="H815" s="480" t="s">
        <v>1962</v>
      </c>
      <c r="I815" s="474"/>
      <c r="J815" s="471"/>
      <c r="K815" s="473"/>
      <c r="L815" s="470">
        <v>9.9516999999999994E-2</v>
      </c>
      <c r="M815" s="201">
        <v>-64.691558012367636</v>
      </c>
      <c r="N815" s="201">
        <v>423.0996045</v>
      </c>
      <c r="O815" s="201">
        <v>41.094000000000001</v>
      </c>
      <c r="P815" s="470">
        <v>41.094000000000001</v>
      </c>
      <c r="Q815" s="471">
        <v>423.0996045</v>
      </c>
      <c r="R815" s="471">
        <v>-64.741316512367646</v>
      </c>
      <c r="S815" s="470">
        <v>158.14963423999939</v>
      </c>
      <c r="T815" s="470">
        <v>158.19939273999938</v>
      </c>
      <c r="U815" s="470"/>
      <c r="V815" s="170">
        <v>89.671004373599558</v>
      </c>
    </row>
    <row r="816" spans="1:22" x14ac:dyDescent="0.25">
      <c r="A816">
        <v>0</v>
      </c>
      <c r="B816" s="478" t="s">
        <v>3081</v>
      </c>
      <c r="C816" s="478" t="s">
        <v>3245</v>
      </c>
      <c r="D816" s="478" t="s">
        <v>2181</v>
      </c>
      <c r="E816" s="477">
        <v>1583</v>
      </c>
      <c r="F816" s="482" t="s">
        <v>3234</v>
      </c>
      <c r="G816" s="480"/>
      <c r="H816" s="480" t="s">
        <v>3072</v>
      </c>
      <c r="I816" s="474">
        <v>34</v>
      </c>
      <c r="J816" s="471"/>
      <c r="K816" s="473"/>
      <c r="L816" s="470">
        <v>0.29817100000000002</v>
      </c>
      <c r="M816" s="201">
        <v>-64.890402012367645</v>
      </c>
      <c r="N816" s="201">
        <v>423.0996045</v>
      </c>
      <c r="O816" s="201">
        <v>41.094000000000001</v>
      </c>
      <c r="P816" s="470">
        <v>41.094000000000001</v>
      </c>
      <c r="Q816" s="471">
        <v>423.0996045</v>
      </c>
      <c r="R816" s="471">
        <v>-65.039487512367643</v>
      </c>
      <c r="S816" s="470">
        <v>158.34847823999937</v>
      </c>
      <c r="T816" s="470">
        <v>158.49756373999938</v>
      </c>
      <c r="U816" s="470"/>
      <c r="V816" s="170">
        <v>89.869848373599538</v>
      </c>
    </row>
    <row r="817" spans="1:22" x14ac:dyDescent="0.25">
      <c r="A817">
        <v>0</v>
      </c>
      <c r="B817" s="478"/>
      <c r="C817" s="478"/>
      <c r="D817" s="478"/>
      <c r="E817" s="477"/>
      <c r="F817" s="482" t="s">
        <v>619</v>
      </c>
      <c r="G817" s="480"/>
      <c r="H817" s="480"/>
      <c r="I817" s="474"/>
      <c r="J817" s="471"/>
      <c r="K817" s="473"/>
      <c r="L817" s="470">
        <v>0</v>
      </c>
      <c r="M817" s="201">
        <v>-65.039487512367643</v>
      </c>
      <c r="N817" s="201">
        <v>423.0996045</v>
      </c>
      <c r="O817" s="201">
        <v>41.094000000000001</v>
      </c>
      <c r="P817" s="470">
        <v>41.094000000000001</v>
      </c>
      <c r="Q817" s="471">
        <v>423.0996045</v>
      </c>
      <c r="R817" s="471">
        <v>-65.039487512367643</v>
      </c>
      <c r="S817" s="470">
        <v>158.49756373999938</v>
      </c>
      <c r="T817" s="470">
        <v>158.49756373999938</v>
      </c>
      <c r="U817" s="470"/>
      <c r="V817" s="170">
        <v>90.018933873599551</v>
      </c>
    </row>
    <row r="818" spans="1:22" x14ac:dyDescent="0.25">
      <c r="A818">
        <v>0</v>
      </c>
      <c r="B818" s="478"/>
      <c r="C818" s="478"/>
      <c r="D818" s="478"/>
      <c r="E818" s="477"/>
      <c r="F818" s="482" t="s">
        <v>619</v>
      </c>
      <c r="G818" s="480"/>
      <c r="H818" s="480"/>
      <c r="I818" s="474"/>
      <c r="J818" s="471"/>
      <c r="K818" s="473"/>
      <c r="L818" s="470">
        <v>0</v>
      </c>
      <c r="M818" s="201">
        <v>-65.039487512367643</v>
      </c>
      <c r="N818" s="201">
        <v>423.0996045</v>
      </c>
      <c r="O818" s="201">
        <v>41.094000000000001</v>
      </c>
      <c r="P818" s="470">
        <v>41.094000000000001</v>
      </c>
      <c r="Q818" s="471">
        <v>423.0996045</v>
      </c>
      <c r="R818" s="471">
        <v>-65.039487512367643</v>
      </c>
      <c r="S818" s="470">
        <v>158.49756373999938</v>
      </c>
      <c r="T818" s="470">
        <v>158.49756373999938</v>
      </c>
      <c r="U818" s="470"/>
      <c r="V818" s="170">
        <v>90.018933873599551</v>
      </c>
    </row>
    <row r="819" spans="1:22" x14ac:dyDescent="0.25">
      <c r="A819">
        <v>0</v>
      </c>
      <c r="B819" s="478"/>
      <c r="C819" s="478"/>
      <c r="D819" s="478"/>
      <c r="E819" s="477"/>
      <c r="F819" s="482" t="s">
        <v>619</v>
      </c>
      <c r="G819" s="480"/>
      <c r="H819" s="480" t="s">
        <v>1962</v>
      </c>
      <c r="I819" s="474"/>
      <c r="J819" s="471"/>
      <c r="K819" s="473"/>
      <c r="L819" s="470">
        <v>9.9516999999999994E-2</v>
      </c>
      <c r="M819" s="201">
        <v>-65.089246012367653</v>
      </c>
      <c r="N819" s="201">
        <v>423.0996045</v>
      </c>
      <c r="O819" s="201">
        <v>41.094000000000001</v>
      </c>
      <c r="P819" s="470">
        <v>41.094000000000001</v>
      </c>
      <c r="Q819" s="471">
        <v>423.0996045</v>
      </c>
      <c r="R819" s="471">
        <v>-65.139004512367649</v>
      </c>
      <c r="S819" s="470">
        <v>158.54732223999937</v>
      </c>
      <c r="T819" s="470">
        <v>158.59708073999937</v>
      </c>
      <c r="U819" s="470"/>
      <c r="V819" s="170">
        <v>90.068692373599546</v>
      </c>
    </row>
    <row r="820" spans="1:22" x14ac:dyDescent="0.25">
      <c r="A820">
        <v>0</v>
      </c>
      <c r="B820" s="478" t="s">
        <v>3081</v>
      </c>
      <c r="C820" s="478" t="s">
        <v>3245</v>
      </c>
      <c r="D820" s="478" t="s">
        <v>2179</v>
      </c>
      <c r="E820" s="477">
        <v>1587</v>
      </c>
      <c r="F820" s="482" t="s">
        <v>3233</v>
      </c>
      <c r="G820" s="480"/>
      <c r="H820" s="480" t="s">
        <v>3072</v>
      </c>
      <c r="I820" s="474">
        <v>34</v>
      </c>
      <c r="J820" s="471"/>
      <c r="K820" s="473"/>
      <c r="L820" s="470">
        <v>0.29817100000000002</v>
      </c>
      <c r="M820" s="201">
        <v>-65.288090012367647</v>
      </c>
      <c r="N820" s="201">
        <v>423.0996045</v>
      </c>
      <c r="O820" s="201">
        <v>41.094000000000001</v>
      </c>
      <c r="P820" s="470">
        <v>41.094000000000001</v>
      </c>
      <c r="Q820" s="471">
        <v>423.0996045</v>
      </c>
      <c r="R820" s="471">
        <v>-65.437175512367645</v>
      </c>
      <c r="S820" s="470">
        <v>158.74616623999935</v>
      </c>
      <c r="T820" s="470">
        <v>158.89525173999937</v>
      </c>
      <c r="U820" s="470"/>
      <c r="V820" s="170">
        <v>90.267536373599526</v>
      </c>
    </row>
    <row r="821" spans="1:22" x14ac:dyDescent="0.25">
      <c r="A821">
        <v>0</v>
      </c>
      <c r="B821" s="478"/>
      <c r="C821" s="478"/>
      <c r="D821" s="478"/>
      <c r="E821" s="477"/>
      <c r="F821" s="482" t="s">
        <v>619</v>
      </c>
      <c r="G821" s="480"/>
      <c r="H821" s="480"/>
      <c r="I821" s="474"/>
      <c r="J821" s="471"/>
      <c r="K821" s="473"/>
      <c r="L821" s="470">
        <v>0</v>
      </c>
      <c r="M821" s="201">
        <v>-65.437175512367645</v>
      </c>
      <c r="N821" s="201">
        <v>423.0996045</v>
      </c>
      <c r="O821" s="201">
        <v>41.094000000000001</v>
      </c>
      <c r="P821" s="470">
        <v>41.094000000000001</v>
      </c>
      <c r="Q821" s="471">
        <v>423.0996045</v>
      </c>
      <c r="R821" s="471">
        <v>-65.437175512367645</v>
      </c>
      <c r="S821" s="470">
        <v>158.89525173999937</v>
      </c>
      <c r="T821" s="470">
        <v>158.89525173999937</v>
      </c>
      <c r="U821" s="470"/>
      <c r="V821" s="170">
        <v>90.416621873599539</v>
      </c>
    </row>
    <row r="822" spans="1:22" x14ac:dyDescent="0.25">
      <c r="A822">
        <v>0</v>
      </c>
      <c r="B822" s="478" t="s">
        <v>3081</v>
      </c>
      <c r="C822" s="478" t="s">
        <v>3245</v>
      </c>
      <c r="D822" s="478" t="s">
        <v>2174</v>
      </c>
      <c r="E822" s="477">
        <v>1589</v>
      </c>
      <c r="F822" s="482" t="s">
        <v>3232</v>
      </c>
      <c r="G822" s="480"/>
      <c r="H822" s="480" t="s">
        <v>4278</v>
      </c>
      <c r="I822" s="474"/>
      <c r="J822" s="471"/>
      <c r="K822" s="473"/>
      <c r="L822" s="470">
        <v>0</v>
      </c>
      <c r="M822" s="201">
        <v>-65.437175512367645</v>
      </c>
      <c r="N822" s="201">
        <v>423.0996045</v>
      </c>
      <c r="O822" s="201">
        <v>41.094000000000001</v>
      </c>
      <c r="P822" s="470">
        <v>41.094000000000001</v>
      </c>
      <c r="Q822" s="471">
        <v>423.0996045</v>
      </c>
      <c r="R822" s="471">
        <v>-65.437175512367645</v>
      </c>
      <c r="S822" s="470">
        <v>158.89525173999937</v>
      </c>
      <c r="T822" s="470">
        <v>158.89525173999937</v>
      </c>
      <c r="U822" s="470"/>
      <c r="V822" s="170">
        <v>90.416621873599539</v>
      </c>
    </row>
    <row r="823" spans="1:22" x14ac:dyDescent="0.25">
      <c r="A823">
        <v>0</v>
      </c>
      <c r="B823" s="478"/>
      <c r="C823" s="478"/>
      <c r="D823" s="478"/>
      <c r="E823" s="477"/>
      <c r="F823" s="482"/>
      <c r="G823" s="480"/>
      <c r="H823" s="480" t="s">
        <v>1962</v>
      </c>
      <c r="I823" s="474"/>
      <c r="J823" s="471"/>
      <c r="K823" s="473"/>
      <c r="L823" s="470">
        <v>9.650984E-2</v>
      </c>
      <c r="M823" s="201">
        <v>-65.48543043236765</v>
      </c>
      <c r="N823" s="201">
        <v>423.0996045</v>
      </c>
      <c r="O823" s="201">
        <v>41.094000000000001</v>
      </c>
      <c r="P823" s="470">
        <v>41.094000000000001</v>
      </c>
      <c r="Q823" s="471">
        <v>423.0996045</v>
      </c>
      <c r="R823" s="471">
        <v>-65.533685352367641</v>
      </c>
      <c r="S823" s="470">
        <v>158.94350665999937</v>
      </c>
      <c r="T823" s="470">
        <v>158.99176157999938</v>
      </c>
      <c r="U823" s="470"/>
      <c r="V823" s="170">
        <v>90.464876793599544</v>
      </c>
    </row>
    <row r="824" spans="1:22" x14ac:dyDescent="0.25">
      <c r="A824">
        <v>0</v>
      </c>
      <c r="B824" s="478" t="s">
        <v>3081</v>
      </c>
      <c r="C824" s="478" t="s">
        <v>3245</v>
      </c>
      <c r="D824" s="478" t="s">
        <v>111</v>
      </c>
      <c r="E824" s="477">
        <v>1590</v>
      </c>
      <c r="F824" s="482" t="s">
        <v>303</v>
      </c>
      <c r="G824" s="480" t="s">
        <v>3135</v>
      </c>
      <c r="H824" s="480" t="s">
        <v>3134</v>
      </c>
      <c r="I824" s="474">
        <v>40</v>
      </c>
      <c r="J824" s="471"/>
      <c r="K824" s="473"/>
      <c r="L824" s="470">
        <v>0</v>
      </c>
      <c r="M824" s="201">
        <v>-65.533685352367641</v>
      </c>
      <c r="N824" s="201">
        <v>423.0996045</v>
      </c>
      <c r="O824" s="201">
        <v>41.094000000000001</v>
      </c>
      <c r="P824" s="470">
        <v>41.094000000000001</v>
      </c>
      <c r="Q824" s="471">
        <v>423.0996045</v>
      </c>
      <c r="R824" s="471">
        <v>-65.533685352367641</v>
      </c>
      <c r="S824" s="470">
        <v>158.99176157999938</v>
      </c>
      <c r="T824" s="470">
        <v>158.99176157999938</v>
      </c>
      <c r="U824" s="470"/>
      <c r="V824" s="170">
        <v>90.513131713599549</v>
      </c>
    </row>
    <row r="825" spans="1:22" x14ac:dyDescent="0.25">
      <c r="A825">
        <v>0</v>
      </c>
      <c r="B825" s="478"/>
      <c r="C825" s="478"/>
      <c r="D825" s="478"/>
      <c r="E825" s="477"/>
      <c r="F825" s="482"/>
      <c r="G825" s="480"/>
      <c r="H825" s="480" t="s">
        <v>3133</v>
      </c>
      <c r="I825" s="474"/>
      <c r="J825" s="471"/>
      <c r="K825" s="473"/>
      <c r="L825" s="470">
        <v>5.5879999999999999E-2</v>
      </c>
      <c r="M825" s="201">
        <v>-65.561625352367642</v>
      </c>
      <c r="N825" s="201">
        <v>423.0996045</v>
      </c>
      <c r="O825" s="201">
        <v>41.094000000000001</v>
      </c>
      <c r="P825" s="470">
        <v>41.094000000000001</v>
      </c>
      <c r="Q825" s="471">
        <v>423.0996045</v>
      </c>
      <c r="R825" s="471">
        <v>-65.589565352367643</v>
      </c>
      <c r="S825" s="470">
        <v>159.01970157999938</v>
      </c>
      <c r="T825" s="470">
        <v>159.04764157999938</v>
      </c>
      <c r="U825" s="470"/>
      <c r="V825" s="170">
        <v>90.54107171359955</v>
      </c>
    </row>
    <row r="826" spans="1:22" x14ac:dyDescent="0.25">
      <c r="A826">
        <v>0</v>
      </c>
      <c r="B826" s="478"/>
      <c r="C826" s="478"/>
      <c r="D826" s="478"/>
      <c r="E826" s="477"/>
      <c r="F826" s="482" t="s">
        <v>619</v>
      </c>
      <c r="G826" s="480"/>
      <c r="H826" s="480" t="s">
        <v>3132</v>
      </c>
      <c r="I826" s="474"/>
      <c r="J826" s="471"/>
      <c r="K826" s="473"/>
      <c r="L826" s="470">
        <v>7.6135999999999981E-2</v>
      </c>
      <c r="M826" s="201">
        <v>-65.627633352367639</v>
      </c>
      <c r="N826" s="201">
        <v>423.0996045</v>
      </c>
      <c r="O826" s="201">
        <v>41.094000000000001</v>
      </c>
      <c r="P826" s="470">
        <v>41.094000000000001</v>
      </c>
      <c r="Q826" s="471">
        <v>423.0996045</v>
      </c>
      <c r="R826" s="471">
        <v>-65.665701352367648</v>
      </c>
      <c r="S826" s="470">
        <v>159.08570957999936</v>
      </c>
      <c r="T826" s="470">
        <v>159.12377757999937</v>
      </c>
      <c r="U826" s="470"/>
      <c r="V826" s="170">
        <v>90.607079713599532</v>
      </c>
    </row>
    <row r="827" spans="1:22" x14ac:dyDescent="0.25">
      <c r="A827">
        <v>0</v>
      </c>
      <c r="B827" s="478" t="s">
        <v>3081</v>
      </c>
      <c r="C827" s="478" t="s">
        <v>3245</v>
      </c>
      <c r="D827" s="478" t="s">
        <v>3131</v>
      </c>
      <c r="E827" s="477">
        <v>1594</v>
      </c>
      <c r="F827" s="482" t="s">
        <v>3231</v>
      </c>
      <c r="G827" s="480" t="s">
        <v>2185</v>
      </c>
      <c r="H827" s="480" t="s">
        <v>2184</v>
      </c>
      <c r="I827" s="474">
        <v>40</v>
      </c>
      <c r="J827" s="471"/>
      <c r="K827" s="473"/>
      <c r="L827" s="470">
        <v>0.5</v>
      </c>
      <c r="M827" s="201">
        <v>-65.915701352367648</v>
      </c>
      <c r="N827" s="201">
        <v>423.0996045</v>
      </c>
      <c r="O827" s="201">
        <v>41.094000000000001</v>
      </c>
      <c r="P827" s="470">
        <v>41.094000000000001</v>
      </c>
      <c r="Q827" s="471">
        <v>423.0996045</v>
      </c>
      <c r="R827" s="471">
        <v>-66.165701352367648</v>
      </c>
      <c r="S827" s="470">
        <v>159.37377757999937</v>
      </c>
      <c r="T827" s="470">
        <v>159.62377757999937</v>
      </c>
      <c r="U827" s="470"/>
      <c r="V827" s="170">
        <v>90.895147713599542</v>
      </c>
    </row>
    <row r="828" spans="1:22" x14ac:dyDescent="0.25">
      <c r="A828">
        <v>0</v>
      </c>
      <c r="B828" s="478"/>
      <c r="C828" s="478"/>
      <c r="D828" s="478"/>
      <c r="E828" s="477"/>
      <c r="F828" s="482" t="s">
        <v>619</v>
      </c>
      <c r="G828" s="480"/>
      <c r="H828" s="480" t="s">
        <v>3129</v>
      </c>
      <c r="I828" s="474"/>
      <c r="J828" s="471"/>
      <c r="K828" s="473"/>
      <c r="L828" s="470">
        <v>7.6135999999999981E-2</v>
      </c>
      <c r="M828" s="201">
        <v>-66.203769352367658</v>
      </c>
      <c r="N828" s="201">
        <v>423.0996045</v>
      </c>
      <c r="O828" s="201">
        <v>41.094000000000001</v>
      </c>
      <c r="P828" s="470">
        <v>41.094000000000001</v>
      </c>
      <c r="Q828" s="471">
        <v>423.0996045</v>
      </c>
      <c r="R828" s="471">
        <v>-66.241837352367654</v>
      </c>
      <c r="S828" s="470">
        <v>159.66184557999935</v>
      </c>
      <c r="T828" s="470">
        <v>159.69991357999936</v>
      </c>
      <c r="U828" s="470"/>
      <c r="V828" s="170">
        <v>91.183215713599523</v>
      </c>
    </row>
    <row r="829" spans="1:22" x14ac:dyDescent="0.25">
      <c r="A829">
        <v>0</v>
      </c>
      <c r="B829" s="478"/>
      <c r="C829" s="478"/>
      <c r="D829" s="478"/>
      <c r="E829" s="477"/>
      <c r="F829" s="482"/>
      <c r="G829" s="480"/>
      <c r="H829" s="480" t="s">
        <v>1962</v>
      </c>
      <c r="I829" s="474"/>
      <c r="J829" s="471"/>
      <c r="K829" s="473"/>
      <c r="L829" s="470">
        <v>9.9516999999999994E-2</v>
      </c>
      <c r="M829" s="201">
        <v>-66.291595852367664</v>
      </c>
      <c r="N829" s="201">
        <v>423.0996045</v>
      </c>
      <c r="O829" s="201">
        <v>41.094000000000001</v>
      </c>
      <c r="P829" s="470">
        <v>41.094000000000001</v>
      </c>
      <c r="Q829" s="471">
        <v>423.0996045</v>
      </c>
      <c r="R829" s="471">
        <v>-66.341354352367659</v>
      </c>
      <c r="S829" s="470">
        <v>159.74967207999936</v>
      </c>
      <c r="T829" s="470">
        <v>159.79943057999935</v>
      </c>
      <c r="U829" s="470"/>
      <c r="V829" s="170">
        <v>91.271042213599529</v>
      </c>
    </row>
    <row r="830" spans="1:22" x14ac:dyDescent="0.25">
      <c r="A830">
        <v>0</v>
      </c>
      <c r="B830" s="478" t="s">
        <v>3081</v>
      </c>
      <c r="C830" s="478" t="s">
        <v>3245</v>
      </c>
      <c r="D830" s="478" t="s">
        <v>2177</v>
      </c>
      <c r="E830" s="477">
        <v>1599</v>
      </c>
      <c r="F830" s="482" t="s">
        <v>3230</v>
      </c>
      <c r="G830" s="480"/>
      <c r="H830" s="480" t="s">
        <v>3072</v>
      </c>
      <c r="I830" s="474">
        <v>34</v>
      </c>
      <c r="J830" s="471"/>
      <c r="K830" s="473"/>
      <c r="L830" s="470">
        <v>0.29817100000000002</v>
      </c>
      <c r="M830" s="201">
        <v>-66.490439852367658</v>
      </c>
      <c r="N830" s="201">
        <v>423.0996045</v>
      </c>
      <c r="O830" s="201">
        <v>41.094000000000001</v>
      </c>
      <c r="P830" s="470">
        <v>41.094000000000001</v>
      </c>
      <c r="Q830" s="471">
        <v>423.0996045</v>
      </c>
      <c r="R830" s="471">
        <v>-66.639525352367656</v>
      </c>
      <c r="S830" s="470">
        <v>159.94851607999934</v>
      </c>
      <c r="T830" s="470">
        <v>160.09760157999935</v>
      </c>
      <c r="U830" s="470"/>
      <c r="V830" s="170">
        <v>91.469886213599509</v>
      </c>
    </row>
    <row r="831" spans="1:22" x14ac:dyDescent="0.25">
      <c r="A831">
        <v>0</v>
      </c>
      <c r="B831" s="478"/>
      <c r="C831" s="478"/>
      <c r="D831" s="478"/>
      <c r="E831" s="477"/>
      <c r="F831" s="482" t="s">
        <v>619</v>
      </c>
      <c r="G831" s="480"/>
      <c r="H831" s="480"/>
      <c r="I831" s="474"/>
      <c r="J831" s="471"/>
      <c r="K831" s="473"/>
      <c r="L831" s="470">
        <v>0</v>
      </c>
      <c r="M831" s="201">
        <v>-66.639525352367656</v>
      </c>
      <c r="N831" s="201">
        <v>423.0996045</v>
      </c>
      <c r="O831" s="201">
        <v>41.094000000000001</v>
      </c>
      <c r="P831" s="470">
        <v>41.094000000000001</v>
      </c>
      <c r="Q831" s="471">
        <v>423.0996045</v>
      </c>
      <c r="R831" s="471">
        <v>-66.639525352367656</v>
      </c>
      <c r="S831" s="470">
        <v>160.09760157999935</v>
      </c>
      <c r="T831" s="470">
        <v>160.09760157999935</v>
      </c>
      <c r="U831" s="470"/>
      <c r="V831" s="170">
        <v>91.618971713599521</v>
      </c>
    </row>
    <row r="832" spans="1:22" x14ac:dyDescent="0.25">
      <c r="A832">
        <v>0</v>
      </c>
      <c r="B832" s="478"/>
      <c r="C832" s="478"/>
      <c r="D832" s="478"/>
      <c r="E832" s="477"/>
      <c r="F832" s="482" t="s">
        <v>619</v>
      </c>
      <c r="G832" s="480"/>
      <c r="H832" s="480"/>
      <c r="I832" s="474"/>
      <c r="J832" s="471"/>
      <c r="K832" s="473"/>
      <c r="L832" s="470">
        <v>0</v>
      </c>
      <c r="M832" s="201">
        <v>-66.639525352367656</v>
      </c>
      <c r="N832" s="201">
        <v>423.0996045</v>
      </c>
      <c r="O832" s="201">
        <v>41.094000000000001</v>
      </c>
      <c r="P832" s="470">
        <v>41.094000000000001</v>
      </c>
      <c r="Q832" s="471">
        <v>423.0996045</v>
      </c>
      <c r="R832" s="471">
        <v>-66.639525352367656</v>
      </c>
      <c r="S832" s="470">
        <v>160.09760157999935</v>
      </c>
      <c r="T832" s="470">
        <v>160.09760157999935</v>
      </c>
      <c r="U832" s="470"/>
      <c r="V832" s="170">
        <v>91.618971713599521</v>
      </c>
    </row>
    <row r="833" spans="1:22" x14ac:dyDescent="0.25">
      <c r="A833">
        <v>0</v>
      </c>
      <c r="B833" s="478"/>
      <c r="C833" s="478"/>
      <c r="D833" s="478"/>
      <c r="E833" s="477"/>
      <c r="F833" s="481" t="s">
        <v>619</v>
      </c>
      <c r="G833" s="480"/>
      <c r="H833" s="480" t="s">
        <v>2198</v>
      </c>
      <c r="I833" s="474"/>
      <c r="J833" s="479"/>
      <c r="K833" s="473"/>
      <c r="L833" s="472">
        <v>0.19082200000000005</v>
      </c>
      <c r="M833" s="201">
        <v>-66.734936352367654</v>
      </c>
      <c r="N833" s="201">
        <v>423.0996045</v>
      </c>
      <c r="O833" s="201">
        <v>41.094000000000001</v>
      </c>
      <c r="P833" s="470">
        <v>41.094000000000001</v>
      </c>
      <c r="Q833" s="471">
        <v>423.0996045</v>
      </c>
      <c r="R833" s="471">
        <v>-66.830347352367653</v>
      </c>
      <c r="S833" s="470">
        <v>160.19301257999933</v>
      </c>
      <c r="T833" s="470">
        <v>160.28842357999935</v>
      </c>
      <c r="U833" s="479"/>
      <c r="V833" s="170">
        <v>91.714382713599505</v>
      </c>
    </row>
    <row r="834" spans="1:22" x14ac:dyDescent="0.25">
      <c r="A834">
        <v>0</v>
      </c>
      <c r="B834" s="478" t="s">
        <v>3081</v>
      </c>
      <c r="C834" s="478" t="s">
        <v>3245</v>
      </c>
      <c r="D834" s="478" t="s">
        <v>1981</v>
      </c>
      <c r="E834" s="477">
        <v>1603</v>
      </c>
      <c r="F834" s="470" t="s">
        <v>3229</v>
      </c>
      <c r="G834" s="476"/>
      <c r="H834" s="475" t="s">
        <v>1978</v>
      </c>
      <c r="I834" s="474">
        <v>40</v>
      </c>
      <c r="J834" s="471"/>
      <c r="K834" s="473"/>
      <c r="L834" s="472">
        <v>5.7403999999999997E-2</v>
      </c>
      <c r="M834" s="201">
        <v>-66.859049352367663</v>
      </c>
      <c r="N834" s="201">
        <v>423.0996045</v>
      </c>
      <c r="O834" s="201">
        <v>41.094000000000001</v>
      </c>
      <c r="P834" s="470">
        <v>41.094000000000001</v>
      </c>
      <c r="Q834" s="471">
        <v>423.0996045</v>
      </c>
      <c r="R834" s="471">
        <v>-66.887751352367658</v>
      </c>
      <c r="S834" s="470">
        <v>160.31712557999933</v>
      </c>
      <c r="T834" s="470">
        <v>160.34582757999934</v>
      </c>
      <c r="U834" s="470"/>
      <c r="V834" s="170">
        <v>91.838495713599499</v>
      </c>
    </row>
    <row r="835" spans="1:22" x14ac:dyDescent="0.25">
      <c r="A835">
        <v>0</v>
      </c>
      <c r="B835" s="232"/>
      <c r="C835" s="232"/>
      <c r="D835" s="232"/>
      <c r="E835" s="237"/>
      <c r="F835" s="232" t="s">
        <v>619</v>
      </c>
      <c r="G835" s="238"/>
      <c r="H835" s="238" t="s">
        <v>1962</v>
      </c>
      <c r="I835" s="467">
        <v>40</v>
      </c>
      <c r="J835" s="240"/>
      <c r="K835" s="466"/>
      <c r="L835" s="240">
        <v>0.103502</v>
      </c>
      <c r="M835" s="201">
        <v>-66.939502352367668</v>
      </c>
      <c r="N835" s="201">
        <v>423.0996045</v>
      </c>
      <c r="O835" s="201">
        <v>41.094000000000001</v>
      </c>
      <c r="P835" s="240">
        <v>41.094000000000001</v>
      </c>
      <c r="Q835" s="240">
        <v>423.0996045</v>
      </c>
      <c r="R835" s="240">
        <v>-66.991253352367664</v>
      </c>
      <c r="S835" s="240">
        <v>160.39757857999933</v>
      </c>
      <c r="T835" s="240">
        <v>160.44932957999933</v>
      </c>
      <c r="U835" s="240"/>
      <c r="V835" s="170">
        <v>91.918948713599505</v>
      </c>
    </row>
    <row r="836" spans="1:22" x14ac:dyDescent="0.25">
      <c r="A836">
        <v>0</v>
      </c>
      <c r="B836" s="232" t="s">
        <v>3081</v>
      </c>
      <c r="C836" s="232" t="s">
        <v>3228</v>
      </c>
      <c r="D836" s="232" t="s">
        <v>111</v>
      </c>
      <c r="E836" s="237">
        <v>1604</v>
      </c>
      <c r="F836" s="234" t="s">
        <v>1833</v>
      </c>
      <c r="G836" s="238" t="s">
        <v>2169</v>
      </c>
      <c r="H836" s="238" t="s">
        <v>1951</v>
      </c>
      <c r="I836" s="467"/>
      <c r="J836" s="200"/>
      <c r="K836" s="466"/>
      <c r="L836" s="240">
        <v>0</v>
      </c>
      <c r="M836" s="201">
        <v>-66.991253352367664</v>
      </c>
      <c r="N836" s="201">
        <v>423.0996045</v>
      </c>
      <c r="O836" s="201">
        <v>41.094000000000001</v>
      </c>
      <c r="P836" s="240">
        <v>41.094000000000001</v>
      </c>
      <c r="Q836" s="240">
        <v>423.0996045</v>
      </c>
      <c r="R836" s="240">
        <v>-66.991253352367664</v>
      </c>
      <c r="S836" s="240">
        <v>160.44932957999933</v>
      </c>
      <c r="T836" s="240">
        <v>160.44932957999933</v>
      </c>
      <c r="U836" s="240"/>
      <c r="V836" s="170">
        <v>91.970699713599501</v>
      </c>
    </row>
    <row r="837" spans="1:22" x14ac:dyDescent="0.25">
      <c r="A837">
        <v>0</v>
      </c>
      <c r="B837" s="232"/>
      <c r="C837" s="232"/>
      <c r="D837" s="232"/>
      <c r="E837" s="237"/>
      <c r="F837" s="469" t="s">
        <v>619</v>
      </c>
      <c r="G837" s="238"/>
      <c r="H837" s="238" t="s">
        <v>1969</v>
      </c>
      <c r="I837" s="468"/>
      <c r="J837" s="239"/>
      <c r="K837" s="466"/>
      <c r="L837" s="240">
        <v>0.14528199999999999</v>
      </c>
      <c r="M837" s="201">
        <v>-67.063894352367669</v>
      </c>
      <c r="N837" s="201">
        <v>423.0996045</v>
      </c>
      <c r="O837" s="201">
        <v>41.094000000000001</v>
      </c>
      <c r="P837" s="240">
        <v>41.094000000000001</v>
      </c>
      <c r="Q837" s="240">
        <v>423.0996045</v>
      </c>
      <c r="R837" s="240">
        <v>-67.136535352367659</v>
      </c>
      <c r="S837" s="240">
        <v>160.52197057999933</v>
      </c>
      <c r="T837" s="240">
        <v>160.59461157999934</v>
      </c>
      <c r="U837" s="240"/>
      <c r="V837" s="170">
        <v>92.043340713599505</v>
      </c>
    </row>
    <row r="838" spans="1:22" x14ac:dyDescent="0.25">
      <c r="A838">
        <v>0</v>
      </c>
      <c r="B838" s="232" t="s">
        <v>3081</v>
      </c>
      <c r="C838" s="232" t="s">
        <v>3228</v>
      </c>
      <c r="D838" s="232" t="s">
        <v>3125</v>
      </c>
      <c r="E838" s="237">
        <v>1606</v>
      </c>
      <c r="F838" s="234" t="s">
        <v>1908</v>
      </c>
      <c r="G838" s="238" t="s">
        <v>4279</v>
      </c>
      <c r="H838" s="238" t="s">
        <v>4280</v>
      </c>
      <c r="I838" s="467">
        <v>33</v>
      </c>
      <c r="J838" s="200"/>
      <c r="K838" s="466"/>
      <c r="L838" s="240">
        <v>0</v>
      </c>
      <c r="M838" s="201">
        <v>-67.136535352367659</v>
      </c>
      <c r="N838" s="201">
        <v>423.0996045</v>
      </c>
      <c r="O838" s="201">
        <v>41.094000000000001</v>
      </c>
      <c r="P838" s="240">
        <v>41.094000000000001</v>
      </c>
      <c r="Q838" s="240">
        <v>423.0996045</v>
      </c>
      <c r="R838" s="240">
        <v>-67.136535352367659</v>
      </c>
      <c r="S838" s="240">
        <v>160.59461157999934</v>
      </c>
      <c r="T838" s="240">
        <v>160.59461157999934</v>
      </c>
      <c r="U838" s="240"/>
      <c r="V838" s="170">
        <v>92.11598171359951</v>
      </c>
    </row>
    <row r="839" spans="1:22" x14ac:dyDescent="0.25">
      <c r="A839">
        <v>0</v>
      </c>
      <c r="B839" s="232"/>
      <c r="C839" s="232"/>
      <c r="D839" s="232"/>
      <c r="E839" s="237"/>
      <c r="F839" s="469" t="s">
        <v>619</v>
      </c>
      <c r="G839" s="238"/>
      <c r="H839" s="238" t="s">
        <v>1969</v>
      </c>
      <c r="I839" s="468"/>
      <c r="J839" s="239"/>
      <c r="K839" s="466"/>
      <c r="L839" s="240">
        <v>0</v>
      </c>
      <c r="M839" s="201">
        <v>-67.136535352367659</v>
      </c>
      <c r="N839" s="201">
        <v>423.0996045</v>
      </c>
      <c r="O839" s="201">
        <v>41.094000000000001</v>
      </c>
      <c r="P839" s="240">
        <v>41.094000000000001</v>
      </c>
      <c r="Q839" s="240">
        <v>423.0996045</v>
      </c>
      <c r="R839" s="240">
        <v>-67.136535352367659</v>
      </c>
      <c r="S839" s="240">
        <v>160.59461157999934</v>
      </c>
      <c r="T839" s="240">
        <v>160.59461157999934</v>
      </c>
      <c r="U839" s="240"/>
      <c r="V839" s="170">
        <v>92.11598171359951</v>
      </c>
    </row>
    <row r="840" spans="1:22" x14ac:dyDescent="0.25">
      <c r="A840">
        <v>0</v>
      </c>
      <c r="B840" s="232" t="s">
        <v>3081</v>
      </c>
      <c r="C840" s="232" t="s">
        <v>3228</v>
      </c>
      <c r="D840" s="232" t="s">
        <v>1990</v>
      </c>
      <c r="E840" s="237">
        <v>1606</v>
      </c>
      <c r="F840" s="234" t="s">
        <v>3227</v>
      </c>
      <c r="G840" s="238" t="s">
        <v>1988</v>
      </c>
      <c r="H840" s="238" t="s">
        <v>1987</v>
      </c>
      <c r="I840" s="467"/>
      <c r="J840" s="200"/>
      <c r="K840" s="466"/>
      <c r="L840" s="240">
        <v>0</v>
      </c>
      <c r="M840" s="201">
        <v>-67.136535352367659</v>
      </c>
      <c r="N840" s="201">
        <v>423.0996045</v>
      </c>
      <c r="O840" s="201">
        <v>41.094000000000001</v>
      </c>
      <c r="P840" s="240">
        <v>41.094000000000001</v>
      </c>
      <c r="Q840" s="240">
        <v>423.0996045</v>
      </c>
      <c r="R840" s="240">
        <v>-67.136535352367659</v>
      </c>
      <c r="S840" s="240">
        <v>160.59461157999934</v>
      </c>
      <c r="T840" s="240">
        <v>160.59461157999934</v>
      </c>
      <c r="U840" s="240"/>
      <c r="V840" s="170">
        <v>92.11598171359951</v>
      </c>
    </row>
    <row r="841" spans="1:22" x14ac:dyDescent="0.25">
      <c r="A841">
        <v>0</v>
      </c>
      <c r="B841" s="232"/>
      <c r="C841" s="232"/>
      <c r="D841" s="232"/>
      <c r="E841" s="237"/>
      <c r="F841" s="234" t="s">
        <v>619</v>
      </c>
      <c r="G841" s="238"/>
      <c r="H841" s="238" t="s">
        <v>1962</v>
      </c>
      <c r="I841" s="467">
        <v>40</v>
      </c>
      <c r="J841" s="200"/>
      <c r="K841" s="466"/>
      <c r="L841" s="240">
        <v>0.13121600000000003</v>
      </c>
      <c r="M841" s="201">
        <v>-67.202143352367656</v>
      </c>
      <c r="N841" s="201">
        <v>423.0996045</v>
      </c>
      <c r="O841" s="201">
        <v>41.094000000000001</v>
      </c>
      <c r="P841" s="240">
        <v>41.094000000000001</v>
      </c>
      <c r="Q841" s="240">
        <v>423.0996045</v>
      </c>
      <c r="R841" s="240">
        <v>-67.267751352367654</v>
      </c>
      <c r="S841" s="240">
        <v>160.66021957999934</v>
      </c>
      <c r="T841" s="240">
        <v>160.72582757999933</v>
      </c>
      <c r="U841" s="240"/>
      <c r="V841" s="170">
        <v>92.181589713599507</v>
      </c>
    </row>
    <row r="842" spans="1:22" x14ac:dyDescent="0.25">
      <c r="A842">
        <v>0</v>
      </c>
      <c r="B842" s="478" t="s">
        <v>3081</v>
      </c>
      <c r="C842" s="478" t="s">
        <v>3226</v>
      </c>
      <c r="D842" s="478" t="s">
        <v>1981</v>
      </c>
      <c r="E842" s="477">
        <v>1608</v>
      </c>
      <c r="F842" s="470" t="s">
        <v>3225</v>
      </c>
      <c r="G842" s="476"/>
      <c r="H842" s="475" t="s">
        <v>1978</v>
      </c>
      <c r="I842" s="474">
        <v>40</v>
      </c>
      <c r="J842" s="470"/>
      <c r="K842" s="473"/>
      <c r="L842" s="472">
        <v>5.7403999999999997E-2</v>
      </c>
      <c r="M842" s="201">
        <v>-67.296453352367649</v>
      </c>
      <c r="N842" s="201">
        <v>423.0996045</v>
      </c>
      <c r="O842" s="201">
        <v>41.094000000000001</v>
      </c>
      <c r="P842" s="470">
        <v>41.094000000000001</v>
      </c>
      <c r="Q842" s="471">
        <v>423.0996045</v>
      </c>
      <c r="R842" s="471">
        <v>-67.325155352367659</v>
      </c>
      <c r="S842" s="470">
        <v>160.75452957999931</v>
      </c>
      <c r="T842" s="470">
        <v>160.78323157999932</v>
      </c>
      <c r="U842" s="470"/>
      <c r="V842" s="170">
        <v>92.275899713599486</v>
      </c>
    </row>
    <row r="843" spans="1:22" x14ac:dyDescent="0.25">
      <c r="A843">
        <v>0</v>
      </c>
      <c r="B843" s="478"/>
      <c r="C843" s="478"/>
      <c r="D843" s="478"/>
      <c r="E843" s="477"/>
      <c r="F843" s="478" t="s">
        <v>619</v>
      </c>
      <c r="G843" s="480"/>
      <c r="H843" s="483" t="s">
        <v>2198</v>
      </c>
      <c r="I843" s="474"/>
      <c r="J843" s="470"/>
      <c r="K843" s="473"/>
      <c r="L843" s="472">
        <v>0.19082200000000005</v>
      </c>
      <c r="M843" s="201">
        <v>-67.420566352367658</v>
      </c>
      <c r="N843" s="201">
        <v>423.0996045</v>
      </c>
      <c r="O843" s="201">
        <v>41.094000000000001</v>
      </c>
      <c r="P843" s="470">
        <v>41.094000000000001</v>
      </c>
      <c r="Q843" s="471">
        <v>423.0996045</v>
      </c>
      <c r="R843" s="471">
        <v>-67.515977352367656</v>
      </c>
      <c r="S843" s="470">
        <v>160.87864257999931</v>
      </c>
      <c r="T843" s="470">
        <v>160.97405357999932</v>
      </c>
      <c r="U843" s="479"/>
      <c r="V843" s="170">
        <v>92.40001271359948</v>
      </c>
    </row>
    <row r="844" spans="1:22" x14ac:dyDescent="0.25">
      <c r="A844">
        <v>0</v>
      </c>
      <c r="B844" s="478" t="s">
        <v>3081</v>
      </c>
      <c r="C844" s="478" t="s">
        <v>3226</v>
      </c>
      <c r="D844" s="478" t="s">
        <v>2197</v>
      </c>
      <c r="E844" s="477">
        <v>1611</v>
      </c>
      <c r="F844" s="482" t="s">
        <v>3224</v>
      </c>
      <c r="G844" s="480"/>
      <c r="H844" s="480" t="s">
        <v>3072</v>
      </c>
      <c r="I844" s="474">
        <v>34</v>
      </c>
      <c r="J844" s="471"/>
      <c r="K844" s="473"/>
      <c r="L844" s="470">
        <v>0.29817100000000002</v>
      </c>
      <c r="M844" s="201">
        <v>-67.665062852367655</v>
      </c>
      <c r="N844" s="201">
        <v>423.0996045</v>
      </c>
      <c r="O844" s="201">
        <v>41.094000000000001</v>
      </c>
      <c r="P844" s="470">
        <v>41.094000000000001</v>
      </c>
      <c r="Q844" s="471">
        <v>423.0996045</v>
      </c>
      <c r="R844" s="471">
        <v>-67.814148352367653</v>
      </c>
      <c r="S844" s="470">
        <v>161.12313907999931</v>
      </c>
      <c r="T844" s="470">
        <v>161.27222457999932</v>
      </c>
      <c r="U844" s="470"/>
      <c r="V844" s="170">
        <v>92.644509213599477</v>
      </c>
    </row>
    <row r="845" spans="1:22" x14ac:dyDescent="0.25">
      <c r="A845">
        <v>0</v>
      </c>
      <c r="B845" s="478"/>
      <c r="C845" s="478"/>
      <c r="D845" s="478"/>
      <c r="E845" s="477"/>
      <c r="F845" s="482" t="s">
        <v>619</v>
      </c>
      <c r="G845" s="480"/>
      <c r="H845" s="480"/>
      <c r="I845" s="474"/>
      <c r="J845" s="471"/>
      <c r="K845" s="473"/>
      <c r="L845" s="470">
        <v>0</v>
      </c>
      <c r="M845" s="201">
        <v>-67.814148352367653</v>
      </c>
      <c r="N845" s="201">
        <v>423.0996045</v>
      </c>
      <c r="O845" s="201">
        <v>41.094000000000001</v>
      </c>
      <c r="P845" s="470">
        <v>41.094000000000001</v>
      </c>
      <c r="Q845" s="471">
        <v>423.0996045</v>
      </c>
      <c r="R845" s="471">
        <v>-67.814148352367653</v>
      </c>
      <c r="S845" s="470">
        <v>161.27222457999932</v>
      </c>
      <c r="T845" s="470">
        <v>161.27222457999932</v>
      </c>
      <c r="U845" s="470"/>
      <c r="V845" s="170">
        <v>92.793594713599489</v>
      </c>
    </row>
    <row r="846" spans="1:22" x14ac:dyDescent="0.25">
      <c r="A846">
        <v>0</v>
      </c>
      <c r="B846" s="478" t="s">
        <v>3081</v>
      </c>
      <c r="C846" s="478" t="s">
        <v>3226</v>
      </c>
      <c r="D846" s="478" t="s">
        <v>2174</v>
      </c>
      <c r="E846" s="477">
        <v>1613</v>
      </c>
      <c r="F846" s="482" t="s">
        <v>3223</v>
      </c>
      <c r="G846" s="480"/>
      <c r="H846" s="480" t="s">
        <v>4278</v>
      </c>
      <c r="I846" s="474"/>
      <c r="J846" s="471"/>
      <c r="K846" s="473"/>
      <c r="L846" s="470">
        <v>0</v>
      </c>
      <c r="M846" s="201">
        <v>-67.814148352367653</v>
      </c>
      <c r="N846" s="201">
        <v>423.0996045</v>
      </c>
      <c r="O846" s="201">
        <v>41.094000000000001</v>
      </c>
      <c r="P846" s="470">
        <v>41.094000000000001</v>
      </c>
      <c r="Q846" s="471">
        <v>423.0996045</v>
      </c>
      <c r="R846" s="471">
        <v>-67.814148352367653</v>
      </c>
      <c r="S846" s="470">
        <v>161.27222457999932</v>
      </c>
      <c r="T846" s="470">
        <v>161.27222457999932</v>
      </c>
      <c r="U846" s="470"/>
      <c r="V846" s="170">
        <v>92.793594713599489</v>
      </c>
    </row>
    <row r="847" spans="1:22" x14ac:dyDescent="0.25">
      <c r="A847">
        <v>0</v>
      </c>
      <c r="B847" s="478"/>
      <c r="C847" s="478"/>
      <c r="D847" s="478"/>
      <c r="E847" s="477"/>
      <c r="F847" s="482"/>
      <c r="G847" s="480"/>
      <c r="H847" s="480" t="s">
        <v>1962</v>
      </c>
      <c r="I847" s="474">
        <v>40</v>
      </c>
      <c r="J847" s="471"/>
      <c r="K847" s="473"/>
      <c r="L847" s="470">
        <v>9.650984E-2</v>
      </c>
      <c r="M847" s="201">
        <v>-67.862403272367658</v>
      </c>
      <c r="N847" s="201">
        <v>423.0996045</v>
      </c>
      <c r="O847" s="201">
        <v>41.094000000000001</v>
      </c>
      <c r="P847" s="470">
        <v>41.094000000000001</v>
      </c>
      <c r="Q847" s="471">
        <v>423.0996045</v>
      </c>
      <c r="R847" s="471">
        <v>-67.910658192367649</v>
      </c>
      <c r="S847" s="470">
        <v>161.32047949999932</v>
      </c>
      <c r="T847" s="470">
        <v>161.36873441999933</v>
      </c>
      <c r="U847" s="470"/>
      <c r="V847" s="170">
        <v>92.841849633599494</v>
      </c>
    </row>
    <row r="848" spans="1:22" x14ac:dyDescent="0.25">
      <c r="A848">
        <v>0</v>
      </c>
      <c r="B848" s="478" t="s">
        <v>3081</v>
      </c>
      <c r="C848" s="478" t="s">
        <v>3226</v>
      </c>
      <c r="D848" s="478" t="s">
        <v>111</v>
      </c>
      <c r="E848" s="477">
        <v>1614</v>
      </c>
      <c r="F848" s="482" t="s">
        <v>307</v>
      </c>
      <c r="G848" s="480" t="s">
        <v>3135</v>
      </c>
      <c r="H848" s="480" t="s">
        <v>3134</v>
      </c>
      <c r="I848" s="474"/>
      <c r="J848" s="471"/>
      <c r="K848" s="473"/>
      <c r="L848" s="470">
        <v>0</v>
      </c>
      <c r="M848" s="201">
        <v>-67.910658192367649</v>
      </c>
      <c r="N848" s="201">
        <v>423.0996045</v>
      </c>
      <c r="O848" s="201">
        <v>41.094000000000001</v>
      </c>
      <c r="P848" s="470">
        <v>41.094000000000001</v>
      </c>
      <c r="Q848" s="471">
        <v>423.0996045</v>
      </c>
      <c r="R848" s="471">
        <v>-67.910658192367649</v>
      </c>
      <c r="S848" s="470">
        <v>161.36873441999933</v>
      </c>
      <c r="T848" s="470">
        <v>161.36873441999933</v>
      </c>
      <c r="U848" s="470"/>
      <c r="V848" s="170">
        <v>92.8901045535995</v>
      </c>
    </row>
    <row r="849" spans="1:22" x14ac:dyDescent="0.25">
      <c r="A849">
        <v>0</v>
      </c>
      <c r="B849" s="478"/>
      <c r="C849" s="478"/>
      <c r="D849" s="478"/>
      <c r="E849" s="477"/>
      <c r="F849" s="482"/>
      <c r="G849" s="480"/>
      <c r="H849" s="480" t="s">
        <v>3133</v>
      </c>
      <c r="I849" s="474">
        <v>40</v>
      </c>
      <c r="J849" s="471"/>
      <c r="K849" s="473"/>
      <c r="L849" s="470">
        <v>5.5879999999999999E-2</v>
      </c>
      <c r="M849" s="201">
        <v>-67.93859819236765</v>
      </c>
      <c r="N849" s="201">
        <v>423.0996045</v>
      </c>
      <c r="O849" s="201">
        <v>41.094000000000001</v>
      </c>
      <c r="P849" s="470">
        <v>41.094000000000001</v>
      </c>
      <c r="Q849" s="471">
        <v>423.0996045</v>
      </c>
      <c r="R849" s="471">
        <v>-67.966538192367651</v>
      </c>
      <c r="S849" s="470">
        <v>161.39667441999933</v>
      </c>
      <c r="T849" s="470">
        <v>161.42461441999933</v>
      </c>
      <c r="U849" s="470"/>
      <c r="V849" s="170">
        <v>92.918044553599501</v>
      </c>
    </row>
    <row r="850" spans="1:22" x14ac:dyDescent="0.25">
      <c r="A850">
        <v>0</v>
      </c>
      <c r="B850" s="478"/>
      <c r="C850" s="478"/>
      <c r="D850" s="478"/>
      <c r="E850" s="477"/>
      <c r="F850" s="482" t="s">
        <v>619</v>
      </c>
      <c r="G850" s="480"/>
      <c r="H850" s="480" t="s">
        <v>3132</v>
      </c>
      <c r="I850" s="474">
        <v>40</v>
      </c>
      <c r="J850" s="471"/>
      <c r="K850" s="473"/>
      <c r="L850" s="470">
        <v>7.6135999999999981E-2</v>
      </c>
      <c r="M850" s="201">
        <v>-68.004606192367646</v>
      </c>
      <c r="N850" s="201">
        <v>423.0996045</v>
      </c>
      <c r="O850" s="201">
        <v>41.094000000000001</v>
      </c>
      <c r="P850" s="470">
        <v>41.094000000000001</v>
      </c>
      <c r="Q850" s="471">
        <v>423.0996045</v>
      </c>
      <c r="R850" s="471">
        <v>-68.042674192367656</v>
      </c>
      <c r="S850" s="470">
        <v>161.46268241999931</v>
      </c>
      <c r="T850" s="470">
        <v>161.50075041999932</v>
      </c>
      <c r="U850" s="470"/>
      <c r="V850" s="170">
        <v>92.984052553599483</v>
      </c>
    </row>
    <row r="851" spans="1:22" x14ac:dyDescent="0.25">
      <c r="A851">
        <v>0</v>
      </c>
      <c r="B851" s="478" t="s">
        <v>3081</v>
      </c>
      <c r="C851" s="478" t="s">
        <v>3226</v>
      </c>
      <c r="D851" s="478" t="s">
        <v>2187</v>
      </c>
      <c r="E851" s="477">
        <v>1618</v>
      </c>
      <c r="F851" s="482" t="s">
        <v>3222</v>
      </c>
      <c r="G851" s="480" t="s">
        <v>2185</v>
      </c>
      <c r="H851" s="480" t="s">
        <v>2184</v>
      </c>
      <c r="I851" s="474">
        <v>40</v>
      </c>
      <c r="J851" s="471"/>
      <c r="K851" s="473"/>
      <c r="L851" s="470">
        <v>0.5</v>
      </c>
      <c r="M851" s="201">
        <v>-68.292674192367656</v>
      </c>
      <c r="N851" s="201">
        <v>423.0996045</v>
      </c>
      <c r="O851" s="201">
        <v>41.094000000000001</v>
      </c>
      <c r="P851" s="470">
        <v>41.094000000000001</v>
      </c>
      <c r="Q851" s="471">
        <v>423.0996045</v>
      </c>
      <c r="R851" s="471">
        <v>-68.542674192367656</v>
      </c>
      <c r="S851" s="470">
        <v>161.75075041999932</v>
      </c>
      <c r="T851" s="470">
        <v>162.00075041999932</v>
      </c>
      <c r="U851" s="470"/>
      <c r="V851" s="170">
        <v>93.272120553599493</v>
      </c>
    </row>
    <row r="852" spans="1:22" x14ac:dyDescent="0.25">
      <c r="A852">
        <v>0</v>
      </c>
      <c r="B852" s="478"/>
      <c r="C852" s="478"/>
      <c r="D852" s="478"/>
      <c r="E852" s="477"/>
      <c r="F852" s="482" t="s">
        <v>619</v>
      </c>
      <c r="G852" s="480"/>
      <c r="H852" s="480" t="s">
        <v>3129</v>
      </c>
      <c r="I852" s="474">
        <v>40</v>
      </c>
      <c r="J852" s="471"/>
      <c r="K852" s="473"/>
      <c r="L852" s="470">
        <v>7.6135999999999981E-2</v>
      </c>
      <c r="M852" s="201">
        <v>-68.580742192367666</v>
      </c>
      <c r="N852" s="201">
        <v>423.0996045</v>
      </c>
      <c r="O852" s="201">
        <v>41.094000000000001</v>
      </c>
      <c r="P852" s="470">
        <v>41.094000000000001</v>
      </c>
      <c r="Q852" s="471">
        <v>423.0996045</v>
      </c>
      <c r="R852" s="471">
        <v>-68.618810192367661</v>
      </c>
      <c r="S852" s="470">
        <v>162.0388184199993</v>
      </c>
      <c r="T852" s="470">
        <v>162.07688641999931</v>
      </c>
      <c r="U852" s="470"/>
      <c r="V852" s="170">
        <v>93.560188553599474</v>
      </c>
    </row>
    <row r="853" spans="1:22" x14ac:dyDescent="0.25">
      <c r="A853">
        <v>0</v>
      </c>
      <c r="B853" s="478"/>
      <c r="C853" s="478"/>
      <c r="D853" s="478"/>
      <c r="E853" s="477"/>
      <c r="F853" s="482"/>
      <c r="G853" s="480"/>
      <c r="H853" s="480" t="s">
        <v>1962</v>
      </c>
      <c r="I853" s="474"/>
      <c r="J853" s="471"/>
      <c r="K853" s="473"/>
      <c r="L853" s="470">
        <v>9.9516999999999994E-2</v>
      </c>
      <c r="M853" s="201">
        <v>-68.668568692367671</v>
      </c>
      <c r="N853" s="201">
        <v>423.0996045</v>
      </c>
      <c r="O853" s="201">
        <v>41.094000000000001</v>
      </c>
      <c r="P853" s="470">
        <v>41.094000000000001</v>
      </c>
      <c r="Q853" s="471">
        <v>423.0996045</v>
      </c>
      <c r="R853" s="471">
        <v>-68.718327192367667</v>
      </c>
      <c r="S853" s="470">
        <v>162.12664491999931</v>
      </c>
      <c r="T853" s="470">
        <v>162.1764034199993</v>
      </c>
      <c r="U853" s="470"/>
      <c r="V853" s="170">
        <v>93.64801505359948</v>
      </c>
    </row>
    <row r="854" spans="1:22" x14ac:dyDescent="0.25">
      <c r="A854">
        <v>0</v>
      </c>
      <c r="B854" s="478" t="s">
        <v>3081</v>
      </c>
      <c r="C854" s="478" t="s">
        <v>3226</v>
      </c>
      <c r="D854" s="478" t="s">
        <v>2194</v>
      </c>
      <c r="E854" s="477">
        <v>1623</v>
      </c>
      <c r="F854" s="482" t="s">
        <v>3221</v>
      </c>
      <c r="G854" s="480"/>
      <c r="H854" s="480" t="s">
        <v>3072</v>
      </c>
      <c r="I854" s="474">
        <v>34</v>
      </c>
      <c r="J854" s="471"/>
      <c r="K854" s="473"/>
      <c r="L854" s="470">
        <v>0.29817100000000002</v>
      </c>
      <c r="M854" s="201">
        <v>-68.867412692367665</v>
      </c>
      <c r="N854" s="201">
        <v>423.0996045</v>
      </c>
      <c r="O854" s="201">
        <v>41.094000000000001</v>
      </c>
      <c r="P854" s="470">
        <v>41.094000000000001</v>
      </c>
      <c r="Q854" s="471">
        <v>423.0996045</v>
      </c>
      <c r="R854" s="471">
        <v>-69.016498192367663</v>
      </c>
      <c r="S854" s="470">
        <v>162.32548891999929</v>
      </c>
      <c r="T854" s="470">
        <v>162.4745744199993</v>
      </c>
      <c r="U854" s="470"/>
      <c r="V854" s="170">
        <v>93.846859053599459</v>
      </c>
    </row>
    <row r="855" spans="1:22" x14ac:dyDescent="0.25">
      <c r="A855">
        <v>0</v>
      </c>
      <c r="B855" s="478"/>
      <c r="C855" s="478"/>
      <c r="D855" s="478"/>
      <c r="E855" s="477"/>
      <c r="F855" s="482" t="s">
        <v>619</v>
      </c>
      <c r="G855" s="480"/>
      <c r="H855" s="480"/>
      <c r="I855" s="474"/>
      <c r="J855" s="471"/>
      <c r="K855" s="473"/>
      <c r="L855" s="470">
        <v>0</v>
      </c>
      <c r="M855" s="201">
        <v>-69.016498192367663</v>
      </c>
      <c r="N855" s="201">
        <v>423.0996045</v>
      </c>
      <c r="O855" s="201">
        <v>41.094000000000001</v>
      </c>
      <c r="P855" s="470">
        <v>41.094000000000001</v>
      </c>
      <c r="Q855" s="471">
        <v>423.0996045</v>
      </c>
      <c r="R855" s="471">
        <v>-69.016498192367663</v>
      </c>
      <c r="S855" s="470">
        <v>162.4745744199993</v>
      </c>
      <c r="T855" s="470">
        <v>162.4745744199993</v>
      </c>
      <c r="U855" s="470"/>
      <c r="V855" s="170">
        <v>93.995944553599472</v>
      </c>
    </row>
    <row r="856" spans="1:22" x14ac:dyDescent="0.25">
      <c r="A856">
        <v>0</v>
      </c>
      <c r="B856" s="478"/>
      <c r="C856" s="478"/>
      <c r="D856" s="478"/>
      <c r="E856" s="477"/>
      <c r="F856" s="482" t="s">
        <v>619</v>
      </c>
      <c r="G856" s="480"/>
      <c r="H856" s="480"/>
      <c r="I856" s="474"/>
      <c r="J856" s="471"/>
      <c r="K856" s="473"/>
      <c r="L856" s="470">
        <v>0</v>
      </c>
      <c r="M856" s="201">
        <v>-69.016498192367663</v>
      </c>
      <c r="N856" s="201">
        <v>423.0996045</v>
      </c>
      <c r="O856" s="201">
        <v>41.094000000000001</v>
      </c>
      <c r="P856" s="470">
        <v>41.094000000000001</v>
      </c>
      <c r="Q856" s="471">
        <v>423.0996045</v>
      </c>
      <c r="R856" s="471">
        <v>-69.016498192367663</v>
      </c>
      <c r="S856" s="470">
        <v>162.4745744199993</v>
      </c>
      <c r="T856" s="470">
        <v>162.4745744199993</v>
      </c>
      <c r="U856" s="470"/>
      <c r="V856" s="170">
        <v>93.995944553599472</v>
      </c>
    </row>
    <row r="857" spans="1:22" x14ac:dyDescent="0.25">
      <c r="A857">
        <v>0</v>
      </c>
      <c r="B857" s="478"/>
      <c r="C857" s="478"/>
      <c r="D857" s="478"/>
      <c r="E857" s="477"/>
      <c r="F857" s="482" t="s">
        <v>619</v>
      </c>
      <c r="G857" s="480"/>
      <c r="H857" s="480" t="s">
        <v>1962</v>
      </c>
      <c r="I857" s="474"/>
      <c r="J857" s="471"/>
      <c r="K857" s="473"/>
      <c r="L857" s="470">
        <v>9.9516999999999994E-2</v>
      </c>
      <c r="M857" s="201">
        <v>-69.066256692367659</v>
      </c>
      <c r="N857" s="201">
        <v>423.0996045</v>
      </c>
      <c r="O857" s="201">
        <v>41.094000000000001</v>
      </c>
      <c r="P857" s="470">
        <v>41.094000000000001</v>
      </c>
      <c r="Q857" s="471">
        <v>423.0996045</v>
      </c>
      <c r="R857" s="471">
        <v>-69.116015192367669</v>
      </c>
      <c r="S857" s="470">
        <v>162.5243329199993</v>
      </c>
      <c r="T857" s="470">
        <v>162.57409141999929</v>
      </c>
      <c r="U857" s="470"/>
      <c r="V857" s="170">
        <v>94.045703053599468</v>
      </c>
    </row>
    <row r="858" spans="1:22" x14ac:dyDescent="0.25">
      <c r="A858">
        <v>0</v>
      </c>
      <c r="B858" s="478" t="s">
        <v>3081</v>
      </c>
      <c r="C858" s="478" t="s">
        <v>3226</v>
      </c>
      <c r="D858" s="478" t="s">
        <v>2192</v>
      </c>
      <c r="E858" s="477">
        <v>1627</v>
      </c>
      <c r="F858" s="482" t="s">
        <v>3220</v>
      </c>
      <c r="G858" s="480"/>
      <c r="H858" s="480" t="s">
        <v>3072</v>
      </c>
      <c r="I858" s="474">
        <v>34</v>
      </c>
      <c r="J858" s="471"/>
      <c r="K858" s="473"/>
      <c r="L858" s="470">
        <v>0.29817100000000002</v>
      </c>
      <c r="M858" s="201">
        <v>-69.265100692367668</v>
      </c>
      <c r="N858" s="201">
        <v>423.0996045</v>
      </c>
      <c r="O858" s="201">
        <v>41.094000000000001</v>
      </c>
      <c r="P858" s="470">
        <v>41.094000000000001</v>
      </c>
      <c r="Q858" s="471">
        <v>423.0996045</v>
      </c>
      <c r="R858" s="471">
        <v>-69.414186192367666</v>
      </c>
      <c r="S858" s="470">
        <v>162.72317691999928</v>
      </c>
      <c r="T858" s="470">
        <v>162.87226241999929</v>
      </c>
      <c r="U858" s="470"/>
      <c r="V858" s="170">
        <v>94.244547053599447</v>
      </c>
    </row>
    <row r="859" spans="1:22" x14ac:dyDescent="0.25">
      <c r="A859">
        <v>0</v>
      </c>
      <c r="B859" s="478"/>
      <c r="C859" s="478"/>
      <c r="D859" s="478"/>
      <c r="E859" s="477"/>
      <c r="F859" s="482" t="s">
        <v>619</v>
      </c>
      <c r="G859" s="480"/>
      <c r="H859" s="480"/>
      <c r="I859" s="474"/>
      <c r="J859" s="471"/>
      <c r="K859" s="473"/>
      <c r="L859" s="470">
        <v>0</v>
      </c>
      <c r="M859" s="201">
        <v>-69.414186192367666</v>
      </c>
      <c r="N859" s="201">
        <v>423.0996045</v>
      </c>
      <c r="O859" s="201">
        <v>41.094000000000001</v>
      </c>
      <c r="P859" s="470">
        <v>41.094000000000001</v>
      </c>
      <c r="Q859" s="471">
        <v>423.0996045</v>
      </c>
      <c r="R859" s="471">
        <v>-69.414186192367666</v>
      </c>
      <c r="S859" s="470">
        <v>162.87226241999929</v>
      </c>
      <c r="T859" s="470">
        <v>162.87226241999929</v>
      </c>
      <c r="U859" s="470"/>
      <c r="V859" s="170">
        <v>94.39363255359946</v>
      </c>
    </row>
    <row r="860" spans="1:22" x14ac:dyDescent="0.25">
      <c r="A860">
        <v>0</v>
      </c>
      <c r="B860" s="478"/>
      <c r="C860" s="478"/>
      <c r="D860" s="478"/>
      <c r="E860" s="477"/>
      <c r="F860" s="482" t="s">
        <v>619</v>
      </c>
      <c r="G860" s="480"/>
      <c r="H860" s="480"/>
      <c r="I860" s="474"/>
      <c r="J860" s="471"/>
      <c r="K860" s="473"/>
      <c r="L860" s="470">
        <v>0</v>
      </c>
      <c r="M860" s="201">
        <v>-69.414186192367666</v>
      </c>
      <c r="N860" s="201">
        <v>423.0996045</v>
      </c>
      <c r="O860" s="201">
        <v>41.094000000000001</v>
      </c>
      <c r="P860" s="470">
        <v>41.094000000000001</v>
      </c>
      <c r="Q860" s="471">
        <v>423.0996045</v>
      </c>
      <c r="R860" s="471">
        <v>-69.414186192367666</v>
      </c>
      <c r="S860" s="470">
        <v>162.87226241999929</v>
      </c>
      <c r="T860" s="470">
        <v>162.87226241999929</v>
      </c>
      <c r="U860" s="470"/>
      <c r="V860" s="170">
        <v>94.39363255359946</v>
      </c>
    </row>
    <row r="861" spans="1:22" x14ac:dyDescent="0.25">
      <c r="A861">
        <v>0</v>
      </c>
      <c r="B861" s="478"/>
      <c r="C861" s="478"/>
      <c r="D861" s="478"/>
      <c r="E861" s="477"/>
      <c r="F861" s="482" t="s">
        <v>619</v>
      </c>
      <c r="G861" s="480"/>
      <c r="H861" s="480" t="s">
        <v>1962</v>
      </c>
      <c r="I861" s="474"/>
      <c r="J861" s="471"/>
      <c r="K861" s="473"/>
      <c r="L861" s="470">
        <v>9.9516999999999994E-2</v>
      </c>
      <c r="M861" s="201">
        <v>-69.463944692367676</v>
      </c>
      <c r="N861" s="201">
        <v>423.0996045</v>
      </c>
      <c r="O861" s="201">
        <v>41.094000000000001</v>
      </c>
      <c r="P861" s="470">
        <v>41.094000000000001</v>
      </c>
      <c r="Q861" s="471">
        <v>423.0996045</v>
      </c>
      <c r="R861" s="471">
        <v>-69.513703192367672</v>
      </c>
      <c r="S861" s="470">
        <v>162.92202091999928</v>
      </c>
      <c r="T861" s="470">
        <v>162.97177941999928</v>
      </c>
      <c r="U861" s="470"/>
      <c r="V861" s="170">
        <v>94.443391053599456</v>
      </c>
    </row>
    <row r="862" spans="1:22" x14ac:dyDescent="0.25">
      <c r="A862">
        <v>0</v>
      </c>
      <c r="B862" s="478" t="s">
        <v>3081</v>
      </c>
      <c r="C862" s="478" t="s">
        <v>3226</v>
      </c>
      <c r="D862" s="478" t="s">
        <v>2190</v>
      </c>
      <c r="E862" s="477">
        <v>1631</v>
      </c>
      <c r="F862" s="482" t="s">
        <v>3219</v>
      </c>
      <c r="G862" s="480"/>
      <c r="H862" s="480" t="s">
        <v>3072</v>
      </c>
      <c r="I862" s="474">
        <v>34</v>
      </c>
      <c r="J862" s="471"/>
      <c r="K862" s="473"/>
      <c r="L862" s="470">
        <v>0.29817100000000002</v>
      </c>
      <c r="M862" s="201">
        <v>-69.66278869236767</v>
      </c>
      <c r="N862" s="201">
        <v>423.0996045</v>
      </c>
      <c r="O862" s="201">
        <v>41.094000000000001</v>
      </c>
      <c r="P862" s="470">
        <v>41.094000000000001</v>
      </c>
      <c r="Q862" s="471">
        <v>423.0996045</v>
      </c>
      <c r="R862" s="471">
        <v>-69.811874192367668</v>
      </c>
      <c r="S862" s="470">
        <v>163.12086491999926</v>
      </c>
      <c r="T862" s="470">
        <v>163.26995041999928</v>
      </c>
      <c r="U862" s="470"/>
      <c r="V862" s="170">
        <v>94.642235053599435</v>
      </c>
    </row>
    <row r="863" spans="1:22" x14ac:dyDescent="0.25">
      <c r="A863">
        <v>0</v>
      </c>
      <c r="B863" s="478"/>
      <c r="C863" s="478"/>
      <c r="D863" s="478"/>
      <c r="E863" s="477"/>
      <c r="F863" s="482" t="s">
        <v>619</v>
      </c>
      <c r="G863" s="480"/>
      <c r="H863" s="480"/>
      <c r="I863" s="474"/>
      <c r="J863" s="471"/>
      <c r="K863" s="473"/>
      <c r="L863" s="470">
        <v>0</v>
      </c>
      <c r="M863" s="201">
        <v>-69.811874192367668</v>
      </c>
      <c r="N863" s="201">
        <v>423.0996045</v>
      </c>
      <c r="O863" s="201">
        <v>41.094000000000001</v>
      </c>
      <c r="P863" s="470">
        <v>41.094000000000001</v>
      </c>
      <c r="Q863" s="471">
        <v>423.0996045</v>
      </c>
      <c r="R863" s="471">
        <v>-69.811874192367668</v>
      </c>
      <c r="S863" s="470">
        <v>163.26995041999928</v>
      </c>
      <c r="T863" s="470">
        <v>163.26995041999928</v>
      </c>
      <c r="U863" s="470"/>
      <c r="V863" s="170">
        <v>94.791320553599448</v>
      </c>
    </row>
    <row r="864" spans="1:22" x14ac:dyDescent="0.25">
      <c r="A864">
        <v>0</v>
      </c>
      <c r="B864" s="478" t="s">
        <v>3081</v>
      </c>
      <c r="C864" s="478" t="s">
        <v>3226</v>
      </c>
      <c r="D864" s="478" t="s">
        <v>859</v>
      </c>
      <c r="E864" s="477">
        <v>1633</v>
      </c>
      <c r="F864" s="482" t="s">
        <v>1913</v>
      </c>
      <c r="G864" s="480" t="s">
        <v>4275</v>
      </c>
      <c r="H864" s="480" t="s">
        <v>4276</v>
      </c>
      <c r="I864" s="474"/>
      <c r="J864" s="471"/>
      <c r="K864" s="473"/>
      <c r="L864" s="470">
        <v>0</v>
      </c>
      <c r="M864" s="201">
        <v>-69.811874192367668</v>
      </c>
      <c r="N864" s="201">
        <v>423.0996045</v>
      </c>
      <c r="O864" s="201">
        <v>41.094000000000001</v>
      </c>
      <c r="P864" s="470">
        <v>41.094000000000001</v>
      </c>
      <c r="Q864" s="471">
        <v>423.0996045</v>
      </c>
      <c r="R864" s="471">
        <v>-69.811874192367668</v>
      </c>
      <c r="S864" s="470">
        <v>163.26995041999928</v>
      </c>
      <c r="T864" s="470">
        <v>163.26995041999928</v>
      </c>
      <c r="U864" s="470"/>
      <c r="V864" s="170">
        <v>94.791320553599448</v>
      </c>
    </row>
    <row r="865" spans="1:22" x14ac:dyDescent="0.25">
      <c r="A865">
        <v>0</v>
      </c>
      <c r="B865" s="478"/>
      <c r="C865" s="478"/>
      <c r="D865" s="478"/>
      <c r="E865" s="477"/>
      <c r="F865" s="482"/>
      <c r="G865" s="480"/>
      <c r="H865" s="480" t="s">
        <v>1962</v>
      </c>
      <c r="I865" s="474"/>
      <c r="J865" s="471"/>
      <c r="K865" s="473"/>
      <c r="L865" s="470">
        <v>9.650984E-2</v>
      </c>
      <c r="M865" s="201">
        <v>-69.860129112367673</v>
      </c>
      <c r="N865" s="201">
        <v>423.0996045</v>
      </c>
      <c r="O865" s="201">
        <v>41.094000000000001</v>
      </c>
      <c r="P865" s="470">
        <v>41.094000000000001</v>
      </c>
      <c r="Q865" s="471">
        <v>423.0996045</v>
      </c>
      <c r="R865" s="471">
        <v>-69.908384032367664</v>
      </c>
      <c r="S865" s="470">
        <v>163.31820533999928</v>
      </c>
      <c r="T865" s="470">
        <v>163.36646025999929</v>
      </c>
      <c r="U865" s="470"/>
      <c r="V865" s="170">
        <v>94.839575473599453</v>
      </c>
    </row>
    <row r="866" spans="1:22" x14ac:dyDescent="0.25">
      <c r="A866">
        <v>0</v>
      </c>
      <c r="B866" s="478" t="s">
        <v>3081</v>
      </c>
      <c r="C866" s="478" t="s">
        <v>3226</v>
      </c>
      <c r="D866" s="478" t="s">
        <v>111</v>
      </c>
      <c r="E866" s="477">
        <v>1634</v>
      </c>
      <c r="F866" s="482" t="s">
        <v>313</v>
      </c>
      <c r="G866" s="480" t="s">
        <v>3135</v>
      </c>
      <c r="H866" s="480" t="s">
        <v>3134</v>
      </c>
      <c r="I866" s="474">
        <v>40</v>
      </c>
      <c r="J866" s="471"/>
      <c r="K866" s="473"/>
      <c r="L866" s="470">
        <v>0</v>
      </c>
      <c r="M866" s="201">
        <v>-69.908384032367664</v>
      </c>
      <c r="N866" s="201">
        <v>423.0996045</v>
      </c>
      <c r="O866" s="201">
        <v>41.094000000000001</v>
      </c>
      <c r="P866" s="470">
        <v>41.094000000000001</v>
      </c>
      <c r="Q866" s="471">
        <v>423.0996045</v>
      </c>
      <c r="R866" s="471">
        <v>-69.908384032367664</v>
      </c>
      <c r="S866" s="470">
        <v>163.36646025999929</v>
      </c>
      <c r="T866" s="470">
        <v>163.36646025999929</v>
      </c>
      <c r="U866" s="470"/>
      <c r="V866" s="170">
        <v>94.887830393599458</v>
      </c>
    </row>
    <row r="867" spans="1:22" x14ac:dyDescent="0.25">
      <c r="A867">
        <v>0</v>
      </c>
      <c r="B867" s="478"/>
      <c r="C867" s="478"/>
      <c r="D867" s="478"/>
      <c r="E867" s="477"/>
      <c r="F867" s="482"/>
      <c r="G867" s="480"/>
      <c r="H867" s="480" t="s">
        <v>3133</v>
      </c>
      <c r="I867" s="474"/>
      <c r="J867" s="471"/>
      <c r="K867" s="473"/>
      <c r="L867" s="470">
        <v>5.5879999999999999E-2</v>
      </c>
      <c r="M867" s="201">
        <v>-69.936324032367665</v>
      </c>
      <c r="N867" s="201">
        <v>423.0996045</v>
      </c>
      <c r="O867" s="201">
        <v>41.094000000000001</v>
      </c>
      <c r="P867" s="470">
        <v>41.094000000000001</v>
      </c>
      <c r="Q867" s="471">
        <v>423.0996045</v>
      </c>
      <c r="R867" s="471">
        <v>-69.964264032367666</v>
      </c>
      <c r="S867" s="470">
        <v>163.39440025999929</v>
      </c>
      <c r="T867" s="470">
        <v>163.42234025999929</v>
      </c>
      <c r="U867" s="470"/>
      <c r="V867" s="170">
        <v>94.915770393599459</v>
      </c>
    </row>
    <row r="868" spans="1:22" x14ac:dyDescent="0.25">
      <c r="A868">
        <v>0</v>
      </c>
      <c r="B868" s="478"/>
      <c r="C868" s="478"/>
      <c r="D868" s="478"/>
      <c r="E868" s="477"/>
      <c r="F868" s="482" t="s">
        <v>619</v>
      </c>
      <c r="G868" s="480"/>
      <c r="H868" s="480" t="s">
        <v>3132</v>
      </c>
      <c r="I868" s="474">
        <v>40</v>
      </c>
      <c r="J868" s="471"/>
      <c r="K868" s="473"/>
      <c r="L868" s="470">
        <v>7.6135999999999981E-2</v>
      </c>
      <c r="M868" s="201">
        <v>-70.002332032367661</v>
      </c>
      <c r="N868" s="201">
        <v>423.0996045</v>
      </c>
      <c r="O868" s="201">
        <v>41.094000000000001</v>
      </c>
      <c r="P868" s="470">
        <v>41.094000000000001</v>
      </c>
      <c r="Q868" s="471">
        <v>423.0996045</v>
      </c>
      <c r="R868" s="471">
        <v>-70.040400032367671</v>
      </c>
      <c r="S868" s="470">
        <v>163.46040825999927</v>
      </c>
      <c r="T868" s="470">
        <v>163.49847625999928</v>
      </c>
      <c r="U868" s="470"/>
      <c r="V868" s="170">
        <v>94.981778393599441</v>
      </c>
    </row>
    <row r="869" spans="1:22" x14ac:dyDescent="0.25">
      <c r="A869">
        <v>0</v>
      </c>
      <c r="B869" s="478" t="s">
        <v>3081</v>
      </c>
      <c r="C869" s="478" t="s">
        <v>3226</v>
      </c>
      <c r="D869" s="478" t="s">
        <v>3141</v>
      </c>
      <c r="E869" s="477">
        <v>1637</v>
      </c>
      <c r="F869" s="482" t="s">
        <v>3217</v>
      </c>
      <c r="G869" s="480" t="s">
        <v>2185</v>
      </c>
      <c r="H869" s="480" t="s">
        <v>2184</v>
      </c>
      <c r="I869" s="474">
        <v>40</v>
      </c>
      <c r="J869" s="471"/>
      <c r="K869" s="473"/>
      <c r="L869" s="470">
        <v>0.5</v>
      </c>
      <c r="M869" s="201">
        <v>-70.290400032367671</v>
      </c>
      <c r="N869" s="201">
        <v>423.0996045</v>
      </c>
      <c r="O869" s="201">
        <v>41.094000000000001</v>
      </c>
      <c r="P869" s="470">
        <v>41.094000000000001</v>
      </c>
      <c r="Q869" s="471">
        <v>423.0996045</v>
      </c>
      <c r="R869" s="471">
        <v>-70.540400032367671</v>
      </c>
      <c r="S869" s="470">
        <v>163.74847625999928</v>
      </c>
      <c r="T869" s="470">
        <v>163.99847625999928</v>
      </c>
      <c r="U869" s="470"/>
      <c r="V869" s="170">
        <v>95.269846393599451</v>
      </c>
    </row>
    <row r="870" spans="1:22" x14ac:dyDescent="0.25">
      <c r="A870">
        <v>0</v>
      </c>
      <c r="B870" s="478"/>
      <c r="C870" s="478"/>
      <c r="D870" s="478"/>
      <c r="E870" s="477"/>
      <c r="F870" s="482" t="s">
        <v>619</v>
      </c>
      <c r="G870" s="480"/>
      <c r="H870" s="480" t="s">
        <v>3129</v>
      </c>
      <c r="I870" s="474">
        <v>40</v>
      </c>
      <c r="J870" s="471"/>
      <c r="K870" s="473"/>
      <c r="L870" s="470">
        <v>7.6135999999999981E-2</v>
      </c>
      <c r="M870" s="201">
        <v>-70.578468032367681</v>
      </c>
      <c r="N870" s="201">
        <v>423.0996045</v>
      </c>
      <c r="O870" s="201">
        <v>41.094000000000001</v>
      </c>
      <c r="P870" s="470">
        <v>41.094000000000001</v>
      </c>
      <c r="Q870" s="471">
        <v>423.0996045</v>
      </c>
      <c r="R870" s="471">
        <v>-70.616536032367677</v>
      </c>
      <c r="S870" s="470">
        <v>164.03654425999926</v>
      </c>
      <c r="T870" s="470">
        <v>164.07461225999927</v>
      </c>
      <c r="U870" s="470"/>
      <c r="V870" s="170">
        <v>95.557914393599432</v>
      </c>
    </row>
    <row r="871" spans="1:22" x14ac:dyDescent="0.25">
      <c r="A871">
        <v>0</v>
      </c>
      <c r="B871" s="478"/>
      <c r="C871" s="478"/>
      <c r="D871" s="478"/>
      <c r="E871" s="477"/>
      <c r="F871" s="482"/>
      <c r="G871" s="480"/>
      <c r="H871" s="480" t="s">
        <v>1962</v>
      </c>
      <c r="I871" s="474"/>
      <c r="J871" s="471"/>
      <c r="K871" s="473"/>
      <c r="L871" s="470">
        <v>9.9516999999999994E-2</v>
      </c>
      <c r="M871" s="201">
        <v>-70.666294532367687</v>
      </c>
      <c r="N871" s="201">
        <v>423.0996045</v>
      </c>
      <c r="O871" s="201">
        <v>41.094000000000001</v>
      </c>
      <c r="P871" s="470">
        <v>41.094000000000001</v>
      </c>
      <c r="Q871" s="471">
        <v>423.0996045</v>
      </c>
      <c r="R871" s="471">
        <v>-70.716053032367682</v>
      </c>
      <c r="S871" s="470">
        <v>164.12437075999927</v>
      </c>
      <c r="T871" s="470">
        <v>164.17412925999926</v>
      </c>
      <c r="U871" s="470"/>
      <c r="V871" s="170">
        <v>95.645740893599438</v>
      </c>
    </row>
    <row r="872" spans="1:22" x14ac:dyDescent="0.25">
      <c r="A872">
        <v>0</v>
      </c>
      <c r="B872" s="478" t="s">
        <v>3081</v>
      </c>
      <c r="C872" s="478" t="s">
        <v>3226</v>
      </c>
      <c r="D872" s="478" t="s">
        <v>2183</v>
      </c>
      <c r="E872" s="477">
        <v>1643</v>
      </c>
      <c r="F872" s="482" t="s">
        <v>3216</v>
      </c>
      <c r="G872" s="480"/>
      <c r="H872" s="480" t="s">
        <v>3072</v>
      </c>
      <c r="I872" s="474">
        <v>34</v>
      </c>
      <c r="J872" s="471"/>
      <c r="K872" s="473"/>
      <c r="L872" s="470">
        <v>0.29817100000000002</v>
      </c>
      <c r="M872" s="201">
        <v>-70.865138532367681</v>
      </c>
      <c r="N872" s="201">
        <v>423.0996045</v>
      </c>
      <c r="O872" s="201">
        <v>41.094000000000001</v>
      </c>
      <c r="P872" s="470">
        <v>41.094000000000001</v>
      </c>
      <c r="Q872" s="471">
        <v>423.0996045</v>
      </c>
      <c r="R872" s="471">
        <v>-71.014224032367679</v>
      </c>
      <c r="S872" s="470">
        <v>164.32321475999925</v>
      </c>
      <c r="T872" s="470">
        <v>164.47230025999926</v>
      </c>
      <c r="U872" s="470"/>
      <c r="V872" s="170">
        <v>95.844584893599418</v>
      </c>
    </row>
    <row r="873" spans="1:22" x14ac:dyDescent="0.25">
      <c r="A873">
        <v>0</v>
      </c>
      <c r="B873" s="478"/>
      <c r="C873" s="478"/>
      <c r="D873" s="478"/>
      <c r="E873" s="477"/>
      <c r="F873" s="482" t="s">
        <v>619</v>
      </c>
      <c r="G873" s="480"/>
      <c r="H873" s="480"/>
      <c r="I873" s="474"/>
      <c r="J873" s="471"/>
      <c r="K873" s="473"/>
      <c r="L873" s="470">
        <v>0</v>
      </c>
      <c r="M873" s="201">
        <v>-71.014224032367679</v>
      </c>
      <c r="N873" s="201">
        <v>423.0996045</v>
      </c>
      <c r="O873" s="201">
        <v>41.094000000000001</v>
      </c>
      <c r="P873" s="470">
        <v>41.094000000000001</v>
      </c>
      <c r="Q873" s="471">
        <v>423.0996045</v>
      </c>
      <c r="R873" s="471">
        <v>-71.014224032367679</v>
      </c>
      <c r="S873" s="470">
        <v>164.47230025999926</v>
      </c>
      <c r="T873" s="470">
        <v>164.47230025999926</v>
      </c>
      <c r="U873" s="470"/>
      <c r="V873" s="170">
        <v>95.99367039359943</v>
      </c>
    </row>
    <row r="874" spans="1:22" x14ac:dyDescent="0.25">
      <c r="A874">
        <v>0</v>
      </c>
      <c r="B874" s="478"/>
      <c r="C874" s="478"/>
      <c r="D874" s="478"/>
      <c r="E874" s="477"/>
      <c r="F874" s="482" t="s">
        <v>619</v>
      </c>
      <c r="G874" s="480"/>
      <c r="H874" s="480"/>
      <c r="I874" s="474"/>
      <c r="J874" s="471"/>
      <c r="K874" s="473"/>
      <c r="L874" s="470">
        <v>0</v>
      </c>
      <c r="M874" s="201">
        <v>-71.014224032367679</v>
      </c>
      <c r="N874" s="201">
        <v>423.0996045</v>
      </c>
      <c r="O874" s="201">
        <v>41.094000000000001</v>
      </c>
      <c r="P874" s="470">
        <v>41.094000000000001</v>
      </c>
      <c r="Q874" s="471">
        <v>423.0996045</v>
      </c>
      <c r="R874" s="471">
        <v>-71.014224032367679</v>
      </c>
      <c r="S874" s="470">
        <v>164.47230025999926</v>
      </c>
      <c r="T874" s="470">
        <v>164.47230025999926</v>
      </c>
      <c r="U874" s="470"/>
      <c r="V874" s="170">
        <v>95.99367039359943</v>
      </c>
    </row>
    <row r="875" spans="1:22" x14ac:dyDescent="0.25">
      <c r="A875">
        <v>0</v>
      </c>
      <c r="B875" s="478"/>
      <c r="C875" s="478"/>
      <c r="D875" s="478"/>
      <c r="E875" s="477"/>
      <c r="F875" s="482" t="s">
        <v>619</v>
      </c>
      <c r="G875" s="480"/>
      <c r="H875" s="480" t="s">
        <v>1962</v>
      </c>
      <c r="I875" s="474"/>
      <c r="J875" s="471"/>
      <c r="K875" s="473"/>
      <c r="L875" s="470">
        <v>9.9516999999999994E-2</v>
      </c>
      <c r="M875" s="201">
        <v>-71.063982532367675</v>
      </c>
      <c r="N875" s="201">
        <v>423.0996045</v>
      </c>
      <c r="O875" s="201">
        <v>41.094000000000001</v>
      </c>
      <c r="P875" s="470">
        <v>41.094000000000001</v>
      </c>
      <c r="Q875" s="471">
        <v>423.0996045</v>
      </c>
      <c r="R875" s="471">
        <v>-71.113741032367685</v>
      </c>
      <c r="S875" s="470">
        <v>164.52205875999925</v>
      </c>
      <c r="T875" s="470">
        <v>164.57181725999925</v>
      </c>
      <c r="U875" s="470"/>
      <c r="V875" s="170">
        <v>96.043428893599426</v>
      </c>
    </row>
    <row r="876" spans="1:22" x14ac:dyDescent="0.25">
      <c r="A876">
        <v>0</v>
      </c>
      <c r="B876" s="478" t="s">
        <v>3081</v>
      </c>
      <c r="C876" s="478" t="s">
        <v>3226</v>
      </c>
      <c r="D876" s="478" t="s">
        <v>2181</v>
      </c>
      <c r="E876" s="477">
        <v>1647</v>
      </c>
      <c r="F876" s="482" t="s">
        <v>3215</v>
      </c>
      <c r="G876" s="480"/>
      <c r="H876" s="480" t="s">
        <v>3072</v>
      </c>
      <c r="I876" s="474">
        <v>34</v>
      </c>
      <c r="J876" s="471"/>
      <c r="K876" s="473"/>
      <c r="L876" s="470">
        <v>0.29817100000000002</v>
      </c>
      <c r="M876" s="201">
        <v>-71.262826532367683</v>
      </c>
      <c r="N876" s="201">
        <v>423.0996045</v>
      </c>
      <c r="O876" s="201">
        <v>41.094000000000001</v>
      </c>
      <c r="P876" s="470">
        <v>41.094000000000001</v>
      </c>
      <c r="Q876" s="471">
        <v>423.0996045</v>
      </c>
      <c r="R876" s="471">
        <v>-71.411912032367681</v>
      </c>
      <c r="S876" s="470">
        <v>164.72090275999923</v>
      </c>
      <c r="T876" s="470">
        <v>164.86998825999925</v>
      </c>
      <c r="U876" s="470"/>
      <c r="V876" s="170">
        <v>96.242272893599406</v>
      </c>
    </row>
    <row r="877" spans="1:22" x14ac:dyDescent="0.25">
      <c r="A877">
        <v>0</v>
      </c>
      <c r="B877" s="478"/>
      <c r="C877" s="478"/>
      <c r="D877" s="478"/>
      <c r="E877" s="477"/>
      <c r="F877" s="482" t="s">
        <v>619</v>
      </c>
      <c r="G877" s="480"/>
      <c r="H877" s="480"/>
      <c r="I877" s="474"/>
      <c r="J877" s="471"/>
      <c r="K877" s="473"/>
      <c r="L877" s="470">
        <v>0</v>
      </c>
      <c r="M877" s="201">
        <v>-71.411912032367681</v>
      </c>
      <c r="N877" s="201">
        <v>423.0996045</v>
      </c>
      <c r="O877" s="201">
        <v>41.094000000000001</v>
      </c>
      <c r="P877" s="470">
        <v>41.094000000000001</v>
      </c>
      <c r="Q877" s="471">
        <v>423.0996045</v>
      </c>
      <c r="R877" s="471">
        <v>-71.411912032367681</v>
      </c>
      <c r="S877" s="470">
        <v>164.86998825999925</v>
      </c>
      <c r="T877" s="470">
        <v>164.86998825999925</v>
      </c>
      <c r="U877" s="470"/>
      <c r="V877" s="170">
        <v>96.391358393599418</v>
      </c>
    </row>
    <row r="878" spans="1:22" x14ac:dyDescent="0.25">
      <c r="A878">
        <v>0</v>
      </c>
      <c r="B878" s="478"/>
      <c r="C878" s="478"/>
      <c r="D878" s="478"/>
      <c r="E878" s="477"/>
      <c r="F878" s="482" t="s">
        <v>619</v>
      </c>
      <c r="G878" s="480"/>
      <c r="H878" s="480"/>
      <c r="I878" s="474"/>
      <c r="J878" s="471"/>
      <c r="K878" s="473"/>
      <c r="L878" s="470">
        <v>0</v>
      </c>
      <c r="M878" s="201">
        <v>-71.411912032367681</v>
      </c>
      <c r="N878" s="201">
        <v>423.0996045</v>
      </c>
      <c r="O878" s="201">
        <v>41.094000000000001</v>
      </c>
      <c r="P878" s="470">
        <v>41.094000000000001</v>
      </c>
      <c r="Q878" s="471">
        <v>423.0996045</v>
      </c>
      <c r="R878" s="471">
        <v>-71.411912032367681</v>
      </c>
      <c r="S878" s="470">
        <v>164.86998825999925</v>
      </c>
      <c r="T878" s="470">
        <v>164.86998825999925</v>
      </c>
      <c r="U878" s="470"/>
      <c r="V878" s="170">
        <v>96.391358393599418</v>
      </c>
    </row>
    <row r="879" spans="1:22" x14ac:dyDescent="0.25">
      <c r="A879">
        <v>0</v>
      </c>
      <c r="B879" s="478"/>
      <c r="C879" s="478"/>
      <c r="D879" s="478"/>
      <c r="E879" s="477"/>
      <c r="F879" s="482" t="s">
        <v>619</v>
      </c>
      <c r="G879" s="480"/>
      <c r="H879" s="480" t="s">
        <v>1962</v>
      </c>
      <c r="I879" s="474"/>
      <c r="J879" s="471"/>
      <c r="K879" s="473"/>
      <c r="L879" s="470">
        <v>9.9516999999999994E-2</v>
      </c>
      <c r="M879" s="201">
        <v>-71.461670532367691</v>
      </c>
      <c r="N879" s="201">
        <v>423.0996045</v>
      </c>
      <c r="O879" s="201">
        <v>41.094000000000001</v>
      </c>
      <c r="P879" s="470">
        <v>41.094000000000001</v>
      </c>
      <c r="Q879" s="471">
        <v>423.0996045</v>
      </c>
      <c r="R879" s="471">
        <v>-71.511429032367687</v>
      </c>
      <c r="S879" s="470">
        <v>164.91974675999924</v>
      </c>
      <c r="T879" s="470">
        <v>164.96950525999924</v>
      </c>
      <c r="U879" s="470"/>
      <c r="V879" s="170">
        <v>96.441116893599414</v>
      </c>
    </row>
    <row r="880" spans="1:22" x14ac:dyDescent="0.25">
      <c r="A880">
        <v>0</v>
      </c>
      <c r="B880" s="478" t="s">
        <v>3081</v>
      </c>
      <c r="C880" s="478" t="s">
        <v>3226</v>
      </c>
      <c r="D880" s="478" t="s">
        <v>2179</v>
      </c>
      <c r="E880" s="477">
        <v>1651</v>
      </c>
      <c r="F880" s="482" t="s">
        <v>3214</v>
      </c>
      <c r="G880" s="480"/>
      <c r="H880" s="480" t="s">
        <v>3072</v>
      </c>
      <c r="I880" s="474">
        <v>34</v>
      </c>
      <c r="J880" s="471"/>
      <c r="K880" s="473"/>
      <c r="L880" s="470">
        <v>0.29817100000000002</v>
      </c>
      <c r="M880" s="201">
        <v>-71.660514532367685</v>
      </c>
      <c r="N880" s="201">
        <v>423.0996045</v>
      </c>
      <c r="O880" s="201">
        <v>41.094000000000001</v>
      </c>
      <c r="P880" s="470">
        <v>41.094000000000001</v>
      </c>
      <c r="Q880" s="471">
        <v>423.0996045</v>
      </c>
      <c r="R880" s="471">
        <v>-71.809600032367683</v>
      </c>
      <c r="S880" s="470">
        <v>165.11859075999922</v>
      </c>
      <c r="T880" s="470">
        <v>165.26767625999923</v>
      </c>
      <c r="U880" s="470"/>
      <c r="V880" s="170">
        <v>96.639960893599394</v>
      </c>
    </row>
    <row r="881" spans="1:22" x14ac:dyDescent="0.25">
      <c r="A881">
        <v>0</v>
      </c>
      <c r="B881" s="478"/>
      <c r="C881" s="478"/>
      <c r="D881" s="478"/>
      <c r="E881" s="477"/>
      <c r="F881" s="482" t="s">
        <v>619</v>
      </c>
      <c r="G881" s="480"/>
      <c r="H881" s="480"/>
      <c r="I881" s="474"/>
      <c r="J881" s="471"/>
      <c r="K881" s="473"/>
      <c r="L881" s="470">
        <v>0</v>
      </c>
      <c r="M881" s="201">
        <v>-71.809600032367683</v>
      </c>
      <c r="N881" s="201">
        <v>423.0996045</v>
      </c>
      <c r="O881" s="201">
        <v>41.094000000000001</v>
      </c>
      <c r="P881" s="470">
        <v>41.094000000000001</v>
      </c>
      <c r="Q881" s="471">
        <v>423.0996045</v>
      </c>
      <c r="R881" s="471">
        <v>-71.809600032367683</v>
      </c>
      <c r="S881" s="470">
        <v>165.26767625999923</v>
      </c>
      <c r="T881" s="470">
        <v>165.26767625999923</v>
      </c>
      <c r="U881" s="470"/>
      <c r="V881" s="170">
        <v>96.789046393599406</v>
      </c>
    </row>
    <row r="882" spans="1:22" x14ac:dyDescent="0.25">
      <c r="A882">
        <v>0</v>
      </c>
      <c r="B882" s="478" t="s">
        <v>3081</v>
      </c>
      <c r="C882" s="478" t="s">
        <v>3226</v>
      </c>
      <c r="D882" s="478" t="s">
        <v>2174</v>
      </c>
      <c r="E882" s="477">
        <v>1653</v>
      </c>
      <c r="F882" s="482" t="s">
        <v>3213</v>
      </c>
      <c r="G882" s="480"/>
      <c r="H882" s="480" t="s">
        <v>4278</v>
      </c>
      <c r="I882" s="474"/>
      <c r="J882" s="471"/>
      <c r="K882" s="473"/>
      <c r="L882" s="470">
        <v>0</v>
      </c>
      <c r="M882" s="201">
        <v>-71.809600032367683</v>
      </c>
      <c r="N882" s="201">
        <v>423.0996045</v>
      </c>
      <c r="O882" s="201">
        <v>41.094000000000001</v>
      </c>
      <c r="P882" s="470">
        <v>41.094000000000001</v>
      </c>
      <c r="Q882" s="471">
        <v>423.0996045</v>
      </c>
      <c r="R882" s="471">
        <v>-71.809600032367683</v>
      </c>
      <c r="S882" s="470">
        <v>165.26767625999923</v>
      </c>
      <c r="T882" s="470">
        <v>165.26767625999923</v>
      </c>
      <c r="U882" s="470"/>
      <c r="V882" s="170">
        <v>96.789046393599406</v>
      </c>
    </row>
    <row r="883" spans="1:22" x14ac:dyDescent="0.25">
      <c r="A883">
        <v>0</v>
      </c>
      <c r="B883" s="478"/>
      <c r="C883" s="478"/>
      <c r="D883" s="478"/>
      <c r="E883" s="477"/>
      <c r="F883" s="482"/>
      <c r="G883" s="480"/>
      <c r="H883" s="480" t="s">
        <v>1962</v>
      </c>
      <c r="I883" s="474"/>
      <c r="J883" s="471"/>
      <c r="K883" s="473"/>
      <c r="L883" s="470">
        <v>9.650984E-2</v>
      </c>
      <c r="M883" s="201">
        <v>-71.857854952367688</v>
      </c>
      <c r="N883" s="201">
        <v>423.0996045</v>
      </c>
      <c r="O883" s="201">
        <v>41.094000000000001</v>
      </c>
      <c r="P883" s="470">
        <v>41.094000000000001</v>
      </c>
      <c r="Q883" s="471">
        <v>423.0996045</v>
      </c>
      <c r="R883" s="471">
        <v>-71.906109872367679</v>
      </c>
      <c r="S883" s="470">
        <v>165.31593117999924</v>
      </c>
      <c r="T883" s="470">
        <v>165.36418609999924</v>
      </c>
      <c r="U883" s="470"/>
      <c r="V883" s="170">
        <v>96.837301313599411</v>
      </c>
    </row>
    <row r="884" spans="1:22" x14ac:dyDescent="0.25">
      <c r="A884">
        <v>0</v>
      </c>
      <c r="B884" s="478" t="s">
        <v>3081</v>
      </c>
      <c r="C884" s="478" t="s">
        <v>3226</v>
      </c>
      <c r="D884" s="478" t="s">
        <v>111</v>
      </c>
      <c r="E884" s="477">
        <v>1654</v>
      </c>
      <c r="F884" s="482" t="s">
        <v>314</v>
      </c>
      <c r="G884" s="480" t="s">
        <v>3135</v>
      </c>
      <c r="H884" s="480" t="s">
        <v>3134</v>
      </c>
      <c r="I884" s="474">
        <v>40</v>
      </c>
      <c r="J884" s="471"/>
      <c r="K884" s="473"/>
      <c r="L884" s="470">
        <v>0</v>
      </c>
      <c r="M884" s="201">
        <v>-71.906109872367679</v>
      </c>
      <c r="N884" s="201">
        <v>423.0996045</v>
      </c>
      <c r="O884" s="201">
        <v>41.094000000000001</v>
      </c>
      <c r="P884" s="470">
        <v>41.094000000000001</v>
      </c>
      <c r="Q884" s="471">
        <v>423.0996045</v>
      </c>
      <c r="R884" s="471">
        <v>-71.906109872367679</v>
      </c>
      <c r="S884" s="470">
        <v>165.36418609999924</v>
      </c>
      <c r="T884" s="470">
        <v>165.36418609999924</v>
      </c>
      <c r="U884" s="470"/>
      <c r="V884" s="170">
        <v>96.885556233599416</v>
      </c>
    </row>
    <row r="885" spans="1:22" x14ac:dyDescent="0.25">
      <c r="A885">
        <v>0</v>
      </c>
      <c r="B885" s="478"/>
      <c r="C885" s="478"/>
      <c r="D885" s="478"/>
      <c r="E885" s="477"/>
      <c r="F885" s="482"/>
      <c r="G885" s="480"/>
      <c r="H885" s="480" t="s">
        <v>3133</v>
      </c>
      <c r="I885" s="474"/>
      <c r="J885" s="471"/>
      <c r="K885" s="473"/>
      <c r="L885" s="470">
        <v>5.5879999999999999E-2</v>
      </c>
      <c r="M885" s="201">
        <v>-71.93404987236768</v>
      </c>
      <c r="N885" s="201">
        <v>423.0996045</v>
      </c>
      <c r="O885" s="201">
        <v>41.094000000000001</v>
      </c>
      <c r="P885" s="470">
        <v>41.094000000000001</v>
      </c>
      <c r="Q885" s="471">
        <v>423.0996045</v>
      </c>
      <c r="R885" s="471">
        <v>-71.961989872367681</v>
      </c>
      <c r="S885" s="470">
        <v>165.39212609999925</v>
      </c>
      <c r="T885" s="470">
        <v>165.42006609999925</v>
      </c>
      <c r="U885" s="470"/>
      <c r="V885" s="170">
        <v>96.913496233599417</v>
      </c>
    </row>
    <row r="886" spans="1:22" x14ac:dyDescent="0.25">
      <c r="A886">
        <v>0</v>
      </c>
      <c r="B886" s="478"/>
      <c r="C886" s="478"/>
      <c r="D886" s="478"/>
      <c r="E886" s="477"/>
      <c r="F886" s="482" t="s">
        <v>619</v>
      </c>
      <c r="G886" s="480"/>
      <c r="H886" s="480" t="s">
        <v>3132</v>
      </c>
      <c r="I886" s="474"/>
      <c r="J886" s="471"/>
      <c r="K886" s="473"/>
      <c r="L886" s="470">
        <v>7.6135999999999981E-2</v>
      </c>
      <c r="M886" s="201">
        <v>-72.000057872367677</v>
      </c>
      <c r="N886" s="201">
        <v>423.0996045</v>
      </c>
      <c r="O886" s="201">
        <v>41.094000000000001</v>
      </c>
      <c r="P886" s="470">
        <v>41.094000000000001</v>
      </c>
      <c r="Q886" s="471">
        <v>423.0996045</v>
      </c>
      <c r="R886" s="471">
        <v>-72.038125872367686</v>
      </c>
      <c r="S886" s="470">
        <v>165.45813409999923</v>
      </c>
      <c r="T886" s="470">
        <v>165.49620209999924</v>
      </c>
      <c r="U886" s="470"/>
      <c r="V886" s="170">
        <v>96.9795042335994</v>
      </c>
    </row>
    <row r="887" spans="1:22" x14ac:dyDescent="0.25">
      <c r="A887">
        <v>0</v>
      </c>
      <c r="B887" s="478" t="s">
        <v>3081</v>
      </c>
      <c r="C887" s="478" t="s">
        <v>3226</v>
      </c>
      <c r="D887" s="478" t="s">
        <v>3131</v>
      </c>
      <c r="E887" s="477">
        <v>1657</v>
      </c>
      <c r="F887" s="482" t="s">
        <v>3212</v>
      </c>
      <c r="G887" s="480" t="s">
        <v>2185</v>
      </c>
      <c r="H887" s="480" t="s">
        <v>2184</v>
      </c>
      <c r="I887" s="474">
        <v>40</v>
      </c>
      <c r="J887" s="471"/>
      <c r="K887" s="473"/>
      <c r="L887" s="470">
        <v>0.5</v>
      </c>
      <c r="M887" s="201">
        <v>-72.288125872367686</v>
      </c>
      <c r="N887" s="201">
        <v>423.0996045</v>
      </c>
      <c r="O887" s="201">
        <v>41.094000000000001</v>
      </c>
      <c r="P887" s="470">
        <v>41.094000000000001</v>
      </c>
      <c r="Q887" s="471">
        <v>423.0996045</v>
      </c>
      <c r="R887" s="471">
        <v>-72.538125872367686</v>
      </c>
      <c r="S887" s="470">
        <v>165.74620209999924</v>
      </c>
      <c r="T887" s="470">
        <v>165.99620209999924</v>
      </c>
      <c r="U887" s="470"/>
      <c r="V887" s="170">
        <v>97.26757223359941</v>
      </c>
    </row>
    <row r="888" spans="1:22" x14ac:dyDescent="0.25">
      <c r="A888">
        <v>0</v>
      </c>
      <c r="B888" s="478"/>
      <c r="C888" s="478"/>
      <c r="D888" s="478"/>
      <c r="E888" s="477"/>
      <c r="F888" s="482" t="s">
        <v>619</v>
      </c>
      <c r="G888" s="480"/>
      <c r="H888" s="480" t="s">
        <v>3129</v>
      </c>
      <c r="I888" s="474"/>
      <c r="J888" s="471"/>
      <c r="K888" s="473"/>
      <c r="L888" s="470">
        <v>7.6135999999999981E-2</v>
      </c>
      <c r="M888" s="201">
        <v>-72.576193872367696</v>
      </c>
      <c r="N888" s="201">
        <v>423.0996045</v>
      </c>
      <c r="O888" s="201">
        <v>41.094000000000001</v>
      </c>
      <c r="P888" s="470">
        <v>41.094000000000001</v>
      </c>
      <c r="Q888" s="471">
        <v>423.0996045</v>
      </c>
      <c r="R888" s="471">
        <v>-72.614261872367692</v>
      </c>
      <c r="S888" s="470">
        <v>166.03427009999922</v>
      </c>
      <c r="T888" s="470">
        <v>166.07233809999923</v>
      </c>
      <c r="U888" s="470"/>
      <c r="V888" s="170">
        <v>97.555640233599391</v>
      </c>
    </row>
    <row r="889" spans="1:22" x14ac:dyDescent="0.25">
      <c r="A889">
        <v>0</v>
      </c>
      <c r="B889" s="478"/>
      <c r="C889" s="478"/>
      <c r="D889" s="478"/>
      <c r="E889" s="477"/>
      <c r="F889" s="482"/>
      <c r="G889" s="480"/>
      <c r="H889" s="480" t="s">
        <v>1962</v>
      </c>
      <c r="I889" s="474"/>
      <c r="J889" s="471"/>
      <c r="K889" s="473"/>
      <c r="L889" s="470">
        <v>9.9516999999999994E-2</v>
      </c>
      <c r="M889" s="201">
        <v>-72.664020372367702</v>
      </c>
      <c r="N889" s="201">
        <v>423.0996045</v>
      </c>
      <c r="O889" s="201">
        <v>41.094000000000001</v>
      </c>
      <c r="P889" s="470">
        <v>41.094000000000001</v>
      </c>
      <c r="Q889" s="471">
        <v>423.0996045</v>
      </c>
      <c r="R889" s="471">
        <v>-72.713778872367698</v>
      </c>
      <c r="S889" s="470">
        <v>166.12209659999922</v>
      </c>
      <c r="T889" s="470">
        <v>166.17185509999922</v>
      </c>
      <c r="U889" s="470"/>
      <c r="V889" s="170">
        <v>97.643466733599396</v>
      </c>
    </row>
    <row r="890" spans="1:22" x14ac:dyDescent="0.25">
      <c r="A890">
        <v>0</v>
      </c>
      <c r="B890" s="478" t="s">
        <v>3081</v>
      </c>
      <c r="C890" s="478" t="s">
        <v>3226</v>
      </c>
      <c r="D890" s="478" t="s">
        <v>2177</v>
      </c>
      <c r="E890" s="477">
        <v>1663</v>
      </c>
      <c r="F890" s="482" t="s">
        <v>3211</v>
      </c>
      <c r="G890" s="480"/>
      <c r="H890" s="480" t="s">
        <v>3072</v>
      </c>
      <c r="I890" s="474">
        <v>34</v>
      </c>
      <c r="J890" s="471"/>
      <c r="K890" s="473"/>
      <c r="L890" s="470">
        <v>0.29817100000000002</v>
      </c>
      <c r="M890" s="201">
        <v>-72.862864372367696</v>
      </c>
      <c r="N890" s="201">
        <v>423.0996045</v>
      </c>
      <c r="O890" s="201">
        <v>41.094000000000001</v>
      </c>
      <c r="P890" s="470">
        <v>41.094000000000001</v>
      </c>
      <c r="Q890" s="471">
        <v>423.0996045</v>
      </c>
      <c r="R890" s="471">
        <v>-73.011949872367694</v>
      </c>
      <c r="S890" s="470">
        <v>166.3209405999992</v>
      </c>
      <c r="T890" s="470">
        <v>166.47002609999922</v>
      </c>
      <c r="U890" s="470"/>
      <c r="V890" s="170">
        <v>97.842310733599376</v>
      </c>
    </row>
    <row r="891" spans="1:22" x14ac:dyDescent="0.25">
      <c r="A891">
        <v>0</v>
      </c>
      <c r="B891" s="478"/>
      <c r="C891" s="478"/>
      <c r="D891" s="478"/>
      <c r="E891" s="477"/>
      <c r="F891" s="482" t="s">
        <v>619</v>
      </c>
      <c r="G891" s="480"/>
      <c r="H891" s="480"/>
      <c r="I891" s="474"/>
      <c r="J891" s="471"/>
      <c r="K891" s="473"/>
      <c r="L891" s="470">
        <v>0</v>
      </c>
      <c r="M891" s="201">
        <v>-73.011949872367694</v>
      </c>
      <c r="N891" s="201">
        <v>423.0996045</v>
      </c>
      <c r="O891" s="201">
        <v>41.094000000000001</v>
      </c>
      <c r="P891" s="470">
        <v>41.094000000000001</v>
      </c>
      <c r="Q891" s="471">
        <v>423.0996045</v>
      </c>
      <c r="R891" s="471">
        <v>-73.011949872367694</v>
      </c>
      <c r="S891" s="470">
        <v>166.47002609999922</v>
      </c>
      <c r="T891" s="470">
        <v>166.47002609999922</v>
      </c>
      <c r="U891" s="470"/>
      <c r="V891" s="170">
        <v>97.991396233599389</v>
      </c>
    </row>
    <row r="892" spans="1:22" x14ac:dyDescent="0.25">
      <c r="A892">
        <v>0</v>
      </c>
      <c r="B892" s="478"/>
      <c r="C892" s="478"/>
      <c r="D892" s="478"/>
      <c r="E892" s="477"/>
      <c r="F892" s="482" t="s">
        <v>619</v>
      </c>
      <c r="G892" s="480"/>
      <c r="H892" s="480"/>
      <c r="I892" s="474"/>
      <c r="J892" s="471"/>
      <c r="K892" s="473"/>
      <c r="L892" s="470">
        <v>0</v>
      </c>
      <c r="M892" s="201">
        <v>-73.011949872367694</v>
      </c>
      <c r="N892" s="201">
        <v>423.0996045</v>
      </c>
      <c r="O892" s="201">
        <v>41.094000000000001</v>
      </c>
      <c r="P892" s="470">
        <v>41.094000000000001</v>
      </c>
      <c r="Q892" s="471">
        <v>423.0996045</v>
      </c>
      <c r="R892" s="471">
        <v>-73.011949872367694</v>
      </c>
      <c r="S892" s="470">
        <v>166.47002609999922</v>
      </c>
      <c r="T892" s="470">
        <v>166.47002609999922</v>
      </c>
      <c r="U892" s="470"/>
      <c r="V892" s="170">
        <v>97.991396233599389</v>
      </c>
    </row>
    <row r="893" spans="1:22" x14ac:dyDescent="0.25">
      <c r="A893">
        <v>0</v>
      </c>
      <c r="B893" s="478"/>
      <c r="C893" s="478"/>
      <c r="D893" s="478"/>
      <c r="E893" s="477"/>
      <c r="F893" s="481" t="s">
        <v>619</v>
      </c>
      <c r="G893" s="480"/>
      <c r="H893" s="480" t="s">
        <v>2198</v>
      </c>
      <c r="I893" s="474"/>
      <c r="J893" s="479"/>
      <c r="K893" s="473"/>
      <c r="L893" s="472">
        <v>0.19082200000000005</v>
      </c>
      <c r="M893" s="201">
        <v>-73.107360872367693</v>
      </c>
      <c r="N893" s="201">
        <v>423.0996045</v>
      </c>
      <c r="O893" s="201">
        <v>41.094000000000001</v>
      </c>
      <c r="P893" s="470">
        <v>41.094000000000001</v>
      </c>
      <c r="Q893" s="471">
        <v>423.0996045</v>
      </c>
      <c r="R893" s="471">
        <v>-73.202771872367691</v>
      </c>
      <c r="S893" s="470">
        <v>166.5654370999992</v>
      </c>
      <c r="T893" s="470">
        <v>166.66084809999921</v>
      </c>
      <c r="U893" s="479"/>
      <c r="V893" s="170">
        <v>98.086807233599373</v>
      </c>
    </row>
    <row r="894" spans="1:22" x14ac:dyDescent="0.25">
      <c r="A894">
        <v>0</v>
      </c>
      <c r="B894" s="478" t="s">
        <v>3081</v>
      </c>
      <c r="C894" s="478" t="s">
        <v>3226</v>
      </c>
      <c r="D894" s="478" t="s">
        <v>1981</v>
      </c>
      <c r="E894" s="477">
        <v>1667</v>
      </c>
      <c r="F894" s="470" t="s">
        <v>3210</v>
      </c>
      <c r="G894" s="476"/>
      <c r="H894" s="475" t="s">
        <v>1978</v>
      </c>
      <c r="I894" s="474">
        <v>40</v>
      </c>
      <c r="J894" s="471"/>
      <c r="K894" s="473"/>
      <c r="L894" s="472">
        <v>5.7403999999999997E-2</v>
      </c>
      <c r="M894" s="201">
        <v>-73.231473872367701</v>
      </c>
      <c r="N894" s="201">
        <v>423.0996045</v>
      </c>
      <c r="O894" s="201">
        <v>41.094000000000001</v>
      </c>
      <c r="P894" s="470">
        <v>41.094000000000001</v>
      </c>
      <c r="Q894" s="471">
        <v>423.0996045</v>
      </c>
      <c r="R894" s="471">
        <v>-73.260175872367697</v>
      </c>
      <c r="S894" s="470">
        <v>166.6895500999992</v>
      </c>
      <c r="T894" s="470">
        <v>166.71825209999921</v>
      </c>
      <c r="U894" s="470"/>
      <c r="V894" s="170">
        <v>98.210920233599367</v>
      </c>
    </row>
    <row r="895" spans="1:22" x14ac:dyDescent="0.25">
      <c r="A895">
        <v>0</v>
      </c>
      <c r="B895" s="232"/>
      <c r="C895" s="232"/>
      <c r="D895" s="232"/>
      <c r="E895" s="237"/>
      <c r="F895" s="232" t="s">
        <v>619</v>
      </c>
      <c r="G895" s="238"/>
      <c r="H895" s="238" t="s">
        <v>1962</v>
      </c>
      <c r="I895" s="467">
        <v>40</v>
      </c>
      <c r="J895" s="240"/>
      <c r="K895" s="466"/>
      <c r="L895" s="240">
        <v>0.103502</v>
      </c>
      <c r="M895" s="201">
        <v>-73.311926872367707</v>
      </c>
      <c r="N895" s="201">
        <v>423.0996045</v>
      </c>
      <c r="O895" s="201">
        <v>41.094000000000001</v>
      </c>
      <c r="P895" s="240">
        <v>41.094000000000001</v>
      </c>
      <c r="Q895" s="240">
        <v>423.0996045</v>
      </c>
      <c r="R895" s="240">
        <v>-73.363677872367703</v>
      </c>
      <c r="S895" s="240">
        <v>166.7700030999992</v>
      </c>
      <c r="T895" s="240">
        <v>166.8217540999992</v>
      </c>
      <c r="U895" s="240"/>
      <c r="V895" s="170">
        <v>98.291373233599373</v>
      </c>
    </row>
    <row r="896" spans="1:22" x14ac:dyDescent="0.25">
      <c r="A896">
        <v>0</v>
      </c>
      <c r="B896" s="232" t="s">
        <v>3081</v>
      </c>
      <c r="C896" s="232" t="s">
        <v>3209</v>
      </c>
      <c r="D896" s="232" t="s">
        <v>111</v>
      </c>
      <c r="E896" s="237">
        <v>1668</v>
      </c>
      <c r="F896" s="234" t="s">
        <v>790</v>
      </c>
      <c r="G896" s="238" t="s">
        <v>2169</v>
      </c>
      <c r="H896" s="238" t="s">
        <v>1951</v>
      </c>
      <c r="I896" s="467"/>
      <c r="J896" s="200"/>
      <c r="K896" s="466"/>
      <c r="L896" s="240">
        <v>0</v>
      </c>
      <c r="M896" s="201">
        <v>-73.363677872367703</v>
      </c>
      <c r="N896" s="201">
        <v>423.0996045</v>
      </c>
      <c r="O896" s="201">
        <v>41.094000000000001</v>
      </c>
      <c r="P896" s="240">
        <v>41.094000000000001</v>
      </c>
      <c r="Q896" s="240">
        <v>423.0996045</v>
      </c>
      <c r="R896" s="240">
        <v>-73.363677872367703</v>
      </c>
      <c r="S896" s="240">
        <v>166.8217540999992</v>
      </c>
      <c r="T896" s="240">
        <v>166.8217540999992</v>
      </c>
      <c r="U896" s="240"/>
      <c r="V896" s="170">
        <v>98.343124233599369</v>
      </c>
    </row>
    <row r="897" spans="1:22" x14ac:dyDescent="0.25">
      <c r="A897">
        <v>0</v>
      </c>
      <c r="B897" s="232"/>
      <c r="C897" s="232"/>
      <c r="D897" s="232"/>
      <c r="E897" s="237"/>
      <c r="F897" s="469" t="s">
        <v>619</v>
      </c>
      <c r="G897" s="238"/>
      <c r="H897" s="238" t="s">
        <v>1969</v>
      </c>
      <c r="I897" s="468"/>
      <c r="J897" s="239"/>
      <c r="K897" s="466"/>
      <c r="L897" s="240">
        <v>0.14528199999999999</v>
      </c>
      <c r="M897" s="201">
        <v>-73.436318872367707</v>
      </c>
      <c r="N897" s="201">
        <v>423.0996045</v>
      </c>
      <c r="O897" s="201">
        <v>41.094000000000001</v>
      </c>
      <c r="P897" s="240">
        <v>41.094000000000001</v>
      </c>
      <c r="Q897" s="240">
        <v>423.0996045</v>
      </c>
      <c r="R897" s="240">
        <v>-73.508959872367697</v>
      </c>
      <c r="S897" s="240">
        <v>166.8943950999992</v>
      </c>
      <c r="T897" s="240">
        <v>166.96703609999921</v>
      </c>
      <c r="U897" s="240"/>
      <c r="V897" s="170">
        <v>98.415765233599373</v>
      </c>
    </row>
    <row r="898" spans="1:22" x14ac:dyDescent="0.25">
      <c r="A898">
        <v>0</v>
      </c>
      <c r="B898" s="232" t="s">
        <v>3081</v>
      </c>
      <c r="C898" s="232" t="s">
        <v>3209</v>
      </c>
      <c r="D898" s="232" t="s">
        <v>3125</v>
      </c>
      <c r="E898" s="237">
        <v>1670</v>
      </c>
      <c r="F898" s="234" t="s">
        <v>1909</v>
      </c>
      <c r="G898" s="238" t="s">
        <v>4279</v>
      </c>
      <c r="H898" s="238" t="s">
        <v>4280</v>
      </c>
      <c r="I898" s="467">
        <v>33</v>
      </c>
      <c r="J898" s="200"/>
      <c r="K898" s="466"/>
      <c r="L898" s="240">
        <v>0</v>
      </c>
      <c r="M898" s="201">
        <v>-73.508959872367697</v>
      </c>
      <c r="N898" s="201">
        <v>423.0996045</v>
      </c>
      <c r="O898" s="201">
        <v>41.094000000000001</v>
      </c>
      <c r="P898" s="240">
        <v>41.094000000000001</v>
      </c>
      <c r="Q898" s="240">
        <v>423.0996045</v>
      </c>
      <c r="R898" s="240">
        <v>-73.508959872367697</v>
      </c>
      <c r="S898" s="240">
        <v>166.96703609999921</v>
      </c>
      <c r="T898" s="240">
        <v>166.96703609999921</v>
      </c>
      <c r="U898" s="240"/>
      <c r="V898" s="170">
        <v>98.488406233599378</v>
      </c>
    </row>
    <row r="899" spans="1:22" x14ac:dyDescent="0.25">
      <c r="A899">
        <v>0</v>
      </c>
      <c r="B899" s="232"/>
      <c r="C899" s="232"/>
      <c r="D899" s="232"/>
      <c r="E899" s="237"/>
      <c r="F899" s="469" t="s">
        <v>619</v>
      </c>
      <c r="G899" s="238"/>
      <c r="H899" s="238" t="s">
        <v>1969</v>
      </c>
      <c r="I899" s="468"/>
      <c r="J899" s="239"/>
      <c r="K899" s="466"/>
      <c r="L899" s="240">
        <v>0</v>
      </c>
      <c r="M899" s="201">
        <v>-73.508959872367697</v>
      </c>
      <c r="N899" s="201">
        <v>423.0996045</v>
      </c>
      <c r="O899" s="201">
        <v>41.094000000000001</v>
      </c>
      <c r="P899" s="240">
        <v>41.094000000000001</v>
      </c>
      <c r="Q899" s="240">
        <v>423.0996045</v>
      </c>
      <c r="R899" s="240">
        <v>-73.508959872367697</v>
      </c>
      <c r="S899" s="240">
        <v>166.96703609999921</v>
      </c>
      <c r="T899" s="240">
        <v>166.96703609999921</v>
      </c>
      <c r="U899" s="240"/>
      <c r="V899" s="170">
        <v>98.488406233599378</v>
      </c>
    </row>
    <row r="900" spans="1:22" x14ac:dyDescent="0.25">
      <c r="A900">
        <v>0</v>
      </c>
      <c r="B900" s="232" t="s">
        <v>3081</v>
      </c>
      <c r="C900" s="232" t="s">
        <v>3209</v>
      </c>
      <c r="D900" s="232" t="s">
        <v>1990</v>
      </c>
      <c r="E900" s="237">
        <v>1670</v>
      </c>
      <c r="F900" s="234" t="s">
        <v>3208</v>
      </c>
      <c r="G900" s="238" t="s">
        <v>1988</v>
      </c>
      <c r="H900" s="238" t="s">
        <v>1987</v>
      </c>
      <c r="I900" s="467"/>
      <c r="J900" s="200"/>
      <c r="K900" s="466"/>
      <c r="L900" s="240">
        <v>0</v>
      </c>
      <c r="M900" s="201">
        <v>-73.508959872367697</v>
      </c>
      <c r="N900" s="201">
        <v>423.0996045</v>
      </c>
      <c r="O900" s="201">
        <v>41.094000000000001</v>
      </c>
      <c r="P900" s="240">
        <v>41.094000000000001</v>
      </c>
      <c r="Q900" s="240">
        <v>423.0996045</v>
      </c>
      <c r="R900" s="240">
        <v>-73.508959872367697</v>
      </c>
      <c r="S900" s="240">
        <v>166.96703609999921</v>
      </c>
      <c r="T900" s="240">
        <v>166.96703609999921</v>
      </c>
      <c r="U900" s="240"/>
      <c r="V900" s="170">
        <v>98.488406233599378</v>
      </c>
    </row>
    <row r="901" spans="1:22" x14ac:dyDescent="0.25">
      <c r="A901">
        <v>0</v>
      </c>
      <c r="B901" s="232"/>
      <c r="C901" s="232"/>
      <c r="D901" s="232"/>
      <c r="E901" s="237"/>
      <c r="F901" s="234" t="s">
        <v>619</v>
      </c>
      <c r="G901" s="238"/>
      <c r="H901" s="238" t="s">
        <v>1962</v>
      </c>
      <c r="I901" s="467">
        <v>40</v>
      </c>
      <c r="J901" s="200"/>
      <c r="K901" s="466"/>
      <c r="L901" s="240">
        <v>0.13121600000000003</v>
      </c>
      <c r="M901" s="201">
        <v>-73.574567872367695</v>
      </c>
      <c r="N901" s="201">
        <v>423.0996045</v>
      </c>
      <c r="O901" s="201">
        <v>41.094000000000001</v>
      </c>
      <c r="P901" s="240">
        <v>41.094000000000001</v>
      </c>
      <c r="Q901" s="240">
        <v>423.0996045</v>
      </c>
      <c r="R901" s="240">
        <v>-73.640175872367692</v>
      </c>
      <c r="S901" s="240">
        <v>167.0326440999992</v>
      </c>
      <c r="T901" s="240">
        <v>167.0982520999992</v>
      </c>
      <c r="U901" s="240"/>
      <c r="V901" s="170">
        <v>98.554014233599375</v>
      </c>
    </row>
    <row r="902" spans="1:22" x14ac:dyDescent="0.25">
      <c r="A902">
        <v>0</v>
      </c>
      <c r="B902" s="478" t="s">
        <v>3081</v>
      </c>
      <c r="C902" s="478" t="s">
        <v>3207</v>
      </c>
      <c r="D902" s="478" t="s">
        <v>1981</v>
      </c>
      <c r="E902" s="477">
        <v>1671</v>
      </c>
      <c r="F902" s="470" t="s">
        <v>3206</v>
      </c>
      <c r="G902" s="476"/>
      <c r="H902" s="475" t="s">
        <v>1978</v>
      </c>
      <c r="I902" s="474">
        <v>40</v>
      </c>
      <c r="J902" s="470"/>
      <c r="K902" s="473"/>
      <c r="L902" s="472">
        <v>5.7403999999999997E-2</v>
      </c>
      <c r="M902" s="201">
        <v>-73.668877872367688</v>
      </c>
      <c r="N902" s="201">
        <v>423.0996045</v>
      </c>
      <c r="O902" s="201">
        <v>41.094000000000001</v>
      </c>
      <c r="P902" s="470">
        <v>41.094000000000001</v>
      </c>
      <c r="Q902" s="471">
        <v>423.0996045</v>
      </c>
      <c r="R902" s="471">
        <v>-73.697579872367697</v>
      </c>
      <c r="S902" s="470">
        <v>167.12695409999918</v>
      </c>
      <c r="T902" s="470">
        <v>167.15565609999919</v>
      </c>
      <c r="U902" s="470"/>
      <c r="V902" s="170">
        <v>98.648324233599354</v>
      </c>
    </row>
    <row r="903" spans="1:22" x14ac:dyDescent="0.25">
      <c r="A903">
        <v>0</v>
      </c>
      <c r="B903" s="478"/>
      <c r="C903" s="478"/>
      <c r="D903" s="478"/>
      <c r="E903" s="477"/>
      <c r="F903" s="478" t="s">
        <v>619</v>
      </c>
      <c r="G903" s="480"/>
      <c r="H903" s="483" t="s">
        <v>2198</v>
      </c>
      <c r="I903" s="474"/>
      <c r="J903" s="470"/>
      <c r="K903" s="473"/>
      <c r="L903" s="472">
        <v>0.19082200000000005</v>
      </c>
      <c r="M903" s="201">
        <v>-73.792990872367696</v>
      </c>
      <c r="N903" s="201">
        <v>423.0996045</v>
      </c>
      <c r="O903" s="201">
        <v>41.094000000000001</v>
      </c>
      <c r="P903" s="470">
        <v>41.094000000000001</v>
      </c>
      <c r="Q903" s="471">
        <v>423.0996045</v>
      </c>
      <c r="R903" s="471">
        <v>-73.888401872367695</v>
      </c>
      <c r="S903" s="470">
        <v>167.25106709999918</v>
      </c>
      <c r="T903" s="470">
        <v>167.34647809999919</v>
      </c>
      <c r="U903" s="479"/>
      <c r="V903" s="170">
        <v>98.772437233599348</v>
      </c>
    </row>
    <row r="904" spans="1:22" x14ac:dyDescent="0.25">
      <c r="A904">
        <v>0</v>
      </c>
      <c r="B904" s="478" t="s">
        <v>3081</v>
      </c>
      <c r="C904" s="478" t="s">
        <v>3207</v>
      </c>
      <c r="D904" s="478" t="s">
        <v>2197</v>
      </c>
      <c r="E904" s="477">
        <v>1675</v>
      </c>
      <c r="F904" s="482" t="s">
        <v>3205</v>
      </c>
      <c r="G904" s="480"/>
      <c r="H904" s="480" t="s">
        <v>3072</v>
      </c>
      <c r="I904" s="474">
        <v>34</v>
      </c>
      <c r="J904" s="471"/>
      <c r="K904" s="473"/>
      <c r="L904" s="470">
        <v>0.29817100000000002</v>
      </c>
      <c r="M904" s="201">
        <v>-74.037487372367693</v>
      </c>
      <c r="N904" s="201">
        <v>423.0996045</v>
      </c>
      <c r="O904" s="201">
        <v>41.094000000000001</v>
      </c>
      <c r="P904" s="470">
        <v>41.094000000000001</v>
      </c>
      <c r="Q904" s="471">
        <v>423.0996045</v>
      </c>
      <c r="R904" s="471">
        <v>-74.186572872367691</v>
      </c>
      <c r="S904" s="470">
        <v>167.49556359999917</v>
      </c>
      <c r="T904" s="470">
        <v>167.64464909999919</v>
      </c>
      <c r="U904" s="470"/>
      <c r="V904" s="170">
        <v>99.016933733599345</v>
      </c>
    </row>
    <row r="905" spans="1:22" x14ac:dyDescent="0.25">
      <c r="A905">
        <v>0</v>
      </c>
      <c r="B905" s="478"/>
      <c r="C905" s="478"/>
      <c r="D905" s="478"/>
      <c r="E905" s="477"/>
      <c r="F905" s="482" t="s">
        <v>619</v>
      </c>
      <c r="G905" s="480"/>
      <c r="H905" s="480"/>
      <c r="I905" s="474"/>
      <c r="J905" s="471"/>
      <c r="K905" s="473"/>
      <c r="L905" s="470">
        <v>0</v>
      </c>
      <c r="M905" s="201">
        <v>-74.186572872367691</v>
      </c>
      <c r="N905" s="201">
        <v>423.0996045</v>
      </c>
      <c r="O905" s="201">
        <v>41.094000000000001</v>
      </c>
      <c r="P905" s="470">
        <v>41.094000000000001</v>
      </c>
      <c r="Q905" s="471">
        <v>423.0996045</v>
      </c>
      <c r="R905" s="471">
        <v>-74.186572872367691</v>
      </c>
      <c r="S905" s="470">
        <v>167.64464909999919</v>
      </c>
      <c r="T905" s="470">
        <v>167.64464909999919</v>
      </c>
      <c r="U905" s="470"/>
      <c r="V905" s="170">
        <v>99.166019233599357</v>
      </c>
    </row>
    <row r="906" spans="1:22" x14ac:dyDescent="0.25">
      <c r="A906">
        <v>0</v>
      </c>
      <c r="B906" s="478" t="s">
        <v>3081</v>
      </c>
      <c r="C906" s="478" t="s">
        <v>3207</v>
      </c>
      <c r="D906" s="478" t="s">
        <v>2174</v>
      </c>
      <c r="E906" s="477">
        <v>1676</v>
      </c>
      <c r="F906" s="482" t="s">
        <v>3204</v>
      </c>
      <c r="G906" s="480"/>
      <c r="H906" s="480" t="s">
        <v>4278</v>
      </c>
      <c r="I906" s="474"/>
      <c r="J906" s="471"/>
      <c r="K906" s="473"/>
      <c r="L906" s="470">
        <v>0</v>
      </c>
      <c r="M906" s="201">
        <v>-74.186572872367691</v>
      </c>
      <c r="N906" s="201">
        <v>423.0996045</v>
      </c>
      <c r="O906" s="201">
        <v>41.094000000000001</v>
      </c>
      <c r="P906" s="470">
        <v>41.094000000000001</v>
      </c>
      <c r="Q906" s="471">
        <v>423.0996045</v>
      </c>
      <c r="R906" s="471">
        <v>-74.186572872367691</v>
      </c>
      <c r="S906" s="470">
        <v>167.64464909999919</v>
      </c>
      <c r="T906" s="470">
        <v>167.64464909999919</v>
      </c>
      <c r="U906" s="470"/>
      <c r="V906" s="170">
        <v>99.166019233599357</v>
      </c>
    </row>
    <row r="907" spans="1:22" x14ac:dyDescent="0.25">
      <c r="A907">
        <v>0</v>
      </c>
      <c r="B907" s="478"/>
      <c r="C907" s="478"/>
      <c r="D907" s="478"/>
      <c r="E907" s="477"/>
      <c r="F907" s="482"/>
      <c r="G907" s="480"/>
      <c r="H907" s="480" t="s">
        <v>1962</v>
      </c>
      <c r="I907" s="474">
        <v>40</v>
      </c>
      <c r="J907" s="471"/>
      <c r="K907" s="473"/>
      <c r="L907" s="470">
        <v>9.650984E-2</v>
      </c>
      <c r="M907" s="201">
        <v>-74.234827792367696</v>
      </c>
      <c r="N907" s="201">
        <v>423.0996045</v>
      </c>
      <c r="O907" s="201">
        <v>41.094000000000001</v>
      </c>
      <c r="P907" s="470">
        <v>41.094000000000001</v>
      </c>
      <c r="Q907" s="471">
        <v>423.0996045</v>
      </c>
      <c r="R907" s="471">
        <v>-74.283082712367687</v>
      </c>
      <c r="S907" s="470">
        <v>167.69290401999919</v>
      </c>
      <c r="T907" s="470">
        <v>167.7411589399992</v>
      </c>
      <c r="U907" s="470"/>
      <c r="V907" s="170">
        <v>99.214274153599362</v>
      </c>
    </row>
    <row r="908" spans="1:22" x14ac:dyDescent="0.25">
      <c r="A908">
        <v>0</v>
      </c>
      <c r="B908" s="478" t="s">
        <v>3081</v>
      </c>
      <c r="C908" s="478" t="s">
        <v>3207</v>
      </c>
      <c r="D908" s="478" t="s">
        <v>111</v>
      </c>
      <c r="E908" s="477">
        <v>1677</v>
      </c>
      <c r="F908" s="482" t="s">
        <v>784</v>
      </c>
      <c r="G908" s="480" t="s">
        <v>3135</v>
      </c>
      <c r="H908" s="480" t="s">
        <v>3134</v>
      </c>
      <c r="I908" s="474"/>
      <c r="J908" s="471"/>
      <c r="K908" s="473"/>
      <c r="L908" s="470">
        <v>0</v>
      </c>
      <c r="M908" s="201">
        <v>-74.283082712367687</v>
      </c>
      <c r="N908" s="201">
        <v>423.0996045</v>
      </c>
      <c r="O908" s="201">
        <v>41.094000000000001</v>
      </c>
      <c r="P908" s="470">
        <v>41.094000000000001</v>
      </c>
      <c r="Q908" s="471">
        <v>423.0996045</v>
      </c>
      <c r="R908" s="471">
        <v>-74.283082712367687</v>
      </c>
      <c r="S908" s="470">
        <v>167.7411589399992</v>
      </c>
      <c r="T908" s="470">
        <v>167.7411589399992</v>
      </c>
      <c r="U908" s="470"/>
      <c r="V908" s="170">
        <v>99.262529073599367</v>
      </c>
    </row>
    <row r="909" spans="1:22" x14ac:dyDescent="0.25">
      <c r="A909">
        <v>0</v>
      </c>
      <c r="B909" s="478"/>
      <c r="C909" s="478"/>
      <c r="D909" s="478"/>
      <c r="E909" s="477"/>
      <c r="F909" s="482"/>
      <c r="G909" s="480"/>
      <c r="H909" s="480" t="s">
        <v>3133</v>
      </c>
      <c r="I909" s="474">
        <v>40</v>
      </c>
      <c r="J909" s="471"/>
      <c r="K909" s="473"/>
      <c r="L909" s="470">
        <v>5.5879999999999999E-2</v>
      </c>
      <c r="M909" s="201">
        <v>-74.311022712367688</v>
      </c>
      <c r="N909" s="201">
        <v>423.0996045</v>
      </c>
      <c r="O909" s="201">
        <v>41.094000000000001</v>
      </c>
      <c r="P909" s="470">
        <v>41.094000000000001</v>
      </c>
      <c r="Q909" s="471">
        <v>423.0996045</v>
      </c>
      <c r="R909" s="471">
        <v>-74.338962712367689</v>
      </c>
      <c r="S909" s="470">
        <v>167.7690989399992</v>
      </c>
      <c r="T909" s="470">
        <v>167.7970389399992</v>
      </c>
      <c r="U909" s="470"/>
      <c r="V909" s="170">
        <v>99.290469073599368</v>
      </c>
    </row>
    <row r="910" spans="1:22" x14ac:dyDescent="0.25">
      <c r="A910">
        <v>0</v>
      </c>
      <c r="B910" s="478"/>
      <c r="C910" s="478"/>
      <c r="D910" s="478"/>
      <c r="E910" s="477"/>
      <c r="F910" s="482" t="s">
        <v>619</v>
      </c>
      <c r="G910" s="480"/>
      <c r="H910" s="480" t="s">
        <v>3132</v>
      </c>
      <c r="I910" s="474">
        <v>40</v>
      </c>
      <c r="J910" s="471"/>
      <c r="K910" s="473"/>
      <c r="L910" s="470">
        <v>7.6135999999999981E-2</v>
      </c>
      <c r="M910" s="201">
        <v>-74.377030712367684</v>
      </c>
      <c r="N910" s="201">
        <v>423.0996045</v>
      </c>
      <c r="O910" s="201">
        <v>41.094000000000001</v>
      </c>
      <c r="P910" s="470">
        <v>41.094000000000001</v>
      </c>
      <c r="Q910" s="471">
        <v>423.0996045</v>
      </c>
      <c r="R910" s="471">
        <v>-74.415098712367694</v>
      </c>
      <c r="S910" s="470">
        <v>167.83510693999918</v>
      </c>
      <c r="T910" s="470">
        <v>167.87317493999919</v>
      </c>
      <c r="U910" s="470"/>
      <c r="V910" s="170">
        <v>99.356477073599351</v>
      </c>
    </row>
    <row r="911" spans="1:22" x14ac:dyDescent="0.25">
      <c r="A911">
        <v>0</v>
      </c>
      <c r="B911" s="478" t="s">
        <v>3081</v>
      </c>
      <c r="C911" s="478" t="s">
        <v>3207</v>
      </c>
      <c r="D911" s="478" t="s">
        <v>2187</v>
      </c>
      <c r="E911" s="477">
        <v>1681</v>
      </c>
      <c r="F911" s="482" t="s">
        <v>3203</v>
      </c>
      <c r="G911" s="480" t="s">
        <v>2185</v>
      </c>
      <c r="H911" s="480" t="s">
        <v>2184</v>
      </c>
      <c r="I911" s="474">
        <v>40</v>
      </c>
      <c r="J911" s="471"/>
      <c r="K911" s="473"/>
      <c r="L911" s="470">
        <v>0.5</v>
      </c>
      <c r="M911" s="201">
        <v>-74.665098712367694</v>
      </c>
      <c r="N911" s="201">
        <v>423.0996045</v>
      </c>
      <c r="O911" s="201">
        <v>41.094000000000001</v>
      </c>
      <c r="P911" s="470">
        <v>41.094000000000001</v>
      </c>
      <c r="Q911" s="471">
        <v>423.0996045</v>
      </c>
      <c r="R911" s="471">
        <v>-74.915098712367694</v>
      </c>
      <c r="S911" s="470">
        <v>168.12317493999919</v>
      </c>
      <c r="T911" s="470">
        <v>168.37317493999919</v>
      </c>
      <c r="U911" s="470"/>
      <c r="V911" s="170">
        <v>99.64454507359936</v>
      </c>
    </row>
    <row r="912" spans="1:22" x14ac:dyDescent="0.25">
      <c r="A912">
        <v>0</v>
      </c>
      <c r="B912" s="478"/>
      <c r="C912" s="478"/>
      <c r="D912" s="478"/>
      <c r="E912" s="477"/>
      <c r="F912" s="482" t="s">
        <v>619</v>
      </c>
      <c r="G912" s="480"/>
      <c r="H912" s="480" t="s">
        <v>3129</v>
      </c>
      <c r="I912" s="474">
        <v>40</v>
      </c>
      <c r="J912" s="471"/>
      <c r="K912" s="473"/>
      <c r="L912" s="470">
        <v>7.6135999999999981E-2</v>
      </c>
      <c r="M912" s="201">
        <v>-74.953166712367704</v>
      </c>
      <c r="N912" s="201">
        <v>423.0996045</v>
      </c>
      <c r="O912" s="201">
        <v>41.094000000000001</v>
      </c>
      <c r="P912" s="470">
        <v>41.094000000000001</v>
      </c>
      <c r="Q912" s="471">
        <v>423.0996045</v>
      </c>
      <c r="R912" s="471">
        <v>-74.991234712367699</v>
      </c>
      <c r="S912" s="470">
        <v>168.41124293999917</v>
      </c>
      <c r="T912" s="470">
        <v>168.44931093999918</v>
      </c>
      <c r="U912" s="470"/>
      <c r="V912" s="170">
        <v>99.932613073599342</v>
      </c>
    </row>
    <row r="913" spans="1:22" x14ac:dyDescent="0.25">
      <c r="A913">
        <v>0</v>
      </c>
      <c r="B913" s="478"/>
      <c r="C913" s="478"/>
      <c r="D913" s="478"/>
      <c r="E913" s="477"/>
      <c r="F913" s="482"/>
      <c r="G913" s="480"/>
      <c r="H913" s="480" t="s">
        <v>1962</v>
      </c>
      <c r="I913" s="474"/>
      <c r="J913" s="471"/>
      <c r="K913" s="473"/>
      <c r="L913" s="470">
        <v>9.9516999999999994E-2</v>
      </c>
      <c r="M913" s="201">
        <v>-75.040993212367709</v>
      </c>
      <c r="N913" s="201">
        <v>423.0996045</v>
      </c>
      <c r="O913" s="201">
        <v>41.094000000000001</v>
      </c>
      <c r="P913" s="470">
        <v>41.094000000000001</v>
      </c>
      <c r="Q913" s="471">
        <v>423.0996045</v>
      </c>
      <c r="R913" s="471">
        <v>-75.090751712367705</v>
      </c>
      <c r="S913" s="470">
        <v>168.49906943999918</v>
      </c>
      <c r="T913" s="470">
        <v>168.54882793999917</v>
      </c>
      <c r="U913" s="470"/>
      <c r="V913" s="170">
        <v>100.02043957359935</v>
      </c>
    </row>
    <row r="914" spans="1:22" x14ac:dyDescent="0.25">
      <c r="A914">
        <v>0</v>
      </c>
      <c r="B914" s="478" t="s">
        <v>3081</v>
      </c>
      <c r="C914" s="478" t="s">
        <v>3207</v>
      </c>
      <c r="D914" s="478" t="s">
        <v>2194</v>
      </c>
      <c r="E914" s="477">
        <v>1687</v>
      </c>
      <c r="F914" s="482" t="s">
        <v>3202</v>
      </c>
      <c r="G914" s="480"/>
      <c r="H914" s="480" t="s">
        <v>3072</v>
      </c>
      <c r="I914" s="474">
        <v>34</v>
      </c>
      <c r="J914" s="471"/>
      <c r="K914" s="473"/>
      <c r="L914" s="470">
        <v>0.29817100000000002</v>
      </c>
      <c r="M914" s="201">
        <v>-75.239837212367704</v>
      </c>
      <c r="N914" s="201">
        <v>423.0996045</v>
      </c>
      <c r="O914" s="201">
        <v>41.094000000000001</v>
      </c>
      <c r="P914" s="470">
        <v>41.094000000000001</v>
      </c>
      <c r="Q914" s="471">
        <v>423.0996045</v>
      </c>
      <c r="R914" s="471">
        <v>-75.388922712367702</v>
      </c>
      <c r="S914" s="470">
        <v>168.69791343999916</v>
      </c>
      <c r="T914" s="470">
        <v>168.84699893999917</v>
      </c>
      <c r="U914" s="470"/>
      <c r="V914" s="170">
        <v>100.21928357359933</v>
      </c>
    </row>
    <row r="915" spans="1:22" x14ac:dyDescent="0.25">
      <c r="A915">
        <v>0</v>
      </c>
      <c r="B915" s="478"/>
      <c r="C915" s="478"/>
      <c r="D915" s="478"/>
      <c r="E915" s="477"/>
      <c r="F915" s="482" t="s">
        <v>619</v>
      </c>
      <c r="G915" s="480"/>
      <c r="H915" s="480"/>
      <c r="I915" s="474"/>
      <c r="J915" s="471"/>
      <c r="K915" s="473"/>
      <c r="L915" s="470">
        <v>0</v>
      </c>
      <c r="M915" s="201">
        <v>-75.388922712367702</v>
      </c>
      <c r="N915" s="201">
        <v>423.0996045</v>
      </c>
      <c r="O915" s="201">
        <v>41.094000000000001</v>
      </c>
      <c r="P915" s="470">
        <v>41.094000000000001</v>
      </c>
      <c r="Q915" s="471">
        <v>423.0996045</v>
      </c>
      <c r="R915" s="471">
        <v>-75.388922712367702</v>
      </c>
      <c r="S915" s="470">
        <v>168.84699893999917</v>
      </c>
      <c r="T915" s="470">
        <v>168.84699893999917</v>
      </c>
      <c r="U915" s="470"/>
      <c r="V915" s="170">
        <v>100.36836907359934</v>
      </c>
    </row>
    <row r="916" spans="1:22" x14ac:dyDescent="0.25">
      <c r="A916">
        <v>0</v>
      </c>
      <c r="B916" s="478"/>
      <c r="C916" s="478"/>
      <c r="D916" s="478"/>
      <c r="E916" s="477"/>
      <c r="F916" s="482" t="s">
        <v>619</v>
      </c>
      <c r="G916" s="480"/>
      <c r="H916" s="480"/>
      <c r="I916" s="474"/>
      <c r="J916" s="471"/>
      <c r="K916" s="473"/>
      <c r="L916" s="470">
        <v>0</v>
      </c>
      <c r="M916" s="201">
        <v>-75.388922712367702</v>
      </c>
      <c r="N916" s="201">
        <v>423.0996045</v>
      </c>
      <c r="O916" s="201">
        <v>41.094000000000001</v>
      </c>
      <c r="P916" s="470">
        <v>41.094000000000001</v>
      </c>
      <c r="Q916" s="471">
        <v>423.0996045</v>
      </c>
      <c r="R916" s="471">
        <v>-75.388922712367702</v>
      </c>
      <c r="S916" s="470">
        <v>168.84699893999917</v>
      </c>
      <c r="T916" s="470">
        <v>168.84699893999917</v>
      </c>
      <c r="U916" s="470"/>
      <c r="V916" s="170">
        <v>100.36836907359934</v>
      </c>
    </row>
    <row r="917" spans="1:22" x14ac:dyDescent="0.25">
      <c r="A917">
        <v>0</v>
      </c>
      <c r="B917" s="478"/>
      <c r="C917" s="478"/>
      <c r="D917" s="478"/>
      <c r="E917" s="477"/>
      <c r="F917" s="482" t="s">
        <v>619</v>
      </c>
      <c r="G917" s="480"/>
      <c r="H917" s="480" t="s">
        <v>1962</v>
      </c>
      <c r="I917" s="474"/>
      <c r="J917" s="471"/>
      <c r="K917" s="473"/>
      <c r="L917" s="470">
        <v>9.9516999999999994E-2</v>
      </c>
      <c r="M917" s="201">
        <v>-75.438681212367698</v>
      </c>
      <c r="N917" s="201">
        <v>423.0996045</v>
      </c>
      <c r="O917" s="201">
        <v>41.094000000000001</v>
      </c>
      <c r="P917" s="470">
        <v>41.094000000000001</v>
      </c>
      <c r="Q917" s="471">
        <v>423.0996045</v>
      </c>
      <c r="R917" s="471">
        <v>-75.488439712367708</v>
      </c>
      <c r="S917" s="470">
        <v>168.89675743999916</v>
      </c>
      <c r="T917" s="470">
        <v>168.94651593999916</v>
      </c>
      <c r="U917" s="470"/>
      <c r="V917" s="170">
        <v>100.41812757359934</v>
      </c>
    </row>
    <row r="918" spans="1:22" x14ac:dyDescent="0.25">
      <c r="A918">
        <v>0</v>
      </c>
      <c r="B918" s="478" t="s">
        <v>3081</v>
      </c>
      <c r="C918" s="478" t="s">
        <v>3207</v>
      </c>
      <c r="D918" s="478" t="s">
        <v>2192</v>
      </c>
      <c r="E918" s="477">
        <v>1691</v>
      </c>
      <c r="F918" s="482" t="s">
        <v>3201</v>
      </c>
      <c r="G918" s="480"/>
      <c r="H918" s="480" t="s">
        <v>3072</v>
      </c>
      <c r="I918" s="474">
        <v>34</v>
      </c>
      <c r="J918" s="471"/>
      <c r="K918" s="473"/>
      <c r="L918" s="470">
        <v>0.29817100000000002</v>
      </c>
      <c r="M918" s="201">
        <v>-75.637525212367706</v>
      </c>
      <c r="N918" s="201">
        <v>423.0996045</v>
      </c>
      <c r="O918" s="201">
        <v>41.094000000000001</v>
      </c>
      <c r="P918" s="470">
        <v>41.094000000000001</v>
      </c>
      <c r="Q918" s="471">
        <v>423.0996045</v>
      </c>
      <c r="R918" s="471">
        <v>-75.786610712367704</v>
      </c>
      <c r="S918" s="470">
        <v>169.09560143999914</v>
      </c>
      <c r="T918" s="470">
        <v>169.24468693999916</v>
      </c>
      <c r="U918" s="470"/>
      <c r="V918" s="170">
        <v>100.61697157359932</v>
      </c>
    </row>
    <row r="919" spans="1:22" x14ac:dyDescent="0.25">
      <c r="A919">
        <v>0</v>
      </c>
      <c r="B919" s="478"/>
      <c r="C919" s="478"/>
      <c r="D919" s="478"/>
      <c r="E919" s="477"/>
      <c r="F919" s="482" t="s">
        <v>619</v>
      </c>
      <c r="G919" s="480"/>
      <c r="H919" s="480"/>
      <c r="I919" s="474"/>
      <c r="J919" s="471"/>
      <c r="K919" s="473"/>
      <c r="L919" s="470">
        <v>0</v>
      </c>
      <c r="M919" s="201">
        <v>-75.786610712367704</v>
      </c>
      <c r="N919" s="201">
        <v>423.0996045</v>
      </c>
      <c r="O919" s="201">
        <v>41.094000000000001</v>
      </c>
      <c r="P919" s="470">
        <v>41.094000000000001</v>
      </c>
      <c r="Q919" s="471">
        <v>423.0996045</v>
      </c>
      <c r="R919" s="471">
        <v>-75.786610712367704</v>
      </c>
      <c r="S919" s="470">
        <v>169.24468693999916</v>
      </c>
      <c r="T919" s="470">
        <v>169.24468693999916</v>
      </c>
      <c r="U919" s="470"/>
      <c r="V919" s="170">
        <v>100.76605707359933</v>
      </c>
    </row>
    <row r="920" spans="1:22" x14ac:dyDescent="0.25">
      <c r="A920">
        <v>0</v>
      </c>
      <c r="B920" s="478"/>
      <c r="C920" s="478"/>
      <c r="D920" s="478"/>
      <c r="E920" s="477"/>
      <c r="F920" s="482" t="s">
        <v>619</v>
      </c>
      <c r="G920" s="480"/>
      <c r="H920" s="480"/>
      <c r="I920" s="474"/>
      <c r="J920" s="471"/>
      <c r="K920" s="473"/>
      <c r="L920" s="470">
        <v>0</v>
      </c>
      <c r="M920" s="201">
        <v>-75.786610712367704</v>
      </c>
      <c r="N920" s="201">
        <v>423.0996045</v>
      </c>
      <c r="O920" s="201">
        <v>41.094000000000001</v>
      </c>
      <c r="P920" s="470">
        <v>41.094000000000001</v>
      </c>
      <c r="Q920" s="471">
        <v>423.0996045</v>
      </c>
      <c r="R920" s="471">
        <v>-75.786610712367704</v>
      </c>
      <c r="S920" s="470">
        <v>169.24468693999916</v>
      </c>
      <c r="T920" s="470">
        <v>169.24468693999916</v>
      </c>
      <c r="U920" s="470"/>
      <c r="V920" s="170">
        <v>100.76605707359933</v>
      </c>
    </row>
    <row r="921" spans="1:22" x14ac:dyDescent="0.25">
      <c r="A921">
        <v>0</v>
      </c>
      <c r="B921" s="478"/>
      <c r="C921" s="478"/>
      <c r="D921" s="478"/>
      <c r="E921" s="477"/>
      <c r="F921" s="482" t="s">
        <v>619</v>
      </c>
      <c r="G921" s="480"/>
      <c r="H921" s="480" t="s">
        <v>1962</v>
      </c>
      <c r="I921" s="474"/>
      <c r="J921" s="471"/>
      <c r="K921" s="473"/>
      <c r="L921" s="470">
        <v>9.9516999999999994E-2</v>
      </c>
      <c r="M921" s="201">
        <v>-75.836369212367714</v>
      </c>
      <c r="N921" s="201">
        <v>423.0996045</v>
      </c>
      <c r="O921" s="201">
        <v>41.094000000000001</v>
      </c>
      <c r="P921" s="470">
        <v>41.094000000000001</v>
      </c>
      <c r="Q921" s="471">
        <v>423.0996045</v>
      </c>
      <c r="R921" s="471">
        <v>-75.88612771236771</v>
      </c>
      <c r="S921" s="470">
        <v>169.29444543999915</v>
      </c>
      <c r="T921" s="470">
        <v>169.34420393999915</v>
      </c>
      <c r="U921" s="470"/>
      <c r="V921" s="170">
        <v>100.81581557359932</v>
      </c>
    </row>
    <row r="922" spans="1:22" x14ac:dyDescent="0.25">
      <c r="A922">
        <v>0</v>
      </c>
      <c r="B922" s="478" t="s">
        <v>3081</v>
      </c>
      <c r="C922" s="478" t="s">
        <v>3207</v>
      </c>
      <c r="D922" s="478" t="s">
        <v>2190</v>
      </c>
      <c r="E922" s="477">
        <v>1695</v>
      </c>
      <c r="F922" s="482" t="s">
        <v>3200</v>
      </c>
      <c r="G922" s="480"/>
      <c r="H922" s="480" t="s">
        <v>3072</v>
      </c>
      <c r="I922" s="474">
        <v>34</v>
      </c>
      <c r="J922" s="471"/>
      <c r="K922" s="473"/>
      <c r="L922" s="470">
        <v>0.29817100000000002</v>
      </c>
      <c r="M922" s="201">
        <v>-76.035213212367708</v>
      </c>
      <c r="N922" s="201">
        <v>423.0996045</v>
      </c>
      <c r="O922" s="201">
        <v>41.094000000000001</v>
      </c>
      <c r="P922" s="470">
        <v>41.094000000000001</v>
      </c>
      <c r="Q922" s="471">
        <v>423.0996045</v>
      </c>
      <c r="R922" s="471">
        <v>-76.184298712367706</v>
      </c>
      <c r="S922" s="470">
        <v>169.49328943999913</v>
      </c>
      <c r="T922" s="470">
        <v>169.64237493999914</v>
      </c>
      <c r="U922" s="470"/>
      <c r="V922" s="170">
        <v>101.0146595735993</v>
      </c>
    </row>
    <row r="923" spans="1:22" x14ac:dyDescent="0.25">
      <c r="A923">
        <v>0</v>
      </c>
      <c r="B923" s="478"/>
      <c r="C923" s="478"/>
      <c r="D923" s="478"/>
      <c r="E923" s="477"/>
      <c r="F923" s="482" t="s">
        <v>619</v>
      </c>
      <c r="G923" s="480"/>
      <c r="H923" s="480"/>
      <c r="I923" s="474"/>
      <c r="J923" s="471"/>
      <c r="K923" s="473"/>
      <c r="L923" s="470">
        <v>0</v>
      </c>
      <c r="M923" s="201">
        <v>-76.184298712367706</v>
      </c>
      <c r="N923" s="201">
        <v>423.0996045</v>
      </c>
      <c r="O923" s="201">
        <v>41.094000000000001</v>
      </c>
      <c r="P923" s="470">
        <v>41.094000000000001</v>
      </c>
      <c r="Q923" s="471">
        <v>423.0996045</v>
      </c>
      <c r="R923" s="471">
        <v>-76.184298712367706</v>
      </c>
      <c r="S923" s="470">
        <v>169.64237493999914</v>
      </c>
      <c r="T923" s="470">
        <v>169.64237493999914</v>
      </c>
      <c r="U923" s="470"/>
      <c r="V923" s="170">
        <v>101.16374507359932</v>
      </c>
    </row>
    <row r="924" spans="1:22" x14ac:dyDescent="0.25">
      <c r="A924">
        <v>0</v>
      </c>
      <c r="B924" s="478" t="s">
        <v>3081</v>
      </c>
      <c r="C924" s="478" t="s">
        <v>3207</v>
      </c>
      <c r="D924" s="478" t="s">
        <v>2174</v>
      </c>
      <c r="E924" s="477">
        <v>1696</v>
      </c>
      <c r="F924" s="482" t="s">
        <v>3199</v>
      </c>
      <c r="G924" s="480"/>
      <c r="H924" s="480" t="s">
        <v>4278</v>
      </c>
      <c r="I924" s="474"/>
      <c r="J924" s="471"/>
      <c r="K924" s="473"/>
      <c r="L924" s="470">
        <v>0</v>
      </c>
      <c r="M924" s="201">
        <v>-76.184298712367706</v>
      </c>
      <c r="N924" s="201">
        <v>423.0996045</v>
      </c>
      <c r="O924" s="201">
        <v>41.094000000000001</v>
      </c>
      <c r="P924" s="470">
        <v>41.094000000000001</v>
      </c>
      <c r="Q924" s="471">
        <v>423.0996045</v>
      </c>
      <c r="R924" s="471">
        <v>-76.184298712367706</v>
      </c>
      <c r="S924" s="470">
        <v>169.64237493999914</v>
      </c>
      <c r="T924" s="470">
        <v>169.64237493999914</v>
      </c>
      <c r="U924" s="470"/>
      <c r="V924" s="170">
        <v>101.16374507359932</v>
      </c>
    </row>
    <row r="925" spans="1:22" x14ac:dyDescent="0.25">
      <c r="A925">
        <v>0</v>
      </c>
      <c r="B925" s="478"/>
      <c r="C925" s="478"/>
      <c r="D925" s="478"/>
      <c r="E925" s="477"/>
      <c r="F925" s="482"/>
      <c r="G925" s="480"/>
      <c r="H925" s="480" t="s">
        <v>1962</v>
      </c>
      <c r="I925" s="474"/>
      <c r="J925" s="471"/>
      <c r="K925" s="473"/>
      <c r="L925" s="470">
        <v>9.650984E-2</v>
      </c>
      <c r="M925" s="201">
        <v>-76.232553632367711</v>
      </c>
      <c r="N925" s="201">
        <v>423.0996045</v>
      </c>
      <c r="O925" s="201">
        <v>41.094000000000001</v>
      </c>
      <c r="P925" s="470">
        <v>41.094000000000001</v>
      </c>
      <c r="Q925" s="471">
        <v>423.0996045</v>
      </c>
      <c r="R925" s="471">
        <v>-76.280808552367702</v>
      </c>
      <c r="S925" s="470">
        <v>169.69062985999915</v>
      </c>
      <c r="T925" s="470">
        <v>169.73888477999915</v>
      </c>
      <c r="U925" s="470"/>
      <c r="V925" s="170">
        <v>101.21199999359932</v>
      </c>
    </row>
    <row r="926" spans="1:22" x14ac:dyDescent="0.25">
      <c r="A926">
        <v>0</v>
      </c>
      <c r="B926" s="478" t="s">
        <v>3081</v>
      </c>
      <c r="C926" s="478" t="s">
        <v>3207</v>
      </c>
      <c r="D926" s="478" t="s">
        <v>111</v>
      </c>
      <c r="E926" s="477">
        <v>1697</v>
      </c>
      <c r="F926" s="482" t="s">
        <v>785</v>
      </c>
      <c r="G926" s="480" t="s">
        <v>3135</v>
      </c>
      <c r="H926" s="480" t="s">
        <v>3134</v>
      </c>
      <c r="I926" s="474">
        <v>40</v>
      </c>
      <c r="J926" s="471"/>
      <c r="K926" s="473"/>
      <c r="L926" s="470">
        <v>0</v>
      </c>
      <c r="M926" s="201">
        <v>-76.280808552367702</v>
      </c>
      <c r="N926" s="201">
        <v>423.0996045</v>
      </c>
      <c r="O926" s="201">
        <v>41.094000000000001</v>
      </c>
      <c r="P926" s="470">
        <v>41.094000000000001</v>
      </c>
      <c r="Q926" s="471">
        <v>423.0996045</v>
      </c>
      <c r="R926" s="471">
        <v>-76.280808552367702</v>
      </c>
      <c r="S926" s="470">
        <v>169.73888477999915</v>
      </c>
      <c r="T926" s="470">
        <v>169.73888477999915</v>
      </c>
      <c r="U926" s="470"/>
      <c r="V926" s="170">
        <v>101.26025491359933</v>
      </c>
    </row>
    <row r="927" spans="1:22" x14ac:dyDescent="0.25">
      <c r="A927">
        <v>0</v>
      </c>
      <c r="B927" s="478"/>
      <c r="C927" s="478"/>
      <c r="D927" s="478"/>
      <c r="E927" s="477"/>
      <c r="F927" s="482"/>
      <c r="G927" s="480"/>
      <c r="H927" s="480" t="s">
        <v>3133</v>
      </c>
      <c r="I927" s="474"/>
      <c r="J927" s="471"/>
      <c r="K927" s="473"/>
      <c r="L927" s="470">
        <v>5.5879999999999999E-2</v>
      </c>
      <c r="M927" s="201">
        <v>-76.308748552367703</v>
      </c>
      <c r="N927" s="201">
        <v>423.0996045</v>
      </c>
      <c r="O927" s="201">
        <v>41.094000000000001</v>
      </c>
      <c r="P927" s="470">
        <v>41.094000000000001</v>
      </c>
      <c r="Q927" s="471">
        <v>423.0996045</v>
      </c>
      <c r="R927" s="471">
        <v>-76.336688552367704</v>
      </c>
      <c r="S927" s="470">
        <v>169.76682477999915</v>
      </c>
      <c r="T927" s="470">
        <v>169.79476477999916</v>
      </c>
      <c r="U927" s="470"/>
      <c r="V927" s="170">
        <v>101.28819491359933</v>
      </c>
    </row>
    <row r="928" spans="1:22" x14ac:dyDescent="0.25">
      <c r="A928">
        <v>0</v>
      </c>
      <c r="B928" s="478"/>
      <c r="C928" s="478"/>
      <c r="D928" s="478"/>
      <c r="E928" s="477"/>
      <c r="F928" s="482" t="s">
        <v>619</v>
      </c>
      <c r="G928" s="480"/>
      <c r="H928" s="480" t="s">
        <v>3132</v>
      </c>
      <c r="I928" s="474">
        <v>40</v>
      </c>
      <c r="J928" s="471"/>
      <c r="K928" s="473"/>
      <c r="L928" s="470">
        <v>7.6135999999999981E-2</v>
      </c>
      <c r="M928" s="201">
        <v>-76.3747565523677</v>
      </c>
      <c r="N928" s="201">
        <v>423.0996045</v>
      </c>
      <c r="O928" s="201">
        <v>41.094000000000001</v>
      </c>
      <c r="P928" s="470">
        <v>41.094000000000001</v>
      </c>
      <c r="Q928" s="471">
        <v>423.0996045</v>
      </c>
      <c r="R928" s="471">
        <v>-76.412824552367709</v>
      </c>
      <c r="S928" s="470">
        <v>169.83283277999914</v>
      </c>
      <c r="T928" s="470">
        <v>169.87090077999915</v>
      </c>
      <c r="U928" s="470"/>
      <c r="V928" s="170">
        <v>101.35420291359931</v>
      </c>
    </row>
    <row r="929" spans="1:22" x14ac:dyDescent="0.25">
      <c r="A929">
        <v>0</v>
      </c>
      <c r="B929" s="478" t="s">
        <v>3081</v>
      </c>
      <c r="C929" s="478" t="s">
        <v>3207</v>
      </c>
      <c r="D929" s="478" t="s">
        <v>3141</v>
      </c>
      <c r="E929" s="477">
        <v>1701</v>
      </c>
      <c r="F929" s="482" t="s">
        <v>3198</v>
      </c>
      <c r="G929" s="480" t="s">
        <v>2185</v>
      </c>
      <c r="H929" s="480" t="s">
        <v>2184</v>
      </c>
      <c r="I929" s="474">
        <v>40</v>
      </c>
      <c r="J929" s="471"/>
      <c r="K929" s="473"/>
      <c r="L929" s="470">
        <v>0.5</v>
      </c>
      <c r="M929" s="201">
        <v>-76.662824552367709</v>
      </c>
      <c r="N929" s="201">
        <v>423.0996045</v>
      </c>
      <c r="O929" s="201">
        <v>41.094000000000001</v>
      </c>
      <c r="P929" s="470">
        <v>41.094000000000001</v>
      </c>
      <c r="Q929" s="471">
        <v>423.0996045</v>
      </c>
      <c r="R929" s="471">
        <v>-76.912824552367709</v>
      </c>
      <c r="S929" s="470">
        <v>170.12090077999915</v>
      </c>
      <c r="T929" s="470">
        <v>170.37090077999915</v>
      </c>
      <c r="U929" s="470"/>
      <c r="V929" s="170">
        <v>101.64227091359932</v>
      </c>
    </row>
    <row r="930" spans="1:22" x14ac:dyDescent="0.25">
      <c r="A930">
        <v>0</v>
      </c>
      <c r="B930" s="478"/>
      <c r="C930" s="478"/>
      <c r="D930" s="478"/>
      <c r="E930" s="477"/>
      <c r="F930" s="482" t="s">
        <v>619</v>
      </c>
      <c r="G930" s="480"/>
      <c r="H930" s="480" t="s">
        <v>3129</v>
      </c>
      <c r="I930" s="474">
        <v>40</v>
      </c>
      <c r="J930" s="471"/>
      <c r="K930" s="473"/>
      <c r="L930" s="470">
        <v>7.6135999999999981E-2</v>
      </c>
      <c r="M930" s="201">
        <v>-76.950892552367719</v>
      </c>
      <c r="N930" s="201">
        <v>423.0996045</v>
      </c>
      <c r="O930" s="201">
        <v>41.094000000000001</v>
      </c>
      <c r="P930" s="470">
        <v>41.094000000000001</v>
      </c>
      <c r="Q930" s="471">
        <v>423.0996045</v>
      </c>
      <c r="R930" s="471">
        <v>-76.988960552367715</v>
      </c>
      <c r="S930" s="470">
        <v>170.40896877999913</v>
      </c>
      <c r="T930" s="470">
        <v>170.44703677999914</v>
      </c>
      <c r="U930" s="470"/>
      <c r="V930" s="170">
        <v>101.9303389135993</v>
      </c>
    </row>
    <row r="931" spans="1:22" x14ac:dyDescent="0.25">
      <c r="A931">
        <v>0</v>
      </c>
      <c r="B931" s="478"/>
      <c r="C931" s="478"/>
      <c r="D931" s="478"/>
      <c r="E931" s="477"/>
      <c r="F931" s="482"/>
      <c r="G931" s="480"/>
      <c r="H931" s="480" t="s">
        <v>1962</v>
      </c>
      <c r="I931" s="474"/>
      <c r="J931" s="471"/>
      <c r="K931" s="473"/>
      <c r="L931" s="470">
        <v>9.9516999999999994E-2</v>
      </c>
      <c r="M931" s="201">
        <v>-77.038719052367725</v>
      </c>
      <c r="N931" s="201">
        <v>423.0996045</v>
      </c>
      <c r="O931" s="201">
        <v>41.094000000000001</v>
      </c>
      <c r="P931" s="470">
        <v>41.094000000000001</v>
      </c>
      <c r="Q931" s="471">
        <v>423.0996045</v>
      </c>
      <c r="R931" s="471">
        <v>-77.088477552367721</v>
      </c>
      <c r="S931" s="470">
        <v>170.49679527999913</v>
      </c>
      <c r="T931" s="470">
        <v>170.54655377999913</v>
      </c>
      <c r="U931" s="470"/>
      <c r="V931" s="170">
        <v>102.01816541359931</v>
      </c>
    </row>
    <row r="932" spans="1:22" x14ac:dyDescent="0.25">
      <c r="A932">
        <v>0</v>
      </c>
      <c r="B932" s="478" t="s">
        <v>3081</v>
      </c>
      <c r="C932" s="478" t="s">
        <v>3207</v>
      </c>
      <c r="D932" s="478" t="s">
        <v>2183</v>
      </c>
      <c r="E932" s="477">
        <v>1707</v>
      </c>
      <c r="F932" s="482" t="s">
        <v>3197</v>
      </c>
      <c r="G932" s="480"/>
      <c r="H932" s="480" t="s">
        <v>3072</v>
      </c>
      <c r="I932" s="474">
        <v>34</v>
      </c>
      <c r="J932" s="471"/>
      <c r="K932" s="473"/>
      <c r="L932" s="470">
        <v>0.29817100000000002</v>
      </c>
      <c r="M932" s="201">
        <v>-77.237563052367719</v>
      </c>
      <c r="N932" s="201">
        <v>423.0996045</v>
      </c>
      <c r="O932" s="201">
        <v>41.094000000000001</v>
      </c>
      <c r="P932" s="470">
        <v>41.094000000000001</v>
      </c>
      <c r="Q932" s="471">
        <v>423.0996045</v>
      </c>
      <c r="R932" s="471">
        <v>-77.386648552367717</v>
      </c>
      <c r="S932" s="470">
        <v>170.69563927999911</v>
      </c>
      <c r="T932" s="470">
        <v>170.84472477999913</v>
      </c>
      <c r="U932" s="470"/>
      <c r="V932" s="170">
        <v>102.21700941359929</v>
      </c>
    </row>
    <row r="933" spans="1:22" x14ac:dyDescent="0.25">
      <c r="A933">
        <v>0</v>
      </c>
      <c r="B933" s="478"/>
      <c r="C933" s="478"/>
      <c r="D933" s="478"/>
      <c r="E933" s="477"/>
      <c r="F933" s="482" t="s">
        <v>619</v>
      </c>
      <c r="G933" s="480"/>
      <c r="H933" s="480"/>
      <c r="I933" s="474"/>
      <c r="J933" s="471"/>
      <c r="K933" s="473"/>
      <c r="L933" s="470">
        <v>0</v>
      </c>
      <c r="M933" s="201">
        <v>-77.386648552367717</v>
      </c>
      <c r="N933" s="201">
        <v>423.0996045</v>
      </c>
      <c r="O933" s="201">
        <v>41.094000000000001</v>
      </c>
      <c r="P933" s="470">
        <v>41.094000000000001</v>
      </c>
      <c r="Q933" s="471">
        <v>423.0996045</v>
      </c>
      <c r="R933" s="471">
        <v>-77.386648552367717</v>
      </c>
      <c r="S933" s="470">
        <v>170.84472477999913</v>
      </c>
      <c r="T933" s="470">
        <v>170.84472477999913</v>
      </c>
      <c r="U933" s="470"/>
      <c r="V933" s="170">
        <v>102.3660949135993</v>
      </c>
    </row>
    <row r="934" spans="1:22" x14ac:dyDescent="0.25">
      <c r="A934">
        <v>0</v>
      </c>
      <c r="B934" s="478"/>
      <c r="C934" s="478"/>
      <c r="D934" s="478"/>
      <c r="E934" s="477"/>
      <c r="F934" s="482" t="s">
        <v>619</v>
      </c>
      <c r="G934" s="480"/>
      <c r="H934" s="480"/>
      <c r="I934" s="474"/>
      <c r="J934" s="471"/>
      <c r="K934" s="473"/>
      <c r="L934" s="470">
        <v>0</v>
      </c>
      <c r="M934" s="201">
        <v>-77.386648552367717</v>
      </c>
      <c r="N934" s="201">
        <v>423.0996045</v>
      </c>
      <c r="O934" s="201">
        <v>41.094000000000001</v>
      </c>
      <c r="P934" s="470">
        <v>41.094000000000001</v>
      </c>
      <c r="Q934" s="471">
        <v>423.0996045</v>
      </c>
      <c r="R934" s="471">
        <v>-77.386648552367717</v>
      </c>
      <c r="S934" s="470">
        <v>170.84472477999913</v>
      </c>
      <c r="T934" s="470">
        <v>170.84472477999913</v>
      </c>
      <c r="U934" s="470"/>
      <c r="V934" s="170">
        <v>102.3660949135993</v>
      </c>
    </row>
    <row r="935" spans="1:22" x14ac:dyDescent="0.25">
      <c r="A935">
        <v>0</v>
      </c>
      <c r="B935" s="478"/>
      <c r="C935" s="478"/>
      <c r="D935" s="478"/>
      <c r="E935" s="477"/>
      <c r="F935" s="482" t="s">
        <v>619</v>
      </c>
      <c r="G935" s="480"/>
      <c r="H935" s="480" t="s">
        <v>1962</v>
      </c>
      <c r="I935" s="474"/>
      <c r="J935" s="471"/>
      <c r="K935" s="473"/>
      <c r="L935" s="470">
        <v>9.9516999999999994E-2</v>
      </c>
      <c r="M935" s="201">
        <v>-77.436407052367713</v>
      </c>
      <c r="N935" s="201">
        <v>423.0996045</v>
      </c>
      <c r="O935" s="201">
        <v>41.094000000000001</v>
      </c>
      <c r="P935" s="470">
        <v>41.094000000000001</v>
      </c>
      <c r="Q935" s="471">
        <v>423.0996045</v>
      </c>
      <c r="R935" s="471">
        <v>-77.486165552367723</v>
      </c>
      <c r="S935" s="470">
        <v>170.89448327999912</v>
      </c>
      <c r="T935" s="470">
        <v>170.94424177999912</v>
      </c>
      <c r="U935" s="470"/>
      <c r="V935" s="170">
        <v>102.41585341359929</v>
      </c>
    </row>
    <row r="936" spans="1:22" x14ac:dyDescent="0.25">
      <c r="A936">
        <v>0</v>
      </c>
      <c r="B936" s="478" t="s">
        <v>3081</v>
      </c>
      <c r="C936" s="478" t="s">
        <v>3207</v>
      </c>
      <c r="D936" s="478" t="s">
        <v>2181</v>
      </c>
      <c r="E936" s="477">
        <v>1711</v>
      </c>
      <c r="F936" s="482" t="s">
        <v>3196</v>
      </c>
      <c r="G936" s="480"/>
      <c r="H936" s="480" t="s">
        <v>3072</v>
      </c>
      <c r="I936" s="474">
        <v>34</v>
      </c>
      <c r="J936" s="471"/>
      <c r="K936" s="473"/>
      <c r="L936" s="470">
        <v>0.29817100000000002</v>
      </c>
      <c r="M936" s="201">
        <v>-77.635251052367721</v>
      </c>
      <c r="N936" s="201">
        <v>423.0996045</v>
      </c>
      <c r="O936" s="201">
        <v>41.094000000000001</v>
      </c>
      <c r="P936" s="470">
        <v>41.094000000000001</v>
      </c>
      <c r="Q936" s="471">
        <v>423.0996045</v>
      </c>
      <c r="R936" s="471">
        <v>-77.784336552367719</v>
      </c>
      <c r="S936" s="470">
        <v>171.0933272799991</v>
      </c>
      <c r="T936" s="470">
        <v>171.24241277999911</v>
      </c>
      <c r="U936" s="470"/>
      <c r="V936" s="170">
        <v>102.61469741359927</v>
      </c>
    </row>
    <row r="937" spans="1:22" x14ac:dyDescent="0.25">
      <c r="A937">
        <v>0</v>
      </c>
      <c r="B937" s="478"/>
      <c r="C937" s="478"/>
      <c r="D937" s="478"/>
      <c r="E937" s="477"/>
      <c r="F937" s="482" t="s">
        <v>619</v>
      </c>
      <c r="G937" s="480"/>
      <c r="H937" s="480"/>
      <c r="I937" s="474"/>
      <c r="J937" s="471"/>
      <c r="K937" s="473"/>
      <c r="L937" s="470">
        <v>0</v>
      </c>
      <c r="M937" s="201">
        <v>-77.784336552367719</v>
      </c>
      <c r="N937" s="201">
        <v>423.0996045</v>
      </c>
      <c r="O937" s="201">
        <v>41.094000000000001</v>
      </c>
      <c r="P937" s="470">
        <v>41.094000000000001</v>
      </c>
      <c r="Q937" s="471">
        <v>423.0996045</v>
      </c>
      <c r="R937" s="471">
        <v>-77.784336552367719</v>
      </c>
      <c r="S937" s="470">
        <v>171.24241277999911</v>
      </c>
      <c r="T937" s="470">
        <v>171.24241277999911</v>
      </c>
      <c r="U937" s="470"/>
      <c r="V937" s="170">
        <v>102.76378291359929</v>
      </c>
    </row>
    <row r="938" spans="1:22" x14ac:dyDescent="0.25">
      <c r="A938">
        <v>0</v>
      </c>
      <c r="B938" s="478"/>
      <c r="C938" s="478"/>
      <c r="D938" s="478"/>
      <c r="E938" s="477"/>
      <c r="F938" s="482" t="s">
        <v>619</v>
      </c>
      <c r="G938" s="480"/>
      <c r="H938" s="480"/>
      <c r="I938" s="474"/>
      <c r="J938" s="471"/>
      <c r="K938" s="473"/>
      <c r="L938" s="470">
        <v>0</v>
      </c>
      <c r="M938" s="201">
        <v>-77.784336552367719</v>
      </c>
      <c r="N938" s="201">
        <v>423.0996045</v>
      </c>
      <c r="O938" s="201">
        <v>41.094000000000001</v>
      </c>
      <c r="P938" s="470">
        <v>41.094000000000001</v>
      </c>
      <c r="Q938" s="471">
        <v>423.0996045</v>
      </c>
      <c r="R938" s="471">
        <v>-77.784336552367719</v>
      </c>
      <c r="S938" s="470">
        <v>171.24241277999911</v>
      </c>
      <c r="T938" s="470">
        <v>171.24241277999911</v>
      </c>
      <c r="U938" s="470"/>
      <c r="V938" s="170">
        <v>102.76378291359929</v>
      </c>
    </row>
    <row r="939" spans="1:22" x14ac:dyDescent="0.25">
      <c r="A939">
        <v>0</v>
      </c>
      <c r="B939" s="478"/>
      <c r="C939" s="478"/>
      <c r="D939" s="478"/>
      <c r="E939" s="477"/>
      <c r="F939" s="482" t="s">
        <v>619</v>
      </c>
      <c r="G939" s="480"/>
      <c r="H939" s="480" t="s">
        <v>1962</v>
      </c>
      <c r="I939" s="474"/>
      <c r="J939" s="471"/>
      <c r="K939" s="473"/>
      <c r="L939" s="470">
        <v>9.9516999999999994E-2</v>
      </c>
      <c r="M939" s="201">
        <v>-77.834095052367729</v>
      </c>
      <c r="N939" s="201">
        <v>423.0996045</v>
      </c>
      <c r="O939" s="201">
        <v>41.094000000000001</v>
      </c>
      <c r="P939" s="470">
        <v>41.094000000000001</v>
      </c>
      <c r="Q939" s="471">
        <v>423.0996045</v>
      </c>
      <c r="R939" s="471">
        <v>-77.883853552367725</v>
      </c>
      <c r="S939" s="470">
        <v>171.29217127999911</v>
      </c>
      <c r="T939" s="470">
        <v>171.34192977999911</v>
      </c>
      <c r="U939" s="470"/>
      <c r="V939" s="170">
        <v>102.81354141359928</v>
      </c>
    </row>
    <row r="940" spans="1:22" x14ac:dyDescent="0.25">
      <c r="A940">
        <v>0</v>
      </c>
      <c r="B940" s="478" t="s">
        <v>3081</v>
      </c>
      <c r="C940" s="478" t="s">
        <v>3207</v>
      </c>
      <c r="D940" s="478" t="s">
        <v>2179</v>
      </c>
      <c r="E940" s="477">
        <v>1715</v>
      </c>
      <c r="F940" s="482" t="s">
        <v>3195</v>
      </c>
      <c r="G940" s="480"/>
      <c r="H940" s="480" t="s">
        <v>3072</v>
      </c>
      <c r="I940" s="474">
        <v>34</v>
      </c>
      <c r="J940" s="471"/>
      <c r="K940" s="473"/>
      <c r="L940" s="470">
        <v>0.29817100000000002</v>
      </c>
      <c r="M940" s="201">
        <v>-78.032939052367723</v>
      </c>
      <c r="N940" s="201">
        <v>423.0996045</v>
      </c>
      <c r="O940" s="201">
        <v>41.094000000000001</v>
      </c>
      <c r="P940" s="470">
        <v>41.094000000000001</v>
      </c>
      <c r="Q940" s="471">
        <v>423.0996045</v>
      </c>
      <c r="R940" s="471">
        <v>-78.182024552367722</v>
      </c>
      <c r="S940" s="470">
        <v>171.49101527999909</v>
      </c>
      <c r="T940" s="470">
        <v>171.6401007799991</v>
      </c>
      <c r="U940" s="470"/>
      <c r="V940" s="170">
        <v>103.01238541359926</v>
      </c>
    </row>
    <row r="941" spans="1:22" x14ac:dyDescent="0.25">
      <c r="A941">
        <v>0</v>
      </c>
      <c r="B941" s="478"/>
      <c r="C941" s="478"/>
      <c r="D941" s="478"/>
      <c r="E941" s="477"/>
      <c r="F941" s="482" t="s">
        <v>619</v>
      </c>
      <c r="G941" s="480"/>
      <c r="H941" s="480"/>
      <c r="I941" s="474"/>
      <c r="J941" s="471"/>
      <c r="K941" s="473"/>
      <c r="L941" s="470">
        <v>0</v>
      </c>
      <c r="M941" s="201">
        <v>-78.182024552367722</v>
      </c>
      <c r="N941" s="201">
        <v>423.0996045</v>
      </c>
      <c r="O941" s="201">
        <v>41.094000000000001</v>
      </c>
      <c r="P941" s="470">
        <v>41.094000000000001</v>
      </c>
      <c r="Q941" s="471">
        <v>423.0996045</v>
      </c>
      <c r="R941" s="471">
        <v>-78.182024552367722</v>
      </c>
      <c r="S941" s="470">
        <v>171.6401007799991</v>
      </c>
      <c r="T941" s="470">
        <v>171.6401007799991</v>
      </c>
      <c r="U941" s="470"/>
      <c r="V941" s="170">
        <v>103.16147091359927</v>
      </c>
    </row>
    <row r="942" spans="1:22" x14ac:dyDescent="0.25">
      <c r="A942">
        <v>0</v>
      </c>
      <c r="B942" s="478" t="s">
        <v>3081</v>
      </c>
      <c r="C942" s="478" t="s">
        <v>3207</v>
      </c>
      <c r="D942" s="478" t="s">
        <v>2174</v>
      </c>
      <c r="E942" s="477">
        <v>1716</v>
      </c>
      <c r="F942" s="482" t="s">
        <v>3194</v>
      </c>
      <c r="G942" s="480"/>
      <c r="H942" s="480" t="s">
        <v>4278</v>
      </c>
      <c r="I942" s="474"/>
      <c r="J942" s="471"/>
      <c r="K942" s="473"/>
      <c r="L942" s="470">
        <v>0</v>
      </c>
      <c r="M942" s="201">
        <v>-78.182024552367722</v>
      </c>
      <c r="N942" s="201">
        <v>423.0996045</v>
      </c>
      <c r="O942" s="201">
        <v>41.094000000000001</v>
      </c>
      <c r="P942" s="470">
        <v>41.094000000000001</v>
      </c>
      <c r="Q942" s="471">
        <v>423.0996045</v>
      </c>
      <c r="R942" s="471">
        <v>-78.182024552367722</v>
      </c>
      <c r="S942" s="470">
        <v>171.6401007799991</v>
      </c>
      <c r="T942" s="470">
        <v>171.6401007799991</v>
      </c>
      <c r="U942" s="470"/>
      <c r="V942" s="170">
        <v>103.16147091359927</v>
      </c>
    </row>
    <row r="943" spans="1:22" x14ac:dyDescent="0.25">
      <c r="A943">
        <v>0</v>
      </c>
      <c r="B943" s="478"/>
      <c r="C943" s="478"/>
      <c r="D943" s="478"/>
      <c r="E943" s="477"/>
      <c r="F943" s="482"/>
      <c r="G943" s="480"/>
      <c r="H943" s="480" t="s">
        <v>1962</v>
      </c>
      <c r="I943" s="474"/>
      <c r="J943" s="471"/>
      <c r="K943" s="473"/>
      <c r="L943" s="470">
        <v>9.650984E-2</v>
      </c>
      <c r="M943" s="201">
        <v>-78.230279472367727</v>
      </c>
      <c r="N943" s="201">
        <v>423.0996045</v>
      </c>
      <c r="O943" s="201">
        <v>41.094000000000001</v>
      </c>
      <c r="P943" s="470">
        <v>41.094000000000001</v>
      </c>
      <c r="Q943" s="471">
        <v>423.0996045</v>
      </c>
      <c r="R943" s="471">
        <v>-78.278534392367717</v>
      </c>
      <c r="S943" s="470">
        <v>171.68835569999911</v>
      </c>
      <c r="T943" s="470">
        <v>171.73661061999911</v>
      </c>
      <c r="U943" s="470"/>
      <c r="V943" s="170">
        <v>103.20972583359928</v>
      </c>
    </row>
    <row r="944" spans="1:22" x14ac:dyDescent="0.25">
      <c r="A944">
        <v>0</v>
      </c>
      <c r="B944" s="478" t="s">
        <v>3081</v>
      </c>
      <c r="C944" s="478" t="s">
        <v>3207</v>
      </c>
      <c r="D944" s="478" t="s">
        <v>111</v>
      </c>
      <c r="E944" s="477">
        <v>1717</v>
      </c>
      <c r="F944" s="482" t="s">
        <v>786</v>
      </c>
      <c r="G944" s="480" t="s">
        <v>3135</v>
      </c>
      <c r="H944" s="480" t="s">
        <v>3134</v>
      </c>
      <c r="I944" s="474">
        <v>40</v>
      </c>
      <c r="J944" s="471"/>
      <c r="K944" s="473"/>
      <c r="L944" s="470">
        <v>0</v>
      </c>
      <c r="M944" s="201">
        <v>-78.278534392367717</v>
      </c>
      <c r="N944" s="201">
        <v>423.0996045</v>
      </c>
      <c r="O944" s="201">
        <v>41.094000000000001</v>
      </c>
      <c r="P944" s="470">
        <v>41.094000000000001</v>
      </c>
      <c r="Q944" s="471">
        <v>423.0996045</v>
      </c>
      <c r="R944" s="471">
        <v>-78.278534392367717</v>
      </c>
      <c r="S944" s="470">
        <v>171.73661061999911</v>
      </c>
      <c r="T944" s="470">
        <v>171.73661061999911</v>
      </c>
      <c r="U944" s="470"/>
      <c r="V944" s="170">
        <v>103.25798075359928</v>
      </c>
    </row>
    <row r="945" spans="1:22" x14ac:dyDescent="0.25">
      <c r="A945">
        <v>0</v>
      </c>
      <c r="B945" s="478"/>
      <c r="C945" s="478"/>
      <c r="D945" s="478"/>
      <c r="E945" s="477"/>
      <c r="F945" s="482"/>
      <c r="G945" s="480"/>
      <c r="H945" s="480" t="s">
        <v>3133</v>
      </c>
      <c r="I945" s="474"/>
      <c r="J945" s="471"/>
      <c r="K945" s="473"/>
      <c r="L945" s="470">
        <v>5.5879999999999999E-2</v>
      </c>
      <c r="M945" s="201">
        <v>-78.306474392367718</v>
      </c>
      <c r="N945" s="201">
        <v>423.0996045</v>
      </c>
      <c r="O945" s="201">
        <v>41.094000000000001</v>
      </c>
      <c r="P945" s="470">
        <v>41.094000000000001</v>
      </c>
      <c r="Q945" s="471">
        <v>423.0996045</v>
      </c>
      <c r="R945" s="471">
        <v>-78.334414392367719</v>
      </c>
      <c r="S945" s="470">
        <v>171.76455061999911</v>
      </c>
      <c r="T945" s="470">
        <v>171.79249061999911</v>
      </c>
      <c r="U945" s="470"/>
      <c r="V945" s="170">
        <v>103.28592075359929</v>
      </c>
    </row>
    <row r="946" spans="1:22" x14ac:dyDescent="0.25">
      <c r="A946">
        <v>0</v>
      </c>
      <c r="B946" s="478"/>
      <c r="C946" s="478"/>
      <c r="D946" s="478"/>
      <c r="E946" s="477"/>
      <c r="F946" s="482" t="s">
        <v>619</v>
      </c>
      <c r="G946" s="480"/>
      <c r="H946" s="480" t="s">
        <v>3132</v>
      </c>
      <c r="I946" s="474"/>
      <c r="J946" s="471"/>
      <c r="K946" s="473"/>
      <c r="L946" s="470">
        <v>7.6135999999999981E-2</v>
      </c>
      <c r="M946" s="201">
        <v>-78.372482392367715</v>
      </c>
      <c r="N946" s="201">
        <v>423.0996045</v>
      </c>
      <c r="O946" s="201">
        <v>41.094000000000001</v>
      </c>
      <c r="P946" s="470">
        <v>41.094000000000001</v>
      </c>
      <c r="Q946" s="471">
        <v>423.0996045</v>
      </c>
      <c r="R946" s="471">
        <v>-78.410550392367725</v>
      </c>
      <c r="S946" s="470">
        <v>171.8305586199991</v>
      </c>
      <c r="T946" s="470">
        <v>171.86862661999911</v>
      </c>
      <c r="U946" s="470"/>
      <c r="V946" s="170">
        <v>103.35192875359927</v>
      </c>
    </row>
    <row r="947" spans="1:22" x14ac:dyDescent="0.25">
      <c r="A947">
        <v>0</v>
      </c>
      <c r="B947" s="478" t="s">
        <v>3081</v>
      </c>
      <c r="C947" s="478" t="s">
        <v>3207</v>
      </c>
      <c r="D947" s="478" t="s">
        <v>3131</v>
      </c>
      <c r="E947" s="477">
        <v>1721</v>
      </c>
      <c r="F947" s="482" t="s">
        <v>3193</v>
      </c>
      <c r="G947" s="480" t="s">
        <v>2185</v>
      </c>
      <c r="H947" s="480" t="s">
        <v>2184</v>
      </c>
      <c r="I947" s="474">
        <v>40</v>
      </c>
      <c r="J947" s="471"/>
      <c r="K947" s="473"/>
      <c r="L947" s="470">
        <v>0.5</v>
      </c>
      <c r="M947" s="201">
        <v>-78.660550392367725</v>
      </c>
      <c r="N947" s="201">
        <v>423.0996045</v>
      </c>
      <c r="O947" s="201">
        <v>41.094000000000001</v>
      </c>
      <c r="P947" s="470">
        <v>41.094000000000001</v>
      </c>
      <c r="Q947" s="471">
        <v>423.0996045</v>
      </c>
      <c r="R947" s="471">
        <v>-78.910550392367725</v>
      </c>
      <c r="S947" s="470">
        <v>172.11862661999911</v>
      </c>
      <c r="T947" s="470">
        <v>172.36862661999911</v>
      </c>
      <c r="U947" s="470"/>
      <c r="V947" s="170">
        <v>103.63999675359928</v>
      </c>
    </row>
    <row r="948" spans="1:22" x14ac:dyDescent="0.25">
      <c r="A948">
        <v>0</v>
      </c>
      <c r="B948" s="478"/>
      <c r="C948" s="478"/>
      <c r="D948" s="478"/>
      <c r="E948" s="477"/>
      <c r="F948" s="482" t="s">
        <v>619</v>
      </c>
      <c r="G948" s="480"/>
      <c r="H948" s="480" t="s">
        <v>3129</v>
      </c>
      <c r="I948" s="474"/>
      <c r="J948" s="471"/>
      <c r="K948" s="473"/>
      <c r="L948" s="470">
        <v>7.6135999999999981E-2</v>
      </c>
      <c r="M948" s="201">
        <v>-78.948618392367734</v>
      </c>
      <c r="N948" s="201">
        <v>423.0996045</v>
      </c>
      <c r="O948" s="201">
        <v>41.094000000000001</v>
      </c>
      <c r="P948" s="470">
        <v>41.094000000000001</v>
      </c>
      <c r="Q948" s="471">
        <v>423.0996045</v>
      </c>
      <c r="R948" s="471">
        <v>-78.98668639236773</v>
      </c>
      <c r="S948" s="470">
        <v>172.40669461999909</v>
      </c>
      <c r="T948" s="470">
        <v>172.4447626199991</v>
      </c>
      <c r="U948" s="470"/>
      <c r="V948" s="170">
        <v>103.92806475359926</v>
      </c>
    </row>
    <row r="949" spans="1:22" x14ac:dyDescent="0.25">
      <c r="A949">
        <v>0</v>
      </c>
      <c r="B949" s="478"/>
      <c r="C949" s="478"/>
      <c r="D949" s="478"/>
      <c r="E949" s="477"/>
      <c r="F949" s="482"/>
      <c r="G949" s="480"/>
      <c r="H949" s="480" t="s">
        <v>1962</v>
      </c>
      <c r="I949" s="474"/>
      <c r="J949" s="471"/>
      <c r="K949" s="473"/>
      <c r="L949" s="470">
        <v>9.9516999999999994E-2</v>
      </c>
      <c r="M949" s="201">
        <v>-79.03644489236774</v>
      </c>
      <c r="N949" s="201">
        <v>423.0996045</v>
      </c>
      <c r="O949" s="201">
        <v>41.094000000000001</v>
      </c>
      <c r="P949" s="470">
        <v>41.094000000000001</v>
      </c>
      <c r="Q949" s="471">
        <v>423.0996045</v>
      </c>
      <c r="R949" s="471">
        <v>-79.086203392367736</v>
      </c>
      <c r="S949" s="470">
        <v>172.49452111999909</v>
      </c>
      <c r="T949" s="470">
        <v>172.54427961999909</v>
      </c>
      <c r="U949" s="470"/>
      <c r="V949" s="170">
        <v>104.01589125359926</v>
      </c>
    </row>
    <row r="950" spans="1:22" x14ac:dyDescent="0.25">
      <c r="A950">
        <v>0</v>
      </c>
      <c r="B950" s="478" t="s">
        <v>3081</v>
      </c>
      <c r="C950" s="478" t="s">
        <v>3207</v>
      </c>
      <c r="D950" s="478" t="s">
        <v>2177</v>
      </c>
      <c r="E950" s="477">
        <v>1727</v>
      </c>
      <c r="F950" s="482" t="s">
        <v>3192</v>
      </c>
      <c r="G950" s="480"/>
      <c r="H950" s="480" t="s">
        <v>3072</v>
      </c>
      <c r="I950" s="474">
        <v>34</v>
      </c>
      <c r="J950" s="471"/>
      <c r="K950" s="473"/>
      <c r="L950" s="470">
        <v>0.29817100000000002</v>
      </c>
      <c r="M950" s="201">
        <v>-79.235288892367734</v>
      </c>
      <c r="N950" s="201">
        <v>423.0996045</v>
      </c>
      <c r="O950" s="201">
        <v>41.094000000000001</v>
      </c>
      <c r="P950" s="470">
        <v>41.094000000000001</v>
      </c>
      <c r="Q950" s="471">
        <v>423.0996045</v>
      </c>
      <c r="R950" s="471">
        <v>-79.384374392367732</v>
      </c>
      <c r="S950" s="470">
        <v>172.69336511999907</v>
      </c>
      <c r="T950" s="470">
        <v>172.84245061999908</v>
      </c>
      <c r="U950" s="470"/>
      <c r="V950" s="170">
        <v>104.21473525359924</v>
      </c>
    </row>
    <row r="951" spans="1:22" x14ac:dyDescent="0.25">
      <c r="A951">
        <v>0</v>
      </c>
      <c r="B951" s="478"/>
      <c r="C951" s="478"/>
      <c r="D951" s="478"/>
      <c r="E951" s="477"/>
      <c r="F951" s="482" t="s">
        <v>619</v>
      </c>
      <c r="G951" s="480"/>
      <c r="H951" s="480"/>
      <c r="I951" s="474"/>
      <c r="J951" s="471"/>
      <c r="K951" s="473"/>
      <c r="L951" s="470">
        <v>0</v>
      </c>
      <c r="M951" s="201">
        <v>-79.384374392367732</v>
      </c>
      <c r="N951" s="201">
        <v>423.0996045</v>
      </c>
      <c r="O951" s="201">
        <v>41.094000000000001</v>
      </c>
      <c r="P951" s="470">
        <v>41.094000000000001</v>
      </c>
      <c r="Q951" s="471">
        <v>423.0996045</v>
      </c>
      <c r="R951" s="471">
        <v>-79.384374392367732</v>
      </c>
      <c r="S951" s="470">
        <v>172.84245061999908</v>
      </c>
      <c r="T951" s="470">
        <v>172.84245061999908</v>
      </c>
      <c r="U951" s="470"/>
      <c r="V951" s="170">
        <v>104.36382075359926</v>
      </c>
    </row>
    <row r="952" spans="1:22" x14ac:dyDescent="0.25">
      <c r="A952">
        <v>0</v>
      </c>
      <c r="B952" s="478"/>
      <c r="C952" s="478"/>
      <c r="D952" s="478"/>
      <c r="E952" s="477"/>
      <c r="F952" s="482" t="s">
        <v>619</v>
      </c>
      <c r="G952" s="480"/>
      <c r="H952" s="480"/>
      <c r="I952" s="474"/>
      <c r="J952" s="471"/>
      <c r="K952" s="473"/>
      <c r="L952" s="470">
        <v>0</v>
      </c>
      <c r="M952" s="201">
        <v>-79.384374392367732</v>
      </c>
      <c r="N952" s="201">
        <v>423.0996045</v>
      </c>
      <c r="O952" s="201">
        <v>41.094000000000001</v>
      </c>
      <c r="P952" s="470">
        <v>41.094000000000001</v>
      </c>
      <c r="Q952" s="471">
        <v>423.0996045</v>
      </c>
      <c r="R952" s="471">
        <v>-79.384374392367732</v>
      </c>
      <c r="S952" s="470">
        <v>172.84245061999908</v>
      </c>
      <c r="T952" s="470">
        <v>172.84245061999908</v>
      </c>
      <c r="U952" s="470"/>
      <c r="V952" s="170">
        <v>104.36382075359926</v>
      </c>
    </row>
    <row r="953" spans="1:22" x14ac:dyDescent="0.25">
      <c r="A953">
        <v>0</v>
      </c>
      <c r="B953" s="478"/>
      <c r="C953" s="478"/>
      <c r="D953" s="478"/>
      <c r="E953" s="477"/>
      <c r="F953" s="481" t="s">
        <v>619</v>
      </c>
      <c r="G953" s="480"/>
      <c r="H953" s="480" t="s">
        <v>2198</v>
      </c>
      <c r="I953" s="474"/>
      <c r="J953" s="479"/>
      <c r="K953" s="473"/>
      <c r="L953" s="472">
        <v>0.19082200000000005</v>
      </c>
      <c r="M953" s="201">
        <v>-79.479785392367731</v>
      </c>
      <c r="N953" s="201">
        <v>423.0996045</v>
      </c>
      <c r="O953" s="201">
        <v>41.094000000000001</v>
      </c>
      <c r="P953" s="470">
        <v>41.094000000000001</v>
      </c>
      <c r="Q953" s="471">
        <v>423.0996045</v>
      </c>
      <c r="R953" s="471">
        <v>-79.575196392367729</v>
      </c>
      <c r="S953" s="470">
        <v>172.93786161999907</v>
      </c>
      <c r="T953" s="470">
        <v>173.03327261999908</v>
      </c>
      <c r="U953" s="479"/>
      <c r="V953" s="170">
        <v>104.45923175359924</v>
      </c>
    </row>
    <row r="954" spans="1:22" x14ac:dyDescent="0.25">
      <c r="A954">
        <v>0</v>
      </c>
      <c r="B954" s="478" t="s">
        <v>3081</v>
      </c>
      <c r="C954" s="478" t="s">
        <v>3207</v>
      </c>
      <c r="D954" s="478" t="s">
        <v>1981</v>
      </c>
      <c r="E954" s="477">
        <v>1731</v>
      </c>
      <c r="F954" s="470" t="s">
        <v>3191</v>
      </c>
      <c r="G954" s="476"/>
      <c r="H954" s="475" t="s">
        <v>1978</v>
      </c>
      <c r="I954" s="474">
        <v>40</v>
      </c>
      <c r="J954" s="471"/>
      <c r="K954" s="473"/>
      <c r="L954" s="472">
        <v>5.7403999999999997E-2</v>
      </c>
      <c r="M954" s="201">
        <v>-79.603898392367739</v>
      </c>
      <c r="N954" s="201">
        <v>423.0996045</v>
      </c>
      <c r="O954" s="201">
        <v>41.094000000000001</v>
      </c>
      <c r="P954" s="470">
        <v>41.094000000000001</v>
      </c>
      <c r="Q954" s="471">
        <v>423.0996045</v>
      </c>
      <c r="R954" s="471">
        <v>-79.632600392367735</v>
      </c>
      <c r="S954" s="470">
        <v>173.06197461999906</v>
      </c>
      <c r="T954" s="470">
        <v>173.09067661999907</v>
      </c>
      <c r="U954" s="470"/>
      <c r="V954" s="170">
        <v>104.58334475359923</v>
      </c>
    </row>
    <row r="955" spans="1:22" x14ac:dyDescent="0.25">
      <c r="A955">
        <v>0</v>
      </c>
      <c r="B955" s="232"/>
      <c r="C955" s="232"/>
      <c r="D955" s="232"/>
      <c r="E955" s="237"/>
      <c r="F955" s="232" t="s">
        <v>619</v>
      </c>
      <c r="G955" s="238"/>
      <c r="H955" s="238" t="s">
        <v>1962</v>
      </c>
      <c r="I955" s="467">
        <v>40</v>
      </c>
      <c r="J955" s="240"/>
      <c r="K955" s="466"/>
      <c r="L955" s="240">
        <v>0.103502</v>
      </c>
      <c r="M955" s="201">
        <v>-79.684351392367745</v>
      </c>
      <c r="N955" s="201">
        <v>423.0996045</v>
      </c>
      <c r="O955" s="201">
        <v>41.094000000000001</v>
      </c>
      <c r="P955" s="240">
        <v>41.094000000000001</v>
      </c>
      <c r="Q955" s="240">
        <v>423.0996045</v>
      </c>
      <c r="R955" s="240">
        <v>-79.736102392367741</v>
      </c>
      <c r="S955" s="240">
        <v>173.14242761999907</v>
      </c>
      <c r="T955" s="240">
        <v>173.19417861999906</v>
      </c>
      <c r="U955" s="240"/>
      <c r="V955" s="170">
        <v>104.66379775359924</v>
      </c>
    </row>
    <row r="956" spans="1:22" x14ac:dyDescent="0.25">
      <c r="A956">
        <v>0</v>
      </c>
      <c r="B956" s="232" t="s">
        <v>3081</v>
      </c>
      <c r="C956" s="232" t="s">
        <v>3190</v>
      </c>
      <c r="D956" s="232" t="s">
        <v>111</v>
      </c>
      <c r="E956" s="237">
        <v>1732</v>
      </c>
      <c r="F956" s="234" t="s">
        <v>791</v>
      </c>
      <c r="G956" s="238" t="s">
        <v>2169</v>
      </c>
      <c r="H956" s="238" t="s">
        <v>1951</v>
      </c>
      <c r="I956" s="467"/>
      <c r="J956" s="200"/>
      <c r="K956" s="466"/>
      <c r="L956" s="240">
        <v>0</v>
      </c>
      <c r="M956" s="201">
        <v>-79.736102392367741</v>
      </c>
      <c r="N956" s="201">
        <v>423.0996045</v>
      </c>
      <c r="O956" s="201">
        <v>41.094000000000001</v>
      </c>
      <c r="P956" s="240">
        <v>41.094000000000001</v>
      </c>
      <c r="Q956" s="240">
        <v>423.0996045</v>
      </c>
      <c r="R956" s="240">
        <v>-79.736102392367741</v>
      </c>
      <c r="S956" s="240">
        <v>173.19417861999906</v>
      </c>
      <c r="T956" s="240">
        <v>173.19417861999906</v>
      </c>
      <c r="U956" s="240"/>
      <c r="V956" s="170">
        <v>104.71554875359924</v>
      </c>
    </row>
    <row r="957" spans="1:22" x14ac:dyDescent="0.25">
      <c r="A957">
        <v>0</v>
      </c>
      <c r="B957" s="232"/>
      <c r="C957" s="232"/>
      <c r="D957" s="232"/>
      <c r="E957" s="237"/>
      <c r="F957" s="469" t="s">
        <v>619</v>
      </c>
      <c r="G957" s="238"/>
      <c r="H957" s="238" t="s">
        <v>1969</v>
      </c>
      <c r="I957" s="468"/>
      <c r="J957" s="239"/>
      <c r="K957" s="466"/>
      <c r="L957" s="240">
        <v>0.14528199999999999</v>
      </c>
      <c r="M957" s="201">
        <v>-79.808743392367745</v>
      </c>
      <c r="N957" s="201">
        <v>423.0996045</v>
      </c>
      <c r="O957" s="201">
        <v>41.094000000000001</v>
      </c>
      <c r="P957" s="240">
        <v>41.094000000000001</v>
      </c>
      <c r="Q957" s="240">
        <v>423.0996045</v>
      </c>
      <c r="R957" s="240">
        <v>-79.881384392367735</v>
      </c>
      <c r="S957" s="240">
        <v>173.26681961999907</v>
      </c>
      <c r="T957" s="240">
        <v>173.33946061999907</v>
      </c>
      <c r="U957" s="240"/>
      <c r="V957" s="170">
        <v>104.78818975359924</v>
      </c>
    </row>
    <row r="958" spans="1:22" x14ac:dyDescent="0.25">
      <c r="A958">
        <v>0</v>
      </c>
      <c r="B958" s="232" t="s">
        <v>3081</v>
      </c>
      <c r="C958" s="232" t="s">
        <v>3190</v>
      </c>
      <c r="D958" s="232" t="s">
        <v>3125</v>
      </c>
      <c r="E958" s="237">
        <v>1733</v>
      </c>
      <c r="F958" s="234" t="s">
        <v>1910</v>
      </c>
      <c r="G958" s="238" t="s">
        <v>4279</v>
      </c>
      <c r="H958" s="238" t="s">
        <v>4280</v>
      </c>
      <c r="I958" s="467">
        <v>33</v>
      </c>
      <c r="J958" s="200"/>
      <c r="K958" s="466"/>
      <c r="L958" s="240">
        <v>0</v>
      </c>
      <c r="M958" s="201">
        <v>-79.881384392367735</v>
      </c>
      <c r="N958" s="201">
        <v>423.0996045</v>
      </c>
      <c r="O958" s="201">
        <v>41.094000000000001</v>
      </c>
      <c r="P958" s="240">
        <v>41.094000000000001</v>
      </c>
      <c r="Q958" s="240">
        <v>423.0996045</v>
      </c>
      <c r="R958" s="240">
        <v>-79.881384392367735</v>
      </c>
      <c r="S958" s="240">
        <v>173.33946061999907</v>
      </c>
      <c r="T958" s="240">
        <v>173.33946061999907</v>
      </c>
      <c r="U958" s="240"/>
      <c r="V958" s="170">
        <v>104.86083075359925</v>
      </c>
    </row>
    <row r="959" spans="1:22" x14ac:dyDescent="0.25">
      <c r="A959">
        <v>0</v>
      </c>
      <c r="B959" s="232"/>
      <c r="C959" s="232"/>
      <c r="D959" s="232"/>
      <c r="E959" s="237"/>
      <c r="F959" s="469" t="s">
        <v>619</v>
      </c>
      <c r="G959" s="238"/>
      <c r="H959" s="238" t="s">
        <v>1969</v>
      </c>
      <c r="I959" s="468"/>
      <c r="J959" s="239"/>
      <c r="K959" s="466"/>
      <c r="L959" s="240">
        <v>0</v>
      </c>
      <c r="M959" s="201">
        <v>-79.881384392367735</v>
      </c>
      <c r="N959" s="201">
        <v>423.0996045</v>
      </c>
      <c r="O959" s="201">
        <v>41.094000000000001</v>
      </c>
      <c r="P959" s="240">
        <v>41.094000000000001</v>
      </c>
      <c r="Q959" s="240">
        <v>423.0996045</v>
      </c>
      <c r="R959" s="240">
        <v>-79.881384392367735</v>
      </c>
      <c r="S959" s="240">
        <v>173.33946061999907</v>
      </c>
      <c r="T959" s="240">
        <v>173.33946061999907</v>
      </c>
      <c r="U959" s="240"/>
      <c r="V959" s="170">
        <v>104.86083075359925</v>
      </c>
    </row>
    <row r="960" spans="1:22" x14ac:dyDescent="0.25">
      <c r="A960">
        <v>0</v>
      </c>
      <c r="B960" s="232" t="s">
        <v>3081</v>
      </c>
      <c r="C960" s="232" t="s">
        <v>3190</v>
      </c>
      <c r="D960" s="232" t="s">
        <v>1990</v>
      </c>
      <c r="E960" s="237">
        <v>1733</v>
      </c>
      <c r="F960" s="234" t="s">
        <v>3189</v>
      </c>
      <c r="G960" s="238" t="s">
        <v>1988</v>
      </c>
      <c r="H960" s="238" t="s">
        <v>1987</v>
      </c>
      <c r="I960" s="467"/>
      <c r="J960" s="200"/>
      <c r="K960" s="466"/>
      <c r="L960" s="240">
        <v>0</v>
      </c>
      <c r="M960" s="201">
        <v>-79.881384392367735</v>
      </c>
      <c r="N960" s="201">
        <v>423.0996045</v>
      </c>
      <c r="O960" s="201">
        <v>41.094000000000001</v>
      </c>
      <c r="P960" s="240">
        <v>41.094000000000001</v>
      </c>
      <c r="Q960" s="240">
        <v>423.0996045</v>
      </c>
      <c r="R960" s="240">
        <v>-79.881384392367735</v>
      </c>
      <c r="S960" s="240">
        <v>173.33946061999907</v>
      </c>
      <c r="T960" s="240">
        <v>173.33946061999907</v>
      </c>
      <c r="U960" s="240"/>
      <c r="V960" s="170">
        <v>104.86083075359925</v>
      </c>
    </row>
    <row r="961" spans="1:22" x14ac:dyDescent="0.25">
      <c r="A961">
        <v>0</v>
      </c>
      <c r="B961" s="232"/>
      <c r="C961" s="232"/>
      <c r="D961" s="232"/>
      <c r="E961" s="237"/>
      <c r="F961" s="234" t="s">
        <v>619</v>
      </c>
      <c r="G961" s="238"/>
      <c r="H961" s="238" t="s">
        <v>1962</v>
      </c>
      <c r="I961" s="467">
        <v>40</v>
      </c>
      <c r="J961" s="200"/>
      <c r="K961" s="466"/>
      <c r="L961" s="240">
        <v>0.13121600000000003</v>
      </c>
      <c r="M961" s="201">
        <v>-79.946992392367733</v>
      </c>
      <c r="N961" s="201">
        <v>423.0996045</v>
      </c>
      <c r="O961" s="201">
        <v>41.094000000000001</v>
      </c>
      <c r="P961" s="240">
        <v>41.094000000000001</v>
      </c>
      <c r="Q961" s="240">
        <v>423.0996045</v>
      </c>
      <c r="R961" s="240">
        <v>-80.01260039236773</v>
      </c>
      <c r="S961" s="240">
        <v>173.40506861999907</v>
      </c>
      <c r="T961" s="240">
        <v>173.47067661999907</v>
      </c>
      <c r="U961" s="240"/>
      <c r="V961" s="170">
        <v>104.92643875359924</v>
      </c>
    </row>
    <row r="962" spans="1:22" x14ac:dyDescent="0.25">
      <c r="A962">
        <v>0</v>
      </c>
      <c r="B962" s="478" t="s">
        <v>3081</v>
      </c>
      <c r="C962" s="478" t="s">
        <v>3188</v>
      </c>
      <c r="D962" s="478" t="s">
        <v>1981</v>
      </c>
      <c r="E962" s="477">
        <v>1735</v>
      </c>
      <c r="F962" s="470" t="s">
        <v>3187</v>
      </c>
      <c r="G962" s="476"/>
      <c r="H962" s="475" t="s">
        <v>1978</v>
      </c>
      <c r="I962" s="474">
        <v>40</v>
      </c>
      <c r="J962" s="470"/>
      <c r="K962" s="473"/>
      <c r="L962" s="472">
        <v>5.7403999999999997E-2</v>
      </c>
      <c r="M962" s="201">
        <v>-80.041302392367726</v>
      </c>
      <c r="N962" s="201">
        <v>423.0996045</v>
      </c>
      <c r="O962" s="201">
        <v>41.094000000000001</v>
      </c>
      <c r="P962" s="470">
        <v>41.094000000000001</v>
      </c>
      <c r="Q962" s="471">
        <v>423.0996045</v>
      </c>
      <c r="R962" s="471">
        <v>-80.070004392367736</v>
      </c>
      <c r="S962" s="470">
        <v>173.49937861999905</v>
      </c>
      <c r="T962" s="470">
        <v>173.52808061999906</v>
      </c>
      <c r="U962" s="470"/>
      <c r="V962" s="170">
        <v>105.02074875359922</v>
      </c>
    </row>
    <row r="963" spans="1:22" x14ac:dyDescent="0.25">
      <c r="A963">
        <v>0</v>
      </c>
      <c r="B963" s="478"/>
      <c r="C963" s="478"/>
      <c r="D963" s="478"/>
      <c r="E963" s="477"/>
      <c r="F963" s="478" t="s">
        <v>619</v>
      </c>
      <c r="G963" s="480"/>
      <c r="H963" s="483" t="s">
        <v>2198</v>
      </c>
      <c r="I963" s="474"/>
      <c r="J963" s="470"/>
      <c r="K963" s="473"/>
      <c r="L963" s="472">
        <v>0.19082200000000005</v>
      </c>
      <c r="M963" s="201">
        <v>-80.165415392367734</v>
      </c>
      <c r="N963" s="201">
        <v>423.0996045</v>
      </c>
      <c r="O963" s="201">
        <v>41.094000000000001</v>
      </c>
      <c r="P963" s="470">
        <v>41.094000000000001</v>
      </c>
      <c r="Q963" s="471">
        <v>423.0996045</v>
      </c>
      <c r="R963" s="471">
        <v>-80.260826392367733</v>
      </c>
      <c r="S963" s="470">
        <v>173.62349161999904</v>
      </c>
      <c r="T963" s="470">
        <v>173.71890261999906</v>
      </c>
      <c r="U963" s="479"/>
      <c r="V963" s="170">
        <v>105.14486175359922</v>
      </c>
    </row>
    <row r="964" spans="1:22" x14ac:dyDescent="0.25">
      <c r="A964">
        <v>0</v>
      </c>
      <c r="B964" s="478" t="s">
        <v>3081</v>
      </c>
      <c r="C964" s="478" t="s">
        <v>3188</v>
      </c>
      <c r="D964" s="478" t="s">
        <v>2197</v>
      </c>
      <c r="E964" s="477">
        <v>1739</v>
      </c>
      <c r="F964" s="482" t="s">
        <v>3186</v>
      </c>
      <c r="G964" s="480"/>
      <c r="H964" s="480" t="s">
        <v>3072</v>
      </c>
      <c r="I964" s="474">
        <v>34</v>
      </c>
      <c r="J964" s="471"/>
      <c r="K964" s="473"/>
      <c r="L964" s="470">
        <v>0.29817100000000002</v>
      </c>
      <c r="M964" s="201">
        <v>-80.409911892367731</v>
      </c>
      <c r="N964" s="201">
        <v>423.0996045</v>
      </c>
      <c r="O964" s="201">
        <v>41.094000000000001</v>
      </c>
      <c r="P964" s="470">
        <v>41.094000000000001</v>
      </c>
      <c r="Q964" s="471">
        <v>423.0996045</v>
      </c>
      <c r="R964" s="471">
        <v>-80.558997392367729</v>
      </c>
      <c r="S964" s="470">
        <v>173.86798811999904</v>
      </c>
      <c r="T964" s="470">
        <v>174.01707361999905</v>
      </c>
      <c r="U964" s="470"/>
      <c r="V964" s="170">
        <v>105.38935825359921</v>
      </c>
    </row>
    <row r="965" spans="1:22" x14ac:dyDescent="0.25">
      <c r="A965">
        <v>0</v>
      </c>
      <c r="B965" s="478"/>
      <c r="C965" s="478"/>
      <c r="D965" s="478"/>
      <c r="E965" s="477"/>
      <c r="F965" s="482" t="s">
        <v>619</v>
      </c>
      <c r="G965" s="480"/>
      <c r="H965" s="480"/>
      <c r="I965" s="474"/>
      <c r="J965" s="471"/>
      <c r="K965" s="473"/>
      <c r="L965" s="470">
        <v>0</v>
      </c>
      <c r="M965" s="201">
        <v>-80.558997392367729</v>
      </c>
      <c r="N965" s="201">
        <v>423.0996045</v>
      </c>
      <c r="O965" s="201">
        <v>41.094000000000001</v>
      </c>
      <c r="P965" s="470">
        <v>41.094000000000001</v>
      </c>
      <c r="Q965" s="471">
        <v>423.0996045</v>
      </c>
      <c r="R965" s="471">
        <v>-80.558997392367729</v>
      </c>
      <c r="S965" s="470">
        <v>174.01707361999905</v>
      </c>
      <c r="T965" s="470">
        <v>174.01707361999905</v>
      </c>
      <c r="U965" s="470"/>
      <c r="V965" s="170">
        <v>105.53844375359922</v>
      </c>
    </row>
    <row r="966" spans="1:22" x14ac:dyDescent="0.25">
      <c r="A966">
        <v>0</v>
      </c>
      <c r="B966" s="478" t="s">
        <v>3081</v>
      </c>
      <c r="C966" s="478" t="s">
        <v>3188</v>
      </c>
      <c r="D966" s="478" t="s">
        <v>2174</v>
      </c>
      <c r="E966" s="477">
        <v>1740</v>
      </c>
      <c r="F966" s="482" t="s">
        <v>3185</v>
      </c>
      <c r="G966" s="480"/>
      <c r="H966" s="480" t="s">
        <v>4278</v>
      </c>
      <c r="I966" s="474"/>
      <c r="J966" s="471"/>
      <c r="K966" s="473"/>
      <c r="L966" s="470">
        <v>0</v>
      </c>
      <c r="M966" s="201">
        <v>-80.558997392367729</v>
      </c>
      <c r="N966" s="201">
        <v>423.0996045</v>
      </c>
      <c r="O966" s="201">
        <v>41.094000000000001</v>
      </c>
      <c r="P966" s="470">
        <v>41.094000000000001</v>
      </c>
      <c r="Q966" s="471">
        <v>423.0996045</v>
      </c>
      <c r="R966" s="471">
        <v>-80.558997392367729</v>
      </c>
      <c r="S966" s="470">
        <v>174.01707361999905</v>
      </c>
      <c r="T966" s="470">
        <v>174.01707361999905</v>
      </c>
      <c r="U966" s="470"/>
      <c r="V966" s="170">
        <v>105.53844375359922</v>
      </c>
    </row>
    <row r="967" spans="1:22" x14ac:dyDescent="0.25">
      <c r="A967">
        <v>0</v>
      </c>
      <c r="B967" s="478"/>
      <c r="C967" s="478"/>
      <c r="D967" s="478"/>
      <c r="E967" s="477"/>
      <c r="F967" s="482"/>
      <c r="G967" s="480"/>
      <c r="H967" s="480" t="s">
        <v>1962</v>
      </c>
      <c r="I967" s="474">
        <v>40</v>
      </c>
      <c r="J967" s="471"/>
      <c r="K967" s="473"/>
      <c r="L967" s="470">
        <v>9.650984E-2</v>
      </c>
      <c r="M967" s="201">
        <v>-80.607252312367734</v>
      </c>
      <c r="N967" s="201">
        <v>423.0996045</v>
      </c>
      <c r="O967" s="201">
        <v>41.094000000000001</v>
      </c>
      <c r="P967" s="470">
        <v>41.094000000000001</v>
      </c>
      <c r="Q967" s="471">
        <v>423.0996045</v>
      </c>
      <c r="R967" s="471">
        <v>-80.655507232367725</v>
      </c>
      <c r="S967" s="470">
        <v>174.06532853999906</v>
      </c>
      <c r="T967" s="470">
        <v>174.11358345999906</v>
      </c>
      <c r="U967" s="470"/>
      <c r="V967" s="170">
        <v>105.58669867359923</v>
      </c>
    </row>
    <row r="968" spans="1:22" x14ac:dyDescent="0.25">
      <c r="A968">
        <v>0</v>
      </c>
      <c r="B968" s="478" t="s">
        <v>3081</v>
      </c>
      <c r="C968" s="478" t="s">
        <v>3188</v>
      </c>
      <c r="D968" s="478" t="s">
        <v>111</v>
      </c>
      <c r="E968" s="477">
        <v>1741</v>
      </c>
      <c r="F968" s="482" t="s">
        <v>787</v>
      </c>
      <c r="G968" s="480" t="s">
        <v>3135</v>
      </c>
      <c r="H968" s="480" t="s">
        <v>3134</v>
      </c>
      <c r="I968" s="474"/>
      <c r="J968" s="471"/>
      <c r="K968" s="473"/>
      <c r="L968" s="470">
        <v>0</v>
      </c>
      <c r="M968" s="201">
        <v>-80.655507232367725</v>
      </c>
      <c r="N968" s="201">
        <v>423.0996045</v>
      </c>
      <c r="O968" s="201">
        <v>41.094000000000001</v>
      </c>
      <c r="P968" s="470">
        <v>41.094000000000001</v>
      </c>
      <c r="Q968" s="471">
        <v>423.0996045</v>
      </c>
      <c r="R968" s="471">
        <v>-80.655507232367725</v>
      </c>
      <c r="S968" s="470">
        <v>174.11358345999906</v>
      </c>
      <c r="T968" s="470">
        <v>174.11358345999906</v>
      </c>
      <c r="U968" s="470"/>
      <c r="V968" s="170">
        <v>105.63495359359923</v>
      </c>
    </row>
    <row r="969" spans="1:22" x14ac:dyDescent="0.25">
      <c r="A969">
        <v>0</v>
      </c>
      <c r="B969" s="478"/>
      <c r="C969" s="478"/>
      <c r="D969" s="478"/>
      <c r="E969" s="477"/>
      <c r="F969" s="482"/>
      <c r="G969" s="480"/>
      <c r="H969" s="480" t="s">
        <v>3133</v>
      </c>
      <c r="I969" s="474">
        <v>40</v>
      </c>
      <c r="J969" s="471"/>
      <c r="K969" s="473"/>
      <c r="L969" s="470">
        <v>5.5879999999999999E-2</v>
      </c>
      <c r="M969" s="201">
        <v>-80.683447232367726</v>
      </c>
      <c r="N969" s="201">
        <v>423.0996045</v>
      </c>
      <c r="O969" s="201">
        <v>41.094000000000001</v>
      </c>
      <c r="P969" s="470">
        <v>41.094000000000001</v>
      </c>
      <c r="Q969" s="471">
        <v>423.0996045</v>
      </c>
      <c r="R969" s="471">
        <v>-80.711387232367727</v>
      </c>
      <c r="S969" s="470">
        <v>174.14152345999906</v>
      </c>
      <c r="T969" s="470">
        <v>174.16946345999906</v>
      </c>
      <c r="U969" s="470"/>
      <c r="V969" s="170">
        <v>105.66289359359924</v>
      </c>
    </row>
    <row r="970" spans="1:22" x14ac:dyDescent="0.25">
      <c r="A970">
        <v>0</v>
      </c>
      <c r="B970" s="478"/>
      <c r="C970" s="478"/>
      <c r="D970" s="478"/>
      <c r="E970" s="477"/>
      <c r="F970" s="482" t="s">
        <v>619</v>
      </c>
      <c r="G970" s="480"/>
      <c r="H970" s="480" t="s">
        <v>3132</v>
      </c>
      <c r="I970" s="474">
        <v>40</v>
      </c>
      <c r="J970" s="471"/>
      <c r="K970" s="473"/>
      <c r="L970" s="470">
        <v>7.6135999999999981E-2</v>
      </c>
      <c r="M970" s="201">
        <v>-80.749455232367723</v>
      </c>
      <c r="N970" s="201">
        <v>423.0996045</v>
      </c>
      <c r="O970" s="201">
        <v>41.094000000000001</v>
      </c>
      <c r="P970" s="470">
        <v>41.094000000000001</v>
      </c>
      <c r="Q970" s="471">
        <v>423.0996045</v>
      </c>
      <c r="R970" s="471">
        <v>-80.787523232367732</v>
      </c>
      <c r="S970" s="470">
        <v>174.20753145999905</v>
      </c>
      <c r="T970" s="470">
        <v>174.24559945999906</v>
      </c>
      <c r="U970" s="470"/>
      <c r="V970" s="170">
        <v>105.72890159359922</v>
      </c>
    </row>
    <row r="971" spans="1:22" x14ac:dyDescent="0.25">
      <c r="A971">
        <v>0</v>
      </c>
      <c r="B971" s="478" t="s">
        <v>3081</v>
      </c>
      <c r="C971" s="478" t="s">
        <v>3188</v>
      </c>
      <c r="D971" s="478" t="s">
        <v>2187</v>
      </c>
      <c r="E971" s="477">
        <v>1745</v>
      </c>
      <c r="F971" s="482" t="s">
        <v>3184</v>
      </c>
      <c r="G971" s="480" t="s">
        <v>2185</v>
      </c>
      <c r="H971" s="480" t="s">
        <v>2184</v>
      </c>
      <c r="I971" s="474">
        <v>40</v>
      </c>
      <c r="J971" s="471"/>
      <c r="K971" s="473"/>
      <c r="L971" s="470">
        <v>0.5</v>
      </c>
      <c r="M971" s="201">
        <v>-81.037523232367732</v>
      </c>
      <c r="N971" s="201">
        <v>423.0996045</v>
      </c>
      <c r="O971" s="201">
        <v>41.094000000000001</v>
      </c>
      <c r="P971" s="470">
        <v>41.094000000000001</v>
      </c>
      <c r="Q971" s="471">
        <v>423.0996045</v>
      </c>
      <c r="R971" s="471">
        <v>-81.287523232367732</v>
      </c>
      <c r="S971" s="470">
        <v>174.49559945999906</v>
      </c>
      <c r="T971" s="470">
        <v>174.74559945999906</v>
      </c>
      <c r="U971" s="470"/>
      <c r="V971" s="170">
        <v>106.01696959359923</v>
      </c>
    </row>
    <row r="972" spans="1:22" x14ac:dyDescent="0.25">
      <c r="A972">
        <v>0</v>
      </c>
      <c r="B972" s="478"/>
      <c r="C972" s="478"/>
      <c r="D972" s="478"/>
      <c r="E972" s="477"/>
      <c r="F972" s="482" t="s">
        <v>619</v>
      </c>
      <c r="G972" s="480"/>
      <c r="H972" s="480" t="s">
        <v>3129</v>
      </c>
      <c r="I972" s="474">
        <v>40</v>
      </c>
      <c r="J972" s="471"/>
      <c r="K972" s="473"/>
      <c r="L972" s="470">
        <v>7.6135999999999981E-2</v>
      </c>
      <c r="M972" s="201">
        <v>-81.325591232367742</v>
      </c>
      <c r="N972" s="201">
        <v>423.0996045</v>
      </c>
      <c r="O972" s="201">
        <v>41.094000000000001</v>
      </c>
      <c r="P972" s="470">
        <v>41.094000000000001</v>
      </c>
      <c r="Q972" s="471">
        <v>423.0996045</v>
      </c>
      <c r="R972" s="471">
        <v>-81.363659232367738</v>
      </c>
      <c r="S972" s="470">
        <v>174.78366745999904</v>
      </c>
      <c r="T972" s="470">
        <v>174.82173545999905</v>
      </c>
      <c r="U972" s="470"/>
      <c r="V972" s="170">
        <v>106.30503759359921</v>
      </c>
    </row>
    <row r="973" spans="1:22" x14ac:dyDescent="0.25">
      <c r="A973">
        <v>0</v>
      </c>
      <c r="B973" s="478"/>
      <c r="C973" s="478"/>
      <c r="D973" s="478"/>
      <c r="E973" s="477"/>
      <c r="F973" s="482"/>
      <c r="G973" s="480"/>
      <c r="H973" s="480" t="s">
        <v>1962</v>
      </c>
      <c r="I973" s="474"/>
      <c r="J973" s="471"/>
      <c r="K973" s="473"/>
      <c r="L973" s="470">
        <v>9.9516999999999994E-2</v>
      </c>
      <c r="M973" s="201">
        <v>-81.413417732367748</v>
      </c>
      <c r="N973" s="201">
        <v>423.0996045</v>
      </c>
      <c r="O973" s="201">
        <v>41.094000000000001</v>
      </c>
      <c r="P973" s="470">
        <v>41.094000000000001</v>
      </c>
      <c r="Q973" s="471">
        <v>423.0996045</v>
      </c>
      <c r="R973" s="471">
        <v>-81.463176232367744</v>
      </c>
      <c r="S973" s="470">
        <v>174.87149395999904</v>
      </c>
      <c r="T973" s="470">
        <v>174.92125245999904</v>
      </c>
      <c r="U973" s="470"/>
      <c r="V973" s="170">
        <v>106.39286409359921</v>
      </c>
    </row>
    <row r="974" spans="1:22" x14ac:dyDescent="0.25">
      <c r="A974">
        <v>0</v>
      </c>
      <c r="B974" s="478" t="s">
        <v>3081</v>
      </c>
      <c r="C974" s="478" t="s">
        <v>3188</v>
      </c>
      <c r="D974" s="478" t="s">
        <v>2194</v>
      </c>
      <c r="E974" s="477">
        <v>1751</v>
      </c>
      <c r="F974" s="482" t="s">
        <v>3183</v>
      </c>
      <c r="G974" s="480"/>
      <c r="H974" s="480" t="s">
        <v>3072</v>
      </c>
      <c r="I974" s="474">
        <v>34</v>
      </c>
      <c r="J974" s="471"/>
      <c r="K974" s="473"/>
      <c r="L974" s="470">
        <v>0.29817100000000002</v>
      </c>
      <c r="M974" s="201">
        <v>-81.612261732367742</v>
      </c>
      <c r="N974" s="201">
        <v>423.0996045</v>
      </c>
      <c r="O974" s="201">
        <v>41.094000000000001</v>
      </c>
      <c r="P974" s="470">
        <v>41.094000000000001</v>
      </c>
      <c r="Q974" s="471">
        <v>423.0996045</v>
      </c>
      <c r="R974" s="471">
        <v>-81.76134723236774</v>
      </c>
      <c r="S974" s="470">
        <v>175.07033795999902</v>
      </c>
      <c r="T974" s="470">
        <v>175.21942345999904</v>
      </c>
      <c r="U974" s="470"/>
      <c r="V974" s="170">
        <v>106.59170809359919</v>
      </c>
    </row>
    <row r="975" spans="1:22" x14ac:dyDescent="0.25">
      <c r="A975">
        <v>0</v>
      </c>
      <c r="B975" s="478"/>
      <c r="C975" s="478"/>
      <c r="D975" s="478"/>
      <c r="E975" s="477"/>
      <c r="F975" s="482" t="s">
        <v>619</v>
      </c>
      <c r="G975" s="480"/>
      <c r="H975" s="480"/>
      <c r="I975" s="474"/>
      <c r="J975" s="471"/>
      <c r="K975" s="473"/>
      <c r="L975" s="470">
        <v>0</v>
      </c>
      <c r="M975" s="201">
        <v>-81.76134723236774</v>
      </c>
      <c r="N975" s="201">
        <v>423.0996045</v>
      </c>
      <c r="O975" s="201">
        <v>41.094000000000001</v>
      </c>
      <c r="P975" s="470">
        <v>41.094000000000001</v>
      </c>
      <c r="Q975" s="471">
        <v>423.0996045</v>
      </c>
      <c r="R975" s="471">
        <v>-81.76134723236774</v>
      </c>
      <c r="S975" s="470">
        <v>175.21942345999904</v>
      </c>
      <c r="T975" s="470">
        <v>175.21942345999904</v>
      </c>
      <c r="U975" s="470"/>
      <c r="V975" s="170">
        <v>106.74079359359921</v>
      </c>
    </row>
    <row r="976" spans="1:22" x14ac:dyDescent="0.25">
      <c r="A976">
        <v>0</v>
      </c>
      <c r="B976" s="478"/>
      <c r="C976" s="478"/>
      <c r="D976" s="478"/>
      <c r="E976" s="477"/>
      <c r="F976" s="482" t="s">
        <v>619</v>
      </c>
      <c r="G976" s="480"/>
      <c r="H976" s="480"/>
      <c r="I976" s="474"/>
      <c r="J976" s="471"/>
      <c r="K976" s="473"/>
      <c r="L976" s="470">
        <v>0</v>
      </c>
      <c r="M976" s="201">
        <v>-81.76134723236774</v>
      </c>
      <c r="N976" s="201">
        <v>423.0996045</v>
      </c>
      <c r="O976" s="201">
        <v>41.094000000000001</v>
      </c>
      <c r="P976" s="470">
        <v>41.094000000000001</v>
      </c>
      <c r="Q976" s="471">
        <v>423.0996045</v>
      </c>
      <c r="R976" s="471">
        <v>-81.76134723236774</v>
      </c>
      <c r="S976" s="470">
        <v>175.21942345999904</v>
      </c>
      <c r="T976" s="470">
        <v>175.21942345999904</v>
      </c>
      <c r="U976" s="470"/>
      <c r="V976" s="170">
        <v>106.74079359359921</v>
      </c>
    </row>
    <row r="977" spans="1:22" x14ac:dyDescent="0.25">
      <c r="A977">
        <v>0</v>
      </c>
      <c r="B977" s="478"/>
      <c r="C977" s="478"/>
      <c r="D977" s="478"/>
      <c r="E977" s="477"/>
      <c r="F977" s="482" t="s">
        <v>619</v>
      </c>
      <c r="G977" s="480"/>
      <c r="H977" s="480" t="s">
        <v>1962</v>
      </c>
      <c r="I977" s="474"/>
      <c r="J977" s="471"/>
      <c r="K977" s="473"/>
      <c r="L977" s="470">
        <v>9.9516999999999994E-2</v>
      </c>
      <c r="M977" s="201">
        <v>-81.811105732367736</v>
      </c>
      <c r="N977" s="201">
        <v>423.0996045</v>
      </c>
      <c r="O977" s="201">
        <v>41.094000000000001</v>
      </c>
      <c r="P977" s="470">
        <v>41.094000000000001</v>
      </c>
      <c r="Q977" s="471">
        <v>423.0996045</v>
      </c>
      <c r="R977" s="471">
        <v>-81.860864232367746</v>
      </c>
      <c r="S977" s="470">
        <v>175.26918195999903</v>
      </c>
      <c r="T977" s="470">
        <v>175.31894045999903</v>
      </c>
      <c r="U977" s="470"/>
      <c r="V977" s="170">
        <v>106.7905520935992</v>
      </c>
    </row>
    <row r="978" spans="1:22" x14ac:dyDescent="0.25">
      <c r="A978">
        <v>0</v>
      </c>
      <c r="B978" s="478" t="s">
        <v>3081</v>
      </c>
      <c r="C978" s="478" t="s">
        <v>3188</v>
      </c>
      <c r="D978" s="478" t="s">
        <v>2192</v>
      </c>
      <c r="E978" s="477">
        <v>1755</v>
      </c>
      <c r="F978" s="482" t="s">
        <v>3182</v>
      </c>
      <c r="G978" s="480"/>
      <c r="H978" s="480" t="s">
        <v>3072</v>
      </c>
      <c r="I978" s="474">
        <v>34</v>
      </c>
      <c r="J978" s="471"/>
      <c r="K978" s="473"/>
      <c r="L978" s="470">
        <v>0.29817100000000002</v>
      </c>
      <c r="M978" s="201">
        <v>-82.009949732367744</v>
      </c>
      <c r="N978" s="201">
        <v>423.0996045</v>
      </c>
      <c r="O978" s="201">
        <v>41.094000000000001</v>
      </c>
      <c r="P978" s="470">
        <v>41.094000000000001</v>
      </c>
      <c r="Q978" s="471">
        <v>423.0996045</v>
      </c>
      <c r="R978" s="471">
        <v>-82.159035232367742</v>
      </c>
      <c r="S978" s="470">
        <v>175.46802595999901</v>
      </c>
      <c r="T978" s="470">
        <v>175.61711145999902</v>
      </c>
      <c r="U978" s="470"/>
      <c r="V978" s="170">
        <v>106.98939609359918</v>
      </c>
    </row>
    <row r="979" spans="1:22" x14ac:dyDescent="0.25">
      <c r="A979">
        <v>0</v>
      </c>
      <c r="B979" s="478"/>
      <c r="C979" s="478"/>
      <c r="D979" s="478"/>
      <c r="E979" s="477"/>
      <c r="F979" s="482" t="s">
        <v>619</v>
      </c>
      <c r="G979" s="480"/>
      <c r="H979" s="480"/>
      <c r="I979" s="474"/>
      <c r="J979" s="471"/>
      <c r="K979" s="473"/>
      <c r="L979" s="470">
        <v>0</v>
      </c>
      <c r="M979" s="201">
        <v>-82.159035232367742</v>
      </c>
      <c r="N979" s="201">
        <v>423.0996045</v>
      </c>
      <c r="O979" s="201">
        <v>41.094000000000001</v>
      </c>
      <c r="P979" s="470">
        <v>41.094000000000001</v>
      </c>
      <c r="Q979" s="471">
        <v>423.0996045</v>
      </c>
      <c r="R979" s="471">
        <v>-82.159035232367742</v>
      </c>
      <c r="S979" s="470">
        <v>175.61711145999902</v>
      </c>
      <c r="T979" s="470">
        <v>175.61711145999902</v>
      </c>
      <c r="U979" s="470"/>
      <c r="V979" s="170">
        <v>107.1384815935992</v>
      </c>
    </row>
    <row r="980" spans="1:22" x14ac:dyDescent="0.25">
      <c r="A980">
        <v>0</v>
      </c>
      <c r="B980" s="478"/>
      <c r="C980" s="478"/>
      <c r="D980" s="478"/>
      <c r="E980" s="477"/>
      <c r="F980" s="482" t="s">
        <v>619</v>
      </c>
      <c r="G980" s="480"/>
      <c r="H980" s="480"/>
      <c r="I980" s="474"/>
      <c r="J980" s="471"/>
      <c r="K980" s="473"/>
      <c r="L980" s="470">
        <v>0</v>
      </c>
      <c r="M980" s="201">
        <v>-82.159035232367742</v>
      </c>
      <c r="N980" s="201">
        <v>423.0996045</v>
      </c>
      <c r="O980" s="201">
        <v>41.094000000000001</v>
      </c>
      <c r="P980" s="470">
        <v>41.094000000000001</v>
      </c>
      <c r="Q980" s="471">
        <v>423.0996045</v>
      </c>
      <c r="R980" s="471">
        <v>-82.159035232367742</v>
      </c>
      <c r="S980" s="470">
        <v>175.61711145999902</v>
      </c>
      <c r="T980" s="470">
        <v>175.61711145999902</v>
      </c>
      <c r="U980" s="470"/>
      <c r="V980" s="170">
        <v>107.1384815935992</v>
      </c>
    </row>
    <row r="981" spans="1:22" x14ac:dyDescent="0.25">
      <c r="A981">
        <v>0</v>
      </c>
      <c r="B981" s="478"/>
      <c r="C981" s="478"/>
      <c r="D981" s="478"/>
      <c r="E981" s="477"/>
      <c r="F981" s="482" t="s">
        <v>619</v>
      </c>
      <c r="G981" s="480"/>
      <c r="H981" s="480" t="s">
        <v>1962</v>
      </c>
      <c r="I981" s="474"/>
      <c r="J981" s="471"/>
      <c r="K981" s="473"/>
      <c r="L981" s="470">
        <v>9.9516999999999994E-2</v>
      </c>
      <c r="M981" s="201">
        <v>-82.208793732367752</v>
      </c>
      <c r="N981" s="201">
        <v>423.0996045</v>
      </c>
      <c r="O981" s="201">
        <v>41.094000000000001</v>
      </c>
      <c r="P981" s="470">
        <v>41.094000000000001</v>
      </c>
      <c r="Q981" s="471">
        <v>423.0996045</v>
      </c>
      <c r="R981" s="471">
        <v>-82.258552232367748</v>
      </c>
      <c r="S981" s="470">
        <v>175.66686995999902</v>
      </c>
      <c r="T981" s="470">
        <v>175.71662845999901</v>
      </c>
      <c r="U981" s="470"/>
      <c r="V981" s="170">
        <v>107.18824009359919</v>
      </c>
    </row>
    <row r="982" spans="1:22" x14ac:dyDescent="0.25">
      <c r="A982">
        <v>0</v>
      </c>
      <c r="B982" s="478" t="s">
        <v>3081</v>
      </c>
      <c r="C982" s="478" t="s">
        <v>3188</v>
      </c>
      <c r="D982" s="478" t="s">
        <v>2190</v>
      </c>
      <c r="E982" s="477">
        <v>1759</v>
      </c>
      <c r="F982" s="482" t="s">
        <v>3181</v>
      </c>
      <c r="G982" s="480"/>
      <c r="H982" s="480" t="s">
        <v>3072</v>
      </c>
      <c r="I982" s="474">
        <v>34</v>
      </c>
      <c r="J982" s="471"/>
      <c r="K982" s="473"/>
      <c r="L982" s="470">
        <v>0.29817100000000002</v>
      </c>
      <c r="M982" s="201">
        <v>-82.407637732367746</v>
      </c>
      <c r="N982" s="201">
        <v>423.0996045</v>
      </c>
      <c r="O982" s="201">
        <v>41.094000000000001</v>
      </c>
      <c r="P982" s="470">
        <v>41.094000000000001</v>
      </c>
      <c r="Q982" s="471">
        <v>423.0996045</v>
      </c>
      <c r="R982" s="471">
        <v>-82.556723232367744</v>
      </c>
      <c r="S982" s="470">
        <v>175.865713959999</v>
      </c>
      <c r="T982" s="470">
        <v>176.01479945999901</v>
      </c>
      <c r="U982" s="470"/>
      <c r="V982" s="170">
        <v>107.38708409359917</v>
      </c>
    </row>
    <row r="983" spans="1:22" x14ac:dyDescent="0.25">
      <c r="A983">
        <v>0</v>
      </c>
      <c r="B983" s="478"/>
      <c r="C983" s="478"/>
      <c r="D983" s="478"/>
      <c r="E983" s="477"/>
      <c r="F983" s="482" t="s">
        <v>619</v>
      </c>
      <c r="G983" s="480"/>
      <c r="H983" s="480"/>
      <c r="I983" s="474"/>
      <c r="J983" s="471"/>
      <c r="K983" s="473"/>
      <c r="L983" s="470">
        <v>0</v>
      </c>
      <c r="M983" s="201">
        <v>-82.556723232367744</v>
      </c>
      <c r="N983" s="201">
        <v>423.0996045</v>
      </c>
      <c r="O983" s="201">
        <v>41.094000000000001</v>
      </c>
      <c r="P983" s="470">
        <v>41.094000000000001</v>
      </c>
      <c r="Q983" s="471">
        <v>423.0996045</v>
      </c>
      <c r="R983" s="471">
        <v>-82.556723232367744</v>
      </c>
      <c r="S983" s="470">
        <v>176.01479945999901</v>
      </c>
      <c r="T983" s="470">
        <v>176.01479945999901</v>
      </c>
      <c r="U983" s="470"/>
      <c r="V983" s="170">
        <v>107.53616959359918</v>
      </c>
    </row>
    <row r="984" spans="1:22" x14ac:dyDescent="0.25">
      <c r="A984">
        <v>0</v>
      </c>
      <c r="B984" s="478" t="s">
        <v>3081</v>
      </c>
      <c r="C984" s="478" t="s">
        <v>3188</v>
      </c>
      <c r="D984" s="478" t="s">
        <v>859</v>
      </c>
      <c r="E984" s="477">
        <v>1760</v>
      </c>
      <c r="F984" s="482" t="s">
        <v>1914</v>
      </c>
      <c r="G984" s="480" t="s">
        <v>4275</v>
      </c>
      <c r="H984" s="480" t="s">
        <v>4276</v>
      </c>
      <c r="I984" s="474"/>
      <c r="J984" s="471"/>
      <c r="K984" s="473"/>
      <c r="L984" s="470">
        <v>0</v>
      </c>
      <c r="M984" s="201">
        <v>-82.556723232367744</v>
      </c>
      <c r="N984" s="201">
        <v>423.0996045</v>
      </c>
      <c r="O984" s="201">
        <v>41.094000000000001</v>
      </c>
      <c r="P984" s="470">
        <v>41.094000000000001</v>
      </c>
      <c r="Q984" s="471">
        <v>423.0996045</v>
      </c>
      <c r="R984" s="471">
        <v>-82.556723232367744</v>
      </c>
      <c r="S984" s="470">
        <v>176.01479945999901</v>
      </c>
      <c r="T984" s="470">
        <v>176.01479945999901</v>
      </c>
      <c r="U984" s="470"/>
      <c r="V984" s="170">
        <v>107.53616959359918</v>
      </c>
    </row>
    <row r="985" spans="1:22" x14ac:dyDescent="0.25">
      <c r="A985">
        <v>0</v>
      </c>
      <c r="B985" s="478"/>
      <c r="C985" s="478"/>
      <c r="D985" s="478"/>
      <c r="E985" s="477"/>
      <c r="F985" s="482"/>
      <c r="G985" s="480"/>
      <c r="H985" s="480" t="s">
        <v>1962</v>
      </c>
      <c r="I985" s="474"/>
      <c r="J985" s="471"/>
      <c r="K985" s="473"/>
      <c r="L985" s="470">
        <v>9.650984E-2</v>
      </c>
      <c r="M985" s="201">
        <v>-82.60497815236775</v>
      </c>
      <c r="N985" s="201">
        <v>423.0996045</v>
      </c>
      <c r="O985" s="201">
        <v>41.094000000000001</v>
      </c>
      <c r="P985" s="470">
        <v>41.094000000000001</v>
      </c>
      <c r="Q985" s="471">
        <v>423.0996045</v>
      </c>
      <c r="R985" s="471">
        <v>-82.65323307236774</v>
      </c>
      <c r="S985" s="470">
        <v>176.06305437999902</v>
      </c>
      <c r="T985" s="470">
        <v>176.11130929999902</v>
      </c>
      <c r="U985" s="470"/>
      <c r="V985" s="170">
        <v>107.58442451359919</v>
      </c>
    </row>
    <row r="986" spans="1:22" x14ac:dyDescent="0.25">
      <c r="A986">
        <v>0</v>
      </c>
      <c r="B986" s="478" t="s">
        <v>3081</v>
      </c>
      <c r="C986" s="478" t="s">
        <v>3188</v>
      </c>
      <c r="D986" s="478" t="s">
        <v>111</v>
      </c>
      <c r="E986" s="477">
        <v>1761</v>
      </c>
      <c r="F986" s="482" t="s">
        <v>788</v>
      </c>
      <c r="G986" s="480" t="s">
        <v>3135</v>
      </c>
      <c r="H986" s="480" t="s">
        <v>3134</v>
      </c>
      <c r="I986" s="474">
        <v>40</v>
      </c>
      <c r="J986" s="471"/>
      <c r="K986" s="473"/>
      <c r="L986" s="470">
        <v>0</v>
      </c>
      <c r="M986" s="201">
        <v>-82.65323307236774</v>
      </c>
      <c r="N986" s="201">
        <v>423.0996045</v>
      </c>
      <c r="O986" s="201">
        <v>41.094000000000001</v>
      </c>
      <c r="P986" s="470">
        <v>41.094000000000001</v>
      </c>
      <c r="Q986" s="471">
        <v>423.0996045</v>
      </c>
      <c r="R986" s="471">
        <v>-82.65323307236774</v>
      </c>
      <c r="S986" s="470">
        <v>176.11130929999902</v>
      </c>
      <c r="T986" s="470">
        <v>176.11130929999902</v>
      </c>
      <c r="U986" s="470"/>
      <c r="V986" s="170">
        <v>107.63267943359919</v>
      </c>
    </row>
    <row r="987" spans="1:22" x14ac:dyDescent="0.25">
      <c r="A987">
        <v>0</v>
      </c>
      <c r="B987" s="478"/>
      <c r="C987" s="478"/>
      <c r="D987" s="478"/>
      <c r="E987" s="477"/>
      <c r="F987" s="482"/>
      <c r="G987" s="480"/>
      <c r="H987" s="480" t="s">
        <v>3133</v>
      </c>
      <c r="I987" s="474"/>
      <c r="J987" s="471"/>
      <c r="K987" s="473"/>
      <c r="L987" s="470">
        <v>5.5879999999999999E-2</v>
      </c>
      <c r="M987" s="201">
        <v>-82.681173072367741</v>
      </c>
      <c r="N987" s="201">
        <v>423.0996045</v>
      </c>
      <c r="O987" s="201">
        <v>41.094000000000001</v>
      </c>
      <c r="P987" s="470">
        <v>41.094000000000001</v>
      </c>
      <c r="Q987" s="471">
        <v>423.0996045</v>
      </c>
      <c r="R987" s="471">
        <v>-82.709113072367742</v>
      </c>
      <c r="S987" s="470">
        <v>176.13924929999902</v>
      </c>
      <c r="T987" s="470">
        <v>176.16718929999902</v>
      </c>
      <c r="U987" s="470"/>
      <c r="V987" s="170">
        <v>107.66061943359919</v>
      </c>
    </row>
    <row r="988" spans="1:22" x14ac:dyDescent="0.25">
      <c r="A988">
        <v>0</v>
      </c>
      <c r="B988" s="478"/>
      <c r="C988" s="478"/>
      <c r="D988" s="478"/>
      <c r="E988" s="477"/>
      <c r="F988" s="482" t="s">
        <v>619</v>
      </c>
      <c r="G988" s="480"/>
      <c r="H988" s="480" t="s">
        <v>3132</v>
      </c>
      <c r="I988" s="474">
        <v>40</v>
      </c>
      <c r="J988" s="471"/>
      <c r="K988" s="473"/>
      <c r="L988" s="470">
        <v>7.6135999999999981E-2</v>
      </c>
      <c r="M988" s="201">
        <v>-82.747181072367738</v>
      </c>
      <c r="N988" s="201">
        <v>423.0996045</v>
      </c>
      <c r="O988" s="201">
        <v>41.094000000000001</v>
      </c>
      <c r="P988" s="470">
        <v>41.094000000000001</v>
      </c>
      <c r="Q988" s="471">
        <v>423.0996045</v>
      </c>
      <c r="R988" s="471">
        <v>-82.785249072367748</v>
      </c>
      <c r="S988" s="470">
        <v>176.205257299999</v>
      </c>
      <c r="T988" s="470">
        <v>176.24332529999901</v>
      </c>
      <c r="U988" s="470"/>
      <c r="V988" s="170">
        <v>107.72662743359918</v>
      </c>
    </row>
    <row r="989" spans="1:22" x14ac:dyDescent="0.25">
      <c r="A989">
        <v>0</v>
      </c>
      <c r="B989" s="478" t="s">
        <v>3081</v>
      </c>
      <c r="C989" s="478" t="s">
        <v>3188</v>
      </c>
      <c r="D989" s="478" t="s">
        <v>3141</v>
      </c>
      <c r="E989" s="477">
        <v>1765</v>
      </c>
      <c r="F989" s="482" t="s">
        <v>3179</v>
      </c>
      <c r="G989" s="480" t="s">
        <v>2185</v>
      </c>
      <c r="H989" s="480" t="s">
        <v>2184</v>
      </c>
      <c r="I989" s="474">
        <v>40</v>
      </c>
      <c r="J989" s="471"/>
      <c r="K989" s="473"/>
      <c r="L989" s="470">
        <v>0.5</v>
      </c>
      <c r="M989" s="201">
        <v>-83.035249072367748</v>
      </c>
      <c r="N989" s="201">
        <v>423.0996045</v>
      </c>
      <c r="O989" s="201">
        <v>41.094000000000001</v>
      </c>
      <c r="P989" s="470">
        <v>41.094000000000001</v>
      </c>
      <c r="Q989" s="471">
        <v>423.0996045</v>
      </c>
      <c r="R989" s="471">
        <v>-83.285249072367748</v>
      </c>
      <c r="S989" s="470">
        <v>176.49332529999901</v>
      </c>
      <c r="T989" s="470">
        <v>176.74332529999901</v>
      </c>
      <c r="U989" s="470"/>
      <c r="V989" s="170">
        <v>108.01469543359919</v>
      </c>
    </row>
    <row r="990" spans="1:22" x14ac:dyDescent="0.25">
      <c r="A990">
        <v>0</v>
      </c>
      <c r="B990" s="478"/>
      <c r="C990" s="478"/>
      <c r="D990" s="478"/>
      <c r="E990" s="477"/>
      <c r="F990" s="482" t="s">
        <v>619</v>
      </c>
      <c r="G990" s="480"/>
      <c r="H990" s="480" t="s">
        <v>3129</v>
      </c>
      <c r="I990" s="474">
        <v>40</v>
      </c>
      <c r="J990" s="471"/>
      <c r="K990" s="473"/>
      <c r="L990" s="470">
        <v>7.6135999999999981E-2</v>
      </c>
      <c r="M990" s="201">
        <v>-83.323317072367757</v>
      </c>
      <c r="N990" s="201">
        <v>423.0996045</v>
      </c>
      <c r="O990" s="201">
        <v>41.094000000000001</v>
      </c>
      <c r="P990" s="470">
        <v>41.094000000000001</v>
      </c>
      <c r="Q990" s="471">
        <v>423.0996045</v>
      </c>
      <c r="R990" s="471">
        <v>-83.361385072367753</v>
      </c>
      <c r="S990" s="470">
        <v>176.781393299999</v>
      </c>
      <c r="T990" s="470">
        <v>176.81946129999901</v>
      </c>
      <c r="U990" s="470"/>
      <c r="V990" s="170">
        <v>108.30276343359917</v>
      </c>
    </row>
    <row r="991" spans="1:22" x14ac:dyDescent="0.25">
      <c r="A991">
        <v>0</v>
      </c>
      <c r="B991" s="478"/>
      <c r="C991" s="478"/>
      <c r="D991" s="478"/>
      <c r="E991" s="477"/>
      <c r="F991" s="482"/>
      <c r="G991" s="480"/>
      <c r="H991" s="480" t="s">
        <v>1962</v>
      </c>
      <c r="I991" s="474"/>
      <c r="J991" s="471"/>
      <c r="K991" s="473"/>
      <c r="L991" s="470">
        <v>9.9516999999999994E-2</v>
      </c>
      <c r="M991" s="201">
        <v>-83.411143572367763</v>
      </c>
      <c r="N991" s="201">
        <v>423.0996045</v>
      </c>
      <c r="O991" s="201">
        <v>41.094000000000001</v>
      </c>
      <c r="P991" s="470">
        <v>41.094000000000001</v>
      </c>
      <c r="Q991" s="471">
        <v>423.0996045</v>
      </c>
      <c r="R991" s="471">
        <v>-83.460902072367759</v>
      </c>
      <c r="S991" s="470">
        <v>176.869219799999</v>
      </c>
      <c r="T991" s="470">
        <v>176.918978299999</v>
      </c>
      <c r="U991" s="470"/>
      <c r="V991" s="170">
        <v>108.39058993359917</v>
      </c>
    </row>
    <row r="992" spans="1:22" x14ac:dyDescent="0.25">
      <c r="A992">
        <v>0</v>
      </c>
      <c r="B992" s="478" t="s">
        <v>3081</v>
      </c>
      <c r="C992" s="478" t="s">
        <v>3188</v>
      </c>
      <c r="D992" s="478" t="s">
        <v>2183</v>
      </c>
      <c r="E992" s="477">
        <v>1771</v>
      </c>
      <c r="F992" s="482" t="s">
        <v>3178</v>
      </c>
      <c r="G992" s="480"/>
      <c r="H992" s="480" t="s">
        <v>3072</v>
      </c>
      <c r="I992" s="474">
        <v>34</v>
      </c>
      <c r="J992" s="471"/>
      <c r="K992" s="473"/>
      <c r="L992" s="470">
        <v>0.29817100000000002</v>
      </c>
      <c r="M992" s="201">
        <v>-83.609987572367757</v>
      </c>
      <c r="N992" s="201">
        <v>423.0996045</v>
      </c>
      <c r="O992" s="201">
        <v>41.094000000000001</v>
      </c>
      <c r="P992" s="470">
        <v>41.094000000000001</v>
      </c>
      <c r="Q992" s="471">
        <v>423.0996045</v>
      </c>
      <c r="R992" s="471">
        <v>-83.759073072367755</v>
      </c>
      <c r="S992" s="470">
        <v>177.06806379999898</v>
      </c>
      <c r="T992" s="470">
        <v>177.21714929999899</v>
      </c>
      <c r="U992" s="470"/>
      <c r="V992" s="170">
        <v>108.58943393359915</v>
      </c>
    </row>
    <row r="993" spans="1:22" x14ac:dyDescent="0.25">
      <c r="A993">
        <v>0</v>
      </c>
      <c r="B993" s="478"/>
      <c r="C993" s="478"/>
      <c r="D993" s="478"/>
      <c r="E993" s="477"/>
      <c r="F993" s="482" t="s">
        <v>619</v>
      </c>
      <c r="G993" s="480"/>
      <c r="H993" s="480"/>
      <c r="I993" s="474"/>
      <c r="J993" s="471"/>
      <c r="K993" s="473"/>
      <c r="L993" s="470">
        <v>0</v>
      </c>
      <c r="M993" s="201">
        <v>-83.759073072367755</v>
      </c>
      <c r="N993" s="201">
        <v>423.0996045</v>
      </c>
      <c r="O993" s="201">
        <v>41.094000000000001</v>
      </c>
      <c r="P993" s="470">
        <v>41.094000000000001</v>
      </c>
      <c r="Q993" s="471">
        <v>423.0996045</v>
      </c>
      <c r="R993" s="471">
        <v>-83.759073072367755</v>
      </c>
      <c r="S993" s="470">
        <v>177.21714929999899</v>
      </c>
      <c r="T993" s="470">
        <v>177.21714929999899</v>
      </c>
      <c r="U993" s="470"/>
      <c r="V993" s="170">
        <v>108.73851943359917</v>
      </c>
    </row>
    <row r="994" spans="1:22" x14ac:dyDescent="0.25">
      <c r="A994">
        <v>0</v>
      </c>
      <c r="B994" s="478"/>
      <c r="C994" s="478"/>
      <c r="D994" s="478"/>
      <c r="E994" s="477"/>
      <c r="F994" s="482" t="s">
        <v>619</v>
      </c>
      <c r="G994" s="480"/>
      <c r="H994" s="480"/>
      <c r="I994" s="474"/>
      <c r="J994" s="471"/>
      <c r="K994" s="473"/>
      <c r="L994" s="470">
        <v>0</v>
      </c>
      <c r="M994" s="201">
        <v>-83.759073072367755</v>
      </c>
      <c r="N994" s="201">
        <v>423.0996045</v>
      </c>
      <c r="O994" s="201">
        <v>41.094000000000001</v>
      </c>
      <c r="P994" s="470">
        <v>41.094000000000001</v>
      </c>
      <c r="Q994" s="471">
        <v>423.0996045</v>
      </c>
      <c r="R994" s="471">
        <v>-83.759073072367755</v>
      </c>
      <c r="S994" s="470">
        <v>177.21714929999899</v>
      </c>
      <c r="T994" s="470">
        <v>177.21714929999899</v>
      </c>
      <c r="U994" s="470"/>
      <c r="V994" s="170">
        <v>108.73851943359917</v>
      </c>
    </row>
    <row r="995" spans="1:22" x14ac:dyDescent="0.25">
      <c r="A995">
        <v>0</v>
      </c>
      <c r="B995" s="478"/>
      <c r="C995" s="478"/>
      <c r="D995" s="478"/>
      <c r="E995" s="477"/>
      <c r="F995" s="482" t="s">
        <v>619</v>
      </c>
      <c r="G995" s="480"/>
      <c r="H995" s="480" t="s">
        <v>1962</v>
      </c>
      <c r="I995" s="474"/>
      <c r="J995" s="471"/>
      <c r="K995" s="473"/>
      <c r="L995" s="470">
        <v>9.9516999999999994E-2</v>
      </c>
      <c r="M995" s="201">
        <v>-83.808831572367751</v>
      </c>
      <c r="N995" s="201">
        <v>423.0996045</v>
      </c>
      <c r="O995" s="201">
        <v>41.094000000000001</v>
      </c>
      <c r="P995" s="470">
        <v>41.094000000000001</v>
      </c>
      <c r="Q995" s="471">
        <v>423.0996045</v>
      </c>
      <c r="R995" s="471">
        <v>-83.858590072367761</v>
      </c>
      <c r="S995" s="470">
        <v>177.26690779999899</v>
      </c>
      <c r="T995" s="470">
        <v>177.31666629999899</v>
      </c>
      <c r="U995" s="470"/>
      <c r="V995" s="170">
        <v>108.78827793359916</v>
      </c>
    </row>
    <row r="996" spans="1:22" x14ac:dyDescent="0.25">
      <c r="A996">
        <v>0</v>
      </c>
      <c r="B996" s="478" t="s">
        <v>3081</v>
      </c>
      <c r="C996" s="478" t="s">
        <v>3188</v>
      </c>
      <c r="D996" s="478" t="s">
        <v>2181</v>
      </c>
      <c r="E996" s="477">
        <v>1775</v>
      </c>
      <c r="F996" s="482" t="s">
        <v>3177</v>
      </c>
      <c r="G996" s="480"/>
      <c r="H996" s="480" t="s">
        <v>3072</v>
      </c>
      <c r="I996" s="474">
        <v>34</v>
      </c>
      <c r="J996" s="471"/>
      <c r="K996" s="473"/>
      <c r="L996" s="470">
        <v>0.29817100000000002</v>
      </c>
      <c r="M996" s="201">
        <v>-84.007675572367759</v>
      </c>
      <c r="N996" s="201">
        <v>423.0996045</v>
      </c>
      <c r="O996" s="201">
        <v>41.094000000000001</v>
      </c>
      <c r="P996" s="470">
        <v>41.094000000000001</v>
      </c>
      <c r="Q996" s="471">
        <v>423.0996045</v>
      </c>
      <c r="R996" s="471">
        <v>-84.156761072367757</v>
      </c>
      <c r="S996" s="470">
        <v>177.46575179999897</v>
      </c>
      <c r="T996" s="470">
        <v>177.61483729999898</v>
      </c>
      <c r="U996" s="470"/>
      <c r="V996" s="170">
        <v>108.98712193359914</v>
      </c>
    </row>
    <row r="997" spans="1:22" x14ac:dyDescent="0.25">
      <c r="A997">
        <v>0</v>
      </c>
      <c r="B997" s="478"/>
      <c r="C997" s="478"/>
      <c r="D997" s="478"/>
      <c r="E997" s="477"/>
      <c r="F997" s="482" t="s">
        <v>619</v>
      </c>
      <c r="G997" s="480"/>
      <c r="H997" s="480"/>
      <c r="I997" s="474"/>
      <c r="J997" s="471"/>
      <c r="K997" s="473"/>
      <c r="L997" s="470">
        <v>0</v>
      </c>
      <c r="M997" s="201">
        <v>-84.156761072367757</v>
      </c>
      <c r="N997" s="201">
        <v>423.0996045</v>
      </c>
      <c r="O997" s="201">
        <v>41.094000000000001</v>
      </c>
      <c r="P997" s="470">
        <v>41.094000000000001</v>
      </c>
      <c r="Q997" s="471">
        <v>423.0996045</v>
      </c>
      <c r="R997" s="471">
        <v>-84.156761072367757</v>
      </c>
      <c r="S997" s="470">
        <v>177.61483729999898</v>
      </c>
      <c r="T997" s="470">
        <v>177.61483729999898</v>
      </c>
      <c r="U997" s="470"/>
      <c r="V997" s="170">
        <v>109.13620743359915</v>
      </c>
    </row>
    <row r="998" spans="1:22" x14ac:dyDescent="0.25">
      <c r="A998">
        <v>0</v>
      </c>
      <c r="B998" s="478"/>
      <c r="C998" s="478"/>
      <c r="D998" s="478"/>
      <c r="E998" s="477"/>
      <c r="F998" s="482" t="s">
        <v>619</v>
      </c>
      <c r="G998" s="480"/>
      <c r="H998" s="480"/>
      <c r="I998" s="474"/>
      <c r="J998" s="471"/>
      <c r="K998" s="473"/>
      <c r="L998" s="470">
        <v>0</v>
      </c>
      <c r="M998" s="201">
        <v>-84.156761072367757</v>
      </c>
      <c r="N998" s="201">
        <v>423.0996045</v>
      </c>
      <c r="O998" s="201">
        <v>41.094000000000001</v>
      </c>
      <c r="P998" s="470">
        <v>41.094000000000001</v>
      </c>
      <c r="Q998" s="471">
        <v>423.0996045</v>
      </c>
      <c r="R998" s="471">
        <v>-84.156761072367757</v>
      </c>
      <c r="S998" s="470">
        <v>177.61483729999898</v>
      </c>
      <c r="T998" s="470">
        <v>177.61483729999898</v>
      </c>
      <c r="U998" s="470"/>
      <c r="V998" s="170">
        <v>109.13620743359915</v>
      </c>
    </row>
    <row r="999" spans="1:22" x14ac:dyDescent="0.25">
      <c r="A999">
        <v>0</v>
      </c>
      <c r="B999" s="478"/>
      <c r="C999" s="478"/>
      <c r="D999" s="478"/>
      <c r="E999" s="477"/>
      <c r="F999" s="482" t="s">
        <v>619</v>
      </c>
      <c r="G999" s="480"/>
      <c r="H999" s="480" t="s">
        <v>1962</v>
      </c>
      <c r="I999" s="474"/>
      <c r="J999" s="471"/>
      <c r="K999" s="473"/>
      <c r="L999" s="470">
        <v>9.9516999999999994E-2</v>
      </c>
      <c r="M999" s="201">
        <v>-84.206519572367768</v>
      </c>
      <c r="N999" s="201">
        <v>423.0996045</v>
      </c>
      <c r="O999" s="201">
        <v>41.094000000000001</v>
      </c>
      <c r="P999" s="470">
        <v>41.094000000000001</v>
      </c>
      <c r="Q999" s="471">
        <v>423.0996045</v>
      </c>
      <c r="R999" s="471">
        <v>-84.256278072367763</v>
      </c>
      <c r="S999" s="470">
        <v>177.66459579999898</v>
      </c>
      <c r="T999" s="470">
        <v>177.71435429999897</v>
      </c>
      <c r="U999" s="470"/>
      <c r="V999" s="170">
        <v>109.18596593359915</v>
      </c>
    </row>
    <row r="1000" spans="1:22" x14ac:dyDescent="0.25">
      <c r="A1000">
        <v>0</v>
      </c>
      <c r="B1000" s="478" t="s">
        <v>3081</v>
      </c>
      <c r="C1000" s="478" t="s">
        <v>3188</v>
      </c>
      <c r="D1000" s="478" t="s">
        <v>2179</v>
      </c>
      <c r="E1000" s="477">
        <v>1779</v>
      </c>
      <c r="F1000" s="482" t="s">
        <v>3176</v>
      </c>
      <c r="G1000" s="480"/>
      <c r="H1000" s="480" t="s">
        <v>3072</v>
      </c>
      <c r="I1000" s="474">
        <v>34</v>
      </c>
      <c r="J1000" s="471"/>
      <c r="K1000" s="473"/>
      <c r="L1000" s="470">
        <v>0.29817100000000002</v>
      </c>
      <c r="M1000" s="201">
        <v>-84.405363572367762</v>
      </c>
      <c r="N1000" s="201">
        <v>423.0996045</v>
      </c>
      <c r="O1000" s="201">
        <v>41.094000000000001</v>
      </c>
      <c r="P1000" s="470">
        <v>41.094000000000001</v>
      </c>
      <c r="Q1000" s="471">
        <v>423.0996045</v>
      </c>
      <c r="R1000" s="471">
        <v>-84.55444907236776</v>
      </c>
      <c r="S1000" s="470">
        <v>177.86343979999896</v>
      </c>
      <c r="T1000" s="470">
        <v>178.01252529999897</v>
      </c>
      <c r="U1000" s="470"/>
      <c r="V1000" s="170">
        <v>109.38480993359913</v>
      </c>
    </row>
    <row r="1001" spans="1:22" x14ac:dyDescent="0.25">
      <c r="A1001">
        <v>0</v>
      </c>
      <c r="B1001" s="478"/>
      <c r="C1001" s="478"/>
      <c r="D1001" s="478"/>
      <c r="E1001" s="477"/>
      <c r="F1001" s="482" t="s">
        <v>619</v>
      </c>
      <c r="G1001" s="480"/>
      <c r="H1001" s="480"/>
      <c r="I1001" s="474"/>
      <c r="J1001" s="471"/>
      <c r="K1001" s="473"/>
      <c r="L1001" s="470">
        <v>0</v>
      </c>
      <c r="M1001" s="201">
        <v>-84.55444907236776</v>
      </c>
      <c r="N1001" s="201">
        <v>423.0996045</v>
      </c>
      <c r="O1001" s="201">
        <v>41.094000000000001</v>
      </c>
      <c r="P1001" s="470">
        <v>41.094000000000001</v>
      </c>
      <c r="Q1001" s="471">
        <v>423.0996045</v>
      </c>
      <c r="R1001" s="471">
        <v>-84.55444907236776</v>
      </c>
      <c r="S1001" s="470">
        <v>178.01252529999897</v>
      </c>
      <c r="T1001" s="470">
        <v>178.01252529999897</v>
      </c>
      <c r="U1001" s="470"/>
      <c r="V1001" s="170">
        <v>109.53389543359914</v>
      </c>
    </row>
    <row r="1002" spans="1:22" x14ac:dyDescent="0.25">
      <c r="A1002">
        <v>0</v>
      </c>
      <c r="B1002" s="478" t="s">
        <v>3081</v>
      </c>
      <c r="C1002" s="478" t="s">
        <v>3188</v>
      </c>
      <c r="D1002" s="478" t="s">
        <v>2174</v>
      </c>
      <c r="E1002" s="477">
        <v>1780</v>
      </c>
      <c r="F1002" s="482" t="s">
        <v>3175</v>
      </c>
      <c r="G1002" s="480"/>
      <c r="H1002" s="480" t="s">
        <v>4278</v>
      </c>
      <c r="I1002" s="474"/>
      <c r="J1002" s="471"/>
      <c r="K1002" s="473"/>
      <c r="L1002" s="470">
        <v>0</v>
      </c>
      <c r="M1002" s="201">
        <v>-84.55444907236776</v>
      </c>
      <c r="N1002" s="201">
        <v>423.0996045</v>
      </c>
      <c r="O1002" s="201">
        <v>41.094000000000001</v>
      </c>
      <c r="P1002" s="470">
        <v>41.094000000000001</v>
      </c>
      <c r="Q1002" s="471">
        <v>423.0996045</v>
      </c>
      <c r="R1002" s="471">
        <v>-84.55444907236776</v>
      </c>
      <c r="S1002" s="470">
        <v>178.01252529999897</v>
      </c>
      <c r="T1002" s="470">
        <v>178.01252529999897</v>
      </c>
      <c r="U1002" s="470"/>
      <c r="V1002" s="170">
        <v>109.53389543359914</v>
      </c>
    </row>
    <row r="1003" spans="1:22" x14ac:dyDescent="0.25">
      <c r="A1003">
        <v>0</v>
      </c>
      <c r="B1003" s="478"/>
      <c r="C1003" s="478"/>
      <c r="D1003" s="478"/>
      <c r="E1003" s="477"/>
      <c r="F1003" s="482"/>
      <c r="G1003" s="480"/>
      <c r="H1003" s="480" t="s">
        <v>1962</v>
      </c>
      <c r="I1003" s="474"/>
      <c r="J1003" s="471"/>
      <c r="K1003" s="473"/>
      <c r="L1003" s="470">
        <v>9.650984E-2</v>
      </c>
      <c r="M1003" s="201">
        <v>-84.602703992367765</v>
      </c>
      <c r="N1003" s="201">
        <v>423.0996045</v>
      </c>
      <c r="O1003" s="201">
        <v>41.094000000000001</v>
      </c>
      <c r="P1003" s="470">
        <v>41.094000000000001</v>
      </c>
      <c r="Q1003" s="471">
        <v>423.0996045</v>
      </c>
      <c r="R1003" s="471">
        <v>-84.650958912367756</v>
      </c>
      <c r="S1003" s="470">
        <v>178.06078021999897</v>
      </c>
      <c r="T1003" s="470">
        <v>178.10903513999898</v>
      </c>
      <c r="U1003" s="470"/>
      <c r="V1003" s="170">
        <v>109.58215035359915</v>
      </c>
    </row>
    <row r="1004" spans="1:22" x14ac:dyDescent="0.25">
      <c r="A1004">
        <v>0</v>
      </c>
      <c r="B1004" s="478" t="s">
        <v>3081</v>
      </c>
      <c r="C1004" s="478" t="s">
        <v>3188</v>
      </c>
      <c r="D1004" s="478" t="s">
        <v>111</v>
      </c>
      <c r="E1004" s="477">
        <v>1781</v>
      </c>
      <c r="F1004" s="482" t="s">
        <v>789</v>
      </c>
      <c r="G1004" s="480" t="s">
        <v>3135</v>
      </c>
      <c r="H1004" s="480" t="s">
        <v>3134</v>
      </c>
      <c r="I1004" s="474">
        <v>40</v>
      </c>
      <c r="J1004" s="471"/>
      <c r="K1004" s="473"/>
      <c r="L1004" s="470">
        <v>0</v>
      </c>
      <c r="M1004" s="201">
        <v>-84.650958912367756</v>
      </c>
      <c r="N1004" s="201">
        <v>423.0996045</v>
      </c>
      <c r="O1004" s="201">
        <v>41.094000000000001</v>
      </c>
      <c r="P1004" s="470">
        <v>41.094000000000001</v>
      </c>
      <c r="Q1004" s="471">
        <v>423.0996045</v>
      </c>
      <c r="R1004" s="471">
        <v>-84.650958912367756</v>
      </c>
      <c r="S1004" s="470">
        <v>178.10903513999898</v>
      </c>
      <c r="T1004" s="470">
        <v>178.10903513999898</v>
      </c>
      <c r="U1004" s="470"/>
      <c r="V1004" s="170">
        <v>109.63040527359915</v>
      </c>
    </row>
    <row r="1005" spans="1:22" x14ac:dyDescent="0.25">
      <c r="A1005">
        <v>0</v>
      </c>
      <c r="B1005" s="478"/>
      <c r="C1005" s="478"/>
      <c r="D1005" s="478"/>
      <c r="E1005" s="477"/>
      <c r="F1005" s="482"/>
      <c r="G1005" s="480"/>
      <c r="H1005" s="480" t="s">
        <v>3133</v>
      </c>
      <c r="I1005" s="474"/>
      <c r="J1005" s="471"/>
      <c r="K1005" s="473"/>
      <c r="L1005" s="470">
        <v>5.5879999999999999E-2</v>
      </c>
      <c r="M1005" s="201">
        <v>-84.678898912367757</v>
      </c>
      <c r="N1005" s="201">
        <v>423.0996045</v>
      </c>
      <c r="O1005" s="201">
        <v>41.094000000000001</v>
      </c>
      <c r="P1005" s="470">
        <v>41.094000000000001</v>
      </c>
      <c r="Q1005" s="471">
        <v>423.0996045</v>
      </c>
      <c r="R1005" s="471">
        <v>-84.706838912367758</v>
      </c>
      <c r="S1005" s="470">
        <v>178.13697513999898</v>
      </c>
      <c r="T1005" s="470">
        <v>178.16491513999898</v>
      </c>
      <c r="U1005" s="470"/>
      <c r="V1005" s="170">
        <v>109.65834527359915</v>
      </c>
    </row>
    <row r="1006" spans="1:22" x14ac:dyDescent="0.25">
      <c r="A1006">
        <v>0</v>
      </c>
      <c r="B1006" s="478"/>
      <c r="C1006" s="478"/>
      <c r="D1006" s="478"/>
      <c r="E1006" s="477"/>
      <c r="F1006" s="482" t="s">
        <v>619</v>
      </c>
      <c r="G1006" s="480"/>
      <c r="H1006" s="480" t="s">
        <v>3132</v>
      </c>
      <c r="I1006" s="474"/>
      <c r="J1006" s="471"/>
      <c r="K1006" s="473"/>
      <c r="L1006" s="470">
        <v>7.6135999999999981E-2</v>
      </c>
      <c r="M1006" s="201">
        <v>-84.744906912367753</v>
      </c>
      <c r="N1006" s="201">
        <v>423.0996045</v>
      </c>
      <c r="O1006" s="201">
        <v>41.094000000000001</v>
      </c>
      <c r="P1006" s="470">
        <v>41.094000000000001</v>
      </c>
      <c r="Q1006" s="471">
        <v>423.0996045</v>
      </c>
      <c r="R1006" s="471">
        <v>-84.782974912367763</v>
      </c>
      <c r="S1006" s="470">
        <v>178.20298313999896</v>
      </c>
      <c r="T1006" s="470">
        <v>178.24105113999897</v>
      </c>
      <c r="U1006" s="470"/>
      <c r="V1006" s="170">
        <v>109.72435327359914</v>
      </c>
    </row>
    <row r="1007" spans="1:22" x14ac:dyDescent="0.25">
      <c r="A1007">
        <v>0</v>
      </c>
      <c r="B1007" s="478" t="s">
        <v>3081</v>
      </c>
      <c r="C1007" s="478" t="s">
        <v>3188</v>
      </c>
      <c r="D1007" s="478" t="s">
        <v>3131</v>
      </c>
      <c r="E1007" s="477">
        <v>1785</v>
      </c>
      <c r="F1007" s="482" t="s">
        <v>3174</v>
      </c>
      <c r="G1007" s="480" t="s">
        <v>2185</v>
      </c>
      <c r="H1007" s="480" t="s">
        <v>2184</v>
      </c>
      <c r="I1007" s="474">
        <v>40</v>
      </c>
      <c r="J1007" s="471"/>
      <c r="K1007" s="473"/>
      <c r="L1007" s="470">
        <v>0.5</v>
      </c>
      <c r="M1007" s="201">
        <v>-85.032974912367763</v>
      </c>
      <c r="N1007" s="201">
        <v>423.0996045</v>
      </c>
      <c r="O1007" s="201">
        <v>41.094000000000001</v>
      </c>
      <c r="P1007" s="470">
        <v>41.094000000000001</v>
      </c>
      <c r="Q1007" s="471">
        <v>423.0996045</v>
      </c>
      <c r="R1007" s="471">
        <v>-85.282974912367763</v>
      </c>
      <c r="S1007" s="470">
        <v>178.49105113999897</v>
      </c>
      <c r="T1007" s="470">
        <v>178.74105113999897</v>
      </c>
      <c r="U1007" s="470"/>
      <c r="V1007" s="170">
        <v>110.01242127359914</v>
      </c>
    </row>
    <row r="1008" spans="1:22" x14ac:dyDescent="0.25">
      <c r="A1008">
        <v>0</v>
      </c>
      <c r="B1008" s="478"/>
      <c r="C1008" s="478"/>
      <c r="D1008" s="478"/>
      <c r="E1008" s="477"/>
      <c r="F1008" s="482" t="s">
        <v>619</v>
      </c>
      <c r="G1008" s="480"/>
      <c r="H1008" s="480" t="s">
        <v>3129</v>
      </c>
      <c r="I1008" s="474"/>
      <c r="J1008" s="471"/>
      <c r="K1008" s="473"/>
      <c r="L1008" s="470">
        <v>7.6135999999999981E-2</v>
      </c>
      <c r="M1008" s="201">
        <v>-85.321042912367773</v>
      </c>
      <c r="N1008" s="201">
        <v>423.0996045</v>
      </c>
      <c r="O1008" s="201">
        <v>41.094000000000001</v>
      </c>
      <c r="P1008" s="470">
        <v>41.094000000000001</v>
      </c>
      <c r="Q1008" s="471">
        <v>423.0996045</v>
      </c>
      <c r="R1008" s="471">
        <v>-85.359110912367768</v>
      </c>
      <c r="S1008" s="470">
        <v>178.77911913999895</v>
      </c>
      <c r="T1008" s="470">
        <v>178.81718713999896</v>
      </c>
      <c r="U1008" s="470"/>
      <c r="V1008" s="170">
        <v>110.30048927359913</v>
      </c>
    </row>
    <row r="1009" spans="1:22" x14ac:dyDescent="0.25">
      <c r="A1009">
        <v>0</v>
      </c>
      <c r="B1009" s="478"/>
      <c r="C1009" s="478"/>
      <c r="D1009" s="478"/>
      <c r="E1009" s="477"/>
      <c r="F1009" s="482"/>
      <c r="G1009" s="480"/>
      <c r="H1009" s="480" t="s">
        <v>1962</v>
      </c>
      <c r="I1009" s="474"/>
      <c r="J1009" s="471"/>
      <c r="K1009" s="473"/>
      <c r="L1009" s="470">
        <v>9.9516999999999994E-2</v>
      </c>
      <c r="M1009" s="201">
        <v>-85.408869412367778</v>
      </c>
      <c r="N1009" s="201">
        <v>423.0996045</v>
      </c>
      <c r="O1009" s="201">
        <v>41.094000000000001</v>
      </c>
      <c r="P1009" s="470">
        <v>41.094000000000001</v>
      </c>
      <c r="Q1009" s="471">
        <v>423.0996045</v>
      </c>
      <c r="R1009" s="471">
        <v>-85.458627912367774</v>
      </c>
      <c r="S1009" s="470">
        <v>178.86694563999896</v>
      </c>
      <c r="T1009" s="470">
        <v>178.91670413999896</v>
      </c>
      <c r="U1009" s="470"/>
      <c r="V1009" s="170">
        <v>110.38831577359913</v>
      </c>
    </row>
    <row r="1010" spans="1:22" x14ac:dyDescent="0.25">
      <c r="A1010">
        <v>0</v>
      </c>
      <c r="B1010" s="478" t="s">
        <v>3081</v>
      </c>
      <c r="C1010" s="478" t="s">
        <v>3188</v>
      </c>
      <c r="D1010" s="478" t="s">
        <v>2177</v>
      </c>
      <c r="E1010" s="477">
        <v>1791</v>
      </c>
      <c r="F1010" s="482" t="s">
        <v>3173</v>
      </c>
      <c r="G1010" s="480"/>
      <c r="H1010" s="480" t="s">
        <v>3072</v>
      </c>
      <c r="I1010" s="474">
        <v>34</v>
      </c>
      <c r="J1010" s="471"/>
      <c r="K1010" s="473"/>
      <c r="L1010" s="470">
        <v>0.29817100000000002</v>
      </c>
      <c r="M1010" s="201">
        <v>-85.607713412367772</v>
      </c>
      <c r="N1010" s="201">
        <v>423.0996045</v>
      </c>
      <c r="O1010" s="201">
        <v>41.094000000000001</v>
      </c>
      <c r="P1010" s="470">
        <v>41.094000000000001</v>
      </c>
      <c r="Q1010" s="471">
        <v>423.0996045</v>
      </c>
      <c r="R1010" s="471">
        <v>-85.756798912367771</v>
      </c>
      <c r="S1010" s="470">
        <v>179.06578963999894</v>
      </c>
      <c r="T1010" s="470">
        <v>179.21487513999895</v>
      </c>
      <c r="U1010" s="470"/>
      <c r="V1010" s="170">
        <v>110.58715977359911</v>
      </c>
    </row>
    <row r="1011" spans="1:22" x14ac:dyDescent="0.25">
      <c r="A1011">
        <v>0</v>
      </c>
      <c r="B1011" s="478"/>
      <c r="C1011" s="478"/>
      <c r="D1011" s="478"/>
      <c r="E1011" s="477"/>
      <c r="F1011" s="482" t="s">
        <v>619</v>
      </c>
      <c r="G1011" s="480"/>
      <c r="H1011" s="480"/>
      <c r="I1011" s="474"/>
      <c r="J1011" s="471"/>
      <c r="K1011" s="473"/>
      <c r="L1011" s="470">
        <v>0</v>
      </c>
      <c r="M1011" s="201">
        <v>-85.756798912367771</v>
      </c>
      <c r="N1011" s="201">
        <v>423.0996045</v>
      </c>
      <c r="O1011" s="201">
        <v>41.094000000000001</v>
      </c>
      <c r="P1011" s="470">
        <v>41.094000000000001</v>
      </c>
      <c r="Q1011" s="471">
        <v>423.0996045</v>
      </c>
      <c r="R1011" s="471">
        <v>-85.756798912367771</v>
      </c>
      <c r="S1011" s="470">
        <v>179.21487513999895</v>
      </c>
      <c r="T1011" s="470">
        <v>179.21487513999895</v>
      </c>
      <c r="U1011" s="470"/>
      <c r="V1011" s="170">
        <v>110.73624527359912</v>
      </c>
    </row>
    <row r="1012" spans="1:22" x14ac:dyDescent="0.25">
      <c r="A1012">
        <v>0</v>
      </c>
      <c r="B1012" s="478"/>
      <c r="C1012" s="478"/>
      <c r="D1012" s="478"/>
      <c r="E1012" s="477"/>
      <c r="F1012" s="482" t="s">
        <v>619</v>
      </c>
      <c r="G1012" s="480"/>
      <c r="H1012" s="480"/>
      <c r="I1012" s="474"/>
      <c r="J1012" s="471"/>
      <c r="K1012" s="473"/>
      <c r="L1012" s="470">
        <v>0</v>
      </c>
      <c r="M1012" s="201">
        <v>-85.756798912367771</v>
      </c>
      <c r="N1012" s="201">
        <v>423.0996045</v>
      </c>
      <c r="O1012" s="201">
        <v>41.094000000000001</v>
      </c>
      <c r="P1012" s="470">
        <v>41.094000000000001</v>
      </c>
      <c r="Q1012" s="471">
        <v>423.0996045</v>
      </c>
      <c r="R1012" s="471">
        <v>-85.756798912367771</v>
      </c>
      <c r="S1012" s="470">
        <v>179.21487513999895</v>
      </c>
      <c r="T1012" s="470">
        <v>179.21487513999895</v>
      </c>
      <c r="U1012" s="470"/>
      <c r="V1012" s="170">
        <v>110.73624527359912</v>
      </c>
    </row>
    <row r="1013" spans="1:22" x14ac:dyDescent="0.25">
      <c r="A1013">
        <v>0</v>
      </c>
      <c r="B1013" s="478"/>
      <c r="C1013" s="478"/>
      <c r="D1013" s="478"/>
      <c r="E1013" s="477"/>
      <c r="F1013" s="481" t="s">
        <v>619</v>
      </c>
      <c r="G1013" s="480"/>
      <c r="H1013" s="480" t="s">
        <v>2198</v>
      </c>
      <c r="I1013" s="474"/>
      <c r="J1013" s="479"/>
      <c r="K1013" s="473"/>
      <c r="L1013" s="472">
        <v>0.19082200000000005</v>
      </c>
      <c r="M1013" s="201">
        <v>-85.852209912367769</v>
      </c>
      <c r="N1013" s="201">
        <v>423.0996045</v>
      </c>
      <c r="O1013" s="201">
        <v>41.094000000000001</v>
      </c>
      <c r="P1013" s="470">
        <v>41.094000000000001</v>
      </c>
      <c r="Q1013" s="471">
        <v>423.0996045</v>
      </c>
      <c r="R1013" s="471">
        <v>-85.947620912367768</v>
      </c>
      <c r="S1013" s="470">
        <v>179.31028613999894</v>
      </c>
      <c r="T1013" s="470">
        <v>179.40569713999895</v>
      </c>
      <c r="U1013" s="479"/>
      <c r="V1013" s="170">
        <v>110.83165627359911</v>
      </c>
    </row>
    <row r="1014" spans="1:22" x14ac:dyDescent="0.25">
      <c r="A1014">
        <v>0</v>
      </c>
      <c r="B1014" s="478" t="s">
        <v>3081</v>
      </c>
      <c r="C1014" s="478" t="s">
        <v>3188</v>
      </c>
      <c r="D1014" s="478" t="s">
        <v>1981</v>
      </c>
      <c r="E1014" s="477">
        <v>1794</v>
      </c>
      <c r="F1014" s="470" t="s">
        <v>3172</v>
      </c>
      <c r="G1014" s="476"/>
      <c r="H1014" s="475" t="s">
        <v>1978</v>
      </c>
      <c r="I1014" s="474">
        <v>40</v>
      </c>
      <c r="J1014" s="471"/>
      <c r="K1014" s="473"/>
      <c r="L1014" s="472">
        <v>5.7403999999999997E-2</v>
      </c>
      <c r="M1014" s="201">
        <v>-85.976322912367777</v>
      </c>
      <c r="N1014" s="201">
        <v>423.0996045</v>
      </c>
      <c r="O1014" s="201">
        <v>41.094000000000001</v>
      </c>
      <c r="P1014" s="470">
        <v>41.094000000000001</v>
      </c>
      <c r="Q1014" s="471">
        <v>423.0996045</v>
      </c>
      <c r="R1014" s="471">
        <v>-86.005024912367773</v>
      </c>
      <c r="S1014" s="470">
        <v>179.43439913999893</v>
      </c>
      <c r="T1014" s="470">
        <v>179.46310113999894</v>
      </c>
      <c r="U1014" s="470"/>
      <c r="V1014" s="170">
        <v>110.9557692735991</v>
      </c>
    </row>
    <row r="1015" spans="1:22" x14ac:dyDescent="0.25">
      <c r="A1015">
        <v>0</v>
      </c>
      <c r="B1015" s="232"/>
      <c r="C1015" s="232"/>
      <c r="D1015" s="232"/>
      <c r="E1015" s="237"/>
      <c r="F1015" s="232" t="s">
        <v>619</v>
      </c>
      <c r="G1015" s="238"/>
      <c r="H1015" s="238" t="s">
        <v>1962</v>
      </c>
      <c r="I1015" s="467">
        <v>40</v>
      </c>
      <c r="J1015" s="240"/>
      <c r="K1015" s="466"/>
      <c r="L1015" s="240">
        <v>0.103502</v>
      </c>
      <c r="M1015" s="201">
        <v>-86.056775912367783</v>
      </c>
      <c r="N1015" s="201">
        <v>423.0996045</v>
      </c>
      <c r="O1015" s="201">
        <v>41.094000000000001</v>
      </c>
      <c r="P1015" s="240">
        <v>41.094000000000001</v>
      </c>
      <c r="Q1015" s="240">
        <v>423.0996045</v>
      </c>
      <c r="R1015" s="240">
        <v>-86.108526912367779</v>
      </c>
      <c r="S1015" s="240">
        <v>179.51485213999894</v>
      </c>
      <c r="T1015" s="240">
        <v>179.56660313999893</v>
      </c>
      <c r="U1015" s="240"/>
      <c r="V1015" s="170">
        <v>111.03622227359911</v>
      </c>
    </row>
    <row r="1016" spans="1:22" x14ac:dyDescent="0.25">
      <c r="A1016">
        <v>0</v>
      </c>
      <c r="B1016" s="232" t="s">
        <v>3081</v>
      </c>
      <c r="C1016" s="232" t="s">
        <v>3171</v>
      </c>
      <c r="D1016" s="232" t="s">
        <v>111</v>
      </c>
      <c r="E1016" s="237">
        <v>1796</v>
      </c>
      <c r="F1016" s="234" t="s">
        <v>792</v>
      </c>
      <c r="G1016" s="238" t="s">
        <v>2169</v>
      </c>
      <c r="H1016" s="238" t="s">
        <v>1951</v>
      </c>
      <c r="I1016" s="467"/>
      <c r="J1016" s="200"/>
      <c r="K1016" s="466"/>
      <c r="L1016" s="240">
        <v>0</v>
      </c>
      <c r="M1016" s="201">
        <v>-86.108526912367779</v>
      </c>
      <c r="N1016" s="201">
        <v>423.0996045</v>
      </c>
      <c r="O1016" s="201">
        <v>41.094000000000001</v>
      </c>
      <c r="P1016" s="240">
        <v>41.094000000000001</v>
      </c>
      <c r="Q1016" s="240">
        <v>423.0996045</v>
      </c>
      <c r="R1016" s="240">
        <v>-86.108526912367779</v>
      </c>
      <c r="S1016" s="240">
        <v>179.56660313999893</v>
      </c>
      <c r="T1016" s="240">
        <v>179.56660313999893</v>
      </c>
      <c r="U1016" s="240"/>
      <c r="V1016" s="170">
        <v>111.0879732735991</v>
      </c>
    </row>
    <row r="1017" spans="1:22" x14ac:dyDescent="0.25">
      <c r="A1017">
        <v>0</v>
      </c>
      <c r="B1017" s="232"/>
      <c r="C1017" s="232"/>
      <c r="D1017" s="232"/>
      <c r="E1017" s="237"/>
      <c r="F1017" s="469" t="s">
        <v>619</v>
      </c>
      <c r="G1017" s="238"/>
      <c r="H1017" s="238" t="s">
        <v>1969</v>
      </c>
      <c r="I1017" s="468"/>
      <c r="J1017" s="239"/>
      <c r="K1017" s="466"/>
      <c r="L1017" s="240">
        <v>0.14528199999999999</v>
      </c>
      <c r="M1017" s="201">
        <v>-86.181167912367783</v>
      </c>
      <c r="N1017" s="201">
        <v>423.0996045</v>
      </c>
      <c r="O1017" s="201">
        <v>41.094000000000001</v>
      </c>
      <c r="P1017" s="240">
        <v>41.094000000000001</v>
      </c>
      <c r="Q1017" s="240">
        <v>423.0996045</v>
      </c>
      <c r="R1017" s="240">
        <v>-86.253808912367774</v>
      </c>
      <c r="S1017" s="240">
        <v>179.63924413999894</v>
      </c>
      <c r="T1017" s="240">
        <v>179.71188513999894</v>
      </c>
      <c r="U1017" s="240"/>
      <c r="V1017" s="170">
        <v>111.16061427359911</v>
      </c>
    </row>
    <row r="1018" spans="1:22" x14ac:dyDescent="0.25">
      <c r="A1018">
        <v>0</v>
      </c>
      <c r="B1018" s="232" t="s">
        <v>3081</v>
      </c>
      <c r="C1018" s="232" t="s">
        <v>3171</v>
      </c>
      <c r="D1018" s="232" t="s">
        <v>3125</v>
      </c>
      <c r="E1018" s="237">
        <v>1797</v>
      </c>
      <c r="F1018" s="234" t="s">
        <v>1911</v>
      </c>
      <c r="G1018" s="238" t="s">
        <v>4279</v>
      </c>
      <c r="H1018" s="238" t="s">
        <v>4280</v>
      </c>
      <c r="I1018" s="467">
        <v>33</v>
      </c>
      <c r="J1018" s="200"/>
      <c r="K1018" s="466"/>
      <c r="L1018" s="240">
        <v>0</v>
      </c>
      <c r="M1018" s="201">
        <v>-86.253808912367774</v>
      </c>
      <c r="N1018" s="201">
        <v>423.0996045</v>
      </c>
      <c r="O1018" s="201">
        <v>41.094000000000001</v>
      </c>
      <c r="P1018" s="240">
        <v>41.094000000000001</v>
      </c>
      <c r="Q1018" s="240">
        <v>423.0996045</v>
      </c>
      <c r="R1018" s="240">
        <v>-86.253808912367774</v>
      </c>
      <c r="S1018" s="240">
        <v>179.71188513999894</v>
      </c>
      <c r="T1018" s="240">
        <v>179.71188513999894</v>
      </c>
      <c r="U1018" s="240"/>
      <c r="V1018" s="170">
        <v>111.23325527359911</v>
      </c>
    </row>
    <row r="1019" spans="1:22" x14ac:dyDescent="0.25">
      <c r="A1019">
        <v>0</v>
      </c>
      <c r="B1019" s="232"/>
      <c r="C1019" s="232"/>
      <c r="D1019" s="232"/>
      <c r="E1019" s="237"/>
      <c r="F1019" s="469" t="s">
        <v>619</v>
      </c>
      <c r="G1019" s="238"/>
      <c r="H1019" s="238" t="s">
        <v>1969</v>
      </c>
      <c r="I1019" s="468"/>
      <c r="J1019" s="239"/>
      <c r="K1019" s="466"/>
      <c r="L1019" s="240">
        <v>0</v>
      </c>
      <c r="M1019" s="201">
        <v>-86.253808912367774</v>
      </c>
      <c r="N1019" s="201">
        <v>423.0996045</v>
      </c>
      <c r="O1019" s="201">
        <v>41.094000000000001</v>
      </c>
      <c r="P1019" s="240">
        <v>41.094000000000001</v>
      </c>
      <c r="Q1019" s="240">
        <v>423.0996045</v>
      </c>
      <c r="R1019" s="240">
        <v>-86.253808912367774</v>
      </c>
      <c r="S1019" s="240">
        <v>179.71188513999894</v>
      </c>
      <c r="T1019" s="240">
        <v>179.71188513999894</v>
      </c>
      <c r="U1019" s="240"/>
      <c r="V1019" s="170">
        <v>111.23325527359911</v>
      </c>
    </row>
    <row r="1020" spans="1:22" x14ac:dyDescent="0.25">
      <c r="A1020">
        <v>0</v>
      </c>
      <c r="B1020" s="232" t="s">
        <v>3081</v>
      </c>
      <c r="C1020" s="232" t="s">
        <v>3171</v>
      </c>
      <c r="D1020" s="232" t="s">
        <v>1990</v>
      </c>
      <c r="E1020" s="237">
        <v>1797</v>
      </c>
      <c r="F1020" s="234" t="s">
        <v>3170</v>
      </c>
      <c r="G1020" s="238" t="s">
        <v>1988</v>
      </c>
      <c r="H1020" s="238" t="s">
        <v>1987</v>
      </c>
      <c r="I1020" s="467"/>
      <c r="J1020" s="200"/>
      <c r="K1020" s="466"/>
      <c r="L1020" s="240">
        <v>0</v>
      </c>
      <c r="M1020" s="201">
        <v>-86.253808912367774</v>
      </c>
      <c r="N1020" s="201">
        <v>423.0996045</v>
      </c>
      <c r="O1020" s="201">
        <v>41.094000000000001</v>
      </c>
      <c r="P1020" s="240">
        <v>41.094000000000001</v>
      </c>
      <c r="Q1020" s="240">
        <v>423.0996045</v>
      </c>
      <c r="R1020" s="240">
        <v>-86.253808912367774</v>
      </c>
      <c r="S1020" s="240">
        <v>179.71188513999894</v>
      </c>
      <c r="T1020" s="240">
        <v>179.71188513999894</v>
      </c>
      <c r="U1020" s="240"/>
      <c r="V1020" s="170">
        <v>111.23325527359911</v>
      </c>
    </row>
    <row r="1021" spans="1:22" x14ac:dyDescent="0.25">
      <c r="A1021">
        <v>0</v>
      </c>
      <c r="B1021" s="232"/>
      <c r="C1021" s="232"/>
      <c r="D1021" s="232"/>
      <c r="E1021" s="237"/>
      <c r="F1021" s="234" t="s">
        <v>619</v>
      </c>
      <c r="G1021" s="238"/>
      <c r="H1021" s="238" t="s">
        <v>1962</v>
      </c>
      <c r="I1021" s="467">
        <v>40</v>
      </c>
      <c r="J1021" s="200"/>
      <c r="K1021" s="466"/>
      <c r="L1021" s="240">
        <v>0.13121600000000003</v>
      </c>
      <c r="M1021" s="201">
        <v>-86.319416912367771</v>
      </c>
      <c r="N1021" s="201">
        <v>423.0996045</v>
      </c>
      <c r="O1021" s="201">
        <v>41.094000000000001</v>
      </c>
      <c r="P1021" s="240">
        <v>41.094000000000001</v>
      </c>
      <c r="Q1021" s="240">
        <v>423.0996045</v>
      </c>
      <c r="R1021" s="240">
        <v>-86.385024912367768</v>
      </c>
      <c r="S1021" s="240">
        <v>179.77749313999894</v>
      </c>
      <c r="T1021" s="240">
        <v>179.84310113999894</v>
      </c>
      <c r="U1021" s="240"/>
      <c r="V1021" s="170">
        <v>111.29886327359911</v>
      </c>
    </row>
    <row r="1022" spans="1:22" x14ac:dyDescent="0.25">
      <c r="A1022">
        <v>0</v>
      </c>
      <c r="B1022" s="478" t="s">
        <v>3081</v>
      </c>
      <c r="C1022" s="478" t="s">
        <v>3169</v>
      </c>
      <c r="D1022" s="478" t="s">
        <v>1981</v>
      </c>
      <c r="E1022" s="477">
        <v>1799</v>
      </c>
      <c r="F1022" s="470" t="s">
        <v>3168</v>
      </c>
      <c r="G1022" s="476"/>
      <c r="H1022" s="475" t="s">
        <v>1978</v>
      </c>
      <c r="I1022" s="474">
        <v>40</v>
      </c>
      <c r="J1022" s="470"/>
      <c r="K1022" s="473"/>
      <c r="L1022" s="472">
        <v>5.7403999999999997E-2</v>
      </c>
      <c r="M1022" s="201">
        <v>-86.413726912367764</v>
      </c>
      <c r="N1022" s="201">
        <v>423.0996045</v>
      </c>
      <c r="O1022" s="201">
        <v>41.094000000000001</v>
      </c>
      <c r="P1022" s="470">
        <v>41.094000000000001</v>
      </c>
      <c r="Q1022" s="471">
        <v>423.0996045</v>
      </c>
      <c r="R1022" s="471">
        <v>-86.442428912367774</v>
      </c>
      <c r="S1022" s="470">
        <v>179.87180313999892</v>
      </c>
      <c r="T1022" s="470">
        <v>179.90050513999893</v>
      </c>
      <c r="U1022" s="470"/>
      <c r="V1022" s="170">
        <v>111.39317327359909</v>
      </c>
    </row>
    <row r="1023" spans="1:22" x14ac:dyDescent="0.25">
      <c r="A1023">
        <v>0</v>
      </c>
      <c r="B1023" s="478"/>
      <c r="C1023" s="478"/>
      <c r="D1023" s="478"/>
      <c r="E1023" s="477"/>
      <c r="F1023" s="478" t="s">
        <v>619</v>
      </c>
      <c r="G1023" s="480"/>
      <c r="H1023" s="483" t="s">
        <v>2198</v>
      </c>
      <c r="I1023" s="474"/>
      <c r="J1023" s="470"/>
      <c r="K1023" s="473"/>
      <c r="L1023" s="472">
        <v>0.19082200000000005</v>
      </c>
      <c r="M1023" s="201">
        <v>-86.537839912367772</v>
      </c>
      <c r="N1023" s="201">
        <v>423.0996045</v>
      </c>
      <c r="O1023" s="201">
        <v>41.094000000000001</v>
      </c>
      <c r="P1023" s="470">
        <v>41.094000000000001</v>
      </c>
      <c r="Q1023" s="471">
        <v>423.0996045</v>
      </c>
      <c r="R1023" s="471">
        <v>-86.633250912367771</v>
      </c>
      <c r="S1023" s="470">
        <v>179.99591613999891</v>
      </c>
      <c r="T1023" s="470">
        <v>180.09132713999892</v>
      </c>
      <c r="U1023" s="479"/>
      <c r="V1023" s="170">
        <v>111.51728627359908</v>
      </c>
    </row>
    <row r="1024" spans="1:22" x14ac:dyDescent="0.25">
      <c r="A1024">
        <v>0</v>
      </c>
      <c r="B1024" s="478" t="s">
        <v>3081</v>
      </c>
      <c r="C1024" s="478" t="s">
        <v>3169</v>
      </c>
      <c r="D1024" s="478" t="s">
        <v>2197</v>
      </c>
      <c r="E1024" s="477">
        <v>1802</v>
      </c>
      <c r="F1024" s="482" t="s">
        <v>3167</v>
      </c>
      <c r="G1024" s="480"/>
      <c r="H1024" s="480" t="s">
        <v>3072</v>
      </c>
      <c r="I1024" s="474">
        <v>34</v>
      </c>
      <c r="J1024" s="471"/>
      <c r="K1024" s="473"/>
      <c r="L1024" s="470">
        <v>0.29817100000000002</v>
      </c>
      <c r="M1024" s="201">
        <v>-86.782336412367769</v>
      </c>
      <c r="N1024" s="201">
        <v>423.0996045</v>
      </c>
      <c r="O1024" s="201">
        <v>41.094000000000001</v>
      </c>
      <c r="P1024" s="470">
        <v>41.094000000000001</v>
      </c>
      <c r="Q1024" s="471">
        <v>423.0996045</v>
      </c>
      <c r="R1024" s="471">
        <v>-86.931421912367767</v>
      </c>
      <c r="S1024" s="470">
        <v>180.24041263999891</v>
      </c>
      <c r="T1024" s="470">
        <v>180.38949813999892</v>
      </c>
      <c r="U1024" s="470"/>
      <c r="V1024" s="170">
        <v>111.76178277359908</v>
      </c>
    </row>
    <row r="1025" spans="1:22" x14ac:dyDescent="0.25">
      <c r="A1025">
        <v>0</v>
      </c>
      <c r="B1025" s="478"/>
      <c r="C1025" s="478"/>
      <c r="D1025" s="478"/>
      <c r="E1025" s="477"/>
      <c r="F1025" s="482" t="s">
        <v>619</v>
      </c>
      <c r="G1025" s="480"/>
      <c r="H1025" s="480"/>
      <c r="I1025" s="474"/>
      <c r="J1025" s="471"/>
      <c r="K1025" s="473"/>
      <c r="L1025" s="470">
        <v>0</v>
      </c>
      <c r="M1025" s="201">
        <v>-86.931421912367767</v>
      </c>
      <c r="N1025" s="201">
        <v>423.0996045</v>
      </c>
      <c r="O1025" s="201">
        <v>41.094000000000001</v>
      </c>
      <c r="P1025" s="470">
        <v>41.094000000000001</v>
      </c>
      <c r="Q1025" s="471">
        <v>423.0996045</v>
      </c>
      <c r="R1025" s="471">
        <v>-86.931421912367767</v>
      </c>
      <c r="S1025" s="470">
        <v>180.38949813999892</v>
      </c>
      <c r="T1025" s="470">
        <v>180.38949813999892</v>
      </c>
      <c r="U1025" s="470"/>
      <c r="V1025" s="170">
        <v>111.91086827359909</v>
      </c>
    </row>
    <row r="1026" spans="1:22" x14ac:dyDescent="0.25">
      <c r="A1026">
        <v>0</v>
      </c>
      <c r="B1026" s="478" t="s">
        <v>3081</v>
      </c>
      <c r="C1026" s="478" t="s">
        <v>3169</v>
      </c>
      <c r="D1026" s="478" t="s">
        <v>2174</v>
      </c>
      <c r="E1026" s="477">
        <v>1804</v>
      </c>
      <c r="F1026" s="482" t="s">
        <v>3166</v>
      </c>
      <c r="G1026" s="480"/>
      <c r="H1026" s="480" t="s">
        <v>4278</v>
      </c>
      <c r="I1026" s="474"/>
      <c r="J1026" s="471"/>
      <c r="K1026" s="473"/>
      <c r="L1026" s="470">
        <v>0</v>
      </c>
      <c r="M1026" s="201">
        <v>-86.931421912367767</v>
      </c>
      <c r="N1026" s="201">
        <v>423.0996045</v>
      </c>
      <c r="O1026" s="201">
        <v>41.094000000000001</v>
      </c>
      <c r="P1026" s="470">
        <v>41.094000000000001</v>
      </c>
      <c r="Q1026" s="471">
        <v>423.0996045</v>
      </c>
      <c r="R1026" s="471">
        <v>-86.931421912367767</v>
      </c>
      <c r="S1026" s="470">
        <v>180.38949813999892</v>
      </c>
      <c r="T1026" s="470">
        <v>180.38949813999892</v>
      </c>
      <c r="U1026" s="470"/>
      <c r="V1026" s="170">
        <v>111.91086827359909</v>
      </c>
    </row>
    <row r="1027" spans="1:22" x14ac:dyDescent="0.25">
      <c r="A1027">
        <v>0</v>
      </c>
      <c r="B1027" s="478"/>
      <c r="C1027" s="478"/>
      <c r="D1027" s="478"/>
      <c r="E1027" s="477"/>
      <c r="F1027" s="482"/>
      <c r="G1027" s="480"/>
      <c r="H1027" s="480" t="s">
        <v>1962</v>
      </c>
      <c r="I1027" s="474">
        <v>40</v>
      </c>
      <c r="J1027" s="471"/>
      <c r="K1027" s="473"/>
      <c r="L1027" s="470">
        <v>9.650984E-2</v>
      </c>
      <c r="M1027" s="201">
        <v>-86.979676832367772</v>
      </c>
      <c r="N1027" s="201">
        <v>423.0996045</v>
      </c>
      <c r="O1027" s="201">
        <v>41.094000000000001</v>
      </c>
      <c r="P1027" s="470">
        <v>41.094000000000001</v>
      </c>
      <c r="Q1027" s="471">
        <v>423.0996045</v>
      </c>
      <c r="R1027" s="471">
        <v>-87.027931752367763</v>
      </c>
      <c r="S1027" s="470">
        <v>180.43775305999893</v>
      </c>
      <c r="T1027" s="470">
        <v>180.48600797999893</v>
      </c>
      <c r="U1027" s="470"/>
      <c r="V1027" s="170">
        <v>111.9591231935991</v>
      </c>
    </row>
    <row r="1028" spans="1:22" x14ac:dyDescent="0.25">
      <c r="A1028">
        <v>0</v>
      </c>
      <c r="B1028" s="478" t="s">
        <v>3081</v>
      </c>
      <c r="C1028" s="478" t="s">
        <v>3169</v>
      </c>
      <c r="D1028" s="478" t="s">
        <v>111</v>
      </c>
      <c r="E1028" s="477">
        <v>1805</v>
      </c>
      <c r="F1028" s="482" t="s">
        <v>885</v>
      </c>
      <c r="G1028" s="480" t="s">
        <v>3135</v>
      </c>
      <c r="H1028" s="480" t="s">
        <v>3134</v>
      </c>
      <c r="I1028" s="474"/>
      <c r="J1028" s="471"/>
      <c r="K1028" s="473"/>
      <c r="L1028" s="470">
        <v>0</v>
      </c>
      <c r="M1028" s="201">
        <v>-87.027931752367763</v>
      </c>
      <c r="N1028" s="201">
        <v>423.0996045</v>
      </c>
      <c r="O1028" s="201">
        <v>41.094000000000001</v>
      </c>
      <c r="P1028" s="470">
        <v>41.094000000000001</v>
      </c>
      <c r="Q1028" s="471">
        <v>423.0996045</v>
      </c>
      <c r="R1028" s="471">
        <v>-87.027931752367763</v>
      </c>
      <c r="S1028" s="470">
        <v>180.48600797999893</v>
      </c>
      <c r="T1028" s="470">
        <v>180.48600797999893</v>
      </c>
      <c r="U1028" s="470"/>
      <c r="V1028" s="170">
        <v>112.0073781135991</v>
      </c>
    </row>
    <row r="1029" spans="1:22" x14ac:dyDescent="0.25">
      <c r="A1029">
        <v>0</v>
      </c>
      <c r="B1029" s="478"/>
      <c r="C1029" s="478"/>
      <c r="D1029" s="478"/>
      <c r="E1029" s="477"/>
      <c r="F1029" s="482"/>
      <c r="G1029" s="480"/>
      <c r="H1029" s="480" t="s">
        <v>3133</v>
      </c>
      <c r="I1029" s="474">
        <v>40</v>
      </c>
      <c r="J1029" s="471"/>
      <c r="K1029" s="473"/>
      <c r="L1029" s="470">
        <v>5.5879999999999999E-2</v>
      </c>
      <c r="M1029" s="201">
        <v>-87.055871752367764</v>
      </c>
      <c r="N1029" s="201">
        <v>423.0996045</v>
      </c>
      <c r="O1029" s="201">
        <v>41.094000000000001</v>
      </c>
      <c r="P1029" s="470">
        <v>41.094000000000001</v>
      </c>
      <c r="Q1029" s="471">
        <v>423.0996045</v>
      </c>
      <c r="R1029" s="471">
        <v>-87.083811752367765</v>
      </c>
      <c r="S1029" s="470">
        <v>180.51394797999893</v>
      </c>
      <c r="T1029" s="470">
        <v>180.54188797999893</v>
      </c>
      <c r="U1029" s="470"/>
      <c r="V1029" s="170">
        <v>112.0353181135991</v>
      </c>
    </row>
    <row r="1030" spans="1:22" x14ac:dyDescent="0.25">
      <c r="A1030">
        <v>0</v>
      </c>
      <c r="B1030" s="478"/>
      <c r="C1030" s="478"/>
      <c r="D1030" s="478"/>
      <c r="E1030" s="477"/>
      <c r="F1030" s="482" t="s">
        <v>619</v>
      </c>
      <c r="G1030" s="480"/>
      <c r="H1030" s="480" t="s">
        <v>3132</v>
      </c>
      <c r="I1030" s="474">
        <v>40</v>
      </c>
      <c r="J1030" s="471"/>
      <c r="K1030" s="473"/>
      <c r="L1030" s="470">
        <v>7.6135999999999981E-2</v>
      </c>
      <c r="M1030" s="201">
        <v>-87.121879752367761</v>
      </c>
      <c r="N1030" s="201">
        <v>423.0996045</v>
      </c>
      <c r="O1030" s="201">
        <v>41.094000000000001</v>
      </c>
      <c r="P1030" s="470">
        <v>41.094000000000001</v>
      </c>
      <c r="Q1030" s="471">
        <v>423.0996045</v>
      </c>
      <c r="R1030" s="471">
        <v>-87.159947752367771</v>
      </c>
      <c r="S1030" s="470">
        <v>180.57995597999891</v>
      </c>
      <c r="T1030" s="470">
        <v>180.61802397999892</v>
      </c>
      <c r="U1030" s="470"/>
      <c r="V1030" s="170">
        <v>112.10132611359909</v>
      </c>
    </row>
    <row r="1031" spans="1:22" x14ac:dyDescent="0.25">
      <c r="A1031">
        <v>0</v>
      </c>
      <c r="B1031" s="478" t="s">
        <v>3081</v>
      </c>
      <c r="C1031" s="478" t="s">
        <v>3169</v>
      </c>
      <c r="D1031" s="478" t="s">
        <v>2187</v>
      </c>
      <c r="E1031" s="477">
        <v>1809</v>
      </c>
      <c r="F1031" s="482" t="s">
        <v>3165</v>
      </c>
      <c r="G1031" s="480" t="s">
        <v>2185</v>
      </c>
      <c r="H1031" s="480" t="s">
        <v>2184</v>
      </c>
      <c r="I1031" s="474">
        <v>40</v>
      </c>
      <c r="J1031" s="471"/>
      <c r="K1031" s="473"/>
      <c r="L1031" s="470">
        <v>0.5</v>
      </c>
      <c r="M1031" s="201">
        <v>-87.409947752367771</v>
      </c>
      <c r="N1031" s="201">
        <v>423.0996045</v>
      </c>
      <c r="O1031" s="201">
        <v>41.094000000000001</v>
      </c>
      <c r="P1031" s="470">
        <v>41.094000000000001</v>
      </c>
      <c r="Q1031" s="471">
        <v>423.0996045</v>
      </c>
      <c r="R1031" s="471">
        <v>-87.659947752367771</v>
      </c>
      <c r="S1031" s="470">
        <v>180.86802397999892</v>
      </c>
      <c r="T1031" s="470">
        <v>181.11802397999892</v>
      </c>
      <c r="U1031" s="470"/>
      <c r="V1031" s="170">
        <v>112.3893941135991</v>
      </c>
    </row>
    <row r="1032" spans="1:22" x14ac:dyDescent="0.25">
      <c r="A1032">
        <v>0</v>
      </c>
      <c r="B1032" s="478"/>
      <c r="C1032" s="478"/>
      <c r="D1032" s="478"/>
      <c r="E1032" s="477"/>
      <c r="F1032" s="482" t="s">
        <v>619</v>
      </c>
      <c r="G1032" s="480"/>
      <c r="H1032" s="480" t="s">
        <v>3129</v>
      </c>
      <c r="I1032" s="474">
        <v>40</v>
      </c>
      <c r="J1032" s="471"/>
      <c r="K1032" s="473"/>
      <c r="L1032" s="470">
        <v>7.6135999999999981E-2</v>
      </c>
      <c r="M1032" s="201">
        <v>-87.69801575236778</v>
      </c>
      <c r="N1032" s="201">
        <v>423.0996045</v>
      </c>
      <c r="O1032" s="201">
        <v>41.094000000000001</v>
      </c>
      <c r="P1032" s="470">
        <v>41.094000000000001</v>
      </c>
      <c r="Q1032" s="471">
        <v>423.0996045</v>
      </c>
      <c r="R1032" s="471">
        <v>-87.736083752367776</v>
      </c>
      <c r="S1032" s="470">
        <v>181.15609197999891</v>
      </c>
      <c r="T1032" s="470">
        <v>181.19415997999891</v>
      </c>
      <c r="U1032" s="470"/>
      <c r="V1032" s="170">
        <v>112.67746211359908</v>
      </c>
    </row>
    <row r="1033" spans="1:22" x14ac:dyDescent="0.25">
      <c r="A1033">
        <v>0</v>
      </c>
      <c r="B1033" s="478"/>
      <c r="C1033" s="478"/>
      <c r="D1033" s="478"/>
      <c r="E1033" s="477"/>
      <c r="F1033" s="482"/>
      <c r="G1033" s="480"/>
      <c r="H1033" s="480" t="s">
        <v>1962</v>
      </c>
      <c r="I1033" s="474"/>
      <c r="J1033" s="471"/>
      <c r="K1033" s="473"/>
      <c r="L1033" s="470">
        <v>9.9516999999999994E-2</v>
      </c>
      <c r="M1033" s="201">
        <v>-87.785842252367786</v>
      </c>
      <c r="N1033" s="201">
        <v>423.0996045</v>
      </c>
      <c r="O1033" s="201">
        <v>41.094000000000001</v>
      </c>
      <c r="P1033" s="470">
        <v>41.094000000000001</v>
      </c>
      <c r="Q1033" s="471">
        <v>423.0996045</v>
      </c>
      <c r="R1033" s="471">
        <v>-87.835600752367782</v>
      </c>
      <c r="S1033" s="470">
        <v>181.24391847999891</v>
      </c>
      <c r="T1033" s="470">
        <v>181.29367697999891</v>
      </c>
      <c r="U1033" s="470"/>
      <c r="V1033" s="170">
        <v>112.76528861359908</v>
      </c>
    </row>
    <row r="1034" spans="1:22" x14ac:dyDescent="0.25">
      <c r="A1034">
        <v>0</v>
      </c>
      <c r="B1034" s="478" t="s">
        <v>3081</v>
      </c>
      <c r="C1034" s="478" t="s">
        <v>3169</v>
      </c>
      <c r="D1034" s="478" t="s">
        <v>2194</v>
      </c>
      <c r="E1034" s="477">
        <v>1814</v>
      </c>
      <c r="F1034" s="482" t="s">
        <v>3164</v>
      </c>
      <c r="G1034" s="480"/>
      <c r="H1034" s="480" t="s">
        <v>3072</v>
      </c>
      <c r="I1034" s="474">
        <v>34</v>
      </c>
      <c r="J1034" s="471"/>
      <c r="K1034" s="473"/>
      <c r="L1034" s="470">
        <v>0.29817100000000002</v>
      </c>
      <c r="M1034" s="201">
        <v>-87.98468625236778</v>
      </c>
      <c r="N1034" s="201">
        <v>423.0996045</v>
      </c>
      <c r="O1034" s="201">
        <v>41.094000000000001</v>
      </c>
      <c r="P1034" s="470">
        <v>41.094000000000001</v>
      </c>
      <c r="Q1034" s="471">
        <v>423.0996045</v>
      </c>
      <c r="R1034" s="471">
        <v>-88.133771752367778</v>
      </c>
      <c r="S1034" s="470">
        <v>181.44276247999889</v>
      </c>
      <c r="T1034" s="470">
        <v>181.5918479799989</v>
      </c>
      <c r="U1034" s="470"/>
      <c r="V1034" s="170">
        <v>112.96413261359906</v>
      </c>
    </row>
    <row r="1035" spans="1:22" x14ac:dyDescent="0.25">
      <c r="A1035">
        <v>0</v>
      </c>
      <c r="B1035" s="478"/>
      <c r="C1035" s="478"/>
      <c r="D1035" s="478"/>
      <c r="E1035" s="477"/>
      <c r="F1035" s="482" t="s">
        <v>619</v>
      </c>
      <c r="G1035" s="480"/>
      <c r="H1035" s="480"/>
      <c r="I1035" s="474"/>
      <c r="J1035" s="471"/>
      <c r="K1035" s="473"/>
      <c r="L1035" s="470">
        <v>0</v>
      </c>
      <c r="M1035" s="201">
        <v>-88.133771752367778</v>
      </c>
      <c r="N1035" s="201">
        <v>423.0996045</v>
      </c>
      <c r="O1035" s="201">
        <v>41.094000000000001</v>
      </c>
      <c r="P1035" s="470">
        <v>41.094000000000001</v>
      </c>
      <c r="Q1035" s="471">
        <v>423.0996045</v>
      </c>
      <c r="R1035" s="471">
        <v>-88.133771752367778</v>
      </c>
      <c r="S1035" s="470">
        <v>181.5918479799989</v>
      </c>
      <c r="T1035" s="470">
        <v>181.5918479799989</v>
      </c>
      <c r="U1035" s="470"/>
      <c r="V1035" s="170">
        <v>113.11321811359907</v>
      </c>
    </row>
    <row r="1036" spans="1:22" x14ac:dyDescent="0.25">
      <c r="A1036">
        <v>0</v>
      </c>
      <c r="B1036" s="478"/>
      <c r="C1036" s="478"/>
      <c r="D1036" s="478"/>
      <c r="E1036" s="477"/>
      <c r="F1036" s="482" t="s">
        <v>619</v>
      </c>
      <c r="G1036" s="480"/>
      <c r="H1036" s="480"/>
      <c r="I1036" s="474"/>
      <c r="J1036" s="471"/>
      <c r="K1036" s="473"/>
      <c r="L1036" s="470">
        <v>0</v>
      </c>
      <c r="M1036" s="201">
        <v>-88.133771752367778</v>
      </c>
      <c r="N1036" s="201">
        <v>423.0996045</v>
      </c>
      <c r="O1036" s="201">
        <v>41.094000000000001</v>
      </c>
      <c r="P1036" s="470">
        <v>41.094000000000001</v>
      </c>
      <c r="Q1036" s="471">
        <v>423.0996045</v>
      </c>
      <c r="R1036" s="471">
        <v>-88.133771752367778</v>
      </c>
      <c r="S1036" s="470">
        <v>181.5918479799989</v>
      </c>
      <c r="T1036" s="470">
        <v>181.5918479799989</v>
      </c>
      <c r="U1036" s="470"/>
      <c r="V1036" s="170">
        <v>113.11321811359907</v>
      </c>
    </row>
    <row r="1037" spans="1:22" x14ac:dyDescent="0.25">
      <c r="A1037">
        <v>0</v>
      </c>
      <c r="B1037" s="478"/>
      <c r="C1037" s="478"/>
      <c r="D1037" s="478"/>
      <c r="E1037" s="477"/>
      <c r="F1037" s="482" t="s">
        <v>619</v>
      </c>
      <c r="G1037" s="480"/>
      <c r="H1037" s="480" t="s">
        <v>1962</v>
      </c>
      <c r="I1037" s="474"/>
      <c r="J1037" s="471"/>
      <c r="K1037" s="473"/>
      <c r="L1037" s="470">
        <v>9.9516999999999994E-2</v>
      </c>
      <c r="M1037" s="201">
        <v>-88.183530252367774</v>
      </c>
      <c r="N1037" s="201">
        <v>423.0996045</v>
      </c>
      <c r="O1037" s="201">
        <v>41.094000000000001</v>
      </c>
      <c r="P1037" s="470">
        <v>41.094000000000001</v>
      </c>
      <c r="Q1037" s="471">
        <v>423.0996045</v>
      </c>
      <c r="R1037" s="471">
        <v>-88.233288752367784</v>
      </c>
      <c r="S1037" s="470">
        <v>181.6416064799989</v>
      </c>
      <c r="T1037" s="470">
        <v>181.69136497999889</v>
      </c>
      <c r="U1037" s="470"/>
      <c r="V1037" s="170">
        <v>113.16297661359907</v>
      </c>
    </row>
    <row r="1038" spans="1:22" x14ac:dyDescent="0.25">
      <c r="A1038">
        <v>0</v>
      </c>
      <c r="B1038" s="478" t="s">
        <v>3081</v>
      </c>
      <c r="C1038" s="478" t="s">
        <v>3169</v>
      </c>
      <c r="D1038" s="478" t="s">
        <v>2192</v>
      </c>
      <c r="E1038" s="477">
        <v>1818</v>
      </c>
      <c r="F1038" s="482" t="s">
        <v>3163</v>
      </c>
      <c r="G1038" s="480"/>
      <c r="H1038" s="480" t="s">
        <v>3072</v>
      </c>
      <c r="I1038" s="474">
        <v>34</v>
      </c>
      <c r="J1038" s="471"/>
      <c r="K1038" s="473"/>
      <c r="L1038" s="470">
        <v>0.29817100000000002</v>
      </c>
      <c r="M1038" s="201">
        <v>-88.382374252367782</v>
      </c>
      <c r="N1038" s="201">
        <v>423.0996045</v>
      </c>
      <c r="O1038" s="201">
        <v>41.094000000000001</v>
      </c>
      <c r="P1038" s="470">
        <v>41.094000000000001</v>
      </c>
      <c r="Q1038" s="471">
        <v>423.0996045</v>
      </c>
      <c r="R1038" s="471">
        <v>-88.53145975236778</v>
      </c>
      <c r="S1038" s="470">
        <v>181.84045047999888</v>
      </c>
      <c r="T1038" s="470">
        <v>181.98953597999889</v>
      </c>
      <c r="U1038" s="470"/>
      <c r="V1038" s="170">
        <v>113.36182061359905</v>
      </c>
    </row>
    <row r="1039" spans="1:22" x14ac:dyDescent="0.25">
      <c r="A1039">
        <v>0</v>
      </c>
      <c r="B1039" s="478"/>
      <c r="C1039" s="478"/>
      <c r="D1039" s="478"/>
      <c r="E1039" s="477"/>
      <c r="F1039" s="482" t="s">
        <v>619</v>
      </c>
      <c r="G1039" s="480"/>
      <c r="H1039" s="480"/>
      <c r="I1039" s="474"/>
      <c r="J1039" s="471"/>
      <c r="K1039" s="473"/>
      <c r="L1039" s="470">
        <v>0</v>
      </c>
      <c r="M1039" s="201">
        <v>-88.53145975236778</v>
      </c>
      <c r="N1039" s="201">
        <v>423.0996045</v>
      </c>
      <c r="O1039" s="201">
        <v>41.094000000000001</v>
      </c>
      <c r="P1039" s="470">
        <v>41.094000000000001</v>
      </c>
      <c r="Q1039" s="471">
        <v>423.0996045</v>
      </c>
      <c r="R1039" s="471">
        <v>-88.53145975236778</v>
      </c>
      <c r="S1039" s="470">
        <v>181.98953597999889</v>
      </c>
      <c r="T1039" s="470">
        <v>181.98953597999889</v>
      </c>
      <c r="U1039" s="470"/>
      <c r="V1039" s="170">
        <v>113.51090611359906</v>
      </c>
    </row>
    <row r="1040" spans="1:22" x14ac:dyDescent="0.25">
      <c r="A1040">
        <v>0</v>
      </c>
      <c r="B1040" s="478"/>
      <c r="C1040" s="478"/>
      <c r="D1040" s="478"/>
      <c r="E1040" s="477"/>
      <c r="F1040" s="482" t="s">
        <v>619</v>
      </c>
      <c r="G1040" s="480"/>
      <c r="H1040" s="480"/>
      <c r="I1040" s="474"/>
      <c r="J1040" s="471"/>
      <c r="K1040" s="473"/>
      <c r="L1040" s="470">
        <v>0</v>
      </c>
      <c r="M1040" s="201">
        <v>-88.53145975236778</v>
      </c>
      <c r="N1040" s="201">
        <v>423.0996045</v>
      </c>
      <c r="O1040" s="201">
        <v>41.094000000000001</v>
      </c>
      <c r="P1040" s="470">
        <v>41.094000000000001</v>
      </c>
      <c r="Q1040" s="471">
        <v>423.0996045</v>
      </c>
      <c r="R1040" s="471">
        <v>-88.53145975236778</v>
      </c>
      <c r="S1040" s="470">
        <v>181.98953597999889</v>
      </c>
      <c r="T1040" s="470">
        <v>181.98953597999889</v>
      </c>
      <c r="U1040" s="470"/>
      <c r="V1040" s="170">
        <v>113.51090611359906</v>
      </c>
    </row>
    <row r="1041" spans="1:22" x14ac:dyDescent="0.25">
      <c r="A1041">
        <v>0</v>
      </c>
      <c r="B1041" s="478"/>
      <c r="C1041" s="478"/>
      <c r="D1041" s="478"/>
      <c r="E1041" s="477"/>
      <c r="F1041" s="482" t="s">
        <v>619</v>
      </c>
      <c r="G1041" s="480"/>
      <c r="H1041" s="480" t="s">
        <v>1962</v>
      </c>
      <c r="I1041" s="474"/>
      <c r="J1041" s="471"/>
      <c r="K1041" s="473"/>
      <c r="L1041" s="470">
        <v>9.9516999999999994E-2</v>
      </c>
      <c r="M1041" s="201">
        <v>-88.58121825236779</v>
      </c>
      <c r="N1041" s="201">
        <v>423.0996045</v>
      </c>
      <c r="O1041" s="201">
        <v>41.094000000000001</v>
      </c>
      <c r="P1041" s="470">
        <v>41.094000000000001</v>
      </c>
      <c r="Q1041" s="471">
        <v>423.0996045</v>
      </c>
      <c r="R1041" s="471">
        <v>-88.630976752367786</v>
      </c>
      <c r="S1041" s="470">
        <v>182.03929447999889</v>
      </c>
      <c r="T1041" s="470">
        <v>182.08905297999888</v>
      </c>
      <c r="U1041" s="470"/>
      <c r="V1041" s="170">
        <v>113.56066461359906</v>
      </c>
    </row>
    <row r="1042" spans="1:22" x14ac:dyDescent="0.25">
      <c r="A1042">
        <v>0</v>
      </c>
      <c r="B1042" s="478" t="s">
        <v>3081</v>
      </c>
      <c r="C1042" s="478" t="s">
        <v>3169</v>
      </c>
      <c r="D1042" s="478" t="s">
        <v>2190</v>
      </c>
      <c r="E1042" s="477">
        <v>1822</v>
      </c>
      <c r="F1042" s="482" t="s">
        <v>3162</v>
      </c>
      <c r="G1042" s="480"/>
      <c r="H1042" s="480" t="s">
        <v>3072</v>
      </c>
      <c r="I1042" s="474">
        <v>34</v>
      </c>
      <c r="J1042" s="471"/>
      <c r="K1042" s="473"/>
      <c r="L1042" s="470">
        <v>0.29817100000000002</v>
      </c>
      <c r="M1042" s="201">
        <v>-88.780062252367784</v>
      </c>
      <c r="N1042" s="201">
        <v>423.0996045</v>
      </c>
      <c r="O1042" s="201">
        <v>41.094000000000001</v>
      </c>
      <c r="P1042" s="470">
        <v>41.094000000000001</v>
      </c>
      <c r="Q1042" s="471">
        <v>423.0996045</v>
      </c>
      <c r="R1042" s="471">
        <v>-88.929147752367783</v>
      </c>
      <c r="S1042" s="470">
        <v>182.23813847999887</v>
      </c>
      <c r="T1042" s="470">
        <v>182.38722397999888</v>
      </c>
      <c r="U1042" s="470"/>
      <c r="V1042" s="170">
        <v>113.75950861359904</v>
      </c>
    </row>
    <row r="1043" spans="1:22" x14ac:dyDescent="0.25">
      <c r="A1043">
        <v>0</v>
      </c>
      <c r="B1043" s="478"/>
      <c r="C1043" s="478"/>
      <c r="D1043" s="478"/>
      <c r="E1043" s="477"/>
      <c r="F1043" s="482" t="s">
        <v>619</v>
      </c>
      <c r="G1043" s="480"/>
      <c r="H1043" s="480"/>
      <c r="I1043" s="474"/>
      <c r="J1043" s="471"/>
      <c r="K1043" s="473"/>
      <c r="L1043" s="470">
        <v>0</v>
      </c>
      <c r="M1043" s="201">
        <v>-88.929147752367783</v>
      </c>
      <c r="N1043" s="201">
        <v>423.0996045</v>
      </c>
      <c r="O1043" s="201">
        <v>41.094000000000001</v>
      </c>
      <c r="P1043" s="470">
        <v>41.094000000000001</v>
      </c>
      <c r="Q1043" s="471">
        <v>423.0996045</v>
      </c>
      <c r="R1043" s="471">
        <v>-88.929147752367783</v>
      </c>
      <c r="S1043" s="470">
        <v>182.38722397999888</v>
      </c>
      <c r="T1043" s="470">
        <v>182.38722397999888</v>
      </c>
      <c r="U1043" s="470"/>
      <c r="V1043" s="170">
        <v>113.90859411359905</v>
      </c>
    </row>
    <row r="1044" spans="1:22" x14ac:dyDescent="0.25">
      <c r="A1044">
        <v>0</v>
      </c>
      <c r="B1044" s="478" t="s">
        <v>3081</v>
      </c>
      <c r="C1044" s="478" t="s">
        <v>3169</v>
      </c>
      <c r="D1044" s="478" t="s">
        <v>2174</v>
      </c>
      <c r="E1044" s="477">
        <v>1824</v>
      </c>
      <c r="F1044" s="482" t="s">
        <v>3161</v>
      </c>
      <c r="G1044" s="480"/>
      <c r="H1044" s="480" t="s">
        <v>4278</v>
      </c>
      <c r="I1044" s="474"/>
      <c r="J1044" s="471"/>
      <c r="K1044" s="473"/>
      <c r="L1044" s="470">
        <v>0</v>
      </c>
      <c r="M1044" s="201">
        <v>-88.929147752367783</v>
      </c>
      <c r="N1044" s="201">
        <v>423.0996045</v>
      </c>
      <c r="O1044" s="201">
        <v>41.094000000000001</v>
      </c>
      <c r="P1044" s="470">
        <v>41.094000000000001</v>
      </c>
      <c r="Q1044" s="471">
        <v>423.0996045</v>
      </c>
      <c r="R1044" s="471">
        <v>-88.929147752367783</v>
      </c>
      <c r="S1044" s="470">
        <v>182.38722397999888</v>
      </c>
      <c r="T1044" s="470">
        <v>182.38722397999888</v>
      </c>
      <c r="U1044" s="470"/>
      <c r="V1044" s="170">
        <v>113.90859411359905</v>
      </c>
    </row>
    <row r="1045" spans="1:22" x14ac:dyDescent="0.25">
      <c r="A1045">
        <v>0</v>
      </c>
      <c r="B1045" s="478"/>
      <c r="C1045" s="478"/>
      <c r="D1045" s="478"/>
      <c r="E1045" s="477"/>
      <c r="F1045" s="482"/>
      <c r="G1045" s="480"/>
      <c r="H1045" s="480" t="s">
        <v>1962</v>
      </c>
      <c r="I1045" s="474"/>
      <c r="J1045" s="471"/>
      <c r="K1045" s="473"/>
      <c r="L1045" s="470">
        <v>9.650984E-2</v>
      </c>
      <c r="M1045" s="201">
        <v>-88.977402672367788</v>
      </c>
      <c r="N1045" s="201">
        <v>423.0996045</v>
      </c>
      <c r="O1045" s="201">
        <v>41.094000000000001</v>
      </c>
      <c r="P1045" s="470">
        <v>41.094000000000001</v>
      </c>
      <c r="Q1045" s="471">
        <v>423.0996045</v>
      </c>
      <c r="R1045" s="471">
        <v>-89.025657592367779</v>
      </c>
      <c r="S1045" s="470">
        <v>182.43547889999888</v>
      </c>
      <c r="T1045" s="470">
        <v>182.48373381999889</v>
      </c>
      <c r="U1045" s="470"/>
      <c r="V1045" s="170">
        <v>113.95684903359906</v>
      </c>
    </row>
    <row r="1046" spans="1:22" x14ac:dyDescent="0.25">
      <c r="A1046">
        <v>0</v>
      </c>
      <c r="B1046" s="478" t="s">
        <v>3081</v>
      </c>
      <c r="C1046" s="478" t="s">
        <v>3169</v>
      </c>
      <c r="D1046" s="478" t="s">
        <v>111</v>
      </c>
      <c r="E1046" s="477">
        <v>1825</v>
      </c>
      <c r="F1046" s="482" t="s">
        <v>886</v>
      </c>
      <c r="G1046" s="480" t="s">
        <v>3135</v>
      </c>
      <c r="H1046" s="480" t="s">
        <v>3134</v>
      </c>
      <c r="I1046" s="474">
        <v>40</v>
      </c>
      <c r="J1046" s="471"/>
      <c r="K1046" s="473"/>
      <c r="L1046" s="470">
        <v>0</v>
      </c>
      <c r="M1046" s="201">
        <v>-89.025657592367779</v>
      </c>
      <c r="N1046" s="201">
        <v>423.0996045</v>
      </c>
      <c r="O1046" s="201">
        <v>41.094000000000001</v>
      </c>
      <c r="P1046" s="470">
        <v>41.094000000000001</v>
      </c>
      <c r="Q1046" s="471">
        <v>423.0996045</v>
      </c>
      <c r="R1046" s="471">
        <v>-89.025657592367779</v>
      </c>
      <c r="S1046" s="470">
        <v>182.48373381999889</v>
      </c>
      <c r="T1046" s="470">
        <v>182.48373381999889</v>
      </c>
      <c r="U1046" s="470"/>
      <c r="V1046" s="170">
        <v>114.00510395359906</v>
      </c>
    </row>
    <row r="1047" spans="1:22" x14ac:dyDescent="0.25">
      <c r="A1047">
        <v>0</v>
      </c>
      <c r="B1047" s="478"/>
      <c r="C1047" s="478"/>
      <c r="D1047" s="478"/>
      <c r="E1047" s="477"/>
      <c r="F1047" s="482"/>
      <c r="G1047" s="480"/>
      <c r="H1047" s="480" t="s">
        <v>3133</v>
      </c>
      <c r="I1047" s="474"/>
      <c r="J1047" s="471"/>
      <c r="K1047" s="473"/>
      <c r="L1047" s="470">
        <v>5.5879999999999999E-2</v>
      </c>
      <c r="M1047" s="201">
        <v>-89.05359759236778</v>
      </c>
      <c r="N1047" s="201">
        <v>423.0996045</v>
      </c>
      <c r="O1047" s="201">
        <v>41.094000000000001</v>
      </c>
      <c r="P1047" s="470">
        <v>41.094000000000001</v>
      </c>
      <c r="Q1047" s="471">
        <v>423.0996045</v>
      </c>
      <c r="R1047" s="471">
        <v>-89.081537592367781</v>
      </c>
      <c r="S1047" s="470">
        <v>182.51167381999889</v>
      </c>
      <c r="T1047" s="470">
        <v>182.53961381999889</v>
      </c>
      <c r="U1047" s="470"/>
      <c r="V1047" s="170">
        <v>114.03304395359906</v>
      </c>
    </row>
    <row r="1048" spans="1:22" x14ac:dyDescent="0.25">
      <c r="A1048">
        <v>0</v>
      </c>
      <c r="B1048" s="478"/>
      <c r="C1048" s="478"/>
      <c r="D1048" s="478"/>
      <c r="E1048" s="477"/>
      <c r="F1048" s="482" t="s">
        <v>619</v>
      </c>
      <c r="G1048" s="480"/>
      <c r="H1048" s="480" t="s">
        <v>3132</v>
      </c>
      <c r="I1048" s="474">
        <v>40</v>
      </c>
      <c r="J1048" s="471"/>
      <c r="K1048" s="473"/>
      <c r="L1048" s="470">
        <v>7.6135999999999981E-2</v>
      </c>
      <c r="M1048" s="201">
        <v>-89.119605592367776</v>
      </c>
      <c r="N1048" s="201">
        <v>423.0996045</v>
      </c>
      <c r="O1048" s="201">
        <v>41.094000000000001</v>
      </c>
      <c r="P1048" s="470">
        <v>41.094000000000001</v>
      </c>
      <c r="Q1048" s="471">
        <v>423.0996045</v>
      </c>
      <c r="R1048" s="471">
        <v>-89.157673592367786</v>
      </c>
      <c r="S1048" s="470">
        <v>182.57768181999887</v>
      </c>
      <c r="T1048" s="470">
        <v>182.61574981999888</v>
      </c>
      <c r="U1048" s="470"/>
      <c r="V1048" s="170">
        <v>114.09905195359904</v>
      </c>
    </row>
    <row r="1049" spans="1:22" x14ac:dyDescent="0.25">
      <c r="A1049">
        <v>0</v>
      </c>
      <c r="B1049" s="478" t="s">
        <v>3081</v>
      </c>
      <c r="C1049" s="478" t="s">
        <v>3169</v>
      </c>
      <c r="D1049" s="478" t="s">
        <v>3141</v>
      </c>
      <c r="E1049" s="477">
        <v>1829</v>
      </c>
      <c r="F1049" s="482" t="s">
        <v>3160</v>
      </c>
      <c r="G1049" s="480" t="s">
        <v>2185</v>
      </c>
      <c r="H1049" s="480" t="s">
        <v>2184</v>
      </c>
      <c r="I1049" s="474">
        <v>40</v>
      </c>
      <c r="J1049" s="471"/>
      <c r="K1049" s="473"/>
      <c r="L1049" s="470">
        <v>0.5</v>
      </c>
      <c r="M1049" s="201">
        <v>-89.407673592367786</v>
      </c>
      <c r="N1049" s="201">
        <v>423.0996045</v>
      </c>
      <c r="O1049" s="201">
        <v>41.094000000000001</v>
      </c>
      <c r="P1049" s="470">
        <v>41.094000000000001</v>
      </c>
      <c r="Q1049" s="471">
        <v>423.0996045</v>
      </c>
      <c r="R1049" s="471">
        <v>-89.657673592367786</v>
      </c>
      <c r="S1049" s="470">
        <v>182.86574981999888</v>
      </c>
      <c r="T1049" s="470">
        <v>183.11574981999888</v>
      </c>
      <c r="U1049" s="470"/>
      <c r="V1049" s="170">
        <v>114.38711995359905</v>
      </c>
    </row>
    <row r="1050" spans="1:22" x14ac:dyDescent="0.25">
      <c r="A1050">
        <v>0</v>
      </c>
      <c r="B1050" s="478"/>
      <c r="C1050" s="478"/>
      <c r="D1050" s="478"/>
      <c r="E1050" s="477"/>
      <c r="F1050" s="482" t="s">
        <v>619</v>
      </c>
      <c r="G1050" s="480"/>
      <c r="H1050" s="480" t="s">
        <v>3129</v>
      </c>
      <c r="I1050" s="474">
        <v>40</v>
      </c>
      <c r="J1050" s="471"/>
      <c r="K1050" s="473"/>
      <c r="L1050" s="470">
        <v>7.6135999999999981E-2</v>
      </c>
      <c r="M1050" s="201">
        <v>-89.695741592367796</v>
      </c>
      <c r="N1050" s="201">
        <v>423.0996045</v>
      </c>
      <c r="O1050" s="201">
        <v>41.094000000000001</v>
      </c>
      <c r="P1050" s="470">
        <v>41.094000000000001</v>
      </c>
      <c r="Q1050" s="471">
        <v>423.0996045</v>
      </c>
      <c r="R1050" s="471">
        <v>-89.733809592367791</v>
      </c>
      <c r="S1050" s="470">
        <v>183.15381781999886</v>
      </c>
      <c r="T1050" s="470">
        <v>183.19188581999887</v>
      </c>
      <c r="U1050" s="470"/>
      <c r="V1050" s="170">
        <v>114.67518795359904</v>
      </c>
    </row>
    <row r="1051" spans="1:22" x14ac:dyDescent="0.25">
      <c r="A1051">
        <v>0</v>
      </c>
      <c r="B1051" s="478"/>
      <c r="C1051" s="478"/>
      <c r="D1051" s="478"/>
      <c r="E1051" s="477"/>
      <c r="F1051" s="482"/>
      <c r="G1051" s="480"/>
      <c r="H1051" s="480" t="s">
        <v>1962</v>
      </c>
      <c r="I1051" s="474"/>
      <c r="J1051" s="471"/>
      <c r="K1051" s="473"/>
      <c r="L1051" s="470">
        <v>9.9516999999999994E-2</v>
      </c>
      <c r="M1051" s="201">
        <v>-89.783568092367801</v>
      </c>
      <c r="N1051" s="201">
        <v>423.0996045</v>
      </c>
      <c r="O1051" s="201">
        <v>41.094000000000001</v>
      </c>
      <c r="P1051" s="470">
        <v>41.094000000000001</v>
      </c>
      <c r="Q1051" s="471">
        <v>423.0996045</v>
      </c>
      <c r="R1051" s="471">
        <v>-89.833326592367797</v>
      </c>
      <c r="S1051" s="470">
        <v>183.24164431999887</v>
      </c>
      <c r="T1051" s="470">
        <v>183.29140281999886</v>
      </c>
      <c r="U1051" s="470"/>
      <c r="V1051" s="170">
        <v>114.76301445359904</v>
      </c>
    </row>
    <row r="1052" spans="1:22" x14ac:dyDescent="0.25">
      <c r="A1052">
        <v>0</v>
      </c>
      <c r="B1052" s="478" t="s">
        <v>3081</v>
      </c>
      <c r="C1052" s="478" t="s">
        <v>3169</v>
      </c>
      <c r="D1052" s="478" t="s">
        <v>2183</v>
      </c>
      <c r="E1052" s="477">
        <v>1834</v>
      </c>
      <c r="F1052" s="482" t="s">
        <v>3159</v>
      </c>
      <c r="G1052" s="480"/>
      <c r="H1052" s="480" t="s">
        <v>3072</v>
      </c>
      <c r="I1052" s="474">
        <v>34</v>
      </c>
      <c r="J1052" s="471"/>
      <c r="K1052" s="473"/>
      <c r="L1052" s="470">
        <v>0.29817100000000002</v>
      </c>
      <c r="M1052" s="201">
        <v>-89.982412092367795</v>
      </c>
      <c r="N1052" s="201">
        <v>423.0996045</v>
      </c>
      <c r="O1052" s="201">
        <v>41.094000000000001</v>
      </c>
      <c r="P1052" s="470">
        <v>41.094000000000001</v>
      </c>
      <c r="Q1052" s="471">
        <v>423.0996045</v>
      </c>
      <c r="R1052" s="471">
        <v>-90.131497592367793</v>
      </c>
      <c r="S1052" s="470">
        <v>183.44048831999885</v>
      </c>
      <c r="T1052" s="470">
        <v>183.58957381999886</v>
      </c>
      <c r="U1052" s="470"/>
      <c r="V1052" s="170">
        <v>114.96185845359902</v>
      </c>
    </row>
    <row r="1053" spans="1:22" x14ac:dyDescent="0.25">
      <c r="A1053">
        <v>0</v>
      </c>
      <c r="B1053" s="478"/>
      <c r="C1053" s="478"/>
      <c r="D1053" s="478"/>
      <c r="E1053" s="477"/>
      <c r="F1053" s="482" t="s">
        <v>619</v>
      </c>
      <c r="G1053" s="480"/>
      <c r="H1053" s="480"/>
      <c r="I1053" s="474"/>
      <c r="J1053" s="471"/>
      <c r="K1053" s="473"/>
      <c r="L1053" s="470">
        <v>0</v>
      </c>
      <c r="M1053" s="201">
        <v>-90.131497592367793</v>
      </c>
      <c r="N1053" s="201">
        <v>423.0996045</v>
      </c>
      <c r="O1053" s="201">
        <v>41.094000000000001</v>
      </c>
      <c r="P1053" s="470">
        <v>41.094000000000001</v>
      </c>
      <c r="Q1053" s="471">
        <v>423.0996045</v>
      </c>
      <c r="R1053" s="471">
        <v>-90.131497592367793</v>
      </c>
      <c r="S1053" s="470">
        <v>183.58957381999886</v>
      </c>
      <c r="T1053" s="470">
        <v>183.58957381999886</v>
      </c>
      <c r="U1053" s="470"/>
      <c r="V1053" s="170">
        <v>115.11094395359903</v>
      </c>
    </row>
    <row r="1054" spans="1:22" x14ac:dyDescent="0.25">
      <c r="A1054">
        <v>0</v>
      </c>
      <c r="B1054" s="478"/>
      <c r="C1054" s="478"/>
      <c r="D1054" s="478"/>
      <c r="E1054" s="477"/>
      <c r="F1054" s="482" t="s">
        <v>619</v>
      </c>
      <c r="G1054" s="480"/>
      <c r="H1054" s="480"/>
      <c r="I1054" s="474"/>
      <c r="J1054" s="471"/>
      <c r="K1054" s="473"/>
      <c r="L1054" s="470">
        <v>0</v>
      </c>
      <c r="M1054" s="201">
        <v>-90.131497592367793</v>
      </c>
      <c r="N1054" s="201">
        <v>423.0996045</v>
      </c>
      <c r="O1054" s="201">
        <v>41.094000000000001</v>
      </c>
      <c r="P1054" s="470">
        <v>41.094000000000001</v>
      </c>
      <c r="Q1054" s="471">
        <v>423.0996045</v>
      </c>
      <c r="R1054" s="471">
        <v>-90.131497592367793</v>
      </c>
      <c r="S1054" s="470">
        <v>183.58957381999886</v>
      </c>
      <c r="T1054" s="470">
        <v>183.58957381999886</v>
      </c>
      <c r="U1054" s="470"/>
      <c r="V1054" s="170">
        <v>115.11094395359903</v>
      </c>
    </row>
    <row r="1055" spans="1:22" x14ac:dyDescent="0.25">
      <c r="A1055">
        <v>0</v>
      </c>
      <c r="B1055" s="478"/>
      <c r="C1055" s="478"/>
      <c r="D1055" s="478"/>
      <c r="E1055" s="477"/>
      <c r="F1055" s="482" t="s">
        <v>619</v>
      </c>
      <c r="G1055" s="480"/>
      <c r="H1055" s="480" t="s">
        <v>1962</v>
      </c>
      <c r="I1055" s="474"/>
      <c r="J1055" s="471"/>
      <c r="K1055" s="473"/>
      <c r="L1055" s="470">
        <v>9.9516999999999994E-2</v>
      </c>
      <c r="M1055" s="201">
        <v>-90.181256092367789</v>
      </c>
      <c r="N1055" s="201">
        <v>423.0996045</v>
      </c>
      <c r="O1055" s="201">
        <v>41.094000000000001</v>
      </c>
      <c r="P1055" s="470">
        <v>41.094000000000001</v>
      </c>
      <c r="Q1055" s="471">
        <v>423.0996045</v>
      </c>
      <c r="R1055" s="471">
        <v>-90.231014592367799</v>
      </c>
      <c r="S1055" s="470">
        <v>183.63933231999886</v>
      </c>
      <c r="T1055" s="470">
        <v>183.68909081999885</v>
      </c>
      <c r="U1055" s="470"/>
      <c r="V1055" s="170">
        <v>115.16070245359903</v>
      </c>
    </row>
    <row r="1056" spans="1:22" x14ac:dyDescent="0.25">
      <c r="A1056">
        <v>0</v>
      </c>
      <c r="B1056" s="478" t="s">
        <v>3081</v>
      </c>
      <c r="C1056" s="478" t="s">
        <v>3169</v>
      </c>
      <c r="D1056" s="478" t="s">
        <v>2181</v>
      </c>
      <c r="E1056" s="477">
        <v>1838</v>
      </c>
      <c r="F1056" s="482" t="s">
        <v>3158</v>
      </c>
      <c r="G1056" s="480"/>
      <c r="H1056" s="480" t="s">
        <v>3072</v>
      </c>
      <c r="I1056" s="474">
        <v>34</v>
      </c>
      <c r="J1056" s="471"/>
      <c r="K1056" s="473"/>
      <c r="L1056" s="470">
        <v>0.29817100000000002</v>
      </c>
      <c r="M1056" s="201">
        <v>-90.380100092367798</v>
      </c>
      <c r="N1056" s="201">
        <v>423.0996045</v>
      </c>
      <c r="O1056" s="201">
        <v>41.094000000000001</v>
      </c>
      <c r="P1056" s="470">
        <v>41.094000000000001</v>
      </c>
      <c r="Q1056" s="471">
        <v>423.0996045</v>
      </c>
      <c r="R1056" s="471">
        <v>-90.529185592367796</v>
      </c>
      <c r="S1056" s="470">
        <v>183.83817631999884</v>
      </c>
      <c r="T1056" s="470">
        <v>183.98726181999885</v>
      </c>
      <c r="U1056" s="470"/>
      <c r="V1056" s="170">
        <v>115.35954645359901</v>
      </c>
    </row>
    <row r="1057" spans="1:22" x14ac:dyDescent="0.25">
      <c r="A1057">
        <v>0</v>
      </c>
      <c r="B1057" s="478"/>
      <c r="C1057" s="478"/>
      <c r="D1057" s="478"/>
      <c r="E1057" s="477"/>
      <c r="F1057" s="482" t="s">
        <v>619</v>
      </c>
      <c r="G1057" s="480"/>
      <c r="H1057" s="480"/>
      <c r="I1057" s="474"/>
      <c r="J1057" s="471"/>
      <c r="K1057" s="473"/>
      <c r="L1057" s="470">
        <v>0</v>
      </c>
      <c r="M1057" s="201">
        <v>-90.529185592367796</v>
      </c>
      <c r="N1057" s="201">
        <v>423.0996045</v>
      </c>
      <c r="O1057" s="201">
        <v>41.094000000000001</v>
      </c>
      <c r="P1057" s="470">
        <v>41.094000000000001</v>
      </c>
      <c r="Q1057" s="471">
        <v>423.0996045</v>
      </c>
      <c r="R1057" s="471">
        <v>-90.529185592367796</v>
      </c>
      <c r="S1057" s="470">
        <v>183.98726181999885</v>
      </c>
      <c r="T1057" s="470">
        <v>183.98726181999885</v>
      </c>
      <c r="U1057" s="470"/>
      <c r="V1057" s="170">
        <v>115.50863195359902</v>
      </c>
    </row>
    <row r="1058" spans="1:22" x14ac:dyDescent="0.25">
      <c r="A1058">
        <v>0</v>
      </c>
      <c r="B1058" s="478"/>
      <c r="C1058" s="478"/>
      <c r="D1058" s="478"/>
      <c r="E1058" s="477"/>
      <c r="F1058" s="482" t="s">
        <v>619</v>
      </c>
      <c r="G1058" s="480"/>
      <c r="H1058" s="480"/>
      <c r="I1058" s="474"/>
      <c r="J1058" s="471"/>
      <c r="K1058" s="473"/>
      <c r="L1058" s="470">
        <v>0</v>
      </c>
      <c r="M1058" s="201">
        <v>-90.529185592367796</v>
      </c>
      <c r="N1058" s="201">
        <v>423.0996045</v>
      </c>
      <c r="O1058" s="201">
        <v>41.094000000000001</v>
      </c>
      <c r="P1058" s="470">
        <v>41.094000000000001</v>
      </c>
      <c r="Q1058" s="471">
        <v>423.0996045</v>
      </c>
      <c r="R1058" s="471">
        <v>-90.529185592367796</v>
      </c>
      <c r="S1058" s="470">
        <v>183.98726181999885</v>
      </c>
      <c r="T1058" s="470">
        <v>183.98726181999885</v>
      </c>
      <c r="U1058" s="470"/>
      <c r="V1058" s="170">
        <v>115.50863195359902</v>
      </c>
    </row>
    <row r="1059" spans="1:22" x14ac:dyDescent="0.25">
      <c r="A1059">
        <v>0</v>
      </c>
      <c r="B1059" s="478"/>
      <c r="C1059" s="478"/>
      <c r="D1059" s="478"/>
      <c r="E1059" s="477"/>
      <c r="F1059" s="482" t="s">
        <v>619</v>
      </c>
      <c r="G1059" s="480"/>
      <c r="H1059" s="480" t="s">
        <v>1962</v>
      </c>
      <c r="I1059" s="474"/>
      <c r="J1059" s="471"/>
      <c r="K1059" s="473"/>
      <c r="L1059" s="470">
        <v>9.9516999999999994E-2</v>
      </c>
      <c r="M1059" s="201">
        <v>-90.578944092367806</v>
      </c>
      <c r="N1059" s="201">
        <v>423.0996045</v>
      </c>
      <c r="O1059" s="201">
        <v>41.094000000000001</v>
      </c>
      <c r="P1059" s="470">
        <v>41.094000000000001</v>
      </c>
      <c r="Q1059" s="471">
        <v>423.0996045</v>
      </c>
      <c r="R1059" s="471">
        <v>-90.628702592367802</v>
      </c>
      <c r="S1059" s="470">
        <v>184.03702031999885</v>
      </c>
      <c r="T1059" s="470">
        <v>184.08677881999884</v>
      </c>
      <c r="U1059" s="470"/>
      <c r="V1059" s="170">
        <v>115.55839045359902</v>
      </c>
    </row>
    <row r="1060" spans="1:22" x14ac:dyDescent="0.25">
      <c r="A1060">
        <v>0</v>
      </c>
      <c r="B1060" s="478" t="s">
        <v>3081</v>
      </c>
      <c r="C1060" s="478" t="s">
        <v>3169</v>
      </c>
      <c r="D1060" s="478" t="s">
        <v>2179</v>
      </c>
      <c r="E1060" s="477">
        <v>1842</v>
      </c>
      <c r="F1060" s="482" t="s">
        <v>3157</v>
      </c>
      <c r="G1060" s="480"/>
      <c r="H1060" s="480" t="s">
        <v>3072</v>
      </c>
      <c r="I1060" s="474">
        <v>34</v>
      </c>
      <c r="J1060" s="471"/>
      <c r="K1060" s="473"/>
      <c r="L1060" s="470">
        <v>0.29817100000000002</v>
      </c>
      <c r="M1060" s="201">
        <v>-90.7777880923678</v>
      </c>
      <c r="N1060" s="201">
        <v>423.0996045</v>
      </c>
      <c r="O1060" s="201">
        <v>41.094000000000001</v>
      </c>
      <c r="P1060" s="470">
        <v>41.094000000000001</v>
      </c>
      <c r="Q1060" s="471">
        <v>423.0996045</v>
      </c>
      <c r="R1060" s="471">
        <v>-90.926873592367798</v>
      </c>
      <c r="S1060" s="470">
        <v>184.23586431999883</v>
      </c>
      <c r="T1060" s="470">
        <v>184.38494981999884</v>
      </c>
      <c r="U1060" s="470"/>
      <c r="V1060" s="170">
        <v>115.757234453599</v>
      </c>
    </row>
    <row r="1061" spans="1:22" x14ac:dyDescent="0.25">
      <c r="A1061">
        <v>0</v>
      </c>
      <c r="B1061" s="478"/>
      <c r="C1061" s="478"/>
      <c r="D1061" s="478"/>
      <c r="E1061" s="477"/>
      <c r="F1061" s="482" t="s">
        <v>619</v>
      </c>
      <c r="G1061" s="480"/>
      <c r="H1061" s="480"/>
      <c r="I1061" s="474"/>
      <c r="J1061" s="471"/>
      <c r="K1061" s="473"/>
      <c r="L1061" s="470">
        <v>0</v>
      </c>
      <c r="M1061" s="201">
        <v>-90.926873592367798</v>
      </c>
      <c r="N1061" s="201">
        <v>423.0996045</v>
      </c>
      <c r="O1061" s="201">
        <v>41.094000000000001</v>
      </c>
      <c r="P1061" s="470">
        <v>41.094000000000001</v>
      </c>
      <c r="Q1061" s="471">
        <v>423.0996045</v>
      </c>
      <c r="R1061" s="471">
        <v>-90.926873592367798</v>
      </c>
      <c r="S1061" s="470">
        <v>184.38494981999884</v>
      </c>
      <c r="T1061" s="470">
        <v>184.38494981999884</v>
      </c>
      <c r="U1061" s="470"/>
      <c r="V1061" s="170">
        <v>115.90631995359901</v>
      </c>
    </row>
    <row r="1062" spans="1:22" x14ac:dyDescent="0.25">
      <c r="A1062">
        <v>0</v>
      </c>
      <c r="B1062" s="478" t="s">
        <v>3081</v>
      </c>
      <c r="C1062" s="478" t="s">
        <v>3169</v>
      </c>
      <c r="D1062" s="478" t="s">
        <v>2174</v>
      </c>
      <c r="E1062" s="477">
        <v>1844</v>
      </c>
      <c r="F1062" s="482" t="s">
        <v>3156</v>
      </c>
      <c r="G1062" s="480"/>
      <c r="H1062" s="480" t="s">
        <v>4278</v>
      </c>
      <c r="I1062" s="474"/>
      <c r="J1062" s="471"/>
      <c r="K1062" s="473"/>
      <c r="L1062" s="470">
        <v>0</v>
      </c>
      <c r="M1062" s="201">
        <v>-90.926873592367798</v>
      </c>
      <c r="N1062" s="201">
        <v>423.0996045</v>
      </c>
      <c r="O1062" s="201">
        <v>41.094000000000001</v>
      </c>
      <c r="P1062" s="470">
        <v>41.094000000000001</v>
      </c>
      <c r="Q1062" s="471">
        <v>423.0996045</v>
      </c>
      <c r="R1062" s="471">
        <v>-90.926873592367798</v>
      </c>
      <c r="S1062" s="470">
        <v>184.38494981999884</v>
      </c>
      <c r="T1062" s="470">
        <v>184.38494981999884</v>
      </c>
      <c r="U1062" s="470"/>
      <c r="V1062" s="170">
        <v>115.90631995359901</v>
      </c>
    </row>
    <row r="1063" spans="1:22" x14ac:dyDescent="0.25">
      <c r="A1063">
        <v>0</v>
      </c>
      <c r="B1063" s="478"/>
      <c r="C1063" s="478"/>
      <c r="D1063" s="478"/>
      <c r="E1063" s="477"/>
      <c r="F1063" s="482"/>
      <c r="G1063" s="480"/>
      <c r="H1063" s="480" t="s">
        <v>1962</v>
      </c>
      <c r="I1063" s="474"/>
      <c r="J1063" s="471"/>
      <c r="K1063" s="473"/>
      <c r="L1063" s="470">
        <v>9.650984E-2</v>
      </c>
      <c r="M1063" s="201">
        <v>-90.975128512367803</v>
      </c>
      <c r="N1063" s="201">
        <v>423.0996045</v>
      </c>
      <c r="O1063" s="201">
        <v>41.094000000000001</v>
      </c>
      <c r="P1063" s="470">
        <v>41.094000000000001</v>
      </c>
      <c r="Q1063" s="471">
        <v>423.0996045</v>
      </c>
      <c r="R1063" s="471">
        <v>-91.023383432367794</v>
      </c>
      <c r="S1063" s="470">
        <v>184.43320473999884</v>
      </c>
      <c r="T1063" s="470">
        <v>184.48145965999885</v>
      </c>
      <c r="U1063" s="470"/>
      <c r="V1063" s="170">
        <v>115.95457487359901</v>
      </c>
    </row>
    <row r="1064" spans="1:22" x14ac:dyDescent="0.25">
      <c r="A1064">
        <v>0</v>
      </c>
      <c r="B1064" s="478" t="s">
        <v>3081</v>
      </c>
      <c r="C1064" s="478" t="s">
        <v>3169</v>
      </c>
      <c r="D1064" s="478" t="s">
        <v>111</v>
      </c>
      <c r="E1064" s="477">
        <v>1845</v>
      </c>
      <c r="F1064" s="482" t="s">
        <v>887</v>
      </c>
      <c r="G1064" s="480" t="s">
        <v>3135</v>
      </c>
      <c r="H1064" s="480" t="s">
        <v>3134</v>
      </c>
      <c r="I1064" s="474">
        <v>40</v>
      </c>
      <c r="J1064" s="471"/>
      <c r="K1064" s="473"/>
      <c r="L1064" s="470">
        <v>0</v>
      </c>
      <c r="M1064" s="201">
        <v>-91.023383432367794</v>
      </c>
      <c r="N1064" s="201">
        <v>423.0996045</v>
      </c>
      <c r="O1064" s="201">
        <v>41.094000000000001</v>
      </c>
      <c r="P1064" s="470">
        <v>41.094000000000001</v>
      </c>
      <c r="Q1064" s="471">
        <v>423.0996045</v>
      </c>
      <c r="R1064" s="471">
        <v>-91.023383432367794</v>
      </c>
      <c r="S1064" s="470">
        <v>184.48145965999885</v>
      </c>
      <c r="T1064" s="470">
        <v>184.48145965999885</v>
      </c>
      <c r="U1064" s="470"/>
      <c r="V1064" s="170">
        <v>116.00282979359902</v>
      </c>
    </row>
    <row r="1065" spans="1:22" x14ac:dyDescent="0.25">
      <c r="A1065">
        <v>0</v>
      </c>
      <c r="B1065" s="478"/>
      <c r="C1065" s="478"/>
      <c r="D1065" s="478"/>
      <c r="E1065" s="477"/>
      <c r="F1065" s="482"/>
      <c r="G1065" s="480"/>
      <c r="H1065" s="480" t="s">
        <v>3133</v>
      </c>
      <c r="I1065" s="474"/>
      <c r="J1065" s="471"/>
      <c r="K1065" s="473"/>
      <c r="L1065" s="470">
        <v>5.5879999999999999E-2</v>
      </c>
      <c r="M1065" s="201">
        <v>-91.051323432367795</v>
      </c>
      <c r="N1065" s="201">
        <v>423.0996045</v>
      </c>
      <c r="O1065" s="201">
        <v>41.094000000000001</v>
      </c>
      <c r="P1065" s="470">
        <v>41.094000000000001</v>
      </c>
      <c r="Q1065" s="471">
        <v>423.0996045</v>
      </c>
      <c r="R1065" s="471">
        <v>-91.079263432367796</v>
      </c>
      <c r="S1065" s="470">
        <v>184.50939965999885</v>
      </c>
      <c r="T1065" s="470">
        <v>184.53733965999885</v>
      </c>
      <c r="U1065" s="470"/>
      <c r="V1065" s="170">
        <v>116.03076979359902</v>
      </c>
    </row>
    <row r="1066" spans="1:22" x14ac:dyDescent="0.25">
      <c r="A1066">
        <v>0</v>
      </c>
      <c r="B1066" s="478"/>
      <c r="C1066" s="478"/>
      <c r="D1066" s="478"/>
      <c r="E1066" s="477"/>
      <c r="F1066" s="482" t="s">
        <v>619</v>
      </c>
      <c r="G1066" s="480"/>
      <c r="H1066" s="480" t="s">
        <v>3132</v>
      </c>
      <c r="I1066" s="474"/>
      <c r="J1066" s="471"/>
      <c r="K1066" s="473"/>
      <c r="L1066" s="470">
        <v>7.6135999999999981E-2</v>
      </c>
      <c r="M1066" s="201">
        <v>-91.117331432367791</v>
      </c>
      <c r="N1066" s="201">
        <v>423.0996045</v>
      </c>
      <c r="O1066" s="201">
        <v>41.094000000000001</v>
      </c>
      <c r="P1066" s="470">
        <v>41.094000000000001</v>
      </c>
      <c r="Q1066" s="471">
        <v>423.0996045</v>
      </c>
      <c r="R1066" s="471">
        <v>-91.155399432367801</v>
      </c>
      <c r="S1066" s="470">
        <v>184.57540765999883</v>
      </c>
      <c r="T1066" s="470">
        <v>184.61347565999884</v>
      </c>
      <c r="U1066" s="470"/>
      <c r="V1066" s="170">
        <v>116.096777793599</v>
      </c>
    </row>
    <row r="1067" spans="1:22" x14ac:dyDescent="0.25">
      <c r="A1067">
        <v>0</v>
      </c>
      <c r="B1067" s="478" t="s">
        <v>3081</v>
      </c>
      <c r="C1067" s="478" t="s">
        <v>3169</v>
      </c>
      <c r="D1067" s="478" t="s">
        <v>3131</v>
      </c>
      <c r="E1067" s="477">
        <v>1849</v>
      </c>
      <c r="F1067" s="482" t="s">
        <v>3155</v>
      </c>
      <c r="G1067" s="480" t="s">
        <v>2185</v>
      </c>
      <c r="H1067" s="480" t="s">
        <v>2184</v>
      </c>
      <c r="I1067" s="474">
        <v>40</v>
      </c>
      <c r="J1067" s="471"/>
      <c r="K1067" s="473"/>
      <c r="L1067" s="470">
        <v>0.5</v>
      </c>
      <c r="M1067" s="201">
        <v>-91.405399432367801</v>
      </c>
      <c r="N1067" s="201">
        <v>423.0996045</v>
      </c>
      <c r="O1067" s="201">
        <v>41.094000000000001</v>
      </c>
      <c r="P1067" s="470">
        <v>41.094000000000001</v>
      </c>
      <c r="Q1067" s="471">
        <v>423.0996045</v>
      </c>
      <c r="R1067" s="471">
        <v>-91.655399432367801</v>
      </c>
      <c r="S1067" s="470">
        <v>184.86347565999884</v>
      </c>
      <c r="T1067" s="470">
        <v>185.11347565999884</v>
      </c>
      <c r="U1067" s="470"/>
      <c r="V1067" s="170">
        <v>116.38484579359901</v>
      </c>
    </row>
    <row r="1068" spans="1:22" x14ac:dyDescent="0.25">
      <c r="A1068">
        <v>0</v>
      </c>
      <c r="B1068" s="478"/>
      <c r="C1068" s="478"/>
      <c r="D1068" s="478"/>
      <c r="E1068" s="477"/>
      <c r="F1068" s="482" t="s">
        <v>619</v>
      </c>
      <c r="G1068" s="480"/>
      <c r="H1068" s="480" t="s">
        <v>3129</v>
      </c>
      <c r="I1068" s="474"/>
      <c r="J1068" s="471"/>
      <c r="K1068" s="473"/>
      <c r="L1068" s="470">
        <v>7.6135999999999981E-2</v>
      </c>
      <c r="M1068" s="201">
        <v>-91.693467432367811</v>
      </c>
      <c r="N1068" s="201">
        <v>423.0996045</v>
      </c>
      <c r="O1068" s="201">
        <v>41.094000000000001</v>
      </c>
      <c r="P1068" s="470">
        <v>41.094000000000001</v>
      </c>
      <c r="Q1068" s="471">
        <v>423.0996045</v>
      </c>
      <c r="R1068" s="471">
        <v>-91.731535432367806</v>
      </c>
      <c r="S1068" s="470">
        <v>185.15154365999882</v>
      </c>
      <c r="T1068" s="470">
        <v>185.18961165999883</v>
      </c>
      <c r="U1068" s="470"/>
      <c r="V1068" s="170">
        <v>116.67291379359899</v>
      </c>
    </row>
    <row r="1069" spans="1:22" x14ac:dyDescent="0.25">
      <c r="A1069">
        <v>0</v>
      </c>
      <c r="B1069" s="478"/>
      <c r="C1069" s="478"/>
      <c r="D1069" s="478"/>
      <c r="E1069" s="477"/>
      <c r="F1069" s="482"/>
      <c r="G1069" s="480"/>
      <c r="H1069" s="480" t="s">
        <v>1962</v>
      </c>
      <c r="I1069" s="474"/>
      <c r="J1069" s="471"/>
      <c r="K1069" s="473"/>
      <c r="L1069" s="470">
        <v>9.9516999999999994E-2</v>
      </c>
      <c r="M1069" s="201">
        <v>-91.781293932367817</v>
      </c>
      <c r="N1069" s="201">
        <v>423.0996045</v>
      </c>
      <c r="O1069" s="201">
        <v>41.094000000000001</v>
      </c>
      <c r="P1069" s="470">
        <v>41.094000000000001</v>
      </c>
      <c r="Q1069" s="471">
        <v>423.0996045</v>
      </c>
      <c r="R1069" s="471">
        <v>-91.831052432367812</v>
      </c>
      <c r="S1069" s="470">
        <v>185.23937015999883</v>
      </c>
      <c r="T1069" s="470">
        <v>185.28912865999882</v>
      </c>
      <c r="U1069" s="470"/>
      <c r="V1069" s="170">
        <v>116.760740293599</v>
      </c>
    </row>
    <row r="1070" spans="1:22" x14ac:dyDescent="0.25">
      <c r="A1070">
        <v>0</v>
      </c>
      <c r="B1070" s="478" t="s">
        <v>3081</v>
      </c>
      <c r="C1070" s="478" t="s">
        <v>3169</v>
      </c>
      <c r="D1070" s="478" t="s">
        <v>2177</v>
      </c>
      <c r="E1070" s="477">
        <v>1854</v>
      </c>
      <c r="F1070" s="482" t="s">
        <v>3154</v>
      </c>
      <c r="G1070" s="480"/>
      <c r="H1070" s="480" t="s">
        <v>3072</v>
      </c>
      <c r="I1070" s="474">
        <v>34</v>
      </c>
      <c r="J1070" s="471"/>
      <c r="K1070" s="473"/>
      <c r="L1070" s="470">
        <v>0.29817100000000002</v>
      </c>
      <c r="M1070" s="201">
        <v>-91.980137932367811</v>
      </c>
      <c r="N1070" s="201">
        <v>423.0996045</v>
      </c>
      <c r="O1070" s="201">
        <v>41.094000000000001</v>
      </c>
      <c r="P1070" s="470">
        <v>41.094000000000001</v>
      </c>
      <c r="Q1070" s="471">
        <v>423.0996045</v>
      </c>
      <c r="R1070" s="471">
        <v>-92.129223432367809</v>
      </c>
      <c r="S1070" s="470">
        <v>185.43821415999881</v>
      </c>
      <c r="T1070" s="470">
        <v>185.58729965999882</v>
      </c>
      <c r="U1070" s="470"/>
      <c r="V1070" s="170">
        <v>116.95958429359898</v>
      </c>
    </row>
    <row r="1071" spans="1:22" x14ac:dyDescent="0.25">
      <c r="A1071">
        <v>0</v>
      </c>
      <c r="B1071" s="478"/>
      <c r="C1071" s="478"/>
      <c r="D1071" s="478"/>
      <c r="E1071" s="477"/>
      <c r="F1071" s="482" t="s">
        <v>619</v>
      </c>
      <c r="G1071" s="480"/>
      <c r="H1071" s="480"/>
      <c r="I1071" s="474"/>
      <c r="J1071" s="471"/>
      <c r="K1071" s="473"/>
      <c r="L1071" s="470">
        <v>0</v>
      </c>
      <c r="M1071" s="201">
        <v>-92.129223432367809</v>
      </c>
      <c r="N1071" s="201">
        <v>423.0996045</v>
      </c>
      <c r="O1071" s="201">
        <v>41.094000000000001</v>
      </c>
      <c r="P1071" s="470">
        <v>41.094000000000001</v>
      </c>
      <c r="Q1071" s="471">
        <v>423.0996045</v>
      </c>
      <c r="R1071" s="471">
        <v>-92.129223432367809</v>
      </c>
      <c r="S1071" s="470">
        <v>185.58729965999882</v>
      </c>
      <c r="T1071" s="470">
        <v>185.58729965999882</v>
      </c>
      <c r="U1071" s="470"/>
      <c r="V1071" s="170">
        <v>117.10866979359899</v>
      </c>
    </row>
    <row r="1072" spans="1:22" x14ac:dyDescent="0.25">
      <c r="A1072">
        <v>0</v>
      </c>
      <c r="B1072" s="478"/>
      <c r="C1072" s="478"/>
      <c r="D1072" s="478"/>
      <c r="E1072" s="477"/>
      <c r="F1072" s="482" t="s">
        <v>619</v>
      </c>
      <c r="G1072" s="480"/>
      <c r="H1072" s="480"/>
      <c r="I1072" s="474"/>
      <c r="J1072" s="471"/>
      <c r="K1072" s="473"/>
      <c r="L1072" s="470">
        <v>0</v>
      </c>
      <c r="M1072" s="201">
        <v>-92.129223432367809</v>
      </c>
      <c r="N1072" s="201">
        <v>423.0996045</v>
      </c>
      <c r="O1072" s="201">
        <v>41.094000000000001</v>
      </c>
      <c r="P1072" s="470">
        <v>41.094000000000001</v>
      </c>
      <c r="Q1072" s="471">
        <v>423.0996045</v>
      </c>
      <c r="R1072" s="471">
        <v>-92.129223432367809</v>
      </c>
      <c r="S1072" s="470">
        <v>185.58729965999882</v>
      </c>
      <c r="T1072" s="470">
        <v>185.58729965999882</v>
      </c>
      <c r="U1072" s="470"/>
      <c r="V1072" s="170">
        <v>117.10866979359899</v>
      </c>
    </row>
    <row r="1073" spans="1:22" x14ac:dyDescent="0.25">
      <c r="A1073">
        <v>0</v>
      </c>
      <c r="B1073" s="478"/>
      <c r="C1073" s="478"/>
      <c r="D1073" s="478"/>
      <c r="E1073" s="477"/>
      <c r="F1073" s="481" t="s">
        <v>619</v>
      </c>
      <c r="G1073" s="480"/>
      <c r="H1073" s="480" t="s">
        <v>2198</v>
      </c>
      <c r="I1073" s="474"/>
      <c r="J1073" s="479"/>
      <c r="K1073" s="473"/>
      <c r="L1073" s="472">
        <v>0.19082200000000005</v>
      </c>
      <c r="M1073" s="201">
        <v>-92.224634432367807</v>
      </c>
      <c r="N1073" s="201">
        <v>423.0996045</v>
      </c>
      <c r="O1073" s="201">
        <v>41.094000000000001</v>
      </c>
      <c r="P1073" s="470">
        <v>41.094000000000001</v>
      </c>
      <c r="Q1073" s="471">
        <v>423.0996045</v>
      </c>
      <c r="R1073" s="471">
        <v>-92.320045432367806</v>
      </c>
      <c r="S1073" s="470">
        <v>185.6827106599988</v>
      </c>
      <c r="T1073" s="470">
        <v>185.77812165999882</v>
      </c>
      <c r="U1073" s="479"/>
      <c r="V1073" s="170">
        <v>117.20408079359898</v>
      </c>
    </row>
    <row r="1074" spans="1:22" x14ac:dyDescent="0.25">
      <c r="A1074">
        <v>0</v>
      </c>
      <c r="B1074" s="478" t="s">
        <v>3081</v>
      </c>
      <c r="C1074" s="478" t="s">
        <v>3169</v>
      </c>
      <c r="D1074" s="478" t="s">
        <v>1981</v>
      </c>
      <c r="E1074" s="477">
        <v>1858</v>
      </c>
      <c r="F1074" s="470" t="s">
        <v>3153</v>
      </c>
      <c r="G1074" s="476"/>
      <c r="H1074" s="475" t="s">
        <v>1978</v>
      </c>
      <c r="I1074" s="474">
        <v>40</v>
      </c>
      <c r="J1074" s="471"/>
      <c r="K1074" s="473"/>
      <c r="L1074" s="472">
        <v>5.7403999999999997E-2</v>
      </c>
      <c r="M1074" s="201">
        <v>-92.348747432367816</v>
      </c>
      <c r="N1074" s="201">
        <v>423.0996045</v>
      </c>
      <c r="O1074" s="201">
        <v>41.094000000000001</v>
      </c>
      <c r="P1074" s="470">
        <v>41.094000000000001</v>
      </c>
      <c r="Q1074" s="471">
        <v>423.0996045</v>
      </c>
      <c r="R1074" s="471">
        <v>-92.377449432367811</v>
      </c>
      <c r="S1074" s="470">
        <v>185.8068236599988</v>
      </c>
      <c r="T1074" s="470">
        <v>185.83552565999881</v>
      </c>
      <c r="U1074" s="470"/>
      <c r="V1074" s="170">
        <v>117.32819379359897</v>
      </c>
    </row>
    <row r="1075" spans="1:22" x14ac:dyDescent="0.25">
      <c r="A1075">
        <v>0</v>
      </c>
      <c r="B1075" s="232"/>
      <c r="C1075" s="232"/>
      <c r="D1075" s="232"/>
      <c r="E1075" s="237"/>
      <c r="F1075" s="232" t="s">
        <v>619</v>
      </c>
      <c r="G1075" s="238"/>
      <c r="H1075" s="238" t="s">
        <v>1962</v>
      </c>
      <c r="I1075" s="467">
        <v>40</v>
      </c>
      <c r="J1075" s="240"/>
      <c r="K1075" s="466"/>
      <c r="L1075" s="240">
        <v>0.103502</v>
      </c>
      <c r="M1075" s="201">
        <v>-92.429200432367821</v>
      </c>
      <c r="N1075" s="201">
        <v>423.0996045</v>
      </c>
      <c r="O1075" s="201">
        <v>41.094000000000001</v>
      </c>
      <c r="P1075" s="240">
        <v>41.094000000000001</v>
      </c>
      <c r="Q1075" s="240">
        <v>423.0996045</v>
      </c>
      <c r="R1075" s="240">
        <v>-92.480951432367817</v>
      </c>
      <c r="S1075" s="240">
        <v>185.8872766599988</v>
      </c>
      <c r="T1075" s="240">
        <v>185.9390276599988</v>
      </c>
      <c r="U1075" s="240"/>
      <c r="V1075" s="170">
        <v>117.40864679359898</v>
      </c>
    </row>
    <row r="1076" spans="1:22" x14ac:dyDescent="0.25">
      <c r="A1076">
        <v>0</v>
      </c>
      <c r="B1076" s="232" t="s">
        <v>3081</v>
      </c>
      <c r="C1076" s="232" t="s">
        <v>3152</v>
      </c>
      <c r="D1076" s="232" t="s">
        <v>111</v>
      </c>
      <c r="E1076" s="237">
        <v>1859</v>
      </c>
      <c r="F1076" s="234" t="s">
        <v>1037</v>
      </c>
      <c r="G1076" s="238" t="s">
        <v>2169</v>
      </c>
      <c r="H1076" s="238" t="s">
        <v>1951</v>
      </c>
      <c r="I1076" s="467"/>
      <c r="J1076" s="200"/>
      <c r="K1076" s="466"/>
      <c r="L1076" s="240">
        <v>0</v>
      </c>
      <c r="M1076" s="201">
        <v>-92.480951432367817</v>
      </c>
      <c r="N1076" s="201">
        <v>423.0996045</v>
      </c>
      <c r="O1076" s="201">
        <v>41.094000000000001</v>
      </c>
      <c r="P1076" s="240">
        <v>41.094000000000001</v>
      </c>
      <c r="Q1076" s="240">
        <v>423.0996045</v>
      </c>
      <c r="R1076" s="240">
        <v>-92.480951432367817</v>
      </c>
      <c r="S1076" s="240">
        <v>185.9390276599988</v>
      </c>
      <c r="T1076" s="240">
        <v>185.9390276599988</v>
      </c>
      <c r="U1076" s="240"/>
      <c r="V1076" s="170">
        <v>117.46039779359897</v>
      </c>
    </row>
    <row r="1077" spans="1:22" x14ac:dyDescent="0.25">
      <c r="A1077">
        <v>0</v>
      </c>
      <c r="B1077" s="232"/>
      <c r="C1077" s="232"/>
      <c r="D1077" s="232"/>
      <c r="E1077" s="237"/>
      <c r="F1077" s="469" t="s">
        <v>619</v>
      </c>
      <c r="G1077" s="238"/>
      <c r="H1077" s="238" t="s">
        <v>1969</v>
      </c>
      <c r="I1077" s="468"/>
      <c r="J1077" s="239"/>
      <c r="K1077" s="466"/>
      <c r="L1077" s="240">
        <v>0.14528199999999999</v>
      </c>
      <c r="M1077" s="201">
        <v>-92.553592432367822</v>
      </c>
      <c r="N1077" s="201">
        <v>423.0996045</v>
      </c>
      <c r="O1077" s="201">
        <v>41.094000000000001</v>
      </c>
      <c r="P1077" s="240">
        <v>41.094000000000001</v>
      </c>
      <c r="Q1077" s="240">
        <v>423.0996045</v>
      </c>
      <c r="R1077" s="240">
        <v>-92.626233432367812</v>
      </c>
      <c r="S1077" s="240">
        <v>186.0116686599988</v>
      </c>
      <c r="T1077" s="240">
        <v>186.08430965999881</v>
      </c>
      <c r="U1077" s="240"/>
      <c r="V1077" s="170">
        <v>117.53303879359898</v>
      </c>
    </row>
    <row r="1078" spans="1:22" x14ac:dyDescent="0.25">
      <c r="A1078">
        <v>0</v>
      </c>
      <c r="B1078" s="232" t="s">
        <v>3081</v>
      </c>
      <c r="C1078" s="232" t="s">
        <v>3152</v>
      </c>
      <c r="D1078" s="232" t="s">
        <v>3125</v>
      </c>
      <c r="E1078" s="237">
        <v>1861</v>
      </c>
      <c r="F1078" s="234" t="s">
        <v>1844</v>
      </c>
      <c r="G1078" s="238" t="s">
        <v>4279</v>
      </c>
      <c r="H1078" s="238" t="s">
        <v>4280</v>
      </c>
      <c r="I1078" s="467">
        <v>33</v>
      </c>
      <c r="J1078" s="200"/>
      <c r="K1078" s="466"/>
      <c r="L1078" s="240">
        <v>0</v>
      </c>
      <c r="M1078" s="201">
        <v>-92.626233432367812</v>
      </c>
      <c r="N1078" s="201">
        <v>423.0996045</v>
      </c>
      <c r="O1078" s="201">
        <v>41.094000000000001</v>
      </c>
      <c r="P1078" s="240">
        <v>41.094000000000001</v>
      </c>
      <c r="Q1078" s="240">
        <v>423.0996045</v>
      </c>
      <c r="R1078" s="240">
        <v>-92.626233432367812</v>
      </c>
      <c r="S1078" s="240">
        <v>186.08430965999881</v>
      </c>
      <c r="T1078" s="240">
        <v>186.08430965999881</v>
      </c>
      <c r="U1078" s="240"/>
      <c r="V1078" s="170">
        <v>117.60567979359898</v>
      </c>
    </row>
    <row r="1079" spans="1:22" x14ac:dyDescent="0.25">
      <c r="A1079">
        <v>0</v>
      </c>
      <c r="B1079" s="232"/>
      <c r="C1079" s="232"/>
      <c r="D1079" s="232"/>
      <c r="E1079" s="237"/>
      <c r="F1079" s="469" t="s">
        <v>619</v>
      </c>
      <c r="G1079" s="238"/>
      <c r="H1079" s="238" t="s">
        <v>1969</v>
      </c>
      <c r="I1079" s="468"/>
      <c r="J1079" s="239"/>
      <c r="K1079" s="466"/>
      <c r="L1079" s="240">
        <v>0</v>
      </c>
      <c r="M1079" s="201">
        <v>-92.626233432367812</v>
      </c>
      <c r="N1079" s="201">
        <v>423.0996045</v>
      </c>
      <c r="O1079" s="201">
        <v>41.094000000000001</v>
      </c>
      <c r="P1079" s="240">
        <v>41.094000000000001</v>
      </c>
      <c r="Q1079" s="240">
        <v>423.0996045</v>
      </c>
      <c r="R1079" s="240">
        <v>-92.626233432367812</v>
      </c>
      <c r="S1079" s="240">
        <v>186.08430965999881</v>
      </c>
      <c r="T1079" s="240">
        <v>186.08430965999881</v>
      </c>
      <c r="U1079" s="240"/>
      <c r="V1079" s="170">
        <v>117.60567979359898</v>
      </c>
    </row>
    <row r="1080" spans="1:22" x14ac:dyDescent="0.25">
      <c r="A1080">
        <v>0</v>
      </c>
      <c r="B1080" s="232" t="s">
        <v>3081</v>
      </c>
      <c r="C1080" s="232" t="s">
        <v>3152</v>
      </c>
      <c r="D1080" s="232" t="s">
        <v>1990</v>
      </c>
      <c r="E1080" s="237">
        <v>1861</v>
      </c>
      <c r="F1080" s="234" t="s">
        <v>3151</v>
      </c>
      <c r="G1080" s="238" t="s">
        <v>1988</v>
      </c>
      <c r="H1080" s="238" t="s">
        <v>1987</v>
      </c>
      <c r="I1080" s="467"/>
      <c r="J1080" s="200"/>
      <c r="K1080" s="466"/>
      <c r="L1080" s="240">
        <v>0</v>
      </c>
      <c r="M1080" s="201">
        <v>-92.626233432367812</v>
      </c>
      <c r="N1080" s="201">
        <v>423.0996045</v>
      </c>
      <c r="O1080" s="201">
        <v>41.094000000000001</v>
      </c>
      <c r="P1080" s="240">
        <v>41.094000000000001</v>
      </c>
      <c r="Q1080" s="240">
        <v>423.0996045</v>
      </c>
      <c r="R1080" s="240">
        <v>-92.626233432367812</v>
      </c>
      <c r="S1080" s="240">
        <v>186.08430965999881</v>
      </c>
      <c r="T1080" s="240">
        <v>186.08430965999881</v>
      </c>
      <c r="U1080" s="240"/>
      <c r="V1080" s="170">
        <v>117.60567979359898</v>
      </c>
    </row>
    <row r="1081" spans="1:22" x14ac:dyDescent="0.25">
      <c r="A1081">
        <v>0</v>
      </c>
      <c r="B1081" s="232"/>
      <c r="C1081" s="232"/>
      <c r="D1081" s="232"/>
      <c r="E1081" s="237"/>
      <c r="F1081" s="234" t="s">
        <v>619</v>
      </c>
      <c r="G1081" s="238"/>
      <c r="H1081" s="238" t="s">
        <v>1962</v>
      </c>
      <c r="I1081" s="467">
        <v>40</v>
      </c>
      <c r="J1081" s="200"/>
      <c r="K1081" s="466"/>
      <c r="L1081" s="240">
        <v>0.13121600000000003</v>
      </c>
      <c r="M1081" s="201">
        <v>-92.691841432367809</v>
      </c>
      <c r="N1081" s="201">
        <v>423.0996045</v>
      </c>
      <c r="O1081" s="201">
        <v>41.094000000000001</v>
      </c>
      <c r="P1081" s="240">
        <v>41.094000000000001</v>
      </c>
      <c r="Q1081" s="240">
        <v>423.0996045</v>
      </c>
      <c r="R1081" s="240">
        <v>-92.757449432367807</v>
      </c>
      <c r="S1081" s="240">
        <v>186.14991765999881</v>
      </c>
      <c r="T1081" s="240">
        <v>186.2155256599988</v>
      </c>
      <c r="U1081" s="240"/>
      <c r="V1081" s="170">
        <v>117.67128779359898</v>
      </c>
    </row>
    <row r="1082" spans="1:22" x14ac:dyDescent="0.25">
      <c r="A1082">
        <v>0</v>
      </c>
      <c r="B1082" s="478" t="s">
        <v>3081</v>
      </c>
      <c r="C1082" s="478" t="s">
        <v>3150</v>
      </c>
      <c r="D1082" s="478" t="s">
        <v>1981</v>
      </c>
      <c r="E1082" s="477">
        <v>1862</v>
      </c>
      <c r="F1082" s="470" t="s">
        <v>3149</v>
      </c>
      <c r="G1082" s="476"/>
      <c r="H1082" s="475" t="s">
        <v>1978</v>
      </c>
      <c r="I1082" s="474">
        <v>40</v>
      </c>
      <c r="J1082" s="470"/>
      <c r="K1082" s="473"/>
      <c r="L1082" s="472">
        <v>5.7403999999999997E-2</v>
      </c>
      <c r="M1082" s="201">
        <v>-92.786151432367802</v>
      </c>
      <c r="N1082" s="201">
        <v>423.0996045</v>
      </c>
      <c r="O1082" s="201">
        <v>41.094000000000001</v>
      </c>
      <c r="P1082" s="470">
        <v>41.094000000000001</v>
      </c>
      <c r="Q1082" s="471">
        <v>423.0996045</v>
      </c>
      <c r="R1082" s="471">
        <v>-92.814853432367812</v>
      </c>
      <c r="S1082" s="470">
        <v>186.24422765999878</v>
      </c>
      <c r="T1082" s="470">
        <v>186.27292965999879</v>
      </c>
      <c r="U1082" s="470"/>
      <c r="V1082" s="170">
        <v>117.76559779359896</v>
      </c>
    </row>
    <row r="1083" spans="1:22" x14ac:dyDescent="0.25">
      <c r="A1083">
        <v>0</v>
      </c>
      <c r="B1083" s="478"/>
      <c r="C1083" s="478"/>
      <c r="D1083" s="478"/>
      <c r="E1083" s="477"/>
      <c r="F1083" s="478" t="s">
        <v>619</v>
      </c>
      <c r="G1083" s="480"/>
      <c r="H1083" s="483" t="s">
        <v>2198</v>
      </c>
      <c r="I1083" s="474"/>
      <c r="J1083" s="470"/>
      <c r="K1083" s="473"/>
      <c r="L1083" s="472">
        <v>0.19082200000000005</v>
      </c>
      <c r="M1083" s="201">
        <v>-92.910264432367811</v>
      </c>
      <c r="N1083" s="201">
        <v>423.0996045</v>
      </c>
      <c r="O1083" s="201">
        <v>41.094000000000001</v>
      </c>
      <c r="P1083" s="470">
        <v>41.094000000000001</v>
      </c>
      <c r="Q1083" s="471">
        <v>423.0996045</v>
      </c>
      <c r="R1083" s="471">
        <v>-93.005675432367809</v>
      </c>
      <c r="S1083" s="470">
        <v>186.36834065999878</v>
      </c>
      <c r="T1083" s="470">
        <v>186.46375165999879</v>
      </c>
      <c r="U1083" s="479"/>
      <c r="V1083" s="170">
        <v>117.88971079359895</v>
      </c>
    </row>
    <row r="1084" spans="1:22" x14ac:dyDescent="0.25">
      <c r="A1084">
        <v>0</v>
      </c>
      <c r="B1084" s="478" t="s">
        <v>3081</v>
      </c>
      <c r="C1084" s="478" t="s">
        <v>3150</v>
      </c>
      <c r="D1084" s="478" t="s">
        <v>2197</v>
      </c>
      <c r="E1084" s="477">
        <v>1866</v>
      </c>
      <c r="F1084" s="482" t="s">
        <v>3148</v>
      </c>
      <c r="G1084" s="480"/>
      <c r="H1084" s="480" t="s">
        <v>3072</v>
      </c>
      <c r="I1084" s="474">
        <v>34</v>
      </c>
      <c r="J1084" s="471"/>
      <c r="K1084" s="473"/>
      <c r="L1084" s="470">
        <v>0.29817100000000002</v>
      </c>
      <c r="M1084" s="201">
        <v>-93.154760932367807</v>
      </c>
      <c r="N1084" s="201">
        <v>423.0996045</v>
      </c>
      <c r="O1084" s="201">
        <v>41.094000000000001</v>
      </c>
      <c r="P1084" s="470">
        <v>41.094000000000001</v>
      </c>
      <c r="Q1084" s="471">
        <v>423.0996045</v>
      </c>
      <c r="R1084" s="471">
        <v>-93.303846432367806</v>
      </c>
      <c r="S1084" s="470">
        <v>186.61283715999878</v>
      </c>
      <c r="T1084" s="470">
        <v>186.76192265999879</v>
      </c>
      <c r="U1084" s="470"/>
      <c r="V1084" s="170">
        <v>118.13420729359895</v>
      </c>
    </row>
    <row r="1085" spans="1:22" x14ac:dyDescent="0.25">
      <c r="A1085">
        <v>0</v>
      </c>
      <c r="B1085" s="478"/>
      <c r="C1085" s="478"/>
      <c r="D1085" s="478"/>
      <c r="E1085" s="477"/>
      <c r="F1085" s="482" t="s">
        <v>619</v>
      </c>
      <c r="G1085" s="480"/>
      <c r="H1085" s="480"/>
      <c r="I1085" s="474"/>
      <c r="J1085" s="471"/>
      <c r="K1085" s="473"/>
      <c r="L1085" s="470">
        <v>0</v>
      </c>
      <c r="M1085" s="201">
        <v>-93.303846432367806</v>
      </c>
      <c r="N1085" s="201">
        <v>423.0996045</v>
      </c>
      <c r="O1085" s="201">
        <v>41.094000000000001</v>
      </c>
      <c r="P1085" s="470">
        <v>41.094000000000001</v>
      </c>
      <c r="Q1085" s="471">
        <v>423.0996045</v>
      </c>
      <c r="R1085" s="471">
        <v>-93.303846432367806</v>
      </c>
      <c r="S1085" s="470">
        <v>186.76192265999879</v>
      </c>
      <c r="T1085" s="470">
        <v>186.76192265999879</v>
      </c>
      <c r="U1085" s="470"/>
      <c r="V1085" s="170">
        <v>118.28329279359896</v>
      </c>
    </row>
    <row r="1086" spans="1:22" x14ac:dyDescent="0.25">
      <c r="A1086">
        <v>0</v>
      </c>
      <c r="B1086" s="478" t="s">
        <v>3081</v>
      </c>
      <c r="C1086" s="478" t="s">
        <v>3150</v>
      </c>
      <c r="D1086" s="478" t="s">
        <v>2174</v>
      </c>
      <c r="E1086" s="477">
        <v>1868</v>
      </c>
      <c r="F1086" s="482" t="s">
        <v>3147</v>
      </c>
      <c r="G1086" s="480"/>
      <c r="H1086" s="480" t="s">
        <v>4278</v>
      </c>
      <c r="I1086" s="474"/>
      <c r="J1086" s="471"/>
      <c r="K1086" s="473"/>
      <c r="L1086" s="470">
        <v>0</v>
      </c>
      <c r="M1086" s="201">
        <v>-93.303846432367806</v>
      </c>
      <c r="N1086" s="201">
        <v>423.0996045</v>
      </c>
      <c r="O1086" s="201">
        <v>41.094000000000001</v>
      </c>
      <c r="P1086" s="470">
        <v>41.094000000000001</v>
      </c>
      <c r="Q1086" s="471">
        <v>423.0996045</v>
      </c>
      <c r="R1086" s="471">
        <v>-93.303846432367806</v>
      </c>
      <c r="S1086" s="470">
        <v>186.76192265999879</v>
      </c>
      <c r="T1086" s="470">
        <v>186.76192265999879</v>
      </c>
      <c r="U1086" s="470"/>
      <c r="V1086" s="170">
        <v>118.28329279359896</v>
      </c>
    </row>
    <row r="1087" spans="1:22" x14ac:dyDescent="0.25">
      <c r="A1087">
        <v>0</v>
      </c>
      <c r="B1087" s="478"/>
      <c r="C1087" s="478"/>
      <c r="D1087" s="478"/>
      <c r="E1087" s="477"/>
      <c r="F1087" s="482"/>
      <c r="G1087" s="480"/>
      <c r="H1087" s="480" t="s">
        <v>1962</v>
      </c>
      <c r="I1087" s="474">
        <v>40</v>
      </c>
      <c r="J1087" s="471"/>
      <c r="K1087" s="473"/>
      <c r="L1087" s="470">
        <v>9.650984E-2</v>
      </c>
      <c r="M1087" s="201">
        <v>-93.352101352367811</v>
      </c>
      <c r="N1087" s="201">
        <v>423.0996045</v>
      </c>
      <c r="O1087" s="201">
        <v>41.094000000000001</v>
      </c>
      <c r="P1087" s="470">
        <v>41.094000000000001</v>
      </c>
      <c r="Q1087" s="471">
        <v>423.0996045</v>
      </c>
      <c r="R1087" s="471">
        <v>-93.400356272367802</v>
      </c>
      <c r="S1087" s="470">
        <v>186.81017757999879</v>
      </c>
      <c r="T1087" s="470">
        <v>186.8584324999988</v>
      </c>
      <c r="U1087" s="470"/>
      <c r="V1087" s="170">
        <v>118.33154771359897</v>
      </c>
    </row>
    <row r="1088" spans="1:22" x14ac:dyDescent="0.25">
      <c r="A1088">
        <v>0</v>
      </c>
      <c r="B1088" s="478" t="s">
        <v>3081</v>
      </c>
      <c r="C1088" s="478" t="s">
        <v>3150</v>
      </c>
      <c r="D1088" s="478" t="s">
        <v>111</v>
      </c>
      <c r="E1088" s="477">
        <v>1869</v>
      </c>
      <c r="F1088" s="482" t="s">
        <v>888</v>
      </c>
      <c r="G1088" s="480" t="s">
        <v>3135</v>
      </c>
      <c r="H1088" s="480" t="s">
        <v>3134</v>
      </c>
      <c r="I1088" s="474"/>
      <c r="J1088" s="471"/>
      <c r="K1088" s="473"/>
      <c r="L1088" s="470">
        <v>0</v>
      </c>
      <c r="M1088" s="201">
        <v>-93.400356272367802</v>
      </c>
      <c r="N1088" s="201">
        <v>423.0996045</v>
      </c>
      <c r="O1088" s="201">
        <v>41.094000000000001</v>
      </c>
      <c r="P1088" s="470">
        <v>41.094000000000001</v>
      </c>
      <c r="Q1088" s="471">
        <v>423.0996045</v>
      </c>
      <c r="R1088" s="471">
        <v>-93.400356272367802</v>
      </c>
      <c r="S1088" s="470">
        <v>186.8584324999988</v>
      </c>
      <c r="T1088" s="470">
        <v>186.8584324999988</v>
      </c>
      <c r="U1088" s="470"/>
      <c r="V1088" s="170">
        <v>118.37980263359897</v>
      </c>
    </row>
    <row r="1089" spans="1:22" x14ac:dyDescent="0.25">
      <c r="A1089">
        <v>0</v>
      </c>
      <c r="B1089" s="478"/>
      <c r="C1089" s="478"/>
      <c r="D1089" s="478"/>
      <c r="E1089" s="477"/>
      <c r="F1089" s="482"/>
      <c r="G1089" s="480"/>
      <c r="H1089" s="480" t="s">
        <v>3133</v>
      </c>
      <c r="I1089" s="474">
        <v>40</v>
      </c>
      <c r="J1089" s="471"/>
      <c r="K1089" s="473"/>
      <c r="L1089" s="470">
        <v>5.5879999999999999E-2</v>
      </c>
      <c r="M1089" s="201">
        <v>-93.428296272367803</v>
      </c>
      <c r="N1089" s="201">
        <v>423.0996045</v>
      </c>
      <c r="O1089" s="201">
        <v>41.094000000000001</v>
      </c>
      <c r="P1089" s="470">
        <v>41.094000000000001</v>
      </c>
      <c r="Q1089" s="471">
        <v>423.0996045</v>
      </c>
      <c r="R1089" s="471">
        <v>-93.456236272367804</v>
      </c>
      <c r="S1089" s="470">
        <v>186.8863724999988</v>
      </c>
      <c r="T1089" s="470">
        <v>186.9143124999988</v>
      </c>
      <c r="U1089" s="470"/>
      <c r="V1089" s="170">
        <v>118.40774263359897</v>
      </c>
    </row>
    <row r="1090" spans="1:22" x14ac:dyDescent="0.25">
      <c r="A1090">
        <v>0</v>
      </c>
      <c r="B1090" s="478"/>
      <c r="C1090" s="478"/>
      <c r="D1090" s="478"/>
      <c r="E1090" s="477"/>
      <c r="F1090" s="482" t="s">
        <v>619</v>
      </c>
      <c r="G1090" s="480"/>
      <c r="H1090" s="480" t="s">
        <v>3132</v>
      </c>
      <c r="I1090" s="474">
        <v>40</v>
      </c>
      <c r="J1090" s="471"/>
      <c r="K1090" s="473"/>
      <c r="L1090" s="470">
        <v>7.6135999999999981E-2</v>
      </c>
      <c r="M1090" s="201">
        <v>-93.494304272367799</v>
      </c>
      <c r="N1090" s="201">
        <v>423.0996045</v>
      </c>
      <c r="O1090" s="201">
        <v>41.094000000000001</v>
      </c>
      <c r="P1090" s="470">
        <v>41.094000000000001</v>
      </c>
      <c r="Q1090" s="471">
        <v>423.0996045</v>
      </c>
      <c r="R1090" s="471">
        <v>-93.532372272367809</v>
      </c>
      <c r="S1090" s="470">
        <v>186.95238049999878</v>
      </c>
      <c r="T1090" s="470">
        <v>186.99044849999879</v>
      </c>
      <c r="U1090" s="470"/>
      <c r="V1090" s="170">
        <v>118.47375063359895</v>
      </c>
    </row>
    <row r="1091" spans="1:22" x14ac:dyDescent="0.25">
      <c r="A1091">
        <v>0</v>
      </c>
      <c r="B1091" s="478" t="s">
        <v>3081</v>
      </c>
      <c r="C1091" s="478" t="s">
        <v>3150</v>
      </c>
      <c r="D1091" s="478" t="s">
        <v>2187</v>
      </c>
      <c r="E1091" s="477">
        <v>1872</v>
      </c>
      <c r="F1091" s="482" t="s">
        <v>3146</v>
      </c>
      <c r="G1091" s="480" t="s">
        <v>2185</v>
      </c>
      <c r="H1091" s="480" t="s">
        <v>2184</v>
      </c>
      <c r="I1091" s="474">
        <v>40</v>
      </c>
      <c r="J1091" s="471"/>
      <c r="K1091" s="473"/>
      <c r="L1091" s="470">
        <v>0.5</v>
      </c>
      <c r="M1091" s="201">
        <v>-93.782372272367809</v>
      </c>
      <c r="N1091" s="201">
        <v>423.0996045</v>
      </c>
      <c r="O1091" s="201">
        <v>41.094000000000001</v>
      </c>
      <c r="P1091" s="470">
        <v>41.094000000000001</v>
      </c>
      <c r="Q1091" s="471">
        <v>423.0996045</v>
      </c>
      <c r="R1091" s="471">
        <v>-94.032372272367809</v>
      </c>
      <c r="S1091" s="470">
        <v>187.24044849999879</v>
      </c>
      <c r="T1091" s="470">
        <v>187.49044849999879</v>
      </c>
      <c r="U1091" s="470"/>
      <c r="V1091" s="170">
        <v>118.76181863359896</v>
      </c>
    </row>
    <row r="1092" spans="1:22" x14ac:dyDescent="0.25">
      <c r="A1092">
        <v>0</v>
      </c>
      <c r="B1092" s="478"/>
      <c r="C1092" s="478"/>
      <c r="D1092" s="478"/>
      <c r="E1092" s="477"/>
      <c r="F1092" s="482" t="s">
        <v>619</v>
      </c>
      <c r="G1092" s="480"/>
      <c r="H1092" s="480" t="s">
        <v>3129</v>
      </c>
      <c r="I1092" s="474">
        <v>40</v>
      </c>
      <c r="J1092" s="471"/>
      <c r="K1092" s="473"/>
      <c r="L1092" s="470">
        <v>7.6135999999999981E-2</v>
      </c>
      <c r="M1092" s="201">
        <v>-94.070440272367819</v>
      </c>
      <c r="N1092" s="201">
        <v>423.0996045</v>
      </c>
      <c r="O1092" s="201">
        <v>41.094000000000001</v>
      </c>
      <c r="P1092" s="470">
        <v>41.094000000000001</v>
      </c>
      <c r="Q1092" s="471">
        <v>423.0996045</v>
      </c>
      <c r="R1092" s="471">
        <v>-94.108508272367814</v>
      </c>
      <c r="S1092" s="470">
        <v>187.52851649999877</v>
      </c>
      <c r="T1092" s="470">
        <v>187.56658449999878</v>
      </c>
      <c r="U1092" s="470"/>
      <c r="V1092" s="170">
        <v>119.04988663359894</v>
      </c>
    </row>
    <row r="1093" spans="1:22" x14ac:dyDescent="0.25">
      <c r="A1093">
        <v>0</v>
      </c>
      <c r="B1093" s="478"/>
      <c r="C1093" s="478"/>
      <c r="D1093" s="478"/>
      <c r="E1093" s="477"/>
      <c r="F1093" s="482"/>
      <c r="G1093" s="480"/>
      <c r="H1093" s="480" t="s">
        <v>1962</v>
      </c>
      <c r="I1093" s="474"/>
      <c r="J1093" s="471"/>
      <c r="K1093" s="473"/>
      <c r="L1093" s="470">
        <v>9.9516999999999994E-2</v>
      </c>
      <c r="M1093" s="201">
        <v>-94.158266772367824</v>
      </c>
      <c r="N1093" s="201">
        <v>423.0996045</v>
      </c>
      <c r="O1093" s="201">
        <v>41.094000000000001</v>
      </c>
      <c r="P1093" s="470">
        <v>41.094000000000001</v>
      </c>
      <c r="Q1093" s="471">
        <v>423.0996045</v>
      </c>
      <c r="R1093" s="471">
        <v>-94.20802527236782</v>
      </c>
      <c r="S1093" s="470">
        <v>187.61634299999878</v>
      </c>
      <c r="T1093" s="470">
        <v>187.66610149999877</v>
      </c>
      <c r="U1093" s="470"/>
      <c r="V1093" s="170">
        <v>119.13771313359895</v>
      </c>
    </row>
    <row r="1094" spans="1:22" x14ac:dyDescent="0.25">
      <c r="A1094">
        <v>0</v>
      </c>
      <c r="B1094" s="478" t="s">
        <v>3081</v>
      </c>
      <c r="C1094" s="478" t="s">
        <v>3150</v>
      </c>
      <c r="D1094" s="478" t="s">
        <v>2194</v>
      </c>
      <c r="E1094" s="477">
        <v>1878</v>
      </c>
      <c r="F1094" s="482" t="s">
        <v>3145</v>
      </c>
      <c r="G1094" s="480"/>
      <c r="H1094" s="480" t="s">
        <v>3072</v>
      </c>
      <c r="I1094" s="474">
        <v>34</v>
      </c>
      <c r="J1094" s="471"/>
      <c r="K1094" s="473"/>
      <c r="L1094" s="470">
        <v>0.29817100000000002</v>
      </c>
      <c r="M1094" s="201">
        <v>-94.357110772367818</v>
      </c>
      <c r="N1094" s="201">
        <v>423.0996045</v>
      </c>
      <c r="O1094" s="201">
        <v>41.094000000000001</v>
      </c>
      <c r="P1094" s="470">
        <v>41.094000000000001</v>
      </c>
      <c r="Q1094" s="471">
        <v>423.0996045</v>
      </c>
      <c r="R1094" s="471">
        <v>-94.506196272367816</v>
      </c>
      <c r="S1094" s="470">
        <v>187.81518699999876</v>
      </c>
      <c r="T1094" s="470">
        <v>187.96427249999877</v>
      </c>
      <c r="U1094" s="470"/>
      <c r="V1094" s="170">
        <v>119.33655713359893</v>
      </c>
    </row>
    <row r="1095" spans="1:22" x14ac:dyDescent="0.25">
      <c r="A1095">
        <v>0</v>
      </c>
      <c r="B1095" s="478"/>
      <c r="C1095" s="478"/>
      <c r="D1095" s="478"/>
      <c r="E1095" s="477"/>
      <c r="F1095" s="482" t="s">
        <v>619</v>
      </c>
      <c r="G1095" s="480"/>
      <c r="H1095" s="480"/>
      <c r="I1095" s="474"/>
      <c r="J1095" s="471"/>
      <c r="K1095" s="473"/>
      <c r="L1095" s="470">
        <v>0</v>
      </c>
      <c r="M1095" s="201">
        <v>-94.506196272367816</v>
      </c>
      <c r="N1095" s="201">
        <v>423.0996045</v>
      </c>
      <c r="O1095" s="201">
        <v>41.094000000000001</v>
      </c>
      <c r="P1095" s="470">
        <v>41.094000000000001</v>
      </c>
      <c r="Q1095" s="471">
        <v>423.0996045</v>
      </c>
      <c r="R1095" s="471">
        <v>-94.506196272367816</v>
      </c>
      <c r="S1095" s="470">
        <v>187.96427249999877</v>
      </c>
      <c r="T1095" s="470">
        <v>187.96427249999877</v>
      </c>
      <c r="U1095" s="470"/>
      <c r="V1095" s="170">
        <v>119.48564263359894</v>
      </c>
    </row>
    <row r="1096" spans="1:22" x14ac:dyDescent="0.25">
      <c r="A1096">
        <v>0</v>
      </c>
      <c r="B1096" s="478"/>
      <c r="C1096" s="478"/>
      <c r="D1096" s="478"/>
      <c r="E1096" s="477"/>
      <c r="F1096" s="482" t="s">
        <v>619</v>
      </c>
      <c r="G1096" s="480"/>
      <c r="H1096" s="480"/>
      <c r="I1096" s="474"/>
      <c r="J1096" s="471"/>
      <c r="K1096" s="473"/>
      <c r="L1096" s="470">
        <v>0</v>
      </c>
      <c r="M1096" s="201">
        <v>-94.506196272367816</v>
      </c>
      <c r="N1096" s="201">
        <v>423.0996045</v>
      </c>
      <c r="O1096" s="201">
        <v>41.094000000000001</v>
      </c>
      <c r="P1096" s="470">
        <v>41.094000000000001</v>
      </c>
      <c r="Q1096" s="471">
        <v>423.0996045</v>
      </c>
      <c r="R1096" s="471">
        <v>-94.506196272367816</v>
      </c>
      <c r="S1096" s="470">
        <v>187.96427249999877</v>
      </c>
      <c r="T1096" s="470">
        <v>187.96427249999877</v>
      </c>
      <c r="U1096" s="470"/>
      <c r="V1096" s="170">
        <v>119.48564263359894</v>
      </c>
    </row>
    <row r="1097" spans="1:22" x14ac:dyDescent="0.25">
      <c r="A1097">
        <v>0</v>
      </c>
      <c r="B1097" s="478"/>
      <c r="C1097" s="478"/>
      <c r="D1097" s="478"/>
      <c r="E1097" s="477"/>
      <c r="F1097" s="482" t="s">
        <v>619</v>
      </c>
      <c r="G1097" s="480"/>
      <c r="H1097" s="480" t="s">
        <v>1962</v>
      </c>
      <c r="I1097" s="474"/>
      <c r="J1097" s="471"/>
      <c r="K1097" s="473"/>
      <c r="L1097" s="470">
        <v>9.9516999999999994E-2</v>
      </c>
      <c r="M1097" s="201">
        <v>-94.555954772367812</v>
      </c>
      <c r="N1097" s="201">
        <v>423.0996045</v>
      </c>
      <c r="O1097" s="201">
        <v>41.094000000000001</v>
      </c>
      <c r="P1097" s="470">
        <v>41.094000000000001</v>
      </c>
      <c r="Q1097" s="471">
        <v>423.0996045</v>
      </c>
      <c r="R1097" s="471">
        <v>-94.605713272367822</v>
      </c>
      <c r="S1097" s="470">
        <v>188.01403099999877</v>
      </c>
      <c r="T1097" s="470">
        <v>188.06378949999876</v>
      </c>
      <c r="U1097" s="470"/>
      <c r="V1097" s="170">
        <v>119.53540113359894</v>
      </c>
    </row>
    <row r="1098" spans="1:22" x14ac:dyDescent="0.25">
      <c r="A1098">
        <v>0</v>
      </c>
      <c r="B1098" s="478" t="s">
        <v>3081</v>
      </c>
      <c r="C1098" s="478" t="s">
        <v>3150</v>
      </c>
      <c r="D1098" s="478" t="s">
        <v>2192</v>
      </c>
      <c r="E1098" s="477">
        <v>1882</v>
      </c>
      <c r="F1098" s="482" t="s">
        <v>3144</v>
      </c>
      <c r="G1098" s="480"/>
      <c r="H1098" s="480" t="s">
        <v>3072</v>
      </c>
      <c r="I1098" s="474">
        <v>34</v>
      </c>
      <c r="J1098" s="471"/>
      <c r="K1098" s="473"/>
      <c r="L1098" s="470">
        <v>0.29817100000000002</v>
      </c>
      <c r="M1098" s="201">
        <v>-94.75479877236782</v>
      </c>
      <c r="N1098" s="201">
        <v>423.0996045</v>
      </c>
      <c r="O1098" s="201">
        <v>41.094000000000001</v>
      </c>
      <c r="P1098" s="470">
        <v>41.094000000000001</v>
      </c>
      <c r="Q1098" s="471">
        <v>423.0996045</v>
      </c>
      <c r="R1098" s="471">
        <v>-94.903884272367819</v>
      </c>
      <c r="S1098" s="470">
        <v>188.21287499999875</v>
      </c>
      <c r="T1098" s="470">
        <v>188.36196049999876</v>
      </c>
      <c r="U1098" s="470"/>
      <c r="V1098" s="170">
        <v>119.73424513359892</v>
      </c>
    </row>
    <row r="1099" spans="1:22" x14ac:dyDescent="0.25">
      <c r="A1099">
        <v>0</v>
      </c>
      <c r="B1099" s="478"/>
      <c r="C1099" s="478"/>
      <c r="D1099" s="478"/>
      <c r="E1099" s="477"/>
      <c r="F1099" s="482" t="s">
        <v>619</v>
      </c>
      <c r="G1099" s="480"/>
      <c r="H1099" s="480"/>
      <c r="I1099" s="474"/>
      <c r="J1099" s="471"/>
      <c r="K1099" s="473"/>
      <c r="L1099" s="470">
        <v>0</v>
      </c>
      <c r="M1099" s="201">
        <v>-94.903884272367819</v>
      </c>
      <c r="N1099" s="201">
        <v>423.0996045</v>
      </c>
      <c r="O1099" s="201">
        <v>41.094000000000001</v>
      </c>
      <c r="P1099" s="470">
        <v>41.094000000000001</v>
      </c>
      <c r="Q1099" s="471">
        <v>423.0996045</v>
      </c>
      <c r="R1099" s="471">
        <v>-94.903884272367819</v>
      </c>
      <c r="S1099" s="470">
        <v>188.36196049999876</v>
      </c>
      <c r="T1099" s="470">
        <v>188.36196049999876</v>
      </c>
      <c r="U1099" s="470"/>
      <c r="V1099" s="170">
        <v>119.88333063359893</v>
      </c>
    </row>
    <row r="1100" spans="1:22" x14ac:dyDescent="0.25">
      <c r="A1100">
        <v>0</v>
      </c>
      <c r="B1100" s="478"/>
      <c r="C1100" s="478"/>
      <c r="D1100" s="478"/>
      <c r="E1100" s="477"/>
      <c r="F1100" s="482" t="s">
        <v>619</v>
      </c>
      <c r="G1100" s="480"/>
      <c r="H1100" s="480"/>
      <c r="I1100" s="474"/>
      <c r="J1100" s="471"/>
      <c r="K1100" s="473"/>
      <c r="L1100" s="470">
        <v>0</v>
      </c>
      <c r="M1100" s="201">
        <v>-94.903884272367819</v>
      </c>
      <c r="N1100" s="201">
        <v>423.0996045</v>
      </c>
      <c r="O1100" s="201">
        <v>41.094000000000001</v>
      </c>
      <c r="P1100" s="470">
        <v>41.094000000000001</v>
      </c>
      <c r="Q1100" s="471">
        <v>423.0996045</v>
      </c>
      <c r="R1100" s="471">
        <v>-94.903884272367819</v>
      </c>
      <c r="S1100" s="470">
        <v>188.36196049999876</v>
      </c>
      <c r="T1100" s="470">
        <v>188.36196049999876</v>
      </c>
      <c r="U1100" s="470"/>
      <c r="V1100" s="170">
        <v>119.88333063359893</v>
      </c>
    </row>
    <row r="1101" spans="1:22" x14ac:dyDescent="0.25">
      <c r="A1101">
        <v>0</v>
      </c>
      <c r="B1101" s="478"/>
      <c r="C1101" s="478"/>
      <c r="D1101" s="478"/>
      <c r="E1101" s="477"/>
      <c r="F1101" s="482" t="s">
        <v>619</v>
      </c>
      <c r="G1101" s="480"/>
      <c r="H1101" s="480" t="s">
        <v>1962</v>
      </c>
      <c r="I1101" s="474"/>
      <c r="J1101" s="471"/>
      <c r="K1101" s="473"/>
      <c r="L1101" s="470">
        <v>9.9516999999999994E-2</v>
      </c>
      <c r="M1101" s="201">
        <v>-94.953642772367829</v>
      </c>
      <c r="N1101" s="201">
        <v>423.0996045</v>
      </c>
      <c r="O1101" s="201">
        <v>41.094000000000001</v>
      </c>
      <c r="P1101" s="470">
        <v>41.094000000000001</v>
      </c>
      <c r="Q1101" s="471">
        <v>423.0996045</v>
      </c>
      <c r="R1101" s="471">
        <v>-95.003401272367825</v>
      </c>
      <c r="S1101" s="470">
        <v>188.41171899999875</v>
      </c>
      <c r="T1101" s="470">
        <v>188.46147749999875</v>
      </c>
      <c r="U1101" s="470"/>
      <c r="V1101" s="170">
        <v>119.93308913359893</v>
      </c>
    </row>
    <row r="1102" spans="1:22" x14ac:dyDescent="0.25">
      <c r="A1102">
        <v>0</v>
      </c>
      <c r="B1102" s="478" t="s">
        <v>3081</v>
      </c>
      <c r="C1102" s="478" t="s">
        <v>3150</v>
      </c>
      <c r="D1102" s="478" t="s">
        <v>2190</v>
      </c>
      <c r="E1102" s="477">
        <v>1886</v>
      </c>
      <c r="F1102" s="482" t="s">
        <v>3143</v>
      </c>
      <c r="G1102" s="480"/>
      <c r="H1102" s="480" t="s">
        <v>3072</v>
      </c>
      <c r="I1102" s="474">
        <v>34</v>
      </c>
      <c r="J1102" s="471"/>
      <c r="K1102" s="473"/>
      <c r="L1102" s="470">
        <v>0.29817100000000002</v>
      </c>
      <c r="M1102" s="201">
        <v>-95.152486772367823</v>
      </c>
      <c r="N1102" s="201">
        <v>423.0996045</v>
      </c>
      <c r="O1102" s="201">
        <v>41.094000000000001</v>
      </c>
      <c r="P1102" s="470">
        <v>41.094000000000001</v>
      </c>
      <c r="Q1102" s="471">
        <v>423.0996045</v>
      </c>
      <c r="R1102" s="471">
        <v>-95.301572272367821</v>
      </c>
      <c r="S1102" s="470">
        <v>188.61056299999873</v>
      </c>
      <c r="T1102" s="470">
        <v>188.75964849999875</v>
      </c>
      <c r="U1102" s="470"/>
      <c r="V1102" s="170">
        <v>120.13193313359891</v>
      </c>
    </row>
    <row r="1103" spans="1:22" x14ac:dyDescent="0.25">
      <c r="A1103">
        <v>0</v>
      </c>
      <c r="B1103" s="478"/>
      <c r="C1103" s="478"/>
      <c r="D1103" s="478"/>
      <c r="E1103" s="477"/>
      <c r="F1103" s="482" t="s">
        <v>619</v>
      </c>
      <c r="G1103" s="480"/>
      <c r="H1103" s="480"/>
      <c r="I1103" s="474"/>
      <c r="J1103" s="471"/>
      <c r="K1103" s="473"/>
      <c r="L1103" s="470">
        <v>0</v>
      </c>
      <c r="M1103" s="201">
        <v>-95.301572272367821</v>
      </c>
      <c r="N1103" s="201">
        <v>423.0996045</v>
      </c>
      <c r="O1103" s="201">
        <v>41.094000000000001</v>
      </c>
      <c r="P1103" s="470">
        <v>41.094000000000001</v>
      </c>
      <c r="Q1103" s="471">
        <v>423.0996045</v>
      </c>
      <c r="R1103" s="471">
        <v>-95.301572272367821</v>
      </c>
      <c r="S1103" s="470">
        <v>188.75964849999875</v>
      </c>
      <c r="T1103" s="470">
        <v>188.75964849999875</v>
      </c>
      <c r="U1103" s="470"/>
      <c r="V1103" s="170">
        <v>120.28101863359892</v>
      </c>
    </row>
    <row r="1104" spans="1:22" x14ac:dyDescent="0.25">
      <c r="A1104">
        <v>0</v>
      </c>
      <c r="B1104" s="478" t="s">
        <v>3081</v>
      </c>
      <c r="C1104" s="478" t="s">
        <v>3150</v>
      </c>
      <c r="D1104" s="478" t="s">
        <v>2174</v>
      </c>
      <c r="E1104" s="477">
        <v>1888</v>
      </c>
      <c r="F1104" s="482" t="s">
        <v>3142</v>
      </c>
      <c r="G1104" s="480"/>
      <c r="H1104" s="480" t="s">
        <v>4278</v>
      </c>
      <c r="I1104" s="474"/>
      <c r="J1104" s="471"/>
      <c r="K1104" s="473"/>
      <c r="L1104" s="470">
        <v>0</v>
      </c>
      <c r="M1104" s="201">
        <v>-95.301572272367821</v>
      </c>
      <c r="N1104" s="201">
        <v>423.0996045</v>
      </c>
      <c r="O1104" s="201">
        <v>41.094000000000001</v>
      </c>
      <c r="P1104" s="470">
        <v>41.094000000000001</v>
      </c>
      <c r="Q1104" s="471">
        <v>423.0996045</v>
      </c>
      <c r="R1104" s="471">
        <v>-95.301572272367821</v>
      </c>
      <c r="S1104" s="470">
        <v>188.75964849999875</v>
      </c>
      <c r="T1104" s="470">
        <v>188.75964849999875</v>
      </c>
      <c r="U1104" s="470"/>
      <c r="V1104" s="170">
        <v>120.28101863359892</v>
      </c>
    </row>
    <row r="1105" spans="1:22" x14ac:dyDescent="0.25">
      <c r="A1105">
        <v>0</v>
      </c>
      <c r="B1105" s="478"/>
      <c r="C1105" s="478"/>
      <c r="D1105" s="478"/>
      <c r="E1105" s="477"/>
      <c r="F1105" s="482"/>
      <c r="G1105" s="480"/>
      <c r="H1105" s="480" t="s">
        <v>1962</v>
      </c>
      <c r="I1105" s="474"/>
      <c r="J1105" s="471"/>
      <c r="K1105" s="473"/>
      <c r="L1105" s="470">
        <v>9.650984E-2</v>
      </c>
      <c r="M1105" s="201">
        <v>-95.349827192367826</v>
      </c>
      <c r="N1105" s="201">
        <v>423.0996045</v>
      </c>
      <c r="O1105" s="201">
        <v>41.094000000000001</v>
      </c>
      <c r="P1105" s="470">
        <v>41.094000000000001</v>
      </c>
      <c r="Q1105" s="471">
        <v>423.0996045</v>
      </c>
      <c r="R1105" s="471">
        <v>-95.398082112367817</v>
      </c>
      <c r="S1105" s="470">
        <v>188.80790341999875</v>
      </c>
      <c r="T1105" s="470">
        <v>188.85615833999876</v>
      </c>
      <c r="U1105" s="470"/>
      <c r="V1105" s="170">
        <v>120.32927355359892</v>
      </c>
    </row>
    <row r="1106" spans="1:22" x14ac:dyDescent="0.25">
      <c r="A1106">
        <v>0</v>
      </c>
      <c r="B1106" s="478" t="s">
        <v>3081</v>
      </c>
      <c r="C1106" s="478" t="s">
        <v>3150</v>
      </c>
      <c r="D1106" s="478" t="s">
        <v>111</v>
      </c>
      <c r="E1106" s="477">
        <v>1889</v>
      </c>
      <c r="F1106" s="482" t="s">
        <v>889</v>
      </c>
      <c r="G1106" s="480" t="s">
        <v>3135</v>
      </c>
      <c r="H1106" s="480" t="s">
        <v>3134</v>
      </c>
      <c r="I1106" s="474">
        <v>40</v>
      </c>
      <c r="J1106" s="471"/>
      <c r="K1106" s="473"/>
      <c r="L1106" s="470">
        <v>0</v>
      </c>
      <c r="M1106" s="201">
        <v>-95.398082112367817</v>
      </c>
      <c r="N1106" s="201">
        <v>423.0996045</v>
      </c>
      <c r="O1106" s="201">
        <v>41.094000000000001</v>
      </c>
      <c r="P1106" s="470">
        <v>41.094000000000001</v>
      </c>
      <c r="Q1106" s="471">
        <v>423.0996045</v>
      </c>
      <c r="R1106" s="471">
        <v>-95.398082112367817</v>
      </c>
      <c r="S1106" s="470">
        <v>188.85615833999876</v>
      </c>
      <c r="T1106" s="470">
        <v>188.85615833999876</v>
      </c>
      <c r="U1106" s="470"/>
      <c r="V1106" s="170">
        <v>120.37752847359893</v>
      </c>
    </row>
    <row r="1107" spans="1:22" x14ac:dyDescent="0.25">
      <c r="A1107">
        <v>0</v>
      </c>
      <c r="B1107" s="478"/>
      <c r="C1107" s="478"/>
      <c r="D1107" s="478"/>
      <c r="E1107" s="477"/>
      <c r="F1107" s="482"/>
      <c r="G1107" s="480"/>
      <c r="H1107" s="480" t="s">
        <v>3133</v>
      </c>
      <c r="I1107" s="474"/>
      <c r="J1107" s="471"/>
      <c r="K1107" s="473"/>
      <c r="L1107" s="470">
        <v>5.5879999999999999E-2</v>
      </c>
      <c r="M1107" s="201">
        <v>-95.426022112367818</v>
      </c>
      <c r="N1107" s="201">
        <v>423.0996045</v>
      </c>
      <c r="O1107" s="201">
        <v>41.094000000000001</v>
      </c>
      <c r="P1107" s="470">
        <v>41.094000000000001</v>
      </c>
      <c r="Q1107" s="471">
        <v>423.0996045</v>
      </c>
      <c r="R1107" s="471">
        <v>-95.453962112367819</v>
      </c>
      <c r="S1107" s="470">
        <v>188.88409833999876</v>
      </c>
      <c r="T1107" s="470">
        <v>188.91203833999876</v>
      </c>
      <c r="U1107" s="470"/>
      <c r="V1107" s="170">
        <v>120.40546847359893</v>
      </c>
    </row>
    <row r="1108" spans="1:22" x14ac:dyDescent="0.25">
      <c r="A1108">
        <v>0</v>
      </c>
      <c r="B1108" s="478"/>
      <c r="C1108" s="478"/>
      <c r="D1108" s="478"/>
      <c r="E1108" s="477"/>
      <c r="F1108" s="482" t="s">
        <v>619</v>
      </c>
      <c r="G1108" s="480"/>
      <c r="H1108" s="480" t="s">
        <v>3132</v>
      </c>
      <c r="I1108" s="474">
        <v>40</v>
      </c>
      <c r="J1108" s="471"/>
      <c r="K1108" s="473"/>
      <c r="L1108" s="470">
        <v>7.6135999999999981E-2</v>
      </c>
      <c r="M1108" s="201">
        <v>-95.492030112367814</v>
      </c>
      <c r="N1108" s="201">
        <v>423.0996045</v>
      </c>
      <c r="O1108" s="201">
        <v>41.094000000000001</v>
      </c>
      <c r="P1108" s="470">
        <v>41.094000000000001</v>
      </c>
      <c r="Q1108" s="471">
        <v>423.0996045</v>
      </c>
      <c r="R1108" s="471">
        <v>-95.530098112367824</v>
      </c>
      <c r="S1108" s="470">
        <v>188.95010633999874</v>
      </c>
      <c r="T1108" s="470">
        <v>188.98817433999875</v>
      </c>
      <c r="U1108" s="470"/>
      <c r="V1108" s="170">
        <v>120.47147647359891</v>
      </c>
    </row>
    <row r="1109" spans="1:22" x14ac:dyDescent="0.25">
      <c r="A1109">
        <v>0</v>
      </c>
      <c r="B1109" s="478" t="s">
        <v>3081</v>
      </c>
      <c r="C1109" s="478" t="s">
        <v>3150</v>
      </c>
      <c r="D1109" s="478" t="s">
        <v>3141</v>
      </c>
      <c r="E1109" s="477">
        <v>1892</v>
      </c>
      <c r="F1109" s="482" t="s">
        <v>3140</v>
      </c>
      <c r="G1109" s="480" t="s">
        <v>2185</v>
      </c>
      <c r="H1109" s="480" t="s">
        <v>2184</v>
      </c>
      <c r="I1109" s="474">
        <v>40</v>
      </c>
      <c r="J1109" s="471"/>
      <c r="K1109" s="473"/>
      <c r="L1109" s="470">
        <v>0.5</v>
      </c>
      <c r="M1109" s="201">
        <v>-95.780098112367824</v>
      </c>
      <c r="N1109" s="201">
        <v>423.0996045</v>
      </c>
      <c r="O1109" s="201">
        <v>41.094000000000001</v>
      </c>
      <c r="P1109" s="470">
        <v>41.094000000000001</v>
      </c>
      <c r="Q1109" s="471">
        <v>423.0996045</v>
      </c>
      <c r="R1109" s="471">
        <v>-96.030098112367824</v>
      </c>
      <c r="S1109" s="470">
        <v>189.23817433999875</v>
      </c>
      <c r="T1109" s="470">
        <v>189.48817433999875</v>
      </c>
      <c r="U1109" s="470"/>
      <c r="V1109" s="170">
        <v>120.75954447359892</v>
      </c>
    </row>
    <row r="1110" spans="1:22" x14ac:dyDescent="0.25">
      <c r="A1110">
        <v>0</v>
      </c>
      <c r="B1110" s="478"/>
      <c r="C1110" s="478"/>
      <c r="D1110" s="478"/>
      <c r="E1110" s="477"/>
      <c r="F1110" s="482" t="s">
        <v>619</v>
      </c>
      <c r="G1110" s="480"/>
      <c r="H1110" s="480" t="s">
        <v>3129</v>
      </c>
      <c r="I1110" s="474">
        <v>40</v>
      </c>
      <c r="J1110" s="471"/>
      <c r="K1110" s="473"/>
      <c r="L1110" s="470">
        <v>7.6135999999999981E-2</v>
      </c>
      <c r="M1110" s="201">
        <v>-96.068166112367834</v>
      </c>
      <c r="N1110" s="201">
        <v>423.0996045</v>
      </c>
      <c r="O1110" s="201">
        <v>41.094000000000001</v>
      </c>
      <c r="P1110" s="470">
        <v>41.094000000000001</v>
      </c>
      <c r="Q1110" s="471">
        <v>423.0996045</v>
      </c>
      <c r="R1110" s="471">
        <v>-96.106234112367829</v>
      </c>
      <c r="S1110" s="470">
        <v>189.52624233999873</v>
      </c>
      <c r="T1110" s="470">
        <v>189.56431033999874</v>
      </c>
      <c r="U1110" s="470"/>
      <c r="V1110" s="170">
        <v>121.0476124735989</v>
      </c>
    </row>
    <row r="1111" spans="1:22" x14ac:dyDescent="0.25">
      <c r="A1111">
        <v>0</v>
      </c>
      <c r="B1111" s="478"/>
      <c r="C1111" s="478"/>
      <c r="D1111" s="478"/>
      <c r="E1111" s="477"/>
      <c r="F1111" s="482"/>
      <c r="G1111" s="480"/>
      <c r="H1111" s="480" t="s">
        <v>1962</v>
      </c>
      <c r="I1111" s="474"/>
      <c r="J1111" s="471"/>
      <c r="K1111" s="473"/>
      <c r="L1111" s="470">
        <v>9.9516999999999994E-2</v>
      </c>
      <c r="M1111" s="201">
        <v>-96.155992612367839</v>
      </c>
      <c r="N1111" s="201">
        <v>423.0996045</v>
      </c>
      <c r="O1111" s="201">
        <v>41.094000000000001</v>
      </c>
      <c r="P1111" s="470">
        <v>41.094000000000001</v>
      </c>
      <c r="Q1111" s="471">
        <v>423.0996045</v>
      </c>
      <c r="R1111" s="471">
        <v>-96.205751112367835</v>
      </c>
      <c r="S1111" s="470">
        <v>189.61406883999874</v>
      </c>
      <c r="T1111" s="470">
        <v>189.66382733999873</v>
      </c>
      <c r="U1111" s="470"/>
      <c r="V1111" s="170">
        <v>121.13543897359891</v>
      </c>
    </row>
    <row r="1112" spans="1:22" x14ac:dyDescent="0.25">
      <c r="A1112">
        <v>0</v>
      </c>
      <c r="B1112" s="478" t="s">
        <v>3081</v>
      </c>
      <c r="C1112" s="478" t="s">
        <v>3150</v>
      </c>
      <c r="D1112" s="478" t="s">
        <v>2183</v>
      </c>
      <c r="E1112" s="477">
        <v>1898</v>
      </c>
      <c r="F1112" s="482" t="s">
        <v>3139</v>
      </c>
      <c r="G1112" s="480"/>
      <c r="H1112" s="480" t="s">
        <v>3072</v>
      </c>
      <c r="I1112" s="474">
        <v>34</v>
      </c>
      <c r="J1112" s="471"/>
      <c r="K1112" s="473"/>
      <c r="L1112" s="470">
        <v>0.29817100000000002</v>
      </c>
      <c r="M1112" s="201">
        <v>-96.354836612367833</v>
      </c>
      <c r="N1112" s="201">
        <v>423.0996045</v>
      </c>
      <c r="O1112" s="201">
        <v>41.094000000000001</v>
      </c>
      <c r="P1112" s="470">
        <v>41.094000000000001</v>
      </c>
      <c r="Q1112" s="471">
        <v>423.0996045</v>
      </c>
      <c r="R1112" s="471">
        <v>-96.503922112367832</v>
      </c>
      <c r="S1112" s="470">
        <v>189.81291283999872</v>
      </c>
      <c r="T1112" s="470">
        <v>189.96199833999873</v>
      </c>
      <c r="U1112" s="470"/>
      <c r="V1112" s="170">
        <v>121.33428297359889</v>
      </c>
    </row>
    <row r="1113" spans="1:22" x14ac:dyDescent="0.25">
      <c r="A1113">
        <v>0</v>
      </c>
      <c r="B1113" s="478"/>
      <c r="C1113" s="478"/>
      <c r="D1113" s="478"/>
      <c r="E1113" s="477"/>
      <c r="F1113" s="482" t="s">
        <v>619</v>
      </c>
      <c r="G1113" s="480"/>
      <c r="H1113" s="480"/>
      <c r="I1113" s="474"/>
      <c r="J1113" s="471"/>
      <c r="K1113" s="473"/>
      <c r="L1113" s="470">
        <v>0</v>
      </c>
      <c r="M1113" s="201">
        <v>-96.503922112367832</v>
      </c>
      <c r="N1113" s="201">
        <v>423.0996045</v>
      </c>
      <c r="O1113" s="201">
        <v>41.094000000000001</v>
      </c>
      <c r="P1113" s="470">
        <v>41.094000000000001</v>
      </c>
      <c r="Q1113" s="471">
        <v>423.0996045</v>
      </c>
      <c r="R1113" s="471">
        <v>-96.503922112367832</v>
      </c>
      <c r="S1113" s="470">
        <v>189.96199833999873</v>
      </c>
      <c r="T1113" s="470">
        <v>189.96199833999873</v>
      </c>
      <c r="U1113" s="470"/>
      <c r="V1113" s="170">
        <v>121.4833684735989</v>
      </c>
    </row>
    <row r="1114" spans="1:22" x14ac:dyDescent="0.25">
      <c r="A1114">
        <v>0</v>
      </c>
      <c r="B1114" s="478"/>
      <c r="C1114" s="478"/>
      <c r="D1114" s="478"/>
      <c r="E1114" s="477"/>
      <c r="F1114" s="482" t="s">
        <v>619</v>
      </c>
      <c r="G1114" s="480"/>
      <c r="H1114" s="480"/>
      <c r="I1114" s="474"/>
      <c r="J1114" s="471"/>
      <c r="K1114" s="473"/>
      <c r="L1114" s="470">
        <v>0</v>
      </c>
      <c r="M1114" s="201">
        <v>-96.503922112367832</v>
      </c>
      <c r="N1114" s="201">
        <v>423.0996045</v>
      </c>
      <c r="O1114" s="201">
        <v>41.094000000000001</v>
      </c>
      <c r="P1114" s="470">
        <v>41.094000000000001</v>
      </c>
      <c r="Q1114" s="471">
        <v>423.0996045</v>
      </c>
      <c r="R1114" s="471">
        <v>-96.503922112367832</v>
      </c>
      <c r="S1114" s="470">
        <v>189.96199833999873</v>
      </c>
      <c r="T1114" s="470">
        <v>189.96199833999873</v>
      </c>
      <c r="U1114" s="470"/>
      <c r="V1114" s="170">
        <v>121.4833684735989</v>
      </c>
    </row>
    <row r="1115" spans="1:22" x14ac:dyDescent="0.25">
      <c r="A1115">
        <v>0</v>
      </c>
      <c r="B1115" s="478"/>
      <c r="C1115" s="478"/>
      <c r="D1115" s="478"/>
      <c r="E1115" s="477"/>
      <c r="F1115" s="482" t="s">
        <v>619</v>
      </c>
      <c r="G1115" s="480"/>
      <c r="H1115" s="480" t="s">
        <v>1962</v>
      </c>
      <c r="I1115" s="474"/>
      <c r="J1115" s="471"/>
      <c r="K1115" s="473"/>
      <c r="L1115" s="470">
        <v>9.9516999999999994E-2</v>
      </c>
      <c r="M1115" s="201">
        <v>-96.553680612367828</v>
      </c>
      <c r="N1115" s="201">
        <v>423.0996045</v>
      </c>
      <c r="O1115" s="201">
        <v>41.094000000000001</v>
      </c>
      <c r="P1115" s="470">
        <v>41.094000000000001</v>
      </c>
      <c r="Q1115" s="471">
        <v>423.0996045</v>
      </c>
      <c r="R1115" s="471">
        <v>-96.603439112367838</v>
      </c>
      <c r="S1115" s="470">
        <v>190.01175683999872</v>
      </c>
      <c r="T1115" s="470">
        <v>190.06151533999872</v>
      </c>
      <c r="U1115" s="470"/>
      <c r="V1115" s="170">
        <v>121.5331269735989</v>
      </c>
    </row>
    <row r="1116" spans="1:22" x14ac:dyDescent="0.25">
      <c r="A1116">
        <v>0</v>
      </c>
      <c r="B1116" s="478" t="s">
        <v>3081</v>
      </c>
      <c r="C1116" s="478" t="s">
        <v>3150</v>
      </c>
      <c r="D1116" s="478" t="s">
        <v>2181</v>
      </c>
      <c r="E1116" s="477">
        <v>1902</v>
      </c>
      <c r="F1116" s="482" t="s">
        <v>3138</v>
      </c>
      <c r="G1116" s="480"/>
      <c r="H1116" s="480" t="s">
        <v>3072</v>
      </c>
      <c r="I1116" s="474">
        <v>34</v>
      </c>
      <c r="J1116" s="471"/>
      <c r="K1116" s="473"/>
      <c r="L1116" s="470">
        <v>0.29817100000000002</v>
      </c>
      <c r="M1116" s="201">
        <v>-96.752524612367836</v>
      </c>
      <c r="N1116" s="201">
        <v>423.0996045</v>
      </c>
      <c r="O1116" s="201">
        <v>41.094000000000001</v>
      </c>
      <c r="P1116" s="470">
        <v>41.094000000000001</v>
      </c>
      <c r="Q1116" s="471">
        <v>423.0996045</v>
      </c>
      <c r="R1116" s="471">
        <v>-96.901610112367834</v>
      </c>
      <c r="S1116" s="470">
        <v>190.2106008399987</v>
      </c>
      <c r="T1116" s="470">
        <v>190.35968633999872</v>
      </c>
      <c r="U1116" s="470"/>
      <c r="V1116" s="170">
        <v>121.73197097359888</v>
      </c>
    </row>
    <row r="1117" spans="1:22" x14ac:dyDescent="0.25">
      <c r="A1117">
        <v>0</v>
      </c>
      <c r="B1117" s="478"/>
      <c r="C1117" s="478"/>
      <c r="D1117" s="478"/>
      <c r="E1117" s="477"/>
      <c r="F1117" s="482" t="s">
        <v>619</v>
      </c>
      <c r="G1117" s="480"/>
      <c r="H1117" s="480"/>
      <c r="I1117" s="474"/>
      <c r="J1117" s="471"/>
      <c r="K1117" s="473"/>
      <c r="L1117" s="470">
        <v>0</v>
      </c>
      <c r="M1117" s="201">
        <v>-96.901610112367834</v>
      </c>
      <c r="N1117" s="201">
        <v>423.0996045</v>
      </c>
      <c r="O1117" s="201">
        <v>41.094000000000001</v>
      </c>
      <c r="P1117" s="470">
        <v>41.094000000000001</v>
      </c>
      <c r="Q1117" s="471">
        <v>423.0996045</v>
      </c>
      <c r="R1117" s="471">
        <v>-96.901610112367834</v>
      </c>
      <c r="S1117" s="470">
        <v>190.35968633999872</v>
      </c>
      <c r="T1117" s="470">
        <v>190.35968633999872</v>
      </c>
      <c r="U1117" s="470"/>
      <c r="V1117" s="170">
        <v>121.88105647359889</v>
      </c>
    </row>
    <row r="1118" spans="1:22" x14ac:dyDescent="0.25">
      <c r="A1118">
        <v>0</v>
      </c>
      <c r="B1118" s="478"/>
      <c r="C1118" s="478"/>
      <c r="D1118" s="478"/>
      <c r="E1118" s="477"/>
      <c r="F1118" s="482" t="s">
        <v>619</v>
      </c>
      <c r="G1118" s="480"/>
      <c r="H1118" s="480"/>
      <c r="I1118" s="474"/>
      <c r="J1118" s="471"/>
      <c r="K1118" s="473"/>
      <c r="L1118" s="470">
        <v>0</v>
      </c>
      <c r="M1118" s="201">
        <v>-96.901610112367834</v>
      </c>
      <c r="N1118" s="201">
        <v>423.0996045</v>
      </c>
      <c r="O1118" s="201">
        <v>41.094000000000001</v>
      </c>
      <c r="P1118" s="470">
        <v>41.094000000000001</v>
      </c>
      <c r="Q1118" s="471">
        <v>423.0996045</v>
      </c>
      <c r="R1118" s="471">
        <v>-96.901610112367834</v>
      </c>
      <c r="S1118" s="470">
        <v>190.35968633999872</v>
      </c>
      <c r="T1118" s="470">
        <v>190.35968633999872</v>
      </c>
      <c r="U1118" s="470"/>
      <c r="V1118" s="170">
        <v>121.88105647359889</v>
      </c>
    </row>
    <row r="1119" spans="1:22" x14ac:dyDescent="0.25">
      <c r="A1119">
        <v>0</v>
      </c>
      <c r="B1119" s="478"/>
      <c r="C1119" s="478"/>
      <c r="D1119" s="478"/>
      <c r="E1119" s="477"/>
      <c r="F1119" s="482" t="s">
        <v>619</v>
      </c>
      <c r="G1119" s="480"/>
      <c r="H1119" s="480" t="s">
        <v>1962</v>
      </c>
      <c r="I1119" s="474"/>
      <c r="J1119" s="471"/>
      <c r="K1119" s="473"/>
      <c r="L1119" s="470">
        <v>9.9516999999999994E-2</v>
      </c>
      <c r="M1119" s="201">
        <v>-96.951368612367844</v>
      </c>
      <c r="N1119" s="201">
        <v>423.0996045</v>
      </c>
      <c r="O1119" s="201">
        <v>41.094000000000001</v>
      </c>
      <c r="P1119" s="470">
        <v>41.094000000000001</v>
      </c>
      <c r="Q1119" s="471">
        <v>423.0996045</v>
      </c>
      <c r="R1119" s="471">
        <v>-97.00112711236784</v>
      </c>
      <c r="S1119" s="470">
        <v>190.40944483999871</v>
      </c>
      <c r="T1119" s="470">
        <v>190.45920333999871</v>
      </c>
      <c r="U1119" s="470"/>
      <c r="V1119" s="170">
        <v>121.93081497359888</v>
      </c>
    </row>
    <row r="1120" spans="1:22" x14ac:dyDescent="0.25">
      <c r="A1120">
        <v>0</v>
      </c>
      <c r="B1120" s="478" t="s">
        <v>3081</v>
      </c>
      <c r="C1120" s="478" t="s">
        <v>3150</v>
      </c>
      <c r="D1120" s="478" t="s">
        <v>2179</v>
      </c>
      <c r="E1120" s="477">
        <v>1906</v>
      </c>
      <c r="F1120" s="482" t="s">
        <v>3137</v>
      </c>
      <c r="G1120" s="480"/>
      <c r="H1120" s="480" t="s">
        <v>3072</v>
      </c>
      <c r="I1120" s="474">
        <v>34</v>
      </c>
      <c r="J1120" s="471"/>
      <c r="K1120" s="473"/>
      <c r="L1120" s="470">
        <v>0.29817100000000002</v>
      </c>
      <c r="M1120" s="201">
        <v>-97.150212612367838</v>
      </c>
      <c r="N1120" s="201">
        <v>423.0996045</v>
      </c>
      <c r="O1120" s="201">
        <v>41.094000000000001</v>
      </c>
      <c r="P1120" s="470">
        <v>41.094000000000001</v>
      </c>
      <c r="Q1120" s="471">
        <v>423.0996045</v>
      </c>
      <c r="R1120" s="471">
        <v>-97.299298112367836</v>
      </c>
      <c r="S1120" s="470">
        <v>190.60828883999869</v>
      </c>
      <c r="T1120" s="470">
        <v>190.75737433999871</v>
      </c>
      <c r="U1120" s="470"/>
      <c r="V1120" s="170">
        <v>122.12965897359886</v>
      </c>
    </row>
    <row r="1121" spans="1:22" x14ac:dyDescent="0.25">
      <c r="A1121">
        <v>0</v>
      </c>
      <c r="B1121" s="478"/>
      <c r="C1121" s="478"/>
      <c r="D1121" s="478"/>
      <c r="E1121" s="477"/>
      <c r="F1121" s="482" t="s">
        <v>619</v>
      </c>
      <c r="G1121" s="480"/>
      <c r="H1121" s="480"/>
      <c r="I1121" s="474"/>
      <c r="J1121" s="471"/>
      <c r="K1121" s="473"/>
      <c r="L1121" s="470">
        <v>0</v>
      </c>
      <c r="M1121" s="201">
        <v>-97.299298112367836</v>
      </c>
      <c r="N1121" s="201">
        <v>423.0996045</v>
      </c>
      <c r="O1121" s="201">
        <v>41.094000000000001</v>
      </c>
      <c r="P1121" s="470">
        <v>41.094000000000001</v>
      </c>
      <c r="Q1121" s="471">
        <v>423.0996045</v>
      </c>
      <c r="R1121" s="471">
        <v>-97.299298112367836</v>
      </c>
      <c r="S1121" s="470">
        <v>190.75737433999871</v>
      </c>
      <c r="T1121" s="470">
        <v>190.75737433999871</v>
      </c>
      <c r="U1121" s="470"/>
      <c r="V1121" s="170">
        <v>122.27874447359888</v>
      </c>
    </row>
    <row r="1122" spans="1:22" x14ac:dyDescent="0.25">
      <c r="A1122">
        <v>0</v>
      </c>
      <c r="B1122" s="478" t="s">
        <v>3081</v>
      </c>
      <c r="C1122" s="478" t="s">
        <v>3150</v>
      </c>
      <c r="D1122" s="478" t="s">
        <v>859</v>
      </c>
      <c r="E1122" s="477">
        <v>1908</v>
      </c>
      <c r="F1122" s="482" t="s">
        <v>1915</v>
      </c>
      <c r="G1122" s="480" t="s">
        <v>4275</v>
      </c>
      <c r="H1122" s="480" t="s">
        <v>4276</v>
      </c>
      <c r="I1122" s="474"/>
      <c r="J1122" s="471"/>
      <c r="K1122" s="473"/>
      <c r="L1122" s="470">
        <v>0</v>
      </c>
      <c r="M1122" s="201">
        <v>-97.299298112367836</v>
      </c>
      <c r="N1122" s="201">
        <v>423.0996045</v>
      </c>
      <c r="O1122" s="201">
        <v>41.094000000000001</v>
      </c>
      <c r="P1122" s="470">
        <v>41.094000000000001</v>
      </c>
      <c r="Q1122" s="471">
        <v>423.0996045</v>
      </c>
      <c r="R1122" s="471">
        <v>-97.299298112367836</v>
      </c>
      <c r="S1122" s="470">
        <v>190.75737433999871</v>
      </c>
      <c r="T1122" s="470">
        <v>190.75737433999871</v>
      </c>
      <c r="U1122" s="470"/>
      <c r="V1122" s="170">
        <v>122.27874447359888</v>
      </c>
    </row>
    <row r="1123" spans="1:22" x14ac:dyDescent="0.25">
      <c r="A1123">
        <v>0</v>
      </c>
      <c r="B1123" s="478"/>
      <c r="C1123" s="478"/>
      <c r="D1123" s="478"/>
      <c r="E1123" s="477"/>
      <c r="F1123" s="482"/>
      <c r="G1123" s="480"/>
      <c r="H1123" s="480" t="s">
        <v>1962</v>
      </c>
      <c r="I1123" s="474"/>
      <c r="J1123" s="471"/>
      <c r="K1123" s="473"/>
      <c r="L1123" s="470">
        <v>9.650984E-2</v>
      </c>
      <c r="M1123" s="201">
        <v>-97.347553032367841</v>
      </c>
      <c r="N1123" s="201">
        <v>423.0996045</v>
      </c>
      <c r="O1123" s="201">
        <v>41.094000000000001</v>
      </c>
      <c r="P1123" s="470">
        <v>41.094000000000001</v>
      </c>
      <c r="Q1123" s="471">
        <v>423.0996045</v>
      </c>
      <c r="R1123" s="471">
        <v>-97.395807952367832</v>
      </c>
      <c r="S1123" s="470">
        <v>190.80562925999871</v>
      </c>
      <c r="T1123" s="470">
        <v>190.85388417999872</v>
      </c>
      <c r="U1123" s="470"/>
      <c r="V1123" s="170">
        <v>122.32699939359888</v>
      </c>
    </row>
    <row r="1124" spans="1:22" x14ac:dyDescent="0.25">
      <c r="A1124">
        <v>0</v>
      </c>
      <c r="B1124" s="478" t="s">
        <v>3081</v>
      </c>
      <c r="C1124" s="478" t="s">
        <v>3150</v>
      </c>
      <c r="D1124" s="478" t="s">
        <v>111</v>
      </c>
      <c r="E1124" s="477">
        <v>1909</v>
      </c>
      <c r="F1124" s="482" t="s">
        <v>890</v>
      </c>
      <c r="G1124" s="480" t="s">
        <v>3135</v>
      </c>
      <c r="H1124" s="480" t="s">
        <v>3134</v>
      </c>
      <c r="I1124" s="474">
        <v>40</v>
      </c>
      <c r="J1124" s="471"/>
      <c r="K1124" s="473"/>
      <c r="L1124" s="470">
        <v>0</v>
      </c>
      <c r="M1124" s="201">
        <v>-97.395807952367832</v>
      </c>
      <c r="N1124" s="201">
        <v>423.0996045</v>
      </c>
      <c r="O1124" s="201">
        <v>41.094000000000001</v>
      </c>
      <c r="P1124" s="470">
        <v>41.094000000000001</v>
      </c>
      <c r="Q1124" s="471">
        <v>423.0996045</v>
      </c>
      <c r="R1124" s="471">
        <v>-97.395807952367832</v>
      </c>
      <c r="S1124" s="470">
        <v>190.85388417999872</v>
      </c>
      <c r="T1124" s="470">
        <v>190.85388417999872</v>
      </c>
      <c r="U1124" s="470"/>
      <c r="V1124" s="170">
        <v>122.37525431359889</v>
      </c>
    </row>
    <row r="1125" spans="1:22" x14ac:dyDescent="0.25">
      <c r="A1125">
        <v>0</v>
      </c>
      <c r="B1125" s="478"/>
      <c r="C1125" s="478"/>
      <c r="D1125" s="478"/>
      <c r="E1125" s="477"/>
      <c r="F1125" s="482"/>
      <c r="G1125" s="480"/>
      <c r="H1125" s="480" t="s">
        <v>3133</v>
      </c>
      <c r="I1125" s="474"/>
      <c r="J1125" s="471"/>
      <c r="K1125" s="473"/>
      <c r="L1125" s="470">
        <v>5.5879999999999999E-2</v>
      </c>
      <c r="M1125" s="201">
        <v>-97.423747952367833</v>
      </c>
      <c r="N1125" s="201">
        <v>423.0996045</v>
      </c>
      <c r="O1125" s="201">
        <v>41.094000000000001</v>
      </c>
      <c r="P1125" s="470">
        <v>41.094000000000001</v>
      </c>
      <c r="Q1125" s="471">
        <v>423.0996045</v>
      </c>
      <c r="R1125" s="471">
        <v>-97.451687952367834</v>
      </c>
      <c r="S1125" s="470">
        <v>190.88182417999872</v>
      </c>
      <c r="T1125" s="470">
        <v>190.90976417999872</v>
      </c>
      <c r="U1125" s="470"/>
      <c r="V1125" s="170">
        <v>122.40319431359889</v>
      </c>
    </row>
    <row r="1126" spans="1:22" x14ac:dyDescent="0.25">
      <c r="A1126">
        <v>0</v>
      </c>
      <c r="B1126" s="478"/>
      <c r="C1126" s="478"/>
      <c r="D1126" s="478"/>
      <c r="E1126" s="477"/>
      <c r="F1126" s="482" t="s">
        <v>619</v>
      </c>
      <c r="G1126" s="480"/>
      <c r="H1126" s="480" t="s">
        <v>3132</v>
      </c>
      <c r="I1126" s="474"/>
      <c r="J1126" s="471"/>
      <c r="K1126" s="473"/>
      <c r="L1126" s="470">
        <v>7.6135999999999981E-2</v>
      </c>
      <c r="M1126" s="201">
        <v>-97.48975595236783</v>
      </c>
      <c r="N1126" s="201">
        <v>423.0996045</v>
      </c>
      <c r="O1126" s="201">
        <v>41.094000000000001</v>
      </c>
      <c r="P1126" s="470">
        <v>41.094000000000001</v>
      </c>
      <c r="Q1126" s="471">
        <v>423.0996045</v>
      </c>
      <c r="R1126" s="471">
        <v>-97.527823952367839</v>
      </c>
      <c r="S1126" s="470">
        <v>190.9478321799987</v>
      </c>
      <c r="T1126" s="470">
        <v>190.98590017999871</v>
      </c>
      <c r="U1126" s="470"/>
      <c r="V1126" s="170">
        <v>122.46920231359887</v>
      </c>
    </row>
    <row r="1127" spans="1:22" x14ac:dyDescent="0.25">
      <c r="A1127">
        <v>0</v>
      </c>
      <c r="B1127" s="478" t="s">
        <v>3081</v>
      </c>
      <c r="C1127" s="478" t="s">
        <v>3150</v>
      </c>
      <c r="D1127" s="478" t="s">
        <v>3131</v>
      </c>
      <c r="E1127" s="477">
        <v>1912</v>
      </c>
      <c r="F1127" s="482" t="s">
        <v>3130</v>
      </c>
      <c r="G1127" s="480" t="s">
        <v>2185</v>
      </c>
      <c r="H1127" s="480" t="s">
        <v>2184</v>
      </c>
      <c r="I1127" s="474">
        <v>40</v>
      </c>
      <c r="J1127" s="471"/>
      <c r="K1127" s="473"/>
      <c r="L1127" s="470">
        <v>0.5</v>
      </c>
      <c r="M1127" s="201">
        <v>-97.777823952367839</v>
      </c>
      <c r="N1127" s="201">
        <v>423.0996045</v>
      </c>
      <c r="O1127" s="201">
        <v>41.094000000000001</v>
      </c>
      <c r="P1127" s="470">
        <v>41.094000000000001</v>
      </c>
      <c r="Q1127" s="471">
        <v>423.0996045</v>
      </c>
      <c r="R1127" s="471">
        <v>-98.027823952367839</v>
      </c>
      <c r="S1127" s="470">
        <v>191.23590017999871</v>
      </c>
      <c r="T1127" s="470">
        <v>191.48590017999871</v>
      </c>
      <c r="U1127" s="470"/>
      <c r="V1127" s="170">
        <v>122.75727031359888</v>
      </c>
    </row>
    <row r="1128" spans="1:22" x14ac:dyDescent="0.25">
      <c r="A1128">
        <v>0</v>
      </c>
      <c r="B1128" s="478"/>
      <c r="C1128" s="478"/>
      <c r="D1128" s="478"/>
      <c r="E1128" s="477"/>
      <c r="F1128" s="482" t="s">
        <v>619</v>
      </c>
      <c r="G1128" s="480"/>
      <c r="H1128" s="480" t="s">
        <v>3129</v>
      </c>
      <c r="I1128" s="474"/>
      <c r="J1128" s="471"/>
      <c r="K1128" s="473"/>
      <c r="L1128" s="470">
        <v>7.6135999999999981E-2</v>
      </c>
      <c r="M1128" s="201">
        <v>-98.065891952367849</v>
      </c>
      <c r="N1128" s="201">
        <v>423.0996045</v>
      </c>
      <c r="O1128" s="201">
        <v>41.094000000000001</v>
      </c>
      <c r="P1128" s="470">
        <v>41.094000000000001</v>
      </c>
      <c r="Q1128" s="471">
        <v>423.0996045</v>
      </c>
      <c r="R1128" s="471">
        <v>-98.103959952367845</v>
      </c>
      <c r="S1128" s="470">
        <v>191.52396817999869</v>
      </c>
      <c r="T1128" s="470">
        <v>191.5620361799987</v>
      </c>
      <c r="U1128" s="470"/>
      <c r="V1128" s="170">
        <v>123.04533831359886</v>
      </c>
    </row>
    <row r="1129" spans="1:22" x14ac:dyDescent="0.25">
      <c r="A1129">
        <v>0</v>
      </c>
      <c r="B1129" s="478"/>
      <c r="C1129" s="478"/>
      <c r="D1129" s="478"/>
      <c r="E1129" s="477"/>
      <c r="F1129" s="482"/>
      <c r="G1129" s="480"/>
      <c r="H1129" s="480" t="s">
        <v>1962</v>
      </c>
      <c r="I1129" s="474"/>
      <c r="J1129" s="471"/>
      <c r="K1129" s="473"/>
      <c r="L1129" s="470">
        <v>9.9516999999999994E-2</v>
      </c>
      <c r="M1129" s="201">
        <v>-98.153718452367855</v>
      </c>
      <c r="N1129" s="201">
        <v>423.0996045</v>
      </c>
      <c r="O1129" s="201">
        <v>41.094000000000001</v>
      </c>
      <c r="P1129" s="470">
        <v>41.094000000000001</v>
      </c>
      <c r="Q1129" s="471">
        <v>423.0996045</v>
      </c>
      <c r="R1129" s="471">
        <v>-98.203476952367851</v>
      </c>
      <c r="S1129" s="470">
        <v>191.6117946799987</v>
      </c>
      <c r="T1129" s="470">
        <v>191.66155317999869</v>
      </c>
      <c r="U1129" s="470"/>
      <c r="V1129" s="170">
        <v>123.13316481359887</v>
      </c>
    </row>
    <row r="1130" spans="1:22" x14ac:dyDescent="0.25">
      <c r="A1130">
        <v>0</v>
      </c>
      <c r="B1130" s="478" t="s">
        <v>3081</v>
      </c>
      <c r="C1130" s="478" t="s">
        <v>3150</v>
      </c>
      <c r="D1130" s="478" t="s">
        <v>2177</v>
      </c>
      <c r="E1130" s="477">
        <v>1918</v>
      </c>
      <c r="F1130" s="482" t="s">
        <v>3128</v>
      </c>
      <c r="G1130" s="480"/>
      <c r="H1130" s="480" t="s">
        <v>3072</v>
      </c>
      <c r="I1130" s="474">
        <v>34</v>
      </c>
      <c r="J1130" s="471"/>
      <c r="K1130" s="473"/>
      <c r="L1130" s="470">
        <v>0.29817100000000002</v>
      </c>
      <c r="M1130" s="201">
        <v>-98.352562452367849</v>
      </c>
      <c r="N1130" s="201">
        <v>423.0996045</v>
      </c>
      <c r="O1130" s="201">
        <v>41.094000000000001</v>
      </c>
      <c r="P1130" s="470">
        <v>41.094000000000001</v>
      </c>
      <c r="Q1130" s="471">
        <v>423.0996045</v>
      </c>
      <c r="R1130" s="471">
        <v>-98.501647952367847</v>
      </c>
      <c r="S1130" s="470">
        <v>191.81063867999868</v>
      </c>
      <c r="T1130" s="470">
        <v>191.95972417999869</v>
      </c>
      <c r="U1130" s="470"/>
      <c r="V1130" s="170">
        <v>123.33200881359885</v>
      </c>
    </row>
    <row r="1131" spans="1:22" x14ac:dyDescent="0.25">
      <c r="A1131">
        <v>0</v>
      </c>
      <c r="B1131" s="478"/>
      <c r="C1131" s="478"/>
      <c r="D1131" s="478"/>
      <c r="E1131" s="477"/>
      <c r="F1131" s="482" t="s">
        <v>619</v>
      </c>
      <c r="G1131" s="480"/>
      <c r="H1131" s="480"/>
      <c r="I1131" s="474"/>
      <c r="J1131" s="471"/>
      <c r="K1131" s="473"/>
      <c r="L1131" s="470">
        <v>0</v>
      </c>
      <c r="M1131" s="201">
        <v>-98.501647952367847</v>
      </c>
      <c r="N1131" s="201">
        <v>423.0996045</v>
      </c>
      <c r="O1131" s="201">
        <v>41.094000000000001</v>
      </c>
      <c r="P1131" s="470">
        <v>41.094000000000001</v>
      </c>
      <c r="Q1131" s="471">
        <v>423.0996045</v>
      </c>
      <c r="R1131" s="471">
        <v>-98.501647952367847</v>
      </c>
      <c r="S1131" s="470">
        <v>191.95972417999869</v>
      </c>
      <c r="T1131" s="470">
        <v>191.95972417999869</v>
      </c>
      <c r="U1131" s="470"/>
      <c r="V1131" s="170">
        <v>123.48109431359886</v>
      </c>
    </row>
    <row r="1132" spans="1:22" x14ac:dyDescent="0.25">
      <c r="A1132">
        <v>0</v>
      </c>
      <c r="B1132" s="478"/>
      <c r="C1132" s="478"/>
      <c r="D1132" s="478"/>
      <c r="E1132" s="477"/>
      <c r="F1132" s="482" t="s">
        <v>619</v>
      </c>
      <c r="G1132" s="480"/>
      <c r="H1132" s="480"/>
      <c r="I1132" s="474"/>
      <c r="J1132" s="471"/>
      <c r="K1132" s="473"/>
      <c r="L1132" s="470">
        <v>0</v>
      </c>
      <c r="M1132" s="201">
        <v>-98.501647952367847</v>
      </c>
      <c r="N1132" s="201">
        <v>423.0996045</v>
      </c>
      <c r="O1132" s="201">
        <v>41.094000000000001</v>
      </c>
      <c r="P1132" s="470">
        <v>41.094000000000001</v>
      </c>
      <c r="Q1132" s="471">
        <v>423.0996045</v>
      </c>
      <c r="R1132" s="471">
        <v>-98.501647952367847</v>
      </c>
      <c r="S1132" s="470">
        <v>191.95972417999869</v>
      </c>
      <c r="T1132" s="470">
        <v>191.95972417999869</v>
      </c>
      <c r="U1132" s="470"/>
      <c r="V1132" s="170">
        <v>123.48109431359886</v>
      </c>
    </row>
    <row r="1133" spans="1:22" x14ac:dyDescent="0.25">
      <c r="A1133">
        <v>0</v>
      </c>
      <c r="B1133" s="478"/>
      <c r="C1133" s="478"/>
      <c r="D1133" s="478"/>
      <c r="E1133" s="477"/>
      <c r="F1133" s="481" t="s">
        <v>619</v>
      </c>
      <c r="G1133" s="480"/>
      <c r="H1133" s="480" t="s">
        <v>2198</v>
      </c>
      <c r="I1133" s="474"/>
      <c r="J1133" s="479"/>
      <c r="K1133" s="473"/>
      <c r="L1133" s="472">
        <v>0.19082200000000005</v>
      </c>
      <c r="M1133" s="201">
        <v>-98.597058952367846</v>
      </c>
      <c r="N1133" s="201">
        <v>423.0996045</v>
      </c>
      <c r="O1133" s="201">
        <v>41.094000000000001</v>
      </c>
      <c r="P1133" s="470">
        <v>41.094000000000001</v>
      </c>
      <c r="Q1133" s="471">
        <v>423.0996045</v>
      </c>
      <c r="R1133" s="471">
        <v>-98.692469952367844</v>
      </c>
      <c r="S1133" s="470">
        <v>192.05513517999867</v>
      </c>
      <c r="T1133" s="470">
        <v>192.15054617999868</v>
      </c>
      <c r="U1133" s="479"/>
      <c r="V1133" s="170">
        <v>123.57650531359884</v>
      </c>
    </row>
    <row r="1134" spans="1:22" x14ac:dyDescent="0.25">
      <c r="A1134">
        <v>0</v>
      </c>
      <c r="B1134" s="478" t="s">
        <v>3081</v>
      </c>
      <c r="C1134" s="478" t="s">
        <v>3150</v>
      </c>
      <c r="D1134" s="478" t="s">
        <v>1981</v>
      </c>
      <c r="E1134" s="477">
        <v>1922</v>
      </c>
      <c r="F1134" s="470" t="s">
        <v>3127</v>
      </c>
      <c r="G1134" s="476"/>
      <c r="H1134" s="475" t="s">
        <v>1978</v>
      </c>
      <c r="I1134" s="474">
        <v>40</v>
      </c>
      <c r="J1134" s="471"/>
      <c r="K1134" s="473"/>
      <c r="L1134" s="472">
        <v>5.7403999999999997E-2</v>
      </c>
      <c r="M1134" s="201">
        <v>-98.721171952367854</v>
      </c>
      <c r="N1134" s="201">
        <v>423.0996045</v>
      </c>
      <c r="O1134" s="201">
        <v>41.094000000000001</v>
      </c>
      <c r="P1134" s="470">
        <v>41.094000000000001</v>
      </c>
      <c r="Q1134" s="471">
        <v>423.0996045</v>
      </c>
      <c r="R1134" s="471">
        <v>-98.749873952367849</v>
      </c>
      <c r="S1134" s="470">
        <v>192.17924817999867</v>
      </c>
      <c r="T1134" s="470">
        <v>192.20795017999868</v>
      </c>
      <c r="U1134" s="470"/>
      <c r="V1134" s="170">
        <v>123.70061831359884</v>
      </c>
    </row>
    <row r="1135" spans="1:22" x14ac:dyDescent="0.25">
      <c r="A1135">
        <v>0</v>
      </c>
      <c r="B1135" s="232"/>
      <c r="C1135" s="232"/>
      <c r="D1135" s="232"/>
      <c r="E1135" s="237"/>
      <c r="F1135" s="232" t="s">
        <v>619</v>
      </c>
      <c r="G1135" s="238"/>
      <c r="H1135" s="238" t="s">
        <v>1962</v>
      </c>
      <c r="I1135" s="467">
        <v>40</v>
      </c>
      <c r="J1135" s="240"/>
      <c r="K1135" s="466"/>
      <c r="L1135" s="240">
        <v>0.103502</v>
      </c>
      <c r="M1135" s="201">
        <v>-98.80162495236786</v>
      </c>
      <c r="N1135" s="201">
        <v>423.0996045</v>
      </c>
      <c r="O1135" s="201">
        <v>41.094000000000001</v>
      </c>
      <c r="P1135" s="240">
        <v>41.094000000000001</v>
      </c>
      <c r="Q1135" s="240">
        <v>423.0996045</v>
      </c>
      <c r="R1135" s="240">
        <v>-98.853375952367855</v>
      </c>
      <c r="S1135" s="240">
        <v>192.25970117999867</v>
      </c>
      <c r="T1135" s="240">
        <v>192.31145217999867</v>
      </c>
      <c r="U1135" s="240"/>
      <c r="V1135" s="170">
        <v>123.78107131359884</v>
      </c>
    </row>
    <row r="1136" spans="1:22" x14ac:dyDescent="0.25">
      <c r="A1136">
        <v>0</v>
      </c>
      <c r="B1136" s="232" t="s">
        <v>3081</v>
      </c>
      <c r="C1136" s="232" t="s">
        <v>3126</v>
      </c>
      <c r="D1136" s="232" t="s">
        <v>111</v>
      </c>
      <c r="E1136" s="237">
        <v>1923</v>
      </c>
      <c r="F1136" s="234" t="s">
        <v>891</v>
      </c>
      <c r="G1136" s="238" t="s">
        <v>2169</v>
      </c>
      <c r="H1136" s="238" t="s">
        <v>1951</v>
      </c>
      <c r="I1136" s="467"/>
      <c r="J1136" s="200"/>
      <c r="K1136" s="466"/>
      <c r="L1136" s="240">
        <v>0</v>
      </c>
      <c r="M1136" s="201">
        <v>-98.853375952367855</v>
      </c>
      <c r="N1136" s="201">
        <v>423.0996045</v>
      </c>
      <c r="O1136" s="201">
        <v>41.094000000000001</v>
      </c>
      <c r="P1136" s="240">
        <v>41.094000000000001</v>
      </c>
      <c r="Q1136" s="240">
        <v>423.0996045</v>
      </c>
      <c r="R1136" s="240">
        <v>-98.853375952367855</v>
      </c>
      <c r="S1136" s="240">
        <v>192.31145217999867</v>
      </c>
      <c r="T1136" s="240">
        <v>192.31145217999867</v>
      </c>
      <c r="U1136" s="240"/>
      <c r="V1136" s="170">
        <v>123.83282231359884</v>
      </c>
    </row>
    <row r="1137" spans="1:22" x14ac:dyDescent="0.25">
      <c r="A1137">
        <v>0</v>
      </c>
      <c r="B1137" s="232"/>
      <c r="C1137" s="232"/>
      <c r="D1137" s="232"/>
      <c r="E1137" s="237"/>
      <c r="F1137" s="469" t="s">
        <v>619</v>
      </c>
      <c r="G1137" s="238"/>
      <c r="H1137" s="238" t="s">
        <v>1969</v>
      </c>
      <c r="I1137" s="468"/>
      <c r="J1137" s="239"/>
      <c r="K1137" s="466"/>
      <c r="L1137" s="240">
        <v>0.14528199999999999</v>
      </c>
      <c r="M1137" s="201">
        <v>-98.92601695236786</v>
      </c>
      <c r="N1137" s="201">
        <v>423.0996045</v>
      </c>
      <c r="O1137" s="201">
        <v>41.094000000000001</v>
      </c>
      <c r="P1137" s="240">
        <v>41.094000000000001</v>
      </c>
      <c r="Q1137" s="240">
        <v>423.0996045</v>
      </c>
      <c r="R1137" s="240">
        <v>-98.99865795236785</v>
      </c>
      <c r="S1137" s="240">
        <v>192.38409317999867</v>
      </c>
      <c r="T1137" s="240">
        <v>192.45673417999868</v>
      </c>
      <c r="U1137" s="240"/>
      <c r="V1137" s="170">
        <v>123.90546331359884</v>
      </c>
    </row>
    <row r="1138" spans="1:22" x14ac:dyDescent="0.25">
      <c r="A1138">
        <v>0</v>
      </c>
      <c r="B1138" s="232" t="s">
        <v>3081</v>
      </c>
      <c r="C1138" s="232" t="s">
        <v>3126</v>
      </c>
      <c r="D1138" s="232" t="s">
        <v>3125</v>
      </c>
      <c r="E1138" s="237">
        <v>1925</v>
      </c>
      <c r="F1138" s="234" t="s">
        <v>3124</v>
      </c>
      <c r="G1138" s="238" t="s">
        <v>4279</v>
      </c>
      <c r="H1138" s="238" t="s">
        <v>4280</v>
      </c>
      <c r="I1138" s="467">
        <v>33</v>
      </c>
      <c r="J1138" s="200"/>
      <c r="K1138" s="466"/>
      <c r="L1138" s="240">
        <v>0</v>
      </c>
      <c r="M1138" s="201">
        <v>-98.99865795236785</v>
      </c>
      <c r="N1138" s="201">
        <v>423.0996045</v>
      </c>
      <c r="O1138" s="201">
        <v>41.094000000000001</v>
      </c>
      <c r="P1138" s="240">
        <v>41.094000000000001</v>
      </c>
      <c r="Q1138" s="240">
        <v>423.0996045</v>
      </c>
      <c r="R1138" s="240">
        <v>-98.99865795236785</v>
      </c>
      <c r="S1138" s="240">
        <v>192.45673417999868</v>
      </c>
      <c r="T1138" s="240">
        <v>192.45673417999868</v>
      </c>
      <c r="U1138" s="240"/>
      <c r="V1138" s="170">
        <v>123.97810431359885</v>
      </c>
    </row>
    <row r="1139" spans="1:22" x14ac:dyDescent="0.25">
      <c r="A1139">
        <v>0</v>
      </c>
      <c r="B1139" s="232"/>
      <c r="C1139" s="232"/>
      <c r="D1139" s="232"/>
      <c r="E1139" s="237"/>
      <c r="F1139" s="469" t="s">
        <v>619</v>
      </c>
      <c r="G1139" s="238"/>
      <c r="H1139" s="238" t="s">
        <v>1969</v>
      </c>
      <c r="I1139" s="468"/>
      <c r="J1139" s="239"/>
      <c r="K1139" s="466"/>
      <c r="L1139" s="240">
        <v>0</v>
      </c>
      <c r="M1139" s="201">
        <v>-98.99865795236785</v>
      </c>
      <c r="N1139" s="201">
        <v>423.0996045</v>
      </c>
      <c r="O1139" s="201">
        <v>41.094000000000001</v>
      </c>
      <c r="P1139" s="240">
        <v>41.094000000000001</v>
      </c>
      <c r="Q1139" s="240">
        <v>423.0996045</v>
      </c>
      <c r="R1139" s="240">
        <v>-98.99865795236785</v>
      </c>
      <c r="S1139" s="240">
        <v>192.45673417999868</v>
      </c>
      <c r="T1139" s="240">
        <v>192.45673417999868</v>
      </c>
      <c r="U1139" s="240"/>
      <c r="V1139" s="170">
        <v>123.97810431359885</v>
      </c>
    </row>
    <row r="1140" spans="1:22" x14ac:dyDescent="0.25">
      <c r="A1140">
        <v>0</v>
      </c>
      <c r="B1140" s="232" t="s">
        <v>3081</v>
      </c>
      <c r="C1140" s="232" t="s">
        <v>3126</v>
      </c>
      <c r="D1140" s="232" t="s">
        <v>1990</v>
      </c>
      <c r="E1140" s="237">
        <v>1925</v>
      </c>
      <c r="F1140" s="234" t="s">
        <v>3121</v>
      </c>
      <c r="G1140" s="238" t="s">
        <v>1988</v>
      </c>
      <c r="H1140" s="238" t="s">
        <v>1987</v>
      </c>
      <c r="I1140" s="467"/>
      <c r="J1140" s="200"/>
      <c r="K1140" s="466"/>
      <c r="L1140" s="240">
        <v>0</v>
      </c>
      <c r="M1140" s="201">
        <v>-98.99865795236785</v>
      </c>
      <c r="N1140" s="201">
        <v>423.0996045</v>
      </c>
      <c r="O1140" s="201">
        <v>41.094000000000001</v>
      </c>
      <c r="P1140" s="240">
        <v>41.094000000000001</v>
      </c>
      <c r="Q1140" s="240">
        <v>423.0996045</v>
      </c>
      <c r="R1140" s="240">
        <v>-98.99865795236785</v>
      </c>
      <c r="S1140" s="240">
        <v>192.45673417999868</v>
      </c>
      <c r="T1140" s="240">
        <v>192.45673417999868</v>
      </c>
      <c r="U1140" s="240"/>
      <c r="V1140" s="170">
        <v>123.97810431359885</v>
      </c>
    </row>
    <row r="1141" spans="1:22" x14ac:dyDescent="0.25">
      <c r="A1141">
        <v>0</v>
      </c>
      <c r="B1141" s="232"/>
      <c r="C1141" s="232"/>
      <c r="D1141" s="232"/>
      <c r="E1141" s="237"/>
      <c r="F1141" s="234" t="s">
        <v>619</v>
      </c>
      <c r="G1141" s="238"/>
      <c r="H1141" s="238" t="s">
        <v>1962</v>
      </c>
      <c r="I1141" s="467">
        <v>40</v>
      </c>
      <c r="J1141" s="200"/>
      <c r="K1141" s="466"/>
      <c r="L1141" s="240">
        <v>0.13121600000000003</v>
      </c>
      <c r="M1141" s="201">
        <v>-99.064265952367847</v>
      </c>
      <c r="N1141" s="201">
        <v>423.0996045</v>
      </c>
      <c r="O1141" s="201">
        <v>41.094000000000001</v>
      </c>
      <c r="P1141" s="240">
        <v>41.094000000000001</v>
      </c>
      <c r="Q1141" s="240">
        <v>423.0996045</v>
      </c>
      <c r="R1141" s="240">
        <v>-99.129873952367845</v>
      </c>
      <c r="S1141" s="240">
        <v>192.52234217999867</v>
      </c>
      <c r="T1141" s="240">
        <v>192.58795017999867</v>
      </c>
      <c r="U1141" s="240"/>
      <c r="V1141" s="170">
        <v>124.04371231359885</v>
      </c>
    </row>
    <row r="1142" spans="1:22" x14ac:dyDescent="0.25">
      <c r="A1142">
        <v>0</v>
      </c>
      <c r="B1142" s="251" t="s">
        <v>3120</v>
      </c>
      <c r="C1142" s="250"/>
      <c r="D1142" s="250"/>
      <c r="E1142" s="272"/>
      <c r="F1142" s="223"/>
      <c r="G1142" s="224"/>
      <c r="H1142" s="224"/>
      <c r="I1142" s="271"/>
      <c r="J1142" s="225"/>
      <c r="K1142" s="270"/>
      <c r="L1142" s="402">
        <v>-9.5999999999999991E-7</v>
      </c>
      <c r="M1142" s="201">
        <v>-99.129873472367848</v>
      </c>
      <c r="N1142" s="201">
        <v>423.0996045</v>
      </c>
      <c r="O1142" s="201">
        <v>41.094000000000001</v>
      </c>
      <c r="P1142" s="201">
        <v>41.094000000000001</v>
      </c>
      <c r="Q1142" s="201">
        <v>423.0996045</v>
      </c>
      <c r="R1142" s="201">
        <v>-99.129872992367851</v>
      </c>
      <c r="S1142" s="201">
        <v>192.58794969999869</v>
      </c>
      <c r="T1142" s="201">
        <v>192.58794921999868</v>
      </c>
      <c r="U1142" s="406" t="s">
        <v>2822</v>
      </c>
      <c r="V1142" s="170">
        <v>124.10931983359886</v>
      </c>
    </row>
    <row r="1143" spans="1:22" x14ac:dyDescent="0.25">
      <c r="A1143">
        <v>0</v>
      </c>
      <c r="B1143" s="397"/>
      <c r="C1143" s="397"/>
      <c r="D1143" s="397"/>
      <c r="E1143" s="396"/>
      <c r="F1143" s="397" t="s">
        <v>619</v>
      </c>
      <c r="G1143" s="395"/>
      <c r="H1143" s="395"/>
      <c r="I1143" s="394"/>
      <c r="J1143" s="387"/>
      <c r="K1143" s="383"/>
      <c r="L1143" s="387">
        <v>1.05</v>
      </c>
      <c r="M1143" s="201">
        <v>-99.654872992367842</v>
      </c>
      <c r="N1143" s="201">
        <v>423.0996045</v>
      </c>
      <c r="O1143" s="201">
        <v>41.094000000000001</v>
      </c>
      <c r="P1143" s="402">
        <v>41.094000000000001</v>
      </c>
      <c r="Q1143" s="402">
        <v>423.0996045</v>
      </c>
      <c r="R1143" s="402">
        <v>-100.17987299236785</v>
      </c>
      <c r="S1143" s="402">
        <v>193.11294921999868</v>
      </c>
      <c r="T1143" s="402">
        <v>193.63794921999869</v>
      </c>
      <c r="U1143" s="402"/>
      <c r="V1143" s="170">
        <v>124.63431935359885</v>
      </c>
    </row>
    <row r="1144" spans="1:22" x14ac:dyDescent="0.25">
      <c r="A1144">
        <v>0</v>
      </c>
      <c r="B1144" s="397" t="s">
        <v>3081</v>
      </c>
      <c r="C1144" s="397" t="s">
        <v>2036</v>
      </c>
      <c r="D1144" s="397" t="s">
        <v>1961</v>
      </c>
      <c r="E1144" s="396">
        <v>1937</v>
      </c>
      <c r="F1144" s="397" t="s">
        <v>3119</v>
      </c>
      <c r="G1144" s="395" t="s">
        <v>1984</v>
      </c>
      <c r="H1144" s="395" t="s">
        <v>1958</v>
      </c>
      <c r="I1144" s="394">
        <v>50</v>
      </c>
      <c r="J1144" s="387"/>
      <c r="K1144" s="383"/>
      <c r="L1144" s="387">
        <v>0.2</v>
      </c>
      <c r="M1144" s="201">
        <v>-100.27987299236784</v>
      </c>
      <c r="N1144" s="201">
        <v>423.0996045</v>
      </c>
      <c r="O1144" s="201">
        <v>41.094000000000001</v>
      </c>
      <c r="P1144" s="387">
        <v>41.094000000000001</v>
      </c>
      <c r="Q1144" s="387">
        <v>423.0996045</v>
      </c>
      <c r="R1144" s="387">
        <v>-100.37987299236785</v>
      </c>
      <c r="S1144" s="387">
        <v>193.73794921999868</v>
      </c>
      <c r="T1144" s="387">
        <v>193.83794921999868</v>
      </c>
      <c r="U1144" s="387"/>
      <c r="V1144" s="170">
        <v>125.25931935359885</v>
      </c>
    </row>
    <row r="1145" spans="1:22" x14ac:dyDescent="0.25">
      <c r="A1145">
        <v>0</v>
      </c>
      <c r="B1145" s="397"/>
      <c r="C1145" s="397"/>
      <c r="D1145" s="397"/>
      <c r="E1145" s="462"/>
      <c r="F1145" s="397" t="s">
        <v>619</v>
      </c>
      <c r="G1145" s="395"/>
      <c r="H1145" s="395"/>
      <c r="I1145" s="394"/>
      <c r="J1145" s="387"/>
      <c r="K1145" s="383"/>
      <c r="L1145" s="387">
        <v>0.25</v>
      </c>
      <c r="M1145" s="201">
        <v>-100.50487299236785</v>
      </c>
      <c r="N1145" s="201">
        <v>423.0996045</v>
      </c>
      <c r="O1145" s="201">
        <v>41.094000000000001</v>
      </c>
      <c r="P1145" s="387">
        <v>41.094000000000001</v>
      </c>
      <c r="Q1145" s="387">
        <v>423.0996045</v>
      </c>
      <c r="R1145" s="387">
        <v>-100.62987299236785</v>
      </c>
      <c r="S1145" s="387">
        <v>193.96294921999868</v>
      </c>
      <c r="T1145" s="387">
        <v>194.08794921999868</v>
      </c>
      <c r="U1145" s="393"/>
      <c r="V1145" s="170">
        <v>125.48431935359885</v>
      </c>
    </row>
    <row r="1146" spans="1:22" x14ac:dyDescent="0.25">
      <c r="A1146">
        <v>0</v>
      </c>
      <c r="B1146" s="397" t="s">
        <v>3081</v>
      </c>
      <c r="C1146" s="397" t="s">
        <v>2036</v>
      </c>
      <c r="D1146" s="397" t="s">
        <v>1947</v>
      </c>
      <c r="E1146" s="396">
        <v>1942</v>
      </c>
      <c r="F1146" s="397" t="s">
        <v>3118</v>
      </c>
      <c r="G1146" s="395" t="s">
        <v>1982</v>
      </c>
      <c r="H1146" s="395" t="s">
        <v>1944</v>
      </c>
      <c r="I1146" s="394">
        <v>50</v>
      </c>
      <c r="J1146" s="387"/>
      <c r="K1146" s="383"/>
      <c r="L1146" s="387">
        <v>0.25</v>
      </c>
      <c r="M1146" s="201">
        <v>-100.75487299236785</v>
      </c>
      <c r="N1146" s="201">
        <v>423.0996045</v>
      </c>
      <c r="O1146" s="201">
        <v>41.094000000000001</v>
      </c>
      <c r="P1146" s="387">
        <v>41.094000000000001</v>
      </c>
      <c r="Q1146" s="387">
        <v>423.0996045</v>
      </c>
      <c r="R1146" s="387">
        <v>-100.87987299236785</v>
      </c>
      <c r="S1146" s="387">
        <v>194.21294921999868</v>
      </c>
      <c r="T1146" s="387">
        <v>194.33794921999868</v>
      </c>
      <c r="U1146" s="393"/>
      <c r="V1146" s="170">
        <v>125.73431935359885</v>
      </c>
    </row>
    <row r="1147" spans="1:22" x14ac:dyDescent="0.25">
      <c r="A1147">
        <v>0</v>
      </c>
      <c r="B1147" s="397"/>
      <c r="C1147" s="397"/>
      <c r="D1147" s="397"/>
      <c r="E1147" s="396"/>
      <c r="F1147" s="397"/>
      <c r="G1147" s="395"/>
      <c r="H1147" s="395"/>
      <c r="I1147" s="394"/>
      <c r="J1147" s="387"/>
      <c r="K1147" s="383"/>
      <c r="L1147" s="387">
        <v>0.29594599999999999</v>
      </c>
      <c r="M1147" s="201">
        <v>-101.02784599236784</v>
      </c>
      <c r="N1147" s="201">
        <v>423.0996045</v>
      </c>
      <c r="O1147" s="201">
        <v>41.094000000000001</v>
      </c>
      <c r="P1147" s="387">
        <v>41.094000000000001</v>
      </c>
      <c r="Q1147" s="387">
        <v>423.0996045</v>
      </c>
      <c r="R1147" s="387">
        <v>-101.17581899236785</v>
      </c>
      <c r="S1147" s="387">
        <v>194.48592221999866</v>
      </c>
      <c r="T1147" s="387">
        <v>194.63389521999866</v>
      </c>
      <c r="U1147" s="393"/>
      <c r="V1147" s="170">
        <v>126.00729235359883</v>
      </c>
    </row>
    <row r="1148" spans="1:22" x14ac:dyDescent="0.25">
      <c r="A1148">
        <v>0</v>
      </c>
      <c r="B1148" s="397" t="s">
        <v>3081</v>
      </c>
      <c r="C1148" s="397" t="s">
        <v>2036</v>
      </c>
      <c r="D1148" s="397" t="s">
        <v>1981</v>
      </c>
      <c r="E1148" s="396">
        <v>1947</v>
      </c>
      <c r="F1148" s="397" t="s">
        <v>3117</v>
      </c>
      <c r="G1148" s="395" t="s">
        <v>1979</v>
      </c>
      <c r="H1148" s="395" t="s">
        <v>1978</v>
      </c>
      <c r="I1148" s="394">
        <v>63</v>
      </c>
      <c r="J1148" s="387"/>
      <c r="K1148" s="441"/>
      <c r="L1148" s="387">
        <v>7.4999999999999997E-2</v>
      </c>
      <c r="M1148" s="201">
        <v>-101.21331899236785</v>
      </c>
      <c r="N1148" s="201">
        <v>423.0996045</v>
      </c>
      <c r="O1148" s="201">
        <v>41.094000000000001</v>
      </c>
      <c r="P1148" s="387">
        <v>41.094000000000001</v>
      </c>
      <c r="Q1148" s="387">
        <v>423.0996045</v>
      </c>
      <c r="R1148" s="387">
        <v>-101.25081899236785</v>
      </c>
      <c r="S1148" s="387">
        <v>194.67139521999866</v>
      </c>
      <c r="T1148" s="387">
        <v>194.70889521999865</v>
      </c>
      <c r="U1148" s="393"/>
      <c r="V1148" s="170">
        <v>126.19276535359883</v>
      </c>
    </row>
    <row r="1149" spans="1:22" x14ac:dyDescent="0.25">
      <c r="A1149">
        <v>0</v>
      </c>
      <c r="B1149" s="397"/>
      <c r="C1149" s="397"/>
      <c r="D1149" s="397"/>
      <c r="E1149" s="396"/>
      <c r="F1149" s="397" t="s">
        <v>619</v>
      </c>
      <c r="G1149" s="395"/>
      <c r="H1149" s="395"/>
      <c r="I1149" s="394"/>
      <c r="J1149" s="387"/>
      <c r="K1149" s="404"/>
      <c r="L1149" s="387">
        <v>0.129054</v>
      </c>
      <c r="M1149" s="201">
        <v>-101.31534599236785</v>
      </c>
      <c r="N1149" s="201">
        <v>423.0996045</v>
      </c>
      <c r="O1149" s="201">
        <v>41.094000000000001</v>
      </c>
      <c r="P1149" s="387">
        <v>41.094000000000001</v>
      </c>
      <c r="Q1149" s="387">
        <v>423.0996045</v>
      </c>
      <c r="R1149" s="387">
        <v>-101.37987299236785</v>
      </c>
      <c r="S1149" s="387">
        <v>194.77342221999865</v>
      </c>
      <c r="T1149" s="387">
        <v>194.83794921999865</v>
      </c>
      <c r="U1149" s="393"/>
      <c r="V1149" s="170">
        <v>126.29479235359882</v>
      </c>
    </row>
    <row r="1150" spans="1:22" x14ac:dyDescent="0.25">
      <c r="A1150">
        <v>0</v>
      </c>
      <c r="B1150" s="397" t="s">
        <v>3081</v>
      </c>
      <c r="C1150" s="397" t="s">
        <v>2036</v>
      </c>
      <c r="D1150" s="397" t="s">
        <v>1956</v>
      </c>
      <c r="E1150" s="396">
        <v>1950</v>
      </c>
      <c r="F1150" s="397" t="s">
        <v>3116</v>
      </c>
      <c r="G1150" s="395" t="s">
        <v>1982</v>
      </c>
      <c r="H1150" s="395" t="s">
        <v>1953</v>
      </c>
      <c r="I1150" s="394">
        <v>50</v>
      </c>
      <c r="J1150" s="387"/>
      <c r="K1150" s="383"/>
      <c r="L1150" s="387">
        <v>0.25</v>
      </c>
      <c r="M1150" s="201">
        <v>-101.50487299236785</v>
      </c>
      <c r="N1150" s="201">
        <v>423.0996045</v>
      </c>
      <c r="O1150" s="201">
        <v>41.094000000000001</v>
      </c>
      <c r="P1150" s="387">
        <v>41.094000000000001</v>
      </c>
      <c r="Q1150" s="387">
        <v>423.0996045</v>
      </c>
      <c r="R1150" s="387">
        <v>-101.62987299236785</v>
      </c>
      <c r="S1150" s="387">
        <v>194.96294921999865</v>
      </c>
      <c r="T1150" s="387">
        <v>195.08794921999865</v>
      </c>
      <c r="U1150" s="393"/>
      <c r="V1150" s="170">
        <v>126.48431935359882</v>
      </c>
    </row>
    <row r="1151" spans="1:22" x14ac:dyDescent="0.25">
      <c r="A1151">
        <v>0</v>
      </c>
      <c r="B1151" s="397"/>
      <c r="C1151" s="397"/>
      <c r="D1151" s="397"/>
      <c r="E1151" s="396"/>
      <c r="F1151" s="397"/>
      <c r="G1151" s="395"/>
      <c r="H1151" s="395"/>
      <c r="I1151" s="394"/>
      <c r="J1151" s="387"/>
      <c r="K1151" s="383"/>
      <c r="L1151" s="387">
        <v>1.198</v>
      </c>
      <c r="M1151" s="201">
        <v>-102.22887299236785</v>
      </c>
      <c r="N1151" s="201">
        <v>423.0996045</v>
      </c>
      <c r="O1151" s="201">
        <v>41.094000000000001</v>
      </c>
      <c r="P1151" s="387">
        <v>41.094000000000001</v>
      </c>
      <c r="Q1151" s="387">
        <v>423.0996045</v>
      </c>
      <c r="R1151" s="387">
        <v>-102.82787299236784</v>
      </c>
      <c r="S1151" s="387">
        <v>195.68694921999867</v>
      </c>
      <c r="T1151" s="387">
        <v>196.28594921999866</v>
      </c>
      <c r="U1151" s="387"/>
      <c r="V1151" s="170">
        <v>127.20831935359884</v>
      </c>
    </row>
    <row r="1152" spans="1:22" x14ac:dyDescent="0.25">
      <c r="A1152">
        <v>0</v>
      </c>
      <c r="B1152" s="397" t="s">
        <v>3081</v>
      </c>
      <c r="C1152" s="397" t="s">
        <v>2036</v>
      </c>
      <c r="D1152" s="397" t="s">
        <v>1961</v>
      </c>
      <c r="E1152" s="396">
        <v>1964</v>
      </c>
      <c r="F1152" s="397" t="s">
        <v>3115</v>
      </c>
      <c r="G1152" s="395" t="s">
        <v>1984</v>
      </c>
      <c r="H1152" s="395" t="s">
        <v>1958</v>
      </c>
      <c r="I1152" s="394">
        <v>50</v>
      </c>
      <c r="J1152" s="387"/>
      <c r="K1152" s="383"/>
      <c r="L1152" s="387">
        <v>0.2</v>
      </c>
      <c r="M1152" s="201">
        <v>-102.92787299236784</v>
      </c>
      <c r="N1152" s="201">
        <v>423.0996045</v>
      </c>
      <c r="O1152" s="201">
        <v>41.094000000000001</v>
      </c>
      <c r="P1152" s="387">
        <v>41.094000000000001</v>
      </c>
      <c r="Q1152" s="387">
        <v>423.0996045</v>
      </c>
      <c r="R1152" s="387">
        <v>-103.02787299236785</v>
      </c>
      <c r="S1152" s="387">
        <v>196.38594921999865</v>
      </c>
      <c r="T1152" s="387">
        <v>196.48594921999864</v>
      </c>
      <c r="U1152" s="387"/>
      <c r="V1152" s="170">
        <v>127.90731935359882</v>
      </c>
    </row>
    <row r="1153" spans="1:22" x14ac:dyDescent="0.25">
      <c r="A1153">
        <v>0</v>
      </c>
      <c r="B1153" s="397"/>
      <c r="C1153" s="397"/>
      <c r="D1153" s="397"/>
      <c r="E1153" s="396"/>
      <c r="F1153" s="397" t="s">
        <v>619</v>
      </c>
      <c r="G1153" s="395"/>
      <c r="H1153" s="395"/>
      <c r="I1153" s="394"/>
      <c r="J1153" s="387"/>
      <c r="K1153" s="383"/>
      <c r="L1153" s="387">
        <v>0</v>
      </c>
      <c r="M1153" s="201">
        <v>-103.02787299236785</v>
      </c>
      <c r="N1153" s="201">
        <v>423.0996045</v>
      </c>
      <c r="O1153" s="201">
        <v>41.094000000000001</v>
      </c>
      <c r="P1153" s="387">
        <v>41.094000000000001</v>
      </c>
      <c r="Q1153" s="387">
        <v>423.0996045</v>
      </c>
      <c r="R1153" s="387">
        <v>-103.02787299236785</v>
      </c>
      <c r="S1153" s="387">
        <v>196.48594921999864</v>
      </c>
      <c r="T1153" s="387">
        <v>196.48594921999864</v>
      </c>
      <c r="U1153" s="387"/>
      <c r="V1153" s="170">
        <v>128.0073193535988</v>
      </c>
    </row>
    <row r="1154" spans="1:22" x14ac:dyDescent="0.25">
      <c r="A1154">
        <v>0</v>
      </c>
      <c r="B1154" s="397"/>
      <c r="C1154" s="397"/>
      <c r="D1154" s="397"/>
      <c r="E1154" s="396"/>
      <c r="F1154" s="397"/>
      <c r="G1154" s="395"/>
      <c r="H1154" s="395"/>
      <c r="I1154" s="394"/>
      <c r="J1154" s="399"/>
      <c r="K1154" s="383"/>
      <c r="L1154" s="387">
        <v>0.19214400000000001</v>
      </c>
      <c r="M1154" s="201">
        <v>-103.12394499236785</v>
      </c>
      <c r="N1154" s="201">
        <v>423.0996045</v>
      </c>
      <c r="O1154" s="201">
        <v>41.094000000000001</v>
      </c>
      <c r="P1154" s="387">
        <v>41.094000000000001</v>
      </c>
      <c r="Q1154" s="387">
        <v>423.0996045</v>
      </c>
      <c r="R1154" s="387">
        <v>-103.22001699236785</v>
      </c>
      <c r="S1154" s="387">
        <v>196.58202121999867</v>
      </c>
      <c r="T1154" s="387">
        <v>196.67809321999866</v>
      </c>
      <c r="U1154" s="387"/>
      <c r="V1154" s="170">
        <v>128.10339135359885</v>
      </c>
    </row>
    <row r="1155" spans="1:22" x14ac:dyDescent="0.25">
      <c r="A1155">
        <v>0</v>
      </c>
      <c r="B1155" s="397" t="s">
        <v>3081</v>
      </c>
      <c r="C1155" s="397" t="s">
        <v>2036</v>
      </c>
      <c r="D1155" s="397" t="s">
        <v>111</v>
      </c>
      <c r="E1155" s="396">
        <v>1967</v>
      </c>
      <c r="F1155" s="397" t="s">
        <v>1039</v>
      </c>
      <c r="G1155" s="395" t="s">
        <v>4287</v>
      </c>
      <c r="H1155" s="395" t="s">
        <v>1951</v>
      </c>
      <c r="I1155" s="394">
        <v>47.5</v>
      </c>
      <c r="J1155" s="387"/>
      <c r="K1155" s="383"/>
      <c r="L1155" s="387">
        <v>0</v>
      </c>
      <c r="M1155" s="201">
        <v>-103.22001699236785</v>
      </c>
      <c r="N1155" s="201">
        <v>423.0996045</v>
      </c>
      <c r="O1155" s="201">
        <v>41.094000000000001</v>
      </c>
      <c r="P1155" s="387">
        <v>41.094000000000001</v>
      </c>
      <c r="Q1155" s="387">
        <v>423.0996045</v>
      </c>
      <c r="R1155" s="387">
        <v>-103.22001699236785</v>
      </c>
      <c r="S1155" s="387">
        <v>196.67809321999866</v>
      </c>
      <c r="T1155" s="387">
        <v>196.67809321999866</v>
      </c>
      <c r="U1155" s="387">
        <v>0.13700000000000001</v>
      </c>
      <c r="V1155" s="170">
        <v>128.19946335359884</v>
      </c>
    </row>
    <row r="1156" spans="1:22" x14ac:dyDescent="0.25">
      <c r="A1156">
        <v>0</v>
      </c>
      <c r="B1156" s="397"/>
      <c r="C1156" s="397"/>
      <c r="D1156" s="397"/>
      <c r="E1156" s="396"/>
      <c r="F1156" s="397"/>
      <c r="G1156" s="395"/>
      <c r="H1156" s="395"/>
      <c r="I1156" s="394"/>
      <c r="J1156" s="387"/>
      <c r="K1156" s="383"/>
      <c r="L1156" s="387">
        <v>5.7855999999999991E-2</v>
      </c>
      <c r="M1156" s="201">
        <v>-103.24894499236785</v>
      </c>
      <c r="N1156" s="201">
        <v>423.0996045</v>
      </c>
      <c r="O1156" s="201">
        <v>41.094000000000001</v>
      </c>
      <c r="P1156" s="387">
        <v>41.094000000000001</v>
      </c>
      <c r="Q1156" s="387">
        <v>423.0996045</v>
      </c>
      <c r="R1156" s="387">
        <v>-103.27787299236785</v>
      </c>
      <c r="S1156" s="387">
        <v>196.70702121999864</v>
      </c>
      <c r="T1156" s="387">
        <v>196.73594921999864</v>
      </c>
      <c r="U1156" s="387"/>
      <c r="V1156" s="170">
        <v>128.22839135359879</v>
      </c>
    </row>
    <row r="1157" spans="1:22" x14ac:dyDescent="0.25">
      <c r="A1157">
        <v>0</v>
      </c>
      <c r="B1157" s="397" t="s">
        <v>3081</v>
      </c>
      <c r="C1157" s="397" t="s">
        <v>2036</v>
      </c>
      <c r="D1157" s="397" t="s">
        <v>1947</v>
      </c>
      <c r="E1157" s="396">
        <v>1969</v>
      </c>
      <c r="F1157" s="397" t="s">
        <v>3113</v>
      </c>
      <c r="G1157" s="395" t="s">
        <v>1982</v>
      </c>
      <c r="H1157" s="395" t="s">
        <v>1944</v>
      </c>
      <c r="I1157" s="394">
        <v>50</v>
      </c>
      <c r="J1157" s="387"/>
      <c r="K1157" s="383"/>
      <c r="L1157" s="387">
        <v>0.25</v>
      </c>
      <c r="M1157" s="201">
        <v>-103.40287299236785</v>
      </c>
      <c r="N1157" s="201">
        <v>423.0996045</v>
      </c>
      <c r="O1157" s="201">
        <v>41.094000000000001</v>
      </c>
      <c r="P1157" s="387">
        <v>41.094000000000001</v>
      </c>
      <c r="Q1157" s="387">
        <v>423.0996045</v>
      </c>
      <c r="R1157" s="387">
        <v>-103.52787299236785</v>
      </c>
      <c r="S1157" s="387">
        <v>196.86094921999864</v>
      </c>
      <c r="T1157" s="387">
        <v>196.98594921999864</v>
      </c>
      <c r="U1157" s="387"/>
      <c r="V1157" s="170">
        <v>128.3823193535988</v>
      </c>
    </row>
    <row r="1158" spans="1:22" x14ac:dyDescent="0.25">
      <c r="A1158">
        <v>0</v>
      </c>
      <c r="B1158" s="397"/>
      <c r="C1158" s="397"/>
      <c r="D1158" s="397"/>
      <c r="E1158" s="396"/>
      <c r="F1158" s="397" t="s">
        <v>619</v>
      </c>
      <c r="G1158" s="395"/>
      <c r="H1158" s="395"/>
      <c r="I1158" s="394"/>
      <c r="J1158" s="387"/>
      <c r="K1158" s="383"/>
      <c r="L1158" s="387">
        <v>0.5</v>
      </c>
      <c r="M1158" s="201">
        <v>-103.77787299236785</v>
      </c>
      <c r="N1158" s="201">
        <v>423.0996045</v>
      </c>
      <c r="O1158" s="201">
        <v>41.094000000000001</v>
      </c>
      <c r="P1158" s="387">
        <v>41.094000000000001</v>
      </c>
      <c r="Q1158" s="387">
        <v>423.0996045</v>
      </c>
      <c r="R1158" s="387">
        <v>-104.02787299236785</v>
      </c>
      <c r="S1158" s="387">
        <v>197.23594921999864</v>
      </c>
      <c r="T1158" s="387">
        <v>197.48594921999864</v>
      </c>
      <c r="U1158" s="387"/>
      <c r="V1158" s="170">
        <v>128.7573193535988</v>
      </c>
    </row>
    <row r="1159" spans="1:22" x14ac:dyDescent="0.25">
      <c r="A1159">
        <v>0</v>
      </c>
      <c r="B1159" s="397" t="s">
        <v>3081</v>
      </c>
      <c r="C1159" s="397" t="s">
        <v>2036</v>
      </c>
      <c r="D1159" s="397" t="s">
        <v>1956</v>
      </c>
      <c r="E1159" s="396">
        <v>1976</v>
      </c>
      <c r="F1159" s="397" t="s">
        <v>3112</v>
      </c>
      <c r="G1159" s="395" t="s">
        <v>1982</v>
      </c>
      <c r="H1159" s="395" t="s">
        <v>1953</v>
      </c>
      <c r="I1159" s="394">
        <v>50</v>
      </c>
      <c r="J1159" s="387"/>
      <c r="K1159" s="383"/>
      <c r="L1159" s="387">
        <v>0.25</v>
      </c>
      <c r="M1159" s="201">
        <v>-104.15287299236785</v>
      </c>
      <c r="N1159" s="201">
        <v>423.0996045</v>
      </c>
      <c r="O1159" s="201">
        <v>41.094000000000001</v>
      </c>
      <c r="P1159" s="387">
        <v>41.094000000000001</v>
      </c>
      <c r="Q1159" s="387">
        <v>423.0996045</v>
      </c>
      <c r="R1159" s="387">
        <v>-104.27787299236785</v>
      </c>
      <c r="S1159" s="387">
        <v>197.61094921999864</v>
      </c>
      <c r="T1159" s="387">
        <v>197.73594921999864</v>
      </c>
      <c r="U1159" s="387"/>
      <c r="V1159" s="170">
        <v>129.1323193535988</v>
      </c>
    </row>
    <row r="1160" spans="1:22" x14ac:dyDescent="0.25">
      <c r="A1160">
        <v>0</v>
      </c>
      <c r="B1160" s="397"/>
      <c r="C1160" s="397"/>
      <c r="D1160" s="397"/>
      <c r="E1160" s="396"/>
      <c r="F1160" s="397" t="s">
        <v>619</v>
      </c>
      <c r="G1160" s="395"/>
      <c r="H1160" s="395"/>
      <c r="I1160" s="394"/>
      <c r="J1160" s="387"/>
      <c r="K1160" s="383"/>
      <c r="L1160" s="387">
        <v>0.13250333762772015</v>
      </c>
      <c r="M1160" s="201">
        <v>-104.34412466118171</v>
      </c>
      <c r="N1160" s="201">
        <v>423.0996045</v>
      </c>
      <c r="O1160" s="201">
        <v>41.094000000000001</v>
      </c>
      <c r="P1160" s="387">
        <v>41.094000000000001</v>
      </c>
      <c r="Q1160" s="387">
        <v>423.0996045</v>
      </c>
      <c r="R1160" s="387">
        <v>-104.41037632999557</v>
      </c>
      <c r="S1160" s="387">
        <v>197.80220088881251</v>
      </c>
      <c r="T1160" s="387">
        <v>197.86845255762637</v>
      </c>
      <c r="U1160" s="387"/>
      <c r="V1160" s="170">
        <v>129.32357102241269</v>
      </c>
    </row>
    <row r="1161" spans="1:22" x14ac:dyDescent="0.25">
      <c r="A1161">
        <v>0</v>
      </c>
      <c r="B1161" s="395"/>
      <c r="C1161" s="397"/>
      <c r="D1161" s="397"/>
      <c r="E1161" s="396"/>
      <c r="F1161" s="397" t="s">
        <v>619</v>
      </c>
      <c r="G1161" s="395"/>
      <c r="H1161" s="395" t="s">
        <v>1962</v>
      </c>
      <c r="I1161" s="394"/>
      <c r="J1161" s="387"/>
      <c r="K1161" s="383"/>
      <c r="L1161" s="387">
        <v>0.103502</v>
      </c>
      <c r="M1161" s="201">
        <v>-104.46212732999558</v>
      </c>
      <c r="N1161" s="201">
        <v>423.0996045</v>
      </c>
      <c r="O1161" s="201">
        <v>41.094000000000001</v>
      </c>
      <c r="P1161" s="387">
        <v>41.094000000000001</v>
      </c>
      <c r="Q1161" s="387">
        <v>423.0996045</v>
      </c>
      <c r="R1161" s="387">
        <v>-104.51387832999558</v>
      </c>
      <c r="S1161" s="387">
        <v>197.92020355762637</v>
      </c>
      <c r="T1161" s="387">
        <v>197.97195455762636</v>
      </c>
      <c r="U1161" s="395"/>
      <c r="V1161" s="170">
        <v>129.44157369122655</v>
      </c>
    </row>
    <row r="1162" spans="1:22" x14ac:dyDescent="0.25">
      <c r="A1162">
        <v>0</v>
      </c>
      <c r="B1162" s="397" t="s">
        <v>3081</v>
      </c>
      <c r="C1162" s="397" t="s">
        <v>2036</v>
      </c>
      <c r="D1162" s="397" t="s">
        <v>111</v>
      </c>
      <c r="E1162" s="396">
        <v>1980</v>
      </c>
      <c r="F1162" s="397" t="s">
        <v>884</v>
      </c>
      <c r="G1162" s="395" t="s">
        <v>4288</v>
      </c>
      <c r="H1162" s="395" t="s">
        <v>4289</v>
      </c>
      <c r="I1162" s="394">
        <v>47.5</v>
      </c>
      <c r="J1162" s="393"/>
      <c r="K1162" s="400"/>
      <c r="L1162" s="387">
        <v>0</v>
      </c>
      <c r="M1162" s="201">
        <v>-104.51387832999558</v>
      </c>
      <c r="N1162" s="201">
        <v>423.0996045</v>
      </c>
      <c r="O1162" s="201">
        <v>41.094000000000001</v>
      </c>
      <c r="P1162" s="387">
        <v>41.094000000000001</v>
      </c>
      <c r="Q1162" s="387">
        <v>423.0996045</v>
      </c>
      <c r="R1162" s="387">
        <v>-104.51387832999558</v>
      </c>
      <c r="S1162" s="387">
        <v>197.97195455762636</v>
      </c>
      <c r="T1162" s="387">
        <v>197.97195455762636</v>
      </c>
      <c r="U1162" s="216" t="s">
        <v>3110</v>
      </c>
      <c r="V1162" s="170">
        <v>129.49332469122652</v>
      </c>
    </row>
    <row r="1163" spans="1:22" x14ac:dyDescent="0.25">
      <c r="A1163">
        <v>0</v>
      </c>
      <c r="B1163" s="397"/>
      <c r="C1163" s="397"/>
      <c r="D1163" s="397"/>
      <c r="E1163" s="396"/>
      <c r="F1163" s="397" t="s">
        <v>619</v>
      </c>
      <c r="G1163" s="395"/>
      <c r="H1163" s="395" t="s">
        <v>1969</v>
      </c>
      <c r="I1163" s="394"/>
      <c r="J1163" s="387"/>
      <c r="K1163" s="383"/>
      <c r="L1163" s="387">
        <v>0.14528199999999999</v>
      </c>
      <c r="M1163" s="201">
        <v>-104.58651932999558</v>
      </c>
      <c r="N1163" s="201">
        <v>423.0996045</v>
      </c>
      <c r="O1163" s="201">
        <v>41.094000000000001</v>
      </c>
      <c r="P1163" s="387">
        <v>41.094000000000001</v>
      </c>
      <c r="Q1163" s="387">
        <v>423.0996045</v>
      </c>
      <c r="R1163" s="387">
        <v>-104.65916032999557</v>
      </c>
      <c r="S1163" s="387">
        <v>198.04459555762637</v>
      </c>
      <c r="T1163" s="387">
        <v>198.11723655762637</v>
      </c>
      <c r="U1163" s="387"/>
      <c r="V1163" s="170">
        <v>129.56596569122655</v>
      </c>
    </row>
    <row r="1164" spans="1:22" x14ac:dyDescent="0.25">
      <c r="A1164">
        <v>0</v>
      </c>
      <c r="B1164" s="397" t="s">
        <v>3081</v>
      </c>
      <c r="C1164" s="397" t="s">
        <v>2036</v>
      </c>
      <c r="D1164" s="397" t="s">
        <v>2087</v>
      </c>
      <c r="E1164" s="396">
        <v>1981</v>
      </c>
      <c r="F1164" s="397" t="s">
        <v>3109</v>
      </c>
      <c r="G1164" s="395"/>
      <c r="H1164" s="395" t="s">
        <v>2085</v>
      </c>
      <c r="I1164" s="394"/>
      <c r="J1164" s="387"/>
      <c r="K1164" s="383"/>
      <c r="L1164" s="387">
        <v>0</v>
      </c>
      <c r="M1164" s="201">
        <v>-104.65916032999557</v>
      </c>
      <c r="N1164" s="201">
        <v>423.0996045</v>
      </c>
      <c r="O1164" s="201">
        <v>41.094000000000001</v>
      </c>
      <c r="P1164" s="387">
        <v>41.094000000000001</v>
      </c>
      <c r="Q1164" s="387">
        <v>423.0996045</v>
      </c>
      <c r="R1164" s="387">
        <v>-104.65916032999557</v>
      </c>
      <c r="S1164" s="387">
        <v>198.11723655762637</v>
      </c>
      <c r="T1164" s="387">
        <v>198.11723655762637</v>
      </c>
      <c r="U1164" s="387"/>
      <c r="V1164" s="170">
        <v>129.63860669122653</v>
      </c>
    </row>
    <row r="1165" spans="1:22" x14ac:dyDescent="0.25">
      <c r="A1165">
        <v>0</v>
      </c>
      <c r="B1165" s="397"/>
      <c r="C1165" s="397"/>
      <c r="D1165" s="397"/>
      <c r="E1165" s="396"/>
      <c r="F1165" s="397" t="s">
        <v>619</v>
      </c>
      <c r="G1165" s="395"/>
      <c r="H1165" s="395" t="s">
        <v>1969</v>
      </c>
      <c r="I1165" s="394"/>
      <c r="J1165" s="387"/>
      <c r="K1165" s="400"/>
      <c r="L1165" s="387">
        <v>0</v>
      </c>
      <c r="M1165" s="201">
        <v>-104.65916032999557</v>
      </c>
      <c r="N1165" s="201">
        <v>423.0996045</v>
      </c>
      <c r="O1165" s="201">
        <v>41.094000000000001</v>
      </c>
      <c r="P1165" s="387">
        <v>41.094000000000001</v>
      </c>
      <c r="Q1165" s="387">
        <v>423.0996045</v>
      </c>
      <c r="R1165" s="387">
        <v>-104.65916032999557</v>
      </c>
      <c r="S1165" s="387">
        <v>198.11723655762637</v>
      </c>
      <c r="T1165" s="387">
        <v>198.11723655762637</v>
      </c>
      <c r="U1165" s="387"/>
      <c r="V1165" s="170">
        <v>129.63860669122653</v>
      </c>
    </row>
    <row r="1166" spans="1:22" x14ac:dyDescent="0.25">
      <c r="A1166">
        <v>0</v>
      </c>
      <c r="B1166" s="397" t="s">
        <v>3081</v>
      </c>
      <c r="C1166" s="397" t="s">
        <v>2036</v>
      </c>
      <c r="D1166" s="397" t="s">
        <v>1990</v>
      </c>
      <c r="E1166" s="396">
        <v>1981</v>
      </c>
      <c r="F1166" s="397" t="s">
        <v>3108</v>
      </c>
      <c r="G1166" s="395" t="s">
        <v>1988</v>
      </c>
      <c r="H1166" s="395" t="s">
        <v>1987</v>
      </c>
      <c r="I1166" s="394"/>
      <c r="J1166" s="387"/>
      <c r="K1166" s="383"/>
      <c r="L1166" s="387">
        <v>0</v>
      </c>
      <c r="M1166" s="201">
        <v>-104.65916032999557</v>
      </c>
      <c r="N1166" s="201">
        <v>423.0996045</v>
      </c>
      <c r="O1166" s="201">
        <v>41.094000000000001</v>
      </c>
      <c r="P1166" s="387">
        <v>41.094000000000001</v>
      </c>
      <c r="Q1166" s="387">
        <v>423.0996045</v>
      </c>
      <c r="R1166" s="387">
        <v>-104.65916032999557</v>
      </c>
      <c r="S1166" s="387">
        <v>198.11723655762637</v>
      </c>
      <c r="T1166" s="387">
        <v>198.11723655762637</v>
      </c>
      <c r="U1166" s="387"/>
      <c r="V1166" s="170">
        <v>129.63860669122653</v>
      </c>
    </row>
    <row r="1167" spans="1:22" x14ac:dyDescent="0.25">
      <c r="A1167">
        <v>0</v>
      </c>
      <c r="B1167" s="397"/>
      <c r="C1167" s="397"/>
      <c r="D1167" s="397"/>
      <c r="E1167" s="396"/>
      <c r="F1167" s="397" t="s">
        <v>619</v>
      </c>
      <c r="G1167" s="395"/>
      <c r="H1167" s="395" t="s">
        <v>1962</v>
      </c>
      <c r="I1167" s="394"/>
      <c r="J1167" s="387"/>
      <c r="K1167" s="383"/>
      <c r="L1167" s="387">
        <v>0.13121600000000003</v>
      </c>
      <c r="M1167" s="201">
        <v>-104.72476832999557</v>
      </c>
      <c r="N1167" s="201">
        <v>423.0996045</v>
      </c>
      <c r="O1167" s="201">
        <v>41.094000000000001</v>
      </c>
      <c r="P1167" s="387">
        <v>41.094000000000001</v>
      </c>
      <c r="Q1167" s="387">
        <v>423.0996045</v>
      </c>
      <c r="R1167" s="387">
        <v>-104.79037632999557</v>
      </c>
      <c r="S1167" s="387">
        <v>198.18284455762637</v>
      </c>
      <c r="T1167" s="387">
        <v>198.24845255762636</v>
      </c>
      <c r="U1167" s="387"/>
      <c r="V1167" s="170">
        <v>129.70421469122653</v>
      </c>
    </row>
    <row r="1168" spans="1:22" x14ac:dyDescent="0.25">
      <c r="A1168">
        <v>0</v>
      </c>
      <c r="B1168" s="397"/>
      <c r="C1168" s="397"/>
      <c r="D1168" s="397"/>
      <c r="E1168" s="396"/>
      <c r="F1168" s="397" t="s">
        <v>619</v>
      </c>
      <c r="G1168" s="395"/>
      <c r="H1168" s="395"/>
      <c r="I1168" s="394"/>
      <c r="J1168" s="387"/>
      <c r="K1168" s="383"/>
      <c r="L1168" s="387">
        <v>0</v>
      </c>
      <c r="M1168" s="201">
        <v>-104.79037632999557</v>
      </c>
      <c r="N1168" s="201">
        <v>423.0996045</v>
      </c>
      <c r="O1168" s="201">
        <v>41.094000000000001</v>
      </c>
      <c r="P1168" s="387">
        <v>41.094000000000001</v>
      </c>
      <c r="Q1168" s="387">
        <v>423.0996045</v>
      </c>
      <c r="R1168" s="387">
        <v>-104.79037632999557</v>
      </c>
      <c r="S1168" s="387">
        <v>198.24845255762636</v>
      </c>
      <c r="T1168" s="387">
        <v>198.24845255762636</v>
      </c>
      <c r="U1168" s="387"/>
      <c r="V1168" s="170">
        <v>129.76982269122652</v>
      </c>
    </row>
    <row r="1169" spans="1:22" x14ac:dyDescent="0.25">
      <c r="A1169">
        <v>0</v>
      </c>
      <c r="B1169" s="404"/>
      <c r="C1169" s="404"/>
      <c r="D1169" s="404"/>
      <c r="E1169" s="403"/>
      <c r="F1169" s="402"/>
      <c r="G1169" s="393"/>
      <c r="H1169" s="393"/>
      <c r="I1169" s="463"/>
      <c r="J1169" s="387"/>
      <c r="K1169" s="383"/>
      <c r="L1169" s="387">
        <v>5.9496662372279838E-2</v>
      </c>
      <c r="M1169" s="201">
        <v>-104.82012466118171</v>
      </c>
      <c r="N1169" s="201">
        <v>423.0996045</v>
      </c>
      <c r="O1169" s="201">
        <v>41.094000000000001</v>
      </c>
      <c r="P1169" s="387">
        <v>41.094000000000001</v>
      </c>
      <c r="Q1169" s="387">
        <v>423.0996045</v>
      </c>
      <c r="R1169" s="387">
        <v>-104.84987299236785</v>
      </c>
      <c r="S1169" s="387">
        <v>198.27820088881251</v>
      </c>
      <c r="T1169" s="387">
        <v>198.30794921999865</v>
      </c>
      <c r="U1169" s="387"/>
      <c r="V1169" s="170">
        <v>129.79957102241269</v>
      </c>
    </row>
    <row r="1170" spans="1:22" x14ac:dyDescent="0.25">
      <c r="A1170">
        <v>0</v>
      </c>
      <c r="B1170" s="404"/>
      <c r="C1170" s="404"/>
      <c r="D1170" s="404"/>
      <c r="E1170" s="403"/>
      <c r="F1170" s="406"/>
      <c r="G1170" s="395"/>
      <c r="H1170" s="395"/>
      <c r="I1170" s="464"/>
      <c r="J1170" s="399"/>
      <c r="K1170" s="383"/>
      <c r="L1170" s="402">
        <v>5.2097499999999991E-2</v>
      </c>
      <c r="M1170" s="201">
        <v>-104.87592174236785</v>
      </c>
      <c r="N1170" s="201">
        <v>423.0996045</v>
      </c>
      <c r="O1170" s="201">
        <v>41.094000000000001</v>
      </c>
      <c r="P1170" s="387">
        <v>41.094000000000001</v>
      </c>
      <c r="Q1170" s="387">
        <v>423.0996045</v>
      </c>
      <c r="R1170" s="387">
        <v>-104.90197049236785</v>
      </c>
      <c r="S1170" s="402">
        <v>198.33399796999865</v>
      </c>
      <c r="T1170" s="402">
        <v>198.36004671999865</v>
      </c>
      <c r="U1170" s="387"/>
      <c r="V1170" s="170">
        <v>129.85536810359883</v>
      </c>
    </row>
    <row r="1171" spans="1:22" x14ac:dyDescent="0.25">
      <c r="A1171">
        <v>0</v>
      </c>
      <c r="B1171" s="404"/>
      <c r="C1171" s="404"/>
      <c r="D1171" s="404"/>
      <c r="E1171" s="403"/>
      <c r="F1171" s="397"/>
      <c r="G1171" s="395"/>
      <c r="H1171" s="395"/>
      <c r="I1171" s="465"/>
      <c r="J1171" s="402"/>
      <c r="K1171" s="383"/>
      <c r="L1171" s="402">
        <v>0.32364399999999999</v>
      </c>
      <c r="M1171" s="201">
        <v>-105.06379249236785</v>
      </c>
      <c r="N1171" s="201">
        <v>423.0996045</v>
      </c>
      <c r="O1171" s="201">
        <v>41.094000000000001</v>
      </c>
      <c r="P1171" s="387">
        <v>41.094000000000001</v>
      </c>
      <c r="Q1171" s="387">
        <v>423.0996045</v>
      </c>
      <c r="R1171" s="387">
        <v>-105.22561449236785</v>
      </c>
      <c r="S1171" s="402">
        <v>198.52186871999865</v>
      </c>
      <c r="T1171" s="402">
        <v>198.68369071999865</v>
      </c>
      <c r="U1171" s="387"/>
      <c r="V1171" s="170">
        <v>130.04323885359884</v>
      </c>
    </row>
    <row r="1172" spans="1:22" x14ac:dyDescent="0.25">
      <c r="A1172">
        <v>0</v>
      </c>
      <c r="B1172" s="404"/>
      <c r="C1172" s="404"/>
      <c r="D1172" s="404"/>
      <c r="E1172" s="403"/>
      <c r="F1172" s="397"/>
      <c r="G1172" s="395"/>
      <c r="H1172" s="395"/>
      <c r="I1172" s="465"/>
      <c r="J1172" s="387"/>
      <c r="K1172" s="383"/>
      <c r="L1172" s="402">
        <v>0</v>
      </c>
      <c r="M1172" s="201">
        <v>-105.22561449236785</v>
      </c>
      <c r="N1172" s="201">
        <v>423.0996045</v>
      </c>
      <c r="O1172" s="201">
        <v>41.094000000000001</v>
      </c>
      <c r="P1172" s="387">
        <v>41.094000000000001</v>
      </c>
      <c r="Q1172" s="387">
        <v>423.0996045</v>
      </c>
      <c r="R1172" s="387">
        <v>-105.22561449236785</v>
      </c>
      <c r="S1172" s="402">
        <v>198.68369071999865</v>
      </c>
      <c r="T1172" s="402">
        <v>198.68369071999865</v>
      </c>
      <c r="U1172" s="387"/>
      <c r="V1172" s="170">
        <v>130.20506085359881</v>
      </c>
    </row>
    <row r="1173" spans="1:22" x14ac:dyDescent="0.25">
      <c r="A1173">
        <v>0</v>
      </c>
      <c r="B1173" s="404"/>
      <c r="C1173" s="404"/>
      <c r="D1173" s="404"/>
      <c r="E1173" s="403"/>
      <c r="F1173" s="397"/>
      <c r="G1173" s="395"/>
      <c r="H1173" s="395"/>
      <c r="I1173" s="465"/>
      <c r="J1173" s="387"/>
      <c r="K1173" s="383"/>
      <c r="L1173" s="402">
        <v>0</v>
      </c>
      <c r="M1173" s="201">
        <v>-105.22561449236785</v>
      </c>
      <c r="N1173" s="201">
        <v>423.0996045</v>
      </c>
      <c r="O1173" s="201">
        <v>41.094000000000001</v>
      </c>
      <c r="P1173" s="387">
        <v>41.094000000000001</v>
      </c>
      <c r="Q1173" s="387">
        <v>423.0996045</v>
      </c>
      <c r="R1173" s="387">
        <v>-105.22561449236785</v>
      </c>
      <c r="S1173" s="402">
        <v>198.68369071999865</v>
      </c>
      <c r="T1173" s="402">
        <v>198.68369071999865</v>
      </c>
      <c r="U1173" s="387"/>
      <c r="V1173" s="170">
        <v>130.20506085359881</v>
      </c>
    </row>
    <row r="1174" spans="1:22" x14ac:dyDescent="0.25">
      <c r="A1174">
        <v>0</v>
      </c>
      <c r="B1174" s="404"/>
      <c r="C1174" s="404"/>
      <c r="D1174" s="404"/>
      <c r="E1174" s="403"/>
      <c r="F1174" s="397"/>
      <c r="G1174" s="395"/>
      <c r="H1174" s="395"/>
      <c r="I1174" s="465"/>
      <c r="J1174" s="387"/>
      <c r="K1174" s="383"/>
      <c r="L1174" s="402">
        <v>9.9516999999999994E-2</v>
      </c>
      <c r="M1174" s="201">
        <v>-105.27537299236786</v>
      </c>
      <c r="N1174" s="201">
        <v>423.0996045</v>
      </c>
      <c r="O1174" s="201">
        <v>41.094000000000001</v>
      </c>
      <c r="P1174" s="387">
        <v>41.094000000000001</v>
      </c>
      <c r="Q1174" s="387">
        <v>423.0996045</v>
      </c>
      <c r="R1174" s="387">
        <v>-105.32513149236786</v>
      </c>
      <c r="S1174" s="402">
        <v>198.73344921999865</v>
      </c>
      <c r="T1174" s="402">
        <v>198.78320771999864</v>
      </c>
      <c r="U1174" s="387"/>
      <c r="V1174" s="170">
        <v>130.2548193535988</v>
      </c>
    </row>
    <row r="1175" spans="1:22" x14ac:dyDescent="0.25">
      <c r="A1175">
        <v>0</v>
      </c>
      <c r="B1175" s="404"/>
      <c r="C1175" s="404"/>
      <c r="D1175" s="404"/>
      <c r="E1175" s="403"/>
      <c r="F1175" s="397"/>
      <c r="G1175" s="395"/>
      <c r="H1175" s="395"/>
      <c r="I1175" s="465"/>
      <c r="J1175" s="402"/>
      <c r="K1175" s="383"/>
      <c r="L1175" s="402">
        <v>0.32364399999999999</v>
      </c>
      <c r="M1175" s="201">
        <v>-105.48695349236786</v>
      </c>
      <c r="N1175" s="201">
        <v>423.0996045</v>
      </c>
      <c r="O1175" s="201">
        <v>41.094000000000001</v>
      </c>
      <c r="P1175" s="387">
        <v>41.094000000000001</v>
      </c>
      <c r="Q1175" s="387">
        <v>423.0996045</v>
      </c>
      <c r="R1175" s="387">
        <v>-105.64877549236786</v>
      </c>
      <c r="S1175" s="402">
        <v>198.94502971999864</v>
      </c>
      <c r="T1175" s="402">
        <v>199.10685171999864</v>
      </c>
      <c r="U1175" s="402"/>
      <c r="V1175" s="170">
        <v>130.46639985359883</v>
      </c>
    </row>
    <row r="1176" spans="1:22" x14ac:dyDescent="0.25">
      <c r="A1176">
        <v>0</v>
      </c>
      <c r="B1176" s="404"/>
      <c r="C1176" s="404"/>
      <c r="D1176" s="404"/>
      <c r="E1176" s="403"/>
      <c r="F1176" s="397"/>
      <c r="G1176" s="395"/>
      <c r="H1176" s="395"/>
      <c r="I1176" s="465"/>
      <c r="J1176" s="387"/>
      <c r="K1176" s="383"/>
      <c r="L1176" s="402">
        <v>0</v>
      </c>
      <c r="M1176" s="201">
        <v>-105.64877549236786</v>
      </c>
      <c r="N1176" s="201">
        <v>423.0996045</v>
      </c>
      <c r="O1176" s="201">
        <v>41.094000000000001</v>
      </c>
      <c r="P1176" s="387">
        <v>41.094000000000001</v>
      </c>
      <c r="Q1176" s="387">
        <v>423.0996045</v>
      </c>
      <c r="R1176" s="387">
        <v>-105.64877549236786</v>
      </c>
      <c r="S1176" s="402">
        <v>199.10685171999864</v>
      </c>
      <c r="T1176" s="402">
        <v>199.10685171999864</v>
      </c>
      <c r="U1176" s="402"/>
      <c r="V1176" s="170">
        <v>130.6282218535988</v>
      </c>
    </row>
    <row r="1177" spans="1:22" x14ac:dyDescent="0.25">
      <c r="A1177">
        <v>0</v>
      </c>
      <c r="B1177" s="404"/>
      <c r="C1177" s="404"/>
      <c r="D1177" s="404"/>
      <c r="E1177" s="403"/>
      <c r="F1177" s="397"/>
      <c r="G1177" s="395"/>
      <c r="H1177" s="395"/>
      <c r="I1177" s="465"/>
      <c r="J1177" s="387"/>
      <c r="K1177" s="383"/>
      <c r="L1177" s="402">
        <v>0</v>
      </c>
      <c r="M1177" s="201">
        <v>-105.64877549236786</v>
      </c>
      <c r="N1177" s="201">
        <v>423.0996045</v>
      </c>
      <c r="O1177" s="201">
        <v>41.094000000000001</v>
      </c>
      <c r="P1177" s="387">
        <v>41.094000000000001</v>
      </c>
      <c r="Q1177" s="387">
        <v>423.0996045</v>
      </c>
      <c r="R1177" s="387">
        <v>-105.64877549236786</v>
      </c>
      <c r="S1177" s="402">
        <v>199.10685171999864</v>
      </c>
      <c r="T1177" s="402">
        <v>199.10685171999864</v>
      </c>
      <c r="U1177" s="402"/>
      <c r="V1177" s="170">
        <v>130.6282218535988</v>
      </c>
    </row>
    <row r="1178" spans="1:22" x14ac:dyDescent="0.25">
      <c r="A1178">
        <v>0</v>
      </c>
      <c r="B1178" s="404"/>
      <c r="C1178" s="404"/>
      <c r="D1178" s="404"/>
      <c r="E1178" s="403"/>
      <c r="F1178" s="406"/>
      <c r="G1178" s="395"/>
      <c r="H1178" s="395"/>
      <c r="I1178" s="464"/>
      <c r="J1178" s="387"/>
      <c r="K1178" s="383"/>
      <c r="L1178" s="387">
        <v>5.2097499999999991E-2</v>
      </c>
      <c r="M1178" s="201">
        <v>-105.67482424236786</v>
      </c>
      <c r="N1178" s="201">
        <v>423.0996045</v>
      </c>
      <c r="O1178" s="201">
        <v>41.094000000000001</v>
      </c>
      <c r="P1178" s="387">
        <v>41.094000000000001</v>
      </c>
      <c r="Q1178" s="387">
        <v>423.0996045</v>
      </c>
      <c r="R1178" s="387">
        <v>-105.70087299236786</v>
      </c>
      <c r="S1178" s="387">
        <v>199.13290046999865</v>
      </c>
      <c r="T1178" s="387">
        <v>199.15894921999865</v>
      </c>
      <c r="U1178" s="402"/>
      <c r="V1178" s="170">
        <v>130.65427060359883</v>
      </c>
    </row>
    <row r="1179" spans="1:22" x14ac:dyDescent="0.25">
      <c r="A1179">
        <v>0</v>
      </c>
      <c r="B1179" s="404"/>
      <c r="C1179" s="404"/>
      <c r="D1179" s="404"/>
      <c r="E1179" s="403"/>
      <c r="F1179" s="402"/>
      <c r="G1179" s="393"/>
      <c r="H1179" s="393"/>
      <c r="I1179" s="463"/>
      <c r="J1179" s="387"/>
      <c r="K1179" s="383"/>
      <c r="L1179" s="387">
        <v>7.1999999999999995E-2</v>
      </c>
      <c r="M1179" s="201">
        <v>-105.73687299236786</v>
      </c>
      <c r="N1179" s="201">
        <v>423.0996045</v>
      </c>
      <c r="O1179" s="201">
        <v>41.094000000000001</v>
      </c>
      <c r="P1179" s="387">
        <v>41.094000000000001</v>
      </c>
      <c r="Q1179" s="387">
        <v>423.0996045</v>
      </c>
      <c r="R1179" s="387">
        <v>-105.77287299236787</v>
      </c>
      <c r="S1179" s="387">
        <v>199.19494921999865</v>
      </c>
      <c r="T1179" s="387">
        <v>199.23094921999865</v>
      </c>
      <c r="U1179" s="402"/>
      <c r="V1179" s="170">
        <v>130.71631935359881</v>
      </c>
    </row>
    <row r="1180" spans="1:22" x14ac:dyDescent="0.25">
      <c r="A1180">
        <v>0</v>
      </c>
      <c r="B1180" s="395"/>
      <c r="C1180" s="397"/>
      <c r="D1180" s="397"/>
      <c r="E1180" s="396"/>
      <c r="F1180" s="397" t="s">
        <v>619</v>
      </c>
      <c r="G1180" s="395"/>
      <c r="H1180" s="395"/>
      <c r="I1180" s="394"/>
      <c r="J1180" s="387"/>
      <c r="K1180" s="383"/>
      <c r="L1180" s="387">
        <v>0</v>
      </c>
      <c r="M1180" s="201">
        <v>-105.77287299236787</v>
      </c>
      <c r="N1180" s="201">
        <v>423.0996045</v>
      </c>
      <c r="O1180" s="201">
        <v>41.094000000000001</v>
      </c>
      <c r="P1180" s="387">
        <v>41.094000000000001</v>
      </c>
      <c r="Q1180" s="387">
        <v>423.0996045</v>
      </c>
      <c r="R1180" s="387">
        <v>-105.77287299236787</v>
      </c>
      <c r="S1180" s="387">
        <v>199.23094921999865</v>
      </c>
      <c r="T1180" s="387">
        <v>199.23094921999865</v>
      </c>
      <c r="U1180" s="395"/>
      <c r="V1180" s="201">
        <v>130.75231935359881</v>
      </c>
    </row>
    <row r="1181" spans="1:22" x14ac:dyDescent="0.25">
      <c r="A1181">
        <v>0</v>
      </c>
      <c r="B1181" s="397"/>
      <c r="C1181" s="397"/>
      <c r="D1181" s="397"/>
      <c r="E1181" s="396"/>
      <c r="F1181" s="397" t="s">
        <v>619</v>
      </c>
      <c r="G1181" s="395"/>
      <c r="H1181" s="395" t="s">
        <v>1962</v>
      </c>
      <c r="I1181" s="394"/>
      <c r="J1181" s="387"/>
      <c r="K1181" s="383"/>
      <c r="L1181" s="387">
        <v>9.4006000000000006E-2</v>
      </c>
      <c r="M1181" s="201">
        <v>-105.81987599236786</v>
      </c>
      <c r="N1181" s="201">
        <v>423.0996045</v>
      </c>
      <c r="O1181" s="201">
        <v>41.094000000000001</v>
      </c>
      <c r="P1181" s="387">
        <v>41.094000000000001</v>
      </c>
      <c r="Q1181" s="387">
        <v>423.0996045</v>
      </c>
      <c r="R1181" s="387">
        <v>-105.86687899236786</v>
      </c>
      <c r="S1181" s="387">
        <v>199.27795221999867</v>
      </c>
      <c r="T1181" s="387">
        <v>199.32495521999866</v>
      </c>
      <c r="U1181" s="387"/>
      <c r="V1181" s="201">
        <v>130.79932235359882</v>
      </c>
    </row>
    <row r="1182" spans="1:22" x14ac:dyDescent="0.25">
      <c r="A1182">
        <v>0</v>
      </c>
      <c r="B1182" s="397"/>
      <c r="C1182" s="397"/>
      <c r="D1182" s="397"/>
      <c r="E1182" s="396"/>
      <c r="F1182" s="397" t="s">
        <v>619</v>
      </c>
      <c r="G1182" s="395"/>
      <c r="H1182" s="395" t="s">
        <v>2100</v>
      </c>
      <c r="I1182" s="394"/>
      <c r="J1182" s="387"/>
      <c r="K1182" s="383"/>
      <c r="L1182" s="387">
        <v>0</v>
      </c>
      <c r="M1182" s="201">
        <v>-105.86687899236786</v>
      </c>
      <c r="N1182" s="201">
        <v>423.0996045</v>
      </c>
      <c r="O1182" s="201">
        <v>41.094000000000001</v>
      </c>
      <c r="P1182" s="387">
        <v>41.094000000000001</v>
      </c>
      <c r="Q1182" s="387">
        <v>423.0996045</v>
      </c>
      <c r="R1182" s="387">
        <v>-105.86687899236786</v>
      </c>
      <c r="S1182" s="387">
        <v>199.32495521999866</v>
      </c>
      <c r="T1182" s="387">
        <v>199.32495521999866</v>
      </c>
      <c r="U1182" s="387"/>
      <c r="V1182" s="201">
        <v>130.84632535359884</v>
      </c>
    </row>
    <row r="1183" spans="1:22" x14ac:dyDescent="0.25">
      <c r="A1183">
        <v>0</v>
      </c>
      <c r="B1183" s="397" t="s">
        <v>3081</v>
      </c>
      <c r="C1183" s="397" t="s">
        <v>2036</v>
      </c>
      <c r="D1183" s="397" t="s">
        <v>2087</v>
      </c>
      <c r="E1183" s="396">
        <v>1993</v>
      </c>
      <c r="F1183" s="397" t="s">
        <v>3107</v>
      </c>
      <c r="G1183" s="395"/>
      <c r="H1183" s="395" t="s">
        <v>3106</v>
      </c>
      <c r="I1183" s="394"/>
      <c r="J1183" s="387"/>
      <c r="K1183" s="383"/>
      <c r="L1183" s="387">
        <v>0</v>
      </c>
      <c r="M1183" s="201">
        <v>-105.86687899236786</v>
      </c>
      <c r="N1183" s="201">
        <v>423.0996045</v>
      </c>
      <c r="O1183" s="201">
        <v>41.094000000000001</v>
      </c>
      <c r="P1183" s="387">
        <v>41.094000000000001</v>
      </c>
      <c r="Q1183" s="387">
        <v>423.0996045</v>
      </c>
      <c r="R1183" s="387">
        <v>-105.86687899236786</v>
      </c>
      <c r="S1183" s="387">
        <v>199.32495521999866</v>
      </c>
      <c r="T1183" s="387">
        <v>199.32495521999866</v>
      </c>
      <c r="U1183" s="387"/>
      <c r="V1183" s="201">
        <v>130.84632535359884</v>
      </c>
    </row>
    <row r="1184" spans="1:22" x14ac:dyDescent="0.25">
      <c r="A1184">
        <v>0</v>
      </c>
      <c r="B1184" s="397"/>
      <c r="C1184" s="397"/>
      <c r="D1184" s="397"/>
      <c r="E1184" s="396"/>
      <c r="F1184" s="397" t="s">
        <v>619</v>
      </c>
      <c r="G1184" s="395"/>
      <c r="H1184" s="395" t="s">
        <v>2100</v>
      </c>
      <c r="I1184" s="394"/>
      <c r="J1184" s="399"/>
      <c r="K1184" s="399"/>
      <c r="L1184" s="387">
        <v>0</v>
      </c>
      <c r="M1184" s="201">
        <v>-105.86687899236786</v>
      </c>
      <c r="N1184" s="201">
        <v>423.0996045</v>
      </c>
      <c r="O1184" s="201">
        <v>41.094000000000001</v>
      </c>
      <c r="P1184" s="387">
        <v>41.094000000000001</v>
      </c>
      <c r="Q1184" s="387">
        <v>423.0996045</v>
      </c>
      <c r="R1184" s="387">
        <v>-105.86687899236786</v>
      </c>
      <c r="S1184" s="387">
        <v>199.32495521999866</v>
      </c>
      <c r="T1184" s="387">
        <v>199.32495521999866</v>
      </c>
      <c r="U1184" s="387"/>
      <c r="V1184" s="201">
        <v>130.84632535359884</v>
      </c>
    </row>
    <row r="1185" spans="1:22" x14ac:dyDescent="0.25">
      <c r="A1185">
        <v>0</v>
      </c>
      <c r="B1185" s="397" t="s">
        <v>3081</v>
      </c>
      <c r="C1185" s="397" t="s">
        <v>2036</v>
      </c>
      <c r="D1185" s="397" t="s">
        <v>1990</v>
      </c>
      <c r="E1185" s="396">
        <v>1993</v>
      </c>
      <c r="F1185" s="397" t="s">
        <v>3105</v>
      </c>
      <c r="G1185" s="395" t="s">
        <v>1988</v>
      </c>
      <c r="H1185" s="395" t="s">
        <v>1987</v>
      </c>
      <c r="I1185" s="394"/>
      <c r="J1185" s="387"/>
      <c r="K1185" s="383"/>
      <c r="L1185" s="387">
        <v>0</v>
      </c>
      <c r="M1185" s="201">
        <v>-105.86687899236786</v>
      </c>
      <c r="N1185" s="201">
        <v>423.0996045</v>
      </c>
      <c r="O1185" s="201">
        <v>41.094000000000001</v>
      </c>
      <c r="P1185" s="387">
        <v>41.094000000000001</v>
      </c>
      <c r="Q1185" s="387">
        <v>423.0996045</v>
      </c>
      <c r="R1185" s="387">
        <v>-105.86687899236786</v>
      </c>
      <c r="S1185" s="387">
        <v>199.32495521999866</v>
      </c>
      <c r="T1185" s="387">
        <v>199.32495521999866</v>
      </c>
      <c r="U1185" s="387"/>
      <c r="V1185" s="201">
        <v>130.84632535359884</v>
      </c>
    </row>
    <row r="1186" spans="1:22" x14ac:dyDescent="0.25">
      <c r="A1186">
        <v>0</v>
      </c>
      <c r="B1186" s="397"/>
      <c r="C1186" s="397"/>
      <c r="D1186" s="397"/>
      <c r="E1186" s="396"/>
      <c r="F1186" s="397" t="s">
        <v>619</v>
      </c>
      <c r="G1186" s="395"/>
      <c r="H1186" s="395" t="s">
        <v>1962</v>
      </c>
      <c r="I1186" s="394"/>
      <c r="J1186" s="387"/>
      <c r="K1186" s="383"/>
      <c r="L1186" s="387">
        <v>0.189994</v>
      </c>
      <c r="M1186" s="201">
        <v>-105.96187599236785</v>
      </c>
      <c r="N1186" s="201">
        <v>423.0996045</v>
      </c>
      <c r="O1186" s="201">
        <v>41.094000000000001</v>
      </c>
      <c r="P1186" s="387">
        <v>41.094000000000001</v>
      </c>
      <c r="Q1186" s="387">
        <v>423.0996045</v>
      </c>
      <c r="R1186" s="387">
        <v>-106.05687299236786</v>
      </c>
      <c r="S1186" s="387">
        <v>199.41995221999866</v>
      </c>
      <c r="T1186" s="387">
        <v>199.51494921999867</v>
      </c>
      <c r="U1186" s="387"/>
      <c r="V1186" s="201">
        <v>130.94132235359882</v>
      </c>
    </row>
    <row r="1187" spans="1:22" x14ac:dyDescent="0.25">
      <c r="A1187">
        <v>0</v>
      </c>
      <c r="B1187" s="397"/>
      <c r="C1187" s="397"/>
      <c r="D1187" s="397"/>
      <c r="E1187" s="462"/>
      <c r="F1187" s="397" t="s">
        <v>619</v>
      </c>
      <c r="G1187" s="395"/>
      <c r="H1187" s="395"/>
      <c r="I1187" s="394"/>
      <c r="J1187" s="387"/>
      <c r="K1187" s="383"/>
      <c r="L1187" s="387">
        <v>0.106</v>
      </c>
      <c r="M1187" s="201">
        <v>-106.10987299236785</v>
      </c>
      <c r="N1187" s="201">
        <v>423.0996045</v>
      </c>
      <c r="O1187" s="201">
        <v>41.094000000000001</v>
      </c>
      <c r="P1187" s="387">
        <v>41.094000000000001</v>
      </c>
      <c r="Q1187" s="387">
        <v>423.0996045</v>
      </c>
      <c r="R1187" s="387">
        <v>-106.16287299236785</v>
      </c>
      <c r="S1187" s="387">
        <v>199.56794921999867</v>
      </c>
      <c r="T1187" s="387">
        <v>199.62094921999866</v>
      </c>
      <c r="U1187" s="393"/>
      <c r="V1187" s="201">
        <v>131.08931935359885</v>
      </c>
    </row>
    <row r="1188" spans="1:22" x14ac:dyDescent="0.25">
      <c r="A1188">
        <v>0</v>
      </c>
      <c r="B1188" s="397" t="s">
        <v>3081</v>
      </c>
      <c r="C1188" s="397" t="s">
        <v>2036</v>
      </c>
      <c r="D1188" s="397" t="s">
        <v>1961</v>
      </c>
      <c r="E1188" s="396">
        <v>1997</v>
      </c>
      <c r="F1188" s="397" t="s">
        <v>3104</v>
      </c>
      <c r="G1188" s="395" t="s">
        <v>1984</v>
      </c>
      <c r="H1188" s="395" t="s">
        <v>1958</v>
      </c>
      <c r="I1188" s="394">
        <v>50</v>
      </c>
      <c r="J1188" s="387"/>
      <c r="K1188" s="383"/>
      <c r="L1188" s="387">
        <v>0.2</v>
      </c>
      <c r="M1188" s="201">
        <v>-106.26287299236785</v>
      </c>
      <c r="N1188" s="201">
        <v>423.0996045</v>
      </c>
      <c r="O1188" s="201">
        <v>41.094000000000001</v>
      </c>
      <c r="P1188" s="387">
        <v>41.094000000000001</v>
      </c>
      <c r="Q1188" s="387">
        <v>423.0996045</v>
      </c>
      <c r="R1188" s="387">
        <v>-106.36287299236785</v>
      </c>
      <c r="S1188" s="387">
        <v>199.72094921999866</v>
      </c>
      <c r="T1188" s="387">
        <v>199.82094921999865</v>
      </c>
      <c r="U1188" s="387"/>
      <c r="V1188" s="170">
        <v>131.24231935359882</v>
      </c>
    </row>
    <row r="1189" spans="1:22" x14ac:dyDescent="0.25">
      <c r="A1189">
        <v>0</v>
      </c>
      <c r="B1189" s="397"/>
      <c r="C1189" s="397"/>
      <c r="D1189" s="397"/>
      <c r="E1189" s="462"/>
      <c r="F1189" s="397" t="s">
        <v>619</v>
      </c>
      <c r="G1189" s="395"/>
      <c r="H1189" s="395"/>
      <c r="I1189" s="394"/>
      <c r="J1189" s="387"/>
      <c r="K1189" s="383"/>
      <c r="L1189" s="387">
        <v>0.25</v>
      </c>
      <c r="M1189" s="201">
        <v>-106.48787299236785</v>
      </c>
      <c r="N1189" s="201">
        <v>423.0996045</v>
      </c>
      <c r="O1189" s="201">
        <v>41.094000000000001</v>
      </c>
      <c r="P1189" s="387">
        <v>41.094000000000001</v>
      </c>
      <c r="Q1189" s="387">
        <v>423.0996045</v>
      </c>
      <c r="R1189" s="387">
        <v>-106.61287299236785</v>
      </c>
      <c r="S1189" s="387">
        <v>199.94594921999865</v>
      </c>
      <c r="T1189" s="387">
        <v>200.07094921999865</v>
      </c>
      <c r="U1189" s="393"/>
      <c r="V1189" s="170">
        <v>131.46731935359884</v>
      </c>
    </row>
    <row r="1190" spans="1:22" x14ac:dyDescent="0.25">
      <c r="A1190">
        <v>0</v>
      </c>
      <c r="B1190" s="397" t="s">
        <v>3081</v>
      </c>
      <c r="C1190" s="397" t="s">
        <v>2036</v>
      </c>
      <c r="D1190" s="397" t="s">
        <v>1947</v>
      </c>
      <c r="E1190" s="396">
        <v>2002</v>
      </c>
      <c r="F1190" s="397" t="s">
        <v>3103</v>
      </c>
      <c r="G1190" s="395" t="s">
        <v>1982</v>
      </c>
      <c r="H1190" s="395" t="s">
        <v>1944</v>
      </c>
      <c r="I1190" s="394">
        <v>50</v>
      </c>
      <c r="J1190" s="387"/>
      <c r="K1190" s="383"/>
      <c r="L1190" s="387">
        <v>0.25</v>
      </c>
      <c r="M1190" s="201">
        <v>-106.73787299236785</v>
      </c>
      <c r="N1190" s="201">
        <v>423.0996045</v>
      </c>
      <c r="O1190" s="201">
        <v>41.094000000000001</v>
      </c>
      <c r="P1190" s="387">
        <v>41.094000000000001</v>
      </c>
      <c r="Q1190" s="387">
        <v>423.0996045</v>
      </c>
      <c r="R1190" s="387">
        <v>-106.86287299236785</v>
      </c>
      <c r="S1190" s="387">
        <v>200.19594921999865</v>
      </c>
      <c r="T1190" s="387">
        <v>200.32094921999865</v>
      </c>
      <c r="U1190" s="387"/>
      <c r="V1190" s="170">
        <v>131.71731935359884</v>
      </c>
    </row>
    <row r="1191" spans="1:22" x14ac:dyDescent="0.25">
      <c r="A1191">
        <v>0</v>
      </c>
      <c r="B1191" s="397"/>
      <c r="C1191" s="397"/>
      <c r="D1191" s="397"/>
      <c r="E1191" s="396"/>
      <c r="F1191" s="397" t="s">
        <v>619</v>
      </c>
      <c r="G1191" s="395"/>
      <c r="H1191" s="395"/>
      <c r="I1191" s="394"/>
      <c r="J1191" s="387"/>
      <c r="K1191" s="383"/>
      <c r="L1191" s="387">
        <v>0.886212</v>
      </c>
      <c r="M1191" s="201">
        <v>-107.30597899236786</v>
      </c>
      <c r="N1191" s="201">
        <v>423.0996045</v>
      </c>
      <c r="O1191" s="201">
        <v>41.094000000000001</v>
      </c>
      <c r="P1191" s="387">
        <v>41.094000000000001</v>
      </c>
      <c r="Q1191" s="387">
        <v>423.0996045</v>
      </c>
      <c r="R1191" s="387">
        <v>-107.74908499236786</v>
      </c>
      <c r="S1191" s="387">
        <v>200.76405521999865</v>
      </c>
      <c r="T1191" s="387">
        <v>201.20716121999865</v>
      </c>
      <c r="U1191" s="387"/>
      <c r="V1191" s="170">
        <v>132.28542535359884</v>
      </c>
    </row>
    <row r="1192" spans="1:22" x14ac:dyDescent="0.25">
      <c r="A1192">
        <v>0</v>
      </c>
      <c r="B1192" s="397" t="s">
        <v>3081</v>
      </c>
      <c r="C1192" s="397" t="s">
        <v>2036</v>
      </c>
      <c r="D1192" s="397" t="s">
        <v>1956</v>
      </c>
      <c r="E1192" s="396">
        <v>2013</v>
      </c>
      <c r="F1192" s="397" t="s">
        <v>3102</v>
      </c>
      <c r="G1192" s="395" t="s">
        <v>1982</v>
      </c>
      <c r="H1192" s="395" t="s">
        <v>1953</v>
      </c>
      <c r="I1192" s="394">
        <v>50</v>
      </c>
      <c r="J1192" s="387"/>
      <c r="K1192" s="383"/>
      <c r="L1192" s="387">
        <v>0.25</v>
      </c>
      <c r="M1192" s="201">
        <v>-107.87408499236786</v>
      </c>
      <c r="N1192" s="201">
        <v>423.0996045</v>
      </c>
      <c r="O1192" s="201">
        <v>41.094000000000001</v>
      </c>
      <c r="P1192" s="387">
        <v>41.094000000000001</v>
      </c>
      <c r="Q1192" s="387">
        <v>423.0996045</v>
      </c>
      <c r="R1192" s="387">
        <v>-107.99908499236786</v>
      </c>
      <c r="S1192" s="387">
        <v>201.33216121999865</v>
      </c>
      <c r="T1192" s="387">
        <v>201.45716121999865</v>
      </c>
      <c r="U1192" s="387"/>
      <c r="V1192" s="170">
        <v>132.85353135359884</v>
      </c>
    </row>
    <row r="1193" spans="1:22" x14ac:dyDescent="0.25">
      <c r="A1193">
        <v>0</v>
      </c>
      <c r="B1193" s="397"/>
      <c r="C1193" s="397"/>
      <c r="D1193" s="397"/>
      <c r="E1193" s="396"/>
      <c r="F1193" s="397"/>
      <c r="G1193" s="395"/>
      <c r="H1193" s="395"/>
      <c r="I1193" s="394"/>
      <c r="J1193" s="387"/>
      <c r="K1193" s="383"/>
      <c r="L1193" s="387">
        <v>0.87</v>
      </c>
      <c r="M1193" s="201">
        <v>-108.43408499236786</v>
      </c>
      <c r="N1193" s="201">
        <v>423.0996045</v>
      </c>
      <c r="O1193" s="201">
        <v>41.094000000000001</v>
      </c>
      <c r="P1193" s="387">
        <v>41.094000000000001</v>
      </c>
      <c r="Q1193" s="387">
        <v>423.0996045</v>
      </c>
      <c r="R1193" s="387">
        <v>-108.86908499236786</v>
      </c>
      <c r="S1193" s="387">
        <v>201.89216121999866</v>
      </c>
      <c r="T1193" s="387">
        <v>202.32716121999866</v>
      </c>
      <c r="U1193" s="387"/>
      <c r="V1193" s="170">
        <v>133.41353135359884</v>
      </c>
    </row>
    <row r="1194" spans="1:22" x14ac:dyDescent="0.25">
      <c r="A1194">
        <v>0</v>
      </c>
      <c r="B1194" s="397" t="s">
        <v>3081</v>
      </c>
      <c r="C1194" s="397" t="s">
        <v>2036</v>
      </c>
      <c r="D1194" s="397" t="s">
        <v>1961</v>
      </c>
      <c r="E1194" s="396">
        <v>2024</v>
      </c>
      <c r="F1194" s="397" t="s">
        <v>3101</v>
      </c>
      <c r="G1194" s="395" t="s">
        <v>1984</v>
      </c>
      <c r="H1194" s="395" t="s">
        <v>1958</v>
      </c>
      <c r="I1194" s="394">
        <v>50</v>
      </c>
      <c r="J1194" s="387"/>
      <c r="K1194" s="383"/>
      <c r="L1194" s="387">
        <v>0.2</v>
      </c>
      <c r="M1194" s="201">
        <v>-108.96908499236787</v>
      </c>
      <c r="N1194" s="201">
        <v>423.0996045</v>
      </c>
      <c r="O1194" s="201">
        <v>41.094000000000001</v>
      </c>
      <c r="P1194" s="387">
        <v>41.094000000000001</v>
      </c>
      <c r="Q1194" s="387">
        <v>423.0996045</v>
      </c>
      <c r="R1194" s="387">
        <v>-109.06908499236786</v>
      </c>
      <c r="S1194" s="387">
        <v>202.42716121999865</v>
      </c>
      <c r="T1194" s="387">
        <v>202.52716121999865</v>
      </c>
      <c r="U1194" s="387"/>
      <c r="V1194" s="170">
        <v>133.94853135359881</v>
      </c>
    </row>
    <row r="1195" spans="1:22" x14ac:dyDescent="0.25">
      <c r="A1195">
        <v>0</v>
      </c>
      <c r="B1195" s="397"/>
      <c r="C1195" s="397"/>
      <c r="D1195" s="397"/>
      <c r="E1195" s="396"/>
      <c r="F1195" s="397" t="s">
        <v>619</v>
      </c>
      <c r="G1195" s="395"/>
      <c r="H1195" s="395"/>
      <c r="I1195" s="394"/>
      <c r="J1195" s="399"/>
      <c r="K1195" s="399"/>
      <c r="L1195" s="387">
        <v>0.19090499999999999</v>
      </c>
      <c r="M1195" s="201">
        <v>-109.16453749236786</v>
      </c>
      <c r="N1195" s="201">
        <v>423.0996045</v>
      </c>
      <c r="O1195" s="201">
        <v>41.094000000000001</v>
      </c>
      <c r="P1195" s="387">
        <v>41.094000000000001</v>
      </c>
      <c r="Q1195" s="387">
        <v>423.0996045</v>
      </c>
      <c r="R1195" s="387">
        <v>-109.25998999236786</v>
      </c>
      <c r="S1195" s="387">
        <v>202.62261371999864</v>
      </c>
      <c r="T1195" s="387">
        <v>202.71806621999863</v>
      </c>
      <c r="U1195" s="387">
        <v>0.13700000000000001</v>
      </c>
      <c r="V1195" s="170">
        <v>134.1439838535988</v>
      </c>
    </row>
    <row r="1196" spans="1:22" x14ac:dyDescent="0.25">
      <c r="A1196">
        <v>0</v>
      </c>
      <c r="B1196" s="397" t="s">
        <v>3081</v>
      </c>
      <c r="C1196" s="397" t="s">
        <v>2036</v>
      </c>
      <c r="D1196" s="397" t="s">
        <v>111</v>
      </c>
      <c r="E1196" s="396">
        <v>2027</v>
      </c>
      <c r="F1196" s="397" t="s">
        <v>1041</v>
      </c>
      <c r="G1196" s="395" t="s">
        <v>4287</v>
      </c>
      <c r="H1196" s="395" t="s">
        <v>1951</v>
      </c>
      <c r="I1196" s="394">
        <v>47.5</v>
      </c>
      <c r="J1196" s="387"/>
      <c r="K1196" s="383"/>
      <c r="L1196" s="387">
        <v>0</v>
      </c>
      <c r="M1196" s="201">
        <v>-109.25998999236786</v>
      </c>
      <c r="N1196" s="201">
        <v>423.0996045</v>
      </c>
      <c r="O1196" s="201">
        <v>41.094000000000001</v>
      </c>
      <c r="P1196" s="387">
        <v>41.094000000000001</v>
      </c>
      <c r="Q1196" s="387">
        <v>423.0996045</v>
      </c>
      <c r="R1196" s="387">
        <v>-109.25998999236786</v>
      </c>
      <c r="S1196" s="387">
        <v>202.71806621999863</v>
      </c>
      <c r="T1196" s="387">
        <v>202.71806621999863</v>
      </c>
      <c r="U1196" s="387"/>
      <c r="V1196" s="170">
        <v>134.23943635359882</v>
      </c>
    </row>
    <row r="1197" spans="1:22" x14ac:dyDescent="0.25">
      <c r="A1197">
        <v>0</v>
      </c>
      <c r="B1197" s="397"/>
      <c r="C1197" s="397"/>
      <c r="D1197" s="397"/>
      <c r="E1197" s="396"/>
      <c r="F1197" s="397"/>
      <c r="G1197" s="395"/>
      <c r="H1197" s="395"/>
      <c r="I1197" s="394"/>
      <c r="J1197" s="387"/>
      <c r="K1197" s="383"/>
      <c r="L1197" s="387">
        <v>0</v>
      </c>
      <c r="M1197" s="201">
        <v>-109.25998999236786</v>
      </c>
      <c r="N1197" s="201">
        <v>423.0996045</v>
      </c>
      <c r="O1197" s="201">
        <v>41.094000000000001</v>
      </c>
      <c r="P1197" s="387">
        <v>41.094000000000001</v>
      </c>
      <c r="Q1197" s="387">
        <v>423.0996045</v>
      </c>
      <c r="R1197" s="387">
        <v>-109.25998999236786</v>
      </c>
      <c r="S1197" s="387">
        <v>202.71806621999863</v>
      </c>
      <c r="T1197" s="387">
        <v>202.71806621999863</v>
      </c>
      <c r="U1197" s="387"/>
      <c r="V1197" s="170">
        <v>134.23943635359882</v>
      </c>
    </row>
    <row r="1198" spans="1:22" x14ac:dyDescent="0.25">
      <c r="A1198">
        <v>0</v>
      </c>
      <c r="B1198" s="397"/>
      <c r="C1198" s="397"/>
      <c r="D1198" s="397"/>
      <c r="E1198" s="396"/>
      <c r="F1198" s="397"/>
      <c r="G1198" s="395"/>
      <c r="H1198" s="395"/>
      <c r="I1198" s="394"/>
      <c r="J1198" s="387"/>
      <c r="K1198" s="383"/>
      <c r="L1198" s="387">
        <v>5.9095000000000009E-2</v>
      </c>
      <c r="M1198" s="201">
        <v>-109.28953749236786</v>
      </c>
      <c r="N1198" s="201">
        <v>423.0996045</v>
      </c>
      <c r="O1198" s="201">
        <v>41.094000000000001</v>
      </c>
      <c r="P1198" s="387">
        <v>41.094000000000001</v>
      </c>
      <c r="Q1198" s="387">
        <v>423.0996045</v>
      </c>
      <c r="R1198" s="387">
        <v>-109.31908499236786</v>
      </c>
      <c r="S1198" s="387">
        <v>202.74761371999864</v>
      </c>
      <c r="T1198" s="387">
        <v>202.77716121999865</v>
      </c>
      <c r="U1198" s="387"/>
      <c r="V1198" s="170">
        <v>134.2689838535988</v>
      </c>
    </row>
    <row r="1199" spans="1:22" x14ac:dyDescent="0.25">
      <c r="A1199">
        <v>0</v>
      </c>
      <c r="B1199" s="397" t="s">
        <v>3081</v>
      </c>
      <c r="C1199" s="397" t="s">
        <v>2036</v>
      </c>
      <c r="D1199" s="397" t="s">
        <v>1947</v>
      </c>
      <c r="E1199" s="396">
        <v>2029</v>
      </c>
      <c r="F1199" s="397" t="s">
        <v>3099</v>
      </c>
      <c r="G1199" s="395" t="s">
        <v>1982</v>
      </c>
      <c r="H1199" s="395" t="s">
        <v>1944</v>
      </c>
      <c r="I1199" s="394">
        <v>50</v>
      </c>
      <c r="J1199" s="387"/>
      <c r="K1199" s="383"/>
      <c r="L1199" s="387">
        <v>0.25</v>
      </c>
      <c r="M1199" s="201">
        <v>-109.44408499236786</v>
      </c>
      <c r="N1199" s="201">
        <v>423.0996045</v>
      </c>
      <c r="O1199" s="201">
        <v>41.094000000000001</v>
      </c>
      <c r="P1199" s="387">
        <v>41.094000000000001</v>
      </c>
      <c r="Q1199" s="387">
        <v>423.0996045</v>
      </c>
      <c r="R1199" s="387">
        <v>-109.56908499236786</v>
      </c>
      <c r="S1199" s="387">
        <v>202.90216121999865</v>
      </c>
      <c r="T1199" s="387">
        <v>203.02716121999865</v>
      </c>
      <c r="U1199" s="387"/>
      <c r="V1199" s="170">
        <v>134.42353135359883</v>
      </c>
    </row>
    <row r="1200" spans="1:22" x14ac:dyDescent="0.25">
      <c r="A1200">
        <v>0</v>
      </c>
      <c r="B1200" s="397"/>
      <c r="C1200" s="397"/>
      <c r="D1200" s="397"/>
      <c r="E1200" s="396"/>
      <c r="F1200" s="397" t="s">
        <v>619</v>
      </c>
      <c r="G1200" s="395"/>
      <c r="H1200" s="395"/>
      <c r="I1200" s="394"/>
      <c r="J1200" s="387"/>
      <c r="K1200" s="383"/>
      <c r="L1200" s="387">
        <v>1.086212</v>
      </c>
      <c r="M1200" s="201">
        <v>-110.11219099236786</v>
      </c>
      <c r="N1200" s="201">
        <v>423.0996045</v>
      </c>
      <c r="O1200" s="201">
        <v>41.094000000000001</v>
      </c>
      <c r="P1200" s="387">
        <v>41.094000000000001</v>
      </c>
      <c r="Q1200" s="387">
        <v>423.0996045</v>
      </c>
      <c r="R1200" s="387">
        <v>-110.65529699236787</v>
      </c>
      <c r="S1200" s="387">
        <v>203.57026721999864</v>
      </c>
      <c r="T1200" s="387">
        <v>204.11337321999864</v>
      </c>
      <c r="U1200" s="387"/>
      <c r="V1200" s="170">
        <v>135.0916373535988</v>
      </c>
    </row>
    <row r="1201" spans="1:22" x14ac:dyDescent="0.25">
      <c r="A1201">
        <v>0</v>
      </c>
      <c r="B1201" s="397" t="s">
        <v>3081</v>
      </c>
      <c r="C1201" s="397" t="s">
        <v>2036</v>
      </c>
      <c r="D1201" s="397" t="s">
        <v>1956</v>
      </c>
      <c r="E1201" s="396">
        <v>2042</v>
      </c>
      <c r="F1201" s="397" t="s">
        <v>3098</v>
      </c>
      <c r="G1201" s="395" t="s">
        <v>1982</v>
      </c>
      <c r="H1201" s="395" t="s">
        <v>1953</v>
      </c>
      <c r="I1201" s="394">
        <v>50</v>
      </c>
      <c r="J1201" s="387"/>
      <c r="K1201" s="383"/>
      <c r="L1201" s="387">
        <v>0.25</v>
      </c>
      <c r="M1201" s="201">
        <v>-110.78029699236787</v>
      </c>
      <c r="N1201" s="201">
        <v>423.0996045</v>
      </c>
      <c r="O1201" s="201">
        <v>41.094000000000001</v>
      </c>
      <c r="P1201" s="387">
        <v>41.094000000000001</v>
      </c>
      <c r="Q1201" s="387">
        <v>423.0996045</v>
      </c>
      <c r="R1201" s="387">
        <v>-110.90529699236787</v>
      </c>
      <c r="S1201" s="387">
        <v>204.23837321999864</v>
      </c>
      <c r="T1201" s="387">
        <v>204.36337321999864</v>
      </c>
      <c r="U1201" s="387"/>
      <c r="V1201" s="170">
        <v>135.75974335359882</v>
      </c>
    </row>
    <row r="1202" spans="1:22" x14ac:dyDescent="0.25">
      <c r="A1202">
        <v>0</v>
      </c>
      <c r="B1202" s="397"/>
      <c r="C1202" s="397"/>
      <c r="D1202" s="397"/>
      <c r="E1202" s="396"/>
      <c r="F1202" s="397" t="s">
        <v>619</v>
      </c>
      <c r="G1202" s="395"/>
      <c r="H1202" s="395"/>
      <c r="I1202" s="394"/>
      <c r="J1202" s="387"/>
      <c r="K1202" s="383"/>
      <c r="L1202" s="387">
        <v>0.97033199999999997</v>
      </c>
      <c r="M1202" s="201">
        <v>-111.39046299236787</v>
      </c>
      <c r="N1202" s="201">
        <v>423.0996045</v>
      </c>
      <c r="O1202" s="201">
        <v>41.094000000000001</v>
      </c>
      <c r="P1202" s="387">
        <v>41.094000000000001</v>
      </c>
      <c r="Q1202" s="387">
        <v>423.0996045</v>
      </c>
      <c r="R1202" s="387">
        <v>-111.87562899236787</v>
      </c>
      <c r="S1202" s="387">
        <v>204.84853921999866</v>
      </c>
      <c r="T1202" s="387">
        <v>205.33370521999865</v>
      </c>
      <c r="U1202" s="387"/>
      <c r="V1202" s="170">
        <v>136.36990935359881</v>
      </c>
    </row>
    <row r="1203" spans="1:22" x14ac:dyDescent="0.25">
      <c r="A1203">
        <v>0</v>
      </c>
      <c r="B1203" s="395"/>
      <c r="C1203" s="397"/>
      <c r="D1203" s="397"/>
      <c r="E1203" s="396"/>
      <c r="F1203" s="397" t="s">
        <v>619</v>
      </c>
      <c r="G1203" s="395"/>
      <c r="H1203" s="395" t="s">
        <v>1962</v>
      </c>
      <c r="I1203" s="394"/>
      <c r="J1203" s="399"/>
      <c r="K1203" s="399"/>
      <c r="L1203" s="387">
        <v>0.103502</v>
      </c>
      <c r="M1203" s="201">
        <v>-111.92737999236786</v>
      </c>
      <c r="N1203" s="201">
        <v>423.0996045</v>
      </c>
      <c r="O1203" s="201">
        <v>41.094000000000001</v>
      </c>
      <c r="P1203" s="387">
        <v>41.094000000000001</v>
      </c>
      <c r="Q1203" s="387">
        <v>423.0996045</v>
      </c>
      <c r="R1203" s="387">
        <v>-111.97913099236787</v>
      </c>
      <c r="S1203" s="387">
        <v>205.38545621999864</v>
      </c>
      <c r="T1203" s="387">
        <v>205.43720721999864</v>
      </c>
      <c r="U1203" s="395"/>
      <c r="V1203" s="170">
        <v>136.90682635359883</v>
      </c>
    </row>
    <row r="1204" spans="1:22" x14ac:dyDescent="0.25">
      <c r="A1204">
        <v>0</v>
      </c>
      <c r="B1204" s="397" t="s">
        <v>3081</v>
      </c>
      <c r="C1204" s="397" t="s">
        <v>2036</v>
      </c>
      <c r="D1204" s="397" t="s">
        <v>111</v>
      </c>
      <c r="E1204" s="396">
        <v>2054</v>
      </c>
      <c r="F1204" s="397" t="s">
        <v>1043</v>
      </c>
      <c r="G1204" s="395" t="s">
        <v>4288</v>
      </c>
      <c r="H1204" s="395" t="s">
        <v>1951</v>
      </c>
      <c r="I1204" s="394">
        <v>47.5</v>
      </c>
      <c r="J1204" s="387"/>
      <c r="K1204" s="383"/>
      <c r="L1204" s="387">
        <v>0</v>
      </c>
      <c r="M1204" s="201">
        <v>-111.97913099236787</v>
      </c>
      <c r="N1204" s="201">
        <v>423.0996045</v>
      </c>
      <c r="O1204" s="201">
        <v>41.094000000000001</v>
      </c>
      <c r="P1204" s="387">
        <v>41.094000000000001</v>
      </c>
      <c r="Q1204" s="387">
        <v>423.0996045</v>
      </c>
      <c r="R1204" s="387">
        <v>-111.97913099236787</v>
      </c>
      <c r="S1204" s="387">
        <v>205.43720721999864</v>
      </c>
      <c r="T1204" s="387">
        <v>205.43720721999864</v>
      </c>
      <c r="U1204" s="387"/>
      <c r="V1204" s="170">
        <v>136.9585773535988</v>
      </c>
    </row>
    <row r="1205" spans="1:22" x14ac:dyDescent="0.25">
      <c r="A1205">
        <v>0</v>
      </c>
      <c r="B1205" s="397"/>
      <c r="C1205" s="397"/>
      <c r="D1205" s="397"/>
      <c r="E1205" s="396"/>
      <c r="F1205" s="397" t="s">
        <v>619</v>
      </c>
      <c r="G1205" s="395"/>
      <c r="H1205" s="395" t="s">
        <v>1969</v>
      </c>
      <c r="I1205" s="394"/>
      <c r="J1205" s="387"/>
      <c r="K1205" s="383"/>
      <c r="L1205" s="387">
        <v>0.14528199999999999</v>
      </c>
      <c r="M1205" s="201">
        <v>-112.05177199236786</v>
      </c>
      <c r="N1205" s="201">
        <v>423.0996045</v>
      </c>
      <c r="O1205" s="201">
        <v>41.094000000000001</v>
      </c>
      <c r="P1205" s="387">
        <v>41.094000000000001</v>
      </c>
      <c r="Q1205" s="387">
        <v>423.0996045</v>
      </c>
      <c r="R1205" s="387">
        <v>-112.12441299236787</v>
      </c>
      <c r="S1205" s="387">
        <v>205.50984821999864</v>
      </c>
      <c r="T1205" s="387">
        <v>205.58248921999865</v>
      </c>
      <c r="U1205" s="387"/>
      <c r="V1205" s="170">
        <v>137.03121835359883</v>
      </c>
    </row>
    <row r="1206" spans="1:22" x14ac:dyDescent="0.25">
      <c r="A1206">
        <v>0</v>
      </c>
      <c r="B1206" s="397" t="s">
        <v>3081</v>
      </c>
      <c r="C1206" s="397" t="s">
        <v>2036</v>
      </c>
      <c r="D1206" s="397" t="s">
        <v>1973</v>
      </c>
      <c r="E1206" s="396">
        <v>2056</v>
      </c>
      <c r="F1206" s="397" t="s">
        <v>1046</v>
      </c>
      <c r="G1206" s="395" t="s">
        <v>4272</v>
      </c>
      <c r="H1206" s="395" t="s">
        <v>3482</v>
      </c>
      <c r="I1206" s="394"/>
      <c r="J1206" s="387"/>
      <c r="K1206" s="383"/>
      <c r="L1206" s="387">
        <v>0</v>
      </c>
      <c r="M1206" s="201">
        <v>-112.12441299236787</v>
      </c>
      <c r="N1206" s="201">
        <v>423.0996045</v>
      </c>
      <c r="O1206" s="201">
        <v>41.094000000000001</v>
      </c>
      <c r="P1206" s="387">
        <v>41.094000000000001</v>
      </c>
      <c r="Q1206" s="387">
        <v>423.0996045</v>
      </c>
      <c r="R1206" s="387">
        <v>-112.12441299236787</v>
      </c>
      <c r="S1206" s="387">
        <v>205.58248921999865</v>
      </c>
      <c r="T1206" s="387">
        <v>205.58248921999865</v>
      </c>
      <c r="U1206" s="387"/>
      <c r="V1206" s="170">
        <v>137.10385935359881</v>
      </c>
    </row>
    <row r="1207" spans="1:22" x14ac:dyDescent="0.25">
      <c r="A1207">
        <v>0</v>
      </c>
      <c r="B1207" s="397"/>
      <c r="C1207" s="397"/>
      <c r="D1207" s="397"/>
      <c r="E1207" s="396"/>
      <c r="F1207" s="397" t="s">
        <v>619</v>
      </c>
      <c r="G1207" s="395"/>
      <c r="H1207" s="395" t="s">
        <v>1969</v>
      </c>
      <c r="I1207" s="394"/>
      <c r="J1207" s="387"/>
      <c r="K1207" s="383"/>
      <c r="L1207" s="387">
        <v>0</v>
      </c>
      <c r="M1207" s="201">
        <v>-112.12441299236787</v>
      </c>
      <c r="N1207" s="201">
        <v>423.0996045</v>
      </c>
      <c r="O1207" s="201">
        <v>41.094000000000001</v>
      </c>
      <c r="P1207" s="387">
        <v>41.094000000000001</v>
      </c>
      <c r="Q1207" s="387">
        <v>423.0996045</v>
      </c>
      <c r="R1207" s="387">
        <v>-112.12441299236787</v>
      </c>
      <c r="S1207" s="387">
        <v>205.58248921999865</v>
      </c>
      <c r="T1207" s="387">
        <v>205.58248921999865</v>
      </c>
      <c r="U1207" s="387"/>
      <c r="V1207" s="170">
        <v>137.10385935359881</v>
      </c>
    </row>
    <row r="1208" spans="1:22" x14ac:dyDescent="0.25">
      <c r="A1208">
        <v>0</v>
      </c>
      <c r="B1208" s="397" t="s">
        <v>3081</v>
      </c>
      <c r="C1208" s="397" t="s">
        <v>2036</v>
      </c>
      <c r="D1208" s="397" t="s">
        <v>1990</v>
      </c>
      <c r="E1208" s="396">
        <v>2056</v>
      </c>
      <c r="F1208" s="397" t="s">
        <v>3097</v>
      </c>
      <c r="G1208" s="395" t="s">
        <v>1988</v>
      </c>
      <c r="H1208" s="395" t="s">
        <v>1987</v>
      </c>
      <c r="I1208" s="394"/>
      <c r="J1208" s="387"/>
      <c r="K1208" s="383"/>
      <c r="L1208" s="387">
        <v>0</v>
      </c>
      <c r="M1208" s="201">
        <v>-112.12441299236787</v>
      </c>
      <c r="N1208" s="201">
        <v>423.0996045</v>
      </c>
      <c r="O1208" s="201">
        <v>41.094000000000001</v>
      </c>
      <c r="P1208" s="387">
        <v>41.094000000000001</v>
      </c>
      <c r="Q1208" s="387">
        <v>423.0996045</v>
      </c>
      <c r="R1208" s="387">
        <v>-112.12441299236787</v>
      </c>
      <c r="S1208" s="387">
        <v>205.58248921999865</v>
      </c>
      <c r="T1208" s="387">
        <v>205.58248921999865</v>
      </c>
      <c r="U1208" s="387"/>
      <c r="V1208" s="170">
        <v>137.10385935359881</v>
      </c>
    </row>
    <row r="1209" spans="1:22" x14ac:dyDescent="0.25">
      <c r="A1209">
        <v>0</v>
      </c>
      <c r="B1209" s="397"/>
      <c r="C1209" s="397"/>
      <c r="D1209" s="397"/>
      <c r="E1209" s="396"/>
      <c r="F1209" s="397" t="s">
        <v>619</v>
      </c>
      <c r="G1209" s="395"/>
      <c r="H1209" s="395" t="s">
        <v>1962</v>
      </c>
      <c r="I1209" s="394"/>
      <c r="J1209" s="387"/>
      <c r="K1209" s="383"/>
      <c r="L1209" s="387">
        <v>0.13121600000000003</v>
      </c>
      <c r="M1209" s="201">
        <v>-112.19002099236786</v>
      </c>
      <c r="N1209" s="201">
        <v>423.0996045</v>
      </c>
      <c r="O1209" s="201">
        <v>41.094000000000001</v>
      </c>
      <c r="P1209" s="387">
        <v>41.094000000000001</v>
      </c>
      <c r="Q1209" s="387">
        <v>423.0996045</v>
      </c>
      <c r="R1209" s="387">
        <v>-112.25562899236786</v>
      </c>
      <c r="S1209" s="387">
        <v>205.64809721999865</v>
      </c>
      <c r="T1209" s="387">
        <v>205.71370521999864</v>
      </c>
      <c r="U1209" s="387"/>
      <c r="V1209" s="170">
        <v>137.1694673535988</v>
      </c>
    </row>
    <row r="1210" spans="1:22" x14ac:dyDescent="0.25">
      <c r="A1210">
        <v>0</v>
      </c>
      <c r="B1210" s="397"/>
      <c r="C1210" s="397"/>
      <c r="D1210" s="397"/>
      <c r="E1210" s="396"/>
      <c r="F1210" s="397" t="s">
        <v>619</v>
      </c>
      <c r="G1210" s="395"/>
      <c r="H1210" s="395"/>
      <c r="I1210" s="394"/>
      <c r="J1210" s="387"/>
      <c r="K1210" s="383"/>
      <c r="L1210" s="387">
        <v>0</v>
      </c>
      <c r="M1210" s="201">
        <v>-112.25562899236786</v>
      </c>
      <c r="N1210" s="201">
        <v>423.0996045</v>
      </c>
      <c r="O1210" s="201">
        <v>41.094000000000001</v>
      </c>
      <c r="P1210" s="387">
        <v>41.094000000000001</v>
      </c>
      <c r="Q1210" s="387">
        <v>423.0996045</v>
      </c>
      <c r="R1210" s="387">
        <v>-112.25562899236786</v>
      </c>
      <c r="S1210" s="387">
        <v>205.71370521999864</v>
      </c>
      <c r="T1210" s="387">
        <v>205.71370521999864</v>
      </c>
      <c r="U1210" s="387"/>
      <c r="V1210" s="170">
        <v>137.2350753535988</v>
      </c>
    </row>
    <row r="1211" spans="1:22" x14ac:dyDescent="0.25">
      <c r="A1211">
        <v>0</v>
      </c>
      <c r="B1211" s="404"/>
      <c r="C1211" s="404"/>
      <c r="D1211" s="404"/>
      <c r="E1211" s="427"/>
      <c r="F1211" s="397" t="s">
        <v>619</v>
      </c>
      <c r="G1211" s="395"/>
      <c r="H1211" s="395"/>
      <c r="I1211" s="394"/>
      <c r="J1211" s="399"/>
      <c r="K1211" s="383"/>
      <c r="L1211" s="402">
        <v>0.26877700000000004</v>
      </c>
      <c r="M1211" s="201">
        <v>-112.39001749236786</v>
      </c>
      <c r="N1211" s="201">
        <v>423.0996045</v>
      </c>
      <c r="O1211" s="201">
        <v>41.094000000000001</v>
      </c>
      <c r="P1211" s="387">
        <v>41.094000000000001</v>
      </c>
      <c r="Q1211" s="387">
        <v>423.0996045</v>
      </c>
      <c r="R1211" s="387">
        <v>-112.52440599236786</v>
      </c>
      <c r="S1211" s="387">
        <v>205.84809371999864</v>
      </c>
      <c r="T1211" s="387">
        <v>205.98248221999864</v>
      </c>
      <c r="U1211" s="437" t="s">
        <v>3096</v>
      </c>
      <c r="V1211" s="170">
        <v>137.3694638535988</v>
      </c>
    </row>
    <row r="1212" spans="1:22" x14ac:dyDescent="0.25">
      <c r="A1212">
        <v>0</v>
      </c>
      <c r="B1212" s="404" t="s">
        <v>3081</v>
      </c>
      <c r="C1212" s="397" t="s">
        <v>2036</v>
      </c>
      <c r="D1212" s="397" t="s">
        <v>1961</v>
      </c>
      <c r="E1212" s="396">
        <v>2061</v>
      </c>
      <c r="F1212" s="397" t="s">
        <v>3095</v>
      </c>
      <c r="G1212" s="395" t="s">
        <v>1984</v>
      </c>
      <c r="H1212" s="395" t="s">
        <v>1958</v>
      </c>
      <c r="I1212" s="394">
        <v>50</v>
      </c>
      <c r="J1212" s="387"/>
      <c r="K1212" s="383"/>
      <c r="L1212" s="387">
        <v>0.2</v>
      </c>
      <c r="M1212" s="201">
        <v>-112.62440599236785</v>
      </c>
      <c r="N1212" s="201">
        <v>423.0996045</v>
      </c>
      <c r="O1212" s="201">
        <v>41.094000000000001</v>
      </c>
      <c r="P1212" s="387">
        <v>41.094000000000001</v>
      </c>
      <c r="Q1212" s="387">
        <v>423.0996045</v>
      </c>
      <c r="R1212" s="387">
        <v>-112.72440599236786</v>
      </c>
      <c r="S1212" s="402">
        <v>206.08248221999864</v>
      </c>
      <c r="T1212" s="402">
        <v>206.18248221999863</v>
      </c>
      <c r="U1212" s="402"/>
      <c r="V1212" s="170">
        <v>137.60385235359882</v>
      </c>
    </row>
    <row r="1213" spans="1:22" x14ac:dyDescent="0.25">
      <c r="A1213">
        <v>0</v>
      </c>
      <c r="B1213" s="404"/>
      <c r="C1213" s="404"/>
      <c r="D1213" s="397"/>
      <c r="E1213" s="462"/>
      <c r="F1213" s="397" t="s">
        <v>619</v>
      </c>
      <c r="G1213" s="395"/>
      <c r="H1213" s="395"/>
      <c r="I1213" s="394"/>
      <c r="J1213" s="387"/>
      <c r="K1213" s="383"/>
      <c r="L1213" s="387">
        <v>0.25</v>
      </c>
      <c r="M1213" s="201">
        <v>-112.84940599236786</v>
      </c>
      <c r="N1213" s="201">
        <v>423.0996045</v>
      </c>
      <c r="O1213" s="201">
        <v>41.094000000000001</v>
      </c>
      <c r="P1213" s="387">
        <v>41.094000000000001</v>
      </c>
      <c r="Q1213" s="387">
        <v>423.0996045</v>
      </c>
      <c r="R1213" s="387">
        <v>-112.97440599236786</v>
      </c>
      <c r="S1213" s="402">
        <v>206.30748221999863</v>
      </c>
      <c r="T1213" s="402">
        <v>206.43248221999863</v>
      </c>
      <c r="U1213" s="437"/>
      <c r="V1213" s="170">
        <v>137.82885235359879</v>
      </c>
    </row>
    <row r="1214" spans="1:22" x14ac:dyDescent="0.25">
      <c r="A1214">
        <v>0</v>
      </c>
      <c r="B1214" s="404" t="s">
        <v>3081</v>
      </c>
      <c r="C1214" s="404" t="s">
        <v>2036</v>
      </c>
      <c r="D1214" s="397" t="s">
        <v>1956</v>
      </c>
      <c r="E1214" s="396">
        <v>2066</v>
      </c>
      <c r="F1214" s="397" t="s">
        <v>3094</v>
      </c>
      <c r="G1214" s="395" t="s">
        <v>1982</v>
      </c>
      <c r="H1214" s="395" t="s">
        <v>1953</v>
      </c>
      <c r="I1214" s="394">
        <v>50</v>
      </c>
      <c r="J1214" s="399"/>
      <c r="K1214" s="383"/>
      <c r="L1214" s="387">
        <v>0.25</v>
      </c>
      <c r="M1214" s="201">
        <v>-113.09940599236786</v>
      </c>
      <c r="N1214" s="201">
        <v>423.0996045</v>
      </c>
      <c r="O1214" s="201">
        <v>41.094000000000001</v>
      </c>
      <c r="P1214" s="387">
        <v>41.094000000000001</v>
      </c>
      <c r="Q1214" s="387">
        <v>423.0996045</v>
      </c>
      <c r="R1214" s="387">
        <v>-113.22440599236786</v>
      </c>
      <c r="S1214" s="402">
        <v>206.55748221999863</v>
      </c>
      <c r="T1214" s="402">
        <v>206.68248221999863</v>
      </c>
      <c r="U1214" s="402"/>
      <c r="V1214" s="170">
        <v>138.07885235359879</v>
      </c>
    </row>
    <row r="1215" spans="1:22" x14ac:dyDescent="0.25">
      <c r="A1215">
        <v>0</v>
      </c>
      <c r="B1215" s="404"/>
      <c r="C1215" s="404"/>
      <c r="D1215" s="397"/>
      <c r="E1215" s="396"/>
      <c r="F1215" s="397" t="s">
        <v>619</v>
      </c>
      <c r="G1215" s="395"/>
      <c r="H1215" s="395"/>
      <c r="I1215" s="394"/>
      <c r="J1215" s="387"/>
      <c r="K1215" s="383"/>
      <c r="L1215" s="387">
        <v>0.5</v>
      </c>
      <c r="M1215" s="201">
        <v>-113.47440599236786</v>
      </c>
      <c r="N1215" s="201">
        <v>423.0996045</v>
      </c>
      <c r="O1215" s="201">
        <v>41.094000000000001</v>
      </c>
      <c r="P1215" s="387">
        <v>41.094000000000001</v>
      </c>
      <c r="Q1215" s="387">
        <v>423.0996045</v>
      </c>
      <c r="R1215" s="387">
        <v>-113.72440599236786</v>
      </c>
      <c r="S1215" s="402">
        <v>206.93248221999863</v>
      </c>
      <c r="T1215" s="402">
        <v>207.18248221999863</v>
      </c>
      <c r="U1215" s="402"/>
      <c r="V1215" s="170">
        <v>138.45385235359879</v>
      </c>
    </row>
    <row r="1216" spans="1:22" x14ac:dyDescent="0.25">
      <c r="A1216">
        <v>0</v>
      </c>
      <c r="B1216" s="404" t="s">
        <v>3081</v>
      </c>
      <c r="C1216" s="404" t="s">
        <v>2036</v>
      </c>
      <c r="D1216" s="397" t="s">
        <v>1947</v>
      </c>
      <c r="E1216" s="396">
        <v>2073</v>
      </c>
      <c r="F1216" s="397" t="s">
        <v>3093</v>
      </c>
      <c r="G1216" s="395" t="s">
        <v>1982</v>
      </c>
      <c r="H1216" s="395" t="s">
        <v>1944</v>
      </c>
      <c r="I1216" s="394">
        <v>50</v>
      </c>
      <c r="J1216" s="387"/>
      <c r="K1216" s="383"/>
      <c r="L1216" s="387">
        <v>0.25</v>
      </c>
      <c r="M1216" s="201">
        <v>-113.84940599236786</v>
      </c>
      <c r="N1216" s="201">
        <v>423.0996045</v>
      </c>
      <c r="O1216" s="201">
        <v>41.094000000000001</v>
      </c>
      <c r="P1216" s="387">
        <v>41.094000000000001</v>
      </c>
      <c r="Q1216" s="387">
        <v>423.0996045</v>
      </c>
      <c r="R1216" s="387">
        <v>-113.97440599236786</v>
      </c>
      <c r="S1216" s="402">
        <v>207.30748221999863</v>
      </c>
      <c r="T1216" s="402">
        <v>207.43248221999863</v>
      </c>
      <c r="U1216" s="402"/>
      <c r="V1216" s="170">
        <v>138.82885235359879</v>
      </c>
    </row>
    <row r="1217" spans="1:22" x14ac:dyDescent="0.25">
      <c r="A1217">
        <v>0</v>
      </c>
      <c r="B1217" s="404"/>
      <c r="C1217" s="404"/>
      <c r="D1217" s="397"/>
      <c r="E1217" s="396"/>
      <c r="F1217" s="397"/>
      <c r="G1217" s="395"/>
      <c r="H1217" s="395"/>
      <c r="I1217" s="394"/>
      <c r="J1217" s="394"/>
      <c r="K1217" s="383"/>
      <c r="L1217" s="387">
        <v>0.2</v>
      </c>
      <c r="M1217" s="201">
        <v>-114.07440599236787</v>
      </c>
      <c r="N1217" s="201">
        <v>423.0996045</v>
      </c>
      <c r="O1217" s="201">
        <v>41.094000000000001</v>
      </c>
      <c r="P1217" s="387">
        <v>41.094000000000001</v>
      </c>
      <c r="Q1217" s="387">
        <v>423.0996045</v>
      </c>
      <c r="R1217" s="387">
        <v>-114.17440599236787</v>
      </c>
      <c r="S1217" s="402">
        <v>207.53248221999863</v>
      </c>
      <c r="T1217" s="402">
        <v>207.63248221999862</v>
      </c>
      <c r="U1217" s="402"/>
      <c r="V1217" s="170">
        <v>139.05385235359881</v>
      </c>
    </row>
    <row r="1218" spans="1:22" x14ac:dyDescent="0.25">
      <c r="A1218">
        <v>0</v>
      </c>
      <c r="B1218" s="404" t="s">
        <v>3081</v>
      </c>
      <c r="C1218" s="404" t="s">
        <v>2036</v>
      </c>
      <c r="D1218" s="397" t="s">
        <v>859</v>
      </c>
      <c r="E1218" s="396">
        <v>2076</v>
      </c>
      <c r="F1218" s="397" t="s">
        <v>1916</v>
      </c>
      <c r="G1218" s="395" t="s">
        <v>4275</v>
      </c>
      <c r="H1218" s="395" t="s">
        <v>4276</v>
      </c>
      <c r="I1218" s="394"/>
      <c r="J1218" s="394"/>
      <c r="K1218" s="383"/>
      <c r="L1218" s="387">
        <v>0</v>
      </c>
      <c r="M1218" s="201">
        <v>-114.17440599236787</v>
      </c>
      <c r="N1218" s="201">
        <v>423.0996045</v>
      </c>
      <c r="O1218" s="201">
        <v>41.094000000000001</v>
      </c>
      <c r="P1218" s="387">
        <v>41.094000000000001</v>
      </c>
      <c r="Q1218" s="387">
        <v>423.0996045</v>
      </c>
      <c r="R1218" s="387">
        <v>-114.17440599236787</v>
      </c>
      <c r="S1218" s="402">
        <v>207.63248221999862</v>
      </c>
      <c r="T1218" s="402">
        <v>207.63248221999862</v>
      </c>
      <c r="U1218" s="402"/>
      <c r="V1218" s="170">
        <v>139.15385235359878</v>
      </c>
    </row>
    <row r="1219" spans="1:22" x14ac:dyDescent="0.25">
      <c r="A1219">
        <v>0</v>
      </c>
      <c r="B1219" s="404"/>
      <c r="C1219" s="404"/>
      <c r="D1219" s="397"/>
      <c r="E1219" s="396"/>
      <c r="F1219" s="397"/>
      <c r="G1219" s="395"/>
      <c r="H1219" s="395"/>
      <c r="I1219" s="394"/>
      <c r="J1219" s="394"/>
      <c r="K1219" s="383"/>
      <c r="L1219" s="387">
        <v>0.5</v>
      </c>
      <c r="M1219" s="201">
        <v>-114.42440599236787</v>
      </c>
      <c r="N1219" s="201">
        <v>423.0996045</v>
      </c>
      <c r="O1219" s="201">
        <v>41.094000000000001</v>
      </c>
      <c r="P1219" s="387">
        <v>41.094000000000001</v>
      </c>
      <c r="Q1219" s="387">
        <v>423.0996045</v>
      </c>
      <c r="R1219" s="387">
        <v>-114.67440599236787</v>
      </c>
      <c r="S1219" s="402">
        <v>207.88248221999862</v>
      </c>
      <c r="T1219" s="402">
        <v>208.13248221999862</v>
      </c>
      <c r="U1219" s="402"/>
      <c r="V1219" s="170">
        <v>139.40385235359878</v>
      </c>
    </row>
    <row r="1220" spans="1:22" x14ac:dyDescent="0.25">
      <c r="A1220">
        <v>0</v>
      </c>
      <c r="B1220" s="461"/>
      <c r="C1220" s="461"/>
      <c r="D1220" s="461"/>
      <c r="E1220" s="460"/>
      <c r="F1220" s="454"/>
      <c r="G1220" s="459"/>
      <c r="H1220" s="459"/>
      <c r="I1220" s="457"/>
      <c r="J1220" s="454"/>
      <c r="K1220" s="456"/>
      <c r="L1220" s="387">
        <v>5.740399999999999E-2</v>
      </c>
      <c r="M1220" s="225">
        <v>-114.70310799236788</v>
      </c>
      <c r="N1220" s="225">
        <v>423.0996045</v>
      </c>
      <c r="O1220" s="225">
        <v>41.094000000000001</v>
      </c>
      <c r="P1220" s="387">
        <v>41.094000000000001</v>
      </c>
      <c r="Q1220" s="387">
        <v>423.0996045</v>
      </c>
      <c r="R1220" s="387">
        <v>-114.73180999236787</v>
      </c>
      <c r="S1220" s="387">
        <v>208.1611842199986</v>
      </c>
      <c r="T1220" s="387">
        <v>208.18988621999861</v>
      </c>
      <c r="U1220" s="387"/>
      <c r="V1220" s="222">
        <v>139.68255435359879</v>
      </c>
    </row>
    <row r="1221" spans="1:22" x14ac:dyDescent="0.25">
      <c r="A1221">
        <v>0</v>
      </c>
      <c r="B1221" s="461"/>
      <c r="C1221" s="461"/>
      <c r="D1221" s="461"/>
      <c r="E1221" s="460"/>
      <c r="F1221" s="461"/>
      <c r="G1221" s="459"/>
      <c r="H1221" s="459"/>
      <c r="I1221" s="457"/>
      <c r="J1221" s="454"/>
      <c r="K1221" s="456"/>
      <c r="L1221" s="387">
        <v>0.19049100000000005</v>
      </c>
      <c r="M1221" s="225">
        <v>-114.82705549236786</v>
      </c>
      <c r="N1221" s="225">
        <v>423.0996045</v>
      </c>
      <c r="O1221" s="225">
        <v>41.094000000000001</v>
      </c>
      <c r="P1221" s="387">
        <v>41.094000000000001</v>
      </c>
      <c r="Q1221" s="387">
        <v>423.0996045</v>
      </c>
      <c r="R1221" s="387">
        <v>-114.92230099236787</v>
      </c>
      <c r="S1221" s="387">
        <v>208.28513171999862</v>
      </c>
      <c r="T1221" s="387">
        <v>208.38037721999862</v>
      </c>
      <c r="U1221" s="387"/>
      <c r="V1221" s="222">
        <v>139.80650185359877</v>
      </c>
    </row>
    <row r="1222" spans="1:22" x14ac:dyDescent="0.25">
      <c r="A1222">
        <v>0</v>
      </c>
      <c r="B1222" s="461"/>
      <c r="C1222" s="461"/>
      <c r="D1222" s="461"/>
      <c r="E1222" s="460"/>
      <c r="F1222" s="461"/>
      <c r="G1222" s="459"/>
      <c r="H1222" s="459"/>
      <c r="I1222" s="457"/>
      <c r="J1222" s="454"/>
      <c r="K1222" s="456"/>
      <c r="L1222" s="387">
        <v>0.29817100000000002</v>
      </c>
      <c r="M1222" s="225">
        <v>-115.07138649236786</v>
      </c>
      <c r="N1222" s="225">
        <v>423.0996045</v>
      </c>
      <c r="O1222" s="225">
        <v>41.094000000000001</v>
      </c>
      <c r="P1222" s="387">
        <v>41.094000000000001</v>
      </c>
      <c r="Q1222" s="387">
        <v>423.0996045</v>
      </c>
      <c r="R1222" s="387">
        <v>-115.22047199236786</v>
      </c>
      <c r="S1222" s="387">
        <v>208.52946271999861</v>
      </c>
      <c r="T1222" s="387">
        <v>208.67854821999862</v>
      </c>
      <c r="U1222" s="387"/>
      <c r="V1222" s="222">
        <v>140.05083285359876</v>
      </c>
    </row>
    <row r="1223" spans="1:22" x14ac:dyDescent="0.25">
      <c r="A1223">
        <v>0</v>
      </c>
      <c r="B1223" s="461"/>
      <c r="C1223" s="461"/>
      <c r="D1223" s="461"/>
      <c r="E1223" s="460"/>
      <c r="F1223" s="461"/>
      <c r="G1223" s="459"/>
      <c r="H1223" s="459"/>
      <c r="I1223" s="457"/>
      <c r="J1223" s="454"/>
      <c r="K1223" s="456"/>
      <c r="L1223" s="387">
        <v>9.9516999999999994E-2</v>
      </c>
      <c r="M1223" s="225">
        <v>-115.27023049236786</v>
      </c>
      <c r="N1223" s="225">
        <v>423.0996045</v>
      </c>
      <c r="O1223" s="225">
        <v>41.094000000000001</v>
      </c>
      <c r="P1223" s="387">
        <v>41.094000000000001</v>
      </c>
      <c r="Q1223" s="387">
        <v>423.0996045</v>
      </c>
      <c r="R1223" s="387">
        <v>-115.31998899236787</v>
      </c>
      <c r="S1223" s="387">
        <v>208.72830671999861</v>
      </c>
      <c r="T1223" s="387">
        <v>208.77806521999861</v>
      </c>
      <c r="U1223" s="387"/>
      <c r="V1223" s="222">
        <v>140.24967685359877</v>
      </c>
    </row>
    <row r="1224" spans="1:22" x14ac:dyDescent="0.25">
      <c r="A1224">
        <v>0</v>
      </c>
      <c r="B1224" s="461"/>
      <c r="C1224" s="461"/>
      <c r="D1224" s="461"/>
      <c r="E1224" s="460"/>
      <c r="F1224" s="461"/>
      <c r="G1224" s="459"/>
      <c r="H1224" s="459"/>
      <c r="I1224" s="457"/>
      <c r="J1224" s="454"/>
      <c r="K1224" s="456"/>
      <c r="L1224" s="387">
        <v>0.29817100000000002</v>
      </c>
      <c r="M1224" s="225">
        <v>-115.46907449236787</v>
      </c>
      <c r="N1224" s="225">
        <v>423.0996045</v>
      </c>
      <c r="O1224" s="225">
        <v>41.094000000000001</v>
      </c>
      <c r="P1224" s="387">
        <v>41.094000000000001</v>
      </c>
      <c r="Q1224" s="387">
        <v>423.0996045</v>
      </c>
      <c r="R1224" s="387">
        <v>-115.61815999236786</v>
      </c>
      <c r="S1224" s="387">
        <v>208.92715071999859</v>
      </c>
      <c r="T1224" s="387">
        <v>209.07623621999861</v>
      </c>
      <c r="U1224" s="387"/>
      <c r="V1224" s="222">
        <v>140.44852085359878</v>
      </c>
    </row>
    <row r="1225" spans="1:22" x14ac:dyDescent="0.25">
      <c r="A1225">
        <v>0</v>
      </c>
      <c r="B1225" s="461"/>
      <c r="C1225" s="461"/>
      <c r="D1225" s="461"/>
      <c r="E1225" s="460"/>
      <c r="F1225" s="461"/>
      <c r="G1225" s="459"/>
      <c r="H1225" s="459"/>
      <c r="I1225" s="457"/>
      <c r="J1225" s="454"/>
      <c r="K1225" s="456"/>
      <c r="L1225" s="387">
        <v>9.9516999999999994E-2</v>
      </c>
      <c r="M1225" s="225">
        <v>-115.66791849236787</v>
      </c>
      <c r="N1225" s="225">
        <v>423.0996045</v>
      </c>
      <c r="O1225" s="225">
        <v>41.094000000000001</v>
      </c>
      <c r="P1225" s="387">
        <v>41.094000000000001</v>
      </c>
      <c r="Q1225" s="387">
        <v>423.0996045</v>
      </c>
      <c r="R1225" s="387">
        <v>-115.71767699236787</v>
      </c>
      <c r="S1225" s="387">
        <v>209.1259947199986</v>
      </c>
      <c r="T1225" s="387">
        <v>209.1757532199986</v>
      </c>
      <c r="U1225" s="387"/>
      <c r="V1225" s="222">
        <v>140.64736485359879</v>
      </c>
    </row>
    <row r="1226" spans="1:22" x14ac:dyDescent="0.25">
      <c r="A1226">
        <v>0</v>
      </c>
      <c r="B1226" s="461"/>
      <c r="C1226" s="461"/>
      <c r="D1226" s="461"/>
      <c r="E1226" s="460"/>
      <c r="F1226" s="461"/>
      <c r="G1226" s="459"/>
      <c r="H1226" s="459"/>
      <c r="I1226" s="457"/>
      <c r="J1226" s="454"/>
      <c r="K1226" s="456"/>
      <c r="L1226" s="387">
        <v>0.19798499999999999</v>
      </c>
      <c r="M1226" s="225">
        <v>-115.81666949236788</v>
      </c>
      <c r="N1226" s="225">
        <v>423.0996045</v>
      </c>
      <c r="O1226" s="225">
        <v>41.094000000000001</v>
      </c>
      <c r="P1226" s="387">
        <v>41.094000000000001</v>
      </c>
      <c r="Q1226" s="387">
        <v>423.0996045</v>
      </c>
      <c r="R1226" s="387">
        <v>-115.91566199236787</v>
      </c>
      <c r="S1226" s="387">
        <v>209.27474571999858</v>
      </c>
      <c r="T1226" s="387">
        <v>209.37373821999859</v>
      </c>
      <c r="U1226" s="387"/>
      <c r="V1226" s="222">
        <v>140.79611585359874</v>
      </c>
    </row>
    <row r="1227" spans="1:22" x14ac:dyDescent="0.25">
      <c r="A1227">
        <v>0</v>
      </c>
      <c r="B1227" s="461"/>
      <c r="C1227" s="461"/>
      <c r="D1227" s="461"/>
      <c r="E1227" s="460"/>
      <c r="F1227" s="461"/>
      <c r="G1227" s="459"/>
      <c r="H1227" s="459"/>
      <c r="I1227" s="457"/>
      <c r="J1227" s="454"/>
      <c r="K1227" s="456"/>
      <c r="L1227" s="387">
        <v>9.9516999999999994E-2</v>
      </c>
      <c r="M1227" s="225">
        <v>-115.96542049236788</v>
      </c>
      <c r="N1227" s="225">
        <v>423.0996045</v>
      </c>
      <c r="O1227" s="225">
        <v>41.094000000000001</v>
      </c>
      <c r="P1227" s="387">
        <v>41.094000000000001</v>
      </c>
      <c r="Q1227" s="387">
        <v>423.0996045</v>
      </c>
      <c r="R1227" s="387">
        <v>-116.01517899236788</v>
      </c>
      <c r="S1227" s="387">
        <v>209.42349671999858</v>
      </c>
      <c r="T1227" s="387">
        <v>209.47325521999858</v>
      </c>
      <c r="U1227" s="387" t="s">
        <v>4290</v>
      </c>
      <c r="V1227" s="222">
        <v>140.94486685359874</v>
      </c>
    </row>
    <row r="1228" spans="1:22" x14ac:dyDescent="0.25">
      <c r="A1228">
        <v>0</v>
      </c>
      <c r="B1228" s="461"/>
      <c r="C1228" s="461"/>
      <c r="D1228" s="461"/>
      <c r="E1228" s="460"/>
      <c r="F1228" s="461"/>
      <c r="G1228" s="459"/>
      <c r="H1228" s="459"/>
      <c r="I1228" s="457"/>
      <c r="J1228" s="454"/>
      <c r="K1228" s="456"/>
      <c r="L1228" s="387">
        <v>0.29817100000000002</v>
      </c>
      <c r="M1228" s="225">
        <v>-116.16426449236788</v>
      </c>
      <c r="N1228" s="225">
        <v>423.0996045</v>
      </c>
      <c r="O1228" s="225">
        <v>41.094000000000001</v>
      </c>
      <c r="P1228" s="387">
        <v>41.094000000000001</v>
      </c>
      <c r="Q1228" s="387">
        <v>423.0996045</v>
      </c>
      <c r="R1228" s="387">
        <v>-116.31334999236788</v>
      </c>
      <c r="S1228" s="387">
        <v>209.62234071999856</v>
      </c>
      <c r="T1228" s="387">
        <v>209.77142621999857</v>
      </c>
      <c r="U1228" s="387"/>
      <c r="V1228" s="222">
        <v>141.14371085359875</v>
      </c>
    </row>
    <row r="1229" spans="1:22" x14ac:dyDescent="0.25">
      <c r="A1229">
        <v>0</v>
      </c>
      <c r="B1229" s="461"/>
      <c r="C1229" s="461"/>
      <c r="D1229" s="461"/>
      <c r="E1229" s="460"/>
      <c r="F1229" s="461"/>
      <c r="G1229" s="459"/>
      <c r="H1229" s="459"/>
      <c r="I1229" s="457"/>
      <c r="J1229" s="454"/>
      <c r="K1229" s="456"/>
      <c r="L1229" s="387">
        <v>9.9516999999999994E-2</v>
      </c>
      <c r="M1229" s="225">
        <v>-116.36310849236787</v>
      </c>
      <c r="N1229" s="225">
        <v>423.0996045</v>
      </c>
      <c r="O1229" s="225">
        <v>41.094000000000001</v>
      </c>
      <c r="P1229" s="387">
        <v>41.094000000000001</v>
      </c>
      <c r="Q1229" s="387">
        <v>423.0996045</v>
      </c>
      <c r="R1229" s="387">
        <v>-116.41286699236788</v>
      </c>
      <c r="S1229" s="387">
        <v>209.82118471999857</v>
      </c>
      <c r="T1229" s="387">
        <v>209.87094321999857</v>
      </c>
      <c r="U1229" s="387"/>
      <c r="V1229" s="222">
        <v>141.34255485359876</v>
      </c>
    </row>
    <row r="1230" spans="1:22" x14ac:dyDescent="0.25">
      <c r="A1230">
        <v>0</v>
      </c>
      <c r="B1230" s="461"/>
      <c r="C1230" s="461"/>
      <c r="D1230" s="461"/>
      <c r="E1230" s="460"/>
      <c r="F1230" s="461"/>
      <c r="G1230" s="459"/>
      <c r="H1230" s="459"/>
      <c r="I1230" s="457"/>
      <c r="J1230" s="454"/>
      <c r="K1230" s="456"/>
      <c r="L1230" s="387">
        <v>0.29817100000000002</v>
      </c>
      <c r="M1230" s="225">
        <v>-116.56195249236788</v>
      </c>
      <c r="N1230" s="225">
        <v>423.0996045</v>
      </c>
      <c r="O1230" s="225">
        <v>41.094000000000001</v>
      </c>
      <c r="P1230" s="387">
        <v>41.094000000000001</v>
      </c>
      <c r="Q1230" s="387">
        <v>423.0996045</v>
      </c>
      <c r="R1230" s="387">
        <v>-116.71103799236788</v>
      </c>
      <c r="S1230" s="387">
        <v>210.02002871999855</v>
      </c>
      <c r="T1230" s="387">
        <v>210.16911421999856</v>
      </c>
      <c r="U1230" s="387"/>
      <c r="V1230" s="222">
        <v>141.54139885359871</v>
      </c>
    </row>
    <row r="1231" spans="1:22" x14ac:dyDescent="0.25">
      <c r="A1231">
        <v>0</v>
      </c>
      <c r="B1231" s="461"/>
      <c r="C1231" s="461"/>
      <c r="D1231" s="461"/>
      <c r="E1231" s="460"/>
      <c r="F1231" s="461"/>
      <c r="G1231" s="459"/>
      <c r="H1231" s="459"/>
      <c r="I1231" s="457"/>
      <c r="J1231" s="454"/>
      <c r="K1231" s="456"/>
      <c r="L1231" s="387">
        <v>0.19049100000000005</v>
      </c>
      <c r="M1231" s="225">
        <v>-116.80628349236787</v>
      </c>
      <c r="N1231" s="225">
        <v>423.0996045</v>
      </c>
      <c r="O1231" s="225">
        <v>41.094000000000001</v>
      </c>
      <c r="P1231" s="387">
        <v>41.094000000000001</v>
      </c>
      <c r="Q1231" s="387">
        <v>423.0996045</v>
      </c>
      <c r="R1231" s="387">
        <v>-116.90152899236787</v>
      </c>
      <c r="S1231" s="387">
        <v>210.26435971999857</v>
      </c>
      <c r="T1231" s="387">
        <v>210.35960521999857</v>
      </c>
      <c r="U1231" s="387"/>
      <c r="V1231" s="222">
        <v>141.78572985359875</v>
      </c>
    </row>
    <row r="1232" spans="1:22" x14ac:dyDescent="0.25">
      <c r="A1232">
        <v>0</v>
      </c>
      <c r="B1232" s="461"/>
      <c r="C1232" s="461"/>
      <c r="D1232" s="461"/>
      <c r="E1232" s="460"/>
      <c r="F1232" s="454"/>
      <c r="G1232" s="459"/>
      <c r="H1232" s="458"/>
      <c r="I1232" s="457"/>
      <c r="J1232" s="454"/>
      <c r="K1232" s="456"/>
      <c r="L1232" s="387">
        <v>5.740399999999999E-2</v>
      </c>
      <c r="M1232" s="225">
        <v>-116.93023099236788</v>
      </c>
      <c r="N1232" s="225">
        <v>423.0996045</v>
      </c>
      <c r="O1232" s="225">
        <v>41.094000000000001</v>
      </c>
      <c r="P1232" s="387">
        <v>41.094000000000001</v>
      </c>
      <c r="Q1232" s="387">
        <v>423.0996045</v>
      </c>
      <c r="R1232" s="387">
        <v>-116.95893299236788</v>
      </c>
      <c r="S1232" s="387">
        <v>210.38830721999855</v>
      </c>
      <c r="T1232" s="387">
        <v>210.41700921999856</v>
      </c>
      <c r="U1232" s="387"/>
      <c r="V1232" s="222">
        <v>141.90967735359874</v>
      </c>
    </row>
    <row r="1233" spans="1:22" x14ac:dyDescent="0.25">
      <c r="A1233">
        <v>0</v>
      </c>
      <c r="B1233" s="404"/>
      <c r="C1233" s="404"/>
      <c r="D1233" s="404"/>
      <c r="E1233" s="403"/>
      <c r="F1233" s="402"/>
      <c r="G1233" s="395"/>
      <c r="H1233" s="444"/>
      <c r="I1233" s="445"/>
      <c r="J1233" s="399"/>
      <c r="K1233" s="399"/>
      <c r="L1233" s="387">
        <v>5.8708000000000003E-2</v>
      </c>
      <c r="M1233" s="201">
        <v>-116.98828699236788</v>
      </c>
      <c r="N1233" s="201">
        <v>423.0996045</v>
      </c>
      <c r="O1233" s="201">
        <v>41.094000000000001</v>
      </c>
      <c r="P1233" s="387">
        <v>41.094000000000001</v>
      </c>
      <c r="Q1233" s="387">
        <v>423.0996045</v>
      </c>
      <c r="R1233" s="387">
        <v>-117.01764099236787</v>
      </c>
      <c r="S1233" s="402">
        <v>210.44636321999855</v>
      </c>
      <c r="T1233" s="402">
        <v>210.47571721999856</v>
      </c>
      <c r="U1233" s="402"/>
      <c r="V1233" s="170">
        <v>141.9677333535987</v>
      </c>
    </row>
    <row r="1234" spans="1:22" x14ac:dyDescent="0.25">
      <c r="A1234">
        <v>0</v>
      </c>
      <c r="B1234" s="397" t="s">
        <v>3081</v>
      </c>
      <c r="C1234" s="397" t="s">
        <v>2036</v>
      </c>
      <c r="D1234" s="397" t="s">
        <v>1981</v>
      </c>
      <c r="E1234" s="396">
        <v>2105</v>
      </c>
      <c r="F1234" s="397" t="s">
        <v>3086</v>
      </c>
      <c r="G1234" s="395" t="s">
        <v>1979</v>
      </c>
      <c r="H1234" s="395" t="s">
        <v>1978</v>
      </c>
      <c r="I1234" s="394">
        <v>63</v>
      </c>
      <c r="J1234" s="399"/>
      <c r="K1234" s="445"/>
      <c r="L1234" s="387">
        <v>7.4999999999999997E-2</v>
      </c>
      <c r="M1234" s="201">
        <v>-117.05514099236788</v>
      </c>
      <c r="N1234" s="201">
        <v>423.0996045</v>
      </c>
      <c r="O1234" s="201">
        <v>41.094000000000001</v>
      </c>
      <c r="P1234" s="387">
        <v>41.094000000000001</v>
      </c>
      <c r="Q1234" s="387">
        <v>423.0996045</v>
      </c>
      <c r="R1234" s="387">
        <v>-117.09264099236788</v>
      </c>
      <c r="S1234" s="402">
        <v>210.51321721999855</v>
      </c>
      <c r="T1234" s="402">
        <v>210.55071721999855</v>
      </c>
      <c r="U1234" s="402"/>
      <c r="V1234" s="170">
        <v>142.03458735359874</v>
      </c>
    </row>
    <row r="1235" spans="1:22" x14ac:dyDescent="0.25">
      <c r="A1235">
        <v>0</v>
      </c>
      <c r="B1235" s="404"/>
      <c r="C1235" s="404"/>
      <c r="D1235" s="404"/>
      <c r="E1235" s="403"/>
      <c r="F1235" s="402"/>
      <c r="G1235" s="395"/>
      <c r="H1235" s="444"/>
      <c r="I1235" s="445"/>
      <c r="J1235" s="399"/>
      <c r="K1235" s="399"/>
      <c r="L1235" s="387">
        <v>8.7595999999999993E-2</v>
      </c>
      <c r="M1235" s="201">
        <v>-117.13643899236789</v>
      </c>
      <c r="N1235" s="201">
        <v>423.0996045</v>
      </c>
      <c r="O1235" s="201">
        <v>41.094000000000001</v>
      </c>
      <c r="P1235" s="387">
        <v>41.094000000000001</v>
      </c>
      <c r="Q1235" s="387">
        <v>423.0996045</v>
      </c>
      <c r="R1235" s="387">
        <v>-117.18023699236788</v>
      </c>
      <c r="S1235" s="402">
        <v>210.59451521999853</v>
      </c>
      <c r="T1235" s="402">
        <v>210.63831321999854</v>
      </c>
      <c r="U1235" s="402"/>
      <c r="V1235" s="170">
        <v>142.11588535359869</v>
      </c>
    </row>
    <row r="1236" spans="1:22" x14ac:dyDescent="0.25">
      <c r="A1236">
        <v>0</v>
      </c>
      <c r="B1236" s="397" t="s">
        <v>3081</v>
      </c>
      <c r="C1236" s="397" t="s">
        <v>2036</v>
      </c>
      <c r="D1236" s="397" t="s">
        <v>1990</v>
      </c>
      <c r="E1236" s="396">
        <v>2106</v>
      </c>
      <c r="F1236" s="397" t="s">
        <v>3085</v>
      </c>
      <c r="G1236" s="395" t="s">
        <v>1988</v>
      </c>
      <c r="H1236" s="395" t="s">
        <v>1987</v>
      </c>
      <c r="I1236" s="394"/>
      <c r="J1236" s="387"/>
      <c r="K1236" s="383"/>
      <c r="L1236" s="387">
        <v>0</v>
      </c>
      <c r="M1236" s="201">
        <v>-117.18023699236788</v>
      </c>
      <c r="N1236" s="201">
        <v>423.0996045</v>
      </c>
      <c r="O1236" s="201">
        <v>41.094000000000001</v>
      </c>
      <c r="P1236" s="387">
        <v>41.094000000000001</v>
      </c>
      <c r="Q1236" s="387">
        <v>423.0996045</v>
      </c>
      <c r="R1236" s="387">
        <v>-117.18023699236788</v>
      </c>
      <c r="S1236" s="402">
        <v>210.63831321999854</v>
      </c>
      <c r="T1236" s="402">
        <v>210.63831321999854</v>
      </c>
      <c r="U1236" s="402"/>
      <c r="V1236" s="170">
        <v>142.15968335359872</v>
      </c>
    </row>
    <row r="1237" spans="1:22" x14ac:dyDescent="0.25">
      <c r="A1237">
        <v>0</v>
      </c>
      <c r="B1237" s="404"/>
      <c r="C1237" s="404"/>
      <c r="D1237" s="397"/>
      <c r="E1237" s="396"/>
      <c r="F1237" s="397"/>
      <c r="G1237" s="395"/>
      <c r="H1237" s="395" t="s">
        <v>2100</v>
      </c>
      <c r="I1237" s="394"/>
      <c r="J1237" s="399"/>
      <c r="K1237" s="383"/>
      <c r="L1237" s="387">
        <v>0.51923800000000009</v>
      </c>
      <c r="M1237" s="201">
        <v>-117.43985599236788</v>
      </c>
      <c r="N1237" s="201">
        <v>423.0996045</v>
      </c>
      <c r="O1237" s="201">
        <v>41.094000000000001</v>
      </c>
      <c r="P1237" s="387">
        <v>41.094000000000001</v>
      </c>
      <c r="Q1237" s="387">
        <v>423.0996045</v>
      </c>
      <c r="R1237" s="387">
        <v>-117.69947499236788</v>
      </c>
      <c r="S1237" s="402">
        <v>210.89793221999855</v>
      </c>
      <c r="T1237" s="402">
        <v>211.15755121999854</v>
      </c>
      <c r="U1237" s="402"/>
      <c r="V1237" s="170">
        <v>142.41930235359871</v>
      </c>
    </row>
    <row r="1238" spans="1:22" x14ac:dyDescent="0.25">
      <c r="A1238">
        <v>0</v>
      </c>
      <c r="B1238" s="404"/>
      <c r="C1238" s="404"/>
      <c r="D1238" s="397"/>
      <c r="E1238" s="396"/>
      <c r="F1238" s="397"/>
      <c r="G1238" s="395"/>
      <c r="H1238" s="395"/>
      <c r="I1238" s="394"/>
      <c r="J1238" s="399"/>
      <c r="K1238" s="383"/>
      <c r="L1238" s="387">
        <v>0</v>
      </c>
      <c r="M1238" s="201">
        <v>-117.69947499236788</v>
      </c>
      <c r="N1238" s="201">
        <v>423.0996045</v>
      </c>
      <c r="O1238" s="201">
        <v>41.094000000000001</v>
      </c>
      <c r="P1238" s="387">
        <v>41.094000000000001</v>
      </c>
      <c r="Q1238" s="387">
        <v>423.0996045</v>
      </c>
      <c r="R1238" s="387">
        <v>-117.69947499236788</v>
      </c>
      <c r="S1238" s="402">
        <v>211.15755121999854</v>
      </c>
      <c r="T1238" s="402">
        <v>211.15755121999854</v>
      </c>
      <c r="U1238" s="402"/>
      <c r="V1238" s="170">
        <v>142.6789213535987</v>
      </c>
    </row>
    <row r="1239" spans="1:22" x14ac:dyDescent="0.25">
      <c r="A1239">
        <v>0</v>
      </c>
      <c r="B1239" s="404"/>
      <c r="C1239" s="404"/>
      <c r="D1239" s="397"/>
      <c r="E1239" s="396"/>
      <c r="F1239" s="397"/>
      <c r="G1239" s="395"/>
      <c r="H1239" s="395"/>
      <c r="I1239" s="394"/>
      <c r="J1239" s="399"/>
      <c r="K1239" s="383"/>
      <c r="L1239" s="387">
        <v>0.1</v>
      </c>
      <c r="M1239" s="201">
        <v>-117.74947499236788</v>
      </c>
      <c r="N1239" s="201">
        <v>423.0996045</v>
      </c>
      <c r="O1239" s="201">
        <v>41.094000000000001</v>
      </c>
      <c r="P1239" s="387">
        <v>41.094000000000001</v>
      </c>
      <c r="Q1239" s="387">
        <v>423.0996045</v>
      </c>
      <c r="R1239" s="387">
        <v>-117.79947499236788</v>
      </c>
      <c r="S1239" s="402">
        <v>211.20755121999852</v>
      </c>
      <c r="T1239" s="402">
        <v>211.25755121999853</v>
      </c>
      <c r="U1239" s="402"/>
      <c r="V1239" s="170">
        <v>142.72892135359871</v>
      </c>
    </row>
    <row r="1240" spans="1:22" x14ac:dyDescent="0.25">
      <c r="A1240">
        <v>0</v>
      </c>
      <c r="B1240" s="404" t="s">
        <v>3081</v>
      </c>
      <c r="C1240" s="404" t="s">
        <v>2036</v>
      </c>
      <c r="D1240" s="397" t="s">
        <v>1961</v>
      </c>
      <c r="E1240" s="396">
        <v>2114</v>
      </c>
      <c r="F1240" s="397" t="s">
        <v>3084</v>
      </c>
      <c r="G1240" s="395" t="s">
        <v>1984</v>
      </c>
      <c r="H1240" s="395" t="s">
        <v>1958</v>
      </c>
      <c r="I1240" s="394">
        <v>50</v>
      </c>
      <c r="J1240" s="387"/>
      <c r="K1240" s="383"/>
      <c r="L1240" s="387">
        <v>0.2</v>
      </c>
      <c r="M1240" s="201">
        <v>-117.89947499236789</v>
      </c>
      <c r="N1240" s="201">
        <v>423.0996045</v>
      </c>
      <c r="O1240" s="201">
        <v>41.094000000000001</v>
      </c>
      <c r="P1240" s="387">
        <v>41.094000000000001</v>
      </c>
      <c r="Q1240" s="387">
        <v>423.0996045</v>
      </c>
      <c r="R1240" s="387">
        <v>-117.99947499236788</v>
      </c>
      <c r="S1240" s="402">
        <v>211.35755121999853</v>
      </c>
      <c r="T1240" s="402">
        <v>211.45755121999852</v>
      </c>
      <c r="U1240" s="402"/>
      <c r="V1240" s="170">
        <v>142.87892135359868</v>
      </c>
    </row>
    <row r="1241" spans="1:22" x14ac:dyDescent="0.25">
      <c r="A1241">
        <v>0</v>
      </c>
      <c r="B1241" s="404"/>
      <c r="C1241" s="404"/>
      <c r="D1241" s="397"/>
      <c r="E1241" s="396"/>
      <c r="F1241" s="397" t="s">
        <v>619</v>
      </c>
      <c r="G1241" s="395"/>
      <c r="H1241" s="395"/>
      <c r="I1241" s="394"/>
      <c r="J1241" s="387"/>
      <c r="K1241" s="383"/>
      <c r="L1241" s="387">
        <v>0</v>
      </c>
      <c r="M1241" s="201">
        <v>-117.99947499236788</v>
      </c>
      <c r="N1241" s="201">
        <v>423.0996045</v>
      </c>
      <c r="O1241" s="201">
        <v>41.094000000000001</v>
      </c>
      <c r="P1241" s="387">
        <v>41.094000000000001</v>
      </c>
      <c r="Q1241" s="387">
        <v>423.0996045</v>
      </c>
      <c r="R1241" s="387">
        <v>-117.99947499236788</v>
      </c>
      <c r="S1241" s="402">
        <v>211.45755121999852</v>
      </c>
      <c r="T1241" s="402">
        <v>211.45755121999852</v>
      </c>
      <c r="U1241" s="402"/>
      <c r="V1241" s="170">
        <v>142.97892135359871</v>
      </c>
    </row>
    <row r="1242" spans="1:22" x14ac:dyDescent="0.25">
      <c r="A1242">
        <v>0</v>
      </c>
      <c r="B1242" s="404"/>
      <c r="C1242" s="404"/>
      <c r="D1242" s="397"/>
      <c r="E1242" s="396"/>
      <c r="F1242" s="397"/>
      <c r="G1242" s="395"/>
      <c r="H1242" s="395"/>
      <c r="I1242" s="394"/>
      <c r="J1242" s="399"/>
      <c r="K1242" s="399"/>
      <c r="L1242" s="387">
        <v>0.19217600000000001</v>
      </c>
      <c r="M1242" s="201">
        <v>-118.09556299236789</v>
      </c>
      <c r="N1242" s="201">
        <v>423.0996045</v>
      </c>
      <c r="O1242" s="201">
        <v>41.094000000000001</v>
      </c>
      <c r="P1242" s="387">
        <v>41.094000000000001</v>
      </c>
      <c r="Q1242" s="387">
        <v>423.0996045</v>
      </c>
      <c r="R1242" s="387">
        <v>-118.19165099236788</v>
      </c>
      <c r="S1242" s="402">
        <v>211.5536392199985</v>
      </c>
      <c r="T1242" s="402">
        <v>211.64972721999851</v>
      </c>
      <c r="U1242" s="402"/>
      <c r="V1242" s="170">
        <v>143.07500935359866</v>
      </c>
    </row>
    <row r="1243" spans="1:22" x14ac:dyDescent="0.25">
      <c r="A1243">
        <v>0</v>
      </c>
      <c r="B1243" s="404" t="s">
        <v>3081</v>
      </c>
      <c r="C1243" s="404" t="s">
        <v>2036</v>
      </c>
      <c r="D1243" s="397" t="s">
        <v>111</v>
      </c>
      <c r="E1243" s="396">
        <v>2116</v>
      </c>
      <c r="F1243" s="397" t="s">
        <v>1129</v>
      </c>
      <c r="G1243" s="395" t="s">
        <v>4287</v>
      </c>
      <c r="H1243" s="395" t="s">
        <v>1951</v>
      </c>
      <c r="I1243" s="394">
        <v>47.5</v>
      </c>
      <c r="J1243" s="387"/>
      <c r="K1243" s="383"/>
      <c r="L1243" s="387">
        <v>0</v>
      </c>
      <c r="M1243" s="201">
        <v>-118.19165099236788</v>
      </c>
      <c r="N1243" s="201">
        <v>423.0996045</v>
      </c>
      <c r="O1243" s="201">
        <v>41.094000000000001</v>
      </c>
      <c r="P1243" s="387">
        <v>41.094000000000001</v>
      </c>
      <c r="Q1243" s="387">
        <v>423.0996045</v>
      </c>
      <c r="R1243" s="387">
        <v>-118.19165099236788</v>
      </c>
      <c r="S1243" s="402">
        <v>211.64972721999851</v>
      </c>
      <c r="T1243" s="402">
        <v>211.64972721999851</v>
      </c>
      <c r="U1243" s="387">
        <v>0.13700000000000001</v>
      </c>
      <c r="V1243" s="170">
        <v>143.17109735359867</v>
      </c>
    </row>
    <row r="1244" spans="1:22" x14ac:dyDescent="0.25">
      <c r="A1244">
        <v>0</v>
      </c>
      <c r="B1244" s="404"/>
      <c r="C1244" s="404"/>
      <c r="D1244" s="397"/>
      <c r="E1244" s="396"/>
      <c r="F1244" s="397"/>
      <c r="G1244" s="395"/>
      <c r="H1244" s="395"/>
      <c r="I1244" s="394"/>
      <c r="J1244" s="387"/>
      <c r="K1244" s="383"/>
      <c r="L1244" s="387">
        <v>5.7823999999999987E-2</v>
      </c>
      <c r="M1244" s="201">
        <v>-118.22056299236789</v>
      </c>
      <c r="N1244" s="201">
        <v>423.0996045</v>
      </c>
      <c r="O1244" s="201">
        <v>41.094000000000001</v>
      </c>
      <c r="P1244" s="387">
        <v>41.094000000000001</v>
      </c>
      <c r="Q1244" s="387">
        <v>423.0996045</v>
      </c>
      <c r="R1244" s="387">
        <v>-118.24947499236788</v>
      </c>
      <c r="S1244" s="402">
        <v>211.67863921999853</v>
      </c>
      <c r="T1244" s="402">
        <v>211.70755121999852</v>
      </c>
      <c r="U1244" s="402"/>
      <c r="V1244" s="170">
        <v>143.20000935359872</v>
      </c>
    </row>
    <row r="1245" spans="1:22" x14ac:dyDescent="0.25">
      <c r="A1245">
        <v>0</v>
      </c>
      <c r="B1245" s="404" t="s">
        <v>3081</v>
      </c>
      <c r="C1245" s="404" t="s">
        <v>2036</v>
      </c>
      <c r="D1245" s="397" t="s">
        <v>1956</v>
      </c>
      <c r="E1245" s="396">
        <v>2118</v>
      </c>
      <c r="F1245" s="397" t="s">
        <v>3083</v>
      </c>
      <c r="G1245" s="395" t="s">
        <v>1982</v>
      </c>
      <c r="H1245" s="395" t="s">
        <v>1953</v>
      </c>
      <c r="I1245" s="394">
        <v>50</v>
      </c>
      <c r="J1245" s="387"/>
      <c r="K1245" s="383"/>
      <c r="L1245" s="387">
        <v>0.25</v>
      </c>
      <c r="M1245" s="201">
        <v>-118.37447499236788</v>
      </c>
      <c r="N1245" s="201">
        <v>423.0996045</v>
      </c>
      <c r="O1245" s="201">
        <v>41.094000000000001</v>
      </c>
      <c r="P1245" s="387">
        <v>41.094000000000001</v>
      </c>
      <c r="Q1245" s="387">
        <v>423.0996045</v>
      </c>
      <c r="R1245" s="387">
        <v>-118.49947499236788</v>
      </c>
      <c r="S1245" s="402">
        <v>211.83255121999852</v>
      </c>
      <c r="T1245" s="402">
        <v>211.95755121999852</v>
      </c>
      <c r="U1245" s="402"/>
      <c r="V1245" s="170">
        <v>143.35392135359871</v>
      </c>
    </row>
    <row r="1246" spans="1:22" x14ac:dyDescent="0.25">
      <c r="A1246">
        <v>0</v>
      </c>
      <c r="B1246" s="404"/>
      <c r="C1246" s="404"/>
      <c r="D1246" s="397"/>
      <c r="E1246" s="396"/>
      <c r="F1246" s="397" t="s">
        <v>619</v>
      </c>
      <c r="G1246" s="395"/>
      <c r="H1246" s="395"/>
      <c r="I1246" s="394"/>
      <c r="J1246" s="387"/>
      <c r="K1246" s="442"/>
      <c r="L1246" s="387">
        <v>0.5</v>
      </c>
      <c r="M1246" s="201">
        <v>-118.74947499236788</v>
      </c>
      <c r="N1246" s="201">
        <v>423.0996045</v>
      </c>
      <c r="O1246" s="201">
        <v>41.094000000000001</v>
      </c>
      <c r="P1246" s="387">
        <v>41.094000000000001</v>
      </c>
      <c r="Q1246" s="387">
        <v>423.0996045</v>
      </c>
      <c r="R1246" s="387">
        <v>-118.99947499236788</v>
      </c>
      <c r="S1246" s="402">
        <v>212.20755121999852</v>
      </c>
      <c r="T1246" s="402">
        <v>212.45755121999852</v>
      </c>
      <c r="U1246" s="402"/>
      <c r="V1246" s="170">
        <v>143.72892135359871</v>
      </c>
    </row>
    <row r="1247" spans="1:22" x14ac:dyDescent="0.25">
      <c r="A1247">
        <v>0</v>
      </c>
      <c r="B1247" s="404" t="s">
        <v>3081</v>
      </c>
      <c r="C1247" s="404" t="s">
        <v>2036</v>
      </c>
      <c r="D1247" s="397" t="s">
        <v>1947</v>
      </c>
      <c r="E1247" s="396">
        <v>2126</v>
      </c>
      <c r="F1247" s="397" t="s">
        <v>3082</v>
      </c>
      <c r="G1247" s="395" t="s">
        <v>1982</v>
      </c>
      <c r="H1247" s="395" t="s">
        <v>1944</v>
      </c>
      <c r="I1247" s="394">
        <v>50</v>
      </c>
      <c r="J1247" s="387"/>
      <c r="K1247" s="383"/>
      <c r="L1247" s="387">
        <v>0.25</v>
      </c>
      <c r="M1247" s="201">
        <v>-119.12447499236788</v>
      </c>
      <c r="N1247" s="201">
        <v>423.0996045</v>
      </c>
      <c r="O1247" s="201">
        <v>41.094000000000001</v>
      </c>
      <c r="P1247" s="387">
        <v>41.094000000000001</v>
      </c>
      <c r="Q1247" s="387">
        <v>423.0996045</v>
      </c>
      <c r="R1247" s="387">
        <v>-119.24947499236788</v>
      </c>
      <c r="S1247" s="402">
        <v>212.58255121999852</v>
      </c>
      <c r="T1247" s="402">
        <v>212.70755121999852</v>
      </c>
      <c r="U1247" s="402"/>
      <c r="V1247" s="170">
        <v>144.10392135359871</v>
      </c>
    </row>
    <row r="1248" spans="1:22" x14ac:dyDescent="0.25">
      <c r="A1248">
        <v>0</v>
      </c>
      <c r="B1248" s="404"/>
      <c r="C1248" s="404"/>
      <c r="D1248" s="397"/>
      <c r="E1248" s="396"/>
      <c r="F1248" s="397" t="s">
        <v>619</v>
      </c>
      <c r="G1248" s="395"/>
      <c r="H1248" s="395"/>
      <c r="I1248" s="394"/>
      <c r="J1248" s="387"/>
      <c r="K1248" s="442"/>
      <c r="L1248" s="387">
        <v>0.16164999999999999</v>
      </c>
      <c r="M1248" s="201">
        <v>-119.33029999236788</v>
      </c>
      <c r="N1248" s="201">
        <v>423.0996045</v>
      </c>
      <c r="O1248" s="201">
        <v>41.094000000000001</v>
      </c>
      <c r="P1248" s="387">
        <v>41.094000000000001</v>
      </c>
      <c r="Q1248" s="387">
        <v>423.0996045</v>
      </c>
      <c r="R1248" s="387">
        <v>-119.41112499236787</v>
      </c>
      <c r="S1248" s="402">
        <v>212.78837621999853</v>
      </c>
      <c r="T1248" s="402">
        <v>212.86920121999853</v>
      </c>
      <c r="U1248" s="402"/>
      <c r="V1248" s="170">
        <v>144.30974635359871</v>
      </c>
    </row>
    <row r="1249" spans="1:22" x14ac:dyDescent="0.25">
      <c r="A1249">
        <v>0</v>
      </c>
      <c r="B1249" s="404"/>
      <c r="C1249" s="404"/>
      <c r="D1249" s="397"/>
      <c r="E1249" s="396"/>
      <c r="F1249" s="397" t="s">
        <v>619</v>
      </c>
      <c r="G1249" s="395"/>
      <c r="H1249" s="395" t="s">
        <v>1962</v>
      </c>
      <c r="I1249" s="394"/>
      <c r="J1249" s="399"/>
      <c r="K1249" s="399"/>
      <c r="L1249" s="387">
        <v>0.103502</v>
      </c>
      <c r="M1249" s="201">
        <v>-119.46287599236788</v>
      </c>
      <c r="N1249" s="201">
        <v>423.0996045</v>
      </c>
      <c r="O1249" s="201">
        <v>41.094000000000001</v>
      </c>
      <c r="P1249" s="387">
        <v>41.094000000000001</v>
      </c>
      <c r="Q1249" s="387">
        <v>423.0996045</v>
      </c>
      <c r="R1249" s="387">
        <v>-119.51462699236788</v>
      </c>
      <c r="S1249" s="402">
        <v>212.92095221999853</v>
      </c>
      <c r="T1249" s="402">
        <v>212.97270321999852</v>
      </c>
      <c r="U1249" s="402"/>
      <c r="V1249" s="170">
        <v>144.44232235359868</v>
      </c>
    </row>
    <row r="1250" spans="1:22" x14ac:dyDescent="0.25">
      <c r="A1250">
        <v>0</v>
      </c>
      <c r="B1250" s="404" t="s">
        <v>3081</v>
      </c>
      <c r="C1250" s="404" t="s">
        <v>2036</v>
      </c>
      <c r="D1250" s="397" t="s">
        <v>111</v>
      </c>
      <c r="E1250" s="396">
        <v>2130</v>
      </c>
      <c r="F1250" s="397" t="s">
        <v>1138</v>
      </c>
      <c r="G1250" s="395" t="s">
        <v>2169</v>
      </c>
      <c r="H1250" s="395" t="s">
        <v>1951</v>
      </c>
      <c r="I1250" s="394">
        <v>40</v>
      </c>
      <c r="J1250" s="399"/>
      <c r="K1250" s="400"/>
      <c r="L1250" s="387">
        <v>0</v>
      </c>
      <c r="M1250" s="201">
        <v>-119.51462699236788</v>
      </c>
      <c r="N1250" s="201">
        <v>423.0996045</v>
      </c>
      <c r="O1250" s="201">
        <v>41.094000000000001</v>
      </c>
      <c r="P1250" s="387">
        <v>41.094000000000001</v>
      </c>
      <c r="Q1250" s="387">
        <v>423.0996045</v>
      </c>
      <c r="R1250" s="387">
        <v>-119.51462699236788</v>
      </c>
      <c r="S1250" s="402">
        <v>212.97270321999852</v>
      </c>
      <c r="T1250" s="402">
        <v>212.97270321999852</v>
      </c>
      <c r="U1250" s="402"/>
      <c r="V1250" s="170">
        <v>144.49407335359871</v>
      </c>
    </row>
    <row r="1251" spans="1:22" x14ac:dyDescent="0.25">
      <c r="A1251">
        <v>0</v>
      </c>
      <c r="B1251" s="404"/>
      <c r="C1251" s="404"/>
      <c r="D1251" s="397"/>
      <c r="E1251" s="396"/>
      <c r="F1251" s="397" t="s">
        <v>619</v>
      </c>
      <c r="G1251" s="395"/>
      <c r="H1251" s="395" t="s">
        <v>1969</v>
      </c>
      <c r="I1251" s="394"/>
      <c r="J1251" s="387"/>
      <c r="K1251" s="383"/>
      <c r="L1251" s="387">
        <v>0.14528199999999999</v>
      </c>
      <c r="M1251" s="201">
        <v>-119.58726799236788</v>
      </c>
      <c r="N1251" s="201">
        <v>423.0996045</v>
      </c>
      <c r="O1251" s="201">
        <v>41.094000000000001</v>
      </c>
      <c r="P1251" s="387">
        <v>41.094000000000001</v>
      </c>
      <c r="Q1251" s="387">
        <v>423.0996045</v>
      </c>
      <c r="R1251" s="387">
        <v>-119.65990899236787</v>
      </c>
      <c r="S1251" s="402">
        <v>213.04534421999853</v>
      </c>
      <c r="T1251" s="402">
        <v>213.11798521999853</v>
      </c>
      <c r="U1251" s="402"/>
      <c r="V1251" s="170">
        <v>144.56671435359868</v>
      </c>
    </row>
    <row r="1252" spans="1:22" x14ac:dyDescent="0.25">
      <c r="A1252">
        <v>0</v>
      </c>
      <c r="B1252" s="397" t="s">
        <v>3081</v>
      </c>
      <c r="C1252" s="397" t="s">
        <v>2036</v>
      </c>
      <c r="D1252" s="397" t="s">
        <v>1973</v>
      </c>
      <c r="E1252" s="396">
        <v>2131</v>
      </c>
      <c r="F1252" s="397" t="s">
        <v>1049</v>
      </c>
      <c r="G1252" s="395" t="s">
        <v>4272</v>
      </c>
      <c r="H1252" s="395" t="s">
        <v>4291</v>
      </c>
      <c r="I1252" s="444"/>
      <c r="J1252" s="399"/>
      <c r="K1252" s="399"/>
      <c r="L1252" s="387">
        <v>0</v>
      </c>
      <c r="M1252" s="201">
        <v>-119.65990899236787</v>
      </c>
      <c r="N1252" s="201">
        <v>423.0996045</v>
      </c>
      <c r="O1252" s="201">
        <v>41.094000000000001</v>
      </c>
      <c r="P1252" s="387">
        <v>41.094000000000001</v>
      </c>
      <c r="Q1252" s="387">
        <v>423.0996045</v>
      </c>
      <c r="R1252" s="387">
        <v>-119.65990899236787</v>
      </c>
      <c r="S1252" s="402">
        <v>213.11798521999853</v>
      </c>
      <c r="T1252" s="402">
        <v>213.11798521999853</v>
      </c>
      <c r="U1252" s="402"/>
      <c r="V1252" s="170">
        <v>144.63935535359872</v>
      </c>
    </row>
    <row r="1253" spans="1:22" x14ac:dyDescent="0.25">
      <c r="A1253">
        <v>0</v>
      </c>
      <c r="B1253" s="404"/>
      <c r="C1253" s="404"/>
      <c r="D1253" s="397"/>
      <c r="E1253" s="396"/>
      <c r="F1253" s="397" t="s">
        <v>619</v>
      </c>
      <c r="G1253" s="395"/>
      <c r="H1253" s="395" t="s">
        <v>1969</v>
      </c>
      <c r="I1253" s="394"/>
      <c r="J1253" s="399"/>
      <c r="K1253" s="400"/>
      <c r="L1253" s="387">
        <v>0</v>
      </c>
      <c r="M1253" s="201">
        <v>-119.65990899236787</v>
      </c>
      <c r="N1253" s="201">
        <v>423.0996045</v>
      </c>
      <c r="O1253" s="201">
        <v>41.094000000000001</v>
      </c>
      <c r="P1253" s="387">
        <v>41.094000000000001</v>
      </c>
      <c r="Q1253" s="387">
        <v>423.0996045</v>
      </c>
      <c r="R1253" s="387">
        <v>-119.65990899236787</v>
      </c>
      <c r="S1253" s="402">
        <v>213.11798521999853</v>
      </c>
      <c r="T1253" s="402">
        <v>213.11798521999853</v>
      </c>
      <c r="U1253" s="402"/>
      <c r="V1253" s="170">
        <v>144.63935535359872</v>
      </c>
    </row>
    <row r="1254" spans="1:22" x14ac:dyDescent="0.25">
      <c r="A1254">
        <v>0</v>
      </c>
      <c r="B1254" s="404" t="s">
        <v>3081</v>
      </c>
      <c r="C1254" s="404" t="s">
        <v>2036</v>
      </c>
      <c r="D1254" s="397" t="s">
        <v>1990</v>
      </c>
      <c r="E1254" s="396">
        <v>2131</v>
      </c>
      <c r="F1254" s="397" t="s">
        <v>3080</v>
      </c>
      <c r="G1254" s="395" t="s">
        <v>1988</v>
      </c>
      <c r="H1254" s="395" t="s">
        <v>1987</v>
      </c>
      <c r="I1254" s="394"/>
      <c r="J1254" s="387"/>
      <c r="K1254" s="383"/>
      <c r="L1254" s="387">
        <v>0</v>
      </c>
      <c r="M1254" s="201">
        <v>-119.65990899236787</v>
      </c>
      <c r="N1254" s="201">
        <v>423.0996045</v>
      </c>
      <c r="O1254" s="201">
        <v>41.094000000000001</v>
      </c>
      <c r="P1254" s="387">
        <v>41.094000000000001</v>
      </c>
      <c r="Q1254" s="387">
        <v>423.0996045</v>
      </c>
      <c r="R1254" s="387">
        <v>-119.65990899236787</v>
      </c>
      <c r="S1254" s="402">
        <v>213.11798521999853</v>
      </c>
      <c r="T1254" s="402">
        <v>213.11798521999853</v>
      </c>
      <c r="U1254" s="402"/>
      <c r="V1254" s="170">
        <v>144.63935535359872</v>
      </c>
    </row>
    <row r="1255" spans="1:22" x14ac:dyDescent="0.25">
      <c r="A1255">
        <v>0</v>
      </c>
      <c r="B1255" s="404"/>
      <c r="C1255" s="404"/>
      <c r="D1255" s="397"/>
      <c r="E1255" s="396"/>
      <c r="F1255" s="397" t="s">
        <v>619</v>
      </c>
      <c r="G1255" s="395"/>
      <c r="H1255" s="395" t="s">
        <v>1962</v>
      </c>
      <c r="I1255" s="394"/>
      <c r="J1255" s="402"/>
      <c r="K1255" s="383"/>
      <c r="L1255" s="387">
        <v>0.13121600000000003</v>
      </c>
      <c r="M1255" s="201">
        <v>-119.72551699236787</v>
      </c>
      <c r="N1255" s="201">
        <v>423.0996045</v>
      </c>
      <c r="O1255" s="201">
        <v>41.094000000000001</v>
      </c>
      <c r="P1255" s="387">
        <v>41.094000000000001</v>
      </c>
      <c r="Q1255" s="387">
        <v>423.0996045</v>
      </c>
      <c r="R1255" s="387">
        <v>-119.79112499236787</v>
      </c>
      <c r="S1255" s="402">
        <v>213.18359321999853</v>
      </c>
      <c r="T1255" s="402">
        <v>213.24920121999853</v>
      </c>
      <c r="U1255" s="402"/>
      <c r="V1255" s="170">
        <v>144.70496335359871</v>
      </c>
    </row>
    <row r="1256" spans="1:22" x14ac:dyDescent="0.25">
      <c r="A1256">
        <v>0</v>
      </c>
      <c r="B1256" s="404"/>
      <c r="C1256" s="404"/>
      <c r="D1256" s="397"/>
      <c r="E1256" s="396"/>
      <c r="F1256" s="397" t="s">
        <v>619</v>
      </c>
      <c r="G1256" s="395"/>
      <c r="H1256" s="395"/>
      <c r="I1256" s="395"/>
      <c r="J1256" s="443"/>
      <c r="K1256" s="400"/>
      <c r="L1256" s="387">
        <v>8.863299999999999E-2</v>
      </c>
      <c r="M1256" s="201">
        <v>-119.83544149236786</v>
      </c>
      <c r="N1256" s="201">
        <v>423.0996045</v>
      </c>
      <c r="O1256" s="201">
        <v>41.094000000000001</v>
      </c>
      <c r="P1256" s="387">
        <v>41.094000000000001</v>
      </c>
      <c r="Q1256" s="387">
        <v>423.0996045</v>
      </c>
      <c r="R1256" s="387">
        <v>-119.87975799236787</v>
      </c>
      <c r="S1256" s="402">
        <v>213.2935177199985</v>
      </c>
      <c r="T1256" s="402">
        <v>213.33783421999851</v>
      </c>
      <c r="U1256" s="437"/>
      <c r="V1256" s="170">
        <v>144.81488785359869</v>
      </c>
    </row>
    <row r="1257" spans="1:22" x14ac:dyDescent="0.25">
      <c r="A1257">
        <v>0</v>
      </c>
      <c r="B1257" s="243" t="s">
        <v>2824</v>
      </c>
      <c r="C1257" s="243" t="s">
        <v>3079</v>
      </c>
      <c r="D1257" s="243" t="s">
        <v>1981</v>
      </c>
      <c r="E1257" s="448">
        <v>2134</v>
      </c>
      <c r="F1257" s="401" t="s">
        <v>4292</v>
      </c>
      <c r="G1257" s="215"/>
      <c r="H1257" s="215" t="s">
        <v>1978</v>
      </c>
      <c r="I1257" s="447">
        <v>40</v>
      </c>
      <c r="J1257" s="209">
        <v>5.740399999999999E-2</v>
      </c>
      <c r="K1257" s="210">
        <v>0</v>
      </c>
      <c r="L1257" s="209">
        <v>5.740399999999999E-2</v>
      </c>
      <c r="M1257" s="201">
        <v>-119.90845999236788</v>
      </c>
      <c r="N1257" s="201">
        <v>423.0996045</v>
      </c>
      <c r="O1257" s="201">
        <v>41.094000000000001</v>
      </c>
      <c r="P1257" s="209">
        <v>41.094000000000001</v>
      </c>
      <c r="Q1257" s="209">
        <v>423.0996045</v>
      </c>
      <c r="R1257" s="209">
        <v>-119.93716199236788</v>
      </c>
      <c r="S1257" s="209">
        <v>213.36653621999849</v>
      </c>
      <c r="T1257" s="209">
        <v>213.3952382199985</v>
      </c>
      <c r="U1257" s="215" t="s">
        <v>3077</v>
      </c>
      <c r="V1257" s="222">
        <v>144.88790635359868</v>
      </c>
    </row>
    <row r="1258" spans="1:22" x14ac:dyDescent="0.25">
      <c r="A1258">
        <v>0</v>
      </c>
      <c r="B1258" s="243"/>
      <c r="C1258" s="243"/>
      <c r="D1258" s="243"/>
      <c r="E1258" s="448"/>
      <c r="F1258" s="253" t="s">
        <v>619</v>
      </c>
      <c r="G1258" s="212"/>
      <c r="H1258" s="212" t="s">
        <v>2198</v>
      </c>
      <c r="I1258" s="449"/>
      <c r="J1258" s="218"/>
      <c r="K1258" s="210"/>
      <c r="L1258" s="401">
        <v>0.19049100000000005</v>
      </c>
      <c r="M1258" s="201">
        <v>-120.03240749236787</v>
      </c>
      <c r="N1258" s="201">
        <v>423.0996045</v>
      </c>
      <c r="O1258" s="201">
        <v>41.094000000000001</v>
      </c>
      <c r="P1258" s="209">
        <v>41.094000000000001</v>
      </c>
      <c r="Q1258" s="209">
        <v>423.0996045</v>
      </c>
      <c r="R1258" s="209">
        <v>-120.12765299236787</v>
      </c>
      <c r="S1258" s="401">
        <v>213.49048371999851</v>
      </c>
      <c r="T1258" s="401">
        <v>213.58572921999851</v>
      </c>
      <c r="U1258" s="401"/>
      <c r="V1258" s="170">
        <v>145.01185385359867</v>
      </c>
    </row>
    <row r="1259" spans="1:22" x14ac:dyDescent="0.25">
      <c r="A1259">
        <v>0</v>
      </c>
      <c r="B1259" s="243" t="s">
        <v>2824</v>
      </c>
      <c r="C1259" s="243" t="s">
        <v>3079</v>
      </c>
      <c r="D1259" s="243" t="s">
        <v>2197</v>
      </c>
      <c r="E1259" s="448">
        <v>2137</v>
      </c>
      <c r="F1259" s="213" t="s">
        <v>4293</v>
      </c>
      <c r="G1259" s="212"/>
      <c r="H1259" s="212" t="s">
        <v>3072</v>
      </c>
      <c r="I1259" s="450">
        <v>34</v>
      </c>
      <c r="J1259" s="401">
        <v>0.29817100000000002</v>
      </c>
      <c r="K1259" s="210"/>
      <c r="L1259" s="401">
        <v>0.29817100000000002</v>
      </c>
      <c r="M1259" s="201">
        <v>-120.27673849236787</v>
      </c>
      <c r="N1259" s="201">
        <v>423.0996045</v>
      </c>
      <c r="O1259" s="201">
        <v>41.094000000000001</v>
      </c>
      <c r="P1259" s="209">
        <v>41.094000000000001</v>
      </c>
      <c r="Q1259" s="209">
        <v>423.0996045</v>
      </c>
      <c r="R1259" s="209">
        <v>-120.42582399236787</v>
      </c>
      <c r="S1259" s="401">
        <v>213.7348147199985</v>
      </c>
      <c r="T1259" s="401">
        <v>213.88390021999851</v>
      </c>
      <c r="U1259" s="401"/>
      <c r="V1259" s="170">
        <v>145.25618485359865</v>
      </c>
    </row>
    <row r="1260" spans="1:22" x14ac:dyDescent="0.25">
      <c r="A1260">
        <v>0</v>
      </c>
      <c r="B1260" s="243"/>
      <c r="C1260" s="243"/>
      <c r="D1260" s="243"/>
      <c r="E1260" s="448"/>
      <c r="F1260" s="213" t="s">
        <v>619</v>
      </c>
      <c r="G1260" s="212"/>
      <c r="H1260" s="212" t="s">
        <v>2198</v>
      </c>
      <c r="I1260" s="450"/>
      <c r="J1260" s="209">
        <v>9.9516999999999994E-2</v>
      </c>
      <c r="K1260" s="210"/>
      <c r="L1260" s="401">
        <v>9.9516999999999994E-2</v>
      </c>
      <c r="M1260" s="201">
        <v>-120.47558249236786</v>
      </c>
      <c r="N1260" s="201">
        <v>423.0996045</v>
      </c>
      <c r="O1260" s="201">
        <v>41.094000000000001</v>
      </c>
      <c r="P1260" s="209">
        <v>41.094000000000001</v>
      </c>
      <c r="Q1260" s="209">
        <v>423.0996045</v>
      </c>
      <c r="R1260" s="209">
        <v>-120.52534099236787</v>
      </c>
      <c r="S1260" s="401">
        <v>213.9336587199985</v>
      </c>
      <c r="T1260" s="401">
        <v>213.9834172199985</v>
      </c>
      <c r="U1260" s="401"/>
      <c r="V1260" s="170">
        <v>145.45502885359866</v>
      </c>
    </row>
    <row r="1261" spans="1:22" x14ac:dyDescent="0.25">
      <c r="A1261">
        <v>0</v>
      </c>
      <c r="B1261" s="243" t="s">
        <v>2824</v>
      </c>
      <c r="C1261" s="243" t="s">
        <v>3079</v>
      </c>
      <c r="D1261" s="243" t="s">
        <v>2194</v>
      </c>
      <c r="E1261" s="448">
        <v>2141</v>
      </c>
      <c r="F1261" s="213" t="s">
        <v>4294</v>
      </c>
      <c r="G1261" s="212"/>
      <c r="H1261" s="212" t="s">
        <v>3072</v>
      </c>
      <c r="I1261" s="450">
        <v>34</v>
      </c>
      <c r="J1261" s="209">
        <v>0.29817100000000002</v>
      </c>
      <c r="K1261" s="210"/>
      <c r="L1261" s="401">
        <v>0.29817100000000002</v>
      </c>
      <c r="M1261" s="201">
        <v>-120.67442649236787</v>
      </c>
      <c r="N1261" s="201">
        <v>423.0996045</v>
      </c>
      <c r="O1261" s="201">
        <v>41.094000000000001</v>
      </c>
      <c r="P1261" s="209">
        <v>41.094000000000001</v>
      </c>
      <c r="Q1261" s="209">
        <v>423.0996045</v>
      </c>
      <c r="R1261" s="209">
        <v>-120.82351199236787</v>
      </c>
      <c r="S1261" s="401">
        <v>214.13250271999848</v>
      </c>
      <c r="T1261" s="401">
        <v>214.2815882199985</v>
      </c>
      <c r="U1261" s="401"/>
      <c r="V1261" s="170">
        <v>145.65387285359867</v>
      </c>
    </row>
    <row r="1262" spans="1:22" x14ac:dyDescent="0.25">
      <c r="A1262">
        <v>0</v>
      </c>
      <c r="B1262" s="243"/>
      <c r="C1262" s="243"/>
      <c r="D1262" s="243"/>
      <c r="E1262" s="448"/>
      <c r="F1262" s="213" t="s">
        <v>619</v>
      </c>
      <c r="G1262" s="212"/>
      <c r="H1262" s="212" t="s">
        <v>2198</v>
      </c>
      <c r="I1262" s="450"/>
      <c r="J1262" s="209"/>
      <c r="K1262" s="210"/>
      <c r="L1262" s="401">
        <v>9.9516999999999994E-2</v>
      </c>
      <c r="M1262" s="201">
        <v>-120.87327049236788</v>
      </c>
      <c r="N1262" s="201">
        <v>423.0996045</v>
      </c>
      <c r="O1262" s="201">
        <v>41.094000000000001</v>
      </c>
      <c r="P1262" s="209">
        <v>41.094000000000001</v>
      </c>
      <c r="Q1262" s="209">
        <v>423.0996045</v>
      </c>
      <c r="R1262" s="209">
        <v>-120.92302899236788</v>
      </c>
      <c r="S1262" s="401">
        <v>214.33134671999849</v>
      </c>
      <c r="T1262" s="401">
        <v>214.38110521999849</v>
      </c>
      <c r="U1262" s="401"/>
      <c r="V1262" s="170">
        <v>145.85271685359868</v>
      </c>
    </row>
    <row r="1263" spans="1:22" x14ac:dyDescent="0.25">
      <c r="A1263">
        <v>0</v>
      </c>
      <c r="B1263" s="243"/>
      <c r="C1263" s="243"/>
      <c r="D1263" s="243"/>
      <c r="E1263" s="448"/>
      <c r="F1263" s="213"/>
      <c r="G1263" s="212"/>
      <c r="H1263" s="212"/>
      <c r="I1263" s="450"/>
      <c r="J1263" s="401"/>
      <c r="K1263" s="210"/>
      <c r="L1263" s="401">
        <v>0.19798499999999999</v>
      </c>
      <c r="M1263" s="201">
        <v>-121.02202149236788</v>
      </c>
      <c r="N1263" s="201">
        <v>423.0996045</v>
      </c>
      <c r="O1263" s="201">
        <v>41.094000000000001</v>
      </c>
      <c r="P1263" s="209">
        <v>41.094000000000001</v>
      </c>
      <c r="Q1263" s="209">
        <v>423.0996045</v>
      </c>
      <c r="R1263" s="209">
        <v>-121.12101399236788</v>
      </c>
      <c r="S1263" s="401">
        <v>214.48009771999847</v>
      </c>
      <c r="T1263" s="401">
        <v>214.57909021999848</v>
      </c>
      <c r="U1263" s="401"/>
      <c r="V1263" s="170">
        <v>146.00146785359863</v>
      </c>
    </row>
    <row r="1264" spans="1:22" x14ac:dyDescent="0.25">
      <c r="A1264">
        <v>0</v>
      </c>
      <c r="B1264" s="243"/>
      <c r="C1264" s="243"/>
      <c r="D1264" s="243"/>
      <c r="E1264" s="448"/>
      <c r="F1264" s="213" t="s">
        <v>619</v>
      </c>
      <c r="G1264" s="212"/>
      <c r="H1264" s="212" t="s">
        <v>2198</v>
      </c>
      <c r="I1264" s="450"/>
      <c r="J1264" s="209"/>
      <c r="K1264" s="210"/>
      <c r="L1264" s="401">
        <v>9.9516999999999994E-2</v>
      </c>
      <c r="M1264" s="201">
        <v>-121.17077249236789</v>
      </c>
      <c r="N1264" s="201">
        <v>423.0996045</v>
      </c>
      <c r="O1264" s="201">
        <v>41.094000000000001</v>
      </c>
      <c r="P1264" s="209">
        <v>41.094000000000001</v>
      </c>
      <c r="Q1264" s="209">
        <v>423.0996045</v>
      </c>
      <c r="R1264" s="209">
        <v>-121.22053099236788</v>
      </c>
      <c r="S1264" s="401">
        <v>214.62884871999847</v>
      </c>
      <c r="T1264" s="401">
        <v>214.67860721999847</v>
      </c>
      <c r="U1264" s="401"/>
      <c r="V1264" s="170">
        <v>146.15021885359863</v>
      </c>
    </row>
    <row r="1265" spans="1:22" x14ac:dyDescent="0.25">
      <c r="A1265">
        <v>0</v>
      </c>
      <c r="B1265" s="243" t="s">
        <v>2824</v>
      </c>
      <c r="C1265" s="243" t="s">
        <v>3079</v>
      </c>
      <c r="D1265" s="243" t="s">
        <v>2192</v>
      </c>
      <c r="E1265" s="448">
        <v>2148</v>
      </c>
      <c r="F1265" s="213" t="s">
        <v>4295</v>
      </c>
      <c r="G1265" s="212"/>
      <c r="H1265" s="212" t="s">
        <v>3072</v>
      </c>
      <c r="I1265" s="450">
        <v>34</v>
      </c>
      <c r="J1265" s="209">
        <v>0.29817100000000002</v>
      </c>
      <c r="K1265" s="210"/>
      <c r="L1265" s="401">
        <v>0.29817100000000002</v>
      </c>
      <c r="M1265" s="201">
        <v>-121.36961649236788</v>
      </c>
      <c r="N1265" s="201">
        <v>423.0996045</v>
      </c>
      <c r="O1265" s="201">
        <v>41.094000000000001</v>
      </c>
      <c r="P1265" s="209">
        <v>41.094000000000001</v>
      </c>
      <c r="Q1265" s="209">
        <v>423.0996045</v>
      </c>
      <c r="R1265" s="209">
        <v>-121.51870199236788</v>
      </c>
      <c r="S1265" s="401">
        <v>214.82769271999845</v>
      </c>
      <c r="T1265" s="401">
        <v>214.97677821999847</v>
      </c>
      <c r="U1265" s="401"/>
      <c r="V1265" s="170">
        <v>146.34906285359864</v>
      </c>
    </row>
    <row r="1266" spans="1:22" x14ac:dyDescent="0.25">
      <c r="A1266">
        <v>0</v>
      </c>
      <c r="B1266" s="243"/>
      <c r="C1266" s="243"/>
      <c r="D1266" s="243"/>
      <c r="E1266" s="448"/>
      <c r="F1266" s="213"/>
      <c r="G1266" s="212"/>
      <c r="H1266" s="212" t="s">
        <v>2198</v>
      </c>
      <c r="I1266" s="450"/>
      <c r="J1266" s="209">
        <v>9.9516999999999994E-2</v>
      </c>
      <c r="K1266" s="210"/>
      <c r="L1266" s="401">
        <v>9.9516999999999994E-2</v>
      </c>
      <c r="M1266" s="201">
        <v>-121.56846049236788</v>
      </c>
      <c r="N1266" s="201">
        <v>423.0996045</v>
      </c>
      <c r="O1266" s="201">
        <v>41.094000000000001</v>
      </c>
      <c r="P1266" s="209">
        <v>41.094000000000001</v>
      </c>
      <c r="Q1266" s="209">
        <v>423.0996045</v>
      </c>
      <c r="R1266" s="209">
        <v>-121.61821899236789</v>
      </c>
      <c r="S1266" s="401">
        <v>215.02653671999846</v>
      </c>
      <c r="T1266" s="401">
        <v>215.07629521999846</v>
      </c>
      <c r="U1266" s="401"/>
      <c r="V1266" s="170">
        <v>146.54790685359865</v>
      </c>
    </row>
    <row r="1267" spans="1:22" x14ac:dyDescent="0.25">
      <c r="A1267">
        <v>0</v>
      </c>
      <c r="B1267" s="243" t="s">
        <v>2824</v>
      </c>
      <c r="C1267" s="243" t="s">
        <v>3079</v>
      </c>
      <c r="D1267" s="243" t="s">
        <v>2190</v>
      </c>
      <c r="E1267" s="448">
        <v>2152</v>
      </c>
      <c r="F1267" s="213" t="s">
        <v>4296</v>
      </c>
      <c r="G1267" s="212"/>
      <c r="H1267" s="212" t="s">
        <v>3072</v>
      </c>
      <c r="I1267" s="450">
        <v>34</v>
      </c>
      <c r="J1267" s="209">
        <v>0.29817100000000002</v>
      </c>
      <c r="K1267" s="210"/>
      <c r="L1267" s="401">
        <v>0.29817100000000002</v>
      </c>
      <c r="M1267" s="201">
        <v>-121.76730449236788</v>
      </c>
      <c r="N1267" s="201">
        <v>423.0996045</v>
      </c>
      <c r="O1267" s="201">
        <v>41.094000000000001</v>
      </c>
      <c r="P1267" s="209">
        <v>41.094000000000001</v>
      </c>
      <c r="Q1267" s="209">
        <v>423.0996045</v>
      </c>
      <c r="R1267" s="209">
        <v>-121.91638999236788</v>
      </c>
      <c r="S1267" s="401">
        <v>215.22538071999844</v>
      </c>
      <c r="T1267" s="401">
        <v>215.37446621999845</v>
      </c>
      <c r="U1267" s="401"/>
      <c r="V1267" s="170">
        <v>146.7467508535986</v>
      </c>
    </row>
    <row r="1268" spans="1:22" x14ac:dyDescent="0.25">
      <c r="A1268">
        <v>0</v>
      </c>
      <c r="B1268" s="243"/>
      <c r="C1268" s="243"/>
      <c r="D1268" s="243"/>
      <c r="E1268" s="448"/>
      <c r="F1268" s="253" t="s">
        <v>619</v>
      </c>
      <c r="G1268" s="212"/>
      <c r="H1268" s="212" t="s">
        <v>2198</v>
      </c>
      <c r="I1268" s="449"/>
      <c r="J1268" s="209"/>
      <c r="K1268" s="210"/>
      <c r="L1268" s="209">
        <v>0.19049100000000005</v>
      </c>
      <c r="M1268" s="201">
        <v>-122.01163549236787</v>
      </c>
      <c r="N1268" s="201">
        <v>423.0996045</v>
      </c>
      <c r="O1268" s="201">
        <v>41.094000000000001</v>
      </c>
      <c r="P1268" s="209">
        <v>41.094000000000001</v>
      </c>
      <c r="Q1268" s="209">
        <v>423.0996045</v>
      </c>
      <c r="R1268" s="209">
        <v>-122.10688099236788</v>
      </c>
      <c r="S1268" s="209">
        <v>215.46971171999846</v>
      </c>
      <c r="T1268" s="209">
        <v>215.56495721999846</v>
      </c>
      <c r="U1268" s="209"/>
      <c r="V1268" s="222">
        <v>146.99108185359864</v>
      </c>
    </row>
    <row r="1269" spans="1:22" x14ac:dyDescent="0.25">
      <c r="A1269">
        <v>0</v>
      </c>
      <c r="B1269" s="243" t="s">
        <v>2824</v>
      </c>
      <c r="C1269" s="243" t="s">
        <v>3079</v>
      </c>
      <c r="D1269" s="243" t="s">
        <v>1981</v>
      </c>
      <c r="E1269" s="448">
        <v>2156</v>
      </c>
      <c r="F1269" s="401" t="s">
        <v>4297</v>
      </c>
      <c r="G1269" s="215"/>
      <c r="H1269" s="215" t="s">
        <v>1978</v>
      </c>
      <c r="I1269" s="447">
        <v>40</v>
      </c>
      <c r="J1269" s="209">
        <v>5.740399999999999E-2</v>
      </c>
      <c r="K1269" s="210"/>
      <c r="L1269" s="209">
        <v>5.740399999999999E-2</v>
      </c>
      <c r="M1269" s="201">
        <v>-122.13558299236789</v>
      </c>
      <c r="N1269" s="201">
        <v>423.0996045</v>
      </c>
      <c r="O1269" s="201">
        <v>41.094000000000001</v>
      </c>
      <c r="P1269" s="209">
        <v>41.094000000000001</v>
      </c>
      <c r="Q1269" s="209">
        <v>423.0996045</v>
      </c>
      <c r="R1269" s="209">
        <v>-122.16428499236788</v>
      </c>
      <c r="S1269" s="209">
        <v>215.59365921999844</v>
      </c>
      <c r="T1269" s="209">
        <v>215.62236121999845</v>
      </c>
      <c r="U1269" s="209"/>
      <c r="V1269" s="222">
        <v>147.11502935359863</v>
      </c>
    </row>
    <row r="1270" spans="1:22" x14ac:dyDescent="0.25">
      <c r="A1270">
        <v>0</v>
      </c>
      <c r="B1270" s="404"/>
      <c r="C1270" s="404"/>
      <c r="D1270" s="404"/>
      <c r="E1270" s="427"/>
      <c r="F1270" s="397" t="s">
        <v>619</v>
      </c>
      <c r="G1270" s="395"/>
      <c r="H1270" s="395"/>
      <c r="I1270" s="394"/>
      <c r="J1270" s="443"/>
      <c r="K1270" s="400"/>
      <c r="L1270" s="402">
        <v>0.16514300000000001</v>
      </c>
      <c r="M1270" s="201">
        <v>-122.24685649236788</v>
      </c>
      <c r="N1270" s="201">
        <v>423.0996045</v>
      </c>
      <c r="O1270" s="201">
        <v>41.094000000000001</v>
      </c>
      <c r="P1270" s="387">
        <v>41.094000000000001</v>
      </c>
      <c r="Q1270" s="387">
        <v>423.0996045</v>
      </c>
      <c r="R1270" s="387">
        <v>-122.32942799236788</v>
      </c>
      <c r="S1270" s="402">
        <v>215.70493271999845</v>
      </c>
      <c r="T1270" s="402">
        <v>215.78750421999845</v>
      </c>
      <c r="U1270" s="437"/>
      <c r="V1270" s="225">
        <v>147.22630285359861</v>
      </c>
    </row>
    <row r="1271" spans="1:22" x14ac:dyDescent="0.25">
      <c r="A1271">
        <v>0</v>
      </c>
      <c r="B1271" s="397"/>
      <c r="C1271" s="397"/>
      <c r="D1271" s="397"/>
      <c r="E1271" s="396"/>
      <c r="F1271" s="397" t="s">
        <v>619</v>
      </c>
      <c r="G1271" s="395"/>
      <c r="H1271" s="395" t="s">
        <v>1962</v>
      </c>
      <c r="I1271" s="394"/>
      <c r="J1271" s="387"/>
      <c r="K1271" s="383"/>
      <c r="L1271" s="387">
        <v>1.1054000000000001E-2</v>
      </c>
      <c r="M1271" s="201">
        <v>-122.33495499236788</v>
      </c>
      <c r="N1271" s="201">
        <v>423.0996045</v>
      </c>
      <c r="O1271" s="201">
        <v>41.094000000000001</v>
      </c>
      <c r="P1271" s="387">
        <v>41.094000000000001</v>
      </c>
      <c r="Q1271" s="387">
        <v>423.0996045</v>
      </c>
      <c r="R1271" s="387">
        <v>-122.34048199236788</v>
      </c>
      <c r="S1271" s="402">
        <v>215.79303121999845</v>
      </c>
      <c r="T1271" s="402">
        <v>215.79855821999845</v>
      </c>
      <c r="U1271" s="387"/>
      <c r="V1271" s="225">
        <v>147.31440135359861</v>
      </c>
    </row>
    <row r="1272" spans="1:22" x14ac:dyDescent="0.25">
      <c r="A1272">
        <v>0</v>
      </c>
      <c r="B1272" s="397"/>
      <c r="C1272" s="397"/>
      <c r="D1272" s="397"/>
      <c r="E1272" s="396"/>
      <c r="F1272" s="397" t="s">
        <v>619</v>
      </c>
      <c r="G1272" s="395"/>
      <c r="H1272" s="395" t="s">
        <v>2100</v>
      </c>
      <c r="I1272" s="394"/>
      <c r="J1272" s="399"/>
      <c r="K1272" s="399"/>
      <c r="L1272" s="387">
        <v>0</v>
      </c>
      <c r="M1272" s="201">
        <v>-122.34048199236788</v>
      </c>
      <c r="N1272" s="201">
        <v>423.0996045</v>
      </c>
      <c r="O1272" s="201">
        <v>41.094000000000001</v>
      </c>
      <c r="P1272" s="387">
        <v>41.094000000000001</v>
      </c>
      <c r="Q1272" s="387">
        <v>423.0996045</v>
      </c>
      <c r="R1272" s="387">
        <v>-122.34048199236788</v>
      </c>
      <c r="S1272" s="402">
        <v>215.79855821999845</v>
      </c>
      <c r="T1272" s="402">
        <v>215.79855821999845</v>
      </c>
      <c r="U1272" s="387"/>
      <c r="V1272" s="225">
        <v>147.31992835359864</v>
      </c>
    </row>
    <row r="1273" spans="1:22" x14ac:dyDescent="0.25">
      <c r="A1273">
        <v>0</v>
      </c>
      <c r="B1273" s="397" t="s">
        <v>2824</v>
      </c>
      <c r="C1273" s="397" t="s">
        <v>2973</v>
      </c>
      <c r="D1273" s="397" t="s">
        <v>2152</v>
      </c>
      <c r="E1273" s="396">
        <v>2158</v>
      </c>
      <c r="F1273" s="397" t="s">
        <v>3070</v>
      </c>
      <c r="G1273" s="395" t="s">
        <v>2150</v>
      </c>
      <c r="H1273" s="395" t="s">
        <v>2149</v>
      </c>
      <c r="I1273" s="394"/>
      <c r="J1273" s="387"/>
      <c r="K1273" s="383"/>
      <c r="L1273" s="387">
        <v>0</v>
      </c>
      <c r="M1273" s="201">
        <v>-122.34048199236788</v>
      </c>
      <c r="N1273" s="201">
        <v>423.0996045</v>
      </c>
      <c r="O1273" s="201">
        <v>41.094000000000001</v>
      </c>
      <c r="P1273" s="387">
        <v>41.094000000000001</v>
      </c>
      <c r="Q1273" s="387">
        <v>423.0996045</v>
      </c>
      <c r="R1273" s="387">
        <v>-122.34048199236788</v>
      </c>
      <c r="S1273" s="402">
        <v>215.79855821999845</v>
      </c>
      <c r="T1273" s="402">
        <v>215.79855821999845</v>
      </c>
      <c r="U1273" s="387"/>
      <c r="V1273" s="225">
        <v>147.31992835359864</v>
      </c>
    </row>
    <row r="1274" spans="1:22" x14ac:dyDescent="0.25">
      <c r="A1274">
        <v>0</v>
      </c>
      <c r="B1274" s="397"/>
      <c r="C1274" s="397"/>
      <c r="D1274" s="397"/>
      <c r="E1274" s="396"/>
      <c r="F1274" s="397" t="s">
        <v>619</v>
      </c>
      <c r="G1274" s="395"/>
      <c r="H1274" s="395" t="s">
        <v>2100</v>
      </c>
      <c r="I1274" s="394"/>
      <c r="J1274" s="399"/>
      <c r="K1274" s="400"/>
      <c r="L1274" s="387">
        <v>0</v>
      </c>
      <c r="M1274" s="201">
        <v>-122.34048199236788</v>
      </c>
      <c r="N1274" s="201">
        <v>423.0996045</v>
      </c>
      <c r="O1274" s="201">
        <v>41.094000000000001</v>
      </c>
      <c r="P1274" s="387">
        <v>41.094000000000001</v>
      </c>
      <c r="Q1274" s="387">
        <v>423.0996045</v>
      </c>
      <c r="R1274" s="387">
        <v>-122.34048199236788</v>
      </c>
      <c r="S1274" s="402">
        <v>215.79855821999845</v>
      </c>
      <c r="T1274" s="402">
        <v>215.79855821999845</v>
      </c>
      <c r="U1274" s="387"/>
      <c r="V1274" s="225">
        <v>147.31992835359864</v>
      </c>
    </row>
    <row r="1275" spans="1:22" x14ac:dyDescent="0.25">
      <c r="A1275">
        <v>0</v>
      </c>
      <c r="B1275" s="397" t="s">
        <v>2824</v>
      </c>
      <c r="C1275" s="397" t="s">
        <v>2973</v>
      </c>
      <c r="D1275" s="397" t="s">
        <v>1990</v>
      </c>
      <c r="E1275" s="396">
        <v>2158</v>
      </c>
      <c r="F1275" s="397" t="s">
        <v>3069</v>
      </c>
      <c r="G1275" s="395" t="s">
        <v>1988</v>
      </c>
      <c r="H1275" s="395" t="s">
        <v>1987</v>
      </c>
      <c r="I1275" s="394"/>
      <c r="J1275" s="387"/>
      <c r="K1275" s="383"/>
      <c r="L1275" s="387">
        <v>0</v>
      </c>
      <c r="M1275" s="201">
        <v>-122.34048199236788</v>
      </c>
      <c r="N1275" s="201">
        <v>423.0996045</v>
      </c>
      <c r="O1275" s="201">
        <v>41.094000000000001</v>
      </c>
      <c r="P1275" s="387">
        <v>41.094000000000001</v>
      </c>
      <c r="Q1275" s="387">
        <v>423.0996045</v>
      </c>
      <c r="R1275" s="387">
        <v>-122.34048199236788</v>
      </c>
      <c r="S1275" s="402">
        <v>215.79855821999845</v>
      </c>
      <c r="T1275" s="402">
        <v>215.79855821999845</v>
      </c>
      <c r="U1275" s="387"/>
      <c r="V1275" s="225">
        <v>147.31992835359864</v>
      </c>
    </row>
    <row r="1276" spans="1:22" x14ac:dyDescent="0.25">
      <c r="A1276">
        <v>0</v>
      </c>
      <c r="B1276" s="397"/>
      <c r="C1276" s="397"/>
      <c r="D1276" s="397"/>
      <c r="E1276" s="396"/>
      <c r="F1276" s="397" t="s">
        <v>619</v>
      </c>
      <c r="G1276" s="395"/>
      <c r="H1276" s="395" t="s">
        <v>1962</v>
      </c>
      <c r="I1276" s="394"/>
      <c r="J1276" s="387"/>
      <c r="K1276" s="383"/>
      <c r="L1276" s="387">
        <v>0.16867999999999997</v>
      </c>
      <c r="M1276" s="201">
        <v>-122.42482199236788</v>
      </c>
      <c r="N1276" s="201">
        <v>423.0996045</v>
      </c>
      <c r="O1276" s="201">
        <v>41.094000000000001</v>
      </c>
      <c r="P1276" s="387">
        <v>41.094000000000001</v>
      </c>
      <c r="Q1276" s="387">
        <v>423.0996045</v>
      </c>
      <c r="R1276" s="387">
        <v>-122.50916199236788</v>
      </c>
      <c r="S1276" s="402">
        <v>215.88289821999845</v>
      </c>
      <c r="T1276" s="402">
        <v>215.96723821999845</v>
      </c>
      <c r="U1276" s="387"/>
      <c r="V1276" s="225">
        <v>147.40426835359864</v>
      </c>
    </row>
    <row r="1277" spans="1:22" x14ac:dyDescent="0.25">
      <c r="A1277">
        <v>0</v>
      </c>
      <c r="B1277" s="404" t="s">
        <v>2824</v>
      </c>
      <c r="C1277" s="397" t="s">
        <v>2973</v>
      </c>
      <c r="D1277" s="404" t="s">
        <v>2165</v>
      </c>
      <c r="E1277" s="403">
        <v>2160</v>
      </c>
      <c r="F1277" s="397" t="s">
        <v>3068</v>
      </c>
      <c r="G1277" s="395" t="s">
        <v>2163</v>
      </c>
      <c r="H1277" s="395" t="s">
        <v>2162</v>
      </c>
      <c r="I1277" s="394">
        <v>40</v>
      </c>
      <c r="J1277" s="399"/>
      <c r="K1277" s="400"/>
      <c r="L1277" s="387">
        <v>0</v>
      </c>
      <c r="M1277" s="201">
        <v>-122.50916199236788</v>
      </c>
      <c r="N1277" s="201">
        <v>423.0996045</v>
      </c>
      <c r="O1277" s="201">
        <v>41.094000000000001</v>
      </c>
      <c r="P1277" s="387">
        <v>41.094000000000001</v>
      </c>
      <c r="Q1277" s="387">
        <v>423.0996045</v>
      </c>
      <c r="R1277" s="387">
        <v>-122.50916199236788</v>
      </c>
      <c r="S1277" s="402">
        <v>215.96723821999845</v>
      </c>
      <c r="T1277" s="402">
        <v>215.96723821999845</v>
      </c>
      <c r="U1277" s="387">
        <v>6.7196000000000006E-2</v>
      </c>
      <c r="V1277" s="225">
        <v>147.48860835359864</v>
      </c>
    </row>
    <row r="1278" spans="1:22" x14ac:dyDescent="0.25">
      <c r="A1278">
        <v>0</v>
      </c>
      <c r="B1278" s="404"/>
      <c r="C1278" s="404"/>
      <c r="D1278" s="404"/>
      <c r="E1278" s="427"/>
      <c r="F1278" s="397" t="s">
        <v>619</v>
      </c>
      <c r="G1278" s="395"/>
      <c r="H1278" s="395"/>
      <c r="I1278" s="394"/>
      <c r="J1278" s="387"/>
      <c r="K1278" s="383"/>
      <c r="L1278" s="402">
        <v>0.203066</v>
      </c>
      <c r="M1278" s="201">
        <v>-122.61069499236788</v>
      </c>
      <c r="N1278" s="201">
        <v>423.0996045</v>
      </c>
      <c r="O1278" s="201">
        <v>41.094000000000001</v>
      </c>
      <c r="P1278" s="387">
        <v>41.094000000000001</v>
      </c>
      <c r="Q1278" s="387">
        <v>423.0996045</v>
      </c>
      <c r="R1278" s="387">
        <v>-122.71222799236789</v>
      </c>
      <c r="S1278" s="402">
        <v>216.06877121999847</v>
      </c>
      <c r="T1278" s="402">
        <v>216.17030421999846</v>
      </c>
      <c r="U1278" s="402"/>
      <c r="V1278" s="225">
        <v>147.59014135359865</v>
      </c>
    </row>
    <row r="1279" spans="1:22" x14ac:dyDescent="0.25">
      <c r="A1279">
        <v>0</v>
      </c>
      <c r="B1279" s="404" t="s">
        <v>2824</v>
      </c>
      <c r="C1279" s="404" t="s">
        <v>2973</v>
      </c>
      <c r="D1279" s="404" t="s">
        <v>2004</v>
      </c>
      <c r="E1279" s="403">
        <v>2163</v>
      </c>
      <c r="F1279" s="397" t="s">
        <v>3067</v>
      </c>
      <c r="G1279" s="395" t="s">
        <v>2999</v>
      </c>
      <c r="H1279" s="395" t="s">
        <v>3066</v>
      </c>
      <c r="I1279" s="394" t="s">
        <v>2997</v>
      </c>
      <c r="J1279" s="387"/>
      <c r="K1279" s="383"/>
      <c r="L1279" s="402">
        <v>0.3</v>
      </c>
      <c r="M1279" s="201">
        <v>-122.86203767896095</v>
      </c>
      <c r="N1279" s="201">
        <v>423.09306366782653</v>
      </c>
      <c r="O1279" s="201">
        <v>41.094000000000001</v>
      </c>
      <c r="P1279" s="387">
        <v>41.094000000000001</v>
      </c>
      <c r="Q1279" s="393">
        <v>423.08652283565306</v>
      </c>
      <c r="R1279" s="393">
        <v>-123.011847365554</v>
      </c>
      <c r="S1279" s="402">
        <v>216.32030421999846</v>
      </c>
      <c r="T1279" s="402">
        <v>216.47030421999847</v>
      </c>
      <c r="U1279" s="437"/>
      <c r="V1279" s="222">
        <v>147.84167435359865</v>
      </c>
    </row>
    <row r="1280" spans="1:22" x14ac:dyDescent="0.25">
      <c r="A1280">
        <v>0</v>
      </c>
      <c r="B1280" s="404"/>
      <c r="C1280" s="404"/>
      <c r="D1280" s="404"/>
      <c r="E1280" s="403"/>
      <c r="F1280" s="397" t="s">
        <v>619</v>
      </c>
      <c r="G1280" s="395"/>
      <c r="H1280" s="395"/>
      <c r="I1280" s="394"/>
      <c r="J1280" s="387"/>
      <c r="K1280" s="383"/>
      <c r="L1280" s="402">
        <v>0.25</v>
      </c>
      <c r="M1280" s="201">
        <v>-123.13637170281547</v>
      </c>
      <c r="N1280" s="201">
        <v>423.0756283678096</v>
      </c>
      <c r="O1280" s="201">
        <v>41.094000000000001</v>
      </c>
      <c r="P1280" s="387">
        <v>41.094000000000001</v>
      </c>
      <c r="Q1280" s="393">
        <v>423.06473389996614</v>
      </c>
      <c r="R1280" s="393">
        <v>-123.26089604007694</v>
      </c>
      <c r="S1280" s="402">
        <v>216.59530421999847</v>
      </c>
      <c r="T1280" s="402">
        <v>216.72030421999847</v>
      </c>
      <c r="U1280" s="437"/>
      <c r="V1280" s="222">
        <v>148.11667435359863</v>
      </c>
    </row>
    <row r="1281" spans="1:22" x14ac:dyDescent="0.25">
      <c r="A1281">
        <v>0</v>
      </c>
      <c r="B1281" s="404" t="s">
        <v>2824</v>
      </c>
      <c r="C1281" s="404" t="s">
        <v>2973</v>
      </c>
      <c r="D1281" s="404" t="s">
        <v>2004</v>
      </c>
      <c r="E1281" s="403">
        <v>2169</v>
      </c>
      <c r="F1281" s="397" t="s">
        <v>3065</v>
      </c>
      <c r="G1281" s="395" t="s">
        <v>2999</v>
      </c>
      <c r="H1281" s="395" t="s">
        <v>3064</v>
      </c>
      <c r="I1281" s="394" t="s">
        <v>2997</v>
      </c>
      <c r="J1281" s="387"/>
      <c r="K1281" s="383"/>
      <c r="L1281" s="402">
        <v>0.3</v>
      </c>
      <c r="M1281" s="201">
        <v>-123.41070572667</v>
      </c>
      <c r="N1281" s="201">
        <v>423.05819306779267</v>
      </c>
      <c r="O1281" s="201">
        <v>41.094000000000001</v>
      </c>
      <c r="P1281" s="387">
        <v>41.094000000000001</v>
      </c>
      <c r="Q1281" s="393">
        <v>423.0516522356192</v>
      </c>
      <c r="R1281" s="393">
        <v>-123.56051541326306</v>
      </c>
      <c r="S1281" s="402">
        <v>216.87030421999847</v>
      </c>
      <c r="T1281" s="402">
        <v>217.02030421999848</v>
      </c>
      <c r="U1281" s="437"/>
      <c r="V1281" s="170">
        <v>148.39167435359866</v>
      </c>
    </row>
    <row r="1282" spans="1:22" x14ac:dyDescent="0.25">
      <c r="A1282">
        <v>0</v>
      </c>
      <c r="B1282" s="404"/>
      <c r="C1282" s="404"/>
      <c r="D1282" s="404"/>
      <c r="E1282" s="403"/>
      <c r="F1282" s="397"/>
      <c r="G1282" s="395"/>
      <c r="H1282" s="395"/>
      <c r="I1282" s="394"/>
      <c r="J1282" s="387"/>
      <c r="K1282" s="383"/>
      <c r="L1282" s="402">
        <v>9.1401999999999997E-2</v>
      </c>
      <c r="M1282" s="201">
        <v>-123.60621641326307</v>
      </c>
      <c r="N1282" s="201">
        <v>423.0516522356192</v>
      </c>
      <c r="O1282" s="201">
        <v>41.094000000000001</v>
      </c>
      <c r="P1282" s="387">
        <v>41.094000000000001</v>
      </c>
      <c r="Q1282" s="387">
        <v>423.0516522356192</v>
      </c>
      <c r="R1282" s="387">
        <v>-123.65191741326306</v>
      </c>
      <c r="S1282" s="402">
        <v>217.06600521999846</v>
      </c>
      <c r="T1282" s="402">
        <v>217.11170621999847</v>
      </c>
      <c r="U1282" s="437"/>
      <c r="V1282" s="170">
        <v>148.58737535359865</v>
      </c>
    </row>
    <row r="1283" spans="1:22" x14ac:dyDescent="0.25">
      <c r="A1283">
        <v>0</v>
      </c>
      <c r="B1283" s="404"/>
      <c r="C1283" s="397"/>
      <c r="D1283" s="404"/>
      <c r="E1283" s="403"/>
      <c r="F1283" s="397"/>
      <c r="G1283" s="395"/>
      <c r="H1283" s="395"/>
      <c r="I1283" s="394"/>
      <c r="J1283" s="387"/>
      <c r="K1283" s="383"/>
      <c r="L1283" s="387">
        <v>6.7196000000000006E-2</v>
      </c>
      <c r="M1283" s="201">
        <v>-123.68551541326306</v>
      </c>
      <c r="N1283" s="201">
        <v>423.0516522356192</v>
      </c>
      <c r="O1283" s="201">
        <v>41.094000000000001</v>
      </c>
      <c r="P1283" s="387">
        <v>41.094000000000001</v>
      </c>
      <c r="Q1283" s="387">
        <v>423.0516522356192</v>
      </c>
      <c r="R1283" s="387">
        <v>-123.71911341326306</v>
      </c>
      <c r="S1283" s="402">
        <v>217.14530421999845</v>
      </c>
      <c r="T1283" s="402">
        <v>217.17890221999846</v>
      </c>
      <c r="U1283" s="402" t="s">
        <v>3063</v>
      </c>
      <c r="V1283" s="170">
        <v>148.66667435359864</v>
      </c>
    </row>
    <row r="1284" spans="1:22" x14ac:dyDescent="0.25">
      <c r="A1284">
        <v>0</v>
      </c>
      <c r="B1284" s="404"/>
      <c r="C1284" s="404"/>
      <c r="D1284" s="404"/>
      <c r="E1284" s="403"/>
      <c r="F1284" s="397" t="s">
        <v>619</v>
      </c>
      <c r="G1284" s="395"/>
      <c r="H1284" s="395"/>
      <c r="I1284" s="394"/>
      <c r="J1284" s="387"/>
      <c r="K1284" s="383"/>
      <c r="L1284" s="402">
        <v>9.1401999999999997E-2</v>
      </c>
      <c r="M1284" s="201">
        <v>-123.76481441326305</v>
      </c>
      <c r="N1284" s="201">
        <v>423.0516522356192</v>
      </c>
      <c r="O1284" s="201">
        <v>41.094000000000001</v>
      </c>
      <c r="P1284" s="387">
        <v>41.094000000000001</v>
      </c>
      <c r="Q1284" s="387">
        <v>423.0516522356192</v>
      </c>
      <c r="R1284" s="387">
        <v>-123.81051541326306</v>
      </c>
      <c r="S1284" s="402">
        <v>217.22460321999844</v>
      </c>
      <c r="T1284" s="402">
        <v>217.27030421999845</v>
      </c>
      <c r="U1284" s="437"/>
      <c r="V1284" s="170">
        <v>148.74597335359863</v>
      </c>
    </row>
    <row r="1285" spans="1:22" x14ac:dyDescent="0.25">
      <c r="A1285">
        <v>0</v>
      </c>
      <c r="B1285" s="404" t="s">
        <v>2824</v>
      </c>
      <c r="C1285" s="404" t="s">
        <v>2973</v>
      </c>
      <c r="D1285" s="404" t="s">
        <v>2004</v>
      </c>
      <c r="E1285" s="403">
        <v>2174</v>
      </c>
      <c r="F1285" s="397" t="s">
        <v>3062</v>
      </c>
      <c r="G1285" s="395" t="s">
        <v>2999</v>
      </c>
      <c r="H1285" s="395" t="s">
        <v>3061</v>
      </c>
      <c r="I1285" s="394" t="s">
        <v>2997</v>
      </c>
      <c r="J1285" s="387"/>
      <c r="K1285" s="383"/>
      <c r="L1285" s="402">
        <v>0.3</v>
      </c>
      <c r="M1285" s="201">
        <v>-123.96032509985612</v>
      </c>
      <c r="N1285" s="201">
        <v>423.05819306779267</v>
      </c>
      <c r="O1285" s="201">
        <v>41.094000000000001</v>
      </c>
      <c r="P1285" s="387">
        <v>41.094000000000001</v>
      </c>
      <c r="Q1285" s="393">
        <v>423.06473389996614</v>
      </c>
      <c r="R1285" s="393">
        <v>-124.11013478644918</v>
      </c>
      <c r="S1285" s="402">
        <v>217.42030421999846</v>
      </c>
      <c r="T1285" s="402">
        <v>217.57030421999846</v>
      </c>
      <c r="U1285" s="437"/>
      <c r="V1285" s="170">
        <v>148.94167435359861</v>
      </c>
    </row>
    <row r="1286" spans="1:22" x14ac:dyDescent="0.25">
      <c r="A1286">
        <v>0</v>
      </c>
      <c r="B1286" s="404"/>
      <c r="C1286" s="404"/>
      <c r="D1286" s="404"/>
      <c r="E1286" s="403"/>
      <c r="F1286" s="397" t="s">
        <v>619</v>
      </c>
      <c r="G1286" s="395"/>
      <c r="H1286" s="395"/>
      <c r="I1286" s="394"/>
      <c r="J1286" s="387"/>
      <c r="K1286" s="383"/>
      <c r="L1286" s="402">
        <v>0.25</v>
      </c>
      <c r="M1286" s="201">
        <v>-124.23465912371066</v>
      </c>
      <c r="N1286" s="201">
        <v>423.0756283678096</v>
      </c>
      <c r="O1286" s="201">
        <v>41.094000000000001</v>
      </c>
      <c r="P1286" s="387">
        <v>41.094000000000001</v>
      </c>
      <c r="Q1286" s="393">
        <v>423.08652283565306</v>
      </c>
      <c r="R1286" s="393">
        <v>-124.35918346097212</v>
      </c>
      <c r="S1286" s="402">
        <v>217.69530421999846</v>
      </c>
      <c r="T1286" s="402">
        <v>217.82030421999846</v>
      </c>
      <c r="U1286" s="437"/>
      <c r="V1286" s="170">
        <v>149.21667435359865</v>
      </c>
    </row>
    <row r="1287" spans="1:22" x14ac:dyDescent="0.25">
      <c r="A1287">
        <v>0</v>
      </c>
      <c r="B1287" s="404" t="s">
        <v>2824</v>
      </c>
      <c r="C1287" s="404" t="s">
        <v>2973</v>
      </c>
      <c r="D1287" s="404" t="s">
        <v>2004</v>
      </c>
      <c r="E1287" s="403">
        <v>2180</v>
      </c>
      <c r="F1287" s="397" t="s">
        <v>3060</v>
      </c>
      <c r="G1287" s="395" t="s">
        <v>2999</v>
      </c>
      <c r="H1287" s="395" t="s">
        <v>3059</v>
      </c>
      <c r="I1287" s="394" t="s">
        <v>2997</v>
      </c>
      <c r="J1287" s="387"/>
      <c r="K1287" s="383"/>
      <c r="L1287" s="387">
        <v>0.3</v>
      </c>
      <c r="M1287" s="201">
        <v>-124.50899314756518</v>
      </c>
      <c r="N1287" s="201">
        <v>423.09306366782653</v>
      </c>
      <c r="O1287" s="201">
        <v>41.094000000000001</v>
      </c>
      <c r="P1287" s="387">
        <v>41.094000000000001</v>
      </c>
      <c r="Q1287" s="393">
        <v>423.0996045</v>
      </c>
      <c r="R1287" s="393">
        <v>-124.65880283415824</v>
      </c>
      <c r="S1287" s="402">
        <v>217.97030421999847</v>
      </c>
      <c r="T1287" s="402">
        <v>218.12030421999847</v>
      </c>
      <c r="U1287" s="437"/>
      <c r="V1287" s="170">
        <v>149.49167435359863</v>
      </c>
    </row>
    <row r="1288" spans="1:22" x14ac:dyDescent="0.25">
      <c r="A1288">
        <v>0</v>
      </c>
      <c r="B1288" s="404"/>
      <c r="C1288" s="404"/>
      <c r="D1288" s="404"/>
      <c r="E1288" s="403"/>
      <c r="F1288" s="397"/>
      <c r="G1288" s="395"/>
      <c r="H1288" s="397" t="s">
        <v>3058</v>
      </c>
      <c r="I1288" s="413"/>
      <c r="J1288" s="387"/>
      <c r="K1288" s="414"/>
      <c r="L1288" s="387">
        <v>0.06</v>
      </c>
      <c r="M1288" s="201">
        <v>-124.68880283415824</v>
      </c>
      <c r="N1288" s="201">
        <v>423.0996045</v>
      </c>
      <c r="O1288" s="201">
        <v>41.094000000000001</v>
      </c>
      <c r="P1288" s="387">
        <v>41.094000000000001</v>
      </c>
      <c r="Q1288" s="393">
        <v>423.0996045</v>
      </c>
      <c r="R1288" s="387">
        <v>-124.71880283415824</v>
      </c>
      <c r="S1288" s="402">
        <v>218.15030421999847</v>
      </c>
      <c r="T1288" s="402">
        <v>218.18030421999848</v>
      </c>
      <c r="U1288" s="402"/>
      <c r="V1288" s="201">
        <v>149.67167435359863</v>
      </c>
    </row>
    <row r="1289" spans="1:22" x14ac:dyDescent="0.25">
      <c r="A1289">
        <v>0</v>
      </c>
      <c r="B1289" s="404"/>
      <c r="C1289" s="404"/>
      <c r="D1289" s="404"/>
      <c r="E1289" s="403"/>
      <c r="F1289" s="397"/>
      <c r="G1289" s="395"/>
      <c r="H1289" s="395"/>
      <c r="I1289" s="446"/>
      <c r="J1289" s="399"/>
      <c r="K1289" s="383"/>
      <c r="L1289" s="387">
        <v>0.11723499999999999</v>
      </c>
      <c r="M1289" s="201">
        <v>-124.77742033415824</v>
      </c>
      <c r="N1289" s="201">
        <v>423.0996045</v>
      </c>
      <c r="O1289" s="201">
        <v>41.094000000000001</v>
      </c>
      <c r="P1289" s="387">
        <v>41.094000000000001</v>
      </c>
      <c r="Q1289" s="387">
        <v>423.0996045</v>
      </c>
      <c r="R1289" s="387">
        <v>-124.83603783415823</v>
      </c>
      <c r="S1289" s="402">
        <v>218.23892171999847</v>
      </c>
      <c r="T1289" s="402">
        <v>218.29753921999847</v>
      </c>
      <c r="U1289" s="402"/>
      <c r="V1289" s="170">
        <v>149.76029185359863</v>
      </c>
    </row>
    <row r="1290" spans="1:22" x14ac:dyDescent="0.25">
      <c r="A1290">
        <v>0</v>
      </c>
      <c r="B1290" s="397" t="s">
        <v>2824</v>
      </c>
      <c r="C1290" s="397" t="s">
        <v>2973</v>
      </c>
      <c r="D1290" s="397" t="s">
        <v>474</v>
      </c>
      <c r="E1290" s="396">
        <v>2183</v>
      </c>
      <c r="F1290" s="397" t="s">
        <v>3057</v>
      </c>
      <c r="G1290" s="395" t="s">
        <v>2832</v>
      </c>
      <c r="H1290" s="395" t="s">
        <v>3435</v>
      </c>
      <c r="I1290" s="413"/>
      <c r="J1290" s="387"/>
      <c r="K1290" s="383"/>
      <c r="L1290" s="387">
        <v>0.1</v>
      </c>
      <c r="M1290" s="201">
        <v>-124.88603783415823</v>
      </c>
      <c r="N1290" s="201">
        <v>423.0996045</v>
      </c>
      <c r="O1290" s="201">
        <v>41.094000000000001</v>
      </c>
      <c r="P1290" s="387">
        <v>41.094000000000001</v>
      </c>
      <c r="Q1290" s="387">
        <v>423.0996045</v>
      </c>
      <c r="R1290" s="387">
        <v>-124.93603783415823</v>
      </c>
      <c r="S1290" s="402">
        <v>218.34753921999845</v>
      </c>
      <c r="T1290" s="402">
        <v>218.39753921999846</v>
      </c>
      <c r="U1290" s="402"/>
      <c r="V1290" s="170">
        <v>149.86890935359861</v>
      </c>
    </row>
    <row r="1291" spans="1:22" x14ac:dyDescent="0.25">
      <c r="A1291">
        <v>0</v>
      </c>
      <c r="B1291" s="397"/>
      <c r="C1291" s="397"/>
      <c r="D1291" s="397"/>
      <c r="E1291" s="396"/>
      <c r="F1291" s="397"/>
      <c r="G1291" s="395"/>
      <c r="H1291" s="395"/>
      <c r="I1291" s="413"/>
      <c r="J1291" s="387"/>
      <c r="K1291" s="383"/>
      <c r="L1291" s="387">
        <v>0.172437495837414</v>
      </c>
      <c r="M1291" s="201">
        <v>-125.02225658207693</v>
      </c>
      <c r="N1291" s="201">
        <v>423.0996045</v>
      </c>
      <c r="O1291" s="201">
        <v>41.094000000000001</v>
      </c>
      <c r="P1291" s="387">
        <v>41.094000000000001</v>
      </c>
      <c r="Q1291" s="387">
        <v>423.0996045</v>
      </c>
      <c r="R1291" s="387">
        <v>-125.10847532999564</v>
      </c>
      <c r="S1291" s="402">
        <v>218.48375796791717</v>
      </c>
      <c r="T1291" s="402">
        <v>218.56997671583588</v>
      </c>
      <c r="U1291" s="402"/>
      <c r="V1291" s="170">
        <v>150.00512810151736</v>
      </c>
    </row>
    <row r="1292" spans="1:22" x14ac:dyDescent="0.25">
      <c r="A1292">
        <v>0</v>
      </c>
      <c r="B1292" s="404" t="s">
        <v>2824</v>
      </c>
      <c r="C1292" s="404" t="s">
        <v>2973</v>
      </c>
      <c r="D1292" s="404" t="s">
        <v>1967</v>
      </c>
      <c r="E1292" s="403">
        <v>2186</v>
      </c>
      <c r="F1292" s="397" t="s">
        <v>3056</v>
      </c>
      <c r="G1292" s="395" t="s">
        <v>2851</v>
      </c>
      <c r="H1292" s="395" t="s">
        <v>2946</v>
      </c>
      <c r="I1292" s="402"/>
      <c r="J1292" s="399"/>
      <c r="K1292" s="400"/>
      <c r="L1292" s="387">
        <v>0</v>
      </c>
      <c r="M1292" s="201">
        <v>-125.10847532999564</v>
      </c>
      <c r="N1292" s="201">
        <v>423.0996045</v>
      </c>
      <c r="O1292" s="201">
        <v>41.094000000000001</v>
      </c>
      <c r="P1292" s="387">
        <v>41.094000000000001</v>
      </c>
      <c r="Q1292" s="387">
        <v>423.0996045</v>
      </c>
      <c r="R1292" s="387">
        <v>-125.10847532999564</v>
      </c>
      <c r="S1292" s="402">
        <v>218.56997671583588</v>
      </c>
      <c r="T1292" s="402">
        <v>218.56997671583588</v>
      </c>
      <c r="U1292" s="402"/>
      <c r="V1292" s="170">
        <v>150.09134684943604</v>
      </c>
    </row>
    <row r="1293" spans="1:22" x14ac:dyDescent="0.25">
      <c r="A1293">
        <v>0</v>
      </c>
      <c r="B1293" s="404"/>
      <c r="C1293" s="404"/>
      <c r="D1293" s="404"/>
      <c r="E1293" s="403"/>
      <c r="F1293" s="397"/>
      <c r="G1293" s="395"/>
      <c r="H1293" s="395"/>
      <c r="I1293" s="402"/>
      <c r="J1293" s="387"/>
      <c r="K1293" s="414"/>
      <c r="L1293" s="387">
        <v>0.13932750416258602</v>
      </c>
      <c r="M1293" s="201">
        <v>-125.17813908207694</v>
      </c>
      <c r="N1293" s="201">
        <v>423.0996045</v>
      </c>
      <c r="O1293" s="201">
        <v>41.094000000000001</v>
      </c>
      <c r="P1293" s="387">
        <v>41.094000000000001</v>
      </c>
      <c r="Q1293" s="387">
        <v>423.0996045</v>
      </c>
      <c r="R1293" s="387">
        <v>-125.24780283415822</v>
      </c>
      <c r="S1293" s="402">
        <v>218.63964046791719</v>
      </c>
      <c r="T1293" s="402">
        <v>218.70930421999847</v>
      </c>
      <c r="U1293" s="402"/>
      <c r="V1293" s="170">
        <v>150.16101060151738</v>
      </c>
    </row>
    <row r="1294" spans="1:22" x14ac:dyDescent="0.25">
      <c r="A1294">
        <v>0</v>
      </c>
      <c r="B1294" s="404"/>
      <c r="C1294" s="404"/>
      <c r="D1294" s="404"/>
      <c r="E1294" s="403"/>
      <c r="F1294" s="397"/>
      <c r="G1294" s="395"/>
      <c r="H1294" s="395" t="s">
        <v>1962</v>
      </c>
      <c r="I1294" s="413"/>
      <c r="J1294" s="387"/>
      <c r="K1294" s="383"/>
      <c r="L1294" s="387">
        <v>0.1</v>
      </c>
      <c r="M1294" s="201">
        <v>-125.29780283415822</v>
      </c>
      <c r="N1294" s="201">
        <v>423.0996045</v>
      </c>
      <c r="O1294" s="201">
        <v>41.094000000000001</v>
      </c>
      <c r="P1294" s="387">
        <v>41.094000000000001</v>
      </c>
      <c r="Q1294" s="387">
        <v>423.0996045</v>
      </c>
      <c r="R1294" s="387">
        <v>-125.34780283415822</v>
      </c>
      <c r="S1294" s="402">
        <v>218.75930421999846</v>
      </c>
      <c r="T1294" s="402">
        <v>218.80930421999847</v>
      </c>
      <c r="U1294" s="402"/>
      <c r="V1294" s="170">
        <v>150.28067435359861</v>
      </c>
    </row>
    <row r="1295" spans="1:22" x14ac:dyDescent="0.25">
      <c r="A1295">
        <v>0</v>
      </c>
      <c r="B1295" s="404"/>
      <c r="C1295" s="404"/>
      <c r="D1295" s="404"/>
      <c r="E1295" s="403"/>
      <c r="F1295" s="397" t="s">
        <v>619</v>
      </c>
      <c r="G1295" s="395"/>
      <c r="H1295" s="397" t="s">
        <v>3055</v>
      </c>
      <c r="I1295" s="438"/>
      <c r="J1295" s="387"/>
      <c r="K1295" s="414"/>
      <c r="L1295" s="387">
        <v>3.5999999999999997E-2</v>
      </c>
      <c r="M1295" s="201">
        <v>-125.36580283415822</v>
      </c>
      <c r="N1295" s="201">
        <v>423.0996045</v>
      </c>
      <c r="O1295" s="201">
        <v>41.094000000000001</v>
      </c>
      <c r="P1295" s="387">
        <v>41.094000000000001</v>
      </c>
      <c r="Q1295" s="387">
        <v>423.0996045</v>
      </c>
      <c r="R1295" s="387">
        <v>-125.38380283415822</v>
      </c>
      <c r="S1295" s="402">
        <v>218.82730421999847</v>
      </c>
      <c r="T1295" s="402">
        <v>218.84530421999847</v>
      </c>
      <c r="U1295" s="402"/>
      <c r="V1295" s="170">
        <v>150.34867435359865</v>
      </c>
    </row>
    <row r="1296" spans="1:22" x14ac:dyDescent="0.25">
      <c r="A1296">
        <v>0</v>
      </c>
      <c r="B1296" s="404" t="s">
        <v>2824</v>
      </c>
      <c r="C1296" s="404" t="s">
        <v>2973</v>
      </c>
      <c r="D1296" s="404" t="s">
        <v>1961</v>
      </c>
      <c r="E1296" s="403">
        <v>2189</v>
      </c>
      <c r="F1296" s="397" t="s">
        <v>3054</v>
      </c>
      <c r="G1296" s="395" t="s">
        <v>1984</v>
      </c>
      <c r="H1296" s="395" t="s">
        <v>1958</v>
      </c>
      <c r="I1296" s="394">
        <v>50</v>
      </c>
      <c r="J1296" s="387"/>
      <c r="K1296" s="383"/>
      <c r="L1296" s="387">
        <v>0.2</v>
      </c>
      <c r="M1296" s="201">
        <v>-125.48380283415821</v>
      </c>
      <c r="N1296" s="201">
        <v>423.0996045</v>
      </c>
      <c r="O1296" s="201">
        <v>41.094000000000001</v>
      </c>
      <c r="P1296" s="387">
        <v>41.094000000000001</v>
      </c>
      <c r="Q1296" s="387">
        <v>423.0996045</v>
      </c>
      <c r="R1296" s="387">
        <v>-125.58380283415822</v>
      </c>
      <c r="S1296" s="402">
        <v>218.94530421999846</v>
      </c>
      <c r="T1296" s="402">
        <v>219.04530421999846</v>
      </c>
      <c r="U1296" s="402"/>
      <c r="V1296" s="170">
        <v>150.46667435359865</v>
      </c>
    </row>
    <row r="1297" spans="1:22" x14ac:dyDescent="0.25">
      <c r="A1297">
        <v>0</v>
      </c>
      <c r="B1297" s="404"/>
      <c r="C1297" s="404"/>
      <c r="D1297" s="404"/>
      <c r="E1297" s="427"/>
      <c r="F1297" s="397" t="s">
        <v>619</v>
      </c>
      <c r="G1297" s="395"/>
      <c r="H1297" s="395"/>
      <c r="I1297" s="394"/>
      <c r="J1297" s="399"/>
      <c r="K1297" s="383"/>
      <c r="L1297" s="402">
        <v>0.25</v>
      </c>
      <c r="M1297" s="201">
        <v>-125.70880283415822</v>
      </c>
      <c r="N1297" s="201">
        <v>423.0996045</v>
      </c>
      <c r="O1297" s="201">
        <v>41.094000000000001</v>
      </c>
      <c r="P1297" s="387">
        <v>41.094000000000001</v>
      </c>
      <c r="Q1297" s="387">
        <v>423.0996045</v>
      </c>
      <c r="R1297" s="387">
        <v>-125.83380283415822</v>
      </c>
      <c r="S1297" s="402">
        <v>219.17030421999846</v>
      </c>
      <c r="T1297" s="402">
        <v>219.29530421999846</v>
      </c>
      <c r="U1297" s="437"/>
      <c r="V1297" s="170">
        <v>150.69167435359861</v>
      </c>
    </row>
    <row r="1298" spans="1:22" x14ac:dyDescent="0.25">
      <c r="A1298">
        <v>0</v>
      </c>
      <c r="B1298" s="404" t="s">
        <v>2824</v>
      </c>
      <c r="C1298" s="404" t="s">
        <v>2973</v>
      </c>
      <c r="D1298" s="404" t="s">
        <v>1947</v>
      </c>
      <c r="E1298" s="403">
        <v>2194</v>
      </c>
      <c r="F1298" s="397" t="s">
        <v>3053</v>
      </c>
      <c r="G1298" s="395" t="s">
        <v>1982</v>
      </c>
      <c r="H1298" s="395" t="s">
        <v>1944</v>
      </c>
      <c r="I1298" s="394">
        <v>50</v>
      </c>
      <c r="J1298" s="387"/>
      <c r="K1298" s="383"/>
      <c r="L1298" s="402">
        <v>0.25</v>
      </c>
      <c r="M1298" s="201">
        <v>-125.95880283415822</v>
      </c>
      <c r="N1298" s="201">
        <v>423.0996045</v>
      </c>
      <c r="O1298" s="201">
        <v>41.094000000000001</v>
      </c>
      <c r="P1298" s="387">
        <v>41.094000000000001</v>
      </c>
      <c r="Q1298" s="387">
        <v>423.0996045</v>
      </c>
      <c r="R1298" s="387">
        <v>-126.08380283415822</v>
      </c>
      <c r="S1298" s="402">
        <v>219.42030421999846</v>
      </c>
      <c r="T1298" s="402">
        <v>219.54530421999846</v>
      </c>
      <c r="U1298" s="402"/>
      <c r="V1298" s="170">
        <v>150.94167435359861</v>
      </c>
    </row>
    <row r="1299" spans="1:22" x14ac:dyDescent="0.25">
      <c r="A1299">
        <v>0</v>
      </c>
      <c r="B1299" s="404"/>
      <c r="C1299" s="404"/>
      <c r="D1299" s="404"/>
      <c r="E1299" s="403"/>
      <c r="F1299" s="397"/>
      <c r="G1299" s="395"/>
      <c r="H1299" s="395"/>
      <c r="I1299" s="394"/>
      <c r="J1299" s="387"/>
      <c r="K1299" s="383"/>
      <c r="L1299" s="402">
        <v>4.7500000000000001E-2</v>
      </c>
      <c r="M1299" s="201">
        <v>-126.10755283415821</v>
      </c>
      <c r="N1299" s="201">
        <v>423.0996045</v>
      </c>
      <c r="O1299" s="201">
        <v>41.094000000000001</v>
      </c>
      <c r="P1299" s="387">
        <v>41.094000000000001</v>
      </c>
      <c r="Q1299" s="387">
        <v>423.0996045</v>
      </c>
      <c r="R1299" s="387">
        <v>-126.13130283415822</v>
      </c>
      <c r="S1299" s="402">
        <v>219.56905421999846</v>
      </c>
      <c r="T1299" s="402">
        <v>219.59280421999847</v>
      </c>
      <c r="U1299" s="402"/>
      <c r="V1299" s="170">
        <v>151.09042435359862</v>
      </c>
    </row>
    <row r="1300" spans="1:22" x14ac:dyDescent="0.25">
      <c r="A1300">
        <v>0</v>
      </c>
      <c r="B1300" s="404"/>
      <c r="C1300" s="404"/>
      <c r="D1300" s="404"/>
      <c r="E1300" s="403"/>
      <c r="F1300" s="397"/>
      <c r="G1300" s="395"/>
      <c r="H1300" s="395"/>
      <c r="I1300" s="394"/>
      <c r="J1300" s="387"/>
      <c r="K1300" s="383"/>
      <c r="L1300" s="402">
        <v>0</v>
      </c>
      <c r="M1300" s="201">
        <v>-126.13130283415822</v>
      </c>
      <c r="N1300" s="201">
        <v>423.0996045</v>
      </c>
      <c r="O1300" s="201">
        <v>41.094000000000001</v>
      </c>
      <c r="P1300" s="387">
        <v>41.094000000000001</v>
      </c>
      <c r="Q1300" s="387">
        <v>423.0996045</v>
      </c>
      <c r="R1300" s="387">
        <v>-126.13130283415822</v>
      </c>
      <c r="S1300" s="402">
        <v>219.59280421999847</v>
      </c>
      <c r="T1300" s="402">
        <v>219.59280421999847</v>
      </c>
      <c r="U1300" s="402"/>
      <c r="V1300" s="170">
        <v>151.11417435359863</v>
      </c>
    </row>
    <row r="1301" spans="1:22" x14ac:dyDescent="0.25">
      <c r="A1301">
        <v>0</v>
      </c>
      <c r="B1301" s="397"/>
      <c r="C1301" s="397"/>
      <c r="D1301" s="397"/>
      <c r="E1301" s="396"/>
      <c r="F1301" s="397"/>
      <c r="G1301" s="395"/>
      <c r="H1301" s="395" t="s">
        <v>1969</v>
      </c>
      <c r="I1301" s="394"/>
      <c r="J1301" s="399"/>
      <c r="K1301" s="383"/>
      <c r="L1301" s="387">
        <v>0.19514899999999999</v>
      </c>
      <c r="M1301" s="201">
        <v>-126.22887733415823</v>
      </c>
      <c r="N1301" s="201">
        <v>423.0996045</v>
      </c>
      <c r="O1301" s="201">
        <v>41.094000000000001</v>
      </c>
      <c r="P1301" s="387">
        <v>41.094000000000001</v>
      </c>
      <c r="Q1301" s="387">
        <v>423.0996045</v>
      </c>
      <c r="R1301" s="387">
        <v>-126.32645183415822</v>
      </c>
      <c r="S1301" s="402">
        <v>219.69037871999845</v>
      </c>
      <c r="T1301" s="402">
        <v>219.78795321999846</v>
      </c>
      <c r="U1301" s="402"/>
      <c r="V1301" s="170">
        <v>151.21174885359864</v>
      </c>
    </row>
    <row r="1302" spans="1:22" x14ac:dyDescent="0.25">
      <c r="A1302">
        <v>0</v>
      </c>
      <c r="B1302" s="397" t="s">
        <v>2824</v>
      </c>
      <c r="C1302" s="397" t="s">
        <v>2973</v>
      </c>
      <c r="D1302" s="397" t="s">
        <v>2304</v>
      </c>
      <c r="E1302" s="396">
        <v>2198</v>
      </c>
      <c r="F1302" s="397" t="s">
        <v>3052</v>
      </c>
      <c r="G1302" s="395" t="s">
        <v>2302</v>
      </c>
      <c r="H1302" s="395" t="s">
        <v>3051</v>
      </c>
      <c r="I1302" s="394" t="s">
        <v>3050</v>
      </c>
      <c r="J1302" s="387"/>
      <c r="K1302" s="383"/>
      <c r="L1302" s="387">
        <v>0</v>
      </c>
      <c r="M1302" s="201">
        <v>-126.32645183415822</v>
      </c>
      <c r="N1302" s="201">
        <v>423.0996045</v>
      </c>
      <c r="O1302" s="201">
        <v>41.094000000000001</v>
      </c>
      <c r="P1302" s="387">
        <v>41.094000000000001</v>
      </c>
      <c r="Q1302" s="387">
        <v>423.0996045</v>
      </c>
      <c r="R1302" s="387">
        <v>-126.32645183415822</v>
      </c>
      <c r="S1302" s="402">
        <v>219.78795321999846</v>
      </c>
      <c r="T1302" s="402">
        <v>219.78795321999846</v>
      </c>
      <c r="U1302" s="402"/>
      <c r="V1302" s="170">
        <v>151.30932335359864</v>
      </c>
    </row>
    <row r="1303" spans="1:22" x14ac:dyDescent="0.25">
      <c r="A1303">
        <v>0</v>
      </c>
      <c r="B1303" s="404" t="s">
        <v>2824</v>
      </c>
      <c r="C1303" s="404" t="s">
        <v>2973</v>
      </c>
      <c r="D1303" s="397" t="s">
        <v>1973</v>
      </c>
      <c r="E1303" s="396">
        <v>2198</v>
      </c>
      <c r="F1303" s="397" t="s">
        <v>1050</v>
      </c>
      <c r="G1303" s="395" t="s">
        <v>4272</v>
      </c>
      <c r="H1303" s="395" t="s">
        <v>4291</v>
      </c>
      <c r="I1303" s="387"/>
      <c r="J1303" s="387"/>
      <c r="K1303" s="383"/>
      <c r="L1303" s="387">
        <v>0</v>
      </c>
      <c r="M1303" s="201">
        <v>-126.32645183415822</v>
      </c>
      <c r="N1303" s="201">
        <v>423.0996045</v>
      </c>
      <c r="O1303" s="201">
        <v>41.094000000000001</v>
      </c>
      <c r="P1303" s="387">
        <v>41.094000000000001</v>
      </c>
      <c r="Q1303" s="387">
        <v>423.0996045</v>
      </c>
      <c r="R1303" s="387">
        <v>-126.32645183415822</v>
      </c>
      <c r="S1303" s="402">
        <v>219.78795321999846</v>
      </c>
      <c r="T1303" s="402">
        <v>219.78795321999846</v>
      </c>
      <c r="U1303" s="402"/>
      <c r="V1303" s="170">
        <v>151.30932335359864</v>
      </c>
    </row>
    <row r="1304" spans="1:22" x14ac:dyDescent="0.25">
      <c r="A1304">
        <v>0</v>
      </c>
      <c r="B1304" s="397" t="s">
        <v>2824</v>
      </c>
      <c r="C1304" s="397" t="s">
        <v>2973</v>
      </c>
      <c r="D1304" s="397" t="s">
        <v>1990</v>
      </c>
      <c r="E1304" s="396">
        <v>2198</v>
      </c>
      <c r="F1304" s="397" t="s">
        <v>4298</v>
      </c>
      <c r="G1304" s="395" t="s">
        <v>1988</v>
      </c>
      <c r="H1304" s="395" t="s">
        <v>1987</v>
      </c>
      <c r="I1304" s="387"/>
      <c r="J1304" s="387"/>
      <c r="K1304" s="383"/>
      <c r="L1304" s="387">
        <v>0</v>
      </c>
      <c r="M1304" s="201">
        <v>-126.32645183415822</v>
      </c>
      <c r="N1304" s="201">
        <v>423.0996045</v>
      </c>
      <c r="O1304" s="201">
        <v>41.094000000000001</v>
      </c>
      <c r="P1304" s="387">
        <v>41.094000000000001</v>
      </c>
      <c r="Q1304" s="387">
        <v>423.0996045</v>
      </c>
      <c r="R1304" s="387">
        <v>-126.32645183415822</v>
      </c>
      <c r="S1304" s="402">
        <v>219.78795321999846</v>
      </c>
      <c r="T1304" s="402">
        <v>219.78795321999846</v>
      </c>
      <c r="U1304" s="402"/>
      <c r="V1304" s="170">
        <v>151.30932335359864</v>
      </c>
    </row>
    <row r="1305" spans="1:22" x14ac:dyDescent="0.25">
      <c r="A1305">
        <v>0</v>
      </c>
      <c r="B1305" s="404"/>
      <c r="C1305" s="404"/>
      <c r="D1305" s="397"/>
      <c r="E1305" s="396"/>
      <c r="F1305" s="397"/>
      <c r="G1305" s="395"/>
      <c r="H1305" s="395"/>
      <c r="I1305" s="394"/>
      <c r="J1305" s="387"/>
      <c r="K1305" s="383"/>
      <c r="L1305" s="387">
        <v>0.12238499999999999</v>
      </c>
      <c r="M1305" s="201">
        <v>-126.38764433415821</v>
      </c>
      <c r="N1305" s="201">
        <v>423.0996045</v>
      </c>
      <c r="O1305" s="201">
        <v>41.094000000000001</v>
      </c>
      <c r="P1305" s="387">
        <v>41.094000000000001</v>
      </c>
      <c r="Q1305" s="387">
        <v>423.0996045</v>
      </c>
      <c r="R1305" s="387">
        <v>-126.44883683415821</v>
      </c>
      <c r="S1305" s="402">
        <v>219.84914571999846</v>
      </c>
      <c r="T1305" s="402">
        <v>219.91033821999847</v>
      </c>
      <c r="U1305" s="402"/>
      <c r="V1305" s="170">
        <v>151.37051585359865</v>
      </c>
    </row>
    <row r="1306" spans="1:22" x14ac:dyDescent="0.25">
      <c r="A1306">
        <v>0</v>
      </c>
      <c r="B1306" s="404" t="s">
        <v>2824</v>
      </c>
      <c r="C1306" s="404" t="s">
        <v>2973</v>
      </c>
      <c r="D1306" s="404" t="s">
        <v>1981</v>
      </c>
      <c r="E1306" s="403">
        <v>2199</v>
      </c>
      <c r="F1306" s="397" t="s">
        <v>3049</v>
      </c>
      <c r="G1306" s="395" t="s">
        <v>1979</v>
      </c>
      <c r="H1306" s="395" t="s">
        <v>1978</v>
      </c>
      <c r="I1306" s="394">
        <v>63</v>
      </c>
      <c r="J1306" s="399"/>
      <c r="K1306" s="400"/>
      <c r="L1306" s="387">
        <v>7.4999999999999997E-2</v>
      </c>
      <c r="M1306" s="201">
        <v>-126.48633683415821</v>
      </c>
      <c r="N1306" s="201">
        <v>423.0996045</v>
      </c>
      <c r="O1306" s="201">
        <v>41.094000000000001</v>
      </c>
      <c r="P1306" s="387">
        <v>41.094000000000001</v>
      </c>
      <c r="Q1306" s="387">
        <v>423.0996045</v>
      </c>
      <c r="R1306" s="387">
        <v>-126.52383683415822</v>
      </c>
      <c r="S1306" s="402">
        <v>219.94783821999846</v>
      </c>
      <c r="T1306" s="402">
        <v>219.98533821999845</v>
      </c>
      <c r="U1306" s="402"/>
      <c r="V1306" s="170">
        <v>151.46920835359862</v>
      </c>
    </row>
    <row r="1307" spans="1:22" x14ac:dyDescent="0.25">
      <c r="A1307">
        <v>0</v>
      </c>
      <c r="B1307" s="404"/>
      <c r="C1307" s="404"/>
      <c r="D1307" s="404"/>
      <c r="E1307" s="403"/>
      <c r="F1307" s="397"/>
      <c r="G1307" s="405"/>
      <c r="H1307" s="405"/>
      <c r="I1307" s="394"/>
      <c r="J1307" s="387"/>
      <c r="K1307" s="168"/>
      <c r="L1307" s="387">
        <v>9.7816E-2</v>
      </c>
      <c r="M1307" s="201">
        <v>-126.57274483415821</v>
      </c>
      <c r="N1307" s="201">
        <v>423.0996045</v>
      </c>
      <c r="O1307" s="201">
        <v>41.094000000000001</v>
      </c>
      <c r="P1307" s="387">
        <v>41.094000000000001</v>
      </c>
      <c r="Q1307" s="387">
        <v>423.0996045</v>
      </c>
      <c r="R1307" s="387">
        <v>-126.62165283415821</v>
      </c>
      <c r="S1307" s="402">
        <v>220.03424621999844</v>
      </c>
      <c r="T1307" s="402">
        <v>220.08315421999845</v>
      </c>
      <c r="U1307" s="402"/>
      <c r="V1307" s="170">
        <v>151.55561635359862</v>
      </c>
    </row>
    <row r="1308" spans="1:22" x14ac:dyDescent="0.25">
      <c r="A1308">
        <v>0</v>
      </c>
      <c r="B1308" s="404" t="s">
        <v>2824</v>
      </c>
      <c r="C1308" s="404" t="s">
        <v>2973</v>
      </c>
      <c r="D1308" s="404" t="s">
        <v>1956</v>
      </c>
      <c r="E1308" s="403">
        <v>2202</v>
      </c>
      <c r="F1308" s="397" t="s">
        <v>3048</v>
      </c>
      <c r="G1308" s="395" t="s">
        <v>1982</v>
      </c>
      <c r="H1308" s="395" t="s">
        <v>1953</v>
      </c>
      <c r="I1308" s="394">
        <v>50</v>
      </c>
      <c r="J1308" s="387"/>
      <c r="K1308" s="383"/>
      <c r="L1308" s="402">
        <v>0.25</v>
      </c>
      <c r="M1308" s="201">
        <v>-126.74665283415821</v>
      </c>
      <c r="N1308" s="201">
        <v>423.0996045</v>
      </c>
      <c r="O1308" s="201">
        <v>41.094000000000001</v>
      </c>
      <c r="P1308" s="387">
        <v>41.094000000000001</v>
      </c>
      <c r="Q1308" s="387">
        <v>423.0996045</v>
      </c>
      <c r="R1308" s="387">
        <v>-126.87165283415821</v>
      </c>
      <c r="S1308" s="402">
        <v>220.20815421999845</v>
      </c>
      <c r="T1308" s="402">
        <v>220.33315421999845</v>
      </c>
      <c r="U1308" s="402"/>
      <c r="V1308" s="170">
        <v>151.72952435359861</v>
      </c>
    </row>
    <row r="1309" spans="1:22" x14ac:dyDescent="0.25">
      <c r="A1309">
        <v>0</v>
      </c>
      <c r="B1309" s="404"/>
      <c r="C1309" s="404"/>
      <c r="D1309" s="404"/>
      <c r="E1309" s="403"/>
      <c r="F1309" s="397"/>
      <c r="G1309" s="395"/>
      <c r="H1309" s="395"/>
      <c r="I1309" s="394"/>
      <c r="J1309" s="387"/>
      <c r="K1309" s="383"/>
      <c r="L1309" s="402">
        <v>0.13551800000000003</v>
      </c>
      <c r="M1309" s="201">
        <v>-126.93941183415822</v>
      </c>
      <c r="N1309" s="201">
        <v>423.0996045</v>
      </c>
      <c r="O1309" s="201">
        <v>41.094000000000001</v>
      </c>
      <c r="P1309" s="387">
        <v>41.094000000000001</v>
      </c>
      <c r="Q1309" s="387">
        <v>423.0996045</v>
      </c>
      <c r="R1309" s="387">
        <v>-127.00717083415822</v>
      </c>
      <c r="S1309" s="402">
        <v>220.40091321999844</v>
      </c>
      <c r="T1309" s="402">
        <v>220.46867221999844</v>
      </c>
      <c r="U1309" s="402"/>
      <c r="V1309" s="170">
        <v>151.92228335359863</v>
      </c>
    </row>
    <row r="1310" spans="1:22" x14ac:dyDescent="0.25">
      <c r="A1310">
        <v>0</v>
      </c>
      <c r="B1310" s="404"/>
      <c r="C1310" s="404"/>
      <c r="D1310" s="404"/>
      <c r="E1310" s="403"/>
      <c r="F1310" s="397"/>
      <c r="G1310" s="395"/>
      <c r="H1310" s="395"/>
      <c r="I1310" s="394"/>
      <c r="J1310" s="387"/>
      <c r="K1310" s="383"/>
      <c r="L1310" s="402">
        <v>0.15102350000000003</v>
      </c>
      <c r="M1310" s="201">
        <v>-127.08268258415822</v>
      </c>
      <c r="N1310" s="201">
        <v>423.0996045</v>
      </c>
      <c r="O1310" s="201">
        <v>41.094000000000001</v>
      </c>
      <c r="P1310" s="387">
        <v>41.094000000000001</v>
      </c>
      <c r="Q1310" s="387">
        <v>423.0996045</v>
      </c>
      <c r="R1310" s="387">
        <v>-127.15819433415821</v>
      </c>
      <c r="S1310" s="402">
        <v>220.54418396999844</v>
      </c>
      <c r="T1310" s="402">
        <v>220.61969571999845</v>
      </c>
      <c r="U1310" s="402"/>
      <c r="V1310" s="170">
        <v>152.06555410359863</v>
      </c>
    </row>
    <row r="1311" spans="1:22" x14ac:dyDescent="0.25">
      <c r="A1311">
        <v>0</v>
      </c>
      <c r="B1311" s="404" t="s">
        <v>2824</v>
      </c>
      <c r="C1311" s="404" t="s">
        <v>2973</v>
      </c>
      <c r="D1311" s="404" t="s">
        <v>1967</v>
      </c>
      <c r="E1311" s="403">
        <v>2206</v>
      </c>
      <c r="F1311" s="397" t="s">
        <v>3047</v>
      </c>
      <c r="G1311" s="395" t="s">
        <v>2851</v>
      </c>
      <c r="H1311" s="395" t="s">
        <v>2946</v>
      </c>
      <c r="I1311" s="394"/>
      <c r="J1311" s="399"/>
      <c r="K1311" s="383"/>
      <c r="L1311" s="402">
        <v>0</v>
      </c>
      <c r="M1311" s="201">
        <v>-127.15819433415821</v>
      </c>
      <c r="N1311" s="201">
        <v>423.0996045</v>
      </c>
      <c r="O1311" s="201">
        <v>41.094000000000001</v>
      </c>
      <c r="P1311" s="387">
        <v>41.094000000000001</v>
      </c>
      <c r="Q1311" s="387">
        <v>423.0996045</v>
      </c>
      <c r="R1311" s="387">
        <v>-127.15819433415821</v>
      </c>
      <c r="S1311" s="402">
        <v>220.61969571999845</v>
      </c>
      <c r="T1311" s="402">
        <v>220.61969571999845</v>
      </c>
      <c r="U1311" s="402"/>
      <c r="V1311" s="170">
        <v>152.1410658535986</v>
      </c>
    </row>
    <row r="1312" spans="1:22" x14ac:dyDescent="0.25">
      <c r="A1312">
        <v>0</v>
      </c>
      <c r="B1312" s="404" t="s">
        <v>2824</v>
      </c>
      <c r="C1312" s="404" t="s">
        <v>2973</v>
      </c>
      <c r="D1312" s="404" t="s">
        <v>2152</v>
      </c>
      <c r="E1312" s="403">
        <v>2206</v>
      </c>
      <c r="F1312" s="397" t="s">
        <v>3046</v>
      </c>
      <c r="G1312" s="395" t="s">
        <v>2150</v>
      </c>
      <c r="H1312" s="395" t="s">
        <v>2149</v>
      </c>
      <c r="I1312" s="394"/>
      <c r="J1312" s="387"/>
      <c r="K1312" s="383"/>
      <c r="L1312" s="402">
        <v>0</v>
      </c>
      <c r="M1312" s="201">
        <v>-127.15819433415821</v>
      </c>
      <c r="N1312" s="201">
        <v>423.0996045</v>
      </c>
      <c r="O1312" s="201">
        <v>41.094000000000001</v>
      </c>
      <c r="P1312" s="387">
        <v>41.094000000000001</v>
      </c>
      <c r="Q1312" s="387">
        <v>423.0996045</v>
      </c>
      <c r="R1312" s="387">
        <v>-127.15819433415821</v>
      </c>
      <c r="S1312" s="402">
        <v>220.61969571999845</v>
      </c>
      <c r="T1312" s="402">
        <v>220.61969571999845</v>
      </c>
      <c r="U1312" s="402"/>
      <c r="V1312" s="170">
        <v>152.1410658535986</v>
      </c>
    </row>
    <row r="1313" spans="1:22" x14ac:dyDescent="0.25">
      <c r="A1313">
        <v>0</v>
      </c>
      <c r="B1313" s="404"/>
      <c r="C1313" s="404"/>
      <c r="D1313" s="404"/>
      <c r="E1313" s="403"/>
      <c r="F1313" s="397" t="s">
        <v>619</v>
      </c>
      <c r="G1313" s="395"/>
      <c r="H1313" s="395"/>
      <c r="I1313" s="394"/>
      <c r="J1313" s="387"/>
      <c r="K1313" s="383"/>
      <c r="L1313" s="402">
        <v>0.26345849999999998</v>
      </c>
      <c r="M1313" s="201">
        <v>-127.2899235841582</v>
      </c>
      <c r="N1313" s="201">
        <v>423.0996045</v>
      </c>
      <c r="O1313" s="201">
        <v>41.094000000000001</v>
      </c>
      <c r="P1313" s="387">
        <v>41.094000000000001</v>
      </c>
      <c r="Q1313" s="387">
        <v>423.0996045</v>
      </c>
      <c r="R1313" s="387">
        <v>-127.42165283415821</v>
      </c>
      <c r="S1313" s="402">
        <v>220.75142496999845</v>
      </c>
      <c r="T1313" s="402">
        <v>220.88315421999846</v>
      </c>
      <c r="U1313" s="402"/>
      <c r="V1313" s="170">
        <v>152.27279510359864</v>
      </c>
    </row>
    <row r="1314" spans="1:22" x14ac:dyDescent="0.25">
      <c r="A1314">
        <v>0</v>
      </c>
      <c r="B1314" s="404" t="s">
        <v>2824</v>
      </c>
      <c r="C1314" s="404" t="s">
        <v>2973</v>
      </c>
      <c r="D1314" s="404" t="s">
        <v>1961</v>
      </c>
      <c r="E1314" s="403">
        <v>2210</v>
      </c>
      <c r="F1314" s="397" t="s">
        <v>3045</v>
      </c>
      <c r="G1314" s="395" t="s">
        <v>1984</v>
      </c>
      <c r="H1314" s="395" t="s">
        <v>1958</v>
      </c>
      <c r="I1314" s="394">
        <v>50</v>
      </c>
      <c r="J1314" s="387"/>
      <c r="K1314" s="383"/>
      <c r="L1314" s="402">
        <v>0.2</v>
      </c>
      <c r="M1314" s="201">
        <v>-127.5216528341582</v>
      </c>
      <c r="N1314" s="201">
        <v>423.0996045</v>
      </c>
      <c r="O1314" s="201">
        <v>41.094000000000001</v>
      </c>
      <c r="P1314" s="387">
        <v>41.094000000000001</v>
      </c>
      <c r="Q1314" s="387">
        <v>423.0996045</v>
      </c>
      <c r="R1314" s="387">
        <v>-127.62165283415821</v>
      </c>
      <c r="S1314" s="402">
        <v>220.98315421999845</v>
      </c>
      <c r="T1314" s="402">
        <v>221.08315421999845</v>
      </c>
      <c r="U1314" s="402"/>
      <c r="V1314" s="170">
        <v>152.50452435359864</v>
      </c>
    </row>
    <row r="1315" spans="1:22" x14ac:dyDescent="0.25">
      <c r="A1315">
        <v>0</v>
      </c>
      <c r="B1315" s="404"/>
      <c r="C1315" s="404"/>
      <c r="D1315" s="404"/>
      <c r="E1315" s="427"/>
      <c r="F1315" s="397" t="s">
        <v>619</v>
      </c>
      <c r="G1315" s="395"/>
      <c r="H1315" s="395"/>
      <c r="I1315" s="394"/>
      <c r="J1315" s="399"/>
      <c r="K1315" s="383"/>
      <c r="L1315" s="402">
        <v>2.7106000000000002E-2</v>
      </c>
      <c r="M1315" s="201">
        <v>-127.63520583415821</v>
      </c>
      <c r="N1315" s="201">
        <v>423.0996045</v>
      </c>
      <c r="O1315" s="201">
        <v>41.094000000000001</v>
      </c>
      <c r="P1315" s="387">
        <v>41.094000000000001</v>
      </c>
      <c r="Q1315" s="387">
        <v>423.0996045</v>
      </c>
      <c r="R1315" s="387">
        <v>-127.64875883415822</v>
      </c>
      <c r="S1315" s="402">
        <v>221.09670721999845</v>
      </c>
      <c r="T1315" s="402">
        <v>221.11026021999845</v>
      </c>
      <c r="U1315" s="402"/>
      <c r="V1315" s="170">
        <v>152.61807735359861</v>
      </c>
    </row>
    <row r="1316" spans="1:22" x14ac:dyDescent="0.25">
      <c r="A1316">
        <v>0</v>
      </c>
      <c r="B1316" s="404" t="s">
        <v>2824</v>
      </c>
      <c r="C1316" s="404" t="s">
        <v>2973</v>
      </c>
      <c r="D1316" s="397" t="s">
        <v>111</v>
      </c>
      <c r="E1316" s="396">
        <v>2212</v>
      </c>
      <c r="F1316" s="397" t="s">
        <v>1714</v>
      </c>
      <c r="G1316" s="395" t="s">
        <v>4288</v>
      </c>
      <c r="H1316" s="395" t="s">
        <v>1951</v>
      </c>
      <c r="I1316" s="394">
        <v>47.5</v>
      </c>
      <c r="J1316" s="387"/>
      <c r="K1316" s="383"/>
      <c r="L1316" s="387">
        <v>0.13700000000000001</v>
      </c>
      <c r="M1316" s="201">
        <v>-127.71725883415822</v>
      </c>
      <c r="N1316" s="201">
        <v>423.0996045</v>
      </c>
      <c r="O1316" s="201">
        <v>41.094000000000001</v>
      </c>
      <c r="P1316" s="387">
        <v>41.094000000000001</v>
      </c>
      <c r="Q1316" s="387">
        <v>423.0996045</v>
      </c>
      <c r="R1316" s="387">
        <v>-127.78575883415822</v>
      </c>
      <c r="S1316" s="402">
        <v>221.17876021999845</v>
      </c>
      <c r="T1316" s="402">
        <v>221.24726021999845</v>
      </c>
      <c r="U1316" s="402"/>
      <c r="V1316" s="170">
        <v>152.70013035359864</v>
      </c>
    </row>
    <row r="1317" spans="1:22" x14ac:dyDescent="0.25">
      <c r="A1317">
        <v>0</v>
      </c>
      <c r="B1317" s="404"/>
      <c r="C1317" s="404"/>
      <c r="D1317" s="397"/>
      <c r="E1317" s="396"/>
      <c r="F1317" s="397"/>
      <c r="G1317" s="395"/>
      <c r="H1317" s="395"/>
      <c r="I1317" s="394"/>
      <c r="J1317" s="387"/>
      <c r="K1317" s="383"/>
      <c r="L1317" s="387">
        <v>8.5893999999999998E-2</v>
      </c>
      <c r="M1317" s="201">
        <v>-127.82870583415821</v>
      </c>
      <c r="N1317" s="201">
        <v>423.0996045</v>
      </c>
      <c r="O1317" s="201">
        <v>41.094000000000001</v>
      </c>
      <c r="P1317" s="387">
        <v>41.094000000000001</v>
      </c>
      <c r="Q1317" s="387">
        <v>423.0996045</v>
      </c>
      <c r="R1317" s="387">
        <v>-127.87165283415821</v>
      </c>
      <c r="S1317" s="402">
        <v>221.29020721999845</v>
      </c>
      <c r="T1317" s="402">
        <v>221.33315421999845</v>
      </c>
      <c r="U1317" s="402"/>
      <c r="V1317" s="170">
        <v>152.81157735359864</v>
      </c>
    </row>
    <row r="1318" spans="1:22" x14ac:dyDescent="0.25">
      <c r="A1318">
        <v>0</v>
      </c>
      <c r="B1318" s="404" t="s">
        <v>2824</v>
      </c>
      <c r="C1318" s="404" t="s">
        <v>2973</v>
      </c>
      <c r="D1318" s="404" t="s">
        <v>1947</v>
      </c>
      <c r="E1318" s="403">
        <v>2215</v>
      </c>
      <c r="F1318" s="397" t="s">
        <v>3044</v>
      </c>
      <c r="G1318" s="395" t="s">
        <v>1982</v>
      </c>
      <c r="H1318" s="395" t="s">
        <v>1944</v>
      </c>
      <c r="I1318" s="394">
        <v>50</v>
      </c>
      <c r="J1318" s="387"/>
      <c r="K1318" s="383"/>
      <c r="L1318" s="402">
        <v>0.25</v>
      </c>
      <c r="M1318" s="201">
        <v>-127.99665283415823</v>
      </c>
      <c r="N1318" s="201">
        <v>423.0996045</v>
      </c>
      <c r="O1318" s="201">
        <v>41.094000000000001</v>
      </c>
      <c r="P1318" s="387">
        <v>41.094000000000001</v>
      </c>
      <c r="Q1318" s="387">
        <v>423.0996045</v>
      </c>
      <c r="R1318" s="387">
        <v>-128.12165283415823</v>
      </c>
      <c r="S1318" s="402">
        <v>221.45815421999845</v>
      </c>
      <c r="T1318" s="402">
        <v>221.58315421999845</v>
      </c>
      <c r="U1318" s="402"/>
      <c r="V1318" s="170">
        <v>152.97952435359861</v>
      </c>
    </row>
    <row r="1319" spans="1:22" x14ac:dyDescent="0.25">
      <c r="A1319">
        <v>0</v>
      </c>
      <c r="B1319" s="404"/>
      <c r="C1319" s="404"/>
      <c r="D1319" s="404"/>
      <c r="E1319" s="403"/>
      <c r="F1319" s="397" t="s">
        <v>619</v>
      </c>
      <c r="G1319" s="395"/>
      <c r="H1319" s="395"/>
      <c r="I1319" s="394"/>
      <c r="J1319" s="387"/>
      <c r="K1319" s="383"/>
      <c r="L1319" s="402">
        <v>0.25</v>
      </c>
      <c r="M1319" s="201">
        <v>-128.24665283415823</v>
      </c>
      <c r="N1319" s="201">
        <v>423.0996045</v>
      </c>
      <c r="O1319" s="201">
        <v>41.094000000000001</v>
      </c>
      <c r="P1319" s="387">
        <v>41.094000000000001</v>
      </c>
      <c r="Q1319" s="387">
        <v>423.0996045</v>
      </c>
      <c r="R1319" s="387">
        <v>-128.37165283415823</v>
      </c>
      <c r="S1319" s="402">
        <v>221.70815421999845</v>
      </c>
      <c r="T1319" s="402">
        <v>221.83315421999845</v>
      </c>
      <c r="U1319" s="402"/>
      <c r="V1319" s="170">
        <v>153.22952435359861</v>
      </c>
    </row>
    <row r="1320" spans="1:22" x14ac:dyDescent="0.25">
      <c r="A1320">
        <v>0</v>
      </c>
      <c r="B1320" s="404" t="s">
        <v>2824</v>
      </c>
      <c r="C1320" s="404" t="s">
        <v>2973</v>
      </c>
      <c r="D1320" s="404" t="s">
        <v>1956</v>
      </c>
      <c r="E1320" s="403">
        <v>2220</v>
      </c>
      <c r="F1320" s="397" t="s">
        <v>3043</v>
      </c>
      <c r="G1320" s="395" t="s">
        <v>1982</v>
      </c>
      <c r="H1320" s="395" t="s">
        <v>1953</v>
      </c>
      <c r="I1320" s="394">
        <v>50</v>
      </c>
      <c r="J1320" s="387"/>
      <c r="K1320" s="383"/>
      <c r="L1320" s="402">
        <v>0.25</v>
      </c>
      <c r="M1320" s="201">
        <v>-128.49665283415823</v>
      </c>
      <c r="N1320" s="201">
        <v>423.0996045</v>
      </c>
      <c r="O1320" s="201">
        <v>41.094000000000001</v>
      </c>
      <c r="P1320" s="387">
        <v>41.094000000000001</v>
      </c>
      <c r="Q1320" s="387">
        <v>423.0996045</v>
      </c>
      <c r="R1320" s="387">
        <v>-128.62165283415823</v>
      </c>
      <c r="S1320" s="402">
        <v>221.95815421999845</v>
      </c>
      <c r="T1320" s="402">
        <v>222.08315421999845</v>
      </c>
      <c r="U1320" s="402"/>
      <c r="V1320" s="170">
        <v>153.47952435359861</v>
      </c>
    </row>
    <row r="1321" spans="1:22" x14ac:dyDescent="0.25">
      <c r="A1321">
        <v>0</v>
      </c>
      <c r="B1321" s="404"/>
      <c r="C1321" s="404"/>
      <c r="D1321" s="404"/>
      <c r="E1321" s="403"/>
      <c r="F1321" s="397"/>
      <c r="G1321" s="395"/>
      <c r="H1321" s="395"/>
      <c r="I1321" s="394"/>
      <c r="J1321" s="387"/>
      <c r="K1321" s="383"/>
      <c r="L1321" s="402">
        <v>0</v>
      </c>
      <c r="M1321" s="201">
        <v>-128.62165283415823</v>
      </c>
      <c r="N1321" s="201">
        <v>423.0996045</v>
      </c>
      <c r="O1321" s="201">
        <v>41.094000000000001</v>
      </c>
      <c r="P1321" s="387">
        <v>41.094000000000001</v>
      </c>
      <c r="Q1321" s="387">
        <v>423.0996045</v>
      </c>
      <c r="R1321" s="387">
        <v>-128.62165283415823</v>
      </c>
      <c r="S1321" s="402">
        <v>222.08315421999845</v>
      </c>
      <c r="T1321" s="402">
        <v>222.08315421999845</v>
      </c>
      <c r="U1321" s="402"/>
      <c r="V1321" s="170">
        <v>153.60452435359861</v>
      </c>
    </row>
    <row r="1322" spans="1:22" x14ac:dyDescent="0.25">
      <c r="A1322">
        <v>0</v>
      </c>
      <c r="B1322" s="397"/>
      <c r="C1322" s="397"/>
      <c r="D1322" s="397"/>
      <c r="E1322" s="396"/>
      <c r="F1322" s="397"/>
      <c r="G1322" s="395"/>
      <c r="H1322" s="395"/>
      <c r="I1322" s="394"/>
      <c r="J1322" s="399"/>
      <c r="K1322" s="383"/>
      <c r="L1322" s="387">
        <v>7.4010999999999993E-2</v>
      </c>
      <c r="M1322" s="201">
        <v>-128.65865833415825</v>
      </c>
      <c r="N1322" s="201">
        <v>423.0996045</v>
      </c>
      <c r="O1322" s="201">
        <v>41.094000000000001</v>
      </c>
      <c r="P1322" s="387">
        <v>41.094000000000001</v>
      </c>
      <c r="Q1322" s="387">
        <v>423.0996045</v>
      </c>
      <c r="R1322" s="387">
        <v>-128.69566383415824</v>
      </c>
      <c r="S1322" s="402">
        <v>222.12015971999847</v>
      </c>
      <c r="T1322" s="402">
        <v>222.15716521999846</v>
      </c>
      <c r="U1322" s="402"/>
      <c r="V1322" s="170">
        <v>153.64152985359863</v>
      </c>
    </row>
    <row r="1323" spans="1:22" x14ac:dyDescent="0.25">
      <c r="A1323">
        <v>0</v>
      </c>
      <c r="B1323" s="397" t="s">
        <v>2824</v>
      </c>
      <c r="C1323" s="397" t="s">
        <v>2973</v>
      </c>
      <c r="D1323" s="397" t="s">
        <v>1981</v>
      </c>
      <c r="E1323" s="396">
        <v>2222</v>
      </c>
      <c r="F1323" s="397" t="s">
        <v>3042</v>
      </c>
      <c r="G1323" s="395" t="s">
        <v>1979</v>
      </c>
      <c r="H1323" s="395" t="s">
        <v>1978</v>
      </c>
      <c r="I1323" s="394">
        <v>63</v>
      </c>
      <c r="J1323" s="387"/>
      <c r="K1323" s="383"/>
      <c r="L1323" s="387">
        <v>7.4999999999999997E-2</v>
      </c>
      <c r="M1323" s="201">
        <v>-128.73316383415823</v>
      </c>
      <c r="N1323" s="201">
        <v>423.0996045</v>
      </c>
      <c r="O1323" s="201">
        <v>41.094000000000001</v>
      </c>
      <c r="P1323" s="387">
        <v>41.094000000000001</v>
      </c>
      <c r="Q1323" s="387">
        <v>423.0996045</v>
      </c>
      <c r="R1323" s="387">
        <v>-128.77066383415823</v>
      </c>
      <c r="S1323" s="402">
        <v>222.19466521999846</v>
      </c>
      <c r="T1323" s="402">
        <v>222.23216521999845</v>
      </c>
      <c r="U1323" s="402"/>
      <c r="V1323" s="201">
        <v>153.71603535359861</v>
      </c>
    </row>
    <row r="1324" spans="1:22" x14ac:dyDescent="0.25">
      <c r="A1324">
        <v>0</v>
      </c>
      <c r="B1324" s="404"/>
      <c r="C1324" s="404"/>
      <c r="D1324" s="406"/>
      <c r="E1324" s="396"/>
      <c r="F1324" s="397"/>
      <c r="G1324" s="405"/>
      <c r="H1324" s="395"/>
      <c r="I1324" s="394"/>
      <c r="J1324" s="387"/>
      <c r="K1324" s="383"/>
      <c r="L1324" s="402">
        <v>0</v>
      </c>
      <c r="M1324" s="201">
        <v>-128.77066383415823</v>
      </c>
      <c r="N1324" s="201">
        <v>423.0996045</v>
      </c>
      <c r="O1324" s="201">
        <v>41.094000000000001</v>
      </c>
      <c r="P1324" s="387">
        <v>41.094000000000001</v>
      </c>
      <c r="Q1324" s="387">
        <v>423.0996045</v>
      </c>
      <c r="R1324" s="387">
        <v>-128.77066383415823</v>
      </c>
      <c r="S1324" s="402">
        <v>222.23216521999845</v>
      </c>
      <c r="T1324" s="402">
        <v>222.23216521999845</v>
      </c>
      <c r="U1324" s="402"/>
      <c r="V1324" s="170">
        <v>153.75353535359864</v>
      </c>
    </row>
    <row r="1325" spans="1:22" x14ac:dyDescent="0.25">
      <c r="A1325">
        <v>0</v>
      </c>
      <c r="B1325" s="405"/>
      <c r="C1325" s="404"/>
      <c r="D1325" s="397"/>
      <c r="E1325" s="396"/>
      <c r="F1325" s="397" t="s">
        <v>619</v>
      </c>
      <c r="G1325" s="395"/>
      <c r="H1325" s="395" t="s">
        <v>1962</v>
      </c>
      <c r="I1325" s="394"/>
      <c r="J1325" s="399"/>
      <c r="K1325" s="383"/>
      <c r="L1325" s="387">
        <v>9.4698999999999992E-2</v>
      </c>
      <c r="M1325" s="201">
        <v>-128.81801333415822</v>
      </c>
      <c r="N1325" s="201">
        <v>423.0996045</v>
      </c>
      <c r="O1325" s="201">
        <v>41.094000000000001</v>
      </c>
      <c r="P1325" s="387">
        <v>41.094000000000001</v>
      </c>
      <c r="Q1325" s="387">
        <v>423.0996045</v>
      </c>
      <c r="R1325" s="387">
        <v>-128.86536283415822</v>
      </c>
      <c r="S1325" s="402">
        <v>222.27951471999845</v>
      </c>
      <c r="T1325" s="402">
        <v>222.32686421999844</v>
      </c>
      <c r="U1325" s="241" t="s">
        <v>3041</v>
      </c>
      <c r="V1325" s="170">
        <v>153.80088485359863</v>
      </c>
    </row>
    <row r="1326" spans="1:22" x14ac:dyDescent="0.25">
      <c r="A1326">
        <v>0</v>
      </c>
      <c r="B1326" s="404" t="s">
        <v>2824</v>
      </c>
      <c r="C1326" s="404" t="s">
        <v>2973</v>
      </c>
      <c r="D1326" s="397" t="s">
        <v>111</v>
      </c>
      <c r="E1326" s="396">
        <v>2223</v>
      </c>
      <c r="F1326" s="397" t="s">
        <v>1715</v>
      </c>
      <c r="G1326" s="395" t="s">
        <v>4288</v>
      </c>
      <c r="H1326" s="395" t="s">
        <v>1951</v>
      </c>
      <c r="I1326" s="394">
        <v>47.5</v>
      </c>
      <c r="J1326" s="399"/>
      <c r="K1326" s="400"/>
      <c r="L1326" s="387">
        <v>0</v>
      </c>
      <c r="M1326" s="201">
        <v>-128.86536283415822</v>
      </c>
      <c r="N1326" s="201">
        <v>423.0996045</v>
      </c>
      <c r="O1326" s="201">
        <v>41.094000000000001</v>
      </c>
      <c r="P1326" s="387">
        <v>41.094000000000001</v>
      </c>
      <c r="Q1326" s="387">
        <v>423.0996045</v>
      </c>
      <c r="R1326" s="387">
        <v>-128.86536283415822</v>
      </c>
      <c r="S1326" s="402">
        <v>222.32686421999844</v>
      </c>
      <c r="T1326" s="402">
        <v>222.32686421999844</v>
      </c>
      <c r="U1326" s="402"/>
      <c r="V1326" s="170">
        <v>153.84823435359863</v>
      </c>
    </row>
    <row r="1327" spans="1:22" x14ac:dyDescent="0.25">
      <c r="A1327">
        <v>0</v>
      </c>
      <c r="B1327" s="404"/>
      <c r="C1327" s="404"/>
      <c r="D1327" s="397"/>
      <c r="E1327" s="396"/>
      <c r="F1327" s="397" t="s">
        <v>619</v>
      </c>
      <c r="G1327" s="395"/>
      <c r="H1327" s="395" t="s">
        <v>1969</v>
      </c>
      <c r="I1327" s="394"/>
      <c r="J1327" s="387"/>
      <c r="K1327" s="383"/>
      <c r="L1327" s="387">
        <v>0.14528199999999999</v>
      </c>
      <c r="M1327" s="201">
        <v>-128.93800383415822</v>
      </c>
      <c r="N1327" s="201">
        <v>423.0996045</v>
      </c>
      <c r="O1327" s="201">
        <v>41.094000000000001</v>
      </c>
      <c r="P1327" s="387">
        <v>41.094000000000001</v>
      </c>
      <c r="Q1327" s="387">
        <v>423.0996045</v>
      </c>
      <c r="R1327" s="387">
        <v>-129.01064483415823</v>
      </c>
      <c r="S1327" s="402">
        <v>222.39950521999845</v>
      </c>
      <c r="T1327" s="402">
        <v>222.47214621999845</v>
      </c>
      <c r="U1327" s="402"/>
      <c r="V1327" s="170">
        <v>153.9208753535986</v>
      </c>
    </row>
    <row r="1328" spans="1:22" x14ac:dyDescent="0.25">
      <c r="A1328">
        <v>0</v>
      </c>
      <c r="B1328" s="404" t="s">
        <v>2824</v>
      </c>
      <c r="C1328" s="404" t="s">
        <v>2973</v>
      </c>
      <c r="D1328" s="397" t="s">
        <v>1973</v>
      </c>
      <c r="E1328" s="396">
        <v>2225</v>
      </c>
      <c r="F1328" s="397" t="s">
        <v>1051</v>
      </c>
      <c r="G1328" s="395" t="s">
        <v>4272</v>
      </c>
      <c r="H1328" s="395" t="s">
        <v>3482</v>
      </c>
      <c r="I1328" s="394"/>
      <c r="J1328" s="387"/>
      <c r="K1328" s="383">
        <v>1.3560080000000001</v>
      </c>
      <c r="L1328" s="387">
        <v>0</v>
      </c>
      <c r="M1328" s="201">
        <v>-129.01064483415823</v>
      </c>
      <c r="N1328" s="201">
        <v>423.0996045</v>
      </c>
      <c r="O1328" s="201">
        <v>41.094000000000001</v>
      </c>
      <c r="P1328" s="387">
        <v>41.094000000000001</v>
      </c>
      <c r="Q1328" s="387">
        <v>423.0996045</v>
      </c>
      <c r="R1328" s="387">
        <v>-129.01064483415823</v>
      </c>
      <c r="S1328" s="402">
        <v>222.47214621999845</v>
      </c>
      <c r="T1328" s="402">
        <v>222.47214621999845</v>
      </c>
      <c r="U1328" s="402"/>
      <c r="V1328" s="170">
        <v>153.99351635359864</v>
      </c>
    </row>
    <row r="1329" spans="1:22" x14ac:dyDescent="0.25">
      <c r="A1329">
        <v>0</v>
      </c>
      <c r="B1329" s="404"/>
      <c r="C1329" s="404"/>
      <c r="D1329" s="397"/>
      <c r="E1329" s="396"/>
      <c r="F1329" s="397" t="s">
        <v>619</v>
      </c>
      <c r="G1329" s="395"/>
      <c r="H1329" s="395" t="s">
        <v>1969</v>
      </c>
      <c r="I1329" s="394"/>
      <c r="J1329" s="387"/>
      <c r="K1329" s="383">
        <v>1.3560080000000001</v>
      </c>
      <c r="L1329" s="387">
        <v>0</v>
      </c>
      <c r="M1329" s="201">
        <v>-129.01064483415823</v>
      </c>
      <c r="N1329" s="201">
        <v>423.0996045</v>
      </c>
      <c r="O1329" s="201">
        <v>41.094000000000001</v>
      </c>
      <c r="P1329" s="387">
        <v>41.094000000000001</v>
      </c>
      <c r="Q1329" s="387">
        <v>423.0996045</v>
      </c>
      <c r="R1329" s="387">
        <v>-129.01064483415823</v>
      </c>
      <c r="S1329" s="402">
        <v>222.47214621999845</v>
      </c>
      <c r="T1329" s="402">
        <v>222.47214621999845</v>
      </c>
      <c r="U1329" s="402"/>
      <c r="V1329" s="170">
        <v>153.99351635359864</v>
      </c>
    </row>
    <row r="1330" spans="1:22" x14ac:dyDescent="0.25">
      <c r="A1330">
        <v>0</v>
      </c>
      <c r="B1330" s="397" t="s">
        <v>2824</v>
      </c>
      <c r="C1330" s="397" t="s">
        <v>2973</v>
      </c>
      <c r="D1330" s="397" t="s">
        <v>1990</v>
      </c>
      <c r="E1330" s="396">
        <v>2225</v>
      </c>
      <c r="F1330" s="397" t="s">
        <v>3039</v>
      </c>
      <c r="G1330" s="395" t="s">
        <v>1988</v>
      </c>
      <c r="H1330" s="395" t="s">
        <v>1987</v>
      </c>
      <c r="I1330" s="817"/>
      <c r="J1330" s="399"/>
      <c r="K1330" s="383"/>
      <c r="L1330" s="387">
        <v>0</v>
      </c>
      <c r="M1330" s="201">
        <v>-129.01064483415823</v>
      </c>
      <c r="N1330" s="201">
        <v>423.0996045</v>
      </c>
      <c r="O1330" s="201">
        <v>41.094000000000001</v>
      </c>
      <c r="P1330" s="387">
        <v>41.094000000000001</v>
      </c>
      <c r="Q1330" s="387">
        <v>423.0996045</v>
      </c>
      <c r="R1330" s="387">
        <v>-129.01064483415823</v>
      </c>
      <c r="S1330" s="402">
        <v>222.47214621999845</v>
      </c>
      <c r="T1330" s="402">
        <v>222.47214621999845</v>
      </c>
      <c r="U1330" s="402"/>
      <c r="V1330" s="170">
        <v>153.99351635359864</v>
      </c>
    </row>
    <row r="1331" spans="1:22" x14ac:dyDescent="0.25">
      <c r="A1331">
        <v>0</v>
      </c>
      <c r="B1331" s="818" t="s">
        <v>4299</v>
      </c>
      <c r="C1331" s="397"/>
      <c r="D1331" s="397"/>
      <c r="E1331" s="396"/>
      <c r="F1331" s="397"/>
      <c r="G1331" s="395"/>
      <c r="H1331" s="395"/>
      <c r="I1331" s="445"/>
      <c r="J1331" s="399"/>
      <c r="K1331" s="383"/>
      <c r="L1331" s="387">
        <v>0</v>
      </c>
      <c r="M1331" s="201">
        <v>-129.01064483415823</v>
      </c>
      <c r="N1331" s="201">
        <v>423.0996045</v>
      </c>
      <c r="O1331" s="201">
        <v>41.094000000000001</v>
      </c>
      <c r="P1331" s="387">
        <v>41.094000000000001</v>
      </c>
      <c r="Q1331" s="387">
        <v>423.0996045</v>
      </c>
      <c r="R1331" s="387">
        <v>-129.01064483415823</v>
      </c>
      <c r="S1331" s="387">
        <v>222.47214621999845</v>
      </c>
      <c r="T1331" s="387">
        <v>222.47214621999845</v>
      </c>
      <c r="U1331" s="387"/>
      <c r="V1331" s="222">
        <v>153.99351635359864</v>
      </c>
    </row>
    <row r="1332" spans="1:22" x14ac:dyDescent="0.25">
      <c r="A1332">
        <v>0</v>
      </c>
      <c r="B1332" s="404"/>
      <c r="C1332" s="404"/>
      <c r="D1332" s="397"/>
      <c r="E1332" s="396"/>
      <c r="F1332" s="397" t="s">
        <v>619</v>
      </c>
      <c r="G1332" s="395"/>
      <c r="H1332" s="395" t="s">
        <v>1962</v>
      </c>
      <c r="I1332" s="438"/>
      <c r="J1332" s="387"/>
      <c r="K1332" s="383"/>
      <c r="L1332" s="387">
        <v>0.13121600000000003</v>
      </c>
      <c r="M1332" s="201">
        <v>-129.07625283415823</v>
      </c>
      <c r="N1332" s="201">
        <v>423.0996045</v>
      </c>
      <c r="O1332" s="201">
        <v>41.094000000000001</v>
      </c>
      <c r="P1332" s="387">
        <v>41.094000000000001</v>
      </c>
      <c r="Q1332" s="387">
        <v>423.0996045</v>
      </c>
      <c r="R1332" s="387">
        <v>-129.14186083415822</v>
      </c>
      <c r="S1332" s="387">
        <v>222.53775421999845</v>
      </c>
      <c r="T1332" s="387">
        <v>222.60336221999844</v>
      </c>
      <c r="U1332" s="387"/>
      <c r="V1332" s="222">
        <v>154.05912435359863</v>
      </c>
    </row>
    <row r="1333" spans="1:22" x14ac:dyDescent="0.25">
      <c r="A1333">
        <v>0</v>
      </c>
      <c r="B1333" s="312" t="s">
        <v>2824</v>
      </c>
      <c r="C1333" s="312" t="s">
        <v>3027</v>
      </c>
      <c r="D1333" s="312" t="s">
        <v>1981</v>
      </c>
      <c r="E1333" s="322">
        <v>2226</v>
      </c>
      <c r="F1333" s="307" t="s">
        <v>3038</v>
      </c>
      <c r="G1333" s="219" t="s">
        <v>1981</v>
      </c>
      <c r="H1333" s="219" t="s">
        <v>1978</v>
      </c>
      <c r="I1333" s="819" t="s">
        <v>4300</v>
      </c>
      <c r="J1333" s="273"/>
      <c r="K1333" s="275"/>
      <c r="L1333" s="273">
        <v>0</v>
      </c>
      <c r="M1333" s="201">
        <v>-129.14186083415822</v>
      </c>
      <c r="N1333" s="201">
        <v>423.0996045</v>
      </c>
      <c r="O1333" s="201">
        <v>41.094000000000001</v>
      </c>
      <c r="P1333" s="273">
        <v>41.094000000000001</v>
      </c>
      <c r="Q1333" s="273">
        <v>423.0996045</v>
      </c>
      <c r="R1333" s="273">
        <v>-129.14186083415822</v>
      </c>
      <c r="S1333" s="273">
        <v>222.60336221999844</v>
      </c>
      <c r="T1333" s="273">
        <v>222.60336221999844</v>
      </c>
      <c r="U1333" s="273">
        <v>1.9756069999999999</v>
      </c>
      <c r="V1333" s="222">
        <v>154.12473235359863</v>
      </c>
    </row>
    <row r="1334" spans="1:22" x14ac:dyDescent="0.25">
      <c r="A1334">
        <v>0</v>
      </c>
      <c r="B1334" s="280"/>
      <c r="C1334" s="280"/>
      <c r="D1334" s="280"/>
      <c r="E1334" s="279"/>
      <c r="F1334" s="278"/>
      <c r="G1334" s="277"/>
      <c r="H1334" s="277"/>
      <c r="I1334" s="820">
        <v>44.704000000000001</v>
      </c>
      <c r="J1334" s="273"/>
      <c r="K1334" s="275"/>
      <c r="L1334" s="273">
        <v>1.0783000000000147E-2</v>
      </c>
      <c r="M1334" s="201">
        <v>-129.14725233415822</v>
      </c>
      <c r="N1334" s="201">
        <v>423.0996045</v>
      </c>
      <c r="O1334" s="201">
        <v>41.094000000000001</v>
      </c>
      <c r="P1334" s="273">
        <v>41.094000000000001</v>
      </c>
      <c r="Q1334" s="273">
        <v>423.0996045</v>
      </c>
      <c r="R1334" s="273">
        <v>-129.15264383415823</v>
      </c>
      <c r="S1334" s="273">
        <v>222.60875371999845</v>
      </c>
      <c r="T1334" s="273">
        <v>222.61414521999845</v>
      </c>
      <c r="U1334" s="273">
        <v>1.1402049999999999</v>
      </c>
      <c r="V1334" s="222">
        <v>154.1301238535986</v>
      </c>
    </row>
    <row r="1335" spans="1:22" x14ac:dyDescent="0.25">
      <c r="A1335">
        <v>0</v>
      </c>
      <c r="B1335" s="280" t="s">
        <v>2824</v>
      </c>
      <c r="C1335" s="280" t="s">
        <v>3027</v>
      </c>
      <c r="D1335" s="280" t="s">
        <v>1509</v>
      </c>
      <c r="E1335" s="279">
        <v>2226</v>
      </c>
      <c r="F1335" s="278" t="s">
        <v>4301</v>
      </c>
      <c r="G1335" s="277" t="s">
        <v>4302</v>
      </c>
      <c r="H1335" s="277" t="s">
        <v>4303</v>
      </c>
      <c r="I1335" s="273"/>
      <c r="J1335" s="273"/>
      <c r="K1335" s="275"/>
      <c r="L1335" s="273">
        <v>0</v>
      </c>
      <c r="M1335" s="201">
        <v>-129.15264383415823</v>
      </c>
      <c r="N1335" s="201">
        <v>423.0996045</v>
      </c>
      <c r="O1335" s="201">
        <v>41.094000000000001</v>
      </c>
      <c r="P1335" s="273">
        <v>41.094000000000001</v>
      </c>
      <c r="Q1335" s="273">
        <v>423.0996045</v>
      </c>
      <c r="R1335" s="273">
        <v>-129.15264383415823</v>
      </c>
      <c r="S1335" s="273">
        <v>222.61414521999845</v>
      </c>
      <c r="T1335" s="273">
        <v>222.61414521999845</v>
      </c>
      <c r="U1335" s="273">
        <v>0.83540199999999998</v>
      </c>
      <c r="V1335" s="222">
        <v>154.13551535359863</v>
      </c>
    </row>
    <row r="1336" spans="1:22" x14ac:dyDescent="0.25">
      <c r="A1336">
        <v>0</v>
      </c>
      <c r="B1336" s="280" t="s">
        <v>2824</v>
      </c>
      <c r="C1336" s="280" t="s">
        <v>3027</v>
      </c>
      <c r="D1336" s="280" t="s">
        <v>1509</v>
      </c>
      <c r="E1336" s="279">
        <v>2227</v>
      </c>
      <c r="F1336" s="278" t="s">
        <v>4304</v>
      </c>
      <c r="G1336" s="277" t="s">
        <v>4302</v>
      </c>
      <c r="H1336" s="277" t="s">
        <v>4305</v>
      </c>
      <c r="I1336" s="274"/>
      <c r="J1336" s="273"/>
      <c r="K1336" s="275"/>
      <c r="L1336" s="274">
        <v>7.1999999999999995E-2</v>
      </c>
      <c r="M1336" s="201">
        <v>-129.18864383415823</v>
      </c>
      <c r="N1336" s="201">
        <v>423.0996045</v>
      </c>
      <c r="O1336" s="201">
        <v>41.094000000000001</v>
      </c>
      <c r="P1336" s="273">
        <v>41.094000000000001</v>
      </c>
      <c r="Q1336" s="273">
        <v>423.0996045</v>
      </c>
      <c r="R1336" s="273">
        <v>-129.22464383415823</v>
      </c>
      <c r="S1336" s="273">
        <v>222.65014521999845</v>
      </c>
      <c r="T1336" s="273">
        <v>222.68614521999845</v>
      </c>
      <c r="U1336" s="281" t="s">
        <v>3037</v>
      </c>
      <c r="V1336" s="222">
        <v>154.17151535359864</v>
      </c>
    </row>
    <row r="1337" spans="1:22" x14ac:dyDescent="0.25">
      <c r="A1337">
        <v>0</v>
      </c>
      <c r="B1337" s="280"/>
      <c r="C1337" s="280"/>
      <c r="D1337" s="280"/>
      <c r="E1337" s="279"/>
      <c r="F1337" s="278"/>
      <c r="G1337" s="277"/>
      <c r="H1337" s="277" t="s">
        <v>3028</v>
      </c>
      <c r="I1337" s="820">
        <v>44.704000000000001</v>
      </c>
      <c r="J1337" s="273"/>
      <c r="K1337" s="275"/>
      <c r="L1337" s="274">
        <v>0.52800000000000002</v>
      </c>
      <c r="M1337" s="201">
        <v>-129.48864383415821</v>
      </c>
      <c r="N1337" s="201">
        <v>423.0996045</v>
      </c>
      <c r="O1337" s="201">
        <v>41.094000000000001</v>
      </c>
      <c r="P1337" s="273">
        <v>41.094000000000001</v>
      </c>
      <c r="Q1337" s="273">
        <v>423.0996045</v>
      </c>
      <c r="R1337" s="273">
        <v>-129.75264383415822</v>
      </c>
      <c r="S1337" s="273">
        <v>222.95014521999843</v>
      </c>
      <c r="T1337" s="273">
        <v>223.21414521999844</v>
      </c>
      <c r="U1337" s="281">
        <v>1.9756120000000001</v>
      </c>
      <c r="V1337" s="222">
        <v>154.47151535359859</v>
      </c>
    </row>
    <row r="1338" spans="1:22" x14ac:dyDescent="0.25">
      <c r="A1338">
        <v>0</v>
      </c>
      <c r="B1338" s="280" t="s">
        <v>2824</v>
      </c>
      <c r="C1338" s="280" t="s">
        <v>3027</v>
      </c>
      <c r="D1338" s="280" t="s">
        <v>3032</v>
      </c>
      <c r="E1338" s="279">
        <v>2232</v>
      </c>
      <c r="F1338" s="278" t="s">
        <v>3036</v>
      </c>
      <c r="G1338" s="277" t="s">
        <v>3030</v>
      </c>
      <c r="H1338" s="277" t="s">
        <v>3029</v>
      </c>
      <c r="I1338" s="274"/>
      <c r="J1338" s="273"/>
      <c r="K1338" s="275"/>
      <c r="L1338" s="274">
        <v>0</v>
      </c>
      <c r="M1338" s="201">
        <v>-129.75264383415822</v>
      </c>
      <c r="N1338" s="201">
        <v>423.0996045</v>
      </c>
      <c r="O1338" s="201">
        <v>41.094000000000001</v>
      </c>
      <c r="P1338" s="273">
        <v>41.094000000000001</v>
      </c>
      <c r="Q1338" s="273">
        <v>423.0996045</v>
      </c>
      <c r="R1338" s="273">
        <v>-129.75264383415822</v>
      </c>
      <c r="S1338" s="273">
        <v>223.21414521999844</v>
      </c>
      <c r="T1338" s="273">
        <v>223.21414521999844</v>
      </c>
      <c r="U1338" s="281"/>
      <c r="V1338" s="222">
        <v>154.7355153535986</v>
      </c>
    </row>
    <row r="1339" spans="1:22" x14ac:dyDescent="0.25">
      <c r="A1339">
        <v>0</v>
      </c>
      <c r="B1339" s="280"/>
      <c r="C1339" s="280"/>
      <c r="D1339" s="280"/>
      <c r="E1339" s="279"/>
      <c r="F1339" s="278"/>
      <c r="G1339" s="277"/>
      <c r="H1339" s="277"/>
      <c r="I1339" s="820">
        <v>38.353999999999999</v>
      </c>
      <c r="J1339" s="273"/>
      <c r="K1339" s="275"/>
      <c r="L1339" s="274">
        <v>0.52942299999999975</v>
      </c>
      <c r="M1339" s="201">
        <v>-130.01735533415822</v>
      </c>
      <c r="N1339" s="201">
        <v>423.0996045</v>
      </c>
      <c r="O1339" s="201">
        <v>41.094000000000001</v>
      </c>
      <c r="P1339" s="273">
        <v>41.094000000000001</v>
      </c>
      <c r="Q1339" s="273">
        <v>423.0996045</v>
      </c>
      <c r="R1339" s="273">
        <v>-130.28206683415823</v>
      </c>
      <c r="S1339" s="273">
        <v>223.47885671999845</v>
      </c>
      <c r="T1339" s="273">
        <v>223.74356821999845</v>
      </c>
      <c r="U1339" s="281">
        <v>1.9877000000000002</v>
      </c>
      <c r="V1339" s="222">
        <v>155.00022685359863</v>
      </c>
    </row>
    <row r="1340" spans="1:22" x14ac:dyDescent="0.25">
      <c r="A1340">
        <v>0</v>
      </c>
      <c r="B1340" s="280" t="s">
        <v>2824</v>
      </c>
      <c r="C1340" s="280" t="s">
        <v>3027</v>
      </c>
      <c r="D1340" s="278" t="s">
        <v>3035</v>
      </c>
      <c r="E1340" s="279">
        <v>2237</v>
      </c>
      <c r="F1340" s="278" t="s">
        <v>3034</v>
      </c>
      <c r="G1340" s="277"/>
      <c r="H1340" s="277" t="s">
        <v>3033</v>
      </c>
      <c r="I1340" s="274"/>
      <c r="J1340" s="273"/>
      <c r="K1340" s="275"/>
      <c r="L1340" s="274">
        <v>0</v>
      </c>
      <c r="M1340" s="201">
        <v>-130.28206683415823</v>
      </c>
      <c r="N1340" s="201">
        <v>423.0996045</v>
      </c>
      <c r="O1340" s="201">
        <v>41.094000000000001</v>
      </c>
      <c r="P1340" s="273">
        <v>41.094000000000001</v>
      </c>
      <c r="Q1340" s="273">
        <v>423.0996045</v>
      </c>
      <c r="R1340" s="273">
        <v>-130.28206683415823</v>
      </c>
      <c r="S1340" s="273">
        <v>223.74356821999845</v>
      </c>
      <c r="T1340" s="273">
        <v>223.74356821999845</v>
      </c>
      <c r="U1340" s="281"/>
      <c r="V1340" s="222">
        <v>155.26493835359861</v>
      </c>
    </row>
    <row r="1341" spans="1:22" x14ac:dyDescent="0.25">
      <c r="A1341">
        <v>0</v>
      </c>
      <c r="B1341" s="280"/>
      <c r="C1341" s="280"/>
      <c r="D1341" s="278"/>
      <c r="E1341" s="279"/>
      <c r="F1341" s="278"/>
      <c r="G1341" s="277"/>
      <c r="H1341" s="277"/>
      <c r="I1341" s="820">
        <v>38.353999999999999</v>
      </c>
      <c r="J1341" s="273"/>
      <c r="K1341" s="275"/>
      <c r="L1341" s="274">
        <v>0.27057900000000001</v>
      </c>
      <c r="M1341" s="201">
        <v>-130.41735633415823</v>
      </c>
      <c r="N1341" s="201">
        <v>423.0996045</v>
      </c>
      <c r="O1341" s="201">
        <v>41.094000000000001</v>
      </c>
      <c r="P1341" s="273">
        <v>41.094000000000001</v>
      </c>
      <c r="Q1341" s="273">
        <v>423.0996045</v>
      </c>
      <c r="R1341" s="273">
        <v>-130.55264583415823</v>
      </c>
      <c r="S1341" s="273">
        <v>223.87885771999845</v>
      </c>
      <c r="T1341" s="273">
        <v>224.01414721999845</v>
      </c>
      <c r="U1341" s="281"/>
      <c r="V1341" s="222">
        <v>155.40022785359861</v>
      </c>
    </row>
    <row r="1342" spans="1:22" x14ac:dyDescent="0.25">
      <c r="A1342">
        <v>0</v>
      </c>
      <c r="B1342" s="280" t="s">
        <v>2824</v>
      </c>
      <c r="C1342" s="280" t="s">
        <v>3027</v>
      </c>
      <c r="D1342" s="280" t="s">
        <v>3032</v>
      </c>
      <c r="E1342" s="279">
        <v>2240</v>
      </c>
      <c r="F1342" s="278" t="s">
        <v>3031</v>
      </c>
      <c r="G1342" s="277" t="s">
        <v>3030</v>
      </c>
      <c r="H1342" s="277" t="s">
        <v>3029</v>
      </c>
      <c r="I1342" s="274"/>
      <c r="J1342" s="273"/>
      <c r="K1342" s="275"/>
      <c r="L1342" s="274">
        <v>0</v>
      </c>
      <c r="M1342" s="201">
        <v>-130.55264583415823</v>
      </c>
      <c r="N1342" s="201">
        <v>423.0996045</v>
      </c>
      <c r="O1342" s="201">
        <v>41.094000000000001</v>
      </c>
      <c r="P1342" s="273">
        <v>41.094000000000001</v>
      </c>
      <c r="Q1342" s="273">
        <v>423.0996045</v>
      </c>
      <c r="R1342" s="273">
        <v>-130.55264583415823</v>
      </c>
      <c r="S1342" s="273">
        <v>224.01414721999845</v>
      </c>
      <c r="T1342" s="273">
        <v>224.01414721999845</v>
      </c>
      <c r="U1342" s="281"/>
      <c r="V1342" s="222">
        <v>155.53551735359861</v>
      </c>
    </row>
    <row r="1343" spans="1:22" x14ac:dyDescent="0.25">
      <c r="A1343">
        <v>0</v>
      </c>
      <c r="B1343" s="280"/>
      <c r="C1343" s="280"/>
      <c r="D1343" s="280"/>
      <c r="E1343" s="279"/>
      <c r="F1343" s="278"/>
      <c r="G1343" s="277"/>
      <c r="H1343" s="277" t="s">
        <v>3028</v>
      </c>
      <c r="I1343" s="820">
        <v>44.704000000000001</v>
      </c>
      <c r="J1343" s="273"/>
      <c r="K1343" s="275"/>
      <c r="L1343" s="274">
        <v>0.520814</v>
      </c>
      <c r="M1343" s="201">
        <v>-130.81305283415821</v>
      </c>
      <c r="N1343" s="201">
        <v>423.0996045</v>
      </c>
      <c r="O1343" s="201">
        <v>41.094000000000001</v>
      </c>
      <c r="P1343" s="273">
        <v>41.094000000000001</v>
      </c>
      <c r="Q1343" s="273">
        <v>423.0996045</v>
      </c>
      <c r="R1343" s="273">
        <v>-131.07345983415823</v>
      </c>
      <c r="S1343" s="273">
        <v>224.27455421999846</v>
      </c>
      <c r="T1343" s="273">
        <v>224.53496121999845</v>
      </c>
      <c r="U1343" s="281"/>
      <c r="V1343" s="222">
        <v>155.79592435359865</v>
      </c>
    </row>
    <row r="1344" spans="1:22" x14ac:dyDescent="0.25">
      <c r="A1344">
        <v>0</v>
      </c>
      <c r="B1344" s="280" t="s">
        <v>2824</v>
      </c>
      <c r="C1344" s="280" t="s">
        <v>3027</v>
      </c>
      <c r="D1344" s="280" t="s">
        <v>1981</v>
      </c>
      <c r="E1344" s="279">
        <v>2246</v>
      </c>
      <c r="F1344" s="278" t="s">
        <v>3026</v>
      </c>
      <c r="G1344" s="219" t="s">
        <v>4306</v>
      </c>
      <c r="H1344" s="219" t="s">
        <v>1978</v>
      </c>
      <c r="I1344" s="274"/>
      <c r="J1344" s="273"/>
      <c r="K1344" s="275"/>
      <c r="L1344" s="273">
        <v>4.4007999999999999E-2</v>
      </c>
      <c r="M1344" s="201">
        <v>-131.09546383415824</v>
      </c>
      <c r="N1344" s="201">
        <v>423.0996045</v>
      </c>
      <c r="O1344" s="201">
        <v>41.094000000000001</v>
      </c>
      <c r="P1344" s="273">
        <v>41.094000000000001</v>
      </c>
      <c r="Q1344" s="273">
        <v>423.0996045</v>
      </c>
      <c r="R1344" s="273">
        <v>-131.11746783415822</v>
      </c>
      <c r="S1344" s="273">
        <v>224.55696521999843</v>
      </c>
      <c r="T1344" s="273">
        <v>224.57896921999844</v>
      </c>
      <c r="U1344" s="281"/>
      <c r="V1344" s="222">
        <v>156.07833535359862</v>
      </c>
    </row>
    <row r="1345" spans="1:22" x14ac:dyDescent="0.25">
      <c r="A1345">
        <v>0</v>
      </c>
      <c r="B1345" s="280" t="s">
        <v>2824</v>
      </c>
      <c r="C1345" s="280" t="s">
        <v>3027</v>
      </c>
      <c r="D1345" s="280" t="s">
        <v>1509</v>
      </c>
      <c r="E1345" s="279">
        <v>2246</v>
      </c>
      <c r="F1345" s="278" t="s">
        <v>4307</v>
      </c>
      <c r="G1345" s="277" t="s">
        <v>4302</v>
      </c>
      <c r="H1345" s="277" t="s">
        <v>4303</v>
      </c>
      <c r="I1345" s="273"/>
      <c r="J1345" s="273"/>
      <c r="K1345" s="275"/>
      <c r="L1345" s="273">
        <v>0</v>
      </c>
      <c r="M1345" s="201">
        <v>-131.11746783415822</v>
      </c>
      <c r="N1345" s="201">
        <v>423.0996045</v>
      </c>
      <c r="O1345" s="201">
        <v>41.094000000000001</v>
      </c>
      <c r="P1345" s="273">
        <v>41.094000000000001</v>
      </c>
      <c r="Q1345" s="273">
        <v>423.0996045</v>
      </c>
      <c r="R1345" s="273">
        <v>-131.11746783415822</v>
      </c>
      <c r="S1345" s="273">
        <v>224.57896921999844</v>
      </c>
      <c r="T1345" s="273">
        <v>224.57896921999844</v>
      </c>
      <c r="U1345" s="281"/>
      <c r="V1345" s="222">
        <v>156.1003393535986</v>
      </c>
    </row>
    <row r="1346" spans="1:22" x14ac:dyDescent="0.25">
      <c r="A1346">
        <v>0</v>
      </c>
      <c r="B1346" s="280" t="s">
        <v>2824</v>
      </c>
      <c r="C1346" s="280" t="s">
        <v>3027</v>
      </c>
      <c r="D1346" s="280" t="s">
        <v>1509</v>
      </c>
      <c r="E1346" s="279">
        <v>2247</v>
      </c>
      <c r="F1346" s="278" t="s">
        <v>4308</v>
      </c>
      <c r="G1346" s="277" t="s">
        <v>4302</v>
      </c>
      <c r="H1346" s="277" t="s">
        <v>4305</v>
      </c>
      <c r="I1346" s="820">
        <v>44.704000000000001</v>
      </c>
      <c r="J1346" s="273"/>
      <c r="K1346" s="275"/>
      <c r="L1346" s="273">
        <v>0</v>
      </c>
      <c r="M1346" s="201">
        <v>-131.11746783415822</v>
      </c>
      <c r="N1346" s="201">
        <v>423.0996045</v>
      </c>
      <c r="O1346" s="201">
        <v>41.094000000000001</v>
      </c>
      <c r="P1346" s="273">
        <v>41.094000000000001</v>
      </c>
      <c r="Q1346" s="273">
        <v>423.0996045</v>
      </c>
      <c r="R1346" s="273">
        <v>-131.11746783415822</v>
      </c>
      <c r="S1346" s="273">
        <v>224.57896921999844</v>
      </c>
      <c r="T1346" s="273">
        <v>224.57896921999844</v>
      </c>
      <c r="U1346" s="281"/>
      <c r="V1346" s="222">
        <v>156.1003393535986</v>
      </c>
    </row>
    <row r="1347" spans="1:22" x14ac:dyDescent="0.25">
      <c r="A1347">
        <v>0</v>
      </c>
      <c r="B1347" s="280"/>
      <c r="C1347" s="280"/>
      <c r="D1347" s="280"/>
      <c r="E1347" s="279"/>
      <c r="F1347" s="278"/>
      <c r="G1347" s="277"/>
      <c r="H1347" s="277" t="s">
        <v>4309</v>
      </c>
      <c r="I1347" s="273"/>
      <c r="J1347" s="273"/>
      <c r="K1347" s="275"/>
      <c r="L1347" s="273">
        <v>0</v>
      </c>
      <c r="M1347" s="201">
        <v>-131.11746783415822</v>
      </c>
      <c r="N1347" s="201">
        <v>423.0996045</v>
      </c>
      <c r="O1347" s="201">
        <v>41.094000000000001</v>
      </c>
      <c r="P1347" s="273">
        <v>41.094000000000001</v>
      </c>
      <c r="Q1347" s="273">
        <v>423.0996045</v>
      </c>
      <c r="R1347" s="273">
        <v>-131.11746783415822</v>
      </c>
      <c r="S1347" s="273">
        <v>224.57896921999844</v>
      </c>
      <c r="T1347" s="273">
        <v>224.57896921999844</v>
      </c>
      <c r="U1347" s="281"/>
      <c r="V1347" s="222">
        <v>156.1003393535986</v>
      </c>
    </row>
    <row r="1348" spans="1:22" x14ac:dyDescent="0.25">
      <c r="A1348">
        <v>0</v>
      </c>
      <c r="B1348" s="405"/>
      <c r="C1348" s="404"/>
      <c r="D1348" s="397"/>
      <c r="E1348" s="396"/>
      <c r="F1348" s="397" t="s">
        <v>619</v>
      </c>
      <c r="G1348" s="395"/>
      <c r="H1348" s="169"/>
      <c r="I1348" s="394"/>
      <c r="J1348" s="387"/>
      <c r="K1348" s="383"/>
      <c r="L1348" s="387">
        <v>0</v>
      </c>
      <c r="M1348" s="201">
        <v>-131.11746783415822</v>
      </c>
      <c r="N1348" s="201">
        <v>423.0996045</v>
      </c>
      <c r="O1348" s="201">
        <v>41.094000000000001</v>
      </c>
      <c r="P1348" s="387">
        <v>41.094000000000001</v>
      </c>
      <c r="Q1348" s="387">
        <v>423.0996045</v>
      </c>
      <c r="R1348" s="387">
        <v>-131.11746783415822</v>
      </c>
      <c r="S1348" s="402">
        <v>224.57896921999844</v>
      </c>
      <c r="T1348" s="402">
        <v>224.57896921999844</v>
      </c>
      <c r="U1348" s="402"/>
      <c r="V1348" s="222">
        <v>156.1003393535986</v>
      </c>
    </row>
    <row r="1349" spans="1:22" x14ac:dyDescent="0.25">
      <c r="A1349">
        <v>0</v>
      </c>
      <c r="B1349" s="404"/>
      <c r="C1349" s="168"/>
      <c r="D1349" s="397"/>
      <c r="E1349" s="407"/>
      <c r="F1349" s="397"/>
      <c r="G1349" s="395"/>
      <c r="H1349" s="395" t="s">
        <v>4310</v>
      </c>
      <c r="I1349" s="394">
        <v>50</v>
      </c>
      <c r="J1349" s="399"/>
      <c r="K1349" s="400"/>
      <c r="L1349" s="387">
        <v>0.15238840000000001</v>
      </c>
      <c r="M1349" s="201">
        <v>-131.19366203415822</v>
      </c>
      <c r="N1349" s="201">
        <v>423.0996045</v>
      </c>
      <c r="O1349" s="201">
        <v>41.094000000000001</v>
      </c>
      <c r="P1349" s="387">
        <v>41.094000000000001</v>
      </c>
      <c r="Q1349" s="387">
        <v>423.0996045</v>
      </c>
      <c r="R1349" s="387">
        <v>-131.26985623415823</v>
      </c>
      <c r="S1349" s="402">
        <v>224.65516341999844</v>
      </c>
      <c r="T1349" s="402">
        <v>224.73135761999845</v>
      </c>
      <c r="U1349" s="402"/>
      <c r="V1349" s="222">
        <v>156.17653355359863</v>
      </c>
    </row>
    <row r="1350" spans="1:22" x14ac:dyDescent="0.25">
      <c r="A1350">
        <v>0</v>
      </c>
      <c r="B1350" s="404"/>
      <c r="C1350" s="397"/>
      <c r="D1350" s="397"/>
      <c r="E1350" s="396"/>
      <c r="F1350" s="397"/>
      <c r="G1350" s="395"/>
      <c r="H1350" s="395"/>
      <c r="I1350" s="394"/>
      <c r="J1350" s="399"/>
      <c r="K1350" s="400"/>
      <c r="L1350" s="387">
        <v>0</v>
      </c>
      <c r="M1350" s="201">
        <v>-131.26985623415823</v>
      </c>
      <c r="N1350" s="201">
        <v>423.0996045</v>
      </c>
      <c r="O1350" s="201">
        <v>41.094000000000001</v>
      </c>
      <c r="P1350" s="387">
        <v>41.094000000000001</v>
      </c>
      <c r="Q1350" s="387">
        <v>423.0996045</v>
      </c>
      <c r="R1350" s="387">
        <v>-131.26985623415823</v>
      </c>
      <c r="S1350" s="402">
        <v>224.73135761999845</v>
      </c>
      <c r="T1350" s="402">
        <v>224.73135761999845</v>
      </c>
      <c r="U1350" s="402"/>
      <c r="V1350" s="222">
        <v>156.25272775359861</v>
      </c>
    </row>
    <row r="1351" spans="1:22" x14ac:dyDescent="0.25">
      <c r="A1351">
        <v>0</v>
      </c>
      <c r="B1351" s="397" t="s">
        <v>2824</v>
      </c>
      <c r="C1351" s="397" t="s">
        <v>2973</v>
      </c>
      <c r="D1351" s="397" t="s">
        <v>1981</v>
      </c>
      <c r="E1351" s="396">
        <v>2248</v>
      </c>
      <c r="F1351" s="397" t="s">
        <v>4403</v>
      </c>
      <c r="G1351" s="395" t="s">
        <v>1979</v>
      </c>
      <c r="H1351" s="395" t="s">
        <v>1978</v>
      </c>
      <c r="I1351" s="394">
        <v>63</v>
      </c>
      <c r="J1351" s="399"/>
      <c r="K1351" s="400"/>
      <c r="L1351" s="387">
        <v>5.7403999999999997E-2</v>
      </c>
      <c r="M1351" s="201">
        <v>-131.29855823415824</v>
      </c>
      <c r="N1351" s="201">
        <v>423.0996045</v>
      </c>
      <c r="O1351" s="201">
        <v>41.094000000000001</v>
      </c>
      <c r="P1351" s="387">
        <v>41.094000000000001</v>
      </c>
      <c r="Q1351" s="387">
        <v>423.0996045</v>
      </c>
      <c r="R1351" s="387">
        <v>-131.32726023415822</v>
      </c>
      <c r="S1351" s="402">
        <v>224.76005961999843</v>
      </c>
      <c r="T1351" s="402">
        <v>224.78876161999844</v>
      </c>
      <c r="U1351" s="402"/>
      <c r="V1351" s="222">
        <v>156.28142975359862</v>
      </c>
    </row>
    <row r="1352" spans="1:22" x14ac:dyDescent="0.25">
      <c r="A1352">
        <v>0</v>
      </c>
      <c r="B1352" s="397" t="s">
        <v>2824</v>
      </c>
      <c r="C1352" s="397" t="s">
        <v>2973</v>
      </c>
      <c r="D1352" s="397" t="s">
        <v>4311</v>
      </c>
      <c r="E1352" s="396">
        <v>2248</v>
      </c>
      <c r="F1352" s="397" t="s">
        <v>4404</v>
      </c>
      <c r="G1352" s="395" t="s">
        <v>4312</v>
      </c>
      <c r="H1352" s="395" t="s">
        <v>4313</v>
      </c>
      <c r="I1352" s="394"/>
      <c r="J1352" s="821"/>
      <c r="K1352" s="400"/>
      <c r="L1352" s="387">
        <v>0</v>
      </c>
      <c r="M1352" s="201">
        <v>-131.32726023415822</v>
      </c>
      <c r="N1352" s="201">
        <v>423.0996045</v>
      </c>
      <c r="O1352" s="201">
        <v>41.094000000000001</v>
      </c>
      <c r="P1352" s="387">
        <v>41.094000000000001</v>
      </c>
      <c r="Q1352" s="387">
        <v>423.0996045</v>
      </c>
      <c r="R1352" s="387">
        <v>-131.32726023415822</v>
      </c>
      <c r="S1352" s="402">
        <v>224.78876161999844</v>
      </c>
      <c r="T1352" s="402">
        <v>224.78876161999844</v>
      </c>
      <c r="U1352" s="402"/>
      <c r="V1352" s="222">
        <v>156.31013175359863</v>
      </c>
    </row>
    <row r="1353" spans="1:22" x14ac:dyDescent="0.25">
      <c r="A1353">
        <v>0</v>
      </c>
      <c r="B1353" s="404"/>
      <c r="C1353" s="404"/>
      <c r="D1353" s="397"/>
      <c r="E1353" s="396"/>
      <c r="F1353" s="397" t="s">
        <v>619</v>
      </c>
      <c r="G1353" s="395"/>
      <c r="H1353" s="395" t="s">
        <v>4314</v>
      </c>
      <c r="I1353" s="394"/>
      <c r="J1353" s="387"/>
      <c r="K1353" s="383"/>
      <c r="L1353" s="387">
        <v>0.11538372432999977</v>
      </c>
      <c r="M1353" s="201">
        <v>-131.38495209632322</v>
      </c>
      <c r="N1353" s="201">
        <v>423.0996045</v>
      </c>
      <c r="O1353" s="201">
        <v>41.094000000000001</v>
      </c>
      <c r="P1353" s="387">
        <v>41.094000000000001</v>
      </c>
      <c r="Q1353" s="387">
        <v>423.0996045</v>
      </c>
      <c r="R1353" s="387">
        <v>-131.44264395848822</v>
      </c>
      <c r="S1353" s="402">
        <v>224.84645348216344</v>
      </c>
      <c r="T1353" s="402">
        <v>224.90414534432844</v>
      </c>
      <c r="U1353" s="402"/>
      <c r="V1353" s="222">
        <v>156.3678236157636</v>
      </c>
    </row>
    <row r="1354" spans="1:22" x14ac:dyDescent="0.25">
      <c r="A1354">
        <v>0</v>
      </c>
      <c r="B1354" s="404" t="s">
        <v>2824</v>
      </c>
      <c r="C1354" s="404" t="s">
        <v>2973</v>
      </c>
      <c r="D1354" s="397" t="s">
        <v>1973</v>
      </c>
      <c r="E1354" s="396">
        <v>2249</v>
      </c>
      <c r="F1354" s="397" t="s">
        <v>1052</v>
      </c>
      <c r="G1354" s="395" t="s">
        <v>4272</v>
      </c>
      <c r="H1354" s="395" t="s">
        <v>4273</v>
      </c>
      <c r="I1354" s="394"/>
      <c r="J1354" s="387"/>
      <c r="K1354" s="383"/>
      <c r="L1354" s="387">
        <v>0</v>
      </c>
      <c r="M1354" s="201">
        <v>-131.44264395848822</v>
      </c>
      <c r="N1354" s="201">
        <v>423.0996045</v>
      </c>
      <c r="O1354" s="201">
        <v>41.094000000000001</v>
      </c>
      <c r="P1354" s="387">
        <v>41.094000000000001</v>
      </c>
      <c r="Q1354" s="387">
        <v>423.0996045</v>
      </c>
      <c r="R1354" s="387">
        <v>-131.44264395848822</v>
      </c>
      <c r="S1354" s="402">
        <v>224.90414534432844</v>
      </c>
      <c r="T1354" s="402">
        <v>224.90414534432844</v>
      </c>
      <c r="U1354" s="402"/>
      <c r="V1354" s="222">
        <v>156.42551547792863</v>
      </c>
    </row>
    <row r="1355" spans="1:22" x14ac:dyDescent="0.25">
      <c r="A1355">
        <v>0</v>
      </c>
      <c r="B1355" s="397" t="s">
        <v>2824</v>
      </c>
      <c r="C1355" s="397" t="s">
        <v>2973</v>
      </c>
      <c r="D1355" s="397" t="s">
        <v>3035</v>
      </c>
      <c r="E1355" s="396">
        <v>2249</v>
      </c>
      <c r="F1355" s="397" t="s">
        <v>4405</v>
      </c>
      <c r="G1355" s="395"/>
      <c r="H1355" s="395" t="s">
        <v>4315</v>
      </c>
      <c r="I1355" s="394"/>
      <c r="J1355" s="387"/>
      <c r="K1355" s="383"/>
      <c r="L1355" s="387">
        <v>0</v>
      </c>
      <c r="M1355" s="201">
        <v>-131.44264395848822</v>
      </c>
      <c r="N1355" s="201">
        <v>423.0996045</v>
      </c>
      <c r="O1355" s="201">
        <v>41.094000000000001</v>
      </c>
      <c r="P1355" s="387">
        <v>41.094000000000001</v>
      </c>
      <c r="Q1355" s="387">
        <v>423.0996045</v>
      </c>
      <c r="R1355" s="387">
        <v>-131.44264395848822</v>
      </c>
      <c r="S1355" s="402">
        <v>224.90414534432844</v>
      </c>
      <c r="T1355" s="402">
        <v>224.90414534432844</v>
      </c>
      <c r="U1355" s="402"/>
      <c r="V1355" s="222">
        <v>156.42551547792863</v>
      </c>
    </row>
    <row r="1356" spans="1:22" x14ac:dyDescent="0.25">
      <c r="A1356">
        <v>0</v>
      </c>
      <c r="B1356" s="397" t="s">
        <v>2824</v>
      </c>
      <c r="C1356" s="397" t="s">
        <v>2973</v>
      </c>
      <c r="D1356" s="397" t="s">
        <v>1990</v>
      </c>
      <c r="E1356" s="396">
        <v>2249</v>
      </c>
      <c r="F1356" s="397" t="s">
        <v>3023</v>
      </c>
      <c r="G1356" s="395" t="s">
        <v>1988</v>
      </c>
      <c r="H1356" s="395" t="s">
        <v>1987</v>
      </c>
      <c r="I1356" s="445"/>
      <c r="J1356" s="399"/>
      <c r="K1356" s="400"/>
      <c r="L1356" s="387">
        <v>0</v>
      </c>
      <c r="M1356" s="201">
        <v>-131.44264395848822</v>
      </c>
      <c r="N1356" s="201">
        <v>423.0996045</v>
      </c>
      <c r="O1356" s="201">
        <v>41.094000000000001</v>
      </c>
      <c r="P1356" s="387">
        <v>41.094000000000001</v>
      </c>
      <c r="Q1356" s="387">
        <v>423.0996045</v>
      </c>
      <c r="R1356" s="387">
        <v>-131.44264395848822</v>
      </c>
      <c r="S1356" s="402">
        <v>224.90414534432844</v>
      </c>
      <c r="T1356" s="402">
        <v>224.90414534432844</v>
      </c>
      <c r="U1356" s="402"/>
      <c r="V1356" s="222">
        <v>156.42551547792863</v>
      </c>
    </row>
    <row r="1357" spans="1:22" x14ac:dyDescent="0.25">
      <c r="A1357">
        <v>0</v>
      </c>
      <c r="B1357" s="397"/>
      <c r="C1357" s="397"/>
      <c r="D1357" s="397"/>
      <c r="E1357" s="396"/>
      <c r="F1357" s="397"/>
      <c r="G1357" s="395"/>
      <c r="H1357" s="395"/>
      <c r="I1357" s="444"/>
      <c r="J1357" s="387"/>
      <c r="K1357" s="383"/>
      <c r="L1357" s="387">
        <v>0</v>
      </c>
      <c r="M1357" s="201">
        <v>-131.44264395848822</v>
      </c>
      <c r="N1357" s="201">
        <v>423.0996045</v>
      </c>
      <c r="O1357" s="201">
        <v>41.094000000000001</v>
      </c>
      <c r="P1357" s="387">
        <v>41.094000000000001</v>
      </c>
      <c r="Q1357" s="387">
        <v>423.0996045</v>
      </c>
      <c r="R1357" s="387">
        <v>-131.44264395848822</v>
      </c>
      <c r="S1357" s="402">
        <v>224.90414534432844</v>
      </c>
      <c r="T1357" s="402">
        <v>224.90414534432844</v>
      </c>
      <c r="U1357" s="387"/>
      <c r="V1357" s="222">
        <v>156.42551547792863</v>
      </c>
    </row>
    <row r="1358" spans="1:22" x14ac:dyDescent="0.25">
      <c r="A1358">
        <v>0</v>
      </c>
      <c r="B1358" s="404"/>
      <c r="C1358" s="404"/>
      <c r="D1358" s="397"/>
      <c r="E1358" s="396"/>
      <c r="F1358" s="397" t="s">
        <v>619</v>
      </c>
      <c r="G1358" s="395"/>
      <c r="H1358" s="395" t="s">
        <v>4314</v>
      </c>
      <c r="I1358" s="394"/>
      <c r="J1358" s="387"/>
      <c r="K1358" s="383"/>
      <c r="L1358" s="387">
        <v>0.16033327552000021</v>
      </c>
      <c r="M1358" s="201">
        <v>-131.52281059624823</v>
      </c>
      <c r="N1358" s="201">
        <v>423.0996045</v>
      </c>
      <c r="O1358" s="201">
        <v>41.094000000000001</v>
      </c>
      <c r="P1358" s="387">
        <v>41.094000000000001</v>
      </c>
      <c r="Q1358" s="387">
        <v>423.0996045</v>
      </c>
      <c r="R1358" s="387">
        <v>-131.60297723400822</v>
      </c>
      <c r="S1358" s="402">
        <v>224.98431198208846</v>
      </c>
      <c r="T1358" s="402">
        <v>225.06447861984844</v>
      </c>
      <c r="U1358" s="387"/>
      <c r="V1358" s="222">
        <v>156.50568211568861</v>
      </c>
    </row>
    <row r="1359" spans="1:22" x14ac:dyDescent="0.25">
      <c r="A1359">
        <v>0</v>
      </c>
      <c r="B1359" s="397" t="s">
        <v>2824</v>
      </c>
      <c r="C1359" s="397" t="s">
        <v>2973</v>
      </c>
      <c r="D1359" s="397" t="s">
        <v>4311</v>
      </c>
      <c r="E1359" s="396">
        <v>2251</v>
      </c>
      <c r="F1359" s="397" t="s">
        <v>4406</v>
      </c>
      <c r="G1359" s="395" t="s">
        <v>4312</v>
      </c>
      <c r="H1359" s="395" t="s">
        <v>4316</v>
      </c>
      <c r="I1359" s="394"/>
      <c r="J1359" s="399"/>
      <c r="K1359" s="400"/>
      <c r="L1359" s="387">
        <v>0</v>
      </c>
      <c r="M1359" s="201">
        <v>-131.60297723400822</v>
      </c>
      <c r="N1359" s="201">
        <v>423.0996045</v>
      </c>
      <c r="O1359" s="201">
        <v>41.094000000000001</v>
      </c>
      <c r="P1359" s="387">
        <v>41.094000000000001</v>
      </c>
      <c r="Q1359" s="387">
        <v>423.0996045</v>
      </c>
      <c r="R1359" s="387">
        <v>-131.60297723400822</v>
      </c>
      <c r="S1359" s="402">
        <v>225.06447861984844</v>
      </c>
      <c r="T1359" s="402">
        <v>225.06447861984844</v>
      </c>
      <c r="U1359" s="387"/>
      <c r="V1359" s="222">
        <v>156.5858487534486</v>
      </c>
    </row>
    <row r="1360" spans="1:22" x14ac:dyDescent="0.25">
      <c r="A1360">
        <v>0</v>
      </c>
      <c r="B1360" s="397" t="s">
        <v>2824</v>
      </c>
      <c r="C1360" s="397" t="s">
        <v>2973</v>
      </c>
      <c r="D1360" s="397" t="s">
        <v>1981</v>
      </c>
      <c r="E1360" s="396">
        <v>2251</v>
      </c>
      <c r="F1360" s="397" t="s">
        <v>3021</v>
      </c>
      <c r="G1360" s="395" t="s">
        <v>1979</v>
      </c>
      <c r="H1360" s="395" t="s">
        <v>1978</v>
      </c>
      <c r="I1360" s="394">
        <v>63</v>
      </c>
      <c r="J1360" s="399"/>
      <c r="K1360" s="383"/>
      <c r="L1360" s="387">
        <v>5.7403999999999997E-2</v>
      </c>
      <c r="M1360" s="201">
        <v>-131.63167923400823</v>
      </c>
      <c r="N1360" s="201">
        <v>423.0996045</v>
      </c>
      <c r="O1360" s="201">
        <v>41.094000000000001</v>
      </c>
      <c r="P1360" s="387">
        <v>41.094000000000001</v>
      </c>
      <c r="Q1360" s="387">
        <v>423.0996045</v>
      </c>
      <c r="R1360" s="387">
        <v>-131.66038123400821</v>
      </c>
      <c r="S1360" s="402">
        <v>225.09318061984843</v>
      </c>
      <c r="T1360" s="402">
        <v>225.12188261984844</v>
      </c>
      <c r="U1360" s="387"/>
      <c r="V1360" s="222">
        <v>156.61455075344861</v>
      </c>
    </row>
    <row r="1361" spans="1:22" x14ac:dyDescent="0.25">
      <c r="A1361">
        <v>0</v>
      </c>
      <c r="B1361" s="397"/>
      <c r="C1361" s="397"/>
      <c r="D1361" s="397"/>
      <c r="E1361" s="396"/>
      <c r="F1361" s="397"/>
      <c r="G1361" s="395"/>
      <c r="H1361" s="395"/>
      <c r="I1361" s="394"/>
      <c r="J1361" s="399"/>
      <c r="K1361" s="383"/>
      <c r="L1361" s="387">
        <v>4.9233175384615392E-2</v>
      </c>
      <c r="M1361" s="201">
        <v>-131.68499782170051</v>
      </c>
      <c r="N1361" s="201">
        <v>423.0996045</v>
      </c>
      <c r="O1361" s="201">
        <v>41.094000000000001</v>
      </c>
      <c r="P1361" s="387">
        <v>41.094000000000001</v>
      </c>
      <c r="Q1361" s="387">
        <v>423.0996045</v>
      </c>
      <c r="R1361" s="387">
        <v>-131.70961440939283</v>
      </c>
      <c r="S1361" s="402">
        <v>225.14649920754073</v>
      </c>
      <c r="T1361" s="402">
        <v>225.17111579523305</v>
      </c>
      <c r="U1361" s="387"/>
      <c r="V1361" s="222">
        <v>156.66786934114089</v>
      </c>
    </row>
    <row r="1362" spans="1:22" x14ac:dyDescent="0.25">
      <c r="A1362">
        <v>0</v>
      </c>
      <c r="B1362" s="404" t="s">
        <v>2824</v>
      </c>
      <c r="C1362" s="397" t="s">
        <v>2973</v>
      </c>
      <c r="D1362" s="397" t="s">
        <v>111</v>
      </c>
      <c r="E1362" s="396">
        <v>2252</v>
      </c>
      <c r="F1362" s="397" t="s">
        <v>4317</v>
      </c>
      <c r="G1362" s="395" t="s">
        <v>1974</v>
      </c>
      <c r="H1362" s="395" t="s">
        <v>4318</v>
      </c>
      <c r="I1362" s="394">
        <v>47.5</v>
      </c>
      <c r="J1362" s="399"/>
      <c r="K1362" s="383"/>
      <c r="L1362" s="387">
        <v>0</v>
      </c>
      <c r="M1362" s="201">
        <v>-131.70961440939283</v>
      </c>
      <c r="N1362" s="201">
        <v>423.0996045</v>
      </c>
      <c r="O1362" s="201">
        <v>41.094000000000001</v>
      </c>
      <c r="P1362" s="387">
        <v>41.094000000000001</v>
      </c>
      <c r="Q1362" s="387">
        <v>423.0996045</v>
      </c>
      <c r="R1362" s="387">
        <v>-131.70961440939283</v>
      </c>
      <c r="S1362" s="402">
        <v>225.17111579523305</v>
      </c>
      <c r="T1362" s="402">
        <v>225.17111579523305</v>
      </c>
      <c r="U1362" s="402"/>
      <c r="V1362" s="222">
        <v>156.69248592883321</v>
      </c>
    </row>
    <row r="1363" spans="1:22" x14ac:dyDescent="0.25">
      <c r="A1363">
        <v>0</v>
      </c>
      <c r="B1363" s="404"/>
      <c r="C1363" s="404"/>
      <c r="D1363" s="404"/>
      <c r="E1363" s="427"/>
      <c r="F1363" s="397" t="s">
        <v>619</v>
      </c>
      <c r="G1363" s="395"/>
      <c r="H1363" s="395"/>
      <c r="I1363" s="394"/>
      <c r="J1363" s="399"/>
      <c r="K1363" s="383"/>
      <c r="L1363" s="387">
        <v>6.2038420545384519E-2</v>
      </c>
      <c r="M1363" s="201">
        <v>-131.74063361966552</v>
      </c>
      <c r="N1363" s="201">
        <v>423.0996045</v>
      </c>
      <c r="O1363" s="201">
        <v>41.094000000000001</v>
      </c>
      <c r="P1363" s="387">
        <v>41.094000000000001</v>
      </c>
      <c r="Q1363" s="387">
        <v>423.0996045</v>
      </c>
      <c r="R1363" s="387">
        <v>-131.7716528299382</v>
      </c>
      <c r="S1363" s="402">
        <v>225.20213500550574</v>
      </c>
      <c r="T1363" s="402">
        <v>225.23315421577843</v>
      </c>
      <c r="U1363" s="402"/>
      <c r="V1363" s="222">
        <v>156.7235051391059</v>
      </c>
    </row>
    <row r="1364" spans="1:22" x14ac:dyDescent="0.25">
      <c r="A1364">
        <v>0</v>
      </c>
      <c r="B1364" s="404" t="s">
        <v>2824</v>
      </c>
      <c r="C1364" s="404" t="s">
        <v>2973</v>
      </c>
      <c r="D1364" s="404" t="s">
        <v>1956</v>
      </c>
      <c r="E1364" s="403">
        <v>2254</v>
      </c>
      <c r="F1364" s="397" t="s">
        <v>3020</v>
      </c>
      <c r="G1364" s="395" t="s">
        <v>1982</v>
      </c>
      <c r="H1364" s="395" t="s">
        <v>1953</v>
      </c>
      <c r="I1364" s="394">
        <v>50</v>
      </c>
      <c r="J1364" s="387"/>
      <c r="K1364" s="383"/>
      <c r="L1364" s="402">
        <v>0.25</v>
      </c>
      <c r="M1364" s="201">
        <v>-131.8966528299382</v>
      </c>
      <c r="N1364" s="201">
        <v>423.0996045</v>
      </c>
      <c r="O1364" s="201">
        <v>41.094000000000001</v>
      </c>
      <c r="P1364" s="387">
        <v>41.094000000000001</v>
      </c>
      <c r="Q1364" s="387">
        <v>423.0996045</v>
      </c>
      <c r="R1364" s="387">
        <v>-132.0216528299382</v>
      </c>
      <c r="S1364" s="402">
        <v>225.35815421577843</v>
      </c>
      <c r="T1364" s="402">
        <v>225.48315421577843</v>
      </c>
      <c r="U1364" s="402"/>
      <c r="V1364" s="222">
        <v>156.87952434937858</v>
      </c>
    </row>
    <row r="1365" spans="1:22" x14ac:dyDescent="0.25">
      <c r="A1365">
        <v>0</v>
      </c>
      <c r="B1365" s="404"/>
      <c r="C1365" s="404"/>
      <c r="D1365" s="404"/>
      <c r="E1365" s="427"/>
      <c r="F1365" s="397" t="s">
        <v>619</v>
      </c>
      <c r="G1365" s="395"/>
      <c r="H1365" s="395"/>
      <c r="I1365" s="394"/>
      <c r="J1365" s="399"/>
      <c r="K1365" s="383"/>
      <c r="L1365" s="387">
        <v>9.2506000000000005E-2</v>
      </c>
      <c r="M1365" s="201">
        <v>-132.06790582993818</v>
      </c>
      <c r="N1365" s="201">
        <v>423.0996045</v>
      </c>
      <c r="O1365" s="201">
        <v>41.094000000000001</v>
      </c>
      <c r="P1365" s="387">
        <v>41.094000000000001</v>
      </c>
      <c r="Q1365" s="387">
        <v>423.0996045</v>
      </c>
      <c r="R1365" s="387">
        <v>-132.11415882993819</v>
      </c>
      <c r="S1365" s="402">
        <v>225.52940721577841</v>
      </c>
      <c r="T1365" s="402">
        <v>225.57566021577841</v>
      </c>
      <c r="U1365" s="402"/>
      <c r="V1365" s="170">
        <v>157.05077734937856</v>
      </c>
    </row>
    <row r="1366" spans="1:22" x14ac:dyDescent="0.25">
      <c r="A1366">
        <v>0</v>
      </c>
      <c r="B1366" s="404" t="s">
        <v>2824</v>
      </c>
      <c r="C1366" s="404" t="s">
        <v>2973</v>
      </c>
      <c r="D1366" s="404" t="s">
        <v>1961</v>
      </c>
      <c r="E1366" s="403">
        <v>2257</v>
      </c>
      <c r="F1366" s="397" t="s">
        <v>3019</v>
      </c>
      <c r="G1366" s="395" t="s">
        <v>1984</v>
      </c>
      <c r="H1366" s="395" t="s">
        <v>1958</v>
      </c>
      <c r="I1366" s="394">
        <v>50</v>
      </c>
      <c r="J1366" s="387"/>
      <c r="K1366" s="383"/>
      <c r="L1366" s="402">
        <v>0.2</v>
      </c>
      <c r="M1366" s="201">
        <v>-132.21415882993819</v>
      </c>
      <c r="N1366" s="201">
        <v>423.0996045</v>
      </c>
      <c r="O1366" s="201">
        <v>41.094000000000001</v>
      </c>
      <c r="P1366" s="387">
        <v>41.094000000000001</v>
      </c>
      <c r="Q1366" s="387">
        <v>423.0996045</v>
      </c>
      <c r="R1366" s="387">
        <v>-132.31415882993818</v>
      </c>
      <c r="S1366" s="402">
        <v>225.67566021577841</v>
      </c>
      <c r="T1366" s="402">
        <v>225.7756602157784</v>
      </c>
      <c r="U1366" s="402"/>
      <c r="V1366" s="170">
        <v>157.19703034937857</v>
      </c>
    </row>
    <row r="1367" spans="1:22" x14ac:dyDescent="0.25">
      <c r="A1367">
        <v>0</v>
      </c>
      <c r="B1367" s="404"/>
      <c r="C1367" s="404"/>
      <c r="D1367" s="404"/>
      <c r="E1367" s="403"/>
      <c r="F1367" s="397"/>
      <c r="G1367" s="395"/>
      <c r="H1367" s="395"/>
      <c r="I1367" s="438"/>
      <c r="J1367" s="387"/>
      <c r="K1367" s="383"/>
      <c r="L1367" s="402">
        <v>0</v>
      </c>
      <c r="M1367" s="201">
        <v>-132.31415882993818</v>
      </c>
      <c r="N1367" s="201">
        <v>423.0996045</v>
      </c>
      <c r="O1367" s="201">
        <v>41.094000000000001</v>
      </c>
      <c r="P1367" s="387">
        <v>41.094000000000001</v>
      </c>
      <c r="Q1367" s="387">
        <v>423.0996045</v>
      </c>
      <c r="R1367" s="387">
        <v>-132.31415882993818</v>
      </c>
      <c r="S1367" s="402">
        <v>225.7756602157784</v>
      </c>
      <c r="T1367" s="402">
        <v>225.7756602157784</v>
      </c>
      <c r="U1367" s="402"/>
      <c r="V1367" s="170">
        <v>157.29703034937859</v>
      </c>
    </row>
    <row r="1368" spans="1:22" x14ac:dyDescent="0.25">
      <c r="A1368">
        <v>0</v>
      </c>
      <c r="B1368" s="397"/>
      <c r="C1368" s="397"/>
      <c r="D1368" s="397"/>
      <c r="E1368" s="396"/>
      <c r="F1368" s="397"/>
      <c r="G1368" s="395"/>
      <c r="H1368" s="395"/>
      <c r="I1368" s="394"/>
      <c r="J1368" s="387"/>
      <c r="K1368" s="822"/>
      <c r="L1368" s="387">
        <v>0.10749400000000001</v>
      </c>
      <c r="M1368" s="201">
        <v>-132.36790582993819</v>
      </c>
      <c r="N1368" s="201">
        <v>423.0996045</v>
      </c>
      <c r="O1368" s="201">
        <v>41.094000000000001</v>
      </c>
      <c r="P1368" s="387">
        <v>41.094000000000001</v>
      </c>
      <c r="Q1368" s="387">
        <v>423.0996045</v>
      </c>
      <c r="R1368" s="387">
        <v>-132.42165282993818</v>
      </c>
      <c r="S1368" s="402">
        <v>225.82940721577842</v>
      </c>
      <c r="T1368" s="402">
        <v>225.8831542157784</v>
      </c>
      <c r="U1368" s="402"/>
      <c r="V1368" s="170">
        <v>157.35077734937857</v>
      </c>
    </row>
    <row r="1369" spans="1:22" x14ac:dyDescent="0.25">
      <c r="A1369">
        <v>0</v>
      </c>
      <c r="B1369" s="404"/>
      <c r="C1369" s="404"/>
      <c r="D1369" s="406"/>
      <c r="E1369" s="396"/>
      <c r="F1369" s="397"/>
      <c r="G1369" s="405"/>
      <c r="H1369" s="395"/>
      <c r="I1369" s="394"/>
      <c r="J1369" s="387"/>
      <c r="K1369" s="383"/>
      <c r="L1369" s="387">
        <v>0</v>
      </c>
      <c r="M1369" s="201">
        <v>-132.42165282993818</v>
      </c>
      <c r="N1369" s="201">
        <v>423.0996045</v>
      </c>
      <c r="O1369" s="201">
        <v>41.094000000000001</v>
      </c>
      <c r="P1369" s="387">
        <v>41.094000000000001</v>
      </c>
      <c r="Q1369" s="387">
        <v>423.0996045</v>
      </c>
      <c r="R1369" s="387">
        <v>-132.42165282993818</v>
      </c>
      <c r="S1369" s="402">
        <v>225.8831542157784</v>
      </c>
      <c r="T1369" s="402">
        <v>225.8831542157784</v>
      </c>
      <c r="U1369" s="402"/>
      <c r="V1369" s="170">
        <v>157.40452434937856</v>
      </c>
    </row>
    <row r="1370" spans="1:22" x14ac:dyDescent="0.25">
      <c r="A1370">
        <v>0</v>
      </c>
      <c r="B1370" s="404" t="s">
        <v>2824</v>
      </c>
      <c r="C1370" s="404" t="s">
        <v>2973</v>
      </c>
      <c r="D1370" s="404" t="s">
        <v>1947</v>
      </c>
      <c r="E1370" s="403">
        <v>2260</v>
      </c>
      <c r="F1370" s="397" t="s">
        <v>3018</v>
      </c>
      <c r="G1370" s="395" t="s">
        <v>1982</v>
      </c>
      <c r="H1370" s="395" t="s">
        <v>1944</v>
      </c>
      <c r="I1370" s="394">
        <v>50</v>
      </c>
      <c r="J1370" s="387"/>
      <c r="K1370" s="383"/>
      <c r="L1370" s="387">
        <v>0.25</v>
      </c>
      <c r="M1370" s="201">
        <v>-132.54665282993818</v>
      </c>
      <c r="N1370" s="201">
        <v>423.0996045</v>
      </c>
      <c r="O1370" s="201">
        <v>41.094000000000001</v>
      </c>
      <c r="P1370" s="387">
        <v>41.094000000000001</v>
      </c>
      <c r="Q1370" s="387">
        <v>423.0996045</v>
      </c>
      <c r="R1370" s="387">
        <v>-132.67165282993818</v>
      </c>
      <c r="S1370" s="402">
        <v>226.0081542157784</v>
      </c>
      <c r="T1370" s="402">
        <v>226.1331542157784</v>
      </c>
      <c r="U1370" s="402"/>
      <c r="V1370" s="170">
        <v>157.52952434937856</v>
      </c>
    </row>
    <row r="1371" spans="1:22" x14ac:dyDescent="0.25">
      <c r="A1371">
        <v>0</v>
      </c>
      <c r="B1371" s="404"/>
      <c r="C1371" s="404"/>
      <c r="D1371" s="404"/>
      <c r="E1371" s="403"/>
      <c r="F1371" s="397"/>
      <c r="G1371" s="395"/>
      <c r="H1371" s="397" t="s">
        <v>2417</v>
      </c>
      <c r="I1371" s="394"/>
      <c r="J1371" s="387"/>
      <c r="K1371" s="383"/>
      <c r="L1371" s="387">
        <v>9.8000000000000004E-2</v>
      </c>
      <c r="M1371" s="201">
        <v>-132.72065282993819</v>
      </c>
      <c r="N1371" s="201">
        <v>423.0996045</v>
      </c>
      <c r="O1371" s="201">
        <v>41.094000000000001</v>
      </c>
      <c r="P1371" s="387">
        <v>41.094000000000001</v>
      </c>
      <c r="Q1371" s="387">
        <v>423.0996045</v>
      </c>
      <c r="R1371" s="387">
        <v>-132.7696528299382</v>
      </c>
      <c r="S1371" s="402">
        <v>226.18215421577841</v>
      </c>
      <c r="T1371" s="402">
        <v>226.23115421577842</v>
      </c>
      <c r="U1371" s="402"/>
      <c r="V1371" s="170">
        <v>157.7035243493786</v>
      </c>
    </row>
    <row r="1372" spans="1:22" x14ac:dyDescent="0.25">
      <c r="A1372">
        <v>0</v>
      </c>
      <c r="B1372" s="404"/>
      <c r="C1372" s="397"/>
      <c r="D1372" s="397"/>
      <c r="E1372" s="396"/>
      <c r="F1372" s="397"/>
      <c r="G1372" s="395"/>
      <c r="H1372" s="395"/>
      <c r="I1372" s="394"/>
      <c r="J1372" s="399"/>
      <c r="K1372" s="383"/>
      <c r="L1372" s="387">
        <v>8.4251000000000006E-2</v>
      </c>
      <c r="M1372" s="201">
        <v>-132.81177832993819</v>
      </c>
      <c r="N1372" s="201">
        <v>423.0996045</v>
      </c>
      <c r="O1372" s="201">
        <v>41.094000000000001</v>
      </c>
      <c r="P1372" s="387">
        <v>41.094000000000001</v>
      </c>
      <c r="Q1372" s="387">
        <v>423.0996045</v>
      </c>
      <c r="R1372" s="387">
        <v>-132.85390382993819</v>
      </c>
      <c r="S1372" s="402">
        <v>226.27327971577841</v>
      </c>
      <c r="T1372" s="402">
        <v>226.31540521577841</v>
      </c>
      <c r="U1372" s="402"/>
      <c r="V1372" s="170">
        <v>157.79464984937857</v>
      </c>
    </row>
    <row r="1373" spans="1:22" x14ac:dyDescent="0.25">
      <c r="A1373">
        <v>0</v>
      </c>
      <c r="B1373" s="397" t="s">
        <v>2824</v>
      </c>
      <c r="C1373" s="397" t="s">
        <v>2973</v>
      </c>
      <c r="D1373" s="397" t="s">
        <v>2304</v>
      </c>
      <c r="E1373" s="396">
        <v>2263</v>
      </c>
      <c r="F1373" s="397" t="s">
        <v>3017</v>
      </c>
      <c r="G1373" s="395" t="s">
        <v>3016</v>
      </c>
      <c r="H1373" s="395" t="s">
        <v>3015</v>
      </c>
      <c r="I1373" s="394"/>
      <c r="J1373" s="387"/>
      <c r="K1373" s="383"/>
      <c r="L1373" s="387">
        <v>0</v>
      </c>
      <c r="M1373" s="201">
        <v>-132.85390382993819</v>
      </c>
      <c r="N1373" s="201">
        <v>423.0996045</v>
      </c>
      <c r="O1373" s="201">
        <v>41.094000000000001</v>
      </c>
      <c r="P1373" s="387">
        <v>41.094000000000001</v>
      </c>
      <c r="Q1373" s="387">
        <v>423.0996045</v>
      </c>
      <c r="R1373" s="387">
        <v>-132.85390382993819</v>
      </c>
      <c r="S1373" s="402">
        <v>226.31540521577841</v>
      </c>
      <c r="T1373" s="402">
        <v>226.31540521577841</v>
      </c>
      <c r="U1373" s="402"/>
      <c r="V1373" s="170">
        <v>157.83677534937857</v>
      </c>
    </row>
    <row r="1374" spans="1:22" x14ac:dyDescent="0.25">
      <c r="A1374">
        <v>0</v>
      </c>
      <c r="B1374" s="397"/>
      <c r="C1374" s="397"/>
      <c r="D1374" s="397"/>
      <c r="E1374" s="396"/>
      <c r="F1374" s="397"/>
      <c r="G1374" s="395"/>
      <c r="H1374" s="395"/>
      <c r="I1374" s="394"/>
      <c r="J1374" s="399"/>
      <c r="K1374" s="383"/>
      <c r="L1374" s="387">
        <v>8.3750000000000005E-2</v>
      </c>
      <c r="M1374" s="201">
        <v>-132.89577882993819</v>
      </c>
      <c r="N1374" s="201">
        <v>423.0996045</v>
      </c>
      <c r="O1374" s="201">
        <v>41.094000000000001</v>
      </c>
      <c r="P1374" s="387">
        <v>41.094000000000001</v>
      </c>
      <c r="Q1374" s="387">
        <v>423.0996045</v>
      </c>
      <c r="R1374" s="387">
        <v>-132.9376538299382</v>
      </c>
      <c r="S1374" s="402">
        <v>226.35728021577842</v>
      </c>
      <c r="T1374" s="402">
        <v>226.39915521577842</v>
      </c>
      <c r="U1374" s="402"/>
      <c r="V1374" s="170">
        <v>157.87865034937857</v>
      </c>
    </row>
    <row r="1375" spans="1:22" x14ac:dyDescent="0.25">
      <c r="A1375">
        <v>0</v>
      </c>
      <c r="B1375" s="397" t="s">
        <v>2824</v>
      </c>
      <c r="C1375" s="397" t="s">
        <v>2973</v>
      </c>
      <c r="D1375" s="397" t="s">
        <v>474</v>
      </c>
      <c r="E1375" s="396">
        <v>2264</v>
      </c>
      <c r="F1375" s="397" t="s">
        <v>3014</v>
      </c>
      <c r="G1375" s="395" t="s">
        <v>2832</v>
      </c>
      <c r="H1375" s="395" t="s">
        <v>3435</v>
      </c>
      <c r="I1375" s="394"/>
      <c r="J1375" s="387"/>
      <c r="K1375" s="383"/>
      <c r="L1375" s="387">
        <v>0.1</v>
      </c>
      <c r="M1375" s="201">
        <v>-132.98765382993821</v>
      </c>
      <c r="N1375" s="201">
        <v>423.0996045</v>
      </c>
      <c r="O1375" s="201">
        <v>41.094000000000001</v>
      </c>
      <c r="P1375" s="387">
        <v>41.094000000000001</v>
      </c>
      <c r="Q1375" s="387">
        <v>423.0996045</v>
      </c>
      <c r="R1375" s="387">
        <v>-133.03765382993819</v>
      </c>
      <c r="S1375" s="402">
        <v>226.4491552157784</v>
      </c>
      <c r="T1375" s="402">
        <v>226.49915521577842</v>
      </c>
      <c r="U1375" s="402"/>
      <c r="V1375" s="170">
        <v>157.97052534937859</v>
      </c>
    </row>
    <row r="1376" spans="1:22" x14ac:dyDescent="0.25">
      <c r="A1376">
        <v>0</v>
      </c>
      <c r="B1376" s="406"/>
      <c r="C1376" s="406"/>
      <c r="D1376" s="406"/>
      <c r="E1376" s="407"/>
      <c r="F1376" s="406"/>
      <c r="G1376" s="405"/>
      <c r="H1376" s="405"/>
      <c r="I1376" s="394"/>
      <c r="J1376" s="387"/>
      <c r="K1376" s="383"/>
      <c r="L1376" s="387">
        <v>0.20355200000000001</v>
      </c>
      <c r="M1376" s="201">
        <v>-133.13942982993819</v>
      </c>
      <c r="N1376" s="201">
        <v>423.0996045</v>
      </c>
      <c r="O1376" s="201">
        <v>41.094000000000001</v>
      </c>
      <c r="P1376" s="387">
        <v>41.094000000000001</v>
      </c>
      <c r="Q1376" s="387">
        <v>423.0996045</v>
      </c>
      <c r="R1376" s="387">
        <v>-133.2412058299382</v>
      </c>
      <c r="S1376" s="402">
        <v>226.60093121577842</v>
      </c>
      <c r="T1376" s="402">
        <v>226.70270721577842</v>
      </c>
      <c r="U1376" s="402"/>
      <c r="V1376" s="170">
        <v>158.12230134937857</v>
      </c>
    </row>
    <row r="1377" spans="1:22" x14ac:dyDescent="0.25">
      <c r="A1377">
        <v>0</v>
      </c>
      <c r="B1377" s="397" t="s">
        <v>2824</v>
      </c>
      <c r="C1377" s="397" t="s">
        <v>2973</v>
      </c>
      <c r="D1377" s="397" t="s">
        <v>1967</v>
      </c>
      <c r="E1377" s="396">
        <v>2267</v>
      </c>
      <c r="F1377" s="397" t="s">
        <v>3013</v>
      </c>
      <c r="G1377" s="395" t="s">
        <v>2851</v>
      </c>
      <c r="H1377" s="395" t="s">
        <v>2946</v>
      </c>
      <c r="I1377" s="394"/>
      <c r="J1377" s="399"/>
      <c r="K1377" s="443"/>
      <c r="L1377" s="387">
        <v>0</v>
      </c>
      <c r="M1377" s="201">
        <v>-133.2412058299382</v>
      </c>
      <c r="N1377" s="201">
        <v>423.0996045</v>
      </c>
      <c r="O1377" s="201">
        <v>41.094000000000001</v>
      </c>
      <c r="P1377" s="387">
        <v>41.094000000000001</v>
      </c>
      <c r="Q1377" s="387">
        <v>423.0996045</v>
      </c>
      <c r="R1377" s="387">
        <v>-133.2412058299382</v>
      </c>
      <c r="S1377" s="402">
        <v>226.70270721577842</v>
      </c>
      <c r="T1377" s="402">
        <v>226.70270721577842</v>
      </c>
      <c r="U1377" s="402"/>
      <c r="V1377" s="170">
        <v>158.2240773493786</v>
      </c>
    </row>
    <row r="1378" spans="1:22" x14ac:dyDescent="0.25">
      <c r="A1378">
        <v>0</v>
      </c>
      <c r="B1378" s="404" t="s">
        <v>2824</v>
      </c>
      <c r="C1378" s="404" t="s">
        <v>2973</v>
      </c>
      <c r="D1378" s="404" t="s">
        <v>2152</v>
      </c>
      <c r="E1378" s="403">
        <v>2267</v>
      </c>
      <c r="F1378" s="397" t="s">
        <v>3012</v>
      </c>
      <c r="G1378" s="395" t="s">
        <v>2150</v>
      </c>
      <c r="H1378" s="395" t="s">
        <v>2149</v>
      </c>
      <c r="I1378" s="394"/>
      <c r="J1378" s="387"/>
      <c r="K1378" s="383"/>
      <c r="L1378" s="387">
        <v>0</v>
      </c>
      <c r="M1378" s="201">
        <v>-133.2412058299382</v>
      </c>
      <c r="N1378" s="201">
        <v>423.0996045</v>
      </c>
      <c r="O1378" s="201">
        <v>41.094000000000001</v>
      </c>
      <c r="P1378" s="387">
        <v>41.094000000000001</v>
      </c>
      <c r="Q1378" s="387">
        <v>423.0996045</v>
      </c>
      <c r="R1378" s="387">
        <v>-133.2412058299382</v>
      </c>
      <c r="S1378" s="402">
        <v>226.70270721577842</v>
      </c>
      <c r="T1378" s="402">
        <v>226.70270721577842</v>
      </c>
      <c r="U1378" s="402"/>
      <c r="V1378" s="170">
        <v>158.2240773493786</v>
      </c>
    </row>
    <row r="1379" spans="1:22" x14ac:dyDescent="0.25">
      <c r="A1379">
        <v>0</v>
      </c>
      <c r="B1379" s="404"/>
      <c r="C1379" s="404"/>
      <c r="D1379" s="404"/>
      <c r="E1379" s="403"/>
      <c r="F1379" s="397"/>
      <c r="G1379" s="395"/>
      <c r="H1379" s="395"/>
      <c r="I1379" s="438">
        <v>0.69455299999999998</v>
      </c>
      <c r="J1379" s="387"/>
      <c r="K1379" s="443"/>
      <c r="L1379" s="387">
        <v>0</v>
      </c>
      <c r="M1379" s="201">
        <v>-133.2412058299382</v>
      </c>
      <c r="N1379" s="201">
        <v>423.0996045</v>
      </c>
      <c r="O1379" s="201">
        <v>41.094000000000001</v>
      </c>
      <c r="P1379" s="387">
        <v>41.094000000000001</v>
      </c>
      <c r="Q1379" s="387">
        <v>423.0996045</v>
      </c>
      <c r="R1379" s="387">
        <v>-133.2412058299382</v>
      </c>
      <c r="S1379" s="402">
        <v>226.70270721577842</v>
      </c>
      <c r="T1379" s="402">
        <v>226.70270721577842</v>
      </c>
      <c r="U1379" s="402"/>
      <c r="V1379" s="170">
        <v>158.2240773493786</v>
      </c>
    </row>
    <row r="1380" spans="1:22" x14ac:dyDescent="0.25">
      <c r="A1380">
        <v>0</v>
      </c>
      <c r="B1380" s="397"/>
      <c r="C1380" s="397"/>
      <c r="D1380" s="397"/>
      <c r="E1380" s="396"/>
      <c r="F1380" s="397"/>
      <c r="G1380" s="395"/>
      <c r="H1380" s="395" t="s">
        <v>4319</v>
      </c>
      <c r="I1380" s="395"/>
      <c r="J1380" s="387"/>
      <c r="K1380" s="383"/>
      <c r="L1380" s="387">
        <v>0.282447</v>
      </c>
      <c r="M1380" s="201">
        <v>-133.38242932993819</v>
      </c>
      <c r="N1380" s="201">
        <v>423.0996045</v>
      </c>
      <c r="O1380" s="201">
        <v>41.094000000000001</v>
      </c>
      <c r="P1380" s="387">
        <v>41.094000000000001</v>
      </c>
      <c r="Q1380" s="387">
        <v>423.0996045</v>
      </c>
      <c r="R1380" s="387">
        <v>-133.52365282993819</v>
      </c>
      <c r="S1380" s="402">
        <v>226.84393071577841</v>
      </c>
      <c r="T1380" s="402">
        <v>226.98515421577841</v>
      </c>
      <c r="U1380" s="402"/>
      <c r="V1380" s="170">
        <v>158.36530084937857</v>
      </c>
    </row>
    <row r="1381" spans="1:22" x14ac:dyDescent="0.25">
      <c r="A1381">
        <v>0</v>
      </c>
      <c r="B1381" s="404"/>
      <c r="C1381" s="404"/>
      <c r="D1381" s="404"/>
      <c r="E1381" s="403"/>
      <c r="F1381" s="397"/>
      <c r="G1381" s="395"/>
      <c r="H1381" s="397" t="s">
        <v>2417</v>
      </c>
      <c r="I1381" s="394"/>
      <c r="J1381" s="387"/>
      <c r="K1381" s="383"/>
      <c r="L1381" s="387">
        <v>9.8000000000000004E-2</v>
      </c>
      <c r="M1381" s="201">
        <v>-133.57265282993819</v>
      </c>
      <c r="N1381" s="201">
        <v>423.0996045</v>
      </c>
      <c r="O1381" s="201">
        <v>41.094000000000001</v>
      </c>
      <c r="P1381" s="387">
        <v>41.094000000000001</v>
      </c>
      <c r="Q1381" s="387">
        <v>423.0996045</v>
      </c>
      <c r="R1381" s="387">
        <v>-133.6216528299382</v>
      </c>
      <c r="S1381" s="402">
        <v>227.03415421577841</v>
      </c>
      <c r="T1381" s="402">
        <v>227.08315421577842</v>
      </c>
      <c r="U1381" s="402"/>
      <c r="V1381" s="170">
        <v>158.55552434937857</v>
      </c>
    </row>
    <row r="1382" spans="1:22" x14ac:dyDescent="0.25">
      <c r="A1382">
        <v>0</v>
      </c>
      <c r="B1382" s="404" t="s">
        <v>2824</v>
      </c>
      <c r="C1382" s="404" t="s">
        <v>2973</v>
      </c>
      <c r="D1382" s="404" t="s">
        <v>1956</v>
      </c>
      <c r="E1382" s="403">
        <v>2272</v>
      </c>
      <c r="F1382" s="397" t="s">
        <v>3011</v>
      </c>
      <c r="G1382" s="395" t="s">
        <v>1982</v>
      </c>
      <c r="H1382" s="395" t="s">
        <v>1953</v>
      </c>
      <c r="I1382" s="394">
        <v>50</v>
      </c>
      <c r="J1382" s="387"/>
      <c r="K1382" s="383"/>
      <c r="L1382" s="387">
        <v>0.25</v>
      </c>
      <c r="M1382" s="201">
        <v>-133.7466528299382</v>
      </c>
      <c r="N1382" s="201">
        <v>423.0996045</v>
      </c>
      <c r="O1382" s="201">
        <v>41.094000000000001</v>
      </c>
      <c r="P1382" s="387">
        <v>41.094000000000001</v>
      </c>
      <c r="Q1382" s="387">
        <v>423.0996045</v>
      </c>
      <c r="R1382" s="387">
        <v>-133.8716528299382</v>
      </c>
      <c r="S1382" s="402">
        <v>227.20815421577842</v>
      </c>
      <c r="T1382" s="402">
        <v>227.33315421577842</v>
      </c>
      <c r="U1382" s="402"/>
      <c r="V1382" s="170">
        <v>158.72952434937861</v>
      </c>
    </row>
    <row r="1383" spans="1:22" x14ac:dyDescent="0.25">
      <c r="A1383">
        <v>0</v>
      </c>
      <c r="B1383" s="404"/>
      <c r="C1383" s="404"/>
      <c r="D1383" s="404"/>
      <c r="E1383" s="403"/>
      <c r="F1383" s="397"/>
      <c r="G1383" s="395"/>
      <c r="H1383" s="395"/>
      <c r="I1383" s="394"/>
      <c r="J1383" s="399"/>
      <c r="K1383" s="442"/>
      <c r="L1383" s="393">
        <v>0.138656</v>
      </c>
      <c r="M1383" s="201">
        <v>-133.94098082993821</v>
      </c>
      <c r="N1383" s="201">
        <v>423.0996045</v>
      </c>
      <c r="O1383" s="201">
        <v>41.094000000000001</v>
      </c>
      <c r="P1383" s="387">
        <v>41.094000000000001</v>
      </c>
      <c r="Q1383" s="387">
        <v>423.0996045</v>
      </c>
      <c r="R1383" s="387">
        <v>-134.0103088299382</v>
      </c>
      <c r="S1383" s="402">
        <v>227.40248221577841</v>
      </c>
      <c r="T1383" s="402">
        <v>227.47181021577842</v>
      </c>
      <c r="U1383" s="402"/>
      <c r="V1383" s="170">
        <v>158.92385234937859</v>
      </c>
    </row>
    <row r="1384" spans="1:22" x14ac:dyDescent="0.25">
      <c r="A1384">
        <v>0</v>
      </c>
      <c r="B1384" s="404" t="s">
        <v>2824</v>
      </c>
      <c r="C1384" s="404" t="s">
        <v>2973</v>
      </c>
      <c r="D1384" s="404" t="s">
        <v>1961</v>
      </c>
      <c r="E1384" s="403">
        <v>2276</v>
      </c>
      <c r="F1384" s="397" t="s">
        <v>3010</v>
      </c>
      <c r="G1384" s="395" t="s">
        <v>1984</v>
      </c>
      <c r="H1384" s="395" t="s">
        <v>1958</v>
      </c>
      <c r="I1384" s="394">
        <v>50</v>
      </c>
      <c r="J1384" s="387"/>
      <c r="K1384" s="383"/>
      <c r="L1384" s="387">
        <v>0.2</v>
      </c>
      <c r="M1384" s="201">
        <v>-134.11030882993819</v>
      </c>
      <c r="N1384" s="201">
        <v>423.0996045</v>
      </c>
      <c r="O1384" s="201">
        <v>41.094000000000001</v>
      </c>
      <c r="P1384" s="387">
        <v>41.094000000000001</v>
      </c>
      <c r="Q1384" s="387">
        <v>423.0996045</v>
      </c>
      <c r="R1384" s="387">
        <v>-134.21030882993819</v>
      </c>
      <c r="S1384" s="402">
        <v>227.57181021577841</v>
      </c>
      <c r="T1384" s="402">
        <v>227.67181021577841</v>
      </c>
      <c r="U1384" s="402"/>
      <c r="V1384" s="170">
        <v>159.0931803493786</v>
      </c>
    </row>
    <row r="1385" spans="1:22" x14ac:dyDescent="0.25">
      <c r="A1385">
        <v>0</v>
      </c>
      <c r="B1385" s="404"/>
      <c r="C1385" s="404"/>
      <c r="D1385" s="404"/>
      <c r="E1385" s="403"/>
      <c r="F1385" s="397"/>
      <c r="G1385" s="395"/>
      <c r="H1385" s="395"/>
      <c r="I1385" s="394"/>
      <c r="J1385" s="399"/>
      <c r="K1385" s="400"/>
      <c r="L1385" s="393">
        <v>0.13939400000000002</v>
      </c>
      <c r="M1385" s="201">
        <v>-134.2800058299382</v>
      </c>
      <c r="N1385" s="201">
        <v>423.0996045</v>
      </c>
      <c r="O1385" s="201">
        <v>41.094000000000001</v>
      </c>
      <c r="P1385" s="387">
        <v>41.094000000000001</v>
      </c>
      <c r="Q1385" s="387">
        <v>423.0996045</v>
      </c>
      <c r="R1385" s="387">
        <v>-134.3497028299382</v>
      </c>
      <c r="S1385" s="402">
        <v>227.74150721577843</v>
      </c>
      <c r="T1385" s="402">
        <v>227.81120421577842</v>
      </c>
      <c r="U1385" s="402"/>
      <c r="V1385" s="170">
        <v>159.26287734937858</v>
      </c>
    </row>
    <row r="1386" spans="1:22" x14ac:dyDescent="0.25">
      <c r="A1386">
        <v>0</v>
      </c>
      <c r="B1386" s="404" t="s">
        <v>2824</v>
      </c>
      <c r="C1386" s="404" t="s">
        <v>2973</v>
      </c>
      <c r="D1386" s="397" t="s">
        <v>111</v>
      </c>
      <c r="E1386" s="403">
        <v>2278</v>
      </c>
      <c r="F1386" s="397" t="s">
        <v>1717</v>
      </c>
      <c r="G1386" s="395" t="s">
        <v>4287</v>
      </c>
      <c r="H1386" s="395" t="s">
        <v>1951</v>
      </c>
      <c r="I1386" s="394">
        <v>47.5</v>
      </c>
      <c r="J1386" s="387"/>
      <c r="K1386" s="383"/>
      <c r="L1386" s="387">
        <v>0</v>
      </c>
      <c r="M1386" s="201">
        <v>-134.3497028299382</v>
      </c>
      <c r="N1386" s="201">
        <v>423.0996045</v>
      </c>
      <c r="O1386" s="201">
        <v>41.094000000000001</v>
      </c>
      <c r="P1386" s="387">
        <v>41.094000000000001</v>
      </c>
      <c r="Q1386" s="387">
        <v>423.0996045</v>
      </c>
      <c r="R1386" s="387">
        <v>-134.3497028299382</v>
      </c>
      <c r="S1386" s="402">
        <v>227.81120421577842</v>
      </c>
      <c r="T1386" s="402">
        <v>227.81120421577842</v>
      </c>
      <c r="U1386" s="437">
        <v>0.13700000000000001</v>
      </c>
      <c r="V1386" s="170">
        <v>159.3325743493786</v>
      </c>
    </row>
    <row r="1387" spans="1:22" x14ac:dyDescent="0.25">
      <c r="A1387">
        <v>0</v>
      </c>
      <c r="B1387" s="404"/>
      <c r="C1387" s="404"/>
      <c r="D1387" s="404"/>
      <c r="E1387" s="403"/>
      <c r="F1387" s="397"/>
      <c r="G1387" s="395"/>
      <c r="H1387" s="395"/>
      <c r="I1387" s="394"/>
      <c r="J1387" s="441"/>
      <c r="K1387" s="383"/>
      <c r="L1387" s="393">
        <v>5.9800000000000006E-2</v>
      </c>
      <c r="M1387" s="201">
        <v>-134.37960282993819</v>
      </c>
      <c r="N1387" s="201">
        <v>423.0996045</v>
      </c>
      <c r="O1387" s="201">
        <v>41.094000000000001</v>
      </c>
      <c r="P1387" s="387">
        <v>41.094000000000001</v>
      </c>
      <c r="Q1387" s="387">
        <v>423.0996045</v>
      </c>
      <c r="R1387" s="387">
        <v>-134.40950282993819</v>
      </c>
      <c r="S1387" s="402">
        <v>227.84110421577842</v>
      </c>
      <c r="T1387" s="402">
        <v>227.87100421577841</v>
      </c>
      <c r="U1387" s="437"/>
      <c r="V1387" s="170">
        <v>159.3624743493786</v>
      </c>
    </row>
    <row r="1388" spans="1:22" x14ac:dyDescent="0.25">
      <c r="A1388">
        <v>0</v>
      </c>
      <c r="B1388" s="404" t="s">
        <v>2824</v>
      </c>
      <c r="C1388" s="404" t="s">
        <v>2973</v>
      </c>
      <c r="D1388" s="404" t="s">
        <v>1947</v>
      </c>
      <c r="E1388" s="403">
        <v>2280</v>
      </c>
      <c r="F1388" s="397" t="s">
        <v>3009</v>
      </c>
      <c r="G1388" s="395" t="s">
        <v>1982</v>
      </c>
      <c r="H1388" s="395" t="s">
        <v>1944</v>
      </c>
      <c r="I1388" s="394">
        <v>50</v>
      </c>
      <c r="J1388" s="387"/>
      <c r="K1388" s="383"/>
      <c r="L1388" s="387">
        <v>0.25</v>
      </c>
      <c r="M1388" s="201">
        <v>-134.53450282993819</v>
      </c>
      <c r="N1388" s="201">
        <v>423.0996045</v>
      </c>
      <c r="O1388" s="201">
        <v>41.094000000000001</v>
      </c>
      <c r="P1388" s="387">
        <v>41.094000000000001</v>
      </c>
      <c r="Q1388" s="387">
        <v>423.0996045</v>
      </c>
      <c r="R1388" s="387">
        <v>-134.65950282993819</v>
      </c>
      <c r="S1388" s="402">
        <v>227.99600421577841</v>
      </c>
      <c r="T1388" s="402">
        <v>228.12100421577841</v>
      </c>
      <c r="U1388" s="402"/>
      <c r="V1388" s="170">
        <v>159.5173743493786</v>
      </c>
    </row>
    <row r="1389" spans="1:22" x14ac:dyDescent="0.25">
      <c r="A1389">
        <v>0</v>
      </c>
      <c r="B1389" s="404"/>
      <c r="C1389" s="404"/>
      <c r="D1389" s="404"/>
      <c r="E1389" s="403"/>
      <c r="F1389" s="397" t="s">
        <v>619</v>
      </c>
      <c r="G1389" s="395"/>
      <c r="H1389" s="395"/>
      <c r="I1389" s="394"/>
      <c r="J1389" s="383"/>
      <c r="K1389" s="383"/>
      <c r="L1389" s="387">
        <v>0.28000000000000003</v>
      </c>
      <c r="M1389" s="201">
        <v>-134.79950282993821</v>
      </c>
      <c r="N1389" s="201">
        <v>423.0996045</v>
      </c>
      <c r="O1389" s="201">
        <v>41.094000000000001</v>
      </c>
      <c r="P1389" s="387">
        <v>41.094000000000001</v>
      </c>
      <c r="Q1389" s="387">
        <v>423.0996045</v>
      </c>
      <c r="R1389" s="387">
        <v>-134.93950282993819</v>
      </c>
      <c r="S1389" s="402">
        <v>228.26100421577843</v>
      </c>
      <c r="T1389" s="402">
        <v>228.40100421577841</v>
      </c>
      <c r="U1389" s="402"/>
      <c r="V1389" s="170">
        <v>159.78237434937859</v>
      </c>
    </row>
    <row r="1390" spans="1:22" x14ac:dyDescent="0.25">
      <c r="A1390">
        <v>0</v>
      </c>
      <c r="B1390" s="404"/>
      <c r="C1390" s="404"/>
      <c r="D1390" s="404"/>
      <c r="E1390" s="403"/>
      <c r="F1390" s="397"/>
      <c r="G1390" s="395"/>
      <c r="H1390" s="395"/>
      <c r="I1390" s="394"/>
      <c r="J1390" s="399"/>
      <c r="K1390" s="383"/>
      <c r="L1390" s="387">
        <v>8.2671999999999968E-2</v>
      </c>
      <c r="M1390" s="201">
        <v>-134.98083882993819</v>
      </c>
      <c r="N1390" s="201">
        <v>423.0996045</v>
      </c>
      <c r="O1390" s="201">
        <v>41.094000000000001</v>
      </c>
      <c r="P1390" s="387">
        <v>41.094000000000001</v>
      </c>
      <c r="Q1390" s="387">
        <v>423.0996045</v>
      </c>
      <c r="R1390" s="387">
        <v>-135.02217482993819</v>
      </c>
      <c r="S1390" s="402">
        <v>228.44234021577842</v>
      </c>
      <c r="T1390" s="402">
        <v>228.48367621577842</v>
      </c>
      <c r="U1390" s="402"/>
      <c r="V1390" s="170">
        <v>159.96371034937857</v>
      </c>
    </row>
    <row r="1391" spans="1:22" x14ac:dyDescent="0.25">
      <c r="A1391">
        <v>0</v>
      </c>
      <c r="B1391" s="404" t="s">
        <v>2824</v>
      </c>
      <c r="C1391" s="404" t="s">
        <v>2973</v>
      </c>
      <c r="D1391" s="404" t="s">
        <v>1967</v>
      </c>
      <c r="E1391" s="403">
        <v>2285</v>
      </c>
      <c r="F1391" s="397" t="s">
        <v>3008</v>
      </c>
      <c r="G1391" s="395" t="s">
        <v>2851</v>
      </c>
      <c r="H1391" s="395" t="s">
        <v>2946</v>
      </c>
      <c r="I1391" s="394"/>
      <c r="J1391" s="387"/>
      <c r="K1391" s="383"/>
      <c r="L1391" s="387">
        <v>0</v>
      </c>
      <c r="M1391" s="201">
        <v>-135.02217482993819</v>
      </c>
      <c r="N1391" s="201">
        <v>423.0996045</v>
      </c>
      <c r="O1391" s="201">
        <v>41.094000000000001</v>
      </c>
      <c r="P1391" s="387">
        <v>41.094000000000001</v>
      </c>
      <c r="Q1391" s="387">
        <v>423.0996045</v>
      </c>
      <c r="R1391" s="387">
        <v>-135.02217482993819</v>
      </c>
      <c r="S1391" s="402">
        <v>228.48367621577842</v>
      </c>
      <c r="T1391" s="402">
        <v>228.48367621577842</v>
      </c>
      <c r="U1391" s="402"/>
      <c r="V1391" s="170">
        <v>160.00504634937857</v>
      </c>
    </row>
    <row r="1392" spans="1:22" x14ac:dyDescent="0.25">
      <c r="A1392">
        <v>0</v>
      </c>
      <c r="B1392" s="404"/>
      <c r="C1392" s="404"/>
      <c r="D1392" s="404"/>
      <c r="E1392" s="403"/>
      <c r="F1392" s="397"/>
      <c r="G1392" s="395"/>
      <c r="H1392" s="395"/>
      <c r="I1392" s="394"/>
      <c r="J1392" s="394"/>
      <c r="K1392" s="394"/>
      <c r="L1392" s="387">
        <v>0.21989900000000001</v>
      </c>
      <c r="M1392" s="201">
        <v>-135.13212432993819</v>
      </c>
      <c r="N1392" s="201">
        <v>423.0996045</v>
      </c>
      <c r="O1392" s="201">
        <v>41.094000000000001</v>
      </c>
      <c r="P1392" s="387">
        <v>41.094000000000001</v>
      </c>
      <c r="Q1392" s="387">
        <v>423.0996045</v>
      </c>
      <c r="R1392" s="387">
        <v>-135.24207382993819</v>
      </c>
      <c r="S1392" s="402">
        <v>228.59362571577842</v>
      </c>
      <c r="T1392" s="402">
        <v>228.70357521577841</v>
      </c>
      <c r="U1392" s="402"/>
      <c r="V1392" s="170">
        <v>160.1149958493786</v>
      </c>
    </row>
    <row r="1393" spans="1:22" x14ac:dyDescent="0.25">
      <c r="A1393">
        <v>0</v>
      </c>
      <c r="B1393" s="404"/>
      <c r="C1393" s="404"/>
      <c r="D1393" s="404"/>
      <c r="E1393" s="403"/>
      <c r="F1393" s="397"/>
      <c r="G1393" s="395"/>
      <c r="H1393" s="395"/>
      <c r="I1393" s="394" t="s">
        <v>3007</v>
      </c>
      <c r="J1393" s="394"/>
      <c r="K1393" s="394"/>
      <c r="L1393" s="387">
        <v>0</v>
      </c>
      <c r="M1393" s="201">
        <v>-135.24207382993819</v>
      </c>
      <c r="N1393" s="201">
        <v>423.0996045</v>
      </c>
      <c r="O1393" s="201">
        <v>41.094000000000001</v>
      </c>
      <c r="P1393" s="387">
        <v>41.094000000000001</v>
      </c>
      <c r="Q1393" s="387">
        <v>423.0996045</v>
      </c>
      <c r="R1393" s="387">
        <v>-135.24207382993819</v>
      </c>
      <c r="S1393" s="402">
        <v>228.70357521577841</v>
      </c>
      <c r="T1393" s="402">
        <v>228.70357521577841</v>
      </c>
      <c r="U1393" s="402"/>
      <c r="V1393" s="170">
        <v>160.22494534937857</v>
      </c>
    </row>
    <row r="1394" spans="1:22" x14ac:dyDescent="0.25">
      <c r="A1394">
        <v>0</v>
      </c>
      <c r="B1394" s="404"/>
      <c r="C1394" s="404"/>
      <c r="D1394" s="404"/>
      <c r="E1394" s="403"/>
      <c r="F1394" s="397"/>
      <c r="G1394" s="395"/>
      <c r="H1394" s="395"/>
      <c r="I1394" s="394"/>
      <c r="J1394" s="394"/>
      <c r="K1394" s="394"/>
      <c r="L1394" s="387">
        <v>0</v>
      </c>
      <c r="M1394" s="201">
        <v>-135.24207382993819</v>
      </c>
      <c r="N1394" s="201">
        <v>423.0996045</v>
      </c>
      <c r="O1394" s="201">
        <v>41.094000000000001</v>
      </c>
      <c r="P1394" s="387">
        <v>41.094000000000001</v>
      </c>
      <c r="Q1394" s="387">
        <v>423.0996045</v>
      </c>
      <c r="R1394" s="387">
        <v>-135.24207382993819</v>
      </c>
      <c r="S1394" s="402">
        <v>228.70357521577841</v>
      </c>
      <c r="T1394" s="402">
        <v>228.70357521577841</v>
      </c>
      <c r="U1394" s="402"/>
      <c r="V1394" s="170">
        <v>160.22494534937857</v>
      </c>
    </row>
    <row r="1395" spans="1:22" x14ac:dyDescent="0.25">
      <c r="A1395">
        <v>0</v>
      </c>
      <c r="B1395" s="397" t="s">
        <v>2824</v>
      </c>
      <c r="C1395" s="397" t="s">
        <v>2973</v>
      </c>
      <c r="D1395" s="397" t="s">
        <v>4320</v>
      </c>
      <c r="E1395" s="396">
        <v>2287</v>
      </c>
      <c r="F1395" s="823" t="s">
        <v>4407</v>
      </c>
      <c r="G1395" s="395" t="s">
        <v>4321</v>
      </c>
      <c r="H1395" s="395" t="s">
        <v>4322</v>
      </c>
      <c r="I1395" s="439"/>
      <c r="J1395" s="399"/>
      <c r="K1395" s="440"/>
      <c r="L1395" s="387">
        <v>0</v>
      </c>
      <c r="M1395" s="201">
        <v>-135.24207382993819</v>
      </c>
      <c r="N1395" s="201">
        <v>423.0996045</v>
      </c>
      <c r="O1395" s="201">
        <v>41.094000000000001</v>
      </c>
      <c r="P1395" s="387">
        <v>41.094000000000001</v>
      </c>
      <c r="Q1395" s="387">
        <v>423.0996045</v>
      </c>
      <c r="R1395" s="387">
        <v>-135.24207382993819</v>
      </c>
      <c r="S1395" s="402">
        <v>228.70357521577841</v>
      </c>
      <c r="T1395" s="402">
        <v>228.70357521577841</v>
      </c>
      <c r="U1395" s="402"/>
      <c r="V1395" s="170">
        <v>160.22494534937857</v>
      </c>
    </row>
    <row r="1396" spans="1:22" x14ac:dyDescent="0.25">
      <c r="A1396">
        <v>0</v>
      </c>
      <c r="B1396" s="404"/>
      <c r="C1396" s="404"/>
      <c r="D1396" s="404"/>
      <c r="E1396" s="403"/>
      <c r="F1396" s="397"/>
      <c r="G1396" s="395"/>
      <c r="H1396" s="395"/>
      <c r="I1396" s="439"/>
      <c r="J1396" s="387"/>
      <c r="K1396" s="438"/>
      <c r="L1396" s="387">
        <v>0.18302299999999999</v>
      </c>
      <c r="M1396" s="201">
        <v>-135.33358532993819</v>
      </c>
      <c r="N1396" s="201">
        <v>423.0996045</v>
      </c>
      <c r="O1396" s="201">
        <v>41.094000000000001</v>
      </c>
      <c r="P1396" s="387">
        <v>41.094000000000001</v>
      </c>
      <c r="Q1396" s="387">
        <v>423.0996045</v>
      </c>
      <c r="R1396" s="387">
        <v>-135.42509682993818</v>
      </c>
      <c r="S1396" s="402">
        <v>228.79508671577841</v>
      </c>
      <c r="T1396" s="402">
        <v>228.88659821577841</v>
      </c>
      <c r="U1396" s="402"/>
      <c r="V1396" s="170">
        <v>160.3164568493786</v>
      </c>
    </row>
    <row r="1397" spans="1:22" x14ac:dyDescent="0.25">
      <c r="A1397">
        <v>0</v>
      </c>
      <c r="B1397" s="404"/>
      <c r="C1397" s="404"/>
      <c r="D1397" s="404"/>
      <c r="E1397" s="427"/>
      <c r="F1397" s="397" t="s">
        <v>619</v>
      </c>
      <c r="G1397" s="395"/>
      <c r="H1397" s="395"/>
      <c r="I1397" s="394"/>
      <c r="J1397" s="399"/>
      <c r="K1397" s="383"/>
      <c r="L1397" s="387">
        <v>0</v>
      </c>
      <c r="M1397" s="201">
        <v>-135.42509682993818</v>
      </c>
      <c r="N1397" s="201">
        <v>423.0996045</v>
      </c>
      <c r="O1397" s="201">
        <v>41.094000000000001</v>
      </c>
      <c r="P1397" s="387">
        <v>41.094000000000001</v>
      </c>
      <c r="Q1397" s="387">
        <v>423.0996045</v>
      </c>
      <c r="R1397" s="387">
        <v>-135.42509682993818</v>
      </c>
      <c r="S1397" s="402">
        <v>228.88659821577841</v>
      </c>
      <c r="T1397" s="402">
        <v>228.88659821577841</v>
      </c>
      <c r="U1397" s="402" t="s">
        <v>3006</v>
      </c>
      <c r="V1397" s="170">
        <v>160.40796834937856</v>
      </c>
    </row>
    <row r="1398" spans="1:22" x14ac:dyDescent="0.25">
      <c r="A1398">
        <v>0</v>
      </c>
      <c r="B1398" s="312" t="s">
        <v>2824</v>
      </c>
      <c r="C1398" s="312" t="s">
        <v>2973</v>
      </c>
      <c r="D1398" s="312" t="s">
        <v>2004</v>
      </c>
      <c r="E1398" s="322">
        <v>2290</v>
      </c>
      <c r="F1398" s="307" t="s">
        <v>3005</v>
      </c>
      <c r="G1398" s="219" t="s">
        <v>2999</v>
      </c>
      <c r="H1398" s="219" t="s">
        <v>2998</v>
      </c>
      <c r="I1398" s="220" t="s">
        <v>2997</v>
      </c>
      <c r="J1398" s="387"/>
      <c r="K1398" s="383"/>
      <c r="L1398" s="387">
        <v>0.3</v>
      </c>
      <c r="M1398" s="201">
        <v>-135.57490651653126</v>
      </c>
      <c r="N1398" s="201">
        <v>423.09306366782653</v>
      </c>
      <c r="O1398" s="201">
        <v>41.094000000000001</v>
      </c>
      <c r="P1398" s="387">
        <v>41.094000000000001</v>
      </c>
      <c r="Q1398" s="393">
        <v>423.08652283565306</v>
      </c>
      <c r="R1398" s="393">
        <v>-135.7247162031243</v>
      </c>
      <c r="S1398" s="402">
        <v>229.03659821577841</v>
      </c>
      <c r="T1398" s="402">
        <v>229.18659821577842</v>
      </c>
      <c r="U1398" s="437"/>
      <c r="V1398" s="170">
        <v>160.5579683493786</v>
      </c>
    </row>
    <row r="1399" spans="1:22" x14ac:dyDescent="0.25">
      <c r="A1399">
        <v>0</v>
      </c>
      <c r="B1399" s="312"/>
      <c r="C1399" s="312"/>
      <c r="D1399" s="312"/>
      <c r="E1399" s="322"/>
      <c r="F1399" s="307" t="s">
        <v>619</v>
      </c>
      <c r="G1399" s="219"/>
      <c r="H1399" s="219"/>
      <c r="I1399" s="220"/>
      <c r="J1399" s="399"/>
      <c r="K1399" s="383"/>
      <c r="L1399" s="387">
        <v>0.25</v>
      </c>
      <c r="M1399" s="201">
        <v>-135.84924054038578</v>
      </c>
      <c r="N1399" s="201">
        <v>423.0756283678096</v>
      </c>
      <c r="O1399" s="201">
        <v>41.094000000000001</v>
      </c>
      <c r="P1399" s="387">
        <v>41.094000000000001</v>
      </c>
      <c r="Q1399" s="393">
        <v>423.06473389996614</v>
      </c>
      <c r="R1399" s="393">
        <v>-135.97376487764723</v>
      </c>
      <c r="S1399" s="402">
        <v>229.31159821577842</v>
      </c>
      <c r="T1399" s="402">
        <v>229.43659821577842</v>
      </c>
      <c r="U1399" s="437"/>
      <c r="V1399" s="170">
        <v>160.83296834937858</v>
      </c>
    </row>
    <row r="1400" spans="1:22" x14ac:dyDescent="0.25">
      <c r="A1400">
        <v>0</v>
      </c>
      <c r="B1400" s="312" t="s">
        <v>2824</v>
      </c>
      <c r="C1400" s="312" t="s">
        <v>2973</v>
      </c>
      <c r="D1400" s="312" t="s">
        <v>2004</v>
      </c>
      <c r="E1400" s="322">
        <v>2296</v>
      </c>
      <c r="F1400" s="307" t="s">
        <v>3004</v>
      </c>
      <c r="G1400" s="219" t="s">
        <v>2999</v>
      </c>
      <c r="H1400" s="219" t="s">
        <v>2998</v>
      </c>
      <c r="I1400" s="220" t="s">
        <v>2997</v>
      </c>
      <c r="J1400" s="387"/>
      <c r="K1400" s="383"/>
      <c r="L1400" s="387">
        <v>0.3</v>
      </c>
      <c r="M1400" s="201">
        <v>-136.1235745642403</v>
      </c>
      <c r="N1400" s="201">
        <v>423.05819306779267</v>
      </c>
      <c r="O1400" s="201">
        <v>41.094000000000001</v>
      </c>
      <c r="P1400" s="387">
        <v>41.094000000000001</v>
      </c>
      <c r="Q1400" s="393">
        <v>423.0516522356192</v>
      </c>
      <c r="R1400" s="393">
        <v>-136.27338425083335</v>
      </c>
      <c r="S1400" s="402">
        <v>229.58659821577842</v>
      </c>
      <c r="T1400" s="402">
        <v>229.73659821577843</v>
      </c>
      <c r="U1400" s="437"/>
      <c r="V1400" s="170">
        <v>161.10796834937861</v>
      </c>
    </row>
    <row r="1401" spans="1:22" x14ac:dyDescent="0.25">
      <c r="A1401">
        <v>0</v>
      </c>
      <c r="B1401" s="312"/>
      <c r="C1401" s="312"/>
      <c r="D1401" s="312"/>
      <c r="E1401" s="322"/>
      <c r="F1401" s="307"/>
      <c r="G1401" s="219"/>
      <c r="H1401" s="219"/>
      <c r="I1401" s="220"/>
      <c r="J1401" s="387"/>
      <c r="K1401" s="383"/>
      <c r="L1401" s="387">
        <v>8.2803999999999989E-2</v>
      </c>
      <c r="M1401" s="201">
        <v>-136.31478625083335</v>
      </c>
      <c r="N1401" s="201">
        <v>423.0516522356192</v>
      </c>
      <c r="O1401" s="201">
        <v>41.094000000000001</v>
      </c>
      <c r="P1401" s="387">
        <v>41.094000000000001</v>
      </c>
      <c r="Q1401" s="387">
        <v>423.0516522356192</v>
      </c>
      <c r="R1401" s="387">
        <v>-136.35618825083336</v>
      </c>
      <c r="S1401" s="402">
        <v>229.77800021577843</v>
      </c>
      <c r="T1401" s="402">
        <v>229.81940221577844</v>
      </c>
      <c r="U1401" s="437"/>
      <c r="V1401" s="170">
        <v>161.29937034937859</v>
      </c>
    </row>
    <row r="1402" spans="1:22" x14ac:dyDescent="0.25">
      <c r="A1402">
        <v>0</v>
      </c>
      <c r="B1402" s="312"/>
      <c r="C1402" s="312"/>
      <c r="D1402" s="312"/>
      <c r="E1402" s="322"/>
      <c r="F1402" s="307"/>
      <c r="G1402" s="219"/>
      <c r="H1402" s="436" t="s">
        <v>3003</v>
      </c>
      <c r="I1402" s="220"/>
      <c r="J1402" s="387"/>
      <c r="K1402" s="383"/>
      <c r="L1402" s="387">
        <v>0.1</v>
      </c>
      <c r="M1402" s="201">
        <v>-136.40618825083334</v>
      </c>
      <c r="N1402" s="201">
        <v>423.0516522356192</v>
      </c>
      <c r="O1402" s="201">
        <v>41.094000000000001</v>
      </c>
      <c r="P1402" s="387">
        <v>41.094000000000001</v>
      </c>
      <c r="Q1402" s="387">
        <v>423.0516522356192</v>
      </c>
      <c r="R1402" s="387">
        <v>-136.45618825083335</v>
      </c>
      <c r="S1402" s="402">
        <v>229.86940221577842</v>
      </c>
      <c r="T1402" s="402">
        <v>229.91940221577843</v>
      </c>
      <c r="U1402" s="437"/>
      <c r="V1402" s="170">
        <v>161.39077234937861</v>
      </c>
    </row>
    <row r="1403" spans="1:22" x14ac:dyDescent="0.25">
      <c r="A1403">
        <v>0</v>
      </c>
      <c r="B1403" s="312"/>
      <c r="C1403" s="312"/>
      <c r="D1403" s="312"/>
      <c r="E1403" s="308"/>
      <c r="F1403" s="307"/>
      <c r="G1403" s="219"/>
      <c r="H1403" s="219"/>
      <c r="I1403" s="220"/>
      <c r="J1403" s="387"/>
      <c r="K1403" s="383"/>
      <c r="L1403" s="387">
        <v>6.7196000000000006E-2</v>
      </c>
      <c r="M1403" s="201">
        <v>-136.48978625083333</v>
      </c>
      <c r="N1403" s="201">
        <v>423.0516522356192</v>
      </c>
      <c r="O1403" s="201">
        <v>41.094000000000001</v>
      </c>
      <c r="P1403" s="387">
        <v>41.094000000000001</v>
      </c>
      <c r="Q1403" s="387">
        <v>423.0516522356192</v>
      </c>
      <c r="R1403" s="387">
        <v>-136.52338425083335</v>
      </c>
      <c r="S1403" s="402">
        <v>229.95300021577842</v>
      </c>
      <c r="T1403" s="402">
        <v>229.98659821577843</v>
      </c>
      <c r="U1403" s="437"/>
      <c r="V1403" s="170">
        <v>161.4743703493786</v>
      </c>
    </row>
    <row r="1404" spans="1:22" x14ac:dyDescent="0.25">
      <c r="A1404">
        <v>0</v>
      </c>
      <c r="B1404" s="312"/>
      <c r="C1404" s="312"/>
      <c r="D1404" s="312"/>
      <c r="E1404" s="308"/>
      <c r="F1404" s="307"/>
      <c r="G1404" s="219"/>
      <c r="H1404" s="384"/>
      <c r="I1404" s="220"/>
      <c r="J1404" s="399"/>
      <c r="K1404" s="383"/>
      <c r="L1404" s="387">
        <v>0.1</v>
      </c>
      <c r="M1404" s="201">
        <v>-136.57338425083333</v>
      </c>
      <c r="N1404" s="201">
        <v>423.0516522356192</v>
      </c>
      <c r="O1404" s="201">
        <v>41.094000000000001</v>
      </c>
      <c r="P1404" s="387">
        <v>41.094000000000001</v>
      </c>
      <c r="Q1404" s="387">
        <v>423.0516522356192</v>
      </c>
      <c r="R1404" s="387">
        <v>-136.62338425083334</v>
      </c>
      <c r="S1404" s="402">
        <v>230.03659821577841</v>
      </c>
      <c r="T1404" s="402">
        <v>230.08659821577842</v>
      </c>
      <c r="U1404" s="437"/>
      <c r="V1404" s="170">
        <v>161.5579683493786</v>
      </c>
    </row>
    <row r="1405" spans="1:22" x14ac:dyDescent="0.25">
      <c r="A1405">
        <v>0</v>
      </c>
      <c r="B1405" s="312" t="s">
        <v>2824</v>
      </c>
      <c r="C1405" s="312" t="s">
        <v>2973</v>
      </c>
      <c r="D1405" s="312" t="s">
        <v>2004</v>
      </c>
      <c r="E1405" s="322">
        <v>2302</v>
      </c>
      <c r="F1405" s="307" t="s">
        <v>3002</v>
      </c>
      <c r="G1405" s="219" t="s">
        <v>2999</v>
      </c>
      <c r="H1405" s="219" t="s">
        <v>2998</v>
      </c>
      <c r="I1405" s="220" t="s">
        <v>2997</v>
      </c>
      <c r="J1405" s="387"/>
      <c r="K1405" s="383"/>
      <c r="L1405" s="387">
        <v>0.3</v>
      </c>
      <c r="M1405" s="201">
        <v>-136.77319393742641</v>
      </c>
      <c r="N1405" s="201">
        <v>423.05819306779267</v>
      </c>
      <c r="O1405" s="201">
        <v>41.094000000000001</v>
      </c>
      <c r="P1405" s="387">
        <v>41.094000000000001</v>
      </c>
      <c r="Q1405" s="393">
        <v>423.06473389996614</v>
      </c>
      <c r="R1405" s="393">
        <v>-136.92300362401946</v>
      </c>
      <c r="S1405" s="402">
        <v>230.23659821577843</v>
      </c>
      <c r="T1405" s="402">
        <v>230.38659821577843</v>
      </c>
      <c r="U1405" s="437"/>
      <c r="V1405" s="170">
        <v>161.75796834937859</v>
      </c>
    </row>
    <row r="1406" spans="1:22" x14ac:dyDescent="0.25">
      <c r="A1406">
        <v>0</v>
      </c>
      <c r="B1406" s="312"/>
      <c r="C1406" s="312"/>
      <c r="D1406" s="312"/>
      <c r="E1406" s="322"/>
      <c r="F1406" s="307" t="s">
        <v>619</v>
      </c>
      <c r="G1406" s="219"/>
      <c r="H1406" s="219"/>
      <c r="I1406" s="220"/>
      <c r="J1406" s="399"/>
      <c r="K1406" s="383"/>
      <c r="L1406" s="402">
        <v>0.25</v>
      </c>
      <c r="M1406" s="201">
        <v>-137.04752796128093</v>
      </c>
      <c r="N1406" s="201">
        <v>423.0756283678096</v>
      </c>
      <c r="O1406" s="201">
        <v>41.094000000000001</v>
      </c>
      <c r="P1406" s="387">
        <v>41.094000000000001</v>
      </c>
      <c r="Q1406" s="393">
        <v>423.08652283565306</v>
      </c>
      <c r="R1406" s="393">
        <v>-137.17205229854238</v>
      </c>
      <c r="S1406" s="402">
        <v>230.51159821577843</v>
      </c>
      <c r="T1406" s="402">
        <v>230.63659821577843</v>
      </c>
      <c r="U1406" s="402" t="s">
        <v>3001</v>
      </c>
      <c r="V1406" s="170">
        <v>162.03296834937862</v>
      </c>
    </row>
    <row r="1407" spans="1:22" x14ac:dyDescent="0.25">
      <c r="A1407">
        <v>0</v>
      </c>
      <c r="B1407" s="312" t="s">
        <v>2824</v>
      </c>
      <c r="C1407" s="312" t="s">
        <v>2973</v>
      </c>
      <c r="D1407" s="312" t="s">
        <v>2004</v>
      </c>
      <c r="E1407" s="322">
        <v>2308</v>
      </c>
      <c r="F1407" s="307" t="s">
        <v>3000</v>
      </c>
      <c r="G1407" s="219" t="s">
        <v>2999</v>
      </c>
      <c r="H1407" s="219" t="s">
        <v>2998</v>
      </c>
      <c r="I1407" s="220" t="s">
        <v>2997</v>
      </c>
      <c r="J1407" s="387"/>
      <c r="K1407" s="383"/>
      <c r="L1407" s="402">
        <v>0.3</v>
      </c>
      <c r="M1407" s="201">
        <v>-137.32186198513546</v>
      </c>
      <c r="N1407" s="201">
        <v>423.09306366782653</v>
      </c>
      <c r="O1407" s="201">
        <v>41.094000000000001</v>
      </c>
      <c r="P1407" s="387">
        <v>41.094000000000001</v>
      </c>
      <c r="Q1407" s="393">
        <v>423.0996045</v>
      </c>
      <c r="R1407" s="393">
        <v>-137.4716716717285</v>
      </c>
      <c r="S1407" s="402">
        <v>230.78659821577844</v>
      </c>
      <c r="T1407" s="402">
        <v>230.93659821577845</v>
      </c>
      <c r="U1407" s="437"/>
      <c r="V1407" s="170">
        <v>162.3079683493786</v>
      </c>
    </row>
    <row r="1408" spans="1:22" x14ac:dyDescent="0.25">
      <c r="A1408">
        <v>0</v>
      </c>
      <c r="B1408" s="404"/>
      <c r="C1408" s="404"/>
      <c r="D1408" s="404"/>
      <c r="E1408" s="403"/>
      <c r="F1408" s="397" t="s">
        <v>619</v>
      </c>
      <c r="G1408" s="395"/>
      <c r="H1408" s="395"/>
      <c r="I1408" s="387"/>
      <c r="J1408" s="399"/>
      <c r="K1408" s="383"/>
      <c r="L1408" s="387">
        <v>0.19644599999999998</v>
      </c>
      <c r="M1408" s="201">
        <v>-137.56989467172849</v>
      </c>
      <c r="N1408" s="201">
        <v>423.0996045</v>
      </c>
      <c r="O1408" s="201">
        <v>41.094000000000001</v>
      </c>
      <c r="P1408" s="387">
        <v>41.094000000000001</v>
      </c>
      <c r="Q1408" s="387">
        <v>423.0996045</v>
      </c>
      <c r="R1408" s="387">
        <v>-137.66811767172851</v>
      </c>
      <c r="S1408" s="402">
        <v>231.03482121577846</v>
      </c>
      <c r="T1408" s="402">
        <v>231.13304421577845</v>
      </c>
      <c r="U1408" s="402"/>
      <c r="V1408" s="170">
        <v>162.55619134937865</v>
      </c>
    </row>
    <row r="1409" spans="1:22" x14ac:dyDescent="0.25">
      <c r="A1409">
        <v>0</v>
      </c>
      <c r="B1409" s="404" t="s">
        <v>2824</v>
      </c>
      <c r="C1409" s="404" t="s">
        <v>2973</v>
      </c>
      <c r="D1409" s="404" t="s">
        <v>2165</v>
      </c>
      <c r="E1409" s="403">
        <v>2312</v>
      </c>
      <c r="F1409" s="397" t="s">
        <v>2996</v>
      </c>
      <c r="G1409" s="395" t="s">
        <v>2163</v>
      </c>
      <c r="H1409" s="395" t="s">
        <v>2162</v>
      </c>
      <c r="I1409" s="394">
        <v>40</v>
      </c>
      <c r="J1409" s="387"/>
      <c r="K1409" s="383"/>
      <c r="L1409" s="387">
        <v>6.7196000000000006E-2</v>
      </c>
      <c r="M1409" s="201">
        <v>-137.70171567172849</v>
      </c>
      <c r="N1409" s="201">
        <v>423.0996045</v>
      </c>
      <c r="O1409" s="201">
        <v>41.094000000000001</v>
      </c>
      <c r="P1409" s="387">
        <v>41.094000000000001</v>
      </c>
      <c r="Q1409" s="387">
        <v>423.0996045</v>
      </c>
      <c r="R1409" s="387">
        <v>-137.73531367172851</v>
      </c>
      <c r="S1409" s="402">
        <v>231.16664221577844</v>
      </c>
      <c r="T1409" s="402">
        <v>231.20024021577845</v>
      </c>
      <c r="U1409" s="402"/>
      <c r="V1409" s="170">
        <v>162.6880123493786</v>
      </c>
    </row>
    <row r="1410" spans="1:22" x14ac:dyDescent="0.25">
      <c r="A1410">
        <v>0</v>
      </c>
      <c r="B1410" s="404"/>
      <c r="C1410" s="404"/>
      <c r="D1410" s="404"/>
      <c r="E1410" s="403"/>
      <c r="F1410" s="397"/>
      <c r="G1410" s="395"/>
      <c r="H1410" s="395"/>
      <c r="I1410" s="445"/>
      <c r="J1410" s="387"/>
      <c r="K1410" s="383"/>
      <c r="L1410" s="387">
        <v>3.898E-3</v>
      </c>
      <c r="M1410" s="201">
        <v>-137.7372626717285</v>
      </c>
      <c r="N1410" s="201">
        <v>423.0996045</v>
      </c>
      <c r="O1410" s="201">
        <v>41.094000000000001</v>
      </c>
      <c r="P1410" s="387">
        <v>41.094000000000001</v>
      </c>
      <c r="Q1410" s="387">
        <v>423.0996045</v>
      </c>
      <c r="R1410" s="387">
        <v>-137.7392116717285</v>
      </c>
      <c r="S1410" s="402">
        <v>231.20218921577845</v>
      </c>
      <c r="T1410" s="402">
        <v>231.20413821577844</v>
      </c>
      <c r="U1410" s="402"/>
      <c r="V1410" s="170">
        <v>162.7235593493786</v>
      </c>
    </row>
    <row r="1411" spans="1:22" x14ac:dyDescent="0.25">
      <c r="A1411">
        <v>0</v>
      </c>
      <c r="B1411" s="404"/>
      <c r="C1411" s="404"/>
      <c r="D1411" s="397"/>
      <c r="E1411" s="396"/>
      <c r="F1411" s="397" t="s">
        <v>619</v>
      </c>
      <c r="G1411" s="395"/>
      <c r="H1411" s="395" t="s">
        <v>1962</v>
      </c>
      <c r="I1411" s="394">
        <v>40</v>
      </c>
      <c r="J1411" s="399"/>
      <c r="K1411" s="383"/>
      <c r="L1411" s="387">
        <v>0.103502</v>
      </c>
      <c r="M1411" s="201">
        <v>-137.79096267172849</v>
      </c>
      <c r="N1411" s="201">
        <v>423.0996045</v>
      </c>
      <c r="O1411" s="201">
        <v>41.094000000000001</v>
      </c>
      <c r="P1411" s="387">
        <v>41.094000000000001</v>
      </c>
      <c r="Q1411" s="387">
        <v>423.0996045</v>
      </c>
      <c r="R1411" s="387">
        <v>-137.84271367172849</v>
      </c>
      <c r="S1411" s="402">
        <v>231.25588921577844</v>
      </c>
      <c r="T1411" s="402">
        <v>231.30764021577843</v>
      </c>
      <c r="U1411" s="402"/>
      <c r="V1411" s="170">
        <v>162.7772593493786</v>
      </c>
    </row>
    <row r="1412" spans="1:22" x14ac:dyDescent="0.25">
      <c r="A1412">
        <v>0</v>
      </c>
      <c r="B1412" s="404" t="s">
        <v>2824</v>
      </c>
      <c r="C1412" s="404" t="s">
        <v>2973</v>
      </c>
      <c r="D1412" s="397" t="s">
        <v>111</v>
      </c>
      <c r="E1412" s="396">
        <v>2313</v>
      </c>
      <c r="F1412" s="397" t="s">
        <v>1718</v>
      </c>
      <c r="G1412" s="395" t="s">
        <v>2169</v>
      </c>
      <c r="H1412" s="395" t="s">
        <v>1951</v>
      </c>
      <c r="I1412" s="394">
        <v>40</v>
      </c>
      <c r="J1412" s="387"/>
      <c r="K1412" s="383"/>
      <c r="L1412" s="387">
        <v>0</v>
      </c>
      <c r="M1412" s="201">
        <v>-137.84271367172849</v>
      </c>
      <c r="N1412" s="201">
        <v>423.0996045</v>
      </c>
      <c r="O1412" s="201">
        <v>41.094000000000001</v>
      </c>
      <c r="P1412" s="387">
        <v>41.094000000000001</v>
      </c>
      <c r="Q1412" s="387">
        <v>423.0996045</v>
      </c>
      <c r="R1412" s="387">
        <v>-137.84271367172849</v>
      </c>
      <c r="S1412" s="402">
        <v>231.30764021577843</v>
      </c>
      <c r="T1412" s="402">
        <v>231.30764021577843</v>
      </c>
      <c r="U1412" s="402"/>
      <c r="V1412" s="170">
        <v>162.82901034937862</v>
      </c>
    </row>
    <row r="1413" spans="1:22" x14ac:dyDescent="0.25">
      <c r="A1413">
        <v>0</v>
      </c>
      <c r="B1413" s="404"/>
      <c r="C1413" s="404"/>
      <c r="D1413" s="397"/>
      <c r="E1413" s="396"/>
      <c r="F1413" s="397" t="s">
        <v>619</v>
      </c>
      <c r="G1413" s="395"/>
      <c r="H1413" s="395" t="s">
        <v>1969</v>
      </c>
      <c r="I1413" s="394"/>
      <c r="J1413" s="387"/>
      <c r="K1413" s="383"/>
      <c r="L1413" s="387">
        <v>0.14528199999999999</v>
      </c>
      <c r="M1413" s="201">
        <v>-137.91535467172849</v>
      </c>
      <c r="N1413" s="201">
        <v>423.0996045</v>
      </c>
      <c r="O1413" s="201">
        <v>41.094000000000001</v>
      </c>
      <c r="P1413" s="387">
        <v>41.094000000000001</v>
      </c>
      <c r="Q1413" s="387">
        <v>423.0996045</v>
      </c>
      <c r="R1413" s="387">
        <v>-137.9879956717285</v>
      </c>
      <c r="S1413" s="402">
        <v>231.38028121577844</v>
      </c>
      <c r="T1413" s="402">
        <v>231.45292221577844</v>
      </c>
      <c r="U1413" s="402">
        <v>0.39757142857142863</v>
      </c>
      <c r="V1413" s="170">
        <v>162.9016513493786</v>
      </c>
    </row>
    <row r="1414" spans="1:22" x14ac:dyDescent="0.25">
      <c r="A1414">
        <v>0</v>
      </c>
      <c r="B1414" s="404" t="s">
        <v>2824</v>
      </c>
      <c r="C1414" s="404" t="s">
        <v>2973</v>
      </c>
      <c r="D1414" s="397" t="s">
        <v>1973</v>
      </c>
      <c r="E1414" s="396">
        <v>2315</v>
      </c>
      <c r="F1414" s="397" t="s">
        <v>2995</v>
      </c>
      <c r="G1414" s="395" t="s">
        <v>4272</v>
      </c>
      <c r="H1414" s="395" t="s">
        <v>4273</v>
      </c>
      <c r="I1414" s="394"/>
      <c r="J1414" s="387"/>
      <c r="K1414" s="383"/>
      <c r="L1414" s="387">
        <v>0</v>
      </c>
      <c r="M1414" s="201">
        <v>-137.9879956717285</v>
      </c>
      <c r="N1414" s="201">
        <v>423.0996045</v>
      </c>
      <c r="O1414" s="201">
        <v>41.094000000000001</v>
      </c>
      <c r="P1414" s="387">
        <v>41.094000000000001</v>
      </c>
      <c r="Q1414" s="387">
        <v>423.0996045</v>
      </c>
      <c r="R1414" s="387">
        <v>-137.9879956717285</v>
      </c>
      <c r="S1414" s="402">
        <v>231.45292221577844</v>
      </c>
      <c r="T1414" s="402">
        <v>231.45292221577844</v>
      </c>
      <c r="U1414" s="402">
        <v>2.2000000000000002</v>
      </c>
      <c r="V1414" s="170">
        <v>162.97429234937863</v>
      </c>
    </row>
    <row r="1415" spans="1:22" x14ac:dyDescent="0.25">
      <c r="A1415">
        <v>0</v>
      </c>
      <c r="B1415" s="404"/>
      <c r="C1415" s="404"/>
      <c r="D1415" s="397"/>
      <c r="E1415" s="396"/>
      <c r="F1415" s="397" t="s">
        <v>619</v>
      </c>
      <c r="G1415" s="395"/>
      <c r="H1415" s="395" t="s">
        <v>1969</v>
      </c>
      <c r="I1415" s="394"/>
      <c r="J1415" s="399"/>
      <c r="K1415" s="383"/>
      <c r="L1415" s="387">
        <v>0</v>
      </c>
      <c r="M1415" s="201">
        <v>-137.9879956717285</v>
      </c>
      <c r="N1415" s="201">
        <v>423.0996045</v>
      </c>
      <c r="O1415" s="201">
        <v>41.094000000000001</v>
      </c>
      <c r="P1415" s="387">
        <v>41.094000000000001</v>
      </c>
      <c r="Q1415" s="387">
        <v>423.0996045</v>
      </c>
      <c r="R1415" s="387">
        <v>-137.9879956717285</v>
      </c>
      <c r="S1415" s="402">
        <v>231.45292221577844</v>
      </c>
      <c r="T1415" s="402">
        <v>231.45292221577844</v>
      </c>
      <c r="U1415" s="402">
        <v>1.4</v>
      </c>
      <c r="V1415" s="170">
        <v>162.97429234937863</v>
      </c>
    </row>
    <row r="1416" spans="1:22" x14ac:dyDescent="0.25">
      <c r="A1416">
        <v>0</v>
      </c>
      <c r="B1416" s="404" t="s">
        <v>2824</v>
      </c>
      <c r="C1416" s="404" t="s">
        <v>2973</v>
      </c>
      <c r="D1416" s="397" t="s">
        <v>1990</v>
      </c>
      <c r="E1416" s="396">
        <v>2315</v>
      </c>
      <c r="F1416" s="397" t="s">
        <v>2994</v>
      </c>
      <c r="G1416" s="395" t="s">
        <v>1988</v>
      </c>
      <c r="H1416" s="395" t="s">
        <v>2993</v>
      </c>
      <c r="I1416" s="394"/>
      <c r="J1416" s="387"/>
      <c r="K1416" s="383"/>
      <c r="L1416" s="387">
        <v>0</v>
      </c>
      <c r="M1416" s="201">
        <v>-137.9879956717285</v>
      </c>
      <c r="N1416" s="201">
        <v>423.0996045</v>
      </c>
      <c r="O1416" s="201">
        <v>41.094000000000001</v>
      </c>
      <c r="P1416" s="387">
        <v>41.094000000000001</v>
      </c>
      <c r="Q1416" s="387">
        <v>423.0996045</v>
      </c>
      <c r="R1416" s="387">
        <v>-137.9879956717285</v>
      </c>
      <c r="S1416" s="402">
        <v>231.45292221577844</v>
      </c>
      <c r="T1416" s="402">
        <v>231.45292221577844</v>
      </c>
      <c r="U1416" s="402">
        <v>0.253</v>
      </c>
      <c r="V1416" s="170">
        <v>162.97429234937863</v>
      </c>
    </row>
    <row r="1417" spans="1:22" x14ac:dyDescent="0.25">
      <c r="A1417">
        <v>0</v>
      </c>
      <c r="B1417" s="404" t="s">
        <v>2824</v>
      </c>
      <c r="C1417" s="404" t="s">
        <v>2973</v>
      </c>
      <c r="D1417" s="404" t="s">
        <v>2152</v>
      </c>
      <c r="E1417" s="403">
        <v>2315</v>
      </c>
      <c r="F1417" s="397" t="s">
        <v>2992</v>
      </c>
      <c r="G1417" s="395" t="s">
        <v>2150</v>
      </c>
      <c r="H1417" s="395" t="s">
        <v>2149</v>
      </c>
      <c r="I1417" s="394"/>
      <c r="J1417" s="387"/>
      <c r="K1417" s="383"/>
      <c r="L1417" s="387">
        <v>0</v>
      </c>
      <c r="M1417" s="201">
        <v>-137.9879956717285</v>
      </c>
      <c r="N1417" s="201">
        <v>423.0996045</v>
      </c>
      <c r="O1417" s="201">
        <v>41.094000000000001</v>
      </c>
      <c r="P1417" s="387">
        <v>41.094000000000001</v>
      </c>
      <c r="Q1417" s="387">
        <v>423.0996045</v>
      </c>
      <c r="R1417" s="387">
        <v>-137.9879956717285</v>
      </c>
      <c r="S1417" s="402">
        <v>231.45292221577844</v>
      </c>
      <c r="T1417" s="402">
        <v>231.45292221577844</v>
      </c>
      <c r="U1417" s="402"/>
      <c r="V1417" s="170">
        <v>162.97429234937863</v>
      </c>
    </row>
    <row r="1418" spans="1:22" x14ac:dyDescent="0.25">
      <c r="A1418">
        <v>0</v>
      </c>
      <c r="B1418" s="404"/>
      <c r="C1418" s="404"/>
      <c r="D1418" s="397"/>
      <c r="E1418" s="396"/>
      <c r="F1418" s="397" t="s">
        <v>619</v>
      </c>
      <c r="G1418" s="395"/>
      <c r="H1418" s="395" t="s">
        <v>1962</v>
      </c>
      <c r="I1418" s="394">
        <v>40</v>
      </c>
      <c r="J1418" s="387"/>
      <c r="K1418" s="383"/>
      <c r="L1418" s="387">
        <v>0.13121600000000003</v>
      </c>
      <c r="M1418" s="201">
        <v>-138.0536036717285</v>
      </c>
      <c r="N1418" s="201">
        <v>423.0996045</v>
      </c>
      <c r="O1418" s="201">
        <v>41.094000000000001</v>
      </c>
      <c r="P1418" s="387">
        <v>41.094000000000001</v>
      </c>
      <c r="Q1418" s="387">
        <v>423.0996045</v>
      </c>
      <c r="R1418" s="387">
        <v>-138.11921167172849</v>
      </c>
      <c r="S1418" s="402">
        <v>231.51853021577844</v>
      </c>
      <c r="T1418" s="402">
        <v>231.58413821577844</v>
      </c>
      <c r="U1418" s="402"/>
      <c r="V1418" s="170">
        <v>163.03990034937863</v>
      </c>
    </row>
    <row r="1419" spans="1:22" x14ac:dyDescent="0.25">
      <c r="A1419">
        <v>0</v>
      </c>
      <c r="B1419" s="404"/>
      <c r="C1419" s="404"/>
      <c r="D1419" s="404"/>
      <c r="E1419" s="396"/>
      <c r="F1419" s="397"/>
      <c r="G1419" s="395"/>
      <c r="H1419" s="405"/>
      <c r="I1419" s="394"/>
      <c r="J1419" s="387"/>
      <c r="K1419" s="383"/>
      <c r="L1419" s="402">
        <v>1.7429E-2</v>
      </c>
      <c r="M1419" s="201">
        <v>-138.12792617172849</v>
      </c>
      <c r="N1419" s="201">
        <v>423.0996045</v>
      </c>
      <c r="O1419" s="201">
        <v>41.094000000000001</v>
      </c>
      <c r="P1419" s="387">
        <v>41.094000000000001</v>
      </c>
      <c r="Q1419" s="387">
        <v>423.0996045</v>
      </c>
      <c r="R1419" s="387">
        <v>-138.13664067172849</v>
      </c>
      <c r="S1419" s="402">
        <v>231.59285271577843</v>
      </c>
      <c r="T1419" s="402">
        <v>231.60156721577843</v>
      </c>
      <c r="U1419" s="402" t="s">
        <v>2991</v>
      </c>
      <c r="V1419" s="170">
        <v>163.11422284937862</v>
      </c>
    </row>
    <row r="1420" spans="1:22" x14ac:dyDescent="0.25">
      <c r="A1420">
        <v>0</v>
      </c>
      <c r="B1420" s="397" t="s">
        <v>2824</v>
      </c>
      <c r="C1420" s="397" t="s">
        <v>2973</v>
      </c>
      <c r="D1420" s="397" t="s">
        <v>4320</v>
      </c>
      <c r="E1420" s="396">
        <v>2316</v>
      </c>
      <c r="F1420" s="823" t="s">
        <v>4408</v>
      </c>
      <c r="G1420" s="395" t="s">
        <v>4321</v>
      </c>
      <c r="H1420" s="395" t="s">
        <v>4322</v>
      </c>
      <c r="I1420" s="394"/>
      <c r="J1420" s="387"/>
      <c r="K1420" s="400"/>
      <c r="L1420" s="402">
        <v>0</v>
      </c>
      <c r="M1420" s="201">
        <v>-138.13664067172849</v>
      </c>
      <c r="N1420" s="201">
        <v>423.0996045</v>
      </c>
      <c r="O1420" s="201">
        <v>41.094000000000001</v>
      </c>
      <c r="P1420" s="387">
        <v>41.094000000000001</v>
      </c>
      <c r="Q1420" s="387">
        <v>423.0996045</v>
      </c>
      <c r="R1420" s="387">
        <v>-138.13664067172849</v>
      </c>
      <c r="S1420" s="402">
        <v>231.60156721577843</v>
      </c>
      <c r="T1420" s="402">
        <v>231.60156721577843</v>
      </c>
      <c r="U1420" s="402"/>
      <c r="V1420" s="170">
        <v>163.12293734937862</v>
      </c>
    </row>
    <row r="1421" spans="1:22" x14ac:dyDescent="0.25">
      <c r="A1421">
        <v>0</v>
      </c>
      <c r="B1421" s="404"/>
      <c r="C1421" s="404"/>
      <c r="D1421" s="404"/>
      <c r="E1421" s="396"/>
      <c r="F1421" s="397"/>
      <c r="G1421" s="395"/>
      <c r="H1421" s="395"/>
      <c r="I1421" s="394"/>
      <c r="J1421" s="414"/>
      <c r="K1421" s="383"/>
      <c r="L1421" s="402">
        <v>9.675700000000001E-2</v>
      </c>
      <c r="M1421" s="201">
        <v>-138.18501917172847</v>
      </c>
      <c r="N1421" s="201">
        <v>423.0996045</v>
      </c>
      <c r="O1421" s="201">
        <v>41.094000000000001</v>
      </c>
      <c r="P1421" s="387">
        <v>41.094000000000001</v>
      </c>
      <c r="Q1421" s="387">
        <v>423.0996045</v>
      </c>
      <c r="R1421" s="387">
        <v>-138.23339767172848</v>
      </c>
      <c r="S1421" s="402">
        <v>231.64994571577841</v>
      </c>
      <c r="T1421" s="402">
        <v>231.69832421577843</v>
      </c>
      <c r="U1421" s="402"/>
      <c r="V1421" s="170">
        <v>163.17131584937857</v>
      </c>
    </row>
    <row r="1422" spans="1:22" x14ac:dyDescent="0.25">
      <c r="A1422">
        <v>0</v>
      </c>
      <c r="B1422" s="404"/>
      <c r="C1422" s="404"/>
      <c r="D1422" s="404"/>
      <c r="E1422" s="396"/>
      <c r="F1422" s="397"/>
      <c r="G1422" s="395"/>
      <c r="H1422" s="395"/>
      <c r="I1422" s="394"/>
      <c r="J1422" s="414"/>
      <c r="K1422" s="397"/>
      <c r="L1422" s="387">
        <v>0.1</v>
      </c>
      <c r="M1422" s="201">
        <v>-138.28339767172849</v>
      </c>
      <c r="N1422" s="201">
        <v>423.0996045</v>
      </c>
      <c r="O1422" s="201">
        <v>41.094000000000001</v>
      </c>
      <c r="P1422" s="387">
        <v>41.094000000000001</v>
      </c>
      <c r="Q1422" s="387">
        <v>423.0996045</v>
      </c>
      <c r="R1422" s="387">
        <v>-138.33339767172848</v>
      </c>
      <c r="S1422" s="402">
        <v>231.74832421577841</v>
      </c>
      <c r="T1422" s="402">
        <v>231.79832421577842</v>
      </c>
      <c r="U1422" s="209"/>
      <c r="V1422" s="170">
        <v>163.2696943493786</v>
      </c>
    </row>
    <row r="1423" spans="1:22" x14ac:dyDescent="0.25">
      <c r="A1423">
        <v>0</v>
      </c>
      <c r="B1423" s="243" t="s">
        <v>2824</v>
      </c>
      <c r="C1423" s="243" t="s">
        <v>2988</v>
      </c>
      <c r="D1423" s="243" t="s">
        <v>1981</v>
      </c>
      <c r="E1423" s="214">
        <v>2318</v>
      </c>
      <c r="F1423" s="209" t="s">
        <v>2987</v>
      </c>
      <c r="G1423" s="215"/>
      <c r="H1423" s="215" t="s">
        <v>1978</v>
      </c>
      <c r="I1423" s="211">
        <v>40</v>
      </c>
      <c r="J1423" s="209"/>
      <c r="K1423" s="249"/>
      <c r="L1423" s="209">
        <v>5.740399999999999E-2</v>
      </c>
      <c r="M1423" s="201">
        <v>-138.36209967172846</v>
      </c>
      <c r="N1423" s="201">
        <v>423.0996045</v>
      </c>
      <c r="O1423" s="201">
        <v>41.094000000000001</v>
      </c>
      <c r="P1423" s="209">
        <v>41.094000000000001</v>
      </c>
      <c r="Q1423" s="209">
        <v>423.0996045</v>
      </c>
      <c r="R1423" s="209">
        <v>-138.39080167172847</v>
      </c>
      <c r="S1423" s="209">
        <v>231.8270262157784</v>
      </c>
      <c r="T1423" s="209">
        <v>231.85572821577841</v>
      </c>
      <c r="U1423" s="209"/>
      <c r="V1423" s="170">
        <v>163.34839634937856</v>
      </c>
    </row>
    <row r="1424" spans="1:22" x14ac:dyDescent="0.25">
      <c r="A1424">
        <v>0</v>
      </c>
      <c r="B1424" s="243"/>
      <c r="C1424" s="243"/>
      <c r="D1424" s="243"/>
      <c r="E1424" s="214"/>
      <c r="F1424" s="213" t="s">
        <v>619</v>
      </c>
      <c r="G1424" s="212"/>
      <c r="H1424" s="212"/>
      <c r="I1424" s="211"/>
      <c r="J1424" s="210"/>
      <c r="K1424" s="210"/>
      <c r="L1424" s="209">
        <v>0</v>
      </c>
      <c r="M1424" s="201">
        <v>-138.39080167172847</v>
      </c>
      <c r="N1424" s="201">
        <v>423.0996045</v>
      </c>
      <c r="O1424" s="201">
        <v>41.094000000000001</v>
      </c>
      <c r="P1424" s="209">
        <v>41.094000000000001</v>
      </c>
      <c r="Q1424" s="209">
        <v>423.0996045</v>
      </c>
      <c r="R1424" s="209">
        <v>-138.39080167172847</v>
      </c>
      <c r="S1424" s="209">
        <v>231.85572821577841</v>
      </c>
      <c r="T1424" s="209">
        <v>231.85572821577841</v>
      </c>
      <c r="U1424" s="209"/>
      <c r="V1424" s="170">
        <v>163.37709834937857</v>
      </c>
    </row>
    <row r="1425" spans="1:22" x14ac:dyDescent="0.25">
      <c r="A1425">
        <v>0</v>
      </c>
      <c r="B1425" s="243" t="s">
        <v>2824</v>
      </c>
      <c r="C1425" s="243" t="s">
        <v>2988</v>
      </c>
      <c r="D1425" s="243" t="s">
        <v>2849</v>
      </c>
      <c r="E1425" s="214">
        <v>2320</v>
      </c>
      <c r="F1425" s="213" t="s">
        <v>2986</v>
      </c>
      <c r="G1425" s="212"/>
      <c r="H1425" s="212" t="s">
        <v>2861</v>
      </c>
      <c r="I1425" s="211">
        <v>36</v>
      </c>
      <c r="J1425" s="210"/>
      <c r="K1425" s="210"/>
      <c r="L1425" s="209">
        <v>0.31832549999999998</v>
      </c>
      <c r="M1425" s="201">
        <v>-138.54996442172848</v>
      </c>
      <c r="N1425" s="201">
        <v>423.0996045</v>
      </c>
      <c r="O1425" s="201">
        <v>41.094000000000001</v>
      </c>
      <c r="P1425" s="209">
        <v>41.094000000000001</v>
      </c>
      <c r="Q1425" s="209">
        <v>423.0996045</v>
      </c>
      <c r="R1425" s="209">
        <v>-138.70912717172845</v>
      </c>
      <c r="S1425" s="209">
        <v>232.01489096577839</v>
      </c>
      <c r="T1425" s="209">
        <v>232.1740537157784</v>
      </c>
      <c r="U1425" s="209"/>
      <c r="V1425" s="170">
        <v>163.53626109937858</v>
      </c>
    </row>
    <row r="1426" spans="1:22" x14ac:dyDescent="0.25">
      <c r="A1426">
        <v>0</v>
      </c>
      <c r="B1426" s="243" t="s">
        <v>2824</v>
      </c>
      <c r="C1426" s="243" t="s">
        <v>2988</v>
      </c>
      <c r="D1426" s="243" t="s">
        <v>1990</v>
      </c>
      <c r="E1426" s="214">
        <v>2322</v>
      </c>
      <c r="F1426" s="213" t="s">
        <v>2985</v>
      </c>
      <c r="G1426" s="212" t="s">
        <v>2018</v>
      </c>
      <c r="H1426" s="212" t="s">
        <v>2859</v>
      </c>
      <c r="I1426" s="211"/>
      <c r="J1426" s="210"/>
      <c r="K1426" s="210"/>
      <c r="L1426" s="209">
        <v>0</v>
      </c>
      <c r="M1426" s="201">
        <v>-138.70912717172845</v>
      </c>
      <c r="N1426" s="201">
        <v>423.0996045</v>
      </c>
      <c r="O1426" s="201">
        <v>41.094000000000001</v>
      </c>
      <c r="P1426" s="209">
        <v>41.094000000000001</v>
      </c>
      <c r="Q1426" s="209">
        <v>423.0996045</v>
      </c>
      <c r="R1426" s="209">
        <v>-138.70912717172845</v>
      </c>
      <c r="S1426" s="209">
        <v>232.1740537157784</v>
      </c>
      <c r="T1426" s="209">
        <v>232.1740537157784</v>
      </c>
      <c r="U1426" s="209"/>
      <c r="V1426" s="170">
        <v>163.69542384937859</v>
      </c>
    </row>
    <row r="1427" spans="1:22" x14ac:dyDescent="0.25">
      <c r="A1427">
        <v>0</v>
      </c>
      <c r="B1427" s="243" t="s">
        <v>2824</v>
      </c>
      <c r="C1427" s="243" t="s">
        <v>2988</v>
      </c>
      <c r="D1427" s="243" t="s">
        <v>2849</v>
      </c>
      <c r="E1427" s="214">
        <v>2323</v>
      </c>
      <c r="F1427" s="213" t="s">
        <v>2984</v>
      </c>
      <c r="G1427" s="212"/>
      <c r="H1427" s="212" t="s">
        <v>2857</v>
      </c>
      <c r="I1427" s="211">
        <v>36</v>
      </c>
      <c r="J1427" s="210"/>
      <c r="K1427" s="210"/>
      <c r="L1427" s="209">
        <v>0.31832549999999998</v>
      </c>
      <c r="M1427" s="201">
        <v>-138.86828992172843</v>
      </c>
      <c r="N1427" s="201">
        <v>423.0996045</v>
      </c>
      <c r="O1427" s="201">
        <v>41.094000000000001</v>
      </c>
      <c r="P1427" s="209">
        <v>41.094000000000001</v>
      </c>
      <c r="Q1427" s="209">
        <v>423.0996045</v>
      </c>
      <c r="R1427" s="209">
        <v>-139.02745267172844</v>
      </c>
      <c r="S1427" s="209">
        <v>232.33321646577838</v>
      </c>
      <c r="T1427" s="209">
        <v>232.49237921577839</v>
      </c>
      <c r="U1427" s="209"/>
      <c r="V1427" s="170">
        <v>163.85458659937854</v>
      </c>
    </row>
    <row r="1428" spans="1:22" x14ac:dyDescent="0.25">
      <c r="A1428">
        <v>0</v>
      </c>
      <c r="B1428" s="243" t="s">
        <v>2824</v>
      </c>
      <c r="C1428" s="243" t="s">
        <v>2988</v>
      </c>
      <c r="D1428" s="243" t="s">
        <v>2849</v>
      </c>
      <c r="E1428" s="214">
        <v>2325</v>
      </c>
      <c r="F1428" s="213" t="s">
        <v>2983</v>
      </c>
      <c r="G1428" s="212"/>
      <c r="H1428" s="212" t="s">
        <v>2855</v>
      </c>
      <c r="I1428" s="211"/>
      <c r="J1428" s="209"/>
      <c r="K1428" s="249"/>
      <c r="L1428" s="209">
        <v>0</v>
      </c>
      <c r="M1428" s="201">
        <v>-139.02745267172844</v>
      </c>
      <c r="N1428" s="201">
        <v>423.0996045</v>
      </c>
      <c r="O1428" s="201">
        <v>41.094000000000001</v>
      </c>
      <c r="P1428" s="209">
        <v>41.094000000000001</v>
      </c>
      <c r="Q1428" s="209">
        <v>423.0996045</v>
      </c>
      <c r="R1428" s="209">
        <v>-139.02745267172844</v>
      </c>
      <c r="S1428" s="209">
        <v>232.49237921577839</v>
      </c>
      <c r="T1428" s="209">
        <v>232.49237921577839</v>
      </c>
      <c r="U1428" s="209"/>
      <c r="V1428" s="170">
        <v>164.01374934937854</v>
      </c>
    </row>
    <row r="1429" spans="1:22" x14ac:dyDescent="0.25">
      <c r="A1429">
        <v>0</v>
      </c>
      <c r="B1429" s="243"/>
      <c r="C1429" s="243"/>
      <c r="D1429" s="243"/>
      <c r="E1429" s="214"/>
      <c r="F1429" s="213" t="s">
        <v>619</v>
      </c>
      <c r="G1429" s="212"/>
      <c r="H1429" s="824"/>
      <c r="I1429" s="211"/>
      <c r="J1429" s="210"/>
      <c r="K1429" s="210"/>
      <c r="L1429" s="209">
        <v>0</v>
      </c>
      <c r="M1429" s="201">
        <v>-139.02745267172844</v>
      </c>
      <c r="N1429" s="201">
        <v>423.0996045</v>
      </c>
      <c r="O1429" s="201">
        <v>41.094000000000001</v>
      </c>
      <c r="P1429" s="209">
        <v>41.094000000000001</v>
      </c>
      <c r="Q1429" s="209">
        <v>423.0996045</v>
      </c>
      <c r="R1429" s="209">
        <v>-139.02745267172844</v>
      </c>
      <c r="S1429" s="209">
        <v>232.49237921577839</v>
      </c>
      <c r="T1429" s="209">
        <v>232.49237921577839</v>
      </c>
      <c r="U1429" s="209"/>
      <c r="V1429" s="170">
        <v>164.01374934937854</v>
      </c>
    </row>
    <row r="1430" spans="1:22" x14ac:dyDescent="0.25">
      <c r="A1430">
        <v>0</v>
      </c>
      <c r="B1430" s="243" t="s">
        <v>2824</v>
      </c>
      <c r="C1430" s="243" t="s">
        <v>2988</v>
      </c>
      <c r="D1430" s="243" t="s">
        <v>2849</v>
      </c>
      <c r="E1430" s="214">
        <v>2327</v>
      </c>
      <c r="F1430" s="213" t="s">
        <v>2981</v>
      </c>
      <c r="G1430" s="212"/>
      <c r="H1430" s="212" t="s">
        <v>2853</v>
      </c>
      <c r="I1430" s="211">
        <v>36</v>
      </c>
      <c r="J1430" s="210"/>
      <c r="K1430" s="210"/>
      <c r="L1430" s="209">
        <v>0.31832549999999998</v>
      </c>
      <c r="M1430" s="201">
        <v>-139.18661542172845</v>
      </c>
      <c r="N1430" s="201">
        <v>423.0996045</v>
      </c>
      <c r="O1430" s="201">
        <v>41.094000000000001</v>
      </c>
      <c r="P1430" s="209">
        <v>41.094000000000001</v>
      </c>
      <c r="Q1430" s="209">
        <v>423.0996045</v>
      </c>
      <c r="R1430" s="209">
        <v>-139.34577817172843</v>
      </c>
      <c r="S1430" s="209">
        <v>232.65154196577836</v>
      </c>
      <c r="T1430" s="209">
        <v>232.81070471577837</v>
      </c>
      <c r="U1430" s="209"/>
      <c r="V1430" s="170">
        <v>164.17291209937855</v>
      </c>
    </row>
    <row r="1431" spans="1:22" x14ac:dyDescent="0.25">
      <c r="A1431">
        <v>0</v>
      </c>
      <c r="B1431" s="243" t="s">
        <v>2824</v>
      </c>
      <c r="C1431" s="243" t="s">
        <v>2988</v>
      </c>
      <c r="D1431" s="243" t="s">
        <v>1967</v>
      </c>
      <c r="E1431" s="214">
        <v>2328</v>
      </c>
      <c r="F1431" s="213" t="s">
        <v>2980</v>
      </c>
      <c r="G1431" s="212" t="s">
        <v>2851</v>
      </c>
      <c r="H1431" s="212" t="s">
        <v>2850</v>
      </c>
      <c r="I1431" s="211"/>
      <c r="J1431" s="210"/>
      <c r="K1431" s="210"/>
      <c r="L1431" s="209">
        <v>0</v>
      </c>
      <c r="M1431" s="201">
        <v>-139.34577817172843</v>
      </c>
      <c r="N1431" s="201">
        <v>423.0996045</v>
      </c>
      <c r="O1431" s="201">
        <v>41.094000000000001</v>
      </c>
      <c r="P1431" s="209">
        <v>41.094000000000001</v>
      </c>
      <c r="Q1431" s="209">
        <v>423.0996045</v>
      </c>
      <c r="R1431" s="209">
        <v>-139.34577817172843</v>
      </c>
      <c r="S1431" s="209">
        <v>232.81070471577837</v>
      </c>
      <c r="T1431" s="209">
        <v>232.81070471577837</v>
      </c>
      <c r="U1431" s="209"/>
      <c r="V1431" s="170">
        <v>164.33207484937856</v>
      </c>
    </row>
    <row r="1432" spans="1:22" x14ac:dyDescent="0.25">
      <c r="A1432">
        <v>0</v>
      </c>
      <c r="B1432" s="243" t="s">
        <v>2824</v>
      </c>
      <c r="C1432" s="243" t="s">
        <v>2988</v>
      </c>
      <c r="D1432" s="243" t="s">
        <v>2849</v>
      </c>
      <c r="E1432" s="214">
        <v>2330</v>
      </c>
      <c r="F1432" s="213" t="s">
        <v>2979</v>
      </c>
      <c r="G1432" s="212"/>
      <c r="H1432" s="212" t="s">
        <v>2847</v>
      </c>
      <c r="I1432" s="211">
        <v>36</v>
      </c>
      <c r="J1432" s="210"/>
      <c r="K1432" s="210"/>
      <c r="L1432" s="209">
        <v>0.31832549999999998</v>
      </c>
      <c r="M1432" s="201">
        <v>-139.50494092172841</v>
      </c>
      <c r="N1432" s="201">
        <v>423.0996045</v>
      </c>
      <c r="O1432" s="201">
        <v>41.094000000000001</v>
      </c>
      <c r="P1432" s="209">
        <v>41.094000000000001</v>
      </c>
      <c r="Q1432" s="209">
        <v>423.0996045</v>
      </c>
      <c r="R1432" s="209">
        <v>-139.66410367172841</v>
      </c>
      <c r="S1432" s="209">
        <v>232.96986746577835</v>
      </c>
      <c r="T1432" s="209">
        <v>233.12903021577836</v>
      </c>
      <c r="U1432" s="209"/>
      <c r="V1432" s="170">
        <v>164.49123759937851</v>
      </c>
    </row>
    <row r="1433" spans="1:22" x14ac:dyDescent="0.25">
      <c r="A1433">
        <v>0</v>
      </c>
      <c r="B1433" s="243"/>
      <c r="C1433" s="243"/>
      <c r="D1433" s="243"/>
      <c r="E1433" s="214"/>
      <c r="F1433" s="213" t="s">
        <v>619</v>
      </c>
      <c r="G1433" s="212"/>
      <c r="H1433" s="212"/>
      <c r="I1433" s="211"/>
      <c r="J1433" s="209"/>
      <c r="K1433" s="210"/>
      <c r="L1433" s="209">
        <v>0</v>
      </c>
      <c r="M1433" s="201">
        <v>-139.66410367172841</v>
      </c>
      <c r="N1433" s="201">
        <v>423.0996045</v>
      </c>
      <c r="O1433" s="201">
        <v>41.094000000000001</v>
      </c>
      <c r="P1433" s="209">
        <v>41.094000000000001</v>
      </c>
      <c r="Q1433" s="209">
        <v>423.0996045</v>
      </c>
      <c r="R1433" s="209">
        <v>-139.66410367172841</v>
      </c>
      <c r="S1433" s="209">
        <v>233.12903021577836</v>
      </c>
      <c r="T1433" s="209">
        <v>233.12903021577836</v>
      </c>
      <c r="U1433" s="209"/>
      <c r="V1433" s="170">
        <v>164.65040034937851</v>
      </c>
    </row>
    <row r="1434" spans="1:22" x14ac:dyDescent="0.25">
      <c r="A1434">
        <v>0</v>
      </c>
      <c r="B1434" s="243" t="s">
        <v>2824</v>
      </c>
      <c r="C1434" s="243" t="s">
        <v>2988</v>
      </c>
      <c r="D1434" s="243" t="s">
        <v>1981</v>
      </c>
      <c r="E1434" s="214">
        <v>2332</v>
      </c>
      <c r="F1434" s="209" t="s">
        <v>2978</v>
      </c>
      <c r="G1434" s="212"/>
      <c r="H1434" s="215" t="s">
        <v>1978</v>
      </c>
      <c r="I1434" s="211">
        <v>40</v>
      </c>
      <c r="J1434" s="209"/>
      <c r="K1434" s="249"/>
      <c r="L1434" s="209">
        <v>5.740399999999999E-2</v>
      </c>
      <c r="M1434" s="201">
        <v>-139.69280567172842</v>
      </c>
      <c r="N1434" s="201">
        <v>423.0996045</v>
      </c>
      <c r="O1434" s="201">
        <v>41.094000000000001</v>
      </c>
      <c r="P1434" s="209">
        <v>41.094000000000001</v>
      </c>
      <c r="Q1434" s="209">
        <v>423.0996045</v>
      </c>
      <c r="R1434" s="209">
        <v>-139.7215076717284</v>
      </c>
      <c r="S1434" s="209">
        <v>233.15773221577834</v>
      </c>
      <c r="T1434" s="209">
        <v>233.18643421577835</v>
      </c>
      <c r="U1434" s="209"/>
      <c r="V1434" s="170">
        <v>164.67910234937852</v>
      </c>
    </row>
    <row r="1435" spans="1:22" x14ac:dyDescent="0.25">
      <c r="A1435">
        <v>0</v>
      </c>
      <c r="B1435" s="243"/>
      <c r="C1435" s="243"/>
      <c r="D1435" s="243"/>
      <c r="E1435" s="214"/>
      <c r="F1435" s="209"/>
      <c r="G1435" s="212"/>
      <c r="H1435" s="215"/>
      <c r="I1435" s="211"/>
      <c r="J1435" s="209"/>
      <c r="K1435" s="249"/>
      <c r="L1435" s="209">
        <v>0.91760700000000006</v>
      </c>
      <c r="M1435" s="201">
        <v>-140.18031117172842</v>
      </c>
      <c r="N1435" s="201">
        <v>423.0996045</v>
      </c>
      <c r="O1435" s="201">
        <v>41.094000000000001</v>
      </c>
      <c r="P1435" s="387">
        <v>41.094000000000001</v>
      </c>
      <c r="Q1435" s="387">
        <v>423.0996045</v>
      </c>
      <c r="R1435" s="387">
        <v>-140.63911467172841</v>
      </c>
      <c r="S1435" s="402">
        <v>233.64523771577836</v>
      </c>
      <c r="T1435" s="402">
        <v>234.10404121577835</v>
      </c>
      <c r="U1435" s="241" t="s">
        <v>2977</v>
      </c>
      <c r="V1435" s="225">
        <v>165.16660784937852</v>
      </c>
    </row>
    <row r="1436" spans="1:22" x14ac:dyDescent="0.25">
      <c r="A1436">
        <v>0</v>
      </c>
      <c r="B1436" s="397"/>
      <c r="C1436" s="397"/>
      <c r="D1436" s="397"/>
      <c r="E1436" s="396"/>
      <c r="F1436" s="397" t="s">
        <v>619</v>
      </c>
      <c r="G1436" s="395"/>
      <c r="H1436" s="395" t="s">
        <v>1962</v>
      </c>
      <c r="I1436" s="394">
        <v>40</v>
      </c>
      <c r="J1436" s="387"/>
      <c r="K1436" s="383"/>
      <c r="L1436" s="387">
        <v>0.152</v>
      </c>
      <c r="M1436" s="201">
        <v>-140.7151146717284</v>
      </c>
      <c r="N1436" s="201">
        <v>423.0996045</v>
      </c>
      <c r="O1436" s="201">
        <v>41.094000000000001</v>
      </c>
      <c r="P1436" s="387">
        <v>41.094000000000001</v>
      </c>
      <c r="Q1436" s="387">
        <v>423.0996045</v>
      </c>
      <c r="R1436" s="387">
        <v>-140.79111467172839</v>
      </c>
      <c r="S1436" s="402">
        <v>234.18004121577835</v>
      </c>
      <c r="T1436" s="402">
        <v>234.25604121577834</v>
      </c>
      <c r="U1436" s="387"/>
      <c r="V1436" s="225">
        <v>165.70141134937853</v>
      </c>
    </row>
    <row r="1437" spans="1:22" x14ac:dyDescent="0.25">
      <c r="A1437">
        <v>0</v>
      </c>
      <c r="B1437" s="397"/>
      <c r="C1437" s="397"/>
      <c r="D1437" s="397"/>
      <c r="E1437" s="396"/>
      <c r="F1437" s="397" t="s">
        <v>619</v>
      </c>
      <c r="G1437" s="395"/>
      <c r="H1437" s="395" t="s">
        <v>2100</v>
      </c>
      <c r="I1437" s="394"/>
      <c r="J1437" s="387"/>
      <c r="K1437" s="383"/>
      <c r="L1437" s="387">
        <v>0</v>
      </c>
      <c r="M1437" s="201">
        <v>-140.79111467172839</v>
      </c>
      <c r="N1437" s="201">
        <v>423.0996045</v>
      </c>
      <c r="O1437" s="201">
        <v>41.094000000000001</v>
      </c>
      <c r="P1437" s="387">
        <v>41.094000000000001</v>
      </c>
      <c r="Q1437" s="387">
        <v>423.0996045</v>
      </c>
      <c r="R1437" s="387">
        <v>-140.79111467172839</v>
      </c>
      <c r="S1437" s="402">
        <v>234.25604121577834</v>
      </c>
      <c r="T1437" s="402">
        <v>234.25604121577834</v>
      </c>
      <c r="U1437" s="387"/>
      <c r="V1437" s="225">
        <v>165.7774113493785</v>
      </c>
    </row>
    <row r="1438" spans="1:22" x14ac:dyDescent="0.25">
      <c r="A1438">
        <v>0</v>
      </c>
      <c r="B1438" s="397" t="s">
        <v>2824</v>
      </c>
      <c r="C1438" s="397" t="s">
        <v>2973</v>
      </c>
      <c r="D1438" s="397" t="s">
        <v>2152</v>
      </c>
      <c r="E1438" s="396">
        <v>2343</v>
      </c>
      <c r="F1438" s="397" t="s">
        <v>2976</v>
      </c>
      <c r="G1438" s="395" t="s">
        <v>2150</v>
      </c>
      <c r="H1438" s="395" t="s">
        <v>2149</v>
      </c>
      <c r="I1438" s="394"/>
      <c r="J1438" s="387"/>
      <c r="K1438" s="383"/>
      <c r="L1438" s="387">
        <v>0</v>
      </c>
      <c r="M1438" s="201">
        <v>-140.79111467172839</v>
      </c>
      <c r="N1438" s="201">
        <v>423.0996045</v>
      </c>
      <c r="O1438" s="201">
        <v>41.094000000000001</v>
      </c>
      <c r="P1438" s="387">
        <v>41.094000000000001</v>
      </c>
      <c r="Q1438" s="387">
        <v>423.0996045</v>
      </c>
      <c r="R1438" s="387">
        <v>-140.79111467172839</v>
      </c>
      <c r="S1438" s="402">
        <v>234.25604121577834</v>
      </c>
      <c r="T1438" s="402">
        <v>234.25604121577834</v>
      </c>
      <c r="U1438" s="387"/>
      <c r="V1438" s="225">
        <v>165.7774113493785</v>
      </c>
    </row>
    <row r="1439" spans="1:22" x14ac:dyDescent="0.25">
      <c r="A1439">
        <v>0</v>
      </c>
      <c r="B1439" s="397"/>
      <c r="C1439" s="397"/>
      <c r="D1439" s="397"/>
      <c r="E1439" s="396"/>
      <c r="F1439" s="397" t="s">
        <v>619</v>
      </c>
      <c r="G1439" s="395"/>
      <c r="H1439" s="395" t="s">
        <v>2100</v>
      </c>
      <c r="I1439" s="394"/>
      <c r="J1439" s="387"/>
      <c r="K1439" s="383"/>
      <c r="L1439" s="387">
        <v>0</v>
      </c>
      <c r="M1439" s="201">
        <v>-140.79111467172839</v>
      </c>
      <c r="N1439" s="201">
        <v>423.0996045</v>
      </c>
      <c r="O1439" s="201">
        <v>41.094000000000001</v>
      </c>
      <c r="P1439" s="387">
        <v>41.094000000000001</v>
      </c>
      <c r="Q1439" s="387">
        <v>423.0996045</v>
      </c>
      <c r="R1439" s="387">
        <v>-140.79111467172839</v>
      </c>
      <c r="S1439" s="402">
        <v>234.25604121577834</v>
      </c>
      <c r="T1439" s="402">
        <v>234.25604121577834</v>
      </c>
      <c r="U1439" s="387"/>
      <c r="V1439" s="225">
        <v>165.7774113493785</v>
      </c>
    </row>
    <row r="1440" spans="1:22" x14ac:dyDescent="0.25">
      <c r="A1440">
        <v>0</v>
      </c>
      <c r="B1440" s="397" t="s">
        <v>2824</v>
      </c>
      <c r="C1440" s="397" t="s">
        <v>2973</v>
      </c>
      <c r="D1440" s="397" t="s">
        <v>1990</v>
      </c>
      <c r="E1440" s="396">
        <v>2343</v>
      </c>
      <c r="F1440" s="397" t="s">
        <v>2975</v>
      </c>
      <c r="G1440" s="395" t="s">
        <v>1988</v>
      </c>
      <c r="H1440" s="395" t="s">
        <v>1987</v>
      </c>
      <c r="I1440" s="394"/>
      <c r="J1440" s="387"/>
      <c r="K1440" s="400"/>
      <c r="L1440" s="387">
        <v>0</v>
      </c>
      <c r="M1440" s="201">
        <v>-140.79111467172839</v>
      </c>
      <c r="N1440" s="201">
        <v>423.0996045</v>
      </c>
      <c r="O1440" s="201">
        <v>41.094000000000001</v>
      </c>
      <c r="P1440" s="387">
        <v>41.094000000000001</v>
      </c>
      <c r="Q1440" s="387">
        <v>423.0996045</v>
      </c>
      <c r="R1440" s="387">
        <v>-140.79111467172839</v>
      </c>
      <c r="S1440" s="402">
        <v>234.25604121577834</v>
      </c>
      <c r="T1440" s="402">
        <v>234.25604121577834</v>
      </c>
      <c r="U1440" s="387"/>
      <c r="V1440" s="225">
        <v>165.7774113493785</v>
      </c>
    </row>
    <row r="1441" spans="1:22" x14ac:dyDescent="0.25">
      <c r="A1441">
        <v>0</v>
      </c>
      <c r="B1441" s="397"/>
      <c r="C1441" s="397"/>
      <c r="D1441" s="397"/>
      <c r="E1441" s="396"/>
      <c r="F1441" s="397" t="s">
        <v>619</v>
      </c>
      <c r="G1441" s="395"/>
      <c r="H1441" s="395" t="s">
        <v>1962</v>
      </c>
      <c r="I1441" s="394">
        <v>40</v>
      </c>
      <c r="J1441" s="387"/>
      <c r="K1441" s="383"/>
      <c r="L1441" s="387">
        <v>0.13199999999999998</v>
      </c>
      <c r="M1441" s="201">
        <v>-140.8571146717284</v>
      </c>
      <c r="N1441" s="201">
        <v>423.0996045</v>
      </c>
      <c r="O1441" s="201">
        <v>41.094000000000001</v>
      </c>
      <c r="P1441" s="387">
        <v>41.094000000000001</v>
      </c>
      <c r="Q1441" s="387">
        <v>423.0996045</v>
      </c>
      <c r="R1441" s="387">
        <v>-140.9231146717284</v>
      </c>
      <c r="S1441" s="402">
        <v>234.32204121577834</v>
      </c>
      <c r="T1441" s="402">
        <v>234.38804121577834</v>
      </c>
      <c r="U1441" s="387"/>
      <c r="V1441" s="225">
        <v>165.84341134937853</v>
      </c>
    </row>
    <row r="1442" spans="1:22" x14ac:dyDescent="0.25">
      <c r="A1442">
        <v>0</v>
      </c>
      <c r="B1442" s="397"/>
      <c r="C1442" s="397"/>
      <c r="D1442" s="397"/>
      <c r="E1442" s="397"/>
      <c r="F1442" s="397"/>
      <c r="G1442" s="395"/>
      <c r="H1442" s="395"/>
      <c r="I1442" s="394"/>
      <c r="J1442" s="387"/>
      <c r="K1442" s="383"/>
      <c r="L1442" s="387">
        <v>1.052E-3</v>
      </c>
      <c r="M1442" s="201">
        <v>-140.92364067172838</v>
      </c>
      <c r="N1442" s="201">
        <v>423.0996045</v>
      </c>
      <c r="O1442" s="201">
        <v>41.094000000000001</v>
      </c>
      <c r="P1442" s="387">
        <v>41.094000000000001</v>
      </c>
      <c r="Q1442" s="387">
        <v>423.0996045</v>
      </c>
      <c r="R1442" s="387">
        <v>-140.92416667172839</v>
      </c>
      <c r="S1442" s="402">
        <v>234.38856721577832</v>
      </c>
      <c r="T1442" s="402">
        <v>234.38909321577833</v>
      </c>
      <c r="U1442" s="387"/>
      <c r="V1442" s="225">
        <v>165.90993734937848</v>
      </c>
    </row>
    <row r="1443" spans="1:22" x14ac:dyDescent="0.25">
      <c r="A1443">
        <v>0</v>
      </c>
      <c r="B1443" s="433"/>
      <c r="C1443" s="433"/>
      <c r="D1443" s="433"/>
      <c r="E1443" s="432"/>
      <c r="F1443" s="429"/>
      <c r="G1443" s="431"/>
      <c r="H1443" s="428"/>
      <c r="I1443" s="430"/>
      <c r="J1443" s="429"/>
      <c r="K1443" s="383"/>
      <c r="L1443" s="387">
        <v>1.5593999999999983E-2</v>
      </c>
      <c r="M1443" s="201">
        <v>-140.9319636717284</v>
      </c>
      <c r="N1443" s="201">
        <v>423.0996045</v>
      </c>
      <c r="O1443" s="201">
        <v>41.094000000000001</v>
      </c>
      <c r="P1443" s="387">
        <v>41.094000000000001</v>
      </c>
      <c r="Q1443" s="387">
        <v>423.0996045</v>
      </c>
      <c r="R1443" s="387">
        <v>-140.93976067172838</v>
      </c>
      <c r="S1443" s="387">
        <v>234.39689021577831</v>
      </c>
      <c r="T1443" s="387">
        <v>234.40468721577832</v>
      </c>
      <c r="U1443" s="429"/>
      <c r="V1443" s="201">
        <v>165.9182603493785</v>
      </c>
    </row>
    <row r="1444" spans="1:22" x14ac:dyDescent="0.25">
      <c r="A1444">
        <v>0</v>
      </c>
      <c r="B1444" s="397" t="s">
        <v>2824</v>
      </c>
      <c r="C1444" s="397" t="s">
        <v>2973</v>
      </c>
      <c r="D1444" s="397" t="s">
        <v>4320</v>
      </c>
      <c r="E1444" s="396">
        <v>2344</v>
      </c>
      <c r="F1444" s="823" t="s">
        <v>4409</v>
      </c>
      <c r="G1444" s="395" t="s">
        <v>4321</v>
      </c>
      <c r="H1444" s="395" t="s">
        <v>4322</v>
      </c>
      <c r="I1444" s="430"/>
      <c r="J1444" s="399"/>
      <c r="K1444" s="400"/>
      <c r="L1444" s="387">
        <v>0</v>
      </c>
      <c r="M1444" s="201">
        <v>-140.93976067172838</v>
      </c>
      <c r="N1444" s="201">
        <v>423.0996045</v>
      </c>
      <c r="O1444" s="201">
        <v>41.094000000000001</v>
      </c>
      <c r="P1444" s="387">
        <v>41.094000000000001</v>
      </c>
      <c r="Q1444" s="387">
        <v>423.0996045</v>
      </c>
      <c r="R1444" s="387">
        <v>-140.93976067172838</v>
      </c>
      <c r="S1444" s="387">
        <v>234.40468721577832</v>
      </c>
      <c r="T1444" s="387">
        <v>234.40468721577832</v>
      </c>
      <c r="U1444" s="429"/>
      <c r="V1444" s="170">
        <v>165.92605734937848</v>
      </c>
    </row>
    <row r="1445" spans="1:22" x14ac:dyDescent="0.25">
      <c r="A1445">
        <v>0</v>
      </c>
      <c r="B1445" s="433"/>
      <c r="C1445" s="433"/>
      <c r="D1445" s="433"/>
      <c r="E1445" s="432"/>
      <c r="F1445" s="433"/>
      <c r="G1445" s="431"/>
      <c r="H1445" s="431"/>
      <c r="I1445" s="430"/>
      <c r="J1445" s="435"/>
      <c r="K1445" s="383"/>
      <c r="L1445" s="387">
        <v>0.30958200000000002</v>
      </c>
      <c r="M1445" s="201">
        <v>-141.09455167172837</v>
      </c>
      <c r="N1445" s="201">
        <v>423.0996045</v>
      </c>
      <c r="O1445" s="201">
        <v>41.094000000000001</v>
      </c>
      <c r="P1445" s="387">
        <v>41.094000000000001</v>
      </c>
      <c r="Q1445" s="387">
        <v>423.0996045</v>
      </c>
      <c r="R1445" s="387">
        <v>-141.24934267172839</v>
      </c>
      <c r="S1445" s="387">
        <v>234.55947821577834</v>
      </c>
      <c r="T1445" s="387">
        <v>234.71426921577833</v>
      </c>
      <c r="U1445" s="429"/>
      <c r="V1445" s="170">
        <v>166.08084834937853</v>
      </c>
    </row>
    <row r="1446" spans="1:22" x14ac:dyDescent="0.25">
      <c r="A1446">
        <v>0</v>
      </c>
      <c r="B1446" s="433"/>
      <c r="C1446" s="433"/>
      <c r="D1446" s="433"/>
      <c r="E1446" s="432"/>
      <c r="F1446" s="433"/>
      <c r="G1446" s="431"/>
      <c r="H1446" s="431"/>
      <c r="I1446" s="434"/>
      <c r="J1446" s="429"/>
      <c r="K1446" s="383"/>
      <c r="L1446" s="387">
        <v>0</v>
      </c>
      <c r="M1446" s="201">
        <v>-141.24934267172839</v>
      </c>
      <c r="N1446" s="201">
        <v>423.0996045</v>
      </c>
      <c r="O1446" s="201">
        <v>41.094000000000001</v>
      </c>
      <c r="P1446" s="387">
        <v>41.094000000000001</v>
      </c>
      <c r="Q1446" s="387">
        <v>423.0996045</v>
      </c>
      <c r="R1446" s="387">
        <v>-141.24934267172839</v>
      </c>
      <c r="S1446" s="387">
        <v>234.71426921577833</v>
      </c>
      <c r="T1446" s="387">
        <v>234.71426921577833</v>
      </c>
      <c r="U1446" s="428"/>
      <c r="V1446" s="170">
        <v>166.23563934937852</v>
      </c>
    </row>
    <row r="1447" spans="1:22" x14ac:dyDescent="0.25">
      <c r="A1447">
        <v>0</v>
      </c>
      <c r="B1447" s="433"/>
      <c r="C1447" s="433"/>
      <c r="D1447" s="433"/>
      <c r="E1447" s="432"/>
      <c r="F1447" s="429"/>
      <c r="G1447" s="431"/>
      <c r="H1447" s="428"/>
      <c r="I1447" s="430"/>
      <c r="J1447" s="429"/>
      <c r="K1447" s="383"/>
      <c r="L1447" s="387">
        <v>0</v>
      </c>
      <c r="M1447" s="201">
        <v>-141.24934267172839</v>
      </c>
      <c r="N1447" s="201">
        <v>423.0996045</v>
      </c>
      <c r="O1447" s="201">
        <v>41.094000000000001</v>
      </c>
      <c r="P1447" s="387">
        <v>41.094000000000001</v>
      </c>
      <c r="Q1447" s="387">
        <v>423.0996045</v>
      </c>
      <c r="R1447" s="387">
        <v>-141.24934267172839</v>
      </c>
      <c r="S1447" s="387">
        <v>234.71426921577833</v>
      </c>
      <c r="T1447" s="387">
        <v>234.71426921577833</v>
      </c>
      <c r="U1447" s="428"/>
      <c r="V1447" s="170">
        <v>166.23563934937852</v>
      </c>
    </row>
    <row r="1448" spans="1:22" x14ac:dyDescent="0.25">
      <c r="A1448">
        <v>0</v>
      </c>
      <c r="B1448" s="433"/>
      <c r="C1448" s="433"/>
      <c r="D1448" s="433"/>
      <c r="E1448" s="432"/>
      <c r="F1448" s="429"/>
      <c r="G1448" s="431"/>
      <c r="H1448" s="428"/>
      <c r="I1448" s="430"/>
      <c r="J1448" s="429"/>
      <c r="K1448" s="383"/>
      <c r="L1448" s="387">
        <v>6.9596000000000005E-2</v>
      </c>
      <c r="M1448" s="201">
        <v>-141.28414067172838</v>
      </c>
      <c r="N1448" s="201">
        <v>423.0996045</v>
      </c>
      <c r="O1448" s="201">
        <v>41.094000000000001</v>
      </c>
      <c r="P1448" s="387">
        <v>41.094000000000001</v>
      </c>
      <c r="Q1448" s="387">
        <v>423.0996045</v>
      </c>
      <c r="R1448" s="387">
        <v>-141.31893867172838</v>
      </c>
      <c r="S1448" s="402">
        <v>234.74906721577833</v>
      </c>
      <c r="T1448" s="402">
        <v>234.78386521577832</v>
      </c>
      <c r="U1448" s="399"/>
      <c r="V1448" s="170">
        <v>166.27043734937848</v>
      </c>
    </row>
    <row r="1449" spans="1:22" x14ac:dyDescent="0.25">
      <c r="A1449">
        <v>0</v>
      </c>
      <c r="B1449" s="404" t="s">
        <v>2824</v>
      </c>
      <c r="C1449" s="404" t="s">
        <v>2973</v>
      </c>
      <c r="D1449" s="404" t="s">
        <v>2165</v>
      </c>
      <c r="E1449" s="403">
        <v>2348</v>
      </c>
      <c r="F1449" s="397" t="s">
        <v>2972</v>
      </c>
      <c r="G1449" s="395" t="s">
        <v>2163</v>
      </c>
      <c r="H1449" s="395" t="s">
        <v>2162</v>
      </c>
      <c r="I1449" s="394">
        <v>40</v>
      </c>
      <c r="J1449" s="387"/>
      <c r="K1449" s="383"/>
      <c r="L1449" s="402">
        <v>6.7196000000000006E-2</v>
      </c>
      <c r="M1449" s="201">
        <v>-141.35253667172839</v>
      </c>
      <c r="N1449" s="201">
        <v>423.0996045</v>
      </c>
      <c r="O1449" s="201">
        <v>41.094000000000001</v>
      </c>
      <c r="P1449" s="387">
        <v>41.094000000000001</v>
      </c>
      <c r="Q1449" s="387">
        <v>423.0996045</v>
      </c>
      <c r="R1449" s="387">
        <v>-141.38613467172837</v>
      </c>
      <c r="S1449" s="402">
        <v>234.8174632157783</v>
      </c>
      <c r="T1449" s="402">
        <v>234.85106121577832</v>
      </c>
      <c r="U1449" s="399"/>
      <c r="V1449" s="170">
        <v>166.33883334937849</v>
      </c>
    </row>
    <row r="1450" spans="1:22" x14ac:dyDescent="0.25">
      <c r="A1450">
        <v>0</v>
      </c>
      <c r="B1450" s="404"/>
      <c r="C1450" s="404"/>
      <c r="D1450" s="404"/>
      <c r="E1450" s="403"/>
      <c r="F1450" s="397"/>
      <c r="G1450" s="395"/>
      <c r="H1450" s="395"/>
      <c r="I1450" s="394"/>
      <c r="J1450" s="414"/>
      <c r="K1450" s="383"/>
      <c r="L1450" s="402">
        <v>0.14724000000000001</v>
      </c>
      <c r="M1450" s="201">
        <v>-141.45975467172838</v>
      </c>
      <c r="N1450" s="201">
        <v>423.0996045</v>
      </c>
      <c r="O1450" s="201">
        <v>41.094000000000001</v>
      </c>
      <c r="P1450" s="387">
        <v>41.094000000000001</v>
      </c>
      <c r="Q1450" s="387">
        <v>423.0996045</v>
      </c>
      <c r="R1450" s="387">
        <v>-141.53337467172838</v>
      </c>
      <c r="S1450" s="402">
        <v>234.92468121577832</v>
      </c>
      <c r="T1450" s="402">
        <v>234.99830121577833</v>
      </c>
      <c r="U1450" s="399"/>
      <c r="V1450" s="170">
        <v>166.44605134937848</v>
      </c>
    </row>
    <row r="1451" spans="1:22" x14ac:dyDescent="0.25">
      <c r="A1451">
        <v>0</v>
      </c>
      <c r="B1451" s="397" t="s">
        <v>2824</v>
      </c>
      <c r="C1451" s="397" t="s">
        <v>2973</v>
      </c>
      <c r="D1451" s="397" t="s">
        <v>1961</v>
      </c>
      <c r="E1451" s="396">
        <v>2351</v>
      </c>
      <c r="F1451" s="397" t="s">
        <v>2971</v>
      </c>
      <c r="G1451" s="395" t="s">
        <v>1984</v>
      </c>
      <c r="H1451" s="395" t="s">
        <v>1958</v>
      </c>
      <c r="I1451" s="394">
        <v>50</v>
      </c>
      <c r="J1451" s="387"/>
      <c r="K1451" s="383"/>
      <c r="L1451" s="387">
        <v>0.2</v>
      </c>
      <c r="M1451" s="201">
        <v>-141.63337467172838</v>
      </c>
      <c r="N1451" s="201">
        <v>423.0996045</v>
      </c>
      <c r="O1451" s="201">
        <v>41.094000000000001</v>
      </c>
      <c r="P1451" s="387">
        <v>41.094000000000001</v>
      </c>
      <c r="Q1451" s="387">
        <v>423.0996045</v>
      </c>
      <c r="R1451" s="387">
        <v>-141.73337467172837</v>
      </c>
      <c r="S1451" s="402">
        <v>235.09830121577832</v>
      </c>
      <c r="T1451" s="402">
        <v>235.19830121577832</v>
      </c>
      <c r="U1451" s="399"/>
      <c r="V1451" s="170">
        <v>166.61967134937851</v>
      </c>
    </row>
    <row r="1452" spans="1:22" x14ac:dyDescent="0.25">
      <c r="A1452">
        <v>0</v>
      </c>
      <c r="B1452" s="397"/>
      <c r="C1452" s="397"/>
      <c r="D1452" s="397"/>
      <c r="E1452" s="396"/>
      <c r="F1452" s="397"/>
      <c r="G1452" s="395"/>
      <c r="H1452" s="395"/>
      <c r="I1452" s="394"/>
      <c r="J1452" s="387"/>
      <c r="K1452" s="383"/>
      <c r="L1452" s="387">
        <v>0.106701</v>
      </c>
      <c r="M1452" s="201">
        <v>-141.78672517172836</v>
      </c>
      <c r="N1452" s="201">
        <v>423.0996045</v>
      </c>
      <c r="O1452" s="201">
        <v>41.094000000000001</v>
      </c>
      <c r="P1452" s="387">
        <v>41.094000000000001</v>
      </c>
      <c r="Q1452" s="387">
        <v>423.0996045</v>
      </c>
      <c r="R1452" s="387">
        <v>-141.84007567172836</v>
      </c>
      <c r="S1452" s="402">
        <v>235.25165171577831</v>
      </c>
      <c r="T1452" s="402">
        <v>235.3050022157783</v>
      </c>
      <c r="U1452" s="399"/>
      <c r="V1452" s="170">
        <v>166.77302184937849</v>
      </c>
    </row>
    <row r="1453" spans="1:22" x14ac:dyDescent="0.25">
      <c r="A1453">
        <v>0</v>
      </c>
      <c r="B1453" s="404" t="s">
        <v>2824</v>
      </c>
      <c r="C1453" s="404" t="s">
        <v>2973</v>
      </c>
      <c r="D1453" s="397" t="s">
        <v>474</v>
      </c>
      <c r="E1453" s="396">
        <v>2353</v>
      </c>
      <c r="F1453" s="397" t="s">
        <v>2970</v>
      </c>
      <c r="G1453" s="395" t="s">
        <v>2832</v>
      </c>
      <c r="H1453" s="395" t="s">
        <v>3435</v>
      </c>
      <c r="I1453" s="394"/>
      <c r="J1453" s="399"/>
      <c r="K1453" s="400"/>
      <c r="L1453" s="402">
        <v>0</v>
      </c>
      <c r="M1453" s="201">
        <v>-141.84007567172836</v>
      </c>
      <c r="N1453" s="201">
        <v>423.0996045</v>
      </c>
      <c r="O1453" s="201">
        <v>41.094000000000001</v>
      </c>
      <c r="P1453" s="387">
        <v>41.094000000000001</v>
      </c>
      <c r="Q1453" s="387">
        <v>423.0996045</v>
      </c>
      <c r="R1453" s="387">
        <v>-141.84007567172836</v>
      </c>
      <c r="S1453" s="402">
        <v>235.3050022157783</v>
      </c>
      <c r="T1453" s="402">
        <v>235.3050022157783</v>
      </c>
      <c r="U1453" s="399"/>
      <c r="V1453" s="170">
        <v>166.82637234937846</v>
      </c>
    </row>
    <row r="1454" spans="1:22" x14ac:dyDescent="0.25">
      <c r="A1454">
        <v>0</v>
      </c>
      <c r="B1454" s="404"/>
      <c r="C1454" s="404"/>
      <c r="D1454" s="404"/>
      <c r="E1454" s="427"/>
      <c r="F1454" s="397"/>
      <c r="G1454" s="395"/>
      <c r="H1454" s="395"/>
      <c r="I1454" s="394"/>
      <c r="J1454" s="399"/>
      <c r="K1454" s="400"/>
      <c r="L1454" s="402">
        <v>0.14329900000000001</v>
      </c>
      <c r="M1454" s="201">
        <v>-141.91172517172836</v>
      </c>
      <c r="N1454" s="201">
        <v>423.0996045</v>
      </c>
      <c r="O1454" s="201">
        <v>41.094000000000001</v>
      </c>
      <c r="P1454" s="387">
        <v>41.094000000000001</v>
      </c>
      <c r="Q1454" s="387">
        <v>423.0996045</v>
      </c>
      <c r="R1454" s="387">
        <v>-141.98337467172837</v>
      </c>
      <c r="S1454" s="402">
        <v>235.37665171577831</v>
      </c>
      <c r="T1454" s="402">
        <v>235.44830121577832</v>
      </c>
      <c r="U1454" s="399"/>
      <c r="V1454" s="170">
        <v>166.89802184937849</v>
      </c>
    </row>
    <row r="1455" spans="1:22" x14ac:dyDescent="0.25">
      <c r="A1455">
        <v>0</v>
      </c>
      <c r="B1455" s="404" t="s">
        <v>2824</v>
      </c>
      <c r="C1455" s="404" t="s">
        <v>2973</v>
      </c>
      <c r="D1455" s="404" t="s">
        <v>1947</v>
      </c>
      <c r="E1455" s="403">
        <v>2356</v>
      </c>
      <c r="F1455" s="397" t="s">
        <v>2968</v>
      </c>
      <c r="G1455" s="395" t="s">
        <v>1982</v>
      </c>
      <c r="H1455" s="395" t="s">
        <v>1944</v>
      </c>
      <c r="I1455" s="394">
        <v>50</v>
      </c>
      <c r="J1455" s="387"/>
      <c r="K1455" s="383"/>
      <c r="L1455" s="402">
        <v>0.25</v>
      </c>
      <c r="M1455" s="201">
        <v>-142.10837467172837</v>
      </c>
      <c r="N1455" s="201">
        <v>423.0996045</v>
      </c>
      <c r="O1455" s="201">
        <v>41.094000000000001</v>
      </c>
      <c r="P1455" s="387">
        <v>41.094000000000001</v>
      </c>
      <c r="Q1455" s="387">
        <v>423.0996045</v>
      </c>
      <c r="R1455" s="387">
        <v>-142.23337467172837</v>
      </c>
      <c r="S1455" s="402">
        <v>235.57330121577832</v>
      </c>
      <c r="T1455" s="402">
        <v>235.69830121577832</v>
      </c>
      <c r="U1455" s="399"/>
      <c r="V1455" s="170">
        <v>167.09467134937847</v>
      </c>
    </row>
    <row r="1456" spans="1:22" x14ac:dyDescent="0.25">
      <c r="A1456">
        <v>0</v>
      </c>
      <c r="B1456" s="404"/>
      <c r="C1456" s="404"/>
      <c r="D1456" s="404"/>
      <c r="E1456" s="403"/>
      <c r="F1456" s="397"/>
      <c r="G1456" s="395"/>
      <c r="H1456" s="397" t="s">
        <v>2415</v>
      </c>
      <c r="I1456" s="394"/>
      <c r="J1456" s="387"/>
      <c r="K1456" s="383"/>
      <c r="L1456" s="402">
        <v>4.7E-2</v>
      </c>
      <c r="M1456" s="201">
        <v>-142.25687467172838</v>
      </c>
      <c r="N1456" s="201">
        <v>423.0996045</v>
      </c>
      <c r="O1456" s="201">
        <v>41.094000000000001</v>
      </c>
      <c r="P1456" s="387">
        <v>41.094000000000001</v>
      </c>
      <c r="Q1456" s="387">
        <v>423.0996045</v>
      </c>
      <c r="R1456" s="387">
        <v>-142.28037467172837</v>
      </c>
      <c r="S1456" s="402">
        <v>235.7218012157783</v>
      </c>
      <c r="T1456" s="402">
        <v>235.74530121577831</v>
      </c>
      <c r="U1456" s="399"/>
      <c r="V1456" s="170">
        <v>167.24317134937849</v>
      </c>
    </row>
    <row r="1457" spans="1:22" x14ac:dyDescent="0.25">
      <c r="A1457">
        <v>0</v>
      </c>
      <c r="B1457" s="404"/>
      <c r="C1457" s="404"/>
      <c r="D1457" s="404"/>
      <c r="E1457" s="403"/>
      <c r="F1457" s="397"/>
      <c r="G1457" s="395"/>
      <c r="H1457" s="395"/>
      <c r="I1457" s="394"/>
      <c r="J1457" s="399"/>
      <c r="K1457" s="383"/>
      <c r="L1457" s="402">
        <v>0.191168</v>
      </c>
      <c r="M1457" s="201">
        <v>-142.37595867172837</v>
      </c>
      <c r="N1457" s="201">
        <v>423.0996045</v>
      </c>
      <c r="O1457" s="201">
        <v>41.094000000000001</v>
      </c>
      <c r="P1457" s="387">
        <v>41.094000000000001</v>
      </c>
      <c r="Q1457" s="387">
        <v>423.0996045</v>
      </c>
      <c r="R1457" s="387">
        <v>-142.47154267172837</v>
      </c>
      <c r="S1457" s="402">
        <v>235.84088521577831</v>
      </c>
      <c r="T1457" s="402">
        <v>235.93646921577832</v>
      </c>
      <c r="U1457" s="387" t="s">
        <v>2365</v>
      </c>
      <c r="V1457" s="170">
        <v>167.36225534937847</v>
      </c>
    </row>
    <row r="1458" spans="1:22" x14ac:dyDescent="0.25">
      <c r="A1458">
        <v>0</v>
      </c>
      <c r="B1458" s="397" t="s">
        <v>2824</v>
      </c>
      <c r="C1458" s="397" t="s">
        <v>2973</v>
      </c>
      <c r="D1458" s="397" t="s">
        <v>4320</v>
      </c>
      <c r="E1458" s="396">
        <v>2359</v>
      </c>
      <c r="F1458" s="823" t="s">
        <v>4410</v>
      </c>
      <c r="G1458" s="395" t="s">
        <v>4321</v>
      </c>
      <c r="H1458" s="395" t="s">
        <v>4322</v>
      </c>
      <c r="I1458" s="394"/>
      <c r="J1458" s="399"/>
      <c r="K1458" s="400"/>
      <c r="L1458" s="387">
        <v>0</v>
      </c>
      <c r="M1458" s="201">
        <v>-142.47154267172837</v>
      </c>
      <c r="N1458" s="201">
        <v>423.0996045</v>
      </c>
      <c r="O1458" s="201">
        <v>41.094000000000001</v>
      </c>
      <c r="P1458" s="387">
        <v>41.094000000000001</v>
      </c>
      <c r="Q1458" s="387">
        <v>423.0996045</v>
      </c>
      <c r="R1458" s="387">
        <v>-142.47154267172837</v>
      </c>
      <c r="S1458" s="402">
        <v>235.93646921577832</v>
      </c>
      <c r="T1458" s="402">
        <v>235.93646921577832</v>
      </c>
      <c r="U1458" s="387"/>
      <c r="V1458" s="170">
        <v>167.4578393493785</v>
      </c>
    </row>
    <row r="1459" spans="1:22" x14ac:dyDescent="0.25">
      <c r="A1459">
        <v>0</v>
      </c>
      <c r="B1459" s="404"/>
      <c r="C1459" s="404"/>
      <c r="D1459" s="397"/>
      <c r="E1459" s="396"/>
      <c r="F1459" s="397"/>
      <c r="G1459" s="395"/>
      <c r="H1459" s="395"/>
      <c r="I1459" s="394"/>
      <c r="J1459" s="399"/>
      <c r="K1459" s="400"/>
      <c r="L1459" s="387">
        <v>3.8832000000000005E-2</v>
      </c>
      <c r="M1459" s="201">
        <v>-142.49095867172838</v>
      </c>
      <c r="N1459" s="201">
        <v>423.0996045</v>
      </c>
      <c r="O1459" s="201">
        <v>41.094000000000001</v>
      </c>
      <c r="P1459" s="387">
        <v>41.094000000000001</v>
      </c>
      <c r="Q1459" s="387">
        <v>423.0996045</v>
      </c>
      <c r="R1459" s="387">
        <v>-142.51037467172839</v>
      </c>
      <c r="S1459" s="402">
        <v>235.95588521577832</v>
      </c>
      <c r="T1459" s="402">
        <v>235.97530121577833</v>
      </c>
      <c r="U1459" s="216"/>
      <c r="V1459" s="170">
        <v>167.47725534937848</v>
      </c>
    </row>
    <row r="1460" spans="1:22" x14ac:dyDescent="0.25">
      <c r="A1460">
        <v>0</v>
      </c>
      <c r="B1460" s="404"/>
      <c r="C1460" s="404"/>
      <c r="D1460" s="397"/>
      <c r="E1460" s="396"/>
      <c r="F1460" s="397"/>
      <c r="G1460" s="395"/>
      <c r="H1460" s="397" t="s">
        <v>2417</v>
      </c>
      <c r="I1460" s="394"/>
      <c r="J1460" s="387"/>
      <c r="K1460" s="383"/>
      <c r="L1460" s="387">
        <v>9.8000000000000004E-2</v>
      </c>
      <c r="M1460" s="201">
        <v>-142.55937467172839</v>
      </c>
      <c r="N1460" s="201">
        <v>423.0996045</v>
      </c>
      <c r="O1460" s="201">
        <v>41.094000000000001</v>
      </c>
      <c r="P1460" s="387">
        <v>41.094000000000001</v>
      </c>
      <c r="Q1460" s="387">
        <v>423.0996045</v>
      </c>
      <c r="R1460" s="387">
        <v>-142.6083746717284</v>
      </c>
      <c r="S1460" s="402">
        <v>236.02430121577834</v>
      </c>
      <c r="T1460" s="402">
        <v>236.07330121577834</v>
      </c>
      <c r="U1460" s="387"/>
      <c r="V1460" s="170">
        <v>167.54567134937849</v>
      </c>
    </row>
    <row r="1461" spans="1:22" x14ac:dyDescent="0.25">
      <c r="A1461">
        <v>0</v>
      </c>
      <c r="B1461" s="404" t="s">
        <v>2824</v>
      </c>
      <c r="C1461" s="404" t="s">
        <v>2973</v>
      </c>
      <c r="D1461" s="404" t="s">
        <v>1947</v>
      </c>
      <c r="E1461" s="403">
        <v>2362</v>
      </c>
      <c r="F1461" s="397" t="s">
        <v>2967</v>
      </c>
      <c r="G1461" s="395" t="s">
        <v>1982</v>
      </c>
      <c r="H1461" s="395" t="s">
        <v>1944</v>
      </c>
      <c r="I1461" s="394">
        <v>50</v>
      </c>
      <c r="J1461" s="387"/>
      <c r="K1461" s="383"/>
      <c r="L1461" s="402">
        <v>0.25</v>
      </c>
      <c r="M1461" s="201">
        <v>-142.7333746717284</v>
      </c>
      <c r="N1461" s="201">
        <v>423.0996045</v>
      </c>
      <c r="O1461" s="201">
        <v>41.094000000000001</v>
      </c>
      <c r="P1461" s="387">
        <v>41.094000000000001</v>
      </c>
      <c r="Q1461" s="387">
        <v>423.0996045</v>
      </c>
      <c r="R1461" s="387">
        <v>-142.8583746717284</v>
      </c>
      <c r="S1461" s="402">
        <v>236.19830121577834</v>
      </c>
      <c r="T1461" s="402">
        <v>236.32330121577834</v>
      </c>
      <c r="U1461" s="387"/>
      <c r="V1461" s="170">
        <v>167.71967134937853</v>
      </c>
    </row>
    <row r="1462" spans="1:22" x14ac:dyDescent="0.25">
      <c r="A1462">
        <v>0</v>
      </c>
      <c r="B1462" s="404"/>
      <c r="C1462" s="404"/>
      <c r="D1462" s="404"/>
      <c r="E1462" s="403"/>
      <c r="F1462" s="397"/>
      <c r="G1462" s="395"/>
      <c r="H1462" s="395"/>
      <c r="I1462" s="394"/>
      <c r="J1462" s="387"/>
      <c r="K1462" s="383"/>
      <c r="L1462" s="402">
        <v>0</v>
      </c>
      <c r="M1462" s="201">
        <v>-142.8583746717284</v>
      </c>
      <c r="N1462" s="201">
        <v>423.0996045</v>
      </c>
      <c r="O1462" s="201">
        <v>41.094000000000001</v>
      </c>
      <c r="P1462" s="387">
        <v>41.094000000000001</v>
      </c>
      <c r="Q1462" s="387">
        <v>423.0996045</v>
      </c>
      <c r="R1462" s="387">
        <v>-142.8583746717284</v>
      </c>
      <c r="S1462" s="402">
        <v>236.32330121577834</v>
      </c>
      <c r="T1462" s="402">
        <v>236.32330121577834</v>
      </c>
      <c r="U1462" s="387"/>
      <c r="V1462" s="170">
        <v>167.84467134937853</v>
      </c>
    </row>
    <row r="1463" spans="1:22" x14ac:dyDescent="0.25">
      <c r="A1463">
        <v>0</v>
      </c>
      <c r="B1463" s="404"/>
      <c r="C1463" s="404"/>
      <c r="D1463" s="404"/>
      <c r="E1463" s="403"/>
      <c r="F1463" s="397" t="s">
        <v>619</v>
      </c>
      <c r="G1463" s="395"/>
      <c r="H1463" s="395"/>
      <c r="I1463" s="394"/>
      <c r="J1463" s="387"/>
      <c r="K1463" s="383"/>
      <c r="L1463" s="402">
        <v>0</v>
      </c>
      <c r="M1463" s="201">
        <v>-142.8583746717284</v>
      </c>
      <c r="N1463" s="201">
        <v>423.0996045</v>
      </c>
      <c r="O1463" s="201">
        <v>41.094000000000001</v>
      </c>
      <c r="P1463" s="387">
        <v>41.094000000000001</v>
      </c>
      <c r="Q1463" s="387">
        <v>423.0996045</v>
      </c>
      <c r="R1463" s="387">
        <v>-142.8583746717284</v>
      </c>
      <c r="S1463" s="402">
        <v>236.32330121577834</v>
      </c>
      <c r="T1463" s="402">
        <v>236.32330121577834</v>
      </c>
      <c r="U1463" s="387"/>
      <c r="V1463" s="170">
        <v>167.84467134937853</v>
      </c>
    </row>
    <row r="1464" spans="1:22" x14ac:dyDescent="0.25">
      <c r="A1464">
        <v>0</v>
      </c>
      <c r="B1464" s="404"/>
      <c r="C1464" s="404"/>
      <c r="D1464" s="404"/>
      <c r="E1464" s="403"/>
      <c r="F1464" s="397"/>
      <c r="G1464" s="395"/>
      <c r="H1464" s="395"/>
      <c r="I1464" s="394"/>
      <c r="J1464" s="387"/>
      <c r="K1464" s="383">
        <v>0.28784999999999999</v>
      </c>
      <c r="L1464" s="402">
        <v>0.3</v>
      </c>
      <c r="M1464" s="201">
        <v>-143.0083746717284</v>
      </c>
      <c r="N1464" s="201">
        <v>423.0996045</v>
      </c>
      <c r="O1464" s="201">
        <v>41.094000000000001</v>
      </c>
      <c r="P1464" s="387">
        <v>41.094000000000001</v>
      </c>
      <c r="Q1464" s="387">
        <v>423.0996045</v>
      </c>
      <c r="R1464" s="387">
        <v>-143.15837467172841</v>
      </c>
      <c r="S1464" s="402">
        <v>236.47330121577835</v>
      </c>
      <c r="T1464" s="402">
        <v>236.62330121577835</v>
      </c>
      <c r="U1464" s="387"/>
      <c r="V1464" s="170">
        <v>167.99467134937851</v>
      </c>
    </row>
    <row r="1465" spans="1:22" x14ac:dyDescent="0.25">
      <c r="A1465">
        <v>0</v>
      </c>
      <c r="B1465" s="404" t="s">
        <v>2824</v>
      </c>
      <c r="C1465" s="404" t="s">
        <v>2973</v>
      </c>
      <c r="D1465" s="404" t="s">
        <v>1961</v>
      </c>
      <c r="E1465" s="403">
        <v>2367</v>
      </c>
      <c r="F1465" s="397" t="s">
        <v>2965</v>
      </c>
      <c r="G1465" s="395" t="s">
        <v>1984</v>
      </c>
      <c r="H1465" s="395" t="s">
        <v>1958</v>
      </c>
      <c r="I1465" s="394">
        <v>50</v>
      </c>
      <c r="J1465" s="387"/>
      <c r="K1465" s="383"/>
      <c r="L1465" s="402">
        <v>0.2</v>
      </c>
      <c r="M1465" s="201">
        <v>-143.2583746717284</v>
      </c>
      <c r="N1465" s="201">
        <v>423.0996045</v>
      </c>
      <c r="O1465" s="201">
        <v>41.094000000000001</v>
      </c>
      <c r="P1465" s="387">
        <v>41.094000000000001</v>
      </c>
      <c r="Q1465" s="387">
        <v>423.0996045</v>
      </c>
      <c r="R1465" s="387">
        <v>-143.3583746717284</v>
      </c>
      <c r="S1465" s="402">
        <v>236.72330121577835</v>
      </c>
      <c r="T1465" s="402">
        <v>236.82330121577834</v>
      </c>
      <c r="U1465" s="387"/>
      <c r="V1465" s="170">
        <v>168.24467134937851</v>
      </c>
    </row>
    <row r="1466" spans="1:22" x14ac:dyDescent="0.25">
      <c r="A1466">
        <v>0</v>
      </c>
      <c r="B1466" s="404"/>
      <c r="C1466" s="404"/>
      <c r="D1466" s="404"/>
      <c r="E1466" s="427"/>
      <c r="F1466" s="397" t="s">
        <v>619</v>
      </c>
      <c r="G1466" s="395"/>
      <c r="H1466" s="395"/>
      <c r="I1466" s="394"/>
      <c r="J1466" s="399"/>
      <c r="K1466" s="383"/>
      <c r="L1466" s="402">
        <v>-1.2149999999999994E-2</v>
      </c>
      <c r="M1466" s="201">
        <v>-143.35229967172842</v>
      </c>
      <c r="N1466" s="201">
        <v>423.0996045</v>
      </c>
      <c r="O1466" s="201">
        <v>41.094000000000001</v>
      </c>
      <c r="P1466" s="387">
        <v>41.094000000000001</v>
      </c>
      <c r="Q1466" s="387">
        <v>423.0996045</v>
      </c>
      <c r="R1466" s="387">
        <v>-143.34622467172841</v>
      </c>
      <c r="S1466" s="402">
        <v>236.81722621577836</v>
      </c>
      <c r="T1466" s="402">
        <v>236.81115121577835</v>
      </c>
      <c r="U1466" s="216"/>
      <c r="V1466" s="170">
        <v>168.33859634937852</v>
      </c>
    </row>
    <row r="1467" spans="1:22" x14ac:dyDescent="0.25">
      <c r="A1467">
        <v>0</v>
      </c>
      <c r="B1467" s="404" t="s">
        <v>2824</v>
      </c>
      <c r="C1467" s="404" t="s">
        <v>2973</v>
      </c>
      <c r="D1467" s="404" t="s">
        <v>111</v>
      </c>
      <c r="E1467" s="403">
        <v>2369</v>
      </c>
      <c r="F1467" s="397" t="s">
        <v>1719</v>
      </c>
      <c r="G1467" s="395" t="s">
        <v>4287</v>
      </c>
      <c r="H1467" s="395" t="s">
        <v>1951</v>
      </c>
      <c r="I1467" s="394">
        <v>47.5</v>
      </c>
      <c r="J1467" s="387"/>
      <c r="K1467" s="383"/>
      <c r="L1467" s="402">
        <v>0.13700000000000001</v>
      </c>
      <c r="M1467" s="201">
        <v>-143.41472467172841</v>
      </c>
      <c r="N1467" s="201">
        <v>423.0996045</v>
      </c>
      <c r="O1467" s="201">
        <v>41.094000000000001</v>
      </c>
      <c r="P1467" s="387">
        <v>41.094000000000001</v>
      </c>
      <c r="Q1467" s="387">
        <v>423.0996045</v>
      </c>
      <c r="R1467" s="387">
        <v>-143.48322467172841</v>
      </c>
      <c r="S1467" s="402">
        <v>236.87965121577835</v>
      </c>
      <c r="T1467" s="402">
        <v>236.94815121577835</v>
      </c>
      <c r="U1467" s="387"/>
      <c r="V1467" s="170">
        <v>168.40102134937854</v>
      </c>
    </row>
    <row r="1468" spans="1:22" x14ac:dyDescent="0.25">
      <c r="A1468">
        <v>0</v>
      </c>
      <c r="B1468" s="404"/>
      <c r="C1468" s="404"/>
      <c r="D1468" s="404"/>
      <c r="E1468" s="403"/>
      <c r="F1468" s="397" t="s">
        <v>619</v>
      </c>
      <c r="G1468" s="395"/>
      <c r="H1468" s="395"/>
      <c r="I1468" s="394"/>
      <c r="J1468" s="387"/>
      <c r="K1468" s="383"/>
      <c r="L1468" s="402">
        <v>0.12514999999999998</v>
      </c>
      <c r="M1468" s="201">
        <v>-143.54579967172839</v>
      </c>
      <c r="N1468" s="201">
        <v>423.0996045</v>
      </c>
      <c r="O1468" s="201">
        <v>41.094000000000001</v>
      </c>
      <c r="P1468" s="387">
        <v>41.094000000000001</v>
      </c>
      <c r="Q1468" s="387">
        <v>423.0996045</v>
      </c>
      <c r="R1468" s="387">
        <v>-143.6083746717284</v>
      </c>
      <c r="S1468" s="402">
        <v>237.01072621577833</v>
      </c>
      <c r="T1468" s="402">
        <v>237.07330121577834</v>
      </c>
      <c r="U1468" s="387" t="s">
        <v>2365</v>
      </c>
      <c r="V1468" s="170">
        <v>168.53209634937849</v>
      </c>
    </row>
    <row r="1469" spans="1:22" x14ac:dyDescent="0.25">
      <c r="A1469">
        <v>0</v>
      </c>
      <c r="B1469" s="404" t="s">
        <v>2824</v>
      </c>
      <c r="C1469" s="404" t="s">
        <v>2973</v>
      </c>
      <c r="D1469" s="404" t="s">
        <v>1956</v>
      </c>
      <c r="E1469" s="403">
        <v>2372</v>
      </c>
      <c r="F1469" s="397" t="s">
        <v>2964</v>
      </c>
      <c r="G1469" s="395" t="s">
        <v>1982</v>
      </c>
      <c r="H1469" s="395" t="s">
        <v>1953</v>
      </c>
      <c r="I1469" s="394">
        <v>50</v>
      </c>
      <c r="J1469" s="387"/>
      <c r="K1469" s="383"/>
      <c r="L1469" s="402">
        <v>0.25</v>
      </c>
      <c r="M1469" s="201">
        <v>-143.7333746717284</v>
      </c>
      <c r="N1469" s="201">
        <v>423.0996045</v>
      </c>
      <c r="O1469" s="201">
        <v>41.094000000000001</v>
      </c>
      <c r="P1469" s="387">
        <v>41.094000000000001</v>
      </c>
      <c r="Q1469" s="387">
        <v>423.0996045</v>
      </c>
      <c r="R1469" s="387">
        <v>-143.8583746717284</v>
      </c>
      <c r="S1469" s="402">
        <v>237.19830121577834</v>
      </c>
      <c r="T1469" s="402">
        <v>237.32330121577834</v>
      </c>
      <c r="U1469" s="402"/>
      <c r="V1469" s="170">
        <v>168.71967134937853</v>
      </c>
    </row>
    <row r="1470" spans="1:22" x14ac:dyDescent="0.25">
      <c r="A1470">
        <v>0</v>
      </c>
      <c r="B1470" s="404"/>
      <c r="C1470" s="404"/>
      <c r="D1470" s="404"/>
      <c r="E1470" s="403"/>
      <c r="F1470" s="397" t="s">
        <v>619</v>
      </c>
      <c r="G1470" s="395"/>
      <c r="H1470" s="395"/>
      <c r="I1470" s="394"/>
      <c r="J1470" s="387"/>
      <c r="K1470" s="383"/>
      <c r="L1470" s="402">
        <v>0.25</v>
      </c>
      <c r="M1470" s="201">
        <v>-143.9833746717284</v>
      </c>
      <c r="N1470" s="201">
        <v>423.0996045</v>
      </c>
      <c r="O1470" s="201">
        <v>41.094000000000001</v>
      </c>
      <c r="P1470" s="387">
        <v>41.094000000000001</v>
      </c>
      <c r="Q1470" s="387">
        <v>423.0996045</v>
      </c>
      <c r="R1470" s="387">
        <v>-144.1083746717284</v>
      </c>
      <c r="S1470" s="402">
        <v>237.44830121577834</v>
      </c>
      <c r="T1470" s="402">
        <v>237.57330121577834</v>
      </c>
      <c r="U1470" s="402"/>
      <c r="V1470" s="170">
        <v>168.96967134937853</v>
      </c>
    </row>
    <row r="1471" spans="1:22" x14ac:dyDescent="0.25">
      <c r="A1471">
        <v>0</v>
      </c>
      <c r="B1471" s="404" t="s">
        <v>2824</v>
      </c>
      <c r="C1471" s="404" t="s">
        <v>2973</v>
      </c>
      <c r="D1471" s="404" t="s">
        <v>1947</v>
      </c>
      <c r="E1471" s="403">
        <v>2377</v>
      </c>
      <c r="F1471" s="397" t="s">
        <v>2963</v>
      </c>
      <c r="G1471" s="395" t="s">
        <v>1982</v>
      </c>
      <c r="H1471" s="395" t="s">
        <v>1944</v>
      </c>
      <c r="I1471" s="394">
        <v>50</v>
      </c>
      <c r="J1471" s="387"/>
      <c r="K1471" s="383"/>
      <c r="L1471" s="402">
        <v>0.25</v>
      </c>
      <c r="M1471" s="201">
        <v>-144.2333746717284</v>
      </c>
      <c r="N1471" s="201">
        <v>423.0996045</v>
      </c>
      <c r="O1471" s="201">
        <v>41.094000000000001</v>
      </c>
      <c r="P1471" s="387">
        <v>41.094000000000001</v>
      </c>
      <c r="Q1471" s="387">
        <v>423.0996045</v>
      </c>
      <c r="R1471" s="387">
        <v>-144.3583746717284</v>
      </c>
      <c r="S1471" s="402">
        <v>237.69830121577834</v>
      </c>
      <c r="T1471" s="402">
        <v>237.82330121577834</v>
      </c>
      <c r="U1471" s="402"/>
      <c r="V1471" s="170">
        <v>169.21967134937853</v>
      </c>
    </row>
    <row r="1472" spans="1:22" x14ac:dyDescent="0.25">
      <c r="A1472">
        <v>0</v>
      </c>
      <c r="B1472" s="404"/>
      <c r="C1472" s="404"/>
      <c r="D1472" s="404"/>
      <c r="E1472" s="403"/>
      <c r="F1472" s="397"/>
      <c r="G1472" s="395"/>
      <c r="H1472" s="395"/>
      <c r="I1472" s="394"/>
      <c r="J1472" s="387"/>
      <c r="K1472" s="383"/>
      <c r="L1472" s="402">
        <v>0.14499999999999999</v>
      </c>
      <c r="M1472" s="201">
        <v>-144.43087467172842</v>
      </c>
      <c r="N1472" s="201">
        <v>423.0996045</v>
      </c>
      <c r="O1472" s="201">
        <v>41.094000000000001</v>
      </c>
      <c r="P1472" s="387">
        <v>41.094000000000001</v>
      </c>
      <c r="Q1472" s="387">
        <v>423.0996045</v>
      </c>
      <c r="R1472" s="387">
        <v>-144.50337467172841</v>
      </c>
      <c r="S1472" s="402">
        <v>237.89580121577836</v>
      </c>
      <c r="T1472" s="402">
        <v>237.96830121577835</v>
      </c>
      <c r="U1472" s="402"/>
      <c r="V1472" s="170">
        <v>169.41717134937852</v>
      </c>
    </row>
    <row r="1473" spans="1:22" x14ac:dyDescent="0.25">
      <c r="A1473">
        <v>0</v>
      </c>
      <c r="B1473" s="404" t="s">
        <v>2824</v>
      </c>
      <c r="C1473" s="404" t="s">
        <v>2973</v>
      </c>
      <c r="D1473" s="404" t="s">
        <v>1961</v>
      </c>
      <c r="E1473" s="403">
        <v>2381</v>
      </c>
      <c r="F1473" s="397" t="s">
        <v>2962</v>
      </c>
      <c r="G1473" s="395" t="s">
        <v>1984</v>
      </c>
      <c r="H1473" s="395" t="s">
        <v>1958</v>
      </c>
      <c r="I1473" s="394">
        <v>50</v>
      </c>
      <c r="J1473" s="387"/>
      <c r="K1473" s="383"/>
      <c r="L1473" s="402">
        <v>0.2</v>
      </c>
      <c r="M1473" s="201">
        <v>-144.6033746717284</v>
      </c>
      <c r="N1473" s="201">
        <v>423.0996045</v>
      </c>
      <c r="O1473" s="201">
        <v>41.094000000000001</v>
      </c>
      <c r="P1473" s="387">
        <v>41.094000000000001</v>
      </c>
      <c r="Q1473" s="387">
        <v>423.0996045</v>
      </c>
      <c r="R1473" s="387">
        <v>-144.7033746717284</v>
      </c>
      <c r="S1473" s="402">
        <v>238.06830121577835</v>
      </c>
      <c r="T1473" s="402">
        <v>238.16830121577834</v>
      </c>
      <c r="U1473" s="402"/>
      <c r="V1473" s="170">
        <v>169.58967134937853</v>
      </c>
    </row>
    <row r="1474" spans="1:22" x14ac:dyDescent="0.25">
      <c r="A1474">
        <v>0</v>
      </c>
      <c r="B1474" s="404"/>
      <c r="C1474" s="404"/>
      <c r="D1474" s="404"/>
      <c r="E1474" s="403"/>
      <c r="F1474" s="397" t="s">
        <v>619</v>
      </c>
      <c r="G1474" s="395"/>
      <c r="H1474" s="395"/>
      <c r="I1474" s="394"/>
      <c r="J1474" s="387"/>
      <c r="K1474" s="383"/>
      <c r="L1474" s="402">
        <v>5.9487999999999999E-2</v>
      </c>
      <c r="M1474" s="201">
        <v>-144.73311867172839</v>
      </c>
      <c r="N1474" s="201">
        <v>423.0996045</v>
      </c>
      <c r="O1474" s="201">
        <v>41.094000000000001</v>
      </c>
      <c r="P1474" s="387">
        <v>41.094000000000001</v>
      </c>
      <c r="Q1474" s="387">
        <v>423.0996045</v>
      </c>
      <c r="R1474" s="387">
        <v>-144.76286267172839</v>
      </c>
      <c r="S1474" s="402">
        <v>238.19804521577834</v>
      </c>
      <c r="T1474" s="402">
        <v>238.22778921577833</v>
      </c>
      <c r="U1474" s="387" t="s">
        <v>2365</v>
      </c>
      <c r="V1474" s="170">
        <v>169.71941534937849</v>
      </c>
    </row>
    <row r="1475" spans="1:22" x14ac:dyDescent="0.25">
      <c r="A1475">
        <v>0</v>
      </c>
      <c r="B1475" s="404"/>
      <c r="C1475" s="404"/>
      <c r="D1475" s="397"/>
      <c r="E1475" s="396"/>
      <c r="F1475" s="397" t="s">
        <v>619</v>
      </c>
      <c r="G1475" s="395"/>
      <c r="H1475" s="395" t="s">
        <v>1962</v>
      </c>
      <c r="I1475" s="394"/>
      <c r="J1475" s="399"/>
      <c r="K1475" s="383"/>
      <c r="L1475" s="387">
        <v>0.103502</v>
      </c>
      <c r="M1475" s="201">
        <v>-144.81461367172838</v>
      </c>
      <c r="N1475" s="201">
        <v>423.0996045</v>
      </c>
      <c r="O1475" s="201">
        <v>41.094000000000001</v>
      </c>
      <c r="P1475" s="387">
        <v>41.094000000000001</v>
      </c>
      <c r="Q1475" s="387">
        <v>423.0996045</v>
      </c>
      <c r="R1475" s="387">
        <v>-144.86636467172838</v>
      </c>
      <c r="S1475" s="402">
        <v>238.27954021577833</v>
      </c>
      <c r="T1475" s="402">
        <v>238.33129121577832</v>
      </c>
      <c r="U1475" s="402"/>
      <c r="V1475" s="170">
        <v>169.80091034937851</v>
      </c>
    </row>
    <row r="1476" spans="1:22" x14ac:dyDescent="0.25">
      <c r="A1476">
        <v>0</v>
      </c>
      <c r="B1476" s="404" t="s">
        <v>2824</v>
      </c>
      <c r="C1476" s="404" t="s">
        <v>2973</v>
      </c>
      <c r="D1476" s="397" t="s">
        <v>111</v>
      </c>
      <c r="E1476" s="396">
        <v>2383</v>
      </c>
      <c r="F1476" s="397" t="s">
        <v>1720</v>
      </c>
      <c r="G1476" s="395" t="s">
        <v>4288</v>
      </c>
      <c r="H1476" s="395" t="s">
        <v>1951</v>
      </c>
      <c r="I1476" s="394">
        <v>47.5</v>
      </c>
      <c r="J1476" s="387"/>
      <c r="K1476" s="383"/>
      <c r="L1476" s="387">
        <v>0</v>
      </c>
      <c r="M1476" s="201">
        <v>-144.86636467172838</v>
      </c>
      <c r="N1476" s="201">
        <v>423.0996045</v>
      </c>
      <c r="O1476" s="201">
        <v>41.094000000000001</v>
      </c>
      <c r="P1476" s="387">
        <v>41.094000000000001</v>
      </c>
      <c r="Q1476" s="387">
        <v>423.0996045</v>
      </c>
      <c r="R1476" s="387">
        <v>-144.86636467172838</v>
      </c>
      <c r="S1476" s="402">
        <v>238.33129121577832</v>
      </c>
      <c r="T1476" s="402">
        <v>238.33129121577832</v>
      </c>
      <c r="U1476" s="402"/>
      <c r="V1476" s="170">
        <v>169.85266134937848</v>
      </c>
    </row>
    <row r="1477" spans="1:22" x14ac:dyDescent="0.25">
      <c r="A1477">
        <v>0</v>
      </c>
      <c r="B1477" s="404"/>
      <c r="C1477" s="404"/>
      <c r="D1477" s="397"/>
      <c r="E1477" s="396"/>
      <c r="F1477" s="397" t="s">
        <v>619</v>
      </c>
      <c r="G1477" s="395"/>
      <c r="H1477" s="395" t="s">
        <v>1969</v>
      </c>
      <c r="I1477" s="394"/>
      <c r="J1477" s="387"/>
      <c r="K1477" s="383"/>
      <c r="L1477" s="387">
        <v>0.14528199999999999</v>
      </c>
      <c r="M1477" s="201">
        <v>-144.93900567172838</v>
      </c>
      <c r="N1477" s="201">
        <v>423.0996045</v>
      </c>
      <c r="O1477" s="201">
        <v>41.094000000000001</v>
      </c>
      <c r="P1477" s="387">
        <v>41.094000000000001</v>
      </c>
      <c r="Q1477" s="387">
        <v>423.0996045</v>
      </c>
      <c r="R1477" s="387">
        <v>-145.01164667172839</v>
      </c>
      <c r="S1477" s="402">
        <v>238.40393221577833</v>
      </c>
      <c r="T1477" s="402">
        <v>238.47657321577833</v>
      </c>
      <c r="U1477" s="402"/>
      <c r="V1477" s="170">
        <v>169.92530234937851</v>
      </c>
    </row>
    <row r="1478" spans="1:22" x14ac:dyDescent="0.25">
      <c r="A1478">
        <v>0</v>
      </c>
      <c r="B1478" s="404" t="s">
        <v>2824</v>
      </c>
      <c r="C1478" s="404" t="s">
        <v>2973</v>
      </c>
      <c r="D1478" s="397" t="s">
        <v>1973</v>
      </c>
      <c r="E1478" s="396">
        <v>2385</v>
      </c>
      <c r="F1478" s="397" t="s">
        <v>1053</v>
      </c>
      <c r="G1478" s="395" t="s">
        <v>4272</v>
      </c>
      <c r="H1478" s="395" t="s">
        <v>3482</v>
      </c>
      <c r="I1478" s="394"/>
      <c r="J1478" s="387"/>
      <c r="K1478" s="383"/>
      <c r="L1478" s="387">
        <v>0</v>
      </c>
      <c r="M1478" s="201">
        <v>-145.01164667172839</v>
      </c>
      <c r="N1478" s="201">
        <v>423.0996045</v>
      </c>
      <c r="O1478" s="201">
        <v>41.094000000000001</v>
      </c>
      <c r="P1478" s="387">
        <v>41.094000000000001</v>
      </c>
      <c r="Q1478" s="387">
        <v>423.0996045</v>
      </c>
      <c r="R1478" s="387">
        <v>-145.01164667172839</v>
      </c>
      <c r="S1478" s="402">
        <v>238.47657321577833</v>
      </c>
      <c r="T1478" s="402">
        <v>238.47657321577833</v>
      </c>
      <c r="U1478" s="402"/>
      <c r="V1478" s="170">
        <v>169.99794334937849</v>
      </c>
    </row>
    <row r="1479" spans="1:22" x14ac:dyDescent="0.25">
      <c r="A1479">
        <v>0</v>
      </c>
      <c r="B1479" s="404"/>
      <c r="C1479" s="404"/>
      <c r="D1479" s="397"/>
      <c r="E1479" s="396"/>
      <c r="F1479" s="397" t="s">
        <v>619</v>
      </c>
      <c r="G1479" s="395"/>
      <c r="H1479" s="395" t="s">
        <v>1969</v>
      </c>
      <c r="I1479" s="394"/>
      <c r="J1479" s="399"/>
      <c r="K1479" s="383"/>
      <c r="L1479" s="387">
        <v>0</v>
      </c>
      <c r="M1479" s="201">
        <v>-145.01164667172839</v>
      </c>
      <c r="N1479" s="201">
        <v>423.0996045</v>
      </c>
      <c r="O1479" s="201">
        <v>41.094000000000001</v>
      </c>
      <c r="P1479" s="387">
        <v>41.094000000000001</v>
      </c>
      <c r="Q1479" s="387">
        <v>423.0996045</v>
      </c>
      <c r="R1479" s="387">
        <v>-145.01164667172839</v>
      </c>
      <c r="S1479" s="402">
        <v>238.47657321577833</v>
      </c>
      <c r="T1479" s="402">
        <v>238.47657321577833</v>
      </c>
      <c r="U1479" s="402"/>
      <c r="V1479" s="170">
        <v>169.99794334937849</v>
      </c>
    </row>
    <row r="1480" spans="1:22" x14ac:dyDescent="0.25">
      <c r="A1480">
        <v>0</v>
      </c>
      <c r="B1480" s="397" t="s">
        <v>2824</v>
      </c>
      <c r="C1480" s="397" t="s">
        <v>2973</v>
      </c>
      <c r="D1480" s="397" t="s">
        <v>2152</v>
      </c>
      <c r="E1480" s="396">
        <v>2385</v>
      </c>
      <c r="F1480" s="397" t="s">
        <v>2961</v>
      </c>
      <c r="G1480" s="395" t="s">
        <v>2150</v>
      </c>
      <c r="H1480" s="395" t="s">
        <v>2149</v>
      </c>
      <c r="I1480" s="394"/>
      <c r="J1480" s="387"/>
      <c r="K1480" s="383"/>
      <c r="L1480" s="387">
        <v>0</v>
      </c>
      <c r="M1480" s="201">
        <v>-145.01164667172839</v>
      </c>
      <c r="N1480" s="201">
        <v>423.0996045</v>
      </c>
      <c r="O1480" s="201">
        <v>41.094000000000001</v>
      </c>
      <c r="P1480" s="387">
        <v>41.094000000000001</v>
      </c>
      <c r="Q1480" s="387">
        <v>423.0996045</v>
      </c>
      <c r="R1480" s="387">
        <v>-145.01164667172839</v>
      </c>
      <c r="S1480" s="402">
        <v>238.47657321577833</v>
      </c>
      <c r="T1480" s="402">
        <v>238.47657321577833</v>
      </c>
      <c r="U1480" s="387"/>
      <c r="V1480" s="225">
        <v>169.99794334937849</v>
      </c>
    </row>
    <row r="1481" spans="1:22" x14ac:dyDescent="0.25">
      <c r="A1481">
        <v>0</v>
      </c>
      <c r="B1481" s="397" t="s">
        <v>2824</v>
      </c>
      <c r="C1481" s="397" t="s">
        <v>2973</v>
      </c>
      <c r="D1481" s="397" t="s">
        <v>1990</v>
      </c>
      <c r="E1481" s="396">
        <v>2385</v>
      </c>
      <c r="F1481" s="397" t="s">
        <v>2960</v>
      </c>
      <c r="G1481" s="395" t="s">
        <v>1988</v>
      </c>
      <c r="H1481" s="395" t="s">
        <v>1987</v>
      </c>
      <c r="I1481" s="394"/>
      <c r="J1481" s="387"/>
      <c r="K1481" s="383"/>
      <c r="L1481" s="387">
        <v>0</v>
      </c>
      <c r="M1481" s="201">
        <v>-145.01164667172839</v>
      </c>
      <c r="N1481" s="201">
        <v>423.0996045</v>
      </c>
      <c r="O1481" s="201">
        <v>41.094000000000001</v>
      </c>
      <c r="P1481" s="387">
        <v>41.094000000000001</v>
      </c>
      <c r="Q1481" s="387">
        <v>423.0996045</v>
      </c>
      <c r="R1481" s="387">
        <v>-145.01164667172839</v>
      </c>
      <c r="S1481" s="402">
        <v>238.47657321577833</v>
      </c>
      <c r="T1481" s="402">
        <v>238.47657321577833</v>
      </c>
      <c r="U1481" s="387"/>
      <c r="V1481" s="225">
        <v>169.99794334937849</v>
      </c>
    </row>
    <row r="1482" spans="1:22" x14ac:dyDescent="0.25">
      <c r="A1482">
        <v>0</v>
      </c>
      <c r="B1482" s="397" t="s">
        <v>2824</v>
      </c>
      <c r="C1482" s="397" t="s">
        <v>2973</v>
      </c>
      <c r="D1482" s="397" t="s">
        <v>1990</v>
      </c>
      <c r="E1482" s="396">
        <v>2385</v>
      </c>
      <c r="F1482" s="397" t="s">
        <v>2959</v>
      </c>
      <c r="G1482" s="395" t="s">
        <v>1988</v>
      </c>
      <c r="H1482" s="395" t="s">
        <v>1987</v>
      </c>
      <c r="I1482" s="394"/>
      <c r="J1482" s="387"/>
      <c r="K1482" s="383"/>
      <c r="L1482" s="387">
        <v>0</v>
      </c>
      <c r="M1482" s="201">
        <v>-145.01164667172839</v>
      </c>
      <c r="N1482" s="201">
        <v>423.0996045</v>
      </c>
      <c r="O1482" s="201">
        <v>41.094000000000001</v>
      </c>
      <c r="P1482" s="387">
        <v>41.094000000000001</v>
      </c>
      <c r="Q1482" s="387">
        <v>423.0996045</v>
      </c>
      <c r="R1482" s="387">
        <v>-145.01164667172839</v>
      </c>
      <c r="S1482" s="402">
        <v>238.47657321577833</v>
      </c>
      <c r="T1482" s="402">
        <v>238.47657321577833</v>
      </c>
      <c r="U1482" s="387"/>
      <c r="V1482" s="225">
        <v>169.99794334937849</v>
      </c>
    </row>
    <row r="1483" spans="1:22" x14ac:dyDescent="0.25">
      <c r="A1483">
        <v>0</v>
      </c>
      <c r="B1483" s="404"/>
      <c r="C1483" s="404"/>
      <c r="D1483" s="397"/>
      <c r="E1483" s="396"/>
      <c r="F1483" s="397" t="s">
        <v>619</v>
      </c>
      <c r="G1483" s="395"/>
      <c r="H1483" s="395" t="s">
        <v>1962</v>
      </c>
      <c r="I1483" s="394"/>
      <c r="J1483" s="399"/>
      <c r="K1483" s="383"/>
      <c r="L1483" s="387">
        <v>0.12238499999999999</v>
      </c>
      <c r="M1483" s="201">
        <v>-145.07283917172839</v>
      </c>
      <c r="N1483" s="201">
        <v>423.0996045</v>
      </c>
      <c r="O1483" s="201">
        <v>41.094000000000001</v>
      </c>
      <c r="P1483" s="387">
        <v>41.094000000000001</v>
      </c>
      <c r="Q1483" s="387">
        <v>423.0996045</v>
      </c>
      <c r="R1483" s="387">
        <v>-145.13403167172839</v>
      </c>
      <c r="S1483" s="402">
        <v>238.53776571577833</v>
      </c>
      <c r="T1483" s="402">
        <v>238.59895821577834</v>
      </c>
      <c r="U1483" s="387" t="s">
        <v>2365</v>
      </c>
      <c r="V1483" s="225">
        <v>170.05913584937849</v>
      </c>
    </row>
    <row r="1484" spans="1:22" x14ac:dyDescent="0.25">
      <c r="A1484">
        <v>0</v>
      </c>
      <c r="B1484" s="397" t="s">
        <v>2824</v>
      </c>
      <c r="C1484" s="397" t="s">
        <v>2973</v>
      </c>
      <c r="D1484" s="397" t="s">
        <v>1981</v>
      </c>
      <c r="E1484" s="396">
        <v>2386</v>
      </c>
      <c r="F1484" s="397" t="s">
        <v>2958</v>
      </c>
      <c r="G1484" s="395" t="s">
        <v>1979</v>
      </c>
      <c r="H1484" s="395" t="s">
        <v>1978</v>
      </c>
      <c r="I1484" s="394">
        <v>63</v>
      </c>
      <c r="J1484" s="387"/>
      <c r="K1484" s="383"/>
      <c r="L1484" s="387">
        <v>7.4999999999999997E-2</v>
      </c>
      <c r="M1484" s="201">
        <v>-145.17153167172839</v>
      </c>
      <c r="N1484" s="201">
        <v>423.0996045</v>
      </c>
      <c r="O1484" s="201">
        <v>41.094000000000001</v>
      </c>
      <c r="P1484" s="387">
        <v>41.094000000000001</v>
      </c>
      <c r="Q1484" s="387">
        <v>423.0996045</v>
      </c>
      <c r="R1484" s="387">
        <v>-145.20903167172838</v>
      </c>
      <c r="S1484" s="402">
        <v>238.63645821577833</v>
      </c>
      <c r="T1484" s="402">
        <v>238.67395821577833</v>
      </c>
      <c r="U1484" s="387"/>
      <c r="V1484" s="225">
        <v>170.15782834937852</v>
      </c>
    </row>
    <row r="1485" spans="1:22" x14ac:dyDescent="0.25">
      <c r="A1485">
        <v>0</v>
      </c>
      <c r="B1485" s="405" t="s">
        <v>4323</v>
      </c>
      <c r="C1485" s="404"/>
      <c r="D1485" s="404"/>
      <c r="E1485" s="403"/>
      <c r="F1485" s="397"/>
      <c r="G1485" s="395"/>
      <c r="H1485" s="395"/>
      <c r="I1485" s="394"/>
      <c r="J1485" s="387"/>
      <c r="K1485" s="383"/>
      <c r="L1485" s="402">
        <v>0.18421750000000001</v>
      </c>
      <c r="M1485" s="201">
        <v>-145.30114042172838</v>
      </c>
      <c r="N1485" s="201">
        <v>423.0996045</v>
      </c>
      <c r="O1485" s="201">
        <v>41.094000000000001</v>
      </c>
      <c r="P1485" s="387">
        <v>41.094000000000001</v>
      </c>
      <c r="Q1485" s="387">
        <v>423.0996045</v>
      </c>
      <c r="R1485" s="387">
        <v>-145.39324917172837</v>
      </c>
      <c r="S1485" s="402">
        <v>238.76606696577832</v>
      </c>
      <c r="T1485" s="402">
        <v>238.85817571577832</v>
      </c>
      <c r="U1485" s="406" t="s">
        <v>2822</v>
      </c>
      <c r="V1485" s="170">
        <v>170.28743709937851</v>
      </c>
    </row>
    <row r="1486" spans="1:22" x14ac:dyDescent="0.25">
      <c r="A1486">
        <v>0</v>
      </c>
      <c r="B1486" s="421" t="s">
        <v>2824</v>
      </c>
      <c r="C1486" s="421" t="s">
        <v>2009</v>
      </c>
      <c r="D1486" s="421" t="s">
        <v>2004</v>
      </c>
      <c r="E1486" s="422">
        <v>2394</v>
      </c>
      <c r="F1486" s="421" t="s">
        <v>2954</v>
      </c>
      <c r="G1486" s="420" t="s">
        <v>2892</v>
      </c>
      <c r="H1486" s="420" t="s">
        <v>2952</v>
      </c>
      <c r="I1486" s="419" t="s">
        <v>2397</v>
      </c>
      <c r="J1486" s="416"/>
      <c r="K1486" s="418"/>
      <c r="L1486" s="416">
        <v>1.0406525665016189</v>
      </c>
      <c r="M1486" s="201">
        <v>-145.86170741426446</v>
      </c>
      <c r="N1486" s="201">
        <v>422.90556274253606</v>
      </c>
      <c r="O1486" s="201">
        <v>41.094000000000001</v>
      </c>
      <c r="P1486" s="416">
        <v>41.094000000000001</v>
      </c>
      <c r="Q1486" s="417">
        <v>422.71152098507218</v>
      </c>
      <c r="R1486" s="417">
        <v>-146.33016565680055</v>
      </c>
      <c r="S1486" s="416">
        <v>239.37850199902914</v>
      </c>
      <c r="T1486" s="416">
        <v>239.89882828227994</v>
      </c>
      <c r="U1486" s="416"/>
      <c r="V1486" s="170">
        <v>170.8998721326293</v>
      </c>
    </row>
    <row r="1487" spans="1:22" x14ac:dyDescent="0.25">
      <c r="A1487">
        <v>0</v>
      </c>
      <c r="B1487" s="421"/>
      <c r="C1487" s="421"/>
      <c r="D1487" s="421"/>
      <c r="E1487" s="422"/>
      <c r="F1487" s="421" t="s">
        <v>619</v>
      </c>
      <c r="G1487" s="420"/>
      <c r="H1487" s="420"/>
      <c r="I1487" s="419"/>
      <c r="J1487" s="416"/>
      <c r="K1487" s="418"/>
      <c r="L1487" s="416">
        <v>0.63</v>
      </c>
      <c r="M1487" s="201">
        <v>-146.5529042928743</v>
      </c>
      <c r="N1487" s="201">
        <v>422.48878234899843</v>
      </c>
      <c r="O1487" s="201">
        <v>41.094000000000001</v>
      </c>
      <c r="P1487" s="416">
        <v>41.094000000000001</v>
      </c>
      <c r="Q1487" s="417">
        <v>422.26604371292467</v>
      </c>
      <c r="R1487" s="417">
        <v>-146.77564292894806</v>
      </c>
      <c r="S1487" s="416">
        <v>240.21382828227993</v>
      </c>
      <c r="T1487" s="416">
        <v>240.52882828227993</v>
      </c>
      <c r="U1487" s="416"/>
      <c r="V1487" s="170">
        <v>171.73519841588012</v>
      </c>
    </row>
    <row r="1488" spans="1:22" x14ac:dyDescent="0.25">
      <c r="A1488">
        <v>0</v>
      </c>
      <c r="B1488" s="421" t="s">
        <v>2824</v>
      </c>
      <c r="C1488" s="421" t="s">
        <v>2009</v>
      </c>
      <c r="D1488" s="421" t="s">
        <v>2950</v>
      </c>
      <c r="E1488" s="422">
        <v>2405</v>
      </c>
      <c r="F1488" s="421" t="s">
        <v>2949</v>
      </c>
      <c r="G1488" s="420"/>
      <c r="H1488" s="420" t="s">
        <v>2948</v>
      </c>
      <c r="I1488" s="419"/>
      <c r="J1488" s="416"/>
      <c r="K1488" s="418"/>
      <c r="L1488" s="416">
        <v>0</v>
      </c>
      <c r="M1488" s="201">
        <v>-146.77564292894806</v>
      </c>
      <c r="N1488" s="201">
        <v>422.26604371292467</v>
      </c>
      <c r="O1488" s="201">
        <v>41.094000000000001</v>
      </c>
      <c r="P1488" s="416">
        <v>41.094000000000001</v>
      </c>
      <c r="Q1488" s="416">
        <v>422.26604371292467</v>
      </c>
      <c r="R1488" s="416">
        <v>-146.77564292894806</v>
      </c>
      <c r="S1488" s="416">
        <v>240.52882828227993</v>
      </c>
      <c r="T1488" s="416">
        <v>240.52882828227993</v>
      </c>
      <c r="U1488" s="416"/>
      <c r="V1488" s="170">
        <v>172.05019841588012</v>
      </c>
    </row>
    <row r="1489" spans="1:22" x14ac:dyDescent="0.25">
      <c r="A1489">
        <v>0</v>
      </c>
      <c r="B1489" s="421"/>
      <c r="C1489" s="421"/>
      <c r="D1489" s="421"/>
      <c r="E1489" s="422"/>
      <c r="F1489" s="421"/>
      <c r="G1489" s="420"/>
      <c r="H1489" s="420"/>
      <c r="I1489" s="419"/>
      <c r="J1489" s="416"/>
      <c r="K1489" s="418"/>
      <c r="L1489" s="416">
        <v>0</v>
      </c>
      <c r="M1489" s="201">
        <v>-146.77564292894806</v>
      </c>
      <c r="N1489" s="201">
        <v>422.26604371292467</v>
      </c>
      <c r="O1489" s="201">
        <v>41.094000000000001</v>
      </c>
      <c r="P1489" s="416">
        <v>41.094000000000001</v>
      </c>
      <c r="Q1489" s="416">
        <v>422.26604371292467</v>
      </c>
      <c r="R1489" s="416">
        <v>-146.77564292894806</v>
      </c>
      <c r="S1489" s="416">
        <v>240.52882828227993</v>
      </c>
      <c r="T1489" s="416">
        <v>240.52882828227993</v>
      </c>
      <c r="U1489" s="416"/>
      <c r="V1489" s="170">
        <v>172.05019841588012</v>
      </c>
    </row>
    <row r="1490" spans="1:22" x14ac:dyDescent="0.25">
      <c r="A1490">
        <v>0</v>
      </c>
      <c r="B1490" s="421" t="s">
        <v>2824</v>
      </c>
      <c r="C1490" s="421" t="s">
        <v>2009</v>
      </c>
      <c r="D1490" s="421" t="s">
        <v>1967</v>
      </c>
      <c r="E1490" s="422">
        <v>2405</v>
      </c>
      <c r="F1490" s="421" t="s">
        <v>2947</v>
      </c>
      <c r="G1490" s="420" t="s">
        <v>2851</v>
      </c>
      <c r="H1490" s="420" t="s">
        <v>2946</v>
      </c>
      <c r="I1490" s="419"/>
      <c r="J1490" s="416"/>
      <c r="K1490" s="418"/>
      <c r="L1490" s="416">
        <v>0</v>
      </c>
      <c r="M1490" s="201">
        <v>-146.77564292894806</v>
      </c>
      <c r="N1490" s="201">
        <v>422.26604371292467</v>
      </c>
      <c r="O1490" s="201">
        <v>41.094000000000001</v>
      </c>
      <c r="P1490" s="416">
        <v>41.094000000000001</v>
      </c>
      <c r="Q1490" s="416">
        <v>422.26604371292467</v>
      </c>
      <c r="R1490" s="416">
        <v>-146.77564292894806</v>
      </c>
      <c r="S1490" s="416">
        <v>240.52882828227993</v>
      </c>
      <c r="T1490" s="416">
        <v>240.52882828227993</v>
      </c>
      <c r="U1490" s="416"/>
      <c r="V1490" s="170">
        <v>172.05019841588012</v>
      </c>
    </row>
    <row r="1491" spans="1:22" x14ac:dyDescent="0.25">
      <c r="A1491">
        <v>0</v>
      </c>
      <c r="B1491" s="421"/>
      <c r="C1491" s="421"/>
      <c r="D1491" s="421"/>
      <c r="E1491" s="422"/>
      <c r="F1491" s="421" t="s">
        <v>619</v>
      </c>
      <c r="G1491" s="420"/>
      <c r="H1491" s="420"/>
      <c r="I1491" s="419"/>
      <c r="J1491" s="416"/>
      <c r="K1491" s="418"/>
      <c r="L1491" s="416">
        <v>0.57999999999999996</v>
      </c>
      <c r="M1491" s="201">
        <v>-146.98070389549216</v>
      </c>
      <c r="N1491" s="201">
        <v>422.06098274638055</v>
      </c>
      <c r="O1491" s="201">
        <v>41.094000000000001</v>
      </c>
      <c r="P1491" s="416">
        <v>41.094000000000001</v>
      </c>
      <c r="Q1491" s="416">
        <v>421.85592177983648</v>
      </c>
      <c r="R1491" s="416">
        <v>-147.18576486203625</v>
      </c>
      <c r="S1491" s="416">
        <v>240.81882828227995</v>
      </c>
      <c r="T1491" s="416">
        <v>241.10882828227994</v>
      </c>
      <c r="U1491" s="416"/>
      <c r="V1491" s="170">
        <v>172.34019841588014</v>
      </c>
    </row>
    <row r="1492" spans="1:22" x14ac:dyDescent="0.25">
      <c r="A1492">
        <v>0</v>
      </c>
      <c r="B1492" s="421" t="s">
        <v>2824</v>
      </c>
      <c r="C1492" s="421" t="s">
        <v>2009</v>
      </c>
      <c r="D1492" s="421" t="s">
        <v>1961</v>
      </c>
      <c r="E1492" s="422">
        <v>2412</v>
      </c>
      <c r="F1492" s="421" t="s">
        <v>2944</v>
      </c>
      <c r="G1492" s="420" t="s">
        <v>2896</v>
      </c>
      <c r="H1492" s="420" t="s">
        <v>1958</v>
      </c>
      <c r="I1492" s="419">
        <v>140</v>
      </c>
      <c r="J1492" s="416"/>
      <c r="K1492" s="418"/>
      <c r="L1492" s="416">
        <v>0.2</v>
      </c>
      <c r="M1492" s="201">
        <v>-147.2564755401549</v>
      </c>
      <c r="N1492" s="201">
        <v>421.78521110171783</v>
      </c>
      <c r="O1492" s="201">
        <v>41.094000000000001</v>
      </c>
      <c r="P1492" s="416">
        <v>41.094000000000001</v>
      </c>
      <c r="Q1492" s="416">
        <v>421.71450042359919</v>
      </c>
      <c r="R1492" s="416">
        <v>-147.32718621827357</v>
      </c>
      <c r="S1492" s="416">
        <v>241.20882828227994</v>
      </c>
      <c r="T1492" s="416">
        <v>241.30882828227993</v>
      </c>
      <c r="U1492" s="416"/>
      <c r="V1492" s="170">
        <v>172.73019841588012</v>
      </c>
    </row>
    <row r="1493" spans="1:22" x14ac:dyDescent="0.25">
      <c r="A1493">
        <v>0</v>
      </c>
      <c r="B1493" s="421"/>
      <c r="C1493" s="421"/>
      <c r="D1493" s="421"/>
      <c r="E1493" s="422"/>
      <c r="F1493" s="421"/>
      <c r="G1493" s="420"/>
      <c r="H1493" s="420"/>
      <c r="I1493" s="419"/>
      <c r="J1493" s="416"/>
      <c r="K1493" s="418"/>
      <c r="L1493" s="416">
        <v>0.15</v>
      </c>
      <c r="M1493" s="201">
        <v>-147.38021922686255</v>
      </c>
      <c r="N1493" s="201">
        <v>421.66146741501018</v>
      </c>
      <c r="O1493" s="201">
        <v>41.094000000000001</v>
      </c>
      <c r="P1493" s="416">
        <v>41.094000000000001</v>
      </c>
      <c r="Q1493" s="416">
        <v>421.60843440642122</v>
      </c>
      <c r="R1493" s="416">
        <v>-147.43325223545156</v>
      </c>
      <c r="S1493" s="416">
        <v>241.38382828227995</v>
      </c>
      <c r="T1493" s="416">
        <v>241.45882828227994</v>
      </c>
      <c r="U1493" s="416"/>
      <c r="V1493" s="170">
        <v>172.90519841588014</v>
      </c>
    </row>
    <row r="1494" spans="1:22" x14ac:dyDescent="0.25">
      <c r="A1494">
        <v>0</v>
      </c>
      <c r="B1494" s="421" t="s">
        <v>2824</v>
      </c>
      <c r="C1494" s="421" t="s">
        <v>2009</v>
      </c>
      <c r="D1494" s="421" t="s">
        <v>1947</v>
      </c>
      <c r="E1494" s="422">
        <v>2416</v>
      </c>
      <c r="F1494" s="421" t="s">
        <v>2942</v>
      </c>
      <c r="G1494" s="420" t="s">
        <v>2900</v>
      </c>
      <c r="H1494" s="420" t="s">
        <v>2941</v>
      </c>
      <c r="I1494" s="419" t="s">
        <v>2898</v>
      </c>
      <c r="J1494" s="416"/>
      <c r="K1494" s="418"/>
      <c r="L1494" s="416">
        <v>0.25</v>
      </c>
      <c r="M1494" s="201">
        <v>-147.5216405830999</v>
      </c>
      <c r="N1494" s="201">
        <v>421.52004605877289</v>
      </c>
      <c r="O1494" s="201">
        <v>41.094000000000001</v>
      </c>
      <c r="P1494" s="416">
        <v>41.094000000000001</v>
      </c>
      <c r="Q1494" s="416">
        <v>421.43165771112461</v>
      </c>
      <c r="R1494" s="416">
        <v>-147.6100289307482</v>
      </c>
      <c r="S1494" s="416">
        <v>241.58382828227994</v>
      </c>
      <c r="T1494" s="416">
        <v>241.70882828227994</v>
      </c>
      <c r="U1494" s="416"/>
      <c r="V1494" s="170">
        <v>173.10519841588012</v>
      </c>
    </row>
    <row r="1495" spans="1:22" x14ac:dyDescent="0.25">
      <c r="A1495">
        <v>0</v>
      </c>
      <c r="B1495" s="421"/>
      <c r="C1495" s="421"/>
      <c r="D1495" s="421"/>
      <c r="E1495" s="422"/>
      <c r="F1495" s="421"/>
      <c r="G1495" s="420"/>
      <c r="H1495" s="420"/>
      <c r="I1495" s="419"/>
      <c r="J1495" s="416"/>
      <c r="K1495" s="418"/>
      <c r="L1495" s="416">
        <v>0</v>
      </c>
      <c r="M1495" s="201">
        <v>-147.6100289307482</v>
      </c>
      <c r="N1495" s="201">
        <v>421.43165771112461</v>
      </c>
      <c r="O1495" s="201">
        <v>41.094000000000001</v>
      </c>
      <c r="P1495" s="416">
        <v>41.094000000000001</v>
      </c>
      <c r="Q1495" s="416">
        <v>421.43165771112461</v>
      </c>
      <c r="R1495" s="416">
        <v>-147.6100289307482</v>
      </c>
      <c r="S1495" s="416">
        <v>241.70882828227994</v>
      </c>
      <c r="T1495" s="416">
        <v>241.70882828227994</v>
      </c>
      <c r="U1495" s="416"/>
      <c r="V1495" s="170">
        <v>173.23019841588012</v>
      </c>
    </row>
    <row r="1496" spans="1:22" x14ac:dyDescent="0.25">
      <c r="A1496">
        <v>0</v>
      </c>
      <c r="B1496" s="421"/>
      <c r="C1496" s="421"/>
      <c r="D1496" s="421"/>
      <c r="E1496" s="422"/>
      <c r="F1496" s="421" t="s">
        <v>619</v>
      </c>
      <c r="G1496" s="420"/>
      <c r="H1496" s="420"/>
      <c r="I1496" s="419"/>
      <c r="J1496" s="416"/>
      <c r="K1496" s="418"/>
      <c r="L1496" s="416">
        <v>0.14000000000000001</v>
      </c>
      <c r="M1496" s="201">
        <v>-147.65952640543128</v>
      </c>
      <c r="N1496" s="201">
        <v>421.38216023644156</v>
      </c>
      <c r="O1496" s="201">
        <v>41.094000000000001</v>
      </c>
      <c r="P1496" s="416">
        <v>41.094000000000001</v>
      </c>
      <c r="Q1496" s="416">
        <v>421.33266276175851</v>
      </c>
      <c r="R1496" s="416">
        <v>-147.70902388011433</v>
      </c>
      <c r="S1496" s="416">
        <v>241.77882828227993</v>
      </c>
      <c r="T1496" s="416">
        <v>241.84882828227992</v>
      </c>
      <c r="U1496" s="416"/>
      <c r="V1496" s="170">
        <v>173.30019841588012</v>
      </c>
    </row>
    <row r="1497" spans="1:22" x14ac:dyDescent="0.25">
      <c r="A1497">
        <v>0</v>
      </c>
      <c r="B1497" s="421" t="s">
        <v>2824</v>
      </c>
      <c r="C1497" s="421" t="s">
        <v>2009</v>
      </c>
      <c r="D1497" s="421" t="s">
        <v>2008</v>
      </c>
      <c r="E1497" s="422">
        <v>2419</v>
      </c>
      <c r="F1497" s="421" t="s">
        <v>2939</v>
      </c>
      <c r="G1497" s="420" t="s">
        <v>2905</v>
      </c>
      <c r="H1497" s="420" t="s">
        <v>2005</v>
      </c>
      <c r="I1497" s="419">
        <v>140</v>
      </c>
      <c r="J1497" s="416"/>
      <c r="K1497" s="418">
        <v>0.22586200000000001</v>
      </c>
      <c r="L1497" s="416">
        <v>0.15</v>
      </c>
      <c r="M1497" s="201">
        <v>-147.76205688870334</v>
      </c>
      <c r="N1497" s="201">
        <v>421.2796297531695</v>
      </c>
      <c r="O1497" s="201">
        <v>41.094000000000001</v>
      </c>
      <c r="P1497" s="416">
        <v>41.094000000000001</v>
      </c>
      <c r="Q1497" s="416">
        <v>421.22659674458055</v>
      </c>
      <c r="R1497" s="416">
        <v>-147.81508989729232</v>
      </c>
      <c r="S1497" s="416">
        <v>241.92382828227994</v>
      </c>
      <c r="T1497" s="416">
        <v>241.99882828227993</v>
      </c>
      <c r="U1497" s="416"/>
      <c r="V1497" s="170">
        <v>173.4451984158801</v>
      </c>
    </row>
    <row r="1498" spans="1:22" x14ac:dyDescent="0.25">
      <c r="A1498">
        <v>0</v>
      </c>
      <c r="B1498" s="421"/>
      <c r="C1498" s="421"/>
      <c r="D1498" s="421"/>
      <c r="E1498" s="422"/>
      <c r="F1498" s="421" t="s">
        <v>619</v>
      </c>
      <c r="G1498" s="420"/>
      <c r="H1498" s="420"/>
      <c r="I1498" s="419"/>
      <c r="J1498" s="424"/>
      <c r="K1498" s="418">
        <v>0.137931</v>
      </c>
      <c r="L1498" s="416">
        <v>0.106181</v>
      </c>
      <c r="M1498" s="201">
        <v>-147.85263054985893</v>
      </c>
      <c r="N1498" s="201">
        <v>421.18905609201397</v>
      </c>
      <c r="O1498" s="201">
        <v>41.094000000000001</v>
      </c>
      <c r="P1498" s="416">
        <v>41.094000000000001</v>
      </c>
      <c r="Q1498" s="416">
        <v>421.15151543944739</v>
      </c>
      <c r="R1498" s="416">
        <v>-147.89017120242551</v>
      </c>
      <c r="S1498" s="416">
        <v>242.05191878227993</v>
      </c>
      <c r="T1498" s="416">
        <v>242.10500928227992</v>
      </c>
      <c r="U1498" s="416"/>
      <c r="V1498" s="170">
        <v>173.57328891588008</v>
      </c>
    </row>
    <row r="1499" spans="1:22" x14ac:dyDescent="0.25">
      <c r="A1499">
        <v>0</v>
      </c>
      <c r="B1499" s="421" t="s">
        <v>2824</v>
      </c>
      <c r="C1499" s="421" t="s">
        <v>2009</v>
      </c>
      <c r="D1499" s="421" t="s">
        <v>111</v>
      </c>
      <c r="E1499" s="422">
        <v>2421</v>
      </c>
      <c r="F1499" s="421" t="s">
        <v>1721</v>
      </c>
      <c r="G1499" s="420" t="s">
        <v>2908</v>
      </c>
      <c r="H1499" s="420" t="s">
        <v>2937</v>
      </c>
      <c r="I1499" s="419" t="s">
        <v>4327</v>
      </c>
      <c r="J1499" s="416"/>
      <c r="K1499" s="418"/>
      <c r="L1499" s="416">
        <v>8.4138000000000004E-2</v>
      </c>
      <c r="M1499" s="201">
        <v>-147.91991847760323</v>
      </c>
      <c r="N1499" s="201">
        <v>421.12176816426967</v>
      </c>
      <c r="O1499" s="201">
        <v>41.094000000000001</v>
      </c>
      <c r="P1499" s="416">
        <v>41.094000000000001</v>
      </c>
      <c r="Q1499" s="416">
        <v>421.09202088909194</v>
      </c>
      <c r="R1499" s="416">
        <v>-147.94966575278099</v>
      </c>
      <c r="S1499" s="416">
        <v>242.14707828227992</v>
      </c>
      <c r="T1499" s="416">
        <v>242.18914728227992</v>
      </c>
      <c r="U1499" s="416" t="s">
        <v>2936</v>
      </c>
      <c r="V1499" s="170">
        <v>173.66844841588011</v>
      </c>
    </row>
    <row r="1500" spans="1:22" x14ac:dyDescent="0.25">
      <c r="A1500">
        <v>0</v>
      </c>
      <c r="B1500" s="421"/>
      <c r="C1500" s="421"/>
      <c r="D1500" s="421"/>
      <c r="E1500" s="422"/>
      <c r="F1500" s="421" t="s">
        <v>619</v>
      </c>
      <c r="G1500" s="420"/>
      <c r="H1500" s="420"/>
      <c r="I1500" s="419"/>
      <c r="J1500" s="416"/>
      <c r="K1500" s="418">
        <v>8.7930999999999995E-2</v>
      </c>
      <c r="L1500" s="416">
        <v>0.119681</v>
      </c>
      <c r="M1500" s="201">
        <v>-147.99197937612058</v>
      </c>
      <c r="N1500" s="201">
        <v>421.04970726575232</v>
      </c>
      <c r="O1500" s="201">
        <v>41.094000000000001</v>
      </c>
      <c r="P1500" s="416">
        <v>41.094000000000001</v>
      </c>
      <c r="Q1500" s="416">
        <v>421.00739364241275</v>
      </c>
      <c r="R1500" s="416">
        <v>-148.03429299946018</v>
      </c>
      <c r="S1500" s="416">
        <v>242.24898778227993</v>
      </c>
      <c r="T1500" s="416">
        <v>242.30882828227993</v>
      </c>
      <c r="U1500" s="416"/>
      <c r="V1500" s="170">
        <v>173.77035791588008</v>
      </c>
    </row>
    <row r="1501" spans="1:22" x14ac:dyDescent="0.25">
      <c r="A1501">
        <v>0</v>
      </c>
      <c r="B1501" s="421" t="s">
        <v>2824</v>
      </c>
      <c r="C1501" s="421" t="s">
        <v>2009</v>
      </c>
      <c r="D1501" s="421" t="s">
        <v>1956</v>
      </c>
      <c r="E1501" s="422">
        <v>2424</v>
      </c>
      <c r="F1501" s="421" t="s">
        <v>2935</v>
      </c>
      <c r="G1501" s="420" t="s">
        <v>2900</v>
      </c>
      <c r="H1501" s="420" t="s">
        <v>2899</v>
      </c>
      <c r="I1501" s="419" t="s">
        <v>2898</v>
      </c>
      <c r="J1501" s="416"/>
      <c r="K1501" s="418"/>
      <c r="L1501" s="416">
        <v>0.25</v>
      </c>
      <c r="M1501" s="201">
        <v>-148.12268134710848</v>
      </c>
      <c r="N1501" s="201">
        <v>420.91900529476447</v>
      </c>
      <c r="O1501" s="201">
        <v>41.094000000000001</v>
      </c>
      <c r="P1501" s="416">
        <v>41.094000000000001</v>
      </c>
      <c r="Q1501" s="416">
        <v>420.83061694711614</v>
      </c>
      <c r="R1501" s="416">
        <v>-148.21106969475682</v>
      </c>
      <c r="S1501" s="416">
        <v>242.43382828227993</v>
      </c>
      <c r="T1501" s="416">
        <v>242.55882828227993</v>
      </c>
      <c r="U1501" s="416"/>
      <c r="V1501" s="170">
        <v>173.95519841588009</v>
      </c>
    </row>
    <row r="1502" spans="1:22" x14ac:dyDescent="0.25">
      <c r="A1502">
        <v>0</v>
      </c>
      <c r="B1502" s="421"/>
      <c r="C1502" s="421"/>
      <c r="D1502" s="421"/>
      <c r="E1502" s="422"/>
      <c r="F1502" s="421" t="s">
        <v>619</v>
      </c>
      <c r="G1502" s="420"/>
      <c r="H1502" s="420"/>
      <c r="I1502" s="419"/>
      <c r="J1502" s="416"/>
      <c r="K1502" s="418"/>
      <c r="L1502" s="416">
        <v>0.403223</v>
      </c>
      <c r="M1502" s="201">
        <v>-148.353630553572</v>
      </c>
      <c r="N1502" s="201">
        <v>420.68805608830098</v>
      </c>
      <c r="O1502" s="201">
        <v>41.094000000000001</v>
      </c>
      <c r="P1502" s="416">
        <v>41.094000000000001</v>
      </c>
      <c r="Q1502" s="416">
        <v>420.54549522948577</v>
      </c>
      <c r="R1502" s="416">
        <v>-148.49619141238719</v>
      </c>
      <c r="S1502" s="416">
        <v>242.76043978227992</v>
      </c>
      <c r="T1502" s="416">
        <v>242.96205128227993</v>
      </c>
      <c r="U1502" s="416"/>
      <c r="V1502" s="170">
        <v>174.2818099158801</v>
      </c>
    </row>
    <row r="1503" spans="1:22" x14ac:dyDescent="0.25">
      <c r="A1503">
        <v>0</v>
      </c>
      <c r="B1503" s="247"/>
      <c r="C1503" s="421"/>
      <c r="D1503" s="421"/>
      <c r="E1503" s="422"/>
      <c r="F1503" s="421"/>
      <c r="G1503" s="420"/>
      <c r="H1503" s="420"/>
      <c r="I1503" s="419"/>
      <c r="J1503" s="416"/>
      <c r="K1503" s="418"/>
      <c r="L1503" s="416">
        <v>0</v>
      </c>
      <c r="M1503" s="201">
        <v>-148.49619141238719</v>
      </c>
      <c r="N1503" s="201">
        <v>420.54549522948577</v>
      </c>
      <c r="O1503" s="201">
        <v>41.094000000000001</v>
      </c>
      <c r="P1503" s="416">
        <v>41.094000000000001</v>
      </c>
      <c r="Q1503" s="416">
        <v>420.54549522948577</v>
      </c>
      <c r="R1503" s="416">
        <v>-148.49619141238719</v>
      </c>
      <c r="S1503" s="416">
        <v>242.96205128227993</v>
      </c>
      <c r="T1503" s="416">
        <v>242.96205128227993</v>
      </c>
      <c r="U1503" s="416"/>
      <c r="V1503" s="170">
        <v>174.48342141588012</v>
      </c>
    </row>
    <row r="1504" spans="1:22" x14ac:dyDescent="0.25">
      <c r="A1504">
        <v>0</v>
      </c>
      <c r="B1504" s="247"/>
      <c r="C1504" s="421"/>
      <c r="D1504" s="421"/>
      <c r="E1504" s="422"/>
      <c r="F1504" s="421"/>
      <c r="G1504" s="420"/>
      <c r="H1504" s="420"/>
      <c r="I1504" s="419"/>
      <c r="J1504" s="416"/>
      <c r="K1504" s="418"/>
      <c r="L1504" s="416">
        <v>0</v>
      </c>
      <c r="M1504" s="201">
        <v>-148.49619141238719</v>
      </c>
      <c r="N1504" s="201">
        <v>420.54549522948577</v>
      </c>
      <c r="O1504" s="201">
        <v>41.094000000000001</v>
      </c>
      <c r="P1504" s="416">
        <v>41.094000000000001</v>
      </c>
      <c r="Q1504" s="416">
        <v>420.54549522948577</v>
      </c>
      <c r="R1504" s="416">
        <v>-148.49619141238719</v>
      </c>
      <c r="S1504" s="416">
        <v>242.96205128227993</v>
      </c>
      <c r="T1504" s="416">
        <v>242.96205128227993</v>
      </c>
      <c r="U1504" s="416"/>
      <c r="V1504" s="170">
        <v>174.48342141588012</v>
      </c>
    </row>
    <row r="1505" spans="1:22" x14ac:dyDescent="0.25">
      <c r="A1505">
        <v>0</v>
      </c>
      <c r="B1505" s="247"/>
      <c r="C1505" s="421"/>
      <c r="D1505" s="421"/>
      <c r="E1505" s="422"/>
      <c r="F1505" s="421"/>
      <c r="G1505" s="420"/>
      <c r="H1505" s="420"/>
      <c r="I1505" s="419"/>
      <c r="J1505" s="416"/>
      <c r="K1505" s="418"/>
      <c r="L1505" s="416">
        <v>0</v>
      </c>
      <c r="M1505" s="201">
        <v>-148.49619141238719</v>
      </c>
      <c r="N1505" s="201">
        <v>420.54549522948577</v>
      </c>
      <c r="O1505" s="201">
        <v>41.094000000000001</v>
      </c>
      <c r="P1505" s="416">
        <v>41.094000000000001</v>
      </c>
      <c r="Q1505" s="416">
        <v>420.54549522948577</v>
      </c>
      <c r="R1505" s="416">
        <v>-148.49619141238719</v>
      </c>
      <c r="S1505" s="416">
        <v>242.96205128227993</v>
      </c>
      <c r="T1505" s="416">
        <v>242.96205128227993</v>
      </c>
      <c r="U1505" s="416"/>
      <c r="V1505" s="170">
        <v>174.48342141588012</v>
      </c>
    </row>
    <row r="1506" spans="1:22" x14ac:dyDescent="0.25">
      <c r="A1506">
        <v>0</v>
      </c>
      <c r="B1506" s="247"/>
      <c r="C1506" s="421"/>
      <c r="D1506" s="421"/>
      <c r="E1506" s="422"/>
      <c r="F1506" s="421"/>
      <c r="G1506" s="420"/>
      <c r="H1506" s="420"/>
      <c r="I1506" s="419"/>
      <c r="J1506" s="416"/>
      <c r="K1506" s="418"/>
      <c r="L1506" s="416">
        <v>0</v>
      </c>
      <c r="M1506" s="201">
        <v>-148.49619141238719</v>
      </c>
      <c r="N1506" s="201">
        <v>420.54549522948577</v>
      </c>
      <c r="O1506" s="201">
        <v>41.094000000000001</v>
      </c>
      <c r="P1506" s="416">
        <v>41.094000000000001</v>
      </c>
      <c r="Q1506" s="416">
        <v>420.54549522948577</v>
      </c>
      <c r="R1506" s="416">
        <v>-148.49619141238719</v>
      </c>
      <c r="S1506" s="416">
        <v>242.96205128227993</v>
      </c>
      <c r="T1506" s="416">
        <v>242.96205128227993</v>
      </c>
      <c r="U1506" s="416"/>
      <c r="V1506" s="170">
        <v>174.48342141588012</v>
      </c>
    </row>
    <row r="1507" spans="1:22" x14ac:dyDescent="0.25">
      <c r="A1507">
        <v>0</v>
      </c>
      <c r="B1507" s="247"/>
      <c r="C1507" s="421"/>
      <c r="D1507" s="421"/>
      <c r="E1507" s="422"/>
      <c r="F1507" s="421"/>
      <c r="G1507" s="420"/>
      <c r="H1507" s="420"/>
      <c r="I1507" s="419"/>
      <c r="J1507" s="416"/>
      <c r="K1507" s="418"/>
      <c r="L1507" s="416">
        <v>0</v>
      </c>
      <c r="M1507" s="201">
        <v>-148.49619141238719</v>
      </c>
      <c r="N1507" s="201">
        <v>420.54549522948577</v>
      </c>
      <c r="O1507" s="201">
        <v>41.094000000000001</v>
      </c>
      <c r="P1507" s="416">
        <v>41.094000000000001</v>
      </c>
      <c r="Q1507" s="416">
        <v>420.54549522948577</v>
      </c>
      <c r="R1507" s="416">
        <v>-148.49619141238719</v>
      </c>
      <c r="S1507" s="416">
        <v>242.96205128227993</v>
      </c>
      <c r="T1507" s="416">
        <v>242.96205128227993</v>
      </c>
      <c r="U1507" s="416"/>
      <c r="V1507" s="170">
        <v>174.48342141588012</v>
      </c>
    </row>
    <row r="1508" spans="1:22" x14ac:dyDescent="0.25">
      <c r="A1508">
        <v>0</v>
      </c>
      <c r="B1508" s="247"/>
      <c r="C1508" s="421"/>
      <c r="D1508" s="421"/>
      <c r="E1508" s="422"/>
      <c r="F1508" s="421"/>
      <c r="G1508" s="420"/>
      <c r="H1508" s="420"/>
      <c r="I1508" s="419"/>
      <c r="J1508" s="416"/>
      <c r="K1508" s="418"/>
      <c r="L1508" s="416">
        <v>0</v>
      </c>
      <c r="M1508" s="201">
        <v>-148.49619141238719</v>
      </c>
      <c r="N1508" s="201">
        <v>420.54549522948577</v>
      </c>
      <c r="O1508" s="201">
        <v>41.094000000000001</v>
      </c>
      <c r="P1508" s="416">
        <v>41.094000000000001</v>
      </c>
      <c r="Q1508" s="416">
        <v>420.54549522948577</v>
      </c>
      <c r="R1508" s="416">
        <v>-148.49619141238719</v>
      </c>
      <c r="S1508" s="416">
        <v>242.96205128227993</v>
      </c>
      <c r="T1508" s="416">
        <v>242.96205128227993</v>
      </c>
      <c r="U1508" s="416"/>
      <c r="V1508" s="170">
        <v>174.48342141588012</v>
      </c>
    </row>
    <row r="1509" spans="1:22" x14ac:dyDescent="0.25">
      <c r="A1509">
        <v>0</v>
      </c>
      <c r="B1509" s="247"/>
      <c r="C1509" s="421"/>
      <c r="D1509" s="421"/>
      <c r="E1509" s="422"/>
      <c r="F1509" s="421"/>
      <c r="G1509" s="420"/>
      <c r="H1509" s="420"/>
      <c r="I1509" s="419"/>
      <c r="J1509" s="416"/>
      <c r="K1509" s="418"/>
      <c r="L1509" s="416">
        <v>0</v>
      </c>
      <c r="M1509" s="201">
        <v>-148.49619141238719</v>
      </c>
      <c r="N1509" s="201">
        <v>420.54549522948577</v>
      </c>
      <c r="O1509" s="201">
        <v>41.094000000000001</v>
      </c>
      <c r="P1509" s="416">
        <v>41.094000000000001</v>
      </c>
      <c r="Q1509" s="416">
        <v>420.54549522948577</v>
      </c>
      <c r="R1509" s="416">
        <v>-148.49619141238719</v>
      </c>
      <c r="S1509" s="416">
        <v>242.96205128227993</v>
      </c>
      <c r="T1509" s="416">
        <v>242.96205128227993</v>
      </c>
      <c r="U1509" s="416"/>
      <c r="V1509" s="170">
        <v>174.48342141588012</v>
      </c>
    </row>
    <row r="1510" spans="1:22" x14ac:dyDescent="0.25">
      <c r="A1510">
        <v>0</v>
      </c>
      <c r="B1510" s="247"/>
      <c r="C1510" s="421"/>
      <c r="D1510" s="421"/>
      <c r="E1510" s="422"/>
      <c r="F1510" s="421"/>
      <c r="G1510" s="420"/>
      <c r="H1510" s="420"/>
      <c r="I1510" s="419"/>
      <c r="J1510" s="416"/>
      <c r="K1510" s="418"/>
      <c r="L1510" s="416">
        <v>0</v>
      </c>
      <c r="M1510" s="201">
        <v>-148.49619141238719</v>
      </c>
      <c r="N1510" s="201">
        <v>420.54549522948577</v>
      </c>
      <c r="O1510" s="201">
        <v>41.094000000000001</v>
      </c>
      <c r="P1510" s="416">
        <v>41.094000000000001</v>
      </c>
      <c r="Q1510" s="416">
        <v>420.54549522948577</v>
      </c>
      <c r="R1510" s="416">
        <v>-148.49619141238719</v>
      </c>
      <c r="S1510" s="416">
        <v>242.96205128227993</v>
      </c>
      <c r="T1510" s="416">
        <v>242.96205128227993</v>
      </c>
      <c r="U1510" s="416"/>
      <c r="V1510" s="170">
        <v>174.48342141588012</v>
      </c>
    </row>
    <row r="1511" spans="1:22" x14ac:dyDescent="0.25">
      <c r="A1511">
        <v>0</v>
      </c>
      <c r="B1511" s="247"/>
      <c r="C1511" s="421"/>
      <c r="D1511" s="421"/>
      <c r="E1511" s="422"/>
      <c r="F1511" s="421"/>
      <c r="G1511" s="420"/>
      <c r="H1511" s="420"/>
      <c r="I1511" s="419"/>
      <c r="J1511" s="416"/>
      <c r="K1511" s="418"/>
      <c r="L1511" s="416">
        <v>0</v>
      </c>
      <c r="M1511" s="201">
        <v>-148.49619141238719</v>
      </c>
      <c r="N1511" s="201">
        <v>420.54549522948577</v>
      </c>
      <c r="O1511" s="201">
        <v>41.094000000000001</v>
      </c>
      <c r="P1511" s="416">
        <v>41.094000000000001</v>
      </c>
      <c r="Q1511" s="416">
        <v>420.54549522948577</v>
      </c>
      <c r="R1511" s="416">
        <v>-148.49619141238719</v>
      </c>
      <c r="S1511" s="416">
        <v>242.96205128227993</v>
      </c>
      <c r="T1511" s="416">
        <v>242.96205128227993</v>
      </c>
      <c r="U1511" s="416"/>
      <c r="V1511" s="170">
        <v>174.48342141588012</v>
      </c>
    </row>
    <row r="1512" spans="1:22" x14ac:dyDescent="0.25">
      <c r="A1512">
        <v>0</v>
      </c>
      <c r="B1512" s="247" t="s">
        <v>2929</v>
      </c>
      <c r="C1512" s="421"/>
      <c r="D1512" s="421"/>
      <c r="E1512" s="422"/>
      <c r="F1512" s="421"/>
      <c r="G1512" s="420"/>
      <c r="H1512" s="420"/>
      <c r="I1512" s="419"/>
      <c r="J1512" s="416"/>
      <c r="K1512" s="418"/>
      <c r="L1512" s="416">
        <v>0</v>
      </c>
      <c r="M1512" s="201">
        <v>-148.49619141238719</v>
      </c>
      <c r="N1512" s="201">
        <v>420.54549522948577</v>
      </c>
      <c r="O1512" s="201">
        <v>41.094000000000001</v>
      </c>
      <c r="P1512" s="416">
        <v>41.094000000000001</v>
      </c>
      <c r="Q1512" s="416">
        <v>420.54549522948577</v>
      </c>
      <c r="R1512" s="416">
        <v>-148.49619141238719</v>
      </c>
      <c r="S1512" s="416">
        <v>242.96205128227993</v>
      </c>
      <c r="T1512" s="416">
        <v>242.96205128227993</v>
      </c>
      <c r="U1512" s="416"/>
      <c r="V1512" s="170">
        <v>174.48342141588012</v>
      </c>
    </row>
    <row r="1513" spans="1:22" x14ac:dyDescent="0.25">
      <c r="A1513">
        <v>0</v>
      </c>
      <c r="B1513" s="421" t="s">
        <v>2824</v>
      </c>
      <c r="C1513" s="421" t="s">
        <v>2009</v>
      </c>
      <c r="D1513" s="421" t="s">
        <v>2004</v>
      </c>
      <c r="E1513" s="422">
        <v>2435</v>
      </c>
      <c r="F1513" s="421" t="s">
        <v>2926</v>
      </c>
      <c r="G1513" s="420" t="s">
        <v>2892</v>
      </c>
      <c r="H1513" s="420" t="s">
        <v>2924</v>
      </c>
      <c r="I1513" s="419" t="s">
        <v>2397</v>
      </c>
      <c r="J1513" s="416"/>
      <c r="K1513" s="418"/>
      <c r="L1513" s="416">
        <v>1.0406525665016189</v>
      </c>
      <c r="M1513" s="201">
        <v>-148.6902331698511</v>
      </c>
      <c r="N1513" s="201">
        <v>420.07703698694968</v>
      </c>
      <c r="O1513" s="201">
        <v>41.094000000000001</v>
      </c>
      <c r="P1513" s="416">
        <v>41.094000000000001</v>
      </c>
      <c r="Q1513" s="417">
        <v>419.60857874441359</v>
      </c>
      <c r="R1513" s="417">
        <v>-148.884274927315</v>
      </c>
      <c r="S1513" s="416">
        <v>243.48237756553075</v>
      </c>
      <c r="T1513" s="416">
        <v>244.00270384878155</v>
      </c>
      <c r="U1513" s="416"/>
      <c r="V1513" s="170">
        <v>175.00374769913094</v>
      </c>
    </row>
    <row r="1514" spans="1:22" x14ac:dyDescent="0.25">
      <c r="A1514">
        <v>0</v>
      </c>
      <c r="B1514" s="421"/>
      <c r="C1514" s="421"/>
      <c r="D1514" s="421"/>
      <c r="E1514" s="422"/>
      <c r="F1514" s="421" t="s">
        <v>619</v>
      </c>
      <c r="G1514" s="420"/>
      <c r="H1514" s="420"/>
      <c r="I1514" s="419"/>
      <c r="J1514" s="416"/>
      <c r="K1514" s="418"/>
      <c r="L1514" s="416">
        <v>0</v>
      </c>
      <c r="M1514" s="201">
        <v>-148.884274927315</v>
      </c>
      <c r="N1514" s="201">
        <v>419.60857874441359</v>
      </c>
      <c r="O1514" s="201">
        <v>41.094000000000001</v>
      </c>
      <c r="P1514" s="416">
        <v>41.094000000000001</v>
      </c>
      <c r="Q1514" s="416">
        <v>419.60857874441359</v>
      </c>
      <c r="R1514" s="416">
        <v>-148.884274927315</v>
      </c>
      <c r="S1514" s="416">
        <v>244.00270384878155</v>
      </c>
      <c r="T1514" s="416">
        <v>244.00270384878155</v>
      </c>
      <c r="U1514" s="416"/>
      <c r="V1514" s="170">
        <v>175.52407398238171</v>
      </c>
    </row>
    <row r="1515" spans="1:22" x14ac:dyDescent="0.25">
      <c r="A1515">
        <v>0</v>
      </c>
      <c r="B1515" s="421"/>
      <c r="C1515" s="421"/>
      <c r="D1515" s="421"/>
      <c r="E1515" s="422"/>
      <c r="F1515" s="421" t="s">
        <v>619</v>
      </c>
      <c r="G1515" s="420"/>
      <c r="H1515" s="420"/>
      <c r="I1515" s="419"/>
      <c r="J1515" s="416"/>
      <c r="K1515" s="418">
        <v>0.14818200000000001</v>
      </c>
      <c r="L1515" s="416">
        <v>0.389042</v>
      </c>
      <c r="M1515" s="201">
        <v>-148.884274927315</v>
      </c>
      <c r="N1515" s="201">
        <v>419.41405774441358</v>
      </c>
      <c r="O1515" s="201">
        <v>41.094000000000001</v>
      </c>
      <c r="P1515" s="416">
        <v>41.094000000000001</v>
      </c>
      <c r="Q1515" s="416">
        <v>419.21953674441357</v>
      </c>
      <c r="R1515" s="416">
        <v>-148.884274927315</v>
      </c>
      <c r="S1515" s="416">
        <v>244.19722484878153</v>
      </c>
      <c r="T1515" s="416">
        <v>244.39174584878154</v>
      </c>
      <c r="U1515" s="416"/>
      <c r="V1515" s="170">
        <v>175.71859498238172</v>
      </c>
    </row>
    <row r="1516" spans="1:22" x14ac:dyDescent="0.25">
      <c r="A1516">
        <v>0</v>
      </c>
      <c r="B1516" s="421" t="s">
        <v>2824</v>
      </c>
      <c r="C1516" s="421" t="s">
        <v>2009</v>
      </c>
      <c r="D1516" s="421" t="s">
        <v>1973</v>
      </c>
      <c r="E1516" s="422">
        <v>2444</v>
      </c>
      <c r="F1516" s="421" t="s">
        <v>1218</v>
      </c>
      <c r="G1516" s="420" t="s">
        <v>4267</v>
      </c>
      <c r="H1516" s="420" t="s">
        <v>3583</v>
      </c>
      <c r="I1516" s="419">
        <v>150</v>
      </c>
      <c r="J1516" s="426"/>
      <c r="K1516" s="418">
        <v>0.236818</v>
      </c>
      <c r="L1516" s="416">
        <v>0</v>
      </c>
      <c r="M1516" s="201">
        <v>-148.884274927315</v>
      </c>
      <c r="N1516" s="201">
        <v>419.21953674441357</v>
      </c>
      <c r="O1516" s="201">
        <v>41.094000000000001</v>
      </c>
      <c r="P1516" s="416">
        <v>41.094000000000001</v>
      </c>
      <c r="Q1516" s="416">
        <v>419.21953674441357</v>
      </c>
      <c r="R1516" s="416">
        <v>-148.884274927315</v>
      </c>
      <c r="S1516" s="416">
        <v>244.39174584878154</v>
      </c>
      <c r="T1516" s="416">
        <v>244.39174584878154</v>
      </c>
      <c r="U1516" s="416" t="s">
        <v>2922</v>
      </c>
      <c r="V1516" s="170">
        <v>175.91311598238173</v>
      </c>
    </row>
    <row r="1517" spans="1:22" x14ac:dyDescent="0.25">
      <c r="A1517">
        <v>0</v>
      </c>
      <c r="B1517" s="421"/>
      <c r="C1517" s="421"/>
      <c r="D1517" s="421"/>
      <c r="E1517" s="422"/>
      <c r="F1517" s="421"/>
      <c r="G1517" s="420"/>
      <c r="H1517" s="420"/>
      <c r="I1517" s="419"/>
      <c r="J1517" s="426"/>
      <c r="K1517" s="416">
        <v>4.04199999999999E-3</v>
      </c>
      <c r="L1517" s="416">
        <v>0</v>
      </c>
      <c r="M1517" s="201">
        <v>-148.884274927315</v>
      </c>
      <c r="N1517" s="201">
        <v>419.21953674441357</v>
      </c>
      <c r="O1517" s="201">
        <v>41.094000000000001</v>
      </c>
      <c r="P1517" s="416">
        <v>41.094000000000001</v>
      </c>
      <c r="Q1517" s="416">
        <v>419.21953674441357</v>
      </c>
      <c r="R1517" s="416">
        <v>-148.884274927315</v>
      </c>
      <c r="S1517" s="416">
        <v>244.39174584878154</v>
      </c>
      <c r="T1517" s="416">
        <v>244.39174584878154</v>
      </c>
      <c r="U1517" s="416"/>
      <c r="V1517" s="170">
        <v>175.91311598238173</v>
      </c>
    </row>
    <row r="1518" spans="1:22" x14ac:dyDescent="0.25">
      <c r="A1518">
        <v>0</v>
      </c>
      <c r="B1518" s="421"/>
      <c r="C1518" s="421"/>
      <c r="D1518" s="421"/>
      <c r="E1518" s="422"/>
      <c r="F1518" s="421"/>
      <c r="G1518" s="420"/>
      <c r="H1518" s="420"/>
      <c r="I1518" s="419"/>
      <c r="J1518" s="426"/>
      <c r="K1518" s="418">
        <v>0.38500000000000001</v>
      </c>
      <c r="L1518" s="416">
        <v>0</v>
      </c>
      <c r="M1518" s="201">
        <v>-148.884274927315</v>
      </c>
      <c r="N1518" s="201">
        <v>419.21953674441357</v>
      </c>
      <c r="O1518" s="201">
        <v>41.094000000000001</v>
      </c>
      <c r="P1518" s="416">
        <v>41.094000000000001</v>
      </c>
      <c r="Q1518" s="416">
        <v>419.21953674441357</v>
      </c>
      <c r="R1518" s="416">
        <v>-148.884274927315</v>
      </c>
      <c r="S1518" s="416">
        <v>244.39174584878154</v>
      </c>
      <c r="T1518" s="416">
        <v>244.39174584878154</v>
      </c>
      <c r="U1518" s="416"/>
      <c r="V1518" s="170">
        <v>175.91311598238173</v>
      </c>
    </row>
    <row r="1519" spans="1:22" x14ac:dyDescent="0.25">
      <c r="A1519">
        <v>0</v>
      </c>
      <c r="B1519" s="421" t="s">
        <v>2824</v>
      </c>
      <c r="C1519" s="421" t="s">
        <v>2009</v>
      </c>
      <c r="D1519" s="421" t="s">
        <v>1990</v>
      </c>
      <c r="E1519" s="422">
        <v>2444</v>
      </c>
      <c r="F1519" s="421" t="s">
        <v>2916</v>
      </c>
      <c r="G1519" s="420" t="s">
        <v>2018</v>
      </c>
      <c r="H1519" s="420" t="s">
        <v>2017</v>
      </c>
      <c r="I1519" s="419"/>
      <c r="J1519" s="424"/>
      <c r="K1519" s="425">
        <v>0.77</v>
      </c>
      <c r="L1519" s="416">
        <v>0</v>
      </c>
      <c r="M1519" s="201">
        <v>-148.884274927315</v>
      </c>
      <c r="N1519" s="201">
        <v>419.21953674441357</v>
      </c>
      <c r="O1519" s="201">
        <v>41.094000000000001</v>
      </c>
      <c r="P1519" s="416">
        <v>41.094000000000001</v>
      </c>
      <c r="Q1519" s="416">
        <v>419.21953674441357</v>
      </c>
      <c r="R1519" s="416">
        <v>-148.884274927315</v>
      </c>
      <c r="S1519" s="416">
        <v>244.39174584878154</v>
      </c>
      <c r="T1519" s="416">
        <v>244.39174584878154</v>
      </c>
      <c r="U1519" s="416"/>
      <c r="V1519" s="170">
        <v>175.91311598238173</v>
      </c>
    </row>
    <row r="1520" spans="1:22" x14ac:dyDescent="0.25">
      <c r="A1520">
        <v>0</v>
      </c>
      <c r="B1520" s="421" t="s">
        <v>2824</v>
      </c>
      <c r="C1520" s="421" t="s">
        <v>2009</v>
      </c>
      <c r="D1520" s="421" t="s">
        <v>2152</v>
      </c>
      <c r="E1520" s="422">
        <v>2444</v>
      </c>
      <c r="F1520" s="421" t="s">
        <v>2915</v>
      </c>
      <c r="G1520" s="420" t="s">
        <v>2150</v>
      </c>
      <c r="H1520" s="420" t="s">
        <v>2149</v>
      </c>
      <c r="I1520" s="419"/>
      <c r="J1520" s="416"/>
      <c r="K1520" s="418"/>
      <c r="L1520" s="416">
        <v>0</v>
      </c>
      <c r="M1520" s="201">
        <v>-148.884274927315</v>
      </c>
      <c r="N1520" s="201">
        <v>419.21953674441357</v>
      </c>
      <c r="O1520" s="201">
        <v>41.094000000000001</v>
      </c>
      <c r="P1520" s="416">
        <v>41.094000000000001</v>
      </c>
      <c r="Q1520" s="416">
        <v>419.21953674441357</v>
      </c>
      <c r="R1520" s="416">
        <v>-148.884274927315</v>
      </c>
      <c r="S1520" s="416">
        <v>244.39174584878154</v>
      </c>
      <c r="T1520" s="416">
        <v>244.39174584878154</v>
      </c>
      <c r="U1520" s="416"/>
      <c r="V1520" s="170">
        <v>175.91311598238173</v>
      </c>
    </row>
    <row r="1521" spans="1:22" x14ac:dyDescent="0.25">
      <c r="A1521">
        <v>0</v>
      </c>
      <c r="B1521" s="421"/>
      <c r="C1521" s="421"/>
      <c r="D1521" s="421"/>
      <c r="E1521" s="422"/>
      <c r="F1521" s="421"/>
      <c r="G1521" s="420"/>
      <c r="H1521" s="420"/>
      <c r="I1521" s="419"/>
      <c r="J1521" s="416"/>
      <c r="K1521" s="418"/>
      <c r="L1521" s="416">
        <v>0.38095800000000002</v>
      </c>
      <c r="M1521" s="201">
        <v>-148.884274927315</v>
      </c>
      <c r="N1521" s="201">
        <v>419.02905774441354</v>
      </c>
      <c r="O1521" s="201">
        <v>41.094000000000001</v>
      </c>
      <c r="P1521" s="416">
        <v>41.094000000000001</v>
      </c>
      <c r="Q1521" s="416">
        <v>418.83857874441355</v>
      </c>
      <c r="R1521" s="416">
        <v>-148.884274927315</v>
      </c>
      <c r="S1521" s="416">
        <v>244.58222484878152</v>
      </c>
      <c r="T1521" s="416">
        <v>244.77270384878153</v>
      </c>
      <c r="U1521" s="416"/>
      <c r="V1521" s="170">
        <v>176.10359498238171</v>
      </c>
    </row>
    <row r="1522" spans="1:22" x14ac:dyDescent="0.25">
      <c r="A1522">
        <v>0</v>
      </c>
      <c r="B1522" s="421"/>
      <c r="C1522" s="421"/>
      <c r="D1522" s="421"/>
      <c r="E1522" s="422"/>
      <c r="F1522" s="421" t="s">
        <v>619</v>
      </c>
      <c r="G1522" s="420"/>
      <c r="H1522" s="420"/>
      <c r="I1522" s="419"/>
      <c r="J1522" s="416"/>
      <c r="K1522" s="418"/>
      <c r="L1522" s="416">
        <v>0</v>
      </c>
      <c r="M1522" s="201">
        <v>-148.884274927315</v>
      </c>
      <c r="N1522" s="201">
        <v>418.83857874441355</v>
      </c>
      <c r="O1522" s="201">
        <v>41.094000000000001</v>
      </c>
      <c r="P1522" s="416">
        <v>41.094000000000001</v>
      </c>
      <c r="Q1522" s="416">
        <v>418.83857874441355</v>
      </c>
      <c r="R1522" s="416">
        <v>-148.884274927315</v>
      </c>
      <c r="S1522" s="416">
        <v>244.77270384878153</v>
      </c>
      <c r="T1522" s="416">
        <v>244.77270384878153</v>
      </c>
      <c r="U1522" s="416"/>
      <c r="V1522" s="170">
        <v>176.29407398238169</v>
      </c>
    </row>
    <row r="1523" spans="1:22" x14ac:dyDescent="0.25">
      <c r="A1523">
        <v>0</v>
      </c>
      <c r="B1523" s="421" t="s">
        <v>2824</v>
      </c>
      <c r="C1523" s="421" t="s">
        <v>2009</v>
      </c>
      <c r="D1523" s="421" t="s">
        <v>2004</v>
      </c>
      <c r="E1523" s="422">
        <v>2453</v>
      </c>
      <c r="F1523" s="421" t="s">
        <v>2913</v>
      </c>
      <c r="G1523" s="420" t="s">
        <v>2892</v>
      </c>
      <c r="H1523" s="420" t="s">
        <v>2912</v>
      </c>
      <c r="I1523" s="419" t="s">
        <v>2397</v>
      </c>
      <c r="J1523" s="416"/>
      <c r="K1523" s="418"/>
      <c r="L1523" s="416">
        <v>1.0406525665016189</v>
      </c>
      <c r="M1523" s="201">
        <v>-148.6902331698511</v>
      </c>
      <c r="N1523" s="201">
        <v>418.37012050187747</v>
      </c>
      <c r="O1523" s="201">
        <v>41.094000000000001</v>
      </c>
      <c r="P1523" s="416">
        <v>41.094000000000001</v>
      </c>
      <c r="Q1523" s="417">
        <v>417.90166225934138</v>
      </c>
      <c r="R1523" s="417">
        <v>-148.49619141238719</v>
      </c>
      <c r="S1523" s="416">
        <v>245.29303013203236</v>
      </c>
      <c r="T1523" s="416">
        <v>245.81335641528315</v>
      </c>
      <c r="U1523" s="416"/>
      <c r="V1523" s="170">
        <v>176.81440026563251</v>
      </c>
    </row>
    <row r="1524" spans="1:22" x14ac:dyDescent="0.25">
      <c r="A1524">
        <v>0</v>
      </c>
      <c r="B1524" s="421"/>
      <c r="C1524" s="421"/>
      <c r="D1524" s="421"/>
      <c r="E1524" s="422"/>
      <c r="F1524" s="421" t="s">
        <v>619</v>
      </c>
      <c r="G1524" s="420"/>
      <c r="H1524" s="420"/>
      <c r="I1524" s="419"/>
      <c r="J1524" s="416"/>
      <c r="K1524" s="416"/>
      <c r="L1524" s="416">
        <v>0.18729699999999999</v>
      </c>
      <c r="M1524" s="201">
        <v>-148.42997192298924</v>
      </c>
      <c r="N1524" s="201">
        <v>417.83544276994343</v>
      </c>
      <c r="O1524" s="201">
        <v>41.094000000000001</v>
      </c>
      <c r="P1524" s="416">
        <v>41.094000000000001</v>
      </c>
      <c r="Q1524" s="416">
        <v>417.76922328054548</v>
      </c>
      <c r="R1524" s="416">
        <v>-148.36375243359129</v>
      </c>
      <c r="S1524" s="416">
        <v>245.90700491528315</v>
      </c>
      <c r="T1524" s="416">
        <v>246.00065341528315</v>
      </c>
      <c r="U1524" s="416"/>
      <c r="V1524" s="170">
        <v>177.42837504888331</v>
      </c>
    </row>
    <row r="1525" spans="1:22" x14ac:dyDescent="0.25">
      <c r="A1525">
        <v>0</v>
      </c>
      <c r="B1525" s="421" t="s">
        <v>2824</v>
      </c>
      <c r="C1525" s="421" t="s">
        <v>2315</v>
      </c>
      <c r="D1525" s="421" t="s">
        <v>4320</v>
      </c>
      <c r="E1525" s="422">
        <v>2460</v>
      </c>
      <c r="F1525" s="826" t="s">
        <v>4411</v>
      </c>
      <c r="G1525" s="420" t="s">
        <v>4332</v>
      </c>
      <c r="H1525" s="420" t="s">
        <v>4333</v>
      </c>
      <c r="I1525" s="419"/>
      <c r="J1525" s="424"/>
      <c r="K1525" s="423"/>
      <c r="L1525" s="416">
        <v>0</v>
      </c>
      <c r="M1525" s="201">
        <v>-148.36375243359129</v>
      </c>
      <c r="N1525" s="201">
        <v>417.76922328054548</v>
      </c>
      <c r="O1525" s="201">
        <v>41.094000000000001</v>
      </c>
      <c r="P1525" s="416">
        <v>41.094000000000001</v>
      </c>
      <c r="Q1525" s="416">
        <v>417.76922328054548</v>
      </c>
      <c r="R1525" s="416">
        <v>-148.36375243359129</v>
      </c>
      <c r="S1525" s="416">
        <v>246.00065341528315</v>
      </c>
      <c r="T1525" s="416">
        <v>246.00065341528315</v>
      </c>
      <c r="U1525" s="416"/>
      <c r="V1525" s="170">
        <v>177.52202354888334</v>
      </c>
    </row>
    <row r="1526" spans="1:22" x14ac:dyDescent="0.25">
      <c r="A1526">
        <v>0</v>
      </c>
      <c r="B1526" s="421"/>
      <c r="C1526" s="421"/>
      <c r="D1526" s="421"/>
      <c r="E1526" s="422"/>
      <c r="F1526" s="421"/>
      <c r="G1526" s="420"/>
      <c r="H1526" s="420"/>
      <c r="I1526" s="419"/>
      <c r="J1526" s="416"/>
      <c r="K1526" s="416"/>
      <c r="L1526" s="416">
        <v>0.21592600000000001</v>
      </c>
      <c r="M1526" s="201">
        <v>-148.28741106417402</v>
      </c>
      <c r="N1526" s="201">
        <v>417.69288191112821</v>
      </c>
      <c r="O1526" s="201">
        <v>41.094000000000001</v>
      </c>
      <c r="P1526" s="416">
        <v>41.094000000000001</v>
      </c>
      <c r="Q1526" s="416">
        <v>417.616540541711</v>
      </c>
      <c r="R1526" s="416">
        <v>-148.21106969475679</v>
      </c>
      <c r="S1526" s="416">
        <v>246.10861641528314</v>
      </c>
      <c r="T1526" s="416">
        <v>246.21657941528315</v>
      </c>
      <c r="U1526" s="416"/>
      <c r="V1526" s="170">
        <v>177.62998654888332</v>
      </c>
    </row>
    <row r="1527" spans="1:22" x14ac:dyDescent="0.25">
      <c r="A1527">
        <v>0</v>
      </c>
      <c r="B1527" s="421" t="s">
        <v>2824</v>
      </c>
      <c r="C1527" s="421" t="s">
        <v>2009</v>
      </c>
      <c r="D1527" s="421" t="s">
        <v>1956</v>
      </c>
      <c r="E1527" s="422">
        <v>2463</v>
      </c>
      <c r="F1527" s="421" t="s">
        <v>2910</v>
      </c>
      <c r="G1527" s="420" t="s">
        <v>2900</v>
      </c>
      <c r="H1527" s="420" t="s">
        <v>2899</v>
      </c>
      <c r="I1527" s="419" t="s">
        <v>2898</v>
      </c>
      <c r="J1527" s="416"/>
      <c r="K1527" s="418"/>
      <c r="L1527" s="416">
        <v>0.25</v>
      </c>
      <c r="M1527" s="201">
        <v>-148.12268134710848</v>
      </c>
      <c r="N1527" s="201">
        <v>417.52815219406273</v>
      </c>
      <c r="O1527" s="201">
        <v>41.094000000000001</v>
      </c>
      <c r="P1527" s="416">
        <v>41.094000000000001</v>
      </c>
      <c r="Q1527" s="416">
        <v>417.43976384641439</v>
      </c>
      <c r="R1527" s="416">
        <v>-148.03429299946015</v>
      </c>
      <c r="S1527" s="416">
        <v>246.34157941528315</v>
      </c>
      <c r="T1527" s="416">
        <v>246.46657941528315</v>
      </c>
      <c r="U1527" s="416"/>
      <c r="V1527" s="170">
        <v>177.86294954888331</v>
      </c>
    </row>
    <row r="1528" spans="1:22" x14ac:dyDescent="0.25">
      <c r="A1528">
        <v>0</v>
      </c>
      <c r="B1528" s="421"/>
      <c r="C1528" s="421"/>
      <c r="D1528" s="421"/>
      <c r="E1528" s="422"/>
      <c r="F1528" s="421" t="s">
        <v>619</v>
      </c>
      <c r="G1528" s="420"/>
      <c r="H1528" s="420"/>
      <c r="I1528" s="419"/>
      <c r="J1528" s="416"/>
      <c r="K1528" s="418"/>
      <c r="L1528" s="416">
        <v>0.119681</v>
      </c>
      <c r="M1528" s="201">
        <v>-147.99197937612055</v>
      </c>
      <c r="N1528" s="201">
        <v>417.39745022307477</v>
      </c>
      <c r="O1528" s="201">
        <v>41.094000000000001</v>
      </c>
      <c r="P1528" s="416">
        <v>41.094000000000001</v>
      </c>
      <c r="Q1528" s="416">
        <v>417.3551365997352</v>
      </c>
      <c r="R1528" s="416">
        <v>-147.94966575278096</v>
      </c>
      <c r="S1528" s="416">
        <v>246.52641991528316</v>
      </c>
      <c r="T1528" s="416">
        <v>246.58626041528316</v>
      </c>
      <c r="U1528" s="416"/>
      <c r="V1528" s="170">
        <v>178.04779004888331</v>
      </c>
    </row>
    <row r="1529" spans="1:22" x14ac:dyDescent="0.25">
      <c r="A1529">
        <v>0</v>
      </c>
      <c r="B1529" s="421" t="s">
        <v>2824</v>
      </c>
      <c r="C1529" s="421" t="s">
        <v>2009</v>
      </c>
      <c r="D1529" s="421" t="s">
        <v>111</v>
      </c>
      <c r="E1529" s="422">
        <v>2466</v>
      </c>
      <c r="F1529" s="421" t="s">
        <v>1143</v>
      </c>
      <c r="G1529" s="420" t="s">
        <v>2908</v>
      </c>
      <c r="H1529" s="420" t="s">
        <v>1951</v>
      </c>
      <c r="I1529" s="419" t="s">
        <v>4327</v>
      </c>
      <c r="J1529" s="416"/>
      <c r="K1529" s="418"/>
      <c r="L1529" s="416">
        <v>8.4138000000000004E-2</v>
      </c>
      <c r="M1529" s="201">
        <v>-147.91991847760323</v>
      </c>
      <c r="N1529" s="201">
        <v>417.32538932455748</v>
      </c>
      <c r="O1529" s="201">
        <v>41.094000000000001</v>
      </c>
      <c r="P1529" s="416">
        <v>41.094000000000001</v>
      </c>
      <c r="Q1529" s="416">
        <v>417.29564204937975</v>
      </c>
      <c r="R1529" s="416">
        <v>-147.89017120242548</v>
      </c>
      <c r="S1529" s="416">
        <v>246.62832941528316</v>
      </c>
      <c r="T1529" s="416">
        <v>246.67039841528316</v>
      </c>
      <c r="U1529" s="416"/>
      <c r="V1529" s="170">
        <v>178.14969954888335</v>
      </c>
    </row>
    <row r="1530" spans="1:22" x14ac:dyDescent="0.25">
      <c r="A1530">
        <v>0</v>
      </c>
      <c r="B1530" s="421"/>
      <c r="C1530" s="421"/>
      <c r="D1530" s="421"/>
      <c r="E1530" s="422"/>
      <c r="F1530" s="421"/>
      <c r="G1530" s="420"/>
      <c r="H1530" s="420" t="s">
        <v>2875</v>
      </c>
      <c r="I1530" s="419"/>
      <c r="J1530" s="416"/>
      <c r="K1530" s="418"/>
      <c r="L1530" s="416">
        <v>0.106181</v>
      </c>
      <c r="M1530" s="201">
        <v>-147.85263054985887</v>
      </c>
      <c r="N1530" s="201">
        <v>417.25810139681317</v>
      </c>
      <c r="O1530" s="201">
        <v>41.094000000000001</v>
      </c>
      <c r="P1530" s="416">
        <v>41.094000000000001</v>
      </c>
      <c r="Q1530" s="416">
        <v>417.2205607442466</v>
      </c>
      <c r="R1530" s="416">
        <v>-147.8150898972923</v>
      </c>
      <c r="S1530" s="416">
        <v>246.72348891528316</v>
      </c>
      <c r="T1530" s="416">
        <v>246.77657941528315</v>
      </c>
      <c r="U1530" s="416"/>
      <c r="V1530" s="170">
        <v>178.24485904888331</v>
      </c>
    </row>
    <row r="1531" spans="1:22" x14ac:dyDescent="0.25">
      <c r="A1531">
        <v>0</v>
      </c>
      <c r="B1531" s="421" t="s">
        <v>2824</v>
      </c>
      <c r="C1531" s="421" t="s">
        <v>2009</v>
      </c>
      <c r="D1531" s="421" t="s">
        <v>2008</v>
      </c>
      <c r="E1531" s="422">
        <v>2469</v>
      </c>
      <c r="F1531" s="421" t="s">
        <v>2906</v>
      </c>
      <c r="G1531" s="420" t="s">
        <v>2905</v>
      </c>
      <c r="H1531" s="420" t="s">
        <v>2005</v>
      </c>
      <c r="I1531" s="419">
        <v>140</v>
      </c>
      <c r="J1531" s="416"/>
      <c r="K1531" s="418"/>
      <c r="L1531" s="416">
        <v>0.15</v>
      </c>
      <c r="M1531" s="201">
        <v>-147.76205688870328</v>
      </c>
      <c r="N1531" s="201">
        <v>417.16752773565759</v>
      </c>
      <c r="O1531" s="201">
        <v>41.094000000000001</v>
      </c>
      <c r="P1531" s="416">
        <v>41.094000000000001</v>
      </c>
      <c r="Q1531" s="416">
        <v>417.11449472706863</v>
      </c>
      <c r="R1531" s="416">
        <v>-147.7090238801143</v>
      </c>
      <c r="S1531" s="416">
        <v>246.85157941528317</v>
      </c>
      <c r="T1531" s="416">
        <v>246.92657941528316</v>
      </c>
      <c r="U1531" s="416"/>
      <c r="V1531" s="170">
        <v>178.37294954888335</v>
      </c>
    </row>
    <row r="1532" spans="1:22" x14ac:dyDescent="0.25">
      <c r="A1532">
        <v>0</v>
      </c>
      <c r="B1532" s="421"/>
      <c r="C1532" s="421"/>
      <c r="D1532" s="421"/>
      <c r="E1532" s="422"/>
      <c r="F1532" s="421"/>
      <c r="G1532" s="420"/>
      <c r="H1532" s="420"/>
      <c r="I1532" s="419"/>
      <c r="J1532" s="416"/>
      <c r="K1532" s="418"/>
      <c r="L1532" s="416">
        <v>0</v>
      </c>
      <c r="M1532" s="201">
        <v>-147.7090238801143</v>
      </c>
      <c r="N1532" s="201">
        <v>417.11449472706863</v>
      </c>
      <c r="O1532" s="201">
        <v>41.094000000000001</v>
      </c>
      <c r="P1532" s="416">
        <v>41.094000000000001</v>
      </c>
      <c r="Q1532" s="416">
        <v>417.11449472706863</v>
      </c>
      <c r="R1532" s="416">
        <v>-147.7090238801143</v>
      </c>
      <c r="S1532" s="416">
        <v>246.92657941528316</v>
      </c>
      <c r="T1532" s="416">
        <v>246.92657941528316</v>
      </c>
      <c r="U1532" s="416"/>
      <c r="V1532" s="170">
        <v>178.44794954888334</v>
      </c>
    </row>
    <row r="1533" spans="1:22" x14ac:dyDescent="0.25">
      <c r="A1533">
        <v>0</v>
      </c>
      <c r="B1533" s="421"/>
      <c r="C1533" s="421"/>
      <c r="D1533" s="421"/>
      <c r="E1533" s="422"/>
      <c r="F1533" s="421"/>
      <c r="G1533" s="420"/>
      <c r="H1533" s="420"/>
      <c r="I1533" s="419"/>
      <c r="J1533" s="416"/>
      <c r="K1533" s="418"/>
      <c r="L1533" s="416">
        <v>0</v>
      </c>
      <c r="M1533" s="201">
        <v>-147.7090238801143</v>
      </c>
      <c r="N1533" s="201">
        <v>417.11449472706863</v>
      </c>
      <c r="O1533" s="201">
        <v>41.094000000000001</v>
      </c>
      <c r="P1533" s="416">
        <v>41.094000000000001</v>
      </c>
      <c r="Q1533" s="416">
        <v>417.11449472706863</v>
      </c>
      <c r="R1533" s="416">
        <v>-147.7090238801143</v>
      </c>
      <c r="S1533" s="416">
        <v>246.92657941528316</v>
      </c>
      <c r="T1533" s="416">
        <v>246.92657941528316</v>
      </c>
      <c r="U1533" s="416"/>
      <c r="V1533" s="170">
        <v>178.44794954888334</v>
      </c>
    </row>
    <row r="1534" spans="1:22" x14ac:dyDescent="0.25">
      <c r="A1534">
        <v>0</v>
      </c>
      <c r="B1534" s="421"/>
      <c r="C1534" s="421"/>
      <c r="D1534" s="421"/>
      <c r="E1534" s="422"/>
      <c r="F1534" s="421"/>
      <c r="G1534" s="420"/>
      <c r="H1534" s="420"/>
      <c r="I1534" s="419"/>
      <c r="J1534" s="416"/>
      <c r="K1534" s="418"/>
      <c r="L1534" s="416">
        <v>0.14000000000000001</v>
      </c>
      <c r="M1534" s="201">
        <v>-147.65952640543122</v>
      </c>
      <c r="N1534" s="201">
        <v>417.06499725238558</v>
      </c>
      <c r="O1534" s="201">
        <v>41.094000000000001</v>
      </c>
      <c r="P1534" s="416">
        <v>41.094000000000001</v>
      </c>
      <c r="Q1534" s="416">
        <v>417.01549977770253</v>
      </c>
      <c r="R1534" s="416">
        <v>-147.61002893074817</v>
      </c>
      <c r="S1534" s="416">
        <v>246.99657941528315</v>
      </c>
      <c r="T1534" s="416">
        <v>247.06657941528314</v>
      </c>
      <c r="U1534" s="416"/>
      <c r="V1534" s="170">
        <v>178.51794954888334</v>
      </c>
    </row>
    <row r="1535" spans="1:22" x14ac:dyDescent="0.25">
      <c r="A1535">
        <v>0</v>
      </c>
      <c r="B1535" s="421" t="s">
        <v>2824</v>
      </c>
      <c r="C1535" s="421" t="s">
        <v>2009</v>
      </c>
      <c r="D1535" s="421" t="s">
        <v>1947</v>
      </c>
      <c r="E1535" s="422">
        <v>2472</v>
      </c>
      <c r="F1535" s="421" t="s">
        <v>2901</v>
      </c>
      <c r="G1535" s="420" t="s">
        <v>2900</v>
      </c>
      <c r="H1535" s="420" t="s">
        <v>2899</v>
      </c>
      <c r="I1535" s="419" t="s">
        <v>2898</v>
      </c>
      <c r="J1535" s="416"/>
      <c r="K1535" s="418"/>
      <c r="L1535" s="416">
        <v>0.25</v>
      </c>
      <c r="M1535" s="201">
        <v>-147.52164058309984</v>
      </c>
      <c r="N1535" s="201">
        <v>416.9271114300542</v>
      </c>
      <c r="O1535" s="201">
        <v>41.094000000000001</v>
      </c>
      <c r="P1535" s="416">
        <v>41.094000000000001</v>
      </c>
      <c r="Q1535" s="416">
        <v>416.83872308240592</v>
      </c>
      <c r="R1535" s="416">
        <v>-147.43325223545153</v>
      </c>
      <c r="S1535" s="416">
        <v>247.19157941528314</v>
      </c>
      <c r="T1535" s="416">
        <v>247.31657941528314</v>
      </c>
      <c r="U1535" s="416"/>
      <c r="V1535" s="170">
        <v>178.71294954888333</v>
      </c>
    </row>
    <row r="1536" spans="1:22" x14ac:dyDescent="0.25">
      <c r="A1536">
        <v>0</v>
      </c>
      <c r="B1536" s="421"/>
      <c r="C1536" s="421"/>
      <c r="D1536" s="421"/>
      <c r="E1536" s="422"/>
      <c r="F1536" s="421"/>
      <c r="G1536" s="420"/>
      <c r="H1536" s="420"/>
      <c r="I1536" s="419"/>
      <c r="J1536" s="416"/>
      <c r="K1536" s="418"/>
      <c r="L1536" s="416">
        <v>0.15</v>
      </c>
      <c r="M1536" s="201">
        <v>-147.38021922686255</v>
      </c>
      <c r="N1536" s="201">
        <v>416.78569007381691</v>
      </c>
      <c r="O1536" s="201">
        <v>41.094000000000001</v>
      </c>
      <c r="P1536" s="416">
        <v>41.094000000000001</v>
      </c>
      <c r="Q1536" s="416">
        <v>416.73265706522795</v>
      </c>
      <c r="R1536" s="416">
        <v>-147.32718621827354</v>
      </c>
      <c r="S1536" s="416">
        <v>247.39157941528316</v>
      </c>
      <c r="T1536" s="416">
        <v>247.46657941528315</v>
      </c>
      <c r="U1536" s="416"/>
      <c r="V1536" s="170">
        <v>178.91294954888332</v>
      </c>
    </row>
    <row r="1537" spans="1:22" x14ac:dyDescent="0.25">
      <c r="A1537">
        <v>0</v>
      </c>
      <c r="B1537" s="421" t="s">
        <v>2824</v>
      </c>
      <c r="C1537" s="421" t="s">
        <v>2009</v>
      </c>
      <c r="D1537" s="421" t="s">
        <v>1961</v>
      </c>
      <c r="E1537" s="422">
        <v>2476</v>
      </c>
      <c r="F1537" s="421" t="s">
        <v>2897</v>
      </c>
      <c r="G1537" s="420" t="s">
        <v>2896</v>
      </c>
      <c r="H1537" s="420" t="s">
        <v>1958</v>
      </c>
      <c r="I1537" s="419">
        <v>140</v>
      </c>
      <c r="J1537" s="416"/>
      <c r="K1537" s="418"/>
      <c r="L1537" s="416">
        <v>0.2</v>
      </c>
      <c r="M1537" s="201">
        <v>-147.2564755401549</v>
      </c>
      <c r="N1537" s="201">
        <v>416.66194638710931</v>
      </c>
      <c r="O1537" s="201">
        <v>41.094000000000001</v>
      </c>
      <c r="P1537" s="416">
        <v>41.094000000000001</v>
      </c>
      <c r="Q1537" s="416">
        <v>416.59123570899067</v>
      </c>
      <c r="R1537" s="416">
        <v>-147.18576486203622</v>
      </c>
      <c r="S1537" s="416">
        <v>247.56657941528314</v>
      </c>
      <c r="T1537" s="416">
        <v>247.66657941528314</v>
      </c>
      <c r="U1537" s="416"/>
      <c r="V1537" s="170">
        <v>179.08794954888333</v>
      </c>
    </row>
    <row r="1538" spans="1:22" x14ac:dyDescent="0.25">
      <c r="A1538">
        <v>0</v>
      </c>
      <c r="B1538" s="421"/>
      <c r="C1538" s="421"/>
      <c r="D1538" s="421"/>
      <c r="E1538" s="422"/>
      <c r="F1538" s="421" t="s">
        <v>619</v>
      </c>
      <c r="G1538" s="420"/>
      <c r="H1538" s="420"/>
      <c r="I1538" s="419"/>
      <c r="J1538" s="416"/>
      <c r="K1538" s="418"/>
      <c r="L1538" s="416">
        <v>0.57999999999999996</v>
      </c>
      <c r="M1538" s="201">
        <v>-146.98070389549213</v>
      </c>
      <c r="N1538" s="201">
        <v>416.38617474244654</v>
      </c>
      <c r="O1538" s="201">
        <v>41.094000000000001</v>
      </c>
      <c r="P1538" s="416">
        <v>41.094000000000001</v>
      </c>
      <c r="Q1538" s="416">
        <v>416.18111377590247</v>
      </c>
      <c r="R1538" s="416">
        <v>-146.77564292894803</v>
      </c>
      <c r="S1538" s="416">
        <v>247.95657941528316</v>
      </c>
      <c r="T1538" s="416">
        <v>248.24657941528315</v>
      </c>
      <c r="U1538" s="416"/>
      <c r="V1538" s="170">
        <v>179.47794954888332</v>
      </c>
    </row>
    <row r="1539" spans="1:22" x14ac:dyDescent="0.25">
      <c r="A1539">
        <v>0</v>
      </c>
      <c r="B1539" s="421" t="s">
        <v>2824</v>
      </c>
      <c r="C1539" s="421" t="s">
        <v>2009</v>
      </c>
      <c r="D1539" s="421" t="s">
        <v>1973</v>
      </c>
      <c r="E1539" s="422">
        <v>2482</v>
      </c>
      <c r="F1539" s="421" t="s">
        <v>1219</v>
      </c>
      <c r="G1539" s="420" t="s">
        <v>4267</v>
      </c>
      <c r="H1539" s="420" t="s">
        <v>3583</v>
      </c>
      <c r="I1539" s="419">
        <v>150</v>
      </c>
      <c r="J1539" s="416"/>
      <c r="K1539" s="418"/>
      <c r="L1539" s="416">
        <v>0</v>
      </c>
      <c r="M1539" s="201">
        <v>-146.77564292894803</v>
      </c>
      <c r="N1539" s="201">
        <v>416.18111377590247</v>
      </c>
      <c r="O1539" s="201">
        <v>41.094000000000001</v>
      </c>
      <c r="P1539" s="416">
        <v>41.094000000000001</v>
      </c>
      <c r="Q1539" s="416">
        <v>416.18111377590247</v>
      </c>
      <c r="R1539" s="416">
        <v>-146.77564292894803</v>
      </c>
      <c r="S1539" s="416">
        <v>248.24657941528315</v>
      </c>
      <c r="T1539" s="416">
        <v>248.24657941528315</v>
      </c>
      <c r="U1539" s="416"/>
      <c r="V1539" s="170">
        <v>179.76794954888334</v>
      </c>
    </row>
    <row r="1540" spans="1:22" x14ac:dyDescent="0.25">
      <c r="A1540">
        <v>0</v>
      </c>
      <c r="B1540" s="421" t="s">
        <v>2824</v>
      </c>
      <c r="C1540" s="421" t="s">
        <v>2009</v>
      </c>
      <c r="D1540" s="421" t="s">
        <v>1990</v>
      </c>
      <c r="E1540" s="422">
        <v>2482</v>
      </c>
      <c r="F1540" s="421" t="s">
        <v>2894</v>
      </c>
      <c r="G1540" s="420" t="s">
        <v>2018</v>
      </c>
      <c r="H1540" s="420" t="s">
        <v>2017</v>
      </c>
      <c r="I1540" s="419"/>
      <c r="J1540" s="416"/>
      <c r="K1540" s="418"/>
      <c r="L1540" s="416">
        <v>0</v>
      </c>
      <c r="M1540" s="201">
        <v>-146.77564292894803</v>
      </c>
      <c r="N1540" s="201">
        <v>416.18111377590247</v>
      </c>
      <c r="O1540" s="201">
        <v>41.094000000000001</v>
      </c>
      <c r="P1540" s="416">
        <v>41.094000000000001</v>
      </c>
      <c r="Q1540" s="416">
        <v>416.18111377590247</v>
      </c>
      <c r="R1540" s="416">
        <v>-146.77564292894803</v>
      </c>
      <c r="S1540" s="416">
        <v>248.24657941528315</v>
      </c>
      <c r="T1540" s="416">
        <v>248.24657941528315</v>
      </c>
      <c r="U1540" s="416"/>
      <c r="V1540" s="170">
        <v>179.76794954888334</v>
      </c>
    </row>
    <row r="1541" spans="1:22" x14ac:dyDescent="0.25">
      <c r="A1541">
        <v>0</v>
      </c>
      <c r="B1541" s="421"/>
      <c r="C1541" s="421"/>
      <c r="D1541" s="421"/>
      <c r="E1541" s="422"/>
      <c r="F1541" s="421" t="s">
        <v>619</v>
      </c>
      <c r="G1541" s="420"/>
      <c r="H1541" s="420"/>
      <c r="I1541" s="419"/>
      <c r="J1541" s="416"/>
      <c r="K1541" s="418"/>
      <c r="L1541" s="416">
        <v>0.63</v>
      </c>
      <c r="M1541" s="201">
        <v>-146.55290429287427</v>
      </c>
      <c r="N1541" s="201">
        <v>415.95837513982872</v>
      </c>
      <c r="O1541" s="201">
        <v>41.094000000000001</v>
      </c>
      <c r="P1541" s="416">
        <v>41.094000000000001</v>
      </c>
      <c r="Q1541" s="416">
        <v>415.73563650375496</v>
      </c>
      <c r="R1541" s="416">
        <v>-146.33016565680052</v>
      </c>
      <c r="S1541" s="416">
        <v>248.56157941528315</v>
      </c>
      <c r="T1541" s="416">
        <v>248.87657941528315</v>
      </c>
      <c r="U1541" s="416"/>
      <c r="V1541" s="170">
        <v>180.08294954888333</v>
      </c>
    </row>
    <row r="1542" spans="1:22" x14ac:dyDescent="0.25">
      <c r="A1542">
        <v>0</v>
      </c>
      <c r="B1542" s="421" t="s">
        <v>2824</v>
      </c>
      <c r="C1542" s="421" t="s">
        <v>2009</v>
      </c>
      <c r="D1542" s="421" t="s">
        <v>2004</v>
      </c>
      <c r="E1542" s="422">
        <v>2494</v>
      </c>
      <c r="F1542" s="421" t="s">
        <v>2893</v>
      </c>
      <c r="G1542" s="420" t="s">
        <v>2892</v>
      </c>
      <c r="H1542" s="420" t="s">
        <v>2891</v>
      </c>
      <c r="I1542" s="419" t="s">
        <v>2397</v>
      </c>
      <c r="J1542" s="416"/>
      <c r="K1542" s="418"/>
      <c r="L1542" s="416">
        <v>1.0406525665016189</v>
      </c>
      <c r="M1542" s="201">
        <v>-145.86170741426443</v>
      </c>
      <c r="N1542" s="201">
        <v>415.54159474629103</v>
      </c>
      <c r="O1542" s="201">
        <v>41.094000000000001</v>
      </c>
      <c r="P1542" s="416">
        <v>41.094000000000001</v>
      </c>
      <c r="Q1542" s="417">
        <v>415.34755298882715</v>
      </c>
      <c r="R1542" s="417">
        <v>-145.39324917172834</v>
      </c>
      <c r="S1542" s="416">
        <v>249.39690569853397</v>
      </c>
      <c r="T1542" s="416">
        <v>249.91723198178477</v>
      </c>
      <c r="U1542" s="416"/>
      <c r="V1542" s="170">
        <v>180.91827583213416</v>
      </c>
    </row>
    <row r="1543" spans="1:22" x14ac:dyDescent="0.25">
      <c r="A1543">
        <v>0</v>
      </c>
      <c r="B1543" s="404"/>
      <c r="C1543" s="404"/>
      <c r="D1543" s="404"/>
      <c r="E1543" s="403"/>
      <c r="F1543" s="397" t="s">
        <v>619</v>
      </c>
      <c r="G1543" s="395"/>
      <c r="H1543" s="395"/>
      <c r="I1543" s="394"/>
      <c r="J1543" s="399"/>
      <c r="K1543" s="383"/>
      <c r="L1543" s="387">
        <v>0.158663</v>
      </c>
      <c r="M1543" s="201">
        <v>-145.31391767172835</v>
      </c>
      <c r="N1543" s="201">
        <v>415.34755298882715</v>
      </c>
      <c r="O1543" s="201">
        <v>41.094000000000001</v>
      </c>
      <c r="P1543" s="402">
        <v>41.094000000000001</v>
      </c>
      <c r="Q1543" s="387">
        <v>415.34755298882715</v>
      </c>
      <c r="R1543" s="387">
        <v>-145.23458617172835</v>
      </c>
      <c r="S1543" s="402">
        <v>249.99656348178476</v>
      </c>
      <c r="T1543" s="402">
        <v>250.07589498178476</v>
      </c>
      <c r="U1543" s="393"/>
      <c r="V1543" s="170">
        <v>181.51793361538495</v>
      </c>
    </row>
    <row r="1544" spans="1:22" x14ac:dyDescent="0.25">
      <c r="A1544">
        <v>0</v>
      </c>
      <c r="B1544" s="397" t="s">
        <v>2824</v>
      </c>
      <c r="C1544" s="397" t="s">
        <v>2315</v>
      </c>
      <c r="D1544" s="397" t="s">
        <v>1981</v>
      </c>
      <c r="E1544" s="396">
        <v>2501</v>
      </c>
      <c r="F1544" s="397" t="s">
        <v>2890</v>
      </c>
      <c r="G1544" s="395" t="s">
        <v>1979</v>
      </c>
      <c r="H1544" s="395" t="s">
        <v>1978</v>
      </c>
      <c r="I1544" s="394">
        <v>63</v>
      </c>
      <c r="J1544" s="399"/>
      <c r="K1544" s="383"/>
      <c r="L1544" s="387">
        <v>7.4999999999999997E-2</v>
      </c>
      <c r="M1544" s="201">
        <v>-145.19708617172836</v>
      </c>
      <c r="N1544" s="201">
        <v>415.34755298882715</v>
      </c>
      <c r="O1544" s="201">
        <v>41.094000000000001</v>
      </c>
      <c r="P1544" s="402">
        <v>41.094000000000001</v>
      </c>
      <c r="Q1544" s="387">
        <v>415.34755298882715</v>
      </c>
      <c r="R1544" s="387">
        <v>-145.15958617172836</v>
      </c>
      <c r="S1544" s="402">
        <v>250.11339498178475</v>
      </c>
      <c r="T1544" s="402">
        <v>250.15089498178475</v>
      </c>
      <c r="U1544" s="415" t="s">
        <v>2889</v>
      </c>
      <c r="V1544" s="170">
        <v>181.63476511538494</v>
      </c>
    </row>
    <row r="1545" spans="1:22" x14ac:dyDescent="0.25">
      <c r="A1545">
        <v>0</v>
      </c>
      <c r="B1545" s="397"/>
      <c r="C1545" s="397"/>
      <c r="D1545" s="397"/>
      <c r="E1545" s="396"/>
      <c r="F1545" s="397"/>
      <c r="G1545" s="395"/>
      <c r="H1545" s="395"/>
      <c r="I1545" s="394"/>
      <c r="J1545" s="387"/>
      <c r="K1545" s="383"/>
      <c r="L1545" s="387">
        <v>0</v>
      </c>
      <c r="M1545" s="201">
        <v>-145.15958617172836</v>
      </c>
      <c r="N1545" s="201">
        <v>415.34755298882715</v>
      </c>
      <c r="O1545" s="201">
        <v>41.094000000000001</v>
      </c>
      <c r="P1545" s="402">
        <v>41.094000000000001</v>
      </c>
      <c r="Q1545" s="387">
        <v>415.34755298882715</v>
      </c>
      <c r="R1545" s="387">
        <v>-145.15958617172836</v>
      </c>
      <c r="S1545" s="402">
        <v>250.15089498178475</v>
      </c>
      <c r="T1545" s="402">
        <v>250.15089498178475</v>
      </c>
      <c r="U1545" s="393"/>
      <c r="V1545" s="170">
        <v>181.6722651153849</v>
      </c>
    </row>
    <row r="1546" spans="1:22" x14ac:dyDescent="0.25">
      <c r="A1546">
        <v>0</v>
      </c>
      <c r="B1546" s="404"/>
      <c r="C1546" s="404"/>
      <c r="D1546" s="397"/>
      <c r="E1546" s="396"/>
      <c r="F1546" s="397" t="s">
        <v>619</v>
      </c>
      <c r="G1546" s="395"/>
      <c r="H1546" s="395" t="s">
        <v>1962</v>
      </c>
      <c r="I1546" s="394"/>
      <c r="J1546" s="402"/>
      <c r="K1546" s="383"/>
      <c r="L1546" s="387">
        <v>9.4700999999999994E-2</v>
      </c>
      <c r="M1546" s="201">
        <v>-145.11223567172837</v>
      </c>
      <c r="N1546" s="201">
        <v>415.34755298882715</v>
      </c>
      <c r="O1546" s="201">
        <v>41.094000000000001</v>
      </c>
      <c r="P1546" s="402">
        <v>41.094000000000001</v>
      </c>
      <c r="Q1546" s="387">
        <v>415.34755298882715</v>
      </c>
      <c r="R1546" s="387">
        <v>-145.06488517172838</v>
      </c>
      <c r="S1546" s="402">
        <v>250.19824548178474</v>
      </c>
      <c r="T1546" s="402">
        <v>250.24559598178473</v>
      </c>
      <c r="U1546" s="241" t="s">
        <v>2888</v>
      </c>
      <c r="V1546" s="170">
        <v>181.7196156153849</v>
      </c>
    </row>
    <row r="1547" spans="1:22" x14ac:dyDescent="0.25">
      <c r="A1547">
        <v>0</v>
      </c>
      <c r="B1547" s="404" t="s">
        <v>2824</v>
      </c>
      <c r="C1547" s="404" t="s">
        <v>2315</v>
      </c>
      <c r="D1547" s="397" t="s">
        <v>111</v>
      </c>
      <c r="E1547" s="396">
        <v>2502</v>
      </c>
      <c r="F1547" s="397" t="s">
        <v>1144</v>
      </c>
      <c r="G1547" s="395" t="s">
        <v>4288</v>
      </c>
      <c r="H1547" s="395" t="s">
        <v>1951</v>
      </c>
      <c r="I1547" s="394">
        <v>47.5</v>
      </c>
      <c r="J1547" s="399"/>
      <c r="K1547" s="400"/>
      <c r="L1547" s="387">
        <v>0</v>
      </c>
      <c r="M1547" s="201">
        <v>-145.06488517172838</v>
      </c>
      <c r="N1547" s="201">
        <v>415.34755298882715</v>
      </c>
      <c r="O1547" s="201">
        <v>41.094000000000001</v>
      </c>
      <c r="P1547" s="402">
        <v>41.094000000000001</v>
      </c>
      <c r="Q1547" s="387">
        <v>415.34755298882715</v>
      </c>
      <c r="R1547" s="387">
        <v>-145.06488517172838</v>
      </c>
      <c r="S1547" s="402">
        <v>250.24559598178473</v>
      </c>
      <c r="T1547" s="402">
        <v>250.24559598178473</v>
      </c>
      <c r="U1547" s="393"/>
      <c r="V1547" s="170">
        <v>181.76696611538489</v>
      </c>
    </row>
    <row r="1548" spans="1:22" x14ac:dyDescent="0.25">
      <c r="A1548">
        <v>0</v>
      </c>
      <c r="B1548" s="404"/>
      <c r="C1548" s="404"/>
      <c r="D1548" s="397"/>
      <c r="E1548" s="396"/>
      <c r="F1548" s="397" t="s">
        <v>619</v>
      </c>
      <c r="G1548" s="395"/>
      <c r="H1548" s="395" t="s">
        <v>1969</v>
      </c>
      <c r="I1548" s="394"/>
      <c r="J1548" s="387"/>
      <c r="K1548" s="383"/>
      <c r="L1548" s="387">
        <v>0.14528199999999999</v>
      </c>
      <c r="M1548" s="201">
        <v>-144.99224417172837</v>
      </c>
      <c r="N1548" s="201">
        <v>415.34755298882715</v>
      </c>
      <c r="O1548" s="201">
        <v>41.094000000000001</v>
      </c>
      <c r="P1548" s="402">
        <v>41.094000000000001</v>
      </c>
      <c r="Q1548" s="387">
        <v>415.34755298882715</v>
      </c>
      <c r="R1548" s="387">
        <v>-144.91960317172837</v>
      </c>
      <c r="S1548" s="402">
        <v>250.31823698178474</v>
      </c>
      <c r="T1548" s="402">
        <v>250.39087798178474</v>
      </c>
      <c r="U1548" s="393"/>
      <c r="V1548" s="170">
        <v>181.83960711538492</v>
      </c>
    </row>
    <row r="1549" spans="1:22" x14ac:dyDescent="0.25">
      <c r="A1549">
        <v>0</v>
      </c>
      <c r="B1549" s="404" t="s">
        <v>2824</v>
      </c>
      <c r="C1549" s="404" t="s">
        <v>2315</v>
      </c>
      <c r="D1549" s="397" t="s">
        <v>1973</v>
      </c>
      <c r="E1549" s="396">
        <v>2504</v>
      </c>
      <c r="F1549" s="397" t="s">
        <v>1221</v>
      </c>
      <c r="G1549" s="395" t="s">
        <v>4272</v>
      </c>
      <c r="H1549" s="395" t="s">
        <v>4273</v>
      </c>
      <c r="I1549" s="394">
        <v>50</v>
      </c>
      <c r="J1549" s="387"/>
      <c r="K1549" s="383"/>
      <c r="L1549" s="387">
        <v>0</v>
      </c>
      <c r="M1549" s="201">
        <v>-144.91960317172837</v>
      </c>
      <c r="N1549" s="201">
        <v>415.34755298882715</v>
      </c>
      <c r="O1549" s="201">
        <v>41.094000000000001</v>
      </c>
      <c r="P1549" s="402">
        <v>41.094000000000001</v>
      </c>
      <c r="Q1549" s="387">
        <v>415.34755298882715</v>
      </c>
      <c r="R1549" s="387">
        <v>-144.91960317172837</v>
      </c>
      <c r="S1549" s="402">
        <v>250.39087798178474</v>
      </c>
      <c r="T1549" s="402">
        <v>250.39087798178474</v>
      </c>
      <c r="U1549" s="402"/>
      <c r="V1549" s="170">
        <v>181.9122481153849</v>
      </c>
    </row>
    <row r="1550" spans="1:22" x14ac:dyDescent="0.25">
      <c r="A1550">
        <v>0</v>
      </c>
      <c r="B1550" s="404"/>
      <c r="C1550" s="404"/>
      <c r="D1550" s="397"/>
      <c r="E1550" s="396"/>
      <c r="F1550" s="397" t="s">
        <v>619</v>
      </c>
      <c r="G1550" s="395"/>
      <c r="H1550" s="395" t="s">
        <v>1969</v>
      </c>
      <c r="I1550" s="394"/>
      <c r="J1550" s="387"/>
      <c r="K1550" s="383"/>
      <c r="L1550" s="387">
        <v>0</v>
      </c>
      <c r="M1550" s="201">
        <v>-144.91960317172837</v>
      </c>
      <c r="N1550" s="201">
        <v>415.34755298882715</v>
      </c>
      <c r="O1550" s="201">
        <v>41.094000000000001</v>
      </c>
      <c r="P1550" s="402">
        <v>41.094000000000001</v>
      </c>
      <c r="Q1550" s="387">
        <v>415.34755298882715</v>
      </c>
      <c r="R1550" s="387">
        <v>-144.91960317172837</v>
      </c>
      <c r="S1550" s="402">
        <v>250.39087798178474</v>
      </c>
      <c r="T1550" s="402">
        <v>250.39087798178474</v>
      </c>
      <c r="U1550" s="402"/>
      <c r="V1550" s="170">
        <v>181.9122481153849</v>
      </c>
    </row>
    <row r="1551" spans="1:22" x14ac:dyDescent="0.25">
      <c r="A1551">
        <v>0</v>
      </c>
      <c r="B1551" s="397" t="s">
        <v>2824</v>
      </c>
      <c r="C1551" s="397" t="s">
        <v>2315</v>
      </c>
      <c r="D1551" s="397" t="s">
        <v>2152</v>
      </c>
      <c r="E1551" s="396">
        <v>2504</v>
      </c>
      <c r="F1551" s="397" t="s">
        <v>2887</v>
      </c>
      <c r="G1551" s="395" t="s">
        <v>2150</v>
      </c>
      <c r="H1551" s="395" t="s">
        <v>2149</v>
      </c>
      <c r="I1551" s="394"/>
      <c r="J1551" s="387"/>
      <c r="K1551" s="383"/>
      <c r="L1551" s="387">
        <v>0</v>
      </c>
      <c r="M1551" s="201">
        <v>-144.91960317172837</v>
      </c>
      <c r="N1551" s="201">
        <v>415.34755298882715</v>
      </c>
      <c r="O1551" s="201">
        <v>41.094000000000001</v>
      </c>
      <c r="P1551" s="402">
        <v>41.094000000000001</v>
      </c>
      <c r="Q1551" s="387">
        <v>415.34755298882715</v>
      </c>
      <c r="R1551" s="387">
        <v>-144.91960317172837</v>
      </c>
      <c r="S1551" s="402">
        <v>250.39087798178474</v>
      </c>
      <c r="T1551" s="402">
        <v>250.39087798178474</v>
      </c>
      <c r="U1551" s="387"/>
      <c r="V1551" s="170">
        <v>181.9122481153849</v>
      </c>
    </row>
    <row r="1552" spans="1:22" x14ac:dyDescent="0.25">
      <c r="A1552">
        <v>0</v>
      </c>
      <c r="B1552" s="397" t="s">
        <v>2824</v>
      </c>
      <c r="C1552" s="397" t="s">
        <v>2315</v>
      </c>
      <c r="D1552" s="397" t="s">
        <v>1990</v>
      </c>
      <c r="E1552" s="396">
        <v>2504</v>
      </c>
      <c r="F1552" s="397" t="s">
        <v>2886</v>
      </c>
      <c r="G1552" s="395" t="s">
        <v>1988</v>
      </c>
      <c r="H1552" s="395" t="s">
        <v>1987</v>
      </c>
      <c r="I1552" s="394"/>
      <c r="J1552" s="387"/>
      <c r="K1552" s="383"/>
      <c r="L1552" s="387">
        <v>0</v>
      </c>
      <c r="M1552" s="201">
        <v>-144.91960317172837</v>
      </c>
      <c r="N1552" s="201">
        <v>415.34755298882715</v>
      </c>
      <c r="O1552" s="201">
        <v>41.094000000000001</v>
      </c>
      <c r="P1552" s="402">
        <v>41.094000000000001</v>
      </c>
      <c r="Q1552" s="387">
        <v>415.34755298882715</v>
      </c>
      <c r="R1552" s="387">
        <v>-144.91960317172837</v>
      </c>
      <c r="S1552" s="402">
        <v>250.39087798178474</v>
      </c>
      <c r="T1552" s="402">
        <v>250.39087798178474</v>
      </c>
      <c r="U1552" s="387"/>
      <c r="V1552" s="170">
        <v>181.9122481153849</v>
      </c>
    </row>
    <row r="1553" spans="1:22" x14ac:dyDescent="0.25">
      <c r="A1553">
        <v>0</v>
      </c>
      <c r="B1553" s="404"/>
      <c r="C1553" s="404"/>
      <c r="D1553" s="397"/>
      <c r="E1553" s="396"/>
      <c r="F1553" s="397" t="s">
        <v>619</v>
      </c>
      <c r="G1553" s="395"/>
      <c r="H1553" s="395" t="s">
        <v>1962</v>
      </c>
      <c r="I1553" s="394"/>
      <c r="J1553" s="387"/>
      <c r="K1553" s="383"/>
      <c r="L1553" s="387">
        <v>0.13121600000000003</v>
      </c>
      <c r="M1553" s="201">
        <v>-144.85399517172837</v>
      </c>
      <c r="N1553" s="201">
        <v>415.34755298882715</v>
      </c>
      <c r="O1553" s="201">
        <v>41.094000000000001</v>
      </c>
      <c r="P1553" s="402">
        <v>41.094000000000001</v>
      </c>
      <c r="Q1553" s="387">
        <v>415.34755298882715</v>
      </c>
      <c r="R1553" s="387">
        <v>-144.78838717172837</v>
      </c>
      <c r="S1553" s="402">
        <v>250.45648598178474</v>
      </c>
      <c r="T1553" s="402">
        <v>250.52209398178474</v>
      </c>
      <c r="U1553" s="402"/>
      <c r="V1553" s="170">
        <v>181.9778561153849</v>
      </c>
    </row>
    <row r="1554" spans="1:22" x14ac:dyDescent="0.25">
      <c r="A1554">
        <v>0</v>
      </c>
      <c r="B1554" s="404"/>
      <c r="C1554" s="404"/>
      <c r="D1554" s="397"/>
      <c r="E1554" s="396"/>
      <c r="F1554" s="397"/>
      <c r="G1554" s="395"/>
      <c r="H1554" s="395"/>
      <c r="I1554" s="394"/>
      <c r="J1554" s="387"/>
      <c r="K1554" s="383"/>
      <c r="L1554" s="387">
        <v>1.7430000000000001E-2</v>
      </c>
      <c r="M1554" s="201">
        <v>-144.77967217172838</v>
      </c>
      <c r="N1554" s="201">
        <v>415.34755298882715</v>
      </c>
      <c r="O1554" s="201">
        <v>41.094000000000001</v>
      </c>
      <c r="P1554" s="402">
        <v>41.094000000000001</v>
      </c>
      <c r="Q1554" s="387">
        <v>415.34755298882715</v>
      </c>
      <c r="R1554" s="387">
        <v>-144.77095717172838</v>
      </c>
      <c r="S1554" s="402">
        <v>250.53080898178473</v>
      </c>
      <c r="T1554" s="402">
        <v>250.53952398178473</v>
      </c>
      <c r="U1554" s="402"/>
      <c r="V1554" s="170">
        <v>182.05217911538489</v>
      </c>
    </row>
    <row r="1555" spans="1:22" x14ac:dyDescent="0.25">
      <c r="A1555">
        <v>0</v>
      </c>
      <c r="B1555" s="397" t="s">
        <v>2824</v>
      </c>
      <c r="C1555" s="397" t="s">
        <v>2315</v>
      </c>
      <c r="D1555" s="397" t="s">
        <v>4320</v>
      </c>
      <c r="E1555" s="396">
        <v>2505</v>
      </c>
      <c r="F1555" s="823" t="s">
        <v>4412</v>
      </c>
      <c r="G1555" s="395" t="s">
        <v>4321</v>
      </c>
      <c r="H1555" s="395" t="s">
        <v>4322</v>
      </c>
      <c r="I1555" s="394"/>
      <c r="J1555" s="399"/>
      <c r="K1555" s="400"/>
      <c r="L1555" s="402">
        <v>0</v>
      </c>
      <c r="M1555" s="201">
        <v>-144.77095717172838</v>
      </c>
      <c r="N1555" s="201">
        <v>415.34755298882715</v>
      </c>
      <c r="O1555" s="201">
        <v>41.094000000000001</v>
      </c>
      <c r="P1555" s="402">
        <v>41.094000000000001</v>
      </c>
      <c r="Q1555" s="387">
        <v>415.34755298882715</v>
      </c>
      <c r="R1555" s="387">
        <v>-144.77095717172838</v>
      </c>
      <c r="S1555" s="402">
        <v>250.53952398178473</v>
      </c>
      <c r="T1555" s="402">
        <v>250.53952398178473</v>
      </c>
      <c r="U1555" s="387" t="s">
        <v>2885</v>
      </c>
      <c r="V1555" s="170">
        <v>182.06089411538488</v>
      </c>
    </row>
    <row r="1556" spans="1:22" x14ac:dyDescent="0.25">
      <c r="A1556">
        <v>0</v>
      </c>
      <c r="B1556" s="404"/>
      <c r="C1556" s="404"/>
      <c r="D1556" s="404"/>
      <c r="E1556" s="403"/>
      <c r="F1556" s="397"/>
      <c r="G1556" s="395"/>
      <c r="H1556" s="397"/>
      <c r="I1556" s="394"/>
      <c r="J1556" s="399"/>
      <c r="K1556" s="400"/>
      <c r="L1556" s="402">
        <v>6.7708000000000004E-2</v>
      </c>
      <c r="M1556" s="201">
        <v>-144.73710317172839</v>
      </c>
      <c r="N1556" s="201">
        <v>415.34755298882715</v>
      </c>
      <c r="O1556" s="201">
        <v>41.094000000000001</v>
      </c>
      <c r="P1556" s="402">
        <v>41.094000000000001</v>
      </c>
      <c r="Q1556" s="387">
        <v>415.34755298882715</v>
      </c>
      <c r="R1556" s="387">
        <v>-144.70324917172837</v>
      </c>
      <c r="S1556" s="402">
        <v>250.57337798178474</v>
      </c>
      <c r="T1556" s="402">
        <v>250.60723198178474</v>
      </c>
      <c r="U1556" s="387"/>
      <c r="V1556" s="170">
        <v>182.0947481153849</v>
      </c>
    </row>
    <row r="1557" spans="1:22" x14ac:dyDescent="0.25">
      <c r="A1557">
        <v>0</v>
      </c>
      <c r="B1557" s="404" t="s">
        <v>2824</v>
      </c>
      <c r="C1557" s="404" t="s">
        <v>2315</v>
      </c>
      <c r="D1557" s="404" t="s">
        <v>1961</v>
      </c>
      <c r="E1557" s="403">
        <v>2507</v>
      </c>
      <c r="F1557" s="397" t="s">
        <v>2884</v>
      </c>
      <c r="G1557" s="395" t="s">
        <v>1984</v>
      </c>
      <c r="H1557" s="395" t="s">
        <v>1958</v>
      </c>
      <c r="I1557" s="394">
        <v>50</v>
      </c>
      <c r="J1557" s="387"/>
      <c r="K1557" s="383"/>
      <c r="L1557" s="402">
        <v>0.2</v>
      </c>
      <c r="M1557" s="201">
        <v>-144.60324917172838</v>
      </c>
      <c r="N1557" s="201">
        <v>415.34755298882715</v>
      </c>
      <c r="O1557" s="201">
        <v>41.094000000000001</v>
      </c>
      <c r="P1557" s="402">
        <v>41.094000000000001</v>
      </c>
      <c r="Q1557" s="387">
        <v>415.34755298882715</v>
      </c>
      <c r="R1557" s="387">
        <v>-144.50324917172838</v>
      </c>
      <c r="S1557" s="402">
        <v>250.70723198178473</v>
      </c>
      <c r="T1557" s="402">
        <v>250.80723198178472</v>
      </c>
      <c r="U1557" s="402"/>
      <c r="V1557" s="170">
        <v>182.22860211538489</v>
      </c>
    </row>
    <row r="1558" spans="1:22" x14ac:dyDescent="0.25">
      <c r="A1558">
        <v>0</v>
      </c>
      <c r="B1558" s="404"/>
      <c r="C1558" s="404"/>
      <c r="D1558" s="404"/>
      <c r="E1558" s="403"/>
      <c r="F1558" s="397" t="s">
        <v>619</v>
      </c>
      <c r="G1558" s="395"/>
      <c r="H1558" s="395"/>
      <c r="I1558" s="394"/>
      <c r="J1558" s="387"/>
      <c r="K1558" s="383"/>
      <c r="L1558" s="402">
        <v>0.14499999999999999</v>
      </c>
      <c r="M1558" s="201">
        <v>-144.43074917172839</v>
      </c>
      <c r="N1558" s="201">
        <v>415.34755298882715</v>
      </c>
      <c r="O1558" s="201">
        <v>41.094000000000001</v>
      </c>
      <c r="P1558" s="402">
        <v>41.094000000000001</v>
      </c>
      <c r="Q1558" s="387">
        <v>415.34755298882715</v>
      </c>
      <c r="R1558" s="387">
        <v>-144.35824917172837</v>
      </c>
      <c r="S1558" s="402">
        <v>250.87973198178474</v>
      </c>
      <c r="T1558" s="402">
        <v>250.95223198178473</v>
      </c>
      <c r="U1558" s="402"/>
      <c r="V1558" s="170">
        <v>182.4011021153849</v>
      </c>
    </row>
    <row r="1559" spans="1:22" x14ac:dyDescent="0.25">
      <c r="A1559">
        <v>0</v>
      </c>
      <c r="B1559" s="404" t="s">
        <v>2824</v>
      </c>
      <c r="C1559" s="404" t="s">
        <v>2315</v>
      </c>
      <c r="D1559" s="404" t="s">
        <v>1956</v>
      </c>
      <c r="E1559" s="403">
        <v>2511</v>
      </c>
      <c r="F1559" s="397" t="s">
        <v>2883</v>
      </c>
      <c r="G1559" s="395" t="s">
        <v>1982</v>
      </c>
      <c r="H1559" s="395" t="s">
        <v>1953</v>
      </c>
      <c r="I1559" s="394">
        <v>50</v>
      </c>
      <c r="J1559" s="387"/>
      <c r="K1559" s="383"/>
      <c r="L1559" s="402">
        <v>0.25</v>
      </c>
      <c r="M1559" s="201">
        <v>-144.23324917172837</v>
      </c>
      <c r="N1559" s="201">
        <v>415.34755298882715</v>
      </c>
      <c r="O1559" s="201">
        <v>41.094000000000001</v>
      </c>
      <c r="P1559" s="402">
        <v>41.094000000000001</v>
      </c>
      <c r="Q1559" s="387">
        <v>415.34755298882715</v>
      </c>
      <c r="R1559" s="387">
        <v>-144.10824917172837</v>
      </c>
      <c r="S1559" s="402">
        <v>251.07723198178473</v>
      </c>
      <c r="T1559" s="402">
        <v>251.20223198178473</v>
      </c>
      <c r="U1559" s="402"/>
      <c r="V1559" s="170">
        <v>182.59860211538489</v>
      </c>
    </row>
    <row r="1560" spans="1:22" x14ac:dyDescent="0.25">
      <c r="A1560">
        <v>0</v>
      </c>
      <c r="B1560" s="404"/>
      <c r="C1560" s="404"/>
      <c r="D1560" s="404"/>
      <c r="E1560" s="403"/>
      <c r="F1560" s="397" t="s">
        <v>619</v>
      </c>
      <c r="G1560" s="395"/>
      <c r="H1560" s="395"/>
      <c r="I1560" s="394"/>
      <c r="J1560" s="387"/>
      <c r="K1560" s="383"/>
      <c r="L1560" s="402">
        <v>0.2</v>
      </c>
      <c r="M1560" s="201">
        <v>-144.00824917172838</v>
      </c>
      <c r="N1560" s="201">
        <v>415.34755298882715</v>
      </c>
      <c r="O1560" s="201">
        <v>41.094000000000001</v>
      </c>
      <c r="P1560" s="402">
        <v>41.094000000000001</v>
      </c>
      <c r="Q1560" s="387">
        <v>415.34755298882715</v>
      </c>
      <c r="R1560" s="387">
        <v>-143.90824917172839</v>
      </c>
      <c r="S1560" s="402">
        <v>251.30223198178473</v>
      </c>
      <c r="T1560" s="402">
        <v>251.40223198178472</v>
      </c>
      <c r="U1560" s="402"/>
      <c r="V1560" s="170">
        <v>182.82360211538492</v>
      </c>
    </row>
    <row r="1561" spans="1:22" x14ac:dyDescent="0.25">
      <c r="A1561">
        <v>0</v>
      </c>
      <c r="B1561" s="404" t="s">
        <v>2824</v>
      </c>
      <c r="C1561" s="404" t="s">
        <v>2315</v>
      </c>
      <c r="D1561" s="404" t="s">
        <v>1947</v>
      </c>
      <c r="E1561" s="403">
        <v>2515</v>
      </c>
      <c r="F1561" s="397" t="s">
        <v>2882</v>
      </c>
      <c r="G1561" s="395" t="s">
        <v>1982</v>
      </c>
      <c r="H1561" s="395" t="s">
        <v>1944</v>
      </c>
      <c r="I1561" s="394">
        <v>50</v>
      </c>
      <c r="J1561" s="387"/>
      <c r="K1561" s="383"/>
      <c r="L1561" s="402">
        <v>0.25</v>
      </c>
      <c r="M1561" s="201">
        <v>-143.78324917172839</v>
      </c>
      <c r="N1561" s="201">
        <v>415.34755298882715</v>
      </c>
      <c r="O1561" s="201">
        <v>41.094000000000001</v>
      </c>
      <c r="P1561" s="402">
        <v>41.094000000000001</v>
      </c>
      <c r="Q1561" s="387">
        <v>415.34755298882715</v>
      </c>
      <c r="R1561" s="387">
        <v>-143.65824917172839</v>
      </c>
      <c r="S1561" s="402">
        <v>251.52723198178472</v>
      </c>
      <c r="T1561" s="402">
        <v>251.65223198178472</v>
      </c>
      <c r="U1561" s="402"/>
      <c r="V1561" s="170">
        <v>183.04860211538488</v>
      </c>
    </row>
    <row r="1562" spans="1:22" x14ac:dyDescent="0.25">
      <c r="A1562">
        <v>0</v>
      </c>
      <c r="B1562" s="404"/>
      <c r="C1562" s="404"/>
      <c r="D1562" s="404"/>
      <c r="E1562" s="403"/>
      <c r="F1562" s="397"/>
      <c r="G1562" s="395"/>
      <c r="H1562" s="395"/>
      <c r="I1562" s="394"/>
      <c r="J1562" s="399"/>
      <c r="K1562" s="383"/>
      <c r="L1562" s="387">
        <v>0.23182900000000001</v>
      </c>
      <c r="M1562" s="201">
        <v>-143.54233467172838</v>
      </c>
      <c r="N1562" s="201">
        <v>415.34755298882715</v>
      </c>
      <c r="O1562" s="201">
        <v>41.094000000000001</v>
      </c>
      <c r="P1562" s="402">
        <v>41.094000000000001</v>
      </c>
      <c r="Q1562" s="387">
        <v>415.34755298882715</v>
      </c>
      <c r="R1562" s="387">
        <v>-143.42642017172838</v>
      </c>
      <c r="S1562" s="402">
        <v>251.76814648178473</v>
      </c>
      <c r="T1562" s="402">
        <v>251.88406098178473</v>
      </c>
      <c r="U1562" s="387" t="s">
        <v>2365</v>
      </c>
      <c r="V1562" s="170">
        <v>183.28951661538491</v>
      </c>
    </row>
    <row r="1563" spans="1:22" x14ac:dyDescent="0.25">
      <c r="A1563">
        <v>0</v>
      </c>
      <c r="B1563" s="404" t="s">
        <v>2824</v>
      </c>
      <c r="C1563" s="404" t="s">
        <v>2315</v>
      </c>
      <c r="D1563" s="397" t="s">
        <v>474</v>
      </c>
      <c r="E1563" s="396">
        <v>2519</v>
      </c>
      <c r="F1563" s="397" t="s">
        <v>2881</v>
      </c>
      <c r="G1563" s="395" t="s">
        <v>2832</v>
      </c>
      <c r="H1563" s="395" t="s">
        <v>3435</v>
      </c>
      <c r="I1563" s="394"/>
      <c r="J1563" s="387"/>
      <c r="K1563" s="383"/>
      <c r="L1563" s="402">
        <v>0.1</v>
      </c>
      <c r="M1563" s="201">
        <v>-143.3764201717284</v>
      </c>
      <c r="N1563" s="201">
        <v>415.34755298882715</v>
      </c>
      <c r="O1563" s="201">
        <v>41.094000000000001</v>
      </c>
      <c r="P1563" s="402">
        <v>41.094000000000001</v>
      </c>
      <c r="Q1563" s="387">
        <v>415.34755298882715</v>
      </c>
      <c r="R1563" s="387">
        <v>-143.32642017172839</v>
      </c>
      <c r="S1563" s="402">
        <v>251.93406098178471</v>
      </c>
      <c r="T1563" s="402">
        <v>251.98406098178472</v>
      </c>
      <c r="U1563" s="402"/>
      <c r="V1563" s="170">
        <v>183.4554311153849</v>
      </c>
    </row>
    <row r="1564" spans="1:22" x14ac:dyDescent="0.25">
      <c r="A1564">
        <v>0</v>
      </c>
      <c r="B1564" s="404"/>
      <c r="C1564" s="404"/>
      <c r="D1564" s="397"/>
      <c r="E1564" s="396"/>
      <c r="F1564" s="397"/>
      <c r="G1564" s="395"/>
      <c r="H1564" s="395"/>
      <c r="I1564" s="394"/>
      <c r="J1564" s="387"/>
      <c r="K1564" s="414"/>
      <c r="L1564" s="402">
        <v>1.193171</v>
      </c>
      <c r="M1564" s="201">
        <v>-142.72983467172838</v>
      </c>
      <c r="N1564" s="201">
        <v>415.34755298882715</v>
      </c>
      <c r="O1564" s="201">
        <v>41.094000000000001</v>
      </c>
      <c r="P1564" s="402">
        <v>41.094000000000001</v>
      </c>
      <c r="Q1564" s="387">
        <v>415.34755298882715</v>
      </c>
      <c r="R1564" s="387">
        <v>-142.13324917172838</v>
      </c>
      <c r="S1564" s="402">
        <v>252.58064648178473</v>
      </c>
      <c r="T1564" s="402">
        <v>253.17723198178473</v>
      </c>
      <c r="U1564" s="387" t="s">
        <v>2365</v>
      </c>
      <c r="V1564" s="170">
        <v>184.10201661538491</v>
      </c>
    </row>
    <row r="1565" spans="1:22" x14ac:dyDescent="0.25">
      <c r="A1565">
        <v>0</v>
      </c>
      <c r="B1565" s="404"/>
      <c r="C1565" s="404"/>
      <c r="D1565" s="397"/>
      <c r="E1565" s="396"/>
      <c r="F1565" s="397"/>
      <c r="G1565" s="395"/>
      <c r="H1565" s="395"/>
      <c r="I1565" s="394"/>
      <c r="J1565" s="387"/>
      <c r="K1565" s="383"/>
      <c r="L1565" s="402">
        <v>0.1</v>
      </c>
      <c r="M1565" s="201">
        <v>-142.08324917172837</v>
      </c>
      <c r="N1565" s="201">
        <v>415.34755298882715</v>
      </c>
      <c r="O1565" s="201">
        <v>41.094000000000001</v>
      </c>
      <c r="P1565" s="402">
        <v>41.094000000000001</v>
      </c>
      <c r="Q1565" s="387">
        <v>415.34755298882715</v>
      </c>
      <c r="R1565" s="387">
        <v>-142.03324917172839</v>
      </c>
      <c r="S1565" s="402">
        <v>253.22723198178471</v>
      </c>
      <c r="T1565" s="402">
        <v>253.27723198178472</v>
      </c>
      <c r="U1565" s="402"/>
      <c r="V1565" s="170">
        <v>184.74860211538487</v>
      </c>
    </row>
    <row r="1566" spans="1:22" x14ac:dyDescent="0.25">
      <c r="A1566">
        <v>0</v>
      </c>
      <c r="B1566" s="404" t="s">
        <v>2824</v>
      </c>
      <c r="C1566" s="404" t="s">
        <v>2315</v>
      </c>
      <c r="D1566" s="404" t="s">
        <v>1961</v>
      </c>
      <c r="E1566" s="403">
        <v>2534</v>
      </c>
      <c r="F1566" s="397" t="s">
        <v>2879</v>
      </c>
      <c r="G1566" s="395" t="s">
        <v>1984</v>
      </c>
      <c r="H1566" s="395" t="s">
        <v>1958</v>
      </c>
      <c r="I1566" s="394">
        <v>50</v>
      </c>
      <c r="J1566" s="387"/>
      <c r="K1566" s="383"/>
      <c r="L1566" s="402">
        <v>0.2</v>
      </c>
      <c r="M1566" s="201">
        <v>-141.93324917172839</v>
      </c>
      <c r="N1566" s="201">
        <v>415.34755298882715</v>
      </c>
      <c r="O1566" s="201">
        <v>41.094000000000001</v>
      </c>
      <c r="P1566" s="402">
        <v>41.094000000000001</v>
      </c>
      <c r="Q1566" s="387">
        <v>415.34755298882715</v>
      </c>
      <c r="R1566" s="387">
        <v>-141.8332491717284</v>
      </c>
      <c r="S1566" s="402">
        <v>253.37723198178472</v>
      </c>
      <c r="T1566" s="402">
        <v>253.47723198178471</v>
      </c>
      <c r="U1566" s="402"/>
      <c r="V1566" s="170">
        <v>184.8986021153849</v>
      </c>
    </row>
    <row r="1567" spans="1:22" x14ac:dyDescent="0.25">
      <c r="A1567">
        <v>0</v>
      </c>
      <c r="B1567" s="404"/>
      <c r="C1567" s="404"/>
      <c r="D1567" s="404"/>
      <c r="E1567" s="403"/>
      <c r="F1567" s="397" t="s">
        <v>619</v>
      </c>
      <c r="G1567" s="395"/>
      <c r="H1567" s="395"/>
      <c r="I1567" s="394"/>
      <c r="J1567" s="399"/>
      <c r="K1567" s="383">
        <v>0.113</v>
      </c>
      <c r="L1567" s="402">
        <v>0.123921</v>
      </c>
      <c r="M1567" s="201">
        <v>-141.7712886717284</v>
      </c>
      <c r="N1567" s="201">
        <v>415.34755298882715</v>
      </c>
      <c r="O1567" s="201">
        <v>41.094000000000001</v>
      </c>
      <c r="P1567" s="402">
        <v>41.094000000000001</v>
      </c>
      <c r="Q1567" s="387">
        <v>415.34755298882715</v>
      </c>
      <c r="R1567" s="387">
        <v>-141.7093281717284</v>
      </c>
      <c r="S1567" s="402">
        <v>253.53919248178471</v>
      </c>
      <c r="T1567" s="402">
        <v>253.60115298178471</v>
      </c>
      <c r="U1567" s="387" t="s">
        <v>2365</v>
      </c>
      <c r="V1567" s="170">
        <v>185.06056261538487</v>
      </c>
    </row>
    <row r="1568" spans="1:22" x14ac:dyDescent="0.25">
      <c r="A1568">
        <v>0</v>
      </c>
      <c r="B1568" s="404" t="s">
        <v>2824</v>
      </c>
      <c r="C1568" s="404" t="s">
        <v>2315</v>
      </c>
      <c r="D1568" s="404" t="s">
        <v>111</v>
      </c>
      <c r="E1568" s="403">
        <v>2537</v>
      </c>
      <c r="F1568" s="397" t="s">
        <v>1145</v>
      </c>
      <c r="G1568" s="395" t="s">
        <v>4287</v>
      </c>
      <c r="H1568" s="395" t="s">
        <v>1951</v>
      </c>
      <c r="I1568" s="394">
        <v>47.5</v>
      </c>
      <c r="J1568" s="387"/>
      <c r="K1568" s="383"/>
      <c r="L1568" s="402">
        <v>0.13700000000000001</v>
      </c>
      <c r="M1568" s="201">
        <v>-141.6408281717284</v>
      </c>
      <c r="N1568" s="201">
        <v>415.34755298882715</v>
      </c>
      <c r="O1568" s="201">
        <v>41.094000000000001</v>
      </c>
      <c r="P1568" s="402">
        <v>41.094000000000001</v>
      </c>
      <c r="Q1568" s="387">
        <v>415.34755298882715</v>
      </c>
      <c r="R1568" s="387">
        <v>-141.5723281717284</v>
      </c>
      <c r="S1568" s="402">
        <v>253.66965298178471</v>
      </c>
      <c r="T1568" s="402">
        <v>253.73815298178471</v>
      </c>
      <c r="U1568" s="402"/>
      <c r="V1568" s="170">
        <v>185.19102311538489</v>
      </c>
    </row>
    <row r="1569" spans="1:22" x14ac:dyDescent="0.25">
      <c r="A1569">
        <v>0</v>
      </c>
      <c r="B1569" s="404"/>
      <c r="C1569" s="404"/>
      <c r="D1569" s="404"/>
      <c r="E1569" s="403"/>
      <c r="F1569" s="397" t="s">
        <v>619</v>
      </c>
      <c r="G1569" s="395"/>
      <c r="H1569" s="395"/>
      <c r="I1569" s="394"/>
      <c r="J1569" s="387"/>
      <c r="K1569" s="383"/>
      <c r="L1569" s="387">
        <v>-1.0921E-2</v>
      </c>
      <c r="M1569" s="201">
        <v>-141.5777886717284</v>
      </c>
      <c r="N1569" s="201">
        <v>415.34755298882715</v>
      </c>
      <c r="O1569" s="201">
        <v>41.094000000000001</v>
      </c>
      <c r="P1569" s="402">
        <v>41.094000000000001</v>
      </c>
      <c r="Q1569" s="387">
        <v>415.34755298882715</v>
      </c>
      <c r="R1569" s="387">
        <v>-141.5832491717284</v>
      </c>
      <c r="S1569" s="402">
        <v>253.73269248178471</v>
      </c>
      <c r="T1569" s="402">
        <v>253.72723198178471</v>
      </c>
      <c r="U1569" s="387" t="s">
        <v>2365</v>
      </c>
      <c r="V1569" s="170">
        <v>185.2540626153849</v>
      </c>
    </row>
    <row r="1570" spans="1:22" x14ac:dyDescent="0.25">
      <c r="A1570">
        <v>0</v>
      </c>
      <c r="B1570" s="404" t="s">
        <v>2824</v>
      </c>
      <c r="C1570" s="404" t="s">
        <v>2315</v>
      </c>
      <c r="D1570" s="404" t="s">
        <v>1956</v>
      </c>
      <c r="E1570" s="403">
        <v>2539</v>
      </c>
      <c r="F1570" s="397" t="s">
        <v>2878</v>
      </c>
      <c r="G1570" s="395" t="s">
        <v>1982</v>
      </c>
      <c r="H1570" s="395" t="s">
        <v>1953</v>
      </c>
      <c r="I1570" s="394">
        <v>50</v>
      </c>
      <c r="J1570" s="387"/>
      <c r="K1570" s="383"/>
      <c r="L1570" s="402">
        <v>0.25</v>
      </c>
      <c r="M1570" s="201">
        <v>-141.4582491717284</v>
      </c>
      <c r="N1570" s="201">
        <v>415.34755298882715</v>
      </c>
      <c r="O1570" s="201">
        <v>41.094000000000001</v>
      </c>
      <c r="P1570" s="402">
        <v>41.094000000000001</v>
      </c>
      <c r="Q1570" s="387">
        <v>415.34755298882715</v>
      </c>
      <c r="R1570" s="387">
        <v>-141.3332491717284</v>
      </c>
      <c r="S1570" s="402">
        <v>253.85223198178471</v>
      </c>
      <c r="T1570" s="402">
        <v>253.97723198178471</v>
      </c>
      <c r="U1570" s="402"/>
      <c r="V1570" s="170">
        <v>185.37360211538487</v>
      </c>
    </row>
    <row r="1571" spans="1:22" x14ac:dyDescent="0.25">
      <c r="A1571">
        <v>0</v>
      </c>
      <c r="B1571" s="404"/>
      <c r="C1571" s="404"/>
      <c r="D1571" s="404"/>
      <c r="E1571" s="403"/>
      <c r="F1571" s="397"/>
      <c r="G1571" s="395"/>
      <c r="H1571" s="395"/>
      <c r="I1571" s="394"/>
      <c r="J1571" s="387"/>
      <c r="K1571" s="383"/>
      <c r="L1571" s="387">
        <v>1.2</v>
      </c>
      <c r="M1571" s="201">
        <v>-140.7332491717284</v>
      </c>
      <c r="N1571" s="201">
        <v>415.34755298882715</v>
      </c>
      <c r="O1571" s="201">
        <v>41.094000000000001</v>
      </c>
      <c r="P1571" s="402">
        <v>41.094000000000001</v>
      </c>
      <c r="Q1571" s="387">
        <v>415.34755298882715</v>
      </c>
      <c r="R1571" s="387">
        <v>-140.13324917172841</v>
      </c>
      <c r="S1571" s="402">
        <v>254.57723198178471</v>
      </c>
      <c r="T1571" s="402">
        <v>255.1772319817847</v>
      </c>
      <c r="U1571" s="402"/>
      <c r="V1571" s="170">
        <v>186.09860211538489</v>
      </c>
    </row>
    <row r="1572" spans="1:22" x14ac:dyDescent="0.25">
      <c r="A1572">
        <v>0</v>
      </c>
      <c r="B1572" s="397" t="s">
        <v>2824</v>
      </c>
      <c r="C1572" s="397" t="s">
        <v>2315</v>
      </c>
      <c r="D1572" s="397" t="s">
        <v>1990</v>
      </c>
      <c r="E1572" s="396">
        <v>2552</v>
      </c>
      <c r="F1572" s="397" t="s">
        <v>2877</v>
      </c>
      <c r="G1572" s="395" t="s">
        <v>1988</v>
      </c>
      <c r="H1572" s="395" t="s">
        <v>1987</v>
      </c>
      <c r="I1572" s="413"/>
      <c r="J1572" s="399"/>
      <c r="K1572" s="383"/>
      <c r="L1572" s="387">
        <v>0</v>
      </c>
      <c r="M1572" s="201">
        <v>-140.13324917172841</v>
      </c>
      <c r="N1572" s="201">
        <v>415.34755298882715</v>
      </c>
      <c r="O1572" s="201">
        <v>41.094000000000001</v>
      </c>
      <c r="P1572" s="402">
        <v>41.094000000000001</v>
      </c>
      <c r="Q1572" s="387">
        <v>415.34755298882715</v>
      </c>
      <c r="R1572" s="387">
        <v>-140.13324917172841</v>
      </c>
      <c r="S1572" s="402">
        <v>255.1772319817847</v>
      </c>
      <c r="T1572" s="402">
        <v>255.1772319817847</v>
      </c>
      <c r="U1572" s="402"/>
      <c r="V1572" s="170">
        <v>186.69860211538486</v>
      </c>
    </row>
    <row r="1573" spans="1:22" x14ac:dyDescent="0.25">
      <c r="A1573">
        <v>0</v>
      </c>
      <c r="B1573" s="307" t="s">
        <v>2824</v>
      </c>
      <c r="C1573" s="307" t="s">
        <v>2315</v>
      </c>
      <c r="D1573" s="307" t="s">
        <v>1973</v>
      </c>
      <c r="E1573" s="322">
        <v>2552</v>
      </c>
      <c r="F1573" s="307" t="s">
        <v>4166</v>
      </c>
      <c r="G1573" s="219" t="s">
        <v>4272</v>
      </c>
      <c r="H1573" s="219" t="s">
        <v>3482</v>
      </c>
      <c r="I1573" s="413"/>
      <c r="J1573" s="399"/>
      <c r="K1573" s="383"/>
      <c r="L1573" s="387">
        <v>0</v>
      </c>
      <c r="M1573" s="201">
        <v>-140.13324917172841</v>
      </c>
      <c r="N1573" s="201">
        <v>415.34755298882715</v>
      </c>
      <c r="O1573" s="201">
        <v>41.094000000000001</v>
      </c>
      <c r="P1573" s="402">
        <v>41.094000000000001</v>
      </c>
      <c r="Q1573" s="387">
        <v>415.34755298882715</v>
      </c>
      <c r="R1573" s="387">
        <v>-140.13324917172841</v>
      </c>
      <c r="S1573" s="402">
        <v>255.1772319817847</v>
      </c>
      <c r="T1573" s="402">
        <v>255.1772319817847</v>
      </c>
      <c r="U1573" s="402"/>
      <c r="V1573" s="170">
        <v>186.69860211538486</v>
      </c>
    </row>
    <row r="1574" spans="1:22" x14ac:dyDescent="0.25">
      <c r="A1574">
        <v>0</v>
      </c>
      <c r="B1574" s="404"/>
      <c r="C1574" s="404"/>
      <c r="D1574" s="404"/>
      <c r="E1574" s="403"/>
      <c r="F1574" s="397"/>
      <c r="G1574" s="395"/>
      <c r="H1574" s="395"/>
      <c r="I1574" s="394"/>
      <c r="J1574" s="387"/>
      <c r="K1574" s="383"/>
      <c r="L1574" s="387">
        <v>1</v>
      </c>
      <c r="M1574" s="201">
        <v>-139.63324917172841</v>
      </c>
      <c r="N1574" s="201">
        <v>415.34755298882715</v>
      </c>
      <c r="O1574" s="201">
        <v>41.094000000000001</v>
      </c>
      <c r="P1574" s="402">
        <v>41.094000000000001</v>
      </c>
      <c r="Q1574" s="387">
        <v>415.34755298882715</v>
      </c>
      <c r="R1574" s="387">
        <v>-139.13324917172841</v>
      </c>
      <c r="S1574" s="402">
        <v>255.6772319817847</v>
      </c>
      <c r="T1574" s="402">
        <v>256.1772319817847</v>
      </c>
      <c r="U1574" s="402"/>
      <c r="V1574" s="170">
        <v>187.19860211538486</v>
      </c>
    </row>
    <row r="1575" spans="1:22" x14ac:dyDescent="0.25">
      <c r="A1575">
        <v>0</v>
      </c>
      <c r="B1575" s="404" t="s">
        <v>2824</v>
      </c>
      <c r="C1575" s="404" t="s">
        <v>2315</v>
      </c>
      <c r="D1575" s="813" t="s">
        <v>1956</v>
      </c>
      <c r="E1575" s="814">
        <v>2563</v>
      </c>
      <c r="F1575" s="606" t="s">
        <v>4413</v>
      </c>
      <c r="G1575" s="605" t="s">
        <v>1982</v>
      </c>
      <c r="H1575" s="605" t="s">
        <v>1953</v>
      </c>
      <c r="I1575" s="394">
        <v>50</v>
      </c>
      <c r="J1575" s="387"/>
      <c r="K1575" s="383"/>
      <c r="L1575" s="402">
        <v>0.25</v>
      </c>
      <c r="M1575" s="201">
        <v>-139.00824917172841</v>
      </c>
      <c r="N1575" s="201">
        <v>415.34755298882715</v>
      </c>
      <c r="O1575" s="201">
        <v>41.094000000000001</v>
      </c>
      <c r="P1575" s="402">
        <v>41.094000000000001</v>
      </c>
      <c r="Q1575" s="387">
        <v>415.34755298882715</v>
      </c>
      <c r="R1575" s="387">
        <v>-138.88324917172841</v>
      </c>
      <c r="S1575" s="402">
        <v>256.3022319817847</v>
      </c>
      <c r="T1575" s="402">
        <v>256.4272319817847</v>
      </c>
      <c r="U1575" s="402"/>
      <c r="V1575" s="170">
        <v>187.82360211538486</v>
      </c>
    </row>
    <row r="1576" spans="1:22" x14ac:dyDescent="0.25">
      <c r="A1576">
        <v>0</v>
      </c>
      <c r="B1576" s="404"/>
      <c r="C1576" s="404"/>
      <c r="D1576" s="404"/>
      <c r="E1576" s="403"/>
      <c r="F1576" s="397"/>
      <c r="G1576" s="395"/>
      <c r="H1576" s="395"/>
      <c r="I1576" s="394"/>
      <c r="J1576" s="387"/>
      <c r="K1576" s="383"/>
      <c r="L1576" s="402">
        <v>0</v>
      </c>
      <c r="M1576" s="201">
        <v>-138.88324917172841</v>
      </c>
      <c r="N1576" s="201">
        <v>415.34755298882715</v>
      </c>
      <c r="O1576" s="201">
        <v>41.094000000000001</v>
      </c>
      <c r="P1576" s="402">
        <v>41.094000000000001</v>
      </c>
      <c r="Q1576" s="387">
        <v>415.34755298882715</v>
      </c>
      <c r="R1576" s="387">
        <v>-138.88324917172841</v>
      </c>
      <c r="S1576" s="402">
        <v>256.4272319817847</v>
      </c>
      <c r="T1576" s="402">
        <v>256.4272319817847</v>
      </c>
      <c r="U1576" s="402"/>
      <c r="V1576" s="170">
        <v>187.94860211538486</v>
      </c>
    </row>
    <row r="1577" spans="1:22" x14ac:dyDescent="0.25">
      <c r="A1577">
        <v>0</v>
      </c>
      <c r="B1577" s="404"/>
      <c r="C1577" s="404"/>
      <c r="D1577" s="404"/>
      <c r="E1577" s="403"/>
      <c r="F1577" s="397"/>
      <c r="G1577" s="395"/>
      <c r="H1577" s="395" t="s">
        <v>2875</v>
      </c>
      <c r="I1577" s="394"/>
      <c r="J1577" s="387"/>
      <c r="K1577" s="383"/>
      <c r="L1577" s="402">
        <v>0.1</v>
      </c>
      <c r="M1577" s="201">
        <v>-138.83324917172843</v>
      </c>
      <c r="N1577" s="201">
        <v>415.34755298882715</v>
      </c>
      <c r="O1577" s="201">
        <v>41.094000000000001</v>
      </c>
      <c r="P1577" s="402">
        <v>41.094000000000001</v>
      </c>
      <c r="Q1577" s="387">
        <v>415.34755298882715</v>
      </c>
      <c r="R1577" s="387">
        <v>-138.78324917172841</v>
      </c>
      <c r="S1577" s="402">
        <v>256.47723198178471</v>
      </c>
      <c r="T1577" s="402">
        <v>256.52723198178472</v>
      </c>
      <c r="U1577" s="402"/>
      <c r="V1577" s="170">
        <v>187.99860211538487</v>
      </c>
    </row>
    <row r="1578" spans="1:22" x14ac:dyDescent="0.25">
      <c r="A1578">
        <v>0</v>
      </c>
      <c r="B1578" s="404"/>
      <c r="C1578" s="404"/>
      <c r="D1578" s="404"/>
      <c r="E1578" s="403"/>
      <c r="F1578" s="397"/>
      <c r="G1578" s="395"/>
      <c r="H1578" s="395"/>
      <c r="I1578" s="394"/>
      <c r="J1578" s="399"/>
      <c r="K1578" s="383"/>
      <c r="L1578" s="402">
        <v>4.1929999999999997E-3</v>
      </c>
      <c r="M1578" s="201">
        <v>-138.78115267172842</v>
      </c>
      <c r="N1578" s="201">
        <v>415.34755298882715</v>
      </c>
      <c r="O1578" s="201">
        <v>41.094000000000001</v>
      </c>
      <c r="P1578" s="402">
        <v>41.094000000000001</v>
      </c>
      <c r="Q1578" s="387">
        <v>415.34755298882715</v>
      </c>
      <c r="R1578" s="387">
        <v>-138.77905617172843</v>
      </c>
      <c r="S1578" s="402">
        <v>256.52932848178472</v>
      </c>
      <c r="T1578" s="402">
        <v>256.53142498178471</v>
      </c>
      <c r="U1578" s="387" t="s">
        <v>2365</v>
      </c>
      <c r="V1578" s="170">
        <v>188.05069861538487</v>
      </c>
    </row>
    <row r="1579" spans="1:22" x14ac:dyDescent="0.25">
      <c r="A1579">
        <v>0</v>
      </c>
      <c r="B1579" s="397" t="s">
        <v>2824</v>
      </c>
      <c r="C1579" s="397" t="s">
        <v>2315</v>
      </c>
      <c r="D1579" s="397" t="s">
        <v>1981</v>
      </c>
      <c r="E1579" s="396">
        <v>2566</v>
      </c>
      <c r="F1579" s="397" t="s">
        <v>2874</v>
      </c>
      <c r="G1579" s="395" t="s">
        <v>1979</v>
      </c>
      <c r="H1579" s="395" t="s">
        <v>1978</v>
      </c>
      <c r="I1579" s="394">
        <v>63</v>
      </c>
      <c r="J1579" s="387"/>
      <c r="K1579" s="383"/>
      <c r="L1579" s="387">
        <v>7.4999999999999997E-2</v>
      </c>
      <c r="M1579" s="201">
        <v>-138.74155617172843</v>
      </c>
      <c r="N1579" s="201">
        <v>415.34755298882715</v>
      </c>
      <c r="O1579" s="201">
        <v>41.094000000000001</v>
      </c>
      <c r="P1579" s="402">
        <v>41.094000000000001</v>
      </c>
      <c r="Q1579" s="387">
        <v>415.34755298882715</v>
      </c>
      <c r="R1579" s="387">
        <v>-138.70405617172844</v>
      </c>
      <c r="S1579" s="402">
        <v>256.56892498178468</v>
      </c>
      <c r="T1579" s="402">
        <v>256.6064249817847</v>
      </c>
      <c r="U1579" s="387" t="s">
        <v>2873</v>
      </c>
      <c r="V1579" s="170">
        <v>188.09029511538483</v>
      </c>
    </row>
    <row r="1580" spans="1:22" x14ac:dyDescent="0.25">
      <c r="A1580">
        <v>0</v>
      </c>
      <c r="B1580" s="404"/>
      <c r="C1580" s="404"/>
      <c r="D1580" s="404"/>
      <c r="E1580" s="403"/>
      <c r="F1580" s="397"/>
      <c r="G1580" s="395"/>
      <c r="H1580" s="394"/>
      <c r="I1580" s="394"/>
      <c r="J1580" s="399"/>
      <c r="K1580" s="383"/>
      <c r="L1580" s="402">
        <v>1.7184051</v>
      </c>
      <c r="M1580" s="201">
        <v>-137.84485362172842</v>
      </c>
      <c r="N1580" s="201">
        <v>415.34755298882715</v>
      </c>
      <c r="O1580" s="201">
        <v>41.094000000000001</v>
      </c>
      <c r="P1580" s="402">
        <v>41.094000000000001</v>
      </c>
      <c r="Q1580" s="387">
        <v>415.34755298882715</v>
      </c>
      <c r="R1580" s="387">
        <v>-136.98565107172843</v>
      </c>
      <c r="S1580" s="402">
        <v>257.46562753178466</v>
      </c>
      <c r="T1580" s="402">
        <v>258.32483008178468</v>
      </c>
      <c r="U1580" s="387" t="s">
        <v>2365</v>
      </c>
      <c r="V1580" s="170">
        <v>188.98699766538482</v>
      </c>
    </row>
    <row r="1581" spans="1:22" x14ac:dyDescent="0.25">
      <c r="A1581">
        <v>0</v>
      </c>
      <c r="B1581" s="404" t="s">
        <v>2824</v>
      </c>
      <c r="C1581" s="404" t="s">
        <v>2315</v>
      </c>
      <c r="D1581" s="404" t="s">
        <v>1961</v>
      </c>
      <c r="E1581" s="403">
        <v>2584</v>
      </c>
      <c r="F1581" s="397" t="s">
        <v>2872</v>
      </c>
      <c r="G1581" s="395" t="s">
        <v>1984</v>
      </c>
      <c r="H1581" s="395" t="s">
        <v>1958</v>
      </c>
      <c r="I1581" s="394">
        <v>50</v>
      </c>
      <c r="J1581" s="387"/>
      <c r="K1581" s="383"/>
      <c r="L1581" s="402">
        <v>0.2</v>
      </c>
      <c r="M1581" s="201">
        <v>-136.88565107172843</v>
      </c>
      <c r="N1581" s="201">
        <v>415.34755298882715</v>
      </c>
      <c r="O1581" s="201">
        <v>41.094000000000001</v>
      </c>
      <c r="P1581" s="402">
        <v>41.094000000000001</v>
      </c>
      <c r="Q1581" s="387">
        <v>415.34755298882715</v>
      </c>
      <c r="R1581" s="387">
        <v>-136.78565107172844</v>
      </c>
      <c r="S1581" s="402">
        <v>258.42483008178465</v>
      </c>
      <c r="T1581" s="402">
        <v>258.52483008178467</v>
      </c>
      <c r="U1581" s="402"/>
      <c r="V1581" s="170">
        <v>189.94620021538481</v>
      </c>
    </row>
    <row r="1582" spans="1:22" x14ac:dyDescent="0.25">
      <c r="A1582">
        <v>0</v>
      </c>
      <c r="B1582" s="397" t="s">
        <v>2824</v>
      </c>
      <c r="C1582" s="397" t="s">
        <v>2315</v>
      </c>
      <c r="D1582" s="397" t="s">
        <v>4320</v>
      </c>
      <c r="E1582" s="396">
        <v>2586</v>
      </c>
      <c r="F1582" s="823" t="s">
        <v>4414</v>
      </c>
      <c r="G1582" s="395" t="s">
        <v>4348</v>
      </c>
      <c r="H1582" s="219" t="s">
        <v>4349</v>
      </c>
      <c r="I1582" s="394"/>
      <c r="J1582" s="399"/>
      <c r="K1582" s="383"/>
      <c r="L1582" s="402">
        <v>7.3804999999999996E-2</v>
      </c>
      <c r="M1582" s="201">
        <v>-136.74874857172844</v>
      </c>
      <c r="N1582" s="201">
        <v>415.34755298882715</v>
      </c>
      <c r="O1582" s="201">
        <v>41.094000000000001</v>
      </c>
      <c r="P1582" s="402">
        <v>41.094000000000001</v>
      </c>
      <c r="Q1582" s="387">
        <v>415.34755298882715</v>
      </c>
      <c r="R1582" s="387">
        <v>-136.71184607172844</v>
      </c>
      <c r="S1582" s="402">
        <v>258.56173258178467</v>
      </c>
      <c r="T1582" s="402">
        <v>258.59863508178466</v>
      </c>
      <c r="U1582" s="387" t="s">
        <v>2365</v>
      </c>
      <c r="V1582" s="170">
        <v>190.08310271538483</v>
      </c>
    </row>
    <row r="1583" spans="1:22" x14ac:dyDescent="0.25">
      <c r="A1583">
        <v>0</v>
      </c>
      <c r="B1583" s="404" t="s">
        <v>2824</v>
      </c>
      <c r="C1583" s="404" t="s">
        <v>2315</v>
      </c>
      <c r="D1583" s="404" t="s">
        <v>111</v>
      </c>
      <c r="E1583" s="403">
        <v>2587</v>
      </c>
      <c r="F1583" s="397" t="s">
        <v>1146</v>
      </c>
      <c r="G1583" s="395" t="s">
        <v>4288</v>
      </c>
      <c r="H1583" s="395" t="s">
        <v>1951</v>
      </c>
      <c r="I1583" s="394">
        <v>47.5</v>
      </c>
      <c r="J1583" s="387"/>
      <c r="K1583" s="383"/>
      <c r="L1583" s="387">
        <v>0.13700000000000001</v>
      </c>
      <c r="M1583" s="201">
        <v>-136.64334607172844</v>
      </c>
      <c r="N1583" s="201">
        <v>415.34755298882715</v>
      </c>
      <c r="O1583" s="201">
        <v>41.094000000000001</v>
      </c>
      <c r="P1583" s="402">
        <v>41.094000000000001</v>
      </c>
      <c r="Q1583" s="387">
        <v>415.34755298882715</v>
      </c>
      <c r="R1583" s="387">
        <v>-136.57484607172844</v>
      </c>
      <c r="S1583" s="402">
        <v>258.66713508178469</v>
      </c>
      <c r="T1583" s="402">
        <v>258.73563508178466</v>
      </c>
      <c r="U1583" s="402"/>
      <c r="V1583" s="170">
        <v>190.18850521538485</v>
      </c>
    </row>
    <row r="1584" spans="1:22" x14ac:dyDescent="0.25">
      <c r="A1584">
        <v>0</v>
      </c>
      <c r="B1584" s="404" t="s">
        <v>2824</v>
      </c>
      <c r="C1584" s="404" t="s">
        <v>2315</v>
      </c>
      <c r="D1584" s="404" t="s">
        <v>859</v>
      </c>
      <c r="E1584" s="403">
        <v>2588</v>
      </c>
      <c r="F1584" s="823" t="s">
        <v>1854</v>
      </c>
      <c r="G1584" s="395" t="s">
        <v>4275</v>
      </c>
      <c r="H1584" s="395" t="s">
        <v>4276</v>
      </c>
      <c r="I1584" s="394"/>
      <c r="J1584" s="387"/>
      <c r="K1584" s="383"/>
      <c r="L1584" s="402">
        <v>9.0001999999999999E-2</v>
      </c>
      <c r="M1584" s="201">
        <v>-136.52984507172846</v>
      </c>
      <c r="N1584" s="201">
        <v>415.34755298882715</v>
      </c>
      <c r="O1584" s="201">
        <v>41.094000000000001</v>
      </c>
      <c r="P1584" s="402">
        <v>41.094000000000001</v>
      </c>
      <c r="Q1584" s="387">
        <v>415.34755298882715</v>
      </c>
      <c r="R1584" s="387">
        <v>-136.48484407172845</v>
      </c>
      <c r="S1584" s="402">
        <v>258.78063608178468</v>
      </c>
      <c r="T1584" s="402">
        <v>258.82563708178469</v>
      </c>
      <c r="U1584" s="387" t="s">
        <v>2365</v>
      </c>
      <c r="V1584" s="170">
        <v>190.30200621538484</v>
      </c>
    </row>
    <row r="1585" spans="1:22" x14ac:dyDescent="0.25">
      <c r="A1585">
        <v>0</v>
      </c>
      <c r="B1585" s="404" t="s">
        <v>2824</v>
      </c>
      <c r="C1585" s="404" t="s">
        <v>2315</v>
      </c>
      <c r="D1585" s="813" t="s">
        <v>1947</v>
      </c>
      <c r="E1585" s="814">
        <v>2590</v>
      </c>
      <c r="F1585" s="606" t="s">
        <v>4415</v>
      </c>
      <c r="G1585" s="605" t="s">
        <v>1982</v>
      </c>
      <c r="H1585" s="605" t="s">
        <v>1944</v>
      </c>
      <c r="I1585" s="394">
        <v>50</v>
      </c>
      <c r="J1585" s="387"/>
      <c r="K1585" s="383"/>
      <c r="L1585" s="402">
        <v>0.25</v>
      </c>
      <c r="M1585" s="201">
        <v>-136.35984407172845</v>
      </c>
      <c r="N1585" s="201">
        <v>415.34755298882715</v>
      </c>
      <c r="O1585" s="201">
        <v>41.094000000000001</v>
      </c>
      <c r="P1585" s="402">
        <v>41.094000000000001</v>
      </c>
      <c r="Q1585" s="387">
        <v>415.34755298882715</v>
      </c>
      <c r="R1585" s="387">
        <v>-136.23484407172845</v>
      </c>
      <c r="S1585" s="402">
        <v>258.95063708178469</v>
      </c>
      <c r="T1585" s="402">
        <v>259.07563708178469</v>
      </c>
      <c r="U1585" s="402"/>
      <c r="V1585" s="170">
        <v>190.47200721538485</v>
      </c>
    </row>
    <row r="1586" spans="1:22" x14ac:dyDescent="0.25">
      <c r="A1586">
        <v>0</v>
      </c>
      <c r="B1586" s="404"/>
      <c r="C1586" s="404"/>
      <c r="D1586" s="404"/>
      <c r="E1586" s="403"/>
      <c r="F1586" s="397" t="s">
        <v>619</v>
      </c>
      <c r="G1586" s="395"/>
      <c r="H1586" s="395"/>
      <c r="I1586" s="394"/>
      <c r="J1586" s="399"/>
      <c r="K1586" s="383"/>
      <c r="L1586" s="402">
        <v>0.245921</v>
      </c>
      <c r="M1586" s="201">
        <v>-136.11188357172844</v>
      </c>
      <c r="N1586" s="201">
        <v>415.34755298882715</v>
      </c>
      <c r="O1586" s="201">
        <v>41.094000000000001</v>
      </c>
      <c r="P1586" s="402">
        <v>41.094000000000001</v>
      </c>
      <c r="Q1586" s="387">
        <v>415.34755298882715</v>
      </c>
      <c r="R1586" s="387">
        <v>-135.98892307172844</v>
      </c>
      <c r="S1586" s="402">
        <v>259.19859758178472</v>
      </c>
      <c r="T1586" s="402">
        <v>259.3215580817847</v>
      </c>
      <c r="U1586" s="387" t="s">
        <v>2365</v>
      </c>
      <c r="V1586" s="170">
        <v>190.71996771538488</v>
      </c>
    </row>
    <row r="1587" spans="1:22" x14ac:dyDescent="0.25">
      <c r="A1587">
        <v>0</v>
      </c>
      <c r="B1587" s="404" t="s">
        <v>2824</v>
      </c>
      <c r="C1587" s="404" t="s">
        <v>2315</v>
      </c>
      <c r="D1587" s="404" t="s">
        <v>2165</v>
      </c>
      <c r="E1587" s="403">
        <v>2594</v>
      </c>
      <c r="F1587" s="397" t="s">
        <v>2870</v>
      </c>
      <c r="G1587" s="395" t="s">
        <v>2163</v>
      </c>
      <c r="H1587" s="395" t="s">
        <v>2162</v>
      </c>
      <c r="I1587" s="394">
        <v>50</v>
      </c>
      <c r="J1587" s="387"/>
      <c r="K1587" s="383"/>
      <c r="L1587" s="387">
        <v>6.7196000000000006E-2</v>
      </c>
      <c r="M1587" s="201">
        <v>-135.95532507172845</v>
      </c>
      <c r="N1587" s="201">
        <v>415.34755298882715</v>
      </c>
      <c r="O1587" s="201">
        <v>41.094000000000001</v>
      </c>
      <c r="P1587" s="402">
        <v>41.094000000000001</v>
      </c>
      <c r="Q1587" s="387">
        <v>415.34755298882715</v>
      </c>
      <c r="R1587" s="387">
        <v>-135.92172707172844</v>
      </c>
      <c r="S1587" s="402">
        <v>259.35515608178474</v>
      </c>
      <c r="T1587" s="402">
        <v>259.38875408178473</v>
      </c>
      <c r="U1587" s="387" t="s">
        <v>2869</v>
      </c>
      <c r="V1587" s="170">
        <v>190.8765262153849</v>
      </c>
    </row>
    <row r="1588" spans="1:22" x14ac:dyDescent="0.25">
      <c r="A1588">
        <v>0</v>
      </c>
      <c r="B1588" s="250"/>
      <c r="C1588" s="250"/>
      <c r="D1588" s="250"/>
      <c r="E1588" s="272"/>
      <c r="F1588" s="223"/>
      <c r="G1588" s="224"/>
      <c r="H1588" s="224"/>
      <c r="I1588" s="841"/>
      <c r="J1588" s="399"/>
      <c r="K1588" s="387"/>
      <c r="L1588" s="402">
        <v>0.18688299999999999</v>
      </c>
      <c r="M1588" s="201">
        <v>-135.82828557172843</v>
      </c>
      <c r="N1588" s="201">
        <v>415.34755298882715</v>
      </c>
      <c r="O1588" s="201">
        <v>41.094000000000001</v>
      </c>
      <c r="P1588" s="402">
        <v>41.094000000000001</v>
      </c>
      <c r="Q1588" s="387">
        <v>415.34755298882715</v>
      </c>
      <c r="R1588" s="387">
        <v>-135.73484407172845</v>
      </c>
      <c r="S1588" s="402">
        <v>259.48219558178477</v>
      </c>
      <c r="T1588" s="402">
        <v>259.57563708178475</v>
      </c>
      <c r="U1588" s="387" t="s">
        <v>2365</v>
      </c>
      <c r="V1588" s="170">
        <v>191.00356571538492</v>
      </c>
    </row>
    <row r="1589" spans="1:22" x14ac:dyDescent="0.25">
      <c r="A1589">
        <v>0</v>
      </c>
      <c r="B1589" s="404" t="s">
        <v>2824</v>
      </c>
      <c r="C1589" s="404" t="s">
        <v>2315</v>
      </c>
      <c r="D1589" s="813" t="s">
        <v>1956</v>
      </c>
      <c r="E1589" s="814">
        <v>2597</v>
      </c>
      <c r="F1589" s="606" t="s">
        <v>4416</v>
      </c>
      <c r="G1589" s="605" t="s">
        <v>1982</v>
      </c>
      <c r="H1589" s="605" t="s">
        <v>1953</v>
      </c>
      <c r="I1589" s="394">
        <v>50</v>
      </c>
      <c r="J1589" s="387"/>
      <c r="K1589" s="383"/>
      <c r="L1589" s="402">
        <v>0.25</v>
      </c>
      <c r="M1589" s="201">
        <v>-135.60984407172845</v>
      </c>
      <c r="N1589" s="201">
        <v>415.34755298882715</v>
      </c>
      <c r="O1589" s="201">
        <v>41.094000000000001</v>
      </c>
      <c r="P1589" s="402">
        <v>41.094000000000001</v>
      </c>
      <c r="Q1589" s="387">
        <v>415.34755298882715</v>
      </c>
      <c r="R1589" s="387">
        <v>-135.48484407172845</v>
      </c>
      <c r="S1589" s="402">
        <v>259.70063708178475</v>
      </c>
      <c r="T1589" s="402">
        <v>259.82563708178475</v>
      </c>
      <c r="U1589" s="402"/>
      <c r="V1589" s="170">
        <v>191.22200721538491</v>
      </c>
    </row>
    <row r="1590" spans="1:22" x14ac:dyDescent="0.25">
      <c r="A1590">
        <v>0</v>
      </c>
      <c r="B1590" s="223" t="s">
        <v>2824</v>
      </c>
      <c r="C1590" s="223" t="s">
        <v>2315</v>
      </c>
      <c r="D1590" s="223" t="s">
        <v>4320</v>
      </c>
      <c r="E1590" s="331">
        <v>2599</v>
      </c>
      <c r="F1590" s="842" t="s">
        <v>4417</v>
      </c>
      <c r="G1590" s="224" t="s">
        <v>4351</v>
      </c>
      <c r="H1590" s="219" t="s">
        <v>4352</v>
      </c>
      <c r="I1590" s="394"/>
      <c r="J1590" s="387"/>
      <c r="K1590" s="383"/>
      <c r="L1590" s="387">
        <v>0.108982</v>
      </c>
      <c r="M1590" s="201">
        <v>-135.43035307172846</v>
      </c>
      <c r="N1590" s="201">
        <v>415.34755298882715</v>
      </c>
      <c r="O1590" s="201">
        <v>41.094000000000001</v>
      </c>
      <c r="P1590" s="402">
        <v>41.094000000000001</v>
      </c>
      <c r="Q1590" s="387">
        <v>415.34755298882715</v>
      </c>
      <c r="R1590" s="387">
        <v>-135.37586207172845</v>
      </c>
      <c r="S1590" s="402">
        <v>259.88012808178479</v>
      </c>
      <c r="T1590" s="402">
        <v>259.93461908178477</v>
      </c>
      <c r="U1590" s="387" t="s">
        <v>2365</v>
      </c>
      <c r="V1590" s="170">
        <v>191.40149821538495</v>
      </c>
    </row>
    <row r="1591" spans="1:22" x14ac:dyDescent="0.25">
      <c r="A1591">
        <v>0</v>
      </c>
      <c r="B1591" s="404"/>
      <c r="C1591" s="404"/>
      <c r="D1591" s="397"/>
      <c r="E1591" s="396"/>
      <c r="F1591" s="397" t="s">
        <v>619</v>
      </c>
      <c r="G1591" s="395"/>
      <c r="H1591" s="395" t="s">
        <v>1962</v>
      </c>
      <c r="I1591" s="394">
        <v>50</v>
      </c>
      <c r="J1591" s="399"/>
      <c r="K1591" s="383"/>
      <c r="L1591" s="387">
        <v>0.103502</v>
      </c>
      <c r="M1591" s="201">
        <v>-135.32411107172845</v>
      </c>
      <c r="N1591" s="201">
        <v>415.34755298882715</v>
      </c>
      <c r="O1591" s="201">
        <v>41.094000000000001</v>
      </c>
      <c r="P1591" s="402">
        <v>41.094000000000001</v>
      </c>
      <c r="Q1591" s="387">
        <v>415.34755298882715</v>
      </c>
      <c r="R1591" s="387">
        <v>-135.27236007172846</v>
      </c>
      <c r="S1591" s="402">
        <v>259.98637008178474</v>
      </c>
      <c r="T1591" s="402">
        <v>260.03812108178477</v>
      </c>
      <c r="U1591" s="402"/>
      <c r="V1591" s="170">
        <v>191.5077402153849</v>
      </c>
    </row>
    <row r="1592" spans="1:22" x14ac:dyDescent="0.25">
      <c r="A1592">
        <v>0</v>
      </c>
      <c r="B1592" s="404" t="s">
        <v>2824</v>
      </c>
      <c r="C1592" s="404" t="s">
        <v>2315</v>
      </c>
      <c r="D1592" s="397" t="s">
        <v>111</v>
      </c>
      <c r="E1592" s="396">
        <v>2600</v>
      </c>
      <c r="F1592" s="397" t="s">
        <v>1147</v>
      </c>
      <c r="G1592" s="395" t="s">
        <v>2169</v>
      </c>
      <c r="H1592" s="395" t="s">
        <v>1951</v>
      </c>
      <c r="I1592" s="394">
        <v>40</v>
      </c>
      <c r="J1592" s="387"/>
      <c r="K1592" s="383"/>
      <c r="L1592" s="387">
        <v>0</v>
      </c>
      <c r="M1592" s="201">
        <v>-135.27236007172846</v>
      </c>
      <c r="N1592" s="201">
        <v>415.34755298882715</v>
      </c>
      <c r="O1592" s="201">
        <v>41.094000000000001</v>
      </c>
      <c r="P1592" s="402">
        <v>41.094000000000001</v>
      </c>
      <c r="Q1592" s="387">
        <v>415.34755298882715</v>
      </c>
      <c r="R1592" s="387">
        <v>-135.27236007172846</v>
      </c>
      <c r="S1592" s="402">
        <v>260.03812108178477</v>
      </c>
      <c r="T1592" s="402">
        <v>260.03812108178477</v>
      </c>
      <c r="U1592" s="402"/>
      <c r="V1592" s="170">
        <v>191.55949121538492</v>
      </c>
    </row>
    <row r="1593" spans="1:22" x14ac:dyDescent="0.25">
      <c r="A1593">
        <v>0</v>
      </c>
      <c r="B1593" s="404"/>
      <c r="C1593" s="404"/>
      <c r="D1593" s="397"/>
      <c r="E1593" s="396"/>
      <c r="F1593" s="397" t="s">
        <v>619</v>
      </c>
      <c r="G1593" s="395"/>
      <c r="H1593" s="395" t="s">
        <v>1969</v>
      </c>
      <c r="I1593" s="394"/>
      <c r="J1593" s="387"/>
      <c r="K1593" s="383"/>
      <c r="L1593" s="387">
        <v>0.14528199999999999</v>
      </c>
      <c r="M1593" s="201">
        <v>-135.19971907172845</v>
      </c>
      <c r="N1593" s="201">
        <v>415.34755298882715</v>
      </c>
      <c r="O1593" s="201">
        <v>41.094000000000001</v>
      </c>
      <c r="P1593" s="402">
        <v>41.094000000000001</v>
      </c>
      <c r="Q1593" s="387">
        <v>415.34755298882715</v>
      </c>
      <c r="R1593" s="387">
        <v>-135.12707807172845</v>
      </c>
      <c r="S1593" s="402">
        <v>260.1107620817848</v>
      </c>
      <c r="T1593" s="402">
        <v>260.18340308178477</v>
      </c>
      <c r="U1593" s="402"/>
      <c r="V1593" s="170">
        <v>191.63213221538496</v>
      </c>
    </row>
    <row r="1594" spans="1:22" x14ac:dyDescent="0.25">
      <c r="A1594">
        <v>0</v>
      </c>
      <c r="B1594" s="397" t="s">
        <v>2824</v>
      </c>
      <c r="C1594" s="397" t="s">
        <v>2315</v>
      </c>
      <c r="D1594" s="397" t="s">
        <v>1973</v>
      </c>
      <c r="E1594" s="396">
        <v>2602</v>
      </c>
      <c r="F1594" s="397" t="s">
        <v>1222</v>
      </c>
      <c r="G1594" s="395" t="s">
        <v>4272</v>
      </c>
      <c r="H1594" s="395" t="s">
        <v>3482</v>
      </c>
      <c r="I1594" s="394"/>
      <c r="J1594" s="399"/>
      <c r="K1594" s="383"/>
      <c r="L1594" s="387">
        <v>0</v>
      </c>
      <c r="M1594" s="201">
        <v>-135.12707807172845</v>
      </c>
      <c r="N1594" s="201">
        <v>415.34755298882715</v>
      </c>
      <c r="O1594" s="201">
        <v>41.094000000000001</v>
      </c>
      <c r="P1594" s="402">
        <v>41.094000000000001</v>
      </c>
      <c r="Q1594" s="387">
        <v>415.34755298882715</v>
      </c>
      <c r="R1594" s="387">
        <v>-135.12707807172845</v>
      </c>
      <c r="S1594" s="402">
        <v>260.18340308178477</v>
      </c>
      <c r="T1594" s="402">
        <v>260.18340308178477</v>
      </c>
      <c r="U1594" s="402"/>
      <c r="V1594" s="170">
        <v>191.70477321538493</v>
      </c>
    </row>
    <row r="1595" spans="1:22" x14ac:dyDescent="0.25">
      <c r="A1595">
        <v>0</v>
      </c>
      <c r="B1595" s="404"/>
      <c r="C1595" s="404"/>
      <c r="D1595" s="397"/>
      <c r="E1595" s="396"/>
      <c r="F1595" s="397" t="s">
        <v>619</v>
      </c>
      <c r="G1595" s="395"/>
      <c r="H1595" s="395" t="s">
        <v>1969</v>
      </c>
      <c r="I1595" s="394"/>
      <c r="J1595" s="387"/>
      <c r="K1595" s="383"/>
      <c r="L1595" s="387">
        <v>0</v>
      </c>
      <c r="M1595" s="201">
        <v>-135.12707807172845</v>
      </c>
      <c r="N1595" s="201">
        <v>415.34755298882715</v>
      </c>
      <c r="O1595" s="201">
        <v>41.094000000000001</v>
      </c>
      <c r="P1595" s="402">
        <v>41.094000000000001</v>
      </c>
      <c r="Q1595" s="387">
        <v>415.34755298882715</v>
      </c>
      <c r="R1595" s="387">
        <v>-135.12707807172845</v>
      </c>
      <c r="S1595" s="402">
        <v>260.18340308178477</v>
      </c>
      <c r="T1595" s="402">
        <v>260.18340308178477</v>
      </c>
      <c r="U1595" s="402"/>
      <c r="V1595" s="170">
        <v>191.70477321538493</v>
      </c>
    </row>
    <row r="1596" spans="1:22" x14ac:dyDescent="0.25">
      <c r="A1596">
        <v>0</v>
      </c>
      <c r="B1596" s="397" t="s">
        <v>2824</v>
      </c>
      <c r="C1596" s="397" t="s">
        <v>2315</v>
      </c>
      <c r="D1596" s="397" t="s">
        <v>2152</v>
      </c>
      <c r="E1596" s="396">
        <v>2602</v>
      </c>
      <c r="F1596" s="397" t="s">
        <v>2866</v>
      </c>
      <c r="G1596" s="395" t="s">
        <v>2150</v>
      </c>
      <c r="H1596" s="395" t="s">
        <v>2149</v>
      </c>
      <c r="I1596" s="394"/>
      <c r="J1596" s="387"/>
      <c r="K1596" s="383"/>
      <c r="L1596" s="387">
        <v>0</v>
      </c>
      <c r="M1596" s="201">
        <v>-135.12707807172845</v>
      </c>
      <c r="N1596" s="201">
        <v>415.34755298882715</v>
      </c>
      <c r="O1596" s="201">
        <v>41.094000000000001</v>
      </c>
      <c r="P1596" s="402">
        <v>41.094000000000001</v>
      </c>
      <c r="Q1596" s="387">
        <v>415.34755298882715</v>
      </c>
      <c r="R1596" s="387">
        <v>-135.12707807172845</v>
      </c>
      <c r="S1596" s="402">
        <v>260.18340308178477</v>
      </c>
      <c r="T1596" s="402">
        <v>260.18340308178477</v>
      </c>
      <c r="U1596" s="387"/>
      <c r="V1596" s="201">
        <v>191.70477321538493</v>
      </c>
    </row>
    <row r="1597" spans="1:22" x14ac:dyDescent="0.25">
      <c r="A1597">
        <v>0</v>
      </c>
      <c r="B1597" s="404" t="s">
        <v>2824</v>
      </c>
      <c r="C1597" s="404" t="s">
        <v>2315</v>
      </c>
      <c r="D1597" s="397" t="s">
        <v>1990</v>
      </c>
      <c r="E1597" s="396">
        <v>2602</v>
      </c>
      <c r="F1597" s="397" t="s">
        <v>2865</v>
      </c>
      <c r="G1597" s="395" t="s">
        <v>1988</v>
      </c>
      <c r="H1597" s="395" t="s">
        <v>1987</v>
      </c>
      <c r="I1597" s="394"/>
      <c r="J1597" s="387"/>
      <c r="K1597" s="383"/>
      <c r="L1597" s="387">
        <v>0</v>
      </c>
      <c r="M1597" s="201">
        <v>-135.12707807172845</v>
      </c>
      <c r="N1597" s="201">
        <v>415.34755298882715</v>
      </c>
      <c r="O1597" s="201">
        <v>41.094000000000001</v>
      </c>
      <c r="P1597" s="402">
        <v>41.094000000000001</v>
      </c>
      <c r="Q1597" s="387">
        <v>415.34755298882715</v>
      </c>
      <c r="R1597" s="387">
        <v>-135.12707807172845</v>
      </c>
      <c r="S1597" s="402">
        <v>260.18340308178477</v>
      </c>
      <c r="T1597" s="402">
        <v>260.18340308178477</v>
      </c>
      <c r="U1597" s="399"/>
      <c r="V1597" s="170">
        <v>191.70477321538493</v>
      </c>
    </row>
    <row r="1598" spans="1:22" x14ac:dyDescent="0.25">
      <c r="A1598">
        <v>0</v>
      </c>
      <c r="B1598" s="404"/>
      <c r="C1598" s="404"/>
      <c r="D1598" s="397"/>
      <c r="E1598" s="396"/>
      <c r="F1598" s="397" t="s">
        <v>619</v>
      </c>
      <c r="G1598" s="395"/>
      <c r="H1598" s="395" t="s">
        <v>1962</v>
      </c>
      <c r="I1598" s="394">
        <v>50</v>
      </c>
      <c r="J1598" s="399"/>
      <c r="K1598" s="383"/>
      <c r="L1598" s="387">
        <v>0.13121600000000003</v>
      </c>
      <c r="M1598" s="201">
        <v>-135.06147007172845</v>
      </c>
      <c r="N1598" s="201">
        <v>415.34755298882715</v>
      </c>
      <c r="O1598" s="201">
        <v>41.094000000000001</v>
      </c>
      <c r="P1598" s="402">
        <v>41.094000000000001</v>
      </c>
      <c r="Q1598" s="387">
        <v>415.34755298882715</v>
      </c>
      <c r="R1598" s="387">
        <v>-134.99586207172845</v>
      </c>
      <c r="S1598" s="402">
        <v>260.24901108178477</v>
      </c>
      <c r="T1598" s="402">
        <v>260.31461908178477</v>
      </c>
      <c r="U1598" s="402"/>
      <c r="V1598" s="170">
        <v>191.77038121538493</v>
      </c>
    </row>
    <row r="1599" spans="1:22" x14ac:dyDescent="0.25">
      <c r="A1599">
        <v>0</v>
      </c>
      <c r="B1599" s="404"/>
      <c r="C1599" s="404"/>
      <c r="D1599" s="404"/>
      <c r="E1599" s="403"/>
      <c r="F1599" s="397" t="s">
        <v>619</v>
      </c>
      <c r="G1599" s="395"/>
      <c r="H1599" s="395"/>
      <c r="I1599" s="394"/>
      <c r="J1599" s="387"/>
      <c r="K1599" s="383"/>
      <c r="L1599" s="402">
        <v>8.8621000000000005E-2</v>
      </c>
      <c r="M1599" s="201">
        <v>-134.95155157172846</v>
      </c>
      <c r="N1599" s="201">
        <v>415.34755298882715</v>
      </c>
      <c r="O1599" s="201">
        <v>41.094000000000001</v>
      </c>
      <c r="P1599" s="402">
        <v>41.094000000000001</v>
      </c>
      <c r="Q1599" s="387">
        <v>415.34755298882715</v>
      </c>
      <c r="R1599" s="387">
        <v>-134.90724107172846</v>
      </c>
      <c r="S1599" s="402">
        <v>260.35892958178476</v>
      </c>
      <c r="T1599" s="402">
        <v>260.40324008178476</v>
      </c>
      <c r="U1599" s="387" t="s">
        <v>2365</v>
      </c>
      <c r="V1599" s="170">
        <v>191.88029971538492</v>
      </c>
    </row>
    <row r="1600" spans="1:22" x14ac:dyDescent="0.25">
      <c r="A1600">
        <v>0</v>
      </c>
      <c r="B1600" s="243" t="s">
        <v>2824</v>
      </c>
      <c r="C1600" s="243" t="s">
        <v>2864</v>
      </c>
      <c r="D1600" s="243" t="s">
        <v>1981</v>
      </c>
      <c r="E1600" s="214">
        <v>2604</v>
      </c>
      <c r="F1600" s="209" t="s">
        <v>2863</v>
      </c>
      <c r="G1600" s="215"/>
      <c r="H1600" s="215" t="s">
        <v>1978</v>
      </c>
      <c r="I1600" s="211">
        <v>40</v>
      </c>
      <c r="J1600" s="209">
        <v>134.87853907172848</v>
      </c>
      <c r="K1600" s="249"/>
      <c r="L1600" s="209">
        <v>5.740399999999999E-2</v>
      </c>
      <c r="M1600" s="201">
        <v>-134.87853907172848</v>
      </c>
      <c r="N1600" s="201">
        <v>415.34755298882715</v>
      </c>
      <c r="O1600" s="201">
        <v>41.094000000000001</v>
      </c>
      <c r="P1600" s="209">
        <v>41.094000000000001</v>
      </c>
      <c r="Q1600" s="209">
        <v>415.34755298882715</v>
      </c>
      <c r="R1600" s="209">
        <v>-134.84983707172847</v>
      </c>
      <c r="S1600" s="401">
        <v>260.43194208178477</v>
      </c>
      <c r="T1600" s="401">
        <v>260.46064408178478</v>
      </c>
      <c r="U1600" s="209"/>
      <c r="V1600" s="170">
        <v>191.95331221538493</v>
      </c>
    </row>
    <row r="1601" spans="1:22" x14ac:dyDescent="0.25">
      <c r="A1601">
        <v>0</v>
      </c>
      <c r="B1601" s="243"/>
      <c r="C1601" s="243"/>
      <c r="D1601" s="243"/>
      <c r="E1601" s="214"/>
      <c r="F1601" s="213" t="s">
        <v>619</v>
      </c>
      <c r="G1601" s="212"/>
      <c r="H1601" s="212"/>
      <c r="I1601" s="211"/>
      <c r="J1601" s="210"/>
      <c r="K1601" s="210"/>
      <c r="L1601" s="209">
        <v>0</v>
      </c>
      <c r="M1601" s="201">
        <v>-134.84983707172847</v>
      </c>
      <c r="N1601" s="201">
        <v>415.34755298882715</v>
      </c>
      <c r="O1601" s="201">
        <v>41.094000000000001</v>
      </c>
      <c r="P1601" s="209">
        <v>41.094000000000001</v>
      </c>
      <c r="Q1601" s="209">
        <v>415.34755298882715</v>
      </c>
      <c r="R1601" s="209">
        <v>-134.84983707172847</v>
      </c>
      <c r="S1601" s="209">
        <v>260.46064408178478</v>
      </c>
      <c r="T1601" s="209">
        <v>260.46064408178478</v>
      </c>
      <c r="U1601" s="209"/>
      <c r="V1601" s="170">
        <v>191.98201421538494</v>
      </c>
    </row>
    <row r="1602" spans="1:22" x14ac:dyDescent="0.25">
      <c r="A1602">
        <v>0</v>
      </c>
      <c r="B1602" s="243" t="s">
        <v>2824</v>
      </c>
      <c r="C1602" s="243" t="s">
        <v>2864</v>
      </c>
      <c r="D1602" s="243" t="s">
        <v>2849</v>
      </c>
      <c r="E1602" s="214">
        <v>2606</v>
      </c>
      <c r="F1602" s="213" t="s">
        <v>2862</v>
      </c>
      <c r="G1602" s="212"/>
      <c r="H1602" s="212" t="s">
        <v>2861</v>
      </c>
      <c r="I1602" s="211">
        <v>36</v>
      </c>
      <c r="J1602" s="210"/>
      <c r="K1602" s="210"/>
      <c r="L1602" s="209">
        <v>0.31832549999999998</v>
      </c>
      <c r="M1602" s="201">
        <v>-134.69067432172847</v>
      </c>
      <c r="N1602" s="201">
        <v>415.34755298882715</v>
      </c>
      <c r="O1602" s="201">
        <v>41.094000000000001</v>
      </c>
      <c r="P1602" s="209">
        <v>41.094000000000001</v>
      </c>
      <c r="Q1602" s="209">
        <v>415.34755298882715</v>
      </c>
      <c r="R1602" s="209">
        <v>-134.53151157172849</v>
      </c>
      <c r="S1602" s="209">
        <v>260.61980683178479</v>
      </c>
      <c r="T1602" s="209">
        <v>260.77896958178479</v>
      </c>
      <c r="U1602" s="209"/>
      <c r="V1602" s="170">
        <v>192.14117696538494</v>
      </c>
    </row>
    <row r="1603" spans="1:22" x14ac:dyDescent="0.25">
      <c r="A1603">
        <v>0</v>
      </c>
      <c r="B1603" s="243" t="s">
        <v>2824</v>
      </c>
      <c r="C1603" s="243" t="s">
        <v>2864</v>
      </c>
      <c r="D1603" s="243" t="s">
        <v>1990</v>
      </c>
      <c r="E1603" s="214">
        <v>2608</v>
      </c>
      <c r="F1603" s="213" t="s">
        <v>2860</v>
      </c>
      <c r="G1603" s="212" t="s">
        <v>2018</v>
      </c>
      <c r="H1603" s="212" t="s">
        <v>2859</v>
      </c>
      <c r="I1603" s="211"/>
      <c r="J1603" s="210"/>
      <c r="K1603" s="210"/>
      <c r="L1603" s="209">
        <v>0</v>
      </c>
      <c r="M1603" s="201">
        <v>-134.53151157172849</v>
      </c>
      <c r="N1603" s="201">
        <v>415.34755298882715</v>
      </c>
      <c r="O1603" s="201">
        <v>41.094000000000001</v>
      </c>
      <c r="P1603" s="209">
        <v>41.094000000000001</v>
      </c>
      <c r="Q1603" s="209">
        <v>415.34755298882715</v>
      </c>
      <c r="R1603" s="209">
        <v>-134.53151157172849</v>
      </c>
      <c r="S1603" s="209">
        <v>260.77896958178479</v>
      </c>
      <c r="T1603" s="209">
        <v>260.77896958178479</v>
      </c>
      <c r="U1603" s="209"/>
      <c r="V1603" s="170">
        <v>192.30033971538495</v>
      </c>
    </row>
    <row r="1604" spans="1:22" x14ac:dyDescent="0.25">
      <c r="A1604">
        <v>0</v>
      </c>
      <c r="B1604" s="243" t="s">
        <v>2824</v>
      </c>
      <c r="C1604" s="243" t="s">
        <v>2864</v>
      </c>
      <c r="D1604" s="243" t="s">
        <v>2849</v>
      </c>
      <c r="E1604" s="214">
        <v>2609</v>
      </c>
      <c r="F1604" s="213" t="s">
        <v>2858</v>
      </c>
      <c r="G1604" s="212"/>
      <c r="H1604" s="212" t="s">
        <v>2857</v>
      </c>
      <c r="I1604" s="211">
        <v>36</v>
      </c>
      <c r="J1604" s="210"/>
      <c r="K1604" s="210"/>
      <c r="L1604" s="209">
        <v>0.31832549999999998</v>
      </c>
      <c r="M1604" s="201">
        <v>-134.37234882172851</v>
      </c>
      <c r="N1604" s="201">
        <v>415.34755298882715</v>
      </c>
      <c r="O1604" s="201">
        <v>41.094000000000001</v>
      </c>
      <c r="P1604" s="209">
        <v>41.094000000000001</v>
      </c>
      <c r="Q1604" s="209">
        <v>415.34755298882715</v>
      </c>
      <c r="R1604" s="209">
        <v>-134.2131860717285</v>
      </c>
      <c r="S1604" s="209">
        <v>260.9381323317848</v>
      </c>
      <c r="T1604" s="209">
        <v>261.09729508178481</v>
      </c>
      <c r="U1604" s="209"/>
      <c r="V1604" s="170">
        <v>192.45950246538496</v>
      </c>
    </row>
    <row r="1605" spans="1:22" x14ac:dyDescent="0.25">
      <c r="A1605">
        <v>0</v>
      </c>
      <c r="B1605" s="243" t="s">
        <v>2824</v>
      </c>
      <c r="C1605" s="243" t="s">
        <v>2864</v>
      </c>
      <c r="D1605" s="243" t="s">
        <v>2849</v>
      </c>
      <c r="E1605" s="214">
        <v>2611</v>
      </c>
      <c r="F1605" s="213" t="s">
        <v>2856</v>
      </c>
      <c r="G1605" s="212"/>
      <c r="H1605" s="212" t="s">
        <v>2855</v>
      </c>
      <c r="I1605" s="211"/>
      <c r="J1605" s="209">
        <v>134.2131860717285</v>
      </c>
      <c r="K1605" s="249"/>
      <c r="L1605" s="209">
        <v>0</v>
      </c>
      <c r="M1605" s="201">
        <v>-134.2131860717285</v>
      </c>
      <c r="N1605" s="201">
        <v>415.34755298882715</v>
      </c>
      <c r="O1605" s="201">
        <v>41.094000000000001</v>
      </c>
      <c r="P1605" s="209">
        <v>41.094000000000001</v>
      </c>
      <c r="Q1605" s="209">
        <v>415.34755298882715</v>
      </c>
      <c r="R1605" s="209">
        <v>-134.2131860717285</v>
      </c>
      <c r="S1605" s="209">
        <v>261.09729508178481</v>
      </c>
      <c r="T1605" s="209">
        <v>261.09729508178481</v>
      </c>
      <c r="U1605" s="209"/>
      <c r="V1605" s="170">
        <v>192.61866521538496</v>
      </c>
    </row>
    <row r="1606" spans="1:22" x14ac:dyDescent="0.25">
      <c r="A1606">
        <v>0</v>
      </c>
      <c r="B1606" s="243"/>
      <c r="C1606" s="243"/>
      <c r="D1606" s="243"/>
      <c r="E1606" s="214"/>
      <c r="F1606" s="213" t="s">
        <v>619</v>
      </c>
      <c r="G1606" s="212"/>
      <c r="H1606" s="212"/>
      <c r="I1606" s="211"/>
      <c r="J1606" s="210"/>
      <c r="K1606" s="210"/>
      <c r="L1606" s="209">
        <v>0</v>
      </c>
      <c r="M1606" s="201">
        <v>-134.2131860717285</v>
      </c>
      <c r="N1606" s="201">
        <v>415.34755298882715</v>
      </c>
      <c r="O1606" s="201">
        <v>41.094000000000001</v>
      </c>
      <c r="P1606" s="209">
        <v>41.094000000000001</v>
      </c>
      <c r="Q1606" s="209">
        <v>415.34755298882715</v>
      </c>
      <c r="R1606" s="209">
        <v>-134.2131860717285</v>
      </c>
      <c r="S1606" s="209">
        <v>261.09729508178481</v>
      </c>
      <c r="T1606" s="209">
        <v>261.09729508178481</v>
      </c>
      <c r="U1606" s="209"/>
      <c r="V1606" s="170">
        <v>192.61866521538496</v>
      </c>
    </row>
    <row r="1607" spans="1:22" x14ac:dyDescent="0.25">
      <c r="A1607">
        <v>0</v>
      </c>
      <c r="B1607" s="243" t="s">
        <v>2824</v>
      </c>
      <c r="C1607" s="243" t="s">
        <v>2864</v>
      </c>
      <c r="D1607" s="243" t="s">
        <v>2849</v>
      </c>
      <c r="E1607" s="214">
        <v>2613</v>
      </c>
      <c r="F1607" s="213" t="s">
        <v>2854</v>
      </c>
      <c r="G1607" s="212"/>
      <c r="H1607" s="212" t="s">
        <v>2853</v>
      </c>
      <c r="I1607" s="211">
        <v>36</v>
      </c>
      <c r="J1607" s="210"/>
      <c r="K1607" s="210"/>
      <c r="L1607" s="209">
        <v>0.31832549999999998</v>
      </c>
      <c r="M1607" s="201">
        <v>-134.05402332172849</v>
      </c>
      <c r="N1607" s="201">
        <v>415.34755298882715</v>
      </c>
      <c r="O1607" s="201">
        <v>41.094000000000001</v>
      </c>
      <c r="P1607" s="209">
        <v>41.094000000000001</v>
      </c>
      <c r="Q1607" s="209">
        <v>415.34755298882715</v>
      </c>
      <c r="R1607" s="209">
        <v>-133.89486057172851</v>
      </c>
      <c r="S1607" s="209">
        <v>261.25645783178481</v>
      </c>
      <c r="T1607" s="209">
        <v>261.41562058178482</v>
      </c>
      <c r="U1607" s="209"/>
      <c r="V1607" s="170">
        <v>192.77782796538497</v>
      </c>
    </row>
    <row r="1608" spans="1:22" x14ac:dyDescent="0.25">
      <c r="A1608">
        <v>0</v>
      </c>
      <c r="B1608" s="243" t="s">
        <v>2824</v>
      </c>
      <c r="C1608" s="243" t="s">
        <v>2864</v>
      </c>
      <c r="D1608" s="243" t="s">
        <v>1967</v>
      </c>
      <c r="E1608" s="214">
        <v>2614</v>
      </c>
      <c r="F1608" s="213" t="s">
        <v>2852</v>
      </c>
      <c r="G1608" s="212" t="s">
        <v>2851</v>
      </c>
      <c r="H1608" s="212" t="s">
        <v>2850</v>
      </c>
      <c r="I1608" s="211"/>
      <c r="J1608" s="210"/>
      <c r="K1608" s="210"/>
      <c r="L1608" s="209">
        <v>0</v>
      </c>
      <c r="M1608" s="201">
        <v>-133.89486057172851</v>
      </c>
      <c r="N1608" s="201">
        <v>415.34755298882715</v>
      </c>
      <c r="O1608" s="201">
        <v>41.094000000000001</v>
      </c>
      <c r="P1608" s="209">
        <v>41.094000000000001</v>
      </c>
      <c r="Q1608" s="209">
        <v>415.34755298882715</v>
      </c>
      <c r="R1608" s="209">
        <v>-133.89486057172851</v>
      </c>
      <c r="S1608" s="209">
        <v>261.41562058178482</v>
      </c>
      <c r="T1608" s="209">
        <v>261.41562058178482</v>
      </c>
      <c r="U1608" s="209"/>
      <c r="V1608" s="170">
        <v>192.93699071538498</v>
      </c>
    </row>
    <row r="1609" spans="1:22" x14ac:dyDescent="0.25">
      <c r="A1609">
        <v>0</v>
      </c>
      <c r="B1609" s="243" t="s">
        <v>2824</v>
      </c>
      <c r="C1609" s="243" t="s">
        <v>2864</v>
      </c>
      <c r="D1609" s="243" t="s">
        <v>2849</v>
      </c>
      <c r="E1609" s="214">
        <v>2616</v>
      </c>
      <c r="F1609" s="213" t="s">
        <v>2848</v>
      </c>
      <c r="G1609" s="212"/>
      <c r="H1609" s="212" t="s">
        <v>2847</v>
      </c>
      <c r="I1609" s="211">
        <v>36</v>
      </c>
      <c r="J1609" s="210"/>
      <c r="K1609" s="210"/>
      <c r="L1609" s="209">
        <v>0.31832549999999998</v>
      </c>
      <c r="M1609" s="201">
        <v>-133.73569782172854</v>
      </c>
      <c r="N1609" s="201">
        <v>415.34755298882715</v>
      </c>
      <c r="O1609" s="201">
        <v>41.094000000000001</v>
      </c>
      <c r="P1609" s="209">
        <v>41.094000000000001</v>
      </c>
      <c r="Q1609" s="209">
        <v>415.34755298882715</v>
      </c>
      <c r="R1609" s="209">
        <v>-133.57653507172853</v>
      </c>
      <c r="S1609" s="209">
        <v>261.57478333178483</v>
      </c>
      <c r="T1609" s="209">
        <v>261.73394608178484</v>
      </c>
      <c r="U1609" s="209"/>
      <c r="V1609" s="170">
        <v>193.09615346538499</v>
      </c>
    </row>
    <row r="1610" spans="1:22" x14ac:dyDescent="0.25">
      <c r="A1610">
        <v>0</v>
      </c>
      <c r="B1610" s="243"/>
      <c r="C1610" s="243"/>
      <c r="D1610" s="243"/>
      <c r="E1610" s="214"/>
      <c r="F1610" s="213" t="s">
        <v>619</v>
      </c>
      <c r="G1610" s="212"/>
      <c r="H1610" s="212"/>
      <c r="I1610" s="211"/>
      <c r="J1610" s="209"/>
      <c r="K1610" s="210"/>
      <c r="L1610" s="209">
        <v>0</v>
      </c>
      <c r="M1610" s="201">
        <v>-133.57653507172853</v>
      </c>
      <c r="N1610" s="201">
        <v>415.34755298882715</v>
      </c>
      <c r="O1610" s="201">
        <v>41.094000000000001</v>
      </c>
      <c r="P1610" s="209">
        <v>41.094000000000001</v>
      </c>
      <c r="Q1610" s="209">
        <v>415.34755298882715</v>
      </c>
      <c r="R1610" s="209">
        <v>-133.57653507172853</v>
      </c>
      <c r="S1610" s="209">
        <v>261.73394608178484</v>
      </c>
      <c r="T1610" s="209">
        <v>261.73394608178484</v>
      </c>
      <c r="U1610" s="209"/>
      <c r="V1610" s="170">
        <v>193.25531621538499</v>
      </c>
    </row>
    <row r="1611" spans="1:22" x14ac:dyDescent="0.25">
      <c r="A1611">
        <v>0</v>
      </c>
      <c r="B1611" s="243" t="s">
        <v>2824</v>
      </c>
      <c r="C1611" s="243" t="s">
        <v>2864</v>
      </c>
      <c r="D1611" s="243" t="s">
        <v>1981</v>
      </c>
      <c r="E1611" s="214">
        <v>2618</v>
      </c>
      <c r="F1611" s="209" t="s">
        <v>2846</v>
      </c>
      <c r="G1611" s="212"/>
      <c r="H1611" s="215" t="s">
        <v>1978</v>
      </c>
      <c r="I1611" s="211">
        <v>40</v>
      </c>
      <c r="J1611" s="209">
        <v>133.54783307172852</v>
      </c>
      <c r="K1611" s="249"/>
      <c r="L1611" s="209">
        <v>5.740399999999999E-2</v>
      </c>
      <c r="M1611" s="201">
        <v>-133.54783307172852</v>
      </c>
      <c r="N1611" s="201">
        <v>415.34755298882715</v>
      </c>
      <c r="O1611" s="201">
        <v>41.094000000000001</v>
      </c>
      <c r="P1611" s="209">
        <v>41.094000000000001</v>
      </c>
      <c r="Q1611" s="209">
        <v>415.34755298882715</v>
      </c>
      <c r="R1611" s="209">
        <v>-133.51913107172854</v>
      </c>
      <c r="S1611" s="209">
        <v>261.76264808178485</v>
      </c>
      <c r="T1611" s="209">
        <v>261.79135008178486</v>
      </c>
      <c r="U1611" s="209"/>
      <c r="V1611" s="170">
        <v>193.284018215385</v>
      </c>
    </row>
    <row r="1612" spans="1:22" x14ac:dyDescent="0.25">
      <c r="A1612">
        <v>0</v>
      </c>
      <c r="B1612" s="243"/>
      <c r="C1612" s="243"/>
      <c r="D1612" s="243"/>
      <c r="E1612" s="214"/>
      <c r="F1612" s="209"/>
      <c r="G1612" s="212"/>
      <c r="H1612" s="215"/>
      <c r="I1612" s="211"/>
      <c r="J1612" s="209"/>
      <c r="K1612" s="249"/>
      <c r="L1612" s="209">
        <v>0.89641700000000002</v>
      </c>
      <c r="M1612" s="201">
        <v>-133.07092257172854</v>
      </c>
      <c r="N1612" s="201">
        <v>415.34755298882715</v>
      </c>
      <c r="O1612" s="201">
        <v>41.094000000000001</v>
      </c>
      <c r="P1612" s="209">
        <v>41.094000000000001</v>
      </c>
      <c r="Q1612" s="209">
        <v>415.34755298882715</v>
      </c>
      <c r="R1612" s="209">
        <v>-132.62271407172852</v>
      </c>
      <c r="S1612" s="209">
        <v>262.23955858178482</v>
      </c>
      <c r="T1612" s="209">
        <v>262.68776708178484</v>
      </c>
      <c r="U1612" s="209"/>
      <c r="V1612" s="170">
        <v>193.76092871538498</v>
      </c>
    </row>
    <row r="1613" spans="1:22" x14ac:dyDescent="0.25">
      <c r="A1613">
        <v>0</v>
      </c>
      <c r="B1613" s="397"/>
      <c r="C1613" s="397"/>
      <c r="D1613" s="397"/>
      <c r="E1613" s="396"/>
      <c r="F1613" s="397" t="s">
        <v>619</v>
      </c>
      <c r="G1613" s="395"/>
      <c r="H1613" s="395" t="s">
        <v>1962</v>
      </c>
      <c r="I1613" s="394">
        <v>40</v>
      </c>
      <c r="J1613" s="387"/>
      <c r="K1613" s="383"/>
      <c r="L1613" s="387">
        <v>0</v>
      </c>
      <c r="M1613" s="201">
        <v>-132.62271407172852</v>
      </c>
      <c r="N1613" s="201">
        <v>415.34755298882715</v>
      </c>
      <c r="O1613" s="201">
        <v>41.094000000000001</v>
      </c>
      <c r="P1613" s="387">
        <v>41.094000000000001</v>
      </c>
      <c r="Q1613" s="387">
        <v>415.34755298882715</v>
      </c>
      <c r="R1613" s="387">
        <v>-132.62271407172852</v>
      </c>
      <c r="S1613" s="387">
        <v>262.68776708178484</v>
      </c>
      <c r="T1613" s="387">
        <v>262.68776708178484</v>
      </c>
      <c r="U1613" s="387"/>
      <c r="V1613" s="201">
        <v>194.209137215385</v>
      </c>
    </row>
    <row r="1614" spans="1:22" x14ac:dyDescent="0.25">
      <c r="A1614">
        <v>0</v>
      </c>
      <c r="B1614" s="397"/>
      <c r="C1614" s="397"/>
      <c r="D1614" s="397"/>
      <c r="E1614" s="396"/>
      <c r="F1614" s="397"/>
      <c r="G1614" s="395"/>
      <c r="H1614" s="395"/>
      <c r="I1614" s="394"/>
      <c r="J1614" s="387"/>
      <c r="K1614" s="383"/>
      <c r="L1614" s="387">
        <v>0.24879399999999999</v>
      </c>
      <c r="M1614" s="201">
        <v>-132.49831707172854</v>
      </c>
      <c r="N1614" s="201">
        <v>415.34755298882715</v>
      </c>
      <c r="O1614" s="201">
        <v>41.094000000000001</v>
      </c>
      <c r="P1614" s="387">
        <v>41.094000000000001</v>
      </c>
      <c r="Q1614" s="387">
        <v>415.34755298882715</v>
      </c>
      <c r="R1614" s="387">
        <v>-132.37392007172852</v>
      </c>
      <c r="S1614" s="387">
        <v>262.81216408178483</v>
      </c>
      <c r="T1614" s="387">
        <v>262.93656108178482</v>
      </c>
      <c r="U1614" s="387" t="s">
        <v>2365</v>
      </c>
      <c r="V1614" s="201">
        <v>194.33353421538499</v>
      </c>
    </row>
    <row r="1615" spans="1:22" x14ac:dyDescent="0.25">
      <c r="A1615">
        <v>0</v>
      </c>
      <c r="B1615" s="397"/>
      <c r="C1615" s="397"/>
      <c r="D1615" s="397"/>
      <c r="E1615" s="396"/>
      <c r="F1615" s="397" t="s">
        <v>619</v>
      </c>
      <c r="G1615" s="395"/>
      <c r="H1615" s="395" t="s">
        <v>2100</v>
      </c>
      <c r="I1615" s="394"/>
      <c r="J1615" s="399"/>
      <c r="K1615" s="383"/>
      <c r="L1615" s="387">
        <v>0</v>
      </c>
      <c r="M1615" s="201">
        <v>-132.37392007172852</v>
      </c>
      <c r="N1615" s="201">
        <v>415.34755298882715</v>
      </c>
      <c r="O1615" s="201">
        <v>41.094000000000001</v>
      </c>
      <c r="P1615" s="387">
        <v>41.094000000000001</v>
      </c>
      <c r="Q1615" s="387">
        <v>415.34755298882715</v>
      </c>
      <c r="R1615" s="387">
        <v>-132.37392007172852</v>
      </c>
      <c r="S1615" s="387">
        <v>262.93656108178482</v>
      </c>
      <c r="T1615" s="387">
        <v>262.93656108178482</v>
      </c>
      <c r="U1615" s="387"/>
      <c r="V1615" s="201">
        <v>194.45793121538497</v>
      </c>
    </row>
    <row r="1616" spans="1:22" x14ac:dyDescent="0.25">
      <c r="A1616">
        <v>0</v>
      </c>
      <c r="B1616" s="397"/>
      <c r="C1616" s="397"/>
      <c r="D1616" s="397"/>
      <c r="E1616" s="396"/>
      <c r="F1616" s="397"/>
      <c r="G1616" s="395"/>
      <c r="H1616" s="395" t="s">
        <v>4366</v>
      </c>
      <c r="I1616" s="394"/>
      <c r="J1616" s="387"/>
      <c r="K1616" s="383"/>
      <c r="L1616" s="387">
        <v>0</v>
      </c>
      <c r="M1616" s="201">
        <v>-132.37392007172852</v>
      </c>
      <c r="N1616" s="201">
        <v>415.34755298882715</v>
      </c>
      <c r="O1616" s="201">
        <v>41.094000000000001</v>
      </c>
      <c r="P1616" s="387">
        <v>41.094000000000001</v>
      </c>
      <c r="Q1616" s="387">
        <v>415.34755298882715</v>
      </c>
      <c r="R1616" s="387">
        <v>-132.37392007172852</v>
      </c>
      <c r="S1616" s="387">
        <v>262.93656108178482</v>
      </c>
      <c r="T1616" s="387">
        <v>262.93656108178482</v>
      </c>
      <c r="U1616" s="387"/>
      <c r="V1616" s="201">
        <v>194.45793121538497</v>
      </c>
    </row>
    <row r="1617" spans="1:22" x14ac:dyDescent="0.25">
      <c r="A1617">
        <v>0</v>
      </c>
      <c r="B1617" s="397"/>
      <c r="C1617" s="397"/>
      <c r="D1617" s="397"/>
      <c r="E1617" s="396"/>
      <c r="F1617" s="397" t="s">
        <v>619</v>
      </c>
      <c r="G1617" s="395"/>
      <c r="H1617" s="395" t="s">
        <v>2100</v>
      </c>
      <c r="I1617" s="394"/>
      <c r="J1617" s="387"/>
      <c r="K1617" s="383"/>
      <c r="L1617" s="387">
        <v>0</v>
      </c>
      <c r="M1617" s="201">
        <v>-132.37392007172852</v>
      </c>
      <c r="N1617" s="201">
        <v>415.34755298882715</v>
      </c>
      <c r="O1617" s="201">
        <v>41.094000000000001</v>
      </c>
      <c r="P1617" s="387">
        <v>41.094000000000001</v>
      </c>
      <c r="Q1617" s="387">
        <v>415.34755298882715</v>
      </c>
      <c r="R1617" s="387">
        <v>-132.37392007172852</v>
      </c>
      <c r="S1617" s="387">
        <v>262.93656108178482</v>
      </c>
      <c r="T1617" s="387">
        <v>262.93656108178482</v>
      </c>
      <c r="U1617" s="387"/>
      <c r="V1617" s="201">
        <v>194.45793121538497</v>
      </c>
    </row>
    <row r="1618" spans="1:22" x14ac:dyDescent="0.25">
      <c r="A1618">
        <v>0</v>
      </c>
      <c r="B1618" s="397" t="s">
        <v>2824</v>
      </c>
      <c r="C1618" s="397" t="s">
        <v>2315</v>
      </c>
      <c r="D1618" s="397" t="s">
        <v>1990</v>
      </c>
      <c r="E1618" s="396">
        <v>2629</v>
      </c>
      <c r="F1618" s="397" t="s">
        <v>2844</v>
      </c>
      <c r="G1618" s="395" t="s">
        <v>1988</v>
      </c>
      <c r="H1618" s="395" t="s">
        <v>1987</v>
      </c>
      <c r="I1618" s="394"/>
      <c r="J1618" s="387"/>
      <c r="K1618" s="383"/>
      <c r="L1618" s="387">
        <v>0</v>
      </c>
      <c r="M1618" s="201">
        <v>-132.37392007172852</v>
      </c>
      <c r="N1618" s="201">
        <v>415.34755298882715</v>
      </c>
      <c r="O1618" s="201">
        <v>41.094000000000001</v>
      </c>
      <c r="P1618" s="387">
        <v>41.094000000000001</v>
      </c>
      <c r="Q1618" s="387">
        <v>415.34755298882715</v>
      </c>
      <c r="R1618" s="387">
        <v>-132.37392007172852</v>
      </c>
      <c r="S1618" s="387">
        <v>262.93656108178482</v>
      </c>
      <c r="T1618" s="387">
        <v>262.93656108178482</v>
      </c>
      <c r="U1618" s="387"/>
      <c r="V1618" s="201">
        <v>194.45793121538497</v>
      </c>
    </row>
    <row r="1619" spans="1:22" x14ac:dyDescent="0.25">
      <c r="A1619">
        <v>0</v>
      </c>
      <c r="B1619" s="397"/>
      <c r="C1619" s="397"/>
      <c r="D1619" s="397"/>
      <c r="E1619" s="396"/>
      <c r="F1619" s="397" t="s">
        <v>619</v>
      </c>
      <c r="G1619" s="395"/>
      <c r="H1619" s="395" t="s">
        <v>1962</v>
      </c>
      <c r="I1619" s="394">
        <v>40</v>
      </c>
      <c r="J1619" s="387"/>
      <c r="K1619" s="383"/>
      <c r="L1619" s="387">
        <v>3.5206000000000015E-2</v>
      </c>
      <c r="M1619" s="201">
        <v>-132.35631707172854</v>
      </c>
      <c r="N1619" s="201">
        <v>415.34755298882715</v>
      </c>
      <c r="O1619" s="201">
        <v>41.094000000000001</v>
      </c>
      <c r="P1619" s="387">
        <v>41.094000000000001</v>
      </c>
      <c r="Q1619" s="387">
        <v>415.34755298882715</v>
      </c>
      <c r="R1619" s="387">
        <v>-132.33871407172853</v>
      </c>
      <c r="S1619" s="387">
        <v>262.95416408178482</v>
      </c>
      <c r="T1619" s="387">
        <v>262.97176708178483</v>
      </c>
      <c r="U1619" s="387" t="s">
        <v>2365</v>
      </c>
      <c r="V1619" s="201">
        <v>194.47553421538498</v>
      </c>
    </row>
    <row r="1620" spans="1:22" x14ac:dyDescent="0.25">
      <c r="A1620">
        <v>0</v>
      </c>
      <c r="B1620" s="397"/>
      <c r="C1620" s="397"/>
      <c r="D1620" s="397"/>
      <c r="E1620" s="397"/>
      <c r="F1620" s="397"/>
      <c r="G1620" s="395"/>
      <c r="H1620" s="395"/>
      <c r="I1620" s="394"/>
      <c r="J1620" s="387"/>
      <c r="K1620" s="383"/>
      <c r="L1620" s="387">
        <v>1.052E-3</v>
      </c>
      <c r="M1620" s="201">
        <v>-132.33818807172855</v>
      </c>
      <c r="N1620" s="201">
        <v>415.34755298882715</v>
      </c>
      <c r="O1620" s="201">
        <v>41.094000000000001</v>
      </c>
      <c r="P1620" s="387">
        <v>41.094000000000001</v>
      </c>
      <c r="Q1620" s="387">
        <v>415.34755298882715</v>
      </c>
      <c r="R1620" s="387">
        <v>-132.33766207172854</v>
      </c>
      <c r="S1620" s="387">
        <v>262.97229308178487</v>
      </c>
      <c r="T1620" s="387">
        <v>262.97281908178485</v>
      </c>
      <c r="U1620" s="387"/>
      <c r="V1620" s="201">
        <v>194.49366321538503</v>
      </c>
    </row>
    <row r="1621" spans="1:22" x14ac:dyDescent="0.25">
      <c r="A1621">
        <v>0</v>
      </c>
      <c r="B1621" s="397"/>
      <c r="C1621" s="397"/>
      <c r="D1621" s="397"/>
      <c r="E1621" s="396"/>
      <c r="F1621" s="397"/>
      <c r="G1621" s="395"/>
      <c r="H1621" s="395"/>
      <c r="I1621" s="394"/>
      <c r="J1621" s="387"/>
      <c r="K1621" s="400"/>
      <c r="L1621" s="387">
        <v>7.1999999999999995E-2</v>
      </c>
      <c r="M1621" s="201">
        <v>-132.30166207172854</v>
      </c>
      <c r="N1621" s="201">
        <v>415.34755298882715</v>
      </c>
      <c r="O1621" s="201">
        <v>41.094000000000001</v>
      </c>
      <c r="P1621" s="387">
        <v>41.094000000000001</v>
      </c>
      <c r="Q1621" s="387">
        <v>415.34755298882715</v>
      </c>
      <c r="R1621" s="387">
        <v>-132.26566207172854</v>
      </c>
      <c r="S1621" s="387">
        <v>263.00881908178485</v>
      </c>
      <c r="T1621" s="387">
        <v>263.04481908178485</v>
      </c>
      <c r="U1621" s="387" t="s">
        <v>2843</v>
      </c>
      <c r="V1621" s="222">
        <v>194.53018921538501</v>
      </c>
    </row>
    <row r="1622" spans="1:22" x14ac:dyDescent="0.25">
      <c r="A1622">
        <v>0</v>
      </c>
      <c r="B1622" s="397"/>
      <c r="C1622" s="397"/>
      <c r="D1622" s="397"/>
      <c r="E1622" s="396"/>
      <c r="F1622" s="397"/>
      <c r="G1622" s="395"/>
      <c r="H1622" s="395"/>
      <c r="I1622" s="394"/>
      <c r="J1622" s="387"/>
      <c r="K1622" s="383"/>
      <c r="L1622" s="387">
        <v>0.37429499999999999</v>
      </c>
      <c r="M1622" s="201">
        <v>-132.07851457172853</v>
      </c>
      <c r="N1622" s="201">
        <v>415.34755298882715</v>
      </c>
      <c r="O1622" s="201">
        <v>41.094000000000001</v>
      </c>
      <c r="P1622" s="387">
        <v>41.094000000000001</v>
      </c>
      <c r="Q1622" s="387">
        <v>415.34755298882715</v>
      </c>
      <c r="R1622" s="387">
        <v>-131.89136707172855</v>
      </c>
      <c r="S1622" s="387">
        <v>263.23196658178489</v>
      </c>
      <c r="T1622" s="387">
        <v>263.41911408178487</v>
      </c>
      <c r="U1622" s="387"/>
      <c r="V1622" s="222">
        <v>194.75333671538505</v>
      </c>
    </row>
    <row r="1623" spans="1:22" x14ac:dyDescent="0.25">
      <c r="A1623">
        <v>0</v>
      </c>
      <c r="B1623" s="606" t="s">
        <v>2824</v>
      </c>
      <c r="C1623" s="606" t="s">
        <v>2315</v>
      </c>
      <c r="D1623" s="606" t="s">
        <v>3335</v>
      </c>
      <c r="E1623" s="607">
        <v>2634</v>
      </c>
      <c r="F1623" s="606" t="s">
        <v>4156</v>
      </c>
      <c r="G1623" s="605" t="s">
        <v>4369</v>
      </c>
      <c r="H1623" s="605" t="s">
        <v>4286</v>
      </c>
      <c r="I1623" s="394"/>
      <c r="J1623" s="399"/>
      <c r="K1623" s="398"/>
      <c r="L1623" s="387">
        <v>0</v>
      </c>
      <c r="M1623" s="201">
        <v>-131.89136707172855</v>
      </c>
      <c r="N1623" s="201">
        <v>415.34755298882715</v>
      </c>
      <c r="O1623" s="201">
        <v>41.094000000000001</v>
      </c>
      <c r="P1623" s="387">
        <v>41.094000000000001</v>
      </c>
      <c r="Q1623" s="387">
        <v>415.34755298882715</v>
      </c>
      <c r="R1623" s="387">
        <v>-131.89136707172855</v>
      </c>
      <c r="S1623" s="387">
        <v>263.41911408178487</v>
      </c>
      <c r="T1623" s="387">
        <v>263.41911408178487</v>
      </c>
      <c r="U1623" s="387"/>
      <c r="V1623" s="222">
        <v>194.94048421538503</v>
      </c>
    </row>
    <row r="1624" spans="1:22" x14ac:dyDescent="0.25">
      <c r="A1624">
        <v>0</v>
      </c>
      <c r="B1624" s="397"/>
      <c r="C1624" s="397"/>
      <c r="D1624" s="397"/>
      <c r="E1624" s="396"/>
      <c r="F1624" s="397"/>
      <c r="G1624" s="395"/>
      <c r="H1624" s="395"/>
      <c r="I1624" s="394"/>
      <c r="J1624" s="387"/>
      <c r="K1624" s="383"/>
      <c r="L1624" s="387">
        <v>0.27566600000000002</v>
      </c>
      <c r="M1624" s="201">
        <v>-131.75353407172855</v>
      </c>
      <c r="N1624" s="201">
        <v>415.34755298882715</v>
      </c>
      <c r="O1624" s="201">
        <v>41.094000000000001</v>
      </c>
      <c r="P1624" s="387">
        <v>41.094000000000001</v>
      </c>
      <c r="Q1624" s="387">
        <v>415.34755298882715</v>
      </c>
      <c r="R1624" s="387">
        <v>-131.61570107172855</v>
      </c>
      <c r="S1624" s="387">
        <v>263.55694708178487</v>
      </c>
      <c r="T1624" s="387">
        <v>263.69478008178487</v>
      </c>
      <c r="U1624" s="393"/>
      <c r="V1624" s="222">
        <v>195.07831721538503</v>
      </c>
    </row>
    <row r="1625" spans="1:22" x14ac:dyDescent="0.25">
      <c r="A1625">
        <v>0</v>
      </c>
      <c r="B1625" s="397"/>
      <c r="C1625" s="397"/>
      <c r="D1625" s="397"/>
      <c r="E1625" s="396"/>
      <c r="F1625" s="387"/>
      <c r="G1625" s="395"/>
      <c r="H1625" s="393"/>
      <c r="I1625" s="394"/>
      <c r="J1625" s="387"/>
      <c r="K1625" s="383"/>
      <c r="L1625" s="387">
        <v>7.1999999999999995E-2</v>
      </c>
      <c r="M1625" s="201">
        <v>-131.57970107172855</v>
      </c>
      <c r="N1625" s="201">
        <v>415.34755298882715</v>
      </c>
      <c r="O1625" s="201">
        <v>41.094000000000001</v>
      </c>
      <c r="P1625" s="387">
        <v>41.094000000000001</v>
      </c>
      <c r="Q1625" s="387">
        <v>415.34755298882715</v>
      </c>
      <c r="R1625" s="387">
        <v>-131.54370107172855</v>
      </c>
      <c r="S1625" s="387">
        <v>263.73078008178487</v>
      </c>
      <c r="T1625" s="387">
        <v>263.76678008178487</v>
      </c>
      <c r="U1625" s="393"/>
      <c r="V1625" s="222">
        <v>195.25215021538503</v>
      </c>
    </row>
    <row r="1626" spans="1:22" x14ac:dyDescent="0.25">
      <c r="A1626">
        <v>0</v>
      </c>
      <c r="B1626" s="379"/>
      <c r="C1626" s="379"/>
      <c r="D1626" s="379"/>
      <c r="E1626" s="386"/>
      <c r="F1626" s="377" t="s">
        <v>619</v>
      </c>
      <c r="G1626" s="376"/>
      <c r="H1626" s="376"/>
      <c r="I1626" s="375"/>
      <c r="J1626" s="373"/>
      <c r="K1626" s="374"/>
      <c r="L1626" s="372">
        <v>0.17749999999999999</v>
      </c>
      <c r="M1626" s="201">
        <v>-131.45495107172854</v>
      </c>
      <c r="N1626" s="201">
        <v>415.34755298882715</v>
      </c>
      <c r="O1626" s="201">
        <v>41.094000000000001</v>
      </c>
      <c r="P1626" s="372">
        <v>41.094000000000001</v>
      </c>
      <c r="Q1626" s="373">
        <v>415.34755298882715</v>
      </c>
      <c r="R1626" s="373">
        <v>-131.36620107172854</v>
      </c>
      <c r="S1626" s="372">
        <v>263.85553008178488</v>
      </c>
      <c r="T1626" s="372">
        <v>263.94428008178488</v>
      </c>
      <c r="U1626" s="392"/>
      <c r="V1626" s="170">
        <v>195.37690021538504</v>
      </c>
    </row>
    <row r="1627" spans="1:22" x14ac:dyDescent="0.25">
      <c r="A1627">
        <v>0</v>
      </c>
      <c r="B1627" s="377" t="s">
        <v>2824</v>
      </c>
      <c r="C1627" s="377" t="s">
        <v>2315</v>
      </c>
      <c r="D1627" s="377" t="s">
        <v>1961</v>
      </c>
      <c r="E1627" s="378">
        <v>2640</v>
      </c>
      <c r="F1627" s="377" t="s">
        <v>2841</v>
      </c>
      <c r="G1627" s="376" t="s">
        <v>1984</v>
      </c>
      <c r="H1627" s="376" t="s">
        <v>1958</v>
      </c>
      <c r="I1627" s="375">
        <v>50</v>
      </c>
      <c r="J1627" s="373"/>
      <c r="K1627" s="374"/>
      <c r="L1627" s="373">
        <v>0.2</v>
      </c>
      <c r="M1627" s="201">
        <v>-131.26620107172855</v>
      </c>
      <c r="N1627" s="201">
        <v>415.34755298882715</v>
      </c>
      <c r="O1627" s="201">
        <v>41.094000000000001</v>
      </c>
      <c r="P1627" s="372">
        <v>41.094000000000001</v>
      </c>
      <c r="Q1627" s="373">
        <v>415.34755298882715</v>
      </c>
      <c r="R1627" s="373">
        <v>-131.16620107172855</v>
      </c>
      <c r="S1627" s="373">
        <v>264.04428008178485</v>
      </c>
      <c r="T1627" s="373">
        <v>264.14428008178487</v>
      </c>
      <c r="U1627" s="373"/>
      <c r="V1627" s="170">
        <v>195.56565021538501</v>
      </c>
    </row>
    <row r="1628" spans="1:22" x14ac:dyDescent="0.25">
      <c r="A1628">
        <v>0</v>
      </c>
      <c r="B1628" s="379"/>
      <c r="C1628" s="379"/>
      <c r="D1628" s="379"/>
      <c r="E1628" s="386"/>
      <c r="F1628" s="377" t="s">
        <v>619</v>
      </c>
      <c r="G1628" s="376"/>
      <c r="H1628" s="376"/>
      <c r="I1628" s="375"/>
      <c r="J1628" s="373"/>
      <c r="K1628" s="374"/>
      <c r="L1628" s="372">
        <v>0.25</v>
      </c>
      <c r="M1628" s="201">
        <v>-131.04120107172855</v>
      </c>
      <c r="N1628" s="201">
        <v>415.34755298882715</v>
      </c>
      <c r="O1628" s="201">
        <v>41.094000000000001</v>
      </c>
      <c r="P1628" s="372">
        <v>41.094000000000001</v>
      </c>
      <c r="Q1628" s="373">
        <v>415.34755298882715</v>
      </c>
      <c r="R1628" s="373">
        <v>-130.91620107172855</v>
      </c>
      <c r="S1628" s="372">
        <v>264.26928008178487</v>
      </c>
      <c r="T1628" s="372">
        <v>264.39428008178487</v>
      </c>
      <c r="U1628" s="372"/>
      <c r="V1628" s="170">
        <v>195.79065021538503</v>
      </c>
    </row>
    <row r="1629" spans="1:22" x14ac:dyDescent="0.25">
      <c r="A1629">
        <v>0</v>
      </c>
      <c r="B1629" s="379" t="s">
        <v>2824</v>
      </c>
      <c r="C1629" s="379" t="s">
        <v>2315</v>
      </c>
      <c r="D1629" s="379" t="s">
        <v>1947</v>
      </c>
      <c r="E1629" s="386">
        <v>2645</v>
      </c>
      <c r="F1629" s="377" t="s">
        <v>2840</v>
      </c>
      <c r="G1629" s="376" t="s">
        <v>1982</v>
      </c>
      <c r="H1629" s="376" t="s">
        <v>1944</v>
      </c>
      <c r="I1629" s="375">
        <v>50</v>
      </c>
      <c r="J1629" s="373"/>
      <c r="K1629" s="374"/>
      <c r="L1629" s="372">
        <v>0.25</v>
      </c>
      <c r="M1629" s="201">
        <v>-130.79120107172855</v>
      </c>
      <c r="N1629" s="201">
        <v>415.34755298882715</v>
      </c>
      <c r="O1629" s="201">
        <v>41.094000000000001</v>
      </c>
      <c r="P1629" s="372">
        <v>41.094000000000001</v>
      </c>
      <c r="Q1629" s="373">
        <v>415.34755298882715</v>
      </c>
      <c r="R1629" s="373">
        <v>-130.66620107172855</v>
      </c>
      <c r="S1629" s="372">
        <v>264.51928008178487</v>
      </c>
      <c r="T1629" s="372">
        <v>264.64428008178487</v>
      </c>
      <c r="U1629" s="372"/>
      <c r="V1629" s="170">
        <v>196.04065021538503</v>
      </c>
    </row>
    <row r="1630" spans="1:22" x14ac:dyDescent="0.25">
      <c r="A1630">
        <v>0</v>
      </c>
      <c r="B1630" s="379"/>
      <c r="C1630" s="379"/>
      <c r="D1630" s="379"/>
      <c r="E1630" s="386"/>
      <c r="F1630" s="377"/>
      <c r="G1630" s="376"/>
      <c r="H1630" s="376"/>
      <c r="I1630" s="375"/>
      <c r="J1630" s="373"/>
      <c r="K1630" s="374"/>
      <c r="L1630" s="372">
        <v>0.41601100000000002</v>
      </c>
      <c r="M1630" s="201">
        <v>-130.45819557172854</v>
      </c>
      <c r="N1630" s="201">
        <v>415.34755298882715</v>
      </c>
      <c r="O1630" s="201">
        <v>41.094000000000001</v>
      </c>
      <c r="P1630" s="372">
        <v>41.094000000000001</v>
      </c>
      <c r="Q1630" s="373">
        <v>415.34755298882715</v>
      </c>
      <c r="R1630" s="373">
        <v>-130.25019007172855</v>
      </c>
      <c r="S1630" s="372">
        <v>264.85228558178488</v>
      </c>
      <c r="T1630" s="372">
        <v>265.0602910817849</v>
      </c>
      <c r="U1630" s="372"/>
      <c r="V1630" s="170">
        <v>196.37365571538504</v>
      </c>
    </row>
    <row r="1631" spans="1:22" x14ac:dyDescent="0.25">
      <c r="A1631">
        <v>0</v>
      </c>
      <c r="B1631" s="379" t="s">
        <v>2824</v>
      </c>
      <c r="C1631" s="379" t="s">
        <v>2315</v>
      </c>
      <c r="D1631" s="379" t="s">
        <v>1981</v>
      </c>
      <c r="E1631" s="386">
        <v>2651</v>
      </c>
      <c r="F1631" s="377" t="s">
        <v>2839</v>
      </c>
      <c r="G1631" s="376" t="s">
        <v>1979</v>
      </c>
      <c r="H1631" s="376" t="s">
        <v>1978</v>
      </c>
      <c r="I1631" s="375">
        <v>63</v>
      </c>
      <c r="J1631" s="381"/>
      <c r="K1631" s="380"/>
      <c r="L1631" s="372">
        <v>7.4999999999999997E-2</v>
      </c>
      <c r="M1631" s="201">
        <v>-130.21269007172856</v>
      </c>
      <c r="N1631" s="201">
        <v>415.34755298882715</v>
      </c>
      <c r="O1631" s="201">
        <v>41.094000000000001</v>
      </c>
      <c r="P1631" s="372">
        <v>41.094000000000001</v>
      </c>
      <c r="Q1631" s="373">
        <v>415.34755298882715</v>
      </c>
      <c r="R1631" s="373">
        <v>-130.17519007172857</v>
      </c>
      <c r="S1631" s="372">
        <v>265.09779108178486</v>
      </c>
      <c r="T1631" s="372">
        <v>265.13529108178489</v>
      </c>
      <c r="U1631" s="372"/>
      <c r="V1631" s="170">
        <v>196.61916121538502</v>
      </c>
    </row>
    <row r="1632" spans="1:22" x14ac:dyDescent="0.25">
      <c r="A1632">
        <v>0</v>
      </c>
      <c r="B1632" s="377" t="s">
        <v>2824</v>
      </c>
      <c r="C1632" s="377" t="s">
        <v>2315</v>
      </c>
      <c r="D1632" s="377" t="s">
        <v>4320</v>
      </c>
      <c r="E1632" s="378">
        <v>2652</v>
      </c>
      <c r="F1632" s="853" t="s">
        <v>4418</v>
      </c>
      <c r="G1632" s="376" t="s">
        <v>4376</v>
      </c>
      <c r="H1632" s="219" t="s">
        <v>4377</v>
      </c>
      <c r="I1632" s="375"/>
      <c r="J1632" s="373"/>
      <c r="K1632" s="374"/>
      <c r="L1632" s="372">
        <v>0.13139410000000001</v>
      </c>
      <c r="M1632" s="201">
        <v>-130.10949302172855</v>
      </c>
      <c r="N1632" s="201">
        <v>415.34755298882715</v>
      </c>
      <c r="O1632" s="201">
        <v>41.094000000000001</v>
      </c>
      <c r="P1632" s="372">
        <v>41.094000000000001</v>
      </c>
      <c r="Q1632" s="373">
        <v>415.34755298882715</v>
      </c>
      <c r="R1632" s="373">
        <v>-130.04379597172857</v>
      </c>
      <c r="S1632" s="372">
        <v>265.20098813178492</v>
      </c>
      <c r="T1632" s="372">
        <v>265.26668518178491</v>
      </c>
      <c r="U1632" s="372"/>
      <c r="V1632" s="170">
        <v>196.72235826538508</v>
      </c>
    </row>
    <row r="1633" spans="1:22" x14ac:dyDescent="0.25">
      <c r="A1633">
        <v>0</v>
      </c>
      <c r="B1633" s="379" t="s">
        <v>2824</v>
      </c>
      <c r="C1633" s="379" t="s">
        <v>2315</v>
      </c>
      <c r="D1633" s="379" t="s">
        <v>1956</v>
      </c>
      <c r="E1633" s="386">
        <v>2654</v>
      </c>
      <c r="F1633" s="377" t="s">
        <v>2838</v>
      </c>
      <c r="G1633" s="376" t="s">
        <v>1982</v>
      </c>
      <c r="H1633" s="376" t="s">
        <v>1953</v>
      </c>
      <c r="I1633" s="375">
        <v>50</v>
      </c>
      <c r="J1633" s="373"/>
      <c r="K1633" s="374"/>
      <c r="L1633" s="372">
        <v>0.25</v>
      </c>
      <c r="M1633" s="201">
        <v>-129.91879597172857</v>
      </c>
      <c r="N1633" s="201">
        <v>415.34755298882715</v>
      </c>
      <c r="O1633" s="201">
        <v>41.094000000000001</v>
      </c>
      <c r="P1633" s="372">
        <v>41.094000000000001</v>
      </c>
      <c r="Q1633" s="373">
        <v>415.34755298882715</v>
      </c>
      <c r="R1633" s="373">
        <v>-129.79379597172857</v>
      </c>
      <c r="S1633" s="372">
        <v>265.39168518178491</v>
      </c>
      <c r="T1633" s="372">
        <v>265.51668518178491</v>
      </c>
      <c r="U1633" s="372"/>
      <c r="V1633" s="170">
        <v>196.91305531538507</v>
      </c>
    </row>
    <row r="1634" spans="1:22" x14ac:dyDescent="0.25">
      <c r="A1634">
        <v>0</v>
      </c>
      <c r="B1634" s="379"/>
      <c r="C1634" s="379"/>
      <c r="D1634" s="379"/>
      <c r="E1634" s="386"/>
      <c r="F1634" s="377" t="s">
        <v>619</v>
      </c>
      <c r="G1634" s="376"/>
      <c r="H1634" s="376"/>
      <c r="I1634" s="375"/>
      <c r="J1634" s="373"/>
      <c r="K1634" s="374"/>
      <c r="L1634" s="372">
        <v>0.55000000000000004</v>
      </c>
      <c r="M1634" s="201">
        <v>-129.51879597172857</v>
      </c>
      <c r="N1634" s="201">
        <v>415.34755298882715</v>
      </c>
      <c r="O1634" s="201">
        <v>41.094000000000001</v>
      </c>
      <c r="P1634" s="372">
        <v>41.094000000000001</v>
      </c>
      <c r="Q1634" s="373">
        <v>415.34755298882715</v>
      </c>
      <c r="R1634" s="373">
        <v>-129.24379597172856</v>
      </c>
      <c r="S1634" s="372">
        <v>265.79168518178494</v>
      </c>
      <c r="T1634" s="372">
        <v>266.06668518178492</v>
      </c>
      <c r="U1634" s="372"/>
      <c r="V1634" s="170">
        <v>197.3130553153851</v>
      </c>
    </row>
    <row r="1635" spans="1:22" x14ac:dyDescent="0.25">
      <c r="A1635">
        <v>0</v>
      </c>
      <c r="B1635" s="379" t="s">
        <v>2824</v>
      </c>
      <c r="C1635" s="379" t="s">
        <v>2315</v>
      </c>
      <c r="D1635" s="379" t="s">
        <v>1961</v>
      </c>
      <c r="E1635" s="386">
        <v>2662</v>
      </c>
      <c r="F1635" s="377" t="s">
        <v>2837</v>
      </c>
      <c r="G1635" s="376" t="s">
        <v>1984</v>
      </c>
      <c r="H1635" s="376" t="s">
        <v>1958</v>
      </c>
      <c r="I1635" s="375">
        <v>50</v>
      </c>
      <c r="J1635" s="373"/>
      <c r="K1635" s="374"/>
      <c r="L1635" s="372">
        <v>0.2</v>
      </c>
      <c r="M1635" s="201">
        <v>-129.14379597172857</v>
      </c>
      <c r="N1635" s="201">
        <v>415.34755298882715</v>
      </c>
      <c r="O1635" s="201">
        <v>41.094000000000001</v>
      </c>
      <c r="P1635" s="372">
        <v>41.094000000000001</v>
      </c>
      <c r="Q1635" s="373">
        <v>415.34755298882715</v>
      </c>
      <c r="R1635" s="373">
        <v>-129.04379597172857</v>
      </c>
      <c r="S1635" s="372">
        <v>266.16668518178489</v>
      </c>
      <c r="T1635" s="372">
        <v>266.26668518178491</v>
      </c>
      <c r="U1635" s="372"/>
      <c r="V1635" s="170">
        <v>197.68805531538504</v>
      </c>
    </row>
    <row r="1636" spans="1:22" x14ac:dyDescent="0.25">
      <c r="A1636">
        <v>0</v>
      </c>
      <c r="B1636" s="377" t="s">
        <v>2824</v>
      </c>
      <c r="C1636" s="377" t="s">
        <v>2315</v>
      </c>
      <c r="D1636" s="377" t="s">
        <v>4320</v>
      </c>
      <c r="E1636" s="378">
        <v>2663</v>
      </c>
      <c r="F1636" s="853" t="s">
        <v>4419</v>
      </c>
      <c r="G1636" s="376" t="s">
        <v>4378</v>
      </c>
      <c r="H1636" s="219" t="s">
        <v>4379</v>
      </c>
      <c r="I1636" s="375"/>
      <c r="J1636" s="381"/>
      <c r="K1636" s="374"/>
      <c r="L1636" s="372">
        <v>0.12392120000000001</v>
      </c>
      <c r="M1636" s="201">
        <v>-128.98183537172855</v>
      </c>
      <c r="N1636" s="201">
        <v>415.34755298882715</v>
      </c>
      <c r="O1636" s="201">
        <v>41.094000000000001</v>
      </c>
      <c r="P1636" s="372">
        <v>41.094000000000001</v>
      </c>
      <c r="Q1636" s="373">
        <v>415.34755298882715</v>
      </c>
      <c r="R1636" s="373">
        <v>-128.91987477172856</v>
      </c>
      <c r="S1636" s="372">
        <v>266.32864578178487</v>
      </c>
      <c r="T1636" s="372">
        <v>266.39060638178489</v>
      </c>
      <c r="U1636" s="372"/>
      <c r="V1636" s="170">
        <v>197.85001591538503</v>
      </c>
    </row>
    <row r="1637" spans="1:22" x14ac:dyDescent="0.25">
      <c r="A1637">
        <v>0</v>
      </c>
      <c r="B1637" s="379" t="s">
        <v>2824</v>
      </c>
      <c r="C1637" s="379" t="s">
        <v>2315</v>
      </c>
      <c r="D1637" s="379" t="s">
        <v>111</v>
      </c>
      <c r="E1637" s="386">
        <v>2665</v>
      </c>
      <c r="F1637" s="377" t="s">
        <v>1148</v>
      </c>
      <c r="G1637" s="376" t="s">
        <v>4287</v>
      </c>
      <c r="H1637" s="376" t="s">
        <v>1951</v>
      </c>
      <c r="I1637" s="375">
        <v>47.5</v>
      </c>
      <c r="J1637" s="373"/>
      <c r="K1637" s="374"/>
      <c r="L1637" s="373">
        <v>0.13700000000000001</v>
      </c>
      <c r="M1637" s="201">
        <v>-128.85137477172856</v>
      </c>
      <c r="N1637" s="201">
        <v>415.34755298882715</v>
      </c>
      <c r="O1637" s="201">
        <v>41.094000000000001</v>
      </c>
      <c r="P1637" s="372">
        <v>41.094000000000001</v>
      </c>
      <c r="Q1637" s="373">
        <v>415.34755298882715</v>
      </c>
      <c r="R1637" s="373">
        <v>-128.78287477172856</v>
      </c>
      <c r="S1637" s="372">
        <v>266.45910638178492</v>
      </c>
      <c r="T1637" s="372">
        <v>266.52760638178489</v>
      </c>
      <c r="U1637" s="372"/>
      <c r="V1637" s="170">
        <v>197.98047651538508</v>
      </c>
    </row>
    <row r="1638" spans="1:22" x14ac:dyDescent="0.25">
      <c r="A1638">
        <v>0</v>
      </c>
      <c r="B1638" s="379"/>
      <c r="C1638" s="379"/>
      <c r="D1638" s="379"/>
      <c r="E1638" s="386"/>
      <c r="F1638" s="377" t="s">
        <v>619</v>
      </c>
      <c r="G1638" s="376"/>
      <c r="H1638" s="376"/>
      <c r="I1638" s="375"/>
      <c r="J1638" s="373"/>
      <c r="K1638" s="374"/>
      <c r="L1638" s="372">
        <v>-1.0921200000000006E-2</v>
      </c>
      <c r="M1638" s="201">
        <v>-128.78833537172858</v>
      </c>
      <c r="N1638" s="201">
        <v>415.34755298882715</v>
      </c>
      <c r="O1638" s="201">
        <v>41.094000000000001</v>
      </c>
      <c r="P1638" s="372">
        <v>41.094000000000001</v>
      </c>
      <c r="Q1638" s="373">
        <v>415.34755298882715</v>
      </c>
      <c r="R1638" s="373">
        <v>-128.79379597172857</v>
      </c>
      <c r="S1638" s="372">
        <v>266.5221457817849</v>
      </c>
      <c r="T1638" s="372">
        <v>266.51668518178491</v>
      </c>
      <c r="U1638" s="372"/>
      <c r="V1638" s="170">
        <v>198.04351591538506</v>
      </c>
    </row>
    <row r="1639" spans="1:22" x14ac:dyDescent="0.25">
      <c r="A1639">
        <v>0</v>
      </c>
      <c r="B1639" s="379" t="s">
        <v>2824</v>
      </c>
      <c r="C1639" s="379" t="s">
        <v>2315</v>
      </c>
      <c r="D1639" s="379" t="s">
        <v>1947</v>
      </c>
      <c r="E1639" s="386">
        <v>2666</v>
      </c>
      <c r="F1639" s="377" t="s">
        <v>2836</v>
      </c>
      <c r="G1639" s="376" t="s">
        <v>1982</v>
      </c>
      <c r="H1639" s="376" t="s">
        <v>1944</v>
      </c>
      <c r="I1639" s="375">
        <v>50</v>
      </c>
      <c r="J1639" s="373"/>
      <c r="K1639" s="374"/>
      <c r="L1639" s="372">
        <v>0.25</v>
      </c>
      <c r="M1639" s="201">
        <v>-128.66879597172857</v>
      </c>
      <c r="N1639" s="201">
        <v>415.34755298882715</v>
      </c>
      <c r="O1639" s="201">
        <v>41.094000000000001</v>
      </c>
      <c r="P1639" s="372">
        <v>41.094000000000001</v>
      </c>
      <c r="Q1639" s="373">
        <v>415.34755298882715</v>
      </c>
      <c r="R1639" s="373">
        <v>-128.54379597172857</v>
      </c>
      <c r="S1639" s="372">
        <v>266.64168518178491</v>
      </c>
      <c r="T1639" s="372">
        <v>266.76668518178491</v>
      </c>
      <c r="U1639" s="372"/>
      <c r="V1639" s="170">
        <v>198.16305531538507</v>
      </c>
    </row>
    <row r="1640" spans="1:22" x14ac:dyDescent="0.25">
      <c r="A1640">
        <v>0</v>
      </c>
      <c r="B1640" s="379"/>
      <c r="C1640" s="379"/>
      <c r="D1640" s="379"/>
      <c r="E1640" s="386"/>
      <c r="F1640" s="377"/>
      <c r="G1640" s="376"/>
      <c r="H1640" s="376"/>
      <c r="I1640" s="375"/>
      <c r="J1640" s="373"/>
      <c r="K1640" s="374"/>
      <c r="L1640" s="373">
        <v>0.49027400000000004</v>
      </c>
      <c r="M1640" s="201">
        <v>-128.29865897172857</v>
      </c>
      <c r="N1640" s="201">
        <v>415.34755298882715</v>
      </c>
      <c r="O1640" s="201">
        <v>41.094000000000001</v>
      </c>
      <c r="P1640" s="372">
        <v>41.094000000000001</v>
      </c>
      <c r="Q1640" s="373">
        <v>415.34755298882715</v>
      </c>
      <c r="R1640" s="373">
        <v>-128.05352197172857</v>
      </c>
      <c r="S1640" s="372">
        <v>267.01182218178491</v>
      </c>
      <c r="T1640" s="372">
        <v>267.25695918178491</v>
      </c>
      <c r="U1640" s="387" t="s">
        <v>2365</v>
      </c>
      <c r="V1640" s="170">
        <v>198.53319231538507</v>
      </c>
    </row>
    <row r="1641" spans="1:22" x14ac:dyDescent="0.25">
      <c r="A1641">
        <v>0</v>
      </c>
      <c r="B1641" s="377" t="s">
        <v>2824</v>
      </c>
      <c r="C1641" s="377" t="s">
        <v>2315</v>
      </c>
      <c r="D1641" s="377" t="s">
        <v>2304</v>
      </c>
      <c r="E1641" s="378">
        <v>2673</v>
      </c>
      <c r="F1641" s="377" t="s">
        <v>2835</v>
      </c>
      <c r="G1641" s="376" t="s">
        <v>2302</v>
      </c>
      <c r="H1641" s="376" t="s">
        <v>2301</v>
      </c>
      <c r="I1641" s="375" t="s">
        <v>2300</v>
      </c>
      <c r="J1641" s="381"/>
      <c r="K1641" s="374"/>
      <c r="L1641" s="373">
        <v>0</v>
      </c>
      <c r="M1641" s="201">
        <v>-128.05352197172857</v>
      </c>
      <c r="N1641" s="201">
        <v>415.34755298882715</v>
      </c>
      <c r="O1641" s="201">
        <v>41.094000000000001</v>
      </c>
      <c r="P1641" s="372">
        <v>41.094000000000001</v>
      </c>
      <c r="Q1641" s="373">
        <v>415.34755298882715</v>
      </c>
      <c r="R1641" s="373">
        <v>-128.05352197172857</v>
      </c>
      <c r="S1641" s="372">
        <v>267.25695918178491</v>
      </c>
      <c r="T1641" s="372">
        <v>267.25695918178491</v>
      </c>
      <c r="U1641" s="372"/>
      <c r="V1641" s="170">
        <v>198.77832931538507</v>
      </c>
    </row>
    <row r="1642" spans="1:22" x14ac:dyDescent="0.25">
      <c r="A1642">
        <v>0</v>
      </c>
      <c r="B1642" s="377" t="s">
        <v>2824</v>
      </c>
      <c r="C1642" s="377" t="s">
        <v>2315</v>
      </c>
      <c r="D1642" s="377" t="s">
        <v>1990</v>
      </c>
      <c r="E1642" s="378">
        <v>2673</v>
      </c>
      <c r="F1642" s="377" t="s">
        <v>2834</v>
      </c>
      <c r="G1642" s="376" t="s">
        <v>1988</v>
      </c>
      <c r="H1642" s="376" t="s">
        <v>1987</v>
      </c>
      <c r="I1642" s="375"/>
      <c r="J1642" s="373"/>
      <c r="K1642" s="374"/>
      <c r="L1642" s="373">
        <v>0</v>
      </c>
      <c r="M1642" s="201">
        <v>-128.05352197172857</v>
      </c>
      <c r="N1642" s="201">
        <v>415.34755298882715</v>
      </c>
      <c r="O1642" s="201">
        <v>41.094000000000001</v>
      </c>
      <c r="P1642" s="372">
        <v>41.094000000000001</v>
      </c>
      <c r="Q1642" s="373">
        <v>415.34755298882715</v>
      </c>
      <c r="R1642" s="373">
        <v>-128.05352197172857</v>
      </c>
      <c r="S1642" s="372">
        <v>267.25695918178491</v>
      </c>
      <c r="T1642" s="372">
        <v>267.25695918178491</v>
      </c>
      <c r="U1642" s="372"/>
      <c r="V1642" s="170">
        <v>198.77832931538507</v>
      </c>
    </row>
    <row r="1643" spans="1:22" x14ac:dyDescent="0.25">
      <c r="A1643">
        <v>0</v>
      </c>
      <c r="B1643" s="371"/>
      <c r="C1643" s="371"/>
      <c r="D1643" s="371"/>
      <c r="E1643" s="385"/>
      <c r="F1643" s="371"/>
      <c r="G1643" s="391"/>
      <c r="H1643" s="391"/>
      <c r="I1643" s="375"/>
      <c r="J1643" s="381"/>
      <c r="K1643" s="374"/>
      <c r="L1643" s="373">
        <v>0.14618600000000001</v>
      </c>
      <c r="M1643" s="201">
        <v>-127.98042897172857</v>
      </c>
      <c r="N1643" s="201">
        <v>415.34755298882715</v>
      </c>
      <c r="O1643" s="201">
        <v>41.094000000000001</v>
      </c>
      <c r="P1643" s="372">
        <v>41.094000000000001</v>
      </c>
      <c r="Q1643" s="373">
        <v>415.34755298882715</v>
      </c>
      <c r="R1643" s="373">
        <v>-127.90733597172857</v>
      </c>
      <c r="S1643" s="372">
        <v>267.33005218178494</v>
      </c>
      <c r="T1643" s="372">
        <v>267.40314518178491</v>
      </c>
      <c r="U1643" s="387" t="s">
        <v>2365</v>
      </c>
      <c r="V1643" s="170">
        <v>198.85142231538509</v>
      </c>
    </row>
    <row r="1644" spans="1:22" x14ac:dyDescent="0.25">
      <c r="A1644">
        <v>0</v>
      </c>
      <c r="B1644" s="377" t="s">
        <v>2824</v>
      </c>
      <c r="C1644" s="377" t="s">
        <v>2315</v>
      </c>
      <c r="D1644" s="377" t="s">
        <v>474</v>
      </c>
      <c r="E1644" s="378">
        <v>2675</v>
      </c>
      <c r="F1644" s="377" t="s">
        <v>2833</v>
      </c>
      <c r="G1644" s="376" t="s">
        <v>2832</v>
      </c>
      <c r="H1644" s="376" t="s">
        <v>3435</v>
      </c>
      <c r="I1644" s="375"/>
      <c r="J1644" s="373"/>
      <c r="K1644" s="374"/>
      <c r="L1644" s="373">
        <v>0.2</v>
      </c>
      <c r="M1644" s="201">
        <v>-127.80733597172858</v>
      </c>
      <c r="N1644" s="201">
        <v>415.34755298882715</v>
      </c>
      <c r="O1644" s="201">
        <v>41.094000000000001</v>
      </c>
      <c r="P1644" s="372">
        <v>41.094000000000001</v>
      </c>
      <c r="Q1644" s="373">
        <v>415.34755298882715</v>
      </c>
      <c r="R1644" s="373">
        <v>-127.70733597172857</v>
      </c>
      <c r="S1644" s="372">
        <v>267.50314518178487</v>
      </c>
      <c r="T1644" s="372">
        <v>267.6031451817849</v>
      </c>
      <c r="U1644" s="372"/>
      <c r="V1644" s="170">
        <v>199.02451531538503</v>
      </c>
    </row>
    <row r="1645" spans="1:22" x14ac:dyDescent="0.25">
      <c r="A1645">
        <v>0</v>
      </c>
      <c r="B1645" s="379"/>
      <c r="C1645" s="379"/>
      <c r="D1645" s="379"/>
      <c r="E1645" s="386"/>
      <c r="F1645" s="377"/>
      <c r="G1645" s="376"/>
      <c r="H1645" s="376"/>
      <c r="I1645" s="390"/>
      <c r="J1645" s="373"/>
      <c r="K1645" s="374"/>
      <c r="L1645" s="373">
        <v>0.21354000000000001</v>
      </c>
      <c r="M1645" s="201">
        <v>-127.60056597172857</v>
      </c>
      <c r="N1645" s="201">
        <v>415.34755298882715</v>
      </c>
      <c r="O1645" s="201">
        <v>41.094000000000001</v>
      </c>
      <c r="P1645" s="372">
        <v>41.094000000000001</v>
      </c>
      <c r="Q1645" s="373">
        <v>415.34755298882715</v>
      </c>
      <c r="R1645" s="373">
        <v>-127.49379597172857</v>
      </c>
      <c r="S1645" s="372">
        <v>267.70991518178494</v>
      </c>
      <c r="T1645" s="372">
        <v>267.81668518178492</v>
      </c>
      <c r="U1645" s="387" t="s">
        <v>2365</v>
      </c>
      <c r="V1645" s="170">
        <v>199.23128531538509</v>
      </c>
    </row>
    <row r="1646" spans="1:22" x14ac:dyDescent="0.25">
      <c r="A1646">
        <v>0</v>
      </c>
      <c r="B1646" s="379" t="s">
        <v>2824</v>
      </c>
      <c r="C1646" s="379" t="s">
        <v>2315</v>
      </c>
      <c r="D1646" s="813" t="s">
        <v>1956</v>
      </c>
      <c r="E1646" s="814">
        <v>2679</v>
      </c>
      <c r="F1646" s="606" t="s">
        <v>4420</v>
      </c>
      <c r="G1646" s="605" t="s">
        <v>1982</v>
      </c>
      <c r="H1646" s="605" t="s">
        <v>1953</v>
      </c>
      <c r="I1646" s="375">
        <v>50</v>
      </c>
      <c r="J1646" s="373"/>
      <c r="K1646" s="374"/>
      <c r="L1646" s="373">
        <v>0.25</v>
      </c>
      <c r="M1646" s="201">
        <v>-127.36879597172857</v>
      </c>
      <c r="N1646" s="201">
        <v>415.34755298882715</v>
      </c>
      <c r="O1646" s="201">
        <v>41.094000000000001</v>
      </c>
      <c r="P1646" s="372">
        <v>41.094000000000001</v>
      </c>
      <c r="Q1646" s="373">
        <v>415.34755298882715</v>
      </c>
      <c r="R1646" s="373">
        <v>-127.24379597172857</v>
      </c>
      <c r="S1646" s="372">
        <v>267.94168518178492</v>
      </c>
      <c r="T1646" s="372">
        <v>268.06668518178492</v>
      </c>
      <c r="U1646" s="372"/>
      <c r="V1646" s="170">
        <v>199.46305531538508</v>
      </c>
    </row>
    <row r="1647" spans="1:22" x14ac:dyDescent="0.25">
      <c r="A1647">
        <v>0</v>
      </c>
      <c r="B1647" s="379"/>
      <c r="C1647" s="379"/>
      <c r="D1647" s="379"/>
      <c r="E1647" s="386"/>
      <c r="F1647" s="377"/>
      <c r="G1647" s="376"/>
      <c r="H1647" s="376"/>
      <c r="I1647" s="375"/>
      <c r="J1647" s="373"/>
      <c r="K1647" s="374"/>
      <c r="L1647" s="372">
        <v>0.34949999999999998</v>
      </c>
      <c r="M1647" s="201">
        <v>-127.06904597172857</v>
      </c>
      <c r="N1647" s="201">
        <v>415.34755298882715</v>
      </c>
      <c r="O1647" s="201">
        <v>41.094000000000001</v>
      </c>
      <c r="P1647" s="372">
        <v>41.094000000000001</v>
      </c>
      <c r="Q1647" s="373">
        <v>415.34755298882715</v>
      </c>
      <c r="R1647" s="373">
        <v>-126.89429597172857</v>
      </c>
      <c r="S1647" s="372">
        <v>268.24143518178488</v>
      </c>
      <c r="T1647" s="372">
        <v>268.4161851817849</v>
      </c>
      <c r="U1647" s="372"/>
      <c r="V1647" s="170">
        <v>199.76280531538504</v>
      </c>
    </row>
    <row r="1648" spans="1:22" x14ac:dyDescent="0.25">
      <c r="A1648">
        <v>0</v>
      </c>
      <c r="B1648" s="377"/>
      <c r="C1648" s="377"/>
      <c r="D1648" s="377"/>
      <c r="E1648" s="378"/>
      <c r="F1648" s="377"/>
      <c r="G1648" s="376"/>
      <c r="H1648" s="376"/>
      <c r="I1648" s="375"/>
      <c r="J1648" s="373"/>
      <c r="K1648" s="374"/>
      <c r="L1648" s="373">
        <v>0</v>
      </c>
      <c r="M1648" s="201">
        <v>-126.89429597172857</v>
      </c>
      <c r="N1648" s="201">
        <v>415.34755298882715</v>
      </c>
      <c r="O1648" s="201">
        <v>41.094000000000001</v>
      </c>
      <c r="P1648" s="372">
        <v>41.094000000000001</v>
      </c>
      <c r="Q1648" s="373">
        <v>415.34755298882715</v>
      </c>
      <c r="R1648" s="373">
        <v>-126.89429597172857</v>
      </c>
      <c r="S1648" s="372">
        <v>268.4161851817849</v>
      </c>
      <c r="T1648" s="372">
        <v>268.4161851817849</v>
      </c>
      <c r="U1648" s="381"/>
      <c r="V1648" s="170">
        <v>199.93755531538505</v>
      </c>
    </row>
    <row r="1649" spans="1:22" x14ac:dyDescent="0.25">
      <c r="A1649">
        <v>0</v>
      </c>
      <c r="B1649" s="377"/>
      <c r="C1649" s="377"/>
      <c r="D1649" s="377"/>
      <c r="E1649" s="378"/>
      <c r="F1649" s="377" t="s">
        <v>619</v>
      </c>
      <c r="G1649" s="376"/>
      <c r="H1649" s="376"/>
      <c r="I1649" s="375"/>
      <c r="J1649" s="381"/>
      <c r="K1649" s="374"/>
      <c r="L1649" s="373">
        <v>0.29109299999999999</v>
      </c>
      <c r="M1649" s="201">
        <v>-126.74874947172856</v>
      </c>
      <c r="N1649" s="201">
        <v>415.34755298882715</v>
      </c>
      <c r="O1649" s="201">
        <v>41.094000000000001</v>
      </c>
      <c r="P1649" s="372">
        <v>41.094000000000001</v>
      </c>
      <c r="Q1649" s="373">
        <v>415.34755298882715</v>
      </c>
      <c r="R1649" s="373">
        <v>-126.60320297172856</v>
      </c>
      <c r="S1649" s="372">
        <v>268.56173168178486</v>
      </c>
      <c r="T1649" s="372">
        <v>268.70727818178489</v>
      </c>
      <c r="U1649" s="387" t="s">
        <v>2365</v>
      </c>
      <c r="V1649" s="170">
        <v>200.08310181538502</v>
      </c>
    </row>
    <row r="1650" spans="1:22" x14ac:dyDescent="0.25">
      <c r="A1650">
        <v>0</v>
      </c>
      <c r="B1650" s="377" t="s">
        <v>2824</v>
      </c>
      <c r="C1650" s="377" t="s">
        <v>2315</v>
      </c>
      <c r="D1650" s="377" t="s">
        <v>1961</v>
      </c>
      <c r="E1650" s="378">
        <v>2688</v>
      </c>
      <c r="F1650" s="377" t="s">
        <v>2830</v>
      </c>
      <c r="G1650" s="376" t="s">
        <v>1984</v>
      </c>
      <c r="H1650" s="376" t="s">
        <v>1958</v>
      </c>
      <c r="I1650" s="375">
        <v>50</v>
      </c>
      <c r="J1650" s="373"/>
      <c r="K1650" s="374"/>
      <c r="L1650" s="373">
        <v>0.2</v>
      </c>
      <c r="M1650" s="201">
        <v>-126.50320297172857</v>
      </c>
      <c r="N1650" s="201">
        <v>415.34755298882715</v>
      </c>
      <c r="O1650" s="201">
        <v>41.094000000000001</v>
      </c>
      <c r="P1650" s="372">
        <v>41.094000000000001</v>
      </c>
      <c r="Q1650" s="373">
        <v>415.34755298882715</v>
      </c>
      <c r="R1650" s="373">
        <v>-126.40320297172856</v>
      </c>
      <c r="S1650" s="372">
        <v>268.80727818178485</v>
      </c>
      <c r="T1650" s="372">
        <v>268.90727818178487</v>
      </c>
      <c r="U1650" s="372"/>
      <c r="V1650" s="170">
        <v>200.32864831538501</v>
      </c>
    </row>
    <row r="1651" spans="1:22" x14ac:dyDescent="0.25">
      <c r="A1651">
        <v>0</v>
      </c>
      <c r="B1651" s="379"/>
      <c r="C1651" s="379"/>
      <c r="D1651" s="379"/>
      <c r="E1651" s="386"/>
      <c r="F1651" s="377" t="s">
        <v>619</v>
      </c>
      <c r="G1651" s="376"/>
      <c r="H1651" s="376"/>
      <c r="I1651" s="375"/>
      <c r="J1651" s="381"/>
      <c r="K1651" s="374"/>
      <c r="L1651" s="372">
        <v>-1.1152999999999996E-2</v>
      </c>
      <c r="M1651" s="201">
        <v>-126.40877947172856</v>
      </c>
      <c r="N1651" s="201">
        <v>415.34755298882715</v>
      </c>
      <c r="O1651" s="201">
        <v>41.094000000000001</v>
      </c>
      <c r="P1651" s="372">
        <v>41.094000000000001</v>
      </c>
      <c r="Q1651" s="373">
        <v>415.34755298882715</v>
      </c>
      <c r="R1651" s="373">
        <v>-126.41435597172855</v>
      </c>
      <c r="S1651" s="372">
        <v>268.90170168178491</v>
      </c>
      <c r="T1651" s="372">
        <v>268.8961251817849</v>
      </c>
      <c r="U1651" s="387" t="s">
        <v>2365</v>
      </c>
      <c r="V1651" s="170">
        <v>200.42307181538507</v>
      </c>
    </row>
    <row r="1652" spans="1:22" x14ac:dyDescent="0.25">
      <c r="A1652">
        <v>0</v>
      </c>
      <c r="B1652" s="379" t="s">
        <v>2824</v>
      </c>
      <c r="C1652" s="379" t="s">
        <v>2315</v>
      </c>
      <c r="D1652" s="379" t="s">
        <v>111</v>
      </c>
      <c r="E1652" s="386">
        <v>2690</v>
      </c>
      <c r="F1652" s="377" t="s">
        <v>1149</v>
      </c>
      <c r="G1652" s="376" t="s">
        <v>4287</v>
      </c>
      <c r="H1652" s="376" t="s">
        <v>1951</v>
      </c>
      <c r="I1652" s="375">
        <v>47.5</v>
      </c>
      <c r="J1652" s="373"/>
      <c r="K1652" s="374"/>
      <c r="L1652" s="373">
        <v>0.13700000000000001</v>
      </c>
      <c r="M1652" s="201">
        <v>-126.34585597172855</v>
      </c>
      <c r="N1652" s="201">
        <v>415.34755298882715</v>
      </c>
      <c r="O1652" s="201">
        <v>41.094000000000001</v>
      </c>
      <c r="P1652" s="372">
        <v>41.094000000000001</v>
      </c>
      <c r="Q1652" s="373">
        <v>415.34755298882715</v>
      </c>
      <c r="R1652" s="373">
        <v>-126.27735597172855</v>
      </c>
      <c r="S1652" s="372">
        <v>268.96462518178492</v>
      </c>
      <c r="T1652" s="372">
        <v>269.0331251817849</v>
      </c>
      <c r="U1652" s="372"/>
      <c r="V1652" s="170">
        <v>200.48599531538508</v>
      </c>
    </row>
    <row r="1653" spans="1:22" x14ac:dyDescent="0.25">
      <c r="A1653">
        <v>0</v>
      </c>
      <c r="B1653" s="379"/>
      <c r="C1653" s="379"/>
      <c r="D1653" s="379"/>
      <c r="E1653" s="386"/>
      <c r="F1653" s="377" t="s">
        <v>619</v>
      </c>
      <c r="G1653" s="376"/>
      <c r="H1653" s="376"/>
      <c r="I1653" s="375"/>
      <c r="J1653" s="373"/>
      <c r="K1653" s="374"/>
      <c r="L1653" s="372">
        <v>0.18256</v>
      </c>
      <c r="M1653" s="201">
        <v>-126.18607597172856</v>
      </c>
      <c r="N1653" s="201">
        <v>415.34755298882715</v>
      </c>
      <c r="O1653" s="201">
        <v>41.094000000000001</v>
      </c>
      <c r="P1653" s="372">
        <v>41.094000000000001</v>
      </c>
      <c r="Q1653" s="373">
        <v>415.34755298882715</v>
      </c>
      <c r="R1653" s="373">
        <v>-126.09479597172856</v>
      </c>
      <c r="S1653" s="372">
        <v>269.12440518178494</v>
      </c>
      <c r="T1653" s="372">
        <v>269.21568518178492</v>
      </c>
      <c r="U1653" s="387" t="s">
        <v>2365</v>
      </c>
      <c r="V1653" s="170">
        <v>200.64577531538509</v>
      </c>
    </row>
    <row r="1654" spans="1:22" x14ac:dyDescent="0.25">
      <c r="A1654">
        <v>0</v>
      </c>
      <c r="B1654" s="379" t="s">
        <v>2824</v>
      </c>
      <c r="C1654" s="379" t="s">
        <v>2315</v>
      </c>
      <c r="D1654" s="813" t="s">
        <v>1947</v>
      </c>
      <c r="E1654" s="814">
        <v>2693</v>
      </c>
      <c r="F1654" s="606" t="s">
        <v>4421</v>
      </c>
      <c r="G1654" s="605" t="s">
        <v>1982</v>
      </c>
      <c r="H1654" s="605" t="s">
        <v>1944</v>
      </c>
      <c r="I1654" s="375">
        <v>50</v>
      </c>
      <c r="J1654" s="373"/>
      <c r="K1654" s="374"/>
      <c r="L1654" s="372">
        <v>0.25</v>
      </c>
      <c r="M1654" s="201">
        <v>-125.96979597172856</v>
      </c>
      <c r="N1654" s="201">
        <v>415.34755298882715</v>
      </c>
      <c r="O1654" s="201">
        <v>41.094000000000001</v>
      </c>
      <c r="P1654" s="372">
        <v>41.094000000000001</v>
      </c>
      <c r="Q1654" s="373">
        <v>415.34755298882715</v>
      </c>
      <c r="R1654" s="373">
        <v>-125.84479597172856</v>
      </c>
      <c r="S1654" s="372">
        <v>269.34068518178492</v>
      </c>
      <c r="T1654" s="372">
        <v>269.46568518178492</v>
      </c>
      <c r="U1654" s="372"/>
      <c r="V1654" s="170">
        <v>200.86205531538508</v>
      </c>
    </row>
    <row r="1655" spans="1:22" x14ac:dyDescent="0.25">
      <c r="A1655">
        <v>0</v>
      </c>
      <c r="B1655" s="379"/>
      <c r="C1655" s="379"/>
      <c r="D1655" s="379"/>
      <c r="E1655" s="386"/>
      <c r="F1655" s="377" t="s">
        <v>619</v>
      </c>
      <c r="G1655" s="376"/>
      <c r="H1655" s="376"/>
      <c r="I1655" s="375"/>
      <c r="J1655" s="373"/>
      <c r="K1655" s="374"/>
      <c r="L1655" s="372">
        <v>0.25</v>
      </c>
      <c r="M1655" s="201">
        <v>-125.71979597172856</v>
      </c>
      <c r="N1655" s="201">
        <v>415.34755298882715</v>
      </c>
      <c r="O1655" s="201">
        <v>41.094000000000001</v>
      </c>
      <c r="P1655" s="372">
        <v>41.094000000000001</v>
      </c>
      <c r="Q1655" s="373">
        <v>415.34755298882715</v>
      </c>
      <c r="R1655" s="373">
        <v>-125.59479597172856</v>
      </c>
      <c r="S1655" s="372">
        <v>269.59068518178492</v>
      </c>
      <c r="T1655" s="372">
        <v>269.71568518178492</v>
      </c>
      <c r="U1655" s="372"/>
      <c r="V1655" s="170">
        <v>201.11205531538508</v>
      </c>
    </row>
    <row r="1656" spans="1:22" x14ac:dyDescent="0.25">
      <c r="A1656">
        <v>0</v>
      </c>
      <c r="B1656" s="379" t="s">
        <v>2824</v>
      </c>
      <c r="C1656" s="379" t="s">
        <v>2315</v>
      </c>
      <c r="D1656" s="813" t="s">
        <v>1956</v>
      </c>
      <c r="E1656" s="814">
        <v>2698</v>
      </c>
      <c r="F1656" s="606" t="s">
        <v>4422</v>
      </c>
      <c r="G1656" s="605" t="s">
        <v>1982</v>
      </c>
      <c r="H1656" s="605" t="s">
        <v>1953</v>
      </c>
      <c r="I1656" s="375">
        <v>50</v>
      </c>
      <c r="J1656" s="373"/>
      <c r="K1656" s="374"/>
      <c r="L1656" s="372">
        <v>0.25</v>
      </c>
      <c r="M1656" s="201">
        <v>-125.46979597172856</v>
      </c>
      <c r="N1656" s="201">
        <v>415.34755298882715</v>
      </c>
      <c r="O1656" s="201">
        <v>41.094000000000001</v>
      </c>
      <c r="P1656" s="372">
        <v>41.094000000000001</v>
      </c>
      <c r="Q1656" s="373">
        <v>415.34755298882715</v>
      </c>
      <c r="R1656" s="373">
        <v>-125.34479597172856</v>
      </c>
      <c r="S1656" s="372">
        <v>269.84068518178492</v>
      </c>
      <c r="T1656" s="372">
        <v>269.96568518178492</v>
      </c>
      <c r="U1656" s="372"/>
      <c r="V1656" s="170">
        <v>201.36205531538508</v>
      </c>
    </row>
    <row r="1657" spans="1:22" x14ac:dyDescent="0.25">
      <c r="A1657">
        <v>0</v>
      </c>
      <c r="B1657" s="379"/>
      <c r="C1657" s="379"/>
      <c r="D1657" s="379"/>
      <c r="E1657" s="386"/>
      <c r="F1657" s="377" t="s">
        <v>619</v>
      </c>
      <c r="G1657" s="376"/>
      <c r="H1657" s="376"/>
      <c r="I1657" s="375"/>
      <c r="J1657" s="373"/>
      <c r="K1657" s="374"/>
      <c r="L1657" s="372">
        <v>0.12</v>
      </c>
      <c r="M1657" s="201">
        <v>-125.28479597172856</v>
      </c>
      <c r="N1657" s="201">
        <v>415.34755298882715</v>
      </c>
      <c r="O1657" s="201">
        <v>41.094000000000001</v>
      </c>
      <c r="P1657" s="372">
        <v>41.094000000000001</v>
      </c>
      <c r="Q1657" s="373">
        <v>415.34755298882715</v>
      </c>
      <c r="R1657" s="373">
        <v>-125.22479597172855</v>
      </c>
      <c r="S1657" s="372">
        <v>270.02568518178492</v>
      </c>
      <c r="T1657" s="372">
        <v>270.08568518178492</v>
      </c>
      <c r="U1657" s="372"/>
      <c r="V1657" s="170">
        <v>201.54705531538508</v>
      </c>
    </row>
    <row r="1658" spans="1:22" x14ac:dyDescent="0.25">
      <c r="A1658">
        <v>0</v>
      </c>
      <c r="B1658" s="379"/>
      <c r="C1658" s="379"/>
      <c r="D1658" s="377"/>
      <c r="E1658" s="378"/>
      <c r="F1658" s="377" t="s">
        <v>619</v>
      </c>
      <c r="G1658" s="376"/>
      <c r="H1658" s="376" t="s">
        <v>1962</v>
      </c>
      <c r="I1658" s="375">
        <v>40</v>
      </c>
      <c r="J1658" s="381"/>
      <c r="K1658" s="374"/>
      <c r="L1658" s="373">
        <v>0.103502</v>
      </c>
      <c r="M1658" s="201">
        <v>-125.17304497172856</v>
      </c>
      <c r="N1658" s="201">
        <v>415.34755298882715</v>
      </c>
      <c r="O1658" s="201">
        <v>41.094000000000001</v>
      </c>
      <c r="P1658" s="372">
        <v>41.094000000000001</v>
      </c>
      <c r="Q1658" s="373">
        <v>415.34755298882715</v>
      </c>
      <c r="R1658" s="373">
        <v>-125.12129397172855</v>
      </c>
      <c r="S1658" s="372">
        <v>270.13743618178489</v>
      </c>
      <c r="T1658" s="372">
        <v>270.18918718178492</v>
      </c>
      <c r="U1658" s="381"/>
      <c r="V1658" s="170">
        <v>201.65880631538505</v>
      </c>
    </row>
    <row r="1659" spans="1:22" x14ac:dyDescent="0.25">
      <c r="A1659">
        <v>0</v>
      </c>
      <c r="B1659" s="379" t="s">
        <v>2824</v>
      </c>
      <c r="C1659" s="379" t="s">
        <v>2315</v>
      </c>
      <c r="D1659" s="377" t="s">
        <v>111</v>
      </c>
      <c r="E1659" s="378">
        <v>2702</v>
      </c>
      <c r="F1659" s="377" t="s">
        <v>1150</v>
      </c>
      <c r="G1659" s="376" t="s">
        <v>2169</v>
      </c>
      <c r="H1659" s="376" t="s">
        <v>1951</v>
      </c>
      <c r="I1659" s="375">
        <v>40</v>
      </c>
      <c r="J1659" s="373"/>
      <c r="K1659" s="374"/>
      <c r="L1659" s="373">
        <v>0</v>
      </c>
      <c r="M1659" s="201">
        <v>-125.12129397172855</v>
      </c>
      <c r="N1659" s="201">
        <v>415.34755298882715</v>
      </c>
      <c r="O1659" s="201">
        <v>41.094000000000001</v>
      </c>
      <c r="P1659" s="372">
        <v>41.094000000000001</v>
      </c>
      <c r="Q1659" s="373">
        <v>415.34755298882715</v>
      </c>
      <c r="R1659" s="373">
        <v>-125.12129397172855</v>
      </c>
      <c r="S1659" s="372">
        <v>270.18918718178492</v>
      </c>
      <c r="T1659" s="372">
        <v>270.18918718178492</v>
      </c>
      <c r="U1659" s="372"/>
      <c r="V1659" s="170">
        <v>201.71055731538507</v>
      </c>
    </row>
    <row r="1660" spans="1:22" x14ac:dyDescent="0.25">
      <c r="A1660">
        <v>0</v>
      </c>
      <c r="B1660" s="379"/>
      <c r="C1660" s="379"/>
      <c r="D1660" s="377"/>
      <c r="E1660" s="378"/>
      <c r="F1660" s="377" t="s">
        <v>619</v>
      </c>
      <c r="G1660" s="376"/>
      <c r="H1660" s="376" t="s">
        <v>1969</v>
      </c>
      <c r="I1660" s="375"/>
      <c r="J1660" s="374"/>
      <c r="K1660" s="374"/>
      <c r="L1660" s="373">
        <v>0.14528199999999999</v>
      </c>
      <c r="M1660" s="201">
        <v>-125.04865297172856</v>
      </c>
      <c r="N1660" s="201">
        <v>415.34755298882715</v>
      </c>
      <c r="O1660" s="201">
        <v>41.094000000000001</v>
      </c>
      <c r="P1660" s="372">
        <v>41.094000000000001</v>
      </c>
      <c r="Q1660" s="373">
        <v>415.34755298882715</v>
      </c>
      <c r="R1660" s="373">
        <v>-124.97601197172855</v>
      </c>
      <c r="S1660" s="372">
        <v>270.26182818178495</v>
      </c>
      <c r="T1660" s="372">
        <v>270.33446918178493</v>
      </c>
      <c r="U1660" s="372"/>
      <c r="V1660" s="170">
        <v>201.78319831538511</v>
      </c>
    </row>
    <row r="1661" spans="1:22" x14ac:dyDescent="0.25">
      <c r="A1661">
        <v>0</v>
      </c>
      <c r="B1661" s="377" t="s">
        <v>2824</v>
      </c>
      <c r="C1661" s="377" t="s">
        <v>2315</v>
      </c>
      <c r="D1661" s="377" t="s">
        <v>1973</v>
      </c>
      <c r="E1661" s="378">
        <v>2703</v>
      </c>
      <c r="F1661" s="377" t="s">
        <v>1223</v>
      </c>
      <c r="G1661" s="376" t="s">
        <v>4272</v>
      </c>
      <c r="H1661" s="376" t="s">
        <v>4273</v>
      </c>
      <c r="I1661" s="375"/>
      <c r="J1661" s="374"/>
      <c r="K1661" s="374"/>
      <c r="L1661" s="373">
        <v>0</v>
      </c>
      <c r="M1661" s="201">
        <v>-124.97601197172855</v>
      </c>
      <c r="N1661" s="201">
        <v>415.34755298882715</v>
      </c>
      <c r="O1661" s="201">
        <v>41.094000000000001</v>
      </c>
      <c r="P1661" s="372">
        <v>41.094000000000001</v>
      </c>
      <c r="Q1661" s="373">
        <v>415.34755298882715</v>
      </c>
      <c r="R1661" s="373">
        <v>-124.97601197172855</v>
      </c>
      <c r="S1661" s="372">
        <v>270.33446918178493</v>
      </c>
      <c r="T1661" s="372">
        <v>270.33446918178493</v>
      </c>
      <c r="U1661" s="372"/>
      <c r="V1661" s="170">
        <v>201.85583931538508</v>
      </c>
    </row>
    <row r="1662" spans="1:22" x14ac:dyDescent="0.25">
      <c r="A1662">
        <v>0</v>
      </c>
      <c r="B1662" s="377" t="s">
        <v>2824</v>
      </c>
      <c r="C1662" s="377" t="s">
        <v>2315</v>
      </c>
      <c r="D1662" s="377" t="s">
        <v>3125</v>
      </c>
      <c r="E1662" s="378">
        <v>2703</v>
      </c>
      <c r="F1662" s="377" t="s">
        <v>3962</v>
      </c>
      <c r="G1662" s="376" t="s">
        <v>4380</v>
      </c>
      <c r="H1662" s="376" t="s">
        <v>4381</v>
      </c>
      <c r="I1662" s="375">
        <v>37</v>
      </c>
      <c r="J1662" s="373"/>
      <c r="K1662" s="374"/>
      <c r="L1662" s="373">
        <v>0</v>
      </c>
      <c r="M1662" s="201">
        <v>-124.97601197172855</v>
      </c>
      <c r="N1662" s="201">
        <v>415.34755298882715</v>
      </c>
      <c r="O1662" s="201">
        <v>41.094000000000001</v>
      </c>
      <c r="P1662" s="372">
        <v>41.094000000000001</v>
      </c>
      <c r="Q1662" s="373">
        <v>415.34755298882715</v>
      </c>
      <c r="R1662" s="373">
        <v>-124.97601197172855</v>
      </c>
      <c r="S1662" s="372">
        <v>270.33446918178493</v>
      </c>
      <c r="T1662" s="372">
        <v>270.33446918178493</v>
      </c>
      <c r="U1662" s="372"/>
      <c r="V1662" s="170">
        <v>201.85583931538508</v>
      </c>
    </row>
    <row r="1663" spans="1:22" x14ac:dyDescent="0.25">
      <c r="A1663">
        <v>0</v>
      </c>
      <c r="B1663" s="377" t="s">
        <v>2824</v>
      </c>
      <c r="C1663" s="377" t="s">
        <v>2315</v>
      </c>
      <c r="D1663" s="377" t="s">
        <v>1990</v>
      </c>
      <c r="E1663" s="378">
        <v>2703</v>
      </c>
      <c r="F1663" s="377" t="s">
        <v>2823</v>
      </c>
      <c r="G1663" s="376" t="s">
        <v>1988</v>
      </c>
      <c r="H1663" s="376" t="s">
        <v>1987</v>
      </c>
      <c r="I1663" s="375"/>
      <c r="J1663" s="381"/>
      <c r="K1663" s="380"/>
      <c r="L1663" s="373">
        <v>0</v>
      </c>
      <c r="M1663" s="201">
        <v>-124.97601197172855</v>
      </c>
      <c r="N1663" s="201">
        <v>415.34755298882715</v>
      </c>
      <c r="O1663" s="201">
        <v>41.094000000000001</v>
      </c>
      <c r="P1663" s="372">
        <v>41.094000000000001</v>
      </c>
      <c r="Q1663" s="373">
        <v>415.34755298882715</v>
      </c>
      <c r="R1663" s="373">
        <v>-124.97601197172855</v>
      </c>
      <c r="S1663" s="373">
        <v>270.33446918178493</v>
      </c>
      <c r="T1663" s="373">
        <v>270.33446918178493</v>
      </c>
      <c r="U1663" s="373"/>
      <c r="V1663" s="222">
        <v>201.85583931538508</v>
      </c>
    </row>
    <row r="1664" spans="1:22" x14ac:dyDescent="0.25">
      <c r="A1664">
        <v>0</v>
      </c>
      <c r="B1664" s="377"/>
      <c r="C1664" s="377"/>
      <c r="D1664" s="377"/>
      <c r="E1664" s="378"/>
      <c r="F1664" s="377"/>
      <c r="G1664" s="376"/>
      <c r="H1664" s="376"/>
      <c r="I1664" s="375"/>
      <c r="J1664" s="373"/>
      <c r="K1664" s="374"/>
      <c r="L1664" s="373">
        <v>0</v>
      </c>
      <c r="M1664" s="201">
        <v>-124.97601197172855</v>
      </c>
      <c r="N1664" s="201">
        <v>415.34755298882715</v>
      </c>
      <c r="O1664" s="201">
        <v>41.094000000000001</v>
      </c>
      <c r="P1664" s="372">
        <v>41.094000000000001</v>
      </c>
      <c r="Q1664" s="373">
        <v>415.34755298882715</v>
      </c>
      <c r="R1664" s="373">
        <v>-124.97601197172855</v>
      </c>
      <c r="S1664" s="373">
        <v>270.33446918178493</v>
      </c>
      <c r="T1664" s="373">
        <v>270.33446918178493</v>
      </c>
      <c r="U1664" s="373"/>
      <c r="V1664" s="222">
        <v>201.85583931538508</v>
      </c>
    </row>
    <row r="1665" spans="1:22" x14ac:dyDescent="0.25">
      <c r="A1665">
        <v>0</v>
      </c>
      <c r="B1665" s="379"/>
      <c r="C1665" s="379"/>
      <c r="D1665" s="377"/>
      <c r="E1665" s="378"/>
      <c r="F1665" s="377" t="s">
        <v>619</v>
      </c>
      <c r="G1665" s="376"/>
      <c r="H1665" s="376" t="s">
        <v>1962</v>
      </c>
      <c r="I1665" s="375">
        <v>40</v>
      </c>
      <c r="J1665" s="373"/>
      <c r="K1665" s="374"/>
      <c r="L1665" s="373">
        <v>0.13121600000000003</v>
      </c>
      <c r="M1665" s="201">
        <v>-124.91040397172856</v>
      </c>
      <c r="N1665" s="201">
        <v>415.34755298882715</v>
      </c>
      <c r="O1665" s="201">
        <v>41.094000000000001</v>
      </c>
      <c r="P1665" s="372">
        <v>41.094000000000001</v>
      </c>
      <c r="Q1665" s="373">
        <v>415.34755298882715</v>
      </c>
      <c r="R1665" s="373">
        <v>-124.84479597172856</v>
      </c>
      <c r="S1665" s="372">
        <v>270.40007718178492</v>
      </c>
      <c r="T1665" s="372">
        <v>270.46568518178492</v>
      </c>
      <c r="U1665" s="371" t="s">
        <v>2822</v>
      </c>
      <c r="V1665" s="170">
        <v>201.92144731538508</v>
      </c>
    </row>
    <row r="1666" spans="1:22" x14ac:dyDescent="0.25">
      <c r="A1666">
        <v>0</v>
      </c>
      <c r="B1666" s="251" t="s">
        <v>2821</v>
      </c>
      <c r="C1666" s="250"/>
      <c r="D1666" s="250"/>
      <c r="E1666" s="272"/>
      <c r="F1666" s="223"/>
      <c r="G1666" s="224"/>
      <c r="H1666" s="224"/>
      <c r="I1666" s="271"/>
      <c r="J1666" s="225"/>
      <c r="K1666" s="270"/>
      <c r="L1666" s="201">
        <v>-1.9999999999999999E-7</v>
      </c>
      <c r="M1666" s="201">
        <v>-124.84479607172855</v>
      </c>
      <c r="N1666" s="201">
        <v>415.34755298882715</v>
      </c>
      <c r="O1666" s="201">
        <v>41.094000000000001</v>
      </c>
      <c r="P1666" s="225">
        <v>41.094000000000001</v>
      </c>
      <c r="Q1666" s="225">
        <v>415.34755298882715</v>
      </c>
      <c r="R1666" s="225">
        <v>-124.84479617172856</v>
      </c>
      <c r="S1666" s="201">
        <v>270.46568508178495</v>
      </c>
      <c r="T1666" s="201">
        <v>270.46568498178493</v>
      </c>
      <c r="U1666" s="370"/>
      <c r="V1666" s="170">
        <v>201.98705521538511</v>
      </c>
    </row>
    <row r="1667" spans="1:22" x14ac:dyDescent="0.25">
      <c r="A1667">
        <v>0</v>
      </c>
      <c r="B1667" s="366" t="s">
        <v>2423</v>
      </c>
      <c r="C1667" s="366" t="s">
        <v>2820</v>
      </c>
      <c r="D1667" s="366" t="s">
        <v>1981</v>
      </c>
      <c r="E1667" s="365">
        <v>2705</v>
      </c>
      <c r="F1667" s="361" t="s">
        <v>2819</v>
      </c>
      <c r="G1667" s="364"/>
      <c r="H1667" s="364" t="s">
        <v>1978</v>
      </c>
      <c r="I1667" s="363">
        <v>40</v>
      </c>
      <c r="J1667" s="361"/>
      <c r="K1667" s="362"/>
      <c r="L1667" s="369">
        <v>5.7403999999999997E-2</v>
      </c>
      <c r="M1667" s="201">
        <v>-124.81609417172857</v>
      </c>
      <c r="N1667" s="201">
        <v>415.34755298882715</v>
      </c>
      <c r="O1667" s="201">
        <v>41.094000000000001</v>
      </c>
      <c r="P1667" s="361">
        <v>41.094000000000001</v>
      </c>
      <c r="Q1667" s="361">
        <v>415.34755298882715</v>
      </c>
      <c r="R1667" s="361">
        <v>-124.78739217172856</v>
      </c>
      <c r="S1667" s="361">
        <v>270.49438698178494</v>
      </c>
      <c r="T1667" s="361">
        <v>270.52308898178495</v>
      </c>
      <c r="U1667" s="361"/>
      <c r="V1667" s="170">
        <v>202.0157571153851</v>
      </c>
    </row>
    <row r="1668" spans="1:22" x14ac:dyDescent="0.25">
      <c r="A1668">
        <v>0</v>
      </c>
      <c r="B1668" s="366"/>
      <c r="C1668" s="366"/>
      <c r="D1668" s="366"/>
      <c r="E1668" s="365"/>
      <c r="F1668" s="366" t="s">
        <v>619</v>
      </c>
      <c r="G1668" s="368"/>
      <c r="H1668" s="368" t="s">
        <v>2198</v>
      </c>
      <c r="I1668" s="363"/>
      <c r="J1668" s="361"/>
      <c r="K1668" s="362"/>
      <c r="L1668" s="369">
        <v>0.16770400000000002</v>
      </c>
      <c r="M1668" s="201">
        <v>-124.70354017172855</v>
      </c>
      <c r="N1668" s="201">
        <v>415.34755298882715</v>
      </c>
      <c r="O1668" s="201">
        <v>41.094000000000001</v>
      </c>
      <c r="P1668" s="361">
        <v>41.094000000000001</v>
      </c>
      <c r="Q1668" s="361">
        <v>415.34755298882715</v>
      </c>
      <c r="R1668" s="361">
        <v>-124.61968817172855</v>
      </c>
      <c r="S1668" s="361">
        <v>270.60694098178499</v>
      </c>
      <c r="T1668" s="361">
        <v>270.69079298178497</v>
      </c>
      <c r="U1668" s="361"/>
      <c r="V1668" s="170">
        <v>202.12831111538515</v>
      </c>
    </row>
    <row r="1669" spans="1:22" x14ac:dyDescent="0.25">
      <c r="A1669">
        <v>0</v>
      </c>
      <c r="B1669" s="366" t="s">
        <v>2423</v>
      </c>
      <c r="C1669" s="366" t="s">
        <v>2820</v>
      </c>
      <c r="D1669" s="366" t="s">
        <v>2197</v>
      </c>
      <c r="E1669" s="365">
        <v>2706</v>
      </c>
      <c r="F1669" s="366" t="s">
        <v>2818</v>
      </c>
      <c r="G1669" s="368"/>
      <c r="H1669" s="368" t="s">
        <v>2632</v>
      </c>
      <c r="I1669" s="367">
        <v>40</v>
      </c>
      <c r="J1669" s="361"/>
      <c r="K1669" s="362"/>
      <c r="L1669" s="361">
        <v>0.32364399999999999</v>
      </c>
      <c r="M1669" s="201">
        <v>-124.45786617172855</v>
      </c>
      <c r="N1669" s="201">
        <v>415.34755298882715</v>
      </c>
      <c r="O1669" s="201">
        <v>41.094000000000001</v>
      </c>
      <c r="P1669" s="361">
        <v>41.094000000000001</v>
      </c>
      <c r="Q1669" s="361">
        <v>415.34755298882715</v>
      </c>
      <c r="R1669" s="361">
        <v>-124.29604417172855</v>
      </c>
      <c r="S1669" s="361">
        <v>270.852614981785</v>
      </c>
      <c r="T1669" s="361">
        <v>271.01443698178497</v>
      </c>
      <c r="U1669" s="361"/>
      <c r="V1669" s="170">
        <v>202.37398511538515</v>
      </c>
    </row>
    <row r="1670" spans="1:22" x14ac:dyDescent="0.25">
      <c r="A1670">
        <v>0</v>
      </c>
      <c r="B1670" s="366" t="s">
        <v>2423</v>
      </c>
      <c r="C1670" s="366" t="s">
        <v>2820</v>
      </c>
      <c r="D1670" s="366" t="s">
        <v>2174</v>
      </c>
      <c r="E1670" s="365">
        <v>2709</v>
      </c>
      <c r="F1670" s="366" t="s">
        <v>2817</v>
      </c>
      <c r="G1670" s="368"/>
      <c r="H1670" s="368" t="s">
        <v>4278</v>
      </c>
      <c r="I1670" s="367"/>
      <c r="J1670" s="361"/>
      <c r="K1670" s="362"/>
      <c r="L1670" s="361">
        <v>0</v>
      </c>
      <c r="M1670" s="201">
        <v>-124.29604417172855</v>
      </c>
      <c r="N1670" s="201">
        <v>415.34755298882715</v>
      </c>
      <c r="O1670" s="201">
        <v>41.094000000000001</v>
      </c>
      <c r="P1670" s="361">
        <v>41.094000000000001</v>
      </c>
      <c r="Q1670" s="361">
        <v>415.34755298882715</v>
      </c>
      <c r="R1670" s="361">
        <v>-124.29604417172855</v>
      </c>
      <c r="S1670" s="361">
        <v>271.01443698178497</v>
      </c>
      <c r="T1670" s="361">
        <v>271.01443698178497</v>
      </c>
      <c r="U1670" s="361"/>
      <c r="V1670" s="170">
        <v>202.53580711538513</v>
      </c>
    </row>
    <row r="1671" spans="1:22" x14ac:dyDescent="0.25">
      <c r="A1671">
        <v>0</v>
      </c>
      <c r="B1671" s="366"/>
      <c r="C1671" s="366"/>
      <c r="D1671" s="366"/>
      <c r="E1671" s="365"/>
      <c r="F1671" s="366"/>
      <c r="G1671" s="368"/>
      <c r="H1671" s="368"/>
      <c r="I1671" s="367"/>
      <c r="J1671" s="361"/>
      <c r="K1671" s="362"/>
      <c r="L1671" s="361">
        <v>0</v>
      </c>
      <c r="M1671" s="201">
        <v>-124.29604417172855</v>
      </c>
      <c r="N1671" s="201">
        <v>415.34755298882715</v>
      </c>
      <c r="O1671" s="201">
        <v>41.094000000000001</v>
      </c>
      <c r="P1671" s="361">
        <v>41.094000000000001</v>
      </c>
      <c r="Q1671" s="361">
        <v>415.34755298882715</v>
      </c>
      <c r="R1671" s="361">
        <v>-124.29604417172855</v>
      </c>
      <c r="S1671" s="361">
        <v>271.01443698178497</v>
      </c>
      <c r="T1671" s="361">
        <v>271.01443698178497</v>
      </c>
      <c r="U1671" s="361"/>
      <c r="V1671" s="170">
        <v>202.53580711538513</v>
      </c>
    </row>
    <row r="1672" spans="1:22" x14ac:dyDescent="0.25">
      <c r="A1672">
        <v>0</v>
      </c>
      <c r="B1672" s="366"/>
      <c r="C1672" s="366"/>
      <c r="D1672" s="366"/>
      <c r="E1672" s="365"/>
      <c r="F1672" s="366" t="s">
        <v>619</v>
      </c>
      <c r="G1672" s="368"/>
      <c r="H1672" s="368" t="s">
        <v>1962</v>
      </c>
      <c r="I1672" s="367"/>
      <c r="J1672" s="361"/>
      <c r="K1672" s="362"/>
      <c r="L1672" s="361">
        <v>9.9516999999999994E-2</v>
      </c>
      <c r="M1672" s="201">
        <v>-124.24628567172854</v>
      </c>
      <c r="N1672" s="201">
        <v>415.34755298882715</v>
      </c>
      <c r="O1672" s="201">
        <v>41.094000000000001</v>
      </c>
      <c r="P1672" s="361">
        <v>41.094000000000001</v>
      </c>
      <c r="Q1672" s="361">
        <v>415.34755298882715</v>
      </c>
      <c r="R1672" s="361">
        <v>-124.19652717172855</v>
      </c>
      <c r="S1672" s="361">
        <v>271.06419548178496</v>
      </c>
      <c r="T1672" s="361">
        <v>271.11395398178496</v>
      </c>
      <c r="U1672" s="361"/>
      <c r="V1672" s="170">
        <v>202.58556561538512</v>
      </c>
    </row>
    <row r="1673" spans="1:22" x14ac:dyDescent="0.25">
      <c r="A1673">
        <v>0</v>
      </c>
      <c r="B1673" s="366" t="s">
        <v>2423</v>
      </c>
      <c r="C1673" s="366" t="s">
        <v>2820</v>
      </c>
      <c r="D1673" s="366" t="s">
        <v>2194</v>
      </c>
      <c r="E1673" s="365">
        <v>2711</v>
      </c>
      <c r="F1673" s="366" t="s">
        <v>2816</v>
      </c>
      <c r="G1673" s="368"/>
      <c r="H1673" s="368" t="s">
        <v>2632</v>
      </c>
      <c r="I1673" s="367">
        <v>40</v>
      </c>
      <c r="J1673" s="361"/>
      <c r="K1673" s="362"/>
      <c r="L1673" s="361">
        <v>0.32364399999999999</v>
      </c>
      <c r="M1673" s="201">
        <v>-124.03470517172855</v>
      </c>
      <c r="N1673" s="201">
        <v>415.34755298882715</v>
      </c>
      <c r="O1673" s="201">
        <v>41.094000000000001</v>
      </c>
      <c r="P1673" s="361">
        <v>41.094000000000001</v>
      </c>
      <c r="Q1673" s="361">
        <v>415.34755298882715</v>
      </c>
      <c r="R1673" s="361">
        <v>-123.87288317172855</v>
      </c>
      <c r="S1673" s="361">
        <v>271.27577598178499</v>
      </c>
      <c r="T1673" s="361">
        <v>271.43759798178496</v>
      </c>
      <c r="U1673" s="361"/>
      <c r="V1673" s="170">
        <v>202.79714611538515</v>
      </c>
    </row>
    <row r="1674" spans="1:22" x14ac:dyDescent="0.25">
      <c r="A1674">
        <v>0</v>
      </c>
      <c r="B1674" s="366"/>
      <c r="C1674" s="366"/>
      <c r="D1674" s="366"/>
      <c r="E1674" s="365"/>
      <c r="F1674" s="366" t="s">
        <v>619</v>
      </c>
      <c r="G1674" s="368"/>
      <c r="H1674" s="368"/>
      <c r="I1674" s="367"/>
      <c r="J1674" s="361"/>
      <c r="K1674" s="362"/>
      <c r="L1674" s="361">
        <v>0</v>
      </c>
      <c r="M1674" s="201">
        <v>-123.87288317172855</v>
      </c>
      <c r="N1674" s="201">
        <v>415.34755298882715</v>
      </c>
      <c r="O1674" s="201">
        <v>41.094000000000001</v>
      </c>
      <c r="P1674" s="361">
        <v>41.094000000000001</v>
      </c>
      <c r="Q1674" s="361">
        <v>415.34755298882715</v>
      </c>
      <c r="R1674" s="361">
        <v>-123.87288317172855</v>
      </c>
      <c r="S1674" s="361">
        <v>271.43759798178496</v>
      </c>
      <c r="T1674" s="361">
        <v>271.43759798178496</v>
      </c>
      <c r="U1674" s="361"/>
      <c r="V1674" s="170">
        <v>202.95896811538512</v>
      </c>
    </row>
    <row r="1675" spans="1:22" x14ac:dyDescent="0.25">
      <c r="A1675">
        <v>0</v>
      </c>
      <c r="B1675" s="366"/>
      <c r="C1675" s="366"/>
      <c r="D1675" s="366"/>
      <c r="E1675" s="365"/>
      <c r="F1675" s="366"/>
      <c r="G1675" s="368"/>
      <c r="H1675" s="368"/>
      <c r="I1675" s="367"/>
      <c r="J1675" s="361"/>
      <c r="K1675" s="362"/>
      <c r="L1675" s="361">
        <v>0</v>
      </c>
      <c r="M1675" s="201">
        <v>-123.87288317172855</v>
      </c>
      <c r="N1675" s="201">
        <v>415.34755298882715</v>
      </c>
      <c r="O1675" s="201">
        <v>41.094000000000001</v>
      </c>
      <c r="P1675" s="361">
        <v>41.094000000000001</v>
      </c>
      <c r="Q1675" s="361">
        <v>415.34755298882715</v>
      </c>
      <c r="R1675" s="361">
        <v>-123.87288317172855</v>
      </c>
      <c r="S1675" s="361">
        <v>271.43759798178496</v>
      </c>
      <c r="T1675" s="361">
        <v>271.43759798178496</v>
      </c>
      <c r="U1675" s="361"/>
      <c r="V1675" s="170">
        <v>202.95896811538512</v>
      </c>
    </row>
    <row r="1676" spans="1:22" x14ac:dyDescent="0.25">
      <c r="A1676">
        <v>0</v>
      </c>
      <c r="B1676" s="366"/>
      <c r="C1676" s="366"/>
      <c r="D1676" s="366"/>
      <c r="E1676" s="365"/>
      <c r="F1676" s="366" t="s">
        <v>619</v>
      </c>
      <c r="G1676" s="368"/>
      <c r="H1676" s="368" t="s">
        <v>1962</v>
      </c>
      <c r="I1676" s="367"/>
      <c r="J1676" s="361"/>
      <c r="K1676" s="362"/>
      <c r="L1676" s="361">
        <v>9.9516999999999994E-2</v>
      </c>
      <c r="M1676" s="201">
        <v>-123.82312467172855</v>
      </c>
      <c r="N1676" s="201">
        <v>415.34755298882715</v>
      </c>
      <c r="O1676" s="201">
        <v>41.094000000000001</v>
      </c>
      <c r="P1676" s="361">
        <v>41.094000000000001</v>
      </c>
      <c r="Q1676" s="361">
        <v>415.34755298882715</v>
      </c>
      <c r="R1676" s="361">
        <v>-123.77336617172854</v>
      </c>
      <c r="S1676" s="361">
        <v>271.48735648178496</v>
      </c>
      <c r="T1676" s="361">
        <v>271.53711498178495</v>
      </c>
      <c r="U1676" s="361"/>
      <c r="V1676" s="170">
        <v>203.00872661538511</v>
      </c>
    </row>
    <row r="1677" spans="1:22" x14ac:dyDescent="0.25">
      <c r="A1677">
        <v>0</v>
      </c>
      <c r="B1677" s="366" t="s">
        <v>2423</v>
      </c>
      <c r="C1677" s="366" t="s">
        <v>2820</v>
      </c>
      <c r="D1677" s="366" t="s">
        <v>2192</v>
      </c>
      <c r="E1677" s="365">
        <v>2715</v>
      </c>
      <c r="F1677" s="366" t="s">
        <v>2815</v>
      </c>
      <c r="G1677" s="368"/>
      <c r="H1677" s="368" t="s">
        <v>2632</v>
      </c>
      <c r="I1677" s="367">
        <v>40</v>
      </c>
      <c r="J1677" s="361"/>
      <c r="K1677" s="362"/>
      <c r="L1677" s="361">
        <v>0.32364399999999999</v>
      </c>
      <c r="M1677" s="201">
        <v>-123.61154417172854</v>
      </c>
      <c r="N1677" s="201">
        <v>415.34755298882715</v>
      </c>
      <c r="O1677" s="201">
        <v>41.094000000000001</v>
      </c>
      <c r="P1677" s="361">
        <v>41.094000000000001</v>
      </c>
      <c r="Q1677" s="361">
        <v>415.34755298882715</v>
      </c>
      <c r="R1677" s="361">
        <v>-123.44972217172854</v>
      </c>
      <c r="S1677" s="361">
        <v>271.69893698178498</v>
      </c>
      <c r="T1677" s="361">
        <v>271.86075898178495</v>
      </c>
      <c r="U1677" s="361"/>
      <c r="V1677" s="170">
        <v>203.22030711538514</v>
      </c>
    </row>
    <row r="1678" spans="1:22" x14ac:dyDescent="0.25">
      <c r="A1678">
        <v>0</v>
      </c>
      <c r="B1678" s="366" t="s">
        <v>2423</v>
      </c>
      <c r="C1678" s="366" t="s">
        <v>2820</v>
      </c>
      <c r="D1678" s="366" t="s">
        <v>2174</v>
      </c>
      <c r="E1678" s="365">
        <v>2717</v>
      </c>
      <c r="F1678" s="366" t="s">
        <v>2814</v>
      </c>
      <c r="G1678" s="368"/>
      <c r="H1678" s="368" t="s">
        <v>4278</v>
      </c>
      <c r="I1678" s="367"/>
      <c r="J1678" s="361"/>
      <c r="K1678" s="362"/>
      <c r="L1678" s="361">
        <v>0</v>
      </c>
      <c r="M1678" s="201">
        <v>-123.44972217172854</v>
      </c>
      <c r="N1678" s="201">
        <v>415.34755298882715</v>
      </c>
      <c r="O1678" s="201">
        <v>41.094000000000001</v>
      </c>
      <c r="P1678" s="361">
        <v>41.094000000000001</v>
      </c>
      <c r="Q1678" s="361">
        <v>415.34755298882715</v>
      </c>
      <c r="R1678" s="361">
        <v>-123.44972217172854</v>
      </c>
      <c r="S1678" s="361">
        <v>271.86075898178495</v>
      </c>
      <c r="T1678" s="361">
        <v>271.86075898178495</v>
      </c>
      <c r="U1678" s="361"/>
      <c r="V1678" s="170">
        <v>203.38212911538511</v>
      </c>
    </row>
    <row r="1679" spans="1:22" x14ac:dyDescent="0.25">
      <c r="A1679">
        <v>0</v>
      </c>
      <c r="B1679" s="366"/>
      <c r="C1679" s="366"/>
      <c r="D1679" s="366"/>
      <c r="E1679" s="365"/>
      <c r="F1679" s="366"/>
      <c r="G1679" s="368"/>
      <c r="H1679" s="368"/>
      <c r="I1679" s="367"/>
      <c r="J1679" s="361"/>
      <c r="K1679" s="362"/>
      <c r="L1679" s="361">
        <v>0</v>
      </c>
      <c r="M1679" s="201">
        <v>-123.44972217172854</v>
      </c>
      <c r="N1679" s="201">
        <v>415.34755298882715</v>
      </c>
      <c r="O1679" s="201">
        <v>41.094000000000001</v>
      </c>
      <c r="P1679" s="361">
        <v>41.094000000000001</v>
      </c>
      <c r="Q1679" s="361">
        <v>415.34755298882715</v>
      </c>
      <c r="R1679" s="361">
        <v>-123.44972217172854</v>
      </c>
      <c r="S1679" s="361">
        <v>271.86075898178495</v>
      </c>
      <c r="T1679" s="361">
        <v>271.86075898178495</v>
      </c>
      <c r="U1679" s="361"/>
      <c r="V1679" s="170">
        <v>203.38212911538511</v>
      </c>
    </row>
    <row r="1680" spans="1:22" x14ac:dyDescent="0.25">
      <c r="A1680">
        <v>0</v>
      </c>
      <c r="B1680" s="366"/>
      <c r="C1680" s="366"/>
      <c r="D1680" s="366"/>
      <c r="E1680" s="365"/>
      <c r="F1680" s="366" t="s">
        <v>619</v>
      </c>
      <c r="G1680" s="368"/>
      <c r="H1680" s="368" t="s">
        <v>2636</v>
      </c>
      <c r="I1680" s="367"/>
      <c r="J1680" s="361"/>
      <c r="K1680" s="362"/>
      <c r="L1680" s="361">
        <v>0.15525</v>
      </c>
      <c r="M1680" s="201">
        <v>-123.37209717172854</v>
      </c>
      <c r="N1680" s="201">
        <v>415.34755298882715</v>
      </c>
      <c r="O1680" s="201">
        <v>41.094000000000001</v>
      </c>
      <c r="P1680" s="361">
        <v>41.094000000000001</v>
      </c>
      <c r="Q1680" s="361">
        <v>415.34755298882715</v>
      </c>
      <c r="R1680" s="361">
        <v>-123.29447217172854</v>
      </c>
      <c r="S1680" s="361">
        <v>271.93838398178497</v>
      </c>
      <c r="T1680" s="361">
        <v>272.01600898178498</v>
      </c>
      <c r="U1680" s="361"/>
      <c r="V1680" s="170">
        <v>203.45975411538512</v>
      </c>
    </row>
    <row r="1681" spans="1:22" x14ac:dyDescent="0.25">
      <c r="A1681">
        <v>0</v>
      </c>
      <c r="B1681" s="366" t="s">
        <v>2423</v>
      </c>
      <c r="C1681" s="366" t="s">
        <v>2820</v>
      </c>
      <c r="D1681" s="366" t="s">
        <v>2187</v>
      </c>
      <c r="E1681" s="365">
        <v>2723</v>
      </c>
      <c r="F1681" s="366" t="s">
        <v>2813</v>
      </c>
      <c r="G1681" s="368" t="s">
        <v>2185</v>
      </c>
      <c r="H1681" s="368" t="s">
        <v>2184</v>
      </c>
      <c r="I1681" s="367">
        <v>40</v>
      </c>
      <c r="J1681" s="361"/>
      <c r="K1681" s="362"/>
      <c r="L1681" s="361">
        <v>0.5</v>
      </c>
      <c r="M1681" s="201">
        <v>-123.04447217172854</v>
      </c>
      <c r="N1681" s="201">
        <v>415.34755298882715</v>
      </c>
      <c r="O1681" s="201">
        <v>41.094000000000001</v>
      </c>
      <c r="P1681" s="361">
        <v>41.094000000000001</v>
      </c>
      <c r="Q1681" s="361">
        <v>415.34755298882715</v>
      </c>
      <c r="R1681" s="361">
        <v>-122.79447217172854</v>
      </c>
      <c r="S1681" s="361">
        <v>272.26600898178498</v>
      </c>
      <c r="T1681" s="361">
        <v>272.51600898178498</v>
      </c>
      <c r="U1681" s="361"/>
      <c r="V1681" s="170">
        <v>203.78737911538514</v>
      </c>
    </row>
    <row r="1682" spans="1:22" x14ac:dyDescent="0.25">
      <c r="A1682">
        <v>0</v>
      </c>
      <c r="B1682" s="366"/>
      <c r="C1682" s="366"/>
      <c r="D1682" s="366"/>
      <c r="E1682" s="365"/>
      <c r="F1682" s="366" t="s">
        <v>619</v>
      </c>
      <c r="G1682" s="368"/>
      <c r="H1682" s="368" t="s">
        <v>2636</v>
      </c>
      <c r="I1682" s="367"/>
      <c r="J1682" s="361"/>
      <c r="K1682" s="362"/>
      <c r="L1682" s="361">
        <v>0.15525</v>
      </c>
      <c r="M1682" s="201">
        <v>-122.71684717172855</v>
      </c>
      <c r="N1682" s="201">
        <v>415.34755298882715</v>
      </c>
      <c r="O1682" s="201">
        <v>41.094000000000001</v>
      </c>
      <c r="P1682" s="361">
        <v>41.094000000000001</v>
      </c>
      <c r="Q1682" s="361">
        <v>415.34755298882715</v>
      </c>
      <c r="R1682" s="361">
        <v>-122.63922217172855</v>
      </c>
      <c r="S1682" s="361">
        <v>272.59363398178499</v>
      </c>
      <c r="T1682" s="361">
        <v>272.671258981785</v>
      </c>
      <c r="U1682" s="361"/>
      <c r="V1682" s="170">
        <v>204.11500411538515</v>
      </c>
    </row>
    <row r="1683" spans="1:22" x14ac:dyDescent="0.25">
      <c r="A1683">
        <v>0</v>
      </c>
      <c r="B1683" s="366" t="s">
        <v>2423</v>
      </c>
      <c r="C1683" s="366" t="s">
        <v>2820</v>
      </c>
      <c r="D1683" s="366" t="s">
        <v>2190</v>
      </c>
      <c r="E1683" s="365">
        <v>2726</v>
      </c>
      <c r="F1683" s="366" t="s">
        <v>2812</v>
      </c>
      <c r="G1683" s="368"/>
      <c r="H1683" s="368" t="s">
        <v>2632</v>
      </c>
      <c r="I1683" s="367">
        <v>40</v>
      </c>
      <c r="J1683" s="361"/>
      <c r="K1683" s="362"/>
      <c r="L1683" s="361">
        <v>0.32364399999999999</v>
      </c>
      <c r="M1683" s="201">
        <v>-122.47740017172855</v>
      </c>
      <c r="N1683" s="201">
        <v>415.34755298882715</v>
      </c>
      <c r="O1683" s="201">
        <v>41.094000000000001</v>
      </c>
      <c r="P1683" s="361">
        <v>41.094000000000001</v>
      </c>
      <c r="Q1683" s="361">
        <v>415.34755298882715</v>
      </c>
      <c r="R1683" s="361">
        <v>-122.31557817172855</v>
      </c>
      <c r="S1683" s="361">
        <v>272.83308098178503</v>
      </c>
      <c r="T1683" s="361">
        <v>272.994902981785</v>
      </c>
      <c r="U1683" s="361"/>
      <c r="V1683" s="170">
        <v>204.35445111538519</v>
      </c>
    </row>
    <row r="1684" spans="1:22" x14ac:dyDescent="0.25">
      <c r="A1684">
        <v>0</v>
      </c>
      <c r="B1684" s="366"/>
      <c r="C1684" s="366"/>
      <c r="D1684" s="366"/>
      <c r="E1684" s="365"/>
      <c r="F1684" s="366" t="s">
        <v>619</v>
      </c>
      <c r="G1684" s="368"/>
      <c r="H1684" s="368"/>
      <c r="I1684" s="367"/>
      <c r="J1684" s="361"/>
      <c r="K1684" s="362"/>
      <c r="L1684" s="361">
        <v>0</v>
      </c>
      <c r="M1684" s="201">
        <v>-122.31557817172855</v>
      </c>
      <c r="N1684" s="201">
        <v>415.34755298882715</v>
      </c>
      <c r="O1684" s="201">
        <v>41.094000000000001</v>
      </c>
      <c r="P1684" s="361">
        <v>41.094000000000001</v>
      </c>
      <c r="Q1684" s="361">
        <v>415.34755298882715</v>
      </c>
      <c r="R1684" s="361">
        <v>-122.31557817172855</v>
      </c>
      <c r="S1684" s="361">
        <v>272.994902981785</v>
      </c>
      <c r="T1684" s="361">
        <v>272.994902981785</v>
      </c>
      <c r="U1684" s="361"/>
      <c r="V1684" s="170">
        <v>204.51627311538516</v>
      </c>
    </row>
    <row r="1685" spans="1:22" x14ac:dyDescent="0.25">
      <c r="A1685">
        <v>0</v>
      </c>
      <c r="B1685" s="366"/>
      <c r="C1685" s="366"/>
      <c r="D1685" s="366"/>
      <c r="E1685" s="365"/>
      <c r="F1685" s="366"/>
      <c r="G1685" s="368"/>
      <c r="H1685" s="368"/>
      <c r="I1685" s="367"/>
      <c r="J1685" s="361"/>
      <c r="K1685" s="362"/>
      <c r="L1685" s="361">
        <v>0</v>
      </c>
      <c r="M1685" s="201">
        <v>-122.31557817172855</v>
      </c>
      <c r="N1685" s="201">
        <v>415.34755298882715</v>
      </c>
      <c r="O1685" s="201">
        <v>41.094000000000001</v>
      </c>
      <c r="P1685" s="361">
        <v>41.094000000000001</v>
      </c>
      <c r="Q1685" s="361">
        <v>415.34755298882715</v>
      </c>
      <c r="R1685" s="361">
        <v>-122.31557817172855</v>
      </c>
      <c r="S1685" s="361">
        <v>272.994902981785</v>
      </c>
      <c r="T1685" s="361">
        <v>272.994902981785</v>
      </c>
      <c r="U1685" s="361"/>
      <c r="V1685" s="170">
        <v>204.51627311538516</v>
      </c>
    </row>
    <row r="1686" spans="1:22" x14ac:dyDescent="0.25">
      <c r="A1686">
        <v>0</v>
      </c>
      <c r="B1686" s="366"/>
      <c r="C1686" s="366"/>
      <c r="D1686" s="366"/>
      <c r="E1686" s="365"/>
      <c r="F1686" s="366" t="s">
        <v>619</v>
      </c>
      <c r="G1686" s="368"/>
      <c r="H1686" s="368"/>
      <c r="I1686" s="367"/>
      <c r="J1686" s="361"/>
      <c r="K1686" s="362"/>
      <c r="L1686" s="361">
        <v>9.9516999999999994E-2</v>
      </c>
      <c r="M1686" s="201">
        <v>-122.26581967172854</v>
      </c>
      <c r="N1686" s="201">
        <v>415.34755298882715</v>
      </c>
      <c r="O1686" s="201">
        <v>41.094000000000001</v>
      </c>
      <c r="P1686" s="361">
        <v>41.094000000000001</v>
      </c>
      <c r="Q1686" s="361">
        <v>415.34755298882715</v>
      </c>
      <c r="R1686" s="361">
        <v>-122.21606117172854</v>
      </c>
      <c r="S1686" s="361">
        <v>273.044661481785</v>
      </c>
      <c r="T1686" s="361">
        <v>273.09441998178499</v>
      </c>
      <c r="U1686" s="361"/>
      <c r="V1686" s="170">
        <v>204.56603161538516</v>
      </c>
    </row>
    <row r="1687" spans="1:22" x14ac:dyDescent="0.25">
      <c r="A1687">
        <v>0</v>
      </c>
      <c r="B1687" s="366" t="s">
        <v>2423</v>
      </c>
      <c r="C1687" s="366" t="s">
        <v>2820</v>
      </c>
      <c r="D1687" s="366" t="s">
        <v>2183</v>
      </c>
      <c r="E1687" s="365">
        <v>2730</v>
      </c>
      <c r="F1687" s="366" t="s">
        <v>2811</v>
      </c>
      <c r="G1687" s="368"/>
      <c r="H1687" s="368" t="s">
        <v>2632</v>
      </c>
      <c r="I1687" s="367">
        <v>40</v>
      </c>
      <c r="J1687" s="361"/>
      <c r="K1687" s="362"/>
      <c r="L1687" s="361">
        <v>0.32364399999999999</v>
      </c>
      <c r="M1687" s="201">
        <v>-122.05423917172854</v>
      </c>
      <c r="N1687" s="201">
        <v>415.34755298882715</v>
      </c>
      <c r="O1687" s="201">
        <v>41.094000000000001</v>
      </c>
      <c r="P1687" s="361">
        <v>41.094000000000001</v>
      </c>
      <c r="Q1687" s="361">
        <v>415.34755298882715</v>
      </c>
      <c r="R1687" s="361">
        <v>-121.89241717172854</v>
      </c>
      <c r="S1687" s="361">
        <v>273.25624198178502</v>
      </c>
      <c r="T1687" s="361">
        <v>273.418063981785</v>
      </c>
      <c r="U1687" s="361"/>
      <c r="V1687" s="170">
        <v>204.77761211538518</v>
      </c>
    </row>
    <row r="1688" spans="1:22" x14ac:dyDescent="0.25">
      <c r="A1688">
        <v>0</v>
      </c>
      <c r="B1688" s="366"/>
      <c r="C1688" s="366"/>
      <c r="D1688" s="366"/>
      <c r="E1688" s="365"/>
      <c r="F1688" s="366" t="s">
        <v>619</v>
      </c>
      <c r="G1688" s="368"/>
      <c r="H1688" s="368"/>
      <c r="I1688" s="367"/>
      <c r="J1688" s="361"/>
      <c r="K1688" s="362"/>
      <c r="L1688" s="361">
        <v>0</v>
      </c>
      <c r="M1688" s="201">
        <v>-121.89241717172854</v>
      </c>
      <c r="N1688" s="201">
        <v>415.34755298882715</v>
      </c>
      <c r="O1688" s="201">
        <v>41.094000000000001</v>
      </c>
      <c r="P1688" s="361">
        <v>41.094000000000001</v>
      </c>
      <c r="Q1688" s="361">
        <v>415.34755298882715</v>
      </c>
      <c r="R1688" s="361">
        <v>-121.89241717172854</v>
      </c>
      <c r="S1688" s="361">
        <v>273.418063981785</v>
      </c>
      <c r="T1688" s="361">
        <v>273.418063981785</v>
      </c>
      <c r="U1688" s="361"/>
      <c r="V1688" s="170">
        <v>204.93943411538515</v>
      </c>
    </row>
    <row r="1689" spans="1:22" x14ac:dyDescent="0.25">
      <c r="A1689">
        <v>0</v>
      </c>
      <c r="B1689" s="366"/>
      <c r="C1689" s="366"/>
      <c r="D1689" s="366"/>
      <c r="E1689" s="365"/>
      <c r="F1689" s="366"/>
      <c r="G1689" s="368"/>
      <c r="H1689" s="368"/>
      <c r="I1689" s="367"/>
      <c r="J1689" s="361"/>
      <c r="K1689" s="362"/>
      <c r="L1689" s="361">
        <v>0</v>
      </c>
      <c r="M1689" s="201">
        <v>-121.89241717172854</v>
      </c>
      <c r="N1689" s="201">
        <v>415.34755298882715</v>
      </c>
      <c r="O1689" s="201">
        <v>41.094000000000001</v>
      </c>
      <c r="P1689" s="361">
        <v>41.094000000000001</v>
      </c>
      <c r="Q1689" s="361">
        <v>415.34755298882715</v>
      </c>
      <c r="R1689" s="361">
        <v>-121.89241717172854</v>
      </c>
      <c r="S1689" s="361">
        <v>273.418063981785</v>
      </c>
      <c r="T1689" s="361">
        <v>273.418063981785</v>
      </c>
      <c r="U1689" s="361"/>
      <c r="V1689" s="170">
        <v>204.93943411538515</v>
      </c>
    </row>
    <row r="1690" spans="1:22" x14ac:dyDescent="0.25">
      <c r="A1690">
        <v>0</v>
      </c>
      <c r="B1690" s="366"/>
      <c r="C1690" s="366"/>
      <c r="D1690" s="366"/>
      <c r="E1690" s="365"/>
      <c r="F1690" s="366" t="s">
        <v>619</v>
      </c>
      <c r="G1690" s="368"/>
      <c r="H1690" s="368"/>
      <c r="I1690" s="367"/>
      <c r="J1690" s="361"/>
      <c r="K1690" s="362"/>
      <c r="L1690" s="361">
        <v>9.9516999999999994E-2</v>
      </c>
      <c r="M1690" s="201">
        <v>-121.84265867172854</v>
      </c>
      <c r="N1690" s="201">
        <v>415.34755298882715</v>
      </c>
      <c r="O1690" s="201">
        <v>41.094000000000001</v>
      </c>
      <c r="P1690" s="361">
        <v>41.094000000000001</v>
      </c>
      <c r="Q1690" s="361">
        <v>415.34755298882715</v>
      </c>
      <c r="R1690" s="361">
        <v>-121.79290017172853</v>
      </c>
      <c r="S1690" s="361">
        <v>273.46782248178499</v>
      </c>
      <c r="T1690" s="361">
        <v>273.51758098178499</v>
      </c>
      <c r="U1690" s="361"/>
      <c r="V1690" s="170">
        <v>204.98919261538515</v>
      </c>
    </row>
    <row r="1691" spans="1:22" x14ac:dyDescent="0.25">
      <c r="A1691">
        <v>0</v>
      </c>
      <c r="B1691" s="366" t="s">
        <v>2423</v>
      </c>
      <c r="C1691" s="366" t="s">
        <v>2820</v>
      </c>
      <c r="D1691" s="366" t="s">
        <v>2181</v>
      </c>
      <c r="E1691" s="365">
        <v>2735</v>
      </c>
      <c r="F1691" s="366" t="s">
        <v>2810</v>
      </c>
      <c r="G1691" s="368"/>
      <c r="H1691" s="368" t="s">
        <v>2632</v>
      </c>
      <c r="I1691" s="367">
        <v>40</v>
      </c>
      <c r="J1691" s="361"/>
      <c r="K1691" s="362"/>
      <c r="L1691" s="361">
        <v>0.32364399999999999</v>
      </c>
      <c r="M1691" s="201">
        <v>-121.63107817172853</v>
      </c>
      <c r="N1691" s="201">
        <v>415.34755298882715</v>
      </c>
      <c r="O1691" s="201">
        <v>41.094000000000001</v>
      </c>
      <c r="P1691" s="361">
        <v>41.094000000000001</v>
      </c>
      <c r="Q1691" s="361">
        <v>415.34755298882715</v>
      </c>
      <c r="R1691" s="361">
        <v>-121.46925617172853</v>
      </c>
      <c r="S1691" s="361">
        <v>273.67940298178502</v>
      </c>
      <c r="T1691" s="361">
        <v>273.84122498178499</v>
      </c>
      <c r="U1691" s="361"/>
      <c r="V1691" s="170">
        <v>205.20077311538518</v>
      </c>
    </row>
    <row r="1692" spans="1:22" x14ac:dyDescent="0.25">
      <c r="A1692">
        <v>0</v>
      </c>
      <c r="B1692" s="366" t="s">
        <v>2423</v>
      </c>
      <c r="C1692" s="366" t="s">
        <v>2820</v>
      </c>
      <c r="D1692" s="366" t="s">
        <v>2174</v>
      </c>
      <c r="E1692" s="365">
        <v>2737</v>
      </c>
      <c r="F1692" s="366" t="s">
        <v>2809</v>
      </c>
      <c r="G1692" s="368"/>
      <c r="H1692" s="368" t="s">
        <v>4278</v>
      </c>
      <c r="I1692" s="367"/>
      <c r="J1692" s="361"/>
      <c r="K1692" s="362"/>
      <c r="L1692" s="361">
        <v>0</v>
      </c>
      <c r="M1692" s="201">
        <v>-121.46925617172853</v>
      </c>
      <c r="N1692" s="201">
        <v>415.34755298882715</v>
      </c>
      <c r="O1692" s="201">
        <v>41.094000000000001</v>
      </c>
      <c r="P1692" s="361">
        <v>41.094000000000001</v>
      </c>
      <c r="Q1692" s="361">
        <v>415.34755298882715</v>
      </c>
      <c r="R1692" s="361">
        <v>-121.46925617172853</v>
      </c>
      <c r="S1692" s="361">
        <v>273.84122498178499</v>
      </c>
      <c r="T1692" s="361">
        <v>273.84122498178499</v>
      </c>
      <c r="U1692" s="361"/>
      <c r="V1692" s="170">
        <v>205.36259511538515</v>
      </c>
    </row>
    <row r="1693" spans="1:22" x14ac:dyDescent="0.25">
      <c r="A1693">
        <v>0</v>
      </c>
      <c r="B1693" s="366"/>
      <c r="C1693" s="366"/>
      <c r="D1693" s="366"/>
      <c r="E1693" s="365"/>
      <c r="F1693" s="366"/>
      <c r="G1693" s="368"/>
      <c r="H1693" s="368"/>
      <c r="I1693" s="367"/>
      <c r="J1693" s="361"/>
      <c r="K1693" s="362"/>
      <c r="L1693" s="361">
        <v>0</v>
      </c>
      <c r="M1693" s="201">
        <v>-121.46925617172853</v>
      </c>
      <c r="N1693" s="201">
        <v>415.34755298882715</v>
      </c>
      <c r="O1693" s="201">
        <v>41.094000000000001</v>
      </c>
      <c r="P1693" s="361">
        <v>41.094000000000001</v>
      </c>
      <c r="Q1693" s="361">
        <v>415.34755298882715</v>
      </c>
      <c r="R1693" s="361">
        <v>-121.46925617172853</v>
      </c>
      <c r="S1693" s="361">
        <v>273.84122498178499</v>
      </c>
      <c r="T1693" s="361">
        <v>273.84122498178499</v>
      </c>
      <c r="U1693" s="361"/>
      <c r="V1693" s="170">
        <v>205.36259511538515</v>
      </c>
    </row>
    <row r="1694" spans="1:22" x14ac:dyDescent="0.25">
      <c r="A1694">
        <v>0</v>
      </c>
      <c r="B1694" s="366"/>
      <c r="C1694" s="366"/>
      <c r="D1694" s="366"/>
      <c r="E1694" s="365"/>
      <c r="F1694" s="366" t="s">
        <v>619</v>
      </c>
      <c r="G1694" s="368"/>
      <c r="H1694" s="368" t="s">
        <v>2198</v>
      </c>
      <c r="I1694" s="367"/>
      <c r="J1694" s="361"/>
      <c r="K1694" s="362"/>
      <c r="L1694" s="361">
        <v>0.16770400000000002</v>
      </c>
      <c r="M1694" s="201">
        <v>-121.38540417172854</v>
      </c>
      <c r="N1694" s="201">
        <v>415.34755298882715</v>
      </c>
      <c r="O1694" s="201">
        <v>41.094000000000001</v>
      </c>
      <c r="P1694" s="361">
        <v>41.094000000000001</v>
      </c>
      <c r="Q1694" s="361">
        <v>415.34755298882715</v>
      </c>
      <c r="R1694" s="361">
        <v>-121.30155217172853</v>
      </c>
      <c r="S1694" s="361">
        <v>273.92507698178503</v>
      </c>
      <c r="T1694" s="361">
        <v>274.008928981785</v>
      </c>
      <c r="U1694" s="361"/>
      <c r="V1694" s="170">
        <v>205.44644711538518</v>
      </c>
    </row>
    <row r="1695" spans="1:22" x14ac:dyDescent="0.25">
      <c r="A1695">
        <v>0</v>
      </c>
      <c r="B1695" s="366" t="s">
        <v>2423</v>
      </c>
      <c r="C1695" s="366" t="s">
        <v>2820</v>
      </c>
      <c r="D1695" s="366" t="s">
        <v>1981</v>
      </c>
      <c r="E1695" s="365">
        <v>2740</v>
      </c>
      <c r="F1695" s="361" t="s">
        <v>2808</v>
      </c>
      <c r="G1695" s="364"/>
      <c r="H1695" s="364" t="s">
        <v>1978</v>
      </c>
      <c r="I1695" s="363">
        <v>40</v>
      </c>
      <c r="J1695" s="361"/>
      <c r="K1695" s="362"/>
      <c r="L1695" s="361">
        <v>5.7403999999999997E-2</v>
      </c>
      <c r="M1695" s="201">
        <v>-121.27285017172852</v>
      </c>
      <c r="N1695" s="201">
        <v>415.34755298882715</v>
      </c>
      <c r="O1695" s="201">
        <v>41.094000000000001</v>
      </c>
      <c r="P1695" s="361">
        <v>41.094000000000001</v>
      </c>
      <c r="Q1695" s="361">
        <v>415.34755298882715</v>
      </c>
      <c r="R1695" s="361">
        <v>-121.24414817172853</v>
      </c>
      <c r="S1695" s="361">
        <v>274.03763098178501</v>
      </c>
      <c r="T1695" s="361">
        <v>274.06633298178502</v>
      </c>
      <c r="U1695" s="361"/>
      <c r="V1695" s="170">
        <v>205.55900111538517</v>
      </c>
    </row>
    <row r="1696" spans="1:22" x14ac:dyDescent="0.25">
      <c r="A1696">
        <v>0</v>
      </c>
      <c r="B1696" s="278"/>
      <c r="C1696" s="278"/>
      <c r="D1696" s="280"/>
      <c r="E1696" s="279"/>
      <c r="F1696" s="280" t="s">
        <v>619</v>
      </c>
      <c r="G1696" s="277"/>
      <c r="H1696" s="277" t="s">
        <v>1962</v>
      </c>
      <c r="I1696" s="276">
        <v>40</v>
      </c>
      <c r="J1696" s="274"/>
      <c r="K1696" s="275"/>
      <c r="L1696" s="274">
        <v>0.103502</v>
      </c>
      <c r="M1696" s="201">
        <v>-121.19239717172852</v>
      </c>
      <c r="N1696" s="201">
        <v>415.34755298882715</v>
      </c>
      <c r="O1696" s="201">
        <v>41.094000000000001</v>
      </c>
      <c r="P1696" s="273">
        <v>41.094000000000001</v>
      </c>
      <c r="Q1696" s="273">
        <v>415.34755298882715</v>
      </c>
      <c r="R1696" s="273">
        <v>-121.14064617172852</v>
      </c>
      <c r="S1696" s="273">
        <v>274.11808398178499</v>
      </c>
      <c r="T1696" s="273">
        <v>274.16983498178502</v>
      </c>
      <c r="U1696" s="273"/>
      <c r="V1696" s="170">
        <v>205.63945411538515</v>
      </c>
    </row>
    <row r="1697" spans="1:22" x14ac:dyDescent="0.25">
      <c r="A1697">
        <v>0</v>
      </c>
      <c r="B1697" s="278" t="s">
        <v>2423</v>
      </c>
      <c r="C1697" s="278" t="s">
        <v>2807</v>
      </c>
      <c r="D1697" s="280" t="s">
        <v>111</v>
      </c>
      <c r="E1697" s="279">
        <v>2742</v>
      </c>
      <c r="F1697" s="278" t="s">
        <v>1151</v>
      </c>
      <c r="G1697" s="277" t="s">
        <v>2169</v>
      </c>
      <c r="H1697" s="277" t="s">
        <v>1951</v>
      </c>
      <c r="I1697" s="276"/>
      <c r="J1697" s="273"/>
      <c r="K1697" s="275"/>
      <c r="L1697" s="274">
        <v>0</v>
      </c>
      <c r="M1697" s="201">
        <v>-121.14064617172852</v>
      </c>
      <c r="N1697" s="201">
        <v>415.34755298882715</v>
      </c>
      <c r="O1697" s="201">
        <v>41.094000000000001</v>
      </c>
      <c r="P1697" s="273">
        <v>41.094000000000001</v>
      </c>
      <c r="Q1697" s="273">
        <v>415.34755298882715</v>
      </c>
      <c r="R1697" s="273">
        <v>-121.14064617172852</v>
      </c>
      <c r="S1697" s="273">
        <v>274.16983498178502</v>
      </c>
      <c r="T1697" s="273">
        <v>274.16983498178502</v>
      </c>
      <c r="U1697" s="273"/>
      <c r="V1697" s="170">
        <v>205.69120511538517</v>
      </c>
    </row>
    <row r="1698" spans="1:22" x14ac:dyDescent="0.25">
      <c r="A1698">
        <v>0</v>
      </c>
      <c r="B1698" s="278"/>
      <c r="C1698" s="278"/>
      <c r="D1698" s="280"/>
      <c r="E1698" s="279"/>
      <c r="F1698" s="283" t="s">
        <v>619</v>
      </c>
      <c r="G1698" s="277"/>
      <c r="H1698" s="277" t="s">
        <v>1969</v>
      </c>
      <c r="I1698" s="282"/>
      <c r="J1698" s="281"/>
      <c r="K1698" s="275"/>
      <c r="L1698" s="274">
        <v>0.14528199999999999</v>
      </c>
      <c r="M1698" s="201">
        <v>-121.06800517172852</v>
      </c>
      <c r="N1698" s="201">
        <v>415.34755298882715</v>
      </c>
      <c r="O1698" s="201">
        <v>41.094000000000001</v>
      </c>
      <c r="P1698" s="273">
        <v>41.094000000000001</v>
      </c>
      <c r="Q1698" s="273">
        <v>415.34755298882715</v>
      </c>
      <c r="R1698" s="273">
        <v>-120.99536417172853</v>
      </c>
      <c r="S1698" s="273">
        <v>274.24247598178505</v>
      </c>
      <c r="T1698" s="273">
        <v>274.31511698178502</v>
      </c>
      <c r="U1698" s="273"/>
      <c r="V1698" s="170">
        <v>205.76384611538521</v>
      </c>
    </row>
    <row r="1699" spans="1:22" x14ac:dyDescent="0.25">
      <c r="A1699">
        <v>0</v>
      </c>
      <c r="B1699" s="278" t="s">
        <v>2423</v>
      </c>
      <c r="C1699" s="278" t="s">
        <v>2807</v>
      </c>
      <c r="D1699" s="280" t="s">
        <v>2087</v>
      </c>
      <c r="E1699" s="279">
        <v>2743</v>
      </c>
      <c r="F1699" s="278" t="s">
        <v>2806</v>
      </c>
      <c r="G1699" s="277"/>
      <c r="H1699" s="277" t="s">
        <v>2085</v>
      </c>
      <c r="I1699" s="276"/>
      <c r="J1699" s="273"/>
      <c r="K1699" s="275"/>
      <c r="L1699" s="274">
        <v>0</v>
      </c>
      <c r="M1699" s="201">
        <v>-120.99536417172853</v>
      </c>
      <c r="N1699" s="201">
        <v>415.34755298882715</v>
      </c>
      <c r="O1699" s="201">
        <v>41.094000000000001</v>
      </c>
      <c r="P1699" s="273">
        <v>41.094000000000001</v>
      </c>
      <c r="Q1699" s="273">
        <v>415.34755298882715</v>
      </c>
      <c r="R1699" s="273">
        <v>-120.99536417172853</v>
      </c>
      <c r="S1699" s="273">
        <v>274.31511698178502</v>
      </c>
      <c r="T1699" s="273">
        <v>274.31511698178502</v>
      </c>
      <c r="U1699" s="273"/>
      <c r="V1699" s="170">
        <v>205.83648711538518</v>
      </c>
    </row>
    <row r="1700" spans="1:22" x14ac:dyDescent="0.25">
      <c r="A1700">
        <v>0</v>
      </c>
      <c r="B1700" s="278"/>
      <c r="C1700" s="278"/>
      <c r="D1700" s="280"/>
      <c r="E1700" s="279"/>
      <c r="F1700" s="283" t="s">
        <v>619</v>
      </c>
      <c r="G1700" s="277"/>
      <c r="H1700" s="277" t="s">
        <v>1969</v>
      </c>
      <c r="I1700" s="282"/>
      <c r="J1700" s="281"/>
      <c r="K1700" s="275"/>
      <c r="L1700" s="274">
        <v>0</v>
      </c>
      <c r="M1700" s="201">
        <v>-120.99536417172853</v>
      </c>
      <c r="N1700" s="201">
        <v>415.34755298882715</v>
      </c>
      <c r="O1700" s="201">
        <v>41.094000000000001</v>
      </c>
      <c r="P1700" s="273">
        <v>41.094000000000001</v>
      </c>
      <c r="Q1700" s="273">
        <v>415.34755298882715</v>
      </c>
      <c r="R1700" s="273">
        <v>-120.99536417172853</v>
      </c>
      <c r="S1700" s="273">
        <v>274.31511698178502</v>
      </c>
      <c r="T1700" s="273">
        <v>274.31511698178502</v>
      </c>
      <c r="U1700" s="273"/>
      <c r="V1700" s="170">
        <v>205.83648711538518</v>
      </c>
    </row>
    <row r="1701" spans="1:22" x14ac:dyDescent="0.25">
      <c r="A1701">
        <v>0</v>
      </c>
      <c r="B1701" s="278" t="s">
        <v>2423</v>
      </c>
      <c r="C1701" s="278" t="s">
        <v>2807</v>
      </c>
      <c r="D1701" s="280" t="s">
        <v>1990</v>
      </c>
      <c r="E1701" s="279">
        <v>2743</v>
      </c>
      <c r="F1701" s="278" t="s">
        <v>2805</v>
      </c>
      <c r="G1701" s="277" t="s">
        <v>1988</v>
      </c>
      <c r="H1701" s="277" t="s">
        <v>1987</v>
      </c>
      <c r="I1701" s="276"/>
      <c r="J1701" s="273"/>
      <c r="K1701" s="275"/>
      <c r="L1701" s="274">
        <v>0</v>
      </c>
      <c r="M1701" s="201">
        <v>-120.99536417172853</v>
      </c>
      <c r="N1701" s="201">
        <v>415.34755298882715</v>
      </c>
      <c r="O1701" s="201">
        <v>41.094000000000001</v>
      </c>
      <c r="P1701" s="273">
        <v>41.094000000000001</v>
      </c>
      <c r="Q1701" s="273">
        <v>415.34755298882715</v>
      </c>
      <c r="R1701" s="273">
        <v>-120.99536417172853</v>
      </c>
      <c r="S1701" s="273">
        <v>274.31511698178502</v>
      </c>
      <c r="T1701" s="273">
        <v>274.31511698178502</v>
      </c>
      <c r="U1701" s="273"/>
      <c r="V1701" s="170">
        <v>205.83648711538518</v>
      </c>
    </row>
    <row r="1702" spans="1:22" x14ac:dyDescent="0.25">
      <c r="A1702">
        <v>0</v>
      </c>
      <c r="B1702" s="278"/>
      <c r="C1702" s="278"/>
      <c r="D1702" s="280"/>
      <c r="E1702" s="279"/>
      <c r="F1702" s="278" t="s">
        <v>619</v>
      </c>
      <c r="G1702" s="277"/>
      <c r="H1702" s="277" t="s">
        <v>1962</v>
      </c>
      <c r="I1702" s="276">
        <v>40</v>
      </c>
      <c r="J1702" s="273"/>
      <c r="K1702" s="275"/>
      <c r="L1702" s="274">
        <v>0.13121600000000003</v>
      </c>
      <c r="M1702" s="201">
        <v>-120.92975617172853</v>
      </c>
      <c r="N1702" s="201">
        <v>415.34755298882715</v>
      </c>
      <c r="O1702" s="201">
        <v>41.094000000000001</v>
      </c>
      <c r="P1702" s="273">
        <v>41.094000000000001</v>
      </c>
      <c r="Q1702" s="273">
        <v>415.34755298882715</v>
      </c>
      <c r="R1702" s="273">
        <v>-120.86414817172853</v>
      </c>
      <c r="S1702" s="273">
        <v>274.38072498178502</v>
      </c>
      <c r="T1702" s="273">
        <v>274.44633298178502</v>
      </c>
      <c r="U1702" s="273"/>
      <c r="V1702" s="170">
        <v>205.90209511538518</v>
      </c>
    </row>
    <row r="1703" spans="1:22" x14ac:dyDescent="0.25">
      <c r="A1703">
        <v>0</v>
      </c>
      <c r="B1703" s="366" t="s">
        <v>2423</v>
      </c>
      <c r="C1703" s="366" t="s">
        <v>2804</v>
      </c>
      <c r="D1703" s="366" t="s">
        <v>1981</v>
      </c>
      <c r="E1703" s="365">
        <v>2745</v>
      </c>
      <c r="F1703" s="361" t="s">
        <v>2803</v>
      </c>
      <c r="G1703" s="364"/>
      <c r="H1703" s="364" t="s">
        <v>1978</v>
      </c>
      <c r="I1703" s="363">
        <v>40</v>
      </c>
      <c r="J1703" s="361"/>
      <c r="K1703" s="362"/>
      <c r="L1703" s="369">
        <v>5.7403999999999997E-2</v>
      </c>
      <c r="M1703" s="201">
        <v>-120.83544617172853</v>
      </c>
      <c r="N1703" s="201">
        <v>415.34755298882715</v>
      </c>
      <c r="O1703" s="201">
        <v>41.094000000000001</v>
      </c>
      <c r="P1703" s="361">
        <v>41.094000000000001</v>
      </c>
      <c r="Q1703" s="361">
        <v>415.34755298882715</v>
      </c>
      <c r="R1703" s="361">
        <v>-120.80674417172852</v>
      </c>
      <c r="S1703" s="361">
        <v>274.47503498178503</v>
      </c>
      <c r="T1703" s="361">
        <v>274.50373698178504</v>
      </c>
      <c r="U1703" s="361"/>
      <c r="V1703" s="170">
        <v>205.99640511538519</v>
      </c>
    </row>
    <row r="1704" spans="1:22" x14ac:dyDescent="0.25">
      <c r="A1704">
        <v>0</v>
      </c>
      <c r="B1704" s="366"/>
      <c r="C1704" s="366"/>
      <c r="D1704" s="366"/>
      <c r="E1704" s="365"/>
      <c r="F1704" s="366" t="s">
        <v>619</v>
      </c>
      <c r="G1704" s="368"/>
      <c r="H1704" s="368" t="s">
        <v>2198</v>
      </c>
      <c r="I1704" s="363"/>
      <c r="J1704" s="361"/>
      <c r="K1704" s="362"/>
      <c r="L1704" s="369">
        <v>0.16770400000000002</v>
      </c>
      <c r="M1704" s="201">
        <v>-120.72289217172852</v>
      </c>
      <c r="N1704" s="201">
        <v>415.34755298882715</v>
      </c>
      <c r="O1704" s="201">
        <v>41.094000000000001</v>
      </c>
      <c r="P1704" s="361">
        <v>41.094000000000001</v>
      </c>
      <c r="Q1704" s="361">
        <v>415.34755298882715</v>
      </c>
      <c r="R1704" s="361">
        <v>-120.63904017172852</v>
      </c>
      <c r="S1704" s="361">
        <v>274.58758898178507</v>
      </c>
      <c r="T1704" s="361">
        <v>274.67144098178505</v>
      </c>
      <c r="U1704" s="361"/>
      <c r="V1704" s="170">
        <v>206.10895911538523</v>
      </c>
    </row>
    <row r="1705" spans="1:22" x14ac:dyDescent="0.25">
      <c r="A1705">
        <v>0</v>
      </c>
      <c r="B1705" s="366" t="s">
        <v>2423</v>
      </c>
      <c r="C1705" s="366" t="s">
        <v>2804</v>
      </c>
      <c r="D1705" s="366" t="s">
        <v>2197</v>
      </c>
      <c r="E1705" s="365">
        <v>2746</v>
      </c>
      <c r="F1705" s="366" t="s">
        <v>2802</v>
      </c>
      <c r="G1705" s="368"/>
      <c r="H1705" s="368" t="s">
        <v>2632</v>
      </c>
      <c r="I1705" s="367">
        <v>40</v>
      </c>
      <c r="J1705" s="361"/>
      <c r="K1705" s="362"/>
      <c r="L1705" s="361">
        <v>0.32364399999999999</v>
      </c>
      <c r="M1705" s="201">
        <v>-120.47721817172852</v>
      </c>
      <c r="N1705" s="201">
        <v>415.34755298882715</v>
      </c>
      <c r="O1705" s="201">
        <v>41.094000000000001</v>
      </c>
      <c r="P1705" s="361">
        <v>41.094000000000001</v>
      </c>
      <c r="Q1705" s="361">
        <v>415.34755298882715</v>
      </c>
      <c r="R1705" s="361">
        <v>-120.31539617172852</v>
      </c>
      <c r="S1705" s="361">
        <v>274.83326298178508</v>
      </c>
      <c r="T1705" s="361">
        <v>274.99508498178506</v>
      </c>
      <c r="U1705" s="361"/>
      <c r="V1705" s="170">
        <v>206.35463311538524</v>
      </c>
    </row>
    <row r="1706" spans="1:22" x14ac:dyDescent="0.25">
      <c r="A1706">
        <v>0</v>
      </c>
      <c r="B1706" s="366" t="s">
        <v>2423</v>
      </c>
      <c r="C1706" s="366" t="s">
        <v>2804</v>
      </c>
      <c r="D1706" s="366" t="s">
        <v>859</v>
      </c>
      <c r="E1706" s="365">
        <v>2748</v>
      </c>
      <c r="F1706" s="366" t="s">
        <v>1855</v>
      </c>
      <c r="G1706" s="368" t="s">
        <v>4275</v>
      </c>
      <c r="H1706" s="368" t="s">
        <v>4276</v>
      </c>
      <c r="I1706" s="367"/>
      <c r="J1706" s="361"/>
      <c r="K1706" s="362"/>
      <c r="L1706" s="361">
        <v>0</v>
      </c>
      <c r="M1706" s="201">
        <v>-120.31539617172852</v>
      </c>
      <c r="N1706" s="201">
        <v>415.34755298882715</v>
      </c>
      <c r="O1706" s="201">
        <v>41.094000000000001</v>
      </c>
      <c r="P1706" s="361">
        <v>41.094000000000001</v>
      </c>
      <c r="Q1706" s="361">
        <v>415.34755298882715</v>
      </c>
      <c r="R1706" s="361">
        <v>-120.31539617172852</v>
      </c>
      <c r="S1706" s="361">
        <v>274.99508498178506</v>
      </c>
      <c r="T1706" s="361">
        <v>274.99508498178506</v>
      </c>
      <c r="U1706" s="361"/>
      <c r="V1706" s="170">
        <v>206.51645511538521</v>
      </c>
    </row>
    <row r="1707" spans="1:22" x14ac:dyDescent="0.25">
      <c r="A1707">
        <v>0</v>
      </c>
      <c r="B1707" s="366"/>
      <c r="C1707" s="366"/>
      <c r="D1707" s="366"/>
      <c r="E1707" s="365"/>
      <c r="F1707" s="366"/>
      <c r="G1707" s="368"/>
      <c r="H1707" s="368"/>
      <c r="I1707" s="367"/>
      <c r="J1707" s="361"/>
      <c r="K1707" s="362"/>
      <c r="L1707" s="361">
        <v>0</v>
      </c>
      <c r="M1707" s="201">
        <v>-120.31539617172852</v>
      </c>
      <c r="N1707" s="201">
        <v>415.34755298882715</v>
      </c>
      <c r="O1707" s="201">
        <v>41.094000000000001</v>
      </c>
      <c r="P1707" s="361">
        <v>41.094000000000001</v>
      </c>
      <c r="Q1707" s="361">
        <v>415.34755298882715</v>
      </c>
      <c r="R1707" s="361">
        <v>-120.31539617172852</v>
      </c>
      <c r="S1707" s="361">
        <v>274.99508498178506</v>
      </c>
      <c r="T1707" s="361">
        <v>274.99508498178506</v>
      </c>
      <c r="U1707" s="361"/>
      <c r="V1707" s="170">
        <v>206.51645511538521</v>
      </c>
    </row>
    <row r="1708" spans="1:22" x14ac:dyDescent="0.25">
      <c r="A1708">
        <v>0</v>
      </c>
      <c r="B1708" s="366"/>
      <c r="C1708" s="366"/>
      <c r="D1708" s="366"/>
      <c r="E1708" s="365"/>
      <c r="F1708" s="366" t="s">
        <v>619</v>
      </c>
      <c r="G1708" s="368"/>
      <c r="H1708" s="368" t="s">
        <v>1962</v>
      </c>
      <c r="I1708" s="367"/>
      <c r="J1708" s="361"/>
      <c r="K1708" s="362"/>
      <c r="L1708" s="361">
        <v>9.9516999999999994E-2</v>
      </c>
      <c r="M1708" s="201">
        <v>-120.26563767172851</v>
      </c>
      <c r="N1708" s="201">
        <v>415.34755298882715</v>
      </c>
      <c r="O1708" s="201">
        <v>41.094000000000001</v>
      </c>
      <c r="P1708" s="361">
        <v>41.094000000000001</v>
      </c>
      <c r="Q1708" s="361">
        <v>415.34755298882715</v>
      </c>
      <c r="R1708" s="361">
        <v>-120.21587917172852</v>
      </c>
      <c r="S1708" s="361">
        <v>275.04484348178505</v>
      </c>
      <c r="T1708" s="361">
        <v>275.09460198178505</v>
      </c>
      <c r="U1708" s="361"/>
      <c r="V1708" s="170">
        <v>206.56621361538521</v>
      </c>
    </row>
    <row r="1709" spans="1:22" x14ac:dyDescent="0.25">
      <c r="A1709">
        <v>0</v>
      </c>
      <c r="B1709" s="366" t="s">
        <v>2423</v>
      </c>
      <c r="C1709" s="366" t="s">
        <v>2804</v>
      </c>
      <c r="D1709" s="366" t="s">
        <v>2194</v>
      </c>
      <c r="E1709" s="365">
        <v>2750</v>
      </c>
      <c r="F1709" s="366" t="s">
        <v>2800</v>
      </c>
      <c r="G1709" s="368"/>
      <c r="H1709" s="368" t="s">
        <v>2632</v>
      </c>
      <c r="I1709" s="367">
        <v>40</v>
      </c>
      <c r="J1709" s="361"/>
      <c r="K1709" s="362"/>
      <c r="L1709" s="361">
        <v>0.32364399999999999</v>
      </c>
      <c r="M1709" s="201">
        <v>-120.05405717172852</v>
      </c>
      <c r="N1709" s="201">
        <v>415.34755298882715</v>
      </c>
      <c r="O1709" s="201">
        <v>41.094000000000001</v>
      </c>
      <c r="P1709" s="361">
        <v>41.094000000000001</v>
      </c>
      <c r="Q1709" s="361">
        <v>415.34755298882715</v>
      </c>
      <c r="R1709" s="361">
        <v>-119.89223517172852</v>
      </c>
      <c r="S1709" s="361">
        <v>275.25642398178508</v>
      </c>
      <c r="T1709" s="361">
        <v>275.41824598178505</v>
      </c>
      <c r="U1709" s="361"/>
      <c r="V1709" s="170">
        <v>206.77779411538523</v>
      </c>
    </row>
    <row r="1710" spans="1:22" x14ac:dyDescent="0.25">
      <c r="A1710">
        <v>0</v>
      </c>
      <c r="B1710" s="366"/>
      <c r="C1710" s="366"/>
      <c r="D1710" s="366"/>
      <c r="E1710" s="365"/>
      <c r="F1710" s="366" t="s">
        <v>619</v>
      </c>
      <c r="G1710" s="368"/>
      <c r="H1710" s="368"/>
      <c r="I1710" s="367"/>
      <c r="J1710" s="361"/>
      <c r="K1710" s="362"/>
      <c r="L1710" s="361">
        <v>0</v>
      </c>
      <c r="M1710" s="201">
        <v>-119.89223517172852</v>
      </c>
      <c r="N1710" s="201">
        <v>415.34755298882715</v>
      </c>
      <c r="O1710" s="201">
        <v>41.094000000000001</v>
      </c>
      <c r="P1710" s="361">
        <v>41.094000000000001</v>
      </c>
      <c r="Q1710" s="361">
        <v>415.34755298882715</v>
      </c>
      <c r="R1710" s="361">
        <v>-119.89223517172852</v>
      </c>
      <c r="S1710" s="361">
        <v>275.41824598178505</v>
      </c>
      <c r="T1710" s="361">
        <v>275.41824598178505</v>
      </c>
      <c r="U1710" s="361"/>
      <c r="V1710" s="170">
        <v>206.93961611538521</v>
      </c>
    </row>
    <row r="1711" spans="1:22" x14ac:dyDescent="0.25">
      <c r="A1711">
        <v>0</v>
      </c>
      <c r="B1711" s="366"/>
      <c r="C1711" s="366"/>
      <c r="D1711" s="366"/>
      <c r="E1711" s="365"/>
      <c r="F1711" s="366"/>
      <c r="G1711" s="368"/>
      <c r="H1711" s="368"/>
      <c r="I1711" s="367"/>
      <c r="J1711" s="361"/>
      <c r="K1711" s="362"/>
      <c r="L1711" s="361">
        <v>0</v>
      </c>
      <c r="M1711" s="201">
        <v>-119.89223517172852</v>
      </c>
      <c r="N1711" s="201">
        <v>415.34755298882715</v>
      </c>
      <c r="O1711" s="201">
        <v>41.094000000000001</v>
      </c>
      <c r="P1711" s="361">
        <v>41.094000000000001</v>
      </c>
      <c r="Q1711" s="361">
        <v>415.34755298882715</v>
      </c>
      <c r="R1711" s="361">
        <v>-119.89223517172852</v>
      </c>
      <c r="S1711" s="361">
        <v>275.41824598178505</v>
      </c>
      <c r="T1711" s="361">
        <v>275.41824598178505</v>
      </c>
      <c r="U1711" s="361"/>
      <c r="V1711" s="170">
        <v>206.93961611538521</v>
      </c>
    </row>
    <row r="1712" spans="1:22" x14ac:dyDescent="0.25">
      <c r="A1712">
        <v>0</v>
      </c>
      <c r="B1712" s="366"/>
      <c r="C1712" s="366"/>
      <c r="D1712" s="366"/>
      <c r="E1712" s="365"/>
      <c r="F1712" s="366" t="s">
        <v>619</v>
      </c>
      <c r="G1712" s="368"/>
      <c r="H1712" s="368" t="s">
        <v>1962</v>
      </c>
      <c r="I1712" s="367"/>
      <c r="J1712" s="361"/>
      <c r="K1712" s="362"/>
      <c r="L1712" s="361">
        <v>9.9516999999999994E-2</v>
      </c>
      <c r="M1712" s="201">
        <v>-119.84247667172852</v>
      </c>
      <c r="N1712" s="201">
        <v>415.34755298882715</v>
      </c>
      <c r="O1712" s="201">
        <v>41.094000000000001</v>
      </c>
      <c r="P1712" s="361">
        <v>41.094000000000001</v>
      </c>
      <c r="Q1712" s="361">
        <v>415.34755298882715</v>
      </c>
      <c r="R1712" s="361">
        <v>-119.79271817172851</v>
      </c>
      <c r="S1712" s="361">
        <v>275.46800448178504</v>
      </c>
      <c r="T1712" s="361">
        <v>275.51776298178504</v>
      </c>
      <c r="U1712" s="361"/>
      <c r="V1712" s="170">
        <v>206.9893746153852</v>
      </c>
    </row>
    <row r="1713" spans="1:22" x14ac:dyDescent="0.25">
      <c r="A1713">
        <v>0</v>
      </c>
      <c r="B1713" s="366" t="s">
        <v>2423</v>
      </c>
      <c r="C1713" s="366" t="s">
        <v>2804</v>
      </c>
      <c r="D1713" s="366" t="s">
        <v>2192</v>
      </c>
      <c r="E1713" s="365">
        <v>2755</v>
      </c>
      <c r="F1713" s="366" t="s">
        <v>2799</v>
      </c>
      <c r="G1713" s="368"/>
      <c r="H1713" s="368" t="s">
        <v>2632</v>
      </c>
      <c r="I1713" s="367">
        <v>40</v>
      </c>
      <c r="J1713" s="361"/>
      <c r="K1713" s="362"/>
      <c r="L1713" s="361">
        <v>0.32364399999999999</v>
      </c>
      <c r="M1713" s="201">
        <v>-119.63089617172851</v>
      </c>
      <c r="N1713" s="201">
        <v>415.34755298882715</v>
      </c>
      <c r="O1713" s="201">
        <v>41.094000000000001</v>
      </c>
      <c r="P1713" s="361">
        <v>41.094000000000001</v>
      </c>
      <c r="Q1713" s="361">
        <v>415.34755298882715</v>
      </c>
      <c r="R1713" s="361">
        <v>-119.46907417172851</v>
      </c>
      <c r="S1713" s="361">
        <v>275.67958498178507</v>
      </c>
      <c r="T1713" s="361">
        <v>275.84140698178504</v>
      </c>
      <c r="U1713" s="361"/>
      <c r="V1713" s="170">
        <v>207.20095511538523</v>
      </c>
    </row>
    <row r="1714" spans="1:22" x14ac:dyDescent="0.25">
      <c r="A1714">
        <v>0</v>
      </c>
      <c r="B1714" s="366" t="s">
        <v>2423</v>
      </c>
      <c r="C1714" s="366" t="s">
        <v>2804</v>
      </c>
      <c r="D1714" s="366" t="s">
        <v>2174</v>
      </c>
      <c r="E1714" s="365">
        <v>2757</v>
      </c>
      <c r="F1714" s="366" t="s">
        <v>2798</v>
      </c>
      <c r="G1714" s="368"/>
      <c r="H1714" s="368" t="s">
        <v>4278</v>
      </c>
      <c r="I1714" s="367"/>
      <c r="J1714" s="361"/>
      <c r="K1714" s="362"/>
      <c r="L1714" s="361">
        <v>0</v>
      </c>
      <c r="M1714" s="201">
        <v>-119.46907417172851</v>
      </c>
      <c r="N1714" s="201">
        <v>415.34755298882715</v>
      </c>
      <c r="O1714" s="201">
        <v>41.094000000000001</v>
      </c>
      <c r="P1714" s="361">
        <v>41.094000000000001</v>
      </c>
      <c r="Q1714" s="361">
        <v>415.34755298882715</v>
      </c>
      <c r="R1714" s="361">
        <v>-119.46907417172851</v>
      </c>
      <c r="S1714" s="361">
        <v>275.84140698178504</v>
      </c>
      <c r="T1714" s="361">
        <v>275.84140698178504</v>
      </c>
      <c r="U1714" s="361"/>
      <c r="V1714" s="170">
        <v>207.3627771153852</v>
      </c>
    </row>
    <row r="1715" spans="1:22" x14ac:dyDescent="0.25">
      <c r="A1715">
        <v>0</v>
      </c>
      <c r="B1715" s="366"/>
      <c r="C1715" s="366"/>
      <c r="D1715" s="366"/>
      <c r="E1715" s="365"/>
      <c r="F1715" s="366"/>
      <c r="G1715" s="368"/>
      <c r="H1715" s="368"/>
      <c r="I1715" s="367"/>
      <c r="J1715" s="361"/>
      <c r="K1715" s="362"/>
      <c r="L1715" s="361">
        <v>0</v>
      </c>
      <c r="M1715" s="201">
        <v>-119.46907417172851</v>
      </c>
      <c r="N1715" s="201">
        <v>415.34755298882715</v>
      </c>
      <c r="O1715" s="201">
        <v>41.094000000000001</v>
      </c>
      <c r="P1715" s="361">
        <v>41.094000000000001</v>
      </c>
      <c r="Q1715" s="361">
        <v>415.34755298882715</v>
      </c>
      <c r="R1715" s="361">
        <v>-119.46907417172851</v>
      </c>
      <c r="S1715" s="361">
        <v>275.84140698178504</v>
      </c>
      <c r="T1715" s="361">
        <v>275.84140698178504</v>
      </c>
      <c r="U1715" s="361"/>
      <c r="V1715" s="170">
        <v>207.3627771153852</v>
      </c>
    </row>
    <row r="1716" spans="1:22" x14ac:dyDescent="0.25">
      <c r="A1716">
        <v>0</v>
      </c>
      <c r="B1716" s="366"/>
      <c r="C1716" s="366"/>
      <c r="D1716" s="366"/>
      <c r="E1716" s="365"/>
      <c r="F1716" s="366" t="s">
        <v>619</v>
      </c>
      <c r="G1716" s="368"/>
      <c r="H1716" s="368" t="s">
        <v>2636</v>
      </c>
      <c r="I1716" s="367"/>
      <c r="J1716" s="361"/>
      <c r="K1716" s="362"/>
      <c r="L1716" s="361">
        <v>0.15525</v>
      </c>
      <c r="M1716" s="201">
        <v>-119.39144917172851</v>
      </c>
      <c r="N1716" s="201">
        <v>415.34755298882715</v>
      </c>
      <c r="O1716" s="201">
        <v>41.094000000000001</v>
      </c>
      <c r="P1716" s="361">
        <v>41.094000000000001</v>
      </c>
      <c r="Q1716" s="361">
        <v>415.34755298882715</v>
      </c>
      <c r="R1716" s="361">
        <v>-119.31382417172851</v>
      </c>
      <c r="S1716" s="361">
        <v>275.91903198178505</v>
      </c>
      <c r="T1716" s="361">
        <v>275.99665698178507</v>
      </c>
      <c r="U1716" s="361"/>
      <c r="V1716" s="170">
        <v>207.44040211538521</v>
      </c>
    </row>
    <row r="1717" spans="1:22" x14ac:dyDescent="0.25">
      <c r="A1717">
        <v>0</v>
      </c>
      <c r="B1717" s="366" t="s">
        <v>2423</v>
      </c>
      <c r="C1717" s="366" t="s">
        <v>2804</v>
      </c>
      <c r="D1717" s="366" t="s">
        <v>2187</v>
      </c>
      <c r="E1717" s="365">
        <v>2762</v>
      </c>
      <c r="F1717" s="366" t="s">
        <v>2797</v>
      </c>
      <c r="G1717" s="368" t="s">
        <v>2185</v>
      </c>
      <c r="H1717" s="368" t="s">
        <v>2184</v>
      </c>
      <c r="I1717" s="367">
        <v>40</v>
      </c>
      <c r="J1717" s="361"/>
      <c r="K1717" s="362"/>
      <c r="L1717" s="361">
        <v>0.5</v>
      </c>
      <c r="M1717" s="201">
        <v>-119.06382417172851</v>
      </c>
      <c r="N1717" s="201">
        <v>415.34755298882715</v>
      </c>
      <c r="O1717" s="201">
        <v>41.094000000000001</v>
      </c>
      <c r="P1717" s="361">
        <v>41.094000000000001</v>
      </c>
      <c r="Q1717" s="361">
        <v>415.34755298882715</v>
      </c>
      <c r="R1717" s="361">
        <v>-118.81382417172851</v>
      </c>
      <c r="S1717" s="361">
        <v>276.24665698178507</v>
      </c>
      <c r="T1717" s="361">
        <v>276.49665698178507</v>
      </c>
      <c r="U1717" s="361"/>
      <c r="V1717" s="170">
        <v>207.76802711538522</v>
      </c>
    </row>
    <row r="1718" spans="1:22" x14ac:dyDescent="0.25">
      <c r="A1718">
        <v>0</v>
      </c>
      <c r="B1718" s="366"/>
      <c r="C1718" s="366"/>
      <c r="D1718" s="366"/>
      <c r="E1718" s="365"/>
      <c r="F1718" s="366" t="s">
        <v>619</v>
      </c>
      <c r="G1718" s="368"/>
      <c r="H1718" s="368" t="s">
        <v>2636</v>
      </c>
      <c r="I1718" s="367"/>
      <c r="J1718" s="361"/>
      <c r="K1718" s="362"/>
      <c r="L1718" s="361">
        <v>0.15525</v>
      </c>
      <c r="M1718" s="201">
        <v>-118.73619917172852</v>
      </c>
      <c r="N1718" s="201">
        <v>415.34755298882715</v>
      </c>
      <c r="O1718" s="201">
        <v>41.094000000000001</v>
      </c>
      <c r="P1718" s="361">
        <v>41.094000000000001</v>
      </c>
      <c r="Q1718" s="361">
        <v>415.34755298882715</v>
      </c>
      <c r="R1718" s="361">
        <v>-118.65857417172852</v>
      </c>
      <c r="S1718" s="361">
        <v>276.57428198178508</v>
      </c>
      <c r="T1718" s="361">
        <v>276.65190698178509</v>
      </c>
      <c r="U1718" s="361"/>
      <c r="V1718" s="170">
        <v>208.09565211538523</v>
      </c>
    </row>
    <row r="1719" spans="1:22" x14ac:dyDescent="0.25">
      <c r="A1719">
        <v>0</v>
      </c>
      <c r="B1719" s="366" t="s">
        <v>2423</v>
      </c>
      <c r="C1719" s="366" t="s">
        <v>2804</v>
      </c>
      <c r="D1719" s="366" t="s">
        <v>2190</v>
      </c>
      <c r="E1719" s="365">
        <v>2766</v>
      </c>
      <c r="F1719" s="366" t="s">
        <v>2796</v>
      </c>
      <c r="G1719" s="368"/>
      <c r="H1719" s="368" t="s">
        <v>2632</v>
      </c>
      <c r="I1719" s="367">
        <v>40</v>
      </c>
      <c r="J1719" s="361"/>
      <c r="K1719" s="362"/>
      <c r="L1719" s="361">
        <v>0.32364399999999999</v>
      </c>
      <c r="M1719" s="201">
        <v>-118.49675217172852</v>
      </c>
      <c r="N1719" s="201">
        <v>415.34755298882715</v>
      </c>
      <c r="O1719" s="201">
        <v>41.094000000000001</v>
      </c>
      <c r="P1719" s="361">
        <v>41.094000000000001</v>
      </c>
      <c r="Q1719" s="361">
        <v>415.34755298882715</v>
      </c>
      <c r="R1719" s="361">
        <v>-118.33493017172852</v>
      </c>
      <c r="S1719" s="361">
        <v>276.81372898178512</v>
      </c>
      <c r="T1719" s="361">
        <v>276.97555098178509</v>
      </c>
      <c r="U1719" s="361"/>
      <c r="V1719" s="170">
        <v>208.33509911538528</v>
      </c>
    </row>
    <row r="1720" spans="1:22" x14ac:dyDescent="0.25">
      <c r="A1720">
        <v>0</v>
      </c>
      <c r="B1720" s="366"/>
      <c r="C1720" s="366"/>
      <c r="D1720" s="366"/>
      <c r="E1720" s="365"/>
      <c r="F1720" s="366" t="s">
        <v>619</v>
      </c>
      <c r="G1720" s="368"/>
      <c r="H1720" s="368"/>
      <c r="I1720" s="367"/>
      <c r="J1720" s="361"/>
      <c r="K1720" s="362"/>
      <c r="L1720" s="361">
        <v>0</v>
      </c>
      <c r="M1720" s="201">
        <v>-118.33493017172852</v>
      </c>
      <c r="N1720" s="201">
        <v>415.34755298882715</v>
      </c>
      <c r="O1720" s="201">
        <v>41.094000000000001</v>
      </c>
      <c r="P1720" s="361">
        <v>41.094000000000001</v>
      </c>
      <c r="Q1720" s="361">
        <v>415.34755298882715</v>
      </c>
      <c r="R1720" s="361">
        <v>-118.33493017172852</v>
      </c>
      <c r="S1720" s="361">
        <v>276.97555098178509</v>
      </c>
      <c r="T1720" s="361">
        <v>276.97555098178509</v>
      </c>
      <c r="U1720" s="361"/>
      <c r="V1720" s="170">
        <v>208.49692111538525</v>
      </c>
    </row>
    <row r="1721" spans="1:22" x14ac:dyDescent="0.25">
      <c r="A1721">
        <v>0</v>
      </c>
      <c r="B1721" s="366"/>
      <c r="C1721" s="366"/>
      <c r="D1721" s="366"/>
      <c r="E1721" s="365"/>
      <c r="F1721" s="366"/>
      <c r="G1721" s="368"/>
      <c r="H1721" s="368"/>
      <c r="I1721" s="367"/>
      <c r="J1721" s="361"/>
      <c r="K1721" s="362"/>
      <c r="L1721" s="361">
        <v>0</v>
      </c>
      <c r="M1721" s="201">
        <v>-118.33493017172852</v>
      </c>
      <c r="N1721" s="201">
        <v>415.34755298882715</v>
      </c>
      <c r="O1721" s="201">
        <v>41.094000000000001</v>
      </c>
      <c r="P1721" s="361">
        <v>41.094000000000001</v>
      </c>
      <c r="Q1721" s="361">
        <v>415.34755298882715</v>
      </c>
      <c r="R1721" s="361">
        <v>-118.33493017172852</v>
      </c>
      <c r="S1721" s="361">
        <v>276.97555098178509</v>
      </c>
      <c r="T1721" s="361">
        <v>276.97555098178509</v>
      </c>
      <c r="U1721" s="361"/>
      <c r="V1721" s="170">
        <v>208.49692111538525</v>
      </c>
    </row>
    <row r="1722" spans="1:22" x14ac:dyDescent="0.25">
      <c r="A1722">
        <v>0</v>
      </c>
      <c r="B1722" s="366"/>
      <c r="C1722" s="366"/>
      <c r="D1722" s="366"/>
      <c r="E1722" s="365"/>
      <c r="F1722" s="366" t="s">
        <v>619</v>
      </c>
      <c r="G1722" s="368"/>
      <c r="H1722" s="368"/>
      <c r="I1722" s="367"/>
      <c r="J1722" s="361"/>
      <c r="K1722" s="362"/>
      <c r="L1722" s="361">
        <v>9.9516999999999994E-2</v>
      </c>
      <c r="M1722" s="201">
        <v>-118.28517167172851</v>
      </c>
      <c r="N1722" s="201">
        <v>415.34755298882715</v>
      </c>
      <c r="O1722" s="201">
        <v>41.094000000000001</v>
      </c>
      <c r="P1722" s="361">
        <v>41.094000000000001</v>
      </c>
      <c r="Q1722" s="361">
        <v>415.34755298882715</v>
      </c>
      <c r="R1722" s="361">
        <v>-118.23541317172851</v>
      </c>
      <c r="S1722" s="361">
        <v>277.02530948178509</v>
      </c>
      <c r="T1722" s="361">
        <v>277.07506798178508</v>
      </c>
      <c r="U1722" s="361"/>
      <c r="V1722" s="170">
        <v>208.54667961538524</v>
      </c>
    </row>
    <row r="1723" spans="1:22" x14ac:dyDescent="0.25">
      <c r="A1723">
        <v>0</v>
      </c>
      <c r="B1723" s="366" t="s">
        <v>2423</v>
      </c>
      <c r="C1723" s="366" t="s">
        <v>2804</v>
      </c>
      <c r="D1723" s="366" t="s">
        <v>2183</v>
      </c>
      <c r="E1723" s="365">
        <v>2770</v>
      </c>
      <c r="F1723" s="366" t="s">
        <v>2795</v>
      </c>
      <c r="G1723" s="368"/>
      <c r="H1723" s="368" t="s">
        <v>2632</v>
      </c>
      <c r="I1723" s="367">
        <v>40</v>
      </c>
      <c r="J1723" s="361"/>
      <c r="K1723" s="362"/>
      <c r="L1723" s="361">
        <v>0.32364399999999999</v>
      </c>
      <c r="M1723" s="201">
        <v>-118.07359117172851</v>
      </c>
      <c r="N1723" s="201">
        <v>415.34755298882715</v>
      </c>
      <c r="O1723" s="201">
        <v>41.094000000000001</v>
      </c>
      <c r="P1723" s="361">
        <v>41.094000000000001</v>
      </c>
      <c r="Q1723" s="361">
        <v>415.34755298882715</v>
      </c>
      <c r="R1723" s="361">
        <v>-117.91176917172851</v>
      </c>
      <c r="S1723" s="361">
        <v>277.23688998178511</v>
      </c>
      <c r="T1723" s="361">
        <v>277.39871198178508</v>
      </c>
      <c r="U1723" s="361"/>
      <c r="V1723" s="170">
        <v>208.75826011538527</v>
      </c>
    </row>
    <row r="1724" spans="1:22" x14ac:dyDescent="0.25">
      <c r="A1724">
        <v>0</v>
      </c>
      <c r="B1724" s="366"/>
      <c r="C1724" s="366"/>
      <c r="D1724" s="366"/>
      <c r="E1724" s="365"/>
      <c r="F1724" s="366" t="s">
        <v>619</v>
      </c>
      <c r="G1724" s="368"/>
      <c r="H1724" s="368"/>
      <c r="I1724" s="367"/>
      <c r="J1724" s="361"/>
      <c r="K1724" s="362"/>
      <c r="L1724" s="361">
        <v>0</v>
      </c>
      <c r="M1724" s="201">
        <v>-117.91176917172851</v>
      </c>
      <c r="N1724" s="201">
        <v>415.34755298882715</v>
      </c>
      <c r="O1724" s="201">
        <v>41.094000000000001</v>
      </c>
      <c r="P1724" s="361">
        <v>41.094000000000001</v>
      </c>
      <c r="Q1724" s="361">
        <v>415.34755298882715</v>
      </c>
      <c r="R1724" s="361">
        <v>-117.91176917172851</v>
      </c>
      <c r="S1724" s="361">
        <v>277.39871198178508</v>
      </c>
      <c r="T1724" s="361">
        <v>277.39871198178508</v>
      </c>
      <c r="U1724" s="361"/>
      <c r="V1724" s="170">
        <v>208.92008211538524</v>
      </c>
    </row>
    <row r="1725" spans="1:22" x14ac:dyDescent="0.25">
      <c r="A1725">
        <v>0</v>
      </c>
      <c r="B1725" s="366"/>
      <c r="C1725" s="366"/>
      <c r="D1725" s="366"/>
      <c r="E1725" s="365"/>
      <c r="F1725" s="366"/>
      <c r="G1725" s="368"/>
      <c r="H1725" s="368"/>
      <c r="I1725" s="367"/>
      <c r="J1725" s="361"/>
      <c r="K1725" s="362"/>
      <c r="L1725" s="361">
        <v>0</v>
      </c>
      <c r="M1725" s="201">
        <v>-117.91176917172851</v>
      </c>
      <c r="N1725" s="201">
        <v>415.34755298882715</v>
      </c>
      <c r="O1725" s="201">
        <v>41.094000000000001</v>
      </c>
      <c r="P1725" s="361">
        <v>41.094000000000001</v>
      </c>
      <c r="Q1725" s="361">
        <v>415.34755298882715</v>
      </c>
      <c r="R1725" s="361">
        <v>-117.91176917172851</v>
      </c>
      <c r="S1725" s="361">
        <v>277.39871198178508</v>
      </c>
      <c r="T1725" s="361">
        <v>277.39871198178508</v>
      </c>
      <c r="U1725" s="361"/>
      <c r="V1725" s="170">
        <v>208.92008211538524</v>
      </c>
    </row>
    <row r="1726" spans="1:22" x14ac:dyDescent="0.25">
      <c r="A1726">
        <v>0</v>
      </c>
      <c r="B1726" s="366"/>
      <c r="C1726" s="366"/>
      <c r="D1726" s="366"/>
      <c r="E1726" s="365"/>
      <c r="F1726" s="366" t="s">
        <v>619</v>
      </c>
      <c r="G1726" s="368"/>
      <c r="H1726" s="368"/>
      <c r="I1726" s="367"/>
      <c r="J1726" s="361"/>
      <c r="K1726" s="362"/>
      <c r="L1726" s="361">
        <v>9.9516999999999994E-2</v>
      </c>
      <c r="M1726" s="201">
        <v>-117.86201067172851</v>
      </c>
      <c r="N1726" s="201">
        <v>415.34755298882715</v>
      </c>
      <c r="O1726" s="201">
        <v>41.094000000000001</v>
      </c>
      <c r="P1726" s="361">
        <v>41.094000000000001</v>
      </c>
      <c r="Q1726" s="361">
        <v>415.34755298882715</v>
      </c>
      <c r="R1726" s="361">
        <v>-117.8122521717285</v>
      </c>
      <c r="S1726" s="361">
        <v>277.44847048178508</v>
      </c>
      <c r="T1726" s="361">
        <v>277.49822898178508</v>
      </c>
      <c r="U1726" s="361"/>
      <c r="V1726" s="170">
        <v>208.96984061538524</v>
      </c>
    </row>
    <row r="1727" spans="1:22" x14ac:dyDescent="0.25">
      <c r="A1727">
        <v>0</v>
      </c>
      <c r="B1727" s="366" t="s">
        <v>2423</v>
      </c>
      <c r="C1727" s="366" t="s">
        <v>2804</v>
      </c>
      <c r="D1727" s="366" t="s">
        <v>2181</v>
      </c>
      <c r="E1727" s="365">
        <v>2774</v>
      </c>
      <c r="F1727" s="366" t="s">
        <v>2794</v>
      </c>
      <c r="G1727" s="368"/>
      <c r="H1727" s="368" t="s">
        <v>2632</v>
      </c>
      <c r="I1727" s="367">
        <v>40</v>
      </c>
      <c r="J1727" s="361"/>
      <c r="K1727" s="362"/>
      <c r="L1727" s="361">
        <v>0.32364399999999999</v>
      </c>
      <c r="M1727" s="201">
        <v>-117.6504301717285</v>
      </c>
      <c r="N1727" s="201">
        <v>415.34755298882715</v>
      </c>
      <c r="O1727" s="201">
        <v>41.094000000000001</v>
      </c>
      <c r="P1727" s="361">
        <v>41.094000000000001</v>
      </c>
      <c r="Q1727" s="361">
        <v>415.34755298882715</v>
      </c>
      <c r="R1727" s="361">
        <v>-117.4886081717285</v>
      </c>
      <c r="S1727" s="361">
        <v>277.6600509817851</v>
      </c>
      <c r="T1727" s="361">
        <v>277.82187298178508</v>
      </c>
      <c r="U1727" s="361"/>
      <c r="V1727" s="170">
        <v>209.18142111538526</v>
      </c>
    </row>
    <row r="1728" spans="1:22" x14ac:dyDescent="0.25">
      <c r="A1728">
        <v>0</v>
      </c>
      <c r="B1728" s="366" t="s">
        <v>2423</v>
      </c>
      <c r="C1728" s="366" t="s">
        <v>2804</v>
      </c>
      <c r="D1728" s="366" t="s">
        <v>2174</v>
      </c>
      <c r="E1728" s="365">
        <v>2777</v>
      </c>
      <c r="F1728" s="366" t="s">
        <v>2793</v>
      </c>
      <c r="G1728" s="368"/>
      <c r="H1728" s="368" t="s">
        <v>4278</v>
      </c>
      <c r="I1728" s="367"/>
      <c r="J1728" s="361"/>
      <c r="K1728" s="362"/>
      <c r="L1728" s="361">
        <v>0</v>
      </c>
      <c r="M1728" s="201">
        <v>-117.4886081717285</v>
      </c>
      <c r="N1728" s="201">
        <v>415.34755298882715</v>
      </c>
      <c r="O1728" s="201">
        <v>41.094000000000001</v>
      </c>
      <c r="P1728" s="361">
        <v>41.094000000000001</v>
      </c>
      <c r="Q1728" s="361">
        <v>415.34755298882715</v>
      </c>
      <c r="R1728" s="361">
        <v>-117.4886081717285</v>
      </c>
      <c r="S1728" s="361">
        <v>277.82187298178508</v>
      </c>
      <c r="T1728" s="361">
        <v>277.82187298178508</v>
      </c>
      <c r="U1728" s="361"/>
      <c r="V1728" s="170">
        <v>209.34324311538523</v>
      </c>
    </row>
    <row r="1729" spans="1:22" x14ac:dyDescent="0.25">
      <c r="A1729">
        <v>0</v>
      </c>
      <c r="B1729" s="366"/>
      <c r="C1729" s="366"/>
      <c r="D1729" s="366"/>
      <c r="E1729" s="365"/>
      <c r="F1729" s="366"/>
      <c r="G1729" s="368"/>
      <c r="H1729" s="368"/>
      <c r="I1729" s="367"/>
      <c r="J1729" s="361"/>
      <c r="K1729" s="362"/>
      <c r="L1729" s="361">
        <v>0</v>
      </c>
      <c r="M1729" s="201">
        <v>-117.4886081717285</v>
      </c>
      <c r="N1729" s="201">
        <v>415.34755298882715</v>
      </c>
      <c r="O1729" s="201">
        <v>41.094000000000001</v>
      </c>
      <c r="P1729" s="361">
        <v>41.094000000000001</v>
      </c>
      <c r="Q1729" s="361">
        <v>415.34755298882715</v>
      </c>
      <c r="R1729" s="361">
        <v>-117.4886081717285</v>
      </c>
      <c r="S1729" s="361">
        <v>277.82187298178508</v>
      </c>
      <c r="T1729" s="361">
        <v>277.82187298178508</v>
      </c>
      <c r="U1729" s="361"/>
      <c r="V1729" s="170">
        <v>209.34324311538523</v>
      </c>
    </row>
    <row r="1730" spans="1:22" x14ac:dyDescent="0.25">
      <c r="A1730">
        <v>0</v>
      </c>
      <c r="B1730" s="366"/>
      <c r="C1730" s="366"/>
      <c r="D1730" s="366"/>
      <c r="E1730" s="365"/>
      <c r="F1730" s="366" t="s">
        <v>619</v>
      </c>
      <c r="G1730" s="368"/>
      <c r="H1730" s="368" t="s">
        <v>2198</v>
      </c>
      <c r="I1730" s="367"/>
      <c r="J1730" s="361"/>
      <c r="K1730" s="362"/>
      <c r="L1730" s="361">
        <v>0.16770400000000002</v>
      </c>
      <c r="M1730" s="201">
        <v>-117.40475617172851</v>
      </c>
      <c r="N1730" s="201">
        <v>415.34755298882715</v>
      </c>
      <c r="O1730" s="201">
        <v>41.094000000000001</v>
      </c>
      <c r="P1730" s="361">
        <v>41.094000000000001</v>
      </c>
      <c r="Q1730" s="361">
        <v>415.34755298882715</v>
      </c>
      <c r="R1730" s="361">
        <v>-117.3209041717285</v>
      </c>
      <c r="S1730" s="361">
        <v>277.90572498178511</v>
      </c>
      <c r="T1730" s="361">
        <v>277.98957698178509</v>
      </c>
      <c r="U1730" s="361"/>
      <c r="V1730" s="170">
        <v>209.42709511538527</v>
      </c>
    </row>
    <row r="1731" spans="1:22" x14ac:dyDescent="0.25">
      <c r="A1731">
        <v>0</v>
      </c>
      <c r="B1731" s="366" t="s">
        <v>2423</v>
      </c>
      <c r="C1731" s="366" t="s">
        <v>2804</v>
      </c>
      <c r="D1731" s="366" t="s">
        <v>1981</v>
      </c>
      <c r="E1731" s="365">
        <v>2780</v>
      </c>
      <c r="F1731" s="361" t="s">
        <v>2792</v>
      </c>
      <c r="G1731" s="364"/>
      <c r="H1731" s="364" t="s">
        <v>1978</v>
      </c>
      <c r="I1731" s="363">
        <v>40</v>
      </c>
      <c r="J1731" s="361"/>
      <c r="K1731" s="362"/>
      <c r="L1731" s="361">
        <v>5.7403999999999997E-2</v>
      </c>
      <c r="M1731" s="201">
        <v>-117.29220217172849</v>
      </c>
      <c r="N1731" s="201">
        <v>415.34755298882715</v>
      </c>
      <c r="O1731" s="201">
        <v>41.094000000000001</v>
      </c>
      <c r="P1731" s="361">
        <v>41.094000000000001</v>
      </c>
      <c r="Q1731" s="361">
        <v>415.34755298882715</v>
      </c>
      <c r="R1731" s="361">
        <v>-117.2635001717285</v>
      </c>
      <c r="S1731" s="361">
        <v>278.0182789817851</v>
      </c>
      <c r="T1731" s="361">
        <v>278.04698098178511</v>
      </c>
      <c r="U1731" s="361"/>
      <c r="V1731" s="170">
        <v>209.53964911538526</v>
      </c>
    </row>
    <row r="1732" spans="1:22" x14ac:dyDescent="0.25">
      <c r="A1732">
        <v>0</v>
      </c>
      <c r="B1732" s="278"/>
      <c r="C1732" s="278"/>
      <c r="D1732" s="280"/>
      <c r="E1732" s="279"/>
      <c r="F1732" s="280" t="s">
        <v>619</v>
      </c>
      <c r="G1732" s="277"/>
      <c r="H1732" s="277" t="s">
        <v>1962</v>
      </c>
      <c r="I1732" s="276">
        <v>40</v>
      </c>
      <c r="J1732" s="274"/>
      <c r="K1732" s="275"/>
      <c r="L1732" s="274">
        <v>0.103502</v>
      </c>
      <c r="M1732" s="201">
        <v>-117.21174917172848</v>
      </c>
      <c r="N1732" s="201">
        <v>415.34755298882715</v>
      </c>
      <c r="O1732" s="201">
        <v>41.094000000000001</v>
      </c>
      <c r="P1732" s="273">
        <v>41.094000000000001</v>
      </c>
      <c r="Q1732" s="273">
        <v>415.34755298882715</v>
      </c>
      <c r="R1732" s="273">
        <v>-117.15999817172849</v>
      </c>
      <c r="S1732" s="273">
        <v>278.09873198178508</v>
      </c>
      <c r="T1732" s="273">
        <v>278.1504829817851</v>
      </c>
      <c r="U1732" s="273"/>
      <c r="V1732" s="170">
        <v>209.62010211538524</v>
      </c>
    </row>
    <row r="1733" spans="1:22" x14ac:dyDescent="0.25">
      <c r="A1733">
        <v>0</v>
      </c>
      <c r="B1733" s="278" t="s">
        <v>2423</v>
      </c>
      <c r="C1733" s="278" t="s">
        <v>2791</v>
      </c>
      <c r="D1733" s="280" t="s">
        <v>111</v>
      </c>
      <c r="E1733" s="279">
        <v>2782</v>
      </c>
      <c r="F1733" s="278" t="s">
        <v>1275</v>
      </c>
      <c r="G1733" s="277" t="s">
        <v>2169</v>
      </c>
      <c r="H1733" s="277" t="s">
        <v>1951</v>
      </c>
      <c r="I1733" s="276"/>
      <c r="J1733" s="273"/>
      <c r="K1733" s="275"/>
      <c r="L1733" s="274">
        <v>0</v>
      </c>
      <c r="M1733" s="201">
        <v>-117.15999817172849</v>
      </c>
      <c r="N1733" s="201">
        <v>415.34755298882715</v>
      </c>
      <c r="O1733" s="201">
        <v>41.094000000000001</v>
      </c>
      <c r="P1733" s="273">
        <v>41.094000000000001</v>
      </c>
      <c r="Q1733" s="273">
        <v>415.34755298882715</v>
      </c>
      <c r="R1733" s="273">
        <v>-117.15999817172849</v>
      </c>
      <c r="S1733" s="273">
        <v>278.1504829817851</v>
      </c>
      <c r="T1733" s="273">
        <v>278.1504829817851</v>
      </c>
      <c r="U1733" s="273"/>
      <c r="V1733" s="170">
        <v>209.67185311538526</v>
      </c>
    </row>
    <row r="1734" spans="1:22" x14ac:dyDescent="0.25">
      <c r="A1734">
        <v>0</v>
      </c>
      <c r="B1734" s="278"/>
      <c r="C1734" s="278"/>
      <c r="D1734" s="280"/>
      <c r="E1734" s="279"/>
      <c r="F1734" s="283" t="s">
        <v>619</v>
      </c>
      <c r="G1734" s="277"/>
      <c r="H1734" s="277" t="s">
        <v>1969</v>
      </c>
      <c r="I1734" s="282"/>
      <c r="J1734" s="281"/>
      <c r="K1734" s="275"/>
      <c r="L1734" s="274">
        <v>0.14528199999999999</v>
      </c>
      <c r="M1734" s="201">
        <v>-117.08735717172848</v>
      </c>
      <c r="N1734" s="201">
        <v>415.34755298882715</v>
      </c>
      <c r="O1734" s="201">
        <v>41.094000000000001</v>
      </c>
      <c r="P1734" s="273">
        <v>41.094000000000001</v>
      </c>
      <c r="Q1734" s="273">
        <v>415.34755298882715</v>
      </c>
      <c r="R1734" s="273">
        <v>-117.01471617172849</v>
      </c>
      <c r="S1734" s="273">
        <v>278.22312398178514</v>
      </c>
      <c r="T1734" s="273">
        <v>278.29576498178511</v>
      </c>
      <c r="U1734" s="273"/>
      <c r="V1734" s="170">
        <v>209.74449411538529</v>
      </c>
    </row>
    <row r="1735" spans="1:22" x14ac:dyDescent="0.25">
      <c r="A1735">
        <v>0</v>
      </c>
      <c r="B1735" s="278" t="s">
        <v>2423</v>
      </c>
      <c r="C1735" s="278" t="s">
        <v>2791</v>
      </c>
      <c r="D1735" s="280" t="s">
        <v>2087</v>
      </c>
      <c r="E1735" s="279">
        <v>2783</v>
      </c>
      <c r="F1735" s="278" t="s">
        <v>2790</v>
      </c>
      <c r="G1735" s="277"/>
      <c r="H1735" s="277" t="s">
        <v>2085</v>
      </c>
      <c r="I1735" s="276"/>
      <c r="J1735" s="273"/>
      <c r="K1735" s="275"/>
      <c r="L1735" s="274">
        <v>0</v>
      </c>
      <c r="M1735" s="201">
        <v>-117.01471617172849</v>
      </c>
      <c r="N1735" s="201">
        <v>415.34755298882715</v>
      </c>
      <c r="O1735" s="201">
        <v>41.094000000000001</v>
      </c>
      <c r="P1735" s="273">
        <v>41.094000000000001</v>
      </c>
      <c r="Q1735" s="273">
        <v>415.34755298882715</v>
      </c>
      <c r="R1735" s="273">
        <v>-117.01471617172849</v>
      </c>
      <c r="S1735" s="273">
        <v>278.29576498178511</v>
      </c>
      <c r="T1735" s="273">
        <v>278.29576498178511</v>
      </c>
      <c r="U1735" s="273"/>
      <c r="V1735" s="170">
        <v>209.81713511538527</v>
      </c>
    </row>
    <row r="1736" spans="1:22" x14ac:dyDescent="0.25">
      <c r="A1736">
        <v>0</v>
      </c>
      <c r="B1736" s="278"/>
      <c r="C1736" s="278"/>
      <c r="D1736" s="280"/>
      <c r="E1736" s="279"/>
      <c r="F1736" s="283" t="s">
        <v>619</v>
      </c>
      <c r="G1736" s="277"/>
      <c r="H1736" s="277" t="s">
        <v>1969</v>
      </c>
      <c r="I1736" s="282"/>
      <c r="J1736" s="281"/>
      <c r="K1736" s="275"/>
      <c r="L1736" s="274">
        <v>0</v>
      </c>
      <c r="M1736" s="201">
        <v>-117.01471617172849</v>
      </c>
      <c r="N1736" s="201">
        <v>415.34755298882715</v>
      </c>
      <c r="O1736" s="201">
        <v>41.094000000000001</v>
      </c>
      <c r="P1736" s="273">
        <v>41.094000000000001</v>
      </c>
      <c r="Q1736" s="273">
        <v>415.34755298882715</v>
      </c>
      <c r="R1736" s="273">
        <v>-117.01471617172849</v>
      </c>
      <c r="S1736" s="273">
        <v>278.29576498178511</v>
      </c>
      <c r="T1736" s="273">
        <v>278.29576498178511</v>
      </c>
      <c r="U1736" s="273"/>
      <c r="V1736" s="170">
        <v>209.81713511538527</v>
      </c>
    </row>
    <row r="1737" spans="1:22" x14ac:dyDescent="0.25">
      <c r="A1737">
        <v>0</v>
      </c>
      <c r="B1737" s="278" t="s">
        <v>2423</v>
      </c>
      <c r="C1737" s="278" t="s">
        <v>2791</v>
      </c>
      <c r="D1737" s="280" t="s">
        <v>1990</v>
      </c>
      <c r="E1737" s="279">
        <v>2783</v>
      </c>
      <c r="F1737" s="278" t="s">
        <v>2789</v>
      </c>
      <c r="G1737" s="277" t="s">
        <v>1988</v>
      </c>
      <c r="H1737" s="277" t="s">
        <v>1987</v>
      </c>
      <c r="I1737" s="276"/>
      <c r="J1737" s="273"/>
      <c r="K1737" s="275"/>
      <c r="L1737" s="274">
        <v>0</v>
      </c>
      <c r="M1737" s="201">
        <v>-117.01471617172849</v>
      </c>
      <c r="N1737" s="201">
        <v>415.34755298882715</v>
      </c>
      <c r="O1737" s="201">
        <v>41.094000000000001</v>
      </c>
      <c r="P1737" s="273">
        <v>41.094000000000001</v>
      </c>
      <c r="Q1737" s="273">
        <v>415.34755298882715</v>
      </c>
      <c r="R1737" s="273">
        <v>-117.01471617172849</v>
      </c>
      <c r="S1737" s="273">
        <v>278.29576498178511</v>
      </c>
      <c r="T1737" s="273">
        <v>278.29576498178511</v>
      </c>
      <c r="U1737" s="273"/>
      <c r="V1737" s="170">
        <v>209.81713511538527</v>
      </c>
    </row>
    <row r="1738" spans="1:22" x14ac:dyDescent="0.25">
      <c r="A1738">
        <v>0</v>
      </c>
      <c r="B1738" s="278"/>
      <c r="C1738" s="278"/>
      <c r="D1738" s="280"/>
      <c r="E1738" s="279"/>
      <c r="F1738" s="278" t="s">
        <v>619</v>
      </c>
      <c r="G1738" s="277"/>
      <c r="H1738" s="277" t="s">
        <v>1962</v>
      </c>
      <c r="I1738" s="276">
        <v>40</v>
      </c>
      <c r="J1738" s="273"/>
      <c r="K1738" s="275"/>
      <c r="L1738" s="274">
        <v>0.13121600000000003</v>
      </c>
      <c r="M1738" s="201">
        <v>-116.9491081717285</v>
      </c>
      <c r="N1738" s="201">
        <v>415.34755298882715</v>
      </c>
      <c r="O1738" s="201">
        <v>41.094000000000001</v>
      </c>
      <c r="P1738" s="273">
        <v>41.094000000000001</v>
      </c>
      <c r="Q1738" s="273">
        <v>415.34755298882715</v>
      </c>
      <c r="R1738" s="273">
        <v>-116.8835001717285</v>
      </c>
      <c r="S1738" s="273">
        <v>278.36137298178511</v>
      </c>
      <c r="T1738" s="273">
        <v>278.42698098178511</v>
      </c>
      <c r="U1738" s="273"/>
      <c r="V1738" s="170">
        <v>209.88274311538527</v>
      </c>
    </row>
    <row r="1739" spans="1:22" x14ac:dyDescent="0.25">
      <c r="A1739">
        <v>0</v>
      </c>
      <c r="B1739" s="366" t="s">
        <v>2423</v>
      </c>
      <c r="C1739" s="366" t="s">
        <v>2788</v>
      </c>
      <c r="D1739" s="366" t="s">
        <v>1981</v>
      </c>
      <c r="E1739" s="365">
        <v>2785</v>
      </c>
      <c r="F1739" s="361" t="s">
        <v>2787</v>
      </c>
      <c r="G1739" s="364"/>
      <c r="H1739" s="364" t="s">
        <v>1978</v>
      </c>
      <c r="I1739" s="363">
        <v>40</v>
      </c>
      <c r="J1739" s="361"/>
      <c r="K1739" s="362"/>
      <c r="L1739" s="369">
        <v>5.7403999999999997E-2</v>
      </c>
      <c r="M1739" s="201">
        <v>-116.8547981717285</v>
      </c>
      <c r="N1739" s="201">
        <v>415.34755298882715</v>
      </c>
      <c r="O1739" s="201">
        <v>41.094000000000001</v>
      </c>
      <c r="P1739" s="361">
        <v>41.094000000000001</v>
      </c>
      <c r="Q1739" s="361">
        <v>415.34755298882715</v>
      </c>
      <c r="R1739" s="361">
        <v>-116.82609617172849</v>
      </c>
      <c r="S1739" s="361">
        <v>278.45568298178512</v>
      </c>
      <c r="T1739" s="361">
        <v>278.48438498178513</v>
      </c>
      <c r="U1739" s="361"/>
      <c r="V1739" s="170">
        <v>209.97705311538527</v>
      </c>
    </row>
    <row r="1740" spans="1:22" x14ac:dyDescent="0.25">
      <c r="A1740">
        <v>0</v>
      </c>
      <c r="B1740" s="366"/>
      <c r="C1740" s="366"/>
      <c r="D1740" s="366"/>
      <c r="E1740" s="365"/>
      <c r="F1740" s="366" t="s">
        <v>619</v>
      </c>
      <c r="G1740" s="368"/>
      <c r="H1740" s="368" t="s">
        <v>2198</v>
      </c>
      <c r="I1740" s="363"/>
      <c r="J1740" s="361"/>
      <c r="K1740" s="362"/>
      <c r="L1740" s="369">
        <v>0.16770400000000002</v>
      </c>
      <c r="M1740" s="201">
        <v>-116.74224417172849</v>
      </c>
      <c r="N1740" s="201">
        <v>415.34755298882715</v>
      </c>
      <c r="O1740" s="201">
        <v>41.094000000000001</v>
      </c>
      <c r="P1740" s="361">
        <v>41.094000000000001</v>
      </c>
      <c r="Q1740" s="361">
        <v>415.34755298882715</v>
      </c>
      <c r="R1740" s="361">
        <v>-116.65839217172849</v>
      </c>
      <c r="S1740" s="361">
        <v>278.56823698178516</v>
      </c>
      <c r="T1740" s="361">
        <v>278.65208898178514</v>
      </c>
      <c r="U1740" s="361"/>
      <c r="V1740" s="170">
        <v>210.08960711538532</v>
      </c>
    </row>
    <row r="1741" spans="1:22" x14ac:dyDescent="0.25">
      <c r="A1741">
        <v>0</v>
      </c>
      <c r="B1741" s="366" t="s">
        <v>2423</v>
      </c>
      <c r="C1741" s="366" t="s">
        <v>2788</v>
      </c>
      <c r="D1741" s="366" t="s">
        <v>2197</v>
      </c>
      <c r="E1741" s="365">
        <v>2786</v>
      </c>
      <c r="F1741" s="366" t="s">
        <v>2786</v>
      </c>
      <c r="G1741" s="368"/>
      <c r="H1741" s="368" t="s">
        <v>2632</v>
      </c>
      <c r="I1741" s="367">
        <v>40</v>
      </c>
      <c r="J1741" s="361"/>
      <c r="K1741" s="362"/>
      <c r="L1741" s="361">
        <v>0.32364399999999999</v>
      </c>
      <c r="M1741" s="201">
        <v>-116.49657017172849</v>
      </c>
      <c r="N1741" s="201">
        <v>415.34755298882715</v>
      </c>
      <c r="O1741" s="201">
        <v>41.094000000000001</v>
      </c>
      <c r="P1741" s="361">
        <v>41.094000000000001</v>
      </c>
      <c r="Q1741" s="361">
        <v>415.34755298882715</v>
      </c>
      <c r="R1741" s="361">
        <v>-116.33474817172849</v>
      </c>
      <c r="S1741" s="361">
        <v>278.81391098178517</v>
      </c>
      <c r="T1741" s="361">
        <v>278.97573298178514</v>
      </c>
      <c r="U1741" s="361"/>
      <c r="V1741" s="170">
        <v>210.33528111538533</v>
      </c>
    </row>
    <row r="1742" spans="1:22" x14ac:dyDescent="0.25">
      <c r="A1742">
        <v>0</v>
      </c>
      <c r="B1742" s="366" t="s">
        <v>2423</v>
      </c>
      <c r="C1742" s="366" t="s">
        <v>2788</v>
      </c>
      <c r="D1742" s="366" t="s">
        <v>2174</v>
      </c>
      <c r="E1742" s="365">
        <v>2788</v>
      </c>
      <c r="F1742" s="366" t="s">
        <v>2785</v>
      </c>
      <c r="G1742" s="368"/>
      <c r="H1742" s="368" t="s">
        <v>4278</v>
      </c>
      <c r="I1742" s="367"/>
      <c r="J1742" s="361"/>
      <c r="K1742" s="362"/>
      <c r="L1742" s="361">
        <v>0</v>
      </c>
      <c r="M1742" s="201">
        <v>-116.33474817172849</v>
      </c>
      <c r="N1742" s="201">
        <v>415.34755298882715</v>
      </c>
      <c r="O1742" s="201">
        <v>41.094000000000001</v>
      </c>
      <c r="P1742" s="361">
        <v>41.094000000000001</v>
      </c>
      <c r="Q1742" s="361">
        <v>415.34755298882715</v>
      </c>
      <c r="R1742" s="361">
        <v>-116.33474817172849</v>
      </c>
      <c r="S1742" s="361">
        <v>278.97573298178514</v>
      </c>
      <c r="T1742" s="361">
        <v>278.97573298178514</v>
      </c>
      <c r="U1742" s="361"/>
      <c r="V1742" s="170">
        <v>210.4971031153853</v>
      </c>
    </row>
    <row r="1743" spans="1:22" x14ac:dyDescent="0.25">
      <c r="A1743">
        <v>0</v>
      </c>
      <c r="B1743" s="366"/>
      <c r="C1743" s="366"/>
      <c r="D1743" s="366"/>
      <c r="E1743" s="365"/>
      <c r="F1743" s="366"/>
      <c r="G1743" s="368"/>
      <c r="H1743" s="368"/>
      <c r="I1743" s="367"/>
      <c r="J1743" s="361"/>
      <c r="K1743" s="362"/>
      <c r="L1743" s="361">
        <v>0</v>
      </c>
      <c r="M1743" s="201">
        <v>-116.33474817172849</v>
      </c>
      <c r="N1743" s="201">
        <v>415.34755298882715</v>
      </c>
      <c r="O1743" s="201">
        <v>41.094000000000001</v>
      </c>
      <c r="P1743" s="361">
        <v>41.094000000000001</v>
      </c>
      <c r="Q1743" s="361">
        <v>415.34755298882715</v>
      </c>
      <c r="R1743" s="361">
        <v>-116.33474817172849</v>
      </c>
      <c r="S1743" s="361">
        <v>278.97573298178514</v>
      </c>
      <c r="T1743" s="361">
        <v>278.97573298178514</v>
      </c>
      <c r="U1743" s="361"/>
      <c r="V1743" s="170">
        <v>210.4971031153853</v>
      </c>
    </row>
    <row r="1744" spans="1:22" x14ac:dyDescent="0.25">
      <c r="A1744">
        <v>0</v>
      </c>
      <c r="B1744" s="366"/>
      <c r="C1744" s="366"/>
      <c r="D1744" s="366"/>
      <c r="E1744" s="365"/>
      <c r="F1744" s="366" t="s">
        <v>619</v>
      </c>
      <c r="G1744" s="368"/>
      <c r="H1744" s="368" t="s">
        <v>1962</v>
      </c>
      <c r="I1744" s="367"/>
      <c r="J1744" s="361"/>
      <c r="K1744" s="362"/>
      <c r="L1744" s="361">
        <v>9.9516999999999994E-2</v>
      </c>
      <c r="M1744" s="201">
        <v>-116.28498967172848</v>
      </c>
      <c r="N1744" s="201">
        <v>415.34755298882715</v>
      </c>
      <c r="O1744" s="201">
        <v>41.094000000000001</v>
      </c>
      <c r="P1744" s="361">
        <v>41.094000000000001</v>
      </c>
      <c r="Q1744" s="361">
        <v>415.34755298882715</v>
      </c>
      <c r="R1744" s="361">
        <v>-116.23523117172849</v>
      </c>
      <c r="S1744" s="361">
        <v>279.02549148178514</v>
      </c>
      <c r="T1744" s="361">
        <v>279.07524998178513</v>
      </c>
      <c r="U1744" s="361"/>
      <c r="V1744" s="170">
        <v>210.5468616153853</v>
      </c>
    </row>
    <row r="1745" spans="1:22" x14ac:dyDescent="0.25">
      <c r="A1745">
        <v>0</v>
      </c>
      <c r="B1745" s="366" t="s">
        <v>2423</v>
      </c>
      <c r="C1745" s="366" t="s">
        <v>2788</v>
      </c>
      <c r="D1745" s="366" t="s">
        <v>2194</v>
      </c>
      <c r="E1745" s="365">
        <v>2790</v>
      </c>
      <c r="F1745" s="366" t="s">
        <v>2784</v>
      </c>
      <c r="G1745" s="368"/>
      <c r="H1745" s="368" t="s">
        <v>2632</v>
      </c>
      <c r="I1745" s="367">
        <v>40</v>
      </c>
      <c r="J1745" s="361"/>
      <c r="K1745" s="362"/>
      <c r="L1745" s="361">
        <v>0.32364399999999999</v>
      </c>
      <c r="M1745" s="201">
        <v>-116.07340917172849</v>
      </c>
      <c r="N1745" s="201">
        <v>415.34755298882715</v>
      </c>
      <c r="O1745" s="201">
        <v>41.094000000000001</v>
      </c>
      <c r="P1745" s="361">
        <v>41.094000000000001</v>
      </c>
      <c r="Q1745" s="361">
        <v>415.34755298882715</v>
      </c>
      <c r="R1745" s="361">
        <v>-115.91158717172848</v>
      </c>
      <c r="S1745" s="361">
        <v>279.23707198178516</v>
      </c>
      <c r="T1745" s="361">
        <v>279.39889398178514</v>
      </c>
      <c r="U1745" s="361"/>
      <c r="V1745" s="170">
        <v>210.75844211538532</v>
      </c>
    </row>
    <row r="1746" spans="1:22" x14ac:dyDescent="0.25">
      <c r="A1746">
        <v>0</v>
      </c>
      <c r="B1746" s="366"/>
      <c r="C1746" s="366"/>
      <c r="D1746" s="366"/>
      <c r="E1746" s="365"/>
      <c r="F1746" s="366" t="s">
        <v>619</v>
      </c>
      <c r="G1746" s="368"/>
      <c r="H1746" s="368"/>
      <c r="I1746" s="367"/>
      <c r="J1746" s="361"/>
      <c r="K1746" s="362"/>
      <c r="L1746" s="361">
        <v>0</v>
      </c>
      <c r="M1746" s="201">
        <v>-115.91158717172848</v>
      </c>
      <c r="N1746" s="201">
        <v>415.34755298882715</v>
      </c>
      <c r="O1746" s="201">
        <v>41.094000000000001</v>
      </c>
      <c r="P1746" s="361">
        <v>41.094000000000001</v>
      </c>
      <c r="Q1746" s="361">
        <v>415.34755298882715</v>
      </c>
      <c r="R1746" s="361">
        <v>-115.91158717172848</v>
      </c>
      <c r="S1746" s="361">
        <v>279.39889398178514</v>
      </c>
      <c r="T1746" s="361">
        <v>279.39889398178514</v>
      </c>
      <c r="U1746" s="361"/>
      <c r="V1746" s="170">
        <v>210.92026411538529</v>
      </c>
    </row>
    <row r="1747" spans="1:22" x14ac:dyDescent="0.25">
      <c r="A1747">
        <v>0</v>
      </c>
      <c r="B1747" s="366"/>
      <c r="C1747" s="366"/>
      <c r="D1747" s="366"/>
      <c r="E1747" s="365"/>
      <c r="F1747" s="366"/>
      <c r="G1747" s="368"/>
      <c r="H1747" s="368"/>
      <c r="I1747" s="367"/>
      <c r="J1747" s="361"/>
      <c r="K1747" s="362"/>
      <c r="L1747" s="361">
        <v>0</v>
      </c>
      <c r="M1747" s="201">
        <v>-115.91158717172848</v>
      </c>
      <c r="N1747" s="201">
        <v>415.34755298882715</v>
      </c>
      <c r="O1747" s="201">
        <v>41.094000000000001</v>
      </c>
      <c r="P1747" s="361">
        <v>41.094000000000001</v>
      </c>
      <c r="Q1747" s="361">
        <v>415.34755298882715</v>
      </c>
      <c r="R1747" s="361">
        <v>-115.91158717172848</v>
      </c>
      <c r="S1747" s="361">
        <v>279.39889398178514</v>
      </c>
      <c r="T1747" s="361">
        <v>279.39889398178514</v>
      </c>
      <c r="U1747" s="361"/>
      <c r="V1747" s="170">
        <v>210.92026411538529</v>
      </c>
    </row>
    <row r="1748" spans="1:22" x14ac:dyDescent="0.25">
      <c r="A1748">
        <v>0</v>
      </c>
      <c r="B1748" s="366"/>
      <c r="C1748" s="366"/>
      <c r="D1748" s="366"/>
      <c r="E1748" s="365"/>
      <c r="F1748" s="366" t="s">
        <v>619</v>
      </c>
      <c r="G1748" s="368"/>
      <c r="H1748" s="368" t="s">
        <v>1962</v>
      </c>
      <c r="I1748" s="367"/>
      <c r="J1748" s="361"/>
      <c r="K1748" s="362"/>
      <c r="L1748" s="361">
        <v>9.9516999999999994E-2</v>
      </c>
      <c r="M1748" s="201">
        <v>-115.86182867172849</v>
      </c>
      <c r="N1748" s="201">
        <v>415.34755298882715</v>
      </c>
      <c r="O1748" s="201">
        <v>41.094000000000001</v>
      </c>
      <c r="P1748" s="361">
        <v>41.094000000000001</v>
      </c>
      <c r="Q1748" s="361">
        <v>415.34755298882715</v>
      </c>
      <c r="R1748" s="361">
        <v>-115.81207017172848</v>
      </c>
      <c r="S1748" s="361">
        <v>279.44865248178513</v>
      </c>
      <c r="T1748" s="361">
        <v>279.49841098178513</v>
      </c>
      <c r="U1748" s="361"/>
      <c r="V1748" s="170">
        <v>210.97002261538529</v>
      </c>
    </row>
    <row r="1749" spans="1:22" x14ac:dyDescent="0.25">
      <c r="A1749">
        <v>0</v>
      </c>
      <c r="B1749" s="366" t="s">
        <v>2423</v>
      </c>
      <c r="C1749" s="366" t="s">
        <v>2788</v>
      </c>
      <c r="D1749" s="366" t="s">
        <v>2192</v>
      </c>
      <c r="E1749" s="365">
        <v>2794</v>
      </c>
      <c r="F1749" s="366" t="s">
        <v>2783</v>
      </c>
      <c r="G1749" s="368"/>
      <c r="H1749" s="368" t="s">
        <v>2632</v>
      </c>
      <c r="I1749" s="367">
        <v>40</v>
      </c>
      <c r="J1749" s="361"/>
      <c r="K1749" s="362"/>
      <c r="L1749" s="361">
        <v>0.32364399999999999</v>
      </c>
      <c r="M1749" s="201">
        <v>-115.65024817172848</v>
      </c>
      <c r="N1749" s="201">
        <v>415.34755298882715</v>
      </c>
      <c r="O1749" s="201">
        <v>41.094000000000001</v>
      </c>
      <c r="P1749" s="361">
        <v>41.094000000000001</v>
      </c>
      <c r="Q1749" s="361">
        <v>415.34755298882715</v>
      </c>
      <c r="R1749" s="361">
        <v>-115.48842617172848</v>
      </c>
      <c r="S1749" s="361">
        <v>279.66023298178516</v>
      </c>
      <c r="T1749" s="361">
        <v>279.82205498178513</v>
      </c>
      <c r="U1749" s="361"/>
      <c r="V1749" s="170">
        <v>211.18160311538531</v>
      </c>
    </row>
    <row r="1750" spans="1:22" x14ac:dyDescent="0.25">
      <c r="A1750">
        <v>0</v>
      </c>
      <c r="B1750" s="366" t="s">
        <v>2423</v>
      </c>
      <c r="C1750" s="366" t="s">
        <v>2788</v>
      </c>
      <c r="D1750" s="366" t="s">
        <v>2174</v>
      </c>
      <c r="E1750" s="365">
        <v>2797</v>
      </c>
      <c r="F1750" s="366" t="s">
        <v>2782</v>
      </c>
      <c r="G1750" s="368"/>
      <c r="H1750" s="368" t="s">
        <v>4278</v>
      </c>
      <c r="I1750" s="367"/>
      <c r="J1750" s="361"/>
      <c r="K1750" s="362"/>
      <c r="L1750" s="361">
        <v>0</v>
      </c>
      <c r="M1750" s="201">
        <v>-115.48842617172848</v>
      </c>
      <c r="N1750" s="201">
        <v>415.34755298882715</v>
      </c>
      <c r="O1750" s="201">
        <v>41.094000000000001</v>
      </c>
      <c r="P1750" s="361">
        <v>41.094000000000001</v>
      </c>
      <c r="Q1750" s="361">
        <v>415.34755298882715</v>
      </c>
      <c r="R1750" s="361">
        <v>-115.48842617172848</v>
      </c>
      <c r="S1750" s="361">
        <v>279.82205498178513</v>
      </c>
      <c r="T1750" s="361">
        <v>279.82205498178513</v>
      </c>
      <c r="U1750" s="361"/>
      <c r="V1750" s="170">
        <v>211.34342511538529</v>
      </c>
    </row>
    <row r="1751" spans="1:22" x14ac:dyDescent="0.25">
      <c r="A1751">
        <v>0</v>
      </c>
      <c r="B1751" s="366"/>
      <c r="C1751" s="366"/>
      <c r="D1751" s="366"/>
      <c r="E1751" s="365"/>
      <c r="F1751" s="366"/>
      <c r="G1751" s="368"/>
      <c r="H1751" s="368"/>
      <c r="I1751" s="367"/>
      <c r="J1751" s="361"/>
      <c r="K1751" s="362"/>
      <c r="L1751" s="361">
        <v>0</v>
      </c>
      <c r="M1751" s="201">
        <v>-115.48842617172848</v>
      </c>
      <c r="N1751" s="201">
        <v>415.34755298882715</v>
      </c>
      <c r="O1751" s="201">
        <v>41.094000000000001</v>
      </c>
      <c r="P1751" s="361">
        <v>41.094000000000001</v>
      </c>
      <c r="Q1751" s="361">
        <v>415.34755298882715</v>
      </c>
      <c r="R1751" s="361">
        <v>-115.48842617172848</v>
      </c>
      <c r="S1751" s="361">
        <v>279.82205498178513</v>
      </c>
      <c r="T1751" s="361">
        <v>279.82205498178513</v>
      </c>
      <c r="U1751" s="361"/>
      <c r="V1751" s="170">
        <v>211.34342511538529</v>
      </c>
    </row>
    <row r="1752" spans="1:22" x14ac:dyDescent="0.25">
      <c r="A1752">
        <v>0</v>
      </c>
      <c r="B1752" s="366"/>
      <c r="C1752" s="366"/>
      <c r="D1752" s="366"/>
      <c r="E1752" s="365"/>
      <c r="F1752" s="366" t="s">
        <v>619</v>
      </c>
      <c r="G1752" s="368"/>
      <c r="H1752" s="368" t="s">
        <v>2636</v>
      </c>
      <c r="I1752" s="367"/>
      <c r="J1752" s="361"/>
      <c r="K1752" s="362"/>
      <c r="L1752" s="361">
        <v>0.15525</v>
      </c>
      <c r="M1752" s="201">
        <v>-115.41080117172848</v>
      </c>
      <c r="N1752" s="201">
        <v>415.34755298882715</v>
      </c>
      <c r="O1752" s="201">
        <v>41.094000000000001</v>
      </c>
      <c r="P1752" s="361">
        <v>41.094000000000001</v>
      </c>
      <c r="Q1752" s="361">
        <v>415.34755298882715</v>
      </c>
      <c r="R1752" s="361">
        <v>-115.33317617172848</v>
      </c>
      <c r="S1752" s="361">
        <v>279.89967998178514</v>
      </c>
      <c r="T1752" s="361">
        <v>279.97730498178515</v>
      </c>
      <c r="U1752" s="361"/>
      <c r="V1752" s="170">
        <v>211.4210501153853</v>
      </c>
    </row>
    <row r="1753" spans="1:22" x14ac:dyDescent="0.25">
      <c r="A1753">
        <v>0</v>
      </c>
      <c r="B1753" s="366" t="s">
        <v>2423</v>
      </c>
      <c r="C1753" s="366" t="s">
        <v>2788</v>
      </c>
      <c r="D1753" s="366" t="s">
        <v>2187</v>
      </c>
      <c r="E1753" s="365">
        <v>2802</v>
      </c>
      <c r="F1753" s="366" t="s">
        <v>2781</v>
      </c>
      <c r="G1753" s="368" t="s">
        <v>2185</v>
      </c>
      <c r="H1753" s="368" t="s">
        <v>2184</v>
      </c>
      <c r="I1753" s="367">
        <v>40</v>
      </c>
      <c r="J1753" s="361"/>
      <c r="K1753" s="362"/>
      <c r="L1753" s="361">
        <v>0.5</v>
      </c>
      <c r="M1753" s="201">
        <v>-115.08317617172848</v>
      </c>
      <c r="N1753" s="201">
        <v>415.34755298882715</v>
      </c>
      <c r="O1753" s="201">
        <v>41.094000000000001</v>
      </c>
      <c r="P1753" s="361">
        <v>41.094000000000001</v>
      </c>
      <c r="Q1753" s="361">
        <v>415.34755298882715</v>
      </c>
      <c r="R1753" s="361">
        <v>-114.83317617172848</v>
      </c>
      <c r="S1753" s="361">
        <v>280.22730498178515</v>
      </c>
      <c r="T1753" s="361">
        <v>280.47730498178515</v>
      </c>
      <c r="U1753" s="361"/>
      <c r="V1753" s="170">
        <v>211.74867511538531</v>
      </c>
    </row>
    <row r="1754" spans="1:22" x14ac:dyDescent="0.25">
      <c r="A1754">
        <v>0</v>
      </c>
      <c r="B1754" s="366"/>
      <c r="C1754" s="366"/>
      <c r="D1754" s="366"/>
      <c r="E1754" s="365"/>
      <c r="F1754" s="366" t="s">
        <v>619</v>
      </c>
      <c r="G1754" s="368"/>
      <c r="H1754" s="368" t="s">
        <v>2636</v>
      </c>
      <c r="I1754" s="367"/>
      <c r="J1754" s="361"/>
      <c r="K1754" s="362"/>
      <c r="L1754" s="361">
        <v>0.15525</v>
      </c>
      <c r="M1754" s="201">
        <v>-114.75555117172848</v>
      </c>
      <c r="N1754" s="201">
        <v>415.34755298882715</v>
      </c>
      <c r="O1754" s="201">
        <v>41.094000000000001</v>
      </c>
      <c r="P1754" s="361">
        <v>41.094000000000001</v>
      </c>
      <c r="Q1754" s="361">
        <v>415.34755298882715</v>
      </c>
      <c r="R1754" s="361">
        <v>-114.67792617172849</v>
      </c>
      <c r="S1754" s="361">
        <v>280.55492998178516</v>
      </c>
      <c r="T1754" s="361">
        <v>280.63255498178518</v>
      </c>
      <c r="U1754" s="361"/>
      <c r="V1754" s="170">
        <v>212.07630011538532</v>
      </c>
    </row>
    <row r="1755" spans="1:22" x14ac:dyDescent="0.25">
      <c r="A1755">
        <v>0</v>
      </c>
      <c r="B1755" s="366" t="s">
        <v>2423</v>
      </c>
      <c r="C1755" s="366" t="s">
        <v>2788</v>
      </c>
      <c r="D1755" s="366" t="s">
        <v>2190</v>
      </c>
      <c r="E1755" s="365">
        <v>2806</v>
      </c>
      <c r="F1755" s="366" t="s">
        <v>2780</v>
      </c>
      <c r="G1755" s="368"/>
      <c r="H1755" s="368" t="s">
        <v>2632</v>
      </c>
      <c r="I1755" s="367">
        <v>40</v>
      </c>
      <c r="J1755" s="361"/>
      <c r="K1755" s="362"/>
      <c r="L1755" s="361">
        <v>0.32364399999999999</v>
      </c>
      <c r="M1755" s="201">
        <v>-114.51610417172849</v>
      </c>
      <c r="N1755" s="201">
        <v>415.34755298882715</v>
      </c>
      <c r="O1755" s="201">
        <v>41.094000000000001</v>
      </c>
      <c r="P1755" s="361">
        <v>41.094000000000001</v>
      </c>
      <c r="Q1755" s="361">
        <v>415.34755298882715</v>
      </c>
      <c r="R1755" s="361">
        <v>-114.35428217172849</v>
      </c>
      <c r="S1755" s="361">
        <v>280.79437698178521</v>
      </c>
      <c r="T1755" s="361">
        <v>280.95619898178518</v>
      </c>
      <c r="U1755" s="361"/>
      <c r="V1755" s="170">
        <v>212.31574711538536</v>
      </c>
    </row>
    <row r="1756" spans="1:22" x14ac:dyDescent="0.25">
      <c r="A1756">
        <v>0</v>
      </c>
      <c r="B1756" s="366"/>
      <c r="C1756" s="366"/>
      <c r="D1756" s="366"/>
      <c r="E1756" s="365"/>
      <c r="F1756" s="366" t="s">
        <v>619</v>
      </c>
      <c r="G1756" s="368"/>
      <c r="H1756" s="368"/>
      <c r="I1756" s="367"/>
      <c r="J1756" s="361"/>
      <c r="K1756" s="362"/>
      <c r="L1756" s="361">
        <v>0</v>
      </c>
      <c r="M1756" s="201">
        <v>-114.35428217172849</v>
      </c>
      <c r="N1756" s="201">
        <v>415.34755298882715</v>
      </c>
      <c r="O1756" s="201">
        <v>41.094000000000001</v>
      </c>
      <c r="P1756" s="361">
        <v>41.094000000000001</v>
      </c>
      <c r="Q1756" s="361">
        <v>415.34755298882715</v>
      </c>
      <c r="R1756" s="361">
        <v>-114.35428217172849</v>
      </c>
      <c r="S1756" s="361">
        <v>280.95619898178518</v>
      </c>
      <c r="T1756" s="361">
        <v>280.95619898178518</v>
      </c>
      <c r="U1756" s="361"/>
      <c r="V1756" s="170">
        <v>212.47756911538534</v>
      </c>
    </row>
    <row r="1757" spans="1:22" x14ac:dyDescent="0.25">
      <c r="A1757">
        <v>0</v>
      </c>
      <c r="B1757" s="366"/>
      <c r="C1757" s="366"/>
      <c r="D1757" s="366"/>
      <c r="E1757" s="365"/>
      <c r="F1757" s="366"/>
      <c r="G1757" s="368"/>
      <c r="H1757" s="368"/>
      <c r="I1757" s="367"/>
      <c r="J1757" s="361"/>
      <c r="K1757" s="362"/>
      <c r="L1757" s="361">
        <v>0</v>
      </c>
      <c r="M1757" s="201">
        <v>-114.35428217172849</v>
      </c>
      <c r="N1757" s="201">
        <v>415.34755298882715</v>
      </c>
      <c r="O1757" s="201">
        <v>41.094000000000001</v>
      </c>
      <c r="P1757" s="361">
        <v>41.094000000000001</v>
      </c>
      <c r="Q1757" s="361">
        <v>415.34755298882715</v>
      </c>
      <c r="R1757" s="361">
        <v>-114.35428217172849</v>
      </c>
      <c r="S1757" s="361">
        <v>280.95619898178518</v>
      </c>
      <c r="T1757" s="361">
        <v>280.95619898178518</v>
      </c>
      <c r="U1757" s="361"/>
      <c r="V1757" s="170">
        <v>212.47756911538534</v>
      </c>
    </row>
    <row r="1758" spans="1:22" x14ac:dyDescent="0.25">
      <c r="A1758">
        <v>0</v>
      </c>
      <c r="B1758" s="366"/>
      <c r="C1758" s="366"/>
      <c r="D1758" s="366"/>
      <c r="E1758" s="365"/>
      <c r="F1758" s="366" t="s">
        <v>619</v>
      </c>
      <c r="G1758" s="368"/>
      <c r="H1758" s="368"/>
      <c r="I1758" s="367"/>
      <c r="J1758" s="361"/>
      <c r="K1758" s="362"/>
      <c r="L1758" s="361">
        <v>9.9516999999999994E-2</v>
      </c>
      <c r="M1758" s="201">
        <v>-114.30452367172848</v>
      </c>
      <c r="N1758" s="201">
        <v>415.34755298882715</v>
      </c>
      <c r="O1758" s="201">
        <v>41.094000000000001</v>
      </c>
      <c r="P1758" s="361">
        <v>41.094000000000001</v>
      </c>
      <c r="Q1758" s="361">
        <v>415.34755298882715</v>
      </c>
      <c r="R1758" s="361">
        <v>-114.25476517172848</v>
      </c>
      <c r="S1758" s="361">
        <v>281.00595748178517</v>
      </c>
      <c r="T1758" s="361">
        <v>281.05571598178517</v>
      </c>
      <c r="U1758" s="361"/>
      <c r="V1758" s="170">
        <v>212.52732761538533</v>
      </c>
    </row>
    <row r="1759" spans="1:22" x14ac:dyDescent="0.25">
      <c r="A1759">
        <v>0</v>
      </c>
      <c r="B1759" s="366" t="s">
        <v>2423</v>
      </c>
      <c r="C1759" s="366" t="s">
        <v>2788</v>
      </c>
      <c r="D1759" s="366" t="s">
        <v>2183</v>
      </c>
      <c r="E1759" s="365">
        <v>2810</v>
      </c>
      <c r="F1759" s="366" t="s">
        <v>2779</v>
      </c>
      <c r="G1759" s="368"/>
      <c r="H1759" s="368" t="s">
        <v>2632</v>
      </c>
      <c r="I1759" s="367">
        <v>40</v>
      </c>
      <c r="J1759" s="361"/>
      <c r="K1759" s="362"/>
      <c r="L1759" s="361">
        <v>0.32364399999999999</v>
      </c>
      <c r="M1759" s="201">
        <v>-114.09294317172848</v>
      </c>
      <c r="N1759" s="201">
        <v>415.34755298882715</v>
      </c>
      <c r="O1759" s="201">
        <v>41.094000000000001</v>
      </c>
      <c r="P1759" s="361">
        <v>41.094000000000001</v>
      </c>
      <c r="Q1759" s="361">
        <v>415.34755298882715</v>
      </c>
      <c r="R1759" s="361">
        <v>-113.93112117172848</v>
      </c>
      <c r="S1759" s="361">
        <v>281.2175379817852</v>
      </c>
      <c r="T1759" s="361">
        <v>281.37935998178517</v>
      </c>
      <c r="U1759" s="361"/>
      <c r="V1759" s="170">
        <v>212.73890811538536</v>
      </c>
    </row>
    <row r="1760" spans="1:22" x14ac:dyDescent="0.25">
      <c r="A1760">
        <v>0</v>
      </c>
      <c r="B1760" s="366"/>
      <c r="C1760" s="366"/>
      <c r="D1760" s="366"/>
      <c r="E1760" s="365"/>
      <c r="F1760" s="366" t="s">
        <v>619</v>
      </c>
      <c r="G1760" s="368"/>
      <c r="H1760" s="368"/>
      <c r="I1760" s="367"/>
      <c r="J1760" s="361"/>
      <c r="K1760" s="362"/>
      <c r="L1760" s="361">
        <v>0</v>
      </c>
      <c r="M1760" s="201">
        <v>-113.93112117172848</v>
      </c>
      <c r="N1760" s="201">
        <v>415.34755298882715</v>
      </c>
      <c r="O1760" s="201">
        <v>41.094000000000001</v>
      </c>
      <c r="P1760" s="361">
        <v>41.094000000000001</v>
      </c>
      <c r="Q1760" s="361">
        <v>415.34755298882715</v>
      </c>
      <c r="R1760" s="361">
        <v>-113.93112117172848</v>
      </c>
      <c r="S1760" s="361">
        <v>281.37935998178517</v>
      </c>
      <c r="T1760" s="361">
        <v>281.37935998178517</v>
      </c>
      <c r="U1760" s="361"/>
      <c r="V1760" s="170">
        <v>212.90073011538533</v>
      </c>
    </row>
    <row r="1761" spans="1:22" x14ac:dyDescent="0.25">
      <c r="A1761">
        <v>0</v>
      </c>
      <c r="B1761" s="366"/>
      <c r="C1761" s="366"/>
      <c r="D1761" s="366"/>
      <c r="E1761" s="365"/>
      <c r="F1761" s="366"/>
      <c r="G1761" s="368"/>
      <c r="H1761" s="368"/>
      <c r="I1761" s="367"/>
      <c r="J1761" s="361"/>
      <c r="K1761" s="362"/>
      <c r="L1761" s="361">
        <v>0</v>
      </c>
      <c r="M1761" s="201">
        <v>-113.93112117172848</v>
      </c>
      <c r="N1761" s="201">
        <v>415.34755298882715</v>
      </c>
      <c r="O1761" s="201">
        <v>41.094000000000001</v>
      </c>
      <c r="P1761" s="361">
        <v>41.094000000000001</v>
      </c>
      <c r="Q1761" s="361">
        <v>415.34755298882715</v>
      </c>
      <c r="R1761" s="361">
        <v>-113.93112117172848</v>
      </c>
      <c r="S1761" s="361">
        <v>281.37935998178517</v>
      </c>
      <c r="T1761" s="361">
        <v>281.37935998178517</v>
      </c>
      <c r="U1761" s="361"/>
      <c r="V1761" s="170">
        <v>212.90073011538533</v>
      </c>
    </row>
    <row r="1762" spans="1:22" x14ac:dyDescent="0.25">
      <c r="A1762">
        <v>0</v>
      </c>
      <c r="B1762" s="366"/>
      <c r="C1762" s="366"/>
      <c r="D1762" s="366"/>
      <c r="E1762" s="365"/>
      <c r="F1762" s="366" t="s">
        <v>619</v>
      </c>
      <c r="G1762" s="368"/>
      <c r="H1762" s="368"/>
      <c r="I1762" s="367"/>
      <c r="J1762" s="361"/>
      <c r="K1762" s="362"/>
      <c r="L1762" s="361">
        <v>9.9516999999999994E-2</v>
      </c>
      <c r="M1762" s="201">
        <v>-113.88136267172848</v>
      </c>
      <c r="N1762" s="201">
        <v>415.34755298882715</v>
      </c>
      <c r="O1762" s="201">
        <v>41.094000000000001</v>
      </c>
      <c r="P1762" s="361">
        <v>41.094000000000001</v>
      </c>
      <c r="Q1762" s="361">
        <v>415.34755298882715</v>
      </c>
      <c r="R1762" s="361">
        <v>-113.83160417172847</v>
      </c>
      <c r="S1762" s="361">
        <v>281.42911848178517</v>
      </c>
      <c r="T1762" s="361">
        <v>281.47887698178516</v>
      </c>
      <c r="U1762" s="361"/>
      <c r="V1762" s="170">
        <v>212.95048861538532</v>
      </c>
    </row>
    <row r="1763" spans="1:22" x14ac:dyDescent="0.25">
      <c r="A1763">
        <v>0</v>
      </c>
      <c r="B1763" s="366" t="s">
        <v>2423</v>
      </c>
      <c r="C1763" s="366" t="s">
        <v>2788</v>
      </c>
      <c r="D1763" s="366" t="s">
        <v>2181</v>
      </c>
      <c r="E1763" s="365">
        <v>2814</v>
      </c>
      <c r="F1763" s="366" t="s">
        <v>2778</v>
      </c>
      <c r="G1763" s="368"/>
      <c r="H1763" s="368" t="s">
        <v>2632</v>
      </c>
      <c r="I1763" s="367">
        <v>40</v>
      </c>
      <c r="J1763" s="361"/>
      <c r="K1763" s="362"/>
      <c r="L1763" s="361">
        <v>0.32364399999999999</v>
      </c>
      <c r="M1763" s="201">
        <v>-113.66978217172847</v>
      </c>
      <c r="N1763" s="201">
        <v>415.34755298882715</v>
      </c>
      <c r="O1763" s="201">
        <v>41.094000000000001</v>
      </c>
      <c r="P1763" s="361">
        <v>41.094000000000001</v>
      </c>
      <c r="Q1763" s="361">
        <v>415.34755298882715</v>
      </c>
      <c r="R1763" s="361">
        <v>-113.50796017172847</v>
      </c>
      <c r="S1763" s="361">
        <v>281.64069898178519</v>
      </c>
      <c r="T1763" s="361">
        <v>281.80252098178516</v>
      </c>
      <c r="U1763" s="361"/>
      <c r="V1763" s="170">
        <v>213.16206911538535</v>
      </c>
    </row>
    <row r="1764" spans="1:22" x14ac:dyDescent="0.25">
      <c r="A1764">
        <v>0</v>
      </c>
      <c r="B1764" s="366" t="s">
        <v>2423</v>
      </c>
      <c r="C1764" s="366" t="s">
        <v>2788</v>
      </c>
      <c r="D1764" s="366" t="s">
        <v>2174</v>
      </c>
      <c r="E1764" s="365">
        <v>2816</v>
      </c>
      <c r="F1764" s="366" t="s">
        <v>2777</v>
      </c>
      <c r="G1764" s="368"/>
      <c r="H1764" s="368" t="s">
        <v>4278</v>
      </c>
      <c r="I1764" s="367"/>
      <c r="J1764" s="361"/>
      <c r="K1764" s="362"/>
      <c r="L1764" s="361">
        <v>0</v>
      </c>
      <c r="M1764" s="201">
        <v>-113.50796017172847</v>
      </c>
      <c r="N1764" s="201">
        <v>415.34755298882715</v>
      </c>
      <c r="O1764" s="201">
        <v>41.094000000000001</v>
      </c>
      <c r="P1764" s="361">
        <v>41.094000000000001</v>
      </c>
      <c r="Q1764" s="361">
        <v>415.34755298882715</v>
      </c>
      <c r="R1764" s="361">
        <v>-113.50796017172847</v>
      </c>
      <c r="S1764" s="361">
        <v>281.80252098178516</v>
      </c>
      <c r="T1764" s="361">
        <v>281.80252098178516</v>
      </c>
      <c r="U1764" s="361"/>
      <c r="V1764" s="170">
        <v>213.32389111538532</v>
      </c>
    </row>
    <row r="1765" spans="1:22" x14ac:dyDescent="0.25">
      <c r="A1765">
        <v>0</v>
      </c>
      <c r="B1765" s="366"/>
      <c r="C1765" s="366"/>
      <c r="D1765" s="366"/>
      <c r="E1765" s="365"/>
      <c r="F1765" s="366"/>
      <c r="G1765" s="368"/>
      <c r="H1765" s="368"/>
      <c r="I1765" s="367"/>
      <c r="J1765" s="361"/>
      <c r="K1765" s="362"/>
      <c r="L1765" s="361">
        <v>0</v>
      </c>
      <c r="M1765" s="201">
        <v>-113.50796017172847</v>
      </c>
      <c r="N1765" s="201">
        <v>415.34755298882715</v>
      </c>
      <c r="O1765" s="201">
        <v>41.094000000000001</v>
      </c>
      <c r="P1765" s="361">
        <v>41.094000000000001</v>
      </c>
      <c r="Q1765" s="361">
        <v>415.34755298882715</v>
      </c>
      <c r="R1765" s="361">
        <v>-113.50796017172847</v>
      </c>
      <c r="S1765" s="361">
        <v>281.80252098178516</v>
      </c>
      <c r="T1765" s="361">
        <v>281.80252098178516</v>
      </c>
      <c r="U1765" s="361"/>
      <c r="V1765" s="170">
        <v>213.32389111538532</v>
      </c>
    </row>
    <row r="1766" spans="1:22" x14ac:dyDescent="0.25">
      <c r="A1766">
        <v>0</v>
      </c>
      <c r="B1766" s="366"/>
      <c r="C1766" s="366"/>
      <c r="D1766" s="366"/>
      <c r="E1766" s="365"/>
      <c r="F1766" s="366" t="s">
        <v>619</v>
      </c>
      <c r="G1766" s="368"/>
      <c r="H1766" s="368" t="s">
        <v>2198</v>
      </c>
      <c r="I1766" s="367"/>
      <c r="J1766" s="361"/>
      <c r="K1766" s="362"/>
      <c r="L1766" s="361">
        <v>0.16770400000000002</v>
      </c>
      <c r="M1766" s="201">
        <v>-113.42410817172848</v>
      </c>
      <c r="N1766" s="201">
        <v>415.34755298882715</v>
      </c>
      <c r="O1766" s="201">
        <v>41.094000000000001</v>
      </c>
      <c r="P1766" s="361">
        <v>41.094000000000001</v>
      </c>
      <c r="Q1766" s="361">
        <v>415.34755298882715</v>
      </c>
      <c r="R1766" s="361">
        <v>-113.34025617172847</v>
      </c>
      <c r="S1766" s="361">
        <v>281.8863729817852</v>
      </c>
      <c r="T1766" s="361">
        <v>281.97022498178518</v>
      </c>
      <c r="U1766" s="361"/>
      <c r="V1766" s="170">
        <v>213.40774311538536</v>
      </c>
    </row>
    <row r="1767" spans="1:22" x14ac:dyDescent="0.25">
      <c r="A1767">
        <v>0</v>
      </c>
      <c r="B1767" s="366" t="s">
        <v>2423</v>
      </c>
      <c r="C1767" s="366" t="s">
        <v>2788</v>
      </c>
      <c r="D1767" s="366" t="s">
        <v>1981</v>
      </c>
      <c r="E1767" s="365">
        <v>2820</v>
      </c>
      <c r="F1767" s="361" t="s">
        <v>2776</v>
      </c>
      <c r="G1767" s="364"/>
      <c r="H1767" s="364" t="s">
        <v>1978</v>
      </c>
      <c r="I1767" s="363">
        <v>40</v>
      </c>
      <c r="J1767" s="361"/>
      <c r="K1767" s="362"/>
      <c r="L1767" s="361">
        <v>5.7403999999999997E-2</v>
      </c>
      <c r="M1767" s="201">
        <v>-113.31155417172846</v>
      </c>
      <c r="N1767" s="201">
        <v>415.34755298882715</v>
      </c>
      <c r="O1767" s="201">
        <v>41.094000000000001</v>
      </c>
      <c r="P1767" s="361">
        <v>41.094000000000001</v>
      </c>
      <c r="Q1767" s="361">
        <v>415.34755298882715</v>
      </c>
      <c r="R1767" s="361">
        <v>-113.28285217172846</v>
      </c>
      <c r="S1767" s="361">
        <v>281.99892698178519</v>
      </c>
      <c r="T1767" s="361">
        <v>282.0276289817852</v>
      </c>
      <c r="U1767" s="361"/>
      <c r="V1767" s="170">
        <v>213.52029711538535</v>
      </c>
    </row>
    <row r="1768" spans="1:22" x14ac:dyDescent="0.25">
      <c r="A1768">
        <v>0</v>
      </c>
      <c r="B1768" s="278"/>
      <c r="C1768" s="278"/>
      <c r="D1768" s="280"/>
      <c r="E1768" s="279"/>
      <c r="F1768" s="280" t="s">
        <v>619</v>
      </c>
      <c r="G1768" s="277"/>
      <c r="H1768" s="277" t="s">
        <v>1962</v>
      </c>
      <c r="I1768" s="276">
        <v>40</v>
      </c>
      <c r="J1768" s="274"/>
      <c r="K1768" s="275"/>
      <c r="L1768" s="274">
        <v>0.103502</v>
      </c>
      <c r="M1768" s="201">
        <v>-113.23110117172845</v>
      </c>
      <c r="N1768" s="201">
        <v>415.34755298882715</v>
      </c>
      <c r="O1768" s="201">
        <v>41.094000000000001</v>
      </c>
      <c r="P1768" s="273">
        <v>41.094000000000001</v>
      </c>
      <c r="Q1768" s="273">
        <v>415.34755298882715</v>
      </c>
      <c r="R1768" s="273">
        <v>-113.17935017172846</v>
      </c>
      <c r="S1768" s="273">
        <v>282.07937998178517</v>
      </c>
      <c r="T1768" s="273">
        <v>282.13113098178519</v>
      </c>
      <c r="U1768" s="273"/>
      <c r="V1768" s="170">
        <v>213.60075011538532</v>
      </c>
    </row>
    <row r="1769" spans="1:22" x14ac:dyDescent="0.25">
      <c r="A1769">
        <v>0</v>
      </c>
      <c r="B1769" s="278" t="s">
        <v>2423</v>
      </c>
      <c r="C1769" s="278" t="s">
        <v>2775</v>
      </c>
      <c r="D1769" s="280" t="s">
        <v>111</v>
      </c>
      <c r="E1769" s="279">
        <v>2821</v>
      </c>
      <c r="F1769" s="278" t="s">
        <v>1276</v>
      </c>
      <c r="G1769" s="277" t="s">
        <v>2169</v>
      </c>
      <c r="H1769" s="277" t="s">
        <v>1951</v>
      </c>
      <c r="I1769" s="276"/>
      <c r="J1769" s="273"/>
      <c r="K1769" s="275"/>
      <c r="L1769" s="274">
        <v>0</v>
      </c>
      <c r="M1769" s="201">
        <v>-113.17935017172846</v>
      </c>
      <c r="N1769" s="201">
        <v>415.34755298882715</v>
      </c>
      <c r="O1769" s="201">
        <v>41.094000000000001</v>
      </c>
      <c r="P1769" s="273">
        <v>41.094000000000001</v>
      </c>
      <c r="Q1769" s="273">
        <v>415.34755298882715</v>
      </c>
      <c r="R1769" s="273">
        <v>-113.17935017172846</v>
      </c>
      <c r="S1769" s="273">
        <v>282.13113098178519</v>
      </c>
      <c r="T1769" s="273">
        <v>282.13113098178519</v>
      </c>
      <c r="U1769" s="273"/>
      <c r="V1769" s="170">
        <v>213.65250111538535</v>
      </c>
    </row>
    <row r="1770" spans="1:22" x14ac:dyDescent="0.25">
      <c r="A1770">
        <v>0</v>
      </c>
      <c r="B1770" s="278"/>
      <c r="C1770" s="278"/>
      <c r="D1770" s="280"/>
      <c r="E1770" s="279"/>
      <c r="F1770" s="283" t="s">
        <v>619</v>
      </c>
      <c r="G1770" s="277"/>
      <c r="H1770" s="277" t="s">
        <v>1969</v>
      </c>
      <c r="I1770" s="282"/>
      <c r="J1770" s="281"/>
      <c r="K1770" s="275"/>
      <c r="L1770" s="274">
        <v>0.14528199999999999</v>
      </c>
      <c r="M1770" s="201">
        <v>-113.10670917172845</v>
      </c>
      <c r="N1770" s="201">
        <v>415.34755298882715</v>
      </c>
      <c r="O1770" s="201">
        <v>41.094000000000001</v>
      </c>
      <c r="P1770" s="273">
        <v>41.094000000000001</v>
      </c>
      <c r="Q1770" s="273">
        <v>415.34755298882715</v>
      </c>
      <c r="R1770" s="273">
        <v>-113.03406817172846</v>
      </c>
      <c r="S1770" s="273">
        <v>282.20377198178522</v>
      </c>
      <c r="T1770" s="273">
        <v>282.2764129817852</v>
      </c>
      <c r="U1770" s="273"/>
      <c r="V1770" s="170">
        <v>213.72514211538538</v>
      </c>
    </row>
    <row r="1771" spans="1:22" x14ac:dyDescent="0.25">
      <c r="A1771">
        <v>0</v>
      </c>
      <c r="B1771" s="278" t="s">
        <v>2423</v>
      </c>
      <c r="C1771" s="278" t="s">
        <v>2775</v>
      </c>
      <c r="D1771" s="280" t="s">
        <v>2087</v>
      </c>
      <c r="E1771" s="279">
        <v>2823</v>
      </c>
      <c r="F1771" s="278" t="s">
        <v>2774</v>
      </c>
      <c r="G1771" s="277"/>
      <c r="H1771" s="277" t="s">
        <v>2085</v>
      </c>
      <c r="I1771" s="276"/>
      <c r="J1771" s="273"/>
      <c r="K1771" s="275"/>
      <c r="L1771" s="274">
        <v>0</v>
      </c>
      <c r="M1771" s="201">
        <v>-113.03406817172846</v>
      </c>
      <c r="N1771" s="201">
        <v>415.34755298882715</v>
      </c>
      <c r="O1771" s="201">
        <v>41.094000000000001</v>
      </c>
      <c r="P1771" s="273">
        <v>41.094000000000001</v>
      </c>
      <c r="Q1771" s="273">
        <v>415.34755298882715</v>
      </c>
      <c r="R1771" s="273">
        <v>-113.03406817172846</v>
      </c>
      <c r="S1771" s="273">
        <v>282.2764129817852</v>
      </c>
      <c r="T1771" s="273">
        <v>282.2764129817852</v>
      </c>
      <c r="U1771" s="273"/>
      <c r="V1771" s="170">
        <v>213.79778311538536</v>
      </c>
    </row>
    <row r="1772" spans="1:22" x14ac:dyDescent="0.25">
      <c r="A1772">
        <v>0</v>
      </c>
      <c r="B1772" s="278" t="s">
        <v>2423</v>
      </c>
      <c r="C1772" s="278" t="s">
        <v>2775</v>
      </c>
      <c r="D1772" s="278" t="s">
        <v>3125</v>
      </c>
      <c r="E1772" s="642">
        <v>2823</v>
      </c>
      <c r="F1772" s="278" t="s">
        <v>3965</v>
      </c>
      <c r="G1772" s="277" t="s">
        <v>4380</v>
      </c>
      <c r="H1772" s="277" t="s">
        <v>4381</v>
      </c>
      <c r="I1772" s="276">
        <v>37</v>
      </c>
      <c r="J1772" s="281"/>
      <c r="K1772" s="275"/>
      <c r="L1772" s="274">
        <v>0</v>
      </c>
      <c r="M1772" s="201">
        <v>-113.03406817172846</v>
      </c>
      <c r="N1772" s="201">
        <v>415.34755298882715</v>
      </c>
      <c r="O1772" s="201">
        <v>41.094000000000001</v>
      </c>
      <c r="P1772" s="273">
        <v>41.094000000000001</v>
      </c>
      <c r="Q1772" s="273">
        <v>415.34755298882715</v>
      </c>
      <c r="R1772" s="273">
        <v>-113.03406817172846</v>
      </c>
      <c r="S1772" s="273">
        <v>282.2764129817852</v>
      </c>
      <c r="T1772" s="273">
        <v>282.2764129817852</v>
      </c>
      <c r="U1772" s="273"/>
      <c r="V1772" s="170">
        <v>213.79778311538536</v>
      </c>
    </row>
    <row r="1773" spans="1:22" x14ac:dyDescent="0.25">
      <c r="A1773">
        <v>0</v>
      </c>
      <c r="B1773" s="278" t="s">
        <v>2423</v>
      </c>
      <c r="C1773" s="278" t="s">
        <v>2775</v>
      </c>
      <c r="D1773" s="280" t="s">
        <v>1990</v>
      </c>
      <c r="E1773" s="279">
        <v>2823</v>
      </c>
      <c r="F1773" s="278" t="s">
        <v>2773</v>
      </c>
      <c r="G1773" s="277" t="s">
        <v>1988</v>
      </c>
      <c r="H1773" s="277" t="s">
        <v>1987</v>
      </c>
      <c r="I1773" s="276"/>
      <c r="J1773" s="273"/>
      <c r="K1773" s="275"/>
      <c r="L1773" s="274">
        <v>0</v>
      </c>
      <c r="M1773" s="201">
        <v>-113.03406817172846</v>
      </c>
      <c r="N1773" s="201">
        <v>415.34755298882715</v>
      </c>
      <c r="O1773" s="201">
        <v>41.094000000000001</v>
      </c>
      <c r="P1773" s="273">
        <v>41.094000000000001</v>
      </c>
      <c r="Q1773" s="273">
        <v>415.34755298882715</v>
      </c>
      <c r="R1773" s="273">
        <v>-113.03406817172846</v>
      </c>
      <c r="S1773" s="273">
        <v>282.2764129817852</v>
      </c>
      <c r="T1773" s="273">
        <v>282.2764129817852</v>
      </c>
      <c r="U1773" s="273"/>
      <c r="V1773" s="170">
        <v>213.79778311538536</v>
      </c>
    </row>
    <row r="1774" spans="1:22" x14ac:dyDescent="0.25">
      <c r="A1774">
        <v>0</v>
      </c>
      <c r="B1774" s="278"/>
      <c r="C1774" s="278"/>
      <c r="D1774" s="280"/>
      <c r="E1774" s="279"/>
      <c r="F1774" s="278" t="s">
        <v>619</v>
      </c>
      <c r="G1774" s="277"/>
      <c r="H1774" s="277" t="s">
        <v>1962</v>
      </c>
      <c r="I1774" s="276">
        <v>40</v>
      </c>
      <c r="J1774" s="273"/>
      <c r="K1774" s="275"/>
      <c r="L1774" s="274">
        <v>0.13121600000000003</v>
      </c>
      <c r="M1774" s="201">
        <v>-112.96846017172847</v>
      </c>
      <c r="N1774" s="201">
        <v>415.34755298882715</v>
      </c>
      <c r="O1774" s="201">
        <v>41.094000000000001</v>
      </c>
      <c r="P1774" s="273">
        <v>41.094000000000001</v>
      </c>
      <c r="Q1774" s="273">
        <v>415.34755298882715</v>
      </c>
      <c r="R1774" s="273">
        <v>-112.90285217172847</v>
      </c>
      <c r="S1774" s="273">
        <v>282.3420209817852</v>
      </c>
      <c r="T1774" s="273">
        <v>282.40762898178519</v>
      </c>
      <c r="U1774" s="273"/>
      <c r="V1774" s="170">
        <v>213.86339111538535</v>
      </c>
    </row>
    <row r="1775" spans="1:22" x14ac:dyDescent="0.25">
      <c r="A1775">
        <v>0</v>
      </c>
      <c r="B1775" s="366" t="s">
        <v>2423</v>
      </c>
      <c r="C1775" s="366" t="s">
        <v>2772</v>
      </c>
      <c r="D1775" s="366" t="s">
        <v>1981</v>
      </c>
      <c r="E1775" s="365">
        <v>2824</v>
      </c>
      <c r="F1775" s="361" t="s">
        <v>2771</v>
      </c>
      <c r="G1775" s="364"/>
      <c r="H1775" s="364" t="s">
        <v>1978</v>
      </c>
      <c r="I1775" s="363">
        <v>40</v>
      </c>
      <c r="J1775" s="361"/>
      <c r="K1775" s="362"/>
      <c r="L1775" s="369">
        <v>5.7403999999999997E-2</v>
      </c>
      <c r="M1775" s="201">
        <v>-112.87415017172847</v>
      </c>
      <c r="N1775" s="201">
        <v>415.34755298882715</v>
      </c>
      <c r="O1775" s="201">
        <v>41.094000000000001</v>
      </c>
      <c r="P1775" s="361">
        <v>41.094000000000001</v>
      </c>
      <c r="Q1775" s="361">
        <v>415.34755298882715</v>
      </c>
      <c r="R1775" s="361">
        <v>-112.84544817172846</v>
      </c>
      <c r="S1775" s="361">
        <v>282.4363309817852</v>
      </c>
      <c r="T1775" s="361">
        <v>282.46503298178521</v>
      </c>
      <c r="U1775" s="361"/>
      <c r="V1775" s="170">
        <v>213.95770111538536</v>
      </c>
    </row>
    <row r="1776" spans="1:22" x14ac:dyDescent="0.25">
      <c r="A1776">
        <v>0</v>
      </c>
      <c r="B1776" s="366"/>
      <c r="C1776" s="366"/>
      <c r="D1776" s="366"/>
      <c r="E1776" s="365"/>
      <c r="F1776" s="366" t="s">
        <v>619</v>
      </c>
      <c r="G1776" s="368"/>
      <c r="H1776" s="368" t="s">
        <v>2198</v>
      </c>
      <c r="I1776" s="363"/>
      <c r="J1776" s="361"/>
      <c r="K1776" s="362"/>
      <c r="L1776" s="369">
        <v>0.16770400000000002</v>
      </c>
      <c r="M1776" s="201">
        <v>-112.76159617172846</v>
      </c>
      <c r="N1776" s="201">
        <v>415.34755298882715</v>
      </c>
      <c r="O1776" s="201">
        <v>41.094000000000001</v>
      </c>
      <c r="P1776" s="361">
        <v>41.094000000000001</v>
      </c>
      <c r="Q1776" s="361">
        <v>415.34755298882715</v>
      </c>
      <c r="R1776" s="361">
        <v>-112.67774417172846</v>
      </c>
      <c r="S1776" s="361">
        <v>282.54888498178525</v>
      </c>
      <c r="T1776" s="361">
        <v>282.63273698178523</v>
      </c>
      <c r="U1776" s="361"/>
      <c r="V1776" s="170">
        <v>214.07025511538541</v>
      </c>
    </row>
    <row r="1777" spans="1:22" x14ac:dyDescent="0.25">
      <c r="A1777">
        <v>0</v>
      </c>
      <c r="B1777" s="366" t="s">
        <v>2423</v>
      </c>
      <c r="C1777" s="366" t="s">
        <v>2772</v>
      </c>
      <c r="D1777" s="366" t="s">
        <v>2197</v>
      </c>
      <c r="E1777" s="365">
        <v>2825</v>
      </c>
      <c r="F1777" s="366" t="s">
        <v>2770</v>
      </c>
      <c r="G1777" s="368"/>
      <c r="H1777" s="368" t="s">
        <v>2632</v>
      </c>
      <c r="I1777" s="367">
        <v>40</v>
      </c>
      <c r="J1777" s="361"/>
      <c r="K1777" s="362"/>
      <c r="L1777" s="361">
        <v>0.32364399999999999</v>
      </c>
      <c r="M1777" s="201">
        <v>-112.51592217172846</v>
      </c>
      <c r="N1777" s="201">
        <v>415.34755298882715</v>
      </c>
      <c r="O1777" s="201">
        <v>41.094000000000001</v>
      </c>
      <c r="P1777" s="361">
        <v>41.094000000000001</v>
      </c>
      <c r="Q1777" s="361">
        <v>415.34755298882715</v>
      </c>
      <c r="R1777" s="361">
        <v>-112.35410017172846</v>
      </c>
      <c r="S1777" s="361">
        <v>282.79455898178526</v>
      </c>
      <c r="T1777" s="361">
        <v>282.95638098178523</v>
      </c>
      <c r="U1777" s="361"/>
      <c r="V1777" s="170">
        <v>214.31592911538542</v>
      </c>
    </row>
    <row r="1778" spans="1:22" x14ac:dyDescent="0.25">
      <c r="A1778">
        <v>0</v>
      </c>
      <c r="B1778" s="366" t="s">
        <v>2423</v>
      </c>
      <c r="C1778" s="366" t="s">
        <v>2772</v>
      </c>
      <c r="D1778" s="366" t="s">
        <v>859</v>
      </c>
      <c r="E1778" s="365">
        <v>2828</v>
      </c>
      <c r="F1778" s="366" t="s">
        <v>1856</v>
      </c>
      <c r="G1778" s="368" t="s">
        <v>4275</v>
      </c>
      <c r="H1778" s="368" t="s">
        <v>4276</v>
      </c>
      <c r="I1778" s="367"/>
      <c r="J1778" s="361"/>
      <c r="K1778" s="362"/>
      <c r="L1778" s="361">
        <v>0</v>
      </c>
      <c r="M1778" s="201">
        <v>-112.35410017172846</v>
      </c>
      <c r="N1778" s="201">
        <v>415.34755298882715</v>
      </c>
      <c r="O1778" s="201">
        <v>41.094000000000001</v>
      </c>
      <c r="P1778" s="361">
        <v>41.094000000000001</v>
      </c>
      <c r="Q1778" s="361">
        <v>415.34755298882715</v>
      </c>
      <c r="R1778" s="361">
        <v>-112.35410017172846</v>
      </c>
      <c r="S1778" s="361">
        <v>282.95638098178523</v>
      </c>
      <c r="T1778" s="361">
        <v>282.95638098178523</v>
      </c>
      <c r="U1778" s="361"/>
      <c r="V1778" s="170">
        <v>214.47775111538539</v>
      </c>
    </row>
    <row r="1779" spans="1:22" x14ac:dyDescent="0.25">
      <c r="A1779">
        <v>0</v>
      </c>
      <c r="B1779" s="366"/>
      <c r="C1779" s="366"/>
      <c r="D1779" s="366"/>
      <c r="E1779" s="365"/>
      <c r="F1779" s="366"/>
      <c r="G1779" s="368"/>
      <c r="H1779" s="368"/>
      <c r="I1779" s="367"/>
      <c r="J1779" s="361"/>
      <c r="K1779" s="362"/>
      <c r="L1779" s="361">
        <v>0</v>
      </c>
      <c r="M1779" s="201">
        <v>-112.35410017172846</v>
      </c>
      <c r="N1779" s="201">
        <v>415.34755298882715</v>
      </c>
      <c r="O1779" s="201">
        <v>41.094000000000001</v>
      </c>
      <c r="P1779" s="361">
        <v>41.094000000000001</v>
      </c>
      <c r="Q1779" s="361">
        <v>415.34755298882715</v>
      </c>
      <c r="R1779" s="361">
        <v>-112.35410017172846</v>
      </c>
      <c r="S1779" s="361">
        <v>282.95638098178523</v>
      </c>
      <c r="T1779" s="361">
        <v>282.95638098178523</v>
      </c>
      <c r="U1779" s="361"/>
      <c r="V1779" s="170">
        <v>214.47775111538539</v>
      </c>
    </row>
    <row r="1780" spans="1:22" x14ac:dyDescent="0.25">
      <c r="A1780">
        <v>0</v>
      </c>
      <c r="B1780" s="366"/>
      <c r="C1780" s="366"/>
      <c r="D1780" s="366"/>
      <c r="E1780" s="365"/>
      <c r="F1780" s="366" t="s">
        <v>619</v>
      </c>
      <c r="G1780" s="368"/>
      <c r="H1780" s="368" t="s">
        <v>1962</v>
      </c>
      <c r="I1780" s="367"/>
      <c r="J1780" s="361"/>
      <c r="K1780" s="362"/>
      <c r="L1780" s="361">
        <v>9.9516999999999994E-2</v>
      </c>
      <c r="M1780" s="201">
        <v>-112.30434167172845</v>
      </c>
      <c r="N1780" s="201">
        <v>415.34755298882715</v>
      </c>
      <c r="O1780" s="201">
        <v>41.094000000000001</v>
      </c>
      <c r="P1780" s="361">
        <v>41.094000000000001</v>
      </c>
      <c r="Q1780" s="361">
        <v>415.34755298882715</v>
      </c>
      <c r="R1780" s="361">
        <v>-112.25458317172846</v>
      </c>
      <c r="S1780" s="361">
        <v>283.00613948178523</v>
      </c>
      <c r="T1780" s="361">
        <v>283.05589798178522</v>
      </c>
      <c r="U1780" s="361"/>
      <c r="V1780" s="170">
        <v>214.52750961538538</v>
      </c>
    </row>
    <row r="1781" spans="1:22" x14ac:dyDescent="0.25">
      <c r="A1781">
        <v>0</v>
      </c>
      <c r="B1781" s="366" t="s">
        <v>2423</v>
      </c>
      <c r="C1781" s="366" t="s">
        <v>2772</v>
      </c>
      <c r="D1781" s="366" t="s">
        <v>2194</v>
      </c>
      <c r="E1781" s="365">
        <v>2830</v>
      </c>
      <c r="F1781" s="366" t="s">
        <v>2768</v>
      </c>
      <c r="G1781" s="368"/>
      <c r="H1781" s="368" t="s">
        <v>2632</v>
      </c>
      <c r="I1781" s="367">
        <v>40</v>
      </c>
      <c r="J1781" s="361"/>
      <c r="K1781" s="362"/>
      <c r="L1781" s="361">
        <v>0.32364399999999999</v>
      </c>
      <c r="M1781" s="201">
        <v>-112.09276117172845</v>
      </c>
      <c r="N1781" s="201">
        <v>415.34755298882715</v>
      </c>
      <c r="O1781" s="201">
        <v>41.094000000000001</v>
      </c>
      <c r="P1781" s="361">
        <v>41.094000000000001</v>
      </c>
      <c r="Q1781" s="361">
        <v>415.34755298882715</v>
      </c>
      <c r="R1781" s="361">
        <v>-111.93093917172845</v>
      </c>
      <c r="S1781" s="361">
        <v>283.21771998178525</v>
      </c>
      <c r="T1781" s="361">
        <v>283.37954198178522</v>
      </c>
      <c r="U1781" s="361"/>
      <c r="V1781" s="170">
        <v>214.73909011538541</v>
      </c>
    </row>
    <row r="1782" spans="1:22" x14ac:dyDescent="0.25">
      <c r="A1782">
        <v>0</v>
      </c>
      <c r="B1782" s="366"/>
      <c r="C1782" s="366"/>
      <c r="D1782" s="366"/>
      <c r="E1782" s="365"/>
      <c r="F1782" s="366" t="s">
        <v>619</v>
      </c>
      <c r="G1782" s="368"/>
      <c r="H1782" s="368"/>
      <c r="I1782" s="367"/>
      <c r="J1782" s="361"/>
      <c r="K1782" s="362"/>
      <c r="L1782" s="361">
        <v>0</v>
      </c>
      <c r="M1782" s="201">
        <v>-111.93093917172845</v>
      </c>
      <c r="N1782" s="201">
        <v>415.34755298882715</v>
      </c>
      <c r="O1782" s="201">
        <v>41.094000000000001</v>
      </c>
      <c r="P1782" s="361">
        <v>41.094000000000001</v>
      </c>
      <c r="Q1782" s="361">
        <v>415.34755298882715</v>
      </c>
      <c r="R1782" s="361">
        <v>-111.93093917172845</v>
      </c>
      <c r="S1782" s="361">
        <v>283.37954198178522</v>
      </c>
      <c r="T1782" s="361">
        <v>283.37954198178522</v>
      </c>
      <c r="U1782" s="361"/>
      <c r="V1782" s="170">
        <v>214.90091211538538</v>
      </c>
    </row>
    <row r="1783" spans="1:22" x14ac:dyDescent="0.25">
      <c r="A1783">
        <v>0</v>
      </c>
      <c r="B1783" s="366"/>
      <c r="C1783" s="366"/>
      <c r="D1783" s="366"/>
      <c r="E1783" s="365"/>
      <c r="F1783" s="366"/>
      <c r="G1783" s="368"/>
      <c r="H1783" s="368"/>
      <c r="I1783" s="367"/>
      <c r="J1783" s="361"/>
      <c r="K1783" s="362"/>
      <c r="L1783" s="361">
        <v>0</v>
      </c>
      <c r="M1783" s="201">
        <v>-111.93093917172845</v>
      </c>
      <c r="N1783" s="201">
        <v>415.34755298882715</v>
      </c>
      <c r="O1783" s="201">
        <v>41.094000000000001</v>
      </c>
      <c r="P1783" s="361">
        <v>41.094000000000001</v>
      </c>
      <c r="Q1783" s="361">
        <v>415.34755298882715</v>
      </c>
      <c r="R1783" s="361">
        <v>-111.93093917172845</v>
      </c>
      <c r="S1783" s="361">
        <v>283.37954198178522</v>
      </c>
      <c r="T1783" s="361">
        <v>283.37954198178522</v>
      </c>
      <c r="U1783" s="361"/>
      <c r="V1783" s="170">
        <v>214.90091211538538</v>
      </c>
    </row>
    <row r="1784" spans="1:22" x14ac:dyDescent="0.25">
      <c r="A1784">
        <v>0</v>
      </c>
      <c r="B1784" s="366"/>
      <c r="C1784" s="366"/>
      <c r="D1784" s="366"/>
      <c r="E1784" s="365"/>
      <c r="F1784" s="366" t="s">
        <v>619</v>
      </c>
      <c r="G1784" s="368"/>
      <c r="H1784" s="368" t="s">
        <v>1962</v>
      </c>
      <c r="I1784" s="367"/>
      <c r="J1784" s="361"/>
      <c r="K1784" s="362"/>
      <c r="L1784" s="361">
        <v>9.9516999999999994E-2</v>
      </c>
      <c r="M1784" s="201">
        <v>-111.88118067172846</v>
      </c>
      <c r="N1784" s="201">
        <v>415.34755298882715</v>
      </c>
      <c r="O1784" s="201">
        <v>41.094000000000001</v>
      </c>
      <c r="P1784" s="361">
        <v>41.094000000000001</v>
      </c>
      <c r="Q1784" s="361">
        <v>415.34755298882715</v>
      </c>
      <c r="R1784" s="361">
        <v>-111.83142217172845</v>
      </c>
      <c r="S1784" s="361">
        <v>283.42930048178522</v>
      </c>
      <c r="T1784" s="361">
        <v>283.47905898178522</v>
      </c>
      <c r="U1784" s="361"/>
      <c r="V1784" s="170">
        <v>214.95067061538538</v>
      </c>
    </row>
    <row r="1785" spans="1:22" x14ac:dyDescent="0.25">
      <c r="A1785">
        <v>0</v>
      </c>
      <c r="B1785" s="366" t="s">
        <v>2423</v>
      </c>
      <c r="C1785" s="366" t="s">
        <v>2772</v>
      </c>
      <c r="D1785" s="366" t="s">
        <v>2192</v>
      </c>
      <c r="E1785" s="365">
        <v>2834</v>
      </c>
      <c r="F1785" s="366" t="s">
        <v>2767</v>
      </c>
      <c r="G1785" s="368"/>
      <c r="H1785" s="368" t="s">
        <v>2632</v>
      </c>
      <c r="I1785" s="367">
        <v>40</v>
      </c>
      <c r="J1785" s="361"/>
      <c r="K1785" s="362"/>
      <c r="L1785" s="361">
        <v>0.32364399999999999</v>
      </c>
      <c r="M1785" s="201">
        <v>-111.66960017172845</v>
      </c>
      <c r="N1785" s="201">
        <v>415.34755298882715</v>
      </c>
      <c r="O1785" s="201">
        <v>41.094000000000001</v>
      </c>
      <c r="P1785" s="361">
        <v>41.094000000000001</v>
      </c>
      <c r="Q1785" s="361">
        <v>415.34755298882715</v>
      </c>
      <c r="R1785" s="361">
        <v>-111.50777817172845</v>
      </c>
      <c r="S1785" s="361">
        <v>283.64088098178524</v>
      </c>
      <c r="T1785" s="361">
        <v>283.80270298178522</v>
      </c>
      <c r="U1785" s="361"/>
      <c r="V1785" s="170">
        <v>215.1622511153854</v>
      </c>
    </row>
    <row r="1786" spans="1:22" x14ac:dyDescent="0.25">
      <c r="A1786">
        <v>0</v>
      </c>
      <c r="B1786" s="366" t="s">
        <v>2423</v>
      </c>
      <c r="C1786" s="366" t="s">
        <v>2772</v>
      </c>
      <c r="D1786" s="366" t="s">
        <v>2174</v>
      </c>
      <c r="E1786" s="365">
        <v>2836</v>
      </c>
      <c r="F1786" s="366" t="s">
        <v>2766</v>
      </c>
      <c r="G1786" s="368"/>
      <c r="H1786" s="368" t="s">
        <v>4278</v>
      </c>
      <c r="I1786" s="367"/>
      <c r="J1786" s="361"/>
      <c r="K1786" s="362"/>
      <c r="L1786" s="361">
        <v>0</v>
      </c>
      <c r="M1786" s="201">
        <v>-111.50777817172845</v>
      </c>
      <c r="N1786" s="201">
        <v>415.34755298882715</v>
      </c>
      <c r="O1786" s="201">
        <v>41.094000000000001</v>
      </c>
      <c r="P1786" s="361">
        <v>41.094000000000001</v>
      </c>
      <c r="Q1786" s="361">
        <v>415.34755298882715</v>
      </c>
      <c r="R1786" s="361">
        <v>-111.50777817172845</v>
      </c>
      <c r="S1786" s="361">
        <v>283.80270298178522</v>
      </c>
      <c r="T1786" s="361">
        <v>283.80270298178522</v>
      </c>
      <c r="U1786" s="361"/>
      <c r="V1786" s="170">
        <v>215.32407311538537</v>
      </c>
    </row>
    <row r="1787" spans="1:22" x14ac:dyDescent="0.25">
      <c r="A1787">
        <v>0</v>
      </c>
      <c r="B1787" s="366"/>
      <c r="C1787" s="366"/>
      <c r="D1787" s="366"/>
      <c r="E1787" s="365"/>
      <c r="F1787" s="366"/>
      <c r="G1787" s="368"/>
      <c r="H1787" s="368"/>
      <c r="I1787" s="367"/>
      <c r="J1787" s="361"/>
      <c r="K1787" s="362"/>
      <c r="L1787" s="361">
        <v>0</v>
      </c>
      <c r="M1787" s="201">
        <v>-111.50777817172845</v>
      </c>
      <c r="N1787" s="201">
        <v>415.34755298882715</v>
      </c>
      <c r="O1787" s="201">
        <v>41.094000000000001</v>
      </c>
      <c r="P1787" s="361">
        <v>41.094000000000001</v>
      </c>
      <c r="Q1787" s="361">
        <v>415.34755298882715</v>
      </c>
      <c r="R1787" s="361">
        <v>-111.50777817172845</v>
      </c>
      <c r="S1787" s="361">
        <v>283.80270298178522</v>
      </c>
      <c r="T1787" s="361">
        <v>283.80270298178522</v>
      </c>
      <c r="U1787" s="361"/>
      <c r="V1787" s="170">
        <v>215.32407311538537</v>
      </c>
    </row>
    <row r="1788" spans="1:22" x14ac:dyDescent="0.25">
      <c r="A1788">
        <v>0</v>
      </c>
      <c r="B1788" s="366"/>
      <c r="C1788" s="366"/>
      <c r="D1788" s="366"/>
      <c r="E1788" s="365"/>
      <c r="F1788" s="366" t="s">
        <v>619</v>
      </c>
      <c r="G1788" s="368"/>
      <c r="H1788" s="368" t="s">
        <v>2636</v>
      </c>
      <c r="I1788" s="367"/>
      <c r="J1788" s="361"/>
      <c r="K1788" s="362"/>
      <c r="L1788" s="361">
        <v>0.15525</v>
      </c>
      <c r="M1788" s="201">
        <v>-111.43015317172845</v>
      </c>
      <c r="N1788" s="201">
        <v>415.34755298882715</v>
      </c>
      <c r="O1788" s="201">
        <v>41.094000000000001</v>
      </c>
      <c r="P1788" s="361">
        <v>41.094000000000001</v>
      </c>
      <c r="Q1788" s="361">
        <v>415.34755298882715</v>
      </c>
      <c r="R1788" s="361">
        <v>-111.35252817172845</v>
      </c>
      <c r="S1788" s="361">
        <v>283.88032798178523</v>
      </c>
      <c r="T1788" s="361">
        <v>283.95795298178524</v>
      </c>
      <c r="U1788" s="361"/>
      <c r="V1788" s="170">
        <v>215.40169811538539</v>
      </c>
    </row>
    <row r="1789" spans="1:22" x14ac:dyDescent="0.25">
      <c r="A1789">
        <v>0</v>
      </c>
      <c r="B1789" s="366" t="s">
        <v>2423</v>
      </c>
      <c r="C1789" s="366" t="s">
        <v>2772</v>
      </c>
      <c r="D1789" s="366" t="s">
        <v>2187</v>
      </c>
      <c r="E1789" s="365">
        <v>2842</v>
      </c>
      <c r="F1789" s="366" t="s">
        <v>2765</v>
      </c>
      <c r="G1789" s="368" t="s">
        <v>2185</v>
      </c>
      <c r="H1789" s="368" t="s">
        <v>2184</v>
      </c>
      <c r="I1789" s="367">
        <v>40</v>
      </c>
      <c r="J1789" s="361"/>
      <c r="K1789" s="362"/>
      <c r="L1789" s="361">
        <v>0.5</v>
      </c>
      <c r="M1789" s="201">
        <v>-111.10252817172845</v>
      </c>
      <c r="N1789" s="201">
        <v>415.34755298882715</v>
      </c>
      <c r="O1789" s="201">
        <v>41.094000000000001</v>
      </c>
      <c r="P1789" s="361">
        <v>41.094000000000001</v>
      </c>
      <c r="Q1789" s="361">
        <v>415.34755298882715</v>
      </c>
      <c r="R1789" s="361">
        <v>-110.85252817172845</v>
      </c>
      <c r="S1789" s="361">
        <v>284.20795298178524</v>
      </c>
      <c r="T1789" s="361">
        <v>284.45795298178524</v>
      </c>
      <c r="U1789" s="361"/>
      <c r="V1789" s="170">
        <v>215.7293231153854</v>
      </c>
    </row>
    <row r="1790" spans="1:22" x14ac:dyDescent="0.25">
      <c r="A1790">
        <v>0</v>
      </c>
      <c r="B1790" s="366"/>
      <c r="C1790" s="366"/>
      <c r="D1790" s="366"/>
      <c r="E1790" s="365"/>
      <c r="F1790" s="366" t="s">
        <v>619</v>
      </c>
      <c r="G1790" s="368"/>
      <c r="H1790" s="368" t="s">
        <v>2636</v>
      </c>
      <c r="I1790" s="367"/>
      <c r="J1790" s="361"/>
      <c r="K1790" s="362"/>
      <c r="L1790" s="361">
        <v>0.15525</v>
      </c>
      <c r="M1790" s="201">
        <v>-110.77490317172845</v>
      </c>
      <c r="N1790" s="201">
        <v>415.34755298882715</v>
      </c>
      <c r="O1790" s="201">
        <v>41.094000000000001</v>
      </c>
      <c r="P1790" s="361">
        <v>41.094000000000001</v>
      </c>
      <c r="Q1790" s="361">
        <v>415.34755298882715</v>
      </c>
      <c r="R1790" s="361">
        <v>-110.69727817172846</v>
      </c>
      <c r="S1790" s="361">
        <v>284.53557798178525</v>
      </c>
      <c r="T1790" s="361">
        <v>284.61320298178526</v>
      </c>
      <c r="U1790" s="361"/>
      <c r="V1790" s="170">
        <v>216.05694811538541</v>
      </c>
    </row>
    <row r="1791" spans="1:22" x14ac:dyDescent="0.25">
      <c r="A1791">
        <v>0</v>
      </c>
      <c r="B1791" s="366" t="s">
        <v>2423</v>
      </c>
      <c r="C1791" s="366" t="s">
        <v>2772</v>
      </c>
      <c r="D1791" s="366" t="s">
        <v>2190</v>
      </c>
      <c r="E1791" s="365">
        <v>2845</v>
      </c>
      <c r="F1791" s="366" t="s">
        <v>2764</v>
      </c>
      <c r="G1791" s="368"/>
      <c r="H1791" s="368" t="s">
        <v>2632</v>
      </c>
      <c r="I1791" s="367">
        <v>40</v>
      </c>
      <c r="J1791" s="361"/>
      <c r="K1791" s="362"/>
      <c r="L1791" s="361">
        <v>0.32364399999999999</v>
      </c>
      <c r="M1791" s="201">
        <v>-110.53545617172846</v>
      </c>
      <c r="N1791" s="201">
        <v>415.34755298882715</v>
      </c>
      <c r="O1791" s="201">
        <v>41.094000000000001</v>
      </c>
      <c r="P1791" s="361">
        <v>41.094000000000001</v>
      </c>
      <c r="Q1791" s="361">
        <v>415.34755298882715</v>
      </c>
      <c r="R1791" s="361">
        <v>-110.37363417172845</v>
      </c>
      <c r="S1791" s="361">
        <v>284.77502498178529</v>
      </c>
      <c r="T1791" s="361">
        <v>284.93684698178527</v>
      </c>
      <c r="U1791" s="361"/>
      <c r="V1791" s="170">
        <v>216.29639511538545</v>
      </c>
    </row>
    <row r="1792" spans="1:22" x14ac:dyDescent="0.25">
      <c r="A1792">
        <v>0</v>
      </c>
      <c r="B1792" s="366"/>
      <c r="C1792" s="366"/>
      <c r="D1792" s="366"/>
      <c r="E1792" s="365"/>
      <c r="F1792" s="366" t="s">
        <v>619</v>
      </c>
      <c r="G1792" s="368"/>
      <c r="H1792" s="368"/>
      <c r="I1792" s="367"/>
      <c r="J1792" s="361"/>
      <c r="K1792" s="362"/>
      <c r="L1792" s="361">
        <v>0</v>
      </c>
      <c r="M1792" s="201">
        <v>-110.37363417172845</v>
      </c>
      <c r="N1792" s="201">
        <v>415.34755298882715</v>
      </c>
      <c r="O1792" s="201">
        <v>41.094000000000001</v>
      </c>
      <c r="P1792" s="361">
        <v>41.094000000000001</v>
      </c>
      <c r="Q1792" s="361">
        <v>415.34755298882715</v>
      </c>
      <c r="R1792" s="361">
        <v>-110.37363417172845</v>
      </c>
      <c r="S1792" s="361">
        <v>284.93684698178527</v>
      </c>
      <c r="T1792" s="361">
        <v>284.93684698178527</v>
      </c>
      <c r="U1792" s="361"/>
      <c r="V1792" s="170">
        <v>216.45821711538542</v>
      </c>
    </row>
    <row r="1793" spans="1:22" x14ac:dyDescent="0.25">
      <c r="A1793">
        <v>0</v>
      </c>
      <c r="B1793" s="366"/>
      <c r="C1793" s="366"/>
      <c r="D1793" s="366"/>
      <c r="E1793" s="365"/>
      <c r="F1793" s="366"/>
      <c r="G1793" s="368"/>
      <c r="H1793" s="368"/>
      <c r="I1793" s="367"/>
      <c r="J1793" s="361"/>
      <c r="K1793" s="362"/>
      <c r="L1793" s="361">
        <v>0</v>
      </c>
      <c r="M1793" s="201">
        <v>-110.37363417172845</v>
      </c>
      <c r="N1793" s="201">
        <v>415.34755298882715</v>
      </c>
      <c r="O1793" s="201">
        <v>41.094000000000001</v>
      </c>
      <c r="P1793" s="361">
        <v>41.094000000000001</v>
      </c>
      <c r="Q1793" s="361">
        <v>415.34755298882715</v>
      </c>
      <c r="R1793" s="361">
        <v>-110.37363417172845</v>
      </c>
      <c r="S1793" s="361">
        <v>284.93684698178527</v>
      </c>
      <c r="T1793" s="361">
        <v>284.93684698178527</v>
      </c>
      <c r="U1793" s="361"/>
      <c r="V1793" s="170">
        <v>216.45821711538542</v>
      </c>
    </row>
    <row r="1794" spans="1:22" x14ac:dyDescent="0.25">
      <c r="A1794">
        <v>0</v>
      </c>
      <c r="B1794" s="366"/>
      <c r="C1794" s="366"/>
      <c r="D1794" s="366"/>
      <c r="E1794" s="365"/>
      <c r="F1794" s="366" t="s">
        <v>619</v>
      </c>
      <c r="G1794" s="368"/>
      <c r="H1794" s="368"/>
      <c r="I1794" s="367"/>
      <c r="J1794" s="361"/>
      <c r="K1794" s="362"/>
      <c r="L1794" s="361">
        <v>9.9516999999999994E-2</v>
      </c>
      <c r="M1794" s="201">
        <v>-110.32387567172844</v>
      </c>
      <c r="N1794" s="201">
        <v>415.34755298882715</v>
      </c>
      <c r="O1794" s="201">
        <v>41.094000000000001</v>
      </c>
      <c r="P1794" s="361">
        <v>41.094000000000001</v>
      </c>
      <c r="Q1794" s="361">
        <v>415.34755298882715</v>
      </c>
      <c r="R1794" s="361">
        <v>-110.27411717172845</v>
      </c>
      <c r="S1794" s="361">
        <v>284.98660548178526</v>
      </c>
      <c r="T1794" s="361">
        <v>285.03636398178526</v>
      </c>
      <c r="U1794" s="361"/>
      <c r="V1794" s="170">
        <v>216.50797561538542</v>
      </c>
    </row>
    <row r="1795" spans="1:22" x14ac:dyDescent="0.25">
      <c r="A1795">
        <v>0</v>
      </c>
      <c r="B1795" s="366" t="s">
        <v>2423</v>
      </c>
      <c r="C1795" s="366" t="s">
        <v>2772</v>
      </c>
      <c r="D1795" s="366" t="s">
        <v>2183</v>
      </c>
      <c r="E1795" s="365">
        <v>2850</v>
      </c>
      <c r="F1795" s="366" t="s">
        <v>2763</v>
      </c>
      <c r="G1795" s="368"/>
      <c r="H1795" s="368" t="s">
        <v>2632</v>
      </c>
      <c r="I1795" s="367">
        <v>40</v>
      </c>
      <c r="J1795" s="361"/>
      <c r="K1795" s="362"/>
      <c r="L1795" s="361">
        <v>0.32364399999999999</v>
      </c>
      <c r="M1795" s="201">
        <v>-110.11229517172845</v>
      </c>
      <c r="N1795" s="201">
        <v>415.34755298882715</v>
      </c>
      <c r="O1795" s="201">
        <v>41.094000000000001</v>
      </c>
      <c r="P1795" s="361">
        <v>41.094000000000001</v>
      </c>
      <c r="Q1795" s="361">
        <v>415.34755298882715</v>
      </c>
      <c r="R1795" s="361">
        <v>-109.95047317172845</v>
      </c>
      <c r="S1795" s="361">
        <v>285.19818598178529</v>
      </c>
      <c r="T1795" s="361">
        <v>285.36000798178526</v>
      </c>
      <c r="U1795" s="361"/>
      <c r="V1795" s="170">
        <v>216.71955611538544</v>
      </c>
    </row>
    <row r="1796" spans="1:22" x14ac:dyDescent="0.25">
      <c r="A1796">
        <v>0</v>
      </c>
      <c r="B1796" s="366"/>
      <c r="C1796" s="366"/>
      <c r="D1796" s="366"/>
      <c r="E1796" s="365"/>
      <c r="F1796" s="366" t="s">
        <v>619</v>
      </c>
      <c r="G1796" s="368"/>
      <c r="H1796" s="368"/>
      <c r="I1796" s="367"/>
      <c r="J1796" s="361"/>
      <c r="K1796" s="362"/>
      <c r="L1796" s="361">
        <v>0</v>
      </c>
      <c r="M1796" s="201">
        <v>-109.95047317172845</v>
      </c>
      <c r="N1796" s="201">
        <v>415.34755298882715</v>
      </c>
      <c r="O1796" s="201">
        <v>41.094000000000001</v>
      </c>
      <c r="P1796" s="361">
        <v>41.094000000000001</v>
      </c>
      <c r="Q1796" s="361">
        <v>415.34755298882715</v>
      </c>
      <c r="R1796" s="361">
        <v>-109.95047317172845</v>
      </c>
      <c r="S1796" s="361">
        <v>285.36000798178526</v>
      </c>
      <c r="T1796" s="361">
        <v>285.36000798178526</v>
      </c>
      <c r="U1796" s="361"/>
      <c r="V1796" s="170">
        <v>216.88137811538542</v>
      </c>
    </row>
    <row r="1797" spans="1:22" x14ac:dyDescent="0.25">
      <c r="A1797">
        <v>0</v>
      </c>
      <c r="B1797" s="366"/>
      <c r="C1797" s="366"/>
      <c r="D1797" s="366"/>
      <c r="E1797" s="365"/>
      <c r="F1797" s="366"/>
      <c r="G1797" s="368"/>
      <c r="H1797" s="368"/>
      <c r="I1797" s="367"/>
      <c r="J1797" s="361"/>
      <c r="K1797" s="362"/>
      <c r="L1797" s="361">
        <v>0</v>
      </c>
      <c r="M1797" s="201">
        <v>-109.95047317172845</v>
      </c>
      <c r="N1797" s="201">
        <v>415.34755298882715</v>
      </c>
      <c r="O1797" s="201">
        <v>41.094000000000001</v>
      </c>
      <c r="P1797" s="361">
        <v>41.094000000000001</v>
      </c>
      <c r="Q1797" s="361">
        <v>415.34755298882715</v>
      </c>
      <c r="R1797" s="361">
        <v>-109.95047317172845</v>
      </c>
      <c r="S1797" s="361">
        <v>285.36000798178526</v>
      </c>
      <c r="T1797" s="361">
        <v>285.36000798178526</v>
      </c>
      <c r="U1797" s="361"/>
      <c r="V1797" s="170">
        <v>216.88137811538542</v>
      </c>
    </row>
    <row r="1798" spans="1:22" x14ac:dyDescent="0.25">
      <c r="A1798">
        <v>0</v>
      </c>
      <c r="B1798" s="366"/>
      <c r="C1798" s="366"/>
      <c r="D1798" s="366"/>
      <c r="E1798" s="365"/>
      <c r="F1798" s="366" t="s">
        <v>619</v>
      </c>
      <c r="G1798" s="368"/>
      <c r="H1798" s="368"/>
      <c r="I1798" s="367"/>
      <c r="J1798" s="361"/>
      <c r="K1798" s="362"/>
      <c r="L1798" s="361">
        <v>9.9516999999999994E-2</v>
      </c>
      <c r="M1798" s="201">
        <v>-109.90071467172845</v>
      </c>
      <c r="N1798" s="201">
        <v>415.34755298882715</v>
      </c>
      <c r="O1798" s="201">
        <v>41.094000000000001</v>
      </c>
      <c r="P1798" s="361">
        <v>41.094000000000001</v>
      </c>
      <c r="Q1798" s="361">
        <v>415.34755298882715</v>
      </c>
      <c r="R1798" s="361">
        <v>-109.85095617172844</v>
      </c>
      <c r="S1798" s="361">
        <v>285.40976648178525</v>
      </c>
      <c r="T1798" s="361">
        <v>285.45952498178525</v>
      </c>
      <c r="U1798" s="361"/>
      <c r="V1798" s="170">
        <v>216.93113661538541</v>
      </c>
    </row>
    <row r="1799" spans="1:22" x14ac:dyDescent="0.25">
      <c r="A1799">
        <v>0</v>
      </c>
      <c r="B1799" s="366" t="s">
        <v>2423</v>
      </c>
      <c r="C1799" s="366" t="s">
        <v>2772</v>
      </c>
      <c r="D1799" s="366" t="s">
        <v>2181</v>
      </c>
      <c r="E1799" s="365">
        <v>2854</v>
      </c>
      <c r="F1799" s="366" t="s">
        <v>2762</v>
      </c>
      <c r="G1799" s="368"/>
      <c r="H1799" s="368" t="s">
        <v>2632</v>
      </c>
      <c r="I1799" s="367">
        <v>40</v>
      </c>
      <c r="J1799" s="361"/>
      <c r="K1799" s="362"/>
      <c r="L1799" s="361">
        <v>0.32364399999999999</v>
      </c>
      <c r="M1799" s="201">
        <v>-109.68913417172844</v>
      </c>
      <c r="N1799" s="201">
        <v>415.34755298882715</v>
      </c>
      <c r="O1799" s="201">
        <v>41.094000000000001</v>
      </c>
      <c r="P1799" s="361">
        <v>41.094000000000001</v>
      </c>
      <c r="Q1799" s="361">
        <v>415.34755298882715</v>
      </c>
      <c r="R1799" s="361">
        <v>-109.52731217172844</v>
      </c>
      <c r="S1799" s="361">
        <v>285.62134698178528</v>
      </c>
      <c r="T1799" s="361">
        <v>285.78316898178525</v>
      </c>
      <c r="U1799" s="361"/>
      <c r="V1799" s="170">
        <v>217.14271711538544</v>
      </c>
    </row>
    <row r="1800" spans="1:22" x14ac:dyDescent="0.25">
      <c r="A1800">
        <v>0</v>
      </c>
      <c r="B1800" s="366" t="s">
        <v>2423</v>
      </c>
      <c r="C1800" s="366" t="s">
        <v>2772</v>
      </c>
      <c r="D1800" s="366" t="s">
        <v>2174</v>
      </c>
      <c r="E1800" s="365">
        <v>2856</v>
      </c>
      <c r="F1800" s="366" t="s">
        <v>2761</v>
      </c>
      <c r="G1800" s="368"/>
      <c r="H1800" s="368" t="s">
        <v>4278</v>
      </c>
      <c r="I1800" s="367"/>
      <c r="J1800" s="361"/>
      <c r="K1800" s="362"/>
      <c r="L1800" s="361">
        <v>0</v>
      </c>
      <c r="M1800" s="201">
        <v>-109.52731217172844</v>
      </c>
      <c r="N1800" s="201">
        <v>415.34755298882715</v>
      </c>
      <c r="O1800" s="201">
        <v>41.094000000000001</v>
      </c>
      <c r="P1800" s="361">
        <v>41.094000000000001</v>
      </c>
      <c r="Q1800" s="361">
        <v>415.34755298882715</v>
      </c>
      <c r="R1800" s="361">
        <v>-109.52731217172844</v>
      </c>
      <c r="S1800" s="361">
        <v>285.78316898178525</v>
      </c>
      <c r="T1800" s="361">
        <v>285.78316898178525</v>
      </c>
      <c r="U1800" s="361"/>
      <c r="V1800" s="170">
        <v>217.30453911538541</v>
      </c>
    </row>
    <row r="1801" spans="1:22" x14ac:dyDescent="0.25">
      <c r="A1801">
        <v>0</v>
      </c>
      <c r="B1801" s="366"/>
      <c r="C1801" s="366"/>
      <c r="D1801" s="366"/>
      <c r="E1801" s="365"/>
      <c r="F1801" s="366"/>
      <c r="G1801" s="368"/>
      <c r="H1801" s="368"/>
      <c r="I1801" s="367"/>
      <c r="J1801" s="361"/>
      <c r="K1801" s="362"/>
      <c r="L1801" s="361">
        <v>0</v>
      </c>
      <c r="M1801" s="201">
        <v>-109.52731217172844</v>
      </c>
      <c r="N1801" s="201">
        <v>415.34755298882715</v>
      </c>
      <c r="O1801" s="201">
        <v>41.094000000000001</v>
      </c>
      <c r="P1801" s="361">
        <v>41.094000000000001</v>
      </c>
      <c r="Q1801" s="361">
        <v>415.34755298882715</v>
      </c>
      <c r="R1801" s="361">
        <v>-109.52731217172844</v>
      </c>
      <c r="S1801" s="361">
        <v>285.78316898178525</v>
      </c>
      <c r="T1801" s="361">
        <v>285.78316898178525</v>
      </c>
      <c r="U1801" s="361"/>
      <c r="V1801" s="170">
        <v>217.30453911538541</v>
      </c>
    </row>
    <row r="1802" spans="1:22" x14ac:dyDescent="0.25">
      <c r="A1802">
        <v>0</v>
      </c>
      <c r="B1802" s="366"/>
      <c r="C1802" s="366"/>
      <c r="D1802" s="366"/>
      <c r="E1802" s="365"/>
      <c r="F1802" s="366" t="s">
        <v>619</v>
      </c>
      <c r="G1802" s="368"/>
      <c r="H1802" s="368" t="s">
        <v>2198</v>
      </c>
      <c r="I1802" s="367"/>
      <c r="J1802" s="361"/>
      <c r="K1802" s="362"/>
      <c r="L1802" s="361">
        <v>0.16770400000000002</v>
      </c>
      <c r="M1802" s="201">
        <v>-109.44346017172845</v>
      </c>
      <c r="N1802" s="201">
        <v>415.34755298882715</v>
      </c>
      <c r="O1802" s="201">
        <v>41.094000000000001</v>
      </c>
      <c r="P1802" s="361">
        <v>41.094000000000001</v>
      </c>
      <c r="Q1802" s="361">
        <v>415.34755298882715</v>
      </c>
      <c r="R1802" s="361">
        <v>-109.35960817172844</v>
      </c>
      <c r="S1802" s="361">
        <v>285.86702098178529</v>
      </c>
      <c r="T1802" s="361">
        <v>285.95087298178527</v>
      </c>
      <c r="U1802" s="361"/>
      <c r="V1802" s="170">
        <v>217.38839111538545</v>
      </c>
    </row>
    <row r="1803" spans="1:22" x14ac:dyDescent="0.25">
      <c r="A1803">
        <v>0</v>
      </c>
      <c r="B1803" s="366" t="s">
        <v>2423</v>
      </c>
      <c r="C1803" s="366" t="s">
        <v>2772</v>
      </c>
      <c r="D1803" s="366" t="s">
        <v>1981</v>
      </c>
      <c r="E1803" s="365">
        <v>2860</v>
      </c>
      <c r="F1803" s="361" t="s">
        <v>2760</v>
      </c>
      <c r="G1803" s="364"/>
      <c r="H1803" s="364" t="s">
        <v>1978</v>
      </c>
      <c r="I1803" s="363">
        <v>40</v>
      </c>
      <c r="J1803" s="361"/>
      <c r="K1803" s="362"/>
      <c r="L1803" s="361">
        <v>5.7403999999999997E-2</v>
      </c>
      <c r="M1803" s="201">
        <v>-109.33090617172843</v>
      </c>
      <c r="N1803" s="201">
        <v>415.34755298882715</v>
      </c>
      <c r="O1803" s="201">
        <v>41.094000000000001</v>
      </c>
      <c r="P1803" s="361">
        <v>41.094000000000001</v>
      </c>
      <c r="Q1803" s="361">
        <v>415.34755298882715</v>
      </c>
      <c r="R1803" s="361">
        <v>-109.30220417172843</v>
      </c>
      <c r="S1803" s="361">
        <v>285.97957498178528</v>
      </c>
      <c r="T1803" s="361">
        <v>286.00827698178529</v>
      </c>
      <c r="U1803" s="361"/>
      <c r="V1803" s="170">
        <v>217.50094511538543</v>
      </c>
    </row>
    <row r="1804" spans="1:22" x14ac:dyDescent="0.25">
      <c r="A1804">
        <v>0</v>
      </c>
      <c r="B1804" s="278"/>
      <c r="C1804" s="278"/>
      <c r="D1804" s="280"/>
      <c r="E1804" s="279"/>
      <c r="F1804" s="280" t="s">
        <v>619</v>
      </c>
      <c r="G1804" s="277"/>
      <c r="H1804" s="277" t="s">
        <v>1962</v>
      </c>
      <c r="I1804" s="276">
        <v>40</v>
      </c>
      <c r="J1804" s="274"/>
      <c r="K1804" s="275"/>
      <c r="L1804" s="274">
        <v>0.103502</v>
      </c>
      <c r="M1804" s="201">
        <v>-109.25045317172842</v>
      </c>
      <c r="N1804" s="201">
        <v>415.34755298882715</v>
      </c>
      <c r="O1804" s="201">
        <v>41.094000000000001</v>
      </c>
      <c r="P1804" s="273">
        <v>41.094000000000001</v>
      </c>
      <c r="Q1804" s="273">
        <v>415.34755298882715</v>
      </c>
      <c r="R1804" s="273">
        <v>-109.19870217172843</v>
      </c>
      <c r="S1804" s="273">
        <v>286.06002798178525</v>
      </c>
      <c r="T1804" s="273">
        <v>286.11177898178528</v>
      </c>
      <c r="U1804" s="273"/>
      <c r="V1804" s="170">
        <v>217.58139811538541</v>
      </c>
    </row>
    <row r="1805" spans="1:22" x14ac:dyDescent="0.25">
      <c r="A1805">
        <v>0</v>
      </c>
      <c r="B1805" s="278" t="s">
        <v>2423</v>
      </c>
      <c r="C1805" s="278" t="s">
        <v>2759</v>
      </c>
      <c r="D1805" s="280" t="s">
        <v>111</v>
      </c>
      <c r="E1805" s="279">
        <v>2861</v>
      </c>
      <c r="F1805" s="278" t="s">
        <v>1277</v>
      </c>
      <c r="G1805" s="277" t="s">
        <v>2169</v>
      </c>
      <c r="H1805" s="277" t="s">
        <v>1951</v>
      </c>
      <c r="I1805" s="276"/>
      <c r="J1805" s="273"/>
      <c r="K1805" s="275"/>
      <c r="L1805" s="274">
        <v>0</v>
      </c>
      <c r="M1805" s="201">
        <v>-109.19870217172843</v>
      </c>
      <c r="N1805" s="201">
        <v>415.34755298882715</v>
      </c>
      <c r="O1805" s="201">
        <v>41.094000000000001</v>
      </c>
      <c r="P1805" s="273">
        <v>41.094000000000001</v>
      </c>
      <c r="Q1805" s="273">
        <v>415.34755298882715</v>
      </c>
      <c r="R1805" s="273">
        <v>-109.19870217172843</v>
      </c>
      <c r="S1805" s="273">
        <v>286.11177898178528</v>
      </c>
      <c r="T1805" s="273">
        <v>286.11177898178528</v>
      </c>
      <c r="U1805" s="273"/>
      <c r="V1805" s="170">
        <v>217.63314911538544</v>
      </c>
    </row>
    <row r="1806" spans="1:22" x14ac:dyDescent="0.25">
      <c r="A1806">
        <v>0</v>
      </c>
      <c r="B1806" s="278"/>
      <c r="C1806" s="278"/>
      <c r="D1806" s="280"/>
      <c r="E1806" s="279"/>
      <c r="F1806" s="283" t="s">
        <v>619</v>
      </c>
      <c r="G1806" s="277"/>
      <c r="H1806" s="277" t="s">
        <v>1969</v>
      </c>
      <c r="I1806" s="282"/>
      <c r="J1806" s="281"/>
      <c r="K1806" s="275"/>
      <c r="L1806" s="274">
        <v>0.14528199999999999</v>
      </c>
      <c r="M1806" s="201">
        <v>-109.12606117172842</v>
      </c>
      <c r="N1806" s="201">
        <v>415.34755298882715</v>
      </c>
      <c r="O1806" s="201">
        <v>41.094000000000001</v>
      </c>
      <c r="P1806" s="273">
        <v>41.094000000000001</v>
      </c>
      <c r="Q1806" s="273">
        <v>415.34755298882715</v>
      </c>
      <c r="R1806" s="273">
        <v>-109.05342017172843</v>
      </c>
      <c r="S1806" s="273">
        <v>286.18441998178531</v>
      </c>
      <c r="T1806" s="273">
        <v>286.25706098178529</v>
      </c>
      <c r="U1806" s="273"/>
      <c r="V1806" s="170">
        <v>217.70579011538547</v>
      </c>
    </row>
    <row r="1807" spans="1:22" x14ac:dyDescent="0.25">
      <c r="A1807">
        <v>0</v>
      </c>
      <c r="B1807" s="278" t="s">
        <v>2423</v>
      </c>
      <c r="C1807" s="278" t="s">
        <v>2759</v>
      </c>
      <c r="D1807" s="280" t="s">
        <v>2087</v>
      </c>
      <c r="E1807" s="279">
        <v>2863</v>
      </c>
      <c r="F1807" s="278" t="s">
        <v>2758</v>
      </c>
      <c r="G1807" s="277"/>
      <c r="H1807" s="277" t="s">
        <v>2085</v>
      </c>
      <c r="I1807" s="276"/>
      <c r="J1807" s="273"/>
      <c r="K1807" s="275"/>
      <c r="L1807" s="274">
        <v>0</v>
      </c>
      <c r="M1807" s="201">
        <v>-109.05342017172843</v>
      </c>
      <c r="N1807" s="201">
        <v>415.34755298882715</v>
      </c>
      <c r="O1807" s="201">
        <v>41.094000000000001</v>
      </c>
      <c r="P1807" s="273">
        <v>41.094000000000001</v>
      </c>
      <c r="Q1807" s="273">
        <v>415.34755298882715</v>
      </c>
      <c r="R1807" s="273">
        <v>-109.05342017172843</v>
      </c>
      <c r="S1807" s="273">
        <v>286.25706098178529</v>
      </c>
      <c r="T1807" s="273">
        <v>286.25706098178529</v>
      </c>
      <c r="U1807" s="273"/>
      <c r="V1807" s="170">
        <v>217.77843111538544</v>
      </c>
    </row>
    <row r="1808" spans="1:22" x14ac:dyDescent="0.25">
      <c r="A1808">
        <v>0</v>
      </c>
      <c r="B1808" s="278"/>
      <c r="C1808" s="278"/>
      <c r="D1808" s="280"/>
      <c r="E1808" s="279"/>
      <c r="F1808" s="283" t="s">
        <v>619</v>
      </c>
      <c r="G1808" s="277"/>
      <c r="H1808" s="277" t="s">
        <v>1969</v>
      </c>
      <c r="I1808" s="282"/>
      <c r="J1808" s="281"/>
      <c r="K1808" s="275"/>
      <c r="L1808" s="274">
        <v>0</v>
      </c>
      <c r="M1808" s="201">
        <v>-109.05342017172843</v>
      </c>
      <c r="N1808" s="201">
        <v>415.34755298882715</v>
      </c>
      <c r="O1808" s="201">
        <v>41.094000000000001</v>
      </c>
      <c r="P1808" s="273">
        <v>41.094000000000001</v>
      </c>
      <c r="Q1808" s="273">
        <v>415.34755298882715</v>
      </c>
      <c r="R1808" s="273">
        <v>-109.05342017172843</v>
      </c>
      <c r="S1808" s="273">
        <v>286.25706098178529</v>
      </c>
      <c r="T1808" s="273">
        <v>286.25706098178529</v>
      </c>
      <c r="U1808" s="273"/>
      <c r="V1808" s="170">
        <v>217.77843111538544</v>
      </c>
    </row>
    <row r="1809" spans="1:22" x14ac:dyDescent="0.25">
      <c r="A1809">
        <v>0</v>
      </c>
      <c r="B1809" s="278" t="s">
        <v>2423</v>
      </c>
      <c r="C1809" s="278" t="s">
        <v>2759</v>
      </c>
      <c r="D1809" s="280" t="s">
        <v>1990</v>
      </c>
      <c r="E1809" s="279">
        <v>2863</v>
      </c>
      <c r="F1809" s="278" t="s">
        <v>2757</v>
      </c>
      <c r="G1809" s="277" t="s">
        <v>1988</v>
      </c>
      <c r="H1809" s="277" t="s">
        <v>1987</v>
      </c>
      <c r="I1809" s="276"/>
      <c r="J1809" s="273"/>
      <c r="K1809" s="275"/>
      <c r="L1809" s="274">
        <v>0</v>
      </c>
      <c r="M1809" s="201">
        <v>-109.05342017172843</v>
      </c>
      <c r="N1809" s="201">
        <v>415.34755298882715</v>
      </c>
      <c r="O1809" s="201">
        <v>41.094000000000001</v>
      </c>
      <c r="P1809" s="273">
        <v>41.094000000000001</v>
      </c>
      <c r="Q1809" s="273">
        <v>415.34755298882715</v>
      </c>
      <c r="R1809" s="273">
        <v>-109.05342017172843</v>
      </c>
      <c r="S1809" s="273">
        <v>286.25706098178529</v>
      </c>
      <c r="T1809" s="273">
        <v>286.25706098178529</v>
      </c>
      <c r="U1809" s="273"/>
      <c r="V1809" s="170">
        <v>217.77843111538544</v>
      </c>
    </row>
    <row r="1810" spans="1:22" x14ac:dyDescent="0.25">
      <c r="A1810">
        <v>0</v>
      </c>
      <c r="B1810" s="278"/>
      <c r="C1810" s="278"/>
      <c r="D1810" s="280"/>
      <c r="E1810" s="279"/>
      <c r="F1810" s="278" t="s">
        <v>619</v>
      </c>
      <c r="G1810" s="277"/>
      <c r="H1810" s="277" t="s">
        <v>1962</v>
      </c>
      <c r="I1810" s="276">
        <v>40</v>
      </c>
      <c r="J1810" s="273"/>
      <c r="K1810" s="275"/>
      <c r="L1810" s="274">
        <v>0.13121600000000003</v>
      </c>
      <c r="M1810" s="201">
        <v>-108.98781217172844</v>
      </c>
      <c r="N1810" s="201">
        <v>415.34755298882715</v>
      </c>
      <c r="O1810" s="201">
        <v>41.094000000000001</v>
      </c>
      <c r="P1810" s="273">
        <v>41.094000000000001</v>
      </c>
      <c r="Q1810" s="273">
        <v>415.34755298882715</v>
      </c>
      <c r="R1810" s="273">
        <v>-108.92220417172844</v>
      </c>
      <c r="S1810" s="273">
        <v>286.32266898178528</v>
      </c>
      <c r="T1810" s="273">
        <v>286.38827698178528</v>
      </c>
      <c r="U1810" s="273"/>
      <c r="V1810" s="170">
        <v>217.84403911538544</v>
      </c>
    </row>
    <row r="1811" spans="1:22" x14ac:dyDescent="0.25">
      <c r="A1811">
        <v>0</v>
      </c>
      <c r="B1811" s="366" t="s">
        <v>2423</v>
      </c>
      <c r="C1811" s="366" t="s">
        <v>2756</v>
      </c>
      <c r="D1811" s="366" t="s">
        <v>1981</v>
      </c>
      <c r="E1811" s="365">
        <v>2864</v>
      </c>
      <c r="F1811" s="361" t="s">
        <v>2755</v>
      </c>
      <c r="G1811" s="364"/>
      <c r="H1811" s="364" t="s">
        <v>1978</v>
      </c>
      <c r="I1811" s="363">
        <v>40</v>
      </c>
      <c r="J1811" s="361"/>
      <c r="K1811" s="362"/>
      <c r="L1811" s="369">
        <v>5.7403999999999997E-2</v>
      </c>
      <c r="M1811" s="201">
        <v>-108.89350217172844</v>
      </c>
      <c r="N1811" s="201">
        <v>415.34755298882715</v>
      </c>
      <c r="O1811" s="201">
        <v>41.094000000000001</v>
      </c>
      <c r="P1811" s="361">
        <v>41.094000000000001</v>
      </c>
      <c r="Q1811" s="361">
        <v>415.34755298882715</v>
      </c>
      <c r="R1811" s="361">
        <v>-108.86480017172843</v>
      </c>
      <c r="S1811" s="361">
        <v>286.41697898178529</v>
      </c>
      <c r="T1811" s="361">
        <v>286.4456809817853</v>
      </c>
      <c r="U1811" s="361"/>
      <c r="V1811" s="170">
        <v>217.93834911538545</v>
      </c>
    </row>
    <row r="1812" spans="1:22" x14ac:dyDescent="0.25">
      <c r="A1812">
        <v>0</v>
      </c>
      <c r="B1812" s="366"/>
      <c r="C1812" s="366"/>
      <c r="D1812" s="366"/>
      <c r="E1812" s="365"/>
      <c r="F1812" s="366" t="s">
        <v>619</v>
      </c>
      <c r="G1812" s="368"/>
      <c r="H1812" s="368" t="s">
        <v>2198</v>
      </c>
      <c r="I1812" s="363"/>
      <c r="J1812" s="361"/>
      <c r="K1812" s="362"/>
      <c r="L1812" s="369">
        <v>0.16770400000000002</v>
      </c>
      <c r="M1812" s="201">
        <v>-108.78094817172843</v>
      </c>
      <c r="N1812" s="201">
        <v>415.34755298882715</v>
      </c>
      <c r="O1812" s="201">
        <v>41.094000000000001</v>
      </c>
      <c r="P1812" s="361">
        <v>41.094000000000001</v>
      </c>
      <c r="Q1812" s="361">
        <v>415.34755298882715</v>
      </c>
      <c r="R1812" s="361">
        <v>-108.69709617172843</v>
      </c>
      <c r="S1812" s="361">
        <v>286.52953298178534</v>
      </c>
      <c r="T1812" s="361">
        <v>286.61338498178532</v>
      </c>
      <c r="U1812" s="361"/>
      <c r="V1812" s="170">
        <v>218.05090311538549</v>
      </c>
    </row>
    <row r="1813" spans="1:22" x14ac:dyDescent="0.25">
      <c r="A1813">
        <v>0</v>
      </c>
      <c r="B1813" s="366" t="s">
        <v>2423</v>
      </c>
      <c r="C1813" s="366" t="s">
        <v>2756</v>
      </c>
      <c r="D1813" s="366" t="s">
        <v>2197</v>
      </c>
      <c r="E1813" s="365">
        <v>2865</v>
      </c>
      <c r="F1813" s="366" t="s">
        <v>2754</v>
      </c>
      <c r="G1813" s="368"/>
      <c r="H1813" s="368" t="s">
        <v>2632</v>
      </c>
      <c r="I1813" s="367">
        <v>40</v>
      </c>
      <c r="J1813" s="361"/>
      <c r="K1813" s="362"/>
      <c r="L1813" s="361">
        <v>0.32364399999999999</v>
      </c>
      <c r="M1813" s="201">
        <v>-108.53527417172843</v>
      </c>
      <c r="N1813" s="201">
        <v>415.34755298882715</v>
      </c>
      <c r="O1813" s="201">
        <v>41.094000000000001</v>
      </c>
      <c r="P1813" s="361">
        <v>41.094000000000001</v>
      </c>
      <c r="Q1813" s="361">
        <v>415.34755298882715</v>
      </c>
      <c r="R1813" s="361">
        <v>-108.37345217172843</v>
      </c>
      <c r="S1813" s="361">
        <v>286.77520698178535</v>
      </c>
      <c r="T1813" s="361">
        <v>286.93702898178532</v>
      </c>
      <c r="U1813" s="361"/>
      <c r="V1813" s="170">
        <v>218.2965771153855</v>
      </c>
    </row>
    <row r="1814" spans="1:22" x14ac:dyDescent="0.25">
      <c r="A1814">
        <v>0</v>
      </c>
      <c r="B1814" s="366" t="s">
        <v>2423</v>
      </c>
      <c r="C1814" s="366" t="s">
        <v>2756</v>
      </c>
      <c r="D1814" s="366" t="s">
        <v>2174</v>
      </c>
      <c r="E1814" s="365">
        <v>2868</v>
      </c>
      <c r="F1814" s="366" t="s">
        <v>2753</v>
      </c>
      <c r="G1814" s="368"/>
      <c r="H1814" s="368" t="s">
        <v>4278</v>
      </c>
      <c r="I1814" s="367"/>
      <c r="J1814" s="361"/>
      <c r="K1814" s="362"/>
      <c r="L1814" s="361">
        <v>0</v>
      </c>
      <c r="M1814" s="201">
        <v>-108.37345217172843</v>
      </c>
      <c r="N1814" s="201">
        <v>415.34755298882715</v>
      </c>
      <c r="O1814" s="201">
        <v>41.094000000000001</v>
      </c>
      <c r="P1814" s="361">
        <v>41.094000000000001</v>
      </c>
      <c r="Q1814" s="361">
        <v>415.34755298882715</v>
      </c>
      <c r="R1814" s="361">
        <v>-108.37345217172843</v>
      </c>
      <c r="S1814" s="361">
        <v>286.93702898178532</v>
      </c>
      <c r="T1814" s="361">
        <v>286.93702898178532</v>
      </c>
      <c r="U1814" s="361"/>
      <c r="V1814" s="170">
        <v>218.45839911538548</v>
      </c>
    </row>
    <row r="1815" spans="1:22" x14ac:dyDescent="0.25">
      <c r="A1815">
        <v>0</v>
      </c>
      <c r="B1815" s="366"/>
      <c r="C1815" s="366"/>
      <c r="D1815" s="366"/>
      <c r="E1815" s="365"/>
      <c r="F1815" s="366"/>
      <c r="G1815" s="368"/>
      <c r="H1815" s="368"/>
      <c r="I1815" s="367"/>
      <c r="J1815" s="361"/>
      <c r="K1815" s="362"/>
      <c r="L1815" s="361">
        <v>0</v>
      </c>
      <c r="M1815" s="201">
        <v>-108.37345217172843</v>
      </c>
      <c r="N1815" s="201">
        <v>415.34755298882715</v>
      </c>
      <c r="O1815" s="201">
        <v>41.094000000000001</v>
      </c>
      <c r="P1815" s="361">
        <v>41.094000000000001</v>
      </c>
      <c r="Q1815" s="361">
        <v>415.34755298882715</v>
      </c>
      <c r="R1815" s="361">
        <v>-108.37345217172843</v>
      </c>
      <c r="S1815" s="361">
        <v>286.93702898178532</v>
      </c>
      <c r="T1815" s="361">
        <v>286.93702898178532</v>
      </c>
      <c r="U1815" s="361"/>
      <c r="V1815" s="170">
        <v>218.45839911538548</v>
      </c>
    </row>
    <row r="1816" spans="1:22" x14ac:dyDescent="0.25">
      <c r="A1816">
        <v>0</v>
      </c>
      <c r="B1816" s="366"/>
      <c r="C1816" s="366"/>
      <c r="D1816" s="366"/>
      <c r="E1816" s="365"/>
      <c r="F1816" s="366" t="s">
        <v>619</v>
      </c>
      <c r="G1816" s="368"/>
      <c r="H1816" s="368" t="s">
        <v>1962</v>
      </c>
      <c r="I1816" s="367"/>
      <c r="J1816" s="361"/>
      <c r="K1816" s="362"/>
      <c r="L1816" s="361">
        <v>9.9516999999999994E-2</v>
      </c>
      <c r="M1816" s="201">
        <v>-108.32369367172842</v>
      </c>
      <c r="N1816" s="201">
        <v>415.34755298882715</v>
      </c>
      <c r="O1816" s="201">
        <v>41.094000000000001</v>
      </c>
      <c r="P1816" s="361">
        <v>41.094000000000001</v>
      </c>
      <c r="Q1816" s="361">
        <v>415.34755298882715</v>
      </c>
      <c r="R1816" s="361">
        <v>-108.27393517172843</v>
      </c>
      <c r="S1816" s="361">
        <v>286.98678748178531</v>
      </c>
      <c r="T1816" s="361">
        <v>287.03654598178531</v>
      </c>
      <c r="U1816" s="361"/>
      <c r="V1816" s="170">
        <v>218.50815761538547</v>
      </c>
    </row>
    <row r="1817" spans="1:22" x14ac:dyDescent="0.25">
      <c r="A1817">
        <v>0</v>
      </c>
      <c r="B1817" s="366" t="s">
        <v>2423</v>
      </c>
      <c r="C1817" s="366" t="s">
        <v>2756</v>
      </c>
      <c r="D1817" s="366" t="s">
        <v>2194</v>
      </c>
      <c r="E1817" s="365">
        <v>2870</v>
      </c>
      <c r="F1817" s="366" t="s">
        <v>2752</v>
      </c>
      <c r="G1817" s="368"/>
      <c r="H1817" s="368" t="s">
        <v>2632</v>
      </c>
      <c r="I1817" s="367">
        <v>40</v>
      </c>
      <c r="J1817" s="361"/>
      <c r="K1817" s="362"/>
      <c r="L1817" s="361">
        <v>0.32364399999999999</v>
      </c>
      <c r="M1817" s="201">
        <v>-108.11211317172842</v>
      </c>
      <c r="N1817" s="201">
        <v>415.34755298882715</v>
      </c>
      <c r="O1817" s="201">
        <v>41.094000000000001</v>
      </c>
      <c r="P1817" s="361">
        <v>41.094000000000001</v>
      </c>
      <c r="Q1817" s="361">
        <v>415.34755298882715</v>
      </c>
      <c r="R1817" s="361">
        <v>-107.95029117172842</v>
      </c>
      <c r="S1817" s="361">
        <v>287.19836798178534</v>
      </c>
      <c r="T1817" s="361">
        <v>287.36018998178531</v>
      </c>
      <c r="U1817" s="361"/>
      <c r="V1817" s="170">
        <v>218.7197381153855</v>
      </c>
    </row>
    <row r="1818" spans="1:22" x14ac:dyDescent="0.25">
      <c r="A1818">
        <v>0</v>
      </c>
      <c r="B1818" s="366"/>
      <c r="C1818" s="366"/>
      <c r="D1818" s="366"/>
      <c r="E1818" s="365"/>
      <c r="F1818" s="366" t="s">
        <v>619</v>
      </c>
      <c r="G1818" s="368"/>
      <c r="H1818" s="368"/>
      <c r="I1818" s="367"/>
      <c r="J1818" s="361"/>
      <c r="K1818" s="362"/>
      <c r="L1818" s="361">
        <v>0</v>
      </c>
      <c r="M1818" s="201">
        <v>-107.95029117172842</v>
      </c>
      <c r="N1818" s="201">
        <v>415.34755298882715</v>
      </c>
      <c r="O1818" s="201">
        <v>41.094000000000001</v>
      </c>
      <c r="P1818" s="361">
        <v>41.094000000000001</v>
      </c>
      <c r="Q1818" s="361">
        <v>415.34755298882715</v>
      </c>
      <c r="R1818" s="361">
        <v>-107.95029117172842</v>
      </c>
      <c r="S1818" s="361">
        <v>287.36018998178531</v>
      </c>
      <c r="T1818" s="361">
        <v>287.36018998178531</v>
      </c>
      <c r="U1818" s="361"/>
      <c r="V1818" s="170">
        <v>218.88156011538547</v>
      </c>
    </row>
    <row r="1819" spans="1:22" x14ac:dyDescent="0.25">
      <c r="A1819">
        <v>0</v>
      </c>
      <c r="B1819" s="366"/>
      <c r="C1819" s="366"/>
      <c r="D1819" s="366"/>
      <c r="E1819" s="365"/>
      <c r="F1819" s="366"/>
      <c r="G1819" s="368"/>
      <c r="H1819" s="368"/>
      <c r="I1819" s="367"/>
      <c r="J1819" s="361"/>
      <c r="K1819" s="362"/>
      <c r="L1819" s="361">
        <v>0</v>
      </c>
      <c r="M1819" s="201">
        <v>-107.95029117172842</v>
      </c>
      <c r="N1819" s="201">
        <v>415.34755298882715</v>
      </c>
      <c r="O1819" s="201">
        <v>41.094000000000001</v>
      </c>
      <c r="P1819" s="361">
        <v>41.094000000000001</v>
      </c>
      <c r="Q1819" s="361">
        <v>415.34755298882715</v>
      </c>
      <c r="R1819" s="361">
        <v>-107.95029117172842</v>
      </c>
      <c r="S1819" s="361">
        <v>287.36018998178531</v>
      </c>
      <c r="T1819" s="361">
        <v>287.36018998178531</v>
      </c>
      <c r="U1819" s="361"/>
      <c r="V1819" s="170">
        <v>218.88156011538547</v>
      </c>
    </row>
    <row r="1820" spans="1:22" x14ac:dyDescent="0.25">
      <c r="A1820">
        <v>0</v>
      </c>
      <c r="B1820" s="366"/>
      <c r="C1820" s="366"/>
      <c r="D1820" s="366"/>
      <c r="E1820" s="365"/>
      <c r="F1820" s="366" t="s">
        <v>619</v>
      </c>
      <c r="G1820" s="368"/>
      <c r="H1820" s="368" t="s">
        <v>1962</v>
      </c>
      <c r="I1820" s="367"/>
      <c r="J1820" s="361"/>
      <c r="K1820" s="362"/>
      <c r="L1820" s="361">
        <v>9.9516999999999994E-2</v>
      </c>
      <c r="M1820" s="201">
        <v>-107.90053267172843</v>
      </c>
      <c r="N1820" s="201">
        <v>415.34755298882715</v>
      </c>
      <c r="O1820" s="201">
        <v>41.094000000000001</v>
      </c>
      <c r="P1820" s="361">
        <v>41.094000000000001</v>
      </c>
      <c r="Q1820" s="361">
        <v>415.34755298882715</v>
      </c>
      <c r="R1820" s="361">
        <v>-107.85077417172842</v>
      </c>
      <c r="S1820" s="361">
        <v>287.40994848178531</v>
      </c>
      <c r="T1820" s="361">
        <v>287.4597069817853</v>
      </c>
      <c r="U1820" s="361"/>
      <c r="V1820" s="170">
        <v>218.93131861538546</v>
      </c>
    </row>
    <row r="1821" spans="1:22" x14ac:dyDescent="0.25">
      <c r="A1821">
        <v>0</v>
      </c>
      <c r="B1821" s="366" t="s">
        <v>2423</v>
      </c>
      <c r="C1821" s="366" t="s">
        <v>2756</v>
      </c>
      <c r="D1821" s="366" t="s">
        <v>2192</v>
      </c>
      <c r="E1821" s="365">
        <v>2874</v>
      </c>
      <c r="F1821" s="366" t="s">
        <v>2751</v>
      </c>
      <c r="G1821" s="368"/>
      <c r="H1821" s="368" t="s">
        <v>2632</v>
      </c>
      <c r="I1821" s="367">
        <v>40</v>
      </c>
      <c r="J1821" s="361"/>
      <c r="K1821" s="362"/>
      <c r="L1821" s="361">
        <v>0.32364399999999999</v>
      </c>
      <c r="M1821" s="201">
        <v>-107.68895217172842</v>
      </c>
      <c r="N1821" s="201">
        <v>415.34755298882715</v>
      </c>
      <c r="O1821" s="201">
        <v>41.094000000000001</v>
      </c>
      <c r="P1821" s="361">
        <v>41.094000000000001</v>
      </c>
      <c r="Q1821" s="361">
        <v>415.34755298882715</v>
      </c>
      <c r="R1821" s="361">
        <v>-107.52713017172842</v>
      </c>
      <c r="S1821" s="361">
        <v>287.62152898178533</v>
      </c>
      <c r="T1821" s="361">
        <v>287.7833509817853</v>
      </c>
      <c r="U1821" s="361"/>
      <c r="V1821" s="170">
        <v>219.14289911538549</v>
      </c>
    </row>
    <row r="1822" spans="1:22" x14ac:dyDescent="0.25">
      <c r="A1822">
        <v>0</v>
      </c>
      <c r="B1822" s="366" t="s">
        <v>2423</v>
      </c>
      <c r="C1822" s="366" t="s">
        <v>2756</v>
      </c>
      <c r="D1822" s="366" t="s">
        <v>2174</v>
      </c>
      <c r="E1822" s="365">
        <v>2876</v>
      </c>
      <c r="F1822" s="366" t="s">
        <v>2750</v>
      </c>
      <c r="G1822" s="368"/>
      <c r="H1822" s="368" t="s">
        <v>4278</v>
      </c>
      <c r="I1822" s="367"/>
      <c r="J1822" s="361"/>
      <c r="K1822" s="362"/>
      <c r="L1822" s="361">
        <v>0</v>
      </c>
      <c r="M1822" s="201">
        <v>-107.52713017172842</v>
      </c>
      <c r="N1822" s="201">
        <v>415.34755298882715</v>
      </c>
      <c r="O1822" s="201">
        <v>41.094000000000001</v>
      </c>
      <c r="P1822" s="361">
        <v>41.094000000000001</v>
      </c>
      <c r="Q1822" s="361">
        <v>415.34755298882715</v>
      </c>
      <c r="R1822" s="361">
        <v>-107.52713017172842</v>
      </c>
      <c r="S1822" s="361">
        <v>287.7833509817853</v>
      </c>
      <c r="T1822" s="361">
        <v>287.7833509817853</v>
      </c>
      <c r="U1822" s="361"/>
      <c r="V1822" s="170">
        <v>219.30472111538546</v>
      </c>
    </row>
    <row r="1823" spans="1:22" x14ac:dyDescent="0.25">
      <c r="A1823">
        <v>0</v>
      </c>
      <c r="B1823" s="366"/>
      <c r="C1823" s="366"/>
      <c r="D1823" s="366"/>
      <c r="E1823" s="365"/>
      <c r="F1823" s="366"/>
      <c r="G1823" s="368"/>
      <c r="H1823" s="368"/>
      <c r="I1823" s="367"/>
      <c r="J1823" s="361"/>
      <c r="K1823" s="362"/>
      <c r="L1823" s="361">
        <v>0</v>
      </c>
      <c r="M1823" s="201">
        <v>-107.52713017172842</v>
      </c>
      <c r="N1823" s="201">
        <v>415.34755298882715</v>
      </c>
      <c r="O1823" s="201">
        <v>41.094000000000001</v>
      </c>
      <c r="P1823" s="361">
        <v>41.094000000000001</v>
      </c>
      <c r="Q1823" s="361">
        <v>415.34755298882715</v>
      </c>
      <c r="R1823" s="361">
        <v>-107.52713017172842</v>
      </c>
      <c r="S1823" s="361">
        <v>287.7833509817853</v>
      </c>
      <c r="T1823" s="361">
        <v>287.7833509817853</v>
      </c>
      <c r="U1823" s="361"/>
      <c r="V1823" s="170">
        <v>219.30472111538546</v>
      </c>
    </row>
    <row r="1824" spans="1:22" x14ac:dyDescent="0.25">
      <c r="A1824">
        <v>0</v>
      </c>
      <c r="B1824" s="366"/>
      <c r="C1824" s="366"/>
      <c r="D1824" s="366"/>
      <c r="E1824" s="365"/>
      <c r="F1824" s="366" t="s">
        <v>619</v>
      </c>
      <c r="G1824" s="368"/>
      <c r="H1824" s="368" t="s">
        <v>2636</v>
      </c>
      <c r="I1824" s="367"/>
      <c r="J1824" s="361"/>
      <c r="K1824" s="362"/>
      <c r="L1824" s="361">
        <v>0.15525</v>
      </c>
      <c r="M1824" s="201">
        <v>-107.44950517172842</v>
      </c>
      <c r="N1824" s="201">
        <v>415.34755298882715</v>
      </c>
      <c r="O1824" s="201">
        <v>41.094000000000001</v>
      </c>
      <c r="P1824" s="361">
        <v>41.094000000000001</v>
      </c>
      <c r="Q1824" s="361">
        <v>415.34755298882715</v>
      </c>
      <c r="R1824" s="361">
        <v>-107.37188017172842</v>
      </c>
      <c r="S1824" s="361">
        <v>287.86097598178532</v>
      </c>
      <c r="T1824" s="361">
        <v>287.93860098178533</v>
      </c>
      <c r="U1824" s="361"/>
      <c r="V1824" s="170">
        <v>219.38234611538547</v>
      </c>
    </row>
    <row r="1825" spans="1:22" x14ac:dyDescent="0.25">
      <c r="A1825">
        <v>0</v>
      </c>
      <c r="B1825" s="366" t="s">
        <v>2423</v>
      </c>
      <c r="C1825" s="366" t="s">
        <v>2756</v>
      </c>
      <c r="D1825" s="366" t="s">
        <v>2187</v>
      </c>
      <c r="E1825" s="365">
        <v>2882</v>
      </c>
      <c r="F1825" s="366" t="s">
        <v>2749</v>
      </c>
      <c r="G1825" s="368" t="s">
        <v>2185</v>
      </c>
      <c r="H1825" s="368" t="s">
        <v>2184</v>
      </c>
      <c r="I1825" s="367">
        <v>40</v>
      </c>
      <c r="J1825" s="361"/>
      <c r="K1825" s="362"/>
      <c r="L1825" s="361">
        <v>0.5</v>
      </c>
      <c r="M1825" s="201">
        <v>-107.12188017172842</v>
      </c>
      <c r="N1825" s="201">
        <v>415.34755298882715</v>
      </c>
      <c r="O1825" s="201">
        <v>41.094000000000001</v>
      </c>
      <c r="P1825" s="361">
        <v>41.094000000000001</v>
      </c>
      <c r="Q1825" s="361">
        <v>415.34755298882715</v>
      </c>
      <c r="R1825" s="361">
        <v>-106.87188017172842</v>
      </c>
      <c r="S1825" s="361">
        <v>288.18860098178533</v>
      </c>
      <c r="T1825" s="361">
        <v>288.43860098178533</v>
      </c>
      <c r="U1825" s="361"/>
      <c r="V1825" s="170">
        <v>219.70997111538549</v>
      </c>
    </row>
    <row r="1826" spans="1:22" x14ac:dyDescent="0.25">
      <c r="A1826">
        <v>0</v>
      </c>
      <c r="B1826" s="366"/>
      <c r="C1826" s="366"/>
      <c r="D1826" s="366"/>
      <c r="E1826" s="365"/>
      <c r="F1826" s="366" t="s">
        <v>619</v>
      </c>
      <c r="G1826" s="368"/>
      <c r="H1826" s="368" t="s">
        <v>2636</v>
      </c>
      <c r="I1826" s="367"/>
      <c r="J1826" s="361"/>
      <c r="K1826" s="362"/>
      <c r="L1826" s="361">
        <v>0.15525</v>
      </c>
      <c r="M1826" s="201">
        <v>-106.79425517172842</v>
      </c>
      <c r="N1826" s="201">
        <v>415.34755298882715</v>
      </c>
      <c r="O1826" s="201">
        <v>41.094000000000001</v>
      </c>
      <c r="P1826" s="361">
        <v>41.094000000000001</v>
      </c>
      <c r="Q1826" s="361">
        <v>415.34755298882715</v>
      </c>
      <c r="R1826" s="361">
        <v>-106.71663017172843</v>
      </c>
      <c r="S1826" s="361">
        <v>288.51622598178534</v>
      </c>
      <c r="T1826" s="361">
        <v>288.59385098178535</v>
      </c>
      <c r="U1826" s="361"/>
      <c r="V1826" s="170">
        <v>220.0375961153855</v>
      </c>
    </row>
    <row r="1827" spans="1:22" x14ac:dyDescent="0.25">
      <c r="A1827">
        <v>0</v>
      </c>
      <c r="B1827" s="366" t="s">
        <v>2423</v>
      </c>
      <c r="C1827" s="366" t="s">
        <v>2756</v>
      </c>
      <c r="D1827" s="366" t="s">
        <v>2190</v>
      </c>
      <c r="E1827" s="365">
        <v>2885</v>
      </c>
      <c r="F1827" s="366" t="s">
        <v>2748</v>
      </c>
      <c r="G1827" s="368"/>
      <c r="H1827" s="368" t="s">
        <v>2632</v>
      </c>
      <c r="I1827" s="367">
        <v>40</v>
      </c>
      <c r="J1827" s="361"/>
      <c r="K1827" s="362"/>
      <c r="L1827" s="361">
        <v>0.32364399999999999</v>
      </c>
      <c r="M1827" s="201">
        <v>-106.55480817172842</v>
      </c>
      <c r="N1827" s="201">
        <v>415.34755298882715</v>
      </c>
      <c r="O1827" s="201">
        <v>41.094000000000001</v>
      </c>
      <c r="P1827" s="361">
        <v>41.094000000000001</v>
      </c>
      <c r="Q1827" s="361">
        <v>415.34755298882715</v>
      </c>
      <c r="R1827" s="361">
        <v>-106.39298617172842</v>
      </c>
      <c r="S1827" s="361">
        <v>288.75567298178538</v>
      </c>
      <c r="T1827" s="361">
        <v>288.91749498178535</v>
      </c>
      <c r="U1827" s="361"/>
      <c r="V1827" s="170">
        <v>220.27704311538554</v>
      </c>
    </row>
    <row r="1828" spans="1:22" x14ac:dyDescent="0.25">
      <c r="A1828">
        <v>0</v>
      </c>
      <c r="B1828" s="366"/>
      <c r="C1828" s="366"/>
      <c r="D1828" s="366"/>
      <c r="E1828" s="365"/>
      <c r="F1828" s="366" t="s">
        <v>619</v>
      </c>
      <c r="G1828" s="368"/>
      <c r="H1828" s="368"/>
      <c r="I1828" s="367"/>
      <c r="J1828" s="361"/>
      <c r="K1828" s="362"/>
      <c r="L1828" s="361">
        <v>0</v>
      </c>
      <c r="M1828" s="201">
        <v>-106.39298617172842</v>
      </c>
      <c r="N1828" s="201">
        <v>415.34755298882715</v>
      </c>
      <c r="O1828" s="201">
        <v>41.094000000000001</v>
      </c>
      <c r="P1828" s="361">
        <v>41.094000000000001</v>
      </c>
      <c r="Q1828" s="361">
        <v>415.34755298882715</v>
      </c>
      <c r="R1828" s="361">
        <v>-106.39298617172842</v>
      </c>
      <c r="S1828" s="361">
        <v>288.91749498178535</v>
      </c>
      <c r="T1828" s="361">
        <v>288.91749498178535</v>
      </c>
      <c r="U1828" s="361"/>
      <c r="V1828" s="170">
        <v>220.43886511538551</v>
      </c>
    </row>
    <row r="1829" spans="1:22" x14ac:dyDescent="0.25">
      <c r="A1829">
        <v>0</v>
      </c>
      <c r="B1829" s="366"/>
      <c r="C1829" s="366"/>
      <c r="D1829" s="366"/>
      <c r="E1829" s="365"/>
      <c r="F1829" s="366"/>
      <c r="G1829" s="368"/>
      <c r="H1829" s="368"/>
      <c r="I1829" s="367"/>
      <c r="J1829" s="361"/>
      <c r="K1829" s="362"/>
      <c r="L1829" s="361">
        <v>0</v>
      </c>
      <c r="M1829" s="201">
        <v>-106.39298617172842</v>
      </c>
      <c r="N1829" s="201">
        <v>415.34755298882715</v>
      </c>
      <c r="O1829" s="201">
        <v>41.094000000000001</v>
      </c>
      <c r="P1829" s="361">
        <v>41.094000000000001</v>
      </c>
      <c r="Q1829" s="361">
        <v>415.34755298882715</v>
      </c>
      <c r="R1829" s="361">
        <v>-106.39298617172842</v>
      </c>
      <c r="S1829" s="361">
        <v>288.91749498178535</v>
      </c>
      <c r="T1829" s="361">
        <v>288.91749498178535</v>
      </c>
      <c r="U1829" s="361"/>
      <c r="V1829" s="170">
        <v>220.43886511538551</v>
      </c>
    </row>
    <row r="1830" spans="1:22" x14ac:dyDescent="0.25">
      <c r="A1830">
        <v>0</v>
      </c>
      <c r="B1830" s="366"/>
      <c r="C1830" s="366"/>
      <c r="D1830" s="366"/>
      <c r="E1830" s="365"/>
      <c r="F1830" s="366" t="s">
        <v>619</v>
      </c>
      <c r="G1830" s="368"/>
      <c r="H1830" s="368"/>
      <c r="I1830" s="367"/>
      <c r="J1830" s="361"/>
      <c r="K1830" s="362"/>
      <c r="L1830" s="361">
        <v>9.9516999999999994E-2</v>
      </c>
      <c r="M1830" s="201">
        <v>-106.34322767172841</v>
      </c>
      <c r="N1830" s="201">
        <v>415.34755298882715</v>
      </c>
      <c r="O1830" s="201">
        <v>41.094000000000001</v>
      </c>
      <c r="P1830" s="361">
        <v>41.094000000000001</v>
      </c>
      <c r="Q1830" s="361">
        <v>415.34755298882715</v>
      </c>
      <c r="R1830" s="361">
        <v>-106.29346917172842</v>
      </c>
      <c r="S1830" s="361">
        <v>288.96725348178535</v>
      </c>
      <c r="T1830" s="361">
        <v>289.01701198178534</v>
      </c>
      <c r="U1830" s="361"/>
      <c r="V1830" s="170">
        <v>220.48862361538551</v>
      </c>
    </row>
    <row r="1831" spans="1:22" x14ac:dyDescent="0.25">
      <c r="A1831">
        <v>0</v>
      </c>
      <c r="B1831" s="366" t="s">
        <v>2423</v>
      </c>
      <c r="C1831" s="366" t="s">
        <v>2756</v>
      </c>
      <c r="D1831" s="366" t="s">
        <v>2183</v>
      </c>
      <c r="E1831" s="365">
        <v>2890</v>
      </c>
      <c r="F1831" s="366" t="s">
        <v>2747</v>
      </c>
      <c r="G1831" s="368"/>
      <c r="H1831" s="368" t="s">
        <v>2632</v>
      </c>
      <c r="I1831" s="367">
        <v>40</v>
      </c>
      <c r="J1831" s="361"/>
      <c r="K1831" s="362"/>
      <c r="L1831" s="361">
        <v>0.32364399999999999</v>
      </c>
      <c r="M1831" s="201">
        <v>-106.13164717172842</v>
      </c>
      <c r="N1831" s="201">
        <v>415.34755298882715</v>
      </c>
      <c r="O1831" s="201">
        <v>41.094000000000001</v>
      </c>
      <c r="P1831" s="361">
        <v>41.094000000000001</v>
      </c>
      <c r="Q1831" s="361">
        <v>415.34755298882715</v>
      </c>
      <c r="R1831" s="361">
        <v>-105.96982517172842</v>
      </c>
      <c r="S1831" s="361">
        <v>289.17883398178537</v>
      </c>
      <c r="T1831" s="361">
        <v>289.34065598178535</v>
      </c>
      <c r="U1831" s="361"/>
      <c r="V1831" s="170">
        <v>220.70020411538553</v>
      </c>
    </row>
    <row r="1832" spans="1:22" x14ac:dyDescent="0.25">
      <c r="A1832">
        <v>0</v>
      </c>
      <c r="B1832" s="366"/>
      <c r="C1832" s="366"/>
      <c r="D1832" s="366"/>
      <c r="E1832" s="365"/>
      <c r="F1832" s="366" t="s">
        <v>619</v>
      </c>
      <c r="G1832" s="368"/>
      <c r="H1832" s="368"/>
      <c r="I1832" s="367"/>
      <c r="J1832" s="361"/>
      <c r="K1832" s="362"/>
      <c r="L1832" s="361">
        <v>0</v>
      </c>
      <c r="M1832" s="201">
        <v>-105.96982517172842</v>
      </c>
      <c r="N1832" s="201">
        <v>415.34755298882715</v>
      </c>
      <c r="O1832" s="201">
        <v>41.094000000000001</v>
      </c>
      <c r="P1832" s="361">
        <v>41.094000000000001</v>
      </c>
      <c r="Q1832" s="361">
        <v>415.34755298882715</v>
      </c>
      <c r="R1832" s="361">
        <v>-105.96982517172842</v>
      </c>
      <c r="S1832" s="361">
        <v>289.34065598178535</v>
      </c>
      <c r="T1832" s="361">
        <v>289.34065598178535</v>
      </c>
      <c r="U1832" s="361"/>
      <c r="V1832" s="170">
        <v>220.8620261153855</v>
      </c>
    </row>
    <row r="1833" spans="1:22" x14ac:dyDescent="0.25">
      <c r="A1833">
        <v>0</v>
      </c>
      <c r="B1833" s="366"/>
      <c r="C1833" s="366"/>
      <c r="D1833" s="366"/>
      <c r="E1833" s="365"/>
      <c r="F1833" s="366"/>
      <c r="G1833" s="368"/>
      <c r="H1833" s="368"/>
      <c r="I1833" s="367"/>
      <c r="J1833" s="361"/>
      <c r="K1833" s="362"/>
      <c r="L1833" s="361">
        <v>0</v>
      </c>
      <c r="M1833" s="201">
        <v>-105.96982517172842</v>
      </c>
      <c r="N1833" s="201">
        <v>415.34755298882715</v>
      </c>
      <c r="O1833" s="201">
        <v>41.094000000000001</v>
      </c>
      <c r="P1833" s="361">
        <v>41.094000000000001</v>
      </c>
      <c r="Q1833" s="361">
        <v>415.34755298882715</v>
      </c>
      <c r="R1833" s="361">
        <v>-105.96982517172842</v>
      </c>
      <c r="S1833" s="361">
        <v>289.34065598178535</v>
      </c>
      <c r="T1833" s="361">
        <v>289.34065598178535</v>
      </c>
      <c r="U1833" s="361"/>
      <c r="V1833" s="170">
        <v>220.8620261153855</v>
      </c>
    </row>
    <row r="1834" spans="1:22" x14ac:dyDescent="0.25">
      <c r="A1834">
        <v>0</v>
      </c>
      <c r="B1834" s="366"/>
      <c r="C1834" s="366"/>
      <c r="D1834" s="366"/>
      <c r="E1834" s="365"/>
      <c r="F1834" s="366" t="s">
        <v>619</v>
      </c>
      <c r="G1834" s="368"/>
      <c r="H1834" s="368"/>
      <c r="I1834" s="367"/>
      <c r="J1834" s="361"/>
      <c r="K1834" s="362"/>
      <c r="L1834" s="361">
        <v>9.9516999999999994E-2</v>
      </c>
      <c r="M1834" s="201">
        <v>-105.92006667172842</v>
      </c>
      <c r="N1834" s="201">
        <v>415.34755298882715</v>
      </c>
      <c r="O1834" s="201">
        <v>41.094000000000001</v>
      </c>
      <c r="P1834" s="361">
        <v>41.094000000000001</v>
      </c>
      <c r="Q1834" s="361">
        <v>415.34755298882715</v>
      </c>
      <c r="R1834" s="361">
        <v>-105.87030817172841</v>
      </c>
      <c r="S1834" s="361">
        <v>289.39041448178534</v>
      </c>
      <c r="T1834" s="361">
        <v>289.44017298178534</v>
      </c>
      <c r="U1834" s="361"/>
      <c r="V1834" s="170">
        <v>220.9117846153855</v>
      </c>
    </row>
    <row r="1835" spans="1:22" x14ac:dyDescent="0.25">
      <c r="A1835">
        <v>0</v>
      </c>
      <c r="B1835" s="366" t="s">
        <v>2423</v>
      </c>
      <c r="C1835" s="366" t="s">
        <v>2756</v>
      </c>
      <c r="D1835" s="366" t="s">
        <v>2181</v>
      </c>
      <c r="E1835" s="365">
        <v>2894</v>
      </c>
      <c r="F1835" s="366" t="s">
        <v>2746</v>
      </c>
      <c r="G1835" s="368"/>
      <c r="H1835" s="368" t="s">
        <v>2632</v>
      </c>
      <c r="I1835" s="367">
        <v>40</v>
      </c>
      <c r="J1835" s="361"/>
      <c r="K1835" s="362"/>
      <c r="L1835" s="361">
        <v>0.32364399999999999</v>
      </c>
      <c r="M1835" s="201">
        <v>-105.70848617172841</v>
      </c>
      <c r="N1835" s="201">
        <v>415.34755298882715</v>
      </c>
      <c r="O1835" s="201">
        <v>41.094000000000001</v>
      </c>
      <c r="P1835" s="361">
        <v>41.094000000000001</v>
      </c>
      <c r="Q1835" s="361">
        <v>415.34755298882715</v>
      </c>
      <c r="R1835" s="361">
        <v>-105.54666417172841</v>
      </c>
      <c r="S1835" s="361">
        <v>289.60199498178537</v>
      </c>
      <c r="T1835" s="361">
        <v>289.76381698178534</v>
      </c>
      <c r="U1835" s="361"/>
      <c r="V1835" s="170">
        <v>221.12336511538552</v>
      </c>
    </row>
    <row r="1836" spans="1:22" x14ac:dyDescent="0.25">
      <c r="A1836">
        <v>0</v>
      </c>
      <c r="B1836" s="366" t="s">
        <v>2423</v>
      </c>
      <c r="C1836" s="366" t="s">
        <v>2756</v>
      </c>
      <c r="D1836" s="366" t="s">
        <v>2174</v>
      </c>
      <c r="E1836" s="365">
        <v>2896</v>
      </c>
      <c r="F1836" s="366" t="s">
        <v>2745</v>
      </c>
      <c r="G1836" s="368"/>
      <c r="H1836" s="368" t="s">
        <v>4278</v>
      </c>
      <c r="I1836" s="367"/>
      <c r="J1836" s="361"/>
      <c r="K1836" s="362"/>
      <c r="L1836" s="361">
        <v>0</v>
      </c>
      <c r="M1836" s="201">
        <v>-105.54666417172841</v>
      </c>
      <c r="N1836" s="201">
        <v>415.34755298882715</v>
      </c>
      <c r="O1836" s="201">
        <v>41.094000000000001</v>
      </c>
      <c r="P1836" s="361">
        <v>41.094000000000001</v>
      </c>
      <c r="Q1836" s="361">
        <v>415.34755298882715</v>
      </c>
      <c r="R1836" s="361">
        <v>-105.54666417172841</v>
      </c>
      <c r="S1836" s="361">
        <v>289.76381698178534</v>
      </c>
      <c r="T1836" s="361">
        <v>289.76381698178534</v>
      </c>
      <c r="U1836" s="361"/>
      <c r="V1836" s="170">
        <v>221.2851871153855</v>
      </c>
    </row>
    <row r="1837" spans="1:22" x14ac:dyDescent="0.25">
      <c r="A1837">
        <v>0</v>
      </c>
      <c r="B1837" s="366"/>
      <c r="C1837" s="366"/>
      <c r="D1837" s="366"/>
      <c r="E1837" s="365"/>
      <c r="F1837" s="366"/>
      <c r="G1837" s="368"/>
      <c r="H1837" s="368"/>
      <c r="I1837" s="367"/>
      <c r="J1837" s="361"/>
      <c r="K1837" s="362"/>
      <c r="L1837" s="361">
        <v>0</v>
      </c>
      <c r="M1837" s="201">
        <v>-105.54666417172841</v>
      </c>
      <c r="N1837" s="201">
        <v>415.34755298882715</v>
      </c>
      <c r="O1837" s="201">
        <v>41.094000000000001</v>
      </c>
      <c r="P1837" s="361">
        <v>41.094000000000001</v>
      </c>
      <c r="Q1837" s="361">
        <v>415.34755298882715</v>
      </c>
      <c r="R1837" s="361">
        <v>-105.54666417172841</v>
      </c>
      <c r="S1837" s="361">
        <v>289.76381698178534</v>
      </c>
      <c r="T1837" s="361">
        <v>289.76381698178534</v>
      </c>
      <c r="U1837" s="361"/>
      <c r="V1837" s="170">
        <v>221.2851871153855</v>
      </c>
    </row>
    <row r="1838" spans="1:22" x14ac:dyDescent="0.25">
      <c r="A1838">
        <v>0</v>
      </c>
      <c r="B1838" s="366"/>
      <c r="C1838" s="366"/>
      <c r="D1838" s="366"/>
      <c r="E1838" s="365"/>
      <c r="F1838" s="366" t="s">
        <v>619</v>
      </c>
      <c r="G1838" s="368"/>
      <c r="H1838" s="368" t="s">
        <v>2198</v>
      </c>
      <c r="I1838" s="367"/>
      <c r="J1838" s="361"/>
      <c r="K1838" s="362"/>
      <c r="L1838" s="361">
        <v>0.16770400000000002</v>
      </c>
      <c r="M1838" s="201">
        <v>-105.46281217172842</v>
      </c>
      <c r="N1838" s="201">
        <v>415.34755298882715</v>
      </c>
      <c r="O1838" s="201">
        <v>41.094000000000001</v>
      </c>
      <c r="P1838" s="361">
        <v>41.094000000000001</v>
      </c>
      <c r="Q1838" s="361">
        <v>415.34755298882715</v>
      </c>
      <c r="R1838" s="361">
        <v>-105.37896017172841</v>
      </c>
      <c r="S1838" s="361">
        <v>289.84766898178538</v>
      </c>
      <c r="T1838" s="361">
        <v>289.93152098178535</v>
      </c>
      <c r="U1838" s="361"/>
      <c r="V1838" s="170">
        <v>221.36903911538553</v>
      </c>
    </row>
    <row r="1839" spans="1:22" x14ac:dyDescent="0.25">
      <c r="A1839">
        <v>0</v>
      </c>
      <c r="B1839" s="366" t="s">
        <v>2423</v>
      </c>
      <c r="C1839" s="366" t="s">
        <v>2756</v>
      </c>
      <c r="D1839" s="366" t="s">
        <v>1981</v>
      </c>
      <c r="E1839" s="365">
        <v>2900</v>
      </c>
      <c r="F1839" s="361" t="s">
        <v>2744</v>
      </c>
      <c r="G1839" s="364"/>
      <c r="H1839" s="364" t="s">
        <v>1978</v>
      </c>
      <c r="I1839" s="363">
        <v>40</v>
      </c>
      <c r="J1839" s="361"/>
      <c r="K1839" s="362"/>
      <c r="L1839" s="361">
        <v>5.7403999999999997E-2</v>
      </c>
      <c r="M1839" s="201">
        <v>-105.3502581717284</v>
      </c>
      <c r="N1839" s="201">
        <v>415.34755298882715</v>
      </c>
      <c r="O1839" s="201">
        <v>41.094000000000001</v>
      </c>
      <c r="P1839" s="361">
        <v>41.094000000000001</v>
      </c>
      <c r="Q1839" s="361">
        <v>415.34755298882715</v>
      </c>
      <c r="R1839" s="361">
        <v>-105.3215561717284</v>
      </c>
      <c r="S1839" s="361">
        <v>289.96022298178536</v>
      </c>
      <c r="T1839" s="361">
        <v>289.98892498178537</v>
      </c>
      <c r="U1839" s="361"/>
      <c r="V1839" s="170">
        <v>221.48159311538552</v>
      </c>
    </row>
    <row r="1840" spans="1:22" x14ac:dyDescent="0.25">
      <c r="A1840">
        <v>0</v>
      </c>
      <c r="B1840" s="278"/>
      <c r="C1840" s="278"/>
      <c r="D1840" s="280"/>
      <c r="E1840" s="279"/>
      <c r="F1840" s="280" t="s">
        <v>619</v>
      </c>
      <c r="G1840" s="277"/>
      <c r="H1840" s="277" t="s">
        <v>1962</v>
      </c>
      <c r="I1840" s="276">
        <v>40</v>
      </c>
      <c r="J1840" s="274"/>
      <c r="K1840" s="275"/>
      <c r="L1840" s="274">
        <v>0.103502</v>
      </c>
      <c r="M1840" s="201">
        <v>-105.26980517172839</v>
      </c>
      <c r="N1840" s="201">
        <v>415.34755298882715</v>
      </c>
      <c r="O1840" s="201">
        <v>41.094000000000001</v>
      </c>
      <c r="P1840" s="273">
        <v>41.094000000000001</v>
      </c>
      <c r="Q1840" s="273">
        <v>415.34755298882715</v>
      </c>
      <c r="R1840" s="273">
        <v>-105.2180541717284</v>
      </c>
      <c r="S1840" s="273">
        <v>290.04067598178534</v>
      </c>
      <c r="T1840" s="273">
        <v>290.09242698178537</v>
      </c>
      <c r="U1840" s="273"/>
      <c r="V1840" s="170">
        <v>221.5620461153855</v>
      </c>
    </row>
    <row r="1841" spans="1:22" x14ac:dyDescent="0.25">
      <c r="A1841">
        <v>0</v>
      </c>
      <c r="B1841" s="278" t="s">
        <v>2423</v>
      </c>
      <c r="C1841" s="278" t="s">
        <v>2743</v>
      </c>
      <c r="D1841" s="280" t="s">
        <v>111</v>
      </c>
      <c r="E1841" s="279">
        <v>2901</v>
      </c>
      <c r="F1841" s="278" t="s">
        <v>1278</v>
      </c>
      <c r="G1841" s="277" t="s">
        <v>2169</v>
      </c>
      <c r="H1841" s="277" t="s">
        <v>1951</v>
      </c>
      <c r="I1841" s="276"/>
      <c r="J1841" s="273"/>
      <c r="K1841" s="275"/>
      <c r="L1841" s="274">
        <v>0</v>
      </c>
      <c r="M1841" s="201">
        <v>-105.2180541717284</v>
      </c>
      <c r="N1841" s="201">
        <v>415.34755298882715</v>
      </c>
      <c r="O1841" s="201">
        <v>41.094000000000001</v>
      </c>
      <c r="P1841" s="273">
        <v>41.094000000000001</v>
      </c>
      <c r="Q1841" s="273">
        <v>415.34755298882715</v>
      </c>
      <c r="R1841" s="273">
        <v>-105.2180541717284</v>
      </c>
      <c r="S1841" s="273">
        <v>290.09242698178537</v>
      </c>
      <c r="T1841" s="273">
        <v>290.09242698178537</v>
      </c>
      <c r="U1841" s="273"/>
      <c r="V1841" s="170">
        <v>221.61379711538552</v>
      </c>
    </row>
    <row r="1842" spans="1:22" x14ac:dyDescent="0.25">
      <c r="A1842">
        <v>0</v>
      </c>
      <c r="B1842" s="278"/>
      <c r="C1842" s="278"/>
      <c r="D1842" s="280"/>
      <c r="E1842" s="279"/>
      <c r="F1842" s="283" t="s">
        <v>619</v>
      </c>
      <c r="G1842" s="277"/>
      <c r="H1842" s="277" t="s">
        <v>1969</v>
      </c>
      <c r="I1842" s="282"/>
      <c r="J1842" s="281"/>
      <c r="K1842" s="275"/>
      <c r="L1842" s="274">
        <v>0.14528199999999999</v>
      </c>
      <c r="M1842" s="201">
        <v>-105.14541317172839</v>
      </c>
      <c r="N1842" s="201">
        <v>415.34755298882715</v>
      </c>
      <c r="O1842" s="201">
        <v>41.094000000000001</v>
      </c>
      <c r="P1842" s="273">
        <v>41.094000000000001</v>
      </c>
      <c r="Q1842" s="273">
        <v>415.34755298882715</v>
      </c>
      <c r="R1842" s="273">
        <v>-105.0727721717284</v>
      </c>
      <c r="S1842" s="273">
        <v>290.1650679817854</v>
      </c>
      <c r="T1842" s="273">
        <v>290.23770898178537</v>
      </c>
      <c r="U1842" s="273"/>
      <c r="V1842" s="170">
        <v>221.68643811538556</v>
      </c>
    </row>
    <row r="1843" spans="1:22" x14ac:dyDescent="0.25">
      <c r="A1843">
        <v>0</v>
      </c>
      <c r="B1843" s="278" t="s">
        <v>2423</v>
      </c>
      <c r="C1843" s="278" t="s">
        <v>2743</v>
      </c>
      <c r="D1843" s="280" t="s">
        <v>2087</v>
      </c>
      <c r="E1843" s="279">
        <v>2902</v>
      </c>
      <c r="F1843" s="278" t="s">
        <v>2742</v>
      </c>
      <c r="G1843" s="277"/>
      <c r="H1843" s="277" t="s">
        <v>2085</v>
      </c>
      <c r="I1843" s="276"/>
      <c r="J1843" s="273"/>
      <c r="K1843" s="275"/>
      <c r="L1843" s="274">
        <v>0</v>
      </c>
      <c r="M1843" s="201">
        <v>-105.0727721717284</v>
      </c>
      <c r="N1843" s="201">
        <v>415.34755298882715</v>
      </c>
      <c r="O1843" s="201">
        <v>41.094000000000001</v>
      </c>
      <c r="P1843" s="273">
        <v>41.094000000000001</v>
      </c>
      <c r="Q1843" s="273">
        <v>415.34755298882715</v>
      </c>
      <c r="R1843" s="273">
        <v>-105.0727721717284</v>
      </c>
      <c r="S1843" s="273">
        <v>290.23770898178537</v>
      </c>
      <c r="T1843" s="273">
        <v>290.23770898178537</v>
      </c>
      <c r="U1843" s="273"/>
      <c r="V1843" s="170">
        <v>221.75907911538553</v>
      </c>
    </row>
    <row r="1844" spans="1:22" x14ac:dyDescent="0.25">
      <c r="A1844">
        <v>0</v>
      </c>
      <c r="B1844" s="278"/>
      <c r="C1844" s="278"/>
      <c r="D1844" s="280"/>
      <c r="E1844" s="279"/>
      <c r="F1844" s="283" t="s">
        <v>619</v>
      </c>
      <c r="G1844" s="277"/>
      <c r="H1844" s="277" t="s">
        <v>1969</v>
      </c>
      <c r="I1844" s="282"/>
      <c r="J1844" s="281"/>
      <c r="K1844" s="275"/>
      <c r="L1844" s="274">
        <v>0</v>
      </c>
      <c r="M1844" s="201">
        <v>-105.0727721717284</v>
      </c>
      <c r="N1844" s="201">
        <v>415.34755298882715</v>
      </c>
      <c r="O1844" s="201">
        <v>41.094000000000001</v>
      </c>
      <c r="P1844" s="273">
        <v>41.094000000000001</v>
      </c>
      <c r="Q1844" s="273">
        <v>415.34755298882715</v>
      </c>
      <c r="R1844" s="273">
        <v>-105.0727721717284</v>
      </c>
      <c r="S1844" s="273">
        <v>290.23770898178537</v>
      </c>
      <c r="T1844" s="273">
        <v>290.23770898178537</v>
      </c>
      <c r="U1844" s="273"/>
      <c r="V1844" s="170">
        <v>221.75907911538553</v>
      </c>
    </row>
    <row r="1845" spans="1:22" x14ac:dyDescent="0.25">
      <c r="A1845">
        <v>0</v>
      </c>
      <c r="B1845" s="278" t="s">
        <v>2423</v>
      </c>
      <c r="C1845" s="278" t="s">
        <v>2743</v>
      </c>
      <c r="D1845" s="280" t="s">
        <v>1990</v>
      </c>
      <c r="E1845" s="279">
        <v>2902</v>
      </c>
      <c r="F1845" s="278" t="s">
        <v>2741</v>
      </c>
      <c r="G1845" s="277" t="s">
        <v>1988</v>
      </c>
      <c r="H1845" s="277" t="s">
        <v>1987</v>
      </c>
      <c r="I1845" s="276"/>
      <c r="J1845" s="273"/>
      <c r="K1845" s="275"/>
      <c r="L1845" s="274">
        <v>0</v>
      </c>
      <c r="M1845" s="201">
        <v>-105.0727721717284</v>
      </c>
      <c r="N1845" s="201">
        <v>415.34755298882715</v>
      </c>
      <c r="O1845" s="201">
        <v>41.094000000000001</v>
      </c>
      <c r="P1845" s="273">
        <v>41.094000000000001</v>
      </c>
      <c r="Q1845" s="273">
        <v>415.34755298882715</v>
      </c>
      <c r="R1845" s="273">
        <v>-105.0727721717284</v>
      </c>
      <c r="S1845" s="273">
        <v>290.23770898178537</v>
      </c>
      <c r="T1845" s="273">
        <v>290.23770898178537</v>
      </c>
      <c r="U1845" s="273"/>
      <c r="V1845" s="170">
        <v>221.75907911538553</v>
      </c>
    </row>
    <row r="1846" spans="1:22" x14ac:dyDescent="0.25">
      <c r="A1846">
        <v>0</v>
      </c>
      <c r="B1846" s="278"/>
      <c r="C1846" s="278"/>
      <c r="D1846" s="280"/>
      <c r="E1846" s="279"/>
      <c r="F1846" s="278" t="s">
        <v>619</v>
      </c>
      <c r="G1846" s="277"/>
      <c r="H1846" s="277" t="s">
        <v>1962</v>
      </c>
      <c r="I1846" s="276">
        <v>40</v>
      </c>
      <c r="J1846" s="273"/>
      <c r="K1846" s="275"/>
      <c r="L1846" s="274">
        <v>0.13121600000000003</v>
      </c>
      <c r="M1846" s="201">
        <v>-105.00716417172841</v>
      </c>
      <c r="N1846" s="201">
        <v>415.34755298882715</v>
      </c>
      <c r="O1846" s="201">
        <v>41.094000000000001</v>
      </c>
      <c r="P1846" s="273">
        <v>41.094000000000001</v>
      </c>
      <c r="Q1846" s="273">
        <v>415.34755298882715</v>
      </c>
      <c r="R1846" s="273">
        <v>-104.94155617172841</v>
      </c>
      <c r="S1846" s="273">
        <v>290.30331698178537</v>
      </c>
      <c r="T1846" s="273">
        <v>290.36892498178537</v>
      </c>
      <c r="U1846" s="273"/>
      <c r="V1846" s="170">
        <v>221.82468711538553</v>
      </c>
    </row>
    <row r="1847" spans="1:22" x14ac:dyDescent="0.25">
      <c r="A1847">
        <v>0</v>
      </c>
      <c r="B1847" s="366" t="s">
        <v>2423</v>
      </c>
      <c r="C1847" s="366" t="s">
        <v>2740</v>
      </c>
      <c r="D1847" s="366" t="s">
        <v>1981</v>
      </c>
      <c r="E1847" s="365">
        <v>2904</v>
      </c>
      <c r="F1847" s="361" t="s">
        <v>2739</v>
      </c>
      <c r="G1847" s="364"/>
      <c r="H1847" s="364" t="s">
        <v>1978</v>
      </c>
      <c r="I1847" s="363">
        <v>40</v>
      </c>
      <c r="J1847" s="361"/>
      <c r="K1847" s="362"/>
      <c r="L1847" s="369">
        <v>5.7403999999999997E-2</v>
      </c>
      <c r="M1847" s="201">
        <v>-104.91285417172841</v>
      </c>
      <c r="N1847" s="201">
        <v>415.34755298882715</v>
      </c>
      <c r="O1847" s="201">
        <v>41.094000000000001</v>
      </c>
      <c r="P1847" s="361">
        <v>41.094000000000001</v>
      </c>
      <c r="Q1847" s="361">
        <v>415.34755298882715</v>
      </c>
      <c r="R1847" s="361">
        <v>-104.8841521717284</v>
      </c>
      <c r="S1847" s="361">
        <v>290.39762698178538</v>
      </c>
      <c r="T1847" s="361">
        <v>290.42632898178539</v>
      </c>
      <c r="U1847" s="361"/>
      <c r="V1847" s="170">
        <v>221.91899711538554</v>
      </c>
    </row>
    <row r="1848" spans="1:22" x14ac:dyDescent="0.25">
      <c r="A1848">
        <v>0</v>
      </c>
      <c r="B1848" s="366"/>
      <c r="C1848" s="366"/>
      <c r="D1848" s="366"/>
      <c r="E1848" s="365"/>
      <c r="F1848" s="366" t="s">
        <v>619</v>
      </c>
      <c r="G1848" s="368"/>
      <c r="H1848" s="368" t="s">
        <v>2198</v>
      </c>
      <c r="I1848" s="363"/>
      <c r="J1848" s="361"/>
      <c r="K1848" s="362"/>
      <c r="L1848" s="369">
        <v>0.16770400000000002</v>
      </c>
      <c r="M1848" s="201">
        <v>-104.8003001717284</v>
      </c>
      <c r="N1848" s="201">
        <v>415.34755298882715</v>
      </c>
      <c r="O1848" s="201">
        <v>41.094000000000001</v>
      </c>
      <c r="P1848" s="361">
        <v>41.094000000000001</v>
      </c>
      <c r="Q1848" s="361">
        <v>415.34755298882715</v>
      </c>
      <c r="R1848" s="361">
        <v>-104.7164481717284</v>
      </c>
      <c r="S1848" s="361">
        <v>290.51018098178542</v>
      </c>
      <c r="T1848" s="361">
        <v>290.5940329817854</v>
      </c>
      <c r="U1848" s="361"/>
      <c r="V1848" s="170">
        <v>222.03155111538558</v>
      </c>
    </row>
    <row r="1849" spans="1:22" x14ac:dyDescent="0.25">
      <c r="A1849">
        <v>0</v>
      </c>
      <c r="B1849" s="366" t="s">
        <v>2423</v>
      </c>
      <c r="C1849" s="366" t="s">
        <v>2740</v>
      </c>
      <c r="D1849" s="366" t="s">
        <v>2197</v>
      </c>
      <c r="E1849" s="365">
        <v>2905</v>
      </c>
      <c r="F1849" s="366" t="s">
        <v>2738</v>
      </c>
      <c r="G1849" s="368"/>
      <c r="H1849" s="368" t="s">
        <v>2632</v>
      </c>
      <c r="I1849" s="367">
        <v>40</v>
      </c>
      <c r="J1849" s="361"/>
      <c r="K1849" s="362"/>
      <c r="L1849" s="361">
        <v>0.32364399999999999</v>
      </c>
      <c r="M1849" s="201">
        <v>-104.5546261717284</v>
      </c>
      <c r="N1849" s="201">
        <v>415.34755298882715</v>
      </c>
      <c r="O1849" s="201">
        <v>41.094000000000001</v>
      </c>
      <c r="P1849" s="361">
        <v>41.094000000000001</v>
      </c>
      <c r="Q1849" s="361">
        <v>415.34755298882715</v>
      </c>
      <c r="R1849" s="361">
        <v>-104.3928041717284</v>
      </c>
      <c r="S1849" s="361">
        <v>290.75585498178543</v>
      </c>
      <c r="T1849" s="361">
        <v>290.91767698178541</v>
      </c>
      <c r="U1849" s="361"/>
      <c r="V1849" s="170">
        <v>222.27722511538559</v>
      </c>
    </row>
    <row r="1850" spans="1:22" x14ac:dyDescent="0.25">
      <c r="A1850">
        <v>0</v>
      </c>
      <c r="B1850" s="366" t="s">
        <v>2423</v>
      </c>
      <c r="C1850" s="366" t="s">
        <v>2740</v>
      </c>
      <c r="D1850" s="366" t="s">
        <v>2174</v>
      </c>
      <c r="E1850" s="365">
        <v>2908</v>
      </c>
      <c r="F1850" s="366" t="s">
        <v>2737</v>
      </c>
      <c r="G1850" s="368"/>
      <c r="H1850" s="368" t="s">
        <v>4278</v>
      </c>
      <c r="I1850" s="367"/>
      <c r="J1850" s="361"/>
      <c r="K1850" s="362"/>
      <c r="L1850" s="361">
        <v>0</v>
      </c>
      <c r="M1850" s="201">
        <v>-104.3928041717284</v>
      </c>
      <c r="N1850" s="201">
        <v>415.34755298882715</v>
      </c>
      <c r="O1850" s="201">
        <v>41.094000000000001</v>
      </c>
      <c r="P1850" s="361">
        <v>41.094000000000001</v>
      </c>
      <c r="Q1850" s="361">
        <v>415.34755298882715</v>
      </c>
      <c r="R1850" s="361">
        <v>-104.3928041717284</v>
      </c>
      <c r="S1850" s="361">
        <v>290.91767698178541</v>
      </c>
      <c r="T1850" s="361">
        <v>290.91767698178541</v>
      </c>
      <c r="U1850" s="361"/>
      <c r="V1850" s="170">
        <v>222.43904711538556</v>
      </c>
    </row>
    <row r="1851" spans="1:22" x14ac:dyDescent="0.25">
      <c r="A1851">
        <v>0</v>
      </c>
      <c r="B1851" s="366"/>
      <c r="C1851" s="366"/>
      <c r="D1851" s="366"/>
      <c r="E1851" s="365"/>
      <c r="F1851" s="366"/>
      <c r="G1851" s="368"/>
      <c r="H1851" s="368"/>
      <c r="I1851" s="367"/>
      <c r="J1851" s="361"/>
      <c r="K1851" s="362"/>
      <c r="L1851" s="361">
        <v>0</v>
      </c>
      <c r="M1851" s="201">
        <v>-104.3928041717284</v>
      </c>
      <c r="N1851" s="201">
        <v>415.34755298882715</v>
      </c>
      <c r="O1851" s="201">
        <v>41.094000000000001</v>
      </c>
      <c r="P1851" s="361">
        <v>41.094000000000001</v>
      </c>
      <c r="Q1851" s="361">
        <v>415.34755298882715</v>
      </c>
      <c r="R1851" s="361">
        <v>-104.3928041717284</v>
      </c>
      <c r="S1851" s="361">
        <v>290.91767698178541</v>
      </c>
      <c r="T1851" s="361">
        <v>290.91767698178541</v>
      </c>
      <c r="U1851" s="361"/>
      <c r="V1851" s="170">
        <v>222.43904711538556</v>
      </c>
    </row>
    <row r="1852" spans="1:22" x14ac:dyDescent="0.25">
      <c r="A1852">
        <v>0</v>
      </c>
      <c r="B1852" s="366"/>
      <c r="C1852" s="366"/>
      <c r="D1852" s="366"/>
      <c r="E1852" s="365"/>
      <c r="F1852" s="366" t="s">
        <v>619</v>
      </c>
      <c r="G1852" s="368"/>
      <c r="H1852" s="368" t="s">
        <v>1962</v>
      </c>
      <c r="I1852" s="367"/>
      <c r="J1852" s="361"/>
      <c r="K1852" s="362"/>
      <c r="L1852" s="361">
        <v>9.9516999999999994E-2</v>
      </c>
      <c r="M1852" s="201">
        <v>-104.34304567172839</v>
      </c>
      <c r="N1852" s="201">
        <v>415.34755298882715</v>
      </c>
      <c r="O1852" s="201">
        <v>41.094000000000001</v>
      </c>
      <c r="P1852" s="361">
        <v>41.094000000000001</v>
      </c>
      <c r="Q1852" s="361">
        <v>415.34755298882715</v>
      </c>
      <c r="R1852" s="361">
        <v>-104.29328717172839</v>
      </c>
      <c r="S1852" s="361">
        <v>290.9674354817854</v>
      </c>
      <c r="T1852" s="361">
        <v>291.0171939817854</v>
      </c>
      <c r="U1852" s="361"/>
      <c r="V1852" s="170">
        <v>222.48880561538556</v>
      </c>
    </row>
    <row r="1853" spans="1:22" x14ac:dyDescent="0.25">
      <c r="A1853">
        <v>0</v>
      </c>
      <c r="B1853" s="366" t="s">
        <v>2423</v>
      </c>
      <c r="C1853" s="366" t="s">
        <v>2740</v>
      </c>
      <c r="D1853" s="366" t="s">
        <v>2194</v>
      </c>
      <c r="E1853" s="365">
        <v>2910</v>
      </c>
      <c r="F1853" s="366" t="s">
        <v>2736</v>
      </c>
      <c r="G1853" s="368"/>
      <c r="H1853" s="368" t="s">
        <v>2632</v>
      </c>
      <c r="I1853" s="367">
        <v>40</v>
      </c>
      <c r="J1853" s="361"/>
      <c r="K1853" s="362"/>
      <c r="L1853" s="361">
        <v>0.32364399999999999</v>
      </c>
      <c r="M1853" s="201">
        <v>-104.13146517172839</v>
      </c>
      <c r="N1853" s="201">
        <v>415.34755298882715</v>
      </c>
      <c r="O1853" s="201">
        <v>41.094000000000001</v>
      </c>
      <c r="P1853" s="361">
        <v>41.094000000000001</v>
      </c>
      <c r="Q1853" s="361">
        <v>415.34755298882715</v>
      </c>
      <c r="R1853" s="361">
        <v>-103.96964317172839</v>
      </c>
      <c r="S1853" s="361">
        <v>291.17901598178543</v>
      </c>
      <c r="T1853" s="361">
        <v>291.3408379817854</v>
      </c>
      <c r="U1853" s="361"/>
      <c r="V1853" s="170">
        <v>222.70038611538558</v>
      </c>
    </row>
    <row r="1854" spans="1:22" x14ac:dyDescent="0.25">
      <c r="A1854">
        <v>0</v>
      </c>
      <c r="B1854" s="366"/>
      <c r="C1854" s="366"/>
      <c r="D1854" s="366"/>
      <c r="E1854" s="365"/>
      <c r="F1854" s="366" t="s">
        <v>619</v>
      </c>
      <c r="G1854" s="368"/>
      <c r="H1854" s="368"/>
      <c r="I1854" s="367"/>
      <c r="J1854" s="361"/>
      <c r="K1854" s="362"/>
      <c r="L1854" s="361">
        <v>0</v>
      </c>
      <c r="M1854" s="201">
        <v>-103.96964317172839</v>
      </c>
      <c r="N1854" s="201">
        <v>415.34755298882715</v>
      </c>
      <c r="O1854" s="201">
        <v>41.094000000000001</v>
      </c>
      <c r="P1854" s="361">
        <v>41.094000000000001</v>
      </c>
      <c r="Q1854" s="361">
        <v>415.34755298882715</v>
      </c>
      <c r="R1854" s="361">
        <v>-103.96964317172839</v>
      </c>
      <c r="S1854" s="361">
        <v>291.3408379817854</v>
      </c>
      <c r="T1854" s="361">
        <v>291.3408379817854</v>
      </c>
      <c r="U1854" s="361"/>
      <c r="V1854" s="170">
        <v>222.86220811538556</v>
      </c>
    </row>
    <row r="1855" spans="1:22" x14ac:dyDescent="0.25">
      <c r="A1855">
        <v>0</v>
      </c>
      <c r="B1855" s="366"/>
      <c r="C1855" s="366"/>
      <c r="D1855" s="366"/>
      <c r="E1855" s="365"/>
      <c r="F1855" s="366"/>
      <c r="G1855" s="368"/>
      <c r="H1855" s="368"/>
      <c r="I1855" s="367"/>
      <c r="J1855" s="361"/>
      <c r="K1855" s="362"/>
      <c r="L1855" s="361">
        <v>0</v>
      </c>
      <c r="M1855" s="201">
        <v>-103.96964317172839</v>
      </c>
      <c r="N1855" s="201">
        <v>415.34755298882715</v>
      </c>
      <c r="O1855" s="201">
        <v>41.094000000000001</v>
      </c>
      <c r="P1855" s="361">
        <v>41.094000000000001</v>
      </c>
      <c r="Q1855" s="361">
        <v>415.34755298882715</v>
      </c>
      <c r="R1855" s="361">
        <v>-103.96964317172839</v>
      </c>
      <c r="S1855" s="361">
        <v>291.3408379817854</v>
      </c>
      <c r="T1855" s="361">
        <v>291.3408379817854</v>
      </c>
      <c r="U1855" s="361"/>
      <c r="V1855" s="170">
        <v>222.86220811538556</v>
      </c>
    </row>
    <row r="1856" spans="1:22" x14ac:dyDescent="0.25">
      <c r="A1856">
        <v>0</v>
      </c>
      <c r="B1856" s="366"/>
      <c r="C1856" s="366"/>
      <c r="D1856" s="366"/>
      <c r="E1856" s="365"/>
      <c r="F1856" s="366" t="s">
        <v>619</v>
      </c>
      <c r="G1856" s="368"/>
      <c r="H1856" s="368" t="s">
        <v>1962</v>
      </c>
      <c r="I1856" s="367"/>
      <c r="J1856" s="361"/>
      <c r="K1856" s="362"/>
      <c r="L1856" s="361">
        <v>9.9516999999999994E-2</v>
      </c>
      <c r="M1856" s="201">
        <v>-103.9198846717284</v>
      </c>
      <c r="N1856" s="201">
        <v>415.34755298882715</v>
      </c>
      <c r="O1856" s="201">
        <v>41.094000000000001</v>
      </c>
      <c r="P1856" s="361">
        <v>41.094000000000001</v>
      </c>
      <c r="Q1856" s="361">
        <v>415.34755298882715</v>
      </c>
      <c r="R1856" s="361">
        <v>-103.87012617172839</v>
      </c>
      <c r="S1856" s="361">
        <v>291.39059648178539</v>
      </c>
      <c r="T1856" s="361">
        <v>291.44035498178539</v>
      </c>
      <c r="U1856" s="361"/>
      <c r="V1856" s="170">
        <v>222.91196661538555</v>
      </c>
    </row>
    <row r="1857" spans="1:22" x14ac:dyDescent="0.25">
      <c r="A1857">
        <v>0</v>
      </c>
      <c r="B1857" s="366" t="s">
        <v>2423</v>
      </c>
      <c r="C1857" s="366" t="s">
        <v>2740</v>
      </c>
      <c r="D1857" s="366" t="s">
        <v>2192</v>
      </c>
      <c r="E1857" s="365">
        <v>2914</v>
      </c>
      <c r="F1857" s="366" t="s">
        <v>2735</v>
      </c>
      <c r="G1857" s="368"/>
      <c r="H1857" s="368" t="s">
        <v>2632</v>
      </c>
      <c r="I1857" s="367">
        <v>40</v>
      </c>
      <c r="J1857" s="361"/>
      <c r="K1857" s="362"/>
      <c r="L1857" s="361">
        <v>0.32364399999999999</v>
      </c>
      <c r="M1857" s="201">
        <v>-103.70830417172839</v>
      </c>
      <c r="N1857" s="201">
        <v>415.34755298882715</v>
      </c>
      <c r="O1857" s="201">
        <v>41.094000000000001</v>
      </c>
      <c r="P1857" s="361">
        <v>41.094000000000001</v>
      </c>
      <c r="Q1857" s="361">
        <v>415.34755298882715</v>
      </c>
      <c r="R1857" s="361">
        <v>-103.54648217172839</v>
      </c>
      <c r="S1857" s="361">
        <v>291.60217698178542</v>
      </c>
      <c r="T1857" s="361">
        <v>291.76399898178539</v>
      </c>
      <c r="U1857" s="361"/>
      <c r="V1857" s="170">
        <v>223.12354711538558</v>
      </c>
    </row>
    <row r="1858" spans="1:22" x14ac:dyDescent="0.25">
      <c r="A1858">
        <v>0</v>
      </c>
      <c r="B1858" s="366" t="s">
        <v>2423</v>
      </c>
      <c r="C1858" s="366" t="s">
        <v>2740</v>
      </c>
      <c r="D1858" s="366" t="s">
        <v>859</v>
      </c>
      <c r="E1858" s="365">
        <v>2916</v>
      </c>
      <c r="F1858" s="366" t="s">
        <v>1857</v>
      </c>
      <c r="G1858" s="368" t="s">
        <v>4275</v>
      </c>
      <c r="H1858" s="368" t="s">
        <v>4276</v>
      </c>
      <c r="I1858" s="367"/>
      <c r="J1858" s="361"/>
      <c r="K1858" s="362"/>
      <c r="L1858" s="361">
        <v>0</v>
      </c>
      <c r="M1858" s="201">
        <v>-103.54648217172839</v>
      </c>
      <c r="N1858" s="201">
        <v>415.34755298882715</v>
      </c>
      <c r="O1858" s="201">
        <v>41.094000000000001</v>
      </c>
      <c r="P1858" s="361">
        <v>41.094000000000001</v>
      </c>
      <c r="Q1858" s="361">
        <v>415.34755298882715</v>
      </c>
      <c r="R1858" s="361">
        <v>-103.54648217172839</v>
      </c>
      <c r="S1858" s="361">
        <v>291.76399898178539</v>
      </c>
      <c r="T1858" s="361">
        <v>291.76399898178539</v>
      </c>
      <c r="U1858" s="361"/>
      <c r="V1858" s="170">
        <v>223.28536911538555</v>
      </c>
    </row>
    <row r="1859" spans="1:22" x14ac:dyDescent="0.25">
      <c r="A1859">
        <v>0</v>
      </c>
      <c r="B1859" s="366"/>
      <c r="C1859" s="366"/>
      <c r="D1859" s="366"/>
      <c r="E1859" s="365"/>
      <c r="F1859" s="366"/>
      <c r="G1859" s="368"/>
      <c r="H1859" s="368"/>
      <c r="I1859" s="367"/>
      <c r="J1859" s="361"/>
      <c r="K1859" s="362"/>
      <c r="L1859" s="361">
        <v>0</v>
      </c>
      <c r="M1859" s="201">
        <v>-103.54648217172839</v>
      </c>
      <c r="N1859" s="201">
        <v>415.34755298882715</v>
      </c>
      <c r="O1859" s="201">
        <v>41.094000000000001</v>
      </c>
      <c r="P1859" s="361">
        <v>41.094000000000001</v>
      </c>
      <c r="Q1859" s="361">
        <v>415.34755298882715</v>
      </c>
      <c r="R1859" s="361">
        <v>-103.54648217172839</v>
      </c>
      <c r="S1859" s="361">
        <v>291.76399898178539</v>
      </c>
      <c r="T1859" s="361">
        <v>291.76399898178539</v>
      </c>
      <c r="U1859" s="361"/>
      <c r="V1859" s="170">
        <v>223.28536911538555</v>
      </c>
    </row>
    <row r="1860" spans="1:22" x14ac:dyDescent="0.25">
      <c r="A1860">
        <v>0</v>
      </c>
      <c r="B1860" s="366"/>
      <c r="C1860" s="366"/>
      <c r="D1860" s="366"/>
      <c r="E1860" s="365"/>
      <c r="F1860" s="366" t="s">
        <v>619</v>
      </c>
      <c r="G1860" s="368"/>
      <c r="H1860" s="368" t="s">
        <v>2636</v>
      </c>
      <c r="I1860" s="367"/>
      <c r="J1860" s="361"/>
      <c r="K1860" s="362"/>
      <c r="L1860" s="361">
        <v>0.15525</v>
      </c>
      <c r="M1860" s="201">
        <v>-103.46885717172839</v>
      </c>
      <c r="N1860" s="201">
        <v>415.34755298882715</v>
      </c>
      <c r="O1860" s="201">
        <v>41.094000000000001</v>
      </c>
      <c r="P1860" s="361">
        <v>41.094000000000001</v>
      </c>
      <c r="Q1860" s="361">
        <v>415.34755298882715</v>
      </c>
      <c r="R1860" s="361">
        <v>-103.39123217172839</v>
      </c>
      <c r="S1860" s="361">
        <v>291.8416239817854</v>
      </c>
      <c r="T1860" s="361">
        <v>291.91924898178542</v>
      </c>
      <c r="U1860" s="361"/>
      <c r="V1860" s="170">
        <v>223.36299411538556</v>
      </c>
    </row>
    <row r="1861" spans="1:22" x14ac:dyDescent="0.25">
      <c r="A1861">
        <v>0</v>
      </c>
      <c r="B1861" s="366" t="s">
        <v>2423</v>
      </c>
      <c r="C1861" s="366" t="s">
        <v>2740</v>
      </c>
      <c r="D1861" s="366" t="s">
        <v>2187</v>
      </c>
      <c r="E1861" s="365">
        <v>2922</v>
      </c>
      <c r="F1861" s="366" t="s">
        <v>2733</v>
      </c>
      <c r="G1861" s="368" t="s">
        <v>2185</v>
      </c>
      <c r="H1861" s="368" t="s">
        <v>2184</v>
      </c>
      <c r="I1861" s="367">
        <v>40</v>
      </c>
      <c r="J1861" s="361"/>
      <c r="K1861" s="362"/>
      <c r="L1861" s="361">
        <v>0.5</v>
      </c>
      <c r="M1861" s="201">
        <v>-103.14123217172839</v>
      </c>
      <c r="N1861" s="201">
        <v>415.34755298882715</v>
      </c>
      <c r="O1861" s="201">
        <v>41.094000000000001</v>
      </c>
      <c r="P1861" s="361">
        <v>41.094000000000001</v>
      </c>
      <c r="Q1861" s="361">
        <v>415.34755298882715</v>
      </c>
      <c r="R1861" s="361">
        <v>-102.89123217172839</v>
      </c>
      <c r="S1861" s="361">
        <v>292.16924898178542</v>
      </c>
      <c r="T1861" s="361">
        <v>292.41924898178542</v>
      </c>
      <c r="U1861" s="361"/>
      <c r="V1861" s="170">
        <v>223.69061911538557</v>
      </c>
    </row>
    <row r="1862" spans="1:22" x14ac:dyDescent="0.25">
      <c r="A1862">
        <v>0</v>
      </c>
      <c r="B1862" s="366"/>
      <c r="C1862" s="366"/>
      <c r="D1862" s="366"/>
      <c r="E1862" s="365"/>
      <c r="F1862" s="366" t="s">
        <v>619</v>
      </c>
      <c r="G1862" s="368"/>
      <c r="H1862" s="368" t="s">
        <v>2636</v>
      </c>
      <c r="I1862" s="367"/>
      <c r="J1862" s="361"/>
      <c r="K1862" s="362"/>
      <c r="L1862" s="361">
        <v>0.15525</v>
      </c>
      <c r="M1862" s="201">
        <v>-102.81360717172839</v>
      </c>
      <c r="N1862" s="201">
        <v>415.34755298882715</v>
      </c>
      <c r="O1862" s="201">
        <v>41.094000000000001</v>
      </c>
      <c r="P1862" s="361">
        <v>41.094000000000001</v>
      </c>
      <c r="Q1862" s="361">
        <v>415.34755298882715</v>
      </c>
      <c r="R1862" s="361">
        <v>-102.73598217172839</v>
      </c>
      <c r="S1862" s="361">
        <v>292.49687398178543</v>
      </c>
      <c r="T1862" s="361">
        <v>292.57449898178544</v>
      </c>
      <c r="U1862" s="361"/>
      <c r="V1862" s="170">
        <v>224.01824411538558</v>
      </c>
    </row>
    <row r="1863" spans="1:22" x14ac:dyDescent="0.25">
      <c r="A1863">
        <v>0</v>
      </c>
      <c r="B1863" s="366" t="s">
        <v>2423</v>
      </c>
      <c r="C1863" s="366" t="s">
        <v>2740</v>
      </c>
      <c r="D1863" s="366" t="s">
        <v>2190</v>
      </c>
      <c r="E1863" s="365">
        <v>2925</v>
      </c>
      <c r="F1863" s="366" t="s">
        <v>2732</v>
      </c>
      <c r="G1863" s="368"/>
      <c r="H1863" s="368" t="s">
        <v>2632</v>
      </c>
      <c r="I1863" s="367">
        <v>40</v>
      </c>
      <c r="J1863" s="361"/>
      <c r="K1863" s="362"/>
      <c r="L1863" s="361">
        <v>0.32364399999999999</v>
      </c>
      <c r="M1863" s="201">
        <v>-102.57416017172839</v>
      </c>
      <c r="N1863" s="201">
        <v>415.34755298882715</v>
      </c>
      <c r="O1863" s="201">
        <v>41.094000000000001</v>
      </c>
      <c r="P1863" s="361">
        <v>41.094000000000001</v>
      </c>
      <c r="Q1863" s="361">
        <v>415.34755298882715</v>
      </c>
      <c r="R1863" s="361">
        <v>-102.41233817172839</v>
      </c>
      <c r="S1863" s="361">
        <v>292.73632098178547</v>
      </c>
      <c r="T1863" s="361">
        <v>292.89814298178544</v>
      </c>
      <c r="U1863" s="361"/>
      <c r="V1863" s="170">
        <v>224.25769111538563</v>
      </c>
    </row>
    <row r="1864" spans="1:22" x14ac:dyDescent="0.25">
      <c r="A1864">
        <v>0</v>
      </c>
      <c r="B1864" s="366"/>
      <c r="C1864" s="366"/>
      <c r="D1864" s="366"/>
      <c r="E1864" s="365"/>
      <c r="F1864" s="366" t="s">
        <v>619</v>
      </c>
      <c r="G1864" s="368"/>
      <c r="H1864" s="368"/>
      <c r="I1864" s="367"/>
      <c r="J1864" s="361"/>
      <c r="K1864" s="362"/>
      <c r="L1864" s="361">
        <v>0</v>
      </c>
      <c r="M1864" s="201">
        <v>-102.41233817172839</v>
      </c>
      <c r="N1864" s="201">
        <v>415.34755298882715</v>
      </c>
      <c r="O1864" s="201">
        <v>41.094000000000001</v>
      </c>
      <c r="P1864" s="361">
        <v>41.094000000000001</v>
      </c>
      <c r="Q1864" s="361">
        <v>415.34755298882715</v>
      </c>
      <c r="R1864" s="361">
        <v>-102.41233817172839</v>
      </c>
      <c r="S1864" s="361">
        <v>292.89814298178544</v>
      </c>
      <c r="T1864" s="361">
        <v>292.89814298178544</v>
      </c>
      <c r="U1864" s="361"/>
      <c r="V1864" s="170">
        <v>224.4195131153856</v>
      </c>
    </row>
    <row r="1865" spans="1:22" x14ac:dyDescent="0.25">
      <c r="A1865">
        <v>0</v>
      </c>
      <c r="B1865" s="366"/>
      <c r="C1865" s="366"/>
      <c r="D1865" s="366"/>
      <c r="E1865" s="365"/>
      <c r="F1865" s="366"/>
      <c r="G1865" s="368"/>
      <c r="H1865" s="368"/>
      <c r="I1865" s="367"/>
      <c r="J1865" s="361"/>
      <c r="K1865" s="362"/>
      <c r="L1865" s="361">
        <v>0</v>
      </c>
      <c r="M1865" s="201">
        <v>-102.41233817172839</v>
      </c>
      <c r="N1865" s="201">
        <v>415.34755298882715</v>
      </c>
      <c r="O1865" s="201">
        <v>41.094000000000001</v>
      </c>
      <c r="P1865" s="361">
        <v>41.094000000000001</v>
      </c>
      <c r="Q1865" s="361">
        <v>415.34755298882715</v>
      </c>
      <c r="R1865" s="361">
        <v>-102.41233817172839</v>
      </c>
      <c r="S1865" s="361">
        <v>292.89814298178544</v>
      </c>
      <c r="T1865" s="361">
        <v>292.89814298178544</v>
      </c>
      <c r="U1865" s="361"/>
      <c r="V1865" s="170">
        <v>224.4195131153856</v>
      </c>
    </row>
    <row r="1866" spans="1:22" x14ac:dyDescent="0.25">
      <c r="A1866">
        <v>0</v>
      </c>
      <c r="B1866" s="366"/>
      <c r="C1866" s="366"/>
      <c r="D1866" s="366"/>
      <c r="E1866" s="365"/>
      <c r="F1866" s="366" t="s">
        <v>619</v>
      </c>
      <c r="G1866" s="368"/>
      <c r="H1866" s="368"/>
      <c r="I1866" s="367"/>
      <c r="J1866" s="361"/>
      <c r="K1866" s="362"/>
      <c r="L1866" s="361">
        <v>9.9516999999999994E-2</v>
      </c>
      <c r="M1866" s="201">
        <v>-102.36257967172838</v>
      </c>
      <c r="N1866" s="201">
        <v>415.34755298882715</v>
      </c>
      <c r="O1866" s="201">
        <v>41.094000000000001</v>
      </c>
      <c r="P1866" s="361">
        <v>41.094000000000001</v>
      </c>
      <c r="Q1866" s="361">
        <v>415.34755298882715</v>
      </c>
      <c r="R1866" s="361">
        <v>-102.31282117172839</v>
      </c>
      <c r="S1866" s="361">
        <v>292.94790148178544</v>
      </c>
      <c r="T1866" s="361">
        <v>292.99765998178543</v>
      </c>
      <c r="U1866" s="361"/>
      <c r="V1866" s="170">
        <v>224.46927161538559</v>
      </c>
    </row>
    <row r="1867" spans="1:22" x14ac:dyDescent="0.25">
      <c r="A1867">
        <v>0</v>
      </c>
      <c r="B1867" s="366" t="s">
        <v>2423</v>
      </c>
      <c r="C1867" s="366" t="s">
        <v>2740</v>
      </c>
      <c r="D1867" s="366" t="s">
        <v>2183</v>
      </c>
      <c r="E1867" s="365">
        <v>2929</v>
      </c>
      <c r="F1867" s="366" t="s">
        <v>2731</v>
      </c>
      <c r="G1867" s="368"/>
      <c r="H1867" s="368" t="s">
        <v>2632</v>
      </c>
      <c r="I1867" s="367">
        <v>40</v>
      </c>
      <c r="J1867" s="361"/>
      <c r="K1867" s="362"/>
      <c r="L1867" s="361">
        <v>0.32364399999999999</v>
      </c>
      <c r="M1867" s="201">
        <v>-102.15099917172839</v>
      </c>
      <c r="N1867" s="201">
        <v>415.34755298882715</v>
      </c>
      <c r="O1867" s="201">
        <v>41.094000000000001</v>
      </c>
      <c r="P1867" s="361">
        <v>41.094000000000001</v>
      </c>
      <c r="Q1867" s="361">
        <v>415.34755298882715</v>
      </c>
      <c r="R1867" s="361">
        <v>-101.98917717172839</v>
      </c>
      <c r="S1867" s="361">
        <v>293.15948198178546</v>
      </c>
      <c r="T1867" s="361">
        <v>293.32130398178543</v>
      </c>
      <c r="U1867" s="361"/>
      <c r="V1867" s="170">
        <v>224.68085211538562</v>
      </c>
    </row>
    <row r="1868" spans="1:22" x14ac:dyDescent="0.25">
      <c r="A1868">
        <v>0</v>
      </c>
      <c r="B1868" s="366"/>
      <c r="C1868" s="366"/>
      <c r="D1868" s="366"/>
      <c r="E1868" s="365"/>
      <c r="F1868" s="366" t="s">
        <v>619</v>
      </c>
      <c r="G1868" s="368"/>
      <c r="H1868" s="368"/>
      <c r="I1868" s="367"/>
      <c r="J1868" s="361"/>
      <c r="K1868" s="362"/>
      <c r="L1868" s="361">
        <v>0</v>
      </c>
      <c r="M1868" s="201">
        <v>-101.98917717172839</v>
      </c>
      <c r="N1868" s="201">
        <v>415.34755298882715</v>
      </c>
      <c r="O1868" s="201">
        <v>41.094000000000001</v>
      </c>
      <c r="P1868" s="361">
        <v>41.094000000000001</v>
      </c>
      <c r="Q1868" s="361">
        <v>415.34755298882715</v>
      </c>
      <c r="R1868" s="361">
        <v>-101.98917717172839</v>
      </c>
      <c r="S1868" s="361">
        <v>293.32130398178543</v>
      </c>
      <c r="T1868" s="361">
        <v>293.32130398178543</v>
      </c>
      <c r="U1868" s="361"/>
      <c r="V1868" s="170">
        <v>224.84267411538559</v>
      </c>
    </row>
    <row r="1869" spans="1:22" x14ac:dyDescent="0.25">
      <c r="A1869">
        <v>0</v>
      </c>
      <c r="B1869" s="366"/>
      <c r="C1869" s="366"/>
      <c r="D1869" s="366"/>
      <c r="E1869" s="365"/>
      <c r="F1869" s="366"/>
      <c r="G1869" s="368"/>
      <c r="H1869" s="368"/>
      <c r="I1869" s="367"/>
      <c r="J1869" s="361"/>
      <c r="K1869" s="362"/>
      <c r="L1869" s="361">
        <v>0</v>
      </c>
      <c r="M1869" s="201">
        <v>-101.98917717172839</v>
      </c>
      <c r="N1869" s="201">
        <v>415.34755298882715</v>
      </c>
      <c r="O1869" s="201">
        <v>41.094000000000001</v>
      </c>
      <c r="P1869" s="361">
        <v>41.094000000000001</v>
      </c>
      <c r="Q1869" s="361">
        <v>415.34755298882715</v>
      </c>
      <c r="R1869" s="361">
        <v>-101.98917717172839</v>
      </c>
      <c r="S1869" s="361">
        <v>293.32130398178543</v>
      </c>
      <c r="T1869" s="361">
        <v>293.32130398178543</v>
      </c>
      <c r="U1869" s="361"/>
      <c r="V1869" s="170">
        <v>224.84267411538559</v>
      </c>
    </row>
    <row r="1870" spans="1:22" x14ac:dyDescent="0.25">
      <c r="A1870">
        <v>0</v>
      </c>
      <c r="B1870" s="366"/>
      <c r="C1870" s="366"/>
      <c r="D1870" s="366"/>
      <c r="E1870" s="365"/>
      <c r="F1870" s="366" t="s">
        <v>619</v>
      </c>
      <c r="G1870" s="368"/>
      <c r="H1870" s="368"/>
      <c r="I1870" s="367"/>
      <c r="J1870" s="361"/>
      <c r="K1870" s="362"/>
      <c r="L1870" s="361">
        <v>9.9516999999999994E-2</v>
      </c>
      <c r="M1870" s="201">
        <v>-101.93941867172839</v>
      </c>
      <c r="N1870" s="201">
        <v>415.34755298882715</v>
      </c>
      <c r="O1870" s="201">
        <v>41.094000000000001</v>
      </c>
      <c r="P1870" s="361">
        <v>41.094000000000001</v>
      </c>
      <c r="Q1870" s="361">
        <v>415.34755298882715</v>
      </c>
      <c r="R1870" s="361">
        <v>-101.88966017172838</v>
      </c>
      <c r="S1870" s="361">
        <v>293.37106248178543</v>
      </c>
      <c r="T1870" s="361">
        <v>293.42082098178543</v>
      </c>
      <c r="U1870" s="361"/>
      <c r="V1870" s="170">
        <v>224.89243261538559</v>
      </c>
    </row>
    <row r="1871" spans="1:22" x14ac:dyDescent="0.25">
      <c r="A1871">
        <v>0</v>
      </c>
      <c r="B1871" s="366" t="s">
        <v>2423</v>
      </c>
      <c r="C1871" s="366" t="s">
        <v>2740</v>
      </c>
      <c r="D1871" s="366" t="s">
        <v>2181</v>
      </c>
      <c r="E1871" s="365">
        <v>2934</v>
      </c>
      <c r="F1871" s="366" t="s">
        <v>2730</v>
      </c>
      <c r="G1871" s="368"/>
      <c r="H1871" s="368" t="s">
        <v>2632</v>
      </c>
      <c r="I1871" s="367">
        <v>40</v>
      </c>
      <c r="J1871" s="361"/>
      <c r="K1871" s="362"/>
      <c r="L1871" s="361">
        <v>0.32364399999999999</v>
      </c>
      <c r="M1871" s="201">
        <v>-101.72783817172838</v>
      </c>
      <c r="N1871" s="201">
        <v>415.34755298882715</v>
      </c>
      <c r="O1871" s="201">
        <v>41.094000000000001</v>
      </c>
      <c r="P1871" s="361">
        <v>41.094000000000001</v>
      </c>
      <c r="Q1871" s="361">
        <v>415.34755298882715</v>
      </c>
      <c r="R1871" s="361">
        <v>-101.56601617172838</v>
      </c>
      <c r="S1871" s="361">
        <v>293.58264298178545</v>
      </c>
      <c r="T1871" s="361">
        <v>293.74446498178543</v>
      </c>
      <c r="U1871" s="361"/>
      <c r="V1871" s="170">
        <v>225.10401311538561</v>
      </c>
    </row>
    <row r="1872" spans="1:22" x14ac:dyDescent="0.25">
      <c r="A1872">
        <v>0</v>
      </c>
      <c r="B1872" s="366" t="s">
        <v>2423</v>
      </c>
      <c r="C1872" s="366" t="s">
        <v>2740</v>
      </c>
      <c r="D1872" s="366" t="s">
        <v>2174</v>
      </c>
      <c r="E1872" s="365">
        <v>2936</v>
      </c>
      <c r="F1872" s="366" t="s">
        <v>2729</v>
      </c>
      <c r="G1872" s="368"/>
      <c r="H1872" s="368" t="s">
        <v>4278</v>
      </c>
      <c r="I1872" s="367"/>
      <c r="J1872" s="361"/>
      <c r="K1872" s="362"/>
      <c r="L1872" s="361">
        <v>0</v>
      </c>
      <c r="M1872" s="201">
        <v>-101.56601617172838</v>
      </c>
      <c r="N1872" s="201">
        <v>415.34755298882715</v>
      </c>
      <c r="O1872" s="201">
        <v>41.094000000000001</v>
      </c>
      <c r="P1872" s="361">
        <v>41.094000000000001</v>
      </c>
      <c r="Q1872" s="361">
        <v>415.34755298882715</v>
      </c>
      <c r="R1872" s="361">
        <v>-101.56601617172838</v>
      </c>
      <c r="S1872" s="361">
        <v>293.74446498178543</v>
      </c>
      <c r="T1872" s="361">
        <v>293.74446498178543</v>
      </c>
      <c r="U1872" s="361"/>
      <c r="V1872" s="170">
        <v>225.26583511538558</v>
      </c>
    </row>
    <row r="1873" spans="1:22" x14ac:dyDescent="0.25">
      <c r="A1873">
        <v>0</v>
      </c>
      <c r="B1873" s="366"/>
      <c r="C1873" s="366"/>
      <c r="D1873" s="366"/>
      <c r="E1873" s="365"/>
      <c r="F1873" s="366"/>
      <c r="G1873" s="368"/>
      <c r="H1873" s="368"/>
      <c r="I1873" s="367"/>
      <c r="J1873" s="361"/>
      <c r="K1873" s="362"/>
      <c r="L1873" s="361">
        <v>0</v>
      </c>
      <c r="M1873" s="201">
        <v>-101.56601617172838</v>
      </c>
      <c r="N1873" s="201">
        <v>415.34755298882715</v>
      </c>
      <c r="O1873" s="201">
        <v>41.094000000000001</v>
      </c>
      <c r="P1873" s="361">
        <v>41.094000000000001</v>
      </c>
      <c r="Q1873" s="361">
        <v>415.34755298882715</v>
      </c>
      <c r="R1873" s="361">
        <v>-101.56601617172838</v>
      </c>
      <c r="S1873" s="361">
        <v>293.74446498178543</v>
      </c>
      <c r="T1873" s="361">
        <v>293.74446498178543</v>
      </c>
      <c r="U1873" s="361"/>
      <c r="V1873" s="170">
        <v>225.26583511538558</v>
      </c>
    </row>
    <row r="1874" spans="1:22" x14ac:dyDescent="0.25">
      <c r="A1874">
        <v>0</v>
      </c>
      <c r="B1874" s="366"/>
      <c r="C1874" s="366"/>
      <c r="D1874" s="366"/>
      <c r="E1874" s="365"/>
      <c r="F1874" s="366" t="s">
        <v>619</v>
      </c>
      <c r="G1874" s="368"/>
      <c r="H1874" s="368" t="s">
        <v>2198</v>
      </c>
      <c r="I1874" s="367"/>
      <c r="J1874" s="361"/>
      <c r="K1874" s="362"/>
      <c r="L1874" s="361">
        <v>0.16770400000000002</v>
      </c>
      <c r="M1874" s="201">
        <v>-101.48216417172839</v>
      </c>
      <c r="N1874" s="201">
        <v>415.34755298882715</v>
      </c>
      <c r="O1874" s="201">
        <v>41.094000000000001</v>
      </c>
      <c r="P1874" s="361">
        <v>41.094000000000001</v>
      </c>
      <c r="Q1874" s="361">
        <v>415.34755298882715</v>
      </c>
      <c r="R1874" s="361">
        <v>-101.39831217172838</v>
      </c>
      <c r="S1874" s="361">
        <v>293.82831698178546</v>
      </c>
      <c r="T1874" s="361">
        <v>293.91216898178544</v>
      </c>
      <c r="U1874" s="361"/>
      <c r="V1874" s="170">
        <v>225.34968711538562</v>
      </c>
    </row>
    <row r="1875" spans="1:22" x14ac:dyDescent="0.25">
      <c r="A1875">
        <v>0</v>
      </c>
      <c r="B1875" s="366" t="s">
        <v>2423</v>
      </c>
      <c r="C1875" s="366" t="s">
        <v>2740</v>
      </c>
      <c r="D1875" s="366" t="s">
        <v>1981</v>
      </c>
      <c r="E1875" s="365">
        <v>2939</v>
      </c>
      <c r="F1875" s="361" t="s">
        <v>2728</v>
      </c>
      <c r="G1875" s="364"/>
      <c r="H1875" s="364" t="s">
        <v>1978</v>
      </c>
      <c r="I1875" s="363">
        <v>40</v>
      </c>
      <c r="J1875" s="361"/>
      <c r="K1875" s="362"/>
      <c r="L1875" s="361">
        <v>5.7403999999999997E-2</v>
      </c>
      <c r="M1875" s="201">
        <v>-101.36961017172837</v>
      </c>
      <c r="N1875" s="201">
        <v>415.34755298882715</v>
      </c>
      <c r="O1875" s="201">
        <v>41.094000000000001</v>
      </c>
      <c r="P1875" s="361">
        <v>41.094000000000001</v>
      </c>
      <c r="Q1875" s="361">
        <v>415.34755298882715</v>
      </c>
      <c r="R1875" s="361">
        <v>-101.34090817172837</v>
      </c>
      <c r="S1875" s="361">
        <v>293.94087098178545</v>
      </c>
      <c r="T1875" s="361">
        <v>293.96957298178546</v>
      </c>
      <c r="U1875" s="361"/>
      <c r="V1875" s="170">
        <v>225.46224111538561</v>
      </c>
    </row>
    <row r="1876" spans="1:22" x14ac:dyDescent="0.25">
      <c r="A1876">
        <v>0</v>
      </c>
      <c r="B1876" s="278"/>
      <c r="C1876" s="278"/>
      <c r="D1876" s="280"/>
      <c r="E1876" s="279"/>
      <c r="F1876" s="280" t="s">
        <v>619</v>
      </c>
      <c r="G1876" s="277"/>
      <c r="H1876" s="277" t="s">
        <v>1962</v>
      </c>
      <c r="I1876" s="276">
        <v>40</v>
      </c>
      <c r="J1876" s="274"/>
      <c r="K1876" s="275"/>
      <c r="L1876" s="274">
        <v>0.103502</v>
      </c>
      <c r="M1876" s="201">
        <v>-101.28915717172836</v>
      </c>
      <c r="N1876" s="201">
        <v>415.34755298882715</v>
      </c>
      <c r="O1876" s="201">
        <v>41.094000000000001</v>
      </c>
      <c r="P1876" s="273">
        <v>41.094000000000001</v>
      </c>
      <c r="Q1876" s="273">
        <v>415.34755298882715</v>
      </c>
      <c r="R1876" s="273">
        <v>-101.23740617172837</v>
      </c>
      <c r="S1876" s="273">
        <v>294.02132398178543</v>
      </c>
      <c r="T1876" s="273">
        <v>294.07307498178545</v>
      </c>
      <c r="U1876" s="273"/>
      <c r="V1876" s="170">
        <v>225.54269411538559</v>
      </c>
    </row>
    <row r="1877" spans="1:22" x14ac:dyDescent="0.25">
      <c r="A1877">
        <v>0</v>
      </c>
      <c r="B1877" s="278" t="s">
        <v>2423</v>
      </c>
      <c r="C1877" s="278" t="s">
        <v>2727</v>
      </c>
      <c r="D1877" s="280" t="s">
        <v>111</v>
      </c>
      <c r="E1877" s="279">
        <v>2941</v>
      </c>
      <c r="F1877" s="278" t="s">
        <v>1279</v>
      </c>
      <c r="G1877" s="277" t="s">
        <v>2169</v>
      </c>
      <c r="H1877" s="277" t="s">
        <v>1951</v>
      </c>
      <c r="I1877" s="276"/>
      <c r="J1877" s="273"/>
      <c r="K1877" s="275"/>
      <c r="L1877" s="274">
        <v>0</v>
      </c>
      <c r="M1877" s="201">
        <v>-101.23740617172837</v>
      </c>
      <c r="N1877" s="201">
        <v>415.34755298882715</v>
      </c>
      <c r="O1877" s="201">
        <v>41.094000000000001</v>
      </c>
      <c r="P1877" s="273">
        <v>41.094000000000001</v>
      </c>
      <c r="Q1877" s="273">
        <v>415.34755298882715</v>
      </c>
      <c r="R1877" s="273">
        <v>-101.23740617172837</v>
      </c>
      <c r="S1877" s="273">
        <v>294.07307498178545</v>
      </c>
      <c r="T1877" s="273">
        <v>294.07307498178545</v>
      </c>
      <c r="U1877" s="273"/>
      <c r="V1877" s="170">
        <v>225.59444511538561</v>
      </c>
    </row>
    <row r="1878" spans="1:22" x14ac:dyDescent="0.25">
      <c r="A1878">
        <v>0</v>
      </c>
      <c r="B1878" s="278"/>
      <c r="C1878" s="278"/>
      <c r="D1878" s="280"/>
      <c r="E1878" s="279"/>
      <c r="F1878" s="283" t="s">
        <v>619</v>
      </c>
      <c r="G1878" s="277"/>
      <c r="H1878" s="277" t="s">
        <v>1969</v>
      </c>
      <c r="I1878" s="282"/>
      <c r="J1878" s="281"/>
      <c r="K1878" s="275"/>
      <c r="L1878" s="274">
        <v>0.14528199999999999</v>
      </c>
      <c r="M1878" s="201">
        <v>-101.16476517172836</v>
      </c>
      <c r="N1878" s="201">
        <v>415.34755298882715</v>
      </c>
      <c r="O1878" s="201">
        <v>41.094000000000001</v>
      </c>
      <c r="P1878" s="273">
        <v>41.094000000000001</v>
      </c>
      <c r="Q1878" s="273">
        <v>415.34755298882715</v>
      </c>
      <c r="R1878" s="273">
        <v>-101.09212417172837</v>
      </c>
      <c r="S1878" s="273">
        <v>294.14571598178549</v>
      </c>
      <c r="T1878" s="273">
        <v>294.21835698178546</v>
      </c>
      <c r="U1878" s="273"/>
      <c r="V1878" s="170">
        <v>225.66708611538564</v>
      </c>
    </row>
    <row r="1879" spans="1:22" x14ac:dyDescent="0.25">
      <c r="A1879">
        <v>0</v>
      </c>
      <c r="B1879" s="278" t="s">
        <v>2423</v>
      </c>
      <c r="C1879" s="278" t="s">
        <v>2727</v>
      </c>
      <c r="D1879" s="280" t="s">
        <v>2087</v>
      </c>
      <c r="E1879" s="279">
        <v>2942</v>
      </c>
      <c r="F1879" s="278" t="s">
        <v>2726</v>
      </c>
      <c r="G1879" s="277"/>
      <c r="H1879" s="277" t="s">
        <v>2085</v>
      </c>
      <c r="I1879" s="276"/>
      <c r="J1879" s="273"/>
      <c r="K1879" s="275"/>
      <c r="L1879" s="274">
        <v>0</v>
      </c>
      <c r="M1879" s="201">
        <v>-101.09212417172837</v>
      </c>
      <c r="N1879" s="201">
        <v>415.34755298882715</v>
      </c>
      <c r="O1879" s="201">
        <v>41.094000000000001</v>
      </c>
      <c r="P1879" s="273">
        <v>41.094000000000001</v>
      </c>
      <c r="Q1879" s="273">
        <v>415.34755298882715</v>
      </c>
      <c r="R1879" s="273">
        <v>-101.09212417172837</v>
      </c>
      <c r="S1879" s="273">
        <v>294.21835698178546</v>
      </c>
      <c r="T1879" s="273">
        <v>294.21835698178546</v>
      </c>
      <c r="U1879" s="273"/>
      <c r="V1879" s="170">
        <v>225.73972711538562</v>
      </c>
    </row>
    <row r="1880" spans="1:22" x14ac:dyDescent="0.25">
      <c r="A1880">
        <v>0</v>
      </c>
      <c r="B1880" s="278" t="s">
        <v>2423</v>
      </c>
      <c r="C1880" s="278" t="s">
        <v>2727</v>
      </c>
      <c r="D1880" s="278" t="s">
        <v>3125</v>
      </c>
      <c r="E1880" s="642">
        <v>2942</v>
      </c>
      <c r="F1880" s="278" t="s">
        <v>3968</v>
      </c>
      <c r="G1880" s="277" t="s">
        <v>4380</v>
      </c>
      <c r="H1880" s="277" t="s">
        <v>4381</v>
      </c>
      <c r="I1880" s="276">
        <v>37</v>
      </c>
      <c r="J1880" s="281"/>
      <c r="K1880" s="275"/>
      <c r="L1880" s="274">
        <v>0</v>
      </c>
      <c r="M1880" s="201">
        <v>-101.09212417172837</v>
      </c>
      <c r="N1880" s="201">
        <v>415.34755298882715</v>
      </c>
      <c r="O1880" s="201">
        <v>41.094000000000001</v>
      </c>
      <c r="P1880" s="273">
        <v>41.094000000000001</v>
      </c>
      <c r="Q1880" s="273">
        <v>415.34755298882715</v>
      </c>
      <c r="R1880" s="273">
        <v>-101.09212417172837</v>
      </c>
      <c r="S1880" s="273">
        <v>294.21835698178546</v>
      </c>
      <c r="T1880" s="273">
        <v>294.21835698178546</v>
      </c>
      <c r="U1880" s="273"/>
      <c r="V1880" s="170">
        <v>225.73972711538562</v>
      </c>
    </row>
    <row r="1881" spans="1:22" x14ac:dyDescent="0.25">
      <c r="A1881">
        <v>0</v>
      </c>
      <c r="B1881" s="278" t="s">
        <v>2423</v>
      </c>
      <c r="C1881" s="278" t="s">
        <v>2727</v>
      </c>
      <c r="D1881" s="280" t="s">
        <v>1990</v>
      </c>
      <c r="E1881" s="279">
        <v>2942</v>
      </c>
      <c r="F1881" s="278" t="s">
        <v>2725</v>
      </c>
      <c r="G1881" s="277" t="s">
        <v>1988</v>
      </c>
      <c r="H1881" s="277" t="s">
        <v>1987</v>
      </c>
      <c r="I1881" s="276"/>
      <c r="J1881" s="273"/>
      <c r="K1881" s="275"/>
      <c r="L1881" s="274">
        <v>0</v>
      </c>
      <c r="M1881" s="201">
        <v>-101.09212417172837</v>
      </c>
      <c r="N1881" s="201">
        <v>415.34755298882715</v>
      </c>
      <c r="O1881" s="201">
        <v>41.094000000000001</v>
      </c>
      <c r="P1881" s="273">
        <v>41.094000000000001</v>
      </c>
      <c r="Q1881" s="273">
        <v>415.34755298882715</v>
      </c>
      <c r="R1881" s="273">
        <v>-101.09212417172837</v>
      </c>
      <c r="S1881" s="273">
        <v>294.21835698178546</v>
      </c>
      <c r="T1881" s="273">
        <v>294.21835698178546</v>
      </c>
      <c r="U1881" s="273"/>
      <c r="V1881" s="170">
        <v>225.73972711538562</v>
      </c>
    </row>
    <row r="1882" spans="1:22" x14ac:dyDescent="0.25">
      <c r="A1882">
        <v>0</v>
      </c>
      <c r="B1882" s="278"/>
      <c r="C1882" s="278"/>
      <c r="D1882" s="280"/>
      <c r="E1882" s="279"/>
      <c r="F1882" s="278" t="s">
        <v>619</v>
      </c>
      <c r="G1882" s="277"/>
      <c r="H1882" s="277" t="s">
        <v>1962</v>
      </c>
      <c r="I1882" s="276">
        <v>40</v>
      </c>
      <c r="J1882" s="273"/>
      <c r="K1882" s="275"/>
      <c r="L1882" s="274">
        <v>0.13121600000000003</v>
      </c>
      <c r="M1882" s="201">
        <v>-101.02651617172837</v>
      </c>
      <c r="N1882" s="201">
        <v>415.34755298882715</v>
      </c>
      <c r="O1882" s="201">
        <v>41.094000000000001</v>
      </c>
      <c r="P1882" s="273">
        <v>41.094000000000001</v>
      </c>
      <c r="Q1882" s="273">
        <v>415.34755298882715</v>
      </c>
      <c r="R1882" s="273">
        <v>-100.96090817172838</v>
      </c>
      <c r="S1882" s="273">
        <v>294.28396498178546</v>
      </c>
      <c r="T1882" s="273">
        <v>294.34957298178546</v>
      </c>
      <c r="U1882" s="273"/>
      <c r="V1882" s="170">
        <v>225.80533511538562</v>
      </c>
    </row>
    <row r="1883" spans="1:22" x14ac:dyDescent="0.25">
      <c r="A1883">
        <v>0</v>
      </c>
      <c r="B1883" s="366" t="s">
        <v>2423</v>
      </c>
      <c r="C1883" s="366" t="s">
        <v>2724</v>
      </c>
      <c r="D1883" s="366" t="s">
        <v>1981</v>
      </c>
      <c r="E1883" s="365">
        <v>2944</v>
      </c>
      <c r="F1883" s="361" t="s">
        <v>2723</v>
      </c>
      <c r="G1883" s="364"/>
      <c r="H1883" s="364" t="s">
        <v>1978</v>
      </c>
      <c r="I1883" s="363">
        <v>40</v>
      </c>
      <c r="J1883" s="361"/>
      <c r="K1883" s="362"/>
      <c r="L1883" s="369">
        <v>5.7403999999999997E-2</v>
      </c>
      <c r="M1883" s="201">
        <v>-100.93220617172838</v>
      </c>
      <c r="N1883" s="201">
        <v>415.34755298882715</v>
      </c>
      <c r="O1883" s="201">
        <v>41.094000000000001</v>
      </c>
      <c r="P1883" s="361">
        <v>41.094000000000001</v>
      </c>
      <c r="Q1883" s="361">
        <v>415.34755298882715</v>
      </c>
      <c r="R1883" s="361">
        <v>-100.90350417172837</v>
      </c>
      <c r="S1883" s="361">
        <v>294.37827498178547</v>
      </c>
      <c r="T1883" s="361">
        <v>294.40697698178548</v>
      </c>
      <c r="U1883" s="361"/>
      <c r="V1883" s="170">
        <v>225.89964511538562</v>
      </c>
    </row>
    <row r="1884" spans="1:22" x14ac:dyDescent="0.25">
      <c r="A1884">
        <v>0</v>
      </c>
      <c r="B1884" s="366"/>
      <c r="C1884" s="366"/>
      <c r="D1884" s="366"/>
      <c r="E1884" s="365"/>
      <c r="F1884" s="366" t="s">
        <v>619</v>
      </c>
      <c r="G1884" s="368"/>
      <c r="H1884" s="368" t="s">
        <v>2198</v>
      </c>
      <c r="I1884" s="363"/>
      <c r="J1884" s="361"/>
      <c r="K1884" s="362"/>
      <c r="L1884" s="369">
        <v>0.16770400000000002</v>
      </c>
      <c r="M1884" s="201">
        <v>-100.81965217172836</v>
      </c>
      <c r="N1884" s="201">
        <v>415.34755298882715</v>
      </c>
      <c r="O1884" s="201">
        <v>41.094000000000001</v>
      </c>
      <c r="P1884" s="361">
        <v>41.094000000000001</v>
      </c>
      <c r="Q1884" s="361">
        <v>415.34755298882715</v>
      </c>
      <c r="R1884" s="361">
        <v>-100.73580017172837</v>
      </c>
      <c r="S1884" s="361">
        <v>294.49082898178551</v>
      </c>
      <c r="T1884" s="361">
        <v>294.57468098178549</v>
      </c>
      <c r="U1884" s="361"/>
      <c r="V1884" s="170">
        <v>226.01219911538567</v>
      </c>
    </row>
    <row r="1885" spans="1:22" x14ac:dyDescent="0.25">
      <c r="A1885">
        <v>0</v>
      </c>
      <c r="B1885" s="366" t="s">
        <v>2423</v>
      </c>
      <c r="C1885" s="366" t="s">
        <v>2724</v>
      </c>
      <c r="D1885" s="366" t="s">
        <v>2197</v>
      </c>
      <c r="E1885" s="365">
        <v>2945</v>
      </c>
      <c r="F1885" s="366" t="s">
        <v>2722</v>
      </c>
      <c r="G1885" s="368"/>
      <c r="H1885" s="368" t="s">
        <v>2632</v>
      </c>
      <c r="I1885" s="367">
        <v>40</v>
      </c>
      <c r="J1885" s="361"/>
      <c r="K1885" s="362"/>
      <c r="L1885" s="361">
        <v>0.32364399999999999</v>
      </c>
      <c r="M1885" s="201">
        <v>-100.57397817172837</v>
      </c>
      <c r="N1885" s="201">
        <v>415.34755298882715</v>
      </c>
      <c r="O1885" s="201">
        <v>41.094000000000001</v>
      </c>
      <c r="P1885" s="361">
        <v>41.094000000000001</v>
      </c>
      <c r="Q1885" s="361">
        <v>415.34755298882715</v>
      </c>
      <c r="R1885" s="361">
        <v>-100.41215617172837</v>
      </c>
      <c r="S1885" s="361">
        <v>294.73650298178552</v>
      </c>
      <c r="T1885" s="361">
        <v>294.89832498178549</v>
      </c>
      <c r="U1885" s="361"/>
      <c r="V1885" s="170">
        <v>226.25787311538568</v>
      </c>
    </row>
    <row r="1886" spans="1:22" x14ac:dyDescent="0.25">
      <c r="A1886">
        <v>0</v>
      </c>
      <c r="B1886" s="366" t="s">
        <v>2423</v>
      </c>
      <c r="C1886" s="366" t="s">
        <v>2724</v>
      </c>
      <c r="D1886" s="366" t="s">
        <v>2174</v>
      </c>
      <c r="E1886" s="365">
        <v>2947</v>
      </c>
      <c r="F1886" s="366" t="s">
        <v>2721</v>
      </c>
      <c r="G1886" s="368"/>
      <c r="H1886" s="368" t="s">
        <v>4278</v>
      </c>
      <c r="I1886" s="367"/>
      <c r="J1886" s="361"/>
      <c r="K1886" s="362"/>
      <c r="L1886" s="361">
        <v>0</v>
      </c>
      <c r="M1886" s="201">
        <v>-100.41215617172837</v>
      </c>
      <c r="N1886" s="201">
        <v>415.34755298882715</v>
      </c>
      <c r="O1886" s="201">
        <v>41.094000000000001</v>
      </c>
      <c r="P1886" s="361">
        <v>41.094000000000001</v>
      </c>
      <c r="Q1886" s="361">
        <v>415.34755298882715</v>
      </c>
      <c r="R1886" s="361">
        <v>-100.41215617172837</v>
      </c>
      <c r="S1886" s="361">
        <v>294.89832498178549</v>
      </c>
      <c r="T1886" s="361">
        <v>294.89832498178549</v>
      </c>
      <c r="U1886" s="361"/>
      <c r="V1886" s="170">
        <v>226.41969511538565</v>
      </c>
    </row>
    <row r="1887" spans="1:22" x14ac:dyDescent="0.25">
      <c r="A1887">
        <v>0</v>
      </c>
      <c r="B1887" s="366"/>
      <c r="C1887" s="366"/>
      <c r="D1887" s="366"/>
      <c r="E1887" s="365"/>
      <c r="F1887" s="366"/>
      <c r="G1887" s="368"/>
      <c r="H1887" s="368"/>
      <c r="I1887" s="367"/>
      <c r="J1887" s="361"/>
      <c r="K1887" s="362"/>
      <c r="L1887" s="361">
        <v>0</v>
      </c>
      <c r="M1887" s="201">
        <v>-100.41215617172837</v>
      </c>
      <c r="N1887" s="201">
        <v>415.34755298882715</v>
      </c>
      <c r="O1887" s="201">
        <v>41.094000000000001</v>
      </c>
      <c r="P1887" s="361">
        <v>41.094000000000001</v>
      </c>
      <c r="Q1887" s="361">
        <v>415.34755298882715</v>
      </c>
      <c r="R1887" s="361">
        <v>-100.41215617172837</v>
      </c>
      <c r="S1887" s="361">
        <v>294.89832498178549</v>
      </c>
      <c r="T1887" s="361">
        <v>294.89832498178549</v>
      </c>
      <c r="U1887" s="361"/>
      <c r="V1887" s="170">
        <v>226.41969511538565</v>
      </c>
    </row>
    <row r="1888" spans="1:22" x14ac:dyDescent="0.25">
      <c r="A1888">
        <v>0</v>
      </c>
      <c r="B1888" s="366"/>
      <c r="C1888" s="366"/>
      <c r="D1888" s="366"/>
      <c r="E1888" s="365"/>
      <c r="F1888" s="366" t="s">
        <v>619</v>
      </c>
      <c r="G1888" s="368"/>
      <c r="H1888" s="368" t="s">
        <v>1962</v>
      </c>
      <c r="I1888" s="367"/>
      <c r="J1888" s="361"/>
      <c r="K1888" s="362"/>
      <c r="L1888" s="361">
        <v>9.9516999999999994E-2</v>
      </c>
      <c r="M1888" s="201">
        <v>-100.36239767172836</v>
      </c>
      <c r="N1888" s="201">
        <v>415.34755298882715</v>
      </c>
      <c r="O1888" s="201">
        <v>41.094000000000001</v>
      </c>
      <c r="P1888" s="361">
        <v>41.094000000000001</v>
      </c>
      <c r="Q1888" s="361">
        <v>415.34755298882715</v>
      </c>
      <c r="R1888" s="361">
        <v>-100.31263917172836</v>
      </c>
      <c r="S1888" s="361">
        <v>294.94808348178549</v>
      </c>
      <c r="T1888" s="361">
        <v>294.99784198178548</v>
      </c>
      <c r="U1888" s="361"/>
      <c r="V1888" s="170">
        <v>226.46945361538565</v>
      </c>
    </row>
    <row r="1889" spans="1:22" x14ac:dyDescent="0.25">
      <c r="A1889">
        <v>0</v>
      </c>
      <c r="B1889" s="366" t="s">
        <v>2423</v>
      </c>
      <c r="C1889" s="366" t="s">
        <v>2724</v>
      </c>
      <c r="D1889" s="366" t="s">
        <v>2194</v>
      </c>
      <c r="E1889" s="365">
        <v>2949</v>
      </c>
      <c r="F1889" s="366" t="s">
        <v>2720</v>
      </c>
      <c r="G1889" s="368"/>
      <c r="H1889" s="368" t="s">
        <v>2632</v>
      </c>
      <c r="I1889" s="367">
        <v>40</v>
      </c>
      <c r="J1889" s="361"/>
      <c r="K1889" s="362"/>
      <c r="L1889" s="361">
        <v>0.32364399999999999</v>
      </c>
      <c r="M1889" s="201">
        <v>-100.15081717172836</v>
      </c>
      <c r="N1889" s="201">
        <v>415.34755298882715</v>
      </c>
      <c r="O1889" s="201">
        <v>41.094000000000001</v>
      </c>
      <c r="P1889" s="361">
        <v>41.094000000000001</v>
      </c>
      <c r="Q1889" s="361">
        <v>415.34755298882715</v>
      </c>
      <c r="R1889" s="361">
        <v>-99.988995171728362</v>
      </c>
      <c r="S1889" s="361">
        <v>295.15966398178551</v>
      </c>
      <c r="T1889" s="361">
        <v>295.32148598178549</v>
      </c>
      <c r="U1889" s="361"/>
      <c r="V1889" s="170">
        <v>226.68103411538567</v>
      </c>
    </row>
    <row r="1890" spans="1:22" x14ac:dyDescent="0.25">
      <c r="A1890">
        <v>0</v>
      </c>
      <c r="B1890" s="366"/>
      <c r="C1890" s="366"/>
      <c r="D1890" s="366"/>
      <c r="E1890" s="365"/>
      <c r="F1890" s="366" t="s">
        <v>619</v>
      </c>
      <c r="G1890" s="368"/>
      <c r="H1890" s="368"/>
      <c r="I1890" s="367"/>
      <c r="J1890" s="361"/>
      <c r="K1890" s="362"/>
      <c r="L1890" s="361">
        <v>0</v>
      </c>
      <c r="M1890" s="201">
        <v>-99.988995171728362</v>
      </c>
      <c r="N1890" s="201">
        <v>415.34755298882715</v>
      </c>
      <c r="O1890" s="201">
        <v>41.094000000000001</v>
      </c>
      <c r="P1890" s="361">
        <v>41.094000000000001</v>
      </c>
      <c r="Q1890" s="361">
        <v>415.34755298882715</v>
      </c>
      <c r="R1890" s="361">
        <v>-99.988995171728362</v>
      </c>
      <c r="S1890" s="361">
        <v>295.32148598178549</v>
      </c>
      <c r="T1890" s="361">
        <v>295.32148598178549</v>
      </c>
      <c r="U1890" s="361"/>
      <c r="V1890" s="170">
        <v>226.84285611538564</v>
      </c>
    </row>
    <row r="1891" spans="1:22" x14ac:dyDescent="0.25">
      <c r="A1891">
        <v>0</v>
      </c>
      <c r="B1891" s="366"/>
      <c r="C1891" s="366"/>
      <c r="D1891" s="366"/>
      <c r="E1891" s="365"/>
      <c r="F1891" s="366"/>
      <c r="G1891" s="368"/>
      <c r="H1891" s="368"/>
      <c r="I1891" s="367"/>
      <c r="J1891" s="361"/>
      <c r="K1891" s="362"/>
      <c r="L1891" s="361">
        <v>0</v>
      </c>
      <c r="M1891" s="201">
        <v>-99.988995171728362</v>
      </c>
      <c r="N1891" s="201">
        <v>415.34755298882715</v>
      </c>
      <c r="O1891" s="201">
        <v>41.094000000000001</v>
      </c>
      <c r="P1891" s="361">
        <v>41.094000000000001</v>
      </c>
      <c r="Q1891" s="361">
        <v>415.34755298882715</v>
      </c>
      <c r="R1891" s="361">
        <v>-99.988995171728362</v>
      </c>
      <c r="S1891" s="361">
        <v>295.32148598178549</v>
      </c>
      <c r="T1891" s="361">
        <v>295.32148598178549</v>
      </c>
      <c r="U1891" s="361"/>
      <c r="V1891" s="170">
        <v>226.84285611538564</v>
      </c>
    </row>
    <row r="1892" spans="1:22" x14ac:dyDescent="0.25">
      <c r="A1892">
        <v>0</v>
      </c>
      <c r="B1892" s="366"/>
      <c r="C1892" s="366"/>
      <c r="D1892" s="366"/>
      <c r="E1892" s="365"/>
      <c r="F1892" s="366" t="s">
        <v>619</v>
      </c>
      <c r="G1892" s="368"/>
      <c r="H1892" s="368" t="s">
        <v>1962</v>
      </c>
      <c r="I1892" s="367"/>
      <c r="J1892" s="361"/>
      <c r="K1892" s="362"/>
      <c r="L1892" s="361">
        <v>9.9516999999999994E-2</v>
      </c>
      <c r="M1892" s="201">
        <v>-99.939236671728366</v>
      </c>
      <c r="N1892" s="201">
        <v>415.34755298882715</v>
      </c>
      <c r="O1892" s="201">
        <v>41.094000000000001</v>
      </c>
      <c r="P1892" s="361">
        <v>41.094000000000001</v>
      </c>
      <c r="Q1892" s="361">
        <v>415.34755298882715</v>
      </c>
      <c r="R1892" s="361">
        <v>-99.889478171728356</v>
      </c>
      <c r="S1892" s="361">
        <v>295.37124448178548</v>
      </c>
      <c r="T1892" s="361">
        <v>295.42100298178548</v>
      </c>
      <c r="U1892" s="361"/>
      <c r="V1892" s="170">
        <v>226.89261461538564</v>
      </c>
    </row>
    <row r="1893" spans="1:22" x14ac:dyDescent="0.25">
      <c r="A1893">
        <v>0</v>
      </c>
      <c r="B1893" s="366" t="s">
        <v>2423</v>
      </c>
      <c r="C1893" s="366" t="s">
        <v>2724</v>
      </c>
      <c r="D1893" s="366" t="s">
        <v>2192</v>
      </c>
      <c r="E1893" s="365">
        <v>2954</v>
      </c>
      <c r="F1893" s="366" t="s">
        <v>2719</v>
      </c>
      <c r="G1893" s="368"/>
      <c r="H1893" s="368" t="s">
        <v>2632</v>
      </c>
      <c r="I1893" s="367">
        <v>40</v>
      </c>
      <c r="J1893" s="361"/>
      <c r="K1893" s="362"/>
      <c r="L1893" s="361">
        <v>0.32364399999999999</v>
      </c>
      <c r="M1893" s="201">
        <v>-99.727656171728356</v>
      </c>
      <c r="N1893" s="201">
        <v>415.34755298882715</v>
      </c>
      <c r="O1893" s="201">
        <v>41.094000000000001</v>
      </c>
      <c r="P1893" s="361">
        <v>41.094000000000001</v>
      </c>
      <c r="Q1893" s="361">
        <v>415.34755298882715</v>
      </c>
      <c r="R1893" s="361">
        <v>-99.565834171728355</v>
      </c>
      <c r="S1893" s="361">
        <v>295.58282498178551</v>
      </c>
      <c r="T1893" s="361">
        <v>295.74464698178548</v>
      </c>
      <c r="U1893" s="361"/>
      <c r="V1893" s="170">
        <v>227.10419511538566</v>
      </c>
    </row>
    <row r="1894" spans="1:22" x14ac:dyDescent="0.25">
      <c r="A1894">
        <v>0</v>
      </c>
      <c r="B1894" s="366" t="s">
        <v>2423</v>
      </c>
      <c r="C1894" s="366" t="s">
        <v>2724</v>
      </c>
      <c r="D1894" s="366" t="s">
        <v>2174</v>
      </c>
      <c r="E1894" s="365">
        <v>2956</v>
      </c>
      <c r="F1894" s="366" t="s">
        <v>2718</v>
      </c>
      <c r="G1894" s="368"/>
      <c r="H1894" s="368" t="s">
        <v>4278</v>
      </c>
      <c r="I1894" s="367"/>
      <c r="J1894" s="361"/>
      <c r="K1894" s="362"/>
      <c r="L1894" s="361">
        <v>0</v>
      </c>
      <c r="M1894" s="201">
        <v>-99.565834171728355</v>
      </c>
      <c r="N1894" s="201">
        <v>415.34755298882715</v>
      </c>
      <c r="O1894" s="201">
        <v>41.094000000000001</v>
      </c>
      <c r="P1894" s="361">
        <v>41.094000000000001</v>
      </c>
      <c r="Q1894" s="361">
        <v>415.34755298882715</v>
      </c>
      <c r="R1894" s="361">
        <v>-99.565834171728355</v>
      </c>
      <c r="S1894" s="361">
        <v>295.74464698178548</v>
      </c>
      <c r="T1894" s="361">
        <v>295.74464698178548</v>
      </c>
      <c r="U1894" s="361"/>
      <c r="V1894" s="170">
        <v>227.26601711538564</v>
      </c>
    </row>
    <row r="1895" spans="1:22" x14ac:dyDescent="0.25">
      <c r="A1895">
        <v>0</v>
      </c>
      <c r="B1895" s="366"/>
      <c r="C1895" s="366"/>
      <c r="D1895" s="366"/>
      <c r="E1895" s="365"/>
      <c r="F1895" s="366"/>
      <c r="G1895" s="368"/>
      <c r="H1895" s="368"/>
      <c r="I1895" s="367"/>
      <c r="J1895" s="361"/>
      <c r="K1895" s="362"/>
      <c r="L1895" s="361">
        <v>0</v>
      </c>
      <c r="M1895" s="201">
        <v>-99.565834171728355</v>
      </c>
      <c r="N1895" s="201">
        <v>415.34755298882715</v>
      </c>
      <c r="O1895" s="201">
        <v>41.094000000000001</v>
      </c>
      <c r="P1895" s="361">
        <v>41.094000000000001</v>
      </c>
      <c r="Q1895" s="361">
        <v>415.34755298882715</v>
      </c>
      <c r="R1895" s="361">
        <v>-99.565834171728355</v>
      </c>
      <c r="S1895" s="361">
        <v>295.74464698178548</v>
      </c>
      <c r="T1895" s="361">
        <v>295.74464698178548</v>
      </c>
      <c r="U1895" s="361"/>
      <c r="V1895" s="170">
        <v>227.26601711538564</v>
      </c>
    </row>
    <row r="1896" spans="1:22" x14ac:dyDescent="0.25">
      <c r="A1896">
        <v>0</v>
      </c>
      <c r="B1896" s="366"/>
      <c r="C1896" s="366"/>
      <c r="D1896" s="366"/>
      <c r="E1896" s="365"/>
      <c r="F1896" s="366" t="s">
        <v>619</v>
      </c>
      <c r="G1896" s="368"/>
      <c r="H1896" s="368" t="s">
        <v>2636</v>
      </c>
      <c r="I1896" s="367"/>
      <c r="J1896" s="361"/>
      <c r="K1896" s="362"/>
      <c r="L1896" s="361">
        <v>0.15525</v>
      </c>
      <c r="M1896" s="201">
        <v>-99.488209171728357</v>
      </c>
      <c r="N1896" s="201">
        <v>415.34755298882715</v>
      </c>
      <c r="O1896" s="201">
        <v>41.094000000000001</v>
      </c>
      <c r="P1896" s="361">
        <v>41.094000000000001</v>
      </c>
      <c r="Q1896" s="361">
        <v>415.34755298882715</v>
      </c>
      <c r="R1896" s="361">
        <v>-99.41058417172836</v>
      </c>
      <c r="S1896" s="361">
        <v>295.82227198178549</v>
      </c>
      <c r="T1896" s="361">
        <v>295.8998969817855</v>
      </c>
      <c r="U1896" s="361"/>
      <c r="V1896" s="170">
        <v>227.34364211538565</v>
      </c>
    </row>
    <row r="1897" spans="1:22" x14ac:dyDescent="0.25">
      <c r="A1897">
        <v>0</v>
      </c>
      <c r="B1897" s="366" t="s">
        <v>2423</v>
      </c>
      <c r="C1897" s="366" t="s">
        <v>2724</v>
      </c>
      <c r="D1897" s="366" t="s">
        <v>2187</v>
      </c>
      <c r="E1897" s="365">
        <v>2961</v>
      </c>
      <c r="F1897" s="366" t="s">
        <v>2717</v>
      </c>
      <c r="G1897" s="368" t="s">
        <v>2185</v>
      </c>
      <c r="H1897" s="368" t="s">
        <v>2184</v>
      </c>
      <c r="I1897" s="367">
        <v>40</v>
      </c>
      <c r="J1897" s="361"/>
      <c r="K1897" s="362"/>
      <c r="L1897" s="361">
        <v>0.5</v>
      </c>
      <c r="M1897" s="201">
        <v>-99.16058417172836</v>
      </c>
      <c r="N1897" s="201">
        <v>415.34755298882715</v>
      </c>
      <c r="O1897" s="201">
        <v>41.094000000000001</v>
      </c>
      <c r="P1897" s="361">
        <v>41.094000000000001</v>
      </c>
      <c r="Q1897" s="361">
        <v>415.34755298882715</v>
      </c>
      <c r="R1897" s="361">
        <v>-98.91058417172836</v>
      </c>
      <c r="S1897" s="361">
        <v>296.1498969817855</v>
      </c>
      <c r="T1897" s="361">
        <v>296.3998969817855</v>
      </c>
      <c r="U1897" s="361"/>
      <c r="V1897" s="170">
        <v>227.67126711538566</v>
      </c>
    </row>
    <row r="1898" spans="1:22" x14ac:dyDescent="0.25">
      <c r="A1898">
        <v>0</v>
      </c>
      <c r="B1898" s="366"/>
      <c r="C1898" s="366"/>
      <c r="D1898" s="366"/>
      <c r="E1898" s="365"/>
      <c r="F1898" s="366" t="s">
        <v>619</v>
      </c>
      <c r="G1898" s="368"/>
      <c r="H1898" s="368" t="s">
        <v>2636</v>
      </c>
      <c r="I1898" s="367"/>
      <c r="J1898" s="361"/>
      <c r="K1898" s="362"/>
      <c r="L1898" s="361">
        <v>0.15525</v>
      </c>
      <c r="M1898" s="201">
        <v>-98.832959171728362</v>
      </c>
      <c r="N1898" s="201">
        <v>415.34755298882715</v>
      </c>
      <c r="O1898" s="201">
        <v>41.094000000000001</v>
      </c>
      <c r="P1898" s="361">
        <v>41.094000000000001</v>
      </c>
      <c r="Q1898" s="361">
        <v>415.34755298882715</v>
      </c>
      <c r="R1898" s="361">
        <v>-98.755334171728364</v>
      </c>
      <c r="S1898" s="361">
        <v>296.47752198178551</v>
      </c>
      <c r="T1898" s="361">
        <v>296.55514698178553</v>
      </c>
      <c r="U1898" s="361"/>
      <c r="V1898" s="170">
        <v>227.99889211538567</v>
      </c>
    </row>
    <row r="1899" spans="1:22" x14ac:dyDescent="0.25">
      <c r="A1899">
        <v>0</v>
      </c>
      <c r="B1899" s="366" t="s">
        <v>2423</v>
      </c>
      <c r="C1899" s="366" t="s">
        <v>2724</v>
      </c>
      <c r="D1899" s="366" t="s">
        <v>2190</v>
      </c>
      <c r="E1899" s="365">
        <v>2965</v>
      </c>
      <c r="F1899" s="366" t="s">
        <v>2716</v>
      </c>
      <c r="G1899" s="368"/>
      <c r="H1899" s="368" t="s">
        <v>2632</v>
      </c>
      <c r="I1899" s="367">
        <v>40</v>
      </c>
      <c r="J1899" s="361"/>
      <c r="K1899" s="362"/>
      <c r="L1899" s="361">
        <v>0.32364399999999999</v>
      </c>
      <c r="M1899" s="201">
        <v>-98.593512171728364</v>
      </c>
      <c r="N1899" s="201">
        <v>415.34755298882715</v>
      </c>
      <c r="O1899" s="201">
        <v>41.094000000000001</v>
      </c>
      <c r="P1899" s="361">
        <v>41.094000000000001</v>
      </c>
      <c r="Q1899" s="361">
        <v>415.34755298882715</v>
      </c>
      <c r="R1899" s="361">
        <v>-98.431690171728363</v>
      </c>
      <c r="S1899" s="361">
        <v>296.71696898178556</v>
      </c>
      <c r="T1899" s="361">
        <v>296.87879098178553</v>
      </c>
      <c r="U1899" s="361"/>
      <c r="V1899" s="170">
        <v>228.23833911538571</v>
      </c>
    </row>
    <row r="1900" spans="1:22" x14ac:dyDescent="0.25">
      <c r="A1900">
        <v>0</v>
      </c>
      <c r="B1900" s="366"/>
      <c r="C1900" s="366"/>
      <c r="D1900" s="366"/>
      <c r="E1900" s="365"/>
      <c r="F1900" s="366" t="s">
        <v>619</v>
      </c>
      <c r="G1900" s="368"/>
      <c r="H1900" s="368"/>
      <c r="I1900" s="367"/>
      <c r="J1900" s="361"/>
      <c r="K1900" s="362"/>
      <c r="L1900" s="361">
        <v>0</v>
      </c>
      <c r="M1900" s="201">
        <v>-98.431690171728363</v>
      </c>
      <c r="N1900" s="201">
        <v>415.34755298882715</v>
      </c>
      <c r="O1900" s="201">
        <v>41.094000000000001</v>
      </c>
      <c r="P1900" s="361">
        <v>41.094000000000001</v>
      </c>
      <c r="Q1900" s="361">
        <v>415.34755298882715</v>
      </c>
      <c r="R1900" s="361">
        <v>-98.431690171728363</v>
      </c>
      <c r="S1900" s="361">
        <v>296.87879098178553</v>
      </c>
      <c r="T1900" s="361">
        <v>296.87879098178553</v>
      </c>
      <c r="U1900" s="361"/>
      <c r="V1900" s="170">
        <v>228.40016111538569</v>
      </c>
    </row>
    <row r="1901" spans="1:22" x14ac:dyDescent="0.25">
      <c r="A1901">
        <v>0</v>
      </c>
      <c r="B1901" s="366"/>
      <c r="C1901" s="366"/>
      <c r="D1901" s="366"/>
      <c r="E1901" s="365"/>
      <c r="F1901" s="366"/>
      <c r="G1901" s="368"/>
      <c r="H1901" s="368"/>
      <c r="I1901" s="367"/>
      <c r="J1901" s="361"/>
      <c r="K1901" s="362"/>
      <c r="L1901" s="361">
        <v>0</v>
      </c>
      <c r="M1901" s="201">
        <v>-98.431690171728363</v>
      </c>
      <c r="N1901" s="201">
        <v>415.34755298882715</v>
      </c>
      <c r="O1901" s="201">
        <v>41.094000000000001</v>
      </c>
      <c r="P1901" s="361">
        <v>41.094000000000001</v>
      </c>
      <c r="Q1901" s="361">
        <v>415.34755298882715</v>
      </c>
      <c r="R1901" s="361">
        <v>-98.431690171728363</v>
      </c>
      <c r="S1901" s="361">
        <v>296.87879098178553</v>
      </c>
      <c r="T1901" s="361">
        <v>296.87879098178553</v>
      </c>
      <c r="U1901" s="361"/>
      <c r="V1901" s="170">
        <v>228.40016111538569</v>
      </c>
    </row>
    <row r="1902" spans="1:22" x14ac:dyDescent="0.25">
      <c r="A1902">
        <v>0</v>
      </c>
      <c r="B1902" s="366"/>
      <c r="C1902" s="366"/>
      <c r="D1902" s="366"/>
      <c r="E1902" s="365"/>
      <c r="F1902" s="366" t="s">
        <v>619</v>
      </c>
      <c r="G1902" s="368"/>
      <c r="H1902" s="368"/>
      <c r="I1902" s="367"/>
      <c r="J1902" s="361"/>
      <c r="K1902" s="362"/>
      <c r="L1902" s="361">
        <v>9.9516999999999994E-2</v>
      </c>
      <c r="M1902" s="201">
        <v>-98.381931671728353</v>
      </c>
      <c r="N1902" s="201">
        <v>415.34755298882715</v>
      </c>
      <c r="O1902" s="201">
        <v>41.094000000000001</v>
      </c>
      <c r="P1902" s="361">
        <v>41.094000000000001</v>
      </c>
      <c r="Q1902" s="361">
        <v>415.34755298882715</v>
      </c>
      <c r="R1902" s="361">
        <v>-98.332173171728357</v>
      </c>
      <c r="S1902" s="361">
        <v>296.92854948178552</v>
      </c>
      <c r="T1902" s="361">
        <v>296.97830798178552</v>
      </c>
      <c r="U1902" s="361"/>
      <c r="V1902" s="170">
        <v>228.44991961538568</v>
      </c>
    </row>
    <row r="1903" spans="1:22" x14ac:dyDescent="0.25">
      <c r="A1903">
        <v>0</v>
      </c>
      <c r="B1903" s="366" t="s">
        <v>2423</v>
      </c>
      <c r="C1903" s="366" t="s">
        <v>2724</v>
      </c>
      <c r="D1903" s="366" t="s">
        <v>2183</v>
      </c>
      <c r="E1903" s="365">
        <v>2969</v>
      </c>
      <c r="F1903" s="366" t="s">
        <v>2715</v>
      </c>
      <c r="G1903" s="368"/>
      <c r="H1903" s="368" t="s">
        <v>2632</v>
      </c>
      <c r="I1903" s="367">
        <v>40</v>
      </c>
      <c r="J1903" s="361"/>
      <c r="K1903" s="362"/>
      <c r="L1903" s="361">
        <v>0.32364399999999999</v>
      </c>
      <c r="M1903" s="201">
        <v>-98.170351171728356</v>
      </c>
      <c r="N1903" s="201">
        <v>415.34755298882715</v>
      </c>
      <c r="O1903" s="201">
        <v>41.094000000000001</v>
      </c>
      <c r="P1903" s="361">
        <v>41.094000000000001</v>
      </c>
      <c r="Q1903" s="361">
        <v>415.34755298882715</v>
      </c>
      <c r="R1903" s="361">
        <v>-98.008529171728355</v>
      </c>
      <c r="S1903" s="361">
        <v>297.14012998178555</v>
      </c>
      <c r="T1903" s="361">
        <v>297.30195198178552</v>
      </c>
      <c r="U1903" s="361"/>
      <c r="V1903" s="170">
        <v>228.66150011538571</v>
      </c>
    </row>
    <row r="1904" spans="1:22" x14ac:dyDescent="0.25">
      <c r="A1904">
        <v>0</v>
      </c>
      <c r="B1904" s="366"/>
      <c r="C1904" s="366"/>
      <c r="D1904" s="366"/>
      <c r="E1904" s="365"/>
      <c r="F1904" s="366" t="s">
        <v>619</v>
      </c>
      <c r="G1904" s="368"/>
      <c r="H1904" s="368"/>
      <c r="I1904" s="367"/>
      <c r="J1904" s="361"/>
      <c r="K1904" s="362"/>
      <c r="L1904" s="361">
        <v>0</v>
      </c>
      <c r="M1904" s="201">
        <v>-98.008529171728355</v>
      </c>
      <c r="N1904" s="201">
        <v>415.34755298882715</v>
      </c>
      <c r="O1904" s="201">
        <v>41.094000000000001</v>
      </c>
      <c r="P1904" s="361">
        <v>41.094000000000001</v>
      </c>
      <c r="Q1904" s="361">
        <v>415.34755298882715</v>
      </c>
      <c r="R1904" s="361">
        <v>-98.008529171728355</v>
      </c>
      <c r="S1904" s="361">
        <v>297.30195198178552</v>
      </c>
      <c r="T1904" s="361">
        <v>297.30195198178552</v>
      </c>
      <c r="U1904" s="361"/>
      <c r="V1904" s="170">
        <v>228.82332211538568</v>
      </c>
    </row>
    <row r="1905" spans="1:22" x14ac:dyDescent="0.25">
      <c r="A1905">
        <v>0</v>
      </c>
      <c r="B1905" s="366"/>
      <c r="C1905" s="366"/>
      <c r="D1905" s="366"/>
      <c r="E1905" s="365"/>
      <c r="F1905" s="366"/>
      <c r="G1905" s="368"/>
      <c r="H1905" s="368"/>
      <c r="I1905" s="367"/>
      <c r="J1905" s="361"/>
      <c r="K1905" s="362"/>
      <c r="L1905" s="361">
        <v>0</v>
      </c>
      <c r="M1905" s="201">
        <v>-98.008529171728355</v>
      </c>
      <c r="N1905" s="201">
        <v>415.34755298882715</v>
      </c>
      <c r="O1905" s="201">
        <v>41.094000000000001</v>
      </c>
      <c r="P1905" s="361">
        <v>41.094000000000001</v>
      </c>
      <c r="Q1905" s="361">
        <v>415.34755298882715</v>
      </c>
      <c r="R1905" s="361">
        <v>-98.008529171728355</v>
      </c>
      <c r="S1905" s="361">
        <v>297.30195198178552</v>
      </c>
      <c r="T1905" s="361">
        <v>297.30195198178552</v>
      </c>
      <c r="U1905" s="361"/>
      <c r="V1905" s="170">
        <v>228.82332211538568</v>
      </c>
    </row>
    <row r="1906" spans="1:22" x14ac:dyDescent="0.25">
      <c r="A1906">
        <v>0</v>
      </c>
      <c r="B1906" s="366"/>
      <c r="C1906" s="366"/>
      <c r="D1906" s="366"/>
      <c r="E1906" s="365"/>
      <c r="F1906" s="366" t="s">
        <v>619</v>
      </c>
      <c r="G1906" s="368"/>
      <c r="H1906" s="368"/>
      <c r="I1906" s="367"/>
      <c r="J1906" s="361"/>
      <c r="K1906" s="362"/>
      <c r="L1906" s="361">
        <v>9.9516999999999994E-2</v>
      </c>
      <c r="M1906" s="201">
        <v>-97.95877067172836</v>
      </c>
      <c r="N1906" s="201">
        <v>415.34755298882715</v>
      </c>
      <c r="O1906" s="201">
        <v>41.094000000000001</v>
      </c>
      <c r="P1906" s="361">
        <v>41.094000000000001</v>
      </c>
      <c r="Q1906" s="361">
        <v>415.34755298882715</v>
      </c>
      <c r="R1906" s="361">
        <v>-97.909012171728349</v>
      </c>
      <c r="S1906" s="361">
        <v>297.35171048178552</v>
      </c>
      <c r="T1906" s="361">
        <v>297.40146898178551</v>
      </c>
      <c r="U1906" s="361"/>
      <c r="V1906" s="170">
        <v>228.87308061538567</v>
      </c>
    </row>
    <row r="1907" spans="1:22" x14ac:dyDescent="0.25">
      <c r="A1907">
        <v>0</v>
      </c>
      <c r="B1907" s="366" t="s">
        <v>2423</v>
      </c>
      <c r="C1907" s="366" t="s">
        <v>2724</v>
      </c>
      <c r="D1907" s="366" t="s">
        <v>2181</v>
      </c>
      <c r="E1907" s="365">
        <v>2974</v>
      </c>
      <c r="F1907" s="366" t="s">
        <v>2714</v>
      </c>
      <c r="G1907" s="368"/>
      <c r="H1907" s="368" t="s">
        <v>2632</v>
      </c>
      <c r="I1907" s="367">
        <v>40</v>
      </c>
      <c r="J1907" s="361"/>
      <c r="K1907" s="362"/>
      <c r="L1907" s="361">
        <v>0.32364399999999999</v>
      </c>
      <c r="M1907" s="201">
        <v>-97.747190171728349</v>
      </c>
      <c r="N1907" s="201">
        <v>415.34755298882715</v>
      </c>
      <c r="O1907" s="201">
        <v>41.094000000000001</v>
      </c>
      <c r="P1907" s="361">
        <v>41.094000000000001</v>
      </c>
      <c r="Q1907" s="361">
        <v>415.34755298882715</v>
      </c>
      <c r="R1907" s="361">
        <v>-97.585368171728348</v>
      </c>
      <c r="S1907" s="361">
        <v>297.56329098178554</v>
      </c>
      <c r="T1907" s="361">
        <v>297.72511298178551</v>
      </c>
      <c r="U1907" s="361"/>
      <c r="V1907" s="170">
        <v>229.0846611153857</v>
      </c>
    </row>
    <row r="1908" spans="1:22" x14ac:dyDescent="0.25">
      <c r="A1908">
        <v>0</v>
      </c>
      <c r="B1908" s="366" t="s">
        <v>2423</v>
      </c>
      <c r="C1908" s="366" t="s">
        <v>2724</v>
      </c>
      <c r="D1908" s="366" t="s">
        <v>2174</v>
      </c>
      <c r="E1908" s="365">
        <v>2976</v>
      </c>
      <c r="F1908" s="366" t="s">
        <v>2713</v>
      </c>
      <c r="G1908" s="368"/>
      <c r="H1908" s="368" t="s">
        <v>4278</v>
      </c>
      <c r="I1908" s="367"/>
      <c r="J1908" s="361"/>
      <c r="K1908" s="362"/>
      <c r="L1908" s="361">
        <v>0</v>
      </c>
      <c r="M1908" s="201">
        <v>-97.585368171728348</v>
      </c>
      <c r="N1908" s="201">
        <v>415.34755298882715</v>
      </c>
      <c r="O1908" s="201">
        <v>41.094000000000001</v>
      </c>
      <c r="P1908" s="361">
        <v>41.094000000000001</v>
      </c>
      <c r="Q1908" s="361">
        <v>415.34755298882715</v>
      </c>
      <c r="R1908" s="361">
        <v>-97.585368171728348</v>
      </c>
      <c r="S1908" s="361">
        <v>297.72511298178551</v>
      </c>
      <c r="T1908" s="361">
        <v>297.72511298178551</v>
      </c>
      <c r="U1908" s="361"/>
      <c r="V1908" s="170">
        <v>229.24648311538567</v>
      </c>
    </row>
    <row r="1909" spans="1:22" x14ac:dyDescent="0.25">
      <c r="A1909">
        <v>0</v>
      </c>
      <c r="B1909" s="366"/>
      <c r="C1909" s="366"/>
      <c r="D1909" s="366"/>
      <c r="E1909" s="365"/>
      <c r="F1909" s="366"/>
      <c r="G1909" s="368"/>
      <c r="H1909" s="368"/>
      <c r="I1909" s="367"/>
      <c r="J1909" s="361"/>
      <c r="K1909" s="362"/>
      <c r="L1909" s="361">
        <v>0</v>
      </c>
      <c r="M1909" s="201">
        <v>-97.585368171728348</v>
      </c>
      <c r="N1909" s="201">
        <v>415.34755298882715</v>
      </c>
      <c r="O1909" s="201">
        <v>41.094000000000001</v>
      </c>
      <c r="P1909" s="361">
        <v>41.094000000000001</v>
      </c>
      <c r="Q1909" s="361">
        <v>415.34755298882715</v>
      </c>
      <c r="R1909" s="361">
        <v>-97.585368171728348</v>
      </c>
      <c r="S1909" s="361">
        <v>297.72511298178551</v>
      </c>
      <c r="T1909" s="361">
        <v>297.72511298178551</v>
      </c>
      <c r="U1909" s="361"/>
      <c r="V1909" s="170">
        <v>229.24648311538567</v>
      </c>
    </row>
    <row r="1910" spans="1:22" x14ac:dyDescent="0.25">
      <c r="A1910">
        <v>0</v>
      </c>
      <c r="B1910" s="366"/>
      <c r="C1910" s="366"/>
      <c r="D1910" s="366"/>
      <c r="E1910" s="365"/>
      <c r="F1910" s="366" t="s">
        <v>619</v>
      </c>
      <c r="G1910" s="368"/>
      <c r="H1910" s="368" t="s">
        <v>2198</v>
      </c>
      <c r="I1910" s="367"/>
      <c r="J1910" s="361"/>
      <c r="K1910" s="362"/>
      <c r="L1910" s="361">
        <v>0.16770400000000002</v>
      </c>
      <c r="M1910" s="201">
        <v>-97.501516171728355</v>
      </c>
      <c r="N1910" s="201">
        <v>415.34755298882715</v>
      </c>
      <c r="O1910" s="201">
        <v>41.094000000000001</v>
      </c>
      <c r="P1910" s="361">
        <v>41.094000000000001</v>
      </c>
      <c r="Q1910" s="361">
        <v>415.34755298882715</v>
      </c>
      <c r="R1910" s="361">
        <v>-97.417664171728347</v>
      </c>
      <c r="S1910" s="361">
        <v>297.80896498178555</v>
      </c>
      <c r="T1910" s="361">
        <v>297.89281698178553</v>
      </c>
      <c r="U1910" s="361"/>
      <c r="V1910" s="170">
        <v>229.33033511538571</v>
      </c>
    </row>
    <row r="1911" spans="1:22" x14ac:dyDescent="0.25">
      <c r="A1911">
        <v>0</v>
      </c>
      <c r="B1911" s="366" t="s">
        <v>2423</v>
      </c>
      <c r="C1911" s="366" t="s">
        <v>2724</v>
      </c>
      <c r="D1911" s="366" t="s">
        <v>1981</v>
      </c>
      <c r="E1911" s="365">
        <v>2979</v>
      </c>
      <c r="F1911" s="361" t="s">
        <v>2712</v>
      </c>
      <c r="G1911" s="364"/>
      <c r="H1911" s="364" t="s">
        <v>1978</v>
      </c>
      <c r="I1911" s="363">
        <v>40</v>
      </c>
      <c r="J1911" s="361"/>
      <c r="K1911" s="362"/>
      <c r="L1911" s="361">
        <v>5.7403999999999997E-2</v>
      </c>
      <c r="M1911" s="201">
        <v>-97.388962171728338</v>
      </c>
      <c r="N1911" s="201">
        <v>415.34755298882715</v>
      </c>
      <c r="O1911" s="201">
        <v>41.094000000000001</v>
      </c>
      <c r="P1911" s="361">
        <v>41.094000000000001</v>
      </c>
      <c r="Q1911" s="361">
        <v>415.34755298882715</v>
      </c>
      <c r="R1911" s="361">
        <v>-97.360260171728342</v>
      </c>
      <c r="S1911" s="361">
        <v>297.92151898178554</v>
      </c>
      <c r="T1911" s="361">
        <v>297.95022098178555</v>
      </c>
      <c r="U1911" s="361"/>
      <c r="V1911" s="170">
        <v>229.4428891153857</v>
      </c>
    </row>
    <row r="1912" spans="1:22" x14ac:dyDescent="0.25">
      <c r="A1912">
        <v>0</v>
      </c>
      <c r="B1912" s="278"/>
      <c r="C1912" s="278"/>
      <c r="D1912" s="280"/>
      <c r="E1912" s="279"/>
      <c r="F1912" s="280" t="s">
        <v>619</v>
      </c>
      <c r="G1912" s="277"/>
      <c r="H1912" s="277" t="s">
        <v>1962</v>
      </c>
      <c r="I1912" s="276">
        <v>40</v>
      </c>
      <c r="J1912" s="274"/>
      <c r="K1912" s="275"/>
      <c r="L1912" s="274">
        <v>0.103502</v>
      </c>
      <c r="M1912" s="201">
        <v>-97.308509171728332</v>
      </c>
      <c r="N1912" s="201">
        <v>415.34755298882715</v>
      </c>
      <c r="O1912" s="201">
        <v>41.094000000000001</v>
      </c>
      <c r="P1912" s="273">
        <v>41.094000000000001</v>
      </c>
      <c r="Q1912" s="273">
        <v>415.34755298882715</v>
      </c>
      <c r="R1912" s="273">
        <v>-97.256758171728336</v>
      </c>
      <c r="S1912" s="273">
        <v>298.00197198178552</v>
      </c>
      <c r="T1912" s="273">
        <v>298.05372298178554</v>
      </c>
      <c r="U1912" s="273"/>
      <c r="V1912" s="170">
        <v>229.52334211538567</v>
      </c>
    </row>
    <row r="1913" spans="1:22" x14ac:dyDescent="0.25">
      <c r="A1913">
        <v>0</v>
      </c>
      <c r="B1913" s="278" t="s">
        <v>2423</v>
      </c>
      <c r="C1913" s="278" t="s">
        <v>2711</v>
      </c>
      <c r="D1913" s="280" t="s">
        <v>111</v>
      </c>
      <c r="E1913" s="279">
        <v>2981</v>
      </c>
      <c r="F1913" s="278" t="s">
        <v>1280</v>
      </c>
      <c r="G1913" s="277" t="s">
        <v>2169</v>
      </c>
      <c r="H1913" s="277" t="s">
        <v>1951</v>
      </c>
      <c r="I1913" s="276"/>
      <c r="J1913" s="273"/>
      <c r="K1913" s="275"/>
      <c r="L1913" s="274">
        <v>0</v>
      </c>
      <c r="M1913" s="201">
        <v>-97.256758171728336</v>
      </c>
      <c r="N1913" s="201">
        <v>415.34755298882715</v>
      </c>
      <c r="O1913" s="201">
        <v>41.094000000000001</v>
      </c>
      <c r="P1913" s="273">
        <v>41.094000000000001</v>
      </c>
      <c r="Q1913" s="273">
        <v>415.34755298882715</v>
      </c>
      <c r="R1913" s="273">
        <v>-97.256758171728336</v>
      </c>
      <c r="S1913" s="273">
        <v>298.05372298178554</v>
      </c>
      <c r="T1913" s="273">
        <v>298.05372298178554</v>
      </c>
      <c r="U1913" s="273"/>
      <c r="V1913" s="170">
        <v>229.5750931153857</v>
      </c>
    </row>
    <row r="1914" spans="1:22" x14ac:dyDescent="0.25">
      <c r="A1914">
        <v>0</v>
      </c>
      <c r="B1914" s="278"/>
      <c r="C1914" s="278"/>
      <c r="D1914" s="280"/>
      <c r="E1914" s="279"/>
      <c r="F1914" s="283" t="s">
        <v>619</v>
      </c>
      <c r="G1914" s="277"/>
      <c r="H1914" s="277" t="s">
        <v>1969</v>
      </c>
      <c r="I1914" s="282"/>
      <c r="J1914" s="281"/>
      <c r="K1914" s="275"/>
      <c r="L1914" s="274">
        <v>0.14528199999999999</v>
      </c>
      <c r="M1914" s="201">
        <v>-97.184117171728332</v>
      </c>
      <c r="N1914" s="201">
        <v>415.34755298882715</v>
      </c>
      <c r="O1914" s="201">
        <v>41.094000000000001</v>
      </c>
      <c r="P1914" s="273">
        <v>41.094000000000001</v>
      </c>
      <c r="Q1914" s="273">
        <v>415.34755298882715</v>
      </c>
      <c r="R1914" s="273">
        <v>-97.111476171728341</v>
      </c>
      <c r="S1914" s="273">
        <v>298.12636398178557</v>
      </c>
      <c r="T1914" s="273">
        <v>298.19900498178555</v>
      </c>
      <c r="U1914" s="273"/>
      <c r="V1914" s="170">
        <v>229.64773411538573</v>
      </c>
    </row>
    <row r="1915" spans="1:22" x14ac:dyDescent="0.25">
      <c r="A1915">
        <v>0</v>
      </c>
      <c r="B1915" s="278" t="s">
        <v>2423</v>
      </c>
      <c r="C1915" s="278" t="s">
        <v>2711</v>
      </c>
      <c r="D1915" s="280" t="s">
        <v>2087</v>
      </c>
      <c r="E1915" s="279">
        <v>2982</v>
      </c>
      <c r="F1915" s="278" t="s">
        <v>2710</v>
      </c>
      <c r="G1915" s="277"/>
      <c r="H1915" s="277" t="s">
        <v>2085</v>
      </c>
      <c r="I1915" s="276"/>
      <c r="J1915" s="273"/>
      <c r="K1915" s="275"/>
      <c r="L1915" s="274">
        <v>0</v>
      </c>
      <c r="M1915" s="201">
        <v>-97.111476171728341</v>
      </c>
      <c r="N1915" s="201">
        <v>415.34755298882715</v>
      </c>
      <c r="O1915" s="201">
        <v>41.094000000000001</v>
      </c>
      <c r="P1915" s="273">
        <v>41.094000000000001</v>
      </c>
      <c r="Q1915" s="273">
        <v>415.34755298882715</v>
      </c>
      <c r="R1915" s="273">
        <v>-97.111476171728341</v>
      </c>
      <c r="S1915" s="273">
        <v>298.19900498178555</v>
      </c>
      <c r="T1915" s="273">
        <v>298.19900498178555</v>
      </c>
      <c r="U1915" s="273"/>
      <c r="V1915" s="170">
        <v>229.72037511538571</v>
      </c>
    </row>
    <row r="1916" spans="1:22" x14ac:dyDescent="0.25">
      <c r="A1916">
        <v>0</v>
      </c>
      <c r="B1916" s="278"/>
      <c r="C1916" s="278"/>
      <c r="D1916" s="280"/>
      <c r="E1916" s="279"/>
      <c r="F1916" s="283" t="s">
        <v>619</v>
      </c>
      <c r="G1916" s="277"/>
      <c r="H1916" s="277" t="s">
        <v>1969</v>
      </c>
      <c r="I1916" s="282"/>
      <c r="J1916" s="281"/>
      <c r="K1916" s="275"/>
      <c r="L1916" s="274">
        <v>0</v>
      </c>
      <c r="M1916" s="201">
        <v>-97.111476171728341</v>
      </c>
      <c r="N1916" s="201">
        <v>415.34755298882715</v>
      </c>
      <c r="O1916" s="201">
        <v>41.094000000000001</v>
      </c>
      <c r="P1916" s="273">
        <v>41.094000000000001</v>
      </c>
      <c r="Q1916" s="273">
        <v>415.34755298882715</v>
      </c>
      <c r="R1916" s="273">
        <v>-97.111476171728341</v>
      </c>
      <c r="S1916" s="273">
        <v>298.19900498178555</v>
      </c>
      <c r="T1916" s="273">
        <v>298.19900498178555</v>
      </c>
      <c r="U1916" s="273"/>
      <c r="V1916" s="170">
        <v>229.72037511538571</v>
      </c>
    </row>
    <row r="1917" spans="1:22" x14ac:dyDescent="0.25">
      <c r="A1917">
        <v>0</v>
      </c>
      <c r="B1917" s="278" t="s">
        <v>2423</v>
      </c>
      <c r="C1917" s="278" t="s">
        <v>2711</v>
      </c>
      <c r="D1917" s="280" t="s">
        <v>1990</v>
      </c>
      <c r="E1917" s="279">
        <v>2982</v>
      </c>
      <c r="F1917" s="278" t="s">
        <v>2709</v>
      </c>
      <c r="G1917" s="277" t="s">
        <v>1988</v>
      </c>
      <c r="H1917" s="277" t="s">
        <v>1987</v>
      </c>
      <c r="I1917" s="276"/>
      <c r="J1917" s="273"/>
      <c r="K1917" s="275"/>
      <c r="L1917" s="274">
        <v>0</v>
      </c>
      <c r="M1917" s="201">
        <v>-97.111476171728341</v>
      </c>
      <c r="N1917" s="201">
        <v>415.34755298882715</v>
      </c>
      <c r="O1917" s="201">
        <v>41.094000000000001</v>
      </c>
      <c r="P1917" s="273">
        <v>41.094000000000001</v>
      </c>
      <c r="Q1917" s="273">
        <v>415.34755298882715</v>
      </c>
      <c r="R1917" s="273">
        <v>-97.111476171728341</v>
      </c>
      <c r="S1917" s="273">
        <v>298.19900498178555</v>
      </c>
      <c r="T1917" s="273">
        <v>298.19900498178555</v>
      </c>
      <c r="U1917" s="273"/>
      <c r="V1917" s="170">
        <v>229.72037511538571</v>
      </c>
    </row>
    <row r="1918" spans="1:22" x14ac:dyDescent="0.25">
      <c r="A1918">
        <v>0</v>
      </c>
      <c r="B1918" s="278"/>
      <c r="C1918" s="278"/>
      <c r="D1918" s="280"/>
      <c r="E1918" s="279"/>
      <c r="F1918" s="278" t="s">
        <v>619</v>
      </c>
      <c r="G1918" s="277"/>
      <c r="H1918" s="277" t="s">
        <v>1962</v>
      </c>
      <c r="I1918" s="276">
        <v>40</v>
      </c>
      <c r="J1918" s="273"/>
      <c r="K1918" s="275"/>
      <c r="L1918" s="274">
        <v>0.13121600000000003</v>
      </c>
      <c r="M1918" s="201">
        <v>-97.045868171728344</v>
      </c>
      <c r="N1918" s="201">
        <v>415.34755298882715</v>
      </c>
      <c r="O1918" s="201">
        <v>41.094000000000001</v>
      </c>
      <c r="P1918" s="273">
        <v>41.094000000000001</v>
      </c>
      <c r="Q1918" s="273">
        <v>415.34755298882715</v>
      </c>
      <c r="R1918" s="273">
        <v>-96.980260171728347</v>
      </c>
      <c r="S1918" s="273">
        <v>298.26461298178555</v>
      </c>
      <c r="T1918" s="273">
        <v>298.33022098178554</v>
      </c>
      <c r="U1918" s="273"/>
      <c r="V1918" s="170">
        <v>229.7859831153857</v>
      </c>
    </row>
    <row r="1919" spans="1:22" x14ac:dyDescent="0.25">
      <c r="A1919">
        <v>0</v>
      </c>
      <c r="B1919" s="366" t="s">
        <v>2423</v>
      </c>
      <c r="C1919" s="366" t="s">
        <v>2708</v>
      </c>
      <c r="D1919" s="366" t="s">
        <v>1981</v>
      </c>
      <c r="E1919" s="365">
        <v>2984</v>
      </c>
      <c r="F1919" s="361" t="s">
        <v>2707</v>
      </c>
      <c r="G1919" s="364"/>
      <c r="H1919" s="364" t="s">
        <v>1978</v>
      </c>
      <c r="I1919" s="363">
        <v>40</v>
      </c>
      <c r="J1919" s="361"/>
      <c r="K1919" s="362"/>
      <c r="L1919" s="369">
        <v>5.7403999999999997E-2</v>
      </c>
      <c r="M1919" s="201">
        <v>-96.951558171728351</v>
      </c>
      <c r="N1919" s="201">
        <v>415.34755298882715</v>
      </c>
      <c r="O1919" s="201">
        <v>41.094000000000001</v>
      </c>
      <c r="P1919" s="361">
        <v>41.094000000000001</v>
      </c>
      <c r="Q1919" s="361">
        <v>415.34755298882715</v>
      </c>
      <c r="R1919" s="361">
        <v>-96.922856171728341</v>
      </c>
      <c r="S1919" s="361">
        <v>298.35892298178555</v>
      </c>
      <c r="T1919" s="361">
        <v>298.38762498178556</v>
      </c>
      <c r="U1919" s="361"/>
      <c r="V1919" s="170">
        <v>229.88029311538571</v>
      </c>
    </row>
    <row r="1920" spans="1:22" x14ac:dyDescent="0.25">
      <c r="A1920">
        <v>0</v>
      </c>
      <c r="B1920" s="366"/>
      <c r="C1920" s="366"/>
      <c r="D1920" s="366"/>
      <c r="E1920" s="365"/>
      <c r="F1920" s="366" t="s">
        <v>619</v>
      </c>
      <c r="G1920" s="368"/>
      <c r="H1920" s="368" t="s">
        <v>2198</v>
      </c>
      <c r="I1920" s="363"/>
      <c r="J1920" s="361"/>
      <c r="K1920" s="362"/>
      <c r="L1920" s="369">
        <v>0.16770400000000002</v>
      </c>
      <c r="M1920" s="201">
        <v>-96.839004171728334</v>
      </c>
      <c r="N1920" s="201">
        <v>415.34755298882715</v>
      </c>
      <c r="O1920" s="201">
        <v>41.094000000000001</v>
      </c>
      <c r="P1920" s="361">
        <v>41.094000000000001</v>
      </c>
      <c r="Q1920" s="361">
        <v>415.34755298882715</v>
      </c>
      <c r="R1920" s="361">
        <v>-96.755152171728341</v>
      </c>
      <c r="S1920" s="361">
        <v>298.4714769817856</v>
      </c>
      <c r="T1920" s="361">
        <v>298.55532898178558</v>
      </c>
      <c r="U1920" s="361"/>
      <c r="V1920" s="170">
        <v>229.99284711538576</v>
      </c>
    </row>
    <row r="1921" spans="1:22" x14ac:dyDescent="0.25">
      <c r="A1921">
        <v>0</v>
      </c>
      <c r="B1921" s="366" t="s">
        <v>2423</v>
      </c>
      <c r="C1921" s="366" t="s">
        <v>2708</v>
      </c>
      <c r="D1921" s="366" t="s">
        <v>2197</v>
      </c>
      <c r="E1921" s="365">
        <v>2985</v>
      </c>
      <c r="F1921" s="366" t="s">
        <v>2706</v>
      </c>
      <c r="G1921" s="368"/>
      <c r="H1921" s="368" t="s">
        <v>2632</v>
      </c>
      <c r="I1921" s="367">
        <v>40</v>
      </c>
      <c r="J1921" s="361"/>
      <c r="K1921" s="362"/>
      <c r="L1921" s="361">
        <v>0.32364399999999999</v>
      </c>
      <c r="M1921" s="201">
        <v>-96.59333017172834</v>
      </c>
      <c r="N1921" s="201">
        <v>415.34755298882715</v>
      </c>
      <c r="O1921" s="201">
        <v>41.094000000000001</v>
      </c>
      <c r="P1921" s="361">
        <v>41.094000000000001</v>
      </c>
      <c r="Q1921" s="361">
        <v>415.34755298882715</v>
      </c>
      <c r="R1921" s="361">
        <v>-96.431508171728339</v>
      </c>
      <c r="S1921" s="361">
        <v>298.71715098178561</v>
      </c>
      <c r="T1921" s="361">
        <v>298.87897298178558</v>
      </c>
      <c r="U1921" s="361"/>
      <c r="V1921" s="170">
        <v>230.23852111538577</v>
      </c>
    </row>
    <row r="1922" spans="1:22" x14ac:dyDescent="0.25">
      <c r="A1922">
        <v>0</v>
      </c>
      <c r="B1922" s="366" t="s">
        <v>2423</v>
      </c>
      <c r="C1922" s="366" t="s">
        <v>2708</v>
      </c>
      <c r="D1922" s="366" t="s">
        <v>859</v>
      </c>
      <c r="E1922" s="365">
        <v>2987</v>
      </c>
      <c r="F1922" s="366" t="s">
        <v>1858</v>
      </c>
      <c r="G1922" s="368" t="s">
        <v>4275</v>
      </c>
      <c r="H1922" s="368" t="s">
        <v>4276</v>
      </c>
      <c r="I1922" s="367"/>
      <c r="J1922" s="361"/>
      <c r="K1922" s="362"/>
      <c r="L1922" s="361">
        <v>0</v>
      </c>
      <c r="M1922" s="201">
        <v>-96.431508171728339</v>
      </c>
      <c r="N1922" s="201">
        <v>415.34755298882715</v>
      </c>
      <c r="O1922" s="201">
        <v>41.094000000000001</v>
      </c>
      <c r="P1922" s="361">
        <v>41.094000000000001</v>
      </c>
      <c r="Q1922" s="361">
        <v>415.34755298882715</v>
      </c>
      <c r="R1922" s="361">
        <v>-96.431508171728339</v>
      </c>
      <c r="S1922" s="361">
        <v>298.87897298178558</v>
      </c>
      <c r="T1922" s="361">
        <v>298.87897298178558</v>
      </c>
      <c r="U1922" s="361"/>
      <c r="V1922" s="170">
        <v>230.40034311538574</v>
      </c>
    </row>
    <row r="1923" spans="1:22" x14ac:dyDescent="0.25">
      <c r="A1923">
        <v>0</v>
      </c>
      <c r="B1923" s="366"/>
      <c r="C1923" s="366"/>
      <c r="D1923" s="366"/>
      <c r="E1923" s="365"/>
      <c r="F1923" s="366"/>
      <c r="G1923" s="368"/>
      <c r="H1923" s="368"/>
      <c r="I1923" s="367"/>
      <c r="J1923" s="361"/>
      <c r="K1923" s="362"/>
      <c r="L1923" s="361">
        <v>0</v>
      </c>
      <c r="M1923" s="201">
        <v>-96.431508171728339</v>
      </c>
      <c r="N1923" s="201">
        <v>415.34755298882715</v>
      </c>
      <c r="O1923" s="201">
        <v>41.094000000000001</v>
      </c>
      <c r="P1923" s="361">
        <v>41.094000000000001</v>
      </c>
      <c r="Q1923" s="361">
        <v>415.34755298882715</v>
      </c>
      <c r="R1923" s="361">
        <v>-96.431508171728339</v>
      </c>
      <c r="S1923" s="361">
        <v>298.87897298178558</v>
      </c>
      <c r="T1923" s="361">
        <v>298.87897298178558</v>
      </c>
      <c r="U1923" s="361"/>
      <c r="V1923" s="170">
        <v>230.40034311538574</v>
      </c>
    </row>
    <row r="1924" spans="1:22" x14ac:dyDescent="0.25">
      <c r="A1924">
        <v>0</v>
      </c>
      <c r="B1924" s="366"/>
      <c r="C1924" s="366"/>
      <c r="D1924" s="366"/>
      <c r="E1924" s="365"/>
      <c r="F1924" s="366" t="s">
        <v>619</v>
      </c>
      <c r="G1924" s="368"/>
      <c r="H1924" s="368" t="s">
        <v>1962</v>
      </c>
      <c r="I1924" s="367"/>
      <c r="J1924" s="361"/>
      <c r="K1924" s="362"/>
      <c r="L1924" s="361">
        <v>9.9516999999999994E-2</v>
      </c>
      <c r="M1924" s="201">
        <v>-96.381749671728329</v>
      </c>
      <c r="N1924" s="201">
        <v>415.34755298882715</v>
      </c>
      <c r="O1924" s="201">
        <v>41.094000000000001</v>
      </c>
      <c r="P1924" s="361">
        <v>41.094000000000001</v>
      </c>
      <c r="Q1924" s="361">
        <v>415.34755298882715</v>
      </c>
      <c r="R1924" s="361">
        <v>-96.331991171728333</v>
      </c>
      <c r="S1924" s="361">
        <v>298.92873148178558</v>
      </c>
      <c r="T1924" s="361">
        <v>298.97848998178557</v>
      </c>
      <c r="U1924" s="361"/>
      <c r="V1924" s="170">
        <v>230.45010161538573</v>
      </c>
    </row>
    <row r="1925" spans="1:22" x14ac:dyDescent="0.25">
      <c r="A1925">
        <v>0</v>
      </c>
      <c r="B1925" s="366" t="s">
        <v>2423</v>
      </c>
      <c r="C1925" s="366" t="s">
        <v>2708</v>
      </c>
      <c r="D1925" s="366" t="s">
        <v>2194</v>
      </c>
      <c r="E1925" s="365">
        <v>2989</v>
      </c>
      <c r="F1925" s="366" t="s">
        <v>2704</v>
      </c>
      <c r="G1925" s="368"/>
      <c r="H1925" s="368" t="s">
        <v>2632</v>
      </c>
      <c r="I1925" s="367">
        <v>40</v>
      </c>
      <c r="J1925" s="361"/>
      <c r="K1925" s="362"/>
      <c r="L1925" s="361">
        <v>0.32364399999999999</v>
      </c>
      <c r="M1925" s="201">
        <v>-96.170169171728332</v>
      </c>
      <c r="N1925" s="201">
        <v>415.34755298882715</v>
      </c>
      <c r="O1925" s="201">
        <v>41.094000000000001</v>
      </c>
      <c r="P1925" s="361">
        <v>41.094000000000001</v>
      </c>
      <c r="Q1925" s="361">
        <v>415.34755298882715</v>
      </c>
      <c r="R1925" s="361">
        <v>-96.008347171728332</v>
      </c>
      <c r="S1925" s="361">
        <v>299.1403119817856</v>
      </c>
      <c r="T1925" s="361">
        <v>299.30213398178557</v>
      </c>
      <c r="U1925" s="361"/>
      <c r="V1925" s="170">
        <v>230.66168211538576</v>
      </c>
    </row>
    <row r="1926" spans="1:22" x14ac:dyDescent="0.25">
      <c r="A1926">
        <v>0</v>
      </c>
      <c r="B1926" s="366"/>
      <c r="C1926" s="366"/>
      <c r="D1926" s="366"/>
      <c r="E1926" s="365"/>
      <c r="F1926" s="366" t="s">
        <v>619</v>
      </c>
      <c r="G1926" s="368"/>
      <c r="H1926" s="368"/>
      <c r="I1926" s="367"/>
      <c r="J1926" s="361"/>
      <c r="K1926" s="362"/>
      <c r="L1926" s="361">
        <v>0</v>
      </c>
      <c r="M1926" s="201">
        <v>-96.008347171728332</v>
      </c>
      <c r="N1926" s="201">
        <v>415.34755298882715</v>
      </c>
      <c r="O1926" s="201">
        <v>41.094000000000001</v>
      </c>
      <c r="P1926" s="361">
        <v>41.094000000000001</v>
      </c>
      <c r="Q1926" s="361">
        <v>415.34755298882715</v>
      </c>
      <c r="R1926" s="361">
        <v>-96.008347171728332</v>
      </c>
      <c r="S1926" s="361">
        <v>299.30213398178557</v>
      </c>
      <c r="T1926" s="361">
        <v>299.30213398178557</v>
      </c>
      <c r="U1926" s="361"/>
      <c r="V1926" s="170">
        <v>230.82350411538573</v>
      </c>
    </row>
    <row r="1927" spans="1:22" x14ac:dyDescent="0.25">
      <c r="A1927">
        <v>0</v>
      </c>
      <c r="B1927" s="366"/>
      <c r="C1927" s="366"/>
      <c r="D1927" s="366"/>
      <c r="E1927" s="365"/>
      <c r="F1927" s="366"/>
      <c r="G1927" s="368"/>
      <c r="H1927" s="368"/>
      <c r="I1927" s="367"/>
      <c r="J1927" s="361"/>
      <c r="K1927" s="362"/>
      <c r="L1927" s="361">
        <v>0</v>
      </c>
      <c r="M1927" s="201">
        <v>-96.008347171728332</v>
      </c>
      <c r="N1927" s="201">
        <v>415.34755298882715</v>
      </c>
      <c r="O1927" s="201">
        <v>41.094000000000001</v>
      </c>
      <c r="P1927" s="361">
        <v>41.094000000000001</v>
      </c>
      <c r="Q1927" s="361">
        <v>415.34755298882715</v>
      </c>
      <c r="R1927" s="361">
        <v>-96.008347171728332</v>
      </c>
      <c r="S1927" s="361">
        <v>299.30213398178557</v>
      </c>
      <c r="T1927" s="361">
        <v>299.30213398178557</v>
      </c>
      <c r="U1927" s="361"/>
      <c r="V1927" s="170">
        <v>230.82350411538573</v>
      </c>
    </row>
    <row r="1928" spans="1:22" x14ac:dyDescent="0.25">
      <c r="A1928">
        <v>0</v>
      </c>
      <c r="B1928" s="366"/>
      <c r="C1928" s="366"/>
      <c r="D1928" s="366"/>
      <c r="E1928" s="365"/>
      <c r="F1928" s="366" t="s">
        <v>619</v>
      </c>
      <c r="G1928" s="368"/>
      <c r="H1928" s="368" t="s">
        <v>1962</v>
      </c>
      <c r="I1928" s="367"/>
      <c r="J1928" s="361"/>
      <c r="K1928" s="362"/>
      <c r="L1928" s="361">
        <v>9.9516999999999994E-2</v>
      </c>
      <c r="M1928" s="201">
        <v>-95.958588671728336</v>
      </c>
      <c r="N1928" s="201">
        <v>415.34755298882715</v>
      </c>
      <c r="O1928" s="201">
        <v>41.094000000000001</v>
      </c>
      <c r="P1928" s="361">
        <v>41.094000000000001</v>
      </c>
      <c r="Q1928" s="361">
        <v>415.34755298882715</v>
      </c>
      <c r="R1928" s="361">
        <v>-95.908830171728326</v>
      </c>
      <c r="S1928" s="361">
        <v>299.35189248178557</v>
      </c>
      <c r="T1928" s="361">
        <v>299.40165098178556</v>
      </c>
      <c r="U1928" s="361"/>
      <c r="V1928" s="170">
        <v>230.87326261538573</v>
      </c>
    </row>
    <row r="1929" spans="1:22" x14ac:dyDescent="0.25">
      <c r="A1929">
        <v>0</v>
      </c>
      <c r="B1929" s="366" t="s">
        <v>2423</v>
      </c>
      <c r="C1929" s="366" t="s">
        <v>2708</v>
      </c>
      <c r="D1929" s="366" t="s">
        <v>2192</v>
      </c>
      <c r="E1929" s="365">
        <v>2994</v>
      </c>
      <c r="F1929" s="366" t="s">
        <v>2703</v>
      </c>
      <c r="G1929" s="368"/>
      <c r="H1929" s="368" t="s">
        <v>2632</v>
      </c>
      <c r="I1929" s="367">
        <v>40</v>
      </c>
      <c r="J1929" s="361"/>
      <c r="K1929" s="362"/>
      <c r="L1929" s="361">
        <v>0.32364399999999999</v>
      </c>
      <c r="M1929" s="201">
        <v>-95.747008171728325</v>
      </c>
      <c r="N1929" s="201">
        <v>415.34755298882715</v>
      </c>
      <c r="O1929" s="201">
        <v>41.094000000000001</v>
      </c>
      <c r="P1929" s="361">
        <v>41.094000000000001</v>
      </c>
      <c r="Q1929" s="361">
        <v>415.34755298882715</v>
      </c>
      <c r="R1929" s="361">
        <v>-95.585186171728324</v>
      </c>
      <c r="S1929" s="361">
        <v>299.56347298178559</v>
      </c>
      <c r="T1929" s="361">
        <v>299.72529498178557</v>
      </c>
      <c r="U1929" s="361"/>
      <c r="V1929" s="170">
        <v>231.08484311538575</v>
      </c>
    </row>
    <row r="1930" spans="1:22" x14ac:dyDescent="0.25">
      <c r="A1930">
        <v>0</v>
      </c>
      <c r="B1930" s="366" t="s">
        <v>2423</v>
      </c>
      <c r="C1930" s="366" t="s">
        <v>2708</v>
      </c>
      <c r="D1930" s="366" t="s">
        <v>2174</v>
      </c>
      <c r="E1930" s="365">
        <v>2996</v>
      </c>
      <c r="F1930" s="366" t="s">
        <v>2702</v>
      </c>
      <c r="G1930" s="368"/>
      <c r="H1930" s="368" t="s">
        <v>4278</v>
      </c>
      <c r="I1930" s="367"/>
      <c r="J1930" s="361"/>
      <c r="K1930" s="362"/>
      <c r="L1930" s="361">
        <v>0</v>
      </c>
      <c r="M1930" s="201">
        <v>-95.585186171728324</v>
      </c>
      <c r="N1930" s="201">
        <v>415.34755298882715</v>
      </c>
      <c r="O1930" s="201">
        <v>41.094000000000001</v>
      </c>
      <c r="P1930" s="361">
        <v>41.094000000000001</v>
      </c>
      <c r="Q1930" s="361">
        <v>415.34755298882715</v>
      </c>
      <c r="R1930" s="361">
        <v>-95.585186171728324</v>
      </c>
      <c r="S1930" s="361">
        <v>299.72529498178557</v>
      </c>
      <c r="T1930" s="361">
        <v>299.72529498178557</v>
      </c>
      <c r="U1930" s="361"/>
      <c r="V1930" s="170">
        <v>231.24666511538572</v>
      </c>
    </row>
    <row r="1931" spans="1:22" x14ac:dyDescent="0.25">
      <c r="A1931">
        <v>0</v>
      </c>
      <c r="B1931" s="366"/>
      <c r="C1931" s="366"/>
      <c r="D1931" s="366"/>
      <c r="E1931" s="365"/>
      <c r="F1931" s="366"/>
      <c r="G1931" s="368"/>
      <c r="H1931" s="368"/>
      <c r="I1931" s="367"/>
      <c r="J1931" s="361"/>
      <c r="K1931" s="362"/>
      <c r="L1931" s="361">
        <v>0</v>
      </c>
      <c r="M1931" s="201">
        <v>-95.585186171728324</v>
      </c>
      <c r="N1931" s="201">
        <v>415.34755298882715</v>
      </c>
      <c r="O1931" s="201">
        <v>41.094000000000001</v>
      </c>
      <c r="P1931" s="361">
        <v>41.094000000000001</v>
      </c>
      <c r="Q1931" s="361">
        <v>415.34755298882715</v>
      </c>
      <c r="R1931" s="361">
        <v>-95.585186171728324</v>
      </c>
      <c r="S1931" s="361">
        <v>299.72529498178557</v>
      </c>
      <c r="T1931" s="361">
        <v>299.72529498178557</v>
      </c>
      <c r="U1931" s="361"/>
      <c r="V1931" s="170">
        <v>231.24666511538572</v>
      </c>
    </row>
    <row r="1932" spans="1:22" x14ac:dyDescent="0.25">
      <c r="A1932">
        <v>0</v>
      </c>
      <c r="B1932" s="366"/>
      <c r="C1932" s="366"/>
      <c r="D1932" s="366"/>
      <c r="E1932" s="365"/>
      <c r="F1932" s="366" t="s">
        <v>619</v>
      </c>
      <c r="G1932" s="368"/>
      <c r="H1932" s="368" t="s">
        <v>2636</v>
      </c>
      <c r="I1932" s="367"/>
      <c r="J1932" s="361"/>
      <c r="K1932" s="362"/>
      <c r="L1932" s="361">
        <v>0.15525</v>
      </c>
      <c r="M1932" s="201">
        <v>-95.507561171728327</v>
      </c>
      <c r="N1932" s="201">
        <v>415.34755298882715</v>
      </c>
      <c r="O1932" s="201">
        <v>41.094000000000001</v>
      </c>
      <c r="P1932" s="361">
        <v>41.094000000000001</v>
      </c>
      <c r="Q1932" s="361">
        <v>415.34755298882715</v>
      </c>
      <c r="R1932" s="361">
        <v>-95.429936171728329</v>
      </c>
      <c r="S1932" s="361">
        <v>299.80291998178558</v>
      </c>
      <c r="T1932" s="361">
        <v>299.88054498178559</v>
      </c>
      <c r="U1932" s="361"/>
      <c r="V1932" s="170">
        <v>231.32429011538574</v>
      </c>
    </row>
    <row r="1933" spans="1:22" x14ac:dyDescent="0.25">
      <c r="A1933">
        <v>0</v>
      </c>
      <c r="B1933" s="366" t="s">
        <v>2423</v>
      </c>
      <c r="C1933" s="366" t="s">
        <v>2708</v>
      </c>
      <c r="D1933" s="366" t="s">
        <v>2187</v>
      </c>
      <c r="E1933" s="365">
        <v>3001</v>
      </c>
      <c r="F1933" s="366" t="s">
        <v>2701</v>
      </c>
      <c r="G1933" s="368" t="s">
        <v>2185</v>
      </c>
      <c r="H1933" s="368" t="s">
        <v>2184</v>
      </c>
      <c r="I1933" s="367">
        <v>40</v>
      </c>
      <c r="J1933" s="361"/>
      <c r="K1933" s="362"/>
      <c r="L1933" s="361">
        <v>0.5</v>
      </c>
      <c r="M1933" s="201">
        <v>-95.179936171728329</v>
      </c>
      <c r="N1933" s="201">
        <v>415.34755298882715</v>
      </c>
      <c r="O1933" s="201">
        <v>41.094000000000001</v>
      </c>
      <c r="P1933" s="361">
        <v>41.094000000000001</v>
      </c>
      <c r="Q1933" s="361">
        <v>415.34755298882715</v>
      </c>
      <c r="R1933" s="361">
        <v>-94.929936171728329</v>
      </c>
      <c r="S1933" s="361">
        <v>300.13054498178559</v>
      </c>
      <c r="T1933" s="361">
        <v>300.38054498178559</v>
      </c>
      <c r="U1933" s="361"/>
      <c r="V1933" s="170">
        <v>231.65191511538575</v>
      </c>
    </row>
    <row r="1934" spans="1:22" x14ac:dyDescent="0.25">
      <c r="A1934">
        <v>0</v>
      </c>
      <c r="B1934" s="366"/>
      <c r="C1934" s="366"/>
      <c r="D1934" s="366"/>
      <c r="E1934" s="365"/>
      <c r="F1934" s="366" t="s">
        <v>619</v>
      </c>
      <c r="G1934" s="368"/>
      <c r="H1934" s="368" t="s">
        <v>2636</v>
      </c>
      <c r="I1934" s="367"/>
      <c r="J1934" s="361"/>
      <c r="K1934" s="362"/>
      <c r="L1934" s="361">
        <v>0.15525</v>
      </c>
      <c r="M1934" s="201">
        <v>-94.852311171728331</v>
      </c>
      <c r="N1934" s="201">
        <v>415.34755298882715</v>
      </c>
      <c r="O1934" s="201">
        <v>41.094000000000001</v>
      </c>
      <c r="P1934" s="361">
        <v>41.094000000000001</v>
      </c>
      <c r="Q1934" s="361">
        <v>415.34755298882715</v>
      </c>
      <c r="R1934" s="361">
        <v>-94.774686171728334</v>
      </c>
      <c r="S1934" s="361">
        <v>300.4581699817856</v>
      </c>
      <c r="T1934" s="361">
        <v>300.53579498178561</v>
      </c>
      <c r="U1934" s="361"/>
      <c r="V1934" s="170">
        <v>231.97954011538576</v>
      </c>
    </row>
    <row r="1935" spans="1:22" x14ac:dyDescent="0.25">
      <c r="A1935">
        <v>0</v>
      </c>
      <c r="B1935" s="366" t="s">
        <v>2423</v>
      </c>
      <c r="C1935" s="366" t="s">
        <v>2708</v>
      </c>
      <c r="D1935" s="366" t="s">
        <v>2190</v>
      </c>
      <c r="E1935" s="365">
        <v>3005</v>
      </c>
      <c r="F1935" s="366" t="s">
        <v>2700</v>
      </c>
      <c r="G1935" s="368"/>
      <c r="H1935" s="368" t="s">
        <v>2632</v>
      </c>
      <c r="I1935" s="367">
        <v>40</v>
      </c>
      <c r="J1935" s="361"/>
      <c r="K1935" s="362"/>
      <c r="L1935" s="361">
        <v>0.32364399999999999</v>
      </c>
      <c r="M1935" s="201">
        <v>-94.612864171728333</v>
      </c>
      <c r="N1935" s="201">
        <v>415.34755298882715</v>
      </c>
      <c r="O1935" s="201">
        <v>41.094000000000001</v>
      </c>
      <c r="P1935" s="361">
        <v>41.094000000000001</v>
      </c>
      <c r="Q1935" s="361">
        <v>415.34755298882715</v>
      </c>
      <c r="R1935" s="361">
        <v>-94.451042171728332</v>
      </c>
      <c r="S1935" s="361">
        <v>300.69761698178564</v>
      </c>
      <c r="T1935" s="361">
        <v>300.85943898178562</v>
      </c>
      <c r="U1935" s="361"/>
      <c r="V1935" s="170">
        <v>232.2189871153858</v>
      </c>
    </row>
    <row r="1936" spans="1:22" x14ac:dyDescent="0.25">
      <c r="A1936">
        <v>0</v>
      </c>
      <c r="B1936" s="366"/>
      <c r="C1936" s="366"/>
      <c r="D1936" s="366"/>
      <c r="E1936" s="365"/>
      <c r="F1936" s="366" t="s">
        <v>619</v>
      </c>
      <c r="G1936" s="368"/>
      <c r="H1936" s="368"/>
      <c r="I1936" s="367"/>
      <c r="J1936" s="361"/>
      <c r="K1936" s="362"/>
      <c r="L1936" s="361">
        <v>0</v>
      </c>
      <c r="M1936" s="201">
        <v>-94.451042171728332</v>
      </c>
      <c r="N1936" s="201">
        <v>415.34755298882715</v>
      </c>
      <c r="O1936" s="201">
        <v>41.094000000000001</v>
      </c>
      <c r="P1936" s="361">
        <v>41.094000000000001</v>
      </c>
      <c r="Q1936" s="361">
        <v>415.34755298882715</v>
      </c>
      <c r="R1936" s="361">
        <v>-94.451042171728332</v>
      </c>
      <c r="S1936" s="361">
        <v>300.85943898178562</v>
      </c>
      <c r="T1936" s="361">
        <v>300.85943898178562</v>
      </c>
      <c r="U1936" s="361"/>
      <c r="V1936" s="170">
        <v>232.38080911538577</v>
      </c>
    </row>
    <row r="1937" spans="1:22" x14ac:dyDescent="0.25">
      <c r="A1937">
        <v>0</v>
      </c>
      <c r="B1937" s="366"/>
      <c r="C1937" s="366"/>
      <c r="D1937" s="366"/>
      <c r="E1937" s="365"/>
      <c r="F1937" s="366"/>
      <c r="G1937" s="368"/>
      <c r="H1937" s="368"/>
      <c r="I1937" s="367"/>
      <c r="J1937" s="361"/>
      <c r="K1937" s="362"/>
      <c r="L1937" s="361">
        <v>0</v>
      </c>
      <c r="M1937" s="201">
        <v>-94.451042171728332</v>
      </c>
      <c r="N1937" s="201">
        <v>415.34755298882715</v>
      </c>
      <c r="O1937" s="201">
        <v>41.094000000000001</v>
      </c>
      <c r="P1937" s="361">
        <v>41.094000000000001</v>
      </c>
      <c r="Q1937" s="361">
        <v>415.34755298882715</v>
      </c>
      <c r="R1937" s="361">
        <v>-94.451042171728332</v>
      </c>
      <c r="S1937" s="361">
        <v>300.85943898178562</v>
      </c>
      <c r="T1937" s="361">
        <v>300.85943898178562</v>
      </c>
      <c r="U1937" s="361"/>
      <c r="V1937" s="170">
        <v>232.38080911538577</v>
      </c>
    </row>
    <row r="1938" spans="1:22" x14ac:dyDescent="0.25">
      <c r="A1938">
        <v>0</v>
      </c>
      <c r="B1938" s="366"/>
      <c r="C1938" s="366"/>
      <c r="D1938" s="366"/>
      <c r="E1938" s="365"/>
      <c r="F1938" s="366" t="s">
        <v>619</v>
      </c>
      <c r="G1938" s="368"/>
      <c r="H1938" s="368"/>
      <c r="I1938" s="367"/>
      <c r="J1938" s="361"/>
      <c r="K1938" s="362"/>
      <c r="L1938" s="361">
        <v>9.9516999999999994E-2</v>
      </c>
      <c r="M1938" s="201">
        <v>-94.401283671728322</v>
      </c>
      <c r="N1938" s="201">
        <v>415.34755298882715</v>
      </c>
      <c r="O1938" s="201">
        <v>41.094000000000001</v>
      </c>
      <c r="P1938" s="361">
        <v>41.094000000000001</v>
      </c>
      <c r="Q1938" s="361">
        <v>415.34755298882715</v>
      </c>
      <c r="R1938" s="361">
        <v>-94.351525171728326</v>
      </c>
      <c r="S1938" s="361">
        <v>300.90919748178561</v>
      </c>
      <c r="T1938" s="361">
        <v>300.95895598178561</v>
      </c>
      <c r="U1938" s="361"/>
      <c r="V1938" s="170">
        <v>232.43056761538577</v>
      </c>
    </row>
    <row r="1939" spans="1:22" x14ac:dyDescent="0.25">
      <c r="A1939">
        <v>0</v>
      </c>
      <c r="B1939" s="366" t="s">
        <v>2423</v>
      </c>
      <c r="C1939" s="366" t="s">
        <v>2708</v>
      </c>
      <c r="D1939" s="366" t="s">
        <v>2183</v>
      </c>
      <c r="E1939" s="365">
        <v>3009</v>
      </c>
      <c r="F1939" s="366" t="s">
        <v>2699</v>
      </c>
      <c r="G1939" s="368"/>
      <c r="H1939" s="368" t="s">
        <v>2632</v>
      </c>
      <c r="I1939" s="367">
        <v>40</v>
      </c>
      <c r="J1939" s="361"/>
      <c r="K1939" s="362"/>
      <c r="L1939" s="361">
        <v>0.32364399999999999</v>
      </c>
      <c r="M1939" s="201">
        <v>-94.189703171728326</v>
      </c>
      <c r="N1939" s="201">
        <v>415.34755298882715</v>
      </c>
      <c r="O1939" s="201">
        <v>41.094000000000001</v>
      </c>
      <c r="P1939" s="361">
        <v>41.094000000000001</v>
      </c>
      <c r="Q1939" s="361">
        <v>415.34755298882715</v>
      </c>
      <c r="R1939" s="361">
        <v>-94.027881171728325</v>
      </c>
      <c r="S1939" s="361">
        <v>301.12077798178564</v>
      </c>
      <c r="T1939" s="361">
        <v>301.28259998178561</v>
      </c>
      <c r="U1939" s="361"/>
      <c r="V1939" s="170">
        <v>232.64214811538579</v>
      </c>
    </row>
    <row r="1940" spans="1:22" x14ac:dyDescent="0.25">
      <c r="A1940">
        <v>0</v>
      </c>
      <c r="B1940" s="366"/>
      <c r="C1940" s="366"/>
      <c r="D1940" s="366"/>
      <c r="E1940" s="365"/>
      <c r="F1940" s="366" t="s">
        <v>619</v>
      </c>
      <c r="G1940" s="368"/>
      <c r="H1940" s="368"/>
      <c r="I1940" s="367"/>
      <c r="J1940" s="361"/>
      <c r="K1940" s="362"/>
      <c r="L1940" s="361">
        <v>0</v>
      </c>
      <c r="M1940" s="201">
        <v>-94.027881171728325</v>
      </c>
      <c r="N1940" s="201">
        <v>415.34755298882715</v>
      </c>
      <c r="O1940" s="201">
        <v>41.094000000000001</v>
      </c>
      <c r="P1940" s="361">
        <v>41.094000000000001</v>
      </c>
      <c r="Q1940" s="361">
        <v>415.34755298882715</v>
      </c>
      <c r="R1940" s="361">
        <v>-94.027881171728325</v>
      </c>
      <c r="S1940" s="361">
        <v>301.28259998178561</v>
      </c>
      <c r="T1940" s="361">
        <v>301.28259998178561</v>
      </c>
      <c r="U1940" s="361"/>
      <c r="V1940" s="170">
        <v>232.80397011538577</v>
      </c>
    </row>
    <row r="1941" spans="1:22" x14ac:dyDescent="0.25">
      <c r="A1941">
        <v>0</v>
      </c>
      <c r="B1941" s="366"/>
      <c r="C1941" s="366"/>
      <c r="D1941" s="366"/>
      <c r="E1941" s="365"/>
      <c r="F1941" s="366"/>
      <c r="G1941" s="368"/>
      <c r="H1941" s="368"/>
      <c r="I1941" s="367"/>
      <c r="J1941" s="361"/>
      <c r="K1941" s="362"/>
      <c r="L1941" s="361">
        <v>0</v>
      </c>
      <c r="M1941" s="201">
        <v>-94.027881171728325</v>
      </c>
      <c r="N1941" s="201">
        <v>415.34755298882715</v>
      </c>
      <c r="O1941" s="201">
        <v>41.094000000000001</v>
      </c>
      <c r="P1941" s="361">
        <v>41.094000000000001</v>
      </c>
      <c r="Q1941" s="361">
        <v>415.34755298882715</v>
      </c>
      <c r="R1941" s="361">
        <v>-94.027881171728325</v>
      </c>
      <c r="S1941" s="361">
        <v>301.28259998178561</v>
      </c>
      <c r="T1941" s="361">
        <v>301.28259998178561</v>
      </c>
      <c r="U1941" s="361"/>
      <c r="V1941" s="170">
        <v>232.80397011538577</v>
      </c>
    </row>
    <row r="1942" spans="1:22" x14ac:dyDescent="0.25">
      <c r="A1942">
        <v>0</v>
      </c>
      <c r="B1942" s="366"/>
      <c r="C1942" s="366"/>
      <c r="D1942" s="366"/>
      <c r="E1942" s="365"/>
      <c r="F1942" s="366" t="s">
        <v>619</v>
      </c>
      <c r="G1942" s="368"/>
      <c r="H1942" s="368"/>
      <c r="I1942" s="367"/>
      <c r="J1942" s="361"/>
      <c r="K1942" s="362"/>
      <c r="L1942" s="361">
        <v>9.9516999999999994E-2</v>
      </c>
      <c r="M1942" s="201">
        <v>-93.978122671728329</v>
      </c>
      <c r="N1942" s="201">
        <v>415.34755298882715</v>
      </c>
      <c r="O1942" s="201">
        <v>41.094000000000001</v>
      </c>
      <c r="P1942" s="361">
        <v>41.094000000000001</v>
      </c>
      <c r="Q1942" s="361">
        <v>415.34755298882715</v>
      </c>
      <c r="R1942" s="361">
        <v>-93.928364171728319</v>
      </c>
      <c r="S1942" s="361">
        <v>301.3323584817856</v>
      </c>
      <c r="T1942" s="361">
        <v>301.3821169817856</v>
      </c>
      <c r="U1942" s="361"/>
      <c r="V1942" s="170">
        <v>232.85372861538576</v>
      </c>
    </row>
    <row r="1943" spans="1:22" x14ac:dyDescent="0.25">
      <c r="A1943">
        <v>0</v>
      </c>
      <c r="B1943" s="366" t="s">
        <v>2423</v>
      </c>
      <c r="C1943" s="366" t="s">
        <v>2708</v>
      </c>
      <c r="D1943" s="366" t="s">
        <v>2181</v>
      </c>
      <c r="E1943" s="365">
        <v>3013</v>
      </c>
      <c r="F1943" s="366" t="s">
        <v>2698</v>
      </c>
      <c r="G1943" s="368"/>
      <c r="H1943" s="368" t="s">
        <v>2632</v>
      </c>
      <c r="I1943" s="367">
        <v>40</v>
      </c>
      <c r="J1943" s="361"/>
      <c r="K1943" s="362"/>
      <c r="L1943" s="361">
        <v>0.32364399999999999</v>
      </c>
      <c r="M1943" s="201">
        <v>-93.766542171728318</v>
      </c>
      <c r="N1943" s="201">
        <v>415.34755298882715</v>
      </c>
      <c r="O1943" s="201">
        <v>41.094000000000001</v>
      </c>
      <c r="P1943" s="361">
        <v>41.094000000000001</v>
      </c>
      <c r="Q1943" s="361">
        <v>415.34755298882715</v>
      </c>
      <c r="R1943" s="361">
        <v>-93.604720171728317</v>
      </c>
      <c r="S1943" s="361">
        <v>301.54393898178563</v>
      </c>
      <c r="T1943" s="361">
        <v>301.7057609817856</v>
      </c>
      <c r="U1943" s="361"/>
      <c r="V1943" s="170">
        <v>233.06530911538579</v>
      </c>
    </row>
    <row r="1944" spans="1:22" x14ac:dyDescent="0.25">
      <c r="A1944">
        <v>0</v>
      </c>
      <c r="B1944" s="366" t="s">
        <v>2423</v>
      </c>
      <c r="C1944" s="366" t="s">
        <v>2708</v>
      </c>
      <c r="D1944" s="366" t="s">
        <v>2174</v>
      </c>
      <c r="E1944" s="365">
        <v>3015</v>
      </c>
      <c r="F1944" s="366" t="s">
        <v>2697</v>
      </c>
      <c r="G1944" s="368"/>
      <c r="H1944" s="368" t="s">
        <v>4278</v>
      </c>
      <c r="I1944" s="367"/>
      <c r="J1944" s="361"/>
      <c r="K1944" s="362"/>
      <c r="L1944" s="361">
        <v>0</v>
      </c>
      <c r="M1944" s="201">
        <v>-93.604720171728317</v>
      </c>
      <c r="N1944" s="201">
        <v>415.34755298882715</v>
      </c>
      <c r="O1944" s="201">
        <v>41.094000000000001</v>
      </c>
      <c r="P1944" s="361">
        <v>41.094000000000001</v>
      </c>
      <c r="Q1944" s="361">
        <v>415.34755298882715</v>
      </c>
      <c r="R1944" s="361">
        <v>-93.604720171728317</v>
      </c>
      <c r="S1944" s="361">
        <v>301.7057609817856</v>
      </c>
      <c r="T1944" s="361">
        <v>301.7057609817856</v>
      </c>
      <c r="U1944" s="361"/>
      <c r="V1944" s="170">
        <v>233.22713111538576</v>
      </c>
    </row>
    <row r="1945" spans="1:22" x14ac:dyDescent="0.25">
      <c r="A1945">
        <v>0</v>
      </c>
      <c r="B1945" s="366"/>
      <c r="C1945" s="366"/>
      <c r="D1945" s="366"/>
      <c r="E1945" s="365"/>
      <c r="F1945" s="366"/>
      <c r="G1945" s="368"/>
      <c r="H1945" s="368"/>
      <c r="I1945" s="367"/>
      <c r="J1945" s="361"/>
      <c r="K1945" s="362"/>
      <c r="L1945" s="361">
        <v>0</v>
      </c>
      <c r="M1945" s="201">
        <v>-93.604720171728317</v>
      </c>
      <c r="N1945" s="201">
        <v>415.34755298882715</v>
      </c>
      <c r="O1945" s="201">
        <v>41.094000000000001</v>
      </c>
      <c r="P1945" s="361">
        <v>41.094000000000001</v>
      </c>
      <c r="Q1945" s="361">
        <v>415.34755298882715</v>
      </c>
      <c r="R1945" s="361">
        <v>-93.604720171728317</v>
      </c>
      <c r="S1945" s="361">
        <v>301.7057609817856</v>
      </c>
      <c r="T1945" s="361">
        <v>301.7057609817856</v>
      </c>
      <c r="U1945" s="361"/>
      <c r="V1945" s="170">
        <v>233.22713111538576</v>
      </c>
    </row>
    <row r="1946" spans="1:22" x14ac:dyDescent="0.25">
      <c r="A1946">
        <v>0</v>
      </c>
      <c r="B1946" s="366"/>
      <c r="C1946" s="366"/>
      <c r="D1946" s="366"/>
      <c r="E1946" s="365"/>
      <c r="F1946" s="366" t="s">
        <v>619</v>
      </c>
      <c r="G1946" s="368"/>
      <c r="H1946" s="368" t="s">
        <v>2198</v>
      </c>
      <c r="I1946" s="367"/>
      <c r="J1946" s="361"/>
      <c r="K1946" s="362"/>
      <c r="L1946" s="361">
        <v>0.16770400000000002</v>
      </c>
      <c r="M1946" s="201">
        <v>-93.520868171728324</v>
      </c>
      <c r="N1946" s="201">
        <v>415.34755298882715</v>
      </c>
      <c r="O1946" s="201">
        <v>41.094000000000001</v>
      </c>
      <c r="P1946" s="361">
        <v>41.094000000000001</v>
      </c>
      <c r="Q1946" s="361">
        <v>415.34755298882715</v>
      </c>
      <c r="R1946" s="361">
        <v>-93.437016171728317</v>
      </c>
      <c r="S1946" s="361">
        <v>301.78961298178564</v>
      </c>
      <c r="T1946" s="361">
        <v>301.87346498178562</v>
      </c>
      <c r="U1946" s="361"/>
      <c r="V1946" s="170">
        <v>233.3109831153858</v>
      </c>
    </row>
    <row r="1947" spans="1:22" x14ac:dyDescent="0.25">
      <c r="A1947">
        <v>0</v>
      </c>
      <c r="B1947" s="366" t="s">
        <v>2423</v>
      </c>
      <c r="C1947" s="366" t="s">
        <v>2708</v>
      </c>
      <c r="D1947" s="366" t="s">
        <v>1981</v>
      </c>
      <c r="E1947" s="365">
        <v>3019</v>
      </c>
      <c r="F1947" s="361" t="s">
        <v>2696</v>
      </c>
      <c r="G1947" s="364"/>
      <c r="H1947" s="364" t="s">
        <v>1978</v>
      </c>
      <c r="I1947" s="363">
        <v>40</v>
      </c>
      <c r="J1947" s="361"/>
      <c r="K1947" s="362"/>
      <c r="L1947" s="361">
        <v>5.7403999999999997E-2</v>
      </c>
      <c r="M1947" s="201">
        <v>-93.408314171728307</v>
      </c>
      <c r="N1947" s="201">
        <v>415.34755298882715</v>
      </c>
      <c r="O1947" s="201">
        <v>41.094000000000001</v>
      </c>
      <c r="P1947" s="361">
        <v>41.094000000000001</v>
      </c>
      <c r="Q1947" s="361">
        <v>415.34755298882715</v>
      </c>
      <c r="R1947" s="361">
        <v>-93.379612171728311</v>
      </c>
      <c r="S1947" s="361">
        <v>301.90216698178563</v>
      </c>
      <c r="T1947" s="361">
        <v>301.93086898178564</v>
      </c>
      <c r="U1947" s="361"/>
      <c r="V1947" s="170">
        <v>233.42353711538578</v>
      </c>
    </row>
    <row r="1948" spans="1:22" x14ac:dyDescent="0.25">
      <c r="A1948">
        <v>0</v>
      </c>
      <c r="B1948" s="278"/>
      <c r="C1948" s="278"/>
      <c r="D1948" s="280"/>
      <c r="E1948" s="279"/>
      <c r="F1948" s="280" t="s">
        <v>619</v>
      </c>
      <c r="G1948" s="277"/>
      <c r="H1948" s="277" t="s">
        <v>1962</v>
      </c>
      <c r="I1948" s="276">
        <v>40</v>
      </c>
      <c r="J1948" s="274"/>
      <c r="K1948" s="275"/>
      <c r="L1948" s="274">
        <v>0.103502</v>
      </c>
      <c r="M1948" s="201">
        <v>-93.327861171728301</v>
      </c>
      <c r="N1948" s="201">
        <v>415.34755298882715</v>
      </c>
      <c r="O1948" s="201">
        <v>41.094000000000001</v>
      </c>
      <c r="P1948" s="273">
        <v>41.094000000000001</v>
      </c>
      <c r="Q1948" s="273">
        <v>415.34755298882715</v>
      </c>
      <c r="R1948" s="273">
        <v>-93.276110171728305</v>
      </c>
      <c r="S1948" s="273">
        <v>301.9826199817856</v>
      </c>
      <c r="T1948" s="273">
        <v>302.03437098178563</v>
      </c>
      <c r="U1948" s="273"/>
      <c r="V1948" s="170">
        <v>233.50399011538576</v>
      </c>
    </row>
    <row r="1949" spans="1:22" x14ac:dyDescent="0.25">
      <c r="A1949">
        <v>0</v>
      </c>
      <c r="B1949" s="278" t="s">
        <v>2423</v>
      </c>
      <c r="C1949" s="278" t="s">
        <v>2695</v>
      </c>
      <c r="D1949" s="280" t="s">
        <v>111</v>
      </c>
      <c r="E1949" s="279">
        <v>3020</v>
      </c>
      <c r="F1949" s="278" t="s">
        <v>1281</v>
      </c>
      <c r="G1949" s="277" t="s">
        <v>2169</v>
      </c>
      <c r="H1949" s="277" t="s">
        <v>1951</v>
      </c>
      <c r="I1949" s="276"/>
      <c r="J1949" s="273"/>
      <c r="K1949" s="275"/>
      <c r="L1949" s="274">
        <v>0</v>
      </c>
      <c r="M1949" s="201">
        <v>-93.276110171728305</v>
      </c>
      <c r="N1949" s="201">
        <v>415.34755298882715</v>
      </c>
      <c r="O1949" s="201">
        <v>41.094000000000001</v>
      </c>
      <c r="P1949" s="273">
        <v>41.094000000000001</v>
      </c>
      <c r="Q1949" s="273">
        <v>415.34755298882715</v>
      </c>
      <c r="R1949" s="273">
        <v>-93.276110171728305</v>
      </c>
      <c r="S1949" s="273">
        <v>302.03437098178563</v>
      </c>
      <c r="T1949" s="273">
        <v>302.03437098178563</v>
      </c>
      <c r="U1949" s="273"/>
      <c r="V1949" s="170">
        <v>233.55574111538579</v>
      </c>
    </row>
    <row r="1950" spans="1:22" x14ac:dyDescent="0.25">
      <c r="A1950">
        <v>0</v>
      </c>
      <c r="B1950" s="278"/>
      <c r="C1950" s="278"/>
      <c r="D1950" s="280"/>
      <c r="E1950" s="279"/>
      <c r="F1950" s="283" t="s">
        <v>619</v>
      </c>
      <c r="G1950" s="277"/>
      <c r="H1950" s="277" t="s">
        <v>1969</v>
      </c>
      <c r="I1950" s="282"/>
      <c r="J1950" s="281"/>
      <c r="K1950" s="275"/>
      <c r="L1950" s="274">
        <v>0.14528199999999999</v>
      </c>
      <c r="M1950" s="201">
        <v>-93.203469171728301</v>
      </c>
      <c r="N1950" s="201">
        <v>415.34755298882715</v>
      </c>
      <c r="O1950" s="201">
        <v>41.094000000000001</v>
      </c>
      <c r="P1950" s="273">
        <v>41.094000000000001</v>
      </c>
      <c r="Q1950" s="273">
        <v>415.34755298882715</v>
      </c>
      <c r="R1950" s="273">
        <v>-93.130828171728311</v>
      </c>
      <c r="S1950" s="273">
        <v>302.10701198178566</v>
      </c>
      <c r="T1950" s="273">
        <v>302.17965298178564</v>
      </c>
      <c r="U1950" s="273"/>
      <c r="V1950" s="170">
        <v>233.62838211538582</v>
      </c>
    </row>
    <row r="1951" spans="1:22" x14ac:dyDescent="0.25">
      <c r="A1951">
        <v>0</v>
      </c>
      <c r="B1951" s="278" t="s">
        <v>2423</v>
      </c>
      <c r="C1951" s="278" t="s">
        <v>2695</v>
      </c>
      <c r="D1951" s="280" t="s">
        <v>2087</v>
      </c>
      <c r="E1951" s="279">
        <v>3022</v>
      </c>
      <c r="F1951" s="278" t="s">
        <v>2694</v>
      </c>
      <c r="G1951" s="277"/>
      <c r="H1951" s="277" t="s">
        <v>2085</v>
      </c>
      <c r="I1951" s="276"/>
      <c r="J1951" s="273"/>
      <c r="K1951" s="275"/>
      <c r="L1951" s="274">
        <v>0</v>
      </c>
      <c r="M1951" s="201">
        <v>-93.130828171728311</v>
      </c>
      <c r="N1951" s="201">
        <v>415.34755298882715</v>
      </c>
      <c r="O1951" s="201">
        <v>41.094000000000001</v>
      </c>
      <c r="P1951" s="273">
        <v>41.094000000000001</v>
      </c>
      <c r="Q1951" s="273">
        <v>415.34755298882715</v>
      </c>
      <c r="R1951" s="273">
        <v>-93.130828171728311</v>
      </c>
      <c r="S1951" s="273">
        <v>302.17965298178564</v>
      </c>
      <c r="T1951" s="273">
        <v>302.17965298178564</v>
      </c>
      <c r="U1951" s="273"/>
      <c r="V1951" s="170">
        <v>233.70102311538579</v>
      </c>
    </row>
    <row r="1952" spans="1:22" x14ac:dyDescent="0.25">
      <c r="A1952">
        <v>0</v>
      </c>
      <c r="B1952" s="278"/>
      <c r="C1952" s="278"/>
      <c r="D1952" s="280"/>
      <c r="E1952" s="279"/>
      <c r="F1952" s="283" t="s">
        <v>619</v>
      </c>
      <c r="G1952" s="277"/>
      <c r="H1952" s="277" t="s">
        <v>1969</v>
      </c>
      <c r="I1952" s="282"/>
      <c r="J1952" s="281"/>
      <c r="K1952" s="275"/>
      <c r="L1952" s="274">
        <v>0</v>
      </c>
      <c r="M1952" s="201">
        <v>-93.130828171728311</v>
      </c>
      <c r="N1952" s="201">
        <v>415.34755298882715</v>
      </c>
      <c r="O1952" s="201">
        <v>41.094000000000001</v>
      </c>
      <c r="P1952" s="273">
        <v>41.094000000000001</v>
      </c>
      <c r="Q1952" s="273">
        <v>415.34755298882715</v>
      </c>
      <c r="R1952" s="273">
        <v>-93.130828171728311</v>
      </c>
      <c r="S1952" s="273">
        <v>302.17965298178564</v>
      </c>
      <c r="T1952" s="273">
        <v>302.17965298178564</v>
      </c>
      <c r="U1952" s="273"/>
      <c r="V1952" s="170">
        <v>233.70102311538579</v>
      </c>
    </row>
    <row r="1953" spans="1:22" x14ac:dyDescent="0.25">
      <c r="A1953">
        <v>0</v>
      </c>
      <c r="B1953" s="278" t="s">
        <v>2423</v>
      </c>
      <c r="C1953" s="278" t="s">
        <v>2695</v>
      </c>
      <c r="D1953" s="280" t="s">
        <v>1990</v>
      </c>
      <c r="E1953" s="279">
        <v>3022</v>
      </c>
      <c r="F1953" s="278" t="s">
        <v>2693</v>
      </c>
      <c r="G1953" s="277" t="s">
        <v>1988</v>
      </c>
      <c r="H1953" s="277" t="s">
        <v>1987</v>
      </c>
      <c r="I1953" s="276"/>
      <c r="J1953" s="273"/>
      <c r="K1953" s="275"/>
      <c r="L1953" s="274">
        <v>0</v>
      </c>
      <c r="M1953" s="201">
        <v>-93.130828171728311</v>
      </c>
      <c r="N1953" s="201">
        <v>415.34755298882715</v>
      </c>
      <c r="O1953" s="201">
        <v>41.094000000000001</v>
      </c>
      <c r="P1953" s="273">
        <v>41.094000000000001</v>
      </c>
      <c r="Q1953" s="273">
        <v>415.34755298882715</v>
      </c>
      <c r="R1953" s="273">
        <v>-93.130828171728311</v>
      </c>
      <c r="S1953" s="273">
        <v>302.17965298178564</v>
      </c>
      <c r="T1953" s="273">
        <v>302.17965298178564</v>
      </c>
      <c r="U1953" s="273"/>
      <c r="V1953" s="170">
        <v>233.70102311538579</v>
      </c>
    </row>
    <row r="1954" spans="1:22" x14ac:dyDescent="0.25">
      <c r="A1954">
        <v>0</v>
      </c>
      <c r="B1954" s="278"/>
      <c r="C1954" s="278"/>
      <c r="D1954" s="280"/>
      <c r="E1954" s="279"/>
      <c r="F1954" s="278" t="s">
        <v>619</v>
      </c>
      <c r="G1954" s="277"/>
      <c r="H1954" s="277" t="s">
        <v>1962</v>
      </c>
      <c r="I1954" s="276">
        <v>40</v>
      </c>
      <c r="J1954" s="273"/>
      <c r="K1954" s="275"/>
      <c r="L1954" s="274">
        <v>0.13121600000000003</v>
      </c>
      <c r="M1954" s="201">
        <v>-93.065220171728313</v>
      </c>
      <c r="N1954" s="201">
        <v>415.34755298882715</v>
      </c>
      <c r="O1954" s="201">
        <v>41.094000000000001</v>
      </c>
      <c r="P1954" s="273">
        <v>41.094000000000001</v>
      </c>
      <c r="Q1954" s="273">
        <v>415.34755298882715</v>
      </c>
      <c r="R1954" s="273">
        <v>-92.999612171728316</v>
      </c>
      <c r="S1954" s="273">
        <v>302.24526098178563</v>
      </c>
      <c r="T1954" s="273">
        <v>302.31086898178563</v>
      </c>
      <c r="U1954" s="273"/>
      <c r="V1954" s="170">
        <v>233.76663111538579</v>
      </c>
    </row>
    <row r="1955" spans="1:22" x14ac:dyDescent="0.25">
      <c r="A1955">
        <v>0</v>
      </c>
      <c r="B1955" s="366" t="s">
        <v>2423</v>
      </c>
      <c r="C1955" s="366" t="s">
        <v>2692</v>
      </c>
      <c r="D1955" s="366" t="s">
        <v>1981</v>
      </c>
      <c r="E1955" s="365">
        <v>3023</v>
      </c>
      <c r="F1955" s="361" t="s">
        <v>2691</v>
      </c>
      <c r="G1955" s="364"/>
      <c r="H1955" s="364" t="s">
        <v>1978</v>
      </c>
      <c r="I1955" s="363">
        <v>40</v>
      </c>
      <c r="J1955" s="361"/>
      <c r="K1955" s="362"/>
      <c r="L1955" s="369">
        <v>5.7403999999999997E-2</v>
      </c>
      <c r="M1955" s="201">
        <v>-92.97091017172832</v>
      </c>
      <c r="N1955" s="201">
        <v>415.34755298882715</v>
      </c>
      <c r="O1955" s="201">
        <v>41.094000000000001</v>
      </c>
      <c r="P1955" s="361">
        <v>41.094000000000001</v>
      </c>
      <c r="Q1955" s="361">
        <v>415.34755298882715</v>
      </c>
      <c r="R1955" s="361">
        <v>-92.942208171728311</v>
      </c>
      <c r="S1955" s="361">
        <v>302.33957098178564</v>
      </c>
      <c r="T1955" s="361">
        <v>302.36827298178565</v>
      </c>
      <c r="U1955" s="361"/>
      <c r="V1955" s="170">
        <v>233.8609411153858</v>
      </c>
    </row>
    <row r="1956" spans="1:22" x14ac:dyDescent="0.25">
      <c r="A1956">
        <v>0</v>
      </c>
      <c r="B1956" s="366"/>
      <c r="C1956" s="366"/>
      <c r="D1956" s="366"/>
      <c r="E1956" s="365"/>
      <c r="F1956" s="366" t="s">
        <v>619</v>
      </c>
      <c r="G1956" s="368"/>
      <c r="H1956" s="368" t="s">
        <v>2198</v>
      </c>
      <c r="I1956" s="363"/>
      <c r="J1956" s="361"/>
      <c r="K1956" s="362"/>
      <c r="L1956" s="369">
        <v>0.16770400000000002</v>
      </c>
      <c r="M1956" s="201">
        <v>-92.858356171728303</v>
      </c>
      <c r="N1956" s="201">
        <v>415.34755298882715</v>
      </c>
      <c r="O1956" s="201">
        <v>41.094000000000001</v>
      </c>
      <c r="P1956" s="361">
        <v>41.094000000000001</v>
      </c>
      <c r="Q1956" s="361">
        <v>415.34755298882715</v>
      </c>
      <c r="R1956" s="361">
        <v>-92.77450417172831</v>
      </c>
      <c r="S1956" s="361">
        <v>302.45212498178569</v>
      </c>
      <c r="T1956" s="361">
        <v>302.53597698178567</v>
      </c>
      <c r="U1956" s="361"/>
      <c r="V1956" s="170">
        <v>233.97349511538584</v>
      </c>
    </row>
    <row r="1957" spans="1:22" x14ac:dyDescent="0.25">
      <c r="A1957">
        <v>0</v>
      </c>
      <c r="B1957" s="366" t="s">
        <v>2423</v>
      </c>
      <c r="C1957" s="366" t="s">
        <v>2692</v>
      </c>
      <c r="D1957" s="366" t="s">
        <v>2197</v>
      </c>
      <c r="E1957" s="365">
        <v>3025</v>
      </c>
      <c r="F1957" s="366" t="s">
        <v>2690</v>
      </c>
      <c r="G1957" s="368"/>
      <c r="H1957" s="368" t="s">
        <v>2632</v>
      </c>
      <c r="I1957" s="367">
        <v>40</v>
      </c>
      <c r="J1957" s="361"/>
      <c r="K1957" s="362"/>
      <c r="L1957" s="361">
        <v>0.32364399999999999</v>
      </c>
      <c r="M1957" s="201">
        <v>-92.612682171728309</v>
      </c>
      <c r="N1957" s="201">
        <v>415.34755298882715</v>
      </c>
      <c r="O1957" s="201">
        <v>41.094000000000001</v>
      </c>
      <c r="P1957" s="361">
        <v>41.094000000000001</v>
      </c>
      <c r="Q1957" s="361">
        <v>415.34755298882715</v>
      </c>
      <c r="R1957" s="361">
        <v>-92.450860171728309</v>
      </c>
      <c r="S1957" s="361">
        <v>302.6977989817857</v>
      </c>
      <c r="T1957" s="361">
        <v>302.85962098178567</v>
      </c>
      <c r="U1957" s="361"/>
      <c r="V1957" s="170">
        <v>234.21916911538585</v>
      </c>
    </row>
    <row r="1958" spans="1:22" x14ac:dyDescent="0.25">
      <c r="A1958">
        <v>0</v>
      </c>
      <c r="B1958" s="366" t="s">
        <v>2423</v>
      </c>
      <c r="C1958" s="366" t="s">
        <v>2692</v>
      </c>
      <c r="D1958" s="366" t="s">
        <v>2174</v>
      </c>
      <c r="E1958" s="365">
        <v>3027</v>
      </c>
      <c r="F1958" s="366" t="s">
        <v>2689</v>
      </c>
      <c r="G1958" s="368"/>
      <c r="H1958" s="368" t="s">
        <v>4278</v>
      </c>
      <c r="I1958" s="367"/>
      <c r="J1958" s="361"/>
      <c r="K1958" s="362"/>
      <c r="L1958" s="361">
        <v>0</v>
      </c>
      <c r="M1958" s="201">
        <v>-92.450860171728309</v>
      </c>
      <c r="N1958" s="201">
        <v>415.34755298882715</v>
      </c>
      <c r="O1958" s="201">
        <v>41.094000000000001</v>
      </c>
      <c r="P1958" s="361">
        <v>41.094000000000001</v>
      </c>
      <c r="Q1958" s="361">
        <v>415.34755298882715</v>
      </c>
      <c r="R1958" s="361">
        <v>-92.450860171728309</v>
      </c>
      <c r="S1958" s="361">
        <v>302.85962098178567</v>
      </c>
      <c r="T1958" s="361">
        <v>302.85962098178567</v>
      </c>
      <c r="U1958" s="361"/>
      <c r="V1958" s="170">
        <v>234.38099111538583</v>
      </c>
    </row>
    <row r="1959" spans="1:22" x14ac:dyDescent="0.25">
      <c r="A1959">
        <v>0</v>
      </c>
      <c r="B1959" s="366"/>
      <c r="C1959" s="366"/>
      <c r="D1959" s="366"/>
      <c r="E1959" s="365"/>
      <c r="F1959" s="366"/>
      <c r="G1959" s="368"/>
      <c r="H1959" s="368"/>
      <c r="I1959" s="367"/>
      <c r="J1959" s="361"/>
      <c r="K1959" s="362"/>
      <c r="L1959" s="361">
        <v>0</v>
      </c>
      <c r="M1959" s="201">
        <v>-92.450860171728309</v>
      </c>
      <c r="N1959" s="201">
        <v>415.34755298882715</v>
      </c>
      <c r="O1959" s="201">
        <v>41.094000000000001</v>
      </c>
      <c r="P1959" s="361">
        <v>41.094000000000001</v>
      </c>
      <c r="Q1959" s="361">
        <v>415.34755298882715</v>
      </c>
      <c r="R1959" s="361">
        <v>-92.450860171728309</v>
      </c>
      <c r="S1959" s="361">
        <v>302.85962098178567</v>
      </c>
      <c r="T1959" s="361">
        <v>302.85962098178567</v>
      </c>
      <c r="U1959" s="361"/>
      <c r="V1959" s="170">
        <v>234.38099111538583</v>
      </c>
    </row>
    <row r="1960" spans="1:22" x14ac:dyDescent="0.25">
      <c r="A1960">
        <v>0</v>
      </c>
      <c r="B1960" s="366"/>
      <c r="C1960" s="366"/>
      <c r="D1960" s="366"/>
      <c r="E1960" s="365"/>
      <c r="F1960" s="366" t="s">
        <v>619</v>
      </c>
      <c r="G1960" s="368"/>
      <c r="H1960" s="368" t="s">
        <v>1962</v>
      </c>
      <c r="I1960" s="367"/>
      <c r="J1960" s="361"/>
      <c r="K1960" s="362"/>
      <c r="L1960" s="361">
        <v>9.9516999999999994E-2</v>
      </c>
      <c r="M1960" s="201">
        <v>-92.401101671728298</v>
      </c>
      <c r="N1960" s="201">
        <v>415.34755298882715</v>
      </c>
      <c r="O1960" s="201">
        <v>41.094000000000001</v>
      </c>
      <c r="P1960" s="361">
        <v>41.094000000000001</v>
      </c>
      <c r="Q1960" s="361">
        <v>415.34755298882715</v>
      </c>
      <c r="R1960" s="361">
        <v>-92.351343171728303</v>
      </c>
      <c r="S1960" s="361">
        <v>302.90937948178566</v>
      </c>
      <c r="T1960" s="361">
        <v>302.95913798178566</v>
      </c>
      <c r="U1960" s="361"/>
      <c r="V1960" s="170">
        <v>234.43074961538582</v>
      </c>
    </row>
    <row r="1961" spans="1:22" x14ac:dyDescent="0.25">
      <c r="A1961">
        <v>0</v>
      </c>
      <c r="B1961" s="366" t="s">
        <v>2423</v>
      </c>
      <c r="C1961" s="366" t="s">
        <v>2692</v>
      </c>
      <c r="D1961" s="366" t="s">
        <v>2194</v>
      </c>
      <c r="E1961" s="365">
        <v>3029</v>
      </c>
      <c r="F1961" s="366" t="s">
        <v>2688</v>
      </c>
      <c r="G1961" s="368"/>
      <c r="H1961" s="368" t="s">
        <v>2632</v>
      </c>
      <c r="I1961" s="367">
        <v>40</v>
      </c>
      <c r="J1961" s="361"/>
      <c r="K1961" s="362"/>
      <c r="L1961" s="361">
        <v>0.32364399999999999</v>
      </c>
      <c r="M1961" s="201">
        <v>-92.189521171728302</v>
      </c>
      <c r="N1961" s="201">
        <v>415.34755298882715</v>
      </c>
      <c r="O1961" s="201">
        <v>41.094000000000001</v>
      </c>
      <c r="P1961" s="361">
        <v>41.094000000000001</v>
      </c>
      <c r="Q1961" s="361">
        <v>415.34755298882715</v>
      </c>
      <c r="R1961" s="361">
        <v>-92.027699171728301</v>
      </c>
      <c r="S1961" s="361">
        <v>303.12095998178569</v>
      </c>
      <c r="T1961" s="361">
        <v>303.28278198178566</v>
      </c>
      <c r="U1961" s="361"/>
      <c r="V1961" s="170">
        <v>234.64233011538585</v>
      </c>
    </row>
    <row r="1962" spans="1:22" x14ac:dyDescent="0.25">
      <c r="A1962">
        <v>0</v>
      </c>
      <c r="B1962" s="366"/>
      <c r="C1962" s="366"/>
      <c r="D1962" s="366"/>
      <c r="E1962" s="365"/>
      <c r="F1962" s="366" t="s">
        <v>619</v>
      </c>
      <c r="G1962" s="368"/>
      <c r="H1962" s="368"/>
      <c r="I1962" s="367"/>
      <c r="J1962" s="361"/>
      <c r="K1962" s="362"/>
      <c r="L1962" s="361">
        <v>0</v>
      </c>
      <c r="M1962" s="201">
        <v>-92.027699171728301</v>
      </c>
      <c r="N1962" s="201">
        <v>415.34755298882715</v>
      </c>
      <c r="O1962" s="201">
        <v>41.094000000000001</v>
      </c>
      <c r="P1962" s="361">
        <v>41.094000000000001</v>
      </c>
      <c r="Q1962" s="361">
        <v>415.34755298882715</v>
      </c>
      <c r="R1962" s="361">
        <v>-92.027699171728301</v>
      </c>
      <c r="S1962" s="361">
        <v>303.28278198178566</v>
      </c>
      <c r="T1962" s="361">
        <v>303.28278198178566</v>
      </c>
      <c r="U1962" s="361"/>
      <c r="V1962" s="170">
        <v>234.80415211538582</v>
      </c>
    </row>
    <row r="1963" spans="1:22" x14ac:dyDescent="0.25">
      <c r="A1963">
        <v>0</v>
      </c>
      <c r="B1963" s="366"/>
      <c r="C1963" s="366"/>
      <c r="D1963" s="366"/>
      <c r="E1963" s="365"/>
      <c r="F1963" s="366"/>
      <c r="G1963" s="368"/>
      <c r="H1963" s="368"/>
      <c r="I1963" s="367"/>
      <c r="J1963" s="361"/>
      <c r="K1963" s="362"/>
      <c r="L1963" s="361">
        <v>0</v>
      </c>
      <c r="M1963" s="201">
        <v>-92.027699171728301</v>
      </c>
      <c r="N1963" s="201">
        <v>415.34755298882715</v>
      </c>
      <c r="O1963" s="201">
        <v>41.094000000000001</v>
      </c>
      <c r="P1963" s="361">
        <v>41.094000000000001</v>
      </c>
      <c r="Q1963" s="361">
        <v>415.34755298882715</v>
      </c>
      <c r="R1963" s="361">
        <v>-92.027699171728301</v>
      </c>
      <c r="S1963" s="361">
        <v>303.28278198178566</v>
      </c>
      <c r="T1963" s="361">
        <v>303.28278198178566</v>
      </c>
      <c r="U1963" s="361"/>
      <c r="V1963" s="170">
        <v>234.80415211538582</v>
      </c>
    </row>
    <row r="1964" spans="1:22" x14ac:dyDescent="0.25">
      <c r="A1964">
        <v>0</v>
      </c>
      <c r="B1964" s="366"/>
      <c r="C1964" s="366"/>
      <c r="D1964" s="366"/>
      <c r="E1964" s="365"/>
      <c r="F1964" s="366" t="s">
        <v>619</v>
      </c>
      <c r="G1964" s="368"/>
      <c r="H1964" s="368" t="s">
        <v>1962</v>
      </c>
      <c r="I1964" s="367"/>
      <c r="J1964" s="361"/>
      <c r="K1964" s="362"/>
      <c r="L1964" s="361">
        <v>9.9516999999999994E-2</v>
      </c>
      <c r="M1964" s="201">
        <v>-91.977940671728305</v>
      </c>
      <c r="N1964" s="201">
        <v>415.34755298882715</v>
      </c>
      <c r="O1964" s="201">
        <v>41.094000000000001</v>
      </c>
      <c r="P1964" s="361">
        <v>41.094000000000001</v>
      </c>
      <c r="Q1964" s="361">
        <v>415.34755298882715</v>
      </c>
      <c r="R1964" s="361">
        <v>-91.928182171728295</v>
      </c>
      <c r="S1964" s="361">
        <v>303.33254048178566</v>
      </c>
      <c r="T1964" s="361">
        <v>303.38229898178565</v>
      </c>
      <c r="U1964" s="361"/>
      <c r="V1964" s="170">
        <v>234.85391061538581</v>
      </c>
    </row>
    <row r="1965" spans="1:22" x14ac:dyDescent="0.25">
      <c r="A1965">
        <v>0</v>
      </c>
      <c r="B1965" s="366" t="s">
        <v>2423</v>
      </c>
      <c r="C1965" s="366" t="s">
        <v>2692</v>
      </c>
      <c r="D1965" s="366" t="s">
        <v>2192</v>
      </c>
      <c r="E1965" s="365">
        <v>3033</v>
      </c>
      <c r="F1965" s="366" t="s">
        <v>2687</v>
      </c>
      <c r="G1965" s="368"/>
      <c r="H1965" s="368" t="s">
        <v>2632</v>
      </c>
      <c r="I1965" s="367">
        <v>40</v>
      </c>
      <c r="J1965" s="361"/>
      <c r="K1965" s="362"/>
      <c r="L1965" s="361">
        <v>0.32364399999999999</v>
      </c>
      <c r="M1965" s="201">
        <v>-91.766360171728294</v>
      </c>
      <c r="N1965" s="201">
        <v>415.34755298882715</v>
      </c>
      <c r="O1965" s="201">
        <v>41.094000000000001</v>
      </c>
      <c r="P1965" s="361">
        <v>41.094000000000001</v>
      </c>
      <c r="Q1965" s="361">
        <v>415.34755298882715</v>
      </c>
      <c r="R1965" s="361">
        <v>-91.604538171728294</v>
      </c>
      <c r="S1965" s="361">
        <v>303.54412098178568</v>
      </c>
      <c r="T1965" s="361">
        <v>303.70594298178565</v>
      </c>
      <c r="U1965" s="361"/>
      <c r="V1965" s="170">
        <v>235.06549111538584</v>
      </c>
    </row>
    <row r="1966" spans="1:22" x14ac:dyDescent="0.25">
      <c r="A1966">
        <v>0</v>
      </c>
      <c r="B1966" s="366" t="s">
        <v>2423</v>
      </c>
      <c r="C1966" s="366" t="s">
        <v>2692</v>
      </c>
      <c r="D1966" s="366" t="s">
        <v>2174</v>
      </c>
      <c r="E1966" s="365">
        <v>3035</v>
      </c>
      <c r="F1966" s="366" t="s">
        <v>2686</v>
      </c>
      <c r="G1966" s="368"/>
      <c r="H1966" s="368" t="s">
        <v>4278</v>
      </c>
      <c r="I1966" s="367"/>
      <c r="J1966" s="361"/>
      <c r="K1966" s="362"/>
      <c r="L1966" s="361">
        <v>0</v>
      </c>
      <c r="M1966" s="201">
        <v>-91.604538171728294</v>
      </c>
      <c r="N1966" s="201">
        <v>415.34755298882715</v>
      </c>
      <c r="O1966" s="201">
        <v>41.094000000000001</v>
      </c>
      <c r="P1966" s="361">
        <v>41.094000000000001</v>
      </c>
      <c r="Q1966" s="361">
        <v>415.34755298882715</v>
      </c>
      <c r="R1966" s="361">
        <v>-91.604538171728294</v>
      </c>
      <c r="S1966" s="361">
        <v>303.70594298178565</v>
      </c>
      <c r="T1966" s="361">
        <v>303.70594298178565</v>
      </c>
      <c r="U1966" s="361"/>
      <c r="V1966" s="170">
        <v>235.22731311538581</v>
      </c>
    </row>
    <row r="1967" spans="1:22" x14ac:dyDescent="0.25">
      <c r="A1967">
        <v>0</v>
      </c>
      <c r="B1967" s="366"/>
      <c r="C1967" s="366"/>
      <c r="D1967" s="366"/>
      <c r="E1967" s="365"/>
      <c r="F1967" s="366"/>
      <c r="G1967" s="368"/>
      <c r="H1967" s="368"/>
      <c r="I1967" s="367"/>
      <c r="J1967" s="361"/>
      <c r="K1967" s="362"/>
      <c r="L1967" s="361">
        <v>0</v>
      </c>
      <c r="M1967" s="201">
        <v>-91.604538171728294</v>
      </c>
      <c r="N1967" s="201">
        <v>415.34755298882715</v>
      </c>
      <c r="O1967" s="201">
        <v>41.094000000000001</v>
      </c>
      <c r="P1967" s="361">
        <v>41.094000000000001</v>
      </c>
      <c r="Q1967" s="361">
        <v>415.34755298882715</v>
      </c>
      <c r="R1967" s="361">
        <v>-91.604538171728294</v>
      </c>
      <c r="S1967" s="361">
        <v>303.70594298178565</v>
      </c>
      <c r="T1967" s="361">
        <v>303.70594298178565</v>
      </c>
      <c r="U1967" s="361"/>
      <c r="V1967" s="170">
        <v>235.22731311538581</v>
      </c>
    </row>
    <row r="1968" spans="1:22" x14ac:dyDescent="0.25">
      <c r="A1968">
        <v>0</v>
      </c>
      <c r="B1968" s="366"/>
      <c r="C1968" s="366"/>
      <c r="D1968" s="366"/>
      <c r="E1968" s="365"/>
      <c r="F1968" s="366" t="s">
        <v>619</v>
      </c>
      <c r="G1968" s="368"/>
      <c r="H1968" s="368" t="s">
        <v>2636</v>
      </c>
      <c r="I1968" s="367"/>
      <c r="J1968" s="361"/>
      <c r="K1968" s="362"/>
      <c r="L1968" s="361">
        <v>0.15525</v>
      </c>
      <c r="M1968" s="201">
        <v>-91.526913171728296</v>
      </c>
      <c r="N1968" s="201">
        <v>415.34755298882715</v>
      </c>
      <c r="O1968" s="201">
        <v>41.094000000000001</v>
      </c>
      <c r="P1968" s="361">
        <v>41.094000000000001</v>
      </c>
      <c r="Q1968" s="361">
        <v>415.34755298882715</v>
      </c>
      <c r="R1968" s="361">
        <v>-91.449288171728298</v>
      </c>
      <c r="S1968" s="361">
        <v>303.78356798178567</v>
      </c>
      <c r="T1968" s="361">
        <v>303.86119298178568</v>
      </c>
      <c r="U1968" s="361"/>
      <c r="V1968" s="170">
        <v>235.30493811538582</v>
      </c>
    </row>
    <row r="1969" spans="1:22" x14ac:dyDescent="0.25">
      <c r="A1969">
        <v>0</v>
      </c>
      <c r="B1969" s="366" t="s">
        <v>2423</v>
      </c>
      <c r="C1969" s="366" t="s">
        <v>2692</v>
      </c>
      <c r="D1969" s="366" t="s">
        <v>2187</v>
      </c>
      <c r="E1969" s="365">
        <v>3041</v>
      </c>
      <c r="F1969" s="366" t="s">
        <v>2685</v>
      </c>
      <c r="G1969" s="368" t="s">
        <v>2185</v>
      </c>
      <c r="H1969" s="368" t="s">
        <v>2184</v>
      </c>
      <c r="I1969" s="367">
        <v>40</v>
      </c>
      <c r="J1969" s="361"/>
      <c r="K1969" s="362"/>
      <c r="L1969" s="361">
        <v>0.5</v>
      </c>
      <c r="M1969" s="201">
        <v>-91.199288171728298</v>
      </c>
      <c r="N1969" s="201">
        <v>415.34755298882715</v>
      </c>
      <c r="O1969" s="201">
        <v>41.094000000000001</v>
      </c>
      <c r="P1969" s="361">
        <v>41.094000000000001</v>
      </c>
      <c r="Q1969" s="361">
        <v>415.34755298882715</v>
      </c>
      <c r="R1969" s="361">
        <v>-90.949288171728298</v>
      </c>
      <c r="S1969" s="361">
        <v>304.11119298178568</v>
      </c>
      <c r="T1969" s="361">
        <v>304.36119298178568</v>
      </c>
      <c r="U1969" s="361"/>
      <c r="V1969" s="170">
        <v>235.63256311538584</v>
      </c>
    </row>
    <row r="1970" spans="1:22" x14ac:dyDescent="0.25">
      <c r="A1970">
        <v>0</v>
      </c>
      <c r="B1970" s="366"/>
      <c r="C1970" s="366"/>
      <c r="D1970" s="366"/>
      <c r="E1970" s="365"/>
      <c r="F1970" s="366" t="s">
        <v>619</v>
      </c>
      <c r="G1970" s="368"/>
      <c r="H1970" s="368" t="s">
        <v>2636</v>
      </c>
      <c r="I1970" s="367"/>
      <c r="J1970" s="361"/>
      <c r="K1970" s="362"/>
      <c r="L1970" s="361">
        <v>0.15525</v>
      </c>
      <c r="M1970" s="201">
        <v>-90.871663171728301</v>
      </c>
      <c r="N1970" s="201">
        <v>415.34755298882715</v>
      </c>
      <c r="O1970" s="201">
        <v>41.094000000000001</v>
      </c>
      <c r="P1970" s="361">
        <v>41.094000000000001</v>
      </c>
      <c r="Q1970" s="361">
        <v>415.34755298882715</v>
      </c>
      <c r="R1970" s="361">
        <v>-90.794038171728303</v>
      </c>
      <c r="S1970" s="361">
        <v>304.43881798178569</v>
      </c>
      <c r="T1970" s="361">
        <v>304.5164429817857</v>
      </c>
      <c r="U1970" s="361"/>
      <c r="V1970" s="170">
        <v>235.96018811538585</v>
      </c>
    </row>
    <row r="1971" spans="1:22" x14ac:dyDescent="0.25">
      <c r="A1971">
        <v>0</v>
      </c>
      <c r="B1971" s="366" t="s">
        <v>2423</v>
      </c>
      <c r="C1971" s="366" t="s">
        <v>2692</v>
      </c>
      <c r="D1971" s="366" t="s">
        <v>2190</v>
      </c>
      <c r="E1971" s="365">
        <v>3044</v>
      </c>
      <c r="F1971" s="366" t="s">
        <v>2684</v>
      </c>
      <c r="G1971" s="368"/>
      <c r="H1971" s="368" t="s">
        <v>2632</v>
      </c>
      <c r="I1971" s="367">
        <v>40</v>
      </c>
      <c r="J1971" s="361"/>
      <c r="K1971" s="362"/>
      <c r="L1971" s="361">
        <v>0.32364399999999999</v>
      </c>
      <c r="M1971" s="201">
        <v>-90.632216171728302</v>
      </c>
      <c r="N1971" s="201">
        <v>415.34755298882715</v>
      </c>
      <c r="O1971" s="201">
        <v>41.094000000000001</v>
      </c>
      <c r="P1971" s="361">
        <v>41.094000000000001</v>
      </c>
      <c r="Q1971" s="361">
        <v>415.34755298882715</v>
      </c>
      <c r="R1971" s="361">
        <v>-90.470394171728302</v>
      </c>
      <c r="S1971" s="361">
        <v>304.67826498178573</v>
      </c>
      <c r="T1971" s="361">
        <v>304.8400869817857</v>
      </c>
      <c r="U1971" s="361"/>
      <c r="V1971" s="170">
        <v>236.19963511538589</v>
      </c>
    </row>
    <row r="1972" spans="1:22" x14ac:dyDescent="0.25">
      <c r="A1972">
        <v>0</v>
      </c>
      <c r="B1972" s="366"/>
      <c r="C1972" s="366"/>
      <c r="D1972" s="366"/>
      <c r="E1972" s="365"/>
      <c r="F1972" s="366" t="s">
        <v>619</v>
      </c>
      <c r="G1972" s="368"/>
      <c r="H1972" s="368"/>
      <c r="I1972" s="367"/>
      <c r="J1972" s="361"/>
      <c r="K1972" s="362"/>
      <c r="L1972" s="361">
        <v>0</v>
      </c>
      <c r="M1972" s="201">
        <v>-90.470394171728302</v>
      </c>
      <c r="N1972" s="201">
        <v>415.34755298882715</v>
      </c>
      <c r="O1972" s="201">
        <v>41.094000000000001</v>
      </c>
      <c r="P1972" s="361">
        <v>41.094000000000001</v>
      </c>
      <c r="Q1972" s="361">
        <v>415.34755298882715</v>
      </c>
      <c r="R1972" s="361">
        <v>-90.470394171728302</v>
      </c>
      <c r="S1972" s="361">
        <v>304.8400869817857</v>
      </c>
      <c r="T1972" s="361">
        <v>304.8400869817857</v>
      </c>
      <c r="U1972" s="361"/>
      <c r="V1972" s="170">
        <v>236.36145711538586</v>
      </c>
    </row>
    <row r="1973" spans="1:22" x14ac:dyDescent="0.25">
      <c r="A1973">
        <v>0</v>
      </c>
      <c r="B1973" s="366"/>
      <c r="C1973" s="366"/>
      <c r="D1973" s="366"/>
      <c r="E1973" s="365"/>
      <c r="F1973" s="366"/>
      <c r="G1973" s="368"/>
      <c r="H1973" s="368"/>
      <c r="I1973" s="367"/>
      <c r="J1973" s="361"/>
      <c r="K1973" s="362"/>
      <c r="L1973" s="361">
        <v>0</v>
      </c>
      <c r="M1973" s="201">
        <v>-90.470394171728302</v>
      </c>
      <c r="N1973" s="201">
        <v>415.34755298882715</v>
      </c>
      <c r="O1973" s="201">
        <v>41.094000000000001</v>
      </c>
      <c r="P1973" s="361">
        <v>41.094000000000001</v>
      </c>
      <c r="Q1973" s="361">
        <v>415.34755298882715</v>
      </c>
      <c r="R1973" s="361">
        <v>-90.470394171728302</v>
      </c>
      <c r="S1973" s="361">
        <v>304.8400869817857</v>
      </c>
      <c r="T1973" s="361">
        <v>304.8400869817857</v>
      </c>
      <c r="U1973" s="361"/>
      <c r="V1973" s="170">
        <v>236.36145711538586</v>
      </c>
    </row>
    <row r="1974" spans="1:22" x14ac:dyDescent="0.25">
      <c r="A1974">
        <v>0</v>
      </c>
      <c r="B1974" s="366"/>
      <c r="C1974" s="366"/>
      <c r="D1974" s="366"/>
      <c r="E1974" s="365"/>
      <c r="F1974" s="366" t="s">
        <v>619</v>
      </c>
      <c r="G1974" s="368"/>
      <c r="H1974" s="368"/>
      <c r="I1974" s="367"/>
      <c r="J1974" s="361"/>
      <c r="K1974" s="362"/>
      <c r="L1974" s="361">
        <v>9.9516999999999994E-2</v>
      </c>
      <c r="M1974" s="201">
        <v>-90.420635671728292</v>
      </c>
      <c r="N1974" s="201">
        <v>415.34755298882715</v>
      </c>
      <c r="O1974" s="201">
        <v>41.094000000000001</v>
      </c>
      <c r="P1974" s="361">
        <v>41.094000000000001</v>
      </c>
      <c r="Q1974" s="361">
        <v>415.34755298882715</v>
      </c>
      <c r="R1974" s="361">
        <v>-90.370877171728296</v>
      </c>
      <c r="S1974" s="361">
        <v>304.8898454817857</v>
      </c>
      <c r="T1974" s="361">
        <v>304.93960398178569</v>
      </c>
      <c r="U1974" s="361"/>
      <c r="V1974" s="170">
        <v>236.41121561538586</v>
      </c>
    </row>
    <row r="1975" spans="1:22" x14ac:dyDescent="0.25">
      <c r="A1975">
        <v>0</v>
      </c>
      <c r="B1975" s="366" t="s">
        <v>2423</v>
      </c>
      <c r="C1975" s="366" t="s">
        <v>2692</v>
      </c>
      <c r="D1975" s="366" t="s">
        <v>2183</v>
      </c>
      <c r="E1975" s="365">
        <v>3049</v>
      </c>
      <c r="F1975" s="366" t="s">
        <v>2683</v>
      </c>
      <c r="G1975" s="368"/>
      <c r="H1975" s="368" t="s">
        <v>2632</v>
      </c>
      <c r="I1975" s="367">
        <v>40</v>
      </c>
      <c r="J1975" s="361"/>
      <c r="K1975" s="362"/>
      <c r="L1975" s="361">
        <v>0.32364399999999999</v>
      </c>
      <c r="M1975" s="201">
        <v>-90.209055171728295</v>
      </c>
      <c r="N1975" s="201">
        <v>415.34755298882715</v>
      </c>
      <c r="O1975" s="201">
        <v>41.094000000000001</v>
      </c>
      <c r="P1975" s="361">
        <v>41.094000000000001</v>
      </c>
      <c r="Q1975" s="361">
        <v>415.34755298882715</v>
      </c>
      <c r="R1975" s="361">
        <v>-90.047233171728294</v>
      </c>
      <c r="S1975" s="361">
        <v>305.10142598178572</v>
      </c>
      <c r="T1975" s="361">
        <v>305.2632479817857</v>
      </c>
      <c r="U1975" s="361"/>
      <c r="V1975" s="170">
        <v>236.62279611538588</v>
      </c>
    </row>
    <row r="1976" spans="1:22" x14ac:dyDescent="0.25">
      <c r="A1976">
        <v>0</v>
      </c>
      <c r="B1976" s="366"/>
      <c r="C1976" s="366"/>
      <c r="D1976" s="366"/>
      <c r="E1976" s="365"/>
      <c r="F1976" s="366" t="s">
        <v>619</v>
      </c>
      <c r="G1976" s="368"/>
      <c r="H1976" s="368"/>
      <c r="I1976" s="367"/>
      <c r="J1976" s="361"/>
      <c r="K1976" s="362"/>
      <c r="L1976" s="361">
        <v>0</v>
      </c>
      <c r="M1976" s="201">
        <v>-90.047233171728294</v>
      </c>
      <c r="N1976" s="201">
        <v>415.34755298882715</v>
      </c>
      <c r="O1976" s="201">
        <v>41.094000000000001</v>
      </c>
      <c r="P1976" s="361">
        <v>41.094000000000001</v>
      </c>
      <c r="Q1976" s="361">
        <v>415.34755298882715</v>
      </c>
      <c r="R1976" s="361">
        <v>-90.047233171728294</v>
      </c>
      <c r="S1976" s="361">
        <v>305.2632479817857</v>
      </c>
      <c r="T1976" s="361">
        <v>305.2632479817857</v>
      </c>
      <c r="U1976" s="361"/>
      <c r="V1976" s="170">
        <v>236.78461811538585</v>
      </c>
    </row>
    <row r="1977" spans="1:22" x14ac:dyDescent="0.25">
      <c r="A1977">
        <v>0</v>
      </c>
      <c r="B1977" s="366"/>
      <c r="C1977" s="366"/>
      <c r="D1977" s="366"/>
      <c r="E1977" s="365"/>
      <c r="F1977" s="366"/>
      <c r="G1977" s="368"/>
      <c r="H1977" s="368"/>
      <c r="I1977" s="367"/>
      <c r="J1977" s="361"/>
      <c r="K1977" s="362"/>
      <c r="L1977" s="361">
        <v>0</v>
      </c>
      <c r="M1977" s="201">
        <v>-90.047233171728294</v>
      </c>
      <c r="N1977" s="201">
        <v>415.34755298882715</v>
      </c>
      <c r="O1977" s="201">
        <v>41.094000000000001</v>
      </c>
      <c r="P1977" s="361">
        <v>41.094000000000001</v>
      </c>
      <c r="Q1977" s="361">
        <v>415.34755298882715</v>
      </c>
      <c r="R1977" s="361">
        <v>-90.047233171728294</v>
      </c>
      <c r="S1977" s="361">
        <v>305.2632479817857</v>
      </c>
      <c r="T1977" s="361">
        <v>305.2632479817857</v>
      </c>
      <c r="U1977" s="361"/>
      <c r="V1977" s="170">
        <v>236.78461811538585</v>
      </c>
    </row>
    <row r="1978" spans="1:22" x14ac:dyDescent="0.25">
      <c r="A1978">
        <v>0</v>
      </c>
      <c r="B1978" s="366"/>
      <c r="C1978" s="366"/>
      <c r="D1978" s="366"/>
      <c r="E1978" s="365"/>
      <c r="F1978" s="366" t="s">
        <v>619</v>
      </c>
      <c r="G1978" s="368"/>
      <c r="H1978" s="368"/>
      <c r="I1978" s="367"/>
      <c r="J1978" s="361"/>
      <c r="K1978" s="362"/>
      <c r="L1978" s="361">
        <v>9.9516999999999994E-2</v>
      </c>
      <c r="M1978" s="201">
        <v>-89.997474671728298</v>
      </c>
      <c r="N1978" s="201">
        <v>415.34755298882715</v>
      </c>
      <c r="O1978" s="201">
        <v>41.094000000000001</v>
      </c>
      <c r="P1978" s="361">
        <v>41.094000000000001</v>
      </c>
      <c r="Q1978" s="361">
        <v>415.34755298882715</v>
      </c>
      <c r="R1978" s="361">
        <v>-89.947716171728288</v>
      </c>
      <c r="S1978" s="361">
        <v>305.31300648178569</v>
      </c>
      <c r="T1978" s="361">
        <v>305.36276498178569</v>
      </c>
      <c r="U1978" s="361"/>
      <c r="V1978" s="170">
        <v>236.83437661538585</v>
      </c>
    </row>
    <row r="1979" spans="1:22" x14ac:dyDescent="0.25">
      <c r="A1979">
        <v>0</v>
      </c>
      <c r="B1979" s="366" t="s">
        <v>2423</v>
      </c>
      <c r="C1979" s="366" t="s">
        <v>2692</v>
      </c>
      <c r="D1979" s="366" t="s">
        <v>2181</v>
      </c>
      <c r="E1979" s="365">
        <v>3053</v>
      </c>
      <c r="F1979" s="366" t="s">
        <v>2682</v>
      </c>
      <c r="G1979" s="368"/>
      <c r="H1979" s="368" t="s">
        <v>2632</v>
      </c>
      <c r="I1979" s="367">
        <v>40</v>
      </c>
      <c r="J1979" s="361"/>
      <c r="K1979" s="362"/>
      <c r="L1979" s="361">
        <v>0.32364399999999999</v>
      </c>
      <c r="M1979" s="201">
        <v>-89.785894171728287</v>
      </c>
      <c r="N1979" s="201">
        <v>415.34755298882715</v>
      </c>
      <c r="O1979" s="201">
        <v>41.094000000000001</v>
      </c>
      <c r="P1979" s="361">
        <v>41.094000000000001</v>
      </c>
      <c r="Q1979" s="361">
        <v>415.34755298882715</v>
      </c>
      <c r="R1979" s="361">
        <v>-89.624072171728287</v>
      </c>
      <c r="S1979" s="361">
        <v>305.52458698178572</v>
      </c>
      <c r="T1979" s="361">
        <v>305.68640898178569</v>
      </c>
      <c r="U1979" s="361"/>
      <c r="V1979" s="170">
        <v>237.04595711538587</v>
      </c>
    </row>
    <row r="1980" spans="1:22" x14ac:dyDescent="0.25">
      <c r="A1980">
        <v>0</v>
      </c>
      <c r="B1980" s="366" t="s">
        <v>2423</v>
      </c>
      <c r="C1980" s="366" t="s">
        <v>2692</v>
      </c>
      <c r="D1980" s="366" t="s">
        <v>2174</v>
      </c>
      <c r="E1980" s="365">
        <v>3055</v>
      </c>
      <c r="F1980" s="366" t="s">
        <v>2681</v>
      </c>
      <c r="G1980" s="368"/>
      <c r="H1980" s="368" t="s">
        <v>4278</v>
      </c>
      <c r="I1980" s="367"/>
      <c r="J1980" s="361"/>
      <c r="K1980" s="362"/>
      <c r="L1980" s="361">
        <v>0</v>
      </c>
      <c r="M1980" s="201">
        <v>-89.624072171728287</v>
      </c>
      <c r="N1980" s="201">
        <v>415.34755298882715</v>
      </c>
      <c r="O1980" s="201">
        <v>41.094000000000001</v>
      </c>
      <c r="P1980" s="361">
        <v>41.094000000000001</v>
      </c>
      <c r="Q1980" s="361">
        <v>415.34755298882715</v>
      </c>
      <c r="R1980" s="361">
        <v>-89.624072171728287</v>
      </c>
      <c r="S1980" s="361">
        <v>305.68640898178569</v>
      </c>
      <c r="T1980" s="361">
        <v>305.68640898178569</v>
      </c>
      <c r="U1980" s="361"/>
      <c r="V1980" s="170">
        <v>237.20777911538585</v>
      </c>
    </row>
    <row r="1981" spans="1:22" x14ac:dyDescent="0.25">
      <c r="A1981">
        <v>0</v>
      </c>
      <c r="B1981" s="366"/>
      <c r="C1981" s="366"/>
      <c r="D1981" s="366"/>
      <c r="E1981" s="365"/>
      <c r="F1981" s="366"/>
      <c r="G1981" s="368"/>
      <c r="H1981" s="368"/>
      <c r="I1981" s="367"/>
      <c r="J1981" s="361"/>
      <c r="K1981" s="362"/>
      <c r="L1981" s="361">
        <v>0</v>
      </c>
      <c r="M1981" s="201">
        <v>-89.624072171728287</v>
      </c>
      <c r="N1981" s="201">
        <v>415.34755298882715</v>
      </c>
      <c r="O1981" s="201">
        <v>41.094000000000001</v>
      </c>
      <c r="P1981" s="361">
        <v>41.094000000000001</v>
      </c>
      <c r="Q1981" s="361">
        <v>415.34755298882715</v>
      </c>
      <c r="R1981" s="361">
        <v>-89.624072171728287</v>
      </c>
      <c r="S1981" s="361">
        <v>305.68640898178569</v>
      </c>
      <c r="T1981" s="361">
        <v>305.68640898178569</v>
      </c>
      <c r="U1981" s="361"/>
      <c r="V1981" s="170">
        <v>237.20777911538585</v>
      </c>
    </row>
    <row r="1982" spans="1:22" x14ac:dyDescent="0.25">
      <c r="A1982">
        <v>0</v>
      </c>
      <c r="B1982" s="366"/>
      <c r="C1982" s="366"/>
      <c r="D1982" s="366"/>
      <c r="E1982" s="365"/>
      <c r="F1982" s="366" t="s">
        <v>619</v>
      </c>
      <c r="G1982" s="368"/>
      <c r="H1982" s="368" t="s">
        <v>2198</v>
      </c>
      <c r="I1982" s="367"/>
      <c r="J1982" s="361"/>
      <c r="K1982" s="362"/>
      <c r="L1982" s="361">
        <v>0.16770400000000002</v>
      </c>
      <c r="M1982" s="201">
        <v>-89.540220171728294</v>
      </c>
      <c r="N1982" s="201">
        <v>415.34755298882715</v>
      </c>
      <c r="O1982" s="201">
        <v>41.094000000000001</v>
      </c>
      <c r="P1982" s="361">
        <v>41.094000000000001</v>
      </c>
      <c r="Q1982" s="361">
        <v>415.34755298882715</v>
      </c>
      <c r="R1982" s="361">
        <v>-89.456368171728286</v>
      </c>
      <c r="S1982" s="361">
        <v>305.77026098178573</v>
      </c>
      <c r="T1982" s="361">
        <v>305.8541129817857</v>
      </c>
      <c r="U1982" s="361"/>
      <c r="V1982" s="170">
        <v>237.29163111538588</v>
      </c>
    </row>
    <row r="1983" spans="1:22" x14ac:dyDescent="0.25">
      <c r="A1983">
        <v>0</v>
      </c>
      <c r="B1983" s="366" t="s">
        <v>2423</v>
      </c>
      <c r="C1983" s="366" t="s">
        <v>2692</v>
      </c>
      <c r="D1983" s="366" t="s">
        <v>1981</v>
      </c>
      <c r="E1983" s="365">
        <v>3059</v>
      </c>
      <c r="F1983" s="361" t="s">
        <v>2680</v>
      </c>
      <c r="G1983" s="364"/>
      <c r="H1983" s="364" t="s">
        <v>1978</v>
      </c>
      <c r="I1983" s="363">
        <v>40</v>
      </c>
      <c r="J1983" s="361"/>
      <c r="K1983" s="362"/>
      <c r="L1983" s="361">
        <v>5.7403999999999997E-2</v>
      </c>
      <c r="M1983" s="201">
        <v>-89.427666171728276</v>
      </c>
      <c r="N1983" s="201">
        <v>415.34755298882715</v>
      </c>
      <c r="O1983" s="201">
        <v>41.094000000000001</v>
      </c>
      <c r="P1983" s="361">
        <v>41.094000000000001</v>
      </c>
      <c r="Q1983" s="361">
        <v>415.34755298882715</v>
      </c>
      <c r="R1983" s="361">
        <v>-89.398964171728281</v>
      </c>
      <c r="S1983" s="361">
        <v>305.88281498178571</v>
      </c>
      <c r="T1983" s="361">
        <v>305.91151698178572</v>
      </c>
      <c r="U1983" s="361"/>
      <c r="V1983" s="170">
        <v>237.40418511538587</v>
      </c>
    </row>
    <row r="1984" spans="1:22" x14ac:dyDescent="0.25">
      <c r="A1984">
        <v>0</v>
      </c>
      <c r="B1984" s="278"/>
      <c r="C1984" s="278"/>
      <c r="D1984" s="280"/>
      <c r="E1984" s="279"/>
      <c r="F1984" s="280" t="s">
        <v>619</v>
      </c>
      <c r="G1984" s="277"/>
      <c r="H1984" s="277" t="s">
        <v>1962</v>
      </c>
      <c r="I1984" s="276">
        <v>40</v>
      </c>
      <c r="J1984" s="274"/>
      <c r="K1984" s="275"/>
      <c r="L1984" s="274">
        <v>0.103502</v>
      </c>
      <c r="M1984" s="201">
        <v>-89.347213171728271</v>
      </c>
      <c r="N1984" s="201">
        <v>415.34755298882715</v>
      </c>
      <c r="O1984" s="201">
        <v>41.094000000000001</v>
      </c>
      <c r="P1984" s="273">
        <v>41.094000000000001</v>
      </c>
      <c r="Q1984" s="273">
        <v>415.34755298882715</v>
      </c>
      <c r="R1984" s="273">
        <v>-89.295462171728275</v>
      </c>
      <c r="S1984" s="273">
        <v>305.96326798178569</v>
      </c>
      <c r="T1984" s="273">
        <v>306.01501898178572</v>
      </c>
      <c r="U1984" s="273"/>
      <c r="V1984" s="170">
        <v>237.48463811538585</v>
      </c>
    </row>
    <row r="1985" spans="1:22" x14ac:dyDescent="0.25">
      <c r="A1985">
        <v>0</v>
      </c>
      <c r="B1985" s="278" t="s">
        <v>2423</v>
      </c>
      <c r="C1985" s="278" t="s">
        <v>2679</v>
      </c>
      <c r="D1985" s="280" t="s">
        <v>111</v>
      </c>
      <c r="E1985" s="279">
        <v>3060</v>
      </c>
      <c r="F1985" s="278" t="s">
        <v>1282</v>
      </c>
      <c r="G1985" s="277" t="s">
        <v>2169</v>
      </c>
      <c r="H1985" s="277" t="s">
        <v>1951</v>
      </c>
      <c r="I1985" s="276"/>
      <c r="J1985" s="273"/>
      <c r="K1985" s="275"/>
      <c r="L1985" s="274">
        <v>0</v>
      </c>
      <c r="M1985" s="201">
        <v>-89.295462171728275</v>
      </c>
      <c r="N1985" s="201">
        <v>415.34755298882715</v>
      </c>
      <c r="O1985" s="201">
        <v>41.094000000000001</v>
      </c>
      <c r="P1985" s="273">
        <v>41.094000000000001</v>
      </c>
      <c r="Q1985" s="273">
        <v>415.34755298882715</v>
      </c>
      <c r="R1985" s="273">
        <v>-89.295462171728275</v>
      </c>
      <c r="S1985" s="273">
        <v>306.01501898178572</v>
      </c>
      <c r="T1985" s="273">
        <v>306.01501898178572</v>
      </c>
      <c r="U1985" s="273"/>
      <c r="V1985" s="170">
        <v>237.53638911538587</v>
      </c>
    </row>
    <row r="1986" spans="1:22" x14ac:dyDescent="0.25">
      <c r="A1986">
        <v>0</v>
      </c>
      <c r="B1986" s="278"/>
      <c r="C1986" s="278"/>
      <c r="D1986" s="280"/>
      <c r="E1986" s="279"/>
      <c r="F1986" s="283" t="s">
        <v>619</v>
      </c>
      <c r="G1986" s="277"/>
      <c r="H1986" s="277" t="s">
        <v>1969</v>
      </c>
      <c r="I1986" s="282"/>
      <c r="J1986" s="281"/>
      <c r="K1986" s="275"/>
      <c r="L1986" s="274">
        <v>0.14528199999999999</v>
      </c>
      <c r="M1986" s="201">
        <v>-89.22282117172827</v>
      </c>
      <c r="N1986" s="201">
        <v>415.34755298882715</v>
      </c>
      <c r="O1986" s="201">
        <v>41.094000000000001</v>
      </c>
      <c r="P1986" s="273">
        <v>41.094000000000001</v>
      </c>
      <c r="Q1986" s="273">
        <v>415.34755298882715</v>
      </c>
      <c r="R1986" s="273">
        <v>-89.15018017172828</v>
      </c>
      <c r="S1986" s="273">
        <v>306.08765998178575</v>
      </c>
      <c r="T1986" s="273">
        <v>306.16030098178572</v>
      </c>
      <c r="U1986" s="273"/>
      <c r="V1986" s="170">
        <v>237.60903011538591</v>
      </c>
    </row>
    <row r="1987" spans="1:22" x14ac:dyDescent="0.25">
      <c r="A1987">
        <v>0</v>
      </c>
      <c r="B1987" s="278" t="s">
        <v>2423</v>
      </c>
      <c r="C1987" s="278" t="s">
        <v>2679</v>
      </c>
      <c r="D1987" s="280" t="s">
        <v>2087</v>
      </c>
      <c r="E1987" s="279">
        <v>3062</v>
      </c>
      <c r="F1987" s="278" t="s">
        <v>2678</v>
      </c>
      <c r="G1987" s="277"/>
      <c r="H1987" s="277" t="s">
        <v>2085</v>
      </c>
      <c r="I1987" s="276"/>
      <c r="J1987" s="273"/>
      <c r="K1987" s="275"/>
      <c r="L1987" s="274">
        <v>0</v>
      </c>
      <c r="M1987" s="201">
        <v>-89.15018017172828</v>
      </c>
      <c r="N1987" s="201">
        <v>415.34755298882715</v>
      </c>
      <c r="O1987" s="201">
        <v>41.094000000000001</v>
      </c>
      <c r="P1987" s="273">
        <v>41.094000000000001</v>
      </c>
      <c r="Q1987" s="273">
        <v>415.34755298882715</v>
      </c>
      <c r="R1987" s="273">
        <v>-89.15018017172828</v>
      </c>
      <c r="S1987" s="273">
        <v>306.16030098178572</v>
      </c>
      <c r="T1987" s="273">
        <v>306.16030098178572</v>
      </c>
      <c r="U1987" s="273"/>
      <c r="V1987" s="170">
        <v>237.68167111538588</v>
      </c>
    </row>
    <row r="1988" spans="1:22" x14ac:dyDescent="0.25">
      <c r="A1988">
        <v>0</v>
      </c>
      <c r="B1988" s="278" t="s">
        <v>2423</v>
      </c>
      <c r="C1988" s="278" t="s">
        <v>2679</v>
      </c>
      <c r="D1988" s="278" t="s">
        <v>3125</v>
      </c>
      <c r="E1988" s="642">
        <v>3062</v>
      </c>
      <c r="F1988" s="278" t="s">
        <v>3971</v>
      </c>
      <c r="G1988" s="277" t="s">
        <v>4380</v>
      </c>
      <c r="H1988" s="277" t="s">
        <v>4381</v>
      </c>
      <c r="I1988" s="276">
        <v>37</v>
      </c>
      <c r="J1988" s="281"/>
      <c r="K1988" s="275"/>
      <c r="L1988" s="274">
        <v>0</v>
      </c>
      <c r="M1988" s="201">
        <v>-89.15018017172828</v>
      </c>
      <c r="N1988" s="201">
        <v>415.34755298882715</v>
      </c>
      <c r="O1988" s="201">
        <v>41.094000000000001</v>
      </c>
      <c r="P1988" s="273">
        <v>41.094000000000001</v>
      </c>
      <c r="Q1988" s="273">
        <v>415.34755298882715</v>
      </c>
      <c r="R1988" s="273">
        <v>-89.15018017172828</v>
      </c>
      <c r="S1988" s="273">
        <v>306.16030098178572</v>
      </c>
      <c r="T1988" s="273">
        <v>306.16030098178572</v>
      </c>
      <c r="U1988" s="273"/>
      <c r="V1988" s="170">
        <v>237.68167111538588</v>
      </c>
    </row>
    <row r="1989" spans="1:22" x14ac:dyDescent="0.25">
      <c r="A1989">
        <v>0</v>
      </c>
      <c r="B1989" s="278" t="s">
        <v>2423</v>
      </c>
      <c r="C1989" s="278" t="s">
        <v>2679</v>
      </c>
      <c r="D1989" s="280" t="s">
        <v>1990</v>
      </c>
      <c r="E1989" s="279">
        <v>3062</v>
      </c>
      <c r="F1989" s="278" t="s">
        <v>2677</v>
      </c>
      <c r="G1989" s="277" t="s">
        <v>1988</v>
      </c>
      <c r="H1989" s="277" t="s">
        <v>1987</v>
      </c>
      <c r="I1989" s="276"/>
      <c r="J1989" s="273"/>
      <c r="K1989" s="275"/>
      <c r="L1989" s="274">
        <v>0</v>
      </c>
      <c r="M1989" s="201">
        <v>-89.15018017172828</v>
      </c>
      <c r="N1989" s="201">
        <v>415.34755298882715</v>
      </c>
      <c r="O1989" s="201">
        <v>41.094000000000001</v>
      </c>
      <c r="P1989" s="273">
        <v>41.094000000000001</v>
      </c>
      <c r="Q1989" s="273">
        <v>415.34755298882715</v>
      </c>
      <c r="R1989" s="273">
        <v>-89.15018017172828</v>
      </c>
      <c r="S1989" s="273">
        <v>306.16030098178572</v>
      </c>
      <c r="T1989" s="273">
        <v>306.16030098178572</v>
      </c>
      <c r="U1989" s="273"/>
      <c r="V1989" s="170">
        <v>237.68167111538588</v>
      </c>
    </row>
    <row r="1990" spans="1:22" x14ac:dyDescent="0.25">
      <c r="A1990">
        <v>0</v>
      </c>
      <c r="B1990" s="278"/>
      <c r="C1990" s="278"/>
      <c r="D1990" s="280"/>
      <c r="E1990" s="279"/>
      <c r="F1990" s="278" t="s">
        <v>619</v>
      </c>
      <c r="G1990" s="277"/>
      <c r="H1990" s="277" t="s">
        <v>1962</v>
      </c>
      <c r="I1990" s="276">
        <v>40</v>
      </c>
      <c r="J1990" s="273"/>
      <c r="K1990" s="275"/>
      <c r="L1990" s="274">
        <v>0.13121600000000003</v>
      </c>
      <c r="M1990" s="201">
        <v>-89.084572171728283</v>
      </c>
      <c r="N1990" s="201">
        <v>415.34755298882715</v>
      </c>
      <c r="O1990" s="201">
        <v>41.094000000000001</v>
      </c>
      <c r="P1990" s="273">
        <v>41.094000000000001</v>
      </c>
      <c r="Q1990" s="273">
        <v>415.34755298882715</v>
      </c>
      <c r="R1990" s="273">
        <v>-89.018964171728285</v>
      </c>
      <c r="S1990" s="273">
        <v>306.22590898178572</v>
      </c>
      <c r="T1990" s="273">
        <v>306.29151698178572</v>
      </c>
      <c r="U1990" s="273"/>
      <c r="V1990" s="170">
        <v>237.74727911538588</v>
      </c>
    </row>
    <row r="1991" spans="1:22" x14ac:dyDescent="0.25">
      <c r="A1991">
        <v>0</v>
      </c>
      <c r="B1991" s="366" t="s">
        <v>2423</v>
      </c>
      <c r="C1991" s="366" t="s">
        <v>2676</v>
      </c>
      <c r="D1991" s="366" t="s">
        <v>1981</v>
      </c>
      <c r="E1991" s="365">
        <v>3063</v>
      </c>
      <c r="F1991" s="361" t="s">
        <v>2675</v>
      </c>
      <c r="G1991" s="364"/>
      <c r="H1991" s="364" t="s">
        <v>1978</v>
      </c>
      <c r="I1991" s="363">
        <v>40</v>
      </c>
      <c r="J1991" s="361"/>
      <c r="K1991" s="362"/>
      <c r="L1991" s="369">
        <v>5.7403999999999997E-2</v>
      </c>
      <c r="M1991" s="201">
        <v>-88.99026217172829</v>
      </c>
      <c r="N1991" s="201">
        <v>415.34755298882715</v>
      </c>
      <c r="O1991" s="201">
        <v>41.094000000000001</v>
      </c>
      <c r="P1991" s="361">
        <v>41.094000000000001</v>
      </c>
      <c r="Q1991" s="361">
        <v>415.34755298882715</v>
      </c>
      <c r="R1991" s="361">
        <v>-88.96156017172828</v>
      </c>
      <c r="S1991" s="361">
        <v>306.32021898178573</v>
      </c>
      <c r="T1991" s="361">
        <v>306.34892098178574</v>
      </c>
      <c r="U1991" s="361"/>
      <c r="V1991" s="170">
        <v>237.84158911538589</v>
      </c>
    </row>
    <row r="1992" spans="1:22" x14ac:dyDescent="0.25">
      <c r="A1992">
        <v>0</v>
      </c>
      <c r="B1992" s="366"/>
      <c r="C1992" s="366"/>
      <c r="D1992" s="366"/>
      <c r="E1992" s="365"/>
      <c r="F1992" s="366" t="s">
        <v>619</v>
      </c>
      <c r="G1992" s="368"/>
      <c r="H1992" s="368" t="s">
        <v>2198</v>
      </c>
      <c r="I1992" s="363"/>
      <c r="J1992" s="361"/>
      <c r="K1992" s="362"/>
      <c r="L1992" s="369">
        <v>0.16770400000000002</v>
      </c>
      <c r="M1992" s="201">
        <v>-88.877708171728273</v>
      </c>
      <c r="N1992" s="201">
        <v>415.34755298882715</v>
      </c>
      <c r="O1992" s="201">
        <v>41.094000000000001</v>
      </c>
      <c r="P1992" s="361">
        <v>41.094000000000001</v>
      </c>
      <c r="Q1992" s="361">
        <v>415.34755298882715</v>
      </c>
      <c r="R1992" s="361">
        <v>-88.793856171728279</v>
      </c>
      <c r="S1992" s="361">
        <v>306.43277298178577</v>
      </c>
      <c r="T1992" s="361">
        <v>306.51662498178575</v>
      </c>
      <c r="U1992" s="361"/>
      <c r="V1992" s="170">
        <v>237.95414311538593</v>
      </c>
    </row>
    <row r="1993" spans="1:22" x14ac:dyDescent="0.25">
      <c r="A1993">
        <v>0</v>
      </c>
      <c r="B1993" s="366" t="s">
        <v>2423</v>
      </c>
      <c r="C1993" s="366" t="s">
        <v>2676</v>
      </c>
      <c r="D1993" s="366" t="s">
        <v>2197</v>
      </c>
      <c r="E1993" s="365">
        <v>3064</v>
      </c>
      <c r="F1993" s="366" t="s">
        <v>2674</v>
      </c>
      <c r="G1993" s="368"/>
      <c r="H1993" s="368" t="s">
        <v>2632</v>
      </c>
      <c r="I1993" s="367">
        <v>40</v>
      </c>
      <c r="J1993" s="361"/>
      <c r="K1993" s="362"/>
      <c r="L1993" s="361">
        <v>0.32364399999999999</v>
      </c>
      <c r="M1993" s="201">
        <v>-88.632034171728279</v>
      </c>
      <c r="N1993" s="201">
        <v>415.34755298882715</v>
      </c>
      <c r="O1993" s="201">
        <v>41.094000000000001</v>
      </c>
      <c r="P1993" s="361">
        <v>41.094000000000001</v>
      </c>
      <c r="Q1993" s="361">
        <v>415.34755298882715</v>
      </c>
      <c r="R1993" s="361">
        <v>-88.470212171728278</v>
      </c>
      <c r="S1993" s="361">
        <v>306.67844698178578</v>
      </c>
      <c r="T1993" s="361">
        <v>306.84026898178575</v>
      </c>
      <c r="U1993" s="361"/>
      <c r="V1993" s="170">
        <v>238.19981711538594</v>
      </c>
    </row>
    <row r="1994" spans="1:22" x14ac:dyDescent="0.25">
      <c r="A1994">
        <v>0</v>
      </c>
      <c r="B1994" s="366" t="s">
        <v>2423</v>
      </c>
      <c r="C1994" s="366" t="s">
        <v>2676</v>
      </c>
      <c r="D1994" s="366" t="s">
        <v>2174</v>
      </c>
      <c r="E1994" s="365">
        <v>3067</v>
      </c>
      <c r="F1994" s="366" t="s">
        <v>2673</v>
      </c>
      <c r="G1994" s="368"/>
      <c r="H1994" s="368" t="s">
        <v>4278</v>
      </c>
      <c r="I1994" s="367"/>
      <c r="J1994" s="361"/>
      <c r="K1994" s="362"/>
      <c r="L1994" s="361">
        <v>0</v>
      </c>
      <c r="M1994" s="201">
        <v>-88.470212171728278</v>
      </c>
      <c r="N1994" s="201">
        <v>415.34755298882715</v>
      </c>
      <c r="O1994" s="201">
        <v>41.094000000000001</v>
      </c>
      <c r="P1994" s="361">
        <v>41.094000000000001</v>
      </c>
      <c r="Q1994" s="361">
        <v>415.34755298882715</v>
      </c>
      <c r="R1994" s="361">
        <v>-88.470212171728278</v>
      </c>
      <c r="S1994" s="361">
        <v>306.84026898178575</v>
      </c>
      <c r="T1994" s="361">
        <v>306.84026898178575</v>
      </c>
      <c r="U1994" s="361"/>
      <c r="V1994" s="170">
        <v>238.36163911538591</v>
      </c>
    </row>
    <row r="1995" spans="1:22" x14ac:dyDescent="0.25">
      <c r="A1995">
        <v>0</v>
      </c>
      <c r="B1995" s="366"/>
      <c r="C1995" s="366"/>
      <c r="D1995" s="366"/>
      <c r="E1995" s="365"/>
      <c r="F1995" s="366"/>
      <c r="G1995" s="368"/>
      <c r="H1995" s="368"/>
      <c r="I1995" s="367"/>
      <c r="J1995" s="361"/>
      <c r="K1995" s="362"/>
      <c r="L1995" s="361">
        <v>0</v>
      </c>
      <c r="M1995" s="201">
        <v>-88.470212171728278</v>
      </c>
      <c r="N1995" s="201">
        <v>415.34755298882715</v>
      </c>
      <c r="O1995" s="201">
        <v>41.094000000000001</v>
      </c>
      <c r="P1995" s="361">
        <v>41.094000000000001</v>
      </c>
      <c r="Q1995" s="361">
        <v>415.34755298882715</v>
      </c>
      <c r="R1995" s="361">
        <v>-88.470212171728278</v>
      </c>
      <c r="S1995" s="361">
        <v>306.84026898178575</v>
      </c>
      <c r="T1995" s="361">
        <v>306.84026898178575</v>
      </c>
      <c r="U1995" s="361"/>
      <c r="V1995" s="170">
        <v>238.36163911538591</v>
      </c>
    </row>
    <row r="1996" spans="1:22" x14ac:dyDescent="0.25">
      <c r="A1996">
        <v>0</v>
      </c>
      <c r="B1996" s="366"/>
      <c r="C1996" s="366"/>
      <c r="D1996" s="366"/>
      <c r="E1996" s="365"/>
      <c r="F1996" s="366" t="s">
        <v>619</v>
      </c>
      <c r="G1996" s="368"/>
      <c r="H1996" s="368" t="s">
        <v>1962</v>
      </c>
      <c r="I1996" s="367"/>
      <c r="J1996" s="361"/>
      <c r="K1996" s="362"/>
      <c r="L1996" s="361">
        <v>9.9516999999999994E-2</v>
      </c>
      <c r="M1996" s="201">
        <v>-88.420453671728268</v>
      </c>
      <c r="N1996" s="201">
        <v>415.34755298882715</v>
      </c>
      <c r="O1996" s="201">
        <v>41.094000000000001</v>
      </c>
      <c r="P1996" s="361">
        <v>41.094000000000001</v>
      </c>
      <c r="Q1996" s="361">
        <v>415.34755298882715</v>
      </c>
      <c r="R1996" s="361">
        <v>-88.370695171728272</v>
      </c>
      <c r="S1996" s="361">
        <v>306.89002748178575</v>
      </c>
      <c r="T1996" s="361">
        <v>306.93978598178575</v>
      </c>
      <c r="U1996" s="361"/>
      <c r="V1996" s="170">
        <v>238.41139761538591</v>
      </c>
    </row>
    <row r="1997" spans="1:22" x14ac:dyDescent="0.25">
      <c r="A1997">
        <v>0</v>
      </c>
      <c r="B1997" s="366" t="s">
        <v>2423</v>
      </c>
      <c r="C1997" s="366" t="s">
        <v>2676</v>
      </c>
      <c r="D1997" s="366" t="s">
        <v>2194</v>
      </c>
      <c r="E1997" s="365">
        <v>3069</v>
      </c>
      <c r="F1997" s="366" t="s">
        <v>2672</v>
      </c>
      <c r="G1997" s="368"/>
      <c r="H1997" s="368" t="s">
        <v>2632</v>
      </c>
      <c r="I1997" s="367">
        <v>40</v>
      </c>
      <c r="J1997" s="361"/>
      <c r="K1997" s="362"/>
      <c r="L1997" s="361">
        <v>0.32364399999999999</v>
      </c>
      <c r="M1997" s="201">
        <v>-88.208873171728271</v>
      </c>
      <c r="N1997" s="201">
        <v>415.34755298882715</v>
      </c>
      <c r="O1997" s="201">
        <v>41.094000000000001</v>
      </c>
      <c r="P1997" s="361">
        <v>41.094000000000001</v>
      </c>
      <c r="Q1997" s="361">
        <v>415.34755298882715</v>
      </c>
      <c r="R1997" s="361">
        <v>-88.04705117172827</v>
      </c>
      <c r="S1997" s="361">
        <v>307.10160798178578</v>
      </c>
      <c r="T1997" s="361">
        <v>307.26342998178575</v>
      </c>
      <c r="U1997" s="361"/>
      <c r="V1997" s="170">
        <v>238.62297811538593</v>
      </c>
    </row>
    <row r="1998" spans="1:22" x14ac:dyDescent="0.25">
      <c r="A1998">
        <v>0</v>
      </c>
      <c r="B1998" s="366"/>
      <c r="C1998" s="366"/>
      <c r="D1998" s="366"/>
      <c r="E1998" s="365"/>
      <c r="F1998" s="366" t="s">
        <v>619</v>
      </c>
      <c r="G1998" s="368"/>
      <c r="H1998" s="368"/>
      <c r="I1998" s="367"/>
      <c r="J1998" s="361"/>
      <c r="K1998" s="362"/>
      <c r="L1998" s="361">
        <v>0</v>
      </c>
      <c r="M1998" s="201">
        <v>-88.04705117172827</v>
      </c>
      <c r="N1998" s="201">
        <v>415.34755298882715</v>
      </c>
      <c r="O1998" s="201">
        <v>41.094000000000001</v>
      </c>
      <c r="P1998" s="361">
        <v>41.094000000000001</v>
      </c>
      <c r="Q1998" s="361">
        <v>415.34755298882715</v>
      </c>
      <c r="R1998" s="361">
        <v>-88.04705117172827</v>
      </c>
      <c r="S1998" s="361">
        <v>307.26342998178575</v>
      </c>
      <c r="T1998" s="361">
        <v>307.26342998178575</v>
      </c>
      <c r="U1998" s="361"/>
      <c r="V1998" s="170">
        <v>238.78480011538591</v>
      </c>
    </row>
    <row r="1999" spans="1:22" x14ac:dyDescent="0.25">
      <c r="A1999">
        <v>0</v>
      </c>
      <c r="B1999" s="366"/>
      <c r="C1999" s="366"/>
      <c r="D1999" s="366"/>
      <c r="E1999" s="365"/>
      <c r="F1999" s="366"/>
      <c r="G1999" s="368"/>
      <c r="H1999" s="368"/>
      <c r="I1999" s="367"/>
      <c r="J1999" s="361"/>
      <c r="K1999" s="362"/>
      <c r="L1999" s="361">
        <v>0</v>
      </c>
      <c r="M1999" s="201">
        <v>-88.04705117172827</v>
      </c>
      <c r="N1999" s="201">
        <v>415.34755298882715</v>
      </c>
      <c r="O1999" s="201">
        <v>41.094000000000001</v>
      </c>
      <c r="P1999" s="361">
        <v>41.094000000000001</v>
      </c>
      <c r="Q1999" s="361">
        <v>415.34755298882715</v>
      </c>
      <c r="R1999" s="361">
        <v>-88.04705117172827</v>
      </c>
      <c r="S1999" s="361">
        <v>307.26342998178575</v>
      </c>
      <c r="T1999" s="361">
        <v>307.26342998178575</v>
      </c>
      <c r="U1999" s="361"/>
      <c r="V1999" s="170">
        <v>238.78480011538591</v>
      </c>
    </row>
    <row r="2000" spans="1:22" x14ac:dyDescent="0.25">
      <c r="A2000">
        <v>0</v>
      </c>
      <c r="B2000" s="366"/>
      <c r="C2000" s="366"/>
      <c r="D2000" s="366"/>
      <c r="E2000" s="365"/>
      <c r="F2000" s="366" t="s">
        <v>619</v>
      </c>
      <c r="G2000" s="368"/>
      <c r="H2000" s="368" t="s">
        <v>1962</v>
      </c>
      <c r="I2000" s="367"/>
      <c r="J2000" s="361"/>
      <c r="K2000" s="362"/>
      <c r="L2000" s="361">
        <v>9.9516999999999994E-2</v>
      </c>
      <c r="M2000" s="201">
        <v>-87.997292671728275</v>
      </c>
      <c r="N2000" s="201">
        <v>415.34755298882715</v>
      </c>
      <c r="O2000" s="201">
        <v>41.094000000000001</v>
      </c>
      <c r="P2000" s="361">
        <v>41.094000000000001</v>
      </c>
      <c r="Q2000" s="361">
        <v>415.34755298882715</v>
      </c>
      <c r="R2000" s="361">
        <v>-87.947534171728265</v>
      </c>
      <c r="S2000" s="361">
        <v>307.31318848178574</v>
      </c>
      <c r="T2000" s="361">
        <v>307.36294698178574</v>
      </c>
      <c r="U2000" s="361"/>
      <c r="V2000" s="170">
        <v>238.8345586153859</v>
      </c>
    </row>
    <row r="2001" spans="1:22" x14ac:dyDescent="0.25">
      <c r="A2001">
        <v>0</v>
      </c>
      <c r="B2001" s="366" t="s">
        <v>2423</v>
      </c>
      <c r="C2001" s="366" t="s">
        <v>2676</v>
      </c>
      <c r="D2001" s="366" t="s">
        <v>2192</v>
      </c>
      <c r="E2001" s="365">
        <v>3073</v>
      </c>
      <c r="F2001" s="366" t="s">
        <v>2671</v>
      </c>
      <c r="G2001" s="368"/>
      <c r="H2001" s="368" t="s">
        <v>2632</v>
      </c>
      <c r="I2001" s="367">
        <v>40</v>
      </c>
      <c r="J2001" s="361"/>
      <c r="K2001" s="362"/>
      <c r="L2001" s="361">
        <v>0.32364399999999999</v>
      </c>
      <c r="M2001" s="201">
        <v>-87.785712171728264</v>
      </c>
      <c r="N2001" s="201">
        <v>415.34755298882715</v>
      </c>
      <c r="O2001" s="201">
        <v>41.094000000000001</v>
      </c>
      <c r="P2001" s="361">
        <v>41.094000000000001</v>
      </c>
      <c r="Q2001" s="361">
        <v>415.34755298882715</v>
      </c>
      <c r="R2001" s="361">
        <v>-87.623890171728263</v>
      </c>
      <c r="S2001" s="361">
        <v>307.52476898178577</v>
      </c>
      <c r="T2001" s="361">
        <v>307.68659098178574</v>
      </c>
      <c r="U2001" s="361"/>
      <c r="V2001" s="170">
        <v>239.04613911538593</v>
      </c>
    </row>
    <row r="2002" spans="1:22" x14ac:dyDescent="0.25">
      <c r="A2002">
        <v>0</v>
      </c>
      <c r="B2002" s="366" t="s">
        <v>2423</v>
      </c>
      <c r="C2002" s="366" t="s">
        <v>2676</v>
      </c>
      <c r="D2002" s="366" t="s">
        <v>859</v>
      </c>
      <c r="E2002" s="365">
        <v>3075</v>
      </c>
      <c r="F2002" s="366" t="s">
        <v>1859</v>
      </c>
      <c r="G2002" s="368" t="s">
        <v>4275</v>
      </c>
      <c r="H2002" s="368" t="s">
        <v>4276</v>
      </c>
      <c r="I2002" s="367"/>
      <c r="J2002" s="361"/>
      <c r="K2002" s="362"/>
      <c r="L2002" s="361">
        <v>0</v>
      </c>
      <c r="M2002" s="201">
        <v>-87.623890171728263</v>
      </c>
      <c r="N2002" s="201">
        <v>415.34755298882715</v>
      </c>
      <c r="O2002" s="201">
        <v>41.094000000000001</v>
      </c>
      <c r="P2002" s="361">
        <v>41.094000000000001</v>
      </c>
      <c r="Q2002" s="361">
        <v>415.34755298882715</v>
      </c>
      <c r="R2002" s="361">
        <v>-87.623890171728263</v>
      </c>
      <c r="S2002" s="361">
        <v>307.68659098178574</v>
      </c>
      <c r="T2002" s="361">
        <v>307.68659098178574</v>
      </c>
      <c r="U2002" s="361"/>
      <c r="V2002" s="170">
        <v>239.2079611153859</v>
      </c>
    </row>
    <row r="2003" spans="1:22" x14ac:dyDescent="0.25">
      <c r="A2003">
        <v>0</v>
      </c>
      <c r="B2003" s="366"/>
      <c r="C2003" s="366"/>
      <c r="D2003" s="366"/>
      <c r="E2003" s="365"/>
      <c r="F2003" s="366"/>
      <c r="G2003" s="368"/>
      <c r="H2003" s="368"/>
      <c r="I2003" s="367"/>
      <c r="J2003" s="361"/>
      <c r="K2003" s="362"/>
      <c r="L2003" s="361">
        <v>0</v>
      </c>
      <c r="M2003" s="201">
        <v>-87.623890171728263</v>
      </c>
      <c r="N2003" s="201">
        <v>415.34755298882715</v>
      </c>
      <c r="O2003" s="201">
        <v>41.094000000000001</v>
      </c>
      <c r="P2003" s="361">
        <v>41.094000000000001</v>
      </c>
      <c r="Q2003" s="361">
        <v>415.34755298882715</v>
      </c>
      <c r="R2003" s="361">
        <v>-87.623890171728263</v>
      </c>
      <c r="S2003" s="361">
        <v>307.68659098178574</v>
      </c>
      <c r="T2003" s="361">
        <v>307.68659098178574</v>
      </c>
      <c r="U2003" s="361"/>
      <c r="V2003" s="170">
        <v>239.2079611153859</v>
      </c>
    </row>
    <row r="2004" spans="1:22" x14ac:dyDescent="0.25">
      <c r="A2004">
        <v>0</v>
      </c>
      <c r="B2004" s="366"/>
      <c r="C2004" s="366"/>
      <c r="D2004" s="366"/>
      <c r="E2004" s="365"/>
      <c r="F2004" s="366" t="s">
        <v>619</v>
      </c>
      <c r="G2004" s="368"/>
      <c r="H2004" s="368" t="s">
        <v>2636</v>
      </c>
      <c r="I2004" s="367"/>
      <c r="J2004" s="361"/>
      <c r="K2004" s="362"/>
      <c r="L2004" s="361">
        <v>0.15525</v>
      </c>
      <c r="M2004" s="201">
        <v>-87.546265171728265</v>
      </c>
      <c r="N2004" s="201">
        <v>415.34755298882715</v>
      </c>
      <c r="O2004" s="201">
        <v>41.094000000000001</v>
      </c>
      <c r="P2004" s="361">
        <v>41.094000000000001</v>
      </c>
      <c r="Q2004" s="361">
        <v>415.34755298882715</v>
      </c>
      <c r="R2004" s="361">
        <v>-87.468640171728268</v>
      </c>
      <c r="S2004" s="361">
        <v>307.76421598178575</v>
      </c>
      <c r="T2004" s="361">
        <v>307.84184098178577</v>
      </c>
      <c r="U2004" s="361"/>
      <c r="V2004" s="170">
        <v>239.28558611538591</v>
      </c>
    </row>
    <row r="2005" spans="1:22" x14ac:dyDescent="0.25">
      <c r="A2005">
        <v>0</v>
      </c>
      <c r="B2005" s="366" t="s">
        <v>2423</v>
      </c>
      <c r="C2005" s="366" t="s">
        <v>2676</v>
      </c>
      <c r="D2005" s="366" t="s">
        <v>2187</v>
      </c>
      <c r="E2005" s="365">
        <v>3081</v>
      </c>
      <c r="F2005" s="366" t="s">
        <v>2669</v>
      </c>
      <c r="G2005" s="368" t="s">
        <v>2185</v>
      </c>
      <c r="H2005" s="368" t="s">
        <v>2184</v>
      </c>
      <c r="I2005" s="367">
        <v>40</v>
      </c>
      <c r="J2005" s="361"/>
      <c r="K2005" s="362"/>
      <c r="L2005" s="361">
        <v>0.5</v>
      </c>
      <c r="M2005" s="201">
        <v>-87.218640171728268</v>
      </c>
      <c r="N2005" s="201">
        <v>415.34755298882715</v>
      </c>
      <c r="O2005" s="201">
        <v>41.094000000000001</v>
      </c>
      <c r="P2005" s="361">
        <v>41.094000000000001</v>
      </c>
      <c r="Q2005" s="361">
        <v>415.34755298882715</v>
      </c>
      <c r="R2005" s="361">
        <v>-86.968640171728268</v>
      </c>
      <c r="S2005" s="361">
        <v>308.09184098178577</v>
      </c>
      <c r="T2005" s="361">
        <v>308.34184098178577</v>
      </c>
      <c r="U2005" s="361"/>
      <c r="V2005" s="170">
        <v>239.61321111538592</v>
      </c>
    </row>
    <row r="2006" spans="1:22" x14ac:dyDescent="0.25">
      <c r="A2006">
        <v>0</v>
      </c>
      <c r="B2006" s="366"/>
      <c r="C2006" s="366"/>
      <c r="D2006" s="366"/>
      <c r="E2006" s="365"/>
      <c r="F2006" s="366" t="s">
        <v>619</v>
      </c>
      <c r="G2006" s="368"/>
      <c r="H2006" s="368" t="s">
        <v>2636</v>
      </c>
      <c r="I2006" s="367"/>
      <c r="J2006" s="361"/>
      <c r="K2006" s="362"/>
      <c r="L2006" s="361">
        <v>0.15525</v>
      </c>
      <c r="M2006" s="201">
        <v>-86.89101517172827</v>
      </c>
      <c r="N2006" s="201">
        <v>415.34755298882715</v>
      </c>
      <c r="O2006" s="201">
        <v>41.094000000000001</v>
      </c>
      <c r="P2006" s="361">
        <v>41.094000000000001</v>
      </c>
      <c r="Q2006" s="361">
        <v>415.34755298882715</v>
      </c>
      <c r="R2006" s="361">
        <v>-86.813390171728273</v>
      </c>
      <c r="S2006" s="361">
        <v>308.41946598178578</v>
      </c>
      <c r="T2006" s="361">
        <v>308.49709098178579</v>
      </c>
      <c r="U2006" s="361"/>
      <c r="V2006" s="170">
        <v>239.94083611538593</v>
      </c>
    </row>
    <row r="2007" spans="1:22" x14ac:dyDescent="0.25">
      <c r="A2007">
        <v>0</v>
      </c>
      <c r="B2007" s="366" t="s">
        <v>2423</v>
      </c>
      <c r="C2007" s="366" t="s">
        <v>2676</v>
      </c>
      <c r="D2007" s="366" t="s">
        <v>2190</v>
      </c>
      <c r="E2007" s="365">
        <v>3084</v>
      </c>
      <c r="F2007" s="366" t="s">
        <v>2668</v>
      </c>
      <c r="G2007" s="368"/>
      <c r="H2007" s="368" t="s">
        <v>2632</v>
      </c>
      <c r="I2007" s="367">
        <v>40</v>
      </c>
      <c r="J2007" s="361"/>
      <c r="K2007" s="362"/>
      <c r="L2007" s="361">
        <v>0.32364399999999999</v>
      </c>
      <c r="M2007" s="201">
        <v>-86.651568171728272</v>
      </c>
      <c r="N2007" s="201">
        <v>415.34755298882715</v>
      </c>
      <c r="O2007" s="201">
        <v>41.094000000000001</v>
      </c>
      <c r="P2007" s="361">
        <v>41.094000000000001</v>
      </c>
      <c r="Q2007" s="361">
        <v>415.34755298882715</v>
      </c>
      <c r="R2007" s="361">
        <v>-86.489746171728271</v>
      </c>
      <c r="S2007" s="361">
        <v>308.65891298178582</v>
      </c>
      <c r="T2007" s="361">
        <v>308.82073498178579</v>
      </c>
      <c r="U2007" s="361"/>
      <c r="V2007" s="170">
        <v>240.18028311538598</v>
      </c>
    </row>
    <row r="2008" spans="1:22" x14ac:dyDescent="0.25">
      <c r="A2008">
        <v>0</v>
      </c>
      <c r="B2008" s="366"/>
      <c r="C2008" s="366"/>
      <c r="D2008" s="366"/>
      <c r="E2008" s="365"/>
      <c r="F2008" s="366" t="s">
        <v>619</v>
      </c>
      <c r="G2008" s="368"/>
      <c r="H2008" s="368"/>
      <c r="I2008" s="367"/>
      <c r="J2008" s="361"/>
      <c r="K2008" s="362"/>
      <c r="L2008" s="361">
        <v>0</v>
      </c>
      <c r="M2008" s="201">
        <v>-86.489746171728271</v>
      </c>
      <c r="N2008" s="201">
        <v>415.34755298882715</v>
      </c>
      <c r="O2008" s="201">
        <v>41.094000000000001</v>
      </c>
      <c r="P2008" s="361">
        <v>41.094000000000001</v>
      </c>
      <c r="Q2008" s="361">
        <v>415.34755298882715</v>
      </c>
      <c r="R2008" s="361">
        <v>-86.489746171728271</v>
      </c>
      <c r="S2008" s="361">
        <v>308.82073498178579</v>
      </c>
      <c r="T2008" s="361">
        <v>308.82073498178579</v>
      </c>
      <c r="U2008" s="361"/>
      <c r="V2008" s="170">
        <v>240.34210511538595</v>
      </c>
    </row>
    <row r="2009" spans="1:22" x14ac:dyDescent="0.25">
      <c r="A2009">
        <v>0</v>
      </c>
      <c r="B2009" s="366"/>
      <c r="C2009" s="366"/>
      <c r="D2009" s="366"/>
      <c r="E2009" s="365"/>
      <c r="F2009" s="366"/>
      <c r="G2009" s="368"/>
      <c r="H2009" s="368"/>
      <c r="I2009" s="367"/>
      <c r="J2009" s="361"/>
      <c r="K2009" s="362"/>
      <c r="L2009" s="361">
        <v>0</v>
      </c>
      <c r="M2009" s="201">
        <v>-86.489746171728271</v>
      </c>
      <c r="N2009" s="201">
        <v>415.34755298882715</v>
      </c>
      <c r="O2009" s="201">
        <v>41.094000000000001</v>
      </c>
      <c r="P2009" s="361">
        <v>41.094000000000001</v>
      </c>
      <c r="Q2009" s="361">
        <v>415.34755298882715</v>
      </c>
      <c r="R2009" s="361">
        <v>-86.489746171728271</v>
      </c>
      <c r="S2009" s="361">
        <v>308.82073498178579</v>
      </c>
      <c r="T2009" s="361">
        <v>308.82073498178579</v>
      </c>
      <c r="U2009" s="361"/>
      <c r="V2009" s="170">
        <v>240.34210511538595</v>
      </c>
    </row>
    <row r="2010" spans="1:22" x14ac:dyDescent="0.25">
      <c r="A2010">
        <v>0</v>
      </c>
      <c r="B2010" s="366"/>
      <c r="C2010" s="366"/>
      <c r="D2010" s="366"/>
      <c r="E2010" s="365"/>
      <c r="F2010" s="366" t="s">
        <v>619</v>
      </c>
      <c r="G2010" s="368"/>
      <c r="H2010" s="368"/>
      <c r="I2010" s="367"/>
      <c r="J2010" s="361"/>
      <c r="K2010" s="362"/>
      <c r="L2010" s="361">
        <v>9.9516999999999994E-2</v>
      </c>
      <c r="M2010" s="201">
        <v>-86.439987671728261</v>
      </c>
      <c r="N2010" s="201">
        <v>415.34755298882715</v>
      </c>
      <c r="O2010" s="201">
        <v>41.094000000000001</v>
      </c>
      <c r="P2010" s="361">
        <v>41.094000000000001</v>
      </c>
      <c r="Q2010" s="361">
        <v>415.34755298882715</v>
      </c>
      <c r="R2010" s="361">
        <v>-86.390229171728265</v>
      </c>
      <c r="S2010" s="361">
        <v>308.87049348178579</v>
      </c>
      <c r="T2010" s="361">
        <v>308.92025198178578</v>
      </c>
      <c r="U2010" s="361"/>
      <c r="V2010" s="170">
        <v>240.39186361538594</v>
      </c>
    </row>
    <row r="2011" spans="1:22" x14ac:dyDescent="0.25">
      <c r="A2011">
        <v>0</v>
      </c>
      <c r="B2011" s="366" t="s">
        <v>2423</v>
      </c>
      <c r="C2011" s="366" t="s">
        <v>2676</v>
      </c>
      <c r="D2011" s="366" t="s">
        <v>2183</v>
      </c>
      <c r="E2011" s="365">
        <v>3089</v>
      </c>
      <c r="F2011" s="366" t="s">
        <v>2667</v>
      </c>
      <c r="G2011" s="368"/>
      <c r="H2011" s="368" t="s">
        <v>2632</v>
      </c>
      <c r="I2011" s="367">
        <v>40</v>
      </c>
      <c r="J2011" s="361"/>
      <c r="K2011" s="362"/>
      <c r="L2011" s="361">
        <v>0.32364399999999999</v>
      </c>
      <c r="M2011" s="201">
        <v>-86.228407171728264</v>
      </c>
      <c r="N2011" s="201">
        <v>415.34755298882715</v>
      </c>
      <c r="O2011" s="201">
        <v>41.094000000000001</v>
      </c>
      <c r="P2011" s="361">
        <v>41.094000000000001</v>
      </c>
      <c r="Q2011" s="361">
        <v>415.34755298882715</v>
      </c>
      <c r="R2011" s="361">
        <v>-86.066585171728264</v>
      </c>
      <c r="S2011" s="361">
        <v>309.08207398178581</v>
      </c>
      <c r="T2011" s="361">
        <v>309.24389598178578</v>
      </c>
      <c r="U2011" s="361"/>
      <c r="V2011" s="170">
        <v>240.60344411538597</v>
      </c>
    </row>
    <row r="2012" spans="1:22" x14ac:dyDescent="0.25">
      <c r="A2012">
        <v>0</v>
      </c>
      <c r="B2012" s="366"/>
      <c r="C2012" s="366"/>
      <c r="D2012" s="366"/>
      <c r="E2012" s="365"/>
      <c r="F2012" s="366" t="s">
        <v>619</v>
      </c>
      <c r="G2012" s="368"/>
      <c r="H2012" s="368"/>
      <c r="I2012" s="367"/>
      <c r="J2012" s="361"/>
      <c r="K2012" s="362"/>
      <c r="L2012" s="361">
        <v>0</v>
      </c>
      <c r="M2012" s="201">
        <v>-86.066585171728264</v>
      </c>
      <c r="N2012" s="201">
        <v>415.34755298882715</v>
      </c>
      <c r="O2012" s="201">
        <v>41.094000000000001</v>
      </c>
      <c r="P2012" s="361">
        <v>41.094000000000001</v>
      </c>
      <c r="Q2012" s="361">
        <v>415.34755298882715</v>
      </c>
      <c r="R2012" s="361">
        <v>-86.066585171728264</v>
      </c>
      <c r="S2012" s="361">
        <v>309.24389598178578</v>
      </c>
      <c r="T2012" s="361">
        <v>309.24389598178578</v>
      </c>
      <c r="U2012" s="361"/>
      <c r="V2012" s="170">
        <v>240.76526611538594</v>
      </c>
    </row>
    <row r="2013" spans="1:22" x14ac:dyDescent="0.25">
      <c r="A2013">
        <v>0</v>
      </c>
      <c r="B2013" s="366"/>
      <c r="C2013" s="366"/>
      <c r="D2013" s="366"/>
      <c r="E2013" s="365"/>
      <c r="F2013" s="366"/>
      <c r="G2013" s="368"/>
      <c r="H2013" s="368"/>
      <c r="I2013" s="367"/>
      <c r="J2013" s="361"/>
      <c r="K2013" s="362"/>
      <c r="L2013" s="361">
        <v>0</v>
      </c>
      <c r="M2013" s="201">
        <v>-86.066585171728264</v>
      </c>
      <c r="N2013" s="201">
        <v>415.34755298882715</v>
      </c>
      <c r="O2013" s="201">
        <v>41.094000000000001</v>
      </c>
      <c r="P2013" s="361">
        <v>41.094000000000001</v>
      </c>
      <c r="Q2013" s="361">
        <v>415.34755298882715</v>
      </c>
      <c r="R2013" s="361">
        <v>-86.066585171728264</v>
      </c>
      <c r="S2013" s="361">
        <v>309.24389598178578</v>
      </c>
      <c r="T2013" s="361">
        <v>309.24389598178578</v>
      </c>
      <c r="U2013" s="361"/>
      <c r="V2013" s="170">
        <v>240.76526611538594</v>
      </c>
    </row>
    <row r="2014" spans="1:22" x14ac:dyDescent="0.25">
      <c r="A2014">
        <v>0</v>
      </c>
      <c r="B2014" s="366"/>
      <c r="C2014" s="366"/>
      <c r="D2014" s="366"/>
      <c r="E2014" s="365"/>
      <c r="F2014" s="366" t="s">
        <v>619</v>
      </c>
      <c r="G2014" s="368"/>
      <c r="H2014" s="368"/>
      <c r="I2014" s="367"/>
      <c r="J2014" s="361"/>
      <c r="K2014" s="362"/>
      <c r="L2014" s="361">
        <v>9.9516999999999994E-2</v>
      </c>
      <c r="M2014" s="201">
        <v>-86.016826671728268</v>
      </c>
      <c r="N2014" s="201">
        <v>415.34755298882715</v>
      </c>
      <c r="O2014" s="201">
        <v>41.094000000000001</v>
      </c>
      <c r="P2014" s="361">
        <v>41.094000000000001</v>
      </c>
      <c r="Q2014" s="361">
        <v>415.34755298882715</v>
      </c>
      <c r="R2014" s="361">
        <v>-85.967068171728258</v>
      </c>
      <c r="S2014" s="361">
        <v>309.29365448178578</v>
      </c>
      <c r="T2014" s="361">
        <v>309.34341298178578</v>
      </c>
      <c r="U2014" s="361"/>
      <c r="V2014" s="170">
        <v>240.81502461538594</v>
      </c>
    </row>
    <row r="2015" spans="1:22" x14ac:dyDescent="0.25">
      <c r="A2015">
        <v>0</v>
      </c>
      <c r="B2015" s="366" t="s">
        <v>2423</v>
      </c>
      <c r="C2015" s="366" t="s">
        <v>2676</v>
      </c>
      <c r="D2015" s="366" t="s">
        <v>2181</v>
      </c>
      <c r="E2015" s="365">
        <v>3093</v>
      </c>
      <c r="F2015" s="366" t="s">
        <v>2666</v>
      </c>
      <c r="G2015" s="368"/>
      <c r="H2015" s="368" t="s">
        <v>2632</v>
      </c>
      <c r="I2015" s="367">
        <v>40</v>
      </c>
      <c r="J2015" s="361"/>
      <c r="K2015" s="362"/>
      <c r="L2015" s="361">
        <v>0.32364399999999999</v>
      </c>
      <c r="M2015" s="201">
        <v>-85.805246171728257</v>
      </c>
      <c r="N2015" s="201">
        <v>415.34755298882715</v>
      </c>
      <c r="O2015" s="201">
        <v>41.094000000000001</v>
      </c>
      <c r="P2015" s="361">
        <v>41.094000000000001</v>
      </c>
      <c r="Q2015" s="361">
        <v>415.34755298882715</v>
      </c>
      <c r="R2015" s="361">
        <v>-85.643424171728256</v>
      </c>
      <c r="S2015" s="361">
        <v>309.5052349817858</v>
      </c>
      <c r="T2015" s="361">
        <v>309.66705698178578</v>
      </c>
      <c r="U2015" s="361"/>
      <c r="V2015" s="170">
        <v>241.02660511538596</v>
      </c>
    </row>
    <row r="2016" spans="1:22" x14ac:dyDescent="0.25">
      <c r="A2016">
        <v>0</v>
      </c>
      <c r="B2016" s="366" t="s">
        <v>2423</v>
      </c>
      <c r="C2016" s="366" t="s">
        <v>2676</v>
      </c>
      <c r="D2016" s="366" t="s">
        <v>2174</v>
      </c>
      <c r="E2016" s="365">
        <v>3095</v>
      </c>
      <c r="F2016" s="366" t="s">
        <v>2665</v>
      </c>
      <c r="G2016" s="368"/>
      <c r="H2016" s="368" t="s">
        <v>4278</v>
      </c>
      <c r="I2016" s="367"/>
      <c r="J2016" s="361"/>
      <c r="K2016" s="362"/>
      <c r="L2016" s="361">
        <v>0</v>
      </c>
      <c r="M2016" s="201">
        <v>-85.643424171728256</v>
      </c>
      <c r="N2016" s="201">
        <v>415.34755298882715</v>
      </c>
      <c r="O2016" s="201">
        <v>41.094000000000001</v>
      </c>
      <c r="P2016" s="361">
        <v>41.094000000000001</v>
      </c>
      <c r="Q2016" s="361">
        <v>415.34755298882715</v>
      </c>
      <c r="R2016" s="361">
        <v>-85.643424171728256</v>
      </c>
      <c r="S2016" s="361">
        <v>309.66705698178578</v>
      </c>
      <c r="T2016" s="361">
        <v>309.66705698178578</v>
      </c>
      <c r="U2016" s="361"/>
      <c r="V2016" s="170">
        <v>241.18842711538593</v>
      </c>
    </row>
    <row r="2017" spans="1:22" x14ac:dyDescent="0.25">
      <c r="A2017">
        <v>0</v>
      </c>
      <c r="B2017" s="366"/>
      <c r="C2017" s="366"/>
      <c r="D2017" s="366"/>
      <c r="E2017" s="365"/>
      <c r="F2017" s="366"/>
      <c r="G2017" s="368"/>
      <c r="H2017" s="368"/>
      <c r="I2017" s="367"/>
      <c r="J2017" s="361"/>
      <c r="K2017" s="362"/>
      <c r="L2017" s="361">
        <v>0</v>
      </c>
      <c r="M2017" s="201">
        <v>-85.643424171728256</v>
      </c>
      <c r="N2017" s="201">
        <v>415.34755298882715</v>
      </c>
      <c r="O2017" s="201">
        <v>41.094000000000001</v>
      </c>
      <c r="P2017" s="361">
        <v>41.094000000000001</v>
      </c>
      <c r="Q2017" s="361">
        <v>415.34755298882715</v>
      </c>
      <c r="R2017" s="361">
        <v>-85.643424171728256</v>
      </c>
      <c r="S2017" s="361">
        <v>309.66705698178578</v>
      </c>
      <c r="T2017" s="361">
        <v>309.66705698178578</v>
      </c>
      <c r="U2017" s="361"/>
      <c r="V2017" s="170">
        <v>241.18842711538593</v>
      </c>
    </row>
    <row r="2018" spans="1:22" x14ac:dyDescent="0.25">
      <c r="A2018">
        <v>0</v>
      </c>
      <c r="B2018" s="366"/>
      <c r="C2018" s="366"/>
      <c r="D2018" s="366"/>
      <c r="E2018" s="365"/>
      <c r="F2018" s="366" t="s">
        <v>619</v>
      </c>
      <c r="G2018" s="368"/>
      <c r="H2018" s="368" t="s">
        <v>2198</v>
      </c>
      <c r="I2018" s="367"/>
      <c r="J2018" s="361"/>
      <c r="K2018" s="362"/>
      <c r="L2018" s="361">
        <v>0.16770400000000002</v>
      </c>
      <c r="M2018" s="201">
        <v>-85.559572171728263</v>
      </c>
      <c r="N2018" s="201">
        <v>415.34755298882715</v>
      </c>
      <c r="O2018" s="201">
        <v>41.094000000000001</v>
      </c>
      <c r="P2018" s="361">
        <v>41.094000000000001</v>
      </c>
      <c r="Q2018" s="361">
        <v>415.34755298882715</v>
      </c>
      <c r="R2018" s="361">
        <v>-85.475720171728256</v>
      </c>
      <c r="S2018" s="361">
        <v>309.75090898178581</v>
      </c>
      <c r="T2018" s="361">
        <v>309.83476098178579</v>
      </c>
      <c r="U2018" s="361"/>
      <c r="V2018" s="170">
        <v>241.27227911538597</v>
      </c>
    </row>
    <row r="2019" spans="1:22" x14ac:dyDescent="0.25">
      <c r="A2019">
        <v>0</v>
      </c>
      <c r="B2019" s="366" t="s">
        <v>2423</v>
      </c>
      <c r="C2019" s="366" t="s">
        <v>2676</v>
      </c>
      <c r="D2019" s="366" t="s">
        <v>1981</v>
      </c>
      <c r="E2019" s="365">
        <v>3099</v>
      </c>
      <c r="F2019" s="361" t="s">
        <v>2664</v>
      </c>
      <c r="G2019" s="364"/>
      <c r="H2019" s="364" t="s">
        <v>1978</v>
      </c>
      <c r="I2019" s="363">
        <v>40</v>
      </c>
      <c r="J2019" s="361"/>
      <c r="K2019" s="362"/>
      <c r="L2019" s="361">
        <v>5.7403999999999997E-2</v>
      </c>
      <c r="M2019" s="201">
        <v>-85.447018171728246</v>
      </c>
      <c r="N2019" s="201">
        <v>415.34755298882715</v>
      </c>
      <c r="O2019" s="201">
        <v>41.094000000000001</v>
      </c>
      <c r="P2019" s="361">
        <v>41.094000000000001</v>
      </c>
      <c r="Q2019" s="361">
        <v>415.34755298882715</v>
      </c>
      <c r="R2019" s="361">
        <v>-85.41831617172825</v>
      </c>
      <c r="S2019" s="361">
        <v>309.8634629817858</v>
      </c>
      <c r="T2019" s="361">
        <v>309.89216498178581</v>
      </c>
      <c r="U2019" s="361"/>
      <c r="V2019" s="170">
        <v>241.38483311538596</v>
      </c>
    </row>
    <row r="2020" spans="1:22" x14ac:dyDescent="0.25">
      <c r="A2020">
        <v>0</v>
      </c>
      <c r="B2020" s="278"/>
      <c r="C2020" s="278"/>
      <c r="D2020" s="280"/>
      <c r="E2020" s="279"/>
      <c r="F2020" s="280" t="s">
        <v>619</v>
      </c>
      <c r="G2020" s="277"/>
      <c r="H2020" s="277" t="s">
        <v>1962</v>
      </c>
      <c r="I2020" s="276">
        <v>40</v>
      </c>
      <c r="J2020" s="274"/>
      <c r="K2020" s="275"/>
      <c r="L2020" s="274">
        <v>0.103502</v>
      </c>
      <c r="M2020" s="201">
        <v>-85.36656517172824</v>
      </c>
      <c r="N2020" s="201">
        <v>415.34755298882715</v>
      </c>
      <c r="O2020" s="201">
        <v>41.094000000000001</v>
      </c>
      <c r="P2020" s="273">
        <v>41.094000000000001</v>
      </c>
      <c r="Q2020" s="273">
        <v>415.34755298882715</v>
      </c>
      <c r="R2020" s="273">
        <v>-85.314814171728244</v>
      </c>
      <c r="S2020" s="273">
        <v>309.94391598178578</v>
      </c>
      <c r="T2020" s="273">
        <v>309.9956669817858</v>
      </c>
      <c r="U2020" s="273"/>
      <c r="V2020" s="170">
        <v>241.46528611538594</v>
      </c>
    </row>
    <row r="2021" spans="1:22" x14ac:dyDescent="0.25">
      <c r="A2021">
        <v>0</v>
      </c>
      <c r="B2021" s="278" t="s">
        <v>2423</v>
      </c>
      <c r="C2021" s="278" t="s">
        <v>2663</v>
      </c>
      <c r="D2021" s="280" t="s">
        <v>111</v>
      </c>
      <c r="E2021" s="279">
        <v>3100</v>
      </c>
      <c r="F2021" s="278" t="s">
        <v>1321</v>
      </c>
      <c r="G2021" s="277" t="s">
        <v>2169</v>
      </c>
      <c r="H2021" s="277" t="s">
        <v>1951</v>
      </c>
      <c r="I2021" s="276"/>
      <c r="J2021" s="273"/>
      <c r="K2021" s="275"/>
      <c r="L2021" s="274">
        <v>0</v>
      </c>
      <c r="M2021" s="201">
        <v>-85.314814171728244</v>
      </c>
      <c r="N2021" s="201">
        <v>415.34755298882715</v>
      </c>
      <c r="O2021" s="201">
        <v>41.094000000000001</v>
      </c>
      <c r="P2021" s="273">
        <v>41.094000000000001</v>
      </c>
      <c r="Q2021" s="273">
        <v>415.34755298882715</v>
      </c>
      <c r="R2021" s="273">
        <v>-85.314814171728244</v>
      </c>
      <c r="S2021" s="273">
        <v>309.9956669817858</v>
      </c>
      <c r="T2021" s="273">
        <v>309.9956669817858</v>
      </c>
      <c r="U2021" s="273"/>
      <c r="V2021" s="170">
        <v>241.51703711538596</v>
      </c>
    </row>
    <row r="2022" spans="1:22" x14ac:dyDescent="0.25">
      <c r="A2022">
        <v>0</v>
      </c>
      <c r="B2022" s="278"/>
      <c r="C2022" s="278"/>
      <c r="D2022" s="280"/>
      <c r="E2022" s="279"/>
      <c r="F2022" s="283" t="s">
        <v>619</v>
      </c>
      <c r="G2022" s="277"/>
      <c r="H2022" s="277" t="s">
        <v>1969</v>
      </c>
      <c r="I2022" s="282"/>
      <c r="J2022" s="281"/>
      <c r="K2022" s="275"/>
      <c r="L2022" s="274">
        <v>0.14528199999999999</v>
      </c>
      <c r="M2022" s="201">
        <v>-85.24217317172824</v>
      </c>
      <c r="N2022" s="201">
        <v>415.34755298882715</v>
      </c>
      <c r="O2022" s="201">
        <v>41.094000000000001</v>
      </c>
      <c r="P2022" s="273">
        <v>41.094000000000001</v>
      </c>
      <c r="Q2022" s="273">
        <v>415.34755298882715</v>
      </c>
      <c r="R2022" s="273">
        <v>-85.16953217172825</v>
      </c>
      <c r="S2022" s="273">
        <v>310.06830798178584</v>
      </c>
      <c r="T2022" s="273">
        <v>310.14094898178581</v>
      </c>
      <c r="U2022" s="273"/>
      <c r="V2022" s="170">
        <v>241.58967811538599</v>
      </c>
    </row>
    <row r="2023" spans="1:22" x14ac:dyDescent="0.25">
      <c r="A2023">
        <v>0</v>
      </c>
      <c r="B2023" s="278" t="s">
        <v>2423</v>
      </c>
      <c r="C2023" s="278" t="s">
        <v>2663</v>
      </c>
      <c r="D2023" s="280" t="s">
        <v>2087</v>
      </c>
      <c r="E2023" s="279">
        <v>3101</v>
      </c>
      <c r="F2023" s="278" t="s">
        <v>2662</v>
      </c>
      <c r="G2023" s="277"/>
      <c r="H2023" s="277" t="s">
        <v>2085</v>
      </c>
      <c r="I2023" s="276"/>
      <c r="J2023" s="273"/>
      <c r="K2023" s="275"/>
      <c r="L2023" s="274">
        <v>0</v>
      </c>
      <c r="M2023" s="201">
        <v>-85.16953217172825</v>
      </c>
      <c r="N2023" s="201">
        <v>415.34755298882715</v>
      </c>
      <c r="O2023" s="201">
        <v>41.094000000000001</v>
      </c>
      <c r="P2023" s="273">
        <v>41.094000000000001</v>
      </c>
      <c r="Q2023" s="273">
        <v>415.34755298882715</v>
      </c>
      <c r="R2023" s="273">
        <v>-85.16953217172825</v>
      </c>
      <c r="S2023" s="273">
        <v>310.14094898178581</v>
      </c>
      <c r="T2023" s="273">
        <v>310.14094898178581</v>
      </c>
      <c r="U2023" s="273"/>
      <c r="V2023" s="170">
        <v>241.66231911538597</v>
      </c>
    </row>
    <row r="2024" spans="1:22" x14ac:dyDescent="0.25">
      <c r="A2024">
        <v>0</v>
      </c>
      <c r="B2024" s="278"/>
      <c r="C2024" s="278"/>
      <c r="D2024" s="280"/>
      <c r="E2024" s="279"/>
      <c r="F2024" s="283" t="s">
        <v>619</v>
      </c>
      <c r="G2024" s="277"/>
      <c r="H2024" s="277" t="s">
        <v>1969</v>
      </c>
      <c r="I2024" s="282"/>
      <c r="J2024" s="281"/>
      <c r="K2024" s="275"/>
      <c r="L2024" s="274">
        <v>0</v>
      </c>
      <c r="M2024" s="201">
        <v>-85.16953217172825</v>
      </c>
      <c r="N2024" s="201">
        <v>415.34755298882715</v>
      </c>
      <c r="O2024" s="201">
        <v>41.094000000000001</v>
      </c>
      <c r="P2024" s="273">
        <v>41.094000000000001</v>
      </c>
      <c r="Q2024" s="273">
        <v>415.34755298882715</v>
      </c>
      <c r="R2024" s="273">
        <v>-85.16953217172825</v>
      </c>
      <c r="S2024" s="273">
        <v>310.14094898178581</v>
      </c>
      <c r="T2024" s="273">
        <v>310.14094898178581</v>
      </c>
      <c r="U2024" s="273"/>
      <c r="V2024" s="170">
        <v>241.66231911538597</v>
      </c>
    </row>
    <row r="2025" spans="1:22" x14ac:dyDescent="0.25">
      <c r="A2025">
        <v>0</v>
      </c>
      <c r="B2025" s="278" t="s">
        <v>2423</v>
      </c>
      <c r="C2025" s="278" t="s">
        <v>2663</v>
      </c>
      <c r="D2025" s="280" t="s">
        <v>1990</v>
      </c>
      <c r="E2025" s="279">
        <v>3101</v>
      </c>
      <c r="F2025" s="278" t="s">
        <v>2661</v>
      </c>
      <c r="G2025" s="277" t="s">
        <v>1988</v>
      </c>
      <c r="H2025" s="277" t="s">
        <v>1987</v>
      </c>
      <c r="I2025" s="276"/>
      <c r="J2025" s="273"/>
      <c r="K2025" s="275"/>
      <c r="L2025" s="274">
        <v>0</v>
      </c>
      <c r="M2025" s="201">
        <v>-85.16953217172825</v>
      </c>
      <c r="N2025" s="201">
        <v>415.34755298882715</v>
      </c>
      <c r="O2025" s="201">
        <v>41.094000000000001</v>
      </c>
      <c r="P2025" s="273">
        <v>41.094000000000001</v>
      </c>
      <c r="Q2025" s="273">
        <v>415.34755298882715</v>
      </c>
      <c r="R2025" s="273">
        <v>-85.16953217172825</v>
      </c>
      <c r="S2025" s="273">
        <v>310.14094898178581</v>
      </c>
      <c r="T2025" s="273">
        <v>310.14094898178581</v>
      </c>
      <c r="U2025" s="273"/>
      <c r="V2025" s="170">
        <v>241.66231911538597</v>
      </c>
    </row>
    <row r="2026" spans="1:22" x14ac:dyDescent="0.25">
      <c r="A2026">
        <v>0</v>
      </c>
      <c r="B2026" s="278"/>
      <c r="C2026" s="278"/>
      <c r="D2026" s="280"/>
      <c r="E2026" s="279"/>
      <c r="F2026" s="278" t="s">
        <v>619</v>
      </c>
      <c r="G2026" s="277"/>
      <c r="H2026" s="277" t="s">
        <v>1962</v>
      </c>
      <c r="I2026" s="276">
        <v>40</v>
      </c>
      <c r="J2026" s="273"/>
      <c r="K2026" s="275"/>
      <c r="L2026" s="274">
        <v>0.13121600000000003</v>
      </c>
      <c r="M2026" s="201">
        <v>-85.103924171728252</v>
      </c>
      <c r="N2026" s="201">
        <v>415.34755298882715</v>
      </c>
      <c r="O2026" s="201">
        <v>41.094000000000001</v>
      </c>
      <c r="P2026" s="273">
        <v>41.094000000000001</v>
      </c>
      <c r="Q2026" s="273">
        <v>415.34755298882715</v>
      </c>
      <c r="R2026" s="273">
        <v>-85.038316171728255</v>
      </c>
      <c r="S2026" s="273">
        <v>310.20655698178581</v>
      </c>
      <c r="T2026" s="273">
        <v>310.27216498178581</v>
      </c>
      <c r="U2026" s="273"/>
      <c r="V2026" s="170">
        <v>241.72792711538597</v>
      </c>
    </row>
    <row r="2027" spans="1:22" x14ac:dyDescent="0.25">
      <c r="A2027">
        <v>0</v>
      </c>
      <c r="B2027" s="366" t="s">
        <v>2423</v>
      </c>
      <c r="C2027" s="366" t="s">
        <v>2660</v>
      </c>
      <c r="D2027" s="366" t="s">
        <v>1981</v>
      </c>
      <c r="E2027" s="365">
        <v>3103</v>
      </c>
      <c r="F2027" s="361" t="s">
        <v>2659</v>
      </c>
      <c r="G2027" s="364"/>
      <c r="H2027" s="364" t="s">
        <v>1978</v>
      </c>
      <c r="I2027" s="363">
        <v>40</v>
      </c>
      <c r="J2027" s="361"/>
      <c r="K2027" s="362"/>
      <c r="L2027" s="369">
        <v>5.7403999999999997E-2</v>
      </c>
      <c r="M2027" s="201">
        <v>-85.009614171728259</v>
      </c>
      <c r="N2027" s="201">
        <v>415.34755298882715</v>
      </c>
      <c r="O2027" s="201">
        <v>41.094000000000001</v>
      </c>
      <c r="P2027" s="361">
        <v>41.094000000000001</v>
      </c>
      <c r="Q2027" s="361">
        <v>415.34755298882715</v>
      </c>
      <c r="R2027" s="361">
        <v>-84.980912171728249</v>
      </c>
      <c r="S2027" s="361">
        <v>310.30086698178582</v>
      </c>
      <c r="T2027" s="361">
        <v>310.32956898178583</v>
      </c>
      <c r="U2027" s="361"/>
      <c r="V2027" s="170">
        <v>241.82223711538597</v>
      </c>
    </row>
    <row r="2028" spans="1:22" x14ac:dyDescent="0.25">
      <c r="A2028">
        <v>0</v>
      </c>
      <c r="B2028" s="366"/>
      <c r="C2028" s="366"/>
      <c r="D2028" s="366"/>
      <c r="E2028" s="365"/>
      <c r="F2028" s="366" t="s">
        <v>619</v>
      </c>
      <c r="G2028" s="368"/>
      <c r="H2028" s="368" t="s">
        <v>2198</v>
      </c>
      <c r="I2028" s="363"/>
      <c r="J2028" s="361"/>
      <c r="K2028" s="362"/>
      <c r="L2028" s="369">
        <v>0.16770400000000002</v>
      </c>
      <c r="M2028" s="201">
        <v>-84.897060171728242</v>
      </c>
      <c r="N2028" s="201">
        <v>415.34755298882715</v>
      </c>
      <c r="O2028" s="201">
        <v>41.094000000000001</v>
      </c>
      <c r="P2028" s="361">
        <v>41.094000000000001</v>
      </c>
      <c r="Q2028" s="361">
        <v>415.34755298882715</v>
      </c>
      <c r="R2028" s="361">
        <v>-84.813208171728249</v>
      </c>
      <c r="S2028" s="361">
        <v>310.41342098178586</v>
      </c>
      <c r="T2028" s="361">
        <v>310.49727298178584</v>
      </c>
      <c r="U2028" s="361"/>
      <c r="V2028" s="170">
        <v>241.93479111538602</v>
      </c>
    </row>
    <row r="2029" spans="1:22" x14ac:dyDescent="0.25">
      <c r="A2029">
        <v>0</v>
      </c>
      <c r="B2029" s="366" t="s">
        <v>2423</v>
      </c>
      <c r="C2029" s="366" t="s">
        <v>2660</v>
      </c>
      <c r="D2029" s="366" t="s">
        <v>2197</v>
      </c>
      <c r="E2029" s="365">
        <v>3104</v>
      </c>
      <c r="F2029" s="366" t="s">
        <v>2658</v>
      </c>
      <c r="G2029" s="368"/>
      <c r="H2029" s="368" t="s">
        <v>2632</v>
      </c>
      <c r="I2029" s="367">
        <v>40</v>
      </c>
      <c r="J2029" s="361"/>
      <c r="K2029" s="362"/>
      <c r="L2029" s="361">
        <v>0.32364399999999999</v>
      </c>
      <c r="M2029" s="201">
        <v>-84.651386171728248</v>
      </c>
      <c r="N2029" s="201">
        <v>415.34755298882715</v>
      </c>
      <c r="O2029" s="201">
        <v>41.094000000000001</v>
      </c>
      <c r="P2029" s="361">
        <v>41.094000000000001</v>
      </c>
      <c r="Q2029" s="361">
        <v>415.34755298882715</v>
      </c>
      <c r="R2029" s="361">
        <v>-84.489564171728247</v>
      </c>
      <c r="S2029" s="361">
        <v>310.65909498178587</v>
      </c>
      <c r="T2029" s="361">
        <v>310.82091698178584</v>
      </c>
      <c r="U2029" s="361"/>
      <c r="V2029" s="170">
        <v>242.18046511538603</v>
      </c>
    </row>
    <row r="2030" spans="1:22" x14ac:dyDescent="0.25">
      <c r="A2030">
        <v>0</v>
      </c>
      <c r="B2030" s="366" t="s">
        <v>2423</v>
      </c>
      <c r="C2030" s="366" t="s">
        <v>2660</v>
      </c>
      <c r="D2030" s="366" t="s">
        <v>2174</v>
      </c>
      <c r="E2030" s="365">
        <v>3107</v>
      </c>
      <c r="F2030" s="366" t="s">
        <v>2657</v>
      </c>
      <c r="G2030" s="368"/>
      <c r="H2030" s="368" t="s">
        <v>4278</v>
      </c>
      <c r="I2030" s="367"/>
      <c r="J2030" s="361"/>
      <c r="K2030" s="362"/>
      <c r="L2030" s="361">
        <v>0</v>
      </c>
      <c r="M2030" s="201">
        <v>-84.489564171728247</v>
      </c>
      <c r="N2030" s="201">
        <v>415.34755298882715</v>
      </c>
      <c r="O2030" s="201">
        <v>41.094000000000001</v>
      </c>
      <c r="P2030" s="361">
        <v>41.094000000000001</v>
      </c>
      <c r="Q2030" s="361">
        <v>415.34755298882715</v>
      </c>
      <c r="R2030" s="361">
        <v>-84.489564171728247</v>
      </c>
      <c r="S2030" s="361">
        <v>310.82091698178584</v>
      </c>
      <c r="T2030" s="361">
        <v>310.82091698178584</v>
      </c>
      <c r="U2030" s="361"/>
      <c r="V2030" s="170">
        <v>242.342287115386</v>
      </c>
    </row>
    <row r="2031" spans="1:22" x14ac:dyDescent="0.25">
      <c r="A2031">
        <v>0</v>
      </c>
      <c r="B2031" s="366"/>
      <c r="C2031" s="366"/>
      <c r="D2031" s="366"/>
      <c r="E2031" s="365"/>
      <c r="F2031" s="366"/>
      <c r="G2031" s="368"/>
      <c r="H2031" s="368"/>
      <c r="I2031" s="367"/>
      <c r="J2031" s="361"/>
      <c r="K2031" s="362"/>
      <c r="L2031" s="361">
        <v>0</v>
      </c>
      <c r="M2031" s="201">
        <v>-84.489564171728247</v>
      </c>
      <c r="N2031" s="201">
        <v>415.34755298882715</v>
      </c>
      <c r="O2031" s="201">
        <v>41.094000000000001</v>
      </c>
      <c r="P2031" s="361">
        <v>41.094000000000001</v>
      </c>
      <c r="Q2031" s="361">
        <v>415.34755298882715</v>
      </c>
      <c r="R2031" s="361">
        <v>-84.489564171728247</v>
      </c>
      <c r="S2031" s="361">
        <v>310.82091698178584</v>
      </c>
      <c r="T2031" s="361">
        <v>310.82091698178584</v>
      </c>
      <c r="U2031" s="361"/>
      <c r="V2031" s="170">
        <v>242.342287115386</v>
      </c>
    </row>
    <row r="2032" spans="1:22" x14ac:dyDescent="0.25">
      <c r="A2032">
        <v>0</v>
      </c>
      <c r="B2032" s="366"/>
      <c r="C2032" s="366"/>
      <c r="D2032" s="366"/>
      <c r="E2032" s="365"/>
      <c r="F2032" s="366" t="s">
        <v>619</v>
      </c>
      <c r="G2032" s="368"/>
      <c r="H2032" s="368" t="s">
        <v>1962</v>
      </c>
      <c r="I2032" s="367"/>
      <c r="J2032" s="361"/>
      <c r="K2032" s="362"/>
      <c r="L2032" s="361">
        <v>9.9516999999999994E-2</v>
      </c>
      <c r="M2032" s="201">
        <v>-84.439805671728237</v>
      </c>
      <c r="N2032" s="201">
        <v>415.34755298882715</v>
      </c>
      <c r="O2032" s="201">
        <v>41.094000000000001</v>
      </c>
      <c r="P2032" s="361">
        <v>41.094000000000001</v>
      </c>
      <c r="Q2032" s="361">
        <v>415.34755298882715</v>
      </c>
      <c r="R2032" s="361">
        <v>-84.390047171728241</v>
      </c>
      <c r="S2032" s="361">
        <v>310.87067548178584</v>
      </c>
      <c r="T2032" s="361">
        <v>310.92043398178583</v>
      </c>
      <c r="U2032" s="361"/>
      <c r="V2032" s="170">
        <v>242.392045615386</v>
      </c>
    </row>
    <row r="2033" spans="1:22" x14ac:dyDescent="0.25">
      <c r="A2033">
        <v>0</v>
      </c>
      <c r="B2033" s="366" t="s">
        <v>2423</v>
      </c>
      <c r="C2033" s="366" t="s">
        <v>2660</v>
      </c>
      <c r="D2033" s="366" t="s">
        <v>2194</v>
      </c>
      <c r="E2033" s="365">
        <v>3109</v>
      </c>
      <c r="F2033" s="366" t="s">
        <v>2656</v>
      </c>
      <c r="G2033" s="368"/>
      <c r="H2033" s="368" t="s">
        <v>2632</v>
      </c>
      <c r="I2033" s="367">
        <v>40</v>
      </c>
      <c r="J2033" s="361"/>
      <c r="K2033" s="362"/>
      <c r="L2033" s="361">
        <v>0.32364399999999999</v>
      </c>
      <c r="M2033" s="201">
        <v>-84.228225171728241</v>
      </c>
      <c r="N2033" s="201">
        <v>415.34755298882715</v>
      </c>
      <c r="O2033" s="201">
        <v>41.094000000000001</v>
      </c>
      <c r="P2033" s="361">
        <v>41.094000000000001</v>
      </c>
      <c r="Q2033" s="361">
        <v>415.34755298882715</v>
      </c>
      <c r="R2033" s="361">
        <v>-84.06640317172824</v>
      </c>
      <c r="S2033" s="361">
        <v>311.08225598178586</v>
      </c>
      <c r="T2033" s="361">
        <v>311.24407798178584</v>
      </c>
      <c r="U2033" s="361"/>
      <c r="V2033" s="170">
        <v>242.60362611538602</v>
      </c>
    </row>
    <row r="2034" spans="1:22" x14ac:dyDescent="0.25">
      <c r="A2034">
        <v>0</v>
      </c>
      <c r="B2034" s="366"/>
      <c r="C2034" s="366"/>
      <c r="D2034" s="366"/>
      <c r="E2034" s="365"/>
      <c r="F2034" s="366" t="s">
        <v>619</v>
      </c>
      <c r="G2034" s="368"/>
      <c r="H2034" s="368"/>
      <c r="I2034" s="367"/>
      <c r="J2034" s="361"/>
      <c r="K2034" s="362"/>
      <c r="L2034" s="361">
        <v>0</v>
      </c>
      <c r="M2034" s="201">
        <v>-84.06640317172824</v>
      </c>
      <c r="N2034" s="201">
        <v>415.34755298882715</v>
      </c>
      <c r="O2034" s="201">
        <v>41.094000000000001</v>
      </c>
      <c r="P2034" s="361">
        <v>41.094000000000001</v>
      </c>
      <c r="Q2034" s="361">
        <v>415.34755298882715</v>
      </c>
      <c r="R2034" s="361">
        <v>-84.06640317172824</v>
      </c>
      <c r="S2034" s="361">
        <v>311.24407798178584</v>
      </c>
      <c r="T2034" s="361">
        <v>311.24407798178584</v>
      </c>
      <c r="U2034" s="361"/>
      <c r="V2034" s="170">
        <v>242.76544811538599</v>
      </c>
    </row>
    <row r="2035" spans="1:22" x14ac:dyDescent="0.25">
      <c r="A2035">
        <v>0</v>
      </c>
      <c r="B2035" s="366"/>
      <c r="C2035" s="366"/>
      <c r="D2035" s="366"/>
      <c r="E2035" s="365"/>
      <c r="F2035" s="366"/>
      <c r="G2035" s="368"/>
      <c r="H2035" s="368"/>
      <c r="I2035" s="367"/>
      <c r="J2035" s="361"/>
      <c r="K2035" s="362"/>
      <c r="L2035" s="361">
        <v>0</v>
      </c>
      <c r="M2035" s="201">
        <v>-84.06640317172824</v>
      </c>
      <c r="N2035" s="201">
        <v>415.34755298882715</v>
      </c>
      <c r="O2035" s="201">
        <v>41.094000000000001</v>
      </c>
      <c r="P2035" s="361">
        <v>41.094000000000001</v>
      </c>
      <c r="Q2035" s="361">
        <v>415.34755298882715</v>
      </c>
      <c r="R2035" s="361">
        <v>-84.06640317172824</v>
      </c>
      <c r="S2035" s="361">
        <v>311.24407798178584</v>
      </c>
      <c r="T2035" s="361">
        <v>311.24407798178584</v>
      </c>
      <c r="U2035" s="361"/>
      <c r="V2035" s="170">
        <v>242.76544811538599</v>
      </c>
    </row>
    <row r="2036" spans="1:22" x14ac:dyDescent="0.25">
      <c r="A2036">
        <v>0</v>
      </c>
      <c r="B2036" s="366"/>
      <c r="C2036" s="366"/>
      <c r="D2036" s="366"/>
      <c r="E2036" s="365"/>
      <c r="F2036" s="366" t="s">
        <v>619</v>
      </c>
      <c r="G2036" s="368"/>
      <c r="H2036" s="368" t="s">
        <v>1962</v>
      </c>
      <c r="I2036" s="367"/>
      <c r="J2036" s="361"/>
      <c r="K2036" s="362"/>
      <c r="L2036" s="361">
        <v>9.9516999999999994E-2</v>
      </c>
      <c r="M2036" s="201">
        <v>-84.016644671728244</v>
      </c>
      <c r="N2036" s="201">
        <v>415.34755298882715</v>
      </c>
      <c r="O2036" s="201">
        <v>41.094000000000001</v>
      </c>
      <c r="P2036" s="361">
        <v>41.094000000000001</v>
      </c>
      <c r="Q2036" s="361">
        <v>415.34755298882715</v>
      </c>
      <c r="R2036" s="361">
        <v>-83.966886171728234</v>
      </c>
      <c r="S2036" s="361">
        <v>311.29383648178583</v>
      </c>
      <c r="T2036" s="361">
        <v>311.34359498178583</v>
      </c>
      <c r="U2036" s="361"/>
      <c r="V2036" s="170">
        <v>242.81520661538599</v>
      </c>
    </row>
    <row r="2037" spans="1:22" x14ac:dyDescent="0.25">
      <c r="A2037">
        <v>0</v>
      </c>
      <c r="B2037" s="366" t="s">
        <v>2423</v>
      </c>
      <c r="C2037" s="366" t="s">
        <v>2660</v>
      </c>
      <c r="D2037" s="366" t="s">
        <v>2192</v>
      </c>
      <c r="E2037" s="365">
        <v>3113</v>
      </c>
      <c r="F2037" s="366" t="s">
        <v>2655</v>
      </c>
      <c r="G2037" s="368"/>
      <c r="H2037" s="368" t="s">
        <v>2632</v>
      </c>
      <c r="I2037" s="367">
        <v>40</v>
      </c>
      <c r="J2037" s="361"/>
      <c r="K2037" s="362"/>
      <c r="L2037" s="361">
        <v>0.32364399999999999</v>
      </c>
      <c r="M2037" s="201">
        <v>-83.805064171728233</v>
      </c>
      <c r="N2037" s="201">
        <v>415.34755298882715</v>
      </c>
      <c r="O2037" s="201">
        <v>41.094000000000001</v>
      </c>
      <c r="P2037" s="361">
        <v>41.094000000000001</v>
      </c>
      <c r="Q2037" s="361">
        <v>415.34755298882715</v>
      </c>
      <c r="R2037" s="361">
        <v>-83.643242171728232</v>
      </c>
      <c r="S2037" s="361">
        <v>311.50541698178586</v>
      </c>
      <c r="T2037" s="361">
        <v>311.66723898178583</v>
      </c>
      <c r="U2037" s="361"/>
      <c r="V2037" s="170">
        <v>243.02678711538601</v>
      </c>
    </row>
    <row r="2038" spans="1:22" x14ac:dyDescent="0.25">
      <c r="A2038">
        <v>0</v>
      </c>
      <c r="B2038" s="366" t="s">
        <v>2423</v>
      </c>
      <c r="C2038" s="366" t="s">
        <v>2660</v>
      </c>
      <c r="D2038" s="366" t="s">
        <v>2174</v>
      </c>
      <c r="E2038" s="365">
        <v>3115</v>
      </c>
      <c r="F2038" s="366" t="s">
        <v>2654</v>
      </c>
      <c r="G2038" s="368"/>
      <c r="H2038" s="368" t="s">
        <v>4278</v>
      </c>
      <c r="I2038" s="367"/>
      <c r="J2038" s="361"/>
      <c r="K2038" s="362"/>
      <c r="L2038" s="361">
        <v>0</v>
      </c>
      <c r="M2038" s="201">
        <v>-83.643242171728232</v>
      </c>
      <c r="N2038" s="201">
        <v>415.34755298882715</v>
      </c>
      <c r="O2038" s="201">
        <v>41.094000000000001</v>
      </c>
      <c r="P2038" s="361">
        <v>41.094000000000001</v>
      </c>
      <c r="Q2038" s="361">
        <v>415.34755298882715</v>
      </c>
      <c r="R2038" s="361">
        <v>-83.643242171728232</v>
      </c>
      <c r="S2038" s="361">
        <v>311.66723898178583</v>
      </c>
      <c r="T2038" s="361">
        <v>311.66723898178583</v>
      </c>
      <c r="U2038" s="361"/>
      <c r="V2038" s="170">
        <v>243.18860911538599</v>
      </c>
    </row>
    <row r="2039" spans="1:22" x14ac:dyDescent="0.25">
      <c r="A2039">
        <v>0</v>
      </c>
      <c r="B2039" s="366"/>
      <c r="C2039" s="366"/>
      <c r="D2039" s="366"/>
      <c r="E2039" s="365"/>
      <c r="F2039" s="366"/>
      <c r="G2039" s="368"/>
      <c r="H2039" s="368"/>
      <c r="I2039" s="367"/>
      <c r="J2039" s="361"/>
      <c r="K2039" s="362"/>
      <c r="L2039" s="361">
        <v>0</v>
      </c>
      <c r="M2039" s="201">
        <v>-83.643242171728232</v>
      </c>
      <c r="N2039" s="201">
        <v>415.34755298882715</v>
      </c>
      <c r="O2039" s="201">
        <v>41.094000000000001</v>
      </c>
      <c r="P2039" s="361">
        <v>41.094000000000001</v>
      </c>
      <c r="Q2039" s="361">
        <v>415.34755298882715</v>
      </c>
      <c r="R2039" s="361">
        <v>-83.643242171728232</v>
      </c>
      <c r="S2039" s="361">
        <v>311.66723898178583</v>
      </c>
      <c r="T2039" s="361">
        <v>311.66723898178583</v>
      </c>
      <c r="U2039" s="361"/>
      <c r="V2039" s="170">
        <v>243.18860911538599</v>
      </c>
    </row>
    <row r="2040" spans="1:22" x14ac:dyDescent="0.25">
      <c r="A2040">
        <v>0</v>
      </c>
      <c r="B2040" s="366"/>
      <c r="C2040" s="366"/>
      <c r="D2040" s="366"/>
      <c r="E2040" s="365"/>
      <c r="F2040" s="366" t="s">
        <v>619</v>
      </c>
      <c r="G2040" s="368"/>
      <c r="H2040" s="368" t="s">
        <v>2636</v>
      </c>
      <c r="I2040" s="367"/>
      <c r="J2040" s="361"/>
      <c r="K2040" s="362"/>
      <c r="L2040" s="361">
        <v>0.15525</v>
      </c>
      <c r="M2040" s="201">
        <v>-83.565617171728235</v>
      </c>
      <c r="N2040" s="201">
        <v>415.34755298882715</v>
      </c>
      <c r="O2040" s="201">
        <v>41.094000000000001</v>
      </c>
      <c r="P2040" s="361">
        <v>41.094000000000001</v>
      </c>
      <c r="Q2040" s="361">
        <v>415.34755298882715</v>
      </c>
      <c r="R2040" s="361">
        <v>-83.487992171728237</v>
      </c>
      <c r="S2040" s="361">
        <v>311.74486398178584</v>
      </c>
      <c r="T2040" s="361">
        <v>311.82248898178585</v>
      </c>
      <c r="U2040" s="361"/>
      <c r="V2040" s="170">
        <v>243.266234115386</v>
      </c>
    </row>
    <row r="2041" spans="1:22" x14ac:dyDescent="0.25">
      <c r="A2041">
        <v>0</v>
      </c>
      <c r="B2041" s="366" t="s">
        <v>2423</v>
      </c>
      <c r="C2041" s="366" t="s">
        <v>2660</v>
      </c>
      <c r="D2041" s="366" t="s">
        <v>2187</v>
      </c>
      <c r="E2041" s="365">
        <v>3121</v>
      </c>
      <c r="F2041" s="366" t="s">
        <v>2653</v>
      </c>
      <c r="G2041" s="368" t="s">
        <v>2185</v>
      </c>
      <c r="H2041" s="368" t="s">
        <v>2184</v>
      </c>
      <c r="I2041" s="367">
        <v>40</v>
      </c>
      <c r="J2041" s="361"/>
      <c r="K2041" s="362"/>
      <c r="L2041" s="361">
        <v>0.5</v>
      </c>
      <c r="M2041" s="201">
        <v>-83.237992171728237</v>
      </c>
      <c r="N2041" s="201">
        <v>415.34755298882715</v>
      </c>
      <c r="O2041" s="201">
        <v>41.094000000000001</v>
      </c>
      <c r="P2041" s="361">
        <v>41.094000000000001</v>
      </c>
      <c r="Q2041" s="361">
        <v>415.34755298882715</v>
      </c>
      <c r="R2041" s="361">
        <v>-82.987992171728237</v>
      </c>
      <c r="S2041" s="361">
        <v>312.07248898178585</v>
      </c>
      <c r="T2041" s="361">
        <v>312.32248898178585</v>
      </c>
      <c r="U2041" s="361"/>
      <c r="V2041" s="170">
        <v>243.59385911538601</v>
      </c>
    </row>
    <row r="2042" spans="1:22" x14ac:dyDescent="0.25">
      <c r="A2042">
        <v>0</v>
      </c>
      <c r="B2042" s="366"/>
      <c r="C2042" s="366"/>
      <c r="D2042" s="366"/>
      <c r="E2042" s="365"/>
      <c r="F2042" s="366" t="s">
        <v>619</v>
      </c>
      <c r="G2042" s="368"/>
      <c r="H2042" s="368" t="s">
        <v>2636</v>
      </c>
      <c r="I2042" s="367"/>
      <c r="J2042" s="361"/>
      <c r="K2042" s="362"/>
      <c r="L2042" s="361">
        <v>0.15525</v>
      </c>
      <c r="M2042" s="201">
        <v>-82.91036717172824</v>
      </c>
      <c r="N2042" s="201">
        <v>415.34755298882715</v>
      </c>
      <c r="O2042" s="201">
        <v>41.094000000000001</v>
      </c>
      <c r="P2042" s="361">
        <v>41.094000000000001</v>
      </c>
      <c r="Q2042" s="361">
        <v>415.34755298882715</v>
      </c>
      <c r="R2042" s="361">
        <v>-82.832742171728242</v>
      </c>
      <c r="S2042" s="361">
        <v>312.40011398178586</v>
      </c>
      <c r="T2042" s="361">
        <v>312.47773898178588</v>
      </c>
      <c r="U2042" s="361"/>
      <c r="V2042" s="170">
        <v>243.92148411538602</v>
      </c>
    </row>
    <row r="2043" spans="1:22" x14ac:dyDescent="0.25">
      <c r="A2043">
        <v>0</v>
      </c>
      <c r="B2043" s="366" t="s">
        <v>2423</v>
      </c>
      <c r="C2043" s="366" t="s">
        <v>2660</v>
      </c>
      <c r="D2043" s="366" t="s">
        <v>2190</v>
      </c>
      <c r="E2043" s="365">
        <v>3124</v>
      </c>
      <c r="F2043" s="366" t="s">
        <v>2652</v>
      </c>
      <c r="G2043" s="368"/>
      <c r="H2043" s="368" t="s">
        <v>2632</v>
      </c>
      <c r="I2043" s="367">
        <v>40</v>
      </c>
      <c r="J2043" s="361"/>
      <c r="K2043" s="362"/>
      <c r="L2043" s="361">
        <v>0.32364399999999999</v>
      </c>
      <c r="M2043" s="201">
        <v>-82.670920171728241</v>
      </c>
      <c r="N2043" s="201">
        <v>415.34755298882715</v>
      </c>
      <c r="O2043" s="201">
        <v>41.094000000000001</v>
      </c>
      <c r="P2043" s="361">
        <v>41.094000000000001</v>
      </c>
      <c r="Q2043" s="361">
        <v>415.34755298882715</v>
      </c>
      <c r="R2043" s="361">
        <v>-82.50909817172824</v>
      </c>
      <c r="S2043" s="361">
        <v>312.63956098178591</v>
      </c>
      <c r="T2043" s="361">
        <v>312.80138298178588</v>
      </c>
      <c r="U2043" s="361"/>
      <c r="V2043" s="170">
        <v>244.16093111538606</v>
      </c>
    </row>
    <row r="2044" spans="1:22" x14ac:dyDescent="0.25">
      <c r="A2044">
        <v>0</v>
      </c>
      <c r="B2044" s="366"/>
      <c r="C2044" s="366"/>
      <c r="D2044" s="366"/>
      <c r="E2044" s="365"/>
      <c r="F2044" s="366" t="s">
        <v>619</v>
      </c>
      <c r="G2044" s="368"/>
      <c r="H2044" s="368"/>
      <c r="I2044" s="367"/>
      <c r="J2044" s="361"/>
      <c r="K2044" s="362"/>
      <c r="L2044" s="361">
        <v>0</v>
      </c>
      <c r="M2044" s="201">
        <v>-82.50909817172824</v>
      </c>
      <c r="N2044" s="201">
        <v>415.34755298882715</v>
      </c>
      <c r="O2044" s="201">
        <v>41.094000000000001</v>
      </c>
      <c r="P2044" s="361">
        <v>41.094000000000001</v>
      </c>
      <c r="Q2044" s="361">
        <v>415.34755298882715</v>
      </c>
      <c r="R2044" s="361">
        <v>-82.50909817172824</v>
      </c>
      <c r="S2044" s="361">
        <v>312.80138298178588</v>
      </c>
      <c r="T2044" s="361">
        <v>312.80138298178588</v>
      </c>
      <c r="U2044" s="361"/>
      <c r="V2044" s="170">
        <v>244.32275311538604</v>
      </c>
    </row>
    <row r="2045" spans="1:22" x14ac:dyDescent="0.25">
      <c r="A2045">
        <v>0</v>
      </c>
      <c r="B2045" s="366"/>
      <c r="C2045" s="366"/>
      <c r="D2045" s="366"/>
      <c r="E2045" s="365"/>
      <c r="F2045" s="366"/>
      <c r="G2045" s="368"/>
      <c r="H2045" s="368"/>
      <c r="I2045" s="367"/>
      <c r="J2045" s="361"/>
      <c r="K2045" s="362"/>
      <c r="L2045" s="361">
        <v>0</v>
      </c>
      <c r="M2045" s="201">
        <v>-82.50909817172824</v>
      </c>
      <c r="N2045" s="201">
        <v>415.34755298882715</v>
      </c>
      <c r="O2045" s="201">
        <v>41.094000000000001</v>
      </c>
      <c r="P2045" s="361">
        <v>41.094000000000001</v>
      </c>
      <c r="Q2045" s="361">
        <v>415.34755298882715</v>
      </c>
      <c r="R2045" s="361">
        <v>-82.50909817172824</v>
      </c>
      <c r="S2045" s="361">
        <v>312.80138298178588</v>
      </c>
      <c r="T2045" s="361">
        <v>312.80138298178588</v>
      </c>
      <c r="U2045" s="361"/>
      <c r="V2045" s="170">
        <v>244.32275311538604</v>
      </c>
    </row>
    <row r="2046" spans="1:22" x14ac:dyDescent="0.25">
      <c r="A2046">
        <v>0</v>
      </c>
      <c r="B2046" s="366"/>
      <c r="C2046" s="366"/>
      <c r="D2046" s="366"/>
      <c r="E2046" s="365"/>
      <c r="F2046" s="366" t="s">
        <v>619</v>
      </c>
      <c r="G2046" s="368"/>
      <c r="H2046" s="368"/>
      <c r="I2046" s="367"/>
      <c r="J2046" s="361"/>
      <c r="K2046" s="362"/>
      <c r="L2046" s="361">
        <v>9.9516999999999994E-2</v>
      </c>
      <c r="M2046" s="201">
        <v>-82.45933967172823</v>
      </c>
      <c r="N2046" s="201">
        <v>415.34755298882715</v>
      </c>
      <c r="O2046" s="201">
        <v>41.094000000000001</v>
      </c>
      <c r="P2046" s="361">
        <v>41.094000000000001</v>
      </c>
      <c r="Q2046" s="361">
        <v>415.34755298882715</v>
      </c>
      <c r="R2046" s="361">
        <v>-82.409581171728234</v>
      </c>
      <c r="S2046" s="361">
        <v>312.85114148178587</v>
      </c>
      <c r="T2046" s="361">
        <v>312.90089998178587</v>
      </c>
      <c r="U2046" s="361"/>
      <c r="V2046" s="170">
        <v>244.37251161538603</v>
      </c>
    </row>
    <row r="2047" spans="1:22" x14ac:dyDescent="0.25">
      <c r="A2047">
        <v>0</v>
      </c>
      <c r="B2047" s="366" t="s">
        <v>2423</v>
      </c>
      <c r="C2047" s="366" t="s">
        <v>2660</v>
      </c>
      <c r="D2047" s="366" t="s">
        <v>2183</v>
      </c>
      <c r="E2047" s="365">
        <v>3129</v>
      </c>
      <c r="F2047" s="366" t="s">
        <v>2651</v>
      </c>
      <c r="G2047" s="368"/>
      <c r="H2047" s="368" t="s">
        <v>2632</v>
      </c>
      <c r="I2047" s="367">
        <v>40</v>
      </c>
      <c r="J2047" s="361"/>
      <c r="K2047" s="362"/>
      <c r="L2047" s="361">
        <v>0.32364399999999999</v>
      </c>
      <c r="M2047" s="201">
        <v>-82.247759171728234</v>
      </c>
      <c r="N2047" s="201">
        <v>415.34755298882715</v>
      </c>
      <c r="O2047" s="201">
        <v>41.094000000000001</v>
      </c>
      <c r="P2047" s="361">
        <v>41.094000000000001</v>
      </c>
      <c r="Q2047" s="361">
        <v>415.34755298882715</v>
      </c>
      <c r="R2047" s="361">
        <v>-82.085937171728233</v>
      </c>
      <c r="S2047" s="361">
        <v>313.0627219817859</v>
      </c>
      <c r="T2047" s="361">
        <v>313.22454398178587</v>
      </c>
      <c r="U2047" s="361"/>
      <c r="V2047" s="170">
        <v>244.58409211538606</v>
      </c>
    </row>
    <row r="2048" spans="1:22" x14ac:dyDescent="0.25">
      <c r="A2048">
        <v>0</v>
      </c>
      <c r="B2048" s="366"/>
      <c r="C2048" s="366"/>
      <c r="D2048" s="366"/>
      <c r="E2048" s="365"/>
      <c r="F2048" s="366" t="s">
        <v>619</v>
      </c>
      <c r="G2048" s="368"/>
      <c r="H2048" s="368"/>
      <c r="I2048" s="367"/>
      <c r="J2048" s="361"/>
      <c r="K2048" s="362"/>
      <c r="L2048" s="361">
        <v>0</v>
      </c>
      <c r="M2048" s="201">
        <v>-82.085937171728233</v>
      </c>
      <c r="N2048" s="201">
        <v>415.34755298882715</v>
      </c>
      <c r="O2048" s="201">
        <v>41.094000000000001</v>
      </c>
      <c r="P2048" s="361">
        <v>41.094000000000001</v>
      </c>
      <c r="Q2048" s="361">
        <v>415.34755298882715</v>
      </c>
      <c r="R2048" s="361">
        <v>-82.085937171728233</v>
      </c>
      <c r="S2048" s="361">
        <v>313.22454398178587</v>
      </c>
      <c r="T2048" s="361">
        <v>313.22454398178587</v>
      </c>
      <c r="U2048" s="361"/>
      <c r="V2048" s="170">
        <v>244.74591411538603</v>
      </c>
    </row>
    <row r="2049" spans="1:22" x14ac:dyDescent="0.25">
      <c r="A2049">
        <v>0</v>
      </c>
      <c r="B2049" s="366"/>
      <c r="C2049" s="366"/>
      <c r="D2049" s="366"/>
      <c r="E2049" s="365"/>
      <c r="F2049" s="366"/>
      <c r="G2049" s="368"/>
      <c r="H2049" s="368"/>
      <c r="I2049" s="367"/>
      <c r="J2049" s="361"/>
      <c r="K2049" s="362"/>
      <c r="L2049" s="361">
        <v>0</v>
      </c>
      <c r="M2049" s="201">
        <v>-82.085937171728233</v>
      </c>
      <c r="N2049" s="201">
        <v>415.34755298882715</v>
      </c>
      <c r="O2049" s="201">
        <v>41.094000000000001</v>
      </c>
      <c r="P2049" s="361">
        <v>41.094000000000001</v>
      </c>
      <c r="Q2049" s="361">
        <v>415.34755298882715</v>
      </c>
      <c r="R2049" s="361">
        <v>-82.085937171728233</v>
      </c>
      <c r="S2049" s="361">
        <v>313.22454398178587</v>
      </c>
      <c r="T2049" s="361">
        <v>313.22454398178587</v>
      </c>
      <c r="U2049" s="361"/>
      <c r="V2049" s="170">
        <v>244.74591411538603</v>
      </c>
    </row>
    <row r="2050" spans="1:22" x14ac:dyDescent="0.25">
      <c r="A2050">
        <v>0</v>
      </c>
      <c r="B2050" s="366"/>
      <c r="C2050" s="366"/>
      <c r="D2050" s="366"/>
      <c r="E2050" s="365"/>
      <c r="F2050" s="366" t="s">
        <v>619</v>
      </c>
      <c r="G2050" s="368"/>
      <c r="H2050" s="368"/>
      <c r="I2050" s="367"/>
      <c r="J2050" s="361"/>
      <c r="K2050" s="362"/>
      <c r="L2050" s="361">
        <v>9.9516999999999994E-2</v>
      </c>
      <c r="M2050" s="201">
        <v>-82.036178671728237</v>
      </c>
      <c r="N2050" s="201">
        <v>415.34755298882715</v>
      </c>
      <c r="O2050" s="201">
        <v>41.094000000000001</v>
      </c>
      <c r="P2050" s="361">
        <v>41.094000000000001</v>
      </c>
      <c r="Q2050" s="361">
        <v>415.34755298882715</v>
      </c>
      <c r="R2050" s="361">
        <v>-81.986420171728227</v>
      </c>
      <c r="S2050" s="361">
        <v>313.27430248178587</v>
      </c>
      <c r="T2050" s="361">
        <v>313.32406098178586</v>
      </c>
      <c r="U2050" s="361"/>
      <c r="V2050" s="170">
        <v>244.79567261538602</v>
      </c>
    </row>
    <row r="2051" spans="1:22" x14ac:dyDescent="0.25">
      <c r="A2051">
        <v>0</v>
      </c>
      <c r="B2051" s="366" t="s">
        <v>2423</v>
      </c>
      <c r="C2051" s="366" t="s">
        <v>2660</v>
      </c>
      <c r="D2051" s="366" t="s">
        <v>2181</v>
      </c>
      <c r="E2051" s="365">
        <v>3133</v>
      </c>
      <c r="F2051" s="366" t="s">
        <v>2650</v>
      </c>
      <c r="G2051" s="368"/>
      <c r="H2051" s="368" t="s">
        <v>2632</v>
      </c>
      <c r="I2051" s="367">
        <v>40</v>
      </c>
      <c r="J2051" s="361"/>
      <c r="K2051" s="362"/>
      <c r="L2051" s="361">
        <v>0.32364399999999999</v>
      </c>
      <c r="M2051" s="201">
        <v>-81.824598171728226</v>
      </c>
      <c r="N2051" s="201">
        <v>415.34755298882715</v>
      </c>
      <c r="O2051" s="201">
        <v>41.094000000000001</v>
      </c>
      <c r="P2051" s="361">
        <v>41.094000000000001</v>
      </c>
      <c r="Q2051" s="361">
        <v>415.34755298882715</v>
      </c>
      <c r="R2051" s="361">
        <v>-81.662776171728225</v>
      </c>
      <c r="S2051" s="361">
        <v>313.48588298178589</v>
      </c>
      <c r="T2051" s="361">
        <v>313.64770498178586</v>
      </c>
      <c r="U2051" s="361"/>
      <c r="V2051" s="170">
        <v>245.00725311538605</v>
      </c>
    </row>
    <row r="2052" spans="1:22" x14ac:dyDescent="0.25">
      <c r="A2052">
        <v>0</v>
      </c>
      <c r="B2052" s="366" t="s">
        <v>2423</v>
      </c>
      <c r="C2052" s="366" t="s">
        <v>2660</v>
      </c>
      <c r="D2052" s="366" t="s">
        <v>2174</v>
      </c>
      <c r="E2052" s="365">
        <v>3135</v>
      </c>
      <c r="F2052" s="366" t="s">
        <v>2649</v>
      </c>
      <c r="G2052" s="368"/>
      <c r="H2052" s="368" t="s">
        <v>4278</v>
      </c>
      <c r="I2052" s="367"/>
      <c r="J2052" s="361"/>
      <c r="K2052" s="362"/>
      <c r="L2052" s="361">
        <v>0</v>
      </c>
      <c r="M2052" s="201">
        <v>-81.662776171728225</v>
      </c>
      <c r="N2052" s="201">
        <v>415.34755298882715</v>
      </c>
      <c r="O2052" s="201">
        <v>41.094000000000001</v>
      </c>
      <c r="P2052" s="361">
        <v>41.094000000000001</v>
      </c>
      <c r="Q2052" s="361">
        <v>415.34755298882715</v>
      </c>
      <c r="R2052" s="361">
        <v>-81.662776171728225</v>
      </c>
      <c r="S2052" s="361">
        <v>313.64770498178586</v>
      </c>
      <c r="T2052" s="361">
        <v>313.64770498178586</v>
      </c>
      <c r="U2052" s="361"/>
      <c r="V2052" s="170">
        <v>245.16907511538602</v>
      </c>
    </row>
    <row r="2053" spans="1:22" x14ac:dyDescent="0.25">
      <c r="A2053">
        <v>0</v>
      </c>
      <c r="B2053" s="366"/>
      <c r="C2053" s="366"/>
      <c r="D2053" s="366"/>
      <c r="E2053" s="365"/>
      <c r="F2053" s="366"/>
      <c r="G2053" s="368"/>
      <c r="H2053" s="368"/>
      <c r="I2053" s="367"/>
      <c r="J2053" s="361"/>
      <c r="K2053" s="362"/>
      <c r="L2053" s="361">
        <v>0</v>
      </c>
      <c r="M2053" s="201">
        <v>-81.662776171728225</v>
      </c>
      <c r="N2053" s="201">
        <v>415.34755298882715</v>
      </c>
      <c r="O2053" s="201">
        <v>41.094000000000001</v>
      </c>
      <c r="P2053" s="361">
        <v>41.094000000000001</v>
      </c>
      <c r="Q2053" s="361">
        <v>415.34755298882715</v>
      </c>
      <c r="R2053" s="361">
        <v>-81.662776171728225</v>
      </c>
      <c r="S2053" s="361">
        <v>313.64770498178586</v>
      </c>
      <c r="T2053" s="361">
        <v>313.64770498178586</v>
      </c>
      <c r="U2053" s="361"/>
      <c r="V2053" s="170">
        <v>245.16907511538602</v>
      </c>
    </row>
    <row r="2054" spans="1:22" x14ac:dyDescent="0.25">
      <c r="A2054">
        <v>0</v>
      </c>
      <c r="B2054" s="366"/>
      <c r="C2054" s="366"/>
      <c r="D2054" s="366"/>
      <c r="E2054" s="365"/>
      <c r="F2054" s="366" t="s">
        <v>619</v>
      </c>
      <c r="G2054" s="368"/>
      <c r="H2054" s="368" t="s">
        <v>2198</v>
      </c>
      <c r="I2054" s="367"/>
      <c r="J2054" s="361"/>
      <c r="K2054" s="362"/>
      <c r="L2054" s="361">
        <v>0.16770400000000002</v>
      </c>
      <c r="M2054" s="201">
        <v>-81.578924171728232</v>
      </c>
      <c r="N2054" s="201">
        <v>415.34755298882715</v>
      </c>
      <c r="O2054" s="201">
        <v>41.094000000000001</v>
      </c>
      <c r="P2054" s="361">
        <v>41.094000000000001</v>
      </c>
      <c r="Q2054" s="361">
        <v>415.34755298882715</v>
      </c>
      <c r="R2054" s="361">
        <v>-81.495072171728225</v>
      </c>
      <c r="S2054" s="361">
        <v>313.7315569817859</v>
      </c>
      <c r="T2054" s="361">
        <v>313.81540898178588</v>
      </c>
      <c r="U2054" s="361"/>
      <c r="V2054" s="170">
        <v>245.25292711538606</v>
      </c>
    </row>
    <row r="2055" spans="1:22" x14ac:dyDescent="0.25">
      <c r="A2055">
        <v>0</v>
      </c>
      <c r="B2055" s="366" t="s">
        <v>2423</v>
      </c>
      <c r="C2055" s="366" t="s">
        <v>2660</v>
      </c>
      <c r="D2055" s="366" t="s">
        <v>1981</v>
      </c>
      <c r="E2055" s="365">
        <v>3138</v>
      </c>
      <c r="F2055" s="361" t="s">
        <v>2648</v>
      </c>
      <c r="G2055" s="364"/>
      <c r="H2055" s="364" t="s">
        <v>1978</v>
      </c>
      <c r="I2055" s="363">
        <v>40</v>
      </c>
      <c r="J2055" s="361"/>
      <c r="K2055" s="362"/>
      <c r="L2055" s="361">
        <v>5.7403999999999997E-2</v>
      </c>
      <c r="M2055" s="201">
        <v>-81.466370171728215</v>
      </c>
      <c r="N2055" s="201">
        <v>415.34755298882715</v>
      </c>
      <c r="O2055" s="201">
        <v>41.094000000000001</v>
      </c>
      <c r="P2055" s="361">
        <v>41.094000000000001</v>
      </c>
      <c r="Q2055" s="361">
        <v>415.34755298882715</v>
      </c>
      <c r="R2055" s="361">
        <v>-81.43766817172822</v>
      </c>
      <c r="S2055" s="361">
        <v>313.84411098178589</v>
      </c>
      <c r="T2055" s="361">
        <v>313.8728129817859</v>
      </c>
      <c r="U2055" s="361"/>
      <c r="V2055" s="170">
        <v>245.36548111538605</v>
      </c>
    </row>
    <row r="2056" spans="1:22" x14ac:dyDescent="0.25">
      <c r="A2056">
        <v>0</v>
      </c>
      <c r="B2056" s="278"/>
      <c r="C2056" s="278"/>
      <c r="D2056" s="280"/>
      <c r="E2056" s="279"/>
      <c r="F2056" s="280" t="s">
        <v>619</v>
      </c>
      <c r="G2056" s="277"/>
      <c r="H2056" s="277" t="s">
        <v>1962</v>
      </c>
      <c r="I2056" s="276">
        <v>40</v>
      </c>
      <c r="J2056" s="274"/>
      <c r="K2056" s="275"/>
      <c r="L2056" s="274">
        <v>0.103502</v>
      </c>
      <c r="M2056" s="201">
        <v>-81.385917171728209</v>
      </c>
      <c r="N2056" s="201">
        <v>415.34755298882715</v>
      </c>
      <c r="O2056" s="201">
        <v>41.094000000000001</v>
      </c>
      <c r="P2056" s="273">
        <v>41.094000000000001</v>
      </c>
      <c r="Q2056" s="273">
        <v>415.34755298882715</v>
      </c>
      <c r="R2056" s="273">
        <v>-81.334166171728214</v>
      </c>
      <c r="S2056" s="273">
        <v>313.92456398178587</v>
      </c>
      <c r="T2056" s="273">
        <v>313.97631498178589</v>
      </c>
      <c r="U2056" s="273"/>
      <c r="V2056" s="170">
        <v>245.44593411538602</v>
      </c>
    </row>
    <row r="2057" spans="1:22" x14ac:dyDescent="0.25">
      <c r="A2057">
        <v>0</v>
      </c>
      <c r="B2057" s="278" t="s">
        <v>2423</v>
      </c>
      <c r="C2057" s="278" t="s">
        <v>2647</v>
      </c>
      <c r="D2057" s="280" t="s">
        <v>111</v>
      </c>
      <c r="E2057" s="279">
        <v>3140</v>
      </c>
      <c r="F2057" s="278" t="s">
        <v>1322</v>
      </c>
      <c r="G2057" s="277" t="s">
        <v>2169</v>
      </c>
      <c r="H2057" s="277" t="s">
        <v>1951</v>
      </c>
      <c r="I2057" s="276"/>
      <c r="J2057" s="273"/>
      <c r="K2057" s="275"/>
      <c r="L2057" s="274">
        <v>0</v>
      </c>
      <c r="M2057" s="201">
        <v>-81.334166171728214</v>
      </c>
      <c r="N2057" s="201">
        <v>415.34755298882715</v>
      </c>
      <c r="O2057" s="201">
        <v>41.094000000000001</v>
      </c>
      <c r="P2057" s="273">
        <v>41.094000000000001</v>
      </c>
      <c r="Q2057" s="273">
        <v>415.34755298882715</v>
      </c>
      <c r="R2057" s="273">
        <v>-81.334166171728214</v>
      </c>
      <c r="S2057" s="273">
        <v>313.97631498178589</v>
      </c>
      <c r="T2057" s="273">
        <v>313.97631498178589</v>
      </c>
      <c r="U2057" s="273"/>
      <c r="V2057" s="170">
        <v>245.49768511538605</v>
      </c>
    </row>
    <row r="2058" spans="1:22" x14ac:dyDescent="0.25">
      <c r="A2058">
        <v>0</v>
      </c>
      <c r="B2058" s="278"/>
      <c r="C2058" s="278"/>
      <c r="D2058" s="280"/>
      <c r="E2058" s="279"/>
      <c r="F2058" s="283" t="s">
        <v>619</v>
      </c>
      <c r="G2058" s="277"/>
      <c r="H2058" s="277" t="s">
        <v>1969</v>
      </c>
      <c r="I2058" s="282"/>
      <c r="J2058" s="281"/>
      <c r="K2058" s="275"/>
      <c r="L2058" s="274">
        <v>0.14528199999999999</v>
      </c>
      <c r="M2058" s="201">
        <v>-81.261525171728209</v>
      </c>
      <c r="N2058" s="201">
        <v>415.34755298882715</v>
      </c>
      <c r="O2058" s="201">
        <v>41.094000000000001</v>
      </c>
      <c r="P2058" s="273">
        <v>41.094000000000001</v>
      </c>
      <c r="Q2058" s="273">
        <v>415.34755298882715</v>
      </c>
      <c r="R2058" s="273">
        <v>-81.188884171728219</v>
      </c>
      <c r="S2058" s="273">
        <v>314.04895598178592</v>
      </c>
      <c r="T2058" s="273">
        <v>314.1215969817859</v>
      </c>
      <c r="U2058" s="273"/>
      <c r="V2058" s="170">
        <v>245.57032611538608</v>
      </c>
    </row>
    <row r="2059" spans="1:22" x14ac:dyDescent="0.25">
      <c r="A2059">
        <v>0</v>
      </c>
      <c r="B2059" s="278" t="s">
        <v>2423</v>
      </c>
      <c r="C2059" s="278" t="s">
        <v>2647</v>
      </c>
      <c r="D2059" s="280" t="s">
        <v>2087</v>
      </c>
      <c r="E2059" s="279">
        <v>3141</v>
      </c>
      <c r="F2059" s="278" t="s">
        <v>2646</v>
      </c>
      <c r="G2059" s="277"/>
      <c r="H2059" s="277" t="s">
        <v>2085</v>
      </c>
      <c r="I2059" s="276"/>
      <c r="J2059" s="273"/>
      <c r="K2059" s="275"/>
      <c r="L2059" s="274">
        <v>0</v>
      </c>
      <c r="M2059" s="201">
        <v>-81.188884171728219</v>
      </c>
      <c r="N2059" s="201">
        <v>415.34755298882715</v>
      </c>
      <c r="O2059" s="201">
        <v>41.094000000000001</v>
      </c>
      <c r="P2059" s="273">
        <v>41.094000000000001</v>
      </c>
      <c r="Q2059" s="273">
        <v>415.34755298882715</v>
      </c>
      <c r="R2059" s="273">
        <v>-81.188884171728219</v>
      </c>
      <c r="S2059" s="273">
        <v>314.1215969817859</v>
      </c>
      <c r="T2059" s="273">
        <v>314.1215969817859</v>
      </c>
      <c r="U2059" s="273"/>
      <c r="V2059" s="170">
        <v>245.64296711538606</v>
      </c>
    </row>
    <row r="2060" spans="1:22" x14ac:dyDescent="0.25">
      <c r="A2060">
        <v>0</v>
      </c>
      <c r="B2060" s="278"/>
      <c r="C2060" s="278"/>
      <c r="D2060" s="280"/>
      <c r="E2060" s="279"/>
      <c r="F2060" s="283" t="s">
        <v>619</v>
      </c>
      <c r="G2060" s="277"/>
      <c r="H2060" s="277" t="s">
        <v>1969</v>
      </c>
      <c r="I2060" s="282"/>
      <c r="J2060" s="281"/>
      <c r="K2060" s="275"/>
      <c r="L2060" s="274">
        <v>0</v>
      </c>
      <c r="M2060" s="201">
        <v>-81.188884171728219</v>
      </c>
      <c r="N2060" s="201">
        <v>415.34755298882715</v>
      </c>
      <c r="O2060" s="201">
        <v>41.094000000000001</v>
      </c>
      <c r="P2060" s="273">
        <v>41.094000000000001</v>
      </c>
      <c r="Q2060" s="273">
        <v>415.34755298882715</v>
      </c>
      <c r="R2060" s="273">
        <v>-81.188884171728219</v>
      </c>
      <c r="S2060" s="273">
        <v>314.1215969817859</v>
      </c>
      <c r="T2060" s="273">
        <v>314.1215969817859</v>
      </c>
      <c r="U2060" s="273"/>
      <c r="V2060" s="170">
        <v>245.64296711538606</v>
      </c>
    </row>
    <row r="2061" spans="1:22" x14ac:dyDescent="0.25">
      <c r="A2061">
        <v>0</v>
      </c>
      <c r="B2061" s="278" t="s">
        <v>2423</v>
      </c>
      <c r="C2061" s="278" t="s">
        <v>2647</v>
      </c>
      <c r="D2061" s="280" t="s">
        <v>1990</v>
      </c>
      <c r="E2061" s="279">
        <v>3141</v>
      </c>
      <c r="F2061" s="278" t="s">
        <v>2645</v>
      </c>
      <c r="G2061" s="277" t="s">
        <v>1988</v>
      </c>
      <c r="H2061" s="277" t="s">
        <v>1987</v>
      </c>
      <c r="I2061" s="276"/>
      <c r="J2061" s="273"/>
      <c r="K2061" s="275"/>
      <c r="L2061" s="274">
        <v>0</v>
      </c>
      <c r="M2061" s="201">
        <v>-81.188884171728219</v>
      </c>
      <c r="N2061" s="201">
        <v>415.34755298882715</v>
      </c>
      <c r="O2061" s="201">
        <v>41.094000000000001</v>
      </c>
      <c r="P2061" s="273">
        <v>41.094000000000001</v>
      </c>
      <c r="Q2061" s="273">
        <v>415.34755298882715</v>
      </c>
      <c r="R2061" s="273">
        <v>-81.188884171728219</v>
      </c>
      <c r="S2061" s="273">
        <v>314.1215969817859</v>
      </c>
      <c r="T2061" s="273">
        <v>314.1215969817859</v>
      </c>
      <c r="U2061" s="273"/>
      <c r="V2061" s="170">
        <v>245.64296711538606</v>
      </c>
    </row>
    <row r="2062" spans="1:22" x14ac:dyDescent="0.25">
      <c r="A2062">
        <v>0</v>
      </c>
      <c r="B2062" s="278"/>
      <c r="C2062" s="278"/>
      <c r="D2062" s="280"/>
      <c r="E2062" s="279"/>
      <c r="F2062" s="278" t="s">
        <v>619</v>
      </c>
      <c r="G2062" s="277"/>
      <c r="H2062" s="277" t="s">
        <v>1962</v>
      </c>
      <c r="I2062" s="276">
        <v>40</v>
      </c>
      <c r="J2062" s="273"/>
      <c r="K2062" s="275"/>
      <c r="L2062" s="274">
        <v>0.13121600000000003</v>
      </c>
      <c r="M2062" s="201">
        <v>-81.123276171728222</v>
      </c>
      <c r="N2062" s="201">
        <v>415.34755298882715</v>
      </c>
      <c r="O2062" s="201">
        <v>41.094000000000001</v>
      </c>
      <c r="P2062" s="273">
        <v>41.094000000000001</v>
      </c>
      <c r="Q2062" s="273">
        <v>415.34755298882715</v>
      </c>
      <c r="R2062" s="273">
        <v>-81.057668171728224</v>
      </c>
      <c r="S2062" s="273">
        <v>314.1872049817859</v>
      </c>
      <c r="T2062" s="273">
        <v>314.25281298178589</v>
      </c>
      <c r="U2062" s="273"/>
      <c r="V2062" s="170">
        <v>245.70857511538605</v>
      </c>
    </row>
    <row r="2063" spans="1:22" x14ac:dyDescent="0.25">
      <c r="A2063">
        <v>0</v>
      </c>
      <c r="B2063" s="366" t="s">
        <v>2423</v>
      </c>
      <c r="C2063" s="366" t="s">
        <v>2644</v>
      </c>
      <c r="D2063" s="366" t="s">
        <v>1981</v>
      </c>
      <c r="E2063" s="365">
        <v>3143</v>
      </c>
      <c r="F2063" s="361" t="s">
        <v>2643</v>
      </c>
      <c r="G2063" s="364"/>
      <c r="H2063" s="364" t="s">
        <v>1978</v>
      </c>
      <c r="I2063" s="363">
        <v>40</v>
      </c>
      <c r="J2063" s="361"/>
      <c r="K2063" s="362"/>
      <c r="L2063" s="369">
        <v>5.7403999999999997E-2</v>
      </c>
      <c r="M2063" s="201">
        <v>-81.028966171728229</v>
      </c>
      <c r="N2063" s="201">
        <v>415.34755298882715</v>
      </c>
      <c r="O2063" s="201">
        <v>41.094000000000001</v>
      </c>
      <c r="P2063" s="361">
        <v>41.094000000000001</v>
      </c>
      <c r="Q2063" s="361">
        <v>415.34755298882715</v>
      </c>
      <c r="R2063" s="361">
        <v>-81.000264171728219</v>
      </c>
      <c r="S2063" s="361">
        <v>314.2815149817859</v>
      </c>
      <c r="T2063" s="361">
        <v>314.31021698178591</v>
      </c>
      <c r="U2063" s="361"/>
      <c r="V2063" s="170">
        <v>245.80288511538606</v>
      </c>
    </row>
    <row r="2064" spans="1:22" x14ac:dyDescent="0.25">
      <c r="A2064">
        <v>0</v>
      </c>
      <c r="B2064" s="366"/>
      <c r="C2064" s="366"/>
      <c r="D2064" s="366"/>
      <c r="E2064" s="365"/>
      <c r="F2064" s="366" t="s">
        <v>619</v>
      </c>
      <c r="G2064" s="368"/>
      <c r="H2064" s="368" t="s">
        <v>2198</v>
      </c>
      <c r="I2064" s="363"/>
      <c r="J2064" s="361"/>
      <c r="K2064" s="362"/>
      <c r="L2064" s="369">
        <v>0.16770400000000002</v>
      </c>
      <c r="M2064" s="201">
        <v>-80.916412171728211</v>
      </c>
      <c r="N2064" s="201">
        <v>415.34755298882715</v>
      </c>
      <c r="O2064" s="201">
        <v>41.094000000000001</v>
      </c>
      <c r="P2064" s="361">
        <v>41.094000000000001</v>
      </c>
      <c r="Q2064" s="361">
        <v>415.34755298882715</v>
      </c>
      <c r="R2064" s="361">
        <v>-80.832560171728218</v>
      </c>
      <c r="S2064" s="361">
        <v>314.39406898178595</v>
      </c>
      <c r="T2064" s="361">
        <v>314.47792098178593</v>
      </c>
      <c r="U2064" s="361"/>
      <c r="V2064" s="170">
        <v>245.91543911538611</v>
      </c>
    </row>
    <row r="2065" spans="1:22" x14ac:dyDescent="0.25">
      <c r="A2065">
        <v>0</v>
      </c>
      <c r="B2065" s="366" t="s">
        <v>2423</v>
      </c>
      <c r="C2065" s="366" t="s">
        <v>2644</v>
      </c>
      <c r="D2065" s="366" t="s">
        <v>2197</v>
      </c>
      <c r="E2065" s="365">
        <v>3144</v>
      </c>
      <c r="F2065" s="366" t="s">
        <v>2642</v>
      </c>
      <c r="G2065" s="368"/>
      <c r="H2065" s="368" t="s">
        <v>2632</v>
      </c>
      <c r="I2065" s="367">
        <v>40</v>
      </c>
      <c r="J2065" s="361"/>
      <c r="K2065" s="362"/>
      <c r="L2065" s="361">
        <v>0.32364399999999999</v>
      </c>
      <c r="M2065" s="201">
        <v>-80.670738171728217</v>
      </c>
      <c r="N2065" s="201">
        <v>415.34755298882715</v>
      </c>
      <c r="O2065" s="201">
        <v>41.094000000000001</v>
      </c>
      <c r="P2065" s="361">
        <v>41.094000000000001</v>
      </c>
      <c r="Q2065" s="361">
        <v>415.34755298882715</v>
      </c>
      <c r="R2065" s="361">
        <v>-80.508916171728217</v>
      </c>
      <c r="S2065" s="361">
        <v>314.63974298178596</v>
      </c>
      <c r="T2065" s="361">
        <v>314.80156498178593</v>
      </c>
      <c r="U2065" s="361"/>
      <c r="V2065" s="170">
        <v>246.16111311538612</v>
      </c>
    </row>
    <row r="2066" spans="1:22" x14ac:dyDescent="0.25">
      <c r="A2066">
        <v>0</v>
      </c>
      <c r="B2066" s="366" t="s">
        <v>2423</v>
      </c>
      <c r="C2066" s="366" t="s">
        <v>2644</v>
      </c>
      <c r="D2066" s="366" t="s">
        <v>2174</v>
      </c>
      <c r="E2066" s="365">
        <v>3146</v>
      </c>
      <c r="F2066" s="366" t="s">
        <v>2641</v>
      </c>
      <c r="G2066" s="368"/>
      <c r="H2066" s="368" t="s">
        <v>4278</v>
      </c>
      <c r="I2066" s="367"/>
      <c r="J2066" s="361"/>
      <c r="K2066" s="362"/>
      <c r="L2066" s="361">
        <v>0</v>
      </c>
      <c r="M2066" s="201">
        <v>-80.508916171728217</v>
      </c>
      <c r="N2066" s="201">
        <v>415.34755298882715</v>
      </c>
      <c r="O2066" s="201">
        <v>41.094000000000001</v>
      </c>
      <c r="P2066" s="361">
        <v>41.094000000000001</v>
      </c>
      <c r="Q2066" s="361">
        <v>415.34755298882715</v>
      </c>
      <c r="R2066" s="361">
        <v>-80.508916171728217</v>
      </c>
      <c r="S2066" s="361">
        <v>314.80156498178593</v>
      </c>
      <c r="T2066" s="361">
        <v>314.80156498178593</v>
      </c>
      <c r="U2066" s="361"/>
      <c r="V2066" s="170">
        <v>246.32293511538609</v>
      </c>
    </row>
    <row r="2067" spans="1:22" x14ac:dyDescent="0.25">
      <c r="A2067">
        <v>0</v>
      </c>
      <c r="B2067" s="366"/>
      <c r="C2067" s="366"/>
      <c r="D2067" s="366"/>
      <c r="E2067" s="365"/>
      <c r="F2067" s="366"/>
      <c r="G2067" s="368"/>
      <c r="H2067" s="368"/>
      <c r="I2067" s="367"/>
      <c r="J2067" s="361"/>
      <c r="K2067" s="362"/>
      <c r="L2067" s="361">
        <v>0</v>
      </c>
      <c r="M2067" s="201">
        <v>-80.508916171728217</v>
      </c>
      <c r="N2067" s="201">
        <v>415.34755298882715</v>
      </c>
      <c r="O2067" s="201">
        <v>41.094000000000001</v>
      </c>
      <c r="P2067" s="361">
        <v>41.094000000000001</v>
      </c>
      <c r="Q2067" s="361">
        <v>415.34755298882715</v>
      </c>
      <c r="R2067" s="361">
        <v>-80.508916171728217</v>
      </c>
      <c r="S2067" s="361">
        <v>314.80156498178593</v>
      </c>
      <c r="T2067" s="361">
        <v>314.80156498178593</v>
      </c>
      <c r="U2067" s="361"/>
      <c r="V2067" s="170">
        <v>246.32293511538609</v>
      </c>
    </row>
    <row r="2068" spans="1:22" x14ac:dyDescent="0.25">
      <c r="A2068">
        <v>0</v>
      </c>
      <c r="B2068" s="366"/>
      <c r="C2068" s="366"/>
      <c r="D2068" s="366"/>
      <c r="E2068" s="365"/>
      <c r="F2068" s="366" t="s">
        <v>619</v>
      </c>
      <c r="G2068" s="368"/>
      <c r="H2068" s="368" t="s">
        <v>1962</v>
      </c>
      <c r="I2068" s="367"/>
      <c r="J2068" s="361"/>
      <c r="K2068" s="362"/>
      <c r="L2068" s="361">
        <v>9.9516999999999994E-2</v>
      </c>
      <c r="M2068" s="201">
        <v>-80.459157671728207</v>
      </c>
      <c r="N2068" s="201">
        <v>415.34755298882715</v>
      </c>
      <c r="O2068" s="201">
        <v>41.094000000000001</v>
      </c>
      <c r="P2068" s="361">
        <v>41.094000000000001</v>
      </c>
      <c r="Q2068" s="361">
        <v>415.34755298882715</v>
      </c>
      <c r="R2068" s="361">
        <v>-80.409399171728211</v>
      </c>
      <c r="S2068" s="361">
        <v>314.85132348178593</v>
      </c>
      <c r="T2068" s="361">
        <v>314.90108198178592</v>
      </c>
      <c r="U2068" s="361"/>
      <c r="V2068" s="170">
        <v>246.37269361538608</v>
      </c>
    </row>
    <row r="2069" spans="1:22" x14ac:dyDescent="0.25">
      <c r="A2069">
        <v>0</v>
      </c>
      <c r="B2069" s="366" t="s">
        <v>2423</v>
      </c>
      <c r="C2069" s="366" t="s">
        <v>2644</v>
      </c>
      <c r="D2069" s="366" t="s">
        <v>2194</v>
      </c>
      <c r="E2069" s="365">
        <v>3149</v>
      </c>
      <c r="F2069" s="366" t="s">
        <v>2640</v>
      </c>
      <c r="G2069" s="368"/>
      <c r="H2069" s="368" t="s">
        <v>2632</v>
      </c>
      <c r="I2069" s="367">
        <v>40</v>
      </c>
      <c r="J2069" s="361"/>
      <c r="K2069" s="362"/>
      <c r="L2069" s="361">
        <v>0.32364399999999999</v>
      </c>
      <c r="M2069" s="201">
        <v>-80.24757717172821</v>
      </c>
      <c r="N2069" s="201">
        <v>415.34755298882715</v>
      </c>
      <c r="O2069" s="201">
        <v>41.094000000000001</v>
      </c>
      <c r="P2069" s="361">
        <v>41.094000000000001</v>
      </c>
      <c r="Q2069" s="361">
        <v>415.34755298882715</v>
      </c>
      <c r="R2069" s="361">
        <v>-80.085755171728209</v>
      </c>
      <c r="S2069" s="361">
        <v>315.06290398178595</v>
      </c>
      <c r="T2069" s="361">
        <v>315.22472598178592</v>
      </c>
      <c r="U2069" s="361"/>
      <c r="V2069" s="170">
        <v>246.58427411538611</v>
      </c>
    </row>
    <row r="2070" spans="1:22" x14ac:dyDescent="0.25">
      <c r="A2070">
        <v>0</v>
      </c>
      <c r="B2070" s="366"/>
      <c r="C2070" s="366"/>
      <c r="D2070" s="366"/>
      <c r="E2070" s="365"/>
      <c r="F2070" s="366" t="s">
        <v>619</v>
      </c>
      <c r="G2070" s="368"/>
      <c r="H2070" s="368"/>
      <c r="I2070" s="367"/>
      <c r="J2070" s="361"/>
      <c r="K2070" s="362"/>
      <c r="L2070" s="361">
        <v>0</v>
      </c>
      <c r="M2070" s="201">
        <v>-80.085755171728209</v>
      </c>
      <c r="N2070" s="201">
        <v>415.34755298882715</v>
      </c>
      <c r="O2070" s="201">
        <v>41.094000000000001</v>
      </c>
      <c r="P2070" s="361">
        <v>41.094000000000001</v>
      </c>
      <c r="Q2070" s="361">
        <v>415.34755298882715</v>
      </c>
      <c r="R2070" s="361">
        <v>-80.085755171728209</v>
      </c>
      <c r="S2070" s="361">
        <v>315.22472598178592</v>
      </c>
      <c r="T2070" s="361">
        <v>315.22472598178592</v>
      </c>
      <c r="U2070" s="361"/>
      <c r="V2070" s="170">
        <v>246.74609611538608</v>
      </c>
    </row>
    <row r="2071" spans="1:22" x14ac:dyDescent="0.25">
      <c r="A2071">
        <v>0</v>
      </c>
      <c r="B2071" s="366"/>
      <c r="C2071" s="366"/>
      <c r="D2071" s="366"/>
      <c r="E2071" s="365"/>
      <c r="F2071" s="366"/>
      <c r="G2071" s="368"/>
      <c r="H2071" s="368"/>
      <c r="I2071" s="367"/>
      <c r="J2071" s="361"/>
      <c r="K2071" s="362"/>
      <c r="L2071" s="361">
        <v>0</v>
      </c>
      <c r="M2071" s="201">
        <v>-80.085755171728209</v>
      </c>
      <c r="N2071" s="201">
        <v>415.34755298882715</v>
      </c>
      <c r="O2071" s="201">
        <v>41.094000000000001</v>
      </c>
      <c r="P2071" s="361">
        <v>41.094000000000001</v>
      </c>
      <c r="Q2071" s="361">
        <v>415.34755298882715</v>
      </c>
      <c r="R2071" s="361">
        <v>-80.085755171728209</v>
      </c>
      <c r="S2071" s="361">
        <v>315.22472598178592</v>
      </c>
      <c r="T2071" s="361">
        <v>315.22472598178592</v>
      </c>
      <c r="U2071" s="361"/>
      <c r="V2071" s="170">
        <v>246.74609611538608</v>
      </c>
    </row>
    <row r="2072" spans="1:22" x14ac:dyDescent="0.25">
      <c r="A2072">
        <v>0</v>
      </c>
      <c r="B2072" s="366"/>
      <c r="C2072" s="366"/>
      <c r="D2072" s="366"/>
      <c r="E2072" s="365"/>
      <c r="F2072" s="366" t="s">
        <v>619</v>
      </c>
      <c r="G2072" s="368"/>
      <c r="H2072" s="368" t="s">
        <v>1962</v>
      </c>
      <c r="I2072" s="367"/>
      <c r="J2072" s="361"/>
      <c r="K2072" s="362"/>
      <c r="L2072" s="361">
        <v>9.9516999999999994E-2</v>
      </c>
      <c r="M2072" s="201">
        <v>-80.035996671728213</v>
      </c>
      <c r="N2072" s="201">
        <v>415.34755298882715</v>
      </c>
      <c r="O2072" s="201">
        <v>41.094000000000001</v>
      </c>
      <c r="P2072" s="361">
        <v>41.094000000000001</v>
      </c>
      <c r="Q2072" s="361">
        <v>415.34755298882715</v>
      </c>
      <c r="R2072" s="361">
        <v>-79.986238171728203</v>
      </c>
      <c r="S2072" s="361">
        <v>315.27448448178592</v>
      </c>
      <c r="T2072" s="361">
        <v>315.32424298178591</v>
      </c>
      <c r="U2072" s="361"/>
      <c r="V2072" s="170">
        <v>246.79585461538608</v>
      </c>
    </row>
    <row r="2073" spans="1:22" x14ac:dyDescent="0.25">
      <c r="A2073">
        <v>0</v>
      </c>
      <c r="B2073" s="366" t="s">
        <v>2423</v>
      </c>
      <c r="C2073" s="366" t="s">
        <v>2644</v>
      </c>
      <c r="D2073" s="366" t="s">
        <v>2192</v>
      </c>
      <c r="E2073" s="365">
        <v>3153</v>
      </c>
      <c r="F2073" s="366" t="s">
        <v>2639</v>
      </c>
      <c r="G2073" s="368"/>
      <c r="H2073" s="368" t="s">
        <v>2632</v>
      </c>
      <c r="I2073" s="367">
        <v>40</v>
      </c>
      <c r="J2073" s="361"/>
      <c r="K2073" s="362"/>
      <c r="L2073" s="361">
        <v>0.32364399999999999</v>
      </c>
      <c r="M2073" s="201">
        <v>-79.824416171728203</v>
      </c>
      <c r="N2073" s="201">
        <v>415.34755298882715</v>
      </c>
      <c r="O2073" s="201">
        <v>41.094000000000001</v>
      </c>
      <c r="P2073" s="361">
        <v>41.094000000000001</v>
      </c>
      <c r="Q2073" s="361">
        <v>415.34755298882715</v>
      </c>
      <c r="R2073" s="361">
        <v>-79.662594171728202</v>
      </c>
      <c r="S2073" s="361">
        <v>315.48606498178594</v>
      </c>
      <c r="T2073" s="361">
        <v>315.64788698178592</v>
      </c>
      <c r="U2073" s="361"/>
      <c r="V2073" s="170">
        <v>247.0074351153861</v>
      </c>
    </row>
    <row r="2074" spans="1:22" x14ac:dyDescent="0.25">
      <c r="A2074">
        <v>0</v>
      </c>
      <c r="B2074" s="366" t="s">
        <v>2423</v>
      </c>
      <c r="C2074" s="366" t="s">
        <v>2644</v>
      </c>
      <c r="D2074" s="366" t="s">
        <v>859</v>
      </c>
      <c r="E2074" s="365">
        <v>3155</v>
      </c>
      <c r="F2074" s="366" t="s">
        <v>1860</v>
      </c>
      <c r="G2074" s="368" t="s">
        <v>4275</v>
      </c>
      <c r="H2074" s="368" t="s">
        <v>4276</v>
      </c>
      <c r="I2074" s="367"/>
      <c r="J2074" s="361"/>
      <c r="K2074" s="362"/>
      <c r="L2074" s="361">
        <v>0</v>
      </c>
      <c r="M2074" s="201">
        <v>-79.662594171728202</v>
      </c>
      <c r="N2074" s="201">
        <v>415.34755298882715</v>
      </c>
      <c r="O2074" s="201">
        <v>41.094000000000001</v>
      </c>
      <c r="P2074" s="361">
        <v>41.094000000000001</v>
      </c>
      <c r="Q2074" s="361">
        <v>415.34755298882715</v>
      </c>
      <c r="R2074" s="361">
        <v>-79.662594171728202</v>
      </c>
      <c r="S2074" s="361">
        <v>315.64788698178592</v>
      </c>
      <c r="T2074" s="361">
        <v>315.64788698178592</v>
      </c>
      <c r="U2074" s="361"/>
      <c r="V2074" s="170">
        <v>247.16925711538607</v>
      </c>
    </row>
    <row r="2075" spans="1:22" x14ac:dyDescent="0.25">
      <c r="A2075">
        <v>0</v>
      </c>
      <c r="B2075" s="366"/>
      <c r="C2075" s="366"/>
      <c r="D2075" s="366"/>
      <c r="E2075" s="365"/>
      <c r="F2075" s="366"/>
      <c r="G2075" s="368"/>
      <c r="H2075" s="368"/>
      <c r="I2075" s="367"/>
      <c r="J2075" s="361"/>
      <c r="K2075" s="362"/>
      <c r="L2075" s="361">
        <v>0</v>
      </c>
      <c r="M2075" s="201">
        <v>-79.662594171728202</v>
      </c>
      <c r="N2075" s="201">
        <v>415.34755298882715</v>
      </c>
      <c r="O2075" s="201">
        <v>41.094000000000001</v>
      </c>
      <c r="P2075" s="361">
        <v>41.094000000000001</v>
      </c>
      <c r="Q2075" s="361">
        <v>415.34755298882715</v>
      </c>
      <c r="R2075" s="361">
        <v>-79.662594171728202</v>
      </c>
      <c r="S2075" s="361">
        <v>315.64788698178592</v>
      </c>
      <c r="T2075" s="361">
        <v>315.64788698178592</v>
      </c>
      <c r="U2075" s="361"/>
      <c r="V2075" s="170">
        <v>247.16925711538607</v>
      </c>
    </row>
    <row r="2076" spans="1:22" x14ac:dyDescent="0.25">
      <c r="A2076">
        <v>0</v>
      </c>
      <c r="B2076" s="366"/>
      <c r="C2076" s="366"/>
      <c r="D2076" s="366"/>
      <c r="E2076" s="365"/>
      <c r="F2076" s="366" t="s">
        <v>619</v>
      </c>
      <c r="G2076" s="368"/>
      <c r="H2076" s="368" t="s">
        <v>2636</v>
      </c>
      <c r="I2076" s="367"/>
      <c r="J2076" s="361"/>
      <c r="K2076" s="362"/>
      <c r="L2076" s="361">
        <v>0.15525</v>
      </c>
      <c r="M2076" s="201">
        <v>-79.584969171728204</v>
      </c>
      <c r="N2076" s="201">
        <v>415.34755298882715</v>
      </c>
      <c r="O2076" s="201">
        <v>41.094000000000001</v>
      </c>
      <c r="P2076" s="361">
        <v>41.094000000000001</v>
      </c>
      <c r="Q2076" s="361">
        <v>415.34755298882715</v>
      </c>
      <c r="R2076" s="361">
        <v>-79.507344171728207</v>
      </c>
      <c r="S2076" s="361">
        <v>315.72551198178593</v>
      </c>
      <c r="T2076" s="361">
        <v>315.80313698178594</v>
      </c>
      <c r="U2076" s="361"/>
      <c r="V2076" s="170">
        <v>247.24688211538609</v>
      </c>
    </row>
    <row r="2077" spans="1:22" x14ac:dyDescent="0.25">
      <c r="A2077">
        <v>0</v>
      </c>
      <c r="B2077" s="366" t="s">
        <v>2423</v>
      </c>
      <c r="C2077" s="366" t="s">
        <v>2644</v>
      </c>
      <c r="D2077" s="366" t="s">
        <v>2187</v>
      </c>
      <c r="E2077" s="365">
        <v>3161</v>
      </c>
      <c r="F2077" s="366" t="s">
        <v>2637</v>
      </c>
      <c r="G2077" s="368" t="s">
        <v>2185</v>
      </c>
      <c r="H2077" s="368" t="s">
        <v>2184</v>
      </c>
      <c r="I2077" s="367">
        <v>40</v>
      </c>
      <c r="J2077" s="361"/>
      <c r="K2077" s="362"/>
      <c r="L2077" s="361">
        <v>0.5</v>
      </c>
      <c r="M2077" s="201">
        <v>-79.257344171728207</v>
      </c>
      <c r="N2077" s="201">
        <v>415.34755298882715</v>
      </c>
      <c r="O2077" s="201">
        <v>41.094000000000001</v>
      </c>
      <c r="P2077" s="361">
        <v>41.094000000000001</v>
      </c>
      <c r="Q2077" s="361">
        <v>415.34755298882715</v>
      </c>
      <c r="R2077" s="361">
        <v>-79.007344171728207</v>
      </c>
      <c r="S2077" s="361">
        <v>316.05313698178594</v>
      </c>
      <c r="T2077" s="361">
        <v>316.30313698178594</v>
      </c>
      <c r="U2077" s="361"/>
      <c r="V2077" s="170">
        <v>247.5745071153861</v>
      </c>
    </row>
    <row r="2078" spans="1:22" x14ac:dyDescent="0.25">
      <c r="A2078">
        <v>0</v>
      </c>
      <c r="B2078" s="366"/>
      <c r="C2078" s="366"/>
      <c r="D2078" s="366"/>
      <c r="E2078" s="365"/>
      <c r="F2078" s="366" t="s">
        <v>619</v>
      </c>
      <c r="G2078" s="368"/>
      <c r="H2078" s="368" t="s">
        <v>2636</v>
      </c>
      <c r="I2078" s="367"/>
      <c r="J2078" s="361"/>
      <c r="K2078" s="362"/>
      <c r="L2078" s="361">
        <v>0.15525</v>
      </c>
      <c r="M2078" s="201">
        <v>-78.929719171728209</v>
      </c>
      <c r="N2078" s="201">
        <v>415.34755298882715</v>
      </c>
      <c r="O2078" s="201">
        <v>41.094000000000001</v>
      </c>
      <c r="P2078" s="361">
        <v>41.094000000000001</v>
      </c>
      <c r="Q2078" s="361">
        <v>415.34755298882715</v>
      </c>
      <c r="R2078" s="361">
        <v>-78.852094171728211</v>
      </c>
      <c r="S2078" s="361">
        <v>316.38076198178595</v>
      </c>
      <c r="T2078" s="361">
        <v>316.45838698178596</v>
      </c>
      <c r="U2078" s="361"/>
      <c r="V2078" s="170">
        <v>247.90213211538611</v>
      </c>
    </row>
    <row r="2079" spans="1:22" x14ac:dyDescent="0.25">
      <c r="A2079">
        <v>0</v>
      </c>
      <c r="B2079" s="366" t="s">
        <v>2423</v>
      </c>
      <c r="C2079" s="366" t="s">
        <v>2644</v>
      </c>
      <c r="D2079" s="366" t="s">
        <v>2190</v>
      </c>
      <c r="E2079" s="365">
        <v>3164</v>
      </c>
      <c r="F2079" s="366" t="s">
        <v>2635</v>
      </c>
      <c r="G2079" s="368"/>
      <c r="H2079" s="368" t="s">
        <v>2632</v>
      </c>
      <c r="I2079" s="367">
        <v>40</v>
      </c>
      <c r="J2079" s="361"/>
      <c r="K2079" s="362"/>
      <c r="L2079" s="361">
        <v>0.32364399999999999</v>
      </c>
      <c r="M2079" s="201">
        <v>-78.690272171728211</v>
      </c>
      <c r="N2079" s="201">
        <v>415.34755298882715</v>
      </c>
      <c r="O2079" s="201">
        <v>41.094000000000001</v>
      </c>
      <c r="P2079" s="361">
        <v>41.094000000000001</v>
      </c>
      <c r="Q2079" s="361">
        <v>415.34755298882715</v>
      </c>
      <c r="R2079" s="361">
        <v>-78.52845017172821</v>
      </c>
      <c r="S2079" s="361">
        <v>316.62020898178599</v>
      </c>
      <c r="T2079" s="361">
        <v>316.78203098178597</v>
      </c>
      <c r="U2079" s="361"/>
      <c r="V2079" s="170">
        <v>248.14157911538615</v>
      </c>
    </row>
    <row r="2080" spans="1:22" x14ac:dyDescent="0.25">
      <c r="A2080">
        <v>0</v>
      </c>
      <c r="B2080" s="366"/>
      <c r="C2080" s="366"/>
      <c r="D2080" s="366"/>
      <c r="E2080" s="365"/>
      <c r="F2080" s="366" t="s">
        <v>619</v>
      </c>
      <c r="G2080" s="368"/>
      <c r="H2080" s="368"/>
      <c r="I2080" s="367"/>
      <c r="J2080" s="361"/>
      <c r="K2080" s="362"/>
      <c r="L2080" s="361">
        <v>0</v>
      </c>
      <c r="M2080" s="201">
        <v>-78.52845017172821</v>
      </c>
      <c r="N2080" s="201">
        <v>415.34755298882715</v>
      </c>
      <c r="O2080" s="201">
        <v>41.094000000000001</v>
      </c>
      <c r="P2080" s="361">
        <v>41.094000000000001</v>
      </c>
      <c r="Q2080" s="361">
        <v>415.34755298882715</v>
      </c>
      <c r="R2080" s="361">
        <v>-78.52845017172821</v>
      </c>
      <c r="S2080" s="361">
        <v>316.78203098178597</v>
      </c>
      <c r="T2080" s="361">
        <v>316.78203098178597</v>
      </c>
      <c r="U2080" s="361"/>
      <c r="V2080" s="170">
        <v>248.30340111538612</v>
      </c>
    </row>
    <row r="2081" spans="1:22" x14ac:dyDescent="0.25">
      <c r="A2081">
        <v>0</v>
      </c>
      <c r="B2081" s="366"/>
      <c r="C2081" s="366"/>
      <c r="D2081" s="366"/>
      <c r="E2081" s="365"/>
      <c r="F2081" s="366"/>
      <c r="G2081" s="368"/>
      <c r="H2081" s="368"/>
      <c r="I2081" s="367"/>
      <c r="J2081" s="361"/>
      <c r="K2081" s="362"/>
      <c r="L2081" s="361">
        <v>0</v>
      </c>
      <c r="M2081" s="201">
        <v>-78.52845017172821</v>
      </c>
      <c r="N2081" s="201">
        <v>415.34755298882715</v>
      </c>
      <c r="O2081" s="201">
        <v>41.094000000000001</v>
      </c>
      <c r="P2081" s="361">
        <v>41.094000000000001</v>
      </c>
      <c r="Q2081" s="361">
        <v>415.34755298882715</v>
      </c>
      <c r="R2081" s="361">
        <v>-78.52845017172821</v>
      </c>
      <c r="S2081" s="361">
        <v>316.78203098178597</v>
      </c>
      <c r="T2081" s="361">
        <v>316.78203098178597</v>
      </c>
      <c r="U2081" s="361"/>
      <c r="V2081" s="170">
        <v>248.30340111538612</v>
      </c>
    </row>
    <row r="2082" spans="1:22" x14ac:dyDescent="0.25">
      <c r="A2082">
        <v>0</v>
      </c>
      <c r="B2082" s="366"/>
      <c r="C2082" s="366"/>
      <c r="D2082" s="366"/>
      <c r="E2082" s="365"/>
      <c r="F2082" s="366" t="s">
        <v>619</v>
      </c>
      <c r="G2082" s="368"/>
      <c r="H2082" s="368"/>
      <c r="I2082" s="367"/>
      <c r="J2082" s="361"/>
      <c r="K2082" s="362"/>
      <c r="L2082" s="361">
        <v>9.9516999999999994E-2</v>
      </c>
      <c r="M2082" s="201">
        <v>-78.4786916717282</v>
      </c>
      <c r="N2082" s="201">
        <v>415.34755298882715</v>
      </c>
      <c r="O2082" s="201">
        <v>41.094000000000001</v>
      </c>
      <c r="P2082" s="361">
        <v>41.094000000000001</v>
      </c>
      <c r="Q2082" s="361">
        <v>415.34755298882715</v>
      </c>
      <c r="R2082" s="361">
        <v>-78.428933171728204</v>
      </c>
      <c r="S2082" s="361">
        <v>316.83178948178596</v>
      </c>
      <c r="T2082" s="361">
        <v>316.88154798178596</v>
      </c>
      <c r="U2082" s="361"/>
      <c r="V2082" s="170">
        <v>248.35315961538612</v>
      </c>
    </row>
    <row r="2083" spans="1:22" x14ac:dyDescent="0.25">
      <c r="A2083">
        <v>0</v>
      </c>
      <c r="B2083" s="366" t="s">
        <v>2423</v>
      </c>
      <c r="C2083" s="366" t="s">
        <v>2644</v>
      </c>
      <c r="D2083" s="366" t="s">
        <v>2183</v>
      </c>
      <c r="E2083" s="365">
        <v>3168</v>
      </c>
      <c r="F2083" s="366" t="s">
        <v>2634</v>
      </c>
      <c r="G2083" s="368"/>
      <c r="H2083" s="368" t="s">
        <v>2632</v>
      </c>
      <c r="I2083" s="367">
        <v>40</v>
      </c>
      <c r="J2083" s="361"/>
      <c r="K2083" s="362"/>
      <c r="L2083" s="361">
        <v>0.32364399999999999</v>
      </c>
      <c r="M2083" s="201">
        <v>-78.267111171728203</v>
      </c>
      <c r="N2083" s="201">
        <v>415.34755298882715</v>
      </c>
      <c r="O2083" s="201">
        <v>41.094000000000001</v>
      </c>
      <c r="P2083" s="361">
        <v>41.094000000000001</v>
      </c>
      <c r="Q2083" s="361">
        <v>415.34755298882715</v>
      </c>
      <c r="R2083" s="361">
        <v>-78.105289171728202</v>
      </c>
      <c r="S2083" s="361">
        <v>317.04336998178599</v>
      </c>
      <c r="T2083" s="361">
        <v>317.20519198178596</v>
      </c>
      <c r="U2083" s="361"/>
      <c r="V2083" s="170">
        <v>248.56474011538614</v>
      </c>
    </row>
    <row r="2084" spans="1:22" x14ac:dyDescent="0.25">
      <c r="A2084">
        <v>0</v>
      </c>
      <c r="B2084" s="366"/>
      <c r="C2084" s="366"/>
      <c r="D2084" s="366"/>
      <c r="E2084" s="365"/>
      <c r="F2084" s="366" t="s">
        <v>619</v>
      </c>
      <c r="G2084" s="368"/>
      <c r="H2084" s="368"/>
      <c r="I2084" s="367"/>
      <c r="J2084" s="361"/>
      <c r="K2084" s="362"/>
      <c r="L2084" s="361">
        <v>0</v>
      </c>
      <c r="M2084" s="201">
        <v>-78.105289171728202</v>
      </c>
      <c r="N2084" s="201">
        <v>415.34755298882715</v>
      </c>
      <c r="O2084" s="201">
        <v>41.094000000000001</v>
      </c>
      <c r="P2084" s="361">
        <v>41.094000000000001</v>
      </c>
      <c r="Q2084" s="361">
        <v>415.34755298882715</v>
      </c>
      <c r="R2084" s="361">
        <v>-78.105289171728202</v>
      </c>
      <c r="S2084" s="361">
        <v>317.20519198178596</v>
      </c>
      <c r="T2084" s="361">
        <v>317.20519198178596</v>
      </c>
      <c r="U2084" s="361"/>
      <c r="V2084" s="170">
        <v>248.72656211538612</v>
      </c>
    </row>
    <row r="2085" spans="1:22" x14ac:dyDescent="0.25">
      <c r="A2085">
        <v>0</v>
      </c>
      <c r="B2085" s="366"/>
      <c r="C2085" s="366"/>
      <c r="D2085" s="366"/>
      <c r="E2085" s="365"/>
      <c r="F2085" s="366"/>
      <c r="G2085" s="368"/>
      <c r="H2085" s="368"/>
      <c r="I2085" s="367"/>
      <c r="J2085" s="361"/>
      <c r="K2085" s="362"/>
      <c r="L2085" s="361">
        <v>0</v>
      </c>
      <c r="M2085" s="201">
        <v>-78.105289171728202</v>
      </c>
      <c r="N2085" s="201">
        <v>415.34755298882715</v>
      </c>
      <c r="O2085" s="201">
        <v>41.094000000000001</v>
      </c>
      <c r="P2085" s="361">
        <v>41.094000000000001</v>
      </c>
      <c r="Q2085" s="361">
        <v>415.34755298882715</v>
      </c>
      <c r="R2085" s="361">
        <v>-78.105289171728202</v>
      </c>
      <c r="S2085" s="361">
        <v>317.20519198178596</v>
      </c>
      <c r="T2085" s="361">
        <v>317.20519198178596</v>
      </c>
      <c r="U2085" s="361"/>
      <c r="V2085" s="170">
        <v>248.72656211538612</v>
      </c>
    </row>
    <row r="2086" spans="1:22" x14ac:dyDescent="0.25">
      <c r="A2086">
        <v>0</v>
      </c>
      <c r="B2086" s="366"/>
      <c r="C2086" s="366"/>
      <c r="D2086" s="366"/>
      <c r="E2086" s="365"/>
      <c r="F2086" s="366" t="s">
        <v>619</v>
      </c>
      <c r="G2086" s="368"/>
      <c r="H2086" s="368"/>
      <c r="I2086" s="367"/>
      <c r="J2086" s="361"/>
      <c r="K2086" s="362"/>
      <c r="L2086" s="361">
        <v>9.9516999999999994E-2</v>
      </c>
      <c r="M2086" s="201">
        <v>-78.055530671728206</v>
      </c>
      <c r="N2086" s="201">
        <v>415.34755298882715</v>
      </c>
      <c r="O2086" s="201">
        <v>41.094000000000001</v>
      </c>
      <c r="P2086" s="361">
        <v>41.094000000000001</v>
      </c>
      <c r="Q2086" s="361">
        <v>415.34755298882715</v>
      </c>
      <c r="R2086" s="361">
        <v>-78.005772171728196</v>
      </c>
      <c r="S2086" s="361">
        <v>317.25495048178595</v>
      </c>
      <c r="T2086" s="361">
        <v>317.30470898178595</v>
      </c>
      <c r="U2086" s="361"/>
      <c r="V2086" s="170">
        <v>248.77632061538611</v>
      </c>
    </row>
    <row r="2087" spans="1:22" x14ac:dyDescent="0.25">
      <c r="A2087">
        <v>0</v>
      </c>
      <c r="B2087" s="366" t="s">
        <v>2423</v>
      </c>
      <c r="C2087" s="366" t="s">
        <v>2644</v>
      </c>
      <c r="D2087" s="366" t="s">
        <v>2181</v>
      </c>
      <c r="E2087" s="365">
        <v>3173</v>
      </c>
      <c r="F2087" s="366" t="s">
        <v>2633</v>
      </c>
      <c r="G2087" s="368"/>
      <c r="H2087" s="368" t="s">
        <v>2632</v>
      </c>
      <c r="I2087" s="367">
        <v>40</v>
      </c>
      <c r="J2087" s="361"/>
      <c r="K2087" s="362"/>
      <c r="L2087" s="361">
        <v>0.32364399999999999</v>
      </c>
      <c r="M2087" s="201">
        <v>-77.843950171728196</v>
      </c>
      <c r="N2087" s="201">
        <v>415.34755298882715</v>
      </c>
      <c r="O2087" s="201">
        <v>41.094000000000001</v>
      </c>
      <c r="P2087" s="361">
        <v>41.094000000000001</v>
      </c>
      <c r="Q2087" s="361">
        <v>415.34755298882715</v>
      </c>
      <c r="R2087" s="361">
        <v>-77.682128171728195</v>
      </c>
      <c r="S2087" s="361">
        <v>317.46653098178598</v>
      </c>
      <c r="T2087" s="361">
        <v>317.62835298178595</v>
      </c>
      <c r="U2087" s="361"/>
      <c r="V2087" s="170">
        <v>248.98790111538614</v>
      </c>
    </row>
    <row r="2088" spans="1:22" x14ac:dyDescent="0.25">
      <c r="A2088">
        <v>0</v>
      </c>
      <c r="B2088" s="366" t="s">
        <v>2423</v>
      </c>
      <c r="C2088" s="366" t="s">
        <v>2644</v>
      </c>
      <c r="D2088" s="366" t="s">
        <v>2174</v>
      </c>
      <c r="E2088" s="365">
        <v>3175</v>
      </c>
      <c r="F2088" s="366" t="s">
        <v>2631</v>
      </c>
      <c r="G2088" s="368"/>
      <c r="H2088" s="368" t="s">
        <v>4278</v>
      </c>
      <c r="I2088" s="367"/>
      <c r="J2088" s="361"/>
      <c r="K2088" s="362"/>
      <c r="L2088" s="361">
        <v>0</v>
      </c>
      <c r="M2088" s="201">
        <v>-77.682128171728195</v>
      </c>
      <c r="N2088" s="201">
        <v>415.34755298882715</v>
      </c>
      <c r="O2088" s="201">
        <v>41.094000000000001</v>
      </c>
      <c r="P2088" s="361">
        <v>41.094000000000001</v>
      </c>
      <c r="Q2088" s="361">
        <v>415.34755298882715</v>
      </c>
      <c r="R2088" s="361">
        <v>-77.682128171728195</v>
      </c>
      <c r="S2088" s="361">
        <v>317.62835298178595</v>
      </c>
      <c r="T2088" s="361">
        <v>317.62835298178595</v>
      </c>
      <c r="U2088" s="361"/>
      <c r="V2088" s="170">
        <v>249.14972311538611</v>
      </c>
    </row>
    <row r="2089" spans="1:22" x14ac:dyDescent="0.25">
      <c r="A2089">
        <v>0</v>
      </c>
      <c r="B2089" s="366"/>
      <c r="C2089" s="366"/>
      <c r="D2089" s="366"/>
      <c r="E2089" s="365"/>
      <c r="F2089" s="366"/>
      <c r="G2089" s="368"/>
      <c r="H2089" s="368"/>
      <c r="I2089" s="367"/>
      <c r="J2089" s="361"/>
      <c r="K2089" s="362"/>
      <c r="L2089" s="361">
        <v>0</v>
      </c>
      <c r="M2089" s="201">
        <v>-77.682128171728195</v>
      </c>
      <c r="N2089" s="201">
        <v>415.34755298882715</v>
      </c>
      <c r="O2089" s="201">
        <v>41.094000000000001</v>
      </c>
      <c r="P2089" s="361">
        <v>41.094000000000001</v>
      </c>
      <c r="Q2089" s="361">
        <v>415.34755298882715</v>
      </c>
      <c r="R2089" s="361">
        <v>-77.682128171728195</v>
      </c>
      <c r="S2089" s="361">
        <v>317.62835298178595</v>
      </c>
      <c r="T2089" s="361">
        <v>317.62835298178595</v>
      </c>
      <c r="U2089" s="361"/>
      <c r="V2089" s="170">
        <v>249.14972311538611</v>
      </c>
    </row>
    <row r="2090" spans="1:22" x14ac:dyDescent="0.25">
      <c r="A2090">
        <v>0</v>
      </c>
      <c r="B2090" s="366"/>
      <c r="C2090" s="366"/>
      <c r="D2090" s="366"/>
      <c r="E2090" s="365"/>
      <c r="F2090" s="366" t="s">
        <v>619</v>
      </c>
      <c r="G2090" s="368"/>
      <c r="H2090" s="368" t="s">
        <v>2198</v>
      </c>
      <c r="I2090" s="367"/>
      <c r="J2090" s="361"/>
      <c r="K2090" s="362"/>
      <c r="L2090" s="361">
        <v>0.16770400000000002</v>
      </c>
      <c r="M2090" s="201">
        <v>-77.598276171728202</v>
      </c>
      <c r="N2090" s="201">
        <v>415.34755298882715</v>
      </c>
      <c r="O2090" s="201">
        <v>41.094000000000001</v>
      </c>
      <c r="P2090" s="361">
        <v>41.094000000000001</v>
      </c>
      <c r="Q2090" s="361">
        <v>415.34755298882715</v>
      </c>
      <c r="R2090" s="361">
        <v>-77.514424171728194</v>
      </c>
      <c r="S2090" s="361">
        <v>317.71220498178599</v>
      </c>
      <c r="T2090" s="361">
        <v>317.79605698178597</v>
      </c>
      <c r="U2090" s="361"/>
      <c r="V2090" s="170">
        <v>249.23357511538615</v>
      </c>
    </row>
    <row r="2091" spans="1:22" x14ac:dyDescent="0.25">
      <c r="A2091">
        <v>0</v>
      </c>
      <c r="B2091" s="366" t="s">
        <v>2423</v>
      </c>
      <c r="C2091" s="366" t="s">
        <v>2644</v>
      </c>
      <c r="D2091" s="366" t="s">
        <v>1981</v>
      </c>
      <c r="E2091" s="365">
        <v>3178</v>
      </c>
      <c r="F2091" s="361" t="s">
        <v>2630</v>
      </c>
      <c r="G2091" s="364"/>
      <c r="H2091" s="364" t="s">
        <v>1978</v>
      </c>
      <c r="I2091" s="363">
        <v>40</v>
      </c>
      <c r="J2091" s="361"/>
      <c r="K2091" s="362"/>
      <c r="L2091" s="361">
        <v>5.7403999999999997E-2</v>
      </c>
      <c r="M2091" s="201">
        <v>-77.485722171728185</v>
      </c>
      <c r="N2091" s="201">
        <v>415.34755298882715</v>
      </c>
      <c r="O2091" s="201">
        <v>41.094000000000001</v>
      </c>
      <c r="P2091" s="361">
        <v>41.094000000000001</v>
      </c>
      <c r="Q2091" s="361">
        <v>415.34755298882715</v>
      </c>
      <c r="R2091" s="361">
        <v>-77.457020171728189</v>
      </c>
      <c r="S2091" s="361">
        <v>317.82475898178598</v>
      </c>
      <c r="T2091" s="361">
        <v>317.85346098178599</v>
      </c>
      <c r="U2091" s="361"/>
      <c r="V2091" s="170">
        <v>249.34612911538613</v>
      </c>
    </row>
    <row r="2092" spans="1:22" x14ac:dyDescent="0.25">
      <c r="A2092">
        <v>0</v>
      </c>
      <c r="B2092" s="278"/>
      <c r="C2092" s="278"/>
      <c r="D2092" s="280"/>
      <c r="E2092" s="279"/>
      <c r="F2092" s="280" t="s">
        <v>619</v>
      </c>
      <c r="G2092" s="277"/>
      <c r="H2092" s="277" t="s">
        <v>1962</v>
      </c>
      <c r="I2092" s="276">
        <v>40</v>
      </c>
      <c r="J2092" s="274"/>
      <c r="K2092" s="275"/>
      <c r="L2092" s="274">
        <v>0.103502</v>
      </c>
      <c r="M2092" s="201">
        <v>-77.405269171728179</v>
      </c>
      <c r="N2092" s="201">
        <v>415.34755298882715</v>
      </c>
      <c r="O2092" s="201">
        <v>41.094000000000001</v>
      </c>
      <c r="P2092" s="273">
        <v>41.094000000000001</v>
      </c>
      <c r="Q2092" s="273">
        <v>415.34755298882715</v>
      </c>
      <c r="R2092" s="273">
        <v>-77.353518171728183</v>
      </c>
      <c r="S2092" s="273">
        <v>317.90521198178595</v>
      </c>
      <c r="T2092" s="273">
        <v>317.95696298178598</v>
      </c>
      <c r="U2092" s="273"/>
      <c r="V2092" s="170">
        <v>249.42658211538611</v>
      </c>
    </row>
    <row r="2093" spans="1:22" x14ac:dyDescent="0.25">
      <c r="A2093">
        <v>0</v>
      </c>
      <c r="B2093" s="278" t="s">
        <v>2423</v>
      </c>
      <c r="C2093" s="278" t="s">
        <v>2629</v>
      </c>
      <c r="D2093" s="280" t="s">
        <v>111</v>
      </c>
      <c r="E2093" s="279">
        <v>3180</v>
      </c>
      <c r="F2093" s="278" t="s">
        <v>1323</v>
      </c>
      <c r="G2093" s="277" t="s">
        <v>2169</v>
      </c>
      <c r="H2093" s="277" t="s">
        <v>1951</v>
      </c>
      <c r="I2093" s="276"/>
      <c r="J2093" s="273"/>
      <c r="K2093" s="275"/>
      <c r="L2093" s="274">
        <v>0</v>
      </c>
      <c r="M2093" s="201">
        <v>-77.353518171728183</v>
      </c>
      <c r="N2093" s="201">
        <v>415.34755298882715</v>
      </c>
      <c r="O2093" s="201">
        <v>41.094000000000001</v>
      </c>
      <c r="P2093" s="273">
        <v>41.094000000000001</v>
      </c>
      <c r="Q2093" s="273">
        <v>415.34755298882715</v>
      </c>
      <c r="R2093" s="273">
        <v>-77.353518171728183</v>
      </c>
      <c r="S2093" s="273">
        <v>317.95696298178598</v>
      </c>
      <c r="T2093" s="273">
        <v>317.95696298178598</v>
      </c>
      <c r="U2093" s="273"/>
      <c r="V2093" s="170">
        <v>249.47833311538614</v>
      </c>
    </row>
    <row r="2094" spans="1:22" x14ac:dyDescent="0.25">
      <c r="A2094">
        <v>0</v>
      </c>
      <c r="B2094" s="278"/>
      <c r="C2094" s="278"/>
      <c r="D2094" s="280"/>
      <c r="E2094" s="279"/>
      <c r="F2094" s="283" t="s">
        <v>619</v>
      </c>
      <c r="G2094" s="277"/>
      <c r="H2094" s="277" t="s">
        <v>1969</v>
      </c>
      <c r="I2094" s="282"/>
      <c r="J2094" s="281"/>
      <c r="K2094" s="275"/>
      <c r="L2094" s="274">
        <v>0.14528199999999999</v>
      </c>
      <c r="M2094" s="201">
        <v>-77.280877171728179</v>
      </c>
      <c r="N2094" s="201">
        <v>415.34755298882715</v>
      </c>
      <c r="O2094" s="201">
        <v>41.094000000000001</v>
      </c>
      <c r="P2094" s="273">
        <v>41.094000000000001</v>
      </c>
      <c r="Q2094" s="273">
        <v>415.34755298882715</v>
      </c>
      <c r="R2094" s="273">
        <v>-77.208236171728188</v>
      </c>
      <c r="S2094" s="273">
        <v>318.02960398178601</v>
      </c>
      <c r="T2094" s="273">
        <v>318.10224498178599</v>
      </c>
      <c r="U2094" s="273"/>
      <c r="V2094" s="170">
        <v>249.55097411538617</v>
      </c>
    </row>
    <row r="2095" spans="1:22" x14ac:dyDescent="0.25">
      <c r="A2095">
        <v>0</v>
      </c>
      <c r="B2095" s="278" t="s">
        <v>2423</v>
      </c>
      <c r="C2095" s="278" t="s">
        <v>2629</v>
      </c>
      <c r="D2095" s="280" t="s">
        <v>1973</v>
      </c>
      <c r="E2095" s="279">
        <v>3181</v>
      </c>
      <c r="F2095" s="278" t="s">
        <v>2628</v>
      </c>
      <c r="G2095" s="277" t="s">
        <v>4272</v>
      </c>
      <c r="H2095" s="277" t="s">
        <v>4382</v>
      </c>
      <c r="I2095" s="276"/>
      <c r="J2095" s="273"/>
      <c r="K2095" s="275"/>
      <c r="L2095" s="274">
        <v>0</v>
      </c>
      <c r="M2095" s="201">
        <v>-77.208236171728188</v>
      </c>
      <c r="N2095" s="201">
        <v>415.34755298882715</v>
      </c>
      <c r="O2095" s="201">
        <v>41.094000000000001</v>
      </c>
      <c r="P2095" s="273">
        <v>41.094000000000001</v>
      </c>
      <c r="Q2095" s="273">
        <v>415.34755298882715</v>
      </c>
      <c r="R2095" s="273">
        <v>-77.208236171728188</v>
      </c>
      <c r="S2095" s="273">
        <v>318.10224498178599</v>
      </c>
      <c r="T2095" s="273">
        <v>318.10224498178599</v>
      </c>
      <c r="U2095" s="273"/>
      <c r="V2095" s="170">
        <v>249.62361511538614</v>
      </c>
    </row>
    <row r="2096" spans="1:22" x14ac:dyDescent="0.25">
      <c r="A2096">
        <v>0</v>
      </c>
      <c r="B2096" s="278" t="s">
        <v>2423</v>
      </c>
      <c r="C2096" s="278" t="s">
        <v>2629</v>
      </c>
      <c r="D2096" s="278" t="s">
        <v>3125</v>
      </c>
      <c r="E2096" s="642">
        <v>3181</v>
      </c>
      <c r="F2096" s="278" t="s">
        <v>3974</v>
      </c>
      <c r="G2096" s="277" t="s">
        <v>4380</v>
      </c>
      <c r="H2096" s="277" t="s">
        <v>4381</v>
      </c>
      <c r="I2096" s="276">
        <v>37</v>
      </c>
      <c r="J2096" s="281"/>
      <c r="K2096" s="275"/>
      <c r="L2096" s="274">
        <v>0</v>
      </c>
      <c r="M2096" s="201">
        <v>-77.208236171728188</v>
      </c>
      <c r="N2096" s="201">
        <v>415.34755298882715</v>
      </c>
      <c r="O2096" s="201">
        <v>41.094000000000001</v>
      </c>
      <c r="P2096" s="273">
        <v>41.094000000000001</v>
      </c>
      <c r="Q2096" s="273">
        <v>415.34755298882715</v>
      </c>
      <c r="R2096" s="273">
        <v>-77.208236171728188</v>
      </c>
      <c r="S2096" s="273">
        <v>318.10224498178599</v>
      </c>
      <c r="T2096" s="273">
        <v>318.10224498178599</v>
      </c>
      <c r="U2096" s="273"/>
      <c r="V2096" s="170">
        <v>249.62361511538614</v>
      </c>
    </row>
    <row r="2097" spans="1:22" x14ac:dyDescent="0.25">
      <c r="A2097">
        <v>0</v>
      </c>
      <c r="B2097" s="278" t="s">
        <v>2423</v>
      </c>
      <c r="C2097" s="278" t="s">
        <v>2629</v>
      </c>
      <c r="D2097" s="280" t="s">
        <v>1990</v>
      </c>
      <c r="E2097" s="279">
        <v>3181</v>
      </c>
      <c r="F2097" s="278" t="s">
        <v>2627</v>
      </c>
      <c r="G2097" s="277" t="s">
        <v>1988</v>
      </c>
      <c r="H2097" s="277" t="s">
        <v>1987</v>
      </c>
      <c r="I2097" s="276"/>
      <c r="J2097" s="273"/>
      <c r="K2097" s="275"/>
      <c r="L2097" s="274">
        <v>0</v>
      </c>
      <c r="M2097" s="201">
        <v>-77.208236171728188</v>
      </c>
      <c r="N2097" s="201">
        <v>415.34755298882715</v>
      </c>
      <c r="O2097" s="201">
        <v>41.094000000000001</v>
      </c>
      <c r="P2097" s="273">
        <v>41.094000000000001</v>
      </c>
      <c r="Q2097" s="273">
        <v>415.34755298882715</v>
      </c>
      <c r="R2097" s="273">
        <v>-77.208236171728188</v>
      </c>
      <c r="S2097" s="273">
        <v>318.10224498178599</v>
      </c>
      <c r="T2097" s="273">
        <v>318.10224498178599</v>
      </c>
      <c r="U2097" s="273"/>
      <c r="V2097" s="170">
        <v>249.62361511538614</v>
      </c>
    </row>
    <row r="2098" spans="1:22" x14ac:dyDescent="0.25">
      <c r="A2098">
        <v>0</v>
      </c>
      <c r="B2098" s="278"/>
      <c r="C2098" s="278"/>
      <c r="D2098" s="280"/>
      <c r="E2098" s="279"/>
      <c r="F2098" s="278" t="s">
        <v>619</v>
      </c>
      <c r="G2098" s="277"/>
      <c r="H2098" s="277" t="s">
        <v>1962</v>
      </c>
      <c r="I2098" s="276">
        <v>40</v>
      </c>
      <c r="J2098" s="273"/>
      <c r="K2098" s="275"/>
      <c r="L2098" s="274">
        <v>0.13121600000000003</v>
      </c>
      <c r="M2098" s="201">
        <v>-77.142628171728191</v>
      </c>
      <c r="N2098" s="201">
        <v>415.34755298882715</v>
      </c>
      <c r="O2098" s="201">
        <v>41.094000000000001</v>
      </c>
      <c r="P2098" s="273">
        <v>41.094000000000001</v>
      </c>
      <c r="Q2098" s="273">
        <v>415.34755298882715</v>
      </c>
      <c r="R2098" s="273">
        <v>-77.077020171728194</v>
      </c>
      <c r="S2098" s="273">
        <v>318.16785298178598</v>
      </c>
      <c r="T2098" s="273">
        <v>318.23346098178598</v>
      </c>
      <c r="U2098" s="273"/>
      <c r="V2098" s="170">
        <v>249.68922311538614</v>
      </c>
    </row>
    <row r="2099" spans="1:22" x14ac:dyDescent="0.25">
      <c r="A2099">
        <v>0</v>
      </c>
      <c r="B2099" s="260" t="s">
        <v>2423</v>
      </c>
      <c r="C2099" s="260" t="s">
        <v>2289</v>
      </c>
      <c r="D2099" s="260" t="s">
        <v>1981</v>
      </c>
      <c r="E2099" s="261">
        <v>3183</v>
      </c>
      <c r="F2099" s="255" t="s">
        <v>2626</v>
      </c>
      <c r="G2099" s="265"/>
      <c r="H2099" s="265" t="s">
        <v>1978</v>
      </c>
      <c r="I2099" s="284">
        <v>40</v>
      </c>
      <c r="J2099" s="255"/>
      <c r="K2099" s="257"/>
      <c r="L2099" s="255">
        <v>5.7403999999999997E-2</v>
      </c>
      <c r="M2099" s="201">
        <v>-77.048318171728198</v>
      </c>
      <c r="N2099" s="201">
        <v>415.34755298882715</v>
      </c>
      <c r="O2099" s="201">
        <v>41.094000000000001</v>
      </c>
      <c r="P2099" s="255">
        <v>41.094000000000001</v>
      </c>
      <c r="Q2099" s="255">
        <v>415.34755298882715</v>
      </c>
      <c r="R2099" s="255">
        <v>-77.019616171728188</v>
      </c>
      <c r="S2099" s="255">
        <v>318.26216298178599</v>
      </c>
      <c r="T2099" s="255">
        <v>318.290864981786</v>
      </c>
      <c r="U2099" s="255"/>
      <c r="V2099" s="170">
        <v>249.78353311538615</v>
      </c>
    </row>
    <row r="2100" spans="1:22" x14ac:dyDescent="0.25">
      <c r="A2100">
        <v>0</v>
      </c>
      <c r="B2100" s="286"/>
      <c r="C2100" s="286"/>
      <c r="D2100" s="286"/>
      <c r="E2100" s="285"/>
      <c r="F2100" s="260" t="s">
        <v>619</v>
      </c>
      <c r="G2100" s="259"/>
      <c r="H2100" s="259" t="s">
        <v>2198</v>
      </c>
      <c r="I2100" s="258"/>
      <c r="J2100" s="255"/>
      <c r="K2100" s="257"/>
      <c r="L2100" s="256">
        <v>0.16770400000000002</v>
      </c>
      <c r="M2100" s="201">
        <v>-76.935764171728181</v>
      </c>
      <c r="N2100" s="201">
        <v>415.34755298882715</v>
      </c>
      <c r="O2100" s="201">
        <v>41.094000000000001</v>
      </c>
      <c r="P2100" s="255">
        <v>41.094000000000001</v>
      </c>
      <c r="Q2100" s="255">
        <v>415.34755298882715</v>
      </c>
      <c r="R2100" s="255">
        <v>-76.851912171728188</v>
      </c>
      <c r="S2100" s="256">
        <v>318.37471698178604</v>
      </c>
      <c r="T2100" s="256">
        <v>318.45856898178602</v>
      </c>
      <c r="U2100" s="263"/>
      <c r="V2100" s="170">
        <v>249.89608711538619</v>
      </c>
    </row>
    <row r="2101" spans="1:22" x14ac:dyDescent="0.25">
      <c r="A2101">
        <v>0</v>
      </c>
      <c r="B2101" s="286" t="s">
        <v>2423</v>
      </c>
      <c r="C2101" s="286" t="s">
        <v>2289</v>
      </c>
      <c r="D2101" s="286" t="s">
        <v>2197</v>
      </c>
      <c r="E2101" s="285">
        <v>3187</v>
      </c>
      <c r="F2101" s="260" t="s">
        <v>2625</v>
      </c>
      <c r="G2101" s="259"/>
      <c r="H2101" s="259" t="s">
        <v>2175</v>
      </c>
      <c r="I2101" s="258">
        <v>40</v>
      </c>
      <c r="J2101" s="255"/>
      <c r="K2101" s="257"/>
      <c r="L2101" s="256">
        <v>0.49565599999999999</v>
      </c>
      <c r="M2101" s="201">
        <v>-76.604084171728189</v>
      </c>
      <c r="N2101" s="201">
        <v>415.34755298882715</v>
      </c>
      <c r="O2101" s="201">
        <v>41.094000000000001</v>
      </c>
      <c r="P2101" s="255">
        <v>41.094000000000001</v>
      </c>
      <c r="Q2101" s="255">
        <v>415.34755298882715</v>
      </c>
      <c r="R2101" s="255">
        <v>-76.356256171728191</v>
      </c>
      <c r="S2101" s="256">
        <v>318.70639698178599</v>
      </c>
      <c r="T2101" s="256">
        <v>318.95422498178601</v>
      </c>
      <c r="U2101" s="256"/>
      <c r="V2101" s="170">
        <v>250.22776711538614</v>
      </c>
    </row>
    <row r="2102" spans="1:22" x14ac:dyDescent="0.25">
      <c r="A2102">
        <v>0</v>
      </c>
      <c r="B2102" s="286" t="s">
        <v>2423</v>
      </c>
      <c r="C2102" s="286" t="s">
        <v>2289</v>
      </c>
      <c r="D2102" s="286" t="s">
        <v>2174</v>
      </c>
      <c r="E2102" s="285">
        <v>3190</v>
      </c>
      <c r="F2102" s="260" t="s">
        <v>2624</v>
      </c>
      <c r="G2102" s="259"/>
      <c r="H2102" s="259" t="s">
        <v>4278</v>
      </c>
      <c r="I2102" s="258"/>
      <c r="J2102" s="255"/>
      <c r="K2102" s="257"/>
      <c r="L2102" s="256">
        <v>0</v>
      </c>
      <c r="M2102" s="201">
        <v>-76.356256171728191</v>
      </c>
      <c r="N2102" s="201">
        <v>415.34755298882715</v>
      </c>
      <c r="O2102" s="201">
        <v>41.094000000000001</v>
      </c>
      <c r="P2102" s="255">
        <v>41.094000000000001</v>
      </c>
      <c r="Q2102" s="255">
        <v>415.34755298882715</v>
      </c>
      <c r="R2102" s="255">
        <v>-76.356256171728191</v>
      </c>
      <c r="S2102" s="256">
        <v>318.95422498178601</v>
      </c>
      <c r="T2102" s="256">
        <v>318.95422498178601</v>
      </c>
      <c r="U2102" s="256"/>
      <c r="V2102" s="170">
        <v>250.47559511538617</v>
      </c>
    </row>
    <row r="2103" spans="1:22" x14ac:dyDescent="0.25">
      <c r="A2103">
        <v>0</v>
      </c>
      <c r="B2103" s="286"/>
      <c r="C2103" s="286"/>
      <c r="D2103" s="286"/>
      <c r="E2103" s="285"/>
      <c r="F2103" s="260"/>
      <c r="G2103" s="259"/>
      <c r="H2103" s="259"/>
      <c r="I2103" s="258"/>
      <c r="J2103" s="255"/>
      <c r="K2103" s="257"/>
      <c r="L2103" s="256">
        <v>0</v>
      </c>
      <c r="M2103" s="201">
        <v>-76.356256171728191</v>
      </c>
      <c r="N2103" s="201">
        <v>415.34755298882715</v>
      </c>
      <c r="O2103" s="201">
        <v>41.094000000000001</v>
      </c>
      <c r="P2103" s="255">
        <v>41.094000000000001</v>
      </c>
      <c r="Q2103" s="255">
        <v>415.34755298882715</v>
      </c>
      <c r="R2103" s="255">
        <v>-76.356256171728191</v>
      </c>
      <c r="S2103" s="256">
        <v>318.95422498178601</v>
      </c>
      <c r="T2103" s="256">
        <v>318.95422498178601</v>
      </c>
      <c r="U2103" s="256"/>
      <c r="V2103" s="170">
        <v>250.47559511538617</v>
      </c>
    </row>
    <row r="2104" spans="1:22" x14ac:dyDescent="0.25">
      <c r="A2104">
        <v>0</v>
      </c>
      <c r="B2104" s="286"/>
      <c r="C2104" s="286"/>
      <c r="D2104" s="286"/>
      <c r="E2104" s="285"/>
      <c r="F2104" s="260" t="s">
        <v>619</v>
      </c>
      <c r="G2104" s="259"/>
      <c r="H2104" s="259" t="s">
        <v>1962</v>
      </c>
      <c r="I2104" s="258"/>
      <c r="J2104" s="255"/>
      <c r="K2104" s="257"/>
      <c r="L2104" s="256">
        <v>9.9516999999999994E-2</v>
      </c>
      <c r="M2104" s="201">
        <v>-76.306497671728181</v>
      </c>
      <c r="N2104" s="201">
        <v>415.34755298882715</v>
      </c>
      <c r="O2104" s="201">
        <v>41.094000000000001</v>
      </c>
      <c r="P2104" s="255">
        <v>41.094000000000001</v>
      </c>
      <c r="Q2104" s="255">
        <v>415.34755298882715</v>
      </c>
      <c r="R2104" s="255">
        <v>-76.256739171728185</v>
      </c>
      <c r="S2104" s="256">
        <v>319.00398348178601</v>
      </c>
      <c r="T2104" s="256">
        <v>319.053741981786</v>
      </c>
      <c r="U2104" s="256"/>
      <c r="V2104" s="170">
        <v>250.52535361538617</v>
      </c>
    </row>
    <row r="2105" spans="1:22" x14ac:dyDescent="0.25">
      <c r="A2105">
        <v>0</v>
      </c>
      <c r="B2105" s="286" t="s">
        <v>2423</v>
      </c>
      <c r="C2105" s="286" t="s">
        <v>2289</v>
      </c>
      <c r="D2105" s="286" t="s">
        <v>2194</v>
      </c>
      <c r="E2105" s="285">
        <v>3193</v>
      </c>
      <c r="F2105" s="260" t="s">
        <v>2623</v>
      </c>
      <c r="G2105" s="259"/>
      <c r="H2105" s="259" t="s">
        <v>2175</v>
      </c>
      <c r="I2105" s="258">
        <v>40</v>
      </c>
      <c r="J2105" s="255"/>
      <c r="K2105" s="257"/>
      <c r="L2105" s="256">
        <v>0.49565599999999999</v>
      </c>
      <c r="M2105" s="201">
        <v>-76.008911171728187</v>
      </c>
      <c r="N2105" s="201">
        <v>415.34755298882715</v>
      </c>
      <c r="O2105" s="201">
        <v>41.094000000000001</v>
      </c>
      <c r="P2105" s="255">
        <v>41.094000000000001</v>
      </c>
      <c r="Q2105" s="255">
        <v>415.34755298882715</v>
      </c>
      <c r="R2105" s="255">
        <v>-75.761083171728188</v>
      </c>
      <c r="S2105" s="256">
        <v>319.30156998178597</v>
      </c>
      <c r="T2105" s="256">
        <v>319.549397981786</v>
      </c>
      <c r="U2105" s="256"/>
      <c r="V2105" s="170">
        <v>250.82294011538613</v>
      </c>
    </row>
    <row r="2106" spans="1:22" x14ac:dyDescent="0.25">
      <c r="A2106">
        <v>0</v>
      </c>
      <c r="B2106" s="286"/>
      <c r="C2106" s="286"/>
      <c r="D2106" s="286"/>
      <c r="E2106" s="285"/>
      <c r="F2106" s="260" t="s">
        <v>619</v>
      </c>
      <c r="G2106" s="259"/>
      <c r="H2106" s="259"/>
      <c r="I2106" s="258"/>
      <c r="J2106" s="255"/>
      <c r="K2106" s="257"/>
      <c r="L2106" s="256">
        <v>0</v>
      </c>
      <c r="M2106" s="201">
        <v>-75.761083171728188</v>
      </c>
      <c r="N2106" s="201">
        <v>415.34755298882715</v>
      </c>
      <c r="O2106" s="201">
        <v>41.094000000000001</v>
      </c>
      <c r="P2106" s="255">
        <v>41.094000000000001</v>
      </c>
      <c r="Q2106" s="255">
        <v>415.34755298882715</v>
      </c>
      <c r="R2106" s="255">
        <v>-75.761083171728188</v>
      </c>
      <c r="S2106" s="256">
        <v>319.549397981786</v>
      </c>
      <c r="T2106" s="256">
        <v>319.549397981786</v>
      </c>
      <c r="U2106" s="256"/>
      <c r="V2106" s="170">
        <v>251.07076811538616</v>
      </c>
    </row>
    <row r="2107" spans="1:22" x14ac:dyDescent="0.25">
      <c r="A2107">
        <v>0</v>
      </c>
      <c r="B2107" s="286"/>
      <c r="C2107" s="286"/>
      <c r="D2107" s="286"/>
      <c r="E2107" s="285"/>
      <c r="F2107" s="260"/>
      <c r="G2107" s="259"/>
      <c r="H2107" s="259"/>
      <c r="I2107" s="258"/>
      <c r="J2107" s="255"/>
      <c r="K2107" s="257"/>
      <c r="L2107" s="256">
        <v>0</v>
      </c>
      <c r="M2107" s="201">
        <v>-75.761083171728188</v>
      </c>
      <c r="N2107" s="201">
        <v>415.34755298882715</v>
      </c>
      <c r="O2107" s="201">
        <v>41.094000000000001</v>
      </c>
      <c r="P2107" s="255">
        <v>41.094000000000001</v>
      </c>
      <c r="Q2107" s="255">
        <v>415.34755298882715</v>
      </c>
      <c r="R2107" s="255">
        <v>-75.761083171728188</v>
      </c>
      <c r="S2107" s="256">
        <v>319.549397981786</v>
      </c>
      <c r="T2107" s="256">
        <v>319.549397981786</v>
      </c>
      <c r="U2107" s="256"/>
      <c r="V2107" s="170">
        <v>251.07076811538616</v>
      </c>
    </row>
    <row r="2108" spans="1:22" x14ac:dyDescent="0.25">
      <c r="A2108">
        <v>0</v>
      </c>
      <c r="B2108" s="286"/>
      <c r="C2108" s="286"/>
      <c r="D2108" s="286"/>
      <c r="E2108" s="285"/>
      <c r="F2108" s="260" t="s">
        <v>619</v>
      </c>
      <c r="G2108" s="259"/>
      <c r="H2108" s="259" t="s">
        <v>1962</v>
      </c>
      <c r="I2108" s="258"/>
      <c r="J2108" s="255"/>
      <c r="K2108" s="257"/>
      <c r="L2108" s="256">
        <v>9.9516999999999994E-2</v>
      </c>
      <c r="M2108" s="201">
        <v>-75.711324671728192</v>
      </c>
      <c r="N2108" s="201">
        <v>415.34755298882715</v>
      </c>
      <c r="O2108" s="201">
        <v>41.094000000000001</v>
      </c>
      <c r="P2108" s="255">
        <v>41.094000000000001</v>
      </c>
      <c r="Q2108" s="255">
        <v>415.34755298882715</v>
      </c>
      <c r="R2108" s="255">
        <v>-75.661566171728182</v>
      </c>
      <c r="S2108" s="256">
        <v>319.599156481786</v>
      </c>
      <c r="T2108" s="256">
        <v>319.64891498178599</v>
      </c>
      <c r="U2108" s="256"/>
      <c r="V2108" s="170">
        <v>251.12052661538615</v>
      </c>
    </row>
    <row r="2109" spans="1:22" x14ac:dyDescent="0.25">
      <c r="A2109">
        <v>0</v>
      </c>
      <c r="B2109" s="286" t="s">
        <v>2423</v>
      </c>
      <c r="C2109" s="286" t="s">
        <v>2289</v>
      </c>
      <c r="D2109" s="286" t="s">
        <v>2192</v>
      </c>
      <c r="E2109" s="285">
        <v>3199</v>
      </c>
      <c r="F2109" s="260" t="s">
        <v>2622</v>
      </c>
      <c r="G2109" s="259"/>
      <c r="H2109" s="259" t="s">
        <v>2175</v>
      </c>
      <c r="I2109" s="258">
        <v>40</v>
      </c>
      <c r="J2109" s="255"/>
      <c r="K2109" s="257"/>
      <c r="L2109" s="256">
        <v>0.49565599999999999</v>
      </c>
      <c r="M2109" s="201">
        <v>-75.413738171728184</v>
      </c>
      <c r="N2109" s="201">
        <v>415.34755298882715</v>
      </c>
      <c r="O2109" s="201">
        <v>41.094000000000001</v>
      </c>
      <c r="P2109" s="255">
        <v>41.094000000000001</v>
      </c>
      <c r="Q2109" s="255">
        <v>415.34755298882715</v>
      </c>
      <c r="R2109" s="255">
        <v>-75.165910171728186</v>
      </c>
      <c r="S2109" s="256">
        <v>319.89674298178596</v>
      </c>
      <c r="T2109" s="256">
        <v>320.14457098178599</v>
      </c>
      <c r="U2109" s="256"/>
      <c r="V2109" s="170">
        <v>251.41811311538612</v>
      </c>
    </row>
    <row r="2110" spans="1:22" x14ac:dyDescent="0.25">
      <c r="A2110">
        <v>0</v>
      </c>
      <c r="B2110" s="286"/>
      <c r="C2110" s="286"/>
      <c r="D2110" s="286"/>
      <c r="E2110" s="285"/>
      <c r="F2110" s="260" t="s">
        <v>619</v>
      </c>
      <c r="G2110" s="259"/>
      <c r="H2110" s="259"/>
      <c r="I2110" s="258"/>
      <c r="J2110" s="255"/>
      <c r="K2110" s="257"/>
      <c r="L2110" s="256">
        <v>0</v>
      </c>
      <c r="M2110" s="201">
        <v>-75.165910171728186</v>
      </c>
      <c r="N2110" s="201">
        <v>415.34755298882715</v>
      </c>
      <c r="O2110" s="201">
        <v>41.094000000000001</v>
      </c>
      <c r="P2110" s="255">
        <v>41.094000000000001</v>
      </c>
      <c r="Q2110" s="255">
        <v>415.34755298882715</v>
      </c>
      <c r="R2110" s="255">
        <v>-75.165910171728186</v>
      </c>
      <c r="S2110" s="256">
        <v>320.14457098178599</v>
      </c>
      <c r="T2110" s="256">
        <v>320.14457098178599</v>
      </c>
      <c r="U2110" s="256"/>
      <c r="V2110" s="170">
        <v>251.66594111538615</v>
      </c>
    </row>
    <row r="2111" spans="1:22" x14ac:dyDescent="0.25">
      <c r="A2111">
        <v>0</v>
      </c>
      <c r="B2111" s="286"/>
      <c r="C2111" s="286"/>
      <c r="D2111" s="286"/>
      <c r="E2111" s="285"/>
      <c r="F2111" s="260"/>
      <c r="G2111" s="259"/>
      <c r="H2111" s="259"/>
      <c r="I2111" s="258"/>
      <c r="J2111" s="255"/>
      <c r="K2111" s="257"/>
      <c r="L2111" s="256">
        <v>0</v>
      </c>
      <c r="M2111" s="201">
        <v>-75.165910171728186</v>
      </c>
      <c r="N2111" s="201">
        <v>415.34755298882715</v>
      </c>
      <c r="O2111" s="201">
        <v>41.094000000000001</v>
      </c>
      <c r="P2111" s="255">
        <v>41.094000000000001</v>
      </c>
      <c r="Q2111" s="255">
        <v>415.34755298882715</v>
      </c>
      <c r="R2111" s="255">
        <v>-75.165910171728186</v>
      </c>
      <c r="S2111" s="256">
        <v>320.14457098178599</v>
      </c>
      <c r="T2111" s="256">
        <v>320.14457098178599</v>
      </c>
      <c r="U2111" s="256"/>
      <c r="V2111" s="170">
        <v>251.66594111538615</v>
      </c>
    </row>
    <row r="2112" spans="1:22" x14ac:dyDescent="0.25">
      <c r="A2112">
        <v>0</v>
      </c>
      <c r="B2112" s="286"/>
      <c r="C2112" s="286"/>
      <c r="D2112" s="286"/>
      <c r="E2112" s="285"/>
      <c r="F2112" s="260" t="s">
        <v>619</v>
      </c>
      <c r="G2112" s="259"/>
      <c r="H2112" s="259" t="s">
        <v>1962</v>
      </c>
      <c r="I2112" s="258"/>
      <c r="J2112" s="255"/>
      <c r="K2112" s="257"/>
      <c r="L2112" s="256">
        <v>9.9516999999999994E-2</v>
      </c>
      <c r="M2112" s="201">
        <v>-75.116151671728176</v>
      </c>
      <c r="N2112" s="201">
        <v>415.34755298882715</v>
      </c>
      <c r="O2112" s="201">
        <v>41.094000000000001</v>
      </c>
      <c r="P2112" s="255">
        <v>41.094000000000001</v>
      </c>
      <c r="Q2112" s="255">
        <v>415.34755298882715</v>
      </c>
      <c r="R2112" s="255">
        <v>-75.06639317172818</v>
      </c>
      <c r="S2112" s="256">
        <v>320.19432948178599</v>
      </c>
      <c r="T2112" s="256">
        <v>320.24408798178598</v>
      </c>
      <c r="U2112" s="256"/>
      <c r="V2112" s="170">
        <v>251.71569961538614</v>
      </c>
    </row>
    <row r="2113" spans="1:22" x14ac:dyDescent="0.25">
      <c r="A2113">
        <v>0</v>
      </c>
      <c r="B2113" s="286" t="s">
        <v>2423</v>
      </c>
      <c r="C2113" s="286" t="s">
        <v>2289</v>
      </c>
      <c r="D2113" s="286" t="s">
        <v>2190</v>
      </c>
      <c r="E2113" s="285">
        <v>3205</v>
      </c>
      <c r="F2113" s="260" t="s">
        <v>2621</v>
      </c>
      <c r="G2113" s="259"/>
      <c r="H2113" s="259" t="s">
        <v>2175</v>
      </c>
      <c r="I2113" s="258">
        <v>40</v>
      </c>
      <c r="J2113" s="255"/>
      <c r="K2113" s="257"/>
      <c r="L2113" s="256">
        <v>0.49565599999999999</v>
      </c>
      <c r="M2113" s="201">
        <v>-74.818565171728181</v>
      </c>
      <c r="N2113" s="201">
        <v>415.34755298882715</v>
      </c>
      <c r="O2113" s="201">
        <v>41.094000000000001</v>
      </c>
      <c r="P2113" s="255">
        <v>41.094000000000001</v>
      </c>
      <c r="Q2113" s="255">
        <v>415.34755298882715</v>
      </c>
      <c r="R2113" s="255">
        <v>-74.570737171728183</v>
      </c>
      <c r="S2113" s="256">
        <v>320.49191598178595</v>
      </c>
      <c r="T2113" s="256">
        <v>320.73974398178598</v>
      </c>
      <c r="U2113" s="256"/>
      <c r="V2113" s="170">
        <v>252.01328611538611</v>
      </c>
    </row>
    <row r="2114" spans="1:22" x14ac:dyDescent="0.25">
      <c r="A2114">
        <v>0</v>
      </c>
      <c r="B2114" s="286" t="s">
        <v>2423</v>
      </c>
      <c r="C2114" s="286" t="s">
        <v>2289</v>
      </c>
      <c r="D2114" s="286" t="s">
        <v>2174</v>
      </c>
      <c r="E2114" s="285">
        <v>3207</v>
      </c>
      <c r="F2114" s="260" t="s">
        <v>2620</v>
      </c>
      <c r="G2114" s="259"/>
      <c r="H2114" s="259" t="s">
        <v>4278</v>
      </c>
      <c r="I2114" s="258"/>
      <c r="J2114" s="255"/>
      <c r="K2114" s="257"/>
      <c r="L2114" s="256">
        <v>0</v>
      </c>
      <c r="M2114" s="201">
        <v>-74.570737171728183</v>
      </c>
      <c r="N2114" s="201">
        <v>415.34755298882715</v>
      </c>
      <c r="O2114" s="201">
        <v>41.094000000000001</v>
      </c>
      <c r="P2114" s="255">
        <v>41.094000000000001</v>
      </c>
      <c r="Q2114" s="255">
        <v>415.34755298882715</v>
      </c>
      <c r="R2114" s="255">
        <v>-74.570737171728183</v>
      </c>
      <c r="S2114" s="256">
        <v>320.73974398178598</v>
      </c>
      <c r="T2114" s="256">
        <v>320.73974398178598</v>
      </c>
      <c r="U2114" s="256"/>
      <c r="V2114" s="170">
        <v>252.26111411538614</v>
      </c>
    </row>
    <row r="2115" spans="1:22" x14ac:dyDescent="0.25">
      <c r="A2115">
        <v>0</v>
      </c>
      <c r="B2115" s="286"/>
      <c r="C2115" s="286"/>
      <c r="D2115" s="286"/>
      <c r="E2115" s="285"/>
      <c r="F2115" s="260"/>
      <c r="G2115" s="259"/>
      <c r="H2115" s="259"/>
      <c r="I2115" s="258"/>
      <c r="J2115" s="255"/>
      <c r="K2115" s="257"/>
      <c r="L2115" s="256">
        <v>0</v>
      </c>
      <c r="M2115" s="201">
        <v>-74.570737171728183</v>
      </c>
      <c r="N2115" s="201">
        <v>415.34755298882715</v>
      </c>
      <c r="O2115" s="201">
        <v>41.094000000000001</v>
      </c>
      <c r="P2115" s="255">
        <v>41.094000000000001</v>
      </c>
      <c r="Q2115" s="255">
        <v>415.34755298882715</v>
      </c>
      <c r="R2115" s="255">
        <v>-74.570737171728183</v>
      </c>
      <c r="S2115" s="256">
        <v>320.73974398178598</v>
      </c>
      <c r="T2115" s="256">
        <v>320.73974398178598</v>
      </c>
      <c r="U2115" s="256"/>
      <c r="V2115" s="170">
        <v>252.26111411538614</v>
      </c>
    </row>
    <row r="2116" spans="1:22" x14ac:dyDescent="0.25">
      <c r="A2116">
        <v>0</v>
      </c>
      <c r="B2116" s="286"/>
      <c r="C2116" s="286"/>
      <c r="D2116" s="286"/>
      <c r="E2116" s="285"/>
      <c r="F2116" s="260"/>
      <c r="G2116" s="259"/>
      <c r="H2116" s="259" t="s">
        <v>1962</v>
      </c>
      <c r="I2116" s="258"/>
      <c r="J2116" s="255"/>
      <c r="K2116" s="257"/>
      <c r="L2116" s="256">
        <v>0.15525</v>
      </c>
      <c r="M2116" s="201">
        <v>-74.493112171728185</v>
      </c>
      <c r="N2116" s="201">
        <v>415.34755298882715</v>
      </c>
      <c r="O2116" s="201">
        <v>41.094000000000001</v>
      </c>
      <c r="P2116" s="255">
        <v>41.094000000000001</v>
      </c>
      <c r="Q2116" s="255">
        <v>415.34755298882715</v>
      </c>
      <c r="R2116" s="255">
        <v>-74.415487171728188</v>
      </c>
      <c r="S2116" s="256">
        <v>320.81736898178599</v>
      </c>
      <c r="T2116" s="256">
        <v>320.894993981786</v>
      </c>
      <c r="U2116" s="256"/>
      <c r="V2116" s="170">
        <v>252.33873911538615</v>
      </c>
    </row>
    <row r="2117" spans="1:22" x14ac:dyDescent="0.25">
      <c r="A2117">
        <v>0</v>
      </c>
      <c r="B2117" s="286" t="s">
        <v>2423</v>
      </c>
      <c r="C2117" s="286" t="s">
        <v>2289</v>
      </c>
      <c r="D2117" s="286" t="s">
        <v>2187</v>
      </c>
      <c r="E2117" s="285">
        <v>3211</v>
      </c>
      <c r="F2117" s="260" t="s">
        <v>2619</v>
      </c>
      <c r="G2117" s="259" t="s">
        <v>2185</v>
      </c>
      <c r="H2117" s="259" t="s">
        <v>2184</v>
      </c>
      <c r="I2117" s="258">
        <v>40</v>
      </c>
      <c r="J2117" s="255"/>
      <c r="K2117" s="257"/>
      <c r="L2117" s="256">
        <v>0.5</v>
      </c>
      <c r="M2117" s="201">
        <v>-74.165487171728188</v>
      </c>
      <c r="N2117" s="201">
        <v>415.34755298882715</v>
      </c>
      <c r="O2117" s="201">
        <v>41.094000000000001</v>
      </c>
      <c r="P2117" s="255">
        <v>41.094000000000001</v>
      </c>
      <c r="Q2117" s="255">
        <v>415.34755298882715</v>
      </c>
      <c r="R2117" s="255">
        <v>-73.915487171728188</v>
      </c>
      <c r="S2117" s="256">
        <v>321.144993981786</v>
      </c>
      <c r="T2117" s="256">
        <v>321.394993981786</v>
      </c>
      <c r="U2117" s="256"/>
      <c r="V2117" s="170">
        <v>252.66636411538616</v>
      </c>
    </row>
    <row r="2118" spans="1:22" x14ac:dyDescent="0.25">
      <c r="A2118">
        <v>0</v>
      </c>
      <c r="B2118" s="286"/>
      <c r="C2118" s="286"/>
      <c r="D2118" s="286"/>
      <c r="E2118" s="285"/>
      <c r="F2118" s="260" t="s">
        <v>619</v>
      </c>
      <c r="G2118" s="259"/>
      <c r="H2118" s="259" t="s">
        <v>1962</v>
      </c>
      <c r="I2118" s="258"/>
      <c r="J2118" s="255"/>
      <c r="K2118" s="257"/>
      <c r="L2118" s="256">
        <v>0.15525</v>
      </c>
      <c r="M2118" s="201">
        <v>-73.83786217172819</v>
      </c>
      <c r="N2118" s="201">
        <v>415.34755298882715</v>
      </c>
      <c r="O2118" s="201">
        <v>41.094000000000001</v>
      </c>
      <c r="P2118" s="255">
        <v>41.094000000000001</v>
      </c>
      <c r="Q2118" s="255">
        <v>415.34755298882715</v>
      </c>
      <c r="R2118" s="255">
        <v>-73.760237171728193</v>
      </c>
      <c r="S2118" s="256">
        <v>321.47261898178601</v>
      </c>
      <c r="T2118" s="256">
        <v>321.55024398178602</v>
      </c>
      <c r="U2118" s="256"/>
      <c r="V2118" s="170">
        <v>252.99398911538617</v>
      </c>
    </row>
    <row r="2119" spans="1:22" x14ac:dyDescent="0.25">
      <c r="A2119">
        <v>0</v>
      </c>
      <c r="B2119" s="286" t="s">
        <v>2423</v>
      </c>
      <c r="C2119" s="286" t="s">
        <v>2289</v>
      </c>
      <c r="D2119" s="286" t="s">
        <v>2183</v>
      </c>
      <c r="E2119" s="285">
        <v>3218</v>
      </c>
      <c r="F2119" s="260" t="s">
        <v>2618</v>
      </c>
      <c r="G2119" s="259"/>
      <c r="H2119" s="259" t="s">
        <v>2175</v>
      </c>
      <c r="I2119" s="258">
        <v>40</v>
      </c>
      <c r="J2119" s="255"/>
      <c r="K2119" s="257"/>
      <c r="L2119" s="256">
        <v>0.49565599999999999</v>
      </c>
      <c r="M2119" s="201">
        <v>-73.512409171728194</v>
      </c>
      <c r="N2119" s="201">
        <v>415.34755298882715</v>
      </c>
      <c r="O2119" s="201">
        <v>41.094000000000001</v>
      </c>
      <c r="P2119" s="255">
        <v>41.094000000000001</v>
      </c>
      <c r="Q2119" s="255">
        <v>415.34755298882715</v>
      </c>
      <c r="R2119" s="255">
        <v>-73.264581171728196</v>
      </c>
      <c r="S2119" s="256">
        <v>321.79807198178599</v>
      </c>
      <c r="T2119" s="256">
        <v>322.04589998178602</v>
      </c>
      <c r="U2119" s="256"/>
      <c r="V2119" s="170">
        <v>253.31944211538615</v>
      </c>
    </row>
    <row r="2120" spans="1:22" x14ac:dyDescent="0.25">
      <c r="A2120">
        <v>0</v>
      </c>
      <c r="B2120" s="286"/>
      <c r="C2120" s="286"/>
      <c r="D2120" s="286"/>
      <c r="E2120" s="285"/>
      <c r="F2120" s="260" t="s">
        <v>619</v>
      </c>
      <c r="G2120" s="259"/>
      <c r="H2120" s="259"/>
      <c r="I2120" s="258"/>
      <c r="J2120" s="255"/>
      <c r="K2120" s="257"/>
      <c r="L2120" s="256">
        <v>0</v>
      </c>
      <c r="M2120" s="201">
        <v>-73.264581171728196</v>
      </c>
      <c r="N2120" s="201">
        <v>415.34755298882715</v>
      </c>
      <c r="O2120" s="201">
        <v>41.094000000000001</v>
      </c>
      <c r="P2120" s="255">
        <v>41.094000000000001</v>
      </c>
      <c r="Q2120" s="255">
        <v>415.34755298882715</v>
      </c>
      <c r="R2120" s="255">
        <v>-73.264581171728196</v>
      </c>
      <c r="S2120" s="256">
        <v>322.04589998178602</v>
      </c>
      <c r="T2120" s="256">
        <v>322.04589998178602</v>
      </c>
      <c r="U2120" s="256"/>
      <c r="V2120" s="170">
        <v>253.56727011538618</v>
      </c>
    </row>
    <row r="2121" spans="1:22" x14ac:dyDescent="0.25">
      <c r="A2121">
        <v>0</v>
      </c>
      <c r="B2121" s="286"/>
      <c r="C2121" s="286"/>
      <c r="D2121" s="286"/>
      <c r="E2121" s="285"/>
      <c r="F2121" s="260"/>
      <c r="G2121" s="259"/>
      <c r="H2121" s="259"/>
      <c r="I2121" s="258"/>
      <c r="J2121" s="255"/>
      <c r="K2121" s="257"/>
      <c r="L2121" s="256">
        <v>0</v>
      </c>
      <c r="M2121" s="201">
        <v>-73.264581171728196</v>
      </c>
      <c r="N2121" s="201">
        <v>415.34755298882715</v>
      </c>
      <c r="O2121" s="201">
        <v>41.094000000000001</v>
      </c>
      <c r="P2121" s="255">
        <v>41.094000000000001</v>
      </c>
      <c r="Q2121" s="255">
        <v>415.34755298882715</v>
      </c>
      <c r="R2121" s="255">
        <v>-73.264581171728196</v>
      </c>
      <c r="S2121" s="256">
        <v>322.04589998178602</v>
      </c>
      <c r="T2121" s="256">
        <v>322.04589998178602</v>
      </c>
      <c r="U2121" s="256"/>
      <c r="V2121" s="170">
        <v>253.56727011538618</v>
      </c>
    </row>
    <row r="2122" spans="1:22" x14ac:dyDescent="0.25">
      <c r="A2122">
        <v>0</v>
      </c>
      <c r="B2122" s="286"/>
      <c r="C2122" s="286"/>
      <c r="D2122" s="286"/>
      <c r="E2122" s="285"/>
      <c r="F2122" s="260"/>
      <c r="G2122" s="259"/>
      <c r="H2122" s="259" t="s">
        <v>1962</v>
      </c>
      <c r="I2122" s="258"/>
      <c r="J2122" s="255"/>
      <c r="K2122" s="257"/>
      <c r="L2122" s="256">
        <v>9.9516999999999994E-2</v>
      </c>
      <c r="M2122" s="201">
        <v>-73.2148226717282</v>
      </c>
      <c r="N2122" s="201">
        <v>415.34755298882715</v>
      </c>
      <c r="O2122" s="201">
        <v>41.094000000000001</v>
      </c>
      <c r="P2122" s="255">
        <v>41.094000000000001</v>
      </c>
      <c r="Q2122" s="255">
        <v>415.34755298882715</v>
      </c>
      <c r="R2122" s="255">
        <v>-73.16506417172819</v>
      </c>
      <c r="S2122" s="256">
        <v>322.09565848178602</v>
      </c>
      <c r="T2122" s="256">
        <v>322.14541698178601</v>
      </c>
      <c r="U2122" s="256"/>
      <c r="V2122" s="170">
        <v>253.61702861538618</v>
      </c>
    </row>
    <row r="2123" spans="1:22" x14ac:dyDescent="0.25">
      <c r="A2123">
        <v>0</v>
      </c>
      <c r="B2123" s="286" t="s">
        <v>2423</v>
      </c>
      <c r="C2123" s="286" t="s">
        <v>2289</v>
      </c>
      <c r="D2123" s="286" t="s">
        <v>2181</v>
      </c>
      <c r="E2123" s="285">
        <v>3224</v>
      </c>
      <c r="F2123" s="260" t="s">
        <v>2617</v>
      </c>
      <c r="G2123" s="259"/>
      <c r="H2123" s="259" t="s">
        <v>2175</v>
      </c>
      <c r="I2123" s="258">
        <v>40</v>
      </c>
      <c r="J2123" s="255"/>
      <c r="K2123" s="257"/>
      <c r="L2123" s="256">
        <v>0.49565599999999999</v>
      </c>
      <c r="M2123" s="201">
        <v>-72.917236171728192</v>
      </c>
      <c r="N2123" s="201">
        <v>415.34755298882715</v>
      </c>
      <c r="O2123" s="201">
        <v>41.094000000000001</v>
      </c>
      <c r="P2123" s="255">
        <v>41.094000000000001</v>
      </c>
      <c r="Q2123" s="255">
        <v>415.34755298882715</v>
      </c>
      <c r="R2123" s="255">
        <v>-72.669408171728193</v>
      </c>
      <c r="S2123" s="256">
        <v>322.39324498178598</v>
      </c>
      <c r="T2123" s="256">
        <v>322.64107298178601</v>
      </c>
      <c r="U2123" s="256"/>
      <c r="V2123" s="170">
        <v>253.91461511538614</v>
      </c>
    </row>
    <row r="2124" spans="1:22" x14ac:dyDescent="0.25">
      <c r="A2124">
        <v>0</v>
      </c>
      <c r="B2124" s="286"/>
      <c r="C2124" s="286"/>
      <c r="D2124" s="286"/>
      <c r="E2124" s="285"/>
      <c r="F2124" s="260" t="s">
        <v>619</v>
      </c>
      <c r="G2124" s="259"/>
      <c r="H2124" s="259"/>
      <c r="I2124" s="258"/>
      <c r="J2124" s="255"/>
      <c r="K2124" s="257"/>
      <c r="L2124" s="256">
        <v>0</v>
      </c>
      <c r="M2124" s="201">
        <v>-72.669408171728193</v>
      </c>
      <c r="N2124" s="201">
        <v>415.34755298882715</v>
      </c>
      <c r="O2124" s="201">
        <v>41.094000000000001</v>
      </c>
      <c r="P2124" s="255">
        <v>41.094000000000001</v>
      </c>
      <c r="Q2124" s="255">
        <v>415.34755298882715</v>
      </c>
      <c r="R2124" s="255">
        <v>-72.669408171728193</v>
      </c>
      <c r="S2124" s="256">
        <v>322.64107298178601</v>
      </c>
      <c r="T2124" s="256">
        <v>322.64107298178601</v>
      </c>
      <c r="U2124" s="256"/>
      <c r="V2124" s="170">
        <v>254.16244311538617</v>
      </c>
    </row>
    <row r="2125" spans="1:22" x14ac:dyDescent="0.25">
      <c r="A2125">
        <v>0</v>
      </c>
      <c r="B2125" s="286"/>
      <c r="C2125" s="286"/>
      <c r="D2125" s="286"/>
      <c r="E2125" s="285"/>
      <c r="F2125" s="260"/>
      <c r="G2125" s="259"/>
      <c r="H2125" s="259"/>
      <c r="I2125" s="258"/>
      <c r="J2125" s="255"/>
      <c r="K2125" s="257"/>
      <c r="L2125" s="256">
        <v>0</v>
      </c>
      <c r="M2125" s="201">
        <v>-72.669408171728193</v>
      </c>
      <c r="N2125" s="201">
        <v>415.34755298882715</v>
      </c>
      <c r="O2125" s="201">
        <v>41.094000000000001</v>
      </c>
      <c r="P2125" s="255">
        <v>41.094000000000001</v>
      </c>
      <c r="Q2125" s="255">
        <v>415.34755298882715</v>
      </c>
      <c r="R2125" s="255">
        <v>-72.669408171728193</v>
      </c>
      <c r="S2125" s="256">
        <v>322.64107298178601</v>
      </c>
      <c r="T2125" s="256">
        <v>322.64107298178601</v>
      </c>
      <c r="U2125" s="256"/>
      <c r="V2125" s="170">
        <v>254.16244311538617</v>
      </c>
    </row>
    <row r="2126" spans="1:22" x14ac:dyDescent="0.25">
      <c r="A2126">
        <v>0</v>
      </c>
      <c r="B2126" s="286"/>
      <c r="C2126" s="286"/>
      <c r="D2126" s="286"/>
      <c r="E2126" s="285"/>
      <c r="F2126" s="260" t="s">
        <v>619</v>
      </c>
      <c r="G2126" s="259"/>
      <c r="H2126" s="259" t="s">
        <v>1962</v>
      </c>
      <c r="I2126" s="258"/>
      <c r="J2126" s="255"/>
      <c r="K2126" s="257"/>
      <c r="L2126" s="256">
        <v>9.9516999999999994E-2</v>
      </c>
      <c r="M2126" s="201">
        <v>-72.619649671728183</v>
      </c>
      <c r="N2126" s="201">
        <v>415.34755298882715</v>
      </c>
      <c r="O2126" s="201">
        <v>41.094000000000001</v>
      </c>
      <c r="P2126" s="255">
        <v>41.094000000000001</v>
      </c>
      <c r="Q2126" s="255">
        <v>415.34755298882715</v>
      </c>
      <c r="R2126" s="255">
        <v>-72.569891171728187</v>
      </c>
      <c r="S2126" s="256">
        <v>322.69083148178601</v>
      </c>
      <c r="T2126" s="256">
        <v>322.740589981786</v>
      </c>
      <c r="U2126" s="256"/>
      <c r="V2126" s="170">
        <v>254.21220161538616</v>
      </c>
    </row>
    <row r="2127" spans="1:22" x14ac:dyDescent="0.25">
      <c r="A2127">
        <v>0</v>
      </c>
      <c r="B2127" s="286" t="s">
        <v>2423</v>
      </c>
      <c r="C2127" s="286" t="s">
        <v>2289</v>
      </c>
      <c r="D2127" s="286" t="s">
        <v>2179</v>
      </c>
      <c r="E2127" s="285">
        <v>3230</v>
      </c>
      <c r="F2127" s="260" t="s">
        <v>2616</v>
      </c>
      <c r="G2127" s="259"/>
      <c r="H2127" s="259" t="s">
        <v>2175</v>
      </c>
      <c r="I2127" s="258">
        <v>40</v>
      </c>
      <c r="J2127" s="255"/>
      <c r="K2127" s="257"/>
      <c r="L2127" s="256">
        <v>0.49565599999999999</v>
      </c>
      <c r="M2127" s="201">
        <v>-72.322063171728189</v>
      </c>
      <c r="N2127" s="201">
        <v>415.34755298882715</v>
      </c>
      <c r="O2127" s="201">
        <v>41.094000000000001</v>
      </c>
      <c r="P2127" s="255">
        <v>41.094000000000001</v>
      </c>
      <c r="Q2127" s="255">
        <v>415.34755298882715</v>
      </c>
      <c r="R2127" s="255">
        <v>-72.074235171728191</v>
      </c>
      <c r="S2127" s="256">
        <v>322.98841798178597</v>
      </c>
      <c r="T2127" s="256">
        <v>323.236245981786</v>
      </c>
      <c r="U2127" s="256"/>
      <c r="V2127" s="170">
        <v>254.50978811538613</v>
      </c>
    </row>
    <row r="2128" spans="1:22" x14ac:dyDescent="0.25">
      <c r="A2128">
        <v>0</v>
      </c>
      <c r="B2128" s="286"/>
      <c r="C2128" s="286"/>
      <c r="D2128" s="286"/>
      <c r="E2128" s="285"/>
      <c r="F2128" s="260" t="s">
        <v>619</v>
      </c>
      <c r="G2128" s="259"/>
      <c r="H2128" s="259"/>
      <c r="I2128" s="258"/>
      <c r="J2128" s="255"/>
      <c r="K2128" s="257"/>
      <c r="L2128" s="256">
        <v>0</v>
      </c>
      <c r="M2128" s="201">
        <v>-72.074235171728191</v>
      </c>
      <c r="N2128" s="201">
        <v>415.34755298882715</v>
      </c>
      <c r="O2128" s="201">
        <v>41.094000000000001</v>
      </c>
      <c r="P2128" s="255">
        <v>41.094000000000001</v>
      </c>
      <c r="Q2128" s="255">
        <v>415.34755298882715</v>
      </c>
      <c r="R2128" s="255">
        <v>-72.074235171728191</v>
      </c>
      <c r="S2128" s="256">
        <v>323.236245981786</v>
      </c>
      <c r="T2128" s="256">
        <v>323.236245981786</v>
      </c>
      <c r="U2128" s="256"/>
      <c r="V2128" s="170">
        <v>254.75761611538616</v>
      </c>
    </row>
    <row r="2129" spans="1:22" x14ac:dyDescent="0.25">
      <c r="A2129">
        <v>0</v>
      </c>
      <c r="B2129" s="286"/>
      <c r="C2129" s="286"/>
      <c r="D2129" s="286"/>
      <c r="E2129" s="285"/>
      <c r="F2129" s="260"/>
      <c r="G2129" s="259"/>
      <c r="H2129" s="259"/>
      <c r="I2129" s="258"/>
      <c r="J2129" s="255"/>
      <c r="K2129" s="257"/>
      <c r="L2129" s="256">
        <v>0</v>
      </c>
      <c r="M2129" s="201">
        <v>-72.074235171728191</v>
      </c>
      <c r="N2129" s="201">
        <v>415.34755298882715</v>
      </c>
      <c r="O2129" s="201">
        <v>41.094000000000001</v>
      </c>
      <c r="P2129" s="255">
        <v>41.094000000000001</v>
      </c>
      <c r="Q2129" s="255">
        <v>415.34755298882715</v>
      </c>
      <c r="R2129" s="255">
        <v>-72.074235171728191</v>
      </c>
      <c r="S2129" s="256">
        <v>323.236245981786</v>
      </c>
      <c r="T2129" s="256">
        <v>323.236245981786</v>
      </c>
      <c r="U2129" s="256"/>
      <c r="V2129" s="170">
        <v>254.75761611538616</v>
      </c>
    </row>
    <row r="2130" spans="1:22" x14ac:dyDescent="0.25">
      <c r="A2130">
        <v>0</v>
      </c>
      <c r="B2130" s="286"/>
      <c r="C2130" s="286"/>
      <c r="D2130" s="286"/>
      <c r="E2130" s="285"/>
      <c r="F2130" s="260" t="s">
        <v>619</v>
      </c>
      <c r="G2130" s="259"/>
      <c r="H2130" s="259" t="s">
        <v>1962</v>
      </c>
      <c r="I2130" s="258"/>
      <c r="J2130" s="255"/>
      <c r="K2130" s="257"/>
      <c r="L2130" s="256">
        <v>9.9516999999999994E-2</v>
      </c>
      <c r="M2130" s="201">
        <v>-72.024476671728195</v>
      </c>
      <c r="N2130" s="201">
        <v>415.34755298882715</v>
      </c>
      <c r="O2130" s="201">
        <v>41.094000000000001</v>
      </c>
      <c r="P2130" s="255">
        <v>41.094000000000001</v>
      </c>
      <c r="Q2130" s="255">
        <v>415.34755298882715</v>
      </c>
      <c r="R2130" s="255">
        <v>-71.974718171728185</v>
      </c>
      <c r="S2130" s="256">
        <v>323.28600448178599</v>
      </c>
      <c r="T2130" s="256">
        <v>323.33576298178599</v>
      </c>
      <c r="U2130" s="256"/>
      <c r="V2130" s="170">
        <v>254.80737461538615</v>
      </c>
    </row>
    <row r="2131" spans="1:22" x14ac:dyDescent="0.25">
      <c r="A2131">
        <v>0</v>
      </c>
      <c r="B2131" s="286" t="s">
        <v>2423</v>
      </c>
      <c r="C2131" s="286" t="s">
        <v>2289</v>
      </c>
      <c r="D2131" s="286" t="s">
        <v>2177</v>
      </c>
      <c r="E2131" s="285">
        <v>3236</v>
      </c>
      <c r="F2131" s="260" t="s">
        <v>2615</v>
      </c>
      <c r="G2131" s="259"/>
      <c r="H2131" s="259" t="s">
        <v>2175</v>
      </c>
      <c r="I2131" s="258">
        <v>40</v>
      </c>
      <c r="J2131" s="255"/>
      <c r="K2131" s="257"/>
      <c r="L2131" s="256">
        <v>0.49565599999999999</v>
      </c>
      <c r="M2131" s="201">
        <v>-71.726890171728186</v>
      </c>
      <c r="N2131" s="201">
        <v>415.34755298882715</v>
      </c>
      <c r="O2131" s="201">
        <v>41.094000000000001</v>
      </c>
      <c r="P2131" s="255">
        <v>41.094000000000001</v>
      </c>
      <c r="Q2131" s="255">
        <v>415.34755298882715</v>
      </c>
      <c r="R2131" s="255">
        <v>-71.479062171728188</v>
      </c>
      <c r="S2131" s="256">
        <v>323.58359098178596</v>
      </c>
      <c r="T2131" s="256">
        <v>323.83141898178599</v>
      </c>
      <c r="U2131" s="256"/>
      <c r="V2131" s="170">
        <v>255.10496111538612</v>
      </c>
    </row>
    <row r="2132" spans="1:22" x14ac:dyDescent="0.25">
      <c r="A2132">
        <v>0</v>
      </c>
      <c r="B2132" s="286" t="s">
        <v>2423</v>
      </c>
      <c r="C2132" s="286" t="s">
        <v>2289</v>
      </c>
      <c r="D2132" s="286" t="s">
        <v>2174</v>
      </c>
      <c r="E2132" s="285">
        <v>3238</v>
      </c>
      <c r="F2132" s="260" t="s">
        <v>2614</v>
      </c>
      <c r="G2132" s="259"/>
      <c r="H2132" s="259" t="s">
        <v>4278</v>
      </c>
      <c r="I2132" s="258"/>
      <c r="J2132" s="255"/>
      <c r="K2132" s="257"/>
      <c r="L2132" s="256">
        <v>0</v>
      </c>
      <c r="M2132" s="201">
        <v>-71.479062171728188</v>
      </c>
      <c r="N2132" s="201">
        <v>415.34755298882715</v>
      </c>
      <c r="O2132" s="201">
        <v>41.094000000000001</v>
      </c>
      <c r="P2132" s="255">
        <v>41.094000000000001</v>
      </c>
      <c r="Q2132" s="255">
        <v>415.34755298882715</v>
      </c>
      <c r="R2132" s="255">
        <v>-71.479062171728188</v>
      </c>
      <c r="S2132" s="256">
        <v>323.83141898178599</v>
      </c>
      <c r="T2132" s="256">
        <v>323.83141898178599</v>
      </c>
      <c r="U2132" s="256"/>
      <c r="V2132" s="170">
        <v>255.35278911538614</v>
      </c>
    </row>
    <row r="2133" spans="1:22" x14ac:dyDescent="0.25">
      <c r="A2133">
        <v>0</v>
      </c>
      <c r="B2133" s="286"/>
      <c r="C2133" s="286"/>
      <c r="D2133" s="260"/>
      <c r="E2133" s="261"/>
      <c r="F2133" s="260"/>
      <c r="G2133" s="259"/>
      <c r="H2133" s="259"/>
      <c r="I2133" s="258"/>
      <c r="J2133" s="255"/>
      <c r="K2133" s="257"/>
      <c r="L2133" s="256">
        <v>0</v>
      </c>
      <c r="M2133" s="201">
        <v>-71.479062171728188</v>
      </c>
      <c r="N2133" s="201">
        <v>415.34755298882715</v>
      </c>
      <c r="O2133" s="201">
        <v>41.094000000000001</v>
      </c>
      <c r="P2133" s="255">
        <v>41.094000000000001</v>
      </c>
      <c r="Q2133" s="255">
        <v>415.34755298882715</v>
      </c>
      <c r="R2133" s="255">
        <v>-71.479062171728188</v>
      </c>
      <c r="S2133" s="256">
        <v>323.83141898178599</v>
      </c>
      <c r="T2133" s="256">
        <v>323.83141898178599</v>
      </c>
      <c r="U2133" s="256"/>
      <c r="V2133" s="170">
        <v>255.35278911538614</v>
      </c>
    </row>
    <row r="2134" spans="1:22" x14ac:dyDescent="0.25">
      <c r="A2134">
        <v>0</v>
      </c>
      <c r="B2134" s="286"/>
      <c r="C2134" s="286"/>
      <c r="D2134" s="286"/>
      <c r="E2134" s="285"/>
      <c r="F2134" s="260"/>
      <c r="G2134" s="259"/>
      <c r="H2134" s="259"/>
      <c r="I2134" s="258"/>
      <c r="J2134" s="255"/>
      <c r="K2134" s="257"/>
      <c r="L2134" s="256">
        <v>0.16770400000000002</v>
      </c>
      <c r="M2134" s="201">
        <v>-71.395210171728195</v>
      </c>
      <c r="N2134" s="201">
        <v>415.34755298882715</v>
      </c>
      <c r="O2134" s="201">
        <v>41.094000000000001</v>
      </c>
      <c r="P2134" s="255">
        <v>41.094000000000001</v>
      </c>
      <c r="Q2134" s="255">
        <v>415.34755298882715</v>
      </c>
      <c r="R2134" s="255">
        <v>-71.311358171728187</v>
      </c>
      <c r="S2134" s="256">
        <v>323.91527098178602</v>
      </c>
      <c r="T2134" s="256">
        <v>323.999122981786</v>
      </c>
      <c r="U2134" s="263"/>
      <c r="V2134" s="170">
        <v>255.43664111538618</v>
      </c>
    </row>
    <row r="2135" spans="1:22" x14ac:dyDescent="0.25">
      <c r="A2135">
        <v>0</v>
      </c>
      <c r="B2135" s="260" t="s">
        <v>2423</v>
      </c>
      <c r="C2135" s="260" t="s">
        <v>2289</v>
      </c>
      <c r="D2135" s="260" t="s">
        <v>1981</v>
      </c>
      <c r="E2135" s="261">
        <v>3240</v>
      </c>
      <c r="F2135" s="255" t="s">
        <v>2613</v>
      </c>
      <c r="G2135" s="265"/>
      <c r="H2135" s="265" t="s">
        <v>1978</v>
      </c>
      <c r="I2135" s="284">
        <v>40</v>
      </c>
      <c r="J2135" s="255"/>
      <c r="K2135" s="257"/>
      <c r="L2135" s="255">
        <v>5.7403999999999997E-2</v>
      </c>
      <c r="M2135" s="201">
        <v>-71.282656171728178</v>
      </c>
      <c r="N2135" s="201">
        <v>415.34755298882715</v>
      </c>
      <c r="O2135" s="201">
        <v>41.094000000000001</v>
      </c>
      <c r="P2135" s="255">
        <v>41.094000000000001</v>
      </c>
      <c r="Q2135" s="255">
        <v>415.34755298882715</v>
      </c>
      <c r="R2135" s="255">
        <v>-71.253954171728182</v>
      </c>
      <c r="S2135" s="255">
        <v>324.02782498178601</v>
      </c>
      <c r="T2135" s="255">
        <v>324.05652698178602</v>
      </c>
      <c r="U2135" s="255"/>
      <c r="V2135" s="170">
        <v>255.54919511538617</v>
      </c>
    </row>
    <row r="2136" spans="1:22" x14ac:dyDescent="0.25">
      <c r="A2136">
        <v>0</v>
      </c>
      <c r="B2136" s="280"/>
      <c r="C2136" s="280"/>
      <c r="D2136" s="280"/>
      <c r="E2136" s="279"/>
      <c r="F2136" s="280" t="s">
        <v>619</v>
      </c>
      <c r="G2136" s="277"/>
      <c r="H2136" s="277" t="s">
        <v>1962</v>
      </c>
      <c r="I2136" s="276">
        <v>40</v>
      </c>
      <c r="J2136" s="274"/>
      <c r="K2136" s="275"/>
      <c r="L2136" s="274">
        <v>0.103502</v>
      </c>
      <c r="M2136" s="201">
        <v>-71.202203171728172</v>
      </c>
      <c r="N2136" s="201">
        <v>415.34755298882715</v>
      </c>
      <c r="O2136" s="201">
        <v>41.094000000000001</v>
      </c>
      <c r="P2136" s="273">
        <v>41.094000000000001</v>
      </c>
      <c r="Q2136" s="273">
        <v>415.34755298882715</v>
      </c>
      <c r="R2136" s="273">
        <v>-71.150452171728176</v>
      </c>
      <c r="S2136" s="273">
        <v>324.10827798178599</v>
      </c>
      <c r="T2136" s="273">
        <v>324.16002898178601</v>
      </c>
      <c r="U2136" s="273"/>
      <c r="V2136" s="170">
        <v>255.62964811538615</v>
      </c>
    </row>
    <row r="2137" spans="1:22" x14ac:dyDescent="0.25">
      <c r="A2137">
        <v>0</v>
      </c>
      <c r="B2137" s="280" t="s">
        <v>2423</v>
      </c>
      <c r="C2137" s="280" t="s">
        <v>2275</v>
      </c>
      <c r="D2137" s="280" t="s">
        <v>111</v>
      </c>
      <c r="E2137" s="279">
        <v>3242</v>
      </c>
      <c r="F2137" s="278" t="s">
        <v>1324</v>
      </c>
      <c r="G2137" s="277" t="s">
        <v>2169</v>
      </c>
      <c r="H2137" s="277" t="s">
        <v>1951</v>
      </c>
      <c r="I2137" s="276"/>
      <c r="J2137" s="273"/>
      <c r="K2137" s="275"/>
      <c r="L2137" s="274">
        <v>0</v>
      </c>
      <c r="M2137" s="201">
        <v>-71.150452171728176</v>
      </c>
      <c r="N2137" s="201">
        <v>415.34755298882715</v>
      </c>
      <c r="O2137" s="201">
        <v>41.094000000000001</v>
      </c>
      <c r="P2137" s="273">
        <v>41.094000000000001</v>
      </c>
      <c r="Q2137" s="273">
        <v>415.34755298882715</v>
      </c>
      <c r="R2137" s="273">
        <v>-71.150452171728176</v>
      </c>
      <c r="S2137" s="273">
        <v>324.16002898178601</v>
      </c>
      <c r="T2137" s="273">
        <v>324.16002898178601</v>
      </c>
      <c r="U2137" s="273"/>
      <c r="V2137" s="170">
        <v>255.68139911538617</v>
      </c>
    </row>
    <row r="2138" spans="1:22" x14ac:dyDescent="0.25">
      <c r="A2138">
        <v>0</v>
      </c>
      <c r="B2138" s="280"/>
      <c r="C2138" s="280"/>
      <c r="D2138" s="280"/>
      <c r="E2138" s="279"/>
      <c r="F2138" s="283" t="s">
        <v>619</v>
      </c>
      <c r="G2138" s="277"/>
      <c r="H2138" s="277" t="s">
        <v>1969</v>
      </c>
      <c r="I2138" s="282"/>
      <c r="J2138" s="281"/>
      <c r="K2138" s="275"/>
      <c r="L2138" s="274">
        <v>0.14528199999999999</v>
      </c>
      <c r="M2138" s="201">
        <v>-71.077811171728172</v>
      </c>
      <c r="N2138" s="201">
        <v>415.34755298882715</v>
      </c>
      <c r="O2138" s="201">
        <v>41.094000000000001</v>
      </c>
      <c r="P2138" s="273">
        <v>41.094000000000001</v>
      </c>
      <c r="Q2138" s="273">
        <v>415.34755298882715</v>
      </c>
      <c r="R2138" s="273">
        <v>-71.005170171728182</v>
      </c>
      <c r="S2138" s="273">
        <v>324.23266998178605</v>
      </c>
      <c r="T2138" s="273">
        <v>324.30531098178602</v>
      </c>
      <c r="U2138" s="273"/>
      <c r="V2138" s="170">
        <v>255.7540401153862</v>
      </c>
    </row>
    <row r="2139" spans="1:22" x14ac:dyDescent="0.25">
      <c r="A2139">
        <v>0</v>
      </c>
      <c r="B2139" s="280" t="s">
        <v>2423</v>
      </c>
      <c r="C2139" s="280" t="s">
        <v>2275</v>
      </c>
      <c r="D2139" s="280" t="s">
        <v>1973</v>
      </c>
      <c r="E2139" s="279">
        <v>3243</v>
      </c>
      <c r="F2139" s="278" t="s">
        <v>2612</v>
      </c>
      <c r="G2139" s="277" t="s">
        <v>4272</v>
      </c>
      <c r="H2139" s="277" t="s">
        <v>4382</v>
      </c>
      <c r="I2139" s="276"/>
      <c r="J2139" s="273"/>
      <c r="K2139" s="275"/>
      <c r="L2139" s="274">
        <v>0</v>
      </c>
      <c r="M2139" s="201">
        <v>-71.005170171728182</v>
      </c>
      <c r="N2139" s="201">
        <v>415.34755298882715</v>
      </c>
      <c r="O2139" s="201">
        <v>41.094000000000001</v>
      </c>
      <c r="P2139" s="273">
        <v>41.094000000000001</v>
      </c>
      <c r="Q2139" s="273">
        <v>415.34755298882715</v>
      </c>
      <c r="R2139" s="273">
        <v>-71.005170171728182</v>
      </c>
      <c r="S2139" s="273">
        <v>324.30531098178602</v>
      </c>
      <c r="T2139" s="273">
        <v>324.30531098178602</v>
      </c>
      <c r="U2139" s="273"/>
      <c r="V2139" s="170">
        <v>255.82668111538618</v>
      </c>
    </row>
    <row r="2140" spans="1:22" x14ac:dyDescent="0.25">
      <c r="A2140">
        <v>0</v>
      </c>
      <c r="B2140" s="280"/>
      <c r="C2140" s="280"/>
      <c r="D2140" s="280"/>
      <c r="E2140" s="279"/>
      <c r="F2140" s="283" t="s">
        <v>619</v>
      </c>
      <c r="G2140" s="277"/>
      <c r="H2140" s="277" t="s">
        <v>1969</v>
      </c>
      <c r="I2140" s="282"/>
      <c r="J2140" s="281"/>
      <c r="K2140" s="275"/>
      <c r="L2140" s="274">
        <v>0</v>
      </c>
      <c r="M2140" s="201">
        <v>-71.005170171728182</v>
      </c>
      <c r="N2140" s="201">
        <v>415.34755298882715</v>
      </c>
      <c r="O2140" s="201">
        <v>41.094000000000001</v>
      </c>
      <c r="P2140" s="273">
        <v>41.094000000000001</v>
      </c>
      <c r="Q2140" s="273">
        <v>415.34755298882715</v>
      </c>
      <c r="R2140" s="273">
        <v>-71.005170171728182</v>
      </c>
      <c r="S2140" s="273">
        <v>324.30531098178602</v>
      </c>
      <c r="T2140" s="273">
        <v>324.30531098178602</v>
      </c>
      <c r="U2140" s="273"/>
      <c r="V2140" s="170">
        <v>255.82668111538618</v>
      </c>
    </row>
    <row r="2141" spans="1:22" x14ac:dyDescent="0.25">
      <c r="A2141">
        <v>0</v>
      </c>
      <c r="B2141" s="280" t="s">
        <v>2423</v>
      </c>
      <c r="C2141" s="280" t="s">
        <v>2275</v>
      </c>
      <c r="D2141" s="280" t="s">
        <v>1990</v>
      </c>
      <c r="E2141" s="279">
        <v>3243</v>
      </c>
      <c r="F2141" s="278" t="s">
        <v>2611</v>
      </c>
      <c r="G2141" s="277" t="s">
        <v>1988</v>
      </c>
      <c r="H2141" s="277" t="s">
        <v>1987</v>
      </c>
      <c r="I2141" s="276"/>
      <c r="J2141" s="273"/>
      <c r="K2141" s="275"/>
      <c r="L2141" s="274">
        <v>0</v>
      </c>
      <c r="M2141" s="201">
        <v>-71.005170171728182</v>
      </c>
      <c r="N2141" s="201">
        <v>415.34755298882715</v>
      </c>
      <c r="O2141" s="201">
        <v>41.094000000000001</v>
      </c>
      <c r="P2141" s="273">
        <v>41.094000000000001</v>
      </c>
      <c r="Q2141" s="273">
        <v>415.34755298882715</v>
      </c>
      <c r="R2141" s="273">
        <v>-71.005170171728182</v>
      </c>
      <c r="S2141" s="273">
        <v>324.30531098178602</v>
      </c>
      <c r="T2141" s="273">
        <v>324.30531098178602</v>
      </c>
      <c r="U2141" s="273"/>
      <c r="V2141" s="170">
        <v>255.82668111538618</v>
      </c>
    </row>
    <row r="2142" spans="1:22" x14ac:dyDescent="0.25">
      <c r="A2142">
        <v>0</v>
      </c>
      <c r="B2142" s="280"/>
      <c r="C2142" s="280"/>
      <c r="D2142" s="280"/>
      <c r="E2142" s="279"/>
      <c r="F2142" s="278" t="s">
        <v>619</v>
      </c>
      <c r="G2142" s="277"/>
      <c r="H2142" s="277" t="s">
        <v>1962</v>
      </c>
      <c r="I2142" s="276">
        <v>40</v>
      </c>
      <c r="J2142" s="273"/>
      <c r="K2142" s="275"/>
      <c r="L2142" s="274">
        <v>0.13121600000000003</v>
      </c>
      <c r="M2142" s="201">
        <v>-70.939562171728184</v>
      </c>
      <c r="N2142" s="201">
        <v>415.34755298882715</v>
      </c>
      <c r="O2142" s="201">
        <v>41.094000000000001</v>
      </c>
      <c r="P2142" s="273">
        <v>41.094000000000001</v>
      </c>
      <c r="Q2142" s="273">
        <v>415.34755298882715</v>
      </c>
      <c r="R2142" s="273">
        <v>-70.873954171728187</v>
      </c>
      <c r="S2142" s="273">
        <v>324.37091898178602</v>
      </c>
      <c r="T2142" s="273">
        <v>324.43652698178602</v>
      </c>
      <c r="U2142" s="273"/>
      <c r="V2142" s="170">
        <v>255.89228911538618</v>
      </c>
    </row>
    <row r="2143" spans="1:22" x14ac:dyDescent="0.25">
      <c r="A2143">
        <v>0</v>
      </c>
      <c r="B2143" s="260" t="s">
        <v>2423</v>
      </c>
      <c r="C2143" s="260" t="s">
        <v>2272</v>
      </c>
      <c r="D2143" s="260" t="s">
        <v>1981</v>
      </c>
      <c r="E2143" s="261">
        <v>3245</v>
      </c>
      <c r="F2143" s="255" t="s">
        <v>2610</v>
      </c>
      <c r="G2143" s="265"/>
      <c r="H2143" s="265" t="s">
        <v>1978</v>
      </c>
      <c r="I2143" s="284">
        <v>40</v>
      </c>
      <c r="J2143" s="255"/>
      <c r="K2143" s="257"/>
      <c r="L2143" s="255">
        <v>5.7403999999999997E-2</v>
      </c>
      <c r="M2143" s="201">
        <v>-70.845252171728191</v>
      </c>
      <c r="N2143" s="201">
        <v>415.34755298882715</v>
      </c>
      <c r="O2143" s="201">
        <v>41.094000000000001</v>
      </c>
      <c r="P2143" s="255">
        <v>41.094000000000001</v>
      </c>
      <c r="Q2143" s="255">
        <v>415.34755298882715</v>
      </c>
      <c r="R2143" s="255">
        <v>-70.816550171728181</v>
      </c>
      <c r="S2143" s="255">
        <v>324.46522898178603</v>
      </c>
      <c r="T2143" s="255">
        <v>324.49393098178604</v>
      </c>
      <c r="U2143" s="255"/>
      <c r="V2143" s="170">
        <v>255.98659911538618</v>
      </c>
    </row>
    <row r="2144" spans="1:22" x14ac:dyDescent="0.25">
      <c r="A2144">
        <v>0</v>
      </c>
      <c r="B2144" s="286"/>
      <c r="C2144" s="286"/>
      <c r="D2144" s="286"/>
      <c r="E2144" s="285"/>
      <c r="F2144" s="260" t="s">
        <v>619</v>
      </c>
      <c r="G2144" s="259"/>
      <c r="H2144" s="259" t="s">
        <v>2198</v>
      </c>
      <c r="I2144" s="258"/>
      <c r="J2144" s="255"/>
      <c r="K2144" s="257"/>
      <c r="L2144" s="256">
        <v>0.16770400000000002</v>
      </c>
      <c r="M2144" s="201">
        <v>-70.732698171728174</v>
      </c>
      <c r="N2144" s="201">
        <v>415.34755298882715</v>
      </c>
      <c r="O2144" s="201">
        <v>41.094000000000001</v>
      </c>
      <c r="P2144" s="255">
        <v>41.094000000000001</v>
      </c>
      <c r="Q2144" s="255">
        <v>415.34755298882715</v>
      </c>
      <c r="R2144" s="255">
        <v>-70.648846171728181</v>
      </c>
      <c r="S2144" s="256">
        <v>324.57778298178607</v>
      </c>
      <c r="T2144" s="256">
        <v>324.66163498178605</v>
      </c>
      <c r="U2144" s="263"/>
      <c r="V2144" s="170">
        <v>256.09915311538623</v>
      </c>
    </row>
    <row r="2145" spans="1:22" x14ac:dyDescent="0.25">
      <c r="A2145">
        <v>0</v>
      </c>
      <c r="B2145" s="286" t="s">
        <v>2423</v>
      </c>
      <c r="C2145" s="286" t="s">
        <v>2272</v>
      </c>
      <c r="D2145" s="286" t="s">
        <v>2197</v>
      </c>
      <c r="E2145" s="285">
        <v>3249</v>
      </c>
      <c r="F2145" s="260" t="s">
        <v>2609</v>
      </c>
      <c r="G2145" s="259"/>
      <c r="H2145" s="259" t="s">
        <v>2175</v>
      </c>
      <c r="I2145" s="258">
        <v>40</v>
      </c>
      <c r="J2145" s="255"/>
      <c r="K2145" s="257"/>
      <c r="L2145" s="256">
        <v>0.49565599999999999</v>
      </c>
      <c r="M2145" s="201">
        <v>-70.401018171728182</v>
      </c>
      <c r="N2145" s="201">
        <v>415.34755298882715</v>
      </c>
      <c r="O2145" s="201">
        <v>41.094000000000001</v>
      </c>
      <c r="P2145" s="255">
        <v>41.094000000000001</v>
      </c>
      <c r="Q2145" s="255">
        <v>415.34755298882715</v>
      </c>
      <c r="R2145" s="255">
        <v>-70.153190171728184</v>
      </c>
      <c r="S2145" s="256">
        <v>324.90946298178602</v>
      </c>
      <c r="T2145" s="256">
        <v>325.15729098178605</v>
      </c>
      <c r="U2145" s="256"/>
      <c r="V2145" s="170">
        <v>256.43083311538618</v>
      </c>
    </row>
    <row r="2146" spans="1:22" x14ac:dyDescent="0.25">
      <c r="A2146">
        <v>0</v>
      </c>
      <c r="B2146" s="286" t="s">
        <v>2423</v>
      </c>
      <c r="C2146" s="286" t="s">
        <v>2272</v>
      </c>
      <c r="D2146" s="286" t="s">
        <v>859</v>
      </c>
      <c r="E2146" s="285">
        <v>3252</v>
      </c>
      <c r="F2146" s="260" t="s">
        <v>1861</v>
      </c>
      <c r="G2146" s="259" t="s">
        <v>4275</v>
      </c>
      <c r="H2146" s="259" t="s">
        <v>4276</v>
      </c>
      <c r="I2146" s="258"/>
      <c r="J2146" s="255"/>
      <c r="K2146" s="257"/>
      <c r="L2146" s="256">
        <v>0</v>
      </c>
      <c r="M2146" s="201">
        <v>-70.153190171728184</v>
      </c>
      <c r="N2146" s="201">
        <v>415.34755298882715</v>
      </c>
      <c r="O2146" s="201">
        <v>41.094000000000001</v>
      </c>
      <c r="P2146" s="255">
        <v>41.094000000000001</v>
      </c>
      <c r="Q2146" s="255">
        <v>415.34755298882715</v>
      </c>
      <c r="R2146" s="255">
        <v>-70.153190171728184</v>
      </c>
      <c r="S2146" s="256">
        <v>325.15729098178605</v>
      </c>
      <c r="T2146" s="256">
        <v>325.15729098178605</v>
      </c>
      <c r="U2146" s="256"/>
      <c r="V2146" s="170">
        <v>256.67866111538621</v>
      </c>
    </row>
    <row r="2147" spans="1:22" x14ac:dyDescent="0.25">
      <c r="A2147">
        <v>0</v>
      </c>
      <c r="B2147" s="286"/>
      <c r="C2147" s="286"/>
      <c r="D2147" s="286"/>
      <c r="E2147" s="285"/>
      <c r="F2147" s="260"/>
      <c r="G2147" s="259"/>
      <c r="H2147" s="259"/>
      <c r="I2147" s="258"/>
      <c r="J2147" s="255"/>
      <c r="K2147" s="257"/>
      <c r="L2147" s="256">
        <v>0</v>
      </c>
      <c r="M2147" s="201">
        <v>-70.153190171728184</v>
      </c>
      <c r="N2147" s="201">
        <v>415.34755298882715</v>
      </c>
      <c r="O2147" s="201">
        <v>41.094000000000001</v>
      </c>
      <c r="P2147" s="255">
        <v>41.094000000000001</v>
      </c>
      <c r="Q2147" s="255">
        <v>415.34755298882715</v>
      </c>
      <c r="R2147" s="255">
        <v>-70.153190171728184</v>
      </c>
      <c r="S2147" s="256">
        <v>325.15729098178605</v>
      </c>
      <c r="T2147" s="256">
        <v>325.15729098178605</v>
      </c>
      <c r="U2147" s="256"/>
      <c r="V2147" s="170">
        <v>256.67866111538621</v>
      </c>
    </row>
    <row r="2148" spans="1:22" x14ac:dyDescent="0.25">
      <c r="A2148">
        <v>0</v>
      </c>
      <c r="B2148" s="286"/>
      <c r="C2148" s="286"/>
      <c r="D2148" s="286"/>
      <c r="E2148" s="285"/>
      <c r="F2148" s="260" t="s">
        <v>619</v>
      </c>
      <c r="G2148" s="259"/>
      <c r="H2148" s="259" t="s">
        <v>1962</v>
      </c>
      <c r="I2148" s="258"/>
      <c r="J2148" s="255"/>
      <c r="K2148" s="257"/>
      <c r="L2148" s="256">
        <v>9.9516999999999994E-2</v>
      </c>
      <c r="M2148" s="201">
        <v>-70.103431671728174</v>
      </c>
      <c r="N2148" s="201">
        <v>415.34755298882715</v>
      </c>
      <c r="O2148" s="201">
        <v>41.094000000000001</v>
      </c>
      <c r="P2148" s="255">
        <v>41.094000000000001</v>
      </c>
      <c r="Q2148" s="255">
        <v>415.34755298882715</v>
      </c>
      <c r="R2148" s="255">
        <v>-70.053673171728178</v>
      </c>
      <c r="S2148" s="256">
        <v>325.20704948178604</v>
      </c>
      <c r="T2148" s="256">
        <v>325.25680798178604</v>
      </c>
      <c r="U2148" s="256"/>
      <c r="V2148" s="170">
        <v>256.7284196153862</v>
      </c>
    </row>
    <row r="2149" spans="1:22" x14ac:dyDescent="0.25">
      <c r="A2149">
        <v>0</v>
      </c>
      <c r="B2149" s="286" t="s">
        <v>2423</v>
      </c>
      <c r="C2149" s="286" t="s">
        <v>2272</v>
      </c>
      <c r="D2149" s="286" t="s">
        <v>2194</v>
      </c>
      <c r="E2149" s="285">
        <v>3255</v>
      </c>
      <c r="F2149" s="260" t="s">
        <v>2607</v>
      </c>
      <c r="G2149" s="259"/>
      <c r="H2149" s="259" t="s">
        <v>2175</v>
      </c>
      <c r="I2149" s="258">
        <v>40</v>
      </c>
      <c r="J2149" s="255"/>
      <c r="K2149" s="257"/>
      <c r="L2149" s="256">
        <v>0.49565599999999999</v>
      </c>
      <c r="M2149" s="201">
        <v>-69.80584517172818</v>
      </c>
      <c r="N2149" s="201">
        <v>415.34755298882715</v>
      </c>
      <c r="O2149" s="201">
        <v>41.094000000000001</v>
      </c>
      <c r="P2149" s="255">
        <v>41.094000000000001</v>
      </c>
      <c r="Q2149" s="255">
        <v>415.34755298882715</v>
      </c>
      <c r="R2149" s="255">
        <v>-69.558017171728181</v>
      </c>
      <c r="S2149" s="256">
        <v>325.50463598178601</v>
      </c>
      <c r="T2149" s="256">
        <v>325.75246398178604</v>
      </c>
      <c r="U2149" s="256"/>
      <c r="V2149" s="170">
        <v>257.02600611538617</v>
      </c>
    </row>
    <row r="2150" spans="1:22" x14ac:dyDescent="0.25">
      <c r="A2150">
        <v>0</v>
      </c>
      <c r="B2150" s="286"/>
      <c r="C2150" s="286"/>
      <c r="D2150" s="286"/>
      <c r="E2150" s="285"/>
      <c r="F2150" s="260" t="s">
        <v>619</v>
      </c>
      <c r="G2150" s="259"/>
      <c r="H2150" s="259"/>
      <c r="I2150" s="258"/>
      <c r="J2150" s="255"/>
      <c r="K2150" s="257"/>
      <c r="L2150" s="256">
        <v>0</v>
      </c>
      <c r="M2150" s="201">
        <v>-69.558017171728181</v>
      </c>
      <c r="N2150" s="201">
        <v>415.34755298882715</v>
      </c>
      <c r="O2150" s="201">
        <v>41.094000000000001</v>
      </c>
      <c r="P2150" s="255">
        <v>41.094000000000001</v>
      </c>
      <c r="Q2150" s="255">
        <v>415.34755298882715</v>
      </c>
      <c r="R2150" s="255">
        <v>-69.558017171728181</v>
      </c>
      <c r="S2150" s="256">
        <v>325.75246398178604</v>
      </c>
      <c r="T2150" s="256">
        <v>325.75246398178604</v>
      </c>
      <c r="U2150" s="256"/>
      <c r="V2150" s="170">
        <v>257.27383411538619</v>
      </c>
    </row>
    <row r="2151" spans="1:22" x14ac:dyDescent="0.25">
      <c r="A2151">
        <v>0</v>
      </c>
      <c r="B2151" s="286"/>
      <c r="C2151" s="286"/>
      <c r="D2151" s="286"/>
      <c r="E2151" s="285"/>
      <c r="F2151" s="260"/>
      <c r="G2151" s="259"/>
      <c r="H2151" s="259"/>
      <c r="I2151" s="258"/>
      <c r="J2151" s="255"/>
      <c r="K2151" s="257"/>
      <c r="L2151" s="256">
        <v>0</v>
      </c>
      <c r="M2151" s="201">
        <v>-69.558017171728181</v>
      </c>
      <c r="N2151" s="201">
        <v>415.34755298882715</v>
      </c>
      <c r="O2151" s="201">
        <v>41.094000000000001</v>
      </c>
      <c r="P2151" s="255">
        <v>41.094000000000001</v>
      </c>
      <c r="Q2151" s="255">
        <v>415.34755298882715</v>
      </c>
      <c r="R2151" s="255">
        <v>-69.558017171728181</v>
      </c>
      <c r="S2151" s="256">
        <v>325.75246398178604</v>
      </c>
      <c r="T2151" s="256">
        <v>325.75246398178604</v>
      </c>
      <c r="U2151" s="256"/>
      <c r="V2151" s="170">
        <v>257.27383411538619</v>
      </c>
    </row>
    <row r="2152" spans="1:22" x14ac:dyDescent="0.25">
      <c r="A2152">
        <v>0</v>
      </c>
      <c r="B2152" s="286"/>
      <c r="C2152" s="286"/>
      <c r="D2152" s="286"/>
      <c r="E2152" s="285"/>
      <c r="F2152" s="260" t="s">
        <v>619</v>
      </c>
      <c r="G2152" s="259"/>
      <c r="H2152" s="259" t="s">
        <v>1962</v>
      </c>
      <c r="I2152" s="258"/>
      <c r="J2152" s="255"/>
      <c r="K2152" s="257"/>
      <c r="L2152" s="256">
        <v>9.9516999999999994E-2</v>
      </c>
      <c r="M2152" s="201">
        <v>-69.508258671728186</v>
      </c>
      <c r="N2152" s="201">
        <v>415.34755298882715</v>
      </c>
      <c r="O2152" s="201">
        <v>41.094000000000001</v>
      </c>
      <c r="P2152" s="255">
        <v>41.094000000000001</v>
      </c>
      <c r="Q2152" s="255">
        <v>415.34755298882715</v>
      </c>
      <c r="R2152" s="255">
        <v>-69.458500171728176</v>
      </c>
      <c r="S2152" s="256">
        <v>325.80222248178603</v>
      </c>
      <c r="T2152" s="256">
        <v>325.85198098178603</v>
      </c>
      <c r="U2152" s="256"/>
      <c r="V2152" s="170">
        <v>257.32359261538619</v>
      </c>
    </row>
    <row r="2153" spans="1:22" x14ac:dyDescent="0.25">
      <c r="A2153">
        <v>0</v>
      </c>
      <c r="B2153" s="286" t="s">
        <v>2423</v>
      </c>
      <c r="C2153" s="286" t="s">
        <v>2272</v>
      </c>
      <c r="D2153" s="286" t="s">
        <v>2192</v>
      </c>
      <c r="E2153" s="285">
        <v>3261</v>
      </c>
      <c r="F2153" s="260" t="s">
        <v>2606</v>
      </c>
      <c r="G2153" s="259"/>
      <c r="H2153" s="259" t="s">
        <v>2175</v>
      </c>
      <c r="I2153" s="258">
        <v>40</v>
      </c>
      <c r="J2153" s="255"/>
      <c r="K2153" s="257"/>
      <c r="L2153" s="256">
        <v>0.49565599999999999</v>
      </c>
      <c r="M2153" s="201">
        <v>-69.210672171728177</v>
      </c>
      <c r="N2153" s="201">
        <v>415.34755298882715</v>
      </c>
      <c r="O2153" s="201">
        <v>41.094000000000001</v>
      </c>
      <c r="P2153" s="255">
        <v>41.094000000000001</v>
      </c>
      <c r="Q2153" s="255">
        <v>415.34755298882715</v>
      </c>
      <c r="R2153" s="255">
        <v>-68.962844171728179</v>
      </c>
      <c r="S2153" s="256">
        <v>326.099808981786</v>
      </c>
      <c r="T2153" s="256">
        <v>326.34763698178602</v>
      </c>
      <c r="U2153" s="256"/>
      <c r="V2153" s="170">
        <v>257.62117911538616</v>
      </c>
    </row>
    <row r="2154" spans="1:22" x14ac:dyDescent="0.25">
      <c r="A2154">
        <v>0</v>
      </c>
      <c r="B2154" s="286"/>
      <c r="C2154" s="286"/>
      <c r="D2154" s="286"/>
      <c r="E2154" s="285"/>
      <c r="F2154" s="260" t="s">
        <v>619</v>
      </c>
      <c r="G2154" s="259"/>
      <c r="H2154" s="259"/>
      <c r="I2154" s="258"/>
      <c r="J2154" s="255"/>
      <c r="K2154" s="257"/>
      <c r="L2154" s="256">
        <v>0</v>
      </c>
      <c r="M2154" s="201">
        <v>-68.962844171728179</v>
      </c>
      <c r="N2154" s="201">
        <v>415.34755298882715</v>
      </c>
      <c r="O2154" s="201">
        <v>41.094000000000001</v>
      </c>
      <c r="P2154" s="255">
        <v>41.094000000000001</v>
      </c>
      <c r="Q2154" s="255">
        <v>415.34755298882715</v>
      </c>
      <c r="R2154" s="255">
        <v>-68.962844171728179</v>
      </c>
      <c r="S2154" s="256">
        <v>326.34763698178602</v>
      </c>
      <c r="T2154" s="256">
        <v>326.34763698178602</v>
      </c>
      <c r="U2154" s="256"/>
      <c r="V2154" s="170">
        <v>257.86900711538618</v>
      </c>
    </row>
    <row r="2155" spans="1:22" x14ac:dyDescent="0.25">
      <c r="A2155">
        <v>0</v>
      </c>
      <c r="B2155" s="286"/>
      <c r="C2155" s="286"/>
      <c r="D2155" s="286"/>
      <c r="E2155" s="285"/>
      <c r="F2155" s="260"/>
      <c r="G2155" s="259"/>
      <c r="H2155" s="259"/>
      <c r="I2155" s="258"/>
      <c r="J2155" s="255"/>
      <c r="K2155" s="257"/>
      <c r="L2155" s="256">
        <v>0</v>
      </c>
      <c r="M2155" s="201">
        <v>-68.962844171728179</v>
      </c>
      <c r="N2155" s="201">
        <v>415.34755298882715</v>
      </c>
      <c r="O2155" s="201">
        <v>41.094000000000001</v>
      </c>
      <c r="P2155" s="255">
        <v>41.094000000000001</v>
      </c>
      <c r="Q2155" s="255">
        <v>415.34755298882715</v>
      </c>
      <c r="R2155" s="255">
        <v>-68.962844171728179</v>
      </c>
      <c r="S2155" s="256">
        <v>326.34763698178602</v>
      </c>
      <c r="T2155" s="256">
        <v>326.34763698178602</v>
      </c>
      <c r="U2155" s="256"/>
      <c r="V2155" s="170">
        <v>257.86900711538618</v>
      </c>
    </row>
    <row r="2156" spans="1:22" x14ac:dyDescent="0.25">
      <c r="A2156">
        <v>0</v>
      </c>
      <c r="B2156" s="286"/>
      <c r="C2156" s="286"/>
      <c r="D2156" s="286"/>
      <c r="E2156" s="285"/>
      <c r="F2156" s="260" t="s">
        <v>619</v>
      </c>
      <c r="G2156" s="259"/>
      <c r="H2156" s="259" t="s">
        <v>1962</v>
      </c>
      <c r="I2156" s="258"/>
      <c r="J2156" s="255"/>
      <c r="K2156" s="257"/>
      <c r="L2156" s="256">
        <v>9.9516999999999994E-2</v>
      </c>
      <c r="M2156" s="201">
        <v>-68.913085671728169</v>
      </c>
      <c r="N2156" s="201">
        <v>415.34755298882715</v>
      </c>
      <c r="O2156" s="201">
        <v>41.094000000000001</v>
      </c>
      <c r="P2156" s="255">
        <v>41.094000000000001</v>
      </c>
      <c r="Q2156" s="255">
        <v>415.34755298882715</v>
      </c>
      <c r="R2156" s="255">
        <v>-68.863327171728173</v>
      </c>
      <c r="S2156" s="256">
        <v>326.39739548178602</v>
      </c>
      <c r="T2156" s="256">
        <v>326.44715398178602</v>
      </c>
      <c r="U2156" s="256"/>
      <c r="V2156" s="170">
        <v>257.91876561538618</v>
      </c>
    </row>
    <row r="2157" spans="1:22" x14ac:dyDescent="0.25">
      <c r="A2157">
        <v>0</v>
      </c>
      <c r="B2157" s="286" t="s">
        <v>2423</v>
      </c>
      <c r="C2157" s="286" t="s">
        <v>2272</v>
      </c>
      <c r="D2157" s="286" t="s">
        <v>2190</v>
      </c>
      <c r="E2157" s="285">
        <v>3267</v>
      </c>
      <c r="F2157" s="260" t="s">
        <v>2605</v>
      </c>
      <c r="G2157" s="259"/>
      <c r="H2157" s="259" t="s">
        <v>2175</v>
      </c>
      <c r="I2157" s="258">
        <v>40</v>
      </c>
      <c r="J2157" s="255"/>
      <c r="K2157" s="257"/>
      <c r="L2157" s="256">
        <v>0.49565599999999999</v>
      </c>
      <c r="M2157" s="201">
        <v>-68.615499171728175</v>
      </c>
      <c r="N2157" s="201">
        <v>415.34755298882715</v>
      </c>
      <c r="O2157" s="201">
        <v>41.094000000000001</v>
      </c>
      <c r="P2157" s="255">
        <v>41.094000000000001</v>
      </c>
      <c r="Q2157" s="255">
        <v>415.34755298882715</v>
      </c>
      <c r="R2157" s="255">
        <v>-68.367671171728176</v>
      </c>
      <c r="S2157" s="256">
        <v>326.69498198178599</v>
      </c>
      <c r="T2157" s="256">
        <v>326.94280998178601</v>
      </c>
      <c r="U2157" s="256"/>
      <c r="V2157" s="170">
        <v>258.21635211538614</v>
      </c>
    </row>
    <row r="2158" spans="1:22" x14ac:dyDescent="0.25">
      <c r="A2158">
        <v>0</v>
      </c>
      <c r="B2158" s="286" t="s">
        <v>2423</v>
      </c>
      <c r="C2158" s="286" t="s">
        <v>2272</v>
      </c>
      <c r="D2158" s="286" t="s">
        <v>2174</v>
      </c>
      <c r="E2158" s="285">
        <v>3269</v>
      </c>
      <c r="F2158" s="260" t="s">
        <v>2604</v>
      </c>
      <c r="G2158" s="259"/>
      <c r="H2158" s="259" t="s">
        <v>4278</v>
      </c>
      <c r="I2158" s="258"/>
      <c r="J2158" s="255"/>
      <c r="K2158" s="257"/>
      <c r="L2158" s="256">
        <v>0</v>
      </c>
      <c r="M2158" s="201">
        <v>-68.367671171728176</v>
      </c>
      <c r="N2158" s="201">
        <v>415.34755298882715</v>
      </c>
      <c r="O2158" s="201">
        <v>41.094000000000001</v>
      </c>
      <c r="P2158" s="255">
        <v>41.094000000000001</v>
      </c>
      <c r="Q2158" s="255">
        <v>415.34755298882715</v>
      </c>
      <c r="R2158" s="255">
        <v>-68.367671171728176</v>
      </c>
      <c r="S2158" s="256">
        <v>326.94280998178601</v>
      </c>
      <c r="T2158" s="256">
        <v>326.94280998178601</v>
      </c>
      <c r="U2158" s="256"/>
      <c r="V2158" s="170">
        <v>258.46418011538617</v>
      </c>
    </row>
    <row r="2159" spans="1:22" x14ac:dyDescent="0.25">
      <c r="A2159">
        <v>0</v>
      </c>
      <c r="B2159" s="286"/>
      <c r="C2159" s="286"/>
      <c r="D2159" s="286"/>
      <c r="E2159" s="285"/>
      <c r="F2159" s="260"/>
      <c r="G2159" s="259"/>
      <c r="H2159" s="259"/>
      <c r="I2159" s="258"/>
      <c r="J2159" s="255"/>
      <c r="K2159" s="257"/>
      <c r="L2159" s="256">
        <v>0</v>
      </c>
      <c r="M2159" s="201">
        <v>-68.367671171728176</v>
      </c>
      <c r="N2159" s="201">
        <v>415.34755298882715</v>
      </c>
      <c r="O2159" s="201">
        <v>41.094000000000001</v>
      </c>
      <c r="P2159" s="255">
        <v>41.094000000000001</v>
      </c>
      <c r="Q2159" s="255">
        <v>415.34755298882715</v>
      </c>
      <c r="R2159" s="255">
        <v>-68.367671171728176</v>
      </c>
      <c r="S2159" s="256">
        <v>326.94280998178601</v>
      </c>
      <c r="T2159" s="256">
        <v>326.94280998178601</v>
      </c>
      <c r="U2159" s="256"/>
      <c r="V2159" s="170">
        <v>258.46418011538617</v>
      </c>
    </row>
    <row r="2160" spans="1:22" x14ac:dyDescent="0.25">
      <c r="A2160">
        <v>0</v>
      </c>
      <c r="B2160" s="286"/>
      <c r="C2160" s="286"/>
      <c r="D2160" s="286"/>
      <c r="E2160" s="285"/>
      <c r="F2160" s="260"/>
      <c r="G2160" s="259"/>
      <c r="H2160" s="259" t="s">
        <v>1962</v>
      </c>
      <c r="I2160" s="258"/>
      <c r="J2160" s="255"/>
      <c r="K2160" s="257"/>
      <c r="L2160" s="256">
        <v>0.15525</v>
      </c>
      <c r="M2160" s="201">
        <v>-68.290046171728179</v>
      </c>
      <c r="N2160" s="201">
        <v>415.34755298882715</v>
      </c>
      <c r="O2160" s="201">
        <v>41.094000000000001</v>
      </c>
      <c r="P2160" s="255">
        <v>41.094000000000001</v>
      </c>
      <c r="Q2160" s="255">
        <v>415.34755298882715</v>
      </c>
      <c r="R2160" s="255">
        <v>-68.212421171728181</v>
      </c>
      <c r="S2160" s="256">
        <v>327.02043498178602</v>
      </c>
      <c r="T2160" s="256">
        <v>327.09805998178604</v>
      </c>
      <c r="U2160" s="256"/>
      <c r="V2160" s="170">
        <v>258.54180511538618</v>
      </c>
    </row>
    <row r="2161" spans="1:22" x14ac:dyDescent="0.25">
      <c r="A2161">
        <v>0</v>
      </c>
      <c r="B2161" s="286" t="s">
        <v>2423</v>
      </c>
      <c r="C2161" s="286" t="s">
        <v>2272</v>
      </c>
      <c r="D2161" s="286" t="s">
        <v>2187</v>
      </c>
      <c r="E2161" s="285">
        <v>3273</v>
      </c>
      <c r="F2161" s="260" t="s">
        <v>2603</v>
      </c>
      <c r="G2161" s="259" t="s">
        <v>2185</v>
      </c>
      <c r="H2161" s="259" t="s">
        <v>2184</v>
      </c>
      <c r="I2161" s="258">
        <v>40</v>
      </c>
      <c r="J2161" s="255"/>
      <c r="K2161" s="257"/>
      <c r="L2161" s="256">
        <v>0.5</v>
      </c>
      <c r="M2161" s="201">
        <v>-67.962421171728181</v>
      </c>
      <c r="N2161" s="201">
        <v>415.34755298882715</v>
      </c>
      <c r="O2161" s="201">
        <v>41.094000000000001</v>
      </c>
      <c r="P2161" s="255">
        <v>41.094000000000001</v>
      </c>
      <c r="Q2161" s="255">
        <v>415.34755298882715</v>
      </c>
      <c r="R2161" s="255">
        <v>-67.712421171728181</v>
      </c>
      <c r="S2161" s="256">
        <v>327.34805998178604</v>
      </c>
      <c r="T2161" s="256">
        <v>327.59805998178604</v>
      </c>
      <c r="U2161" s="256"/>
      <c r="V2161" s="170">
        <v>258.86943011538619</v>
      </c>
    </row>
    <row r="2162" spans="1:22" x14ac:dyDescent="0.25">
      <c r="A2162">
        <v>0</v>
      </c>
      <c r="B2162" s="286"/>
      <c r="C2162" s="286"/>
      <c r="D2162" s="286"/>
      <c r="E2162" s="285"/>
      <c r="F2162" s="260" t="s">
        <v>619</v>
      </c>
      <c r="G2162" s="259"/>
      <c r="H2162" s="259" t="s">
        <v>1962</v>
      </c>
      <c r="I2162" s="258"/>
      <c r="J2162" s="255"/>
      <c r="K2162" s="257"/>
      <c r="L2162" s="256">
        <v>0.15525</v>
      </c>
      <c r="M2162" s="201">
        <v>-67.634796171728183</v>
      </c>
      <c r="N2162" s="201">
        <v>415.34755298882715</v>
      </c>
      <c r="O2162" s="201">
        <v>41.094000000000001</v>
      </c>
      <c r="P2162" s="255">
        <v>41.094000000000001</v>
      </c>
      <c r="Q2162" s="255">
        <v>415.34755298882715</v>
      </c>
      <c r="R2162" s="255">
        <v>-67.557171171728186</v>
      </c>
      <c r="S2162" s="256">
        <v>327.67568498178605</v>
      </c>
      <c r="T2162" s="256">
        <v>327.75330998178606</v>
      </c>
      <c r="U2162" s="256"/>
      <c r="V2162" s="170">
        <v>259.19705511538621</v>
      </c>
    </row>
    <row r="2163" spans="1:22" x14ac:dyDescent="0.25">
      <c r="A2163">
        <v>0</v>
      </c>
      <c r="B2163" s="286" t="s">
        <v>2423</v>
      </c>
      <c r="C2163" s="286" t="s">
        <v>2272</v>
      </c>
      <c r="D2163" s="286" t="s">
        <v>2183</v>
      </c>
      <c r="E2163" s="285">
        <v>3280</v>
      </c>
      <c r="F2163" s="260" t="s">
        <v>2602</v>
      </c>
      <c r="G2163" s="259"/>
      <c r="H2163" s="259" t="s">
        <v>2175</v>
      </c>
      <c r="I2163" s="258">
        <v>40</v>
      </c>
      <c r="J2163" s="255"/>
      <c r="K2163" s="257"/>
      <c r="L2163" s="256">
        <v>0.49565599999999999</v>
      </c>
      <c r="M2163" s="201">
        <v>-67.309343171728187</v>
      </c>
      <c r="N2163" s="201">
        <v>415.34755298882715</v>
      </c>
      <c r="O2163" s="201">
        <v>41.094000000000001</v>
      </c>
      <c r="P2163" s="255">
        <v>41.094000000000001</v>
      </c>
      <c r="Q2163" s="255">
        <v>415.34755298882715</v>
      </c>
      <c r="R2163" s="255">
        <v>-67.061515171728189</v>
      </c>
      <c r="S2163" s="256">
        <v>328.00113798178603</v>
      </c>
      <c r="T2163" s="256">
        <v>328.24896598178606</v>
      </c>
      <c r="U2163" s="256"/>
      <c r="V2163" s="170">
        <v>259.52250811538619</v>
      </c>
    </row>
    <row r="2164" spans="1:22" x14ac:dyDescent="0.25">
      <c r="A2164">
        <v>0</v>
      </c>
      <c r="B2164" s="286"/>
      <c r="C2164" s="286"/>
      <c r="D2164" s="286"/>
      <c r="E2164" s="285"/>
      <c r="F2164" s="260" t="s">
        <v>619</v>
      </c>
      <c r="G2164" s="259"/>
      <c r="H2164" s="259"/>
      <c r="I2164" s="258"/>
      <c r="J2164" s="255"/>
      <c r="K2164" s="257"/>
      <c r="L2164" s="256">
        <v>0</v>
      </c>
      <c r="M2164" s="201">
        <v>-67.061515171728189</v>
      </c>
      <c r="N2164" s="201">
        <v>415.34755298882715</v>
      </c>
      <c r="O2164" s="201">
        <v>41.094000000000001</v>
      </c>
      <c r="P2164" s="255">
        <v>41.094000000000001</v>
      </c>
      <c r="Q2164" s="255">
        <v>415.34755298882715</v>
      </c>
      <c r="R2164" s="255">
        <v>-67.061515171728189</v>
      </c>
      <c r="S2164" s="256">
        <v>328.24896598178606</v>
      </c>
      <c r="T2164" s="256">
        <v>328.24896598178606</v>
      </c>
      <c r="U2164" s="256"/>
      <c r="V2164" s="170">
        <v>259.77033611538621</v>
      </c>
    </row>
    <row r="2165" spans="1:22" x14ac:dyDescent="0.25">
      <c r="A2165">
        <v>0</v>
      </c>
      <c r="B2165" s="286"/>
      <c r="C2165" s="286"/>
      <c r="D2165" s="286"/>
      <c r="E2165" s="285"/>
      <c r="F2165" s="260"/>
      <c r="G2165" s="259"/>
      <c r="H2165" s="259"/>
      <c r="I2165" s="258"/>
      <c r="J2165" s="255"/>
      <c r="K2165" s="257"/>
      <c r="L2165" s="256">
        <v>0</v>
      </c>
      <c r="M2165" s="201">
        <v>-67.061515171728189</v>
      </c>
      <c r="N2165" s="201">
        <v>415.34755298882715</v>
      </c>
      <c r="O2165" s="201">
        <v>41.094000000000001</v>
      </c>
      <c r="P2165" s="255">
        <v>41.094000000000001</v>
      </c>
      <c r="Q2165" s="255">
        <v>415.34755298882715</v>
      </c>
      <c r="R2165" s="255">
        <v>-67.061515171728189</v>
      </c>
      <c r="S2165" s="256">
        <v>328.24896598178606</v>
      </c>
      <c r="T2165" s="256">
        <v>328.24896598178606</v>
      </c>
      <c r="U2165" s="256"/>
      <c r="V2165" s="170">
        <v>259.77033611538621</v>
      </c>
    </row>
    <row r="2166" spans="1:22" x14ac:dyDescent="0.25">
      <c r="A2166">
        <v>0</v>
      </c>
      <c r="B2166" s="286"/>
      <c r="C2166" s="286"/>
      <c r="D2166" s="286"/>
      <c r="E2166" s="285"/>
      <c r="F2166" s="260"/>
      <c r="G2166" s="259"/>
      <c r="H2166" s="259" t="s">
        <v>1962</v>
      </c>
      <c r="I2166" s="258"/>
      <c r="J2166" s="255"/>
      <c r="K2166" s="257"/>
      <c r="L2166" s="256">
        <v>9.9516999999999994E-2</v>
      </c>
      <c r="M2166" s="201">
        <v>-67.011756671728193</v>
      </c>
      <c r="N2166" s="201">
        <v>415.34755298882715</v>
      </c>
      <c r="O2166" s="201">
        <v>41.094000000000001</v>
      </c>
      <c r="P2166" s="255">
        <v>41.094000000000001</v>
      </c>
      <c r="Q2166" s="255">
        <v>415.34755298882715</v>
      </c>
      <c r="R2166" s="255">
        <v>-66.961998171728183</v>
      </c>
      <c r="S2166" s="256">
        <v>328.29872448178605</v>
      </c>
      <c r="T2166" s="256">
        <v>328.34848298178605</v>
      </c>
      <c r="U2166" s="256"/>
      <c r="V2166" s="170">
        <v>259.82009461538621</v>
      </c>
    </row>
    <row r="2167" spans="1:22" x14ac:dyDescent="0.25">
      <c r="A2167">
        <v>0</v>
      </c>
      <c r="B2167" s="286" t="s">
        <v>2423</v>
      </c>
      <c r="C2167" s="286" t="s">
        <v>2272</v>
      </c>
      <c r="D2167" s="286" t="s">
        <v>2181</v>
      </c>
      <c r="E2167" s="285">
        <v>3286</v>
      </c>
      <c r="F2167" s="260" t="s">
        <v>2601</v>
      </c>
      <c r="G2167" s="259"/>
      <c r="H2167" s="259" t="s">
        <v>2175</v>
      </c>
      <c r="I2167" s="258">
        <v>40</v>
      </c>
      <c r="J2167" s="255"/>
      <c r="K2167" s="257"/>
      <c r="L2167" s="256">
        <v>0.49565599999999999</v>
      </c>
      <c r="M2167" s="201">
        <v>-66.714170171728185</v>
      </c>
      <c r="N2167" s="201">
        <v>415.34755298882715</v>
      </c>
      <c r="O2167" s="201">
        <v>41.094000000000001</v>
      </c>
      <c r="P2167" s="255">
        <v>41.094000000000001</v>
      </c>
      <c r="Q2167" s="255">
        <v>415.34755298882715</v>
      </c>
      <c r="R2167" s="255">
        <v>-66.466342171728186</v>
      </c>
      <c r="S2167" s="256">
        <v>328.59631098178602</v>
      </c>
      <c r="T2167" s="256">
        <v>328.84413898178605</v>
      </c>
      <c r="U2167" s="256"/>
      <c r="V2167" s="170">
        <v>260.11768111538618</v>
      </c>
    </row>
    <row r="2168" spans="1:22" x14ac:dyDescent="0.25">
      <c r="A2168">
        <v>0</v>
      </c>
      <c r="B2168" s="286"/>
      <c r="C2168" s="286"/>
      <c r="D2168" s="286"/>
      <c r="E2168" s="285"/>
      <c r="F2168" s="260" t="s">
        <v>619</v>
      </c>
      <c r="G2168" s="259"/>
      <c r="H2168" s="259"/>
      <c r="I2168" s="258"/>
      <c r="J2168" s="255"/>
      <c r="K2168" s="257"/>
      <c r="L2168" s="256">
        <v>0</v>
      </c>
      <c r="M2168" s="201">
        <v>-66.466342171728186</v>
      </c>
      <c r="N2168" s="201">
        <v>415.34755298882715</v>
      </c>
      <c r="O2168" s="201">
        <v>41.094000000000001</v>
      </c>
      <c r="P2168" s="255">
        <v>41.094000000000001</v>
      </c>
      <c r="Q2168" s="255">
        <v>415.34755298882715</v>
      </c>
      <c r="R2168" s="255">
        <v>-66.466342171728186</v>
      </c>
      <c r="S2168" s="256">
        <v>328.84413898178605</v>
      </c>
      <c r="T2168" s="256">
        <v>328.84413898178605</v>
      </c>
      <c r="U2168" s="256"/>
      <c r="V2168" s="170">
        <v>260.3655091153862</v>
      </c>
    </row>
    <row r="2169" spans="1:22" x14ac:dyDescent="0.25">
      <c r="A2169">
        <v>0</v>
      </c>
      <c r="B2169" s="286"/>
      <c r="C2169" s="286"/>
      <c r="D2169" s="286"/>
      <c r="E2169" s="285"/>
      <c r="F2169" s="260"/>
      <c r="G2169" s="259"/>
      <c r="H2169" s="259"/>
      <c r="I2169" s="258"/>
      <c r="J2169" s="255"/>
      <c r="K2169" s="257"/>
      <c r="L2169" s="256">
        <v>0</v>
      </c>
      <c r="M2169" s="201">
        <v>-66.466342171728186</v>
      </c>
      <c r="N2169" s="201">
        <v>415.34755298882715</v>
      </c>
      <c r="O2169" s="201">
        <v>41.094000000000001</v>
      </c>
      <c r="P2169" s="255">
        <v>41.094000000000001</v>
      </c>
      <c r="Q2169" s="255">
        <v>415.34755298882715</v>
      </c>
      <c r="R2169" s="255">
        <v>-66.466342171728186</v>
      </c>
      <c r="S2169" s="256">
        <v>328.84413898178605</v>
      </c>
      <c r="T2169" s="256">
        <v>328.84413898178605</v>
      </c>
      <c r="U2169" s="256"/>
      <c r="V2169" s="170">
        <v>260.3655091153862</v>
      </c>
    </row>
    <row r="2170" spans="1:22" x14ac:dyDescent="0.25">
      <c r="A2170">
        <v>0</v>
      </c>
      <c r="B2170" s="286"/>
      <c r="C2170" s="286"/>
      <c r="D2170" s="286"/>
      <c r="E2170" s="285"/>
      <c r="F2170" s="260" t="s">
        <v>619</v>
      </c>
      <c r="G2170" s="259"/>
      <c r="H2170" s="259" t="s">
        <v>1962</v>
      </c>
      <c r="I2170" s="258"/>
      <c r="J2170" s="255"/>
      <c r="K2170" s="257"/>
      <c r="L2170" s="256">
        <v>9.9516999999999994E-2</v>
      </c>
      <c r="M2170" s="201">
        <v>-66.416583671728176</v>
      </c>
      <c r="N2170" s="201">
        <v>415.34755298882715</v>
      </c>
      <c r="O2170" s="201">
        <v>41.094000000000001</v>
      </c>
      <c r="P2170" s="255">
        <v>41.094000000000001</v>
      </c>
      <c r="Q2170" s="255">
        <v>415.34755298882715</v>
      </c>
      <c r="R2170" s="255">
        <v>-66.366825171728181</v>
      </c>
      <c r="S2170" s="256">
        <v>328.89389748178604</v>
      </c>
      <c r="T2170" s="256">
        <v>328.94365598178604</v>
      </c>
      <c r="U2170" s="256"/>
      <c r="V2170" s="170">
        <v>260.4152676153862</v>
      </c>
    </row>
    <row r="2171" spans="1:22" x14ac:dyDescent="0.25">
      <c r="A2171">
        <v>0</v>
      </c>
      <c r="B2171" s="286" t="s">
        <v>2423</v>
      </c>
      <c r="C2171" s="286" t="s">
        <v>2272</v>
      </c>
      <c r="D2171" s="286" t="s">
        <v>2179</v>
      </c>
      <c r="E2171" s="285">
        <v>3292</v>
      </c>
      <c r="F2171" s="260" t="s">
        <v>2600</v>
      </c>
      <c r="G2171" s="259"/>
      <c r="H2171" s="259" t="s">
        <v>2175</v>
      </c>
      <c r="I2171" s="258">
        <v>40</v>
      </c>
      <c r="J2171" s="255"/>
      <c r="K2171" s="257"/>
      <c r="L2171" s="256">
        <v>0.49565599999999999</v>
      </c>
      <c r="M2171" s="201">
        <v>-66.118997171728182</v>
      </c>
      <c r="N2171" s="201">
        <v>415.34755298882715</v>
      </c>
      <c r="O2171" s="201">
        <v>41.094000000000001</v>
      </c>
      <c r="P2171" s="255">
        <v>41.094000000000001</v>
      </c>
      <c r="Q2171" s="255">
        <v>415.34755298882715</v>
      </c>
      <c r="R2171" s="255">
        <v>-65.871169171728184</v>
      </c>
      <c r="S2171" s="256">
        <v>329.19148398178601</v>
      </c>
      <c r="T2171" s="256">
        <v>329.43931198178603</v>
      </c>
      <c r="U2171" s="256"/>
      <c r="V2171" s="170">
        <v>260.71285411538616</v>
      </c>
    </row>
    <row r="2172" spans="1:22" x14ac:dyDescent="0.25">
      <c r="A2172">
        <v>0</v>
      </c>
      <c r="B2172" s="286"/>
      <c r="C2172" s="286"/>
      <c r="D2172" s="286"/>
      <c r="E2172" s="285"/>
      <c r="F2172" s="260" t="s">
        <v>619</v>
      </c>
      <c r="G2172" s="259"/>
      <c r="H2172" s="259"/>
      <c r="I2172" s="258"/>
      <c r="J2172" s="255"/>
      <c r="K2172" s="257"/>
      <c r="L2172" s="256">
        <v>0</v>
      </c>
      <c r="M2172" s="201">
        <v>-65.871169171728184</v>
      </c>
      <c r="N2172" s="201">
        <v>415.34755298882715</v>
      </c>
      <c r="O2172" s="201">
        <v>41.094000000000001</v>
      </c>
      <c r="P2172" s="255">
        <v>41.094000000000001</v>
      </c>
      <c r="Q2172" s="255">
        <v>415.34755298882715</v>
      </c>
      <c r="R2172" s="255">
        <v>-65.871169171728184</v>
      </c>
      <c r="S2172" s="256">
        <v>329.43931198178603</v>
      </c>
      <c r="T2172" s="256">
        <v>329.43931198178603</v>
      </c>
      <c r="U2172" s="256"/>
      <c r="V2172" s="170">
        <v>260.96068211538619</v>
      </c>
    </row>
    <row r="2173" spans="1:22" x14ac:dyDescent="0.25">
      <c r="A2173">
        <v>0</v>
      </c>
      <c r="B2173" s="286"/>
      <c r="C2173" s="286"/>
      <c r="D2173" s="286"/>
      <c r="E2173" s="285"/>
      <c r="F2173" s="260"/>
      <c r="G2173" s="259"/>
      <c r="H2173" s="259"/>
      <c r="I2173" s="258"/>
      <c r="J2173" s="255"/>
      <c r="K2173" s="257"/>
      <c r="L2173" s="256">
        <v>0</v>
      </c>
      <c r="M2173" s="201">
        <v>-65.871169171728184</v>
      </c>
      <c r="N2173" s="201">
        <v>415.34755298882715</v>
      </c>
      <c r="O2173" s="201">
        <v>41.094000000000001</v>
      </c>
      <c r="P2173" s="255">
        <v>41.094000000000001</v>
      </c>
      <c r="Q2173" s="255">
        <v>415.34755298882715</v>
      </c>
      <c r="R2173" s="255">
        <v>-65.871169171728184</v>
      </c>
      <c r="S2173" s="256">
        <v>329.43931198178603</v>
      </c>
      <c r="T2173" s="256">
        <v>329.43931198178603</v>
      </c>
      <c r="U2173" s="256"/>
      <c r="V2173" s="170">
        <v>260.96068211538619</v>
      </c>
    </row>
    <row r="2174" spans="1:22" x14ac:dyDescent="0.25">
      <c r="A2174">
        <v>0</v>
      </c>
      <c r="B2174" s="286"/>
      <c r="C2174" s="286"/>
      <c r="D2174" s="286"/>
      <c r="E2174" s="285"/>
      <c r="F2174" s="260" t="s">
        <v>619</v>
      </c>
      <c r="G2174" s="259"/>
      <c r="H2174" s="259" t="s">
        <v>1962</v>
      </c>
      <c r="I2174" s="258"/>
      <c r="J2174" s="255"/>
      <c r="K2174" s="257"/>
      <c r="L2174" s="256">
        <v>9.9516999999999994E-2</v>
      </c>
      <c r="M2174" s="201">
        <v>-65.821410671728188</v>
      </c>
      <c r="N2174" s="201">
        <v>415.34755298882715</v>
      </c>
      <c r="O2174" s="201">
        <v>41.094000000000001</v>
      </c>
      <c r="P2174" s="255">
        <v>41.094000000000001</v>
      </c>
      <c r="Q2174" s="255">
        <v>415.34755298882715</v>
      </c>
      <c r="R2174" s="255">
        <v>-65.771652171728178</v>
      </c>
      <c r="S2174" s="256">
        <v>329.48907048178603</v>
      </c>
      <c r="T2174" s="256">
        <v>329.53882898178603</v>
      </c>
      <c r="U2174" s="256"/>
      <c r="V2174" s="170">
        <v>261.01044061538619</v>
      </c>
    </row>
    <row r="2175" spans="1:22" x14ac:dyDescent="0.25">
      <c r="A2175">
        <v>0</v>
      </c>
      <c r="B2175" s="286" t="s">
        <v>2423</v>
      </c>
      <c r="C2175" s="286" t="s">
        <v>2272</v>
      </c>
      <c r="D2175" s="286" t="s">
        <v>2177</v>
      </c>
      <c r="E2175" s="285">
        <v>3298</v>
      </c>
      <c r="F2175" s="260" t="s">
        <v>2599</v>
      </c>
      <c r="G2175" s="259"/>
      <c r="H2175" s="259" t="s">
        <v>2175</v>
      </c>
      <c r="I2175" s="258">
        <v>40</v>
      </c>
      <c r="J2175" s="255"/>
      <c r="K2175" s="257"/>
      <c r="L2175" s="256">
        <v>0.49565599999999999</v>
      </c>
      <c r="M2175" s="201">
        <v>-65.52382417172818</v>
      </c>
      <c r="N2175" s="201">
        <v>415.34755298882715</v>
      </c>
      <c r="O2175" s="201">
        <v>41.094000000000001</v>
      </c>
      <c r="P2175" s="255">
        <v>41.094000000000001</v>
      </c>
      <c r="Q2175" s="255">
        <v>415.34755298882715</v>
      </c>
      <c r="R2175" s="255">
        <v>-65.275996171728181</v>
      </c>
      <c r="S2175" s="256">
        <v>329.786656981786</v>
      </c>
      <c r="T2175" s="256">
        <v>330.03448498178602</v>
      </c>
      <c r="U2175" s="256"/>
      <c r="V2175" s="170">
        <v>261.30802711538615</v>
      </c>
    </row>
    <row r="2176" spans="1:22" x14ac:dyDescent="0.25">
      <c r="A2176">
        <v>0</v>
      </c>
      <c r="B2176" s="286" t="s">
        <v>2423</v>
      </c>
      <c r="C2176" s="286" t="s">
        <v>2272</v>
      </c>
      <c r="D2176" s="286" t="s">
        <v>2174</v>
      </c>
      <c r="E2176" s="285">
        <v>3300</v>
      </c>
      <c r="F2176" s="260" t="s">
        <v>2598</v>
      </c>
      <c r="G2176" s="259"/>
      <c r="H2176" s="259" t="s">
        <v>4278</v>
      </c>
      <c r="I2176" s="258"/>
      <c r="J2176" s="255"/>
      <c r="K2176" s="257"/>
      <c r="L2176" s="256">
        <v>0</v>
      </c>
      <c r="M2176" s="201">
        <v>-65.275996171728181</v>
      </c>
      <c r="N2176" s="201">
        <v>415.34755298882715</v>
      </c>
      <c r="O2176" s="201">
        <v>41.094000000000001</v>
      </c>
      <c r="P2176" s="255">
        <v>41.094000000000001</v>
      </c>
      <c r="Q2176" s="255">
        <v>415.34755298882715</v>
      </c>
      <c r="R2176" s="255">
        <v>-65.275996171728181</v>
      </c>
      <c r="S2176" s="256">
        <v>330.03448498178602</v>
      </c>
      <c r="T2176" s="256">
        <v>330.03448498178602</v>
      </c>
      <c r="U2176" s="256"/>
      <c r="V2176" s="170">
        <v>261.55585511538618</v>
      </c>
    </row>
    <row r="2177" spans="1:22" x14ac:dyDescent="0.25">
      <c r="A2177">
        <v>0</v>
      </c>
      <c r="B2177" s="286"/>
      <c r="C2177" s="286"/>
      <c r="D2177" s="260"/>
      <c r="E2177" s="261"/>
      <c r="F2177" s="260"/>
      <c r="G2177" s="259"/>
      <c r="H2177" s="259"/>
      <c r="I2177" s="258"/>
      <c r="J2177" s="255"/>
      <c r="K2177" s="257"/>
      <c r="L2177" s="256">
        <v>0</v>
      </c>
      <c r="M2177" s="201">
        <v>-65.275996171728181</v>
      </c>
      <c r="N2177" s="201">
        <v>415.34755298882715</v>
      </c>
      <c r="O2177" s="201">
        <v>41.094000000000001</v>
      </c>
      <c r="P2177" s="255">
        <v>41.094000000000001</v>
      </c>
      <c r="Q2177" s="255">
        <v>415.34755298882715</v>
      </c>
      <c r="R2177" s="255">
        <v>-65.275996171728181</v>
      </c>
      <c r="S2177" s="256">
        <v>330.03448498178602</v>
      </c>
      <c r="T2177" s="256">
        <v>330.03448498178602</v>
      </c>
      <c r="U2177" s="256"/>
      <c r="V2177" s="170">
        <v>261.55585511538618</v>
      </c>
    </row>
    <row r="2178" spans="1:22" x14ac:dyDescent="0.25">
      <c r="A2178">
        <v>0</v>
      </c>
      <c r="B2178" s="286"/>
      <c r="C2178" s="286"/>
      <c r="D2178" s="286"/>
      <c r="E2178" s="285"/>
      <c r="F2178" s="260"/>
      <c r="G2178" s="259"/>
      <c r="H2178" s="259"/>
      <c r="I2178" s="258"/>
      <c r="J2178" s="255"/>
      <c r="K2178" s="257"/>
      <c r="L2178" s="256">
        <v>0.16770400000000002</v>
      </c>
      <c r="M2178" s="201">
        <v>-65.192144171728188</v>
      </c>
      <c r="N2178" s="201">
        <v>415.34755298882715</v>
      </c>
      <c r="O2178" s="201">
        <v>41.094000000000001</v>
      </c>
      <c r="P2178" s="255">
        <v>41.094000000000001</v>
      </c>
      <c r="Q2178" s="255">
        <v>415.34755298882715</v>
      </c>
      <c r="R2178" s="255">
        <v>-65.108292171728181</v>
      </c>
      <c r="S2178" s="256">
        <v>330.11833698178606</v>
      </c>
      <c r="T2178" s="256">
        <v>330.20218898178604</v>
      </c>
      <c r="U2178" s="263"/>
      <c r="V2178" s="170">
        <v>261.63970711538622</v>
      </c>
    </row>
    <row r="2179" spans="1:22" x14ac:dyDescent="0.25">
      <c r="A2179">
        <v>0</v>
      </c>
      <c r="B2179" s="260" t="s">
        <v>2423</v>
      </c>
      <c r="C2179" s="260" t="s">
        <v>2272</v>
      </c>
      <c r="D2179" s="260" t="s">
        <v>1981</v>
      </c>
      <c r="E2179" s="261">
        <v>3302</v>
      </c>
      <c r="F2179" s="255" t="s">
        <v>2597</v>
      </c>
      <c r="G2179" s="265"/>
      <c r="H2179" s="265" t="s">
        <v>1978</v>
      </c>
      <c r="I2179" s="284">
        <v>40</v>
      </c>
      <c r="J2179" s="255"/>
      <c r="K2179" s="257"/>
      <c r="L2179" s="255">
        <v>5.7403999999999997E-2</v>
      </c>
      <c r="M2179" s="201">
        <v>-65.079590171728171</v>
      </c>
      <c r="N2179" s="201">
        <v>415.34755298882715</v>
      </c>
      <c r="O2179" s="201">
        <v>41.094000000000001</v>
      </c>
      <c r="P2179" s="255">
        <v>41.094000000000001</v>
      </c>
      <c r="Q2179" s="255">
        <v>415.34755298882715</v>
      </c>
      <c r="R2179" s="255">
        <v>-65.050888171728175</v>
      </c>
      <c r="S2179" s="255">
        <v>330.23089098178605</v>
      </c>
      <c r="T2179" s="255">
        <v>330.25959298178606</v>
      </c>
      <c r="U2179" s="255"/>
      <c r="V2179" s="170">
        <v>261.7522611153862</v>
      </c>
    </row>
    <row r="2180" spans="1:22" x14ac:dyDescent="0.25">
      <c r="A2180">
        <v>0</v>
      </c>
      <c r="B2180" s="280"/>
      <c r="C2180" s="280"/>
      <c r="D2180" s="280"/>
      <c r="E2180" s="279"/>
      <c r="F2180" s="280" t="s">
        <v>619</v>
      </c>
      <c r="G2180" s="277"/>
      <c r="H2180" s="277" t="s">
        <v>1962</v>
      </c>
      <c r="I2180" s="276">
        <v>40</v>
      </c>
      <c r="J2180" s="274"/>
      <c r="K2180" s="275"/>
      <c r="L2180" s="274">
        <v>0.103502</v>
      </c>
      <c r="M2180" s="201">
        <v>-64.999137171728165</v>
      </c>
      <c r="N2180" s="201">
        <v>415.34755298882715</v>
      </c>
      <c r="O2180" s="201">
        <v>41.094000000000001</v>
      </c>
      <c r="P2180" s="273">
        <v>41.094000000000001</v>
      </c>
      <c r="Q2180" s="273">
        <v>415.34755298882715</v>
      </c>
      <c r="R2180" s="273">
        <v>-64.947386171728169</v>
      </c>
      <c r="S2180" s="273">
        <v>330.31134398178602</v>
      </c>
      <c r="T2180" s="273">
        <v>330.36309498178605</v>
      </c>
      <c r="U2180" s="273"/>
      <c r="V2180" s="170">
        <v>261.83271411538618</v>
      </c>
    </row>
    <row r="2181" spans="1:22" x14ac:dyDescent="0.25">
      <c r="A2181">
        <v>0</v>
      </c>
      <c r="B2181" s="280" t="s">
        <v>2423</v>
      </c>
      <c r="C2181" s="280" t="s">
        <v>2257</v>
      </c>
      <c r="D2181" s="280" t="s">
        <v>111</v>
      </c>
      <c r="E2181" s="279">
        <v>3304</v>
      </c>
      <c r="F2181" s="278" t="s">
        <v>1397</v>
      </c>
      <c r="G2181" s="277" t="s">
        <v>2169</v>
      </c>
      <c r="H2181" s="277" t="s">
        <v>1951</v>
      </c>
      <c r="I2181" s="276"/>
      <c r="J2181" s="273"/>
      <c r="K2181" s="275"/>
      <c r="L2181" s="274">
        <v>0</v>
      </c>
      <c r="M2181" s="201">
        <v>-64.947386171728169</v>
      </c>
      <c r="N2181" s="201">
        <v>415.34755298882715</v>
      </c>
      <c r="O2181" s="201">
        <v>41.094000000000001</v>
      </c>
      <c r="P2181" s="273">
        <v>41.094000000000001</v>
      </c>
      <c r="Q2181" s="273">
        <v>415.34755298882715</v>
      </c>
      <c r="R2181" s="273">
        <v>-64.947386171728169</v>
      </c>
      <c r="S2181" s="273">
        <v>330.36309498178605</v>
      </c>
      <c r="T2181" s="273">
        <v>330.36309498178605</v>
      </c>
      <c r="U2181" s="273"/>
      <c r="V2181" s="170">
        <v>261.88446511538621</v>
      </c>
    </row>
    <row r="2182" spans="1:22" x14ac:dyDescent="0.25">
      <c r="A2182">
        <v>0</v>
      </c>
      <c r="B2182" s="280"/>
      <c r="C2182" s="280"/>
      <c r="D2182" s="280"/>
      <c r="E2182" s="279"/>
      <c r="F2182" s="283" t="s">
        <v>619</v>
      </c>
      <c r="G2182" s="277"/>
      <c r="H2182" s="277" t="s">
        <v>1969</v>
      </c>
      <c r="I2182" s="282"/>
      <c r="J2182" s="281"/>
      <c r="K2182" s="275"/>
      <c r="L2182" s="274">
        <v>0.14528199999999999</v>
      </c>
      <c r="M2182" s="201">
        <v>-64.874745171728165</v>
      </c>
      <c r="N2182" s="201">
        <v>415.34755298882715</v>
      </c>
      <c r="O2182" s="201">
        <v>41.094000000000001</v>
      </c>
      <c r="P2182" s="273">
        <v>41.094000000000001</v>
      </c>
      <c r="Q2182" s="273">
        <v>415.34755298882715</v>
      </c>
      <c r="R2182" s="273">
        <v>-64.802104171728175</v>
      </c>
      <c r="S2182" s="273">
        <v>330.43573598178608</v>
      </c>
      <c r="T2182" s="273">
        <v>330.50837698178606</v>
      </c>
      <c r="U2182" s="273"/>
      <c r="V2182" s="170">
        <v>261.95710611538624</v>
      </c>
    </row>
    <row r="2183" spans="1:22" x14ac:dyDescent="0.25">
      <c r="A2183">
        <v>0</v>
      </c>
      <c r="B2183" s="280" t="s">
        <v>2423</v>
      </c>
      <c r="C2183" s="280" t="s">
        <v>2257</v>
      </c>
      <c r="D2183" s="280" t="s">
        <v>1973</v>
      </c>
      <c r="E2183" s="279">
        <v>3305</v>
      </c>
      <c r="F2183" s="278" t="s">
        <v>2596</v>
      </c>
      <c r="G2183" s="277" t="s">
        <v>4272</v>
      </c>
      <c r="H2183" s="277" t="s">
        <v>4382</v>
      </c>
      <c r="I2183" s="276"/>
      <c r="J2183" s="273"/>
      <c r="K2183" s="275"/>
      <c r="L2183" s="274">
        <v>0</v>
      </c>
      <c r="M2183" s="201">
        <v>-64.802104171728175</v>
      </c>
      <c r="N2183" s="201">
        <v>415.34755298882715</v>
      </c>
      <c r="O2183" s="201">
        <v>41.094000000000001</v>
      </c>
      <c r="P2183" s="273">
        <v>41.094000000000001</v>
      </c>
      <c r="Q2183" s="273">
        <v>415.34755298882715</v>
      </c>
      <c r="R2183" s="273">
        <v>-64.802104171728175</v>
      </c>
      <c r="S2183" s="273">
        <v>330.50837698178606</v>
      </c>
      <c r="T2183" s="273">
        <v>330.50837698178606</v>
      </c>
      <c r="U2183" s="273"/>
      <c r="V2183" s="170">
        <v>262.02974711538621</v>
      </c>
    </row>
    <row r="2184" spans="1:22" x14ac:dyDescent="0.25">
      <c r="A2184">
        <v>0</v>
      </c>
      <c r="B2184" s="280"/>
      <c r="C2184" s="280"/>
      <c r="D2184" s="280"/>
      <c r="E2184" s="279"/>
      <c r="F2184" s="283" t="s">
        <v>619</v>
      </c>
      <c r="G2184" s="277"/>
      <c r="H2184" s="277" t="s">
        <v>1969</v>
      </c>
      <c r="I2184" s="282"/>
      <c r="J2184" s="281"/>
      <c r="K2184" s="275"/>
      <c r="L2184" s="274">
        <v>0</v>
      </c>
      <c r="M2184" s="201">
        <v>-64.802104171728175</v>
      </c>
      <c r="N2184" s="201">
        <v>415.34755298882715</v>
      </c>
      <c r="O2184" s="201">
        <v>41.094000000000001</v>
      </c>
      <c r="P2184" s="273">
        <v>41.094000000000001</v>
      </c>
      <c r="Q2184" s="273">
        <v>415.34755298882715</v>
      </c>
      <c r="R2184" s="273">
        <v>-64.802104171728175</v>
      </c>
      <c r="S2184" s="273">
        <v>330.50837698178606</v>
      </c>
      <c r="T2184" s="273">
        <v>330.50837698178606</v>
      </c>
      <c r="U2184" s="273"/>
      <c r="V2184" s="170">
        <v>262.02974711538621</v>
      </c>
    </row>
    <row r="2185" spans="1:22" x14ac:dyDescent="0.25">
      <c r="A2185">
        <v>0</v>
      </c>
      <c r="B2185" s="280" t="s">
        <v>2423</v>
      </c>
      <c r="C2185" s="280" t="s">
        <v>2257</v>
      </c>
      <c r="D2185" s="280" t="s">
        <v>1990</v>
      </c>
      <c r="E2185" s="279">
        <v>3305</v>
      </c>
      <c r="F2185" s="278" t="s">
        <v>2595</v>
      </c>
      <c r="G2185" s="277" t="s">
        <v>1988</v>
      </c>
      <c r="H2185" s="277" t="s">
        <v>1987</v>
      </c>
      <c r="I2185" s="276"/>
      <c r="J2185" s="273"/>
      <c r="K2185" s="275"/>
      <c r="L2185" s="274">
        <v>0</v>
      </c>
      <c r="M2185" s="201">
        <v>-64.802104171728175</v>
      </c>
      <c r="N2185" s="201">
        <v>415.34755298882715</v>
      </c>
      <c r="O2185" s="201">
        <v>41.094000000000001</v>
      </c>
      <c r="P2185" s="273">
        <v>41.094000000000001</v>
      </c>
      <c r="Q2185" s="273">
        <v>415.34755298882715</v>
      </c>
      <c r="R2185" s="273">
        <v>-64.802104171728175</v>
      </c>
      <c r="S2185" s="273">
        <v>330.50837698178606</v>
      </c>
      <c r="T2185" s="273">
        <v>330.50837698178606</v>
      </c>
      <c r="U2185" s="273"/>
      <c r="V2185" s="170">
        <v>262.02974711538621</v>
      </c>
    </row>
    <row r="2186" spans="1:22" x14ac:dyDescent="0.25">
      <c r="A2186">
        <v>0</v>
      </c>
      <c r="B2186" s="280"/>
      <c r="C2186" s="280"/>
      <c r="D2186" s="280"/>
      <c r="E2186" s="279"/>
      <c r="F2186" s="278" t="s">
        <v>619</v>
      </c>
      <c r="G2186" s="277"/>
      <c r="H2186" s="277" t="s">
        <v>1962</v>
      </c>
      <c r="I2186" s="276">
        <v>40</v>
      </c>
      <c r="J2186" s="273"/>
      <c r="K2186" s="275"/>
      <c r="L2186" s="274">
        <v>0.13121600000000003</v>
      </c>
      <c r="M2186" s="201">
        <v>-64.736496171728177</v>
      </c>
      <c r="N2186" s="201">
        <v>415.34755298882715</v>
      </c>
      <c r="O2186" s="201">
        <v>41.094000000000001</v>
      </c>
      <c r="P2186" s="273">
        <v>41.094000000000001</v>
      </c>
      <c r="Q2186" s="273">
        <v>415.34755298882715</v>
      </c>
      <c r="R2186" s="273">
        <v>-64.67088817172818</v>
      </c>
      <c r="S2186" s="273">
        <v>330.57398498178605</v>
      </c>
      <c r="T2186" s="273">
        <v>330.63959298178605</v>
      </c>
      <c r="U2186" s="273"/>
      <c r="V2186" s="170">
        <v>262.09535511538621</v>
      </c>
    </row>
    <row r="2187" spans="1:22" x14ac:dyDescent="0.25">
      <c r="A2187">
        <v>0</v>
      </c>
      <c r="B2187" s="260" t="s">
        <v>2423</v>
      </c>
      <c r="C2187" s="260" t="s">
        <v>2254</v>
      </c>
      <c r="D2187" s="260" t="s">
        <v>1981</v>
      </c>
      <c r="E2187" s="261">
        <v>3307</v>
      </c>
      <c r="F2187" s="255" t="s">
        <v>2594</v>
      </c>
      <c r="G2187" s="265"/>
      <c r="H2187" s="265" t="s">
        <v>1978</v>
      </c>
      <c r="I2187" s="284">
        <v>40</v>
      </c>
      <c r="J2187" s="255"/>
      <c r="K2187" s="257"/>
      <c r="L2187" s="255">
        <v>5.7403999999999997E-2</v>
      </c>
      <c r="M2187" s="201">
        <v>-64.642186171728184</v>
      </c>
      <c r="N2187" s="201">
        <v>415.34755298882715</v>
      </c>
      <c r="O2187" s="201">
        <v>41.094000000000001</v>
      </c>
      <c r="P2187" s="255">
        <v>41.094000000000001</v>
      </c>
      <c r="Q2187" s="255">
        <v>415.34755298882715</v>
      </c>
      <c r="R2187" s="255">
        <v>-64.613484171728174</v>
      </c>
      <c r="S2187" s="255">
        <v>330.66829498178606</v>
      </c>
      <c r="T2187" s="255">
        <v>330.69699698178607</v>
      </c>
      <c r="U2187" s="255"/>
      <c r="V2187" s="170">
        <v>262.18966511538622</v>
      </c>
    </row>
    <row r="2188" spans="1:22" x14ac:dyDescent="0.25">
      <c r="A2188">
        <v>0</v>
      </c>
      <c r="B2188" s="286"/>
      <c r="C2188" s="286"/>
      <c r="D2188" s="286"/>
      <c r="E2188" s="285"/>
      <c r="F2188" s="260" t="s">
        <v>619</v>
      </c>
      <c r="G2188" s="259"/>
      <c r="H2188" s="259" t="s">
        <v>2198</v>
      </c>
      <c r="I2188" s="258"/>
      <c r="J2188" s="255"/>
      <c r="K2188" s="257"/>
      <c r="L2188" s="256">
        <v>0.16770400000000002</v>
      </c>
      <c r="M2188" s="201">
        <v>-64.529632171728167</v>
      </c>
      <c r="N2188" s="201">
        <v>415.34755298882715</v>
      </c>
      <c r="O2188" s="201">
        <v>41.094000000000001</v>
      </c>
      <c r="P2188" s="255">
        <v>41.094000000000001</v>
      </c>
      <c r="Q2188" s="255">
        <v>415.34755298882715</v>
      </c>
      <c r="R2188" s="255">
        <v>-64.445780171728174</v>
      </c>
      <c r="S2188" s="256">
        <v>330.78084898178611</v>
      </c>
      <c r="T2188" s="256">
        <v>330.86470098178609</v>
      </c>
      <c r="U2188" s="263"/>
      <c r="V2188" s="170">
        <v>262.30221911538627</v>
      </c>
    </row>
    <row r="2189" spans="1:22" x14ac:dyDescent="0.25">
      <c r="A2189">
        <v>0</v>
      </c>
      <c r="B2189" s="286" t="s">
        <v>2423</v>
      </c>
      <c r="C2189" s="286" t="s">
        <v>2254</v>
      </c>
      <c r="D2189" s="286" t="s">
        <v>2197</v>
      </c>
      <c r="E2189" s="285">
        <v>3311</v>
      </c>
      <c r="F2189" s="260" t="s">
        <v>2593</v>
      </c>
      <c r="G2189" s="259"/>
      <c r="H2189" s="259" t="s">
        <v>2175</v>
      </c>
      <c r="I2189" s="258">
        <v>40</v>
      </c>
      <c r="J2189" s="255"/>
      <c r="K2189" s="257"/>
      <c r="L2189" s="256">
        <v>0.49565599999999999</v>
      </c>
      <c r="M2189" s="201">
        <v>-64.197952171728176</v>
      </c>
      <c r="N2189" s="201">
        <v>415.34755298882715</v>
      </c>
      <c r="O2189" s="201">
        <v>41.094000000000001</v>
      </c>
      <c r="P2189" s="255">
        <v>41.094000000000001</v>
      </c>
      <c r="Q2189" s="255">
        <v>415.34755298882715</v>
      </c>
      <c r="R2189" s="255">
        <v>-63.950124171728177</v>
      </c>
      <c r="S2189" s="256">
        <v>331.11252898178606</v>
      </c>
      <c r="T2189" s="256">
        <v>331.36035698178608</v>
      </c>
      <c r="U2189" s="256"/>
      <c r="V2189" s="170">
        <v>262.63389911538621</v>
      </c>
    </row>
    <row r="2190" spans="1:22" x14ac:dyDescent="0.25">
      <c r="A2190">
        <v>0</v>
      </c>
      <c r="B2190" s="286" t="s">
        <v>2423</v>
      </c>
      <c r="C2190" s="286" t="s">
        <v>2254</v>
      </c>
      <c r="D2190" s="286" t="s">
        <v>2174</v>
      </c>
      <c r="E2190" s="285">
        <v>3314</v>
      </c>
      <c r="F2190" s="260" t="s">
        <v>2592</v>
      </c>
      <c r="G2190" s="259"/>
      <c r="H2190" s="259" t="s">
        <v>4278</v>
      </c>
      <c r="I2190" s="258"/>
      <c r="J2190" s="255"/>
      <c r="K2190" s="257"/>
      <c r="L2190" s="256">
        <v>0</v>
      </c>
      <c r="M2190" s="201">
        <v>-63.950124171728177</v>
      </c>
      <c r="N2190" s="201">
        <v>415.34755298882715</v>
      </c>
      <c r="O2190" s="201">
        <v>41.094000000000001</v>
      </c>
      <c r="P2190" s="255">
        <v>41.094000000000001</v>
      </c>
      <c r="Q2190" s="255">
        <v>415.34755298882715</v>
      </c>
      <c r="R2190" s="255">
        <v>-63.950124171728177</v>
      </c>
      <c r="S2190" s="256">
        <v>331.36035698178608</v>
      </c>
      <c r="T2190" s="256">
        <v>331.36035698178608</v>
      </c>
      <c r="U2190" s="256"/>
      <c r="V2190" s="170">
        <v>262.88172711538624</v>
      </c>
    </row>
    <row r="2191" spans="1:22" x14ac:dyDescent="0.25">
      <c r="A2191">
        <v>0</v>
      </c>
      <c r="B2191" s="286"/>
      <c r="C2191" s="286"/>
      <c r="D2191" s="286"/>
      <c r="E2191" s="285"/>
      <c r="F2191" s="260"/>
      <c r="G2191" s="259"/>
      <c r="H2191" s="259"/>
      <c r="I2191" s="258"/>
      <c r="J2191" s="255"/>
      <c r="K2191" s="257"/>
      <c r="L2191" s="256">
        <v>0</v>
      </c>
      <c r="M2191" s="201">
        <v>-63.950124171728177</v>
      </c>
      <c r="N2191" s="201">
        <v>415.34755298882715</v>
      </c>
      <c r="O2191" s="201">
        <v>41.094000000000001</v>
      </c>
      <c r="P2191" s="255">
        <v>41.094000000000001</v>
      </c>
      <c r="Q2191" s="255">
        <v>415.34755298882715</v>
      </c>
      <c r="R2191" s="255">
        <v>-63.950124171728177</v>
      </c>
      <c r="S2191" s="256">
        <v>331.36035698178608</v>
      </c>
      <c r="T2191" s="256">
        <v>331.36035698178608</v>
      </c>
      <c r="U2191" s="256"/>
      <c r="V2191" s="170">
        <v>262.88172711538624</v>
      </c>
    </row>
    <row r="2192" spans="1:22" x14ac:dyDescent="0.25">
      <c r="A2192">
        <v>0</v>
      </c>
      <c r="B2192" s="286"/>
      <c r="C2192" s="286"/>
      <c r="D2192" s="286"/>
      <c r="E2192" s="285"/>
      <c r="F2192" s="260" t="s">
        <v>619</v>
      </c>
      <c r="G2192" s="259"/>
      <c r="H2192" s="259" t="s">
        <v>1962</v>
      </c>
      <c r="I2192" s="258"/>
      <c r="J2192" s="255"/>
      <c r="K2192" s="257"/>
      <c r="L2192" s="256">
        <v>9.9516999999999994E-2</v>
      </c>
      <c r="M2192" s="201">
        <v>-63.900365671728181</v>
      </c>
      <c r="N2192" s="201">
        <v>415.34755298882715</v>
      </c>
      <c r="O2192" s="201">
        <v>41.094000000000001</v>
      </c>
      <c r="P2192" s="255">
        <v>41.094000000000001</v>
      </c>
      <c r="Q2192" s="255">
        <v>415.34755298882715</v>
      </c>
      <c r="R2192" s="255">
        <v>-63.850607171728178</v>
      </c>
      <c r="S2192" s="256">
        <v>331.41011548178608</v>
      </c>
      <c r="T2192" s="256">
        <v>331.45987398178607</v>
      </c>
      <c r="U2192" s="256"/>
      <c r="V2192" s="170">
        <v>262.93148561538624</v>
      </c>
    </row>
    <row r="2193" spans="1:22" x14ac:dyDescent="0.25">
      <c r="A2193">
        <v>0</v>
      </c>
      <c r="B2193" s="286" t="s">
        <v>2423</v>
      </c>
      <c r="C2193" s="286" t="s">
        <v>2254</v>
      </c>
      <c r="D2193" s="286" t="s">
        <v>2194</v>
      </c>
      <c r="E2193" s="285">
        <v>3317</v>
      </c>
      <c r="F2193" s="260" t="s">
        <v>2591</v>
      </c>
      <c r="G2193" s="259"/>
      <c r="H2193" s="259" t="s">
        <v>2175</v>
      </c>
      <c r="I2193" s="258">
        <v>40</v>
      </c>
      <c r="J2193" s="255"/>
      <c r="K2193" s="257"/>
      <c r="L2193" s="256">
        <v>0.49565599999999999</v>
      </c>
      <c r="M2193" s="201">
        <v>-63.60277917172818</v>
      </c>
      <c r="N2193" s="201">
        <v>415.34755298882715</v>
      </c>
      <c r="O2193" s="201">
        <v>41.094000000000001</v>
      </c>
      <c r="P2193" s="255">
        <v>41.094000000000001</v>
      </c>
      <c r="Q2193" s="255">
        <v>415.34755298882715</v>
      </c>
      <c r="R2193" s="255">
        <v>-63.354951171728182</v>
      </c>
      <c r="S2193" s="256">
        <v>331.70770198178604</v>
      </c>
      <c r="T2193" s="256">
        <v>331.95552998178607</v>
      </c>
      <c r="U2193" s="256"/>
      <c r="V2193" s="170">
        <v>263.2290721153862</v>
      </c>
    </row>
    <row r="2194" spans="1:22" x14ac:dyDescent="0.25">
      <c r="A2194">
        <v>0</v>
      </c>
      <c r="B2194" s="286"/>
      <c r="C2194" s="286"/>
      <c r="D2194" s="286"/>
      <c r="E2194" s="285"/>
      <c r="F2194" s="260" t="s">
        <v>619</v>
      </c>
      <c r="G2194" s="259"/>
      <c r="H2194" s="259"/>
      <c r="I2194" s="258"/>
      <c r="J2194" s="255"/>
      <c r="K2194" s="257"/>
      <c r="L2194" s="256">
        <v>0</v>
      </c>
      <c r="M2194" s="201">
        <v>-63.354951171728182</v>
      </c>
      <c r="N2194" s="201">
        <v>415.34755298882715</v>
      </c>
      <c r="O2194" s="201">
        <v>41.094000000000001</v>
      </c>
      <c r="P2194" s="255">
        <v>41.094000000000001</v>
      </c>
      <c r="Q2194" s="255">
        <v>415.34755298882715</v>
      </c>
      <c r="R2194" s="255">
        <v>-63.354951171728182</v>
      </c>
      <c r="S2194" s="256">
        <v>331.95552998178607</v>
      </c>
      <c r="T2194" s="256">
        <v>331.95552998178607</v>
      </c>
      <c r="U2194" s="256"/>
      <c r="V2194" s="170">
        <v>263.47690011538623</v>
      </c>
    </row>
    <row r="2195" spans="1:22" x14ac:dyDescent="0.25">
      <c r="A2195">
        <v>0</v>
      </c>
      <c r="B2195" s="286"/>
      <c r="C2195" s="286"/>
      <c r="D2195" s="286"/>
      <c r="E2195" s="285"/>
      <c r="F2195" s="260"/>
      <c r="G2195" s="259"/>
      <c r="H2195" s="259"/>
      <c r="I2195" s="258"/>
      <c r="J2195" s="255"/>
      <c r="K2195" s="257"/>
      <c r="L2195" s="256">
        <v>0</v>
      </c>
      <c r="M2195" s="201">
        <v>-63.354951171728182</v>
      </c>
      <c r="N2195" s="201">
        <v>415.34755298882715</v>
      </c>
      <c r="O2195" s="201">
        <v>41.094000000000001</v>
      </c>
      <c r="P2195" s="255">
        <v>41.094000000000001</v>
      </c>
      <c r="Q2195" s="255">
        <v>415.34755298882715</v>
      </c>
      <c r="R2195" s="255">
        <v>-63.354951171728182</v>
      </c>
      <c r="S2195" s="256">
        <v>331.95552998178607</v>
      </c>
      <c r="T2195" s="256">
        <v>331.95552998178607</v>
      </c>
      <c r="U2195" s="256"/>
      <c r="V2195" s="170">
        <v>263.47690011538623</v>
      </c>
    </row>
    <row r="2196" spans="1:22" x14ac:dyDescent="0.25">
      <c r="A2196">
        <v>0</v>
      </c>
      <c r="B2196" s="286"/>
      <c r="C2196" s="286"/>
      <c r="D2196" s="286"/>
      <c r="E2196" s="285"/>
      <c r="F2196" s="260" t="s">
        <v>619</v>
      </c>
      <c r="G2196" s="259"/>
      <c r="H2196" s="259" t="s">
        <v>1962</v>
      </c>
      <c r="I2196" s="258"/>
      <c r="J2196" s="255"/>
      <c r="K2196" s="257"/>
      <c r="L2196" s="256">
        <v>9.9516999999999994E-2</v>
      </c>
      <c r="M2196" s="201">
        <v>-63.305192671728179</v>
      </c>
      <c r="N2196" s="201">
        <v>415.34755298882715</v>
      </c>
      <c r="O2196" s="201">
        <v>41.094000000000001</v>
      </c>
      <c r="P2196" s="255">
        <v>41.094000000000001</v>
      </c>
      <c r="Q2196" s="255">
        <v>415.34755298882715</v>
      </c>
      <c r="R2196" s="255">
        <v>-63.255434171728183</v>
      </c>
      <c r="S2196" s="256">
        <v>332.00528848178607</v>
      </c>
      <c r="T2196" s="256">
        <v>332.05504698178606</v>
      </c>
      <c r="U2196" s="256"/>
      <c r="V2196" s="170">
        <v>263.52665861538622</v>
      </c>
    </row>
    <row r="2197" spans="1:22" x14ac:dyDescent="0.25">
      <c r="A2197">
        <v>0</v>
      </c>
      <c r="B2197" s="286" t="s">
        <v>2423</v>
      </c>
      <c r="C2197" s="286" t="s">
        <v>2254</v>
      </c>
      <c r="D2197" s="286" t="s">
        <v>2192</v>
      </c>
      <c r="E2197" s="285">
        <v>3323</v>
      </c>
      <c r="F2197" s="260" t="s">
        <v>2590</v>
      </c>
      <c r="G2197" s="259"/>
      <c r="H2197" s="259" t="s">
        <v>2175</v>
      </c>
      <c r="I2197" s="258">
        <v>40</v>
      </c>
      <c r="J2197" s="255"/>
      <c r="K2197" s="257"/>
      <c r="L2197" s="256">
        <v>0.49565599999999999</v>
      </c>
      <c r="M2197" s="201">
        <v>-63.007606171728185</v>
      </c>
      <c r="N2197" s="201">
        <v>415.34755298882715</v>
      </c>
      <c r="O2197" s="201">
        <v>41.094000000000001</v>
      </c>
      <c r="P2197" s="255">
        <v>41.094000000000001</v>
      </c>
      <c r="Q2197" s="255">
        <v>415.34755298882715</v>
      </c>
      <c r="R2197" s="255">
        <v>-62.759778171728186</v>
      </c>
      <c r="S2197" s="256">
        <v>332.30287498178603</v>
      </c>
      <c r="T2197" s="256">
        <v>332.55070298178606</v>
      </c>
      <c r="U2197" s="256"/>
      <c r="V2197" s="170">
        <v>263.82424511538619</v>
      </c>
    </row>
    <row r="2198" spans="1:22" x14ac:dyDescent="0.25">
      <c r="A2198">
        <v>0</v>
      </c>
      <c r="B2198" s="286"/>
      <c r="C2198" s="286"/>
      <c r="D2198" s="286"/>
      <c r="E2198" s="285"/>
      <c r="F2198" s="260" t="s">
        <v>619</v>
      </c>
      <c r="G2198" s="259"/>
      <c r="H2198" s="259"/>
      <c r="I2198" s="258"/>
      <c r="J2198" s="255"/>
      <c r="K2198" s="257"/>
      <c r="L2198" s="256">
        <v>0</v>
      </c>
      <c r="M2198" s="201">
        <v>-62.759778171728186</v>
      </c>
      <c r="N2198" s="201">
        <v>415.34755298882715</v>
      </c>
      <c r="O2198" s="201">
        <v>41.094000000000001</v>
      </c>
      <c r="P2198" s="255">
        <v>41.094000000000001</v>
      </c>
      <c r="Q2198" s="255">
        <v>415.34755298882715</v>
      </c>
      <c r="R2198" s="255">
        <v>-62.759778171728186</v>
      </c>
      <c r="S2198" s="256">
        <v>332.55070298178606</v>
      </c>
      <c r="T2198" s="256">
        <v>332.55070298178606</v>
      </c>
      <c r="U2198" s="256"/>
      <c r="V2198" s="170">
        <v>264.07207311538622</v>
      </c>
    </row>
    <row r="2199" spans="1:22" x14ac:dyDescent="0.25">
      <c r="A2199">
        <v>0</v>
      </c>
      <c r="B2199" s="286"/>
      <c r="C2199" s="286"/>
      <c r="D2199" s="286"/>
      <c r="E2199" s="285"/>
      <c r="F2199" s="260"/>
      <c r="G2199" s="259"/>
      <c r="H2199" s="259"/>
      <c r="I2199" s="258"/>
      <c r="J2199" s="255"/>
      <c r="K2199" s="257"/>
      <c r="L2199" s="256">
        <v>0</v>
      </c>
      <c r="M2199" s="201">
        <v>-62.759778171728186</v>
      </c>
      <c r="N2199" s="201">
        <v>415.34755298882715</v>
      </c>
      <c r="O2199" s="201">
        <v>41.094000000000001</v>
      </c>
      <c r="P2199" s="255">
        <v>41.094000000000001</v>
      </c>
      <c r="Q2199" s="255">
        <v>415.34755298882715</v>
      </c>
      <c r="R2199" s="255">
        <v>-62.759778171728186</v>
      </c>
      <c r="S2199" s="256">
        <v>332.55070298178606</v>
      </c>
      <c r="T2199" s="256">
        <v>332.55070298178606</v>
      </c>
      <c r="U2199" s="256"/>
      <c r="V2199" s="170">
        <v>264.07207311538622</v>
      </c>
    </row>
    <row r="2200" spans="1:22" x14ac:dyDescent="0.25">
      <c r="A2200">
        <v>0</v>
      </c>
      <c r="B2200" s="286"/>
      <c r="C2200" s="286"/>
      <c r="D2200" s="286"/>
      <c r="E2200" s="285"/>
      <c r="F2200" s="260" t="s">
        <v>619</v>
      </c>
      <c r="G2200" s="259"/>
      <c r="H2200" s="259" t="s">
        <v>1962</v>
      </c>
      <c r="I2200" s="258"/>
      <c r="J2200" s="255"/>
      <c r="K2200" s="257"/>
      <c r="L2200" s="256">
        <v>9.9516999999999994E-2</v>
      </c>
      <c r="M2200" s="201">
        <v>-62.71001967172819</v>
      </c>
      <c r="N2200" s="201">
        <v>415.34755298882715</v>
      </c>
      <c r="O2200" s="201">
        <v>41.094000000000001</v>
      </c>
      <c r="P2200" s="255">
        <v>41.094000000000001</v>
      </c>
      <c r="Q2200" s="255">
        <v>415.34755298882715</v>
      </c>
      <c r="R2200" s="255">
        <v>-62.660261171728187</v>
      </c>
      <c r="S2200" s="256">
        <v>332.60046148178606</v>
      </c>
      <c r="T2200" s="256">
        <v>332.65021998178605</v>
      </c>
      <c r="U2200" s="256"/>
      <c r="V2200" s="170">
        <v>264.12183161538621</v>
      </c>
    </row>
    <row r="2201" spans="1:22" x14ac:dyDescent="0.25">
      <c r="A2201">
        <v>0</v>
      </c>
      <c r="B2201" s="286" t="s">
        <v>2423</v>
      </c>
      <c r="C2201" s="286" t="s">
        <v>2254</v>
      </c>
      <c r="D2201" s="286" t="s">
        <v>2190</v>
      </c>
      <c r="E2201" s="285">
        <v>3329</v>
      </c>
      <c r="F2201" s="260" t="s">
        <v>2589</v>
      </c>
      <c r="G2201" s="259"/>
      <c r="H2201" s="259" t="s">
        <v>2175</v>
      </c>
      <c r="I2201" s="258">
        <v>40</v>
      </c>
      <c r="J2201" s="255"/>
      <c r="K2201" s="257"/>
      <c r="L2201" s="256">
        <v>0.49565599999999999</v>
      </c>
      <c r="M2201" s="201">
        <v>-62.412433171728189</v>
      </c>
      <c r="N2201" s="201">
        <v>415.34755298882715</v>
      </c>
      <c r="O2201" s="201">
        <v>41.094000000000001</v>
      </c>
      <c r="P2201" s="255">
        <v>41.094000000000001</v>
      </c>
      <c r="Q2201" s="255">
        <v>415.34755298882715</v>
      </c>
      <c r="R2201" s="255">
        <v>-62.164605171728191</v>
      </c>
      <c r="S2201" s="256">
        <v>332.89804798178602</v>
      </c>
      <c r="T2201" s="256">
        <v>333.14587598178605</v>
      </c>
      <c r="U2201" s="256"/>
      <c r="V2201" s="170">
        <v>264.41941811538618</v>
      </c>
    </row>
    <row r="2202" spans="1:22" x14ac:dyDescent="0.25">
      <c r="A2202">
        <v>0</v>
      </c>
      <c r="B2202" s="286" t="s">
        <v>2423</v>
      </c>
      <c r="C2202" s="286" t="s">
        <v>2254</v>
      </c>
      <c r="D2202" s="286" t="s">
        <v>2174</v>
      </c>
      <c r="E2202" s="285">
        <v>3331</v>
      </c>
      <c r="F2202" s="260" t="s">
        <v>2588</v>
      </c>
      <c r="G2202" s="259"/>
      <c r="H2202" s="259" t="s">
        <v>4278</v>
      </c>
      <c r="I2202" s="258"/>
      <c r="J2202" s="255"/>
      <c r="K2202" s="257"/>
      <c r="L2202" s="256">
        <v>0</v>
      </c>
      <c r="M2202" s="201">
        <v>-62.164605171728191</v>
      </c>
      <c r="N2202" s="201">
        <v>415.34755298882715</v>
      </c>
      <c r="O2202" s="201">
        <v>41.094000000000001</v>
      </c>
      <c r="P2202" s="255">
        <v>41.094000000000001</v>
      </c>
      <c r="Q2202" s="255">
        <v>415.34755298882715</v>
      </c>
      <c r="R2202" s="255">
        <v>-62.164605171728191</v>
      </c>
      <c r="S2202" s="256">
        <v>333.14587598178605</v>
      </c>
      <c r="T2202" s="256">
        <v>333.14587598178605</v>
      </c>
      <c r="U2202" s="256"/>
      <c r="V2202" s="170">
        <v>264.66724611538621</v>
      </c>
    </row>
    <row r="2203" spans="1:22" x14ac:dyDescent="0.25">
      <c r="A2203">
        <v>0</v>
      </c>
      <c r="B2203" s="286"/>
      <c r="C2203" s="286"/>
      <c r="D2203" s="286"/>
      <c r="E2203" s="285"/>
      <c r="F2203" s="260"/>
      <c r="G2203" s="259"/>
      <c r="H2203" s="259"/>
      <c r="I2203" s="258"/>
      <c r="J2203" s="255"/>
      <c r="K2203" s="257"/>
      <c r="L2203" s="256">
        <v>0</v>
      </c>
      <c r="M2203" s="201">
        <v>-62.164605171728191</v>
      </c>
      <c r="N2203" s="201">
        <v>415.34755298882715</v>
      </c>
      <c r="O2203" s="201">
        <v>41.094000000000001</v>
      </c>
      <c r="P2203" s="255">
        <v>41.094000000000001</v>
      </c>
      <c r="Q2203" s="255">
        <v>415.34755298882715</v>
      </c>
      <c r="R2203" s="255">
        <v>-62.164605171728191</v>
      </c>
      <c r="S2203" s="256">
        <v>333.14587598178605</v>
      </c>
      <c r="T2203" s="256">
        <v>333.14587598178605</v>
      </c>
      <c r="U2203" s="256"/>
      <c r="V2203" s="170">
        <v>264.66724611538621</v>
      </c>
    </row>
    <row r="2204" spans="1:22" x14ac:dyDescent="0.25">
      <c r="A2204">
        <v>0</v>
      </c>
      <c r="B2204" s="286"/>
      <c r="C2204" s="286"/>
      <c r="D2204" s="286"/>
      <c r="E2204" s="285"/>
      <c r="F2204" s="260"/>
      <c r="G2204" s="259"/>
      <c r="H2204" s="259" t="s">
        <v>1962</v>
      </c>
      <c r="I2204" s="258"/>
      <c r="J2204" s="255"/>
      <c r="K2204" s="257"/>
      <c r="L2204" s="256">
        <v>0.15525</v>
      </c>
      <c r="M2204" s="201">
        <v>-62.086980171728186</v>
      </c>
      <c r="N2204" s="201">
        <v>415.34755298882715</v>
      </c>
      <c r="O2204" s="201">
        <v>41.094000000000001</v>
      </c>
      <c r="P2204" s="255">
        <v>41.094000000000001</v>
      </c>
      <c r="Q2204" s="255">
        <v>415.34755298882715</v>
      </c>
      <c r="R2204" s="255">
        <v>-62.009355171728188</v>
      </c>
      <c r="S2204" s="256">
        <v>333.22350098178606</v>
      </c>
      <c r="T2204" s="256">
        <v>333.30112598178607</v>
      </c>
      <c r="U2204" s="256"/>
      <c r="V2204" s="170">
        <v>264.74487111538622</v>
      </c>
    </row>
    <row r="2205" spans="1:22" x14ac:dyDescent="0.25">
      <c r="A2205">
        <v>0</v>
      </c>
      <c r="B2205" s="286" t="s">
        <v>2423</v>
      </c>
      <c r="C2205" s="286" t="s">
        <v>2254</v>
      </c>
      <c r="D2205" s="286" t="s">
        <v>2187</v>
      </c>
      <c r="E2205" s="285">
        <v>3336</v>
      </c>
      <c r="F2205" s="260" t="s">
        <v>2587</v>
      </c>
      <c r="G2205" s="259" t="s">
        <v>2185</v>
      </c>
      <c r="H2205" s="259" t="s">
        <v>2184</v>
      </c>
      <c r="I2205" s="258">
        <v>40</v>
      </c>
      <c r="J2205" s="255"/>
      <c r="K2205" s="257"/>
      <c r="L2205" s="256">
        <v>0.5</v>
      </c>
      <c r="M2205" s="201">
        <v>-61.759355171728188</v>
      </c>
      <c r="N2205" s="201">
        <v>415.34755298882715</v>
      </c>
      <c r="O2205" s="201">
        <v>41.094000000000001</v>
      </c>
      <c r="P2205" s="255">
        <v>41.094000000000001</v>
      </c>
      <c r="Q2205" s="255">
        <v>415.34755298882715</v>
      </c>
      <c r="R2205" s="255">
        <v>-61.509355171728188</v>
      </c>
      <c r="S2205" s="256">
        <v>333.55112598178607</v>
      </c>
      <c r="T2205" s="256">
        <v>333.80112598178607</v>
      </c>
      <c r="U2205" s="256"/>
      <c r="V2205" s="170">
        <v>265.07249611538623</v>
      </c>
    </row>
    <row r="2206" spans="1:22" x14ac:dyDescent="0.25">
      <c r="A2206">
        <v>0</v>
      </c>
      <c r="B2206" s="286"/>
      <c r="C2206" s="286"/>
      <c r="D2206" s="286"/>
      <c r="E2206" s="285"/>
      <c r="F2206" s="260" t="s">
        <v>619</v>
      </c>
      <c r="G2206" s="259"/>
      <c r="H2206" s="259" t="s">
        <v>1962</v>
      </c>
      <c r="I2206" s="258"/>
      <c r="J2206" s="255"/>
      <c r="K2206" s="257"/>
      <c r="L2206" s="256">
        <v>0.15525</v>
      </c>
      <c r="M2206" s="201">
        <v>-61.431730171728191</v>
      </c>
      <c r="N2206" s="201">
        <v>415.34755298882715</v>
      </c>
      <c r="O2206" s="201">
        <v>41.094000000000001</v>
      </c>
      <c r="P2206" s="255">
        <v>41.094000000000001</v>
      </c>
      <c r="Q2206" s="255">
        <v>415.34755298882715</v>
      </c>
      <c r="R2206" s="255">
        <v>-61.354105171728186</v>
      </c>
      <c r="S2206" s="256">
        <v>333.87875098178608</v>
      </c>
      <c r="T2206" s="256">
        <v>333.9563759817861</v>
      </c>
      <c r="U2206" s="256"/>
      <c r="V2206" s="170">
        <v>265.40012111538624</v>
      </c>
    </row>
    <row r="2207" spans="1:22" x14ac:dyDescent="0.25">
      <c r="A2207">
        <v>0</v>
      </c>
      <c r="B2207" s="286" t="s">
        <v>2423</v>
      </c>
      <c r="C2207" s="286" t="s">
        <v>2254</v>
      </c>
      <c r="D2207" s="286" t="s">
        <v>2183</v>
      </c>
      <c r="E2207" s="285">
        <v>3342</v>
      </c>
      <c r="F2207" s="260" t="s">
        <v>2586</v>
      </c>
      <c r="G2207" s="259"/>
      <c r="H2207" s="259" t="s">
        <v>2175</v>
      </c>
      <c r="I2207" s="258">
        <v>40</v>
      </c>
      <c r="J2207" s="255"/>
      <c r="K2207" s="257"/>
      <c r="L2207" s="256">
        <v>0.49565599999999999</v>
      </c>
      <c r="M2207" s="201">
        <v>-61.106277171728188</v>
      </c>
      <c r="N2207" s="201">
        <v>415.34755298882715</v>
      </c>
      <c r="O2207" s="201">
        <v>41.094000000000001</v>
      </c>
      <c r="P2207" s="255">
        <v>41.094000000000001</v>
      </c>
      <c r="Q2207" s="255">
        <v>415.34755298882715</v>
      </c>
      <c r="R2207" s="255">
        <v>-60.858449171728189</v>
      </c>
      <c r="S2207" s="256">
        <v>334.20420398178607</v>
      </c>
      <c r="T2207" s="256">
        <v>334.45203198178609</v>
      </c>
      <c r="U2207" s="256"/>
      <c r="V2207" s="170">
        <v>265.72557411538622</v>
      </c>
    </row>
    <row r="2208" spans="1:22" x14ac:dyDescent="0.25">
      <c r="A2208">
        <v>0</v>
      </c>
      <c r="B2208" s="286"/>
      <c r="C2208" s="286"/>
      <c r="D2208" s="286"/>
      <c r="E2208" s="285"/>
      <c r="F2208" s="260" t="s">
        <v>619</v>
      </c>
      <c r="G2208" s="259"/>
      <c r="H2208" s="259"/>
      <c r="I2208" s="258"/>
      <c r="J2208" s="255"/>
      <c r="K2208" s="257"/>
      <c r="L2208" s="256">
        <v>0</v>
      </c>
      <c r="M2208" s="201">
        <v>-60.858449171728189</v>
      </c>
      <c r="N2208" s="201">
        <v>415.34755298882715</v>
      </c>
      <c r="O2208" s="201">
        <v>41.094000000000001</v>
      </c>
      <c r="P2208" s="255">
        <v>41.094000000000001</v>
      </c>
      <c r="Q2208" s="255">
        <v>415.34755298882715</v>
      </c>
      <c r="R2208" s="255">
        <v>-60.858449171728189</v>
      </c>
      <c r="S2208" s="256">
        <v>334.45203198178609</v>
      </c>
      <c r="T2208" s="256">
        <v>334.45203198178609</v>
      </c>
      <c r="U2208" s="256"/>
      <c r="V2208" s="170">
        <v>265.97340211538625</v>
      </c>
    </row>
    <row r="2209" spans="1:22" x14ac:dyDescent="0.25">
      <c r="A2209">
        <v>0</v>
      </c>
      <c r="B2209" s="286"/>
      <c r="C2209" s="286"/>
      <c r="D2209" s="286"/>
      <c r="E2209" s="285"/>
      <c r="F2209" s="260"/>
      <c r="G2209" s="259"/>
      <c r="H2209" s="259"/>
      <c r="I2209" s="258"/>
      <c r="J2209" s="255"/>
      <c r="K2209" s="257"/>
      <c r="L2209" s="256">
        <v>0</v>
      </c>
      <c r="M2209" s="201">
        <v>-60.858449171728189</v>
      </c>
      <c r="N2209" s="201">
        <v>415.34755298882715</v>
      </c>
      <c r="O2209" s="201">
        <v>41.094000000000001</v>
      </c>
      <c r="P2209" s="255">
        <v>41.094000000000001</v>
      </c>
      <c r="Q2209" s="255">
        <v>415.34755298882715</v>
      </c>
      <c r="R2209" s="255">
        <v>-60.858449171728189</v>
      </c>
      <c r="S2209" s="256">
        <v>334.45203198178609</v>
      </c>
      <c r="T2209" s="256">
        <v>334.45203198178609</v>
      </c>
      <c r="U2209" s="256"/>
      <c r="V2209" s="170">
        <v>265.97340211538625</v>
      </c>
    </row>
    <row r="2210" spans="1:22" x14ac:dyDescent="0.25">
      <c r="A2210">
        <v>0</v>
      </c>
      <c r="B2210" s="286"/>
      <c r="C2210" s="286"/>
      <c r="D2210" s="286"/>
      <c r="E2210" s="285"/>
      <c r="F2210" s="260"/>
      <c r="G2210" s="259"/>
      <c r="H2210" s="259" t="s">
        <v>1962</v>
      </c>
      <c r="I2210" s="258"/>
      <c r="J2210" s="255"/>
      <c r="K2210" s="257"/>
      <c r="L2210" s="256">
        <v>9.9516999999999994E-2</v>
      </c>
      <c r="M2210" s="201">
        <v>-60.808690671728186</v>
      </c>
      <c r="N2210" s="201">
        <v>415.34755298882715</v>
      </c>
      <c r="O2210" s="201">
        <v>41.094000000000001</v>
      </c>
      <c r="P2210" s="255">
        <v>41.094000000000001</v>
      </c>
      <c r="Q2210" s="255">
        <v>415.34755298882715</v>
      </c>
      <c r="R2210" s="255">
        <v>-60.75893217172819</v>
      </c>
      <c r="S2210" s="256">
        <v>334.50179048178609</v>
      </c>
      <c r="T2210" s="256">
        <v>334.55154898178608</v>
      </c>
      <c r="U2210" s="256"/>
      <c r="V2210" s="170">
        <v>266.02316061538625</v>
      </c>
    </row>
    <row r="2211" spans="1:22" x14ac:dyDescent="0.25">
      <c r="A2211">
        <v>0</v>
      </c>
      <c r="B2211" s="286" t="s">
        <v>2423</v>
      </c>
      <c r="C2211" s="286" t="s">
        <v>2254</v>
      </c>
      <c r="D2211" s="286" t="s">
        <v>2181</v>
      </c>
      <c r="E2211" s="285">
        <v>3348</v>
      </c>
      <c r="F2211" s="260" t="s">
        <v>2585</v>
      </c>
      <c r="G2211" s="259"/>
      <c r="H2211" s="259" t="s">
        <v>2175</v>
      </c>
      <c r="I2211" s="258">
        <v>40</v>
      </c>
      <c r="J2211" s="255"/>
      <c r="K2211" s="257"/>
      <c r="L2211" s="256">
        <v>0.49565599999999999</v>
      </c>
      <c r="M2211" s="201">
        <v>-60.511104171728192</v>
      </c>
      <c r="N2211" s="201">
        <v>415.34755298882715</v>
      </c>
      <c r="O2211" s="201">
        <v>41.094000000000001</v>
      </c>
      <c r="P2211" s="255">
        <v>41.094000000000001</v>
      </c>
      <c r="Q2211" s="255">
        <v>415.34755298882715</v>
      </c>
      <c r="R2211" s="255">
        <v>-60.263276171728194</v>
      </c>
      <c r="S2211" s="256">
        <v>334.79937698178605</v>
      </c>
      <c r="T2211" s="256">
        <v>335.04720498178608</v>
      </c>
      <c r="U2211" s="256"/>
      <c r="V2211" s="170">
        <v>266.32074711538621</v>
      </c>
    </row>
    <row r="2212" spans="1:22" x14ac:dyDescent="0.25">
      <c r="A2212">
        <v>0</v>
      </c>
      <c r="B2212" s="286"/>
      <c r="C2212" s="286"/>
      <c r="D2212" s="286"/>
      <c r="E2212" s="285"/>
      <c r="F2212" s="260" t="s">
        <v>619</v>
      </c>
      <c r="G2212" s="259"/>
      <c r="H2212" s="259"/>
      <c r="I2212" s="258"/>
      <c r="J2212" s="255"/>
      <c r="K2212" s="257"/>
      <c r="L2212" s="256">
        <v>0</v>
      </c>
      <c r="M2212" s="201">
        <v>-60.263276171728194</v>
      </c>
      <c r="N2212" s="201">
        <v>415.34755298882715</v>
      </c>
      <c r="O2212" s="201">
        <v>41.094000000000001</v>
      </c>
      <c r="P2212" s="255">
        <v>41.094000000000001</v>
      </c>
      <c r="Q2212" s="255">
        <v>415.34755298882715</v>
      </c>
      <c r="R2212" s="255">
        <v>-60.263276171728194</v>
      </c>
      <c r="S2212" s="256">
        <v>335.04720498178608</v>
      </c>
      <c r="T2212" s="256">
        <v>335.04720498178608</v>
      </c>
      <c r="U2212" s="256"/>
      <c r="V2212" s="170">
        <v>266.56857511538624</v>
      </c>
    </row>
    <row r="2213" spans="1:22" x14ac:dyDescent="0.25">
      <c r="A2213">
        <v>0</v>
      </c>
      <c r="B2213" s="286"/>
      <c r="C2213" s="286"/>
      <c r="D2213" s="286"/>
      <c r="E2213" s="285"/>
      <c r="F2213" s="260"/>
      <c r="G2213" s="259"/>
      <c r="H2213" s="259"/>
      <c r="I2213" s="258"/>
      <c r="J2213" s="255"/>
      <c r="K2213" s="257"/>
      <c r="L2213" s="256">
        <v>0</v>
      </c>
      <c r="M2213" s="201">
        <v>-60.263276171728194</v>
      </c>
      <c r="N2213" s="201">
        <v>415.34755298882715</v>
      </c>
      <c r="O2213" s="201">
        <v>41.094000000000001</v>
      </c>
      <c r="P2213" s="255">
        <v>41.094000000000001</v>
      </c>
      <c r="Q2213" s="255">
        <v>415.34755298882715</v>
      </c>
      <c r="R2213" s="255">
        <v>-60.263276171728194</v>
      </c>
      <c r="S2213" s="256">
        <v>335.04720498178608</v>
      </c>
      <c r="T2213" s="256">
        <v>335.04720498178608</v>
      </c>
      <c r="U2213" s="256"/>
      <c r="V2213" s="170">
        <v>266.56857511538624</v>
      </c>
    </row>
    <row r="2214" spans="1:22" x14ac:dyDescent="0.25">
      <c r="A2214">
        <v>0</v>
      </c>
      <c r="B2214" s="286"/>
      <c r="C2214" s="286"/>
      <c r="D2214" s="286"/>
      <c r="E2214" s="285"/>
      <c r="F2214" s="260" t="s">
        <v>619</v>
      </c>
      <c r="G2214" s="259"/>
      <c r="H2214" s="259" t="s">
        <v>1962</v>
      </c>
      <c r="I2214" s="258"/>
      <c r="J2214" s="255"/>
      <c r="K2214" s="257"/>
      <c r="L2214" s="256">
        <v>9.9516999999999994E-2</v>
      </c>
      <c r="M2214" s="201">
        <v>-60.213517671728198</v>
      </c>
      <c r="N2214" s="201">
        <v>415.34755298882715</v>
      </c>
      <c r="O2214" s="201">
        <v>41.094000000000001</v>
      </c>
      <c r="P2214" s="255">
        <v>41.094000000000001</v>
      </c>
      <c r="Q2214" s="255">
        <v>415.34755298882715</v>
      </c>
      <c r="R2214" s="255">
        <v>-60.163759171728195</v>
      </c>
      <c r="S2214" s="256">
        <v>335.09696348178608</v>
      </c>
      <c r="T2214" s="256">
        <v>335.14672198178607</v>
      </c>
      <c r="U2214" s="256"/>
      <c r="V2214" s="170">
        <v>266.61833361538623</v>
      </c>
    </row>
    <row r="2215" spans="1:22" x14ac:dyDescent="0.25">
      <c r="A2215">
        <v>0</v>
      </c>
      <c r="B2215" s="286" t="s">
        <v>2423</v>
      </c>
      <c r="C2215" s="286" t="s">
        <v>2254</v>
      </c>
      <c r="D2215" s="286" t="s">
        <v>2179</v>
      </c>
      <c r="E2215" s="285">
        <v>3354</v>
      </c>
      <c r="F2215" s="260" t="s">
        <v>2584</v>
      </c>
      <c r="G2215" s="259"/>
      <c r="H2215" s="259" t="s">
        <v>2175</v>
      </c>
      <c r="I2215" s="258">
        <v>40</v>
      </c>
      <c r="J2215" s="255"/>
      <c r="K2215" s="257"/>
      <c r="L2215" s="256">
        <v>0.49565599999999999</v>
      </c>
      <c r="M2215" s="201">
        <v>-59.915931171728197</v>
      </c>
      <c r="N2215" s="201">
        <v>415.34755298882715</v>
      </c>
      <c r="O2215" s="201">
        <v>41.094000000000001</v>
      </c>
      <c r="P2215" s="255">
        <v>41.094000000000001</v>
      </c>
      <c r="Q2215" s="255">
        <v>415.34755298882715</v>
      </c>
      <c r="R2215" s="255">
        <v>-59.668103171728198</v>
      </c>
      <c r="S2215" s="256">
        <v>335.39454998178604</v>
      </c>
      <c r="T2215" s="256">
        <v>335.64237798178607</v>
      </c>
      <c r="U2215" s="256"/>
      <c r="V2215" s="170">
        <v>266.9159201153862</v>
      </c>
    </row>
    <row r="2216" spans="1:22" x14ac:dyDescent="0.25">
      <c r="A2216">
        <v>0</v>
      </c>
      <c r="B2216" s="286"/>
      <c r="C2216" s="286"/>
      <c r="D2216" s="286"/>
      <c r="E2216" s="285"/>
      <c r="F2216" s="260" t="s">
        <v>619</v>
      </c>
      <c r="G2216" s="259"/>
      <c r="H2216" s="259"/>
      <c r="I2216" s="258"/>
      <c r="J2216" s="255"/>
      <c r="K2216" s="257"/>
      <c r="L2216" s="256">
        <v>0</v>
      </c>
      <c r="M2216" s="201">
        <v>-59.668103171728198</v>
      </c>
      <c r="N2216" s="201">
        <v>415.34755298882715</v>
      </c>
      <c r="O2216" s="201">
        <v>41.094000000000001</v>
      </c>
      <c r="P2216" s="255">
        <v>41.094000000000001</v>
      </c>
      <c r="Q2216" s="255">
        <v>415.34755298882715</v>
      </c>
      <c r="R2216" s="255">
        <v>-59.668103171728198</v>
      </c>
      <c r="S2216" s="256">
        <v>335.64237798178607</v>
      </c>
      <c r="T2216" s="256">
        <v>335.64237798178607</v>
      </c>
      <c r="U2216" s="256"/>
      <c r="V2216" s="170">
        <v>267.16374811538623</v>
      </c>
    </row>
    <row r="2217" spans="1:22" x14ac:dyDescent="0.25">
      <c r="A2217">
        <v>0</v>
      </c>
      <c r="B2217" s="286"/>
      <c r="C2217" s="286"/>
      <c r="D2217" s="286"/>
      <c r="E2217" s="285"/>
      <c r="F2217" s="260"/>
      <c r="G2217" s="259"/>
      <c r="H2217" s="259"/>
      <c r="I2217" s="258"/>
      <c r="J2217" s="255"/>
      <c r="K2217" s="257"/>
      <c r="L2217" s="256">
        <v>0</v>
      </c>
      <c r="M2217" s="201">
        <v>-59.668103171728198</v>
      </c>
      <c r="N2217" s="201">
        <v>415.34755298882715</v>
      </c>
      <c r="O2217" s="201">
        <v>41.094000000000001</v>
      </c>
      <c r="P2217" s="255">
        <v>41.094000000000001</v>
      </c>
      <c r="Q2217" s="255">
        <v>415.34755298882715</v>
      </c>
      <c r="R2217" s="255">
        <v>-59.668103171728198</v>
      </c>
      <c r="S2217" s="256">
        <v>335.64237798178607</v>
      </c>
      <c r="T2217" s="256">
        <v>335.64237798178607</v>
      </c>
      <c r="U2217" s="256"/>
      <c r="V2217" s="170">
        <v>267.16374811538623</v>
      </c>
    </row>
    <row r="2218" spans="1:22" x14ac:dyDescent="0.25">
      <c r="A2218">
        <v>0</v>
      </c>
      <c r="B2218" s="286"/>
      <c r="C2218" s="286"/>
      <c r="D2218" s="286"/>
      <c r="E2218" s="285"/>
      <c r="F2218" s="260" t="s">
        <v>619</v>
      </c>
      <c r="G2218" s="259"/>
      <c r="H2218" s="259" t="s">
        <v>1962</v>
      </c>
      <c r="I2218" s="258"/>
      <c r="J2218" s="255"/>
      <c r="K2218" s="257"/>
      <c r="L2218" s="256">
        <v>9.9516999999999994E-2</v>
      </c>
      <c r="M2218" s="201">
        <v>-59.618344671728195</v>
      </c>
      <c r="N2218" s="201">
        <v>415.34755298882715</v>
      </c>
      <c r="O2218" s="201">
        <v>41.094000000000001</v>
      </c>
      <c r="P2218" s="255">
        <v>41.094000000000001</v>
      </c>
      <c r="Q2218" s="255">
        <v>415.34755298882715</v>
      </c>
      <c r="R2218" s="255">
        <v>-59.568586171728199</v>
      </c>
      <c r="S2218" s="256">
        <v>335.69213648178606</v>
      </c>
      <c r="T2218" s="256">
        <v>335.74189498178606</v>
      </c>
      <c r="U2218" s="256"/>
      <c r="V2218" s="170">
        <v>267.21350661538622</v>
      </c>
    </row>
    <row r="2219" spans="1:22" x14ac:dyDescent="0.25">
      <c r="A2219">
        <v>0</v>
      </c>
      <c r="B2219" s="286" t="s">
        <v>2423</v>
      </c>
      <c r="C2219" s="286" t="s">
        <v>2254</v>
      </c>
      <c r="D2219" s="286" t="s">
        <v>2177</v>
      </c>
      <c r="E2219" s="285">
        <v>3360</v>
      </c>
      <c r="F2219" s="260" t="s">
        <v>2583</v>
      </c>
      <c r="G2219" s="259"/>
      <c r="H2219" s="259" t="s">
        <v>2175</v>
      </c>
      <c r="I2219" s="258">
        <v>40</v>
      </c>
      <c r="J2219" s="255"/>
      <c r="K2219" s="257"/>
      <c r="L2219" s="256">
        <v>0.49565599999999999</v>
      </c>
      <c r="M2219" s="201">
        <v>-59.320758171728201</v>
      </c>
      <c r="N2219" s="201">
        <v>415.34755298882715</v>
      </c>
      <c r="O2219" s="201">
        <v>41.094000000000001</v>
      </c>
      <c r="P2219" s="255">
        <v>41.094000000000001</v>
      </c>
      <c r="Q2219" s="255">
        <v>415.34755298882715</v>
      </c>
      <c r="R2219" s="255">
        <v>-59.072930171728203</v>
      </c>
      <c r="S2219" s="256">
        <v>335.98972298178603</v>
      </c>
      <c r="T2219" s="256">
        <v>336.23755098178606</v>
      </c>
      <c r="U2219" s="256"/>
      <c r="V2219" s="170">
        <v>267.51109311538619</v>
      </c>
    </row>
    <row r="2220" spans="1:22" x14ac:dyDescent="0.25">
      <c r="A2220">
        <v>0</v>
      </c>
      <c r="B2220" s="286" t="s">
        <v>2423</v>
      </c>
      <c r="C2220" s="286" t="s">
        <v>2254</v>
      </c>
      <c r="D2220" s="286" t="s">
        <v>2174</v>
      </c>
      <c r="E2220" s="285">
        <v>3362</v>
      </c>
      <c r="F2220" s="260" t="s">
        <v>2582</v>
      </c>
      <c r="G2220" s="259"/>
      <c r="H2220" s="259" t="s">
        <v>4278</v>
      </c>
      <c r="I2220" s="258"/>
      <c r="J2220" s="255"/>
      <c r="K2220" s="257"/>
      <c r="L2220" s="256">
        <v>0</v>
      </c>
      <c r="M2220" s="201">
        <v>-59.072930171728203</v>
      </c>
      <c r="N2220" s="201">
        <v>415.34755298882715</v>
      </c>
      <c r="O2220" s="201">
        <v>41.094000000000001</v>
      </c>
      <c r="P2220" s="255">
        <v>41.094000000000001</v>
      </c>
      <c r="Q2220" s="255">
        <v>415.34755298882715</v>
      </c>
      <c r="R2220" s="255">
        <v>-59.072930171728203</v>
      </c>
      <c r="S2220" s="256">
        <v>336.23755098178606</v>
      </c>
      <c r="T2220" s="256">
        <v>336.23755098178606</v>
      </c>
      <c r="U2220" s="256"/>
      <c r="V2220" s="170">
        <v>267.75892111538622</v>
      </c>
    </row>
    <row r="2221" spans="1:22" x14ac:dyDescent="0.25">
      <c r="A2221">
        <v>0</v>
      </c>
      <c r="B2221" s="286"/>
      <c r="C2221" s="286"/>
      <c r="D2221" s="260"/>
      <c r="E2221" s="261"/>
      <c r="F2221" s="260"/>
      <c r="G2221" s="259"/>
      <c r="H2221" s="259"/>
      <c r="I2221" s="258"/>
      <c r="J2221" s="255"/>
      <c r="K2221" s="257"/>
      <c r="L2221" s="256">
        <v>0</v>
      </c>
      <c r="M2221" s="201">
        <v>-59.072930171728203</v>
      </c>
      <c r="N2221" s="201">
        <v>415.34755298882715</v>
      </c>
      <c r="O2221" s="201">
        <v>41.094000000000001</v>
      </c>
      <c r="P2221" s="255">
        <v>41.094000000000001</v>
      </c>
      <c r="Q2221" s="255">
        <v>415.34755298882715</v>
      </c>
      <c r="R2221" s="255">
        <v>-59.072930171728203</v>
      </c>
      <c r="S2221" s="256">
        <v>336.23755098178606</v>
      </c>
      <c r="T2221" s="256">
        <v>336.23755098178606</v>
      </c>
      <c r="U2221" s="256"/>
      <c r="V2221" s="170">
        <v>267.75892111538622</v>
      </c>
    </row>
    <row r="2222" spans="1:22" x14ac:dyDescent="0.25">
      <c r="A2222">
        <v>0</v>
      </c>
      <c r="B2222" s="286"/>
      <c r="C2222" s="286"/>
      <c r="D2222" s="286"/>
      <c r="E2222" s="285"/>
      <c r="F2222" s="260"/>
      <c r="G2222" s="259"/>
      <c r="H2222" s="259"/>
      <c r="I2222" s="258"/>
      <c r="J2222" s="255"/>
      <c r="K2222" s="257"/>
      <c r="L2222" s="256">
        <v>0.16770400000000002</v>
      </c>
      <c r="M2222" s="201">
        <v>-58.989078171728202</v>
      </c>
      <c r="N2222" s="201">
        <v>415.34755298882715</v>
      </c>
      <c r="O2222" s="201">
        <v>41.094000000000001</v>
      </c>
      <c r="P2222" s="255">
        <v>41.094000000000001</v>
      </c>
      <c r="Q2222" s="255">
        <v>415.34755298882715</v>
      </c>
      <c r="R2222" s="255">
        <v>-58.905226171728202</v>
      </c>
      <c r="S2222" s="256">
        <v>336.32140298178609</v>
      </c>
      <c r="T2222" s="256">
        <v>336.40525498178607</v>
      </c>
      <c r="U2222" s="263"/>
      <c r="V2222" s="170">
        <v>267.84277311538625</v>
      </c>
    </row>
    <row r="2223" spans="1:22" x14ac:dyDescent="0.25">
      <c r="A2223">
        <v>0</v>
      </c>
      <c r="B2223" s="260" t="s">
        <v>2423</v>
      </c>
      <c r="C2223" s="260" t="s">
        <v>2254</v>
      </c>
      <c r="D2223" s="260" t="s">
        <v>1981</v>
      </c>
      <c r="E2223" s="261">
        <v>3364</v>
      </c>
      <c r="F2223" s="255" t="s">
        <v>2581</v>
      </c>
      <c r="G2223" s="265"/>
      <c r="H2223" s="265" t="s">
        <v>1978</v>
      </c>
      <c r="I2223" s="284">
        <v>40</v>
      </c>
      <c r="J2223" s="255"/>
      <c r="K2223" s="257"/>
      <c r="L2223" s="255">
        <v>5.7403999999999997E-2</v>
      </c>
      <c r="M2223" s="201">
        <v>-58.876524171728207</v>
      </c>
      <c r="N2223" s="201">
        <v>415.34755298882715</v>
      </c>
      <c r="O2223" s="201">
        <v>41.094000000000001</v>
      </c>
      <c r="P2223" s="255">
        <v>41.094000000000001</v>
      </c>
      <c r="Q2223" s="255">
        <v>415.34755298882715</v>
      </c>
      <c r="R2223" s="255">
        <v>-58.847822171728204</v>
      </c>
      <c r="S2223" s="255">
        <v>336.43395698178608</v>
      </c>
      <c r="T2223" s="255">
        <v>336.46265898178609</v>
      </c>
      <c r="U2223" s="255"/>
      <c r="V2223" s="170">
        <v>267.95532711538624</v>
      </c>
    </row>
    <row r="2224" spans="1:22" x14ac:dyDescent="0.25">
      <c r="A2224">
        <v>0</v>
      </c>
      <c r="B2224" s="280"/>
      <c r="C2224" s="280"/>
      <c r="D2224" s="280"/>
      <c r="E2224" s="279"/>
      <c r="F2224" s="280" t="s">
        <v>619</v>
      </c>
      <c r="G2224" s="277"/>
      <c r="H2224" s="277" t="s">
        <v>1962</v>
      </c>
      <c r="I2224" s="276">
        <v>40</v>
      </c>
      <c r="J2224" s="274"/>
      <c r="K2224" s="275"/>
      <c r="L2224" s="274">
        <v>0.103502</v>
      </c>
      <c r="M2224" s="201">
        <v>-58.796071171728201</v>
      </c>
      <c r="N2224" s="201">
        <v>415.34755298882715</v>
      </c>
      <c r="O2224" s="201">
        <v>41.094000000000001</v>
      </c>
      <c r="P2224" s="273">
        <v>41.094000000000001</v>
      </c>
      <c r="Q2224" s="273">
        <v>415.34755298882715</v>
      </c>
      <c r="R2224" s="273">
        <v>-58.744320171728205</v>
      </c>
      <c r="S2224" s="273">
        <v>336.51440998178606</v>
      </c>
      <c r="T2224" s="273">
        <v>336.56616098178608</v>
      </c>
      <c r="U2224" s="273"/>
      <c r="V2224" s="170">
        <v>268.03578011538622</v>
      </c>
    </row>
    <row r="2225" spans="1:22" x14ac:dyDescent="0.25">
      <c r="A2225">
        <v>0</v>
      </c>
      <c r="B2225" s="280" t="s">
        <v>2423</v>
      </c>
      <c r="C2225" s="280" t="s">
        <v>2239</v>
      </c>
      <c r="D2225" s="280" t="s">
        <v>111</v>
      </c>
      <c r="E2225" s="279">
        <v>3366</v>
      </c>
      <c r="F2225" s="278" t="s">
        <v>1398</v>
      </c>
      <c r="G2225" s="277" t="s">
        <v>2169</v>
      </c>
      <c r="H2225" s="277" t="s">
        <v>1951</v>
      </c>
      <c r="I2225" s="276"/>
      <c r="J2225" s="273"/>
      <c r="K2225" s="275"/>
      <c r="L2225" s="274">
        <v>0</v>
      </c>
      <c r="M2225" s="201">
        <v>-58.744320171728205</v>
      </c>
      <c r="N2225" s="201">
        <v>415.34755298882715</v>
      </c>
      <c r="O2225" s="201">
        <v>41.094000000000001</v>
      </c>
      <c r="P2225" s="273">
        <v>41.094000000000001</v>
      </c>
      <c r="Q2225" s="273">
        <v>415.34755298882715</v>
      </c>
      <c r="R2225" s="273">
        <v>-58.744320171728205</v>
      </c>
      <c r="S2225" s="273">
        <v>336.56616098178608</v>
      </c>
      <c r="T2225" s="273">
        <v>336.56616098178608</v>
      </c>
      <c r="U2225" s="273"/>
      <c r="V2225" s="170">
        <v>268.08753111538624</v>
      </c>
    </row>
    <row r="2226" spans="1:22" x14ac:dyDescent="0.25">
      <c r="A2226">
        <v>0</v>
      </c>
      <c r="B2226" s="280"/>
      <c r="C2226" s="280"/>
      <c r="D2226" s="280"/>
      <c r="E2226" s="279"/>
      <c r="F2226" s="283" t="s">
        <v>619</v>
      </c>
      <c r="G2226" s="277"/>
      <c r="H2226" s="277" t="s">
        <v>1969</v>
      </c>
      <c r="I2226" s="282"/>
      <c r="J2226" s="281"/>
      <c r="K2226" s="275"/>
      <c r="L2226" s="274">
        <v>0.14528199999999999</v>
      </c>
      <c r="M2226" s="201">
        <v>-58.671679171728201</v>
      </c>
      <c r="N2226" s="201">
        <v>415.34755298882715</v>
      </c>
      <c r="O2226" s="201">
        <v>41.094000000000001</v>
      </c>
      <c r="P2226" s="273">
        <v>41.094000000000001</v>
      </c>
      <c r="Q2226" s="273">
        <v>415.34755298882715</v>
      </c>
      <c r="R2226" s="273">
        <v>-58.599038171728203</v>
      </c>
      <c r="S2226" s="273">
        <v>336.63880198178612</v>
      </c>
      <c r="T2226" s="273">
        <v>336.71144298178609</v>
      </c>
      <c r="U2226" s="273"/>
      <c r="V2226" s="170">
        <v>268.16017211538627</v>
      </c>
    </row>
    <row r="2227" spans="1:22" x14ac:dyDescent="0.25">
      <c r="A2227">
        <v>0</v>
      </c>
      <c r="B2227" s="280" t="s">
        <v>2423</v>
      </c>
      <c r="C2227" s="280" t="s">
        <v>2239</v>
      </c>
      <c r="D2227" s="280" t="s">
        <v>1973</v>
      </c>
      <c r="E2227" s="279">
        <v>3367</v>
      </c>
      <c r="F2227" s="278" t="s">
        <v>2580</v>
      </c>
      <c r="G2227" s="277" t="s">
        <v>4272</v>
      </c>
      <c r="H2227" s="277" t="s">
        <v>4382</v>
      </c>
      <c r="I2227" s="276"/>
      <c r="J2227" s="273"/>
      <c r="K2227" s="275"/>
      <c r="L2227" s="274">
        <v>0</v>
      </c>
      <c r="M2227" s="201">
        <v>-58.599038171728203</v>
      </c>
      <c r="N2227" s="201">
        <v>415.34755298882715</v>
      </c>
      <c r="O2227" s="201">
        <v>41.094000000000001</v>
      </c>
      <c r="P2227" s="273">
        <v>41.094000000000001</v>
      </c>
      <c r="Q2227" s="273">
        <v>415.34755298882715</v>
      </c>
      <c r="R2227" s="273">
        <v>-58.599038171728203</v>
      </c>
      <c r="S2227" s="273">
        <v>336.71144298178609</v>
      </c>
      <c r="T2227" s="273">
        <v>336.71144298178609</v>
      </c>
      <c r="U2227" s="273"/>
      <c r="V2227" s="170">
        <v>268.23281311538625</v>
      </c>
    </row>
    <row r="2228" spans="1:22" x14ac:dyDescent="0.25">
      <c r="A2228">
        <v>0</v>
      </c>
      <c r="B2228" s="278" t="s">
        <v>2423</v>
      </c>
      <c r="C2228" s="278" t="s">
        <v>2239</v>
      </c>
      <c r="D2228" s="278" t="s">
        <v>3125</v>
      </c>
      <c r="E2228" s="642">
        <v>3367</v>
      </c>
      <c r="F2228" s="278" t="s">
        <v>3977</v>
      </c>
      <c r="G2228" s="277" t="s">
        <v>4380</v>
      </c>
      <c r="H2228" s="277" t="s">
        <v>4381</v>
      </c>
      <c r="I2228" s="276">
        <v>37</v>
      </c>
      <c r="J2228" s="281"/>
      <c r="K2228" s="275"/>
      <c r="L2228" s="274">
        <v>0</v>
      </c>
      <c r="M2228" s="201">
        <v>-58.599038171728203</v>
      </c>
      <c r="N2228" s="201">
        <v>415.34755298882715</v>
      </c>
      <c r="O2228" s="201">
        <v>41.094000000000001</v>
      </c>
      <c r="P2228" s="273">
        <v>41.094000000000001</v>
      </c>
      <c r="Q2228" s="273">
        <v>415.34755298882715</v>
      </c>
      <c r="R2228" s="273">
        <v>-58.599038171728203</v>
      </c>
      <c r="S2228" s="273">
        <v>336.71144298178609</v>
      </c>
      <c r="T2228" s="273">
        <v>336.71144298178609</v>
      </c>
      <c r="U2228" s="273"/>
      <c r="V2228" s="170">
        <v>268.23281311538625</v>
      </c>
    </row>
    <row r="2229" spans="1:22" x14ac:dyDescent="0.25">
      <c r="A2229">
        <v>0</v>
      </c>
      <c r="B2229" s="280" t="s">
        <v>2423</v>
      </c>
      <c r="C2229" s="280" t="s">
        <v>2239</v>
      </c>
      <c r="D2229" s="280" t="s">
        <v>1990</v>
      </c>
      <c r="E2229" s="279">
        <v>3367</v>
      </c>
      <c r="F2229" s="278" t="s">
        <v>2579</v>
      </c>
      <c r="G2229" s="277" t="s">
        <v>1988</v>
      </c>
      <c r="H2229" s="277" t="s">
        <v>1987</v>
      </c>
      <c r="I2229" s="276"/>
      <c r="J2229" s="273"/>
      <c r="K2229" s="275"/>
      <c r="L2229" s="274">
        <v>0</v>
      </c>
      <c r="M2229" s="201">
        <v>-58.599038171728203</v>
      </c>
      <c r="N2229" s="201">
        <v>415.34755298882715</v>
      </c>
      <c r="O2229" s="201">
        <v>41.094000000000001</v>
      </c>
      <c r="P2229" s="273">
        <v>41.094000000000001</v>
      </c>
      <c r="Q2229" s="273">
        <v>415.34755298882715</v>
      </c>
      <c r="R2229" s="273">
        <v>-58.599038171728203</v>
      </c>
      <c r="S2229" s="273">
        <v>336.71144298178609</v>
      </c>
      <c r="T2229" s="273">
        <v>336.71144298178609</v>
      </c>
      <c r="U2229" s="273"/>
      <c r="V2229" s="170">
        <v>268.23281311538625</v>
      </c>
    </row>
    <row r="2230" spans="1:22" x14ac:dyDescent="0.25">
      <c r="A2230">
        <v>0</v>
      </c>
      <c r="B2230" s="280"/>
      <c r="C2230" s="280"/>
      <c r="D2230" s="280"/>
      <c r="E2230" s="279"/>
      <c r="F2230" s="278" t="s">
        <v>619</v>
      </c>
      <c r="G2230" s="277"/>
      <c r="H2230" s="277" t="s">
        <v>1962</v>
      </c>
      <c r="I2230" s="276">
        <v>40</v>
      </c>
      <c r="J2230" s="273"/>
      <c r="K2230" s="275"/>
      <c r="L2230" s="274">
        <v>0.13121600000000003</v>
      </c>
      <c r="M2230" s="201">
        <v>-58.533430171728199</v>
      </c>
      <c r="N2230" s="201">
        <v>415.34755298882715</v>
      </c>
      <c r="O2230" s="201">
        <v>41.094000000000001</v>
      </c>
      <c r="P2230" s="273">
        <v>41.094000000000001</v>
      </c>
      <c r="Q2230" s="273">
        <v>415.34755298882715</v>
      </c>
      <c r="R2230" s="273">
        <v>-58.467822171728201</v>
      </c>
      <c r="S2230" s="273">
        <v>336.77705098178609</v>
      </c>
      <c r="T2230" s="273">
        <v>336.84265898178609</v>
      </c>
      <c r="U2230" s="273"/>
      <c r="V2230" s="170">
        <v>268.29842111538625</v>
      </c>
    </row>
    <row r="2231" spans="1:22" x14ac:dyDescent="0.25">
      <c r="A2231">
        <v>0</v>
      </c>
      <c r="B2231" s="260" t="s">
        <v>2423</v>
      </c>
      <c r="C2231" s="260" t="s">
        <v>2236</v>
      </c>
      <c r="D2231" s="260" t="s">
        <v>1981</v>
      </c>
      <c r="E2231" s="261">
        <v>3369</v>
      </c>
      <c r="F2231" s="255" t="s">
        <v>2578</v>
      </c>
      <c r="G2231" s="265"/>
      <c r="H2231" s="265" t="s">
        <v>1978</v>
      </c>
      <c r="I2231" s="284">
        <v>40</v>
      </c>
      <c r="J2231" s="255"/>
      <c r="K2231" s="257"/>
      <c r="L2231" s="255">
        <v>5.7403999999999997E-2</v>
      </c>
      <c r="M2231" s="201">
        <v>-58.439120171728206</v>
      </c>
      <c r="N2231" s="201">
        <v>415.34755298882715</v>
      </c>
      <c r="O2231" s="201">
        <v>41.094000000000001</v>
      </c>
      <c r="P2231" s="255">
        <v>41.094000000000001</v>
      </c>
      <c r="Q2231" s="255">
        <v>415.34755298882715</v>
      </c>
      <c r="R2231" s="255">
        <v>-58.410418171728203</v>
      </c>
      <c r="S2231" s="255">
        <v>336.8713609817861</v>
      </c>
      <c r="T2231" s="255">
        <v>336.90006298178611</v>
      </c>
      <c r="U2231" s="255"/>
      <c r="V2231" s="170">
        <v>268.39273111538625</v>
      </c>
    </row>
    <row r="2232" spans="1:22" x14ac:dyDescent="0.25">
      <c r="A2232">
        <v>0</v>
      </c>
      <c r="B2232" s="286"/>
      <c r="C2232" s="286"/>
      <c r="D2232" s="286"/>
      <c r="E2232" s="285"/>
      <c r="F2232" s="260" t="s">
        <v>619</v>
      </c>
      <c r="G2232" s="259"/>
      <c r="H2232" s="259" t="s">
        <v>2198</v>
      </c>
      <c r="I2232" s="258"/>
      <c r="J2232" s="255"/>
      <c r="K2232" s="257"/>
      <c r="L2232" s="256">
        <v>0.16770400000000002</v>
      </c>
      <c r="M2232" s="201">
        <v>-58.326566171728203</v>
      </c>
      <c r="N2232" s="201">
        <v>415.34755298882715</v>
      </c>
      <c r="O2232" s="201">
        <v>41.094000000000001</v>
      </c>
      <c r="P2232" s="255">
        <v>41.094000000000001</v>
      </c>
      <c r="Q2232" s="255">
        <v>415.34755298882715</v>
      </c>
      <c r="R2232" s="255">
        <v>-58.242714171728203</v>
      </c>
      <c r="S2232" s="256">
        <v>336.98391498178614</v>
      </c>
      <c r="T2232" s="256">
        <v>337.06776698178612</v>
      </c>
      <c r="U2232" s="263"/>
      <c r="V2232" s="170">
        <v>268.5052851153863</v>
      </c>
    </row>
    <row r="2233" spans="1:22" x14ac:dyDescent="0.25">
      <c r="A2233">
        <v>0</v>
      </c>
      <c r="B2233" s="286" t="s">
        <v>2423</v>
      </c>
      <c r="C2233" s="286" t="s">
        <v>2236</v>
      </c>
      <c r="D2233" s="286" t="s">
        <v>2197</v>
      </c>
      <c r="E2233" s="285">
        <v>3373</v>
      </c>
      <c r="F2233" s="260" t="s">
        <v>2577</v>
      </c>
      <c r="G2233" s="259"/>
      <c r="H2233" s="259" t="s">
        <v>2175</v>
      </c>
      <c r="I2233" s="258">
        <v>40</v>
      </c>
      <c r="J2233" s="255"/>
      <c r="K2233" s="257"/>
      <c r="L2233" s="256">
        <v>0.49565599999999999</v>
      </c>
      <c r="M2233" s="201">
        <v>-57.994886171728204</v>
      </c>
      <c r="N2233" s="201">
        <v>415.34755298882715</v>
      </c>
      <c r="O2233" s="201">
        <v>41.094000000000001</v>
      </c>
      <c r="P2233" s="255">
        <v>41.094000000000001</v>
      </c>
      <c r="Q2233" s="255">
        <v>415.34755298882715</v>
      </c>
      <c r="R2233" s="255">
        <v>-57.747058171728206</v>
      </c>
      <c r="S2233" s="256">
        <v>337.31559498178609</v>
      </c>
      <c r="T2233" s="256">
        <v>337.56342298178612</v>
      </c>
      <c r="U2233" s="256"/>
      <c r="V2233" s="170">
        <v>268.83696511538625</v>
      </c>
    </row>
    <row r="2234" spans="1:22" x14ac:dyDescent="0.25">
      <c r="A2234">
        <v>0</v>
      </c>
      <c r="B2234" s="286" t="s">
        <v>2423</v>
      </c>
      <c r="C2234" s="286" t="s">
        <v>2236</v>
      </c>
      <c r="D2234" s="286" t="s">
        <v>859</v>
      </c>
      <c r="E2234" s="285">
        <v>3376</v>
      </c>
      <c r="F2234" s="260" t="s">
        <v>1862</v>
      </c>
      <c r="G2234" s="259" t="s">
        <v>4275</v>
      </c>
      <c r="H2234" s="259" t="s">
        <v>4276</v>
      </c>
      <c r="I2234" s="258"/>
      <c r="J2234" s="255"/>
      <c r="K2234" s="257"/>
      <c r="L2234" s="256">
        <v>0</v>
      </c>
      <c r="M2234" s="201">
        <v>-57.747058171728206</v>
      </c>
      <c r="N2234" s="201">
        <v>415.34755298882715</v>
      </c>
      <c r="O2234" s="201">
        <v>41.094000000000001</v>
      </c>
      <c r="P2234" s="255">
        <v>41.094000000000001</v>
      </c>
      <c r="Q2234" s="255">
        <v>415.34755298882715</v>
      </c>
      <c r="R2234" s="255">
        <v>-57.747058171728206</v>
      </c>
      <c r="S2234" s="256">
        <v>337.56342298178612</v>
      </c>
      <c r="T2234" s="256">
        <v>337.56342298178612</v>
      </c>
      <c r="U2234" s="256"/>
      <c r="V2234" s="170">
        <v>269.08479311538628</v>
      </c>
    </row>
    <row r="2235" spans="1:22" x14ac:dyDescent="0.25">
      <c r="A2235">
        <v>0</v>
      </c>
      <c r="B2235" s="286"/>
      <c r="C2235" s="286"/>
      <c r="D2235" s="286"/>
      <c r="E2235" s="285"/>
      <c r="F2235" s="260"/>
      <c r="G2235" s="259"/>
      <c r="H2235" s="259"/>
      <c r="I2235" s="258"/>
      <c r="J2235" s="255"/>
      <c r="K2235" s="257"/>
      <c r="L2235" s="256">
        <v>0</v>
      </c>
      <c r="M2235" s="201">
        <v>-57.747058171728206</v>
      </c>
      <c r="N2235" s="201">
        <v>415.34755298882715</v>
      </c>
      <c r="O2235" s="201">
        <v>41.094000000000001</v>
      </c>
      <c r="P2235" s="255">
        <v>41.094000000000001</v>
      </c>
      <c r="Q2235" s="255">
        <v>415.34755298882715</v>
      </c>
      <c r="R2235" s="255">
        <v>-57.747058171728206</v>
      </c>
      <c r="S2235" s="256">
        <v>337.56342298178612</v>
      </c>
      <c r="T2235" s="256">
        <v>337.56342298178612</v>
      </c>
      <c r="U2235" s="256"/>
      <c r="V2235" s="170">
        <v>269.08479311538628</v>
      </c>
    </row>
    <row r="2236" spans="1:22" x14ac:dyDescent="0.25">
      <c r="A2236">
        <v>0</v>
      </c>
      <c r="B2236" s="286"/>
      <c r="C2236" s="286"/>
      <c r="D2236" s="286"/>
      <c r="E2236" s="285"/>
      <c r="F2236" s="260" t="s">
        <v>619</v>
      </c>
      <c r="G2236" s="259"/>
      <c r="H2236" s="259" t="s">
        <v>1962</v>
      </c>
      <c r="I2236" s="258"/>
      <c r="J2236" s="255"/>
      <c r="K2236" s="257"/>
      <c r="L2236" s="256">
        <v>9.9516999999999994E-2</v>
      </c>
      <c r="M2236" s="201">
        <v>-57.697299671728203</v>
      </c>
      <c r="N2236" s="201">
        <v>415.34755298882715</v>
      </c>
      <c r="O2236" s="201">
        <v>41.094000000000001</v>
      </c>
      <c r="P2236" s="255">
        <v>41.094000000000001</v>
      </c>
      <c r="Q2236" s="255">
        <v>415.34755298882715</v>
      </c>
      <c r="R2236" s="255">
        <v>-57.647541171728207</v>
      </c>
      <c r="S2236" s="256">
        <v>337.61318148178611</v>
      </c>
      <c r="T2236" s="256">
        <v>337.66293998178611</v>
      </c>
      <c r="U2236" s="256"/>
      <c r="V2236" s="170">
        <v>269.13455161538627</v>
      </c>
    </row>
    <row r="2237" spans="1:22" x14ac:dyDescent="0.25">
      <c r="A2237">
        <v>0</v>
      </c>
      <c r="B2237" s="286" t="s">
        <v>2423</v>
      </c>
      <c r="C2237" s="286" t="s">
        <v>2236</v>
      </c>
      <c r="D2237" s="286" t="s">
        <v>2194</v>
      </c>
      <c r="E2237" s="285">
        <v>3379</v>
      </c>
      <c r="F2237" s="260" t="s">
        <v>2575</v>
      </c>
      <c r="G2237" s="259"/>
      <c r="H2237" s="259" t="s">
        <v>2175</v>
      </c>
      <c r="I2237" s="258">
        <v>40</v>
      </c>
      <c r="J2237" s="255"/>
      <c r="K2237" s="257"/>
      <c r="L2237" s="256">
        <v>0.49565599999999999</v>
      </c>
      <c r="M2237" s="201">
        <v>-57.399713171728209</v>
      </c>
      <c r="N2237" s="201">
        <v>415.34755298882715</v>
      </c>
      <c r="O2237" s="201">
        <v>41.094000000000001</v>
      </c>
      <c r="P2237" s="255">
        <v>41.094000000000001</v>
      </c>
      <c r="Q2237" s="255">
        <v>415.34755298882715</v>
      </c>
      <c r="R2237" s="255">
        <v>-57.15188517172821</v>
      </c>
      <c r="S2237" s="256">
        <v>337.91076798178608</v>
      </c>
      <c r="T2237" s="256">
        <v>338.15859598178611</v>
      </c>
      <c r="U2237" s="256"/>
      <c r="V2237" s="170">
        <v>269.43213811538624</v>
      </c>
    </row>
    <row r="2238" spans="1:22" x14ac:dyDescent="0.25">
      <c r="A2238">
        <v>0</v>
      </c>
      <c r="B2238" s="286"/>
      <c r="C2238" s="286"/>
      <c r="D2238" s="286"/>
      <c r="E2238" s="285"/>
      <c r="F2238" s="260" t="s">
        <v>619</v>
      </c>
      <c r="G2238" s="259"/>
      <c r="H2238" s="259"/>
      <c r="I2238" s="258"/>
      <c r="J2238" s="255"/>
      <c r="K2238" s="257"/>
      <c r="L2238" s="256">
        <v>0</v>
      </c>
      <c r="M2238" s="201">
        <v>-57.15188517172821</v>
      </c>
      <c r="N2238" s="201">
        <v>415.34755298882715</v>
      </c>
      <c r="O2238" s="201">
        <v>41.094000000000001</v>
      </c>
      <c r="P2238" s="255">
        <v>41.094000000000001</v>
      </c>
      <c r="Q2238" s="255">
        <v>415.34755298882715</v>
      </c>
      <c r="R2238" s="255">
        <v>-57.15188517172821</v>
      </c>
      <c r="S2238" s="256">
        <v>338.15859598178611</v>
      </c>
      <c r="T2238" s="256">
        <v>338.15859598178611</v>
      </c>
      <c r="U2238" s="256"/>
      <c r="V2238" s="170">
        <v>269.67996611538626</v>
      </c>
    </row>
    <row r="2239" spans="1:22" x14ac:dyDescent="0.25">
      <c r="A2239">
        <v>0</v>
      </c>
      <c r="B2239" s="286"/>
      <c r="C2239" s="286"/>
      <c r="D2239" s="286"/>
      <c r="E2239" s="285"/>
      <c r="F2239" s="260"/>
      <c r="G2239" s="259"/>
      <c r="H2239" s="259"/>
      <c r="I2239" s="258"/>
      <c r="J2239" s="255"/>
      <c r="K2239" s="257"/>
      <c r="L2239" s="256">
        <v>0</v>
      </c>
      <c r="M2239" s="201">
        <v>-57.15188517172821</v>
      </c>
      <c r="N2239" s="201">
        <v>415.34755298882715</v>
      </c>
      <c r="O2239" s="201">
        <v>41.094000000000001</v>
      </c>
      <c r="P2239" s="255">
        <v>41.094000000000001</v>
      </c>
      <c r="Q2239" s="255">
        <v>415.34755298882715</v>
      </c>
      <c r="R2239" s="255">
        <v>-57.15188517172821</v>
      </c>
      <c r="S2239" s="256">
        <v>338.15859598178611</v>
      </c>
      <c r="T2239" s="256">
        <v>338.15859598178611</v>
      </c>
      <c r="U2239" s="256"/>
      <c r="V2239" s="170">
        <v>269.67996611538626</v>
      </c>
    </row>
    <row r="2240" spans="1:22" x14ac:dyDescent="0.25">
      <c r="A2240">
        <v>0</v>
      </c>
      <c r="B2240" s="286"/>
      <c r="C2240" s="286"/>
      <c r="D2240" s="286"/>
      <c r="E2240" s="285"/>
      <c r="F2240" s="260" t="s">
        <v>619</v>
      </c>
      <c r="G2240" s="259"/>
      <c r="H2240" s="259" t="s">
        <v>1962</v>
      </c>
      <c r="I2240" s="258"/>
      <c r="J2240" s="255"/>
      <c r="K2240" s="257"/>
      <c r="L2240" s="256">
        <v>9.9516999999999994E-2</v>
      </c>
      <c r="M2240" s="201">
        <v>-57.102126671728215</v>
      </c>
      <c r="N2240" s="201">
        <v>415.34755298882715</v>
      </c>
      <c r="O2240" s="201">
        <v>41.094000000000001</v>
      </c>
      <c r="P2240" s="255">
        <v>41.094000000000001</v>
      </c>
      <c r="Q2240" s="255">
        <v>415.34755298882715</v>
      </c>
      <c r="R2240" s="255">
        <v>-57.052368171728212</v>
      </c>
      <c r="S2240" s="256">
        <v>338.2083544817861</v>
      </c>
      <c r="T2240" s="256">
        <v>338.2581129817861</v>
      </c>
      <c r="U2240" s="256"/>
      <c r="V2240" s="170">
        <v>269.72972461538626</v>
      </c>
    </row>
    <row r="2241" spans="1:22" x14ac:dyDescent="0.25">
      <c r="A2241">
        <v>0</v>
      </c>
      <c r="B2241" s="286" t="s">
        <v>2423</v>
      </c>
      <c r="C2241" s="286" t="s">
        <v>2236</v>
      </c>
      <c r="D2241" s="286" t="s">
        <v>2192</v>
      </c>
      <c r="E2241" s="285">
        <v>3385</v>
      </c>
      <c r="F2241" s="260" t="s">
        <v>2574</v>
      </c>
      <c r="G2241" s="259"/>
      <c r="H2241" s="259" t="s">
        <v>2175</v>
      </c>
      <c r="I2241" s="258">
        <v>40</v>
      </c>
      <c r="J2241" s="255"/>
      <c r="K2241" s="257"/>
      <c r="L2241" s="256">
        <v>0.49565599999999999</v>
      </c>
      <c r="M2241" s="201">
        <v>-56.804540171728213</v>
      </c>
      <c r="N2241" s="201">
        <v>415.34755298882715</v>
      </c>
      <c r="O2241" s="201">
        <v>41.094000000000001</v>
      </c>
      <c r="P2241" s="255">
        <v>41.094000000000001</v>
      </c>
      <c r="Q2241" s="255">
        <v>415.34755298882715</v>
      </c>
      <c r="R2241" s="255">
        <v>-56.556712171728215</v>
      </c>
      <c r="S2241" s="256">
        <v>338.50594098178607</v>
      </c>
      <c r="T2241" s="256">
        <v>338.7537689817861</v>
      </c>
      <c r="U2241" s="256"/>
      <c r="V2241" s="170">
        <v>270.02731111538623</v>
      </c>
    </row>
    <row r="2242" spans="1:22" x14ac:dyDescent="0.25">
      <c r="A2242">
        <v>0</v>
      </c>
      <c r="B2242" s="286"/>
      <c r="C2242" s="286"/>
      <c r="D2242" s="286"/>
      <c r="E2242" s="285"/>
      <c r="F2242" s="260" t="s">
        <v>619</v>
      </c>
      <c r="G2242" s="259"/>
      <c r="H2242" s="259"/>
      <c r="I2242" s="258"/>
      <c r="J2242" s="255"/>
      <c r="K2242" s="257"/>
      <c r="L2242" s="256">
        <v>0</v>
      </c>
      <c r="M2242" s="201">
        <v>-56.556712171728215</v>
      </c>
      <c r="N2242" s="201">
        <v>415.34755298882715</v>
      </c>
      <c r="O2242" s="201">
        <v>41.094000000000001</v>
      </c>
      <c r="P2242" s="255">
        <v>41.094000000000001</v>
      </c>
      <c r="Q2242" s="255">
        <v>415.34755298882715</v>
      </c>
      <c r="R2242" s="255">
        <v>-56.556712171728215</v>
      </c>
      <c r="S2242" s="256">
        <v>338.7537689817861</v>
      </c>
      <c r="T2242" s="256">
        <v>338.7537689817861</v>
      </c>
      <c r="U2242" s="256"/>
      <c r="V2242" s="170">
        <v>270.27513911538625</v>
      </c>
    </row>
    <row r="2243" spans="1:22" x14ac:dyDescent="0.25">
      <c r="A2243">
        <v>0</v>
      </c>
      <c r="B2243" s="286"/>
      <c r="C2243" s="286"/>
      <c r="D2243" s="286"/>
      <c r="E2243" s="285"/>
      <c r="F2243" s="260"/>
      <c r="G2243" s="259"/>
      <c r="H2243" s="259"/>
      <c r="I2243" s="258"/>
      <c r="J2243" s="255"/>
      <c r="K2243" s="257"/>
      <c r="L2243" s="256">
        <v>0</v>
      </c>
      <c r="M2243" s="201">
        <v>-56.556712171728215</v>
      </c>
      <c r="N2243" s="201">
        <v>415.34755298882715</v>
      </c>
      <c r="O2243" s="201">
        <v>41.094000000000001</v>
      </c>
      <c r="P2243" s="255">
        <v>41.094000000000001</v>
      </c>
      <c r="Q2243" s="255">
        <v>415.34755298882715</v>
      </c>
      <c r="R2243" s="255">
        <v>-56.556712171728215</v>
      </c>
      <c r="S2243" s="256">
        <v>338.7537689817861</v>
      </c>
      <c r="T2243" s="256">
        <v>338.7537689817861</v>
      </c>
      <c r="U2243" s="256"/>
      <c r="V2243" s="170">
        <v>270.27513911538625</v>
      </c>
    </row>
    <row r="2244" spans="1:22" x14ac:dyDescent="0.25">
      <c r="A2244">
        <v>0</v>
      </c>
      <c r="B2244" s="286"/>
      <c r="C2244" s="286"/>
      <c r="D2244" s="286"/>
      <c r="E2244" s="285"/>
      <c r="F2244" s="260" t="s">
        <v>619</v>
      </c>
      <c r="G2244" s="259"/>
      <c r="H2244" s="259" t="s">
        <v>1962</v>
      </c>
      <c r="I2244" s="258"/>
      <c r="J2244" s="255"/>
      <c r="K2244" s="257"/>
      <c r="L2244" s="256">
        <v>9.9516999999999994E-2</v>
      </c>
      <c r="M2244" s="201">
        <v>-56.506953671728212</v>
      </c>
      <c r="N2244" s="201">
        <v>415.34755298882715</v>
      </c>
      <c r="O2244" s="201">
        <v>41.094000000000001</v>
      </c>
      <c r="P2244" s="255">
        <v>41.094000000000001</v>
      </c>
      <c r="Q2244" s="255">
        <v>415.34755298882715</v>
      </c>
      <c r="R2244" s="255">
        <v>-56.457195171728216</v>
      </c>
      <c r="S2244" s="256">
        <v>338.80352748178609</v>
      </c>
      <c r="T2244" s="256">
        <v>338.85328598178609</v>
      </c>
      <c r="U2244" s="256"/>
      <c r="V2244" s="170">
        <v>270.32489761538625</v>
      </c>
    </row>
    <row r="2245" spans="1:22" x14ac:dyDescent="0.25">
      <c r="A2245">
        <v>0</v>
      </c>
      <c r="B2245" s="286" t="s">
        <v>2423</v>
      </c>
      <c r="C2245" s="286" t="s">
        <v>2236</v>
      </c>
      <c r="D2245" s="286" t="s">
        <v>2190</v>
      </c>
      <c r="E2245" s="285">
        <v>3391</v>
      </c>
      <c r="F2245" s="260" t="s">
        <v>2573</v>
      </c>
      <c r="G2245" s="259"/>
      <c r="H2245" s="259" t="s">
        <v>2175</v>
      </c>
      <c r="I2245" s="258">
        <v>40</v>
      </c>
      <c r="J2245" s="255"/>
      <c r="K2245" s="257"/>
      <c r="L2245" s="256">
        <v>0.49565599999999999</v>
      </c>
      <c r="M2245" s="201">
        <v>-56.209367171728218</v>
      </c>
      <c r="N2245" s="201">
        <v>415.34755298882715</v>
      </c>
      <c r="O2245" s="201">
        <v>41.094000000000001</v>
      </c>
      <c r="P2245" s="255">
        <v>41.094000000000001</v>
      </c>
      <c r="Q2245" s="255">
        <v>415.34755298882715</v>
      </c>
      <c r="R2245" s="255">
        <v>-55.961539171728219</v>
      </c>
      <c r="S2245" s="256">
        <v>339.10111398178606</v>
      </c>
      <c r="T2245" s="256">
        <v>339.34894198178608</v>
      </c>
      <c r="U2245" s="256"/>
      <c r="V2245" s="170">
        <v>270.62248411538621</v>
      </c>
    </row>
    <row r="2246" spans="1:22" x14ac:dyDescent="0.25">
      <c r="A2246">
        <v>0</v>
      </c>
      <c r="B2246" s="286" t="s">
        <v>2423</v>
      </c>
      <c r="C2246" s="286" t="s">
        <v>2236</v>
      </c>
      <c r="D2246" s="286" t="s">
        <v>2174</v>
      </c>
      <c r="E2246" s="285">
        <v>3393</v>
      </c>
      <c r="F2246" s="260" t="s">
        <v>2572</v>
      </c>
      <c r="G2246" s="259"/>
      <c r="H2246" s="259" t="s">
        <v>4278</v>
      </c>
      <c r="I2246" s="258"/>
      <c r="J2246" s="255"/>
      <c r="K2246" s="257"/>
      <c r="L2246" s="256">
        <v>0</v>
      </c>
      <c r="M2246" s="201">
        <v>-55.961539171728219</v>
      </c>
      <c r="N2246" s="201">
        <v>415.34755298882715</v>
      </c>
      <c r="O2246" s="201">
        <v>41.094000000000001</v>
      </c>
      <c r="P2246" s="255">
        <v>41.094000000000001</v>
      </c>
      <c r="Q2246" s="255">
        <v>415.34755298882715</v>
      </c>
      <c r="R2246" s="255">
        <v>-55.961539171728219</v>
      </c>
      <c r="S2246" s="256">
        <v>339.34894198178608</v>
      </c>
      <c r="T2246" s="256">
        <v>339.34894198178608</v>
      </c>
      <c r="U2246" s="256"/>
      <c r="V2246" s="170">
        <v>270.87031211538624</v>
      </c>
    </row>
    <row r="2247" spans="1:22" x14ac:dyDescent="0.25">
      <c r="A2247">
        <v>0</v>
      </c>
      <c r="B2247" s="286"/>
      <c r="C2247" s="286"/>
      <c r="D2247" s="286"/>
      <c r="E2247" s="285"/>
      <c r="F2247" s="260"/>
      <c r="G2247" s="259"/>
      <c r="H2247" s="259"/>
      <c r="I2247" s="258"/>
      <c r="J2247" s="255"/>
      <c r="K2247" s="257"/>
      <c r="L2247" s="256">
        <v>0</v>
      </c>
      <c r="M2247" s="201">
        <v>-55.961539171728219</v>
      </c>
      <c r="N2247" s="201">
        <v>415.34755298882715</v>
      </c>
      <c r="O2247" s="201">
        <v>41.094000000000001</v>
      </c>
      <c r="P2247" s="255">
        <v>41.094000000000001</v>
      </c>
      <c r="Q2247" s="255">
        <v>415.34755298882715</v>
      </c>
      <c r="R2247" s="255">
        <v>-55.961539171728219</v>
      </c>
      <c r="S2247" s="256">
        <v>339.34894198178608</v>
      </c>
      <c r="T2247" s="256">
        <v>339.34894198178608</v>
      </c>
      <c r="U2247" s="256"/>
      <c r="V2247" s="170">
        <v>270.87031211538624</v>
      </c>
    </row>
    <row r="2248" spans="1:22" x14ac:dyDescent="0.25">
      <c r="A2248">
        <v>0</v>
      </c>
      <c r="B2248" s="286"/>
      <c r="C2248" s="286"/>
      <c r="D2248" s="286"/>
      <c r="E2248" s="285"/>
      <c r="F2248" s="260"/>
      <c r="G2248" s="259"/>
      <c r="H2248" s="259" t="s">
        <v>1962</v>
      </c>
      <c r="I2248" s="258"/>
      <c r="J2248" s="255"/>
      <c r="K2248" s="257"/>
      <c r="L2248" s="256">
        <v>0.15525</v>
      </c>
      <c r="M2248" s="201">
        <v>-55.883914171728222</v>
      </c>
      <c r="N2248" s="201">
        <v>415.34755298882715</v>
      </c>
      <c r="O2248" s="201">
        <v>41.094000000000001</v>
      </c>
      <c r="P2248" s="255">
        <v>41.094000000000001</v>
      </c>
      <c r="Q2248" s="255">
        <v>415.34755298882715</v>
      </c>
      <c r="R2248" s="255">
        <v>-55.806289171728217</v>
      </c>
      <c r="S2248" s="256">
        <v>339.4265669817861</v>
      </c>
      <c r="T2248" s="256">
        <v>339.50419198178611</v>
      </c>
      <c r="U2248" s="256"/>
      <c r="V2248" s="170">
        <v>270.94793711538625</v>
      </c>
    </row>
    <row r="2249" spans="1:22" x14ac:dyDescent="0.25">
      <c r="A2249">
        <v>0</v>
      </c>
      <c r="B2249" s="286" t="s">
        <v>2423</v>
      </c>
      <c r="C2249" s="286" t="s">
        <v>2236</v>
      </c>
      <c r="D2249" s="286" t="s">
        <v>2187</v>
      </c>
      <c r="E2249" s="285">
        <v>3398</v>
      </c>
      <c r="F2249" s="260" t="s">
        <v>2571</v>
      </c>
      <c r="G2249" s="259" t="s">
        <v>2185</v>
      </c>
      <c r="H2249" s="259" t="s">
        <v>2184</v>
      </c>
      <c r="I2249" s="258">
        <v>40</v>
      </c>
      <c r="J2249" s="255"/>
      <c r="K2249" s="257"/>
      <c r="L2249" s="256">
        <v>0.5</v>
      </c>
      <c r="M2249" s="201">
        <v>-55.556289171728217</v>
      </c>
      <c r="N2249" s="201">
        <v>415.34755298882715</v>
      </c>
      <c r="O2249" s="201">
        <v>41.094000000000001</v>
      </c>
      <c r="P2249" s="255">
        <v>41.094000000000001</v>
      </c>
      <c r="Q2249" s="255">
        <v>415.34755298882715</v>
      </c>
      <c r="R2249" s="255">
        <v>-55.306289171728217</v>
      </c>
      <c r="S2249" s="256">
        <v>339.75419198178611</v>
      </c>
      <c r="T2249" s="256">
        <v>340.00419198178611</v>
      </c>
      <c r="U2249" s="256"/>
      <c r="V2249" s="170">
        <v>271.27556211538626</v>
      </c>
    </row>
    <row r="2250" spans="1:22" x14ac:dyDescent="0.25">
      <c r="A2250">
        <v>0</v>
      </c>
      <c r="B2250" s="286"/>
      <c r="C2250" s="286"/>
      <c r="D2250" s="286"/>
      <c r="E2250" s="285"/>
      <c r="F2250" s="260" t="s">
        <v>619</v>
      </c>
      <c r="G2250" s="259"/>
      <c r="H2250" s="259" t="s">
        <v>1962</v>
      </c>
      <c r="I2250" s="258"/>
      <c r="J2250" s="255"/>
      <c r="K2250" s="257"/>
      <c r="L2250" s="256">
        <v>0.15525</v>
      </c>
      <c r="M2250" s="201">
        <v>-55.228664171728212</v>
      </c>
      <c r="N2250" s="201">
        <v>415.34755298882715</v>
      </c>
      <c r="O2250" s="201">
        <v>41.094000000000001</v>
      </c>
      <c r="P2250" s="255">
        <v>41.094000000000001</v>
      </c>
      <c r="Q2250" s="255">
        <v>415.34755298882715</v>
      </c>
      <c r="R2250" s="255">
        <v>-55.151039171728215</v>
      </c>
      <c r="S2250" s="256">
        <v>340.08181698178612</v>
      </c>
      <c r="T2250" s="256">
        <v>340.15944198178613</v>
      </c>
      <c r="U2250" s="256"/>
      <c r="V2250" s="170">
        <v>271.60318711538628</v>
      </c>
    </row>
    <row r="2251" spans="1:22" x14ac:dyDescent="0.25">
      <c r="A2251">
        <v>0</v>
      </c>
      <c r="B2251" s="286" t="s">
        <v>2423</v>
      </c>
      <c r="C2251" s="286" t="s">
        <v>2236</v>
      </c>
      <c r="D2251" s="286" t="s">
        <v>2183</v>
      </c>
      <c r="E2251" s="285">
        <v>3404</v>
      </c>
      <c r="F2251" s="260" t="s">
        <v>2570</v>
      </c>
      <c r="G2251" s="259"/>
      <c r="H2251" s="259" t="s">
        <v>2175</v>
      </c>
      <c r="I2251" s="258">
        <v>40</v>
      </c>
      <c r="J2251" s="255"/>
      <c r="K2251" s="257"/>
      <c r="L2251" s="256">
        <v>0.49565599999999999</v>
      </c>
      <c r="M2251" s="201">
        <v>-54.903211171728216</v>
      </c>
      <c r="N2251" s="201">
        <v>415.34755298882715</v>
      </c>
      <c r="O2251" s="201">
        <v>41.094000000000001</v>
      </c>
      <c r="P2251" s="255">
        <v>41.094000000000001</v>
      </c>
      <c r="Q2251" s="255">
        <v>415.34755298882715</v>
      </c>
      <c r="R2251" s="255">
        <v>-54.655383171728218</v>
      </c>
      <c r="S2251" s="256">
        <v>340.4072699817861</v>
      </c>
      <c r="T2251" s="256">
        <v>340.65509798178613</v>
      </c>
      <c r="U2251" s="256"/>
      <c r="V2251" s="170">
        <v>271.92864011538626</v>
      </c>
    </row>
    <row r="2252" spans="1:22" x14ac:dyDescent="0.25">
      <c r="A2252">
        <v>0</v>
      </c>
      <c r="B2252" s="286"/>
      <c r="C2252" s="286"/>
      <c r="D2252" s="286"/>
      <c r="E2252" s="285"/>
      <c r="F2252" s="260" t="s">
        <v>619</v>
      </c>
      <c r="G2252" s="259"/>
      <c r="H2252" s="259"/>
      <c r="I2252" s="258"/>
      <c r="J2252" s="255"/>
      <c r="K2252" s="257"/>
      <c r="L2252" s="256">
        <v>0</v>
      </c>
      <c r="M2252" s="201">
        <v>-54.655383171728218</v>
      </c>
      <c r="N2252" s="201">
        <v>415.34755298882715</v>
      </c>
      <c r="O2252" s="201">
        <v>41.094000000000001</v>
      </c>
      <c r="P2252" s="255">
        <v>41.094000000000001</v>
      </c>
      <c r="Q2252" s="255">
        <v>415.34755298882715</v>
      </c>
      <c r="R2252" s="255">
        <v>-54.655383171728218</v>
      </c>
      <c r="S2252" s="256">
        <v>340.65509798178613</v>
      </c>
      <c r="T2252" s="256">
        <v>340.65509798178613</v>
      </c>
      <c r="U2252" s="256"/>
      <c r="V2252" s="170">
        <v>272.17646811538629</v>
      </c>
    </row>
    <row r="2253" spans="1:22" x14ac:dyDescent="0.25">
      <c r="A2253">
        <v>0</v>
      </c>
      <c r="B2253" s="286"/>
      <c r="C2253" s="286"/>
      <c r="D2253" s="286"/>
      <c r="E2253" s="285"/>
      <c r="F2253" s="260"/>
      <c r="G2253" s="259"/>
      <c r="H2253" s="259"/>
      <c r="I2253" s="258"/>
      <c r="J2253" s="255"/>
      <c r="K2253" s="257"/>
      <c r="L2253" s="256">
        <v>0</v>
      </c>
      <c r="M2253" s="201">
        <v>-54.655383171728218</v>
      </c>
      <c r="N2253" s="201">
        <v>415.34755298882715</v>
      </c>
      <c r="O2253" s="201">
        <v>41.094000000000001</v>
      </c>
      <c r="P2253" s="255">
        <v>41.094000000000001</v>
      </c>
      <c r="Q2253" s="255">
        <v>415.34755298882715</v>
      </c>
      <c r="R2253" s="255">
        <v>-54.655383171728218</v>
      </c>
      <c r="S2253" s="256">
        <v>340.65509798178613</v>
      </c>
      <c r="T2253" s="256">
        <v>340.65509798178613</v>
      </c>
      <c r="U2253" s="256"/>
      <c r="V2253" s="170">
        <v>272.17646811538629</v>
      </c>
    </row>
    <row r="2254" spans="1:22" x14ac:dyDescent="0.25">
      <c r="A2254">
        <v>0</v>
      </c>
      <c r="B2254" s="286"/>
      <c r="C2254" s="286"/>
      <c r="D2254" s="286"/>
      <c r="E2254" s="285"/>
      <c r="F2254" s="260"/>
      <c r="G2254" s="259"/>
      <c r="H2254" s="259" t="s">
        <v>1962</v>
      </c>
      <c r="I2254" s="258"/>
      <c r="J2254" s="255"/>
      <c r="K2254" s="257"/>
      <c r="L2254" s="256">
        <v>9.9516999999999994E-2</v>
      </c>
      <c r="M2254" s="201">
        <v>-54.605624671728222</v>
      </c>
      <c r="N2254" s="201">
        <v>415.34755298882715</v>
      </c>
      <c r="O2254" s="201">
        <v>41.094000000000001</v>
      </c>
      <c r="P2254" s="255">
        <v>41.094000000000001</v>
      </c>
      <c r="Q2254" s="255">
        <v>415.34755298882715</v>
      </c>
      <c r="R2254" s="255">
        <v>-54.555866171728219</v>
      </c>
      <c r="S2254" s="256">
        <v>340.70485648178612</v>
      </c>
      <c r="T2254" s="256">
        <v>340.75461498178612</v>
      </c>
      <c r="U2254" s="256"/>
      <c r="V2254" s="170">
        <v>272.22622661538628</v>
      </c>
    </row>
    <row r="2255" spans="1:22" x14ac:dyDescent="0.25">
      <c r="A2255">
        <v>0</v>
      </c>
      <c r="B2255" s="286" t="s">
        <v>2423</v>
      </c>
      <c r="C2255" s="286" t="s">
        <v>2236</v>
      </c>
      <c r="D2255" s="286" t="s">
        <v>2181</v>
      </c>
      <c r="E2255" s="285">
        <v>3410</v>
      </c>
      <c r="F2255" s="260" t="s">
        <v>2569</v>
      </c>
      <c r="G2255" s="259"/>
      <c r="H2255" s="259" t="s">
        <v>2175</v>
      </c>
      <c r="I2255" s="258">
        <v>40</v>
      </c>
      <c r="J2255" s="255"/>
      <c r="K2255" s="257"/>
      <c r="L2255" s="256">
        <v>0.49565599999999999</v>
      </c>
      <c r="M2255" s="201">
        <v>-54.308038171728221</v>
      </c>
      <c r="N2255" s="201">
        <v>415.34755298882715</v>
      </c>
      <c r="O2255" s="201">
        <v>41.094000000000001</v>
      </c>
      <c r="P2255" s="255">
        <v>41.094000000000001</v>
      </c>
      <c r="Q2255" s="255">
        <v>415.34755298882715</v>
      </c>
      <c r="R2255" s="255">
        <v>-54.060210171728222</v>
      </c>
      <c r="S2255" s="256">
        <v>341.00244298178609</v>
      </c>
      <c r="T2255" s="256">
        <v>341.25027098178612</v>
      </c>
      <c r="U2255" s="256"/>
      <c r="V2255" s="170">
        <v>272.52381311538625</v>
      </c>
    </row>
    <row r="2256" spans="1:22" x14ac:dyDescent="0.25">
      <c r="A2256">
        <v>0</v>
      </c>
      <c r="B2256" s="286"/>
      <c r="C2256" s="286"/>
      <c r="D2256" s="286"/>
      <c r="E2256" s="285"/>
      <c r="F2256" s="260" t="s">
        <v>619</v>
      </c>
      <c r="G2256" s="259"/>
      <c r="H2256" s="259"/>
      <c r="I2256" s="258"/>
      <c r="J2256" s="255"/>
      <c r="K2256" s="257"/>
      <c r="L2256" s="256">
        <v>0</v>
      </c>
      <c r="M2256" s="201">
        <v>-54.060210171728222</v>
      </c>
      <c r="N2256" s="201">
        <v>415.34755298882715</v>
      </c>
      <c r="O2256" s="201">
        <v>41.094000000000001</v>
      </c>
      <c r="P2256" s="255">
        <v>41.094000000000001</v>
      </c>
      <c r="Q2256" s="255">
        <v>415.34755298882715</v>
      </c>
      <c r="R2256" s="255">
        <v>-54.060210171728222</v>
      </c>
      <c r="S2256" s="256">
        <v>341.25027098178612</v>
      </c>
      <c r="T2256" s="256">
        <v>341.25027098178612</v>
      </c>
      <c r="U2256" s="256"/>
      <c r="V2256" s="170">
        <v>272.77164111538627</v>
      </c>
    </row>
    <row r="2257" spans="1:22" x14ac:dyDescent="0.25">
      <c r="A2257">
        <v>0</v>
      </c>
      <c r="B2257" s="286"/>
      <c r="C2257" s="286"/>
      <c r="D2257" s="286"/>
      <c r="E2257" s="285"/>
      <c r="F2257" s="260"/>
      <c r="G2257" s="259"/>
      <c r="H2257" s="259"/>
      <c r="I2257" s="258"/>
      <c r="J2257" s="255"/>
      <c r="K2257" s="257"/>
      <c r="L2257" s="256">
        <v>0</v>
      </c>
      <c r="M2257" s="201">
        <v>-54.060210171728222</v>
      </c>
      <c r="N2257" s="201">
        <v>415.34755298882715</v>
      </c>
      <c r="O2257" s="201">
        <v>41.094000000000001</v>
      </c>
      <c r="P2257" s="255">
        <v>41.094000000000001</v>
      </c>
      <c r="Q2257" s="255">
        <v>415.34755298882715</v>
      </c>
      <c r="R2257" s="255">
        <v>-54.060210171728222</v>
      </c>
      <c r="S2257" s="256">
        <v>341.25027098178612</v>
      </c>
      <c r="T2257" s="256">
        <v>341.25027098178612</v>
      </c>
      <c r="U2257" s="256"/>
      <c r="V2257" s="170">
        <v>272.77164111538627</v>
      </c>
    </row>
    <row r="2258" spans="1:22" x14ac:dyDescent="0.25">
      <c r="A2258">
        <v>0</v>
      </c>
      <c r="B2258" s="286"/>
      <c r="C2258" s="286"/>
      <c r="D2258" s="286"/>
      <c r="E2258" s="285"/>
      <c r="F2258" s="260" t="s">
        <v>619</v>
      </c>
      <c r="G2258" s="259"/>
      <c r="H2258" s="259" t="s">
        <v>1962</v>
      </c>
      <c r="I2258" s="258"/>
      <c r="J2258" s="255"/>
      <c r="K2258" s="257"/>
      <c r="L2258" s="256">
        <v>9.9516999999999994E-2</v>
      </c>
      <c r="M2258" s="201">
        <v>-54.010451671728219</v>
      </c>
      <c r="N2258" s="201">
        <v>415.34755298882715</v>
      </c>
      <c r="O2258" s="201">
        <v>41.094000000000001</v>
      </c>
      <c r="P2258" s="255">
        <v>41.094000000000001</v>
      </c>
      <c r="Q2258" s="255">
        <v>415.34755298882715</v>
      </c>
      <c r="R2258" s="255">
        <v>-53.960693171728224</v>
      </c>
      <c r="S2258" s="256">
        <v>341.30002948178611</v>
      </c>
      <c r="T2258" s="256">
        <v>341.34978798178611</v>
      </c>
      <c r="U2258" s="256"/>
      <c r="V2258" s="170">
        <v>272.82139961538627</v>
      </c>
    </row>
    <row r="2259" spans="1:22" x14ac:dyDescent="0.25">
      <c r="A2259">
        <v>0</v>
      </c>
      <c r="B2259" s="286" t="s">
        <v>2423</v>
      </c>
      <c r="C2259" s="286" t="s">
        <v>2236</v>
      </c>
      <c r="D2259" s="286" t="s">
        <v>2179</v>
      </c>
      <c r="E2259" s="285">
        <v>3416</v>
      </c>
      <c r="F2259" s="260" t="s">
        <v>2568</v>
      </c>
      <c r="G2259" s="259"/>
      <c r="H2259" s="259" t="s">
        <v>2175</v>
      </c>
      <c r="I2259" s="258">
        <v>40</v>
      </c>
      <c r="J2259" s="255"/>
      <c r="K2259" s="257"/>
      <c r="L2259" s="256">
        <v>0.49565599999999999</v>
      </c>
      <c r="M2259" s="201">
        <v>-53.712865171728225</v>
      </c>
      <c r="N2259" s="201">
        <v>415.34755298882715</v>
      </c>
      <c r="O2259" s="201">
        <v>41.094000000000001</v>
      </c>
      <c r="P2259" s="255">
        <v>41.094000000000001</v>
      </c>
      <c r="Q2259" s="255">
        <v>415.34755298882715</v>
      </c>
      <c r="R2259" s="255">
        <v>-53.465037171728227</v>
      </c>
      <c r="S2259" s="256">
        <v>341.59761598178608</v>
      </c>
      <c r="T2259" s="256">
        <v>341.8454439817861</v>
      </c>
      <c r="U2259" s="256"/>
      <c r="V2259" s="170">
        <v>273.11898611538624</v>
      </c>
    </row>
    <row r="2260" spans="1:22" x14ac:dyDescent="0.25">
      <c r="A2260">
        <v>0</v>
      </c>
      <c r="B2260" s="286"/>
      <c r="C2260" s="286"/>
      <c r="D2260" s="286"/>
      <c r="E2260" s="285"/>
      <c r="F2260" s="260" t="s">
        <v>619</v>
      </c>
      <c r="G2260" s="259"/>
      <c r="H2260" s="259"/>
      <c r="I2260" s="258"/>
      <c r="J2260" s="255"/>
      <c r="K2260" s="257"/>
      <c r="L2260" s="256">
        <v>0</v>
      </c>
      <c r="M2260" s="201">
        <v>-53.465037171728227</v>
      </c>
      <c r="N2260" s="201">
        <v>415.34755298882715</v>
      </c>
      <c r="O2260" s="201">
        <v>41.094000000000001</v>
      </c>
      <c r="P2260" s="255">
        <v>41.094000000000001</v>
      </c>
      <c r="Q2260" s="255">
        <v>415.34755298882715</v>
      </c>
      <c r="R2260" s="255">
        <v>-53.465037171728227</v>
      </c>
      <c r="S2260" s="256">
        <v>341.8454439817861</v>
      </c>
      <c r="T2260" s="256">
        <v>341.8454439817861</v>
      </c>
      <c r="U2260" s="256"/>
      <c r="V2260" s="170">
        <v>273.36681411538626</v>
      </c>
    </row>
    <row r="2261" spans="1:22" x14ac:dyDescent="0.25">
      <c r="A2261">
        <v>0</v>
      </c>
      <c r="B2261" s="286"/>
      <c r="C2261" s="286"/>
      <c r="D2261" s="286"/>
      <c r="E2261" s="285"/>
      <c r="F2261" s="260"/>
      <c r="G2261" s="259"/>
      <c r="H2261" s="259"/>
      <c r="I2261" s="258"/>
      <c r="J2261" s="255"/>
      <c r="K2261" s="257"/>
      <c r="L2261" s="256">
        <v>0</v>
      </c>
      <c r="M2261" s="201">
        <v>-53.465037171728227</v>
      </c>
      <c r="N2261" s="201">
        <v>415.34755298882715</v>
      </c>
      <c r="O2261" s="201">
        <v>41.094000000000001</v>
      </c>
      <c r="P2261" s="255">
        <v>41.094000000000001</v>
      </c>
      <c r="Q2261" s="255">
        <v>415.34755298882715</v>
      </c>
      <c r="R2261" s="255">
        <v>-53.465037171728227</v>
      </c>
      <c r="S2261" s="256">
        <v>341.8454439817861</v>
      </c>
      <c r="T2261" s="256">
        <v>341.8454439817861</v>
      </c>
      <c r="U2261" s="256"/>
      <c r="V2261" s="170">
        <v>273.36681411538626</v>
      </c>
    </row>
    <row r="2262" spans="1:22" x14ac:dyDescent="0.25">
      <c r="A2262">
        <v>0</v>
      </c>
      <c r="B2262" s="286"/>
      <c r="C2262" s="286"/>
      <c r="D2262" s="286"/>
      <c r="E2262" s="285"/>
      <c r="F2262" s="260" t="s">
        <v>619</v>
      </c>
      <c r="G2262" s="259"/>
      <c r="H2262" s="259" t="s">
        <v>1962</v>
      </c>
      <c r="I2262" s="258"/>
      <c r="J2262" s="255"/>
      <c r="K2262" s="257"/>
      <c r="L2262" s="256">
        <v>9.9516999999999994E-2</v>
      </c>
      <c r="M2262" s="201">
        <v>-53.415278671728231</v>
      </c>
      <c r="N2262" s="201">
        <v>415.34755298882715</v>
      </c>
      <c r="O2262" s="201">
        <v>41.094000000000001</v>
      </c>
      <c r="P2262" s="255">
        <v>41.094000000000001</v>
      </c>
      <c r="Q2262" s="255">
        <v>415.34755298882715</v>
      </c>
      <c r="R2262" s="255">
        <v>-53.365520171728228</v>
      </c>
      <c r="S2262" s="256">
        <v>341.8952024817861</v>
      </c>
      <c r="T2262" s="256">
        <v>341.9449609817861</v>
      </c>
      <c r="U2262" s="256"/>
      <c r="V2262" s="170">
        <v>273.41657261538626</v>
      </c>
    </row>
    <row r="2263" spans="1:22" x14ac:dyDescent="0.25">
      <c r="A2263">
        <v>0</v>
      </c>
      <c r="B2263" s="286" t="s">
        <v>2423</v>
      </c>
      <c r="C2263" s="286" t="s">
        <v>2236</v>
      </c>
      <c r="D2263" s="286" t="s">
        <v>2177</v>
      </c>
      <c r="E2263" s="285">
        <v>3422</v>
      </c>
      <c r="F2263" s="260" t="s">
        <v>2567</v>
      </c>
      <c r="G2263" s="259"/>
      <c r="H2263" s="259" t="s">
        <v>2175</v>
      </c>
      <c r="I2263" s="258">
        <v>40</v>
      </c>
      <c r="J2263" s="255"/>
      <c r="K2263" s="257"/>
      <c r="L2263" s="256">
        <v>0.49565599999999999</v>
      </c>
      <c r="M2263" s="201">
        <v>-53.11769217172823</v>
      </c>
      <c r="N2263" s="201">
        <v>415.34755298882715</v>
      </c>
      <c r="O2263" s="201">
        <v>41.094000000000001</v>
      </c>
      <c r="P2263" s="255">
        <v>41.094000000000001</v>
      </c>
      <c r="Q2263" s="255">
        <v>415.34755298882715</v>
      </c>
      <c r="R2263" s="255">
        <v>-52.869864171728231</v>
      </c>
      <c r="S2263" s="256">
        <v>342.19278898178607</v>
      </c>
      <c r="T2263" s="256">
        <v>342.44061698178609</v>
      </c>
      <c r="U2263" s="256"/>
      <c r="V2263" s="170">
        <v>273.71415911538622</v>
      </c>
    </row>
    <row r="2264" spans="1:22" x14ac:dyDescent="0.25">
      <c r="A2264">
        <v>0</v>
      </c>
      <c r="B2264" s="286" t="s">
        <v>2423</v>
      </c>
      <c r="C2264" s="286" t="s">
        <v>2236</v>
      </c>
      <c r="D2264" s="286" t="s">
        <v>2174</v>
      </c>
      <c r="E2264" s="285">
        <v>3424</v>
      </c>
      <c r="F2264" s="260" t="s">
        <v>2566</v>
      </c>
      <c r="G2264" s="259"/>
      <c r="H2264" s="259" t="s">
        <v>4278</v>
      </c>
      <c r="I2264" s="258"/>
      <c r="J2264" s="255"/>
      <c r="K2264" s="257"/>
      <c r="L2264" s="256">
        <v>0</v>
      </c>
      <c r="M2264" s="201">
        <v>-52.869864171728231</v>
      </c>
      <c r="N2264" s="201">
        <v>415.34755298882715</v>
      </c>
      <c r="O2264" s="201">
        <v>41.094000000000001</v>
      </c>
      <c r="P2264" s="255">
        <v>41.094000000000001</v>
      </c>
      <c r="Q2264" s="255">
        <v>415.34755298882715</v>
      </c>
      <c r="R2264" s="255">
        <v>-52.869864171728231</v>
      </c>
      <c r="S2264" s="256">
        <v>342.44061698178609</v>
      </c>
      <c r="T2264" s="256">
        <v>342.44061698178609</v>
      </c>
      <c r="U2264" s="256"/>
      <c r="V2264" s="170">
        <v>273.96198711538625</v>
      </c>
    </row>
    <row r="2265" spans="1:22" x14ac:dyDescent="0.25">
      <c r="A2265">
        <v>0</v>
      </c>
      <c r="B2265" s="286"/>
      <c r="C2265" s="286"/>
      <c r="D2265" s="260"/>
      <c r="E2265" s="261"/>
      <c r="F2265" s="260"/>
      <c r="G2265" s="259"/>
      <c r="H2265" s="259"/>
      <c r="I2265" s="258"/>
      <c r="J2265" s="255"/>
      <c r="K2265" s="257"/>
      <c r="L2265" s="256">
        <v>0</v>
      </c>
      <c r="M2265" s="201">
        <v>-52.869864171728231</v>
      </c>
      <c r="N2265" s="201">
        <v>415.34755298882715</v>
      </c>
      <c r="O2265" s="201">
        <v>41.094000000000001</v>
      </c>
      <c r="P2265" s="255">
        <v>41.094000000000001</v>
      </c>
      <c r="Q2265" s="255">
        <v>415.34755298882715</v>
      </c>
      <c r="R2265" s="255">
        <v>-52.869864171728231</v>
      </c>
      <c r="S2265" s="256">
        <v>342.44061698178609</v>
      </c>
      <c r="T2265" s="256">
        <v>342.44061698178609</v>
      </c>
      <c r="U2265" s="256"/>
      <c r="V2265" s="170">
        <v>273.96198711538625</v>
      </c>
    </row>
    <row r="2266" spans="1:22" x14ac:dyDescent="0.25">
      <c r="A2266">
        <v>0</v>
      </c>
      <c r="B2266" s="286"/>
      <c r="C2266" s="286"/>
      <c r="D2266" s="286"/>
      <c r="E2266" s="285"/>
      <c r="F2266" s="260"/>
      <c r="G2266" s="259"/>
      <c r="H2266" s="259"/>
      <c r="I2266" s="258"/>
      <c r="J2266" s="255"/>
      <c r="K2266" s="257"/>
      <c r="L2266" s="256">
        <v>0.16770400000000002</v>
      </c>
      <c r="M2266" s="201">
        <v>-52.786012171728231</v>
      </c>
      <c r="N2266" s="201">
        <v>415.34755298882715</v>
      </c>
      <c r="O2266" s="201">
        <v>41.094000000000001</v>
      </c>
      <c r="P2266" s="255">
        <v>41.094000000000001</v>
      </c>
      <c r="Q2266" s="255">
        <v>415.34755298882715</v>
      </c>
      <c r="R2266" s="255">
        <v>-52.702160171728231</v>
      </c>
      <c r="S2266" s="256">
        <v>342.52446898178613</v>
      </c>
      <c r="T2266" s="256">
        <v>342.60832098178611</v>
      </c>
      <c r="U2266" s="263"/>
      <c r="V2266" s="170">
        <v>274.04583911538629</v>
      </c>
    </row>
    <row r="2267" spans="1:22" x14ac:dyDescent="0.25">
      <c r="A2267">
        <v>0</v>
      </c>
      <c r="B2267" s="260" t="s">
        <v>2423</v>
      </c>
      <c r="C2267" s="260" t="s">
        <v>2236</v>
      </c>
      <c r="D2267" s="260" t="s">
        <v>1981</v>
      </c>
      <c r="E2267" s="261">
        <v>3426</v>
      </c>
      <c r="F2267" s="255" t="s">
        <v>2565</v>
      </c>
      <c r="G2267" s="265"/>
      <c r="H2267" s="265" t="s">
        <v>1978</v>
      </c>
      <c r="I2267" s="284">
        <v>40</v>
      </c>
      <c r="J2267" s="255"/>
      <c r="K2267" s="257"/>
      <c r="L2267" s="255">
        <v>5.7403999999999997E-2</v>
      </c>
      <c r="M2267" s="201">
        <v>-52.673458171728228</v>
      </c>
      <c r="N2267" s="201">
        <v>415.34755298882715</v>
      </c>
      <c r="O2267" s="201">
        <v>41.094000000000001</v>
      </c>
      <c r="P2267" s="255">
        <v>41.094000000000001</v>
      </c>
      <c r="Q2267" s="255">
        <v>415.34755298882715</v>
      </c>
      <c r="R2267" s="255">
        <v>-52.644756171728233</v>
      </c>
      <c r="S2267" s="255">
        <v>342.63702298178612</v>
      </c>
      <c r="T2267" s="255">
        <v>342.66572498178613</v>
      </c>
      <c r="U2267" s="255"/>
      <c r="V2267" s="170">
        <v>274.15839311538627</v>
      </c>
    </row>
    <row r="2268" spans="1:22" x14ac:dyDescent="0.25">
      <c r="A2268">
        <v>0</v>
      </c>
      <c r="B2268" s="280"/>
      <c r="C2268" s="280"/>
      <c r="D2268" s="280"/>
      <c r="E2268" s="279"/>
      <c r="F2268" s="280" t="s">
        <v>619</v>
      </c>
      <c r="G2268" s="277"/>
      <c r="H2268" s="277" t="s">
        <v>1962</v>
      </c>
      <c r="I2268" s="276">
        <v>40</v>
      </c>
      <c r="J2268" s="274"/>
      <c r="K2268" s="275"/>
      <c r="L2268" s="274">
        <v>0.103502</v>
      </c>
      <c r="M2268" s="201">
        <v>-52.593005171728237</v>
      </c>
      <c r="N2268" s="201">
        <v>415.34755298882715</v>
      </c>
      <c r="O2268" s="201">
        <v>41.094000000000001</v>
      </c>
      <c r="P2268" s="273">
        <v>41.094000000000001</v>
      </c>
      <c r="Q2268" s="273">
        <v>415.34755298882715</v>
      </c>
      <c r="R2268" s="273">
        <v>-52.541254171728234</v>
      </c>
      <c r="S2268" s="273">
        <v>342.71747598178609</v>
      </c>
      <c r="T2268" s="273">
        <v>342.76922698178612</v>
      </c>
      <c r="U2268" s="273"/>
      <c r="V2268" s="170">
        <v>274.23884611538625</v>
      </c>
    </row>
    <row r="2269" spans="1:22" x14ac:dyDescent="0.25">
      <c r="A2269">
        <v>0</v>
      </c>
      <c r="B2269" s="280" t="s">
        <v>2423</v>
      </c>
      <c r="C2269" s="280" t="s">
        <v>2221</v>
      </c>
      <c r="D2269" s="280" t="s">
        <v>111</v>
      </c>
      <c r="E2269" s="279">
        <v>3428</v>
      </c>
      <c r="F2269" s="278" t="s">
        <v>1399</v>
      </c>
      <c r="G2269" s="277" t="s">
        <v>2169</v>
      </c>
      <c r="H2269" s="277" t="s">
        <v>1951</v>
      </c>
      <c r="I2269" s="276"/>
      <c r="J2269" s="273"/>
      <c r="K2269" s="275"/>
      <c r="L2269" s="274">
        <v>0</v>
      </c>
      <c r="M2269" s="201">
        <v>-52.541254171728234</v>
      </c>
      <c r="N2269" s="201">
        <v>415.34755298882715</v>
      </c>
      <c r="O2269" s="201">
        <v>41.094000000000001</v>
      </c>
      <c r="P2269" s="273">
        <v>41.094000000000001</v>
      </c>
      <c r="Q2269" s="273">
        <v>415.34755298882715</v>
      </c>
      <c r="R2269" s="273">
        <v>-52.541254171728234</v>
      </c>
      <c r="S2269" s="273">
        <v>342.76922698178612</v>
      </c>
      <c r="T2269" s="273">
        <v>342.76922698178612</v>
      </c>
      <c r="U2269" s="273"/>
      <c r="V2269" s="170">
        <v>274.29059711538628</v>
      </c>
    </row>
    <row r="2270" spans="1:22" x14ac:dyDescent="0.25">
      <c r="A2270">
        <v>0</v>
      </c>
      <c r="B2270" s="280"/>
      <c r="C2270" s="280"/>
      <c r="D2270" s="280"/>
      <c r="E2270" s="279"/>
      <c r="F2270" s="283" t="s">
        <v>619</v>
      </c>
      <c r="G2270" s="277"/>
      <c r="H2270" s="277" t="s">
        <v>1969</v>
      </c>
      <c r="I2270" s="282"/>
      <c r="J2270" s="281"/>
      <c r="K2270" s="275"/>
      <c r="L2270" s="274">
        <v>0.14528199999999999</v>
      </c>
      <c r="M2270" s="201">
        <v>-52.468613171728236</v>
      </c>
      <c r="N2270" s="201">
        <v>415.34755298882715</v>
      </c>
      <c r="O2270" s="201">
        <v>41.094000000000001</v>
      </c>
      <c r="P2270" s="273">
        <v>41.094000000000001</v>
      </c>
      <c r="Q2270" s="273">
        <v>415.34755298882715</v>
      </c>
      <c r="R2270" s="273">
        <v>-52.395972171728232</v>
      </c>
      <c r="S2270" s="273">
        <v>342.84186798178615</v>
      </c>
      <c r="T2270" s="273">
        <v>342.91450898178613</v>
      </c>
      <c r="U2270" s="273"/>
      <c r="V2270" s="170">
        <v>274.36323811538631</v>
      </c>
    </row>
    <row r="2271" spans="1:22" x14ac:dyDescent="0.25">
      <c r="A2271">
        <v>0</v>
      </c>
      <c r="B2271" s="280" t="s">
        <v>2423</v>
      </c>
      <c r="C2271" s="280" t="s">
        <v>2221</v>
      </c>
      <c r="D2271" s="280" t="s">
        <v>2087</v>
      </c>
      <c r="E2271" s="279">
        <v>3429</v>
      </c>
      <c r="F2271" s="278" t="s">
        <v>2564</v>
      </c>
      <c r="G2271" s="277"/>
      <c r="H2271" s="277" t="s">
        <v>2085</v>
      </c>
      <c r="I2271" s="276"/>
      <c r="J2271" s="273"/>
      <c r="K2271" s="275"/>
      <c r="L2271" s="274">
        <v>0</v>
      </c>
      <c r="M2271" s="201">
        <v>-52.395972171728232</v>
      </c>
      <c r="N2271" s="201">
        <v>415.34755298882715</v>
      </c>
      <c r="O2271" s="201">
        <v>41.094000000000001</v>
      </c>
      <c r="P2271" s="273">
        <v>41.094000000000001</v>
      </c>
      <c r="Q2271" s="273">
        <v>415.34755298882715</v>
      </c>
      <c r="R2271" s="273">
        <v>-52.395972171728232</v>
      </c>
      <c r="S2271" s="273">
        <v>342.91450898178613</v>
      </c>
      <c r="T2271" s="273">
        <v>342.91450898178613</v>
      </c>
      <c r="U2271" s="273"/>
      <c r="V2271" s="170">
        <v>274.43587911538629</v>
      </c>
    </row>
    <row r="2272" spans="1:22" x14ac:dyDescent="0.25">
      <c r="A2272">
        <v>0</v>
      </c>
      <c r="B2272" s="280"/>
      <c r="C2272" s="280"/>
      <c r="D2272" s="280"/>
      <c r="E2272" s="279"/>
      <c r="F2272" s="283" t="s">
        <v>619</v>
      </c>
      <c r="G2272" s="277"/>
      <c r="H2272" s="277" t="s">
        <v>1969</v>
      </c>
      <c r="I2272" s="282"/>
      <c r="J2272" s="281"/>
      <c r="K2272" s="275"/>
      <c r="L2272" s="274">
        <v>0</v>
      </c>
      <c r="M2272" s="201">
        <v>-52.395972171728232</v>
      </c>
      <c r="N2272" s="201">
        <v>415.34755298882715</v>
      </c>
      <c r="O2272" s="201">
        <v>41.094000000000001</v>
      </c>
      <c r="P2272" s="273">
        <v>41.094000000000001</v>
      </c>
      <c r="Q2272" s="273">
        <v>415.34755298882715</v>
      </c>
      <c r="R2272" s="273">
        <v>-52.395972171728232</v>
      </c>
      <c r="S2272" s="273">
        <v>342.91450898178613</v>
      </c>
      <c r="T2272" s="273">
        <v>342.91450898178613</v>
      </c>
      <c r="U2272" s="273"/>
      <c r="V2272" s="170">
        <v>274.43587911538629</v>
      </c>
    </row>
    <row r="2273" spans="1:22" x14ac:dyDescent="0.25">
      <c r="A2273">
        <v>0</v>
      </c>
      <c r="B2273" s="280" t="s">
        <v>2423</v>
      </c>
      <c r="C2273" s="280" t="s">
        <v>2221</v>
      </c>
      <c r="D2273" s="280" t="s">
        <v>1990</v>
      </c>
      <c r="E2273" s="279">
        <v>3429</v>
      </c>
      <c r="F2273" s="278" t="s">
        <v>2563</v>
      </c>
      <c r="G2273" s="277" t="s">
        <v>1988</v>
      </c>
      <c r="H2273" s="277" t="s">
        <v>1987</v>
      </c>
      <c r="I2273" s="276"/>
      <c r="J2273" s="273"/>
      <c r="K2273" s="275"/>
      <c r="L2273" s="274">
        <v>0</v>
      </c>
      <c r="M2273" s="201">
        <v>-52.395972171728232</v>
      </c>
      <c r="N2273" s="201">
        <v>415.34755298882715</v>
      </c>
      <c r="O2273" s="201">
        <v>41.094000000000001</v>
      </c>
      <c r="P2273" s="273">
        <v>41.094000000000001</v>
      </c>
      <c r="Q2273" s="273">
        <v>415.34755298882715</v>
      </c>
      <c r="R2273" s="273">
        <v>-52.395972171728232</v>
      </c>
      <c r="S2273" s="273">
        <v>342.91450898178613</v>
      </c>
      <c r="T2273" s="273">
        <v>342.91450898178613</v>
      </c>
      <c r="U2273" s="273"/>
      <c r="V2273" s="170">
        <v>274.43587911538629</v>
      </c>
    </row>
    <row r="2274" spans="1:22" x14ac:dyDescent="0.25">
      <c r="A2274">
        <v>0</v>
      </c>
      <c r="B2274" s="280"/>
      <c r="C2274" s="280"/>
      <c r="D2274" s="280"/>
      <c r="E2274" s="279"/>
      <c r="F2274" s="278" t="s">
        <v>619</v>
      </c>
      <c r="G2274" s="277"/>
      <c r="H2274" s="277" t="s">
        <v>1962</v>
      </c>
      <c r="I2274" s="276">
        <v>40</v>
      </c>
      <c r="J2274" s="273"/>
      <c r="K2274" s="275"/>
      <c r="L2274" s="274">
        <v>0.13121600000000003</v>
      </c>
      <c r="M2274" s="201">
        <v>-52.330364171728235</v>
      </c>
      <c r="N2274" s="201">
        <v>415.34755298882715</v>
      </c>
      <c r="O2274" s="201">
        <v>41.094000000000001</v>
      </c>
      <c r="P2274" s="273">
        <v>41.094000000000001</v>
      </c>
      <c r="Q2274" s="273">
        <v>415.34755298882715</v>
      </c>
      <c r="R2274" s="273">
        <v>-52.26475617172823</v>
      </c>
      <c r="S2274" s="273">
        <v>342.98011698178613</v>
      </c>
      <c r="T2274" s="273">
        <v>343.04572498178612</v>
      </c>
      <c r="U2274" s="273"/>
      <c r="V2274" s="170">
        <v>274.50148711538628</v>
      </c>
    </row>
    <row r="2275" spans="1:22" x14ac:dyDescent="0.25">
      <c r="A2275">
        <v>0</v>
      </c>
      <c r="B2275" s="260" t="s">
        <v>2423</v>
      </c>
      <c r="C2275" s="260" t="s">
        <v>2218</v>
      </c>
      <c r="D2275" s="260" t="s">
        <v>1981</v>
      </c>
      <c r="E2275" s="261">
        <v>3431</v>
      </c>
      <c r="F2275" s="255" t="s">
        <v>2562</v>
      </c>
      <c r="G2275" s="265"/>
      <c r="H2275" s="265" t="s">
        <v>1978</v>
      </c>
      <c r="I2275" s="284">
        <v>40</v>
      </c>
      <c r="J2275" s="255"/>
      <c r="K2275" s="257"/>
      <c r="L2275" s="255">
        <v>5.7403999999999997E-2</v>
      </c>
      <c r="M2275" s="201">
        <v>-52.236054171728227</v>
      </c>
      <c r="N2275" s="201">
        <v>415.34755298882715</v>
      </c>
      <c r="O2275" s="201">
        <v>41.094000000000001</v>
      </c>
      <c r="P2275" s="255">
        <v>41.094000000000001</v>
      </c>
      <c r="Q2275" s="255">
        <v>415.34755298882715</v>
      </c>
      <c r="R2275" s="255">
        <v>-52.207352171728232</v>
      </c>
      <c r="S2275" s="255">
        <v>343.07442698178613</v>
      </c>
      <c r="T2275" s="255">
        <v>343.10312898178614</v>
      </c>
      <c r="U2275" s="255"/>
      <c r="V2275" s="170">
        <v>274.59579711538629</v>
      </c>
    </row>
    <row r="2276" spans="1:22" x14ac:dyDescent="0.25">
      <c r="A2276">
        <v>0</v>
      </c>
      <c r="B2276" s="286"/>
      <c r="C2276" s="286"/>
      <c r="D2276" s="286"/>
      <c r="E2276" s="285"/>
      <c r="F2276" s="260" t="s">
        <v>619</v>
      </c>
      <c r="G2276" s="259"/>
      <c r="H2276" s="259" t="s">
        <v>2198</v>
      </c>
      <c r="I2276" s="258"/>
      <c r="J2276" s="255"/>
      <c r="K2276" s="257"/>
      <c r="L2276" s="256">
        <v>0.16770400000000002</v>
      </c>
      <c r="M2276" s="201">
        <v>-52.123500171728232</v>
      </c>
      <c r="N2276" s="201">
        <v>415.34755298882715</v>
      </c>
      <c r="O2276" s="201">
        <v>41.094000000000001</v>
      </c>
      <c r="P2276" s="255">
        <v>41.094000000000001</v>
      </c>
      <c r="Q2276" s="255">
        <v>415.34755298882715</v>
      </c>
      <c r="R2276" s="255">
        <v>-52.039648171728231</v>
      </c>
      <c r="S2276" s="256">
        <v>343.18698098178618</v>
      </c>
      <c r="T2276" s="256">
        <v>343.27083298178616</v>
      </c>
      <c r="U2276" s="263"/>
      <c r="V2276" s="170">
        <v>274.70835111538634</v>
      </c>
    </row>
    <row r="2277" spans="1:22" x14ac:dyDescent="0.25">
      <c r="A2277">
        <v>0</v>
      </c>
      <c r="B2277" s="286" t="s">
        <v>2423</v>
      </c>
      <c r="C2277" s="286" t="s">
        <v>2218</v>
      </c>
      <c r="D2277" s="286" t="s">
        <v>2197</v>
      </c>
      <c r="E2277" s="285">
        <v>3435</v>
      </c>
      <c r="F2277" s="260" t="s">
        <v>2561</v>
      </c>
      <c r="G2277" s="259"/>
      <c r="H2277" s="259" t="s">
        <v>2175</v>
      </c>
      <c r="I2277" s="258">
        <v>40</v>
      </c>
      <c r="J2277" s="255"/>
      <c r="K2277" s="257"/>
      <c r="L2277" s="256">
        <v>0.49565599999999999</v>
      </c>
      <c r="M2277" s="201">
        <v>-51.791820171728233</v>
      </c>
      <c r="N2277" s="201">
        <v>415.34755298882715</v>
      </c>
      <c r="O2277" s="201">
        <v>41.094000000000001</v>
      </c>
      <c r="P2277" s="255">
        <v>41.094000000000001</v>
      </c>
      <c r="Q2277" s="255">
        <v>415.34755298882715</v>
      </c>
      <c r="R2277" s="255">
        <v>-51.543992171728235</v>
      </c>
      <c r="S2277" s="256">
        <v>343.51866098178613</v>
      </c>
      <c r="T2277" s="256">
        <v>343.76648898178615</v>
      </c>
      <c r="U2277" s="256"/>
      <c r="V2277" s="170">
        <v>275.04003111538628</v>
      </c>
    </row>
    <row r="2278" spans="1:22" x14ac:dyDescent="0.25">
      <c r="A2278">
        <v>0</v>
      </c>
      <c r="B2278" s="286" t="s">
        <v>2423</v>
      </c>
      <c r="C2278" s="286" t="s">
        <v>2218</v>
      </c>
      <c r="D2278" s="286" t="s">
        <v>2174</v>
      </c>
      <c r="E2278" s="285">
        <v>3438</v>
      </c>
      <c r="F2278" s="260" t="s">
        <v>2560</v>
      </c>
      <c r="G2278" s="259"/>
      <c r="H2278" s="259" t="s">
        <v>4278</v>
      </c>
      <c r="I2278" s="258"/>
      <c r="J2278" s="255"/>
      <c r="K2278" s="257"/>
      <c r="L2278" s="256">
        <v>0</v>
      </c>
      <c r="M2278" s="201">
        <v>-51.543992171728235</v>
      </c>
      <c r="N2278" s="201">
        <v>415.34755298882715</v>
      </c>
      <c r="O2278" s="201">
        <v>41.094000000000001</v>
      </c>
      <c r="P2278" s="255">
        <v>41.094000000000001</v>
      </c>
      <c r="Q2278" s="255">
        <v>415.34755298882715</v>
      </c>
      <c r="R2278" s="255">
        <v>-51.543992171728235</v>
      </c>
      <c r="S2278" s="256">
        <v>343.76648898178615</v>
      </c>
      <c r="T2278" s="256">
        <v>343.76648898178615</v>
      </c>
      <c r="U2278" s="256"/>
      <c r="V2278" s="170">
        <v>275.28785911538631</v>
      </c>
    </row>
    <row r="2279" spans="1:22" x14ac:dyDescent="0.25">
      <c r="A2279">
        <v>0</v>
      </c>
      <c r="B2279" s="286"/>
      <c r="C2279" s="286"/>
      <c r="D2279" s="286"/>
      <c r="E2279" s="285"/>
      <c r="F2279" s="260"/>
      <c r="G2279" s="259"/>
      <c r="H2279" s="259"/>
      <c r="I2279" s="258"/>
      <c r="J2279" s="255"/>
      <c r="K2279" s="257"/>
      <c r="L2279" s="256">
        <v>0</v>
      </c>
      <c r="M2279" s="201">
        <v>-51.543992171728235</v>
      </c>
      <c r="N2279" s="201">
        <v>415.34755298882715</v>
      </c>
      <c r="O2279" s="201">
        <v>41.094000000000001</v>
      </c>
      <c r="P2279" s="255">
        <v>41.094000000000001</v>
      </c>
      <c r="Q2279" s="255">
        <v>415.34755298882715</v>
      </c>
      <c r="R2279" s="255">
        <v>-51.543992171728235</v>
      </c>
      <c r="S2279" s="256">
        <v>343.76648898178615</v>
      </c>
      <c r="T2279" s="256">
        <v>343.76648898178615</v>
      </c>
      <c r="U2279" s="256"/>
      <c r="V2279" s="170">
        <v>275.28785911538631</v>
      </c>
    </row>
    <row r="2280" spans="1:22" x14ac:dyDescent="0.25">
      <c r="A2280">
        <v>0</v>
      </c>
      <c r="B2280" s="286"/>
      <c r="C2280" s="286"/>
      <c r="D2280" s="286"/>
      <c r="E2280" s="285"/>
      <c r="F2280" s="260" t="s">
        <v>619</v>
      </c>
      <c r="G2280" s="259"/>
      <c r="H2280" s="259" t="s">
        <v>1962</v>
      </c>
      <c r="I2280" s="258"/>
      <c r="J2280" s="255"/>
      <c r="K2280" s="257"/>
      <c r="L2280" s="256">
        <v>9.9516999999999994E-2</v>
      </c>
      <c r="M2280" s="201">
        <v>-51.494233671728239</v>
      </c>
      <c r="N2280" s="201">
        <v>415.34755298882715</v>
      </c>
      <c r="O2280" s="201">
        <v>41.094000000000001</v>
      </c>
      <c r="P2280" s="255">
        <v>41.094000000000001</v>
      </c>
      <c r="Q2280" s="255">
        <v>415.34755298882715</v>
      </c>
      <c r="R2280" s="255">
        <v>-51.444475171728236</v>
      </c>
      <c r="S2280" s="256">
        <v>343.81624748178615</v>
      </c>
      <c r="T2280" s="256">
        <v>343.86600598178615</v>
      </c>
      <c r="U2280" s="256"/>
      <c r="V2280" s="170">
        <v>275.33761761538631</v>
      </c>
    </row>
    <row r="2281" spans="1:22" x14ac:dyDescent="0.25">
      <c r="A2281">
        <v>0</v>
      </c>
      <c r="B2281" s="286" t="s">
        <v>2423</v>
      </c>
      <c r="C2281" s="286" t="s">
        <v>2218</v>
      </c>
      <c r="D2281" s="286" t="s">
        <v>2194</v>
      </c>
      <c r="E2281" s="285">
        <v>3441</v>
      </c>
      <c r="F2281" s="260" t="s">
        <v>2559</v>
      </c>
      <c r="G2281" s="259"/>
      <c r="H2281" s="259" t="s">
        <v>2175</v>
      </c>
      <c r="I2281" s="258">
        <v>40</v>
      </c>
      <c r="J2281" s="255"/>
      <c r="K2281" s="257"/>
      <c r="L2281" s="256">
        <v>0.49565599999999999</v>
      </c>
      <c r="M2281" s="201">
        <v>-51.196647171728237</v>
      </c>
      <c r="N2281" s="201">
        <v>415.34755298882715</v>
      </c>
      <c r="O2281" s="201">
        <v>41.094000000000001</v>
      </c>
      <c r="P2281" s="255">
        <v>41.094000000000001</v>
      </c>
      <c r="Q2281" s="255">
        <v>415.34755298882715</v>
      </c>
      <c r="R2281" s="255">
        <v>-50.948819171728239</v>
      </c>
      <c r="S2281" s="256">
        <v>344.11383398178612</v>
      </c>
      <c r="T2281" s="256">
        <v>344.36166198178614</v>
      </c>
      <c r="U2281" s="256"/>
      <c r="V2281" s="170">
        <v>275.63520411538627</v>
      </c>
    </row>
    <row r="2282" spans="1:22" x14ac:dyDescent="0.25">
      <c r="A2282">
        <v>0</v>
      </c>
      <c r="B2282" s="286"/>
      <c r="C2282" s="286"/>
      <c r="D2282" s="286"/>
      <c r="E2282" s="285"/>
      <c r="F2282" s="260" t="s">
        <v>619</v>
      </c>
      <c r="G2282" s="259"/>
      <c r="H2282" s="259"/>
      <c r="I2282" s="258"/>
      <c r="J2282" s="255"/>
      <c r="K2282" s="257"/>
      <c r="L2282" s="256">
        <v>0</v>
      </c>
      <c r="M2282" s="201">
        <v>-50.948819171728239</v>
      </c>
      <c r="N2282" s="201">
        <v>415.34755298882715</v>
      </c>
      <c r="O2282" s="201">
        <v>41.094000000000001</v>
      </c>
      <c r="P2282" s="255">
        <v>41.094000000000001</v>
      </c>
      <c r="Q2282" s="255">
        <v>415.34755298882715</v>
      </c>
      <c r="R2282" s="255">
        <v>-50.948819171728239</v>
      </c>
      <c r="S2282" s="256">
        <v>344.36166198178614</v>
      </c>
      <c r="T2282" s="256">
        <v>344.36166198178614</v>
      </c>
      <c r="U2282" s="256"/>
      <c r="V2282" s="170">
        <v>275.8830321153863</v>
      </c>
    </row>
    <row r="2283" spans="1:22" x14ac:dyDescent="0.25">
      <c r="A2283">
        <v>0</v>
      </c>
      <c r="B2283" s="286"/>
      <c r="C2283" s="286"/>
      <c r="D2283" s="286"/>
      <c r="E2283" s="285"/>
      <c r="F2283" s="260"/>
      <c r="G2283" s="259"/>
      <c r="H2283" s="259"/>
      <c r="I2283" s="258"/>
      <c r="J2283" s="255"/>
      <c r="K2283" s="257"/>
      <c r="L2283" s="256">
        <v>0</v>
      </c>
      <c r="M2283" s="201">
        <v>-50.948819171728239</v>
      </c>
      <c r="N2283" s="201">
        <v>415.34755298882715</v>
      </c>
      <c r="O2283" s="201">
        <v>41.094000000000001</v>
      </c>
      <c r="P2283" s="255">
        <v>41.094000000000001</v>
      </c>
      <c r="Q2283" s="255">
        <v>415.34755298882715</v>
      </c>
      <c r="R2283" s="255">
        <v>-50.948819171728239</v>
      </c>
      <c r="S2283" s="256">
        <v>344.36166198178614</v>
      </c>
      <c r="T2283" s="256">
        <v>344.36166198178614</v>
      </c>
      <c r="U2283" s="256"/>
      <c r="V2283" s="170">
        <v>275.8830321153863</v>
      </c>
    </row>
    <row r="2284" spans="1:22" x14ac:dyDescent="0.25">
      <c r="A2284">
        <v>0</v>
      </c>
      <c r="B2284" s="286"/>
      <c r="C2284" s="286"/>
      <c r="D2284" s="286"/>
      <c r="E2284" s="285"/>
      <c r="F2284" s="260" t="s">
        <v>619</v>
      </c>
      <c r="G2284" s="259"/>
      <c r="H2284" s="259" t="s">
        <v>1962</v>
      </c>
      <c r="I2284" s="258"/>
      <c r="J2284" s="255"/>
      <c r="K2284" s="257"/>
      <c r="L2284" s="256">
        <v>9.9516999999999994E-2</v>
      </c>
      <c r="M2284" s="201">
        <v>-50.899060671728236</v>
      </c>
      <c r="N2284" s="201">
        <v>415.34755298882715</v>
      </c>
      <c r="O2284" s="201">
        <v>41.094000000000001</v>
      </c>
      <c r="P2284" s="255">
        <v>41.094000000000001</v>
      </c>
      <c r="Q2284" s="255">
        <v>415.34755298882715</v>
      </c>
      <c r="R2284" s="255">
        <v>-50.84930217172824</v>
      </c>
      <c r="S2284" s="256">
        <v>344.41142048178614</v>
      </c>
      <c r="T2284" s="256">
        <v>344.46117898178613</v>
      </c>
      <c r="U2284" s="256"/>
      <c r="V2284" s="170">
        <v>275.9327906153863</v>
      </c>
    </row>
    <row r="2285" spans="1:22" x14ac:dyDescent="0.25">
      <c r="A2285">
        <v>0</v>
      </c>
      <c r="B2285" s="286" t="s">
        <v>2423</v>
      </c>
      <c r="C2285" s="286" t="s">
        <v>2218</v>
      </c>
      <c r="D2285" s="286" t="s">
        <v>2192</v>
      </c>
      <c r="E2285" s="285">
        <v>3447</v>
      </c>
      <c r="F2285" s="260" t="s">
        <v>2558</v>
      </c>
      <c r="G2285" s="259"/>
      <c r="H2285" s="259" t="s">
        <v>2175</v>
      </c>
      <c r="I2285" s="258">
        <v>40</v>
      </c>
      <c r="J2285" s="255"/>
      <c r="K2285" s="257"/>
      <c r="L2285" s="256">
        <v>0.49565599999999999</v>
      </c>
      <c r="M2285" s="201">
        <v>-50.601474171728242</v>
      </c>
      <c r="N2285" s="201">
        <v>415.34755298882715</v>
      </c>
      <c r="O2285" s="201">
        <v>41.094000000000001</v>
      </c>
      <c r="P2285" s="255">
        <v>41.094000000000001</v>
      </c>
      <c r="Q2285" s="255">
        <v>415.34755298882715</v>
      </c>
      <c r="R2285" s="255">
        <v>-50.353646171728244</v>
      </c>
      <c r="S2285" s="256">
        <v>344.7090069817861</v>
      </c>
      <c r="T2285" s="256">
        <v>344.95683498178613</v>
      </c>
      <c r="U2285" s="256"/>
      <c r="V2285" s="170">
        <v>276.23037711538626</v>
      </c>
    </row>
    <row r="2286" spans="1:22" x14ac:dyDescent="0.25">
      <c r="A2286">
        <v>0</v>
      </c>
      <c r="B2286" s="286"/>
      <c r="C2286" s="286"/>
      <c r="D2286" s="286"/>
      <c r="E2286" s="285"/>
      <c r="F2286" s="260" t="s">
        <v>619</v>
      </c>
      <c r="G2286" s="259"/>
      <c r="H2286" s="259"/>
      <c r="I2286" s="258"/>
      <c r="J2286" s="255"/>
      <c r="K2286" s="257"/>
      <c r="L2286" s="256">
        <v>0</v>
      </c>
      <c r="M2286" s="201">
        <v>-50.353646171728244</v>
      </c>
      <c r="N2286" s="201">
        <v>415.34755298882715</v>
      </c>
      <c r="O2286" s="201">
        <v>41.094000000000001</v>
      </c>
      <c r="P2286" s="255">
        <v>41.094000000000001</v>
      </c>
      <c r="Q2286" s="255">
        <v>415.34755298882715</v>
      </c>
      <c r="R2286" s="255">
        <v>-50.353646171728244</v>
      </c>
      <c r="S2286" s="256">
        <v>344.95683498178613</v>
      </c>
      <c r="T2286" s="256">
        <v>344.95683498178613</v>
      </c>
      <c r="U2286" s="256"/>
      <c r="V2286" s="170">
        <v>276.47820511538629</v>
      </c>
    </row>
    <row r="2287" spans="1:22" x14ac:dyDescent="0.25">
      <c r="A2287">
        <v>0</v>
      </c>
      <c r="B2287" s="286"/>
      <c r="C2287" s="286"/>
      <c r="D2287" s="286"/>
      <c r="E2287" s="285"/>
      <c r="F2287" s="260"/>
      <c r="G2287" s="259"/>
      <c r="H2287" s="259"/>
      <c r="I2287" s="258"/>
      <c r="J2287" s="255"/>
      <c r="K2287" s="257"/>
      <c r="L2287" s="256">
        <v>0</v>
      </c>
      <c r="M2287" s="201">
        <v>-50.353646171728244</v>
      </c>
      <c r="N2287" s="201">
        <v>415.34755298882715</v>
      </c>
      <c r="O2287" s="201">
        <v>41.094000000000001</v>
      </c>
      <c r="P2287" s="255">
        <v>41.094000000000001</v>
      </c>
      <c r="Q2287" s="255">
        <v>415.34755298882715</v>
      </c>
      <c r="R2287" s="255">
        <v>-50.353646171728244</v>
      </c>
      <c r="S2287" s="256">
        <v>344.95683498178613</v>
      </c>
      <c r="T2287" s="256">
        <v>344.95683498178613</v>
      </c>
      <c r="U2287" s="256"/>
      <c r="V2287" s="170">
        <v>276.47820511538629</v>
      </c>
    </row>
    <row r="2288" spans="1:22" x14ac:dyDescent="0.25">
      <c r="A2288">
        <v>0</v>
      </c>
      <c r="B2288" s="286"/>
      <c r="C2288" s="286"/>
      <c r="D2288" s="286"/>
      <c r="E2288" s="285"/>
      <c r="F2288" s="260" t="s">
        <v>619</v>
      </c>
      <c r="G2288" s="259"/>
      <c r="H2288" s="259" t="s">
        <v>1962</v>
      </c>
      <c r="I2288" s="258"/>
      <c r="J2288" s="255"/>
      <c r="K2288" s="257"/>
      <c r="L2288" s="256">
        <v>9.9516999999999994E-2</v>
      </c>
      <c r="M2288" s="201">
        <v>-50.303887671728248</v>
      </c>
      <c r="N2288" s="201">
        <v>415.34755298882715</v>
      </c>
      <c r="O2288" s="201">
        <v>41.094000000000001</v>
      </c>
      <c r="P2288" s="255">
        <v>41.094000000000001</v>
      </c>
      <c r="Q2288" s="255">
        <v>415.34755298882715</v>
      </c>
      <c r="R2288" s="255">
        <v>-50.254129171728245</v>
      </c>
      <c r="S2288" s="256">
        <v>345.00659348178613</v>
      </c>
      <c r="T2288" s="256">
        <v>345.05635198178612</v>
      </c>
      <c r="U2288" s="256"/>
      <c r="V2288" s="170">
        <v>276.52796361538628</v>
      </c>
    </row>
    <row r="2289" spans="1:22" x14ac:dyDescent="0.25">
      <c r="A2289">
        <v>0</v>
      </c>
      <c r="B2289" s="286" t="s">
        <v>2423</v>
      </c>
      <c r="C2289" s="286" t="s">
        <v>2218</v>
      </c>
      <c r="D2289" s="286" t="s">
        <v>2190</v>
      </c>
      <c r="E2289" s="285">
        <v>3453</v>
      </c>
      <c r="F2289" s="260" t="s">
        <v>2557</v>
      </c>
      <c r="G2289" s="259"/>
      <c r="H2289" s="259" t="s">
        <v>2175</v>
      </c>
      <c r="I2289" s="258">
        <v>40</v>
      </c>
      <c r="J2289" s="255"/>
      <c r="K2289" s="257"/>
      <c r="L2289" s="256">
        <v>0.49565599999999999</v>
      </c>
      <c r="M2289" s="201">
        <v>-50.006301171728246</v>
      </c>
      <c r="N2289" s="201">
        <v>415.34755298882715</v>
      </c>
      <c r="O2289" s="201">
        <v>41.094000000000001</v>
      </c>
      <c r="P2289" s="255">
        <v>41.094000000000001</v>
      </c>
      <c r="Q2289" s="255">
        <v>415.34755298882715</v>
      </c>
      <c r="R2289" s="255">
        <v>-49.758473171728248</v>
      </c>
      <c r="S2289" s="256">
        <v>345.30417998178609</v>
      </c>
      <c r="T2289" s="256">
        <v>345.55200798178612</v>
      </c>
      <c r="U2289" s="256"/>
      <c r="V2289" s="170">
        <v>276.82555011538625</v>
      </c>
    </row>
    <row r="2290" spans="1:22" x14ac:dyDescent="0.25">
      <c r="A2290">
        <v>0</v>
      </c>
      <c r="B2290" s="286" t="s">
        <v>2423</v>
      </c>
      <c r="C2290" s="286" t="s">
        <v>2218</v>
      </c>
      <c r="D2290" s="286" t="s">
        <v>2174</v>
      </c>
      <c r="E2290" s="285">
        <v>3456</v>
      </c>
      <c r="F2290" s="260" t="s">
        <v>2556</v>
      </c>
      <c r="G2290" s="259"/>
      <c r="H2290" s="259" t="s">
        <v>4278</v>
      </c>
      <c r="I2290" s="258"/>
      <c r="J2290" s="255"/>
      <c r="K2290" s="257"/>
      <c r="L2290" s="256">
        <v>0</v>
      </c>
      <c r="M2290" s="201">
        <v>-49.758473171728248</v>
      </c>
      <c r="N2290" s="201">
        <v>415.34755298882715</v>
      </c>
      <c r="O2290" s="201">
        <v>41.094000000000001</v>
      </c>
      <c r="P2290" s="255">
        <v>41.094000000000001</v>
      </c>
      <c r="Q2290" s="255">
        <v>415.34755298882715</v>
      </c>
      <c r="R2290" s="255">
        <v>-49.758473171728248</v>
      </c>
      <c r="S2290" s="256">
        <v>345.55200798178612</v>
      </c>
      <c r="T2290" s="256">
        <v>345.55200798178612</v>
      </c>
      <c r="U2290" s="256"/>
      <c r="V2290" s="170">
        <v>277.07337811538628</v>
      </c>
    </row>
    <row r="2291" spans="1:22" x14ac:dyDescent="0.25">
      <c r="A2291">
        <v>0</v>
      </c>
      <c r="B2291" s="286"/>
      <c r="C2291" s="286"/>
      <c r="D2291" s="286"/>
      <c r="E2291" s="285"/>
      <c r="F2291" s="260"/>
      <c r="G2291" s="259"/>
      <c r="H2291" s="259"/>
      <c r="I2291" s="258"/>
      <c r="J2291" s="255"/>
      <c r="K2291" s="257"/>
      <c r="L2291" s="256">
        <v>0</v>
      </c>
      <c r="M2291" s="201">
        <v>-49.758473171728248</v>
      </c>
      <c r="N2291" s="201">
        <v>415.34755298882715</v>
      </c>
      <c r="O2291" s="201">
        <v>41.094000000000001</v>
      </c>
      <c r="P2291" s="255">
        <v>41.094000000000001</v>
      </c>
      <c r="Q2291" s="255">
        <v>415.34755298882715</v>
      </c>
      <c r="R2291" s="255">
        <v>-49.758473171728248</v>
      </c>
      <c r="S2291" s="256">
        <v>345.55200798178612</v>
      </c>
      <c r="T2291" s="256">
        <v>345.55200798178612</v>
      </c>
      <c r="U2291" s="256"/>
      <c r="V2291" s="170">
        <v>277.07337811538628</v>
      </c>
    </row>
    <row r="2292" spans="1:22" x14ac:dyDescent="0.25">
      <c r="A2292">
        <v>0</v>
      </c>
      <c r="B2292" s="286"/>
      <c r="C2292" s="286"/>
      <c r="D2292" s="286"/>
      <c r="E2292" s="285"/>
      <c r="F2292" s="260"/>
      <c r="G2292" s="259"/>
      <c r="H2292" s="259" t="s">
        <v>1962</v>
      </c>
      <c r="I2292" s="258"/>
      <c r="J2292" s="255"/>
      <c r="K2292" s="257"/>
      <c r="L2292" s="256">
        <v>0.15525</v>
      </c>
      <c r="M2292" s="201">
        <v>-49.680848171728243</v>
      </c>
      <c r="N2292" s="201">
        <v>415.34755298882715</v>
      </c>
      <c r="O2292" s="201">
        <v>41.094000000000001</v>
      </c>
      <c r="P2292" s="255">
        <v>41.094000000000001</v>
      </c>
      <c r="Q2292" s="255">
        <v>415.34755298882715</v>
      </c>
      <c r="R2292" s="255">
        <v>-49.603223171728246</v>
      </c>
      <c r="S2292" s="256">
        <v>345.62963298178613</v>
      </c>
      <c r="T2292" s="256">
        <v>345.70725798178614</v>
      </c>
      <c r="U2292" s="256"/>
      <c r="V2292" s="170">
        <v>277.15100311538629</v>
      </c>
    </row>
    <row r="2293" spans="1:22" x14ac:dyDescent="0.25">
      <c r="A2293">
        <v>0</v>
      </c>
      <c r="B2293" s="286" t="s">
        <v>2423</v>
      </c>
      <c r="C2293" s="286" t="s">
        <v>2218</v>
      </c>
      <c r="D2293" s="286" t="s">
        <v>2187</v>
      </c>
      <c r="E2293" s="285">
        <v>3460</v>
      </c>
      <c r="F2293" s="260" t="s">
        <v>2555</v>
      </c>
      <c r="G2293" s="259" t="s">
        <v>2185</v>
      </c>
      <c r="H2293" s="259" t="s">
        <v>2184</v>
      </c>
      <c r="I2293" s="258">
        <v>40</v>
      </c>
      <c r="J2293" s="255"/>
      <c r="K2293" s="257"/>
      <c r="L2293" s="256">
        <v>0.5</v>
      </c>
      <c r="M2293" s="201">
        <v>-49.353223171728246</v>
      </c>
      <c r="N2293" s="201">
        <v>415.34755298882715</v>
      </c>
      <c r="O2293" s="201">
        <v>41.094000000000001</v>
      </c>
      <c r="P2293" s="255">
        <v>41.094000000000001</v>
      </c>
      <c r="Q2293" s="255">
        <v>415.34755298882715</v>
      </c>
      <c r="R2293" s="255">
        <v>-49.103223171728246</v>
      </c>
      <c r="S2293" s="256">
        <v>345.95725798178614</v>
      </c>
      <c r="T2293" s="256">
        <v>346.20725798178614</v>
      </c>
      <c r="U2293" s="256"/>
      <c r="V2293" s="170">
        <v>277.4786281153863</v>
      </c>
    </row>
    <row r="2294" spans="1:22" x14ac:dyDescent="0.25">
      <c r="A2294">
        <v>0</v>
      </c>
      <c r="B2294" s="286"/>
      <c r="C2294" s="286"/>
      <c r="D2294" s="286"/>
      <c r="E2294" s="285"/>
      <c r="F2294" s="260" t="s">
        <v>619</v>
      </c>
      <c r="G2294" s="259"/>
      <c r="H2294" s="259" t="s">
        <v>1962</v>
      </c>
      <c r="I2294" s="258"/>
      <c r="J2294" s="255"/>
      <c r="K2294" s="257"/>
      <c r="L2294" s="256">
        <v>0.15525</v>
      </c>
      <c r="M2294" s="201">
        <v>-49.025598171728248</v>
      </c>
      <c r="N2294" s="201">
        <v>415.34755298882715</v>
      </c>
      <c r="O2294" s="201">
        <v>41.094000000000001</v>
      </c>
      <c r="P2294" s="255">
        <v>41.094000000000001</v>
      </c>
      <c r="Q2294" s="255">
        <v>415.34755298882715</v>
      </c>
      <c r="R2294" s="255">
        <v>-48.947973171728243</v>
      </c>
      <c r="S2294" s="256">
        <v>346.28488298178615</v>
      </c>
      <c r="T2294" s="256">
        <v>346.36250798178617</v>
      </c>
      <c r="U2294" s="256"/>
      <c r="V2294" s="170">
        <v>277.80625311538631</v>
      </c>
    </row>
    <row r="2295" spans="1:22" x14ac:dyDescent="0.25">
      <c r="A2295">
        <v>0</v>
      </c>
      <c r="B2295" s="286" t="s">
        <v>2423</v>
      </c>
      <c r="C2295" s="286" t="s">
        <v>2218</v>
      </c>
      <c r="D2295" s="286" t="s">
        <v>2183</v>
      </c>
      <c r="E2295" s="285">
        <v>3466</v>
      </c>
      <c r="F2295" s="260" t="s">
        <v>2554</v>
      </c>
      <c r="G2295" s="259"/>
      <c r="H2295" s="259" t="s">
        <v>2175</v>
      </c>
      <c r="I2295" s="258">
        <v>40</v>
      </c>
      <c r="J2295" s="255"/>
      <c r="K2295" s="257"/>
      <c r="L2295" s="256">
        <v>0.49565599999999999</v>
      </c>
      <c r="M2295" s="201">
        <v>-48.700145171728245</v>
      </c>
      <c r="N2295" s="201">
        <v>415.34755298882715</v>
      </c>
      <c r="O2295" s="201">
        <v>41.094000000000001</v>
      </c>
      <c r="P2295" s="255">
        <v>41.094000000000001</v>
      </c>
      <c r="Q2295" s="255">
        <v>415.34755298882715</v>
      </c>
      <c r="R2295" s="255">
        <v>-48.452317171728247</v>
      </c>
      <c r="S2295" s="256">
        <v>346.61033598178614</v>
      </c>
      <c r="T2295" s="256">
        <v>346.85816398178616</v>
      </c>
      <c r="U2295" s="256"/>
      <c r="V2295" s="170">
        <v>278.13170611538629</v>
      </c>
    </row>
    <row r="2296" spans="1:22" x14ac:dyDescent="0.25">
      <c r="A2296">
        <v>0</v>
      </c>
      <c r="B2296" s="286"/>
      <c r="C2296" s="286"/>
      <c r="D2296" s="286"/>
      <c r="E2296" s="285"/>
      <c r="F2296" s="260" t="s">
        <v>619</v>
      </c>
      <c r="G2296" s="259"/>
      <c r="H2296" s="259"/>
      <c r="I2296" s="258"/>
      <c r="J2296" s="255"/>
      <c r="K2296" s="257"/>
      <c r="L2296" s="256">
        <v>0</v>
      </c>
      <c r="M2296" s="201">
        <v>-48.452317171728247</v>
      </c>
      <c r="N2296" s="201">
        <v>415.34755298882715</v>
      </c>
      <c r="O2296" s="201">
        <v>41.094000000000001</v>
      </c>
      <c r="P2296" s="255">
        <v>41.094000000000001</v>
      </c>
      <c r="Q2296" s="255">
        <v>415.34755298882715</v>
      </c>
      <c r="R2296" s="255">
        <v>-48.452317171728247</v>
      </c>
      <c r="S2296" s="256">
        <v>346.85816398178616</v>
      </c>
      <c r="T2296" s="256">
        <v>346.85816398178616</v>
      </c>
      <c r="U2296" s="256"/>
      <c r="V2296" s="170">
        <v>278.37953411538632</v>
      </c>
    </row>
    <row r="2297" spans="1:22" x14ac:dyDescent="0.25">
      <c r="A2297">
        <v>0</v>
      </c>
      <c r="B2297" s="286"/>
      <c r="C2297" s="286"/>
      <c r="D2297" s="286"/>
      <c r="E2297" s="285"/>
      <c r="F2297" s="260"/>
      <c r="G2297" s="259"/>
      <c r="H2297" s="259"/>
      <c r="I2297" s="258"/>
      <c r="J2297" s="255"/>
      <c r="K2297" s="257"/>
      <c r="L2297" s="256">
        <v>0</v>
      </c>
      <c r="M2297" s="201">
        <v>-48.452317171728247</v>
      </c>
      <c r="N2297" s="201">
        <v>415.34755298882715</v>
      </c>
      <c r="O2297" s="201">
        <v>41.094000000000001</v>
      </c>
      <c r="P2297" s="255">
        <v>41.094000000000001</v>
      </c>
      <c r="Q2297" s="255">
        <v>415.34755298882715</v>
      </c>
      <c r="R2297" s="255">
        <v>-48.452317171728247</v>
      </c>
      <c r="S2297" s="256">
        <v>346.85816398178616</v>
      </c>
      <c r="T2297" s="256">
        <v>346.85816398178616</v>
      </c>
      <c r="U2297" s="256"/>
      <c r="V2297" s="170">
        <v>278.37953411538632</v>
      </c>
    </row>
    <row r="2298" spans="1:22" x14ac:dyDescent="0.25">
      <c r="A2298">
        <v>0</v>
      </c>
      <c r="B2298" s="286"/>
      <c r="C2298" s="286"/>
      <c r="D2298" s="286"/>
      <c r="E2298" s="285"/>
      <c r="F2298" s="260"/>
      <c r="G2298" s="259"/>
      <c r="H2298" s="259" t="s">
        <v>1962</v>
      </c>
      <c r="I2298" s="258"/>
      <c r="J2298" s="255"/>
      <c r="K2298" s="257"/>
      <c r="L2298" s="256">
        <v>9.9516999999999994E-2</v>
      </c>
      <c r="M2298" s="201">
        <v>-48.402558671728244</v>
      </c>
      <c r="N2298" s="201">
        <v>415.34755298882715</v>
      </c>
      <c r="O2298" s="201">
        <v>41.094000000000001</v>
      </c>
      <c r="P2298" s="255">
        <v>41.094000000000001</v>
      </c>
      <c r="Q2298" s="255">
        <v>415.34755298882715</v>
      </c>
      <c r="R2298" s="255">
        <v>-48.352800171728248</v>
      </c>
      <c r="S2298" s="256">
        <v>346.90792248178616</v>
      </c>
      <c r="T2298" s="256">
        <v>346.95768098178615</v>
      </c>
      <c r="U2298" s="256"/>
      <c r="V2298" s="170">
        <v>278.42929261538632</v>
      </c>
    </row>
    <row r="2299" spans="1:22" x14ac:dyDescent="0.25">
      <c r="A2299">
        <v>0</v>
      </c>
      <c r="B2299" s="286" t="s">
        <v>2423</v>
      </c>
      <c r="C2299" s="286" t="s">
        <v>2218</v>
      </c>
      <c r="D2299" s="286" t="s">
        <v>2181</v>
      </c>
      <c r="E2299" s="285">
        <v>3472</v>
      </c>
      <c r="F2299" s="260" t="s">
        <v>2553</v>
      </c>
      <c r="G2299" s="259"/>
      <c r="H2299" s="259" t="s">
        <v>2175</v>
      </c>
      <c r="I2299" s="258">
        <v>40</v>
      </c>
      <c r="J2299" s="255"/>
      <c r="K2299" s="257"/>
      <c r="L2299" s="256">
        <v>0.49565599999999999</v>
      </c>
      <c r="M2299" s="201">
        <v>-48.104972171728249</v>
      </c>
      <c r="N2299" s="201">
        <v>415.34755298882715</v>
      </c>
      <c r="O2299" s="201">
        <v>41.094000000000001</v>
      </c>
      <c r="P2299" s="255">
        <v>41.094000000000001</v>
      </c>
      <c r="Q2299" s="255">
        <v>415.34755298882715</v>
      </c>
      <c r="R2299" s="255">
        <v>-47.857144171728251</v>
      </c>
      <c r="S2299" s="256">
        <v>347.20550898178612</v>
      </c>
      <c r="T2299" s="256">
        <v>347.45333698178615</v>
      </c>
      <c r="U2299" s="256"/>
      <c r="V2299" s="170">
        <v>278.72687911538628</v>
      </c>
    </row>
    <row r="2300" spans="1:22" x14ac:dyDescent="0.25">
      <c r="A2300">
        <v>0</v>
      </c>
      <c r="B2300" s="286"/>
      <c r="C2300" s="286"/>
      <c r="D2300" s="286"/>
      <c r="E2300" s="285"/>
      <c r="F2300" s="260" t="s">
        <v>619</v>
      </c>
      <c r="G2300" s="259"/>
      <c r="H2300" s="259"/>
      <c r="I2300" s="258"/>
      <c r="J2300" s="255"/>
      <c r="K2300" s="257"/>
      <c r="L2300" s="256">
        <v>0</v>
      </c>
      <c r="M2300" s="201">
        <v>-47.857144171728251</v>
      </c>
      <c r="N2300" s="201">
        <v>415.34755298882715</v>
      </c>
      <c r="O2300" s="201">
        <v>41.094000000000001</v>
      </c>
      <c r="P2300" s="255">
        <v>41.094000000000001</v>
      </c>
      <c r="Q2300" s="255">
        <v>415.34755298882715</v>
      </c>
      <c r="R2300" s="255">
        <v>-47.857144171728251</v>
      </c>
      <c r="S2300" s="256">
        <v>347.45333698178615</v>
      </c>
      <c r="T2300" s="256">
        <v>347.45333698178615</v>
      </c>
      <c r="U2300" s="256"/>
      <c r="V2300" s="170">
        <v>278.97470711538631</v>
      </c>
    </row>
    <row r="2301" spans="1:22" x14ac:dyDescent="0.25">
      <c r="A2301">
        <v>0</v>
      </c>
      <c r="B2301" s="286"/>
      <c r="C2301" s="286"/>
      <c r="D2301" s="286"/>
      <c r="E2301" s="285"/>
      <c r="F2301" s="260"/>
      <c r="G2301" s="259"/>
      <c r="H2301" s="259"/>
      <c r="I2301" s="258"/>
      <c r="J2301" s="255"/>
      <c r="K2301" s="257"/>
      <c r="L2301" s="256">
        <v>0</v>
      </c>
      <c r="M2301" s="201">
        <v>-47.857144171728251</v>
      </c>
      <c r="N2301" s="201">
        <v>415.34755298882715</v>
      </c>
      <c r="O2301" s="201">
        <v>41.094000000000001</v>
      </c>
      <c r="P2301" s="255">
        <v>41.094000000000001</v>
      </c>
      <c r="Q2301" s="255">
        <v>415.34755298882715</v>
      </c>
      <c r="R2301" s="255">
        <v>-47.857144171728251</v>
      </c>
      <c r="S2301" s="256">
        <v>347.45333698178615</v>
      </c>
      <c r="T2301" s="256">
        <v>347.45333698178615</v>
      </c>
      <c r="U2301" s="256"/>
      <c r="V2301" s="170">
        <v>278.97470711538631</v>
      </c>
    </row>
    <row r="2302" spans="1:22" x14ac:dyDescent="0.25">
      <c r="A2302">
        <v>0</v>
      </c>
      <c r="B2302" s="286"/>
      <c r="C2302" s="286"/>
      <c r="D2302" s="286"/>
      <c r="E2302" s="285"/>
      <c r="F2302" s="260" t="s">
        <v>619</v>
      </c>
      <c r="G2302" s="259"/>
      <c r="H2302" s="259" t="s">
        <v>1962</v>
      </c>
      <c r="I2302" s="258"/>
      <c r="J2302" s="255"/>
      <c r="K2302" s="257"/>
      <c r="L2302" s="256">
        <v>9.9516999999999994E-2</v>
      </c>
      <c r="M2302" s="201">
        <v>-47.807385671728255</v>
      </c>
      <c r="N2302" s="201">
        <v>415.34755298882715</v>
      </c>
      <c r="O2302" s="201">
        <v>41.094000000000001</v>
      </c>
      <c r="P2302" s="255">
        <v>41.094000000000001</v>
      </c>
      <c r="Q2302" s="255">
        <v>415.34755298882715</v>
      </c>
      <c r="R2302" s="255">
        <v>-47.757627171728252</v>
      </c>
      <c r="S2302" s="256">
        <v>347.50309548178615</v>
      </c>
      <c r="T2302" s="256">
        <v>347.55285398178614</v>
      </c>
      <c r="U2302" s="256"/>
      <c r="V2302" s="170">
        <v>279.0244656153863</v>
      </c>
    </row>
    <row r="2303" spans="1:22" x14ac:dyDescent="0.25">
      <c r="A2303">
        <v>0</v>
      </c>
      <c r="B2303" s="286" t="s">
        <v>2423</v>
      </c>
      <c r="C2303" s="286" t="s">
        <v>2218</v>
      </c>
      <c r="D2303" s="286" t="s">
        <v>2179</v>
      </c>
      <c r="E2303" s="285">
        <v>3478</v>
      </c>
      <c r="F2303" s="260" t="s">
        <v>2552</v>
      </c>
      <c r="G2303" s="259"/>
      <c r="H2303" s="259" t="s">
        <v>2175</v>
      </c>
      <c r="I2303" s="258">
        <v>40</v>
      </c>
      <c r="J2303" s="255"/>
      <c r="K2303" s="257"/>
      <c r="L2303" s="256">
        <v>0.49565599999999999</v>
      </c>
      <c r="M2303" s="201">
        <v>-47.509799171728254</v>
      </c>
      <c r="N2303" s="201">
        <v>415.34755298882715</v>
      </c>
      <c r="O2303" s="201">
        <v>41.094000000000001</v>
      </c>
      <c r="P2303" s="255">
        <v>41.094000000000001</v>
      </c>
      <c r="Q2303" s="255">
        <v>415.34755298882715</v>
      </c>
      <c r="R2303" s="255">
        <v>-47.261971171728256</v>
      </c>
      <c r="S2303" s="256">
        <v>347.80068198178611</v>
      </c>
      <c r="T2303" s="256">
        <v>348.04850998178614</v>
      </c>
      <c r="U2303" s="256"/>
      <c r="V2303" s="170">
        <v>279.32205211538627</v>
      </c>
    </row>
    <row r="2304" spans="1:22" x14ac:dyDescent="0.25">
      <c r="A2304">
        <v>0</v>
      </c>
      <c r="B2304" s="286"/>
      <c r="C2304" s="286"/>
      <c r="D2304" s="286"/>
      <c r="E2304" s="285"/>
      <c r="F2304" s="260" t="s">
        <v>619</v>
      </c>
      <c r="G2304" s="259"/>
      <c r="H2304" s="259"/>
      <c r="I2304" s="258"/>
      <c r="J2304" s="255"/>
      <c r="K2304" s="257"/>
      <c r="L2304" s="256">
        <v>0</v>
      </c>
      <c r="M2304" s="201">
        <v>-47.261971171728256</v>
      </c>
      <c r="N2304" s="201">
        <v>415.34755298882715</v>
      </c>
      <c r="O2304" s="201">
        <v>41.094000000000001</v>
      </c>
      <c r="P2304" s="255">
        <v>41.094000000000001</v>
      </c>
      <c r="Q2304" s="255">
        <v>415.34755298882715</v>
      </c>
      <c r="R2304" s="255">
        <v>-47.261971171728256</v>
      </c>
      <c r="S2304" s="256">
        <v>348.04850998178614</v>
      </c>
      <c r="T2304" s="256">
        <v>348.04850998178614</v>
      </c>
      <c r="U2304" s="256"/>
      <c r="V2304" s="170">
        <v>279.5698801153863</v>
      </c>
    </row>
    <row r="2305" spans="1:22" x14ac:dyDescent="0.25">
      <c r="A2305">
        <v>0</v>
      </c>
      <c r="B2305" s="286"/>
      <c r="C2305" s="286"/>
      <c r="D2305" s="286"/>
      <c r="E2305" s="285"/>
      <c r="F2305" s="260"/>
      <c r="G2305" s="259"/>
      <c r="H2305" s="259"/>
      <c r="I2305" s="258"/>
      <c r="J2305" s="255"/>
      <c r="K2305" s="257"/>
      <c r="L2305" s="256">
        <v>0</v>
      </c>
      <c r="M2305" s="201">
        <v>-47.261971171728256</v>
      </c>
      <c r="N2305" s="201">
        <v>415.34755298882715</v>
      </c>
      <c r="O2305" s="201">
        <v>41.094000000000001</v>
      </c>
      <c r="P2305" s="255">
        <v>41.094000000000001</v>
      </c>
      <c r="Q2305" s="255">
        <v>415.34755298882715</v>
      </c>
      <c r="R2305" s="255">
        <v>-47.261971171728256</v>
      </c>
      <c r="S2305" s="256">
        <v>348.04850998178614</v>
      </c>
      <c r="T2305" s="256">
        <v>348.04850998178614</v>
      </c>
      <c r="U2305" s="256"/>
      <c r="V2305" s="170">
        <v>279.5698801153863</v>
      </c>
    </row>
    <row r="2306" spans="1:22" x14ac:dyDescent="0.25">
      <c r="A2306">
        <v>0</v>
      </c>
      <c r="B2306" s="286"/>
      <c r="C2306" s="286"/>
      <c r="D2306" s="286"/>
      <c r="E2306" s="285"/>
      <c r="F2306" s="260" t="s">
        <v>619</v>
      </c>
      <c r="G2306" s="259"/>
      <c r="H2306" s="259" t="s">
        <v>1962</v>
      </c>
      <c r="I2306" s="258"/>
      <c r="J2306" s="255"/>
      <c r="K2306" s="257"/>
      <c r="L2306" s="256">
        <v>9.9516999999999994E-2</v>
      </c>
      <c r="M2306" s="201">
        <v>-47.212212671728253</v>
      </c>
      <c r="N2306" s="201">
        <v>415.34755298882715</v>
      </c>
      <c r="O2306" s="201">
        <v>41.094000000000001</v>
      </c>
      <c r="P2306" s="255">
        <v>41.094000000000001</v>
      </c>
      <c r="Q2306" s="255">
        <v>415.34755298882715</v>
      </c>
      <c r="R2306" s="255">
        <v>-47.162454171728257</v>
      </c>
      <c r="S2306" s="256">
        <v>348.09826848178614</v>
      </c>
      <c r="T2306" s="256">
        <v>348.14802698178613</v>
      </c>
      <c r="U2306" s="256"/>
      <c r="V2306" s="170">
        <v>279.61963861538629</v>
      </c>
    </row>
    <row r="2307" spans="1:22" x14ac:dyDescent="0.25">
      <c r="A2307">
        <v>0</v>
      </c>
      <c r="B2307" s="286" t="s">
        <v>2423</v>
      </c>
      <c r="C2307" s="286" t="s">
        <v>2218</v>
      </c>
      <c r="D2307" s="286" t="s">
        <v>2177</v>
      </c>
      <c r="E2307" s="285">
        <v>3484</v>
      </c>
      <c r="F2307" s="260" t="s">
        <v>2551</v>
      </c>
      <c r="G2307" s="259"/>
      <c r="H2307" s="259" t="s">
        <v>2175</v>
      </c>
      <c r="I2307" s="258">
        <v>40</v>
      </c>
      <c r="J2307" s="255"/>
      <c r="K2307" s="257"/>
      <c r="L2307" s="256">
        <v>0.49565599999999999</v>
      </c>
      <c r="M2307" s="201">
        <v>-46.914626171728258</v>
      </c>
      <c r="N2307" s="201">
        <v>415.34755298882715</v>
      </c>
      <c r="O2307" s="201">
        <v>41.094000000000001</v>
      </c>
      <c r="P2307" s="255">
        <v>41.094000000000001</v>
      </c>
      <c r="Q2307" s="255">
        <v>415.34755298882715</v>
      </c>
      <c r="R2307" s="255">
        <v>-46.66679817172826</v>
      </c>
      <c r="S2307" s="256">
        <v>348.3958549817861</v>
      </c>
      <c r="T2307" s="256">
        <v>348.64368298178613</v>
      </c>
      <c r="U2307" s="256"/>
      <c r="V2307" s="170">
        <v>279.91722511538626</v>
      </c>
    </row>
    <row r="2308" spans="1:22" x14ac:dyDescent="0.25">
      <c r="A2308">
        <v>0</v>
      </c>
      <c r="B2308" s="286" t="s">
        <v>2423</v>
      </c>
      <c r="C2308" s="286" t="s">
        <v>2218</v>
      </c>
      <c r="D2308" s="286" t="s">
        <v>2174</v>
      </c>
      <c r="E2308" s="285">
        <v>3486</v>
      </c>
      <c r="F2308" s="260" t="s">
        <v>2550</v>
      </c>
      <c r="G2308" s="259"/>
      <c r="H2308" s="259" t="s">
        <v>4278</v>
      </c>
      <c r="I2308" s="258"/>
      <c r="J2308" s="255"/>
      <c r="K2308" s="257"/>
      <c r="L2308" s="256">
        <v>0</v>
      </c>
      <c r="M2308" s="201">
        <v>-46.66679817172826</v>
      </c>
      <c r="N2308" s="201">
        <v>415.34755298882715</v>
      </c>
      <c r="O2308" s="201">
        <v>41.094000000000001</v>
      </c>
      <c r="P2308" s="255">
        <v>41.094000000000001</v>
      </c>
      <c r="Q2308" s="255">
        <v>415.34755298882715</v>
      </c>
      <c r="R2308" s="255">
        <v>-46.66679817172826</v>
      </c>
      <c r="S2308" s="256">
        <v>348.64368298178613</v>
      </c>
      <c r="T2308" s="256">
        <v>348.64368298178613</v>
      </c>
      <c r="U2308" s="256"/>
      <c r="V2308" s="170">
        <v>280.16505311538629</v>
      </c>
    </row>
    <row r="2309" spans="1:22" x14ac:dyDescent="0.25">
      <c r="A2309">
        <v>0</v>
      </c>
      <c r="B2309" s="286"/>
      <c r="C2309" s="286"/>
      <c r="D2309" s="260"/>
      <c r="E2309" s="261"/>
      <c r="F2309" s="260"/>
      <c r="G2309" s="259"/>
      <c r="H2309" s="259"/>
      <c r="I2309" s="258"/>
      <c r="J2309" s="255"/>
      <c r="K2309" s="257"/>
      <c r="L2309" s="256">
        <v>0</v>
      </c>
      <c r="M2309" s="201">
        <v>-46.66679817172826</v>
      </c>
      <c r="N2309" s="201">
        <v>415.34755298882715</v>
      </c>
      <c r="O2309" s="201">
        <v>41.094000000000001</v>
      </c>
      <c r="P2309" s="255">
        <v>41.094000000000001</v>
      </c>
      <c r="Q2309" s="255">
        <v>415.34755298882715</v>
      </c>
      <c r="R2309" s="255">
        <v>-46.66679817172826</v>
      </c>
      <c r="S2309" s="256">
        <v>348.64368298178613</v>
      </c>
      <c r="T2309" s="256">
        <v>348.64368298178613</v>
      </c>
      <c r="U2309" s="256"/>
      <c r="V2309" s="170">
        <v>280.16505311538629</v>
      </c>
    </row>
    <row r="2310" spans="1:22" x14ac:dyDescent="0.25">
      <c r="A2310">
        <v>0</v>
      </c>
      <c r="B2310" s="286"/>
      <c r="C2310" s="286"/>
      <c r="D2310" s="286"/>
      <c r="E2310" s="285"/>
      <c r="F2310" s="260"/>
      <c r="G2310" s="259"/>
      <c r="H2310" s="259"/>
      <c r="I2310" s="258"/>
      <c r="J2310" s="255"/>
      <c r="K2310" s="257"/>
      <c r="L2310" s="256">
        <v>0.16770400000000002</v>
      </c>
      <c r="M2310" s="201">
        <v>-46.58294617172826</v>
      </c>
      <c r="N2310" s="201">
        <v>415.34755298882715</v>
      </c>
      <c r="O2310" s="201">
        <v>41.094000000000001</v>
      </c>
      <c r="P2310" s="255">
        <v>41.094000000000001</v>
      </c>
      <c r="Q2310" s="255">
        <v>415.34755298882715</v>
      </c>
      <c r="R2310" s="255">
        <v>-46.49909417172826</v>
      </c>
      <c r="S2310" s="256">
        <v>348.72753498178616</v>
      </c>
      <c r="T2310" s="256">
        <v>348.81138698178614</v>
      </c>
      <c r="U2310" s="263"/>
      <c r="V2310" s="170">
        <v>280.24890511538632</v>
      </c>
    </row>
    <row r="2311" spans="1:22" x14ac:dyDescent="0.25">
      <c r="A2311">
        <v>0</v>
      </c>
      <c r="B2311" s="260" t="s">
        <v>2423</v>
      </c>
      <c r="C2311" s="260" t="s">
        <v>2218</v>
      </c>
      <c r="D2311" s="260" t="s">
        <v>1981</v>
      </c>
      <c r="E2311" s="261">
        <v>3488</v>
      </c>
      <c r="F2311" s="255" t="s">
        <v>2549</v>
      </c>
      <c r="G2311" s="265"/>
      <c r="H2311" s="265" t="s">
        <v>1978</v>
      </c>
      <c r="I2311" s="284">
        <v>40</v>
      </c>
      <c r="J2311" s="255"/>
      <c r="K2311" s="257"/>
      <c r="L2311" s="255">
        <v>5.7403999999999997E-2</v>
      </c>
      <c r="M2311" s="201">
        <v>-46.470392171728264</v>
      </c>
      <c r="N2311" s="201">
        <v>415.34755298882715</v>
      </c>
      <c r="O2311" s="201">
        <v>41.094000000000001</v>
      </c>
      <c r="P2311" s="255">
        <v>41.094000000000001</v>
      </c>
      <c r="Q2311" s="255">
        <v>415.34755298882715</v>
      </c>
      <c r="R2311" s="255">
        <v>-46.441690171728261</v>
      </c>
      <c r="S2311" s="255">
        <v>348.84008898178615</v>
      </c>
      <c r="T2311" s="255">
        <v>348.86879098178616</v>
      </c>
      <c r="U2311" s="255"/>
      <c r="V2311" s="170">
        <v>280.36145911538631</v>
      </c>
    </row>
    <row r="2312" spans="1:22" x14ac:dyDescent="0.25">
      <c r="A2312">
        <v>0</v>
      </c>
      <c r="B2312" s="280"/>
      <c r="C2312" s="280"/>
      <c r="D2312" s="280"/>
      <c r="E2312" s="279"/>
      <c r="F2312" s="280" t="s">
        <v>619</v>
      </c>
      <c r="G2312" s="277"/>
      <c r="H2312" s="277" t="s">
        <v>1962</v>
      </c>
      <c r="I2312" s="276">
        <v>40</v>
      </c>
      <c r="J2312" s="274"/>
      <c r="K2312" s="275"/>
      <c r="L2312" s="274">
        <v>0.103502</v>
      </c>
      <c r="M2312" s="201">
        <v>-46.389939171728258</v>
      </c>
      <c r="N2312" s="201">
        <v>415.34755298882715</v>
      </c>
      <c r="O2312" s="201">
        <v>41.094000000000001</v>
      </c>
      <c r="P2312" s="273">
        <v>41.094000000000001</v>
      </c>
      <c r="Q2312" s="273">
        <v>415.34755298882715</v>
      </c>
      <c r="R2312" s="273">
        <v>-46.338188171728262</v>
      </c>
      <c r="S2312" s="273">
        <v>348.92054198178613</v>
      </c>
      <c r="T2312" s="273">
        <v>348.97229298178615</v>
      </c>
      <c r="U2312" s="273"/>
      <c r="V2312" s="170">
        <v>280.44191211538629</v>
      </c>
    </row>
    <row r="2313" spans="1:22" x14ac:dyDescent="0.25">
      <c r="A2313">
        <v>0</v>
      </c>
      <c r="B2313" s="280" t="s">
        <v>2423</v>
      </c>
      <c r="C2313" s="280" t="s">
        <v>2203</v>
      </c>
      <c r="D2313" s="280" t="s">
        <v>111</v>
      </c>
      <c r="E2313" s="279">
        <v>3490</v>
      </c>
      <c r="F2313" s="278" t="s">
        <v>1400</v>
      </c>
      <c r="G2313" s="277" t="s">
        <v>2169</v>
      </c>
      <c r="H2313" s="277" t="s">
        <v>1951</v>
      </c>
      <c r="I2313" s="276"/>
      <c r="J2313" s="273"/>
      <c r="K2313" s="275"/>
      <c r="L2313" s="274">
        <v>0</v>
      </c>
      <c r="M2313" s="201">
        <v>-46.338188171728262</v>
      </c>
      <c r="N2313" s="201">
        <v>415.34755298882715</v>
      </c>
      <c r="O2313" s="201">
        <v>41.094000000000001</v>
      </c>
      <c r="P2313" s="273">
        <v>41.094000000000001</v>
      </c>
      <c r="Q2313" s="273">
        <v>415.34755298882715</v>
      </c>
      <c r="R2313" s="273">
        <v>-46.338188171728262</v>
      </c>
      <c r="S2313" s="273">
        <v>348.97229298178615</v>
      </c>
      <c r="T2313" s="273">
        <v>348.97229298178615</v>
      </c>
      <c r="U2313" s="273"/>
      <c r="V2313" s="170">
        <v>280.49366311538631</v>
      </c>
    </row>
    <row r="2314" spans="1:22" x14ac:dyDescent="0.25">
      <c r="A2314">
        <v>0</v>
      </c>
      <c r="B2314" s="280"/>
      <c r="C2314" s="280"/>
      <c r="D2314" s="280"/>
      <c r="E2314" s="279"/>
      <c r="F2314" s="283" t="s">
        <v>619</v>
      </c>
      <c r="G2314" s="277"/>
      <c r="H2314" s="277" t="s">
        <v>1969</v>
      </c>
      <c r="I2314" s="282"/>
      <c r="J2314" s="281"/>
      <c r="K2314" s="275"/>
      <c r="L2314" s="274">
        <v>0.14528199999999999</v>
      </c>
      <c r="M2314" s="201">
        <v>-46.265547171728258</v>
      </c>
      <c r="N2314" s="201">
        <v>415.34755298882715</v>
      </c>
      <c r="O2314" s="201">
        <v>41.094000000000001</v>
      </c>
      <c r="P2314" s="273">
        <v>41.094000000000001</v>
      </c>
      <c r="Q2314" s="273">
        <v>415.34755298882715</v>
      </c>
      <c r="R2314" s="273">
        <v>-46.192906171728261</v>
      </c>
      <c r="S2314" s="273">
        <v>349.04493398178619</v>
      </c>
      <c r="T2314" s="273">
        <v>349.11757498178616</v>
      </c>
      <c r="U2314" s="273"/>
      <c r="V2314" s="170">
        <v>280.56630411538634</v>
      </c>
    </row>
    <row r="2315" spans="1:22" x14ac:dyDescent="0.25">
      <c r="A2315">
        <v>0</v>
      </c>
      <c r="B2315" s="280" t="s">
        <v>2423</v>
      </c>
      <c r="C2315" s="280" t="s">
        <v>2203</v>
      </c>
      <c r="D2315" s="280" t="s">
        <v>2087</v>
      </c>
      <c r="E2315" s="279">
        <v>3491</v>
      </c>
      <c r="F2315" s="278" t="s">
        <v>2548</v>
      </c>
      <c r="G2315" s="277"/>
      <c r="H2315" s="277" t="s">
        <v>2085</v>
      </c>
      <c r="I2315" s="276"/>
      <c r="J2315" s="273"/>
      <c r="K2315" s="275"/>
      <c r="L2315" s="274">
        <v>0</v>
      </c>
      <c r="M2315" s="201">
        <v>-46.192906171728261</v>
      </c>
      <c r="N2315" s="201">
        <v>415.34755298882715</v>
      </c>
      <c r="O2315" s="201">
        <v>41.094000000000001</v>
      </c>
      <c r="P2315" s="273">
        <v>41.094000000000001</v>
      </c>
      <c r="Q2315" s="273">
        <v>415.34755298882715</v>
      </c>
      <c r="R2315" s="273">
        <v>-46.192906171728261</v>
      </c>
      <c r="S2315" s="273">
        <v>349.11757498178616</v>
      </c>
      <c r="T2315" s="273">
        <v>349.11757498178616</v>
      </c>
      <c r="U2315" s="273"/>
      <c r="V2315" s="170">
        <v>280.63894511538632</v>
      </c>
    </row>
    <row r="2316" spans="1:22" x14ac:dyDescent="0.25">
      <c r="A2316">
        <v>0</v>
      </c>
      <c r="B2316" s="280"/>
      <c r="C2316" s="280"/>
      <c r="D2316" s="280"/>
      <c r="E2316" s="279"/>
      <c r="F2316" s="283" t="s">
        <v>619</v>
      </c>
      <c r="G2316" s="277"/>
      <c r="H2316" s="277" t="s">
        <v>1969</v>
      </c>
      <c r="I2316" s="282"/>
      <c r="J2316" s="281"/>
      <c r="K2316" s="275"/>
      <c r="L2316" s="274">
        <v>0</v>
      </c>
      <c r="M2316" s="201">
        <v>-46.192906171728261</v>
      </c>
      <c r="N2316" s="201">
        <v>415.34755298882715</v>
      </c>
      <c r="O2316" s="201">
        <v>41.094000000000001</v>
      </c>
      <c r="P2316" s="273">
        <v>41.094000000000001</v>
      </c>
      <c r="Q2316" s="273">
        <v>415.34755298882715</v>
      </c>
      <c r="R2316" s="273">
        <v>-46.192906171728261</v>
      </c>
      <c r="S2316" s="273">
        <v>349.11757498178616</v>
      </c>
      <c r="T2316" s="273">
        <v>349.11757498178616</v>
      </c>
      <c r="U2316" s="273"/>
      <c r="V2316" s="170">
        <v>280.63894511538632</v>
      </c>
    </row>
    <row r="2317" spans="1:22" x14ac:dyDescent="0.25">
      <c r="A2317">
        <v>0</v>
      </c>
      <c r="B2317" s="280" t="s">
        <v>2423</v>
      </c>
      <c r="C2317" s="280" t="s">
        <v>2203</v>
      </c>
      <c r="D2317" s="280" t="s">
        <v>1990</v>
      </c>
      <c r="E2317" s="279">
        <v>3491</v>
      </c>
      <c r="F2317" s="278" t="s">
        <v>2547</v>
      </c>
      <c r="G2317" s="277" t="s">
        <v>1988</v>
      </c>
      <c r="H2317" s="277" t="s">
        <v>1987</v>
      </c>
      <c r="I2317" s="276"/>
      <c r="J2317" s="273"/>
      <c r="K2317" s="275"/>
      <c r="L2317" s="274">
        <v>0</v>
      </c>
      <c r="M2317" s="201">
        <v>-46.192906171728261</v>
      </c>
      <c r="N2317" s="201">
        <v>415.34755298882715</v>
      </c>
      <c r="O2317" s="201">
        <v>41.094000000000001</v>
      </c>
      <c r="P2317" s="273">
        <v>41.094000000000001</v>
      </c>
      <c r="Q2317" s="273">
        <v>415.34755298882715</v>
      </c>
      <c r="R2317" s="273">
        <v>-46.192906171728261</v>
      </c>
      <c r="S2317" s="273">
        <v>349.11757498178616</v>
      </c>
      <c r="T2317" s="273">
        <v>349.11757498178616</v>
      </c>
      <c r="U2317" s="273"/>
      <c r="V2317" s="170">
        <v>280.63894511538632</v>
      </c>
    </row>
    <row r="2318" spans="1:22" x14ac:dyDescent="0.25">
      <c r="A2318">
        <v>0</v>
      </c>
      <c r="B2318" s="280"/>
      <c r="C2318" s="280"/>
      <c r="D2318" s="280"/>
      <c r="E2318" s="279"/>
      <c r="F2318" s="278" t="s">
        <v>619</v>
      </c>
      <c r="G2318" s="277"/>
      <c r="H2318" s="277" t="s">
        <v>1962</v>
      </c>
      <c r="I2318" s="276">
        <v>40</v>
      </c>
      <c r="J2318" s="273"/>
      <c r="K2318" s="275"/>
      <c r="L2318" s="274">
        <v>0.13121600000000003</v>
      </c>
      <c r="M2318" s="201">
        <v>-46.127298171728256</v>
      </c>
      <c r="N2318" s="201">
        <v>415.34755298882715</v>
      </c>
      <c r="O2318" s="201">
        <v>41.094000000000001</v>
      </c>
      <c r="P2318" s="273">
        <v>41.094000000000001</v>
      </c>
      <c r="Q2318" s="273">
        <v>415.34755298882715</v>
      </c>
      <c r="R2318" s="273">
        <v>-46.061690171728259</v>
      </c>
      <c r="S2318" s="273">
        <v>349.18318298178616</v>
      </c>
      <c r="T2318" s="273">
        <v>349.24879098178616</v>
      </c>
      <c r="U2318" s="273"/>
      <c r="V2318" s="170">
        <v>280.70455311538632</v>
      </c>
    </row>
    <row r="2319" spans="1:22" x14ac:dyDescent="0.25">
      <c r="A2319">
        <v>0</v>
      </c>
      <c r="B2319" s="260" t="s">
        <v>2423</v>
      </c>
      <c r="C2319" s="260" t="s">
        <v>2200</v>
      </c>
      <c r="D2319" s="260" t="s">
        <v>1981</v>
      </c>
      <c r="E2319" s="261">
        <v>3493</v>
      </c>
      <c r="F2319" s="255" t="s">
        <v>2546</v>
      </c>
      <c r="G2319" s="265"/>
      <c r="H2319" s="265" t="s">
        <v>1978</v>
      </c>
      <c r="I2319" s="284">
        <v>40</v>
      </c>
      <c r="J2319" s="255"/>
      <c r="K2319" s="257"/>
      <c r="L2319" s="255">
        <v>5.7403999999999997E-2</v>
      </c>
      <c r="M2319" s="201">
        <v>-46.032988171728263</v>
      </c>
      <c r="N2319" s="201">
        <v>415.34755298882715</v>
      </c>
      <c r="O2319" s="201">
        <v>41.094000000000001</v>
      </c>
      <c r="P2319" s="255">
        <v>41.094000000000001</v>
      </c>
      <c r="Q2319" s="255">
        <v>415.34755298882715</v>
      </c>
      <c r="R2319" s="255">
        <v>-46.004286171728261</v>
      </c>
      <c r="S2319" s="255">
        <v>349.27749298178617</v>
      </c>
      <c r="T2319" s="255">
        <v>349.30619498178618</v>
      </c>
      <c r="U2319" s="255"/>
      <c r="V2319" s="170">
        <v>280.79886311538633</v>
      </c>
    </row>
    <row r="2320" spans="1:22" x14ac:dyDescent="0.25">
      <c r="A2320">
        <v>0</v>
      </c>
      <c r="B2320" s="286"/>
      <c r="C2320" s="286"/>
      <c r="D2320" s="286"/>
      <c r="E2320" s="285"/>
      <c r="F2320" s="260" t="s">
        <v>619</v>
      </c>
      <c r="G2320" s="259"/>
      <c r="H2320" s="259" t="s">
        <v>2198</v>
      </c>
      <c r="I2320" s="258"/>
      <c r="J2320" s="255"/>
      <c r="K2320" s="257"/>
      <c r="L2320" s="256">
        <v>0.16770400000000002</v>
      </c>
      <c r="M2320" s="201">
        <v>-45.92043417172826</v>
      </c>
      <c r="N2320" s="201">
        <v>415.34755298882715</v>
      </c>
      <c r="O2320" s="201">
        <v>41.094000000000001</v>
      </c>
      <c r="P2320" s="255">
        <v>41.094000000000001</v>
      </c>
      <c r="Q2320" s="255">
        <v>415.34755298882715</v>
      </c>
      <c r="R2320" s="255">
        <v>-45.83658217172826</v>
      </c>
      <c r="S2320" s="256">
        <v>349.39004698178621</v>
      </c>
      <c r="T2320" s="256">
        <v>349.47389898178619</v>
      </c>
      <c r="U2320" s="263"/>
      <c r="V2320" s="170">
        <v>280.91141711538637</v>
      </c>
    </row>
    <row r="2321" spans="1:22" x14ac:dyDescent="0.25">
      <c r="A2321">
        <v>0</v>
      </c>
      <c r="B2321" s="286" t="s">
        <v>2423</v>
      </c>
      <c r="C2321" s="286" t="s">
        <v>2200</v>
      </c>
      <c r="D2321" s="286" t="s">
        <v>2197</v>
      </c>
      <c r="E2321" s="285">
        <v>3497</v>
      </c>
      <c r="F2321" s="260" t="s">
        <v>2545</v>
      </c>
      <c r="G2321" s="259"/>
      <c r="H2321" s="259" t="s">
        <v>2175</v>
      </c>
      <c r="I2321" s="258">
        <v>40</v>
      </c>
      <c r="J2321" s="255"/>
      <c r="K2321" s="257"/>
      <c r="L2321" s="256">
        <v>0.49565599999999999</v>
      </c>
      <c r="M2321" s="201">
        <v>-45.588754171728262</v>
      </c>
      <c r="N2321" s="201">
        <v>415.34755298882715</v>
      </c>
      <c r="O2321" s="201">
        <v>41.094000000000001</v>
      </c>
      <c r="P2321" s="255">
        <v>41.094000000000001</v>
      </c>
      <c r="Q2321" s="255">
        <v>415.34755298882715</v>
      </c>
      <c r="R2321" s="255">
        <v>-45.340926171728263</v>
      </c>
      <c r="S2321" s="256">
        <v>349.72172698178616</v>
      </c>
      <c r="T2321" s="256">
        <v>349.96955498178619</v>
      </c>
      <c r="U2321" s="256"/>
      <c r="V2321" s="170">
        <v>281.24309711538632</v>
      </c>
    </row>
    <row r="2322" spans="1:22" x14ac:dyDescent="0.25">
      <c r="A2322">
        <v>0</v>
      </c>
      <c r="B2322" s="286" t="s">
        <v>2423</v>
      </c>
      <c r="C2322" s="286" t="s">
        <v>2200</v>
      </c>
      <c r="D2322" s="286" t="s">
        <v>859</v>
      </c>
      <c r="E2322" s="285">
        <v>3500</v>
      </c>
      <c r="F2322" s="260" t="s">
        <v>1863</v>
      </c>
      <c r="G2322" s="259" t="s">
        <v>4275</v>
      </c>
      <c r="H2322" s="259" t="s">
        <v>4276</v>
      </c>
      <c r="I2322" s="258"/>
      <c r="J2322" s="255"/>
      <c r="K2322" s="257"/>
      <c r="L2322" s="256">
        <v>0</v>
      </c>
      <c r="M2322" s="201">
        <v>-45.340926171728263</v>
      </c>
      <c r="N2322" s="201">
        <v>415.34755298882715</v>
      </c>
      <c r="O2322" s="201">
        <v>41.094000000000001</v>
      </c>
      <c r="P2322" s="255">
        <v>41.094000000000001</v>
      </c>
      <c r="Q2322" s="255">
        <v>415.34755298882715</v>
      </c>
      <c r="R2322" s="255">
        <v>-45.340926171728263</v>
      </c>
      <c r="S2322" s="256">
        <v>349.96955498178619</v>
      </c>
      <c r="T2322" s="256">
        <v>349.96955498178619</v>
      </c>
      <c r="U2322" s="256"/>
      <c r="V2322" s="170">
        <v>281.49092511538635</v>
      </c>
    </row>
    <row r="2323" spans="1:22" x14ac:dyDescent="0.25">
      <c r="A2323">
        <v>0</v>
      </c>
      <c r="B2323" s="286"/>
      <c r="C2323" s="286"/>
      <c r="D2323" s="286"/>
      <c r="E2323" s="285"/>
      <c r="F2323" s="260"/>
      <c r="G2323" s="259"/>
      <c r="H2323" s="259"/>
      <c r="I2323" s="258"/>
      <c r="J2323" s="255"/>
      <c r="K2323" s="257"/>
      <c r="L2323" s="256">
        <v>0</v>
      </c>
      <c r="M2323" s="201">
        <v>-45.340926171728263</v>
      </c>
      <c r="N2323" s="201">
        <v>415.34755298882715</v>
      </c>
      <c r="O2323" s="201">
        <v>41.094000000000001</v>
      </c>
      <c r="P2323" s="255">
        <v>41.094000000000001</v>
      </c>
      <c r="Q2323" s="255">
        <v>415.34755298882715</v>
      </c>
      <c r="R2323" s="255">
        <v>-45.340926171728263</v>
      </c>
      <c r="S2323" s="256">
        <v>349.96955498178619</v>
      </c>
      <c r="T2323" s="256">
        <v>349.96955498178619</v>
      </c>
      <c r="U2323" s="256"/>
      <c r="V2323" s="170">
        <v>281.49092511538635</v>
      </c>
    </row>
    <row r="2324" spans="1:22" x14ac:dyDescent="0.25">
      <c r="A2324">
        <v>0</v>
      </c>
      <c r="B2324" s="286"/>
      <c r="C2324" s="286"/>
      <c r="D2324" s="286"/>
      <c r="E2324" s="285"/>
      <c r="F2324" s="260" t="s">
        <v>619</v>
      </c>
      <c r="G2324" s="259"/>
      <c r="H2324" s="259" t="s">
        <v>1962</v>
      </c>
      <c r="I2324" s="258"/>
      <c r="J2324" s="255"/>
      <c r="K2324" s="257"/>
      <c r="L2324" s="256">
        <v>9.9516999999999994E-2</v>
      </c>
      <c r="M2324" s="201">
        <v>-45.29116767172826</v>
      </c>
      <c r="N2324" s="201">
        <v>415.34755298882715</v>
      </c>
      <c r="O2324" s="201">
        <v>41.094000000000001</v>
      </c>
      <c r="P2324" s="255">
        <v>41.094000000000001</v>
      </c>
      <c r="Q2324" s="255">
        <v>415.34755298882715</v>
      </c>
      <c r="R2324" s="255">
        <v>-45.241409171728264</v>
      </c>
      <c r="S2324" s="256">
        <v>350.01931348178618</v>
      </c>
      <c r="T2324" s="256">
        <v>350.06907198178618</v>
      </c>
      <c r="U2324" s="256"/>
      <c r="V2324" s="170">
        <v>281.54068361538634</v>
      </c>
    </row>
    <row r="2325" spans="1:22" x14ac:dyDescent="0.25">
      <c r="A2325">
        <v>0</v>
      </c>
      <c r="B2325" s="286" t="s">
        <v>2423</v>
      </c>
      <c r="C2325" s="286" t="s">
        <v>2200</v>
      </c>
      <c r="D2325" s="286" t="s">
        <v>2194</v>
      </c>
      <c r="E2325" s="285">
        <v>3503</v>
      </c>
      <c r="F2325" s="260" t="s">
        <v>2543</v>
      </c>
      <c r="G2325" s="259"/>
      <c r="H2325" s="259" t="s">
        <v>2175</v>
      </c>
      <c r="I2325" s="258">
        <v>40</v>
      </c>
      <c r="J2325" s="255"/>
      <c r="K2325" s="257"/>
      <c r="L2325" s="256">
        <v>0.49565599999999999</v>
      </c>
      <c r="M2325" s="201">
        <v>-44.993581171728266</v>
      </c>
      <c r="N2325" s="201">
        <v>415.34755298882715</v>
      </c>
      <c r="O2325" s="201">
        <v>41.094000000000001</v>
      </c>
      <c r="P2325" s="255">
        <v>41.094000000000001</v>
      </c>
      <c r="Q2325" s="255">
        <v>415.34755298882715</v>
      </c>
      <c r="R2325" s="255">
        <v>-44.745753171728268</v>
      </c>
      <c r="S2325" s="256">
        <v>350.31689998178615</v>
      </c>
      <c r="T2325" s="256">
        <v>350.56472798178618</v>
      </c>
      <c r="U2325" s="256"/>
      <c r="V2325" s="170">
        <v>281.83827011538631</v>
      </c>
    </row>
    <row r="2326" spans="1:22" x14ac:dyDescent="0.25">
      <c r="A2326">
        <v>0</v>
      </c>
      <c r="B2326" s="286"/>
      <c r="C2326" s="286"/>
      <c r="D2326" s="286"/>
      <c r="E2326" s="285"/>
      <c r="F2326" s="260" t="s">
        <v>619</v>
      </c>
      <c r="G2326" s="259"/>
      <c r="H2326" s="259"/>
      <c r="I2326" s="258"/>
      <c r="J2326" s="255"/>
      <c r="K2326" s="257"/>
      <c r="L2326" s="256">
        <v>0</v>
      </c>
      <c r="M2326" s="201">
        <v>-44.745753171728268</v>
      </c>
      <c r="N2326" s="201">
        <v>415.34755298882715</v>
      </c>
      <c r="O2326" s="201">
        <v>41.094000000000001</v>
      </c>
      <c r="P2326" s="255">
        <v>41.094000000000001</v>
      </c>
      <c r="Q2326" s="255">
        <v>415.34755298882715</v>
      </c>
      <c r="R2326" s="255">
        <v>-44.745753171728268</v>
      </c>
      <c r="S2326" s="256">
        <v>350.56472798178618</v>
      </c>
      <c r="T2326" s="256">
        <v>350.56472798178618</v>
      </c>
      <c r="U2326" s="256"/>
      <c r="V2326" s="170">
        <v>282.08609811538633</v>
      </c>
    </row>
    <row r="2327" spans="1:22" x14ac:dyDescent="0.25">
      <c r="A2327">
        <v>0</v>
      </c>
      <c r="B2327" s="286"/>
      <c r="C2327" s="286"/>
      <c r="D2327" s="286"/>
      <c r="E2327" s="285"/>
      <c r="F2327" s="260"/>
      <c r="G2327" s="259"/>
      <c r="H2327" s="259"/>
      <c r="I2327" s="258"/>
      <c r="J2327" s="255"/>
      <c r="K2327" s="257"/>
      <c r="L2327" s="256">
        <v>0</v>
      </c>
      <c r="M2327" s="201">
        <v>-44.745753171728268</v>
      </c>
      <c r="N2327" s="201">
        <v>415.34755298882715</v>
      </c>
      <c r="O2327" s="201">
        <v>41.094000000000001</v>
      </c>
      <c r="P2327" s="255">
        <v>41.094000000000001</v>
      </c>
      <c r="Q2327" s="255">
        <v>415.34755298882715</v>
      </c>
      <c r="R2327" s="255">
        <v>-44.745753171728268</v>
      </c>
      <c r="S2327" s="256">
        <v>350.56472798178618</v>
      </c>
      <c r="T2327" s="256">
        <v>350.56472798178618</v>
      </c>
      <c r="U2327" s="256"/>
      <c r="V2327" s="170">
        <v>282.08609811538633</v>
      </c>
    </row>
    <row r="2328" spans="1:22" x14ac:dyDescent="0.25">
      <c r="A2328">
        <v>0</v>
      </c>
      <c r="B2328" s="286"/>
      <c r="C2328" s="286"/>
      <c r="D2328" s="286"/>
      <c r="E2328" s="285"/>
      <c r="F2328" s="260" t="s">
        <v>619</v>
      </c>
      <c r="G2328" s="259"/>
      <c r="H2328" s="259" t="s">
        <v>1962</v>
      </c>
      <c r="I2328" s="258"/>
      <c r="J2328" s="255"/>
      <c r="K2328" s="257"/>
      <c r="L2328" s="256">
        <v>9.9516999999999994E-2</v>
      </c>
      <c r="M2328" s="201">
        <v>-44.695994671728272</v>
      </c>
      <c r="N2328" s="201">
        <v>415.34755298882715</v>
      </c>
      <c r="O2328" s="201">
        <v>41.094000000000001</v>
      </c>
      <c r="P2328" s="255">
        <v>41.094000000000001</v>
      </c>
      <c r="Q2328" s="255">
        <v>415.34755298882715</v>
      </c>
      <c r="R2328" s="255">
        <v>-44.646236171728269</v>
      </c>
      <c r="S2328" s="256">
        <v>350.61448648178617</v>
      </c>
      <c r="T2328" s="256">
        <v>350.66424498178617</v>
      </c>
      <c r="U2328" s="256"/>
      <c r="V2328" s="170">
        <v>282.13585661538633</v>
      </c>
    </row>
    <row r="2329" spans="1:22" x14ac:dyDescent="0.25">
      <c r="A2329">
        <v>0</v>
      </c>
      <c r="B2329" s="286" t="s">
        <v>2423</v>
      </c>
      <c r="C2329" s="286" t="s">
        <v>2200</v>
      </c>
      <c r="D2329" s="286" t="s">
        <v>2192</v>
      </c>
      <c r="E2329" s="285">
        <v>3509</v>
      </c>
      <c r="F2329" s="260" t="s">
        <v>2542</v>
      </c>
      <c r="G2329" s="259"/>
      <c r="H2329" s="259" t="s">
        <v>2175</v>
      </c>
      <c r="I2329" s="258">
        <v>40</v>
      </c>
      <c r="J2329" s="255"/>
      <c r="K2329" s="257"/>
      <c r="L2329" s="256">
        <v>0.49565599999999999</v>
      </c>
      <c r="M2329" s="201">
        <v>-44.398408171728271</v>
      </c>
      <c r="N2329" s="201">
        <v>415.34755298882715</v>
      </c>
      <c r="O2329" s="201">
        <v>41.094000000000001</v>
      </c>
      <c r="P2329" s="255">
        <v>41.094000000000001</v>
      </c>
      <c r="Q2329" s="255">
        <v>415.34755298882715</v>
      </c>
      <c r="R2329" s="255">
        <v>-44.150580171728272</v>
      </c>
      <c r="S2329" s="256">
        <v>350.91207298178614</v>
      </c>
      <c r="T2329" s="256">
        <v>351.15990098178617</v>
      </c>
      <c r="U2329" s="256"/>
      <c r="V2329" s="170">
        <v>282.4334431153863</v>
      </c>
    </row>
    <row r="2330" spans="1:22" x14ac:dyDescent="0.25">
      <c r="A2330">
        <v>0</v>
      </c>
      <c r="B2330" s="286"/>
      <c r="C2330" s="286"/>
      <c r="D2330" s="286"/>
      <c r="E2330" s="285"/>
      <c r="F2330" s="260" t="s">
        <v>619</v>
      </c>
      <c r="G2330" s="259"/>
      <c r="H2330" s="259"/>
      <c r="I2330" s="258"/>
      <c r="J2330" s="255"/>
      <c r="K2330" s="257"/>
      <c r="L2330" s="256">
        <v>0</v>
      </c>
      <c r="M2330" s="201">
        <v>-44.150580171728272</v>
      </c>
      <c r="N2330" s="201">
        <v>415.34755298882715</v>
      </c>
      <c r="O2330" s="201">
        <v>41.094000000000001</v>
      </c>
      <c r="P2330" s="255">
        <v>41.094000000000001</v>
      </c>
      <c r="Q2330" s="255">
        <v>415.34755298882715</v>
      </c>
      <c r="R2330" s="255">
        <v>-44.150580171728272</v>
      </c>
      <c r="S2330" s="256">
        <v>351.15990098178617</v>
      </c>
      <c r="T2330" s="256">
        <v>351.15990098178617</v>
      </c>
      <c r="U2330" s="256"/>
      <c r="V2330" s="170">
        <v>282.68127111538632</v>
      </c>
    </row>
    <row r="2331" spans="1:22" x14ac:dyDescent="0.25">
      <c r="A2331">
        <v>0</v>
      </c>
      <c r="B2331" s="286"/>
      <c r="C2331" s="286"/>
      <c r="D2331" s="286"/>
      <c r="E2331" s="285"/>
      <c r="F2331" s="260"/>
      <c r="G2331" s="259"/>
      <c r="H2331" s="259"/>
      <c r="I2331" s="258"/>
      <c r="J2331" s="255"/>
      <c r="K2331" s="257"/>
      <c r="L2331" s="256">
        <v>0</v>
      </c>
      <c r="M2331" s="201">
        <v>-44.150580171728272</v>
      </c>
      <c r="N2331" s="201">
        <v>415.34755298882715</v>
      </c>
      <c r="O2331" s="201">
        <v>41.094000000000001</v>
      </c>
      <c r="P2331" s="255">
        <v>41.094000000000001</v>
      </c>
      <c r="Q2331" s="255">
        <v>415.34755298882715</v>
      </c>
      <c r="R2331" s="255">
        <v>-44.150580171728272</v>
      </c>
      <c r="S2331" s="256">
        <v>351.15990098178617</v>
      </c>
      <c r="T2331" s="256">
        <v>351.15990098178617</v>
      </c>
      <c r="U2331" s="256"/>
      <c r="V2331" s="170">
        <v>282.68127111538632</v>
      </c>
    </row>
    <row r="2332" spans="1:22" x14ac:dyDescent="0.25">
      <c r="A2332">
        <v>0</v>
      </c>
      <c r="B2332" s="286"/>
      <c r="C2332" s="286"/>
      <c r="D2332" s="286"/>
      <c r="E2332" s="285"/>
      <c r="F2332" s="260" t="s">
        <v>619</v>
      </c>
      <c r="G2332" s="259"/>
      <c r="H2332" s="259" t="s">
        <v>1962</v>
      </c>
      <c r="I2332" s="258"/>
      <c r="J2332" s="255"/>
      <c r="K2332" s="257"/>
      <c r="L2332" s="256">
        <v>9.9516999999999994E-2</v>
      </c>
      <c r="M2332" s="201">
        <v>-44.100821671728269</v>
      </c>
      <c r="N2332" s="201">
        <v>415.34755298882715</v>
      </c>
      <c r="O2332" s="201">
        <v>41.094000000000001</v>
      </c>
      <c r="P2332" s="255">
        <v>41.094000000000001</v>
      </c>
      <c r="Q2332" s="255">
        <v>415.34755298882715</v>
      </c>
      <c r="R2332" s="255">
        <v>-44.051063171728273</v>
      </c>
      <c r="S2332" s="256">
        <v>351.20965948178616</v>
      </c>
      <c r="T2332" s="256">
        <v>351.25941798178616</v>
      </c>
      <c r="U2332" s="256"/>
      <c r="V2332" s="170">
        <v>282.73102961538632</v>
      </c>
    </row>
    <row r="2333" spans="1:22" x14ac:dyDescent="0.25">
      <c r="A2333">
        <v>0</v>
      </c>
      <c r="B2333" s="286" t="s">
        <v>2423</v>
      </c>
      <c r="C2333" s="286" t="s">
        <v>2200</v>
      </c>
      <c r="D2333" s="286" t="s">
        <v>2190</v>
      </c>
      <c r="E2333" s="285">
        <v>3515</v>
      </c>
      <c r="F2333" s="260" t="s">
        <v>2541</v>
      </c>
      <c r="G2333" s="259"/>
      <c r="H2333" s="259" t="s">
        <v>2175</v>
      </c>
      <c r="I2333" s="258">
        <v>40</v>
      </c>
      <c r="J2333" s="255"/>
      <c r="K2333" s="257"/>
      <c r="L2333" s="256">
        <v>0.49565599999999999</v>
      </c>
      <c r="M2333" s="201">
        <v>-43.803235171728275</v>
      </c>
      <c r="N2333" s="201">
        <v>415.34755298882715</v>
      </c>
      <c r="O2333" s="201">
        <v>41.094000000000001</v>
      </c>
      <c r="P2333" s="255">
        <v>41.094000000000001</v>
      </c>
      <c r="Q2333" s="255">
        <v>415.34755298882715</v>
      </c>
      <c r="R2333" s="255">
        <v>-43.555407171728277</v>
      </c>
      <c r="S2333" s="256">
        <v>351.50724598178613</v>
      </c>
      <c r="T2333" s="256">
        <v>351.75507398178615</v>
      </c>
      <c r="U2333" s="256"/>
      <c r="V2333" s="170">
        <v>283.02861611538628</v>
      </c>
    </row>
    <row r="2334" spans="1:22" x14ac:dyDescent="0.25">
      <c r="A2334">
        <v>0</v>
      </c>
      <c r="B2334" s="286" t="s">
        <v>2423</v>
      </c>
      <c r="C2334" s="286" t="s">
        <v>2200</v>
      </c>
      <c r="D2334" s="286" t="s">
        <v>2174</v>
      </c>
      <c r="E2334" s="285">
        <v>3518</v>
      </c>
      <c r="F2334" s="260" t="s">
        <v>2540</v>
      </c>
      <c r="G2334" s="259"/>
      <c r="H2334" s="259" t="s">
        <v>4278</v>
      </c>
      <c r="I2334" s="258"/>
      <c r="J2334" s="255"/>
      <c r="K2334" s="257"/>
      <c r="L2334" s="256">
        <v>0</v>
      </c>
      <c r="M2334" s="201">
        <v>-43.555407171728277</v>
      </c>
      <c r="N2334" s="201">
        <v>415.34755298882715</v>
      </c>
      <c r="O2334" s="201">
        <v>41.094000000000001</v>
      </c>
      <c r="P2334" s="255">
        <v>41.094000000000001</v>
      </c>
      <c r="Q2334" s="255">
        <v>415.34755298882715</v>
      </c>
      <c r="R2334" s="255">
        <v>-43.555407171728277</v>
      </c>
      <c r="S2334" s="256">
        <v>351.75507398178615</v>
      </c>
      <c r="T2334" s="256">
        <v>351.75507398178615</v>
      </c>
      <c r="U2334" s="256"/>
      <c r="V2334" s="170">
        <v>283.27644411538631</v>
      </c>
    </row>
    <row r="2335" spans="1:22" x14ac:dyDescent="0.25">
      <c r="A2335">
        <v>0</v>
      </c>
      <c r="B2335" s="286"/>
      <c r="C2335" s="286"/>
      <c r="D2335" s="286"/>
      <c r="E2335" s="285"/>
      <c r="F2335" s="260"/>
      <c r="G2335" s="259"/>
      <c r="H2335" s="259"/>
      <c r="I2335" s="258"/>
      <c r="J2335" s="255"/>
      <c r="K2335" s="257"/>
      <c r="L2335" s="256">
        <v>0</v>
      </c>
      <c r="M2335" s="201">
        <v>-43.555407171728277</v>
      </c>
      <c r="N2335" s="201">
        <v>415.34755298882715</v>
      </c>
      <c r="O2335" s="201">
        <v>41.094000000000001</v>
      </c>
      <c r="P2335" s="255">
        <v>41.094000000000001</v>
      </c>
      <c r="Q2335" s="255">
        <v>415.34755298882715</v>
      </c>
      <c r="R2335" s="255">
        <v>-43.555407171728277</v>
      </c>
      <c r="S2335" s="256">
        <v>351.75507398178615</v>
      </c>
      <c r="T2335" s="256">
        <v>351.75507398178615</v>
      </c>
      <c r="U2335" s="256"/>
      <c r="V2335" s="170">
        <v>283.27644411538631</v>
      </c>
    </row>
    <row r="2336" spans="1:22" x14ac:dyDescent="0.25">
      <c r="A2336">
        <v>0</v>
      </c>
      <c r="B2336" s="286"/>
      <c r="C2336" s="286"/>
      <c r="D2336" s="286"/>
      <c r="E2336" s="285"/>
      <c r="F2336" s="260"/>
      <c r="G2336" s="259"/>
      <c r="H2336" s="259" t="s">
        <v>1962</v>
      </c>
      <c r="I2336" s="258"/>
      <c r="J2336" s="255"/>
      <c r="K2336" s="257"/>
      <c r="L2336" s="256">
        <v>0.15525</v>
      </c>
      <c r="M2336" s="201">
        <v>-43.477782171728279</v>
      </c>
      <c r="N2336" s="201">
        <v>415.34755298882715</v>
      </c>
      <c r="O2336" s="201">
        <v>41.094000000000001</v>
      </c>
      <c r="P2336" s="255">
        <v>41.094000000000001</v>
      </c>
      <c r="Q2336" s="255">
        <v>415.34755298882715</v>
      </c>
      <c r="R2336" s="255">
        <v>-43.400157171728274</v>
      </c>
      <c r="S2336" s="256">
        <v>351.83269898178617</v>
      </c>
      <c r="T2336" s="256">
        <v>351.91032398178618</v>
      </c>
      <c r="U2336" s="256"/>
      <c r="V2336" s="170">
        <v>283.35406911538632</v>
      </c>
    </row>
    <row r="2337" spans="1:22" x14ac:dyDescent="0.25">
      <c r="A2337">
        <v>0</v>
      </c>
      <c r="B2337" s="286" t="s">
        <v>2423</v>
      </c>
      <c r="C2337" s="286" t="s">
        <v>2200</v>
      </c>
      <c r="D2337" s="286" t="s">
        <v>2187</v>
      </c>
      <c r="E2337" s="285">
        <v>3522</v>
      </c>
      <c r="F2337" s="260" t="s">
        <v>2539</v>
      </c>
      <c r="G2337" s="259" t="s">
        <v>2185</v>
      </c>
      <c r="H2337" s="259" t="s">
        <v>2184</v>
      </c>
      <c r="I2337" s="258">
        <v>40</v>
      </c>
      <c r="J2337" s="255"/>
      <c r="K2337" s="257"/>
      <c r="L2337" s="256">
        <v>0.5</v>
      </c>
      <c r="M2337" s="201">
        <v>-43.150157171728274</v>
      </c>
      <c r="N2337" s="201">
        <v>415.34755298882715</v>
      </c>
      <c r="O2337" s="201">
        <v>41.094000000000001</v>
      </c>
      <c r="P2337" s="255">
        <v>41.094000000000001</v>
      </c>
      <c r="Q2337" s="255">
        <v>415.34755298882715</v>
      </c>
      <c r="R2337" s="255">
        <v>-42.900157171728274</v>
      </c>
      <c r="S2337" s="256">
        <v>352.16032398178618</v>
      </c>
      <c r="T2337" s="256">
        <v>352.41032398178618</v>
      </c>
      <c r="U2337" s="256"/>
      <c r="V2337" s="170">
        <v>283.68169411538634</v>
      </c>
    </row>
    <row r="2338" spans="1:22" x14ac:dyDescent="0.25">
      <c r="A2338">
        <v>0</v>
      </c>
      <c r="B2338" s="286"/>
      <c r="C2338" s="286"/>
      <c r="D2338" s="286"/>
      <c r="E2338" s="285"/>
      <c r="F2338" s="260" t="s">
        <v>619</v>
      </c>
      <c r="G2338" s="259"/>
      <c r="H2338" s="259" t="s">
        <v>1962</v>
      </c>
      <c r="I2338" s="258"/>
      <c r="J2338" s="255"/>
      <c r="K2338" s="257"/>
      <c r="L2338" s="256">
        <v>0.15525</v>
      </c>
      <c r="M2338" s="201">
        <v>-42.82253217172827</v>
      </c>
      <c r="N2338" s="201">
        <v>415.34755298882715</v>
      </c>
      <c r="O2338" s="201">
        <v>41.094000000000001</v>
      </c>
      <c r="P2338" s="255">
        <v>41.094000000000001</v>
      </c>
      <c r="Q2338" s="255">
        <v>415.34755298882715</v>
      </c>
      <c r="R2338" s="255">
        <v>-42.744907171728272</v>
      </c>
      <c r="S2338" s="256">
        <v>352.48794898178619</v>
      </c>
      <c r="T2338" s="256">
        <v>352.5655739817862</v>
      </c>
      <c r="U2338" s="256"/>
      <c r="V2338" s="170">
        <v>284.00931911538635</v>
      </c>
    </row>
    <row r="2339" spans="1:22" x14ac:dyDescent="0.25">
      <c r="A2339">
        <v>0</v>
      </c>
      <c r="B2339" s="286" t="s">
        <v>2423</v>
      </c>
      <c r="C2339" s="286" t="s">
        <v>2200</v>
      </c>
      <c r="D2339" s="286" t="s">
        <v>2183</v>
      </c>
      <c r="E2339" s="285">
        <v>3528</v>
      </c>
      <c r="F2339" s="260" t="s">
        <v>2538</v>
      </c>
      <c r="G2339" s="259"/>
      <c r="H2339" s="259" t="s">
        <v>2175</v>
      </c>
      <c r="I2339" s="258">
        <v>40</v>
      </c>
      <c r="J2339" s="255"/>
      <c r="K2339" s="257"/>
      <c r="L2339" s="256">
        <v>0.49565599999999999</v>
      </c>
      <c r="M2339" s="201">
        <v>-42.497079171728274</v>
      </c>
      <c r="N2339" s="201">
        <v>415.34755298882715</v>
      </c>
      <c r="O2339" s="201">
        <v>41.094000000000001</v>
      </c>
      <c r="P2339" s="255">
        <v>41.094000000000001</v>
      </c>
      <c r="Q2339" s="255">
        <v>415.34755298882715</v>
      </c>
      <c r="R2339" s="255">
        <v>-42.249251171728275</v>
      </c>
      <c r="S2339" s="256">
        <v>352.81340198178617</v>
      </c>
      <c r="T2339" s="256">
        <v>353.0612299817862</v>
      </c>
      <c r="U2339" s="256"/>
      <c r="V2339" s="170">
        <v>284.33477211538633</v>
      </c>
    </row>
    <row r="2340" spans="1:22" x14ac:dyDescent="0.25">
      <c r="A2340">
        <v>0</v>
      </c>
      <c r="B2340" s="286"/>
      <c r="C2340" s="286"/>
      <c r="D2340" s="286"/>
      <c r="E2340" s="285"/>
      <c r="F2340" s="260" t="s">
        <v>619</v>
      </c>
      <c r="G2340" s="259"/>
      <c r="H2340" s="259"/>
      <c r="I2340" s="258"/>
      <c r="J2340" s="255"/>
      <c r="K2340" s="257"/>
      <c r="L2340" s="256">
        <v>0</v>
      </c>
      <c r="M2340" s="201">
        <v>-42.249251171728275</v>
      </c>
      <c r="N2340" s="201">
        <v>415.34755298882715</v>
      </c>
      <c r="O2340" s="201">
        <v>41.094000000000001</v>
      </c>
      <c r="P2340" s="255">
        <v>41.094000000000001</v>
      </c>
      <c r="Q2340" s="255">
        <v>415.34755298882715</v>
      </c>
      <c r="R2340" s="255">
        <v>-42.249251171728275</v>
      </c>
      <c r="S2340" s="256">
        <v>353.0612299817862</v>
      </c>
      <c r="T2340" s="256">
        <v>353.0612299817862</v>
      </c>
      <c r="U2340" s="256"/>
      <c r="V2340" s="170">
        <v>284.58260011538636</v>
      </c>
    </row>
    <row r="2341" spans="1:22" x14ac:dyDescent="0.25">
      <c r="A2341">
        <v>0</v>
      </c>
      <c r="B2341" s="286"/>
      <c r="C2341" s="286"/>
      <c r="D2341" s="286"/>
      <c r="E2341" s="285"/>
      <c r="F2341" s="260"/>
      <c r="G2341" s="259"/>
      <c r="H2341" s="259"/>
      <c r="I2341" s="258"/>
      <c r="J2341" s="255"/>
      <c r="K2341" s="257"/>
      <c r="L2341" s="256">
        <v>0</v>
      </c>
      <c r="M2341" s="201">
        <v>-42.249251171728275</v>
      </c>
      <c r="N2341" s="201">
        <v>415.34755298882715</v>
      </c>
      <c r="O2341" s="201">
        <v>41.094000000000001</v>
      </c>
      <c r="P2341" s="255">
        <v>41.094000000000001</v>
      </c>
      <c r="Q2341" s="255">
        <v>415.34755298882715</v>
      </c>
      <c r="R2341" s="255">
        <v>-42.249251171728275</v>
      </c>
      <c r="S2341" s="256">
        <v>353.0612299817862</v>
      </c>
      <c r="T2341" s="256">
        <v>353.0612299817862</v>
      </c>
      <c r="U2341" s="256"/>
      <c r="V2341" s="170">
        <v>284.58260011538636</v>
      </c>
    </row>
    <row r="2342" spans="1:22" x14ac:dyDescent="0.25">
      <c r="A2342">
        <v>0</v>
      </c>
      <c r="B2342" s="286"/>
      <c r="C2342" s="286"/>
      <c r="D2342" s="286"/>
      <c r="E2342" s="285"/>
      <c r="F2342" s="260"/>
      <c r="G2342" s="259"/>
      <c r="H2342" s="259" t="s">
        <v>1962</v>
      </c>
      <c r="I2342" s="258"/>
      <c r="J2342" s="255"/>
      <c r="K2342" s="257"/>
      <c r="L2342" s="256">
        <v>9.9516999999999994E-2</v>
      </c>
      <c r="M2342" s="201">
        <v>-42.199492671728279</v>
      </c>
      <c r="N2342" s="201">
        <v>415.34755298882715</v>
      </c>
      <c r="O2342" s="201">
        <v>41.094000000000001</v>
      </c>
      <c r="P2342" s="255">
        <v>41.094000000000001</v>
      </c>
      <c r="Q2342" s="255">
        <v>415.34755298882715</v>
      </c>
      <c r="R2342" s="255">
        <v>-42.149734171728277</v>
      </c>
      <c r="S2342" s="256">
        <v>353.11098848178619</v>
      </c>
      <c r="T2342" s="256">
        <v>353.16074698178619</v>
      </c>
      <c r="U2342" s="256"/>
      <c r="V2342" s="170">
        <v>284.63235861538635</v>
      </c>
    </row>
    <row r="2343" spans="1:22" x14ac:dyDescent="0.25">
      <c r="A2343">
        <v>0</v>
      </c>
      <c r="B2343" s="286" t="s">
        <v>2423</v>
      </c>
      <c r="C2343" s="286" t="s">
        <v>2200</v>
      </c>
      <c r="D2343" s="286" t="s">
        <v>2181</v>
      </c>
      <c r="E2343" s="285">
        <v>3534</v>
      </c>
      <c r="F2343" s="260" t="s">
        <v>2537</v>
      </c>
      <c r="G2343" s="259"/>
      <c r="H2343" s="259" t="s">
        <v>2175</v>
      </c>
      <c r="I2343" s="258">
        <v>40</v>
      </c>
      <c r="J2343" s="255"/>
      <c r="K2343" s="257"/>
      <c r="L2343" s="256">
        <v>0.49565599999999999</v>
      </c>
      <c r="M2343" s="201">
        <v>-41.901906171728278</v>
      </c>
      <c r="N2343" s="201">
        <v>415.34755298882715</v>
      </c>
      <c r="O2343" s="201">
        <v>41.094000000000001</v>
      </c>
      <c r="P2343" s="255">
        <v>41.094000000000001</v>
      </c>
      <c r="Q2343" s="255">
        <v>415.34755298882715</v>
      </c>
      <c r="R2343" s="255">
        <v>-41.65407817172828</v>
      </c>
      <c r="S2343" s="256">
        <v>353.40857498178616</v>
      </c>
      <c r="T2343" s="256">
        <v>353.65640298178619</v>
      </c>
      <c r="U2343" s="256"/>
      <c r="V2343" s="170">
        <v>284.92994511538632</v>
      </c>
    </row>
    <row r="2344" spans="1:22" x14ac:dyDescent="0.25">
      <c r="A2344">
        <v>0</v>
      </c>
      <c r="B2344" s="286"/>
      <c r="C2344" s="286"/>
      <c r="D2344" s="286"/>
      <c r="E2344" s="285"/>
      <c r="F2344" s="260" t="s">
        <v>619</v>
      </c>
      <c r="G2344" s="259"/>
      <c r="H2344" s="259"/>
      <c r="I2344" s="258"/>
      <c r="J2344" s="255"/>
      <c r="K2344" s="257"/>
      <c r="L2344" s="256">
        <v>0</v>
      </c>
      <c r="M2344" s="201">
        <v>-41.65407817172828</v>
      </c>
      <c r="N2344" s="201">
        <v>415.34755298882715</v>
      </c>
      <c r="O2344" s="201">
        <v>41.094000000000001</v>
      </c>
      <c r="P2344" s="255">
        <v>41.094000000000001</v>
      </c>
      <c r="Q2344" s="255">
        <v>415.34755298882715</v>
      </c>
      <c r="R2344" s="255">
        <v>-41.65407817172828</v>
      </c>
      <c r="S2344" s="256">
        <v>353.65640298178619</v>
      </c>
      <c r="T2344" s="256">
        <v>353.65640298178619</v>
      </c>
      <c r="U2344" s="256"/>
      <c r="V2344" s="170">
        <v>285.17777311538634</v>
      </c>
    </row>
    <row r="2345" spans="1:22" x14ac:dyDescent="0.25">
      <c r="A2345">
        <v>0</v>
      </c>
      <c r="B2345" s="286"/>
      <c r="C2345" s="286"/>
      <c r="D2345" s="286"/>
      <c r="E2345" s="285"/>
      <c r="F2345" s="260"/>
      <c r="G2345" s="259"/>
      <c r="H2345" s="259"/>
      <c r="I2345" s="258"/>
      <c r="J2345" s="255"/>
      <c r="K2345" s="257"/>
      <c r="L2345" s="256">
        <v>0</v>
      </c>
      <c r="M2345" s="201">
        <v>-41.65407817172828</v>
      </c>
      <c r="N2345" s="201">
        <v>415.34755298882715</v>
      </c>
      <c r="O2345" s="201">
        <v>41.094000000000001</v>
      </c>
      <c r="P2345" s="255">
        <v>41.094000000000001</v>
      </c>
      <c r="Q2345" s="255">
        <v>415.34755298882715</v>
      </c>
      <c r="R2345" s="255">
        <v>-41.65407817172828</v>
      </c>
      <c r="S2345" s="256">
        <v>353.65640298178619</v>
      </c>
      <c r="T2345" s="256">
        <v>353.65640298178619</v>
      </c>
      <c r="U2345" s="256"/>
      <c r="V2345" s="170">
        <v>285.17777311538634</v>
      </c>
    </row>
    <row r="2346" spans="1:22" x14ac:dyDescent="0.25">
      <c r="A2346">
        <v>0</v>
      </c>
      <c r="B2346" s="286"/>
      <c r="C2346" s="286"/>
      <c r="D2346" s="286"/>
      <c r="E2346" s="285"/>
      <c r="F2346" s="260" t="s">
        <v>619</v>
      </c>
      <c r="G2346" s="259"/>
      <c r="H2346" s="259" t="s">
        <v>1962</v>
      </c>
      <c r="I2346" s="258"/>
      <c r="J2346" s="255"/>
      <c r="K2346" s="257"/>
      <c r="L2346" s="256">
        <v>9.9516999999999994E-2</v>
      </c>
      <c r="M2346" s="201">
        <v>-41.604319671728277</v>
      </c>
      <c r="N2346" s="201">
        <v>415.34755298882715</v>
      </c>
      <c r="O2346" s="201">
        <v>41.094000000000001</v>
      </c>
      <c r="P2346" s="255">
        <v>41.094000000000001</v>
      </c>
      <c r="Q2346" s="255">
        <v>415.34755298882715</v>
      </c>
      <c r="R2346" s="255">
        <v>-41.554561171728281</v>
      </c>
      <c r="S2346" s="256">
        <v>353.70616148178618</v>
      </c>
      <c r="T2346" s="256">
        <v>353.75591998178618</v>
      </c>
      <c r="U2346" s="256"/>
      <c r="V2346" s="170">
        <v>285.22753161538634</v>
      </c>
    </row>
    <row r="2347" spans="1:22" x14ac:dyDescent="0.25">
      <c r="A2347">
        <v>0</v>
      </c>
      <c r="B2347" s="286" t="s">
        <v>2423</v>
      </c>
      <c r="C2347" s="286" t="s">
        <v>2200</v>
      </c>
      <c r="D2347" s="286" t="s">
        <v>2179</v>
      </c>
      <c r="E2347" s="285">
        <v>3540</v>
      </c>
      <c r="F2347" s="260" t="s">
        <v>2536</v>
      </c>
      <c r="G2347" s="259"/>
      <c r="H2347" s="259" t="s">
        <v>2175</v>
      </c>
      <c r="I2347" s="258">
        <v>40</v>
      </c>
      <c r="J2347" s="255"/>
      <c r="K2347" s="257"/>
      <c r="L2347" s="256">
        <v>0.49565599999999999</v>
      </c>
      <c r="M2347" s="201">
        <v>-41.306733171728283</v>
      </c>
      <c r="N2347" s="201">
        <v>415.34755298882715</v>
      </c>
      <c r="O2347" s="201">
        <v>41.094000000000001</v>
      </c>
      <c r="P2347" s="255">
        <v>41.094000000000001</v>
      </c>
      <c r="Q2347" s="255">
        <v>415.34755298882715</v>
      </c>
      <c r="R2347" s="255">
        <v>-41.058905171728284</v>
      </c>
      <c r="S2347" s="256">
        <v>354.00374798178615</v>
      </c>
      <c r="T2347" s="256">
        <v>354.25157598178617</v>
      </c>
      <c r="U2347" s="256"/>
      <c r="V2347" s="170">
        <v>285.52511811538631</v>
      </c>
    </row>
    <row r="2348" spans="1:22" x14ac:dyDescent="0.25">
      <c r="A2348">
        <v>0</v>
      </c>
      <c r="B2348" s="286"/>
      <c r="C2348" s="286"/>
      <c r="D2348" s="286"/>
      <c r="E2348" s="285"/>
      <c r="F2348" s="260" t="s">
        <v>619</v>
      </c>
      <c r="G2348" s="259"/>
      <c r="H2348" s="259"/>
      <c r="I2348" s="258"/>
      <c r="J2348" s="255"/>
      <c r="K2348" s="257"/>
      <c r="L2348" s="256">
        <v>0</v>
      </c>
      <c r="M2348" s="201">
        <v>-41.058905171728284</v>
      </c>
      <c r="N2348" s="201">
        <v>415.34755298882715</v>
      </c>
      <c r="O2348" s="201">
        <v>41.094000000000001</v>
      </c>
      <c r="P2348" s="255">
        <v>41.094000000000001</v>
      </c>
      <c r="Q2348" s="255">
        <v>415.34755298882715</v>
      </c>
      <c r="R2348" s="255">
        <v>-41.058905171728284</v>
      </c>
      <c r="S2348" s="256">
        <v>354.25157598178617</v>
      </c>
      <c r="T2348" s="256">
        <v>354.25157598178617</v>
      </c>
      <c r="U2348" s="256"/>
      <c r="V2348" s="170">
        <v>285.77294611538633</v>
      </c>
    </row>
    <row r="2349" spans="1:22" x14ac:dyDescent="0.25">
      <c r="A2349">
        <v>0</v>
      </c>
      <c r="B2349" s="286"/>
      <c r="C2349" s="286"/>
      <c r="D2349" s="286"/>
      <c r="E2349" s="285"/>
      <c r="F2349" s="260"/>
      <c r="G2349" s="259"/>
      <c r="H2349" s="259"/>
      <c r="I2349" s="258"/>
      <c r="J2349" s="255"/>
      <c r="K2349" s="257"/>
      <c r="L2349" s="256">
        <v>0</v>
      </c>
      <c r="M2349" s="201">
        <v>-41.058905171728284</v>
      </c>
      <c r="N2349" s="201">
        <v>415.34755298882715</v>
      </c>
      <c r="O2349" s="201">
        <v>41.094000000000001</v>
      </c>
      <c r="P2349" s="255">
        <v>41.094000000000001</v>
      </c>
      <c r="Q2349" s="255">
        <v>415.34755298882715</v>
      </c>
      <c r="R2349" s="255">
        <v>-41.058905171728284</v>
      </c>
      <c r="S2349" s="256">
        <v>354.25157598178617</v>
      </c>
      <c r="T2349" s="256">
        <v>354.25157598178617</v>
      </c>
      <c r="U2349" s="256"/>
      <c r="V2349" s="170">
        <v>285.77294611538633</v>
      </c>
    </row>
    <row r="2350" spans="1:22" x14ac:dyDescent="0.25">
      <c r="A2350">
        <v>0</v>
      </c>
      <c r="B2350" s="286"/>
      <c r="C2350" s="286"/>
      <c r="D2350" s="286"/>
      <c r="E2350" s="285"/>
      <c r="F2350" s="260" t="s">
        <v>619</v>
      </c>
      <c r="G2350" s="259"/>
      <c r="H2350" s="259" t="s">
        <v>1962</v>
      </c>
      <c r="I2350" s="258"/>
      <c r="J2350" s="255"/>
      <c r="K2350" s="257"/>
      <c r="L2350" s="256">
        <v>9.9516999999999994E-2</v>
      </c>
      <c r="M2350" s="201">
        <v>-41.009146671728288</v>
      </c>
      <c r="N2350" s="201">
        <v>415.34755298882715</v>
      </c>
      <c r="O2350" s="201">
        <v>41.094000000000001</v>
      </c>
      <c r="P2350" s="255">
        <v>41.094000000000001</v>
      </c>
      <c r="Q2350" s="255">
        <v>415.34755298882715</v>
      </c>
      <c r="R2350" s="255">
        <v>-40.959388171728285</v>
      </c>
      <c r="S2350" s="256">
        <v>354.30133448178617</v>
      </c>
      <c r="T2350" s="256">
        <v>354.35109298178617</v>
      </c>
      <c r="U2350" s="256"/>
      <c r="V2350" s="170">
        <v>285.82270461538633</v>
      </c>
    </row>
    <row r="2351" spans="1:22" x14ac:dyDescent="0.25">
      <c r="A2351">
        <v>0</v>
      </c>
      <c r="B2351" s="286" t="s">
        <v>2423</v>
      </c>
      <c r="C2351" s="286" t="s">
        <v>2200</v>
      </c>
      <c r="D2351" s="286" t="s">
        <v>2177</v>
      </c>
      <c r="E2351" s="285">
        <v>3546</v>
      </c>
      <c r="F2351" s="260" t="s">
        <v>2535</v>
      </c>
      <c r="G2351" s="259"/>
      <c r="H2351" s="259" t="s">
        <v>2175</v>
      </c>
      <c r="I2351" s="258">
        <v>40</v>
      </c>
      <c r="J2351" s="255"/>
      <c r="K2351" s="257"/>
      <c r="L2351" s="256">
        <v>0.49565599999999999</v>
      </c>
      <c r="M2351" s="201">
        <v>-40.711560171728287</v>
      </c>
      <c r="N2351" s="201">
        <v>415.34755298882715</v>
      </c>
      <c r="O2351" s="201">
        <v>41.094000000000001</v>
      </c>
      <c r="P2351" s="255">
        <v>41.094000000000001</v>
      </c>
      <c r="Q2351" s="255">
        <v>415.34755298882715</v>
      </c>
      <c r="R2351" s="255">
        <v>-40.463732171728289</v>
      </c>
      <c r="S2351" s="256">
        <v>354.59892098178614</v>
      </c>
      <c r="T2351" s="256">
        <v>354.84674898178616</v>
      </c>
      <c r="U2351" s="256"/>
      <c r="V2351" s="170">
        <v>286.12029111538629</v>
      </c>
    </row>
    <row r="2352" spans="1:22" x14ac:dyDescent="0.25">
      <c r="A2352">
        <v>0</v>
      </c>
      <c r="B2352" s="286" t="s">
        <v>2423</v>
      </c>
      <c r="C2352" s="286" t="s">
        <v>2200</v>
      </c>
      <c r="D2352" s="286" t="s">
        <v>2174</v>
      </c>
      <c r="E2352" s="285">
        <v>3548</v>
      </c>
      <c r="F2352" s="260" t="s">
        <v>2534</v>
      </c>
      <c r="G2352" s="259"/>
      <c r="H2352" s="259" t="s">
        <v>4278</v>
      </c>
      <c r="I2352" s="258"/>
      <c r="J2352" s="255"/>
      <c r="K2352" s="257"/>
      <c r="L2352" s="256">
        <v>0</v>
      </c>
      <c r="M2352" s="201">
        <v>-40.463732171728289</v>
      </c>
      <c r="N2352" s="201">
        <v>415.34755298882715</v>
      </c>
      <c r="O2352" s="201">
        <v>41.094000000000001</v>
      </c>
      <c r="P2352" s="255">
        <v>41.094000000000001</v>
      </c>
      <c r="Q2352" s="255">
        <v>415.34755298882715</v>
      </c>
      <c r="R2352" s="255">
        <v>-40.463732171728289</v>
      </c>
      <c r="S2352" s="256">
        <v>354.84674898178616</v>
      </c>
      <c r="T2352" s="256">
        <v>354.84674898178616</v>
      </c>
      <c r="U2352" s="256"/>
      <c r="V2352" s="170">
        <v>286.36811911538632</v>
      </c>
    </row>
    <row r="2353" spans="1:22" x14ac:dyDescent="0.25">
      <c r="A2353">
        <v>0</v>
      </c>
      <c r="B2353" s="286"/>
      <c r="C2353" s="286"/>
      <c r="D2353" s="260"/>
      <c r="E2353" s="261"/>
      <c r="F2353" s="260"/>
      <c r="G2353" s="259"/>
      <c r="H2353" s="259"/>
      <c r="I2353" s="258"/>
      <c r="J2353" s="255"/>
      <c r="K2353" s="257"/>
      <c r="L2353" s="256">
        <v>0</v>
      </c>
      <c r="M2353" s="201">
        <v>-40.463732171728289</v>
      </c>
      <c r="N2353" s="201">
        <v>415.34755298882715</v>
      </c>
      <c r="O2353" s="201">
        <v>41.094000000000001</v>
      </c>
      <c r="P2353" s="255">
        <v>41.094000000000001</v>
      </c>
      <c r="Q2353" s="255">
        <v>415.34755298882715</v>
      </c>
      <c r="R2353" s="255">
        <v>-40.463732171728289</v>
      </c>
      <c r="S2353" s="256">
        <v>354.84674898178616</v>
      </c>
      <c r="T2353" s="256">
        <v>354.84674898178616</v>
      </c>
      <c r="U2353" s="256"/>
      <c r="V2353" s="170">
        <v>286.36811911538632</v>
      </c>
    </row>
    <row r="2354" spans="1:22" x14ac:dyDescent="0.25">
      <c r="A2354">
        <v>0</v>
      </c>
      <c r="B2354" s="286"/>
      <c r="C2354" s="286"/>
      <c r="D2354" s="286"/>
      <c r="E2354" s="285"/>
      <c r="F2354" s="260"/>
      <c r="G2354" s="259"/>
      <c r="H2354" s="259"/>
      <c r="I2354" s="258"/>
      <c r="J2354" s="255"/>
      <c r="K2354" s="257"/>
      <c r="L2354" s="256">
        <v>0.16770400000000002</v>
      </c>
      <c r="M2354" s="201">
        <v>-40.379880171728288</v>
      </c>
      <c r="N2354" s="201">
        <v>415.34755298882715</v>
      </c>
      <c r="O2354" s="201">
        <v>41.094000000000001</v>
      </c>
      <c r="P2354" s="255">
        <v>41.094000000000001</v>
      </c>
      <c r="Q2354" s="255">
        <v>415.34755298882715</v>
      </c>
      <c r="R2354" s="255">
        <v>-40.296028171728288</v>
      </c>
      <c r="S2354" s="256">
        <v>354.9306009817862</v>
      </c>
      <c r="T2354" s="256">
        <v>355.01445298178618</v>
      </c>
      <c r="U2354" s="263"/>
      <c r="V2354" s="170">
        <v>286.45197111538636</v>
      </c>
    </row>
    <row r="2355" spans="1:22" x14ac:dyDescent="0.25">
      <c r="A2355">
        <v>0</v>
      </c>
      <c r="B2355" s="260" t="s">
        <v>2423</v>
      </c>
      <c r="C2355" s="260" t="s">
        <v>2200</v>
      </c>
      <c r="D2355" s="260" t="s">
        <v>1981</v>
      </c>
      <c r="E2355" s="261">
        <v>3550</v>
      </c>
      <c r="F2355" s="255" t="s">
        <v>2533</v>
      </c>
      <c r="G2355" s="265"/>
      <c r="H2355" s="265" t="s">
        <v>1978</v>
      </c>
      <c r="I2355" s="284">
        <v>40</v>
      </c>
      <c r="J2355" s="255"/>
      <c r="K2355" s="257"/>
      <c r="L2355" s="255">
        <v>5.7403999999999997E-2</v>
      </c>
      <c r="M2355" s="201">
        <v>-40.267326171728286</v>
      </c>
      <c r="N2355" s="201">
        <v>415.34755298882715</v>
      </c>
      <c r="O2355" s="201">
        <v>41.094000000000001</v>
      </c>
      <c r="P2355" s="255">
        <v>41.094000000000001</v>
      </c>
      <c r="Q2355" s="255">
        <v>415.34755298882715</v>
      </c>
      <c r="R2355" s="255">
        <v>-40.23862417172829</v>
      </c>
      <c r="S2355" s="255">
        <v>355.04315498178619</v>
      </c>
      <c r="T2355" s="255">
        <v>355.0718569817862</v>
      </c>
      <c r="U2355" s="255"/>
      <c r="V2355" s="170">
        <v>286.56452511538635</v>
      </c>
    </row>
    <row r="2356" spans="1:22" x14ac:dyDescent="0.25">
      <c r="A2356">
        <v>0</v>
      </c>
      <c r="B2356" s="280"/>
      <c r="C2356" s="280"/>
      <c r="D2356" s="280"/>
      <c r="E2356" s="279"/>
      <c r="F2356" s="280" t="s">
        <v>619</v>
      </c>
      <c r="G2356" s="277"/>
      <c r="H2356" s="277" t="s">
        <v>1962</v>
      </c>
      <c r="I2356" s="276">
        <v>40</v>
      </c>
      <c r="J2356" s="274"/>
      <c r="K2356" s="275"/>
      <c r="L2356" s="274">
        <v>0.103502</v>
      </c>
      <c r="M2356" s="201">
        <v>-40.186873171728294</v>
      </c>
      <c r="N2356" s="201">
        <v>415.34755298882715</v>
      </c>
      <c r="O2356" s="201">
        <v>41.094000000000001</v>
      </c>
      <c r="P2356" s="273">
        <v>41.094000000000001</v>
      </c>
      <c r="Q2356" s="273">
        <v>415.34755298882715</v>
      </c>
      <c r="R2356" s="273">
        <v>-40.135122171728291</v>
      </c>
      <c r="S2356" s="273">
        <v>355.12360798178617</v>
      </c>
      <c r="T2356" s="273">
        <v>355.17535898178619</v>
      </c>
      <c r="U2356" s="273"/>
      <c r="V2356" s="170">
        <v>286.64497811538632</v>
      </c>
    </row>
    <row r="2357" spans="1:22" x14ac:dyDescent="0.25">
      <c r="A2357">
        <v>0</v>
      </c>
      <c r="B2357" s="280" t="s">
        <v>2423</v>
      </c>
      <c r="C2357" s="280" t="s">
        <v>2170</v>
      </c>
      <c r="D2357" s="280" t="s">
        <v>111</v>
      </c>
      <c r="E2357" s="279">
        <v>3552</v>
      </c>
      <c r="F2357" s="278" t="s">
        <v>1401</v>
      </c>
      <c r="G2357" s="277" t="s">
        <v>2169</v>
      </c>
      <c r="H2357" s="277" t="s">
        <v>1951</v>
      </c>
      <c r="I2357" s="276"/>
      <c r="J2357" s="273"/>
      <c r="K2357" s="275"/>
      <c r="L2357" s="274">
        <v>0</v>
      </c>
      <c r="M2357" s="201">
        <v>-40.135122171728291</v>
      </c>
      <c r="N2357" s="201">
        <v>415.34755298882715</v>
      </c>
      <c r="O2357" s="201">
        <v>41.094000000000001</v>
      </c>
      <c r="P2357" s="273">
        <v>41.094000000000001</v>
      </c>
      <c r="Q2357" s="273">
        <v>415.34755298882715</v>
      </c>
      <c r="R2357" s="273">
        <v>-40.135122171728291</v>
      </c>
      <c r="S2357" s="273">
        <v>355.17535898178619</v>
      </c>
      <c r="T2357" s="273">
        <v>355.17535898178619</v>
      </c>
      <c r="U2357" s="273"/>
      <c r="V2357" s="170">
        <v>286.69672911538635</v>
      </c>
    </row>
    <row r="2358" spans="1:22" x14ac:dyDescent="0.25">
      <c r="A2358">
        <v>0</v>
      </c>
      <c r="B2358" s="280"/>
      <c r="C2358" s="280"/>
      <c r="D2358" s="280"/>
      <c r="E2358" s="279"/>
      <c r="F2358" s="283" t="s">
        <v>619</v>
      </c>
      <c r="G2358" s="277"/>
      <c r="H2358" s="277" t="s">
        <v>1969</v>
      </c>
      <c r="I2358" s="282"/>
      <c r="J2358" s="281"/>
      <c r="K2358" s="275"/>
      <c r="L2358" s="274">
        <v>0.14528199999999999</v>
      </c>
      <c r="M2358" s="201">
        <v>-40.062481171728294</v>
      </c>
      <c r="N2358" s="201">
        <v>415.34755298882715</v>
      </c>
      <c r="O2358" s="201">
        <v>41.094000000000001</v>
      </c>
      <c r="P2358" s="273">
        <v>41.094000000000001</v>
      </c>
      <c r="Q2358" s="273">
        <v>415.34755298882715</v>
      </c>
      <c r="R2358" s="273">
        <v>-39.989840171728289</v>
      </c>
      <c r="S2358" s="273">
        <v>355.24799998178622</v>
      </c>
      <c r="T2358" s="273">
        <v>355.3206409817862</v>
      </c>
      <c r="U2358" s="273"/>
      <c r="V2358" s="170">
        <v>286.76937011538638</v>
      </c>
    </row>
    <row r="2359" spans="1:22" x14ac:dyDescent="0.25">
      <c r="A2359">
        <v>0</v>
      </c>
      <c r="B2359" s="280" t="s">
        <v>2423</v>
      </c>
      <c r="C2359" s="280" t="s">
        <v>2170</v>
      </c>
      <c r="D2359" s="280" t="s">
        <v>2087</v>
      </c>
      <c r="E2359" s="279">
        <v>3553</v>
      </c>
      <c r="F2359" s="278" t="s">
        <v>2532</v>
      </c>
      <c r="G2359" s="277"/>
      <c r="H2359" s="277" t="s">
        <v>2085</v>
      </c>
      <c r="I2359" s="276"/>
      <c r="J2359" s="273"/>
      <c r="K2359" s="275"/>
      <c r="L2359" s="274">
        <v>0</v>
      </c>
      <c r="M2359" s="201">
        <v>-39.989840171728289</v>
      </c>
      <c r="N2359" s="201">
        <v>415.34755298882715</v>
      </c>
      <c r="O2359" s="201">
        <v>41.094000000000001</v>
      </c>
      <c r="P2359" s="273">
        <v>41.094000000000001</v>
      </c>
      <c r="Q2359" s="273">
        <v>415.34755298882715</v>
      </c>
      <c r="R2359" s="273">
        <v>-39.989840171728289</v>
      </c>
      <c r="S2359" s="273">
        <v>355.3206409817862</v>
      </c>
      <c r="T2359" s="273">
        <v>355.3206409817862</v>
      </c>
      <c r="U2359" s="273"/>
      <c r="V2359" s="170">
        <v>286.84201111538636</v>
      </c>
    </row>
    <row r="2360" spans="1:22" x14ac:dyDescent="0.25">
      <c r="A2360">
        <v>0</v>
      </c>
      <c r="B2360" s="278" t="s">
        <v>2423</v>
      </c>
      <c r="C2360" s="278" t="s">
        <v>2170</v>
      </c>
      <c r="D2360" s="278" t="s">
        <v>3125</v>
      </c>
      <c r="E2360" s="642">
        <v>3553</v>
      </c>
      <c r="F2360" s="278" t="s">
        <v>3980</v>
      </c>
      <c r="G2360" s="277" t="s">
        <v>4380</v>
      </c>
      <c r="H2360" s="277" t="s">
        <v>4381</v>
      </c>
      <c r="I2360" s="276">
        <v>37</v>
      </c>
      <c r="J2360" s="281"/>
      <c r="K2360" s="275"/>
      <c r="L2360" s="274">
        <v>0</v>
      </c>
      <c r="M2360" s="201">
        <v>-39.989840171728289</v>
      </c>
      <c r="N2360" s="201">
        <v>415.34755298882715</v>
      </c>
      <c r="O2360" s="201">
        <v>41.094000000000001</v>
      </c>
      <c r="P2360" s="273">
        <v>41.094000000000001</v>
      </c>
      <c r="Q2360" s="273">
        <v>415.34755298882715</v>
      </c>
      <c r="R2360" s="273">
        <v>-39.989840171728289</v>
      </c>
      <c r="S2360" s="273">
        <v>355.3206409817862</v>
      </c>
      <c r="T2360" s="273">
        <v>355.3206409817862</v>
      </c>
      <c r="U2360" s="273"/>
      <c r="V2360" s="170">
        <v>286.84201111538636</v>
      </c>
    </row>
    <row r="2361" spans="1:22" x14ac:dyDescent="0.25">
      <c r="A2361">
        <v>0</v>
      </c>
      <c r="B2361" s="280" t="s">
        <v>2423</v>
      </c>
      <c r="C2361" s="280" t="s">
        <v>2170</v>
      </c>
      <c r="D2361" s="280" t="s">
        <v>1990</v>
      </c>
      <c r="E2361" s="279">
        <v>3553</v>
      </c>
      <c r="F2361" s="278" t="s">
        <v>2531</v>
      </c>
      <c r="G2361" s="277" t="s">
        <v>1988</v>
      </c>
      <c r="H2361" s="277" t="s">
        <v>1987</v>
      </c>
      <c r="I2361" s="276"/>
      <c r="J2361" s="273"/>
      <c r="K2361" s="275"/>
      <c r="L2361" s="274">
        <v>0</v>
      </c>
      <c r="M2361" s="201">
        <v>-39.989840171728289</v>
      </c>
      <c r="N2361" s="201">
        <v>415.34755298882715</v>
      </c>
      <c r="O2361" s="201">
        <v>41.094000000000001</v>
      </c>
      <c r="P2361" s="273">
        <v>41.094000000000001</v>
      </c>
      <c r="Q2361" s="273">
        <v>415.34755298882715</v>
      </c>
      <c r="R2361" s="273">
        <v>-39.989840171728289</v>
      </c>
      <c r="S2361" s="273">
        <v>355.3206409817862</v>
      </c>
      <c r="T2361" s="273">
        <v>355.3206409817862</v>
      </c>
      <c r="U2361" s="273"/>
      <c r="V2361" s="170">
        <v>286.84201111538636</v>
      </c>
    </row>
    <row r="2362" spans="1:22" x14ac:dyDescent="0.25">
      <c r="A2362">
        <v>0</v>
      </c>
      <c r="B2362" s="280"/>
      <c r="C2362" s="280"/>
      <c r="D2362" s="280"/>
      <c r="E2362" s="279"/>
      <c r="F2362" s="278" t="s">
        <v>619</v>
      </c>
      <c r="G2362" s="277"/>
      <c r="H2362" s="277" t="s">
        <v>1962</v>
      </c>
      <c r="I2362" s="276">
        <v>40</v>
      </c>
      <c r="J2362" s="273"/>
      <c r="K2362" s="275"/>
      <c r="L2362" s="274">
        <v>0.13121600000000003</v>
      </c>
      <c r="M2362" s="201">
        <v>-39.924232171728292</v>
      </c>
      <c r="N2362" s="201">
        <v>415.34755298882715</v>
      </c>
      <c r="O2362" s="201">
        <v>41.094000000000001</v>
      </c>
      <c r="P2362" s="273">
        <v>41.094000000000001</v>
      </c>
      <c r="Q2362" s="273">
        <v>415.34755298882715</v>
      </c>
      <c r="R2362" s="273">
        <v>-39.858624171728287</v>
      </c>
      <c r="S2362" s="273">
        <v>355.3862489817862</v>
      </c>
      <c r="T2362" s="273">
        <v>355.45185698178619</v>
      </c>
      <c r="U2362" s="273"/>
      <c r="V2362" s="170">
        <v>286.90761911538635</v>
      </c>
    </row>
    <row r="2363" spans="1:22" x14ac:dyDescent="0.25">
      <c r="A2363">
        <v>0</v>
      </c>
      <c r="B2363" s="260" t="s">
        <v>2423</v>
      </c>
      <c r="C2363" s="260" t="s">
        <v>2530</v>
      </c>
      <c r="D2363" s="260" t="s">
        <v>1981</v>
      </c>
      <c r="E2363" s="261">
        <v>3555</v>
      </c>
      <c r="F2363" s="255" t="s">
        <v>2529</v>
      </c>
      <c r="G2363" s="265"/>
      <c r="H2363" s="265" t="s">
        <v>1978</v>
      </c>
      <c r="I2363" s="284">
        <v>40</v>
      </c>
      <c r="J2363" s="255"/>
      <c r="K2363" s="257"/>
      <c r="L2363" s="255">
        <v>5.7403999999999997E-2</v>
      </c>
      <c r="M2363" s="201">
        <v>-39.829922171728285</v>
      </c>
      <c r="N2363" s="201">
        <v>415.34755298882715</v>
      </c>
      <c r="O2363" s="201">
        <v>41.094000000000001</v>
      </c>
      <c r="P2363" s="255">
        <v>41.094000000000001</v>
      </c>
      <c r="Q2363" s="255">
        <v>415.34755298882715</v>
      </c>
      <c r="R2363" s="255">
        <v>-39.801220171728289</v>
      </c>
      <c r="S2363" s="255">
        <v>355.4805589817862</v>
      </c>
      <c r="T2363" s="255">
        <v>355.50926098178621</v>
      </c>
      <c r="U2363" s="255"/>
      <c r="V2363" s="170">
        <v>287.00192911538636</v>
      </c>
    </row>
    <row r="2364" spans="1:22" x14ac:dyDescent="0.25">
      <c r="A2364">
        <v>0</v>
      </c>
      <c r="B2364" s="286"/>
      <c r="C2364" s="286"/>
      <c r="D2364" s="286"/>
      <c r="E2364" s="285"/>
      <c r="F2364" s="260" t="s">
        <v>619</v>
      </c>
      <c r="G2364" s="259"/>
      <c r="H2364" s="259" t="s">
        <v>2198</v>
      </c>
      <c r="I2364" s="258"/>
      <c r="J2364" s="255"/>
      <c r="K2364" s="257"/>
      <c r="L2364" s="256">
        <v>0.16770400000000002</v>
      </c>
      <c r="M2364" s="201">
        <v>-39.717368171728289</v>
      </c>
      <c r="N2364" s="201">
        <v>415.34755298882715</v>
      </c>
      <c r="O2364" s="201">
        <v>41.094000000000001</v>
      </c>
      <c r="P2364" s="255">
        <v>41.094000000000001</v>
      </c>
      <c r="Q2364" s="255">
        <v>415.34755298882715</v>
      </c>
      <c r="R2364" s="255">
        <v>-39.633516171728289</v>
      </c>
      <c r="S2364" s="256">
        <v>355.59311298178625</v>
      </c>
      <c r="T2364" s="256">
        <v>355.67696498178623</v>
      </c>
      <c r="U2364" s="263"/>
      <c r="V2364" s="170">
        <v>287.11448311538641</v>
      </c>
    </row>
    <row r="2365" spans="1:22" x14ac:dyDescent="0.25">
      <c r="A2365">
        <v>0</v>
      </c>
      <c r="B2365" s="286" t="s">
        <v>2423</v>
      </c>
      <c r="C2365" s="286" t="s">
        <v>2530</v>
      </c>
      <c r="D2365" s="286" t="s">
        <v>2197</v>
      </c>
      <c r="E2365" s="285">
        <v>3559</v>
      </c>
      <c r="F2365" s="260" t="s">
        <v>2528</v>
      </c>
      <c r="G2365" s="259"/>
      <c r="H2365" s="259" t="s">
        <v>2175</v>
      </c>
      <c r="I2365" s="258">
        <v>40</v>
      </c>
      <c r="J2365" s="255"/>
      <c r="K2365" s="257"/>
      <c r="L2365" s="256">
        <v>0.49565599999999999</v>
      </c>
      <c r="M2365" s="201">
        <v>-39.38568817172829</v>
      </c>
      <c r="N2365" s="201">
        <v>415.34755298882715</v>
      </c>
      <c r="O2365" s="201">
        <v>41.094000000000001</v>
      </c>
      <c r="P2365" s="255">
        <v>41.094000000000001</v>
      </c>
      <c r="Q2365" s="255">
        <v>415.34755298882715</v>
      </c>
      <c r="R2365" s="255">
        <v>-39.137860171728292</v>
      </c>
      <c r="S2365" s="256">
        <v>355.9247929817862</v>
      </c>
      <c r="T2365" s="256">
        <v>356.17262098178622</v>
      </c>
      <c r="U2365" s="256"/>
      <c r="V2365" s="170">
        <v>287.44616311538636</v>
      </c>
    </row>
    <row r="2366" spans="1:22" x14ac:dyDescent="0.25">
      <c r="A2366">
        <v>0</v>
      </c>
      <c r="B2366" s="286" t="s">
        <v>2423</v>
      </c>
      <c r="C2366" s="286" t="s">
        <v>2530</v>
      </c>
      <c r="D2366" s="286" t="s">
        <v>2174</v>
      </c>
      <c r="E2366" s="285">
        <v>3562</v>
      </c>
      <c r="F2366" s="260" t="s">
        <v>2527</v>
      </c>
      <c r="G2366" s="259"/>
      <c r="H2366" s="259" t="s">
        <v>4278</v>
      </c>
      <c r="I2366" s="258"/>
      <c r="J2366" s="255"/>
      <c r="K2366" s="257"/>
      <c r="L2366" s="256">
        <v>0</v>
      </c>
      <c r="M2366" s="201">
        <v>-39.137860171728292</v>
      </c>
      <c r="N2366" s="201">
        <v>415.34755298882715</v>
      </c>
      <c r="O2366" s="201">
        <v>41.094000000000001</v>
      </c>
      <c r="P2366" s="255">
        <v>41.094000000000001</v>
      </c>
      <c r="Q2366" s="255">
        <v>415.34755298882715</v>
      </c>
      <c r="R2366" s="255">
        <v>-39.137860171728292</v>
      </c>
      <c r="S2366" s="256">
        <v>356.17262098178622</v>
      </c>
      <c r="T2366" s="256">
        <v>356.17262098178622</v>
      </c>
      <c r="U2366" s="256"/>
      <c r="V2366" s="170">
        <v>287.69399111538638</v>
      </c>
    </row>
    <row r="2367" spans="1:22" x14ac:dyDescent="0.25">
      <c r="A2367">
        <v>0</v>
      </c>
      <c r="B2367" s="286"/>
      <c r="C2367" s="286"/>
      <c r="D2367" s="286"/>
      <c r="E2367" s="285"/>
      <c r="F2367" s="260"/>
      <c r="G2367" s="259"/>
      <c r="H2367" s="259"/>
      <c r="I2367" s="258"/>
      <c r="J2367" s="255"/>
      <c r="K2367" s="257"/>
      <c r="L2367" s="256">
        <v>0</v>
      </c>
      <c r="M2367" s="201">
        <v>-39.137860171728292</v>
      </c>
      <c r="N2367" s="201">
        <v>415.34755298882715</v>
      </c>
      <c r="O2367" s="201">
        <v>41.094000000000001</v>
      </c>
      <c r="P2367" s="255">
        <v>41.094000000000001</v>
      </c>
      <c r="Q2367" s="255">
        <v>415.34755298882715</v>
      </c>
      <c r="R2367" s="255">
        <v>-39.137860171728292</v>
      </c>
      <c r="S2367" s="256">
        <v>356.17262098178622</v>
      </c>
      <c r="T2367" s="256">
        <v>356.17262098178622</v>
      </c>
      <c r="U2367" s="256"/>
      <c r="V2367" s="170">
        <v>287.69399111538638</v>
      </c>
    </row>
    <row r="2368" spans="1:22" x14ac:dyDescent="0.25">
      <c r="A2368">
        <v>0</v>
      </c>
      <c r="B2368" s="286"/>
      <c r="C2368" s="286"/>
      <c r="D2368" s="286"/>
      <c r="E2368" s="285"/>
      <c r="F2368" s="260" t="s">
        <v>619</v>
      </c>
      <c r="G2368" s="259"/>
      <c r="H2368" s="259" t="s">
        <v>1962</v>
      </c>
      <c r="I2368" s="258"/>
      <c r="J2368" s="255"/>
      <c r="K2368" s="257"/>
      <c r="L2368" s="256">
        <v>9.9516999999999994E-2</v>
      </c>
      <c r="M2368" s="201">
        <v>-39.088101671728296</v>
      </c>
      <c r="N2368" s="201">
        <v>415.34755298882715</v>
      </c>
      <c r="O2368" s="201">
        <v>41.094000000000001</v>
      </c>
      <c r="P2368" s="255">
        <v>41.094000000000001</v>
      </c>
      <c r="Q2368" s="255">
        <v>415.34755298882715</v>
      </c>
      <c r="R2368" s="255">
        <v>-39.038343171728293</v>
      </c>
      <c r="S2368" s="256">
        <v>356.22237948178622</v>
      </c>
      <c r="T2368" s="256">
        <v>356.27213798178622</v>
      </c>
      <c r="U2368" s="256"/>
      <c r="V2368" s="170">
        <v>287.74374961538638</v>
      </c>
    </row>
    <row r="2369" spans="1:22" x14ac:dyDescent="0.25">
      <c r="A2369">
        <v>0</v>
      </c>
      <c r="B2369" s="286" t="s">
        <v>2423</v>
      </c>
      <c r="C2369" s="286" t="s">
        <v>2530</v>
      </c>
      <c r="D2369" s="286" t="s">
        <v>2194</v>
      </c>
      <c r="E2369" s="285">
        <v>3565</v>
      </c>
      <c r="F2369" s="260" t="s">
        <v>2526</v>
      </c>
      <c r="G2369" s="259"/>
      <c r="H2369" s="259" t="s">
        <v>2175</v>
      </c>
      <c r="I2369" s="258">
        <v>40</v>
      </c>
      <c r="J2369" s="255"/>
      <c r="K2369" s="257"/>
      <c r="L2369" s="256">
        <v>0.49565599999999999</v>
      </c>
      <c r="M2369" s="201">
        <v>-38.790515171728295</v>
      </c>
      <c r="N2369" s="201">
        <v>415.34755298882715</v>
      </c>
      <c r="O2369" s="201">
        <v>41.094000000000001</v>
      </c>
      <c r="P2369" s="255">
        <v>41.094000000000001</v>
      </c>
      <c r="Q2369" s="255">
        <v>415.34755298882715</v>
      </c>
      <c r="R2369" s="255">
        <v>-38.542687171728296</v>
      </c>
      <c r="S2369" s="256">
        <v>356.51996598178619</v>
      </c>
      <c r="T2369" s="256">
        <v>356.76779398178621</v>
      </c>
      <c r="U2369" s="256"/>
      <c r="V2369" s="170">
        <v>288.04133611538634</v>
      </c>
    </row>
    <row r="2370" spans="1:22" x14ac:dyDescent="0.25">
      <c r="A2370">
        <v>0</v>
      </c>
      <c r="B2370" s="286"/>
      <c r="C2370" s="286"/>
      <c r="D2370" s="286"/>
      <c r="E2370" s="285"/>
      <c r="F2370" s="260" t="s">
        <v>619</v>
      </c>
      <c r="G2370" s="259"/>
      <c r="H2370" s="259"/>
      <c r="I2370" s="258"/>
      <c r="J2370" s="255"/>
      <c r="K2370" s="257"/>
      <c r="L2370" s="256">
        <v>0</v>
      </c>
      <c r="M2370" s="201">
        <v>-38.542687171728296</v>
      </c>
      <c r="N2370" s="201">
        <v>415.34755298882715</v>
      </c>
      <c r="O2370" s="201">
        <v>41.094000000000001</v>
      </c>
      <c r="P2370" s="255">
        <v>41.094000000000001</v>
      </c>
      <c r="Q2370" s="255">
        <v>415.34755298882715</v>
      </c>
      <c r="R2370" s="255">
        <v>-38.542687171728296</v>
      </c>
      <c r="S2370" s="256">
        <v>356.76779398178621</v>
      </c>
      <c r="T2370" s="256">
        <v>356.76779398178621</v>
      </c>
      <c r="U2370" s="256"/>
      <c r="V2370" s="170">
        <v>288.28916411538637</v>
      </c>
    </row>
    <row r="2371" spans="1:22" x14ac:dyDescent="0.25">
      <c r="A2371">
        <v>0</v>
      </c>
      <c r="B2371" s="286"/>
      <c r="C2371" s="286"/>
      <c r="D2371" s="286"/>
      <c r="E2371" s="285"/>
      <c r="F2371" s="260"/>
      <c r="G2371" s="259"/>
      <c r="H2371" s="259"/>
      <c r="I2371" s="258"/>
      <c r="J2371" s="255"/>
      <c r="K2371" s="257"/>
      <c r="L2371" s="256">
        <v>0</v>
      </c>
      <c r="M2371" s="201">
        <v>-38.542687171728296</v>
      </c>
      <c r="N2371" s="201">
        <v>415.34755298882715</v>
      </c>
      <c r="O2371" s="201">
        <v>41.094000000000001</v>
      </c>
      <c r="P2371" s="255">
        <v>41.094000000000001</v>
      </c>
      <c r="Q2371" s="255">
        <v>415.34755298882715</v>
      </c>
      <c r="R2371" s="255">
        <v>-38.542687171728296</v>
      </c>
      <c r="S2371" s="256">
        <v>356.76779398178621</v>
      </c>
      <c r="T2371" s="256">
        <v>356.76779398178621</v>
      </c>
      <c r="U2371" s="256"/>
      <c r="V2371" s="170">
        <v>288.28916411538637</v>
      </c>
    </row>
    <row r="2372" spans="1:22" x14ac:dyDescent="0.25">
      <c r="A2372">
        <v>0</v>
      </c>
      <c r="B2372" s="286"/>
      <c r="C2372" s="286"/>
      <c r="D2372" s="286"/>
      <c r="E2372" s="285"/>
      <c r="F2372" s="260" t="s">
        <v>619</v>
      </c>
      <c r="G2372" s="259"/>
      <c r="H2372" s="259" t="s">
        <v>1962</v>
      </c>
      <c r="I2372" s="258"/>
      <c r="J2372" s="255"/>
      <c r="K2372" s="257"/>
      <c r="L2372" s="256">
        <v>9.9516999999999994E-2</v>
      </c>
      <c r="M2372" s="201">
        <v>-38.492928671728293</v>
      </c>
      <c r="N2372" s="201">
        <v>415.34755298882715</v>
      </c>
      <c r="O2372" s="201">
        <v>41.094000000000001</v>
      </c>
      <c r="P2372" s="255">
        <v>41.094000000000001</v>
      </c>
      <c r="Q2372" s="255">
        <v>415.34755298882715</v>
      </c>
      <c r="R2372" s="255">
        <v>-38.443170171728298</v>
      </c>
      <c r="S2372" s="256">
        <v>356.81755248178621</v>
      </c>
      <c r="T2372" s="256">
        <v>356.8673109817862</v>
      </c>
      <c r="U2372" s="256"/>
      <c r="V2372" s="170">
        <v>288.33892261538637</v>
      </c>
    </row>
    <row r="2373" spans="1:22" x14ac:dyDescent="0.25">
      <c r="A2373">
        <v>0</v>
      </c>
      <c r="B2373" s="286" t="s">
        <v>2423</v>
      </c>
      <c r="C2373" s="286" t="s">
        <v>2530</v>
      </c>
      <c r="D2373" s="286" t="s">
        <v>2192</v>
      </c>
      <c r="E2373" s="285">
        <v>3571</v>
      </c>
      <c r="F2373" s="260" t="s">
        <v>2525</v>
      </c>
      <c r="G2373" s="259"/>
      <c r="H2373" s="259" t="s">
        <v>2175</v>
      </c>
      <c r="I2373" s="258">
        <v>40</v>
      </c>
      <c r="J2373" s="255"/>
      <c r="K2373" s="257"/>
      <c r="L2373" s="256">
        <v>0.49565599999999999</v>
      </c>
      <c r="M2373" s="201">
        <v>-38.195342171728299</v>
      </c>
      <c r="N2373" s="201">
        <v>415.34755298882715</v>
      </c>
      <c r="O2373" s="201">
        <v>41.094000000000001</v>
      </c>
      <c r="P2373" s="255">
        <v>41.094000000000001</v>
      </c>
      <c r="Q2373" s="255">
        <v>415.34755298882715</v>
      </c>
      <c r="R2373" s="255">
        <v>-37.947514171728301</v>
      </c>
      <c r="S2373" s="256">
        <v>357.11513898178617</v>
      </c>
      <c r="T2373" s="256">
        <v>357.3629669817862</v>
      </c>
      <c r="U2373" s="256"/>
      <c r="V2373" s="170">
        <v>288.63650911538633</v>
      </c>
    </row>
    <row r="2374" spans="1:22" x14ac:dyDescent="0.25">
      <c r="A2374">
        <v>0</v>
      </c>
      <c r="B2374" s="286"/>
      <c r="C2374" s="286"/>
      <c r="D2374" s="286"/>
      <c r="E2374" s="285"/>
      <c r="F2374" s="260" t="s">
        <v>619</v>
      </c>
      <c r="G2374" s="259"/>
      <c r="H2374" s="259"/>
      <c r="I2374" s="258"/>
      <c r="J2374" s="255"/>
      <c r="K2374" s="257"/>
      <c r="L2374" s="256">
        <v>0</v>
      </c>
      <c r="M2374" s="201">
        <v>-37.947514171728301</v>
      </c>
      <c r="N2374" s="201">
        <v>415.34755298882715</v>
      </c>
      <c r="O2374" s="201">
        <v>41.094000000000001</v>
      </c>
      <c r="P2374" s="255">
        <v>41.094000000000001</v>
      </c>
      <c r="Q2374" s="255">
        <v>415.34755298882715</v>
      </c>
      <c r="R2374" s="255">
        <v>-37.947514171728301</v>
      </c>
      <c r="S2374" s="256">
        <v>357.3629669817862</v>
      </c>
      <c r="T2374" s="256">
        <v>357.3629669817862</v>
      </c>
      <c r="U2374" s="256"/>
      <c r="V2374" s="170">
        <v>288.88433711538636</v>
      </c>
    </row>
    <row r="2375" spans="1:22" x14ac:dyDescent="0.25">
      <c r="A2375">
        <v>0</v>
      </c>
      <c r="B2375" s="286"/>
      <c r="C2375" s="286"/>
      <c r="D2375" s="286"/>
      <c r="E2375" s="285"/>
      <c r="F2375" s="260"/>
      <c r="G2375" s="259"/>
      <c r="H2375" s="259"/>
      <c r="I2375" s="258"/>
      <c r="J2375" s="255"/>
      <c r="K2375" s="257"/>
      <c r="L2375" s="256">
        <v>0</v>
      </c>
      <c r="M2375" s="201">
        <v>-37.947514171728301</v>
      </c>
      <c r="N2375" s="201">
        <v>415.34755298882715</v>
      </c>
      <c r="O2375" s="201">
        <v>41.094000000000001</v>
      </c>
      <c r="P2375" s="255">
        <v>41.094000000000001</v>
      </c>
      <c r="Q2375" s="255">
        <v>415.34755298882715</v>
      </c>
      <c r="R2375" s="255">
        <v>-37.947514171728301</v>
      </c>
      <c r="S2375" s="256">
        <v>357.3629669817862</v>
      </c>
      <c r="T2375" s="256">
        <v>357.3629669817862</v>
      </c>
      <c r="U2375" s="256"/>
      <c r="V2375" s="170">
        <v>288.88433711538636</v>
      </c>
    </row>
    <row r="2376" spans="1:22" x14ac:dyDescent="0.25">
      <c r="A2376">
        <v>0</v>
      </c>
      <c r="B2376" s="286"/>
      <c r="C2376" s="286"/>
      <c r="D2376" s="286"/>
      <c r="E2376" s="285"/>
      <c r="F2376" s="260" t="s">
        <v>619</v>
      </c>
      <c r="G2376" s="259"/>
      <c r="H2376" s="259" t="s">
        <v>1962</v>
      </c>
      <c r="I2376" s="258"/>
      <c r="J2376" s="255"/>
      <c r="K2376" s="257"/>
      <c r="L2376" s="256">
        <v>9.9516999999999994E-2</v>
      </c>
      <c r="M2376" s="201">
        <v>-37.897755671728305</v>
      </c>
      <c r="N2376" s="201">
        <v>415.34755298882715</v>
      </c>
      <c r="O2376" s="201">
        <v>41.094000000000001</v>
      </c>
      <c r="P2376" s="255">
        <v>41.094000000000001</v>
      </c>
      <c r="Q2376" s="255">
        <v>415.34755298882715</v>
      </c>
      <c r="R2376" s="255">
        <v>-37.847997171728302</v>
      </c>
      <c r="S2376" s="256">
        <v>357.4127254817862</v>
      </c>
      <c r="T2376" s="256">
        <v>357.46248398178619</v>
      </c>
      <c r="U2376" s="256"/>
      <c r="V2376" s="170">
        <v>288.93409561538635</v>
      </c>
    </row>
    <row r="2377" spans="1:22" x14ac:dyDescent="0.25">
      <c r="A2377">
        <v>0</v>
      </c>
      <c r="B2377" s="286" t="s">
        <v>2423</v>
      </c>
      <c r="C2377" s="286" t="s">
        <v>2530</v>
      </c>
      <c r="D2377" s="286" t="s">
        <v>2190</v>
      </c>
      <c r="E2377" s="285">
        <v>3577</v>
      </c>
      <c r="F2377" s="260" t="s">
        <v>2524</v>
      </c>
      <c r="G2377" s="259"/>
      <c r="H2377" s="259" t="s">
        <v>2175</v>
      </c>
      <c r="I2377" s="258">
        <v>40</v>
      </c>
      <c r="J2377" s="255"/>
      <c r="K2377" s="257"/>
      <c r="L2377" s="256">
        <v>0.49565599999999999</v>
      </c>
      <c r="M2377" s="201">
        <v>-37.600169171728304</v>
      </c>
      <c r="N2377" s="201">
        <v>415.34755298882715</v>
      </c>
      <c r="O2377" s="201">
        <v>41.094000000000001</v>
      </c>
      <c r="P2377" s="255">
        <v>41.094000000000001</v>
      </c>
      <c r="Q2377" s="255">
        <v>415.34755298882715</v>
      </c>
      <c r="R2377" s="255">
        <v>-37.352341171728305</v>
      </c>
      <c r="S2377" s="256">
        <v>357.71031198178616</v>
      </c>
      <c r="T2377" s="256">
        <v>357.95813998178619</v>
      </c>
      <c r="U2377" s="256"/>
      <c r="V2377" s="170">
        <v>289.23168211538632</v>
      </c>
    </row>
    <row r="2378" spans="1:22" x14ac:dyDescent="0.25">
      <c r="A2378">
        <v>0</v>
      </c>
      <c r="B2378" s="286" t="s">
        <v>2423</v>
      </c>
      <c r="C2378" s="286" t="s">
        <v>2530</v>
      </c>
      <c r="D2378" s="286" t="s">
        <v>2174</v>
      </c>
      <c r="E2378" s="285">
        <v>3580</v>
      </c>
      <c r="F2378" s="260" t="s">
        <v>2523</v>
      </c>
      <c r="G2378" s="259"/>
      <c r="H2378" s="259" t="s">
        <v>4278</v>
      </c>
      <c r="I2378" s="258"/>
      <c r="J2378" s="255"/>
      <c r="K2378" s="257"/>
      <c r="L2378" s="256">
        <v>0</v>
      </c>
      <c r="M2378" s="201">
        <v>-37.352341171728305</v>
      </c>
      <c r="N2378" s="201">
        <v>415.34755298882715</v>
      </c>
      <c r="O2378" s="201">
        <v>41.094000000000001</v>
      </c>
      <c r="P2378" s="255">
        <v>41.094000000000001</v>
      </c>
      <c r="Q2378" s="255">
        <v>415.34755298882715</v>
      </c>
      <c r="R2378" s="255">
        <v>-37.352341171728305</v>
      </c>
      <c r="S2378" s="256">
        <v>357.95813998178619</v>
      </c>
      <c r="T2378" s="256">
        <v>357.95813998178619</v>
      </c>
      <c r="U2378" s="256"/>
      <c r="V2378" s="170">
        <v>289.47951011538635</v>
      </c>
    </row>
    <row r="2379" spans="1:22" x14ac:dyDescent="0.25">
      <c r="A2379">
        <v>0</v>
      </c>
      <c r="B2379" s="286"/>
      <c r="C2379" s="286"/>
      <c r="D2379" s="286"/>
      <c r="E2379" s="285"/>
      <c r="F2379" s="260"/>
      <c r="G2379" s="259"/>
      <c r="H2379" s="259"/>
      <c r="I2379" s="258"/>
      <c r="J2379" s="255"/>
      <c r="K2379" s="257"/>
      <c r="L2379" s="256">
        <v>0</v>
      </c>
      <c r="M2379" s="201">
        <v>-37.352341171728305</v>
      </c>
      <c r="N2379" s="201">
        <v>415.34755298882715</v>
      </c>
      <c r="O2379" s="201">
        <v>41.094000000000001</v>
      </c>
      <c r="P2379" s="255">
        <v>41.094000000000001</v>
      </c>
      <c r="Q2379" s="255">
        <v>415.34755298882715</v>
      </c>
      <c r="R2379" s="255">
        <v>-37.352341171728305</v>
      </c>
      <c r="S2379" s="256">
        <v>357.95813998178619</v>
      </c>
      <c r="T2379" s="256">
        <v>357.95813998178619</v>
      </c>
      <c r="U2379" s="256"/>
      <c r="V2379" s="170">
        <v>289.47951011538635</v>
      </c>
    </row>
    <row r="2380" spans="1:22" x14ac:dyDescent="0.25">
      <c r="A2380">
        <v>0</v>
      </c>
      <c r="B2380" s="286"/>
      <c r="C2380" s="286"/>
      <c r="D2380" s="286"/>
      <c r="E2380" s="285"/>
      <c r="F2380" s="260"/>
      <c r="G2380" s="259"/>
      <c r="H2380" s="259" t="s">
        <v>1962</v>
      </c>
      <c r="I2380" s="258"/>
      <c r="J2380" s="255"/>
      <c r="K2380" s="257"/>
      <c r="L2380" s="256">
        <v>0.15525</v>
      </c>
      <c r="M2380" s="201">
        <v>-37.274716171728301</v>
      </c>
      <c r="N2380" s="201">
        <v>415.34755298882715</v>
      </c>
      <c r="O2380" s="201">
        <v>41.094000000000001</v>
      </c>
      <c r="P2380" s="255">
        <v>41.094000000000001</v>
      </c>
      <c r="Q2380" s="255">
        <v>415.34755298882715</v>
      </c>
      <c r="R2380" s="255">
        <v>-37.197091171728303</v>
      </c>
      <c r="S2380" s="256">
        <v>358.0357649817862</v>
      </c>
      <c r="T2380" s="256">
        <v>358.11338998178621</v>
      </c>
      <c r="U2380" s="256"/>
      <c r="V2380" s="170">
        <v>289.55713511538636</v>
      </c>
    </row>
    <row r="2381" spans="1:22" x14ac:dyDescent="0.25">
      <c r="A2381">
        <v>0</v>
      </c>
      <c r="B2381" s="286" t="s">
        <v>2423</v>
      </c>
      <c r="C2381" s="286" t="s">
        <v>2530</v>
      </c>
      <c r="D2381" s="286" t="s">
        <v>2187</v>
      </c>
      <c r="E2381" s="285">
        <v>3584</v>
      </c>
      <c r="F2381" s="260" t="s">
        <v>2522</v>
      </c>
      <c r="G2381" s="259" t="s">
        <v>2185</v>
      </c>
      <c r="H2381" s="259" t="s">
        <v>2184</v>
      </c>
      <c r="I2381" s="258">
        <v>40</v>
      </c>
      <c r="J2381" s="255"/>
      <c r="K2381" s="257"/>
      <c r="L2381" s="256">
        <v>0.5</v>
      </c>
      <c r="M2381" s="201">
        <v>-36.947091171728303</v>
      </c>
      <c r="N2381" s="201">
        <v>415.34755298882715</v>
      </c>
      <c r="O2381" s="201">
        <v>41.094000000000001</v>
      </c>
      <c r="P2381" s="255">
        <v>41.094000000000001</v>
      </c>
      <c r="Q2381" s="255">
        <v>415.34755298882715</v>
      </c>
      <c r="R2381" s="255">
        <v>-36.697091171728303</v>
      </c>
      <c r="S2381" s="256">
        <v>358.36338998178621</v>
      </c>
      <c r="T2381" s="256">
        <v>358.61338998178621</v>
      </c>
      <c r="U2381" s="256"/>
      <c r="V2381" s="170">
        <v>289.88476011538637</v>
      </c>
    </row>
    <row r="2382" spans="1:22" x14ac:dyDescent="0.25">
      <c r="A2382">
        <v>0</v>
      </c>
      <c r="B2382" s="286"/>
      <c r="C2382" s="286"/>
      <c r="D2382" s="286"/>
      <c r="E2382" s="285"/>
      <c r="F2382" s="260" t="s">
        <v>619</v>
      </c>
      <c r="G2382" s="259"/>
      <c r="H2382" s="259" t="s">
        <v>1962</v>
      </c>
      <c r="I2382" s="258"/>
      <c r="J2382" s="255"/>
      <c r="K2382" s="257"/>
      <c r="L2382" s="256">
        <v>0.15525</v>
      </c>
      <c r="M2382" s="201">
        <v>-36.619466171728305</v>
      </c>
      <c r="N2382" s="201">
        <v>415.34755298882715</v>
      </c>
      <c r="O2382" s="201">
        <v>41.094000000000001</v>
      </c>
      <c r="P2382" s="255">
        <v>41.094000000000001</v>
      </c>
      <c r="Q2382" s="255">
        <v>415.34755298882715</v>
      </c>
      <c r="R2382" s="255">
        <v>-36.541841171728301</v>
      </c>
      <c r="S2382" s="256">
        <v>358.69101498178622</v>
      </c>
      <c r="T2382" s="256">
        <v>358.76863998178624</v>
      </c>
      <c r="U2382" s="256"/>
      <c r="V2382" s="170">
        <v>290.21238511538638</v>
      </c>
    </row>
    <row r="2383" spans="1:22" x14ac:dyDescent="0.25">
      <c r="A2383">
        <v>0</v>
      </c>
      <c r="B2383" s="286" t="s">
        <v>2423</v>
      </c>
      <c r="C2383" s="286" t="s">
        <v>2530</v>
      </c>
      <c r="D2383" s="286" t="s">
        <v>2183</v>
      </c>
      <c r="E2383" s="285">
        <v>3590</v>
      </c>
      <c r="F2383" s="260" t="s">
        <v>2521</v>
      </c>
      <c r="G2383" s="259"/>
      <c r="H2383" s="259" t="s">
        <v>2175</v>
      </c>
      <c r="I2383" s="258">
        <v>40</v>
      </c>
      <c r="J2383" s="255"/>
      <c r="K2383" s="257"/>
      <c r="L2383" s="256">
        <v>0.49565599999999999</v>
      </c>
      <c r="M2383" s="201">
        <v>-36.294013171728302</v>
      </c>
      <c r="N2383" s="201">
        <v>415.34755298882715</v>
      </c>
      <c r="O2383" s="201">
        <v>41.094000000000001</v>
      </c>
      <c r="P2383" s="255">
        <v>41.094000000000001</v>
      </c>
      <c r="Q2383" s="255">
        <v>415.34755298882715</v>
      </c>
      <c r="R2383" s="255">
        <v>-36.046185171728304</v>
      </c>
      <c r="S2383" s="256">
        <v>359.01646798178621</v>
      </c>
      <c r="T2383" s="256">
        <v>359.26429598178623</v>
      </c>
      <c r="U2383" s="256"/>
      <c r="V2383" s="170">
        <v>290.53783811538636</v>
      </c>
    </row>
    <row r="2384" spans="1:22" x14ac:dyDescent="0.25">
      <c r="A2384">
        <v>0</v>
      </c>
      <c r="B2384" s="286"/>
      <c r="C2384" s="286"/>
      <c r="D2384" s="286"/>
      <c r="E2384" s="285"/>
      <c r="F2384" s="260" t="s">
        <v>619</v>
      </c>
      <c r="G2384" s="259"/>
      <c r="H2384" s="259"/>
      <c r="I2384" s="258"/>
      <c r="J2384" s="255"/>
      <c r="K2384" s="257"/>
      <c r="L2384" s="256">
        <v>0</v>
      </c>
      <c r="M2384" s="201">
        <v>-36.046185171728304</v>
      </c>
      <c r="N2384" s="201">
        <v>415.34755298882715</v>
      </c>
      <c r="O2384" s="201">
        <v>41.094000000000001</v>
      </c>
      <c r="P2384" s="255">
        <v>41.094000000000001</v>
      </c>
      <c r="Q2384" s="255">
        <v>415.34755298882715</v>
      </c>
      <c r="R2384" s="255">
        <v>-36.046185171728304</v>
      </c>
      <c r="S2384" s="256">
        <v>359.26429598178623</v>
      </c>
      <c r="T2384" s="256">
        <v>359.26429598178623</v>
      </c>
      <c r="U2384" s="256"/>
      <c r="V2384" s="170">
        <v>290.78566611538639</v>
      </c>
    </row>
    <row r="2385" spans="1:22" x14ac:dyDescent="0.25">
      <c r="A2385">
        <v>0</v>
      </c>
      <c r="B2385" s="286"/>
      <c r="C2385" s="286"/>
      <c r="D2385" s="286"/>
      <c r="E2385" s="285"/>
      <c r="F2385" s="260"/>
      <c r="G2385" s="259"/>
      <c r="H2385" s="259"/>
      <c r="I2385" s="258"/>
      <c r="J2385" s="255"/>
      <c r="K2385" s="257"/>
      <c r="L2385" s="256">
        <v>0</v>
      </c>
      <c r="M2385" s="201">
        <v>-36.046185171728304</v>
      </c>
      <c r="N2385" s="201">
        <v>415.34755298882715</v>
      </c>
      <c r="O2385" s="201">
        <v>41.094000000000001</v>
      </c>
      <c r="P2385" s="255">
        <v>41.094000000000001</v>
      </c>
      <c r="Q2385" s="255">
        <v>415.34755298882715</v>
      </c>
      <c r="R2385" s="255">
        <v>-36.046185171728304</v>
      </c>
      <c r="S2385" s="256">
        <v>359.26429598178623</v>
      </c>
      <c r="T2385" s="256">
        <v>359.26429598178623</v>
      </c>
      <c r="U2385" s="256"/>
      <c r="V2385" s="170">
        <v>290.78566611538639</v>
      </c>
    </row>
    <row r="2386" spans="1:22" x14ac:dyDescent="0.25">
      <c r="A2386">
        <v>0</v>
      </c>
      <c r="B2386" s="286"/>
      <c r="C2386" s="286"/>
      <c r="D2386" s="286"/>
      <c r="E2386" s="285"/>
      <c r="F2386" s="260"/>
      <c r="G2386" s="259"/>
      <c r="H2386" s="259" t="s">
        <v>1962</v>
      </c>
      <c r="I2386" s="258"/>
      <c r="J2386" s="255"/>
      <c r="K2386" s="257"/>
      <c r="L2386" s="256">
        <v>9.9516999999999994E-2</v>
      </c>
      <c r="M2386" s="201">
        <v>-35.996426671728301</v>
      </c>
      <c r="N2386" s="201">
        <v>415.34755298882715</v>
      </c>
      <c r="O2386" s="201">
        <v>41.094000000000001</v>
      </c>
      <c r="P2386" s="255">
        <v>41.094000000000001</v>
      </c>
      <c r="Q2386" s="255">
        <v>415.34755298882715</v>
      </c>
      <c r="R2386" s="255">
        <v>-35.946668171728305</v>
      </c>
      <c r="S2386" s="256">
        <v>359.31405448178623</v>
      </c>
      <c r="T2386" s="256">
        <v>359.36381298178623</v>
      </c>
      <c r="U2386" s="256"/>
      <c r="V2386" s="170">
        <v>290.83542461538639</v>
      </c>
    </row>
    <row r="2387" spans="1:22" x14ac:dyDescent="0.25">
      <c r="A2387">
        <v>0</v>
      </c>
      <c r="B2387" s="286" t="s">
        <v>2423</v>
      </c>
      <c r="C2387" s="286" t="s">
        <v>2530</v>
      </c>
      <c r="D2387" s="286" t="s">
        <v>2181</v>
      </c>
      <c r="E2387" s="285">
        <v>3596</v>
      </c>
      <c r="F2387" s="260" t="s">
        <v>2520</v>
      </c>
      <c r="G2387" s="259"/>
      <c r="H2387" s="259" t="s">
        <v>2175</v>
      </c>
      <c r="I2387" s="258">
        <v>40</v>
      </c>
      <c r="J2387" s="255"/>
      <c r="K2387" s="257"/>
      <c r="L2387" s="256">
        <v>0.49565599999999999</v>
      </c>
      <c r="M2387" s="201">
        <v>-35.698840171728307</v>
      </c>
      <c r="N2387" s="201">
        <v>415.34755298882715</v>
      </c>
      <c r="O2387" s="201">
        <v>41.094000000000001</v>
      </c>
      <c r="P2387" s="255">
        <v>41.094000000000001</v>
      </c>
      <c r="Q2387" s="255">
        <v>415.34755298882715</v>
      </c>
      <c r="R2387" s="255">
        <v>-35.451012171728308</v>
      </c>
      <c r="S2387" s="256">
        <v>359.61164098178619</v>
      </c>
      <c r="T2387" s="256">
        <v>359.85946898178622</v>
      </c>
      <c r="U2387" s="256"/>
      <c r="V2387" s="170">
        <v>291.13301111538635</v>
      </c>
    </row>
    <row r="2388" spans="1:22" x14ac:dyDescent="0.25">
      <c r="A2388">
        <v>0</v>
      </c>
      <c r="B2388" s="286"/>
      <c r="C2388" s="286"/>
      <c r="D2388" s="286"/>
      <c r="E2388" s="285"/>
      <c r="F2388" s="260" t="s">
        <v>619</v>
      </c>
      <c r="G2388" s="259"/>
      <c r="H2388" s="259"/>
      <c r="I2388" s="258"/>
      <c r="J2388" s="255"/>
      <c r="K2388" s="257"/>
      <c r="L2388" s="256">
        <v>0</v>
      </c>
      <c r="M2388" s="201">
        <v>-35.451012171728308</v>
      </c>
      <c r="N2388" s="201">
        <v>415.34755298882715</v>
      </c>
      <c r="O2388" s="201">
        <v>41.094000000000001</v>
      </c>
      <c r="P2388" s="255">
        <v>41.094000000000001</v>
      </c>
      <c r="Q2388" s="255">
        <v>415.34755298882715</v>
      </c>
      <c r="R2388" s="255">
        <v>-35.451012171728308</v>
      </c>
      <c r="S2388" s="256">
        <v>359.85946898178622</v>
      </c>
      <c r="T2388" s="256">
        <v>359.85946898178622</v>
      </c>
      <c r="U2388" s="256"/>
      <c r="V2388" s="170">
        <v>291.38083911538638</v>
      </c>
    </row>
    <row r="2389" spans="1:22" x14ac:dyDescent="0.25">
      <c r="A2389">
        <v>0</v>
      </c>
      <c r="B2389" s="286"/>
      <c r="C2389" s="286"/>
      <c r="D2389" s="286"/>
      <c r="E2389" s="285"/>
      <c r="F2389" s="260"/>
      <c r="G2389" s="259"/>
      <c r="H2389" s="259"/>
      <c r="I2389" s="258"/>
      <c r="J2389" s="255"/>
      <c r="K2389" s="257"/>
      <c r="L2389" s="256">
        <v>0</v>
      </c>
      <c r="M2389" s="201">
        <v>-35.451012171728308</v>
      </c>
      <c r="N2389" s="201">
        <v>415.34755298882715</v>
      </c>
      <c r="O2389" s="201">
        <v>41.094000000000001</v>
      </c>
      <c r="P2389" s="255">
        <v>41.094000000000001</v>
      </c>
      <c r="Q2389" s="255">
        <v>415.34755298882715</v>
      </c>
      <c r="R2389" s="255">
        <v>-35.451012171728308</v>
      </c>
      <c r="S2389" s="256">
        <v>359.85946898178622</v>
      </c>
      <c r="T2389" s="256">
        <v>359.85946898178622</v>
      </c>
      <c r="U2389" s="256"/>
      <c r="V2389" s="170">
        <v>291.38083911538638</v>
      </c>
    </row>
    <row r="2390" spans="1:22" x14ac:dyDescent="0.25">
      <c r="A2390">
        <v>0</v>
      </c>
      <c r="B2390" s="286"/>
      <c r="C2390" s="286"/>
      <c r="D2390" s="286"/>
      <c r="E2390" s="285"/>
      <c r="F2390" s="260" t="s">
        <v>619</v>
      </c>
      <c r="G2390" s="259"/>
      <c r="H2390" s="259" t="s">
        <v>1962</v>
      </c>
      <c r="I2390" s="258"/>
      <c r="J2390" s="255"/>
      <c r="K2390" s="257"/>
      <c r="L2390" s="256">
        <v>9.9516999999999994E-2</v>
      </c>
      <c r="M2390" s="201">
        <v>-35.401253671728313</v>
      </c>
      <c r="N2390" s="201">
        <v>415.34755298882715</v>
      </c>
      <c r="O2390" s="201">
        <v>41.094000000000001</v>
      </c>
      <c r="P2390" s="255">
        <v>41.094000000000001</v>
      </c>
      <c r="Q2390" s="255">
        <v>415.34755298882715</v>
      </c>
      <c r="R2390" s="255">
        <v>-35.35149517172831</v>
      </c>
      <c r="S2390" s="256">
        <v>359.90922748178622</v>
      </c>
      <c r="T2390" s="256">
        <v>359.95898598178621</v>
      </c>
      <c r="U2390" s="256"/>
      <c r="V2390" s="170">
        <v>291.43059761538638</v>
      </c>
    </row>
    <row r="2391" spans="1:22" x14ac:dyDescent="0.25">
      <c r="A2391">
        <v>0</v>
      </c>
      <c r="B2391" s="286" t="s">
        <v>2423</v>
      </c>
      <c r="C2391" s="286" t="s">
        <v>2530</v>
      </c>
      <c r="D2391" s="286" t="s">
        <v>2179</v>
      </c>
      <c r="E2391" s="285">
        <v>3602</v>
      </c>
      <c r="F2391" s="260" t="s">
        <v>2519</v>
      </c>
      <c r="G2391" s="259"/>
      <c r="H2391" s="259" t="s">
        <v>2175</v>
      </c>
      <c r="I2391" s="258">
        <v>40</v>
      </c>
      <c r="J2391" s="255"/>
      <c r="K2391" s="257"/>
      <c r="L2391" s="256">
        <v>0.49565599999999999</v>
      </c>
      <c r="M2391" s="201">
        <v>-35.103667171728311</v>
      </c>
      <c r="N2391" s="201">
        <v>415.34755298882715</v>
      </c>
      <c r="O2391" s="201">
        <v>41.094000000000001</v>
      </c>
      <c r="P2391" s="255">
        <v>41.094000000000001</v>
      </c>
      <c r="Q2391" s="255">
        <v>415.34755298882715</v>
      </c>
      <c r="R2391" s="255">
        <v>-34.855839171728313</v>
      </c>
      <c r="S2391" s="256">
        <v>360.20681398178618</v>
      </c>
      <c r="T2391" s="256">
        <v>360.45464198178621</v>
      </c>
      <c r="U2391" s="256"/>
      <c r="V2391" s="170">
        <v>291.72818411538634</v>
      </c>
    </row>
    <row r="2392" spans="1:22" x14ac:dyDescent="0.25">
      <c r="A2392">
        <v>0</v>
      </c>
      <c r="B2392" s="286"/>
      <c r="C2392" s="286"/>
      <c r="D2392" s="286"/>
      <c r="E2392" s="285"/>
      <c r="F2392" s="260" t="s">
        <v>619</v>
      </c>
      <c r="G2392" s="259"/>
      <c r="H2392" s="259"/>
      <c r="I2392" s="258"/>
      <c r="J2392" s="255"/>
      <c r="K2392" s="257"/>
      <c r="L2392" s="256">
        <v>0</v>
      </c>
      <c r="M2392" s="201">
        <v>-34.855839171728313</v>
      </c>
      <c r="N2392" s="201">
        <v>415.34755298882715</v>
      </c>
      <c r="O2392" s="201">
        <v>41.094000000000001</v>
      </c>
      <c r="P2392" s="255">
        <v>41.094000000000001</v>
      </c>
      <c r="Q2392" s="255">
        <v>415.34755298882715</v>
      </c>
      <c r="R2392" s="255">
        <v>-34.855839171728313</v>
      </c>
      <c r="S2392" s="256">
        <v>360.45464198178621</v>
      </c>
      <c r="T2392" s="256">
        <v>360.45464198178621</v>
      </c>
      <c r="U2392" s="256"/>
      <c r="V2392" s="170">
        <v>291.97601211538637</v>
      </c>
    </row>
    <row r="2393" spans="1:22" x14ac:dyDescent="0.25">
      <c r="A2393">
        <v>0</v>
      </c>
      <c r="B2393" s="286"/>
      <c r="C2393" s="286"/>
      <c r="D2393" s="286"/>
      <c r="E2393" s="285"/>
      <c r="F2393" s="260"/>
      <c r="G2393" s="259"/>
      <c r="H2393" s="259"/>
      <c r="I2393" s="258"/>
      <c r="J2393" s="255"/>
      <c r="K2393" s="257"/>
      <c r="L2393" s="256">
        <v>0</v>
      </c>
      <c r="M2393" s="201">
        <v>-34.855839171728313</v>
      </c>
      <c r="N2393" s="201">
        <v>415.34755298882715</v>
      </c>
      <c r="O2393" s="201">
        <v>41.094000000000001</v>
      </c>
      <c r="P2393" s="255">
        <v>41.094000000000001</v>
      </c>
      <c r="Q2393" s="255">
        <v>415.34755298882715</v>
      </c>
      <c r="R2393" s="255">
        <v>-34.855839171728313</v>
      </c>
      <c r="S2393" s="256">
        <v>360.45464198178621</v>
      </c>
      <c r="T2393" s="256">
        <v>360.45464198178621</v>
      </c>
      <c r="U2393" s="256"/>
      <c r="V2393" s="170">
        <v>291.97601211538637</v>
      </c>
    </row>
    <row r="2394" spans="1:22" x14ac:dyDescent="0.25">
      <c r="A2394">
        <v>0</v>
      </c>
      <c r="B2394" s="286"/>
      <c r="C2394" s="286"/>
      <c r="D2394" s="286"/>
      <c r="E2394" s="285"/>
      <c r="F2394" s="260" t="s">
        <v>619</v>
      </c>
      <c r="G2394" s="259"/>
      <c r="H2394" s="259" t="s">
        <v>1962</v>
      </c>
      <c r="I2394" s="258"/>
      <c r="J2394" s="255"/>
      <c r="K2394" s="257"/>
      <c r="L2394" s="256">
        <v>9.9516999999999994E-2</v>
      </c>
      <c r="M2394" s="201">
        <v>-34.80608067172831</v>
      </c>
      <c r="N2394" s="201">
        <v>415.34755298882715</v>
      </c>
      <c r="O2394" s="201">
        <v>41.094000000000001</v>
      </c>
      <c r="P2394" s="255">
        <v>41.094000000000001</v>
      </c>
      <c r="Q2394" s="255">
        <v>415.34755298882715</v>
      </c>
      <c r="R2394" s="255">
        <v>-34.756322171728314</v>
      </c>
      <c r="S2394" s="256">
        <v>360.50440048178621</v>
      </c>
      <c r="T2394" s="256">
        <v>360.5541589817862</v>
      </c>
      <c r="U2394" s="256"/>
      <c r="V2394" s="170">
        <v>292.02577061538636</v>
      </c>
    </row>
    <row r="2395" spans="1:22" x14ac:dyDescent="0.25">
      <c r="A2395">
        <v>0</v>
      </c>
      <c r="B2395" s="286" t="s">
        <v>2423</v>
      </c>
      <c r="C2395" s="286" t="s">
        <v>2530</v>
      </c>
      <c r="D2395" s="286" t="s">
        <v>2177</v>
      </c>
      <c r="E2395" s="285">
        <v>3608</v>
      </c>
      <c r="F2395" s="260" t="s">
        <v>2518</v>
      </c>
      <c r="G2395" s="259"/>
      <c r="H2395" s="259" t="s">
        <v>2175</v>
      </c>
      <c r="I2395" s="258">
        <v>40</v>
      </c>
      <c r="J2395" s="255"/>
      <c r="K2395" s="257"/>
      <c r="L2395" s="256">
        <v>0.49565599999999999</v>
      </c>
      <c r="M2395" s="201">
        <v>-34.508494171728316</v>
      </c>
      <c r="N2395" s="201">
        <v>415.34755298882715</v>
      </c>
      <c r="O2395" s="201">
        <v>41.094000000000001</v>
      </c>
      <c r="P2395" s="255">
        <v>41.094000000000001</v>
      </c>
      <c r="Q2395" s="255">
        <v>415.34755298882715</v>
      </c>
      <c r="R2395" s="255">
        <v>-34.260666171728317</v>
      </c>
      <c r="S2395" s="256">
        <v>360.80198698178617</v>
      </c>
      <c r="T2395" s="256">
        <v>361.0498149817862</v>
      </c>
      <c r="U2395" s="256"/>
      <c r="V2395" s="170">
        <v>292.32335711538633</v>
      </c>
    </row>
    <row r="2396" spans="1:22" x14ac:dyDescent="0.25">
      <c r="A2396">
        <v>0</v>
      </c>
      <c r="B2396" s="286" t="s">
        <v>2423</v>
      </c>
      <c r="C2396" s="286" t="s">
        <v>2530</v>
      </c>
      <c r="D2396" s="286" t="s">
        <v>2174</v>
      </c>
      <c r="E2396" s="285">
        <v>3610</v>
      </c>
      <c r="F2396" s="260" t="s">
        <v>2517</v>
      </c>
      <c r="G2396" s="259"/>
      <c r="H2396" s="259" t="s">
        <v>4278</v>
      </c>
      <c r="I2396" s="258"/>
      <c r="J2396" s="255"/>
      <c r="K2396" s="257"/>
      <c r="L2396" s="256">
        <v>0</v>
      </c>
      <c r="M2396" s="201">
        <v>-34.260666171728317</v>
      </c>
      <c r="N2396" s="201">
        <v>415.34755298882715</v>
      </c>
      <c r="O2396" s="201">
        <v>41.094000000000001</v>
      </c>
      <c r="P2396" s="255">
        <v>41.094000000000001</v>
      </c>
      <c r="Q2396" s="255">
        <v>415.34755298882715</v>
      </c>
      <c r="R2396" s="255">
        <v>-34.260666171728317</v>
      </c>
      <c r="S2396" s="256">
        <v>361.0498149817862</v>
      </c>
      <c r="T2396" s="256">
        <v>361.0498149817862</v>
      </c>
      <c r="U2396" s="256"/>
      <c r="V2396" s="170">
        <v>292.57118511538636</v>
      </c>
    </row>
    <row r="2397" spans="1:22" x14ac:dyDescent="0.25">
      <c r="A2397">
        <v>0</v>
      </c>
      <c r="B2397" s="286"/>
      <c r="C2397" s="286"/>
      <c r="D2397" s="260"/>
      <c r="E2397" s="261"/>
      <c r="F2397" s="260"/>
      <c r="G2397" s="259"/>
      <c r="H2397" s="259"/>
      <c r="I2397" s="258"/>
      <c r="J2397" s="255"/>
      <c r="K2397" s="257"/>
      <c r="L2397" s="256">
        <v>0</v>
      </c>
      <c r="M2397" s="201">
        <v>-34.260666171728317</v>
      </c>
      <c r="N2397" s="201">
        <v>415.34755298882715</v>
      </c>
      <c r="O2397" s="201">
        <v>41.094000000000001</v>
      </c>
      <c r="P2397" s="255">
        <v>41.094000000000001</v>
      </c>
      <c r="Q2397" s="255">
        <v>415.34755298882715</v>
      </c>
      <c r="R2397" s="255">
        <v>-34.260666171728317</v>
      </c>
      <c r="S2397" s="256">
        <v>361.0498149817862</v>
      </c>
      <c r="T2397" s="256">
        <v>361.0498149817862</v>
      </c>
      <c r="U2397" s="256"/>
      <c r="V2397" s="170">
        <v>292.57118511538636</v>
      </c>
    </row>
    <row r="2398" spans="1:22" x14ac:dyDescent="0.25">
      <c r="A2398">
        <v>0</v>
      </c>
      <c r="B2398" s="286"/>
      <c r="C2398" s="286"/>
      <c r="D2398" s="286"/>
      <c r="E2398" s="285"/>
      <c r="F2398" s="260"/>
      <c r="G2398" s="259"/>
      <c r="H2398" s="259"/>
      <c r="I2398" s="258"/>
      <c r="J2398" s="255"/>
      <c r="K2398" s="257"/>
      <c r="L2398" s="256">
        <v>0.16770400000000002</v>
      </c>
      <c r="M2398" s="201">
        <v>-34.176814171728317</v>
      </c>
      <c r="N2398" s="201">
        <v>415.34755298882715</v>
      </c>
      <c r="O2398" s="201">
        <v>41.094000000000001</v>
      </c>
      <c r="P2398" s="255">
        <v>41.094000000000001</v>
      </c>
      <c r="Q2398" s="255">
        <v>415.34755298882715</v>
      </c>
      <c r="R2398" s="255">
        <v>-34.092962171728317</v>
      </c>
      <c r="S2398" s="256">
        <v>361.13366698178623</v>
      </c>
      <c r="T2398" s="256">
        <v>361.21751898178621</v>
      </c>
      <c r="U2398" s="263"/>
      <c r="V2398" s="170">
        <v>292.65503711538639</v>
      </c>
    </row>
    <row r="2399" spans="1:22" x14ac:dyDescent="0.25">
      <c r="A2399">
        <v>0</v>
      </c>
      <c r="B2399" s="260" t="s">
        <v>2423</v>
      </c>
      <c r="C2399" s="260" t="s">
        <v>2530</v>
      </c>
      <c r="D2399" s="260" t="s">
        <v>1981</v>
      </c>
      <c r="E2399" s="261">
        <v>3612</v>
      </c>
      <c r="F2399" s="255" t="s">
        <v>2516</v>
      </c>
      <c r="G2399" s="265"/>
      <c r="H2399" s="265" t="s">
        <v>1978</v>
      </c>
      <c r="I2399" s="284">
        <v>40</v>
      </c>
      <c r="J2399" s="255"/>
      <c r="K2399" s="257"/>
      <c r="L2399" s="255">
        <v>5.7403999999999997E-2</v>
      </c>
      <c r="M2399" s="201">
        <v>-34.064260171728321</v>
      </c>
      <c r="N2399" s="201">
        <v>415.34755298882715</v>
      </c>
      <c r="O2399" s="201">
        <v>41.094000000000001</v>
      </c>
      <c r="P2399" s="255">
        <v>41.094000000000001</v>
      </c>
      <c r="Q2399" s="255">
        <v>415.34755298882715</v>
      </c>
      <c r="R2399" s="255">
        <v>-34.035558171728319</v>
      </c>
      <c r="S2399" s="255">
        <v>361.24622098178622</v>
      </c>
      <c r="T2399" s="255">
        <v>361.27492298178623</v>
      </c>
      <c r="U2399" s="255"/>
      <c r="V2399" s="170">
        <v>292.76759111538638</v>
      </c>
    </row>
    <row r="2400" spans="1:22" x14ac:dyDescent="0.25">
      <c r="A2400">
        <v>0</v>
      </c>
      <c r="B2400" s="280"/>
      <c r="C2400" s="280"/>
      <c r="D2400" s="280"/>
      <c r="E2400" s="279"/>
      <c r="F2400" s="280" t="s">
        <v>619</v>
      </c>
      <c r="G2400" s="277"/>
      <c r="H2400" s="277" t="s">
        <v>1962</v>
      </c>
      <c r="I2400" s="276">
        <v>40</v>
      </c>
      <c r="J2400" s="274"/>
      <c r="K2400" s="275"/>
      <c r="L2400" s="274">
        <v>0.103502</v>
      </c>
      <c r="M2400" s="201">
        <v>-33.983807171728316</v>
      </c>
      <c r="N2400" s="201">
        <v>415.34755298882715</v>
      </c>
      <c r="O2400" s="201">
        <v>41.094000000000001</v>
      </c>
      <c r="P2400" s="273">
        <v>41.094000000000001</v>
      </c>
      <c r="Q2400" s="273">
        <v>415.34755298882715</v>
      </c>
      <c r="R2400" s="273">
        <v>-33.93205617172832</v>
      </c>
      <c r="S2400" s="273">
        <v>361.3266739817862</v>
      </c>
      <c r="T2400" s="273">
        <v>361.37842498178622</v>
      </c>
      <c r="U2400" s="273"/>
      <c r="V2400" s="170">
        <v>292.84804411538636</v>
      </c>
    </row>
    <row r="2401" spans="1:22" x14ac:dyDescent="0.25">
      <c r="A2401">
        <v>0</v>
      </c>
      <c r="B2401" s="280" t="s">
        <v>2423</v>
      </c>
      <c r="C2401" s="280" t="s">
        <v>2515</v>
      </c>
      <c r="D2401" s="280" t="s">
        <v>111</v>
      </c>
      <c r="E2401" s="279">
        <v>3614</v>
      </c>
      <c r="F2401" s="278" t="s">
        <v>1402</v>
      </c>
      <c r="G2401" s="277" t="s">
        <v>2169</v>
      </c>
      <c r="H2401" s="277" t="s">
        <v>1951</v>
      </c>
      <c r="I2401" s="276"/>
      <c r="J2401" s="273"/>
      <c r="K2401" s="275"/>
      <c r="L2401" s="274">
        <v>0</v>
      </c>
      <c r="M2401" s="201">
        <v>-33.93205617172832</v>
      </c>
      <c r="N2401" s="201">
        <v>415.34755298882715</v>
      </c>
      <c r="O2401" s="201">
        <v>41.094000000000001</v>
      </c>
      <c r="P2401" s="273">
        <v>41.094000000000001</v>
      </c>
      <c r="Q2401" s="273">
        <v>415.34755298882715</v>
      </c>
      <c r="R2401" s="273">
        <v>-33.93205617172832</v>
      </c>
      <c r="S2401" s="273">
        <v>361.37842498178622</v>
      </c>
      <c r="T2401" s="273">
        <v>361.37842498178622</v>
      </c>
      <c r="U2401" s="273"/>
      <c r="V2401" s="170">
        <v>292.89979511538638</v>
      </c>
    </row>
    <row r="2402" spans="1:22" x14ac:dyDescent="0.25">
      <c r="A2402">
        <v>0</v>
      </c>
      <c r="B2402" s="280"/>
      <c r="C2402" s="280"/>
      <c r="D2402" s="280"/>
      <c r="E2402" s="279"/>
      <c r="F2402" s="283" t="s">
        <v>619</v>
      </c>
      <c r="G2402" s="277"/>
      <c r="H2402" s="277" t="s">
        <v>1969</v>
      </c>
      <c r="I2402" s="282"/>
      <c r="J2402" s="281"/>
      <c r="K2402" s="275"/>
      <c r="L2402" s="274">
        <v>0.14528199999999999</v>
      </c>
      <c r="M2402" s="201">
        <v>-33.859415171728315</v>
      </c>
      <c r="N2402" s="201">
        <v>415.34755298882715</v>
      </c>
      <c r="O2402" s="201">
        <v>41.094000000000001</v>
      </c>
      <c r="P2402" s="273">
        <v>41.094000000000001</v>
      </c>
      <c r="Q2402" s="273">
        <v>415.34755298882715</v>
      </c>
      <c r="R2402" s="273">
        <v>-33.786774171728318</v>
      </c>
      <c r="S2402" s="273">
        <v>361.45106598178626</v>
      </c>
      <c r="T2402" s="273">
        <v>361.52370698178623</v>
      </c>
      <c r="U2402" s="273"/>
      <c r="V2402" s="170">
        <v>292.97243611538642</v>
      </c>
    </row>
    <row r="2403" spans="1:22" x14ac:dyDescent="0.25">
      <c r="A2403">
        <v>0</v>
      </c>
      <c r="B2403" s="280" t="s">
        <v>2423</v>
      </c>
      <c r="C2403" s="280" t="s">
        <v>2515</v>
      </c>
      <c r="D2403" s="280" t="s">
        <v>2087</v>
      </c>
      <c r="E2403" s="279">
        <v>3615</v>
      </c>
      <c r="F2403" s="278" t="s">
        <v>2514</v>
      </c>
      <c r="G2403" s="277"/>
      <c r="H2403" s="277" t="s">
        <v>2085</v>
      </c>
      <c r="I2403" s="276"/>
      <c r="J2403" s="273"/>
      <c r="K2403" s="275"/>
      <c r="L2403" s="274">
        <v>0</v>
      </c>
      <c r="M2403" s="201">
        <v>-33.786774171728318</v>
      </c>
      <c r="N2403" s="201">
        <v>415.34755298882715</v>
      </c>
      <c r="O2403" s="201">
        <v>41.094000000000001</v>
      </c>
      <c r="P2403" s="273">
        <v>41.094000000000001</v>
      </c>
      <c r="Q2403" s="273">
        <v>415.34755298882715</v>
      </c>
      <c r="R2403" s="273">
        <v>-33.786774171728318</v>
      </c>
      <c r="S2403" s="273">
        <v>361.52370698178623</v>
      </c>
      <c r="T2403" s="273">
        <v>361.52370698178623</v>
      </c>
      <c r="U2403" s="273"/>
      <c r="V2403" s="170">
        <v>293.04507711538639</v>
      </c>
    </row>
    <row r="2404" spans="1:22" x14ac:dyDescent="0.25">
      <c r="A2404">
        <v>0</v>
      </c>
      <c r="B2404" s="280"/>
      <c r="C2404" s="280"/>
      <c r="D2404" s="280"/>
      <c r="E2404" s="279"/>
      <c r="F2404" s="283" t="s">
        <v>619</v>
      </c>
      <c r="G2404" s="277"/>
      <c r="H2404" s="277" t="s">
        <v>1969</v>
      </c>
      <c r="I2404" s="282"/>
      <c r="J2404" s="281"/>
      <c r="K2404" s="275"/>
      <c r="L2404" s="274">
        <v>0</v>
      </c>
      <c r="M2404" s="201">
        <v>-33.786774171728318</v>
      </c>
      <c r="N2404" s="201">
        <v>415.34755298882715</v>
      </c>
      <c r="O2404" s="201">
        <v>41.094000000000001</v>
      </c>
      <c r="P2404" s="273">
        <v>41.094000000000001</v>
      </c>
      <c r="Q2404" s="273">
        <v>415.34755298882715</v>
      </c>
      <c r="R2404" s="273">
        <v>-33.786774171728318</v>
      </c>
      <c r="S2404" s="273">
        <v>361.52370698178623</v>
      </c>
      <c r="T2404" s="273">
        <v>361.52370698178623</v>
      </c>
      <c r="U2404" s="273"/>
      <c r="V2404" s="170">
        <v>293.04507711538639</v>
      </c>
    </row>
    <row r="2405" spans="1:22" x14ac:dyDescent="0.25">
      <c r="A2405">
        <v>0</v>
      </c>
      <c r="B2405" s="280" t="s">
        <v>2423</v>
      </c>
      <c r="C2405" s="280" t="s">
        <v>2515</v>
      </c>
      <c r="D2405" s="280" t="s">
        <v>1990</v>
      </c>
      <c r="E2405" s="279">
        <v>3615</v>
      </c>
      <c r="F2405" s="278" t="s">
        <v>2513</v>
      </c>
      <c r="G2405" s="277" t="s">
        <v>1988</v>
      </c>
      <c r="H2405" s="277" t="s">
        <v>1987</v>
      </c>
      <c r="I2405" s="276"/>
      <c r="J2405" s="273"/>
      <c r="K2405" s="275"/>
      <c r="L2405" s="274">
        <v>0</v>
      </c>
      <c r="M2405" s="201">
        <v>-33.786774171728318</v>
      </c>
      <c r="N2405" s="201">
        <v>415.34755298882715</v>
      </c>
      <c r="O2405" s="201">
        <v>41.094000000000001</v>
      </c>
      <c r="P2405" s="273">
        <v>41.094000000000001</v>
      </c>
      <c r="Q2405" s="273">
        <v>415.34755298882715</v>
      </c>
      <c r="R2405" s="273">
        <v>-33.786774171728318</v>
      </c>
      <c r="S2405" s="273">
        <v>361.52370698178623</v>
      </c>
      <c r="T2405" s="273">
        <v>361.52370698178623</v>
      </c>
      <c r="U2405" s="273"/>
      <c r="V2405" s="170">
        <v>293.04507711538639</v>
      </c>
    </row>
    <row r="2406" spans="1:22" x14ac:dyDescent="0.25">
      <c r="A2406">
        <v>0</v>
      </c>
      <c r="B2406" s="280"/>
      <c r="C2406" s="280"/>
      <c r="D2406" s="280"/>
      <c r="E2406" s="279"/>
      <c r="F2406" s="278" t="s">
        <v>619</v>
      </c>
      <c r="G2406" s="277"/>
      <c r="H2406" s="277" t="s">
        <v>1962</v>
      </c>
      <c r="I2406" s="276">
        <v>40</v>
      </c>
      <c r="J2406" s="273"/>
      <c r="K2406" s="275"/>
      <c r="L2406" s="274">
        <v>0.13121600000000003</v>
      </c>
      <c r="M2406" s="201">
        <v>-33.721166171728314</v>
      </c>
      <c r="N2406" s="201">
        <v>415.34755298882715</v>
      </c>
      <c r="O2406" s="201">
        <v>41.094000000000001</v>
      </c>
      <c r="P2406" s="273">
        <v>41.094000000000001</v>
      </c>
      <c r="Q2406" s="273">
        <v>415.34755298882715</v>
      </c>
      <c r="R2406" s="273">
        <v>-33.655558171728316</v>
      </c>
      <c r="S2406" s="273">
        <v>361.58931498178623</v>
      </c>
      <c r="T2406" s="273">
        <v>361.65492298178623</v>
      </c>
      <c r="U2406" s="273"/>
      <c r="V2406" s="170">
        <v>293.11068511538639</v>
      </c>
    </row>
    <row r="2407" spans="1:22" x14ac:dyDescent="0.25">
      <c r="A2407">
        <v>0</v>
      </c>
      <c r="B2407" s="260" t="s">
        <v>2423</v>
      </c>
      <c r="C2407" s="260" t="s">
        <v>2512</v>
      </c>
      <c r="D2407" s="260" t="s">
        <v>1981</v>
      </c>
      <c r="E2407" s="261">
        <v>3617</v>
      </c>
      <c r="F2407" s="255" t="s">
        <v>2511</v>
      </c>
      <c r="G2407" s="265"/>
      <c r="H2407" s="265" t="s">
        <v>1978</v>
      </c>
      <c r="I2407" s="284">
        <v>40</v>
      </c>
      <c r="J2407" s="255"/>
      <c r="K2407" s="257"/>
      <c r="L2407" s="255">
        <v>5.7403999999999997E-2</v>
      </c>
      <c r="M2407" s="201">
        <v>-33.626856171728321</v>
      </c>
      <c r="N2407" s="201">
        <v>415.34755298882715</v>
      </c>
      <c r="O2407" s="201">
        <v>41.094000000000001</v>
      </c>
      <c r="P2407" s="255">
        <v>41.094000000000001</v>
      </c>
      <c r="Q2407" s="255">
        <v>415.34755298882715</v>
      </c>
      <c r="R2407" s="255">
        <v>-33.598154171728318</v>
      </c>
      <c r="S2407" s="255">
        <v>361.68362498178624</v>
      </c>
      <c r="T2407" s="255">
        <v>361.71232698178625</v>
      </c>
      <c r="U2407" s="255"/>
      <c r="V2407" s="170">
        <v>293.2049951153864</v>
      </c>
    </row>
    <row r="2408" spans="1:22" x14ac:dyDescent="0.25">
      <c r="A2408">
        <v>0</v>
      </c>
      <c r="B2408" s="286"/>
      <c r="C2408" s="286"/>
      <c r="D2408" s="286"/>
      <c r="E2408" s="285"/>
      <c r="F2408" s="260" t="s">
        <v>619</v>
      </c>
      <c r="G2408" s="259"/>
      <c r="H2408" s="259" t="s">
        <v>2198</v>
      </c>
      <c r="I2408" s="258"/>
      <c r="J2408" s="255"/>
      <c r="K2408" s="257"/>
      <c r="L2408" s="256">
        <v>0.16770400000000002</v>
      </c>
      <c r="M2408" s="201">
        <v>-33.514302171728318</v>
      </c>
      <c r="N2408" s="201">
        <v>415.34755298882715</v>
      </c>
      <c r="O2408" s="201">
        <v>41.094000000000001</v>
      </c>
      <c r="P2408" s="255">
        <v>41.094000000000001</v>
      </c>
      <c r="Q2408" s="255">
        <v>415.34755298882715</v>
      </c>
      <c r="R2408" s="255">
        <v>-33.430450171728317</v>
      </c>
      <c r="S2408" s="256">
        <v>361.79617898178628</v>
      </c>
      <c r="T2408" s="256">
        <v>361.88003098178626</v>
      </c>
      <c r="U2408" s="263"/>
      <c r="V2408" s="170">
        <v>293.31754911538644</v>
      </c>
    </row>
    <row r="2409" spans="1:22" x14ac:dyDescent="0.25">
      <c r="A2409">
        <v>0</v>
      </c>
      <c r="B2409" s="286" t="s">
        <v>2423</v>
      </c>
      <c r="C2409" s="286" t="s">
        <v>2512</v>
      </c>
      <c r="D2409" s="286" t="s">
        <v>2197</v>
      </c>
      <c r="E2409" s="285">
        <v>3621</v>
      </c>
      <c r="F2409" s="260" t="s">
        <v>2510</v>
      </c>
      <c r="G2409" s="259"/>
      <c r="H2409" s="259" t="s">
        <v>2175</v>
      </c>
      <c r="I2409" s="258">
        <v>40</v>
      </c>
      <c r="J2409" s="255"/>
      <c r="K2409" s="257"/>
      <c r="L2409" s="256">
        <v>0.49565599999999999</v>
      </c>
      <c r="M2409" s="201">
        <v>-33.182622171728319</v>
      </c>
      <c r="N2409" s="201">
        <v>415.34755298882715</v>
      </c>
      <c r="O2409" s="201">
        <v>41.094000000000001</v>
      </c>
      <c r="P2409" s="255">
        <v>41.094000000000001</v>
      </c>
      <c r="Q2409" s="255">
        <v>415.34755298882715</v>
      </c>
      <c r="R2409" s="255">
        <v>-32.934794171728321</v>
      </c>
      <c r="S2409" s="256">
        <v>362.12785898178623</v>
      </c>
      <c r="T2409" s="256">
        <v>362.37568698178626</v>
      </c>
      <c r="U2409" s="256"/>
      <c r="V2409" s="170">
        <v>293.64922911538639</v>
      </c>
    </row>
    <row r="2410" spans="1:22" x14ac:dyDescent="0.25">
      <c r="A2410">
        <v>0</v>
      </c>
      <c r="B2410" s="286" t="s">
        <v>2423</v>
      </c>
      <c r="C2410" s="286" t="s">
        <v>2512</v>
      </c>
      <c r="D2410" s="286" t="s">
        <v>859</v>
      </c>
      <c r="E2410" s="285">
        <v>3624</v>
      </c>
      <c r="F2410" s="260" t="s">
        <v>1864</v>
      </c>
      <c r="G2410" s="259" t="s">
        <v>4275</v>
      </c>
      <c r="H2410" s="259" t="s">
        <v>4276</v>
      </c>
      <c r="I2410" s="258"/>
      <c r="J2410" s="255"/>
      <c r="K2410" s="257"/>
      <c r="L2410" s="256">
        <v>0</v>
      </c>
      <c r="M2410" s="201">
        <v>-32.934794171728321</v>
      </c>
      <c r="N2410" s="201">
        <v>415.34755298882715</v>
      </c>
      <c r="O2410" s="201">
        <v>41.094000000000001</v>
      </c>
      <c r="P2410" s="255">
        <v>41.094000000000001</v>
      </c>
      <c r="Q2410" s="255">
        <v>415.34755298882715</v>
      </c>
      <c r="R2410" s="255">
        <v>-32.934794171728321</v>
      </c>
      <c r="S2410" s="256">
        <v>362.37568698178626</v>
      </c>
      <c r="T2410" s="256">
        <v>362.37568698178626</v>
      </c>
      <c r="U2410" s="256"/>
      <c r="V2410" s="170">
        <v>293.89705711538642</v>
      </c>
    </row>
    <row r="2411" spans="1:22" x14ac:dyDescent="0.25">
      <c r="A2411">
        <v>0</v>
      </c>
      <c r="B2411" s="286"/>
      <c r="C2411" s="286"/>
      <c r="D2411" s="286"/>
      <c r="E2411" s="285"/>
      <c r="F2411" s="260"/>
      <c r="G2411" s="259"/>
      <c r="H2411" s="259"/>
      <c r="I2411" s="258"/>
      <c r="J2411" s="255"/>
      <c r="K2411" s="257"/>
      <c r="L2411" s="256">
        <v>0</v>
      </c>
      <c r="M2411" s="201">
        <v>-32.934794171728321</v>
      </c>
      <c r="N2411" s="201">
        <v>415.34755298882715</v>
      </c>
      <c r="O2411" s="201">
        <v>41.094000000000001</v>
      </c>
      <c r="P2411" s="255">
        <v>41.094000000000001</v>
      </c>
      <c r="Q2411" s="255">
        <v>415.34755298882715</v>
      </c>
      <c r="R2411" s="255">
        <v>-32.934794171728321</v>
      </c>
      <c r="S2411" s="256">
        <v>362.37568698178626</v>
      </c>
      <c r="T2411" s="256">
        <v>362.37568698178626</v>
      </c>
      <c r="U2411" s="256"/>
      <c r="V2411" s="170">
        <v>293.89705711538642</v>
      </c>
    </row>
    <row r="2412" spans="1:22" x14ac:dyDescent="0.25">
      <c r="A2412">
        <v>0</v>
      </c>
      <c r="B2412" s="286"/>
      <c r="C2412" s="286"/>
      <c r="D2412" s="286"/>
      <c r="E2412" s="285"/>
      <c r="F2412" s="260" t="s">
        <v>619</v>
      </c>
      <c r="G2412" s="259"/>
      <c r="H2412" s="259" t="s">
        <v>1962</v>
      </c>
      <c r="I2412" s="258"/>
      <c r="J2412" s="255"/>
      <c r="K2412" s="257"/>
      <c r="L2412" s="256">
        <v>9.9516999999999994E-2</v>
      </c>
      <c r="M2412" s="201">
        <v>-32.885035671728318</v>
      </c>
      <c r="N2412" s="201">
        <v>415.34755298882715</v>
      </c>
      <c r="O2412" s="201">
        <v>41.094000000000001</v>
      </c>
      <c r="P2412" s="255">
        <v>41.094000000000001</v>
      </c>
      <c r="Q2412" s="255">
        <v>415.34755298882715</v>
      </c>
      <c r="R2412" s="255">
        <v>-32.835277171728322</v>
      </c>
      <c r="S2412" s="256">
        <v>362.42544548178626</v>
      </c>
      <c r="T2412" s="256">
        <v>362.47520398178625</v>
      </c>
      <c r="U2412" s="256"/>
      <c r="V2412" s="170">
        <v>293.94681561538641</v>
      </c>
    </row>
    <row r="2413" spans="1:22" x14ac:dyDescent="0.25">
      <c r="A2413">
        <v>0</v>
      </c>
      <c r="B2413" s="286" t="s">
        <v>2423</v>
      </c>
      <c r="C2413" s="286" t="s">
        <v>2512</v>
      </c>
      <c r="D2413" s="286" t="s">
        <v>2194</v>
      </c>
      <c r="E2413" s="285">
        <v>3627</v>
      </c>
      <c r="F2413" s="260" t="s">
        <v>2508</v>
      </c>
      <c r="G2413" s="259"/>
      <c r="H2413" s="259" t="s">
        <v>2175</v>
      </c>
      <c r="I2413" s="258">
        <v>40</v>
      </c>
      <c r="J2413" s="255"/>
      <c r="K2413" s="257"/>
      <c r="L2413" s="256">
        <v>0.49565599999999999</v>
      </c>
      <c r="M2413" s="201">
        <v>-32.587449171728323</v>
      </c>
      <c r="N2413" s="201">
        <v>415.34755298882715</v>
      </c>
      <c r="O2413" s="201">
        <v>41.094000000000001</v>
      </c>
      <c r="P2413" s="255">
        <v>41.094000000000001</v>
      </c>
      <c r="Q2413" s="255">
        <v>415.34755298882715</v>
      </c>
      <c r="R2413" s="255">
        <v>-32.339621171728325</v>
      </c>
      <c r="S2413" s="256">
        <v>362.72303198178622</v>
      </c>
      <c r="T2413" s="256">
        <v>362.97085998178625</v>
      </c>
      <c r="U2413" s="256"/>
      <c r="V2413" s="170">
        <v>294.24440211538638</v>
      </c>
    </row>
    <row r="2414" spans="1:22" x14ac:dyDescent="0.25">
      <c r="A2414">
        <v>0</v>
      </c>
      <c r="B2414" s="286"/>
      <c r="C2414" s="286"/>
      <c r="D2414" s="286"/>
      <c r="E2414" s="285"/>
      <c r="F2414" s="260" t="s">
        <v>619</v>
      </c>
      <c r="G2414" s="259"/>
      <c r="H2414" s="259"/>
      <c r="I2414" s="258"/>
      <c r="J2414" s="255"/>
      <c r="K2414" s="257"/>
      <c r="L2414" s="256">
        <v>0</v>
      </c>
      <c r="M2414" s="201">
        <v>-32.339621171728325</v>
      </c>
      <c r="N2414" s="201">
        <v>415.34755298882715</v>
      </c>
      <c r="O2414" s="201">
        <v>41.094000000000001</v>
      </c>
      <c r="P2414" s="255">
        <v>41.094000000000001</v>
      </c>
      <c r="Q2414" s="255">
        <v>415.34755298882715</v>
      </c>
      <c r="R2414" s="255">
        <v>-32.339621171728325</v>
      </c>
      <c r="S2414" s="256">
        <v>362.97085998178625</v>
      </c>
      <c r="T2414" s="256">
        <v>362.97085998178625</v>
      </c>
      <c r="U2414" s="256"/>
      <c r="V2414" s="170">
        <v>294.49223011538641</v>
      </c>
    </row>
    <row r="2415" spans="1:22" x14ac:dyDescent="0.25">
      <c r="A2415">
        <v>0</v>
      </c>
      <c r="B2415" s="286"/>
      <c r="C2415" s="286"/>
      <c r="D2415" s="286"/>
      <c r="E2415" s="285"/>
      <c r="F2415" s="260"/>
      <c r="G2415" s="259"/>
      <c r="H2415" s="259"/>
      <c r="I2415" s="258"/>
      <c r="J2415" s="255"/>
      <c r="K2415" s="257"/>
      <c r="L2415" s="256">
        <v>0</v>
      </c>
      <c r="M2415" s="201">
        <v>-32.339621171728325</v>
      </c>
      <c r="N2415" s="201">
        <v>415.34755298882715</v>
      </c>
      <c r="O2415" s="201">
        <v>41.094000000000001</v>
      </c>
      <c r="P2415" s="255">
        <v>41.094000000000001</v>
      </c>
      <c r="Q2415" s="255">
        <v>415.34755298882715</v>
      </c>
      <c r="R2415" s="255">
        <v>-32.339621171728325</v>
      </c>
      <c r="S2415" s="256">
        <v>362.97085998178625</v>
      </c>
      <c r="T2415" s="256">
        <v>362.97085998178625</v>
      </c>
      <c r="U2415" s="256"/>
      <c r="V2415" s="170">
        <v>294.49223011538641</v>
      </c>
    </row>
    <row r="2416" spans="1:22" x14ac:dyDescent="0.25">
      <c r="A2416">
        <v>0</v>
      </c>
      <c r="B2416" s="286"/>
      <c r="C2416" s="286"/>
      <c r="D2416" s="286"/>
      <c r="E2416" s="285"/>
      <c r="F2416" s="260" t="s">
        <v>619</v>
      </c>
      <c r="G2416" s="259"/>
      <c r="H2416" s="259" t="s">
        <v>1962</v>
      </c>
      <c r="I2416" s="258"/>
      <c r="J2416" s="255"/>
      <c r="K2416" s="257"/>
      <c r="L2416" s="256">
        <v>9.9516999999999994E-2</v>
      </c>
      <c r="M2416" s="201">
        <v>-32.289862671728329</v>
      </c>
      <c r="N2416" s="201">
        <v>415.34755298882715</v>
      </c>
      <c r="O2416" s="201">
        <v>41.094000000000001</v>
      </c>
      <c r="P2416" s="255">
        <v>41.094000000000001</v>
      </c>
      <c r="Q2416" s="255">
        <v>415.34755298882715</v>
      </c>
      <c r="R2416" s="255">
        <v>-32.240104171728326</v>
      </c>
      <c r="S2416" s="256">
        <v>363.02061848178624</v>
      </c>
      <c r="T2416" s="256">
        <v>363.07037698178624</v>
      </c>
      <c r="U2416" s="256"/>
      <c r="V2416" s="170">
        <v>294.5419886153864</v>
      </c>
    </row>
    <row r="2417" spans="1:22" x14ac:dyDescent="0.25">
      <c r="A2417">
        <v>0</v>
      </c>
      <c r="B2417" s="286" t="s">
        <v>2423</v>
      </c>
      <c r="C2417" s="286" t="s">
        <v>2512</v>
      </c>
      <c r="D2417" s="286" t="s">
        <v>2192</v>
      </c>
      <c r="E2417" s="285">
        <v>3633</v>
      </c>
      <c r="F2417" s="260" t="s">
        <v>2507</v>
      </c>
      <c r="G2417" s="259"/>
      <c r="H2417" s="259" t="s">
        <v>2175</v>
      </c>
      <c r="I2417" s="258">
        <v>40</v>
      </c>
      <c r="J2417" s="255"/>
      <c r="K2417" s="257"/>
      <c r="L2417" s="256">
        <v>0.49565599999999999</v>
      </c>
      <c r="M2417" s="201">
        <v>-31.992276171728328</v>
      </c>
      <c r="N2417" s="201">
        <v>415.34755298882715</v>
      </c>
      <c r="O2417" s="201">
        <v>41.094000000000001</v>
      </c>
      <c r="P2417" s="255">
        <v>41.094000000000001</v>
      </c>
      <c r="Q2417" s="255">
        <v>415.34755298882715</v>
      </c>
      <c r="R2417" s="255">
        <v>-31.744448171728326</v>
      </c>
      <c r="S2417" s="256">
        <v>363.31820498178621</v>
      </c>
      <c r="T2417" s="256">
        <v>363.56603298178624</v>
      </c>
      <c r="U2417" s="256"/>
      <c r="V2417" s="170">
        <v>294.83957511538637</v>
      </c>
    </row>
    <row r="2418" spans="1:22" x14ac:dyDescent="0.25">
      <c r="A2418">
        <v>0</v>
      </c>
      <c r="B2418" s="286"/>
      <c r="C2418" s="286"/>
      <c r="D2418" s="286"/>
      <c r="E2418" s="285"/>
      <c r="F2418" s="260" t="s">
        <v>619</v>
      </c>
      <c r="G2418" s="259"/>
      <c r="H2418" s="259"/>
      <c r="I2418" s="258"/>
      <c r="J2418" s="255"/>
      <c r="K2418" s="257"/>
      <c r="L2418" s="256">
        <v>0</v>
      </c>
      <c r="M2418" s="201">
        <v>-31.744448171728326</v>
      </c>
      <c r="N2418" s="201">
        <v>415.34755298882715</v>
      </c>
      <c r="O2418" s="201">
        <v>41.094000000000001</v>
      </c>
      <c r="P2418" s="255">
        <v>41.094000000000001</v>
      </c>
      <c r="Q2418" s="255">
        <v>415.34755298882715</v>
      </c>
      <c r="R2418" s="255">
        <v>-31.744448171728326</v>
      </c>
      <c r="S2418" s="256">
        <v>363.56603298178624</v>
      </c>
      <c r="T2418" s="256">
        <v>363.56603298178624</v>
      </c>
      <c r="U2418" s="256"/>
      <c r="V2418" s="170">
        <v>295.08740311538639</v>
      </c>
    </row>
    <row r="2419" spans="1:22" x14ac:dyDescent="0.25">
      <c r="A2419">
        <v>0</v>
      </c>
      <c r="B2419" s="286"/>
      <c r="C2419" s="286"/>
      <c r="D2419" s="286"/>
      <c r="E2419" s="285"/>
      <c r="F2419" s="260"/>
      <c r="G2419" s="259"/>
      <c r="H2419" s="259"/>
      <c r="I2419" s="258"/>
      <c r="J2419" s="255"/>
      <c r="K2419" s="257"/>
      <c r="L2419" s="256">
        <v>0</v>
      </c>
      <c r="M2419" s="201">
        <v>-31.744448171728326</v>
      </c>
      <c r="N2419" s="201">
        <v>415.34755298882715</v>
      </c>
      <c r="O2419" s="201">
        <v>41.094000000000001</v>
      </c>
      <c r="P2419" s="255">
        <v>41.094000000000001</v>
      </c>
      <c r="Q2419" s="255">
        <v>415.34755298882715</v>
      </c>
      <c r="R2419" s="255">
        <v>-31.744448171728326</v>
      </c>
      <c r="S2419" s="256">
        <v>363.56603298178624</v>
      </c>
      <c r="T2419" s="256">
        <v>363.56603298178624</v>
      </c>
      <c r="U2419" s="256"/>
      <c r="V2419" s="170">
        <v>295.08740311538639</v>
      </c>
    </row>
    <row r="2420" spans="1:22" x14ac:dyDescent="0.25">
      <c r="A2420">
        <v>0</v>
      </c>
      <c r="B2420" s="286"/>
      <c r="C2420" s="286"/>
      <c r="D2420" s="286"/>
      <c r="E2420" s="285"/>
      <c r="F2420" s="260" t="s">
        <v>619</v>
      </c>
      <c r="G2420" s="259"/>
      <c r="H2420" s="259" t="s">
        <v>1962</v>
      </c>
      <c r="I2420" s="258"/>
      <c r="J2420" s="255"/>
      <c r="K2420" s="257"/>
      <c r="L2420" s="256">
        <v>9.9516999999999994E-2</v>
      </c>
      <c r="M2420" s="201">
        <v>-31.694689671728327</v>
      </c>
      <c r="N2420" s="201">
        <v>415.34755298882715</v>
      </c>
      <c r="O2420" s="201">
        <v>41.094000000000001</v>
      </c>
      <c r="P2420" s="255">
        <v>41.094000000000001</v>
      </c>
      <c r="Q2420" s="255">
        <v>415.34755298882715</v>
      </c>
      <c r="R2420" s="255">
        <v>-31.644931171728327</v>
      </c>
      <c r="S2420" s="256">
        <v>363.61579148178623</v>
      </c>
      <c r="T2420" s="256">
        <v>363.66554998178623</v>
      </c>
      <c r="U2420" s="256"/>
      <c r="V2420" s="170">
        <v>295.13716161538639</v>
      </c>
    </row>
    <row r="2421" spans="1:22" x14ac:dyDescent="0.25">
      <c r="A2421">
        <v>0</v>
      </c>
      <c r="B2421" s="286" t="s">
        <v>2423</v>
      </c>
      <c r="C2421" s="286" t="s">
        <v>2512</v>
      </c>
      <c r="D2421" s="286" t="s">
        <v>2190</v>
      </c>
      <c r="E2421" s="285">
        <v>3639</v>
      </c>
      <c r="F2421" s="260" t="s">
        <v>2506</v>
      </c>
      <c r="G2421" s="259"/>
      <c r="H2421" s="259" t="s">
        <v>2175</v>
      </c>
      <c r="I2421" s="258">
        <v>40</v>
      </c>
      <c r="J2421" s="255"/>
      <c r="K2421" s="257"/>
      <c r="L2421" s="256">
        <v>0.49565599999999999</v>
      </c>
      <c r="M2421" s="201">
        <v>-31.397103171728325</v>
      </c>
      <c r="N2421" s="201">
        <v>415.34755298882715</v>
      </c>
      <c r="O2421" s="201">
        <v>41.094000000000001</v>
      </c>
      <c r="P2421" s="255">
        <v>41.094000000000001</v>
      </c>
      <c r="Q2421" s="255">
        <v>415.34755298882715</v>
      </c>
      <c r="R2421" s="255">
        <v>-31.149275171728327</v>
      </c>
      <c r="S2421" s="256">
        <v>363.9133779817862</v>
      </c>
      <c r="T2421" s="256">
        <v>364.16120598178622</v>
      </c>
      <c r="U2421" s="256"/>
      <c r="V2421" s="170">
        <v>295.43474811538636</v>
      </c>
    </row>
    <row r="2422" spans="1:22" x14ac:dyDescent="0.25">
      <c r="A2422">
        <v>0</v>
      </c>
      <c r="B2422" s="286" t="s">
        <v>2423</v>
      </c>
      <c r="C2422" s="286" t="s">
        <v>2512</v>
      </c>
      <c r="D2422" s="286" t="s">
        <v>2174</v>
      </c>
      <c r="E2422" s="285">
        <v>3642</v>
      </c>
      <c r="F2422" s="260" t="s">
        <v>2505</v>
      </c>
      <c r="G2422" s="259"/>
      <c r="H2422" s="259" t="s">
        <v>4278</v>
      </c>
      <c r="I2422" s="258"/>
      <c r="J2422" s="255"/>
      <c r="K2422" s="257"/>
      <c r="L2422" s="256">
        <v>0</v>
      </c>
      <c r="M2422" s="201">
        <v>-31.149275171728327</v>
      </c>
      <c r="N2422" s="201">
        <v>415.34755298882715</v>
      </c>
      <c r="O2422" s="201">
        <v>41.094000000000001</v>
      </c>
      <c r="P2422" s="255">
        <v>41.094000000000001</v>
      </c>
      <c r="Q2422" s="255">
        <v>415.34755298882715</v>
      </c>
      <c r="R2422" s="255">
        <v>-31.149275171728327</v>
      </c>
      <c r="S2422" s="256">
        <v>364.16120598178622</v>
      </c>
      <c r="T2422" s="256">
        <v>364.16120598178622</v>
      </c>
      <c r="U2422" s="256"/>
      <c r="V2422" s="170">
        <v>295.68257611538638</v>
      </c>
    </row>
    <row r="2423" spans="1:22" x14ac:dyDescent="0.25">
      <c r="A2423">
        <v>0</v>
      </c>
      <c r="B2423" s="286"/>
      <c r="C2423" s="286"/>
      <c r="D2423" s="286"/>
      <c r="E2423" s="285"/>
      <c r="F2423" s="260"/>
      <c r="G2423" s="259"/>
      <c r="H2423" s="259"/>
      <c r="I2423" s="258"/>
      <c r="J2423" s="255"/>
      <c r="K2423" s="257"/>
      <c r="L2423" s="256">
        <v>0</v>
      </c>
      <c r="M2423" s="201">
        <v>-31.149275171728327</v>
      </c>
      <c r="N2423" s="201">
        <v>415.34755298882715</v>
      </c>
      <c r="O2423" s="201">
        <v>41.094000000000001</v>
      </c>
      <c r="P2423" s="255">
        <v>41.094000000000001</v>
      </c>
      <c r="Q2423" s="255">
        <v>415.34755298882715</v>
      </c>
      <c r="R2423" s="255">
        <v>-31.149275171728327</v>
      </c>
      <c r="S2423" s="256">
        <v>364.16120598178622</v>
      </c>
      <c r="T2423" s="256">
        <v>364.16120598178622</v>
      </c>
      <c r="U2423" s="256"/>
      <c r="V2423" s="170">
        <v>295.68257611538638</v>
      </c>
    </row>
    <row r="2424" spans="1:22" x14ac:dyDescent="0.25">
      <c r="A2424">
        <v>0</v>
      </c>
      <c r="B2424" s="286"/>
      <c r="C2424" s="286"/>
      <c r="D2424" s="286"/>
      <c r="E2424" s="285"/>
      <c r="F2424" s="260"/>
      <c r="G2424" s="259"/>
      <c r="H2424" s="259" t="s">
        <v>1962</v>
      </c>
      <c r="I2424" s="258"/>
      <c r="J2424" s="255"/>
      <c r="K2424" s="257"/>
      <c r="L2424" s="256">
        <v>0.15525</v>
      </c>
      <c r="M2424" s="201">
        <v>-31.071650171728329</v>
      </c>
      <c r="N2424" s="201">
        <v>415.34755298882715</v>
      </c>
      <c r="O2424" s="201">
        <v>41.094000000000001</v>
      </c>
      <c r="P2424" s="255">
        <v>41.094000000000001</v>
      </c>
      <c r="Q2424" s="255">
        <v>415.34755298882715</v>
      </c>
      <c r="R2424" s="255">
        <v>-30.994025171728328</v>
      </c>
      <c r="S2424" s="256">
        <v>364.23883098178624</v>
      </c>
      <c r="T2424" s="256">
        <v>364.31645598178625</v>
      </c>
      <c r="U2424" s="256"/>
      <c r="V2424" s="170">
        <v>295.76020111538639</v>
      </c>
    </row>
    <row r="2425" spans="1:22" x14ac:dyDescent="0.25">
      <c r="A2425">
        <v>0</v>
      </c>
      <c r="B2425" s="286" t="s">
        <v>2423</v>
      </c>
      <c r="C2425" s="286" t="s">
        <v>2512</v>
      </c>
      <c r="D2425" s="286" t="s">
        <v>2187</v>
      </c>
      <c r="E2425" s="285">
        <v>3646</v>
      </c>
      <c r="F2425" s="260" t="s">
        <v>2504</v>
      </c>
      <c r="G2425" s="259" t="s">
        <v>2185</v>
      </c>
      <c r="H2425" s="259" t="s">
        <v>2184</v>
      </c>
      <c r="I2425" s="258">
        <v>40</v>
      </c>
      <c r="J2425" s="255"/>
      <c r="K2425" s="257"/>
      <c r="L2425" s="256">
        <v>0.5</v>
      </c>
      <c r="M2425" s="201">
        <v>-30.744025171728328</v>
      </c>
      <c r="N2425" s="201">
        <v>415.34755298882715</v>
      </c>
      <c r="O2425" s="201">
        <v>41.094000000000001</v>
      </c>
      <c r="P2425" s="255">
        <v>41.094000000000001</v>
      </c>
      <c r="Q2425" s="255">
        <v>415.34755298882715</v>
      </c>
      <c r="R2425" s="255">
        <v>-30.494025171728328</v>
      </c>
      <c r="S2425" s="256">
        <v>364.56645598178625</v>
      </c>
      <c r="T2425" s="256">
        <v>364.81645598178625</v>
      </c>
      <c r="U2425" s="256"/>
      <c r="V2425" s="170">
        <v>296.08782611538641</v>
      </c>
    </row>
    <row r="2426" spans="1:22" x14ac:dyDescent="0.25">
      <c r="A2426">
        <v>0</v>
      </c>
      <c r="B2426" s="286"/>
      <c r="C2426" s="286"/>
      <c r="D2426" s="286"/>
      <c r="E2426" s="285"/>
      <c r="F2426" s="260" t="s">
        <v>619</v>
      </c>
      <c r="G2426" s="259"/>
      <c r="H2426" s="259" t="s">
        <v>1962</v>
      </c>
      <c r="I2426" s="258"/>
      <c r="J2426" s="255"/>
      <c r="K2426" s="257"/>
      <c r="L2426" s="256">
        <v>0.15525</v>
      </c>
      <c r="M2426" s="201">
        <v>-30.416400171728327</v>
      </c>
      <c r="N2426" s="201">
        <v>415.34755298882715</v>
      </c>
      <c r="O2426" s="201">
        <v>41.094000000000001</v>
      </c>
      <c r="P2426" s="255">
        <v>41.094000000000001</v>
      </c>
      <c r="Q2426" s="255">
        <v>415.34755298882715</v>
      </c>
      <c r="R2426" s="255">
        <v>-30.338775171728329</v>
      </c>
      <c r="S2426" s="256">
        <v>364.89408098178626</v>
      </c>
      <c r="T2426" s="256">
        <v>364.97170598178627</v>
      </c>
      <c r="U2426" s="256"/>
      <c r="V2426" s="170">
        <v>296.41545111538642</v>
      </c>
    </row>
    <row r="2427" spans="1:22" x14ac:dyDescent="0.25">
      <c r="A2427">
        <v>0</v>
      </c>
      <c r="B2427" s="286" t="s">
        <v>2423</v>
      </c>
      <c r="C2427" s="286" t="s">
        <v>2512</v>
      </c>
      <c r="D2427" s="286" t="s">
        <v>2183</v>
      </c>
      <c r="E2427" s="285">
        <v>3652</v>
      </c>
      <c r="F2427" s="260" t="s">
        <v>2503</v>
      </c>
      <c r="G2427" s="259"/>
      <c r="H2427" s="259" t="s">
        <v>2175</v>
      </c>
      <c r="I2427" s="258">
        <v>40</v>
      </c>
      <c r="J2427" s="255"/>
      <c r="K2427" s="257"/>
      <c r="L2427" s="256">
        <v>0.49565599999999999</v>
      </c>
      <c r="M2427" s="201">
        <v>-30.090947171728331</v>
      </c>
      <c r="N2427" s="201">
        <v>415.34755298882715</v>
      </c>
      <c r="O2427" s="201">
        <v>41.094000000000001</v>
      </c>
      <c r="P2427" s="255">
        <v>41.094000000000001</v>
      </c>
      <c r="Q2427" s="255">
        <v>415.34755298882715</v>
      </c>
      <c r="R2427" s="255">
        <v>-29.843119171728329</v>
      </c>
      <c r="S2427" s="256">
        <v>365.21953398178624</v>
      </c>
      <c r="T2427" s="256">
        <v>365.46736198178627</v>
      </c>
      <c r="U2427" s="256"/>
      <c r="V2427" s="170">
        <v>296.7409041153864</v>
      </c>
    </row>
    <row r="2428" spans="1:22" x14ac:dyDescent="0.25">
      <c r="A2428">
        <v>0</v>
      </c>
      <c r="B2428" s="286"/>
      <c r="C2428" s="286"/>
      <c r="D2428" s="286"/>
      <c r="E2428" s="285"/>
      <c r="F2428" s="260" t="s">
        <v>619</v>
      </c>
      <c r="G2428" s="259"/>
      <c r="H2428" s="259"/>
      <c r="I2428" s="258"/>
      <c r="J2428" s="255"/>
      <c r="K2428" s="257"/>
      <c r="L2428" s="256">
        <v>0</v>
      </c>
      <c r="M2428" s="201">
        <v>-29.843119171728329</v>
      </c>
      <c r="N2428" s="201">
        <v>415.34755298882715</v>
      </c>
      <c r="O2428" s="201">
        <v>41.094000000000001</v>
      </c>
      <c r="P2428" s="255">
        <v>41.094000000000001</v>
      </c>
      <c r="Q2428" s="255">
        <v>415.34755298882715</v>
      </c>
      <c r="R2428" s="255">
        <v>-29.843119171728329</v>
      </c>
      <c r="S2428" s="256">
        <v>365.46736198178627</v>
      </c>
      <c r="T2428" s="256">
        <v>365.46736198178627</v>
      </c>
      <c r="U2428" s="256"/>
      <c r="V2428" s="170">
        <v>296.98873211538643</v>
      </c>
    </row>
    <row r="2429" spans="1:22" x14ac:dyDescent="0.25">
      <c r="A2429">
        <v>0</v>
      </c>
      <c r="B2429" s="286"/>
      <c r="C2429" s="286"/>
      <c r="D2429" s="286"/>
      <c r="E2429" s="285"/>
      <c r="F2429" s="260"/>
      <c r="G2429" s="259"/>
      <c r="H2429" s="259"/>
      <c r="I2429" s="258"/>
      <c r="J2429" s="255"/>
      <c r="K2429" s="257"/>
      <c r="L2429" s="256">
        <v>0</v>
      </c>
      <c r="M2429" s="201">
        <v>-29.843119171728329</v>
      </c>
      <c r="N2429" s="201">
        <v>415.34755298882715</v>
      </c>
      <c r="O2429" s="201">
        <v>41.094000000000001</v>
      </c>
      <c r="P2429" s="255">
        <v>41.094000000000001</v>
      </c>
      <c r="Q2429" s="255">
        <v>415.34755298882715</v>
      </c>
      <c r="R2429" s="255">
        <v>-29.843119171728329</v>
      </c>
      <c r="S2429" s="256">
        <v>365.46736198178627</v>
      </c>
      <c r="T2429" s="256">
        <v>365.46736198178627</v>
      </c>
      <c r="U2429" s="256"/>
      <c r="V2429" s="170">
        <v>296.98873211538643</v>
      </c>
    </row>
    <row r="2430" spans="1:22" x14ac:dyDescent="0.25">
      <c r="A2430">
        <v>0</v>
      </c>
      <c r="B2430" s="286"/>
      <c r="C2430" s="286"/>
      <c r="D2430" s="286"/>
      <c r="E2430" s="285"/>
      <c r="F2430" s="260"/>
      <c r="G2430" s="259"/>
      <c r="H2430" s="259" t="s">
        <v>1962</v>
      </c>
      <c r="I2430" s="258"/>
      <c r="J2430" s="255"/>
      <c r="K2430" s="257"/>
      <c r="L2430" s="256">
        <v>9.9516999999999994E-2</v>
      </c>
      <c r="M2430" s="201">
        <v>-29.79336067172833</v>
      </c>
      <c r="N2430" s="201">
        <v>415.34755298882715</v>
      </c>
      <c r="O2430" s="201">
        <v>41.094000000000001</v>
      </c>
      <c r="P2430" s="255">
        <v>41.094000000000001</v>
      </c>
      <c r="Q2430" s="255">
        <v>415.34755298882715</v>
      </c>
      <c r="R2430" s="255">
        <v>-29.74360217172833</v>
      </c>
      <c r="S2430" s="256">
        <v>365.51712048178626</v>
      </c>
      <c r="T2430" s="256">
        <v>365.56687898178626</v>
      </c>
      <c r="U2430" s="256"/>
      <c r="V2430" s="170">
        <v>297.03849061538642</v>
      </c>
    </row>
    <row r="2431" spans="1:22" x14ac:dyDescent="0.25">
      <c r="A2431">
        <v>0</v>
      </c>
      <c r="B2431" s="286" t="s">
        <v>2423</v>
      </c>
      <c r="C2431" s="286" t="s">
        <v>2512</v>
      </c>
      <c r="D2431" s="286" t="s">
        <v>2181</v>
      </c>
      <c r="E2431" s="285">
        <v>3658</v>
      </c>
      <c r="F2431" s="260" t="s">
        <v>2502</v>
      </c>
      <c r="G2431" s="259"/>
      <c r="H2431" s="259" t="s">
        <v>2175</v>
      </c>
      <c r="I2431" s="258">
        <v>40</v>
      </c>
      <c r="J2431" s="255"/>
      <c r="K2431" s="257"/>
      <c r="L2431" s="256">
        <v>0.49565599999999999</v>
      </c>
      <c r="M2431" s="201">
        <v>-29.495774171728328</v>
      </c>
      <c r="N2431" s="201">
        <v>415.34755298882715</v>
      </c>
      <c r="O2431" s="201">
        <v>41.094000000000001</v>
      </c>
      <c r="P2431" s="255">
        <v>41.094000000000001</v>
      </c>
      <c r="Q2431" s="255">
        <v>415.34755298882715</v>
      </c>
      <c r="R2431" s="255">
        <v>-29.24794617172833</v>
      </c>
      <c r="S2431" s="256">
        <v>365.81470698178623</v>
      </c>
      <c r="T2431" s="256">
        <v>366.06253498178626</v>
      </c>
      <c r="U2431" s="256"/>
      <c r="V2431" s="170">
        <v>297.33607711538639</v>
      </c>
    </row>
    <row r="2432" spans="1:22" x14ac:dyDescent="0.25">
      <c r="A2432">
        <v>0</v>
      </c>
      <c r="B2432" s="286"/>
      <c r="C2432" s="286"/>
      <c r="D2432" s="286"/>
      <c r="E2432" s="285"/>
      <c r="F2432" s="260" t="s">
        <v>619</v>
      </c>
      <c r="G2432" s="259"/>
      <c r="H2432" s="259"/>
      <c r="I2432" s="258"/>
      <c r="J2432" s="255"/>
      <c r="K2432" s="257"/>
      <c r="L2432" s="256">
        <v>0</v>
      </c>
      <c r="M2432" s="201">
        <v>-29.24794617172833</v>
      </c>
      <c r="N2432" s="201">
        <v>415.34755298882715</v>
      </c>
      <c r="O2432" s="201">
        <v>41.094000000000001</v>
      </c>
      <c r="P2432" s="255">
        <v>41.094000000000001</v>
      </c>
      <c r="Q2432" s="255">
        <v>415.34755298882715</v>
      </c>
      <c r="R2432" s="255">
        <v>-29.24794617172833</v>
      </c>
      <c r="S2432" s="256">
        <v>366.06253498178626</v>
      </c>
      <c r="T2432" s="256">
        <v>366.06253498178626</v>
      </c>
      <c r="U2432" s="256"/>
      <c r="V2432" s="170">
        <v>297.58390511538641</v>
      </c>
    </row>
    <row r="2433" spans="1:22" x14ac:dyDescent="0.25">
      <c r="A2433">
        <v>0</v>
      </c>
      <c r="B2433" s="286"/>
      <c r="C2433" s="286"/>
      <c r="D2433" s="286"/>
      <c r="E2433" s="285"/>
      <c r="F2433" s="260"/>
      <c r="G2433" s="259"/>
      <c r="H2433" s="259"/>
      <c r="I2433" s="258"/>
      <c r="J2433" s="255"/>
      <c r="K2433" s="257"/>
      <c r="L2433" s="256">
        <v>0</v>
      </c>
      <c r="M2433" s="201">
        <v>-29.24794617172833</v>
      </c>
      <c r="N2433" s="201">
        <v>415.34755298882715</v>
      </c>
      <c r="O2433" s="201">
        <v>41.094000000000001</v>
      </c>
      <c r="P2433" s="255">
        <v>41.094000000000001</v>
      </c>
      <c r="Q2433" s="255">
        <v>415.34755298882715</v>
      </c>
      <c r="R2433" s="255">
        <v>-29.24794617172833</v>
      </c>
      <c r="S2433" s="256">
        <v>366.06253498178626</v>
      </c>
      <c r="T2433" s="256">
        <v>366.06253498178626</v>
      </c>
      <c r="U2433" s="256"/>
      <c r="V2433" s="170">
        <v>297.58390511538641</v>
      </c>
    </row>
    <row r="2434" spans="1:22" x14ac:dyDescent="0.25">
      <c r="A2434">
        <v>0</v>
      </c>
      <c r="B2434" s="286"/>
      <c r="C2434" s="286"/>
      <c r="D2434" s="286"/>
      <c r="E2434" s="285"/>
      <c r="F2434" s="260" t="s">
        <v>619</v>
      </c>
      <c r="G2434" s="259"/>
      <c r="H2434" s="259" t="s">
        <v>1962</v>
      </c>
      <c r="I2434" s="258"/>
      <c r="J2434" s="255"/>
      <c r="K2434" s="257"/>
      <c r="L2434" s="256">
        <v>9.9516999999999994E-2</v>
      </c>
      <c r="M2434" s="201">
        <v>-29.198187671728331</v>
      </c>
      <c r="N2434" s="201">
        <v>415.34755298882715</v>
      </c>
      <c r="O2434" s="201">
        <v>41.094000000000001</v>
      </c>
      <c r="P2434" s="255">
        <v>41.094000000000001</v>
      </c>
      <c r="Q2434" s="255">
        <v>415.34755298882715</v>
      </c>
      <c r="R2434" s="255">
        <v>-29.148429171728331</v>
      </c>
      <c r="S2434" s="256">
        <v>366.11229348178625</v>
      </c>
      <c r="T2434" s="256">
        <v>366.16205198178625</v>
      </c>
      <c r="U2434" s="256"/>
      <c r="V2434" s="170">
        <v>297.63366361538641</v>
      </c>
    </row>
    <row r="2435" spans="1:22" x14ac:dyDescent="0.25">
      <c r="A2435">
        <v>0</v>
      </c>
      <c r="B2435" s="286" t="s">
        <v>2423</v>
      </c>
      <c r="C2435" s="286" t="s">
        <v>2512</v>
      </c>
      <c r="D2435" s="286" t="s">
        <v>2179</v>
      </c>
      <c r="E2435" s="285">
        <v>3664</v>
      </c>
      <c r="F2435" s="260" t="s">
        <v>2501</v>
      </c>
      <c r="G2435" s="259"/>
      <c r="H2435" s="259" t="s">
        <v>2175</v>
      </c>
      <c r="I2435" s="258">
        <v>40</v>
      </c>
      <c r="J2435" s="255"/>
      <c r="K2435" s="257"/>
      <c r="L2435" s="256">
        <v>0.49565599999999999</v>
      </c>
      <c r="M2435" s="201">
        <v>-28.900601171728333</v>
      </c>
      <c r="N2435" s="201">
        <v>415.34755298882715</v>
      </c>
      <c r="O2435" s="201">
        <v>41.094000000000001</v>
      </c>
      <c r="P2435" s="255">
        <v>41.094000000000001</v>
      </c>
      <c r="Q2435" s="255">
        <v>415.34755298882715</v>
      </c>
      <c r="R2435" s="255">
        <v>-28.652773171728331</v>
      </c>
      <c r="S2435" s="256">
        <v>366.40987998178622</v>
      </c>
      <c r="T2435" s="256">
        <v>366.65770798178625</v>
      </c>
      <c r="U2435" s="256"/>
      <c r="V2435" s="170">
        <v>297.93125011538638</v>
      </c>
    </row>
    <row r="2436" spans="1:22" x14ac:dyDescent="0.25">
      <c r="A2436">
        <v>0</v>
      </c>
      <c r="B2436" s="286"/>
      <c r="C2436" s="286"/>
      <c r="D2436" s="286"/>
      <c r="E2436" s="285"/>
      <c r="F2436" s="260" t="s">
        <v>619</v>
      </c>
      <c r="G2436" s="259"/>
      <c r="H2436" s="259"/>
      <c r="I2436" s="258"/>
      <c r="J2436" s="255"/>
      <c r="K2436" s="257"/>
      <c r="L2436" s="256">
        <v>0</v>
      </c>
      <c r="M2436" s="201">
        <v>-28.652773171728331</v>
      </c>
      <c r="N2436" s="201">
        <v>415.34755298882715</v>
      </c>
      <c r="O2436" s="201">
        <v>41.094000000000001</v>
      </c>
      <c r="P2436" s="255">
        <v>41.094000000000001</v>
      </c>
      <c r="Q2436" s="255">
        <v>415.34755298882715</v>
      </c>
      <c r="R2436" s="255">
        <v>-28.652773171728331</v>
      </c>
      <c r="S2436" s="256">
        <v>366.65770798178625</v>
      </c>
      <c r="T2436" s="256">
        <v>366.65770798178625</v>
      </c>
      <c r="U2436" s="256"/>
      <c r="V2436" s="170">
        <v>298.1790781153864</v>
      </c>
    </row>
    <row r="2437" spans="1:22" x14ac:dyDescent="0.25">
      <c r="A2437">
        <v>0</v>
      </c>
      <c r="B2437" s="286"/>
      <c r="C2437" s="286"/>
      <c r="D2437" s="286"/>
      <c r="E2437" s="285"/>
      <c r="F2437" s="260"/>
      <c r="G2437" s="259"/>
      <c r="H2437" s="259"/>
      <c r="I2437" s="258"/>
      <c r="J2437" s="255"/>
      <c r="K2437" s="257"/>
      <c r="L2437" s="256">
        <v>0</v>
      </c>
      <c r="M2437" s="201">
        <v>-28.652773171728331</v>
      </c>
      <c r="N2437" s="201">
        <v>415.34755298882715</v>
      </c>
      <c r="O2437" s="201">
        <v>41.094000000000001</v>
      </c>
      <c r="P2437" s="255">
        <v>41.094000000000001</v>
      </c>
      <c r="Q2437" s="255">
        <v>415.34755298882715</v>
      </c>
      <c r="R2437" s="255">
        <v>-28.652773171728331</v>
      </c>
      <c r="S2437" s="256">
        <v>366.65770798178625</v>
      </c>
      <c r="T2437" s="256">
        <v>366.65770798178625</v>
      </c>
      <c r="U2437" s="256"/>
      <c r="V2437" s="170">
        <v>298.1790781153864</v>
      </c>
    </row>
    <row r="2438" spans="1:22" x14ac:dyDescent="0.25">
      <c r="A2438">
        <v>0</v>
      </c>
      <c r="B2438" s="286"/>
      <c r="C2438" s="286"/>
      <c r="D2438" s="286"/>
      <c r="E2438" s="285"/>
      <c r="F2438" s="260" t="s">
        <v>619</v>
      </c>
      <c r="G2438" s="259"/>
      <c r="H2438" s="259" t="s">
        <v>1962</v>
      </c>
      <c r="I2438" s="258"/>
      <c r="J2438" s="255"/>
      <c r="K2438" s="257"/>
      <c r="L2438" s="256">
        <v>9.9516999999999994E-2</v>
      </c>
      <c r="M2438" s="201">
        <v>-28.603014671728332</v>
      </c>
      <c r="N2438" s="201">
        <v>415.34755298882715</v>
      </c>
      <c r="O2438" s="201">
        <v>41.094000000000001</v>
      </c>
      <c r="P2438" s="255">
        <v>41.094000000000001</v>
      </c>
      <c r="Q2438" s="255">
        <v>415.34755298882715</v>
      </c>
      <c r="R2438" s="255">
        <v>-28.553256171728332</v>
      </c>
      <c r="S2438" s="256">
        <v>366.70746648178624</v>
      </c>
      <c r="T2438" s="256">
        <v>366.75722498178624</v>
      </c>
      <c r="U2438" s="256"/>
      <c r="V2438" s="170">
        <v>298.2288366153864</v>
      </c>
    </row>
    <row r="2439" spans="1:22" x14ac:dyDescent="0.25">
      <c r="A2439">
        <v>0</v>
      </c>
      <c r="B2439" s="286" t="s">
        <v>2423</v>
      </c>
      <c r="C2439" s="286" t="s">
        <v>2512</v>
      </c>
      <c r="D2439" s="286" t="s">
        <v>2177</v>
      </c>
      <c r="E2439" s="285">
        <v>3670</v>
      </c>
      <c r="F2439" s="260" t="s">
        <v>2500</v>
      </c>
      <c r="G2439" s="259"/>
      <c r="H2439" s="259" t="s">
        <v>2175</v>
      </c>
      <c r="I2439" s="258">
        <v>40</v>
      </c>
      <c r="J2439" s="255"/>
      <c r="K2439" s="257"/>
      <c r="L2439" s="256">
        <v>0.49565599999999999</v>
      </c>
      <c r="M2439" s="201">
        <v>-28.30542817172833</v>
      </c>
      <c r="N2439" s="201">
        <v>415.34755298882715</v>
      </c>
      <c r="O2439" s="201">
        <v>41.094000000000001</v>
      </c>
      <c r="P2439" s="255">
        <v>41.094000000000001</v>
      </c>
      <c r="Q2439" s="255">
        <v>415.34755298882715</v>
      </c>
      <c r="R2439" s="255">
        <v>-28.057600171728332</v>
      </c>
      <c r="S2439" s="256">
        <v>367.00505298178621</v>
      </c>
      <c r="T2439" s="256">
        <v>367.25288098178623</v>
      </c>
      <c r="U2439" s="256"/>
      <c r="V2439" s="170">
        <v>298.52642311538636</v>
      </c>
    </row>
    <row r="2440" spans="1:22" x14ac:dyDescent="0.25">
      <c r="A2440">
        <v>0</v>
      </c>
      <c r="B2440" s="286" t="s">
        <v>2423</v>
      </c>
      <c r="C2440" s="286" t="s">
        <v>2512</v>
      </c>
      <c r="D2440" s="286" t="s">
        <v>2174</v>
      </c>
      <c r="E2440" s="285">
        <v>3673</v>
      </c>
      <c r="F2440" s="260" t="s">
        <v>2499</v>
      </c>
      <c r="G2440" s="259"/>
      <c r="H2440" s="259" t="s">
        <v>4278</v>
      </c>
      <c r="I2440" s="258"/>
      <c r="J2440" s="255"/>
      <c r="K2440" s="257"/>
      <c r="L2440" s="256">
        <v>0</v>
      </c>
      <c r="M2440" s="201">
        <v>-28.057600171728332</v>
      </c>
      <c r="N2440" s="201">
        <v>415.34755298882715</v>
      </c>
      <c r="O2440" s="201">
        <v>41.094000000000001</v>
      </c>
      <c r="P2440" s="255">
        <v>41.094000000000001</v>
      </c>
      <c r="Q2440" s="255">
        <v>415.34755298882715</v>
      </c>
      <c r="R2440" s="255">
        <v>-28.057600171728332</v>
      </c>
      <c r="S2440" s="256">
        <v>367.25288098178623</v>
      </c>
      <c r="T2440" s="256">
        <v>367.25288098178623</v>
      </c>
      <c r="U2440" s="256"/>
      <c r="V2440" s="170">
        <v>298.77425111538639</v>
      </c>
    </row>
    <row r="2441" spans="1:22" x14ac:dyDescent="0.25">
      <c r="A2441">
        <v>0</v>
      </c>
      <c r="B2441" s="286"/>
      <c r="C2441" s="286"/>
      <c r="D2441" s="260"/>
      <c r="E2441" s="261"/>
      <c r="F2441" s="260"/>
      <c r="G2441" s="259"/>
      <c r="H2441" s="259"/>
      <c r="I2441" s="258"/>
      <c r="J2441" s="255"/>
      <c r="K2441" s="257"/>
      <c r="L2441" s="256">
        <v>0</v>
      </c>
      <c r="M2441" s="201">
        <v>-28.057600171728332</v>
      </c>
      <c r="N2441" s="201">
        <v>415.34755298882715</v>
      </c>
      <c r="O2441" s="201">
        <v>41.094000000000001</v>
      </c>
      <c r="P2441" s="255">
        <v>41.094000000000001</v>
      </c>
      <c r="Q2441" s="255">
        <v>415.34755298882715</v>
      </c>
      <c r="R2441" s="255">
        <v>-28.057600171728332</v>
      </c>
      <c r="S2441" s="256">
        <v>367.25288098178623</v>
      </c>
      <c r="T2441" s="256">
        <v>367.25288098178623</v>
      </c>
      <c r="U2441" s="256"/>
      <c r="V2441" s="170">
        <v>298.77425111538639</v>
      </c>
    </row>
    <row r="2442" spans="1:22" x14ac:dyDescent="0.25">
      <c r="A2442">
        <v>0</v>
      </c>
      <c r="B2442" s="286"/>
      <c r="C2442" s="286"/>
      <c r="D2442" s="286"/>
      <c r="E2442" s="285"/>
      <c r="F2442" s="260"/>
      <c r="G2442" s="259"/>
      <c r="H2442" s="259"/>
      <c r="I2442" s="258"/>
      <c r="J2442" s="255"/>
      <c r="K2442" s="257"/>
      <c r="L2442" s="256">
        <v>0.16770400000000002</v>
      </c>
      <c r="M2442" s="201">
        <v>-27.973748171728332</v>
      </c>
      <c r="N2442" s="201">
        <v>415.34755298882715</v>
      </c>
      <c r="O2442" s="201">
        <v>41.094000000000001</v>
      </c>
      <c r="P2442" s="255">
        <v>41.094000000000001</v>
      </c>
      <c r="Q2442" s="255">
        <v>415.34755298882715</v>
      </c>
      <c r="R2442" s="255">
        <v>-27.889896171728331</v>
      </c>
      <c r="S2442" s="256">
        <v>367.33673298178627</v>
      </c>
      <c r="T2442" s="256">
        <v>367.42058498178625</v>
      </c>
      <c r="U2442" s="263"/>
      <c r="V2442" s="170">
        <v>298.85810311538643</v>
      </c>
    </row>
    <row r="2443" spans="1:22" x14ac:dyDescent="0.25">
      <c r="A2443">
        <v>0</v>
      </c>
      <c r="B2443" s="260" t="s">
        <v>2423</v>
      </c>
      <c r="C2443" s="260" t="s">
        <v>2512</v>
      </c>
      <c r="D2443" s="260" t="s">
        <v>1981</v>
      </c>
      <c r="E2443" s="261">
        <v>3674</v>
      </c>
      <c r="F2443" s="255" t="s">
        <v>2498</v>
      </c>
      <c r="G2443" s="265"/>
      <c r="H2443" s="265" t="s">
        <v>1978</v>
      </c>
      <c r="I2443" s="284">
        <v>40</v>
      </c>
      <c r="J2443" s="255"/>
      <c r="K2443" s="257"/>
      <c r="L2443" s="255">
        <v>5.7403999999999997E-2</v>
      </c>
      <c r="M2443" s="201">
        <v>-27.861194171728332</v>
      </c>
      <c r="N2443" s="201">
        <v>415.34755298882715</v>
      </c>
      <c r="O2443" s="201">
        <v>41.094000000000001</v>
      </c>
      <c r="P2443" s="255">
        <v>41.094000000000001</v>
      </c>
      <c r="Q2443" s="255">
        <v>415.34755298882715</v>
      </c>
      <c r="R2443" s="255">
        <v>-27.832492171728333</v>
      </c>
      <c r="S2443" s="255">
        <v>367.44928698178626</v>
      </c>
      <c r="T2443" s="255">
        <v>367.47798898178627</v>
      </c>
      <c r="U2443" s="255"/>
      <c r="V2443" s="170">
        <v>298.97065711538642</v>
      </c>
    </row>
    <row r="2444" spans="1:22" x14ac:dyDescent="0.25">
      <c r="A2444">
        <v>0</v>
      </c>
      <c r="B2444" s="280"/>
      <c r="C2444" s="280"/>
      <c r="D2444" s="280"/>
      <c r="E2444" s="279"/>
      <c r="F2444" s="280" t="s">
        <v>619</v>
      </c>
      <c r="G2444" s="277"/>
      <c r="H2444" s="277" t="s">
        <v>1962</v>
      </c>
      <c r="I2444" s="276">
        <v>40</v>
      </c>
      <c r="J2444" s="274"/>
      <c r="K2444" s="275"/>
      <c r="L2444" s="274">
        <v>0.103502</v>
      </c>
      <c r="M2444" s="201">
        <v>-27.780741171728334</v>
      </c>
      <c r="N2444" s="201">
        <v>415.34755298882715</v>
      </c>
      <c r="O2444" s="201">
        <v>41.094000000000001</v>
      </c>
      <c r="P2444" s="273">
        <v>41.094000000000001</v>
      </c>
      <c r="Q2444" s="273">
        <v>415.34755298882715</v>
      </c>
      <c r="R2444" s="273">
        <v>-27.728990171728334</v>
      </c>
      <c r="S2444" s="273">
        <v>367.52973998178624</v>
      </c>
      <c r="T2444" s="273">
        <v>367.58149098178626</v>
      </c>
      <c r="U2444" s="273"/>
      <c r="V2444" s="170">
        <v>299.05111011538639</v>
      </c>
    </row>
    <row r="2445" spans="1:22" x14ac:dyDescent="0.25">
      <c r="A2445">
        <v>0</v>
      </c>
      <c r="B2445" s="280" t="s">
        <v>2423</v>
      </c>
      <c r="C2445" s="280" t="s">
        <v>2497</v>
      </c>
      <c r="D2445" s="280" t="s">
        <v>111</v>
      </c>
      <c r="E2445" s="279">
        <v>3676</v>
      </c>
      <c r="F2445" s="278" t="s">
        <v>1403</v>
      </c>
      <c r="G2445" s="277" t="s">
        <v>2169</v>
      </c>
      <c r="H2445" s="277" t="s">
        <v>1951</v>
      </c>
      <c r="I2445" s="276"/>
      <c r="J2445" s="273"/>
      <c r="K2445" s="275"/>
      <c r="L2445" s="274">
        <v>0</v>
      </c>
      <c r="M2445" s="201">
        <v>-27.728990171728334</v>
      </c>
      <c r="N2445" s="201">
        <v>415.34755298882715</v>
      </c>
      <c r="O2445" s="201">
        <v>41.094000000000001</v>
      </c>
      <c r="P2445" s="273">
        <v>41.094000000000001</v>
      </c>
      <c r="Q2445" s="273">
        <v>415.34755298882715</v>
      </c>
      <c r="R2445" s="273">
        <v>-27.728990171728334</v>
      </c>
      <c r="S2445" s="273">
        <v>367.58149098178626</v>
      </c>
      <c r="T2445" s="273">
        <v>367.58149098178626</v>
      </c>
      <c r="U2445" s="273"/>
      <c r="V2445" s="170">
        <v>299.10286111538642</v>
      </c>
    </row>
    <row r="2446" spans="1:22" x14ac:dyDescent="0.25">
      <c r="A2446">
        <v>0</v>
      </c>
      <c r="B2446" s="280"/>
      <c r="C2446" s="280"/>
      <c r="D2446" s="280"/>
      <c r="E2446" s="279"/>
      <c r="F2446" s="283" t="s">
        <v>619</v>
      </c>
      <c r="G2446" s="277"/>
      <c r="H2446" s="277" t="s">
        <v>1969</v>
      </c>
      <c r="I2446" s="282"/>
      <c r="J2446" s="281"/>
      <c r="K2446" s="275"/>
      <c r="L2446" s="274">
        <v>0.14528199999999999</v>
      </c>
      <c r="M2446" s="201">
        <v>-27.656349171728333</v>
      </c>
      <c r="N2446" s="201">
        <v>415.34755298882715</v>
      </c>
      <c r="O2446" s="201">
        <v>41.094000000000001</v>
      </c>
      <c r="P2446" s="273">
        <v>41.094000000000001</v>
      </c>
      <c r="Q2446" s="273">
        <v>415.34755298882715</v>
      </c>
      <c r="R2446" s="273">
        <v>-27.583708171728333</v>
      </c>
      <c r="S2446" s="273">
        <v>367.65413198178629</v>
      </c>
      <c r="T2446" s="273">
        <v>367.72677298178627</v>
      </c>
      <c r="U2446" s="273"/>
      <c r="V2446" s="170">
        <v>299.17550211538645</v>
      </c>
    </row>
    <row r="2447" spans="1:22" x14ac:dyDescent="0.25">
      <c r="A2447">
        <v>0</v>
      </c>
      <c r="B2447" s="280" t="s">
        <v>2423</v>
      </c>
      <c r="C2447" s="280" t="s">
        <v>2497</v>
      </c>
      <c r="D2447" s="280" t="s">
        <v>2087</v>
      </c>
      <c r="E2447" s="279">
        <v>3677</v>
      </c>
      <c r="F2447" s="278" t="s">
        <v>2496</v>
      </c>
      <c r="G2447" s="277"/>
      <c r="H2447" s="277" t="s">
        <v>2085</v>
      </c>
      <c r="I2447" s="276"/>
      <c r="J2447" s="273"/>
      <c r="K2447" s="275"/>
      <c r="L2447" s="274">
        <v>0</v>
      </c>
      <c r="M2447" s="201">
        <v>-27.583708171728333</v>
      </c>
      <c r="N2447" s="201">
        <v>415.34755298882715</v>
      </c>
      <c r="O2447" s="201">
        <v>41.094000000000001</v>
      </c>
      <c r="P2447" s="273">
        <v>41.094000000000001</v>
      </c>
      <c r="Q2447" s="273">
        <v>415.34755298882715</v>
      </c>
      <c r="R2447" s="273">
        <v>-27.583708171728333</v>
      </c>
      <c r="S2447" s="273">
        <v>367.72677298178627</v>
      </c>
      <c r="T2447" s="273">
        <v>367.72677298178627</v>
      </c>
      <c r="U2447" s="273"/>
      <c r="V2447" s="170">
        <v>299.24814311538643</v>
      </c>
    </row>
    <row r="2448" spans="1:22" x14ac:dyDescent="0.25">
      <c r="A2448">
        <v>0</v>
      </c>
      <c r="B2448" s="280"/>
      <c r="C2448" s="280"/>
      <c r="D2448" s="280"/>
      <c r="E2448" s="279"/>
      <c r="F2448" s="283" t="s">
        <v>619</v>
      </c>
      <c r="G2448" s="277"/>
      <c r="H2448" s="277" t="s">
        <v>1969</v>
      </c>
      <c r="I2448" s="282"/>
      <c r="J2448" s="281"/>
      <c r="K2448" s="275"/>
      <c r="L2448" s="274">
        <v>0</v>
      </c>
      <c r="M2448" s="201">
        <v>-27.583708171728333</v>
      </c>
      <c r="N2448" s="201">
        <v>415.34755298882715</v>
      </c>
      <c r="O2448" s="201">
        <v>41.094000000000001</v>
      </c>
      <c r="P2448" s="273">
        <v>41.094000000000001</v>
      </c>
      <c r="Q2448" s="273">
        <v>415.34755298882715</v>
      </c>
      <c r="R2448" s="273">
        <v>-27.583708171728333</v>
      </c>
      <c r="S2448" s="273">
        <v>367.72677298178627</v>
      </c>
      <c r="T2448" s="273">
        <v>367.72677298178627</v>
      </c>
      <c r="U2448" s="273"/>
      <c r="V2448" s="170">
        <v>299.24814311538643</v>
      </c>
    </row>
    <row r="2449" spans="1:22" x14ac:dyDescent="0.25">
      <c r="A2449">
        <v>0</v>
      </c>
      <c r="B2449" s="280" t="s">
        <v>2423</v>
      </c>
      <c r="C2449" s="280" t="s">
        <v>2497</v>
      </c>
      <c r="D2449" s="280" t="s">
        <v>1990</v>
      </c>
      <c r="E2449" s="279">
        <v>3677</v>
      </c>
      <c r="F2449" s="278" t="s">
        <v>2495</v>
      </c>
      <c r="G2449" s="277" t="s">
        <v>1988</v>
      </c>
      <c r="H2449" s="277" t="s">
        <v>1987</v>
      </c>
      <c r="I2449" s="276"/>
      <c r="J2449" s="273"/>
      <c r="K2449" s="275"/>
      <c r="L2449" s="274">
        <v>0</v>
      </c>
      <c r="M2449" s="201">
        <v>-27.583708171728333</v>
      </c>
      <c r="N2449" s="201">
        <v>415.34755298882715</v>
      </c>
      <c r="O2449" s="201">
        <v>41.094000000000001</v>
      </c>
      <c r="P2449" s="273">
        <v>41.094000000000001</v>
      </c>
      <c r="Q2449" s="273">
        <v>415.34755298882715</v>
      </c>
      <c r="R2449" s="273">
        <v>-27.583708171728333</v>
      </c>
      <c r="S2449" s="273">
        <v>367.72677298178627</v>
      </c>
      <c r="T2449" s="273">
        <v>367.72677298178627</v>
      </c>
      <c r="U2449" s="273"/>
      <c r="V2449" s="170">
        <v>299.24814311538643</v>
      </c>
    </row>
    <row r="2450" spans="1:22" x14ac:dyDescent="0.25">
      <c r="A2450">
        <v>0</v>
      </c>
      <c r="B2450" s="280"/>
      <c r="C2450" s="280"/>
      <c r="D2450" s="280"/>
      <c r="E2450" s="279"/>
      <c r="F2450" s="278" t="s">
        <v>619</v>
      </c>
      <c r="G2450" s="277"/>
      <c r="H2450" s="277" t="s">
        <v>1962</v>
      </c>
      <c r="I2450" s="276">
        <v>40</v>
      </c>
      <c r="J2450" s="273"/>
      <c r="K2450" s="275"/>
      <c r="L2450" s="274">
        <v>0.13121600000000003</v>
      </c>
      <c r="M2450" s="201">
        <v>-27.518100171728335</v>
      </c>
      <c r="N2450" s="201">
        <v>415.34755298882715</v>
      </c>
      <c r="O2450" s="201">
        <v>41.094000000000001</v>
      </c>
      <c r="P2450" s="273">
        <v>41.094000000000001</v>
      </c>
      <c r="Q2450" s="273">
        <v>415.34755298882715</v>
      </c>
      <c r="R2450" s="273">
        <v>-27.452492171728334</v>
      </c>
      <c r="S2450" s="273">
        <v>367.79238098178627</v>
      </c>
      <c r="T2450" s="273">
        <v>367.85798898178626</v>
      </c>
      <c r="U2450" s="273"/>
      <c r="V2450" s="170">
        <v>299.31375111538642</v>
      </c>
    </row>
    <row r="2451" spans="1:22" x14ac:dyDescent="0.25">
      <c r="A2451">
        <v>0</v>
      </c>
      <c r="B2451" s="260" t="s">
        <v>2423</v>
      </c>
      <c r="C2451" s="260" t="s">
        <v>2494</v>
      </c>
      <c r="D2451" s="260" t="s">
        <v>1981</v>
      </c>
      <c r="E2451" s="261">
        <v>3679</v>
      </c>
      <c r="F2451" s="255" t="s">
        <v>2493</v>
      </c>
      <c r="G2451" s="265"/>
      <c r="H2451" s="265" t="s">
        <v>1978</v>
      </c>
      <c r="I2451" s="284">
        <v>40</v>
      </c>
      <c r="J2451" s="255"/>
      <c r="K2451" s="257"/>
      <c r="L2451" s="255">
        <v>5.7403999999999997E-2</v>
      </c>
      <c r="M2451" s="201">
        <v>-27.423790171728335</v>
      </c>
      <c r="N2451" s="201">
        <v>415.34755298882715</v>
      </c>
      <c r="O2451" s="201">
        <v>41.094000000000001</v>
      </c>
      <c r="P2451" s="255">
        <v>41.094000000000001</v>
      </c>
      <c r="Q2451" s="255">
        <v>415.34755298882715</v>
      </c>
      <c r="R2451" s="255">
        <v>-27.395088171728336</v>
      </c>
      <c r="S2451" s="255">
        <v>367.88669098178627</v>
      </c>
      <c r="T2451" s="255">
        <v>367.91539298178628</v>
      </c>
      <c r="U2451" s="255"/>
      <c r="V2451" s="170">
        <v>299.40806111538643</v>
      </c>
    </row>
    <row r="2452" spans="1:22" x14ac:dyDescent="0.25">
      <c r="A2452">
        <v>0</v>
      </c>
      <c r="B2452" s="286"/>
      <c r="C2452" s="286"/>
      <c r="D2452" s="286"/>
      <c r="E2452" s="285"/>
      <c r="F2452" s="260" t="s">
        <v>619</v>
      </c>
      <c r="G2452" s="259"/>
      <c r="H2452" s="259" t="s">
        <v>2198</v>
      </c>
      <c r="I2452" s="258"/>
      <c r="J2452" s="255"/>
      <c r="K2452" s="257"/>
      <c r="L2452" s="256">
        <v>0.16770400000000002</v>
      </c>
      <c r="M2452" s="201">
        <v>-27.311236171728336</v>
      </c>
      <c r="N2452" s="201">
        <v>415.34755298882715</v>
      </c>
      <c r="O2452" s="201">
        <v>41.094000000000001</v>
      </c>
      <c r="P2452" s="255">
        <v>41.094000000000001</v>
      </c>
      <c r="Q2452" s="255">
        <v>415.34755298882715</v>
      </c>
      <c r="R2452" s="255">
        <v>-27.227384171728335</v>
      </c>
      <c r="S2452" s="256">
        <v>367.99924498178632</v>
      </c>
      <c r="T2452" s="256">
        <v>368.0830969817863</v>
      </c>
      <c r="U2452" s="263"/>
      <c r="V2452" s="170">
        <v>299.52061511538648</v>
      </c>
    </row>
    <row r="2453" spans="1:22" x14ac:dyDescent="0.25">
      <c r="A2453">
        <v>0</v>
      </c>
      <c r="B2453" s="286" t="s">
        <v>2423</v>
      </c>
      <c r="C2453" s="286" t="s">
        <v>2494</v>
      </c>
      <c r="D2453" s="286" t="s">
        <v>2197</v>
      </c>
      <c r="E2453" s="285">
        <v>3683</v>
      </c>
      <c r="F2453" s="260" t="s">
        <v>2492</v>
      </c>
      <c r="G2453" s="259"/>
      <c r="H2453" s="259" t="s">
        <v>2175</v>
      </c>
      <c r="I2453" s="258">
        <v>40</v>
      </c>
      <c r="J2453" s="255"/>
      <c r="K2453" s="257"/>
      <c r="L2453" s="256">
        <v>0.49565599999999999</v>
      </c>
      <c r="M2453" s="201">
        <v>-26.979556171728333</v>
      </c>
      <c r="N2453" s="201">
        <v>415.34755298882715</v>
      </c>
      <c r="O2453" s="201">
        <v>41.094000000000001</v>
      </c>
      <c r="P2453" s="255">
        <v>41.094000000000001</v>
      </c>
      <c r="Q2453" s="255">
        <v>415.34755298882715</v>
      </c>
      <c r="R2453" s="255">
        <v>-26.731728171728335</v>
      </c>
      <c r="S2453" s="256">
        <v>368.33092498178627</v>
      </c>
      <c r="T2453" s="256">
        <v>368.57875298178629</v>
      </c>
      <c r="U2453" s="256"/>
      <c r="V2453" s="170">
        <v>299.85229511538643</v>
      </c>
    </row>
    <row r="2454" spans="1:22" x14ac:dyDescent="0.25">
      <c r="A2454">
        <v>0</v>
      </c>
      <c r="B2454" s="286" t="s">
        <v>2423</v>
      </c>
      <c r="C2454" s="286" t="s">
        <v>2494</v>
      </c>
      <c r="D2454" s="286" t="s">
        <v>2174</v>
      </c>
      <c r="E2454" s="285">
        <v>3686</v>
      </c>
      <c r="F2454" s="260" t="s">
        <v>2491</v>
      </c>
      <c r="G2454" s="259"/>
      <c r="H2454" s="259" t="s">
        <v>4278</v>
      </c>
      <c r="I2454" s="258"/>
      <c r="J2454" s="255"/>
      <c r="K2454" s="257"/>
      <c r="L2454" s="256">
        <v>0</v>
      </c>
      <c r="M2454" s="201">
        <v>-26.731728171728335</v>
      </c>
      <c r="N2454" s="201">
        <v>415.34755298882715</v>
      </c>
      <c r="O2454" s="201">
        <v>41.094000000000001</v>
      </c>
      <c r="P2454" s="255">
        <v>41.094000000000001</v>
      </c>
      <c r="Q2454" s="255">
        <v>415.34755298882715</v>
      </c>
      <c r="R2454" s="255">
        <v>-26.731728171728335</v>
      </c>
      <c r="S2454" s="256">
        <v>368.57875298178629</v>
      </c>
      <c r="T2454" s="256">
        <v>368.57875298178629</v>
      </c>
      <c r="U2454" s="256"/>
      <c r="V2454" s="170">
        <v>300.10012311538645</v>
      </c>
    </row>
    <row r="2455" spans="1:22" x14ac:dyDescent="0.25">
      <c r="A2455">
        <v>0</v>
      </c>
      <c r="B2455" s="286"/>
      <c r="C2455" s="286"/>
      <c r="D2455" s="286"/>
      <c r="E2455" s="285"/>
      <c r="F2455" s="260"/>
      <c r="G2455" s="259"/>
      <c r="H2455" s="259"/>
      <c r="I2455" s="258"/>
      <c r="J2455" s="255"/>
      <c r="K2455" s="257"/>
      <c r="L2455" s="256">
        <v>0</v>
      </c>
      <c r="M2455" s="201">
        <v>-26.731728171728335</v>
      </c>
      <c r="N2455" s="201">
        <v>415.34755298882715</v>
      </c>
      <c r="O2455" s="201">
        <v>41.094000000000001</v>
      </c>
      <c r="P2455" s="255">
        <v>41.094000000000001</v>
      </c>
      <c r="Q2455" s="255">
        <v>415.34755298882715</v>
      </c>
      <c r="R2455" s="255">
        <v>-26.731728171728335</v>
      </c>
      <c r="S2455" s="256">
        <v>368.57875298178629</v>
      </c>
      <c r="T2455" s="256">
        <v>368.57875298178629</v>
      </c>
      <c r="U2455" s="256"/>
      <c r="V2455" s="170">
        <v>300.10012311538645</v>
      </c>
    </row>
    <row r="2456" spans="1:22" x14ac:dyDescent="0.25">
      <c r="A2456">
        <v>0</v>
      </c>
      <c r="B2456" s="286"/>
      <c r="C2456" s="286"/>
      <c r="D2456" s="286"/>
      <c r="E2456" s="285"/>
      <c r="F2456" s="260" t="s">
        <v>619</v>
      </c>
      <c r="G2456" s="259"/>
      <c r="H2456" s="259" t="s">
        <v>1962</v>
      </c>
      <c r="I2456" s="258"/>
      <c r="J2456" s="255"/>
      <c r="K2456" s="257"/>
      <c r="L2456" s="256">
        <v>9.9516999999999994E-2</v>
      </c>
      <c r="M2456" s="201">
        <v>-26.681969671728336</v>
      </c>
      <c r="N2456" s="201">
        <v>415.34755298882715</v>
      </c>
      <c r="O2456" s="201">
        <v>41.094000000000001</v>
      </c>
      <c r="P2456" s="255">
        <v>41.094000000000001</v>
      </c>
      <c r="Q2456" s="255">
        <v>415.34755298882715</v>
      </c>
      <c r="R2456" s="255">
        <v>-26.632211171728336</v>
      </c>
      <c r="S2456" s="256">
        <v>368.62851148178629</v>
      </c>
      <c r="T2456" s="256">
        <v>368.67826998178629</v>
      </c>
      <c r="U2456" s="256"/>
      <c r="V2456" s="170">
        <v>300.14988161538645</v>
      </c>
    </row>
    <row r="2457" spans="1:22" x14ac:dyDescent="0.25">
      <c r="A2457">
        <v>0</v>
      </c>
      <c r="B2457" s="286" t="s">
        <v>2423</v>
      </c>
      <c r="C2457" s="286" t="s">
        <v>2494</v>
      </c>
      <c r="D2457" s="286" t="s">
        <v>2194</v>
      </c>
      <c r="E2457" s="285">
        <v>3689</v>
      </c>
      <c r="F2457" s="260" t="s">
        <v>2490</v>
      </c>
      <c r="G2457" s="259"/>
      <c r="H2457" s="259" t="s">
        <v>2175</v>
      </c>
      <c r="I2457" s="258">
        <v>40</v>
      </c>
      <c r="J2457" s="255"/>
      <c r="K2457" s="257"/>
      <c r="L2457" s="256">
        <v>0.49565599999999999</v>
      </c>
      <c r="M2457" s="201">
        <v>-26.384383171728338</v>
      </c>
      <c r="N2457" s="201">
        <v>415.34755298882715</v>
      </c>
      <c r="O2457" s="201">
        <v>41.094000000000001</v>
      </c>
      <c r="P2457" s="255">
        <v>41.094000000000001</v>
      </c>
      <c r="Q2457" s="255">
        <v>415.34755298882715</v>
      </c>
      <c r="R2457" s="255">
        <v>-26.136555171728336</v>
      </c>
      <c r="S2457" s="256">
        <v>368.92609798178626</v>
      </c>
      <c r="T2457" s="256">
        <v>369.17392598178628</v>
      </c>
      <c r="U2457" s="256"/>
      <c r="V2457" s="170">
        <v>300.44746811538641</v>
      </c>
    </row>
    <row r="2458" spans="1:22" x14ac:dyDescent="0.25">
      <c r="A2458">
        <v>0</v>
      </c>
      <c r="B2458" s="286"/>
      <c r="C2458" s="286"/>
      <c r="D2458" s="286"/>
      <c r="E2458" s="285"/>
      <c r="F2458" s="260" t="s">
        <v>619</v>
      </c>
      <c r="G2458" s="259"/>
      <c r="H2458" s="259"/>
      <c r="I2458" s="258"/>
      <c r="J2458" s="255"/>
      <c r="K2458" s="257"/>
      <c r="L2458" s="256">
        <v>0</v>
      </c>
      <c r="M2458" s="201">
        <v>-26.136555171728336</v>
      </c>
      <c r="N2458" s="201">
        <v>415.34755298882715</v>
      </c>
      <c r="O2458" s="201">
        <v>41.094000000000001</v>
      </c>
      <c r="P2458" s="255">
        <v>41.094000000000001</v>
      </c>
      <c r="Q2458" s="255">
        <v>415.34755298882715</v>
      </c>
      <c r="R2458" s="255">
        <v>-26.136555171728336</v>
      </c>
      <c r="S2458" s="256">
        <v>369.17392598178628</v>
      </c>
      <c r="T2458" s="256">
        <v>369.17392598178628</v>
      </c>
      <c r="U2458" s="256"/>
      <c r="V2458" s="170">
        <v>300.69529611538644</v>
      </c>
    </row>
    <row r="2459" spans="1:22" x14ac:dyDescent="0.25">
      <c r="A2459">
        <v>0</v>
      </c>
      <c r="B2459" s="286"/>
      <c r="C2459" s="286"/>
      <c r="D2459" s="286"/>
      <c r="E2459" s="285"/>
      <c r="F2459" s="260"/>
      <c r="G2459" s="259"/>
      <c r="H2459" s="259"/>
      <c r="I2459" s="258"/>
      <c r="J2459" s="255"/>
      <c r="K2459" s="257"/>
      <c r="L2459" s="256">
        <v>0</v>
      </c>
      <c r="M2459" s="201">
        <v>-26.136555171728336</v>
      </c>
      <c r="N2459" s="201">
        <v>415.34755298882715</v>
      </c>
      <c r="O2459" s="201">
        <v>41.094000000000001</v>
      </c>
      <c r="P2459" s="255">
        <v>41.094000000000001</v>
      </c>
      <c r="Q2459" s="255">
        <v>415.34755298882715</v>
      </c>
      <c r="R2459" s="255">
        <v>-26.136555171728336</v>
      </c>
      <c r="S2459" s="256">
        <v>369.17392598178628</v>
      </c>
      <c r="T2459" s="256">
        <v>369.17392598178628</v>
      </c>
      <c r="U2459" s="256"/>
      <c r="V2459" s="170">
        <v>300.69529611538644</v>
      </c>
    </row>
    <row r="2460" spans="1:22" x14ac:dyDescent="0.25">
      <c r="A2460">
        <v>0</v>
      </c>
      <c r="B2460" s="286"/>
      <c r="C2460" s="286"/>
      <c r="D2460" s="286"/>
      <c r="E2460" s="285"/>
      <c r="F2460" s="260" t="s">
        <v>619</v>
      </c>
      <c r="G2460" s="259"/>
      <c r="H2460" s="259" t="s">
        <v>1962</v>
      </c>
      <c r="I2460" s="258"/>
      <c r="J2460" s="255"/>
      <c r="K2460" s="257"/>
      <c r="L2460" s="256">
        <v>9.9516999999999994E-2</v>
      </c>
      <c r="M2460" s="201">
        <v>-26.086796671728337</v>
      </c>
      <c r="N2460" s="201">
        <v>415.34755298882715</v>
      </c>
      <c r="O2460" s="201">
        <v>41.094000000000001</v>
      </c>
      <c r="P2460" s="255">
        <v>41.094000000000001</v>
      </c>
      <c r="Q2460" s="255">
        <v>415.34755298882715</v>
      </c>
      <c r="R2460" s="255">
        <v>-26.037038171728337</v>
      </c>
      <c r="S2460" s="256">
        <v>369.22368448178628</v>
      </c>
      <c r="T2460" s="256">
        <v>369.27344298178627</v>
      </c>
      <c r="U2460" s="256"/>
      <c r="V2460" s="170">
        <v>300.74505461538644</v>
      </c>
    </row>
    <row r="2461" spans="1:22" x14ac:dyDescent="0.25">
      <c r="A2461">
        <v>0</v>
      </c>
      <c r="B2461" s="286" t="s">
        <v>2423</v>
      </c>
      <c r="C2461" s="286" t="s">
        <v>2494</v>
      </c>
      <c r="D2461" s="286" t="s">
        <v>2192</v>
      </c>
      <c r="E2461" s="285">
        <v>3695</v>
      </c>
      <c r="F2461" s="260" t="s">
        <v>2489</v>
      </c>
      <c r="G2461" s="259"/>
      <c r="H2461" s="259" t="s">
        <v>2175</v>
      </c>
      <c r="I2461" s="258">
        <v>40</v>
      </c>
      <c r="J2461" s="255"/>
      <c r="K2461" s="257"/>
      <c r="L2461" s="256">
        <v>0.49565599999999999</v>
      </c>
      <c r="M2461" s="201">
        <v>-25.789210171728335</v>
      </c>
      <c r="N2461" s="201">
        <v>415.34755298882715</v>
      </c>
      <c r="O2461" s="201">
        <v>41.094000000000001</v>
      </c>
      <c r="P2461" s="255">
        <v>41.094000000000001</v>
      </c>
      <c r="Q2461" s="255">
        <v>415.34755298882715</v>
      </c>
      <c r="R2461" s="255">
        <v>-25.541382171728337</v>
      </c>
      <c r="S2461" s="256">
        <v>369.52127098178624</v>
      </c>
      <c r="T2461" s="256">
        <v>369.76909898178627</v>
      </c>
      <c r="U2461" s="256"/>
      <c r="V2461" s="170">
        <v>301.0426411153864</v>
      </c>
    </row>
    <row r="2462" spans="1:22" x14ac:dyDescent="0.25">
      <c r="A2462">
        <v>0</v>
      </c>
      <c r="B2462" s="286"/>
      <c r="C2462" s="286"/>
      <c r="D2462" s="286"/>
      <c r="E2462" s="285"/>
      <c r="F2462" s="260" t="s">
        <v>619</v>
      </c>
      <c r="G2462" s="259"/>
      <c r="H2462" s="259"/>
      <c r="I2462" s="258"/>
      <c r="J2462" s="255"/>
      <c r="K2462" s="257"/>
      <c r="L2462" s="256">
        <v>0</v>
      </c>
      <c r="M2462" s="201">
        <v>-25.541382171728337</v>
      </c>
      <c r="N2462" s="201">
        <v>415.34755298882715</v>
      </c>
      <c r="O2462" s="201">
        <v>41.094000000000001</v>
      </c>
      <c r="P2462" s="255">
        <v>41.094000000000001</v>
      </c>
      <c r="Q2462" s="255">
        <v>415.34755298882715</v>
      </c>
      <c r="R2462" s="255">
        <v>-25.541382171728337</v>
      </c>
      <c r="S2462" s="256">
        <v>369.76909898178627</v>
      </c>
      <c r="T2462" s="256">
        <v>369.76909898178627</v>
      </c>
      <c r="U2462" s="256"/>
      <c r="V2462" s="170">
        <v>301.29046911538643</v>
      </c>
    </row>
    <row r="2463" spans="1:22" x14ac:dyDescent="0.25">
      <c r="A2463">
        <v>0</v>
      </c>
      <c r="B2463" s="286"/>
      <c r="C2463" s="286"/>
      <c r="D2463" s="286"/>
      <c r="E2463" s="285"/>
      <c r="F2463" s="260"/>
      <c r="G2463" s="259"/>
      <c r="H2463" s="259"/>
      <c r="I2463" s="258"/>
      <c r="J2463" s="255"/>
      <c r="K2463" s="257"/>
      <c r="L2463" s="256">
        <v>0</v>
      </c>
      <c r="M2463" s="201">
        <v>-25.541382171728337</v>
      </c>
      <c r="N2463" s="201">
        <v>415.34755298882715</v>
      </c>
      <c r="O2463" s="201">
        <v>41.094000000000001</v>
      </c>
      <c r="P2463" s="255">
        <v>41.094000000000001</v>
      </c>
      <c r="Q2463" s="255">
        <v>415.34755298882715</v>
      </c>
      <c r="R2463" s="255">
        <v>-25.541382171728337</v>
      </c>
      <c r="S2463" s="256">
        <v>369.76909898178627</v>
      </c>
      <c r="T2463" s="256">
        <v>369.76909898178627</v>
      </c>
      <c r="U2463" s="256"/>
      <c r="V2463" s="170">
        <v>301.29046911538643</v>
      </c>
    </row>
    <row r="2464" spans="1:22" x14ac:dyDescent="0.25">
      <c r="A2464">
        <v>0</v>
      </c>
      <c r="B2464" s="286"/>
      <c r="C2464" s="286"/>
      <c r="D2464" s="286"/>
      <c r="E2464" s="285"/>
      <c r="F2464" s="260" t="s">
        <v>619</v>
      </c>
      <c r="G2464" s="259"/>
      <c r="H2464" s="259" t="s">
        <v>1962</v>
      </c>
      <c r="I2464" s="258"/>
      <c r="J2464" s="255"/>
      <c r="K2464" s="257"/>
      <c r="L2464" s="256">
        <v>9.9516999999999994E-2</v>
      </c>
      <c r="M2464" s="201">
        <v>-25.491623671728338</v>
      </c>
      <c r="N2464" s="201">
        <v>415.34755298882715</v>
      </c>
      <c r="O2464" s="201">
        <v>41.094000000000001</v>
      </c>
      <c r="P2464" s="255">
        <v>41.094000000000001</v>
      </c>
      <c r="Q2464" s="255">
        <v>415.34755298882715</v>
      </c>
      <c r="R2464" s="255">
        <v>-25.441865171728338</v>
      </c>
      <c r="S2464" s="256">
        <v>369.81885748178627</v>
      </c>
      <c r="T2464" s="256">
        <v>369.86861598178626</v>
      </c>
      <c r="U2464" s="256"/>
      <c r="V2464" s="170">
        <v>301.34022761538642</v>
      </c>
    </row>
    <row r="2465" spans="1:22" x14ac:dyDescent="0.25">
      <c r="A2465">
        <v>0</v>
      </c>
      <c r="B2465" s="286" t="s">
        <v>2423</v>
      </c>
      <c r="C2465" s="286" t="s">
        <v>2494</v>
      </c>
      <c r="D2465" s="286" t="s">
        <v>2190</v>
      </c>
      <c r="E2465" s="285">
        <v>3701</v>
      </c>
      <c r="F2465" s="260" t="s">
        <v>2488</v>
      </c>
      <c r="G2465" s="259"/>
      <c r="H2465" s="259" t="s">
        <v>2175</v>
      </c>
      <c r="I2465" s="258">
        <v>40</v>
      </c>
      <c r="J2465" s="255"/>
      <c r="K2465" s="257"/>
      <c r="L2465" s="256">
        <v>0.49565599999999999</v>
      </c>
      <c r="M2465" s="201">
        <v>-25.19403717172834</v>
      </c>
      <c r="N2465" s="201">
        <v>415.34755298882715</v>
      </c>
      <c r="O2465" s="201">
        <v>41.094000000000001</v>
      </c>
      <c r="P2465" s="255">
        <v>41.094000000000001</v>
      </c>
      <c r="Q2465" s="255">
        <v>415.34755298882715</v>
      </c>
      <c r="R2465" s="255">
        <v>-24.946209171728338</v>
      </c>
      <c r="S2465" s="256">
        <v>370.11644398178623</v>
      </c>
      <c r="T2465" s="256">
        <v>370.36427198178626</v>
      </c>
      <c r="U2465" s="256"/>
      <c r="V2465" s="170">
        <v>301.63781411538639</v>
      </c>
    </row>
    <row r="2466" spans="1:22" x14ac:dyDescent="0.25">
      <c r="A2466">
        <v>0</v>
      </c>
      <c r="B2466" s="286" t="s">
        <v>2423</v>
      </c>
      <c r="C2466" s="286" t="s">
        <v>2494</v>
      </c>
      <c r="D2466" s="286" t="s">
        <v>2174</v>
      </c>
      <c r="E2466" s="285">
        <v>3704</v>
      </c>
      <c r="F2466" s="260" t="s">
        <v>2487</v>
      </c>
      <c r="G2466" s="259"/>
      <c r="H2466" s="259" t="s">
        <v>4278</v>
      </c>
      <c r="I2466" s="258"/>
      <c r="J2466" s="255"/>
      <c r="K2466" s="257"/>
      <c r="L2466" s="256">
        <v>0</v>
      </c>
      <c r="M2466" s="201">
        <v>-24.946209171728338</v>
      </c>
      <c r="N2466" s="201">
        <v>415.34755298882715</v>
      </c>
      <c r="O2466" s="201">
        <v>41.094000000000001</v>
      </c>
      <c r="P2466" s="255">
        <v>41.094000000000001</v>
      </c>
      <c r="Q2466" s="255">
        <v>415.34755298882715</v>
      </c>
      <c r="R2466" s="255">
        <v>-24.946209171728338</v>
      </c>
      <c r="S2466" s="256">
        <v>370.36427198178626</v>
      </c>
      <c r="T2466" s="256">
        <v>370.36427198178626</v>
      </c>
      <c r="U2466" s="256"/>
      <c r="V2466" s="170">
        <v>301.88564211538642</v>
      </c>
    </row>
    <row r="2467" spans="1:22" x14ac:dyDescent="0.25">
      <c r="A2467">
        <v>0</v>
      </c>
      <c r="B2467" s="286"/>
      <c r="C2467" s="286"/>
      <c r="D2467" s="286"/>
      <c r="E2467" s="285"/>
      <c r="F2467" s="260"/>
      <c r="G2467" s="259"/>
      <c r="H2467" s="259"/>
      <c r="I2467" s="258"/>
      <c r="J2467" s="255"/>
      <c r="K2467" s="257"/>
      <c r="L2467" s="256">
        <v>0</v>
      </c>
      <c r="M2467" s="201">
        <v>-24.946209171728338</v>
      </c>
      <c r="N2467" s="201">
        <v>415.34755298882715</v>
      </c>
      <c r="O2467" s="201">
        <v>41.094000000000001</v>
      </c>
      <c r="P2467" s="255">
        <v>41.094000000000001</v>
      </c>
      <c r="Q2467" s="255">
        <v>415.34755298882715</v>
      </c>
      <c r="R2467" s="255">
        <v>-24.946209171728338</v>
      </c>
      <c r="S2467" s="256">
        <v>370.36427198178626</v>
      </c>
      <c r="T2467" s="256">
        <v>370.36427198178626</v>
      </c>
      <c r="U2467" s="256"/>
      <c r="V2467" s="170">
        <v>301.88564211538642</v>
      </c>
    </row>
    <row r="2468" spans="1:22" x14ac:dyDescent="0.25">
      <c r="A2468">
        <v>0</v>
      </c>
      <c r="B2468" s="286"/>
      <c r="C2468" s="286"/>
      <c r="D2468" s="286"/>
      <c r="E2468" s="285"/>
      <c r="F2468" s="260"/>
      <c r="G2468" s="259"/>
      <c r="H2468" s="259" t="s">
        <v>1962</v>
      </c>
      <c r="I2468" s="258"/>
      <c r="J2468" s="255"/>
      <c r="K2468" s="257"/>
      <c r="L2468" s="256">
        <v>0.15525</v>
      </c>
      <c r="M2468" s="201">
        <v>-24.868584171728337</v>
      </c>
      <c r="N2468" s="201">
        <v>415.34755298882715</v>
      </c>
      <c r="O2468" s="201">
        <v>41.094000000000001</v>
      </c>
      <c r="P2468" s="255">
        <v>41.094000000000001</v>
      </c>
      <c r="Q2468" s="255">
        <v>415.34755298882715</v>
      </c>
      <c r="R2468" s="255">
        <v>-24.790959171728339</v>
      </c>
      <c r="S2468" s="256">
        <v>370.44189698178627</v>
      </c>
      <c r="T2468" s="256">
        <v>370.51952198178628</v>
      </c>
      <c r="U2468" s="256"/>
      <c r="V2468" s="170">
        <v>301.96326711538643</v>
      </c>
    </row>
    <row r="2469" spans="1:22" x14ac:dyDescent="0.25">
      <c r="A2469">
        <v>0</v>
      </c>
      <c r="B2469" s="286" t="s">
        <v>2423</v>
      </c>
      <c r="C2469" s="286" t="s">
        <v>2494</v>
      </c>
      <c r="D2469" s="286" t="s">
        <v>2187</v>
      </c>
      <c r="E2469" s="285">
        <v>3708</v>
      </c>
      <c r="F2469" s="260" t="s">
        <v>2486</v>
      </c>
      <c r="G2469" s="259" t="s">
        <v>2185</v>
      </c>
      <c r="H2469" s="259" t="s">
        <v>2184</v>
      </c>
      <c r="I2469" s="258">
        <v>40</v>
      </c>
      <c r="J2469" s="255"/>
      <c r="K2469" s="257"/>
      <c r="L2469" s="256">
        <v>0.5</v>
      </c>
      <c r="M2469" s="201">
        <v>-24.540959171728339</v>
      </c>
      <c r="N2469" s="201">
        <v>415.34755298882715</v>
      </c>
      <c r="O2469" s="201">
        <v>41.094000000000001</v>
      </c>
      <c r="P2469" s="255">
        <v>41.094000000000001</v>
      </c>
      <c r="Q2469" s="255">
        <v>415.34755298882715</v>
      </c>
      <c r="R2469" s="255">
        <v>-24.290959171728339</v>
      </c>
      <c r="S2469" s="256">
        <v>370.76952198178628</v>
      </c>
      <c r="T2469" s="256">
        <v>371.01952198178628</v>
      </c>
      <c r="U2469" s="256"/>
      <c r="V2469" s="170">
        <v>302.29089211538644</v>
      </c>
    </row>
    <row r="2470" spans="1:22" x14ac:dyDescent="0.25">
      <c r="A2470">
        <v>0</v>
      </c>
      <c r="B2470" s="286"/>
      <c r="C2470" s="286"/>
      <c r="D2470" s="286"/>
      <c r="E2470" s="285"/>
      <c r="F2470" s="260" t="s">
        <v>619</v>
      </c>
      <c r="G2470" s="259"/>
      <c r="H2470" s="259" t="s">
        <v>1962</v>
      </c>
      <c r="I2470" s="258"/>
      <c r="J2470" s="255"/>
      <c r="K2470" s="257"/>
      <c r="L2470" s="256">
        <v>0.15525</v>
      </c>
      <c r="M2470" s="201">
        <v>-24.213334171728341</v>
      </c>
      <c r="N2470" s="201">
        <v>415.34755298882715</v>
      </c>
      <c r="O2470" s="201">
        <v>41.094000000000001</v>
      </c>
      <c r="P2470" s="255">
        <v>41.094000000000001</v>
      </c>
      <c r="Q2470" s="255">
        <v>415.34755298882715</v>
      </c>
      <c r="R2470" s="255">
        <v>-24.13570917172834</v>
      </c>
      <c r="S2470" s="256">
        <v>371.0971469817863</v>
      </c>
      <c r="T2470" s="256">
        <v>371.17477198178631</v>
      </c>
      <c r="U2470" s="256"/>
      <c r="V2470" s="170">
        <v>302.61851711538645</v>
      </c>
    </row>
    <row r="2471" spans="1:22" x14ac:dyDescent="0.25">
      <c r="A2471">
        <v>0</v>
      </c>
      <c r="B2471" s="286" t="s">
        <v>2423</v>
      </c>
      <c r="C2471" s="286" t="s">
        <v>2494</v>
      </c>
      <c r="D2471" s="286" t="s">
        <v>2183</v>
      </c>
      <c r="E2471" s="285">
        <v>3714</v>
      </c>
      <c r="F2471" s="260" t="s">
        <v>2485</v>
      </c>
      <c r="G2471" s="259"/>
      <c r="H2471" s="259" t="s">
        <v>2175</v>
      </c>
      <c r="I2471" s="258">
        <v>40</v>
      </c>
      <c r="J2471" s="255"/>
      <c r="K2471" s="257"/>
      <c r="L2471" s="256">
        <v>0.49565599999999999</v>
      </c>
      <c r="M2471" s="201">
        <v>-23.887881171728338</v>
      </c>
      <c r="N2471" s="201">
        <v>415.34755298882715</v>
      </c>
      <c r="O2471" s="201">
        <v>41.094000000000001</v>
      </c>
      <c r="P2471" s="255">
        <v>41.094000000000001</v>
      </c>
      <c r="Q2471" s="255">
        <v>415.34755298882715</v>
      </c>
      <c r="R2471" s="255">
        <v>-23.64005317172834</v>
      </c>
      <c r="S2471" s="256">
        <v>371.42259998178628</v>
      </c>
      <c r="T2471" s="256">
        <v>371.6704279817863</v>
      </c>
      <c r="U2471" s="256"/>
      <c r="V2471" s="170">
        <v>302.94397011538643</v>
      </c>
    </row>
    <row r="2472" spans="1:22" x14ac:dyDescent="0.25">
      <c r="A2472">
        <v>0</v>
      </c>
      <c r="B2472" s="286"/>
      <c r="C2472" s="286"/>
      <c r="D2472" s="286"/>
      <c r="E2472" s="285"/>
      <c r="F2472" s="260" t="s">
        <v>619</v>
      </c>
      <c r="G2472" s="259"/>
      <c r="H2472" s="259"/>
      <c r="I2472" s="258"/>
      <c r="J2472" s="255"/>
      <c r="K2472" s="257"/>
      <c r="L2472" s="256">
        <v>0</v>
      </c>
      <c r="M2472" s="201">
        <v>-23.64005317172834</v>
      </c>
      <c r="N2472" s="201">
        <v>415.34755298882715</v>
      </c>
      <c r="O2472" s="201">
        <v>41.094000000000001</v>
      </c>
      <c r="P2472" s="255">
        <v>41.094000000000001</v>
      </c>
      <c r="Q2472" s="255">
        <v>415.34755298882715</v>
      </c>
      <c r="R2472" s="255">
        <v>-23.64005317172834</v>
      </c>
      <c r="S2472" s="256">
        <v>371.6704279817863</v>
      </c>
      <c r="T2472" s="256">
        <v>371.6704279817863</v>
      </c>
      <c r="U2472" s="256"/>
      <c r="V2472" s="170">
        <v>303.19179811538646</v>
      </c>
    </row>
    <row r="2473" spans="1:22" x14ac:dyDescent="0.25">
      <c r="A2473">
        <v>0</v>
      </c>
      <c r="B2473" s="286"/>
      <c r="C2473" s="286"/>
      <c r="D2473" s="286"/>
      <c r="E2473" s="285"/>
      <c r="F2473" s="260"/>
      <c r="G2473" s="259"/>
      <c r="H2473" s="259"/>
      <c r="I2473" s="258"/>
      <c r="J2473" s="255"/>
      <c r="K2473" s="257"/>
      <c r="L2473" s="256">
        <v>0</v>
      </c>
      <c r="M2473" s="201">
        <v>-23.64005317172834</v>
      </c>
      <c r="N2473" s="201">
        <v>415.34755298882715</v>
      </c>
      <c r="O2473" s="201">
        <v>41.094000000000001</v>
      </c>
      <c r="P2473" s="255">
        <v>41.094000000000001</v>
      </c>
      <c r="Q2473" s="255">
        <v>415.34755298882715</v>
      </c>
      <c r="R2473" s="255">
        <v>-23.64005317172834</v>
      </c>
      <c r="S2473" s="256">
        <v>371.6704279817863</v>
      </c>
      <c r="T2473" s="256">
        <v>371.6704279817863</v>
      </c>
      <c r="U2473" s="256"/>
      <c r="V2473" s="170">
        <v>303.19179811538646</v>
      </c>
    </row>
    <row r="2474" spans="1:22" x14ac:dyDescent="0.25">
      <c r="A2474">
        <v>0</v>
      </c>
      <c r="B2474" s="286"/>
      <c r="C2474" s="286"/>
      <c r="D2474" s="286"/>
      <c r="E2474" s="285"/>
      <c r="F2474" s="260"/>
      <c r="G2474" s="259"/>
      <c r="H2474" s="259" t="s">
        <v>1962</v>
      </c>
      <c r="I2474" s="258"/>
      <c r="J2474" s="255"/>
      <c r="K2474" s="257"/>
      <c r="L2474" s="256">
        <v>9.9516999999999994E-2</v>
      </c>
      <c r="M2474" s="201">
        <v>-23.590294671728341</v>
      </c>
      <c r="N2474" s="201">
        <v>415.34755298882715</v>
      </c>
      <c r="O2474" s="201">
        <v>41.094000000000001</v>
      </c>
      <c r="P2474" s="255">
        <v>41.094000000000001</v>
      </c>
      <c r="Q2474" s="255">
        <v>415.34755298882715</v>
      </c>
      <c r="R2474" s="255">
        <v>-23.540536171728341</v>
      </c>
      <c r="S2474" s="256">
        <v>371.7201864817863</v>
      </c>
      <c r="T2474" s="256">
        <v>371.7699449817863</v>
      </c>
      <c r="U2474" s="256"/>
      <c r="V2474" s="170">
        <v>303.24155661538646</v>
      </c>
    </row>
    <row r="2475" spans="1:22" x14ac:dyDescent="0.25">
      <c r="A2475">
        <v>0</v>
      </c>
      <c r="B2475" s="286" t="s">
        <v>2423</v>
      </c>
      <c r="C2475" s="286" t="s">
        <v>2494</v>
      </c>
      <c r="D2475" s="286" t="s">
        <v>2181</v>
      </c>
      <c r="E2475" s="285">
        <v>3720</v>
      </c>
      <c r="F2475" s="260" t="s">
        <v>2484</v>
      </c>
      <c r="G2475" s="259"/>
      <c r="H2475" s="259" t="s">
        <v>2175</v>
      </c>
      <c r="I2475" s="258">
        <v>40</v>
      </c>
      <c r="J2475" s="255"/>
      <c r="K2475" s="257"/>
      <c r="L2475" s="256">
        <v>0.49565599999999999</v>
      </c>
      <c r="M2475" s="201">
        <v>-23.292708171728343</v>
      </c>
      <c r="N2475" s="201">
        <v>415.34755298882715</v>
      </c>
      <c r="O2475" s="201">
        <v>41.094000000000001</v>
      </c>
      <c r="P2475" s="255">
        <v>41.094000000000001</v>
      </c>
      <c r="Q2475" s="255">
        <v>415.34755298882715</v>
      </c>
      <c r="R2475" s="255">
        <v>-23.044880171728341</v>
      </c>
      <c r="S2475" s="256">
        <v>372.01777298178627</v>
      </c>
      <c r="T2475" s="256">
        <v>372.26560098178629</v>
      </c>
      <c r="U2475" s="256"/>
      <c r="V2475" s="170">
        <v>303.53914311538642</v>
      </c>
    </row>
    <row r="2476" spans="1:22" x14ac:dyDescent="0.25">
      <c r="A2476">
        <v>0</v>
      </c>
      <c r="B2476" s="286"/>
      <c r="C2476" s="286"/>
      <c r="D2476" s="286"/>
      <c r="E2476" s="285"/>
      <c r="F2476" s="260" t="s">
        <v>619</v>
      </c>
      <c r="G2476" s="259"/>
      <c r="H2476" s="259"/>
      <c r="I2476" s="258"/>
      <c r="J2476" s="255"/>
      <c r="K2476" s="257"/>
      <c r="L2476" s="256">
        <v>0</v>
      </c>
      <c r="M2476" s="201">
        <v>-23.044880171728341</v>
      </c>
      <c r="N2476" s="201">
        <v>415.34755298882715</v>
      </c>
      <c r="O2476" s="201">
        <v>41.094000000000001</v>
      </c>
      <c r="P2476" s="255">
        <v>41.094000000000001</v>
      </c>
      <c r="Q2476" s="255">
        <v>415.34755298882715</v>
      </c>
      <c r="R2476" s="255">
        <v>-23.044880171728341</v>
      </c>
      <c r="S2476" s="256">
        <v>372.26560098178629</v>
      </c>
      <c r="T2476" s="256">
        <v>372.26560098178629</v>
      </c>
      <c r="U2476" s="256"/>
      <c r="V2476" s="170">
        <v>303.78697111538645</v>
      </c>
    </row>
    <row r="2477" spans="1:22" x14ac:dyDescent="0.25">
      <c r="A2477">
        <v>0</v>
      </c>
      <c r="B2477" s="286"/>
      <c r="C2477" s="286"/>
      <c r="D2477" s="286"/>
      <c r="E2477" s="285"/>
      <c r="F2477" s="260"/>
      <c r="G2477" s="259"/>
      <c r="H2477" s="259"/>
      <c r="I2477" s="258"/>
      <c r="J2477" s="255"/>
      <c r="K2477" s="257"/>
      <c r="L2477" s="256">
        <v>0</v>
      </c>
      <c r="M2477" s="201">
        <v>-23.044880171728341</v>
      </c>
      <c r="N2477" s="201">
        <v>415.34755298882715</v>
      </c>
      <c r="O2477" s="201">
        <v>41.094000000000001</v>
      </c>
      <c r="P2477" s="255">
        <v>41.094000000000001</v>
      </c>
      <c r="Q2477" s="255">
        <v>415.34755298882715</v>
      </c>
      <c r="R2477" s="255">
        <v>-23.044880171728341</v>
      </c>
      <c r="S2477" s="256">
        <v>372.26560098178629</v>
      </c>
      <c r="T2477" s="256">
        <v>372.26560098178629</v>
      </c>
      <c r="U2477" s="256"/>
      <c r="V2477" s="170">
        <v>303.78697111538645</v>
      </c>
    </row>
    <row r="2478" spans="1:22" x14ac:dyDescent="0.25">
      <c r="A2478">
        <v>0</v>
      </c>
      <c r="B2478" s="286"/>
      <c r="C2478" s="286"/>
      <c r="D2478" s="286"/>
      <c r="E2478" s="285"/>
      <c r="F2478" s="260" t="s">
        <v>619</v>
      </c>
      <c r="G2478" s="259"/>
      <c r="H2478" s="259" t="s">
        <v>1962</v>
      </c>
      <c r="I2478" s="258"/>
      <c r="J2478" s="255"/>
      <c r="K2478" s="257"/>
      <c r="L2478" s="256">
        <v>9.9516999999999994E-2</v>
      </c>
      <c r="M2478" s="201">
        <v>-22.995121671728342</v>
      </c>
      <c r="N2478" s="201">
        <v>415.34755298882715</v>
      </c>
      <c r="O2478" s="201">
        <v>41.094000000000001</v>
      </c>
      <c r="P2478" s="255">
        <v>41.094000000000001</v>
      </c>
      <c r="Q2478" s="255">
        <v>415.34755298882715</v>
      </c>
      <c r="R2478" s="255">
        <v>-22.945363171728342</v>
      </c>
      <c r="S2478" s="256">
        <v>372.31535948178629</v>
      </c>
      <c r="T2478" s="256">
        <v>372.36511798178628</v>
      </c>
      <c r="U2478" s="256"/>
      <c r="V2478" s="170">
        <v>303.83672961538645</v>
      </c>
    </row>
    <row r="2479" spans="1:22" x14ac:dyDescent="0.25">
      <c r="A2479">
        <v>0</v>
      </c>
      <c r="B2479" s="286" t="s">
        <v>2423</v>
      </c>
      <c r="C2479" s="286" t="s">
        <v>2494</v>
      </c>
      <c r="D2479" s="286" t="s">
        <v>2179</v>
      </c>
      <c r="E2479" s="285">
        <v>3726</v>
      </c>
      <c r="F2479" s="260" t="s">
        <v>2483</v>
      </c>
      <c r="G2479" s="259"/>
      <c r="H2479" s="259" t="s">
        <v>2175</v>
      </c>
      <c r="I2479" s="258">
        <v>40</v>
      </c>
      <c r="J2479" s="255"/>
      <c r="K2479" s="257"/>
      <c r="L2479" s="256">
        <v>0.49565599999999999</v>
      </c>
      <c r="M2479" s="201">
        <v>-22.69753517172834</v>
      </c>
      <c r="N2479" s="201">
        <v>415.34755298882715</v>
      </c>
      <c r="O2479" s="201">
        <v>41.094000000000001</v>
      </c>
      <c r="P2479" s="255">
        <v>41.094000000000001</v>
      </c>
      <c r="Q2479" s="255">
        <v>415.34755298882715</v>
      </c>
      <c r="R2479" s="255">
        <v>-22.449707171728342</v>
      </c>
      <c r="S2479" s="256">
        <v>372.61294598178625</v>
      </c>
      <c r="T2479" s="256">
        <v>372.86077398178628</v>
      </c>
      <c r="U2479" s="256"/>
      <c r="V2479" s="170">
        <v>304.13431611538641</v>
      </c>
    </row>
    <row r="2480" spans="1:22" x14ac:dyDescent="0.25">
      <c r="A2480">
        <v>0</v>
      </c>
      <c r="B2480" s="286"/>
      <c r="C2480" s="286"/>
      <c r="D2480" s="286"/>
      <c r="E2480" s="285"/>
      <c r="F2480" s="260" t="s">
        <v>619</v>
      </c>
      <c r="G2480" s="259"/>
      <c r="H2480" s="259"/>
      <c r="I2480" s="258"/>
      <c r="J2480" s="255"/>
      <c r="K2480" s="257"/>
      <c r="L2480" s="256">
        <v>0</v>
      </c>
      <c r="M2480" s="201">
        <v>-22.449707171728342</v>
      </c>
      <c r="N2480" s="201">
        <v>415.34755298882715</v>
      </c>
      <c r="O2480" s="201">
        <v>41.094000000000001</v>
      </c>
      <c r="P2480" s="255">
        <v>41.094000000000001</v>
      </c>
      <c r="Q2480" s="255">
        <v>415.34755298882715</v>
      </c>
      <c r="R2480" s="255">
        <v>-22.449707171728342</v>
      </c>
      <c r="S2480" s="256">
        <v>372.86077398178628</v>
      </c>
      <c r="T2480" s="256">
        <v>372.86077398178628</v>
      </c>
      <c r="U2480" s="256"/>
      <c r="V2480" s="170">
        <v>304.38214411538644</v>
      </c>
    </row>
    <row r="2481" spans="1:22" x14ac:dyDescent="0.25">
      <c r="A2481">
        <v>0</v>
      </c>
      <c r="B2481" s="286"/>
      <c r="C2481" s="286"/>
      <c r="D2481" s="286"/>
      <c r="E2481" s="285"/>
      <c r="F2481" s="260"/>
      <c r="G2481" s="259"/>
      <c r="H2481" s="259"/>
      <c r="I2481" s="258"/>
      <c r="J2481" s="255"/>
      <c r="K2481" s="257"/>
      <c r="L2481" s="256">
        <v>0</v>
      </c>
      <c r="M2481" s="201">
        <v>-22.449707171728342</v>
      </c>
      <c r="N2481" s="201">
        <v>415.34755298882715</v>
      </c>
      <c r="O2481" s="201">
        <v>41.094000000000001</v>
      </c>
      <c r="P2481" s="255">
        <v>41.094000000000001</v>
      </c>
      <c r="Q2481" s="255">
        <v>415.34755298882715</v>
      </c>
      <c r="R2481" s="255">
        <v>-22.449707171728342</v>
      </c>
      <c r="S2481" s="256">
        <v>372.86077398178628</v>
      </c>
      <c r="T2481" s="256">
        <v>372.86077398178628</v>
      </c>
      <c r="U2481" s="256"/>
      <c r="V2481" s="170">
        <v>304.38214411538644</v>
      </c>
    </row>
    <row r="2482" spans="1:22" x14ac:dyDescent="0.25">
      <c r="A2482">
        <v>0</v>
      </c>
      <c r="B2482" s="286"/>
      <c r="C2482" s="286"/>
      <c r="D2482" s="286"/>
      <c r="E2482" s="285"/>
      <c r="F2482" s="260" t="s">
        <v>619</v>
      </c>
      <c r="G2482" s="259"/>
      <c r="H2482" s="259" t="s">
        <v>1962</v>
      </c>
      <c r="I2482" s="258"/>
      <c r="J2482" s="255"/>
      <c r="K2482" s="257"/>
      <c r="L2482" s="256">
        <v>9.9516999999999994E-2</v>
      </c>
      <c r="M2482" s="201">
        <v>-22.399948671728342</v>
      </c>
      <c r="N2482" s="201">
        <v>415.34755298882715</v>
      </c>
      <c r="O2482" s="201">
        <v>41.094000000000001</v>
      </c>
      <c r="P2482" s="255">
        <v>41.094000000000001</v>
      </c>
      <c r="Q2482" s="255">
        <v>415.34755298882715</v>
      </c>
      <c r="R2482" s="255">
        <v>-22.350190171728343</v>
      </c>
      <c r="S2482" s="256">
        <v>372.91053248178628</v>
      </c>
      <c r="T2482" s="256">
        <v>372.96029098178627</v>
      </c>
      <c r="U2482" s="256"/>
      <c r="V2482" s="170">
        <v>304.43190261538643</v>
      </c>
    </row>
    <row r="2483" spans="1:22" x14ac:dyDescent="0.25">
      <c r="A2483">
        <v>0</v>
      </c>
      <c r="B2483" s="286" t="s">
        <v>2423</v>
      </c>
      <c r="C2483" s="286" t="s">
        <v>2494</v>
      </c>
      <c r="D2483" s="286" t="s">
        <v>2177</v>
      </c>
      <c r="E2483" s="285">
        <v>3732</v>
      </c>
      <c r="F2483" s="260" t="s">
        <v>2482</v>
      </c>
      <c r="G2483" s="259"/>
      <c r="H2483" s="259" t="s">
        <v>2175</v>
      </c>
      <c r="I2483" s="258">
        <v>40</v>
      </c>
      <c r="J2483" s="255"/>
      <c r="K2483" s="257"/>
      <c r="L2483" s="256">
        <v>0.49565599999999999</v>
      </c>
      <c r="M2483" s="201">
        <v>-22.102362171728345</v>
      </c>
      <c r="N2483" s="201">
        <v>415.34755298882715</v>
      </c>
      <c r="O2483" s="201">
        <v>41.094000000000001</v>
      </c>
      <c r="P2483" s="255">
        <v>41.094000000000001</v>
      </c>
      <c r="Q2483" s="255">
        <v>415.34755298882715</v>
      </c>
      <c r="R2483" s="255">
        <v>-21.854534171728343</v>
      </c>
      <c r="S2483" s="256">
        <v>373.20811898178624</v>
      </c>
      <c r="T2483" s="256">
        <v>373.45594698178627</v>
      </c>
      <c r="U2483" s="256"/>
      <c r="V2483" s="170">
        <v>304.7294891153864</v>
      </c>
    </row>
    <row r="2484" spans="1:22" x14ac:dyDescent="0.25">
      <c r="A2484">
        <v>0</v>
      </c>
      <c r="B2484" s="286" t="s">
        <v>2423</v>
      </c>
      <c r="C2484" s="286" t="s">
        <v>2494</v>
      </c>
      <c r="D2484" s="286" t="s">
        <v>2174</v>
      </c>
      <c r="E2484" s="285">
        <v>3735</v>
      </c>
      <c r="F2484" s="260" t="s">
        <v>2481</v>
      </c>
      <c r="G2484" s="259"/>
      <c r="H2484" s="259" t="s">
        <v>4278</v>
      </c>
      <c r="I2484" s="258"/>
      <c r="J2484" s="255"/>
      <c r="K2484" s="257"/>
      <c r="L2484" s="256">
        <v>0</v>
      </c>
      <c r="M2484" s="201">
        <v>-21.854534171728343</v>
      </c>
      <c r="N2484" s="201">
        <v>415.34755298882715</v>
      </c>
      <c r="O2484" s="201">
        <v>41.094000000000001</v>
      </c>
      <c r="P2484" s="255">
        <v>41.094000000000001</v>
      </c>
      <c r="Q2484" s="255">
        <v>415.34755298882715</v>
      </c>
      <c r="R2484" s="255">
        <v>-21.854534171728343</v>
      </c>
      <c r="S2484" s="256">
        <v>373.45594698178627</v>
      </c>
      <c r="T2484" s="256">
        <v>373.45594698178627</v>
      </c>
      <c r="U2484" s="256"/>
      <c r="V2484" s="170">
        <v>304.97731711538643</v>
      </c>
    </row>
    <row r="2485" spans="1:22" x14ac:dyDescent="0.25">
      <c r="A2485">
        <v>0</v>
      </c>
      <c r="B2485" s="286"/>
      <c r="C2485" s="286"/>
      <c r="D2485" s="260"/>
      <c r="E2485" s="261"/>
      <c r="F2485" s="260"/>
      <c r="G2485" s="259"/>
      <c r="H2485" s="259"/>
      <c r="I2485" s="258"/>
      <c r="J2485" s="255"/>
      <c r="K2485" s="257"/>
      <c r="L2485" s="256">
        <v>0</v>
      </c>
      <c r="M2485" s="201">
        <v>-21.854534171728343</v>
      </c>
      <c r="N2485" s="201">
        <v>415.34755298882715</v>
      </c>
      <c r="O2485" s="201">
        <v>41.094000000000001</v>
      </c>
      <c r="P2485" s="255">
        <v>41.094000000000001</v>
      </c>
      <c r="Q2485" s="255">
        <v>415.34755298882715</v>
      </c>
      <c r="R2485" s="255">
        <v>-21.854534171728343</v>
      </c>
      <c r="S2485" s="256">
        <v>373.45594698178627</v>
      </c>
      <c r="T2485" s="256">
        <v>373.45594698178627</v>
      </c>
      <c r="U2485" s="256"/>
      <c r="V2485" s="170">
        <v>304.97731711538643</v>
      </c>
    </row>
    <row r="2486" spans="1:22" x14ac:dyDescent="0.25">
      <c r="A2486">
        <v>0</v>
      </c>
      <c r="B2486" s="286"/>
      <c r="C2486" s="286"/>
      <c r="D2486" s="286"/>
      <c r="E2486" s="285"/>
      <c r="F2486" s="260"/>
      <c r="G2486" s="259"/>
      <c r="H2486" s="259"/>
      <c r="I2486" s="258"/>
      <c r="J2486" s="255"/>
      <c r="K2486" s="257"/>
      <c r="L2486" s="256">
        <v>0.16770400000000002</v>
      </c>
      <c r="M2486" s="201">
        <v>-21.770682171728343</v>
      </c>
      <c r="N2486" s="201">
        <v>415.34755298882715</v>
      </c>
      <c r="O2486" s="201">
        <v>41.094000000000001</v>
      </c>
      <c r="P2486" s="255">
        <v>41.094000000000001</v>
      </c>
      <c r="Q2486" s="255">
        <v>415.34755298882715</v>
      </c>
      <c r="R2486" s="255">
        <v>-21.686830171728342</v>
      </c>
      <c r="S2486" s="256">
        <v>373.5397989817863</v>
      </c>
      <c r="T2486" s="256">
        <v>373.62365098178628</v>
      </c>
      <c r="U2486" s="263"/>
      <c r="V2486" s="170">
        <v>305.06116911538646</v>
      </c>
    </row>
    <row r="2487" spans="1:22" x14ac:dyDescent="0.25">
      <c r="A2487">
        <v>0</v>
      </c>
      <c r="B2487" s="260" t="s">
        <v>2423</v>
      </c>
      <c r="C2487" s="260" t="s">
        <v>2494</v>
      </c>
      <c r="D2487" s="260" t="s">
        <v>1981</v>
      </c>
      <c r="E2487" s="261">
        <v>3737</v>
      </c>
      <c r="F2487" s="255" t="s">
        <v>2480</v>
      </c>
      <c r="G2487" s="265"/>
      <c r="H2487" s="265" t="s">
        <v>1978</v>
      </c>
      <c r="I2487" s="284">
        <v>40</v>
      </c>
      <c r="J2487" s="255"/>
      <c r="K2487" s="257"/>
      <c r="L2487" s="255">
        <v>5.7403999999999997E-2</v>
      </c>
      <c r="M2487" s="201">
        <v>-21.658128171728343</v>
      </c>
      <c r="N2487" s="201">
        <v>415.34755298882715</v>
      </c>
      <c r="O2487" s="201">
        <v>41.094000000000001</v>
      </c>
      <c r="P2487" s="255">
        <v>41.094000000000001</v>
      </c>
      <c r="Q2487" s="255">
        <v>415.34755298882715</v>
      </c>
      <c r="R2487" s="255">
        <v>-21.629426171728344</v>
      </c>
      <c r="S2487" s="255">
        <v>373.65235298178629</v>
      </c>
      <c r="T2487" s="255">
        <v>373.6810549817863</v>
      </c>
      <c r="U2487" s="255"/>
      <c r="V2487" s="170">
        <v>305.17372311538645</v>
      </c>
    </row>
    <row r="2488" spans="1:22" x14ac:dyDescent="0.25">
      <c r="A2488">
        <v>0</v>
      </c>
      <c r="B2488" s="280"/>
      <c r="C2488" s="280"/>
      <c r="D2488" s="280"/>
      <c r="E2488" s="279"/>
      <c r="F2488" s="280" t="s">
        <v>619</v>
      </c>
      <c r="G2488" s="277"/>
      <c r="H2488" s="277" t="s">
        <v>1962</v>
      </c>
      <c r="I2488" s="276">
        <v>40</v>
      </c>
      <c r="J2488" s="274"/>
      <c r="K2488" s="275"/>
      <c r="L2488" s="274">
        <v>0.103502</v>
      </c>
      <c r="M2488" s="201">
        <v>-21.577675171728345</v>
      </c>
      <c r="N2488" s="201">
        <v>415.34755298882715</v>
      </c>
      <c r="O2488" s="201">
        <v>41.094000000000001</v>
      </c>
      <c r="P2488" s="273">
        <v>41.094000000000001</v>
      </c>
      <c r="Q2488" s="273">
        <v>415.34755298882715</v>
      </c>
      <c r="R2488" s="273">
        <v>-21.525924171728345</v>
      </c>
      <c r="S2488" s="273">
        <v>373.73280598178627</v>
      </c>
      <c r="T2488" s="273">
        <v>373.7845569817863</v>
      </c>
      <c r="U2488" s="273"/>
      <c r="V2488" s="170">
        <v>305.25417611538643</v>
      </c>
    </row>
    <row r="2489" spans="1:22" x14ac:dyDescent="0.25">
      <c r="A2489">
        <v>0</v>
      </c>
      <c r="B2489" s="280" t="s">
        <v>2423</v>
      </c>
      <c r="C2489" s="280" t="s">
        <v>2479</v>
      </c>
      <c r="D2489" s="280" t="s">
        <v>111</v>
      </c>
      <c r="E2489" s="279">
        <v>3738</v>
      </c>
      <c r="F2489" s="278" t="s">
        <v>1404</v>
      </c>
      <c r="G2489" s="277" t="s">
        <v>2169</v>
      </c>
      <c r="H2489" s="277" t="s">
        <v>1951</v>
      </c>
      <c r="I2489" s="276"/>
      <c r="J2489" s="273"/>
      <c r="K2489" s="275"/>
      <c r="L2489" s="274">
        <v>0</v>
      </c>
      <c r="M2489" s="201">
        <v>-21.525924171728345</v>
      </c>
      <c r="N2489" s="201">
        <v>415.34755298882715</v>
      </c>
      <c r="O2489" s="201">
        <v>41.094000000000001</v>
      </c>
      <c r="P2489" s="273">
        <v>41.094000000000001</v>
      </c>
      <c r="Q2489" s="273">
        <v>415.34755298882715</v>
      </c>
      <c r="R2489" s="273">
        <v>-21.525924171728345</v>
      </c>
      <c r="S2489" s="273">
        <v>373.7845569817863</v>
      </c>
      <c r="T2489" s="273">
        <v>373.7845569817863</v>
      </c>
      <c r="U2489" s="273"/>
      <c r="V2489" s="170">
        <v>305.30592711538645</v>
      </c>
    </row>
    <row r="2490" spans="1:22" x14ac:dyDescent="0.25">
      <c r="A2490">
        <v>0</v>
      </c>
      <c r="B2490" s="280"/>
      <c r="C2490" s="280"/>
      <c r="D2490" s="280"/>
      <c r="E2490" s="279"/>
      <c r="F2490" s="283" t="s">
        <v>619</v>
      </c>
      <c r="G2490" s="277"/>
      <c r="H2490" s="277" t="s">
        <v>1969</v>
      </c>
      <c r="I2490" s="282"/>
      <c r="J2490" s="281"/>
      <c r="K2490" s="275"/>
      <c r="L2490" s="274">
        <v>0.14528199999999999</v>
      </c>
      <c r="M2490" s="201">
        <v>-21.453283171728344</v>
      </c>
      <c r="N2490" s="201">
        <v>415.34755298882715</v>
      </c>
      <c r="O2490" s="201">
        <v>41.094000000000001</v>
      </c>
      <c r="P2490" s="273">
        <v>41.094000000000001</v>
      </c>
      <c r="Q2490" s="273">
        <v>415.34755298882715</v>
      </c>
      <c r="R2490" s="273">
        <v>-21.380642171728343</v>
      </c>
      <c r="S2490" s="273">
        <v>373.85719798178633</v>
      </c>
      <c r="T2490" s="273">
        <v>373.9298389817863</v>
      </c>
      <c r="U2490" s="273"/>
      <c r="V2490" s="170">
        <v>305.37856811538649</v>
      </c>
    </row>
    <row r="2491" spans="1:22" x14ac:dyDescent="0.25">
      <c r="A2491">
        <v>0</v>
      </c>
      <c r="B2491" s="280" t="s">
        <v>2423</v>
      </c>
      <c r="C2491" s="280" t="s">
        <v>2479</v>
      </c>
      <c r="D2491" s="280" t="s">
        <v>2087</v>
      </c>
      <c r="E2491" s="279">
        <v>3739</v>
      </c>
      <c r="F2491" s="278" t="s">
        <v>2478</v>
      </c>
      <c r="G2491" s="277"/>
      <c r="H2491" s="277" t="s">
        <v>2085</v>
      </c>
      <c r="I2491" s="276"/>
      <c r="J2491" s="273"/>
      <c r="K2491" s="275"/>
      <c r="L2491" s="274">
        <v>0</v>
      </c>
      <c r="M2491" s="201">
        <v>-21.380642171728343</v>
      </c>
      <c r="N2491" s="201">
        <v>415.34755298882715</v>
      </c>
      <c r="O2491" s="201">
        <v>41.094000000000001</v>
      </c>
      <c r="P2491" s="273">
        <v>41.094000000000001</v>
      </c>
      <c r="Q2491" s="273">
        <v>415.34755298882715</v>
      </c>
      <c r="R2491" s="273">
        <v>-21.380642171728343</v>
      </c>
      <c r="S2491" s="273">
        <v>373.9298389817863</v>
      </c>
      <c r="T2491" s="273">
        <v>373.9298389817863</v>
      </c>
      <c r="U2491" s="273"/>
      <c r="V2491" s="170">
        <v>305.45120911538646</v>
      </c>
    </row>
    <row r="2492" spans="1:22" x14ac:dyDescent="0.25">
      <c r="A2492">
        <v>0</v>
      </c>
      <c r="B2492" s="278" t="s">
        <v>2423</v>
      </c>
      <c r="C2492" s="278" t="s">
        <v>2479</v>
      </c>
      <c r="D2492" s="278" t="s">
        <v>3125</v>
      </c>
      <c r="E2492" s="642">
        <v>3739</v>
      </c>
      <c r="F2492" s="278" t="s">
        <v>3984</v>
      </c>
      <c r="G2492" s="277" t="s">
        <v>4380</v>
      </c>
      <c r="H2492" s="277" t="s">
        <v>4381</v>
      </c>
      <c r="I2492" s="276">
        <v>37</v>
      </c>
      <c r="J2492" s="281"/>
      <c r="K2492" s="275"/>
      <c r="L2492" s="274">
        <v>0</v>
      </c>
      <c r="M2492" s="201">
        <v>-21.380642171728343</v>
      </c>
      <c r="N2492" s="201">
        <v>415.34755298882715</v>
      </c>
      <c r="O2492" s="201">
        <v>41.094000000000001</v>
      </c>
      <c r="P2492" s="273">
        <v>41.094000000000001</v>
      </c>
      <c r="Q2492" s="273">
        <v>415.34755298882715</v>
      </c>
      <c r="R2492" s="273">
        <v>-21.380642171728343</v>
      </c>
      <c r="S2492" s="273">
        <v>373.9298389817863</v>
      </c>
      <c r="T2492" s="273">
        <v>373.9298389817863</v>
      </c>
      <c r="U2492" s="273"/>
      <c r="V2492" s="170">
        <v>305.45120911538646</v>
      </c>
    </row>
    <row r="2493" spans="1:22" x14ac:dyDescent="0.25">
      <c r="A2493">
        <v>0</v>
      </c>
      <c r="B2493" s="280" t="s">
        <v>2423</v>
      </c>
      <c r="C2493" s="280" t="s">
        <v>2479</v>
      </c>
      <c r="D2493" s="280" t="s">
        <v>1990</v>
      </c>
      <c r="E2493" s="279">
        <v>3739</v>
      </c>
      <c r="F2493" s="278" t="s">
        <v>2477</v>
      </c>
      <c r="G2493" s="277" t="s">
        <v>1988</v>
      </c>
      <c r="H2493" s="277" t="s">
        <v>1987</v>
      </c>
      <c r="I2493" s="276"/>
      <c r="J2493" s="273"/>
      <c r="K2493" s="275"/>
      <c r="L2493" s="274">
        <v>0</v>
      </c>
      <c r="M2493" s="201">
        <v>-21.380642171728343</v>
      </c>
      <c r="N2493" s="201">
        <v>415.34755298882715</v>
      </c>
      <c r="O2493" s="201">
        <v>41.094000000000001</v>
      </c>
      <c r="P2493" s="273">
        <v>41.094000000000001</v>
      </c>
      <c r="Q2493" s="273">
        <v>415.34755298882715</v>
      </c>
      <c r="R2493" s="273">
        <v>-21.380642171728343</v>
      </c>
      <c r="S2493" s="273">
        <v>373.9298389817863</v>
      </c>
      <c r="T2493" s="273">
        <v>373.9298389817863</v>
      </c>
      <c r="U2493" s="273"/>
      <c r="V2493" s="170">
        <v>305.45120911538646</v>
      </c>
    </row>
    <row r="2494" spans="1:22" x14ac:dyDescent="0.25">
      <c r="A2494">
        <v>0</v>
      </c>
      <c r="B2494" s="280"/>
      <c r="C2494" s="280"/>
      <c r="D2494" s="280"/>
      <c r="E2494" s="279"/>
      <c r="F2494" s="278" t="s">
        <v>619</v>
      </c>
      <c r="G2494" s="277"/>
      <c r="H2494" s="277" t="s">
        <v>1962</v>
      </c>
      <c r="I2494" s="276">
        <v>40</v>
      </c>
      <c r="J2494" s="273"/>
      <c r="K2494" s="275"/>
      <c r="L2494" s="274">
        <v>0.13121600000000003</v>
      </c>
      <c r="M2494" s="201">
        <v>-21.315034171728342</v>
      </c>
      <c r="N2494" s="201">
        <v>415.34755298882715</v>
      </c>
      <c r="O2494" s="201">
        <v>41.094000000000001</v>
      </c>
      <c r="P2494" s="273">
        <v>41.094000000000001</v>
      </c>
      <c r="Q2494" s="273">
        <v>415.34755298882715</v>
      </c>
      <c r="R2494" s="273">
        <v>-21.249426171728345</v>
      </c>
      <c r="S2494" s="273">
        <v>373.9954469817863</v>
      </c>
      <c r="T2494" s="273">
        <v>374.0610549817863</v>
      </c>
      <c r="U2494" s="273"/>
      <c r="V2494" s="170">
        <v>305.51681711538646</v>
      </c>
    </row>
    <row r="2495" spans="1:22" x14ac:dyDescent="0.25">
      <c r="A2495">
        <v>0</v>
      </c>
      <c r="B2495" s="260" t="s">
        <v>2423</v>
      </c>
      <c r="C2495" s="260" t="s">
        <v>2476</v>
      </c>
      <c r="D2495" s="260" t="s">
        <v>1981</v>
      </c>
      <c r="E2495" s="261">
        <v>3741</v>
      </c>
      <c r="F2495" s="255" t="s">
        <v>2475</v>
      </c>
      <c r="G2495" s="265"/>
      <c r="H2495" s="265" t="s">
        <v>1978</v>
      </c>
      <c r="I2495" s="284">
        <v>40</v>
      </c>
      <c r="J2495" s="255"/>
      <c r="K2495" s="257"/>
      <c r="L2495" s="255">
        <v>5.7403999999999997E-2</v>
      </c>
      <c r="M2495" s="201">
        <v>-21.220724171728346</v>
      </c>
      <c r="N2495" s="201">
        <v>415.34755298882715</v>
      </c>
      <c r="O2495" s="201">
        <v>41.094000000000001</v>
      </c>
      <c r="P2495" s="255">
        <v>41.094000000000001</v>
      </c>
      <c r="Q2495" s="255">
        <v>415.34755298882715</v>
      </c>
      <c r="R2495" s="255">
        <v>-21.192022171728347</v>
      </c>
      <c r="S2495" s="255">
        <v>374.08975698178631</v>
      </c>
      <c r="T2495" s="255">
        <v>374.11845898178632</v>
      </c>
      <c r="U2495" s="255"/>
      <c r="V2495" s="170">
        <v>305.61112711538647</v>
      </c>
    </row>
    <row r="2496" spans="1:22" x14ac:dyDescent="0.25">
      <c r="A2496">
        <v>0</v>
      </c>
      <c r="B2496" s="286"/>
      <c r="C2496" s="286"/>
      <c r="D2496" s="286"/>
      <c r="E2496" s="285"/>
      <c r="F2496" s="260" t="s">
        <v>619</v>
      </c>
      <c r="G2496" s="259"/>
      <c r="H2496" s="259" t="s">
        <v>2198</v>
      </c>
      <c r="I2496" s="258"/>
      <c r="J2496" s="255"/>
      <c r="K2496" s="257"/>
      <c r="L2496" s="256">
        <v>0.16770400000000002</v>
      </c>
      <c r="M2496" s="201">
        <v>-21.108170171728347</v>
      </c>
      <c r="N2496" s="201">
        <v>415.34755298882715</v>
      </c>
      <c r="O2496" s="201">
        <v>41.094000000000001</v>
      </c>
      <c r="P2496" s="255">
        <v>41.094000000000001</v>
      </c>
      <c r="Q2496" s="255">
        <v>415.34755298882715</v>
      </c>
      <c r="R2496" s="255">
        <v>-21.024318171728346</v>
      </c>
      <c r="S2496" s="256">
        <v>374.20231098178635</v>
      </c>
      <c r="T2496" s="256">
        <v>374.28616298178633</v>
      </c>
      <c r="U2496" s="263"/>
      <c r="V2496" s="170">
        <v>305.72368111538651</v>
      </c>
    </row>
    <row r="2497" spans="1:22" x14ac:dyDescent="0.25">
      <c r="A2497">
        <v>0</v>
      </c>
      <c r="B2497" s="286" t="s">
        <v>2423</v>
      </c>
      <c r="C2497" s="286" t="s">
        <v>2476</v>
      </c>
      <c r="D2497" s="286" t="s">
        <v>2197</v>
      </c>
      <c r="E2497" s="285">
        <v>3745</v>
      </c>
      <c r="F2497" s="260" t="s">
        <v>2474</v>
      </c>
      <c r="G2497" s="259"/>
      <c r="H2497" s="259" t="s">
        <v>2175</v>
      </c>
      <c r="I2497" s="258">
        <v>40</v>
      </c>
      <c r="J2497" s="255"/>
      <c r="K2497" s="257"/>
      <c r="L2497" s="256">
        <v>0.49565599999999999</v>
      </c>
      <c r="M2497" s="201">
        <v>-20.776490171728348</v>
      </c>
      <c r="N2497" s="201">
        <v>415.34755298882715</v>
      </c>
      <c r="O2497" s="201">
        <v>41.094000000000001</v>
      </c>
      <c r="P2497" s="255">
        <v>41.094000000000001</v>
      </c>
      <c r="Q2497" s="255">
        <v>415.34755298882715</v>
      </c>
      <c r="R2497" s="255">
        <v>-20.528662171728346</v>
      </c>
      <c r="S2497" s="256">
        <v>374.5339909817863</v>
      </c>
      <c r="T2497" s="256">
        <v>374.78181898178633</v>
      </c>
      <c r="U2497" s="256"/>
      <c r="V2497" s="170">
        <v>306.05536111538646</v>
      </c>
    </row>
    <row r="2498" spans="1:22" x14ac:dyDescent="0.25">
      <c r="A2498">
        <v>0</v>
      </c>
      <c r="B2498" s="286" t="s">
        <v>2423</v>
      </c>
      <c r="C2498" s="286" t="s">
        <v>2476</v>
      </c>
      <c r="D2498" s="286" t="s">
        <v>859</v>
      </c>
      <c r="E2498" s="285">
        <v>3748</v>
      </c>
      <c r="F2498" s="260" t="s">
        <v>1866</v>
      </c>
      <c r="G2498" s="259" t="s">
        <v>4275</v>
      </c>
      <c r="H2498" s="259" t="s">
        <v>4276</v>
      </c>
      <c r="I2498" s="258"/>
      <c r="J2498" s="255"/>
      <c r="K2498" s="257"/>
      <c r="L2498" s="256">
        <v>0</v>
      </c>
      <c r="M2498" s="201">
        <v>-20.528662171728346</v>
      </c>
      <c r="N2498" s="201">
        <v>415.34755298882715</v>
      </c>
      <c r="O2498" s="201">
        <v>41.094000000000001</v>
      </c>
      <c r="P2498" s="255">
        <v>41.094000000000001</v>
      </c>
      <c r="Q2498" s="255">
        <v>415.34755298882715</v>
      </c>
      <c r="R2498" s="255">
        <v>-20.528662171728346</v>
      </c>
      <c r="S2498" s="256">
        <v>374.78181898178633</v>
      </c>
      <c r="T2498" s="256">
        <v>374.78181898178633</v>
      </c>
      <c r="U2498" s="256"/>
      <c r="V2498" s="170">
        <v>306.30318911538649</v>
      </c>
    </row>
    <row r="2499" spans="1:22" x14ac:dyDescent="0.25">
      <c r="A2499">
        <v>0</v>
      </c>
      <c r="B2499" s="286"/>
      <c r="C2499" s="286"/>
      <c r="D2499" s="286"/>
      <c r="E2499" s="285"/>
      <c r="F2499" s="260"/>
      <c r="G2499" s="259"/>
      <c r="H2499" s="259"/>
      <c r="I2499" s="258"/>
      <c r="J2499" s="255"/>
      <c r="K2499" s="257"/>
      <c r="L2499" s="256">
        <v>0</v>
      </c>
      <c r="M2499" s="201">
        <v>-20.528662171728346</v>
      </c>
      <c r="N2499" s="201">
        <v>415.34755298882715</v>
      </c>
      <c r="O2499" s="201">
        <v>41.094000000000001</v>
      </c>
      <c r="P2499" s="255">
        <v>41.094000000000001</v>
      </c>
      <c r="Q2499" s="255">
        <v>415.34755298882715</v>
      </c>
      <c r="R2499" s="255">
        <v>-20.528662171728346</v>
      </c>
      <c r="S2499" s="256">
        <v>374.78181898178633</v>
      </c>
      <c r="T2499" s="256">
        <v>374.78181898178633</v>
      </c>
      <c r="U2499" s="256"/>
      <c r="V2499" s="170">
        <v>306.30318911538649</v>
      </c>
    </row>
    <row r="2500" spans="1:22" x14ac:dyDescent="0.25">
      <c r="A2500">
        <v>0</v>
      </c>
      <c r="B2500" s="286"/>
      <c r="C2500" s="286"/>
      <c r="D2500" s="286"/>
      <c r="E2500" s="285"/>
      <c r="F2500" s="260" t="s">
        <v>619</v>
      </c>
      <c r="G2500" s="259"/>
      <c r="H2500" s="259" t="s">
        <v>1962</v>
      </c>
      <c r="I2500" s="258"/>
      <c r="J2500" s="255"/>
      <c r="K2500" s="257"/>
      <c r="L2500" s="256">
        <v>9.9516999999999994E-2</v>
      </c>
      <c r="M2500" s="201">
        <v>-20.478903671728347</v>
      </c>
      <c r="N2500" s="201">
        <v>415.34755298882715</v>
      </c>
      <c r="O2500" s="201">
        <v>41.094000000000001</v>
      </c>
      <c r="P2500" s="255">
        <v>41.094000000000001</v>
      </c>
      <c r="Q2500" s="255">
        <v>415.34755298882715</v>
      </c>
      <c r="R2500" s="255">
        <v>-20.429145171728347</v>
      </c>
      <c r="S2500" s="256">
        <v>374.83157748178633</v>
      </c>
      <c r="T2500" s="256">
        <v>374.88133598178632</v>
      </c>
      <c r="U2500" s="256"/>
      <c r="V2500" s="170">
        <v>306.35294761538648</v>
      </c>
    </row>
    <row r="2501" spans="1:22" x14ac:dyDescent="0.25">
      <c r="A2501">
        <v>0</v>
      </c>
      <c r="B2501" s="286" t="s">
        <v>2423</v>
      </c>
      <c r="C2501" s="286" t="s">
        <v>2476</v>
      </c>
      <c r="D2501" s="286" t="s">
        <v>2194</v>
      </c>
      <c r="E2501" s="285">
        <v>3751</v>
      </c>
      <c r="F2501" s="260" t="s">
        <v>2472</v>
      </c>
      <c r="G2501" s="259"/>
      <c r="H2501" s="259" t="s">
        <v>2175</v>
      </c>
      <c r="I2501" s="258">
        <v>40</v>
      </c>
      <c r="J2501" s="255"/>
      <c r="K2501" s="257"/>
      <c r="L2501" s="256">
        <v>0.49565599999999999</v>
      </c>
      <c r="M2501" s="201">
        <v>-20.181317171728345</v>
      </c>
      <c r="N2501" s="201">
        <v>415.34755298882715</v>
      </c>
      <c r="O2501" s="201">
        <v>41.094000000000001</v>
      </c>
      <c r="P2501" s="255">
        <v>41.094000000000001</v>
      </c>
      <c r="Q2501" s="255">
        <v>415.34755298882715</v>
      </c>
      <c r="R2501" s="255">
        <v>-19.933489171728347</v>
      </c>
      <c r="S2501" s="256">
        <v>375.12916398178629</v>
      </c>
      <c r="T2501" s="256">
        <v>375.37699198178632</v>
      </c>
      <c r="U2501" s="256"/>
      <c r="V2501" s="170">
        <v>306.65053411538645</v>
      </c>
    </row>
    <row r="2502" spans="1:22" x14ac:dyDescent="0.25">
      <c r="A2502">
        <v>0</v>
      </c>
      <c r="B2502" s="286"/>
      <c r="C2502" s="286"/>
      <c r="D2502" s="286"/>
      <c r="E2502" s="285"/>
      <c r="F2502" s="260" t="s">
        <v>619</v>
      </c>
      <c r="G2502" s="259"/>
      <c r="H2502" s="259"/>
      <c r="I2502" s="258"/>
      <c r="J2502" s="255"/>
      <c r="K2502" s="257"/>
      <c r="L2502" s="256">
        <v>0</v>
      </c>
      <c r="M2502" s="201">
        <v>-19.933489171728347</v>
      </c>
      <c r="N2502" s="201">
        <v>415.34755298882715</v>
      </c>
      <c r="O2502" s="201">
        <v>41.094000000000001</v>
      </c>
      <c r="P2502" s="255">
        <v>41.094000000000001</v>
      </c>
      <c r="Q2502" s="255">
        <v>415.34755298882715</v>
      </c>
      <c r="R2502" s="255">
        <v>-19.933489171728347</v>
      </c>
      <c r="S2502" s="256">
        <v>375.37699198178632</v>
      </c>
      <c r="T2502" s="256">
        <v>375.37699198178632</v>
      </c>
      <c r="U2502" s="256"/>
      <c r="V2502" s="170">
        <v>306.89836211538648</v>
      </c>
    </row>
    <row r="2503" spans="1:22" x14ac:dyDescent="0.25">
      <c r="A2503">
        <v>0</v>
      </c>
      <c r="B2503" s="286"/>
      <c r="C2503" s="286"/>
      <c r="D2503" s="286"/>
      <c r="E2503" s="285"/>
      <c r="F2503" s="260"/>
      <c r="G2503" s="259"/>
      <c r="H2503" s="259"/>
      <c r="I2503" s="258"/>
      <c r="J2503" s="255"/>
      <c r="K2503" s="257"/>
      <c r="L2503" s="256">
        <v>0</v>
      </c>
      <c r="M2503" s="201">
        <v>-19.933489171728347</v>
      </c>
      <c r="N2503" s="201">
        <v>415.34755298882715</v>
      </c>
      <c r="O2503" s="201">
        <v>41.094000000000001</v>
      </c>
      <c r="P2503" s="255">
        <v>41.094000000000001</v>
      </c>
      <c r="Q2503" s="255">
        <v>415.34755298882715</v>
      </c>
      <c r="R2503" s="255">
        <v>-19.933489171728347</v>
      </c>
      <c r="S2503" s="256">
        <v>375.37699198178632</v>
      </c>
      <c r="T2503" s="256">
        <v>375.37699198178632</v>
      </c>
      <c r="U2503" s="256"/>
      <c r="V2503" s="170">
        <v>306.89836211538648</v>
      </c>
    </row>
    <row r="2504" spans="1:22" x14ac:dyDescent="0.25">
      <c r="A2504">
        <v>0</v>
      </c>
      <c r="B2504" s="286"/>
      <c r="C2504" s="286"/>
      <c r="D2504" s="286"/>
      <c r="E2504" s="285"/>
      <c r="F2504" s="260" t="s">
        <v>619</v>
      </c>
      <c r="G2504" s="259"/>
      <c r="H2504" s="259" t="s">
        <v>1962</v>
      </c>
      <c r="I2504" s="258"/>
      <c r="J2504" s="255"/>
      <c r="K2504" s="257"/>
      <c r="L2504" s="256">
        <v>9.9516999999999994E-2</v>
      </c>
      <c r="M2504" s="201">
        <v>-19.883730671728348</v>
      </c>
      <c r="N2504" s="201">
        <v>415.34755298882715</v>
      </c>
      <c r="O2504" s="201">
        <v>41.094000000000001</v>
      </c>
      <c r="P2504" s="255">
        <v>41.094000000000001</v>
      </c>
      <c r="Q2504" s="255">
        <v>415.34755298882715</v>
      </c>
      <c r="R2504" s="255">
        <v>-19.833972171728348</v>
      </c>
      <c r="S2504" s="256">
        <v>375.42675048178631</v>
      </c>
      <c r="T2504" s="256">
        <v>375.47650898178631</v>
      </c>
      <c r="U2504" s="256"/>
      <c r="V2504" s="170">
        <v>306.94812061538647</v>
      </c>
    </row>
    <row r="2505" spans="1:22" x14ac:dyDescent="0.25">
      <c r="A2505">
        <v>0</v>
      </c>
      <c r="B2505" s="286" t="s">
        <v>2423</v>
      </c>
      <c r="C2505" s="286" t="s">
        <v>2476</v>
      </c>
      <c r="D2505" s="286" t="s">
        <v>2192</v>
      </c>
      <c r="E2505" s="285">
        <v>3757</v>
      </c>
      <c r="F2505" s="260" t="s">
        <v>2471</v>
      </c>
      <c r="G2505" s="259"/>
      <c r="H2505" s="259" t="s">
        <v>2175</v>
      </c>
      <c r="I2505" s="258">
        <v>40</v>
      </c>
      <c r="J2505" s="255"/>
      <c r="K2505" s="257"/>
      <c r="L2505" s="256">
        <v>0.49565599999999999</v>
      </c>
      <c r="M2505" s="201">
        <v>-19.58614417172835</v>
      </c>
      <c r="N2505" s="201">
        <v>415.34755298882715</v>
      </c>
      <c r="O2505" s="201">
        <v>41.094000000000001</v>
      </c>
      <c r="P2505" s="255">
        <v>41.094000000000001</v>
      </c>
      <c r="Q2505" s="255">
        <v>415.34755298882715</v>
      </c>
      <c r="R2505" s="255">
        <v>-19.338316171728348</v>
      </c>
      <c r="S2505" s="256">
        <v>375.72433698178628</v>
      </c>
      <c r="T2505" s="256">
        <v>375.97216498178631</v>
      </c>
      <c r="U2505" s="256"/>
      <c r="V2505" s="170">
        <v>307.24570711538644</v>
      </c>
    </row>
    <row r="2506" spans="1:22" x14ac:dyDescent="0.25">
      <c r="A2506">
        <v>0</v>
      </c>
      <c r="B2506" s="286"/>
      <c r="C2506" s="286"/>
      <c r="D2506" s="286"/>
      <c r="E2506" s="285"/>
      <c r="F2506" s="260" t="s">
        <v>619</v>
      </c>
      <c r="G2506" s="259"/>
      <c r="H2506" s="259"/>
      <c r="I2506" s="258"/>
      <c r="J2506" s="255"/>
      <c r="K2506" s="257"/>
      <c r="L2506" s="256">
        <v>0</v>
      </c>
      <c r="M2506" s="201">
        <v>-19.338316171728348</v>
      </c>
      <c r="N2506" s="201">
        <v>415.34755298882715</v>
      </c>
      <c r="O2506" s="201">
        <v>41.094000000000001</v>
      </c>
      <c r="P2506" s="255">
        <v>41.094000000000001</v>
      </c>
      <c r="Q2506" s="255">
        <v>415.34755298882715</v>
      </c>
      <c r="R2506" s="255">
        <v>-19.338316171728348</v>
      </c>
      <c r="S2506" s="256">
        <v>375.97216498178631</v>
      </c>
      <c r="T2506" s="256">
        <v>375.97216498178631</v>
      </c>
      <c r="U2506" s="256"/>
      <c r="V2506" s="170">
        <v>307.49353511538646</v>
      </c>
    </row>
    <row r="2507" spans="1:22" x14ac:dyDescent="0.25">
      <c r="A2507">
        <v>0</v>
      </c>
      <c r="B2507" s="286"/>
      <c r="C2507" s="286"/>
      <c r="D2507" s="286"/>
      <c r="E2507" s="285"/>
      <c r="F2507" s="260"/>
      <c r="G2507" s="259"/>
      <c r="H2507" s="259"/>
      <c r="I2507" s="258"/>
      <c r="J2507" s="255"/>
      <c r="K2507" s="257"/>
      <c r="L2507" s="256">
        <v>0</v>
      </c>
      <c r="M2507" s="201">
        <v>-19.338316171728348</v>
      </c>
      <c r="N2507" s="201">
        <v>415.34755298882715</v>
      </c>
      <c r="O2507" s="201">
        <v>41.094000000000001</v>
      </c>
      <c r="P2507" s="255">
        <v>41.094000000000001</v>
      </c>
      <c r="Q2507" s="255">
        <v>415.34755298882715</v>
      </c>
      <c r="R2507" s="255">
        <v>-19.338316171728348</v>
      </c>
      <c r="S2507" s="256">
        <v>375.97216498178631</v>
      </c>
      <c r="T2507" s="256">
        <v>375.97216498178631</v>
      </c>
      <c r="U2507" s="256"/>
      <c r="V2507" s="170">
        <v>307.49353511538646</v>
      </c>
    </row>
    <row r="2508" spans="1:22" x14ac:dyDescent="0.25">
      <c r="A2508">
        <v>0</v>
      </c>
      <c r="B2508" s="286"/>
      <c r="C2508" s="286"/>
      <c r="D2508" s="286"/>
      <c r="E2508" s="285"/>
      <c r="F2508" s="260" t="s">
        <v>619</v>
      </c>
      <c r="G2508" s="259"/>
      <c r="H2508" s="259" t="s">
        <v>1962</v>
      </c>
      <c r="I2508" s="258"/>
      <c r="J2508" s="255"/>
      <c r="K2508" s="257"/>
      <c r="L2508" s="256">
        <v>9.9516999999999994E-2</v>
      </c>
      <c r="M2508" s="201">
        <v>-19.288557671728348</v>
      </c>
      <c r="N2508" s="201">
        <v>415.34755298882715</v>
      </c>
      <c r="O2508" s="201">
        <v>41.094000000000001</v>
      </c>
      <c r="P2508" s="255">
        <v>41.094000000000001</v>
      </c>
      <c r="Q2508" s="255">
        <v>415.34755298882715</v>
      </c>
      <c r="R2508" s="255">
        <v>-19.238799171728349</v>
      </c>
      <c r="S2508" s="256">
        <v>376.0219234817863</v>
      </c>
      <c r="T2508" s="256">
        <v>376.0716819817863</v>
      </c>
      <c r="U2508" s="256"/>
      <c r="V2508" s="170">
        <v>307.54329361538646</v>
      </c>
    </row>
    <row r="2509" spans="1:22" x14ac:dyDescent="0.25">
      <c r="A2509">
        <v>0</v>
      </c>
      <c r="B2509" s="286" t="s">
        <v>2423</v>
      </c>
      <c r="C2509" s="286" t="s">
        <v>2476</v>
      </c>
      <c r="D2509" s="286" t="s">
        <v>2190</v>
      </c>
      <c r="E2509" s="285">
        <v>3763</v>
      </c>
      <c r="F2509" s="260" t="s">
        <v>2470</v>
      </c>
      <c r="G2509" s="259"/>
      <c r="H2509" s="259" t="s">
        <v>2175</v>
      </c>
      <c r="I2509" s="258">
        <v>40</v>
      </c>
      <c r="J2509" s="255"/>
      <c r="K2509" s="257"/>
      <c r="L2509" s="256">
        <v>0.49565599999999999</v>
      </c>
      <c r="M2509" s="201">
        <v>-18.990971171728347</v>
      </c>
      <c r="N2509" s="201">
        <v>415.34755298882715</v>
      </c>
      <c r="O2509" s="201">
        <v>41.094000000000001</v>
      </c>
      <c r="P2509" s="255">
        <v>41.094000000000001</v>
      </c>
      <c r="Q2509" s="255">
        <v>415.34755298882715</v>
      </c>
      <c r="R2509" s="255">
        <v>-18.743143171728349</v>
      </c>
      <c r="S2509" s="256">
        <v>376.31950998178627</v>
      </c>
      <c r="T2509" s="256">
        <v>376.5673379817863</v>
      </c>
      <c r="U2509" s="256"/>
      <c r="V2509" s="170">
        <v>307.84088011538643</v>
      </c>
    </row>
    <row r="2510" spans="1:22" x14ac:dyDescent="0.25">
      <c r="A2510">
        <v>0</v>
      </c>
      <c r="B2510" s="286" t="s">
        <v>2423</v>
      </c>
      <c r="C2510" s="286" t="s">
        <v>2476</v>
      </c>
      <c r="D2510" s="286" t="s">
        <v>2174</v>
      </c>
      <c r="E2510" s="285">
        <v>3766</v>
      </c>
      <c r="F2510" s="260" t="s">
        <v>2469</v>
      </c>
      <c r="G2510" s="259"/>
      <c r="H2510" s="259" t="s">
        <v>4278</v>
      </c>
      <c r="I2510" s="258"/>
      <c r="J2510" s="255"/>
      <c r="K2510" s="257"/>
      <c r="L2510" s="256">
        <v>0</v>
      </c>
      <c r="M2510" s="201">
        <v>-18.743143171728349</v>
      </c>
      <c r="N2510" s="201">
        <v>415.34755298882715</v>
      </c>
      <c r="O2510" s="201">
        <v>41.094000000000001</v>
      </c>
      <c r="P2510" s="255">
        <v>41.094000000000001</v>
      </c>
      <c r="Q2510" s="255">
        <v>415.34755298882715</v>
      </c>
      <c r="R2510" s="255">
        <v>-18.743143171728349</v>
      </c>
      <c r="S2510" s="256">
        <v>376.5673379817863</v>
      </c>
      <c r="T2510" s="256">
        <v>376.5673379817863</v>
      </c>
      <c r="U2510" s="256"/>
      <c r="V2510" s="170">
        <v>308.08870811538645</v>
      </c>
    </row>
    <row r="2511" spans="1:22" x14ac:dyDescent="0.25">
      <c r="A2511">
        <v>0</v>
      </c>
      <c r="B2511" s="286"/>
      <c r="C2511" s="286"/>
      <c r="D2511" s="286"/>
      <c r="E2511" s="285"/>
      <c r="F2511" s="260"/>
      <c r="G2511" s="259"/>
      <c r="H2511" s="259"/>
      <c r="I2511" s="258"/>
      <c r="J2511" s="255"/>
      <c r="K2511" s="257"/>
      <c r="L2511" s="256">
        <v>0</v>
      </c>
      <c r="M2511" s="201">
        <v>-18.743143171728349</v>
      </c>
      <c r="N2511" s="201">
        <v>415.34755298882715</v>
      </c>
      <c r="O2511" s="201">
        <v>41.094000000000001</v>
      </c>
      <c r="P2511" s="255">
        <v>41.094000000000001</v>
      </c>
      <c r="Q2511" s="255">
        <v>415.34755298882715</v>
      </c>
      <c r="R2511" s="255">
        <v>-18.743143171728349</v>
      </c>
      <c r="S2511" s="256">
        <v>376.5673379817863</v>
      </c>
      <c r="T2511" s="256">
        <v>376.5673379817863</v>
      </c>
      <c r="U2511" s="256"/>
      <c r="V2511" s="170">
        <v>308.08870811538645</v>
      </c>
    </row>
    <row r="2512" spans="1:22" x14ac:dyDescent="0.25">
      <c r="A2512">
        <v>0</v>
      </c>
      <c r="B2512" s="286"/>
      <c r="C2512" s="286"/>
      <c r="D2512" s="286"/>
      <c r="E2512" s="285"/>
      <c r="F2512" s="260"/>
      <c r="G2512" s="259"/>
      <c r="H2512" s="259" t="s">
        <v>1962</v>
      </c>
      <c r="I2512" s="258"/>
      <c r="J2512" s="255"/>
      <c r="K2512" s="257"/>
      <c r="L2512" s="256">
        <v>0.15525</v>
      </c>
      <c r="M2512" s="201">
        <v>-18.665518171728351</v>
      </c>
      <c r="N2512" s="201">
        <v>415.34755298882715</v>
      </c>
      <c r="O2512" s="201">
        <v>41.094000000000001</v>
      </c>
      <c r="P2512" s="255">
        <v>41.094000000000001</v>
      </c>
      <c r="Q2512" s="255">
        <v>415.34755298882715</v>
      </c>
      <c r="R2512" s="255">
        <v>-18.58789317172835</v>
      </c>
      <c r="S2512" s="256">
        <v>376.64496298178631</v>
      </c>
      <c r="T2512" s="256">
        <v>376.72258798178632</v>
      </c>
      <c r="U2512" s="256"/>
      <c r="V2512" s="170">
        <v>308.16633311538646</v>
      </c>
    </row>
    <row r="2513" spans="1:22" x14ac:dyDescent="0.25">
      <c r="A2513">
        <v>0</v>
      </c>
      <c r="B2513" s="286" t="s">
        <v>2423</v>
      </c>
      <c r="C2513" s="286" t="s">
        <v>2476</v>
      </c>
      <c r="D2513" s="286" t="s">
        <v>2187</v>
      </c>
      <c r="E2513" s="285">
        <v>3770</v>
      </c>
      <c r="F2513" s="260" t="s">
        <v>2468</v>
      </c>
      <c r="G2513" s="259" t="s">
        <v>2185</v>
      </c>
      <c r="H2513" s="259" t="s">
        <v>2184</v>
      </c>
      <c r="I2513" s="258">
        <v>40</v>
      </c>
      <c r="J2513" s="255"/>
      <c r="K2513" s="257"/>
      <c r="L2513" s="256">
        <v>0.5</v>
      </c>
      <c r="M2513" s="201">
        <v>-18.33789317172835</v>
      </c>
      <c r="N2513" s="201">
        <v>415.34755298882715</v>
      </c>
      <c r="O2513" s="201">
        <v>41.094000000000001</v>
      </c>
      <c r="P2513" s="255">
        <v>41.094000000000001</v>
      </c>
      <c r="Q2513" s="255">
        <v>415.34755298882715</v>
      </c>
      <c r="R2513" s="255">
        <v>-18.08789317172835</v>
      </c>
      <c r="S2513" s="256">
        <v>376.97258798178632</v>
      </c>
      <c r="T2513" s="256">
        <v>377.22258798178632</v>
      </c>
      <c r="U2513" s="256"/>
      <c r="V2513" s="170">
        <v>308.49395811538648</v>
      </c>
    </row>
    <row r="2514" spans="1:22" x14ac:dyDescent="0.25">
      <c r="A2514">
        <v>0</v>
      </c>
      <c r="B2514" s="286"/>
      <c r="C2514" s="286"/>
      <c r="D2514" s="286"/>
      <c r="E2514" s="285"/>
      <c r="F2514" s="260" t="s">
        <v>619</v>
      </c>
      <c r="G2514" s="259"/>
      <c r="H2514" s="259" t="s">
        <v>1962</v>
      </c>
      <c r="I2514" s="258"/>
      <c r="J2514" s="255"/>
      <c r="K2514" s="257"/>
      <c r="L2514" s="256">
        <v>0.15525</v>
      </c>
      <c r="M2514" s="201">
        <v>-18.010268171728349</v>
      </c>
      <c r="N2514" s="201">
        <v>415.34755298882715</v>
      </c>
      <c r="O2514" s="201">
        <v>41.094000000000001</v>
      </c>
      <c r="P2514" s="255">
        <v>41.094000000000001</v>
      </c>
      <c r="Q2514" s="255">
        <v>415.34755298882715</v>
      </c>
      <c r="R2514" s="255">
        <v>-17.932643171728351</v>
      </c>
      <c r="S2514" s="256">
        <v>377.30021298178633</v>
      </c>
      <c r="T2514" s="256">
        <v>377.37783798178634</v>
      </c>
      <c r="U2514" s="256"/>
      <c r="V2514" s="170">
        <v>308.82158311538649</v>
      </c>
    </row>
    <row r="2515" spans="1:22" x14ac:dyDescent="0.25">
      <c r="A2515">
        <v>0</v>
      </c>
      <c r="B2515" s="286" t="s">
        <v>2423</v>
      </c>
      <c r="C2515" s="286" t="s">
        <v>2476</v>
      </c>
      <c r="D2515" s="286" t="s">
        <v>2183</v>
      </c>
      <c r="E2515" s="285">
        <v>3776</v>
      </c>
      <c r="F2515" s="260" t="s">
        <v>2467</v>
      </c>
      <c r="G2515" s="259"/>
      <c r="H2515" s="259" t="s">
        <v>2175</v>
      </c>
      <c r="I2515" s="258">
        <v>40</v>
      </c>
      <c r="J2515" s="255"/>
      <c r="K2515" s="257"/>
      <c r="L2515" s="256">
        <v>0.49565599999999999</v>
      </c>
      <c r="M2515" s="201">
        <v>-17.684815171728353</v>
      </c>
      <c r="N2515" s="201">
        <v>415.34755298882715</v>
      </c>
      <c r="O2515" s="201">
        <v>41.094000000000001</v>
      </c>
      <c r="P2515" s="255">
        <v>41.094000000000001</v>
      </c>
      <c r="Q2515" s="255">
        <v>415.34755298882715</v>
      </c>
      <c r="R2515" s="255">
        <v>-17.436987171728351</v>
      </c>
      <c r="S2515" s="256">
        <v>377.62566598178631</v>
      </c>
      <c r="T2515" s="256">
        <v>377.87349398178634</v>
      </c>
      <c r="U2515" s="256"/>
      <c r="V2515" s="170">
        <v>309.14703611538647</v>
      </c>
    </row>
    <row r="2516" spans="1:22" x14ac:dyDescent="0.25">
      <c r="A2516">
        <v>0</v>
      </c>
      <c r="B2516" s="286"/>
      <c r="C2516" s="286"/>
      <c r="D2516" s="286"/>
      <c r="E2516" s="285"/>
      <c r="F2516" s="260" t="s">
        <v>619</v>
      </c>
      <c r="G2516" s="259"/>
      <c r="H2516" s="259"/>
      <c r="I2516" s="258"/>
      <c r="J2516" s="255"/>
      <c r="K2516" s="257"/>
      <c r="L2516" s="256">
        <v>0</v>
      </c>
      <c r="M2516" s="201">
        <v>-17.436987171728351</v>
      </c>
      <c r="N2516" s="201">
        <v>415.34755298882715</v>
      </c>
      <c r="O2516" s="201">
        <v>41.094000000000001</v>
      </c>
      <c r="P2516" s="255">
        <v>41.094000000000001</v>
      </c>
      <c r="Q2516" s="255">
        <v>415.34755298882715</v>
      </c>
      <c r="R2516" s="255">
        <v>-17.436987171728351</v>
      </c>
      <c r="S2516" s="256">
        <v>377.87349398178634</v>
      </c>
      <c r="T2516" s="256">
        <v>377.87349398178634</v>
      </c>
      <c r="U2516" s="256"/>
      <c r="V2516" s="170">
        <v>309.3948641153865</v>
      </c>
    </row>
    <row r="2517" spans="1:22" x14ac:dyDescent="0.25">
      <c r="A2517">
        <v>0</v>
      </c>
      <c r="B2517" s="286"/>
      <c r="C2517" s="286"/>
      <c r="D2517" s="286"/>
      <c r="E2517" s="285"/>
      <c r="F2517" s="260"/>
      <c r="G2517" s="259"/>
      <c r="H2517" s="259"/>
      <c r="I2517" s="258"/>
      <c r="J2517" s="255"/>
      <c r="K2517" s="257"/>
      <c r="L2517" s="256">
        <v>0</v>
      </c>
      <c r="M2517" s="201">
        <v>-17.436987171728351</v>
      </c>
      <c r="N2517" s="201">
        <v>415.34755298882715</v>
      </c>
      <c r="O2517" s="201">
        <v>41.094000000000001</v>
      </c>
      <c r="P2517" s="255">
        <v>41.094000000000001</v>
      </c>
      <c r="Q2517" s="255">
        <v>415.34755298882715</v>
      </c>
      <c r="R2517" s="255">
        <v>-17.436987171728351</v>
      </c>
      <c r="S2517" s="256">
        <v>377.87349398178634</v>
      </c>
      <c r="T2517" s="256">
        <v>377.87349398178634</v>
      </c>
      <c r="U2517" s="256"/>
      <c r="V2517" s="170">
        <v>309.3948641153865</v>
      </c>
    </row>
    <row r="2518" spans="1:22" x14ac:dyDescent="0.25">
      <c r="A2518">
        <v>0</v>
      </c>
      <c r="B2518" s="286"/>
      <c r="C2518" s="286"/>
      <c r="D2518" s="286"/>
      <c r="E2518" s="285"/>
      <c r="F2518" s="260"/>
      <c r="G2518" s="259"/>
      <c r="H2518" s="259" t="s">
        <v>1962</v>
      </c>
      <c r="I2518" s="258"/>
      <c r="J2518" s="255"/>
      <c r="K2518" s="257"/>
      <c r="L2518" s="256">
        <v>9.9516999999999994E-2</v>
      </c>
      <c r="M2518" s="201">
        <v>-17.387228671728352</v>
      </c>
      <c r="N2518" s="201">
        <v>415.34755298882715</v>
      </c>
      <c r="O2518" s="201">
        <v>41.094000000000001</v>
      </c>
      <c r="P2518" s="255">
        <v>41.094000000000001</v>
      </c>
      <c r="Q2518" s="255">
        <v>415.34755298882715</v>
      </c>
      <c r="R2518" s="255">
        <v>-17.337470171728352</v>
      </c>
      <c r="S2518" s="256">
        <v>377.92325248178634</v>
      </c>
      <c r="T2518" s="256">
        <v>377.97301098178633</v>
      </c>
      <c r="U2518" s="256"/>
      <c r="V2518" s="170">
        <v>309.44462261538649</v>
      </c>
    </row>
    <row r="2519" spans="1:22" x14ac:dyDescent="0.25">
      <c r="A2519">
        <v>0</v>
      </c>
      <c r="B2519" s="286" t="s">
        <v>2423</v>
      </c>
      <c r="C2519" s="286" t="s">
        <v>2476</v>
      </c>
      <c r="D2519" s="286" t="s">
        <v>2181</v>
      </c>
      <c r="E2519" s="285">
        <v>3782</v>
      </c>
      <c r="F2519" s="260" t="s">
        <v>2466</v>
      </c>
      <c r="G2519" s="259"/>
      <c r="H2519" s="259" t="s">
        <v>2175</v>
      </c>
      <c r="I2519" s="258">
        <v>40</v>
      </c>
      <c r="J2519" s="255"/>
      <c r="K2519" s="257"/>
      <c r="L2519" s="256">
        <v>0.49565599999999999</v>
      </c>
      <c r="M2519" s="201">
        <v>-17.08964217172835</v>
      </c>
      <c r="N2519" s="201">
        <v>415.34755298882715</v>
      </c>
      <c r="O2519" s="201">
        <v>41.094000000000001</v>
      </c>
      <c r="P2519" s="255">
        <v>41.094000000000001</v>
      </c>
      <c r="Q2519" s="255">
        <v>415.34755298882715</v>
      </c>
      <c r="R2519" s="255">
        <v>-16.841814171728352</v>
      </c>
      <c r="S2519" s="256">
        <v>378.2208389817863</v>
      </c>
      <c r="T2519" s="256">
        <v>378.46866698178633</v>
      </c>
      <c r="U2519" s="256"/>
      <c r="V2519" s="170">
        <v>309.74220911538646</v>
      </c>
    </row>
    <row r="2520" spans="1:22" x14ac:dyDescent="0.25">
      <c r="A2520">
        <v>0</v>
      </c>
      <c r="B2520" s="286"/>
      <c r="C2520" s="286"/>
      <c r="D2520" s="286"/>
      <c r="E2520" s="285"/>
      <c r="F2520" s="260" t="s">
        <v>619</v>
      </c>
      <c r="G2520" s="259"/>
      <c r="H2520" s="259"/>
      <c r="I2520" s="258"/>
      <c r="J2520" s="255"/>
      <c r="K2520" s="257"/>
      <c r="L2520" s="256">
        <v>0</v>
      </c>
      <c r="M2520" s="201">
        <v>-16.841814171728352</v>
      </c>
      <c r="N2520" s="201">
        <v>415.34755298882715</v>
      </c>
      <c r="O2520" s="201">
        <v>41.094000000000001</v>
      </c>
      <c r="P2520" s="255">
        <v>41.094000000000001</v>
      </c>
      <c r="Q2520" s="255">
        <v>415.34755298882715</v>
      </c>
      <c r="R2520" s="255">
        <v>-16.841814171728352</v>
      </c>
      <c r="S2520" s="256">
        <v>378.46866698178633</v>
      </c>
      <c r="T2520" s="256">
        <v>378.46866698178633</v>
      </c>
      <c r="U2520" s="256"/>
      <c r="V2520" s="170">
        <v>309.99003711538649</v>
      </c>
    </row>
    <row r="2521" spans="1:22" x14ac:dyDescent="0.25">
      <c r="A2521">
        <v>0</v>
      </c>
      <c r="B2521" s="286"/>
      <c r="C2521" s="286"/>
      <c r="D2521" s="286"/>
      <c r="E2521" s="285"/>
      <c r="F2521" s="260"/>
      <c r="G2521" s="259"/>
      <c r="H2521" s="259"/>
      <c r="I2521" s="258"/>
      <c r="J2521" s="255"/>
      <c r="K2521" s="257"/>
      <c r="L2521" s="256">
        <v>0</v>
      </c>
      <c r="M2521" s="201">
        <v>-16.841814171728352</v>
      </c>
      <c r="N2521" s="201">
        <v>415.34755298882715</v>
      </c>
      <c r="O2521" s="201">
        <v>41.094000000000001</v>
      </c>
      <c r="P2521" s="255">
        <v>41.094000000000001</v>
      </c>
      <c r="Q2521" s="255">
        <v>415.34755298882715</v>
      </c>
      <c r="R2521" s="255">
        <v>-16.841814171728352</v>
      </c>
      <c r="S2521" s="256">
        <v>378.46866698178633</v>
      </c>
      <c r="T2521" s="256">
        <v>378.46866698178633</v>
      </c>
      <c r="U2521" s="256"/>
      <c r="V2521" s="170">
        <v>309.99003711538649</v>
      </c>
    </row>
    <row r="2522" spans="1:22" x14ac:dyDescent="0.25">
      <c r="A2522">
        <v>0</v>
      </c>
      <c r="B2522" s="286"/>
      <c r="C2522" s="286"/>
      <c r="D2522" s="286"/>
      <c r="E2522" s="285"/>
      <c r="F2522" s="260" t="s">
        <v>619</v>
      </c>
      <c r="G2522" s="259"/>
      <c r="H2522" s="259" t="s">
        <v>1962</v>
      </c>
      <c r="I2522" s="258"/>
      <c r="J2522" s="255"/>
      <c r="K2522" s="257"/>
      <c r="L2522" s="256">
        <v>9.9516999999999994E-2</v>
      </c>
      <c r="M2522" s="201">
        <v>-16.792055671728352</v>
      </c>
      <c r="N2522" s="201">
        <v>415.34755298882715</v>
      </c>
      <c r="O2522" s="201">
        <v>41.094000000000001</v>
      </c>
      <c r="P2522" s="255">
        <v>41.094000000000001</v>
      </c>
      <c r="Q2522" s="255">
        <v>415.34755298882715</v>
      </c>
      <c r="R2522" s="255">
        <v>-16.742297171728353</v>
      </c>
      <c r="S2522" s="256">
        <v>378.51842548178632</v>
      </c>
      <c r="T2522" s="256">
        <v>378.56818398178632</v>
      </c>
      <c r="U2522" s="256"/>
      <c r="V2522" s="170">
        <v>310.03979561538648</v>
      </c>
    </row>
    <row r="2523" spans="1:22" x14ac:dyDescent="0.25">
      <c r="A2523">
        <v>0</v>
      </c>
      <c r="B2523" s="286" t="s">
        <v>2423</v>
      </c>
      <c r="C2523" s="286" t="s">
        <v>2476</v>
      </c>
      <c r="D2523" s="286" t="s">
        <v>2179</v>
      </c>
      <c r="E2523" s="285">
        <v>3788</v>
      </c>
      <c r="F2523" s="260" t="s">
        <v>2465</v>
      </c>
      <c r="G2523" s="259"/>
      <c r="H2523" s="259" t="s">
        <v>2175</v>
      </c>
      <c r="I2523" s="258">
        <v>40</v>
      </c>
      <c r="J2523" s="255"/>
      <c r="K2523" s="257"/>
      <c r="L2523" s="256">
        <v>0.49565599999999999</v>
      </c>
      <c r="M2523" s="201">
        <v>-16.494469171728355</v>
      </c>
      <c r="N2523" s="201">
        <v>415.34755298882715</v>
      </c>
      <c r="O2523" s="201">
        <v>41.094000000000001</v>
      </c>
      <c r="P2523" s="255">
        <v>41.094000000000001</v>
      </c>
      <c r="Q2523" s="255">
        <v>415.34755298882715</v>
      </c>
      <c r="R2523" s="255">
        <v>-16.246641171728353</v>
      </c>
      <c r="S2523" s="256">
        <v>378.81601198178629</v>
      </c>
      <c r="T2523" s="256">
        <v>379.06383998178632</v>
      </c>
      <c r="U2523" s="256"/>
      <c r="V2523" s="170">
        <v>310.33738211538645</v>
      </c>
    </row>
    <row r="2524" spans="1:22" x14ac:dyDescent="0.25">
      <c r="A2524">
        <v>0</v>
      </c>
      <c r="B2524" s="286"/>
      <c r="C2524" s="286"/>
      <c r="D2524" s="286"/>
      <c r="E2524" s="285"/>
      <c r="F2524" s="260" t="s">
        <v>619</v>
      </c>
      <c r="G2524" s="259"/>
      <c r="H2524" s="259"/>
      <c r="I2524" s="258"/>
      <c r="J2524" s="255"/>
      <c r="K2524" s="257"/>
      <c r="L2524" s="256">
        <v>0</v>
      </c>
      <c r="M2524" s="201">
        <v>-16.246641171728353</v>
      </c>
      <c r="N2524" s="201">
        <v>415.34755298882715</v>
      </c>
      <c r="O2524" s="201">
        <v>41.094000000000001</v>
      </c>
      <c r="P2524" s="255">
        <v>41.094000000000001</v>
      </c>
      <c r="Q2524" s="255">
        <v>415.34755298882715</v>
      </c>
      <c r="R2524" s="255">
        <v>-16.246641171728353</v>
      </c>
      <c r="S2524" s="256">
        <v>379.06383998178632</v>
      </c>
      <c r="T2524" s="256">
        <v>379.06383998178632</v>
      </c>
      <c r="U2524" s="256"/>
      <c r="V2524" s="170">
        <v>310.58521011538647</v>
      </c>
    </row>
    <row r="2525" spans="1:22" x14ac:dyDescent="0.25">
      <c r="A2525">
        <v>0</v>
      </c>
      <c r="B2525" s="286"/>
      <c r="C2525" s="286"/>
      <c r="D2525" s="286"/>
      <c r="E2525" s="285"/>
      <c r="F2525" s="260"/>
      <c r="G2525" s="259"/>
      <c r="H2525" s="259"/>
      <c r="I2525" s="258"/>
      <c r="J2525" s="255"/>
      <c r="K2525" s="257"/>
      <c r="L2525" s="256">
        <v>0</v>
      </c>
      <c r="M2525" s="201">
        <v>-16.246641171728353</v>
      </c>
      <c r="N2525" s="201">
        <v>415.34755298882715</v>
      </c>
      <c r="O2525" s="201">
        <v>41.094000000000001</v>
      </c>
      <c r="P2525" s="255">
        <v>41.094000000000001</v>
      </c>
      <c r="Q2525" s="255">
        <v>415.34755298882715</v>
      </c>
      <c r="R2525" s="255">
        <v>-16.246641171728353</v>
      </c>
      <c r="S2525" s="256">
        <v>379.06383998178632</v>
      </c>
      <c r="T2525" s="256">
        <v>379.06383998178632</v>
      </c>
      <c r="U2525" s="256"/>
      <c r="V2525" s="170">
        <v>310.58521011538647</v>
      </c>
    </row>
    <row r="2526" spans="1:22" x14ac:dyDescent="0.25">
      <c r="A2526">
        <v>0</v>
      </c>
      <c r="B2526" s="286"/>
      <c r="C2526" s="286"/>
      <c r="D2526" s="286"/>
      <c r="E2526" s="285"/>
      <c r="F2526" s="260" t="s">
        <v>619</v>
      </c>
      <c r="G2526" s="259"/>
      <c r="H2526" s="259" t="s">
        <v>1962</v>
      </c>
      <c r="I2526" s="258"/>
      <c r="J2526" s="255"/>
      <c r="K2526" s="257"/>
      <c r="L2526" s="256">
        <v>9.9516999999999994E-2</v>
      </c>
      <c r="M2526" s="201">
        <v>-16.196882671728353</v>
      </c>
      <c r="N2526" s="201">
        <v>415.34755298882715</v>
      </c>
      <c r="O2526" s="201">
        <v>41.094000000000001</v>
      </c>
      <c r="P2526" s="255">
        <v>41.094000000000001</v>
      </c>
      <c r="Q2526" s="255">
        <v>415.34755298882715</v>
      </c>
      <c r="R2526" s="255">
        <v>-16.147124171728354</v>
      </c>
      <c r="S2526" s="256">
        <v>379.11359848178631</v>
      </c>
      <c r="T2526" s="256">
        <v>379.16335698178631</v>
      </c>
      <c r="U2526" s="256"/>
      <c r="V2526" s="170">
        <v>310.63496861538647</v>
      </c>
    </row>
    <row r="2527" spans="1:22" x14ac:dyDescent="0.25">
      <c r="A2527">
        <v>0</v>
      </c>
      <c r="B2527" s="286" t="s">
        <v>2423</v>
      </c>
      <c r="C2527" s="286" t="s">
        <v>2476</v>
      </c>
      <c r="D2527" s="286" t="s">
        <v>2177</v>
      </c>
      <c r="E2527" s="285">
        <v>3794</v>
      </c>
      <c r="F2527" s="260" t="s">
        <v>2464</v>
      </c>
      <c r="G2527" s="259"/>
      <c r="H2527" s="259" t="s">
        <v>2175</v>
      </c>
      <c r="I2527" s="258">
        <v>40</v>
      </c>
      <c r="J2527" s="255"/>
      <c r="K2527" s="257"/>
      <c r="L2527" s="256">
        <v>0.49565599999999999</v>
      </c>
      <c r="M2527" s="201">
        <v>-15.899296171728354</v>
      </c>
      <c r="N2527" s="201">
        <v>415.34755298882715</v>
      </c>
      <c r="O2527" s="201">
        <v>41.094000000000001</v>
      </c>
      <c r="P2527" s="255">
        <v>41.094000000000001</v>
      </c>
      <c r="Q2527" s="255">
        <v>415.34755298882715</v>
      </c>
      <c r="R2527" s="255">
        <v>-15.651468171728354</v>
      </c>
      <c r="S2527" s="256">
        <v>379.41118498178628</v>
      </c>
      <c r="T2527" s="256">
        <v>379.6590129817863</v>
      </c>
      <c r="U2527" s="256"/>
      <c r="V2527" s="170">
        <v>310.93255511538644</v>
      </c>
    </row>
    <row r="2528" spans="1:22" x14ac:dyDescent="0.25">
      <c r="A2528">
        <v>0</v>
      </c>
      <c r="B2528" s="286" t="s">
        <v>2423</v>
      </c>
      <c r="C2528" s="286" t="s">
        <v>2476</v>
      </c>
      <c r="D2528" s="286" t="s">
        <v>2174</v>
      </c>
      <c r="E2528" s="285">
        <v>3797</v>
      </c>
      <c r="F2528" s="260" t="s">
        <v>2463</v>
      </c>
      <c r="G2528" s="259"/>
      <c r="H2528" s="259" t="s">
        <v>4278</v>
      </c>
      <c r="I2528" s="258"/>
      <c r="J2528" s="255"/>
      <c r="K2528" s="257"/>
      <c r="L2528" s="256">
        <v>0</v>
      </c>
      <c r="M2528" s="201">
        <v>-15.651468171728354</v>
      </c>
      <c r="N2528" s="201">
        <v>415.34755298882715</v>
      </c>
      <c r="O2528" s="201">
        <v>41.094000000000001</v>
      </c>
      <c r="P2528" s="255">
        <v>41.094000000000001</v>
      </c>
      <c r="Q2528" s="255">
        <v>415.34755298882715</v>
      </c>
      <c r="R2528" s="255">
        <v>-15.651468171728354</v>
      </c>
      <c r="S2528" s="256">
        <v>379.6590129817863</v>
      </c>
      <c r="T2528" s="256">
        <v>379.6590129817863</v>
      </c>
      <c r="U2528" s="256"/>
      <c r="V2528" s="170">
        <v>311.18038311538646</v>
      </c>
    </row>
    <row r="2529" spans="1:22" x14ac:dyDescent="0.25">
      <c r="A2529">
        <v>0</v>
      </c>
      <c r="B2529" s="286"/>
      <c r="C2529" s="286"/>
      <c r="D2529" s="260"/>
      <c r="E2529" s="261"/>
      <c r="F2529" s="260"/>
      <c r="G2529" s="259"/>
      <c r="H2529" s="259"/>
      <c r="I2529" s="258"/>
      <c r="J2529" s="255"/>
      <c r="K2529" s="257"/>
      <c r="L2529" s="256">
        <v>0</v>
      </c>
      <c r="M2529" s="201">
        <v>-15.651468171728354</v>
      </c>
      <c r="N2529" s="201">
        <v>415.34755298882715</v>
      </c>
      <c r="O2529" s="201">
        <v>41.094000000000001</v>
      </c>
      <c r="P2529" s="255">
        <v>41.094000000000001</v>
      </c>
      <c r="Q2529" s="255">
        <v>415.34755298882715</v>
      </c>
      <c r="R2529" s="255">
        <v>-15.651468171728354</v>
      </c>
      <c r="S2529" s="256">
        <v>379.6590129817863</v>
      </c>
      <c r="T2529" s="256">
        <v>379.6590129817863</v>
      </c>
      <c r="U2529" s="256"/>
      <c r="V2529" s="170">
        <v>311.18038311538646</v>
      </c>
    </row>
    <row r="2530" spans="1:22" x14ac:dyDescent="0.25">
      <c r="A2530">
        <v>0</v>
      </c>
      <c r="B2530" s="286"/>
      <c r="C2530" s="286"/>
      <c r="D2530" s="286"/>
      <c r="E2530" s="285"/>
      <c r="F2530" s="260"/>
      <c r="G2530" s="259"/>
      <c r="H2530" s="259"/>
      <c r="I2530" s="258"/>
      <c r="J2530" s="255"/>
      <c r="K2530" s="257"/>
      <c r="L2530" s="256">
        <v>0.16770400000000002</v>
      </c>
      <c r="M2530" s="201">
        <v>-15.567616171728353</v>
      </c>
      <c r="N2530" s="201">
        <v>415.34755298882715</v>
      </c>
      <c r="O2530" s="201">
        <v>41.094000000000001</v>
      </c>
      <c r="P2530" s="255">
        <v>41.094000000000001</v>
      </c>
      <c r="Q2530" s="255">
        <v>415.34755298882715</v>
      </c>
      <c r="R2530" s="255">
        <v>-15.483764171728353</v>
      </c>
      <c r="S2530" s="256">
        <v>379.74286498178634</v>
      </c>
      <c r="T2530" s="256">
        <v>379.82671698178632</v>
      </c>
      <c r="U2530" s="263"/>
      <c r="V2530" s="170">
        <v>311.2642351153865</v>
      </c>
    </row>
    <row r="2531" spans="1:22" x14ac:dyDescent="0.25">
      <c r="A2531">
        <v>0</v>
      </c>
      <c r="B2531" s="260" t="s">
        <v>2423</v>
      </c>
      <c r="C2531" s="260" t="s">
        <v>2476</v>
      </c>
      <c r="D2531" s="260" t="s">
        <v>1981</v>
      </c>
      <c r="E2531" s="261">
        <v>3799</v>
      </c>
      <c r="F2531" s="255" t="s">
        <v>2462</v>
      </c>
      <c r="G2531" s="265"/>
      <c r="H2531" s="265" t="s">
        <v>1978</v>
      </c>
      <c r="I2531" s="284">
        <v>40</v>
      </c>
      <c r="J2531" s="255"/>
      <c r="K2531" s="257"/>
      <c r="L2531" s="255">
        <v>5.7403999999999997E-2</v>
      </c>
      <c r="M2531" s="201">
        <v>-15.455062171728354</v>
      </c>
      <c r="N2531" s="201">
        <v>415.34755298882715</v>
      </c>
      <c r="O2531" s="201">
        <v>41.094000000000001</v>
      </c>
      <c r="P2531" s="255">
        <v>41.094000000000001</v>
      </c>
      <c r="Q2531" s="255">
        <v>415.34755298882715</v>
      </c>
      <c r="R2531" s="255">
        <v>-15.426360171728353</v>
      </c>
      <c r="S2531" s="255">
        <v>379.85541898178633</v>
      </c>
      <c r="T2531" s="255">
        <v>379.88412098178634</v>
      </c>
      <c r="U2531" s="255"/>
      <c r="V2531" s="170">
        <v>311.37678911538649</v>
      </c>
    </row>
    <row r="2532" spans="1:22" x14ac:dyDescent="0.25">
      <c r="A2532">
        <v>0</v>
      </c>
      <c r="B2532" s="280"/>
      <c r="C2532" s="280"/>
      <c r="D2532" s="280"/>
      <c r="E2532" s="279"/>
      <c r="F2532" s="280" t="s">
        <v>619</v>
      </c>
      <c r="G2532" s="277"/>
      <c r="H2532" s="277" t="s">
        <v>1962</v>
      </c>
      <c r="I2532" s="276">
        <v>40</v>
      </c>
      <c r="J2532" s="274"/>
      <c r="K2532" s="275"/>
      <c r="L2532" s="274">
        <v>0.103502</v>
      </c>
      <c r="M2532" s="201">
        <v>-15.374609171728352</v>
      </c>
      <c r="N2532" s="201">
        <v>415.34755298882715</v>
      </c>
      <c r="O2532" s="201">
        <v>41.094000000000001</v>
      </c>
      <c r="P2532" s="273">
        <v>41.094000000000001</v>
      </c>
      <c r="Q2532" s="273">
        <v>415.34755298882715</v>
      </c>
      <c r="R2532" s="273">
        <v>-15.322858171728353</v>
      </c>
      <c r="S2532" s="273">
        <v>379.93587198178631</v>
      </c>
      <c r="T2532" s="273">
        <v>379.98762298178633</v>
      </c>
      <c r="U2532" s="273"/>
      <c r="V2532" s="170">
        <v>311.45724211538646</v>
      </c>
    </row>
    <row r="2533" spans="1:22" x14ac:dyDescent="0.25">
      <c r="A2533">
        <v>0</v>
      </c>
      <c r="B2533" s="280" t="s">
        <v>2423</v>
      </c>
      <c r="C2533" s="280" t="s">
        <v>2461</v>
      </c>
      <c r="D2533" s="280" t="s">
        <v>111</v>
      </c>
      <c r="E2533" s="279">
        <v>3800</v>
      </c>
      <c r="F2533" s="278" t="s">
        <v>1454</v>
      </c>
      <c r="G2533" s="277" t="s">
        <v>2169</v>
      </c>
      <c r="H2533" s="277" t="s">
        <v>1951</v>
      </c>
      <c r="I2533" s="276"/>
      <c r="J2533" s="273"/>
      <c r="K2533" s="275"/>
      <c r="L2533" s="274">
        <v>0</v>
      </c>
      <c r="M2533" s="201">
        <v>-15.322858171728353</v>
      </c>
      <c r="N2533" s="201">
        <v>415.34755298882715</v>
      </c>
      <c r="O2533" s="201">
        <v>41.094000000000001</v>
      </c>
      <c r="P2533" s="273">
        <v>41.094000000000001</v>
      </c>
      <c r="Q2533" s="273">
        <v>415.34755298882715</v>
      </c>
      <c r="R2533" s="273">
        <v>-15.322858171728353</v>
      </c>
      <c r="S2533" s="273">
        <v>379.98762298178633</v>
      </c>
      <c r="T2533" s="273">
        <v>379.98762298178633</v>
      </c>
      <c r="U2533" s="273"/>
      <c r="V2533" s="170">
        <v>311.50899311538649</v>
      </c>
    </row>
    <row r="2534" spans="1:22" x14ac:dyDescent="0.25">
      <c r="A2534">
        <v>0</v>
      </c>
      <c r="B2534" s="280"/>
      <c r="C2534" s="280"/>
      <c r="D2534" s="280"/>
      <c r="E2534" s="279"/>
      <c r="F2534" s="283" t="s">
        <v>619</v>
      </c>
      <c r="G2534" s="277"/>
      <c r="H2534" s="277" t="s">
        <v>1969</v>
      </c>
      <c r="I2534" s="282"/>
      <c r="J2534" s="281"/>
      <c r="K2534" s="275"/>
      <c r="L2534" s="274">
        <v>0.14528199999999999</v>
      </c>
      <c r="M2534" s="201">
        <v>-15.250217171728352</v>
      </c>
      <c r="N2534" s="201">
        <v>415.34755298882715</v>
      </c>
      <c r="O2534" s="201">
        <v>41.094000000000001</v>
      </c>
      <c r="P2534" s="273">
        <v>41.094000000000001</v>
      </c>
      <c r="Q2534" s="273">
        <v>415.34755298882715</v>
      </c>
      <c r="R2534" s="273">
        <v>-15.177576171728353</v>
      </c>
      <c r="S2534" s="273">
        <v>380.06026398178636</v>
      </c>
      <c r="T2534" s="273">
        <v>380.13290498178634</v>
      </c>
      <c r="U2534" s="273"/>
      <c r="V2534" s="170">
        <v>311.58163411538652</v>
      </c>
    </row>
    <row r="2535" spans="1:22" x14ac:dyDescent="0.25">
      <c r="A2535">
        <v>0</v>
      </c>
      <c r="B2535" s="280" t="s">
        <v>2423</v>
      </c>
      <c r="C2535" s="280" t="s">
        <v>2461</v>
      </c>
      <c r="D2535" s="280" t="s">
        <v>2087</v>
      </c>
      <c r="E2535" s="279">
        <v>3801</v>
      </c>
      <c r="F2535" s="278" t="s">
        <v>2460</v>
      </c>
      <c r="G2535" s="277"/>
      <c r="H2535" s="277" t="s">
        <v>2085</v>
      </c>
      <c r="I2535" s="276"/>
      <c r="J2535" s="273"/>
      <c r="K2535" s="275"/>
      <c r="L2535" s="274">
        <v>0</v>
      </c>
      <c r="M2535" s="201">
        <v>-15.177576171728353</v>
      </c>
      <c r="N2535" s="201">
        <v>415.34755298882715</v>
      </c>
      <c r="O2535" s="201">
        <v>41.094000000000001</v>
      </c>
      <c r="P2535" s="273">
        <v>41.094000000000001</v>
      </c>
      <c r="Q2535" s="273">
        <v>415.34755298882715</v>
      </c>
      <c r="R2535" s="273">
        <v>-15.177576171728353</v>
      </c>
      <c r="S2535" s="273">
        <v>380.13290498178634</v>
      </c>
      <c r="T2535" s="273">
        <v>380.13290498178634</v>
      </c>
      <c r="U2535" s="273"/>
      <c r="V2535" s="170">
        <v>311.6542751153865</v>
      </c>
    </row>
    <row r="2536" spans="1:22" x14ac:dyDescent="0.25">
      <c r="A2536">
        <v>0</v>
      </c>
      <c r="B2536" s="280"/>
      <c r="C2536" s="280"/>
      <c r="D2536" s="280"/>
      <c r="E2536" s="279"/>
      <c r="F2536" s="283" t="s">
        <v>619</v>
      </c>
      <c r="G2536" s="277"/>
      <c r="H2536" s="277" t="s">
        <v>1969</v>
      </c>
      <c r="I2536" s="282"/>
      <c r="J2536" s="281"/>
      <c r="K2536" s="275"/>
      <c r="L2536" s="274">
        <v>0</v>
      </c>
      <c r="M2536" s="201">
        <v>-15.177576171728353</v>
      </c>
      <c r="N2536" s="201">
        <v>415.34755298882715</v>
      </c>
      <c r="O2536" s="201">
        <v>41.094000000000001</v>
      </c>
      <c r="P2536" s="273">
        <v>41.094000000000001</v>
      </c>
      <c r="Q2536" s="273">
        <v>415.34755298882715</v>
      </c>
      <c r="R2536" s="273">
        <v>-15.177576171728353</v>
      </c>
      <c r="S2536" s="273">
        <v>380.13290498178634</v>
      </c>
      <c r="T2536" s="273">
        <v>380.13290498178634</v>
      </c>
      <c r="U2536" s="273"/>
      <c r="V2536" s="170">
        <v>311.6542751153865</v>
      </c>
    </row>
    <row r="2537" spans="1:22" x14ac:dyDescent="0.25">
      <c r="A2537">
        <v>0</v>
      </c>
      <c r="B2537" s="280" t="s">
        <v>2423</v>
      </c>
      <c r="C2537" s="280" t="s">
        <v>2461</v>
      </c>
      <c r="D2537" s="280" t="s">
        <v>1990</v>
      </c>
      <c r="E2537" s="279">
        <v>3801</v>
      </c>
      <c r="F2537" s="278" t="s">
        <v>2459</v>
      </c>
      <c r="G2537" s="277" t="s">
        <v>1988</v>
      </c>
      <c r="H2537" s="277" t="s">
        <v>1987</v>
      </c>
      <c r="I2537" s="276"/>
      <c r="J2537" s="273"/>
      <c r="K2537" s="275"/>
      <c r="L2537" s="274">
        <v>0</v>
      </c>
      <c r="M2537" s="201">
        <v>-15.177576171728353</v>
      </c>
      <c r="N2537" s="201">
        <v>415.34755298882715</v>
      </c>
      <c r="O2537" s="201">
        <v>41.094000000000001</v>
      </c>
      <c r="P2537" s="273">
        <v>41.094000000000001</v>
      </c>
      <c r="Q2537" s="273">
        <v>415.34755298882715</v>
      </c>
      <c r="R2537" s="273">
        <v>-15.177576171728353</v>
      </c>
      <c r="S2537" s="273">
        <v>380.13290498178634</v>
      </c>
      <c r="T2537" s="273">
        <v>380.13290498178634</v>
      </c>
      <c r="U2537" s="273"/>
      <c r="V2537" s="170">
        <v>311.6542751153865</v>
      </c>
    </row>
    <row r="2538" spans="1:22" x14ac:dyDescent="0.25">
      <c r="A2538">
        <v>0</v>
      </c>
      <c r="B2538" s="280"/>
      <c r="C2538" s="280"/>
      <c r="D2538" s="280"/>
      <c r="E2538" s="279"/>
      <c r="F2538" s="278" t="s">
        <v>619</v>
      </c>
      <c r="G2538" s="277"/>
      <c r="H2538" s="277" t="s">
        <v>1962</v>
      </c>
      <c r="I2538" s="276">
        <v>40</v>
      </c>
      <c r="J2538" s="273"/>
      <c r="K2538" s="275"/>
      <c r="L2538" s="274">
        <v>0.13121600000000003</v>
      </c>
      <c r="M2538" s="201">
        <v>-15.111968171728353</v>
      </c>
      <c r="N2538" s="201">
        <v>415.34755298882715</v>
      </c>
      <c r="O2538" s="201">
        <v>41.094000000000001</v>
      </c>
      <c r="P2538" s="273">
        <v>41.094000000000001</v>
      </c>
      <c r="Q2538" s="273">
        <v>415.34755298882715</v>
      </c>
      <c r="R2538" s="273">
        <v>-15.046360171728352</v>
      </c>
      <c r="S2538" s="273">
        <v>380.19851298178634</v>
      </c>
      <c r="T2538" s="273">
        <v>380.26412098178633</v>
      </c>
      <c r="U2538" s="273"/>
      <c r="V2538" s="170">
        <v>311.71988311538649</v>
      </c>
    </row>
    <row r="2539" spans="1:22" x14ac:dyDescent="0.25">
      <c r="A2539">
        <v>0</v>
      </c>
      <c r="B2539" s="260" t="s">
        <v>2423</v>
      </c>
      <c r="C2539" s="260" t="s">
        <v>2458</v>
      </c>
      <c r="D2539" s="260" t="s">
        <v>1981</v>
      </c>
      <c r="E2539" s="261">
        <v>3803</v>
      </c>
      <c r="F2539" s="255" t="s">
        <v>2457</v>
      </c>
      <c r="G2539" s="265"/>
      <c r="H2539" s="265" t="s">
        <v>1978</v>
      </c>
      <c r="I2539" s="284">
        <v>40</v>
      </c>
      <c r="J2539" s="255"/>
      <c r="K2539" s="257"/>
      <c r="L2539" s="255">
        <v>5.7403999999999997E-2</v>
      </c>
      <c r="M2539" s="201">
        <v>-15.017658171728353</v>
      </c>
      <c r="N2539" s="201">
        <v>415.34755298882715</v>
      </c>
      <c r="O2539" s="201">
        <v>41.094000000000001</v>
      </c>
      <c r="P2539" s="255">
        <v>41.094000000000001</v>
      </c>
      <c r="Q2539" s="255">
        <v>415.34755298882715</v>
      </c>
      <c r="R2539" s="255">
        <v>-14.988956171728352</v>
      </c>
      <c r="S2539" s="255">
        <v>380.29282298178634</v>
      </c>
      <c r="T2539" s="255">
        <v>380.32152498178635</v>
      </c>
      <c r="U2539" s="255"/>
      <c r="V2539" s="170">
        <v>311.8141931153865</v>
      </c>
    </row>
    <row r="2540" spans="1:22" x14ac:dyDescent="0.25">
      <c r="A2540">
        <v>0</v>
      </c>
      <c r="B2540" s="286"/>
      <c r="C2540" s="286"/>
      <c r="D2540" s="286"/>
      <c r="E2540" s="285"/>
      <c r="F2540" s="260" t="s">
        <v>619</v>
      </c>
      <c r="G2540" s="259"/>
      <c r="H2540" s="259" t="s">
        <v>2198</v>
      </c>
      <c r="I2540" s="258"/>
      <c r="J2540" s="255"/>
      <c r="K2540" s="257"/>
      <c r="L2540" s="256">
        <v>0.16770400000000002</v>
      </c>
      <c r="M2540" s="201">
        <v>-14.905104171728352</v>
      </c>
      <c r="N2540" s="201">
        <v>415.34755298882715</v>
      </c>
      <c r="O2540" s="201">
        <v>41.094000000000001</v>
      </c>
      <c r="P2540" s="255">
        <v>41.094000000000001</v>
      </c>
      <c r="Q2540" s="255">
        <v>415.34755298882715</v>
      </c>
      <c r="R2540" s="255">
        <v>-14.821252171728352</v>
      </c>
      <c r="S2540" s="256">
        <v>380.40537698178639</v>
      </c>
      <c r="T2540" s="256">
        <v>380.48922898178637</v>
      </c>
      <c r="U2540" s="263"/>
      <c r="V2540" s="170">
        <v>311.92674711538655</v>
      </c>
    </row>
    <row r="2541" spans="1:22" x14ac:dyDescent="0.25">
      <c r="A2541">
        <v>0</v>
      </c>
      <c r="B2541" s="286" t="s">
        <v>2423</v>
      </c>
      <c r="C2541" s="286" t="s">
        <v>2458</v>
      </c>
      <c r="D2541" s="286" t="s">
        <v>2197</v>
      </c>
      <c r="E2541" s="285">
        <v>3807</v>
      </c>
      <c r="F2541" s="260" t="s">
        <v>2456</v>
      </c>
      <c r="G2541" s="259"/>
      <c r="H2541" s="259" t="s">
        <v>2175</v>
      </c>
      <c r="I2541" s="258">
        <v>40</v>
      </c>
      <c r="J2541" s="255"/>
      <c r="K2541" s="257"/>
      <c r="L2541" s="256">
        <v>0.49565599999999999</v>
      </c>
      <c r="M2541" s="201">
        <v>-14.573424171728352</v>
      </c>
      <c r="N2541" s="201">
        <v>415.34755298882715</v>
      </c>
      <c r="O2541" s="201">
        <v>41.094000000000001</v>
      </c>
      <c r="P2541" s="255">
        <v>41.094000000000001</v>
      </c>
      <c r="Q2541" s="255">
        <v>415.34755298882715</v>
      </c>
      <c r="R2541" s="255">
        <v>-14.325596171728352</v>
      </c>
      <c r="S2541" s="256">
        <v>380.73705698178634</v>
      </c>
      <c r="T2541" s="256">
        <v>380.98488498178637</v>
      </c>
      <c r="U2541" s="256"/>
      <c r="V2541" s="170">
        <v>312.2584271153865</v>
      </c>
    </row>
    <row r="2542" spans="1:22" x14ac:dyDescent="0.25">
      <c r="A2542">
        <v>0</v>
      </c>
      <c r="B2542" s="286" t="s">
        <v>2423</v>
      </c>
      <c r="C2542" s="286" t="s">
        <v>2458</v>
      </c>
      <c r="D2542" s="286" t="s">
        <v>2174</v>
      </c>
      <c r="E2542" s="285">
        <v>3810</v>
      </c>
      <c r="F2542" s="260" t="s">
        <v>2455</v>
      </c>
      <c r="G2542" s="259"/>
      <c r="H2542" s="259" t="s">
        <v>4278</v>
      </c>
      <c r="I2542" s="258"/>
      <c r="J2542" s="255"/>
      <c r="K2542" s="257"/>
      <c r="L2542" s="256">
        <v>0</v>
      </c>
      <c r="M2542" s="201">
        <v>-14.325596171728352</v>
      </c>
      <c r="N2542" s="201">
        <v>415.34755298882715</v>
      </c>
      <c r="O2542" s="201">
        <v>41.094000000000001</v>
      </c>
      <c r="P2542" s="255">
        <v>41.094000000000001</v>
      </c>
      <c r="Q2542" s="255">
        <v>415.34755298882715</v>
      </c>
      <c r="R2542" s="255">
        <v>-14.325596171728352</v>
      </c>
      <c r="S2542" s="256">
        <v>380.98488498178637</v>
      </c>
      <c r="T2542" s="256">
        <v>380.98488498178637</v>
      </c>
      <c r="U2542" s="256"/>
      <c r="V2542" s="170">
        <v>312.50625511538652</v>
      </c>
    </row>
    <row r="2543" spans="1:22" x14ac:dyDescent="0.25">
      <c r="A2543">
        <v>0</v>
      </c>
      <c r="B2543" s="286"/>
      <c r="C2543" s="286"/>
      <c r="D2543" s="286"/>
      <c r="E2543" s="285"/>
      <c r="F2543" s="260"/>
      <c r="G2543" s="259"/>
      <c r="H2543" s="259"/>
      <c r="I2543" s="258"/>
      <c r="J2543" s="255"/>
      <c r="K2543" s="257"/>
      <c r="L2543" s="256">
        <v>0</v>
      </c>
      <c r="M2543" s="201">
        <v>-14.325596171728352</v>
      </c>
      <c r="N2543" s="201">
        <v>415.34755298882715</v>
      </c>
      <c r="O2543" s="201">
        <v>41.094000000000001</v>
      </c>
      <c r="P2543" s="255">
        <v>41.094000000000001</v>
      </c>
      <c r="Q2543" s="255">
        <v>415.34755298882715</v>
      </c>
      <c r="R2543" s="255">
        <v>-14.325596171728352</v>
      </c>
      <c r="S2543" s="256">
        <v>380.98488498178637</v>
      </c>
      <c r="T2543" s="256">
        <v>380.98488498178637</v>
      </c>
      <c r="U2543" s="256"/>
      <c r="V2543" s="170">
        <v>312.50625511538652</v>
      </c>
    </row>
    <row r="2544" spans="1:22" x14ac:dyDescent="0.25">
      <c r="A2544">
        <v>0</v>
      </c>
      <c r="B2544" s="286"/>
      <c r="C2544" s="286"/>
      <c r="D2544" s="286"/>
      <c r="E2544" s="285"/>
      <c r="F2544" s="260" t="s">
        <v>619</v>
      </c>
      <c r="G2544" s="259"/>
      <c r="H2544" s="259" t="s">
        <v>1962</v>
      </c>
      <c r="I2544" s="258"/>
      <c r="J2544" s="255"/>
      <c r="K2544" s="257"/>
      <c r="L2544" s="256">
        <v>9.9516999999999994E-2</v>
      </c>
      <c r="M2544" s="201">
        <v>-14.27583767172835</v>
      </c>
      <c r="N2544" s="201">
        <v>415.34755298882715</v>
      </c>
      <c r="O2544" s="201">
        <v>41.094000000000001</v>
      </c>
      <c r="P2544" s="255">
        <v>41.094000000000001</v>
      </c>
      <c r="Q2544" s="255">
        <v>415.34755298882715</v>
      </c>
      <c r="R2544" s="255">
        <v>-14.226079171728351</v>
      </c>
      <c r="S2544" s="256">
        <v>381.03464348178636</v>
      </c>
      <c r="T2544" s="256">
        <v>381.08440198178636</v>
      </c>
      <c r="U2544" s="256"/>
      <c r="V2544" s="170">
        <v>312.55601361538652</v>
      </c>
    </row>
    <row r="2545" spans="1:22" x14ac:dyDescent="0.25">
      <c r="A2545">
        <v>0</v>
      </c>
      <c r="B2545" s="286" t="s">
        <v>2423</v>
      </c>
      <c r="C2545" s="286" t="s">
        <v>2458</v>
      </c>
      <c r="D2545" s="286" t="s">
        <v>2194</v>
      </c>
      <c r="E2545" s="285">
        <v>3813</v>
      </c>
      <c r="F2545" s="260" t="s">
        <v>2454</v>
      </c>
      <c r="G2545" s="259"/>
      <c r="H2545" s="259" t="s">
        <v>2175</v>
      </c>
      <c r="I2545" s="258">
        <v>40</v>
      </c>
      <c r="J2545" s="255"/>
      <c r="K2545" s="257"/>
      <c r="L2545" s="256">
        <v>0.49565599999999999</v>
      </c>
      <c r="M2545" s="201">
        <v>-13.978251171728351</v>
      </c>
      <c r="N2545" s="201">
        <v>415.34755298882715</v>
      </c>
      <c r="O2545" s="201">
        <v>41.094000000000001</v>
      </c>
      <c r="P2545" s="255">
        <v>41.094000000000001</v>
      </c>
      <c r="Q2545" s="255">
        <v>415.34755298882715</v>
      </c>
      <c r="R2545" s="255">
        <v>-13.730423171728351</v>
      </c>
      <c r="S2545" s="256">
        <v>381.33222998178633</v>
      </c>
      <c r="T2545" s="256">
        <v>381.58005798178635</v>
      </c>
      <c r="U2545" s="256"/>
      <c r="V2545" s="170">
        <v>312.85360011538648</v>
      </c>
    </row>
    <row r="2546" spans="1:22" x14ac:dyDescent="0.25">
      <c r="A2546">
        <v>0</v>
      </c>
      <c r="B2546" s="286"/>
      <c r="C2546" s="286"/>
      <c r="D2546" s="286"/>
      <c r="E2546" s="285"/>
      <c r="F2546" s="260" t="s">
        <v>619</v>
      </c>
      <c r="G2546" s="259"/>
      <c r="H2546" s="259"/>
      <c r="I2546" s="258"/>
      <c r="J2546" s="255"/>
      <c r="K2546" s="257"/>
      <c r="L2546" s="256">
        <v>0</v>
      </c>
      <c r="M2546" s="201">
        <v>-13.730423171728351</v>
      </c>
      <c r="N2546" s="201">
        <v>415.34755298882715</v>
      </c>
      <c r="O2546" s="201">
        <v>41.094000000000001</v>
      </c>
      <c r="P2546" s="255">
        <v>41.094000000000001</v>
      </c>
      <c r="Q2546" s="255">
        <v>415.34755298882715</v>
      </c>
      <c r="R2546" s="255">
        <v>-13.730423171728351</v>
      </c>
      <c r="S2546" s="256">
        <v>381.58005798178635</v>
      </c>
      <c r="T2546" s="256">
        <v>381.58005798178635</v>
      </c>
      <c r="U2546" s="256"/>
      <c r="V2546" s="170">
        <v>313.10142811538651</v>
      </c>
    </row>
    <row r="2547" spans="1:22" x14ac:dyDescent="0.25">
      <c r="A2547">
        <v>0</v>
      </c>
      <c r="B2547" s="286"/>
      <c r="C2547" s="286"/>
      <c r="D2547" s="286"/>
      <c r="E2547" s="285"/>
      <c r="F2547" s="260"/>
      <c r="G2547" s="259"/>
      <c r="H2547" s="259"/>
      <c r="I2547" s="258"/>
      <c r="J2547" s="255"/>
      <c r="K2547" s="257"/>
      <c r="L2547" s="256">
        <v>0</v>
      </c>
      <c r="M2547" s="201">
        <v>-13.730423171728351</v>
      </c>
      <c r="N2547" s="201">
        <v>415.34755298882715</v>
      </c>
      <c r="O2547" s="201">
        <v>41.094000000000001</v>
      </c>
      <c r="P2547" s="255">
        <v>41.094000000000001</v>
      </c>
      <c r="Q2547" s="255">
        <v>415.34755298882715</v>
      </c>
      <c r="R2547" s="255">
        <v>-13.730423171728351</v>
      </c>
      <c r="S2547" s="256">
        <v>381.58005798178635</v>
      </c>
      <c r="T2547" s="256">
        <v>381.58005798178635</v>
      </c>
      <c r="U2547" s="256"/>
      <c r="V2547" s="170">
        <v>313.10142811538651</v>
      </c>
    </row>
    <row r="2548" spans="1:22" x14ac:dyDescent="0.25">
      <c r="A2548">
        <v>0</v>
      </c>
      <c r="B2548" s="286"/>
      <c r="C2548" s="286"/>
      <c r="D2548" s="286"/>
      <c r="E2548" s="285"/>
      <c r="F2548" s="260" t="s">
        <v>619</v>
      </c>
      <c r="G2548" s="259"/>
      <c r="H2548" s="259" t="s">
        <v>1962</v>
      </c>
      <c r="I2548" s="258"/>
      <c r="J2548" s="255"/>
      <c r="K2548" s="257"/>
      <c r="L2548" s="256">
        <v>9.9516999999999994E-2</v>
      </c>
      <c r="M2548" s="201">
        <v>-13.680664671728351</v>
      </c>
      <c r="N2548" s="201">
        <v>415.34755298882715</v>
      </c>
      <c r="O2548" s="201">
        <v>41.094000000000001</v>
      </c>
      <c r="P2548" s="255">
        <v>41.094000000000001</v>
      </c>
      <c r="Q2548" s="255">
        <v>415.34755298882715</v>
      </c>
      <c r="R2548" s="255">
        <v>-13.63090617172835</v>
      </c>
      <c r="S2548" s="256">
        <v>381.62981648178635</v>
      </c>
      <c r="T2548" s="256">
        <v>381.67957498178635</v>
      </c>
      <c r="U2548" s="256"/>
      <c r="V2548" s="170">
        <v>313.15118661538651</v>
      </c>
    </row>
    <row r="2549" spans="1:22" x14ac:dyDescent="0.25">
      <c r="A2549">
        <v>0</v>
      </c>
      <c r="B2549" s="286" t="s">
        <v>2423</v>
      </c>
      <c r="C2549" s="286" t="s">
        <v>2458</v>
      </c>
      <c r="D2549" s="286" t="s">
        <v>2192</v>
      </c>
      <c r="E2549" s="285">
        <v>3819</v>
      </c>
      <c r="F2549" s="260" t="s">
        <v>2453</v>
      </c>
      <c r="G2549" s="259"/>
      <c r="H2549" s="259" t="s">
        <v>2175</v>
      </c>
      <c r="I2549" s="258">
        <v>40</v>
      </c>
      <c r="J2549" s="255"/>
      <c r="K2549" s="257"/>
      <c r="L2549" s="256">
        <v>0.49565599999999999</v>
      </c>
      <c r="M2549" s="201">
        <v>-13.38307817172835</v>
      </c>
      <c r="N2549" s="201">
        <v>415.34755298882715</v>
      </c>
      <c r="O2549" s="201">
        <v>41.094000000000001</v>
      </c>
      <c r="P2549" s="255">
        <v>41.094000000000001</v>
      </c>
      <c r="Q2549" s="255">
        <v>415.34755298882715</v>
      </c>
      <c r="R2549" s="255">
        <v>-13.13525017172835</v>
      </c>
      <c r="S2549" s="256">
        <v>381.92740298178632</v>
      </c>
      <c r="T2549" s="256">
        <v>382.17523098178634</v>
      </c>
      <c r="U2549" s="256"/>
      <c r="V2549" s="170">
        <v>313.44877311538647</v>
      </c>
    </row>
    <row r="2550" spans="1:22" x14ac:dyDescent="0.25">
      <c r="A2550">
        <v>0</v>
      </c>
      <c r="B2550" s="286"/>
      <c r="C2550" s="286"/>
      <c r="D2550" s="286"/>
      <c r="E2550" s="285"/>
      <c r="F2550" s="260" t="s">
        <v>619</v>
      </c>
      <c r="G2550" s="259"/>
      <c r="H2550" s="259"/>
      <c r="I2550" s="258"/>
      <c r="J2550" s="255"/>
      <c r="K2550" s="257"/>
      <c r="L2550" s="256">
        <v>0</v>
      </c>
      <c r="M2550" s="201">
        <v>-13.13525017172835</v>
      </c>
      <c r="N2550" s="201">
        <v>415.34755298882715</v>
      </c>
      <c r="O2550" s="201">
        <v>41.094000000000001</v>
      </c>
      <c r="P2550" s="255">
        <v>41.094000000000001</v>
      </c>
      <c r="Q2550" s="255">
        <v>415.34755298882715</v>
      </c>
      <c r="R2550" s="255">
        <v>-13.13525017172835</v>
      </c>
      <c r="S2550" s="256">
        <v>382.17523098178634</v>
      </c>
      <c r="T2550" s="256">
        <v>382.17523098178634</v>
      </c>
      <c r="U2550" s="256"/>
      <c r="V2550" s="170">
        <v>313.6966011153865</v>
      </c>
    </row>
    <row r="2551" spans="1:22" x14ac:dyDescent="0.25">
      <c r="A2551">
        <v>0</v>
      </c>
      <c r="B2551" s="286"/>
      <c r="C2551" s="286"/>
      <c r="D2551" s="286"/>
      <c r="E2551" s="285"/>
      <c r="F2551" s="260"/>
      <c r="G2551" s="259"/>
      <c r="H2551" s="259"/>
      <c r="I2551" s="258"/>
      <c r="J2551" s="255"/>
      <c r="K2551" s="257"/>
      <c r="L2551" s="256">
        <v>0</v>
      </c>
      <c r="M2551" s="201">
        <v>-13.13525017172835</v>
      </c>
      <c r="N2551" s="201">
        <v>415.34755298882715</v>
      </c>
      <c r="O2551" s="201">
        <v>41.094000000000001</v>
      </c>
      <c r="P2551" s="255">
        <v>41.094000000000001</v>
      </c>
      <c r="Q2551" s="255">
        <v>415.34755298882715</v>
      </c>
      <c r="R2551" s="255">
        <v>-13.13525017172835</v>
      </c>
      <c r="S2551" s="256">
        <v>382.17523098178634</v>
      </c>
      <c r="T2551" s="256">
        <v>382.17523098178634</v>
      </c>
      <c r="U2551" s="256"/>
      <c r="V2551" s="170">
        <v>313.6966011153865</v>
      </c>
    </row>
    <row r="2552" spans="1:22" x14ac:dyDescent="0.25">
      <c r="A2552">
        <v>0</v>
      </c>
      <c r="B2552" s="286"/>
      <c r="C2552" s="286"/>
      <c r="D2552" s="286"/>
      <c r="E2552" s="285"/>
      <c r="F2552" s="260" t="s">
        <v>619</v>
      </c>
      <c r="G2552" s="259"/>
      <c r="H2552" s="259" t="s">
        <v>1962</v>
      </c>
      <c r="I2552" s="258"/>
      <c r="J2552" s="255"/>
      <c r="K2552" s="257"/>
      <c r="L2552" s="256">
        <v>9.9516999999999994E-2</v>
      </c>
      <c r="M2552" s="201">
        <v>-13.085491671728349</v>
      </c>
      <c r="N2552" s="201">
        <v>415.34755298882715</v>
      </c>
      <c r="O2552" s="201">
        <v>41.094000000000001</v>
      </c>
      <c r="P2552" s="255">
        <v>41.094000000000001</v>
      </c>
      <c r="Q2552" s="255">
        <v>415.34755298882715</v>
      </c>
      <c r="R2552" s="255">
        <v>-13.035733171728349</v>
      </c>
      <c r="S2552" s="256">
        <v>382.22498948178634</v>
      </c>
      <c r="T2552" s="256">
        <v>382.27474798178633</v>
      </c>
      <c r="U2552" s="256"/>
      <c r="V2552" s="170">
        <v>313.7463596153865</v>
      </c>
    </row>
    <row r="2553" spans="1:22" x14ac:dyDescent="0.25">
      <c r="A2553">
        <v>0</v>
      </c>
      <c r="B2553" s="286" t="s">
        <v>2423</v>
      </c>
      <c r="C2553" s="286" t="s">
        <v>2458</v>
      </c>
      <c r="D2553" s="286" t="s">
        <v>2190</v>
      </c>
      <c r="E2553" s="285">
        <v>3825</v>
      </c>
      <c r="F2553" s="260" t="s">
        <v>2452</v>
      </c>
      <c r="G2553" s="259"/>
      <c r="H2553" s="259" t="s">
        <v>2175</v>
      </c>
      <c r="I2553" s="258">
        <v>40</v>
      </c>
      <c r="J2553" s="255"/>
      <c r="K2553" s="257"/>
      <c r="L2553" s="256">
        <v>0.49565599999999999</v>
      </c>
      <c r="M2553" s="201">
        <v>-12.787905171728349</v>
      </c>
      <c r="N2553" s="201">
        <v>415.34755298882715</v>
      </c>
      <c r="O2553" s="201">
        <v>41.094000000000001</v>
      </c>
      <c r="P2553" s="255">
        <v>41.094000000000001</v>
      </c>
      <c r="Q2553" s="255">
        <v>415.34755298882715</v>
      </c>
      <c r="R2553" s="255">
        <v>-12.540077171728349</v>
      </c>
      <c r="S2553" s="256">
        <v>382.5225759817863</v>
      </c>
      <c r="T2553" s="256">
        <v>382.77040398178633</v>
      </c>
      <c r="U2553" s="256"/>
      <c r="V2553" s="170">
        <v>314.04394611538646</v>
      </c>
    </row>
    <row r="2554" spans="1:22" x14ac:dyDescent="0.25">
      <c r="A2554">
        <v>0</v>
      </c>
      <c r="B2554" s="286" t="s">
        <v>2423</v>
      </c>
      <c r="C2554" s="286" t="s">
        <v>2458</v>
      </c>
      <c r="D2554" s="286" t="s">
        <v>2174</v>
      </c>
      <c r="E2554" s="285">
        <v>3828</v>
      </c>
      <c r="F2554" s="260" t="s">
        <v>2451</v>
      </c>
      <c r="G2554" s="259"/>
      <c r="H2554" s="259" t="s">
        <v>4278</v>
      </c>
      <c r="I2554" s="258"/>
      <c r="J2554" s="255"/>
      <c r="K2554" s="257"/>
      <c r="L2554" s="256">
        <v>0</v>
      </c>
      <c r="M2554" s="201">
        <v>-12.540077171728349</v>
      </c>
      <c r="N2554" s="201">
        <v>415.34755298882715</v>
      </c>
      <c r="O2554" s="201">
        <v>41.094000000000001</v>
      </c>
      <c r="P2554" s="255">
        <v>41.094000000000001</v>
      </c>
      <c r="Q2554" s="255">
        <v>415.34755298882715</v>
      </c>
      <c r="R2554" s="255">
        <v>-12.540077171728349</v>
      </c>
      <c r="S2554" s="256">
        <v>382.77040398178633</v>
      </c>
      <c r="T2554" s="256">
        <v>382.77040398178633</v>
      </c>
      <c r="U2554" s="256"/>
      <c r="V2554" s="170">
        <v>314.29177411538649</v>
      </c>
    </row>
    <row r="2555" spans="1:22" x14ac:dyDescent="0.25">
      <c r="A2555">
        <v>0</v>
      </c>
      <c r="B2555" s="286"/>
      <c r="C2555" s="286"/>
      <c r="D2555" s="286"/>
      <c r="E2555" s="285"/>
      <c r="F2555" s="260"/>
      <c r="G2555" s="259"/>
      <c r="H2555" s="259"/>
      <c r="I2555" s="258"/>
      <c r="J2555" s="255"/>
      <c r="K2555" s="257"/>
      <c r="L2555" s="256">
        <v>0</v>
      </c>
      <c r="M2555" s="201">
        <v>-12.540077171728349</v>
      </c>
      <c r="N2555" s="201">
        <v>415.34755298882715</v>
      </c>
      <c r="O2555" s="201">
        <v>41.094000000000001</v>
      </c>
      <c r="P2555" s="255">
        <v>41.094000000000001</v>
      </c>
      <c r="Q2555" s="255">
        <v>415.34755298882715</v>
      </c>
      <c r="R2555" s="255">
        <v>-12.540077171728349</v>
      </c>
      <c r="S2555" s="256">
        <v>382.77040398178633</v>
      </c>
      <c r="T2555" s="256">
        <v>382.77040398178633</v>
      </c>
      <c r="U2555" s="256"/>
      <c r="V2555" s="170">
        <v>314.29177411538649</v>
      </c>
    </row>
    <row r="2556" spans="1:22" x14ac:dyDescent="0.25">
      <c r="A2556">
        <v>0</v>
      </c>
      <c r="B2556" s="286"/>
      <c r="C2556" s="286"/>
      <c r="D2556" s="286"/>
      <c r="E2556" s="285"/>
      <c r="F2556" s="260"/>
      <c r="G2556" s="259"/>
      <c r="H2556" s="259" t="s">
        <v>1962</v>
      </c>
      <c r="I2556" s="258"/>
      <c r="J2556" s="255"/>
      <c r="K2556" s="257"/>
      <c r="L2556" s="256">
        <v>0.15525</v>
      </c>
      <c r="M2556" s="201">
        <v>-12.462452171728348</v>
      </c>
      <c r="N2556" s="201">
        <v>415.34755298882715</v>
      </c>
      <c r="O2556" s="201">
        <v>41.094000000000001</v>
      </c>
      <c r="P2556" s="255">
        <v>41.094000000000001</v>
      </c>
      <c r="Q2556" s="255">
        <v>415.34755298882715</v>
      </c>
      <c r="R2556" s="255">
        <v>-12.384827171728348</v>
      </c>
      <c r="S2556" s="256">
        <v>382.84802898178634</v>
      </c>
      <c r="T2556" s="256">
        <v>382.92565398178635</v>
      </c>
      <c r="U2556" s="256"/>
      <c r="V2556" s="170">
        <v>314.3693991153865</v>
      </c>
    </row>
    <row r="2557" spans="1:22" x14ac:dyDescent="0.25">
      <c r="A2557">
        <v>0</v>
      </c>
      <c r="B2557" s="286" t="s">
        <v>2423</v>
      </c>
      <c r="C2557" s="286" t="s">
        <v>2458</v>
      </c>
      <c r="D2557" s="286" t="s">
        <v>2187</v>
      </c>
      <c r="E2557" s="285">
        <v>3832</v>
      </c>
      <c r="F2557" s="260" t="s">
        <v>2450</v>
      </c>
      <c r="G2557" s="259" t="s">
        <v>2185</v>
      </c>
      <c r="H2557" s="259" t="s">
        <v>2184</v>
      </c>
      <c r="I2557" s="258">
        <v>40</v>
      </c>
      <c r="J2557" s="255"/>
      <c r="K2557" s="257"/>
      <c r="L2557" s="256">
        <v>0.5</v>
      </c>
      <c r="M2557" s="201">
        <v>-12.134827171728348</v>
      </c>
      <c r="N2557" s="201">
        <v>415.34755298882715</v>
      </c>
      <c r="O2557" s="201">
        <v>41.094000000000001</v>
      </c>
      <c r="P2557" s="255">
        <v>41.094000000000001</v>
      </c>
      <c r="Q2557" s="255">
        <v>415.34755298882715</v>
      </c>
      <c r="R2557" s="255">
        <v>-11.884827171728348</v>
      </c>
      <c r="S2557" s="256">
        <v>383.17565398178635</v>
      </c>
      <c r="T2557" s="256">
        <v>383.42565398178635</v>
      </c>
      <c r="U2557" s="256"/>
      <c r="V2557" s="170">
        <v>314.69702411538651</v>
      </c>
    </row>
    <row r="2558" spans="1:22" x14ac:dyDescent="0.25">
      <c r="A2558">
        <v>0</v>
      </c>
      <c r="B2558" s="286"/>
      <c r="C2558" s="286"/>
      <c r="D2558" s="286"/>
      <c r="E2558" s="285"/>
      <c r="F2558" s="260" t="s">
        <v>619</v>
      </c>
      <c r="G2558" s="259"/>
      <c r="H2558" s="259" t="s">
        <v>1962</v>
      </c>
      <c r="I2558" s="258"/>
      <c r="J2558" s="255"/>
      <c r="K2558" s="257"/>
      <c r="L2558" s="256">
        <v>0.15525</v>
      </c>
      <c r="M2558" s="201">
        <v>-11.807202171728349</v>
      </c>
      <c r="N2558" s="201">
        <v>415.34755298882715</v>
      </c>
      <c r="O2558" s="201">
        <v>41.094000000000001</v>
      </c>
      <c r="P2558" s="255">
        <v>41.094000000000001</v>
      </c>
      <c r="Q2558" s="255">
        <v>415.34755298882715</v>
      </c>
      <c r="R2558" s="255">
        <v>-11.729577171728348</v>
      </c>
      <c r="S2558" s="256">
        <v>383.50327898178637</v>
      </c>
      <c r="T2558" s="256">
        <v>383.58090398178638</v>
      </c>
      <c r="U2558" s="256"/>
      <c r="V2558" s="170">
        <v>315.02464911538652</v>
      </c>
    </row>
    <row r="2559" spans="1:22" x14ac:dyDescent="0.25">
      <c r="A2559">
        <v>0</v>
      </c>
      <c r="B2559" s="286" t="s">
        <v>2423</v>
      </c>
      <c r="C2559" s="286" t="s">
        <v>2458</v>
      </c>
      <c r="D2559" s="286" t="s">
        <v>2183</v>
      </c>
      <c r="E2559" s="285">
        <v>3838</v>
      </c>
      <c r="F2559" s="260" t="s">
        <v>2449</v>
      </c>
      <c r="G2559" s="259"/>
      <c r="H2559" s="259" t="s">
        <v>2175</v>
      </c>
      <c r="I2559" s="258">
        <v>40</v>
      </c>
      <c r="J2559" s="255"/>
      <c r="K2559" s="257"/>
      <c r="L2559" s="256">
        <v>0.49565599999999999</v>
      </c>
      <c r="M2559" s="201">
        <v>-11.481749171728348</v>
      </c>
      <c r="N2559" s="201">
        <v>415.34755298882715</v>
      </c>
      <c r="O2559" s="201">
        <v>41.094000000000001</v>
      </c>
      <c r="P2559" s="255">
        <v>41.094000000000001</v>
      </c>
      <c r="Q2559" s="255">
        <v>415.34755298882715</v>
      </c>
      <c r="R2559" s="255">
        <v>-11.233921171728348</v>
      </c>
      <c r="S2559" s="256">
        <v>383.82873198178635</v>
      </c>
      <c r="T2559" s="256">
        <v>384.07655998178637</v>
      </c>
      <c r="U2559" s="256"/>
      <c r="V2559" s="170">
        <v>315.35010211538651</v>
      </c>
    </row>
    <row r="2560" spans="1:22" x14ac:dyDescent="0.25">
      <c r="A2560">
        <v>0</v>
      </c>
      <c r="B2560" s="286"/>
      <c r="C2560" s="286"/>
      <c r="D2560" s="286"/>
      <c r="E2560" s="285"/>
      <c r="F2560" s="260" t="s">
        <v>619</v>
      </c>
      <c r="G2560" s="259"/>
      <c r="H2560" s="259"/>
      <c r="I2560" s="258"/>
      <c r="J2560" s="255"/>
      <c r="K2560" s="257"/>
      <c r="L2560" s="256">
        <v>0</v>
      </c>
      <c r="M2560" s="201">
        <v>-11.233921171728348</v>
      </c>
      <c r="N2560" s="201">
        <v>415.34755298882715</v>
      </c>
      <c r="O2560" s="201">
        <v>41.094000000000001</v>
      </c>
      <c r="P2560" s="255">
        <v>41.094000000000001</v>
      </c>
      <c r="Q2560" s="255">
        <v>415.34755298882715</v>
      </c>
      <c r="R2560" s="255">
        <v>-11.233921171728348</v>
      </c>
      <c r="S2560" s="256">
        <v>384.07655998178637</v>
      </c>
      <c r="T2560" s="256">
        <v>384.07655998178637</v>
      </c>
      <c r="U2560" s="256"/>
      <c r="V2560" s="170">
        <v>315.59793011538653</v>
      </c>
    </row>
    <row r="2561" spans="1:22" x14ac:dyDescent="0.25">
      <c r="A2561">
        <v>0</v>
      </c>
      <c r="B2561" s="286"/>
      <c r="C2561" s="286"/>
      <c r="D2561" s="286"/>
      <c r="E2561" s="285"/>
      <c r="F2561" s="260"/>
      <c r="G2561" s="259"/>
      <c r="H2561" s="259"/>
      <c r="I2561" s="258"/>
      <c r="J2561" s="255"/>
      <c r="K2561" s="257"/>
      <c r="L2561" s="256">
        <v>0</v>
      </c>
      <c r="M2561" s="201">
        <v>-11.233921171728348</v>
      </c>
      <c r="N2561" s="201">
        <v>415.34755298882715</v>
      </c>
      <c r="O2561" s="201">
        <v>41.094000000000001</v>
      </c>
      <c r="P2561" s="255">
        <v>41.094000000000001</v>
      </c>
      <c r="Q2561" s="255">
        <v>415.34755298882715</v>
      </c>
      <c r="R2561" s="255">
        <v>-11.233921171728348</v>
      </c>
      <c r="S2561" s="256">
        <v>384.07655998178637</v>
      </c>
      <c r="T2561" s="256">
        <v>384.07655998178637</v>
      </c>
      <c r="U2561" s="256"/>
      <c r="V2561" s="170">
        <v>315.59793011538653</v>
      </c>
    </row>
    <row r="2562" spans="1:22" x14ac:dyDescent="0.25">
      <c r="A2562">
        <v>0</v>
      </c>
      <c r="B2562" s="286"/>
      <c r="C2562" s="286"/>
      <c r="D2562" s="286"/>
      <c r="E2562" s="285"/>
      <c r="F2562" s="260"/>
      <c r="G2562" s="259"/>
      <c r="H2562" s="259" t="s">
        <v>1962</v>
      </c>
      <c r="I2562" s="258"/>
      <c r="J2562" s="255"/>
      <c r="K2562" s="257"/>
      <c r="L2562" s="256">
        <v>9.9516999999999994E-2</v>
      </c>
      <c r="M2562" s="201">
        <v>-11.184162671728348</v>
      </c>
      <c r="N2562" s="201">
        <v>415.34755298882715</v>
      </c>
      <c r="O2562" s="201">
        <v>41.094000000000001</v>
      </c>
      <c r="P2562" s="255">
        <v>41.094000000000001</v>
      </c>
      <c r="Q2562" s="255">
        <v>415.34755298882715</v>
      </c>
      <c r="R2562" s="255">
        <v>-11.134404171728347</v>
      </c>
      <c r="S2562" s="256">
        <v>384.12631848178637</v>
      </c>
      <c r="T2562" s="256">
        <v>384.17607698178637</v>
      </c>
      <c r="U2562" s="256"/>
      <c r="V2562" s="170">
        <v>315.64768861538653</v>
      </c>
    </row>
    <row r="2563" spans="1:22" x14ac:dyDescent="0.25">
      <c r="A2563">
        <v>0</v>
      </c>
      <c r="B2563" s="286" t="s">
        <v>2423</v>
      </c>
      <c r="C2563" s="286" t="s">
        <v>2458</v>
      </c>
      <c r="D2563" s="286" t="s">
        <v>2181</v>
      </c>
      <c r="E2563" s="285">
        <v>3844</v>
      </c>
      <c r="F2563" s="260" t="s">
        <v>2448</v>
      </c>
      <c r="G2563" s="259"/>
      <c r="H2563" s="259" t="s">
        <v>2175</v>
      </c>
      <c r="I2563" s="258">
        <v>40</v>
      </c>
      <c r="J2563" s="255"/>
      <c r="K2563" s="257"/>
      <c r="L2563" s="256">
        <v>0.49565599999999999</v>
      </c>
      <c r="M2563" s="201">
        <v>-10.886576171728347</v>
      </c>
      <c r="N2563" s="201">
        <v>415.34755298882715</v>
      </c>
      <c r="O2563" s="201">
        <v>41.094000000000001</v>
      </c>
      <c r="P2563" s="255">
        <v>41.094000000000001</v>
      </c>
      <c r="Q2563" s="255">
        <v>415.34755298882715</v>
      </c>
      <c r="R2563" s="255">
        <v>-10.638748171728347</v>
      </c>
      <c r="S2563" s="256">
        <v>384.42390498178634</v>
      </c>
      <c r="T2563" s="256">
        <v>384.67173298178636</v>
      </c>
      <c r="U2563" s="256"/>
      <c r="V2563" s="170">
        <v>315.94527511538649</v>
      </c>
    </row>
    <row r="2564" spans="1:22" x14ac:dyDescent="0.25">
      <c r="A2564">
        <v>0</v>
      </c>
      <c r="B2564" s="286"/>
      <c r="C2564" s="286"/>
      <c r="D2564" s="286"/>
      <c r="E2564" s="285"/>
      <c r="F2564" s="260" t="s">
        <v>619</v>
      </c>
      <c r="G2564" s="259"/>
      <c r="H2564" s="259"/>
      <c r="I2564" s="258"/>
      <c r="J2564" s="255"/>
      <c r="K2564" s="257"/>
      <c r="L2564" s="256">
        <v>0</v>
      </c>
      <c r="M2564" s="201">
        <v>-10.638748171728347</v>
      </c>
      <c r="N2564" s="201">
        <v>415.34755298882715</v>
      </c>
      <c r="O2564" s="201">
        <v>41.094000000000001</v>
      </c>
      <c r="P2564" s="255">
        <v>41.094000000000001</v>
      </c>
      <c r="Q2564" s="255">
        <v>415.34755298882715</v>
      </c>
      <c r="R2564" s="255">
        <v>-10.638748171728347</v>
      </c>
      <c r="S2564" s="256">
        <v>384.67173298178636</v>
      </c>
      <c r="T2564" s="256">
        <v>384.67173298178636</v>
      </c>
      <c r="U2564" s="256"/>
      <c r="V2564" s="170">
        <v>316.19310311538652</v>
      </c>
    </row>
    <row r="2565" spans="1:22" x14ac:dyDescent="0.25">
      <c r="A2565">
        <v>0</v>
      </c>
      <c r="B2565" s="286"/>
      <c r="C2565" s="286"/>
      <c r="D2565" s="286"/>
      <c r="E2565" s="285"/>
      <c r="F2565" s="260"/>
      <c r="G2565" s="259"/>
      <c r="H2565" s="259"/>
      <c r="I2565" s="258"/>
      <c r="J2565" s="255"/>
      <c r="K2565" s="257"/>
      <c r="L2565" s="256">
        <v>0</v>
      </c>
      <c r="M2565" s="201">
        <v>-10.638748171728347</v>
      </c>
      <c r="N2565" s="201">
        <v>415.34755298882715</v>
      </c>
      <c r="O2565" s="201">
        <v>41.094000000000001</v>
      </c>
      <c r="P2565" s="255">
        <v>41.094000000000001</v>
      </c>
      <c r="Q2565" s="255">
        <v>415.34755298882715</v>
      </c>
      <c r="R2565" s="255">
        <v>-10.638748171728347</v>
      </c>
      <c r="S2565" s="256">
        <v>384.67173298178636</v>
      </c>
      <c r="T2565" s="256">
        <v>384.67173298178636</v>
      </c>
      <c r="U2565" s="256"/>
      <c r="V2565" s="170">
        <v>316.19310311538652</v>
      </c>
    </row>
    <row r="2566" spans="1:22" x14ac:dyDescent="0.25">
      <c r="A2566">
        <v>0</v>
      </c>
      <c r="B2566" s="286"/>
      <c r="C2566" s="286"/>
      <c r="D2566" s="286"/>
      <c r="E2566" s="285"/>
      <c r="F2566" s="260" t="s">
        <v>619</v>
      </c>
      <c r="G2566" s="259"/>
      <c r="H2566" s="259" t="s">
        <v>1962</v>
      </c>
      <c r="I2566" s="258"/>
      <c r="J2566" s="255"/>
      <c r="K2566" s="257"/>
      <c r="L2566" s="256">
        <v>9.9516999999999994E-2</v>
      </c>
      <c r="M2566" s="201">
        <v>-10.588989671728346</v>
      </c>
      <c r="N2566" s="201">
        <v>415.34755298882715</v>
      </c>
      <c r="O2566" s="201">
        <v>41.094000000000001</v>
      </c>
      <c r="P2566" s="255">
        <v>41.094000000000001</v>
      </c>
      <c r="Q2566" s="255">
        <v>415.34755298882715</v>
      </c>
      <c r="R2566" s="255">
        <v>-10.539231171728346</v>
      </c>
      <c r="S2566" s="256">
        <v>384.72149148178636</v>
      </c>
      <c r="T2566" s="256">
        <v>384.77124998178635</v>
      </c>
      <c r="U2566" s="256"/>
      <c r="V2566" s="170">
        <v>316.24286161538652</v>
      </c>
    </row>
    <row r="2567" spans="1:22" x14ac:dyDescent="0.25">
      <c r="A2567">
        <v>0</v>
      </c>
      <c r="B2567" s="286" t="s">
        <v>2423</v>
      </c>
      <c r="C2567" s="286" t="s">
        <v>2458</v>
      </c>
      <c r="D2567" s="286" t="s">
        <v>2179</v>
      </c>
      <c r="E2567" s="285">
        <v>3850</v>
      </c>
      <c r="F2567" s="260" t="s">
        <v>2447</v>
      </c>
      <c r="G2567" s="259"/>
      <c r="H2567" s="259" t="s">
        <v>2175</v>
      </c>
      <c r="I2567" s="258">
        <v>40</v>
      </c>
      <c r="J2567" s="255"/>
      <c r="K2567" s="257"/>
      <c r="L2567" s="256">
        <v>0.49565599999999999</v>
      </c>
      <c r="M2567" s="201">
        <v>-10.291403171728346</v>
      </c>
      <c r="N2567" s="201">
        <v>415.34755298882715</v>
      </c>
      <c r="O2567" s="201">
        <v>41.094000000000001</v>
      </c>
      <c r="P2567" s="255">
        <v>41.094000000000001</v>
      </c>
      <c r="Q2567" s="255">
        <v>415.34755298882715</v>
      </c>
      <c r="R2567" s="255">
        <v>-10.043575171728346</v>
      </c>
      <c r="S2567" s="256">
        <v>385.01907798178632</v>
      </c>
      <c r="T2567" s="256">
        <v>385.26690598178635</v>
      </c>
      <c r="U2567" s="256"/>
      <c r="V2567" s="170">
        <v>316.54044811538648</v>
      </c>
    </row>
    <row r="2568" spans="1:22" x14ac:dyDescent="0.25">
      <c r="A2568">
        <v>0</v>
      </c>
      <c r="B2568" s="286"/>
      <c r="C2568" s="286"/>
      <c r="D2568" s="286"/>
      <c r="E2568" s="285"/>
      <c r="F2568" s="260" t="s">
        <v>619</v>
      </c>
      <c r="G2568" s="259"/>
      <c r="H2568" s="259"/>
      <c r="I2568" s="258"/>
      <c r="J2568" s="255"/>
      <c r="K2568" s="257"/>
      <c r="L2568" s="256">
        <v>0</v>
      </c>
      <c r="M2568" s="201">
        <v>-10.043575171728346</v>
      </c>
      <c r="N2568" s="201">
        <v>415.34755298882715</v>
      </c>
      <c r="O2568" s="201">
        <v>41.094000000000001</v>
      </c>
      <c r="P2568" s="255">
        <v>41.094000000000001</v>
      </c>
      <c r="Q2568" s="255">
        <v>415.34755298882715</v>
      </c>
      <c r="R2568" s="255">
        <v>-10.043575171728346</v>
      </c>
      <c r="S2568" s="256">
        <v>385.26690598178635</v>
      </c>
      <c r="T2568" s="256">
        <v>385.26690598178635</v>
      </c>
      <c r="U2568" s="256"/>
      <c r="V2568" s="170">
        <v>316.78827611538651</v>
      </c>
    </row>
    <row r="2569" spans="1:22" x14ac:dyDescent="0.25">
      <c r="A2569">
        <v>0</v>
      </c>
      <c r="B2569" s="286"/>
      <c r="C2569" s="286"/>
      <c r="D2569" s="286"/>
      <c r="E2569" s="285"/>
      <c r="F2569" s="260"/>
      <c r="G2569" s="259"/>
      <c r="H2569" s="259"/>
      <c r="I2569" s="258"/>
      <c r="J2569" s="255"/>
      <c r="K2569" s="257"/>
      <c r="L2569" s="256">
        <v>0</v>
      </c>
      <c r="M2569" s="201">
        <v>-10.043575171728346</v>
      </c>
      <c r="N2569" s="201">
        <v>415.34755298882715</v>
      </c>
      <c r="O2569" s="201">
        <v>41.094000000000001</v>
      </c>
      <c r="P2569" s="255">
        <v>41.094000000000001</v>
      </c>
      <c r="Q2569" s="255">
        <v>415.34755298882715</v>
      </c>
      <c r="R2569" s="255">
        <v>-10.043575171728346</v>
      </c>
      <c r="S2569" s="256">
        <v>385.26690598178635</v>
      </c>
      <c r="T2569" s="256">
        <v>385.26690598178635</v>
      </c>
      <c r="U2569" s="256"/>
      <c r="V2569" s="170">
        <v>316.78827611538651</v>
      </c>
    </row>
    <row r="2570" spans="1:22" x14ac:dyDescent="0.25">
      <c r="A2570">
        <v>0</v>
      </c>
      <c r="B2570" s="286"/>
      <c r="C2570" s="286"/>
      <c r="D2570" s="286"/>
      <c r="E2570" s="285"/>
      <c r="F2570" s="260" t="s">
        <v>619</v>
      </c>
      <c r="G2570" s="259"/>
      <c r="H2570" s="259" t="s">
        <v>1962</v>
      </c>
      <c r="I2570" s="258"/>
      <c r="J2570" s="255"/>
      <c r="K2570" s="257"/>
      <c r="L2570" s="256">
        <v>9.9516999999999994E-2</v>
      </c>
      <c r="M2570" s="201">
        <v>-9.9938166717283465</v>
      </c>
      <c r="N2570" s="201">
        <v>415.34755298882715</v>
      </c>
      <c r="O2570" s="201">
        <v>41.094000000000001</v>
      </c>
      <c r="P2570" s="255">
        <v>41.094000000000001</v>
      </c>
      <c r="Q2570" s="255">
        <v>415.34755298882715</v>
      </c>
      <c r="R2570" s="255">
        <v>-9.9440581717283454</v>
      </c>
      <c r="S2570" s="256">
        <v>385.31666448178635</v>
      </c>
      <c r="T2570" s="256">
        <v>385.36642298178634</v>
      </c>
      <c r="U2570" s="256"/>
      <c r="V2570" s="170">
        <v>316.8380346153865</v>
      </c>
    </row>
    <row r="2571" spans="1:22" x14ac:dyDescent="0.25">
      <c r="A2571">
        <v>0</v>
      </c>
      <c r="B2571" s="286" t="s">
        <v>2423</v>
      </c>
      <c r="C2571" s="286" t="s">
        <v>2458</v>
      </c>
      <c r="D2571" s="286" t="s">
        <v>2177</v>
      </c>
      <c r="E2571" s="285">
        <v>3856</v>
      </c>
      <c r="F2571" s="260" t="s">
        <v>2446</v>
      </c>
      <c r="G2571" s="259"/>
      <c r="H2571" s="259" t="s">
        <v>2175</v>
      </c>
      <c r="I2571" s="258">
        <v>40</v>
      </c>
      <c r="J2571" s="255"/>
      <c r="K2571" s="257"/>
      <c r="L2571" s="256">
        <v>0.49565599999999999</v>
      </c>
      <c r="M2571" s="201">
        <v>-9.6962301717283452</v>
      </c>
      <c r="N2571" s="201">
        <v>415.34755298882715</v>
      </c>
      <c r="O2571" s="201">
        <v>41.094000000000001</v>
      </c>
      <c r="P2571" s="255">
        <v>41.094000000000001</v>
      </c>
      <c r="Q2571" s="255">
        <v>415.34755298882715</v>
      </c>
      <c r="R2571" s="255">
        <v>-9.4484021717283451</v>
      </c>
      <c r="S2571" s="256">
        <v>385.61425098178631</v>
      </c>
      <c r="T2571" s="256">
        <v>385.86207898178634</v>
      </c>
      <c r="U2571" s="256"/>
      <c r="V2571" s="170">
        <v>317.13562111538647</v>
      </c>
    </row>
    <row r="2572" spans="1:22" x14ac:dyDescent="0.25">
      <c r="A2572">
        <v>0</v>
      </c>
      <c r="B2572" s="286" t="s">
        <v>2423</v>
      </c>
      <c r="C2572" s="286" t="s">
        <v>2458</v>
      </c>
      <c r="D2572" s="286" t="s">
        <v>2174</v>
      </c>
      <c r="E2572" s="285">
        <v>3859</v>
      </c>
      <c r="F2572" s="260" t="s">
        <v>2445</v>
      </c>
      <c r="G2572" s="259"/>
      <c r="H2572" s="259" t="s">
        <v>4278</v>
      </c>
      <c r="I2572" s="258"/>
      <c r="J2572" s="255"/>
      <c r="K2572" s="257"/>
      <c r="L2572" s="256">
        <v>0</v>
      </c>
      <c r="M2572" s="201">
        <v>-9.4484021717283451</v>
      </c>
      <c r="N2572" s="201">
        <v>415.34755298882715</v>
      </c>
      <c r="O2572" s="201">
        <v>41.094000000000001</v>
      </c>
      <c r="P2572" s="255">
        <v>41.094000000000001</v>
      </c>
      <c r="Q2572" s="255">
        <v>415.34755298882715</v>
      </c>
      <c r="R2572" s="255">
        <v>-9.4484021717283451</v>
      </c>
      <c r="S2572" s="256">
        <v>385.86207898178634</v>
      </c>
      <c r="T2572" s="256">
        <v>385.86207898178634</v>
      </c>
      <c r="U2572" s="256"/>
      <c r="V2572" s="170">
        <v>317.3834491153865</v>
      </c>
    </row>
    <row r="2573" spans="1:22" x14ac:dyDescent="0.25">
      <c r="A2573">
        <v>0</v>
      </c>
      <c r="B2573" s="286"/>
      <c r="C2573" s="286"/>
      <c r="D2573" s="260"/>
      <c r="E2573" s="261"/>
      <c r="F2573" s="260"/>
      <c r="G2573" s="259"/>
      <c r="H2573" s="259"/>
      <c r="I2573" s="258"/>
      <c r="J2573" s="255"/>
      <c r="K2573" s="257"/>
      <c r="L2573" s="256">
        <v>0</v>
      </c>
      <c r="M2573" s="201">
        <v>-9.4484021717283451</v>
      </c>
      <c r="N2573" s="201">
        <v>415.34755298882715</v>
      </c>
      <c r="O2573" s="201">
        <v>41.094000000000001</v>
      </c>
      <c r="P2573" s="255">
        <v>41.094000000000001</v>
      </c>
      <c r="Q2573" s="255">
        <v>415.34755298882715</v>
      </c>
      <c r="R2573" s="255">
        <v>-9.4484021717283451</v>
      </c>
      <c r="S2573" s="256">
        <v>385.86207898178634</v>
      </c>
      <c r="T2573" s="256">
        <v>385.86207898178634</v>
      </c>
      <c r="U2573" s="256"/>
      <c r="V2573" s="170">
        <v>317.3834491153865</v>
      </c>
    </row>
    <row r="2574" spans="1:22" x14ac:dyDescent="0.25">
      <c r="A2574">
        <v>0</v>
      </c>
      <c r="B2574" s="286"/>
      <c r="C2574" s="286"/>
      <c r="D2574" s="286"/>
      <c r="E2574" s="285"/>
      <c r="F2574" s="260"/>
      <c r="G2574" s="259"/>
      <c r="H2574" s="259"/>
      <c r="I2574" s="258"/>
      <c r="J2574" s="255"/>
      <c r="K2574" s="257"/>
      <c r="L2574" s="256">
        <v>0.16770400000000002</v>
      </c>
      <c r="M2574" s="201">
        <v>-9.3645501717283448</v>
      </c>
      <c r="N2574" s="201">
        <v>415.34755298882715</v>
      </c>
      <c r="O2574" s="201">
        <v>41.094000000000001</v>
      </c>
      <c r="P2574" s="255">
        <v>41.094000000000001</v>
      </c>
      <c r="Q2574" s="255">
        <v>415.34755298882715</v>
      </c>
      <c r="R2574" s="255">
        <v>-9.2806981717283445</v>
      </c>
      <c r="S2574" s="256">
        <v>385.94593098178638</v>
      </c>
      <c r="T2574" s="256">
        <v>386.02978298178635</v>
      </c>
      <c r="U2574" s="263"/>
      <c r="V2574" s="170">
        <v>317.46730111538653</v>
      </c>
    </row>
    <row r="2575" spans="1:22" x14ac:dyDescent="0.25">
      <c r="A2575">
        <v>0</v>
      </c>
      <c r="B2575" s="260" t="s">
        <v>2423</v>
      </c>
      <c r="C2575" s="260" t="s">
        <v>2458</v>
      </c>
      <c r="D2575" s="260" t="s">
        <v>1981</v>
      </c>
      <c r="E2575" s="261">
        <v>3861</v>
      </c>
      <c r="F2575" s="255" t="s">
        <v>2444</v>
      </c>
      <c r="G2575" s="265"/>
      <c r="H2575" s="265" t="s">
        <v>1978</v>
      </c>
      <c r="I2575" s="284">
        <v>40</v>
      </c>
      <c r="J2575" s="255"/>
      <c r="K2575" s="257"/>
      <c r="L2575" s="255">
        <v>5.7403999999999997E-2</v>
      </c>
      <c r="M2575" s="201">
        <v>-9.2519961717283437</v>
      </c>
      <c r="N2575" s="201">
        <v>415.34755298882715</v>
      </c>
      <c r="O2575" s="201">
        <v>41.094000000000001</v>
      </c>
      <c r="P2575" s="255">
        <v>41.094000000000001</v>
      </c>
      <c r="Q2575" s="255">
        <v>415.34755298882715</v>
      </c>
      <c r="R2575" s="255">
        <v>-9.2232941717283445</v>
      </c>
      <c r="S2575" s="255">
        <v>386.05848498178636</v>
      </c>
      <c r="T2575" s="255">
        <v>386.08718698178637</v>
      </c>
      <c r="U2575" s="255"/>
      <c r="V2575" s="170">
        <v>317.57985511538652</v>
      </c>
    </row>
    <row r="2576" spans="1:22" x14ac:dyDescent="0.25">
      <c r="A2576">
        <v>0</v>
      </c>
      <c r="B2576" s="280"/>
      <c r="C2576" s="280"/>
      <c r="D2576" s="280"/>
      <c r="E2576" s="279"/>
      <c r="F2576" s="280" t="s">
        <v>619</v>
      </c>
      <c r="G2576" s="277"/>
      <c r="H2576" s="277" t="s">
        <v>1962</v>
      </c>
      <c r="I2576" s="276">
        <v>40</v>
      </c>
      <c r="J2576" s="274"/>
      <c r="K2576" s="275"/>
      <c r="L2576" s="274">
        <v>0.103502</v>
      </c>
      <c r="M2576" s="201">
        <v>-9.1715431717283451</v>
      </c>
      <c r="N2576" s="201">
        <v>415.34755298882715</v>
      </c>
      <c r="O2576" s="201">
        <v>41.094000000000001</v>
      </c>
      <c r="P2576" s="273">
        <v>41.094000000000001</v>
      </c>
      <c r="Q2576" s="273">
        <v>415.34755298882715</v>
      </c>
      <c r="R2576" s="273">
        <v>-9.1197921717283439</v>
      </c>
      <c r="S2576" s="273">
        <v>386.13893798178634</v>
      </c>
      <c r="T2576" s="273">
        <v>386.19068898178637</v>
      </c>
      <c r="U2576" s="273"/>
      <c r="V2576" s="170">
        <v>317.6603081153865</v>
      </c>
    </row>
    <row r="2577" spans="1:22" x14ac:dyDescent="0.25">
      <c r="A2577">
        <v>0</v>
      </c>
      <c r="B2577" s="280" t="s">
        <v>2423</v>
      </c>
      <c r="C2577" s="280" t="s">
        <v>2443</v>
      </c>
      <c r="D2577" s="280" t="s">
        <v>111</v>
      </c>
      <c r="E2577" s="279">
        <v>3862</v>
      </c>
      <c r="F2577" s="278" t="s">
        <v>1455</v>
      </c>
      <c r="G2577" s="277" t="s">
        <v>2169</v>
      </c>
      <c r="H2577" s="277" t="s">
        <v>1951</v>
      </c>
      <c r="I2577" s="276"/>
      <c r="J2577" s="273"/>
      <c r="K2577" s="275"/>
      <c r="L2577" s="274">
        <v>0</v>
      </c>
      <c r="M2577" s="201">
        <v>-9.1197921717283439</v>
      </c>
      <c r="N2577" s="201">
        <v>415.34755298882715</v>
      </c>
      <c r="O2577" s="201">
        <v>41.094000000000001</v>
      </c>
      <c r="P2577" s="273">
        <v>41.094000000000001</v>
      </c>
      <c r="Q2577" s="273">
        <v>415.34755298882715</v>
      </c>
      <c r="R2577" s="273">
        <v>-9.1197921717283439</v>
      </c>
      <c r="S2577" s="273">
        <v>386.19068898178637</v>
      </c>
      <c r="T2577" s="273">
        <v>386.19068898178637</v>
      </c>
      <c r="U2577" s="273"/>
      <c r="V2577" s="170">
        <v>317.71205911538652</v>
      </c>
    </row>
    <row r="2578" spans="1:22" x14ac:dyDescent="0.25">
      <c r="A2578">
        <v>0</v>
      </c>
      <c r="B2578" s="280"/>
      <c r="C2578" s="280"/>
      <c r="D2578" s="280"/>
      <c r="E2578" s="279"/>
      <c r="F2578" s="283" t="s">
        <v>619</v>
      </c>
      <c r="G2578" s="277"/>
      <c r="H2578" s="277" t="s">
        <v>1969</v>
      </c>
      <c r="I2578" s="282"/>
      <c r="J2578" s="281"/>
      <c r="K2578" s="275"/>
      <c r="L2578" s="274">
        <v>0.14528199999999999</v>
      </c>
      <c r="M2578" s="201">
        <v>-9.0471511717283448</v>
      </c>
      <c r="N2578" s="201">
        <v>415.34755298882715</v>
      </c>
      <c r="O2578" s="201">
        <v>41.094000000000001</v>
      </c>
      <c r="P2578" s="273">
        <v>41.094000000000001</v>
      </c>
      <c r="Q2578" s="273">
        <v>415.34755298882715</v>
      </c>
      <c r="R2578" s="273">
        <v>-8.974510171728344</v>
      </c>
      <c r="S2578" s="273">
        <v>386.2633299817864</v>
      </c>
      <c r="T2578" s="273">
        <v>386.33597098178637</v>
      </c>
      <c r="U2578" s="273"/>
      <c r="V2578" s="170">
        <v>317.78470011538656</v>
      </c>
    </row>
    <row r="2579" spans="1:22" x14ac:dyDescent="0.25">
      <c r="A2579">
        <v>0</v>
      </c>
      <c r="B2579" s="280" t="s">
        <v>2423</v>
      </c>
      <c r="C2579" s="280" t="s">
        <v>2443</v>
      </c>
      <c r="D2579" s="280" t="s">
        <v>2087</v>
      </c>
      <c r="E2579" s="279">
        <v>3863</v>
      </c>
      <c r="F2579" s="278" t="s">
        <v>2442</v>
      </c>
      <c r="G2579" s="277"/>
      <c r="H2579" s="277" t="s">
        <v>2085</v>
      </c>
      <c r="I2579" s="276"/>
      <c r="J2579" s="273"/>
      <c r="K2579" s="275"/>
      <c r="L2579" s="274">
        <v>0</v>
      </c>
      <c r="M2579" s="201">
        <v>-8.974510171728344</v>
      </c>
      <c r="N2579" s="201">
        <v>415.34755298882715</v>
      </c>
      <c r="O2579" s="201">
        <v>41.094000000000001</v>
      </c>
      <c r="P2579" s="273">
        <v>41.094000000000001</v>
      </c>
      <c r="Q2579" s="273">
        <v>415.34755298882715</v>
      </c>
      <c r="R2579" s="273">
        <v>-8.974510171728344</v>
      </c>
      <c r="S2579" s="273">
        <v>386.33597098178637</v>
      </c>
      <c r="T2579" s="273">
        <v>386.33597098178637</v>
      </c>
      <c r="U2579" s="273"/>
      <c r="V2579" s="170">
        <v>317.85734111538653</v>
      </c>
    </row>
    <row r="2580" spans="1:22" x14ac:dyDescent="0.25">
      <c r="A2580">
        <v>0</v>
      </c>
      <c r="B2580" s="280"/>
      <c r="C2580" s="280"/>
      <c r="D2580" s="280"/>
      <c r="E2580" s="279"/>
      <c r="F2580" s="283" t="s">
        <v>619</v>
      </c>
      <c r="G2580" s="277"/>
      <c r="H2580" s="277" t="s">
        <v>1969</v>
      </c>
      <c r="I2580" s="282"/>
      <c r="J2580" s="281"/>
      <c r="K2580" s="275"/>
      <c r="L2580" s="274">
        <v>0</v>
      </c>
      <c r="M2580" s="201">
        <v>-8.974510171728344</v>
      </c>
      <c r="N2580" s="201">
        <v>415.34755298882715</v>
      </c>
      <c r="O2580" s="201">
        <v>41.094000000000001</v>
      </c>
      <c r="P2580" s="273">
        <v>41.094000000000001</v>
      </c>
      <c r="Q2580" s="273">
        <v>415.34755298882715</v>
      </c>
      <c r="R2580" s="273">
        <v>-8.974510171728344</v>
      </c>
      <c r="S2580" s="273">
        <v>386.33597098178637</v>
      </c>
      <c r="T2580" s="273">
        <v>386.33597098178637</v>
      </c>
      <c r="U2580" s="273"/>
      <c r="V2580" s="170">
        <v>317.85734111538653</v>
      </c>
    </row>
    <row r="2581" spans="1:22" x14ac:dyDescent="0.25">
      <c r="A2581">
        <v>0</v>
      </c>
      <c r="B2581" s="280" t="s">
        <v>2423</v>
      </c>
      <c r="C2581" s="280" t="s">
        <v>2443</v>
      </c>
      <c r="D2581" s="280" t="s">
        <v>1990</v>
      </c>
      <c r="E2581" s="279">
        <v>3863</v>
      </c>
      <c r="F2581" s="278" t="s">
        <v>2441</v>
      </c>
      <c r="G2581" s="277" t="s">
        <v>1988</v>
      </c>
      <c r="H2581" s="277" t="s">
        <v>1987</v>
      </c>
      <c r="I2581" s="276"/>
      <c r="J2581" s="273"/>
      <c r="K2581" s="275"/>
      <c r="L2581" s="274">
        <v>0</v>
      </c>
      <c r="M2581" s="201">
        <v>-8.974510171728344</v>
      </c>
      <c r="N2581" s="201">
        <v>415.34755298882715</v>
      </c>
      <c r="O2581" s="201">
        <v>41.094000000000001</v>
      </c>
      <c r="P2581" s="273">
        <v>41.094000000000001</v>
      </c>
      <c r="Q2581" s="273">
        <v>415.34755298882715</v>
      </c>
      <c r="R2581" s="273">
        <v>-8.974510171728344</v>
      </c>
      <c r="S2581" s="273">
        <v>386.33597098178637</v>
      </c>
      <c r="T2581" s="273">
        <v>386.33597098178637</v>
      </c>
      <c r="U2581" s="273"/>
      <c r="V2581" s="170">
        <v>317.85734111538653</v>
      </c>
    </row>
    <row r="2582" spans="1:22" x14ac:dyDescent="0.25">
      <c r="A2582">
        <v>0</v>
      </c>
      <c r="B2582" s="280"/>
      <c r="C2582" s="280"/>
      <c r="D2582" s="280"/>
      <c r="E2582" s="279"/>
      <c r="F2582" s="278" t="s">
        <v>619</v>
      </c>
      <c r="G2582" s="277"/>
      <c r="H2582" s="277" t="s">
        <v>1962</v>
      </c>
      <c r="I2582" s="276">
        <v>40</v>
      </c>
      <c r="J2582" s="273"/>
      <c r="K2582" s="275"/>
      <c r="L2582" s="274">
        <v>0.13121600000000003</v>
      </c>
      <c r="M2582" s="201">
        <v>-8.908902171728343</v>
      </c>
      <c r="N2582" s="201">
        <v>415.34755298882715</v>
      </c>
      <c r="O2582" s="201">
        <v>41.094000000000001</v>
      </c>
      <c r="P2582" s="273">
        <v>41.094000000000001</v>
      </c>
      <c r="Q2582" s="273">
        <v>415.34755298882715</v>
      </c>
      <c r="R2582" s="273">
        <v>-8.8432941717283438</v>
      </c>
      <c r="S2582" s="273">
        <v>386.40157898178637</v>
      </c>
      <c r="T2582" s="273">
        <v>386.46718698178637</v>
      </c>
      <c r="U2582" s="273"/>
      <c r="V2582" s="170">
        <v>317.92294911538653</v>
      </c>
    </row>
    <row r="2583" spans="1:22" x14ac:dyDescent="0.25">
      <c r="A2583">
        <v>0</v>
      </c>
      <c r="B2583" s="260" t="s">
        <v>2423</v>
      </c>
      <c r="C2583" s="260" t="s">
        <v>2440</v>
      </c>
      <c r="D2583" s="260" t="s">
        <v>1981</v>
      </c>
      <c r="E2583" s="261">
        <v>3865</v>
      </c>
      <c r="F2583" s="255" t="s">
        <v>2439</v>
      </c>
      <c r="G2583" s="265"/>
      <c r="H2583" s="265" t="s">
        <v>1978</v>
      </c>
      <c r="I2583" s="284">
        <v>40</v>
      </c>
      <c r="J2583" s="255"/>
      <c r="K2583" s="257"/>
      <c r="L2583" s="255">
        <v>5.7403999999999997E-2</v>
      </c>
      <c r="M2583" s="201">
        <v>-8.8145921717283429</v>
      </c>
      <c r="N2583" s="201">
        <v>415.34755298882715</v>
      </c>
      <c r="O2583" s="201">
        <v>41.094000000000001</v>
      </c>
      <c r="P2583" s="255">
        <v>41.094000000000001</v>
      </c>
      <c r="Q2583" s="255">
        <v>415.34755298882715</v>
      </c>
      <c r="R2583" s="255">
        <v>-8.7858901717283437</v>
      </c>
      <c r="S2583" s="255">
        <v>386.49588898178638</v>
      </c>
      <c r="T2583" s="255">
        <v>386.52459098178639</v>
      </c>
      <c r="U2583" s="255"/>
      <c r="V2583" s="170">
        <v>318.01725911538654</v>
      </c>
    </row>
    <row r="2584" spans="1:22" x14ac:dyDescent="0.25">
      <c r="A2584">
        <v>0</v>
      </c>
      <c r="B2584" s="286"/>
      <c r="C2584" s="286"/>
      <c r="D2584" s="286"/>
      <c r="E2584" s="285"/>
      <c r="F2584" s="260" t="s">
        <v>619</v>
      </c>
      <c r="G2584" s="259"/>
      <c r="H2584" s="259" t="s">
        <v>2198</v>
      </c>
      <c r="I2584" s="258"/>
      <c r="J2584" s="255"/>
      <c r="K2584" s="257"/>
      <c r="L2584" s="256">
        <v>0.16770400000000002</v>
      </c>
      <c r="M2584" s="201">
        <v>-8.7020381717283435</v>
      </c>
      <c r="N2584" s="201">
        <v>415.34755298882715</v>
      </c>
      <c r="O2584" s="201">
        <v>41.094000000000001</v>
      </c>
      <c r="P2584" s="255">
        <v>41.094000000000001</v>
      </c>
      <c r="Q2584" s="255">
        <v>415.34755298882715</v>
      </c>
      <c r="R2584" s="255">
        <v>-8.6181861717283432</v>
      </c>
      <c r="S2584" s="256">
        <v>386.60844298178642</v>
      </c>
      <c r="T2584" s="256">
        <v>386.6922949817864</v>
      </c>
      <c r="U2584" s="263"/>
      <c r="V2584" s="170">
        <v>318.12981311538658</v>
      </c>
    </row>
    <row r="2585" spans="1:22" x14ac:dyDescent="0.25">
      <c r="A2585">
        <v>0</v>
      </c>
      <c r="B2585" s="286" t="s">
        <v>2423</v>
      </c>
      <c r="C2585" s="286" t="s">
        <v>2440</v>
      </c>
      <c r="D2585" s="286" t="s">
        <v>2197</v>
      </c>
      <c r="E2585" s="285">
        <v>3869</v>
      </c>
      <c r="F2585" s="260" t="s">
        <v>2438</v>
      </c>
      <c r="G2585" s="259"/>
      <c r="H2585" s="259" t="s">
        <v>2175</v>
      </c>
      <c r="I2585" s="258">
        <v>40</v>
      </c>
      <c r="J2585" s="255"/>
      <c r="K2585" s="257"/>
      <c r="L2585" s="256">
        <v>0.49565599999999999</v>
      </c>
      <c r="M2585" s="201">
        <v>-8.3703581717283431</v>
      </c>
      <c r="N2585" s="201">
        <v>415.34755298882715</v>
      </c>
      <c r="O2585" s="201">
        <v>41.094000000000001</v>
      </c>
      <c r="P2585" s="255">
        <v>41.094000000000001</v>
      </c>
      <c r="Q2585" s="255">
        <v>415.34755298882715</v>
      </c>
      <c r="R2585" s="255">
        <v>-8.1225301717283429</v>
      </c>
      <c r="S2585" s="256">
        <v>386.94012298178637</v>
      </c>
      <c r="T2585" s="256">
        <v>387.1879509817864</v>
      </c>
      <c r="U2585" s="256"/>
      <c r="V2585" s="170">
        <v>318.46149311538653</v>
      </c>
    </row>
    <row r="2586" spans="1:22" x14ac:dyDescent="0.25">
      <c r="A2586">
        <v>0</v>
      </c>
      <c r="B2586" s="286" t="s">
        <v>2423</v>
      </c>
      <c r="C2586" s="286" t="s">
        <v>2440</v>
      </c>
      <c r="D2586" s="286" t="s">
        <v>859</v>
      </c>
      <c r="E2586" s="285">
        <v>3872</v>
      </c>
      <c r="F2586" s="260" t="s">
        <v>1867</v>
      </c>
      <c r="G2586" s="259" t="s">
        <v>4275</v>
      </c>
      <c r="H2586" s="259" t="s">
        <v>4276</v>
      </c>
      <c r="I2586" s="258"/>
      <c r="J2586" s="255"/>
      <c r="K2586" s="257"/>
      <c r="L2586" s="256">
        <v>0</v>
      </c>
      <c r="M2586" s="201">
        <v>-8.1225301717283429</v>
      </c>
      <c r="N2586" s="201">
        <v>415.34755298882715</v>
      </c>
      <c r="O2586" s="201">
        <v>41.094000000000001</v>
      </c>
      <c r="P2586" s="255">
        <v>41.094000000000001</v>
      </c>
      <c r="Q2586" s="255">
        <v>415.34755298882715</v>
      </c>
      <c r="R2586" s="255">
        <v>-8.1225301717283429</v>
      </c>
      <c r="S2586" s="256">
        <v>387.1879509817864</v>
      </c>
      <c r="T2586" s="256">
        <v>387.1879509817864</v>
      </c>
      <c r="U2586" s="256"/>
      <c r="V2586" s="170">
        <v>318.70932111538656</v>
      </c>
    </row>
    <row r="2587" spans="1:22" x14ac:dyDescent="0.25">
      <c r="A2587">
        <v>0</v>
      </c>
      <c r="B2587" s="286"/>
      <c r="C2587" s="286"/>
      <c r="D2587" s="286"/>
      <c r="E2587" s="285"/>
      <c r="F2587" s="260"/>
      <c r="G2587" s="259"/>
      <c r="H2587" s="259"/>
      <c r="I2587" s="258"/>
      <c r="J2587" s="255"/>
      <c r="K2587" s="257"/>
      <c r="L2587" s="256">
        <v>0</v>
      </c>
      <c r="M2587" s="201">
        <v>-8.1225301717283429</v>
      </c>
      <c r="N2587" s="201">
        <v>415.34755298882715</v>
      </c>
      <c r="O2587" s="201">
        <v>41.094000000000001</v>
      </c>
      <c r="P2587" s="255">
        <v>41.094000000000001</v>
      </c>
      <c r="Q2587" s="255">
        <v>415.34755298882715</v>
      </c>
      <c r="R2587" s="255">
        <v>-8.1225301717283429</v>
      </c>
      <c r="S2587" s="256">
        <v>387.1879509817864</v>
      </c>
      <c r="T2587" s="256">
        <v>387.1879509817864</v>
      </c>
      <c r="U2587" s="256"/>
      <c r="V2587" s="170">
        <v>318.70932111538656</v>
      </c>
    </row>
    <row r="2588" spans="1:22" x14ac:dyDescent="0.25">
      <c r="A2588">
        <v>0</v>
      </c>
      <c r="B2588" s="286"/>
      <c r="C2588" s="286"/>
      <c r="D2588" s="286"/>
      <c r="E2588" s="285"/>
      <c r="F2588" s="260" t="s">
        <v>619</v>
      </c>
      <c r="G2588" s="259"/>
      <c r="H2588" s="259" t="s">
        <v>1962</v>
      </c>
      <c r="I2588" s="258"/>
      <c r="J2588" s="255"/>
      <c r="K2588" s="257"/>
      <c r="L2588" s="256">
        <v>9.9516999999999994E-2</v>
      </c>
      <c r="M2588" s="201">
        <v>-8.0727716717283435</v>
      </c>
      <c r="N2588" s="201">
        <v>415.34755298882715</v>
      </c>
      <c r="O2588" s="201">
        <v>41.094000000000001</v>
      </c>
      <c r="P2588" s="255">
        <v>41.094000000000001</v>
      </c>
      <c r="Q2588" s="255">
        <v>415.34755298882715</v>
      </c>
      <c r="R2588" s="255">
        <v>-8.0230131717283424</v>
      </c>
      <c r="S2588" s="256">
        <v>387.2377094817864</v>
      </c>
      <c r="T2588" s="256">
        <v>387.28746798178639</v>
      </c>
      <c r="U2588" s="256"/>
      <c r="V2588" s="170">
        <v>318.75907961538655</v>
      </c>
    </row>
    <row r="2589" spans="1:22" x14ac:dyDescent="0.25">
      <c r="A2589">
        <v>0</v>
      </c>
      <c r="B2589" s="286" t="s">
        <v>2423</v>
      </c>
      <c r="C2589" s="286" t="s">
        <v>2440</v>
      </c>
      <c r="D2589" s="286" t="s">
        <v>2194</v>
      </c>
      <c r="E2589" s="285">
        <v>3875</v>
      </c>
      <c r="F2589" s="260" t="s">
        <v>2436</v>
      </c>
      <c r="G2589" s="259"/>
      <c r="H2589" s="259" t="s">
        <v>2175</v>
      </c>
      <c r="I2589" s="258">
        <v>40</v>
      </c>
      <c r="J2589" s="255"/>
      <c r="K2589" s="257"/>
      <c r="L2589" s="256">
        <v>0.49565599999999999</v>
      </c>
      <c r="M2589" s="201">
        <v>-7.7751851717283422</v>
      </c>
      <c r="N2589" s="201">
        <v>415.34755298882715</v>
      </c>
      <c r="O2589" s="201">
        <v>41.094000000000001</v>
      </c>
      <c r="P2589" s="255">
        <v>41.094000000000001</v>
      </c>
      <c r="Q2589" s="255">
        <v>415.34755298882715</v>
      </c>
      <c r="R2589" s="255">
        <v>-7.5273571717283421</v>
      </c>
      <c r="S2589" s="256">
        <v>387.53529598178636</v>
      </c>
      <c r="T2589" s="256">
        <v>387.78312398178639</v>
      </c>
      <c r="U2589" s="256"/>
      <c r="V2589" s="170">
        <v>319.05666611538652</v>
      </c>
    </row>
    <row r="2590" spans="1:22" x14ac:dyDescent="0.25">
      <c r="A2590">
        <v>0</v>
      </c>
      <c r="B2590" s="286"/>
      <c r="C2590" s="286"/>
      <c r="D2590" s="286"/>
      <c r="E2590" s="285"/>
      <c r="F2590" s="260" t="s">
        <v>619</v>
      </c>
      <c r="G2590" s="259"/>
      <c r="H2590" s="259"/>
      <c r="I2590" s="258"/>
      <c r="J2590" s="255"/>
      <c r="K2590" s="257"/>
      <c r="L2590" s="256">
        <v>0</v>
      </c>
      <c r="M2590" s="201">
        <v>-7.5273571717283421</v>
      </c>
      <c r="N2590" s="201">
        <v>415.34755298882715</v>
      </c>
      <c r="O2590" s="201">
        <v>41.094000000000001</v>
      </c>
      <c r="P2590" s="255">
        <v>41.094000000000001</v>
      </c>
      <c r="Q2590" s="255">
        <v>415.34755298882715</v>
      </c>
      <c r="R2590" s="255">
        <v>-7.5273571717283421</v>
      </c>
      <c r="S2590" s="256">
        <v>387.78312398178639</v>
      </c>
      <c r="T2590" s="256">
        <v>387.78312398178639</v>
      </c>
      <c r="U2590" s="256"/>
      <c r="V2590" s="170">
        <v>319.30449411538655</v>
      </c>
    </row>
    <row r="2591" spans="1:22" x14ac:dyDescent="0.25">
      <c r="A2591">
        <v>0</v>
      </c>
      <c r="B2591" s="286"/>
      <c r="C2591" s="286"/>
      <c r="D2591" s="286"/>
      <c r="E2591" s="285"/>
      <c r="F2591" s="260"/>
      <c r="G2591" s="259"/>
      <c r="H2591" s="259"/>
      <c r="I2591" s="258"/>
      <c r="J2591" s="255"/>
      <c r="K2591" s="257"/>
      <c r="L2591" s="256">
        <v>0</v>
      </c>
      <c r="M2591" s="201">
        <v>-7.5273571717283421</v>
      </c>
      <c r="N2591" s="201">
        <v>415.34755298882715</v>
      </c>
      <c r="O2591" s="201">
        <v>41.094000000000001</v>
      </c>
      <c r="P2591" s="255">
        <v>41.094000000000001</v>
      </c>
      <c r="Q2591" s="255">
        <v>415.34755298882715</v>
      </c>
      <c r="R2591" s="255">
        <v>-7.5273571717283421</v>
      </c>
      <c r="S2591" s="256">
        <v>387.78312398178639</v>
      </c>
      <c r="T2591" s="256">
        <v>387.78312398178639</v>
      </c>
      <c r="U2591" s="256"/>
      <c r="V2591" s="170">
        <v>319.30449411538655</v>
      </c>
    </row>
    <row r="2592" spans="1:22" x14ac:dyDescent="0.25">
      <c r="A2592">
        <v>0</v>
      </c>
      <c r="B2592" s="286"/>
      <c r="C2592" s="286"/>
      <c r="D2592" s="286"/>
      <c r="E2592" s="285"/>
      <c r="F2592" s="260" t="s">
        <v>619</v>
      </c>
      <c r="G2592" s="259"/>
      <c r="H2592" s="259" t="s">
        <v>1962</v>
      </c>
      <c r="I2592" s="258"/>
      <c r="J2592" s="255"/>
      <c r="K2592" s="257"/>
      <c r="L2592" s="256">
        <v>9.9516999999999994E-2</v>
      </c>
      <c r="M2592" s="201">
        <v>-7.4775986717283427</v>
      </c>
      <c r="N2592" s="201">
        <v>415.34755298882715</v>
      </c>
      <c r="O2592" s="201">
        <v>41.094000000000001</v>
      </c>
      <c r="P2592" s="255">
        <v>41.094000000000001</v>
      </c>
      <c r="Q2592" s="255">
        <v>415.34755298882715</v>
      </c>
      <c r="R2592" s="255">
        <v>-7.4278401717283424</v>
      </c>
      <c r="S2592" s="256">
        <v>387.83288248178638</v>
      </c>
      <c r="T2592" s="256">
        <v>387.88264098178638</v>
      </c>
      <c r="U2592" s="256"/>
      <c r="V2592" s="170">
        <v>319.35425261538654</v>
      </c>
    </row>
    <row r="2593" spans="1:22" x14ac:dyDescent="0.25">
      <c r="A2593">
        <v>0</v>
      </c>
      <c r="B2593" s="286" t="s">
        <v>2423</v>
      </c>
      <c r="C2593" s="286" t="s">
        <v>2440</v>
      </c>
      <c r="D2593" s="286" t="s">
        <v>2192</v>
      </c>
      <c r="E2593" s="285">
        <v>3881</v>
      </c>
      <c r="F2593" s="260" t="s">
        <v>2435</v>
      </c>
      <c r="G2593" s="259"/>
      <c r="H2593" s="259" t="s">
        <v>2175</v>
      </c>
      <c r="I2593" s="258">
        <v>40</v>
      </c>
      <c r="J2593" s="255"/>
      <c r="K2593" s="257"/>
      <c r="L2593" s="256">
        <v>0.49565599999999999</v>
      </c>
      <c r="M2593" s="201">
        <v>-7.1800121717283423</v>
      </c>
      <c r="N2593" s="201">
        <v>415.34755298882715</v>
      </c>
      <c r="O2593" s="201">
        <v>41.094000000000001</v>
      </c>
      <c r="P2593" s="255">
        <v>41.094000000000001</v>
      </c>
      <c r="Q2593" s="255">
        <v>415.34755298882715</v>
      </c>
      <c r="R2593" s="255">
        <v>-6.9321841717283421</v>
      </c>
      <c r="S2593" s="256">
        <v>388.13046898178635</v>
      </c>
      <c r="T2593" s="256">
        <v>388.37829698178638</v>
      </c>
      <c r="U2593" s="256"/>
      <c r="V2593" s="170">
        <v>319.65183911538651</v>
      </c>
    </row>
    <row r="2594" spans="1:22" x14ac:dyDescent="0.25">
      <c r="A2594">
        <v>0</v>
      </c>
      <c r="B2594" s="286"/>
      <c r="C2594" s="286"/>
      <c r="D2594" s="286"/>
      <c r="E2594" s="285"/>
      <c r="F2594" s="260" t="s">
        <v>619</v>
      </c>
      <c r="G2594" s="259"/>
      <c r="H2594" s="259"/>
      <c r="I2594" s="258"/>
      <c r="J2594" s="255"/>
      <c r="K2594" s="257"/>
      <c r="L2594" s="256">
        <v>0</v>
      </c>
      <c r="M2594" s="201">
        <v>-6.9321841717283421</v>
      </c>
      <c r="N2594" s="201">
        <v>415.34755298882715</v>
      </c>
      <c r="O2594" s="201">
        <v>41.094000000000001</v>
      </c>
      <c r="P2594" s="255">
        <v>41.094000000000001</v>
      </c>
      <c r="Q2594" s="255">
        <v>415.34755298882715</v>
      </c>
      <c r="R2594" s="255">
        <v>-6.9321841717283421</v>
      </c>
      <c r="S2594" s="256">
        <v>388.37829698178638</v>
      </c>
      <c r="T2594" s="256">
        <v>388.37829698178638</v>
      </c>
      <c r="U2594" s="256"/>
      <c r="V2594" s="170">
        <v>319.89966711538653</v>
      </c>
    </row>
    <row r="2595" spans="1:22" x14ac:dyDescent="0.25">
      <c r="A2595">
        <v>0</v>
      </c>
      <c r="B2595" s="286"/>
      <c r="C2595" s="286"/>
      <c r="D2595" s="286"/>
      <c r="E2595" s="285"/>
      <c r="F2595" s="260"/>
      <c r="G2595" s="259"/>
      <c r="H2595" s="259"/>
      <c r="I2595" s="258"/>
      <c r="J2595" s="255"/>
      <c r="K2595" s="257"/>
      <c r="L2595" s="256">
        <v>0</v>
      </c>
      <c r="M2595" s="201">
        <v>-6.9321841717283421</v>
      </c>
      <c r="N2595" s="201">
        <v>415.34755298882715</v>
      </c>
      <c r="O2595" s="201">
        <v>41.094000000000001</v>
      </c>
      <c r="P2595" s="255">
        <v>41.094000000000001</v>
      </c>
      <c r="Q2595" s="255">
        <v>415.34755298882715</v>
      </c>
      <c r="R2595" s="255">
        <v>-6.9321841717283421</v>
      </c>
      <c r="S2595" s="256">
        <v>388.37829698178638</v>
      </c>
      <c r="T2595" s="256">
        <v>388.37829698178638</v>
      </c>
      <c r="U2595" s="256"/>
      <c r="V2595" s="170">
        <v>319.89966711538653</v>
      </c>
    </row>
    <row r="2596" spans="1:22" x14ac:dyDescent="0.25">
      <c r="A2596">
        <v>0</v>
      </c>
      <c r="B2596" s="286"/>
      <c r="C2596" s="286"/>
      <c r="D2596" s="286"/>
      <c r="E2596" s="285"/>
      <c r="F2596" s="260" t="s">
        <v>619</v>
      </c>
      <c r="G2596" s="259"/>
      <c r="H2596" s="259" t="s">
        <v>1962</v>
      </c>
      <c r="I2596" s="258"/>
      <c r="J2596" s="255"/>
      <c r="K2596" s="257"/>
      <c r="L2596" s="256">
        <v>9.9516999999999994E-2</v>
      </c>
      <c r="M2596" s="201">
        <v>-6.8824256717283419</v>
      </c>
      <c r="N2596" s="201">
        <v>415.34755298882715</v>
      </c>
      <c r="O2596" s="201">
        <v>41.094000000000001</v>
      </c>
      <c r="P2596" s="255">
        <v>41.094000000000001</v>
      </c>
      <c r="Q2596" s="255">
        <v>415.34755298882715</v>
      </c>
      <c r="R2596" s="255">
        <v>-6.8326671717283425</v>
      </c>
      <c r="S2596" s="256">
        <v>388.42805548178637</v>
      </c>
      <c r="T2596" s="256">
        <v>388.47781398178637</v>
      </c>
      <c r="U2596" s="256"/>
      <c r="V2596" s="170">
        <v>319.94942561538653</v>
      </c>
    </row>
    <row r="2597" spans="1:22" x14ac:dyDescent="0.25">
      <c r="A2597">
        <v>0</v>
      </c>
      <c r="B2597" s="286" t="s">
        <v>2423</v>
      </c>
      <c r="C2597" s="286" t="s">
        <v>2440</v>
      </c>
      <c r="D2597" s="286" t="s">
        <v>2190</v>
      </c>
      <c r="E2597" s="285">
        <v>3887</v>
      </c>
      <c r="F2597" s="260" t="s">
        <v>2434</v>
      </c>
      <c r="G2597" s="259"/>
      <c r="H2597" s="259" t="s">
        <v>2175</v>
      </c>
      <c r="I2597" s="258">
        <v>40</v>
      </c>
      <c r="J2597" s="255"/>
      <c r="K2597" s="257"/>
      <c r="L2597" s="256">
        <v>0.49565599999999999</v>
      </c>
      <c r="M2597" s="201">
        <v>-6.5848391717283423</v>
      </c>
      <c r="N2597" s="201">
        <v>415.34755298882715</v>
      </c>
      <c r="O2597" s="201">
        <v>41.094000000000001</v>
      </c>
      <c r="P2597" s="255">
        <v>41.094000000000001</v>
      </c>
      <c r="Q2597" s="255">
        <v>415.34755298882715</v>
      </c>
      <c r="R2597" s="255">
        <v>-6.3370111717283422</v>
      </c>
      <c r="S2597" s="256">
        <v>388.72564198178634</v>
      </c>
      <c r="T2597" s="256">
        <v>388.97346998178637</v>
      </c>
      <c r="U2597" s="256"/>
      <c r="V2597" s="170">
        <v>320.2470121153865</v>
      </c>
    </row>
    <row r="2598" spans="1:22" x14ac:dyDescent="0.25">
      <c r="A2598">
        <v>0</v>
      </c>
      <c r="B2598" s="286" t="s">
        <v>2423</v>
      </c>
      <c r="C2598" s="286" t="s">
        <v>2440</v>
      </c>
      <c r="D2598" s="286" t="s">
        <v>2174</v>
      </c>
      <c r="E2598" s="285">
        <v>3890</v>
      </c>
      <c r="F2598" s="260" t="s">
        <v>2433</v>
      </c>
      <c r="G2598" s="259"/>
      <c r="H2598" s="259" t="s">
        <v>4278</v>
      </c>
      <c r="I2598" s="258"/>
      <c r="J2598" s="255"/>
      <c r="K2598" s="257"/>
      <c r="L2598" s="256">
        <v>0</v>
      </c>
      <c r="M2598" s="201">
        <v>-6.3370111717283422</v>
      </c>
      <c r="N2598" s="201">
        <v>415.34755298882715</v>
      </c>
      <c r="O2598" s="201">
        <v>41.094000000000001</v>
      </c>
      <c r="P2598" s="255">
        <v>41.094000000000001</v>
      </c>
      <c r="Q2598" s="255">
        <v>415.34755298882715</v>
      </c>
      <c r="R2598" s="255">
        <v>-6.3370111717283422</v>
      </c>
      <c r="S2598" s="256">
        <v>388.97346998178637</v>
      </c>
      <c r="T2598" s="256">
        <v>388.97346998178637</v>
      </c>
      <c r="U2598" s="256"/>
      <c r="V2598" s="170">
        <v>320.49484011538652</v>
      </c>
    </row>
    <row r="2599" spans="1:22" x14ac:dyDescent="0.25">
      <c r="A2599">
        <v>0</v>
      </c>
      <c r="B2599" s="286"/>
      <c r="C2599" s="286"/>
      <c r="D2599" s="286"/>
      <c r="E2599" s="285"/>
      <c r="F2599" s="260"/>
      <c r="G2599" s="259"/>
      <c r="H2599" s="259"/>
      <c r="I2599" s="258"/>
      <c r="J2599" s="255"/>
      <c r="K2599" s="257"/>
      <c r="L2599" s="256">
        <v>0</v>
      </c>
      <c r="M2599" s="201">
        <v>-6.3370111717283422</v>
      </c>
      <c r="N2599" s="201">
        <v>415.34755298882715</v>
      </c>
      <c r="O2599" s="201">
        <v>41.094000000000001</v>
      </c>
      <c r="P2599" s="255">
        <v>41.094000000000001</v>
      </c>
      <c r="Q2599" s="255">
        <v>415.34755298882715</v>
      </c>
      <c r="R2599" s="255">
        <v>-6.3370111717283422</v>
      </c>
      <c r="S2599" s="256">
        <v>388.97346998178637</v>
      </c>
      <c r="T2599" s="256">
        <v>388.97346998178637</v>
      </c>
      <c r="U2599" s="256"/>
      <c r="V2599" s="170">
        <v>320.49484011538652</v>
      </c>
    </row>
    <row r="2600" spans="1:22" x14ac:dyDescent="0.25">
      <c r="A2600">
        <v>0</v>
      </c>
      <c r="B2600" s="286"/>
      <c r="C2600" s="286"/>
      <c r="D2600" s="286"/>
      <c r="E2600" s="285"/>
      <c r="F2600" s="260"/>
      <c r="G2600" s="259"/>
      <c r="H2600" s="259" t="s">
        <v>1962</v>
      </c>
      <c r="I2600" s="258"/>
      <c r="J2600" s="255"/>
      <c r="K2600" s="257"/>
      <c r="L2600" s="256">
        <v>0.15525</v>
      </c>
      <c r="M2600" s="201">
        <v>-6.2593861717283428</v>
      </c>
      <c r="N2600" s="201">
        <v>415.34755298882715</v>
      </c>
      <c r="O2600" s="201">
        <v>41.094000000000001</v>
      </c>
      <c r="P2600" s="255">
        <v>41.094000000000001</v>
      </c>
      <c r="Q2600" s="255">
        <v>415.34755298882715</v>
      </c>
      <c r="R2600" s="255">
        <v>-6.1817611717283425</v>
      </c>
      <c r="S2600" s="256">
        <v>389.05109498178638</v>
      </c>
      <c r="T2600" s="256">
        <v>389.12871998178639</v>
      </c>
      <c r="U2600" s="256"/>
      <c r="V2600" s="170">
        <v>320.57246511538654</v>
      </c>
    </row>
    <row r="2601" spans="1:22" x14ac:dyDescent="0.25">
      <c r="A2601">
        <v>0</v>
      </c>
      <c r="B2601" s="286" t="s">
        <v>2423</v>
      </c>
      <c r="C2601" s="286" t="s">
        <v>2440</v>
      </c>
      <c r="D2601" s="286" t="s">
        <v>2187</v>
      </c>
      <c r="E2601" s="285">
        <v>3894</v>
      </c>
      <c r="F2601" s="260" t="s">
        <v>2432</v>
      </c>
      <c r="G2601" s="259" t="s">
        <v>2185</v>
      </c>
      <c r="H2601" s="259" t="s">
        <v>2184</v>
      </c>
      <c r="I2601" s="258">
        <v>40</v>
      </c>
      <c r="J2601" s="255"/>
      <c r="K2601" s="257"/>
      <c r="L2601" s="256">
        <v>0.5</v>
      </c>
      <c r="M2601" s="201">
        <v>-5.9317611717283425</v>
      </c>
      <c r="N2601" s="201">
        <v>415.34755298882715</v>
      </c>
      <c r="O2601" s="201">
        <v>41.094000000000001</v>
      </c>
      <c r="P2601" s="255">
        <v>41.094000000000001</v>
      </c>
      <c r="Q2601" s="255">
        <v>415.34755298882715</v>
      </c>
      <c r="R2601" s="255">
        <v>-5.6817611717283425</v>
      </c>
      <c r="S2601" s="256">
        <v>389.37871998178639</v>
      </c>
      <c r="T2601" s="256">
        <v>389.62871998178639</v>
      </c>
      <c r="U2601" s="256"/>
      <c r="V2601" s="170">
        <v>320.90009011538655</v>
      </c>
    </row>
    <row r="2602" spans="1:22" x14ac:dyDescent="0.25">
      <c r="A2602">
        <v>0</v>
      </c>
      <c r="B2602" s="286"/>
      <c r="C2602" s="286"/>
      <c r="D2602" s="286"/>
      <c r="E2602" s="285"/>
      <c r="F2602" s="260" t="s">
        <v>619</v>
      </c>
      <c r="G2602" s="259"/>
      <c r="H2602" s="259" t="s">
        <v>1962</v>
      </c>
      <c r="I2602" s="258"/>
      <c r="J2602" s="255"/>
      <c r="K2602" s="257"/>
      <c r="L2602" s="256">
        <v>0.15525</v>
      </c>
      <c r="M2602" s="201">
        <v>-5.6041361717283422</v>
      </c>
      <c r="N2602" s="201">
        <v>415.34755298882715</v>
      </c>
      <c r="O2602" s="201">
        <v>41.094000000000001</v>
      </c>
      <c r="P2602" s="255">
        <v>41.094000000000001</v>
      </c>
      <c r="Q2602" s="255">
        <v>415.34755298882715</v>
      </c>
      <c r="R2602" s="255">
        <v>-5.5265111717283428</v>
      </c>
      <c r="S2602" s="256">
        <v>389.7063449817864</v>
      </c>
      <c r="T2602" s="256">
        <v>389.78396998178641</v>
      </c>
      <c r="U2602" s="256"/>
      <c r="V2602" s="170">
        <v>321.22771511538656</v>
      </c>
    </row>
    <row r="2603" spans="1:22" x14ac:dyDescent="0.25">
      <c r="A2603">
        <v>0</v>
      </c>
      <c r="B2603" s="286" t="s">
        <v>2423</v>
      </c>
      <c r="C2603" s="286" t="s">
        <v>2440</v>
      </c>
      <c r="D2603" s="286" t="s">
        <v>2183</v>
      </c>
      <c r="E2603" s="285">
        <v>3900</v>
      </c>
      <c r="F2603" s="260" t="s">
        <v>2431</v>
      </c>
      <c r="G2603" s="259"/>
      <c r="H2603" s="259" t="s">
        <v>2175</v>
      </c>
      <c r="I2603" s="258">
        <v>40</v>
      </c>
      <c r="J2603" s="255"/>
      <c r="K2603" s="257"/>
      <c r="L2603" s="256">
        <v>0.49565599999999999</v>
      </c>
      <c r="M2603" s="201">
        <v>-5.2786831717283427</v>
      </c>
      <c r="N2603" s="201">
        <v>415.34755298882715</v>
      </c>
      <c r="O2603" s="201">
        <v>41.094000000000001</v>
      </c>
      <c r="P2603" s="255">
        <v>41.094000000000001</v>
      </c>
      <c r="Q2603" s="255">
        <v>415.34755298882715</v>
      </c>
      <c r="R2603" s="255">
        <v>-5.0308551717283425</v>
      </c>
      <c r="S2603" s="256">
        <v>390.03179798178638</v>
      </c>
      <c r="T2603" s="256">
        <v>390.27962598178641</v>
      </c>
      <c r="U2603" s="256"/>
      <c r="V2603" s="170">
        <v>321.55316811538654</v>
      </c>
    </row>
    <row r="2604" spans="1:22" x14ac:dyDescent="0.25">
      <c r="A2604">
        <v>0</v>
      </c>
      <c r="B2604" s="286"/>
      <c r="C2604" s="286"/>
      <c r="D2604" s="286"/>
      <c r="E2604" s="285"/>
      <c r="F2604" s="260" t="s">
        <v>619</v>
      </c>
      <c r="G2604" s="259"/>
      <c r="H2604" s="259"/>
      <c r="I2604" s="258"/>
      <c r="J2604" s="255"/>
      <c r="K2604" s="257"/>
      <c r="L2604" s="256">
        <v>0</v>
      </c>
      <c r="M2604" s="201">
        <v>-5.0308551717283425</v>
      </c>
      <c r="N2604" s="201">
        <v>415.34755298882715</v>
      </c>
      <c r="O2604" s="201">
        <v>41.094000000000001</v>
      </c>
      <c r="P2604" s="255">
        <v>41.094000000000001</v>
      </c>
      <c r="Q2604" s="255">
        <v>415.34755298882715</v>
      </c>
      <c r="R2604" s="255">
        <v>-5.0308551717283425</v>
      </c>
      <c r="S2604" s="256">
        <v>390.27962598178641</v>
      </c>
      <c r="T2604" s="256">
        <v>390.27962598178641</v>
      </c>
      <c r="U2604" s="256"/>
      <c r="V2604" s="170">
        <v>321.80099611538657</v>
      </c>
    </row>
    <row r="2605" spans="1:22" x14ac:dyDescent="0.25">
      <c r="A2605">
        <v>0</v>
      </c>
      <c r="B2605" s="286"/>
      <c r="C2605" s="286"/>
      <c r="D2605" s="286"/>
      <c r="E2605" s="285"/>
      <c r="F2605" s="260"/>
      <c r="G2605" s="259"/>
      <c r="H2605" s="259"/>
      <c r="I2605" s="258"/>
      <c r="J2605" s="255"/>
      <c r="K2605" s="257"/>
      <c r="L2605" s="256">
        <v>0</v>
      </c>
      <c r="M2605" s="201">
        <v>-5.0308551717283425</v>
      </c>
      <c r="N2605" s="201">
        <v>415.34755298882715</v>
      </c>
      <c r="O2605" s="201">
        <v>41.094000000000001</v>
      </c>
      <c r="P2605" s="255">
        <v>41.094000000000001</v>
      </c>
      <c r="Q2605" s="255">
        <v>415.34755298882715</v>
      </c>
      <c r="R2605" s="255">
        <v>-5.0308551717283425</v>
      </c>
      <c r="S2605" s="256">
        <v>390.27962598178641</v>
      </c>
      <c r="T2605" s="256">
        <v>390.27962598178641</v>
      </c>
      <c r="U2605" s="256"/>
      <c r="V2605" s="170">
        <v>321.80099611538657</v>
      </c>
    </row>
    <row r="2606" spans="1:22" x14ac:dyDescent="0.25">
      <c r="A2606">
        <v>0</v>
      </c>
      <c r="B2606" s="286"/>
      <c r="C2606" s="286"/>
      <c r="D2606" s="286"/>
      <c r="E2606" s="285"/>
      <c r="F2606" s="260"/>
      <c r="G2606" s="259"/>
      <c r="H2606" s="259" t="s">
        <v>1962</v>
      </c>
      <c r="I2606" s="258"/>
      <c r="J2606" s="255"/>
      <c r="K2606" s="257"/>
      <c r="L2606" s="256">
        <v>9.9516999999999994E-2</v>
      </c>
      <c r="M2606" s="201">
        <v>-4.9810966717283431</v>
      </c>
      <c r="N2606" s="201">
        <v>415.34755298882715</v>
      </c>
      <c r="O2606" s="201">
        <v>41.094000000000001</v>
      </c>
      <c r="P2606" s="255">
        <v>41.094000000000001</v>
      </c>
      <c r="Q2606" s="255">
        <v>415.34755298882715</v>
      </c>
      <c r="R2606" s="255">
        <v>-4.9313381717283429</v>
      </c>
      <c r="S2606" s="256">
        <v>390.32938448178641</v>
      </c>
      <c r="T2606" s="256">
        <v>390.3791429817864</v>
      </c>
      <c r="U2606" s="256"/>
      <c r="V2606" s="170">
        <v>321.85075461538656</v>
      </c>
    </row>
    <row r="2607" spans="1:22" x14ac:dyDescent="0.25">
      <c r="A2607">
        <v>0</v>
      </c>
      <c r="B2607" s="286" t="s">
        <v>2423</v>
      </c>
      <c r="C2607" s="286" t="s">
        <v>2440</v>
      </c>
      <c r="D2607" s="286" t="s">
        <v>2181</v>
      </c>
      <c r="E2607" s="285">
        <v>3906</v>
      </c>
      <c r="F2607" s="260" t="s">
        <v>2430</v>
      </c>
      <c r="G2607" s="259"/>
      <c r="H2607" s="259" t="s">
        <v>2175</v>
      </c>
      <c r="I2607" s="258">
        <v>40</v>
      </c>
      <c r="J2607" s="255"/>
      <c r="K2607" s="257"/>
      <c r="L2607" s="256">
        <v>0.49565599999999999</v>
      </c>
      <c r="M2607" s="201">
        <v>-4.6835101717283427</v>
      </c>
      <c r="N2607" s="201">
        <v>415.34755298882715</v>
      </c>
      <c r="O2607" s="201">
        <v>41.094000000000001</v>
      </c>
      <c r="P2607" s="255">
        <v>41.094000000000001</v>
      </c>
      <c r="Q2607" s="255">
        <v>415.34755298882715</v>
      </c>
      <c r="R2607" s="255">
        <v>-4.4356821717283426</v>
      </c>
      <c r="S2607" s="256">
        <v>390.62697098178637</v>
      </c>
      <c r="T2607" s="256">
        <v>390.8747989817864</v>
      </c>
      <c r="U2607" s="256"/>
      <c r="V2607" s="170">
        <v>322.14834111538653</v>
      </c>
    </row>
    <row r="2608" spans="1:22" x14ac:dyDescent="0.25">
      <c r="A2608">
        <v>0</v>
      </c>
      <c r="B2608" s="286"/>
      <c r="C2608" s="286"/>
      <c r="D2608" s="286"/>
      <c r="E2608" s="285"/>
      <c r="F2608" s="260" t="s">
        <v>619</v>
      </c>
      <c r="G2608" s="259"/>
      <c r="H2608" s="259"/>
      <c r="I2608" s="258"/>
      <c r="J2608" s="255"/>
      <c r="K2608" s="257"/>
      <c r="L2608" s="256">
        <v>0</v>
      </c>
      <c r="M2608" s="201">
        <v>-4.4356821717283426</v>
      </c>
      <c r="N2608" s="201">
        <v>415.34755298882715</v>
      </c>
      <c r="O2608" s="201">
        <v>41.094000000000001</v>
      </c>
      <c r="P2608" s="255">
        <v>41.094000000000001</v>
      </c>
      <c r="Q2608" s="255">
        <v>415.34755298882715</v>
      </c>
      <c r="R2608" s="255">
        <v>-4.4356821717283426</v>
      </c>
      <c r="S2608" s="256">
        <v>390.8747989817864</v>
      </c>
      <c r="T2608" s="256">
        <v>390.8747989817864</v>
      </c>
      <c r="U2608" s="256"/>
      <c r="V2608" s="170">
        <v>322.39616911538656</v>
      </c>
    </row>
    <row r="2609" spans="1:22" x14ac:dyDescent="0.25">
      <c r="A2609">
        <v>0</v>
      </c>
      <c r="B2609" s="286"/>
      <c r="C2609" s="286"/>
      <c r="D2609" s="286"/>
      <c r="E2609" s="285"/>
      <c r="F2609" s="260"/>
      <c r="G2609" s="259"/>
      <c r="H2609" s="259"/>
      <c r="I2609" s="258"/>
      <c r="J2609" s="255"/>
      <c r="K2609" s="257"/>
      <c r="L2609" s="256">
        <v>0</v>
      </c>
      <c r="M2609" s="201">
        <v>-4.4356821717283426</v>
      </c>
      <c r="N2609" s="201">
        <v>415.34755298882715</v>
      </c>
      <c r="O2609" s="201">
        <v>41.094000000000001</v>
      </c>
      <c r="P2609" s="255">
        <v>41.094000000000001</v>
      </c>
      <c r="Q2609" s="255">
        <v>415.34755298882715</v>
      </c>
      <c r="R2609" s="255">
        <v>-4.4356821717283426</v>
      </c>
      <c r="S2609" s="256">
        <v>390.8747989817864</v>
      </c>
      <c r="T2609" s="256">
        <v>390.8747989817864</v>
      </c>
      <c r="U2609" s="256"/>
      <c r="V2609" s="170">
        <v>322.39616911538656</v>
      </c>
    </row>
    <row r="2610" spans="1:22" x14ac:dyDescent="0.25">
      <c r="A2610">
        <v>0</v>
      </c>
      <c r="B2610" s="286"/>
      <c r="C2610" s="286"/>
      <c r="D2610" s="286"/>
      <c r="E2610" s="285"/>
      <c r="F2610" s="260" t="s">
        <v>619</v>
      </c>
      <c r="G2610" s="259"/>
      <c r="H2610" s="259" t="s">
        <v>1962</v>
      </c>
      <c r="I2610" s="258"/>
      <c r="J2610" s="255"/>
      <c r="K2610" s="257"/>
      <c r="L2610" s="256">
        <v>9.9516999999999994E-2</v>
      </c>
      <c r="M2610" s="201">
        <v>-4.3859236717283423</v>
      </c>
      <c r="N2610" s="201">
        <v>415.34755298882715</v>
      </c>
      <c r="O2610" s="201">
        <v>41.094000000000001</v>
      </c>
      <c r="P2610" s="255">
        <v>41.094000000000001</v>
      </c>
      <c r="Q2610" s="255">
        <v>415.34755298882715</v>
      </c>
      <c r="R2610" s="255">
        <v>-4.3361651717283429</v>
      </c>
      <c r="S2610" s="256">
        <v>390.92455748178639</v>
      </c>
      <c r="T2610" s="256">
        <v>390.97431598178639</v>
      </c>
      <c r="U2610" s="256"/>
      <c r="V2610" s="170">
        <v>322.44592761538655</v>
      </c>
    </row>
    <row r="2611" spans="1:22" x14ac:dyDescent="0.25">
      <c r="A2611">
        <v>0</v>
      </c>
      <c r="B2611" s="286" t="s">
        <v>2423</v>
      </c>
      <c r="C2611" s="286" t="s">
        <v>2440</v>
      </c>
      <c r="D2611" s="286" t="s">
        <v>2179</v>
      </c>
      <c r="E2611" s="285">
        <v>3912</v>
      </c>
      <c r="F2611" s="260" t="s">
        <v>2429</v>
      </c>
      <c r="G2611" s="259"/>
      <c r="H2611" s="259" t="s">
        <v>2175</v>
      </c>
      <c r="I2611" s="258">
        <v>40</v>
      </c>
      <c r="J2611" s="255"/>
      <c r="K2611" s="257"/>
      <c r="L2611" s="256">
        <v>0.49565599999999999</v>
      </c>
      <c r="M2611" s="201">
        <v>-4.0883371717283428</v>
      </c>
      <c r="N2611" s="201">
        <v>415.34755298882715</v>
      </c>
      <c r="O2611" s="201">
        <v>41.094000000000001</v>
      </c>
      <c r="P2611" s="255">
        <v>41.094000000000001</v>
      </c>
      <c r="Q2611" s="255">
        <v>415.34755298882715</v>
      </c>
      <c r="R2611" s="255">
        <v>-3.8405091717283431</v>
      </c>
      <c r="S2611" s="256">
        <v>391.22214398178636</v>
      </c>
      <c r="T2611" s="256">
        <v>391.46997198178639</v>
      </c>
      <c r="U2611" s="256"/>
      <c r="V2611" s="170">
        <v>322.74351411538652</v>
      </c>
    </row>
    <row r="2612" spans="1:22" x14ac:dyDescent="0.25">
      <c r="A2612">
        <v>0</v>
      </c>
      <c r="B2612" s="286"/>
      <c r="C2612" s="286"/>
      <c r="D2612" s="286"/>
      <c r="E2612" s="285"/>
      <c r="F2612" s="260" t="s">
        <v>619</v>
      </c>
      <c r="G2612" s="259"/>
      <c r="H2612" s="259"/>
      <c r="I2612" s="258"/>
      <c r="J2612" s="255"/>
      <c r="K2612" s="257"/>
      <c r="L2612" s="256">
        <v>0</v>
      </c>
      <c r="M2612" s="201">
        <v>-3.8405091717283431</v>
      </c>
      <c r="N2612" s="201">
        <v>415.34755298882715</v>
      </c>
      <c r="O2612" s="201">
        <v>41.094000000000001</v>
      </c>
      <c r="P2612" s="255">
        <v>41.094000000000001</v>
      </c>
      <c r="Q2612" s="255">
        <v>415.34755298882715</v>
      </c>
      <c r="R2612" s="255">
        <v>-3.8405091717283431</v>
      </c>
      <c r="S2612" s="256">
        <v>391.46997198178639</v>
      </c>
      <c r="T2612" s="256">
        <v>391.46997198178639</v>
      </c>
      <c r="U2612" s="256"/>
      <c r="V2612" s="170">
        <v>322.99134211538654</v>
      </c>
    </row>
    <row r="2613" spans="1:22" x14ac:dyDescent="0.25">
      <c r="A2613">
        <v>0</v>
      </c>
      <c r="B2613" s="286"/>
      <c r="C2613" s="286"/>
      <c r="D2613" s="286"/>
      <c r="E2613" s="285"/>
      <c r="F2613" s="260"/>
      <c r="G2613" s="259"/>
      <c r="H2613" s="259"/>
      <c r="I2613" s="258"/>
      <c r="J2613" s="255"/>
      <c r="K2613" s="257"/>
      <c r="L2613" s="256">
        <v>0</v>
      </c>
      <c r="M2613" s="201">
        <v>-3.8405091717283431</v>
      </c>
      <c r="N2613" s="201">
        <v>415.34755298882715</v>
      </c>
      <c r="O2613" s="201">
        <v>41.094000000000001</v>
      </c>
      <c r="P2613" s="255">
        <v>41.094000000000001</v>
      </c>
      <c r="Q2613" s="255">
        <v>415.34755298882715</v>
      </c>
      <c r="R2613" s="255">
        <v>-3.8405091717283431</v>
      </c>
      <c r="S2613" s="256">
        <v>391.46997198178639</v>
      </c>
      <c r="T2613" s="256">
        <v>391.46997198178639</v>
      </c>
      <c r="U2613" s="256"/>
      <c r="V2613" s="170">
        <v>322.99134211538654</v>
      </c>
    </row>
    <row r="2614" spans="1:22" x14ac:dyDescent="0.25">
      <c r="A2614">
        <v>0</v>
      </c>
      <c r="B2614" s="286"/>
      <c r="C2614" s="286"/>
      <c r="D2614" s="286"/>
      <c r="E2614" s="285"/>
      <c r="F2614" s="260" t="s">
        <v>619</v>
      </c>
      <c r="G2614" s="259"/>
      <c r="H2614" s="259" t="s">
        <v>1962</v>
      </c>
      <c r="I2614" s="258"/>
      <c r="J2614" s="255"/>
      <c r="K2614" s="257"/>
      <c r="L2614" s="256">
        <v>9.9516999999999994E-2</v>
      </c>
      <c r="M2614" s="201">
        <v>-3.7907506717283432</v>
      </c>
      <c r="N2614" s="201">
        <v>415.34755298882715</v>
      </c>
      <c r="O2614" s="201">
        <v>41.094000000000001</v>
      </c>
      <c r="P2614" s="255">
        <v>41.094000000000001</v>
      </c>
      <c r="Q2614" s="255">
        <v>415.34755298882715</v>
      </c>
      <c r="R2614" s="255">
        <v>-3.740992171728343</v>
      </c>
      <c r="S2614" s="256">
        <v>391.51973048178638</v>
      </c>
      <c r="T2614" s="256">
        <v>391.56948898178638</v>
      </c>
      <c r="U2614" s="256"/>
      <c r="V2614" s="170">
        <v>323.04110061538654</v>
      </c>
    </row>
    <row r="2615" spans="1:22" x14ac:dyDescent="0.25">
      <c r="A2615">
        <v>0</v>
      </c>
      <c r="B2615" s="286" t="s">
        <v>2423</v>
      </c>
      <c r="C2615" s="286" t="s">
        <v>2440</v>
      </c>
      <c r="D2615" s="286" t="s">
        <v>2177</v>
      </c>
      <c r="E2615" s="285">
        <v>3918</v>
      </c>
      <c r="F2615" s="260" t="s">
        <v>2428</v>
      </c>
      <c r="G2615" s="259"/>
      <c r="H2615" s="259" t="s">
        <v>2175</v>
      </c>
      <c r="I2615" s="258">
        <v>40</v>
      </c>
      <c r="J2615" s="255"/>
      <c r="K2615" s="257"/>
      <c r="L2615" s="256">
        <v>0.49565599999999999</v>
      </c>
      <c r="M2615" s="201">
        <v>-3.4931641717283428</v>
      </c>
      <c r="N2615" s="201">
        <v>415.34755298882715</v>
      </c>
      <c r="O2615" s="201">
        <v>41.094000000000001</v>
      </c>
      <c r="P2615" s="255">
        <v>41.094000000000001</v>
      </c>
      <c r="Q2615" s="255">
        <v>415.34755298882715</v>
      </c>
      <c r="R2615" s="255">
        <v>-3.2453361717283431</v>
      </c>
      <c r="S2615" s="256">
        <v>391.81731698178635</v>
      </c>
      <c r="T2615" s="256">
        <v>392.06514498178637</v>
      </c>
      <c r="U2615" s="256"/>
      <c r="V2615" s="170">
        <v>323.33868711538651</v>
      </c>
    </row>
    <row r="2616" spans="1:22" x14ac:dyDescent="0.25">
      <c r="A2616">
        <v>0</v>
      </c>
      <c r="B2616" s="286" t="s">
        <v>2423</v>
      </c>
      <c r="C2616" s="286" t="s">
        <v>2440</v>
      </c>
      <c r="D2616" s="286" t="s">
        <v>2174</v>
      </c>
      <c r="E2616" s="285">
        <v>3921</v>
      </c>
      <c r="F2616" s="260" t="s">
        <v>2427</v>
      </c>
      <c r="G2616" s="259"/>
      <c r="H2616" s="259" t="s">
        <v>4278</v>
      </c>
      <c r="I2616" s="258"/>
      <c r="J2616" s="255"/>
      <c r="K2616" s="257"/>
      <c r="L2616" s="256">
        <v>0</v>
      </c>
      <c r="M2616" s="201">
        <v>-3.2453361717283431</v>
      </c>
      <c r="N2616" s="201">
        <v>415.34755298882715</v>
      </c>
      <c r="O2616" s="201">
        <v>41.094000000000001</v>
      </c>
      <c r="P2616" s="255">
        <v>41.094000000000001</v>
      </c>
      <c r="Q2616" s="255">
        <v>415.34755298882715</v>
      </c>
      <c r="R2616" s="255">
        <v>-3.2453361717283431</v>
      </c>
      <c r="S2616" s="256">
        <v>392.06514498178637</v>
      </c>
      <c r="T2616" s="256">
        <v>392.06514498178637</v>
      </c>
      <c r="U2616" s="256"/>
      <c r="V2616" s="170">
        <v>323.58651511538653</v>
      </c>
    </row>
    <row r="2617" spans="1:22" x14ac:dyDescent="0.25">
      <c r="A2617">
        <v>0</v>
      </c>
      <c r="B2617" s="286"/>
      <c r="C2617" s="286"/>
      <c r="D2617" s="260"/>
      <c r="E2617" s="261"/>
      <c r="F2617" s="260"/>
      <c r="G2617" s="259"/>
      <c r="H2617" s="259"/>
      <c r="I2617" s="258"/>
      <c r="J2617" s="255"/>
      <c r="K2617" s="257"/>
      <c r="L2617" s="256">
        <v>0</v>
      </c>
      <c r="M2617" s="201">
        <v>-3.2453361717283431</v>
      </c>
      <c r="N2617" s="201">
        <v>415.34755298882715</v>
      </c>
      <c r="O2617" s="201">
        <v>41.094000000000001</v>
      </c>
      <c r="P2617" s="255">
        <v>41.094000000000001</v>
      </c>
      <c r="Q2617" s="255">
        <v>415.34755298882715</v>
      </c>
      <c r="R2617" s="255">
        <v>-3.2453361717283431</v>
      </c>
      <c r="S2617" s="256">
        <v>392.06514498178637</v>
      </c>
      <c r="T2617" s="256">
        <v>392.06514498178637</v>
      </c>
      <c r="U2617" s="256"/>
      <c r="V2617" s="170">
        <v>323.58651511538653</v>
      </c>
    </row>
    <row r="2618" spans="1:22" x14ac:dyDescent="0.25">
      <c r="A2618">
        <v>0</v>
      </c>
      <c r="B2618" s="286"/>
      <c r="C2618" s="286"/>
      <c r="D2618" s="286"/>
      <c r="E2618" s="285"/>
      <c r="F2618" s="260"/>
      <c r="G2618" s="259"/>
      <c r="H2618" s="259"/>
      <c r="I2618" s="258"/>
      <c r="J2618" s="255"/>
      <c r="K2618" s="257"/>
      <c r="L2618" s="256">
        <v>0.16770400000000002</v>
      </c>
      <c r="M2618" s="201">
        <v>-3.1614841717283433</v>
      </c>
      <c r="N2618" s="201">
        <v>415.34755298882715</v>
      </c>
      <c r="O2618" s="201">
        <v>41.094000000000001</v>
      </c>
      <c r="P2618" s="255">
        <v>41.094000000000001</v>
      </c>
      <c r="Q2618" s="255">
        <v>415.34755298882715</v>
      </c>
      <c r="R2618" s="255">
        <v>-3.077632171728343</v>
      </c>
      <c r="S2618" s="256">
        <v>392.14899698178641</v>
      </c>
      <c r="T2618" s="256">
        <v>392.23284898178639</v>
      </c>
      <c r="U2618" s="263"/>
      <c r="V2618" s="170">
        <v>323.67036711538657</v>
      </c>
    </row>
    <row r="2619" spans="1:22" x14ac:dyDescent="0.25">
      <c r="A2619">
        <v>0</v>
      </c>
      <c r="B2619" s="260" t="s">
        <v>2423</v>
      </c>
      <c r="C2619" s="260" t="s">
        <v>2440</v>
      </c>
      <c r="D2619" s="260" t="s">
        <v>1981</v>
      </c>
      <c r="E2619" s="261">
        <v>3923</v>
      </c>
      <c r="F2619" s="255" t="s">
        <v>2426</v>
      </c>
      <c r="G2619" s="265"/>
      <c r="H2619" s="265" t="s">
        <v>1978</v>
      </c>
      <c r="I2619" s="284">
        <v>40</v>
      </c>
      <c r="J2619" s="255"/>
      <c r="K2619" s="257"/>
      <c r="L2619" s="255">
        <v>5.7403999999999997E-2</v>
      </c>
      <c r="M2619" s="201">
        <v>-3.048930171728343</v>
      </c>
      <c r="N2619" s="201">
        <v>415.34755298882715</v>
      </c>
      <c r="O2619" s="201">
        <v>41.094000000000001</v>
      </c>
      <c r="P2619" s="255">
        <v>41.094000000000001</v>
      </c>
      <c r="Q2619" s="255">
        <v>415.34755298882715</v>
      </c>
      <c r="R2619" s="255">
        <v>-3.020228171728343</v>
      </c>
      <c r="S2619" s="255">
        <v>392.2615509817864</v>
      </c>
      <c r="T2619" s="255">
        <v>392.29025298178641</v>
      </c>
      <c r="U2619" s="255"/>
      <c r="V2619" s="170">
        <v>323.78292111538656</v>
      </c>
    </row>
    <row r="2620" spans="1:22" x14ac:dyDescent="0.25">
      <c r="A2620">
        <v>0</v>
      </c>
      <c r="B2620" s="280"/>
      <c r="C2620" s="280"/>
      <c r="D2620" s="280"/>
      <c r="E2620" s="279"/>
      <c r="F2620" s="280" t="s">
        <v>619</v>
      </c>
      <c r="G2620" s="277"/>
      <c r="H2620" s="277" t="s">
        <v>1962</v>
      </c>
      <c r="I2620" s="276">
        <v>40</v>
      </c>
      <c r="J2620" s="274"/>
      <c r="K2620" s="275"/>
      <c r="L2620" s="274">
        <v>0.103502</v>
      </c>
      <c r="M2620" s="201">
        <v>-2.9684771717283427</v>
      </c>
      <c r="N2620" s="201">
        <v>415.34755298882715</v>
      </c>
      <c r="O2620" s="201">
        <v>41.094000000000001</v>
      </c>
      <c r="P2620" s="273">
        <v>41.094000000000001</v>
      </c>
      <c r="Q2620" s="273">
        <v>415.34755298882715</v>
      </c>
      <c r="R2620" s="273">
        <v>-2.9167261717283428</v>
      </c>
      <c r="S2620" s="273">
        <v>392.34200398178638</v>
      </c>
      <c r="T2620" s="273">
        <v>392.3937549817864</v>
      </c>
      <c r="U2620" s="273"/>
      <c r="V2620" s="170">
        <v>323.86337411538653</v>
      </c>
    </row>
    <row r="2621" spans="1:22" x14ac:dyDescent="0.25">
      <c r="A2621">
        <v>0</v>
      </c>
      <c r="B2621" s="280" t="s">
        <v>2423</v>
      </c>
      <c r="C2621" s="280" t="s">
        <v>2425</v>
      </c>
      <c r="D2621" s="280" t="s">
        <v>111</v>
      </c>
      <c r="E2621" s="279">
        <v>3924</v>
      </c>
      <c r="F2621" s="278" t="s">
        <v>1456</v>
      </c>
      <c r="G2621" s="277" t="s">
        <v>2169</v>
      </c>
      <c r="H2621" s="277" t="s">
        <v>1951</v>
      </c>
      <c r="I2621" s="276"/>
      <c r="J2621" s="273"/>
      <c r="K2621" s="275"/>
      <c r="L2621" s="274">
        <v>0</v>
      </c>
      <c r="M2621" s="201">
        <v>-2.9167261717283428</v>
      </c>
      <c r="N2621" s="201">
        <v>415.34755298882715</v>
      </c>
      <c r="O2621" s="201">
        <v>41.094000000000001</v>
      </c>
      <c r="P2621" s="273">
        <v>41.094000000000001</v>
      </c>
      <c r="Q2621" s="273">
        <v>415.34755298882715</v>
      </c>
      <c r="R2621" s="273">
        <v>-2.9167261717283428</v>
      </c>
      <c r="S2621" s="273">
        <v>392.3937549817864</v>
      </c>
      <c r="T2621" s="273">
        <v>392.3937549817864</v>
      </c>
      <c r="U2621" s="273"/>
      <c r="V2621" s="170">
        <v>323.91512511538656</v>
      </c>
    </row>
    <row r="2622" spans="1:22" x14ac:dyDescent="0.25">
      <c r="A2622">
        <v>0</v>
      </c>
      <c r="B2622" s="280"/>
      <c r="C2622" s="280"/>
      <c r="D2622" s="280"/>
      <c r="E2622" s="279"/>
      <c r="F2622" s="283" t="s">
        <v>619</v>
      </c>
      <c r="G2622" s="277"/>
      <c r="H2622" s="277" t="s">
        <v>1969</v>
      </c>
      <c r="I2622" s="282"/>
      <c r="J2622" s="281"/>
      <c r="K2622" s="275"/>
      <c r="L2622" s="274">
        <v>0.14528199999999999</v>
      </c>
      <c r="M2622" s="201">
        <v>-2.8440851717283429</v>
      </c>
      <c r="N2622" s="201">
        <v>415.34755298882715</v>
      </c>
      <c r="O2622" s="201">
        <v>41.094000000000001</v>
      </c>
      <c r="P2622" s="273">
        <v>41.094000000000001</v>
      </c>
      <c r="Q2622" s="273">
        <v>415.34755298882715</v>
      </c>
      <c r="R2622" s="273">
        <v>-2.7714441717283429</v>
      </c>
      <c r="S2622" s="273">
        <v>392.46639598178643</v>
      </c>
      <c r="T2622" s="273">
        <v>392.53903698178641</v>
      </c>
      <c r="U2622" s="273"/>
      <c r="V2622" s="170">
        <v>323.98776611538659</v>
      </c>
    </row>
    <row r="2623" spans="1:22" x14ac:dyDescent="0.25">
      <c r="A2623">
        <v>0</v>
      </c>
      <c r="B2623" s="280" t="s">
        <v>2423</v>
      </c>
      <c r="C2623" s="280" t="s">
        <v>2425</v>
      </c>
      <c r="D2623" s="280" t="s">
        <v>2087</v>
      </c>
      <c r="E2623" s="279">
        <v>3925</v>
      </c>
      <c r="F2623" s="278" t="s">
        <v>2424</v>
      </c>
      <c r="G2623" s="277"/>
      <c r="H2623" s="277" t="s">
        <v>2085</v>
      </c>
      <c r="I2623" s="276"/>
      <c r="J2623" s="273"/>
      <c r="K2623" s="275"/>
      <c r="L2623" s="274">
        <v>0</v>
      </c>
      <c r="M2623" s="201">
        <v>-2.7714441717283429</v>
      </c>
      <c r="N2623" s="201">
        <v>415.34755298882715</v>
      </c>
      <c r="O2623" s="201">
        <v>41.094000000000001</v>
      </c>
      <c r="P2623" s="273">
        <v>41.094000000000001</v>
      </c>
      <c r="Q2623" s="273">
        <v>415.34755298882715</v>
      </c>
      <c r="R2623" s="273">
        <v>-2.7714441717283429</v>
      </c>
      <c r="S2623" s="273">
        <v>392.53903698178641</v>
      </c>
      <c r="T2623" s="273">
        <v>392.53903698178641</v>
      </c>
      <c r="U2623" s="273"/>
      <c r="V2623" s="170">
        <v>324.06040711538657</v>
      </c>
    </row>
    <row r="2624" spans="1:22" x14ac:dyDescent="0.25">
      <c r="A2624">
        <v>0</v>
      </c>
      <c r="B2624" s="278" t="s">
        <v>2423</v>
      </c>
      <c r="C2624" s="278" t="s">
        <v>2425</v>
      </c>
      <c r="D2624" s="278" t="s">
        <v>3125</v>
      </c>
      <c r="E2624" s="642">
        <v>3925</v>
      </c>
      <c r="F2624" s="278" t="s">
        <v>3987</v>
      </c>
      <c r="G2624" s="277" t="s">
        <v>4380</v>
      </c>
      <c r="H2624" s="277" t="s">
        <v>4381</v>
      </c>
      <c r="I2624" s="276">
        <v>37</v>
      </c>
      <c r="J2624" s="281"/>
      <c r="K2624" s="275"/>
      <c r="L2624" s="274">
        <v>0</v>
      </c>
      <c r="M2624" s="201">
        <v>-2.7714441717283429</v>
      </c>
      <c r="N2624" s="201">
        <v>415.34755298882715</v>
      </c>
      <c r="O2624" s="201">
        <v>41.094000000000001</v>
      </c>
      <c r="P2624" s="273">
        <v>41.094000000000001</v>
      </c>
      <c r="Q2624" s="273">
        <v>415.34755298882715</v>
      </c>
      <c r="R2624" s="273">
        <v>-2.7714441717283429</v>
      </c>
      <c r="S2624" s="273">
        <v>392.53903698178641</v>
      </c>
      <c r="T2624" s="273">
        <v>392.53903698178641</v>
      </c>
      <c r="U2624" s="273"/>
      <c r="V2624" s="170">
        <v>324.06040711538657</v>
      </c>
    </row>
    <row r="2625" spans="1:22" x14ac:dyDescent="0.25">
      <c r="A2625">
        <v>0</v>
      </c>
      <c r="B2625" s="280" t="s">
        <v>2423</v>
      </c>
      <c r="C2625" s="280" t="s">
        <v>2425</v>
      </c>
      <c r="D2625" s="280" t="s">
        <v>1990</v>
      </c>
      <c r="E2625" s="279">
        <v>3925</v>
      </c>
      <c r="F2625" s="278" t="s">
        <v>2422</v>
      </c>
      <c r="G2625" s="277" t="s">
        <v>1988</v>
      </c>
      <c r="H2625" s="277" t="s">
        <v>1987</v>
      </c>
      <c r="I2625" s="276"/>
      <c r="J2625" s="273"/>
      <c r="K2625" s="275"/>
      <c r="L2625" s="274">
        <v>0</v>
      </c>
      <c r="M2625" s="201">
        <v>-2.7714441717283429</v>
      </c>
      <c r="N2625" s="201">
        <v>415.34755298882715</v>
      </c>
      <c r="O2625" s="201">
        <v>41.094000000000001</v>
      </c>
      <c r="P2625" s="273">
        <v>41.094000000000001</v>
      </c>
      <c r="Q2625" s="273">
        <v>415.34755298882715</v>
      </c>
      <c r="R2625" s="273">
        <v>-2.7714441717283429</v>
      </c>
      <c r="S2625" s="273">
        <v>392.53903698178641</v>
      </c>
      <c r="T2625" s="273">
        <v>392.53903698178641</v>
      </c>
      <c r="U2625" s="273"/>
      <c r="V2625" s="170">
        <v>324.06040711538657</v>
      </c>
    </row>
    <row r="2626" spans="1:22" x14ac:dyDescent="0.25">
      <c r="A2626">
        <v>0</v>
      </c>
      <c r="B2626" s="280"/>
      <c r="C2626" s="280"/>
      <c r="D2626" s="280"/>
      <c r="E2626" s="279"/>
      <c r="F2626" s="278" t="s">
        <v>619</v>
      </c>
      <c r="G2626" s="277"/>
      <c r="H2626" s="277" t="s">
        <v>1962</v>
      </c>
      <c r="I2626" s="276">
        <v>40</v>
      </c>
      <c r="J2626" s="273"/>
      <c r="K2626" s="275"/>
      <c r="L2626" s="274">
        <v>0.13121600000000003</v>
      </c>
      <c r="M2626" s="201">
        <v>-2.7058361717283428</v>
      </c>
      <c r="N2626" s="201">
        <v>415.34755298882715</v>
      </c>
      <c r="O2626" s="201">
        <v>41.094000000000001</v>
      </c>
      <c r="P2626" s="273">
        <v>41.094000000000001</v>
      </c>
      <c r="Q2626" s="273">
        <v>415.34755298882715</v>
      </c>
      <c r="R2626" s="273">
        <v>-2.6402281717283427</v>
      </c>
      <c r="S2626" s="273">
        <v>392.60464498178641</v>
      </c>
      <c r="T2626" s="273">
        <v>392.6702529817864</v>
      </c>
      <c r="U2626" s="273"/>
      <c r="V2626" s="170">
        <v>324.12601511538656</v>
      </c>
    </row>
    <row r="2627" spans="1:22" x14ac:dyDescent="0.25">
      <c r="A2627">
        <v>0</v>
      </c>
      <c r="B2627" s="251" t="s">
        <v>2421</v>
      </c>
      <c r="C2627" s="250"/>
      <c r="D2627" s="250"/>
      <c r="E2627" s="272"/>
      <c r="F2627" s="223"/>
      <c r="G2627" s="224"/>
      <c r="H2627" s="224"/>
      <c r="I2627" s="271"/>
      <c r="J2627" s="225"/>
      <c r="K2627" s="270"/>
      <c r="L2627" s="201">
        <v>0</v>
      </c>
      <c r="M2627" s="201">
        <v>-2.6402281717283427</v>
      </c>
      <c r="N2627" s="201">
        <v>415.34755298882715</v>
      </c>
      <c r="O2627" s="201">
        <v>41.094000000000001</v>
      </c>
      <c r="P2627" s="225">
        <v>41.094000000000001</v>
      </c>
      <c r="Q2627" s="225">
        <v>415.34755298882715</v>
      </c>
      <c r="R2627" s="225">
        <v>-2.6402281717283427</v>
      </c>
      <c r="S2627" s="225">
        <v>392.6702529817864</v>
      </c>
      <c r="T2627" s="225">
        <v>392.6702529817864</v>
      </c>
      <c r="U2627" s="225"/>
      <c r="V2627" s="170">
        <v>324.19162311538656</v>
      </c>
    </row>
    <row r="2628" spans="1:22" x14ac:dyDescent="0.25">
      <c r="A2628">
        <v>0</v>
      </c>
      <c r="B2628" s="348"/>
      <c r="C2628" s="348"/>
      <c r="D2628" s="348"/>
      <c r="E2628" s="347"/>
      <c r="F2628" s="346" t="s">
        <v>619</v>
      </c>
      <c r="G2628" s="345"/>
      <c r="H2628" s="345"/>
      <c r="I2628" s="344"/>
      <c r="J2628" s="342"/>
      <c r="K2628" s="343"/>
      <c r="L2628" s="341">
        <v>3.7404E-2</v>
      </c>
      <c r="M2628" s="201">
        <v>-2.6215261717283429</v>
      </c>
      <c r="N2628" s="201">
        <v>415.34755298882715</v>
      </c>
      <c r="O2628" s="201">
        <v>41.094000000000001</v>
      </c>
      <c r="P2628" s="341">
        <v>41.094000000000001</v>
      </c>
      <c r="Q2628" s="341">
        <v>415.34755298882715</v>
      </c>
      <c r="R2628" s="342">
        <v>-2.6028241717283427</v>
      </c>
      <c r="S2628" s="341">
        <v>392.68895498178637</v>
      </c>
      <c r="T2628" s="341">
        <v>392.70765698178639</v>
      </c>
      <c r="U2628" s="340"/>
      <c r="V2628" s="170">
        <v>324.21032511538652</v>
      </c>
    </row>
    <row r="2629" spans="1:22" x14ac:dyDescent="0.25">
      <c r="A2629">
        <v>0</v>
      </c>
      <c r="B2629" s="348" t="s">
        <v>2291</v>
      </c>
      <c r="C2629" s="348" t="s">
        <v>2036</v>
      </c>
      <c r="D2629" s="348" t="s">
        <v>2165</v>
      </c>
      <c r="E2629" s="347">
        <v>3927</v>
      </c>
      <c r="F2629" s="346" t="s">
        <v>2420</v>
      </c>
      <c r="G2629" s="345" t="s">
        <v>2163</v>
      </c>
      <c r="H2629" s="345" t="s">
        <v>2162</v>
      </c>
      <c r="I2629" s="344">
        <v>40</v>
      </c>
      <c r="J2629" s="351"/>
      <c r="K2629" s="350"/>
      <c r="L2629" s="341">
        <v>0</v>
      </c>
      <c r="M2629" s="201">
        <v>-2.6028241717283427</v>
      </c>
      <c r="N2629" s="201">
        <v>415.34755298882715</v>
      </c>
      <c r="O2629" s="201">
        <v>41.094000000000001</v>
      </c>
      <c r="P2629" s="341">
        <v>41.094000000000001</v>
      </c>
      <c r="Q2629" s="341">
        <v>415.34755298882715</v>
      </c>
      <c r="R2629" s="342">
        <v>-2.6028241717283427</v>
      </c>
      <c r="S2629" s="341">
        <v>392.70765698178639</v>
      </c>
      <c r="T2629" s="341">
        <v>392.70765698178639</v>
      </c>
      <c r="U2629" s="341">
        <v>6.7196000000000006E-2</v>
      </c>
      <c r="V2629" s="170">
        <v>324.22902711538654</v>
      </c>
    </row>
    <row r="2630" spans="1:22" x14ac:dyDescent="0.25">
      <c r="A2630">
        <v>0</v>
      </c>
      <c r="B2630" s="348"/>
      <c r="C2630" s="348"/>
      <c r="D2630" s="348"/>
      <c r="E2630" s="347"/>
      <c r="F2630" s="346" t="s">
        <v>619</v>
      </c>
      <c r="G2630" s="345"/>
      <c r="H2630" s="345"/>
      <c r="I2630" s="344"/>
      <c r="J2630" s="342"/>
      <c r="K2630" s="343"/>
      <c r="L2630" s="341">
        <v>0.16259600000000002</v>
      </c>
      <c r="M2630" s="201">
        <v>-2.5215261717283424</v>
      </c>
      <c r="N2630" s="201">
        <v>415.34755298882715</v>
      </c>
      <c r="O2630" s="201">
        <v>41.094000000000001</v>
      </c>
      <c r="P2630" s="341">
        <v>41.094000000000001</v>
      </c>
      <c r="Q2630" s="341">
        <v>415.34755298882715</v>
      </c>
      <c r="R2630" s="342">
        <v>-2.4402281717283425</v>
      </c>
      <c r="S2630" s="341">
        <v>392.78895498178639</v>
      </c>
      <c r="T2630" s="341">
        <v>392.87025298178639</v>
      </c>
      <c r="U2630" s="341"/>
      <c r="V2630" s="170">
        <v>324.31032511538655</v>
      </c>
    </row>
    <row r="2631" spans="1:22" x14ac:dyDescent="0.25">
      <c r="A2631">
        <v>0</v>
      </c>
      <c r="B2631" s="346" t="s">
        <v>2291</v>
      </c>
      <c r="C2631" s="346" t="s">
        <v>2036</v>
      </c>
      <c r="D2631" s="346" t="s">
        <v>1961</v>
      </c>
      <c r="E2631" s="352">
        <v>3930</v>
      </c>
      <c r="F2631" s="346" t="s">
        <v>2419</v>
      </c>
      <c r="G2631" s="345" t="s">
        <v>1984</v>
      </c>
      <c r="H2631" s="345" t="s">
        <v>1958</v>
      </c>
      <c r="I2631" s="344">
        <v>50</v>
      </c>
      <c r="J2631" s="342"/>
      <c r="K2631" s="343"/>
      <c r="L2631" s="342">
        <v>0.2</v>
      </c>
      <c r="M2631" s="201">
        <v>-2.3402281717283424</v>
      </c>
      <c r="N2631" s="201">
        <v>415.34755298882715</v>
      </c>
      <c r="O2631" s="201">
        <v>41.094000000000001</v>
      </c>
      <c r="P2631" s="341">
        <v>41.094000000000001</v>
      </c>
      <c r="Q2631" s="341">
        <v>415.34755298882715</v>
      </c>
      <c r="R2631" s="342">
        <v>-2.2402281717283423</v>
      </c>
      <c r="S2631" s="342">
        <v>392.97025298178636</v>
      </c>
      <c r="T2631" s="342">
        <v>393.07025298178638</v>
      </c>
      <c r="U2631" s="342"/>
      <c r="V2631" s="170">
        <v>324.49162311538652</v>
      </c>
    </row>
    <row r="2632" spans="1:22" x14ac:dyDescent="0.25">
      <c r="A2632">
        <v>0</v>
      </c>
      <c r="B2632" s="346"/>
      <c r="C2632" s="346"/>
      <c r="D2632" s="346"/>
      <c r="E2632" s="352"/>
      <c r="F2632" s="346" t="s">
        <v>619</v>
      </c>
      <c r="G2632" s="345"/>
      <c r="H2632" s="345"/>
      <c r="I2632" s="344"/>
      <c r="J2632" s="342"/>
      <c r="K2632" s="343"/>
      <c r="L2632" s="342">
        <v>0.2</v>
      </c>
      <c r="M2632" s="201">
        <v>-2.1402281717283422</v>
      </c>
      <c r="N2632" s="201">
        <v>415.34755298882715</v>
      </c>
      <c r="O2632" s="201">
        <v>41.094000000000001</v>
      </c>
      <c r="P2632" s="341">
        <v>41.094000000000001</v>
      </c>
      <c r="Q2632" s="341">
        <v>415.34755298882715</v>
      </c>
      <c r="R2632" s="342">
        <v>-2.0402281717283421</v>
      </c>
      <c r="S2632" s="342">
        <v>393.17025298178635</v>
      </c>
      <c r="T2632" s="342">
        <v>393.27025298178637</v>
      </c>
      <c r="U2632" s="360"/>
      <c r="V2632" s="170">
        <v>324.69162311538651</v>
      </c>
    </row>
    <row r="2633" spans="1:22" x14ac:dyDescent="0.25">
      <c r="A2633">
        <v>0</v>
      </c>
      <c r="B2633" s="346" t="s">
        <v>2291</v>
      </c>
      <c r="C2633" s="346" t="s">
        <v>2036</v>
      </c>
      <c r="D2633" s="346" t="s">
        <v>1947</v>
      </c>
      <c r="E2633" s="352">
        <v>3934</v>
      </c>
      <c r="F2633" s="346" t="s">
        <v>2418</v>
      </c>
      <c r="G2633" s="345" t="s">
        <v>1982</v>
      </c>
      <c r="H2633" s="345" t="s">
        <v>1944</v>
      </c>
      <c r="I2633" s="344">
        <v>50</v>
      </c>
      <c r="J2633" s="342"/>
      <c r="K2633" s="343"/>
      <c r="L2633" s="342">
        <v>0.25</v>
      </c>
      <c r="M2633" s="201">
        <v>-1.9152281717283421</v>
      </c>
      <c r="N2633" s="201">
        <v>415.34755298882715</v>
      </c>
      <c r="O2633" s="201">
        <v>41.094000000000001</v>
      </c>
      <c r="P2633" s="342">
        <v>41.094000000000001</v>
      </c>
      <c r="Q2633" s="341">
        <v>415.34755298882715</v>
      </c>
      <c r="R2633" s="342">
        <v>-1.7902281717283421</v>
      </c>
      <c r="S2633" s="342">
        <v>393.39525298178637</v>
      </c>
      <c r="T2633" s="342">
        <v>393.52025298178637</v>
      </c>
      <c r="U2633" s="342"/>
      <c r="V2633" s="170">
        <v>324.91662311538653</v>
      </c>
    </row>
    <row r="2634" spans="1:22" x14ac:dyDescent="0.25">
      <c r="A2634">
        <v>0</v>
      </c>
      <c r="B2634" s="346"/>
      <c r="C2634" s="346"/>
      <c r="D2634" s="346"/>
      <c r="E2634" s="352"/>
      <c r="F2634" s="346"/>
      <c r="G2634" s="345"/>
      <c r="H2634" s="346" t="s">
        <v>2417</v>
      </c>
      <c r="I2634" s="344"/>
      <c r="J2634" s="342"/>
      <c r="K2634" s="343"/>
      <c r="L2634" s="342">
        <v>9.8000000000000004E-2</v>
      </c>
      <c r="M2634" s="201">
        <v>-1.7412281717283422</v>
      </c>
      <c r="N2634" s="201">
        <v>415.34755298882715</v>
      </c>
      <c r="O2634" s="201">
        <v>41.094000000000001</v>
      </c>
      <c r="P2634" s="342">
        <v>41.094000000000001</v>
      </c>
      <c r="Q2634" s="341">
        <v>415.34755298882715</v>
      </c>
      <c r="R2634" s="342">
        <v>-1.6922281717283421</v>
      </c>
      <c r="S2634" s="342">
        <v>393.56925298178641</v>
      </c>
      <c r="T2634" s="342">
        <v>393.61825298178638</v>
      </c>
      <c r="U2634" s="342"/>
      <c r="V2634" s="170">
        <v>325.09062311538656</v>
      </c>
    </row>
    <row r="2635" spans="1:22" x14ac:dyDescent="0.25">
      <c r="A2635">
        <v>0</v>
      </c>
      <c r="B2635" s="346"/>
      <c r="C2635" s="346"/>
      <c r="D2635" s="346"/>
      <c r="E2635" s="352"/>
      <c r="F2635" s="346"/>
      <c r="G2635" s="345"/>
      <c r="H2635" s="345"/>
      <c r="I2635" s="344"/>
      <c r="J2635" s="351"/>
      <c r="K2635" s="343"/>
      <c r="L2635" s="342">
        <v>1.485E-3</v>
      </c>
      <c r="M2635" s="201">
        <v>-1.691485671728342</v>
      </c>
      <c r="N2635" s="201">
        <v>415.34755298882715</v>
      </c>
      <c r="O2635" s="201">
        <v>41.094000000000001</v>
      </c>
      <c r="P2635" s="342">
        <v>41.094000000000001</v>
      </c>
      <c r="Q2635" s="341">
        <v>415.34755298882715</v>
      </c>
      <c r="R2635" s="342">
        <v>-1.6907431717283421</v>
      </c>
      <c r="S2635" s="342">
        <v>393.61899548178638</v>
      </c>
      <c r="T2635" s="342">
        <v>393.61973798178639</v>
      </c>
      <c r="U2635" s="342"/>
      <c r="V2635" s="170">
        <v>325.14036561538654</v>
      </c>
    </row>
    <row r="2636" spans="1:22" x14ac:dyDescent="0.25">
      <c r="A2636">
        <v>0</v>
      </c>
      <c r="B2636" s="346" t="s">
        <v>2291</v>
      </c>
      <c r="C2636" s="346" t="s">
        <v>2036</v>
      </c>
      <c r="D2636" s="346" t="s">
        <v>474</v>
      </c>
      <c r="E2636" s="352">
        <v>3936</v>
      </c>
      <c r="F2636" s="346" t="s">
        <v>2416</v>
      </c>
      <c r="G2636" s="345" t="s">
        <v>2832</v>
      </c>
      <c r="H2636" s="345" t="s">
        <v>3435</v>
      </c>
      <c r="I2636" s="344"/>
      <c r="J2636" s="342"/>
      <c r="K2636" s="343"/>
      <c r="L2636" s="342">
        <v>0</v>
      </c>
      <c r="M2636" s="201">
        <v>-1.6907431717283421</v>
      </c>
      <c r="N2636" s="201">
        <v>415.34755298882715</v>
      </c>
      <c r="O2636" s="201">
        <v>41.094000000000001</v>
      </c>
      <c r="P2636" s="342">
        <v>41.094000000000001</v>
      </c>
      <c r="Q2636" s="341">
        <v>415.34755298882715</v>
      </c>
      <c r="R2636" s="342">
        <v>-1.6907431717283421</v>
      </c>
      <c r="S2636" s="342">
        <v>393.61973798178639</v>
      </c>
      <c r="T2636" s="342">
        <v>393.61973798178639</v>
      </c>
      <c r="U2636" s="342">
        <v>0.1</v>
      </c>
      <c r="V2636" s="170">
        <v>325.14110811538654</v>
      </c>
    </row>
    <row r="2637" spans="1:22" x14ac:dyDescent="0.25">
      <c r="A2637">
        <v>0</v>
      </c>
      <c r="B2637" s="346"/>
      <c r="C2637" s="346"/>
      <c r="D2637" s="346"/>
      <c r="E2637" s="352"/>
      <c r="F2637" s="346"/>
      <c r="G2637" s="345"/>
      <c r="H2637" s="345"/>
      <c r="I2637" s="344"/>
      <c r="J2637" s="342"/>
      <c r="K2637" s="343"/>
      <c r="L2637" s="342">
        <v>0.17851500000000001</v>
      </c>
      <c r="M2637" s="201">
        <v>-1.6014856717283421</v>
      </c>
      <c r="N2637" s="201">
        <v>415.34755298882715</v>
      </c>
      <c r="O2637" s="201">
        <v>41.094000000000001</v>
      </c>
      <c r="P2637" s="342">
        <v>41.094000000000001</v>
      </c>
      <c r="Q2637" s="341">
        <v>415.34755298882715</v>
      </c>
      <c r="R2637" s="342">
        <v>-1.5122281717283421</v>
      </c>
      <c r="S2637" s="342">
        <v>393.70899548178642</v>
      </c>
      <c r="T2637" s="342">
        <v>393.79825298178639</v>
      </c>
      <c r="U2637" s="342"/>
      <c r="V2637" s="170">
        <v>325.23036561538657</v>
      </c>
    </row>
    <row r="2638" spans="1:22" x14ac:dyDescent="0.25">
      <c r="A2638">
        <v>0</v>
      </c>
      <c r="B2638" s="346"/>
      <c r="C2638" s="346"/>
      <c r="D2638" s="346"/>
      <c r="E2638" s="352"/>
      <c r="F2638" s="346"/>
      <c r="G2638" s="345"/>
      <c r="H2638" s="346" t="s">
        <v>2415</v>
      </c>
      <c r="I2638" s="344"/>
      <c r="J2638" s="342"/>
      <c r="K2638" s="343"/>
      <c r="L2638" s="342">
        <v>4.7E-2</v>
      </c>
      <c r="M2638" s="201">
        <v>-1.4887281717283423</v>
      </c>
      <c r="N2638" s="201">
        <v>415.34755298882715</v>
      </c>
      <c r="O2638" s="201">
        <v>41.094000000000001</v>
      </c>
      <c r="P2638" s="342">
        <v>41.094000000000001</v>
      </c>
      <c r="Q2638" s="341">
        <v>415.34755298882715</v>
      </c>
      <c r="R2638" s="342">
        <v>-1.4652281717283422</v>
      </c>
      <c r="S2638" s="342">
        <v>393.8217529817864</v>
      </c>
      <c r="T2638" s="342">
        <v>393.84525298178642</v>
      </c>
      <c r="U2638" s="342"/>
      <c r="V2638" s="170">
        <v>325.34312311538656</v>
      </c>
    </row>
    <row r="2639" spans="1:22" x14ac:dyDescent="0.25">
      <c r="A2639">
        <v>0</v>
      </c>
      <c r="B2639" s="346" t="s">
        <v>2291</v>
      </c>
      <c r="C2639" s="346" t="s">
        <v>2036</v>
      </c>
      <c r="D2639" s="346" t="s">
        <v>1956</v>
      </c>
      <c r="E2639" s="352">
        <v>3940</v>
      </c>
      <c r="F2639" s="346" t="s">
        <v>2414</v>
      </c>
      <c r="G2639" s="345" t="s">
        <v>1982</v>
      </c>
      <c r="H2639" s="345" t="s">
        <v>1953</v>
      </c>
      <c r="I2639" s="344">
        <v>50</v>
      </c>
      <c r="J2639" s="342"/>
      <c r="K2639" s="343"/>
      <c r="L2639" s="342">
        <v>0.25</v>
      </c>
      <c r="M2639" s="201">
        <v>-1.3402281717283422</v>
      </c>
      <c r="N2639" s="201">
        <v>415.34755298882715</v>
      </c>
      <c r="O2639" s="201">
        <v>41.094000000000001</v>
      </c>
      <c r="P2639" s="342">
        <v>41.094000000000001</v>
      </c>
      <c r="Q2639" s="341">
        <v>415.34755298882715</v>
      </c>
      <c r="R2639" s="342">
        <v>-1.2152281717283422</v>
      </c>
      <c r="S2639" s="342">
        <v>393.97025298178642</v>
      </c>
      <c r="T2639" s="342">
        <v>394.09525298178642</v>
      </c>
      <c r="U2639" s="342"/>
      <c r="V2639" s="170">
        <v>325.49162311538657</v>
      </c>
    </row>
    <row r="2640" spans="1:22" x14ac:dyDescent="0.25">
      <c r="A2640">
        <v>0</v>
      </c>
      <c r="B2640" s="346" t="s">
        <v>2291</v>
      </c>
      <c r="C2640" s="346" t="s">
        <v>2036</v>
      </c>
      <c r="D2640" s="346" t="s">
        <v>1509</v>
      </c>
      <c r="E2640" s="352">
        <v>3940</v>
      </c>
      <c r="F2640" s="346" t="s">
        <v>1872</v>
      </c>
      <c r="G2640" s="345" t="s">
        <v>4302</v>
      </c>
      <c r="H2640" s="345" t="s">
        <v>4383</v>
      </c>
      <c r="I2640" s="344"/>
      <c r="J2640" s="342"/>
      <c r="K2640" s="343"/>
      <c r="L2640" s="342">
        <v>0</v>
      </c>
      <c r="M2640" s="201">
        <v>-1.2152281717283422</v>
      </c>
      <c r="N2640" s="201">
        <v>415.34755298882715</v>
      </c>
      <c r="O2640" s="201">
        <v>41.094000000000001</v>
      </c>
      <c r="P2640" s="342">
        <v>41.094000000000001</v>
      </c>
      <c r="Q2640" s="341">
        <v>415.34755298882715</v>
      </c>
      <c r="R2640" s="342">
        <v>-1.2152281717283422</v>
      </c>
      <c r="S2640" s="342">
        <v>394.09525298178642</v>
      </c>
      <c r="T2640" s="342">
        <v>394.09525298178642</v>
      </c>
      <c r="U2640" s="342"/>
      <c r="V2640" s="170">
        <v>325.61662311538657</v>
      </c>
    </row>
    <row r="2641" spans="1:22" x14ac:dyDescent="0.25">
      <c r="A2641">
        <v>0</v>
      </c>
      <c r="B2641" s="346"/>
      <c r="C2641" s="346"/>
      <c r="D2641" s="346"/>
      <c r="E2641" s="352"/>
      <c r="F2641" s="346" t="s">
        <v>619</v>
      </c>
      <c r="G2641" s="345"/>
      <c r="H2641" s="345"/>
      <c r="I2641" s="344"/>
      <c r="J2641" s="351"/>
      <c r="K2641" s="351"/>
      <c r="L2641" s="342">
        <v>0.21870599999999998</v>
      </c>
      <c r="M2641" s="201">
        <v>-1.1058751717283422</v>
      </c>
      <c r="N2641" s="201">
        <v>415.34755298882715</v>
      </c>
      <c r="O2641" s="201">
        <v>41.094000000000001</v>
      </c>
      <c r="P2641" s="342">
        <v>41.094000000000001</v>
      </c>
      <c r="Q2641" s="341">
        <v>415.34755298882715</v>
      </c>
      <c r="R2641" s="342">
        <v>-0.99652217172834223</v>
      </c>
      <c r="S2641" s="342">
        <v>394.20460598178641</v>
      </c>
      <c r="T2641" s="342">
        <v>394.31395898178641</v>
      </c>
      <c r="U2641" s="342"/>
      <c r="V2641" s="170">
        <v>325.72597611538657</v>
      </c>
    </row>
    <row r="2642" spans="1:22" x14ac:dyDescent="0.25">
      <c r="A2642">
        <v>0</v>
      </c>
      <c r="B2642" s="348" t="s">
        <v>2291</v>
      </c>
      <c r="C2642" s="348" t="s">
        <v>2036</v>
      </c>
      <c r="D2642" s="348" t="s">
        <v>111</v>
      </c>
      <c r="E2642" s="347">
        <v>3943</v>
      </c>
      <c r="F2642" s="346" t="s">
        <v>2413</v>
      </c>
      <c r="G2642" s="345" t="s">
        <v>4287</v>
      </c>
      <c r="H2642" s="345" t="s">
        <v>1951</v>
      </c>
      <c r="I2642" s="344">
        <v>47.5</v>
      </c>
      <c r="J2642" s="342"/>
      <c r="K2642" s="343"/>
      <c r="L2642" s="342">
        <v>0</v>
      </c>
      <c r="M2642" s="201">
        <v>-0.99652217172834223</v>
      </c>
      <c r="N2642" s="201">
        <v>415.34755298882715</v>
      </c>
      <c r="O2642" s="201">
        <v>41.094000000000001</v>
      </c>
      <c r="P2642" s="342">
        <v>41.094000000000001</v>
      </c>
      <c r="Q2642" s="341">
        <v>415.34755298882715</v>
      </c>
      <c r="R2642" s="342">
        <v>-0.99652217172834223</v>
      </c>
      <c r="S2642" s="342">
        <v>394.31395898178641</v>
      </c>
      <c r="T2642" s="342">
        <v>394.31395898178641</v>
      </c>
      <c r="U2642" s="342">
        <v>0.13700000000000001</v>
      </c>
      <c r="V2642" s="170">
        <v>325.83532911538657</v>
      </c>
    </row>
    <row r="2643" spans="1:22" x14ac:dyDescent="0.25">
      <c r="A2643">
        <v>0</v>
      </c>
      <c r="B2643" s="348"/>
      <c r="C2643" s="348"/>
      <c r="D2643" s="348"/>
      <c r="E2643" s="347"/>
      <c r="F2643" s="346"/>
      <c r="G2643" s="345"/>
      <c r="H2643" s="345"/>
      <c r="I2643" s="344"/>
      <c r="J2643" s="342"/>
      <c r="K2643" s="343"/>
      <c r="L2643" s="342">
        <v>8.1294000000000005E-2</v>
      </c>
      <c r="M2643" s="201">
        <v>-0.95587517172834224</v>
      </c>
      <c r="N2643" s="201">
        <v>415.34755298882715</v>
      </c>
      <c r="O2643" s="201">
        <v>41.094000000000001</v>
      </c>
      <c r="P2643" s="342">
        <v>41.094000000000001</v>
      </c>
      <c r="Q2643" s="341">
        <v>415.34755298882715</v>
      </c>
      <c r="R2643" s="342">
        <v>-0.91522817172834225</v>
      </c>
      <c r="S2643" s="342">
        <v>394.35460598178645</v>
      </c>
      <c r="T2643" s="342">
        <v>394.39525298178643</v>
      </c>
      <c r="U2643" s="342"/>
      <c r="V2643" s="170">
        <v>325.87597611538661</v>
      </c>
    </row>
    <row r="2644" spans="1:22" x14ac:dyDescent="0.25">
      <c r="A2644">
        <v>0</v>
      </c>
      <c r="B2644" s="346" t="s">
        <v>2291</v>
      </c>
      <c r="C2644" s="346" t="s">
        <v>2036</v>
      </c>
      <c r="D2644" s="346" t="s">
        <v>1961</v>
      </c>
      <c r="E2644" s="352">
        <v>3945</v>
      </c>
      <c r="F2644" s="346" t="s">
        <v>2412</v>
      </c>
      <c r="G2644" s="345" t="s">
        <v>1984</v>
      </c>
      <c r="H2644" s="345" t="s">
        <v>1958</v>
      </c>
      <c r="I2644" s="344">
        <v>50</v>
      </c>
      <c r="J2644" s="342"/>
      <c r="K2644" s="343"/>
      <c r="L2644" s="342">
        <v>0.2</v>
      </c>
      <c r="M2644" s="201">
        <v>-0.81522817172834228</v>
      </c>
      <c r="N2644" s="201">
        <v>415.34755298882715</v>
      </c>
      <c r="O2644" s="201">
        <v>41.094000000000001</v>
      </c>
      <c r="P2644" s="342">
        <v>41.094000000000001</v>
      </c>
      <c r="Q2644" s="341">
        <v>415.34755298882715</v>
      </c>
      <c r="R2644" s="342">
        <v>-0.71522817172834219</v>
      </c>
      <c r="S2644" s="342">
        <v>394.49525298178639</v>
      </c>
      <c r="T2644" s="342">
        <v>394.59525298178642</v>
      </c>
      <c r="U2644" s="342"/>
      <c r="V2644" s="170">
        <v>326.01662311538655</v>
      </c>
    </row>
    <row r="2645" spans="1:22" x14ac:dyDescent="0.25">
      <c r="A2645">
        <v>0</v>
      </c>
      <c r="B2645" s="346"/>
      <c r="C2645" s="346"/>
      <c r="D2645" s="346"/>
      <c r="E2645" s="352"/>
      <c r="F2645" s="346"/>
      <c r="G2645" s="345"/>
      <c r="H2645" s="345"/>
      <c r="I2645" s="344"/>
      <c r="J2645" s="351"/>
      <c r="K2645" s="343"/>
      <c r="L2645" s="342">
        <v>0</v>
      </c>
      <c r="M2645" s="201">
        <v>-0.71522817172834219</v>
      </c>
      <c r="N2645" s="201">
        <v>415.34755298882715</v>
      </c>
      <c r="O2645" s="201">
        <v>41.094000000000001</v>
      </c>
      <c r="P2645" s="342">
        <v>41.094000000000001</v>
      </c>
      <c r="Q2645" s="341">
        <v>415.34755298882715</v>
      </c>
      <c r="R2645" s="342">
        <v>-0.71522817172834219</v>
      </c>
      <c r="S2645" s="342">
        <v>394.59525298178642</v>
      </c>
      <c r="T2645" s="342">
        <v>394.59525298178642</v>
      </c>
      <c r="U2645" s="342"/>
      <c r="V2645" s="170">
        <v>326.11662311538657</v>
      </c>
    </row>
    <row r="2646" spans="1:22" x14ac:dyDescent="0.25">
      <c r="A2646">
        <v>0</v>
      </c>
      <c r="B2646" s="348"/>
      <c r="C2646" s="348"/>
      <c r="D2646" s="348"/>
      <c r="E2646" s="347"/>
      <c r="F2646" s="346"/>
      <c r="G2646" s="345"/>
      <c r="H2646" s="345" t="s">
        <v>4384</v>
      </c>
      <c r="I2646" s="344"/>
      <c r="J2646" s="342"/>
      <c r="K2646" s="343"/>
      <c r="L2646" s="342">
        <v>0</v>
      </c>
      <c r="M2646" s="201">
        <v>-0.71522817172834219</v>
      </c>
      <c r="N2646" s="201">
        <v>415.34755298882715</v>
      </c>
      <c r="O2646" s="201">
        <v>41.094000000000001</v>
      </c>
      <c r="P2646" s="341">
        <v>41.094000000000001</v>
      </c>
      <c r="Q2646" s="341">
        <v>415.34755298882715</v>
      </c>
      <c r="R2646" s="342">
        <v>-0.71522817172834219</v>
      </c>
      <c r="S2646" s="341">
        <v>394.59525298178642</v>
      </c>
      <c r="T2646" s="341">
        <v>394.59525298178642</v>
      </c>
      <c r="U2646" s="341" t="s">
        <v>2411</v>
      </c>
      <c r="V2646" s="170">
        <v>326.11662311538657</v>
      </c>
    </row>
    <row r="2647" spans="1:22" x14ac:dyDescent="0.25">
      <c r="A2647">
        <v>0</v>
      </c>
      <c r="B2647" s="348"/>
      <c r="C2647" s="348"/>
      <c r="D2647" s="348"/>
      <c r="E2647" s="347"/>
      <c r="F2647" s="346"/>
      <c r="G2647" s="345"/>
      <c r="H2647" s="345"/>
      <c r="I2647" s="344"/>
      <c r="J2647" s="342"/>
      <c r="K2647" s="343"/>
      <c r="L2647" s="342">
        <v>0.25</v>
      </c>
      <c r="M2647" s="201">
        <v>-0.59022817172834219</v>
      </c>
      <c r="N2647" s="201">
        <v>415.34755298882715</v>
      </c>
      <c r="O2647" s="201">
        <v>41.094000000000001</v>
      </c>
      <c r="P2647" s="341">
        <v>41.094000000000001</v>
      </c>
      <c r="Q2647" s="341">
        <v>415.34755298882715</v>
      </c>
      <c r="R2647" s="342">
        <v>-0.46522817172834219</v>
      </c>
      <c r="S2647" s="341">
        <v>394.72025298178642</v>
      </c>
      <c r="T2647" s="341">
        <v>394.84525298178642</v>
      </c>
      <c r="U2647" s="341"/>
      <c r="V2647" s="170">
        <v>326.24162311538657</v>
      </c>
    </row>
    <row r="2648" spans="1:22" x14ac:dyDescent="0.25">
      <c r="A2648">
        <v>0</v>
      </c>
      <c r="B2648" s="348" t="s">
        <v>2291</v>
      </c>
      <c r="C2648" s="348" t="s">
        <v>2036</v>
      </c>
      <c r="D2648" s="348" t="s">
        <v>1956</v>
      </c>
      <c r="E2648" s="347">
        <v>3950</v>
      </c>
      <c r="F2648" s="346" t="s">
        <v>2410</v>
      </c>
      <c r="G2648" s="345" t="s">
        <v>1982</v>
      </c>
      <c r="H2648" s="345" t="s">
        <v>1953</v>
      </c>
      <c r="I2648" s="344">
        <v>50</v>
      </c>
      <c r="J2648" s="342"/>
      <c r="K2648" s="343"/>
      <c r="L2648" s="341">
        <v>0.25</v>
      </c>
      <c r="M2648" s="201">
        <v>-0.34022817172834219</v>
      </c>
      <c r="N2648" s="201">
        <v>415.34755298882715</v>
      </c>
      <c r="O2648" s="201">
        <v>41.094000000000001</v>
      </c>
      <c r="P2648" s="341">
        <v>41.094000000000001</v>
      </c>
      <c r="Q2648" s="341">
        <v>415.34755298882715</v>
      </c>
      <c r="R2648" s="342">
        <v>-0.21522817172834219</v>
      </c>
      <c r="S2648" s="341">
        <v>394.97025298178642</v>
      </c>
      <c r="T2648" s="341">
        <v>395.09525298178642</v>
      </c>
      <c r="U2648" s="341"/>
      <c r="V2648" s="170">
        <v>326.49162311538657</v>
      </c>
    </row>
    <row r="2649" spans="1:22" x14ac:dyDescent="0.25">
      <c r="A2649">
        <v>0</v>
      </c>
      <c r="B2649" s="348"/>
      <c r="C2649" s="348"/>
      <c r="D2649" s="348"/>
      <c r="E2649" s="347"/>
      <c r="F2649" s="346"/>
      <c r="G2649" s="345"/>
      <c r="H2649" s="345"/>
      <c r="I2649" s="344"/>
      <c r="J2649" s="342"/>
      <c r="K2649" s="343"/>
      <c r="L2649" s="341">
        <v>0</v>
      </c>
      <c r="M2649" s="201">
        <v>-0.21522817172834219</v>
      </c>
      <c r="N2649" s="201">
        <v>415.34755298882715</v>
      </c>
      <c r="O2649" s="201">
        <v>41.094000000000001</v>
      </c>
      <c r="P2649" s="341">
        <v>41.094000000000001</v>
      </c>
      <c r="Q2649" s="341">
        <v>415.34755298882715</v>
      </c>
      <c r="R2649" s="342">
        <v>-0.21522817172834219</v>
      </c>
      <c r="S2649" s="341">
        <v>395.09525298178642</v>
      </c>
      <c r="T2649" s="341">
        <v>395.09525298178642</v>
      </c>
      <c r="U2649" s="341"/>
      <c r="V2649" s="170">
        <v>326.61662311538657</v>
      </c>
    </row>
    <row r="2650" spans="1:22" x14ac:dyDescent="0.25">
      <c r="A2650">
        <v>0</v>
      </c>
      <c r="B2650" s="346"/>
      <c r="C2650" s="346"/>
      <c r="D2650" s="346"/>
      <c r="E2650" s="352"/>
      <c r="F2650" s="346"/>
      <c r="G2650" s="345"/>
      <c r="H2650" s="345"/>
      <c r="I2650" s="344"/>
      <c r="J2650" s="342"/>
      <c r="K2650" s="343"/>
      <c r="L2650" s="341">
        <v>0.25</v>
      </c>
      <c r="M2650" s="201">
        <v>-9.0228171728342188E-2</v>
      </c>
      <c r="N2650" s="201">
        <v>415.34755298882715</v>
      </c>
      <c r="O2650" s="201">
        <v>41.094000000000001</v>
      </c>
      <c r="P2650" s="341">
        <v>41.094000000000001</v>
      </c>
      <c r="Q2650" s="341">
        <v>415.34755298882715</v>
      </c>
      <c r="R2650" s="342">
        <v>3.4771828271657812E-2</v>
      </c>
      <c r="S2650" s="341">
        <v>395.22025298178642</v>
      </c>
      <c r="T2650" s="341">
        <v>395.34525298178642</v>
      </c>
      <c r="U2650" s="341"/>
      <c r="V2650" s="170">
        <v>326.74162311538657</v>
      </c>
    </row>
    <row r="2651" spans="1:22" x14ac:dyDescent="0.25">
      <c r="A2651">
        <v>0</v>
      </c>
      <c r="B2651" s="346"/>
      <c r="C2651" s="346"/>
      <c r="D2651" s="346"/>
      <c r="E2651" s="352"/>
      <c r="F2651" s="346"/>
      <c r="G2651" s="345"/>
      <c r="H2651" s="345"/>
      <c r="I2651" s="344"/>
      <c r="J2651" s="342"/>
      <c r="K2651" s="343"/>
      <c r="L2651" s="341">
        <v>0</v>
      </c>
      <c r="M2651" s="201">
        <v>3.4771828271657812E-2</v>
      </c>
      <c r="N2651" s="201">
        <v>415.34755298882715</v>
      </c>
      <c r="O2651" s="201">
        <v>41.094000000000001</v>
      </c>
      <c r="P2651" s="341">
        <v>41.094000000000001</v>
      </c>
      <c r="Q2651" s="341">
        <v>415.34755298882715</v>
      </c>
      <c r="R2651" s="342">
        <v>3.4771828271657812E-2</v>
      </c>
      <c r="S2651" s="341">
        <v>395.34525298178642</v>
      </c>
      <c r="T2651" s="341">
        <v>395.34525298178642</v>
      </c>
      <c r="U2651" s="341"/>
      <c r="V2651" s="170">
        <v>326.86662311538657</v>
      </c>
    </row>
    <row r="2652" spans="1:22" x14ac:dyDescent="0.25">
      <c r="A2652">
        <v>0</v>
      </c>
      <c r="B2652" s="348" t="s">
        <v>2291</v>
      </c>
      <c r="C2652" s="348" t="s">
        <v>2036</v>
      </c>
      <c r="D2652" s="348" t="s">
        <v>1947</v>
      </c>
      <c r="E2652" s="347">
        <v>3955</v>
      </c>
      <c r="F2652" s="346" t="s">
        <v>2409</v>
      </c>
      <c r="G2652" s="345" t="s">
        <v>1982</v>
      </c>
      <c r="H2652" s="345" t="s">
        <v>1944</v>
      </c>
      <c r="I2652" s="344">
        <v>50</v>
      </c>
      <c r="J2652" s="342"/>
      <c r="K2652" s="343"/>
      <c r="L2652" s="341">
        <v>0.25</v>
      </c>
      <c r="M2652" s="201">
        <v>0.15977182827165781</v>
      </c>
      <c r="N2652" s="201">
        <v>415.34755298882715</v>
      </c>
      <c r="O2652" s="201">
        <v>41.094000000000001</v>
      </c>
      <c r="P2652" s="341">
        <v>41.094000000000001</v>
      </c>
      <c r="Q2652" s="341">
        <v>415.34755298882715</v>
      </c>
      <c r="R2652" s="342">
        <v>0.28477182827165781</v>
      </c>
      <c r="S2652" s="341">
        <v>395.47025298178642</v>
      </c>
      <c r="T2652" s="341">
        <v>395.59525298178642</v>
      </c>
      <c r="U2652" s="341"/>
      <c r="V2652" s="170">
        <v>326.99162311538657</v>
      </c>
    </row>
    <row r="2653" spans="1:22" x14ac:dyDescent="0.25">
      <c r="A2653">
        <v>0</v>
      </c>
      <c r="B2653" s="348"/>
      <c r="C2653" s="348"/>
      <c r="D2653" s="348"/>
      <c r="E2653" s="347"/>
      <c r="F2653" s="346" t="s">
        <v>619</v>
      </c>
      <c r="G2653" s="345"/>
      <c r="H2653" s="345"/>
      <c r="I2653" s="344"/>
      <c r="J2653" s="342"/>
      <c r="K2653" s="343"/>
      <c r="L2653" s="341">
        <v>6.2353145951739408E-2</v>
      </c>
      <c r="M2653" s="201">
        <v>0.31594840124752754</v>
      </c>
      <c r="N2653" s="201">
        <v>415.34755298882715</v>
      </c>
      <c r="O2653" s="201">
        <v>41.094000000000001</v>
      </c>
      <c r="P2653" s="341">
        <v>41.094000000000001</v>
      </c>
      <c r="Q2653" s="341">
        <v>415.34755298882715</v>
      </c>
      <c r="R2653" s="342">
        <v>0.34712497422339722</v>
      </c>
      <c r="S2653" s="341">
        <v>395.6264295547623</v>
      </c>
      <c r="T2653" s="341">
        <v>395.65760612773818</v>
      </c>
      <c r="U2653" s="341"/>
      <c r="V2653" s="170">
        <v>327.14779968836245</v>
      </c>
    </row>
    <row r="2654" spans="1:22" x14ac:dyDescent="0.25">
      <c r="A2654">
        <v>0</v>
      </c>
      <c r="B2654" s="348"/>
      <c r="C2654" s="348"/>
      <c r="D2654" s="348"/>
      <c r="E2654" s="347"/>
      <c r="F2654" s="348" t="s">
        <v>619</v>
      </c>
      <c r="G2654" s="345"/>
      <c r="H2654" s="345" t="s">
        <v>1962</v>
      </c>
      <c r="I2654" s="344"/>
      <c r="J2654" s="351"/>
      <c r="K2654" s="343"/>
      <c r="L2654" s="341">
        <v>0.103502</v>
      </c>
      <c r="M2654" s="201">
        <v>0.39887597422339721</v>
      </c>
      <c r="N2654" s="201">
        <v>415.34755298882715</v>
      </c>
      <c r="O2654" s="201">
        <v>41.094000000000001</v>
      </c>
      <c r="P2654" s="341">
        <v>41.094000000000001</v>
      </c>
      <c r="Q2654" s="341">
        <v>415.34755298882715</v>
      </c>
      <c r="R2654" s="342">
        <v>0.4506269742233972</v>
      </c>
      <c r="S2654" s="341">
        <v>395.70935712773814</v>
      </c>
      <c r="T2654" s="341">
        <v>395.76110812773817</v>
      </c>
      <c r="U2654" s="341" t="s">
        <v>2037</v>
      </c>
      <c r="V2654" s="170">
        <v>327.2307272613383</v>
      </c>
    </row>
    <row r="2655" spans="1:22" x14ac:dyDescent="0.25">
      <c r="A2655">
        <v>0</v>
      </c>
      <c r="B2655" s="348" t="s">
        <v>2291</v>
      </c>
      <c r="C2655" s="348" t="s">
        <v>2036</v>
      </c>
      <c r="D2655" s="348" t="s">
        <v>111</v>
      </c>
      <c r="E2655" s="347">
        <v>3958</v>
      </c>
      <c r="F2655" s="346" t="s">
        <v>1457</v>
      </c>
      <c r="G2655" s="345" t="s">
        <v>4288</v>
      </c>
      <c r="H2655" s="345" t="s">
        <v>1951</v>
      </c>
      <c r="I2655" s="344">
        <v>47.5</v>
      </c>
      <c r="J2655" s="351"/>
      <c r="K2655" s="350"/>
      <c r="L2655" s="341">
        <v>0</v>
      </c>
      <c r="M2655" s="201">
        <v>0.4506269742233972</v>
      </c>
      <c r="N2655" s="201">
        <v>415.34755298882715</v>
      </c>
      <c r="O2655" s="201">
        <v>41.094000000000001</v>
      </c>
      <c r="P2655" s="341">
        <v>41.094000000000001</v>
      </c>
      <c r="Q2655" s="341">
        <v>415.34755298882715</v>
      </c>
      <c r="R2655" s="342">
        <v>0.4506269742233972</v>
      </c>
      <c r="S2655" s="341">
        <v>395.76110812773817</v>
      </c>
      <c r="T2655" s="341">
        <v>395.76110812773817</v>
      </c>
      <c r="U2655" s="341"/>
      <c r="V2655" s="170">
        <v>327.28247826133833</v>
      </c>
    </row>
    <row r="2656" spans="1:22" x14ac:dyDescent="0.25">
      <c r="A2656">
        <v>0</v>
      </c>
      <c r="B2656" s="348"/>
      <c r="C2656" s="348"/>
      <c r="D2656" s="348"/>
      <c r="E2656" s="347"/>
      <c r="F2656" s="356" t="s">
        <v>619</v>
      </c>
      <c r="G2656" s="345"/>
      <c r="H2656" s="345" t="s">
        <v>1969</v>
      </c>
      <c r="I2656" s="359"/>
      <c r="J2656" s="351"/>
      <c r="K2656" s="343"/>
      <c r="L2656" s="341">
        <v>0.17179899999995571</v>
      </c>
      <c r="M2656" s="201">
        <v>0.53652647422337507</v>
      </c>
      <c r="N2656" s="201">
        <v>415.34755298882715</v>
      </c>
      <c r="O2656" s="201">
        <v>41.094000000000001</v>
      </c>
      <c r="P2656" s="341">
        <v>41.094000000000001</v>
      </c>
      <c r="Q2656" s="341">
        <v>415.34755298882715</v>
      </c>
      <c r="R2656" s="342">
        <v>0.62242597422335288</v>
      </c>
      <c r="S2656" s="341">
        <v>395.84700762773815</v>
      </c>
      <c r="T2656" s="341">
        <v>395.93290712773813</v>
      </c>
      <c r="U2656" s="341"/>
      <c r="V2656" s="170">
        <v>327.36837776133831</v>
      </c>
    </row>
    <row r="2657" spans="1:22" x14ac:dyDescent="0.25">
      <c r="A2657">
        <v>0</v>
      </c>
      <c r="B2657" s="348" t="s">
        <v>2291</v>
      </c>
      <c r="C2657" s="348" t="s">
        <v>2036</v>
      </c>
      <c r="D2657" s="346" t="s">
        <v>1973</v>
      </c>
      <c r="E2657" s="347">
        <v>3959</v>
      </c>
      <c r="F2657" s="346" t="s">
        <v>2408</v>
      </c>
      <c r="G2657" s="345" t="s">
        <v>4272</v>
      </c>
      <c r="H2657" s="345" t="s">
        <v>3482</v>
      </c>
      <c r="I2657" s="358"/>
      <c r="J2657" s="357"/>
      <c r="K2657" s="353"/>
      <c r="L2657" s="341">
        <v>0</v>
      </c>
      <c r="M2657" s="201">
        <v>0.62242597422335288</v>
      </c>
      <c r="N2657" s="201">
        <v>415.34755298882715</v>
      </c>
      <c r="O2657" s="201">
        <v>41.094000000000001</v>
      </c>
      <c r="P2657" s="341">
        <v>41.094000000000001</v>
      </c>
      <c r="Q2657" s="341">
        <v>415.34755298882715</v>
      </c>
      <c r="R2657" s="342">
        <v>0.62242597422335288</v>
      </c>
      <c r="S2657" s="341">
        <v>395.93290712773813</v>
      </c>
      <c r="T2657" s="341">
        <v>395.93290712773813</v>
      </c>
      <c r="U2657" s="341"/>
      <c r="V2657" s="170">
        <v>327.45427726133829</v>
      </c>
    </row>
    <row r="2658" spans="1:22" x14ac:dyDescent="0.25">
      <c r="A2658">
        <v>0</v>
      </c>
      <c r="B2658" s="348"/>
      <c r="C2658" s="348"/>
      <c r="D2658" s="348"/>
      <c r="E2658" s="347"/>
      <c r="F2658" s="356" t="s">
        <v>619</v>
      </c>
      <c r="G2658" s="345"/>
      <c r="H2658" s="345" t="s">
        <v>1969</v>
      </c>
      <c r="I2658" s="355"/>
      <c r="J2658" s="354"/>
      <c r="K2658" s="353"/>
      <c r="L2658" s="341">
        <v>0</v>
      </c>
      <c r="M2658" s="201">
        <v>0.62242597422335288</v>
      </c>
      <c r="N2658" s="201">
        <v>415.34755298882715</v>
      </c>
      <c r="O2658" s="201">
        <v>41.094000000000001</v>
      </c>
      <c r="P2658" s="341">
        <v>41.094000000000001</v>
      </c>
      <c r="Q2658" s="341">
        <v>415.34755298882715</v>
      </c>
      <c r="R2658" s="342">
        <v>0.62242597422335288</v>
      </c>
      <c r="S2658" s="341">
        <v>395.93290712773813</v>
      </c>
      <c r="T2658" s="341">
        <v>395.93290712773813</v>
      </c>
      <c r="U2658" s="341"/>
      <c r="V2658" s="170">
        <v>327.45427726133829</v>
      </c>
    </row>
    <row r="2659" spans="1:22" x14ac:dyDescent="0.25">
      <c r="A2659">
        <v>0</v>
      </c>
      <c r="B2659" s="346" t="s">
        <v>2291</v>
      </c>
      <c r="C2659" s="346" t="s">
        <v>2036</v>
      </c>
      <c r="D2659" s="346" t="s">
        <v>2152</v>
      </c>
      <c r="E2659" s="352">
        <v>3959</v>
      </c>
      <c r="F2659" s="346" t="s">
        <v>2407</v>
      </c>
      <c r="G2659" s="345" t="s">
        <v>2150</v>
      </c>
      <c r="H2659" s="345" t="s">
        <v>2149</v>
      </c>
      <c r="I2659" s="344"/>
      <c r="J2659" s="351"/>
      <c r="K2659" s="350"/>
      <c r="L2659" s="342">
        <v>0</v>
      </c>
      <c r="M2659" s="201">
        <v>0.62242597422335288</v>
      </c>
      <c r="N2659" s="201">
        <v>415.34755298882715</v>
      </c>
      <c r="O2659" s="201">
        <v>41.094000000000001</v>
      </c>
      <c r="P2659" s="341">
        <v>41.094000000000001</v>
      </c>
      <c r="Q2659" s="341">
        <v>415.34755298882715</v>
      </c>
      <c r="R2659" s="342">
        <v>0.62242597422335288</v>
      </c>
      <c r="S2659" s="341">
        <v>395.93290712773813</v>
      </c>
      <c r="T2659" s="341">
        <v>395.93290712773813</v>
      </c>
      <c r="U2659" s="342"/>
      <c r="V2659" s="201">
        <v>327.45427726133829</v>
      </c>
    </row>
    <row r="2660" spans="1:22" x14ac:dyDescent="0.25">
      <c r="A2660">
        <v>0</v>
      </c>
      <c r="B2660" s="346" t="s">
        <v>2291</v>
      </c>
      <c r="C2660" s="346" t="s">
        <v>2036</v>
      </c>
      <c r="D2660" s="346" t="s">
        <v>1990</v>
      </c>
      <c r="E2660" s="352">
        <v>3959</v>
      </c>
      <c r="F2660" s="346" t="s">
        <v>2406</v>
      </c>
      <c r="G2660" s="345" t="s">
        <v>1988</v>
      </c>
      <c r="H2660" s="345" t="s">
        <v>1987</v>
      </c>
      <c r="I2660" s="344"/>
      <c r="J2660" s="342"/>
      <c r="K2660" s="343"/>
      <c r="L2660" s="342">
        <v>0</v>
      </c>
      <c r="M2660" s="201">
        <v>0.62242597422335288</v>
      </c>
      <c r="N2660" s="201">
        <v>415.34755298882715</v>
      </c>
      <c r="O2660" s="201">
        <v>41.094000000000001</v>
      </c>
      <c r="P2660" s="341">
        <v>41.094000000000001</v>
      </c>
      <c r="Q2660" s="341">
        <v>415.34755298882715</v>
      </c>
      <c r="R2660" s="342">
        <v>0.62242597422335288</v>
      </c>
      <c r="S2660" s="342">
        <v>395.93290712773813</v>
      </c>
      <c r="T2660" s="342">
        <v>395.93290712773813</v>
      </c>
      <c r="U2660" s="342"/>
      <c r="V2660" s="225">
        <v>327.45427726133829</v>
      </c>
    </row>
    <row r="2661" spans="1:22" x14ac:dyDescent="0.25">
      <c r="A2661">
        <v>0</v>
      </c>
      <c r="B2661" s="348"/>
      <c r="C2661" s="348"/>
      <c r="D2661" s="348"/>
      <c r="E2661" s="347"/>
      <c r="F2661" s="346" t="s">
        <v>619</v>
      </c>
      <c r="G2661" s="345"/>
      <c r="H2661" s="345" t="s">
        <v>1962</v>
      </c>
      <c r="I2661" s="344"/>
      <c r="J2661" s="343"/>
      <c r="K2661" s="343"/>
      <c r="L2661" s="342">
        <v>0.13121600000000003</v>
      </c>
      <c r="M2661" s="201">
        <v>0.68803397422335288</v>
      </c>
      <c r="N2661" s="201">
        <v>415.34755298882715</v>
      </c>
      <c r="O2661" s="201">
        <v>41.094000000000001</v>
      </c>
      <c r="P2661" s="341">
        <v>41.094000000000001</v>
      </c>
      <c r="Q2661" s="341">
        <v>415.34755298882715</v>
      </c>
      <c r="R2661" s="342">
        <v>0.75364197422335288</v>
      </c>
      <c r="S2661" s="342">
        <v>395.99851512773813</v>
      </c>
      <c r="T2661" s="342">
        <v>396.06412312773813</v>
      </c>
      <c r="U2661" s="342"/>
      <c r="V2661" s="225">
        <v>327.51988526133829</v>
      </c>
    </row>
    <row r="2662" spans="1:22" x14ac:dyDescent="0.25">
      <c r="A2662">
        <v>0</v>
      </c>
      <c r="B2662" s="348"/>
      <c r="C2662" s="348"/>
      <c r="D2662" s="348"/>
      <c r="E2662" s="347"/>
      <c r="F2662" s="346"/>
      <c r="G2662" s="345"/>
      <c r="H2662" s="345"/>
      <c r="I2662" s="344"/>
      <c r="J2662" s="351"/>
      <c r="K2662" s="343"/>
      <c r="L2662" s="341">
        <v>6.9772854048304883E-2</v>
      </c>
      <c r="M2662" s="201">
        <v>0.78852840124750534</v>
      </c>
      <c r="N2662" s="201">
        <v>415.34755298882715</v>
      </c>
      <c r="O2662" s="201">
        <v>41.094000000000001</v>
      </c>
      <c r="P2662" s="341">
        <v>41.094000000000001</v>
      </c>
      <c r="Q2662" s="341">
        <v>415.34755298882715</v>
      </c>
      <c r="R2662" s="342">
        <v>0.82341482827165779</v>
      </c>
      <c r="S2662" s="342">
        <v>396.09900955476229</v>
      </c>
      <c r="T2662" s="342">
        <v>396.13389598178645</v>
      </c>
      <c r="U2662" s="341" t="s">
        <v>2037</v>
      </c>
      <c r="V2662" s="225">
        <v>327.62037968836245</v>
      </c>
    </row>
    <row r="2663" spans="1:22" x14ac:dyDescent="0.25">
      <c r="A2663">
        <v>0</v>
      </c>
      <c r="B2663" s="348" t="s">
        <v>2291</v>
      </c>
      <c r="C2663" s="348" t="s">
        <v>2036</v>
      </c>
      <c r="D2663" s="348" t="s">
        <v>1961</v>
      </c>
      <c r="E2663" s="347">
        <v>3962</v>
      </c>
      <c r="F2663" s="346" t="s">
        <v>2405</v>
      </c>
      <c r="G2663" s="345" t="s">
        <v>1984</v>
      </c>
      <c r="H2663" s="345" t="s">
        <v>1958</v>
      </c>
      <c r="I2663" s="344">
        <v>50</v>
      </c>
      <c r="J2663" s="342"/>
      <c r="K2663" s="343"/>
      <c r="L2663" s="341">
        <v>0.2</v>
      </c>
      <c r="M2663" s="201">
        <v>0.92341482827165777</v>
      </c>
      <c r="N2663" s="201">
        <v>415.34755298882715</v>
      </c>
      <c r="O2663" s="201">
        <v>41.094000000000001</v>
      </c>
      <c r="P2663" s="341">
        <v>41.094000000000001</v>
      </c>
      <c r="Q2663" s="341">
        <v>415.34755298882715</v>
      </c>
      <c r="R2663" s="342">
        <v>1.0234148282716578</v>
      </c>
      <c r="S2663" s="342">
        <v>396.23389598178642</v>
      </c>
      <c r="T2663" s="342">
        <v>396.33389598178644</v>
      </c>
      <c r="U2663" s="342"/>
      <c r="V2663" s="225">
        <v>327.75526611538658</v>
      </c>
    </row>
    <row r="2664" spans="1:22" x14ac:dyDescent="0.25">
      <c r="A2664">
        <v>0</v>
      </c>
      <c r="B2664" s="348"/>
      <c r="C2664" s="348"/>
      <c r="D2664" s="348"/>
      <c r="E2664" s="347"/>
      <c r="F2664" s="346" t="s">
        <v>619</v>
      </c>
      <c r="G2664" s="345"/>
      <c r="H2664" s="345"/>
      <c r="I2664" s="344"/>
      <c r="J2664" s="342"/>
      <c r="K2664" s="343"/>
      <c r="L2664" s="341">
        <v>0.11309</v>
      </c>
      <c r="M2664" s="201">
        <v>1.0799598282716576</v>
      </c>
      <c r="N2664" s="201">
        <v>415.34755298882715</v>
      </c>
      <c r="O2664" s="201">
        <v>41.094000000000001</v>
      </c>
      <c r="P2664" s="341">
        <v>41.094000000000001</v>
      </c>
      <c r="Q2664" s="341">
        <v>415.34755298882715</v>
      </c>
      <c r="R2664" s="342">
        <v>1.1365048282716577</v>
      </c>
      <c r="S2664" s="342">
        <v>396.39044098178641</v>
      </c>
      <c r="T2664" s="342">
        <v>396.44698598178644</v>
      </c>
      <c r="U2664" s="342"/>
      <c r="V2664" s="225">
        <v>327.91181111538657</v>
      </c>
    </row>
    <row r="2665" spans="1:22" x14ac:dyDescent="0.25">
      <c r="A2665">
        <v>0</v>
      </c>
      <c r="B2665" s="346" t="s">
        <v>2291</v>
      </c>
      <c r="C2665" s="346" t="s">
        <v>2036</v>
      </c>
      <c r="D2665" s="346" t="s">
        <v>1981</v>
      </c>
      <c r="E2665" s="352">
        <v>3965</v>
      </c>
      <c r="F2665" s="346" t="s">
        <v>2404</v>
      </c>
      <c r="G2665" s="345" t="s">
        <v>1979</v>
      </c>
      <c r="H2665" s="345" t="s">
        <v>4385</v>
      </c>
      <c r="I2665" s="344">
        <v>50.8</v>
      </c>
      <c r="J2665" s="351"/>
      <c r="K2665" s="350"/>
      <c r="L2665" s="342">
        <v>7.4999999999999997E-2</v>
      </c>
      <c r="M2665" s="201">
        <v>1.1740048282716575</v>
      </c>
      <c r="N2665" s="201">
        <v>415.34755298882715</v>
      </c>
      <c r="O2665" s="201">
        <v>41.094000000000001</v>
      </c>
      <c r="P2665" s="341">
        <v>41.094000000000001</v>
      </c>
      <c r="Q2665" s="341">
        <v>415.34755298882715</v>
      </c>
      <c r="R2665" s="342">
        <v>1.2115048282716576</v>
      </c>
      <c r="S2665" s="341">
        <v>396.48448598178641</v>
      </c>
      <c r="T2665" s="341">
        <v>396.52198598178643</v>
      </c>
      <c r="U2665" s="341">
        <v>7.4999999999999997E-2</v>
      </c>
      <c r="V2665" s="222">
        <v>328.00585611538656</v>
      </c>
    </row>
    <row r="2666" spans="1:22" x14ac:dyDescent="0.25">
      <c r="A2666">
        <v>0</v>
      </c>
      <c r="B2666" s="349" t="s">
        <v>2403</v>
      </c>
      <c r="C2666" s="348"/>
      <c r="D2666" s="348"/>
      <c r="E2666" s="347"/>
      <c r="F2666" s="346"/>
      <c r="G2666" s="345"/>
      <c r="H2666" s="345"/>
      <c r="I2666" s="344"/>
      <c r="J2666" s="342"/>
      <c r="K2666" s="343"/>
      <c r="L2666" s="341">
        <v>0.20826700000000001</v>
      </c>
      <c r="M2666" s="201">
        <v>1.3156383282716577</v>
      </c>
      <c r="N2666" s="201">
        <v>415.34755298882715</v>
      </c>
      <c r="O2666" s="201">
        <v>41.094000000000001</v>
      </c>
      <c r="P2666" s="341">
        <v>41.094000000000001</v>
      </c>
      <c r="Q2666" s="341">
        <v>415.34755298882715</v>
      </c>
      <c r="R2666" s="342">
        <v>1.4197718282716576</v>
      </c>
      <c r="S2666" s="341">
        <v>396.62611948178642</v>
      </c>
      <c r="T2666" s="341">
        <v>396.73025298178641</v>
      </c>
      <c r="U2666" s="340"/>
      <c r="V2666" s="170">
        <v>328.14748961538658</v>
      </c>
    </row>
    <row r="2667" spans="1:22" x14ac:dyDescent="0.25">
      <c r="A2667">
        <v>0</v>
      </c>
      <c r="B2667" s="316" t="s">
        <v>2291</v>
      </c>
      <c r="C2667" s="316" t="s">
        <v>2009</v>
      </c>
      <c r="D2667" s="316" t="s">
        <v>2004</v>
      </c>
      <c r="E2667" s="317">
        <v>3979</v>
      </c>
      <c r="F2667" s="316" t="s">
        <v>2400</v>
      </c>
      <c r="G2667" s="315" t="s">
        <v>2345</v>
      </c>
      <c r="H2667" s="315" t="s">
        <v>2398</v>
      </c>
      <c r="I2667" s="314" t="s">
        <v>2343</v>
      </c>
      <c r="J2667" s="311"/>
      <c r="K2667" s="310"/>
      <c r="L2667" s="311">
        <v>2.3374999999999999</v>
      </c>
      <c r="M2667" s="201"/>
      <c r="N2667" s="201"/>
      <c r="O2667" s="201"/>
      <c r="P2667" s="311">
        <v>41.094000000000001</v>
      </c>
      <c r="Q2667" s="333">
        <v>416.21926103562834</v>
      </c>
      <c r="R2667" s="333">
        <v>3.5242612172888927</v>
      </c>
      <c r="S2667" s="311">
        <v>397.8990029817864</v>
      </c>
      <c r="T2667" s="311">
        <v>399.06775298178638</v>
      </c>
      <c r="U2667" s="311"/>
      <c r="V2667" s="170">
        <v>329.42037311538655</v>
      </c>
    </row>
    <row r="2668" spans="1:22" x14ac:dyDescent="0.25">
      <c r="A2668">
        <v>0</v>
      </c>
      <c r="B2668" s="316" t="s">
        <v>2291</v>
      </c>
      <c r="C2668" s="316" t="s">
        <v>2009</v>
      </c>
      <c r="D2668" s="316" t="s">
        <v>1509</v>
      </c>
      <c r="E2668" s="317">
        <v>3979</v>
      </c>
      <c r="F2668" s="316" t="s">
        <v>1868</v>
      </c>
      <c r="G2668" s="315" t="s">
        <v>4302</v>
      </c>
      <c r="H2668" s="315" t="s">
        <v>4383</v>
      </c>
      <c r="I2668" s="314"/>
      <c r="J2668" s="311"/>
      <c r="K2668" s="310"/>
      <c r="L2668" s="311">
        <v>0.4</v>
      </c>
      <c r="M2668" s="201">
        <v>3.665682573526202</v>
      </c>
      <c r="N2668" s="201">
        <v>416.36068239186568</v>
      </c>
      <c r="O2668" s="201">
        <v>41.094000000000001</v>
      </c>
      <c r="P2668" s="311">
        <v>41.094000000000001</v>
      </c>
      <c r="Q2668" s="333">
        <v>416.50210374810297</v>
      </c>
      <c r="R2668" s="333">
        <v>3.8071039297635116</v>
      </c>
      <c r="S2668" s="311">
        <v>399.26775298178637</v>
      </c>
      <c r="T2668" s="311">
        <v>399.46775298178636</v>
      </c>
      <c r="U2668" s="311"/>
      <c r="V2668" s="170">
        <v>330.78912311538653</v>
      </c>
    </row>
    <row r="2669" spans="1:22" x14ac:dyDescent="0.25">
      <c r="A2669">
        <v>0</v>
      </c>
      <c r="B2669" s="316" t="s">
        <v>2291</v>
      </c>
      <c r="C2669" s="316" t="s">
        <v>2009</v>
      </c>
      <c r="D2669" s="316" t="s">
        <v>1947</v>
      </c>
      <c r="E2669" s="317">
        <v>3996</v>
      </c>
      <c r="F2669" s="316" t="s">
        <v>2395</v>
      </c>
      <c r="G2669" s="315" t="s">
        <v>2348</v>
      </c>
      <c r="H2669" s="315" t="s">
        <v>2347</v>
      </c>
      <c r="I2669" s="314">
        <v>100</v>
      </c>
      <c r="J2669" s="311"/>
      <c r="K2669" s="310"/>
      <c r="L2669" s="311">
        <v>0.33</v>
      </c>
      <c r="M2669" s="201">
        <v>3.9237765486592924</v>
      </c>
      <c r="N2669" s="201">
        <v>416.61877636699876</v>
      </c>
      <c r="O2669" s="201">
        <v>41.094000000000001</v>
      </c>
      <c r="P2669" s="311">
        <v>41.094000000000001</v>
      </c>
      <c r="Q2669" s="311">
        <v>416.73544898589455</v>
      </c>
      <c r="R2669" s="311">
        <v>4.0404491675550727</v>
      </c>
      <c r="S2669" s="311">
        <v>399.63275298178633</v>
      </c>
      <c r="T2669" s="311">
        <v>399.79775298178635</v>
      </c>
      <c r="U2669" s="311"/>
      <c r="V2669" s="170">
        <v>331.15412311538648</v>
      </c>
    </row>
    <row r="2670" spans="1:22" x14ac:dyDescent="0.25">
      <c r="A2670">
        <v>0</v>
      </c>
      <c r="B2670" s="316"/>
      <c r="C2670" s="316"/>
      <c r="D2670" s="316"/>
      <c r="E2670" s="317"/>
      <c r="F2670" s="316" t="s">
        <v>619</v>
      </c>
      <c r="G2670" s="315"/>
      <c r="H2670" s="315"/>
      <c r="I2670" s="314"/>
      <c r="J2670" s="311"/>
      <c r="K2670" s="310"/>
      <c r="L2670" s="311">
        <v>0.12</v>
      </c>
      <c r="M2670" s="201">
        <v>4.0828755744262661</v>
      </c>
      <c r="N2670" s="201">
        <v>416.77787539276574</v>
      </c>
      <c r="O2670" s="201">
        <v>41.094000000000001</v>
      </c>
      <c r="P2670" s="311">
        <v>41.094000000000001</v>
      </c>
      <c r="Q2670" s="311">
        <v>416.82030179963692</v>
      </c>
      <c r="R2670" s="311">
        <v>4.1253019812974587</v>
      </c>
      <c r="S2670" s="311">
        <v>399.85775298178635</v>
      </c>
      <c r="T2670" s="311">
        <v>399.91775298178635</v>
      </c>
      <c r="U2670" s="311"/>
      <c r="V2670" s="170">
        <v>331.37912311538651</v>
      </c>
    </row>
    <row r="2671" spans="1:22" x14ac:dyDescent="0.25">
      <c r="A2671">
        <v>0</v>
      </c>
      <c r="B2671" s="316" t="s">
        <v>2291</v>
      </c>
      <c r="C2671" s="316" t="s">
        <v>2009</v>
      </c>
      <c r="D2671" s="316" t="s">
        <v>2008</v>
      </c>
      <c r="E2671" s="317">
        <v>4000</v>
      </c>
      <c r="F2671" s="316" t="s">
        <v>2391</v>
      </c>
      <c r="G2671" s="315" t="s">
        <v>2350</v>
      </c>
      <c r="H2671" s="315" t="s">
        <v>2005</v>
      </c>
      <c r="I2671" s="314">
        <v>100</v>
      </c>
      <c r="J2671" s="311"/>
      <c r="K2671" s="310"/>
      <c r="L2671" s="311">
        <v>0.1</v>
      </c>
      <c r="M2671" s="201">
        <v>4.160657320356786</v>
      </c>
      <c r="N2671" s="201">
        <v>416.85565713869624</v>
      </c>
      <c r="O2671" s="201">
        <v>41.094000000000001</v>
      </c>
      <c r="P2671" s="311">
        <v>41.094000000000001</v>
      </c>
      <c r="Q2671" s="311">
        <v>416.89101247775557</v>
      </c>
      <c r="R2671" s="311">
        <v>4.1960126594161133</v>
      </c>
      <c r="S2671" s="311">
        <v>399.96775298178636</v>
      </c>
      <c r="T2671" s="311">
        <v>400.01775298178637</v>
      </c>
      <c r="U2671" s="311"/>
      <c r="V2671" s="170">
        <v>331.48912311538652</v>
      </c>
    </row>
    <row r="2672" spans="1:22" x14ac:dyDescent="0.25">
      <c r="A2672">
        <v>0</v>
      </c>
      <c r="B2672" s="316"/>
      <c r="C2672" s="316"/>
      <c r="D2672" s="316"/>
      <c r="E2672" s="317"/>
      <c r="F2672" s="316"/>
      <c r="G2672" s="315"/>
      <c r="H2672" s="315"/>
      <c r="I2672" s="314"/>
      <c r="J2672" s="311"/>
      <c r="K2672" s="310"/>
      <c r="L2672" s="311">
        <v>0.15</v>
      </c>
      <c r="M2672" s="201">
        <v>4.2490456680051043</v>
      </c>
      <c r="N2672" s="201">
        <v>416.94404548634452</v>
      </c>
      <c r="O2672" s="201">
        <v>41.094000000000001</v>
      </c>
      <c r="P2672" s="311">
        <v>41.094000000000001</v>
      </c>
      <c r="Q2672" s="311">
        <v>416.99707849493353</v>
      </c>
      <c r="R2672" s="311">
        <v>4.3020786765940953</v>
      </c>
      <c r="S2672" s="311">
        <v>400.09275298178636</v>
      </c>
      <c r="T2672" s="311">
        <v>400.16775298178635</v>
      </c>
      <c r="U2672" s="311"/>
      <c r="V2672" s="170">
        <v>331.61412311538652</v>
      </c>
    </row>
    <row r="2673" spans="1:22" x14ac:dyDescent="0.25">
      <c r="A2673">
        <v>0</v>
      </c>
      <c r="B2673" s="316" t="s">
        <v>2291</v>
      </c>
      <c r="C2673" s="316" t="s">
        <v>2009</v>
      </c>
      <c r="D2673" s="316" t="s">
        <v>1956</v>
      </c>
      <c r="E2673" s="317">
        <v>4004</v>
      </c>
      <c r="F2673" s="316" t="s">
        <v>2390</v>
      </c>
      <c r="G2673" s="315" t="s">
        <v>2011</v>
      </c>
      <c r="H2673" s="315" t="s">
        <v>2352</v>
      </c>
      <c r="I2673" s="314">
        <v>100</v>
      </c>
      <c r="J2673" s="336"/>
      <c r="K2673" s="310"/>
      <c r="L2673" s="311">
        <v>0.4</v>
      </c>
      <c r="M2673" s="201">
        <v>4.4435000328314054</v>
      </c>
      <c r="N2673" s="201">
        <v>417.13849985117088</v>
      </c>
      <c r="O2673" s="201">
        <v>41.094000000000001</v>
      </c>
      <c r="P2673" s="311">
        <v>41.094000000000001</v>
      </c>
      <c r="Q2673" s="311">
        <v>417.27992120740817</v>
      </c>
      <c r="R2673" s="311">
        <v>4.5849213890687146</v>
      </c>
      <c r="S2673" s="311">
        <v>400.36775298178634</v>
      </c>
      <c r="T2673" s="311">
        <v>400.56775298178633</v>
      </c>
      <c r="U2673" s="311"/>
      <c r="V2673" s="170">
        <v>331.8891231153865</v>
      </c>
    </row>
    <row r="2674" spans="1:22" x14ac:dyDescent="0.25">
      <c r="A2674">
        <v>0</v>
      </c>
      <c r="B2674" s="316"/>
      <c r="C2674" s="316"/>
      <c r="D2674" s="316"/>
      <c r="E2674" s="317"/>
      <c r="F2674" s="316" t="s">
        <v>619</v>
      </c>
      <c r="G2674" s="315"/>
      <c r="H2674" s="315"/>
      <c r="I2674" s="311"/>
      <c r="J2674" s="311"/>
      <c r="K2674" s="335"/>
      <c r="L2674" s="311">
        <v>0.11322999999999998</v>
      </c>
      <c r="M2674" s="201">
        <v>4.6249542394855911</v>
      </c>
      <c r="N2674" s="201">
        <v>417.31995405782504</v>
      </c>
      <c r="O2674" s="201">
        <v>41.094000000000001</v>
      </c>
      <c r="P2674" s="311">
        <v>41.094000000000001</v>
      </c>
      <c r="Q2674" s="311">
        <v>417.35998690824192</v>
      </c>
      <c r="R2674" s="311">
        <v>4.6649870899024677</v>
      </c>
      <c r="S2674" s="311">
        <v>400.62436798178629</v>
      </c>
      <c r="T2674" s="311">
        <v>400.68098298178631</v>
      </c>
      <c r="U2674" s="311" t="s">
        <v>2389</v>
      </c>
      <c r="V2674" s="170">
        <v>332.14573811538645</v>
      </c>
    </row>
    <row r="2675" spans="1:22" x14ac:dyDescent="0.25">
      <c r="A2675">
        <v>0</v>
      </c>
      <c r="B2675" s="316" t="s">
        <v>2291</v>
      </c>
      <c r="C2675" s="316" t="s">
        <v>2009</v>
      </c>
      <c r="D2675" s="316" t="s">
        <v>2008</v>
      </c>
      <c r="E2675" s="317">
        <v>4007</v>
      </c>
      <c r="F2675" s="316" t="s">
        <v>2386</v>
      </c>
      <c r="G2675" s="315" t="s">
        <v>2350</v>
      </c>
      <c r="H2675" s="315" t="s">
        <v>2354</v>
      </c>
      <c r="I2675" s="314">
        <v>100</v>
      </c>
      <c r="J2675" s="311"/>
      <c r="K2675" s="310"/>
      <c r="L2675" s="311">
        <v>0.1</v>
      </c>
      <c r="M2675" s="201">
        <v>4.700342428961795</v>
      </c>
      <c r="N2675" s="201">
        <v>417.39534224730124</v>
      </c>
      <c r="O2675" s="201">
        <v>41.094000000000001</v>
      </c>
      <c r="P2675" s="311">
        <v>41.094000000000001</v>
      </c>
      <c r="Q2675" s="311">
        <v>417.43069758636057</v>
      </c>
      <c r="R2675" s="311">
        <v>4.7356977680211223</v>
      </c>
      <c r="S2675" s="311">
        <v>400.73098298178633</v>
      </c>
      <c r="T2675" s="311">
        <v>400.78098298178634</v>
      </c>
      <c r="U2675" s="311"/>
      <c r="V2675" s="170">
        <v>332.25235311538648</v>
      </c>
    </row>
    <row r="2676" spans="1:22" x14ac:dyDescent="0.25">
      <c r="A2676">
        <v>0</v>
      </c>
      <c r="B2676" s="316"/>
      <c r="C2676" s="316"/>
      <c r="D2676" s="316"/>
      <c r="E2676" s="317"/>
      <c r="F2676" s="316"/>
      <c r="G2676" s="315"/>
      <c r="H2676" s="315"/>
      <c r="I2676" s="314"/>
      <c r="J2676" s="336"/>
      <c r="K2676" s="310"/>
      <c r="L2676" s="311">
        <v>9.5714999999999995E-2</v>
      </c>
      <c r="M2676" s="201">
        <v>4.7695381308017577</v>
      </c>
      <c r="N2676" s="201">
        <v>417.46453794914123</v>
      </c>
      <c r="O2676" s="201">
        <v>41.094000000000001</v>
      </c>
      <c r="P2676" s="311">
        <v>41.094000000000001</v>
      </c>
      <c r="Q2676" s="311">
        <v>417.49837831192184</v>
      </c>
      <c r="R2676" s="311">
        <v>4.8033784935823931</v>
      </c>
      <c r="S2676" s="311">
        <v>400.8288404817863</v>
      </c>
      <c r="T2676" s="311">
        <v>400.87669798178632</v>
      </c>
      <c r="U2676" s="311" t="s">
        <v>2385</v>
      </c>
      <c r="V2676" s="170">
        <v>332.35021061538646</v>
      </c>
    </row>
    <row r="2677" spans="1:22" x14ac:dyDescent="0.25">
      <c r="A2677">
        <v>0</v>
      </c>
      <c r="B2677" s="316"/>
      <c r="C2677" s="316"/>
      <c r="D2677" s="316"/>
      <c r="E2677" s="317"/>
      <c r="F2677" s="316"/>
      <c r="G2677" s="315"/>
      <c r="H2677" s="315"/>
      <c r="I2677" s="311"/>
      <c r="J2677" s="311"/>
      <c r="K2677" s="335"/>
      <c r="L2677" s="311">
        <v>0</v>
      </c>
      <c r="M2677" s="201">
        <v>4.8033784935823931</v>
      </c>
      <c r="N2677" s="201">
        <v>417.49837831192184</v>
      </c>
      <c r="O2677" s="201">
        <v>41.094000000000001</v>
      </c>
      <c r="P2677" s="311">
        <v>41.094000000000001</v>
      </c>
      <c r="Q2677" s="311">
        <v>417.49837831192184</v>
      </c>
      <c r="R2677" s="311">
        <v>4.8033784935823931</v>
      </c>
      <c r="S2677" s="311">
        <v>400.87669798178632</v>
      </c>
      <c r="T2677" s="311">
        <v>400.87669798178632</v>
      </c>
      <c r="U2677" s="311"/>
      <c r="V2677" s="170">
        <v>332.39806811538648</v>
      </c>
    </row>
    <row r="2678" spans="1:22" x14ac:dyDescent="0.25">
      <c r="A2678">
        <v>0</v>
      </c>
      <c r="B2678" s="316" t="s">
        <v>2291</v>
      </c>
      <c r="C2678" s="316" t="s">
        <v>2009</v>
      </c>
      <c r="D2678" s="316" t="s">
        <v>1961</v>
      </c>
      <c r="E2678" s="317">
        <v>4010</v>
      </c>
      <c r="F2678" s="316" t="s">
        <v>2384</v>
      </c>
      <c r="G2678" s="315" t="s">
        <v>2013</v>
      </c>
      <c r="H2678" s="315" t="s">
        <v>1958</v>
      </c>
      <c r="I2678" s="314">
        <v>100</v>
      </c>
      <c r="J2678" s="336"/>
      <c r="K2678" s="310"/>
      <c r="L2678" s="311">
        <v>0.2</v>
      </c>
      <c r="M2678" s="201">
        <v>4.8740891717010477</v>
      </c>
      <c r="N2678" s="201">
        <v>417.56908899004048</v>
      </c>
      <c r="O2678" s="201">
        <v>41.094000000000001</v>
      </c>
      <c r="P2678" s="311">
        <v>41.094000000000001</v>
      </c>
      <c r="Q2678" s="311">
        <v>417.63979966815913</v>
      </c>
      <c r="R2678" s="311">
        <v>4.9447998498197023</v>
      </c>
      <c r="S2678" s="311">
        <v>400.97669798178629</v>
      </c>
      <c r="T2678" s="311">
        <v>401.07669798178631</v>
      </c>
      <c r="U2678" s="311"/>
      <c r="V2678" s="170">
        <v>332.49806811538645</v>
      </c>
    </row>
    <row r="2679" spans="1:22" x14ac:dyDescent="0.25">
      <c r="A2679">
        <v>0</v>
      </c>
      <c r="B2679" s="316"/>
      <c r="C2679" s="316"/>
      <c r="D2679" s="316"/>
      <c r="E2679" s="317"/>
      <c r="F2679" s="316" t="s">
        <v>619</v>
      </c>
      <c r="G2679" s="315"/>
      <c r="H2679" s="315"/>
      <c r="I2679" s="311"/>
      <c r="J2679" s="311"/>
      <c r="K2679" s="311"/>
      <c r="L2679" s="311">
        <v>0.11105499999999993</v>
      </c>
      <c r="M2679" s="201">
        <v>4.9840637216120385</v>
      </c>
      <c r="N2679" s="201">
        <v>417.67906353995147</v>
      </c>
      <c r="O2679" s="201">
        <v>41.094000000000001</v>
      </c>
      <c r="P2679" s="311">
        <v>41.094000000000001</v>
      </c>
      <c r="Q2679" s="311">
        <v>417.71832741174381</v>
      </c>
      <c r="R2679" s="311">
        <v>5.0233275934043746</v>
      </c>
      <c r="S2679" s="311">
        <v>401.13222548178635</v>
      </c>
      <c r="T2679" s="311">
        <v>401.18775298178633</v>
      </c>
      <c r="U2679" s="311" t="s">
        <v>2383</v>
      </c>
      <c r="V2679" s="170">
        <v>332.65359561538651</v>
      </c>
    </row>
    <row r="2680" spans="1:22" x14ac:dyDescent="0.25">
      <c r="A2680">
        <v>0</v>
      </c>
      <c r="B2680" s="316" t="s">
        <v>2291</v>
      </c>
      <c r="C2680" s="316" t="s">
        <v>2009</v>
      </c>
      <c r="D2680" s="316" t="s">
        <v>1947</v>
      </c>
      <c r="E2680" s="317">
        <v>4014</v>
      </c>
      <c r="F2680" s="316" t="s">
        <v>2380</v>
      </c>
      <c r="G2680" s="315" t="s">
        <v>2348</v>
      </c>
      <c r="H2680" s="315" t="s">
        <v>2347</v>
      </c>
      <c r="I2680" s="314">
        <v>100</v>
      </c>
      <c r="J2680" s="336"/>
      <c r="K2680" s="310"/>
      <c r="L2680" s="311">
        <v>0.33</v>
      </c>
      <c r="M2680" s="201">
        <v>5.1400002123001549</v>
      </c>
      <c r="N2680" s="201">
        <v>417.83500003063961</v>
      </c>
      <c r="O2680" s="201">
        <v>41.094000000000001</v>
      </c>
      <c r="P2680" s="311">
        <v>41.094000000000001</v>
      </c>
      <c r="Q2680" s="311">
        <v>417.9516726495354</v>
      </c>
      <c r="R2680" s="311">
        <v>5.2566728311959352</v>
      </c>
      <c r="S2680" s="311">
        <v>401.3527529817863</v>
      </c>
      <c r="T2680" s="311">
        <v>401.51775298178632</v>
      </c>
      <c r="U2680" s="311"/>
      <c r="V2680" s="170">
        <v>332.87412311538645</v>
      </c>
    </row>
    <row r="2681" spans="1:22" x14ac:dyDescent="0.25">
      <c r="A2681">
        <v>0</v>
      </c>
      <c r="B2681" s="316"/>
      <c r="C2681" s="316"/>
      <c r="D2681" s="316"/>
      <c r="E2681" s="317"/>
      <c r="F2681" s="316"/>
      <c r="G2681" s="315"/>
      <c r="H2681" s="315"/>
      <c r="I2681" s="314"/>
      <c r="J2681" s="311"/>
      <c r="K2681" s="311"/>
      <c r="L2681" s="311">
        <v>0.23844000000000001</v>
      </c>
      <c r="M2681" s="201">
        <v>5.340974101648996</v>
      </c>
      <c r="N2681" s="201">
        <v>418.03597391998846</v>
      </c>
      <c r="O2681" s="201">
        <v>41.094000000000001</v>
      </c>
      <c r="P2681" s="311">
        <v>41.094000000000001</v>
      </c>
      <c r="Q2681" s="311">
        <v>418.12027519044153</v>
      </c>
      <c r="R2681" s="311">
        <v>5.4252753721020559</v>
      </c>
      <c r="S2681" s="311">
        <v>401.63697298178636</v>
      </c>
      <c r="T2681" s="311">
        <v>401.75619298178634</v>
      </c>
      <c r="U2681" s="311" t="s">
        <v>2379</v>
      </c>
      <c r="V2681" s="170">
        <v>333.15834311538651</v>
      </c>
    </row>
    <row r="2682" spans="1:22" x14ac:dyDescent="0.25">
      <c r="A2682">
        <v>0</v>
      </c>
      <c r="B2682" s="316" t="s">
        <v>2291</v>
      </c>
      <c r="C2682" s="316" t="s">
        <v>2009</v>
      </c>
      <c r="D2682" s="316" t="s">
        <v>1990</v>
      </c>
      <c r="E2682" s="317">
        <v>4018</v>
      </c>
      <c r="F2682" s="316" t="s">
        <v>2377</v>
      </c>
      <c r="G2682" s="315" t="s">
        <v>2018</v>
      </c>
      <c r="H2682" s="315" t="s">
        <v>2041</v>
      </c>
      <c r="I2682" s="314"/>
      <c r="J2682" s="336"/>
      <c r="K2682" s="310"/>
      <c r="L2682" s="311">
        <v>0</v>
      </c>
      <c r="M2682" s="201">
        <v>5.4252753721020559</v>
      </c>
      <c r="N2682" s="201">
        <v>418.12027519044153</v>
      </c>
      <c r="O2682" s="201">
        <v>41.094000000000001</v>
      </c>
      <c r="P2682" s="311">
        <v>41.094000000000001</v>
      </c>
      <c r="Q2682" s="311">
        <v>418.12027519044153</v>
      </c>
      <c r="R2682" s="311">
        <v>5.4252753721020559</v>
      </c>
      <c r="S2682" s="311">
        <v>401.75619298178634</v>
      </c>
      <c r="T2682" s="311">
        <v>401.75619298178634</v>
      </c>
      <c r="U2682" s="311"/>
      <c r="V2682" s="170">
        <v>333.2775631153865</v>
      </c>
    </row>
    <row r="2683" spans="1:22" x14ac:dyDescent="0.25">
      <c r="A2683">
        <v>0</v>
      </c>
      <c r="B2683" s="316" t="s">
        <v>2291</v>
      </c>
      <c r="C2683" s="316" t="s">
        <v>2009</v>
      </c>
      <c r="D2683" s="316" t="s">
        <v>1509</v>
      </c>
      <c r="E2683" s="317">
        <v>4018</v>
      </c>
      <c r="F2683" s="316" t="s">
        <v>1869</v>
      </c>
      <c r="G2683" s="315" t="s">
        <v>4302</v>
      </c>
      <c r="H2683" s="315" t="s">
        <v>4383</v>
      </c>
      <c r="I2683" s="314"/>
      <c r="J2683" s="311"/>
      <c r="K2683" s="311"/>
      <c r="L2683" s="311">
        <v>0.15054899999999999</v>
      </c>
      <c r="M2683" s="201">
        <v>5.478502481502483</v>
      </c>
      <c r="N2683" s="201">
        <v>418.17350229984197</v>
      </c>
      <c r="O2683" s="201">
        <v>41.094000000000001</v>
      </c>
      <c r="P2683" s="311">
        <v>41.094000000000001</v>
      </c>
      <c r="Q2683" s="311">
        <v>418.22672940924241</v>
      </c>
      <c r="R2683" s="311">
        <v>5.5317295909029092</v>
      </c>
      <c r="S2683" s="311">
        <v>401.83146748178638</v>
      </c>
      <c r="T2683" s="311">
        <v>401.90674198178635</v>
      </c>
      <c r="U2683" s="311" t="s">
        <v>2376</v>
      </c>
      <c r="V2683" s="170">
        <v>333.35283761538653</v>
      </c>
    </row>
    <row r="2684" spans="1:22" x14ac:dyDescent="0.25">
      <c r="A2684">
        <v>0</v>
      </c>
      <c r="B2684" s="316" t="s">
        <v>2291</v>
      </c>
      <c r="C2684" s="316" t="s">
        <v>2009</v>
      </c>
      <c r="D2684" s="316" t="s">
        <v>111</v>
      </c>
      <c r="E2684" s="317">
        <v>4019</v>
      </c>
      <c r="F2684" s="316" t="s">
        <v>1458</v>
      </c>
      <c r="G2684" s="315" t="s">
        <v>4328</v>
      </c>
      <c r="H2684" s="315" t="s">
        <v>2360</v>
      </c>
      <c r="I2684" s="314">
        <v>100</v>
      </c>
      <c r="J2684" s="311"/>
      <c r="K2684" s="310"/>
      <c r="L2684" s="311">
        <v>8.4137500000000004E-2</v>
      </c>
      <c r="M2684" s="201">
        <v>5.5614766893039507</v>
      </c>
      <c r="N2684" s="201">
        <v>418.25647650764347</v>
      </c>
      <c r="O2684" s="201">
        <v>41.094000000000001</v>
      </c>
      <c r="P2684" s="311">
        <v>41.094000000000001</v>
      </c>
      <c r="Q2684" s="311">
        <v>418.28622360604447</v>
      </c>
      <c r="R2684" s="311">
        <v>5.5912237877049922</v>
      </c>
      <c r="S2684" s="311">
        <v>401.94881073178635</v>
      </c>
      <c r="T2684" s="311">
        <v>401.99087948178635</v>
      </c>
      <c r="U2684" s="311" t="s">
        <v>2366</v>
      </c>
      <c r="V2684" s="222">
        <v>333.47018086538651</v>
      </c>
    </row>
    <row r="2685" spans="1:22" x14ac:dyDescent="0.25">
      <c r="A2685">
        <v>0</v>
      </c>
      <c r="B2685" s="316"/>
      <c r="C2685" s="316"/>
      <c r="D2685" s="316"/>
      <c r="E2685" s="317"/>
      <c r="F2685" s="316" t="s">
        <v>619</v>
      </c>
      <c r="G2685" s="315"/>
      <c r="H2685" s="315"/>
      <c r="I2685" s="339"/>
      <c r="J2685" s="311"/>
      <c r="K2685" s="310"/>
      <c r="L2685" s="311">
        <v>0.254803</v>
      </c>
      <c r="M2685" s="201">
        <v>5.6813102522883305</v>
      </c>
      <c r="N2685" s="201">
        <v>418.37631007062782</v>
      </c>
      <c r="O2685" s="201">
        <v>41.094000000000001</v>
      </c>
      <c r="P2685" s="311">
        <v>41.094000000000001</v>
      </c>
      <c r="Q2685" s="311">
        <v>418.46639653521117</v>
      </c>
      <c r="R2685" s="311">
        <v>5.771396716871668</v>
      </c>
      <c r="S2685" s="311">
        <v>402.11828098178631</v>
      </c>
      <c r="T2685" s="311">
        <v>402.24568248178633</v>
      </c>
      <c r="U2685" s="311" t="s">
        <v>2374</v>
      </c>
      <c r="V2685" s="170">
        <v>333.63965111538647</v>
      </c>
    </row>
    <row r="2686" spans="1:22" x14ac:dyDescent="0.25">
      <c r="A2686">
        <v>0</v>
      </c>
      <c r="B2686" s="316" t="s">
        <v>2291</v>
      </c>
      <c r="C2686" s="316" t="s">
        <v>2009</v>
      </c>
      <c r="D2686" s="316" t="s">
        <v>2004</v>
      </c>
      <c r="E2686" s="317">
        <v>4034</v>
      </c>
      <c r="F2686" s="316" t="s">
        <v>2373</v>
      </c>
      <c r="G2686" s="315" t="s">
        <v>2345</v>
      </c>
      <c r="H2686" s="315" t="s">
        <v>2372</v>
      </c>
      <c r="I2686" s="314" t="s">
        <v>2343</v>
      </c>
      <c r="J2686" s="311"/>
      <c r="K2686" s="310"/>
      <c r="L2686" s="311">
        <v>2.3374999999999999</v>
      </c>
      <c r="M2686" s="201"/>
      <c r="N2686" s="201"/>
      <c r="O2686" s="201"/>
      <c r="P2686" s="311">
        <v>41.094000000000001</v>
      </c>
      <c r="Q2686" s="333">
        <v>420.57088592422843</v>
      </c>
      <c r="R2686" s="333">
        <v>6.6431047636728753</v>
      </c>
      <c r="S2686" s="311">
        <v>403.41443248178632</v>
      </c>
      <c r="T2686" s="311">
        <v>404.58318248178631</v>
      </c>
      <c r="U2686" s="311"/>
      <c r="V2686" s="170">
        <v>334.93580261538648</v>
      </c>
    </row>
    <row r="2687" spans="1:22" x14ac:dyDescent="0.25">
      <c r="A2687">
        <v>0</v>
      </c>
      <c r="B2687" s="316"/>
      <c r="C2687" s="316"/>
      <c r="D2687" s="316"/>
      <c r="E2687" s="317"/>
      <c r="F2687" s="316" t="s">
        <v>619</v>
      </c>
      <c r="G2687" s="315"/>
      <c r="H2687" s="315"/>
      <c r="I2687" s="314"/>
      <c r="J2687" s="311"/>
      <c r="K2687" s="310"/>
      <c r="L2687" s="311">
        <v>0.50758800000000004</v>
      </c>
      <c r="M2687" s="201">
        <v>6.6431047636728753</v>
      </c>
      <c r="N2687" s="201">
        <v>420.82467992422846</v>
      </c>
      <c r="O2687" s="201">
        <v>41.094000000000001</v>
      </c>
      <c r="P2687" s="311">
        <v>41.094000000000001</v>
      </c>
      <c r="Q2687" s="311">
        <v>421.07847392422843</v>
      </c>
      <c r="R2687" s="311">
        <v>6.6431047636728753</v>
      </c>
      <c r="S2687" s="311">
        <v>404.83697648178628</v>
      </c>
      <c r="T2687" s="311">
        <v>405.09077048178631</v>
      </c>
      <c r="U2687" s="311" t="s">
        <v>2365</v>
      </c>
      <c r="V2687" s="170">
        <v>336.35834661538644</v>
      </c>
    </row>
    <row r="2688" spans="1:22" x14ac:dyDescent="0.25">
      <c r="A2688">
        <v>0</v>
      </c>
      <c r="B2688" s="316" t="s">
        <v>2291</v>
      </c>
      <c r="C2688" s="316" t="s">
        <v>2009</v>
      </c>
      <c r="D2688" s="316" t="s">
        <v>1973</v>
      </c>
      <c r="E2688" s="317">
        <v>4051</v>
      </c>
      <c r="F2688" s="316" t="s">
        <v>371</v>
      </c>
      <c r="G2688" s="315" t="s">
        <v>4267</v>
      </c>
      <c r="H2688" s="315" t="s">
        <v>3583</v>
      </c>
      <c r="I2688" s="314">
        <v>100</v>
      </c>
      <c r="J2688" s="311"/>
      <c r="K2688" s="310"/>
      <c r="L2688" s="311">
        <v>0</v>
      </c>
      <c r="M2688" s="201">
        <v>6.6431047636728753</v>
      </c>
      <c r="N2688" s="201">
        <v>421.07847392422843</v>
      </c>
      <c r="O2688" s="201">
        <v>41.094000000000001</v>
      </c>
      <c r="P2688" s="311">
        <v>41.094000000000001</v>
      </c>
      <c r="Q2688" s="311">
        <v>421.07847392422843</v>
      </c>
      <c r="R2688" s="311">
        <v>6.6431047636728753</v>
      </c>
      <c r="S2688" s="311">
        <v>405.09077048178631</v>
      </c>
      <c r="T2688" s="311">
        <v>405.09077048178631</v>
      </c>
      <c r="U2688" s="338" t="s">
        <v>619</v>
      </c>
      <c r="V2688" s="170">
        <v>336.61214061538647</v>
      </c>
    </row>
    <row r="2689" spans="1:22" x14ac:dyDescent="0.25">
      <c r="A2689">
        <v>0</v>
      </c>
      <c r="B2689" s="316" t="s">
        <v>2291</v>
      </c>
      <c r="C2689" s="316" t="s">
        <v>2009</v>
      </c>
      <c r="D2689" s="316" t="s">
        <v>1990</v>
      </c>
      <c r="E2689" s="317">
        <v>4051</v>
      </c>
      <c r="F2689" s="316" t="s">
        <v>2368</v>
      </c>
      <c r="G2689" s="315" t="s">
        <v>2018</v>
      </c>
      <c r="H2689" s="315" t="s">
        <v>2041</v>
      </c>
      <c r="I2689" s="314"/>
      <c r="J2689" s="311"/>
      <c r="K2689" s="310"/>
      <c r="L2689" s="311">
        <v>0</v>
      </c>
      <c r="M2689" s="201">
        <v>6.6431047636728753</v>
      </c>
      <c r="N2689" s="201">
        <v>421.07847392422843</v>
      </c>
      <c r="O2689" s="201">
        <v>41.094000000000001</v>
      </c>
      <c r="P2689" s="311">
        <v>41.094000000000001</v>
      </c>
      <c r="Q2689" s="311">
        <v>421.07847392422843</v>
      </c>
      <c r="R2689" s="311">
        <v>6.6431047636728753</v>
      </c>
      <c r="S2689" s="311">
        <v>405.09077048178631</v>
      </c>
      <c r="T2689" s="311">
        <v>405.09077048178631</v>
      </c>
      <c r="U2689" s="311"/>
      <c r="V2689" s="170">
        <v>336.61214061538647</v>
      </c>
    </row>
    <row r="2690" spans="1:22" x14ac:dyDescent="0.25">
      <c r="A2690">
        <v>0</v>
      </c>
      <c r="B2690" s="316" t="s">
        <v>2291</v>
      </c>
      <c r="C2690" s="316" t="s">
        <v>2009</v>
      </c>
      <c r="D2690" s="316" t="s">
        <v>2152</v>
      </c>
      <c r="E2690" s="317">
        <v>4051</v>
      </c>
      <c r="F2690" s="316" t="s">
        <v>2367</v>
      </c>
      <c r="G2690" s="315" t="s">
        <v>2150</v>
      </c>
      <c r="H2690" s="315" t="s">
        <v>2149</v>
      </c>
      <c r="I2690" s="314"/>
      <c r="J2690" s="311"/>
      <c r="K2690" s="310"/>
      <c r="L2690" s="311">
        <v>0</v>
      </c>
      <c r="M2690" s="201">
        <v>6.6431047636728753</v>
      </c>
      <c r="N2690" s="201">
        <v>421.07847392422843</v>
      </c>
      <c r="O2690" s="201">
        <v>41.094000000000001</v>
      </c>
      <c r="P2690" s="311">
        <v>41.094000000000001</v>
      </c>
      <c r="Q2690" s="311">
        <v>421.07847392422843</v>
      </c>
      <c r="R2690" s="311">
        <v>6.6431047636728753</v>
      </c>
      <c r="S2690" s="311">
        <v>405.09077048178631</v>
      </c>
      <c r="T2690" s="311">
        <v>405.09077048178631</v>
      </c>
      <c r="U2690" s="311"/>
      <c r="V2690" s="170">
        <v>336.61214061538647</v>
      </c>
    </row>
    <row r="2691" spans="1:22" x14ac:dyDescent="0.25">
      <c r="A2691">
        <v>0</v>
      </c>
      <c r="B2691" s="316"/>
      <c r="C2691" s="316"/>
      <c r="D2691" s="316"/>
      <c r="E2691" s="317"/>
      <c r="F2691" s="316"/>
      <c r="G2691" s="315"/>
      <c r="H2691" s="315"/>
      <c r="I2691" s="314"/>
      <c r="J2691" s="311"/>
      <c r="K2691" s="310"/>
      <c r="L2691" s="311">
        <v>0.21854100000000001</v>
      </c>
      <c r="M2691" s="201">
        <v>6.6431047636728753</v>
      </c>
      <c r="N2691" s="201">
        <v>421.18774442422841</v>
      </c>
      <c r="O2691" s="201">
        <v>41.094000000000001</v>
      </c>
      <c r="P2691" s="311">
        <v>41.094000000000001</v>
      </c>
      <c r="Q2691" s="311">
        <v>421.29701492422845</v>
      </c>
      <c r="R2691" s="311">
        <v>6.6431047636728753</v>
      </c>
      <c r="S2691" s="311">
        <v>405.20004098178634</v>
      </c>
      <c r="T2691" s="311">
        <v>405.30931148178632</v>
      </c>
      <c r="U2691" s="311" t="s">
        <v>2365</v>
      </c>
      <c r="V2691" s="201">
        <v>336.7214111153865</v>
      </c>
    </row>
    <row r="2692" spans="1:22" x14ac:dyDescent="0.25">
      <c r="A2692">
        <v>0</v>
      </c>
      <c r="B2692" s="316" t="s">
        <v>2291</v>
      </c>
      <c r="C2692" s="316" t="s">
        <v>2009</v>
      </c>
      <c r="D2692" s="316" t="s">
        <v>111</v>
      </c>
      <c r="E2692" s="317">
        <v>4054</v>
      </c>
      <c r="F2692" s="316" t="s">
        <v>1459</v>
      </c>
      <c r="G2692" s="315" t="s">
        <v>4386</v>
      </c>
      <c r="H2692" s="315" t="s">
        <v>2360</v>
      </c>
      <c r="I2692" s="314">
        <v>100</v>
      </c>
      <c r="J2692" s="311"/>
      <c r="K2692" s="310"/>
      <c r="L2692" s="311">
        <v>8.4137500000000004E-2</v>
      </c>
      <c r="M2692" s="201">
        <v>6.6431047636728753</v>
      </c>
      <c r="N2692" s="201">
        <v>421.33908367422845</v>
      </c>
      <c r="O2692" s="201">
        <v>41.094000000000001</v>
      </c>
      <c r="P2692" s="311">
        <v>41.094000000000001</v>
      </c>
      <c r="Q2692" s="311">
        <v>421.38115242422845</v>
      </c>
      <c r="R2692" s="311">
        <v>6.6431047636728753</v>
      </c>
      <c r="S2692" s="311">
        <v>405.35138023178632</v>
      </c>
      <c r="T2692" s="311">
        <v>405.39344898178632</v>
      </c>
      <c r="U2692" s="311" t="s">
        <v>2366</v>
      </c>
      <c r="V2692" s="170">
        <v>336.87275036538648</v>
      </c>
    </row>
    <row r="2693" spans="1:22" x14ac:dyDescent="0.25">
      <c r="A2693">
        <v>0</v>
      </c>
      <c r="B2693" s="316"/>
      <c r="C2693" s="316"/>
      <c r="D2693" s="316"/>
      <c r="E2693" s="317"/>
      <c r="F2693" s="316" t="s">
        <v>619</v>
      </c>
      <c r="G2693" s="315"/>
      <c r="H2693" s="315"/>
      <c r="I2693" s="314"/>
      <c r="J2693" s="311"/>
      <c r="K2693" s="310"/>
      <c r="L2693" s="311">
        <v>2.1732999999999999E-2</v>
      </c>
      <c r="M2693" s="201">
        <v>6.6431047636728753</v>
      </c>
      <c r="N2693" s="201">
        <v>421.39201892422841</v>
      </c>
      <c r="O2693" s="201">
        <v>41.094000000000001</v>
      </c>
      <c r="P2693" s="311">
        <v>41.094000000000001</v>
      </c>
      <c r="Q2693" s="311">
        <v>421.40288542422843</v>
      </c>
      <c r="R2693" s="311">
        <v>6.6431047636728753</v>
      </c>
      <c r="S2693" s="311">
        <v>405.40431548178628</v>
      </c>
      <c r="T2693" s="311">
        <v>405.4151819817863</v>
      </c>
      <c r="U2693" s="311" t="s">
        <v>2365</v>
      </c>
      <c r="V2693" s="170">
        <v>336.92568561538644</v>
      </c>
    </row>
    <row r="2694" spans="1:22" x14ac:dyDescent="0.25">
      <c r="A2694">
        <v>0</v>
      </c>
      <c r="B2694" s="316" t="s">
        <v>2291</v>
      </c>
      <c r="C2694" s="316" t="s">
        <v>2009</v>
      </c>
      <c r="D2694" s="316" t="s">
        <v>1961</v>
      </c>
      <c r="E2694" s="317">
        <v>4055</v>
      </c>
      <c r="F2694" s="316" t="s">
        <v>2364</v>
      </c>
      <c r="G2694" s="315" t="s">
        <v>2013</v>
      </c>
      <c r="H2694" s="315" t="s">
        <v>1958</v>
      </c>
      <c r="I2694" s="314">
        <v>100</v>
      </c>
      <c r="J2694" s="311"/>
      <c r="K2694" s="310"/>
      <c r="L2694" s="311">
        <v>0.2</v>
      </c>
      <c r="M2694" s="201">
        <v>6.6431047636728753</v>
      </c>
      <c r="N2694" s="201">
        <v>421.50288542422845</v>
      </c>
      <c r="O2694" s="201">
        <v>41.094000000000001</v>
      </c>
      <c r="P2694" s="311">
        <v>41.094000000000001</v>
      </c>
      <c r="Q2694" s="311">
        <v>421.60288542422842</v>
      </c>
      <c r="R2694" s="311">
        <v>6.6431047636728753</v>
      </c>
      <c r="S2694" s="311">
        <v>405.51518198178627</v>
      </c>
      <c r="T2694" s="311">
        <v>405.61518198178629</v>
      </c>
      <c r="U2694" s="311"/>
      <c r="V2694" s="170">
        <v>337.03655211538643</v>
      </c>
    </row>
    <row r="2695" spans="1:22" x14ac:dyDescent="0.25">
      <c r="A2695">
        <v>0</v>
      </c>
      <c r="B2695" s="316" t="s">
        <v>2291</v>
      </c>
      <c r="C2695" s="316" t="s">
        <v>2009</v>
      </c>
      <c r="D2695" s="316" t="s">
        <v>1509</v>
      </c>
      <c r="E2695" s="317">
        <v>4055</v>
      </c>
      <c r="F2695" s="316" t="s">
        <v>1870</v>
      </c>
      <c r="G2695" s="315" t="s">
        <v>4302</v>
      </c>
      <c r="H2695" s="315" t="s">
        <v>4383</v>
      </c>
      <c r="I2695" s="314"/>
      <c r="J2695" s="311"/>
      <c r="K2695" s="310"/>
      <c r="L2695" s="311">
        <v>0.36799999999999999</v>
      </c>
      <c r="M2695" s="201">
        <v>6.6431047636728753</v>
      </c>
      <c r="N2695" s="201">
        <v>421.78688542422844</v>
      </c>
      <c r="O2695" s="201">
        <v>41.094000000000001</v>
      </c>
      <c r="P2695" s="311">
        <v>41.094000000000001</v>
      </c>
      <c r="Q2695" s="311">
        <v>421.97088542422841</v>
      </c>
      <c r="R2695" s="311">
        <v>6.6431047636728753</v>
      </c>
      <c r="S2695" s="311">
        <v>405.79918198178626</v>
      </c>
      <c r="T2695" s="311">
        <v>405.98318198178629</v>
      </c>
      <c r="U2695" s="311"/>
      <c r="V2695" s="170">
        <v>337.32055211538642</v>
      </c>
    </row>
    <row r="2696" spans="1:22" x14ac:dyDescent="0.25">
      <c r="A2696">
        <v>0</v>
      </c>
      <c r="B2696" s="316" t="s">
        <v>2291</v>
      </c>
      <c r="C2696" s="316" t="s">
        <v>2009</v>
      </c>
      <c r="D2696" s="316" t="s">
        <v>2004</v>
      </c>
      <c r="E2696" s="317">
        <v>4072</v>
      </c>
      <c r="F2696" s="316" t="s">
        <v>2363</v>
      </c>
      <c r="G2696" s="315" t="s">
        <v>2345</v>
      </c>
      <c r="H2696" s="315" t="s">
        <v>2362</v>
      </c>
      <c r="I2696" s="314" t="s">
        <v>2343</v>
      </c>
      <c r="J2696" s="311"/>
      <c r="K2696" s="310"/>
      <c r="L2696" s="311">
        <v>2.3374999999999999</v>
      </c>
      <c r="M2696" s="201"/>
      <c r="N2696" s="201"/>
      <c r="O2696" s="201"/>
      <c r="P2696" s="311">
        <v>41.094000000000001</v>
      </c>
      <c r="Q2696" s="333">
        <v>424.07537481324567</v>
      </c>
      <c r="R2696" s="333">
        <v>5.771396716871668</v>
      </c>
      <c r="S2696" s="311">
        <v>407.15193198178628</v>
      </c>
      <c r="T2696" s="311">
        <v>408.32068198178627</v>
      </c>
      <c r="U2696" s="311"/>
      <c r="V2696" s="170">
        <v>338.67330211538643</v>
      </c>
    </row>
    <row r="2697" spans="1:22" x14ac:dyDescent="0.25">
      <c r="A2697">
        <v>0</v>
      </c>
      <c r="B2697" s="316"/>
      <c r="C2697" s="316"/>
      <c r="D2697" s="316"/>
      <c r="E2697" s="317"/>
      <c r="F2697" s="316" t="s">
        <v>619</v>
      </c>
      <c r="G2697" s="315"/>
      <c r="H2697" s="315"/>
      <c r="I2697" s="314"/>
      <c r="J2697" s="311"/>
      <c r="K2697" s="310">
        <v>1.2547600000000001E-2</v>
      </c>
      <c r="L2697" s="311">
        <v>0.33808359999999998</v>
      </c>
      <c r="M2697" s="201">
        <v>5.6518661137876878</v>
      </c>
      <c r="N2697" s="201">
        <v>424.19490541632968</v>
      </c>
      <c r="O2697" s="201">
        <v>41.094000000000001</v>
      </c>
      <c r="P2697" s="311">
        <v>41.094000000000001</v>
      </c>
      <c r="Q2697" s="311">
        <v>424.31443601941362</v>
      </c>
      <c r="R2697" s="311">
        <v>5.5323355107037075</v>
      </c>
      <c r="S2697" s="311">
        <v>408.48972378178627</v>
      </c>
      <c r="T2697" s="311">
        <v>408.65876558178627</v>
      </c>
      <c r="U2697" s="311" t="s">
        <v>2358</v>
      </c>
      <c r="V2697" s="170">
        <v>340.01109391538643</v>
      </c>
    </row>
    <row r="2698" spans="1:22" x14ac:dyDescent="0.25">
      <c r="A2698">
        <v>0</v>
      </c>
      <c r="B2698" s="316" t="s">
        <v>2291</v>
      </c>
      <c r="C2698" s="316" t="s">
        <v>2009</v>
      </c>
      <c r="D2698" s="316" t="s">
        <v>111</v>
      </c>
      <c r="E2698" s="317">
        <v>4087</v>
      </c>
      <c r="F2698" s="316" t="s">
        <v>2361</v>
      </c>
      <c r="G2698" s="315" t="s">
        <v>4328</v>
      </c>
      <c r="H2698" s="315" t="s">
        <v>2360</v>
      </c>
      <c r="I2698" s="314">
        <v>100</v>
      </c>
      <c r="J2698" s="311"/>
      <c r="K2698" s="310"/>
      <c r="L2698" s="311">
        <v>8.4137500000000004E-2</v>
      </c>
      <c r="M2698" s="201">
        <v>5.502588412302666</v>
      </c>
      <c r="N2698" s="201">
        <v>424.34418311781462</v>
      </c>
      <c r="O2698" s="201">
        <v>41.094000000000001</v>
      </c>
      <c r="P2698" s="311">
        <v>41.094000000000001</v>
      </c>
      <c r="Q2698" s="311">
        <v>424.37393021621568</v>
      </c>
      <c r="R2698" s="311">
        <v>5.4728413139016245</v>
      </c>
      <c r="S2698" s="311">
        <v>408.70083433178627</v>
      </c>
      <c r="T2698" s="311">
        <v>408.74290308178627</v>
      </c>
      <c r="U2698" s="311"/>
      <c r="V2698" s="170">
        <v>340.22220446538643</v>
      </c>
    </row>
    <row r="2699" spans="1:22" x14ac:dyDescent="0.25">
      <c r="A2699">
        <v>0</v>
      </c>
      <c r="B2699" s="316"/>
      <c r="C2699" s="316"/>
      <c r="D2699" s="316"/>
      <c r="E2699" s="317"/>
      <c r="F2699" s="316"/>
      <c r="G2699" s="315"/>
      <c r="H2699" s="315"/>
      <c r="I2699" s="314"/>
      <c r="J2699" s="311"/>
      <c r="K2699" s="310"/>
      <c r="L2699" s="311">
        <v>0.1380014</v>
      </c>
      <c r="M2699" s="201">
        <v>5.424050451025006</v>
      </c>
      <c r="N2699" s="201">
        <v>424.4227210790923</v>
      </c>
      <c r="O2699" s="201">
        <v>41.094000000000001</v>
      </c>
      <c r="P2699" s="311">
        <v>41.094000000000001</v>
      </c>
      <c r="Q2699" s="311">
        <v>424.47151194196891</v>
      </c>
      <c r="R2699" s="311">
        <v>5.3752595881483876</v>
      </c>
      <c r="S2699" s="311">
        <v>408.81190378178627</v>
      </c>
      <c r="T2699" s="311">
        <v>408.88090448178627</v>
      </c>
      <c r="U2699" s="311"/>
      <c r="V2699" s="170">
        <v>340.33327391538643</v>
      </c>
    </row>
    <row r="2700" spans="1:22" x14ac:dyDescent="0.25">
      <c r="A2700">
        <v>0</v>
      </c>
      <c r="B2700" s="316" t="s">
        <v>2291</v>
      </c>
      <c r="C2700" s="316" t="s">
        <v>2009</v>
      </c>
      <c r="D2700" s="316" t="s">
        <v>1990</v>
      </c>
      <c r="E2700" s="317">
        <v>4089</v>
      </c>
      <c r="F2700" s="316" t="s">
        <v>2359</v>
      </c>
      <c r="G2700" s="315" t="s">
        <v>2018</v>
      </c>
      <c r="H2700" s="315" t="s">
        <v>2041</v>
      </c>
      <c r="I2700" s="314"/>
      <c r="J2700" s="336"/>
      <c r="K2700" s="310"/>
      <c r="L2700" s="311">
        <v>0</v>
      </c>
      <c r="M2700" s="201">
        <v>5.3752595881483876</v>
      </c>
      <c r="N2700" s="201">
        <v>424.47151194196891</v>
      </c>
      <c r="O2700" s="201">
        <v>41.094000000000001</v>
      </c>
      <c r="P2700" s="311">
        <v>41.094000000000001</v>
      </c>
      <c r="Q2700" s="311">
        <v>424.47151194196891</v>
      </c>
      <c r="R2700" s="311">
        <v>5.3752595881483876</v>
      </c>
      <c r="S2700" s="311">
        <v>408.88090448178627</v>
      </c>
      <c r="T2700" s="311">
        <v>408.88090448178627</v>
      </c>
      <c r="U2700" s="311"/>
      <c r="V2700" s="170">
        <v>340.40227461538643</v>
      </c>
    </row>
    <row r="2701" spans="1:22" x14ac:dyDescent="0.25">
      <c r="A2701">
        <v>0</v>
      </c>
      <c r="B2701" s="316"/>
      <c r="C2701" s="316"/>
      <c r="D2701" s="316"/>
      <c r="E2701" s="317"/>
      <c r="F2701" s="316" t="s">
        <v>619</v>
      </c>
      <c r="G2701" s="315"/>
      <c r="H2701" s="315"/>
      <c r="I2701" s="314"/>
      <c r="J2701" s="311"/>
      <c r="K2701" s="335"/>
      <c r="L2701" s="311">
        <v>0.16770699999999999</v>
      </c>
      <c r="M2701" s="201">
        <v>5.3159662096721618</v>
      </c>
      <c r="N2701" s="201">
        <v>424.5308053204451</v>
      </c>
      <c r="O2701" s="201">
        <v>41.094000000000001</v>
      </c>
      <c r="P2701" s="311">
        <v>41.094000000000001</v>
      </c>
      <c r="Q2701" s="311">
        <v>424.59009869892134</v>
      </c>
      <c r="R2701" s="311">
        <v>5.2566728311959352</v>
      </c>
      <c r="S2701" s="311">
        <v>408.96475798178631</v>
      </c>
      <c r="T2701" s="311">
        <v>409.04861148178628</v>
      </c>
      <c r="U2701" s="311" t="s">
        <v>2358</v>
      </c>
      <c r="V2701" s="170">
        <v>340.48612811538646</v>
      </c>
    </row>
    <row r="2702" spans="1:22" x14ac:dyDescent="0.25">
      <c r="A2702">
        <v>0</v>
      </c>
      <c r="B2702" s="316" t="s">
        <v>2291</v>
      </c>
      <c r="C2702" s="316" t="s">
        <v>2009</v>
      </c>
      <c r="D2702" s="316" t="s">
        <v>1947</v>
      </c>
      <c r="E2702" s="317">
        <v>4092</v>
      </c>
      <c r="F2702" s="316" t="s">
        <v>2357</v>
      </c>
      <c r="G2702" s="315" t="s">
        <v>2348</v>
      </c>
      <c r="H2702" s="315" t="s">
        <v>2347</v>
      </c>
      <c r="I2702" s="314">
        <v>100</v>
      </c>
      <c r="J2702" s="311"/>
      <c r="K2702" s="310"/>
      <c r="L2702" s="311">
        <v>0.33</v>
      </c>
      <c r="M2702" s="201">
        <v>5.1400002123001549</v>
      </c>
      <c r="N2702" s="201">
        <v>424.70677131781713</v>
      </c>
      <c r="O2702" s="201">
        <v>41.094000000000001</v>
      </c>
      <c r="P2702" s="311">
        <v>41.094000000000001</v>
      </c>
      <c r="Q2702" s="311">
        <v>424.82344393671292</v>
      </c>
      <c r="R2702" s="311">
        <v>5.0233275934043746</v>
      </c>
      <c r="S2702" s="311">
        <v>409.21361148178624</v>
      </c>
      <c r="T2702" s="311">
        <v>409.37861148178627</v>
      </c>
      <c r="U2702" s="311"/>
      <c r="V2702" s="170">
        <v>340.7349816153864</v>
      </c>
    </row>
    <row r="2703" spans="1:22" x14ac:dyDescent="0.25">
      <c r="A2703">
        <v>0</v>
      </c>
      <c r="B2703" s="316"/>
      <c r="C2703" s="316"/>
      <c r="D2703" s="316"/>
      <c r="E2703" s="317"/>
      <c r="F2703" s="316" t="s">
        <v>619</v>
      </c>
      <c r="G2703" s="315"/>
      <c r="H2703" s="315"/>
      <c r="I2703" s="314"/>
      <c r="J2703" s="311"/>
      <c r="K2703" s="310"/>
      <c r="L2703" s="311">
        <v>0.11105499999999993</v>
      </c>
      <c r="M2703" s="201">
        <v>4.9840637216120385</v>
      </c>
      <c r="N2703" s="201">
        <v>424.86270780850526</v>
      </c>
      <c r="O2703" s="201">
        <v>41.094000000000001</v>
      </c>
      <c r="P2703" s="311">
        <v>41.094000000000001</v>
      </c>
      <c r="Q2703" s="311">
        <v>424.90197168029761</v>
      </c>
      <c r="R2703" s="311">
        <v>4.9447998498197023</v>
      </c>
      <c r="S2703" s="311">
        <v>409.4341389817863</v>
      </c>
      <c r="T2703" s="311">
        <v>409.48966648178629</v>
      </c>
      <c r="U2703" s="311"/>
      <c r="V2703" s="170">
        <v>340.95550911538646</v>
      </c>
    </row>
    <row r="2704" spans="1:22" x14ac:dyDescent="0.25">
      <c r="A2704">
        <v>0</v>
      </c>
      <c r="B2704" s="316" t="s">
        <v>2291</v>
      </c>
      <c r="C2704" s="316" t="s">
        <v>2009</v>
      </c>
      <c r="D2704" s="316" t="s">
        <v>1961</v>
      </c>
      <c r="E2704" s="317">
        <v>4096</v>
      </c>
      <c r="F2704" s="316" t="s">
        <v>2356</v>
      </c>
      <c r="G2704" s="315" t="s">
        <v>2013</v>
      </c>
      <c r="H2704" s="315" t="s">
        <v>1958</v>
      </c>
      <c r="I2704" s="314">
        <v>100</v>
      </c>
      <c r="J2704" s="311"/>
      <c r="K2704" s="310"/>
      <c r="L2704" s="311">
        <v>0.2</v>
      </c>
      <c r="M2704" s="201">
        <v>4.8740891717010477</v>
      </c>
      <c r="N2704" s="201">
        <v>424.97268235841625</v>
      </c>
      <c r="O2704" s="201">
        <v>41.094000000000001</v>
      </c>
      <c r="P2704" s="311">
        <v>41.094000000000001</v>
      </c>
      <c r="Q2704" s="311">
        <v>425.04339303653489</v>
      </c>
      <c r="R2704" s="311">
        <v>4.8033784935823931</v>
      </c>
      <c r="S2704" s="311">
        <v>409.58966648178625</v>
      </c>
      <c r="T2704" s="311">
        <v>409.68966648178628</v>
      </c>
      <c r="U2704" s="311"/>
      <c r="V2704" s="170">
        <v>341.11103661538641</v>
      </c>
    </row>
    <row r="2705" spans="1:22" x14ac:dyDescent="0.25">
      <c r="A2705">
        <v>0</v>
      </c>
      <c r="B2705" s="316"/>
      <c r="C2705" s="316"/>
      <c r="D2705" s="316"/>
      <c r="E2705" s="317"/>
      <c r="F2705" s="316"/>
      <c r="G2705" s="315"/>
      <c r="H2705" s="315"/>
      <c r="I2705" s="314"/>
      <c r="J2705" s="311"/>
      <c r="K2705" s="310"/>
      <c r="L2705" s="311">
        <v>0</v>
      </c>
      <c r="M2705" s="201">
        <v>4.8033784935823931</v>
      </c>
      <c r="N2705" s="201">
        <v>425.04339303653489</v>
      </c>
      <c r="O2705" s="201">
        <v>41.094000000000001</v>
      </c>
      <c r="P2705" s="311">
        <v>41.094000000000001</v>
      </c>
      <c r="Q2705" s="311">
        <v>425.04339303653489</v>
      </c>
      <c r="R2705" s="311">
        <v>4.8033784935823931</v>
      </c>
      <c r="S2705" s="311">
        <v>409.68966648178628</v>
      </c>
      <c r="T2705" s="311">
        <v>409.68966648178628</v>
      </c>
      <c r="U2705" s="311"/>
      <c r="V2705" s="170">
        <v>341.21103661538643</v>
      </c>
    </row>
    <row r="2706" spans="1:22" x14ac:dyDescent="0.25">
      <c r="A2706">
        <v>0</v>
      </c>
      <c r="B2706" s="316"/>
      <c r="C2706" s="316"/>
      <c r="D2706" s="316"/>
      <c r="E2706" s="317"/>
      <c r="F2706" s="316"/>
      <c r="G2706" s="315"/>
      <c r="H2706" s="315"/>
      <c r="I2706" s="314"/>
      <c r="J2706" s="311"/>
      <c r="K2706" s="310"/>
      <c r="L2706" s="311">
        <v>9.5714999999999995E-2</v>
      </c>
      <c r="M2706" s="201">
        <v>4.7695381308017577</v>
      </c>
      <c r="N2706" s="201">
        <v>425.07723339931556</v>
      </c>
      <c r="O2706" s="201">
        <v>41.094000000000001</v>
      </c>
      <c r="P2706" s="311">
        <v>41.094000000000001</v>
      </c>
      <c r="Q2706" s="311">
        <v>425.11107376209617</v>
      </c>
      <c r="R2706" s="311">
        <v>4.7356977680211223</v>
      </c>
      <c r="S2706" s="311">
        <v>409.73752398178624</v>
      </c>
      <c r="T2706" s="311">
        <v>409.78538148178626</v>
      </c>
      <c r="U2706" s="311"/>
      <c r="V2706" s="170">
        <v>341.2588941153864</v>
      </c>
    </row>
    <row r="2707" spans="1:22" x14ac:dyDescent="0.25">
      <c r="A2707">
        <v>0</v>
      </c>
      <c r="B2707" s="316" t="s">
        <v>2291</v>
      </c>
      <c r="C2707" s="316" t="s">
        <v>2009</v>
      </c>
      <c r="D2707" s="316" t="s">
        <v>2008</v>
      </c>
      <c r="E2707" s="317">
        <v>4098</v>
      </c>
      <c r="F2707" s="316" t="s">
        <v>2355</v>
      </c>
      <c r="G2707" s="315" t="s">
        <v>2350</v>
      </c>
      <c r="H2707" s="315" t="s">
        <v>2354</v>
      </c>
      <c r="I2707" s="314">
        <v>100</v>
      </c>
      <c r="J2707" s="311"/>
      <c r="K2707" s="310"/>
      <c r="L2707" s="311">
        <v>0.1</v>
      </c>
      <c r="M2707" s="201">
        <v>4.700342428961795</v>
      </c>
      <c r="N2707" s="201">
        <v>425.14642910115549</v>
      </c>
      <c r="O2707" s="201">
        <v>41.094000000000001</v>
      </c>
      <c r="P2707" s="311">
        <v>41.094000000000001</v>
      </c>
      <c r="Q2707" s="311">
        <v>425.18178444021481</v>
      </c>
      <c r="R2707" s="311">
        <v>4.6649870899024677</v>
      </c>
      <c r="S2707" s="311">
        <v>409.83538148178627</v>
      </c>
      <c r="T2707" s="311">
        <v>409.88538148178628</v>
      </c>
      <c r="U2707" s="311"/>
      <c r="V2707" s="170">
        <v>341.35675161538643</v>
      </c>
    </row>
    <row r="2708" spans="1:22" x14ac:dyDescent="0.25">
      <c r="A2708">
        <v>0</v>
      </c>
      <c r="B2708" s="316"/>
      <c r="C2708" s="316"/>
      <c r="D2708" s="316"/>
      <c r="E2708" s="317"/>
      <c r="F2708" s="316" t="s">
        <v>619</v>
      </c>
      <c r="G2708" s="315"/>
      <c r="H2708" s="315"/>
      <c r="I2708" s="314"/>
      <c r="J2708" s="311"/>
      <c r="K2708" s="334"/>
      <c r="L2708" s="311">
        <v>0.11322999999999998</v>
      </c>
      <c r="M2708" s="201">
        <v>4.6249542394855911</v>
      </c>
      <c r="N2708" s="201">
        <v>425.22181729063169</v>
      </c>
      <c r="O2708" s="201">
        <v>41.094000000000001</v>
      </c>
      <c r="P2708" s="311">
        <v>41.094000000000001</v>
      </c>
      <c r="Q2708" s="311">
        <v>425.26185014104857</v>
      </c>
      <c r="R2708" s="311">
        <v>4.5849213890687146</v>
      </c>
      <c r="S2708" s="311">
        <v>409.94199648178625</v>
      </c>
      <c r="T2708" s="311">
        <v>409.99861148178627</v>
      </c>
      <c r="U2708" s="311"/>
      <c r="V2708" s="170">
        <v>341.46336661538641</v>
      </c>
    </row>
    <row r="2709" spans="1:22" x14ac:dyDescent="0.25">
      <c r="A2709">
        <v>0</v>
      </c>
      <c r="B2709" s="316" t="s">
        <v>2291</v>
      </c>
      <c r="C2709" s="316" t="s">
        <v>2009</v>
      </c>
      <c r="D2709" s="316" t="s">
        <v>1956</v>
      </c>
      <c r="E2709" s="317">
        <v>4102</v>
      </c>
      <c r="F2709" s="316" t="s">
        <v>2353</v>
      </c>
      <c r="G2709" s="315" t="s">
        <v>2011</v>
      </c>
      <c r="H2709" s="315" t="s">
        <v>2352</v>
      </c>
      <c r="I2709" s="314">
        <v>100</v>
      </c>
      <c r="J2709" s="311"/>
      <c r="K2709" s="310"/>
      <c r="L2709" s="311">
        <v>0.4</v>
      </c>
      <c r="M2709" s="201">
        <v>4.4435000328314054</v>
      </c>
      <c r="N2709" s="201">
        <v>425.40327149728591</v>
      </c>
      <c r="O2709" s="201">
        <v>41.094000000000001</v>
      </c>
      <c r="P2709" s="311">
        <v>41.094000000000001</v>
      </c>
      <c r="Q2709" s="311">
        <v>425.5446928535232</v>
      </c>
      <c r="R2709" s="311">
        <v>4.3020786765940953</v>
      </c>
      <c r="S2709" s="311">
        <v>410.19861148178626</v>
      </c>
      <c r="T2709" s="311">
        <v>410.39861148178625</v>
      </c>
      <c r="U2709" s="311"/>
      <c r="V2709" s="170">
        <v>341.71998161538642</v>
      </c>
    </row>
    <row r="2710" spans="1:22" x14ac:dyDescent="0.25">
      <c r="A2710">
        <v>0</v>
      </c>
      <c r="B2710" s="316" t="s">
        <v>2291</v>
      </c>
      <c r="C2710" s="316" t="s">
        <v>2009</v>
      </c>
      <c r="D2710" s="316" t="s">
        <v>1509</v>
      </c>
      <c r="E2710" s="317">
        <v>4102</v>
      </c>
      <c r="F2710" s="316" t="s">
        <v>1871</v>
      </c>
      <c r="G2710" s="315" t="s">
        <v>4302</v>
      </c>
      <c r="H2710" s="315" t="s">
        <v>4383</v>
      </c>
      <c r="I2710" s="314"/>
      <c r="J2710" s="311"/>
      <c r="K2710" s="310"/>
      <c r="L2710" s="311">
        <v>0.15</v>
      </c>
      <c r="M2710" s="201">
        <v>4.2490456680051043</v>
      </c>
      <c r="N2710" s="201">
        <v>425.59772586211216</v>
      </c>
      <c r="O2710" s="201">
        <v>41.094000000000001</v>
      </c>
      <c r="P2710" s="311">
        <v>41.094000000000001</v>
      </c>
      <c r="Q2710" s="311">
        <v>425.65075887070117</v>
      </c>
      <c r="R2710" s="311">
        <v>4.1960126594161133</v>
      </c>
      <c r="S2710" s="311">
        <v>410.47361148178624</v>
      </c>
      <c r="T2710" s="311">
        <v>410.54861148178622</v>
      </c>
      <c r="U2710" s="311"/>
      <c r="V2710" s="170">
        <v>341.99498161538639</v>
      </c>
    </row>
    <row r="2711" spans="1:22" x14ac:dyDescent="0.25">
      <c r="A2711">
        <v>0</v>
      </c>
      <c r="B2711" s="316" t="s">
        <v>2291</v>
      </c>
      <c r="C2711" s="316" t="s">
        <v>2009</v>
      </c>
      <c r="D2711" s="316" t="s">
        <v>2008</v>
      </c>
      <c r="E2711" s="317">
        <v>4106</v>
      </c>
      <c r="F2711" s="316" t="s">
        <v>2351</v>
      </c>
      <c r="G2711" s="315" t="s">
        <v>2350</v>
      </c>
      <c r="H2711" s="315" t="s">
        <v>2005</v>
      </c>
      <c r="I2711" s="314">
        <v>100</v>
      </c>
      <c r="J2711" s="311"/>
      <c r="K2711" s="310"/>
      <c r="L2711" s="311">
        <v>0.1</v>
      </c>
      <c r="M2711" s="201">
        <v>4.160657320356786</v>
      </c>
      <c r="N2711" s="201">
        <v>425.68611420976049</v>
      </c>
      <c r="O2711" s="201">
        <v>41.094000000000001</v>
      </c>
      <c r="P2711" s="311">
        <v>41.094000000000001</v>
      </c>
      <c r="Q2711" s="311">
        <v>425.72146954881981</v>
      </c>
      <c r="R2711" s="311">
        <v>4.1253019812974587</v>
      </c>
      <c r="S2711" s="311">
        <v>410.59861148178624</v>
      </c>
      <c r="T2711" s="311">
        <v>410.64861148178625</v>
      </c>
      <c r="U2711" s="311"/>
      <c r="V2711" s="170">
        <v>342.11998161538639</v>
      </c>
    </row>
    <row r="2712" spans="1:22" x14ac:dyDescent="0.25">
      <c r="A2712">
        <v>0</v>
      </c>
      <c r="B2712" s="316"/>
      <c r="C2712" s="316"/>
      <c r="D2712" s="316"/>
      <c r="E2712" s="317"/>
      <c r="F2712" s="316"/>
      <c r="G2712" s="315"/>
      <c r="H2712" s="315"/>
      <c r="I2712" s="314"/>
      <c r="J2712" s="311"/>
      <c r="K2712" s="310"/>
      <c r="L2712" s="311">
        <v>0.12</v>
      </c>
      <c r="M2712" s="201">
        <v>4.0828755744262661</v>
      </c>
      <c r="N2712" s="201">
        <v>425.763895955691</v>
      </c>
      <c r="O2712" s="201">
        <v>41.094000000000001</v>
      </c>
      <c r="P2712" s="311">
        <v>41.094000000000001</v>
      </c>
      <c r="Q2712" s="311">
        <v>425.80632236256218</v>
      </c>
      <c r="R2712" s="311">
        <v>4.0404491675550727</v>
      </c>
      <c r="S2712" s="311">
        <v>410.70861148178625</v>
      </c>
      <c r="T2712" s="311">
        <v>410.76861148178625</v>
      </c>
      <c r="U2712" s="311"/>
      <c r="V2712" s="170">
        <v>342.22998161538641</v>
      </c>
    </row>
    <row r="2713" spans="1:22" x14ac:dyDescent="0.25">
      <c r="A2713">
        <v>0</v>
      </c>
      <c r="B2713" s="316" t="s">
        <v>2291</v>
      </c>
      <c r="C2713" s="316" t="s">
        <v>2009</v>
      </c>
      <c r="D2713" s="316" t="s">
        <v>1947</v>
      </c>
      <c r="E2713" s="317">
        <v>4109</v>
      </c>
      <c r="F2713" s="316" t="s">
        <v>2349</v>
      </c>
      <c r="G2713" s="315" t="s">
        <v>2348</v>
      </c>
      <c r="H2713" s="315" t="s">
        <v>2347</v>
      </c>
      <c r="I2713" s="314">
        <v>100</v>
      </c>
      <c r="J2713" s="311"/>
      <c r="K2713" s="310"/>
      <c r="L2713" s="311">
        <v>0.33</v>
      </c>
      <c r="M2713" s="201">
        <v>3.9237765486592924</v>
      </c>
      <c r="N2713" s="201">
        <v>425.92299498145798</v>
      </c>
      <c r="O2713" s="201">
        <v>41.094000000000001</v>
      </c>
      <c r="P2713" s="311">
        <v>41.094000000000001</v>
      </c>
      <c r="Q2713" s="311">
        <v>426.03966760035377</v>
      </c>
      <c r="R2713" s="311">
        <v>3.8071039297635121</v>
      </c>
      <c r="S2713" s="311">
        <v>410.93361148178622</v>
      </c>
      <c r="T2713" s="311">
        <v>411.09861148178624</v>
      </c>
      <c r="U2713" s="311"/>
      <c r="V2713" s="170">
        <v>342.45498161538637</v>
      </c>
    </row>
    <row r="2714" spans="1:22" x14ac:dyDescent="0.25">
      <c r="A2714">
        <v>0</v>
      </c>
      <c r="B2714" s="316"/>
      <c r="C2714" s="316"/>
      <c r="D2714" s="316"/>
      <c r="E2714" s="317"/>
      <c r="F2714" s="316" t="s">
        <v>619</v>
      </c>
      <c r="G2714" s="315"/>
      <c r="H2714" s="315"/>
      <c r="I2714" s="314"/>
      <c r="J2714" s="311"/>
      <c r="K2714" s="310"/>
      <c r="L2714" s="311">
        <v>0.4</v>
      </c>
      <c r="M2714" s="201">
        <v>3.6656825735262029</v>
      </c>
      <c r="N2714" s="201">
        <v>426.18108895659111</v>
      </c>
      <c r="O2714" s="201">
        <v>41.094000000000001</v>
      </c>
      <c r="P2714" s="311">
        <v>41.094000000000001</v>
      </c>
      <c r="Q2714" s="311">
        <v>426.3225103128284</v>
      </c>
      <c r="R2714" s="311">
        <v>3.5242612172888932</v>
      </c>
      <c r="S2714" s="311">
        <v>411.29861148178622</v>
      </c>
      <c r="T2714" s="311">
        <v>411.49861148178621</v>
      </c>
      <c r="U2714" s="311"/>
      <c r="V2714" s="170">
        <v>342.81998161538638</v>
      </c>
    </row>
    <row r="2715" spans="1:22" x14ac:dyDescent="0.25">
      <c r="A2715">
        <v>0</v>
      </c>
      <c r="B2715" s="316" t="s">
        <v>2291</v>
      </c>
      <c r="C2715" s="316" t="s">
        <v>2009</v>
      </c>
      <c r="D2715" s="316" t="s">
        <v>2004</v>
      </c>
      <c r="E2715" s="317">
        <v>4127</v>
      </c>
      <c r="F2715" s="316" t="s">
        <v>2346</v>
      </c>
      <c r="G2715" s="315" t="s">
        <v>2345</v>
      </c>
      <c r="H2715" s="315" t="s">
        <v>2344</v>
      </c>
      <c r="I2715" s="314" t="s">
        <v>2343</v>
      </c>
      <c r="J2715" s="311"/>
      <c r="K2715" s="310"/>
      <c r="L2715" s="311">
        <v>2.3374999999999999</v>
      </c>
      <c r="M2715" s="201"/>
      <c r="N2715" s="201"/>
      <c r="O2715" s="201"/>
      <c r="P2715" s="311">
        <v>41.094000000000001</v>
      </c>
      <c r="Q2715" s="333">
        <v>427.19421835962959</v>
      </c>
      <c r="R2715" s="333">
        <v>1.4197718282716578</v>
      </c>
      <c r="S2715" s="311">
        <v>412.6673614817862</v>
      </c>
      <c r="T2715" s="311">
        <v>413.83611148178619</v>
      </c>
      <c r="U2715" s="311"/>
      <c r="V2715" s="170">
        <v>344.18873161538636</v>
      </c>
    </row>
    <row r="2716" spans="1:22" x14ac:dyDescent="0.25">
      <c r="A2716">
        <v>0</v>
      </c>
      <c r="B2716" s="250"/>
      <c r="C2716" s="250"/>
      <c r="D2716" s="250"/>
      <c r="E2716" s="272"/>
      <c r="F2716" s="223" t="s">
        <v>619</v>
      </c>
      <c r="G2716" s="224"/>
      <c r="H2716" s="224"/>
      <c r="I2716" s="271"/>
      <c r="J2716" s="298"/>
      <c r="K2716" s="270"/>
      <c r="L2716" s="292">
        <v>0.222998</v>
      </c>
      <c r="M2716" s="201">
        <v>1.3082728282716578</v>
      </c>
      <c r="N2716" s="201">
        <v>427.19421835962959</v>
      </c>
      <c r="O2716" s="201">
        <v>41.094000000000001</v>
      </c>
      <c r="P2716" s="201">
        <v>41.094000000000001</v>
      </c>
      <c r="Q2716" s="225">
        <v>427.19421835962959</v>
      </c>
      <c r="R2716" s="225">
        <v>1.1967738282716578</v>
      </c>
      <c r="S2716" s="201">
        <v>413.94761048178623</v>
      </c>
      <c r="T2716" s="201">
        <v>414.05910948178621</v>
      </c>
      <c r="U2716" s="201" t="s">
        <v>2342</v>
      </c>
      <c r="V2716" s="201">
        <v>345.46898061538639</v>
      </c>
    </row>
    <row r="2717" spans="1:22" x14ac:dyDescent="0.25">
      <c r="A2717">
        <v>0</v>
      </c>
      <c r="B2717" s="223" t="s">
        <v>2291</v>
      </c>
      <c r="C2717" s="223" t="s">
        <v>2315</v>
      </c>
      <c r="D2717" s="223" t="s">
        <v>1981</v>
      </c>
      <c r="E2717" s="331">
        <v>4141</v>
      </c>
      <c r="F2717" s="223" t="s">
        <v>2341</v>
      </c>
      <c r="G2717" s="224" t="s">
        <v>1979</v>
      </c>
      <c r="H2717" s="224" t="s">
        <v>1978</v>
      </c>
      <c r="I2717" s="271">
        <v>63</v>
      </c>
      <c r="J2717" s="225"/>
      <c r="K2717" s="306">
        <v>1.4731999999999999E-2</v>
      </c>
      <c r="L2717" s="292">
        <v>7.4999999999999997E-2</v>
      </c>
      <c r="M2717" s="201">
        <v>1.1592738282716577</v>
      </c>
      <c r="N2717" s="201">
        <v>427.19421835962959</v>
      </c>
      <c r="O2717" s="201">
        <v>41.094000000000001</v>
      </c>
      <c r="P2717" s="201">
        <v>41.094000000000001</v>
      </c>
      <c r="Q2717" s="225">
        <v>427.19421835962959</v>
      </c>
      <c r="R2717" s="225">
        <v>1.1217738282716578</v>
      </c>
      <c r="S2717" s="201">
        <v>414.09660948178617</v>
      </c>
      <c r="T2717" s="201">
        <v>414.1341094817862</v>
      </c>
      <c r="U2717" s="201"/>
      <c r="V2717" s="201">
        <v>345.61797961538633</v>
      </c>
    </row>
    <row r="2718" spans="1:22" x14ac:dyDescent="0.25">
      <c r="A2718">
        <v>0</v>
      </c>
      <c r="B2718" s="223" t="s">
        <v>2291</v>
      </c>
      <c r="C2718" s="223" t="s">
        <v>2315</v>
      </c>
      <c r="D2718" s="223" t="s">
        <v>1509</v>
      </c>
      <c r="E2718" s="331">
        <v>4141</v>
      </c>
      <c r="F2718" s="223" t="s">
        <v>3816</v>
      </c>
      <c r="G2718" s="224" t="s">
        <v>4302</v>
      </c>
      <c r="H2718" s="224" t="s">
        <v>4383</v>
      </c>
      <c r="I2718" s="271"/>
      <c r="J2718" s="298"/>
      <c r="K2718" s="270"/>
      <c r="L2718" s="289">
        <v>9.4700999999999994E-2</v>
      </c>
      <c r="M2718" s="201">
        <v>1.0744233282716578</v>
      </c>
      <c r="N2718" s="201">
        <v>427.19421835962959</v>
      </c>
      <c r="O2718" s="201">
        <v>41.094000000000001</v>
      </c>
      <c r="P2718" s="201">
        <v>41.094000000000001</v>
      </c>
      <c r="Q2718" s="225">
        <v>427.19421835962959</v>
      </c>
      <c r="R2718" s="225">
        <v>1.0270728282716579</v>
      </c>
      <c r="S2718" s="201">
        <v>414.18145998178619</v>
      </c>
      <c r="T2718" s="201">
        <v>414.22881048178618</v>
      </c>
      <c r="U2718" s="201"/>
      <c r="V2718" s="201">
        <v>345.70283011538635</v>
      </c>
    </row>
    <row r="2719" spans="1:22" x14ac:dyDescent="0.25">
      <c r="A2719">
        <v>0</v>
      </c>
      <c r="B2719" s="250" t="s">
        <v>2291</v>
      </c>
      <c r="C2719" s="250" t="s">
        <v>2315</v>
      </c>
      <c r="D2719" s="250" t="s">
        <v>111</v>
      </c>
      <c r="E2719" s="272">
        <v>4142</v>
      </c>
      <c r="F2719" s="223" t="s">
        <v>330</v>
      </c>
      <c r="G2719" s="224" t="s">
        <v>4288</v>
      </c>
      <c r="H2719" s="224" t="s">
        <v>1951</v>
      </c>
      <c r="I2719" s="271">
        <v>47.5</v>
      </c>
      <c r="J2719" s="225"/>
      <c r="K2719" s="270"/>
      <c r="L2719" s="289">
        <v>0</v>
      </c>
      <c r="M2719" s="201">
        <v>1.0270728282716579</v>
      </c>
      <c r="N2719" s="201">
        <v>427.19421835962959</v>
      </c>
      <c r="O2719" s="201">
        <v>41.094000000000001</v>
      </c>
      <c r="P2719" s="201">
        <v>41.094000000000001</v>
      </c>
      <c r="Q2719" s="225">
        <v>427.19421835962959</v>
      </c>
      <c r="R2719" s="225">
        <v>1.0270728282716579</v>
      </c>
      <c r="S2719" s="201">
        <v>414.22881048178618</v>
      </c>
      <c r="T2719" s="201">
        <v>414.22881048178618</v>
      </c>
      <c r="U2719" s="201"/>
      <c r="V2719" s="201">
        <v>345.75018061538634</v>
      </c>
    </row>
    <row r="2720" spans="1:22" x14ac:dyDescent="0.25">
      <c r="A2720">
        <v>0</v>
      </c>
      <c r="B2720" s="250"/>
      <c r="C2720" s="250"/>
      <c r="D2720" s="250"/>
      <c r="E2720" s="272"/>
      <c r="F2720" s="246" t="s">
        <v>619</v>
      </c>
      <c r="G2720" s="224"/>
      <c r="H2720" s="224" t="s">
        <v>1969</v>
      </c>
      <c r="I2720" s="332"/>
      <c r="J2720" s="298"/>
      <c r="K2720" s="270"/>
      <c r="L2720" s="289">
        <v>0.14528200000000879</v>
      </c>
      <c r="M2720" s="201">
        <v>0.95443182827165352</v>
      </c>
      <c r="N2720" s="201">
        <v>427.19421835962959</v>
      </c>
      <c r="O2720" s="201">
        <v>41.094000000000001</v>
      </c>
      <c r="P2720" s="201">
        <v>41.094000000000001</v>
      </c>
      <c r="Q2720" s="225">
        <v>427.19421835962959</v>
      </c>
      <c r="R2720" s="225">
        <v>0.88179082827164912</v>
      </c>
      <c r="S2720" s="201">
        <v>414.30145148178622</v>
      </c>
      <c r="T2720" s="201">
        <v>414.37409248178619</v>
      </c>
      <c r="U2720" s="201"/>
      <c r="V2720" s="201">
        <v>345.82282161538637</v>
      </c>
    </row>
    <row r="2721" spans="1:22" x14ac:dyDescent="0.25">
      <c r="A2721">
        <v>0</v>
      </c>
      <c r="B2721" s="250" t="s">
        <v>2291</v>
      </c>
      <c r="C2721" s="250" t="s">
        <v>2315</v>
      </c>
      <c r="D2721" s="223" t="s">
        <v>1973</v>
      </c>
      <c r="E2721" s="272">
        <v>4144</v>
      </c>
      <c r="F2721" s="223" t="s">
        <v>2340</v>
      </c>
      <c r="G2721" s="224" t="s">
        <v>4272</v>
      </c>
      <c r="H2721" s="295" t="s">
        <v>4382</v>
      </c>
      <c r="I2721" s="271"/>
      <c r="J2721" s="298"/>
      <c r="K2721" s="270"/>
      <c r="L2721" s="289">
        <v>0</v>
      </c>
      <c r="M2721" s="201">
        <v>0.88179082827164912</v>
      </c>
      <c r="N2721" s="201">
        <v>427.19421835962959</v>
      </c>
      <c r="O2721" s="201">
        <v>41.094000000000001</v>
      </c>
      <c r="P2721" s="201">
        <v>41.094000000000001</v>
      </c>
      <c r="Q2721" s="225">
        <v>427.19421835962959</v>
      </c>
      <c r="R2721" s="225">
        <v>0.88179082827164912</v>
      </c>
      <c r="S2721" s="201">
        <v>414.37409248178619</v>
      </c>
      <c r="T2721" s="201">
        <v>414.37409248178619</v>
      </c>
      <c r="U2721" s="201"/>
      <c r="V2721" s="201">
        <v>345.89546261538635</v>
      </c>
    </row>
    <row r="2722" spans="1:22" x14ac:dyDescent="0.25">
      <c r="A2722">
        <v>0</v>
      </c>
      <c r="B2722" s="250"/>
      <c r="C2722" s="250"/>
      <c r="D2722" s="250"/>
      <c r="E2722" s="272"/>
      <c r="F2722" s="246" t="s">
        <v>619</v>
      </c>
      <c r="G2722" s="224"/>
      <c r="H2722" s="224" t="s">
        <v>1969</v>
      </c>
      <c r="I2722" s="332"/>
      <c r="J2722" s="298"/>
      <c r="K2722" s="270"/>
      <c r="L2722" s="289">
        <v>0</v>
      </c>
      <c r="M2722" s="201">
        <v>0.88179082827164912</v>
      </c>
      <c r="N2722" s="201">
        <v>427.19421835962959</v>
      </c>
      <c r="O2722" s="201">
        <v>41.094000000000001</v>
      </c>
      <c r="P2722" s="201">
        <v>41.094000000000001</v>
      </c>
      <c r="Q2722" s="225">
        <v>427.19421835962959</v>
      </c>
      <c r="R2722" s="225">
        <v>0.88179082827164912</v>
      </c>
      <c r="S2722" s="201">
        <v>414.37409248178619</v>
      </c>
      <c r="T2722" s="201">
        <v>414.37409248178619</v>
      </c>
      <c r="U2722" s="201"/>
      <c r="V2722" s="201">
        <v>345.89546261538635</v>
      </c>
    </row>
    <row r="2723" spans="1:22" x14ac:dyDescent="0.25">
      <c r="A2723">
        <v>0</v>
      </c>
      <c r="B2723" s="223" t="s">
        <v>2291</v>
      </c>
      <c r="C2723" s="223" t="s">
        <v>2315</v>
      </c>
      <c r="D2723" s="223" t="s">
        <v>2152</v>
      </c>
      <c r="E2723" s="331">
        <v>4144</v>
      </c>
      <c r="F2723" s="223" t="s">
        <v>2339</v>
      </c>
      <c r="G2723" s="224" t="s">
        <v>2150</v>
      </c>
      <c r="H2723" s="224" t="s">
        <v>2149</v>
      </c>
      <c r="I2723" s="271"/>
      <c r="J2723" s="225"/>
      <c r="K2723" s="270"/>
      <c r="L2723" s="292">
        <v>0</v>
      </c>
      <c r="M2723" s="201">
        <v>0.88179082827164912</v>
      </c>
      <c r="N2723" s="201">
        <v>427.19421835962959</v>
      </c>
      <c r="O2723" s="201">
        <v>41.094000000000001</v>
      </c>
      <c r="P2723" s="201">
        <v>41.094000000000001</v>
      </c>
      <c r="Q2723" s="225">
        <v>427.19421835962959</v>
      </c>
      <c r="R2723" s="225">
        <v>0.88179082827164912</v>
      </c>
      <c r="S2723" s="201">
        <v>414.37409248178619</v>
      </c>
      <c r="T2723" s="201">
        <v>414.37409248178619</v>
      </c>
      <c r="U2723" s="201"/>
      <c r="V2723" s="201">
        <v>345.89546261538635</v>
      </c>
    </row>
    <row r="2724" spans="1:22" x14ac:dyDescent="0.25">
      <c r="A2724">
        <v>0</v>
      </c>
      <c r="B2724" s="250" t="s">
        <v>2291</v>
      </c>
      <c r="C2724" s="250" t="s">
        <v>2315</v>
      </c>
      <c r="D2724" s="250" t="s">
        <v>1990</v>
      </c>
      <c r="E2724" s="272">
        <v>4144</v>
      </c>
      <c r="F2724" s="223" t="s">
        <v>2338</v>
      </c>
      <c r="G2724" s="224" t="s">
        <v>1988</v>
      </c>
      <c r="H2724" s="224" t="s">
        <v>1987</v>
      </c>
      <c r="I2724" s="330"/>
      <c r="J2724" s="225"/>
      <c r="K2724" s="270"/>
      <c r="L2724" s="289">
        <v>0</v>
      </c>
      <c r="M2724" s="201">
        <v>0.88179082827164912</v>
      </c>
      <c r="N2724" s="201">
        <v>427.19421835962959</v>
      </c>
      <c r="O2724" s="201">
        <v>41.094000000000001</v>
      </c>
      <c r="P2724" s="201">
        <v>41.094000000000001</v>
      </c>
      <c r="Q2724" s="225">
        <v>427.19421835962959</v>
      </c>
      <c r="R2724" s="225">
        <v>0.88179082827164912</v>
      </c>
      <c r="S2724" s="201">
        <v>414.37409248178619</v>
      </c>
      <c r="T2724" s="201">
        <v>414.37409248178619</v>
      </c>
      <c r="U2724" s="201"/>
      <c r="V2724" s="201">
        <v>345.89546261538635</v>
      </c>
    </row>
    <row r="2725" spans="1:22" x14ac:dyDescent="0.25">
      <c r="A2725">
        <v>0</v>
      </c>
      <c r="B2725" s="250"/>
      <c r="C2725" s="250"/>
      <c r="D2725" s="250"/>
      <c r="E2725" s="272"/>
      <c r="F2725" s="223" t="s">
        <v>619</v>
      </c>
      <c r="G2725" s="224"/>
      <c r="H2725" s="224" t="s">
        <v>1962</v>
      </c>
      <c r="I2725" s="271"/>
      <c r="J2725" s="225"/>
      <c r="K2725" s="270"/>
      <c r="L2725" s="289">
        <v>9.9000000000000005E-2</v>
      </c>
      <c r="M2725" s="201">
        <v>0.83229082827164913</v>
      </c>
      <c r="N2725" s="201">
        <v>427.19421835962959</v>
      </c>
      <c r="O2725" s="201">
        <v>41.094000000000001</v>
      </c>
      <c r="P2725" s="201">
        <v>41.094000000000001</v>
      </c>
      <c r="Q2725" s="225">
        <v>427.19421835962959</v>
      </c>
      <c r="R2725" s="225">
        <v>0.78279082827164914</v>
      </c>
      <c r="S2725" s="201">
        <v>414.42359248178616</v>
      </c>
      <c r="T2725" s="201">
        <v>414.47309248178618</v>
      </c>
      <c r="U2725" s="201"/>
      <c r="V2725" s="201">
        <v>345.94496261538632</v>
      </c>
    </row>
    <row r="2726" spans="1:22" x14ac:dyDescent="0.25">
      <c r="A2726">
        <v>0</v>
      </c>
      <c r="B2726" s="250"/>
      <c r="C2726" s="250"/>
      <c r="D2726" s="250"/>
      <c r="E2726" s="272"/>
      <c r="F2726" s="223" t="s">
        <v>619</v>
      </c>
      <c r="G2726" s="224"/>
      <c r="H2726" s="224"/>
      <c r="I2726" s="271"/>
      <c r="J2726" s="225"/>
      <c r="K2726" s="270"/>
      <c r="L2726" s="289">
        <v>7.3019000000000001E-2</v>
      </c>
      <c r="M2726" s="201">
        <v>0.74628132827164917</v>
      </c>
      <c r="N2726" s="201">
        <v>427.19421835962959</v>
      </c>
      <c r="O2726" s="201">
        <v>41.094000000000001</v>
      </c>
      <c r="P2726" s="201">
        <v>41.094000000000001</v>
      </c>
      <c r="Q2726" s="225">
        <v>427.19421835962959</v>
      </c>
      <c r="R2726" s="225">
        <v>0.7097718282716492</v>
      </c>
      <c r="S2726" s="201">
        <v>414.50960198178615</v>
      </c>
      <c r="T2726" s="201">
        <v>414.54611148178617</v>
      </c>
      <c r="U2726" s="201"/>
      <c r="V2726" s="201">
        <v>346.03097211538631</v>
      </c>
    </row>
    <row r="2727" spans="1:22" x14ac:dyDescent="0.25">
      <c r="A2727">
        <v>0</v>
      </c>
      <c r="B2727" s="287" t="s">
        <v>2291</v>
      </c>
      <c r="C2727" s="287" t="s">
        <v>2315</v>
      </c>
      <c r="D2727" s="287" t="s">
        <v>1961</v>
      </c>
      <c r="E2727" s="297">
        <v>4146</v>
      </c>
      <c r="F2727" s="296" t="s">
        <v>2337</v>
      </c>
      <c r="G2727" s="295" t="s">
        <v>1984</v>
      </c>
      <c r="H2727" s="295" t="s">
        <v>1958</v>
      </c>
      <c r="I2727" s="294">
        <v>50</v>
      </c>
      <c r="J2727" s="292"/>
      <c r="K2727" s="270"/>
      <c r="L2727" s="289">
        <v>0.2</v>
      </c>
      <c r="M2727" s="201">
        <v>0.60977182827164922</v>
      </c>
      <c r="N2727" s="201">
        <v>427.19421835962959</v>
      </c>
      <c r="O2727" s="201">
        <v>41.094000000000001</v>
      </c>
      <c r="P2727" s="289">
        <v>41.094000000000001</v>
      </c>
      <c r="Q2727" s="292">
        <v>427.19421835962959</v>
      </c>
      <c r="R2727" s="292">
        <v>0.50977182827164924</v>
      </c>
      <c r="S2727" s="289">
        <v>414.64611148178614</v>
      </c>
      <c r="T2727" s="289">
        <v>414.74611148178616</v>
      </c>
      <c r="U2727" s="289"/>
      <c r="V2727" s="170">
        <v>346.16748161538629</v>
      </c>
    </row>
    <row r="2728" spans="1:22" x14ac:dyDescent="0.25">
      <c r="A2728">
        <v>0</v>
      </c>
      <c r="B2728" s="287"/>
      <c r="C2728" s="287"/>
      <c r="D2728" s="287"/>
      <c r="E2728" s="297"/>
      <c r="F2728" s="296" t="s">
        <v>619</v>
      </c>
      <c r="G2728" s="295"/>
      <c r="H2728" s="288"/>
      <c r="I2728" s="294"/>
      <c r="J2728" s="292"/>
      <c r="K2728" s="293"/>
      <c r="L2728" s="292">
        <v>0.22500000000000001</v>
      </c>
      <c r="M2728" s="201">
        <v>0.39727182827164925</v>
      </c>
      <c r="N2728" s="201">
        <v>427.19421835962959</v>
      </c>
      <c r="O2728" s="201">
        <v>41.094000000000001</v>
      </c>
      <c r="P2728" s="289">
        <v>41.094000000000001</v>
      </c>
      <c r="Q2728" s="292">
        <v>427.19421835962959</v>
      </c>
      <c r="R2728" s="292">
        <v>0.28477182827164926</v>
      </c>
      <c r="S2728" s="289">
        <v>414.85861148178617</v>
      </c>
      <c r="T2728" s="289">
        <v>414.97111148178618</v>
      </c>
      <c r="U2728" s="201" t="s">
        <v>2336</v>
      </c>
      <c r="V2728" s="170">
        <v>346.37998161538633</v>
      </c>
    </row>
    <row r="2729" spans="1:22" x14ac:dyDescent="0.25">
      <c r="A2729">
        <v>0</v>
      </c>
      <c r="B2729" s="287" t="s">
        <v>2291</v>
      </c>
      <c r="C2729" s="287" t="s">
        <v>2315</v>
      </c>
      <c r="D2729" s="287" t="s">
        <v>1947</v>
      </c>
      <c r="E2729" s="297">
        <v>4151</v>
      </c>
      <c r="F2729" s="296" t="s">
        <v>2335</v>
      </c>
      <c r="G2729" s="295" t="s">
        <v>1982</v>
      </c>
      <c r="H2729" s="291" t="s">
        <v>1944</v>
      </c>
      <c r="I2729" s="294">
        <v>50</v>
      </c>
      <c r="J2729" s="292"/>
      <c r="K2729" s="293"/>
      <c r="L2729" s="289">
        <v>0.25</v>
      </c>
      <c r="M2729" s="201">
        <v>0.15977182827164926</v>
      </c>
      <c r="N2729" s="201">
        <v>427.19421835962959</v>
      </c>
      <c r="O2729" s="201">
        <v>41.094000000000001</v>
      </c>
      <c r="P2729" s="289">
        <v>41.094000000000001</v>
      </c>
      <c r="Q2729" s="292">
        <v>427.19421835962959</v>
      </c>
      <c r="R2729" s="292">
        <v>3.4771828271649263E-2</v>
      </c>
      <c r="S2729" s="289">
        <v>415.09611148178618</v>
      </c>
      <c r="T2729" s="289">
        <v>415.22111148178618</v>
      </c>
      <c r="U2729" s="289"/>
      <c r="V2729" s="170">
        <v>346.61748161538634</v>
      </c>
    </row>
    <row r="2730" spans="1:22" x14ac:dyDescent="0.25">
      <c r="A2730">
        <v>0</v>
      </c>
      <c r="B2730" s="287"/>
      <c r="C2730" s="287"/>
      <c r="D2730" s="287"/>
      <c r="E2730" s="297"/>
      <c r="F2730" s="296" t="s">
        <v>619</v>
      </c>
      <c r="G2730" s="295"/>
      <c r="H2730" s="288"/>
      <c r="I2730" s="294"/>
      <c r="J2730" s="292"/>
      <c r="K2730" s="293"/>
      <c r="L2730" s="289">
        <v>0.25</v>
      </c>
      <c r="M2730" s="201">
        <v>-9.0228171728350737E-2</v>
      </c>
      <c r="N2730" s="201">
        <v>427.19421835962959</v>
      </c>
      <c r="O2730" s="201">
        <v>41.094000000000001</v>
      </c>
      <c r="P2730" s="289">
        <v>41.094000000000001</v>
      </c>
      <c r="Q2730" s="292">
        <v>427.19421835962959</v>
      </c>
      <c r="R2730" s="292">
        <v>-0.21522817172835074</v>
      </c>
      <c r="S2730" s="289">
        <v>415.34611148178618</v>
      </c>
      <c r="T2730" s="289">
        <v>415.47111148178618</v>
      </c>
      <c r="U2730" s="289"/>
      <c r="V2730" s="170">
        <v>346.86748161538634</v>
      </c>
    </row>
    <row r="2731" spans="1:22" x14ac:dyDescent="0.25">
      <c r="A2731">
        <v>0</v>
      </c>
      <c r="B2731" s="287" t="s">
        <v>2291</v>
      </c>
      <c r="C2731" s="287" t="s">
        <v>2315</v>
      </c>
      <c r="D2731" s="287" t="s">
        <v>1956</v>
      </c>
      <c r="E2731" s="297">
        <v>4156</v>
      </c>
      <c r="F2731" s="296" t="s">
        <v>2334</v>
      </c>
      <c r="G2731" s="295" t="s">
        <v>1982</v>
      </c>
      <c r="H2731" s="291" t="s">
        <v>1953</v>
      </c>
      <c r="I2731" s="294">
        <v>50</v>
      </c>
      <c r="J2731" s="292"/>
      <c r="K2731" s="293"/>
      <c r="L2731" s="289">
        <v>0.25</v>
      </c>
      <c r="M2731" s="201">
        <v>-0.34022817172835074</v>
      </c>
      <c r="N2731" s="201">
        <v>427.19421835962959</v>
      </c>
      <c r="O2731" s="201">
        <v>41.094000000000001</v>
      </c>
      <c r="P2731" s="289">
        <v>41.094000000000001</v>
      </c>
      <c r="Q2731" s="292">
        <v>427.19421835962959</v>
      </c>
      <c r="R2731" s="292">
        <v>-0.46522817172835074</v>
      </c>
      <c r="S2731" s="289">
        <v>415.59611148178618</v>
      </c>
      <c r="T2731" s="289">
        <v>415.72111148178618</v>
      </c>
      <c r="U2731" s="289"/>
      <c r="V2731" s="170">
        <v>347.11748161538634</v>
      </c>
    </row>
    <row r="2732" spans="1:22" x14ac:dyDescent="0.25">
      <c r="A2732">
        <v>0</v>
      </c>
      <c r="B2732" s="287"/>
      <c r="C2732" s="299"/>
      <c r="D2732" s="287"/>
      <c r="E2732" s="297"/>
      <c r="F2732" s="296" t="s">
        <v>619</v>
      </c>
      <c r="G2732" s="295"/>
      <c r="H2732" s="295"/>
      <c r="I2732" s="294"/>
      <c r="J2732" s="292"/>
      <c r="K2732" s="293"/>
      <c r="L2732" s="289">
        <v>0.3</v>
      </c>
      <c r="M2732" s="201">
        <v>-0.61522817172835076</v>
      </c>
      <c r="N2732" s="201">
        <v>427.19421835962959</v>
      </c>
      <c r="O2732" s="201">
        <v>41.094000000000001</v>
      </c>
      <c r="P2732" s="289">
        <v>41.094000000000001</v>
      </c>
      <c r="Q2732" s="292">
        <v>427.19421835962959</v>
      </c>
      <c r="R2732" s="292">
        <v>-0.76522817172835067</v>
      </c>
      <c r="S2732" s="289">
        <v>415.87111148178622</v>
      </c>
      <c r="T2732" s="289">
        <v>416.02111148178619</v>
      </c>
      <c r="U2732" s="305"/>
      <c r="V2732" s="170">
        <v>347.39248161538637</v>
      </c>
    </row>
    <row r="2733" spans="1:22" x14ac:dyDescent="0.25">
      <c r="A2733">
        <v>0</v>
      </c>
      <c r="B2733" s="287" t="s">
        <v>2291</v>
      </c>
      <c r="C2733" s="287" t="s">
        <v>2315</v>
      </c>
      <c r="D2733" s="287" t="s">
        <v>1961</v>
      </c>
      <c r="E2733" s="297">
        <v>4161</v>
      </c>
      <c r="F2733" s="296" t="s">
        <v>2333</v>
      </c>
      <c r="G2733" s="295" t="s">
        <v>1984</v>
      </c>
      <c r="H2733" s="295" t="s">
        <v>1958</v>
      </c>
      <c r="I2733" s="294">
        <v>50</v>
      </c>
      <c r="J2733" s="292"/>
      <c r="K2733" s="293"/>
      <c r="L2733" s="289">
        <v>0.2</v>
      </c>
      <c r="M2733" s="201">
        <v>-0.86522817172835065</v>
      </c>
      <c r="N2733" s="201">
        <v>427.19421835962959</v>
      </c>
      <c r="O2733" s="201">
        <v>41.094000000000001</v>
      </c>
      <c r="P2733" s="289">
        <v>41.094000000000001</v>
      </c>
      <c r="Q2733" s="292">
        <v>427.19421835962959</v>
      </c>
      <c r="R2733" s="292">
        <v>-0.96522817172835063</v>
      </c>
      <c r="S2733" s="289">
        <v>416.12111148178616</v>
      </c>
      <c r="T2733" s="289">
        <v>416.22111148178618</v>
      </c>
      <c r="U2733" s="289"/>
      <c r="V2733" s="170">
        <v>347.64248161538632</v>
      </c>
    </row>
    <row r="2734" spans="1:22" x14ac:dyDescent="0.25">
      <c r="A2734">
        <v>0</v>
      </c>
      <c r="B2734" s="287"/>
      <c r="C2734" s="287"/>
      <c r="D2734" s="287"/>
      <c r="E2734" s="297"/>
      <c r="F2734" s="296" t="s">
        <v>619</v>
      </c>
      <c r="G2734" s="295"/>
      <c r="H2734" s="295"/>
      <c r="I2734" s="294"/>
      <c r="J2734" s="298"/>
      <c r="K2734" s="293"/>
      <c r="L2734" s="289">
        <v>0.193158</v>
      </c>
      <c r="M2734" s="201">
        <v>-1.0618071717283506</v>
      </c>
      <c r="N2734" s="201">
        <v>427.19421835962959</v>
      </c>
      <c r="O2734" s="201">
        <v>41.094000000000001</v>
      </c>
      <c r="P2734" s="289">
        <v>41.094000000000001</v>
      </c>
      <c r="Q2734" s="292">
        <v>427.19421835962959</v>
      </c>
      <c r="R2734" s="292">
        <v>-1.1583861717283506</v>
      </c>
      <c r="S2734" s="289">
        <v>416.31769048178614</v>
      </c>
      <c r="T2734" s="289">
        <v>416.41426948178616</v>
      </c>
      <c r="U2734" s="291"/>
      <c r="V2734" s="170">
        <v>347.8390606153863</v>
      </c>
    </row>
    <row r="2735" spans="1:22" x14ac:dyDescent="0.25">
      <c r="A2735">
        <v>0</v>
      </c>
      <c r="B2735" s="287" t="s">
        <v>2291</v>
      </c>
      <c r="C2735" s="287" t="s">
        <v>2315</v>
      </c>
      <c r="D2735" s="287" t="s">
        <v>111</v>
      </c>
      <c r="E2735" s="297">
        <v>4164</v>
      </c>
      <c r="F2735" s="296" t="s">
        <v>333</v>
      </c>
      <c r="G2735" s="295" t="s">
        <v>4287</v>
      </c>
      <c r="H2735" s="295" t="s">
        <v>1951</v>
      </c>
      <c r="I2735" s="294">
        <v>47.5</v>
      </c>
      <c r="J2735" s="292"/>
      <c r="K2735" s="270"/>
      <c r="L2735" s="292">
        <v>0</v>
      </c>
      <c r="M2735" s="201">
        <v>-1.1583861717283506</v>
      </c>
      <c r="N2735" s="201">
        <v>427.19421835962959</v>
      </c>
      <c r="O2735" s="201">
        <v>41.094000000000001</v>
      </c>
      <c r="P2735" s="289">
        <v>41.094000000000001</v>
      </c>
      <c r="Q2735" s="292">
        <v>427.19421835962959</v>
      </c>
      <c r="R2735" s="292">
        <v>-1.1583861717283506</v>
      </c>
      <c r="S2735" s="289">
        <v>416.41426948178616</v>
      </c>
      <c r="T2735" s="289">
        <v>416.41426948178616</v>
      </c>
      <c r="U2735" s="292">
        <v>0.13700000000000001</v>
      </c>
      <c r="V2735" s="170">
        <v>347.93563961538632</v>
      </c>
    </row>
    <row r="2736" spans="1:22" x14ac:dyDescent="0.25">
      <c r="A2736">
        <v>0</v>
      </c>
      <c r="B2736" s="287"/>
      <c r="C2736" s="287"/>
      <c r="D2736" s="287"/>
      <c r="E2736" s="297"/>
      <c r="F2736" s="296" t="s">
        <v>619</v>
      </c>
      <c r="G2736" s="295"/>
      <c r="H2736" s="295"/>
      <c r="I2736" s="294"/>
      <c r="J2736" s="292"/>
      <c r="K2736" s="293"/>
      <c r="L2736" s="289">
        <v>5.6842000000000004E-2</v>
      </c>
      <c r="M2736" s="201">
        <v>-1.1868071717283506</v>
      </c>
      <c r="N2736" s="201">
        <v>427.19421835962959</v>
      </c>
      <c r="O2736" s="201">
        <v>41.094000000000001</v>
      </c>
      <c r="P2736" s="289">
        <v>41.094000000000001</v>
      </c>
      <c r="Q2736" s="292">
        <v>427.19421835962959</v>
      </c>
      <c r="R2736" s="292">
        <v>-1.2152281717283506</v>
      </c>
      <c r="S2736" s="289">
        <v>416.4426904817862</v>
      </c>
      <c r="T2736" s="289">
        <v>416.47111148178618</v>
      </c>
      <c r="U2736" s="289"/>
      <c r="V2736" s="170">
        <v>347.96406061538636</v>
      </c>
    </row>
    <row r="2737" spans="1:22" x14ac:dyDescent="0.25">
      <c r="A2737">
        <v>0</v>
      </c>
      <c r="B2737" s="287" t="s">
        <v>2291</v>
      </c>
      <c r="C2737" s="287" t="s">
        <v>2315</v>
      </c>
      <c r="D2737" s="287" t="s">
        <v>1956</v>
      </c>
      <c r="E2737" s="297">
        <v>4166</v>
      </c>
      <c r="F2737" s="296" t="s">
        <v>2332</v>
      </c>
      <c r="G2737" s="295" t="s">
        <v>1982</v>
      </c>
      <c r="H2737" s="291" t="s">
        <v>1953</v>
      </c>
      <c r="I2737" s="294">
        <v>50</v>
      </c>
      <c r="J2737" s="292"/>
      <c r="K2737" s="293"/>
      <c r="L2737" s="289">
        <v>0.25</v>
      </c>
      <c r="M2737" s="201">
        <v>-1.3402281717283506</v>
      </c>
      <c r="N2737" s="201">
        <v>427.19421835962959</v>
      </c>
      <c r="O2737" s="201">
        <v>41.094000000000001</v>
      </c>
      <c r="P2737" s="289">
        <v>41.094000000000001</v>
      </c>
      <c r="Q2737" s="292">
        <v>427.19421835962959</v>
      </c>
      <c r="R2737" s="292">
        <v>-1.4652281717283506</v>
      </c>
      <c r="S2737" s="289">
        <v>416.59611148178618</v>
      </c>
      <c r="T2737" s="289">
        <v>416.72111148178618</v>
      </c>
      <c r="U2737" s="289"/>
      <c r="V2737" s="170">
        <v>348.11748161538634</v>
      </c>
    </row>
    <row r="2738" spans="1:22" x14ac:dyDescent="0.25">
      <c r="A2738">
        <v>0</v>
      </c>
      <c r="B2738" s="287"/>
      <c r="C2738" s="287"/>
      <c r="D2738" s="287"/>
      <c r="E2738" s="297"/>
      <c r="F2738" s="296" t="s">
        <v>619</v>
      </c>
      <c r="G2738" s="295"/>
      <c r="H2738" s="295"/>
      <c r="I2738" s="294"/>
      <c r="J2738" s="298"/>
      <c r="K2738" s="293"/>
      <c r="L2738" s="292">
        <v>0.183311</v>
      </c>
      <c r="M2738" s="201">
        <v>-1.5568836717283507</v>
      </c>
      <c r="N2738" s="201">
        <v>427.19421835962959</v>
      </c>
      <c r="O2738" s="201">
        <v>41.094000000000001</v>
      </c>
      <c r="P2738" s="289">
        <v>41.094000000000001</v>
      </c>
      <c r="Q2738" s="292">
        <v>427.19421835962959</v>
      </c>
      <c r="R2738" s="292">
        <v>-1.6485391717283506</v>
      </c>
      <c r="S2738" s="289">
        <v>416.81276698178618</v>
      </c>
      <c r="T2738" s="289">
        <v>416.90442248178618</v>
      </c>
      <c r="U2738" s="289"/>
      <c r="V2738" s="170">
        <v>348.33413711538634</v>
      </c>
    </row>
    <row r="2739" spans="1:22" x14ac:dyDescent="0.25">
      <c r="A2739">
        <v>0</v>
      </c>
      <c r="B2739" s="296" t="s">
        <v>2291</v>
      </c>
      <c r="C2739" s="296" t="s">
        <v>2009</v>
      </c>
      <c r="D2739" s="296" t="s">
        <v>474</v>
      </c>
      <c r="E2739" s="300">
        <v>4169</v>
      </c>
      <c r="F2739" s="296" t="s">
        <v>2331</v>
      </c>
      <c r="G2739" s="295" t="s">
        <v>2832</v>
      </c>
      <c r="H2739" s="295" t="s">
        <v>3435</v>
      </c>
      <c r="I2739" s="294"/>
      <c r="J2739" s="292"/>
      <c r="K2739" s="293"/>
      <c r="L2739" s="292">
        <v>0</v>
      </c>
      <c r="M2739" s="201">
        <v>-1.6485391717283506</v>
      </c>
      <c r="N2739" s="201">
        <v>427.19421835962959</v>
      </c>
      <c r="O2739" s="201">
        <v>41.094000000000001</v>
      </c>
      <c r="P2739" s="289">
        <v>41.094000000000001</v>
      </c>
      <c r="Q2739" s="292">
        <v>427.19421835962959</v>
      </c>
      <c r="R2739" s="292">
        <v>-1.6485391717283506</v>
      </c>
      <c r="S2739" s="289">
        <v>416.90442248178618</v>
      </c>
      <c r="T2739" s="289">
        <v>416.90442248178618</v>
      </c>
      <c r="U2739" s="289">
        <v>0.1</v>
      </c>
      <c r="V2739" s="170">
        <v>348.42579261538634</v>
      </c>
    </row>
    <row r="2740" spans="1:22" x14ac:dyDescent="0.25">
      <c r="A2740">
        <v>0</v>
      </c>
      <c r="B2740" s="287"/>
      <c r="C2740" s="287"/>
      <c r="D2740" s="287"/>
      <c r="E2740" s="297"/>
      <c r="F2740" s="296"/>
      <c r="G2740" s="295"/>
      <c r="H2740" s="295"/>
      <c r="I2740" s="294"/>
      <c r="J2740" s="305"/>
      <c r="K2740" s="293"/>
      <c r="L2740" s="292">
        <v>0.14168900000000001</v>
      </c>
      <c r="M2740" s="201">
        <v>-1.7193836717283506</v>
      </c>
      <c r="N2740" s="201">
        <v>427.19421835962959</v>
      </c>
      <c r="O2740" s="201">
        <v>41.094000000000001</v>
      </c>
      <c r="P2740" s="289">
        <v>41.094000000000001</v>
      </c>
      <c r="Q2740" s="292">
        <v>427.19421835962959</v>
      </c>
      <c r="R2740" s="292">
        <v>-1.7902281717283506</v>
      </c>
      <c r="S2740" s="289">
        <v>416.97526698178615</v>
      </c>
      <c r="T2740" s="289">
        <v>417.04611148178617</v>
      </c>
      <c r="U2740" s="289"/>
      <c r="V2740" s="170">
        <v>348.49663711538631</v>
      </c>
    </row>
    <row r="2741" spans="1:22" x14ac:dyDescent="0.25">
      <c r="A2741">
        <v>0</v>
      </c>
      <c r="B2741" s="287" t="s">
        <v>2291</v>
      </c>
      <c r="C2741" s="287" t="s">
        <v>2315</v>
      </c>
      <c r="D2741" s="287" t="s">
        <v>1947</v>
      </c>
      <c r="E2741" s="297">
        <v>4172</v>
      </c>
      <c r="F2741" s="296" t="s">
        <v>2330</v>
      </c>
      <c r="G2741" s="295" t="s">
        <v>1982</v>
      </c>
      <c r="H2741" s="291" t="s">
        <v>1944</v>
      </c>
      <c r="I2741" s="294">
        <v>50</v>
      </c>
      <c r="J2741" s="305"/>
      <c r="K2741" s="293"/>
      <c r="L2741" s="289">
        <v>0.25</v>
      </c>
      <c r="M2741" s="201">
        <v>-1.9152281717283506</v>
      </c>
      <c r="N2741" s="201">
        <v>427.19421835962959</v>
      </c>
      <c r="O2741" s="201">
        <v>41.094000000000001</v>
      </c>
      <c r="P2741" s="289">
        <v>41.094000000000001</v>
      </c>
      <c r="Q2741" s="292">
        <v>427.19421835962959</v>
      </c>
      <c r="R2741" s="292">
        <v>-2.0402281717283506</v>
      </c>
      <c r="S2741" s="289">
        <v>417.17111148178617</v>
      </c>
      <c r="T2741" s="289">
        <v>417.29611148178617</v>
      </c>
      <c r="U2741" s="289"/>
      <c r="V2741" s="170">
        <v>348.69248161538633</v>
      </c>
    </row>
    <row r="2742" spans="1:22" x14ac:dyDescent="0.25">
      <c r="A2742">
        <v>0</v>
      </c>
      <c r="B2742" s="287"/>
      <c r="C2742" s="287"/>
      <c r="D2742" s="287"/>
      <c r="E2742" s="297"/>
      <c r="F2742" s="296"/>
      <c r="G2742" s="295"/>
      <c r="H2742" s="291"/>
      <c r="I2742" s="294"/>
      <c r="J2742" s="305"/>
      <c r="K2742" s="293"/>
      <c r="L2742" s="292">
        <v>0.139378</v>
      </c>
      <c r="M2742" s="201">
        <v>-2.1099171717283505</v>
      </c>
      <c r="N2742" s="201">
        <v>427.19421835962959</v>
      </c>
      <c r="O2742" s="201">
        <v>41.094000000000001</v>
      </c>
      <c r="P2742" s="289">
        <v>41.094000000000001</v>
      </c>
      <c r="Q2742" s="292">
        <v>427.19421835962959</v>
      </c>
      <c r="R2742" s="292">
        <v>-2.1796061717283504</v>
      </c>
      <c r="S2742" s="289">
        <v>417.36580048178621</v>
      </c>
      <c r="T2742" s="289">
        <v>417.43548948178619</v>
      </c>
      <c r="U2742" s="289"/>
      <c r="V2742" s="170">
        <v>348.88717061538637</v>
      </c>
    </row>
    <row r="2743" spans="1:22" x14ac:dyDescent="0.25">
      <c r="A2743">
        <v>0</v>
      </c>
      <c r="B2743" s="296"/>
      <c r="C2743" s="296"/>
      <c r="D2743" s="296"/>
      <c r="E2743" s="300"/>
      <c r="F2743" s="296" t="s">
        <v>619</v>
      </c>
      <c r="G2743" s="295"/>
      <c r="H2743" s="295"/>
      <c r="I2743" s="294"/>
      <c r="J2743" s="292"/>
      <c r="K2743" s="293"/>
      <c r="L2743" s="292">
        <v>0.1</v>
      </c>
      <c r="M2743" s="201">
        <v>-2.2296061717283502</v>
      </c>
      <c r="N2743" s="201">
        <v>427.19421835962959</v>
      </c>
      <c r="O2743" s="201">
        <v>41.094000000000001</v>
      </c>
      <c r="P2743" s="289">
        <v>41.094000000000001</v>
      </c>
      <c r="Q2743" s="292">
        <v>427.19421835962959</v>
      </c>
      <c r="R2743" s="292">
        <v>-2.2796061717283504</v>
      </c>
      <c r="S2743" s="289">
        <v>417.4854894817862</v>
      </c>
      <c r="T2743" s="289">
        <v>417.53548948178621</v>
      </c>
      <c r="U2743" s="289"/>
      <c r="V2743" s="170">
        <v>349.00685961538636</v>
      </c>
    </row>
    <row r="2744" spans="1:22" x14ac:dyDescent="0.25">
      <c r="A2744">
        <v>0</v>
      </c>
      <c r="B2744" s="309"/>
      <c r="C2744" s="309"/>
      <c r="D2744" s="309"/>
      <c r="E2744" s="328"/>
      <c r="F2744" s="309"/>
      <c r="G2744" s="299"/>
      <c r="H2744" s="299"/>
      <c r="I2744" s="294"/>
      <c r="J2744" s="298"/>
      <c r="K2744" s="293"/>
      <c r="L2744" s="289">
        <v>0</v>
      </c>
      <c r="M2744" s="201">
        <v>-2.2796061717283504</v>
      </c>
      <c r="N2744" s="201">
        <v>427.19421835962959</v>
      </c>
      <c r="O2744" s="201">
        <v>41.094000000000001</v>
      </c>
      <c r="P2744" s="289">
        <v>41.094000000000001</v>
      </c>
      <c r="Q2744" s="292">
        <v>427.19421835962959</v>
      </c>
      <c r="R2744" s="292">
        <v>-2.2796061717283504</v>
      </c>
      <c r="S2744" s="289">
        <v>417.53548948178621</v>
      </c>
      <c r="T2744" s="289">
        <v>417.53548948178621</v>
      </c>
      <c r="U2744" s="289"/>
      <c r="V2744" s="170">
        <v>349.05685961538637</v>
      </c>
    </row>
    <row r="2745" spans="1:22" x14ac:dyDescent="0.25">
      <c r="A2745">
        <v>0</v>
      </c>
      <c r="B2745" s="287" t="s">
        <v>2291</v>
      </c>
      <c r="C2745" s="287" t="s">
        <v>2315</v>
      </c>
      <c r="D2745" s="287" t="s">
        <v>2165</v>
      </c>
      <c r="E2745" s="297">
        <v>4175</v>
      </c>
      <c r="F2745" s="296" t="s">
        <v>2329</v>
      </c>
      <c r="G2745" s="295" t="s">
        <v>2163</v>
      </c>
      <c r="H2745" s="295" t="s">
        <v>2162</v>
      </c>
      <c r="I2745" s="294">
        <v>40</v>
      </c>
      <c r="J2745" s="289"/>
      <c r="K2745" s="270"/>
      <c r="L2745" s="289">
        <v>0</v>
      </c>
      <c r="M2745" s="201">
        <v>-2.2796061717283504</v>
      </c>
      <c r="N2745" s="201">
        <v>427.19421835962959</v>
      </c>
      <c r="O2745" s="201">
        <v>41.094000000000001</v>
      </c>
      <c r="P2745" s="289">
        <v>41.094000000000001</v>
      </c>
      <c r="Q2745" s="292">
        <v>427.19421835962959</v>
      </c>
      <c r="R2745" s="292">
        <v>-2.2796061717283504</v>
      </c>
      <c r="S2745" s="289">
        <v>417.53548948178621</v>
      </c>
      <c r="T2745" s="289">
        <v>417.53548948178621</v>
      </c>
      <c r="U2745" s="289">
        <v>6.7196000000000006E-2</v>
      </c>
      <c r="V2745" s="170">
        <v>349.05685961538637</v>
      </c>
    </row>
    <row r="2746" spans="1:22" x14ac:dyDescent="0.25">
      <c r="A2746">
        <v>0</v>
      </c>
      <c r="B2746" s="309"/>
      <c r="C2746" s="309"/>
      <c r="D2746" s="309"/>
      <c r="E2746" s="328"/>
      <c r="F2746" s="309"/>
      <c r="G2746" s="299"/>
      <c r="H2746" s="299"/>
      <c r="I2746" s="294"/>
      <c r="J2746" s="289"/>
      <c r="K2746" s="293"/>
      <c r="L2746" s="289">
        <v>3.7495000000000001E-2</v>
      </c>
      <c r="M2746" s="201">
        <v>-2.2983536717283504</v>
      </c>
      <c r="N2746" s="201">
        <v>427.19421835962959</v>
      </c>
      <c r="O2746" s="201">
        <v>41.094000000000001</v>
      </c>
      <c r="P2746" s="289">
        <v>41.094000000000001</v>
      </c>
      <c r="Q2746" s="292">
        <v>427.19421835962959</v>
      </c>
      <c r="R2746" s="292">
        <v>-2.3171011717283503</v>
      </c>
      <c r="S2746" s="289">
        <v>417.55423698178618</v>
      </c>
      <c r="T2746" s="289">
        <v>417.57298448178619</v>
      </c>
      <c r="U2746" s="289"/>
      <c r="V2746" s="170">
        <v>349.07560711538633</v>
      </c>
    </row>
    <row r="2747" spans="1:22" x14ac:dyDescent="0.25">
      <c r="A2747">
        <v>0</v>
      </c>
      <c r="B2747" s="287"/>
      <c r="C2747" s="287"/>
      <c r="D2747" s="287"/>
      <c r="E2747" s="297"/>
      <c r="F2747" s="287" t="s">
        <v>619</v>
      </c>
      <c r="G2747" s="295"/>
      <c r="H2747" s="295" t="s">
        <v>1962</v>
      </c>
      <c r="I2747" s="294">
        <v>40</v>
      </c>
      <c r="J2747" s="289"/>
      <c r="K2747" s="293"/>
      <c r="L2747" s="289">
        <v>0.103502</v>
      </c>
      <c r="M2747" s="201">
        <v>-2.3688521717283502</v>
      </c>
      <c r="N2747" s="201">
        <v>427.19421835962959</v>
      </c>
      <c r="O2747" s="201">
        <v>41.094000000000001</v>
      </c>
      <c r="P2747" s="289">
        <v>41.094000000000001</v>
      </c>
      <c r="Q2747" s="292">
        <v>427.19421835962959</v>
      </c>
      <c r="R2747" s="292">
        <v>-2.4206031717283505</v>
      </c>
      <c r="S2747" s="289">
        <v>417.62473548178616</v>
      </c>
      <c r="T2747" s="289">
        <v>417.67648648178618</v>
      </c>
      <c r="U2747" s="289"/>
      <c r="V2747" s="170">
        <v>349.14610561538632</v>
      </c>
    </row>
    <row r="2748" spans="1:22" x14ac:dyDescent="0.25">
      <c r="A2748">
        <v>0</v>
      </c>
      <c r="B2748" s="287" t="s">
        <v>2291</v>
      </c>
      <c r="C2748" s="287" t="s">
        <v>2315</v>
      </c>
      <c r="D2748" s="287" t="s">
        <v>111</v>
      </c>
      <c r="E2748" s="297">
        <v>4177</v>
      </c>
      <c r="F2748" s="296" t="s">
        <v>2328</v>
      </c>
      <c r="G2748" s="295" t="s">
        <v>2169</v>
      </c>
      <c r="H2748" s="295" t="s">
        <v>1951</v>
      </c>
      <c r="I2748" s="294">
        <v>40</v>
      </c>
      <c r="J2748" s="292"/>
      <c r="K2748" s="304"/>
      <c r="L2748" s="289">
        <v>0</v>
      </c>
      <c r="M2748" s="201">
        <v>-2.4206031717283505</v>
      </c>
      <c r="N2748" s="201">
        <v>427.19421835962959</v>
      </c>
      <c r="O2748" s="201">
        <v>41.094000000000001</v>
      </c>
      <c r="P2748" s="289">
        <v>41.094000000000001</v>
      </c>
      <c r="Q2748" s="292">
        <v>427.19421835962959</v>
      </c>
      <c r="R2748" s="292">
        <v>-2.4206031717283505</v>
      </c>
      <c r="S2748" s="289">
        <v>417.67648648178618</v>
      </c>
      <c r="T2748" s="289">
        <v>417.67648648178618</v>
      </c>
      <c r="U2748" s="289"/>
      <c r="V2748" s="170">
        <v>349.19785661538634</v>
      </c>
    </row>
    <row r="2749" spans="1:22" x14ac:dyDescent="0.25">
      <c r="A2749">
        <v>0</v>
      </c>
      <c r="B2749" s="287"/>
      <c r="C2749" s="287"/>
      <c r="D2749" s="287"/>
      <c r="E2749" s="297"/>
      <c r="F2749" s="309" t="s">
        <v>619</v>
      </c>
      <c r="G2749" s="295"/>
      <c r="H2749" s="295" t="s">
        <v>1969</v>
      </c>
      <c r="I2749" s="294"/>
      <c r="J2749" s="305"/>
      <c r="K2749" s="293"/>
      <c r="L2749" s="289">
        <v>0.14528199999999999</v>
      </c>
      <c r="M2749" s="201">
        <v>-2.4932441717283504</v>
      </c>
      <c r="N2749" s="201">
        <v>427.19421835962959</v>
      </c>
      <c r="O2749" s="201">
        <v>41.094000000000001</v>
      </c>
      <c r="P2749" s="289">
        <v>41.094000000000001</v>
      </c>
      <c r="Q2749" s="292">
        <v>427.19421835962959</v>
      </c>
      <c r="R2749" s="292">
        <v>-2.5658851717283504</v>
      </c>
      <c r="S2749" s="289">
        <v>417.74912748178622</v>
      </c>
      <c r="T2749" s="289">
        <v>417.82176848178619</v>
      </c>
      <c r="U2749" s="289"/>
      <c r="V2749" s="170">
        <v>349.27049761538638</v>
      </c>
    </row>
    <row r="2750" spans="1:22" x14ac:dyDescent="0.25">
      <c r="A2750">
        <v>0</v>
      </c>
      <c r="B2750" s="287" t="s">
        <v>2291</v>
      </c>
      <c r="C2750" s="287" t="s">
        <v>2315</v>
      </c>
      <c r="D2750" s="296" t="s">
        <v>1973</v>
      </c>
      <c r="E2750" s="297">
        <v>4178</v>
      </c>
      <c r="F2750" s="296" t="s">
        <v>2327</v>
      </c>
      <c r="G2750" s="295" t="s">
        <v>4272</v>
      </c>
      <c r="H2750" s="295" t="s">
        <v>4382</v>
      </c>
      <c r="I2750" s="294"/>
      <c r="J2750" s="298"/>
      <c r="K2750" s="293"/>
      <c r="L2750" s="289">
        <v>0</v>
      </c>
      <c r="M2750" s="201">
        <v>-2.5658851717283504</v>
      </c>
      <c r="N2750" s="201">
        <v>427.19421835962959</v>
      </c>
      <c r="O2750" s="201">
        <v>41.094000000000001</v>
      </c>
      <c r="P2750" s="289">
        <v>41.094000000000001</v>
      </c>
      <c r="Q2750" s="292">
        <v>427.19421835962959</v>
      </c>
      <c r="R2750" s="292">
        <v>-2.5658851717283504</v>
      </c>
      <c r="S2750" s="289">
        <v>417.82176848178619</v>
      </c>
      <c r="T2750" s="289">
        <v>417.82176848178619</v>
      </c>
      <c r="U2750" s="289"/>
      <c r="V2750" s="170">
        <v>349.34313861538635</v>
      </c>
    </row>
    <row r="2751" spans="1:22" x14ac:dyDescent="0.25">
      <c r="A2751">
        <v>0</v>
      </c>
      <c r="B2751" s="287"/>
      <c r="C2751" s="287"/>
      <c r="D2751" s="287"/>
      <c r="E2751" s="297"/>
      <c r="F2751" s="309" t="s">
        <v>619</v>
      </c>
      <c r="G2751" s="295"/>
      <c r="H2751" s="295" t="s">
        <v>1969</v>
      </c>
      <c r="I2751" s="294"/>
      <c r="J2751" s="292"/>
      <c r="K2751" s="329"/>
      <c r="L2751" s="289">
        <v>0</v>
      </c>
      <c r="M2751" s="201">
        <v>-2.5658851717283504</v>
      </c>
      <c r="N2751" s="201">
        <v>427.19421835962959</v>
      </c>
      <c r="O2751" s="201">
        <v>41.094000000000001</v>
      </c>
      <c r="P2751" s="289">
        <v>41.094000000000001</v>
      </c>
      <c r="Q2751" s="292">
        <v>427.19421835962959</v>
      </c>
      <c r="R2751" s="292">
        <v>-2.5658851717283504</v>
      </c>
      <c r="S2751" s="289">
        <v>417.82176848178619</v>
      </c>
      <c r="T2751" s="289">
        <v>417.82176848178619</v>
      </c>
      <c r="U2751" s="289"/>
      <c r="V2751" s="170">
        <v>349.34313861538635</v>
      </c>
    </row>
    <row r="2752" spans="1:22" x14ac:dyDescent="0.25">
      <c r="A2752">
        <v>0</v>
      </c>
      <c r="B2752" s="296" t="s">
        <v>2291</v>
      </c>
      <c r="C2752" s="296" t="s">
        <v>2315</v>
      </c>
      <c r="D2752" s="296" t="s">
        <v>1990</v>
      </c>
      <c r="E2752" s="300">
        <v>4178</v>
      </c>
      <c r="F2752" s="296" t="s">
        <v>2326</v>
      </c>
      <c r="G2752" s="295" t="s">
        <v>1988</v>
      </c>
      <c r="H2752" s="295" t="s">
        <v>1987</v>
      </c>
      <c r="I2752" s="327"/>
      <c r="J2752" s="292"/>
      <c r="K2752" s="293"/>
      <c r="L2752" s="289">
        <v>0</v>
      </c>
      <c r="M2752" s="201">
        <v>-2.5658851717283504</v>
      </c>
      <c r="N2752" s="201">
        <v>427.19421835962959</v>
      </c>
      <c r="O2752" s="201">
        <v>41.094000000000001</v>
      </c>
      <c r="P2752" s="289">
        <v>41.094000000000001</v>
      </c>
      <c r="Q2752" s="292">
        <v>427.19421835962959</v>
      </c>
      <c r="R2752" s="292">
        <v>-2.5658851717283504</v>
      </c>
      <c r="S2752" s="289">
        <v>417.82176848178619</v>
      </c>
      <c r="T2752" s="289">
        <v>417.82176848178619</v>
      </c>
      <c r="U2752" s="289"/>
      <c r="V2752" s="170">
        <v>349.34313861538635</v>
      </c>
    </row>
    <row r="2753" spans="1:22" x14ac:dyDescent="0.25">
      <c r="A2753">
        <v>0</v>
      </c>
      <c r="B2753" s="309"/>
      <c r="C2753" s="309"/>
      <c r="D2753" s="309"/>
      <c r="E2753" s="328"/>
      <c r="F2753" s="309"/>
      <c r="G2753" s="299"/>
      <c r="H2753" s="299"/>
      <c r="I2753" s="327"/>
      <c r="J2753" s="292"/>
      <c r="K2753" s="293"/>
      <c r="L2753" s="289">
        <v>0</v>
      </c>
      <c r="M2753" s="201">
        <v>-2.5658851717283504</v>
      </c>
      <c r="N2753" s="201">
        <v>427.19421835962959</v>
      </c>
      <c r="O2753" s="201">
        <v>41.094000000000001</v>
      </c>
      <c r="P2753" s="289">
        <v>41.094000000000001</v>
      </c>
      <c r="Q2753" s="292">
        <v>427.19421835962959</v>
      </c>
      <c r="R2753" s="292">
        <v>-2.5658851717283504</v>
      </c>
      <c r="S2753" s="289">
        <v>417.82176848178619</v>
      </c>
      <c r="T2753" s="289">
        <v>417.82176848178619</v>
      </c>
      <c r="U2753" s="289"/>
      <c r="V2753" s="170">
        <v>349.34313861538635</v>
      </c>
    </row>
    <row r="2754" spans="1:22" x14ac:dyDescent="0.25">
      <c r="A2754">
        <v>0</v>
      </c>
      <c r="B2754" s="287"/>
      <c r="C2754" s="287"/>
      <c r="D2754" s="287"/>
      <c r="E2754" s="297"/>
      <c r="F2754" s="296" t="s">
        <v>619</v>
      </c>
      <c r="G2754" s="295"/>
      <c r="H2754" s="295" t="s">
        <v>1962</v>
      </c>
      <c r="I2754" s="294">
        <v>40</v>
      </c>
      <c r="J2754" s="292"/>
      <c r="K2754" s="293"/>
      <c r="L2754" s="289">
        <v>0.13121600000000003</v>
      </c>
      <c r="M2754" s="201">
        <v>-2.6314931717283505</v>
      </c>
      <c r="N2754" s="201">
        <v>427.19421835962959</v>
      </c>
      <c r="O2754" s="201">
        <v>41.094000000000001</v>
      </c>
      <c r="P2754" s="289">
        <v>41.094000000000001</v>
      </c>
      <c r="Q2754" s="292">
        <v>427.19421835962959</v>
      </c>
      <c r="R2754" s="292">
        <v>-2.6971011717283506</v>
      </c>
      <c r="S2754" s="289">
        <v>417.88737648178619</v>
      </c>
      <c r="T2754" s="289">
        <v>417.95298448178619</v>
      </c>
      <c r="U2754" s="289"/>
      <c r="V2754" s="170">
        <v>349.40874661538635</v>
      </c>
    </row>
    <row r="2755" spans="1:22" x14ac:dyDescent="0.25">
      <c r="A2755">
        <v>0</v>
      </c>
      <c r="B2755" s="296" t="s">
        <v>2291</v>
      </c>
      <c r="C2755" s="296" t="s">
        <v>2315</v>
      </c>
      <c r="D2755" s="296" t="s">
        <v>1509</v>
      </c>
      <c r="E2755" s="300">
        <v>4181</v>
      </c>
      <c r="F2755" s="296" t="s">
        <v>4150</v>
      </c>
      <c r="G2755" s="295" t="s">
        <v>4302</v>
      </c>
      <c r="H2755" s="295" t="s">
        <v>4383</v>
      </c>
      <c r="I2755" s="326"/>
      <c r="J2755" s="289"/>
      <c r="K2755" s="293"/>
      <c r="L2755" s="289">
        <v>0.114189</v>
      </c>
      <c r="M2755" s="201">
        <v>-2.7541956717283504</v>
      </c>
      <c r="N2755" s="201">
        <v>427.19421835962959</v>
      </c>
      <c r="O2755" s="201">
        <v>41.094000000000001</v>
      </c>
      <c r="P2755" s="289">
        <v>41.094000000000001</v>
      </c>
      <c r="Q2755" s="292">
        <v>427.19421835962959</v>
      </c>
      <c r="R2755" s="292">
        <v>-2.8112901717283507</v>
      </c>
      <c r="S2755" s="289">
        <v>418.01007898178619</v>
      </c>
      <c r="T2755" s="289">
        <v>418.0671734817862</v>
      </c>
      <c r="U2755" s="289" t="s">
        <v>4387</v>
      </c>
      <c r="V2755" s="170">
        <v>349.53144911538635</v>
      </c>
    </row>
    <row r="2756" spans="1:22" x14ac:dyDescent="0.25">
      <c r="A2756">
        <v>0</v>
      </c>
      <c r="B2756" s="316" t="s">
        <v>2291</v>
      </c>
      <c r="C2756" s="316" t="s">
        <v>2318</v>
      </c>
      <c r="D2756" s="316" t="s">
        <v>1981</v>
      </c>
      <c r="E2756" s="317">
        <v>4181</v>
      </c>
      <c r="F2756" s="316" t="s">
        <v>2323</v>
      </c>
      <c r="G2756" s="315"/>
      <c r="H2756" s="315" t="s">
        <v>1978</v>
      </c>
      <c r="I2756" s="314">
        <v>40</v>
      </c>
      <c r="J2756" s="311"/>
      <c r="K2756" s="310"/>
      <c r="L2756" s="311">
        <v>5.7403999999999997E-2</v>
      </c>
      <c r="M2756" s="201">
        <v>-2.8399921717283507</v>
      </c>
      <c r="N2756" s="201">
        <v>427.19421835962959</v>
      </c>
      <c r="O2756" s="201">
        <v>41.094000000000001</v>
      </c>
      <c r="P2756" s="311">
        <v>41.094000000000001</v>
      </c>
      <c r="Q2756" s="311">
        <v>427.19421835962959</v>
      </c>
      <c r="R2756" s="311">
        <v>-2.8686941717283507</v>
      </c>
      <c r="S2756" s="311">
        <v>418.09587548178621</v>
      </c>
      <c r="T2756" s="311">
        <v>418.12457748178622</v>
      </c>
      <c r="U2756" s="311"/>
      <c r="V2756" s="170">
        <v>349.61724561538637</v>
      </c>
    </row>
    <row r="2757" spans="1:22" x14ac:dyDescent="0.25">
      <c r="A2757">
        <v>0</v>
      </c>
      <c r="B2757" s="319"/>
      <c r="C2757" s="319"/>
      <c r="D2757" s="319"/>
      <c r="E2757" s="320"/>
      <c r="F2757" s="325" t="s">
        <v>619</v>
      </c>
      <c r="G2757" s="315"/>
      <c r="H2757" s="315" t="s">
        <v>2198</v>
      </c>
      <c r="I2757" s="324"/>
      <c r="J2757" s="311"/>
      <c r="K2757" s="310"/>
      <c r="L2757" s="313">
        <v>0.175895</v>
      </c>
      <c r="M2757" s="201">
        <v>-2.9566416717283506</v>
      </c>
      <c r="N2757" s="201">
        <v>427.19421835962959</v>
      </c>
      <c r="O2757" s="201">
        <v>41.094000000000001</v>
      </c>
      <c r="P2757" s="311">
        <v>41.094000000000001</v>
      </c>
      <c r="Q2757" s="311">
        <v>427.19421835962959</v>
      </c>
      <c r="R2757" s="311">
        <v>-3.0445891717283509</v>
      </c>
      <c r="S2757" s="313">
        <v>418.21252498178626</v>
      </c>
      <c r="T2757" s="313">
        <v>418.30047248178624</v>
      </c>
      <c r="U2757" s="323"/>
      <c r="V2757" s="170">
        <v>349.73389511538642</v>
      </c>
    </row>
    <row r="2758" spans="1:22" x14ac:dyDescent="0.25">
      <c r="A2758">
        <v>0</v>
      </c>
      <c r="B2758" s="319" t="s">
        <v>2291</v>
      </c>
      <c r="C2758" s="319" t="s">
        <v>2318</v>
      </c>
      <c r="D2758" s="319" t="s">
        <v>2197</v>
      </c>
      <c r="E2758" s="320">
        <v>4185</v>
      </c>
      <c r="F2758" s="316" t="s">
        <v>2322</v>
      </c>
      <c r="G2758" s="315"/>
      <c r="H2758" s="315" t="s">
        <v>2175</v>
      </c>
      <c r="I2758" s="314">
        <v>40</v>
      </c>
      <c r="J2758" s="311"/>
      <c r="K2758" s="310"/>
      <c r="L2758" s="313">
        <v>0.49565599999999999</v>
      </c>
      <c r="M2758" s="201">
        <v>-3.292417171728351</v>
      </c>
      <c r="N2758" s="201">
        <v>427.19421835962959</v>
      </c>
      <c r="O2758" s="201">
        <v>41.094000000000001</v>
      </c>
      <c r="P2758" s="311">
        <v>41.094000000000001</v>
      </c>
      <c r="Q2758" s="311">
        <v>427.19421835962959</v>
      </c>
      <c r="R2758" s="311">
        <v>-3.5402451717283507</v>
      </c>
      <c r="S2758" s="313">
        <v>418.54830048178621</v>
      </c>
      <c r="T2758" s="313">
        <v>418.79612848178624</v>
      </c>
      <c r="U2758" s="313"/>
      <c r="V2758" s="170">
        <v>350.06967061538637</v>
      </c>
    </row>
    <row r="2759" spans="1:22" x14ac:dyDescent="0.25">
      <c r="A2759">
        <v>0</v>
      </c>
      <c r="B2759" s="319"/>
      <c r="C2759" s="319"/>
      <c r="D2759" s="319"/>
      <c r="E2759" s="320"/>
      <c r="F2759" s="316" t="s">
        <v>619</v>
      </c>
      <c r="G2759" s="315"/>
      <c r="H2759" s="315" t="s">
        <v>1962</v>
      </c>
      <c r="I2759" s="314"/>
      <c r="J2759" s="311"/>
      <c r="K2759" s="310"/>
      <c r="L2759" s="313">
        <v>9.9516999999999994E-2</v>
      </c>
      <c r="M2759" s="201">
        <v>-3.5900036717283506</v>
      </c>
      <c r="N2759" s="201">
        <v>427.19421835962959</v>
      </c>
      <c r="O2759" s="201">
        <v>41.094000000000001</v>
      </c>
      <c r="P2759" s="311">
        <v>41.094000000000001</v>
      </c>
      <c r="Q2759" s="311">
        <v>427.19421835962959</v>
      </c>
      <c r="R2759" s="311">
        <v>-3.6397621717283508</v>
      </c>
      <c r="S2759" s="313">
        <v>418.84588698178624</v>
      </c>
      <c r="T2759" s="313">
        <v>418.89564548178623</v>
      </c>
      <c r="U2759" s="313"/>
      <c r="V2759" s="170">
        <v>350.36725711538639</v>
      </c>
    </row>
    <row r="2760" spans="1:22" x14ac:dyDescent="0.25">
      <c r="A2760">
        <v>0</v>
      </c>
      <c r="B2760" s="319" t="s">
        <v>2291</v>
      </c>
      <c r="C2760" s="319" t="s">
        <v>2318</v>
      </c>
      <c r="D2760" s="319" t="s">
        <v>2194</v>
      </c>
      <c r="E2760" s="320">
        <v>4191</v>
      </c>
      <c r="F2760" s="316" t="s">
        <v>2321</v>
      </c>
      <c r="G2760" s="315"/>
      <c r="H2760" s="315" t="s">
        <v>2175</v>
      </c>
      <c r="I2760" s="314">
        <v>40</v>
      </c>
      <c r="J2760" s="311"/>
      <c r="K2760" s="310"/>
      <c r="L2760" s="313">
        <v>0.49565599999999999</v>
      </c>
      <c r="M2760" s="201">
        <v>-3.887590171728351</v>
      </c>
      <c r="N2760" s="201">
        <v>427.19421835962959</v>
      </c>
      <c r="O2760" s="201">
        <v>41.094000000000001</v>
      </c>
      <c r="P2760" s="311">
        <v>41.094000000000001</v>
      </c>
      <c r="Q2760" s="311">
        <v>427.19421835962959</v>
      </c>
      <c r="R2760" s="311">
        <v>-4.1354181717283511</v>
      </c>
      <c r="S2760" s="313">
        <v>419.1434734817862</v>
      </c>
      <c r="T2760" s="313">
        <v>419.39130148178623</v>
      </c>
      <c r="U2760" s="313"/>
      <c r="V2760" s="170">
        <v>350.66484361538636</v>
      </c>
    </row>
    <row r="2761" spans="1:22" x14ac:dyDescent="0.25">
      <c r="A2761">
        <v>0</v>
      </c>
      <c r="B2761" s="319"/>
      <c r="C2761" s="319"/>
      <c r="D2761" s="319"/>
      <c r="E2761" s="320"/>
      <c r="F2761" s="319" t="s">
        <v>619</v>
      </c>
      <c r="G2761" s="315"/>
      <c r="H2761" s="315" t="s">
        <v>1962</v>
      </c>
      <c r="I2761" s="318"/>
      <c r="J2761" s="313"/>
      <c r="K2761" s="310"/>
      <c r="L2761" s="313">
        <v>9.9516999999999994E-2</v>
      </c>
      <c r="M2761" s="201">
        <v>-4.1851766717283514</v>
      </c>
      <c r="N2761" s="201">
        <v>427.19421835962959</v>
      </c>
      <c r="O2761" s="201">
        <v>41.094000000000001</v>
      </c>
      <c r="P2761" s="311">
        <v>41.094000000000001</v>
      </c>
      <c r="Q2761" s="311">
        <v>427.19421835962959</v>
      </c>
      <c r="R2761" s="311">
        <v>-4.2349351717283508</v>
      </c>
      <c r="S2761" s="313">
        <v>419.44105998178622</v>
      </c>
      <c r="T2761" s="313">
        <v>419.49081848178622</v>
      </c>
      <c r="U2761" s="313"/>
      <c r="V2761" s="170">
        <v>350.96243011538638</v>
      </c>
    </row>
    <row r="2762" spans="1:22" x14ac:dyDescent="0.25">
      <c r="A2762">
        <v>0</v>
      </c>
      <c r="B2762" s="319"/>
      <c r="C2762" s="319"/>
      <c r="D2762" s="319"/>
      <c r="E2762" s="320"/>
      <c r="F2762" s="319"/>
      <c r="G2762" s="315"/>
      <c r="H2762" s="315"/>
      <c r="I2762" s="318"/>
      <c r="J2762" s="313"/>
      <c r="K2762" s="310"/>
      <c r="L2762" s="313">
        <v>0.20048299999999999</v>
      </c>
      <c r="M2762" s="201">
        <v>-4.3351766717283509</v>
      </c>
      <c r="N2762" s="201">
        <v>427.19421835962959</v>
      </c>
      <c r="O2762" s="201">
        <v>41.094000000000001</v>
      </c>
      <c r="P2762" s="311">
        <v>41.094000000000001</v>
      </c>
      <c r="Q2762" s="311">
        <v>427.19421835962959</v>
      </c>
      <c r="R2762" s="311">
        <v>-4.435418171728351</v>
      </c>
      <c r="S2762" s="313">
        <v>419.59105998178626</v>
      </c>
      <c r="T2762" s="313">
        <v>419.69130148178624</v>
      </c>
      <c r="U2762" s="313"/>
      <c r="V2762" s="170">
        <v>351.11243011538642</v>
      </c>
    </row>
    <row r="2763" spans="1:22" x14ac:dyDescent="0.25">
      <c r="A2763">
        <v>0</v>
      </c>
      <c r="B2763" s="319"/>
      <c r="C2763" s="319"/>
      <c r="D2763" s="319"/>
      <c r="E2763" s="320"/>
      <c r="F2763" s="319"/>
      <c r="G2763" s="315"/>
      <c r="H2763" s="315" t="s">
        <v>1962</v>
      </c>
      <c r="I2763" s="318"/>
      <c r="J2763" s="313"/>
      <c r="K2763" s="310"/>
      <c r="L2763" s="313">
        <v>9.9516999999999994E-2</v>
      </c>
      <c r="M2763" s="201">
        <v>-4.4851766717283503</v>
      </c>
      <c r="N2763" s="201">
        <v>427.19421835962959</v>
      </c>
      <c r="O2763" s="201">
        <v>41.094000000000001</v>
      </c>
      <c r="P2763" s="311">
        <v>41.094000000000001</v>
      </c>
      <c r="Q2763" s="311">
        <v>427.19421835962959</v>
      </c>
      <c r="R2763" s="311">
        <v>-4.5349351717283506</v>
      </c>
      <c r="S2763" s="313">
        <v>419.74105998178624</v>
      </c>
      <c r="T2763" s="313">
        <v>419.79081848178623</v>
      </c>
      <c r="U2763" s="313"/>
      <c r="V2763" s="170">
        <v>351.26243011538639</v>
      </c>
    </row>
    <row r="2764" spans="1:22" x14ac:dyDescent="0.25">
      <c r="A2764">
        <v>0</v>
      </c>
      <c r="B2764" s="319" t="s">
        <v>2291</v>
      </c>
      <c r="C2764" s="319" t="s">
        <v>2318</v>
      </c>
      <c r="D2764" s="319" t="s">
        <v>2192</v>
      </c>
      <c r="E2764" s="320">
        <v>4200</v>
      </c>
      <c r="F2764" s="316" t="s">
        <v>2320</v>
      </c>
      <c r="G2764" s="315"/>
      <c r="H2764" s="315" t="s">
        <v>2175</v>
      </c>
      <c r="I2764" s="314">
        <v>40</v>
      </c>
      <c r="J2764" s="311"/>
      <c r="K2764" s="310"/>
      <c r="L2764" s="313">
        <v>0.49565599999999999</v>
      </c>
      <c r="M2764" s="201">
        <v>-4.7827631717283507</v>
      </c>
      <c r="N2764" s="201">
        <v>427.19421835962959</v>
      </c>
      <c r="O2764" s="201">
        <v>41.094000000000001</v>
      </c>
      <c r="P2764" s="311">
        <v>41.094000000000001</v>
      </c>
      <c r="Q2764" s="311">
        <v>427.19421835962959</v>
      </c>
      <c r="R2764" s="311">
        <v>-5.0305911717283509</v>
      </c>
      <c r="S2764" s="313">
        <v>420.0386464817862</v>
      </c>
      <c r="T2764" s="313">
        <v>420.28647448178623</v>
      </c>
      <c r="U2764" s="313"/>
      <c r="V2764" s="170">
        <v>351.56001661538636</v>
      </c>
    </row>
    <row r="2765" spans="1:22" x14ac:dyDescent="0.25">
      <c r="A2765">
        <v>0</v>
      </c>
      <c r="B2765" s="319"/>
      <c r="C2765" s="319"/>
      <c r="D2765" s="319"/>
      <c r="E2765" s="320"/>
      <c r="F2765" s="319" t="s">
        <v>619</v>
      </c>
      <c r="G2765" s="315"/>
      <c r="H2765" s="315" t="s">
        <v>1962</v>
      </c>
      <c r="I2765" s="318"/>
      <c r="J2765" s="313"/>
      <c r="K2765" s="310"/>
      <c r="L2765" s="313">
        <v>9.9516999999999994E-2</v>
      </c>
      <c r="M2765" s="201">
        <v>-5.0803496717283512</v>
      </c>
      <c r="N2765" s="201">
        <v>427.19421835962959</v>
      </c>
      <c r="O2765" s="201">
        <v>41.094000000000001</v>
      </c>
      <c r="P2765" s="311">
        <v>41.094000000000001</v>
      </c>
      <c r="Q2765" s="311">
        <v>427.19421835962959</v>
      </c>
      <c r="R2765" s="311">
        <v>-5.1301081717283505</v>
      </c>
      <c r="S2765" s="313">
        <v>420.33623298178622</v>
      </c>
      <c r="T2765" s="313">
        <v>420.38599148178622</v>
      </c>
      <c r="U2765" s="313"/>
      <c r="V2765" s="170">
        <v>351.85760311538638</v>
      </c>
    </row>
    <row r="2766" spans="1:22" x14ac:dyDescent="0.25">
      <c r="A2766">
        <v>0</v>
      </c>
      <c r="B2766" s="319" t="s">
        <v>2291</v>
      </c>
      <c r="C2766" s="319" t="s">
        <v>2318</v>
      </c>
      <c r="D2766" s="319" t="s">
        <v>2190</v>
      </c>
      <c r="E2766" s="320">
        <v>4206</v>
      </c>
      <c r="F2766" s="316" t="s">
        <v>2319</v>
      </c>
      <c r="G2766" s="315"/>
      <c r="H2766" s="315" t="s">
        <v>2175</v>
      </c>
      <c r="I2766" s="314">
        <v>40</v>
      </c>
      <c r="J2766" s="311"/>
      <c r="K2766" s="310"/>
      <c r="L2766" s="313">
        <v>0.49565599999999999</v>
      </c>
      <c r="M2766" s="201">
        <v>-5.3779361717283507</v>
      </c>
      <c r="N2766" s="201">
        <v>427.19421835962959</v>
      </c>
      <c r="O2766" s="201">
        <v>41.094000000000001</v>
      </c>
      <c r="P2766" s="311">
        <v>41.094000000000001</v>
      </c>
      <c r="Q2766" s="311">
        <v>427.19421835962959</v>
      </c>
      <c r="R2766" s="311">
        <v>-5.6257641717283509</v>
      </c>
      <c r="S2766" s="313">
        <v>420.63381948178619</v>
      </c>
      <c r="T2766" s="313">
        <v>420.88164748178622</v>
      </c>
      <c r="U2766" s="313"/>
      <c r="V2766" s="170">
        <v>352.15518961538635</v>
      </c>
    </row>
    <row r="2767" spans="1:22" x14ac:dyDescent="0.25">
      <c r="A2767">
        <v>0</v>
      </c>
      <c r="B2767" s="319"/>
      <c r="C2767" s="319"/>
      <c r="D2767" s="319"/>
      <c r="E2767" s="320"/>
      <c r="F2767" s="319" t="s">
        <v>619</v>
      </c>
      <c r="G2767" s="315"/>
      <c r="H2767" s="315" t="s">
        <v>2198</v>
      </c>
      <c r="I2767" s="318"/>
      <c r="J2767" s="313"/>
      <c r="K2767" s="310"/>
      <c r="L2767" s="313">
        <v>0.175895</v>
      </c>
      <c r="M2767" s="201">
        <v>-5.7137116717283511</v>
      </c>
      <c r="N2767" s="201">
        <v>427.19421835962959</v>
      </c>
      <c r="O2767" s="201">
        <v>41.094000000000001</v>
      </c>
      <c r="P2767" s="311">
        <v>41.094000000000001</v>
      </c>
      <c r="Q2767" s="311">
        <v>427.19421835962959</v>
      </c>
      <c r="R2767" s="311">
        <v>-5.8016591717283506</v>
      </c>
      <c r="S2767" s="313">
        <v>420.96959498178626</v>
      </c>
      <c r="T2767" s="313">
        <v>421.05754248178624</v>
      </c>
      <c r="U2767" s="313"/>
      <c r="V2767" s="170">
        <v>352.49096511538642</v>
      </c>
    </row>
    <row r="2768" spans="1:22" x14ac:dyDescent="0.25">
      <c r="A2768">
        <v>0</v>
      </c>
      <c r="B2768" s="316" t="s">
        <v>2291</v>
      </c>
      <c r="C2768" s="316" t="s">
        <v>2318</v>
      </c>
      <c r="D2768" s="316" t="s">
        <v>1981</v>
      </c>
      <c r="E2768" s="317">
        <v>4211</v>
      </c>
      <c r="F2768" s="316" t="s">
        <v>2317</v>
      </c>
      <c r="G2768" s="315"/>
      <c r="H2768" s="315" t="s">
        <v>1978</v>
      </c>
      <c r="I2768" s="314">
        <v>40</v>
      </c>
      <c r="J2768" s="311"/>
      <c r="K2768" s="310"/>
      <c r="L2768" s="311">
        <v>5.7403999999999997E-2</v>
      </c>
      <c r="M2768" s="201">
        <v>-5.8303611717283506</v>
      </c>
      <c r="N2768" s="201">
        <v>427.19421835962959</v>
      </c>
      <c r="O2768" s="201">
        <v>41.094000000000001</v>
      </c>
      <c r="P2768" s="311">
        <v>41.094000000000001</v>
      </c>
      <c r="Q2768" s="311">
        <v>427.19421835962959</v>
      </c>
      <c r="R2768" s="311">
        <v>-5.8590631717283506</v>
      </c>
      <c r="S2768" s="313">
        <v>421.08624448178625</v>
      </c>
      <c r="T2768" s="313">
        <v>421.11494648178626</v>
      </c>
      <c r="U2768" s="311"/>
      <c r="V2768" s="170">
        <v>352.60761461538641</v>
      </c>
    </row>
    <row r="2769" spans="1:22" x14ac:dyDescent="0.25">
      <c r="A2769">
        <v>0</v>
      </c>
      <c r="B2769" s="296"/>
      <c r="C2769" s="296"/>
      <c r="D2769" s="296"/>
      <c r="E2769" s="300"/>
      <c r="F2769" s="296" t="s">
        <v>619</v>
      </c>
      <c r="G2769" s="295"/>
      <c r="H2769" s="295"/>
      <c r="I2769" s="294">
        <v>40</v>
      </c>
      <c r="J2769" s="292"/>
      <c r="K2769" s="293"/>
      <c r="L2769" s="292">
        <v>0</v>
      </c>
      <c r="M2769" s="201">
        <v>-5.8590631717283506</v>
      </c>
      <c r="N2769" s="201">
        <v>427.19421835962959</v>
      </c>
      <c r="O2769" s="201">
        <v>41.094000000000001</v>
      </c>
      <c r="P2769" s="292">
        <v>41.094000000000001</v>
      </c>
      <c r="Q2769" s="292">
        <v>427.19421835962959</v>
      </c>
      <c r="R2769" s="292">
        <v>-5.8590631717283506</v>
      </c>
      <c r="S2769" s="289">
        <v>421.11494648178626</v>
      </c>
      <c r="T2769" s="289">
        <v>421.11494648178626</v>
      </c>
      <c r="U2769" s="292"/>
      <c r="V2769" s="201">
        <v>352.63631661538642</v>
      </c>
    </row>
    <row r="2770" spans="1:22" x14ac:dyDescent="0.25">
      <c r="A2770">
        <v>0</v>
      </c>
      <c r="B2770" s="296"/>
      <c r="C2770" s="296"/>
      <c r="D2770" s="296"/>
      <c r="E2770" s="300"/>
      <c r="F2770" s="296" t="s">
        <v>619</v>
      </c>
      <c r="G2770" s="295"/>
      <c r="H2770" s="295"/>
      <c r="I2770" s="294"/>
      <c r="J2770" s="292"/>
      <c r="K2770" s="293"/>
      <c r="L2770" s="292">
        <v>0</v>
      </c>
      <c r="M2770" s="201">
        <v>-5.8590631717283506</v>
      </c>
      <c r="N2770" s="201">
        <v>427.19421835962959</v>
      </c>
      <c r="O2770" s="201">
        <v>41.094000000000001</v>
      </c>
      <c r="P2770" s="292">
        <v>41.094000000000001</v>
      </c>
      <c r="Q2770" s="292">
        <v>427.19421835962959</v>
      </c>
      <c r="R2770" s="292">
        <v>-5.8590631717283506</v>
      </c>
      <c r="S2770" s="289">
        <v>421.11494648178626</v>
      </c>
      <c r="T2770" s="289">
        <v>421.11494648178626</v>
      </c>
      <c r="U2770" s="292"/>
      <c r="V2770" s="201">
        <v>352.63631661538642</v>
      </c>
    </row>
    <row r="2771" spans="1:22" x14ac:dyDescent="0.25">
      <c r="A2771">
        <v>0</v>
      </c>
      <c r="B2771" s="296"/>
      <c r="C2771" s="296"/>
      <c r="D2771" s="296"/>
      <c r="E2771" s="300"/>
      <c r="F2771" s="296"/>
      <c r="G2771" s="295"/>
      <c r="H2771" s="295"/>
      <c r="I2771" s="294"/>
      <c r="J2771" s="292"/>
      <c r="K2771" s="293"/>
      <c r="L2771" s="292">
        <v>0</v>
      </c>
      <c r="M2771" s="201">
        <v>-5.8590631717283506</v>
      </c>
      <c r="N2771" s="201">
        <v>427.19421835962959</v>
      </c>
      <c r="O2771" s="201">
        <v>41.094000000000001</v>
      </c>
      <c r="P2771" s="292">
        <v>41.094000000000001</v>
      </c>
      <c r="Q2771" s="292">
        <v>427.19421835962959</v>
      </c>
      <c r="R2771" s="292">
        <v>-5.8590631717283506</v>
      </c>
      <c r="S2771" s="289">
        <v>421.11494648178626</v>
      </c>
      <c r="T2771" s="289">
        <v>421.11494648178626</v>
      </c>
      <c r="U2771" s="292"/>
      <c r="V2771" s="201">
        <v>352.63631661538642</v>
      </c>
    </row>
    <row r="2772" spans="1:22" x14ac:dyDescent="0.25">
      <c r="A2772">
        <v>0</v>
      </c>
      <c r="B2772" s="296"/>
      <c r="C2772" s="296"/>
      <c r="D2772" s="296"/>
      <c r="E2772" s="300"/>
      <c r="F2772" s="296"/>
      <c r="G2772" s="295"/>
      <c r="H2772" s="295"/>
      <c r="I2772" s="294"/>
      <c r="J2772" s="292"/>
      <c r="K2772" s="293"/>
      <c r="L2772" s="292">
        <v>0</v>
      </c>
      <c r="M2772" s="201">
        <v>-5.8590631717283506</v>
      </c>
      <c r="N2772" s="201">
        <v>427.19421835962959</v>
      </c>
      <c r="O2772" s="201">
        <v>41.094000000000001</v>
      </c>
      <c r="P2772" s="292">
        <v>41.094000000000001</v>
      </c>
      <c r="Q2772" s="292">
        <v>427.19421835962959</v>
      </c>
      <c r="R2772" s="292">
        <v>-5.8590631717283506</v>
      </c>
      <c r="S2772" s="289">
        <v>421.11494648178626</v>
      </c>
      <c r="T2772" s="289">
        <v>421.11494648178626</v>
      </c>
      <c r="U2772" s="292"/>
      <c r="V2772" s="201">
        <v>352.63631661538642</v>
      </c>
    </row>
    <row r="2773" spans="1:22" x14ac:dyDescent="0.25">
      <c r="A2773">
        <v>0</v>
      </c>
      <c r="B2773" s="296"/>
      <c r="C2773" s="296"/>
      <c r="D2773" s="296"/>
      <c r="E2773" s="300"/>
      <c r="F2773" s="296"/>
      <c r="G2773" s="295"/>
      <c r="H2773" s="295"/>
      <c r="I2773" s="294"/>
      <c r="J2773" s="292"/>
      <c r="K2773" s="293"/>
      <c r="L2773" s="292">
        <v>0</v>
      </c>
      <c r="M2773" s="201">
        <v>-5.8590631717283506</v>
      </c>
      <c r="N2773" s="201">
        <v>427.19421835962959</v>
      </c>
      <c r="O2773" s="201">
        <v>41.094000000000001</v>
      </c>
      <c r="P2773" s="292">
        <v>41.094000000000001</v>
      </c>
      <c r="Q2773" s="292">
        <v>427.19421835962959</v>
      </c>
      <c r="R2773" s="292">
        <v>-5.8590631717283506</v>
      </c>
      <c r="S2773" s="289">
        <v>421.11494648178626</v>
      </c>
      <c r="T2773" s="289">
        <v>421.11494648178626</v>
      </c>
      <c r="U2773" s="289" t="s">
        <v>4388</v>
      </c>
      <c r="V2773" s="201">
        <v>352.63631661538642</v>
      </c>
    </row>
    <row r="2774" spans="1:22" x14ac:dyDescent="0.25">
      <c r="A2774">
        <v>0</v>
      </c>
      <c r="B2774" s="296"/>
      <c r="C2774" s="296"/>
      <c r="D2774" s="296"/>
      <c r="E2774" s="300"/>
      <c r="F2774" s="296" t="s">
        <v>619</v>
      </c>
      <c r="G2774" s="295"/>
      <c r="H2774" s="295"/>
      <c r="I2774" s="294"/>
      <c r="J2774" s="292"/>
      <c r="K2774" s="293"/>
      <c r="L2774" s="292">
        <v>8.278400000000001E-2</v>
      </c>
      <c r="M2774" s="201">
        <v>-5.9004551717283507</v>
      </c>
      <c r="N2774" s="201">
        <v>427.19421835962959</v>
      </c>
      <c r="O2774" s="201">
        <v>41.094000000000001</v>
      </c>
      <c r="P2774" s="292">
        <v>41.094000000000001</v>
      </c>
      <c r="Q2774" s="292">
        <v>427.19421835962959</v>
      </c>
      <c r="R2774" s="292">
        <v>-5.9418471717283508</v>
      </c>
      <c r="S2774" s="289">
        <v>421.15633848178629</v>
      </c>
      <c r="T2774" s="289">
        <v>421.19773048178627</v>
      </c>
      <c r="U2774" s="292" t="s">
        <v>2316</v>
      </c>
      <c r="V2774" s="201">
        <v>352.67770861538645</v>
      </c>
    </row>
    <row r="2775" spans="1:22" x14ac:dyDescent="0.25">
      <c r="A2775">
        <v>0</v>
      </c>
      <c r="B2775" s="299"/>
      <c r="C2775" s="287"/>
      <c r="D2775" s="287"/>
      <c r="E2775" s="297"/>
      <c r="F2775" s="296"/>
      <c r="G2775" s="295"/>
      <c r="H2775" s="295"/>
      <c r="I2775" s="294"/>
      <c r="J2775" s="292"/>
      <c r="K2775" s="293"/>
      <c r="L2775" s="292">
        <v>3.6554000000000003E-2</v>
      </c>
      <c r="M2775" s="201">
        <v>-5.9601241717283511</v>
      </c>
      <c r="N2775" s="201">
        <v>427.19421835962959</v>
      </c>
      <c r="O2775" s="201">
        <v>41.094000000000001</v>
      </c>
      <c r="P2775" s="292">
        <v>41.094000000000001</v>
      </c>
      <c r="Q2775" s="292">
        <v>427.19421835962959</v>
      </c>
      <c r="R2775" s="292">
        <v>-5.9784011717283505</v>
      </c>
      <c r="S2775" s="289">
        <v>421.21600748178628</v>
      </c>
      <c r="T2775" s="289">
        <v>421.23428448178629</v>
      </c>
      <c r="U2775" s="289"/>
      <c r="V2775" s="170">
        <v>352.73737761538644</v>
      </c>
    </row>
    <row r="2776" spans="1:22" x14ac:dyDescent="0.25">
      <c r="A2776">
        <v>0</v>
      </c>
      <c r="B2776" s="287" t="s">
        <v>2291</v>
      </c>
      <c r="C2776" s="287" t="s">
        <v>2315</v>
      </c>
      <c r="D2776" s="287" t="s">
        <v>1961</v>
      </c>
      <c r="E2776" s="297">
        <v>4213</v>
      </c>
      <c r="F2776" s="296" t="s">
        <v>2314</v>
      </c>
      <c r="G2776" s="295" t="s">
        <v>1984</v>
      </c>
      <c r="H2776" s="295" t="s">
        <v>1958</v>
      </c>
      <c r="I2776" s="294">
        <v>50</v>
      </c>
      <c r="J2776" s="292"/>
      <c r="K2776" s="293"/>
      <c r="L2776" s="289">
        <v>0.2</v>
      </c>
      <c r="M2776" s="201">
        <v>-6.0784011717283501</v>
      </c>
      <c r="N2776" s="201">
        <v>427.19421835962959</v>
      </c>
      <c r="O2776" s="201">
        <v>41.094000000000001</v>
      </c>
      <c r="P2776" s="292">
        <v>41.094000000000001</v>
      </c>
      <c r="Q2776" s="292">
        <v>427.19421835962959</v>
      </c>
      <c r="R2776" s="292">
        <v>-6.1784011717283507</v>
      </c>
      <c r="S2776" s="289">
        <v>421.33428448178626</v>
      </c>
      <c r="T2776" s="289">
        <v>421.43428448178628</v>
      </c>
      <c r="U2776" s="289"/>
      <c r="V2776" s="170">
        <v>352.85565461538641</v>
      </c>
    </row>
    <row r="2777" spans="1:22" x14ac:dyDescent="0.25">
      <c r="A2777">
        <v>0</v>
      </c>
      <c r="B2777" s="287"/>
      <c r="C2777" s="287"/>
      <c r="D2777" s="287"/>
      <c r="E2777" s="297"/>
      <c r="F2777" s="296" t="s">
        <v>619</v>
      </c>
      <c r="G2777" s="295"/>
      <c r="H2777" s="288"/>
      <c r="I2777" s="294"/>
      <c r="J2777" s="298"/>
      <c r="K2777" s="293"/>
      <c r="L2777" s="289">
        <v>0.19472</v>
      </c>
      <c r="M2777" s="201">
        <v>-6.2757611717283508</v>
      </c>
      <c r="N2777" s="201">
        <v>427.19421835962959</v>
      </c>
      <c r="O2777" s="201">
        <v>41.094000000000001</v>
      </c>
      <c r="P2777" s="292">
        <v>41.094000000000001</v>
      </c>
      <c r="Q2777" s="292">
        <v>427.19421835962959</v>
      </c>
      <c r="R2777" s="292">
        <v>-6.3731211717283509</v>
      </c>
      <c r="S2777" s="289">
        <v>421.53164448178632</v>
      </c>
      <c r="T2777" s="289">
        <v>421.6290044817863</v>
      </c>
      <c r="U2777" s="289"/>
      <c r="V2777" s="170">
        <v>353.05301461538647</v>
      </c>
    </row>
    <row r="2778" spans="1:22" x14ac:dyDescent="0.25">
      <c r="A2778">
        <v>0</v>
      </c>
      <c r="B2778" s="287" t="s">
        <v>2291</v>
      </c>
      <c r="C2778" s="287" t="s">
        <v>2315</v>
      </c>
      <c r="D2778" s="287" t="s">
        <v>111</v>
      </c>
      <c r="E2778" s="297">
        <v>4216</v>
      </c>
      <c r="F2778" s="296" t="s">
        <v>720</v>
      </c>
      <c r="G2778" s="288" t="s">
        <v>4287</v>
      </c>
      <c r="H2778" s="295" t="s">
        <v>1951</v>
      </c>
      <c r="I2778" s="294">
        <v>47.5</v>
      </c>
      <c r="J2778" s="292"/>
      <c r="K2778" s="293"/>
      <c r="L2778" s="289">
        <v>0</v>
      </c>
      <c r="M2778" s="201">
        <v>-6.3731211717283509</v>
      </c>
      <c r="N2778" s="201">
        <v>427.19421835962959</v>
      </c>
      <c r="O2778" s="201">
        <v>41.094000000000001</v>
      </c>
      <c r="P2778" s="292">
        <v>41.094000000000001</v>
      </c>
      <c r="Q2778" s="292">
        <v>427.19421835962959</v>
      </c>
      <c r="R2778" s="292">
        <v>-6.3731211717283509</v>
      </c>
      <c r="S2778" s="289">
        <v>421.6290044817863</v>
      </c>
      <c r="T2778" s="289">
        <v>421.6290044817863</v>
      </c>
      <c r="U2778" s="289"/>
      <c r="V2778" s="170">
        <v>353.15037461538645</v>
      </c>
    </row>
    <row r="2779" spans="1:22" x14ac:dyDescent="0.25">
      <c r="A2779">
        <v>0</v>
      </c>
      <c r="B2779" s="287"/>
      <c r="C2779" s="287"/>
      <c r="D2779" s="287"/>
      <c r="E2779" s="297"/>
      <c r="F2779" s="296"/>
      <c r="G2779" s="295"/>
      <c r="H2779" s="288"/>
      <c r="I2779" s="294"/>
      <c r="J2779" s="225"/>
      <c r="K2779" s="293"/>
      <c r="L2779" s="289">
        <v>5.5279999999999996E-2</v>
      </c>
      <c r="M2779" s="201">
        <v>-6.4007611717283508</v>
      </c>
      <c r="N2779" s="201">
        <v>427.19421835962959</v>
      </c>
      <c r="O2779" s="201">
        <v>41.094000000000001</v>
      </c>
      <c r="P2779" s="292">
        <v>41.094000000000001</v>
      </c>
      <c r="Q2779" s="292">
        <v>427.19421835962959</v>
      </c>
      <c r="R2779" s="292">
        <v>-6.4284011717283507</v>
      </c>
      <c r="S2779" s="289">
        <v>421.65664448178626</v>
      </c>
      <c r="T2779" s="289">
        <v>421.68428448178628</v>
      </c>
      <c r="U2779" s="289"/>
      <c r="V2779" s="170">
        <v>353.17801461538642</v>
      </c>
    </row>
    <row r="2780" spans="1:22" x14ac:dyDescent="0.25">
      <c r="A2780">
        <v>0</v>
      </c>
      <c r="B2780" s="287" t="s">
        <v>2291</v>
      </c>
      <c r="C2780" s="287" t="s">
        <v>2315</v>
      </c>
      <c r="D2780" s="287" t="s">
        <v>1947</v>
      </c>
      <c r="E2780" s="297">
        <v>4218</v>
      </c>
      <c r="F2780" s="296" t="s">
        <v>2313</v>
      </c>
      <c r="G2780" s="295" t="s">
        <v>1982</v>
      </c>
      <c r="H2780" s="291" t="s">
        <v>1944</v>
      </c>
      <c r="I2780" s="294">
        <v>50</v>
      </c>
      <c r="J2780" s="292"/>
      <c r="K2780" s="270"/>
      <c r="L2780" s="201">
        <v>0.25</v>
      </c>
      <c r="M2780" s="201">
        <v>-6.5534011717283507</v>
      </c>
      <c r="N2780" s="201">
        <v>427.19421835962959</v>
      </c>
      <c r="O2780" s="201">
        <v>41.094000000000001</v>
      </c>
      <c r="P2780" s="292">
        <v>41.094000000000001</v>
      </c>
      <c r="Q2780" s="292">
        <v>427.19421835962959</v>
      </c>
      <c r="R2780" s="292">
        <v>-6.6784011717283507</v>
      </c>
      <c r="S2780" s="289">
        <v>421.80928448178628</v>
      </c>
      <c r="T2780" s="289">
        <v>421.93428448178628</v>
      </c>
      <c r="U2780" s="289"/>
      <c r="V2780" s="170">
        <v>353.33065461538644</v>
      </c>
    </row>
    <row r="2781" spans="1:22" x14ac:dyDescent="0.25">
      <c r="A2781">
        <v>0</v>
      </c>
      <c r="B2781" s="250"/>
      <c r="C2781" s="250"/>
      <c r="D2781" s="250"/>
      <c r="E2781" s="250"/>
      <c r="F2781" s="250"/>
      <c r="G2781" s="250"/>
      <c r="H2781" s="250"/>
      <c r="I2781" s="250"/>
      <c r="J2781" s="287"/>
      <c r="K2781" s="250"/>
      <c r="L2781" s="201">
        <v>0</v>
      </c>
      <c r="M2781" s="201">
        <v>-6.6784011717283507</v>
      </c>
      <c r="N2781" s="201">
        <v>427.19421835962959</v>
      </c>
      <c r="O2781" s="201">
        <v>41.094000000000001</v>
      </c>
      <c r="P2781" s="292">
        <v>41.094000000000001</v>
      </c>
      <c r="Q2781" s="292">
        <v>427.19421835962959</v>
      </c>
      <c r="R2781" s="292">
        <v>-6.6784011717283507</v>
      </c>
      <c r="S2781" s="289">
        <v>421.93428448178628</v>
      </c>
      <c r="T2781" s="289">
        <v>421.93428448178628</v>
      </c>
      <c r="U2781" s="292" t="s">
        <v>2312</v>
      </c>
      <c r="V2781" s="170">
        <v>353.45565461538644</v>
      </c>
    </row>
    <row r="2782" spans="1:22" x14ac:dyDescent="0.25">
      <c r="A2782">
        <v>0</v>
      </c>
      <c r="B2782" s="223"/>
      <c r="C2782" s="223"/>
      <c r="D2782" s="223"/>
      <c r="E2782" s="331"/>
      <c r="F2782" s="223" t="s">
        <v>619</v>
      </c>
      <c r="G2782" s="224"/>
      <c r="H2782" s="224" t="s">
        <v>4389</v>
      </c>
      <c r="I2782" s="271">
        <v>40</v>
      </c>
      <c r="J2782" s="292"/>
      <c r="K2782" s="270"/>
      <c r="L2782" s="201">
        <v>0.287771</v>
      </c>
      <c r="M2782" s="201">
        <v>-6.8222866717283512</v>
      </c>
      <c r="N2782" s="201">
        <v>427.19421835962959</v>
      </c>
      <c r="O2782" s="201">
        <v>41.094000000000001</v>
      </c>
      <c r="P2782" s="292">
        <v>41.094000000000001</v>
      </c>
      <c r="Q2782" s="292">
        <v>427.19421835962959</v>
      </c>
      <c r="R2782" s="292">
        <v>-6.9661721717283509</v>
      </c>
      <c r="S2782" s="289">
        <v>422.07816998178629</v>
      </c>
      <c r="T2782" s="289">
        <v>422.2220554817863</v>
      </c>
      <c r="U2782" s="289"/>
      <c r="V2782" s="170">
        <v>353.59954011538645</v>
      </c>
    </row>
    <row r="2783" spans="1:22" x14ac:dyDescent="0.25">
      <c r="A2783">
        <v>0</v>
      </c>
      <c r="B2783" s="223" t="s">
        <v>2291</v>
      </c>
      <c r="C2783" s="223" t="s">
        <v>2315</v>
      </c>
      <c r="D2783" s="223" t="s">
        <v>1509</v>
      </c>
      <c r="E2783" s="272">
        <v>4221</v>
      </c>
      <c r="F2783" s="223" t="s">
        <v>3817</v>
      </c>
      <c r="G2783" s="224" t="s">
        <v>4302</v>
      </c>
      <c r="H2783" s="224" t="s">
        <v>4383</v>
      </c>
      <c r="I2783" s="271"/>
      <c r="J2783" s="298"/>
      <c r="K2783" s="270"/>
      <c r="L2783" s="201">
        <v>0</v>
      </c>
      <c r="M2783" s="201">
        <v>-6.9661721717283509</v>
      </c>
      <c r="N2783" s="201">
        <v>427.19421835962959</v>
      </c>
      <c r="O2783" s="201">
        <v>41.094000000000001</v>
      </c>
      <c r="P2783" s="292">
        <v>41.094000000000001</v>
      </c>
      <c r="Q2783" s="292">
        <v>427.19421835962959</v>
      </c>
      <c r="R2783" s="292">
        <v>-6.9661721717283509</v>
      </c>
      <c r="S2783" s="289">
        <v>422.2220554817863</v>
      </c>
      <c r="T2783" s="289">
        <v>422.2220554817863</v>
      </c>
      <c r="U2783" s="289"/>
      <c r="V2783" s="170">
        <v>353.74342561538646</v>
      </c>
    </row>
    <row r="2784" spans="1:22" x14ac:dyDescent="0.25">
      <c r="A2784">
        <v>0</v>
      </c>
      <c r="B2784" s="223" t="s">
        <v>2291</v>
      </c>
      <c r="C2784" s="223" t="s">
        <v>2315</v>
      </c>
      <c r="D2784" s="223" t="s">
        <v>2152</v>
      </c>
      <c r="E2784" s="272">
        <v>4222</v>
      </c>
      <c r="F2784" s="223" t="s">
        <v>4423</v>
      </c>
      <c r="G2784" s="224" t="s">
        <v>2150</v>
      </c>
      <c r="H2784" s="224" t="s">
        <v>2149</v>
      </c>
      <c r="I2784" s="271"/>
      <c r="J2784" s="225"/>
      <c r="K2784" s="270"/>
      <c r="L2784" s="201">
        <v>0</v>
      </c>
      <c r="M2784" s="201">
        <v>-6.9661721717283509</v>
      </c>
      <c r="N2784" s="201">
        <v>427.19421835962959</v>
      </c>
      <c r="O2784" s="201">
        <v>41.094000000000001</v>
      </c>
      <c r="P2784" s="292">
        <v>41.094000000000001</v>
      </c>
      <c r="Q2784" s="292">
        <v>427.19421835962959</v>
      </c>
      <c r="R2784" s="292">
        <v>-6.9661721717283509</v>
      </c>
      <c r="S2784" s="289">
        <v>422.2220554817863</v>
      </c>
      <c r="T2784" s="289">
        <v>422.2220554817863</v>
      </c>
      <c r="U2784" s="289"/>
      <c r="V2784" s="170">
        <v>353.74342561538646</v>
      </c>
    </row>
    <row r="2785" spans="1:22" x14ac:dyDescent="0.25">
      <c r="A2785">
        <v>0</v>
      </c>
      <c r="B2785" s="606" t="s">
        <v>2291</v>
      </c>
      <c r="C2785" s="606" t="s">
        <v>2315</v>
      </c>
      <c r="D2785" s="606" t="s">
        <v>1973</v>
      </c>
      <c r="E2785" s="607">
        <v>4222</v>
      </c>
      <c r="F2785" s="606" t="s">
        <v>4424</v>
      </c>
      <c r="G2785" s="605" t="s">
        <v>4272</v>
      </c>
      <c r="H2785" s="605" t="s">
        <v>3482</v>
      </c>
      <c r="I2785" s="271"/>
      <c r="J2785" s="225"/>
      <c r="K2785" s="270"/>
      <c r="L2785" s="201">
        <v>0</v>
      </c>
      <c r="M2785" s="201">
        <v>-6.9661721717283509</v>
      </c>
      <c r="N2785" s="201">
        <v>427.19421835962959</v>
      </c>
      <c r="O2785" s="201">
        <v>41.094000000000001</v>
      </c>
      <c r="P2785" s="292">
        <v>41.094000000000001</v>
      </c>
      <c r="Q2785" s="292">
        <v>427.19421835962959</v>
      </c>
      <c r="R2785" s="292">
        <v>-6.9661721717283509</v>
      </c>
      <c r="S2785" s="289">
        <v>422.2220554817863</v>
      </c>
      <c r="T2785" s="289">
        <v>422.2220554817863</v>
      </c>
      <c r="U2785" s="289"/>
      <c r="V2785" s="170">
        <v>353.74342561538646</v>
      </c>
    </row>
    <row r="2786" spans="1:22" x14ac:dyDescent="0.25">
      <c r="A2786">
        <v>0</v>
      </c>
      <c r="B2786" s="223"/>
      <c r="C2786" s="223"/>
      <c r="D2786" s="223"/>
      <c r="E2786" s="331"/>
      <c r="F2786" s="223" t="s">
        <v>619</v>
      </c>
      <c r="G2786" s="224"/>
      <c r="H2786" s="224" t="s">
        <v>2100</v>
      </c>
      <c r="I2786" s="271"/>
      <c r="J2786" s="292"/>
      <c r="K2786" s="270"/>
      <c r="L2786" s="201">
        <v>0</v>
      </c>
      <c r="M2786" s="201">
        <v>-6.9661721717283509</v>
      </c>
      <c r="N2786" s="201">
        <v>427.19421835962959</v>
      </c>
      <c r="O2786" s="201">
        <v>41.094000000000001</v>
      </c>
      <c r="P2786" s="292">
        <v>41.094000000000001</v>
      </c>
      <c r="Q2786" s="292">
        <v>427.19421835962959</v>
      </c>
      <c r="R2786" s="292">
        <v>-6.9661721717283509</v>
      </c>
      <c r="S2786" s="289">
        <v>422.2220554817863</v>
      </c>
      <c r="T2786" s="289">
        <v>422.2220554817863</v>
      </c>
      <c r="U2786" s="289"/>
      <c r="V2786" s="170">
        <v>353.74342561538646</v>
      </c>
    </row>
    <row r="2787" spans="1:22" x14ac:dyDescent="0.25">
      <c r="A2787">
        <v>0</v>
      </c>
      <c r="B2787" s="223" t="s">
        <v>2291</v>
      </c>
      <c r="C2787" s="223" t="s">
        <v>2315</v>
      </c>
      <c r="D2787" s="223" t="s">
        <v>1990</v>
      </c>
      <c r="E2787" s="272">
        <v>4222</v>
      </c>
      <c r="F2787" s="223" t="s">
        <v>4425</v>
      </c>
      <c r="G2787" s="224" t="s">
        <v>1988</v>
      </c>
      <c r="H2787" s="224" t="s">
        <v>1987</v>
      </c>
      <c r="I2787" s="271"/>
      <c r="J2787" s="292"/>
      <c r="K2787" s="270"/>
      <c r="L2787" s="201">
        <v>0</v>
      </c>
      <c r="M2787" s="201">
        <v>-6.9661721717283509</v>
      </c>
      <c r="N2787" s="201">
        <v>427.19421835962959</v>
      </c>
      <c r="O2787" s="201">
        <v>41.094000000000001</v>
      </c>
      <c r="P2787" s="292">
        <v>41.094000000000001</v>
      </c>
      <c r="Q2787" s="292">
        <v>427.19421835962959</v>
      </c>
      <c r="R2787" s="292">
        <v>-6.9661721717283509</v>
      </c>
      <c r="S2787" s="289">
        <v>422.2220554817863</v>
      </c>
      <c r="T2787" s="289">
        <v>422.2220554817863</v>
      </c>
      <c r="U2787" s="289"/>
      <c r="V2787" s="170">
        <v>353.74342561538646</v>
      </c>
    </row>
    <row r="2788" spans="1:22" x14ac:dyDescent="0.25">
      <c r="A2788">
        <v>0</v>
      </c>
      <c r="B2788" s="223"/>
      <c r="C2788" s="223"/>
      <c r="D2788" s="223"/>
      <c r="E2788" s="331"/>
      <c r="F2788" s="223" t="s">
        <v>619</v>
      </c>
      <c r="G2788" s="224"/>
      <c r="H2788" s="224" t="s">
        <v>1962</v>
      </c>
      <c r="I2788" s="271">
        <v>40</v>
      </c>
      <c r="J2788" s="292"/>
      <c r="K2788" s="270"/>
      <c r="L2788" s="201">
        <v>0.212229</v>
      </c>
      <c r="M2788" s="201">
        <v>-7.0722866717283512</v>
      </c>
      <c r="N2788" s="201">
        <v>427.19421835962959</v>
      </c>
      <c r="O2788" s="201">
        <v>41.094000000000001</v>
      </c>
      <c r="P2788" s="292">
        <v>41.094000000000001</v>
      </c>
      <c r="Q2788" s="292">
        <v>427.19421835962959</v>
      </c>
      <c r="R2788" s="292">
        <v>-7.1784011717283507</v>
      </c>
      <c r="S2788" s="289">
        <v>422.32816998178629</v>
      </c>
      <c r="T2788" s="289">
        <v>422.43428448178628</v>
      </c>
      <c r="U2788" s="289"/>
      <c r="V2788" s="170">
        <v>353.84954011538645</v>
      </c>
    </row>
    <row r="2789" spans="1:22" x14ac:dyDescent="0.25">
      <c r="A2789">
        <v>0</v>
      </c>
      <c r="B2789" s="287" t="s">
        <v>2291</v>
      </c>
      <c r="C2789" s="287" t="s">
        <v>2315</v>
      </c>
      <c r="D2789" s="287" t="s">
        <v>1956</v>
      </c>
      <c r="E2789" s="297">
        <v>4226</v>
      </c>
      <c r="F2789" s="296" t="s">
        <v>2309</v>
      </c>
      <c r="G2789" s="295" t="s">
        <v>1982</v>
      </c>
      <c r="H2789" s="291" t="s">
        <v>1953</v>
      </c>
      <c r="I2789" s="294">
        <v>50</v>
      </c>
      <c r="J2789" s="292"/>
      <c r="K2789" s="270"/>
      <c r="L2789" s="201">
        <v>0.25</v>
      </c>
      <c r="M2789" s="201">
        <v>-7.3034011717283507</v>
      </c>
      <c r="N2789" s="201">
        <v>427.19421835962959</v>
      </c>
      <c r="O2789" s="201">
        <v>41.094000000000001</v>
      </c>
      <c r="P2789" s="292">
        <v>41.094000000000001</v>
      </c>
      <c r="Q2789" s="292">
        <v>427.19421835962959</v>
      </c>
      <c r="R2789" s="292">
        <v>-7.4284011717283507</v>
      </c>
      <c r="S2789" s="289">
        <v>422.55928448178628</v>
      </c>
      <c r="T2789" s="289">
        <v>422.68428448178628</v>
      </c>
      <c r="U2789" s="289"/>
      <c r="V2789" s="170">
        <v>354.08065461538644</v>
      </c>
    </row>
    <row r="2790" spans="1:22" x14ac:dyDescent="0.25">
      <c r="A2790">
        <v>0</v>
      </c>
      <c r="B2790" s="287"/>
      <c r="C2790" s="287"/>
      <c r="D2790" s="287"/>
      <c r="E2790" s="297"/>
      <c r="F2790" s="296"/>
      <c r="G2790" s="295"/>
      <c r="H2790" s="291"/>
      <c r="I2790" s="294"/>
      <c r="J2790" s="292"/>
      <c r="K2790" s="270"/>
      <c r="L2790" s="201">
        <v>2.5922939999999999</v>
      </c>
      <c r="M2790" s="201">
        <v>-8.7245481717283511</v>
      </c>
      <c r="N2790" s="201">
        <v>427.19421835962959</v>
      </c>
      <c r="O2790" s="201">
        <v>41.094000000000001</v>
      </c>
      <c r="P2790" s="292">
        <v>41.094000000000001</v>
      </c>
      <c r="Q2790" s="292">
        <v>427.19421835962959</v>
      </c>
      <c r="R2790" s="292">
        <v>-10.020695171728351</v>
      </c>
      <c r="S2790" s="289">
        <v>423.98043148178624</v>
      </c>
      <c r="T2790" s="289">
        <v>425.27657848178626</v>
      </c>
      <c r="U2790" s="289"/>
      <c r="V2790" s="170">
        <v>355.5018016153864</v>
      </c>
    </row>
    <row r="2791" spans="1:22" x14ac:dyDescent="0.25">
      <c r="A2791">
        <v>0</v>
      </c>
      <c r="B2791" s="606" t="s">
        <v>2291</v>
      </c>
      <c r="C2791" s="606" t="s">
        <v>2315</v>
      </c>
      <c r="D2791" s="606" t="s">
        <v>3335</v>
      </c>
      <c r="E2791" s="607">
        <v>4253</v>
      </c>
      <c r="F2791" s="606" t="s">
        <v>4154</v>
      </c>
      <c r="G2791" s="605" t="s">
        <v>4369</v>
      </c>
      <c r="H2791" s="605" t="s">
        <v>4286</v>
      </c>
      <c r="I2791" s="294"/>
      <c r="J2791" s="305"/>
      <c r="K2791" s="329"/>
      <c r="L2791" s="201">
        <v>0</v>
      </c>
      <c r="M2791" s="201">
        <v>-10.020695171728351</v>
      </c>
      <c r="N2791" s="201">
        <v>427.19421835962959</v>
      </c>
      <c r="O2791" s="201">
        <v>41.094000000000001</v>
      </c>
      <c r="P2791" s="292">
        <v>41.094000000000001</v>
      </c>
      <c r="Q2791" s="292">
        <v>427.19421835962959</v>
      </c>
      <c r="R2791" s="292">
        <v>-10.020695171728351</v>
      </c>
      <c r="S2791" s="289">
        <v>425.27657848178626</v>
      </c>
      <c r="T2791" s="289">
        <v>425.27657848178626</v>
      </c>
      <c r="U2791" s="289" t="s">
        <v>2305</v>
      </c>
      <c r="V2791" s="170">
        <v>356.79794861538642</v>
      </c>
    </row>
    <row r="2792" spans="1:22" x14ac:dyDescent="0.25">
      <c r="A2792">
        <v>0</v>
      </c>
      <c r="B2792" s="296"/>
      <c r="C2792" s="296"/>
      <c r="D2792" s="296"/>
      <c r="E2792" s="297"/>
      <c r="F2792" s="296"/>
      <c r="G2792" s="295"/>
      <c r="H2792" s="295"/>
      <c r="I2792" s="294"/>
      <c r="J2792" s="292"/>
      <c r="K2792" s="270"/>
      <c r="L2792" s="225">
        <v>2.3777059999999999</v>
      </c>
      <c r="M2792" s="201">
        <v>-11.20954817172835</v>
      </c>
      <c r="N2792" s="201">
        <v>427.19421835962959</v>
      </c>
      <c r="O2792" s="201">
        <v>41.094000000000001</v>
      </c>
      <c r="P2792" s="292">
        <v>41.094000000000001</v>
      </c>
      <c r="Q2792" s="292">
        <v>427.19421835962959</v>
      </c>
      <c r="R2792" s="292">
        <v>-12.39840117172835</v>
      </c>
      <c r="S2792" s="289">
        <v>426.46543148178625</v>
      </c>
      <c r="T2792" s="289">
        <v>427.65428448178625</v>
      </c>
      <c r="U2792" s="289"/>
      <c r="V2792" s="170">
        <v>357.98680161538641</v>
      </c>
    </row>
    <row r="2793" spans="1:22" x14ac:dyDescent="0.25">
      <c r="A2793">
        <v>0</v>
      </c>
      <c r="B2793" s="296" t="s">
        <v>2291</v>
      </c>
      <c r="C2793" s="296" t="s">
        <v>2315</v>
      </c>
      <c r="D2793" s="296" t="s">
        <v>2304</v>
      </c>
      <c r="E2793" s="300">
        <v>4277</v>
      </c>
      <c r="F2793" s="296" t="s">
        <v>2303</v>
      </c>
      <c r="G2793" s="295" t="s">
        <v>2302</v>
      </c>
      <c r="H2793" s="295" t="s">
        <v>2301</v>
      </c>
      <c r="I2793" s="294" t="s">
        <v>2300</v>
      </c>
      <c r="J2793" s="292"/>
      <c r="K2793" s="270"/>
      <c r="L2793" s="225">
        <v>0</v>
      </c>
      <c r="M2793" s="201">
        <v>-12.39840117172835</v>
      </c>
      <c r="N2793" s="201">
        <v>427.19421835962959</v>
      </c>
      <c r="O2793" s="201">
        <v>41.094000000000001</v>
      </c>
      <c r="P2793" s="292">
        <v>41.094000000000001</v>
      </c>
      <c r="Q2793" s="292">
        <v>427.19421835962959</v>
      </c>
      <c r="R2793" s="292">
        <v>-12.39840117172835</v>
      </c>
      <c r="S2793" s="289">
        <v>427.65428448178625</v>
      </c>
      <c r="T2793" s="289">
        <v>427.65428448178625</v>
      </c>
      <c r="U2793" s="289"/>
      <c r="V2793" s="170">
        <v>359.17565461538641</v>
      </c>
    </row>
    <row r="2794" spans="1:22" x14ac:dyDescent="0.25">
      <c r="A2794">
        <v>0</v>
      </c>
      <c r="B2794" s="296" t="s">
        <v>2291</v>
      </c>
      <c r="C2794" s="296" t="s">
        <v>2315</v>
      </c>
      <c r="D2794" s="296" t="s">
        <v>1990</v>
      </c>
      <c r="E2794" s="300">
        <v>4277</v>
      </c>
      <c r="F2794" s="296" t="s">
        <v>2299</v>
      </c>
      <c r="G2794" s="295" t="s">
        <v>1988</v>
      </c>
      <c r="H2794" s="295" t="s">
        <v>1987</v>
      </c>
      <c r="I2794" s="294"/>
      <c r="J2794" s="292"/>
      <c r="K2794" s="270"/>
      <c r="L2794" s="225">
        <v>0</v>
      </c>
      <c r="M2794" s="201">
        <v>-12.39840117172835</v>
      </c>
      <c r="N2794" s="201">
        <v>427.19421835962959</v>
      </c>
      <c r="O2794" s="201">
        <v>41.094000000000001</v>
      </c>
      <c r="P2794" s="292">
        <v>41.094000000000001</v>
      </c>
      <c r="Q2794" s="292">
        <v>427.19421835962959</v>
      </c>
      <c r="R2794" s="292">
        <v>-12.39840117172835</v>
      </c>
      <c r="S2794" s="289">
        <v>427.65428448178625</v>
      </c>
      <c r="T2794" s="289">
        <v>427.65428448178625</v>
      </c>
      <c r="U2794" s="289"/>
      <c r="V2794" s="170">
        <v>359.17565461538641</v>
      </c>
    </row>
    <row r="2795" spans="1:22" x14ac:dyDescent="0.25">
      <c r="A2795">
        <v>0</v>
      </c>
      <c r="B2795" s="296" t="s">
        <v>2291</v>
      </c>
      <c r="C2795" s="296" t="s">
        <v>2315</v>
      </c>
      <c r="D2795" s="296" t="s">
        <v>1509</v>
      </c>
      <c r="E2795" s="297">
        <v>4277</v>
      </c>
      <c r="F2795" s="296" t="s">
        <v>3818</v>
      </c>
      <c r="G2795" s="295" t="s">
        <v>4302</v>
      </c>
      <c r="H2795" s="295" t="s">
        <v>4383</v>
      </c>
      <c r="I2795" s="294"/>
      <c r="J2795" s="292"/>
      <c r="K2795" s="270"/>
      <c r="L2795" s="225">
        <v>0.32182699999999997</v>
      </c>
      <c r="M2795" s="201">
        <v>-12.559314671728352</v>
      </c>
      <c r="N2795" s="201">
        <v>427.19421835962959</v>
      </c>
      <c r="O2795" s="201">
        <v>41.094000000000001</v>
      </c>
      <c r="P2795" s="292">
        <v>41.094000000000001</v>
      </c>
      <c r="Q2795" s="292">
        <v>427.19421835962959</v>
      </c>
      <c r="R2795" s="292">
        <v>-12.720228171728351</v>
      </c>
      <c r="S2795" s="289">
        <v>427.81519798178624</v>
      </c>
      <c r="T2795" s="289">
        <v>427.97611148178623</v>
      </c>
      <c r="U2795" s="289"/>
      <c r="V2795" s="170">
        <v>359.3365681153864</v>
      </c>
    </row>
    <row r="2796" spans="1:22" x14ac:dyDescent="0.25">
      <c r="A2796">
        <v>0</v>
      </c>
      <c r="B2796" s="287" t="s">
        <v>2291</v>
      </c>
      <c r="C2796" s="287" t="s">
        <v>2315</v>
      </c>
      <c r="D2796" s="287" t="s">
        <v>1961</v>
      </c>
      <c r="E2796" s="297">
        <v>4281</v>
      </c>
      <c r="F2796" s="296" t="s">
        <v>2298</v>
      </c>
      <c r="G2796" s="295" t="s">
        <v>1984</v>
      </c>
      <c r="H2796" s="295" t="s">
        <v>1958</v>
      </c>
      <c r="I2796" s="294">
        <v>50</v>
      </c>
      <c r="J2796" s="292"/>
      <c r="K2796" s="270"/>
      <c r="L2796" s="201">
        <v>0.2</v>
      </c>
      <c r="M2796" s="201">
        <v>-12.820228171728351</v>
      </c>
      <c r="N2796" s="201">
        <v>427.19421835962959</v>
      </c>
      <c r="O2796" s="201">
        <v>41.094000000000001</v>
      </c>
      <c r="P2796" s="292">
        <v>41.094000000000001</v>
      </c>
      <c r="Q2796" s="292">
        <v>427.19421835962959</v>
      </c>
      <c r="R2796" s="292">
        <v>-12.92022817172835</v>
      </c>
      <c r="S2796" s="289">
        <v>428.0761114817862</v>
      </c>
      <c r="T2796" s="289">
        <v>428.17611148178622</v>
      </c>
      <c r="U2796" s="289"/>
      <c r="V2796" s="170">
        <v>359.59748161538636</v>
      </c>
    </row>
    <row r="2797" spans="1:22" x14ac:dyDescent="0.25">
      <c r="A2797">
        <v>0</v>
      </c>
      <c r="B2797" s="287"/>
      <c r="C2797" s="287"/>
      <c r="D2797" s="287"/>
      <c r="E2797" s="297"/>
      <c r="F2797" s="296" t="s">
        <v>619</v>
      </c>
      <c r="G2797" s="295"/>
      <c r="H2797" s="288"/>
      <c r="I2797" s="294"/>
      <c r="J2797" s="298"/>
      <c r="K2797" s="270"/>
      <c r="L2797" s="201">
        <v>0.12715000000000001</v>
      </c>
      <c r="M2797" s="201">
        <v>-12.983803171728351</v>
      </c>
      <c r="N2797" s="201">
        <v>427.19421835962959</v>
      </c>
      <c r="O2797" s="201">
        <v>41.094000000000001</v>
      </c>
      <c r="P2797" s="289">
        <v>41.094000000000001</v>
      </c>
      <c r="Q2797" s="292">
        <v>427.19421835962959</v>
      </c>
      <c r="R2797" s="292">
        <v>-13.047378171728351</v>
      </c>
      <c r="S2797" s="289">
        <v>428.23968648178618</v>
      </c>
      <c r="T2797" s="289">
        <v>428.30326148178619</v>
      </c>
      <c r="U2797" s="291"/>
      <c r="V2797" s="289">
        <v>359.76105661538634</v>
      </c>
    </row>
    <row r="2798" spans="1:22" x14ac:dyDescent="0.25">
      <c r="A2798">
        <v>0</v>
      </c>
      <c r="B2798" s="287" t="s">
        <v>2291</v>
      </c>
      <c r="C2798" s="287" t="s">
        <v>2315</v>
      </c>
      <c r="D2798" s="287" t="s">
        <v>111</v>
      </c>
      <c r="E2798" s="297">
        <v>4283</v>
      </c>
      <c r="F2798" s="296" t="s">
        <v>212</v>
      </c>
      <c r="G2798" s="288" t="s">
        <v>4288</v>
      </c>
      <c r="H2798" s="295" t="s">
        <v>1951</v>
      </c>
      <c r="I2798" s="294">
        <v>47.5</v>
      </c>
      <c r="J2798" s="292"/>
      <c r="K2798" s="270"/>
      <c r="L2798" s="201">
        <v>0</v>
      </c>
      <c r="M2798" s="201">
        <v>-13.047378171728351</v>
      </c>
      <c r="N2798" s="201">
        <v>427.19421835962959</v>
      </c>
      <c r="O2798" s="201">
        <v>41.094000000000001</v>
      </c>
      <c r="P2798" s="289">
        <v>41.094000000000001</v>
      </c>
      <c r="Q2798" s="292">
        <v>427.19421835962959</v>
      </c>
      <c r="R2798" s="292">
        <v>-13.047378171728351</v>
      </c>
      <c r="S2798" s="289">
        <v>428.30326148178619</v>
      </c>
      <c r="T2798" s="289">
        <v>428.30326148178619</v>
      </c>
      <c r="U2798" s="302">
        <v>0.13700000000000001</v>
      </c>
      <c r="V2798" s="289">
        <v>359.82463161538635</v>
      </c>
    </row>
    <row r="2799" spans="1:22" x14ac:dyDescent="0.25">
      <c r="A2799">
        <v>0</v>
      </c>
      <c r="B2799" s="287"/>
      <c r="C2799" s="287"/>
      <c r="D2799" s="287"/>
      <c r="E2799" s="297"/>
      <c r="F2799" s="296" t="s">
        <v>619</v>
      </c>
      <c r="G2799" s="287"/>
      <c r="H2799" s="287"/>
      <c r="I2799" s="301"/>
      <c r="J2799" s="225"/>
      <c r="K2799" s="270"/>
      <c r="L2799" s="201">
        <v>0.12284999999999999</v>
      </c>
      <c r="M2799" s="201">
        <v>-13.108803171728351</v>
      </c>
      <c r="N2799" s="201">
        <v>427.19421835962959</v>
      </c>
      <c r="O2799" s="201">
        <v>41.094000000000001</v>
      </c>
      <c r="P2799" s="289">
        <v>41.094000000000001</v>
      </c>
      <c r="Q2799" s="292">
        <v>427.19421835962959</v>
      </c>
      <c r="R2799" s="292">
        <v>-13.17022817172835</v>
      </c>
      <c r="S2799" s="289">
        <v>428.36468648178624</v>
      </c>
      <c r="T2799" s="289">
        <v>428.42611148178622</v>
      </c>
      <c r="U2799" s="289"/>
      <c r="V2799" s="289">
        <v>359.88605661538639</v>
      </c>
    </row>
    <row r="2800" spans="1:22" x14ac:dyDescent="0.25">
      <c r="A2800">
        <v>0</v>
      </c>
      <c r="B2800" s="287" t="s">
        <v>2291</v>
      </c>
      <c r="C2800" s="287" t="s">
        <v>2315</v>
      </c>
      <c r="D2800" s="287" t="s">
        <v>1947</v>
      </c>
      <c r="E2800" s="297">
        <v>4286</v>
      </c>
      <c r="F2800" s="296" t="s">
        <v>2297</v>
      </c>
      <c r="G2800" s="295" t="s">
        <v>1982</v>
      </c>
      <c r="H2800" s="291" t="s">
        <v>1944</v>
      </c>
      <c r="I2800" s="294">
        <v>50</v>
      </c>
      <c r="J2800" s="292"/>
      <c r="K2800" s="293"/>
      <c r="L2800" s="289">
        <v>0.25</v>
      </c>
      <c r="M2800" s="201">
        <v>-13.29522817172835</v>
      </c>
      <c r="N2800" s="201">
        <v>427.19421835962959</v>
      </c>
      <c r="O2800" s="201">
        <v>41.094000000000001</v>
      </c>
      <c r="P2800" s="289">
        <v>41.094000000000001</v>
      </c>
      <c r="Q2800" s="292">
        <v>427.19421835962959</v>
      </c>
      <c r="R2800" s="292">
        <v>-13.42022817172835</v>
      </c>
      <c r="S2800" s="289">
        <v>428.55111148178622</v>
      </c>
      <c r="T2800" s="289">
        <v>428.67611148178622</v>
      </c>
      <c r="U2800" s="289"/>
      <c r="V2800" s="289">
        <v>360.07248161538638</v>
      </c>
    </row>
    <row r="2801" spans="1:22" x14ac:dyDescent="0.25">
      <c r="A2801">
        <v>0</v>
      </c>
      <c r="B2801" s="287"/>
      <c r="C2801" s="287"/>
      <c r="D2801" s="287"/>
      <c r="E2801" s="297"/>
      <c r="F2801" s="296" t="s">
        <v>619</v>
      </c>
      <c r="G2801" s="295"/>
      <c r="H2801" s="288"/>
      <c r="I2801" s="294"/>
      <c r="J2801" s="292"/>
      <c r="K2801" s="293"/>
      <c r="L2801" s="289">
        <v>0.75</v>
      </c>
      <c r="M2801" s="201">
        <v>-13.79522817172835</v>
      </c>
      <c r="N2801" s="201">
        <v>427.19421835962959</v>
      </c>
      <c r="O2801" s="201">
        <v>41.094000000000001</v>
      </c>
      <c r="P2801" s="289">
        <v>41.094000000000001</v>
      </c>
      <c r="Q2801" s="292">
        <v>427.19421835962959</v>
      </c>
      <c r="R2801" s="292">
        <v>-14.17022817172835</v>
      </c>
      <c r="S2801" s="289">
        <v>429.05111148178622</v>
      </c>
      <c r="T2801" s="289">
        <v>429.42611148178622</v>
      </c>
      <c r="U2801" s="289"/>
      <c r="V2801" s="289">
        <v>360.57248161538638</v>
      </c>
    </row>
    <row r="2802" spans="1:22" x14ac:dyDescent="0.25">
      <c r="A2802">
        <v>0</v>
      </c>
      <c r="B2802" s="287" t="s">
        <v>2291</v>
      </c>
      <c r="C2802" s="287" t="s">
        <v>2315</v>
      </c>
      <c r="D2802" s="287" t="s">
        <v>1956</v>
      </c>
      <c r="E2802" s="297">
        <v>4296</v>
      </c>
      <c r="F2802" s="296" t="s">
        <v>2296</v>
      </c>
      <c r="G2802" s="295" t="s">
        <v>1982</v>
      </c>
      <c r="H2802" s="291" t="s">
        <v>1953</v>
      </c>
      <c r="I2802" s="294">
        <v>50</v>
      </c>
      <c r="J2802" s="292"/>
      <c r="K2802" s="293"/>
      <c r="L2802" s="289">
        <v>0.25</v>
      </c>
      <c r="M2802" s="201">
        <v>-14.29522817172835</v>
      </c>
      <c r="N2802" s="201">
        <v>427.19421835962959</v>
      </c>
      <c r="O2802" s="201">
        <v>41.094000000000001</v>
      </c>
      <c r="P2802" s="289">
        <v>41.094000000000001</v>
      </c>
      <c r="Q2802" s="292">
        <v>427.19421835962959</v>
      </c>
      <c r="R2802" s="292">
        <v>-14.42022817172835</v>
      </c>
      <c r="S2802" s="289">
        <v>429.55111148178622</v>
      </c>
      <c r="T2802" s="289">
        <v>429.67611148178622</v>
      </c>
      <c r="U2802" s="289"/>
      <c r="V2802" s="289">
        <v>361.07248161538638</v>
      </c>
    </row>
    <row r="2803" spans="1:22" x14ac:dyDescent="0.25">
      <c r="A2803">
        <v>0</v>
      </c>
      <c r="B2803" s="287"/>
      <c r="C2803" s="287"/>
      <c r="D2803" s="287"/>
      <c r="E2803" s="297"/>
      <c r="F2803" s="296"/>
      <c r="G2803" s="295"/>
      <c r="H2803" s="291"/>
      <c r="I2803" s="294"/>
      <c r="J2803" s="292"/>
      <c r="K2803" s="293"/>
      <c r="L2803" s="289">
        <v>0.87</v>
      </c>
      <c r="M2803" s="201">
        <v>-14.855228171728349</v>
      </c>
      <c r="N2803" s="201">
        <v>427.19421835962959</v>
      </c>
      <c r="O2803" s="201">
        <v>41.094000000000001</v>
      </c>
      <c r="P2803" s="289">
        <v>41.094000000000001</v>
      </c>
      <c r="Q2803" s="292">
        <v>427.19421835962959</v>
      </c>
      <c r="R2803" s="292">
        <v>-15.29022817172835</v>
      </c>
      <c r="S2803" s="289">
        <v>430.11111148178622</v>
      </c>
      <c r="T2803" s="289">
        <v>430.54611148178623</v>
      </c>
      <c r="U2803" s="289"/>
      <c r="V2803" s="289">
        <v>361.63248161538638</v>
      </c>
    </row>
    <row r="2804" spans="1:22" x14ac:dyDescent="0.25">
      <c r="A2804">
        <v>0</v>
      </c>
      <c r="B2804" s="296" t="s">
        <v>2291</v>
      </c>
      <c r="C2804" s="296" t="s">
        <v>2315</v>
      </c>
      <c r="D2804" s="296" t="s">
        <v>1509</v>
      </c>
      <c r="E2804" s="297">
        <v>4305</v>
      </c>
      <c r="F2804" s="296" t="s">
        <v>3819</v>
      </c>
      <c r="G2804" s="295" t="s">
        <v>4302</v>
      </c>
      <c r="H2804" s="295" t="s">
        <v>4383</v>
      </c>
      <c r="I2804" s="294"/>
      <c r="J2804" s="292"/>
      <c r="K2804" s="293"/>
      <c r="L2804" s="292">
        <v>0</v>
      </c>
      <c r="M2804" s="201">
        <v>-15.29022817172835</v>
      </c>
      <c r="N2804" s="201">
        <v>427.19421835962959</v>
      </c>
      <c r="O2804" s="201">
        <v>41.094000000000001</v>
      </c>
      <c r="P2804" s="289">
        <v>41.094000000000001</v>
      </c>
      <c r="Q2804" s="292">
        <v>427.19421835962959</v>
      </c>
      <c r="R2804" s="292">
        <v>-15.29022817172835</v>
      </c>
      <c r="S2804" s="292">
        <v>430.54611148178623</v>
      </c>
      <c r="T2804" s="292">
        <v>430.54611148178623</v>
      </c>
      <c r="U2804" s="292" t="s">
        <v>2295</v>
      </c>
      <c r="V2804" s="292">
        <v>362.06748161538638</v>
      </c>
    </row>
    <row r="2805" spans="1:22" x14ac:dyDescent="0.25">
      <c r="A2805">
        <v>0</v>
      </c>
      <c r="B2805" s="287"/>
      <c r="C2805" s="287"/>
      <c r="D2805" s="287"/>
      <c r="E2805" s="297"/>
      <c r="F2805" s="296"/>
      <c r="G2805" s="295"/>
      <c r="H2805" s="299"/>
      <c r="I2805" s="294"/>
      <c r="J2805" s="292"/>
      <c r="K2805" s="293"/>
      <c r="L2805" s="289">
        <v>2</v>
      </c>
      <c r="M2805" s="201">
        <v>-16.290228171728351</v>
      </c>
      <c r="N2805" s="201">
        <v>427.19421835962959</v>
      </c>
      <c r="O2805" s="201">
        <v>41.094000000000001</v>
      </c>
      <c r="P2805" s="289">
        <v>41.094000000000001</v>
      </c>
      <c r="Q2805" s="292">
        <v>427.19421835962959</v>
      </c>
      <c r="R2805" s="292">
        <v>-17.290228171728351</v>
      </c>
      <c r="S2805" s="289">
        <v>431.54611148178623</v>
      </c>
      <c r="T2805" s="289">
        <v>432.54611148178623</v>
      </c>
      <c r="U2805" s="289"/>
      <c r="V2805" s="289">
        <v>363.06748161538638</v>
      </c>
    </row>
    <row r="2806" spans="1:22" x14ac:dyDescent="0.25">
      <c r="A2806">
        <v>0</v>
      </c>
      <c r="B2806" s="287"/>
      <c r="C2806" s="287"/>
      <c r="D2806" s="287"/>
      <c r="E2806" s="297"/>
      <c r="F2806" s="287" t="s">
        <v>619</v>
      </c>
      <c r="G2806" s="295"/>
      <c r="H2806" s="295" t="s">
        <v>1962</v>
      </c>
      <c r="I2806" s="294">
        <v>40</v>
      </c>
      <c r="J2806" s="298"/>
      <c r="K2806" s="293"/>
      <c r="L2806" s="289">
        <v>0.103502</v>
      </c>
      <c r="M2806" s="201">
        <v>-17.341979171728351</v>
      </c>
      <c r="N2806" s="201">
        <v>427.19421835962959</v>
      </c>
      <c r="O2806" s="201">
        <v>41.094000000000001</v>
      </c>
      <c r="P2806" s="289">
        <v>41.094000000000001</v>
      </c>
      <c r="Q2806" s="292">
        <v>427.19421835962959</v>
      </c>
      <c r="R2806" s="292">
        <v>-17.39373017172835</v>
      </c>
      <c r="S2806" s="289">
        <v>432.59786248178619</v>
      </c>
      <c r="T2806" s="289">
        <v>432.64961348178622</v>
      </c>
      <c r="U2806" s="289"/>
      <c r="V2806" s="289">
        <v>364.11923261538635</v>
      </c>
    </row>
    <row r="2807" spans="1:22" x14ac:dyDescent="0.25">
      <c r="A2807">
        <v>0</v>
      </c>
      <c r="B2807" s="287" t="s">
        <v>2291</v>
      </c>
      <c r="C2807" s="287" t="s">
        <v>2315</v>
      </c>
      <c r="D2807" s="287" t="s">
        <v>111</v>
      </c>
      <c r="E2807" s="297">
        <v>4326</v>
      </c>
      <c r="F2807" s="296" t="s">
        <v>2294</v>
      </c>
      <c r="G2807" s="295" t="s">
        <v>2169</v>
      </c>
      <c r="H2807" s="295" t="s">
        <v>1951</v>
      </c>
      <c r="I2807" s="294">
        <v>40</v>
      </c>
      <c r="J2807" s="292"/>
      <c r="K2807" s="293"/>
      <c r="L2807" s="289">
        <v>0</v>
      </c>
      <c r="M2807" s="201">
        <v>-17.39373017172835</v>
      </c>
      <c r="N2807" s="201">
        <v>427.19421835962959</v>
      </c>
      <c r="O2807" s="201">
        <v>41.094000000000001</v>
      </c>
      <c r="P2807" s="289">
        <v>41.094000000000001</v>
      </c>
      <c r="Q2807" s="292">
        <v>427.19421835962959</v>
      </c>
      <c r="R2807" s="292">
        <v>-17.39373017172835</v>
      </c>
      <c r="S2807" s="289">
        <v>432.64961348178622</v>
      </c>
      <c r="T2807" s="289">
        <v>432.64961348178622</v>
      </c>
      <c r="U2807" s="289"/>
      <c r="V2807" s="289">
        <v>364.17098361538638</v>
      </c>
    </row>
    <row r="2808" spans="1:22" x14ac:dyDescent="0.25">
      <c r="A2808">
        <v>0</v>
      </c>
      <c r="B2808" s="287"/>
      <c r="C2808" s="287"/>
      <c r="D2808" s="287"/>
      <c r="E2808" s="297"/>
      <c r="F2808" s="296"/>
      <c r="G2808" s="295"/>
      <c r="H2808" s="295" t="s">
        <v>1969</v>
      </c>
      <c r="I2808" s="294"/>
      <c r="J2808" s="292"/>
      <c r="K2808" s="293"/>
      <c r="L2808" s="289">
        <v>0.14528199999999999</v>
      </c>
      <c r="M2808" s="201">
        <v>-17.466371171728351</v>
      </c>
      <c r="N2808" s="201">
        <v>427.19421835962959</v>
      </c>
      <c r="O2808" s="201">
        <v>41.094000000000001</v>
      </c>
      <c r="P2808" s="289">
        <v>41.094000000000001</v>
      </c>
      <c r="Q2808" s="292">
        <v>427.19421835962959</v>
      </c>
      <c r="R2808" s="292">
        <v>-17.539012171728352</v>
      </c>
      <c r="S2808" s="289">
        <v>432.72225448178625</v>
      </c>
      <c r="T2808" s="289">
        <v>432.79489548178623</v>
      </c>
      <c r="U2808" s="289"/>
      <c r="V2808" s="289">
        <v>364.24362461538641</v>
      </c>
    </row>
    <row r="2809" spans="1:22" x14ac:dyDescent="0.25">
      <c r="A2809">
        <v>0</v>
      </c>
      <c r="B2809" s="287" t="s">
        <v>2291</v>
      </c>
      <c r="C2809" s="287" t="s">
        <v>2315</v>
      </c>
      <c r="D2809" s="296" t="s">
        <v>1973</v>
      </c>
      <c r="E2809" s="297">
        <v>4328</v>
      </c>
      <c r="F2809" s="296" t="s">
        <v>2293</v>
      </c>
      <c r="G2809" s="295" t="s">
        <v>4272</v>
      </c>
      <c r="H2809" s="295" t="s">
        <v>4382</v>
      </c>
      <c r="I2809" s="294"/>
      <c r="J2809" s="292"/>
      <c r="K2809" s="293"/>
      <c r="L2809" s="289">
        <v>0</v>
      </c>
      <c r="M2809" s="201">
        <v>-17.539012171728352</v>
      </c>
      <c r="N2809" s="201">
        <v>427.19421835962959</v>
      </c>
      <c r="O2809" s="201">
        <v>41.094000000000001</v>
      </c>
      <c r="P2809" s="289">
        <v>41.094000000000001</v>
      </c>
      <c r="Q2809" s="292">
        <v>427.19421835962959</v>
      </c>
      <c r="R2809" s="292">
        <v>-17.539012171728352</v>
      </c>
      <c r="S2809" s="289">
        <v>432.79489548178623</v>
      </c>
      <c r="T2809" s="289">
        <v>432.79489548178623</v>
      </c>
      <c r="U2809" s="289"/>
      <c r="V2809" s="289">
        <v>364.31626561538638</v>
      </c>
    </row>
    <row r="2810" spans="1:22" x14ac:dyDescent="0.25">
      <c r="A2810">
        <v>0</v>
      </c>
      <c r="B2810" s="296" t="s">
        <v>2291</v>
      </c>
      <c r="C2810" s="296" t="s">
        <v>2315</v>
      </c>
      <c r="D2810" s="296" t="s">
        <v>3125</v>
      </c>
      <c r="E2810" s="300">
        <v>4328</v>
      </c>
      <c r="F2810" s="296" t="s">
        <v>3956</v>
      </c>
      <c r="G2810" s="295" t="s">
        <v>4390</v>
      </c>
      <c r="H2810" s="295" t="s">
        <v>4391</v>
      </c>
      <c r="I2810" s="294">
        <v>37</v>
      </c>
      <c r="J2810" s="298"/>
      <c r="K2810" s="293"/>
      <c r="L2810" s="289">
        <v>0</v>
      </c>
      <c r="M2810" s="201">
        <v>-17.539012171728352</v>
      </c>
      <c r="N2810" s="201">
        <v>427.19421835962959</v>
      </c>
      <c r="O2810" s="201">
        <v>41.094000000000001</v>
      </c>
      <c r="P2810" s="289">
        <v>41.094000000000001</v>
      </c>
      <c r="Q2810" s="292">
        <v>427.19421835962959</v>
      </c>
      <c r="R2810" s="292">
        <v>-17.539012171728352</v>
      </c>
      <c r="S2810" s="289">
        <v>432.79489548178623</v>
      </c>
      <c r="T2810" s="289">
        <v>432.79489548178623</v>
      </c>
      <c r="U2810" s="289"/>
      <c r="V2810" s="289">
        <v>364.31626561538638</v>
      </c>
    </row>
    <row r="2811" spans="1:22" x14ac:dyDescent="0.25">
      <c r="A2811">
        <v>0</v>
      </c>
      <c r="B2811" s="287" t="s">
        <v>2291</v>
      </c>
      <c r="C2811" s="287" t="s">
        <v>2315</v>
      </c>
      <c r="D2811" s="287" t="s">
        <v>1990</v>
      </c>
      <c r="E2811" s="297">
        <v>4328</v>
      </c>
      <c r="F2811" s="296" t="s">
        <v>2290</v>
      </c>
      <c r="G2811" s="295" t="s">
        <v>1988</v>
      </c>
      <c r="H2811" s="295" t="s">
        <v>1987</v>
      </c>
      <c r="I2811" s="294"/>
      <c r="J2811" s="292"/>
      <c r="K2811" s="293"/>
      <c r="L2811" s="289">
        <v>0</v>
      </c>
      <c r="M2811" s="201">
        <v>-17.539012171728352</v>
      </c>
      <c r="N2811" s="201">
        <v>427.19421835962959</v>
      </c>
      <c r="O2811" s="201">
        <v>41.094000000000001</v>
      </c>
      <c r="P2811" s="289">
        <v>41.094000000000001</v>
      </c>
      <c r="Q2811" s="292">
        <v>427.19421835962959</v>
      </c>
      <c r="R2811" s="292">
        <v>-17.539012171728352</v>
      </c>
      <c r="S2811" s="289">
        <v>432.79489548178623</v>
      </c>
      <c r="T2811" s="289">
        <v>432.79489548178623</v>
      </c>
      <c r="U2811" s="289"/>
      <c r="V2811" s="289">
        <v>364.31626561538638</v>
      </c>
    </row>
    <row r="2812" spans="1:22" x14ac:dyDescent="0.25">
      <c r="A2812">
        <v>0</v>
      </c>
      <c r="B2812" s="287"/>
      <c r="C2812" s="287"/>
      <c r="D2812" s="287"/>
      <c r="E2812" s="297"/>
      <c r="F2812" s="296"/>
      <c r="G2812" s="295"/>
      <c r="H2812" s="295" t="s">
        <v>1962</v>
      </c>
      <c r="I2812" s="294">
        <v>40</v>
      </c>
      <c r="J2812" s="292"/>
      <c r="K2812" s="293"/>
      <c r="L2812" s="289">
        <v>0.13121600000000003</v>
      </c>
      <c r="M2812" s="201">
        <v>-17.604620171728349</v>
      </c>
      <c r="N2812" s="201">
        <v>427.19421835962959</v>
      </c>
      <c r="O2812" s="201">
        <v>41.094000000000001</v>
      </c>
      <c r="P2812" s="289">
        <v>41.094000000000001</v>
      </c>
      <c r="Q2812" s="292">
        <v>427.19421835962959</v>
      </c>
      <c r="R2812" s="292">
        <v>-17.67022817172835</v>
      </c>
      <c r="S2812" s="289">
        <v>432.86050348178622</v>
      </c>
      <c r="T2812" s="289">
        <v>432.92611148178622</v>
      </c>
      <c r="U2812" s="289"/>
      <c r="V2812" s="289">
        <v>364.38187361538638</v>
      </c>
    </row>
    <row r="2813" spans="1:22" x14ac:dyDescent="0.25">
      <c r="A2813">
        <v>0</v>
      </c>
      <c r="B2813" s="288"/>
      <c r="C2813" s="287"/>
      <c r="D2813" s="287"/>
      <c r="E2813" s="297"/>
      <c r="F2813" s="296" t="s">
        <v>619</v>
      </c>
      <c r="G2813" s="295"/>
      <c r="H2813" s="295"/>
      <c r="I2813" s="294"/>
      <c r="J2813" s="292"/>
      <c r="K2813" s="293"/>
      <c r="L2813" s="292">
        <v>0</v>
      </c>
      <c r="M2813" s="201">
        <v>-17.67022817172835</v>
      </c>
      <c r="N2813" s="201">
        <v>427.19421835962959</v>
      </c>
      <c r="O2813" s="201">
        <v>41.094000000000001</v>
      </c>
      <c r="P2813" s="291">
        <v>41.094000000000001</v>
      </c>
      <c r="Q2813" s="290">
        <v>427.19421835962959</v>
      </c>
      <c r="R2813" s="290">
        <v>-17.67022817172835</v>
      </c>
      <c r="S2813" s="289">
        <v>432.92611148178622</v>
      </c>
      <c r="T2813" s="289">
        <v>432.92611148178622</v>
      </c>
      <c r="U2813" s="288"/>
      <c r="V2813" s="289">
        <v>364.44748161538638</v>
      </c>
    </row>
    <row r="2814" spans="1:22" x14ac:dyDescent="0.25">
      <c r="A2814">
        <v>0</v>
      </c>
      <c r="B2814" s="260" t="s">
        <v>2084</v>
      </c>
      <c r="C2814" s="260" t="s">
        <v>2289</v>
      </c>
      <c r="D2814" s="260" t="s">
        <v>1981</v>
      </c>
      <c r="E2814" s="261">
        <v>4330</v>
      </c>
      <c r="F2814" s="255" t="s">
        <v>2288</v>
      </c>
      <c r="G2814" s="265"/>
      <c r="H2814" s="265" t="s">
        <v>1978</v>
      </c>
      <c r="I2814" s="284">
        <v>40</v>
      </c>
      <c r="J2814" s="256"/>
      <c r="K2814" s="257"/>
      <c r="L2814" s="255">
        <v>5.7403999999999997E-2</v>
      </c>
      <c r="M2814" s="201">
        <v>-17.69893017172835</v>
      </c>
      <c r="N2814" s="201">
        <v>427.19421835962959</v>
      </c>
      <c r="O2814" s="201">
        <v>41.094000000000001</v>
      </c>
      <c r="P2814" s="255">
        <v>41.094000000000001</v>
      </c>
      <c r="Q2814" s="255">
        <v>427.19421835962959</v>
      </c>
      <c r="R2814" s="255">
        <v>-17.727632171728349</v>
      </c>
      <c r="S2814" s="255">
        <v>432.95481348178623</v>
      </c>
      <c r="T2814" s="255">
        <v>432.98351548178624</v>
      </c>
      <c r="U2814" s="255"/>
      <c r="V2814" s="170">
        <v>364.47618361538639</v>
      </c>
    </row>
    <row r="2815" spans="1:22" x14ac:dyDescent="0.25">
      <c r="A2815">
        <v>0</v>
      </c>
      <c r="B2815" s="286"/>
      <c r="C2815" s="286"/>
      <c r="D2815" s="286"/>
      <c r="E2815" s="285"/>
      <c r="F2815" s="260" t="s">
        <v>619</v>
      </c>
      <c r="G2815" s="259"/>
      <c r="H2815" s="259" t="s">
        <v>2198</v>
      </c>
      <c r="I2815" s="258"/>
      <c r="J2815" s="256"/>
      <c r="K2815" s="257"/>
      <c r="L2815" s="256">
        <v>0.16770400000000002</v>
      </c>
      <c r="M2815" s="201">
        <v>-17.811484171728349</v>
      </c>
      <c r="N2815" s="201">
        <v>427.19421835962959</v>
      </c>
      <c r="O2815" s="201">
        <v>41.094000000000001</v>
      </c>
      <c r="P2815" s="255">
        <v>41.094000000000001</v>
      </c>
      <c r="Q2815" s="255">
        <v>427.19421835962959</v>
      </c>
      <c r="R2815" s="255">
        <v>-17.895336171728349</v>
      </c>
      <c r="S2815" s="256">
        <v>433.06736748178628</v>
      </c>
      <c r="T2815" s="256">
        <v>433.15121948178626</v>
      </c>
      <c r="U2815" s="263"/>
      <c r="V2815" s="170">
        <v>364.58873761538644</v>
      </c>
    </row>
    <row r="2816" spans="1:22" x14ac:dyDescent="0.25">
      <c r="A2816">
        <v>0</v>
      </c>
      <c r="B2816" s="286" t="s">
        <v>2084</v>
      </c>
      <c r="C2816" s="286" t="s">
        <v>2289</v>
      </c>
      <c r="D2816" s="286" t="s">
        <v>2197</v>
      </c>
      <c r="E2816" s="285">
        <v>4334</v>
      </c>
      <c r="F2816" s="260" t="s">
        <v>2287</v>
      </c>
      <c r="G2816" s="259"/>
      <c r="H2816" s="259" t="s">
        <v>2175</v>
      </c>
      <c r="I2816" s="258">
        <v>40</v>
      </c>
      <c r="J2816" s="255"/>
      <c r="K2816" s="257"/>
      <c r="L2816" s="256">
        <v>0.49565599999999999</v>
      </c>
      <c r="M2816" s="201">
        <v>-18.143164171728351</v>
      </c>
      <c r="N2816" s="201">
        <v>427.19421835962959</v>
      </c>
      <c r="O2816" s="201">
        <v>41.094000000000001</v>
      </c>
      <c r="P2816" s="255">
        <v>41.094000000000001</v>
      </c>
      <c r="Q2816" s="255">
        <v>427.19421835962959</v>
      </c>
      <c r="R2816" s="255">
        <v>-18.39099217172835</v>
      </c>
      <c r="S2816" s="256">
        <v>433.39904748178623</v>
      </c>
      <c r="T2816" s="256">
        <v>433.64687548178625</v>
      </c>
      <c r="U2816" s="256"/>
      <c r="V2816" s="170">
        <v>364.92041761538638</v>
      </c>
    </row>
    <row r="2817" spans="1:22" x14ac:dyDescent="0.25">
      <c r="A2817">
        <v>0</v>
      </c>
      <c r="B2817" s="286" t="s">
        <v>2084</v>
      </c>
      <c r="C2817" s="286" t="s">
        <v>2289</v>
      </c>
      <c r="D2817" s="286" t="s">
        <v>2174</v>
      </c>
      <c r="E2817" s="285">
        <v>4336</v>
      </c>
      <c r="F2817" s="260" t="s">
        <v>2286</v>
      </c>
      <c r="G2817" s="259"/>
      <c r="H2817" s="259" t="s">
        <v>4278</v>
      </c>
      <c r="I2817" s="258"/>
      <c r="J2817" s="255"/>
      <c r="K2817" s="257"/>
      <c r="L2817" s="256">
        <v>0</v>
      </c>
      <c r="M2817" s="201">
        <v>-18.39099217172835</v>
      </c>
      <c r="N2817" s="201">
        <v>427.19421835962959</v>
      </c>
      <c r="O2817" s="201">
        <v>41.094000000000001</v>
      </c>
      <c r="P2817" s="255">
        <v>41.094000000000001</v>
      </c>
      <c r="Q2817" s="255">
        <v>427.19421835962959</v>
      </c>
      <c r="R2817" s="255">
        <v>-18.39099217172835</v>
      </c>
      <c r="S2817" s="256">
        <v>433.64687548178625</v>
      </c>
      <c r="T2817" s="256">
        <v>433.64687548178625</v>
      </c>
      <c r="U2817" s="256"/>
      <c r="V2817" s="170">
        <v>365.16824561538641</v>
      </c>
    </row>
    <row r="2818" spans="1:22" x14ac:dyDescent="0.25">
      <c r="A2818">
        <v>0</v>
      </c>
      <c r="B2818" s="286"/>
      <c r="C2818" s="286"/>
      <c r="D2818" s="286"/>
      <c r="E2818" s="285"/>
      <c r="F2818" s="260"/>
      <c r="G2818" s="259"/>
      <c r="H2818" s="259"/>
      <c r="I2818" s="258"/>
      <c r="J2818" s="255"/>
      <c r="K2818" s="257"/>
      <c r="L2818" s="256">
        <v>0</v>
      </c>
      <c r="M2818" s="201">
        <v>-18.39099217172835</v>
      </c>
      <c r="N2818" s="201">
        <v>427.19421835962959</v>
      </c>
      <c r="O2818" s="201">
        <v>41.094000000000001</v>
      </c>
      <c r="P2818" s="255">
        <v>41.094000000000001</v>
      </c>
      <c r="Q2818" s="255">
        <v>427.19421835962959</v>
      </c>
      <c r="R2818" s="255">
        <v>-18.39099217172835</v>
      </c>
      <c r="S2818" s="256">
        <v>433.64687548178625</v>
      </c>
      <c r="T2818" s="256">
        <v>433.64687548178625</v>
      </c>
      <c r="U2818" s="256"/>
      <c r="V2818" s="170">
        <v>365.16824561538641</v>
      </c>
    </row>
    <row r="2819" spans="1:22" x14ac:dyDescent="0.25">
      <c r="A2819">
        <v>0</v>
      </c>
      <c r="B2819" s="286"/>
      <c r="C2819" s="286"/>
      <c r="D2819" s="286"/>
      <c r="E2819" s="285"/>
      <c r="F2819" s="260" t="s">
        <v>619</v>
      </c>
      <c r="G2819" s="259"/>
      <c r="H2819" s="259" t="s">
        <v>1962</v>
      </c>
      <c r="I2819" s="258"/>
      <c r="J2819" s="255"/>
      <c r="K2819" s="257"/>
      <c r="L2819" s="256">
        <v>9.9516999999999994E-2</v>
      </c>
      <c r="M2819" s="201">
        <v>-18.440750671728349</v>
      </c>
      <c r="N2819" s="201">
        <v>427.19421835962959</v>
      </c>
      <c r="O2819" s="201">
        <v>41.094000000000001</v>
      </c>
      <c r="P2819" s="255">
        <v>41.094000000000001</v>
      </c>
      <c r="Q2819" s="255">
        <v>427.19421835962959</v>
      </c>
      <c r="R2819" s="255">
        <v>-18.490509171728348</v>
      </c>
      <c r="S2819" s="256">
        <v>433.69663398178625</v>
      </c>
      <c r="T2819" s="256">
        <v>433.74639248178624</v>
      </c>
      <c r="U2819" s="256"/>
      <c r="V2819" s="170">
        <v>365.21800411538641</v>
      </c>
    </row>
    <row r="2820" spans="1:22" x14ac:dyDescent="0.25">
      <c r="A2820">
        <v>0</v>
      </c>
      <c r="B2820" s="286" t="s">
        <v>2084</v>
      </c>
      <c r="C2820" s="286" t="s">
        <v>2289</v>
      </c>
      <c r="D2820" s="286" t="s">
        <v>2194</v>
      </c>
      <c r="E2820" s="285">
        <v>4340</v>
      </c>
      <c r="F2820" s="260" t="s">
        <v>2285</v>
      </c>
      <c r="G2820" s="259"/>
      <c r="H2820" s="259" t="s">
        <v>2175</v>
      </c>
      <c r="I2820" s="258">
        <v>40</v>
      </c>
      <c r="J2820" s="255"/>
      <c r="K2820" s="257"/>
      <c r="L2820" s="256">
        <v>0.49565599999999999</v>
      </c>
      <c r="M2820" s="201">
        <v>-18.738337171728347</v>
      </c>
      <c r="N2820" s="201">
        <v>427.19421835962959</v>
      </c>
      <c r="O2820" s="201">
        <v>41.094000000000001</v>
      </c>
      <c r="P2820" s="255">
        <v>41.094000000000001</v>
      </c>
      <c r="Q2820" s="255">
        <v>427.19421835962959</v>
      </c>
      <c r="R2820" s="255">
        <v>-18.986165171728349</v>
      </c>
      <c r="S2820" s="256">
        <v>433.99422048178621</v>
      </c>
      <c r="T2820" s="256">
        <v>434.24204848178624</v>
      </c>
      <c r="U2820" s="256"/>
      <c r="V2820" s="170">
        <v>365.51559061538637</v>
      </c>
    </row>
    <row r="2821" spans="1:22" x14ac:dyDescent="0.25">
      <c r="A2821">
        <v>0</v>
      </c>
      <c r="B2821" s="286"/>
      <c r="C2821" s="286"/>
      <c r="D2821" s="286"/>
      <c r="E2821" s="285"/>
      <c r="F2821" s="260" t="s">
        <v>619</v>
      </c>
      <c r="G2821" s="259"/>
      <c r="H2821" s="259"/>
      <c r="I2821" s="258"/>
      <c r="J2821" s="255"/>
      <c r="K2821" s="257"/>
      <c r="L2821" s="256">
        <v>0</v>
      </c>
      <c r="M2821" s="201">
        <v>-18.986165171728349</v>
      </c>
      <c r="N2821" s="201">
        <v>427.19421835962959</v>
      </c>
      <c r="O2821" s="201">
        <v>41.094000000000001</v>
      </c>
      <c r="P2821" s="255">
        <v>41.094000000000001</v>
      </c>
      <c r="Q2821" s="255">
        <v>427.19421835962959</v>
      </c>
      <c r="R2821" s="255">
        <v>-18.986165171728349</v>
      </c>
      <c r="S2821" s="256">
        <v>434.24204848178624</v>
      </c>
      <c r="T2821" s="256">
        <v>434.24204848178624</v>
      </c>
      <c r="U2821" s="256"/>
      <c r="V2821" s="170">
        <v>365.7634186153864</v>
      </c>
    </row>
    <row r="2822" spans="1:22" x14ac:dyDescent="0.25">
      <c r="A2822">
        <v>0</v>
      </c>
      <c r="B2822" s="286"/>
      <c r="C2822" s="286"/>
      <c r="D2822" s="286"/>
      <c r="E2822" s="285"/>
      <c r="F2822" s="260"/>
      <c r="G2822" s="259"/>
      <c r="H2822" s="259"/>
      <c r="I2822" s="258"/>
      <c r="J2822" s="255"/>
      <c r="K2822" s="257"/>
      <c r="L2822" s="256">
        <v>0</v>
      </c>
      <c r="M2822" s="201">
        <v>-18.986165171728349</v>
      </c>
      <c r="N2822" s="201">
        <v>427.19421835962959</v>
      </c>
      <c r="O2822" s="201">
        <v>41.094000000000001</v>
      </c>
      <c r="P2822" s="255">
        <v>41.094000000000001</v>
      </c>
      <c r="Q2822" s="255">
        <v>427.19421835962959</v>
      </c>
      <c r="R2822" s="255">
        <v>-18.986165171728349</v>
      </c>
      <c r="S2822" s="256">
        <v>434.24204848178624</v>
      </c>
      <c r="T2822" s="256">
        <v>434.24204848178624</v>
      </c>
      <c r="U2822" s="256"/>
      <c r="V2822" s="170">
        <v>365.7634186153864</v>
      </c>
    </row>
    <row r="2823" spans="1:22" x14ac:dyDescent="0.25">
      <c r="A2823">
        <v>0</v>
      </c>
      <c r="B2823" s="286"/>
      <c r="C2823" s="286"/>
      <c r="D2823" s="286"/>
      <c r="E2823" s="285"/>
      <c r="F2823" s="260" t="s">
        <v>619</v>
      </c>
      <c r="G2823" s="259"/>
      <c r="H2823" s="259" t="s">
        <v>1962</v>
      </c>
      <c r="I2823" s="258"/>
      <c r="J2823" s="255"/>
      <c r="K2823" s="257"/>
      <c r="L2823" s="256">
        <v>9.9516999999999994E-2</v>
      </c>
      <c r="M2823" s="201">
        <v>-19.035923671728348</v>
      </c>
      <c r="N2823" s="201">
        <v>427.19421835962959</v>
      </c>
      <c r="O2823" s="201">
        <v>41.094000000000001</v>
      </c>
      <c r="P2823" s="255">
        <v>41.094000000000001</v>
      </c>
      <c r="Q2823" s="255">
        <v>427.19421835962959</v>
      </c>
      <c r="R2823" s="255">
        <v>-19.085682171728347</v>
      </c>
      <c r="S2823" s="256">
        <v>434.29180698178624</v>
      </c>
      <c r="T2823" s="256">
        <v>434.34156548178623</v>
      </c>
      <c r="U2823" s="256"/>
      <c r="V2823" s="170">
        <v>365.8131771153864</v>
      </c>
    </row>
    <row r="2824" spans="1:22" x14ac:dyDescent="0.25">
      <c r="A2824">
        <v>0</v>
      </c>
      <c r="B2824" s="286" t="s">
        <v>2084</v>
      </c>
      <c r="C2824" s="286" t="s">
        <v>2289</v>
      </c>
      <c r="D2824" s="286" t="s">
        <v>2192</v>
      </c>
      <c r="E2824" s="285">
        <v>4346</v>
      </c>
      <c r="F2824" s="260" t="s">
        <v>2284</v>
      </c>
      <c r="G2824" s="259"/>
      <c r="H2824" s="259" t="s">
        <v>2175</v>
      </c>
      <c r="I2824" s="258">
        <v>40</v>
      </c>
      <c r="J2824" s="255"/>
      <c r="K2824" s="257"/>
      <c r="L2824" s="256">
        <v>0.49565599999999999</v>
      </c>
      <c r="M2824" s="201">
        <v>-19.333510171728349</v>
      </c>
      <c r="N2824" s="201">
        <v>427.19421835962959</v>
      </c>
      <c r="O2824" s="201">
        <v>41.094000000000001</v>
      </c>
      <c r="P2824" s="255">
        <v>41.094000000000001</v>
      </c>
      <c r="Q2824" s="255">
        <v>427.19421835962959</v>
      </c>
      <c r="R2824" s="255">
        <v>-19.581338171728348</v>
      </c>
      <c r="S2824" s="256">
        <v>434.5893934817862</v>
      </c>
      <c r="T2824" s="256">
        <v>434.83722148178623</v>
      </c>
      <c r="U2824" s="256"/>
      <c r="V2824" s="170">
        <v>366.11076361538636</v>
      </c>
    </row>
    <row r="2825" spans="1:22" x14ac:dyDescent="0.25">
      <c r="A2825">
        <v>0</v>
      </c>
      <c r="B2825" s="286"/>
      <c r="C2825" s="286"/>
      <c r="D2825" s="286"/>
      <c r="E2825" s="285"/>
      <c r="F2825" s="260" t="s">
        <v>619</v>
      </c>
      <c r="G2825" s="259"/>
      <c r="H2825" s="259"/>
      <c r="I2825" s="258"/>
      <c r="J2825" s="255"/>
      <c r="K2825" s="257"/>
      <c r="L2825" s="256">
        <v>0</v>
      </c>
      <c r="M2825" s="201">
        <v>-19.581338171728348</v>
      </c>
      <c r="N2825" s="201">
        <v>427.19421835962959</v>
      </c>
      <c r="O2825" s="201">
        <v>41.094000000000001</v>
      </c>
      <c r="P2825" s="255">
        <v>41.094000000000001</v>
      </c>
      <c r="Q2825" s="255">
        <v>427.19421835962959</v>
      </c>
      <c r="R2825" s="255">
        <v>-19.581338171728348</v>
      </c>
      <c r="S2825" s="256">
        <v>434.83722148178623</v>
      </c>
      <c r="T2825" s="256">
        <v>434.83722148178623</v>
      </c>
      <c r="U2825" s="256"/>
      <c r="V2825" s="170">
        <v>366.35859161538639</v>
      </c>
    </row>
    <row r="2826" spans="1:22" x14ac:dyDescent="0.25">
      <c r="A2826">
        <v>0</v>
      </c>
      <c r="B2826" s="286"/>
      <c r="C2826" s="286"/>
      <c r="D2826" s="286"/>
      <c r="E2826" s="285"/>
      <c r="F2826" s="260"/>
      <c r="G2826" s="259"/>
      <c r="H2826" s="259"/>
      <c r="I2826" s="258"/>
      <c r="J2826" s="255"/>
      <c r="K2826" s="257"/>
      <c r="L2826" s="256">
        <v>0</v>
      </c>
      <c r="M2826" s="201">
        <v>-19.581338171728348</v>
      </c>
      <c r="N2826" s="201">
        <v>427.19421835962959</v>
      </c>
      <c r="O2826" s="201">
        <v>41.094000000000001</v>
      </c>
      <c r="P2826" s="255">
        <v>41.094000000000001</v>
      </c>
      <c r="Q2826" s="255">
        <v>427.19421835962959</v>
      </c>
      <c r="R2826" s="255">
        <v>-19.581338171728348</v>
      </c>
      <c r="S2826" s="256">
        <v>434.83722148178623</v>
      </c>
      <c r="T2826" s="256">
        <v>434.83722148178623</v>
      </c>
      <c r="U2826" s="256"/>
      <c r="V2826" s="170">
        <v>366.35859161538639</v>
      </c>
    </row>
    <row r="2827" spans="1:22" x14ac:dyDescent="0.25">
      <c r="A2827">
        <v>0</v>
      </c>
      <c r="B2827" s="286"/>
      <c r="C2827" s="286"/>
      <c r="D2827" s="286"/>
      <c r="E2827" s="285"/>
      <c r="F2827" s="260" t="s">
        <v>619</v>
      </c>
      <c r="G2827" s="259"/>
      <c r="H2827" s="259" t="s">
        <v>1962</v>
      </c>
      <c r="I2827" s="258"/>
      <c r="J2827" s="255"/>
      <c r="K2827" s="257"/>
      <c r="L2827" s="256">
        <v>9.9516999999999994E-2</v>
      </c>
      <c r="M2827" s="201">
        <v>-19.631096671728347</v>
      </c>
      <c r="N2827" s="201">
        <v>427.19421835962959</v>
      </c>
      <c r="O2827" s="201">
        <v>41.094000000000001</v>
      </c>
      <c r="P2827" s="255">
        <v>41.094000000000001</v>
      </c>
      <c r="Q2827" s="255">
        <v>427.19421835962959</v>
      </c>
      <c r="R2827" s="255">
        <v>-19.680855171728346</v>
      </c>
      <c r="S2827" s="256">
        <v>434.88697998178623</v>
      </c>
      <c r="T2827" s="256">
        <v>434.93673848178622</v>
      </c>
      <c r="U2827" s="256"/>
      <c r="V2827" s="170">
        <v>366.40835011538638</v>
      </c>
    </row>
    <row r="2828" spans="1:22" x14ac:dyDescent="0.25">
      <c r="A2828">
        <v>0</v>
      </c>
      <c r="B2828" s="286" t="s">
        <v>2084</v>
      </c>
      <c r="C2828" s="286" t="s">
        <v>2289</v>
      </c>
      <c r="D2828" s="286" t="s">
        <v>2190</v>
      </c>
      <c r="E2828" s="285">
        <v>4352</v>
      </c>
      <c r="F2828" s="260" t="s">
        <v>2283</v>
      </c>
      <c r="G2828" s="259"/>
      <c r="H2828" s="259" t="s">
        <v>2175</v>
      </c>
      <c r="I2828" s="258">
        <v>40</v>
      </c>
      <c r="J2828" s="255"/>
      <c r="K2828" s="257"/>
      <c r="L2828" s="256">
        <v>0.49565599999999999</v>
      </c>
      <c r="M2828" s="201">
        <v>-19.928683171728345</v>
      </c>
      <c r="N2828" s="201">
        <v>427.19421835962959</v>
      </c>
      <c r="O2828" s="201">
        <v>41.094000000000001</v>
      </c>
      <c r="P2828" s="255">
        <v>41.094000000000001</v>
      </c>
      <c r="Q2828" s="255">
        <v>427.19421835962959</v>
      </c>
      <c r="R2828" s="255">
        <v>-20.176511171728347</v>
      </c>
      <c r="S2828" s="256">
        <v>435.18456648178619</v>
      </c>
      <c r="T2828" s="256">
        <v>435.43239448178622</v>
      </c>
      <c r="U2828" s="256"/>
      <c r="V2828" s="170">
        <v>366.70593661538635</v>
      </c>
    </row>
    <row r="2829" spans="1:22" x14ac:dyDescent="0.25">
      <c r="A2829">
        <v>0</v>
      </c>
      <c r="B2829" s="286" t="s">
        <v>2084</v>
      </c>
      <c r="C2829" s="286" t="s">
        <v>2289</v>
      </c>
      <c r="D2829" s="286" t="s">
        <v>2174</v>
      </c>
      <c r="E2829" s="285">
        <v>4354</v>
      </c>
      <c r="F2829" s="260" t="s">
        <v>2282</v>
      </c>
      <c r="G2829" s="259"/>
      <c r="H2829" s="259" t="s">
        <v>4278</v>
      </c>
      <c r="I2829" s="258"/>
      <c r="J2829" s="255"/>
      <c r="K2829" s="257"/>
      <c r="L2829" s="256">
        <v>0</v>
      </c>
      <c r="M2829" s="201">
        <v>-20.176511171728347</v>
      </c>
      <c r="N2829" s="201">
        <v>427.19421835962959</v>
      </c>
      <c r="O2829" s="201">
        <v>41.094000000000001</v>
      </c>
      <c r="P2829" s="255">
        <v>41.094000000000001</v>
      </c>
      <c r="Q2829" s="255">
        <v>427.19421835962959</v>
      </c>
      <c r="R2829" s="255">
        <v>-20.176511171728347</v>
      </c>
      <c r="S2829" s="256">
        <v>435.43239448178622</v>
      </c>
      <c r="T2829" s="256">
        <v>435.43239448178622</v>
      </c>
      <c r="U2829" s="256"/>
      <c r="V2829" s="170">
        <v>366.95376461538638</v>
      </c>
    </row>
    <row r="2830" spans="1:22" x14ac:dyDescent="0.25">
      <c r="A2830">
        <v>0</v>
      </c>
      <c r="B2830" s="286"/>
      <c r="C2830" s="286"/>
      <c r="D2830" s="286"/>
      <c r="E2830" s="285"/>
      <c r="F2830" s="260"/>
      <c r="G2830" s="259"/>
      <c r="H2830" s="259"/>
      <c r="I2830" s="258"/>
      <c r="J2830" s="255"/>
      <c r="K2830" s="257"/>
      <c r="L2830" s="256">
        <v>0</v>
      </c>
      <c r="M2830" s="201">
        <v>-20.176511171728347</v>
      </c>
      <c r="N2830" s="201">
        <v>427.19421835962959</v>
      </c>
      <c r="O2830" s="201">
        <v>41.094000000000001</v>
      </c>
      <c r="P2830" s="255">
        <v>41.094000000000001</v>
      </c>
      <c r="Q2830" s="255">
        <v>427.19421835962959</v>
      </c>
      <c r="R2830" s="255">
        <v>-20.176511171728347</v>
      </c>
      <c r="S2830" s="256">
        <v>435.43239448178622</v>
      </c>
      <c r="T2830" s="256">
        <v>435.43239448178622</v>
      </c>
      <c r="U2830" s="256"/>
      <c r="V2830" s="170">
        <v>366.95376461538638</v>
      </c>
    </row>
    <row r="2831" spans="1:22" x14ac:dyDescent="0.25">
      <c r="A2831">
        <v>0</v>
      </c>
      <c r="B2831" s="286"/>
      <c r="C2831" s="286"/>
      <c r="D2831" s="286"/>
      <c r="E2831" s="285"/>
      <c r="F2831" s="260"/>
      <c r="G2831" s="259"/>
      <c r="H2831" s="259" t="s">
        <v>1962</v>
      </c>
      <c r="I2831" s="258"/>
      <c r="J2831" s="255"/>
      <c r="K2831" s="257"/>
      <c r="L2831" s="256">
        <v>0.15525</v>
      </c>
      <c r="M2831" s="201">
        <v>-20.254136171728348</v>
      </c>
      <c r="N2831" s="201">
        <v>427.19421835962959</v>
      </c>
      <c r="O2831" s="201">
        <v>41.094000000000001</v>
      </c>
      <c r="P2831" s="255">
        <v>41.094000000000001</v>
      </c>
      <c r="Q2831" s="255">
        <v>427.19421835962959</v>
      </c>
      <c r="R2831" s="255">
        <v>-20.331761171728346</v>
      </c>
      <c r="S2831" s="256">
        <v>435.51001948178623</v>
      </c>
      <c r="T2831" s="256">
        <v>435.58764448178624</v>
      </c>
      <c r="U2831" s="256"/>
      <c r="V2831" s="170">
        <v>367.03138961538639</v>
      </c>
    </row>
    <row r="2832" spans="1:22" x14ac:dyDescent="0.25">
      <c r="A2832">
        <v>0</v>
      </c>
      <c r="B2832" s="286" t="s">
        <v>2084</v>
      </c>
      <c r="C2832" s="286" t="s">
        <v>2289</v>
      </c>
      <c r="D2832" s="286" t="s">
        <v>2187</v>
      </c>
      <c r="E2832" s="285">
        <v>4358</v>
      </c>
      <c r="F2832" s="260" t="s">
        <v>2281</v>
      </c>
      <c r="G2832" s="259" t="s">
        <v>2185</v>
      </c>
      <c r="H2832" s="259" t="s">
        <v>2184</v>
      </c>
      <c r="I2832" s="258">
        <v>40</v>
      </c>
      <c r="J2832" s="255"/>
      <c r="K2832" s="257"/>
      <c r="L2832" s="256">
        <v>0.5</v>
      </c>
      <c r="M2832" s="201">
        <v>-20.581761171728346</v>
      </c>
      <c r="N2832" s="201">
        <v>427.19421835962959</v>
      </c>
      <c r="O2832" s="201">
        <v>41.094000000000001</v>
      </c>
      <c r="P2832" s="255">
        <v>41.094000000000001</v>
      </c>
      <c r="Q2832" s="255">
        <v>427.19421835962959</v>
      </c>
      <c r="R2832" s="255">
        <v>-20.831761171728346</v>
      </c>
      <c r="S2832" s="256">
        <v>435.83764448178624</v>
      </c>
      <c r="T2832" s="256">
        <v>436.08764448178624</v>
      </c>
      <c r="U2832" s="256"/>
      <c r="V2832" s="170">
        <v>367.3590146153864</v>
      </c>
    </row>
    <row r="2833" spans="1:22" x14ac:dyDescent="0.25">
      <c r="A2833">
        <v>0</v>
      </c>
      <c r="B2833" s="286"/>
      <c r="C2833" s="286"/>
      <c r="D2833" s="286"/>
      <c r="E2833" s="285"/>
      <c r="F2833" s="260" t="s">
        <v>619</v>
      </c>
      <c r="G2833" s="259"/>
      <c r="H2833" s="259" t="s">
        <v>1962</v>
      </c>
      <c r="I2833" s="258"/>
      <c r="J2833" s="255"/>
      <c r="K2833" s="257"/>
      <c r="L2833" s="256">
        <v>0.15525</v>
      </c>
      <c r="M2833" s="201">
        <v>-20.909386171728343</v>
      </c>
      <c r="N2833" s="201">
        <v>427.19421835962959</v>
      </c>
      <c r="O2833" s="201">
        <v>41.094000000000001</v>
      </c>
      <c r="P2833" s="255">
        <v>41.094000000000001</v>
      </c>
      <c r="Q2833" s="255">
        <v>427.19421835962959</v>
      </c>
      <c r="R2833" s="255">
        <v>-20.987011171728344</v>
      </c>
      <c r="S2833" s="256">
        <v>436.16526948178625</v>
      </c>
      <c r="T2833" s="256">
        <v>436.24289448178627</v>
      </c>
      <c r="U2833" s="256"/>
      <c r="V2833" s="170">
        <v>367.68663961538641</v>
      </c>
    </row>
    <row r="2834" spans="1:22" x14ac:dyDescent="0.25">
      <c r="A2834">
        <v>0</v>
      </c>
      <c r="B2834" s="286" t="s">
        <v>2084</v>
      </c>
      <c r="C2834" s="286" t="s">
        <v>2289</v>
      </c>
      <c r="D2834" s="286" t="s">
        <v>2183</v>
      </c>
      <c r="E2834" s="285">
        <v>4365</v>
      </c>
      <c r="F2834" s="260" t="s">
        <v>2280</v>
      </c>
      <c r="G2834" s="259"/>
      <c r="H2834" s="259" t="s">
        <v>2175</v>
      </c>
      <c r="I2834" s="258">
        <v>40</v>
      </c>
      <c r="J2834" s="255"/>
      <c r="K2834" s="257"/>
      <c r="L2834" s="256">
        <v>0.49565599999999999</v>
      </c>
      <c r="M2834" s="201">
        <v>-21.234839171728346</v>
      </c>
      <c r="N2834" s="201">
        <v>427.19421835962959</v>
      </c>
      <c r="O2834" s="201">
        <v>41.094000000000001</v>
      </c>
      <c r="P2834" s="255">
        <v>41.094000000000001</v>
      </c>
      <c r="Q2834" s="255">
        <v>427.19421835962959</v>
      </c>
      <c r="R2834" s="255">
        <v>-21.482667171728345</v>
      </c>
      <c r="S2834" s="256">
        <v>436.49072248178624</v>
      </c>
      <c r="T2834" s="256">
        <v>436.73855048178626</v>
      </c>
      <c r="U2834" s="256"/>
      <c r="V2834" s="170">
        <v>368.01209261538639</v>
      </c>
    </row>
    <row r="2835" spans="1:22" x14ac:dyDescent="0.25">
      <c r="A2835">
        <v>0</v>
      </c>
      <c r="B2835" s="286"/>
      <c r="C2835" s="286"/>
      <c r="D2835" s="286"/>
      <c r="E2835" s="285"/>
      <c r="F2835" s="260" t="s">
        <v>619</v>
      </c>
      <c r="G2835" s="259"/>
      <c r="H2835" s="259"/>
      <c r="I2835" s="258"/>
      <c r="J2835" s="255"/>
      <c r="K2835" s="257"/>
      <c r="L2835" s="256">
        <v>0</v>
      </c>
      <c r="M2835" s="201">
        <v>-21.482667171728345</v>
      </c>
      <c r="N2835" s="201">
        <v>427.19421835962959</v>
      </c>
      <c r="O2835" s="201">
        <v>41.094000000000001</v>
      </c>
      <c r="P2835" s="255">
        <v>41.094000000000001</v>
      </c>
      <c r="Q2835" s="255">
        <v>427.19421835962959</v>
      </c>
      <c r="R2835" s="255">
        <v>-21.482667171728345</v>
      </c>
      <c r="S2835" s="256">
        <v>436.73855048178626</v>
      </c>
      <c r="T2835" s="256">
        <v>436.73855048178626</v>
      </c>
      <c r="U2835" s="256"/>
      <c r="V2835" s="170">
        <v>368.25992061538642</v>
      </c>
    </row>
    <row r="2836" spans="1:22" x14ac:dyDescent="0.25">
      <c r="A2836">
        <v>0</v>
      </c>
      <c r="B2836" s="286"/>
      <c r="C2836" s="286"/>
      <c r="D2836" s="286"/>
      <c r="E2836" s="285"/>
      <c r="F2836" s="260"/>
      <c r="G2836" s="259"/>
      <c r="H2836" s="259"/>
      <c r="I2836" s="258"/>
      <c r="J2836" s="255"/>
      <c r="K2836" s="257"/>
      <c r="L2836" s="256">
        <v>0</v>
      </c>
      <c r="M2836" s="201">
        <v>-21.482667171728345</v>
      </c>
      <c r="N2836" s="201">
        <v>427.19421835962959</v>
      </c>
      <c r="O2836" s="201">
        <v>41.094000000000001</v>
      </c>
      <c r="P2836" s="255">
        <v>41.094000000000001</v>
      </c>
      <c r="Q2836" s="255">
        <v>427.19421835962959</v>
      </c>
      <c r="R2836" s="255">
        <v>-21.482667171728345</v>
      </c>
      <c r="S2836" s="256">
        <v>436.73855048178626</v>
      </c>
      <c r="T2836" s="256">
        <v>436.73855048178626</v>
      </c>
      <c r="U2836" s="256"/>
      <c r="V2836" s="170">
        <v>368.25992061538642</v>
      </c>
    </row>
    <row r="2837" spans="1:22" x14ac:dyDescent="0.25">
      <c r="A2837">
        <v>0</v>
      </c>
      <c r="B2837" s="286"/>
      <c r="C2837" s="286"/>
      <c r="D2837" s="286"/>
      <c r="E2837" s="285"/>
      <c r="F2837" s="260"/>
      <c r="G2837" s="259"/>
      <c r="H2837" s="259" t="s">
        <v>1962</v>
      </c>
      <c r="I2837" s="258"/>
      <c r="J2837" s="255"/>
      <c r="K2837" s="257"/>
      <c r="L2837" s="256">
        <v>9.9516999999999994E-2</v>
      </c>
      <c r="M2837" s="201">
        <v>-21.532425671728344</v>
      </c>
      <c r="N2837" s="201">
        <v>427.19421835962959</v>
      </c>
      <c r="O2837" s="201">
        <v>41.094000000000001</v>
      </c>
      <c r="P2837" s="255">
        <v>41.094000000000001</v>
      </c>
      <c r="Q2837" s="255">
        <v>427.19421835962959</v>
      </c>
      <c r="R2837" s="255">
        <v>-21.582184171728343</v>
      </c>
      <c r="S2837" s="256">
        <v>436.78830898178626</v>
      </c>
      <c r="T2837" s="256">
        <v>436.83806748178625</v>
      </c>
      <c r="U2837" s="256"/>
      <c r="V2837" s="170">
        <v>368.30967911538642</v>
      </c>
    </row>
    <row r="2838" spans="1:22" x14ac:dyDescent="0.25">
      <c r="A2838">
        <v>0</v>
      </c>
      <c r="B2838" s="286" t="s">
        <v>2084</v>
      </c>
      <c r="C2838" s="286" t="s">
        <v>2289</v>
      </c>
      <c r="D2838" s="286" t="s">
        <v>2181</v>
      </c>
      <c r="E2838" s="285">
        <v>4371</v>
      </c>
      <c r="F2838" s="260" t="s">
        <v>2279</v>
      </c>
      <c r="G2838" s="259"/>
      <c r="H2838" s="259" t="s">
        <v>2175</v>
      </c>
      <c r="I2838" s="258">
        <v>40</v>
      </c>
      <c r="J2838" s="255"/>
      <c r="K2838" s="257"/>
      <c r="L2838" s="256">
        <v>0.49565599999999999</v>
      </c>
      <c r="M2838" s="201">
        <v>-21.830012171728342</v>
      </c>
      <c r="N2838" s="201">
        <v>427.19421835962959</v>
      </c>
      <c r="O2838" s="201">
        <v>41.094000000000001</v>
      </c>
      <c r="P2838" s="255">
        <v>41.094000000000001</v>
      </c>
      <c r="Q2838" s="255">
        <v>427.19421835962959</v>
      </c>
      <c r="R2838" s="255">
        <v>-22.077840171728344</v>
      </c>
      <c r="S2838" s="256">
        <v>437.08589548178622</v>
      </c>
      <c r="T2838" s="256">
        <v>437.33372348178625</v>
      </c>
      <c r="U2838" s="256"/>
      <c r="V2838" s="170">
        <v>368.60726561538638</v>
      </c>
    </row>
    <row r="2839" spans="1:22" x14ac:dyDescent="0.25">
      <c r="A2839">
        <v>0</v>
      </c>
      <c r="B2839" s="286"/>
      <c r="C2839" s="286"/>
      <c r="D2839" s="286"/>
      <c r="E2839" s="285"/>
      <c r="F2839" s="260" t="s">
        <v>619</v>
      </c>
      <c r="G2839" s="259"/>
      <c r="H2839" s="259"/>
      <c r="I2839" s="258"/>
      <c r="J2839" s="255"/>
      <c r="K2839" s="257"/>
      <c r="L2839" s="256">
        <v>0</v>
      </c>
      <c r="M2839" s="201">
        <v>-22.077840171728344</v>
      </c>
      <c r="N2839" s="201">
        <v>427.19421835962959</v>
      </c>
      <c r="O2839" s="201">
        <v>41.094000000000001</v>
      </c>
      <c r="P2839" s="255">
        <v>41.094000000000001</v>
      </c>
      <c r="Q2839" s="255">
        <v>427.19421835962959</v>
      </c>
      <c r="R2839" s="255">
        <v>-22.077840171728344</v>
      </c>
      <c r="S2839" s="256">
        <v>437.33372348178625</v>
      </c>
      <c r="T2839" s="256">
        <v>437.33372348178625</v>
      </c>
      <c r="U2839" s="256"/>
      <c r="V2839" s="170">
        <v>368.85509361538641</v>
      </c>
    </row>
    <row r="2840" spans="1:22" x14ac:dyDescent="0.25">
      <c r="A2840">
        <v>0</v>
      </c>
      <c r="B2840" s="286"/>
      <c r="C2840" s="286"/>
      <c r="D2840" s="286"/>
      <c r="E2840" s="285"/>
      <c r="F2840" s="260"/>
      <c r="G2840" s="259"/>
      <c r="H2840" s="259"/>
      <c r="I2840" s="258"/>
      <c r="J2840" s="255"/>
      <c r="K2840" s="257"/>
      <c r="L2840" s="256">
        <v>0</v>
      </c>
      <c r="M2840" s="201">
        <v>-22.077840171728344</v>
      </c>
      <c r="N2840" s="201">
        <v>427.19421835962959</v>
      </c>
      <c r="O2840" s="201">
        <v>41.094000000000001</v>
      </c>
      <c r="P2840" s="255">
        <v>41.094000000000001</v>
      </c>
      <c r="Q2840" s="255">
        <v>427.19421835962959</v>
      </c>
      <c r="R2840" s="255">
        <v>-22.077840171728344</v>
      </c>
      <c r="S2840" s="256">
        <v>437.33372348178625</v>
      </c>
      <c r="T2840" s="256">
        <v>437.33372348178625</v>
      </c>
      <c r="U2840" s="256"/>
      <c r="V2840" s="170">
        <v>368.85509361538641</v>
      </c>
    </row>
    <row r="2841" spans="1:22" x14ac:dyDescent="0.25">
      <c r="A2841">
        <v>0</v>
      </c>
      <c r="B2841" s="286"/>
      <c r="C2841" s="286"/>
      <c r="D2841" s="286"/>
      <c r="E2841" s="285"/>
      <c r="F2841" s="260" t="s">
        <v>619</v>
      </c>
      <c r="G2841" s="259"/>
      <c r="H2841" s="259" t="s">
        <v>1962</v>
      </c>
      <c r="I2841" s="258"/>
      <c r="J2841" s="255"/>
      <c r="K2841" s="257"/>
      <c r="L2841" s="256">
        <v>9.9516999999999994E-2</v>
      </c>
      <c r="M2841" s="201">
        <v>-22.127598671728343</v>
      </c>
      <c r="N2841" s="201">
        <v>427.19421835962959</v>
      </c>
      <c r="O2841" s="201">
        <v>41.094000000000001</v>
      </c>
      <c r="P2841" s="255">
        <v>41.094000000000001</v>
      </c>
      <c r="Q2841" s="255">
        <v>427.19421835962959</v>
      </c>
      <c r="R2841" s="255">
        <v>-22.177357171728342</v>
      </c>
      <c r="S2841" s="256">
        <v>437.38348198178625</v>
      </c>
      <c r="T2841" s="256">
        <v>437.43324048178624</v>
      </c>
      <c r="U2841" s="256"/>
      <c r="V2841" s="170">
        <v>368.9048521153864</v>
      </c>
    </row>
    <row r="2842" spans="1:22" x14ac:dyDescent="0.25">
      <c r="A2842">
        <v>0</v>
      </c>
      <c r="B2842" s="286" t="s">
        <v>2084</v>
      </c>
      <c r="C2842" s="286" t="s">
        <v>2289</v>
      </c>
      <c r="D2842" s="286" t="s">
        <v>2179</v>
      </c>
      <c r="E2842" s="285">
        <v>4377</v>
      </c>
      <c r="F2842" s="260" t="s">
        <v>2278</v>
      </c>
      <c r="G2842" s="259"/>
      <c r="H2842" s="259" t="s">
        <v>2175</v>
      </c>
      <c r="I2842" s="258">
        <v>40</v>
      </c>
      <c r="J2842" s="255"/>
      <c r="K2842" s="257"/>
      <c r="L2842" s="256">
        <v>0.49565599999999999</v>
      </c>
      <c r="M2842" s="201">
        <v>-22.425185171728344</v>
      </c>
      <c r="N2842" s="201">
        <v>427.19421835962959</v>
      </c>
      <c r="O2842" s="201">
        <v>41.094000000000001</v>
      </c>
      <c r="P2842" s="255">
        <v>41.094000000000001</v>
      </c>
      <c r="Q2842" s="255">
        <v>427.19421835962959</v>
      </c>
      <c r="R2842" s="255">
        <v>-22.673013171728343</v>
      </c>
      <c r="S2842" s="256">
        <v>437.68106848178621</v>
      </c>
      <c r="T2842" s="256">
        <v>437.92889648178624</v>
      </c>
      <c r="U2842" s="256"/>
      <c r="V2842" s="170">
        <v>369.20243861538637</v>
      </c>
    </row>
    <row r="2843" spans="1:22" x14ac:dyDescent="0.25">
      <c r="A2843">
        <v>0</v>
      </c>
      <c r="B2843" s="286"/>
      <c r="C2843" s="286"/>
      <c r="D2843" s="286"/>
      <c r="E2843" s="285"/>
      <c r="F2843" s="260" t="s">
        <v>619</v>
      </c>
      <c r="G2843" s="259"/>
      <c r="H2843" s="259"/>
      <c r="I2843" s="258"/>
      <c r="J2843" s="255"/>
      <c r="K2843" s="257"/>
      <c r="L2843" s="256">
        <v>0</v>
      </c>
      <c r="M2843" s="201">
        <v>-22.673013171728343</v>
      </c>
      <c r="N2843" s="201">
        <v>427.19421835962959</v>
      </c>
      <c r="O2843" s="201">
        <v>41.094000000000001</v>
      </c>
      <c r="P2843" s="255">
        <v>41.094000000000001</v>
      </c>
      <c r="Q2843" s="255">
        <v>427.19421835962959</v>
      </c>
      <c r="R2843" s="255">
        <v>-22.673013171728343</v>
      </c>
      <c r="S2843" s="256">
        <v>437.92889648178624</v>
      </c>
      <c r="T2843" s="256">
        <v>437.92889648178624</v>
      </c>
      <c r="U2843" s="256"/>
      <c r="V2843" s="170">
        <v>369.4502666153864</v>
      </c>
    </row>
    <row r="2844" spans="1:22" x14ac:dyDescent="0.25">
      <c r="A2844">
        <v>0</v>
      </c>
      <c r="B2844" s="286"/>
      <c r="C2844" s="286"/>
      <c r="D2844" s="286"/>
      <c r="E2844" s="285"/>
      <c r="F2844" s="260"/>
      <c r="G2844" s="259"/>
      <c r="H2844" s="259"/>
      <c r="I2844" s="258"/>
      <c r="J2844" s="255"/>
      <c r="K2844" s="257"/>
      <c r="L2844" s="256">
        <v>0</v>
      </c>
      <c r="M2844" s="201">
        <v>-22.673013171728343</v>
      </c>
      <c r="N2844" s="201">
        <v>427.19421835962959</v>
      </c>
      <c r="O2844" s="201">
        <v>41.094000000000001</v>
      </c>
      <c r="P2844" s="255">
        <v>41.094000000000001</v>
      </c>
      <c r="Q2844" s="255">
        <v>427.19421835962959</v>
      </c>
      <c r="R2844" s="255">
        <v>-22.673013171728343</v>
      </c>
      <c r="S2844" s="256">
        <v>437.92889648178624</v>
      </c>
      <c r="T2844" s="256">
        <v>437.92889648178624</v>
      </c>
      <c r="U2844" s="256"/>
      <c r="V2844" s="170">
        <v>369.4502666153864</v>
      </c>
    </row>
    <row r="2845" spans="1:22" x14ac:dyDescent="0.25">
      <c r="A2845">
        <v>0</v>
      </c>
      <c r="B2845" s="286"/>
      <c r="C2845" s="286"/>
      <c r="D2845" s="286"/>
      <c r="E2845" s="285"/>
      <c r="F2845" s="260" t="s">
        <v>619</v>
      </c>
      <c r="G2845" s="259"/>
      <c r="H2845" s="259" t="s">
        <v>1962</v>
      </c>
      <c r="I2845" s="258"/>
      <c r="J2845" s="255"/>
      <c r="K2845" s="257"/>
      <c r="L2845" s="256">
        <v>9.9516999999999994E-2</v>
      </c>
      <c r="M2845" s="201">
        <v>-22.722771671728342</v>
      </c>
      <c r="N2845" s="201">
        <v>427.19421835962959</v>
      </c>
      <c r="O2845" s="201">
        <v>41.094000000000001</v>
      </c>
      <c r="P2845" s="255">
        <v>41.094000000000001</v>
      </c>
      <c r="Q2845" s="255">
        <v>427.19421835962959</v>
      </c>
      <c r="R2845" s="255">
        <v>-22.772530171728341</v>
      </c>
      <c r="S2845" s="256">
        <v>437.97865498178624</v>
      </c>
      <c r="T2845" s="256">
        <v>438.02841348178623</v>
      </c>
      <c r="U2845" s="256"/>
      <c r="V2845" s="170">
        <v>369.50002511538639</v>
      </c>
    </row>
    <row r="2846" spans="1:22" x14ac:dyDescent="0.25">
      <c r="A2846">
        <v>0</v>
      </c>
      <c r="B2846" s="286" t="s">
        <v>2084</v>
      </c>
      <c r="C2846" s="286" t="s">
        <v>2289</v>
      </c>
      <c r="D2846" s="286" t="s">
        <v>2177</v>
      </c>
      <c r="E2846" s="285">
        <v>4383</v>
      </c>
      <c r="F2846" s="260" t="s">
        <v>2277</v>
      </c>
      <c r="G2846" s="259"/>
      <c r="H2846" s="259" t="s">
        <v>2175</v>
      </c>
      <c r="I2846" s="258">
        <v>40</v>
      </c>
      <c r="J2846" s="255"/>
      <c r="K2846" s="257"/>
      <c r="L2846" s="256">
        <v>0.49565599999999999</v>
      </c>
      <c r="M2846" s="201">
        <v>-23.02035817172834</v>
      </c>
      <c r="N2846" s="201">
        <v>427.19421835962959</v>
      </c>
      <c r="O2846" s="201">
        <v>41.094000000000001</v>
      </c>
      <c r="P2846" s="255">
        <v>41.094000000000001</v>
      </c>
      <c r="Q2846" s="255">
        <v>427.19421835962959</v>
      </c>
      <c r="R2846" s="255">
        <v>-23.268186171728342</v>
      </c>
      <c r="S2846" s="256">
        <v>438.2762414817862</v>
      </c>
      <c r="T2846" s="256">
        <v>438.52406948178623</v>
      </c>
      <c r="U2846" s="256"/>
      <c r="V2846" s="170">
        <v>369.79761161538636</v>
      </c>
    </row>
    <row r="2847" spans="1:22" x14ac:dyDescent="0.25">
      <c r="A2847">
        <v>0</v>
      </c>
      <c r="B2847" s="286" t="s">
        <v>2084</v>
      </c>
      <c r="C2847" s="286" t="s">
        <v>2289</v>
      </c>
      <c r="D2847" s="260" t="s">
        <v>1509</v>
      </c>
      <c r="E2847" s="285">
        <v>4385</v>
      </c>
      <c r="F2847" s="260" t="s">
        <v>3820</v>
      </c>
      <c r="G2847" s="259" t="s">
        <v>4302</v>
      </c>
      <c r="H2847" s="259" t="s">
        <v>4383</v>
      </c>
      <c r="I2847" s="258"/>
      <c r="J2847" s="255"/>
      <c r="K2847" s="257"/>
      <c r="L2847" s="256">
        <v>0</v>
      </c>
      <c r="M2847" s="201">
        <v>-23.268186171728342</v>
      </c>
      <c r="N2847" s="201">
        <v>427.19421835962959</v>
      </c>
      <c r="O2847" s="201">
        <v>41.094000000000001</v>
      </c>
      <c r="P2847" s="255">
        <v>41.094000000000001</v>
      </c>
      <c r="Q2847" s="255">
        <v>427.19421835962959</v>
      </c>
      <c r="R2847" s="255">
        <v>-23.268186171728342</v>
      </c>
      <c r="S2847" s="256">
        <v>438.52406948178623</v>
      </c>
      <c r="T2847" s="256">
        <v>438.52406948178623</v>
      </c>
      <c r="U2847" s="256"/>
      <c r="V2847" s="170">
        <v>370.04543961538639</v>
      </c>
    </row>
    <row r="2848" spans="1:22" x14ac:dyDescent="0.25">
      <c r="A2848">
        <v>0</v>
      </c>
      <c r="B2848" s="286"/>
      <c r="C2848" s="286"/>
      <c r="D2848" s="260"/>
      <c r="E2848" s="261"/>
      <c r="F2848" s="260"/>
      <c r="G2848" s="259"/>
      <c r="H2848" s="259"/>
      <c r="I2848" s="258"/>
      <c r="J2848" s="255"/>
      <c r="K2848" s="257"/>
      <c r="L2848" s="256">
        <v>0</v>
      </c>
      <c r="M2848" s="201">
        <v>-23.268186171728342</v>
      </c>
      <c r="N2848" s="201">
        <v>427.19421835962959</v>
      </c>
      <c r="O2848" s="201">
        <v>41.094000000000001</v>
      </c>
      <c r="P2848" s="255">
        <v>41.094000000000001</v>
      </c>
      <c r="Q2848" s="255">
        <v>427.19421835962959</v>
      </c>
      <c r="R2848" s="255">
        <v>-23.268186171728342</v>
      </c>
      <c r="S2848" s="256">
        <v>438.52406948178623</v>
      </c>
      <c r="T2848" s="256">
        <v>438.52406948178623</v>
      </c>
      <c r="U2848" s="256"/>
      <c r="V2848" s="170">
        <v>370.04543961538639</v>
      </c>
    </row>
    <row r="2849" spans="1:22" x14ac:dyDescent="0.25">
      <c r="A2849">
        <v>0</v>
      </c>
      <c r="B2849" s="286"/>
      <c r="C2849" s="286"/>
      <c r="D2849" s="286"/>
      <c r="E2849" s="285"/>
      <c r="F2849" s="260"/>
      <c r="G2849" s="259"/>
      <c r="H2849" s="259"/>
      <c r="I2849" s="258"/>
      <c r="J2849" s="255"/>
      <c r="K2849" s="257"/>
      <c r="L2849" s="256">
        <v>0.16770400000000002</v>
      </c>
      <c r="M2849" s="201">
        <v>-23.352038171728342</v>
      </c>
      <c r="N2849" s="201">
        <v>427.19421835962959</v>
      </c>
      <c r="O2849" s="201">
        <v>41.094000000000001</v>
      </c>
      <c r="P2849" s="255">
        <v>41.094000000000001</v>
      </c>
      <c r="Q2849" s="255">
        <v>427.19421835962959</v>
      </c>
      <c r="R2849" s="255">
        <v>-23.435890171728342</v>
      </c>
      <c r="S2849" s="256">
        <v>438.60792148178626</v>
      </c>
      <c r="T2849" s="256">
        <v>438.69177348178624</v>
      </c>
      <c r="U2849" s="263"/>
      <c r="V2849" s="170">
        <v>370.12929161538642</v>
      </c>
    </row>
    <row r="2850" spans="1:22" x14ac:dyDescent="0.25">
      <c r="A2850">
        <v>0</v>
      </c>
      <c r="B2850" s="260" t="s">
        <v>2084</v>
      </c>
      <c r="C2850" s="260" t="s">
        <v>2289</v>
      </c>
      <c r="D2850" s="260" t="s">
        <v>1981</v>
      </c>
      <c r="E2850" s="261">
        <v>4387</v>
      </c>
      <c r="F2850" s="255" t="s">
        <v>2276</v>
      </c>
      <c r="G2850" s="265"/>
      <c r="H2850" s="265" t="s">
        <v>1978</v>
      </c>
      <c r="I2850" s="284">
        <v>40</v>
      </c>
      <c r="J2850" s="255"/>
      <c r="K2850" s="257"/>
      <c r="L2850" s="255">
        <v>5.7403999999999997E-2</v>
      </c>
      <c r="M2850" s="201">
        <v>-23.464592171728341</v>
      </c>
      <c r="N2850" s="201">
        <v>427.19421835962959</v>
      </c>
      <c r="O2850" s="201">
        <v>41.094000000000001</v>
      </c>
      <c r="P2850" s="255">
        <v>41.094000000000001</v>
      </c>
      <c r="Q2850" s="255">
        <v>427.19421835962959</v>
      </c>
      <c r="R2850" s="255">
        <v>-23.493294171728341</v>
      </c>
      <c r="S2850" s="255">
        <v>438.72047548178625</v>
      </c>
      <c r="T2850" s="255">
        <v>438.74917748178626</v>
      </c>
      <c r="U2850" s="255"/>
      <c r="V2850" s="170">
        <v>370.24184561538641</v>
      </c>
    </row>
    <row r="2851" spans="1:22" x14ac:dyDescent="0.25">
      <c r="A2851">
        <v>0</v>
      </c>
      <c r="B2851" s="280"/>
      <c r="C2851" s="280"/>
      <c r="D2851" s="280"/>
      <c r="E2851" s="279"/>
      <c r="F2851" s="280" t="s">
        <v>619</v>
      </c>
      <c r="G2851" s="277"/>
      <c r="H2851" s="277" t="s">
        <v>1962</v>
      </c>
      <c r="I2851" s="276">
        <v>40</v>
      </c>
      <c r="J2851" s="274"/>
      <c r="K2851" s="275"/>
      <c r="L2851" s="274">
        <v>0.103502</v>
      </c>
      <c r="M2851" s="201">
        <v>-23.54504517172834</v>
      </c>
      <c r="N2851" s="201">
        <v>427.19421835962959</v>
      </c>
      <c r="O2851" s="201">
        <v>41.094000000000001</v>
      </c>
      <c r="P2851" s="273">
        <v>41.094000000000001</v>
      </c>
      <c r="Q2851" s="273">
        <v>427.19421835962959</v>
      </c>
      <c r="R2851" s="273">
        <v>-23.596796171728339</v>
      </c>
      <c r="S2851" s="273">
        <v>438.80092848178623</v>
      </c>
      <c r="T2851" s="273">
        <v>438.85267948178625</v>
      </c>
      <c r="U2851" s="273"/>
      <c r="V2851" s="170">
        <v>370.32229861538639</v>
      </c>
    </row>
    <row r="2852" spans="1:22" x14ac:dyDescent="0.25">
      <c r="A2852">
        <v>0</v>
      </c>
      <c r="B2852" s="280" t="s">
        <v>2084</v>
      </c>
      <c r="C2852" s="280" t="s">
        <v>2275</v>
      </c>
      <c r="D2852" s="280" t="s">
        <v>111</v>
      </c>
      <c r="E2852" s="279">
        <v>4389</v>
      </c>
      <c r="F2852" s="278" t="s">
        <v>229</v>
      </c>
      <c r="G2852" s="277" t="s">
        <v>2169</v>
      </c>
      <c r="H2852" s="277" t="s">
        <v>1951</v>
      </c>
      <c r="I2852" s="276"/>
      <c r="J2852" s="273"/>
      <c r="K2852" s="275"/>
      <c r="L2852" s="274">
        <v>0</v>
      </c>
      <c r="M2852" s="201">
        <v>-23.596796171728339</v>
      </c>
      <c r="N2852" s="201">
        <v>427.19421835962959</v>
      </c>
      <c r="O2852" s="201">
        <v>41.094000000000001</v>
      </c>
      <c r="P2852" s="273">
        <v>41.094000000000001</v>
      </c>
      <c r="Q2852" s="273">
        <v>427.19421835962959</v>
      </c>
      <c r="R2852" s="273">
        <v>-23.596796171728339</v>
      </c>
      <c r="S2852" s="273">
        <v>438.85267948178625</v>
      </c>
      <c r="T2852" s="273">
        <v>438.85267948178625</v>
      </c>
      <c r="U2852" s="273"/>
      <c r="V2852" s="170">
        <v>370.37404961538641</v>
      </c>
    </row>
    <row r="2853" spans="1:22" x14ac:dyDescent="0.25">
      <c r="A2853">
        <v>0</v>
      </c>
      <c r="B2853" s="280"/>
      <c r="C2853" s="280"/>
      <c r="D2853" s="280"/>
      <c r="E2853" s="279"/>
      <c r="F2853" s="283" t="s">
        <v>619</v>
      </c>
      <c r="G2853" s="277"/>
      <c r="H2853" s="277" t="s">
        <v>1969</v>
      </c>
      <c r="I2853" s="282"/>
      <c r="J2853" s="281"/>
      <c r="K2853" s="275"/>
      <c r="L2853" s="274">
        <v>0.14528199999999999</v>
      </c>
      <c r="M2853" s="201">
        <v>-23.66943717172834</v>
      </c>
      <c r="N2853" s="201">
        <v>427.19421835962959</v>
      </c>
      <c r="O2853" s="201">
        <v>41.094000000000001</v>
      </c>
      <c r="P2853" s="273">
        <v>41.094000000000001</v>
      </c>
      <c r="Q2853" s="273">
        <v>427.19421835962959</v>
      </c>
      <c r="R2853" s="273">
        <v>-23.742078171728341</v>
      </c>
      <c r="S2853" s="273">
        <v>438.92532048178629</v>
      </c>
      <c r="T2853" s="273">
        <v>438.99796148178626</v>
      </c>
      <c r="U2853" s="273"/>
      <c r="V2853" s="170">
        <v>370.44669061538644</v>
      </c>
    </row>
    <row r="2854" spans="1:22" x14ac:dyDescent="0.25">
      <c r="A2854">
        <v>0</v>
      </c>
      <c r="B2854" s="280" t="s">
        <v>2084</v>
      </c>
      <c r="C2854" s="280" t="s">
        <v>2275</v>
      </c>
      <c r="D2854" s="280" t="s">
        <v>2087</v>
      </c>
      <c r="E2854" s="279">
        <v>4390</v>
      </c>
      <c r="F2854" s="278" t="s">
        <v>2274</v>
      </c>
      <c r="G2854" s="277"/>
      <c r="H2854" s="277" t="s">
        <v>2085</v>
      </c>
      <c r="I2854" s="276"/>
      <c r="J2854" s="273"/>
      <c r="K2854" s="275"/>
      <c r="L2854" s="274">
        <v>0</v>
      </c>
      <c r="M2854" s="201">
        <v>-23.742078171728341</v>
      </c>
      <c r="N2854" s="201">
        <v>427.19421835962959</v>
      </c>
      <c r="O2854" s="201">
        <v>41.094000000000001</v>
      </c>
      <c r="P2854" s="273">
        <v>41.094000000000001</v>
      </c>
      <c r="Q2854" s="273">
        <v>427.19421835962959</v>
      </c>
      <c r="R2854" s="273">
        <v>-23.742078171728341</v>
      </c>
      <c r="S2854" s="273">
        <v>438.99796148178626</v>
      </c>
      <c r="T2854" s="273">
        <v>438.99796148178626</v>
      </c>
      <c r="U2854" s="273"/>
      <c r="V2854" s="170">
        <v>370.51933161538642</v>
      </c>
    </row>
    <row r="2855" spans="1:22" x14ac:dyDescent="0.25">
      <c r="A2855">
        <v>0</v>
      </c>
      <c r="B2855" s="280"/>
      <c r="C2855" s="280"/>
      <c r="D2855" s="280"/>
      <c r="E2855" s="279"/>
      <c r="F2855" s="283" t="s">
        <v>619</v>
      </c>
      <c r="G2855" s="277"/>
      <c r="H2855" s="277" t="s">
        <v>1969</v>
      </c>
      <c r="I2855" s="282"/>
      <c r="J2855" s="281"/>
      <c r="K2855" s="275"/>
      <c r="L2855" s="274">
        <v>0</v>
      </c>
      <c r="M2855" s="201">
        <v>-23.742078171728341</v>
      </c>
      <c r="N2855" s="201">
        <v>427.19421835962959</v>
      </c>
      <c r="O2855" s="201">
        <v>41.094000000000001</v>
      </c>
      <c r="P2855" s="273">
        <v>41.094000000000001</v>
      </c>
      <c r="Q2855" s="273">
        <v>427.19421835962959</v>
      </c>
      <c r="R2855" s="273">
        <v>-23.742078171728341</v>
      </c>
      <c r="S2855" s="273">
        <v>438.99796148178626</v>
      </c>
      <c r="T2855" s="273">
        <v>438.99796148178626</v>
      </c>
      <c r="U2855" s="273"/>
      <c r="V2855" s="170">
        <v>370.51933161538642</v>
      </c>
    </row>
    <row r="2856" spans="1:22" x14ac:dyDescent="0.25">
      <c r="A2856">
        <v>0</v>
      </c>
      <c r="B2856" s="280" t="s">
        <v>2084</v>
      </c>
      <c r="C2856" s="280" t="s">
        <v>2275</v>
      </c>
      <c r="D2856" s="280" t="s">
        <v>1990</v>
      </c>
      <c r="E2856" s="279">
        <v>4390</v>
      </c>
      <c r="F2856" s="278" t="s">
        <v>2273</v>
      </c>
      <c r="G2856" s="277" t="s">
        <v>1988</v>
      </c>
      <c r="H2856" s="277" t="s">
        <v>1987</v>
      </c>
      <c r="I2856" s="276"/>
      <c r="J2856" s="273"/>
      <c r="K2856" s="275"/>
      <c r="L2856" s="274">
        <v>0</v>
      </c>
      <c r="M2856" s="201">
        <v>-23.742078171728341</v>
      </c>
      <c r="N2856" s="201">
        <v>427.19421835962959</v>
      </c>
      <c r="O2856" s="201">
        <v>41.094000000000001</v>
      </c>
      <c r="P2856" s="273">
        <v>41.094000000000001</v>
      </c>
      <c r="Q2856" s="273">
        <v>427.19421835962959</v>
      </c>
      <c r="R2856" s="273">
        <v>-23.742078171728341</v>
      </c>
      <c r="S2856" s="273">
        <v>438.99796148178626</v>
      </c>
      <c r="T2856" s="273">
        <v>438.99796148178626</v>
      </c>
      <c r="U2856" s="273"/>
      <c r="V2856" s="170">
        <v>370.51933161538642</v>
      </c>
    </row>
    <row r="2857" spans="1:22" x14ac:dyDescent="0.25">
      <c r="A2857">
        <v>0</v>
      </c>
      <c r="B2857" s="280"/>
      <c r="C2857" s="280"/>
      <c r="D2857" s="280"/>
      <c r="E2857" s="279"/>
      <c r="F2857" s="278" t="s">
        <v>619</v>
      </c>
      <c r="G2857" s="277"/>
      <c r="H2857" s="277" t="s">
        <v>1962</v>
      </c>
      <c r="I2857" s="276">
        <v>40</v>
      </c>
      <c r="J2857" s="273"/>
      <c r="K2857" s="275"/>
      <c r="L2857" s="274">
        <v>0.13121600000000003</v>
      </c>
      <c r="M2857" s="201">
        <v>-23.807686171728342</v>
      </c>
      <c r="N2857" s="201">
        <v>427.19421835962959</v>
      </c>
      <c r="O2857" s="201">
        <v>41.094000000000001</v>
      </c>
      <c r="P2857" s="273">
        <v>41.094000000000001</v>
      </c>
      <c r="Q2857" s="273">
        <v>427.19421835962959</v>
      </c>
      <c r="R2857" s="273">
        <v>-23.87329417172834</v>
      </c>
      <c r="S2857" s="273">
        <v>439.06356948178626</v>
      </c>
      <c r="T2857" s="273">
        <v>439.12917748178626</v>
      </c>
      <c r="U2857" s="273"/>
      <c r="V2857" s="170">
        <v>370.58493961538642</v>
      </c>
    </row>
    <row r="2858" spans="1:22" x14ac:dyDescent="0.25">
      <c r="A2858">
        <v>0</v>
      </c>
      <c r="B2858" s="260" t="s">
        <v>2084</v>
      </c>
      <c r="C2858" s="260" t="s">
        <v>2272</v>
      </c>
      <c r="D2858" s="260" t="s">
        <v>1981</v>
      </c>
      <c r="E2858" s="261">
        <v>4392</v>
      </c>
      <c r="F2858" s="255" t="s">
        <v>2271</v>
      </c>
      <c r="G2858" s="265"/>
      <c r="H2858" s="265" t="s">
        <v>1978</v>
      </c>
      <c r="I2858" s="284">
        <v>40</v>
      </c>
      <c r="J2858" s="255"/>
      <c r="K2858" s="257"/>
      <c r="L2858" s="255">
        <v>5.7403999999999997E-2</v>
      </c>
      <c r="M2858" s="201">
        <v>-23.901996171728339</v>
      </c>
      <c r="N2858" s="201">
        <v>427.19421835962959</v>
      </c>
      <c r="O2858" s="201">
        <v>41.094000000000001</v>
      </c>
      <c r="P2858" s="255">
        <v>41.094000000000001</v>
      </c>
      <c r="Q2858" s="255">
        <v>427.19421835962959</v>
      </c>
      <c r="R2858" s="255">
        <v>-23.930698171728338</v>
      </c>
      <c r="S2858" s="255">
        <v>439.15787948178627</v>
      </c>
      <c r="T2858" s="255">
        <v>439.18658148178628</v>
      </c>
      <c r="U2858" s="255"/>
      <c r="V2858" s="170">
        <v>370.67924961538642</v>
      </c>
    </row>
    <row r="2859" spans="1:22" x14ac:dyDescent="0.25">
      <c r="A2859">
        <v>0</v>
      </c>
      <c r="B2859" s="286"/>
      <c r="C2859" s="286"/>
      <c r="D2859" s="286"/>
      <c r="E2859" s="285"/>
      <c r="F2859" s="260" t="s">
        <v>619</v>
      </c>
      <c r="G2859" s="259"/>
      <c r="H2859" s="259" t="s">
        <v>2198</v>
      </c>
      <c r="I2859" s="258"/>
      <c r="J2859" s="255"/>
      <c r="K2859" s="257"/>
      <c r="L2859" s="256">
        <v>0.16770400000000002</v>
      </c>
      <c r="M2859" s="201">
        <v>-24.014550171728338</v>
      </c>
      <c r="N2859" s="201">
        <v>427.19421835962959</v>
      </c>
      <c r="O2859" s="201">
        <v>41.094000000000001</v>
      </c>
      <c r="P2859" s="255">
        <v>41.094000000000001</v>
      </c>
      <c r="Q2859" s="255">
        <v>427.19421835962959</v>
      </c>
      <c r="R2859" s="255">
        <v>-24.098402171728338</v>
      </c>
      <c r="S2859" s="256">
        <v>439.27043348178631</v>
      </c>
      <c r="T2859" s="256">
        <v>439.35428548178629</v>
      </c>
      <c r="U2859" s="263"/>
      <c r="V2859" s="170">
        <v>370.79180361538647</v>
      </c>
    </row>
    <row r="2860" spans="1:22" x14ac:dyDescent="0.25">
      <c r="A2860">
        <v>0</v>
      </c>
      <c r="B2860" s="286" t="s">
        <v>2084</v>
      </c>
      <c r="C2860" s="286" t="s">
        <v>2272</v>
      </c>
      <c r="D2860" s="286" t="s">
        <v>2197</v>
      </c>
      <c r="E2860" s="285">
        <v>4396</v>
      </c>
      <c r="F2860" s="260" t="s">
        <v>2270</v>
      </c>
      <c r="G2860" s="259"/>
      <c r="H2860" s="259" t="s">
        <v>2175</v>
      </c>
      <c r="I2860" s="258">
        <v>40</v>
      </c>
      <c r="J2860" s="255"/>
      <c r="K2860" s="257"/>
      <c r="L2860" s="256">
        <v>0.49565599999999999</v>
      </c>
      <c r="M2860" s="201">
        <v>-24.346230171728337</v>
      </c>
      <c r="N2860" s="201">
        <v>427.19421835962959</v>
      </c>
      <c r="O2860" s="201">
        <v>41.094000000000001</v>
      </c>
      <c r="P2860" s="255">
        <v>41.094000000000001</v>
      </c>
      <c r="Q2860" s="255">
        <v>427.19421835962959</v>
      </c>
      <c r="R2860" s="255">
        <v>-24.594058171728339</v>
      </c>
      <c r="S2860" s="256">
        <v>439.60211348178626</v>
      </c>
      <c r="T2860" s="256">
        <v>439.84994148178629</v>
      </c>
      <c r="U2860" s="256"/>
      <c r="V2860" s="170">
        <v>371.12348361538642</v>
      </c>
    </row>
    <row r="2861" spans="1:22" x14ac:dyDescent="0.25">
      <c r="A2861">
        <v>0</v>
      </c>
      <c r="B2861" s="286" t="s">
        <v>2084</v>
      </c>
      <c r="C2861" s="286" t="s">
        <v>2272</v>
      </c>
      <c r="D2861" s="286" t="s">
        <v>2174</v>
      </c>
      <c r="E2861" s="285">
        <v>4398</v>
      </c>
      <c r="F2861" s="260" t="s">
        <v>2269</v>
      </c>
      <c r="G2861" s="259"/>
      <c r="H2861" s="259" t="s">
        <v>4278</v>
      </c>
      <c r="I2861" s="258"/>
      <c r="J2861" s="255"/>
      <c r="K2861" s="257"/>
      <c r="L2861" s="256">
        <v>0</v>
      </c>
      <c r="M2861" s="201">
        <v>-24.594058171728339</v>
      </c>
      <c r="N2861" s="201">
        <v>427.19421835962959</v>
      </c>
      <c r="O2861" s="201">
        <v>41.094000000000001</v>
      </c>
      <c r="P2861" s="255">
        <v>41.094000000000001</v>
      </c>
      <c r="Q2861" s="255">
        <v>427.19421835962959</v>
      </c>
      <c r="R2861" s="255">
        <v>-24.594058171728339</v>
      </c>
      <c r="S2861" s="256">
        <v>439.84994148178629</v>
      </c>
      <c r="T2861" s="256">
        <v>439.84994148178629</v>
      </c>
      <c r="U2861" s="256"/>
      <c r="V2861" s="170">
        <v>371.37131161538645</v>
      </c>
    </row>
    <row r="2862" spans="1:22" x14ac:dyDescent="0.25">
      <c r="A2862">
        <v>0</v>
      </c>
      <c r="B2862" s="286"/>
      <c r="C2862" s="286"/>
      <c r="D2862" s="286"/>
      <c r="E2862" s="285"/>
      <c r="F2862" s="260"/>
      <c r="G2862" s="259"/>
      <c r="H2862" s="259"/>
      <c r="I2862" s="258"/>
      <c r="J2862" s="255"/>
      <c r="K2862" s="257"/>
      <c r="L2862" s="256">
        <v>0</v>
      </c>
      <c r="M2862" s="201">
        <v>-24.594058171728339</v>
      </c>
      <c r="N2862" s="201">
        <v>427.19421835962959</v>
      </c>
      <c r="O2862" s="201">
        <v>41.094000000000001</v>
      </c>
      <c r="P2862" s="255">
        <v>41.094000000000001</v>
      </c>
      <c r="Q2862" s="255">
        <v>427.19421835962959</v>
      </c>
      <c r="R2862" s="255">
        <v>-24.594058171728339</v>
      </c>
      <c r="S2862" s="256">
        <v>439.84994148178629</v>
      </c>
      <c r="T2862" s="256">
        <v>439.84994148178629</v>
      </c>
      <c r="U2862" s="256"/>
      <c r="V2862" s="170">
        <v>371.37131161538645</v>
      </c>
    </row>
    <row r="2863" spans="1:22" x14ac:dyDescent="0.25">
      <c r="A2863">
        <v>0</v>
      </c>
      <c r="B2863" s="286"/>
      <c r="C2863" s="286"/>
      <c r="D2863" s="286"/>
      <c r="E2863" s="285"/>
      <c r="F2863" s="260" t="s">
        <v>619</v>
      </c>
      <c r="G2863" s="259"/>
      <c r="H2863" s="259" t="s">
        <v>1962</v>
      </c>
      <c r="I2863" s="258"/>
      <c r="J2863" s="255"/>
      <c r="K2863" s="257"/>
      <c r="L2863" s="256">
        <v>9.9516999999999994E-2</v>
      </c>
      <c r="M2863" s="201">
        <v>-24.643816671728338</v>
      </c>
      <c r="N2863" s="201">
        <v>427.19421835962959</v>
      </c>
      <c r="O2863" s="201">
        <v>41.094000000000001</v>
      </c>
      <c r="P2863" s="255">
        <v>41.094000000000001</v>
      </c>
      <c r="Q2863" s="255">
        <v>427.19421835962959</v>
      </c>
      <c r="R2863" s="255">
        <v>-24.693575171728337</v>
      </c>
      <c r="S2863" s="256">
        <v>439.89969998178628</v>
      </c>
      <c r="T2863" s="256">
        <v>439.94945848178628</v>
      </c>
      <c r="U2863" s="256"/>
      <c r="V2863" s="170">
        <v>371.42107011538644</v>
      </c>
    </row>
    <row r="2864" spans="1:22" x14ac:dyDescent="0.25">
      <c r="A2864">
        <v>0</v>
      </c>
      <c r="B2864" s="286" t="s">
        <v>2084</v>
      </c>
      <c r="C2864" s="286" t="s">
        <v>2272</v>
      </c>
      <c r="D2864" s="286" t="s">
        <v>2194</v>
      </c>
      <c r="E2864" s="285">
        <v>4402</v>
      </c>
      <c r="F2864" s="260" t="s">
        <v>2268</v>
      </c>
      <c r="G2864" s="259"/>
      <c r="H2864" s="259" t="s">
        <v>2175</v>
      </c>
      <c r="I2864" s="258">
        <v>40</v>
      </c>
      <c r="J2864" s="255"/>
      <c r="K2864" s="257"/>
      <c r="L2864" s="256">
        <v>0.49565599999999999</v>
      </c>
      <c r="M2864" s="201">
        <v>-24.941403171728339</v>
      </c>
      <c r="N2864" s="201">
        <v>427.19421835962959</v>
      </c>
      <c r="O2864" s="201">
        <v>41.094000000000001</v>
      </c>
      <c r="P2864" s="255">
        <v>41.094000000000001</v>
      </c>
      <c r="Q2864" s="255">
        <v>427.19421835962959</v>
      </c>
      <c r="R2864" s="255">
        <v>-25.189231171728338</v>
      </c>
      <c r="S2864" s="256">
        <v>440.19728648178625</v>
      </c>
      <c r="T2864" s="256">
        <v>440.44511448178628</v>
      </c>
      <c r="U2864" s="256"/>
      <c r="V2864" s="170">
        <v>371.71865661538641</v>
      </c>
    </row>
    <row r="2865" spans="1:22" x14ac:dyDescent="0.25">
      <c r="A2865">
        <v>0</v>
      </c>
      <c r="B2865" s="286"/>
      <c r="C2865" s="286"/>
      <c r="D2865" s="286"/>
      <c r="E2865" s="285"/>
      <c r="F2865" s="260" t="s">
        <v>619</v>
      </c>
      <c r="G2865" s="259"/>
      <c r="H2865" s="259"/>
      <c r="I2865" s="258"/>
      <c r="J2865" s="255"/>
      <c r="K2865" s="257"/>
      <c r="L2865" s="256">
        <v>0</v>
      </c>
      <c r="M2865" s="201">
        <v>-25.189231171728338</v>
      </c>
      <c r="N2865" s="201">
        <v>427.19421835962959</v>
      </c>
      <c r="O2865" s="201">
        <v>41.094000000000001</v>
      </c>
      <c r="P2865" s="255">
        <v>41.094000000000001</v>
      </c>
      <c r="Q2865" s="255">
        <v>427.19421835962959</v>
      </c>
      <c r="R2865" s="255">
        <v>-25.189231171728338</v>
      </c>
      <c r="S2865" s="256">
        <v>440.44511448178628</v>
      </c>
      <c r="T2865" s="256">
        <v>440.44511448178628</v>
      </c>
      <c r="U2865" s="256"/>
      <c r="V2865" s="170">
        <v>371.96648461538643</v>
      </c>
    </row>
    <row r="2866" spans="1:22" x14ac:dyDescent="0.25">
      <c r="A2866">
        <v>0</v>
      </c>
      <c r="B2866" s="286"/>
      <c r="C2866" s="286"/>
      <c r="D2866" s="286"/>
      <c r="E2866" s="285"/>
      <c r="F2866" s="260"/>
      <c r="G2866" s="259"/>
      <c r="H2866" s="259"/>
      <c r="I2866" s="258"/>
      <c r="J2866" s="255"/>
      <c r="K2866" s="257"/>
      <c r="L2866" s="256">
        <v>0</v>
      </c>
      <c r="M2866" s="201">
        <v>-25.189231171728338</v>
      </c>
      <c r="N2866" s="201">
        <v>427.19421835962959</v>
      </c>
      <c r="O2866" s="201">
        <v>41.094000000000001</v>
      </c>
      <c r="P2866" s="255">
        <v>41.094000000000001</v>
      </c>
      <c r="Q2866" s="255">
        <v>427.19421835962959</v>
      </c>
      <c r="R2866" s="255">
        <v>-25.189231171728338</v>
      </c>
      <c r="S2866" s="256">
        <v>440.44511448178628</v>
      </c>
      <c r="T2866" s="256">
        <v>440.44511448178628</v>
      </c>
      <c r="U2866" s="256"/>
      <c r="V2866" s="170">
        <v>371.96648461538643</v>
      </c>
    </row>
    <row r="2867" spans="1:22" x14ac:dyDescent="0.25">
      <c r="A2867">
        <v>0</v>
      </c>
      <c r="B2867" s="286"/>
      <c r="C2867" s="286"/>
      <c r="D2867" s="286"/>
      <c r="E2867" s="285"/>
      <c r="F2867" s="260" t="s">
        <v>619</v>
      </c>
      <c r="G2867" s="259"/>
      <c r="H2867" s="259" t="s">
        <v>1962</v>
      </c>
      <c r="I2867" s="258"/>
      <c r="J2867" s="255"/>
      <c r="K2867" s="257"/>
      <c r="L2867" s="256">
        <v>9.9516999999999994E-2</v>
      </c>
      <c r="M2867" s="201">
        <v>-25.238989671728337</v>
      </c>
      <c r="N2867" s="201">
        <v>427.19421835962959</v>
      </c>
      <c r="O2867" s="201">
        <v>41.094000000000001</v>
      </c>
      <c r="P2867" s="255">
        <v>41.094000000000001</v>
      </c>
      <c r="Q2867" s="255">
        <v>427.19421835962959</v>
      </c>
      <c r="R2867" s="255">
        <v>-25.288748171728336</v>
      </c>
      <c r="S2867" s="256">
        <v>440.49487298178627</v>
      </c>
      <c r="T2867" s="256">
        <v>440.54463148178627</v>
      </c>
      <c r="U2867" s="256"/>
      <c r="V2867" s="170">
        <v>372.01624311538643</v>
      </c>
    </row>
    <row r="2868" spans="1:22" x14ac:dyDescent="0.25">
      <c r="A2868">
        <v>0</v>
      </c>
      <c r="B2868" s="286" t="s">
        <v>2084</v>
      </c>
      <c r="C2868" s="286" t="s">
        <v>2272</v>
      </c>
      <c r="D2868" s="286" t="s">
        <v>2192</v>
      </c>
      <c r="E2868" s="285">
        <v>4408</v>
      </c>
      <c r="F2868" s="260" t="s">
        <v>2267</v>
      </c>
      <c r="G2868" s="259"/>
      <c r="H2868" s="259" t="s">
        <v>2175</v>
      </c>
      <c r="I2868" s="258">
        <v>40</v>
      </c>
      <c r="J2868" s="255"/>
      <c r="K2868" s="257"/>
      <c r="L2868" s="256">
        <v>0.49565599999999999</v>
      </c>
      <c r="M2868" s="201">
        <v>-25.536576171728335</v>
      </c>
      <c r="N2868" s="201">
        <v>427.19421835962959</v>
      </c>
      <c r="O2868" s="201">
        <v>41.094000000000001</v>
      </c>
      <c r="P2868" s="255">
        <v>41.094000000000001</v>
      </c>
      <c r="Q2868" s="255">
        <v>427.19421835962959</v>
      </c>
      <c r="R2868" s="255">
        <v>-25.784404171728337</v>
      </c>
      <c r="S2868" s="256">
        <v>440.79245948178624</v>
      </c>
      <c r="T2868" s="256">
        <v>441.04028748178627</v>
      </c>
      <c r="U2868" s="256"/>
      <c r="V2868" s="170">
        <v>372.3138296153864</v>
      </c>
    </row>
    <row r="2869" spans="1:22" x14ac:dyDescent="0.25">
      <c r="A2869">
        <v>0</v>
      </c>
      <c r="B2869" s="286"/>
      <c r="C2869" s="286"/>
      <c r="D2869" s="286"/>
      <c r="E2869" s="285"/>
      <c r="F2869" s="260" t="s">
        <v>619</v>
      </c>
      <c r="G2869" s="259"/>
      <c r="H2869" s="259"/>
      <c r="I2869" s="258"/>
      <c r="J2869" s="255"/>
      <c r="K2869" s="257"/>
      <c r="L2869" s="256">
        <v>0</v>
      </c>
      <c r="M2869" s="201">
        <v>-25.784404171728337</v>
      </c>
      <c r="N2869" s="201">
        <v>427.19421835962959</v>
      </c>
      <c r="O2869" s="201">
        <v>41.094000000000001</v>
      </c>
      <c r="P2869" s="255">
        <v>41.094000000000001</v>
      </c>
      <c r="Q2869" s="255">
        <v>427.19421835962959</v>
      </c>
      <c r="R2869" s="255">
        <v>-25.784404171728337</v>
      </c>
      <c r="S2869" s="256">
        <v>441.04028748178627</v>
      </c>
      <c r="T2869" s="256">
        <v>441.04028748178627</v>
      </c>
      <c r="U2869" s="256"/>
      <c r="V2869" s="170">
        <v>372.56165761538642</v>
      </c>
    </row>
    <row r="2870" spans="1:22" x14ac:dyDescent="0.25">
      <c r="A2870">
        <v>0</v>
      </c>
      <c r="B2870" s="286"/>
      <c r="C2870" s="286"/>
      <c r="D2870" s="286"/>
      <c r="E2870" s="285"/>
      <c r="F2870" s="260"/>
      <c r="G2870" s="259"/>
      <c r="H2870" s="259"/>
      <c r="I2870" s="258"/>
      <c r="J2870" s="255"/>
      <c r="K2870" s="257"/>
      <c r="L2870" s="256">
        <v>0</v>
      </c>
      <c r="M2870" s="201">
        <v>-25.784404171728337</v>
      </c>
      <c r="N2870" s="201">
        <v>427.19421835962959</v>
      </c>
      <c r="O2870" s="201">
        <v>41.094000000000001</v>
      </c>
      <c r="P2870" s="255">
        <v>41.094000000000001</v>
      </c>
      <c r="Q2870" s="255">
        <v>427.19421835962959</v>
      </c>
      <c r="R2870" s="255">
        <v>-25.784404171728337</v>
      </c>
      <c r="S2870" s="256">
        <v>441.04028748178627</v>
      </c>
      <c r="T2870" s="256">
        <v>441.04028748178627</v>
      </c>
      <c r="U2870" s="256"/>
      <c r="V2870" s="170">
        <v>372.56165761538642</v>
      </c>
    </row>
    <row r="2871" spans="1:22" x14ac:dyDescent="0.25">
      <c r="A2871">
        <v>0</v>
      </c>
      <c r="B2871" s="286"/>
      <c r="C2871" s="286"/>
      <c r="D2871" s="286"/>
      <c r="E2871" s="285"/>
      <c r="F2871" s="260" t="s">
        <v>619</v>
      </c>
      <c r="G2871" s="259"/>
      <c r="H2871" s="259" t="s">
        <v>1962</v>
      </c>
      <c r="I2871" s="258"/>
      <c r="J2871" s="255"/>
      <c r="K2871" s="257"/>
      <c r="L2871" s="256">
        <v>9.9516999999999994E-2</v>
      </c>
      <c r="M2871" s="201">
        <v>-25.834162671728336</v>
      </c>
      <c r="N2871" s="201">
        <v>427.19421835962959</v>
      </c>
      <c r="O2871" s="201">
        <v>41.094000000000001</v>
      </c>
      <c r="P2871" s="255">
        <v>41.094000000000001</v>
      </c>
      <c r="Q2871" s="255">
        <v>427.19421835962959</v>
      </c>
      <c r="R2871" s="255">
        <v>-25.883921171728336</v>
      </c>
      <c r="S2871" s="256">
        <v>441.09004598178626</v>
      </c>
      <c r="T2871" s="256">
        <v>441.13980448178626</v>
      </c>
      <c r="U2871" s="256"/>
      <c r="V2871" s="170">
        <v>372.61141611538642</v>
      </c>
    </row>
    <row r="2872" spans="1:22" x14ac:dyDescent="0.25">
      <c r="A2872">
        <v>0</v>
      </c>
      <c r="B2872" s="286" t="s">
        <v>2084</v>
      </c>
      <c r="C2872" s="286" t="s">
        <v>2272</v>
      </c>
      <c r="D2872" s="286" t="s">
        <v>2190</v>
      </c>
      <c r="E2872" s="285">
        <v>4414</v>
      </c>
      <c r="F2872" s="260" t="s">
        <v>2266</v>
      </c>
      <c r="G2872" s="259"/>
      <c r="H2872" s="259" t="s">
        <v>2175</v>
      </c>
      <c r="I2872" s="258">
        <v>40</v>
      </c>
      <c r="J2872" s="255"/>
      <c r="K2872" s="257"/>
      <c r="L2872" s="256">
        <v>0.49565599999999999</v>
      </c>
      <c r="M2872" s="201">
        <v>-26.131749171728337</v>
      </c>
      <c r="N2872" s="201">
        <v>427.19421835962959</v>
      </c>
      <c r="O2872" s="201">
        <v>41.094000000000001</v>
      </c>
      <c r="P2872" s="255">
        <v>41.094000000000001</v>
      </c>
      <c r="Q2872" s="255">
        <v>427.19421835962959</v>
      </c>
      <c r="R2872" s="255">
        <v>-26.379577171728336</v>
      </c>
      <c r="S2872" s="256">
        <v>441.38763248178623</v>
      </c>
      <c r="T2872" s="256">
        <v>441.63546048178625</v>
      </c>
      <c r="U2872" s="256"/>
      <c r="V2872" s="170">
        <v>372.90900261538638</v>
      </c>
    </row>
    <row r="2873" spans="1:22" x14ac:dyDescent="0.25">
      <c r="A2873">
        <v>0</v>
      </c>
      <c r="B2873" s="286" t="s">
        <v>2084</v>
      </c>
      <c r="C2873" s="286" t="s">
        <v>2272</v>
      </c>
      <c r="D2873" s="286" t="s">
        <v>2174</v>
      </c>
      <c r="E2873" s="285">
        <v>4416</v>
      </c>
      <c r="F2873" s="260" t="s">
        <v>2265</v>
      </c>
      <c r="G2873" s="259"/>
      <c r="H2873" s="259" t="s">
        <v>4278</v>
      </c>
      <c r="I2873" s="258"/>
      <c r="J2873" s="255"/>
      <c r="K2873" s="257"/>
      <c r="L2873" s="256">
        <v>0</v>
      </c>
      <c r="M2873" s="201">
        <v>-26.379577171728336</v>
      </c>
      <c r="N2873" s="201">
        <v>427.19421835962959</v>
      </c>
      <c r="O2873" s="201">
        <v>41.094000000000001</v>
      </c>
      <c r="P2873" s="255">
        <v>41.094000000000001</v>
      </c>
      <c r="Q2873" s="255">
        <v>427.19421835962959</v>
      </c>
      <c r="R2873" s="255">
        <v>-26.379577171728336</v>
      </c>
      <c r="S2873" s="256">
        <v>441.63546048178625</v>
      </c>
      <c r="T2873" s="256">
        <v>441.63546048178625</v>
      </c>
      <c r="U2873" s="256"/>
      <c r="V2873" s="170">
        <v>373.15683061538641</v>
      </c>
    </row>
    <row r="2874" spans="1:22" x14ac:dyDescent="0.25">
      <c r="A2874">
        <v>0</v>
      </c>
      <c r="B2874" s="286"/>
      <c r="C2874" s="286"/>
      <c r="D2874" s="286"/>
      <c r="E2874" s="285"/>
      <c r="F2874" s="260"/>
      <c r="G2874" s="259"/>
      <c r="H2874" s="259"/>
      <c r="I2874" s="258"/>
      <c r="J2874" s="255"/>
      <c r="K2874" s="257"/>
      <c r="L2874" s="256">
        <v>0</v>
      </c>
      <c r="M2874" s="201">
        <v>-26.379577171728336</v>
      </c>
      <c r="N2874" s="201">
        <v>427.19421835962959</v>
      </c>
      <c r="O2874" s="201">
        <v>41.094000000000001</v>
      </c>
      <c r="P2874" s="255">
        <v>41.094000000000001</v>
      </c>
      <c r="Q2874" s="255">
        <v>427.19421835962959</v>
      </c>
      <c r="R2874" s="255">
        <v>-26.379577171728336</v>
      </c>
      <c r="S2874" s="256">
        <v>441.63546048178625</v>
      </c>
      <c r="T2874" s="256">
        <v>441.63546048178625</v>
      </c>
      <c r="U2874" s="256"/>
      <c r="V2874" s="170">
        <v>373.15683061538641</v>
      </c>
    </row>
    <row r="2875" spans="1:22" x14ac:dyDescent="0.25">
      <c r="A2875">
        <v>0</v>
      </c>
      <c r="B2875" s="286"/>
      <c r="C2875" s="286"/>
      <c r="D2875" s="286"/>
      <c r="E2875" s="285"/>
      <c r="F2875" s="260"/>
      <c r="G2875" s="259"/>
      <c r="H2875" s="259" t="s">
        <v>1962</v>
      </c>
      <c r="I2875" s="258"/>
      <c r="J2875" s="255"/>
      <c r="K2875" s="257"/>
      <c r="L2875" s="256">
        <v>0.15525</v>
      </c>
      <c r="M2875" s="201">
        <v>-26.457202171728333</v>
      </c>
      <c r="N2875" s="201">
        <v>427.19421835962959</v>
      </c>
      <c r="O2875" s="201">
        <v>41.094000000000001</v>
      </c>
      <c r="P2875" s="255">
        <v>41.094000000000001</v>
      </c>
      <c r="Q2875" s="255">
        <v>427.19421835962959</v>
      </c>
      <c r="R2875" s="255">
        <v>-26.534827171728335</v>
      </c>
      <c r="S2875" s="256">
        <v>441.71308548178627</v>
      </c>
      <c r="T2875" s="256">
        <v>441.79071048178628</v>
      </c>
      <c r="U2875" s="256"/>
      <c r="V2875" s="170">
        <v>373.23445561538642</v>
      </c>
    </row>
    <row r="2876" spans="1:22" x14ac:dyDescent="0.25">
      <c r="A2876">
        <v>0</v>
      </c>
      <c r="B2876" s="286" t="s">
        <v>2084</v>
      </c>
      <c r="C2876" s="286" t="s">
        <v>2272</v>
      </c>
      <c r="D2876" s="286" t="s">
        <v>2187</v>
      </c>
      <c r="E2876" s="285">
        <v>4420</v>
      </c>
      <c r="F2876" s="260" t="s">
        <v>2264</v>
      </c>
      <c r="G2876" s="259" t="s">
        <v>2185</v>
      </c>
      <c r="H2876" s="259" t="s">
        <v>2184</v>
      </c>
      <c r="I2876" s="258">
        <v>40</v>
      </c>
      <c r="J2876" s="255"/>
      <c r="K2876" s="257"/>
      <c r="L2876" s="256">
        <v>0.5</v>
      </c>
      <c r="M2876" s="201">
        <v>-26.784827171728335</v>
      </c>
      <c r="N2876" s="201">
        <v>427.19421835962959</v>
      </c>
      <c r="O2876" s="201">
        <v>41.094000000000001</v>
      </c>
      <c r="P2876" s="255">
        <v>41.094000000000001</v>
      </c>
      <c r="Q2876" s="255">
        <v>427.19421835962959</v>
      </c>
      <c r="R2876" s="255">
        <v>-27.034827171728335</v>
      </c>
      <c r="S2876" s="256">
        <v>442.04071048178628</v>
      </c>
      <c r="T2876" s="256">
        <v>442.29071048178628</v>
      </c>
      <c r="U2876" s="256"/>
      <c r="V2876" s="170">
        <v>373.56208061538644</v>
      </c>
    </row>
    <row r="2877" spans="1:22" x14ac:dyDescent="0.25">
      <c r="A2877">
        <v>0</v>
      </c>
      <c r="B2877" s="286"/>
      <c r="C2877" s="286"/>
      <c r="D2877" s="286"/>
      <c r="E2877" s="285"/>
      <c r="F2877" s="260" t="s">
        <v>619</v>
      </c>
      <c r="G2877" s="259"/>
      <c r="H2877" s="259" t="s">
        <v>1962</v>
      </c>
      <c r="I2877" s="258"/>
      <c r="J2877" s="255"/>
      <c r="K2877" s="257"/>
      <c r="L2877" s="256">
        <v>0.15525</v>
      </c>
      <c r="M2877" s="201">
        <v>-27.112452171728336</v>
      </c>
      <c r="N2877" s="201">
        <v>427.19421835962959</v>
      </c>
      <c r="O2877" s="201">
        <v>41.094000000000001</v>
      </c>
      <c r="P2877" s="255">
        <v>41.094000000000001</v>
      </c>
      <c r="Q2877" s="255">
        <v>427.19421835962959</v>
      </c>
      <c r="R2877" s="255">
        <v>-27.190077171728333</v>
      </c>
      <c r="S2877" s="256">
        <v>442.36833548178629</v>
      </c>
      <c r="T2877" s="256">
        <v>442.4459604817863</v>
      </c>
      <c r="U2877" s="256"/>
      <c r="V2877" s="170">
        <v>373.88970561538645</v>
      </c>
    </row>
    <row r="2878" spans="1:22" x14ac:dyDescent="0.25">
      <c r="A2878">
        <v>0</v>
      </c>
      <c r="B2878" s="286" t="s">
        <v>2084</v>
      </c>
      <c r="C2878" s="286" t="s">
        <v>2272</v>
      </c>
      <c r="D2878" s="286" t="s">
        <v>2183</v>
      </c>
      <c r="E2878" s="285">
        <v>4427</v>
      </c>
      <c r="F2878" s="260" t="s">
        <v>2263</v>
      </c>
      <c r="G2878" s="259"/>
      <c r="H2878" s="259" t="s">
        <v>2175</v>
      </c>
      <c r="I2878" s="258">
        <v>40</v>
      </c>
      <c r="J2878" s="255"/>
      <c r="K2878" s="257"/>
      <c r="L2878" s="256">
        <v>0.49565599999999999</v>
      </c>
      <c r="M2878" s="201">
        <v>-27.437905171728332</v>
      </c>
      <c r="N2878" s="201">
        <v>427.19421835962959</v>
      </c>
      <c r="O2878" s="201">
        <v>41.094000000000001</v>
      </c>
      <c r="P2878" s="255">
        <v>41.094000000000001</v>
      </c>
      <c r="Q2878" s="255">
        <v>427.19421835962959</v>
      </c>
      <c r="R2878" s="255">
        <v>-27.685733171728334</v>
      </c>
      <c r="S2878" s="256">
        <v>442.69378848178627</v>
      </c>
      <c r="T2878" s="256">
        <v>442.9416164817863</v>
      </c>
      <c r="U2878" s="256"/>
      <c r="V2878" s="170">
        <v>374.21515861538643</v>
      </c>
    </row>
    <row r="2879" spans="1:22" x14ac:dyDescent="0.25">
      <c r="A2879">
        <v>0</v>
      </c>
      <c r="B2879" s="286"/>
      <c r="C2879" s="286"/>
      <c r="D2879" s="286"/>
      <c r="E2879" s="285"/>
      <c r="F2879" s="260" t="s">
        <v>619</v>
      </c>
      <c r="G2879" s="259"/>
      <c r="H2879" s="259"/>
      <c r="I2879" s="258"/>
      <c r="J2879" s="255"/>
      <c r="K2879" s="257"/>
      <c r="L2879" s="256">
        <v>0</v>
      </c>
      <c r="M2879" s="201">
        <v>-27.685733171728334</v>
      </c>
      <c r="N2879" s="201">
        <v>427.19421835962959</v>
      </c>
      <c r="O2879" s="201">
        <v>41.094000000000001</v>
      </c>
      <c r="P2879" s="255">
        <v>41.094000000000001</v>
      </c>
      <c r="Q2879" s="255">
        <v>427.19421835962959</v>
      </c>
      <c r="R2879" s="255">
        <v>-27.685733171728334</v>
      </c>
      <c r="S2879" s="256">
        <v>442.9416164817863</v>
      </c>
      <c r="T2879" s="256">
        <v>442.9416164817863</v>
      </c>
      <c r="U2879" s="256"/>
      <c r="V2879" s="170">
        <v>374.46298661538646</v>
      </c>
    </row>
    <row r="2880" spans="1:22" x14ac:dyDescent="0.25">
      <c r="A2880">
        <v>0</v>
      </c>
      <c r="B2880" s="286"/>
      <c r="C2880" s="286"/>
      <c r="D2880" s="286"/>
      <c r="E2880" s="285"/>
      <c r="F2880" s="260"/>
      <c r="G2880" s="259"/>
      <c r="H2880" s="259"/>
      <c r="I2880" s="258"/>
      <c r="J2880" s="255"/>
      <c r="K2880" s="257"/>
      <c r="L2880" s="256">
        <v>0</v>
      </c>
      <c r="M2880" s="201">
        <v>-27.685733171728334</v>
      </c>
      <c r="N2880" s="201">
        <v>427.19421835962959</v>
      </c>
      <c r="O2880" s="201">
        <v>41.094000000000001</v>
      </c>
      <c r="P2880" s="255">
        <v>41.094000000000001</v>
      </c>
      <c r="Q2880" s="255">
        <v>427.19421835962959</v>
      </c>
      <c r="R2880" s="255">
        <v>-27.685733171728334</v>
      </c>
      <c r="S2880" s="256">
        <v>442.9416164817863</v>
      </c>
      <c r="T2880" s="256">
        <v>442.9416164817863</v>
      </c>
      <c r="U2880" s="256"/>
      <c r="V2880" s="170">
        <v>374.46298661538646</v>
      </c>
    </row>
    <row r="2881" spans="1:22" x14ac:dyDescent="0.25">
      <c r="A2881">
        <v>0</v>
      </c>
      <c r="B2881" s="286"/>
      <c r="C2881" s="286"/>
      <c r="D2881" s="286"/>
      <c r="E2881" s="285"/>
      <c r="F2881" s="260"/>
      <c r="G2881" s="259"/>
      <c r="H2881" s="259" t="s">
        <v>1962</v>
      </c>
      <c r="I2881" s="258"/>
      <c r="J2881" s="255"/>
      <c r="K2881" s="257"/>
      <c r="L2881" s="256">
        <v>9.9516999999999994E-2</v>
      </c>
      <c r="M2881" s="201">
        <v>-27.735491671728333</v>
      </c>
      <c r="N2881" s="201">
        <v>427.19421835962959</v>
      </c>
      <c r="O2881" s="201">
        <v>41.094000000000001</v>
      </c>
      <c r="P2881" s="255">
        <v>41.094000000000001</v>
      </c>
      <c r="Q2881" s="255">
        <v>427.19421835962959</v>
      </c>
      <c r="R2881" s="255">
        <v>-27.785250171728332</v>
      </c>
      <c r="S2881" s="256">
        <v>442.99137498178629</v>
      </c>
      <c r="T2881" s="256">
        <v>443.04113348178629</v>
      </c>
      <c r="U2881" s="256"/>
      <c r="V2881" s="170">
        <v>374.51274511538645</v>
      </c>
    </row>
    <row r="2882" spans="1:22" x14ac:dyDescent="0.25">
      <c r="A2882">
        <v>0</v>
      </c>
      <c r="B2882" s="286" t="s">
        <v>2084</v>
      </c>
      <c r="C2882" s="286" t="s">
        <v>2272</v>
      </c>
      <c r="D2882" s="286" t="s">
        <v>2181</v>
      </c>
      <c r="E2882" s="285">
        <v>4433</v>
      </c>
      <c r="F2882" s="260" t="s">
        <v>2262</v>
      </c>
      <c r="G2882" s="259"/>
      <c r="H2882" s="259" t="s">
        <v>2175</v>
      </c>
      <c r="I2882" s="258">
        <v>40</v>
      </c>
      <c r="J2882" s="255"/>
      <c r="K2882" s="257"/>
      <c r="L2882" s="256">
        <v>0.49565599999999999</v>
      </c>
      <c r="M2882" s="201">
        <v>-28.033078171728334</v>
      </c>
      <c r="N2882" s="201">
        <v>427.19421835962959</v>
      </c>
      <c r="O2882" s="201">
        <v>41.094000000000001</v>
      </c>
      <c r="P2882" s="255">
        <v>41.094000000000001</v>
      </c>
      <c r="Q2882" s="255">
        <v>427.19421835962959</v>
      </c>
      <c r="R2882" s="255">
        <v>-28.280906171728333</v>
      </c>
      <c r="S2882" s="256">
        <v>443.28896148178626</v>
      </c>
      <c r="T2882" s="256">
        <v>443.53678948178629</v>
      </c>
      <c r="U2882" s="256"/>
      <c r="V2882" s="170">
        <v>374.81033161538642</v>
      </c>
    </row>
    <row r="2883" spans="1:22" x14ac:dyDescent="0.25">
      <c r="A2883">
        <v>0</v>
      </c>
      <c r="B2883" s="286"/>
      <c r="C2883" s="286"/>
      <c r="D2883" s="286"/>
      <c r="E2883" s="285"/>
      <c r="F2883" s="260" t="s">
        <v>619</v>
      </c>
      <c r="G2883" s="259"/>
      <c r="H2883" s="259"/>
      <c r="I2883" s="258"/>
      <c r="J2883" s="255"/>
      <c r="K2883" s="257"/>
      <c r="L2883" s="256">
        <v>0</v>
      </c>
      <c r="M2883" s="201">
        <v>-28.280906171728333</v>
      </c>
      <c r="N2883" s="201">
        <v>427.19421835962959</v>
      </c>
      <c r="O2883" s="201">
        <v>41.094000000000001</v>
      </c>
      <c r="P2883" s="255">
        <v>41.094000000000001</v>
      </c>
      <c r="Q2883" s="255">
        <v>427.19421835962959</v>
      </c>
      <c r="R2883" s="255">
        <v>-28.280906171728333</v>
      </c>
      <c r="S2883" s="256">
        <v>443.53678948178629</v>
      </c>
      <c r="T2883" s="256">
        <v>443.53678948178629</v>
      </c>
      <c r="U2883" s="256"/>
      <c r="V2883" s="170">
        <v>375.05815961538644</v>
      </c>
    </row>
    <row r="2884" spans="1:22" x14ac:dyDescent="0.25">
      <c r="A2884">
        <v>0</v>
      </c>
      <c r="B2884" s="286"/>
      <c r="C2884" s="286"/>
      <c r="D2884" s="286"/>
      <c r="E2884" s="285"/>
      <c r="F2884" s="260"/>
      <c r="G2884" s="259"/>
      <c r="H2884" s="259"/>
      <c r="I2884" s="258"/>
      <c r="J2884" s="255"/>
      <c r="K2884" s="257"/>
      <c r="L2884" s="256">
        <v>0</v>
      </c>
      <c r="M2884" s="201">
        <v>-28.280906171728333</v>
      </c>
      <c r="N2884" s="201">
        <v>427.19421835962959</v>
      </c>
      <c r="O2884" s="201">
        <v>41.094000000000001</v>
      </c>
      <c r="P2884" s="255">
        <v>41.094000000000001</v>
      </c>
      <c r="Q2884" s="255">
        <v>427.19421835962959</v>
      </c>
      <c r="R2884" s="255">
        <v>-28.280906171728333</v>
      </c>
      <c r="S2884" s="256">
        <v>443.53678948178629</v>
      </c>
      <c r="T2884" s="256">
        <v>443.53678948178629</v>
      </c>
      <c r="U2884" s="256"/>
      <c r="V2884" s="170">
        <v>375.05815961538644</v>
      </c>
    </row>
    <row r="2885" spans="1:22" x14ac:dyDescent="0.25">
      <c r="A2885">
        <v>0</v>
      </c>
      <c r="B2885" s="286"/>
      <c r="C2885" s="286"/>
      <c r="D2885" s="286"/>
      <c r="E2885" s="285"/>
      <c r="F2885" s="260" t="s">
        <v>619</v>
      </c>
      <c r="G2885" s="259"/>
      <c r="H2885" s="259" t="s">
        <v>1962</v>
      </c>
      <c r="I2885" s="258"/>
      <c r="J2885" s="255"/>
      <c r="K2885" s="257"/>
      <c r="L2885" s="256">
        <v>9.9516999999999994E-2</v>
      </c>
      <c r="M2885" s="201">
        <v>-28.330664671728332</v>
      </c>
      <c r="N2885" s="201">
        <v>427.19421835962959</v>
      </c>
      <c r="O2885" s="201">
        <v>41.094000000000001</v>
      </c>
      <c r="P2885" s="255">
        <v>41.094000000000001</v>
      </c>
      <c r="Q2885" s="255">
        <v>427.19421835962959</v>
      </c>
      <c r="R2885" s="255">
        <v>-28.380423171728332</v>
      </c>
      <c r="S2885" s="256">
        <v>443.58654798178628</v>
      </c>
      <c r="T2885" s="256">
        <v>443.63630648178628</v>
      </c>
      <c r="U2885" s="256"/>
      <c r="V2885" s="170">
        <v>375.10791811538644</v>
      </c>
    </row>
    <row r="2886" spans="1:22" x14ac:dyDescent="0.25">
      <c r="A2886">
        <v>0</v>
      </c>
      <c r="B2886" s="286" t="s">
        <v>2084</v>
      </c>
      <c r="C2886" s="286" t="s">
        <v>2272</v>
      </c>
      <c r="D2886" s="286" t="s">
        <v>2179</v>
      </c>
      <c r="E2886" s="285">
        <v>4439</v>
      </c>
      <c r="F2886" s="260" t="s">
        <v>2261</v>
      </c>
      <c r="G2886" s="259"/>
      <c r="H2886" s="259" t="s">
        <v>2175</v>
      </c>
      <c r="I2886" s="258">
        <v>40</v>
      </c>
      <c r="J2886" s="255"/>
      <c r="K2886" s="257"/>
      <c r="L2886" s="256">
        <v>0.49565599999999999</v>
      </c>
      <c r="M2886" s="201">
        <v>-28.62825117172833</v>
      </c>
      <c r="N2886" s="201">
        <v>427.19421835962959</v>
      </c>
      <c r="O2886" s="201">
        <v>41.094000000000001</v>
      </c>
      <c r="P2886" s="255">
        <v>41.094000000000001</v>
      </c>
      <c r="Q2886" s="255">
        <v>427.19421835962959</v>
      </c>
      <c r="R2886" s="255">
        <v>-28.876079171728332</v>
      </c>
      <c r="S2886" s="256">
        <v>443.88413448178625</v>
      </c>
      <c r="T2886" s="256">
        <v>444.13196248178627</v>
      </c>
      <c r="U2886" s="256"/>
      <c r="V2886" s="170">
        <v>375.40550461538641</v>
      </c>
    </row>
    <row r="2887" spans="1:22" x14ac:dyDescent="0.25">
      <c r="A2887">
        <v>0</v>
      </c>
      <c r="B2887" s="286"/>
      <c r="C2887" s="286"/>
      <c r="D2887" s="286"/>
      <c r="E2887" s="285"/>
      <c r="F2887" s="260" t="s">
        <v>619</v>
      </c>
      <c r="G2887" s="259"/>
      <c r="H2887" s="259"/>
      <c r="I2887" s="258"/>
      <c r="J2887" s="255"/>
      <c r="K2887" s="257"/>
      <c r="L2887" s="256">
        <v>0</v>
      </c>
      <c r="M2887" s="201">
        <v>-28.876079171728332</v>
      </c>
      <c r="N2887" s="201">
        <v>427.19421835962959</v>
      </c>
      <c r="O2887" s="201">
        <v>41.094000000000001</v>
      </c>
      <c r="P2887" s="255">
        <v>41.094000000000001</v>
      </c>
      <c r="Q2887" s="255">
        <v>427.19421835962959</v>
      </c>
      <c r="R2887" s="255">
        <v>-28.876079171728332</v>
      </c>
      <c r="S2887" s="256">
        <v>444.13196248178627</v>
      </c>
      <c r="T2887" s="256">
        <v>444.13196248178627</v>
      </c>
      <c r="U2887" s="256"/>
      <c r="V2887" s="170">
        <v>375.65333261538643</v>
      </c>
    </row>
    <row r="2888" spans="1:22" x14ac:dyDescent="0.25">
      <c r="A2888">
        <v>0</v>
      </c>
      <c r="B2888" s="286"/>
      <c r="C2888" s="286"/>
      <c r="D2888" s="286"/>
      <c r="E2888" s="285"/>
      <c r="F2888" s="260"/>
      <c r="G2888" s="259"/>
      <c r="H2888" s="259"/>
      <c r="I2888" s="258"/>
      <c r="J2888" s="255"/>
      <c r="K2888" s="257"/>
      <c r="L2888" s="256">
        <v>0</v>
      </c>
      <c r="M2888" s="201">
        <v>-28.876079171728332</v>
      </c>
      <c r="N2888" s="201">
        <v>427.19421835962959</v>
      </c>
      <c r="O2888" s="201">
        <v>41.094000000000001</v>
      </c>
      <c r="P2888" s="255">
        <v>41.094000000000001</v>
      </c>
      <c r="Q2888" s="255">
        <v>427.19421835962959</v>
      </c>
      <c r="R2888" s="255">
        <v>-28.876079171728332</v>
      </c>
      <c r="S2888" s="256">
        <v>444.13196248178627</v>
      </c>
      <c r="T2888" s="256">
        <v>444.13196248178627</v>
      </c>
      <c r="U2888" s="256"/>
      <c r="V2888" s="170">
        <v>375.65333261538643</v>
      </c>
    </row>
    <row r="2889" spans="1:22" x14ac:dyDescent="0.25">
      <c r="A2889">
        <v>0</v>
      </c>
      <c r="B2889" s="286"/>
      <c r="C2889" s="286"/>
      <c r="D2889" s="286"/>
      <c r="E2889" s="285"/>
      <c r="F2889" s="260" t="s">
        <v>619</v>
      </c>
      <c r="G2889" s="259"/>
      <c r="H2889" s="259" t="s">
        <v>1962</v>
      </c>
      <c r="I2889" s="258"/>
      <c r="J2889" s="255"/>
      <c r="K2889" s="257"/>
      <c r="L2889" s="256">
        <v>9.9516999999999994E-2</v>
      </c>
      <c r="M2889" s="201">
        <v>-28.925837671728331</v>
      </c>
      <c r="N2889" s="201">
        <v>427.19421835962959</v>
      </c>
      <c r="O2889" s="201">
        <v>41.094000000000001</v>
      </c>
      <c r="P2889" s="255">
        <v>41.094000000000001</v>
      </c>
      <c r="Q2889" s="255">
        <v>427.19421835962959</v>
      </c>
      <c r="R2889" s="255">
        <v>-28.975596171728331</v>
      </c>
      <c r="S2889" s="256">
        <v>444.18172098178627</v>
      </c>
      <c r="T2889" s="256">
        <v>444.23147948178627</v>
      </c>
      <c r="U2889" s="256"/>
      <c r="V2889" s="170">
        <v>375.70309111538643</v>
      </c>
    </row>
    <row r="2890" spans="1:22" x14ac:dyDescent="0.25">
      <c r="A2890">
        <v>0</v>
      </c>
      <c r="B2890" s="286" t="s">
        <v>2084</v>
      </c>
      <c r="C2890" s="286" t="s">
        <v>2272</v>
      </c>
      <c r="D2890" s="286" t="s">
        <v>2177</v>
      </c>
      <c r="E2890" s="285">
        <v>4445</v>
      </c>
      <c r="F2890" s="260" t="s">
        <v>2260</v>
      </c>
      <c r="G2890" s="259"/>
      <c r="H2890" s="259" t="s">
        <v>2175</v>
      </c>
      <c r="I2890" s="258">
        <v>40</v>
      </c>
      <c r="J2890" s="255"/>
      <c r="K2890" s="257"/>
      <c r="L2890" s="256">
        <v>0.49565599999999999</v>
      </c>
      <c r="M2890" s="201">
        <v>-29.223424171728333</v>
      </c>
      <c r="N2890" s="201">
        <v>427.19421835962959</v>
      </c>
      <c r="O2890" s="201">
        <v>41.094000000000001</v>
      </c>
      <c r="P2890" s="255">
        <v>41.094000000000001</v>
      </c>
      <c r="Q2890" s="255">
        <v>427.19421835962959</v>
      </c>
      <c r="R2890" s="255">
        <v>-29.471252171728331</v>
      </c>
      <c r="S2890" s="256">
        <v>444.47930748178624</v>
      </c>
      <c r="T2890" s="256">
        <v>444.72713548178626</v>
      </c>
      <c r="U2890" s="256"/>
      <c r="V2890" s="170">
        <v>376.00067761538639</v>
      </c>
    </row>
    <row r="2891" spans="1:22" x14ac:dyDescent="0.25">
      <c r="A2891">
        <v>0</v>
      </c>
      <c r="B2891" s="286" t="s">
        <v>2084</v>
      </c>
      <c r="C2891" s="286" t="s">
        <v>2272</v>
      </c>
      <c r="D2891" s="286" t="s">
        <v>2174</v>
      </c>
      <c r="E2891" s="285">
        <v>4447</v>
      </c>
      <c r="F2891" s="260" t="s">
        <v>2259</v>
      </c>
      <c r="G2891" s="259"/>
      <c r="H2891" s="259" t="s">
        <v>4278</v>
      </c>
      <c r="I2891" s="258"/>
      <c r="J2891" s="255"/>
      <c r="K2891" s="257"/>
      <c r="L2891" s="256">
        <v>0</v>
      </c>
      <c r="M2891" s="201">
        <v>-29.471252171728331</v>
      </c>
      <c r="N2891" s="201">
        <v>427.19421835962959</v>
      </c>
      <c r="O2891" s="201">
        <v>41.094000000000001</v>
      </c>
      <c r="P2891" s="255">
        <v>41.094000000000001</v>
      </c>
      <c r="Q2891" s="255">
        <v>427.19421835962959</v>
      </c>
      <c r="R2891" s="255">
        <v>-29.471252171728331</v>
      </c>
      <c r="S2891" s="256">
        <v>444.72713548178626</v>
      </c>
      <c r="T2891" s="256">
        <v>444.72713548178626</v>
      </c>
      <c r="U2891" s="256"/>
      <c r="V2891" s="170">
        <v>376.24850561538642</v>
      </c>
    </row>
    <row r="2892" spans="1:22" x14ac:dyDescent="0.25">
      <c r="A2892">
        <v>0</v>
      </c>
      <c r="B2892" s="286"/>
      <c r="C2892" s="286"/>
      <c r="D2892" s="260"/>
      <c r="E2892" s="261"/>
      <c r="F2892" s="260"/>
      <c r="G2892" s="259"/>
      <c r="H2892" s="259"/>
      <c r="I2892" s="258"/>
      <c r="J2892" s="255"/>
      <c r="K2892" s="257"/>
      <c r="L2892" s="256">
        <v>0</v>
      </c>
      <c r="M2892" s="201">
        <v>-29.471252171728331</v>
      </c>
      <c r="N2892" s="201">
        <v>427.19421835962959</v>
      </c>
      <c r="O2892" s="201">
        <v>41.094000000000001</v>
      </c>
      <c r="P2892" s="255">
        <v>41.094000000000001</v>
      </c>
      <c r="Q2892" s="255">
        <v>427.19421835962959</v>
      </c>
      <c r="R2892" s="255">
        <v>-29.471252171728331</v>
      </c>
      <c r="S2892" s="256">
        <v>444.72713548178626</v>
      </c>
      <c r="T2892" s="256">
        <v>444.72713548178626</v>
      </c>
      <c r="U2892" s="256"/>
      <c r="V2892" s="170">
        <v>376.24850561538642</v>
      </c>
    </row>
    <row r="2893" spans="1:22" x14ac:dyDescent="0.25">
      <c r="A2893">
        <v>0</v>
      </c>
      <c r="B2893" s="286"/>
      <c r="C2893" s="286"/>
      <c r="D2893" s="286"/>
      <c r="E2893" s="285"/>
      <c r="F2893" s="260"/>
      <c r="G2893" s="259"/>
      <c r="H2893" s="259"/>
      <c r="I2893" s="258"/>
      <c r="J2893" s="255"/>
      <c r="K2893" s="257"/>
      <c r="L2893" s="256">
        <v>0.16770400000000002</v>
      </c>
      <c r="M2893" s="201">
        <v>-29.555104171728331</v>
      </c>
      <c r="N2893" s="201">
        <v>427.19421835962959</v>
      </c>
      <c r="O2893" s="201">
        <v>41.094000000000001</v>
      </c>
      <c r="P2893" s="255">
        <v>41.094000000000001</v>
      </c>
      <c r="Q2893" s="255">
        <v>427.19421835962959</v>
      </c>
      <c r="R2893" s="255">
        <v>-29.638956171728331</v>
      </c>
      <c r="S2893" s="256">
        <v>444.8109874817863</v>
      </c>
      <c r="T2893" s="256">
        <v>444.89483948178628</v>
      </c>
      <c r="U2893" s="263"/>
      <c r="V2893" s="170">
        <v>376.33235761538646</v>
      </c>
    </row>
    <row r="2894" spans="1:22" x14ac:dyDescent="0.25">
      <c r="A2894">
        <v>0</v>
      </c>
      <c r="B2894" s="260" t="s">
        <v>2084</v>
      </c>
      <c r="C2894" s="260" t="s">
        <v>2272</v>
      </c>
      <c r="D2894" s="260" t="s">
        <v>1981</v>
      </c>
      <c r="E2894" s="261">
        <v>4449</v>
      </c>
      <c r="F2894" s="255" t="s">
        <v>2258</v>
      </c>
      <c r="G2894" s="265"/>
      <c r="H2894" s="265" t="s">
        <v>1978</v>
      </c>
      <c r="I2894" s="284">
        <v>40</v>
      </c>
      <c r="J2894" s="255"/>
      <c r="K2894" s="257"/>
      <c r="L2894" s="255">
        <v>5.7403999999999997E-2</v>
      </c>
      <c r="M2894" s="201">
        <v>-29.667658171728331</v>
      </c>
      <c r="N2894" s="201">
        <v>427.19421835962959</v>
      </c>
      <c r="O2894" s="201">
        <v>41.094000000000001</v>
      </c>
      <c r="P2894" s="255">
        <v>41.094000000000001</v>
      </c>
      <c r="Q2894" s="255">
        <v>427.19421835962959</v>
      </c>
      <c r="R2894" s="255">
        <v>-29.69636017172833</v>
      </c>
      <c r="S2894" s="255">
        <v>444.92354148178629</v>
      </c>
      <c r="T2894" s="255">
        <v>444.9522434817863</v>
      </c>
      <c r="U2894" s="255"/>
      <c r="V2894" s="170">
        <v>376.44491161538645</v>
      </c>
    </row>
    <row r="2895" spans="1:22" x14ac:dyDescent="0.25">
      <c r="A2895">
        <v>0</v>
      </c>
      <c r="B2895" s="280"/>
      <c r="C2895" s="280"/>
      <c r="D2895" s="280"/>
      <c r="E2895" s="279"/>
      <c r="F2895" s="280" t="s">
        <v>619</v>
      </c>
      <c r="G2895" s="277"/>
      <c r="H2895" s="277" t="s">
        <v>1962</v>
      </c>
      <c r="I2895" s="276">
        <v>40</v>
      </c>
      <c r="J2895" s="274"/>
      <c r="K2895" s="275"/>
      <c r="L2895" s="274">
        <v>0.103502</v>
      </c>
      <c r="M2895" s="201">
        <v>-29.748111171728329</v>
      </c>
      <c r="N2895" s="201">
        <v>427.19421835962959</v>
      </c>
      <c r="O2895" s="201">
        <v>41.094000000000001</v>
      </c>
      <c r="P2895" s="273">
        <v>41.094000000000001</v>
      </c>
      <c r="Q2895" s="273">
        <v>427.19421835962959</v>
      </c>
      <c r="R2895" s="273">
        <v>-29.799862171728329</v>
      </c>
      <c r="S2895" s="273">
        <v>445.00399448178626</v>
      </c>
      <c r="T2895" s="273">
        <v>445.05574548178629</v>
      </c>
      <c r="U2895" s="273"/>
      <c r="V2895" s="170">
        <v>376.52536461538642</v>
      </c>
    </row>
    <row r="2896" spans="1:22" x14ac:dyDescent="0.25">
      <c r="A2896">
        <v>0</v>
      </c>
      <c r="B2896" s="280" t="s">
        <v>2084</v>
      </c>
      <c r="C2896" s="280" t="s">
        <v>2257</v>
      </c>
      <c r="D2896" s="280" t="s">
        <v>111</v>
      </c>
      <c r="E2896" s="279">
        <v>4451</v>
      </c>
      <c r="F2896" s="278" t="s">
        <v>1516</v>
      </c>
      <c r="G2896" s="277" t="s">
        <v>2169</v>
      </c>
      <c r="H2896" s="277" t="s">
        <v>1951</v>
      </c>
      <c r="I2896" s="276"/>
      <c r="J2896" s="273"/>
      <c r="K2896" s="275"/>
      <c r="L2896" s="274">
        <v>0</v>
      </c>
      <c r="M2896" s="201">
        <v>-29.799862171728329</v>
      </c>
      <c r="N2896" s="201">
        <v>427.19421835962959</v>
      </c>
      <c r="O2896" s="201">
        <v>41.094000000000001</v>
      </c>
      <c r="P2896" s="273">
        <v>41.094000000000001</v>
      </c>
      <c r="Q2896" s="273">
        <v>427.19421835962959</v>
      </c>
      <c r="R2896" s="273">
        <v>-29.799862171728329</v>
      </c>
      <c r="S2896" s="273">
        <v>445.05574548178629</v>
      </c>
      <c r="T2896" s="273">
        <v>445.05574548178629</v>
      </c>
      <c r="U2896" s="273"/>
      <c r="V2896" s="170">
        <v>376.57711561538645</v>
      </c>
    </row>
    <row r="2897" spans="1:22" x14ac:dyDescent="0.25">
      <c r="A2897">
        <v>0</v>
      </c>
      <c r="B2897" s="280"/>
      <c r="C2897" s="280"/>
      <c r="D2897" s="280"/>
      <c r="E2897" s="279"/>
      <c r="F2897" s="283" t="s">
        <v>619</v>
      </c>
      <c r="G2897" s="277"/>
      <c r="H2897" s="277" t="s">
        <v>1969</v>
      </c>
      <c r="I2897" s="282"/>
      <c r="J2897" s="281"/>
      <c r="K2897" s="275"/>
      <c r="L2897" s="274">
        <v>0.14528199999999999</v>
      </c>
      <c r="M2897" s="201">
        <v>-29.872503171728329</v>
      </c>
      <c r="N2897" s="201">
        <v>427.19421835962959</v>
      </c>
      <c r="O2897" s="201">
        <v>41.094000000000001</v>
      </c>
      <c r="P2897" s="273">
        <v>41.094000000000001</v>
      </c>
      <c r="Q2897" s="273">
        <v>427.19421835962959</v>
      </c>
      <c r="R2897" s="273">
        <v>-29.94514417172833</v>
      </c>
      <c r="S2897" s="273">
        <v>445.12838648178632</v>
      </c>
      <c r="T2897" s="273">
        <v>445.2010274817863</v>
      </c>
      <c r="U2897" s="273"/>
      <c r="V2897" s="170">
        <v>376.64975661538648</v>
      </c>
    </row>
    <row r="2898" spans="1:22" x14ac:dyDescent="0.25">
      <c r="A2898">
        <v>0</v>
      </c>
      <c r="B2898" s="280" t="s">
        <v>2084</v>
      </c>
      <c r="C2898" s="280" t="s">
        <v>2257</v>
      </c>
      <c r="D2898" s="280" t="s">
        <v>2087</v>
      </c>
      <c r="E2898" s="279">
        <v>4452</v>
      </c>
      <c r="F2898" s="278" t="s">
        <v>2256</v>
      </c>
      <c r="G2898" s="277"/>
      <c r="H2898" s="277" t="s">
        <v>2085</v>
      </c>
      <c r="I2898" s="276"/>
      <c r="J2898" s="273"/>
      <c r="K2898" s="275"/>
      <c r="L2898" s="274">
        <v>0</v>
      </c>
      <c r="M2898" s="201">
        <v>-29.94514417172833</v>
      </c>
      <c r="N2898" s="201">
        <v>427.19421835962959</v>
      </c>
      <c r="O2898" s="201">
        <v>41.094000000000001</v>
      </c>
      <c r="P2898" s="273">
        <v>41.094000000000001</v>
      </c>
      <c r="Q2898" s="273">
        <v>427.19421835962959</v>
      </c>
      <c r="R2898" s="273">
        <v>-29.94514417172833</v>
      </c>
      <c r="S2898" s="273">
        <v>445.2010274817863</v>
      </c>
      <c r="T2898" s="273">
        <v>445.2010274817863</v>
      </c>
      <c r="U2898" s="273"/>
      <c r="V2898" s="170">
        <v>376.72239761538646</v>
      </c>
    </row>
    <row r="2899" spans="1:22" x14ac:dyDescent="0.25">
      <c r="A2899">
        <v>0</v>
      </c>
      <c r="B2899" s="280"/>
      <c r="C2899" s="280"/>
      <c r="D2899" s="280"/>
      <c r="E2899" s="279"/>
      <c r="F2899" s="283" t="s">
        <v>619</v>
      </c>
      <c r="G2899" s="277"/>
      <c r="H2899" s="277" t="s">
        <v>1969</v>
      </c>
      <c r="I2899" s="282"/>
      <c r="J2899" s="281"/>
      <c r="K2899" s="275"/>
      <c r="L2899" s="274">
        <v>0</v>
      </c>
      <c r="M2899" s="201">
        <v>-29.94514417172833</v>
      </c>
      <c r="N2899" s="201">
        <v>427.19421835962959</v>
      </c>
      <c r="O2899" s="201">
        <v>41.094000000000001</v>
      </c>
      <c r="P2899" s="273">
        <v>41.094000000000001</v>
      </c>
      <c r="Q2899" s="273">
        <v>427.19421835962959</v>
      </c>
      <c r="R2899" s="273">
        <v>-29.94514417172833</v>
      </c>
      <c r="S2899" s="273">
        <v>445.2010274817863</v>
      </c>
      <c r="T2899" s="273">
        <v>445.2010274817863</v>
      </c>
      <c r="U2899" s="273"/>
      <c r="V2899" s="170">
        <v>376.72239761538646</v>
      </c>
    </row>
    <row r="2900" spans="1:22" x14ac:dyDescent="0.25">
      <c r="A2900">
        <v>0</v>
      </c>
      <c r="B2900" s="280" t="s">
        <v>2084</v>
      </c>
      <c r="C2900" s="280" t="s">
        <v>2257</v>
      </c>
      <c r="D2900" s="280" t="s">
        <v>1990</v>
      </c>
      <c r="E2900" s="279">
        <v>4452</v>
      </c>
      <c r="F2900" s="278" t="s">
        <v>2255</v>
      </c>
      <c r="G2900" s="277" t="s">
        <v>1988</v>
      </c>
      <c r="H2900" s="277" t="s">
        <v>1987</v>
      </c>
      <c r="I2900" s="276"/>
      <c r="J2900" s="273"/>
      <c r="K2900" s="275"/>
      <c r="L2900" s="274">
        <v>0</v>
      </c>
      <c r="M2900" s="201">
        <v>-29.94514417172833</v>
      </c>
      <c r="N2900" s="201">
        <v>427.19421835962959</v>
      </c>
      <c r="O2900" s="201">
        <v>41.094000000000001</v>
      </c>
      <c r="P2900" s="273">
        <v>41.094000000000001</v>
      </c>
      <c r="Q2900" s="273">
        <v>427.19421835962959</v>
      </c>
      <c r="R2900" s="273">
        <v>-29.94514417172833</v>
      </c>
      <c r="S2900" s="273">
        <v>445.2010274817863</v>
      </c>
      <c r="T2900" s="273">
        <v>445.2010274817863</v>
      </c>
      <c r="U2900" s="273"/>
      <c r="V2900" s="170">
        <v>376.72239761538646</v>
      </c>
    </row>
    <row r="2901" spans="1:22" x14ac:dyDescent="0.25">
      <c r="A2901">
        <v>0</v>
      </c>
      <c r="B2901" s="280"/>
      <c r="C2901" s="280"/>
      <c r="D2901" s="280"/>
      <c r="E2901" s="279"/>
      <c r="F2901" s="278" t="s">
        <v>619</v>
      </c>
      <c r="G2901" s="277"/>
      <c r="H2901" s="277" t="s">
        <v>1962</v>
      </c>
      <c r="I2901" s="276">
        <v>40</v>
      </c>
      <c r="J2901" s="273"/>
      <c r="K2901" s="275"/>
      <c r="L2901" s="274">
        <v>0.13121600000000003</v>
      </c>
      <c r="M2901" s="201">
        <v>-30.010752171728328</v>
      </c>
      <c r="N2901" s="201">
        <v>427.19421835962959</v>
      </c>
      <c r="O2901" s="201">
        <v>41.094000000000001</v>
      </c>
      <c r="P2901" s="273">
        <v>41.094000000000001</v>
      </c>
      <c r="Q2901" s="273">
        <v>427.19421835962959</v>
      </c>
      <c r="R2901" s="273">
        <v>-30.076360171728329</v>
      </c>
      <c r="S2901" s="273">
        <v>445.2666354817863</v>
      </c>
      <c r="T2901" s="273">
        <v>445.33224348178629</v>
      </c>
      <c r="U2901" s="273"/>
      <c r="V2901" s="170">
        <v>376.78800561538645</v>
      </c>
    </row>
    <row r="2902" spans="1:22" x14ac:dyDescent="0.25">
      <c r="A2902">
        <v>0</v>
      </c>
      <c r="B2902" s="260" t="s">
        <v>2084</v>
      </c>
      <c r="C2902" s="260" t="s">
        <v>2254</v>
      </c>
      <c r="D2902" s="260" t="s">
        <v>1981</v>
      </c>
      <c r="E2902" s="261">
        <v>4454</v>
      </c>
      <c r="F2902" s="255" t="s">
        <v>2253</v>
      </c>
      <c r="G2902" s="265"/>
      <c r="H2902" s="265" t="s">
        <v>1978</v>
      </c>
      <c r="I2902" s="284">
        <v>40</v>
      </c>
      <c r="J2902" s="255"/>
      <c r="K2902" s="257"/>
      <c r="L2902" s="255">
        <v>5.7403999999999997E-2</v>
      </c>
      <c r="M2902" s="201">
        <v>-30.105062171728328</v>
      </c>
      <c r="N2902" s="201">
        <v>427.19421835962959</v>
      </c>
      <c r="O2902" s="201">
        <v>41.094000000000001</v>
      </c>
      <c r="P2902" s="255">
        <v>41.094000000000001</v>
      </c>
      <c r="Q2902" s="255">
        <v>427.19421835962959</v>
      </c>
      <c r="R2902" s="255">
        <v>-30.133764171728327</v>
      </c>
      <c r="S2902" s="255">
        <v>445.3609454817863</v>
      </c>
      <c r="T2902" s="255">
        <v>445.38964748178631</v>
      </c>
      <c r="U2902" s="255"/>
      <c r="V2902" s="170">
        <v>376.88231561538646</v>
      </c>
    </row>
    <row r="2903" spans="1:22" x14ac:dyDescent="0.25">
      <c r="A2903">
        <v>0</v>
      </c>
      <c r="B2903" s="286"/>
      <c r="C2903" s="286"/>
      <c r="D2903" s="286"/>
      <c r="E2903" s="285"/>
      <c r="F2903" s="260" t="s">
        <v>619</v>
      </c>
      <c r="G2903" s="259"/>
      <c r="H2903" s="259" t="s">
        <v>2198</v>
      </c>
      <c r="I2903" s="258"/>
      <c r="J2903" s="255"/>
      <c r="K2903" s="257"/>
      <c r="L2903" s="256">
        <v>0.16770400000000002</v>
      </c>
      <c r="M2903" s="201">
        <v>-30.217616171728327</v>
      </c>
      <c r="N2903" s="201">
        <v>427.19421835962959</v>
      </c>
      <c r="O2903" s="201">
        <v>41.094000000000001</v>
      </c>
      <c r="P2903" s="255">
        <v>41.094000000000001</v>
      </c>
      <c r="Q2903" s="255">
        <v>427.19421835962959</v>
      </c>
      <c r="R2903" s="255">
        <v>-30.301468171728327</v>
      </c>
      <c r="S2903" s="256">
        <v>445.47349948178635</v>
      </c>
      <c r="T2903" s="256">
        <v>445.55735148178633</v>
      </c>
      <c r="U2903" s="263"/>
      <c r="V2903" s="170">
        <v>376.99486961538651</v>
      </c>
    </row>
    <row r="2904" spans="1:22" x14ac:dyDescent="0.25">
      <c r="A2904">
        <v>0</v>
      </c>
      <c r="B2904" s="286" t="s">
        <v>2084</v>
      </c>
      <c r="C2904" s="286" t="s">
        <v>2254</v>
      </c>
      <c r="D2904" s="286" t="s">
        <v>2197</v>
      </c>
      <c r="E2904" s="285">
        <v>4458</v>
      </c>
      <c r="F2904" s="260" t="s">
        <v>2252</v>
      </c>
      <c r="G2904" s="259"/>
      <c r="H2904" s="259" t="s">
        <v>2175</v>
      </c>
      <c r="I2904" s="258">
        <v>40</v>
      </c>
      <c r="J2904" s="255"/>
      <c r="K2904" s="257"/>
      <c r="L2904" s="256">
        <v>0.49565599999999999</v>
      </c>
      <c r="M2904" s="201">
        <v>-30.549296171728329</v>
      </c>
      <c r="N2904" s="201">
        <v>427.19421835962959</v>
      </c>
      <c r="O2904" s="201">
        <v>41.094000000000001</v>
      </c>
      <c r="P2904" s="255">
        <v>41.094000000000001</v>
      </c>
      <c r="Q2904" s="255">
        <v>427.19421835962959</v>
      </c>
      <c r="R2904" s="255">
        <v>-30.797124171728328</v>
      </c>
      <c r="S2904" s="256">
        <v>445.8051794817863</v>
      </c>
      <c r="T2904" s="256">
        <v>446.05300748178632</v>
      </c>
      <c r="U2904" s="256"/>
      <c r="V2904" s="170">
        <v>377.32654961538645</v>
      </c>
    </row>
    <row r="2905" spans="1:22" x14ac:dyDescent="0.25">
      <c r="A2905">
        <v>0</v>
      </c>
      <c r="B2905" s="286" t="s">
        <v>2084</v>
      </c>
      <c r="C2905" s="286" t="s">
        <v>2254</v>
      </c>
      <c r="D2905" s="286" t="s">
        <v>2174</v>
      </c>
      <c r="E2905" s="285">
        <v>4461</v>
      </c>
      <c r="F2905" s="260" t="s">
        <v>2251</v>
      </c>
      <c r="G2905" s="259"/>
      <c r="H2905" s="259" t="s">
        <v>4278</v>
      </c>
      <c r="I2905" s="258"/>
      <c r="J2905" s="255"/>
      <c r="K2905" s="257"/>
      <c r="L2905" s="256">
        <v>0</v>
      </c>
      <c r="M2905" s="201">
        <v>-30.797124171728328</v>
      </c>
      <c r="N2905" s="201">
        <v>427.19421835962959</v>
      </c>
      <c r="O2905" s="201">
        <v>41.094000000000001</v>
      </c>
      <c r="P2905" s="255">
        <v>41.094000000000001</v>
      </c>
      <c r="Q2905" s="255">
        <v>427.19421835962959</v>
      </c>
      <c r="R2905" s="255">
        <v>-30.797124171728328</v>
      </c>
      <c r="S2905" s="256">
        <v>446.05300748178632</v>
      </c>
      <c r="T2905" s="256">
        <v>446.05300748178632</v>
      </c>
      <c r="U2905" s="256"/>
      <c r="V2905" s="170">
        <v>377.57437761538648</v>
      </c>
    </row>
    <row r="2906" spans="1:22" x14ac:dyDescent="0.25">
      <c r="A2906">
        <v>0</v>
      </c>
      <c r="B2906" s="286"/>
      <c r="C2906" s="286"/>
      <c r="D2906" s="286"/>
      <c r="E2906" s="285"/>
      <c r="F2906" s="260"/>
      <c r="G2906" s="259"/>
      <c r="H2906" s="259"/>
      <c r="I2906" s="258"/>
      <c r="J2906" s="255"/>
      <c r="K2906" s="257"/>
      <c r="L2906" s="256">
        <v>0</v>
      </c>
      <c r="M2906" s="201">
        <v>-30.797124171728328</v>
      </c>
      <c r="N2906" s="201">
        <v>427.19421835962959</v>
      </c>
      <c r="O2906" s="201">
        <v>41.094000000000001</v>
      </c>
      <c r="P2906" s="255">
        <v>41.094000000000001</v>
      </c>
      <c r="Q2906" s="255">
        <v>427.19421835962959</v>
      </c>
      <c r="R2906" s="255">
        <v>-30.797124171728328</v>
      </c>
      <c r="S2906" s="256">
        <v>446.05300748178632</v>
      </c>
      <c r="T2906" s="256">
        <v>446.05300748178632</v>
      </c>
      <c r="U2906" s="256"/>
      <c r="V2906" s="170">
        <v>377.57437761538648</v>
      </c>
    </row>
    <row r="2907" spans="1:22" x14ac:dyDescent="0.25">
      <c r="A2907">
        <v>0</v>
      </c>
      <c r="B2907" s="286"/>
      <c r="C2907" s="286"/>
      <c r="D2907" s="286"/>
      <c r="E2907" s="285"/>
      <c r="F2907" s="260" t="s">
        <v>619</v>
      </c>
      <c r="G2907" s="259"/>
      <c r="H2907" s="259" t="s">
        <v>1962</v>
      </c>
      <c r="I2907" s="258"/>
      <c r="J2907" s="255"/>
      <c r="K2907" s="257"/>
      <c r="L2907" s="256">
        <v>9.9516999999999994E-2</v>
      </c>
      <c r="M2907" s="201">
        <v>-30.846882671728327</v>
      </c>
      <c r="N2907" s="201">
        <v>427.19421835962959</v>
      </c>
      <c r="O2907" s="201">
        <v>41.094000000000001</v>
      </c>
      <c r="P2907" s="255">
        <v>41.094000000000001</v>
      </c>
      <c r="Q2907" s="255">
        <v>427.19421835962959</v>
      </c>
      <c r="R2907" s="255">
        <v>-30.896641171728326</v>
      </c>
      <c r="S2907" s="256">
        <v>446.10276598178632</v>
      </c>
      <c r="T2907" s="256">
        <v>446.15252448178632</v>
      </c>
      <c r="U2907" s="256"/>
      <c r="V2907" s="170">
        <v>377.62413611538648</v>
      </c>
    </row>
    <row r="2908" spans="1:22" x14ac:dyDescent="0.25">
      <c r="A2908">
        <v>0</v>
      </c>
      <c r="B2908" s="286" t="s">
        <v>2084</v>
      </c>
      <c r="C2908" s="286" t="s">
        <v>2254</v>
      </c>
      <c r="D2908" s="286" t="s">
        <v>2194</v>
      </c>
      <c r="E2908" s="285">
        <v>4464</v>
      </c>
      <c r="F2908" s="260" t="s">
        <v>2250</v>
      </c>
      <c r="G2908" s="259"/>
      <c r="H2908" s="259" t="s">
        <v>2175</v>
      </c>
      <c r="I2908" s="258">
        <v>40</v>
      </c>
      <c r="J2908" s="255"/>
      <c r="K2908" s="257"/>
      <c r="L2908" s="256">
        <v>0.49565599999999999</v>
      </c>
      <c r="M2908" s="201">
        <v>-31.144469171728325</v>
      </c>
      <c r="N2908" s="201">
        <v>427.19421835962959</v>
      </c>
      <c r="O2908" s="201">
        <v>41.094000000000001</v>
      </c>
      <c r="P2908" s="255">
        <v>41.094000000000001</v>
      </c>
      <c r="Q2908" s="255">
        <v>427.19421835962959</v>
      </c>
      <c r="R2908" s="255">
        <v>-31.392297171728327</v>
      </c>
      <c r="S2908" s="256">
        <v>446.40035248178629</v>
      </c>
      <c r="T2908" s="256">
        <v>446.64818048178631</v>
      </c>
      <c r="U2908" s="256"/>
      <c r="V2908" s="170">
        <v>377.92172261538644</v>
      </c>
    </row>
    <row r="2909" spans="1:22" x14ac:dyDescent="0.25">
      <c r="A2909">
        <v>0</v>
      </c>
      <c r="B2909" s="286"/>
      <c r="C2909" s="286"/>
      <c r="D2909" s="286"/>
      <c r="E2909" s="285"/>
      <c r="F2909" s="260" t="s">
        <v>619</v>
      </c>
      <c r="G2909" s="259"/>
      <c r="H2909" s="259"/>
      <c r="I2909" s="258"/>
      <c r="J2909" s="255"/>
      <c r="K2909" s="257"/>
      <c r="L2909" s="256">
        <v>0</v>
      </c>
      <c r="M2909" s="201">
        <v>-31.392297171728327</v>
      </c>
      <c r="N2909" s="201">
        <v>427.19421835962959</v>
      </c>
      <c r="O2909" s="201">
        <v>41.094000000000001</v>
      </c>
      <c r="P2909" s="255">
        <v>41.094000000000001</v>
      </c>
      <c r="Q2909" s="255">
        <v>427.19421835962959</v>
      </c>
      <c r="R2909" s="255">
        <v>-31.392297171728327</v>
      </c>
      <c r="S2909" s="256">
        <v>446.64818048178631</v>
      </c>
      <c r="T2909" s="256">
        <v>446.64818048178631</v>
      </c>
      <c r="U2909" s="256"/>
      <c r="V2909" s="170">
        <v>378.16955061538647</v>
      </c>
    </row>
    <row r="2910" spans="1:22" x14ac:dyDescent="0.25">
      <c r="A2910">
        <v>0</v>
      </c>
      <c r="B2910" s="286"/>
      <c r="C2910" s="286"/>
      <c r="D2910" s="286"/>
      <c r="E2910" s="285"/>
      <c r="F2910" s="260"/>
      <c r="G2910" s="259"/>
      <c r="H2910" s="259"/>
      <c r="I2910" s="258"/>
      <c r="J2910" s="255"/>
      <c r="K2910" s="257"/>
      <c r="L2910" s="256">
        <v>0</v>
      </c>
      <c r="M2910" s="201">
        <v>-31.392297171728327</v>
      </c>
      <c r="N2910" s="201">
        <v>427.19421835962959</v>
      </c>
      <c r="O2910" s="201">
        <v>41.094000000000001</v>
      </c>
      <c r="P2910" s="255">
        <v>41.094000000000001</v>
      </c>
      <c r="Q2910" s="255">
        <v>427.19421835962959</v>
      </c>
      <c r="R2910" s="255">
        <v>-31.392297171728327</v>
      </c>
      <c r="S2910" s="256">
        <v>446.64818048178631</v>
      </c>
      <c r="T2910" s="256">
        <v>446.64818048178631</v>
      </c>
      <c r="U2910" s="256"/>
      <c r="V2910" s="170">
        <v>378.16955061538647</v>
      </c>
    </row>
    <row r="2911" spans="1:22" x14ac:dyDescent="0.25">
      <c r="A2911">
        <v>0</v>
      </c>
      <c r="B2911" s="286"/>
      <c r="C2911" s="286"/>
      <c r="D2911" s="286"/>
      <c r="E2911" s="285"/>
      <c r="F2911" s="260" t="s">
        <v>619</v>
      </c>
      <c r="G2911" s="259"/>
      <c r="H2911" s="259" t="s">
        <v>1962</v>
      </c>
      <c r="I2911" s="258"/>
      <c r="J2911" s="255"/>
      <c r="K2911" s="257"/>
      <c r="L2911" s="256">
        <v>9.9516999999999994E-2</v>
      </c>
      <c r="M2911" s="201">
        <v>-31.442055671728326</v>
      </c>
      <c r="N2911" s="201">
        <v>427.19421835962959</v>
      </c>
      <c r="O2911" s="201">
        <v>41.094000000000001</v>
      </c>
      <c r="P2911" s="255">
        <v>41.094000000000001</v>
      </c>
      <c r="Q2911" s="255">
        <v>427.19421835962959</v>
      </c>
      <c r="R2911" s="255">
        <v>-31.491814171728326</v>
      </c>
      <c r="S2911" s="256">
        <v>446.69793898178631</v>
      </c>
      <c r="T2911" s="256">
        <v>446.7476974817863</v>
      </c>
      <c r="U2911" s="256"/>
      <c r="V2911" s="170">
        <v>378.21930911538647</v>
      </c>
    </row>
    <row r="2912" spans="1:22" x14ac:dyDescent="0.25">
      <c r="A2912">
        <v>0</v>
      </c>
      <c r="B2912" s="286" t="s">
        <v>2084</v>
      </c>
      <c r="C2912" s="286" t="s">
        <v>2254</v>
      </c>
      <c r="D2912" s="286" t="s">
        <v>2192</v>
      </c>
      <c r="E2912" s="285">
        <v>4470</v>
      </c>
      <c r="F2912" s="260" t="s">
        <v>2249</v>
      </c>
      <c r="G2912" s="259"/>
      <c r="H2912" s="259" t="s">
        <v>2175</v>
      </c>
      <c r="I2912" s="258">
        <v>40</v>
      </c>
      <c r="J2912" s="255"/>
      <c r="K2912" s="257"/>
      <c r="L2912" s="256">
        <v>0.49565599999999999</v>
      </c>
      <c r="M2912" s="201">
        <v>-31.739642171728327</v>
      </c>
      <c r="N2912" s="201">
        <v>427.19421835962959</v>
      </c>
      <c r="O2912" s="201">
        <v>41.094000000000001</v>
      </c>
      <c r="P2912" s="255">
        <v>41.094000000000001</v>
      </c>
      <c r="Q2912" s="255">
        <v>427.19421835962959</v>
      </c>
      <c r="R2912" s="255">
        <v>-31.987470171728326</v>
      </c>
      <c r="S2912" s="256">
        <v>446.99552548178627</v>
      </c>
      <c r="T2912" s="256">
        <v>447.2433534817863</v>
      </c>
      <c r="U2912" s="256"/>
      <c r="V2912" s="170">
        <v>378.51689561538643</v>
      </c>
    </row>
    <row r="2913" spans="1:22" x14ac:dyDescent="0.25">
      <c r="A2913">
        <v>0</v>
      </c>
      <c r="B2913" s="286"/>
      <c r="C2913" s="286"/>
      <c r="D2913" s="286"/>
      <c r="E2913" s="285"/>
      <c r="F2913" s="260" t="s">
        <v>619</v>
      </c>
      <c r="G2913" s="259"/>
      <c r="H2913" s="259"/>
      <c r="I2913" s="258"/>
      <c r="J2913" s="255"/>
      <c r="K2913" s="257"/>
      <c r="L2913" s="256">
        <v>0</v>
      </c>
      <c r="M2913" s="201">
        <v>-31.987470171728326</v>
      </c>
      <c r="N2913" s="201">
        <v>427.19421835962959</v>
      </c>
      <c r="O2913" s="201">
        <v>41.094000000000001</v>
      </c>
      <c r="P2913" s="255">
        <v>41.094000000000001</v>
      </c>
      <c r="Q2913" s="255">
        <v>427.19421835962959</v>
      </c>
      <c r="R2913" s="255">
        <v>-31.987470171728326</v>
      </c>
      <c r="S2913" s="256">
        <v>447.2433534817863</v>
      </c>
      <c r="T2913" s="256">
        <v>447.2433534817863</v>
      </c>
      <c r="U2913" s="256"/>
      <c r="V2913" s="170">
        <v>378.76472361538646</v>
      </c>
    </row>
    <row r="2914" spans="1:22" x14ac:dyDescent="0.25">
      <c r="A2914">
        <v>0</v>
      </c>
      <c r="B2914" s="286"/>
      <c r="C2914" s="286"/>
      <c r="D2914" s="286"/>
      <c r="E2914" s="285"/>
      <c r="F2914" s="260"/>
      <c r="G2914" s="259"/>
      <c r="H2914" s="259"/>
      <c r="I2914" s="258"/>
      <c r="J2914" s="255"/>
      <c r="K2914" s="257"/>
      <c r="L2914" s="256">
        <v>0</v>
      </c>
      <c r="M2914" s="201">
        <v>-31.987470171728326</v>
      </c>
      <c r="N2914" s="201">
        <v>427.19421835962959</v>
      </c>
      <c r="O2914" s="201">
        <v>41.094000000000001</v>
      </c>
      <c r="P2914" s="255">
        <v>41.094000000000001</v>
      </c>
      <c r="Q2914" s="255">
        <v>427.19421835962959</v>
      </c>
      <c r="R2914" s="255">
        <v>-31.987470171728326</v>
      </c>
      <c r="S2914" s="256">
        <v>447.2433534817863</v>
      </c>
      <c r="T2914" s="256">
        <v>447.2433534817863</v>
      </c>
      <c r="U2914" s="256"/>
      <c r="V2914" s="170">
        <v>378.76472361538646</v>
      </c>
    </row>
    <row r="2915" spans="1:22" x14ac:dyDescent="0.25">
      <c r="A2915">
        <v>0</v>
      </c>
      <c r="B2915" s="286"/>
      <c r="C2915" s="286"/>
      <c r="D2915" s="286"/>
      <c r="E2915" s="285"/>
      <c r="F2915" s="260" t="s">
        <v>619</v>
      </c>
      <c r="G2915" s="259"/>
      <c r="H2915" s="259" t="s">
        <v>1962</v>
      </c>
      <c r="I2915" s="258"/>
      <c r="J2915" s="255"/>
      <c r="K2915" s="257"/>
      <c r="L2915" s="256">
        <v>9.9516999999999994E-2</v>
      </c>
      <c r="M2915" s="201">
        <v>-32.037228671728329</v>
      </c>
      <c r="N2915" s="201">
        <v>427.19421835962959</v>
      </c>
      <c r="O2915" s="201">
        <v>41.094000000000001</v>
      </c>
      <c r="P2915" s="255">
        <v>41.094000000000001</v>
      </c>
      <c r="Q2915" s="255">
        <v>427.19421835962959</v>
      </c>
      <c r="R2915" s="255">
        <v>-32.086987171728325</v>
      </c>
      <c r="S2915" s="256">
        <v>447.2931119817863</v>
      </c>
      <c r="T2915" s="256">
        <v>447.34287048178629</v>
      </c>
      <c r="U2915" s="256"/>
      <c r="V2915" s="170">
        <v>378.81448211538645</v>
      </c>
    </row>
    <row r="2916" spans="1:22" x14ac:dyDescent="0.25">
      <c r="A2916">
        <v>0</v>
      </c>
      <c r="B2916" s="286" t="s">
        <v>2084</v>
      </c>
      <c r="C2916" s="286" t="s">
        <v>2254</v>
      </c>
      <c r="D2916" s="286" t="s">
        <v>2190</v>
      </c>
      <c r="E2916" s="285">
        <v>4476</v>
      </c>
      <c r="F2916" s="260" t="s">
        <v>2248</v>
      </c>
      <c r="G2916" s="259"/>
      <c r="H2916" s="259" t="s">
        <v>2175</v>
      </c>
      <c r="I2916" s="258">
        <v>40</v>
      </c>
      <c r="J2916" s="255"/>
      <c r="K2916" s="257"/>
      <c r="L2916" s="256">
        <v>0.49565599999999999</v>
      </c>
      <c r="M2916" s="201">
        <v>-32.334815171728323</v>
      </c>
      <c r="N2916" s="201">
        <v>427.19421835962959</v>
      </c>
      <c r="O2916" s="201">
        <v>41.094000000000001</v>
      </c>
      <c r="P2916" s="255">
        <v>41.094000000000001</v>
      </c>
      <c r="Q2916" s="255">
        <v>427.19421835962959</v>
      </c>
      <c r="R2916" s="255">
        <v>-32.582643171728321</v>
      </c>
      <c r="S2916" s="256">
        <v>447.59069848178626</v>
      </c>
      <c r="T2916" s="256">
        <v>447.83852648178629</v>
      </c>
      <c r="U2916" s="256"/>
      <c r="V2916" s="170">
        <v>379.11206861538642</v>
      </c>
    </row>
    <row r="2917" spans="1:22" x14ac:dyDescent="0.25">
      <c r="A2917">
        <v>0</v>
      </c>
      <c r="B2917" s="286" t="s">
        <v>2084</v>
      </c>
      <c r="C2917" s="286" t="s">
        <v>2254</v>
      </c>
      <c r="D2917" s="286" t="s">
        <v>2174</v>
      </c>
      <c r="E2917" s="285">
        <v>4478</v>
      </c>
      <c r="F2917" s="260" t="s">
        <v>2247</v>
      </c>
      <c r="G2917" s="259"/>
      <c r="H2917" s="259" t="s">
        <v>4278</v>
      </c>
      <c r="I2917" s="258"/>
      <c r="J2917" s="255"/>
      <c r="K2917" s="257"/>
      <c r="L2917" s="256">
        <v>0</v>
      </c>
      <c r="M2917" s="201">
        <v>-32.582643171728321</v>
      </c>
      <c r="N2917" s="201">
        <v>427.19421835962959</v>
      </c>
      <c r="O2917" s="201">
        <v>41.094000000000001</v>
      </c>
      <c r="P2917" s="255">
        <v>41.094000000000001</v>
      </c>
      <c r="Q2917" s="255">
        <v>427.19421835962959</v>
      </c>
      <c r="R2917" s="255">
        <v>-32.582643171728321</v>
      </c>
      <c r="S2917" s="256">
        <v>447.83852648178629</v>
      </c>
      <c r="T2917" s="256">
        <v>447.83852648178629</v>
      </c>
      <c r="U2917" s="256"/>
      <c r="V2917" s="170">
        <v>379.35989661538645</v>
      </c>
    </row>
    <row r="2918" spans="1:22" x14ac:dyDescent="0.25">
      <c r="A2918">
        <v>0</v>
      </c>
      <c r="B2918" s="286"/>
      <c r="C2918" s="286"/>
      <c r="D2918" s="286"/>
      <c r="E2918" s="285"/>
      <c r="F2918" s="260"/>
      <c r="G2918" s="259"/>
      <c r="H2918" s="259"/>
      <c r="I2918" s="258"/>
      <c r="J2918" s="255"/>
      <c r="K2918" s="257"/>
      <c r="L2918" s="256">
        <v>0</v>
      </c>
      <c r="M2918" s="201">
        <v>-32.582643171728321</v>
      </c>
      <c r="N2918" s="201">
        <v>427.19421835962959</v>
      </c>
      <c r="O2918" s="201">
        <v>41.094000000000001</v>
      </c>
      <c r="P2918" s="255">
        <v>41.094000000000001</v>
      </c>
      <c r="Q2918" s="255">
        <v>427.19421835962959</v>
      </c>
      <c r="R2918" s="255">
        <v>-32.582643171728321</v>
      </c>
      <c r="S2918" s="256">
        <v>447.83852648178629</v>
      </c>
      <c r="T2918" s="256">
        <v>447.83852648178629</v>
      </c>
      <c r="U2918" s="256"/>
      <c r="V2918" s="170">
        <v>379.35989661538645</v>
      </c>
    </row>
    <row r="2919" spans="1:22" x14ac:dyDescent="0.25">
      <c r="A2919">
        <v>0</v>
      </c>
      <c r="B2919" s="286"/>
      <c r="C2919" s="286"/>
      <c r="D2919" s="286"/>
      <c r="E2919" s="285"/>
      <c r="F2919" s="260"/>
      <c r="G2919" s="259"/>
      <c r="H2919" s="259" t="s">
        <v>1962</v>
      </c>
      <c r="I2919" s="258"/>
      <c r="J2919" s="255"/>
      <c r="K2919" s="257"/>
      <c r="L2919" s="256">
        <v>0.15525</v>
      </c>
      <c r="M2919" s="201">
        <v>-32.660268171728319</v>
      </c>
      <c r="N2919" s="201">
        <v>427.19421835962959</v>
      </c>
      <c r="O2919" s="201">
        <v>41.094000000000001</v>
      </c>
      <c r="P2919" s="255">
        <v>41.094000000000001</v>
      </c>
      <c r="Q2919" s="255">
        <v>427.19421835962959</v>
      </c>
      <c r="R2919" s="255">
        <v>-32.737893171728324</v>
      </c>
      <c r="S2919" s="256">
        <v>447.9161514817863</v>
      </c>
      <c r="T2919" s="256">
        <v>447.99377648178631</v>
      </c>
      <c r="U2919" s="256"/>
      <c r="V2919" s="170">
        <v>379.43752161538646</v>
      </c>
    </row>
    <row r="2920" spans="1:22" x14ac:dyDescent="0.25">
      <c r="A2920">
        <v>0</v>
      </c>
      <c r="B2920" s="286" t="s">
        <v>2084</v>
      </c>
      <c r="C2920" s="286" t="s">
        <v>2254</v>
      </c>
      <c r="D2920" s="286" t="s">
        <v>2187</v>
      </c>
      <c r="E2920" s="285">
        <v>4482</v>
      </c>
      <c r="F2920" s="260" t="s">
        <v>2246</v>
      </c>
      <c r="G2920" s="259" t="s">
        <v>2185</v>
      </c>
      <c r="H2920" s="259" t="s">
        <v>2184</v>
      </c>
      <c r="I2920" s="258">
        <v>40</v>
      </c>
      <c r="J2920" s="255"/>
      <c r="K2920" s="257"/>
      <c r="L2920" s="256">
        <v>0.5</v>
      </c>
      <c r="M2920" s="201">
        <v>-32.987893171728324</v>
      </c>
      <c r="N2920" s="201">
        <v>427.19421835962959</v>
      </c>
      <c r="O2920" s="201">
        <v>41.094000000000001</v>
      </c>
      <c r="P2920" s="255">
        <v>41.094000000000001</v>
      </c>
      <c r="Q2920" s="255">
        <v>427.19421835962959</v>
      </c>
      <c r="R2920" s="255">
        <v>-33.237893171728324</v>
      </c>
      <c r="S2920" s="256">
        <v>448.24377648178631</v>
      </c>
      <c r="T2920" s="256">
        <v>448.49377648178631</v>
      </c>
      <c r="U2920" s="256"/>
      <c r="V2920" s="170">
        <v>379.76514661538647</v>
      </c>
    </row>
    <row r="2921" spans="1:22" x14ac:dyDescent="0.25">
      <c r="A2921">
        <v>0</v>
      </c>
      <c r="B2921" s="286"/>
      <c r="C2921" s="286"/>
      <c r="D2921" s="286"/>
      <c r="E2921" s="285"/>
      <c r="F2921" s="260" t="s">
        <v>619</v>
      </c>
      <c r="G2921" s="259"/>
      <c r="H2921" s="259" t="s">
        <v>1962</v>
      </c>
      <c r="I2921" s="258"/>
      <c r="J2921" s="255"/>
      <c r="K2921" s="257"/>
      <c r="L2921" s="256">
        <v>0.15525</v>
      </c>
      <c r="M2921" s="201">
        <v>-33.315518171728328</v>
      </c>
      <c r="N2921" s="201">
        <v>427.19421835962959</v>
      </c>
      <c r="O2921" s="201">
        <v>41.094000000000001</v>
      </c>
      <c r="P2921" s="255">
        <v>41.094000000000001</v>
      </c>
      <c r="Q2921" s="255">
        <v>427.19421835962959</v>
      </c>
      <c r="R2921" s="255">
        <v>-33.393143171728326</v>
      </c>
      <c r="S2921" s="256">
        <v>448.57140148178632</v>
      </c>
      <c r="T2921" s="256">
        <v>448.64902648178634</v>
      </c>
      <c r="U2921" s="256"/>
      <c r="V2921" s="170">
        <v>380.09277161538648</v>
      </c>
    </row>
    <row r="2922" spans="1:22" x14ac:dyDescent="0.25">
      <c r="A2922">
        <v>0</v>
      </c>
      <c r="B2922" s="286" t="s">
        <v>2084</v>
      </c>
      <c r="C2922" s="286" t="s">
        <v>2254</v>
      </c>
      <c r="D2922" s="286" t="s">
        <v>2183</v>
      </c>
      <c r="E2922" s="285">
        <v>4489</v>
      </c>
      <c r="F2922" s="260" t="s">
        <v>2245</v>
      </c>
      <c r="G2922" s="259"/>
      <c r="H2922" s="259" t="s">
        <v>2175</v>
      </c>
      <c r="I2922" s="258">
        <v>40</v>
      </c>
      <c r="J2922" s="255"/>
      <c r="K2922" s="257"/>
      <c r="L2922" s="256">
        <v>0.49565599999999999</v>
      </c>
      <c r="M2922" s="201">
        <v>-33.640971171728324</v>
      </c>
      <c r="N2922" s="201">
        <v>427.19421835962959</v>
      </c>
      <c r="O2922" s="201">
        <v>41.094000000000001</v>
      </c>
      <c r="P2922" s="255">
        <v>41.094000000000001</v>
      </c>
      <c r="Q2922" s="255">
        <v>427.19421835962959</v>
      </c>
      <c r="R2922" s="255">
        <v>-33.888799171728323</v>
      </c>
      <c r="S2922" s="256">
        <v>448.89685448178631</v>
      </c>
      <c r="T2922" s="256">
        <v>449.14468248178633</v>
      </c>
      <c r="U2922" s="256"/>
      <c r="V2922" s="170">
        <v>380.41822461538646</v>
      </c>
    </row>
    <row r="2923" spans="1:22" x14ac:dyDescent="0.25">
      <c r="A2923">
        <v>0</v>
      </c>
      <c r="B2923" s="286"/>
      <c r="C2923" s="286"/>
      <c r="D2923" s="286"/>
      <c r="E2923" s="285"/>
      <c r="F2923" s="260" t="s">
        <v>619</v>
      </c>
      <c r="G2923" s="259"/>
      <c r="H2923" s="259"/>
      <c r="I2923" s="258"/>
      <c r="J2923" s="255"/>
      <c r="K2923" s="257"/>
      <c r="L2923" s="256">
        <v>0</v>
      </c>
      <c r="M2923" s="201">
        <v>-33.888799171728323</v>
      </c>
      <c r="N2923" s="201">
        <v>427.19421835962959</v>
      </c>
      <c r="O2923" s="201">
        <v>41.094000000000001</v>
      </c>
      <c r="P2923" s="255">
        <v>41.094000000000001</v>
      </c>
      <c r="Q2923" s="255">
        <v>427.19421835962959</v>
      </c>
      <c r="R2923" s="255">
        <v>-33.888799171728323</v>
      </c>
      <c r="S2923" s="256">
        <v>449.14468248178633</v>
      </c>
      <c r="T2923" s="256">
        <v>449.14468248178633</v>
      </c>
      <c r="U2923" s="256"/>
      <c r="V2923" s="170">
        <v>380.66605261538649</v>
      </c>
    </row>
    <row r="2924" spans="1:22" x14ac:dyDescent="0.25">
      <c r="A2924">
        <v>0</v>
      </c>
      <c r="B2924" s="286"/>
      <c r="C2924" s="286"/>
      <c r="D2924" s="286"/>
      <c r="E2924" s="285"/>
      <c r="F2924" s="260"/>
      <c r="G2924" s="259"/>
      <c r="H2924" s="259"/>
      <c r="I2924" s="258"/>
      <c r="J2924" s="255"/>
      <c r="K2924" s="257"/>
      <c r="L2924" s="256">
        <v>0</v>
      </c>
      <c r="M2924" s="201">
        <v>-33.888799171728323</v>
      </c>
      <c r="N2924" s="201">
        <v>427.19421835962959</v>
      </c>
      <c r="O2924" s="201">
        <v>41.094000000000001</v>
      </c>
      <c r="P2924" s="255">
        <v>41.094000000000001</v>
      </c>
      <c r="Q2924" s="255">
        <v>427.19421835962959</v>
      </c>
      <c r="R2924" s="255">
        <v>-33.888799171728323</v>
      </c>
      <c r="S2924" s="256">
        <v>449.14468248178633</v>
      </c>
      <c r="T2924" s="256">
        <v>449.14468248178633</v>
      </c>
      <c r="U2924" s="256"/>
      <c r="V2924" s="170">
        <v>380.66605261538649</v>
      </c>
    </row>
    <row r="2925" spans="1:22" x14ac:dyDescent="0.25">
      <c r="A2925">
        <v>0</v>
      </c>
      <c r="B2925" s="286"/>
      <c r="C2925" s="286"/>
      <c r="D2925" s="286"/>
      <c r="E2925" s="285"/>
      <c r="F2925" s="260"/>
      <c r="G2925" s="259"/>
      <c r="H2925" s="259" t="s">
        <v>1962</v>
      </c>
      <c r="I2925" s="258"/>
      <c r="J2925" s="255"/>
      <c r="K2925" s="257"/>
      <c r="L2925" s="256">
        <v>9.9516999999999994E-2</v>
      </c>
      <c r="M2925" s="201">
        <v>-33.938557671728319</v>
      </c>
      <c r="N2925" s="201">
        <v>427.19421835962959</v>
      </c>
      <c r="O2925" s="201">
        <v>41.094000000000001</v>
      </c>
      <c r="P2925" s="255">
        <v>41.094000000000001</v>
      </c>
      <c r="Q2925" s="255">
        <v>427.19421835962959</v>
      </c>
      <c r="R2925" s="255">
        <v>-33.988316171728322</v>
      </c>
      <c r="S2925" s="256">
        <v>449.19444098178633</v>
      </c>
      <c r="T2925" s="256">
        <v>449.24419948178632</v>
      </c>
      <c r="U2925" s="256"/>
      <c r="V2925" s="170">
        <v>380.71581111538649</v>
      </c>
    </row>
    <row r="2926" spans="1:22" x14ac:dyDescent="0.25">
      <c r="A2926">
        <v>0</v>
      </c>
      <c r="B2926" s="286" t="s">
        <v>2084</v>
      </c>
      <c r="C2926" s="286" t="s">
        <v>2254</v>
      </c>
      <c r="D2926" s="286" t="s">
        <v>2181</v>
      </c>
      <c r="E2926" s="285">
        <v>4495</v>
      </c>
      <c r="F2926" s="260" t="s">
        <v>2244</v>
      </c>
      <c r="G2926" s="259"/>
      <c r="H2926" s="259" t="s">
        <v>2175</v>
      </c>
      <c r="I2926" s="258">
        <v>40</v>
      </c>
      <c r="J2926" s="255"/>
      <c r="K2926" s="257"/>
      <c r="L2926" s="256">
        <v>0.49565599999999999</v>
      </c>
      <c r="M2926" s="201">
        <v>-34.23614417172832</v>
      </c>
      <c r="N2926" s="201">
        <v>427.19421835962959</v>
      </c>
      <c r="O2926" s="201">
        <v>41.094000000000001</v>
      </c>
      <c r="P2926" s="255">
        <v>41.094000000000001</v>
      </c>
      <c r="Q2926" s="255">
        <v>427.19421835962959</v>
      </c>
      <c r="R2926" s="255">
        <v>-34.483972171728318</v>
      </c>
      <c r="S2926" s="256">
        <v>449.49202748178629</v>
      </c>
      <c r="T2926" s="256">
        <v>449.73985548178632</v>
      </c>
      <c r="U2926" s="256"/>
      <c r="V2926" s="170">
        <v>381.01339761538645</v>
      </c>
    </row>
    <row r="2927" spans="1:22" x14ac:dyDescent="0.25">
      <c r="A2927">
        <v>0</v>
      </c>
      <c r="B2927" s="286"/>
      <c r="C2927" s="286"/>
      <c r="D2927" s="286"/>
      <c r="E2927" s="285"/>
      <c r="F2927" s="260" t="s">
        <v>619</v>
      </c>
      <c r="G2927" s="259"/>
      <c r="H2927" s="259"/>
      <c r="I2927" s="258"/>
      <c r="J2927" s="255"/>
      <c r="K2927" s="257"/>
      <c r="L2927" s="256">
        <v>0</v>
      </c>
      <c r="M2927" s="201">
        <v>-34.483972171728318</v>
      </c>
      <c r="N2927" s="201">
        <v>427.19421835962959</v>
      </c>
      <c r="O2927" s="201">
        <v>41.094000000000001</v>
      </c>
      <c r="P2927" s="255">
        <v>41.094000000000001</v>
      </c>
      <c r="Q2927" s="255">
        <v>427.19421835962959</v>
      </c>
      <c r="R2927" s="255">
        <v>-34.483972171728318</v>
      </c>
      <c r="S2927" s="256">
        <v>449.73985548178632</v>
      </c>
      <c r="T2927" s="256">
        <v>449.73985548178632</v>
      </c>
      <c r="U2927" s="256"/>
      <c r="V2927" s="170">
        <v>381.26122561538648</v>
      </c>
    </row>
    <row r="2928" spans="1:22" x14ac:dyDescent="0.25">
      <c r="A2928">
        <v>0</v>
      </c>
      <c r="B2928" s="286"/>
      <c r="C2928" s="286"/>
      <c r="D2928" s="286"/>
      <c r="E2928" s="285"/>
      <c r="F2928" s="260"/>
      <c r="G2928" s="259"/>
      <c r="H2928" s="259"/>
      <c r="I2928" s="258"/>
      <c r="J2928" s="255"/>
      <c r="K2928" s="257"/>
      <c r="L2928" s="256">
        <v>0</v>
      </c>
      <c r="M2928" s="201">
        <v>-34.483972171728318</v>
      </c>
      <c r="N2928" s="201">
        <v>427.19421835962959</v>
      </c>
      <c r="O2928" s="201">
        <v>41.094000000000001</v>
      </c>
      <c r="P2928" s="255">
        <v>41.094000000000001</v>
      </c>
      <c r="Q2928" s="255">
        <v>427.19421835962959</v>
      </c>
      <c r="R2928" s="255">
        <v>-34.483972171728318</v>
      </c>
      <c r="S2928" s="256">
        <v>449.73985548178632</v>
      </c>
      <c r="T2928" s="256">
        <v>449.73985548178632</v>
      </c>
      <c r="U2928" s="256"/>
      <c r="V2928" s="170">
        <v>381.26122561538648</v>
      </c>
    </row>
    <row r="2929" spans="1:22" x14ac:dyDescent="0.25">
      <c r="A2929">
        <v>0</v>
      </c>
      <c r="B2929" s="286"/>
      <c r="C2929" s="286"/>
      <c r="D2929" s="286"/>
      <c r="E2929" s="285"/>
      <c r="F2929" s="260" t="s">
        <v>619</v>
      </c>
      <c r="G2929" s="259"/>
      <c r="H2929" s="259" t="s">
        <v>1962</v>
      </c>
      <c r="I2929" s="258"/>
      <c r="J2929" s="255"/>
      <c r="K2929" s="257"/>
      <c r="L2929" s="256">
        <v>9.9516999999999994E-2</v>
      </c>
      <c r="M2929" s="201">
        <v>-34.533730671728321</v>
      </c>
      <c r="N2929" s="201">
        <v>427.19421835962959</v>
      </c>
      <c r="O2929" s="201">
        <v>41.094000000000001</v>
      </c>
      <c r="P2929" s="255">
        <v>41.094000000000001</v>
      </c>
      <c r="Q2929" s="255">
        <v>427.19421835962959</v>
      </c>
      <c r="R2929" s="255">
        <v>-34.583489171728317</v>
      </c>
      <c r="S2929" s="256">
        <v>449.78961398178632</v>
      </c>
      <c r="T2929" s="256">
        <v>449.83937248178631</v>
      </c>
      <c r="U2929" s="256"/>
      <c r="V2929" s="170">
        <v>381.31098411538647</v>
      </c>
    </row>
    <row r="2930" spans="1:22" x14ac:dyDescent="0.25">
      <c r="A2930">
        <v>0</v>
      </c>
      <c r="B2930" s="286" t="s">
        <v>2084</v>
      </c>
      <c r="C2930" s="286" t="s">
        <v>2254</v>
      </c>
      <c r="D2930" s="286" t="s">
        <v>2179</v>
      </c>
      <c r="E2930" s="285">
        <v>4501</v>
      </c>
      <c r="F2930" s="260" t="s">
        <v>2243</v>
      </c>
      <c r="G2930" s="259"/>
      <c r="H2930" s="259" t="s">
        <v>2175</v>
      </c>
      <c r="I2930" s="258">
        <v>40</v>
      </c>
      <c r="J2930" s="255"/>
      <c r="K2930" s="257"/>
      <c r="L2930" s="256">
        <v>0.49565599999999999</v>
      </c>
      <c r="M2930" s="201">
        <v>-34.831317171728315</v>
      </c>
      <c r="N2930" s="201">
        <v>427.19421835962959</v>
      </c>
      <c r="O2930" s="201">
        <v>41.094000000000001</v>
      </c>
      <c r="P2930" s="255">
        <v>41.094000000000001</v>
      </c>
      <c r="Q2930" s="255">
        <v>427.19421835962959</v>
      </c>
      <c r="R2930" s="255">
        <v>-35.079145171728314</v>
      </c>
      <c r="S2930" s="256">
        <v>450.08720048178628</v>
      </c>
      <c r="T2930" s="256">
        <v>450.33502848178631</v>
      </c>
      <c r="U2930" s="256"/>
      <c r="V2930" s="170">
        <v>381.60857061538644</v>
      </c>
    </row>
    <row r="2931" spans="1:22" x14ac:dyDescent="0.25">
      <c r="A2931">
        <v>0</v>
      </c>
      <c r="B2931" s="286"/>
      <c r="C2931" s="286"/>
      <c r="D2931" s="286"/>
      <c r="E2931" s="285"/>
      <c r="F2931" s="260" t="s">
        <v>619</v>
      </c>
      <c r="G2931" s="259"/>
      <c r="H2931" s="259"/>
      <c r="I2931" s="258"/>
      <c r="J2931" s="255"/>
      <c r="K2931" s="257"/>
      <c r="L2931" s="256">
        <v>0</v>
      </c>
      <c r="M2931" s="201">
        <v>-35.079145171728314</v>
      </c>
      <c r="N2931" s="201">
        <v>427.19421835962959</v>
      </c>
      <c r="O2931" s="201">
        <v>41.094000000000001</v>
      </c>
      <c r="P2931" s="255">
        <v>41.094000000000001</v>
      </c>
      <c r="Q2931" s="255">
        <v>427.19421835962959</v>
      </c>
      <c r="R2931" s="255">
        <v>-35.079145171728314</v>
      </c>
      <c r="S2931" s="256">
        <v>450.33502848178631</v>
      </c>
      <c r="T2931" s="256">
        <v>450.33502848178631</v>
      </c>
      <c r="U2931" s="256"/>
      <c r="V2931" s="170">
        <v>381.85639861538647</v>
      </c>
    </row>
    <row r="2932" spans="1:22" x14ac:dyDescent="0.25">
      <c r="A2932">
        <v>0</v>
      </c>
      <c r="B2932" s="286"/>
      <c r="C2932" s="286"/>
      <c r="D2932" s="286"/>
      <c r="E2932" s="285"/>
      <c r="F2932" s="260"/>
      <c r="G2932" s="259"/>
      <c r="H2932" s="259"/>
      <c r="I2932" s="258"/>
      <c r="J2932" s="255"/>
      <c r="K2932" s="257"/>
      <c r="L2932" s="256">
        <v>0</v>
      </c>
      <c r="M2932" s="201">
        <v>-35.079145171728314</v>
      </c>
      <c r="N2932" s="201">
        <v>427.19421835962959</v>
      </c>
      <c r="O2932" s="201">
        <v>41.094000000000001</v>
      </c>
      <c r="P2932" s="255">
        <v>41.094000000000001</v>
      </c>
      <c r="Q2932" s="255">
        <v>427.19421835962959</v>
      </c>
      <c r="R2932" s="255">
        <v>-35.079145171728314</v>
      </c>
      <c r="S2932" s="256">
        <v>450.33502848178631</v>
      </c>
      <c r="T2932" s="256">
        <v>450.33502848178631</v>
      </c>
      <c r="U2932" s="256"/>
      <c r="V2932" s="170">
        <v>381.85639861538647</v>
      </c>
    </row>
    <row r="2933" spans="1:22" x14ac:dyDescent="0.25">
      <c r="A2933">
        <v>0</v>
      </c>
      <c r="B2933" s="286"/>
      <c r="C2933" s="286"/>
      <c r="D2933" s="286"/>
      <c r="E2933" s="285"/>
      <c r="F2933" s="260" t="s">
        <v>619</v>
      </c>
      <c r="G2933" s="259"/>
      <c r="H2933" s="259" t="s">
        <v>1962</v>
      </c>
      <c r="I2933" s="258"/>
      <c r="J2933" s="255"/>
      <c r="K2933" s="257"/>
      <c r="L2933" s="256">
        <v>9.9516999999999994E-2</v>
      </c>
      <c r="M2933" s="201">
        <v>-35.12890367172831</v>
      </c>
      <c r="N2933" s="201">
        <v>427.19421835962959</v>
      </c>
      <c r="O2933" s="201">
        <v>41.094000000000001</v>
      </c>
      <c r="P2933" s="255">
        <v>41.094000000000001</v>
      </c>
      <c r="Q2933" s="255">
        <v>427.19421835962959</v>
      </c>
      <c r="R2933" s="255">
        <v>-35.178662171728313</v>
      </c>
      <c r="S2933" s="256">
        <v>450.38478698178631</v>
      </c>
      <c r="T2933" s="256">
        <v>450.4345454817863</v>
      </c>
      <c r="U2933" s="256"/>
      <c r="V2933" s="170">
        <v>381.90615711538646</v>
      </c>
    </row>
    <row r="2934" spans="1:22" x14ac:dyDescent="0.25">
      <c r="A2934">
        <v>0</v>
      </c>
      <c r="B2934" s="286" t="s">
        <v>2084</v>
      </c>
      <c r="C2934" s="286" t="s">
        <v>2254</v>
      </c>
      <c r="D2934" s="286" t="s">
        <v>2177</v>
      </c>
      <c r="E2934" s="285">
        <v>4507</v>
      </c>
      <c r="F2934" s="260" t="s">
        <v>2242</v>
      </c>
      <c r="G2934" s="259"/>
      <c r="H2934" s="259" t="s">
        <v>2175</v>
      </c>
      <c r="I2934" s="258">
        <v>40</v>
      </c>
      <c r="J2934" s="255"/>
      <c r="K2934" s="257"/>
      <c r="L2934" s="256">
        <v>0.49565599999999999</v>
      </c>
      <c r="M2934" s="201">
        <v>-35.426490171728311</v>
      </c>
      <c r="N2934" s="201">
        <v>427.19421835962959</v>
      </c>
      <c r="O2934" s="201">
        <v>41.094000000000001</v>
      </c>
      <c r="P2934" s="255">
        <v>41.094000000000001</v>
      </c>
      <c r="Q2934" s="255">
        <v>427.19421835962959</v>
      </c>
      <c r="R2934" s="255">
        <v>-35.674318171728309</v>
      </c>
      <c r="S2934" s="256">
        <v>450.68237348178627</v>
      </c>
      <c r="T2934" s="256">
        <v>450.9302014817863</v>
      </c>
      <c r="U2934" s="256"/>
      <c r="V2934" s="170">
        <v>382.20374361538643</v>
      </c>
    </row>
    <row r="2935" spans="1:22" x14ac:dyDescent="0.25">
      <c r="A2935">
        <v>0</v>
      </c>
      <c r="B2935" s="286" t="s">
        <v>2084</v>
      </c>
      <c r="C2935" s="286" t="s">
        <v>2254</v>
      </c>
      <c r="D2935" s="260" t="s">
        <v>1509</v>
      </c>
      <c r="E2935" s="285">
        <v>4509</v>
      </c>
      <c r="F2935" s="260" t="s">
        <v>4426</v>
      </c>
      <c r="G2935" s="259" t="s">
        <v>4302</v>
      </c>
      <c r="H2935" s="259" t="s">
        <v>4383</v>
      </c>
      <c r="I2935" s="258"/>
      <c r="J2935" s="255"/>
      <c r="K2935" s="257"/>
      <c r="L2935" s="256">
        <v>0</v>
      </c>
      <c r="M2935" s="201">
        <v>-35.674318171728309</v>
      </c>
      <c r="N2935" s="201">
        <v>427.19421835962959</v>
      </c>
      <c r="O2935" s="201">
        <v>41.094000000000001</v>
      </c>
      <c r="P2935" s="255">
        <v>41.094000000000001</v>
      </c>
      <c r="Q2935" s="255">
        <v>427.19421835962959</v>
      </c>
      <c r="R2935" s="255">
        <v>-35.674318171728309</v>
      </c>
      <c r="S2935" s="256">
        <v>450.9302014817863</v>
      </c>
      <c r="T2935" s="256">
        <v>450.9302014817863</v>
      </c>
      <c r="U2935" s="256"/>
      <c r="V2935" s="170">
        <v>382.45157161538646</v>
      </c>
    </row>
    <row r="2936" spans="1:22" x14ac:dyDescent="0.25">
      <c r="A2936">
        <v>0</v>
      </c>
      <c r="B2936" s="286"/>
      <c r="C2936" s="286"/>
      <c r="D2936" s="260"/>
      <c r="E2936" s="261"/>
      <c r="F2936" s="260"/>
      <c r="G2936" s="259"/>
      <c r="H2936" s="259"/>
      <c r="I2936" s="258"/>
      <c r="J2936" s="255"/>
      <c r="K2936" s="257"/>
      <c r="L2936" s="256">
        <v>0</v>
      </c>
      <c r="M2936" s="201">
        <v>-35.674318171728309</v>
      </c>
      <c r="N2936" s="201">
        <v>427.19421835962959</v>
      </c>
      <c r="O2936" s="201">
        <v>41.094000000000001</v>
      </c>
      <c r="P2936" s="255">
        <v>41.094000000000001</v>
      </c>
      <c r="Q2936" s="255">
        <v>427.19421835962959</v>
      </c>
      <c r="R2936" s="255">
        <v>-35.674318171728309</v>
      </c>
      <c r="S2936" s="256">
        <v>450.9302014817863</v>
      </c>
      <c r="T2936" s="256">
        <v>450.9302014817863</v>
      </c>
      <c r="U2936" s="256"/>
      <c r="V2936" s="170">
        <v>382.45157161538646</v>
      </c>
    </row>
    <row r="2937" spans="1:22" x14ac:dyDescent="0.25">
      <c r="A2937">
        <v>0</v>
      </c>
      <c r="B2937" s="286"/>
      <c r="C2937" s="286"/>
      <c r="D2937" s="286"/>
      <c r="E2937" s="285"/>
      <c r="F2937" s="260"/>
      <c r="G2937" s="259"/>
      <c r="H2937" s="259"/>
      <c r="I2937" s="258"/>
      <c r="J2937" s="255"/>
      <c r="K2937" s="257"/>
      <c r="L2937" s="256">
        <v>0.16770400000000002</v>
      </c>
      <c r="M2937" s="201">
        <v>-35.75817017172831</v>
      </c>
      <c r="N2937" s="201">
        <v>427.19421835962959</v>
      </c>
      <c r="O2937" s="201">
        <v>41.094000000000001</v>
      </c>
      <c r="P2937" s="255">
        <v>41.094000000000001</v>
      </c>
      <c r="Q2937" s="255">
        <v>427.19421835962959</v>
      </c>
      <c r="R2937" s="255">
        <v>-35.84202217172831</v>
      </c>
      <c r="S2937" s="256">
        <v>451.01405348178633</v>
      </c>
      <c r="T2937" s="256">
        <v>451.09790548178631</v>
      </c>
      <c r="U2937" s="263"/>
      <c r="V2937" s="170">
        <v>382.53542361538649</v>
      </c>
    </row>
    <row r="2938" spans="1:22" x14ac:dyDescent="0.25">
      <c r="A2938">
        <v>0</v>
      </c>
      <c r="B2938" s="260" t="s">
        <v>2084</v>
      </c>
      <c r="C2938" s="260" t="s">
        <v>2254</v>
      </c>
      <c r="D2938" s="260" t="s">
        <v>1981</v>
      </c>
      <c r="E2938" s="261">
        <v>4511</v>
      </c>
      <c r="F2938" s="255" t="s">
        <v>2240</v>
      </c>
      <c r="G2938" s="265"/>
      <c r="H2938" s="265" t="s">
        <v>1978</v>
      </c>
      <c r="I2938" s="284">
        <v>40</v>
      </c>
      <c r="J2938" s="255"/>
      <c r="K2938" s="257"/>
      <c r="L2938" s="255">
        <v>5.7403999999999997E-2</v>
      </c>
      <c r="M2938" s="201">
        <v>-35.870724171728313</v>
      </c>
      <c r="N2938" s="201">
        <v>427.19421835962959</v>
      </c>
      <c r="O2938" s="201">
        <v>41.094000000000001</v>
      </c>
      <c r="P2938" s="255">
        <v>41.094000000000001</v>
      </c>
      <c r="Q2938" s="255">
        <v>427.19421835962959</v>
      </c>
      <c r="R2938" s="255">
        <v>-35.899426171728308</v>
      </c>
      <c r="S2938" s="255">
        <v>451.12660748178632</v>
      </c>
      <c r="T2938" s="255">
        <v>451.15530948178633</v>
      </c>
      <c r="U2938" s="255"/>
      <c r="V2938" s="170">
        <v>382.64797761538648</v>
      </c>
    </row>
    <row r="2939" spans="1:22" x14ac:dyDescent="0.25">
      <c r="A2939">
        <v>0</v>
      </c>
      <c r="B2939" s="280"/>
      <c r="C2939" s="280"/>
      <c r="D2939" s="280"/>
      <c r="E2939" s="279"/>
      <c r="F2939" s="280" t="s">
        <v>619</v>
      </c>
      <c r="G2939" s="277"/>
      <c r="H2939" s="277" t="s">
        <v>1962</v>
      </c>
      <c r="I2939" s="276">
        <v>40</v>
      </c>
      <c r="J2939" s="274"/>
      <c r="K2939" s="275"/>
      <c r="L2939" s="274">
        <v>0.103502</v>
      </c>
      <c r="M2939" s="201">
        <v>-35.951177171728304</v>
      </c>
      <c r="N2939" s="201">
        <v>427.19421835962959</v>
      </c>
      <c r="O2939" s="201">
        <v>41.094000000000001</v>
      </c>
      <c r="P2939" s="273">
        <v>41.094000000000001</v>
      </c>
      <c r="Q2939" s="273">
        <v>427.19421835962959</v>
      </c>
      <c r="R2939" s="273">
        <v>-36.002928171728307</v>
      </c>
      <c r="S2939" s="273">
        <v>451.2070604817863</v>
      </c>
      <c r="T2939" s="273">
        <v>451.25881148178632</v>
      </c>
      <c r="U2939" s="273"/>
      <c r="V2939" s="170">
        <v>382.72843061538646</v>
      </c>
    </row>
    <row r="2940" spans="1:22" x14ac:dyDescent="0.25">
      <c r="A2940">
        <v>0</v>
      </c>
      <c r="B2940" s="280" t="s">
        <v>2084</v>
      </c>
      <c r="C2940" s="280" t="s">
        <v>2239</v>
      </c>
      <c r="D2940" s="280" t="s">
        <v>111</v>
      </c>
      <c r="E2940" s="279">
        <v>4513</v>
      </c>
      <c r="F2940" s="278" t="s">
        <v>1517</v>
      </c>
      <c r="G2940" s="277" t="s">
        <v>2169</v>
      </c>
      <c r="H2940" s="277" t="s">
        <v>1951</v>
      </c>
      <c r="I2940" s="276"/>
      <c r="J2940" s="273"/>
      <c r="K2940" s="275"/>
      <c r="L2940" s="274">
        <v>0</v>
      </c>
      <c r="M2940" s="201">
        <v>-36.002928171728307</v>
      </c>
      <c r="N2940" s="201">
        <v>427.19421835962959</v>
      </c>
      <c r="O2940" s="201">
        <v>41.094000000000001</v>
      </c>
      <c r="P2940" s="273">
        <v>41.094000000000001</v>
      </c>
      <c r="Q2940" s="273">
        <v>427.19421835962959</v>
      </c>
      <c r="R2940" s="273">
        <v>-36.002928171728307</v>
      </c>
      <c r="S2940" s="273">
        <v>451.25881148178632</v>
      </c>
      <c r="T2940" s="273">
        <v>451.25881148178632</v>
      </c>
      <c r="U2940" s="273"/>
      <c r="V2940" s="170">
        <v>382.78018161538648</v>
      </c>
    </row>
    <row r="2941" spans="1:22" x14ac:dyDescent="0.25">
      <c r="A2941">
        <v>0</v>
      </c>
      <c r="B2941" s="280"/>
      <c r="C2941" s="280"/>
      <c r="D2941" s="280"/>
      <c r="E2941" s="279"/>
      <c r="F2941" s="283" t="s">
        <v>619</v>
      </c>
      <c r="G2941" s="277"/>
      <c r="H2941" s="277" t="s">
        <v>1969</v>
      </c>
      <c r="I2941" s="282"/>
      <c r="J2941" s="281"/>
      <c r="K2941" s="275"/>
      <c r="L2941" s="274">
        <v>0.14528199999999999</v>
      </c>
      <c r="M2941" s="201">
        <v>-36.075569171728304</v>
      </c>
      <c r="N2941" s="201">
        <v>427.19421835962959</v>
      </c>
      <c r="O2941" s="201">
        <v>41.094000000000001</v>
      </c>
      <c r="P2941" s="273">
        <v>41.094000000000001</v>
      </c>
      <c r="Q2941" s="273">
        <v>427.19421835962959</v>
      </c>
      <c r="R2941" s="273">
        <v>-36.148210171728309</v>
      </c>
      <c r="S2941" s="273">
        <v>451.33145248178636</v>
      </c>
      <c r="T2941" s="273">
        <v>451.40409348178633</v>
      </c>
      <c r="U2941" s="273"/>
      <c r="V2941" s="170">
        <v>382.85282261538651</v>
      </c>
    </row>
    <row r="2942" spans="1:22" x14ac:dyDescent="0.25">
      <c r="A2942">
        <v>0</v>
      </c>
      <c r="B2942" s="280" t="s">
        <v>2084</v>
      </c>
      <c r="C2942" s="280" t="s">
        <v>2239</v>
      </c>
      <c r="D2942" s="280" t="s">
        <v>2087</v>
      </c>
      <c r="E2942" s="279">
        <v>4514</v>
      </c>
      <c r="F2942" s="278" t="s">
        <v>2238</v>
      </c>
      <c r="G2942" s="277"/>
      <c r="H2942" s="277" t="s">
        <v>2085</v>
      </c>
      <c r="I2942" s="276"/>
      <c r="J2942" s="273"/>
      <c r="K2942" s="275"/>
      <c r="L2942" s="274">
        <v>0</v>
      </c>
      <c r="M2942" s="201">
        <v>-36.148210171728309</v>
      </c>
      <c r="N2942" s="201">
        <v>427.19421835962959</v>
      </c>
      <c r="O2942" s="201">
        <v>41.094000000000001</v>
      </c>
      <c r="P2942" s="273">
        <v>41.094000000000001</v>
      </c>
      <c r="Q2942" s="273">
        <v>427.19421835962959</v>
      </c>
      <c r="R2942" s="273">
        <v>-36.148210171728309</v>
      </c>
      <c r="S2942" s="273">
        <v>451.40409348178633</v>
      </c>
      <c r="T2942" s="273">
        <v>451.40409348178633</v>
      </c>
      <c r="U2942" s="273"/>
      <c r="V2942" s="170">
        <v>382.92546361538649</v>
      </c>
    </row>
    <row r="2943" spans="1:22" x14ac:dyDescent="0.25">
      <c r="A2943">
        <v>0</v>
      </c>
      <c r="B2943" s="278" t="s">
        <v>2084</v>
      </c>
      <c r="C2943" s="278" t="s">
        <v>2239</v>
      </c>
      <c r="D2943" s="278" t="s">
        <v>3125</v>
      </c>
      <c r="E2943" s="642">
        <v>4514</v>
      </c>
      <c r="F2943" s="278" t="s">
        <v>3959</v>
      </c>
      <c r="G2943" s="277" t="s">
        <v>4390</v>
      </c>
      <c r="H2943" s="277" t="s">
        <v>4391</v>
      </c>
      <c r="I2943" s="276">
        <v>37</v>
      </c>
      <c r="J2943" s="281"/>
      <c r="K2943" s="275"/>
      <c r="L2943" s="274">
        <v>0</v>
      </c>
      <c r="M2943" s="201">
        <v>-36.148210171728309</v>
      </c>
      <c r="N2943" s="201">
        <v>427.19421835962959</v>
      </c>
      <c r="O2943" s="201">
        <v>41.094000000000001</v>
      </c>
      <c r="P2943" s="273">
        <v>41.094000000000001</v>
      </c>
      <c r="Q2943" s="273">
        <v>427.19421835962959</v>
      </c>
      <c r="R2943" s="273">
        <v>-36.148210171728309</v>
      </c>
      <c r="S2943" s="273">
        <v>451.40409348178633</v>
      </c>
      <c r="T2943" s="273">
        <v>451.40409348178633</v>
      </c>
      <c r="U2943" s="273"/>
      <c r="V2943" s="170">
        <v>382.92546361538649</v>
      </c>
    </row>
    <row r="2944" spans="1:22" x14ac:dyDescent="0.25">
      <c r="A2944">
        <v>0</v>
      </c>
      <c r="B2944" s="280" t="s">
        <v>2084</v>
      </c>
      <c r="C2944" s="280" t="s">
        <v>2239</v>
      </c>
      <c r="D2944" s="280" t="s">
        <v>1990</v>
      </c>
      <c r="E2944" s="279">
        <v>4514</v>
      </c>
      <c r="F2944" s="278" t="s">
        <v>2237</v>
      </c>
      <c r="G2944" s="277" t="s">
        <v>1988</v>
      </c>
      <c r="H2944" s="277" t="s">
        <v>1987</v>
      </c>
      <c r="I2944" s="276"/>
      <c r="J2944" s="273"/>
      <c r="K2944" s="275"/>
      <c r="L2944" s="274">
        <v>0</v>
      </c>
      <c r="M2944" s="201">
        <v>-36.148210171728309</v>
      </c>
      <c r="N2944" s="201">
        <v>427.19421835962959</v>
      </c>
      <c r="O2944" s="201">
        <v>41.094000000000001</v>
      </c>
      <c r="P2944" s="273">
        <v>41.094000000000001</v>
      </c>
      <c r="Q2944" s="273">
        <v>427.19421835962959</v>
      </c>
      <c r="R2944" s="273">
        <v>-36.148210171728309</v>
      </c>
      <c r="S2944" s="273">
        <v>451.40409348178633</v>
      </c>
      <c r="T2944" s="273">
        <v>451.40409348178633</v>
      </c>
      <c r="U2944" s="273"/>
      <c r="V2944" s="170">
        <v>382.92546361538649</v>
      </c>
    </row>
    <row r="2945" spans="1:22" x14ac:dyDescent="0.25">
      <c r="A2945">
        <v>0</v>
      </c>
      <c r="B2945" s="280"/>
      <c r="C2945" s="280"/>
      <c r="D2945" s="280"/>
      <c r="E2945" s="279"/>
      <c r="F2945" s="278" t="s">
        <v>619</v>
      </c>
      <c r="G2945" s="277"/>
      <c r="H2945" s="277" t="s">
        <v>1962</v>
      </c>
      <c r="I2945" s="276">
        <v>40</v>
      </c>
      <c r="J2945" s="273"/>
      <c r="K2945" s="275"/>
      <c r="L2945" s="274">
        <v>0.13121600000000003</v>
      </c>
      <c r="M2945" s="201">
        <v>-36.213818171728306</v>
      </c>
      <c r="N2945" s="201">
        <v>427.19421835962959</v>
      </c>
      <c r="O2945" s="201">
        <v>41.094000000000001</v>
      </c>
      <c r="P2945" s="273">
        <v>41.094000000000001</v>
      </c>
      <c r="Q2945" s="273">
        <v>427.19421835962959</v>
      </c>
      <c r="R2945" s="273">
        <v>-36.279426171728311</v>
      </c>
      <c r="S2945" s="273">
        <v>451.46970148178633</v>
      </c>
      <c r="T2945" s="273">
        <v>451.53530948178633</v>
      </c>
      <c r="U2945" s="273"/>
      <c r="V2945" s="170">
        <v>382.99107161538649</v>
      </c>
    </row>
    <row r="2946" spans="1:22" x14ac:dyDescent="0.25">
      <c r="A2946">
        <v>0</v>
      </c>
      <c r="B2946" s="260" t="s">
        <v>2084</v>
      </c>
      <c r="C2946" s="260" t="s">
        <v>2236</v>
      </c>
      <c r="D2946" s="260" t="s">
        <v>1981</v>
      </c>
      <c r="E2946" s="261">
        <v>4516</v>
      </c>
      <c r="F2946" s="255" t="s">
        <v>2235</v>
      </c>
      <c r="G2946" s="265"/>
      <c r="H2946" s="265" t="s">
        <v>1978</v>
      </c>
      <c r="I2946" s="284">
        <v>40</v>
      </c>
      <c r="J2946" s="255"/>
      <c r="K2946" s="257"/>
      <c r="L2946" s="255">
        <v>5.7403999999999997E-2</v>
      </c>
      <c r="M2946" s="201">
        <v>-36.308128171728313</v>
      </c>
      <c r="N2946" s="201">
        <v>427.19421835962959</v>
      </c>
      <c r="O2946" s="201">
        <v>41.094000000000001</v>
      </c>
      <c r="P2946" s="255">
        <v>41.094000000000001</v>
      </c>
      <c r="Q2946" s="255">
        <v>427.19421835962959</v>
      </c>
      <c r="R2946" s="255">
        <v>-36.336830171728309</v>
      </c>
      <c r="S2946" s="255">
        <v>451.56401148178634</v>
      </c>
      <c r="T2946" s="255">
        <v>451.59271348178635</v>
      </c>
      <c r="U2946" s="255"/>
      <c r="V2946" s="170">
        <v>383.0853816153865</v>
      </c>
    </row>
    <row r="2947" spans="1:22" x14ac:dyDescent="0.25">
      <c r="A2947">
        <v>0</v>
      </c>
      <c r="B2947" s="286"/>
      <c r="C2947" s="286"/>
      <c r="D2947" s="286"/>
      <c r="E2947" s="285"/>
      <c r="F2947" s="260" t="s">
        <v>619</v>
      </c>
      <c r="G2947" s="259"/>
      <c r="H2947" s="259" t="s">
        <v>2198</v>
      </c>
      <c r="I2947" s="258"/>
      <c r="J2947" s="255"/>
      <c r="K2947" s="257"/>
      <c r="L2947" s="256">
        <v>0.16770400000000002</v>
      </c>
      <c r="M2947" s="201">
        <v>-36.420682171728309</v>
      </c>
      <c r="N2947" s="201">
        <v>427.19421835962959</v>
      </c>
      <c r="O2947" s="201">
        <v>41.094000000000001</v>
      </c>
      <c r="P2947" s="255">
        <v>41.094000000000001</v>
      </c>
      <c r="Q2947" s="255">
        <v>427.19421835962959</v>
      </c>
      <c r="R2947" s="255">
        <v>-36.504534171728309</v>
      </c>
      <c r="S2947" s="256">
        <v>451.67656548178638</v>
      </c>
      <c r="T2947" s="256">
        <v>451.76041748178636</v>
      </c>
      <c r="U2947" s="263"/>
      <c r="V2947" s="170">
        <v>383.19793561538654</v>
      </c>
    </row>
    <row r="2948" spans="1:22" x14ac:dyDescent="0.25">
      <c r="A2948">
        <v>0</v>
      </c>
      <c r="B2948" s="286" t="s">
        <v>2084</v>
      </c>
      <c r="C2948" s="286" t="s">
        <v>2236</v>
      </c>
      <c r="D2948" s="286" t="s">
        <v>2197</v>
      </c>
      <c r="E2948" s="285">
        <v>4520</v>
      </c>
      <c r="F2948" s="260" t="s">
        <v>2234</v>
      </c>
      <c r="G2948" s="259"/>
      <c r="H2948" s="259" t="s">
        <v>2175</v>
      </c>
      <c r="I2948" s="258">
        <v>40</v>
      </c>
      <c r="J2948" s="255"/>
      <c r="K2948" s="257"/>
      <c r="L2948" s="256">
        <v>0.49565599999999999</v>
      </c>
      <c r="M2948" s="201">
        <v>-36.752362171728308</v>
      </c>
      <c r="N2948" s="201">
        <v>427.19421835962959</v>
      </c>
      <c r="O2948" s="201">
        <v>41.094000000000001</v>
      </c>
      <c r="P2948" s="255">
        <v>41.094000000000001</v>
      </c>
      <c r="Q2948" s="255">
        <v>427.19421835962959</v>
      </c>
      <c r="R2948" s="255">
        <v>-37.000190171728306</v>
      </c>
      <c r="S2948" s="256">
        <v>452.00824548178633</v>
      </c>
      <c r="T2948" s="256">
        <v>452.25607348178636</v>
      </c>
      <c r="U2948" s="256"/>
      <c r="V2948" s="170">
        <v>383.52961561538649</v>
      </c>
    </row>
    <row r="2949" spans="1:22" x14ac:dyDescent="0.25">
      <c r="A2949">
        <v>0</v>
      </c>
      <c r="B2949" s="286" t="s">
        <v>2084</v>
      </c>
      <c r="C2949" s="286" t="s">
        <v>2236</v>
      </c>
      <c r="D2949" s="286" t="s">
        <v>2174</v>
      </c>
      <c r="E2949" s="285">
        <v>4523</v>
      </c>
      <c r="F2949" s="260" t="s">
        <v>2233</v>
      </c>
      <c r="G2949" s="259"/>
      <c r="H2949" s="259" t="s">
        <v>4278</v>
      </c>
      <c r="I2949" s="258"/>
      <c r="J2949" s="255"/>
      <c r="K2949" s="257"/>
      <c r="L2949" s="256">
        <v>0</v>
      </c>
      <c r="M2949" s="201">
        <v>-37.000190171728306</v>
      </c>
      <c r="N2949" s="201">
        <v>427.19421835962959</v>
      </c>
      <c r="O2949" s="201">
        <v>41.094000000000001</v>
      </c>
      <c r="P2949" s="255">
        <v>41.094000000000001</v>
      </c>
      <c r="Q2949" s="255">
        <v>427.19421835962959</v>
      </c>
      <c r="R2949" s="255">
        <v>-37.000190171728306</v>
      </c>
      <c r="S2949" s="256">
        <v>452.25607348178636</v>
      </c>
      <c r="T2949" s="256">
        <v>452.25607348178636</v>
      </c>
      <c r="U2949" s="256"/>
      <c r="V2949" s="170">
        <v>383.77744361538652</v>
      </c>
    </row>
    <row r="2950" spans="1:22" x14ac:dyDescent="0.25">
      <c r="A2950">
        <v>0</v>
      </c>
      <c r="B2950" s="286"/>
      <c r="C2950" s="286"/>
      <c r="D2950" s="286"/>
      <c r="E2950" s="285"/>
      <c r="F2950" s="260"/>
      <c r="G2950" s="259"/>
      <c r="H2950" s="259"/>
      <c r="I2950" s="258"/>
      <c r="J2950" s="255"/>
      <c r="K2950" s="257"/>
      <c r="L2950" s="256">
        <v>0</v>
      </c>
      <c r="M2950" s="201">
        <v>-37.000190171728306</v>
      </c>
      <c r="N2950" s="201">
        <v>427.19421835962959</v>
      </c>
      <c r="O2950" s="201">
        <v>41.094000000000001</v>
      </c>
      <c r="P2950" s="255">
        <v>41.094000000000001</v>
      </c>
      <c r="Q2950" s="255">
        <v>427.19421835962959</v>
      </c>
      <c r="R2950" s="255">
        <v>-37.000190171728306</v>
      </c>
      <c r="S2950" s="256">
        <v>452.25607348178636</v>
      </c>
      <c r="T2950" s="256">
        <v>452.25607348178636</v>
      </c>
      <c r="U2950" s="256"/>
      <c r="V2950" s="170">
        <v>383.77744361538652</v>
      </c>
    </row>
    <row r="2951" spans="1:22" x14ac:dyDescent="0.25">
      <c r="A2951">
        <v>0</v>
      </c>
      <c r="B2951" s="286"/>
      <c r="C2951" s="286"/>
      <c r="D2951" s="286"/>
      <c r="E2951" s="285"/>
      <c r="F2951" s="260" t="s">
        <v>619</v>
      </c>
      <c r="G2951" s="259"/>
      <c r="H2951" s="259" t="s">
        <v>1962</v>
      </c>
      <c r="I2951" s="258"/>
      <c r="J2951" s="255"/>
      <c r="K2951" s="257"/>
      <c r="L2951" s="256">
        <v>9.9516999999999994E-2</v>
      </c>
      <c r="M2951" s="201">
        <v>-37.049948671728302</v>
      </c>
      <c r="N2951" s="201">
        <v>427.19421835962959</v>
      </c>
      <c r="O2951" s="201">
        <v>41.094000000000001</v>
      </c>
      <c r="P2951" s="255">
        <v>41.094000000000001</v>
      </c>
      <c r="Q2951" s="255">
        <v>427.19421835962959</v>
      </c>
      <c r="R2951" s="255">
        <v>-37.099707171728305</v>
      </c>
      <c r="S2951" s="256">
        <v>452.30583198178635</v>
      </c>
      <c r="T2951" s="256">
        <v>452.35559048178635</v>
      </c>
      <c r="U2951" s="256"/>
      <c r="V2951" s="170">
        <v>383.82720211538651</v>
      </c>
    </row>
    <row r="2952" spans="1:22" x14ac:dyDescent="0.25">
      <c r="A2952">
        <v>0</v>
      </c>
      <c r="B2952" s="286" t="s">
        <v>2084</v>
      </c>
      <c r="C2952" s="286" t="s">
        <v>2236</v>
      </c>
      <c r="D2952" s="286" t="s">
        <v>2194</v>
      </c>
      <c r="E2952" s="285">
        <v>4526</v>
      </c>
      <c r="F2952" s="260" t="s">
        <v>2232</v>
      </c>
      <c r="G2952" s="259"/>
      <c r="H2952" s="259" t="s">
        <v>2175</v>
      </c>
      <c r="I2952" s="258">
        <v>40</v>
      </c>
      <c r="J2952" s="255"/>
      <c r="K2952" s="257"/>
      <c r="L2952" s="256">
        <v>0.49565599999999999</v>
      </c>
      <c r="M2952" s="201">
        <v>-37.347535171728303</v>
      </c>
      <c r="N2952" s="201">
        <v>427.19421835962959</v>
      </c>
      <c r="O2952" s="201">
        <v>41.094000000000001</v>
      </c>
      <c r="P2952" s="255">
        <v>41.094000000000001</v>
      </c>
      <c r="Q2952" s="255">
        <v>427.19421835962959</v>
      </c>
      <c r="R2952" s="255">
        <v>-37.595363171728302</v>
      </c>
      <c r="S2952" s="256">
        <v>452.60341848178632</v>
      </c>
      <c r="T2952" s="256">
        <v>452.85124648178635</v>
      </c>
      <c r="U2952" s="256"/>
      <c r="V2952" s="170">
        <v>384.12478861538648</v>
      </c>
    </row>
    <row r="2953" spans="1:22" x14ac:dyDescent="0.25">
      <c r="A2953">
        <v>0</v>
      </c>
      <c r="B2953" s="286"/>
      <c r="C2953" s="286"/>
      <c r="D2953" s="286"/>
      <c r="E2953" s="285"/>
      <c r="F2953" s="260" t="s">
        <v>619</v>
      </c>
      <c r="G2953" s="259"/>
      <c r="H2953" s="259"/>
      <c r="I2953" s="258"/>
      <c r="J2953" s="255"/>
      <c r="K2953" s="257"/>
      <c r="L2953" s="256">
        <v>0</v>
      </c>
      <c r="M2953" s="201">
        <v>-37.595363171728302</v>
      </c>
      <c r="N2953" s="201">
        <v>427.19421835962959</v>
      </c>
      <c r="O2953" s="201">
        <v>41.094000000000001</v>
      </c>
      <c r="P2953" s="255">
        <v>41.094000000000001</v>
      </c>
      <c r="Q2953" s="255">
        <v>427.19421835962959</v>
      </c>
      <c r="R2953" s="255">
        <v>-37.595363171728302</v>
      </c>
      <c r="S2953" s="256">
        <v>452.85124648178635</v>
      </c>
      <c r="T2953" s="256">
        <v>452.85124648178635</v>
      </c>
      <c r="U2953" s="256"/>
      <c r="V2953" s="170">
        <v>384.37261661538651</v>
      </c>
    </row>
    <row r="2954" spans="1:22" x14ac:dyDescent="0.25">
      <c r="A2954">
        <v>0</v>
      </c>
      <c r="B2954" s="286"/>
      <c r="C2954" s="286"/>
      <c r="D2954" s="286"/>
      <c r="E2954" s="285"/>
      <c r="F2954" s="260"/>
      <c r="G2954" s="259"/>
      <c r="H2954" s="259"/>
      <c r="I2954" s="258"/>
      <c r="J2954" s="255"/>
      <c r="K2954" s="257"/>
      <c r="L2954" s="256">
        <v>0</v>
      </c>
      <c r="M2954" s="201">
        <v>-37.595363171728302</v>
      </c>
      <c r="N2954" s="201">
        <v>427.19421835962959</v>
      </c>
      <c r="O2954" s="201">
        <v>41.094000000000001</v>
      </c>
      <c r="P2954" s="255">
        <v>41.094000000000001</v>
      </c>
      <c r="Q2954" s="255">
        <v>427.19421835962959</v>
      </c>
      <c r="R2954" s="255">
        <v>-37.595363171728302</v>
      </c>
      <c r="S2954" s="256">
        <v>452.85124648178635</v>
      </c>
      <c r="T2954" s="256">
        <v>452.85124648178635</v>
      </c>
      <c r="U2954" s="256"/>
      <c r="V2954" s="170">
        <v>384.37261661538651</v>
      </c>
    </row>
    <row r="2955" spans="1:22" x14ac:dyDescent="0.25">
      <c r="A2955">
        <v>0</v>
      </c>
      <c r="B2955" s="286"/>
      <c r="C2955" s="286"/>
      <c r="D2955" s="286"/>
      <c r="E2955" s="285"/>
      <c r="F2955" s="260" t="s">
        <v>619</v>
      </c>
      <c r="G2955" s="259"/>
      <c r="H2955" s="259" t="s">
        <v>1962</v>
      </c>
      <c r="I2955" s="258"/>
      <c r="J2955" s="255"/>
      <c r="K2955" s="257"/>
      <c r="L2955" s="256">
        <v>9.9516999999999994E-2</v>
      </c>
      <c r="M2955" s="201">
        <v>-37.645121671728305</v>
      </c>
      <c r="N2955" s="201">
        <v>427.19421835962959</v>
      </c>
      <c r="O2955" s="201">
        <v>41.094000000000001</v>
      </c>
      <c r="P2955" s="255">
        <v>41.094000000000001</v>
      </c>
      <c r="Q2955" s="255">
        <v>427.19421835962959</v>
      </c>
      <c r="R2955" s="255">
        <v>-37.6948801717283</v>
      </c>
      <c r="S2955" s="256">
        <v>452.90100498178634</v>
      </c>
      <c r="T2955" s="256">
        <v>452.95076348178634</v>
      </c>
      <c r="U2955" s="256"/>
      <c r="V2955" s="170">
        <v>384.4223751153865</v>
      </c>
    </row>
    <row r="2956" spans="1:22" x14ac:dyDescent="0.25">
      <c r="A2956">
        <v>0</v>
      </c>
      <c r="B2956" s="286" t="s">
        <v>2084</v>
      </c>
      <c r="C2956" s="286" t="s">
        <v>2236</v>
      </c>
      <c r="D2956" s="286" t="s">
        <v>2192</v>
      </c>
      <c r="E2956" s="285">
        <v>4532</v>
      </c>
      <c r="F2956" s="260" t="s">
        <v>2231</v>
      </c>
      <c r="G2956" s="259"/>
      <c r="H2956" s="259" t="s">
        <v>2175</v>
      </c>
      <c r="I2956" s="258">
        <v>40</v>
      </c>
      <c r="J2956" s="255"/>
      <c r="K2956" s="257"/>
      <c r="L2956" s="256">
        <v>0.49565599999999999</v>
      </c>
      <c r="M2956" s="201">
        <v>-37.942708171728299</v>
      </c>
      <c r="N2956" s="201">
        <v>427.19421835962959</v>
      </c>
      <c r="O2956" s="201">
        <v>41.094000000000001</v>
      </c>
      <c r="P2956" s="255">
        <v>41.094000000000001</v>
      </c>
      <c r="Q2956" s="255">
        <v>427.19421835962959</v>
      </c>
      <c r="R2956" s="255">
        <v>-38.190536171728297</v>
      </c>
      <c r="S2956" s="256">
        <v>453.19859148178631</v>
      </c>
      <c r="T2956" s="256">
        <v>453.44641948178634</v>
      </c>
      <c r="U2956" s="256"/>
      <c r="V2956" s="170">
        <v>384.71996161538647</v>
      </c>
    </row>
    <row r="2957" spans="1:22" x14ac:dyDescent="0.25">
      <c r="A2957">
        <v>0</v>
      </c>
      <c r="B2957" s="286"/>
      <c r="C2957" s="286"/>
      <c r="D2957" s="286"/>
      <c r="E2957" s="285"/>
      <c r="F2957" s="260" t="s">
        <v>619</v>
      </c>
      <c r="G2957" s="259"/>
      <c r="H2957" s="259"/>
      <c r="I2957" s="258"/>
      <c r="J2957" s="255"/>
      <c r="K2957" s="257"/>
      <c r="L2957" s="256">
        <v>0</v>
      </c>
      <c r="M2957" s="201">
        <v>-38.190536171728297</v>
      </c>
      <c r="N2957" s="201">
        <v>427.19421835962959</v>
      </c>
      <c r="O2957" s="201">
        <v>41.094000000000001</v>
      </c>
      <c r="P2957" s="255">
        <v>41.094000000000001</v>
      </c>
      <c r="Q2957" s="255">
        <v>427.19421835962959</v>
      </c>
      <c r="R2957" s="255">
        <v>-38.190536171728297</v>
      </c>
      <c r="S2957" s="256">
        <v>453.44641948178634</v>
      </c>
      <c r="T2957" s="256">
        <v>453.44641948178634</v>
      </c>
      <c r="U2957" s="256"/>
      <c r="V2957" s="170">
        <v>384.96778961538649</v>
      </c>
    </row>
    <row r="2958" spans="1:22" x14ac:dyDescent="0.25">
      <c r="A2958">
        <v>0</v>
      </c>
      <c r="B2958" s="286"/>
      <c r="C2958" s="286"/>
      <c r="D2958" s="286"/>
      <c r="E2958" s="285"/>
      <c r="F2958" s="260"/>
      <c r="G2958" s="259"/>
      <c r="H2958" s="259"/>
      <c r="I2958" s="258"/>
      <c r="J2958" s="255"/>
      <c r="K2958" s="257"/>
      <c r="L2958" s="256">
        <v>0</v>
      </c>
      <c r="M2958" s="201">
        <v>-38.190536171728297</v>
      </c>
      <c r="N2958" s="201">
        <v>427.19421835962959</v>
      </c>
      <c r="O2958" s="201">
        <v>41.094000000000001</v>
      </c>
      <c r="P2958" s="255">
        <v>41.094000000000001</v>
      </c>
      <c r="Q2958" s="255">
        <v>427.19421835962959</v>
      </c>
      <c r="R2958" s="255">
        <v>-38.190536171728297</v>
      </c>
      <c r="S2958" s="256">
        <v>453.44641948178634</v>
      </c>
      <c r="T2958" s="256">
        <v>453.44641948178634</v>
      </c>
      <c r="U2958" s="256"/>
      <c r="V2958" s="170">
        <v>384.96778961538649</v>
      </c>
    </row>
    <row r="2959" spans="1:22" x14ac:dyDescent="0.25">
      <c r="A2959">
        <v>0</v>
      </c>
      <c r="B2959" s="286"/>
      <c r="C2959" s="286"/>
      <c r="D2959" s="286"/>
      <c r="E2959" s="285"/>
      <c r="F2959" s="260" t="s">
        <v>619</v>
      </c>
      <c r="G2959" s="259"/>
      <c r="H2959" s="259" t="s">
        <v>1962</v>
      </c>
      <c r="I2959" s="258"/>
      <c r="J2959" s="255"/>
      <c r="K2959" s="257"/>
      <c r="L2959" s="256">
        <v>9.9516999999999994E-2</v>
      </c>
      <c r="M2959" s="201">
        <v>-38.240294671728293</v>
      </c>
      <c r="N2959" s="201">
        <v>427.19421835962959</v>
      </c>
      <c r="O2959" s="201">
        <v>41.094000000000001</v>
      </c>
      <c r="P2959" s="255">
        <v>41.094000000000001</v>
      </c>
      <c r="Q2959" s="255">
        <v>427.19421835962959</v>
      </c>
      <c r="R2959" s="255">
        <v>-38.290053171728296</v>
      </c>
      <c r="S2959" s="256">
        <v>453.49617798178633</v>
      </c>
      <c r="T2959" s="256">
        <v>453.54593648178633</v>
      </c>
      <c r="U2959" s="256"/>
      <c r="V2959" s="170">
        <v>385.01754811538649</v>
      </c>
    </row>
    <row r="2960" spans="1:22" x14ac:dyDescent="0.25">
      <c r="A2960">
        <v>0</v>
      </c>
      <c r="B2960" s="286" t="s">
        <v>2084</v>
      </c>
      <c r="C2960" s="286" t="s">
        <v>2236</v>
      </c>
      <c r="D2960" s="286" t="s">
        <v>2190</v>
      </c>
      <c r="E2960" s="285">
        <v>4538</v>
      </c>
      <c r="F2960" s="260" t="s">
        <v>2230</v>
      </c>
      <c r="G2960" s="259"/>
      <c r="H2960" s="259" t="s">
        <v>2175</v>
      </c>
      <c r="I2960" s="258">
        <v>40</v>
      </c>
      <c r="J2960" s="255"/>
      <c r="K2960" s="257"/>
      <c r="L2960" s="256">
        <v>0.49565599999999999</v>
      </c>
      <c r="M2960" s="201">
        <v>-38.537881171728294</v>
      </c>
      <c r="N2960" s="201">
        <v>427.19421835962959</v>
      </c>
      <c r="O2960" s="201">
        <v>41.094000000000001</v>
      </c>
      <c r="P2960" s="255">
        <v>41.094000000000001</v>
      </c>
      <c r="Q2960" s="255">
        <v>427.19421835962959</v>
      </c>
      <c r="R2960" s="255">
        <v>-38.785709171728293</v>
      </c>
      <c r="S2960" s="256">
        <v>453.7937644817863</v>
      </c>
      <c r="T2960" s="256">
        <v>454.04159248178632</v>
      </c>
      <c r="U2960" s="256"/>
      <c r="V2960" s="170">
        <v>385.31513461538646</v>
      </c>
    </row>
    <row r="2961" spans="1:22" x14ac:dyDescent="0.25">
      <c r="A2961">
        <v>0</v>
      </c>
      <c r="B2961" s="286" t="s">
        <v>2084</v>
      </c>
      <c r="C2961" s="286" t="s">
        <v>2236</v>
      </c>
      <c r="D2961" s="286" t="s">
        <v>2174</v>
      </c>
      <c r="E2961" s="285">
        <v>4540</v>
      </c>
      <c r="F2961" s="260" t="s">
        <v>2229</v>
      </c>
      <c r="G2961" s="259"/>
      <c r="H2961" s="259" t="s">
        <v>4278</v>
      </c>
      <c r="I2961" s="258"/>
      <c r="J2961" s="255"/>
      <c r="K2961" s="257"/>
      <c r="L2961" s="256">
        <v>0</v>
      </c>
      <c r="M2961" s="201">
        <v>-38.785709171728293</v>
      </c>
      <c r="N2961" s="201">
        <v>427.19421835962959</v>
      </c>
      <c r="O2961" s="201">
        <v>41.094000000000001</v>
      </c>
      <c r="P2961" s="255">
        <v>41.094000000000001</v>
      </c>
      <c r="Q2961" s="255">
        <v>427.19421835962959</v>
      </c>
      <c r="R2961" s="255">
        <v>-38.785709171728293</v>
      </c>
      <c r="S2961" s="256">
        <v>454.04159248178632</v>
      </c>
      <c r="T2961" s="256">
        <v>454.04159248178632</v>
      </c>
      <c r="U2961" s="256"/>
      <c r="V2961" s="170">
        <v>385.56296261538648</v>
      </c>
    </row>
    <row r="2962" spans="1:22" x14ac:dyDescent="0.25">
      <c r="A2962">
        <v>0</v>
      </c>
      <c r="B2962" s="286"/>
      <c r="C2962" s="286"/>
      <c r="D2962" s="286"/>
      <c r="E2962" s="285"/>
      <c r="F2962" s="260"/>
      <c r="G2962" s="259"/>
      <c r="H2962" s="259"/>
      <c r="I2962" s="258"/>
      <c r="J2962" s="255"/>
      <c r="K2962" s="257"/>
      <c r="L2962" s="256">
        <v>0</v>
      </c>
      <c r="M2962" s="201">
        <v>-38.785709171728293</v>
      </c>
      <c r="N2962" s="201">
        <v>427.19421835962959</v>
      </c>
      <c r="O2962" s="201">
        <v>41.094000000000001</v>
      </c>
      <c r="P2962" s="255">
        <v>41.094000000000001</v>
      </c>
      <c r="Q2962" s="255">
        <v>427.19421835962959</v>
      </c>
      <c r="R2962" s="255">
        <v>-38.785709171728293</v>
      </c>
      <c r="S2962" s="256">
        <v>454.04159248178632</v>
      </c>
      <c r="T2962" s="256">
        <v>454.04159248178632</v>
      </c>
      <c r="U2962" s="256"/>
      <c r="V2962" s="170">
        <v>385.56296261538648</v>
      </c>
    </row>
    <row r="2963" spans="1:22" x14ac:dyDescent="0.25">
      <c r="A2963">
        <v>0</v>
      </c>
      <c r="B2963" s="286"/>
      <c r="C2963" s="286"/>
      <c r="D2963" s="286"/>
      <c r="E2963" s="285"/>
      <c r="F2963" s="260"/>
      <c r="G2963" s="259"/>
      <c r="H2963" s="259" t="s">
        <v>1962</v>
      </c>
      <c r="I2963" s="258"/>
      <c r="J2963" s="255"/>
      <c r="K2963" s="257"/>
      <c r="L2963" s="256">
        <v>0.15525</v>
      </c>
      <c r="M2963" s="201">
        <v>-38.863334171728297</v>
      </c>
      <c r="N2963" s="201">
        <v>427.19421835962959</v>
      </c>
      <c r="O2963" s="201">
        <v>41.094000000000001</v>
      </c>
      <c r="P2963" s="255">
        <v>41.094000000000001</v>
      </c>
      <c r="Q2963" s="255">
        <v>427.19421835962959</v>
      </c>
      <c r="R2963" s="255">
        <v>-38.940959171728295</v>
      </c>
      <c r="S2963" s="256">
        <v>454.11921748178634</v>
      </c>
      <c r="T2963" s="256">
        <v>454.19684248178635</v>
      </c>
      <c r="U2963" s="256"/>
      <c r="V2963" s="170">
        <v>385.64058761538649</v>
      </c>
    </row>
    <row r="2964" spans="1:22" x14ac:dyDescent="0.25">
      <c r="A2964">
        <v>0</v>
      </c>
      <c r="B2964" s="286" t="s">
        <v>2084</v>
      </c>
      <c r="C2964" s="286" t="s">
        <v>2236</v>
      </c>
      <c r="D2964" s="286" t="s">
        <v>2187</v>
      </c>
      <c r="E2964" s="285">
        <v>4544</v>
      </c>
      <c r="F2964" s="260" t="s">
        <v>2228</v>
      </c>
      <c r="G2964" s="259" t="s">
        <v>2185</v>
      </c>
      <c r="H2964" s="259" t="s">
        <v>2184</v>
      </c>
      <c r="I2964" s="258">
        <v>40</v>
      </c>
      <c r="J2964" s="255"/>
      <c r="K2964" s="257"/>
      <c r="L2964" s="256">
        <v>0.5</v>
      </c>
      <c r="M2964" s="201">
        <v>-39.190959171728295</v>
      </c>
      <c r="N2964" s="201">
        <v>427.19421835962959</v>
      </c>
      <c r="O2964" s="201">
        <v>41.094000000000001</v>
      </c>
      <c r="P2964" s="255">
        <v>41.094000000000001</v>
      </c>
      <c r="Q2964" s="255">
        <v>427.19421835962959</v>
      </c>
      <c r="R2964" s="255">
        <v>-39.440959171728295</v>
      </c>
      <c r="S2964" s="256">
        <v>454.44684248178635</v>
      </c>
      <c r="T2964" s="256">
        <v>454.69684248178635</v>
      </c>
      <c r="U2964" s="256"/>
      <c r="V2964" s="170">
        <v>385.96821261538651</v>
      </c>
    </row>
    <row r="2965" spans="1:22" x14ac:dyDescent="0.25">
      <c r="A2965">
        <v>0</v>
      </c>
      <c r="B2965" s="286"/>
      <c r="C2965" s="286"/>
      <c r="D2965" s="286"/>
      <c r="E2965" s="285"/>
      <c r="F2965" s="260" t="s">
        <v>619</v>
      </c>
      <c r="G2965" s="259"/>
      <c r="H2965" s="259" t="s">
        <v>1962</v>
      </c>
      <c r="I2965" s="258"/>
      <c r="J2965" s="255"/>
      <c r="K2965" s="257"/>
      <c r="L2965" s="256">
        <v>0.15525</v>
      </c>
      <c r="M2965" s="201">
        <v>-39.518584171728293</v>
      </c>
      <c r="N2965" s="201">
        <v>427.19421835962959</v>
      </c>
      <c r="O2965" s="201">
        <v>41.094000000000001</v>
      </c>
      <c r="P2965" s="255">
        <v>41.094000000000001</v>
      </c>
      <c r="Q2965" s="255">
        <v>427.19421835962959</v>
      </c>
      <c r="R2965" s="255">
        <v>-39.596209171728297</v>
      </c>
      <c r="S2965" s="256">
        <v>454.77446748178636</v>
      </c>
      <c r="T2965" s="256">
        <v>454.85209248178637</v>
      </c>
      <c r="U2965" s="256"/>
      <c r="V2965" s="170">
        <v>386.29583761538652</v>
      </c>
    </row>
    <row r="2966" spans="1:22" x14ac:dyDescent="0.25">
      <c r="A2966">
        <v>0</v>
      </c>
      <c r="B2966" s="286" t="s">
        <v>2084</v>
      </c>
      <c r="C2966" s="286" t="s">
        <v>2236</v>
      </c>
      <c r="D2966" s="286" t="s">
        <v>2183</v>
      </c>
      <c r="E2966" s="285">
        <v>4551</v>
      </c>
      <c r="F2966" s="260" t="s">
        <v>2227</v>
      </c>
      <c r="G2966" s="259"/>
      <c r="H2966" s="259" t="s">
        <v>2175</v>
      </c>
      <c r="I2966" s="258">
        <v>40</v>
      </c>
      <c r="J2966" s="255"/>
      <c r="K2966" s="257"/>
      <c r="L2966" s="256">
        <v>0.49565599999999999</v>
      </c>
      <c r="M2966" s="201">
        <v>-39.844037171728296</v>
      </c>
      <c r="N2966" s="201">
        <v>427.19421835962959</v>
      </c>
      <c r="O2966" s="201">
        <v>41.094000000000001</v>
      </c>
      <c r="P2966" s="255">
        <v>41.094000000000001</v>
      </c>
      <c r="Q2966" s="255">
        <v>427.19421835962959</v>
      </c>
      <c r="R2966" s="255">
        <v>-40.091865171728294</v>
      </c>
      <c r="S2966" s="256">
        <v>455.09992048178634</v>
      </c>
      <c r="T2966" s="256">
        <v>455.34774848178637</v>
      </c>
      <c r="U2966" s="256"/>
      <c r="V2966" s="170">
        <v>386.6212906153865</v>
      </c>
    </row>
    <row r="2967" spans="1:22" x14ac:dyDescent="0.25">
      <c r="A2967">
        <v>0</v>
      </c>
      <c r="B2967" s="286"/>
      <c r="C2967" s="286"/>
      <c r="D2967" s="286"/>
      <c r="E2967" s="285"/>
      <c r="F2967" s="260" t="s">
        <v>619</v>
      </c>
      <c r="G2967" s="259"/>
      <c r="H2967" s="259"/>
      <c r="I2967" s="258"/>
      <c r="J2967" s="255"/>
      <c r="K2967" s="257"/>
      <c r="L2967" s="256">
        <v>0</v>
      </c>
      <c r="M2967" s="201">
        <v>-40.091865171728294</v>
      </c>
      <c r="N2967" s="201">
        <v>427.19421835962959</v>
      </c>
      <c r="O2967" s="201">
        <v>41.094000000000001</v>
      </c>
      <c r="P2967" s="255">
        <v>41.094000000000001</v>
      </c>
      <c r="Q2967" s="255">
        <v>427.19421835962959</v>
      </c>
      <c r="R2967" s="255">
        <v>-40.091865171728294</v>
      </c>
      <c r="S2967" s="256">
        <v>455.34774848178637</v>
      </c>
      <c r="T2967" s="256">
        <v>455.34774848178637</v>
      </c>
      <c r="U2967" s="256"/>
      <c r="V2967" s="170">
        <v>386.86911861538653</v>
      </c>
    </row>
    <row r="2968" spans="1:22" x14ac:dyDescent="0.25">
      <c r="A2968">
        <v>0</v>
      </c>
      <c r="B2968" s="286"/>
      <c r="C2968" s="286"/>
      <c r="D2968" s="286"/>
      <c r="E2968" s="285"/>
      <c r="F2968" s="260"/>
      <c r="G2968" s="259"/>
      <c r="H2968" s="259"/>
      <c r="I2968" s="258"/>
      <c r="J2968" s="255"/>
      <c r="K2968" s="257"/>
      <c r="L2968" s="256">
        <v>0</v>
      </c>
      <c r="M2968" s="201">
        <v>-40.091865171728294</v>
      </c>
      <c r="N2968" s="201">
        <v>427.19421835962959</v>
      </c>
      <c r="O2968" s="201">
        <v>41.094000000000001</v>
      </c>
      <c r="P2968" s="255">
        <v>41.094000000000001</v>
      </c>
      <c r="Q2968" s="255">
        <v>427.19421835962959</v>
      </c>
      <c r="R2968" s="255">
        <v>-40.091865171728294</v>
      </c>
      <c r="S2968" s="256">
        <v>455.34774848178637</v>
      </c>
      <c r="T2968" s="256">
        <v>455.34774848178637</v>
      </c>
      <c r="U2968" s="256"/>
      <c r="V2968" s="170">
        <v>386.86911861538653</v>
      </c>
    </row>
    <row r="2969" spans="1:22" x14ac:dyDescent="0.25">
      <c r="A2969">
        <v>0</v>
      </c>
      <c r="B2969" s="286"/>
      <c r="C2969" s="286"/>
      <c r="D2969" s="286"/>
      <c r="E2969" s="285"/>
      <c r="F2969" s="260"/>
      <c r="G2969" s="259"/>
      <c r="H2969" s="259" t="s">
        <v>1962</v>
      </c>
      <c r="I2969" s="258"/>
      <c r="J2969" s="255"/>
      <c r="K2969" s="257"/>
      <c r="L2969" s="256">
        <v>9.9516999999999994E-2</v>
      </c>
      <c r="M2969" s="201">
        <v>-40.141623671728297</v>
      </c>
      <c r="N2969" s="201">
        <v>427.19421835962959</v>
      </c>
      <c r="O2969" s="201">
        <v>41.094000000000001</v>
      </c>
      <c r="P2969" s="255">
        <v>41.094000000000001</v>
      </c>
      <c r="Q2969" s="255">
        <v>427.19421835962959</v>
      </c>
      <c r="R2969" s="255">
        <v>-40.191382171728293</v>
      </c>
      <c r="S2969" s="256">
        <v>455.39750698178636</v>
      </c>
      <c r="T2969" s="256">
        <v>455.44726548178636</v>
      </c>
      <c r="U2969" s="256"/>
      <c r="V2969" s="170">
        <v>386.91887711538652</v>
      </c>
    </row>
    <row r="2970" spans="1:22" x14ac:dyDescent="0.25">
      <c r="A2970">
        <v>0</v>
      </c>
      <c r="B2970" s="286" t="s">
        <v>2084</v>
      </c>
      <c r="C2970" s="286" t="s">
        <v>2236</v>
      </c>
      <c r="D2970" s="286" t="s">
        <v>2181</v>
      </c>
      <c r="E2970" s="285">
        <v>4557</v>
      </c>
      <c r="F2970" s="260" t="s">
        <v>2226</v>
      </c>
      <c r="G2970" s="259"/>
      <c r="H2970" s="259" t="s">
        <v>2175</v>
      </c>
      <c r="I2970" s="258">
        <v>40</v>
      </c>
      <c r="J2970" s="255"/>
      <c r="K2970" s="257"/>
      <c r="L2970" s="256">
        <v>0.49565599999999999</v>
      </c>
      <c r="M2970" s="201">
        <v>-40.439210171728291</v>
      </c>
      <c r="N2970" s="201">
        <v>427.19421835962959</v>
      </c>
      <c r="O2970" s="201">
        <v>41.094000000000001</v>
      </c>
      <c r="P2970" s="255">
        <v>41.094000000000001</v>
      </c>
      <c r="Q2970" s="255">
        <v>427.19421835962959</v>
      </c>
      <c r="R2970" s="255">
        <v>-40.68703817172829</v>
      </c>
      <c r="S2970" s="256">
        <v>455.69509348178633</v>
      </c>
      <c r="T2970" s="256">
        <v>455.94292148178636</v>
      </c>
      <c r="U2970" s="256"/>
      <c r="V2970" s="170">
        <v>387.21646361538649</v>
      </c>
    </row>
    <row r="2971" spans="1:22" x14ac:dyDescent="0.25">
      <c r="A2971">
        <v>0</v>
      </c>
      <c r="B2971" s="286"/>
      <c r="C2971" s="286"/>
      <c r="D2971" s="286"/>
      <c r="E2971" s="285"/>
      <c r="F2971" s="260" t="s">
        <v>619</v>
      </c>
      <c r="G2971" s="259"/>
      <c r="H2971" s="259"/>
      <c r="I2971" s="258"/>
      <c r="J2971" s="255"/>
      <c r="K2971" s="257"/>
      <c r="L2971" s="256">
        <v>0</v>
      </c>
      <c r="M2971" s="201">
        <v>-40.68703817172829</v>
      </c>
      <c r="N2971" s="201">
        <v>427.19421835962959</v>
      </c>
      <c r="O2971" s="201">
        <v>41.094000000000001</v>
      </c>
      <c r="P2971" s="255">
        <v>41.094000000000001</v>
      </c>
      <c r="Q2971" s="255">
        <v>427.19421835962959</v>
      </c>
      <c r="R2971" s="255">
        <v>-40.68703817172829</v>
      </c>
      <c r="S2971" s="256">
        <v>455.94292148178636</v>
      </c>
      <c r="T2971" s="256">
        <v>455.94292148178636</v>
      </c>
      <c r="U2971" s="256"/>
      <c r="V2971" s="170">
        <v>387.46429161538651</v>
      </c>
    </row>
    <row r="2972" spans="1:22" x14ac:dyDescent="0.25">
      <c r="A2972">
        <v>0</v>
      </c>
      <c r="B2972" s="286"/>
      <c r="C2972" s="286"/>
      <c r="D2972" s="286"/>
      <c r="E2972" s="285"/>
      <c r="F2972" s="260"/>
      <c r="G2972" s="259"/>
      <c r="H2972" s="259"/>
      <c r="I2972" s="258"/>
      <c r="J2972" s="255"/>
      <c r="K2972" s="257"/>
      <c r="L2972" s="256">
        <v>0</v>
      </c>
      <c r="M2972" s="201">
        <v>-40.68703817172829</v>
      </c>
      <c r="N2972" s="201">
        <v>427.19421835962959</v>
      </c>
      <c r="O2972" s="201">
        <v>41.094000000000001</v>
      </c>
      <c r="P2972" s="255">
        <v>41.094000000000001</v>
      </c>
      <c r="Q2972" s="255">
        <v>427.19421835962959</v>
      </c>
      <c r="R2972" s="255">
        <v>-40.68703817172829</v>
      </c>
      <c r="S2972" s="256">
        <v>455.94292148178636</v>
      </c>
      <c r="T2972" s="256">
        <v>455.94292148178636</v>
      </c>
      <c r="U2972" s="256"/>
      <c r="V2972" s="170">
        <v>387.46429161538651</v>
      </c>
    </row>
    <row r="2973" spans="1:22" x14ac:dyDescent="0.25">
      <c r="A2973">
        <v>0</v>
      </c>
      <c r="B2973" s="286"/>
      <c r="C2973" s="286"/>
      <c r="D2973" s="286"/>
      <c r="E2973" s="285"/>
      <c r="F2973" s="260" t="s">
        <v>619</v>
      </c>
      <c r="G2973" s="259"/>
      <c r="H2973" s="259" t="s">
        <v>1962</v>
      </c>
      <c r="I2973" s="258"/>
      <c r="J2973" s="255"/>
      <c r="K2973" s="257"/>
      <c r="L2973" s="256">
        <v>9.9516999999999994E-2</v>
      </c>
      <c r="M2973" s="201">
        <v>-40.736796671728285</v>
      </c>
      <c r="N2973" s="201">
        <v>427.19421835962959</v>
      </c>
      <c r="O2973" s="201">
        <v>41.094000000000001</v>
      </c>
      <c r="P2973" s="255">
        <v>41.094000000000001</v>
      </c>
      <c r="Q2973" s="255">
        <v>427.19421835962959</v>
      </c>
      <c r="R2973" s="255">
        <v>-40.786555171728288</v>
      </c>
      <c r="S2973" s="256">
        <v>455.99267998178635</v>
      </c>
      <c r="T2973" s="256">
        <v>456.04243848178635</v>
      </c>
      <c r="U2973" s="256"/>
      <c r="V2973" s="170">
        <v>387.51405011538651</v>
      </c>
    </row>
    <row r="2974" spans="1:22" x14ac:dyDescent="0.25">
      <c r="A2974">
        <v>0</v>
      </c>
      <c r="B2974" s="286" t="s">
        <v>2084</v>
      </c>
      <c r="C2974" s="286" t="s">
        <v>2236</v>
      </c>
      <c r="D2974" s="286" t="s">
        <v>2179</v>
      </c>
      <c r="E2974" s="285">
        <v>4563</v>
      </c>
      <c r="F2974" s="260" t="s">
        <v>2225</v>
      </c>
      <c r="G2974" s="259"/>
      <c r="H2974" s="259" t="s">
        <v>2175</v>
      </c>
      <c r="I2974" s="258">
        <v>40</v>
      </c>
      <c r="J2974" s="255"/>
      <c r="K2974" s="257"/>
      <c r="L2974" s="256">
        <v>0.49565599999999999</v>
      </c>
      <c r="M2974" s="201">
        <v>-41.034383171728287</v>
      </c>
      <c r="N2974" s="201">
        <v>427.19421835962959</v>
      </c>
      <c r="O2974" s="201">
        <v>41.094000000000001</v>
      </c>
      <c r="P2974" s="255">
        <v>41.094000000000001</v>
      </c>
      <c r="Q2974" s="255">
        <v>427.19421835962959</v>
      </c>
      <c r="R2974" s="255">
        <v>-41.282211171728285</v>
      </c>
      <c r="S2974" s="256">
        <v>456.29026648178632</v>
      </c>
      <c r="T2974" s="256">
        <v>456.53809448178635</v>
      </c>
      <c r="U2974" s="256"/>
      <c r="V2974" s="170">
        <v>387.81163661538648</v>
      </c>
    </row>
    <row r="2975" spans="1:22" x14ac:dyDescent="0.25">
      <c r="A2975">
        <v>0</v>
      </c>
      <c r="B2975" s="286"/>
      <c r="C2975" s="286"/>
      <c r="D2975" s="286"/>
      <c r="E2975" s="285"/>
      <c r="F2975" s="260" t="s">
        <v>619</v>
      </c>
      <c r="G2975" s="259"/>
      <c r="H2975" s="259"/>
      <c r="I2975" s="258"/>
      <c r="J2975" s="255"/>
      <c r="K2975" s="257"/>
      <c r="L2975" s="256">
        <v>0</v>
      </c>
      <c r="M2975" s="201">
        <v>-41.282211171728285</v>
      </c>
      <c r="N2975" s="201">
        <v>427.19421835962959</v>
      </c>
      <c r="O2975" s="201">
        <v>41.094000000000001</v>
      </c>
      <c r="P2975" s="255">
        <v>41.094000000000001</v>
      </c>
      <c r="Q2975" s="255">
        <v>427.19421835962959</v>
      </c>
      <c r="R2975" s="255">
        <v>-41.282211171728285</v>
      </c>
      <c r="S2975" s="256">
        <v>456.53809448178635</v>
      </c>
      <c r="T2975" s="256">
        <v>456.53809448178635</v>
      </c>
      <c r="U2975" s="256"/>
      <c r="V2975" s="170">
        <v>388.0594646153865</v>
      </c>
    </row>
    <row r="2976" spans="1:22" x14ac:dyDescent="0.25">
      <c r="A2976">
        <v>0</v>
      </c>
      <c r="B2976" s="286"/>
      <c r="C2976" s="286"/>
      <c r="D2976" s="286"/>
      <c r="E2976" s="285"/>
      <c r="F2976" s="260"/>
      <c r="G2976" s="259"/>
      <c r="H2976" s="259"/>
      <c r="I2976" s="258"/>
      <c r="J2976" s="255"/>
      <c r="K2976" s="257"/>
      <c r="L2976" s="256">
        <v>0</v>
      </c>
      <c r="M2976" s="201">
        <v>-41.282211171728285</v>
      </c>
      <c r="N2976" s="201">
        <v>427.19421835962959</v>
      </c>
      <c r="O2976" s="201">
        <v>41.094000000000001</v>
      </c>
      <c r="P2976" s="255">
        <v>41.094000000000001</v>
      </c>
      <c r="Q2976" s="255">
        <v>427.19421835962959</v>
      </c>
      <c r="R2976" s="255">
        <v>-41.282211171728285</v>
      </c>
      <c r="S2976" s="256">
        <v>456.53809448178635</v>
      </c>
      <c r="T2976" s="256">
        <v>456.53809448178635</v>
      </c>
      <c r="U2976" s="256"/>
      <c r="V2976" s="170">
        <v>388.0594646153865</v>
      </c>
    </row>
    <row r="2977" spans="1:22" x14ac:dyDescent="0.25">
      <c r="A2977">
        <v>0</v>
      </c>
      <c r="B2977" s="286"/>
      <c r="C2977" s="286"/>
      <c r="D2977" s="286"/>
      <c r="E2977" s="285"/>
      <c r="F2977" s="260" t="s">
        <v>619</v>
      </c>
      <c r="G2977" s="259"/>
      <c r="H2977" s="259" t="s">
        <v>1962</v>
      </c>
      <c r="I2977" s="258"/>
      <c r="J2977" s="255"/>
      <c r="K2977" s="257"/>
      <c r="L2977" s="256">
        <v>9.9516999999999994E-2</v>
      </c>
      <c r="M2977" s="201">
        <v>-41.331969671728288</v>
      </c>
      <c r="N2977" s="201">
        <v>427.19421835962959</v>
      </c>
      <c r="O2977" s="201">
        <v>41.094000000000001</v>
      </c>
      <c r="P2977" s="255">
        <v>41.094000000000001</v>
      </c>
      <c r="Q2977" s="255">
        <v>427.19421835962959</v>
      </c>
      <c r="R2977" s="255">
        <v>-41.381728171728284</v>
      </c>
      <c r="S2977" s="256">
        <v>456.58785298178634</v>
      </c>
      <c r="T2977" s="256">
        <v>456.63761148178634</v>
      </c>
      <c r="U2977" s="256"/>
      <c r="V2977" s="170">
        <v>388.1092231153865</v>
      </c>
    </row>
    <row r="2978" spans="1:22" x14ac:dyDescent="0.25">
      <c r="A2978">
        <v>0</v>
      </c>
      <c r="B2978" s="286" t="s">
        <v>2084</v>
      </c>
      <c r="C2978" s="286" t="s">
        <v>2236</v>
      </c>
      <c r="D2978" s="286" t="s">
        <v>2177</v>
      </c>
      <c r="E2978" s="285">
        <v>4569</v>
      </c>
      <c r="F2978" s="260" t="s">
        <v>2224</v>
      </c>
      <c r="G2978" s="259"/>
      <c r="H2978" s="259" t="s">
        <v>2175</v>
      </c>
      <c r="I2978" s="258">
        <v>40</v>
      </c>
      <c r="J2978" s="255"/>
      <c r="K2978" s="257"/>
      <c r="L2978" s="256">
        <v>0.49565599999999999</v>
      </c>
      <c r="M2978" s="201">
        <v>-41.629556171728282</v>
      </c>
      <c r="N2978" s="201">
        <v>427.19421835962959</v>
      </c>
      <c r="O2978" s="201">
        <v>41.094000000000001</v>
      </c>
      <c r="P2978" s="255">
        <v>41.094000000000001</v>
      </c>
      <c r="Q2978" s="255">
        <v>427.19421835962959</v>
      </c>
      <c r="R2978" s="255">
        <v>-41.877384171728281</v>
      </c>
      <c r="S2978" s="256">
        <v>456.88543948178631</v>
      </c>
      <c r="T2978" s="256">
        <v>457.13326748178633</v>
      </c>
      <c r="U2978" s="256"/>
      <c r="V2978" s="170">
        <v>388.40680961538646</v>
      </c>
    </row>
    <row r="2979" spans="1:22" x14ac:dyDescent="0.25">
      <c r="A2979">
        <v>0</v>
      </c>
      <c r="B2979" s="286" t="s">
        <v>2084</v>
      </c>
      <c r="C2979" s="286" t="s">
        <v>2236</v>
      </c>
      <c r="D2979" s="286" t="s">
        <v>2174</v>
      </c>
      <c r="E2979" s="285">
        <v>4571</v>
      </c>
      <c r="F2979" s="260" t="s">
        <v>2223</v>
      </c>
      <c r="G2979" s="259"/>
      <c r="H2979" s="259" t="s">
        <v>4278</v>
      </c>
      <c r="I2979" s="258"/>
      <c r="J2979" s="255"/>
      <c r="K2979" s="257"/>
      <c r="L2979" s="256">
        <v>0</v>
      </c>
      <c r="M2979" s="201">
        <v>-41.877384171728281</v>
      </c>
      <c r="N2979" s="201">
        <v>427.19421835962959</v>
      </c>
      <c r="O2979" s="201">
        <v>41.094000000000001</v>
      </c>
      <c r="P2979" s="255">
        <v>41.094000000000001</v>
      </c>
      <c r="Q2979" s="255">
        <v>427.19421835962959</v>
      </c>
      <c r="R2979" s="255">
        <v>-41.877384171728281</v>
      </c>
      <c r="S2979" s="256">
        <v>457.13326748178633</v>
      </c>
      <c r="T2979" s="256">
        <v>457.13326748178633</v>
      </c>
      <c r="U2979" s="256"/>
      <c r="V2979" s="170">
        <v>388.65463761538649</v>
      </c>
    </row>
    <row r="2980" spans="1:22" x14ac:dyDescent="0.25">
      <c r="A2980">
        <v>0</v>
      </c>
      <c r="B2980" s="286"/>
      <c r="C2980" s="286"/>
      <c r="D2980" s="260"/>
      <c r="E2980" s="261"/>
      <c r="F2980" s="260"/>
      <c r="G2980" s="259"/>
      <c r="H2980" s="259"/>
      <c r="I2980" s="258"/>
      <c r="J2980" s="255"/>
      <c r="K2980" s="257"/>
      <c r="L2980" s="256">
        <v>0</v>
      </c>
      <c r="M2980" s="201">
        <v>-41.877384171728281</v>
      </c>
      <c r="N2980" s="201">
        <v>427.19421835962959</v>
      </c>
      <c r="O2980" s="201">
        <v>41.094000000000001</v>
      </c>
      <c r="P2980" s="255">
        <v>41.094000000000001</v>
      </c>
      <c r="Q2980" s="255">
        <v>427.19421835962959</v>
      </c>
      <c r="R2980" s="255">
        <v>-41.877384171728281</v>
      </c>
      <c r="S2980" s="256">
        <v>457.13326748178633</v>
      </c>
      <c r="T2980" s="256">
        <v>457.13326748178633</v>
      </c>
      <c r="U2980" s="256"/>
      <c r="V2980" s="170">
        <v>388.65463761538649</v>
      </c>
    </row>
    <row r="2981" spans="1:22" x14ac:dyDescent="0.25">
      <c r="A2981">
        <v>0</v>
      </c>
      <c r="B2981" s="286"/>
      <c r="C2981" s="286"/>
      <c r="D2981" s="286"/>
      <c r="E2981" s="285"/>
      <c r="F2981" s="260"/>
      <c r="G2981" s="259"/>
      <c r="H2981" s="259"/>
      <c r="I2981" s="258"/>
      <c r="J2981" s="255"/>
      <c r="K2981" s="257"/>
      <c r="L2981" s="256">
        <v>0.16770400000000002</v>
      </c>
      <c r="M2981" s="201">
        <v>-41.961236171728281</v>
      </c>
      <c r="N2981" s="201">
        <v>427.19421835962959</v>
      </c>
      <c r="O2981" s="201">
        <v>41.094000000000001</v>
      </c>
      <c r="P2981" s="255">
        <v>41.094000000000001</v>
      </c>
      <c r="Q2981" s="255">
        <v>427.19421835962959</v>
      </c>
      <c r="R2981" s="255">
        <v>-42.045088171728281</v>
      </c>
      <c r="S2981" s="256">
        <v>457.21711948178637</v>
      </c>
      <c r="T2981" s="256">
        <v>457.30097148178635</v>
      </c>
      <c r="U2981" s="263"/>
      <c r="V2981" s="170">
        <v>388.73848961538653</v>
      </c>
    </row>
    <row r="2982" spans="1:22" x14ac:dyDescent="0.25">
      <c r="A2982">
        <v>0</v>
      </c>
      <c r="B2982" s="260" t="s">
        <v>2084</v>
      </c>
      <c r="C2982" s="260" t="s">
        <v>2236</v>
      </c>
      <c r="D2982" s="260" t="s">
        <v>1981</v>
      </c>
      <c r="E2982" s="261">
        <v>4573</v>
      </c>
      <c r="F2982" s="255" t="s">
        <v>2222</v>
      </c>
      <c r="G2982" s="265"/>
      <c r="H2982" s="265" t="s">
        <v>1978</v>
      </c>
      <c r="I2982" s="284">
        <v>40</v>
      </c>
      <c r="J2982" s="255"/>
      <c r="K2982" s="257"/>
      <c r="L2982" s="255">
        <v>5.7403999999999997E-2</v>
      </c>
      <c r="M2982" s="201">
        <v>-42.073790171728277</v>
      </c>
      <c r="N2982" s="201">
        <v>427.19421835962959</v>
      </c>
      <c r="O2982" s="201">
        <v>41.094000000000001</v>
      </c>
      <c r="P2982" s="255">
        <v>41.094000000000001</v>
      </c>
      <c r="Q2982" s="255">
        <v>427.19421835962959</v>
      </c>
      <c r="R2982" s="255">
        <v>-42.102492171728279</v>
      </c>
      <c r="S2982" s="255">
        <v>457.32967348178636</v>
      </c>
      <c r="T2982" s="255">
        <v>457.35837548178637</v>
      </c>
      <c r="U2982" s="255"/>
      <c r="V2982" s="170">
        <v>388.85104361538652</v>
      </c>
    </row>
    <row r="2983" spans="1:22" x14ac:dyDescent="0.25">
      <c r="A2983">
        <v>0</v>
      </c>
      <c r="B2983" s="280"/>
      <c r="C2983" s="280"/>
      <c r="D2983" s="280"/>
      <c r="E2983" s="279"/>
      <c r="F2983" s="280" t="s">
        <v>619</v>
      </c>
      <c r="G2983" s="277"/>
      <c r="H2983" s="277" t="s">
        <v>1962</v>
      </c>
      <c r="I2983" s="276">
        <v>40</v>
      </c>
      <c r="J2983" s="274"/>
      <c r="K2983" s="275"/>
      <c r="L2983" s="274">
        <v>0.103502</v>
      </c>
      <c r="M2983" s="201">
        <v>-42.154243171728282</v>
      </c>
      <c r="N2983" s="201">
        <v>427.19421835962959</v>
      </c>
      <c r="O2983" s="201">
        <v>41.094000000000001</v>
      </c>
      <c r="P2983" s="273">
        <v>41.094000000000001</v>
      </c>
      <c r="Q2983" s="273">
        <v>427.19421835962959</v>
      </c>
      <c r="R2983" s="273">
        <v>-42.205994171728278</v>
      </c>
      <c r="S2983" s="273">
        <v>457.41012648178634</v>
      </c>
      <c r="T2983" s="273">
        <v>457.46187748178636</v>
      </c>
      <c r="U2983" s="273"/>
      <c r="V2983" s="170">
        <v>388.93149661538649</v>
      </c>
    </row>
    <row r="2984" spans="1:22" x14ac:dyDescent="0.25">
      <c r="A2984">
        <v>0</v>
      </c>
      <c r="B2984" s="280" t="s">
        <v>2084</v>
      </c>
      <c r="C2984" s="280" t="s">
        <v>2221</v>
      </c>
      <c r="D2984" s="280" t="s">
        <v>111</v>
      </c>
      <c r="E2984" s="279">
        <v>4575</v>
      </c>
      <c r="F2984" s="278" t="s">
        <v>1518</v>
      </c>
      <c r="G2984" s="277" t="s">
        <v>2169</v>
      </c>
      <c r="H2984" s="277" t="s">
        <v>1951</v>
      </c>
      <c r="I2984" s="276"/>
      <c r="J2984" s="273"/>
      <c r="K2984" s="275"/>
      <c r="L2984" s="274">
        <v>0</v>
      </c>
      <c r="M2984" s="201">
        <v>-42.205994171728278</v>
      </c>
      <c r="N2984" s="201">
        <v>427.19421835962959</v>
      </c>
      <c r="O2984" s="201">
        <v>41.094000000000001</v>
      </c>
      <c r="P2984" s="273">
        <v>41.094000000000001</v>
      </c>
      <c r="Q2984" s="273">
        <v>427.19421835962959</v>
      </c>
      <c r="R2984" s="273">
        <v>-42.205994171728278</v>
      </c>
      <c r="S2984" s="273">
        <v>457.46187748178636</v>
      </c>
      <c r="T2984" s="273">
        <v>457.46187748178636</v>
      </c>
      <c r="U2984" s="273"/>
      <c r="V2984" s="170">
        <v>388.98324761538652</v>
      </c>
    </row>
    <row r="2985" spans="1:22" x14ac:dyDescent="0.25">
      <c r="A2985">
        <v>0</v>
      </c>
      <c r="B2985" s="280"/>
      <c r="C2985" s="280"/>
      <c r="D2985" s="280"/>
      <c r="E2985" s="279"/>
      <c r="F2985" s="283" t="s">
        <v>619</v>
      </c>
      <c r="G2985" s="277"/>
      <c r="H2985" s="277" t="s">
        <v>1969</v>
      </c>
      <c r="I2985" s="282"/>
      <c r="J2985" s="281"/>
      <c r="K2985" s="275"/>
      <c r="L2985" s="274">
        <v>0.14528199999999999</v>
      </c>
      <c r="M2985" s="201">
        <v>-42.278635171728283</v>
      </c>
      <c r="N2985" s="201">
        <v>427.19421835962959</v>
      </c>
      <c r="O2985" s="201">
        <v>41.094000000000001</v>
      </c>
      <c r="P2985" s="273">
        <v>41.094000000000001</v>
      </c>
      <c r="Q2985" s="273">
        <v>427.19421835962959</v>
      </c>
      <c r="R2985" s="273">
        <v>-42.35127617172828</v>
      </c>
      <c r="S2985" s="273">
        <v>457.53451848178639</v>
      </c>
      <c r="T2985" s="273">
        <v>457.60715948178637</v>
      </c>
      <c r="U2985" s="273"/>
      <c r="V2985" s="170">
        <v>389.05588861538655</v>
      </c>
    </row>
    <row r="2986" spans="1:22" x14ac:dyDescent="0.25">
      <c r="A2986">
        <v>0</v>
      </c>
      <c r="B2986" s="280" t="s">
        <v>2084</v>
      </c>
      <c r="C2986" s="280" t="s">
        <v>2221</v>
      </c>
      <c r="D2986" s="280" t="s">
        <v>2087</v>
      </c>
      <c r="E2986" s="279">
        <v>4576</v>
      </c>
      <c r="F2986" s="278" t="s">
        <v>2220</v>
      </c>
      <c r="G2986" s="277"/>
      <c r="H2986" s="277" t="s">
        <v>2085</v>
      </c>
      <c r="I2986" s="276"/>
      <c r="J2986" s="273"/>
      <c r="K2986" s="275"/>
      <c r="L2986" s="274">
        <v>0</v>
      </c>
      <c r="M2986" s="201">
        <v>-42.35127617172828</v>
      </c>
      <c r="N2986" s="201">
        <v>427.19421835962959</v>
      </c>
      <c r="O2986" s="201">
        <v>41.094000000000001</v>
      </c>
      <c r="P2986" s="273">
        <v>41.094000000000001</v>
      </c>
      <c r="Q2986" s="273">
        <v>427.19421835962959</v>
      </c>
      <c r="R2986" s="273">
        <v>-42.35127617172828</v>
      </c>
      <c r="S2986" s="273">
        <v>457.60715948178637</v>
      </c>
      <c r="T2986" s="273">
        <v>457.60715948178637</v>
      </c>
      <c r="U2986" s="273"/>
      <c r="V2986" s="170">
        <v>389.12852961538653</v>
      </c>
    </row>
    <row r="2987" spans="1:22" x14ac:dyDescent="0.25">
      <c r="A2987">
        <v>0</v>
      </c>
      <c r="B2987" s="280"/>
      <c r="C2987" s="280"/>
      <c r="D2987" s="280"/>
      <c r="E2987" s="279"/>
      <c r="F2987" s="283" t="s">
        <v>619</v>
      </c>
      <c r="G2987" s="277"/>
      <c r="H2987" s="277" t="s">
        <v>1969</v>
      </c>
      <c r="I2987" s="282"/>
      <c r="J2987" s="281"/>
      <c r="K2987" s="275"/>
      <c r="L2987" s="274">
        <v>0</v>
      </c>
      <c r="M2987" s="201">
        <v>-42.35127617172828</v>
      </c>
      <c r="N2987" s="201">
        <v>427.19421835962959</v>
      </c>
      <c r="O2987" s="201">
        <v>41.094000000000001</v>
      </c>
      <c r="P2987" s="273">
        <v>41.094000000000001</v>
      </c>
      <c r="Q2987" s="273">
        <v>427.19421835962959</v>
      </c>
      <c r="R2987" s="273">
        <v>-42.35127617172828</v>
      </c>
      <c r="S2987" s="273">
        <v>457.60715948178637</v>
      </c>
      <c r="T2987" s="273">
        <v>457.60715948178637</v>
      </c>
      <c r="U2987" s="273"/>
      <c r="V2987" s="170">
        <v>389.12852961538653</v>
      </c>
    </row>
    <row r="2988" spans="1:22" x14ac:dyDescent="0.25">
      <c r="A2988">
        <v>0</v>
      </c>
      <c r="B2988" s="280" t="s">
        <v>2084</v>
      </c>
      <c r="C2988" s="280" t="s">
        <v>2221</v>
      </c>
      <c r="D2988" s="280" t="s">
        <v>1990</v>
      </c>
      <c r="E2988" s="279">
        <v>4576</v>
      </c>
      <c r="F2988" s="278" t="s">
        <v>2219</v>
      </c>
      <c r="G2988" s="277" t="s">
        <v>1988</v>
      </c>
      <c r="H2988" s="277" t="s">
        <v>1987</v>
      </c>
      <c r="I2988" s="276"/>
      <c r="J2988" s="273"/>
      <c r="K2988" s="275"/>
      <c r="L2988" s="274">
        <v>0</v>
      </c>
      <c r="M2988" s="201">
        <v>-42.35127617172828</v>
      </c>
      <c r="N2988" s="201">
        <v>427.19421835962959</v>
      </c>
      <c r="O2988" s="201">
        <v>41.094000000000001</v>
      </c>
      <c r="P2988" s="273">
        <v>41.094000000000001</v>
      </c>
      <c r="Q2988" s="273">
        <v>427.19421835962959</v>
      </c>
      <c r="R2988" s="273">
        <v>-42.35127617172828</v>
      </c>
      <c r="S2988" s="273">
        <v>457.60715948178637</v>
      </c>
      <c r="T2988" s="273">
        <v>457.60715948178637</v>
      </c>
      <c r="U2988" s="273"/>
      <c r="V2988" s="170">
        <v>389.12852961538653</v>
      </c>
    </row>
    <row r="2989" spans="1:22" x14ac:dyDescent="0.25">
      <c r="A2989">
        <v>0</v>
      </c>
      <c r="B2989" s="280"/>
      <c r="C2989" s="280"/>
      <c r="D2989" s="280"/>
      <c r="E2989" s="279"/>
      <c r="F2989" s="278" t="s">
        <v>619</v>
      </c>
      <c r="G2989" s="277"/>
      <c r="H2989" s="277" t="s">
        <v>1962</v>
      </c>
      <c r="I2989" s="276">
        <v>40</v>
      </c>
      <c r="J2989" s="273"/>
      <c r="K2989" s="275"/>
      <c r="L2989" s="274">
        <v>0.13121600000000003</v>
      </c>
      <c r="M2989" s="201">
        <v>-42.416884171728285</v>
      </c>
      <c r="N2989" s="201">
        <v>427.19421835962959</v>
      </c>
      <c r="O2989" s="201">
        <v>41.094000000000001</v>
      </c>
      <c r="P2989" s="273">
        <v>41.094000000000001</v>
      </c>
      <c r="Q2989" s="273">
        <v>427.19421835962959</v>
      </c>
      <c r="R2989" s="273">
        <v>-42.482492171728282</v>
      </c>
      <c r="S2989" s="273">
        <v>457.67276748178637</v>
      </c>
      <c r="T2989" s="273">
        <v>457.73837548178636</v>
      </c>
      <c r="U2989" s="273"/>
      <c r="V2989" s="170">
        <v>389.19413761538652</v>
      </c>
    </row>
    <row r="2990" spans="1:22" x14ac:dyDescent="0.25">
      <c r="A2990">
        <v>0</v>
      </c>
      <c r="B2990" s="260" t="s">
        <v>2084</v>
      </c>
      <c r="C2990" s="260" t="s">
        <v>2218</v>
      </c>
      <c r="D2990" s="260" t="s">
        <v>1981</v>
      </c>
      <c r="E2990" s="261">
        <v>4578</v>
      </c>
      <c r="F2990" s="255" t="s">
        <v>2217</v>
      </c>
      <c r="G2990" s="265"/>
      <c r="H2990" s="265" t="s">
        <v>1978</v>
      </c>
      <c r="I2990" s="284">
        <v>40</v>
      </c>
      <c r="J2990" s="255"/>
      <c r="K2990" s="257"/>
      <c r="L2990" s="255">
        <v>5.7403999999999997E-2</v>
      </c>
      <c r="M2990" s="201">
        <v>-42.511194171728278</v>
      </c>
      <c r="N2990" s="201">
        <v>427.19421835962959</v>
      </c>
      <c r="O2990" s="201">
        <v>41.094000000000001</v>
      </c>
      <c r="P2990" s="255">
        <v>41.094000000000001</v>
      </c>
      <c r="Q2990" s="255">
        <v>427.19421835962959</v>
      </c>
      <c r="R2990" s="255">
        <v>-42.53989617172828</v>
      </c>
      <c r="S2990" s="255">
        <v>457.76707748178637</v>
      </c>
      <c r="T2990" s="255">
        <v>457.79577948178638</v>
      </c>
      <c r="U2990" s="255"/>
      <c r="V2990" s="170">
        <v>389.28844761538653</v>
      </c>
    </row>
    <row r="2991" spans="1:22" x14ac:dyDescent="0.25">
      <c r="A2991">
        <v>0</v>
      </c>
      <c r="B2991" s="286"/>
      <c r="C2991" s="286"/>
      <c r="D2991" s="286"/>
      <c r="E2991" s="285"/>
      <c r="F2991" s="260" t="s">
        <v>619</v>
      </c>
      <c r="G2991" s="259"/>
      <c r="H2991" s="259" t="s">
        <v>2198</v>
      </c>
      <c r="I2991" s="258"/>
      <c r="J2991" s="255"/>
      <c r="K2991" s="257"/>
      <c r="L2991" s="256">
        <v>0.16770400000000002</v>
      </c>
      <c r="M2991" s="201">
        <v>-42.62374817172828</v>
      </c>
      <c r="N2991" s="201">
        <v>427.19421835962959</v>
      </c>
      <c r="O2991" s="201">
        <v>41.094000000000001</v>
      </c>
      <c r="P2991" s="255">
        <v>41.094000000000001</v>
      </c>
      <c r="Q2991" s="255">
        <v>427.19421835962959</v>
      </c>
      <c r="R2991" s="255">
        <v>-42.707600171728281</v>
      </c>
      <c r="S2991" s="256">
        <v>457.87963148178642</v>
      </c>
      <c r="T2991" s="256">
        <v>457.9634834817864</v>
      </c>
      <c r="U2991" s="263"/>
      <c r="V2991" s="170">
        <v>389.40100161538658</v>
      </c>
    </row>
    <row r="2992" spans="1:22" x14ac:dyDescent="0.25">
      <c r="A2992">
        <v>0</v>
      </c>
      <c r="B2992" s="286" t="s">
        <v>2084</v>
      </c>
      <c r="C2992" s="286" t="s">
        <v>2218</v>
      </c>
      <c r="D2992" s="286" t="s">
        <v>2197</v>
      </c>
      <c r="E2992" s="285">
        <v>4582</v>
      </c>
      <c r="F2992" s="260" t="s">
        <v>2216</v>
      </c>
      <c r="G2992" s="259"/>
      <c r="H2992" s="259" t="s">
        <v>2175</v>
      </c>
      <c r="I2992" s="258">
        <v>40</v>
      </c>
      <c r="J2992" s="255"/>
      <c r="K2992" s="257"/>
      <c r="L2992" s="256">
        <v>0.49565599999999999</v>
      </c>
      <c r="M2992" s="201">
        <v>-42.955428171728279</v>
      </c>
      <c r="N2992" s="201">
        <v>427.19421835962959</v>
      </c>
      <c r="O2992" s="201">
        <v>41.094000000000001</v>
      </c>
      <c r="P2992" s="255">
        <v>41.094000000000001</v>
      </c>
      <c r="Q2992" s="255">
        <v>427.19421835962959</v>
      </c>
      <c r="R2992" s="255">
        <v>-43.203256171728277</v>
      </c>
      <c r="S2992" s="256">
        <v>458.21131148178637</v>
      </c>
      <c r="T2992" s="256">
        <v>458.45913948178639</v>
      </c>
      <c r="U2992" s="256"/>
      <c r="V2992" s="170">
        <v>389.73268161538653</v>
      </c>
    </row>
    <row r="2993" spans="1:22" x14ac:dyDescent="0.25">
      <c r="A2993">
        <v>0</v>
      </c>
      <c r="B2993" s="286" t="s">
        <v>2084</v>
      </c>
      <c r="C2993" s="286" t="s">
        <v>2218</v>
      </c>
      <c r="D2993" s="286" t="s">
        <v>2174</v>
      </c>
      <c r="E2993" s="285">
        <v>4585</v>
      </c>
      <c r="F2993" s="260" t="s">
        <v>2215</v>
      </c>
      <c r="G2993" s="259"/>
      <c r="H2993" s="259" t="s">
        <v>4278</v>
      </c>
      <c r="I2993" s="258"/>
      <c r="J2993" s="255"/>
      <c r="K2993" s="257"/>
      <c r="L2993" s="256">
        <v>0</v>
      </c>
      <c r="M2993" s="201">
        <v>-43.203256171728277</v>
      </c>
      <c r="N2993" s="201">
        <v>427.19421835962959</v>
      </c>
      <c r="O2993" s="201">
        <v>41.094000000000001</v>
      </c>
      <c r="P2993" s="255">
        <v>41.094000000000001</v>
      </c>
      <c r="Q2993" s="255">
        <v>427.19421835962959</v>
      </c>
      <c r="R2993" s="255">
        <v>-43.203256171728277</v>
      </c>
      <c r="S2993" s="256">
        <v>458.45913948178639</v>
      </c>
      <c r="T2993" s="256">
        <v>458.45913948178639</v>
      </c>
      <c r="U2993" s="256"/>
      <c r="V2993" s="170">
        <v>389.98050961538655</v>
      </c>
    </row>
    <row r="2994" spans="1:22" x14ac:dyDescent="0.25">
      <c r="A2994">
        <v>0</v>
      </c>
      <c r="B2994" s="286"/>
      <c r="C2994" s="286"/>
      <c r="D2994" s="286"/>
      <c r="E2994" s="285"/>
      <c r="F2994" s="260"/>
      <c r="G2994" s="259"/>
      <c r="H2994" s="259"/>
      <c r="I2994" s="258"/>
      <c r="J2994" s="255"/>
      <c r="K2994" s="257"/>
      <c r="L2994" s="256">
        <v>0</v>
      </c>
      <c r="M2994" s="201">
        <v>-43.203256171728277</v>
      </c>
      <c r="N2994" s="201">
        <v>427.19421835962959</v>
      </c>
      <c r="O2994" s="201">
        <v>41.094000000000001</v>
      </c>
      <c r="P2994" s="255">
        <v>41.094000000000001</v>
      </c>
      <c r="Q2994" s="255">
        <v>427.19421835962959</v>
      </c>
      <c r="R2994" s="255">
        <v>-43.203256171728277</v>
      </c>
      <c r="S2994" s="256">
        <v>458.45913948178639</v>
      </c>
      <c r="T2994" s="256">
        <v>458.45913948178639</v>
      </c>
      <c r="U2994" s="256"/>
      <c r="V2994" s="170">
        <v>389.98050961538655</v>
      </c>
    </row>
    <row r="2995" spans="1:22" x14ac:dyDescent="0.25">
      <c r="A2995">
        <v>0</v>
      </c>
      <c r="B2995" s="286"/>
      <c r="C2995" s="286"/>
      <c r="D2995" s="286"/>
      <c r="E2995" s="285"/>
      <c r="F2995" s="260" t="s">
        <v>619</v>
      </c>
      <c r="G2995" s="259"/>
      <c r="H2995" s="259" t="s">
        <v>1962</v>
      </c>
      <c r="I2995" s="258"/>
      <c r="J2995" s="255"/>
      <c r="K2995" s="257"/>
      <c r="L2995" s="256">
        <v>9.9516999999999994E-2</v>
      </c>
      <c r="M2995" s="201">
        <v>-43.25301467172828</v>
      </c>
      <c r="N2995" s="201">
        <v>427.19421835962959</v>
      </c>
      <c r="O2995" s="201">
        <v>41.094000000000001</v>
      </c>
      <c r="P2995" s="255">
        <v>41.094000000000001</v>
      </c>
      <c r="Q2995" s="255">
        <v>427.19421835962959</v>
      </c>
      <c r="R2995" s="255">
        <v>-43.302773171728276</v>
      </c>
      <c r="S2995" s="256">
        <v>458.50889798178639</v>
      </c>
      <c r="T2995" s="256">
        <v>458.55865648178639</v>
      </c>
      <c r="U2995" s="256"/>
      <c r="V2995" s="170">
        <v>390.03026811538655</v>
      </c>
    </row>
    <row r="2996" spans="1:22" x14ac:dyDescent="0.25">
      <c r="A2996">
        <v>0</v>
      </c>
      <c r="B2996" s="286" t="s">
        <v>2084</v>
      </c>
      <c r="C2996" s="286" t="s">
        <v>2218</v>
      </c>
      <c r="D2996" s="286" t="s">
        <v>2194</v>
      </c>
      <c r="E2996" s="285">
        <v>4588</v>
      </c>
      <c r="F2996" s="260" t="s">
        <v>2214</v>
      </c>
      <c r="G2996" s="259"/>
      <c r="H2996" s="259" t="s">
        <v>2175</v>
      </c>
      <c r="I2996" s="258">
        <v>40</v>
      </c>
      <c r="J2996" s="255"/>
      <c r="K2996" s="257"/>
      <c r="L2996" s="256">
        <v>0.49565599999999999</v>
      </c>
      <c r="M2996" s="201">
        <v>-43.550601171728275</v>
      </c>
      <c r="N2996" s="201">
        <v>427.19421835962959</v>
      </c>
      <c r="O2996" s="201">
        <v>41.094000000000001</v>
      </c>
      <c r="P2996" s="255">
        <v>41.094000000000001</v>
      </c>
      <c r="Q2996" s="255">
        <v>427.19421835962959</v>
      </c>
      <c r="R2996" s="255">
        <v>-43.798429171728273</v>
      </c>
      <c r="S2996" s="256">
        <v>458.80648448178636</v>
      </c>
      <c r="T2996" s="256">
        <v>459.05431248178638</v>
      </c>
      <c r="U2996" s="256"/>
      <c r="V2996" s="170">
        <v>390.32785461538651</v>
      </c>
    </row>
    <row r="2997" spans="1:22" x14ac:dyDescent="0.25">
      <c r="A2997">
        <v>0</v>
      </c>
      <c r="B2997" s="286"/>
      <c r="C2997" s="286"/>
      <c r="D2997" s="286"/>
      <c r="E2997" s="285"/>
      <c r="F2997" s="260" t="s">
        <v>619</v>
      </c>
      <c r="G2997" s="259"/>
      <c r="H2997" s="259"/>
      <c r="I2997" s="258"/>
      <c r="J2997" s="255"/>
      <c r="K2997" s="257"/>
      <c r="L2997" s="256">
        <v>0</v>
      </c>
      <c r="M2997" s="201">
        <v>-43.798429171728273</v>
      </c>
      <c r="N2997" s="201">
        <v>427.19421835962959</v>
      </c>
      <c r="O2997" s="201">
        <v>41.094000000000001</v>
      </c>
      <c r="P2997" s="255">
        <v>41.094000000000001</v>
      </c>
      <c r="Q2997" s="255">
        <v>427.19421835962959</v>
      </c>
      <c r="R2997" s="255">
        <v>-43.798429171728273</v>
      </c>
      <c r="S2997" s="256">
        <v>459.05431248178638</v>
      </c>
      <c r="T2997" s="256">
        <v>459.05431248178638</v>
      </c>
      <c r="U2997" s="256"/>
      <c r="V2997" s="170">
        <v>390.57568261538654</v>
      </c>
    </row>
    <row r="2998" spans="1:22" x14ac:dyDescent="0.25">
      <c r="A2998">
        <v>0</v>
      </c>
      <c r="B2998" s="286"/>
      <c r="C2998" s="286"/>
      <c r="D2998" s="286"/>
      <c r="E2998" s="285"/>
      <c r="F2998" s="260"/>
      <c r="G2998" s="259"/>
      <c r="H2998" s="259"/>
      <c r="I2998" s="258"/>
      <c r="J2998" s="255"/>
      <c r="K2998" s="257"/>
      <c r="L2998" s="256">
        <v>0</v>
      </c>
      <c r="M2998" s="201">
        <v>-43.798429171728273</v>
      </c>
      <c r="N2998" s="201">
        <v>427.19421835962959</v>
      </c>
      <c r="O2998" s="201">
        <v>41.094000000000001</v>
      </c>
      <c r="P2998" s="255">
        <v>41.094000000000001</v>
      </c>
      <c r="Q2998" s="255">
        <v>427.19421835962959</v>
      </c>
      <c r="R2998" s="255">
        <v>-43.798429171728273</v>
      </c>
      <c r="S2998" s="256">
        <v>459.05431248178638</v>
      </c>
      <c r="T2998" s="256">
        <v>459.05431248178638</v>
      </c>
      <c r="U2998" s="256"/>
      <c r="V2998" s="170">
        <v>390.57568261538654</v>
      </c>
    </row>
    <row r="2999" spans="1:22" x14ac:dyDescent="0.25">
      <c r="A2999">
        <v>0</v>
      </c>
      <c r="B2999" s="286"/>
      <c r="C2999" s="286"/>
      <c r="D2999" s="286"/>
      <c r="E2999" s="285"/>
      <c r="F2999" s="260" t="s">
        <v>619</v>
      </c>
      <c r="G2999" s="259"/>
      <c r="H2999" s="259" t="s">
        <v>1962</v>
      </c>
      <c r="I2999" s="258"/>
      <c r="J2999" s="255"/>
      <c r="K2999" s="257"/>
      <c r="L2999" s="256">
        <v>9.9516999999999994E-2</v>
      </c>
      <c r="M2999" s="201">
        <v>-43.848187671728269</v>
      </c>
      <c r="N2999" s="201">
        <v>427.19421835962959</v>
      </c>
      <c r="O2999" s="201">
        <v>41.094000000000001</v>
      </c>
      <c r="P2999" s="255">
        <v>41.094000000000001</v>
      </c>
      <c r="Q2999" s="255">
        <v>427.19421835962959</v>
      </c>
      <c r="R2999" s="255">
        <v>-43.897946171728272</v>
      </c>
      <c r="S2999" s="256">
        <v>459.10407098178638</v>
      </c>
      <c r="T2999" s="256">
        <v>459.15382948178637</v>
      </c>
      <c r="U2999" s="256"/>
      <c r="V2999" s="170">
        <v>390.62544111538654</v>
      </c>
    </row>
    <row r="3000" spans="1:22" x14ac:dyDescent="0.25">
      <c r="A3000">
        <v>0</v>
      </c>
      <c r="B3000" s="286" t="s">
        <v>2084</v>
      </c>
      <c r="C3000" s="286" t="s">
        <v>2218</v>
      </c>
      <c r="D3000" s="286" t="s">
        <v>2192</v>
      </c>
      <c r="E3000" s="285">
        <v>4594</v>
      </c>
      <c r="F3000" s="260" t="s">
        <v>2213</v>
      </c>
      <c r="G3000" s="259"/>
      <c r="H3000" s="259" t="s">
        <v>2175</v>
      </c>
      <c r="I3000" s="258">
        <v>40</v>
      </c>
      <c r="J3000" s="255"/>
      <c r="K3000" s="257"/>
      <c r="L3000" s="256">
        <v>0.49565599999999999</v>
      </c>
      <c r="M3000" s="201">
        <v>-44.14577417172827</v>
      </c>
      <c r="N3000" s="201">
        <v>427.19421835962959</v>
      </c>
      <c r="O3000" s="201">
        <v>41.094000000000001</v>
      </c>
      <c r="P3000" s="255">
        <v>41.094000000000001</v>
      </c>
      <c r="Q3000" s="255">
        <v>427.19421835962959</v>
      </c>
      <c r="R3000" s="255">
        <v>-44.393602171728269</v>
      </c>
      <c r="S3000" s="256">
        <v>459.40165748178634</v>
      </c>
      <c r="T3000" s="256">
        <v>459.64948548178637</v>
      </c>
      <c r="U3000" s="256"/>
      <c r="V3000" s="170">
        <v>390.9230276153865</v>
      </c>
    </row>
    <row r="3001" spans="1:22" x14ac:dyDescent="0.25">
      <c r="A3001">
        <v>0</v>
      </c>
      <c r="B3001" s="286"/>
      <c r="C3001" s="286"/>
      <c r="D3001" s="286"/>
      <c r="E3001" s="285"/>
      <c r="F3001" s="260" t="s">
        <v>619</v>
      </c>
      <c r="G3001" s="259"/>
      <c r="H3001" s="259"/>
      <c r="I3001" s="258"/>
      <c r="J3001" s="255"/>
      <c r="K3001" s="257"/>
      <c r="L3001" s="256">
        <v>0</v>
      </c>
      <c r="M3001" s="201">
        <v>-44.393602171728269</v>
      </c>
      <c r="N3001" s="201">
        <v>427.19421835962959</v>
      </c>
      <c r="O3001" s="201">
        <v>41.094000000000001</v>
      </c>
      <c r="P3001" s="255">
        <v>41.094000000000001</v>
      </c>
      <c r="Q3001" s="255">
        <v>427.19421835962959</v>
      </c>
      <c r="R3001" s="255">
        <v>-44.393602171728269</v>
      </c>
      <c r="S3001" s="256">
        <v>459.64948548178637</v>
      </c>
      <c r="T3001" s="256">
        <v>459.64948548178637</v>
      </c>
      <c r="U3001" s="256"/>
      <c r="V3001" s="170">
        <v>391.17085561538653</v>
      </c>
    </row>
    <row r="3002" spans="1:22" x14ac:dyDescent="0.25">
      <c r="A3002">
        <v>0</v>
      </c>
      <c r="B3002" s="286"/>
      <c r="C3002" s="286"/>
      <c r="D3002" s="286"/>
      <c r="E3002" s="285"/>
      <c r="F3002" s="260"/>
      <c r="G3002" s="259"/>
      <c r="H3002" s="259"/>
      <c r="I3002" s="258"/>
      <c r="J3002" s="255"/>
      <c r="K3002" s="257"/>
      <c r="L3002" s="256">
        <v>0</v>
      </c>
      <c r="M3002" s="201">
        <v>-44.393602171728269</v>
      </c>
      <c r="N3002" s="201">
        <v>427.19421835962959</v>
      </c>
      <c r="O3002" s="201">
        <v>41.094000000000001</v>
      </c>
      <c r="P3002" s="255">
        <v>41.094000000000001</v>
      </c>
      <c r="Q3002" s="255">
        <v>427.19421835962959</v>
      </c>
      <c r="R3002" s="255">
        <v>-44.393602171728269</v>
      </c>
      <c r="S3002" s="256">
        <v>459.64948548178637</v>
      </c>
      <c r="T3002" s="256">
        <v>459.64948548178637</v>
      </c>
      <c r="U3002" s="256"/>
      <c r="V3002" s="170">
        <v>391.17085561538653</v>
      </c>
    </row>
    <row r="3003" spans="1:22" x14ac:dyDescent="0.25">
      <c r="A3003">
        <v>0</v>
      </c>
      <c r="B3003" s="286"/>
      <c r="C3003" s="286"/>
      <c r="D3003" s="286"/>
      <c r="E3003" s="285"/>
      <c r="F3003" s="260" t="s">
        <v>619</v>
      </c>
      <c r="G3003" s="259"/>
      <c r="H3003" s="259" t="s">
        <v>1962</v>
      </c>
      <c r="I3003" s="258"/>
      <c r="J3003" s="255"/>
      <c r="K3003" s="257"/>
      <c r="L3003" s="256">
        <v>9.9516999999999994E-2</v>
      </c>
      <c r="M3003" s="201">
        <v>-44.443360671728271</v>
      </c>
      <c r="N3003" s="201">
        <v>427.19421835962959</v>
      </c>
      <c r="O3003" s="201">
        <v>41.094000000000001</v>
      </c>
      <c r="P3003" s="255">
        <v>41.094000000000001</v>
      </c>
      <c r="Q3003" s="255">
        <v>427.19421835962959</v>
      </c>
      <c r="R3003" s="255">
        <v>-44.493119171728267</v>
      </c>
      <c r="S3003" s="256">
        <v>459.69924398178637</v>
      </c>
      <c r="T3003" s="256">
        <v>459.74900248178636</v>
      </c>
      <c r="U3003" s="256"/>
      <c r="V3003" s="170">
        <v>391.22061411538652</v>
      </c>
    </row>
    <row r="3004" spans="1:22" x14ac:dyDescent="0.25">
      <c r="A3004">
        <v>0</v>
      </c>
      <c r="B3004" s="286" t="s">
        <v>2084</v>
      </c>
      <c r="C3004" s="286" t="s">
        <v>2218</v>
      </c>
      <c r="D3004" s="286" t="s">
        <v>2190</v>
      </c>
      <c r="E3004" s="285">
        <v>4600</v>
      </c>
      <c r="F3004" s="260" t="s">
        <v>2212</v>
      </c>
      <c r="G3004" s="259"/>
      <c r="H3004" s="259" t="s">
        <v>2175</v>
      </c>
      <c r="I3004" s="258">
        <v>40</v>
      </c>
      <c r="J3004" s="255"/>
      <c r="K3004" s="257"/>
      <c r="L3004" s="256">
        <v>0.49565599999999999</v>
      </c>
      <c r="M3004" s="201">
        <v>-44.740947171728266</v>
      </c>
      <c r="N3004" s="201">
        <v>427.19421835962959</v>
      </c>
      <c r="O3004" s="201">
        <v>41.094000000000001</v>
      </c>
      <c r="P3004" s="255">
        <v>41.094000000000001</v>
      </c>
      <c r="Q3004" s="255">
        <v>427.19421835962959</v>
      </c>
      <c r="R3004" s="255">
        <v>-44.988775171728264</v>
      </c>
      <c r="S3004" s="256">
        <v>459.99683048178633</v>
      </c>
      <c r="T3004" s="256">
        <v>460.24465848178636</v>
      </c>
      <c r="U3004" s="256"/>
      <c r="V3004" s="170">
        <v>391.51820061538649</v>
      </c>
    </row>
    <row r="3005" spans="1:22" x14ac:dyDescent="0.25">
      <c r="A3005">
        <v>0</v>
      </c>
      <c r="B3005" s="286" t="s">
        <v>2084</v>
      </c>
      <c r="C3005" s="286" t="s">
        <v>2218</v>
      </c>
      <c r="D3005" s="260" t="s">
        <v>1509</v>
      </c>
      <c r="E3005" s="285">
        <v>4602</v>
      </c>
      <c r="F3005" s="260" t="s">
        <v>1875</v>
      </c>
      <c r="G3005" s="259" t="s">
        <v>4302</v>
      </c>
      <c r="H3005" s="259" t="s">
        <v>4383</v>
      </c>
      <c r="I3005" s="258"/>
      <c r="J3005" s="255"/>
      <c r="K3005" s="257"/>
      <c r="L3005" s="256">
        <v>0</v>
      </c>
      <c r="M3005" s="201">
        <v>-44.988775171728264</v>
      </c>
      <c r="N3005" s="201">
        <v>427.19421835962959</v>
      </c>
      <c r="O3005" s="201">
        <v>41.094000000000001</v>
      </c>
      <c r="P3005" s="255">
        <v>41.094000000000001</v>
      </c>
      <c r="Q3005" s="255">
        <v>427.19421835962959</v>
      </c>
      <c r="R3005" s="255">
        <v>-44.988775171728264</v>
      </c>
      <c r="S3005" s="256">
        <v>460.24465848178636</v>
      </c>
      <c r="T3005" s="256">
        <v>460.24465848178636</v>
      </c>
      <c r="U3005" s="256"/>
      <c r="V3005" s="170">
        <v>391.76602861538652</v>
      </c>
    </row>
    <row r="3006" spans="1:22" x14ac:dyDescent="0.25">
      <c r="A3006">
        <v>0</v>
      </c>
      <c r="B3006" s="286"/>
      <c r="C3006" s="286"/>
      <c r="D3006" s="286"/>
      <c r="E3006" s="285"/>
      <c r="F3006" s="260"/>
      <c r="G3006" s="259"/>
      <c r="H3006" s="259"/>
      <c r="I3006" s="258"/>
      <c r="J3006" s="255"/>
      <c r="K3006" s="257"/>
      <c r="L3006" s="256">
        <v>0</v>
      </c>
      <c r="M3006" s="201">
        <v>-44.988775171728264</v>
      </c>
      <c r="N3006" s="201">
        <v>427.19421835962959</v>
      </c>
      <c r="O3006" s="201">
        <v>41.094000000000001</v>
      </c>
      <c r="P3006" s="255">
        <v>41.094000000000001</v>
      </c>
      <c r="Q3006" s="255">
        <v>427.19421835962959</v>
      </c>
      <c r="R3006" s="255">
        <v>-44.988775171728264</v>
      </c>
      <c r="S3006" s="256">
        <v>460.24465848178636</v>
      </c>
      <c r="T3006" s="256">
        <v>460.24465848178636</v>
      </c>
      <c r="U3006" s="256"/>
      <c r="V3006" s="170">
        <v>391.76602861538652</v>
      </c>
    </row>
    <row r="3007" spans="1:22" x14ac:dyDescent="0.25">
      <c r="A3007">
        <v>0</v>
      </c>
      <c r="B3007" s="286"/>
      <c r="C3007" s="286"/>
      <c r="D3007" s="286"/>
      <c r="E3007" s="285"/>
      <c r="F3007" s="260"/>
      <c r="G3007" s="259"/>
      <c r="H3007" s="259" t="s">
        <v>1962</v>
      </c>
      <c r="I3007" s="258"/>
      <c r="J3007" s="255"/>
      <c r="K3007" s="257"/>
      <c r="L3007" s="256">
        <v>0.15525</v>
      </c>
      <c r="M3007" s="201">
        <v>-45.066400171728262</v>
      </c>
      <c r="N3007" s="201">
        <v>427.19421835962959</v>
      </c>
      <c r="O3007" s="201">
        <v>41.094000000000001</v>
      </c>
      <c r="P3007" s="255">
        <v>41.094000000000001</v>
      </c>
      <c r="Q3007" s="255">
        <v>427.19421835962959</v>
      </c>
      <c r="R3007" s="255">
        <v>-45.144025171728266</v>
      </c>
      <c r="S3007" s="256">
        <v>460.32228348178637</v>
      </c>
      <c r="T3007" s="256">
        <v>460.39990848178638</v>
      </c>
      <c r="U3007" s="256"/>
      <c r="V3007" s="170">
        <v>391.84365361538653</v>
      </c>
    </row>
    <row r="3008" spans="1:22" x14ac:dyDescent="0.25">
      <c r="A3008">
        <v>0</v>
      </c>
      <c r="B3008" s="286" t="s">
        <v>2084</v>
      </c>
      <c r="C3008" s="286" t="s">
        <v>2218</v>
      </c>
      <c r="D3008" s="286" t="s">
        <v>2187</v>
      </c>
      <c r="E3008" s="285">
        <v>4606</v>
      </c>
      <c r="F3008" s="260" t="s">
        <v>2210</v>
      </c>
      <c r="G3008" s="259" t="s">
        <v>2185</v>
      </c>
      <c r="H3008" s="259" t="s">
        <v>2184</v>
      </c>
      <c r="I3008" s="258">
        <v>40</v>
      </c>
      <c r="J3008" s="255"/>
      <c r="K3008" s="257"/>
      <c r="L3008" s="256">
        <v>0.5</v>
      </c>
      <c r="M3008" s="201">
        <v>-45.394025171728266</v>
      </c>
      <c r="N3008" s="201">
        <v>427.19421835962959</v>
      </c>
      <c r="O3008" s="201">
        <v>41.094000000000001</v>
      </c>
      <c r="P3008" s="255">
        <v>41.094000000000001</v>
      </c>
      <c r="Q3008" s="255">
        <v>427.19421835962959</v>
      </c>
      <c r="R3008" s="255">
        <v>-45.644025171728266</v>
      </c>
      <c r="S3008" s="256">
        <v>460.64990848178638</v>
      </c>
      <c r="T3008" s="256">
        <v>460.89990848178638</v>
      </c>
      <c r="U3008" s="256"/>
      <c r="V3008" s="170">
        <v>392.17127861538654</v>
      </c>
    </row>
    <row r="3009" spans="1:22" x14ac:dyDescent="0.25">
      <c r="A3009">
        <v>0</v>
      </c>
      <c r="B3009" s="286"/>
      <c r="C3009" s="286"/>
      <c r="D3009" s="286"/>
      <c r="E3009" s="285"/>
      <c r="F3009" s="260" t="s">
        <v>619</v>
      </c>
      <c r="G3009" s="259"/>
      <c r="H3009" s="259" t="s">
        <v>1962</v>
      </c>
      <c r="I3009" s="258"/>
      <c r="J3009" s="255"/>
      <c r="K3009" s="257"/>
      <c r="L3009" s="256">
        <v>0.15525</v>
      </c>
      <c r="M3009" s="201">
        <v>-45.721650171728271</v>
      </c>
      <c r="N3009" s="201">
        <v>427.19421835962959</v>
      </c>
      <c r="O3009" s="201">
        <v>41.094000000000001</v>
      </c>
      <c r="P3009" s="255">
        <v>41.094000000000001</v>
      </c>
      <c r="Q3009" s="255">
        <v>427.19421835962959</v>
      </c>
      <c r="R3009" s="255">
        <v>-45.799275171728269</v>
      </c>
      <c r="S3009" s="256">
        <v>460.97753348178639</v>
      </c>
      <c r="T3009" s="256">
        <v>461.05515848178641</v>
      </c>
      <c r="U3009" s="256"/>
      <c r="V3009" s="170">
        <v>392.49890361538655</v>
      </c>
    </row>
    <row r="3010" spans="1:22" x14ac:dyDescent="0.25">
      <c r="A3010">
        <v>0</v>
      </c>
      <c r="B3010" s="286" t="s">
        <v>2084</v>
      </c>
      <c r="C3010" s="286" t="s">
        <v>2218</v>
      </c>
      <c r="D3010" s="286" t="s">
        <v>2183</v>
      </c>
      <c r="E3010" s="285">
        <v>4613</v>
      </c>
      <c r="F3010" s="260" t="s">
        <v>2209</v>
      </c>
      <c r="G3010" s="259"/>
      <c r="H3010" s="259" t="s">
        <v>2175</v>
      </c>
      <c r="I3010" s="258">
        <v>40</v>
      </c>
      <c r="J3010" s="255"/>
      <c r="K3010" s="257"/>
      <c r="L3010" s="256">
        <v>0.49565599999999999</v>
      </c>
      <c r="M3010" s="201">
        <v>-46.047103171728267</v>
      </c>
      <c r="N3010" s="201">
        <v>427.19421835962959</v>
      </c>
      <c r="O3010" s="201">
        <v>41.094000000000001</v>
      </c>
      <c r="P3010" s="255">
        <v>41.094000000000001</v>
      </c>
      <c r="Q3010" s="255">
        <v>427.19421835962959</v>
      </c>
      <c r="R3010" s="255">
        <v>-46.294931171728265</v>
      </c>
      <c r="S3010" s="256">
        <v>461.30298648178638</v>
      </c>
      <c r="T3010" s="256">
        <v>461.5508144817864</v>
      </c>
      <c r="U3010" s="256"/>
      <c r="V3010" s="170">
        <v>392.82435661538653</v>
      </c>
    </row>
    <row r="3011" spans="1:22" x14ac:dyDescent="0.25">
      <c r="A3011">
        <v>0</v>
      </c>
      <c r="B3011" s="286"/>
      <c r="C3011" s="286"/>
      <c r="D3011" s="286"/>
      <c r="E3011" s="285"/>
      <c r="F3011" s="260" t="s">
        <v>619</v>
      </c>
      <c r="G3011" s="259"/>
      <c r="H3011" s="259"/>
      <c r="I3011" s="258"/>
      <c r="J3011" s="255"/>
      <c r="K3011" s="257"/>
      <c r="L3011" s="256">
        <v>0</v>
      </c>
      <c r="M3011" s="201">
        <v>-46.294931171728265</v>
      </c>
      <c r="N3011" s="201">
        <v>427.19421835962959</v>
      </c>
      <c r="O3011" s="201">
        <v>41.094000000000001</v>
      </c>
      <c r="P3011" s="255">
        <v>41.094000000000001</v>
      </c>
      <c r="Q3011" s="255">
        <v>427.19421835962959</v>
      </c>
      <c r="R3011" s="255">
        <v>-46.294931171728265</v>
      </c>
      <c r="S3011" s="256">
        <v>461.5508144817864</v>
      </c>
      <c r="T3011" s="256">
        <v>461.5508144817864</v>
      </c>
      <c r="U3011" s="256"/>
      <c r="V3011" s="170">
        <v>393.07218461538656</v>
      </c>
    </row>
    <row r="3012" spans="1:22" x14ac:dyDescent="0.25">
      <c r="A3012">
        <v>0</v>
      </c>
      <c r="B3012" s="286"/>
      <c r="C3012" s="286"/>
      <c r="D3012" s="286"/>
      <c r="E3012" s="285"/>
      <c r="F3012" s="260"/>
      <c r="G3012" s="259"/>
      <c r="H3012" s="259"/>
      <c r="I3012" s="258"/>
      <c r="J3012" s="255"/>
      <c r="K3012" s="257"/>
      <c r="L3012" s="256">
        <v>0</v>
      </c>
      <c r="M3012" s="201">
        <v>-46.294931171728265</v>
      </c>
      <c r="N3012" s="201">
        <v>427.19421835962959</v>
      </c>
      <c r="O3012" s="201">
        <v>41.094000000000001</v>
      </c>
      <c r="P3012" s="255">
        <v>41.094000000000001</v>
      </c>
      <c r="Q3012" s="255">
        <v>427.19421835962959</v>
      </c>
      <c r="R3012" s="255">
        <v>-46.294931171728265</v>
      </c>
      <c r="S3012" s="256">
        <v>461.5508144817864</v>
      </c>
      <c r="T3012" s="256">
        <v>461.5508144817864</v>
      </c>
      <c r="U3012" s="256"/>
      <c r="V3012" s="170">
        <v>393.07218461538656</v>
      </c>
    </row>
    <row r="3013" spans="1:22" x14ac:dyDescent="0.25">
      <c r="A3013">
        <v>0</v>
      </c>
      <c r="B3013" s="286"/>
      <c r="C3013" s="286"/>
      <c r="D3013" s="286"/>
      <c r="E3013" s="285"/>
      <c r="F3013" s="260"/>
      <c r="G3013" s="259"/>
      <c r="H3013" s="259" t="s">
        <v>1962</v>
      </c>
      <c r="I3013" s="258"/>
      <c r="J3013" s="255"/>
      <c r="K3013" s="257"/>
      <c r="L3013" s="256">
        <v>9.9516999999999994E-2</v>
      </c>
      <c r="M3013" s="201">
        <v>-46.344689671728261</v>
      </c>
      <c r="N3013" s="201">
        <v>427.19421835962959</v>
      </c>
      <c r="O3013" s="201">
        <v>41.094000000000001</v>
      </c>
      <c r="P3013" s="255">
        <v>41.094000000000001</v>
      </c>
      <c r="Q3013" s="255">
        <v>427.19421835962959</v>
      </c>
      <c r="R3013" s="255">
        <v>-46.394448171728264</v>
      </c>
      <c r="S3013" s="256">
        <v>461.6005729817864</v>
      </c>
      <c r="T3013" s="256">
        <v>461.6503314817864</v>
      </c>
      <c r="U3013" s="256"/>
      <c r="V3013" s="170">
        <v>393.12194311538656</v>
      </c>
    </row>
    <row r="3014" spans="1:22" x14ac:dyDescent="0.25">
      <c r="A3014">
        <v>0</v>
      </c>
      <c r="B3014" s="286" t="s">
        <v>2084</v>
      </c>
      <c r="C3014" s="286" t="s">
        <v>2218</v>
      </c>
      <c r="D3014" s="286" t="s">
        <v>2181</v>
      </c>
      <c r="E3014" s="285">
        <v>4619</v>
      </c>
      <c r="F3014" s="260" t="s">
        <v>2208</v>
      </c>
      <c r="G3014" s="259"/>
      <c r="H3014" s="259" t="s">
        <v>2175</v>
      </c>
      <c r="I3014" s="258">
        <v>40</v>
      </c>
      <c r="J3014" s="255"/>
      <c r="K3014" s="257"/>
      <c r="L3014" s="256">
        <v>0.49565599999999999</v>
      </c>
      <c r="M3014" s="201">
        <v>-46.642276171728263</v>
      </c>
      <c r="N3014" s="201">
        <v>427.19421835962959</v>
      </c>
      <c r="O3014" s="201">
        <v>41.094000000000001</v>
      </c>
      <c r="P3014" s="255">
        <v>41.094000000000001</v>
      </c>
      <c r="Q3014" s="255">
        <v>427.19421835962959</v>
      </c>
      <c r="R3014" s="255">
        <v>-46.890104171728261</v>
      </c>
      <c r="S3014" s="256">
        <v>461.89815948178637</v>
      </c>
      <c r="T3014" s="256">
        <v>462.14598748178639</v>
      </c>
      <c r="U3014" s="256"/>
      <c r="V3014" s="170">
        <v>393.41952961538652</v>
      </c>
    </row>
    <row r="3015" spans="1:22" x14ac:dyDescent="0.25">
      <c r="A3015">
        <v>0</v>
      </c>
      <c r="B3015" s="286"/>
      <c r="C3015" s="286"/>
      <c r="D3015" s="286"/>
      <c r="E3015" s="285"/>
      <c r="F3015" s="260" t="s">
        <v>619</v>
      </c>
      <c r="G3015" s="259"/>
      <c r="H3015" s="259"/>
      <c r="I3015" s="258"/>
      <c r="J3015" s="255"/>
      <c r="K3015" s="257"/>
      <c r="L3015" s="256">
        <v>0</v>
      </c>
      <c r="M3015" s="201">
        <v>-46.890104171728261</v>
      </c>
      <c r="N3015" s="201">
        <v>427.19421835962959</v>
      </c>
      <c r="O3015" s="201">
        <v>41.094000000000001</v>
      </c>
      <c r="P3015" s="255">
        <v>41.094000000000001</v>
      </c>
      <c r="Q3015" s="255">
        <v>427.19421835962959</v>
      </c>
      <c r="R3015" s="255">
        <v>-46.890104171728261</v>
      </c>
      <c r="S3015" s="256">
        <v>462.14598748178639</v>
      </c>
      <c r="T3015" s="256">
        <v>462.14598748178639</v>
      </c>
      <c r="U3015" s="256"/>
      <c r="V3015" s="170">
        <v>393.66735761538655</v>
      </c>
    </row>
    <row r="3016" spans="1:22" x14ac:dyDescent="0.25">
      <c r="A3016">
        <v>0</v>
      </c>
      <c r="B3016" s="286"/>
      <c r="C3016" s="286"/>
      <c r="D3016" s="286"/>
      <c r="E3016" s="285"/>
      <c r="F3016" s="260"/>
      <c r="G3016" s="259"/>
      <c r="H3016" s="259"/>
      <c r="I3016" s="258"/>
      <c r="J3016" s="255"/>
      <c r="K3016" s="257"/>
      <c r="L3016" s="256">
        <v>0</v>
      </c>
      <c r="M3016" s="201">
        <v>-46.890104171728261</v>
      </c>
      <c r="N3016" s="201">
        <v>427.19421835962959</v>
      </c>
      <c r="O3016" s="201">
        <v>41.094000000000001</v>
      </c>
      <c r="P3016" s="255">
        <v>41.094000000000001</v>
      </c>
      <c r="Q3016" s="255">
        <v>427.19421835962959</v>
      </c>
      <c r="R3016" s="255">
        <v>-46.890104171728261</v>
      </c>
      <c r="S3016" s="256">
        <v>462.14598748178639</v>
      </c>
      <c r="T3016" s="256">
        <v>462.14598748178639</v>
      </c>
      <c r="U3016" s="256"/>
      <c r="V3016" s="170">
        <v>393.66735761538655</v>
      </c>
    </row>
    <row r="3017" spans="1:22" x14ac:dyDescent="0.25">
      <c r="A3017">
        <v>0</v>
      </c>
      <c r="B3017" s="286"/>
      <c r="C3017" s="286"/>
      <c r="D3017" s="286"/>
      <c r="E3017" s="285"/>
      <c r="F3017" s="260" t="s">
        <v>619</v>
      </c>
      <c r="G3017" s="259"/>
      <c r="H3017" s="259" t="s">
        <v>1962</v>
      </c>
      <c r="I3017" s="258"/>
      <c r="J3017" s="255"/>
      <c r="K3017" s="257"/>
      <c r="L3017" s="256">
        <v>9.9516999999999994E-2</v>
      </c>
      <c r="M3017" s="201">
        <v>-46.939862671728264</v>
      </c>
      <c r="N3017" s="201">
        <v>427.19421835962959</v>
      </c>
      <c r="O3017" s="201">
        <v>41.094000000000001</v>
      </c>
      <c r="P3017" s="255">
        <v>41.094000000000001</v>
      </c>
      <c r="Q3017" s="255">
        <v>427.19421835962959</v>
      </c>
      <c r="R3017" s="255">
        <v>-46.98962117172826</v>
      </c>
      <c r="S3017" s="256">
        <v>462.19574598178639</v>
      </c>
      <c r="T3017" s="256">
        <v>462.24550448178638</v>
      </c>
      <c r="U3017" s="256"/>
      <c r="V3017" s="170">
        <v>393.71711611538655</v>
      </c>
    </row>
    <row r="3018" spans="1:22" x14ac:dyDescent="0.25">
      <c r="A3018">
        <v>0</v>
      </c>
      <c r="B3018" s="286" t="s">
        <v>2084</v>
      </c>
      <c r="C3018" s="286" t="s">
        <v>2218</v>
      </c>
      <c r="D3018" s="286" t="s">
        <v>2179</v>
      </c>
      <c r="E3018" s="285">
        <v>4625</v>
      </c>
      <c r="F3018" s="260" t="s">
        <v>2207</v>
      </c>
      <c r="G3018" s="259"/>
      <c r="H3018" s="259" t="s">
        <v>2175</v>
      </c>
      <c r="I3018" s="258">
        <v>40</v>
      </c>
      <c r="J3018" s="255"/>
      <c r="K3018" s="257"/>
      <c r="L3018" s="256">
        <v>0.49565599999999999</v>
      </c>
      <c r="M3018" s="201">
        <v>-47.237449171728258</v>
      </c>
      <c r="N3018" s="201">
        <v>427.19421835962959</v>
      </c>
      <c r="O3018" s="201">
        <v>41.094000000000001</v>
      </c>
      <c r="P3018" s="255">
        <v>41.094000000000001</v>
      </c>
      <c r="Q3018" s="255">
        <v>427.19421835962959</v>
      </c>
      <c r="R3018" s="255">
        <v>-47.485277171728256</v>
      </c>
      <c r="S3018" s="256">
        <v>462.49333248178635</v>
      </c>
      <c r="T3018" s="256">
        <v>462.74116048178638</v>
      </c>
      <c r="U3018" s="256"/>
      <c r="V3018" s="170">
        <v>394.01470261538651</v>
      </c>
    </row>
    <row r="3019" spans="1:22" x14ac:dyDescent="0.25">
      <c r="A3019">
        <v>0</v>
      </c>
      <c r="B3019" s="286"/>
      <c r="C3019" s="286"/>
      <c r="D3019" s="286"/>
      <c r="E3019" s="285"/>
      <c r="F3019" s="260" t="s">
        <v>619</v>
      </c>
      <c r="G3019" s="259"/>
      <c r="H3019" s="259"/>
      <c r="I3019" s="258"/>
      <c r="J3019" s="255"/>
      <c r="K3019" s="257"/>
      <c r="L3019" s="256">
        <v>0</v>
      </c>
      <c r="M3019" s="201">
        <v>-47.485277171728256</v>
      </c>
      <c r="N3019" s="201">
        <v>427.19421835962959</v>
      </c>
      <c r="O3019" s="201">
        <v>41.094000000000001</v>
      </c>
      <c r="P3019" s="255">
        <v>41.094000000000001</v>
      </c>
      <c r="Q3019" s="255">
        <v>427.19421835962959</v>
      </c>
      <c r="R3019" s="255">
        <v>-47.485277171728256</v>
      </c>
      <c r="S3019" s="256">
        <v>462.74116048178638</v>
      </c>
      <c r="T3019" s="256">
        <v>462.74116048178638</v>
      </c>
      <c r="U3019" s="256"/>
      <c r="V3019" s="170">
        <v>394.26253061538654</v>
      </c>
    </row>
    <row r="3020" spans="1:22" x14ac:dyDescent="0.25">
      <c r="A3020">
        <v>0</v>
      </c>
      <c r="B3020" s="286"/>
      <c r="C3020" s="286"/>
      <c r="D3020" s="286"/>
      <c r="E3020" s="285"/>
      <c r="F3020" s="260"/>
      <c r="G3020" s="259"/>
      <c r="H3020" s="259"/>
      <c r="I3020" s="258"/>
      <c r="J3020" s="255"/>
      <c r="K3020" s="257"/>
      <c r="L3020" s="256">
        <v>0</v>
      </c>
      <c r="M3020" s="201">
        <v>-47.485277171728256</v>
      </c>
      <c r="N3020" s="201">
        <v>427.19421835962959</v>
      </c>
      <c r="O3020" s="201">
        <v>41.094000000000001</v>
      </c>
      <c r="P3020" s="255">
        <v>41.094000000000001</v>
      </c>
      <c r="Q3020" s="255">
        <v>427.19421835962959</v>
      </c>
      <c r="R3020" s="255">
        <v>-47.485277171728256</v>
      </c>
      <c r="S3020" s="256">
        <v>462.74116048178638</v>
      </c>
      <c r="T3020" s="256">
        <v>462.74116048178638</v>
      </c>
      <c r="U3020" s="256"/>
      <c r="V3020" s="170">
        <v>394.26253061538654</v>
      </c>
    </row>
    <row r="3021" spans="1:22" x14ac:dyDescent="0.25">
      <c r="A3021">
        <v>0</v>
      </c>
      <c r="B3021" s="286"/>
      <c r="C3021" s="286"/>
      <c r="D3021" s="286"/>
      <c r="E3021" s="285"/>
      <c r="F3021" s="260" t="s">
        <v>619</v>
      </c>
      <c r="G3021" s="259"/>
      <c r="H3021" s="259" t="s">
        <v>1962</v>
      </c>
      <c r="I3021" s="258"/>
      <c r="J3021" s="255"/>
      <c r="K3021" s="257"/>
      <c r="L3021" s="256">
        <v>9.9516999999999994E-2</v>
      </c>
      <c r="M3021" s="201">
        <v>-47.535035671728252</v>
      </c>
      <c r="N3021" s="201">
        <v>427.19421835962959</v>
      </c>
      <c r="O3021" s="201">
        <v>41.094000000000001</v>
      </c>
      <c r="P3021" s="255">
        <v>41.094000000000001</v>
      </c>
      <c r="Q3021" s="255">
        <v>427.19421835962959</v>
      </c>
      <c r="R3021" s="255">
        <v>-47.584794171728255</v>
      </c>
      <c r="S3021" s="256">
        <v>462.79091898178638</v>
      </c>
      <c r="T3021" s="256">
        <v>462.84067748178637</v>
      </c>
      <c r="U3021" s="256"/>
      <c r="V3021" s="170">
        <v>394.31228911538653</v>
      </c>
    </row>
    <row r="3022" spans="1:22" x14ac:dyDescent="0.25">
      <c r="A3022">
        <v>0</v>
      </c>
      <c r="B3022" s="286" t="s">
        <v>2084</v>
      </c>
      <c r="C3022" s="286" t="s">
        <v>2218</v>
      </c>
      <c r="D3022" s="286" t="s">
        <v>2177</v>
      </c>
      <c r="E3022" s="285">
        <v>4631</v>
      </c>
      <c r="F3022" s="260" t="s">
        <v>2206</v>
      </c>
      <c r="G3022" s="259"/>
      <c r="H3022" s="259" t="s">
        <v>2175</v>
      </c>
      <c r="I3022" s="258">
        <v>40</v>
      </c>
      <c r="J3022" s="255"/>
      <c r="K3022" s="257"/>
      <c r="L3022" s="256">
        <v>0.49565599999999999</v>
      </c>
      <c r="M3022" s="201">
        <v>-47.832622171728254</v>
      </c>
      <c r="N3022" s="201">
        <v>427.19421835962959</v>
      </c>
      <c r="O3022" s="201">
        <v>41.094000000000001</v>
      </c>
      <c r="P3022" s="255">
        <v>41.094000000000001</v>
      </c>
      <c r="Q3022" s="255">
        <v>427.19421835962959</v>
      </c>
      <c r="R3022" s="255">
        <v>-48.080450171728252</v>
      </c>
      <c r="S3022" s="256">
        <v>463.08850548178634</v>
      </c>
      <c r="T3022" s="256">
        <v>463.33633348178637</v>
      </c>
      <c r="U3022" s="256"/>
      <c r="V3022" s="170">
        <v>394.6098756153865</v>
      </c>
    </row>
    <row r="3023" spans="1:22" x14ac:dyDescent="0.25">
      <c r="A3023">
        <v>0</v>
      </c>
      <c r="B3023" s="286" t="s">
        <v>2084</v>
      </c>
      <c r="C3023" s="286" t="s">
        <v>2218</v>
      </c>
      <c r="D3023" s="286" t="s">
        <v>2174</v>
      </c>
      <c r="E3023" s="285">
        <v>4633</v>
      </c>
      <c r="F3023" s="260" t="s">
        <v>2205</v>
      </c>
      <c r="G3023" s="259"/>
      <c r="H3023" s="259" t="s">
        <v>4278</v>
      </c>
      <c r="I3023" s="258"/>
      <c r="J3023" s="255"/>
      <c r="K3023" s="257"/>
      <c r="L3023" s="256">
        <v>0</v>
      </c>
      <c r="M3023" s="201">
        <v>-48.080450171728252</v>
      </c>
      <c r="N3023" s="201">
        <v>427.19421835962959</v>
      </c>
      <c r="O3023" s="201">
        <v>41.094000000000001</v>
      </c>
      <c r="P3023" s="255">
        <v>41.094000000000001</v>
      </c>
      <c r="Q3023" s="255">
        <v>427.19421835962959</v>
      </c>
      <c r="R3023" s="255">
        <v>-48.080450171728252</v>
      </c>
      <c r="S3023" s="256">
        <v>463.33633348178637</v>
      </c>
      <c r="T3023" s="256">
        <v>463.33633348178637</v>
      </c>
      <c r="U3023" s="256"/>
      <c r="V3023" s="170">
        <v>394.85770361538653</v>
      </c>
    </row>
    <row r="3024" spans="1:22" x14ac:dyDescent="0.25">
      <c r="A3024">
        <v>0</v>
      </c>
      <c r="B3024" s="286"/>
      <c r="C3024" s="286"/>
      <c r="D3024" s="260"/>
      <c r="E3024" s="261"/>
      <c r="F3024" s="260"/>
      <c r="G3024" s="259"/>
      <c r="H3024" s="259"/>
      <c r="I3024" s="258"/>
      <c r="J3024" s="255"/>
      <c r="K3024" s="257"/>
      <c r="L3024" s="256">
        <v>0</v>
      </c>
      <c r="M3024" s="201">
        <v>-48.080450171728252</v>
      </c>
      <c r="N3024" s="201">
        <v>427.19421835962959</v>
      </c>
      <c r="O3024" s="201">
        <v>41.094000000000001</v>
      </c>
      <c r="P3024" s="255">
        <v>41.094000000000001</v>
      </c>
      <c r="Q3024" s="255">
        <v>427.19421835962959</v>
      </c>
      <c r="R3024" s="255">
        <v>-48.080450171728252</v>
      </c>
      <c r="S3024" s="256">
        <v>463.33633348178637</v>
      </c>
      <c r="T3024" s="256">
        <v>463.33633348178637</v>
      </c>
      <c r="U3024" s="256"/>
      <c r="V3024" s="170">
        <v>394.85770361538653</v>
      </c>
    </row>
    <row r="3025" spans="1:22" x14ac:dyDescent="0.25">
      <c r="A3025">
        <v>0</v>
      </c>
      <c r="B3025" s="286"/>
      <c r="C3025" s="286"/>
      <c r="D3025" s="286"/>
      <c r="E3025" s="285"/>
      <c r="F3025" s="260"/>
      <c r="G3025" s="259"/>
      <c r="H3025" s="259"/>
      <c r="I3025" s="258"/>
      <c r="J3025" s="255"/>
      <c r="K3025" s="257"/>
      <c r="L3025" s="256">
        <v>0.16770400000000002</v>
      </c>
      <c r="M3025" s="201">
        <v>-48.164302171728252</v>
      </c>
      <c r="N3025" s="201">
        <v>427.19421835962959</v>
      </c>
      <c r="O3025" s="201">
        <v>41.094000000000001</v>
      </c>
      <c r="P3025" s="255">
        <v>41.094000000000001</v>
      </c>
      <c r="Q3025" s="255">
        <v>427.19421835962959</v>
      </c>
      <c r="R3025" s="255">
        <v>-48.248154171728252</v>
      </c>
      <c r="S3025" s="256">
        <v>463.4201854817864</v>
      </c>
      <c r="T3025" s="256">
        <v>463.50403748178638</v>
      </c>
      <c r="U3025" s="263"/>
      <c r="V3025" s="170">
        <v>394.94155561538656</v>
      </c>
    </row>
    <row r="3026" spans="1:22" x14ac:dyDescent="0.25">
      <c r="A3026">
        <v>0</v>
      </c>
      <c r="B3026" s="260" t="s">
        <v>2084</v>
      </c>
      <c r="C3026" s="260" t="s">
        <v>2218</v>
      </c>
      <c r="D3026" s="260" t="s">
        <v>1981</v>
      </c>
      <c r="E3026" s="261">
        <v>4635</v>
      </c>
      <c r="F3026" s="255" t="s">
        <v>2204</v>
      </c>
      <c r="G3026" s="265"/>
      <c r="H3026" s="265" t="s">
        <v>1978</v>
      </c>
      <c r="I3026" s="284">
        <v>40</v>
      </c>
      <c r="J3026" s="255"/>
      <c r="K3026" s="257"/>
      <c r="L3026" s="255">
        <v>5.7403999999999997E-2</v>
      </c>
      <c r="M3026" s="201">
        <v>-48.276856171728255</v>
      </c>
      <c r="N3026" s="201">
        <v>427.19421835962959</v>
      </c>
      <c r="O3026" s="201">
        <v>41.094000000000001</v>
      </c>
      <c r="P3026" s="255">
        <v>41.094000000000001</v>
      </c>
      <c r="Q3026" s="255">
        <v>427.19421835962959</v>
      </c>
      <c r="R3026" s="255">
        <v>-48.305558171728251</v>
      </c>
      <c r="S3026" s="255">
        <v>463.53273948178639</v>
      </c>
      <c r="T3026" s="255">
        <v>463.5614414817864</v>
      </c>
      <c r="U3026" s="255"/>
      <c r="V3026" s="170">
        <v>395.05410961538655</v>
      </c>
    </row>
    <row r="3027" spans="1:22" x14ac:dyDescent="0.25">
      <c r="A3027">
        <v>0</v>
      </c>
      <c r="B3027" s="280"/>
      <c r="C3027" s="280"/>
      <c r="D3027" s="280"/>
      <c r="E3027" s="279"/>
      <c r="F3027" s="280" t="s">
        <v>619</v>
      </c>
      <c r="G3027" s="277"/>
      <c r="H3027" s="277" t="s">
        <v>1962</v>
      </c>
      <c r="I3027" s="276">
        <v>40</v>
      </c>
      <c r="J3027" s="274"/>
      <c r="K3027" s="275"/>
      <c r="L3027" s="274">
        <v>0.103502</v>
      </c>
      <c r="M3027" s="201">
        <v>-48.357309171728247</v>
      </c>
      <c r="N3027" s="201">
        <v>427.19421835962959</v>
      </c>
      <c r="O3027" s="201">
        <v>41.094000000000001</v>
      </c>
      <c r="P3027" s="273">
        <v>41.094000000000001</v>
      </c>
      <c r="Q3027" s="273">
        <v>427.19421835962959</v>
      </c>
      <c r="R3027" s="273">
        <v>-48.40906017172825</v>
      </c>
      <c r="S3027" s="273">
        <v>463.61319248178637</v>
      </c>
      <c r="T3027" s="273">
        <v>463.66494348178639</v>
      </c>
      <c r="U3027" s="273"/>
      <c r="V3027" s="170">
        <v>395.13456261538653</v>
      </c>
    </row>
    <row r="3028" spans="1:22" x14ac:dyDescent="0.25">
      <c r="A3028">
        <v>0</v>
      </c>
      <c r="B3028" s="280" t="s">
        <v>2084</v>
      </c>
      <c r="C3028" s="280" t="s">
        <v>2203</v>
      </c>
      <c r="D3028" s="280" t="s">
        <v>111</v>
      </c>
      <c r="E3028" s="279">
        <v>4637</v>
      </c>
      <c r="F3028" s="278" t="s">
        <v>1519</v>
      </c>
      <c r="G3028" s="277" t="s">
        <v>2169</v>
      </c>
      <c r="H3028" s="277" t="s">
        <v>1951</v>
      </c>
      <c r="I3028" s="276"/>
      <c r="J3028" s="273"/>
      <c r="K3028" s="275"/>
      <c r="L3028" s="274">
        <v>0</v>
      </c>
      <c r="M3028" s="201">
        <v>-48.40906017172825</v>
      </c>
      <c r="N3028" s="201">
        <v>427.19421835962959</v>
      </c>
      <c r="O3028" s="201">
        <v>41.094000000000001</v>
      </c>
      <c r="P3028" s="273">
        <v>41.094000000000001</v>
      </c>
      <c r="Q3028" s="273">
        <v>427.19421835962959</v>
      </c>
      <c r="R3028" s="273">
        <v>-48.40906017172825</v>
      </c>
      <c r="S3028" s="273">
        <v>463.66494348178639</v>
      </c>
      <c r="T3028" s="273">
        <v>463.66494348178639</v>
      </c>
      <c r="U3028" s="273"/>
      <c r="V3028" s="170">
        <v>395.18631361538655</v>
      </c>
    </row>
    <row r="3029" spans="1:22" x14ac:dyDescent="0.25">
      <c r="A3029">
        <v>0</v>
      </c>
      <c r="B3029" s="280"/>
      <c r="C3029" s="280"/>
      <c r="D3029" s="280"/>
      <c r="E3029" s="279"/>
      <c r="F3029" s="283" t="s">
        <v>619</v>
      </c>
      <c r="G3029" s="277"/>
      <c r="H3029" s="277" t="s">
        <v>1969</v>
      </c>
      <c r="I3029" s="282"/>
      <c r="J3029" s="281"/>
      <c r="K3029" s="275"/>
      <c r="L3029" s="274">
        <v>0.14528199999999999</v>
      </c>
      <c r="M3029" s="201">
        <v>-48.481701171728247</v>
      </c>
      <c r="N3029" s="201">
        <v>427.19421835962959</v>
      </c>
      <c r="O3029" s="201">
        <v>41.094000000000001</v>
      </c>
      <c r="P3029" s="273">
        <v>41.094000000000001</v>
      </c>
      <c r="Q3029" s="273">
        <v>427.19421835962959</v>
      </c>
      <c r="R3029" s="273">
        <v>-48.554342171728251</v>
      </c>
      <c r="S3029" s="273">
        <v>463.73758448178643</v>
      </c>
      <c r="T3029" s="273">
        <v>463.8102254817864</v>
      </c>
      <c r="U3029" s="273"/>
      <c r="V3029" s="170">
        <v>395.25895461538659</v>
      </c>
    </row>
    <row r="3030" spans="1:22" x14ac:dyDescent="0.25">
      <c r="A3030">
        <v>0</v>
      </c>
      <c r="B3030" s="280" t="s">
        <v>2084</v>
      </c>
      <c r="C3030" s="280" t="s">
        <v>2203</v>
      </c>
      <c r="D3030" s="280" t="s">
        <v>2087</v>
      </c>
      <c r="E3030" s="279">
        <v>4638</v>
      </c>
      <c r="F3030" s="278" t="s">
        <v>2202</v>
      </c>
      <c r="G3030" s="277"/>
      <c r="H3030" s="277" t="s">
        <v>2085</v>
      </c>
      <c r="I3030" s="276"/>
      <c r="J3030" s="273"/>
      <c r="K3030" s="275"/>
      <c r="L3030" s="274">
        <v>0</v>
      </c>
      <c r="M3030" s="201">
        <v>-48.554342171728251</v>
      </c>
      <c r="N3030" s="201">
        <v>427.19421835962959</v>
      </c>
      <c r="O3030" s="201">
        <v>41.094000000000001</v>
      </c>
      <c r="P3030" s="273">
        <v>41.094000000000001</v>
      </c>
      <c r="Q3030" s="273">
        <v>427.19421835962959</v>
      </c>
      <c r="R3030" s="273">
        <v>-48.554342171728251</v>
      </c>
      <c r="S3030" s="273">
        <v>463.8102254817864</v>
      </c>
      <c r="T3030" s="273">
        <v>463.8102254817864</v>
      </c>
      <c r="U3030" s="273"/>
      <c r="V3030" s="170">
        <v>395.33159561538656</v>
      </c>
    </row>
    <row r="3031" spans="1:22" x14ac:dyDescent="0.25">
      <c r="A3031">
        <v>0</v>
      </c>
      <c r="B3031" s="280"/>
      <c r="C3031" s="280"/>
      <c r="D3031" s="280"/>
      <c r="E3031" s="279"/>
      <c r="F3031" s="283" t="s">
        <v>619</v>
      </c>
      <c r="G3031" s="277"/>
      <c r="H3031" s="277" t="s">
        <v>1969</v>
      </c>
      <c r="I3031" s="282"/>
      <c r="J3031" s="281"/>
      <c r="K3031" s="275"/>
      <c r="L3031" s="274">
        <v>0</v>
      </c>
      <c r="M3031" s="201">
        <v>-48.554342171728251</v>
      </c>
      <c r="N3031" s="201">
        <v>427.19421835962959</v>
      </c>
      <c r="O3031" s="201">
        <v>41.094000000000001</v>
      </c>
      <c r="P3031" s="273">
        <v>41.094000000000001</v>
      </c>
      <c r="Q3031" s="273">
        <v>427.19421835962959</v>
      </c>
      <c r="R3031" s="273">
        <v>-48.554342171728251</v>
      </c>
      <c r="S3031" s="273">
        <v>463.8102254817864</v>
      </c>
      <c r="T3031" s="273">
        <v>463.8102254817864</v>
      </c>
      <c r="U3031" s="273"/>
      <c r="V3031" s="170">
        <v>395.33159561538656</v>
      </c>
    </row>
    <row r="3032" spans="1:22" x14ac:dyDescent="0.25">
      <c r="A3032">
        <v>0</v>
      </c>
      <c r="B3032" s="280" t="s">
        <v>2084</v>
      </c>
      <c r="C3032" s="280" t="s">
        <v>2203</v>
      </c>
      <c r="D3032" s="280" t="s">
        <v>1990</v>
      </c>
      <c r="E3032" s="279">
        <v>4638</v>
      </c>
      <c r="F3032" s="278" t="s">
        <v>2201</v>
      </c>
      <c r="G3032" s="277" t="s">
        <v>1988</v>
      </c>
      <c r="H3032" s="277" t="s">
        <v>1987</v>
      </c>
      <c r="I3032" s="276"/>
      <c r="J3032" s="273"/>
      <c r="K3032" s="275"/>
      <c r="L3032" s="274">
        <v>0</v>
      </c>
      <c r="M3032" s="201">
        <v>-48.554342171728251</v>
      </c>
      <c r="N3032" s="201">
        <v>427.19421835962959</v>
      </c>
      <c r="O3032" s="201">
        <v>41.094000000000001</v>
      </c>
      <c r="P3032" s="273">
        <v>41.094000000000001</v>
      </c>
      <c r="Q3032" s="273">
        <v>427.19421835962959</v>
      </c>
      <c r="R3032" s="273">
        <v>-48.554342171728251</v>
      </c>
      <c r="S3032" s="273">
        <v>463.8102254817864</v>
      </c>
      <c r="T3032" s="273">
        <v>463.8102254817864</v>
      </c>
      <c r="U3032" s="273"/>
      <c r="V3032" s="170">
        <v>395.33159561538656</v>
      </c>
    </row>
    <row r="3033" spans="1:22" x14ac:dyDescent="0.25">
      <c r="A3033">
        <v>0</v>
      </c>
      <c r="B3033" s="280"/>
      <c r="C3033" s="280"/>
      <c r="D3033" s="280"/>
      <c r="E3033" s="279"/>
      <c r="F3033" s="278" t="s">
        <v>619</v>
      </c>
      <c r="G3033" s="277"/>
      <c r="H3033" s="277" t="s">
        <v>1962</v>
      </c>
      <c r="I3033" s="276">
        <v>40</v>
      </c>
      <c r="J3033" s="273"/>
      <c r="K3033" s="275"/>
      <c r="L3033" s="274">
        <v>0.13121600000000003</v>
      </c>
      <c r="M3033" s="201">
        <v>-48.619950171728249</v>
      </c>
      <c r="N3033" s="201">
        <v>427.19421835962959</v>
      </c>
      <c r="O3033" s="201">
        <v>41.094000000000001</v>
      </c>
      <c r="P3033" s="273">
        <v>41.094000000000001</v>
      </c>
      <c r="Q3033" s="273">
        <v>427.19421835962959</v>
      </c>
      <c r="R3033" s="273">
        <v>-48.685558171728253</v>
      </c>
      <c r="S3033" s="273">
        <v>463.8758334817864</v>
      </c>
      <c r="T3033" s="273">
        <v>463.9414414817864</v>
      </c>
      <c r="U3033" s="273"/>
      <c r="V3033" s="170">
        <v>395.39720361538656</v>
      </c>
    </row>
    <row r="3034" spans="1:22" x14ac:dyDescent="0.25">
      <c r="A3034">
        <v>0</v>
      </c>
      <c r="B3034" s="260" t="s">
        <v>2084</v>
      </c>
      <c r="C3034" s="260" t="s">
        <v>2200</v>
      </c>
      <c r="D3034" s="260" t="s">
        <v>1981</v>
      </c>
      <c r="E3034" s="261">
        <v>4640</v>
      </c>
      <c r="F3034" s="255" t="s">
        <v>2199</v>
      </c>
      <c r="G3034" s="265"/>
      <c r="H3034" s="265" t="s">
        <v>1978</v>
      </c>
      <c r="I3034" s="284">
        <v>40</v>
      </c>
      <c r="J3034" s="255"/>
      <c r="K3034" s="257"/>
      <c r="L3034" s="255">
        <v>5.7403999999999997E-2</v>
      </c>
      <c r="M3034" s="201">
        <v>-48.714260171728256</v>
      </c>
      <c r="N3034" s="201">
        <v>427.19421835962959</v>
      </c>
      <c r="O3034" s="201">
        <v>41.094000000000001</v>
      </c>
      <c r="P3034" s="255">
        <v>41.094000000000001</v>
      </c>
      <c r="Q3034" s="255">
        <v>427.19421835962959</v>
      </c>
      <c r="R3034" s="255">
        <v>-48.742962171728252</v>
      </c>
      <c r="S3034" s="255">
        <v>463.97014348178641</v>
      </c>
      <c r="T3034" s="255">
        <v>463.99884548178642</v>
      </c>
      <c r="U3034" s="255"/>
      <c r="V3034" s="170">
        <v>395.49151361538657</v>
      </c>
    </row>
    <row r="3035" spans="1:22" x14ac:dyDescent="0.25">
      <c r="A3035">
        <v>0</v>
      </c>
      <c r="B3035" s="286"/>
      <c r="C3035" s="286"/>
      <c r="D3035" s="286"/>
      <c r="E3035" s="285"/>
      <c r="F3035" s="260" t="s">
        <v>619</v>
      </c>
      <c r="G3035" s="259"/>
      <c r="H3035" s="259" t="s">
        <v>2198</v>
      </c>
      <c r="I3035" s="258"/>
      <c r="J3035" s="255"/>
      <c r="K3035" s="257"/>
      <c r="L3035" s="256">
        <v>0.16770400000000002</v>
      </c>
      <c r="M3035" s="201">
        <v>-48.826814171728252</v>
      </c>
      <c r="N3035" s="201">
        <v>427.19421835962959</v>
      </c>
      <c r="O3035" s="201">
        <v>41.094000000000001</v>
      </c>
      <c r="P3035" s="255">
        <v>41.094000000000001</v>
      </c>
      <c r="Q3035" s="255">
        <v>427.19421835962959</v>
      </c>
      <c r="R3035" s="255">
        <v>-48.910666171728252</v>
      </c>
      <c r="S3035" s="256">
        <v>464.08269748178645</v>
      </c>
      <c r="T3035" s="256">
        <v>464.16654948178643</v>
      </c>
      <c r="U3035" s="263"/>
      <c r="V3035" s="170">
        <v>395.60406761538661</v>
      </c>
    </row>
    <row r="3036" spans="1:22" x14ac:dyDescent="0.25">
      <c r="A3036">
        <v>0</v>
      </c>
      <c r="B3036" s="286" t="s">
        <v>2084</v>
      </c>
      <c r="C3036" s="286" t="s">
        <v>2200</v>
      </c>
      <c r="D3036" s="286" t="s">
        <v>2197</v>
      </c>
      <c r="E3036" s="285">
        <v>4644</v>
      </c>
      <c r="F3036" s="260" t="s">
        <v>2196</v>
      </c>
      <c r="G3036" s="259"/>
      <c r="H3036" s="259" t="s">
        <v>2175</v>
      </c>
      <c r="I3036" s="258">
        <v>40</v>
      </c>
      <c r="J3036" s="255"/>
      <c r="K3036" s="257"/>
      <c r="L3036" s="256">
        <v>0.49565599999999999</v>
      </c>
      <c r="M3036" s="201">
        <v>-49.15849417172825</v>
      </c>
      <c r="N3036" s="201">
        <v>427.19421835962959</v>
      </c>
      <c r="O3036" s="201">
        <v>41.094000000000001</v>
      </c>
      <c r="P3036" s="255">
        <v>41.094000000000001</v>
      </c>
      <c r="Q3036" s="255">
        <v>427.19421835962959</v>
      </c>
      <c r="R3036" s="255">
        <v>-49.406322171728249</v>
      </c>
      <c r="S3036" s="256">
        <v>464.4143774817864</v>
      </c>
      <c r="T3036" s="256">
        <v>464.66220548178643</v>
      </c>
      <c r="U3036" s="256"/>
      <c r="V3036" s="170">
        <v>395.93574761538656</v>
      </c>
    </row>
    <row r="3037" spans="1:22" x14ac:dyDescent="0.25">
      <c r="A3037">
        <v>0</v>
      </c>
      <c r="B3037" s="286" t="s">
        <v>2084</v>
      </c>
      <c r="C3037" s="286" t="s">
        <v>2200</v>
      </c>
      <c r="D3037" s="260" t="s">
        <v>1509</v>
      </c>
      <c r="E3037" s="285">
        <v>4647</v>
      </c>
      <c r="F3037" s="260" t="s">
        <v>4427</v>
      </c>
      <c r="G3037" s="259" t="s">
        <v>4302</v>
      </c>
      <c r="H3037" s="259" t="s">
        <v>4383</v>
      </c>
      <c r="I3037" s="258"/>
      <c r="J3037" s="255"/>
      <c r="K3037" s="257"/>
      <c r="L3037" s="256">
        <v>0</v>
      </c>
      <c r="M3037" s="201">
        <v>-49.406322171728249</v>
      </c>
      <c r="N3037" s="201">
        <v>427.19421835962959</v>
      </c>
      <c r="O3037" s="201">
        <v>41.094000000000001</v>
      </c>
      <c r="P3037" s="255">
        <v>41.094000000000001</v>
      </c>
      <c r="Q3037" s="255">
        <v>427.19421835962959</v>
      </c>
      <c r="R3037" s="255">
        <v>-49.406322171728249</v>
      </c>
      <c r="S3037" s="256">
        <v>464.66220548178643</v>
      </c>
      <c r="T3037" s="256">
        <v>464.66220548178643</v>
      </c>
      <c r="U3037" s="256"/>
      <c r="V3037" s="170">
        <v>396.18357561538659</v>
      </c>
    </row>
    <row r="3038" spans="1:22" x14ac:dyDescent="0.25">
      <c r="A3038">
        <v>0</v>
      </c>
      <c r="B3038" s="286"/>
      <c r="C3038" s="286"/>
      <c r="D3038" s="286"/>
      <c r="E3038" s="285"/>
      <c r="F3038" s="260"/>
      <c r="G3038" s="259"/>
      <c r="H3038" s="259"/>
      <c r="I3038" s="258"/>
      <c r="J3038" s="255"/>
      <c r="K3038" s="257"/>
      <c r="L3038" s="256">
        <v>0</v>
      </c>
      <c r="M3038" s="201">
        <v>-49.406322171728249</v>
      </c>
      <c r="N3038" s="201">
        <v>427.19421835962959</v>
      </c>
      <c r="O3038" s="201">
        <v>41.094000000000001</v>
      </c>
      <c r="P3038" s="255">
        <v>41.094000000000001</v>
      </c>
      <c r="Q3038" s="255">
        <v>427.19421835962959</v>
      </c>
      <c r="R3038" s="255">
        <v>-49.406322171728249</v>
      </c>
      <c r="S3038" s="256">
        <v>464.66220548178643</v>
      </c>
      <c r="T3038" s="256">
        <v>464.66220548178643</v>
      </c>
      <c r="U3038" s="256"/>
      <c r="V3038" s="170">
        <v>396.18357561538659</v>
      </c>
    </row>
    <row r="3039" spans="1:22" x14ac:dyDescent="0.25">
      <c r="A3039">
        <v>0</v>
      </c>
      <c r="B3039" s="286"/>
      <c r="C3039" s="286"/>
      <c r="D3039" s="286"/>
      <c r="E3039" s="285"/>
      <c r="F3039" s="260" t="s">
        <v>619</v>
      </c>
      <c r="G3039" s="259"/>
      <c r="H3039" s="259" t="s">
        <v>1962</v>
      </c>
      <c r="I3039" s="258"/>
      <c r="J3039" s="255"/>
      <c r="K3039" s="257"/>
      <c r="L3039" s="256">
        <v>9.9516999999999994E-2</v>
      </c>
      <c r="M3039" s="201">
        <v>-49.456080671728245</v>
      </c>
      <c r="N3039" s="201">
        <v>427.19421835962959</v>
      </c>
      <c r="O3039" s="201">
        <v>41.094000000000001</v>
      </c>
      <c r="P3039" s="255">
        <v>41.094000000000001</v>
      </c>
      <c r="Q3039" s="255">
        <v>427.19421835962959</v>
      </c>
      <c r="R3039" s="255">
        <v>-49.505839171728248</v>
      </c>
      <c r="S3039" s="256">
        <v>464.71196398178643</v>
      </c>
      <c r="T3039" s="256">
        <v>464.76172248178642</v>
      </c>
      <c r="U3039" s="256"/>
      <c r="V3039" s="170">
        <v>396.23333411538658</v>
      </c>
    </row>
    <row r="3040" spans="1:22" x14ac:dyDescent="0.25">
      <c r="A3040">
        <v>0</v>
      </c>
      <c r="B3040" s="286" t="s">
        <v>2084</v>
      </c>
      <c r="C3040" s="286" t="s">
        <v>2200</v>
      </c>
      <c r="D3040" s="286" t="s">
        <v>2194</v>
      </c>
      <c r="E3040" s="285">
        <v>4650</v>
      </c>
      <c r="F3040" s="260" t="s">
        <v>2193</v>
      </c>
      <c r="G3040" s="259"/>
      <c r="H3040" s="259" t="s">
        <v>2175</v>
      </c>
      <c r="I3040" s="258">
        <v>40</v>
      </c>
      <c r="J3040" s="255"/>
      <c r="K3040" s="257"/>
      <c r="L3040" s="256">
        <v>0.49565599999999999</v>
      </c>
      <c r="M3040" s="201">
        <v>-49.753667171728246</v>
      </c>
      <c r="N3040" s="201">
        <v>427.19421835962959</v>
      </c>
      <c r="O3040" s="201">
        <v>41.094000000000001</v>
      </c>
      <c r="P3040" s="255">
        <v>41.094000000000001</v>
      </c>
      <c r="Q3040" s="255">
        <v>427.19421835962959</v>
      </c>
      <c r="R3040" s="255">
        <v>-50.001495171728244</v>
      </c>
      <c r="S3040" s="256">
        <v>465.00955048178639</v>
      </c>
      <c r="T3040" s="256">
        <v>465.25737848178642</v>
      </c>
      <c r="U3040" s="256"/>
      <c r="V3040" s="170">
        <v>396.53092061538655</v>
      </c>
    </row>
    <row r="3041" spans="1:22" x14ac:dyDescent="0.25">
      <c r="A3041">
        <v>0</v>
      </c>
      <c r="B3041" s="286"/>
      <c r="C3041" s="286"/>
      <c r="D3041" s="286"/>
      <c r="E3041" s="285"/>
      <c r="F3041" s="260" t="s">
        <v>619</v>
      </c>
      <c r="G3041" s="259"/>
      <c r="H3041" s="259"/>
      <c r="I3041" s="258"/>
      <c r="J3041" s="255"/>
      <c r="K3041" s="257"/>
      <c r="L3041" s="256">
        <v>0</v>
      </c>
      <c r="M3041" s="201">
        <v>-50.001495171728244</v>
      </c>
      <c r="N3041" s="201">
        <v>427.19421835962959</v>
      </c>
      <c r="O3041" s="201">
        <v>41.094000000000001</v>
      </c>
      <c r="P3041" s="255">
        <v>41.094000000000001</v>
      </c>
      <c r="Q3041" s="255">
        <v>427.19421835962959</v>
      </c>
      <c r="R3041" s="255">
        <v>-50.001495171728244</v>
      </c>
      <c r="S3041" s="256">
        <v>465.25737848178642</v>
      </c>
      <c r="T3041" s="256">
        <v>465.25737848178642</v>
      </c>
      <c r="U3041" s="256"/>
      <c r="V3041" s="170">
        <v>396.77874861538658</v>
      </c>
    </row>
    <row r="3042" spans="1:22" x14ac:dyDescent="0.25">
      <c r="A3042">
        <v>0</v>
      </c>
      <c r="B3042" s="286"/>
      <c r="C3042" s="286"/>
      <c r="D3042" s="286"/>
      <c r="E3042" s="285"/>
      <c r="F3042" s="260"/>
      <c r="G3042" s="259"/>
      <c r="H3042" s="259"/>
      <c r="I3042" s="258"/>
      <c r="J3042" s="255"/>
      <c r="K3042" s="257"/>
      <c r="L3042" s="256">
        <v>0</v>
      </c>
      <c r="M3042" s="201">
        <v>-50.001495171728244</v>
      </c>
      <c r="N3042" s="201">
        <v>427.19421835962959</v>
      </c>
      <c r="O3042" s="201">
        <v>41.094000000000001</v>
      </c>
      <c r="P3042" s="255">
        <v>41.094000000000001</v>
      </c>
      <c r="Q3042" s="255">
        <v>427.19421835962959</v>
      </c>
      <c r="R3042" s="255">
        <v>-50.001495171728244</v>
      </c>
      <c r="S3042" s="256">
        <v>465.25737848178642</v>
      </c>
      <c r="T3042" s="256">
        <v>465.25737848178642</v>
      </c>
      <c r="U3042" s="256"/>
      <c r="V3042" s="170">
        <v>396.77874861538658</v>
      </c>
    </row>
    <row r="3043" spans="1:22" x14ac:dyDescent="0.25">
      <c r="A3043">
        <v>0</v>
      </c>
      <c r="B3043" s="286"/>
      <c r="C3043" s="286"/>
      <c r="D3043" s="286"/>
      <c r="E3043" s="285"/>
      <c r="F3043" s="260" t="s">
        <v>619</v>
      </c>
      <c r="G3043" s="259"/>
      <c r="H3043" s="259" t="s">
        <v>1962</v>
      </c>
      <c r="I3043" s="258"/>
      <c r="J3043" s="255"/>
      <c r="K3043" s="257"/>
      <c r="L3043" s="256">
        <v>9.9516999999999994E-2</v>
      </c>
      <c r="M3043" s="201">
        <v>-50.051253671728247</v>
      </c>
      <c r="N3043" s="201">
        <v>427.19421835962959</v>
      </c>
      <c r="O3043" s="201">
        <v>41.094000000000001</v>
      </c>
      <c r="P3043" s="255">
        <v>41.094000000000001</v>
      </c>
      <c r="Q3043" s="255">
        <v>427.19421835962959</v>
      </c>
      <c r="R3043" s="255">
        <v>-50.101012171728243</v>
      </c>
      <c r="S3043" s="256">
        <v>465.30713698178641</v>
      </c>
      <c r="T3043" s="256">
        <v>465.35689548178641</v>
      </c>
      <c r="U3043" s="256"/>
      <c r="V3043" s="170">
        <v>396.82850711538657</v>
      </c>
    </row>
    <row r="3044" spans="1:22" x14ac:dyDescent="0.25">
      <c r="A3044">
        <v>0</v>
      </c>
      <c r="B3044" s="286" t="s">
        <v>2084</v>
      </c>
      <c r="C3044" s="286" t="s">
        <v>2200</v>
      </c>
      <c r="D3044" s="286" t="s">
        <v>2192</v>
      </c>
      <c r="E3044" s="285">
        <v>4656</v>
      </c>
      <c r="F3044" s="260" t="s">
        <v>2191</v>
      </c>
      <c r="G3044" s="259"/>
      <c r="H3044" s="259" t="s">
        <v>2175</v>
      </c>
      <c r="I3044" s="258">
        <v>40</v>
      </c>
      <c r="J3044" s="255"/>
      <c r="K3044" s="257"/>
      <c r="L3044" s="256">
        <v>0.49565599999999999</v>
      </c>
      <c r="M3044" s="201">
        <v>-50.348840171728241</v>
      </c>
      <c r="N3044" s="201">
        <v>427.19421835962959</v>
      </c>
      <c r="O3044" s="201">
        <v>41.094000000000001</v>
      </c>
      <c r="P3044" s="255">
        <v>41.094000000000001</v>
      </c>
      <c r="Q3044" s="255">
        <v>427.19421835962959</v>
      </c>
      <c r="R3044" s="255">
        <v>-50.59666817172824</v>
      </c>
      <c r="S3044" s="256">
        <v>465.60472348178638</v>
      </c>
      <c r="T3044" s="256">
        <v>465.85255148178641</v>
      </c>
      <c r="U3044" s="256"/>
      <c r="V3044" s="170">
        <v>397.12609361538654</v>
      </c>
    </row>
    <row r="3045" spans="1:22" x14ac:dyDescent="0.25">
      <c r="A3045">
        <v>0</v>
      </c>
      <c r="B3045" s="286"/>
      <c r="C3045" s="286"/>
      <c r="D3045" s="286"/>
      <c r="E3045" s="285"/>
      <c r="F3045" s="260" t="s">
        <v>619</v>
      </c>
      <c r="G3045" s="259"/>
      <c r="H3045" s="259"/>
      <c r="I3045" s="258"/>
      <c r="J3045" s="255"/>
      <c r="K3045" s="257"/>
      <c r="L3045" s="256">
        <v>0</v>
      </c>
      <c r="M3045" s="201">
        <v>-50.59666817172824</v>
      </c>
      <c r="N3045" s="201">
        <v>427.19421835962959</v>
      </c>
      <c r="O3045" s="201">
        <v>41.094000000000001</v>
      </c>
      <c r="P3045" s="255">
        <v>41.094000000000001</v>
      </c>
      <c r="Q3045" s="255">
        <v>427.19421835962959</v>
      </c>
      <c r="R3045" s="255">
        <v>-50.59666817172824</v>
      </c>
      <c r="S3045" s="256">
        <v>465.85255148178641</v>
      </c>
      <c r="T3045" s="256">
        <v>465.85255148178641</v>
      </c>
      <c r="U3045" s="256"/>
      <c r="V3045" s="170">
        <v>397.37392161538656</v>
      </c>
    </row>
    <row r="3046" spans="1:22" x14ac:dyDescent="0.25">
      <c r="A3046">
        <v>0</v>
      </c>
      <c r="B3046" s="286"/>
      <c r="C3046" s="286"/>
      <c r="D3046" s="286"/>
      <c r="E3046" s="285"/>
      <c r="F3046" s="260"/>
      <c r="G3046" s="259"/>
      <c r="H3046" s="259"/>
      <c r="I3046" s="258"/>
      <c r="J3046" s="255"/>
      <c r="K3046" s="257"/>
      <c r="L3046" s="256">
        <v>0</v>
      </c>
      <c r="M3046" s="201">
        <v>-50.59666817172824</v>
      </c>
      <c r="N3046" s="201">
        <v>427.19421835962959</v>
      </c>
      <c r="O3046" s="201">
        <v>41.094000000000001</v>
      </c>
      <c r="P3046" s="255">
        <v>41.094000000000001</v>
      </c>
      <c r="Q3046" s="255">
        <v>427.19421835962959</v>
      </c>
      <c r="R3046" s="255">
        <v>-50.59666817172824</v>
      </c>
      <c r="S3046" s="256">
        <v>465.85255148178641</v>
      </c>
      <c r="T3046" s="256">
        <v>465.85255148178641</v>
      </c>
      <c r="U3046" s="256"/>
      <c r="V3046" s="170">
        <v>397.37392161538656</v>
      </c>
    </row>
    <row r="3047" spans="1:22" x14ac:dyDescent="0.25">
      <c r="A3047">
        <v>0</v>
      </c>
      <c r="B3047" s="286"/>
      <c r="C3047" s="286"/>
      <c r="D3047" s="286"/>
      <c r="E3047" s="285"/>
      <c r="F3047" s="260" t="s">
        <v>619</v>
      </c>
      <c r="G3047" s="259"/>
      <c r="H3047" s="259" t="s">
        <v>1962</v>
      </c>
      <c r="I3047" s="258"/>
      <c r="J3047" s="255"/>
      <c r="K3047" s="257"/>
      <c r="L3047" s="256">
        <v>9.9516999999999994E-2</v>
      </c>
      <c r="M3047" s="201">
        <v>-50.646426671728236</v>
      </c>
      <c r="N3047" s="201">
        <v>427.19421835962959</v>
      </c>
      <c r="O3047" s="201">
        <v>41.094000000000001</v>
      </c>
      <c r="P3047" s="255">
        <v>41.094000000000001</v>
      </c>
      <c r="Q3047" s="255">
        <v>427.19421835962959</v>
      </c>
      <c r="R3047" s="255">
        <v>-50.696185171728239</v>
      </c>
      <c r="S3047" s="256">
        <v>465.9023099817864</v>
      </c>
      <c r="T3047" s="256">
        <v>465.9520684817864</v>
      </c>
      <c r="U3047" s="256"/>
      <c r="V3047" s="170">
        <v>397.42368011538656</v>
      </c>
    </row>
    <row r="3048" spans="1:22" x14ac:dyDescent="0.25">
      <c r="A3048">
        <v>0</v>
      </c>
      <c r="B3048" s="286" t="s">
        <v>2084</v>
      </c>
      <c r="C3048" s="286" t="s">
        <v>2200</v>
      </c>
      <c r="D3048" s="286" t="s">
        <v>2190</v>
      </c>
      <c r="E3048" s="285">
        <v>4662</v>
      </c>
      <c r="F3048" s="260" t="s">
        <v>2189</v>
      </c>
      <c r="G3048" s="259"/>
      <c r="H3048" s="259" t="s">
        <v>2175</v>
      </c>
      <c r="I3048" s="258">
        <v>40</v>
      </c>
      <c r="J3048" s="255"/>
      <c r="K3048" s="257"/>
      <c r="L3048" s="256">
        <v>0.49565599999999999</v>
      </c>
      <c r="M3048" s="201">
        <v>-50.944013171728237</v>
      </c>
      <c r="N3048" s="201">
        <v>427.19421835962959</v>
      </c>
      <c r="O3048" s="201">
        <v>41.094000000000001</v>
      </c>
      <c r="P3048" s="255">
        <v>41.094000000000001</v>
      </c>
      <c r="Q3048" s="255">
        <v>427.19421835962959</v>
      </c>
      <c r="R3048" s="255">
        <v>-51.191841171728235</v>
      </c>
      <c r="S3048" s="256">
        <v>466.19989648178637</v>
      </c>
      <c r="T3048" s="256">
        <v>466.44772448178639</v>
      </c>
      <c r="U3048" s="256"/>
      <c r="V3048" s="170">
        <v>397.72126661538653</v>
      </c>
    </row>
    <row r="3049" spans="1:22" x14ac:dyDescent="0.25">
      <c r="A3049">
        <v>0</v>
      </c>
      <c r="B3049" s="286" t="s">
        <v>2084</v>
      </c>
      <c r="C3049" s="286" t="s">
        <v>2200</v>
      </c>
      <c r="D3049" s="286" t="s">
        <v>2174</v>
      </c>
      <c r="E3049" s="285">
        <v>4664</v>
      </c>
      <c r="F3049" s="260" t="s">
        <v>2188</v>
      </c>
      <c r="G3049" s="259"/>
      <c r="H3049" s="259" t="s">
        <v>4278</v>
      </c>
      <c r="I3049" s="258"/>
      <c r="J3049" s="255"/>
      <c r="K3049" s="257"/>
      <c r="L3049" s="256">
        <v>0</v>
      </c>
      <c r="M3049" s="201">
        <v>-51.191841171728235</v>
      </c>
      <c r="N3049" s="201">
        <v>427.19421835962959</v>
      </c>
      <c r="O3049" s="201">
        <v>41.094000000000001</v>
      </c>
      <c r="P3049" s="255">
        <v>41.094000000000001</v>
      </c>
      <c r="Q3049" s="255">
        <v>427.19421835962959</v>
      </c>
      <c r="R3049" s="255">
        <v>-51.191841171728235</v>
      </c>
      <c r="S3049" s="256">
        <v>466.44772448178639</v>
      </c>
      <c r="T3049" s="256">
        <v>466.44772448178639</v>
      </c>
      <c r="U3049" s="256"/>
      <c r="V3049" s="170">
        <v>397.96909461538655</v>
      </c>
    </row>
    <row r="3050" spans="1:22" x14ac:dyDescent="0.25">
      <c r="A3050">
        <v>0</v>
      </c>
      <c r="B3050" s="286"/>
      <c r="C3050" s="286"/>
      <c r="D3050" s="286"/>
      <c r="E3050" s="285"/>
      <c r="F3050" s="260"/>
      <c r="G3050" s="259"/>
      <c r="H3050" s="259"/>
      <c r="I3050" s="258"/>
      <c r="J3050" s="255"/>
      <c r="K3050" s="257"/>
      <c r="L3050" s="256">
        <v>0</v>
      </c>
      <c r="M3050" s="201">
        <v>-51.191841171728235</v>
      </c>
      <c r="N3050" s="201">
        <v>427.19421835962959</v>
      </c>
      <c r="O3050" s="201">
        <v>41.094000000000001</v>
      </c>
      <c r="P3050" s="255">
        <v>41.094000000000001</v>
      </c>
      <c r="Q3050" s="255">
        <v>427.19421835962959</v>
      </c>
      <c r="R3050" s="255">
        <v>-51.191841171728235</v>
      </c>
      <c r="S3050" s="256">
        <v>466.44772448178639</v>
      </c>
      <c r="T3050" s="256">
        <v>466.44772448178639</v>
      </c>
      <c r="U3050" s="256"/>
      <c r="V3050" s="170">
        <v>397.96909461538655</v>
      </c>
    </row>
    <row r="3051" spans="1:22" x14ac:dyDescent="0.25">
      <c r="A3051">
        <v>0</v>
      </c>
      <c r="B3051" s="286"/>
      <c r="C3051" s="286"/>
      <c r="D3051" s="286"/>
      <c r="E3051" s="285"/>
      <c r="F3051" s="260"/>
      <c r="G3051" s="259"/>
      <c r="H3051" s="259" t="s">
        <v>1962</v>
      </c>
      <c r="I3051" s="258"/>
      <c r="J3051" s="255"/>
      <c r="K3051" s="257"/>
      <c r="L3051" s="256">
        <v>0.15525</v>
      </c>
      <c r="M3051" s="201">
        <v>-51.26946617172824</v>
      </c>
      <c r="N3051" s="201">
        <v>427.19421835962959</v>
      </c>
      <c r="O3051" s="201">
        <v>41.094000000000001</v>
      </c>
      <c r="P3051" s="255">
        <v>41.094000000000001</v>
      </c>
      <c r="Q3051" s="255">
        <v>427.19421835962959</v>
      </c>
      <c r="R3051" s="255">
        <v>-51.347091171728238</v>
      </c>
      <c r="S3051" s="256">
        <v>466.52534948178641</v>
      </c>
      <c r="T3051" s="256">
        <v>466.60297448178642</v>
      </c>
      <c r="U3051" s="256"/>
      <c r="V3051" s="170">
        <v>398.04671961538656</v>
      </c>
    </row>
    <row r="3052" spans="1:22" x14ac:dyDescent="0.25">
      <c r="A3052">
        <v>0</v>
      </c>
      <c r="B3052" s="286" t="s">
        <v>2084</v>
      </c>
      <c r="C3052" s="286" t="s">
        <v>2200</v>
      </c>
      <c r="D3052" s="286" t="s">
        <v>2187</v>
      </c>
      <c r="E3052" s="285">
        <v>4669</v>
      </c>
      <c r="F3052" s="260" t="s">
        <v>2186</v>
      </c>
      <c r="G3052" s="259" t="s">
        <v>2185</v>
      </c>
      <c r="H3052" s="259" t="s">
        <v>2184</v>
      </c>
      <c r="I3052" s="258">
        <v>40</v>
      </c>
      <c r="J3052" s="255"/>
      <c r="K3052" s="257"/>
      <c r="L3052" s="256">
        <v>0.5</v>
      </c>
      <c r="M3052" s="201">
        <v>-51.597091171728238</v>
      </c>
      <c r="N3052" s="201">
        <v>427.19421835962959</v>
      </c>
      <c r="O3052" s="201">
        <v>41.094000000000001</v>
      </c>
      <c r="P3052" s="255">
        <v>41.094000000000001</v>
      </c>
      <c r="Q3052" s="255">
        <v>427.19421835962959</v>
      </c>
      <c r="R3052" s="255">
        <v>-51.847091171728238</v>
      </c>
      <c r="S3052" s="256">
        <v>466.85297448178642</v>
      </c>
      <c r="T3052" s="256">
        <v>467.10297448178642</v>
      </c>
      <c r="U3052" s="256"/>
      <c r="V3052" s="170">
        <v>398.37434461538658</v>
      </c>
    </row>
    <row r="3053" spans="1:22" x14ac:dyDescent="0.25">
      <c r="A3053">
        <v>0</v>
      </c>
      <c r="B3053" s="286"/>
      <c r="C3053" s="286"/>
      <c r="D3053" s="286"/>
      <c r="E3053" s="285"/>
      <c r="F3053" s="260" t="s">
        <v>619</v>
      </c>
      <c r="G3053" s="259"/>
      <c r="H3053" s="259" t="s">
        <v>1962</v>
      </c>
      <c r="I3053" s="258"/>
      <c r="J3053" s="255"/>
      <c r="K3053" s="257"/>
      <c r="L3053" s="256">
        <v>0.15525</v>
      </c>
      <c r="M3053" s="201">
        <v>-51.924716171728235</v>
      </c>
      <c r="N3053" s="201">
        <v>427.19421835962959</v>
      </c>
      <c r="O3053" s="201">
        <v>41.094000000000001</v>
      </c>
      <c r="P3053" s="255">
        <v>41.094000000000001</v>
      </c>
      <c r="Q3053" s="255">
        <v>427.19421835962959</v>
      </c>
      <c r="R3053" s="255">
        <v>-52.00234117172824</v>
      </c>
      <c r="S3053" s="256">
        <v>467.18059948178643</v>
      </c>
      <c r="T3053" s="256">
        <v>467.25822448178644</v>
      </c>
      <c r="U3053" s="256"/>
      <c r="V3053" s="170">
        <v>398.70196961538659</v>
      </c>
    </row>
    <row r="3054" spans="1:22" x14ac:dyDescent="0.25">
      <c r="A3054">
        <v>0</v>
      </c>
      <c r="B3054" s="286" t="s">
        <v>2084</v>
      </c>
      <c r="C3054" s="286" t="s">
        <v>2200</v>
      </c>
      <c r="D3054" s="286" t="s">
        <v>2183</v>
      </c>
      <c r="E3054" s="285">
        <v>4675</v>
      </c>
      <c r="F3054" s="260" t="s">
        <v>2182</v>
      </c>
      <c r="G3054" s="259"/>
      <c r="H3054" s="259" t="s">
        <v>2175</v>
      </c>
      <c r="I3054" s="258">
        <v>40</v>
      </c>
      <c r="J3054" s="255"/>
      <c r="K3054" s="257"/>
      <c r="L3054" s="256">
        <v>0.49565599999999999</v>
      </c>
      <c r="M3054" s="201">
        <v>-52.250169171728238</v>
      </c>
      <c r="N3054" s="201">
        <v>427.19421835962959</v>
      </c>
      <c r="O3054" s="201">
        <v>41.094000000000001</v>
      </c>
      <c r="P3054" s="255">
        <v>41.094000000000001</v>
      </c>
      <c r="Q3054" s="255">
        <v>427.19421835962959</v>
      </c>
      <c r="R3054" s="255">
        <v>-52.497997171728237</v>
      </c>
      <c r="S3054" s="256">
        <v>467.50605248178641</v>
      </c>
      <c r="T3054" s="256">
        <v>467.75388048178644</v>
      </c>
      <c r="U3054" s="256"/>
      <c r="V3054" s="170">
        <v>399.02742261538657</v>
      </c>
    </row>
    <row r="3055" spans="1:22" x14ac:dyDescent="0.25">
      <c r="A3055">
        <v>0</v>
      </c>
      <c r="B3055" s="286"/>
      <c r="C3055" s="286"/>
      <c r="D3055" s="286"/>
      <c r="E3055" s="285"/>
      <c r="F3055" s="260" t="s">
        <v>619</v>
      </c>
      <c r="G3055" s="259"/>
      <c r="H3055" s="259"/>
      <c r="I3055" s="258"/>
      <c r="J3055" s="255"/>
      <c r="K3055" s="257"/>
      <c r="L3055" s="256">
        <v>0</v>
      </c>
      <c r="M3055" s="201">
        <v>-52.497997171728237</v>
      </c>
      <c r="N3055" s="201">
        <v>427.19421835962959</v>
      </c>
      <c r="O3055" s="201">
        <v>41.094000000000001</v>
      </c>
      <c r="P3055" s="255">
        <v>41.094000000000001</v>
      </c>
      <c r="Q3055" s="255">
        <v>427.19421835962959</v>
      </c>
      <c r="R3055" s="255">
        <v>-52.497997171728237</v>
      </c>
      <c r="S3055" s="256">
        <v>467.75388048178644</v>
      </c>
      <c r="T3055" s="256">
        <v>467.75388048178644</v>
      </c>
      <c r="U3055" s="256"/>
      <c r="V3055" s="170">
        <v>399.2752506153866</v>
      </c>
    </row>
    <row r="3056" spans="1:22" x14ac:dyDescent="0.25">
      <c r="A3056">
        <v>0</v>
      </c>
      <c r="B3056" s="286"/>
      <c r="C3056" s="286"/>
      <c r="D3056" s="286"/>
      <c r="E3056" s="285"/>
      <c r="F3056" s="260"/>
      <c r="G3056" s="259"/>
      <c r="H3056" s="259"/>
      <c r="I3056" s="258"/>
      <c r="J3056" s="255"/>
      <c r="K3056" s="257"/>
      <c r="L3056" s="256">
        <v>0</v>
      </c>
      <c r="M3056" s="201">
        <v>-52.497997171728237</v>
      </c>
      <c r="N3056" s="201">
        <v>427.19421835962959</v>
      </c>
      <c r="O3056" s="201">
        <v>41.094000000000001</v>
      </c>
      <c r="P3056" s="255">
        <v>41.094000000000001</v>
      </c>
      <c r="Q3056" s="255">
        <v>427.19421835962959</v>
      </c>
      <c r="R3056" s="255">
        <v>-52.497997171728237</v>
      </c>
      <c r="S3056" s="256">
        <v>467.75388048178644</v>
      </c>
      <c r="T3056" s="256">
        <v>467.75388048178644</v>
      </c>
      <c r="U3056" s="256"/>
      <c r="V3056" s="170">
        <v>399.2752506153866</v>
      </c>
    </row>
    <row r="3057" spans="1:22" x14ac:dyDescent="0.25">
      <c r="A3057">
        <v>0</v>
      </c>
      <c r="B3057" s="286"/>
      <c r="C3057" s="286"/>
      <c r="D3057" s="286"/>
      <c r="E3057" s="285"/>
      <c r="F3057" s="260"/>
      <c r="G3057" s="259"/>
      <c r="H3057" s="259" t="s">
        <v>1962</v>
      </c>
      <c r="I3057" s="258"/>
      <c r="J3057" s="255"/>
      <c r="K3057" s="257"/>
      <c r="L3057" s="256">
        <v>9.9516999999999994E-2</v>
      </c>
      <c r="M3057" s="201">
        <v>-52.54775567172824</v>
      </c>
      <c r="N3057" s="201">
        <v>427.19421835962959</v>
      </c>
      <c r="O3057" s="201">
        <v>41.094000000000001</v>
      </c>
      <c r="P3057" s="255">
        <v>41.094000000000001</v>
      </c>
      <c r="Q3057" s="255">
        <v>427.19421835962959</v>
      </c>
      <c r="R3057" s="255">
        <v>-52.597514171728236</v>
      </c>
      <c r="S3057" s="256">
        <v>467.80363898178643</v>
      </c>
      <c r="T3057" s="256">
        <v>467.85339748178643</v>
      </c>
      <c r="U3057" s="256"/>
      <c r="V3057" s="170">
        <v>399.32500911538659</v>
      </c>
    </row>
    <row r="3058" spans="1:22" x14ac:dyDescent="0.25">
      <c r="A3058">
        <v>0</v>
      </c>
      <c r="B3058" s="286" t="s">
        <v>2084</v>
      </c>
      <c r="C3058" s="286" t="s">
        <v>2200</v>
      </c>
      <c r="D3058" s="286" t="s">
        <v>2181</v>
      </c>
      <c r="E3058" s="285">
        <v>4681</v>
      </c>
      <c r="F3058" s="260" t="s">
        <v>2180</v>
      </c>
      <c r="G3058" s="259"/>
      <c r="H3058" s="259" t="s">
        <v>2175</v>
      </c>
      <c r="I3058" s="258">
        <v>40</v>
      </c>
      <c r="J3058" s="255"/>
      <c r="K3058" s="257"/>
      <c r="L3058" s="256">
        <v>0.49565599999999999</v>
      </c>
      <c r="M3058" s="201">
        <v>-52.845342171728234</v>
      </c>
      <c r="N3058" s="201">
        <v>427.19421835962959</v>
      </c>
      <c r="O3058" s="201">
        <v>41.094000000000001</v>
      </c>
      <c r="P3058" s="255">
        <v>41.094000000000001</v>
      </c>
      <c r="Q3058" s="255">
        <v>427.19421835962959</v>
      </c>
      <c r="R3058" s="255">
        <v>-53.093170171728232</v>
      </c>
      <c r="S3058" s="256">
        <v>468.1012254817864</v>
      </c>
      <c r="T3058" s="256">
        <v>468.34905348178643</v>
      </c>
      <c r="U3058" s="256"/>
      <c r="V3058" s="170">
        <v>399.62259561538656</v>
      </c>
    </row>
    <row r="3059" spans="1:22" x14ac:dyDescent="0.25">
      <c r="A3059">
        <v>0</v>
      </c>
      <c r="B3059" s="286"/>
      <c r="C3059" s="286"/>
      <c r="D3059" s="286"/>
      <c r="E3059" s="285"/>
      <c r="F3059" s="260" t="s">
        <v>619</v>
      </c>
      <c r="G3059" s="259"/>
      <c r="H3059" s="259"/>
      <c r="I3059" s="258"/>
      <c r="J3059" s="255"/>
      <c r="K3059" s="257"/>
      <c r="L3059" s="256">
        <v>0</v>
      </c>
      <c r="M3059" s="201">
        <v>-53.093170171728232</v>
      </c>
      <c r="N3059" s="201">
        <v>427.19421835962959</v>
      </c>
      <c r="O3059" s="201">
        <v>41.094000000000001</v>
      </c>
      <c r="P3059" s="255">
        <v>41.094000000000001</v>
      </c>
      <c r="Q3059" s="255">
        <v>427.19421835962959</v>
      </c>
      <c r="R3059" s="255">
        <v>-53.093170171728232</v>
      </c>
      <c r="S3059" s="256">
        <v>468.34905348178643</v>
      </c>
      <c r="T3059" s="256">
        <v>468.34905348178643</v>
      </c>
      <c r="U3059" s="256"/>
      <c r="V3059" s="170">
        <v>399.87042361538658</v>
      </c>
    </row>
    <row r="3060" spans="1:22" x14ac:dyDescent="0.25">
      <c r="A3060">
        <v>0</v>
      </c>
      <c r="B3060" s="286"/>
      <c r="C3060" s="286"/>
      <c r="D3060" s="286"/>
      <c r="E3060" s="285"/>
      <c r="F3060" s="260"/>
      <c r="G3060" s="259"/>
      <c r="H3060" s="259"/>
      <c r="I3060" s="258"/>
      <c r="J3060" s="255"/>
      <c r="K3060" s="257"/>
      <c r="L3060" s="256">
        <v>0</v>
      </c>
      <c r="M3060" s="201">
        <v>-53.093170171728232</v>
      </c>
      <c r="N3060" s="201">
        <v>427.19421835962959</v>
      </c>
      <c r="O3060" s="201">
        <v>41.094000000000001</v>
      </c>
      <c r="P3060" s="255">
        <v>41.094000000000001</v>
      </c>
      <c r="Q3060" s="255">
        <v>427.19421835962959</v>
      </c>
      <c r="R3060" s="255">
        <v>-53.093170171728232</v>
      </c>
      <c r="S3060" s="256">
        <v>468.34905348178643</v>
      </c>
      <c r="T3060" s="256">
        <v>468.34905348178643</v>
      </c>
      <c r="U3060" s="256"/>
      <c r="V3060" s="170">
        <v>399.87042361538658</v>
      </c>
    </row>
    <row r="3061" spans="1:22" x14ac:dyDescent="0.25">
      <c r="A3061">
        <v>0</v>
      </c>
      <c r="B3061" s="286"/>
      <c r="C3061" s="286"/>
      <c r="D3061" s="286"/>
      <c r="E3061" s="285"/>
      <c r="F3061" s="260" t="s">
        <v>619</v>
      </c>
      <c r="G3061" s="259"/>
      <c r="H3061" s="259" t="s">
        <v>1962</v>
      </c>
      <c r="I3061" s="258"/>
      <c r="J3061" s="255"/>
      <c r="K3061" s="257"/>
      <c r="L3061" s="256">
        <v>9.9516999999999994E-2</v>
      </c>
      <c r="M3061" s="201">
        <v>-53.142928671728228</v>
      </c>
      <c r="N3061" s="201">
        <v>427.19421835962959</v>
      </c>
      <c r="O3061" s="201">
        <v>41.094000000000001</v>
      </c>
      <c r="P3061" s="255">
        <v>41.094000000000001</v>
      </c>
      <c r="Q3061" s="255">
        <v>427.19421835962959</v>
      </c>
      <c r="R3061" s="255">
        <v>-53.192687171728231</v>
      </c>
      <c r="S3061" s="256">
        <v>468.39881198178642</v>
      </c>
      <c r="T3061" s="256">
        <v>468.44857048178642</v>
      </c>
      <c r="U3061" s="256"/>
      <c r="V3061" s="170">
        <v>399.92018211538658</v>
      </c>
    </row>
    <row r="3062" spans="1:22" x14ac:dyDescent="0.25">
      <c r="A3062">
        <v>0</v>
      </c>
      <c r="B3062" s="286" t="s">
        <v>2084</v>
      </c>
      <c r="C3062" s="286" t="s">
        <v>2200</v>
      </c>
      <c r="D3062" s="286" t="s">
        <v>2179</v>
      </c>
      <c r="E3062" s="285">
        <v>4687</v>
      </c>
      <c r="F3062" s="260" t="s">
        <v>2178</v>
      </c>
      <c r="G3062" s="259"/>
      <c r="H3062" s="259" t="s">
        <v>2175</v>
      </c>
      <c r="I3062" s="258">
        <v>40</v>
      </c>
      <c r="J3062" s="255"/>
      <c r="K3062" s="257"/>
      <c r="L3062" s="256">
        <v>0.49565599999999999</v>
      </c>
      <c r="M3062" s="201">
        <v>-53.440515171728229</v>
      </c>
      <c r="N3062" s="201">
        <v>427.19421835962959</v>
      </c>
      <c r="O3062" s="201">
        <v>41.094000000000001</v>
      </c>
      <c r="P3062" s="255">
        <v>41.094000000000001</v>
      </c>
      <c r="Q3062" s="255">
        <v>427.19421835962959</v>
      </c>
      <c r="R3062" s="255">
        <v>-53.688343171728228</v>
      </c>
      <c r="S3062" s="256">
        <v>468.69639848178639</v>
      </c>
      <c r="T3062" s="256">
        <v>468.94422648178642</v>
      </c>
      <c r="U3062" s="256"/>
      <c r="V3062" s="170">
        <v>400.21776861538655</v>
      </c>
    </row>
    <row r="3063" spans="1:22" x14ac:dyDescent="0.25">
      <c r="A3063">
        <v>0</v>
      </c>
      <c r="B3063" s="286"/>
      <c r="C3063" s="286"/>
      <c r="D3063" s="286"/>
      <c r="E3063" s="285"/>
      <c r="F3063" s="260" t="s">
        <v>619</v>
      </c>
      <c r="G3063" s="259"/>
      <c r="H3063" s="259"/>
      <c r="I3063" s="258"/>
      <c r="J3063" s="255"/>
      <c r="K3063" s="257"/>
      <c r="L3063" s="256">
        <v>0</v>
      </c>
      <c r="M3063" s="201">
        <v>-53.688343171728228</v>
      </c>
      <c r="N3063" s="201">
        <v>427.19421835962959</v>
      </c>
      <c r="O3063" s="201">
        <v>41.094000000000001</v>
      </c>
      <c r="P3063" s="255">
        <v>41.094000000000001</v>
      </c>
      <c r="Q3063" s="255">
        <v>427.19421835962959</v>
      </c>
      <c r="R3063" s="255">
        <v>-53.688343171728228</v>
      </c>
      <c r="S3063" s="256">
        <v>468.94422648178642</v>
      </c>
      <c r="T3063" s="256">
        <v>468.94422648178642</v>
      </c>
      <c r="U3063" s="256"/>
      <c r="V3063" s="170">
        <v>400.46559661538657</v>
      </c>
    </row>
    <row r="3064" spans="1:22" x14ac:dyDescent="0.25">
      <c r="A3064">
        <v>0</v>
      </c>
      <c r="B3064" s="286"/>
      <c r="C3064" s="286"/>
      <c r="D3064" s="286"/>
      <c r="E3064" s="285"/>
      <c r="F3064" s="260"/>
      <c r="G3064" s="259"/>
      <c r="H3064" s="259"/>
      <c r="I3064" s="258"/>
      <c r="J3064" s="255"/>
      <c r="K3064" s="257"/>
      <c r="L3064" s="256">
        <v>0</v>
      </c>
      <c r="M3064" s="201">
        <v>-53.688343171728228</v>
      </c>
      <c r="N3064" s="201">
        <v>427.19421835962959</v>
      </c>
      <c r="O3064" s="201">
        <v>41.094000000000001</v>
      </c>
      <c r="P3064" s="255">
        <v>41.094000000000001</v>
      </c>
      <c r="Q3064" s="255">
        <v>427.19421835962959</v>
      </c>
      <c r="R3064" s="255">
        <v>-53.688343171728228</v>
      </c>
      <c r="S3064" s="256">
        <v>468.94422648178642</v>
      </c>
      <c r="T3064" s="256">
        <v>468.94422648178642</v>
      </c>
      <c r="U3064" s="256"/>
      <c r="V3064" s="170">
        <v>400.46559661538657</v>
      </c>
    </row>
    <row r="3065" spans="1:22" x14ac:dyDescent="0.25">
      <c r="A3065">
        <v>0</v>
      </c>
      <c r="B3065" s="286"/>
      <c r="C3065" s="286"/>
      <c r="D3065" s="286"/>
      <c r="E3065" s="285"/>
      <c r="F3065" s="260" t="s">
        <v>619</v>
      </c>
      <c r="G3065" s="259"/>
      <c r="H3065" s="259" t="s">
        <v>1962</v>
      </c>
      <c r="I3065" s="258"/>
      <c r="J3065" s="255"/>
      <c r="K3065" s="257"/>
      <c r="L3065" s="256">
        <v>9.9516999999999994E-2</v>
      </c>
      <c r="M3065" s="201">
        <v>-53.738101671728231</v>
      </c>
      <c r="N3065" s="201">
        <v>427.19421835962959</v>
      </c>
      <c r="O3065" s="201">
        <v>41.094000000000001</v>
      </c>
      <c r="P3065" s="255">
        <v>41.094000000000001</v>
      </c>
      <c r="Q3065" s="255">
        <v>427.19421835962959</v>
      </c>
      <c r="R3065" s="255">
        <v>-53.787860171728227</v>
      </c>
      <c r="S3065" s="256">
        <v>468.99398498178641</v>
      </c>
      <c r="T3065" s="256">
        <v>469.04374348178641</v>
      </c>
      <c r="U3065" s="256"/>
      <c r="V3065" s="170">
        <v>400.51535511538657</v>
      </c>
    </row>
    <row r="3066" spans="1:22" x14ac:dyDescent="0.25">
      <c r="A3066">
        <v>0</v>
      </c>
      <c r="B3066" s="286" t="s">
        <v>2084</v>
      </c>
      <c r="C3066" s="286" t="s">
        <v>2200</v>
      </c>
      <c r="D3066" s="286" t="s">
        <v>2177</v>
      </c>
      <c r="E3066" s="285">
        <v>4693</v>
      </c>
      <c r="F3066" s="260" t="s">
        <v>2176</v>
      </c>
      <c r="G3066" s="259"/>
      <c r="H3066" s="259" t="s">
        <v>2175</v>
      </c>
      <c r="I3066" s="258">
        <v>40</v>
      </c>
      <c r="J3066" s="255"/>
      <c r="K3066" s="257"/>
      <c r="L3066" s="256">
        <v>0.49565599999999999</v>
      </c>
      <c r="M3066" s="201">
        <v>-54.035688171728225</v>
      </c>
      <c r="N3066" s="201">
        <v>427.19421835962959</v>
      </c>
      <c r="O3066" s="201">
        <v>41.094000000000001</v>
      </c>
      <c r="P3066" s="255">
        <v>41.094000000000001</v>
      </c>
      <c r="Q3066" s="255">
        <v>427.19421835962959</v>
      </c>
      <c r="R3066" s="255">
        <v>-54.283516171728223</v>
      </c>
      <c r="S3066" s="256">
        <v>469.29157148178638</v>
      </c>
      <c r="T3066" s="256">
        <v>469.5393994817864</v>
      </c>
      <c r="U3066" s="256"/>
      <c r="V3066" s="170">
        <v>400.81294161538653</v>
      </c>
    </row>
    <row r="3067" spans="1:22" x14ac:dyDescent="0.25">
      <c r="A3067">
        <v>0</v>
      </c>
      <c r="B3067" s="286" t="s">
        <v>2084</v>
      </c>
      <c r="C3067" s="286" t="s">
        <v>2200</v>
      </c>
      <c r="D3067" s="286" t="s">
        <v>2174</v>
      </c>
      <c r="E3067" s="285">
        <v>4695</v>
      </c>
      <c r="F3067" s="260" t="s">
        <v>2173</v>
      </c>
      <c r="G3067" s="259"/>
      <c r="H3067" s="259" t="s">
        <v>4278</v>
      </c>
      <c r="I3067" s="258"/>
      <c r="J3067" s="255"/>
      <c r="K3067" s="257"/>
      <c r="L3067" s="256">
        <v>0</v>
      </c>
      <c r="M3067" s="201">
        <v>-54.283516171728223</v>
      </c>
      <c r="N3067" s="201">
        <v>427.19421835962959</v>
      </c>
      <c r="O3067" s="201">
        <v>41.094000000000001</v>
      </c>
      <c r="P3067" s="255">
        <v>41.094000000000001</v>
      </c>
      <c r="Q3067" s="255">
        <v>427.19421835962959</v>
      </c>
      <c r="R3067" s="255">
        <v>-54.283516171728223</v>
      </c>
      <c r="S3067" s="256">
        <v>469.5393994817864</v>
      </c>
      <c r="T3067" s="256">
        <v>469.5393994817864</v>
      </c>
      <c r="U3067" s="256"/>
      <c r="V3067" s="170">
        <v>401.06076961538656</v>
      </c>
    </row>
    <row r="3068" spans="1:22" x14ac:dyDescent="0.25">
      <c r="A3068">
        <v>0</v>
      </c>
      <c r="B3068" s="286"/>
      <c r="C3068" s="286"/>
      <c r="D3068" s="260"/>
      <c r="E3068" s="261"/>
      <c r="F3068" s="260"/>
      <c r="G3068" s="259"/>
      <c r="H3068" s="259"/>
      <c r="I3068" s="258"/>
      <c r="J3068" s="255"/>
      <c r="K3068" s="257"/>
      <c r="L3068" s="256">
        <v>0</v>
      </c>
      <c r="M3068" s="201">
        <v>-54.283516171728223</v>
      </c>
      <c r="N3068" s="201">
        <v>427.19421835962959</v>
      </c>
      <c r="O3068" s="201">
        <v>41.094000000000001</v>
      </c>
      <c r="P3068" s="255">
        <v>41.094000000000001</v>
      </c>
      <c r="Q3068" s="255">
        <v>427.19421835962959</v>
      </c>
      <c r="R3068" s="255">
        <v>-54.283516171728223</v>
      </c>
      <c r="S3068" s="256">
        <v>469.5393994817864</v>
      </c>
      <c r="T3068" s="256">
        <v>469.5393994817864</v>
      </c>
      <c r="U3068" s="256"/>
      <c r="V3068" s="170">
        <v>401.06076961538656</v>
      </c>
    </row>
    <row r="3069" spans="1:22" x14ac:dyDescent="0.25">
      <c r="A3069">
        <v>0</v>
      </c>
      <c r="B3069" s="286"/>
      <c r="C3069" s="286"/>
      <c r="D3069" s="286"/>
      <c r="E3069" s="285"/>
      <c r="F3069" s="260"/>
      <c r="G3069" s="259"/>
      <c r="H3069" s="259"/>
      <c r="I3069" s="258"/>
      <c r="J3069" s="255"/>
      <c r="K3069" s="257"/>
      <c r="L3069" s="256">
        <v>0.16770400000000002</v>
      </c>
      <c r="M3069" s="201">
        <v>-54.367368171728224</v>
      </c>
      <c r="N3069" s="201">
        <v>427.19421835962959</v>
      </c>
      <c r="O3069" s="201">
        <v>41.094000000000001</v>
      </c>
      <c r="P3069" s="255">
        <v>41.094000000000001</v>
      </c>
      <c r="Q3069" s="255">
        <v>427.19421835962959</v>
      </c>
      <c r="R3069" s="255">
        <v>-54.451220171728224</v>
      </c>
      <c r="S3069" s="256">
        <v>469.62325148178644</v>
      </c>
      <c r="T3069" s="256">
        <v>469.70710348178642</v>
      </c>
      <c r="U3069" s="263"/>
      <c r="V3069" s="170">
        <v>401.1446216153866</v>
      </c>
    </row>
    <row r="3070" spans="1:22" x14ac:dyDescent="0.25">
      <c r="A3070">
        <v>0</v>
      </c>
      <c r="B3070" s="260" t="s">
        <v>2084</v>
      </c>
      <c r="C3070" s="260" t="s">
        <v>2200</v>
      </c>
      <c r="D3070" s="260" t="s">
        <v>1981</v>
      </c>
      <c r="E3070" s="261">
        <v>4697</v>
      </c>
      <c r="F3070" s="255" t="s">
        <v>2171</v>
      </c>
      <c r="G3070" s="265"/>
      <c r="H3070" s="265" t="s">
        <v>1978</v>
      </c>
      <c r="I3070" s="284">
        <v>40</v>
      </c>
      <c r="J3070" s="255"/>
      <c r="K3070" s="257"/>
      <c r="L3070" s="255">
        <v>5.7403999999999997E-2</v>
      </c>
      <c r="M3070" s="201">
        <v>-54.479922171728219</v>
      </c>
      <c r="N3070" s="201">
        <v>427.19421835962959</v>
      </c>
      <c r="O3070" s="201">
        <v>41.094000000000001</v>
      </c>
      <c r="P3070" s="255">
        <v>41.094000000000001</v>
      </c>
      <c r="Q3070" s="255">
        <v>427.19421835962959</v>
      </c>
      <c r="R3070" s="255">
        <v>-54.508624171728222</v>
      </c>
      <c r="S3070" s="255">
        <v>469.73580548178643</v>
      </c>
      <c r="T3070" s="255">
        <v>469.76450748178644</v>
      </c>
      <c r="U3070" s="255"/>
      <c r="V3070" s="170">
        <v>401.25717561538659</v>
      </c>
    </row>
    <row r="3071" spans="1:22" x14ac:dyDescent="0.25">
      <c r="A3071">
        <v>0</v>
      </c>
      <c r="B3071" s="280"/>
      <c r="C3071" s="280"/>
      <c r="D3071" s="280"/>
      <c r="E3071" s="279"/>
      <c r="F3071" s="280" t="s">
        <v>619</v>
      </c>
      <c r="G3071" s="277"/>
      <c r="H3071" s="277" t="s">
        <v>1962</v>
      </c>
      <c r="I3071" s="276">
        <v>40</v>
      </c>
      <c r="J3071" s="274"/>
      <c r="K3071" s="275"/>
      <c r="L3071" s="274">
        <v>0.103502</v>
      </c>
      <c r="M3071" s="201">
        <v>-54.560375171728225</v>
      </c>
      <c r="N3071" s="201">
        <v>427.19421835962959</v>
      </c>
      <c r="O3071" s="201">
        <v>41.094000000000001</v>
      </c>
      <c r="P3071" s="273">
        <v>41.094000000000001</v>
      </c>
      <c r="Q3071" s="273">
        <v>427.19421835962959</v>
      </c>
      <c r="R3071" s="273">
        <v>-54.612126171728221</v>
      </c>
      <c r="S3071" s="273">
        <v>469.81625848178641</v>
      </c>
      <c r="T3071" s="273">
        <v>469.86800948178643</v>
      </c>
      <c r="U3071" s="273"/>
      <c r="V3071" s="170">
        <v>401.33762861538656</v>
      </c>
    </row>
    <row r="3072" spans="1:22" x14ac:dyDescent="0.25">
      <c r="A3072">
        <v>0</v>
      </c>
      <c r="B3072" s="280" t="s">
        <v>2084</v>
      </c>
      <c r="C3072" s="280" t="s">
        <v>2170</v>
      </c>
      <c r="D3072" s="280" t="s">
        <v>111</v>
      </c>
      <c r="E3072" s="279">
        <v>4699</v>
      </c>
      <c r="F3072" s="278" t="s">
        <v>1520</v>
      </c>
      <c r="G3072" s="277" t="s">
        <v>2169</v>
      </c>
      <c r="H3072" s="277" t="s">
        <v>1951</v>
      </c>
      <c r="I3072" s="276"/>
      <c r="J3072" s="273"/>
      <c r="K3072" s="275"/>
      <c r="L3072" s="274">
        <v>0</v>
      </c>
      <c r="M3072" s="201">
        <v>-54.612126171728221</v>
      </c>
      <c r="N3072" s="201">
        <v>427.19421835962959</v>
      </c>
      <c r="O3072" s="201">
        <v>41.094000000000001</v>
      </c>
      <c r="P3072" s="273">
        <v>41.094000000000001</v>
      </c>
      <c r="Q3072" s="273">
        <v>427.19421835962959</v>
      </c>
      <c r="R3072" s="273">
        <v>-54.612126171728221</v>
      </c>
      <c r="S3072" s="273">
        <v>469.86800948178643</v>
      </c>
      <c r="T3072" s="273">
        <v>469.86800948178643</v>
      </c>
      <c r="U3072" s="273"/>
      <c r="V3072" s="170">
        <v>401.38937961538659</v>
      </c>
    </row>
    <row r="3073" spans="1:22" x14ac:dyDescent="0.25">
      <c r="A3073">
        <v>0</v>
      </c>
      <c r="B3073" s="280"/>
      <c r="C3073" s="280"/>
      <c r="D3073" s="280"/>
      <c r="E3073" s="279"/>
      <c r="F3073" s="283" t="s">
        <v>619</v>
      </c>
      <c r="G3073" s="277"/>
      <c r="H3073" s="277" t="s">
        <v>1969</v>
      </c>
      <c r="I3073" s="282"/>
      <c r="J3073" s="281"/>
      <c r="K3073" s="275"/>
      <c r="L3073" s="274">
        <v>0.14528199999999999</v>
      </c>
      <c r="M3073" s="201">
        <v>-54.684767171728225</v>
      </c>
      <c r="N3073" s="201">
        <v>427.19421835962959</v>
      </c>
      <c r="O3073" s="201">
        <v>41.094000000000001</v>
      </c>
      <c r="P3073" s="273">
        <v>41.094000000000001</v>
      </c>
      <c r="Q3073" s="273">
        <v>427.19421835962959</v>
      </c>
      <c r="R3073" s="273">
        <v>-54.757408171728223</v>
      </c>
      <c r="S3073" s="273">
        <v>469.94065048178646</v>
      </c>
      <c r="T3073" s="273">
        <v>470.01329148178644</v>
      </c>
      <c r="U3073" s="273"/>
      <c r="V3073" s="170">
        <v>401.46202061538662</v>
      </c>
    </row>
    <row r="3074" spans="1:22" x14ac:dyDescent="0.25">
      <c r="A3074">
        <v>0</v>
      </c>
      <c r="B3074" s="280" t="s">
        <v>2084</v>
      </c>
      <c r="C3074" s="280" t="s">
        <v>2170</v>
      </c>
      <c r="D3074" s="280" t="s">
        <v>2087</v>
      </c>
      <c r="E3074" s="279">
        <v>4700</v>
      </c>
      <c r="F3074" s="278" t="s">
        <v>2168</v>
      </c>
      <c r="G3074" s="277"/>
      <c r="H3074" s="277" t="s">
        <v>2085</v>
      </c>
      <c r="I3074" s="276"/>
      <c r="J3074" s="273"/>
      <c r="K3074" s="275"/>
      <c r="L3074" s="274">
        <v>0</v>
      </c>
      <c r="M3074" s="201">
        <v>-54.757408171728223</v>
      </c>
      <c r="N3074" s="201">
        <v>427.19421835962959</v>
      </c>
      <c r="O3074" s="201">
        <v>41.094000000000001</v>
      </c>
      <c r="P3074" s="273">
        <v>41.094000000000001</v>
      </c>
      <c r="Q3074" s="273">
        <v>427.19421835962959</v>
      </c>
      <c r="R3074" s="273">
        <v>-54.757408171728223</v>
      </c>
      <c r="S3074" s="273">
        <v>470.01329148178644</v>
      </c>
      <c r="T3074" s="273">
        <v>470.01329148178644</v>
      </c>
      <c r="U3074" s="273"/>
      <c r="V3074" s="170">
        <v>401.5346616153866</v>
      </c>
    </row>
    <row r="3075" spans="1:22" x14ac:dyDescent="0.25">
      <c r="A3075">
        <v>0</v>
      </c>
      <c r="B3075" s="278" t="s">
        <v>2084</v>
      </c>
      <c r="C3075" s="278" t="s">
        <v>2170</v>
      </c>
      <c r="D3075" s="278" t="s">
        <v>3125</v>
      </c>
      <c r="E3075" s="642">
        <v>4700</v>
      </c>
      <c r="F3075" s="278" t="s">
        <v>3988</v>
      </c>
      <c r="G3075" s="277" t="s">
        <v>4390</v>
      </c>
      <c r="H3075" s="277" t="s">
        <v>4391</v>
      </c>
      <c r="I3075" s="276">
        <v>37</v>
      </c>
      <c r="J3075" s="281"/>
      <c r="K3075" s="275"/>
      <c r="L3075" s="274">
        <v>0</v>
      </c>
      <c r="M3075" s="201">
        <v>-54.757408171728223</v>
      </c>
      <c r="N3075" s="201">
        <v>427.19421835962959</v>
      </c>
      <c r="O3075" s="201">
        <v>41.094000000000001</v>
      </c>
      <c r="P3075" s="273">
        <v>41.094000000000001</v>
      </c>
      <c r="Q3075" s="273">
        <v>427.19421835962959</v>
      </c>
      <c r="R3075" s="273">
        <v>-54.757408171728223</v>
      </c>
      <c r="S3075" s="273">
        <v>470.01329148178644</v>
      </c>
      <c r="T3075" s="273">
        <v>470.01329148178644</v>
      </c>
      <c r="U3075" s="273"/>
      <c r="V3075" s="170">
        <v>401.5346616153866</v>
      </c>
    </row>
    <row r="3076" spans="1:22" x14ac:dyDescent="0.25">
      <c r="A3076">
        <v>0</v>
      </c>
      <c r="B3076" s="280" t="s">
        <v>2084</v>
      </c>
      <c r="C3076" s="280" t="s">
        <v>2170</v>
      </c>
      <c r="D3076" s="280" t="s">
        <v>1990</v>
      </c>
      <c r="E3076" s="279">
        <v>4700</v>
      </c>
      <c r="F3076" s="278" t="s">
        <v>2167</v>
      </c>
      <c r="G3076" s="277" t="s">
        <v>1988</v>
      </c>
      <c r="H3076" s="277" t="s">
        <v>1987</v>
      </c>
      <c r="I3076" s="276"/>
      <c r="J3076" s="273"/>
      <c r="K3076" s="275"/>
      <c r="L3076" s="274">
        <v>0</v>
      </c>
      <c r="M3076" s="201">
        <v>-54.757408171728223</v>
      </c>
      <c r="N3076" s="201">
        <v>427.19421835962959</v>
      </c>
      <c r="O3076" s="201">
        <v>41.094000000000001</v>
      </c>
      <c r="P3076" s="273">
        <v>41.094000000000001</v>
      </c>
      <c r="Q3076" s="273">
        <v>427.19421835962959</v>
      </c>
      <c r="R3076" s="273">
        <v>-54.757408171728223</v>
      </c>
      <c r="S3076" s="273">
        <v>470.01329148178644</v>
      </c>
      <c r="T3076" s="273">
        <v>470.01329148178644</v>
      </c>
      <c r="U3076" s="273"/>
      <c r="V3076" s="170">
        <v>401.5346616153866</v>
      </c>
    </row>
    <row r="3077" spans="1:22" x14ac:dyDescent="0.25">
      <c r="A3077">
        <v>0</v>
      </c>
      <c r="B3077" s="280"/>
      <c r="C3077" s="280"/>
      <c r="D3077" s="280"/>
      <c r="E3077" s="279"/>
      <c r="F3077" s="278" t="s">
        <v>619</v>
      </c>
      <c r="G3077" s="277"/>
      <c r="H3077" s="277" t="s">
        <v>1962</v>
      </c>
      <c r="I3077" s="276">
        <v>40</v>
      </c>
      <c r="J3077" s="273"/>
      <c r="K3077" s="275"/>
      <c r="L3077" s="274">
        <v>0.13121600000000003</v>
      </c>
      <c r="M3077" s="201">
        <v>-54.823016171728227</v>
      </c>
      <c r="N3077" s="201">
        <v>427.19421835962959</v>
      </c>
      <c r="O3077" s="201">
        <v>41.094000000000001</v>
      </c>
      <c r="P3077" s="273">
        <v>41.094000000000001</v>
      </c>
      <c r="Q3077" s="273">
        <v>427.19421835962959</v>
      </c>
      <c r="R3077" s="273">
        <v>-54.888624171728225</v>
      </c>
      <c r="S3077" s="273">
        <v>470.07889948178644</v>
      </c>
      <c r="T3077" s="273">
        <v>470.14450748178643</v>
      </c>
      <c r="U3077" s="273"/>
      <c r="V3077" s="170">
        <v>401.60026961538659</v>
      </c>
    </row>
    <row r="3078" spans="1:22" x14ac:dyDescent="0.25">
      <c r="A3078">
        <v>0</v>
      </c>
      <c r="B3078" s="251" t="s">
        <v>2166</v>
      </c>
      <c r="C3078" s="250"/>
      <c r="D3078" s="250"/>
      <c r="E3078" s="272"/>
      <c r="F3078" s="223"/>
      <c r="G3078" s="224"/>
      <c r="H3078" s="224"/>
      <c r="I3078" s="271"/>
      <c r="J3078" s="225"/>
      <c r="K3078" s="270"/>
      <c r="L3078" s="201">
        <v>0</v>
      </c>
      <c r="M3078" s="201">
        <v>-54.888624171728225</v>
      </c>
      <c r="N3078" s="201">
        <v>427.19421835962959</v>
      </c>
      <c r="O3078" s="201">
        <v>41.094000000000001</v>
      </c>
      <c r="P3078" s="225">
        <v>41.094000000000001</v>
      </c>
      <c r="Q3078" s="225">
        <v>427.19421835962959</v>
      </c>
      <c r="R3078" s="225">
        <v>-54.888624171728225</v>
      </c>
      <c r="S3078" s="225">
        <v>470.14450748178643</v>
      </c>
      <c r="T3078" s="225">
        <v>470.14450748178643</v>
      </c>
      <c r="U3078" s="225"/>
      <c r="V3078" s="170">
        <v>401.66587761538659</v>
      </c>
    </row>
    <row r="3079" spans="1:22" x14ac:dyDescent="0.25">
      <c r="A3079">
        <v>0</v>
      </c>
      <c r="B3079" s="260" t="s">
        <v>2084</v>
      </c>
      <c r="C3079" s="260" t="s">
        <v>2036</v>
      </c>
      <c r="D3079" s="260" t="s">
        <v>1509</v>
      </c>
      <c r="E3079" s="285">
        <v>4701</v>
      </c>
      <c r="F3079" s="260" t="s">
        <v>1876</v>
      </c>
      <c r="G3079" s="259" t="s">
        <v>4302</v>
      </c>
      <c r="H3079" s="259" t="s">
        <v>4383</v>
      </c>
      <c r="I3079" s="258"/>
      <c r="J3079" s="263"/>
      <c r="K3079" s="257"/>
      <c r="L3079" s="255">
        <v>0</v>
      </c>
      <c r="M3079" s="201">
        <v>-54.888624171728225</v>
      </c>
      <c r="N3079" s="201">
        <v>427.19421835962959</v>
      </c>
      <c r="O3079" s="201">
        <v>41.094000000000001</v>
      </c>
      <c r="P3079" s="255">
        <v>41.094000000000001</v>
      </c>
      <c r="Q3079" s="255">
        <v>427.19421835962959</v>
      </c>
      <c r="R3079" s="255">
        <v>-54.888624171728225</v>
      </c>
      <c r="S3079" s="255">
        <v>470.14450748178643</v>
      </c>
      <c r="T3079" s="255">
        <v>470.14450748178643</v>
      </c>
      <c r="U3079" s="255"/>
      <c r="V3079" s="170">
        <v>401.66587761538659</v>
      </c>
    </row>
    <row r="3080" spans="1:22" x14ac:dyDescent="0.25">
      <c r="A3080">
        <v>0</v>
      </c>
      <c r="B3080" s="260" t="s">
        <v>2084</v>
      </c>
      <c r="C3080" s="260" t="s">
        <v>2036</v>
      </c>
      <c r="D3080" s="260" t="s">
        <v>2165</v>
      </c>
      <c r="E3080" s="261">
        <v>4702</v>
      </c>
      <c r="F3080" s="260" t="s">
        <v>2164</v>
      </c>
      <c r="G3080" s="259" t="s">
        <v>2163</v>
      </c>
      <c r="H3080" s="259" t="s">
        <v>2162</v>
      </c>
      <c r="I3080" s="258">
        <v>40</v>
      </c>
      <c r="J3080" s="255"/>
      <c r="K3080" s="257"/>
      <c r="L3080" s="255">
        <v>6.7196000000000006E-2</v>
      </c>
      <c r="M3080" s="201">
        <v>-54.922222171728222</v>
      </c>
      <c r="N3080" s="201">
        <v>427.19421835962959</v>
      </c>
      <c r="O3080" s="201">
        <v>41.094000000000001</v>
      </c>
      <c r="P3080" s="255">
        <v>41.094000000000001</v>
      </c>
      <c r="Q3080" s="255">
        <v>427.19421835962959</v>
      </c>
      <c r="R3080" s="255">
        <v>-54.955820171728227</v>
      </c>
      <c r="S3080" s="255">
        <v>470.17810548178647</v>
      </c>
      <c r="T3080" s="255">
        <v>470.21170348178646</v>
      </c>
      <c r="U3080" s="255"/>
      <c r="V3080" s="170">
        <v>401.69947561538663</v>
      </c>
    </row>
    <row r="3081" spans="1:22" x14ac:dyDescent="0.25">
      <c r="A3081">
        <v>0</v>
      </c>
      <c r="B3081" s="260"/>
      <c r="C3081" s="260"/>
      <c r="D3081" s="260"/>
      <c r="E3081" s="261"/>
      <c r="F3081" s="260" t="s">
        <v>619</v>
      </c>
      <c r="G3081" s="259"/>
      <c r="H3081" s="259"/>
      <c r="I3081" s="258"/>
      <c r="J3081" s="255"/>
      <c r="K3081" s="257"/>
      <c r="L3081" s="255">
        <v>0.55580399999999996</v>
      </c>
      <c r="M3081" s="201">
        <v>-55.233722171728232</v>
      </c>
      <c r="N3081" s="201">
        <v>427.19421835962959</v>
      </c>
      <c r="O3081" s="201">
        <v>41.094000000000001</v>
      </c>
      <c r="P3081" s="255">
        <v>41.094000000000001</v>
      </c>
      <c r="Q3081" s="255">
        <v>427.19421835962959</v>
      </c>
      <c r="R3081" s="255">
        <v>-55.511624171728229</v>
      </c>
      <c r="S3081" s="255">
        <v>470.4896054817865</v>
      </c>
      <c r="T3081" s="255">
        <v>470.76750748178648</v>
      </c>
      <c r="U3081" s="255"/>
      <c r="V3081" s="170">
        <v>402.01097561538666</v>
      </c>
    </row>
    <row r="3082" spans="1:22" x14ac:dyDescent="0.25">
      <c r="A3082">
        <v>0</v>
      </c>
      <c r="B3082" s="260" t="s">
        <v>2084</v>
      </c>
      <c r="C3082" s="260" t="s">
        <v>2036</v>
      </c>
      <c r="D3082" s="260" t="s">
        <v>1961</v>
      </c>
      <c r="E3082" s="261">
        <v>4709</v>
      </c>
      <c r="F3082" s="260" t="s">
        <v>2161</v>
      </c>
      <c r="G3082" s="259" t="s">
        <v>1984</v>
      </c>
      <c r="H3082" s="259" t="s">
        <v>1958</v>
      </c>
      <c r="I3082" s="258">
        <v>50</v>
      </c>
      <c r="J3082" s="255"/>
      <c r="K3082" s="257"/>
      <c r="L3082" s="255">
        <v>0.2</v>
      </c>
      <c r="M3082" s="201">
        <v>-55.611624171728231</v>
      </c>
      <c r="N3082" s="201">
        <v>427.19421835962959</v>
      </c>
      <c r="O3082" s="201">
        <v>41.094000000000001</v>
      </c>
      <c r="P3082" s="255">
        <v>41.094000000000001</v>
      </c>
      <c r="Q3082" s="255">
        <v>427.19421835962959</v>
      </c>
      <c r="R3082" s="255">
        <v>-55.711624171728232</v>
      </c>
      <c r="S3082" s="255">
        <v>470.86750748178645</v>
      </c>
      <c r="T3082" s="255">
        <v>470.96750748178647</v>
      </c>
      <c r="U3082" s="265"/>
      <c r="V3082" s="170">
        <v>402.3888776153866</v>
      </c>
    </row>
    <row r="3083" spans="1:22" x14ac:dyDescent="0.25">
      <c r="A3083">
        <v>0</v>
      </c>
      <c r="B3083" s="260"/>
      <c r="C3083" s="260"/>
      <c r="D3083" s="260"/>
      <c r="E3083" s="261"/>
      <c r="F3083" s="260" t="s">
        <v>619</v>
      </c>
      <c r="G3083" s="259"/>
      <c r="H3083" s="259"/>
      <c r="I3083" s="258"/>
      <c r="J3083" s="255"/>
      <c r="K3083" s="257"/>
      <c r="L3083" s="255">
        <v>0.2</v>
      </c>
      <c r="M3083" s="201">
        <v>-55.811624171728234</v>
      </c>
      <c r="N3083" s="201">
        <v>427.19421835962959</v>
      </c>
      <c r="O3083" s="201">
        <v>41.094000000000001</v>
      </c>
      <c r="P3083" s="255">
        <v>41.094000000000001</v>
      </c>
      <c r="Q3083" s="255">
        <v>427.19421835962959</v>
      </c>
      <c r="R3083" s="255">
        <v>-55.911624171728235</v>
      </c>
      <c r="S3083" s="255">
        <v>471.06750748178644</v>
      </c>
      <c r="T3083" s="255">
        <v>471.16750748178646</v>
      </c>
      <c r="U3083" s="265"/>
      <c r="V3083" s="170">
        <v>402.58887761538659</v>
      </c>
    </row>
    <row r="3084" spans="1:22" x14ac:dyDescent="0.25">
      <c r="A3084">
        <v>0</v>
      </c>
      <c r="B3084" s="260" t="s">
        <v>2084</v>
      </c>
      <c r="C3084" s="260" t="s">
        <v>2036</v>
      </c>
      <c r="D3084" s="260" t="s">
        <v>1956</v>
      </c>
      <c r="E3084" s="261">
        <v>4713</v>
      </c>
      <c r="F3084" s="260" t="s">
        <v>2160</v>
      </c>
      <c r="G3084" s="259" t="s">
        <v>1982</v>
      </c>
      <c r="H3084" s="259" t="s">
        <v>1953</v>
      </c>
      <c r="I3084" s="258">
        <v>50</v>
      </c>
      <c r="J3084" s="255"/>
      <c r="K3084" s="257"/>
      <c r="L3084" s="255">
        <v>0.25</v>
      </c>
      <c r="M3084" s="201">
        <v>-56.036624171728235</v>
      </c>
      <c r="N3084" s="201">
        <v>427.19421835962959</v>
      </c>
      <c r="O3084" s="201">
        <v>41.094000000000001</v>
      </c>
      <c r="P3084" s="255">
        <v>41.094000000000001</v>
      </c>
      <c r="Q3084" s="255">
        <v>427.19421835962959</v>
      </c>
      <c r="R3084" s="255">
        <v>-56.161624171728235</v>
      </c>
      <c r="S3084" s="255">
        <v>471.29250748178646</v>
      </c>
      <c r="T3084" s="255">
        <v>471.41750748178646</v>
      </c>
      <c r="U3084" s="265"/>
      <c r="V3084" s="170">
        <v>402.81387761538662</v>
      </c>
    </row>
    <row r="3085" spans="1:22" x14ac:dyDescent="0.25">
      <c r="A3085">
        <v>0</v>
      </c>
      <c r="B3085" s="260"/>
      <c r="C3085" s="260"/>
      <c r="D3085" s="260"/>
      <c r="E3085" s="261"/>
      <c r="F3085" s="260" t="s">
        <v>619</v>
      </c>
      <c r="G3085" s="259"/>
      <c r="H3085" s="259"/>
      <c r="I3085" s="258"/>
      <c r="J3085" s="255"/>
      <c r="K3085" s="257"/>
      <c r="L3085" s="255">
        <v>0.25</v>
      </c>
      <c r="M3085" s="201">
        <v>-56.286624171728235</v>
      </c>
      <c r="N3085" s="201">
        <v>427.19421835962959</v>
      </c>
      <c r="O3085" s="201">
        <v>41.094000000000001</v>
      </c>
      <c r="P3085" s="255">
        <v>41.094000000000001</v>
      </c>
      <c r="Q3085" s="255">
        <v>427.19421835962959</v>
      </c>
      <c r="R3085" s="255">
        <v>-56.411624171728235</v>
      </c>
      <c r="S3085" s="255">
        <v>471.54250748178646</v>
      </c>
      <c r="T3085" s="255">
        <v>471.66750748178646</v>
      </c>
      <c r="U3085" s="265"/>
      <c r="V3085" s="170">
        <v>403.06387761538662</v>
      </c>
    </row>
    <row r="3086" spans="1:22" x14ac:dyDescent="0.25">
      <c r="A3086">
        <v>0</v>
      </c>
      <c r="B3086" s="260" t="s">
        <v>2084</v>
      </c>
      <c r="C3086" s="260" t="s">
        <v>2036</v>
      </c>
      <c r="D3086" s="260" t="s">
        <v>1947</v>
      </c>
      <c r="E3086" s="261">
        <v>4718</v>
      </c>
      <c r="F3086" s="260" t="s">
        <v>2159</v>
      </c>
      <c r="G3086" s="259" t="s">
        <v>1982</v>
      </c>
      <c r="H3086" s="259" t="s">
        <v>1944</v>
      </c>
      <c r="I3086" s="258">
        <v>50</v>
      </c>
      <c r="J3086" s="255"/>
      <c r="K3086" s="257"/>
      <c r="L3086" s="255">
        <v>0.25</v>
      </c>
      <c r="M3086" s="201">
        <v>-56.536624171728235</v>
      </c>
      <c r="N3086" s="201">
        <v>427.19421835962959</v>
      </c>
      <c r="O3086" s="201">
        <v>41.094000000000001</v>
      </c>
      <c r="P3086" s="255">
        <v>41.094000000000001</v>
      </c>
      <c r="Q3086" s="255">
        <v>427.19421835962959</v>
      </c>
      <c r="R3086" s="255">
        <v>-56.661624171728235</v>
      </c>
      <c r="S3086" s="255">
        <v>471.79250748178646</v>
      </c>
      <c r="T3086" s="255">
        <v>471.91750748178646</v>
      </c>
      <c r="U3086" s="265"/>
      <c r="V3086" s="170">
        <v>403.31387761538662</v>
      </c>
    </row>
    <row r="3087" spans="1:22" x14ac:dyDescent="0.25">
      <c r="A3087">
        <v>0</v>
      </c>
      <c r="B3087" s="260"/>
      <c r="C3087" s="260"/>
      <c r="D3087" s="260"/>
      <c r="E3087" s="261"/>
      <c r="F3087" s="260"/>
      <c r="G3087" s="259"/>
      <c r="H3087" s="259"/>
      <c r="I3087" s="258"/>
      <c r="J3087" s="255"/>
      <c r="K3087" s="257"/>
      <c r="L3087" s="255">
        <v>0.66963399999999995</v>
      </c>
      <c r="M3087" s="201">
        <v>-56.996441171728236</v>
      </c>
      <c r="N3087" s="201">
        <v>427.19421835962959</v>
      </c>
      <c r="O3087" s="201">
        <v>41.094000000000001</v>
      </c>
      <c r="P3087" s="255">
        <v>41.094000000000001</v>
      </c>
      <c r="Q3087" s="255">
        <v>427.19421835962959</v>
      </c>
      <c r="R3087" s="255">
        <v>-57.331258171728237</v>
      </c>
      <c r="S3087" s="255">
        <v>472.25232448178645</v>
      </c>
      <c r="T3087" s="255">
        <v>472.58714148178643</v>
      </c>
      <c r="U3087" s="265"/>
      <c r="V3087" s="170">
        <v>403.7736946153866</v>
      </c>
    </row>
    <row r="3088" spans="1:22" x14ac:dyDescent="0.25">
      <c r="A3088">
        <v>0</v>
      </c>
      <c r="B3088" s="260" t="s">
        <v>2084</v>
      </c>
      <c r="C3088" s="260" t="s">
        <v>2036</v>
      </c>
      <c r="D3088" s="260" t="s">
        <v>1981</v>
      </c>
      <c r="E3088" s="261">
        <v>4726</v>
      </c>
      <c r="F3088" s="260" t="s">
        <v>2158</v>
      </c>
      <c r="G3088" s="259" t="s">
        <v>1979</v>
      </c>
      <c r="H3088" s="259" t="s">
        <v>1978</v>
      </c>
      <c r="I3088" s="258">
        <v>63</v>
      </c>
      <c r="J3088" s="263"/>
      <c r="K3088" s="264"/>
      <c r="L3088" s="255">
        <v>7.4999999999999997E-2</v>
      </c>
      <c r="M3088" s="201">
        <v>-57.368758171728238</v>
      </c>
      <c r="N3088" s="201">
        <v>427.19421835962959</v>
      </c>
      <c r="O3088" s="201">
        <v>41.094000000000001</v>
      </c>
      <c r="P3088" s="255">
        <v>41.094000000000001</v>
      </c>
      <c r="Q3088" s="255">
        <v>427.19421835962959</v>
      </c>
      <c r="R3088" s="255">
        <v>-57.40625817172824</v>
      </c>
      <c r="S3088" s="255">
        <v>472.6246414817864</v>
      </c>
      <c r="T3088" s="255">
        <v>472.66214148178642</v>
      </c>
      <c r="U3088" s="265"/>
      <c r="V3088" s="170">
        <v>404.14601161538656</v>
      </c>
    </row>
    <row r="3089" spans="1:22" x14ac:dyDescent="0.25">
      <c r="A3089">
        <v>0</v>
      </c>
      <c r="B3089" s="260"/>
      <c r="C3089" s="260"/>
      <c r="D3089" s="260"/>
      <c r="E3089" s="261"/>
      <c r="F3089" s="260"/>
      <c r="G3089" s="259"/>
      <c r="H3089" s="259"/>
      <c r="I3089" s="258"/>
      <c r="J3089" s="263"/>
      <c r="K3089" s="257"/>
      <c r="L3089" s="255">
        <v>2.2843369999999998</v>
      </c>
      <c r="M3089" s="201">
        <v>-58.548426671728237</v>
      </c>
      <c r="N3089" s="201">
        <v>427.19421835962959</v>
      </c>
      <c r="O3089" s="201">
        <v>41.094000000000001</v>
      </c>
      <c r="P3089" s="255">
        <v>41.094000000000001</v>
      </c>
      <c r="Q3089" s="255">
        <v>427.19421835962959</v>
      </c>
      <c r="R3089" s="255">
        <v>-59.690595171728241</v>
      </c>
      <c r="S3089" s="255">
        <v>473.80430998178639</v>
      </c>
      <c r="T3089" s="255">
        <v>474.94647848178641</v>
      </c>
      <c r="U3089" s="255" t="s">
        <v>1994</v>
      </c>
      <c r="V3089" s="170">
        <v>405.32568011538655</v>
      </c>
    </row>
    <row r="3090" spans="1:22" x14ac:dyDescent="0.25">
      <c r="A3090">
        <v>0</v>
      </c>
      <c r="B3090" s="260" t="s">
        <v>2084</v>
      </c>
      <c r="C3090" s="260" t="s">
        <v>2036</v>
      </c>
      <c r="D3090" s="260" t="s">
        <v>1961</v>
      </c>
      <c r="E3090" s="261">
        <v>4750</v>
      </c>
      <c r="F3090" s="260" t="s">
        <v>2157</v>
      </c>
      <c r="G3090" s="259" t="s">
        <v>1984</v>
      </c>
      <c r="H3090" s="259" t="s">
        <v>1958</v>
      </c>
      <c r="I3090" s="258">
        <v>50</v>
      </c>
      <c r="J3090" s="255"/>
      <c r="K3090" s="257"/>
      <c r="L3090" s="255">
        <v>0.2</v>
      </c>
      <c r="M3090" s="201">
        <v>-59.790595171728242</v>
      </c>
      <c r="N3090" s="201">
        <v>427.19421835962959</v>
      </c>
      <c r="O3090" s="201">
        <v>41.094000000000001</v>
      </c>
      <c r="P3090" s="255">
        <v>41.094000000000001</v>
      </c>
      <c r="Q3090" s="255">
        <v>427.19421835962959</v>
      </c>
      <c r="R3090" s="255">
        <v>-59.890595171728243</v>
      </c>
      <c r="S3090" s="255">
        <v>475.04647848178638</v>
      </c>
      <c r="T3090" s="255">
        <v>475.1464784817864</v>
      </c>
      <c r="U3090" s="265"/>
      <c r="V3090" s="170">
        <v>406.56784861538654</v>
      </c>
    </row>
    <row r="3091" spans="1:22" x14ac:dyDescent="0.25">
      <c r="A3091">
        <v>0</v>
      </c>
      <c r="B3091" s="260"/>
      <c r="C3091" s="260"/>
      <c r="D3091" s="260"/>
      <c r="E3091" s="261"/>
      <c r="F3091" s="260" t="s">
        <v>619</v>
      </c>
      <c r="G3091" s="259"/>
      <c r="H3091" s="259"/>
      <c r="I3091" s="258"/>
      <c r="J3091" s="263"/>
      <c r="K3091" s="257"/>
      <c r="L3091" s="255">
        <v>0.13320899999999999</v>
      </c>
      <c r="M3091" s="201">
        <v>-59.957199671728247</v>
      </c>
      <c r="N3091" s="201">
        <v>427.19421835962959</v>
      </c>
      <c r="O3091" s="201">
        <v>41.094000000000001</v>
      </c>
      <c r="P3091" s="255">
        <v>41.094000000000001</v>
      </c>
      <c r="Q3091" s="255">
        <v>427.19421835962959</v>
      </c>
      <c r="R3091" s="255">
        <v>-60.023804171728244</v>
      </c>
      <c r="S3091" s="255">
        <v>475.21308298178644</v>
      </c>
      <c r="T3091" s="255">
        <v>475.27968748178642</v>
      </c>
      <c r="U3091" s="255" t="s">
        <v>1994</v>
      </c>
      <c r="V3091" s="222">
        <v>406.7344531153866</v>
      </c>
    </row>
    <row r="3092" spans="1:22" x14ac:dyDescent="0.25">
      <c r="A3092">
        <v>0</v>
      </c>
      <c r="B3092" s="260" t="s">
        <v>2084</v>
      </c>
      <c r="C3092" s="260" t="s">
        <v>2036</v>
      </c>
      <c r="D3092" s="260" t="s">
        <v>111</v>
      </c>
      <c r="E3092" s="261">
        <v>4753</v>
      </c>
      <c r="F3092" s="260" t="s">
        <v>1521</v>
      </c>
      <c r="G3092" s="259" t="s">
        <v>4287</v>
      </c>
      <c r="H3092" s="259" t="s">
        <v>1951</v>
      </c>
      <c r="I3092" s="258">
        <v>47.5</v>
      </c>
      <c r="J3092" s="255"/>
      <c r="K3092" s="257"/>
      <c r="L3092" s="255">
        <v>0.02</v>
      </c>
      <c r="M3092" s="201">
        <v>-60.033804171728249</v>
      </c>
      <c r="N3092" s="201">
        <v>427.19421835962959</v>
      </c>
      <c r="O3092" s="201">
        <v>41.094000000000001</v>
      </c>
      <c r="P3092" s="255">
        <v>41.094000000000001</v>
      </c>
      <c r="Q3092" s="255">
        <v>427.19421835962959</v>
      </c>
      <c r="R3092" s="255">
        <v>-60.043804171728247</v>
      </c>
      <c r="S3092" s="255">
        <v>475.28968748178642</v>
      </c>
      <c r="T3092" s="255">
        <v>475.29968748178641</v>
      </c>
      <c r="U3092" s="255" t="s">
        <v>2077</v>
      </c>
      <c r="V3092" s="222">
        <v>406.81105761538657</v>
      </c>
    </row>
    <row r="3093" spans="1:22" x14ac:dyDescent="0.25">
      <c r="A3093">
        <v>0</v>
      </c>
      <c r="B3093" s="260"/>
      <c r="C3093" s="260"/>
      <c r="D3093" s="260"/>
      <c r="E3093" s="261"/>
      <c r="F3093" s="260"/>
      <c r="G3093" s="259"/>
      <c r="H3093" s="259"/>
      <c r="I3093" s="258"/>
      <c r="J3093" s="255"/>
      <c r="K3093" s="257"/>
      <c r="L3093" s="255">
        <v>4.7820000000000001E-2</v>
      </c>
      <c r="M3093" s="201">
        <v>-60.067714171728248</v>
      </c>
      <c r="N3093" s="201">
        <v>427.19421835962959</v>
      </c>
      <c r="O3093" s="201">
        <v>41.094000000000001</v>
      </c>
      <c r="P3093" s="255">
        <v>41.094000000000001</v>
      </c>
      <c r="Q3093" s="255">
        <v>427.19421835962959</v>
      </c>
      <c r="R3093" s="255">
        <v>-60.091624171728249</v>
      </c>
      <c r="S3093" s="255">
        <v>475.32359748178641</v>
      </c>
      <c r="T3093" s="255">
        <v>475.34750748178641</v>
      </c>
      <c r="U3093" s="255" t="s">
        <v>1994</v>
      </c>
      <c r="V3093" s="222">
        <v>406.84496761538657</v>
      </c>
    </row>
    <row r="3094" spans="1:22" x14ac:dyDescent="0.25">
      <c r="A3094">
        <v>0</v>
      </c>
      <c r="B3094" s="260" t="s">
        <v>2084</v>
      </c>
      <c r="C3094" s="260" t="s">
        <v>2036</v>
      </c>
      <c r="D3094" s="260" t="s">
        <v>1956</v>
      </c>
      <c r="E3094" s="261">
        <v>4755</v>
      </c>
      <c r="F3094" s="260" t="s">
        <v>2156</v>
      </c>
      <c r="G3094" s="259" t="s">
        <v>1982</v>
      </c>
      <c r="H3094" s="259" t="s">
        <v>1953</v>
      </c>
      <c r="I3094" s="258">
        <v>50</v>
      </c>
      <c r="J3094" s="255"/>
      <c r="K3094" s="257"/>
      <c r="L3094" s="255">
        <v>0.25</v>
      </c>
      <c r="M3094" s="201">
        <v>-60.216624171728249</v>
      </c>
      <c r="N3094" s="201">
        <v>427.19421835962959</v>
      </c>
      <c r="O3094" s="201">
        <v>41.094000000000001</v>
      </c>
      <c r="P3094" s="255">
        <v>41.094000000000001</v>
      </c>
      <c r="Q3094" s="255">
        <v>427.19421835962959</v>
      </c>
      <c r="R3094" s="255">
        <v>-60.341624171728249</v>
      </c>
      <c r="S3094" s="255">
        <v>475.47250748178641</v>
      </c>
      <c r="T3094" s="255">
        <v>475.59750748178641</v>
      </c>
      <c r="U3094" s="265"/>
      <c r="V3094" s="170">
        <v>406.99387761538657</v>
      </c>
    </row>
    <row r="3095" spans="1:22" x14ac:dyDescent="0.25">
      <c r="A3095">
        <v>0</v>
      </c>
      <c r="B3095" s="260"/>
      <c r="C3095" s="260"/>
      <c r="D3095" s="260"/>
      <c r="E3095" s="261"/>
      <c r="F3095" s="260" t="s">
        <v>619</v>
      </c>
      <c r="G3095" s="259"/>
      <c r="H3095" s="259"/>
      <c r="I3095" s="258"/>
      <c r="J3095" s="255"/>
      <c r="K3095" s="257"/>
      <c r="L3095" s="255">
        <v>0.25</v>
      </c>
      <c r="M3095" s="201">
        <v>-60.466624171728249</v>
      </c>
      <c r="N3095" s="201">
        <v>427.19421835962959</v>
      </c>
      <c r="O3095" s="201">
        <v>41.094000000000001</v>
      </c>
      <c r="P3095" s="255">
        <v>41.094000000000001</v>
      </c>
      <c r="Q3095" s="255">
        <v>427.19421835962959</v>
      </c>
      <c r="R3095" s="255">
        <v>-60.591624171728249</v>
      </c>
      <c r="S3095" s="255">
        <v>475.72250748178641</v>
      </c>
      <c r="T3095" s="255">
        <v>475.84750748178641</v>
      </c>
      <c r="U3095" s="255"/>
      <c r="V3095" s="170">
        <v>407.24387761538657</v>
      </c>
    </row>
    <row r="3096" spans="1:22" x14ac:dyDescent="0.25">
      <c r="A3096">
        <v>0</v>
      </c>
      <c r="B3096" s="260" t="s">
        <v>2084</v>
      </c>
      <c r="C3096" s="260" t="s">
        <v>2036</v>
      </c>
      <c r="D3096" s="260" t="s">
        <v>1947</v>
      </c>
      <c r="E3096" s="261">
        <v>4760</v>
      </c>
      <c r="F3096" s="260" t="s">
        <v>2155</v>
      </c>
      <c r="G3096" s="259" t="s">
        <v>1982</v>
      </c>
      <c r="H3096" s="259" t="s">
        <v>1944</v>
      </c>
      <c r="I3096" s="258">
        <v>50</v>
      </c>
      <c r="J3096" s="255"/>
      <c r="K3096" s="257"/>
      <c r="L3096" s="255">
        <v>0.25</v>
      </c>
      <c r="M3096" s="201">
        <v>-60.716624171728249</v>
      </c>
      <c r="N3096" s="201">
        <v>427.19421835962959</v>
      </c>
      <c r="O3096" s="201">
        <v>41.094000000000001</v>
      </c>
      <c r="P3096" s="255">
        <v>41.094000000000001</v>
      </c>
      <c r="Q3096" s="255">
        <v>427.19421835962959</v>
      </c>
      <c r="R3096" s="255">
        <v>-60.841624171728249</v>
      </c>
      <c r="S3096" s="255">
        <v>475.97250748178641</v>
      </c>
      <c r="T3096" s="255">
        <v>476.09750748178641</v>
      </c>
      <c r="U3096" s="255"/>
      <c r="V3096" s="170">
        <v>407.49387761538657</v>
      </c>
    </row>
    <row r="3097" spans="1:22" x14ac:dyDescent="0.25">
      <c r="A3097">
        <v>0</v>
      </c>
      <c r="B3097" s="260"/>
      <c r="C3097" s="260"/>
      <c r="D3097" s="260"/>
      <c r="E3097" s="261"/>
      <c r="F3097" s="260" t="s">
        <v>619</v>
      </c>
      <c r="G3097" s="259"/>
      <c r="H3097" s="259"/>
      <c r="I3097" s="258"/>
      <c r="J3097" s="255"/>
      <c r="K3097" s="257"/>
      <c r="L3097" s="255">
        <v>0.72811500000000007</v>
      </c>
      <c r="M3097" s="201">
        <v>-61.20568167172825</v>
      </c>
      <c r="N3097" s="201">
        <v>427.19421835962959</v>
      </c>
      <c r="O3097" s="201">
        <v>41.094000000000001</v>
      </c>
      <c r="P3097" s="255">
        <v>41.094000000000001</v>
      </c>
      <c r="Q3097" s="255">
        <v>427.19421835962959</v>
      </c>
      <c r="R3097" s="255">
        <v>-61.569739171728251</v>
      </c>
      <c r="S3097" s="255">
        <v>476.46156498178641</v>
      </c>
      <c r="T3097" s="255">
        <v>476.82562248178641</v>
      </c>
      <c r="U3097" s="255" t="s">
        <v>1994</v>
      </c>
      <c r="V3097" s="170">
        <v>407.98293511538657</v>
      </c>
    </row>
    <row r="3098" spans="1:22" x14ac:dyDescent="0.25">
      <c r="A3098">
        <v>0</v>
      </c>
      <c r="B3098" s="260"/>
      <c r="C3098" s="260"/>
      <c r="D3098" s="260"/>
      <c r="E3098" s="261"/>
      <c r="F3098" s="260" t="s">
        <v>619</v>
      </c>
      <c r="G3098" s="259"/>
      <c r="H3098" s="259" t="s">
        <v>1962</v>
      </c>
      <c r="I3098" s="258"/>
      <c r="J3098" s="263"/>
      <c r="K3098" s="257"/>
      <c r="L3098" s="255">
        <v>0.103502</v>
      </c>
      <c r="M3098" s="201">
        <v>-61.621490171728254</v>
      </c>
      <c r="N3098" s="201">
        <v>427.19421835962959</v>
      </c>
      <c r="O3098" s="201">
        <v>41.094000000000001</v>
      </c>
      <c r="P3098" s="255">
        <v>41.094000000000001</v>
      </c>
      <c r="Q3098" s="255">
        <v>427.19421835962959</v>
      </c>
      <c r="R3098" s="255">
        <v>-61.67324117172825</v>
      </c>
      <c r="S3098" s="255">
        <v>476.87737348178638</v>
      </c>
      <c r="T3098" s="255">
        <v>476.9291244817864</v>
      </c>
      <c r="U3098" s="255"/>
      <c r="V3098" s="170">
        <v>408.39874361538654</v>
      </c>
    </row>
    <row r="3099" spans="1:22" x14ac:dyDescent="0.25">
      <c r="A3099">
        <v>0</v>
      </c>
      <c r="B3099" s="260" t="s">
        <v>2084</v>
      </c>
      <c r="C3099" s="260" t="s">
        <v>2036</v>
      </c>
      <c r="D3099" s="260" t="s">
        <v>111</v>
      </c>
      <c r="E3099" s="261">
        <v>4769</v>
      </c>
      <c r="F3099" s="260" t="s">
        <v>1522</v>
      </c>
      <c r="G3099" s="259" t="s">
        <v>4288</v>
      </c>
      <c r="H3099" s="259" t="s">
        <v>1951</v>
      </c>
      <c r="I3099" s="258"/>
      <c r="J3099" s="255"/>
      <c r="K3099" s="257"/>
      <c r="L3099" s="255">
        <v>0</v>
      </c>
      <c r="M3099" s="201">
        <v>-61.67324117172825</v>
      </c>
      <c r="N3099" s="201">
        <v>427.19421835962959</v>
      </c>
      <c r="O3099" s="201">
        <v>41.094000000000001</v>
      </c>
      <c r="P3099" s="255">
        <v>41.094000000000001</v>
      </c>
      <c r="Q3099" s="255">
        <v>427.19421835962959</v>
      </c>
      <c r="R3099" s="255">
        <v>-61.67324117172825</v>
      </c>
      <c r="S3099" s="255">
        <v>476.9291244817864</v>
      </c>
      <c r="T3099" s="255">
        <v>476.9291244817864</v>
      </c>
      <c r="U3099" s="255"/>
      <c r="V3099" s="170">
        <v>408.45049461538656</v>
      </c>
    </row>
    <row r="3100" spans="1:22" x14ac:dyDescent="0.25">
      <c r="A3100">
        <v>0</v>
      </c>
      <c r="B3100" s="260"/>
      <c r="C3100" s="260"/>
      <c r="D3100" s="260"/>
      <c r="E3100" s="261"/>
      <c r="F3100" s="260" t="s">
        <v>619</v>
      </c>
      <c r="G3100" s="259"/>
      <c r="H3100" s="259" t="s">
        <v>1969</v>
      </c>
      <c r="I3100" s="258"/>
      <c r="J3100" s="255"/>
      <c r="K3100" s="257"/>
      <c r="L3100" s="255">
        <v>0.14528199999999999</v>
      </c>
      <c r="M3100" s="201">
        <v>-61.745882171728255</v>
      </c>
      <c r="N3100" s="201">
        <v>427.19421835962959</v>
      </c>
      <c r="O3100" s="201">
        <v>41.094000000000001</v>
      </c>
      <c r="P3100" s="255">
        <v>41.094000000000001</v>
      </c>
      <c r="Q3100" s="255">
        <v>427.19421835962959</v>
      </c>
      <c r="R3100" s="255">
        <v>-61.818523171728252</v>
      </c>
      <c r="S3100" s="255">
        <v>477.00176548178644</v>
      </c>
      <c r="T3100" s="255">
        <v>477.07440648178641</v>
      </c>
      <c r="U3100" s="255"/>
      <c r="V3100" s="170">
        <v>408.52313561538659</v>
      </c>
    </row>
    <row r="3101" spans="1:22" x14ac:dyDescent="0.25">
      <c r="A3101">
        <v>0</v>
      </c>
      <c r="B3101" s="260" t="s">
        <v>2084</v>
      </c>
      <c r="C3101" s="260" t="s">
        <v>2036</v>
      </c>
      <c r="D3101" s="260" t="s">
        <v>1973</v>
      </c>
      <c r="E3101" s="261">
        <v>4771</v>
      </c>
      <c r="F3101" s="260" t="s">
        <v>2154</v>
      </c>
      <c r="G3101" s="259" t="s">
        <v>4272</v>
      </c>
      <c r="H3101" s="259" t="s">
        <v>3482</v>
      </c>
      <c r="I3101" s="258"/>
      <c r="J3101" s="263"/>
      <c r="K3101" s="257"/>
      <c r="L3101" s="255">
        <v>0</v>
      </c>
      <c r="M3101" s="201">
        <v>-61.818523171728252</v>
      </c>
      <c r="N3101" s="201">
        <v>427.19421835962959</v>
      </c>
      <c r="O3101" s="201">
        <v>41.094000000000001</v>
      </c>
      <c r="P3101" s="255">
        <v>41.094000000000001</v>
      </c>
      <c r="Q3101" s="255">
        <v>427.19421835962959</v>
      </c>
      <c r="R3101" s="255">
        <v>-61.818523171728252</v>
      </c>
      <c r="S3101" s="255">
        <v>477.07440648178641</v>
      </c>
      <c r="T3101" s="255">
        <v>477.07440648178641</v>
      </c>
      <c r="U3101" s="255"/>
      <c r="V3101" s="170">
        <v>408.59577661538657</v>
      </c>
    </row>
    <row r="3102" spans="1:22" x14ac:dyDescent="0.25">
      <c r="A3102">
        <v>0</v>
      </c>
      <c r="B3102" s="260"/>
      <c r="C3102" s="260"/>
      <c r="D3102" s="260"/>
      <c r="E3102" s="261"/>
      <c r="F3102" s="260" t="s">
        <v>619</v>
      </c>
      <c r="G3102" s="259"/>
      <c r="H3102" s="259" t="s">
        <v>1969</v>
      </c>
      <c r="I3102" s="258"/>
      <c r="J3102" s="255"/>
      <c r="K3102" s="257"/>
      <c r="L3102" s="255">
        <v>0</v>
      </c>
      <c r="M3102" s="201">
        <v>-61.818523171728252</v>
      </c>
      <c r="N3102" s="201">
        <v>427.19421835962959</v>
      </c>
      <c r="O3102" s="201">
        <v>41.094000000000001</v>
      </c>
      <c r="P3102" s="255">
        <v>41.094000000000001</v>
      </c>
      <c r="Q3102" s="255">
        <v>427.19421835962959</v>
      </c>
      <c r="R3102" s="255">
        <v>-61.818523171728252</v>
      </c>
      <c r="S3102" s="255">
        <v>477.07440648178641</v>
      </c>
      <c r="T3102" s="255">
        <v>477.07440648178641</v>
      </c>
      <c r="U3102" s="255"/>
      <c r="V3102" s="170">
        <v>408.59577661538657</v>
      </c>
    </row>
    <row r="3103" spans="1:22" x14ac:dyDescent="0.25">
      <c r="A3103">
        <v>0</v>
      </c>
      <c r="B3103" s="260" t="s">
        <v>2084</v>
      </c>
      <c r="C3103" s="260" t="s">
        <v>2036</v>
      </c>
      <c r="D3103" s="260" t="s">
        <v>1990</v>
      </c>
      <c r="E3103" s="261">
        <v>4771</v>
      </c>
      <c r="F3103" s="260" t="s">
        <v>2153</v>
      </c>
      <c r="G3103" s="259" t="s">
        <v>1988</v>
      </c>
      <c r="H3103" s="259" t="s">
        <v>1987</v>
      </c>
      <c r="I3103" s="258"/>
      <c r="J3103" s="255"/>
      <c r="K3103" s="257"/>
      <c r="L3103" s="255">
        <v>0</v>
      </c>
      <c r="M3103" s="201">
        <v>-61.818523171728252</v>
      </c>
      <c r="N3103" s="201">
        <v>427.19421835962959</v>
      </c>
      <c r="O3103" s="201">
        <v>41.094000000000001</v>
      </c>
      <c r="P3103" s="255">
        <v>41.094000000000001</v>
      </c>
      <c r="Q3103" s="255">
        <v>427.19421835962959</v>
      </c>
      <c r="R3103" s="255">
        <v>-61.818523171728252</v>
      </c>
      <c r="S3103" s="255">
        <v>477.07440648178641</v>
      </c>
      <c r="T3103" s="255">
        <v>477.07440648178641</v>
      </c>
      <c r="U3103" s="255"/>
      <c r="V3103" s="170">
        <v>408.59577661538657</v>
      </c>
    </row>
    <row r="3104" spans="1:22" x14ac:dyDescent="0.25">
      <c r="A3104">
        <v>0</v>
      </c>
      <c r="B3104" s="260" t="s">
        <v>2084</v>
      </c>
      <c r="C3104" s="260" t="s">
        <v>2036</v>
      </c>
      <c r="D3104" s="260" t="s">
        <v>2152</v>
      </c>
      <c r="E3104" s="261">
        <v>4771</v>
      </c>
      <c r="F3104" s="260" t="s">
        <v>2151</v>
      </c>
      <c r="G3104" s="259" t="s">
        <v>2150</v>
      </c>
      <c r="H3104" s="259" t="s">
        <v>2149</v>
      </c>
      <c r="I3104" s="258"/>
      <c r="J3104" s="255"/>
      <c r="K3104" s="257"/>
      <c r="L3104" s="255">
        <v>0</v>
      </c>
      <c r="M3104" s="201">
        <v>-61.818523171728252</v>
      </c>
      <c r="N3104" s="201">
        <v>427.19421835962959</v>
      </c>
      <c r="O3104" s="201">
        <v>41.094000000000001</v>
      </c>
      <c r="P3104" s="255">
        <v>41.094000000000001</v>
      </c>
      <c r="Q3104" s="255">
        <v>427.19421835962959</v>
      </c>
      <c r="R3104" s="255">
        <v>-61.818523171728252</v>
      </c>
      <c r="S3104" s="255">
        <v>477.07440648178641</v>
      </c>
      <c r="T3104" s="255">
        <v>477.07440648178641</v>
      </c>
      <c r="U3104" s="255"/>
      <c r="V3104" s="201">
        <v>408.59577661538657</v>
      </c>
    </row>
    <row r="3105" spans="1:22" x14ac:dyDescent="0.25">
      <c r="A3105">
        <v>0</v>
      </c>
      <c r="B3105" s="260"/>
      <c r="C3105" s="260"/>
      <c r="D3105" s="260"/>
      <c r="E3105" s="261"/>
      <c r="F3105" s="260" t="s">
        <v>619</v>
      </c>
      <c r="G3105" s="259"/>
      <c r="H3105" s="259" t="s">
        <v>1962</v>
      </c>
      <c r="I3105" s="258"/>
      <c r="J3105" s="255"/>
      <c r="K3105" s="257"/>
      <c r="L3105" s="255">
        <v>0.13121600000000003</v>
      </c>
      <c r="M3105" s="201">
        <v>-61.884131171728257</v>
      </c>
      <c r="N3105" s="201">
        <v>427.19421835962959</v>
      </c>
      <c r="O3105" s="201">
        <v>41.094000000000001</v>
      </c>
      <c r="P3105" s="255">
        <v>41.094000000000001</v>
      </c>
      <c r="Q3105" s="255">
        <v>427.19421835962959</v>
      </c>
      <c r="R3105" s="255">
        <v>-61.949739171728254</v>
      </c>
      <c r="S3105" s="255">
        <v>477.14001448178641</v>
      </c>
      <c r="T3105" s="255">
        <v>477.20562248178641</v>
      </c>
      <c r="U3105" s="255"/>
      <c r="V3105" s="170">
        <v>408.66138461538657</v>
      </c>
    </row>
    <row r="3106" spans="1:22" x14ac:dyDescent="0.25">
      <c r="A3106">
        <v>0</v>
      </c>
      <c r="B3106" s="260"/>
      <c r="C3106" s="260"/>
      <c r="D3106" s="260"/>
      <c r="E3106" s="261"/>
      <c r="F3106" s="260" t="s">
        <v>619</v>
      </c>
      <c r="G3106" s="259"/>
      <c r="H3106" s="259"/>
      <c r="I3106" s="258"/>
      <c r="J3106" s="255"/>
      <c r="K3106" s="257"/>
      <c r="L3106" s="255">
        <v>0.593885</v>
      </c>
      <c r="M3106" s="201">
        <v>-62.246681671728254</v>
      </c>
      <c r="N3106" s="201">
        <v>427.19421835962959</v>
      </c>
      <c r="O3106" s="201">
        <v>41.094000000000001</v>
      </c>
      <c r="P3106" s="255">
        <v>41.094000000000001</v>
      </c>
      <c r="Q3106" s="255">
        <v>427.19421835962959</v>
      </c>
      <c r="R3106" s="255">
        <v>-62.543624171728254</v>
      </c>
      <c r="S3106" s="255">
        <v>477.50256498178641</v>
      </c>
      <c r="T3106" s="255">
        <v>477.79950748178641</v>
      </c>
      <c r="U3106" s="255" t="s">
        <v>1994</v>
      </c>
      <c r="V3106" s="170">
        <v>409.02393511538656</v>
      </c>
    </row>
    <row r="3107" spans="1:22" x14ac:dyDescent="0.25">
      <c r="A3107">
        <v>0</v>
      </c>
      <c r="B3107" s="260" t="s">
        <v>2084</v>
      </c>
      <c r="C3107" s="260" t="s">
        <v>2036</v>
      </c>
      <c r="D3107" s="260" t="s">
        <v>1961</v>
      </c>
      <c r="E3107" s="261">
        <v>4779</v>
      </c>
      <c r="F3107" s="260" t="s">
        <v>2148</v>
      </c>
      <c r="G3107" s="259" t="s">
        <v>1984</v>
      </c>
      <c r="H3107" s="259" t="s">
        <v>1958</v>
      </c>
      <c r="I3107" s="258">
        <v>50</v>
      </c>
      <c r="J3107" s="255"/>
      <c r="K3107" s="257"/>
      <c r="L3107" s="255">
        <v>0.2</v>
      </c>
      <c r="M3107" s="201">
        <v>-62.643624171728256</v>
      </c>
      <c r="N3107" s="201">
        <v>427.19421835962959</v>
      </c>
      <c r="O3107" s="201">
        <v>41.094000000000001</v>
      </c>
      <c r="P3107" s="255">
        <v>41.094000000000001</v>
      </c>
      <c r="Q3107" s="255">
        <v>427.19421835962959</v>
      </c>
      <c r="R3107" s="255">
        <v>-62.743624171728257</v>
      </c>
      <c r="S3107" s="255">
        <v>477.89950748178637</v>
      </c>
      <c r="T3107" s="255">
        <v>477.9995074817864</v>
      </c>
      <c r="U3107" s="265"/>
      <c r="V3107" s="170">
        <v>409.42087761538653</v>
      </c>
    </row>
    <row r="3108" spans="1:22" x14ac:dyDescent="0.25">
      <c r="A3108">
        <v>0</v>
      </c>
      <c r="B3108" s="260"/>
      <c r="C3108" s="260"/>
      <c r="D3108" s="260"/>
      <c r="E3108" s="261"/>
      <c r="F3108" s="260" t="s">
        <v>619</v>
      </c>
      <c r="G3108" s="259"/>
      <c r="H3108" s="259"/>
      <c r="I3108" s="258"/>
      <c r="J3108" s="255"/>
      <c r="K3108" s="257"/>
      <c r="L3108" s="255">
        <v>0.2</v>
      </c>
      <c r="M3108" s="201">
        <v>-62.843624171728258</v>
      </c>
      <c r="N3108" s="201">
        <v>427.19421835962959</v>
      </c>
      <c r="O3108" s="201">
        <v>41.094000000000001</v>
      </c>
      <c r="P3108" s="255">
        <v>41.094000000000001</v>
      </c>
      <c r="Q3108" s="255">
        <v>427.19421835962959</v>
      </c>
      <c r="R3108" s="255">
        <v>-62.94362417172826</v>
      </c>
      <c r="S3108" s="255">
        <v>478.09950748178636</v>
      </c>
      <c r="T3108" s="255">
        <v>478.19950748178638</v>
      </c>
      <c r="U3108" s="255"/>
      <c r="V3108" s="170">
        <v>409.62087761538652</v>
      </c>
    </row>
    <row r="3109" spans="1:22" x14ac:dyDescent="0.25">
      <c r="A3109">
        <v>0</v>
      </c>
      <c r="B3109" s="260" t="s">
        <v>2084</v>
      </c>
      <c r="C3109" s="260" t="s">
        <v>2036</v>
      </c>
      <c r="D3109" s="260" t="s">
        <v>1947</v>
      </c>
      <c r="E3109" s="261">
        <v>4783</v>
      </c>
      <c r="F3109" s="260" t="s">
        <v>2147</v>
      </c>
      <c r="G3109" s="259" t="s">
        <v>1982</v>
      </c>
      <c r="H3109" s="259" t="s">
        <v>1944</v>
      </c>
      <c r="I3109" s="258">
        <v>50</v>
      </c>
      <c r="J3109" s="255"/>
      <c r="K3109" s="257"/>
      <c r="L3109" s="255">
        <v>0.25</v>
      </c>
      <c r="M3109" s="201">
        <v>-63.06862417172826</v>
      </c>
      <c r="N3109" s="201">
        <v>427.19421835962959</v>
      </c>
      <c r="O3109" s="201">
        <v>41.094000000000001</v>
      </c>
      <c r="P3109" s="255">
        <v>41.094000000000001</v>
      </c>
      <c r="Q3109" s="255">
        <v>427.19421835962959</v>
      </c>
      <c r="R3109" s="255">
        <v>-63.19362417172826</v>
      </c>
      <c r="S3109" s="255">
        <v>478.32450748178638</v>
      </c>
      <c r="T3109" s="255">
        <v>478.44950748178638</v>
      </c>
      <c r="U3109" s="255"/>
      <c r="V3109" s="170">
        <v>409.84587761538654</v>
      </c>
    </row>
    <row r="3110" spans="1:22" x14ac:dyDescent="0.25">
      <c r="A3110">
        <v>0</v>
      </c>
      <c r="B3110" s="260"/>
      <c r="C3110" s="260"/>
      <c r="D3110" s="260"/>
      <c r="E3110" s="261"/>
      <c r="F3110" s="260"/>
      <c r="G3110" s="259"/>
      <c r="H3110" s="259"/>
      <c r="I3110" s="258"/>
      <c r="J3110" s="263"/>
      <c r="K3110" s="257"/>
      <c r="L3110" s="255">
        <v>1.204575</v>
      </c>
      <c r="M3110" s="201">
        <v>-63.795911671728263</v>
      </c>
      <c r="N3110" s="201">
        <v>427.19421835962959</v>
      </c>
      <c r="O3110" s="201">
        <v>41.094000000000001</v>
      </c>
      <c r="P3110" s="255">
        <v>41.094000000000001</v>
      </c>
      <c r="Q3110" s="255">
        <v>427.19421835962959</v>
      </c>
      <c r="R3110" s="255">
        <v>-64.398199171728265</v>
      </c>
      <c r="S3110" s="255">
        <v>479.05179498178637</v>
      </c>
      <c r="T3110" s="255">
        <v>479.65408248178636</v>
      </c>
      <c r="U3110" s="255" t="s">
        <v>1994</v>
      </c>
      <c r="V3110" s="170">
        <v>410.57316511538653</v>
      </c>
    </row>
    <row r="3111" spans="1:22" x14ac:dyDescent="0.25">
      <c r="A3111">
        <v>0</v>
      </c>
      <c r="B3111" s="260" t="s">
        <v>2084</v>
      </c>
      <c r="C3111" s="260" t="s">
        <v>2036</v>
      </c>
      <c r="D3111" s="260" t="s">
        <v>1973</v>
      </c>
      <c r="E3111" s="261">
        <v>4797</v>
      </c>
      <c r="F3111" s="260" t="s">
        <v>2146</v>
      </c>
      <c r="G3111" s="259" t="s">
        <v>4272</v>
      </c>
      <c r="H3111" s="259" t="s">
        <v>4291</v>
      </c>
      <c r="I3111" s="258"/>
      <c r="J3111" s="255"/>
      <c r="K3111" s="257"/>
      <c r="L3111" s="255">
        <v>0</v>
      </c>
      <c r="M3111" s="201">
        <v>-64.398199171728265</v>
      </c>
      <c r="N3111" s="201">
        <v>427.19421835962959</v>
      </c>
      <c r="O3111" s="201">
        <v>41.094000000000001</v>
      </c>
      <c r="P3111" s="255">
        <v>41.094000000000001</v>
      </c>
      <c r="Q3111" s="255">
        <v>427.19421835962959</v>
      </c>
      <c r="R3111" s="255">
        <v>-64.398199171728265</v>
      </c>
      <c r="S3111" s="255">
        <v>479.65408248178636</v>
      </c>
      <c r="T3111" s="255">
        <v>479.65408248178636</v>
      </c>
      <c r="U3111" s="255"/>
      <c r="V3111" s="222">
        <v>411.17545261538652</v>
      </c>
    </row>
    <row r="3112" spans="1:22" x14ac:dyDescent="0.25">
      <c r="A3112">
        <v>0</v>
      </c>
      <c r="B3112" s="260" t="s">
        <v>2084</v>
      </c>
      <c r="C3112" s="260" t="s">
        <v>2036</v>
      </c>
      <c r="D3112" s="260" t="s">
        <v>1990</v>
      </c>
      <c r="E3112" s="261">
        <v>4797</v>
      </c>
      <c r="F3112" s="260" t="s">
        <v>2145</v>
      </c>
      <c r="G3112" s="259" t="s">
        <v>1988</v>
      </c>
      <c r="H3112" s="259" t="s">
        <v>1987</v>
      </c>
      <c r="I3112" s="258"/>
      <c r="J3112" s="255"/>
      <c r="K3112" s="257"/>
      <c r="L3112" s="255">
        <v>0</v>
      </c>
      <c r="M3112" s="201">
        <v>-64.398199171728265</v>
      </c>
      <c r="N3112" s="201">
        <v>427.19421835962959</v>
      </c>
      <c r="O3112" s="201">
        <v>41.094000000000001</v>
      </c>
      <c r="P3112" s="255">
        <v>41.094000000000001</v>
      </c>
      <c r="Q3112" s="255">
        <v>427.19421835962959</v>
      </c>
      <c r="R3112" s="255">
        <v>-64.398199171728265</v>
      </c>
      <c r="S3112" s="255">
        <v>479.65408248178636</v>
      </c>
      <c r="T3112" s="255">
        <v>479.65408248178636</v>
      </c>
      <c r="U3112" s="255"/>
      <c r="V3112" s="225">
        <v>411.17545261538652</v>
      </c>
    </row>
    <row r="3113" spans="1:22" x14ac:dyDescent="0.25">
      <c r="A3113">
        <v>0</v>
      </c>
      <c r="B3113" s="260" t="s">
        <v>2084</v>
      </c>
      <c r="C3113" s="260" t="s">
        <v>2036</v>
      </c>
      <c r="D3113" s="260" t="s">
        <v>1509</v>
      </c>
      <c r="E3113" s="285">
        <v>4799</v>
      </c>
      <c r="F3113" s="260" t="s">
        <v>1877</v>
      </c>
      <c r="G3113" s="259" t="s">
        <v>4302</v>
      </c>
      <c r="H3113" s="259" t="s">
        <v>4383</v>
      </c>
      <c r="I3113" s="258"/>
      <c r="J3113" s="255"/>
      <c r="K3113" s="257"/>
      <c r="L3113" s="255">
        <v>0.79542500000000005</v>
      </c>
      <c r="M3113" s="201">
        <v>-64.795911671728263</v>
      </c>
      <c r="N3113" s="201">
        <v>427.19421835962959</v>
      </c>
      <c r="O3113" s="201">
        <v>41.094000000000001</v>
      </c>
      <c r="P3113" s="255">
        <v>41.094000000000001</v>
      </c>
      <c r="Q3113" s="255">
        <v>427.19421835962959</v>
      </c>
      <c r="R3113" s="255">
        <v>-65.19362417172826</v>
      </c>
      <c r="S3113" s="255">
        <v>480.05179498178637</v>
      </c>
      <c r="T3113" s="255">
        <v>480.44950748178638</v>
      </c>
      <c r="U3113" s="255" t="s">
        <v>1994</v>
      </c>
      <c r="V3113" s="222">
        <v>411.57316511538653</v>
      </c>
    </row>
    <row r="3114" spans="1:22" x14ac:dyDescent="0.25">
      <c r="A3114">
        <v>0</v>
      </c>
      <c r="B3114" s="260" t="s">
        <v>2084</v>
      </c>
      <c r="C3114" s="260" t="s">
        <v>2036</v>
      </c>
      <c r="D3114" s="260" t="s">
        <v>1956</v>
      </c>
      <c r="E3114" s="261">
        <v>4806</v>
      </c>
      <c r="F3114" s="260" t="s">
        <v>2144</v>
      </c>
      <c r="G3114" s="259" t="s">
        <v>1982</v>
      </c>
      <c r="H3114" s="259" t="s">
        <v>1953</v>
      </c>
      <c r="I3114" s="258">
        <v>50</v>
      </c>
      <c r="J3114" s="255"/>
      <c r="K3114" s="257"/>
      <c r="L3114" s="255">
        <v>0.25</v>
      </c>
      <c r="M3114" s="201">
        <v>-65.31862417172826</v>
      </c>
      <c r="N3114" s="201">
        <v>427.19421835962959</v>
      </c>
      <c r="O3114" s="201">
        <v>41.094000000000001</v>
      </c>
      <c r="P3114" s="255">
        <v>41.094000000000001</v>
      </c>
      <c r="Q3114" s="255">
        <v>427.19421835962959</v>
      </c>
      <c r="R3114" s="255">
        <v>-65.44362417172826</v>
      </c>
      <c r="S3114" s="255">
        <v>480.57450748178638</v>
      </c>
      <c r="T3114" s="255">
        <v>480.69950748178638</v>
      </c>
      <c r="U3114" s="255"/>
      <c r="V3114" s="170">
        <v>412.09587761538654</v>
      </c>
    </row>
    <row r="3115" spans="1:22" x14ac:dyDescent="0.25">
      <c r="A3115">
        <v>0</v>
      </c>
      <c r="B3115" s="260"/>
      <c r="C3115" s="260"/>
      <c r="D3115" s="260"/>
      <c r="E3115" s="261"/>
      <c r="F3115" s="260"/>
      <c r="G3115" s="259"/>
      <c r="H3115" s="259"/>
      <c r="I3115" s="258"/>
      <c r="J3115" s="263"/>
      <c r="K3115" s="257"/>
      <c r="L3115" s="255">
        <v>2.011584</v>
      </c>
      <c r="M3115" s="201">
        <v>-66.449416171728259</v>
      </c>
      <c r="N3115" s="201">
        <v>427.19421835962959</v>
      </c>
      <c r="O3115" s="201">
        <v>41.094000000000001</v>
      </c>
      <c r="P3115" s="255">
        <v>41.094000000000001</v>
      </c>
      <c r="Q3115" s="255">
        <v>427.19421835962959</v>
      </c>
      <c r="R3115" s="255">
        <v>-67.455208171728259</v>
      </c>
      <c r="S3115" s="255">
        <v>481.70529948178643</v>
      </c>
      <c r="T3115" s="255">
        <v>482.71109148178641</v>
      </c>
      <c r="U3115" s="255"/>
      <c r="V3115" s="170">
        <v>413.22666961538658</v>
      </c>
    </row>
    <row r="3116" spans="1:22" x14ac:dyDescent="0.25">
      <c r="A3116">
        <v>0</v>
      </c>
      <c r="B3116" s="260" t="s">
        <v>2084</v>
      </c>
      <c r="C3116" s="260" t="s">
        <v>2036</v>
      </c>
      <c r="D3116" s="260" t="s">
        <v>1973</v>
      </c>
      <c r="E3116" s="261">
        <v>4827</v>
      </c>
      <c r="F3116" s="260" t="s">
        <v>2143</v>
      </c>
      <c r="G3116" s="259" t="s">
        <v>4272</v>
      </c>
      <c r="H3116" s="259" t="s">
        <v>4291</v>
      </c>
      <c r="I3116" s="258"/>
      <c r="J3116" s="255"/>
      <c r="K3116" s="257"/>
      <c r="L3116" s="255">
        <v>0</v>
      </c>
      <c r="M3116" s="201">
        <v>-67.455208171728259</v>
      </c>
      <c r="N3116" s="201">
        <v>427.19421835962959</v>
      </c>
      <c r="O3116" s="201">
        <v>41.094000000000001</v>
      </c>
      <c r="P3116" s="255">
        <v>41.094000000000001</v>
      </c>
      <c r="Q3116" s="255">
        <v>427.19421835962959</v>
      </c>
      <c r="R3116" s="255">
        <v>-67.455208171728259</v>
      </c>
      <c r="S3116" s="255">
        <v>482.71109148178641</v>
      </c>
      <c r="T3116" s="255">
        <v>482.71109148178641</v>
      </c>
      <c r="U3116" s="255"/>
      <c r="V3116" s="222">
        <v>414.23246161538657</v>
      </c>
    </row>
    <row r="3117" spans="1:22" x14ac:dyDescent="0.25">
      <c r="A3117">
        <v>0</v>
      </c>
      <c r="B3117" s="260" t="s">
        <v>2084</v>
      </c>
      <c r="C3117" s="260" t="s">
        <v>2036</v>
      </c>
      <c r="D3117" s="260" t="s">
        <v>1990</v>
      </c>
      <c r="E3117" s="261">
        <v>4827</v>
      </c>
      <c r="F3117" s="260" t="s">
        <v>2142</v>
      </c>
      <c r="G3117" s="259" t="s">
        <v>1988</v>
      </c>
      <c r="H3117" s="259" t="s">
        <v>1987</v>
      </c>
      <c r="I3117" s="258"/>
      <c r="J3117" s="255"/>
      <c r="K3117" s="257"/>
      <c r="L3117" s="255">
        <v>0</v>
      </c>
      <c r="M3117" s="201">
        <v>-67.455208171728259</v>
      </c>
      <c r="N3117" s="201">
        <v>427.19421835962959</v>
      </c>
      <c r="O3117" s="201">
        <v>41.094000000000001</v>
      </c>
      <c r="P3117" s="255">
        <v>41.094000000000001</v>
      </c>
      <c r="Q3117" s="255">
        <v>427.19421835962959</v>
      </c>
      <c r="R3117" s="255">
        <v>-67.455208171728259</v>
      </c>
      <c r="S3117" s="255">
        <v>482.71109148178641</v>
      </c>
      <c r="T3117" s="255">
        <v>482.71109148178641</v>
      </c>
      <c r="U3117" s="255"/>
      <c r="V3117" s="222">
        <v>414.23246161538657</v>
      </c>
    </row>
    <row r="3118" spans="1:22" x14ac:dyDescent="0.25">
      <c r="A3118">
        <v>0</v>
      </c>
      <c r="B3118" s="260"/>
      <c r="C3118" s="260"/>
      <c r="D3118" s="260"/>
      <c r="E3118" s="261"/>
      <c r="F3118" s="260"/>
      <c r="G3118" s="259"/>
      <c r="H3118" s="259"/>
      <c r="I3118" s="258"/>
      <c r="J3118" s="263"/>
      <c r="K3118" s="257"/>
      <c r="L3118" s="255">
        <v>1.2913969999999997</v>
      </c>
      <c r="M3118" s="201">
        <v>-68.100906671728268</v>
      </c>
      <c r="N3118" s="201">
        <v>427.19421835962959</v>
      </c>
      <c r="O3118" s="201">
        <v>41.094000000000001</v>
      </c>
      <c r="P3118" s="255">
        <v>41.094000000000001</v>
      </c>
      <c r="Q3118" s="255">
        <v>427.19421835962959</v>
      </c>
      <c r="R3118" s="255">
        <v>-68.746605171728262</v>
      </c>
      <c r="S3118" s="255">
        <v>483.35678998178645</v>
      </c>
      <c r="T3118" s="255">
        <v>484.00248848178643</v>
      </c>
      <c r="U3118" s="255" t="s">
        <v>1994</v>
      </c>
      <c r="V3118" s="222">
        <v>414.87816011538661</v>
      </c>
    </row>
    <row r="3119" spans="1:22" x14ac:dyDescent="0.25">
      <c r="A3119">
        <v>0</v>
      </c>
      <c r="B3119" s="260" t="s">
        <v>2084</v>
      </c>
      <c r="C3119" s="260" t="s">
        <v>2036</v>
      </c>
      <c r="D3119" s="260" t="s">
        <v>1961</v>
      </c>
      <c r="E3119" s="261">
        <v>4841</v>
      </c>
      <c r="F3119" s="260" t="s">
        <v>2141</v>
      </c>
      <c r="G3119" s="259" t="s">
        <v>1984</v>
      </c>
      <c r="H3119" s="259" t="s">
        <v>1958</v>
      </c>
      <c r="I3119" s="258">
        <v>50</v>
      </c>
      <c r="J3119" s="255"/>
      <c r="K3119" s="257"/>
      <c r="L3119" s="255">
        <v>0.2</v>
      </c>
      <c r="M3119" s="201">
        <v>-68.846605171728271</v>
      </c>
      <c r="N3119" s="201">
        <v>427.19421835962959</v>
      </c>
      <c r="O3119" s="201">
        <v>41.094000000000001</v>
      </c>
      <c r="P3119" s="255">
        <v>41.094000000000001</v>
      </c>
      <c r="Q3119" s="255">
        <v>427.19421835962959</v>
      </c>
      <c r="R3119" s="255">
        <v>-68.946605171728265</v>
      </c>
      <c r="S3119" s="255">
        <v>484.10248848178639</v>
      </c>
      <c r="T3119" s="255">
        <v>484.20248848178642</v>
      </c>
      <c r="U3119" s="255"/>
      <c r="V3119" s="222">
        <v>415.62385861538655</v>
      </c>
    </row>
    <row r="3120" spans="1:22" x14ac:dyDescent="0.25">
      <c r="A3120">
        <v>0</v>
      </c>
      <c r="B3120" s="268"/>
      <c r="C3120" s="268"/>
      <c r="D3120" s="268"/>
      <c r="E3120" s="269"/>
      <c r="F3120" s="268" t="s">
        <v>619</v>
      </c>
      <c r="G3120" s="267"/>
      <c r="H3120" s="267"/>
      <c r="I3120" s="266"/>
      <c r="J3120" s="263"/>
      <c r="K3120" s="257"/>
      <c r="L3120" s="255">
        <v>0.13319900000000001</v>
      </c>
      <c r="M3120" s="201">
        <v>-69.013204671728261</v>
      </c>
      <c r="N3120" s="201">
        <v>427.19421835962959</v>
      </c>
      <c r="O3120" s="201">
        <v>41.094000000000001</v>
      </c>
      <c r="P3120" s="255">
        <v>41.094000000000001</v>
      </c>
      <c r="Q3120" s="255">
        <v>427.19421835962959</v>
      </c>
      <c r="R3120" s="255">
        <v>-69.07980417172827</v>
      </c>
      <c r="S3120" s="255">
        <v>484.26908798178641</v>
      </c>
      <c r="T3120" s="255">
        <v>484.33568748178641</v>
      </c>
      <c r="U3120" s="255" t="s">
        <v>1994</v>
      </c>
      <c r="V3120" s="170">
        <v>415.79045811538657</v>
      </c>
    </row>
    <row r="3121" spans="1:22" x14ac:dyDescent="0.25">
      <c r="A3121">
        <v>0</v>
      </c>
      <c r="B3121" s="260" t="s">
        <v>2084</v>
      </c>
      <c r="C3121" s="260" t="s">
        <v>2036</v>
      </c>
      <c r="D3121" s="260" t="s">
        <v>111</v>
      </c>
      <c r="E3121" s="261">
        <v>4843</v>
      </c>
      <c r="F3121" s="260" t="s">
        <v>1572</v>
      </c>
      <c r="G3121" s="259" t="s">
        <v>4287</v>
      </c>
      <c r="H3121" s="259" t="s">
        <v>1951</v>
      </c>
      <c r="I3121" s="258">
        <v>47.5</v>
      </c>
      <c r="J3121" s="255"/>
      <c r="K3121" s="257"/>
      <c r="L3121" s="255">
        <v>0.02</v>
      </c>
      <c r="M3121" s="201">
        <v>-69.089804171728275</v>
      </c>
      <c r="N3121" s="201">
        <v>427.19421835962959</v>
      </c>
      <c r="O3121" s="201">
        <v>41.094000000000001</v>
      </c>
      <c r="P3121" s="255">
        <v>41.094000000000001</v>
      </c>
      <c r="Q3121" s="255">
        <v>427.19421835962959</v>
      </c>
      <c r="R3121" s="255">
        <v>-69.099804171728266</v>
      </c>
      <c r="S3121" s="255">
        <v>484.3456874817864</v>
      </c>
      <c r="T3121" s="255">
        <v>484.35568748178639</v>
      </c>
      <c r="U3121" s="255" t="s">
        <v>2077</v>
      </c>
      <c r="V3121" s="222">
        <v>415.86705761538656</v>
      </c>
    </row>
    <row r="3122" spans="1:22" x14ac:dyDescent="0.25">
      <c r="A3122">
        <v>0</v>
      </c>
      <c r="B3122" s="268"/>
      <c r="C3122" s="268"/>
      <c r="D3122" s="268"/>
      <c r="E3122" s="269"/>
      <c r="F3122" s="268"/>
      <c r="G3122" s="267"/>
      <c r="H3122" s="267"/>
      <c r="I3122" s="266"/>
      <c r="J3122" s="255"/>
      <c r="K3122" s="257"/>
      <c r="L3122" s="255">
        <v>4.7820000000000001E-2</v>
      </c>
      <c r="M3122" s="201">
        <v>-69.123714171728267</v>
      </c>
      <c r="N3122" s="201">
        <v>427.19421835962959</v>
      </c>
      <c r="O3122" s="201">
        <v>41.094000000000001</v>
      </c>
      <c r="P3122" s="255">
        <v>41.094000000000001</v>
      </c>
      <c r="Q3122" s="255">
        <v>427.19421835962959</v>
      </c>
      <c r="R3122" s="255">
        <v>-69.147624171728268</v>
      </c>
      <c r="S3122" s="255">
        <v>484.37959748178639</v>
      </c>
      <c r="T3122" s="255">
        <v>484.40350748178639</v>
      </c>
      <c r="U3122" s="255" t="s">
        <v>1994</v>
      </c>
      <c r="V3122" s="170">
        <v>415.90096761538655</v>
      </c>
    </row>
    <row r="3123" spans="1:22" x14ac:dyDescent="0.25">
      <c r="A3123">
        <v>0</v>
      </c>
      <c r="B3123" s="260" t="s">
        <v>2084</v>
      </c>
      <c r="C3123" s="260" t="s">
        <v>2036</v>
      </c>
      <c r="D3123" s="260" t="s">
        <v>1947</v>
      </c>
      <c r="E3123" s="261">
        <v>4845</v>
      </c>
      <c r="F3123" s="260" t="s">
        <v>2140</v>
      </c>
      <c r="G3123" s="259" t="s">
        <v>1982</v>
      </c>
      <c r="H3123" s="259" t="s">
        <v>1944</v>
      </c>
      <c r="I3123" s="258">
        <v>50</v>
      </c>
      <c r="J3123" s="255"/>
      <c r="K3123" s="257"/>
      <c r="L3123" s="255">
        <v>0.25</v>
      </c>
      <c r="M3123" s="201">
        <v>-69.272624171728268</v>
      </c>
      <c r="N3123" s="201">
        <v>427.19421835962959</v>
      </c>
      <c r="O3123" s="201">
        <v>41.094000000000001</v>
      </c>
      <c r="P3123" s="255">
        <v>41.094000000000001</v>
      </c>
      <c r="Q3123" s="255">
        <v>427.19421835962959</v>
      </c>
      <c r="R3123" s="255">
        <v>-69.397624171728268</v>
      </c>
      <c r="S3123" s="255">
        <v>484.52850748178639</v>
      </c>
      <c r="T3123" s="255">
        <v>484.65350748178639</v>
      </c>
      <c r="U3123" s="255"/>
      <c r="V3123" s="170">
        <v>416.04987761538655</v>
      </c>
    </row>
    <row r="3124" spans="1:22" x14ac:dyDescent="0.25">
      <c r="A3124">
        <v>0</v>
      </c>
      <c r="B3124" s="260"/>
      <c r="C3124" s="260"/>
      <c r="D3124" s="260"/>
      <c r="E3124" s="261"/>
      <c r="F3124" s="260" t="s">
        <v>619</v>
      </c>
      <c r="G3124" s="259"/>
      <c r="H3124" s="259"/>
      <c r="I3124" s="258"/>
      <c r="J3124" s="263"/>
      <c r="K3124" s="257"/>
      <c r="L3124" s="255">
        <v>1.5</v>
      </c>
      <c r="M3124" s="201">
        <v>-70.147624171728268</v>
      </c>
      <c r="N3124" s="201">
        <v>427.19421835962959</v>
      </c>
      <c r="O3124" s="201">
        <v>41.094000000000001</v>
      </c>
      <c r="P3124" s="255">
        <v>41.094000000000001</v>
      </c>
      <c r="Q3124" s="255">
        <v>427.19421835962959</v>
      </c>
      <c r="R3124" s="255">
        <v>-70.897624171728268</v>
      </c>
      <c r="S3124" s="255">
        <v>485.40350748178639</v>
      </c>
      <c r="T3124" s="255">
        <v>486.15350748178639</v>
      </c>
      <c r="U3124" s="255"/>
      <c r="V3124" s="170">
        <v>416.92487761538655</v>
      </c>
    </row>
    <row r="3125" spans="1:22" x14ac:dyDescent="0.25">
      <c r="A3125">
        <v>0</v>
      </c>
      <c r="B3125" s="260" t="s">
        <v>2084</v>
      </c>
      <c r="C3125" s="260" t="s">
        <v>2036</v>
      </c>
      <c r="D3125" s="260" t="s">
        <v>1973</v>
      </c>
      <c r="E3125" s="261">
        <v>4862</v>
      </c>
      <c r="F3125" s="260" t="s">
        <v>1600</v>
      </c>
      <c r="G3125" s="259" t="s">
        <v>4272</v>
      </c>
      <c r="H3125" s="259" t="s">
        <v>4291</v>
      </c>
      <c r="I3125" s="258"/>
      <c r="J3125" s="255"/>
      <c r="K3125" s="257"/>
      <c r="L3125" s="255">
        <v>0</v>
      </c>
      <c r="M3125" s="201">
        <v>-70.897624171728268</v>
      </c>
      <c r="N3125" s="201">
        <v>427.19421835962959</v>
      </c>
      <c r="O3125" s="201">
        <v>41.094000000000001</v>
      </c>
      <c r="P3125" s="255">
        <v>41.094000000000001</v>
      </c>
      <c r="Q3125" s="255">
        <v>427.19421835962959</v>
      </c>
      <c r="R3125" s="255">
        <v>-70.897624171728268</v>
      </c>
      <c r="S3125" s="255">
        <v>486.15350748178639</v>
      </c>
      <c r="T3125" s="255">
        <v>486.15350748178639</v>
      </c>
      <c r="U3125" s="255"/>
      <c r="V3125" s="222">
        <v>417.67487761538655</v>
      </c>
    </row>
    <row r="3126" spans="1:22" x14ac:dyDescent="0.25">
      <c r="A3126">
        <v>0</v>
      </c>
      <c r="B3126" s="260" t="s">
        <v>2084</v>
      </c>
      <c r="C3126" s="260" t="s">
        <v>2036</v>
      </c>
      <c r="D3126" s="260" t="s">
        <v>1990</v>
      </c>
      <c r="E3126" s="261">
        <v>4862</v>
      </c>
      <c r="F3126" s="260" t="s">
        <v>2139</v>
      </c>
      <c r="G3126" s="259" t="s">
        <v>1988</v>
      </c>
      <c r="H3126" s="259" t="s">
        <v>1987</v>
      </c>
      <c r="I3126" s="258"/>
      <c r="J3126" s="255"/>
      <c r="K3126" s="257"/>
      <c r="L3126" s="255">
        <v>0</v>
      </c>
      <c r="M3126" s="201">
        <v>-70.897624171728268</v>
      </c>
      <c r="N3126" s="201">
        <v>427.19421835962959</v>
      </c>
      <c r="O3126" s="201">
        <v>41.094000000000001</v>
      </c>
      <c r="P3126" s="255">
        <v>41.094000000000001</v>
      </c>
      <c r="Q3126" s="255">
        <v>427.19421835962959</v>
      </c>
      <c r="R3126" s="255">
        <v>-70.897624171728268</v>
      </c>
      <c r="S3126" s="255">
        <v>486.15350748178639</v>
      </c>
      <c r="T3126" s="255">
        <v>486.15350748178639</v>
      </c>
      <c r="U3126" s="255"/>
      <c r="V3126" s="222">
        <v>417.67487761538655</v>
      </c>
    </row>
    <row r="3127" spans="1:22" x14ac:dyDescent="0.25">
      <c r="A3127">
        <v>0</v>
      </c>
      <c r="B3127" s="260"/>
      <c r="C3127" s="260"/>
      <c r="D3127" s="260"/>
      <c r="E3127" s="261"/>
      <c r="F3127" s="260"/>
      <c r="G3127" s="259"/>
      <c r="H3127" s="259"/>
      <c r="I3127" s="258"/>
      <c r="J3127" s="255"/>
      <c r="K3127" s="257"/>
      <c r="L3127" s="255">
        <v>0.5</v>
      </c>
      <c r="M3127" s="201">
        <v>-71.147624171728268</v>
      </c>
      <c r="N3127" s="201">
        <v>427.19421835962959</v>
      </c>
      <c r="O3127" s="201">
        <v>41.094000000000001</v>
      </c>
      <c r="P3127" s="255">
        <v>41.094000000000001</v>
      </c>
      <c r="Q3127" s="255">
        <v>427.19421835962959</v>
      </c>
      <c r="R3127" s="255">
        <v>-71.397624171728268</v>
      </c>
      <c r="S3127" s="255">
        <v>486.40350748178639</v>
      </c>
      <c r="T3127" s="255">
        <v>486.65350748178639</v>
      </c>
      <c r="U3127" s="255"/>
      <c r="V3127" s="222">
        <v>417.92487761538655</v>
      </c>
    </row>
    <row r="3128" spans="1:22" x14ac:dyDescent="0.25">
      <c r="A3128">
        <v>0</v>
      </c>
      <c r="B3128" s="260" t="s">
        <v>2084</v>
      </c>
      <c r="C3128" s="260" t="s">
        <v>2036</v>
      </c>
      <c r="D3128" s="260" t="s">
        <v>1956</v>
      </c>
      <c r="E3128" s="261">
        <v>4868</v>
      </c>
      <c r="F3128" s="260" t="s">
        <v>2138</v>
      </c>
      <c r="G3128" s="259" t="s">
        <v>1982</v>
      </c>
      <c r="H3128" s="259" t="s">
        <v>1953</v>
      </c>
      <c r="I3128" s="258">
        <v>50</v>
      </c>
      <c r="J3128" s="255"/>
      <c r="K3128" s="257"/>
      <c r="L3128" s="255">
        <v>0.25</v>
      </c>
      <c r="M3128" s="201">
        <v>-71.522624171728268</v>
      </c>
      <c r="N3128" s="201">
        <v>427.19421835962959</v>
      </c>
      <c r="O3128" s="201">
        <v>41.094000000000001</v>
      </c>
      <c r="P3128" s="255">
        <v>41.094000000000001</v>
      </c>
      <c r="Q3128" s="255">
        <v>427.19421835962959</v>
      </c>
      <c r="R3128" s="255">
        <v>-71.647624171728268</v>
      </c>
      <c r="S3128" s="255">
        <v>486.77850748178639</v>
      </c>
      <c r="T3128" s="255">
        <v>486.90350748178639</v>
      </c>
      <c r="U3128" s="255"/>
      <c r="V3128" s="222">
        <v>418.29987761538655</v>
      </c>
    </row>
    <row r="3129" spans="1:22" x14ac:dyDescent="0.25">
      <c r="A3129">
        <v>0</v>
      </c>
      <c r="B3129" s="260"/>
      <c r="C3129" s="260"/>
      <c r="D3129" s="260"/>
      <c r="E3129" s="261"/>
      <c r="F3129" s="260" t="s">
        <v>619</v>
      </c>
      <c r="G3129" s="259"/>
      <c r="H3129" s="259"/>
      <c r="I3129" s="258"/>
      <c r="J3129" s="263"/>
      <c r="K3129" s="257"/>
      <c r="L3129" s="255">
        <v>0.12643199999999988</v>
      </c>
      <c r="M3129" s="201">
        <v>-71.710840171728265</v>
      </c>
      <c r="N3129" s="201">
        <v>427.19421835962959</v>
      </c>
      <c r="O3129" s="201">
        <v>41.094000000000001</v>
      </c>
      <c r="P3129" s="255">
        <v>41.094000000000001</v>
      </c>
      <c r="Q3129" s="255">
        <v>427.19421835962959</v>
      </c>
      <c r="R3129" s="255">
        <v>-71.774056171728262</v>
      </c>
      <c r="S3129" s="255">
        <v>486.9667234817864</v>
      </c>
      <c r="T3129" s="255">
        <v>487.02993948178641</v>
      </c>
      <c r="U3129" s="255" t="s">
        <v>1994</v>
      </c>
      <c r="V3129" s="170">
        <v>418.48809361538656</v>
      </c>
    </row>
    <row r="3130" spans="1:22" x14ac:dyDescent="0.25">
      <c r="A3130">
        <v>0</v>
      </c>
      <c r="B3130" s="260" t="s">
        <v>2084</v>
      </c>
      <c r="C3130" s="260" t="s">
        <v>2036</v>
      </c>
      <c r="D3130" s="260" t="s">
        <v>1981</v>
      </c>
      <c r="E3130" s="261">
        <v>4871</v>
      </c>
      <c r="F3130" s="260" t="s">
        <v>2137</v>
      </c>
      <c r="G3130" s="259" t="s">
        <v>1979</v>
      </c>
      <c r="H3130" s="259" t="s">
        <v>1978</v>
      </c>
      <c r="I3130" s="258">
        <v>63</v>
      </c>
      <c r="J3130" s="255"/>
      <c r="K3130" s="257"/>
      <c r="L3130" s="255">
        <v>7.4999999999999997E-2</v>
      </c>
      <c r="M3130" s="201">
        <v>-71.811556171728256</v>
      </c>
      <c r="N3130" s="201">
        <v>427.19421835962959</v>
      </c>
      <c r="O3130" s="201">
        <v>41.094000000000001</v>
      </c>
      <c r="P3130" s="255">
        <v>41.094000000000001</v>
      </c>
      <c r="Q3130" s="255">
        <v>427.19421835962959</v>
      </c>
      <c r="R3130" s="255">
        <v>-71.849056171728265</v>
      </c>
      <c r="S3130" s="255">
        <v>487.06743948178638</v>
      </c>
      <c r="T3130" s="255">
        <v>487.1049394817864</v>
      </c>
      <c r="U3130" s="255"/>
      <c r="V3130" s="170">
        <v>418.58880961538654</v>
      </c>
    </row>
    <row r="3131" spans="1:22" x14ac:dyDescent="0.25">
      <c r="A3131">
        <v>0</v>
      </c>
      <c r="B3131" s="260"/>
      <c r="C3131" s="260"/>
      <c r="D3131" s="260"/>
      <c r="E3131" s="261"/>
      <c r="F3131" s="260"/>
      <c r="G3131" s="259"/>
      <c r="H3131" s="259"/>
      <c r="I3131" s="258"/>
      <c r="J3131" s="255"/>
      <c r="K3131" s="257"/>
      <c r="L3131" s="255">
        <v>1.348068</v>
      </c>
      <c r="M3131" s="201">
        <v>-72.523090171728256</v>
      </c>
      <c r="N3131" s="201">
        <v>427.19421835962959</v>
      </c>
      <c r="O3131" s="201">
        <v>41.094000000000001</v>
      </c>
      <c r="P3131" s="255">
        <v>41.094000000000001</v>
      </c>
      <c r="Q3131" s="255">
        <v>427.19421835962959</v>
      </c>
      <c r="R3131" s="255">
        <v>-73.197124171728262</v>
      </c>
      <c r="S3131" s="255">
        <v>487.77897348178641</v>
      </c>
      <c r="T3131" s="255">
        <v>488.45300748178641</v>
      </c>
      <c r="U3131" s="255" t="s">
        <v>1994</v>
      </c>
      <c r="V3131" s="170">
        <v>419.30034361538657</v>
      </c>
    </row>
    <row r="3132" spans="1:22" x14ac:dyDescent="0.25">
      <c r="A3132">
        <v>0</v>
      </c>
      <c r="B3132" s="260"/>
      <c r="C3132" s="260"/>
      <c r="D3132" s="260"/>
      <c r="E3132" s="261"/>
      <c r="F3132" s="260" t="s">
        <v>619</v>
      </c>
      <c r="G3132" s="259"/>
      <c r="H3132" s="259" t="s">
        <v>1962</v>
      </c>
      <c r="I3132" s="258"/>
      <c r="J3132" s="263"/>
      <c r="K3132" s="257"/>
      <c r="L3132" s="255">
        <v>0.17915300000000001</v>
      </c>
      <c r="M3132" s="201">
        <v>-73.286700671728255</v>
      </c>
      <c r="N3132" s="201">
        <v>427.19421835962959</v>
      </c>
      <c r="O3132" s="201">
        <v>41.094000000000001</v>
      </c>
      <c r="P3132" s="255">
        <v>41.094000000000001</v>
      </c>
      <c r="Q3132" s="255">
        <v>427.19421835962959</v>
      </c>
      <c r="R3132" s="255">
        <v>-73.376277171728262</v>
      </c>
      <c r="S3132" s="255">
        <v>488.54258398178638</v>
      </c>
      <c r="T3132" s="255">
        <v>488.6321604817864</v>
      </c>
      <c r="U3132" s="255" t="s">
        <v>1994</v>
      </c>
      <c r="V3132" s="170">
        <v>420.06395411538654</v>
      </c>
    </row>
    <row r="3133" spans="1:22" x14ac:dyDescent="0.25">
      <c r="A3133">
        <v>0</v>
      </c>
      <c r="B3133" s="260" t="s">
        <v>2084</v>
      </c>
      <c r="C3133" s="260" t="s">
        <v>2036</v>
      </c>
      <c r="D3133" s="260" t="s">
        <v>111</v>
      </c>
      <c r="E3133" s="261">
        <v>4886</v>
      </c>
      <c r="F3133" s="260" t="s">
        <v>1573</v>
      </c>
      <c r="G3133" s="259" t="s">
        <v>4288</v>
      </c>
      <c r="H3133" s="259" t="s">
        <v>1951</v>
      </c>
      <c r="I3133" s="258"/>
      <c r="J3133" s="255"/>
      <c r="K3133" s="257"/>
      <c r="L3133" s="255">
        <v>0</v>
      </c>
      <c r="M3133" s="201">
        <v>-73.376277171728262</v>
      </c>
      <c r="N3133" s="201">
        <v>427.19421835962959</v>
      </c>
      <c r="O3133" s="201">
        <v>41.094000000000001</v>
      </c>
      <c r="P3133" s="255">
        <v>41.094000000000001</v>
      </c>
      <c r="Q3133" s="255">
        <v>427.19421835962959</v>
      </c>
      <c r="R3133" s="255">
        <v>-73.376277171728262</v>
      </c>
      <c r="S3133" s="255">
        <v>488.6321604817864</v>
      </c>
      <c r="T3133" s="255">
        <v>488.6321604817864</v>
      </c>
      <c r="U3133" s="255"/>
      <c r="V3133" s="170">
        <v>420.15353061538656</v>
      </c>
    </row>
    <row r="3134" spans="1:22" x14ac:dyDescent="0.25">
      <c r="A3134">
        <v>0</v>
      </c>
      <c r="B3134" s="260"/>
      <c r="C3134" s="260"/>
      <c r="D3134" s="260"/>
      <c r="E3134" s="261"/>
      <c r="F3134" s="260" t="s">
        <v>619</v>
      </c>
      <c r="G3134" s="259"/>
      <c r="H3134" s="259" t="s">
        <v>1969</v>
      </c>
      <c r="I3134" s="258"/>
      <c r="J3134" s="263"/>
      <c r="K3134" s="257"/>
      <c r="L3134" s="255">
        <v>0.14528199999999999</v>
      </c>
      <c r="M3134" s="201">
        <v>-73.448918171728252</v>
      </c>
      <c r="N3134" s="201">
        <v>427.19421835962959</v>
      </c>
      <c r="O3134" s="201">
        <v>41.094000000000001</v>
      </c>
      <c r="P3134" s="255">
        <v>41.094000000000001</v>
      </c>
      <c r="Q3134" s="255">
        <v>427.19421835962959</v>
      </c>
      <c r="R3134" s="255">
        <v>-73.521559171728256</v>
      </c>
      <c r="S3134" s="255">
        <v>488.70480148178643</v>
      </c>
      <c r="T3134" s="255">
        <v>488.77744248178641</v>
      </c>
      <c r="U3134" s="255"/>
      <c r="V3134" s="170">
        <v>420.22617161538659</v>
      </c>
    </row>
    <row r="3135" spans="1:22" x14ac:dyDescent="0.25">
      <c r="A3135">
        <v>0</v>
      </c>
      <c r="B3135" s="260" t="s">
        <v>2084</v>
      </c>
      <c r="C3135" s="260" t="s">
        <v>2036</v>
      </c>
      <c r="D3135" s="260" t="s">
        <v>2087</v>
      </c>
      <c r="E3135" s="261">
        <v>4888</v>
      </c>
      <c r="F3135" s="260" t="s">
        <v>2136</v>
      </c>
      <c r="G3135" s="259"/>
      <c r="H3135" s="259" t="s">
        <v>2085</v>
      </c>
      <c r="I3135" s="258"/>
      <c r="J3135" s="255"/>
      <c r="K3135" s="257"/>
      <c r="L3135" s="255">
        <v>0</v>
      </c>
      <c r="M3135" s="201">
        <v>-73.521559171728256</v>
      </c>
      <c r="N3135" s="201">
        <v>427.19421835962959</v>
      </c>
      <c r="O3135" s="201">
        <v>41.094000000000001</v>
      </c>
      <c r="P3135" s="255">
        <v>41.094000000000001</v>
      </c>
      <c r="Q3135" s="255">
        <v>427.19421835962959</v>
      </c>
      <c r="R3135" s="255">
        <v>-73.521559171728256</v>
      </c>
      <c r="S3135" s="255">
        <v>488.77744248178641</v>
      </c>
      <c r="T3135" s="255">
        <v>488.77744248178641</v>
      </c>
      <c r="U3135" s="255"/>
      <c r="V3135" s="170">
        <v>420.29881261538657</v>
      </c>
    </row>
    <row r="3136" spans="1:22" x14ac:dyDescent="0.25">
      <c r="A3136">
        <v>0</v>
      </c>
      <c r="B3136" s="260"/>
      <c r="C3136" s="260"/>
      <c r="D3136" s="260"/>
      <c r="E3136" s="261"/>
      <c r="F3136" s="260" t="s">
        <v>619</v>
      </c>
      <c r="G3136" s="259"/>
      <c r="H3136" s="259" t="s">
        <v>1969</v>
      </c>
      <c r="I3136" s="258"/>
      <c r="J3136" s="255"/>
      <c r="K3136" s="257"/>
      <c r="L3136" s="255">
        <v>0</v>
      </c>
      <c r="M3136" s="201">
        <v>-73.521559171728256</v>
      </c>
      <c r="N3136" s="201">
        <v>427.19421835962959</v>
      </c>
      <c r="O3136" s="201">
        <v>41.094000000000001</v>
      </c>
      <c r="P3136" s="255">
        <v>41.094000000000001</v>
      </c>
      <c r="Q3136" s="255">
        <v>427.19421835962959</v>
      </c>
      <c r="R3136" s="255">
        <v>-73.521559171728256</v>
      </c>
      <c r="S3136" s="255">
        <v>488.77744248178641</v>
      </c>
      <c r="T3136" s="255">
        <v>488.77744248178641</v>
      </c>
      <c r="U3136" s="255"/>
      <c r="V3136" s="170">
        <v>420.29881261538657</v>
      </c>
    </row>
    <row r="3137" spans="1:22" x14ac:dyDescent="0.25">
      <c r="A3137">
        <v>0</v>
      </c>
      <c r="B3137" s="260" t="s">
        <v>2084</v>
      </c>
      <c r="C3137" s="260" t="s">
        <v>2036</v>
      </c>
      <c r="D3137" s="260" t="s">
        <v>1990</v>
      </c>
      <c r="E3137" s="261">
        <v>4888</v>
      </c>
      <c r="F3137" s="260" t="s">
        <v>2135</v>
      </c>
      <c r="G3137" s="259" t="s">
        <v>1988</v>
      </c>
      <c r="H3137" s="259" t="s">
        <v>1987</v>
      </c>
      <c r="I3137" s="258"/>
      <c r="J3137" s="255"/>
      <c r="K3137" s="257"/>
      <c r="L3137" s="255">
        <v>0</v>
      </c>
      <c r="M3137" s="201">
        <v>-73.521559171728256</v>
      </c>
      <c r="N3137" s="201">
        <v>427.19421835962959</v>
      </c>
      <c r="O3137" s="201">
        <v>41.094000000000001</v>
      </c>
      <c r="P3137" s="255">
        <v>41.094000000000001</v>
      </c>
      <c r="Q3137" s="255">
        <v>427.19421835962959</v>
      </c>
      <c r="R3137" s="255">
        <v>-73.521559171728256</v>
      </c>
      <c r="S3137" s="255">
        <v>488.77744248178641</v>
      </c>
      <c r="T3137" s="255">
        <v>488.77744248178641</v>
      </c>
      <c r="U3137" s="255"/>
      <c r="V3137" s="170">
        <v>420.29881261538657</v>
      </c>
    </row>
    <row r="3138" spans="1:22" x14ac:dyDescent="0.25">
      <c r="A3138">
        <v>0</v>
      </c>
      <c r="B3138" s="260"/>
      <c r="C3138" s="260"/>
      <c r="D3138" s="260"/>
      <c r="E3138" s="261"/>
      <c r="F3138" s="260" t="s">
        <v>619</v>
      </c>
      <c r="G3138" s="259"/>
      <c r="H3138" s="259" t="s">
        <v>1962</v>
      </c>
      <c r="I3138" s="258"/>
      <c r="J3138" s="255"/>
      <c r="K3138" s="257"/>
      <c r="L3138" s="255">
        <v>0.13121600000000003</v>
      </c>
      <c r="M3138" s="201">
        <v>-73.587167171728254</v>
      </c>
      <c r="N3138" s="201">
        <v>427.19421835962959</v>
      </c>
      <c r="O3138" s="201">
        <v>41.094000000000001</v>
      </c>
      <c r="P3138" s="255">
        <v>41.094000000000001</v>
      </c>
      <c r="Q3138" s="255">
        <v>427.19421835962959</v>
      </c>
      <c r="R3138" s="255">
        <v>-73.652775171728251</v>
      </c>
      <c r="S3138" s="255">
        <v>488.84305048178641</v>
      </c>
      <c r="T3138" s="255">
        <v>488.9086584817864</v>
      </c>
      <c r="U3138" s="255"/>
      <c r="V3138" s="170">
        <v>420.36442061538656</v>
      </c>
    </row>
    <row r="3139" spans="1:22" x14ac:dyDescent="0.25">
      <c r="A3139">
        <v>0</v>
      </c>
      <c r="B3139" s="260" t="s">
        <v>2084</v>
      </c>
      <c r="C3139" s="260" t="s">
        <v>2036</v>
      </c>
      <c r="D3139" s="260" t="s">
        <v>1509</v>
      </c>
      <c r="E3139" s="261">
        <v>4895</v>
      </c>
      <c r="F3139" s="260" t="s">
        <v>1878</v>
      </c>
      <c r="G3139" s="259" t="s">
        <v>4302</v>
      </c>
      <c r="H3139" s="259" t="s">
        <v>4383</v>
      </c>
      <c r="I3139" s="258"/>
      <c r="J3139" s="255"/>
      <c r="K3139" s="257"/>
      <c r="L3139" s="255">
        <v>1.2988490000000001</v>
      </c>
      <c r="M3139" s="201">
        <v>-74.30219967172826</v>
      </c>
      <c r="N3139" s="201">
        <v>427.19421835962959</v>
      </c>
      <c r="O3139" s="201">
        <v>41.094000000000001</v>
      </c>
      <c r="P3139" s="255">
        <v>41.094000000000001</v>
      </c>
      <c r="Q3139" s="255">
        <v>427.19421835962959</v>
      </c>
      <c r="R3139" s="255">
        <v>-74.951624171728255</v>
      </c>
      <c r="S3139" s="255">
        <v>489.55808298178641</v>
      </c>
      <c r="T3139" s="255">
        <v>490.20750748178642</v>
      </c>
      <c r="U3139" s="255" t="s">
        <v>1994</v>
      </c>
      <c r="V3139" s="170">
        <v>421.07945311538657</v>
      </c>
    </row>
    <row r="3140" spans="1:22" x14ac:dyDescent="0.25">
      <c r="A3140">
        <v>0</v>
      </c>
      <c r="B3140" s="260" t="s">
        <v>2084</v>
      </c>
      <c r="C3140" s="260" t="s">
        <v>2036</v>
      </c>
      <c r="D3140" s="260" t="s">
        <v>1961</v>
      </c>
      <c r="E3140" s="261">
        <v>4903</v>
      </c>
      <c r="F3140" s="260" t="s">
        <v>2134</v>
      </c>
      <c r="G3140" s="259" t="s">
        <v>1984</v>
      </c>
      <c r="H3140" s="259" t="s">
        <v>1958</v>
      </c>
      <c r="I3140" s="258">
        <v>50</v>
      </c>
      <c r="J3140" s="255"/>
      <c r="K3140" s="257"/>
      <c r="L3140" s="255">
        <v>0.2</v>
      </c>
      <c r="M3140" s="201">
        <v>-75.051624171728264</v>
      </c>
      <c r="N3140" s="201">
        <v>427.19421835962959</v>
      </c>
      <c r="O3140" s="201">
        <v>41.094000000000001</v>
      </c>
      <c r="P3140" s="255">
        <v>41.094000000000001</v>
      </c>
      <c r="Q3140" s="255">
        <v>427.19421835962959</v>
      </c>
      <c r="R3140" s="255">
        <v>-75.151624171728258</v>
      </c>
      <c r="S3140" s="255">
        <v>490.30750748178639</v>
      </c>
      <c r="T3140" s="255">
        <v>490.40750748178641</v>
      </c>
      <c r="U3140" s="265"/>
      <c r="V3140" s="170">
        <v>421.82887761538655</v>
      </c>
    </row>
    <row r="3141" spans="1:22" x14ac:dyDescent="0.25">
      <c r="A3141">
        <v>0</v>
      </c>
      <c r="B3141" s="260"/>
      <c r="C3141" s="260"/>
      <c r="D3141" s="260"/>
      <c r="E3141" s="261"/>
      <c r="F3141" s="260" t="s">
        <v>619</v>
      </c>
      <c r="G3141" s="259"/>
      <c r="H3141" s="259"/>
      <c r="I3141" s="258"/>
      <c r="J3141" s="255"/>
      <c r="K3141" s="257"/>
      <c r="L3141" s="255">
        <v>0.2</v>
      </c>
      <c r="M3141" s="201">
        <v>-75.251624171728253</v>
      </c>
      <c r="N3141" s="201">
        <v>427.19421835962959</v>
      </c>
      <c r="O3141" s="201">
        <v>41.094000000000001</v>
      </c>
      <c r="P3141" s="255">
        <v>41.094000000000001</v>
      </c>
      <c r="Q3141" s="255">
        <v>427.19421835962959</v>
      </c>
      <c r="R3141" s="255">
        <v>-75.351624171728261</v>
      </c>
      <c r="S3141" s="255">
        <v>490.50750748178638</v>
      </c>
      <c r="T3141" s="255">
        <v>490.6075074817864</v>
      </c>
      <c r="U3141" s="255"/>
      <c r="V3141" s="170">
        <v>422.02887761538653</v>
      </c>
    </row>
    <row r="3142" spans="1:22" x14ac:dyDescent="0.25">
      <c r="A3142">
        <v>0</v>
      </c>
      <c r="B3142" s="260" t="s">
        <v>2084</v>
      </c>
      <c r="C3142" s="260" t="s">
        <v>2036</v>
      </c>
      <c r="D3142" s="260" t="s">
        <v>1947</v>
      </c>
      <c r="E3142" s="261">
        <v>4907</v>
      </c>
      <c r="F3142" s="260" t="s">
        <v>2133</v>
      </c>
      <c r="G3142" s="259" t="s">
        <v>1982</v>
      </c>
      <c r="H3142" s="259" t="s">
        <v>1944</v>
      </c>
      <c r="I3142" s="258">
        <v>50</v>
      </c>
      <c r="J3142" s="255"/>
      <c r="K3142" s="257"/>
      <c r="L3142" s="255">
        <v>0.25</v>
      </c>
      <c r="M3142" s="201">
        <v>-75.476624171728261</v>
      </c>
      <c r="N3142" s="201">
        <v>427.19421835962959</v>
      </c>
      <c r="O3142" s="201">
        <v>41.094000000000001</v>
      </c>
      <c r="P3142" s="255">
        <v>41.094000000000001</v>
      </c>
      <c r="Q3142" s="255">
        <v>427.19421835962959</v>
      </c>
      <c r="R3142" s="255">
        <v>-75.601624171728261</v>
      </c>
      <c r="S3142" s="255">
        <v>490.7325074817864</v>
      </c>
      <c r="T3142" s="255">
        <v>490.8575074817864</v>
      </c>
      <c r="U3142" s="255"/>
      <c r="V3142" s="170">
        <v>422.25387761538656</v>
      </c>
    </row>
    <row r="3143" spans="1:22" x14ac:dyDescent="0.25">
      <c r="A3143">
        <v>0</v>
      </c>
      <c r="B3143" s="260"/>
      <c r="C3143" s="260"/>
      <c r="D3143" s="260"/>
      <c r="E3143" s="261"/>
      <c r="F3143" s="260" t="s">
        <v>619</v>
      </c>
      <c r="G3143" s="259"/>
      <c r="H3143" s="259"/>
      <c r="I3143" s="258"/>
      <c r="J3143" s="255"/>
      <c r="K3143" s="257"/>
      <c r="L3143" s="255">
        <v>2</v>
      </c>
      <c r="M3143" s="201">
        <v>-76.601624171728261</v>
      </c>
      <c r="N3143" s="201">
        <v>427.19421835962959</v>
      </c>
      <c r="O3143" s="201">
        <v>41.094000000000001</v>
      </c>
      <c r="P3143" s="255">
        <v>41.094000000000001</v>
      </c>
      <c r="Q3143" s="255">
        <v>427.19421835962959</v>
      </c>
      <c r="R3143" s="255">
        <v>-77.601624171728261</v>
      </c>
      <c r="S3143" s="255">
        <v>491.8575074817864</v>
      </c>
      <c r="T3143" s="255">
        <v>492.8575074817864</v>
      </c>
      <c r="U3143" s="255"/>
      <c r="V3143" s="170">
        <v>423.37887761538656</v>
      </c>
    </row>
    <row r="3144" spans="1:22" x14ac:dyDescent="0.25">
      <c r="A3144">
        <v>0</v>
      </c>
      <c r="B3144" s="260" t="s">
        <v>2084</v>
      </c>
      <c r="C3144" s="260" t="s">
        <v>2036</v>
      </c>
      <c r="D3144" s="260" t="s">
        <v>1956</v>
      </c>
      <c r="E3144" s="261">
        <v>4930</v>
      </c>
      <c r="F3144" s="260" t="s">
        <v>2132</v>
      </c>
      <c r="G3144" s="259" t="s">
        <v>1982</v>
      </c>
      <c r="H3144" s="259" t="s">
        <v>1953</v>
      </c>
      <c r="I3144" s="258">
        <v>50</v>
      </c>
      <c r="J3144" s="255"/>
      <c r="K3144" s="257"/>
      <c r="L3144" s="255">
        <v>0.25</v>
      </c>
      <c r="M3144" s="201">
        <v>-77.726624171728261</v>
      </c>
      <c r="N3144" s="201">
        <v>427.19421835962959</v>
      </c>
      <c r="O3144" s="201">
        <v>41.094000000000001</v>
      </c>
      <c r="P3144" s="255">
        <v>41.094000000000001</v>
      </c>
      <c r="Q3144" s="255">
        <v>427.19421835962959</v>
      </c>
      <c r="R3144" s="255">
        <v>-77.851624171728261</v>
      </c>
      <c r="S3144" s="255">
        <v>492.9825074817864</v>
      </c>
      <c r="T3144" s="255">
        <v>493.1075074817864</v>
      </c>
      <c r="U3144" s="265"/>
      <c r="V3144" s="170">
        <v>424.50387761538656</v>
      </c>
    </row>
    <row r="3145" spans="1:22" x14ac:dyDescent="0.25">
      <c r="A3145">
        <v>0</v>
      </c>
      <c r="B3145" s="260"/>
      <c r="C3145" s="260"/>
      <c r="D3145" s="260"/>
      <c r="E3145" s="261"/>
      <c r="F3145" s="260"/>
      <c r="G3145" s="259"/>
      <c r="H3145" s="259"/>
      <c r="I3145" s="258"/>
      <c r="J3145" s="255"/>
      <c r="K3145" s="257"/>
      <c r="L3145" s="255">
        <v>1.5495000000000001</v>
      </c>
      <c r="M3145" s="201">
        <v>-78.626374171728258</v>
      </c>
      <c r="N3145" s="201">
        <v>427.19421835962959</v>
      </c>
      <c r="O3145" s="201">
        <v>41.094000000000001</v>
      </c>
      <c r="P3145" s="255">
        <v>41.094000000000001</v>
      </c>
      <c r="Q3145" s="255">
        <v>427.19421835962959</v>
      </c>
      <c r="R3145" s="255">
        <v>-79.401124171728256</v>
      </c>
      <c r="S3145" s="255">
        <v>493.88225748178644</v>
      </c>
      <c r="T3145" s="255">
        <v>494.65700748178642</v>
      </c>
      <c r="U3145" s="265"/>
      <c r="V3145" s="170">
        <v>425.4036276153866</v>
      </c>
    </row>
    <row r="3146" spans="1:22" x14ac:dyDescent="0.25">
      <c r="A3146">
        <v>0</v>
      </c>
      <c r="B3146" s="260"/>
      <c r="C3146" s="260"/>
      <c r="D3146" s="260"/>
      <c r="E3146" s="261"/>
      <c r="F3146" s="260" t="s">
        <v>619</v>
      </c>
      <c r="G3146" s="259"/>
      <c r="H3146" s="259"/>
      <c r="I3146" s="258"/>
      <c r="J3146" s="255"/>
      <c r="K3146" s="257"/>
      <c r="L3146" s="255">
        <v>9.6000000000000002E-2</v>
      </c>
      <c r="M3146" s="201">
        <v>-79.449124171728258</v>
      </c>
      <c r="N3146" s="201">
        <v>427.19421835962959</v>
      </c>
      <c r="O3146" s="201">
        <v>41.094000000000001</v>
      </c>
      <c r="P3146" s="255">
        <v>41.094000000000001</v>
      </c>
      <c r="Q3146" s="255">
        <v>427.19421835962959</v>
      </c>
      <c r="R3146" s="255">
        <v>-79.49712417172826</v>
      </c>
      <c r="S3146" s="255">
        <v>494.70500748178642</v>
      </c>
      <c r="T3146" s="255">
        <v>494.75300748178643</v>
      </c>
      <c r="U3146" s="265"/>
      <c r="V3146" s="201">
        <v>426.22637761538658</v>
      </c>
    </row>
    <row r="3147" spans="1:22" x14ac:dyDescent="0.25">
      <c r="A3147">
        <v>0</v>
      </c>
      <c r="B3147" s="260"/>
      <c r="C3147" s="260"/>
      <c r="D3147" s="260"/>
      <c r="E3147" s="261"/>
      <c r="F3147" s="260" t="s">
        <v>619</v>
      </c>
      <c r="G3147" s="259"/>
      <c r="H3147" s="259"/>
      <c r="I3147" s="258"/>
      <c r="J3147" s="255"/>
      <c r="K3147" s="257"/>
      <c r="L3147" s="255">
        <v>0</v>
      </c>
      <c r="M3147" s="201">
        <v>-79.49712417172826</v>
      </c>
      <c r="N3147" s="201">
        <v>427.19421835962959</v>
      </c>
      <c r="O3147" s="201">
        <v>41.094000000000001</v>
      </c>
      <c r="P3147" s="255">
        <v>41.094000000000001</v>
      </c>
      <c r="Q3147" s="255">
        <v>427.19421835962959</v>
      </c>
      <c r="R3147" s="255">
        <v>-79.49712417172826</v>
      </c>
      <c r="S3147" s="255">
        <v>494.75300748178643</v>
      </c>
      <c r="T3147" s="255">
        <v>494.75300748178643</v>
      </c>
      <c r="U3147" s="265"/>
      <c r="V3147" s="201">
        <v>426.27437761538658</v>
      </c>
    </row>
    <row r="3148" spans="1:22" x14ac:dyDescent="0.25">
      <c r="A3148">
        <v>0</v>
      </c>
      <c r="B3148" s="260"/>
      <c r="C3148" s="260"/>
      <c r="D3148" s="260"/>
      <c r="E3148" s="261"/>
      <c r="F3148" s="260" t="s">
        <v>619</v>
      </c>
      <c r="G3148" s="259"/>
      <c r="H3148" s="259" t="s">
        <v>1962</v>
      </c>
      <c r="I3148" s="258"/>
      <c r="J3148" s="255"/>
      <c r="K3148" s="257"/>
      <c r="L3148" s="255">
        <v>9.4E-2</v>
      </c>
      <c r="M3148" s="201">
        <v>-79.544124171728257</v>
      </c>
      <c r="N3148" s="201">
        <v>427.19421835962959</v>
      </c>
      <c r="O3148" s="201">
        <v>41.094000000000001</v>
      </c>
      <c r="P3148" s="255">
        <v>41.094000000000001</v>
      </c>
      <c r="Q3148" s="255">
        <v>427.19421835962959</v>
      </c>
      <c r="R3148" s="255">
        <v>-79.591124171728254</v>
      </c>
      <c r="S3148" s="255">
        <v>494.80000748178639</v>
      </c>
      <c r="T3148" s="255">
        <v>494.84700748178642</v>
      </c>
      <c r="U3148" s="265"/>
      <c r="V3148" s="201">
        <v>426.32137761538655</v>
      </c>
    </row>
    <row r="3149" spans="1:22" x14ac:dyDescent="0.25">
      <c r="A3149">
        <v>0</v>
      </c>
      <c r="B3149" s="260" t="s">
        <v>2084</v>
      </c>
      <c r="C3149" s="260" t="s">
        <v>2036</v>
      </c>
      <c r="D3149" s="260" t="s">
        <v>2087</v>
      </c>
      <c r="E3149" s="261">
        <v>4948</v>
      </c>
      <c r="F3149" s="260" t="s">
        <v>2131</v>
      </c>
      <c r="G3149" s="259"/>
      <c r="H3149" s="259" t="s">
        <v>2085</v>
      </c>
      <c r="I3149" s="258"/>
      <c r="J3149" s="255"/>
      <c r="K3149" s="257"/>
      <c r="L3149" s="255">
        <v>0</v>
      </c>
      <c r="M3149" s="201">
        <v>-79.591124171728254</v>
      </c>
      <c r="N3149" s="201">
        <v>427.19421835962959</v>
      </c>
      <c r="O3149" s="201">
        <v>41.094000000000001</v>
      </c>
      <c r="P3149" s="255">
        <v>41.094000000000001</v>
      </c>
      <c r="Q3149" s="255">
        <v>427.19421835962959</v>
      </c>
      <c r="R3149" s="255">
        <v>-79.591124171728254</v>
      </c>
      <c r="S3149" s="255">
        <v>494.84700748178642</v>
      </c>
      <c r="T3149" s="255">
        <v>494.84700748178642</v>
      </c>
      <c r="U3149" s="265"/>
      <c r="V3149" s="201">
        <v>426.36837761538658</v>
      </c>
    </row>
    <row r="3150" spans="1:22" x14ac:dyDescent="0.25">
      <c r="A3150">
        <v>0</v>
      </c>
      <c r="B3150" s="260"/>
      <c r="C3150" s="260"/>
      <c r="D3150" s="260"/>
      <c r="E3150" s="261"/>
      <c r="F3150" s="260" t="s">
        <v>619</v>
      </c>
      <c r="G3150" s="259"/>
      <c r="H3150" s="259" t="s">
        <v>2100</v>
      </c>
      <c r="I3150" s="258"/>
      <c r="J3150" s="263"/>
      <c r="K3150" s="257"/>
      <c r="L3150" s="255">
        <v>5.9999999999921227E-6</v>
      </c>
      <c r="M3150" s="201">
        <v>-79.59112717172826</v>
      </c>
      <c r="N3150" s="201">
        <v>427.19421835962959</v>
      </c>
      <c r="O3150" s="201">
        <v>41.094000000000001</v>
      </c>
      <c r="P3150" s="255">
        <v>41.094000000000001</v>
      </c>
      <c r="Q3150" s="255">
        <v>427.19421835962959</v>
      </c>
      <c r="R3150" s="255">
        <v>-79.591130171728253</v>
      </c>
      <c r="S3150" s="255">
        <v>494.84701048178641</v>
      </c>
      <c r="T3150" s="255">
        <v>494.84701348178641</v>
      </c>
      <c r="U3150" s="255" t="s">
        <v>1994</v>
      </c>
      <c r="V3150" s="201">
        <v>426.36838061538657</v>
      </c>
    </row>
    <row r="3151" spans="1:22" x14ac:dyDescent="0.25">
      <c r="A3151">
        <v>0</v>
      </c>
      <c r="B3151" s="260" t="s">
        <v>2084</v>
      </c>
      <c r="C3151" s="260" t="s">
        <v>2036</v>
      </c>
      <c r="D3151" s="260" t="s">
        <v>1990</v>
      </c>
      <c r="E3151" s="261">
        <v>4948</v>
      </c>
      <c r="F3151" s="260" t="s">
        <v>2130</v>
      </c>
      <c r="G3151" s="259" t="s">
        <v>1988</v>
      </c>
      <c r="H3151" s="259" t="s">
        <v>1987</v>
      </c>
      <c r="I3151" s="258"/>
      <c r="J3151" s="255"/>
      <c r="K3151" s="257"/>
      <c r="L3151" s="255">
        <v>0</v>
      </c>
      <c r="M3151" s="201">
        <v>-79.591130171728253</v>
      </c>
      <c r="N3151" s="201">
        <v>427.19421835962959</v>
      </c>
      <c r="O3151" s="201">
        <v>41.094000000000001</v>
      </c>
      <c r="P3151" s="255">
        <v>41.094000000000001</v>
      </c>
      <c r="Q3151" s="255">
        <v>427.19421835962959</v>
      </c>
      <c r="R3151" s="255">
        <v>-79.591130171728253</v>
      </c>
      <c r="S3151" s="255">
        <v>494.84701348178641</v>
      </c>
      <c r="T3151" s="255">
        <v>494.84701348178641</v>
      </c>
      <c r="U3151" s="265"/>
      <c r="V3151" s="201">
        <v>426.36838361538656</v>
      </c>
    </row>
    <row r="3152" spans="1:22" x14ac:dyDescent="0.25">
      <c r="A3152">
        <v>0</v>
      </c>
      <c r="B3152" s="260"/>
      <c r="C3152" s="260"/>
      <c r="D3152" s="260"/>
      <c r="E3152" s="261"/>
      <c r="F3152" s="260" t="s">
        <v>619</v>
      </c>
      <c r="G3152" s="259"/>
      <c r="H3152" s="259" t="s">
        <v>1962</v>
      </c>
      <c r="I3152" s="258"/>
      <c r="J3152" s="255"/>
      <c r="K3152" s="257"/>
      <c r="L3152" s="255">
        <v>0.189994</v>
      </c>
      <c r="M3152" s="201">
        <v>-79.686127171728259</v>
      </c>
      <c r="N3152" s="201">
        <v>427.19421835962959</v>
      </c>
      <c r="O3152" s="201">
        <v>41.094000000000001</v>
      </c>
      <c r="P3152" s="255">
        <v>41.094000000000001</v>
      </c>
      <c r="Q3152" s="255">
        <v>427.19421835962959</v>
      </c>
      <c r="R3152" s="255">
        <v>-79.781124171728251</v>
      </c>
      <c r="S3152" s="255">
        <v>494.94201048178644</v>
      </c>
      <c r="T3152" s="255">
        <v>495.03700748178642</v>
      </c>
      <c r="U3152" s="255" t="s">
        <v>1994</v>
      </c>
      <c r="V3152" s="201">
        <v>426.4633806153866</v>
      </c>
    </row>
    <row r="3153" spans="1:22" x14ac:dyDescent="0.25">
      <c r="A3153">
        <v>0</v>
      </c>
      <c r="B3153" s="260"/>
      <c r="C3153" s="260"/>
      <c r="D3153" s="260"/>
      <c r="E3153" s="261"/>
      <c r="F3153" s="260"/>
      <c r="G3153" s="259"/>
      <c r="H3153" s="259"/>
      <c r="I3153" s="258"/>
      <c r="J3153" s="263"/>
      <c r="K3153" s="257"/>
      <c r="L3153" s="255">
        <v>1.373481</v>
      </c>
      <c r="M3153" s="201">
        <v>-80.46786467172825</v>
      </c>
      <c r="N3153" s="201">
        <v>427.19421835962959</v>
      </c>
      <c r="O3153" s="201">
        <v>41.094000000000001</v>
      </c>
      <c r="P3153" s="255">
        <v>41.094000000000001</v>
      </c>
      <c r="Q3153" s="255">
        <v>427.19421835962959</v>
      </c>
      <c r="R3153" s="255">
        <v>-81.15460517172825</v>
      </c>
      <c r="S3153" s="255">
        <v>495.72374798178646</v>
      </c>
      <c r="T3153" s="255">
        <v>496.41048848178644</v>
      </c>
      <c r="U3153" s="255" t="s">
        <v>1994</v>
      </c>
      <c r="V3153" s="201">
        <v>427.24511811538662</v>
      </c>
    </row>
    <row r="3154" spans="1:22" x14ac:dyDescent="0.25">
      <c r="A3154">
        <v>0</v>
      </c>
      <c r="B3154" s="260" t="s">
        <v>2084</v>
      </c>
      <c r="C3154" s="260" t="s">
        <v>2036</v>
      </c>
      <c r="D3154" s="260" t="s">
        <v>1961</v>
      </c>
      <c r="E3154" s="261">
        <v>4965</v>
      </c>
      <c r="F3154" s="260" t="s">
        <v>2129</v>
      </c>
      <c r="G3154" s="259" t="s">
        <v>1984</v>
      </c>
      <c r="H3154" s="259" t="s">
        <v>1958</v>
      </c>
      <c r="I3154" s="258">
        <v>50</v>
      </c>
      <c r="J3154" s="255"/>
      <c r="K3154" s="257"/>
      <c r="L3154" s="255">
        <v>0.2</v>
      </c>
      <c r="M3154" s="201">
        <v>-81.254605171728258</v>
      </c>
      <c r="N3154" s="201">
        <v>427.19421835962959</v>
      </c>
      <c r="O3154" s="201">
        <v>41.094000000000001</v>
      </c>
      <c r="P3154" s="255">
        <v>41.094000000000001</v>
      </c>
      <c r="Q3154" s="255">
        <v>427.19421835962959</v>
      </c>
      <c r="R3154" s="255">
        <v>-81.354605171728252</v>
      </c>
      <c r="S3154" s="255">
        <v>496.51048848178641</v>
      </c>
      <c r="T3154" s="255">
        <v>496.61048848178643</v>
      </c>
      <c r="U3154" s="265"/>
      <c r="V3154" s="170">
        <v>428.03185861538657</v>
      </c>
    </row>
    <row r="3155" spans="1:22" x14ac:dyDescent="0.25">
      <c r="A3155">
        <v>0</v>
      </c>
      <c r="B3155" s="260"/>
      <c r="C3155" s="260"/>
      <c r="D3155" s="260"/>
      <c r="E3155" s="261"/>
      <c r="F3155" s="260" t="s">
        <v>619</v>
      </c>
      <c r="G3155" s="259"/>
      <c r="H3155" s="259"/>
      <c r="I3155" s="258"/>
      <c r="J3155" s="263"/>
      <c r="K3155" s="257"/>
      <c r="L3155" s="255">
        <v>0.13319900000000001</v>
      </c>
      <c r="M3155" s="201">
        <v>-81.421204671728248</v>
      </c>
      <c r="N3155" s="201">
        <v>427.19421835962959</v>
      </c>
      <c r="O3155" s="201">
        <v>41.094000000000001</v>
      </c>
      <c r="P3155" s="255">
        <v>41.094000000000001</v>
      </c>
      <c r="Q3155" s="255">
        <v>427.19421835962959</v>
      </c>
      <c r="R3155" s="255">
        <v>-81.487804171728257</v>
      </c>
      <c r="S3155" s="255">
        <v>496.67708798178643</v>
      </c>
      <c r="T3155" s="255">
        <v>496.74368748178642</v>
      </c>
      <c r="U3155" s="255" t="s">
        <v>1994</v>
      </c>
      <c r="V3155" s="170">
        <v>428.19845811538659</v>
      </c>
    </row>
    <row r="3156" spans="1:22" x14ac:dyDescent="0.25">
      <c r="A3156">
        <v>0</v>
      </c>
      <c r="B3156" s="260" t="s">
        <v>2084</v>
      </c>
      <c r="C3156" s="260" t="s">
        <v>2036</v>
      </c>
      <c r="D3156" s="260" t="s">
        <v>111</v>
      </c>
      <c r="E3156" s="261">
        <v>4968</v>
      </c>
      <c r="F3156" s="260" t="s">
        <v>1574</v>
      </c>
      <c r="G3156" s="259" t="s">
        <v>4287</v>
      </c>
      <c r="H3156" s="259" t="s">
        <v>1951</v>
      </c>
      <c r="I3156" s="258">
        <v>47.5</v>
      </c>
      <c r="J3156" s="255"/>
      <c r="K3156" s="257"/>
      <c r="L3156" s="255">
        <v>0.02</v>
      </c>
      <c r="M3156" s="201">
        <v>-81.497804171728262</v>
      </c>
      <c r="N3156" s="201">
        <v>427.19421835962959</v>
      </c>
      <c r="O3156" s="201">
        <v>41.094000000000001</v>
      </c>
      <c r="P3156" s="255">
        <v>41.094000000000001</v>
      </c>
      <c r="Q3156" s="255">
        <v>427.19421835962959</v>
      </c>
      <c r="R3156" s="255">
        <v>-81.507804171728253</v>
      </c>
      <c r="S3156" s="255">
        <v>496.75368748178641</v>
      </c>
      <c r="T3156" s="255">
        <v>496.76368748178641</v>
      </c>
      <c r="U3156" s="255" t="s">
        <v>2077</v>
      </c>
      <c r="V3156" s="170">
        <v>428.27505761538657</v>
      </c>
    </row>
    <row r="3157" spans="1:22" x14ac:dyDescent="0.25">
      <c r="A3157">
        <v>0</v>
      </c>
      <c r="B3157" s="260"/>
      <c r="C3157" s="260"/>
      <c r="D3157" s="260"/>
      <c r="E3157" s="261"/>
      <c r="F3157" s="260"/>
      <c r="G3157" s="259"/>
      <c r="H3157" s="259"/>
      <c r="I3157" s="258"/>
      <c r="J3157" s="255"/>
      <c r="K3157" s="257"/>
      <c r="L3157" s="255">
        <v>4.7820000000000001E-2</v>
      </c>
      <c r="M3157" s="201">
        <v>-81.531714171728254</v>
      </c>
      <c r="N3157" s="201">
        <v>427.19421835962959</v>
      </c>
      <c r="O3157" s="201">
        <v>41.094000000000001</v>
      </c>
      <c r="P3157" s="255">
        <v>41.094000000000001</v>
      </c>
      <c r="Q3157" s="255">
        <v>427.19421835962959</v>
      </c>
      <c r="R3157" s="255">
        <v>-81.555624171728255</v>
      </c>
      <c r="S3157" s="255">
        <v>496.78759748178641</v>
      </c>
      <c r="T3157" s="255">
        <v>496.81150748178641</v>
      </c>
      <c r="U3157" s="255" t="s">
        <v>1994</v>
      </c>
      <c r="V3157" s="170">
        <v>428.30896761538656</v>
      </c>
    </row>
    <row r="3158" spans="1:22" x14ac:dyDescent="0.25">
      <c r="A3158">
        <v>0</v>
      </c>
      <c r="B3158" s="260" t="s">
        <v>2084</v>
      </c>
      <c r="C3158" s="260" t="s">
        <v>2036</v>
      </c>
      <c r="D3158" s="260" t="s">
        <v>1947</v>
      </c>
      <c r="E3158" s="261">
        <v>4969</v>
      </c>
      <c r="F3158" s="260" t="s">
        <v>2128</v>
      </c>
      <c r="G3158" s="259" t="s">
        <v>1982</v>
      </c>
      <c r="H3158" s="259" t="s">
        <v>1944</v>
      </c>
      <c r="I3158" s="258">
        <v>50</v>
      </c>
      <c r="J3158" s="255"/>
      <c r="K3158" s="257"/>
      <c r="L3158" s="255">
        <v>0.25</v>
      </c>
      <c r="M3158" s="201">
        <v>-81.680624171728255</v>
      </c>
      <c r="N3158" s="201">
        <v>427.19421835962959</v>
      </c>
      <c r="O3158" s="201">
        <v>41.094000000000001</v>
      </c>
      <c r="P3158" s="255">
        <v>41.094000000000001</v>
      </c>
      <c r="Q3158" s="255">
        <v>427.19421835962959</v>
      </c>
      <c r="R3158" s="255">
        <v>-81.805624171728255</v>
      </c>
      <c r="S3158" s="255">
        <v>496.93650748178641</v>
      </c>
      <c r="T3158" s="255">
        <v>497.06150748178641</v>
      </c>
      <c r="U3158" s="256"/>
      <c r="V3158" s="170">
        <v>428.45787761538656</v>
      </c>
    </row>
    <row r="3159" spans="1:22" x14ac:dyDescent="0.25">
      <c r="A3159">
        <v>0</v>
      </c>
      <c r="B3159" s="260"/>
      <c r="C3159" s="260"/>
      <c r="D3159" s="260"/>
      <c r="E3159" s="261"/>
      <c r="F3159" s="260" t="s">
        <v>619</v>
      </c>
      <c r="G3159" s="259"/>
      <c r="H3159" s="259"/>
      <c r="I3159" s="258"/>
      <c r="J3159" s="255"/>
      <c r="K3159" s="257"/>
      <c r="L3159" s="255">
        <v>2</v>
      </c>
      <c r="M3159" s="201">
        <v>-82.805624171728255</v>
      </c>
      <c r="N3159" s="201">
        <v>427.19421835962959</v>
      </c>
      <c r="O3159" s="201">
        <v>41.094000000000001</v>
      </c>
      <c r="P3159" s="255">
        <v>41.094000000000001</v>
      </c>
      <c r="Q3159" s="255">
        <v>427.19421835962959</v>
      </c>
      <c r="R3159" s="255">
        <v>-83.805624171728255</v>
      </c>
      <c r="S3159" s="255">
        <v>498.06150748178641</v>
      </c>
      <c r="T3159" s="255">
        <v>499.06150748178641</v>
      </c>
      <c r="U3159" s="256"/>
      <c r="V3159" s="170">
        <v>429.58287761538656</v>
      </c>
    </row>
    <row r="3160" spans="1:22" x14ac:dyDescent="0.25">
      <c r="A3160">
        <v>0</v>
      </c>
      <c r="B3160" s="260" t="s">
        <v>2084</v>
      </c>
      <c r="C3160" s="260" t="s">
        <v>2036</v>
      </c>
      <c r="D3160" s="260" t="s">
        <v>1956</v>
      </c>
      <c r="E3160" s="261">
        <v>4992</v>
      </c>
      <c r="F3160" s="260" t="s">
        <v>2127</v>
      </c>
      <c r="G3160" s="259" t="s">
        <v>1982</v>
      </c>
      <c r="H3160" s="259" t="s">
        <v>1953</v>
      </c>
      <c r="I3160" s="258">
        <v>50</v>
      </c>
      <c r="J3160" s="255"/>
      <c r="K3160" s="257"/>
      <c r="L3160" s="255">
        <v>0.25</v>
      </c>
      <c r="M3160" s="201">
        <v>-83.930624171728255</v>
      </c>
      <c r="N3160" s="201">
        <v>427.19421835962959</v>
      </c>
      <c r="O3160" s="201">
        <v>41.094000000000001</v>
      </c>
      <c r="P3160" s="255">
        <v>41.094000000000001</v>
      </c>
      <c r="Q3160" s="255">
        <v>427.19421835962959</v>
      </c>
      <c r="R3160" s="255">
        <v>-84.055624171728255</v>
      </c>
      <c r="S3160" s="256">
        <v>499.18650748178641</v>
      </c>
      <c r="T3160" s="256">
        <v>499.31150748178641</v>
      </c>
      <c r="U3160" s="262"/>
      <c r="V3160" s="170">
        <v>430.70787761538656</v>
      </c>
    </row>
    <row r="3161" spans="1:22" x14ac:dyDescent="0.25">
      <c r="A3161">
        <v>0</v>
      </c>
      <c r="B3161" s="260" t="s">
        <v>2084</v>
      </c>
      <c r="C3161" s="260" t="s">
        <v>2036</v>
      </c>
      <c r="D3161" s="260" t="s">
        <v>1509</v>
      </c>
      <c r="E3161" s="261">
        <v>5001</v>
      </c>
      <c r="F3161" s="260" t="s">
        <v>1879</v>
      </c>
      <c r="G3161" s="259" t="s">
        <v>4302</v>
      </c>
      <c r="H3161" s="259" t="s">
        <v>4383</v>
      </c>
      <c r="I3161" s="258"/>
      <c r="J3161" s="255"/>
      <c r="K3161" s="257"/>
      <c r="L3161" s="255">
        <v>1.6251490000000002</v>
      </c>
      <c r="M3161" s="201">
        <v>-84.868198671728251</v>
      </c>
      <c r="N3161" s="201">
        <v>427.19421835962959</v>
      </c>
      <c r="O3161" s="201">
        <v>41.094000000000001</v>
      </c>
      <c r="P3161" s="255">
        <v>41.094000000000001</v>
      </c>
      <c r="Q3161" s="255">
        <v>427.19421835962959</v>
      </c>
      <c r="R3161" s="255">
        <v>-85.680773171728248</v>
      </c>
      <c r="S3161" s="256">
        <v>500.12408198178645</v>
      </c>
      <c r="T3161" s="256">
        <v>500.93665648178643</v>
      </c>
      <c r="U3161" s="255" t="s">
        <v>1994</v>
      </c>
      <c r="V3161" s="170">
        <v>431.6454521153866</v>
      </c>
    </row>
    <row r="3162" spans="1:22" x14ac:dyDescent="0.25">
      <c r="A3162">
        <v>0</v>
      </c>
      <c r="B3162" s="260"/>
      <c r="C3162" s="260"/>
      <c r="D3162" s="260"/>
      <c r="E3162" s="261"/>
      <c r="F3162" s="260" t="s">
        <v>619</v>
      </c>
      <c r="G3162" s="259"/>
      <c r="H3162" s="259" t="s">
        <v>1962</v>
      </c>
      <c r="I3162" s="258"/>
      <c r="J3162" s="263"/>
      <c r="K3162" s="257"/>
      <c r="L3162" s="255">
        <v>0.103502</v>
      </c>
      <c r="M3162" s="201">
        <v>-85.732524171728244</v>
      </c>
      <c r="N3162" s="201">
        <v>427.19421835962959</v>
      </c>
      <c r="O3162" s="201">
        <v>41.094000000000001</v>
      </c>
      <c r="P3162" s="255">
        <v>41.094000000000001</v>
      </c>
      <c r="Q3162" s="255">
        <v>427.19421835962959</v>
      </c>
      <c r="R3162" s="255">
        <v>-85.784275171728254</v>
      </c>
      <c r="S3162" s="256">
        <v>500.9884074817864</v>
      </c>
      <c r="T3162" s="256">
        <v>501.04015848178642</v>
      </c>
      <c r="U3162" s="256"/>
      <c r="V3162" s="170">
        <v>432.50977761538655</v>
      </c>
    </row>
    <row r="3163" spans="1:22" x14ac:dyDescent="0.25">
      <c r="A3163">
        <v>0</v>
      </c>
      <c r="B3163" s="260" t="s">
        <v>2084</v>
      </c>
      <c r="C3163" s="260" t="s">
        <v>2036</v>
      </c>
      <c r="D3163" s="260" t="s">
        <v>111</v>
      </c>
      <c r="E3163" s="261">
        <v>5010</v>
      </c>
      <c r="F3163" s="260" t="s">
        <v>1575</v>
      </c>
      <c r="G3163" s="259" t="s">
        <v>4288</v>
      </c>
      <c r="H3163" s="259" t="s">
        <v>1951</v>
      </c>
      <c r="I3163" s="258"/>
      <c r="J3163" s="255"/>
      <c r="K3163" s="257"/>
      <c r="L3163" s="255">
        <v>0</v>
      </c>
      <c r="M3163" s="201">
        <v>-85.784275171728254</v>
      </c>
      <c r="N3163" s="201">
        <v>427.19421835962959</v>
      </c>
      <c r="O3163" s="201">
        <v>41.094000000000001</v>
      </c>
      <c r="P3163" s="255">
        <v>41.094000000000001</v>
      </c>
      <c r="Q3163" s="255">
        <v>427.19421835962959</v>
      </c>
      <c r="R3163" s="255">
        <v>-85.784275171728254</v>
      </c>
      <c r="S3163" s="256">
        <v>501.04015848178642</v>
      </c>
      <c r="T3163" s="256">
        <v>501.04015848178642</v>
      </c>
      <c r="U3163" s="256"/>
      <c r="V3163" s="170">
        <v>432.56152861538658</v>
      </c>
    </row>
    <row r="3164" spans="1:22" x14ac:dyDescent="0.25">
      <c r="A3164">
        <v>0</v>
      </c>
      <c r="B3164" s="260"/>
      <c r="C3164" s="260"/>
      <c r="D3164" s="260"/>
      <c r="E3164" s="261"/>
      <c r="F3164" s="260" t="s">
        <v>619</v>
      </c>
      <c r="G3164" s="259"/>
      <c r="H3164" s="259" t="s">
        <v>1969</v>
      </c>
      <c r="I3164" s="258"/>
      <c r="J3164" s="263"/>
      <c r="K3164" s="257"/>
      <c r="L3164" s="255">
        <v>0.14528199999999999</v>
      </c>
      <c r="M3164" s="201">
        <v>-85.856916171728244</v>
      </c>
      <c r="N3164" s="201">
        <v>427.19421835962959</v>
      </c>
      <c r="O3164" s="201">
        <v>41.094000000000001</v>
      </c>
      <c r="P3164" s="255">
        <v>41.094000000000001</v>
      </c>
      <c r="Q3164" s="255">
        <v>427.19421835962959</v>
      </c>
      <c r="R3164" s="255">
        <v>-85.929557171728248</v>
      </c>
      <c r="S3164" s="256">
        <v>501.11279948178645</v>
      </c>
      <c r="T3164" s="256">
        <v>501.18544048178643</v>
      </c>
      <c r="U3164" s="256"/>
      <c r="V3164" s="170">
        <v>432.63416961538661</v>
      </c>
    </row>
    <row r="3165" spans="1:22" x14ac:dyDescent="0.25">
      <c r="A3165">
        <v>0</v>
      </c>
      <c r="B3165" s="260" t="s">
        <v>2084</v>
      </c>
      <c r="C3165" s="260" t="s">
        <v>2036</v>
      </c>
      <c r="D3165" s="260" t="s">
        <v>2087</v>
      </c>
      <c r="E3165" s="261">
        <v>5012</v>
      </c>
      <c r="F3165" s="260" t="s">
        <v>2126</v>
      </c>
      <c r="G3165" s="259"/>
      <c r="H3165" s="259" t="s">
        <v>2085</v>
      </c>
      <c r="I3165" s="258"/>
      <c r="J3165" s="255"/>
      <c r="K3165" s="257"/>
      <c r="L3165" s="255">
        <v>0</v>
      </c>
      <c r="M3165" s="201">
        <v>-85.929557171728248</v>
      </c>
      <c r="N3165" s="201">
        <v>427.19421835962959</v>
      </c>
      <c r="O3165" s="201">
        <v>41.094000000000001</v>
      </c>
      <c r="P3165" s="255">
        <v>41.094000000000001</v>
      </c>
      <c r="Q3165" s="255">
        <v>427.19421835962959</v>
      </c>
      <c r="R3165" s="255">
        <v>-85.929557171728248</v>
      </c>
      <c r="S3165" s="256">
        <v>501.18544048178643</v>
      </c>
      <c r="T3165" s="256">
        <v>501.18544048178643</v>
      </c>
      <c r="U3165" s="256"/>
      <c r="V3165" s="170">
        <v>432.70681061538659</v>
      </c>
    </row>
    <row r="3166" spans="1:22" x14ac:dyDescent="0.25">
      <c r="A3166">
        <v>0</v>
      </c>
      <c r="B3166" s="260"/>
      <c r="C3166" s="260"/>
      <c r="D3166" s="260"/>
      <c r="E3166" s="261"/>
      <c r="F3166" s="260" t="s">
        <v>619</v>
      </c>
      <c r="G3166" s="259"/>
      <c r="H3166" s="259" t="s">
        <v>1969</v>
      </c>
      <c r="I3166" s="258"/>
      <c r="J3166" s="255"/>
      <c r="K3166" s="257"/>
      <c r="L3166" s="255">
        <v>0</v>
      </c>
      <c r="M3166" s="201">
        <v>-85.929557171728248</v>
      </c>
      <c r="N3166" s="201">
        <v>427.19421835962959</v>
      </c>
      <c r="O3166" s="201">
        <v>41.094000000000001</v>
      </c>
      <c r="P3166" s="255">
        <v>41.094000000000001</v>
      </c>
      <c r="Q3166" s="255">
        <v>427.19421835962959</v>
      </c>
      <c r="R3166" s="255">
        <v>-85.929557171728248</v>
      </c>
      <c r="S3166" s="256">
        <v>501.18544048178643</v>
      </c>
      <c r="T3166" s="256">
        <v>501.18544048178643</v>
      </c>
      <c r="U3166" s="256"/>
      <c r="V3166" s="170">
        <v>432.70681061538659</v>
      </c>
    </row>
    <row r="3167" spans="1:22" x14ac:dyDescent="0.25">
      <c r="A3167">
        <v>0</v>
      </c>
      <c r="B3167" s="260" t="s">
        <v>2084</v>
      </c>
      <c r="C3167" s="260" t="s">
        <v>2036</v>
      </c>
      <c r="D3167" s="260" t="s">
        <v>1990</v>
      </c>
      <c r="E3167" s="261">
        <v>5012</v>
      </c>
      <c r="F3167" s="260" t="s">
        <v>2125</v>
      </c>
      <c r="G3167" s="259" t="s">
        <v>1988</v>
      </c>
      <c r="H3167" s="259" t="s">
        <v>1987</v>
      </c>
      <c r="I3167" s="258"/>
      <c r="J3167" s="255"/>
      <c r="K3167" s="257"/>
      <c r="L3167" s="255">
        <v>0</v>
      </c>
      <c r="M3167" s="201">
        <v>-85.929557171728248</v>
      </c>
      <c r="N3167" s="201">
        <v>427.19421835962959</v>
      </c>
      <c r="O3167" s="201">
        <v>41.094000000000001</v>
      </c>
      <c r="P3167" s="255">
        <v>41.094000000000001</v>
      </c>
      <c r="Q3167" s="255">
        <v>427.19421835962959</v>
      </c>
      <c r="R3167" s="255">
        <v>-85.929557171728248</v>
      </c>
      <c r="S3167" s="256">
        <v>501.18544048178643</v>
      </c>
      <c r="T3167" s="256">
        <v>501.18544048178643</v>
      </c>
      <c r="U3167" s="256"/>
      <c r="V3167" s="170">
        <v>432.70681061538659</v>
      </c>
    </row>
    <row r="3168" spans="1:22" x14ac:dyDescent="0.25">
      <c r="A3168">
        <v>0</v>
      </c>
      <c r="B3168" s="260"/>
      <c r="C3168" s="260"/>
      <c r="D3168" s="260"/>
      <c r="E3168" s="261"/>
      <c r="F3168" s="260" t="s">
        <v>619</v>
      </c>
      <c r="G3168" s="259"/>
      <c r="H3168" s="259" t="s">
        <v>1962</v>
      </c>
      <c r="I3168" s="258"/>
      <c r="J3168" s="255"/>
      <c r="K3168" s="257"/>
      <c r="L3168" s="255">
        <v>0.13121600000000003</v>
      </c>
      <c r="M3168" s="201">
        <v>-85.995165171728246</v>
      </c>
      <c r="N3168" s="201">
        <v>427.19421835962959</v>
      </c>
      <c r="O3168" s="201">
        <v>41.094000000000001</v>
      </c>
      <c r="P3168" s="255">
        <v>41.094000000000001</v>
      </c>
      <c r="Q3168" s="255">
        <v>427.19421835962959</v>
      </c>
      <c r="R3168" s="255">
        <v>-86.060773171728243</v>
      </c>
      <c r="S3168" s="256">
        <v>501.25104848178643</v>
      </c>
      <c r="T3168" s="256">
        <v>501.31665648178642</v>
      </c>
      <c r="U3168" s="256"/>
      <c r="V3168" s="170">
        <v>432.77241861538658</v>
      </c>
    </row>
    <row r="3169" spans="1:22" x14ac:dyDescent="0.25">
      <c r="A3169">
        <v>0</v>
      </c>
      <c r="B3169" s="260"/>
      <c r="C3169" s="260"/>
      <c r="D3169" s="260"/>
      <c r="E3169" s="261"/>
      <c r="F3169" s="260" t="s">
        <v>619</v>
      </c>
      <c r="G3169" s="259"/>
      <c r="H3169" s="259"/>
      <c r="I3169" s="258"/>
      <c r="J3169" s="255"/>
      <c r="K3169" s="257"/>
      <c r="L3169" s="255">
        <v>1.298851</v>
      </c>
      <c r="M3169" s="201">
        <v>-86.71019867172825</v>
      </c>
      <c r="N3169" s="201">
        <v>427.19421835962959</v>
      </c>
      <c r="O3169" s="201">
        <v>41.094000000000001</v>
      </c>
      <c r="P3169" s="255">
        <v>41.094000000000001</v>
      </c>
      <c r="Q3169" s="255">
        <v>427.19421835962959</v>
      </c>
      <c r="R3169" s="255">
        <v>-87.359624171728242</v>
      </c>
      <c r="S3169" s="256">
        <v>501.96608198178643</v>
      </c>
      <c r="T3169" s="256">
        <v>502.61550748178644</v>
      </c>
      <c r="U3169" s="255" t="s">
        <v>1994</v>
      </c>
      <c r="V3169" s="170">
        <v>433.48745211538659</v>
      </c>
    </row>
    <row r="3170" spans="1:22" x14ac:dyDescent="0.25">
      <c r="A3170">
        <v>0</v>
      </c>
      <c r="B3170" s="260" t="s">
        <v>2084</v>
      </c>
      <c r="C3170" s="260" t="s">
        <v>2036</v>
      </c>
      <c r="D3170" s="260" t="s">
        <v>1961</v>
      </c>
      <c r="E3170" s="261">
        <v>5027</v>
      </c>
      <c r="F3170" s="260" t="s">
        <v>2124</v>
      </c>
      <c r="G3170" s="259" t="s">
        <v>1984</v>
      </c>
      <c r="H3170" s="259" t="s">
        <v>1958</v>
      </c>
      <c r="I3170" s="258">
        <v>50</v>
      </c>
      <c r="J3170" s="255"/>
      <c r="K3170" s="257"/>
      <c r="L3170" s="255">
        <v>0.2</v>
      </c>
      <c r="M3170" s="201">
        <v>-87.459624171728251</v>
      </c>
      <c r="N3170" s="201">
        <v>427.19421835962959</v>
      </c>
      <c r="O3170" s="201">
        <v>41.094000000000001</v>
      </c>
      <c r="P3170" s="255">
        <v>41.094000000000001</v>
      </c>
      <c r="Q3170" s="255">
        <v>427.19421835962959</v>
      </c>
      <c r="R3170" s="255">
        <v>-87.559624171728245</v>
      </c>
      <c r="S3170" s="256">
        <v>502.7155074817864</v>
      </c>
      <c r="T3170" s="256">
        <v>502.81550748178643</v>
      </c>
      <c r="U3170" s="256"/>
      <c r="V3170" s="170">
        <v>434.23687761538656</v>
      </c>
    </row>
    <row r="3171" spans="1:22" x14ac:dyDescent="0.25">
      <c r="A3171">
        <v>0</v>
      </c>
      <c r="B3171" s="260"/>
      <c r="C3171" s="260"/>
      <c r="D3171" s="260"/>
      <c r="E3171" s="261"/>
      <c r="F3171" s="260" t="s">
        <v>619</v>
      </c>
      <c r="G3171" s="259"/>
      <c r="H3171" s="259"/>
      <c r="I3171" s="258"/>
      <c r="J3171" s="255"/>
      <c r="K3171" s="257"/>
      <c r="L3171" s="255">
        <v>0.2</v>
      </c>
      <c r="M3171" s="201">
        <v>-87.65962417172824</v>
      </c>
      <c r="N3171" s="201">
        <v>427.19421835962959</v>
      </c>
      <c r="O3171" s="201">
        <v>41.094000000000001</v>
      </c>
      <c r="P3171" s="255">
        <v>41.094000000000001</v>
      </c>
      <c r="Q3171" s="255">
        <v>427.19421835962959</v>
      </c>
      <c r="R3171" s="255">
        <v>-87.759624171728248</v>
      </c>
      <c r="S3171" s="256">
        <v>502.91550748178639</v>
      </c>
      <c r="T3171" s="256">
        <v>503.01550748178641</v>
      </c>
      <c r="U3171" s="256"/>
      <c r="V3171" s="170">
        <v>434.43687761538655</v>
      </c>
    </row>
    <row r="3172" spans="1:22" x14ac:dyDescent="0.25">
      <c r="A3172">
        <v>0</v>
      </c>
      <c r="B3172" s="260" t="s">
        <v>2084</v>
      </c>
      <c r="C3172" s="260" t="s">
        <v>2036</v>
      </c>
      <c r="D3172" s="260" t="s">
        <v>1947</v>
      </c>
      <c r="E3172" s="261">
        <v>5031</v>
      </c>
      <c r="F3172" s="260" t="s">
        <v>2123</v>
      </c>
      <c r="G3172" s="259" t="s">
        <v>1982</v>
      </c>
      <c r="H3172" s="259" t="s">
        <v>1944</v>
      </c>
      <c r="I3172" s="258">
        <v>50</v>
      </c>
      <c r="J3172" s="255"/>
      <c r="K3172" s="257"/>
      <c r="L3172" s="255">
        <v>0.25</v>
      </c>
      <c r="M3172" s="201">
        <v>-87.884624171728248</v>
      </c>
      <c r="N3172" s="201">
        <v>427.19421835962959</v>
      </c>
      <c r="O3172" s="201">
        <v>41.094000000000001</v>
      </c>
      <c r="P3172" s="255">
        <v>41.094000000000001</v>
      </c>
      <c r="Q3172" s="255">
        <v>427.19421835962959</v>
      </c>
      <c r="R3172" s="255">
        <v>-88.009624171728248</v>
      </c>
      <c r="S3172" s="256">
        <v>503.14050748178641</v>
      </c>
      <c r="T3172" s="256">
        <v>503.26550748178641</v>
      </c>
      <c r="U3172" s="262"/>
      <c r="V3172" s="170">
        <v>434.66187761538657</v>
      </c>
    </row>
    <row r="3173" spans="1:22" x14ac:dyDescent="0.25">
      <c r="A3173">
        <v>0</v>
      </c>
      <c r="B3173" s="260"/>
      <c r="C3173" s="260"/>
      <c r="D3173" s="260"/>
      <c r="E3173" s="261"/>
      <c r="F3173" s="260" t="s">
        <v>619</v>
      </c>
      <c r="G3173" s="259"/>
      <c r="H3173" s="259"/>
      <c r="I3173" s="258"/>
      <c r="J3173" s="255"/>
      <c r="K3173" s="257"/>
      <c r="L3173" s="255">
        <v>2</v>
      </c>
      <c r="M3173" s="201">
        <v>-89.009624171728248</v>
      </c>
      <c r="N3173" s="201">
        <v>427.19421835962959</v>
      </c>
      <c r="O3173" s="201">
        <v>41.094000000000001</v>
      </c>
      <c r="P3173" s="255">
        <v>41.094000000000001</v>
      </c>
      <c r="Q3173" s="255">
        <v>427.19421835962959</v>
      </c>
      <c r="R3173" s="255">
        <v>-90.009624171728248</v>
      </c>
      <c r="S3173" s="256">
        <v>504.26550748178641</v>
      </c>
      <c r="T3173" s="256">
        <v>505.26550748178641</v>
      </c>
      <c r="U3173" s="256"/>
      <c r="V3173" s="170">
        <v>435.78687761538657</v>
      </c>
    </row>
    <row r="3174" spans="1:22" x14ac:dyDescent="0.25">
      <c r="A3174">
        <v>0</v>
      </c>
      <c r="B3174" s="260" t="s">
        <v>2084</v>
      </c>
      <c r="C3174" s="260" t="s">
        <v>2036</v>
      </c>
      <c r="D3174" s="260" t="s">
        <v>1956</v>
      </c>
      <c r="E3174" s="261">
        <v>5054</v>
      </c>
      <c r="F3174" s="260" t="s">
        <v>2122</v>
      </c>
      <c r="G3174" s="259" t="s">
        <v>1982</v>
      </c>
      <c r="H3174" s="259" t="s">
        <v>1953</v>
      </c>
      <c r="I3174" s="258">
        <v>50</v>
      </c>
      <c r="J3174" s="255"/>
      <c r="K3174" s="257"/>
      <c r="L3174" s="255">
        <v>0.25</v>
      </c>
      <c r="M3174" s="201">
        <v>-90.134624171728248</v>
      </c>
      <c r="N3174" s="201">
        <v>427.19421835962959</v>
      </c>
      <c r="O3174" s="201">
        <v>41.094000000000001</v>
      </c>
      <c r="P3174" s="255">
        <v>41.094000000000001</v>
      </c>
      <c r="Q3174" s="255">
        <v>427.19421835962959</v>
      </c>
      <c r="R3174" s="255">
        <v>-90.259624171728248</v>
      </c>
      <c r="S3174" s="256">
        <v>505.39050748178641</v>
      </c>
      <c r="T3174" s="256">
        <v>505.51550748178641</v>
      </c>
      <c r="U3174" s="256"/>
      <c r="V3174" s="170">
        <v>436.91187761538657</v>
      </c>
    </row>
    <row r="3175" spans="1:22" x14ac:dyDescent="0.25">
      <c r="A3175">
        <v>0</v>
      </c>
      <c r="B3175" s="260"/>
      <c r="C3175" s="260"/>
      <c r="D3175" s="260"/>
      <c r="E3175" s="261"/>
      <c r="F3175" s="260"/>
      <c r="G3175" s="259"/>
      <c r="H3175" s="259"/>
      <c r="I3175" s="258"/>
      <c r="J3175" s="255"/>
      <c r="K3175" s="257"/>
      <c r="L3175" s="255">
        <v>1.5495000000000001</v>
      </c>
      <c r="M3175" s="201">
        <v>-91.034374171728246</v>
      </c>
      <c r="N3175" s="201">
        <v>427.19421835962959</v>
      </c>
      <c r="O3175" s="201">
        <v>41.094000000000001</v>
      </c>
      <c r="P3175" s="255">
        <v>41.094000000000001</v>
      </c>
      <c r="Q3175" s="255">
        <v>427.19421835962959</v>
      </c>
      <c r="R3175" s="255">
        <v>-91.809124171728243</v>
      </c>
      <c r="S3175" s="256">
        <v>506.29025748178645</v>
      </c>
      <c r="T3175" s="256">
        <v>507.06500748178644</v>
      </c>
      <c r="U3175" s="256"/>
      <c r="V3175" s="170">
        <v>437.81162761538661</v>
      </c>
    </row>
    <row r="3176" spans="1:22" x14ac:dyDescent="0.25">
      <c r="A3176">
        <v>0</v>
      </c>
      <c r="B3176" s="260"/>
      <c r="C3176" s="260"/>
      <c r="D3176" s="260"/>
      <c r="E3176" s="261"/>
      <c r="F3176" s="260" t="s">
        <v>619</v>
      </c>
      <c r="G3176" s="259"/>
      <c r="H3176" s="259"/>
      <c r="I3176" s="258"/>
      <c r="J3176" s="255"/>
      <c r="K3176" s="257"/>
      <c r="L3176" s="255">
        <v>9.6000000000000002E-2</v>
      </c>
      <c r="M3176" s="201">
        <v>-91.857124171728245</v>
      </c>
      <c r="N3176" s="201">
        <v>427.19421835962959</v>
      </c>
      <c r="O3176" s="201">
        <v>41.094000000000001</v>
      </c>
      <c r="P3176" s="255">
        <v>41.094000000000001</v>
      </c>
      <c r="Q3176" s="255">
        <v>427.19421835962959</v>
      </c>
      <c r="R3176" s="255">
        <v>-91.905124171728247</v>
      </c>
      <c r="S3176" s="256">
        <v>507.11300748178644</v>
      </c>
      <c r="T3176" s="256">
        <v>507.16100748178644</v>
      </c>
      <c r="U3176" s="256"/>
      <c r="V3176" s="201">
        <v>438.6343776153866</v>
      </c>
    </row>
    <row r="3177" spans="1:22" x14ac:dyDescent="0.25">
      <c r="A3177">
        <v>0</v>
      </c>
      <c r="B3177" s="260"/>
      <c r="C3177" s="260"/>
      <c r="D3177" s="260"/>
      <c r="E3177" s="261"/>
      <c r="F3177" s="260" t="s">
        <v>619</v>
      </c>
      <c r="G3177" s="259"/>
      <c r="H3177" s="259"/>
      <c r="I3177" s="258"/>
      <c r="J3177" s="255"/>
      <c r="K3177" s="257"/>
      <c r="L3177" s="255">
        <v>0</v>
      </c>
      <c r="M3177" s="201">
        <v>-91.905124171728247</v>
      </c>
      <c r="N3177" s="201">
        <v>427.19421835962959</v>
      </c>
      <c r="O3177" s="201">
        <v>41.094000000000001</v>
      </c>
      <c r="P3177" s="255">
        <v>41.094000000000001</v>
      </c>
      <c r="Q3177" s="255">
        <v>427.19421835962959</v>
      </c>
      <c r="R3177" s="255">
        <v>-91.905124171728247</v>
      </c>
      <c r="S3177" s="256">
        <v>507.16100748178644</v>
      </c>
      <c r="T3177" s="256">
        <v>507.16100748178644</v>
      </c>
      <c r="U3177" s="256"/>
      <c r="V3177" s="201">
        <v>438.6823776153866</v>
      </c>
    </row>
    <row r="3178" spans="1:22" x14ac:dyDescent="0.25">
      <c r="A3178">
        <v>0</v>
      </c>
      <c r="B3178" s="260"/>
      <c r="C3178" s="260"/>
      <c r="D3178" s="260"/>
      <c r="E3178" s="261"/>
      <c r="F3178" s="260" t="s">
        <v>619</v>
      </c>
      <c r="G3178" s="259"/>
      <c r="H3178" s="259" t="s">
        <v>1962</v>
      </c>
      <c r="I3178" s="258"/>
      <c r="J3178" s="255"/>
      <c r="K3178" s="257"/>
      <c r="L3178" s="255">
        <v>9.4E-2</v>
      </c>
      <c r="M3178" s="201">
        <v>-91.952124171728244</v>
      </c>
      <c r="N3178" s="201">
        <v>427.19421835962959</v>
      </c>
      <c r="O3178" s="201">
        <v>41.094000000000001</v>
      </c>
      <c r="P3178" s="255">
        <v>41.094000000000001</v>
      </c>
      <c r="Q3178" s="255">
        <v>427.19421835962959</v>
      </c>
      <c r="R3178" s="255">
        <v>-91.999124171728241</v>
      </c>
      <c r="S3178" s="256">
        <v>507.20800748178641</v>
      </c>
      <c r="T3178" s="256">
        <v>507.25500748178644</v>
      </c>
      <c r="U3178" s="256"/>
      <c r="V3178" s="201">
        <v>438.72937761538657</v>
      </c>
    </row>
    <row r="3179" spans="1:22" x14ac:dyDescent="0.25">
      <c r="A3179">
        <v>0</v>
      </c>
      <c r="B3179" s="260" t="s">
        <v>2084</v>
      </c>
      <c r="C3179" s="260" t="s">
        <v>2036</v>
      </c>
      <c r="D3179" s="260" t="s">
        <v>2087</v>
      </c>
      <c r="E3179" s="261">
        <v>5073</v>
      </c>
      <c r="F3179" s="260" t="s">
        <v>2121</v>
      </c>
      <c r="G3179" s="259"/>
      <c r="H3179" s="259" t="s">
        <v>2085</v>
      </c>
      <c r="I3179" s="258"/>
      <c r="J3179" s="255"/>
      <c r="K3179" s="257"/>
      <c r="L3179" s="255">
        <v>0</v>
      </c>
      <c r="M3179" s="201">
        <v>-91.999124171728241</v>
      </c>
      <c r="N3179" s="201">
        <v>427.19421835962959</v>
      </c>
      <c r="O3179" s="201">
        <v>41.094000000000001</v>
      </c>
      <c r="P3179" s="255">
        <v>41.094000000000001</v>
      </c>
      <c r="Q3179" s="255">
        <v>427.19421835962959</v>
      </c>
      <c r="R3179" s="255">
        <v>-91.999124171728241</v>
      </c>
      <c r="S3179" s="256">
        <v>507.25500748178644</v>
      </c>
      <c r="T3179" s="256">
        <v>507.25500748178644</v>
      </c>
      <c r="U3179" s="256"/>
      <c r="V3179" s="201">
        <v>438.77637761538659</v>
      </c>
    </row>
    <row r="3180" spans="1:22" x14ac:dyDescent="0.25">
      <c r="A3180">
        <v>0</v>
      </c>
      <c r="B3180" s="260"/>
      <c r="C3180" s="260"/>
      <c r="D3180" s="260"/>
      <c r="E3180" s="261"/>
      <c r="F3180" s="260" t="s">
        <v>619</v>
      </c>
      <c r="G3180" s="259"/>
      <c r="H3180" s="259" t="s">
        <v>2100</v>
      </c>
      <c r="I3180" s="258"/>
      <c r="J3180" s="263"/>
      <c r="K3180" s="257"/>
      <c r="L3180" s="255">
        <v>5.9999999999921227E-6</v>
      </c>
      <c r="M3180" s="201">
        <v>-91.999127171728247</v>
      </c>
      <c r="N3180" s="201">
        <v>427.19421835962959</v>
      </c>
      <c r="O3180" s="201">
        <v>41.094000000000001</v>
      </c>
      <c r="P3180" s="255">
        <v>41.094000000000001</v>
      </c>
      <c r="Q3180" s="255">
        <v>427.19421835962959</v>
      </c>
      <c r="R3180" s="255">
        <v>-91.99913017172824</v>
      </c>
      <c r="S3180" s="256">
        <v>507.25501048178643</v>
      </c>
      <c r="T3180" s="256">
        <v>507.25501348178642</v>
      </c>
      <c r="U3180" s="255" t="s">
        <v>1994</v>
      </c>
      <c r="V3180" s="201">
        <v>438.77638061538659</v>
      </c>
    </row>
    <row r="3181" spans="1:22" x14ac:dyDescent="0.25">
      <c r="A3181">
        <v>0</v>
      </c>
      <c r="B3181" s="260" t="s">
        <v>2084</v>
      </c>
      <c r="C3181" s="260" t="s">
        <v>2036</v>
      </c>
      <c r="D3181" s="260" t="s">
        <v>1990</v>
      </c>
      <c r="E3181" s="261">
        <v>5073</v>
      </c>
      <c r="F3181" s="260" t="s">
        <v>2120</v>
      </c>
      <c r="G3181" s="259" t="s">
        <v>1988</v>
      </c>
      <c r="H3181" s="259" t="s">
        <v>1987</v>
      </c>
      <c r="I3181" s="258"/>
      <c r="J3181" s="255"/>
      <c r="K3181" s="257"/>
      <c r="L3181" s="255">
        <v>0</v>
      </c>
      <c r="M3181" s="201">
        <v>-91.99913017172824</v>
      </c>
      <c r="N3181" s="201">
        <v>427.19421835962959</v>
      </c>
      <c r="O3181" s="201">
        <v>41.094000000000001</v>
      </c>
      <c r="P3181" s="255">
        <v>41.094000000000001</v>
      </c>
      <c r="Q3181" s="255">
        <v>427.19421835962959</v>
      </c>
      <c r="R3181" s="255">
        <v>-91.99913017172824</v>
      </c>
      <c r="S3181" s="256">
        <v>507.25501348178642</v>
      </c>
      <c r="T3181" s="256">
        <v>507.25501348178642</v>
      </c>
      <c r="U3181" s="265"/>
      <c r="V3181" s="201">
        <v>438.77638361538658</v>
      </c>
    </row>
    <row r="3182" spans="1:22" x14ac:dyDescent="0.25">
      <c r="A3182">
        <v>0</v>
      </c>
      <c r="B3182" s="260"/>
      <c r="C3182" s="260"/>
      <c r="D3182" s="260"/>
      <c r="E3182" s="261"/>
      <c r="F3182" s="260" t="s">
        <v>619</v>
      </c>
      <c r="G3182" s="259"/>
      <c r="H3182" s="259" t="s">
        <v>1962</v>
      </c>
      <c r="I3182" s="258"/>
      <c r="J3182" s="255"/>
      <c r="K3182" s="257"/>
      <c r="L3182" s="255">
        <v>0.189994</v>
      </c>
      <c r="M3182" s="201">
        <v>-92.094127171728246</v>
      </c>
      <c r="N3182" s="201">
        <v>427.19421835962959</v>
      </c>
      <c r="O3182" s="201">
        <v>41.094000000000001</v>
      </c>
      <c r="P3182" s="255">
        <v>41.094000000000001</v>
      </c>
      <c r="Q3182" s="255">
        <v>427.19421835962959</v>
      </c>
      <c r="R3182" s="255">
        <v>-92.189124171728238</v>
      </c>
      <c r="S3182" s="256">
        <v>507.35001048178646</v>
      </c>
      <c r="T3182" s="256">
        <v>507.44500748178643</v>
      </c>
      <c r="U3182" s="255" t="s">
        <v>1994</v>
      </c>
      <c r="V3182" s="201">
        <v>438.87138061538661</v>
      </c>
    </row>
    <row r="3183" spans="1:22" x14ac:dyDescent="0.25">
      <c r="A3183">
        <v>0</v>
      </c>
      <c r="B3183" s="260"/>
      <c r="C3183" s="260"/>
      <c r="D3183" s="260"/>
      <c r="E3183" s="261"/>
      <c r="F3183" s="260"/>
      <c r="G3183" s="259"/>
      <c r="H3183" s="259"/>
      <c r="I3183" s="258"/>
      <c r="J3183" s="255"/>
      <c r="K3183" s="257"/>
      <c r="L3183" s="255">
        <v>1.373481</v>
      </c>
      <c r="M3183" s="201">
        <v>-92.875864671728237</v>
      </c>
      <c r="N3183" s="201">
        <v>427.19421835962959</v>
      </c>
      <c r="O3183" s="201">
        <v>41.094000000000001</v>
      </c>
      <c r="P3183" s="255">
        <v>41.094000000000001</v>
      </c>
      <c r="Q3183" s="255">
        <v>427.19421835962959</v>
      </c>
      <c r="R3183" s="255">
        <v>-93.562605171728237</v>
      </c>
      <c r="S3183" s="256">
        <v>508.13174798178648</v>
      </c>
      <c r="T3183" s="256">
        <v>508.81848848178646</v>
      </c>
      <c r="U3183" s="256"/>
      <c r="V3183" s="170">
        <v>439.65311811538663</v>
      </c>
    </row>
    <row r="3184" spans="1:22" x14ac:dyDescent="0.25">
      <c r="A3184">
        <v>0</v>
      </c>
      <c r="B3184" s="260"/>
      <c r="C3184" s="260"/>
      <c r="D3184" s="260"/>
      <c r="E3184" s="261"/>
      <c r="F3184" s="260" t="s">
        <v>619</v>
      </c>
      <c r="G3184" s="259"/>
      <c r="H3184" s="259"/>
      <c r="I3184" s="258"/>
      <c r="J3184" s="263"/>
      <c r="K3184" s="257"/>
      <c r="L3184" s="255">
        <v>0</v>
      </c>
      <c r="M3184" s="201">
        <v>-93.562605171728237</v>
      </c>
      <c r="N3184" s="201">
        <v>427.19421835962959</v>
      </c>
      <c r="O3184" s="201">
        <v>41.094000000000001</v>
      </c>
      <c r="P3184" s="255">
        <v>41.094000000000001</v>
      </c>
      <c r="Q3184" s="255">
        <v>427.19421835962959</v>
      </c>
      <c r="R3184" s="255">
        <v>-93.562605171728237</v>
      </c>
      <c r="S3184" s="256">
        <v>508.81848848178646</v>
      </c>
      <c r="T3184" s="256">
        <v>508.81848848178646</v>
      </c>
      <c r="U3184" s="256"/>
      <c r="V3184" s="170">
        <v>440.33985861538662</v>
      </c>
    </row>
    <row r="3185" spans="1:22" x14ac:dyDescent="0.25">
      <c r="A3185">
        <v>0</v>
      </c>
      <c r="B3185" s="260" t="s">
        <v>2084</v>
      </c>
      <c r="C3185" s="260" t="s">
        <v>2036</v>
      </c>
      <c r="D3185" s="260" t="s">
        <v>1961</v>
      </c>
      <c r="E3185" s="261">
        <v>5089</v>
      </c>
      <c r="F3185" s="260" t="s">
        <v>2119</v>
      </c>
      <c r="G3185" s="259" t="s">
        <v>1984</v>
      </c>
      <c r="H3185" s="259" t="s">
        <v>1958</v>
      </c>
      <c r="I3185" s="258">
        <v>50</v>
      </c>
      <c r="J3185" s="255"/>
      <c r="K3185" s="257"/>
      <c r="L3185" s="255">
        <v>0.2</v>
      </c>
      <c r="M3185" s="201">
        <v>-93.662605171728245</v>
      </c>
      <c r="N3185" s="201">
        <v>427.19421835962959</v>
      </c>
      <c r="O3185" s="201">
        <v>41.094000000000001</v>
      </c>
      <c r="P3185" s="255">
        <v>41.094000000000001</v>
      </c>
      <c r="Q3185" s="255">
        <v>427.19421835962959</v>
      </c>
      <c r="R3185" s="255">
        <v>-93.762605171728239</v>
      </c>
      <c r="S3185" s="256">
        <v>508.91848848178643</v>
      </c>
      <c r="T3185" s="256">
        <v>509.01848848178645</v>
      </c>
      <c r="U3185" s="256"/>
      <c r="V3185" s="170">
        <v>440.43985861538658</v>
      </c>
    </row>
    <row r="3186" spans="1:22" x14ac:dyDescent="0.25">
      <c r="A3186">
        <v>0</v>
      </c>
      <c r="B3186" s="260"/>
      <c r="C3186" s="260"/>
      <c r="D3186" s="260"/>
      <c r="E3186" s="261"/>
      <c r="F3186" s="260" t="s">
        <v>619</v>
      </c>
      <c r="G3186" s="259"/>
      <c r="H3186" s="259"/>
      <c r="I3186" s="258"/>
      <c r="J3186" s="263"/>
      <c r="K3186" s="257"/>
      <c r="L3186" s="255">
        <v>0.13319900000000001</v>
      </c>
      <c r="M3186" s="201">
        <v>-93.829204671728235</v>
      </c>
      <c r="N3186" s="201">
        <v>427.19421835962959</v>
      </c>
      <c r="O3186" s="201">
        <v>41.094000000000001</v>
      </c>
      <c r="P3186" s="255">
        <v>41.094000000000001</v>
      </c>
      <c r="Q3186" s="255">
        <v>427.19421835962959</v>
      </c>
      <c r="R3186" s="255">
        <v>-93.895804171728244</v>
      </c>
      <c r="S3186" s="256">
        <v>509.08508798178644</v>
      </c>
      <c r="T3186" s="256">
        <v>509.15168748178644</v>
      </c>
      <c r="U3186" s="255" t="s">
        <v>1994</v>
      </c>
      <c r="V3186" s="170">
        <v>440.6064581153866</v>
      </c>
    </row>
    <row r="3187" spans="1:22" x14ac:dyDescent="0.25">
      <c r="A3187">
        <v>0</v>
      </c>
      <c r="B3187" s="260" t="s">
        <v>2084</v>
      </c>
      <c r="C3187" s="260" t="s">
        <v>2036</v>
      </c>
      <c r="D3187" s="260" t="s">
        <v>111</v>
      </c>
      <c r="E3187" s="261">
        <v>5092</v>
      </c>
      <c r="F3187" s="260" t="s">
        <v>1576</v>
      </c>
      <c r="G3187" s="259" t="s">
        <v>4287</v>
      </c>
      <c r="H3187" s="259" t="s">
        <v>1951</v>
      </c>
      <c r="I3187" s="258">
        <v>47.5</v>
      </c>
      <c r="J3187" s="255"/>
      <c r="K3187" s="257"/>
      <c r="L3187" s="255">
        <v>0.02</v>
      </c>
      <c r="M3187" s="201">
        <v>-93.905804171728249</v>
      </c>
      <c r="N3187" s="201">
        <v>427.19421835962959</v>
      </c>
      <c r="O3187" s="201">
        <v>41.094000000000001</v>
      </c>
      <c r="P3187" s="255">
        <v>41.094000000000001</v>
      </c>
      <c r="Q3187" s="255">
        <v>427.19421835962959</v>
      </c>
      <c r="R3187" s="255">
        <v>-93.91580417172824</v>
      </c>
      <c r="S3187" s="256">
        <v>509.16168748178643</v>
      </c>
      <c r="T3187" s="256">
        <v>509.17168748178642</v>
      </c>
      <c r="U3187" s="255" t="s">
        <v>2077</v>
      </c>
      <c r="V3187" s="170">
        <v>440.68305761538659</v>
      </c>
    </row>
    <row r="3188" spans="1:22" x14ac:dyDescent="0.25">
      <c r="A3188">
        <v>0</v>
      </c>
      <c r="B3188" s="260"/>
      <c r="C3188" s="260"/>
      <c r="D3188" s="260"/>
      <c r="E3188" s="261"/>
      <c r="F3188" s="260"/>
      <c r="G3188" s="259"/>
      <c r="H3188" s="259"/>
      <c r="I3188" s="258"/>
      <c r="J3188" s="255"/>
      <c r="K3188" s="257"/>
      <c r="L3188" s="255">
        <v>4.7820000000000001E-2</v>
      </c>
      <c r="M3188" s="201">
        <v>-93.939714171728241</v>
      </c>
      <c r="N3188" s="201">
        <v>427.19421835962959</v>
      </c>
      <c r="O3188" s="201">
        <v>41.094000000000001</v>
      </c>
      <c r="P3188" s="255">
        <v>41.094000000000001</v>
      </c>
      <c r="Q3188" s="255">
        <v>427.19421835962959</v>
      </c>
      <c r="R3188" s="255">
        <v>-93.963624171728242</v>
      </c>
      <c r="S3188" s="256">
        <v>509.19559748178642</v>
      </c>
      <c r="T3188" s="256">
        <v>509.21950748178642</v>
      </c>
      <c r="U3188" s="255" t="s">
        <v>1994</v>
      </c>
      <c r="V3188" s="170">
        <v>440.71696761538658</v>
      </c>
    </row>
    <row r="3189" spans="1:22" x14ac:dyDescent="0.25">
      <c r="A3189">
        <v>0</v>
      </c>
      <c r="B3189" s="260" t="s">
        <v>2084</v>
      </c>
      <c r="C3189" s="260" t="s">
        <v>2036</v>
      </c>
      <c r="D3189" s="260" t="s">
        <v>1947</v>
      </c>
      <c r="E3189" s="261">
        <v>5093</v>
      </c>
      <c r="F3189" s="260" t="s">
        <v>2118</v>
      </c>
      <c r="G3189" s="259" t="s">
        <v>1982</v>
      </c>
      <c r="H3189" s="259" t="s">
        <v>1944</v>
      </c>
      <c r="I3189" s="258">
        <v>50</v>
      </c>
      <c r="J3189" s="255"/>
      <c r="K3189" s="257"/>
      <c r="L3189" s="255">
        <v>0.25</v>
      </c>
      <c r="M3189" s="201">
        <v>-94.088624171728242</v>
      </c>
      <c r="N3189" s="201">
        <v>427.19421835962959</v>
      </c>
      <c r="O3189" s="201">
        <v>41.094000000000001</v>
      </c>
      <c r="P3189" s="255">
        <v>41.094000000000001</v>
      </c>
      <c r="Q3189" s="255">
        <v>427.19421835962959</v>
      </c>
      <c r="R3189" s="255">
        <v>-94.213624171728242</v>
      </c>
      <c r="S3189" s="256">
        <v>509.34450748178642</v>
      </c>
      <c r="T3189" s="256">
        <v>509.46950748178642</v>
      </c>
      <c r="U3189" s="256"/>
      <c r="V3189" s="170">
        <v>440.86587761538658</v>
      </c>
    </row>
    <row r="3190" spans="1:22" x14ac:dyDescent="0.25">
      <c r="A3190">
        <v>0</v>
      </c>
      <c r="B3190" s="260" t="s">
        <v>2084</v>
      </c>
      <c r="C3190" s="260" t="s">
        <v>2036</v>
      </c>
      <c r="D3190" s="260" t="s">
        <v>1509</v>
      </c>
      <c r="E3190" s="261">
        <v>5105</v>
      </c>
      <c r="F3190" s="260" t="s">
        <v>1880</v>
      </c>
      <c r="G3190" s="259" t="s">
        <v>4302</v>
      </c>
      <c r="H3190" s="259" t="s">
        <v>4383</v>
      </c>
      <c r="I3190" s="258"/>
      <c r="J3190" s="255"/>
      <c r="K3190" s="257"/>
      <c r="L3190" s="255">
        <v>2</v>
      </c>
      <c r="M3190" s="201">
        <v>-95.213624171728242</v>
      </c>
      <c r="N3190" s="201">
        <v>427.19421835962959</v>
      </c>
      <c r="O3190" s="201">
        <v>41.094000000000001</v>
      </c>
      <c r="P3190" s="255">
        <v>41.094000000000001</v>
      </c>
      <c r="Q3190" s="255">
        <v>427.19421835962959</v>
      </c>
      <c r="R3190" s="255">
        <v>-96.213624171728242</v>
      </c>
      <c r="S3190" s="256">
        <v>510.46950748178642</v>
      </c>
      <c r="T3190" s="256">
        <v>511.46950748178642</v>
      </c>
      <c r="U3190" s="256"/>
      <c r="V3190" s="170">
        <v>441.99087761538658</v>
      </c>
    </row>
    <row r="3191" spans="1:22" x14ac:dyDescent="0.25">
      <c r="A3191">
        <v>0</v>
      </c>
      <c r="B3191" s="260" t="s">
        <v>2084</v>
      </c>
      <c r="C3191" s="260" t="s">
        <v>2036</v>
      </c>
      <c r="D3191" s="260" t="s">
        <v>1956</v>
      </c>
      <c r="E3191" s="261">
        <v>5116</v>
      </c>
      <c r="F3191" s="260" t="s">
        <v>2117</v>
      </c>
      <c r="G3191" s="259" t="s">
        <v>1982</v>
      </c>
      <c r="H3191" s="259" t="s">
        <v>1953</v>
      </c>
      <c r="I3191" s="258">
        <v>50</v>
      </c>
      <c r="J3191" s="255"/>
      <c r="K3191" s="257"/>
      <c r="L3191" s="255">
        <v>0.25</v>
      </c>
      <c r="M3191" s="201">
        <v>-96.338624171728242</v>
      </c>
      <c r="N3191" s="201">
        <v>427.19421835962959</v>
      </c>
      <c r="O3191" s="201">
        <v>41.094000000000001</v>
      </c>
      <c r="P3191" s="255">
        <v>41.094000000000001</v>
      </c>
      <c r="Q3191" s="255">
        <v>427.19421835962959</v>
      </c>
      <c r="R3191" s="255">
        <v>-96.463624171728242</v>
      </c>
      <c r="S3191" s="256">
        <v>511.59450748178642</v>
      </c>
      <c r="T3191" s="256">
        <v>511.71950748178642</v>
      </c>
      <c r="U3191" s="256"/>
      <c r="V3191" s="170">
        <v>443.11587761538658</v>
      </c>
    </row>
    <row r="3192" spans="1:22" x14ac:dyDescent="0.25">
      <c r="A3192">
        <v>0</v>
      </c>
      <c r="B3192" s="260"/>
      <c r="C3192" s="260"/>
      <c r="D3192" s="260"/>
      <c r="E3192" s="261"/>
      <c r="F3192" s="260" t="s">
        <v>619</v>
      </c>
      <c r="G3192" s="259"/>
      <c r="H3192" s="259"/>
      <c r="I3192" s="258"/>
      <c r="J3192" s="255"/>
      <c r="K3192" s="257"/>
      <c r="L3192" s="255">
        <v>1.6251448540480506</v>
      </c>
      <c r="M3192" s="201">
        <v>-97.276196598752264</v>
      </c>
      <c r="N3192" s="201">
        <v>427.19421835962959</v>
      </c>
      <c r="O3192" s="201">
        <v>41.094000000000001</v>
      </c>
      <c r="P3192" s="255">
        <v>41.094000000000001</v>
      </c>
      <c r="Q3192" s="255">
        <v>427.19421835962959</v>
      </c>
      <c r="R3192" s="255">
        <v>-98.088769025776287</v>
      </c>
      <c r="S3192" s="256">
        <v>512.53207990881037</v>
      </c>
      <c r="T3192" s="256">
        <v>513.34465233583444</v>
      </c>
      <c r="U3192" s="262"/>
      <c r="V3192" s="170">
        <v>444.05345004241053</v>
      </c>
    </row>
    <row r="3193" spans="1:22" x14ac:dyDescent="0.25">
      <c r="A3193">
        <v>0</v>
      </c>
      <c r="B3193" s="260"/>
      <c r="C3193" s="260"/>
      <c r="D3193" s="260"/>
      <c r="E3193" s="261"/>
      <c r="F3193" s="260" t="s">
        <v>619</v>
      </c>
      <c r="G3193" s="259"/>
      <c r="H3193" s="259" t="s">
        <v>1962</v>
      </c>
      <c r="I3193" s="258"/>
      <c r="J3193" s="255"/>
      <c r="K3193" s="257"/>
      <c r="L3193" s="255">
        <v>0.103502</v>
      </c>
      <c r="M3193" s="201">
        <v>-98.140520025776283</v>
      </c>
      <c r="N3193" s="201">
        <v>427.19421835962959</v>
      </c>
      <c r="O3193" s="201">
        <v>41.094000000000001</v>
      </c>
      <c r="P3193" s="255">
        <v>41.094000000000001</v>
      </c>
      <c r="Q3193" s="255">
        <v>427.19421835962959</v>
      </c>
      <c r="R3193" s="255">
        <v>-98.192271025776293</v>
      </c>
      <c r="S3193" s="256">
        <v>513.39640333583452</v>
      </c>
      <c r="T3193" s="256">
        <v>513.44815433583449</v>
      </c>
      <c r="U3193" s="256"/>
      <c r="V3193" s="170">
        <v>444.91777346943468</v>
      </c>
    </row>
    <row r="3194" spans="1:22" x14ac:dyDescent="0.25">
      <c r="A3194">
        <v>0</v>
      </c>
      <c r="B3194" s="260" t="s">
        <v>2084</v>
      </c>
      <c r="C3194" s="260" t="s">
        <v>2036</v>
      </c>
      <c r="D3194" s="260" t="s">
        <v>111</v>
      </c>
      <c r="E3194" s="261">
        <v>5134</v>
      </c>
      <c r="F3194" s="260" t="s">
        <v>1577</v>
      </c>
      <c r="G3194" s="259" t="s">
        <v>4288</v>
      </c>
      <c r="H3194" s="259" t="s">
        <v>1951</v>
      </c>
      <c r="I3194" s="258"/>
      <c r="J3194" s="255"/>
      <c r="K3194" s="264"/>
      <c r="L3194" s="255">
        <v>0</v>
      </c>
      <c r="M3194" s="201">
        <v>-98.192271025776293</v>
      </c>
      <c r="N3194" s="201">
        <v>427.19421835962959</v>
      </c>
      <c r="O3194" s="201">
        <v>41.094000000000001</v>
      </c>
      <c r="P3194" s="255">
        <v>41.094000000000001</v>
      </c>
      <c r="Q3194" s="255">
        <v>427.19421835962959</v>
      </c>
      <c r="R3194" s="255">
        <v>-98.192271025776293</v>
      </c>
      <c r="S3194" s="256">
        <v>513.44815433583449</v>
      </c>
      <c r="T3194" s="256">
        <v>513.44815433583449</v>
      </c>
      <c r="U3194" s="256"/>
      <c r="V3194" s="170">
        <v>444.96952446943465</v>
      </c>
    </row>
    <row r="3195" spans="1:22" x14ac:dyDescent="0.25">
      <c r="A3195">
        <v>0</v>
      </c>
      <c r="B3195" s="260"/>
      <c r="C3195" s="260"/>
      <c r="D3195" s="260"/>
      <c r="E3195" s="261"/>
      <c r="F3195" s="260" t="s">
        <v>619</v>
      </c>
      <c r="G3195" s="259"/>
      <c r="H3195" s="259" t="s">
        <v>1969</v>
      </c>
      <c r="I3195" s="258"/>
      <c r="J3195" s="255"/>
      <c r="K3195" s="257"/>
      <c r="L3195" s="255">
        <v>0.14528199999999999</v>
      </c>
      <c r="M3195" s="201">
        <v>-98.264912025776283</v>
      </c>
      <c r="N3195" s="201">
        <v>427.19421835962959</v>
      </c>
      <c r="O3195" s="201">
        <v>41.094000000000001</v>
      </c>
      <c r="P3195" s="255">
        <v>41.094000000000001</v>
      </c>
      <c r="Q3195" s="255">
        <v>427.19421835962959</v>
      </c>
      <c r="R3195" s="255">
        <v>-98.337553025776288</v>
      </c>
      <c r="S3195" s="256">
        <v>513.52079533583446</v>
      </c>
      <c r="T3195" s="256">
        <v>513.59343633583444</v>
      </c>
      <c r="U3195" s="256"/>
      <c r="V3195" s="170">
        <v>445.04216546943462</v>
      </c>
    </row>
    <row r="3196" spans="1:22" x14ac:dyDescent="0.25">
      <c r="A3196">
        <v>0</v>
      </c>
      <c r="B3196" s="260" t="s">
        <v>2084</v>
      </c>
      <c r="C3196" s="260" t="s">
        <v>2036</v>
      </c>
      <c r="D3196" s="260" t="s">
        <v>2087</v>
      </c>
      <c r="E3196" s="261">
        <v>5136</v>
      </c>
      <c r="F3196" s="260" t="s">
        <v>2116</v>
      </c>
      <c r="G3196" s="259"/>
      <c r="H3196" s="259" t="s">
        <v>2085</v>
      </c>
      <c r="I3196" s="258"/>
      <c r="J3196" s="255"/>
      <c r="K3196" s="257"/>
      <c r="L3196" s="255">
        <v>0</v>
      </c>
      <c r="M3196" s="201">
        <v>-98.337553025776288</v>
      </c>
      <c r="N3196" s="201">
        <v>427.19421835962959</v>
      </c>
      <c r="O3196" s="201">
        <v>41.094000000000001</v>
      </c>
      <c r="P3196" s="255">
        <v>41.094000000000001</v>
      </c>
      <c r="Q3196" s="255">
        <v>427.19421835962959</v>
      </c>
      <c r="R3196" s="255">
        <v>-98.337553025776288</v>
      </c>
      <c r="S3196" s="256">
        <v>513.59343633583444</v>
      </c>
      <c r="T3196" s="256">
        <v>513.59343633583444</v>
      </c>
      <c r="U3196" s="262"/>
      <c r="V3196" s="170">
        <v>445.1148064694346</v>
      </c>
    </row>
    <row r="3197" spans="1:22" x14ac:dyDescent="0.25">
      <c r="A3197">
        <v>0</v>
      </c>
      <c r="B3197" s="260"/>
      <c r="C3197" s="260"/>
      <c r="D3197" s="260"/>
      <c r="E3197" s="261"/>
      <c r="F3197" s="260" t="s">
        <v>619</v>
      </c>
      <c r="G3197" s="259"/>
      <c r="H3197" s="259" t="s">
        <v>1969</v>
      </c>
      <c r="I3197" s="258"/>
      <c r="J3197" s="255"/>
      <c r="K3197" s="257"/>
      <c r="L3197" s="255">
        <v>0</v>
      </c>
      <c r="M3197" s="201">
        <v>-98.337553025776288</v>
      </c>
      <c r="N3197" s="201">
        <v>427.19421835962959</v>
      </c>
      <c r="O3197" s="201">
        <v>41.094000000000001</v>
      </c>
      <c r="P3197" s="255">
        <v>41.094000000000001</v>
      </c>
      <c r="Q3197" s="255">
        <v>427.19421835962959</v>
      </c>
      <c r="R3197" s="255">
        <v>-98.337553025776288</v>
      </c>
      <c r="S3197" s="256">
        <v>513.59343633583444</v>
      </c>
      <c r="T3197" s="256">
        <v>513.59343633583444</v>
      </c>
      <c r="U3197" s="256"/>
      <c r="V3197" s="170">
        <v>445.1148064694346</v>
      </c>
    </row>
    <row r="3198" spans="1:22" x14ac:dyDescent="0.25">
      <c r="A3198">
        <v>0</v>
      </c>
      <c r="B3198" s="260" t="s">
        <v>2084</v>
      </c>
      <c r="C3198" s="260" t="s">
        <v>2036</v>
      </c>
      <c r="D3198" s="260" t="s">
        <v>1990</v>
      </c>
      <c r="E3198" s="261">
        <v>5136</v>
      </c>
      <c r="F3198" s="260" t="s">
        <v>2115</v>
      </c>
      <c r="G3198" s="259" t="s">
        <v>1988</v>
      </c>
      <c r="H3198" s="259" t="s">
        <v>1987</v>
      </c>
      <c r="I3198" s="258"/>
      <c r="J3198" s="255"/>
      <c r="K3198" s="257"/>
      <c r="L3198" s="255">
        <v>0</v>
      </c>
      <c r="M3198" s="201">
        <v>-98.337553025776288</v>
      </c>
      <c r="N3198" s="201">
        <v>427.19421835962959</v>
      </c>
      <c r="O3198" s="201">
        <v>41.094000000000001</v>
      </c>
      <c r="P3198" s="255">
        <v>41.094000000000001</v>
      </c>
      <c r="Q3198" s="255">
        <v>427.19421835962959</v>
      </c>
      <c r="R3198" s="255">
        <v>-98.337553025776288</v>
      </c>
      <c r="S3198" s="256">
        <v>513.59343633583444</v>
      </c>
      <c r="T3198" s="256">
        <v>513.59343633583444</v>
      </c>
      <c r="U3198" s="256"/>
      <c r="V3198" s="170">
        <v>445.1148064694346</v>
      </c>
    </row>
    <row r="3199" spans="1:22" x14ac:dyDescent="0.25">
      <c r="A3199">
        <v>0</v>
      </c>
      <c r="B3199" s="260"/>
      <c r="C3199" s="260"/>
      <c r="D3199" s="260"/>
      <c r="E3199" s="261"/>
      <c r="F3199" s="260" t="s">
        <v>619</v>
      </c>
      <c r="G3199" s="259"/>
      <c r="H3199" s="259" t="s">
        <v>1962</v>
      </c>
      <c r="I3199" s="258"/>
      <c r="J3199" s="255"/>
      <c r="K3199" s="257"/>
      <c r="L3199" s="255">
        <v>0.13121600000000003</v>
      </c>
      <c r="M3199" s="201">
        <v>-98.403161025776285</v>
      </c>
      <c r="N3199" s="201">
        <v>427.19421835962959</v>
      </c>
      <c r="O3199" s="201">
        <v>41.094000000000001</v>
      </c>
      <c r="P3199" s="255">
        <v>41.094000000000001</v>
      </c>
      <c r="Q3199" s="255">
        <v>427.19421835962959</v>
      </c>
      <c r="R3199" s="255">
        <v>-98.468769025776282</v>
      </c>
      <c r="S3199" s="256">
        <v>513.65904433583444</v>
      </c>
      <c r="T3199" s="256">
        <v>513.72465233583443</v>
      </c>
      <c r="U3199" s="256"/>
      <c r="V3199" s="170">
        <v>445.1804144694346</v>
      </c>
    </row>
    <row r="3200" spans="1:22" x14ac:dyDescent="0.25">
      <c r="A3200">
        <v>0</v>
      </c>
      <c r="B3200" s="260"/>
      <c r="C3200" s="260"/>
      <c r="D3200" s="260"/>
      <c r="E3200" s="261"/>
      <c r="F3200" s="260" t="s">
        <v>619</v>
      </c>
      <c r="G3200" s="259"/>
      <c r="H3200" s="259"/>
      <c r="I3200" s="258"/>
      <c r="J3200" s="255"/>
      <c r="K3200" s="257"/>
      <c r="L3200" s="255">
        <v>1.2988551459519495</v>
      </c>
      <c r="M3200" s="201">
        <v>-99.118196598752263</v>
      </c>
      <c r="N3200" s="201">
        <v>427.19421835962959</v>
      </c>
      <c r="O3200" s="201">
        <v>41.094000000000001</v>
      </c>
      <c r="P3200" s="255">
        <v>41.094000000000001</v>
      </c>
      <c r="Q3200" s="255">
        <v>427.19421835962959</v>
      </c>
      <c r="R3200" s="255">
        <v>-99.767624171728229</v>
      </c>
      <c r="S3200" s="256">
        <v>514.37407990881047</v>
      </c>
      <c r="T3200" s="256">
        <v>515.0235074817864</v>
      </c>
      <c r="U3200" s="256"/>
      <c r="V3200" s="170">
        <v>445.89545004241063</v>
      </c>
    </row>
    <row r="3201" spans="1:22" x14ac:dyDescent="0.25">
      <c r="A3201">
        <v>0</v>
      </c>
      <c r="B3201" s="260" t="s">
        <v>2084</v>
      </c>
      <c r="C3201" s="260" t="s">
        <v>2036</v>
      </c>
      <c r="D3201" s="260" t="s">
        <v>1961</v>
      </c>
      <c r="E3201" s="261">
        <v>5151</v>
      </c>
      <c r="F3201" s="260" t="s">
        <v>2114</v>
      </c>
      <c r="G3201" s="259" t="s">
        <v>1984</v>
      </c>
      <c r="H3201" s="259" t="s">
        <v>1958</v>
      </c>
      <c r="I3201" s="258">
        <v>50</v>
      </c>
      <c r="J3201" s="255"/>
      <c r="K3201" s="257"/>
      <c r="L3201" s="255">
        <v>0.2</v>
      </c>
      <c r="M3201" s="201">
        <v>-99.867624171728238</v>
      </c>
      <c r="N3201" s="201">
        <v>427.19421835962959</v>
      </c>
      <c r="O3201" s="201">
        <v>41.094000000000001</v>
      </c>
      <c r="P3201" s="255">
        <v>41.094000000000001</v>
      </c>
      <c r="Q3201" s="255">
        <v>427.19421835962959</v>
      </c>
      <c r="R3201" s="255">
        <v>-99.967624171728232</v>
      </c>
      <c r="S3201" s="256">
        <v>515.12350748178642</v>
      </c>
      <c r="T3201" s="256">
        <v>515.22350748178644</v>
      </c>
      <c r="U3201" s="256"/>
      <c r="V3201" s="170">
        <v>446.64487761538658</v>
      </c>
    </row>
    <row r="3202" spans="1:22" x14ac:dyDescent="0.25">
      <c r="A3202">
        <v>0</v>
      </c>
      <c r="B3202" s="260"/>
      <c r="C3202" s="260"/>
      <c r="D3202" s="260"/>
      <c r="E3202" s="261"/>
      <c r="F3202" s="260" t="s">
        <v>619</v>
      </c>
      <c r="G3202" s="259"/>
      <c r="H3202" s="259"/>
      <c r="I3202" s="258"/>
      <c r="J3202" s="255"/>
      <c r="K3202" s="257"/>
      <c r="L3202" s="255">
        <v>0.2</v>
      </c>
      <c r="M3202" s="201">
        <v>-100.06762417172823</v>
      </c>
      <c r="N3202" s="201">
        <v>427.19421835962959</v>
      </c>
      <c r="O3202" s="201">
        <v>41.094000000000001</v>
      </c>
      <c r="P3202" s="255">
        <v>41.094000000000001</v>
      </c>
      <c r="Q3202" s="255">
        <v>427.19421835962959</v>
      </c>
      <c r="R3202" s="255">
        <v>-100.16762417172824</v>
      </c>
      <c r="S3202" s="256">
        <v>515.32350748178646</v>
      </c>
      <c r="T3202" s="256">
        <v>515.42350748178649</v>
      </c>
      <c r="U3202" s="256"/>
      <c r="V3202" s="170">
        <v>446.84487761538662</v>
      </c>
    </row>
    <row r="3203" spans="1:22" x14ac:dyDescent="0.25">
      <c r="A3203">
        <v>0</v>
      </c>
      <c r="B3203" s="260" t="s">
        <v>2084</v>
      </c>
      <c r="C3203" s="260" t="s">
        <v>2036</v>
      </c>
      <c r="D3203" s="260" t="s">
        <v>1947</v>
      </c>
      <c r="E3203" s="261">
        <v>5155</v>
      </c>
      <c r="F3203" s="260" t="s">
        <v>2113</v>
      </c>
      <c r="G3203" s="259" t="s">
        <v>1982</v>
      </c>
      <c r="H3203" s="259" t="s">
        <v>1944</v>
      </c>
      <c r="I3203" s="258">
        <v>50</v>
      </c>
      <c r="J3203" s="255"/>
      <c r="K3203" s="257"/>
      <c r="L3203" s="255">
        <v>0.25</v>
      </c>
      <c r="M3203" s="201">
        <v>-100.29262417172824</v>
      </c>
      <c r="N3203" s="201">
        <v>427.19421835962959</v>
      </c>
      <c r="O3203" s="201">
        <v>41.094000000000001</v>
      </c>
      <c r="P3203" s="255">
        <v>41.094000000000001</v>
      </c>
      <c r="Q3203" s="255">
        <v>427.19421835962959</v>
      </c>
      <c r="R3203" s="255">
        <v>-100.41762417172824</v>
      </c>
      <c r="S3203" s="256">
        <v>515.54850748178649</v>
      </c>
      <c r="T3203" s="256">
        <v>515.67350748178649</v>
      </c>
      <c r="U3203" s="256"/>
      <c r="V3203" s="170">
        <v>447.06987761538664</v>
      </c>
    </row>
    <row r="3204" spans="1:22" x14ac:dyDescent="0.25">
      <c r="A3204">
        <v>0</v>
      </c>
      <c r="B3204" s="260"/>
      <c r="C3204" s="260"/>
      <c r="D3204" s="260"/>
      <c r="E3204" s="261"/>
      <c r="F3204" s="260" t="s">
        <v>619</v>
      </c>
      <c r="G3204" s="259"/>
      <c r="H3204" s="259"/>
      <c r="I3204" s="258"/>
      <c r="J3204" s="255"/>
      <c r="K3204" s="257"/>
      <c r="L3204" s="255">
        <v>2</v>
      </c>
      <c r="M3204" s="201">
        <v>-101.41762417172824</v>
      </c>
      <c r="N3204" s="201">
        <v>427.19421835962959</v>
      </c>
      <c r="O3204" s="201">
        <v>41.094000000000001</v>
      </c>
      <c r="P3204" s="255">
        <v>41.094000000000001</v>
      </c>
      <c r="Q3204" s="255">
        <v>427.19421835962959</v>
      </c>
      <c r="R3204" s="255">
        <v>-102.41762417172824</v>
      </c>
      <c r="S3204" s="256">
        <v>516.67350748178649</v>
      </c>
      <c r="T3204" s="256">
        <v>517.67350748178649</v>
      </c>
      <c r="U3204" s="256"/>
      <c r="V3204" s="170">
        <v>448.19487761538664</v>
      </c>
    </row>
    <row r="3205" spans="1:22" x14ac:dyDescent="0.25">
      <c r="A3205">
        <v>0</v>
      </c>
      <c r="B3205" s="260" t="s">
        <v>2084</v>
      </c>
      <c r="C3205" s="260" t="s">
        <v>2036</v>
      </c>
      <c r="D3205" s="260" t="s">
        <v>1956</v>
      </c>
      <c r="E3205" s="261">
        <v>5178</v>
      </c>
      <c r="F3205" s="260" t="s">
        <v>2112</v>
      </c>
      <c r="G3205" s="259" t="s">
        <v>1982</v>
      </c>
      <c r="H3205" s="259" t="s">
        <v>1953</v>
      </c>
      <c r="I3205" s="258">
        <v>50</v>
      </c>
      <c r="J3205" s="255"/>
      <c r="K3205" s="257"/>
      <c r="L3205" s="255">
        <v>0.25</v>
      </c>
      <c r="M3205" s="201">
        <v>-102.54262417172824</v>
      </c>
      <c r="N3205" s="201">
        <v>427.19421835962959</v>
      </c>
      <c r="O3205" s="201">
        <v>41.094000000000001</v>
      </c>
      <c r="P3205" s="255">
        <v>41.094000000000001</v>
      </c>
      <c r="Q3205" s="255">
        <v>427.19421835962959</v>
      </c>
      <c r="R3205" s="255">
        <v>-102.66762417172824</v>
      </c>
      <c r="S3205" s="256">
        <v>517.79850748178649</v>
      </c>
      <c r="T3205" s="256">
        <v>517.92350748178649</v>
      </c>
      <c r="U3205" s="256"/>
      <c r="V3205" s="170">
        <v>449.31987761538664</v>
      </c>
    </row>
    <row r="3206" spans="1:22" x14ac:dyDescent="0.25">
      <c r="A3206">
        <v>0</v>
      </c>
      <c r="B3206" s="260"/>
      <c r="C3206" s="260"/>
      <c r="D3206" s="260"/>
      <c r="E3206" s="261"/>
      <c r="F3206" s="260"/>
      <c r="G3206" s="259"/>
      <c r="H3206" s="259"/>
      <c r="I3206" s="258"/>
      <c r="J3206" s="255"/>
      <c r="K3206" s="257"/>
      <c r="L3206" s="255">
        <v>1.5495000000000001</v>
      </c>
      <c r="M3206" s="201">
        <v>-103.44237417172823</v>
      </c>
      <c r="N3206" s="201">
        <v>427.19421835962959</v>
      </c>
      <c r="O3206" s="201">
        <v>41.094000000000001</v>
      </c>
      <c r="P3206" s="255">
        <v>41.094000000000001</v>
      </c>
      <c r="Q3206" s="255">
        <v>427.19421835962959</v>
      </c>
      <c r="R3206" s="255">
        <v>-104.21712417172823</v>
      </c>
      <c r="S3206" s="256">
        <v>518.69825748178641</v>
      </c>
      <c r="T3206" s="256">
        <v>519.47300748178645</v>
      </c>
      <c r="U3206" s="256"/>
      <c r="V3206" s="170">
        <v>450.21962761538657</v>
      </c>
    </row>
    <row r="3207" spans="1:22" x14ac:dyDescent="0.25">
      <c r="A3207">
        <v>0</v>
      </c>
      <c r="B3207" s="260"/>
      <c r="C3207" s="260"/>
      <c r="D3207" s="260"/>
      <c r="E3207" s="261"/>
      <c r="F3207" s="260" t="s">
        <v>619</v>
      </c>
      <c r="G3207" s="259"/>
      <c r="H3207" s="259"/>
      <c r="I3207" s="258"/>
      <c r="J3207" s="255"/>
      <c r="K3207" s="257"/>
      <c r="L3207" s="255">
        <v>9.6000000000000002E-2</v>
      </c>
      <c r="M3207" s="201">
        <v>-104.26512417172823</v>
      </c>
      <c r="N3207" s="201">
        <v>427.19421835962959</v>
      </c>
      <c r="O3207" s="201">
        <v>41.094000000000001</v>
      </c>
      <c r="P3207" s="255">
        <v>41.094000000000001</v>
      </c>
      <c r="Q3207" s="255">
        <v>427.19421835962959</v>
      </c>
      <c r="R3207" s="255">
        <v>-104.31312417172823</v>
      </c>
      <c r="S3207" s="256">
        <v>519.52100748178646</v>
      </c>
      <c r="T3207" s="256">
        <v>519.56900748178646</v>
      </c>
      <c r="U3207" s="256"/>
      <c r="V3207" s="201">
        <v>451.04237761538661</v>
      </c>
    </row>
    <row r="3208" spans="1:22" x14ac:dyDescent="0.25">
      <c r="A3208">
        <v>0</v>
      </c>
      <c r="B3208" s="260"/>
      <c r="C3208" s="260"/>
      <c r="D3208" s="260"/>
      <c r="E3208" s="261"/>
      <c r="F3208" s="260" t="s">
        <v>619</v>
      </c>
      <c r="G3208" s="259"/>
      <c r="H3208" s="259"/>
      <c r="I3208" s="258"/>
      <c r="J3208" s="255"/>
      <c r="K3208" s="257"/>
      <c r="L3208" s="255">
        <v>0</v>
      </c>
      <c r="M3208" s="201">
        <v>-104.31312417172823</v>
      </c>
      <c r="N3208" s="201">
        <v>427.19421835962959</v>
      </c>
      <c r="O3208" s="201">
        <v>41.094000000000001</v>
      </c>
      <c r="P3208" s="255">
        <v>41.094000000000001</v>
      </c>
      <c r="Q3208" s="255">
        <v>427.19421835962959</v>
      </c>
      <c r="R3208" s="255">
        <v>-104.31312417172823</v>
      </c>
      <c r="S3208" s="256">
        <v>519.56900748178646</v>
      </c>
      <c r="T3208" s="256">
        <v>519.56900748178646</v>
      </c>
      <c r="U3208" s="256"/>
      <c r="V3208" s="201">
        <v>451.09037761538661</v>
      </c>
    </row>
    <row r="3209" spans="1:22" x14ac:dyDescent="0.25">
      <c r="A3209">
        <v>0</v>
      </c>
      <c r="B3209" s="260"/>
      <c r="C3209" s="260"/>
      <c r="D3209" s="260"/>
      <c r="E3209" s="261"/>
      <c r="F3209" s="260" t="s">
        <v>619</v>
      </c>
      <c r="G3209" s="259"/>
      <c r="H3209" s="259" t="s">
        <v>1962</v>
      </c>
      <c r="I3209" s="258"/>
      <c r="J3209" s="255"/>
      <c r="K3209" s="257"/>
      <c r="L3209" s="255">
        <v>9.4E-2</v>
      </c>
      <c r="M3209" s="201">
        <v>-104.36012417172823</v>
      </c>
      <c r="N3209" s="201">
        <v>427.19421835962959</v>
      </c>
      <c r="O3209" s="201">
        <v>41.094000000000001</v>
      </c>
      <c r="P3209" s="255">
        <v>41.094000000000001</v>
      </c>
      <c r="Q3209" s="255">
        <v>427.19421835962959</v>
      </c>
      <c r="R3209" s="255">
        <v>-104.40712417172823</v>
      </c>
      <c r="S3209" s="256">
        <v>519.61600748178648</v>
      </c>
      <c r="T3209" s="256">
        <v>519.66300748178651</v>
      </c>
      <c r="U3209" s="256"/>
      <c r="V3209" s="201">
        <v>451.13737761538664</v>
      </c>
    </row>
    <row r="3210" spans="1:22" x14ac:dyDescent="0.25">
      <c r="A3210">
        <v>0</v>
      </c>
      <c r="B3210" s="260" t="s">
        <v>2084</v>
      </c>
      <c r="C3210" s="260" t="s">
        <v>2036</v>
      </c>
      <c r="D3210" s="260" t="s">
        <v>2087</v>
      </c>
      <c r="E3210" s="261">
        <v>5197</v>
      </c>
      <c r="F3210" s="260" t="s">
        <v>2111</v>
      </c>
      <c r="G3210" s="259"/>
      <c r="H3210" s="259" t="s">
        <v>2085</v>
      </c>
      <c r="I3210" s="258"/>
      <c r="J3210" s="255"/>
      <c r="K3210" s="257"/>
      <c r="L3210" s="255">
        <v>0</v>
      </c>
      <c r="M3210" s="201">
        <v>-104.40712417172823</v>
      </c>
      <c r="N3210" s="201">
        <v>427.19421835962959</v>
      </c>
      <c r="O3210" s="201">
        <v>41.094000000000001</v>
      </c>
      <c r="P3210" s="255">
        <v>41.094000000000001</v>
      </c>
      <c r="Q3210" s="255">
        <v>427.19421835962959</v>
      </c>
      <c r="R3210" s="255">
        <v>-104.40712417172823</v>
      </c>
      <c r="S3210" s="256">
        <v>519.66300748178651</v>
      </c>
      <c r="T3210" s="256">
        <v>519.66300748178651</v>
      </c>
      <c r="U3210" s="256"/>
      <c r="V3210" s="201">
        <v>451.18437761538667</v>
      </c>
    </row>
    <row r="3211" spans="1:22" x14ac:dyDescent="0.25">
      <c r="A3211">
        <v>0</v>
      </c>
      <c r="B3211" s="260"/>
      <c r="C3211" s="260"/>
      <c r="D3211" s="260"/>
      <c r="E3211" s="261"/>
      <c r="F3211" s="260" t="s">
        <v>619</v>
      </c>
      <c r="G3211" s="259"/>
      <c r="H3211" s="259" t="s">
        <v>2100</v>
      </c>
      <c r="I3211" s="258"/>
      <c r="J3211" s="255"/>
      <c r="K3211" s="257"/>
      <c r="L3211" s="255">
        <v>9.0999999999999998E-2</v>
      </c>
      <c r="M3211" s="201">
        <v>-104.45262417172822</v>
      </c>
      <c r="N3211" s="201">
        <v>427.19421835962959</v>
      </c>
      <c r="O3211" s="201">
        <v>41.094000000000001</v>
      </c>
      <c r="P3211" s="255">
        <v>41.094000000000001</v>
      </c>
      <c r="Q3211" s="255">
        <v>427.19421835962959</v>
      </c>
      <c r="R3211" s="255">
        <v>-104.49812417172822</v>
      </c>
      <c r="S3211" s="256">
        <v>519.70850748178657</v>
      </c>
      <c r="T3211" s="256">
        <v>519.75400748178652</v>
      </c>
      <c r="U3211" s="256"/>
      <c r="V3211" s="201">
        <v>451.22987761538673</v>
      </c>
    </row>
    <row r="3212" spans="1:22" x14ac:dyDescent="0.25">
      <c r="A3212">
        <v>0</v>
      </c>
      <c r="B3212" s="260" t="s">
        <v>2084</v>
      </c>
      <c r="C3212" s="260" t="s">
        <v>2036</v>
      </c>
      <c r="D3212" s="260" t="s">
        <v>1990</v>
      </c>
      <c r="E3212" s="261">
        <v>5198</v>
      </c>
      <c r="F3212" s="260" t="s">
        <v>2110</v>
      </c>
      <c r="G3212" s="259" t="s">
        <v>1988</v>
      </c>
      <c r="H3212" s="259" t="s">
        <v>1987</v>
      </c>
      <c r="I3212" s="258"/>
      <c r="J3212" s="255"/>
      <c r="K3212" s="257"/>
      <c r="L3212" s="255">
        <v>0</v>
      </c>
      <c r="M3212" s="201">
        <v>-104.49812417172822</v>
      </c>
      <c r="N3212" s="201">
        <v>427.19421835962959</v>
      </c>
      <c r="O3212" s="201">
        <v>41.094000000000001</v>
      </c>
      <c r="P3212" s="255">
        <v>41.094000000000001</v>
      </c>
      <c r="Q3212" s="255">
        <v>427.19421835962959</v>
      </c>
      <c r="R3212" s="255">
        <v>-104.49812417172822</v>
      </c>
      <c r="S3212" s="256">
        <v>519.75400748178652</v>
      </c>
      <c r="T3212" s="256">
        <v>519.75400748178652</v>
      </c>
      <c r="U3212" s="256"/>
      <c r="V3212" s="201">
        <v>451.27537761538667</v>
      </c>
    </row>
    <row r="3213" spans="1:22" x14ac:dyDescent="0.25">
      <c r="A3213">
        <v>0</v>
      </c>
      <c r="B3213" s="260"/>
      <c r="C3213" s="260"/>
      <c r="D3213" s="260"/>
      <c r="E3213" s="261"/>
      <c r="F3213" s="260" t="s">
        <v>619</v>
      </c>
      <c r="G3213" s="259"/>
      <c r="H3213" s="259" t="s">
        <v>1962</v>
      </c>
      <c r="I3213" s="258"/>
      <c r="J3213" s="255"/>
      <c r="K3213" s="257"/>
      <c r="L3213" s="255">
        <v>9.9000000000000005E-2</v>
      </c>
      <c r="M3213" s="201">
        <v>-104.54762417172822</v>
      </c>
      <c r="N3213" s="201">
        <v>427.19421835962959</v>
      </c>
      <c r="O3213" s="201">
        <v>41.094000000000001</v>
      </c>
      <c r="P3213" s="255">
        <v>41.094000000000001</v>
      </c>
      <c r="Q3213" s="255">
        <v>427.19421835962959</v>
      </c>
      <c r="R3213" s="255">
        <v>-104.59712417172823</v>
      </c>
      <c r="S3213" s="256">
        <v>519.8035074817866</v>
      </c>
      <c r="T3213" s="256">
        <v>519.85300748178656</v>
      </c>
      <c r="U3213" s="256"/>
      <c r="V3213" s="201">
        <v>451.32487761538675</v>
      </c>
    </row>
    <row r="3214" spans="1:22" x14ac:dyDescent="0.25">
      <c r="A3214">
        <v>0</v>
      </c>
      <c r="B3214" s="260" t="s">
        <v>2084</v>
      </c>
      <c r="C3214" s="260" t="s">
        <v>2036</v>
      </c>
      <c r="D3214" s="260" t="s">
        <v>1509</v>
      </c>
      <c r="E3214" s="261">
        <v>5205</v>
      </c>
      <c r="F3214" s="260" t="s">
        <v>1881</v>
      </c>
      <c r="G3214" s="259" t="s">
        <v>4302</v>
      </c>
      <c r="H3214" s="259" t="s">
        <v>4383</v>
      </c>
      <c r="I3214" s="258"/>
      <c r="J3214" s="255"/>
      <c r="K3214" s="257"/>
      <c r="L3214" s="255">
        <v>1.3745000000000001</v>
      </c>
      <c r="M3214" s="201">
        <v>-105.28437417172822</v>
      </c>
      <c r="N3214" s="201">
        <v>427.19421835962959</v>
      </c>
      <c r="O3214" s="201">
        <v>41.094000000000001</v>
      </c>
      <c r="P3214" s="255">
        <v>41.094000000000001</v>
      </c>
      <c r="Q3214" s="255">
        <v>427.19421835962959</v>
      </c>
      <c r="R3214" s="255">
        <v>-105.97162417172822</v>
      </c>
      <c r="S3214" s="256">
        <v>520.54025748178663</v>
      </c>
      <c r="T3214" s="256">
        <v>521.22750748178657</v>
      </c>
      <c r="U3214" s="256"/>
      <c r="V3214" s="170">
        <v>452.06162761538678</v>
      </c>
    </row>
    <row r="3215" spans="1:22" x14ac:dyDescent="0.25">
      <c r="A3215">
        <v>0</v>
      </c>
      <c r="B3215" s="260"/>
      <c r="C3215" s="260"/>
      <c r="D3215" s="260"/>
      <c r="E3215" s="261"/>
      <c r="F3215" s="260" t="s">
        <v>619</v>
      </c>
      <c r="G3215" s="259"/>
      <c r="H3215" s="259"/>
      <c r="I3215" s="258"/>
      <c r="J3215" s="255"/>
      <c r="K3215" s="257"/>
      <c r="L3215" s="255">
        <v>0</v>
      </c>
      <c r="M3215" s="201">
        <v>-105.97162417172822</v>
      </c>
      <c r="N3215" s="201">
        <v>427.19421835962959</v>
      </c>
      <c r="O3215" s="201">
        <v>41.094000000000001</v>
      </c>
      <c r="P3215" s="255">
        <v>41.094000000000001</v>
      </c>
      <c r="Q3215" s="255">
        <v>427.19421835962959</v>
      </c>
      <c r="R3215" s="255">
        <v>-105.97162417172822</v>
      </c>
      <c r="S3215" s="256">
        <v>521.22750748178657</v>
      </c>
      <c r="T3215" s="256">
        <v>521.22750748178657</v>
      </c>
      <c r="U3215" s="256"/>
      <c r="V3215" s="170">
        <v>452.74887761538673</v>
      </c>
    </row>
    <row r="3216" spans="1:22" x14ac:dyDescent="0.25">
      <c r="A3216">
        <v>0</v>
      </c>
      <c r="B3216" s="260" t="s">
        <v>2084</v>
      </c>
      <c r="C3216" s="260" t="s">
        <v>2036</v>
      </c>
      <c r="D3216" s="260" t="s">
        <v>1961</v>
      </c>
      <c r="E3216" s="261">
        <v>5213</v>
      </c>
      <c r="F3216" s="260" t="s">
        <v>2109</v>
      </c>
      <c r="G3216" s="259" t="s">
        <v>1984</v>
      </c>
      <c r="H3216" s="259" t="s">
        <v>1958</v>
      </c>
      <c r="I3216" s="258">
        <v>50</v>
      </c>
      <c r="J3216" s="255"/>
      <c r="K3216" s="257"/>
      <c r="L3216" s="255">
        <v>0.2</v>
      </c>
      <c r="M3216" s="201">
        <v>-106.07162417172822</v>
      </c>
      <c r="N3216" s="201">
        <v>427.19421835962959</v>
      </c>
      <c r="O3216" s="201">
        <v>41.094000000000001</v>
      </c>
      <c r="P3216" s="255">
        <v>41.094000000000001</v>
      </c>
      <c r="Q3216" s="255">
        <v>427.19421835962959</v>
      </c>
      <c r="R3216" s="255">
        <v>-106.17162417172823</v>
      </c>
      <c r="S3216" s="256">
        <v>521.3275074817866</v>
      </c>
      <c r="T3216" s="256">
        <v>521.42750748178662</v>
      </c>
      <c r="U3216" s="256"/>
      <c r="V3216" s="170">
        <v>452.84887761538675</v>
      </c>
    </row>
    <row r="3217" spans="1:22" x14ac:dyDescent="0.25">
      <c r="A3217">
        <v>0</v>
      </c>
      <c r="B3217" s="260"/>
      <c r="C3217" s="260"/>
      <c r="D3217" s="260"/>
      <c r="E3217" s="261"/>
      <c r="F3217" s="260" t="s">
        <v>619</v>
      </c>
      <c r="G3217" s="259"/>
      <c r="H3217" s="259"/>
      <c r="I3217" s="258"/>
      <c r="J3217" s="255"/>
      <c r="K3217" s="257"/>
      <c r="L3217" s="255">
        <v>0.142179</v>
      </c>
      <c r="M3217" s="201">
        <v>-106.24271367172823</v>
      </c>
      <c r="N3217" s="201">
        <v>427.19421835962959</v>
      </c>
      <c r="O3217" s="201">
        <v>41.094000000000001</v>
      </c>
      <c r="P3217" s="255">
        <v>41.094000000000001</v>
      </c>
      <c r="Q3217" s="255">
        <v>427.19421835962959</v>
      </c>
      <c r="R3217" s="255">
        <v>-106.31380317172822</v>
      </c>
      <c r="S3217" s="256">
        <v>521.4985969817867</v>
      </c>
      <c r="T3217" s="256">
        <v>521.56968648178668</v>
      </c>
      <c r="U3217" s="256"/>
      <c r="V3217" s="170">
        <v>453.01996711538686</v>
      </c>
    </row>
    <row r="3218" spans="1:22" x14ac:dyDescent="0.25">
      <c r="A3218">
        <v>0</v>
      </c>
      <c r="B3218" s="260" t="s">
        <v>2084</v>
      </c>
      <c r="C3218" s="260" t="s">
        <v>2036</v>
      </c>
      <c r="D3218" s="260" t="s">
        <v>111</v>
      </c>
      <c r="E3218" s="261">
        <v>5216</v>
      </c>
      <c r="F3218" s="260" t="s">
        <v>1578</v>
      </c>
      <c r="G3218" s="259" t="s">
        <v>4287</v>
      </c>
      <c r="H3218" s="259" t="s">
        <v>1951</v>
      </c>
      <c r="I3218" s="258">
        <v>47.5</v>
      </c>
      <c r="J3218" s="263"/>
      <c r="K3218" s="264"/>
      <c r="L3218" s="255">
        <v>0</v>
      </c>
      <c r="M3218" s="201">
        <v>-106.31380317172822</v>
      </c>
      <c r="N3218" s="201">
        <v>427.19421835962959</v>
      </c>
      <c r="O3218" s="201">
        <v>41.094000000000001</v>
      </c>
      <c r="P3218" s="255">
        <v>41.094000000000001</v>
      </c>
      <c r="Q3218" s="255">
        <v>427.19421835962959</v>
      </c>
      <c r="R3218" s="255">
        <v>-106.31380317172822</v>
      </c>
      <c r="S3218" s="255">
        <v>521.56968648178668</v>
      </c>
      <c r="T3218" s="255">
        <v>521.56968648178668</v>
      </c>
      <c r="U3218" s="255"/>
      <c r="V3218" s="222">
        <v>453.09105661538683</v>
      </c>
    </row>
    <row r="3219" spans="1:22" x14ac:dyDescent="0.25">
      <c r="A3219">
        <v>0</v>
      </c>
      <c r="B3219" s="260"/>
      <c r="C3219" s="260"/>
      <c r="D3219" s="260"/>
      <c r="E3219" s="261"/>
      <c r="F3219" s="260"/>
      <c r="G3219" s="259"/>
      <c r="H3219" s="259"/>
      <c r="I3219" s="258"/>
      <c r="J3219" s="255"/>
      <c r="K3219" s="257"/>
      <c r="L3219" s="255">
        <v>5.7821000000000011E-2</v>
      </c>
      <c r="M3219" s="201">
        <v>-106.34271367172823</v>
      </c>
      <c r="N3219" s="201">
        <v>427.19421835962959</v>
      </c>
      <c r="O3219" s="201">
        <v>41.094000000000001</v>
      </c>
      <c r="P3219" s="255">
        <v>41.094000000000001</v>
      </c>
      <c r="Q3219" s="255">
        <v>427.19421835962959</v>
      </c>
      <c r="R3219" s="255">
        <v>-106.37162417172823</v>
      </c>
      <c r="S3219" s="255">
        <v>521.59859698178661</v>
      </c>
      <c r="T3219" s="255">
        <v>521.62750748178667</v>
      </c>
      <c r="U3219" s="265"/>
      <c r="V3219" s="222">
        <v>453.11996711538677</v>
      </c>
    </row>
    <row r="3220" spans="1:22" x14ac:dyDescent="0.25">
      <c r="A3220">
        <v>0</v>
      </c>
      <c r="B3220" s="260" t="s">
        <v>2084</v>
      </c>
      <c r="C3220" s="260" t="s">
        <v>2036</v>
      </c>
      <c r="D3220" s="260" t="s">
        <v>1947</v>
      </c>
      <c r="E3220" s="261">
        <v>5218</v>
      </c>
      <c r="F3220" s="260" t="s">
        <v>2108</v>
      </c>
      <c r="G3220" s="259" t="s">
        <v>1982</v>
      </c>
      <c r="H3220" s="259" t="s">
        <v>1944</v>
      </c>
      <c r="I3220" s="258">
        <v>50</v>
      </c>
      <c r="J3220" s="255"/>
      <c r="K3220" s="257"/>
      <c r="L3220" s="255">
        <v>0.25</v>
      </c>
      <c r="M3220" s="201">
        <v>-106.49662417172823</v>
      </c>
      <c r="N3220" s="201">
        <v>427.19421835962959</v>
      </c>
      <c r="O3220" s="201">
        <v>41.094000000000001</v>
      </c>
      <c r="P3220" s="255">
        <v>41.094000000000001</v>
      </c>
      <c r="Q3220" s="255">
        <v>427.19421835962959</v>
      </c>
      <c r="R3220" s="255">
        <v>-106.62162417172823</v>
      </c>
      <c r="S3220" s="255">
        <v>521.75250748178667</v>
      </c>
      <c r="T3220" s="255">
        <v>521.87750748178667</v>
      </c>
      <c r="U3220" s="255"/>
      <c r="V3220" s="222">
        <v>453.27387761538682</v>
      </c>
    </row>
    <row r="3221" spans="1:22" x14ac:dyDescent="0.25">
      <c r="A3221">
        <v>0</v>
      </c>
      <c r="B3221" s="260"/>
      <c r="C3221" s="260"/>
      <c r="D3221" s="260"/>
      <c r="E3221" s="261"/>
      <c r="F3221" s="260" t="s">
        <v>619</v>
      </c>
      <c r="G3221" s="259"/>
      <c r="H3221" s="259"/>
      <c r="I3221" s="258"/>
      <c r="J3221" s="255"/>
      <c r="K3221" s="257"/>
      <c r="L3221" s="255">
        <v>2</v>
      </c>
      <c r="M3221" s="201">
        <v>-107.62162417172823</v>
      </c>
      <c r="N3221" s="201">
        <v>427.19421835962959</v>
      </c>
      <c r="O3221" s="201">
        <v>41.094000000000001</v>
      </c>
      <c r="P3221" s="255">
        <v>41.094000000000001</v>
      </c>
      <c r="Q3221" s="255">
        <v>427.19421835962959</v>
      </c>
      <c r="R3221" s="255">
        <v>-108.62162417172823</v>
      </c>
      <c r="S3221" s="256">
        <v>522.87750748178667</v>
      </c>
      <c r="T3221" s="256">
        <v>523.87750748178667</v>
      </c>
      <c r="U3221" s="256"/>
      <c r="V3221" s="170">
        <v>454.39887761538682</v>
      </c>
    </row>
    <row r="3222" spans="1:22" x14ac:dyDescent="0.25">
      <c r="A3222">
        <v>0</v>
      </c>
      <c r="B3222" s="260" t="s">
        <v>2084</v>
      </c>
      <c r="C3222" s="260" t="s">
        <v>2036</v>
      </c>
      <c r="D3222" s="260" t="s">
        <v>1956</v>
      </c>
      <c r="E3222" s="261">
        <v>5240</v>
      </c>
      <c r="F3222" s="260" t="s">
        <v>2107</v>
      </c>
      <c r="G3222" s="259" t="s">
        <v>1982</v>
      </c>
      <c r="H3222" s="259" t="s">
        <v>1953</v>
      </c>
      <c r="I3222" s="258">
        <v>50</v>
      </c>
      <c r="J3222" s="255"/>
      <c r="K3222" s="257"/>
      <c r="L3222" s="255">
        <v>0.25</v>
      </c>
      <c r="M3222" s="201">
        <v>-108.74662417172823</v>
      </c>
      <c r="N3222" s="201">
        <v>427.19421835962959</v>
      </c>
      <c r="O3222" s="201">
        <v>41.094000000000001</v>
      </c>
      <c r="P3222" s="255">
        <v>41.094000000000001</v>
      </c>
      <c r="Q3222" s="255">
        <v>427.19421835962959</v>
      </c>
      <c r="R3222" s="255">
        <v>-108.87162417172823</v>
      </c>
      <c r="S3222" s="256">
        <v>524.00250748178667</v>
      </c>
      <c r="T3222" s="256">
        <v>524.12750748178667</v>
      </c>
      <c r="U3222" s="256"/>
      <c r="V3222" s="170">
        <v>455.52387761538682</v>
      </c>
    </row>
    <row r="3223" spans="1:22" x14ac:dyDescent="0.25">
      <c r="A3223">
        <v>0</v>
      </c>
      <c r="B3223" s="260"/>
      <c r="C3223" s="260"/>
      <c r="D3223" s="260"/>
      <c r="E3223" s="261"/>
      <c r="F3223" s="260" t="s">
        <v>619</v>
      </c>
      <c r="G3223" s="259"/>
      <c r="H3223" s="259"/>
      <c r="I3223" s="258"/>
      <c r="J3223" s="255"/>
      <c r="K3223" s="257"/>
      <c r="L3223" s="255">
        <v>1.625162854048062</v>
      </c>
      <c r="M3223" s="201">
        <v>-109.68420559875226</v>
      </c>
      <c r="N3223" s="201">
        <v>427.19421835962959</v>
      </c>
      <c r="O3223" s="201">
        <v>41.094000000000001</v>
      </c>
      <c r="P3223" s="255">
        <v>41.094000000000001</v>
      </c>
      <c r="Q3223" s="255">
        <v>427.19421835962959</v>
      </c>
      <c r="R3223" s="255">
        <v>-110.49678702577629</v>
      </c>
      <c r="S3223" s="256">
        <v>524.94008890881071</v>
      </c>
      <c r="T3223" s="256">
        <v>525.75267033583475</v>
      </c>
      <c r="U3223" s="262"/>
      <c r="V3223" s="170">
        <v>456.46145904241087</v>
      </c>
    </row>
    <row r="3224" spans="1:22" x14ac:dyDescent="0.25">
      <c r="A3224">
        <v>0</v>
      </c>
      <c r="B3224" s="260"/>
      <c r="C3224" s="260"/>
      <c r="D3224" s="260"/>
      <c r="E3224" s="261"/>
      <c r="F3224" s="260" t="s">
        <v>619</v>
      </c>
      <c r="G3224" s="259"/>
      <c r="H3224" s="259" t="s">
        <v>1962</v>
      </c>
      <c r="I3224" s="258"/>
      <c r="J3224" s="255"/>
      <c r="K3224" s="257"/>
      <c r="L3224" s="255">
        <v>0.103502</v>
      </c>
      <c r="M3224" s="201">
        <v>-110.54853802577628</v>
      </c>
      <c r="N3224" s="201">
        <v>427.19421835962959</v>
      </c>
      <c r="O3224" s="201">
        <v>41.094000000000001</v>
      </c>
      <c r="P3224" s="255">
        <v>41.094000000000001</v>
      </c>
      <c r="Q3224" s="255">
        <v>427.19421835962959</v>
      </c>
      <c r="R3224" s="255">
        <v>-110.60028902577629</v>
      </c>
      <c r="S3224" s="256">
        <v>525.80442133583483</v>
      </c>
      <c r="T3224" s="256">
        <v>525.8561723358348</v>
      </c>
      <c r="U3224" s="256"/>
      <c r="V3224" s="170">
        <v>457.32579146943499</v>
      </c>
    </row>
    <row r="3225" spans="1:22" x14ac:dyDescent="0.25">
      <c r="A3225">
        <v>0</v>
      </c>
      <c r="B3225" s="260" t="s">
        <v>2084</v>
      </c>
      <c r="C3225" s="260" t="s">
        <v>2036</v>
      </c>
      <c r="D3225" s="260" t="s">
        <v>111</v>
      </c>
      <c r="E3225" s="261">
        <v>5259</v>
      </c>
      <c r="F3225" s="260" t="s">
        <v>1579</v>
      </c>
      <c r="G3225" s="259" t="s">
        <v>4288</v>
      </c>
      <c r="H3225" s="259" t="s">
        <v>1951</v>
      </c>
      <c r="I3225" s="258"/>
      <c r="J3225" s="255"/>
      <c r="K3225" s="264"/>
      <c r="L3225" s="255">
        <v>0</v>
      </c>
      <c r="M3225" s="201">
        <v>-110.60028902577629</v>
      </c>
      <c r="N3225" s="201">
        <v>427.19421835962959</v>
      </c>
      <c r="O3225" s="201">
        <v>41.094000000000001</v>
      </c>
      <c r="P3225" s="255">
        <v>41.094000000000001</v>
      </c>
      <c r="Q3225" s="255">
        <v>427.19421835962959</v>
      </c>
      <c r="R3225" s="255">
        <v>-110.60028902577629</v>
      </c>
      <c r="S3225" s="256">
        <v>525.8561723358348</v>
      </c>
      <c r="T3225" s="256">
        <v>525.8561723358348</v>
      </c>
      <c r="U3225" s="256"/>
      <c r="V3225" s="170">
        <v>457.37754246943496</v>
      </c>
    </row>
    <row r="3226" spans="1:22" x14ac:dyDescent="0.25">
      <c r="A3226">
        <v>0</v>
      </c>
      <c r="B3226" s="260"/>
      <c r="C3226" s="260"/>
      <c r="D3226" s="260"/>
      <c r="E3226" s="261"/>
      <c r="F3226" s="260" t="s">
        <v>619</v>
      </c>
      <c r="G3226" s="259"/>
      <c r="H3226" s="259" t="s">
        <v>1969</v>
      </c>
      <c r="I3226" s="258"/>
      <c r="J3226" s="255"/>
      <c r="K3226" s="257"/>
      <c r="L3226" s="255">
        <v>0.14528199999999999</v>
      </c>
      <c r="M3226" s="201">
        <v>-110.67293002577628</v>
      </c>
      <c r="N3226" s="201">
        <v>427.19421835962959</v>
      </c>
      <c r="O3226" s="201">
        <v>41.094000000000001</v>
      </c>
      <c r="P3226" s="255">
        <v>41.094000000000001</v>
      </c>
      <c r="Q3226" s="255">
        <v>427.19421835962959</v>
      </c>
      <c r="R3226" s="255">
        <v>-110.74557102577629</v>
      </c>
      <c r="S3226" s="256">
        <v>525.92881333583477</v>
      </c>
      <c r="T3226" s="256">
        <v>526.00145433583475</v>
      </c>
      <c r="U3226" s="256"/>
      <c r="V3226" s="170">
        <v>457.45018346943493</v>
      </c>
    </row>
    <row r="3227" spans="1:22" x14ac:dyDescent="0.25">
      <c r="A3227">
        <v>0</v>
      </c>
      <c r="B3227" s="260" t="s">
        <v>2084</v>
      </c>
      <c r="C3227" s="260" t="s">
        <v>2036</v>
      </c>
      <c r="D3227" s="260" t="s">
        <v>2087</v>
      </c>
      <c r="E3227" s="261">
        <v>5260</v>
      </c>
      <c r="F3227" s="260" t="s">
        <v>2106</v>
      </c>
      <c r="G3227" s="259"/>
      <c r="H3227" s="259" t="s">
        <v>2085</v>
      </c>
      <c r="I3227" s="258"/>
      <c r="J3227" s="255"/>
      <c r="K3227" s="257"/>
      <c r="L3227" s="255">
        <v>0</v>
      </c>
      <c r="M3227" s="201">
        <v>-110.74557102577629</v>
      </c>
      <c r="N3227" s="201">
        <v>427.19421835962959</v>
      </c>
      <c r="O3227" s="201">
        <v>41.094000000000001</v>
      </c>
      <c r="P3227" s="255">
        <v>41.094000000000001</v>
      </c>
      <c r="Q3227" s="255">
        <v>427.19421835962959</v>
      </c>
      <c r="R3227" s="255">
        <v>-110.74557102577629</v>
      </c>
      <c r="S3227" s="256">
        <v>526.00145433583475</v>
      </c>
      <c r="T3227" s="256">
        <v>526.00145433583475</v>
      </c>
      <c r="U3227" s="262"/>
      <c r="V3227" s="170">
        <v>457.52282446943491</v>
      </c>
    </row>
    <row r="3228" spans="1:22" x14ac:dyDescent="0.25">
      <c r="A3228">
        <v>0</v>
      </c>
      <c r="B3228" s="260"/>
      <c r="C3228" s="260"/>
      <c r="D3228" s="260"/>
      <c r="E3228" s="261"/>
      <c r="F3228" s="260" t="s">
        <v>619</v>
      </c>
      <c r="G3228" s="259"/>
      <c r="H3228" s="259" t="s">
        <v>1969</v>
      </c>
      <c r="I3228" s="258"/>
      <c r="J3228" s="255"/>
      <c r="K3228" s="264"/>
      <c r="L3228" s="255">
        <v>0</v>
      </c>
      <c r="M3228" s="201">
        <v>-110.74557102577629</v>
      </c>
      <c r="N3228" s="201">
        <v>427.19421835962959</v>
      </c>
      <c r="O3228" s="201">
        <v>41.094000000000001</v>
      </c>
      <c r="P3228" s="255">
        <v>41.094000000000001</v>
      </c>
      <c r="Q3228" s="255">
        <v>427.19421835962959</v>
      </c>
      <c r="R3228" s="255">
        <v>-110.74557102577629</v>
      </c>
      <c r="S3228" s="256">
        <v>526.00145433583475</v>
      </c>
      <c r="T3228" s="256">
        <v>526.00145433583475</v>
      </c>
      <c r="U3228" s="256"/>
      <c r="V3228" s="170">
        <v>457.52282446943491</v>
      </c>
    </row>
    <row r="3229" spans="1:22" x14ac:dyDescent="0.25">
      <c r="A3229">
        <v>0</v>
      </c>
      <c r="B3229" s="260" t="s">
        <v>2084</v>
      </c>
      <c r="C3229" s="260" t="s">
        <v>2036</v>
      </c>
      <c r="D3229" s="260" t="s">
        <v>1990</v>
      </c>
      <c r="E3229" s="261">
        <v>5260</v>
      </c>
      <c r="F3229" s="260" t="s">
        <v>2105</v>
      </c>
      <c r="G3229" s="259" t="s">
        <v>1988</v>
      </c>
      <c r="H3229" s="259" t="s">
        <v>1987</v>
      </c>
      <c r="I3229" s="258"/>
      <c r="J3229" s="255"/>
      <c r="K3229" s="257"/>
      <c r="L3229" s="255">
        <v>0</v>
      </c>
      <c r="M3229" s="201">
        <v>-110.74557102577629</v>
      </c>
      <c r="N3229" s="201">
        <v>427.19421835962959</v>
      </c>
      <c r="O3229" s="201">
        <v>41.094000000000001</v>
      </c>
      <c r="P3229" s="255">
        <v>41.094000000000001</v>
      </c>
      <c r="Q3229" s="255">
        <v>427.19421835962959</v>
      </c>
      <c r="R3229" s="255">
        <v>-110.74557102577629</v>
      </c>
      <c r="S3229" s="256">
        <v>526.00145433583475</v>
      </c>
      <c r="T3229" s="256">
        <v>526.00145433583475</v>
      </c>
      <c r="U3229" s="256"/>
      <c r="V3229" s="170">
        <v>457.52282446943491</v>
      </c>
    </row>
    <row r="3230" spans="1:22" x14ac:dyDescent="0.25">
      <c r="A3230">
        <v>0</v>
      </c>
      <c r="B3230" s="260"/>
      <c r="C3230" s="260"/>
      <c r="D3230" s="260"/>
      <c r="E3230" s="261"/>
      <c r="F3230" s="260" t="s">
        <v>619</v>
      </c>
      <c r="G3230" s="259"/>
      <c r="H3230" s="259" t="s">
        <v>1962</v>
      </c>
      <c r="I3230" s="258"/>
      <c r="J3230" s="255"/>
      <c r="K3230" s="257"/>
      <c r="L3230" s="255">
        <v>0.13121600000000003</v>
      </c>
      <c r="M3230" s="201">
        <v>-110.81117902577628</v>
      </c>
      <c r="N3230" s="201">
        <v>427.19421835962959</v>
      </c>
      <c r="O3230" s="201">
        <v>41.094000000000001</v>
      </c>
      <c r="P3230" s="255">
        <v>41.094000000000001</v>
      </c>
      <c r="Q3230" s="255">
        <v>427.19421835962959</v>
      </c>
      <c r="R3230" s="255">
        <v>-110.87678702577628</v>
      </c>
      <c r="S3230" s="256">
        <v>526.06706233583475</v>
      </c>
      <c r="T3230" s="256">
        <v>526.13267033583475</v>
      </c>
      <c r="U3230" s="256"/>
      <c r="V3230" s="170">
        <v>457.58843246943491</v>
      </c>
    </row>
    <row r="3231" spans="1:22" x14ac:dyDescent="0.25">
      <c r="A3231">
        <v>0</v>
      </c>
      <c r="B3231" s="260"/>
      <c r="C3231" s="260"/>
      <c r="D3231" s="260"/>
      <c r="E3231" s="261"/>
      <c r="F3231" s="260" t="s">
        <v>619</v>
      </c>
      <c r="G3231" s="259"/>
      <c r="H3231" s="259"/>
      <c r="I3231" s="258"/>
      <c r="J3231" s="255"/>
      <c r="K3231" s="257"/>
      <c r="L3231" s="255">
        <v>1.2988371459519381</v>
      </c>
      <c r="M3231" s="201">
        <v>-111.52620559875226</v>
      </c>
      <c r="N3231" s="201">
        <v>427.19421835962959</v>
      </c>
      <c r="O3231" s="201">
        <v>41.094000000000001</v>
      </c>
      <c r="P3231" s="255">
        <v>41.094000000000001</v>
      </c>
      <c r="Q3231" s="255">
        <v>427.19421835962959</v>
      </c>
      <c r="R3231" s="255">
        <v>-112.17562417172822</v>
      </c>
      <c r="S3231" s="256">
        <v>526.78208890881069</v>
      </c>
      <c r="T3231" s="256">
        <v>527.43150748178664</v>
      </c>
      <c r="U3231" s="262"/>
      <c r="V3231" s="170">
        <v>458.30345904241085</v>
      </c>
    </row>
    <row r="3232" spans="1:22" x14ac:dyDescent="0.25">
      <c r="A3232">
        <v>0</v>
      </c>
      <c r="B3232" s="260" t="s">
        <v>2084</v>
      </c>
      <c r="C3232" s="260" t="s">
        <v>2036</v>
      </c>
      <c r="D3232" s="260" t="s">
        <v>1961</v>
      </c>
      <c r="E3232" s="261">
        <v>5275</v>
      </c>
      <c r="F3232" s="260" t="s">
        <v>2104</v>
      </c>
      <c r="G3232" s="259" t="s">
        <v>1984</v>
      </c>
      <c r="H3232" s="259" t="s">
        <v>1958</v>
      </c>
      <c r="I3232" s="258">
        <v>50</v>
      </c>
      <c r="J3232" s="255"/>
      <c r="K3232" s="257"/>
      <c r="L3232" s="255">
        <v>0.2</v>
      </c>
      <c r="M3232" s="201">
        <v>-112.27562417172823</v>
      </c>
      <c r="N3232" s="201">
        <v>427.19421835962959</v>
      </c>
      <c r="O3232" s="201">
        <v>41.094000000000001</v>
      </c>
      <c r="P3232" s="255">
        <v>41.094000000000001</v>
      </c>
      <c r="Q3232" s="255">
        <v>427.19421835962959</v>
      </c>
      <c r="R3232" s="255">
        <v>-112.37562417172822</v>
      </c>
      <c r="S3232" s="256">
        <v>527.53150748178666</v>
      </c>
      <c r="T3232" s="256">
        <v>527.63150748178668</v>
      </c>
      <c r="U3232" s="256"/>
      <c r="V3232" s="170">
        <v>459.05287761538682</v>
      </c>
    </row>
    <row r="3233" spans="1:22" x14ac:dyDescent="0.25">
      <c r="A3233">
        <v>0</v>
      </c>
      <c r="B3233" s="260"/>
      <c r="C3233" s="260"/>
      <c r="D3233" s="260"/>
      <c r="E3233" s="261"/>
      <c r="F3233" s="260" t="s">
        <v>619</v>
      </c>
      <c r="G3233" s="259"/>
      <c r="H3233" s="259"/>
      <c r="I3233" s="258"/>
      <c r="J3233" s="255"/>
      <c r="K3233" s="257"/>
      <c r="L3233" s="255">
        <v>0.2</v>
      </c>
      <c r="M3233" s="201">
        <v>-112.47562417172821</v>
      </c>
      <c r="N3233" s="201">
        <v>427.19421835962959</v>
      </c>
      <c r="O3233" s="201">
        <v>41.094000000000001</v>
      </c>
      <c r="P3233" s="255">
        <v>41.094000000000001</v>
      </c>
      <c r="Q3233" s="255">
        <v>427.19421835962959</v>
      </c>
      <c r="R3233" s="255">
        <v>-112.57562417172822</v>
      </c>
      <c r="S3233" s="256">
        <v>527.73150748178671</v>
      </c>
      <c r="T3233" s="256">
        <v>527.83150748178673</v>
      </c>
      <c r="U3233" s="256"/>
      <c r="V3233" s="170">
        <v>459.25287761538686</v>
      </c>
    </row>
    <row r="3234" spans="1:22" x14ac:dyDescent="0.25">
      <c r="A3234">
        <v>0</v>
      </c>
      <c r="B3234" s="260" t="s">
        <v>2084</v>
      </c>
      <c r="C3234" s="260" t="s">
        <v>2036</v>
      </c>
      <c r="D3234" s="260" t="s">
        <v>1947</v>
      </c>
      <c r="E3234" s="261">
        <v>5280</v>
      </c>
      <c r="F3234" s="260" t="s">
        <v>2103</v>
      </c>
      <c r="G3234" s="259" t="s">
        <v>1982</v>
      </c>
      <c r="H3234" s="259" t="s">
        <v>1944</v>
      </c>
      <c r="I3234" s="258">
        <v>50</v>
      </c>
      <c r="J3234" s="255"/>
      <c r="K3234" s="257"/>
      <c r="L3234" s="255">
        <v>0.25</v>
      </c>
      <c r="M3234" s="201">
        <v>-112.70062417172822</v>
      </c>
      <c r="N3234" s="201">
        <v>427.19421835962959</v>
      </c>
      <c r="O3234" s="201">
        <v>41.094000000000001</v>
      </c>
      <c r="P3234" s="255">
        <v>41.094000000000001</v>
      </c>
      <c r="Q3234" s="255">
        <v>427.19421835962959</v>
      </c>
      <c r="R3234" s="255">
        <v>-112.82562417172822</v>
      </c>
      <c r="S3234" s="256">
        <v>527.95650748178673</v>
      </c>
      <c r="T3234" s="256">
        <v>528.08150748178673</v>
      </c>
      <c r="U3234" s="256"/>
      <c r="V3234" s="170">
        <v>459.47787761538689</v>
      </c>
    </row>
    <row r="3235" spans="1:22" x14ac:dyDescent="0.25">
      <c r="A3235">
        <v>0</v>
      </c>
      <c r="B3235" s="260" t="s">
        <v>2084</v>
      </c>
      <c r="C3235" s="260" t="s">
        <v>2036</v>
      </c>
      <c r="D3235" s="260" t="s">
        <v>1509</v>
      </c>
      <c r="E3235" s="261">
        <v>5291</v>
      </c>
      <c r="F3235" s="260" t="s">
        <v>1882</v>
      </c>
      <c r="G3235" s="259" t="s">
        <v>4302</v>
      </c>
      <c r="H3235" s="259" t="s">
        <v>4383</v>
      </c>
      <c r="I3235" s="258"/>
      <c r="J3235" s="255"/>
      <c r="K3235" s="257"/>
      <c r="L3235" s="255">
        <v>2</v>
      </c>
      <c r="M3235" s="201">
        <v>-113.82562417172822</v>
      </c>
      <c r="N3235" s="201">
        <v>427.19421835962959</v>
      </c>
      <c r="O3235" s="201">
        <v>41.094000000000001</v>
      </c>
      <c r="P3235" s="255">
        <v>41.094000000000001</v>
      </c>
      <c r="Q3235" s="255">
        <v>427.19421835962959</v>
      </c>
      <c r="R3235" s="255">
        <v>-114.82562417172822</v>
      </c>
      <c r="S3235" s="256">
        <v>529.08150748178673</v>
      </c>
      <c r="T3235" s="256">
        <v>530.08150748178673</v>
      </c>
      <c r="U3235" s="256"/>
      <c r="V3235" s="170">
        <v>460.60287761538689</v>
      </c>
    </row>
    <row r="3236" spans="1:22" x14ac:dyDescent="0.25">
      <c r="A3236">
        <v>0</v>
      </c>
      <c r="B3236" s="260" t="s">
        <v>2084</v>
      </c>
      <c r="C3236" s="260" t="s">
        <v>2036</v>
      </c>
      <c r="D3236" s="260" t="s">
        <v>1956</v>
      </c>
      <c r="E3236" s="261">
        <v>5302</v>
      </c>
      <c r="F3236" s="260" t="s">
        <v>2102</v>
      </c>
      <c r="G3236" s="259" t="s">
        <v>1982</v>
      </c>
      <c r="H3236" s="259" t="s">
        <v>1953</v>
      </c>
      <c r="I3236" s="258">
        <v>50</v>
      </c>
      <c r="J3236" s="255"/>
      <c r="K3236" s="257"/>
      <c r="L3236" s="255">
        <v>0.25</v>
      </c>
      <c r="M3236" s="201">
        <v>-114.95062417172822</v>
      </c>
      <c r="N3236" s="201">
        <v>427.19421835962959</v>
      </c>
      <c r="O3236" s="201">
        <v>41.094000000000001</v>
      </c>
      <c r="P3236" s="255">
        <v>41.094000000000001</v>
      </c>
      <c r="Q3236" s="255">
        <v>427.19421835962959</v>
      </c>
      <c r="R3236" s="255">
        <v>-115.07562417172822</v>
      </c>
      <c r="S3236" s="256">
        <v>530.20650748178673</v>
      </c>
      <c r="T3236" s="256">
        <v>530.33150748178673</v>
      </c>
      <c r="U3236" s="256"/>
      <c r="V3236" s="170">
        <v>461.72787761538689</v>
      </c>
    </row>
    <row r="3237" spans="1:22" x14ac:dyDescent="0.25">
      <c r="A3237">
        <v>0</v>
      </c>
      <c r="B3237" s="260"/>
      <c r="C3237" s="260"/>
      <c r="D3237" s="260"/>
      <c r="E3237" s="261"/>
      <c r="F3237" s="260"/>
      <c r="G3237" s="259"/>
      <c r="H3237" s="259"/>
      <c r="I3237" s="258"/>
      <c r="J3237" s="255"/>
      <c r="K3237" s="257"/>
      <c r="L3237" s="255">
        <v>1.5495000000000001</v>
      </c>
      <c r="M3237" s="201">
        <v>-115.85037417172822</v>
      </c>
      <c r="N3237" s="201">
        <v>427.19421835962959</v>
      </c>
      <c r="O3237" s="201">
        <v>41.094000000000001</v>
      </c>
      <c r="P3237" s="255">
        <v>41.094000000000001</v>
      </c>
      <c r="Q3237" s="255">
        <v>427.19421835962959</v>
      </c>
      <c r="R3237" s="255">
        <v>-116.62512417172822</v>
      </c>
      <c r="S3237" s="256">
        <v>531.10625748178666</v>
      </c>
      <c r="T3237" s="256">
        <v>531.8810074817867</v>
      </c>
      <c r="U3237" s="256"/>
      <c r="V3237" s="170">
        <v>462.62762761538681</v>
      </c>
    </row>
    <row r="3238" spans="1:22" x14ac:dyDescent="0.25">
      <c r="A3238">
        <v>0</v>
      </c>
      <c r="B3238" s="260"/>
      <c r="C3238" s="260"/>
      <c r="D3238" s="260"/>
      <c r="E3238" s="261"/>
      <c r="F3238" s="260" t="s">
        <v>619</v>
      </c>
      <c r="G3238" s="259"/>
      <c r="H3238" s="259"/>
      <c r="I3238" s="258"/>
      <c r="J3238" s="255"/>
      <c r="K3238" s="257"/>
      <c r="L3238" s="255">
        <v>9.6000000000000002E-2</v>
      </c>
      <c r="M3238" s="201">
        <v>-116.67312417172822</v>
      </c>
      <c r="N3238" s="201">
        <v>427.19421835962959</v>
      </c>
      <c r="O3238" s="201">
        <v>41.094000000000001</v>
      </c>
      <c r="P3238" s="255">
        <v>41.094000000000001</v>
      </c>
      <c r="Q3238" s="255">
        <v>427.19421835962959</v>
      </c>
      <c r="R3238" s="255">
        <v>-116.72112417172822</v>
      </c>
      <c r="S3238" s="256">
        <v>531.9290074817867</v>
      </c>
      <c r="T3238" s="256">
        <v>531.9770074817867</v>
      </c>
      <c r="U3238" s="256"/>
      <c r="V3238" s="201">
        <v>463.45037761538686</v>
      </c>
    </row>
    <row r="3239" spans="1:22" x14ac:dyDescent="0.25">
      <c r="A3239">
        <v>0</v>
      </c>
      <c r="B3239" s="260"/>
      <c r="C3239" s="260"/>
      <c r="D3239" s="260"/>
      <c r="E3239" s="261"/>
      <c r="F3239" s="260" t="s">
        <v>619</v>
      </c>
      <c r="G3239" s="259"/>
      <c r="H3239" s="259"/>
      <c r="I3239" s="258"/>
      <c r="J3239" s="255"/>
      <c r="K3239" s="257"/>
      <c r="L3239" s="255">
        <v>0</v>
      </c>
      <c r="M3239" s="201">
        <v>-116.72112417172822</v>
      </c>
      <c r="N3239" s="201">
        <v>427.19421835962959</v>
      </c>
      <c r="O3239" s="201">
        <v>41.094000000000001</v>
      </c>
      <c r="P3239" s="255">
        <v>41.094000000000001</v>
      </c>
      <c r="Q3239" s="255">
        <v>427.19421835962959</v>
      </c>
      <c r="R3239" s="255">
        <v>-116.72112417172822</v>
      </c>
      <c r="S3239" s="256">
        <v>531.9770074817867</v>
      </c>
      <c r="T3239" s="256">
        <v>531.9770074817867</v>
      </c>
      <c r="U3239" s="256"/>
      <c r="V3239" s="201">
        <v>463.49837761538686</v>
      </c>
    </row>
    <row r="3240" spans="1:22" x14ac:dyDescent="0.25">
      <c r="A3240">
        <v>0</v>
      </c>
      <c r="B3240" s="260"/>
      <c r="C3240" s="260"/>
      <c r="D3240" s="260"/>
      <c r="E3240" s="261"/>
      <c r="F3240" s="260" t="s">
        <v>619</v>
      </c>
      <c r="G3240" s="259"/>
      <c r="H3240" s="259" t="s">
        <v>1962</v>
      </c>
      <c r="I3240" s="258"/>
      <c r="J3240" s="255"/>
      <c r="K3240" s="257"/>
      <c r="L3240" s="255">
        <v>9.4E-2</v>
      </c>
      <c r="M3240" s="201">
        <v>-116.76812417172822</v>
      </c>
      <c r="N3240" s="201">
        <v>427.19421835962959</v>
      </c>
      <c r="O3240" s="201">
        <v>41.094000000000001</v>
      </c>
      <c r="P3240" s="255">
        <v>41.094000000000001</v>
      </c>
      <c r="Q3240" s="255">
        <v>427.19421835962959</v>
      </c>
      <c r="R3240" s="255">
        <v>-116.81512417172821</v>
      </c>
      <c r="S3240" s="256">
        <v>532.02400748178673</v>
      </c>
      <c r="T3240" s="256">
        <v>532.07100748178675</v>
      </c>
      <c r="U3240" s="256"/>
      <c r="V3240" s="201">
        <v>463.54537761538688</v>
      </c>
    </row>
    <row r="3241" spans="1:22" x14ac:dyDescent="0.25">
      <c r="A3241">
        <v>0</v>
      </c>
      <c r="B3241" s="260" t="s">
        <v>2084</v>
      </c>
      <c r="C3241" s="260" t="s">
        <v>2036</v>
      </c>
      <c r="D3241" s="260" t="s">
        <v>2087</v>
      </c>
      <c r="E3241" s="261">
        <v>5321</v>
      </c>
      <c r="F3241" s="260" t="s">
        <v>2101</v>
      </c>
      <c r="G3241" s="259"/>
      <c r="H3241" s="259" t="s">
        <v>2085</v>
      </c>
      <c r="I3241" s="258"/>
      <c r="J3241" s="255"/>
      <c r="K3241" s="257"/>
      <c r="L3241" s="255">
        <v>0</v>
      </c>
      <c r="M3241" s="201">
        <v>-116.81512417172821</v>
      </c>
      <c r="N3241" s="201">
        <v>427.19421835962959</v>
      </c>
      <c r="O3241" s="201">
        <v>41.094000000000001</v>
      </c>
      <c r="P3241" s="255">
        <v>41.094000000000001</v>
      </c>
      <c r="Q3241" s="255">
        <v>427.19421835962959</v>
      </c>
      <c r="R3241" s="255">
        <v>-116.81512417172821</v>
      </c>
      <c r="S3241" s="256">
        <v>532.07100748178675</v>
      </c>
      <c r="T3241" s="256">
        <v>532.07100748178675</v>
      </c>
      <c r="U3241" s="256"/>
      <c r="V3241" s="201">
        <v>463.59237761538691</v>
      </c>
    </row>
    <row r="3242" spans="1:22" x14ac:dyDescent="0.25">
      <c r="A3242">
        <v>0</v>
      </c>
      <c r="B3242" s="260"/>
      <c r="C3242" s="260"/>
      <c r="D3242" s="260"/>
      <c r="E3242" s="261"/>
      <c r="F3242" s="260" t="s">
        <v>619</v>
      </c>
      <c r="G3242" s="259"/>
      <c r="H3242" s="259" t="s">
        <v>2100</v>
      </c>
      <c r="I3242" s="258"/>
      <c r="J3242" s="255"/>
      <c r="K3242" s="257"/>
      <c r="L3242" s="255">
        <v>0</v>
      </c>
      <c r="M3242" s="201">
        <v>-116.81512417172821</v>
      </c>
      <c r="N3242" s="201">
        <v>427.19421835962959</v>
      </c>
      <c r="O3242" s="201">
        <v>41.094000000000001</v>
      </c>
      <c r="P3242" s="255">
        <v>41.094000000000001</v>
      </c>
      <c r="Q3242" s="255">
        <v>427.19421835962959</v>
      </c>
      <c r="R3242" s="255">
        <v>-116.81512417172821</v>
      </c>
      <c r="S3242" s="256">
        <v>532.07100748178675</v>
      </c>
      <c r="T3242" s="256">
        <v>532.07100748178675</v>
      </c>
      <c r="U3242" s="256"/>
      <c r="V3242" s="201">
        <v>463.59237761538691</v>
      </c>
    </row>
    <row r="3243" spans="1:22" x14ac:dyDescent="0.25">
      <c r="A3243">
        <v>0</v>
      </c>
      <c r="B3243" s="260" t="s">
        <v>2084</v>
      </c>
      <c r="C3243" s="260" t="s">
        <v>2036</v>
      </c>
      <c r="D3243" s="260" t="s">
        <v>1990</v>
      </c>
      <c r="E3243" s="261">
        <v>5321</v>
      </c>
      <c r="F3243" s="260" t="s">
        <v>2099</v>
      </c>
      <c r="G3243" s="259" t="s">
        <v>1988</v>
      </c>
      <c r="H3243" s="259" t="s">
        <v>1987</v>
      </c>
      <c r="I3243" s="258"/>
      <c r="J3243" s="263"/>
      <c r="K3243" s="264"/>
      <c r="L3243" s="255">
        <v>0</v>
      </c>
      <c r="M3243" s="201">
        <v>-116.81512417172821</v>
      </c>
      <c r="N3243" s="201">
        <v>427.19421835962959</v>
      </c>
      <c r="O3243" s="201">
        <v>41.094000000000001</v>
      </c>
      <c r="P3243" s="255">
        <v>41.094000000000001</v>
      </c>
      <c r="Q3243" s="255">
        <v>427.19421835962959</v>
      </c>
      <c r="R3243" s="255">
        <v>-116.81512417172821</v>
      </c>
      <c r="S3243" s="256">
        <v>532.07100748178675</v>
      </c>
      <c r="T3243" s="256">
        <v>532.07100748178675</v>
      </c>
      <c r="U3243" s="256"/>
      <c r="V3243" s="201">
        <v>463.59237761538691</v>
      </c>
    </row>
    <row r="3244" spans="1:22" x14ac:dyDescent="0.25">
      <c r="A3244">
        <v>0</v>
      </c>
      <c r="B3244" s="260"/>
      <c r="C3244" s="260"/>
      <c r="D3244" s="260"/>
      <c r="E3244" s="261"/>
      <c r="F3244" s="260" t="s">
        <v>619</v>
      </c>
      <c r="G3244" s="259"/>
      <c r="H3244" s="259" t="s">
        <v>1962</v>
      </c>
      <c r="I3244" s="258"/>
      <c r="J3244" s="255"/>
      <c r="K3244" s="257"/>
      <c r="L3244" s="255">
        <v>0.19</v>
      </c>
      <c r="M3244" s="201">
        <v>-116.91012417172821</v>
      </c>
      <c r="N3244" s="201">
        <v>427.19421835962959</v>
      </c>
      <c r="O3244" s="201">
        <v>41.094000000000001</v>
      </c>
      <c r="P3244" s="255">
        <v>41.094000000000001</v>
      </c>
      <c r="Q3244" s="255">
        <v>427.19421835962959</v>
      </c>
      <c r="R3244" s="255">
        <v>-117.00512417172821</v>
      </c>
      <c r="S3244" s="256">
        <v>532.16600748178678</v>
      </c>
      <c r="T3244" s="256">
        <v>532.26100748178681</v>
      </c>
      <c r="U3244" s="256"/>
      <c r="V3244" s="201">
        <v>463.68737761538694</v>
      </c>
    </row>
    <row r="3245" spans="1:22" x14ac:dyDescent="0.25">
      <c r="A3245">
        <v>0</v>
      </c>
      <c r="B3245" s="260"/>
      <c r="C3245" s="260"/>
      <c r="D3245" s="260"/>
      <c r="E3245" s="261"/>
      <c r="F3245" s="260"/>
      <c r="G3245" s="259"/>
      <c r="H3245" s="259"/>
      <c r="I3245" s="258"/>
      <c r="J3245" s="255"/>
      <c r="K3245" s="257"/>
      <c r="L3245" s="255">
        <v>1.3745000000000001</v>
      </c>
      <c r="M3245" s="201">
        <v>-117.6923741717282</v>
      </c>
      <c r="N3245" s="201">
        <v>427.19421835962959</v>
      </c>
      <c r="O3245" s="201">
        <v>41.094000000000001</v>
      </c>
      <c r="P3245" s="255">
        <v>41.094000000000001</v>
      </c>
      <c r="Q3245" s="255">
        <v>427.19421835962959</v>
      </c>
      <c r="R3245" s="255">
        <v>-118.37962417172821</v>
      </c>
      <c r="S3245" s="256">
        <v>532.94825748178687</v>
      </c>
      <c r="T3245" s="256">
        <v>533.63550748178682</v>
      </c>
      <c r="U3245" s="256"/>
      <c r="V3245" s="170">
        <v>464.46962761538703</v>
      </c>
    </row>
    <row r="3246" spans="1:22" x14ac:dyDescent="0.25">
      <c r="A3246">
        <v>0</v>
      </c>
      <c r="B3246" s="260"/>
      <c r="C3246" s="260"/>
      <c r="D3246" s="260"/>
      <c r="E3246" s="261"/>
      <c r="F3246" s="260" t="s">
        <v>619</v>
      </c>
      <c r="G3246" s="259"/>
      <c r="H3246" s="259"/>
      <c r="I3246" s="258"/>
      <c r="J3246" s="255"/>
      <c r="K3246" s="257"/>
      <c r="L3246" s="255">
        <v>0</v>
      </c>
      <c r="M3246" s="201">
        <v>-118.37962417172821</v>
      </c>
      <c r="N3246" s="201">
        <v>427.19421835962959</v>
      </c>
      <c r="O3246" s="201">
        <v>41.094000000000001</v>
      </c>
      <c r="P3246" s="255">
        <v>41.094000000000001</v>
      </c>
      <c r="Q3246" s="255">
        <v>427.19421835962959</v>
      </c>
      <c r="R3246" s="255">
        <v>-118.37962417172821</v>
      </c>
      <c r="S3246" s="256">
        <v>533.63550748178682</v>
      </c>
      <c r="T3246" s="256">
        <v>533.63550748178682</v>
      </c>
      <c r="U3246" s="256"/>
      <c r="V3246" s="170">
        <v>465.15687761538697</v>
      </c>
    </row>
    <row r="3247" spans="1:22" x14ac:dyDescent="0.25">
      <c r="A3247">
        <v>0</v>
      </c>
      <c r="B3247" s="260" t="s">
        <v>2084</v>
      </c>
      <c r="C3247" s="260" t="s">
        <v>2036</v>
      </c>
      <c r="D3247" s="260" t="s">
        <v>1961</v>
      </c>
      <c r="E3247" s="261">
        <v>5337</v>
      </c>
      <c r="F3247" s="260" t="s">
        <v>2098</v>
      </c>
      <c r="G3247" s="259" t="s">
        <v>1984</v>
      </c>
      <c r="H3247" s="259" t="s">
        <v>1958</v>
      </c>
      <c r="I3247" s="258">
        <v>50</v>
      </c>
      <c r="J3247" s="255"/>
      <c r="K3247" s="257"/>
      <c r="L3247" s="255">
        <v>0.2</v>
      </c>
      <c r="M3247" s="201">
        <v>-118.4796241717282</v>
      </c>
      <c r="N3247" s="201">
        <v>427.19421835962959</v>
      </c>
      <c r="O3247" s="201">
        <v>41.094000000000001</v>
      </c>
      <c r="P3247" s="255">
        <v>41.094000000000001</v>
      </c>
      <c r="Q3247" s="255">
        <v>427.19421835962959</v>
      </c>
      <c r="R3247" s="255">
        <v>-118.57962417172821</v>
      </c>
      <c r="S3247" s="256">
        <v>533.73550748178684</v>
      </c>
      <c r="T3247" s="256">
        <v>533.83550748178686</v>
      </c>
      <c r="U3247" s="256"/>
      <c r="V3247" s="170">
        <v>465.256877615387</v>
      </c>
    </row>
    <row r="3248" spans="1:22" x14ac:dyDescent="0.25">
      <c r="A3248">
        <v>0</v>
      </c>
      <c r="B3248" s="260"/>
      <c r="C3248" s="260"/>
      <c r="D3248" s="260"/>
      <c r="E3248" s="261"/>
      <c r="F3248" s="260" t="s">
        <v>619</v>
      </c>
      <c r="G3248" s="259"/>
      <c r="H3248" s="259"/>
      <c r="I3248" s="258"/>
      <c r="J3248" s="255"/>
      <c r="K3248" s="257"/>
      <c r="L3248" s="255">
        <v>0.14219100000000001</v>
      </c>
      <c r="M3248" s="201">
        <v>-118.65071967172821</v>
      </c>
      <c r="N3248" s="201">
        <v>427.19421835962959</v>
      </c>
      <c r="O3248" s="201">
        <v>41.094000000000001</v>
      </c>
      <c r="P3248" s="255">
        <v>41.094000000000001</v>
      </c>
      <c r="Q3248" s="255">
        <v>427.19421835962959</v>
      </c>
      <c r="R3248" s="255">
        <v>-118.72181517172821</v>
      </c>
      <c r="S3248" s="256">
        <v>533.90660298178693</v>
      </c>
      <c r="T3248" s="256">
        <v>533.97769848178689</v>
      </c>
      <c r="U3248" s="256"/>
      <c r="V3248" s="170">
        <v>465.42797311538709</v>
      </c>
    </row>
    <row r="3249" spans="1:22" x14ac:dyDescent="0.25">
      <c r="A3249">
        <v>0</v>
      </c>
      <c r="B3249" s="260" t="s">
        <v>2084</v>
      </c>
      <c r="C3249" s="260" t="s">
        <v>2036</v>
      </c>
      <c r="D3249" s="260" t="s">
        <v>111</v>
      </c>
      <c r="E3249" s="261">
        <v>5340</v>
      </c>
      <c r="F3249" s="260" t="s">
        <v>1682</v>
      </c>
      <c r="G3249" s="259" t="s">
        <v>4287</v>
      </c>
      <c r="H3249" s="259" t="s">
        <v>1951</v>
      </c>
      <c r="I3249" s="258">
        <v>47.5</v>
      </c>
      <c r="J3249" s="263"/>
      <c r="K3249" s="264"/>
      <c r="L3249" s="255">
        <v>0</v>
      </c>
      <c r="M3249" s="201">
        <v>-118.72181517172821</v>
      </c>
      <c r="N3249" s="201">
        <v>427.19421835962959</v>
      </c>
      <c r="O3249" s="201">
        <v>41.094000000000001</v>
      </c>
      <c r="P3249" s="255">
        <v>41.094000000000001</v>
      </c>
      <c r="Q3249" s="255">
        <v>427.19421835962959</v>
      </c>
      <c r="R3249" s="255">
        <v>-118.72181517172821</v>
      </c>
      <c r="S3249" s="256">
        <v>533.97769848178689</v>
      </c>
      <c r="T3249" s="256">
        <v>533.97769848178689</v>
      </c>
      <c r="U3249" s="256"/>
      <c r="V3249" s="170">
        <v>465.49906861538705</v>
      </c>
    </row>
    <row r="3250" spans="1:22" x14ac:dyDescent="0.25">
      <c r="A3250">
        <v>0</v>
      </c>
      <c r="B3250" s="260"/>
      <c r="C3250" s="260"/>
      <c r="D3250" s="260"/>
      <c r="E3250" s="261"/>
      <c r="F3250" s="260"/>
      <c r="G3250" s="259"/>
      <c r="H3250" s="259"/>
      <c r="I3250" s="258"/>
      <c r="J3250" s="255"/>
      <c r="K3250" s="257"/>
      <c r="L3250" s="255">
        <v>5.7808999999999999E-2</v>
      </c>
      <c r="M3250" s="201">
        <v>-118.75071967172821</v>
      </c>
      <c r="N3250" s="201">
        <v>427.19421835962959</v>
      </c>
      <c r="O3250" s="201">
        <v>41.094000000000001</v>
      </c>
      <c r="P3250" s="255">
        <v>41.094000000000001</v>
      </c>
      <c r="Q3250" s="255">
        <v>427.19421835962959</v>
      </c>
      <c r="R3250" s="255">
        <v>-118.77962417172822</v>
      </c>
      <c r="S3250" s="256">
        <v>534.00660298178695</v>
      </c>
      <c r="T3250" s="256">
        <v>534.03550748178691</v>
      </c>
      <c r="U3250" s="256"/>
      <c r="V3250" s="170">
        <v>465.52797311538711</v>
      </c>
    </row>
    <row r="3251" spans="1:22" x14ac:dyDescent="0.25">
      <c r="A3251">
        <v>0</v>
      </c>
      <c r="B3251" s="260" t="s">
        <v>2084</v>
      </c>
      <c r="C3251" s="260" t="s">
        <v>2036</v>
      </c>
      <c r="D3251" s="260" t="s">
        <v>1947</v>
      </c>
      <c r="E3251" s="261">
        <v>5342</v>
      </c>
      <c r="F3251" s="260" t="s">
        <v>2097</v>
      </c>
      <c r="G3251" s="259" t="s">
        <v>1982</v>
      </c>
      <c r="H3251" s="259" t="s">
        <v>1944</v>
      </c>
      <c r="I3251" s="258">
        <v>50</v>
      </c>
      <c r="J3251" s="255"/>
      <c r="K3251" s="257"/>
      <c r="L3251" s="255">
        <v>0.25</v>
      </c>
      <c r="M3251" s="201">
        <v>-118.90462417172822</v>
      </c>
      <c r="N3251" s="201">
        <v>427.19421835962959</v>
      </c>
      <c r="O3251" s="201">
        <v>41.094000000000001</v>
      </c>
      <c r="P3251" s="255">
        <v>41.094000000000001</v>
      </c>
      <c r="Q3251" s="255">
        <v>427.19421835962959</v>
      </c>
      <c r="R3251" s="255">
        <v>-119.02962417172822</v>
      </c>
      <c r="S3251" s="256">
        <v>534.16050748178691</v>
      </c>
      <c r="T3251" s="256">
        <v>534.28550748178691</v>
      </c>
      <c r="U3251" s="256"/>
      <c r="V3251" s="170">
        <v>465.68187761538707</v>
      </c>
    </row>
    <row r="3252" spans="1:22" x14ac:dyDescent="0.25">
      <c r="A3252">
        <v>0</v>
      </c>
      <c r="B3252" s="260"/>
      <c r="C3252" s="260"/>
      <c r="D3252" s="260"/>
      <c r="E3252" s="261"/>
      <c r="F3252" s="260" t="s">
        <v>619</v>
      </c>
      <c r="G3252" s="259"/>
      <c r="H3252" s="259"/>
      <c r="I3252" s="258"/>
      <c r="J3252" s="255"/>
      <c r="K3252" s="257"/>
      <c r="L3252" s="255">
        <v>2</v>
      </c>
      <c r="M3252" s="201">
        <v>-120.02962417172822</v>
      </c>
      <c r="N3252" s="201">
        <v>427.19421835962959</v>
      </c>
      <c r="O3252" s="201">
        <v>41.094000000000001</v>
      </c>
      <c r="P3252" s="255">
        <v>41.094000000000001</v>
      </c>
      <c r="Q3252" s="255">
        <v>427.19421835962959</v>
      </c>
      <c r="R3252" s="255">
        <v>-121.02962417172822</v>
      </c>
      <c r="S3252" s="256">
        <v>535.28550748178691</v>
      </c>
      <c r="T3252" s="256">
        <v>536.28550748178691</v>
      </c>
      <c r="U3252" s="256"/>
      <c r="V3252" s="170">
        <v>466.80687761538707</v>
      </c>
    </row>
    <row r="3253" spans="1:22" x14ac:dyDescent="0.25">
      <c r="A3253">
        <v>0</v>
      </c>
      <c r="B3253" s="260" t="s">
        <v>2084</v>
      </c>
      <c r="C3253" s="260" t="s">
        <v>2036</v>
      </c>
      <c r="D3253" s="260" t="s">
        <v>1956</v>
      </c>
      <c r="E3253" s="261">
        <v>5364</v>
      </c>
      <c r="F3253" s="260" t="s">
        <v>2096</v>
      </c>
      <c r="G3253" s="259" t="s">
        <v>1982</v>
      </c>
      <c r="H3253" s="259" t="s">
        <v>1953</v>
      </c>
      <c r="I3253" s="258">
        <v>50</v>
      </c>
      <c r="J3253" s="255"/>
      <c r="K3253" s="257"/>
      <c r="L3253" s="255">
        <v>0.25</v>
      </c>
      <c r="M3253" s="201">
        <v>-121.15462417172822</v>
      </c>
      <c r="N3253" s="201">
        <v>427.19421835962959</v>
      </c>
      <c r="O3253" s="201">
        <v>41.094000000000001</v>
      </c>
      <c r="P3253" s="255">
        <v>41.094000000000001</v>
      </c>
      <c r="Q3253" s="255">
        <v>427.19421835962959</v>
      </c>
      <c r="R3253" s="255">
        <v>-121.27962417172822</v>
      </c>
      <c r="S3253" s="255">
        <v>536.41050748178691</v>
      </c>
      <c r="T3253" s="255">
        <v>536.53550748178691</v>
      </c>
      <c r="U3253" s="255"/>
      <c r="V3253" s="170">
        <v>467.93187761538707</v>
      </c>
    </row>
    <row r="3254" spans="1:22" x14ac:dyDescent="0.25">
      <c r="A3254">
        <v>0</v>
      </c>
      <c r="B3254" s="260"/>
      <c r="C3254" s="260"/>
      <c r="D3254" s="260"/>
      <c r="E3254" s="261"/>
      <c r="F3254" s="260" t="s">
        <v>619</v>
      </c>
      <c r="G3254" s="259"/>
      <c r="H3254" s="259"/>
      <c r="I3254" s="258"/>
      <c r="J3254" s="255"/>
      <c r="K3254" s="257"/>
      <c r="L3254" s="255">
        <v>1.4852209999999999</v>
      </c>
      <c r="M3254" s="201">
        <v>-122.02223467172821</v>
      </c>
      <c r="N3254" s="201">
        <v>427.19421835962959</v>
      </c>
      <c r="O3254" s="201">
        <v>41.094000000000001</v>
      </c>
      <c r="P3254" s="255">
        <v>41.094000000000001</v>
      </c>
      <c r="Q3254" s="255">
        <v>427.19421835962959</v>
      </c>
      <c r="R3254" s="255">
        <v>-122.76484517172821</v>
      </c>
      <c r="S3254" s="255">
        <v>537.27811798178698</v>
      </c>
      <c r="T3254" s="255">
        <v>538.02072848178693</v>
      </c>
      <c r="U3254" s="255"/>
      <c r="V3254" s="170">
        <v>468.79948811538713</v>
      </c>
    </row>
    <row r="3255" spans="1:22" x14ac:dyDescent="0.25">
      <c r="A3255">
        <v>0</v>
      </c>
      <c r="B3255" s="260"/>
      <c r="C3255" s="260"/>
      <c r="D3255" s="260"/>
      <c r="E3255" s="261"/>
      <c r="F3255" s="260" t="s">
        <v>619</v>
      </c>
      <c r="G3255" s="259"/>
      <c r="H3255" s="259" t="s">
        <v>1962</v>
      </c>
      <c r="I3255" s="258"/>
      <c r="J3255" s="255"/>
      <c r="K3255" s="257"/>
      <c r="L3255" s="255">
        <v>0.103502</v>
      </c>
      <c r="M3255" s="201">
        <v>-122.81659617172821</v>
      </c>
      <c r="N3255" s="201">
        <v>427.19421835962959</v>
      </c>
      <c r="O3255" s="201">
        <v>41.094000000000001</v>
      </c>
      <c r="P3255" s="255">
        <v>41.094000000000001</v>
      </c>
      <c r="Q3255" s="255">
        <v>427.19421835962959</v>
      </c>
      <c r="R3255" s="255">
        <v>-122.86834717172822</v>
      </c>
      <c r="S3255" s="256">
        <v>538.07247948178701</v>
      </c>
      <c r="T3255" s="256">
        <v>538.12423048178698</v>
      </c>
      <c r="U3255" s="256"/>
      <c r="V3255" s="170">
        <v>469.59384961538717</v>
      </c>
    </row>
    <row r="3256" spans="1:22" x14ac:dyDescent="0.25">
      <c r="A3256">
        <v>0</v>
      </c>
      <c r="B3256" s="260" t="s">
        <v>2084</v>
      </c>
      <c r="C3256" s="260" t="s">
        <v>2036</v>
      </c>
      <c r="D3256" s="260" t="s">
        <v>111</v>
      </c>
      <c r="E3256" s="261">
        <v>5381</v>
      </c>
      <c r="F3256" s="260" t="s">
        <v>1683</v>
      </c>
      <c r="G3256" s="259" t="s">
        <v>4288</v>
      </c>
      <c r="H3256" s="259" t="s">
        <v>1951</v>
      </c>
      <c r="I3256" s="258"/>
      <c r="J3256" s="263"/>
      <c r="K3256" s="264"/>
      <c r="L3256" s="255">
        <v>0</v>
      </c>
      <c r="M3256" s="201">
        <v>-122.86834717172822</v>
      </c>
      <c r="N3256" s="201">
        <v>427.19421835962959</v>
      </c>
      <c r="O3256" s="201">
        <v>41.094000000000001</v>
      </c>
      <c r="P3256" s="255">
        <v>41.094000000000001</v>
      </c>
      <c r="Q3256" s="255">
        <v>427.19421835962959</v>
      </c>
      <c r="R3256" s="255">
        <v>-122.86834717172822</v>
      </c>
      <c r="S3256" s="256">
        <v>538.12423048178698</v>
      </c>
      <c r="T3256" s="256">
        <v>538.12423048178698</v>
      </c>
      <c r="U3256" s="262"/>
      <c r="V3256" s="170">
        <v>469.64560061538714</v>
      </c>
    </row>
    <row r="3257" spans="1:22" x14ac:dyDescent="0.25">
      <c r="A3257">
        <v>0</v>
      </c>
      <c r="B3257" s="260"/>
      <c r="C3257" s="260"/>
      <c r="D3257" s="260"/>
      <c r="E3257" s="261"/>
      <c r="F3257" s="260" t="s">
        <v>619</v>
      </c>
      <c r="G3257" s="259"/>
      <c r="H3257" s="259" t="s">
        <v>1969</v>
      </c>
      <c r="I3257" s="258"/>
      <c r="J3257" s="255"/>
      <c r="K3257" s="257"/>
      <c r="L3257" s="255">
        <v>0.14528199999999999</v>
      </c>
      <c r="M3257" s="201">
        <v>-122.94098817172821</v>
      </c>
      <c r="N3257" s="201">
        <v>427.19421835962959</v>
      </c>
      <c r="O3257" s="201">
        <v>41.094000000000001</v>
      </c>
      <c r="P3257" s="255">
        <v>41.094000000000001</v>
      </c>
      <c r="Q3257" s="255">
        <v>427.19421835962959</v>
      </c>
      <c r="R3257" s="255">
        <v>-123.01362917172821</v>
      </c>
      <c r="S3257" s="256">
        <v>538.19687148178696</v>
      </c>
      <c r="T3257" s="256">
        <v>538.26951248178693</v>
      </c>
      <c r="U3257" s="256"/>
      <c r="V3257" s="170">
        <v>469.71824161538711</v>
      </c>
    </row>
    <row r="3258" spans="1:22" x14ac:dyDescent="0.25">
      <c r="A3258">
        <v>0</v>
      </c>
      <c r="B3258" s="260" t="s">
        <v>2084</v>
      </c>
      <c r="C3258" s="260" t="s">
        <v>2036</v>
      </c>
      <c r="D3258" s="260" t="s">
        <v>2087</v>
      </c>
      <c r="E3258" s="261">
        <v>5383</v>
      </c>
      <c r="F3258" s="260" t="s">
        <v>2095</v>
      </c>
      <c r="G3258" s="259"/>
      <c r="H3258" s="259" t="s">
        <v>2085</v>
      </c>
      <c r="I3258" s="258"/>
      <c r="J3258" s="255"/>
      <c r="K3258" s="257"/>
      <c r="L3258" s="255">
        <v>0</v>
      </c>
      <c r="M3258" s="201">
        <v>-123.01362917172821</v>
      </c>
      <c r="N3258" s="201">
        <v>427.19421835962959</v>
      </c>
      <c r="O3258" s="201">
        <v>41.094000000000001</v>
      </c>
      <c r="P3258" s="255">
        <v>41.094000000000001</v>
      </c>
      <c r="Q3258" s="255">
        <v>427.19421835962959</v>
      </c>
      <c r="R3258" s="255">
        <v>-123.01362917172821</v>
      </c>
      <c r="S3258" s="256">
        <v>538.26951248178693</v>
      </c>
      <c r="T3258" s="256">
        <v>538.26951248178693</v>
      </c>
      <c r="U3258" s="256"/>
      <c r="V3258" s="170">
        <v>469.79088261538709</v>
      </c>
    </row>
    <row r="3259" spans="1:22" x14ac:dyDescent="0.25">
      <c r="A3259">
        <v>0</v>
      </c>
      <c r="B3259" s="260"/>
      <c r="C3259" s="260"/>
      <c r="D3259" s="260"/>
      <c r="E3259" s="261"/>
      <c r="F3259" s="260" t="s">
        <v>619</v>
      </c>
      <c r="G3259" s="259"/>
      <c r="H3259" s="259" t="s">
        <v>1969</v>
      </c>
      <c r="I3259" s="258"/>
      <c r="J3259" s="255"/>
      <c r="K3259" s="257"/>
      <c r="L3259" s="255">
        <v>0</v>
      </c>
      <c r="M3259" s="201">
        <v>-123.01362917172821</v>
      </c>
      <c r="N3259" s="201">
        <v>427.19421835962959</v>
      </c>
      <c r="O3259" s="201">
        <v>41.094000000000001</v>
      </c>
      <c r="P3259" s="255">
        <v>41.094000000000001</v>
      </c>
      <c r="Q3259" s="255">
        <v>427.19421835962959</v>
      </c>
      <c r="R3259" s="255">
        <v>-123.01362917172821</v>
      </c>
      <c r="S3259" s="256">
        <v>538.26951248178693</v>
      </c>
      <c r="T3259" s="256">
        <v>538.26951248178693</v>
      </c>
      <c r="U3259" s="256"/>
      <c r="V3259" s="170">
        <v>469.79088261538709</v>
      </c>
    </row>
    <row r="3260" spans="1:22" x14ac:dyDescent="0.25">
      <c r="A3260">
        <v>0</v>
      </c>
      <c r="B3260" s="260" t="s">
        <v>2084</v>
      </c>
      <c r="C3260" s="260" t="s">
        <v>2036</v>
      </c>
      <c r="D3260" s="260" t="s">
        <v>1990</v>
      </c>
      <c r="E3260" s="261">
        <v>5383</v>
      </c>
      <c r="F3260" s="260" t="s">
        <v>2094</v>
      </c>
      <c r="G3260" s="259" t="s">
        <v>1988</v>
      </c>
      <c r="H3260" s="259" t="s">
        <v>1987</v>
      </c>
      <c r="I3260" s="258"/>
      <c r="J3260" s="263"/>
      <c r="K3260" s="264"/>
      <c r="L3260" s="255">
        <v>0</v>
      </c>
      <c r="M3260" s="201">
        <v>-123.01362917172821</v>
      </c>
      <c r="N3260" s="201">
        <v>427.19421835962959</v>
      </c>
      <c r="O3260" s="201">
        <v>41.094000000000001</v>
      </c>
      <c r="P3260" s="255">
        <v>41.094000000000001</v>
      </c>
      <c r="Q3260" s="255">
        <v>427.19421835962959</v>
      </c>
      <c r="R3260" s="255">
        <v>-123.01362917172821</v>
      </c>
      <c r="S3260" s="256">
        <v>538.26951248178693</v>
      </c>
      <c r="T3260" s="256">
        <v>538.26951248178693</v>
      </c>
      <c r="U3260" s="262"/>
      <c r="V3260" s="170">
        <v>469.79088261538709</v>
      </c>
    </row>
    <row r="3261" spans="1:22" x14ac:dyDescent="0.25">
      <c r="A3261">
        <v>0</v>
      </c>
      <c r="B3261" s="260"/>
      <c r="C3261" s="260"/>
      <c r="D3261" s="260"/>
      <c r="E3261" s="261"/>
      <c r="F3261" s="260" t="s">
        <v>619</v>
      </c>
      <c r="G3261" s="259"/>
      <c r="H3261" s="259" t="s">
        <v>1962</v>
      </c>
      <c r="I3261" s="258"/>
      <c r="J3261" s="255"/>
      <c r="K3261" s="257"/>
      <c r="L3261" s="255">
        <v>0.13121600000000003</v>
      </c>
      <c r="M3261" s="201">
        <v>-123.07923717172821</v>
      </c>
      <c r="N3261" s="201">
        <v>427.19421835962959</v>
      </c>
      <c r="O3261" s="201">
        <v>41.094000000000001</v>
      </c>
      <c r="P3261" s="255">
        <v>41.094000000000001</v>
      </c>
      <c r="Q3261" s="255">
        <v>427.19421835962959</v>
      </c>
      <c r="R3261" s="255">
        <v>-123.14484517172821</v>
      </c>
      <c r="S3261" s="256">
        <v>538.33512048178693</v>
      </c>
      <c r="T3261" s="256">
        <v>538.40072848178693</v>
      </c>
      <c r="U3261" s="256"/>
      <c r="V3261" s="170">
        <v>469.85649061538709</v>
      </c>
    </row>
    <row r="3262" spans="1:22" x14ac:dyDescent="0.25">
      <c r="A3262">
        <v>0</v>
      </c>
      <c r="B3262" s="260"/>
      <c r="C3262" s="260"/>
      <c r="D3262" s="260"/>
      <c r="E3262" s="261"/>
      <c r="F3262" s="260" t="s">
        <v>619</v>
      </c>
      <c r="G3262" s="259"/>
      <c r="H3262" s="259"/>
      <c r="I3262" s="258"/>
      <c r="J3262" s="255"/>
      <c r="K3262" s="257"/>
      <c r="L3262" s="255">
        <v>0.35977900000000007</v>
      </c>
      <c r="M3262" s="201">
        <v>-123.32473467172821</v>
      </c>
      <c r="N3262" s="201">
        <v>427.19421835962959</v>
      </c>
      <c r="O3262" s="201">
        <v>41.094000000000001</v>
      </c>
      <c r="P3262" s="255">
        <v>41.094000000000001</v>
      </c>
      <c r="Q3262" s="255">
        <v>427.19421835962959</v>
      </c>
      <c r="R3262" s="255">
        <v>-123.50462417172821</v>
      </c>
      <c r="S3262" s="256">
        <v>538.58061798178699</v>
      </c>
      <c r="T3262" s="256">
        <v>538.76050748178693</v>
      </c>
      <c r="U3262" s="256"/>
      <c r="V3262" s="170">
        <v>470.10198811538714</v>
      </c>
    </row>
    <row r="3263" spans="1:22" x14ac:dyDescent="0.25">
      <c r="A3263">
        <v>0</v>
      </c>
      <c r="B3263" s="260" t="s">
        <v>2084</v>
      </c>
      <c r="C3263" s="260" t="s">
        <v>2036</v>
      </c>
      <c r="D3263" s="260" t="s">
        <v>1961</v>
      </c>
      <c r="E3263" s="261">
        <v>5389</v>
      </c>
      <c r="F3263" s="260" t="s">
        <v>2093</v>
      </c>
      <c r="G3263" s="259" t="s">
        <v>1984</v>
      </c>
      <c r="H3263" s="259" t="s">
        <v>1958</v>
      </c>
      <c r="I3263" s="258">
        <v>50</v>
      </c>
      <c r="J3263" s="255"/>
      <c r="K3263" s="257"/>
      <c r="L3263" s="255">
        <v>0.2</v>
      </c>
      <c r="M3263" s="201">
        <v>-123.6046241717282</v>
      </c>
      <c r="N3263" s="201">
        <v>427.19421835962959</v>
      </c>
      <c r="O3263" s="201">
        <v>41.094000000000001</v>
      </c>
      <c r="P3263" s="255">
        <v>41.094000000000001</v>
      </c>
      <c r="Q3263" s="255">
        <v>427.19421835962959</v>
      </c>
      <c r="R3263" s="255">
        <v>-123.70462417172821</v>
      </c>
      <c r="S3263" s="256">
        <v>538.86050748178695</v>
      </c>
      <c r="T3263" s="256">
        <v>538.96050748178698</v>
      </c>
      <c r="U3263" s="256"/>
      <c r="V3263" s="170">
        <v>470.38187761538711</v>
      </c>
    </row>
    <row r="3264" spans="1:22" x14ac:dyDescent="0.25">
      <c r="A3264">
        <v>0</v>
      </c>
      <c r="B3264" s="260"/>
      <c r="C3264" s="260"/>
      <c r="D3264" s="260"/>
      <c r="E3264" s="261"/>
      <c r="F3264" s="260" t="s">
        <v>619</v>
      </c>
      <c r="G3264" s="259"/>
      <c r="H3264" s="259"/>
      <c r="I3264" s="258"/>
      <c r="J3264" s="255"/>
      <c r="K3264" s="257"/>
      <c r="L3264" s="255">
        <v>0.2</v>
      </c>
      <c r="M3264" s="201">
        <v>-123.80462417172822</v>
      </c>
      <c r="N3264" s="201">
        <v>427.19421835962959</v>
      </c>
      <c r="O3264" s="201">
        <v>41.094000000000001</v>
      </c>
      <c r="P3264" s="255">
        <v>41.094000000000001</v>
      </c>
      <c r="Q3264" s="255">
        <v>427.19421835962959</v>
      </c>
      <c r="R3264" s="255">
        <v>-123.90462417172822</v>
      </c>
      <c r="S3264" s="256">
        <v>539.060507481787</v>
      </c>
      <c r="T3264" s="256">
        <v>539.16050748178702</v>
      </c>
      <c r="U3264" s="262"/>
      <c r="V3264" s="170">
        <v>470.58187761538716</v>
      </c>
    </row>
    <row r="3265" spans="1:22" x14ac:dyDescent="0.25">
      <c r="A3265">
        <v>0</v>
      </c>
      <c r="B3265" s="260" t="s">
        <v>2084</v>
      </c>
      <c r="C3265" s="260" t="s">
        <v>2036</v>
      </c>
      <c r="D3265" s="260" t="s">
        <v>1947</v>
      </c>
      <c r="E3265" s="261">
        <v>5393</v>
      </c>
      <c r="F3265" s="260" t="s">
        <v>2092</v>
      </c>
      <c r="G3265" s="259" t="s">
        <v>1982</v>
      </c>
      <c r="H3265" s="259" t="s">
        <v>1944</v>
      </c>
      <c r="I3265" s="258">
        <v>50</v>
      </c>
      <c r="J3265" s="255"/>
      <c r="K3265" s="257"/>
      <c r="L3265" s="255">
        <v>0.25</v>
      </c>
      <c r="M3265" s="201">
        <v>-124.02962417172822</v>
      </c>
      <c r="N3265" s="201">
        <v>427.19421835962959</v>
      </c>
      <c r="O3265" s="201">
        <v>41.094000000000001</v>
      </c>
      <c r="P3265" s="255">
        <v>41.094000000000001</v>
      </c>
      <c r="Q3265" s="255">
        <v>427.19421835962959</v>
      </c>
      <c r="R3265" s="255">
        <v>-124.15462417172822</v>
      </c>
      <c r="S3265" s="256">
        <v>539.28550748178702</v>
      </c>
      <c r="T3265" s="256">
        <v>539.41050748178702</v>
      </c>
      <c r="U3265" s="256"/>
      <c r="V3265" s="170">
        <v>470.80687761538718</v>
      </c>
    </row>
    <row r="3266" spans="1:22" x14ac:dyDescent="0.25">
      <c r="A3266">
        <v>0</v>
      </c>
      <c r="B3266" s="260"/>
      <c r="C3266" s="260"/>
      <c r="D3266" s="260"/>
      <c r="E3266" s="261"/>
      <c r="F3266" s="260" t="s">
        <v>619</v>
      </c>
      <c r="G3266" s="259"/>
      <c r="H3266" s="259"/>
      <c r="I3266" s="258"/>
      <c r="J3266" s="255"/>
      <c r="K3266" s="257"/>
      <c r="L3266" s="255">
        <v>1.25</v>
      </c>
      <c r="M3266" s="201">
        <v>-124.77962417172822</v>
      </c>
      <c r="N3266" s="201">
        <v>427.19421835962959</v>
      </c>
      <c r="O3266" s="201">
        <v>41.094000000000001</v>
      </c>
      <c r="P3266" s="255">
        <v>41.094000000000001</v>
      </c>
      <c r="Q3266" s="255">
        <v>427.19421835962959</v>
      </c>
      <c r="R3266" s="255">
        <v>-125.40462417172822</v>
      </c>
      <c r="S3266" s="256">
        <v>540.03550748178702</v>
      </c>
      <c r="T3266" s="256">
        <v>540.66050748178702</v>
      </c>
      <c r="U3266" s="256"/>
      <c r="V3266" s="170">
        <v>471.55687761538718</v>
      </c>
    </row>
    <row r="3267" spans="1:22" x14ac:dyDescent="0.25">
      <c r="A3267">
        <v>0</v>
      </c>
      <c r="B3267" s="260" t="s">
        <v>2084</v>
      </c>
      <c r="C3267" s="260" t="s">
        <v>2036</v>
      </c>
      <c r="D3267" s="260" t="s">
        <v>1956</v>
      </c>
      <c r="E3267" s="261">
        <v>5408</v>
      </c>
      <c r="F3267" s="260" t="s">
        <v>2091</v>
      </c>
      <c r="G3267" s="259" t="s">
        <v>1982</v>
      </c>
      <c r="H3267" s="259" t="s">
        <v>1953</v>
      </c>
      <c r="I3267" s="258">
        <v>50</v>
      </c>
      <c r="J3267" s="255"/>
      <c r="K3267" s="257"/>
      <c r="L3267" s="255">
        <v>0.25</v>
      </c>
      <c r="M3267" s="201">
        <v>-125.52962417172822</v>
      </c>
      <c r="N3267" s="201">
        <v>427.19421835962959</v>
      </c>
      <c r="O3267" s="201">
        <v>41.094000000000001</v>
      </c>
      <c r="P3267" s="255">
        <v>41.094000000000001</v>
      </c>
      <c r="Q3267" s="255">
        <v>427.19421835962959</v>
      </c>
      <c r="R3267" s="255">
        <v>-125.65462417172822</v>
      </c>
      <c r="S3267" s="256">
        <v>540.78550748178702</v>
      </c>
      <c r="T3267" s="256">
        <v>540.91050748178702</v>
      </c>
      <c r="U3267" s="256"/>
      <c r="V3267" s="170">
        <v>472.30687761538718</v>
      </c>
    </row>
    <row r="3268" spans="1:22" x14ac:dyDescent="0.25">
      <c r="A3268">
        <v>0</v>
      </c>
      <c r="B3268" s="260"/>
      <c r="C3268" s="260"/>
      <c r="D3268" s="260"/>
      <c r="E3268" s="261"/>
      <c r="F3268" s="260" t="s">
        <v>619</v>
      </c>
      <c r="G3268" s="259"/>
      <c r="H3268" s="259"/>
      <c r="I3268" s="258"/>
      <c r="J3268" s="263"/>
      <c r="K3268" s="257"/>
      <c r="L3268" s="255">
        <v>1.7789809999999999</v>
      </c>
      <c r="M3268" s="201">
        <v>-126.54411467172821</v>
      </c>
      <c r="N3268" s="201">
        <v>427.19421835962959</v>
      </c>
      <c r="O3268" s="201">
        <v>41.094000000000001</v>
      </c>
      <c r="P3268" s="255">
        <v>41.094000000000001</v>
      </c>
      <c r="Q3268" s="255">
        <v>427.19421835962959</v>
      </c>
      <c r="R3268" s="255">
        <v>-127.43360517172822</v>
      </c>
      <c r="S3268" s="256">
        <v>541.7999979817871</v>
      </c>
      <c r="T3268" s="256">
        <v>542.68948848178707</v>
      </c>
      <c r="U3268" s="255" t="s">
        <v>1994</v>
      </c>
      <c r="V3268" s="170">
        <v>473.32136811538726</v>
      </c>
    </row>
    <row r="3269" spans="1:22" x14ac:dyDescent="0.25">
      <c r="A3269">
        <v>0</v>
      </c>
      <c r="B3269" s="260" t="s">
        <v>2084</v>
      </c>
      <c r="C3269" s="260" t="s">
        <v>2036</v>
      </c>
      <c r="D3269" s="260" t="s">
        <v>1961</v>
      </c>
      <c r="E3269" s="261">
        <v>5428</v>
      </c>
      <c r="F3269" s="260" t="s">
        <v>2090</v>
      </c>
      <c r="G3269" s="259" t="s">
        <v>1984</v>
      </c>
      <c r="H3269" s="259" t="s">
        <v>1958</v>
      </c>
      <c r="I3269" s="258">
        <v>50</v>
      </c>
      <c r="J3269" s="255"/>
      <c r="K3269" s="257"/>
      <c r="L3269" s="255">
        <v>0.2</v>
      </c>
      <c r="M3269" s="201">
        <v>-127.53360517172823</v>
      </c>
      <c r="N3269" s="201">
        <v>427.19421835962959</v>
      </c>
      <c r="O3269" s="201">
        <v>41.094000000000001</v>
      </c>
      <c r="P3269" s="255">
        <v>41.094000000000001</v>
      </c>
      <c r="Q3269" s="255">
        <v>427.19421835962959</v>
      </c>
      <c r="R3269" s="255">
        <v>-127.63360517172822</v>
      </c>
      <c r="S3269" s="256">
        <v>542.78948848178709</v>
      </c>
      <c r="T3269" s="256">
        <v>542.88948848178711</v>
      </c>
      <c r="U3269" s="256"/>
      <c r="V3269" s="170">
        <v>474.31085861538725</v>
      </c>
    </row>
    <row r="3270" spans="1:22" x14ac:dyDescent="0.25">
      <c r="A3270">
        <v>0</v>
      </c>
      <c r="B3270" s="260"/>
      <c r="C3270" s="260"/>
      <c r="D3270" s="260"/>
      <c r="E3270" s="261"/>
      <c r="F3270" s="260" t="s">
        <v>619</v>
      </c>
      <c r="G3270" s="259"/>
      <c r="H3270" s="259"/>
      <c r="I3270" s="258"/>
      <c r="J3270" s="263"/>
      <c r="K3270" s="257"/>
      <c r="L3270" s="255">
        <v>0.13319900000000001</v>
      </c>
      <c r="M3270" s="201">
        <v>-127.70020467172822</v>
      </c>
      <c r="N3270" s="201">
        <v>427.19421835962959</v>
      </c>
      <c r="O3270" s="201">
        <v>41.094000000000001</v>
      </c>
      <c r="P3270" s="255">
        <v>41.094000000000001</v>
      </c>
      <c r="Q3270" s="255">
        <v>427.19421835962959</v>
      </c>
      <c r="R3270" s="255">
        <v>-127.76680417172823</v>
      </c>
      <c r="S3270" s="255">
        <v>542.95608798178705</v>
      </c>
      <c r="T3270" s="255">
        <v>543.0226874817871</v>
      </c>
      <c r="U3270" s="255" t="s">
        <v>1994</v>
      </c>
      <c r="V3270" s="222">
        <v>474.47745811538721</v>
      </c>
    </row>
    <row r="3271" spans="1:22" x14ac:dyDescent="0.25">
      <c r="A3271">
        <v>0</v>
      </c>
      <c r="B3271" s="260" t="s">
        <v>2084</v>
      </c>
      <c r="C3271" s="260" t="s">
        <v>2036</v>
      </c>
      <c r="D3271" s="260" t="s">
        <v>111</v>
      </c>
      <c r="E3271" s="261">
        <v>5430</v>
      </c>
      <c r="F3271" s="260" t="s">
        <v>1684</v>
      </c>
      <c r="G3271" s="259" t="s">
        <v>4287</v>
      </c>
      <c r="H3271" s="259" t="s">
        <v>1951</v>
      </c>
      <c r="I3271" s="258">
        <v>47.5</v>
      </c>
      <c r="J3271" s="255"/>
      <c r="K3271" s="257"/>
      <c r="L3271" s="255">
        <v>0.02</v>
      </c>
      <c r="M3271" s="201">
        <v>-127.77680417172823</v>
      </c>
      <c r="N3271" s="201">
        <v>427.19421835962959</v>
      </c>
      <c r="O3271" s="201">
        <v>41.094000000000001</v>
      </c>
      <c r="P3271" s="255">
        <v>41.094000000000001</v>
      </c>
      <c r="Q3271" s="255">
        <v>427.19421835962959</v>
      </c>
      <c r="R3271" s="255">
        <v>-127.78680417172822</v>
      </c>
      <c r="S3271" s="255">
        <v>543.03268748178709</v>
      </c>
      <c r="T3271" s="255">
        <v>543.04268748178708</v>
      </c>
      <c r="U3271" s="255" t="s">
        <v>2077</v>
      </c>
      <c r="V3271" s="222">
        <v>474.55405761538725</v>
      </c>
    </row>
    <row r="3272" spans="1:22" x14ac:dyDescent="0.25">
      <c r="A3272">
        <v>0</v>
      </c>
      <c r="B3272" s="260"/>
      <c r="C3272" s="260"/>
      <c r="D3272" s="260"/>
      <c r="E3272" s="261"/>
      <c r="F3272" s="260"/>
      <c r="G3272" s="259"/>
      <c r="H3272" s="259"/>
      <c r="I3272" s="258"/>
      <c r="J3272" s="255"/>
      <c r="K3272" s="257"/>
      <c r="L3272" s="255">
        <v>4.7820000000000001E-2</v>
      </c>
      <c r="M3272" s="201">
        <v>-127.81071417172822</v>
      </c>
      <c r="N3272" s="201">
        <v>427.19421835962959</v>
      </c>
      <c r="O3272" s="201">
        <v>41.094000000000001</v>
      </c>
      <c r="P3272" s="255">
        <v>41.094000000000001</v>
      </c>
      <c r="Q3272" s="255">
        <v>427.19421835962959</v>
      </c>
      <c r="R3272" s="255">
        <v>-127.83462417172822</v>
      </c>
      <c r="S3272" s="255">
        <v>543.06659748178708</v>
      </c>
      <c r="T3272" s="255">
        <v>543.09050748178709</v>
      </c>
      <c r="U3272" s="255" t="s">
        <v>1994</v>
      </c>
      <c r="V3272" s="222">
        <v>474.58796761538724</v>
      </c>
    </row>
    <row r="3273" spans="1:22" x14ac:dyDescent="0.25">
      <c r="A3273">
        <v>0</v>
      </c>
      <c r="B3273" s="260" t="s">
        <v>2084</v>
      </c>
      <c r="C3273" s="260" t="s">
        <v>2036</v>
      </c>
      <c r="D3273" s="260" t="s">
        <v>1947</v>
      </c>
      <c r="E3273" s="261">
        <v>5432</v>
      </c>
      <c r="F3273" s="260" t="s">
        <v>2089</v>
      </c>
      <c r="G3273" s="259" t="s">
        <v>1982</v>
      </c>
      <c r="H3273" s="259" t="s">
        <v>1944</v>
      </c>
      <c r="I3273" s="258">
        <v>50</v>
      </c>
      <c r="J3273" s="255"/>
      <c r="K3273" s="257"/>
      <c r="L3273" s="255">
        <v>0.25</v>
      </c>
      <c r="M3273" s="201">
        <v>-127.95962417172822</v>
      </c>
      <c r="N3273" s="201">
        <v>427.19421835962959</v>
      </c>
      <c r="O3273" s="201">
        <v>41.094000000000001</v>
      </c>
      <c r="P3273" s="255">
        <v>41.094000000000001</v>
      </c>
      <c r="Q3273" s="255">
        <v>427.19421835962959</v>
      </c>
      <c r="R3273" s="255">
        <v>-128.08462417172822</v>
      </c>
      <c r="S3273" s="255">
        <v>543.21550748178709</v>
      </c>
      <c r="T3273" s="255">
        <v>543.34050748178709</v>
      </c>
      <c r="U3273" s="255"/>
      <c r="V3273" s="222">
        <v>474.73687761538724</v>
      </c>
    </row>
    <row r="3274" spans="1:22" x14ac:dyDescent="0.25">
      <c r="A3274">
        <v>0</v>
      </c>
      <c r="B3274" s="260"/>
      <c r="C3274" s="260"/>
      <c r="D3274" s="260"/>
      <c r="E3274" s="261"/>
      <c r="F3274" s="260" t="s">
        <v>619</v>
      </c>
      <c r="G3274" s="259"/>
      <c r="H3274" s="259"/>
      <c r="I3274" s="258"/>
      <c r="J3274" s="255"/>
      <c r="K3274" s="257"/>
      <c r="L3274" s="255">
        <v>0.5</v>
      </c>
      <c r="M3274" s="201">
        <v>-128.33462417172822</v>
      </c>
      <c r="N3274" s="201">
        <v>427.19421835962959</v>
      </c>
      <c r="O3274" s="201">
        <v>41.094000000000001</v>
      </c>
      <c r="P3274" s="255">
        <v>41.094000000000001</v>
      </c>
      <c r="Q3274" s="255">
        <v>427.19421835962959</v>
      </c>
      <c r="R3274" s="255">
        <v>-128.58462417172822</v>
      </c>
      <c r="S3274" s="256">
        <v>543.59050748178709</v>
      </c>
      <c r="T3274" s="256">
        <v>543.84050748178709</v>
      </c>
      <c r="U3274" s="256"/>
      <c r="V3274" s="170">
        <v>475.11187761538724</v>
      </c>
    </row>
    <row r="3275" spans="1:22" x14ac:dyDescent="0.25">
      <c r="A3275">
        <v>0</v>
      </c>
      <c r="B3275" s="260" t="s">
        <v>2084</v>
      </c>
      <c r="C3275" s="260" t="s">
        <v>2036</v>
      </c>
      <c r="D3275" s="260" t="s">
        <v>1956</v>
      </c>
      <c r="E3275" s="261">
        <v>5440</v>
      </c>
      <c r="F3275" s="260" t="s">
        <v>2088</v>
      </c>
      <c r="G3275" s="259" t="s">
        <v>1982</v>
      </c>
      <c r="H3275" s="259" t="s">
        <v>1953</v>
      </c>
      <c r="I3275" s="258">
        <v>50</v>
      </c>
      <c r="J3275" s="255"/>
      <c r="K3275" s="257"/>
      <c r="L3275" s="255">
        <v>0.25</v>
      </c>
      <c r="M3275" s="201">
        <v>-128.70962417172822</v>
      </c>
      <c r="N3275" s="201">
        <v>427.19421835962959</v>
      </c>
      <c r="O3275" s="201">
        <v>41.094000000000001</v>
      </c>
      <c r="P3275" s="255">
        <v>41.094000000000001</v>
      </c>
      <c r="Q3275" s="255">
        <v>427.19421835962959</v>
      </c>
      <c r="R3275" s="255">
        <v>-128.83462417172822</v>
      </c>
      <c r="S3275" s="256">
        <v>543.96550748178709</v>
      </c>
      <c r="T3275" s="256">
        <v>544.09050748178709</v>
      </c>
      <c r="U3275" s="256"/>
      <c r="V3275" s="170">
        <v>475.48687761538724</v>
      </c>
    </row>
    <row r="3276" spans="1:22" x14ac:dyDescent="0.25">
      <c r="A3276">
        <v>0</v>
      </c>
      <c r="B3276" s="260"/>
      <c r="C3276" s="260"/>
      <c r="D3276" s="260"/>
      <c r="E3276" s="261"/>
      <c r="F3276" s="260" t="s">
        <v>619</v>
      </c>
      <c r="G3276" s="259"/>
      <c r="H3276" s="259"/>
      <c r="I3276" s="258"/>
      <c r="J3276" s="255"/>
      <c r="K3276" s="257"/>
      <c r="L3276" s="255">
        <v>0.27322281404794946</v>
      </c>
      <c r="M3276" s="201">
        <v>-128.97123557875221</v>
      </c>
      <c r="N3276" s="201">
        <v>427.19421835962959</v>
      </c>
      <c r="O3276" s="201">
        <v>41.094000000000001</v>
      </c>
      <c r="P3276" s="255">
        <v>41.094000000000001</v>
      </c>
      <c r="Q3276" s="255">
        <v>427.19421835962959</v>
      </c>
      <c r="R3276" s="255">
        <v>-129.10784698577618</v>
      </c>
      <c r="S3276" s="256">
        <v>544.22711888881099</v>
      </c>
      <c r="T3276" s="256">
        <v>544.36373029583501</v>
      </c>
      <c r="U3276" s="255" t="s">
        <v>1994</v>
      </c>
      <c r="V3276" s="170">
        <v>475.74848902241115</v>
      </c>
    </row>
    <row r="3277" spans="1:22" x14ac:dyDescent="0.25">
      <c r="A3277">
        <v>0</v>
      </c>
      <c r="B3277" s="260"/>
      <c r="C3277" s="260"/>
      <c r="D3277" s="260"/>
      <c r="E3277" s="261"/>
      <c r="F3277" s="260" t="s">
        <v>619</v>
      </c>
      <c r="G3277" s="259"/>
      <c r="H3277" s="259" t="s">
        <v>1962</v>
      </c>
      <c r="I3277" s="258"/>
      <c r="J3277" s="263"/>
      <c r="K3277" s="257"/>
      <c r="L3277" s="255">
        <v>0.103502</v>
      </c>
      <c r="M3277" s="201">
        <v>-129.15959798577617</v>
      </c>
      <c r="N3277" s="201">
        <v>427.19421835962959</v>
      </c>
      <c r="O3277" s="201">
        <v>41.094000000000001</v>
      </c>
      <c r="P3277" s="255">
        <v>41.094000000000001</v>
      </c>
      <c r="Q3277" s="255">
        <v>427.19421835962959</v>
      </c>
      <c r="R3277" s="255">
        <v>-129.21134898577617</v>
      </c>
      <c r="S3277" s="256">
        <v>544.41548129583509</v>
      </c>
      <c r="T3277" s="256">
        <v>544.46723229583506</v>
      </c>
      <c r="U3277" s="256"/>
      <c r="V3277" s="170">
        <v>475.93685142943525</v>
      </c>
    </row>
    <row r="3278" spans="1:22" x14ac:dyDescent="0.25">
      <c r="A3278">
        <v>0</v>
      </c>
      <c r="B3278" s="260" t="s">
        <v>2084</v>
      </c>
      <c r="C3278" s="260" t="s">
        <v>2036</v>
      </c>
      <c r="D3278" s="260" t="s">
        <v>111</v>
      </c>
      <c r="E3278" s="261">
        <v>5445</v>
      </c>
      <c r="F3278" s="260" t="s">
        <v>1685</v>
      </c>
      <c r="G3278" s="259" t="s">
        <v>4288</v>
      </c>
      <c r="H3278" s="259" t="s">
        <v>1951</v>
      </c>
      <c r="I3278" s="258"/>
      <c r="J3278" s="255"/>
      <c r="K3278" s="257"/>
      <c r="L3278" s="255">
        <v>0</v>
      </c>
      <c r="M3278" s="201">
        <v>-129.21134898577617</v>
      </c>
      <c r="N3278" s="201">
        <v>427.19421835962959</v>
      </c>
      <c r="O3278" s="201">
        <v>41.094000000000001</v>
      </c>
      <c r="P3278" s="255">
        <v>41.094000000000001</v>
      </c>
      <c r="Q3278" s="255">
        <v>427.19421835962959</v>
      </c>
      <c r="R3278" s="255">
        <v>-129.21134898577617</v>
      </c>
      <c r="S3278" s="256">
        <v>544.46723229583506</v>
      </c>
      <c r="T3278" s="256">
        <v>544.46723229583506</v>
      </c>
      <c r="U3278" s="256"/>
      <c r="V3278" s="170">
        <v>475.98860242943522</v>
      </c>
    </row>
    <row r="3279" spans="1:22" x14ac:dyDescent="0.25">
      <c r="A3279">
        <v>0</v>
      </c>
      <c r="B3279" s="260"/>
      <c r="C3279" s="260"/>
      <c r="D3279" s="260"/>
      <c r="E3279" s="261"/>
      <c r="F3279" s="260" t="s">
        <v>619</v>
      </c>
      <c r="G3279" s="259"/>
      <c r="H3279" s="259" t="s">
        <v>1969</v>
      </c>
      <c r="I3279" s="258"/>
      <c r="J3279" s="263"/>
      <c r="K3279" s="257"/>
      <c r="L3279" s="255">
        <v>0.14528199999999999</v>
      </c>
      <c r="M3279" s="201">
        <v>-129.28398998577617</v>
      </c>
      <c r="N3279" s="201">
        <v>427.19421835962959</v>
      </c>
      <c r="O3279" s="201">
        <v>41.094000000000001</v>
      </c>
      <c r="P3279" s="255">
        <v>41.094000000000001</v>
      </c>
      <c r="Q3279" s="255">
        <v>427.19421835962959</v>
      </c>
      <c r="R3279" s="255">
        <v>-129.35663098577618</v>
      </c>
      <c r="S3279" s="256">
        <v>544.53987329583504</v>
      </c>
      <c r="T3279" s="256">
        <v>544.61251429583501</v>
      </c>
      <c r="U3279" s="256"/>
      <c r="V3279" s="170">
        <v>476.06124342943519</v>
      </c>
    </row>
    <row r="3280" spans="1:22" x14ac:dyDescent="0.25">
      <c r="A3280">
        <v>0</v>
      </c>
      <c r="B3280" s="260" t="s">
        <v>2084</v>
      </c>
      <c r="C3280" s="260" t="s">
        <v>2036</v>
      </c>
      <c r="D3280" s="260" t="s">
        <v>2087</v>
      </c>
      <c r="E3280" s="261">
        <v>5446</v>
      </c>
      <c r="F3280" s="260" t="s">
        <v>2086</v>
      </c>
      <c r="G3280" s="259"/>
      <c r="H3280" s="259" t="s">
        <v>2085</v>
      </c>
      <c r="I3280" s="258"/>
      <c r="J3280" s="255"/>
      <c r="K3280" s="257"/>
      <c r="L3280" s="255">
        <v>0</v>
      </c>
      <c r="M3280" s="201">
        <v>-129.35663098577618</v>
      </c>
      <c r="N3280" s="201">
        <v>427.19421835962959</v>
      </c>
      <c r="O3280" s="201">
        <v>41.094000000000001</v>
      </c>
      <c r="P3280" s="255">
        <v>41.094000000000001</v>
      </c>
      <c r="Q3280" s="255">
        <v>427.19421835962959</v>
      </c>
      <c r="R3280" s="255">
        <v>-129.35663098577618</v>
      </c>
      <c r="S3280" s="256">
        <v>544.61251429583501</v>
      </c>
      <c r="T3280" s="256">
        <v>544.61251429583501</v>
      </c>
      <c r="U3280" s="256"/>
      <c r="V3280" s="170">
        <v>476.13388442943517</v>
      </c>
    </row>
    <row r="3281" spans="1:22" x14ac:dyDescent="0.25">
      <c r="A3281">
        <v>0</v>
      </c>
      <c r="B3281" s="260"/>
      <c r="C3281" s="260"/>
      <c r="D3281" s="260"/>
      <c r="E3281" s="261"/>
      <c r="F3281" s="260" t="s">
        <v>619</v>
      </c>
      <c r="G3281" s="259"/>
      <c r="H3281" s="259" t="s">
        <v>1969</v>
      </c>
      <c r="I3281" s="258"/>
      <c r="J3281" s="255"/>
      <c r="K3281" s="257"/>
      <c r="L3281" s="255">
        <v>0</v>
      </c>
      <c r="M3281" s="201">
        <v>-129.35663098577618</v>
      </c>
      <c r="N3281" s="201">
        <v>427.19421835962959</v>
      </c>
      <c r="O3281" s="201">
        <v>41.094000000000001</v>
      </c>
      <c r="P3281" s="255">
        <v>41.094000000000001</v>
      </c>
      <c r="Q3281" s="255">
        <v>427.19421835962959</v>
      </c>
      <c r="R3281" s="255">
        <v>-129.35663098577618</v>
      </c>
      <c r="S3281" s="256">
        <v>544.61251429583501</v>
      </c>
      <c r="T3281" s="256">
        <v>544.61251429583501</v>
      </c>
      <c r="U3281" s="256"/>
      <c r="V3281" s="170">
        <v>476.13388442943517</v>
      </c>
    </row>
    <row r="3282" spans="1:22" x14ac:dyDescent="0.25">
      <c r="A3282">
        <v>0</v>
      </c>
      <c r="B3282" s="260" t="s">
        <v>2084</v>
      </c>
      <c r="C3282" s="260" t="s">
        <v>2036</v>
      </c>
      <c r="D3282" s="260" t="s">
        <v>1990</v>
      </c>
      <c r="E3282" s="261">
        <v>5446</v>
      </c>
      <c r="F3282" s="260" t="s">
        <v>2083</v>
      </c>
      <c r="G3282" s="259" t="s">
        <v>1988</v>
      </c>
      <c r="H3282" s="259" t="s">
        <v>1987</v>
      </c>
      <c r="I3282" s="258"/>
      <c r="J3282" s="255"/>
      <c r="K3282" s="257"/>
      <c r="L3282" s="255">
        <v>0</v>
      </c>
      <c r="M3282" s="201">
        <v>-129.35663098577618</v>
      </c>
      <c r="N3282" s="201">
        <v>427.19421835962959</v>
      </c>
      <c r="O3282" s="201">
        <v>41.094000000000001</v>
      </c>
      <c r="P3282" s="255">
        <v>41.094000000000001</v>
      </c>
      <c r="Q3282" s="255">
        <v>427.19421835962959</v>
      </c>
      <c r="R3282" s="255">
        <v>-129.35663098577618</v>
      </c>
      <c r="S3282" s="256">
        <v>544.61251429583501</v>
      </c>
      <c r="T3282" s="256">
        <v>544.61251429583501</v>
      </c>
      <c r="U3282" s="262"/>
      <c r="V3282" s="170">
        <v>476.13388442943517</v>
      </c>
    </row>
    <row r="3283" spans="1:22" x14ac:dyDescent="0.25">
      <c r="A3283">
        <v>0</v>
      </c>
      <c r="B3283" s="260"/>
      <c r="C3283" s="260"/>
      <c r="D3283" s="260"/>
      <c r="E3283" s="261"/>
      <c r="F3283" s="260" t="s">
        <v>619</v>
      </c>
      <c r="G3283" s="259"/>
      <c r="H3283" s="259" t="s">
        <v>1962</v>
      </c>
      <c r="I3283" s="258"/>
      <c r="J3283" s="255"/>
      <c r="K3283" s="257"/>
      <c r="L3283" s="255">
        <v>0.13121600000000003</v>
      </c>
      <c r="M3283" s="201">
        <v>-129.42223898577618</v>
      </c>
      <c r="N3283" s="201">
        <v>427.19421835962959</v>
      </c>
      <c r="O3283" s="201">
        <v>41.094000000000001</v>
      </c>
      <c r="P3283" s="255">
        <v>41.094000000000001</v>
      </c>
      <c r="Q3283" s="255">
        <v>427.19421835962959</v>
      </c>
      <c r="R3283" s="255">
        <v>-129.48784698577617</v>
      </c>
      <c r="S3283" s="256">
        <v>544.67812229583501</v>
      </c>
      <c r="T3283" s="256">
        <v>544.74373029583501</v>
      </c>
      <c r="U3283" s="256"/>
      <c r="V3283" s="170">
        <v>476.19949242943517</v>
      </c>
    </row>
    <row r="3284" spans="1:22" x14ac:dyDescent="0.25">
      <c r="A3284">
        <v>0</v>
      </c>
      <c r="B3284" s="260"/>
      <c r="C3284" s="260"/>
      <c r="D3284" s="260"/>
      <c r="E3284" s="261"/>
      <c r="F3284" s="260" t="s">
        <v>619</v>
      </c>
      <c r="G3284" s="259"/>
      <c r="H3284" s="259"/>
      <c r="I3284" s="258"/>
      <c r="J3284" s="255"/>
      <c r="K3284" s="257"/>
      <c r="L3284" s="255">
        <v>0.2467771859520505</v>
      </c>
      <c r="M3284" s="201">
        <v>-129.6112355787522</v>
      </c>
      <c r="N3284" s="201">
        <v>427.19421835962959</v>
      </c>
      <c r="O3284" s="201">
        <v>41.094000000000001</v>
      </c>
      <c r="P3284" s="255">
        <v>41.094000000000001</v>
      </c>
      <c r="Q3284" s="255">
        <v>427.19421835962959</v>
      </c>
      <c r="R3284" s="255">
        <v>-129.73462417172823</v>
      </c>
      <c r="S3284" s="256">
        <v>544.86711888881109</v>
      </c>
      <c r="T3284" s="256">
        <v>544.99050748178706</v>
      </c>
      <c r="U3284" s="255" t="s">
        <v>1994</v>
      </c>
      <c r="V3284" s="170">
        <v>476.38848902241125</v>
      </c>
    </row>
    <row r="3285" spans="1:22" x14ac:dyDescent="0.25">
      <c r="A3285">
        <v>0</v>
      </c>
      <c r="B3285" s="213"/>
      <c r="C3285" s="213"/>
      <c r="D3285" s="213"/>
      <c r="E3285" s="214"/>
      <c r="F3285" s="213" t="s">
        <v>619</v>
      </c>
      <c r="G3285" s="212"/>
      <c r="H3285" s="212"/>
      <c r="I3285" s="211"/>
      <c r="J3285" s="209"/>
      <c r="K3285" s="210"/>
      <c r="L3285" s="209">
        <v>1.6</v>
      </c>
      <c r="M3285" s="201">
        <v>-130.53462417172824</v>
      </c>
      <c r="N3285" s="201">
        <v>427.19421835962959</v>
      </c>
      <c r="O3285" s="201">
        <v>41.094000000000001</v>
      </c>
      <c r="P3285" s="209">
        <v>41.094000000000001</v>
      </c>
      <c r="Q3285" s="209">
        <v>427.19421835962959</v>
      </c>
      <c r="R3285" s="209">
        <v>-131.33462417172822</v>
      </c>
      <c r="S3285" s="209">
        <v>545.79050748178713</v>
      </c>
      <c r="T3285" s="209">
        <v>546.59050748178709</v>
      </c>
      <c r="U3285" s="215"/>
      <c r="V3285" s="170">
        <v>477.31187761538729</v>
      </c>
    </row>
    <row r="3286" spans="1:22" x14ac:dyDescent="0.25">
      <c r="A3286">
        <v>0</v>
      </c>
      <c r="B3286" s="213" t="s">
        <v>1949</v>
      </c>
      <c r="C3286" s="213" t="s">
        <v>2036</v>
      </c>
      <c r="D3286" s="213" t="s">
        <v>1961</v>
      </c>
      <c r="E3286" s="214">
        <v>5467</v>
      </c>
      <c r="F3286" s="213" t="s">
        <v>2082</v>
      </c>
      <c r="G3286" s="212" t="s">
        <v>2013</v>
      </c>
      <c r="H3286" s="212" t="s">
        <v>1958</v>
      </c>
      <c r="I3286" s="211">
        <v>50</v>
      </c>
      <c r="J3286" s="209"/>
      <c r="K3286" s="210"/>
      <c r="L3286" s="209">
        <v>0.2</v>
      </c>
      <c r="M3286" s="201">
        <v>-131.43462417172822</v>
      </c>
      <c r="N3286" s="201">
        <v>427.19421835962959</v>
      </c>
      <c r="O3286" s="201">
        <v>41.094000000000001</v>
      </c>
      <c r="P3286" s="209">
        <v>41.094000000000001</v>
      </c>
      <c r="Q3286" s="209">
        <v>427.19421835962959</v>
      </c>
      <c r="R3286" s="209">
        <v>-131.53462417172821</v>
      </c>
      <c r="S3286" s="209">
        <v>546.69050748178711</v>
      </c>
      <c r="T3286" s="209">
        <v>546.79050748178713</v>
      </c>
      <c r="U3286" s="209" t="s">
        <v>2078</v>
      </c>
      <c r="V3286" s="170">
        <v>478.21187761538727</v>
      </c>
    </row>
    <row r="3287" spans="1:22" x14ac:dyDescent="0.25">
      <c r="A3287">
        <v>0</v>
      </c>
      <c r="B3287" s="213"/>
      <c r="C3287" s="213"/>
      <c r="D3287" s="213"/>
      <c r="E3287" s="214"/>
      <c r="F3287" s="213"/>
      <c r="G3287" s="212"/>
      <c r="H3287" s="212"/>
      <c r="I3287" s="211"/>
      <c r="J3287" s="209"/>
      <c r="K3287" s="210"/>
      <c r="L3287" s="209">
        <v>0.2</v>
      </c>
      <c r="M3287" s="201">
        <v>-131.63462417172821</v>
      </c>
      <c r="N3287" s="201">
        <v>427.19421835962959</v>
      </c>
      <c r="O3287" s="201">
        <v>41.094000000000001</v>
      </c>
      <c r="P3287" s="209">
        <v>41.094000000000001</v>
      </c>
      <c r="Q3287" s="209">
        <v>427.19421835962959</v>
      </c>
      <c r="R3287" s="209">
        <v>-131.7346241717282</v>
      </c>
      <c r="S3287" s="209">
        <v>546.89050748178715</v>
      </c>
      <c r="T3287" s="209">
        <v>546.99050748178718</v>
      </c>
      <c r="U3287" s="209"/>
      <c r="V3287" s="170">
        <v>478.41187761538731</v>
      </c>
    </row>
    <row r="3288" spans="1:22" x14ac:dyDescent="0.25">
      <c r="A3288">
        <v>0</v>
      </c>
      <c r="B3288" s="213" t="s">
        <v>1949</v>
      </c>
      <c r="C3288" s="213" t="s">
        <v>2036</v>
      </c>
      <c r="D3288" s="213" t="s">
        <v>1947</v>
      </c>
      <c r="E3288" s="214">
        <v>5471</v>
      </c>
      <c r="F3288" s="213" t="s">
        <v>2081</v>
      </c>
      <c r="G3288" s="212" t="s">
        <v>1982</v>
      </c>
      <c r="H3288" s="212" t="s">
        <v>1944</v>
      </c>
      <c r="I3288" s="211">
        <v>50</v>
      </c>
      <c r="J3288" s="209"/>
      <c r="K3288" s="210"/>
      <c r="L3288" s="209">
        <v>0.25</v>
      </c>
      <c r="M3288" s="201">
        <v>-131.8596241717282</v>
      </c>
      <c r="N3288" s="201">
        <v>427.19421835962959</v>
      </c>
      <c r="O3288" s="201">
        <v>41.094000000000001</v>
      </c>
      <c r="P3288" s="209">
        <v>41.094000000000001</v>
      </c>
      <c r="Q3288" s="209">
        <v>427.19421835962959</v>
      </c>
      <c r="R3288" s="209">
        <v>-131.9846241717282</v>
      </c>
      <c r="S3288" s="209">
        <v>547.11550748178718</v>
      </c>
      <c r="T3288" s="209">
        <v>547.24050748178718</v>
      </c>
      <c r="U3288" s="209"/>
      <c r="V3288" s="170">
        <v>478.63687761538733</v>
      </c>
    </row>
    <row r="3289" spans="1:22" x14ac:dyDescent="0.25">
      <c r="A3289">
        <v>0</v>
      </c>
      <c r="B3289" s="213"/>
      <c r="C3289" s="213"/>
      <c r="D3289" s="213"/>
      <c r="E3289" s="214"/>
      <c r="F3289" s="213" t="s">
        <v>619</v>
      </c>
      <c r="G3289" s="212"/>
      <c r="H3289" s="212"/>
      <c r="I3289" s="211"/>
      <c r="J3289" s="209"/>
      <c r="K3289" s="210"/>
      <c r="L3289" s="209">
        <v>0.5</v>
      </c>
      <c r="M3289" s="201">
        <v>-132.2346241717282</v>
      </c>
      <c r="N3289" s="201">
        <v>427.19421835962959</v>
      </c>
      <c r="O3289" s="201">
        <v>41.094000000000001</v>
      </c>
      <c r="P3289" s="209">
        <v>41.094000000000001</v>
      </c>
      <c r="Q3289" s="209">
        <v>427.19421835962959</v>
      </c>
      <c r="R3289" s="209">
        <v>-132.4846241717282</v>
      </c>
      <c r="S3289" s="209">
        <v>547.49050748178718</v>
      </c>
      <c r="T3289" s="209">
        <v>547.74050748178718</v>
      </c>
      <c r="U3289" s="209"/>
      <c r="V3289" s="170">
        <v>479.01187761538733</v>
      </c>
    </row>
    <row r="3290" spans="1:22" x14ac:dyDescent="0.25">
      <c r="A3290">
        <v>0</v>
      </c>
      <c r="B3290" s="213" t="s">
        <v>1949</v>
      </c>
      <c r="C3290" s="213" t="s">
        <v>2036</v>
      </c>
      <c r="D3290" s="213" t="s">
        <v>1956</v>
      </c>
      <c r="E3290" s="214">
        <v>5479</v>
      </c>
      <c r="F3290" s="213" t="s">
        <v>2080</v>
      </c>
      <c r="G3290" s="212" t="s">
        <v>1982</v>
      </c>
      <c r="H3290" s="212" t="s">
        <v>1953</v>
      </c>
      <c r="I3290" s="211">
        <v>50</v>
      </c>
      <c r="J3290" s="209"/>
      <c r="K3290" s="210"/>
      <c r="L3290" s="209">
        <v>0.25</v>
      </c>
      <c r="M3290" s="201">
        <v>-132.6096241717282</v>
      </c>
      <c r="N3290" s="201">
        <v>427.19421835962959</v>
      </c>
      <c r="O3290" s="201">
        <v>41.094000000000001</v>
      </c>
      <c r="P3290" s="209">
        <v>41.094000000000001</v>
      </c>
      <c r="Q3290" s="209">
        <v>427.19421835962959</v>
      </c>
      <c r="R3290" s="209">
        <v>-132.7346241717282</v>
      </c>
      <c r="S3290" s="209">
        <v>547.86550748178718</v>
      </c>
      <c r="T3290" s="209">
        <v>547.99050748178718</v>
      </c>
      <c r="U3290" s="209"/>
      <c r="V3290" s="170">
        <v>479.38687761538733</v>
      </c>
    </row>
    <row r="3291" spans="1:22" x14ac:dyDescent="0.25">
      <c r="A3291">
        <v>0</v>
      </c>
      <c r="B3291" s="213"/>
      <c r="C3291" s="213"/>
      <c r="D3291" s="213"/>
      <c r="E3291" s="214"/>
      <c r="F3291" s="213" t="s">
        <v>619</v>
      </c>
      <c r="G3291" s="212"/>
      <c r="H3291" s="212"/>
      <c r="I3291" s="211"/>
      <c r="J3291" s="209"/>
      <c r="K3291" s="210"/>
      <c r="L3291" s="209">
        <v>1.55</v>
      </c>
      <c r="M3291" s="201">
        <v>-133.50962417172821</v>
      </c>
      <c r="N3291" s="201">
        <v>427.19421835962959</v>
      </c>
      <c r="O3291" s="201">
        <v>41.094000000000001</v>
      </c>
      <c r="P3291" s="209">
        <v>41.094000000000001</v>
      </c>
      <c r="Q3291" s="209">
        <v>427.19421835962959</v>
      </c>
      <c r="R3291" s="209">
        <v>-134.28462417172821</v>
      </c>
      <c r="S3291" s="209">
        <v>548.76550748178715</v>
      </c>
      <c r="T3291" s="209">
        <v>549.54050748178713</v>
      </c>
      <c r="U3291" s="209"/>
      <c r="V3291" s="170">
        <v>480.28687761538731</v>
      </c>
    </row>
    <row r="3292" spans="1:22" x14ac:dyDescent="0.25">
      <c r="A3292">
        <v>0</v>
      </c>
      <c r="B3292" s="213" t="s">
        <v>1949</v>
      </c>
      <c r="C3292" s="213" t="s">
        <v>2036</v>
      </c>
      <c r="D3292" s="213" t="s">
        <v>1961</v>
      </c>
      <c r="E3292" s="214">
        <v>5496</v>
      </c>
      <c r="F3292" s="213" t="s">
        <v>2079</v>
      </c>
      <c r="G3292" s="212" t="s">
        <v>2013</v>
      </c>
      <c r="H3292" s="212" t="s">
        <v>1958</v>
      </c>
      <c r="I3292" s="211">
        <v>50</v>
      </c>
      <c r="J3292" s="209"/>
      <c r="K3292" s="210"/>
      <c r="L3292" s="209">
        <v>0.2</v>
      </c>
      <c r="M3292" s="201">
        <v>-134.38462417172821</v>
      </c>
      <c r="N3292" s="201">
        <v>427.19421835962959</v>
      </c>
      <c r="O3292" s="201">
        <v>41.094000000000001</v>
      </c>
      <c r="P3292" s="209">
        <v>41.094000000000001</v>
      </c>
      <c r="Q3292" s="209">
        <v>427.19421835962959</v>
      </c>
      <c r="R3292" s="209">
        <v>-134.4846241717282</v>
      </c>
      <c r="S3292" s="209">
        <v>549.64050748178715</v>
      </c>
      <c r="T3292" s="209">
        <v>549.74050748178718</v>
      </c>
      <c r="U3292" s="209" t="s">
        <v>2078</v>
      </c>
      <c r="V3292" s="170">
        <v>481.16187761538731</v>
      </c>
    </row>
    <row r="3293" spans="1:22" x14ac:dyDescent="0.25">
      <c r="A3293">
        <v>0</v>
      </c>
      <c r="B3293" s="213" t="s">
        <v>1949</v>
      </c>
      <c r="C3293" s="213" t="s">
        <v>2036</v>
      </c>
      <c r="D3293" s="213" t="s">
        <v>1509</v>
      </c>
      <c r="E3293" s="214">
        <v>5496</v>
      </c>
      <c r="F3293" s="213" t="s">
        <v>1883</v>
      </c>
      <c r="G3293" s="212" t="s">
        <v>4302</v>
      </c>
      <c r="H3293" s="212" t="s">
        <v>4383</v>
      </c>
      <c r="I3293" s="211"/>
      <c r="J3293" s="218"/>
      <c r="K3293" s="210"/>
      <c r="L3293" s="209">
        <v>0.1821758</v>
      </c>
      <c r="M3293" s="201">
        <v>-134.57571207172822</v>
      </c>
      <c r="N3293" s="201">
        <v>427.19421835962959</v>
      </c>
      <c r="O3293" s="201">
        <v>41.094000000000001</v>
      </c>
      <c r="P3293" s="209">
        <v>41.094000000000001</v>
      </c>
      <c r="Q3293" s="209">
        <v>427.19421835962959</v>
      </c>
      <c r="R3293" s="209">
        <v>-134.66679997172821</v>
      </c>
      <c r="S3293" s="209">
        <v>549.83159538178711</v>
      </c>
      <c r="T3293" s="209">
        <v>549.92268328178716</v>
      </c>
      <c r="U3293" s="209" t="s">
        <v>1994</v>
      </c>
      <c r="V3293" s="170">
        <v>481.35296551538727</v>
      </c>
    </row>
    <row r="3294" spans="1:22" x14ac:dyDescent="0.25">
      <c r="A3294">
        <v>0</v>
      </c>
      <c r="B3294" s="213" t="s">
        <v>1949</v>
      </c>
      <c r="C3294" s="213" t="s">
        <v>2036</v>
      </c>
      <c r="D3294" s="213" t="s">
        <v>111</v>
      </c>
      <c r="E3294" s="214">
        <v>5499</v>
      </c>
      <c r="F3294" s="213" t="s">
        <v>1686</v>
      </c>
      <c r="G3294" s="212" t="s">
        <v>4287</v>
      </c>
      <c r="H3294" s="212" t="s">
        <v>1951</v>
      </c>
      <c r="I3294" s="211">
        <v>47.5</v>
      </c>
      <c r="J3294" s="209"/>
      <c r="K3294" s="210"/>
      <c r="L3294" s="209">
        <v>0.02</v>
      </c>
      <c r="M3294" s="201">
        <v>-134.6767999717282</v>
      </c>
      <c r="N3294" s="201">
        <v>427.19421835962959</v>
      </c>
      <c r="O3294" s="201">
        <v>41.094000000000001</v>
      </c>
      <c r="P3294" s="209">
        <v>41.094000000000001</v>
      </c>
      <c r="Q3294" s="209">
        <v>427.19421835962959</v>
      </c>
      <c r="R3294" s="209">
        <v>-134.68679997172822</v>
      </c>
      <c r="S3294" s="209">
        <v>549.93268328178715</v>
      </c>
      <c r="T3294" s="209">
        <v>549.94268328178714</v>
      </c>
      <c r="U3294" s="209" t="s">
        <v>2077</v>
      </c>
      <c r="V3294" s="170">
        <v>481.45405341538731</v>
      </c>
    </row>
    <row r="3295" spans="1:22" x14ac:dyDescent="0.25">
      <c r="A3295">
        <v>0</v>
      </c>
      <c r="B3295" s="213"/>
      <c r="C3295" s="213"/>
      <c r="D3295" s="213"/>
      <c r="E3295" s="214"/>
      <c r="F3295" s="213"/>
      <c r="G3295" s="212"/>
      <c r="H3295" s="212"/>
      <c r="I3295" s="211"/>
      <c r="J3295" s="209"/>
      <c r="K3295" s="210"/>
      <c r="L3295" s="209">
        <v>4.7824200000000004E-2</v>
      </c>
      <c r="M3295" s="201">
        <v>-134.71071207172821</v>
      </c>
      <c r="N3295" s="201">
        <v>427.19421835962959</v>
      </c>
      <c r="O3295" s="201">
        <v>41.094000000000001</v>
      </c>
      <c r="P3295" s="209">
        <v>41.094000000000001</v>
      </c>
      <c r="Q3295" s="209">
        <v>427.19421835962959</v>
      </c>
      <c r="R3295" s="209">
        <v>-134.73462417172823</v>
      </c>
      <c r="S3295" s="209">
        <v>549.96659538178722</v>
      </c>
      <c r="T3295" s="209">
        <v>549.99050748178718</v>
      </c>
      <c r="U3295" s="209" t="s">
        <v>1994</v>
      </c>
      <c r="V3295" s="170">
        <v>481.48796551538737</v>
      </c>
    </row>
    <row r="3296" spans="1:22" x14ac:dyDescent="0.25">
      <c r="A3296">
        <v>0</v>
      </c>
      <c r="B3296" s="213" t="s">
        <v>1949</v>
      </c>
      <c r="C3296" s="213" t="s">
        <v>2036</v>
      </c>
      <c r="D3296" s="213" t="s">
        <v>1956</v>
      </c>
      <c r="E3296" s="214">
        <v>5501</v>
      </c>
      <c r="F3296" s="213" t="s">
        <v>2076</v>
      </c>
      <c r="G3296" s="212" t="s">
        <v>1982</v>
      </c>
      <c r="H3296" s="212" t="s">
        <v>1953</v>
      </c>
      <c r="I3296" s="211">
        <v>50</v>
      </c>
      <c r="J3296" s="209"/>
      <c r="K3296" s="210"/>
      <c r="L3296" s="209">
        <v>0.25</v>
      </c>
      <c r="M3296" s="201">
        <v>-134.85962417172823</v>
      </c>
      <c r="N3296" s="201">
        <v>427.19421835962959</v>
      </c>
      <c r="O3296" s="201">
        <v>41.094000000000001</v>
      </c>
      <c r="P3296" s="209">
        <v>41.094000000000001</v>
      </c>
      <c r="Q3296" s="209">
        <v>427.19421835962959</v>
      </c>
      <c r="R3296" s="209">
        <v>-134.98462417172823</v>
      </c>
      <c r="S3296" s="209">
        <v>550.11550748178718</v>
      </c>
      <c r="T3296" s="209">
        <v>550.24050748178718</v>
      </c>
      <c r="U3296" s="209"/>
      <c r="V3296" s="170">
        <v>481.63687761538733</v>
      </c>
    </row>
    <row r="3297" spans="1:22" x14ac:dyDescent="0.25">
      <c r="A3297">
        <v>0</v>
      </c>
      <c r="B3297" s="213"/>
      <c r="C3297" s="213"/>
      <c r="D3297" s="213"/>
      <c r="E3297" s="214"/>
      <c r="F3297" s="213" t="s">
        <v>619</v>
      </c>
      <c r="G3297" s="212"/>
      <c r="H3297" s="212"/>
      <c r="I3297" s="211"/>
      <c r="J3297" s="209"/>
      <c r="K3297" s="210"/>
      <c r="L3297" s="209">
        <v>0.5</v>
      </c>
      <c r="M3297" s="201">
        <v>-135.23462417172823</v>
      </c>
      <c r="N3297" s="201">
        <v>427.19421835962959</v>
      </c>
      <c r="O3297" s="201">
        <v>41.094000000000001</v>
      </c>
      <c r="P3297" s="209">
        <v>41.094000000000001</v>
      </c>
      <c r="Q3297" s="209">
        <v>427.19421835962959</v>
      </c>
      <c r="R3297" s="209">
        <v>-135.48462417172823</v>
      </c>
      <c r="S3297" s="209">
        <v>550.49050748178718</v>
      </c>
      <c r="T3297" s="209">
        <v>550.74050748178718</v>
      </c>
      <c r="U3297" s="209"/>
      <c r="V3297" s="170">
        <v>482.01187761538733</v>
      </c>
    </row>
    <row r="3298" spans="1:22" x14ac:dyDescent="0.25">
      <c r="A3298">
        <v>0</v>
      </c>
      <c r="B3298" s="213" t="s">
        <v>1949</v>
      </c>
      <c r="C3298" s="213" t="s">
        <v>2036</v>
      </c>
      <c r="D3298" s="213" t="s">
        <v>1947</v>
      </c>
      <c r="E3298" s="214">
        <v>5509</v>
      </c>
      <c r="F3298" s="213" t="s">
        <v>2075</v>
      </c>
      <c r="G3298" s="212" t="s">
        <v>1982</v>
      </c>
      <c r="H3298" s="212" t="s">
        <v>1944</v>
      </c>
      <c r="I3298" s="211">
        <v>50</v>
      </c>
      <c r="J3298" s="209"/>
      <c r="K3298" s="210"/>
      <c r="L3298" s="209">
        <v>0.25</v>
      </c>
      <c r="M3298" s="201">
        <v>-135.60962417172823</v>
      </c>
      <c r="N3298" s="201">
        <v>427.19421835962959</v>
      </c>
      <c r="O3298" s="201">
        <v>41.094000000000001</v>
      </c>
      <c r="P3298" s="209">
        <v>41.094000000000001</v>
      </c>
      <c r="Q3298" s="209">
        <v>427.19421835962959</v>
      </c>
      <c r="R3298" s="209">
        <v>-135.73462417172823</v>
      </c>
      <c r="S3298" s="209">
        <v>550.86550748178718</v>
      </c>
      <c r="T3298" s="209">
        <v>550.99050748178718</v>
      </c>
      <c r="U3298" s="209"/>
      <c r="V3298" s="170">
        <v>482.38687761538733</v>
      </c>
    </row>
    <row r="3299" spans="1:22" x14ac:dyDescent="0.25">
      <c r="A3299">
        <v>0</v>
      </c>
      <c r="B3299" s="213"/>
      <c r="C3299" s="213"/>
      <c r="D3299" s="213"/>
      <c r="E3299" s="214"/>
      <c r="F3299" s="213" t="s">
        <v>619</v>
      </c>
      <c r="G3299" s="212"/>
      <c r="H3299" s="212"/>
      <c r="I3299" s="211"/>
      <c r="J3299" s="209"/>
      <c r="K3299" s="210"/>
      <c r="L3299" s="209">
        <v>0.1700788140479324</v>
      </c>
      <c r="M3299" s="201">
        <v>-135.8196635787522</v>
      </c>
      <c r="N3299" s="201">
        <v>427.19421835962959</v>
      </c>
      <c r="O3299" s="201">
        <v>41.094000000000001</v>
      </c>
      <c r="P3299" s="209">
        <v>41.094000000000001</v>
      </c>
      <c r="Q3299" s="209">
        <v>427.19421835962959</v>
      </c>
      <c r="R3299" s="209">
        <v>-135.90470298577617</v>
      </c>
      <c r="S3299" s="209">
        <v>551.07554688881112</v>
      </c>
      <c r="T3299" s="209">
        <v>551.16058629583506</v>
      </c>
      <c r="U3299" s="209" t="s">
        <v>1994</v>
      </c>
      <c r="V3299" s="170">
        <v>482.59691702241128</v>
      </c>
    </row>
    <row r="3300" spans="1:22" x14ac:dyDescent="0.25">
      <c r="A3300">
        <v>0</v>
      </c>
      <c r="B3300" s="213"/>
      <c r="C3300" s="213"/>
      <c r="D3300" s="213"/>
      <c r="E3300" s="214"/>
      <c r="F3300" s="213" t="s">
        <v>619</v>
      </c>
      <c r="G3300" s="212"/>
      <c r="H3300" s="212" t="s">
        <v>1962</v>
      </c>
      <c r="I3300" s="211"/>
      <c r="J3300" s="218"/>
      <c r="K3300" s="210"/>
      <c r="L3300" s="209">
        <v>0.103502</v>
      </c>
      <c r="M3300" s="201">
        <v>-135.95645398577616</v>
      </c>
      <c r="N3300" s="201">
        <v>427.19421835962959</v>
      </c>
      <c r="O3300" s="201">
        <v>41.094000000000001</v>
      </c>
      <c r="P3300" s="209">
        <v>41.094000000000001</v>
      </c>
      <c r="Q3300" s="209">
        <v>427.19421835962959</v>
      </c>
      <c r="R3300" s="209">
        <v>-136.00820498577616</v>
      </c>
      <c r="S3300" s="209">
        <v>551.21233729583514</v>
      </c>
      <c r="T3300" s="209">
        <v>551.26408829583511</v>
      </c>
      <c r="U3300" s="209"/>
      <c r="V3300" s="170">
        <v>482.7337074294353</v>
      </c>
    </row>
    <row r="3301" spans="1:22" x14ac:dyDescent="0.25">
      <c r="A3301">
        <v>0</v>
      </c>
      <c r="B3301" s="213" t="s">
        <v>1949</v>
      </c>
      <c r="C3301" s="213" t="s">
        <v>2036</v>
      </c>
      <c r="D3301" s="213" t="s">
        <v>111</v>
      </c>
      <c r="E3301" s="214">
        <v>5513</v>
      </c>
      <c r="F3301" s="213" t="s">
        <v>1687</v>
      </c>
      <c r="G3301" s="212" t="s">
        <v>4288</v>
      </c>
      <c r="H3301" s="212" t="s">
        <v>1951</v>
      </c>
      <c r="I3301" s="211"/>
      <c r="J3301" s="209"/>
      <c r="K3301" s="210"/>
      <c r="L3301" s="209">
        <v>0</v>
      </c>
      <c r="M3301" s="201">
        <v>-136.00820498577616</v>
      </c>
      <c r="N3301" s="201">
        <v>427.19421835962959</v>
      </c>
      <c r="O3301" s="201">
        <v>41.094000000000001</v>
      </c>
      <c r="P3301" s="209">
        <v>41.094000000000001</v>
      </c>
      <c r="Q3301" s="209">
        <v>427.19421835962959</v>
      </c>
      <c r="R3301" s="209">
        <v>-136.00820498577616</v>
      </c>
      <c r="S3301" s="209">
        <v>551.26408829583511</v>
      </c>
      <c r="T3301" s="209">
        <v>551.26408829583511</v>
      </c>
      <c r="U3301" s="209"/>
      <c r="V3301" s="170">
        <v>482.78545842943527</v>
      </c>
    </row>
    <row r="3302" spans="1:22" x14ac:dyDescent="0.25">
      <c r="A3302">
        <v>0</v>
      </c>
      <c r="B3302" s="213"/>
      <c r="C3302" s="213"/>
      <c r="D3302" s="213"/>
      <c r="E3302" s="214"/>
      <c r="F3302" s="213" t="s">
        <v>619</v>
      </c>
      <c r="G3302" s="212"/>
      <c r="H3302" s="212" t="s">
        <v>1969</v>
      </c>
      <c r="I3302" s="211"/>
      <c r="J3302" s="209"/>
      <c r="K3302" s="210"/>
      <c r="L3302" s="209">
        <v>0.14528199999999999</v>
      </c>
      <c r="M3302" s="201">
        <v>-136.08084598577616</v>
      </c>
      <c r="N3302" s="201">
        <v>427.19421835962959</v>
      </c>
      <c r="O3302" s="201">
        <v>41.094000000000001</v>
      </c>
      <c r="P3302" s="209">
        <v>41.094000000000001</v>
      </c>
      <c r="Q3302" s="209">
        <v>427.19421835962959</v>
      </c>
      <c r="R3302" s="209">
        <v>-136.15348698577617</v>
      </c>
      <c r="S3302" s="209">
        <v>551.33672929583508</v>
      </c>
      <c r="T3302" s="209">
        <v>551.40937029583506</v>
      </c>
      <c r="U3302" s="209"/>
      <c r="V3302" s="170">
        <v>482.85809942943524</v>
      </c>
    </row>
    <row r="3303" spans="1:22" x14ac:dyDescent="0.25">
      <c r="A3303">
        <v>0</v>
      </c>
      <c r="B3303" s="213" t="s">
        <v>1949</v>
      </c>
      <c r="C3303" s="213" t="s">
        <v>2036</v>
      </c>
      <c r="D3303" s="213" t="s">
        <v>1973</v>
      </c>
      <c r="E3303" s="214">
        <v>5514</v>
      </c>
      <c r="F3303" s="213" t="s">
        <v>2074</v>
      </c>
      <c r="G3303" s="212" t="s">
        <v>4272</v>
      </c>
      <c r="H3303" s="212" t="s">
        <v>4291</v>
      </c>
      <c r="I3303" s="211"/>
      <c r="J3303" s="209"/>
      <c r="K3303" s="210"/>
      <c r="L3303" s="209">
        <v>0</v>
      </c>
      <c r="M3303" s="201">
        <v>-136.15348698577617</v>
      </c>
      <c r="N3303" s="201">
        <v>427.19421835962959</v>
      </c>
      <c r="O3303" s="201">
        <v>41.094000000000001</v>
      </c>
      <c r="P3303" s="209">
        <v>41.094000000000001</v>
      </c>
      <c r="Q3303" s="209">
        <v>427.19421835962959</v>
      </c>
      <c r="R3303" s="209">
        <v>-136.15348698577617</v>
      </c>
      <c r="S3303" s="209">
        <v>551.40937029583506</v>
      </c>
      <c r="T3303" s="209">
        <v>551.40937029583506</v>
      </c>
      <c r="U3303" s="209"/>
      <c r="V3303" s="170">
        <v>482.93074042943522</v>
      </c>
    </row>
    <row r="3304" spans="1:22" x14ac:dyDescent="0.25">
      <c r="A3304">
        <v>0</v>
      </c>
      <c r="B3304" s="213"/>
      <c r="C3304" s="213"/>
      <c r="D3304" s="213"/>
      <c r="E3304" s="214"/>
      <c r="F3304" s="213" t="s">
        <v>619</v>
      </c>
      <c r="G3304" s="212"/>
      <c r="H3304" s="212" t="s">
        <v>1969</v>
      </c>
      <c r="I3304" s="211"/>
      <c r="J3304" s="209"/>
      <c r="K3304" s="210"/>
      <c r="L3304" s="209">
        <v>0</v>
      </c>
      <c r="M3304" s="201">
        <v>-136.15348698577617</v>
      </c>
      <c r="N3304" s="201">
        <v>427.19421835962959</v>
      </c>
      <c r="O3304" s="201">
        <v>41.094000000000001</v>
      </c>
      <c r="P3304" s="209">
        <v>41.094000000000001</v>
      </c>
      <c r="Q3304" s="209">
        <v>427.19421835962959</v>
      </c>
      <c r="R3304" s="209">
        <v>-136.15348698577617</v>
      </c>
      <c r="S3304" s="209">
        <v>551.40937029583506</v>
      </c>
      <c r="T3304" s="209">
        <v>551.40937029583506</v>
      </c>
      <c r="U3304" s="209"/>
      <c r="V3304" s="170">
        <v>482.93074042943522</v>
      </c>
    </row>
    <row r="3305" spans="1:22" x14ac:dyDescent="0.25">
      <c r="A3305">
        <v>0</v>
      </c>
      <c r="B3305" s="213" t="s">
        <v>1949</v>
      </c>
      <c r="C3305" s="213" t="s">
        <v>2036</v>
      </c>
      <c r="D3305" s="213" t="s">
        <v>1990</v>
      </c>
      <c r="E3305" s="214">
        <v>5514</v>
      </c>
      <c r="F3305" s="213" t="s">
        <v>2073</v>
      </c>
      <c r="G3305" s="212" t="s">
        <v>1988</v>
      </c>
      <c r="H3305" s="212" t="s">
        <v>1987</v>
      </c>
      <c r="I3305" s="211"/>
      <c r="J3305" s="209"/>
      <c r="K3305" s="210"/>
      <c r="L3305" s="209">
        <v>0</v>
      </c>
      <c r="M3305" s="201">
        <v>-136.15348698577617</v>
      </c>
      <c r="N3305" s="201">
        <v>427.19421835962959</v>
      </c>
      <c r="O3305" s="201">
        <v>41.094000000000001</v>
      </c>
      <c r="P3305" s="209">
        <v>41.094000000000001</v>
      </c>
      <c r="Q3305" s="209">
        <v>427.19421835962959</v>
      </c>
      <c r="R3305" s="209">
        <v>-136.15348698577617</v>
      </c>
      <c r="S3305" s="209">
        <v>551.40937029583506</v>
      </c>
      <c r="T3305" s="209">
        <v>551.40937029583506</v>
      </c>
      <c r="U3305" s="209"/>
      <c r="V3305" s="170">
        <v>482.93074042943522</v>
      </c>
    </row>
    <row r="3306" spans="1:22" x14ac:dyDescent="0.25">
      <c r="A3306">
        <v>0</v>
      </c>
      <c r="B3306" s="213"/>
      <c r="C3306" s="213"/>
      <c r="D3306" s="213"/>
      <c r="E3306" s="214"/>
      <c r="F3306" s="213" t="s">
        <v>619</v>
      </c>
      <c r="G3306" s="212"/>
      <c r="H3306" s="212" t="s">
        <v>1962</v>
      </c>
      <c r="I3306" s="211"/>
      <c r="J3306" s="209"/>
      <c r="K3306" s="210"/>
      <c r="L3306" s="209">
        <v>0.13121600000000003</v>
      </c>
      <c r="M3306" s="201">
        <v>-136.21909498577617</v>
      </c>
      <c r="N3306" s="201">
        <v>427.19421835962959</v>
      </c>
      <c r="O3306" s="201">
        <v>41.094000000000001</v>
      </c>
      <c r="P3306" s="209">
        <v>41.094000000000001</v>
      </c>
      <c r="Q3306" s="209">
        <v>427.19421835962959</v>
      </c>
      <c r="R3306" s="209">
        <v>-136.28470298577616</v>
      </c>
      <c r="S3306" s="209">
        <v>551.47497829583506</v>
      </c>
      <c r="T3306" s="209">
        <v>551.54058629583506</v>
      </c>
      <c r="U3306" s="209"/>
      <c r="V3306" s="170">
        <v>482.99634842943522</v>
      </c>
    </row>
    <row r="3307" spans="1:22" x14ac:dyDescent="0.25">
      <c r="A3307">
        <v>0</v>
      </c>
      <c r="B3307" s="213" t="s">
        <v>1949</v>
      </c>
      <c r="C3307" s="213" t="s">
        <v>2036</v>
      </c>
      <c r="D3307" s="213" t="s">
        <v>1509</v>
      </c>
      <c r="E3307" s="214">
        <v>5515</v>
      </c>
      <c r="F3307" s="213" t="s">
        <v>1884</v>
      </c>
      <c r="G3307" s="212" t="s">
        <v>4302</v>
      </c>
      <c r="H3307" s="212" t="s">
        <v>4383</v>
      </c>
      <c r="I3307" s="211"/>
      <c r="J3307" s="209"/>
      <c r="K3307" s="210"/>
      <c r="L3307" s="209">
        <v>0</v>
      </c>
      <c r="M3307" s="201">
        <v>-136.28470298577616</v>
      </c>
      <c r="N3307" s="201">
        <v>427.19421835962959</v>
      </c>
      <c r="O3307" s="201">
        <v>41.094000000000001</v>
      </c>
      <c r="P3307" s="209">
        <v>41.094000000000001</v>
      </c>
      <c r="Q3307" s="209">
        <v>427.19421835962959</v>
      </c>
      <c r="R3307" s="209">
        <v>-136.28470298577616</v>
      </c>
      <c r="S3307" s="209">
        <v>551.54058629583506</v>
      </c>
      <c r="T3307" s="209">
        <v>551.54058629583506</v>
      </c>
      <c r="U3307" s="209"/>
      <c r="V3307" s="170">
        <v>483.06195642943521</v>
      </c>
    </row>
    <row r="3308" spans="1:22" x14ac:dyDescent="0.25">
      <c r="A3308">
        <v>0</v>
      </c>
      <c r="B3308" s="213"/>
      <c r="C3308" s="213"/>
      <c r="D3308" s="213"/>
      <c r="E3308" s="214"/>
      <c r="F3308" s="213"/>
      <c r="G3308" s="212"/>
      <c r="H3308" s="212"/>
      <c r="I3308" s="211"/>
      <c r="J3308" s="218"/>
      <c r="K3308" s="210"/>
      <c r="L3308" s="209">
        <v>0.52463518595206771</v>
      </c>
      <c r="M3308" s="201">
        <v>-136.54702057875221</v>
      </c>
      <c r="N3308" s="201">
        <v>427.19421835962959</v>
      </c>
      <c r="O3308" s="201">
        <v>41.094000000000001</v>
      </c>
      <c r="P3308" s="209">
        <v>41.094000000000001</v>
      </c>
      <c r="Q3308" s="209">
        <v>427.19421835962959</v>
      </c>
      <c r="R3308" s="209">
        <v>-136.80933817172823</v>
      </c>
      <c r="S3308" s="209">
        <v>551.8029038888111</v>
      </c>
      <c r="T3308" s="209">
        <v>552.06522148178715</v>
      </c>
      <c r="U3308" s="209" t="s">
        <v>1994</v>
      </c>
      <c r="V3308" s="201">
        <v>483.32427402241126</v>
      </c>
    </row>
    <row r="3309" spans="1:22" x14ac:dyDescent="0.25">
      <c r="A3309">
        <v>0</v>
      </c>
      <c r="B3309" s="213" t="s">
        <v>1949</v>
      </c>
      <c r="C3309" s="213" t="s">
        <v>2036</v>
      </c>
      <c r="D3309" s="213" t="s">
        <v>474</v>
      </c>
      <c r="E3309" s="214">
        <v>5521</v>
      </c>
      <c r="F3309" s="213" t="s">
        <v>2072</v>
      </c>
      <c r="G3309" s="212" t="s">
        <v>2832</v>
      </c>
      <c r="H3309" s="212" t="s">
        <v>3435</v>
      </c>
      <c r="I3309" s="211"/>
      <c r="J3309" s="209"/>
      <c r="K3309" s="210"/>
      <c r="L3309" s="209">
        <v>0.1</v>
      </c>
      <c r="M3309" s="201">
        <v>-136.85933817172821</v>
      </c>
      <c r="N3309" s="201">
        <v>427.19421835962959</v>
      </c>
      <c r="O3309" s="201">
        <v>41.094000000000001</v>
      </c>
      <c r="P3309" s="209">
        <v>41.094000000000001</v>
      </c>
      <c r="Q3309" s="209">
        <v>427.19421835962959</v>
      </c>
      <c r="R3309" s="209">
        <v>-136.90933817172822</v>
      </c>
      <c r="S3309" s="209">
        <v>552.11522148178722</v>
      </c>
      <c r="T3309" s="209">
        <v>552.16522148178717</v>
      </c>
      <c r="U3309" s="209"/>
      <c r="V3309" s="201">
        <v>483.63659161538737</v>
      </c>
    </row>
    <row r="3310" spans="1:22" x14ac:dyDescent="0.25">
      <c r="A3310">
        <v>0</v>
      </c>
      <c r="B3310" s="213"/>
      <c r="C3310" s="213"/>
      <c r="D3310" s="213"/>
      <c r="E3310" s="214"/>
      <c r="F3310" s="213"/>
      <c r="G3310" s="212"/>
      <c r="H3310" s="212"/>
      <c r="I3310" s="211"/>
      <c r="J3310" s="218"/>
      <c r="K3310" s="210"/>
      <c r="L3310" s="209">
        <v>2.4835830000000003</v>
      </c>
      <c r="M3310" s="201">
        <v>-138.15112967172823</v>
      </c>
      <c r="N3310" s="201">
        <v>427.19421835962959</v>
      </c>
      <c r="O3310" s="201">
        <v>41.094000000000001</v>
      </c>
      <c r="P3310" s="209">
        <v>41.094000000000001</v>
      </c>
      <c r="Q3310" s="209">
        <v>427.19421835962959</v>
      </c>
      <c r="R3310" s="209">
        <v>-139.39292117172823</v>
      </c>
      <c r="S3310" s="209">
        <v>553.40701298178715</v>
      </c>
      <c r="T3310" s="209">
        <v>554.64880448178712</v>
      </c>
      <c r="U3310" s="209" t="s">
        <v>1994</v>
      </c>
      <c r="V3310" s="201">
        <v>484.92838311538731</v>
      </c>
    </row>
    <row r="3311" spans="1:22" x14ac:dyDescent="0.25">
      <c r="A3311">
        <v>0</v>
      </c>
      <c r="B3311" s="213" t="s">
        <v>1949</v>
      </c>
      <c r="C3311" s="213" t="s">
        <v>2036</v>
      </c>
      <c r="D3311" s="213" t="s">
        <v>1981</v>
      </c>
      <c r="E3311" s="214">
        <v>5547</v>
      </c>
      <c r="F3311" s="213" t="s">
        <v>2071</v>
      </c>
      <c r="G3311" s="212" t="s">
        <v>1979</v>
      </c>
      <c r="H3311" s="212" t="s">
        <v>1978</v>
      </c>
      <c r="I3311" s="211">
        <v>63</v>
      </c>
      <c r="J3311" s="209"/>
      <c r="K3311" s="210"/>
      <c r="L3311" s="209">
        <v>7.4999999999999997E-2</v>
      </c>
      <c r="M3311" s="201">
        <v>-139.43042117172823</v>
      </c>
      <c r="N3311" s="201">
        <v>427.19421835962959</v>
      </c>
      <c r="O3311" s="201">
        <v>41.094000000000001</v>
      </c>
      <c r="P3311" s="209">
        <v>41.094000000000001</v>
      </c>
      <c r="Q3311" s="209">
        <v>427.19421835962959</v>
      </c>
      <c r="R3311" s="209">
        <v>-139.46792117172822</v>
      </c>
      <c r="S3311" s="209">
        <v>554.68630448178715</v>
      </c>
      <c r="T3311" s="209">
        <v>554.72380448178717</v>
      </c>
      <c r="U3311" s="209"/>
      <c r="V3311" s="201">
        <v>486.2076746153873</v>
      </c>
    </row>
    <row r="3312" spans="1:22" x14ac:dyDescent="0.25">
      <c r="A3312">
        <v>0</v>
      </c>
      <c r="B3312" s="213" t="s">
        <v>1949</v>
      </c>
      <c r="C3312" s="213" t="s">
        <v>2036</v>
      </c>
      <c r="D3312" s="213" t="s">
        <v>1509</v>
      </c>
      <c r="E3312" s="214">
        <v>5550</v>
      </c>
      <c r="F3312" s="213" t="s">
        <v>1885</v>
      </c>
      <c r="G3312" s="212" t="s">
        <v>4302</v>
      </c>
      <c r="H3312" s="212" t="s">
        <v>4383</v>
      </c>
      <c r="I3312" s="211"/>
      <c r="J3312" s="209"/>
      <c r="K3312" s="210"/>
      <c r="L3312" s="209">
        <v>0.32497900000000002</v>
      </c>
      <c r="M3312" s="201">
        <v>-139.63041067172821</v>
      </c>
      <c r="N3312" s="201">
        <v>427.19421835962959</v>
      </c>
      <c r="O3312" s="201">
        <v>41.094000000000001</v>
      </c>
      <c r="P3312" s="209">
        <v>41.094000000000001</v>
      </c>
      <c r="Q3312" s="209">
        <v>427.19421835962959</v>
      </c>
      <c r="R3312" s="209">
        <v>-139.79290017172823</v>
      </c>
      <c r="S3312" s="209">
        <v>554.88629398178716</v>
      </c>
      <c r="T3312" s="209">
        <v>555.04878348178715</v>
      </c>
      <c r="U3312" s="209" t="s">
        <v>1994</v>
      </c>
      <c r="V3312" s="201">
        <v>486.40766411538732</v>
      </c>
    </row>
    <row r="3313" spans="1:22" x14ac:dyDescent="0.25">
      <c r="A3313">
        <v>0</v>
      </c>
      <c r="B3313" s="213" t="s">
        <v>1949</v>
      </c>
      <c r="C3313" s="213" t="s">
        <v>2036</v>
      </c>
      <c r="D3313" s="213" t="s">
        <v>1956</v>
      </c>
      <c r="E3313" s="214">
        <v>5552</v>
      </c>
      <c r="F3313" s="213" t="s">
        <v>2070</v>
      </c>
      <c r="G3313" s="212" t="s">
        <v>1982</v>
      </c>
      <c r="H3313" s="212" t="s">
        <v>1953</v>
      </c>
      <c r="I3313" s="211">
        <v>50</v>
      </c>
      <c r="J3313" s="209"/>
      <c r="K3313" s="210"/>
      <c r="L3313" s="209">
        <v>0.25</v>
      </c>
      <c r="M3313" s="201">
        <v>-139.91790017172823</v>
      </c>
      <c r="N3313" s="201">
        <v>427.19421835962959</v>
      </c>
      <c r="O3313" s="201">
        <v>41.094000000000001</v>
      </c>
      <c r="P3313" s="209">
        <v>41.094000000000001</v>
      </c>
      <c r="Q3313" s="209">
        <v>427.19421835962959</v>
      </c>
      <c r="R3313" s="209">
        <v>-140.04290017172823</v>
      </c>
      <c r="S3313" s="209">
        <v>555.17378348178715</v>
      </c>
      <c r="T3313" s="209">
        <v>555.29878348178715</v>
      </c>
      <c r="U3313" s="209"/>
      <c r="V3313" s="170">
        <v>486.69515361538731</v>
      </c>
    </row>
    <row r="3314" spans="1:22" x14ac:dyDescent="0.25">
      <c r="A3314">
        <v>0</v>
      </c>
      <c r="B3314" s="213"/>
      <c r="C3314" s="213"/>
      <c r="D3314" s="213"/>
      <c r="E3314" s="214"/>
      <c r="F3314" s="213" t="s">
        <v>619</v>
      </c>
      <c r="G3314" s="212"/>
      <c r="H3314" s="212"/>
      <c r="I3314" s="211"/>
      <c r="J3314" s="209"/>
      <c r="K3314" s="210"/>
      <c r="L3314" s="209">
        <v>0.5</v>
      </c>
      <c r="M3314" s="201">
        <v>-140.29290017172823</v>
      </c>
      <c r="N3314" s="201">
        <v>427.19421835962959</v>
      </c>
      <c r="O3314" s="201">
        <v>41.094000000000001</v>
      </c>
      <c r="P3314" s="209">
        <v>41.094000000000001</v>
      </c>
      <c r="Q3314" s="209">
        <v>427.19421835962959</v>
      </c>
      <c r="R3314" s="209">
        <v>-140.54290017172823</v>
      </c>
      <c r="S3314" s="209">
        <v>555.54878348178715</v>
      </c>
      <c r="T3314" s="209">
        <v>555.79878348178715</v>
      </c>
      <c r="U3314" s="209"/>
      <c r="V3314" s="170">
        <v>487.07015361538731</v>
      </c>
    </row>
    <row r="3315" spans="1:22" x14ac:dyDescent="0.25">
      <c r="A3315">
        <v>0</v>
      </c>
      <c r="B3315" s="213" t="s">
        <v>1949</v>
      </c>
      <c r="C3315" s="213" t="s">
        <v>2036</v>
      </c>
      <c r="D3315" s="213" t="s">
        <v>1947</v>
      </c>
      <c r="E3315" s="214">
        <v>5559</v>
      </c>
      <c r="F3315" s="213" t="s">
        <v>2069</v>
      </c>
      <c r="G3315" s="212" t="s">
        <v>1982</v>
      </c>
      <c r="H3315" s="212" t="s">
        <v>1944</v>
      </c>
      <c r="I3315" s="211">
        <v>50</v>
      </c>
      <c r="J3315" s="209"/>
      <c r="K3315" s="210"/>
      <c r="L3315" s="209">
        <v>0.25</v>
      </c>
      <c r="M3315" s="201">
        <v>-140.66790017172823</v>
      </c>
      <c r="N3315" s="201">
        <v>427.19421835962959</v>
      </c>
      <c r="O3315" s="201">
        <v>41.094000000000001</v>
      </c>
      <c r="P3315" s="209">
        <v>41.094000000000001</v>
      </c>
      <c r="Q3315" s="209">
        <v>427.19421835962959</v>
      </c>
      <c r="R3315" s="209">
        <v>-140.79290017172823</v>
      </c>
      <c r="S3315" s="209">
        <v>555.92378348178715</v>
      </c>
      <c r="T3315" s="209">
        <v>556.04878348178715</v>
      </c>
      <c r="U3315" s="209"/>
      <c r="V3315" s="170">
        <v>487.44515361538731</v>
      </c>
    </row>
    <row r="3316" spans="1:22" x14ac:dyDescent="0.25">
      <c r="A3316">
        <v>0</v>
      </c>
      <c r="B3316" s="213"/>
      <c r="C3316" s="213"/>
      <c r="D3316" s="213"/>
      <c r="E3316" s="214"/>
      <c r="F3316" s="213" t="s">
        <v>619</v>
      </c>
      <c r="G3316" s="212"/>
      <c r="H3316" s="212"/>
      <c r="I3316" s="211"/>
      <c r="J3316" s="209"/>
      <c r="K3316" s="210"/>
      <c r="L3316" s="209">
        <v>0.125</v>
      </c>
      <c r="M3316" s="201">
        <v>-140.85540017172823</v>
      </c>
      <c r="N3316" s="201">
        <v>427.19421835962959</v>
      </c>
      <c r="O3316" s="201">
        <v>41.094000000000001</v>
      </c>
      <c r="P3316" s="209">
        <v>41.094000000000001</v>
      </c>
      <c r="Q3316" s="209">
        <v>427.19421835962959</v>
      </c>
      <c r="R3316" s="209">
        <v>-140.91790017172823</v>
      </c>
      <c r="S3316" s="209">
        <v>556.11128348178715</v>
      </c>
      <c r="T3316" s="209">
        <v>556.17378348178715</v>
      </c>
      <c r="U3316" s="209"/>
      <c r="V3316" s="170">
        <v>487.63265361538731</v>
      </c>
    </row>
    <row r="3317" spans="1:22" x14ac:dyDescent="0.25">
      <c r="A3317">
        <v>0</v>
      </c>
      <c r="B3317" s="213" t="s">
        <v>1949</v>
      </c>
      <c r="C3317" s="213" t="s">
        <v>2036</v>
      </c>
      <c r="D3317" s="213" t="s">
        <v>1961</v>
      </c>
      <c r="E3317" s="214">
        <v>5563</v>
      </c>
      <c r="F3317" s="213" t="s">
        <v>2068</v>
      </c>
      <c r="G3317" s="212" t="s">
        <v>1984</v>
      </c>
      <c r="H3317" s="212" t="s">
        <v>1958</v>
      </c>
      <c r="I3317" s="211">
        <v>50</v>
      </c>
      <c r="J3317" s="209"/>
      <c r="K3317" s="210"/>
      <c r="L3317" s="209">
        <v>0.2</v>
      </c>
      <c r="M3317" s="201">
        <v>-141.01790017172823</v>
      </c>
      <c r="N3317" s="201">
        <v>427.19421835962959</v>
      </c>
      <c r="O3317" s="201">
        <v>41.094000000000001</v>
      </c>
      <c r="P3317" s="209">
        <v>41.094000000000001</v>
      </c>
      <c r="Q3317" s="209">
        <v>427.19421835962959</v>
      </c>
      <c r="R3317" s="209">
        <v>-141.11790017172822</v>
      </c>
      <c r="S3317" s="209">
        <v>556.27378348178718</v>
      </c>
      <c r="T3317" s="209">
        <v>556.3737834817872</v>
      </c>
      <c r="U3317" s="215"/>
      <c r="V3317" s="170">
        <v>487.79515361538733</v>
      </c>
    </row>
    <row r="3318" spans="1:22" x14ac:dyDescent="0.25">
      <c r="A3318">
        <v>0</v>
      </c>
      <c r="B3318" s="213"/>
      <c r="C3318" s="213"/>
      <c r="D3318" s="213"/>
      <c r="E3318" s="214"/>
      <c r="F3318" s="213"/>
      <c r="G3318" s="212"/>
      <c r="H3318" s="212"/>
      <c r="I3318" s="211"/>
      <c r="J3318" s="209"/>
      <c r="K3318" s="210"/>
      <c r="L3318" s="209">
        <v>3.057E-2</v>
      </c>
      <c r="M3318" s="201">
        <v>-141.13318517172823</v>
      </c>
      <c r="N3318" s="201">
        <v>427.19421835962959</v>
      </c>
      <c r="O3318" s="201">
        <v>41.094000000000001</v>
      </c>
      <c r="P3318" s="209">
        <v>41.094000000000001</v>
      </c>
      <c r="Q3318" s="209">
        <v>427.19421835962959</v>
      </c>
      <c r="R3318" s="209">
        <v>-141.14847017172823</v>
      </c>
      <c r="S3318" s="209">
        <v>556.38906848178726</v>
      </c>
      <c r="T3318" s="209">
        <v>556.40435348178721</v>
      </c>
      <c r="U3318" s="209" t="s">
        <v>1994</v>
      </c>
      <c r="V3318" s="170">
        <v>487.91043861538742</v>
      </c>
    </row>
    <row r="3319" spans="1:22" x14ac:dyDescent="0.25">
      <c r="A3319">
        <v>0</v>
      </c>
      <c r="B3319" s="213"/>
      <c r="C3319" s="213"/>
      <c r="D3319" s="213"/>
      <c r="E3319" s="214"/>
      <c r="F3319" s="213" t="s">
        <v>619</v>
      </c>
      <c r="G3319" s="212"/>
      <c r="H3319" s="212" t="s">
        <v>1962</v>
      </c>
      <c r="I3319" s="211"/>
      <c r="J3319" s="209"/>
      <c r="K3319" s="210"/>
      <c r="L3319" s="209">
        <v>0.103502</v>
      </c>
      <c r="M3319" s="201">
        <v>-141.20022117172823</v>
      </c>
      <c r="N3319" s="201">
        <v>427.19421835962959</v>
      </c>
      <c r="O3319" s="201">
        <v>41.094000000000001</v>
      </c>
      <c r="P3319" s="209">
        <v>41.094000000000001</v>
      </c>
      <c r="Q3319" s="209">
        <v>427.19421835962959</v>
      </c>
      <c r="R3319" s="209">
        <v>-141.25197217172823</v>
      </c>
      <c r="S3319" s="209">
        <v>556.45610448178729</v>
      </c>
      <c r="T3319" s="209">
        <v>556.50785548178726</v>
      </c>
      <c r="U3319" s="209"/>
      <c r="V3319" s="170">
        <v>487.97747461538745</v>
      </c>
    </row>
    <row r="3320" spans="1:22" x14ac:dyDescent="0.25">
      <c r="A3320">
        <v>0</v>
      </c>
      <c r="B3320" s="213" t="s">
        <v>1949</v>
      </c>
      <c r="C3320" s="213" t="s">
        <v>2036</v>
      </c>
      <c r="D3320" s="213" t="s">
        <v>111</v>
      </c>
      <c r="E3320" s="214">
        <v>5565</v>
      </c>
      <c r="F3320" s="213" t="s">
        <v>1688</v>
      </c>
      <c r="G3320" s="212" t="s">
        <v>4288</v>
      </c>
      <c r="H3320" s="212" t="s">
        <v>1951</v>
      </c>
      <c r="I3320" s="211"/>
      <c r="J3320" s="218"/>
      <c r="K3320" s="249"/>
      <c r="L3320" s="209">
        <v>0</v>
      </c>
      <c r="M3320" s="201">
        <v>-141.25197217172823</v>
      </c>
      <c r="N3320" s="201">
        <v>427.19421835962959</v>
      </c>
      <c r="O3320" s="201">
        <v>41.094000000000001</v>
      </c>
      <c r="P3320" s="209">
        <v>41.094000000000001</v>
      </c>
      <c r="Q3320" s="209">
        <v>427.19421835962959</v>
      </c>
      <c r="R3320" s="209">
        <v>-141.25197217172823</v>
      </c>
      <c r="S3320" s="209">
        <v>556.50785548178726</v>
      </c>
      <c r="T3320" s="209">
        <v>556.50785548178726</v>
      </c>
      <c r="U3320" s="209"/>
      <c r="V3320" s="222">
        <v>488.02922561538742</v>
      </c>
    </row>
    <row r="3321" spans="1:22" x14ac:dyDescent="0.25">
      <c r="A3321">
        <v>0</v>
      </c>
      <c r="B3321" s="213"/>
      <c r="C3321" s="213"/>
      <c r="D3321" s="213"/>
      <c r="E3321" s="214"/>
      <c r="F3321" s="213" t="s">
        <v>619</v>
      </c>
      <c r="G3321" s="212"/>
      <c r="H3321" s="212" t="s">
        <v>1969</v>
      </c>
      <c r="I3321" s="211"/>
      <c r="J3321" s="218"/>
      <c r="K3321" s="210"/>
      <c r="L3321" s="209">
        <v>0.14528199999999999</v>
      </c>
      <c r="M3321" s="201">
        <v>-141.32461317172823</v>
      </c>
      <c r="N3321" s="201">
        <v>427.19421835962959</v>
      </c>
      <c r="O3321" s="201">
        <v>41.094000000000001</v>
      </c>
      <c r="P3321" s="209">
        <v>41.094000000000001</v>
      </c>
      <c r="Q3321" s="209">
        <v>427.19421835962959</v>
      </c>
      <c r="R3321" s="209">
        <v>-141.39725417172824</v>
      </c>
      <c r="S3321" s="209">
        <v>556.58049648178724</v>
      </c>
      <c r="T3321" s="209">
        <v>556.65313748178721</v>
      </c>
      <c r="U3321" s="209"/>
      <c r="V3321" s="222">
        <v>488.10186661538739</v>
      </c>
    </row>
    <row r="3322" spans="1:22" x14ac:dyDescent="0.25">
      <c r="A3322">
        <v>0</v>
      </c>
      <c r="B3322" s="213" t="s">
        <v>1949</v>
      </c>
      <c r="C3322" s="213" t="s">
        <v>2036</v>
      </c>
      <c r="D3322" s="213" t="s">
        <v>1973</v>
      </c>
      <c r="E3322" s="214">
        <v>5567</v>
      </c>
      <c r="F3322" s="213" t="s">
        <v>1778</v>
      </c>
      <c r="G3322" s="212" t="s">
        <v>4272</v>
      </c>
      <c r="H3322" s="212" t="s">
        <v>3482</v>
      </c>
      <c r="I3322" s="211"/>
      <c r="J3322" s="209"/>
      <c r="K3322" s="210"/>
      <c r="L3322" s="209">
        <v>0</v>
      </c>
      <c r="M3322" s="201">
        <v>-141.39725417172824</v>
      </c>
      <c r="N3322" s="201">
        <v>427.19421835962959</v>
      </c>
      <c r="O3322" s="201">
        <v>41.094000000000001</v>
      </c>
      <c r="P3322" s="209">
        <v>41.094000000000001</v>
      </c>
      <c r="Q3322" s="209">
        <v>427.19421835962959</v>
      </c>
      <c r="R3322" s="209">
        <v>-141.39725417172824</v>
      </c>
      <c r="S3322" s="209">
        <v>556.65313748178721</v>
      </c>
      <c r="T3322" s="209">
        <v>556.65313748178721</v>
      </c>
      <c r="U3322" s="209"/>
      <c r="V3322" s="222">
        <v>488.17450761538737</v>
      </c>
    </row>
    <row r="3323" spans="1:22" x14ac:dyDescent="0.25">
      <c r="A3323">
        <v>0</v>
      </c>
      <c r="B3323" s="213"/>
      <c r="C3323" s="213"/>
      <c r="D3323" s="213"/>
      <c r="E3323" s="214"/>
      <c r="F3323" s="213" t="s">
        <v>619</v>
      </c>
      <c r="G3323" s="212"/>
      <c r="H3323" s="212" t="s">
        <v>1969</v>
      </c>
      <c r="I3323" s="211"/>
      <c r="J3323" s="209"/>
      <c r="K3323" s="210"/>
      <c r="L3323" s="209">
        <v>0</v>
      </c>
      <c r="M3323" s="201">
        <v>-141.39725417172824</v>
      </c>
      <c r="N3323" s="201">
        <v>427.19421835962959</v>
      </c>
      <c r="O3323" s="201">
        <v>41.094000000000001</v>
      </c>
      <c r="P3323" s="209">
        <v>41.094000000000001</v>
      </c>
      <c r="Q3323" s="209">
        <v>427.19421835962959</v>
      </c>
      <c r="R3323" s="209">
        <v>-141.39725417172824</v>
      </c>
      <c r="S3323" s="209">
        <v>556.65313748178721</v>
      </c>
      <c r="T3323" s="209">
        <v>556.65313748178721</v>
      </c>
      <c r="U3323" s="209"/>
      <c r="V3323" s="222">
        <v>488.17450761538737</v>
      </c>
    </row>
    <row r="3324" spans="1:22" x14ac:dyDescent="0.25">
      <c r="A3324">
        <v>0</v>
      </c>
      <c r="B3324" s="213" t="s">
        <v>1949</v>
      </c>
      <c r="C3324" s="213" t="s">
        <v>2036</v>
      </c>
      <c r="D3324" s="213" t="s">
        <v>1990</v>
      </c>
      <c r="E3324" s="214">
        <v>5567</v>
      </c>
      <c r="F3324" s="213" t="s">
        <v>2067</v>
      </c>
      <c r="G3324" s="212" t="s">
        <v>1988</v>
      </c>
      <c r="H3324" s="212" t="s">
        <v>1987</v>
      </c>
      <c r="I3324" s="248"/>
      <c r="J3324" s="218"/>
      <c r="K3324" s="249"/>
      <c r="L3324" s="209">
        <v>0</v>
      </c>
      <c r="M3324" s="201">
        <v>-141.39725417172824</v>
      </c>
      <c r="N3324" s="201">
        <v>427.19421835962959</v>
      </c>
      <c r="O3324" s="201">
        <v>41.094000000000001</v>
      </c>
      <c r="P3324" s="209">
        <v>41.094000000000001</v>
      </c>
      <c r="Q3324" s="209">
        <v>427.19421835962959</v>
      </c>
      <c r="R3324" s="209">
        <v>-141.39725417172824</v>
      </c>
      <c r="S3324" s="209">
        <v>556.65313748178721</v>
      </c>
      <c r="T3324" s="209">
        <v>556.65313748178721</v>
      </c>
      <c r="U3324" s="209"/>
      <c r="V3324" s="222">
        <v>488.17450761538737</v>
      </c>
    </row>
    <row r="3325" spans="1:22" x14ac:dyDescent="0.25">
      <c r="A3325">
        <v>0</v>
      </c>
      <c r="B3325" s="213"/>
      <c r="C3325" s="213"/>
      <c r="D3325" s="213"/>
      <c r="E3325" s="214"/>
      <c r="F3325" s="213"/>
      <c r="G3325" s="212"/>
      <c r="H3325" s="212"/>
      <c r="I3325" s="248"/>
      <c r="J3325" s="209"/>
      <c r="K3325" s="210"/>
      <c r="L3325" s="209">
        <v>0</v>
      </c>
      <c r="M3325" s="201">
        <v>-141.39725417172824</v>
      </c>
      <c r="N3325" s="201">
        <v>427.19421835962959</v>
      </c>
      <c r="O3325" s="201">
        <v>41.094000000000001</v>
      </c>
      <c r="P3325" s="209">
        <v>41.094000000000001</v>
      </c>
      <c r="Q3325" s="209">
        <v>427.19421835962959</v>
      </c>
      <c r="R3325" s="209">
        <v>-141.39725417172824</v>
      </c>
      <c r="S3325" s="209">
        <v>556.65313748178721</v>
      </c>
      <c r="T3325" s="209">
        <v>556.65313748178721</v>
      </c>
      <c r="U3325" s="209"/>
      <c r="V3325" s="222">
        <v>488.17450761538737</v>
      </c>
    </row>
    <row r="3326" spans="1:22" x14ac:dyDescent="0.25">
      <c r="A3326">
        <v>0</v>
      </c>
      <c r="B3326" s="213"/>
      <c r="C3326" s="213"/>
      <c r="D3326" s="213"/>
      <c r="E3326" s="214"/>
      <c r="F3326" s="213" t="s">
        <v>619</v>
      </c>
      <c r="G3326" s="212"/>
      <c r="H3326" s="212" t="s">
        <v>1962</v>
      </c>
      <c r="I3326" s="211"/>
      <c r="J3326" s="209"/>
      <c r="K3326" s="210"/>
      <c r="L3326" s="209">
        <v>0.13121600000000003</v>
      </c>
      <c r="M3326" s="201">
        <v>-141.46286217172823</v>
      </c>
      <c r="N3326" s="201">
        <v>427.19421835962959</v>
      </c>
      <c r="O3326" s="201">
        <v>41.094000000000001</v>
      </c>
      <c r="P3326" s="209">
        <v>41.094000000000001</v>
      </c>
      <c r="Q3326" s="209">
        <v>427.19421835962959</v>
      </c>
      <c r="R3326" s="209">
        <v>-141.52847017172823</v>
      </c>
      <c r="S3326" s="209">
        <v>556.71874548178721</v>
      </c>
      <c r="T3326" s="209">
        <v>556.78435348178721</v>
      </c>
      <c r="U3326" s="209"/>
      <c r="V3326" s="170">
        <v>488.24011561538737</v>
      </c>
    </row>
    <row r="3327" spans="1:22" x14ac:dyDescent="0.25">
      <c r="A3327">
        <v>0</v>
      </c>
      <c r="B3327" s="247" t="s">
        <v>2065</v>
      </c>
      <c r="C3327" s="213"/>
      <c r="D3327" s="213"/>
      <c r="E3327" s="214"/>
      <c r="F3327" s="213"/>
      <c r="G3327" s="212"/>
      <c r="H3327" s="212"/>
      <c r="I3327" s="211"/>
      <c r="J3327" s="209"/>
      <c r="K3327" s="210"/>
      <c r="L3327" s="209">
        <v>0.16443000000000002</v>
      </c>
      <c r="M3327" s="201">
        <v>-141.61068517172822</v>
      </c>
      <c r="N3327" s="201">
        <v>427.19421835962959</v>
      </c>
      <c r="O3327" s="201">
        <v>41.094000000000001</v>
      </c>
      <c r="P3327" s="209">
        <v>41.094000000000001</v>
      </c>
      <c r="Q3327" s="209">
        <v>427.19421835962959</v>
      </c>
      <c r="R3327" s="209">
        <v>-141.69290017172824</v>
      </c>
      <c r="S3327" s="209">
        <v>556.86656848178723</v>
      </c>
      <c r="T3327" s="209">
        <v>556.94878348178725</v>
      </c>
      <c r="U3327" s="209" t="s">
        <v>1994</v>
      </c>
      <c r="V3327" s="170">
        <v>488.38793861538738</v>
      </c>
    </row>
    <row r="3328" spans="1:22" x14ac:dyDescent="0.25">
      <c r="A3328">
        <v>0</v>
      </c>
      <c r="B3328" s="213" t="s">
        <v>1949</v>
      </c>
      <c r="C3328" s="213" t="s">
        <v>2009</v>
      </c>
      <c r="D3328" s="213" t="s">
        <v>2004</v>
      </c>
      <c r="E3328" s="214">
        <v>5578</v>
      </c>
      <c r="F3328" s="213" t="s">
        <v>2062</v>
      </c>
      <c r="G3328" s="212" t="s">
        <v>2002</v>
      </c>
      <c r="H3328" s="212" t="s">
        <v>2060</v>
      </c>
      <c r="I3328" s="211" t="s">
        <v>2000</v>
      </c>
      <c r="J3328" s="209"/>
      <c r="K3328" s="210"/>
      <c r="L3328" s="209">
        <v>1.6502524409919381</v>
      </c>
      <c r="M3328" s="226">
        <v>-142.50525688908903</v>
      </c>
      <c r="N3328" s="226">
        <v>427.31925201718326</v>
      </c>
      <c r="O3328" s="226">
        <v>41.094000000000001</v>
      </c>
      <c r="P3328" s="209">
        <v>41.094000000000001</v>
      </c>
      <c r="Q3328" s="215">
        <v>427.44428567473693</v>
      </c>
      <c r="R3328" s="215">
        <v>-143.31761360644984</v>
      </c>
      <c r="S3328" s="209">
        <v>557.77390970228328</v>
      </c>
      <c r="T3328" s="209">
        <v>558.59903592277919</v>
      </c>
      <c r="U3328" s="209"/>
      <c r="V3328" s="170">
        <v>489.29527983588343</v>
      </c>
    </row>
    <row r="3329" spans="1:22" x14ac:dyDescent="0.25">
      <c r="A3329">
        <v>0</v>
      </c>
      <c r="B3329" s="213" t="s">
        <v>1949</v>
      </c>
      <c r="C3329" s="213" t="s">
        <v>2009</v>
      </c>
      <c r="D3329" s="213" t="s">
        <v>1509</v>
      </c>
      <c r="E3329" s="214">
        <v>5578</v>
      </c>
      <c r="F3329" s="213" t="s">
        <v>1886</v>
      </c>
      <c r="G3329" s="212" t="s">
        <v>4302</v>
      </c>
      <c r="H3329" s="212" t="s">
        <v>4383</v>
      </c>
      <c r="I3329" s="211"/>
      <c r="J3329" s="209"/>
      <c r="K3329" s="210"/>
      <c r="L3329" s="209">
        <v>0.78616900000000012</v>
      </c>
      <c r="M3329" s="201">
        <v>-143.69250495717623</v>
      </c>
      <c r="N3329" s="201">
        <v>427.56248846358216</v>
      </c>
      <c r="O3329" s="201">
        <v>41.094000000000001</v>
      </c>
      <c r="P3329" s="209">
        <v>41.094000000000001</v>
      </c>
      <c r="Q3329" s="215">
        <v>427.68069125242738</v>
      </c>
      <c r="R3329" s="215">
        <v>-144.06739630790261</v>
      </c>
      <c r="S3329" s="209">
        <v>558.99212042277918</v>
      </c>
      <c r="T3329" s="209">
        <v>559.38520492277917</v>
      </c>
      <c r="U3329" s="209"/>
      <c r="V3329" s="170">
        <v>490.51349055637934</v>
      </c>
    </row>
    <row r="3330" spans="1:22" x14ac:dyDescent="0.25">
      <c r="A3330">
        <v>0</v>
      </c>
      <c r="B3330" s="213"/>
      <c r="C3330" s="213"/>
      <c r="D3330" s="243"/>
      <c r="E3330" s="214"/>
      <c r="F3330" s="213" t="s">
        <v>619</v>
      </c>
      <c r="G3330" s="212"/>
      <c r="H3330" s="242"/>
      <c r="I3330" s="211"/>
      <c r="J3330" s="209"/>
      <c r="K3330" s="210"/>
      <c r="L3330" s="209">
        <v>0.31140499999999999</v>
      </c>
      <c r="M3330" s="201">
        <v>-144.21589242142647</v>
      </c>
      <c r="N3330" s="201">
        <v>427.72751189717474</v>
      </c>
      <c r="O3330" s="201">
        <v>41.094000000000001</v>
      </c>
      <c r="P3330" s="209">
        <v>41.094000000000001</v>
      </c>
      <c r="Q3330" s="209">
        <v>427.77433254192204</v>
      </c>
      <c r="R3330" s="209">
        <v>-144.36438853495036</v>
      </c>
      <c r="S3330" s="209">
        <v>559.54090742277924</v>
      </c>
      <c r="T3330" s="209">
        <v>559.6966099227792</v>
      </c>
      <c r="U3330" s="209"/>
      <c r="V3330" s="170">
        <v>491.0622775563794</v>
      </c>
    </row>
    <row r="3331" spans="1:22" x14ac:dyDescent="0.25">
      <c r="A3331">
        <v>0</v>
      </c>
      <c r="B3331" s="213"/>
      <c r="C3331" s="213"/>
      <c r="D3331" s="213"/>
      <c r="E3331" s="214"/>
      <c r="F3331" s="213"/>
      <c r="G3331" s="212"/>
      <c r="H3331" s="212"/>
      <c r="I3331" s="211"/>
      <c r="J3331" s="209"/>
      <c r="K3331" s="210"/>
      <c r="L3331" s="209">
        <v>0.8</v>
      </c>
      <c r="M3331" s="201">
        <v>-144.74587531524966</v>
      </c>
      <c r="N3331" s="201">
        <v>427.89461486172377</v>
      </c>
      <c r="O3331" s="201">
        <v>41.094000000000001</v>
      </c>
      <c r="P3331" s="209">
        <v>41.094000000000001</v>
      </c>
      <c r="Q3331" s="209">
        <v>428.01489718152544</v>
      </c>
      <c r="R3331" s="209">
        <v>-145.12736209554896</v>
      </c>
      <c r="S3331" s="209">
        <v>560.09660992277918</v>
      </c>
      <c r="T3331" s="209">
        <v>560.49660992277916</v>
      </c>
      <c r="U3331" s="209"/>
      <c r="V3331" s="170">
        <v>491.61798005637934</v>
      </c>
    </row>
    <row r="3332" spans="1:22" x14ac:dyDescent="0.25">
      <c r="A3332">
        <v>0</v>
      </c>
      <c r="B3332" s="213" t="s">
        <v>1949</v>
      </c>
      <c r="C3332" s="213" t="s">
        <v>2009</v>
      </c>
      <c r="D3332" s="213" t="s">
        <v>2008</v>
      </c>
      <c r="E3332" s="214">
        <v>5606</v>
      </c>
      <c r="F3332" s="213" t="s">
        <v>2058</v>
      </c>
      <c r="G3332" s="212" t="s">
        <v>2006</v>
      </c>
      <c r="H3332" s="212" t="s">
        <v>2005</v>
      </c>
      <c r="I3332" s="211">
        <v>100</v>
      </c>
      <c r="J3332" s="209"/>
      <c r="K3332" s="210"/>
      <c r="L3332" s="209">
        <v>0.2</v>
      </c>
      <c r="M3332" s="201">
        <v>-145.22273379062378</v>
      </c>
      <c r="N3332" s="201">
        <v>428.04496776147585</v>
      </c>
      <c r="O3332" s="201">
        <v>41.094000000000001</v>
      </c>
      <c r="P3332" s="209">
        <v>41.094000000000001</v>
      </c>
      <c r="Q3332" s="209">
        <v>428.07503834142631</v>
      </c>
      <c r="R3332" s="209">
        <v>-145.3181054856986</v>
      </c>
      <c r="S3332" s="209">
        <v>560.59660992277918</v>
      </c>
      <c r="T3332" s="209">
        <v>560.6966099227792</v>
      </c>
      <c r="U3332" s="209"/>
      <c r="V3332" s="170">
        <v>492.11798005637934</v>
      </c>
    </row>
    <row r="3333" spans="1:22" x14ac:dyDescent="0.25">
      <c r="A3333">
        <v>0</v>
      </c>
      <c r="B3333" s="213"/>
      <c r="C3333" s="213"/>
      <c r="D3333" s="213"/>
      <c r="E3333" s="214"/>
      <c r="F3333" s="213"/>
      <c r="G3333" s="212"/>
      <c r="H3333" s="212"/>
      <c r="I3333" s="211"/>
      <c r="J3333" s="209"/>
      <c r="K3333" s="210"/>
      <c r="L3333" s="209">
        <v>0.2</v>
      </c>
      <c r="M3333" s="201">
        <v>-145.41347718077341</v>
      </c>
      <c r="N3333" s="201">
        <v>428.10510892137677</v>
      </c>
      <c r="O3333" s="201">
        <v>41.094000000000001</v>
      </c>
      <c r="P3333" s="209">
        <v>41.094000000000001</v>
      </c>
      <c r="Q3333" s="209">
        <v>428.13517950132717</v>
      </c>
      <c r="R3333" s="209">
        <v>-145.50884887584823</v>
      </c>
      <c r="S3333" s="209">
        <v>560.79660992277923</v>
      </c>
      <c r="T3333" s="209">
        <v>560.89660992277925</v>
      </c>
      <c r="U3333" s="209"/>
      <c r="V3333" s="170">
        <v>492.31798005637938</v>
      </c>
    </row>
    <row r="3334" spans="1:22" x14ac:dyDescent="0.25">
      <c r="A3334">
        <v>0</v>
      </c>
      <c r="B3334" s="213" t="s">
        <v>1949</v>
      </c>
      <c r="C3334" s="213" t="s">
        <v>2009</v>
      </c>
      <c r="D3334" s="213" t="s">
        <v>1947</v>
      </c>
      <c r="E3334" s="214">
        <v>5611</v>
      </c>
      <c r="F3334" s="213" t="s">
        <v>2057</v>
      </c>
      <c r="G3334" s="212" t="s">
        <v>2011</v>
      </c>
      <c r="H3334" s="212" t="s">
        <v>2010</v>
      </c>
      <c r="I3334" s="211">
        <v>100</v>
      </c>
      <c r="J3334" s="209"/>
      <c r="K3334" s="210"/>
      <c r="L3334" s="209">
        <v>0.4</v>
      </c>
      <c r="M3334" s="201">
        <v>-145.69959226599786</v>
      </c>
      <c r="N3334" s="201">
        <v>428.19532066122804</v>
      </c>
      <c r="O3334" s="201">
        <v>41.094000000000001</v>
      </c>
      <c r="P3334" s="209">
        <v>41.094000000000001</v>
      </c>
      <c r="Q3334" s="209">
        <v>428.2554618211289</v>
      </c>
      <c r="R3334" s="209">
        <v>-145.89033565614753</v>
      </c>
      <c r="S3334" s="209">
        <v>561.09660992277918</v>
      </c>
      <c r="T3334" s="209">
        <v>561.29660992277923</v>
      </c>
      <c r="U3334" s="209"/>
      <c r="V3334" s="170">
        <v>492.61798005637934</v>
      </c>
    </row>
    <row r="3335" spans="1:22" x14ac:dyDescent="0.25">
      <c r="A3335">
        <v>0</v>
      </c>
      <c r="B3335" s="213" t="s">
        <v>1949</v>
      </c>
      <c r="C3335" s="213" t="s">
        <v>2009</v>
      </c>
      <c r="D3335" s="213" t="s">
        <v>1509</v>
      </c>
      <c r="E3335" s="214">
        <v>5611</v>
      </c>
      <c r="F3335" s="213" t="s">
        <v>1887</v>
      </c>
      <c r="G3335" s="212" t="s">
        <v>4302</v>
      </c>
      <c r="H3335" s="212" t="s">
        <v>4383</v>
      </c>
      <c r="I3335" s="211"/>
      <c r="J3335" s="209"/>
      <c r="K3335" s="210"/>
      <c r="L3335" s="209">
        <v>0.2</v>
      </c>
      <c r="M3335" s="201">
        <v>-145.98570735122235</v>
      </c>
      <c r="N3335" s="201">
        <v>428.28553240107931</v>
      </c>
      <c r="O3335" s="201">
        <v>41.094000000000001</v>
      </c>
      <c r="P3335" s="209">
        <v>41.094000000000001</v>
      </c>
      <c r="Q3335" s="209">
        <v>428.31560298102977</v>
      </c>
      <c r="R3335" s="209">
        <v>-146.08107904629716</v>
      </c>
      <c r="S3335" s="209">
        <v>561.39660992277925</v>
      </c>
      <c r="T3335" s="209">
        <v>561.49660992277927</v>
      </c>
      <c r="U3335" s="209"/>
      <c r="V3335" s="170">
        <v>492.91798005637941</v>
      </c>
    </row>
    <row r="3336" spans="1:22" x14ac:dyDescent="0.25">
      <c r="A3336">
        <v>0</v>
      </c>
      <c r="B3336" s="213" t="s">
        <v>1949</v>
      </c>
      <c r="C3336" s="213" t="s">
        <v>2009</v>
      </c>
      <c r="D3336" s="213" t="s">
        <v>1961</v>
      </c>
      <c r="E3336" s="214">
        <v>5616</v>
      </c>
      <c r="F3336" s="213" t="s">
        <v>2054</v>
      </c>
      <c r="G3336" s="212" t="s">
        <v>2013</v>
      </c>
      <c r="H3336" s="212" t="s">
        <v>1958</v>
      </c>
      <c r="I3336" s="211">
        <v>100</v>
      </c>
      <c r="J3336" s="209"/>
      <c r="K3336" s="210"/>
      <c r="L3336" s="209">
        <v>0.2</v>
      </c>
      <c r="M3336" s="201">
        <v>-146.17645074137198</v>
      </c>
      <c r="N3336" s="201">
        <v>428.34567356098023</v>
      </c>
      <c r="O3336" s="201">
        <v>41.094000000000001</v>
      </c>
      <c r="P3336" s="209">
        <v>41.094000000000001</v>
      </c>
      <c r="Q3336" s="209">
        <v>428.37574414093064</v>
      </c>
      <c r="R3336" s="209">
        <v>-146.2718224364468</v>
      </c>
      <c r="S3336" s="209">
        <v>561.59660992277929</v>
      </c>
      <c r="T3336" s="209">
        <v>561.69660992277932</v>
      </c>
      <c r="U3336" s="209"/>
      <c r="V3336" s="170">
        <v>493.11798005637945</v>
      </c>
    </row>
    <row r="3337" spans="1:22" x14ac:dyDescent="0.25">
      <c r="A3337">
        <v>0</v>
      </c>
      <c r="B3337" s="213"/>
      <c r="C3337" s="213"/>
      <c r="D3337" s="213"/>
      <c r="E3337" s="214"/>
      <c r="F3337" s="213" t="s">
        <v>619</v>
      </c>
      <c r="G3337" s="212"/>
      <c r="H3337" s="212"/>
      <c r="I3337" s="211"/>
      <c r="J3337" s="209"/>
      <c r="K3337" s="210"/>
      <c r="L3337" s="209">
        <v>0.2</v>
      </c>
      <c r="M3337" s="201">
        <v>-146.36719413152161</v>
      </c>
      <c r="N3337" s="201">
        <v>428.40581472088104</v>
      </c>
      <c r="O3337" s="201">
        <v>41.094000000000001</v>
      </c>
      <c r="P3337" s="209">
        <v>41.094000000000001</v>
      </c>
      <c r="Q3337" s="209">
        <v>428.4358853008315</v>
      </c>
      <c r="R3337" s="209">
        <v>-146.46256582659643</v>
      </c>
      <c r="S3337" s="209">
        <v>561.79660992277934</v>
      </c>
      <c r="T3337" s="209">
        <v>561.89660992277936</v>
      </c>
      <c r="U3337" s="209"/>
      <c r="V3337" s="170">
        <v>493.3179800563795</v>
      </c>
    </row>
    <row r="3338" spans="1:22" x14ac:dyDescent="0.25">
      <c r="A3338">
        <v>0</v>
      </c>
      <c r="B3338" s="213"/>
      <c r="C3338" s="213"/>
      <c r="D3338" s="213"/>
      <c r="E3338" s="214"/>
      <c r="F3338" s="213"/>
      <c r="G3338" s="212"/>
      <c r="H3338" s="212"/>
      <c r="I3338" s="211"/>
      <c r="J3338" s="209"/>
      <c r="K3338" s="210"/>
      <c r="L3338" s="209">
        <v>0</v>
      </c>
      <c r="M3338" s="201">
        <v>-146.46256582659643</v>
      </c>
      <c r="N3338" s="201">
        <v>428.4358853008315</v>
      </c>
      <c r="O3338" s="201">
        <v>41.094000000000001</v>
      </c>
      <c r="P3338" s="209">
        <v>41.094000000000001</v>
      </c>
      <c r="Q3338" s="209">
        <v>428.4358853008315</v>
      </c>
      <c r="R3338" s="209">
        <v>-146.46256582659643</v>
      </c>
      <c r="S3338" s="209">
        <v>561.89660992277936</v>
      </c>
      <c r="T3338" s="209">
        <v>561.89660992277936</v>
      </c>
      <c r="U3338" s="209"/>
      <c r="V3338" s="170">
        <v>493.41798005637952</v>
      </c>
    </row>
    <row r="3339" spans="1:22" x14ac:dyDescent="0.25">
      <c r="A3339">
        <v>0</v>
      </c>
      <c r="B3339" s="213" t="s">
        <v>1949</v>
      </c>
      <c r="C3339" s="213" t="s">
        <v>2009</v>
      </c>
      <c r="D3339" s="213" t="s">
        <v>1956</v>
      </c>
      <c r="E3339" s="214">
        <v>5621</v>
      </c>
      <c r="F3339" s="213" t="s">
        <v>2049</v>
      </c>
      <c r="G3339" s="212" t="s">
        <v>2011</v>
      </c>
      <c r="H3339" s="212" t="s">
        <v>2015</v>
      </c>
      <c r="I3339" s="211">
        <v>100</v>
      </c>
      <c r="J3339" s="218"/>
      <c r="K3339" s="209"/>
      <c r="L3339" s="209">
        <v>0.4</v>
      </c>
      <c r="M3339" s="201">
        <v>-146.65330921674609</v>
      </c>
      <c r="N3339" s="201">
        <v>428.49602646073237</v>
      </c>
      <c r="O3339" s="201">
        <v>41.094000000000001</v>
      </c>
      <c r="P3339" s="209">
        <v>41.094000000000001</v>
      </c>
      <c r="Q3339" s="209">
        <v>428.55616762063323</v>
      </c>
      <c r="R3339" s="209">
        <v>-146.84405260689573</v>
      </c>
      <c r="S3339" s="209">
        <v>562.09660992277929</v>
      </c>
      <c r="T3339" s="209">
        <v>562.29660992277934</v>
      </c>
      <c r="U3339" s="209"/>
      <c r="V3339" s="170">
        <v>493.61798005637945</v>
      </c>
    </row>
    <row r="3340" spans="1:22" x14ac:dyDescent="0.25">
      <c r="A3340">
        <v>0</v>
      </c>
      <c r="B3340" s="213"/>
      <c r="C3340" s="213"/>
      <c r="D3340" s="213"/>
      <c r="E3340" s="214"/>
      <c r="F3340" s="213" t="s">
        <v>619</v>
      </c>
      <c r="G3340" s="212"/>
      <c r="H3340" s="212"/>
      <c r="I3340" s="211"/>
      <c r="J3340" s="209"/>
      <c r="K3340" s="210"/>
      <c r="L3340" s="209">
        <v>0.19307899999999997</v>
      </c>
      <c r="M3340" s="201">
        <v>-146.93612396446247</v>
      </c>
      <c r="N3340" s="201">
        <v>428.58519760816444</v>
      </c>
      <c r="O3340" s="201">
        <v>41.094000000000001</v>
      </c>
      <c r="P3340" s="209">
        <v>41.094000000000001</v>
      </c>
      <c r="Q3340" s="209">
        <v>428.6142275956957</v>
      </c>
      <c r="R3340" s="209">
        <v>-147.02819532202923</v>
      </c>
      <c r="S3340" s="209">
        <v>562.3931494227794</v>
      </c>
      <c r="T3340" s="209">
        <v>562.48968892277935</v>
      </c>
      <c r="U3340" s="209" t="s">
        <v>2048</v>
      </c>
      <c r="V3340" s="170">
        <v>493.91451955637956</v>
      </c>
    </row>
    <row r="3341" spans="1:22" x14ac:dyDescent="0.25">
      <c r="A3341">
        <v>0</v>
      </c>
      <c r="B3341" s="213" t="s">
        <v>1949</v>
      </c>
      <c r="C3341" s="213" t="s">
        <v>2009</v>
      </c>
      <c r="D3341" s="213" t="s">
        <v>111</v>
      </c>
      <c r="E3341" s="214">
        <v>5625</v>
      </c>
      <c r="F3341" s="213" t="s">
        <v>1689</v>
      </c>
      <c r="G3341" s="212" t="s">
        <v>4328</v>
      </c>
      <c r="H3341" s="212" t="s">
        <v>1951</v>
      </c>
      <c r="I3341" s="211">
        <v>100</v>
      </c>
      <c r="J3341" s="218"/>
      <c r="K3341" s="209"/>
      <c r="L3341" s="209">
        <v>7.4137999999999996E-2</v>
      </c>
      <c r="M3341" s="201">
        <v>-147.06354865567653</v>
      </c>
      <c r="N3341" s="201">
        <v>428.62537445897749</v>
      </c>
      <c r="O3341" s="201">
        <v>41.094000000000001</v>
      </c>
      <c r="P3341" s="209">
        <v>41.094000000000001</v>
      </c>
      <c r="Q3341" s="209">
        <v>428.63652132225934</v>
      </c>
      <c r="R3341" s="209">
        <v>-147.09890198932379</v>
      </c>
      <c r="S3341" s="209">
        <v>562.52675792277932</v>
      </c>
      <c r="T3341" s="209">
        <v>562.5638269227793</v>
      </c>
      <c r="U3341" s="209"/>
      <c r="V3341" s="170">
        <v>494.04812805637948</v>
      </c>
    </row>
    <row r="3342" spans="1:22" x14ac:dyDescent="0.25">
      <c r="A3342">
        <v>0</v>
      </c>
      <c r="B3342" s="213"/>
      <c r="C3342" s="213"/>
      <c r="D3342" s="213"/>
      <c r="E3342" s="214"/>
      <c r="F3342" s="213" t="s">
        <v>619</v>
      </c>
      <c r="G3342" s="212"/>
      <c r="H3342" s="212"/>
      <c r="I3342" s="211"/>
      <c r="J3342" s="209"/>
      <c r="K3342" s="210"/>
      <c r="L3342" s="209">
        <v>0.23296700000000001</v>
      </c>
      <c r="M3342" s="201">
        <v>-147.20999427775627</v>
      </c>
      <c r="N3342" s="201">
        <v>428.67154858625588</v>
      </c>
      <c r="O3342" s="201">
        <v>41.094000000000001</v>
      </c>
      <c r="P3342" s="209">
        <v>41.094000000000001</v>
      </c>
      <c r="Q3342" s="209">
        <v>428.70657585025248</v>
      </c>
      <c r="R3342" s="209">
        <v>-147.32108656618877</v>
      </c>
      <c r="S3342" s="209">
        <v>562.68031042277937</v>
      </c>
      <c r="T3342" s="209">
        <v>562.79679392277933</v>
      </c>
      <c r="U3342" s="209" t="s">
        <v>2045</v>
      </c>
      <c r="V3342" s="170">
        <v>494.20168055637953</v>
      </c>
    </row>
    <row r="3343" spans="1:22" x14ac:dyDescent="0.25">
      <c r="A3343">
        <v>0</v>
      </c>
      <c r="B3343" s="213" t="s">
        <v>1949</v>
      </c>
      <c r="C3343" s="213" t="s">
        <v>2009</v>
      </c>
      <c r="D3343" s="213" t="s">
        <v>1973</v>
      </c>
      <c r="E3343" s="214">
        <v>5628</v>
      </c>
      <c r="F3343" s="213" t="s">
        <v>1781</v>
      </c>
      <c r="G3343" s="212" t="s">
        <v>4267</v>
      </c>
      <c r="H3343" s="212" t="s">
        <v>4329</v>
      </c>
      <c r="I3343" s="211">
        <v>100</v>
      </c>
      <c r="J3343" s="209"/>
      <c r="K3343" s="209"/>
      <c r="L3343" s="209">
        <v>0</v>
      </c>
      <c r="M3343" s="201">
        <v>-147.32108656618877</v>
      </c>
      <c r="N3343" s="201">
        <v>428.70657585025248</v>
      </c>
      <c r="O3343" s="201">
        <v>41.094000000000001</v>
      </c>
      <c r="P3343" s="209">
        <v>41.094000000000001</v>
      </c>
      <c r="Q3343" s="209">
        <v>428.70657585025248</v>
      </c>
      <c r="R3343" s="209">
        <v>-147.32108656618877</v>
      </c>
      <c r="S3343" s="209">
        <v>562.79679392277933</v>
      </c>
      <c r="T3343" s="209">
        <v>562.79679392277933</v>
      </c>
      <c r="U3343" s="209"/>
      <c r="V3343" s="170">
        <v>494.31816405637949</v>
      </c>
    </row>
    <row r="3344" spans="1:22" x14ac:dyDescent="0.25">
      <c r="A3344">
        <v>0</v>
      </c>
      <c r="B3344" s="213" t="s">
        <v>1949</v>
      </c>
      <c r="C3344" s="213" t="s">
        <v>2009</v>
      </c>
      <c r="D3344" s="213" t="s">
        <v>1990</v>
      </c>
      <c r="E3344" s="214">
        <v>5628</v>
      </c>
      <c r="F3344" s="213" t="s">
        <v>2043</v>
      </c>
      <c r="G3344" s="212" t="s">
        <v>2018</v>
      </c>
      <c r="H3344" s="212" t="s">
        <v>2017</v>
      </c>
      <c r="I3344" s="211"/>
      <c r="J3344" s="209"/>
      <c r="K3344" s="210"/>
      <c r="L3344" s="209">
        <v>0</v>
      </c>
      <c r="M3344" s="201">
        <v>-147.32108656618877</v>
      </c>
      <c r="N3344" s="201">
        <v>428.70657585025248</v>
      </c>
      <c r="O3344" s="201">
        <v>41.094000000000001</v>
      </c>
      <c r="P3344" s="209">
        <v>41.094000000000001</v>
      </c>
      <c r="Q3344" s="209">
        <v>428.70657585025248</v>
      </c>
      <c r="R3344" s="209">
        <v>-147.32108656618877</v>
      </c>
      <c r="S3344" s="209">
        <v>562.79679392277933</v>
      </c>
      <c r="T3344" s="209">
        <v>562.79679392277933</v>
      </c>
      <c r="U3344" s="209"/>
      <c r="V3344" s="222">
        <v>494.31816405637949</v>
      </c>
    </row>
    <row r="3345" spans="1:22" x14ac:dyDescent="0.25">
      <c r="A3345">
        <v>0</v>
      </c>
      <c r="B3345" s="213"/>
      <c r="C3345" s="213"/>
      <c r="D3345" s="213"/>
      <c r="E3345" s="214"/>
      <c r="F3345" s="213"/>
      <c r="G3345" s="212"/>
      <c r="H3345" s="212"/>
      <c r="I3345" s="211"/>
      <c r="J3345" s="209"/>
      <c r="K3345" s="210"/>
      <c r="L3345" s="209">
        <v>0.44981599999999999</v>
      </c>
      <c r="M3345" s="201">
        <v>-147.53558513814767</v>
      </c>
      <c r="N3345" s="201">
        <v>428.7742069902074</v>
      </c>
      <c r="O3345" s="201">
        <v>41.094000000000001</v>
      </c>
      <c r="P3345" s="209">
        <v>41.094000000000001</v>
      </c>
      <c r="Q3345" s="209">
        <v>428.84183813016227</v>
      </c>
      <c r="R3345" s="209">
        <v>-147.75008371010654</v>
      </c>
      <c r="S3345" s="209">
        <v>563.02170192277936</v>
      </c>
      <c r="T3345" s="209">
        <v>563.24660992277938</v>
      </c>
      <c r="U3345" s="209" t="s">
        <v>2040</v>
      </c>
      <c r="V3345" s="222">
        <v>494.54307205637951</v>
      </c>
    </row>
    <row r="3346" spans="1:22" x14ac:dyDescent="0.25">
      <c r="A3346">
        <v>0</v>
      </c>
      <c r="B3346" s="213" t="s">
        <v>1949</v>
      </c>
      <c r="C3346" s="213" t="s">
        <v>2009</v>
      </c>
      <c r="D3346" s="213" t="s">
        <v>2004</v>
      </c>
      <c r="E3346" s="214">
        <v>5641</v>
      </c>
      <c r="F3346" s="213" t="s">
        <v>2039</v>
      </c>
      <c r="G3346" s="212" t="s">
        <v>2002</v>
      </c>
      <c r="H3346" s="212" t="s">
        <v>2038</v>
      </c>
      <c r="I3346" s="211" t="s">
        <v>2000</v>
      </c>
      <c r="J3346" s="209"/>
      <c r="K3346" s="210"/>
      <c r="L3346" s="209">
        <v>1.6502524409919381</v>
      </c>
      <c r="M3346" s="226">
        <v>-148.48724373554808</v>
      </c>
      <c r="N3346" s="226">
        <v>429.20536522496189</v>
      </c>
      <c r="O3346" s="226">
        <v>41.094000000000001</v>
      </c>
      <c r="P3346" s="209">
        <v>41.094000000000001</v>
      </c>
      <c r="Q3346" s="215">
        <v>429.56889231976152</v>
      </c>
      <c r="R3346" s="215">
        <v>-149.22440376098965</v>
      </c>
      <c r="S3346" s="209">
        <v>564.07173614327542</v>
      </c>
      <c r="T3346" s="209">
        <v>564.89686236377133</v>
      </c>
      <c r="U3346" s="209"/>
      <c r="V3346" s="170">
        <v>495.59310627687557</v>
      </c>
    </row>
    <row r="3347" spans="1:22" x14ac:dyDescent="0.25">
      <c r="A3347">
        <v>0</v>
      </c>
      <c r="B3347" s="213" t="s">
        <v>1949</v>
      </c>
      <c r="C3347" s="213" t="s">
        <v>2009</v>
      </c>
      <c r="D3347" s="213" t="s">
        <v>1509</v>
      </c>
      <c r="E3347" s="214">
        <v>5641</v>
      </c>
      <c r="F3347" s="213" t="s">
        <v>1888</v>
      </c>
      <c r="G3347" s="212" t="s">
        <v>4302</v>
      </c>
      <c r="H3347" s="212" t="s">
        <v>4383</v>
      </c>
      <c r="I3347" s="211"/>
      <c r="J3347" s="209"/>
      <c r="K3347" s="210"/>
      <c r="L3347" s="209">
        <v>0.33331499999999997</v>
      </c>
      <c r="M3347" s="201">
        <v>-149.36092159281074</v>
      </c>
      <c r="N3347" s="201">
        <v>429.66448313470266</v>
      </c>
      <c r="O3347" s="201">
        <v>41.094000000000001</v>
      </c>
      <c r="P3347" s="209">
        <v>41.094000000000001</v>
      </c>
      <c r="Q3347" s="215">
        <v>429.76007394964387</v>
      </c>
      <c r="R3347" s="215">
        <v>-149.49743942463184</v>
      </c>
      <c r="S3347" s="209">
        <v>565.06351986377126</v>
      </c>
      <c r="T3347" s="209">
        <v>565.2301773637713</v>
      </c>
      <c r="U3347" s="209" t="s">
        <v>1994</v>
      </c>
      <c r="V3347" s="170">
        <v>496.58488999737142</v>
      </c>
    </row>
    <row r="3348" spans="1:22" x14ac:dyDescent="0.25">
      <c r="A3348">
        <v>0</v>
      </c>
      <c r="B3348" s="213" t="s">
        <v>1949</v>
      </c>
      <c r="C3348" s="213" t="s">
        <v>2009</v>
      </c>
      <c r="D3348" s="213" t="s">
        <v>111</v>
      </c>
      <c r="E3348" s="214">
        <v>5653</v>
      </c>
      <c r="F3348" s="213" t="s">
        <v>1690</v>
      </c>
      <c r="G3348" s="212" t="s">
        <v>4328</v>
      </c>
      <c r="H3348" s="212" t="s">
        <v>4393</v>
      </c>
      <c r="I3348" s="211">
        <v>100</v>
      </c>
      <c r="J3348" s="209"/>
      <c r="K3348" s="209"/>
      <c r="L3348" s="209">
        <v>7.4137999999999996E-2</v>
      </c>
      <c r="M3348" s="201">
        <v>-149.52780457176158</v>
      </c>
      <c r="N3348" s="201">
        <v>429.78133585456294</v>
      </c>
      <c r="O3348" s="201">
        <v>41.094000000000001</v>
      </c>
      <c r="P3348" s="209">
        <v>41.094000000000001</v>
      </c>
      <c r="Q3348" s="209">
        <v>429.80259775948207</v>
      </c>
      <c r="R3348" s="209">
        <v>-149.55816971889132</v>
      </c>
      <c r="S3348" s="209">
        <v>565.26724636377128</v>
      </c>
      <c r="T3348" s="209">
        <v>565.30431536377125</v>
      </c>
      <c r="U3348" s="209"/>
      <c r="V3348" s="170">
        <v>496.78861649737144</v>
      </c>
    </row>
    <row r="3349" spans="1:22" x14ac:dyDescent="0.25">
      <c r="A3349">
        <v>0</v>
      </c>
      <c r="B3349" s="213"/>
      <c r="C3349" s="213"/>
      <c r="D3349" s="213"/>
      <c r="E3349" s="214"/>
      <c r="F3349" s="213" t="s">
        <v>619</v>
      </c>
      <c r="G3349" s="212"/>
      <c r="H3349" s="212"/>
      <c r="I3349" s="211"/>
      <c r="J3349" s="209"/>
      <c r="K3349" s="210"/>
      <c r="L3349" s="209">
        <v>7.059999999999983E-3</v>
      </c>
      <c r="M3349" s="201">
        <v>-149.56106132560768</v>
      </c>
      <c r="N3349" s="201">
        <v>429.8046224843024</v>
      </c>
      <c r="O3349" s="201">
        <v>41.094000000000001</v>
      </c>
      <c r="P3349" s="209">
        <v>41.094000000000001</v>
      </c>
      <c r="Q3349" s="209">
        <v>429.80664720912273</v>
      </c>
      <c r="R3349" s="209">
        <v>-149.56395293232401</v>
      </c>
      <c r="S3349" s="209">
        <v>565.30784536377132</v>
      </c>
      <c r="T3349" s="209">
        <v>565.31137536377128</v>
      </c>
      <c r="U3349" s="209" t="s">
        <v>1994</v>
      </c>
      <c r="V3349" s="170">
        <v>496.82921549737148</v>
      </c>
    </row>
    <row r="3350" spans="1:22" x14ac:dyDescent="0.25">
      <c r="A3350">
        <v>0</v>
      </c>
      <c r="B3350" s="213" t="s">
        <v>1949</v>
      </c>
      <c r="C3350" s="213" t="s">
        <v>2009</v>
      </c>
      <c r="D3350" s="213" t="s">
        <v>1973</v>
      </c>
      <c r="E3350" s="214">
        <v>5653</v>
      </c>
      <c r="F3350" s="213" t="s">
        <v>2031</v>
      </c>
      <c r="G3350" s="212" t="s">
        <v>4267</v>
      </c>
      <c r="H3350" s="212" t="s">
        <v>4394</v>
      </c>
      <c r="I3350" s="211"/>
      <c r="J3350" s="218"/>
      <c r="K3350" s="210"/>
      <c r="L3350" s="209">
        <v>0</v>
      </c>
      <c r="M3350" s="201">
        <v>-149.56395293232401</v>
      </c>
      <c r="N3350" s="201">
        <v>429.80664720912273</v>
      </c>
      <c r="O3350" s="201">
        <v>41.094000000000001</v>
      </c>
      <c r="P3350" s="209">
        <v>41.094000000000001</v>
      </c>
      <c r="Q3350" s="209">
        <v>429.80664720912273</v>
      </c>
      <c r="R3350" s="209">
        <v>-149.56395293232401</v>
      </c>
      <c r="S3350" s="209">
        <v>565.31137536377128</v>
      </c>
      <c r="T3350" s="209">
        <v>565.31137536377128</v>
      </c>
      <c r="U3350" s="209"/>
      <c r="V3350" s="170">
        <v>496.83274549737143</v>
      </c>
    </row>
    <row r="3351" spans="1:22" x14ac:dyDescent="0.25">
      <c r="A3351">
        <v>0</v>
      </c>
      <c r="B3351" s="213" t="s">
        <v>1949</v>
      </c>
      <c r="C3351" s="213" t="s">
        <v>2009</v>
      </c>
      <c r="D3351" s="213" t="s">
        <v>1990</v>
      </c>
      <c r="E3351" s="214">
        <v>5653</v>
      </c>
      <c r="F3351" s="213" t="s">
        <v>2029</v>
      </c>
      <c r="G3351" s="212" t="s">
        <v>2018</v>
      </c>
      <c r="H3351" s="212" t="s">
        <v>2017</v>
      </c>
      <c r="I3351" s="211"/>
      <c r="J3351" s="210"/>
      <c r="K3351" s="210"/>
      <c r="L3351" s="209">
        <v>0</v>
      </c>
      <c r="M3351" s="201">
        <v>-149.56395293232401</v>
      </c>
      <c r="N3351" s="201">
        <v>429.80664720912273</v>
      </c>
      <c r="O3351" s="201">
        <v>41.094000000000001</v>
      </c>
      <c r="P3351" s="209">
        <v>41.094000000000001</v>
      </c>
      <c r="Q3351" s="209">
        <v>429.80664720912273</v>
      </c>
      <c r="R3351" s="209">
        <v>-149.56395293232401</v>
      </c>
      <c r="S3351" s="209">
        <v>565.31137536377128</v>
      </c>
      <c r="T3351" s="209">
        <v>565.31137536377128</v>
      </c>
      <c r="U3351" s="209"/>
      <c r="V3351" s="170">
        <v>496.83274549737143</v>
      </c>
    </row>
    <row r="3352" spans="1:22" x14ac:dyDescent="0.25">
      <c r="A3352">
        <v>0</v>
      </c>
      <c r="B3352" s="213"/>
      <c r="C3352" s="213"/>
      <c r="D3352" s="213"/>
      <c r="E3352" s="214"/>
      <c r="F3352" s="213"/>
      <c r="G3352" s="212"/>
      <c r="H3352" s="212"/>
      <c r="I3352" s="211"/>
      <c r="J3352" s="218"/>
      <c r="K3352" s="210"/>
      <c r="L3352" s="209">
        <v>0.24735799999999999</v>
      </c>
      <c r="M3352" s="201">
        <v>-149.66526483800965</v>
      </c>
      <c r="N3352" s="201">
        <v>429.87758656919419</v>
      </c>
      <c r="O3352" s="201">
        <v>41.094000000000001</v>
      </c>
      <c r="P3352" s="209">
        <v>41.094000000000001</v>
      </c>
      <c r="Q3352" s="209">
        <v>429.94852592926566</v>
      </c>
      <c r="R3352" s="209">
        <v>-149.76657674369525</v>
      </c>
      <c r="S3352" s="209">
        <v>565.4350543637712</v>
      </c>
      <c r="T3352" s="209">
        <v>565.55873336377124</v>
      </c>
      <c r="U3352" s="209" t="s">
        <v>1994</v>
      </c>
      <c r="V3352" s="170">
        <v>496.95642449737136</v>
      </c>
    </row>
    <row r="3353" spans="1:22" x14ac:dyDescent="0.25">
      <c r="A3353">
        <v>0</v>
      </c>
      <c r="B3353" s="213" t="s">
        <v>1949</v>
      </c>
      <c r="C3353" s="213" t="s">
        <v>2009</v>
      </c>
      <c r="D3353" s="213" t="s">
        <v>1961</v>
      </c>
      <c r="E3353" s="214">
        <v>5657</v>
      </c>
      <c r="F3353" s="213" t="s">
        <v>2028</v>
      </c>
      <c r="G3353" s="212" t="s">
        <v>2013</v>
      </c>
      <c r="H3353" s="212" t="s">
        <v>1958</v>
      </c>
      <c r="I3353" s="211">
        <v>100</v>
      </c>
      <c r="J3353" s="209">
        <v>225.20677599999999</v>
      </c>
      <c r="K3353" s="210">
        <v>-149.84849194812415</v>
      </c>
      <c r="L3353" s="209">
        <v>0.2</v>
      </c>
      <c r="M3353" s="201">
        <v>-149.84849194812415</v>
      </c>
      <c r="N3353" s="201">
        <v>430.00588357290076</v>
      </c>
      <c r="O3353" s="201">
        <v>41.094000000000001</v>
      </c>
      <c r="P3353" s="209">
        <v>41.094000000000001</v>
      </c>
      <c r="Q3353" s="209">
        <v>430.06324121653586</v>
      </c>
      <c r="R3353" s="209">
        <v>-149.93040715255304</v>
      </c>
      <c r="S3353" s="209">
        <v>565.65873336377126</v>
      </c>
      <c r="T3353" s="209">
        <v>565.75873336377128</v>
      </c>
      <c r="U3353" s="209"/>
      <c r="V3353" s="170">
        <v>497.18010349737142</v>
      </c>
    </row>
    <row r="3354" spans="1:22" x14ac:dyDescent="0.25">
      <c r="A3354">
        <v>0</v>
      </c>
      <c r="B3354" s="213"/>
      <c r="C3354" s="213"/>
      <c r="D3354" s="213"/>
      <c r="E3354" s="214"/>
      <c r="F3354" s="213" t="s">
        <v>619</v>
      </c>
      <c r="G3354" s="212"/>
      <c r="H3354" s="212"/>
      <c r="I3354" s="229" t="s">
        <v>2027</v>
      </c>
      <c r="J3354" s="228">
        <v>430.00367</v>
      </c>
      <c r="K3354" s="210">
        <v>430.00588357290076</v>
      </c>
      <c r="L3354" s="209">
        <v>0.23812900000000001</v>
      </c>
      <c r="M3354" s="201">
        <v>-150.02793908113028</v>
      </c>
      <c r="N3354" s="201">
        <v>430.13153380814174</v>
      </c>
      <c r="O3354" s="201">
        <v>41.094000000000001</v>
      </c>
      <c r="P3354" s="209">
        <v>41.094000000000001</v>
      </c>
      <c r="Q3354" s="209">
        <v>430.19982639974768</v>
      </c>
      <c r="R3354" s="209">
        <v>-150.12547100970752</v>
      </c>
      <c r="S3354" s="209">
        <v>565.87779786377121</v>
      </c>
      <c r="T3354" s="209">
        <v>565.99686236377124</v>
      </c>
      <c r="U3354" s="209" t="s">
        <v>1994</v>
      </c>
      <c r="V3354" s="170">
        <v>497.39916799737136</v>
      </c>
    </row>
    <row r="3355" spans="1:22" x14ac:dyDescent="0.25">
      <c r="A3355">
        <v>0</v>
      </c>
      <c r="B3355" s="213" t="s">
        <v>1949</v>
      </c>
      <c r="C3355" s="213" t="s">
        <v>2009</v>
      </c>
      <c r="D3355" s="213" t="s">
        <v>2004</v>
      </c>
      <c r="E3355" s="214">
        <v>5668</v>
      </c>
      <c r="F3355" s="213" t="s">
        <v>2026</v>
      </c>
      <c r="G3355" s="212" t="s">
        <v>2002</v>
      </c>
      <c r="H3355" s="212" t="s">
        <v>2025</v>
      </c>
      <c r="I3355" s="211" t="s">
        <v>2000</v>
      </c>
      <c r="J3355" s="209"/>
      <c r="K3355" s="210"/>
      <c r="L3355" s="209">
        <v>1.6502524409919381</v>
      </c>
      <c r="M3355" s="201"/>
      <c r="N3355" s="201"/>
      <c r="O3355" s="201"/>
      <c r="P3355" s="209">
        <v>41.094000000000001</v>
      </c>
      <c r="Q3355" s="215">
        <v>431.33656689410697</v>
      </c>
      <c r="R3355" s="215">
        <v>-151.31292562169637</v>
      </c>
      <c r="S3355" s="209">
        <v>566.82198858426727</v>
      </c>
      <c r="T3355" s="209">
        <v>567.64711480476319</v>
      </c>
      <c r="U3355" s="209"/>
      <c r="V3355" s="170">
        <v>498.34335871786743</v>
      </c>
    </row>
    <row r="3356" spans="1:22" x14ac:dyDescent="0.25">
      <c r="A3356">
        <v>0</v>
      </c>
      <c r="B3356" s="213" t="s">
        <v>1949</v>
      </c>
      <c r="C3356" s="213" t="s">
        <v>2009</v>
      </c>
      <c r="D3356" s="213" t="s">
        <v>1509</v>
      </c>
      <c r="E3356" s="214">
        <v>5679</v>
      </c>
      <c r="F3356" s="213" t="s">
        <v>1889</v>
      </c>
      <c r="G3356" s="212" t="s">
        <v>4302</v>
      </c>
      <c r="H3356" s="212" t="s">
        <v>4383</v>
      </c>
      <c r="I3356" s="211"/>
      <c r="J3356" s="218"/>
      <c r="K3356" s="210"/>
      <c r="L3356" s="209">
        <v>0.306896</v>
      </c>
      <c r="M3356" s="201">
        <v>-151.40633884545491</v>
      </c>
      <c r="N3356" s="201">
        <v>431.45830537746798</v>
      </c>
      <c r="O3356" s="201">
        <v>41.094000000000001</v>
      </c>
      <c r="P3356" s="209">
        <v>41.094000000000001</v>
      </c>
      <c r="Q3356" s="215">
        <v>431.58004386082899</v>
      </c>
      <c r="R3356" s="215">
        <v>-151.49975206921343</v>
      </c>
      <c r="S3356" s="209">
        <v>567.80056280476322</v>
      </c>
      <c r="T3356" s="209">
        <v>567.95401080476324</v>
      </c>
      <c r="U3356" s="209" t="s">
        <v>1994</v>
      </c>
      <c r="V3356" s="170">
        <v>499.32193293836337</v>
      </c>
    </row>
    <row r="3357" spans="1:22" x14ac:dyDescent="0.25">
      <c r="A3357">
        <v>0</v>
      </c>
      <c r="B3357" s="213" t="s">
        <v>1949</v>
      </c>
      <c r="C3357" s="213" t="s">
        <v>2009</v>
      </c>
      <c r="D3357" s="213" t="s">
        <v>111</v>
      </c>
      <c r="E3357" s="214">
        <v>5680</v>
      </c>
      <c r="F3357" s="213" t="s">
        <v>1691</v>
      </c>
      <c r="G3357" s="212" t="s">
        <v>4328</v>
      </c>
      <c r="H3357" s="212" t="s">
        <v>1951</v>
      </c>
      <c r="I3357" s="211">
        <v>100</v>
      </c>
      <c r="J3357" s="209"/>
      <c r="K3357" s="210"/>
      <c r="L3357" s="209">
        <v>7.4137999999999996E-2</v>
      </c>
      <c r="M3357" s="201">
        <v>-151.52231824662533</v>
      </c>
      <c r="N3357" s="201">
        <v>431.60945267580024</v>
      </c>
      <c r="O3357" s="201">
        <v>41.094000000000001</v>
      </c>
      <c r="P3357" s="209">
        <v>41.094000000000001</v>
      </c>
      <c r="Q3357" s="209">
        <v>431.63886149077149</v>
      </c>
      <c r="R3357" s="209">
        <v>-151.54488442403726</v>
      </c>
      <c r="S3357" s="209">
        <v>567.99107980476322</v>
      </c>
      <c r="T3357" s="209">
        <v>568.02814880476319</v>
      </c>
      <c r="U3357" s="215"/>
      <c r="V3357" s="170">
        <v>499.51244993836337</v>
      </c>
    </row>
    <row r="3358" spans="1:22" x14ac:dyDescent="0.25">
      <c r="A3358">
        <v>0</v>
      </c>
      <c r="B3358" s="213"/>
      <c r="C3358" s="213"/>
      <c r="D3358" s="213"/>
      <c r="E3358" s="214"/>
      <c r="F3358" s="213"/>
      <c r="G3358" s="212"/>
      <c r="H3358" s="212"/>
      <c r="I3358" s="211"/>
      <c r="J3358" s="209"/>
      <c r="K3358" s="210"/>
      <c r="L3358" s="209">
        <v>0.23296800000000001</v>
      </c>
      <c r="M3358" s="201">
        <v>-151.61579539033391</v>
      </c>
      <c r="N3358" s="201">
        <v>431.73127446126193</v>
      </c>
      <c r="O3358" s="201">
        <v>41.094000000000001</v>
      </c>
      <c r="P3358" s="209">
        <v>41.094000000000001</v>
      </c>
      <c r="Q3358" s="209">
        <v>431.82368743175243</v>
      </c>
      <c r="R3358" s="209">
        <v>-151.68670635663057</v>
      </c>
      <c r="S3358" s="209">
        <v>568.14463280476321</v>
      </c>
      <c r="T3358" s="209">
        <v>568.26111680476322</v>
      </c>
      <c r="U3358" s="215"/>
      <c r="V3358" s="170">
        <v>499.66600293836336</v>
      </c>
    </row>
    <row r="3359" spans="1:22" x14ac:dyDescent="0.25">
      <c r="A3359">
        <v>0</v>
      </c>
      <c r="B3359" s="213" t="s">
        <v>1949</v>
      </c>
      <c r="C3359" s="213" t="s">
        <v>2009</v>
      </c>
      <c r="D3359" s="213" t="s">
        <v>1973</v>
      </c>
      <c r="E3359" s="214">
        <v>5683</v>
      </c>
      <c r="F3359" s="213" t="s">
        <v>2023</v>
      </c>
      <c r="G3359" s="212" t="s">
        <v>4272</v>
      </c>
      <c r="H3359" s="212" t="s">
        <v>4395</v>
      </c>
      <c r="I3359" s="211"/>
      <c r="J3359" s="209"/>
      <c r="K3359" s="210"/>
      <c r="L3359" s="209">
        <v>0</v>
      </c>
      <c r="M3359" s="201">
        <v>-151.68670635663057</v>
      </c>
      <c r="N3359" s="201">
        <v>431.82368743175243</v>
      </c>
      <c r="O3359" s="201">
        <v>41.094000000000001</v>
      </c>
      <c r="P3359" s="209">
        <v>41.094000000000001</v>
      </c>
      <c r="Q3359" s="209">
        <v>431.82368743175243</v>
      </c>
      <c r="R3359" s="209">
        <v>-151.68670635663057</v>
      </c>
      <c r="S3359" s="209">
        <v>568.26111680476322</v>
      </c>
      <c r="T3359" s="209">
        <v>568.26111680476322</v>
      </c>
      <c r="U3359" s="209"/>
      <c r="V3359" s="170">
        <v>499.78248693836338</v>
      </c>
    </row>
    <row r="3360" spans="1:22" x14ac:dyDescent="0.25">
      <c r="A3360">
        <v>0</v>
      </c>
      <c r="B3360" s="213" t="s">
        <v>1949</v>
      </c>
      <c r="C3360" s="213" t="s">
        <v>2009</v>
      </c>
      <c r="D3360" s="213" t="s">
        <v>1990</v>
      </c>
      <c r="E3360" s="214">
        <v>5683</v>
      </c>
      <c r="F3360" s="213" t="s">
        <v>2019</v>
      </c>
      <c r="G3360" s="212" t="s">
        <v>2018</v>
      </c>
      <c r="H3360" s="212" t="s">
        <v>2017</v>
      </c>
      <c r="I3360" s="211"/>
      <c r="J3360" s="218"/>
      <c r="K3360" s="210"/>
      <c r="L3360" s="209">
        <v>0</v>
      </c>
      <c r="M3360" s="201">
        <v>-151.68670635663057</v>
      </c>
      <c r="N3360" s="201">
        <v>431.82368743175243</v>
      </c>
      <c r="O3360" s="201">
        <v>41.094000000000001</v>
      </c>
      <c r="P3360" s="209">
        <v>41.094000000000001</v>
      </c>
      <c r="Q3360" s="209">
        <v>431.82368743175243</v>
      </c>
      <c r="R3360" s="209">
        <v>-151.68670635663057</v>
      </c>
      <c r="S3360" s="209">
        <v>568.26111680476322</v>
      </c>
      <c r="T3360" s="209">
        <v>568.26111680476322</v>
      </c>
      <c r="U3360" s="209"/>
      <c r="V3360" s="170">
        <v>499.78248693836338</v>
      </c>
    </row>
    <row r="3361" spans="1:22" x14ac:dyDescent="0.25">
      <c r="A3361">
        <v>0</v>
      </c>
      <c r="B3361" s="213"/>
      <c r="C3361" s="213"/>
      <c r="D3361" s="213"/>
      <c r="E3361" s="214"/>
      <c r="F3361" s="213"/>
      <c r="G3361" s="212"/>
      <c r="H3361" s="212"/>
      <c r="I3361" s="211"/>
      <c r="J3361" s="209"/>
      <c r="K3361" s="210"/>
      <c r="L3361" s="209">
        <v>0.33599799999999991</v>
      </c>
      <c r="M3361" s="201">
        <v>-151.78897766794262</v>
      </c>
      <c r="N3361" s="201">
        <v>431.95696999956806</v>
      </c>
      <c r="O3361" s="201">
        <v>41.094000000000001</v>
      </c>
      <c r="P3361" s="209">
        <v>41.094000000000001</v>
      </c>
      <c r="Q3361" s="209">
        <v>432.09025256738363</v>
      </c>
      <c r="R3361" s="209">
        <v>-151.89124897925464</v>
      </c>
      <c r="S3361" s="209">
        <v>568.42911580476323</v>
      </c>
      <c r="T3361" s="209">
        <v>568.59711480476324</v>
      </c>
      <c r="U3361" s="209" t="s">
        <v>1994</v>
      </c>
      <c r="V3361" s="170">
        <v>499.95048593836339</v>
      </c>
    </row>
    <row r="3362" spans="1:22" x14ac:dyDescent="0.25">
      <c r="A3362">
        <v>0</v>
      </c>
      <c r="B3362" s="213" t="s">
        <v>1949</v>
      </c>
      <c r="C3362" s="213" t="s">
        <v>2009</v>
      </c>
      <c r="D3362" s="213" t="s">
        <v>1956</v>
      </c>
      <c r="E3362" s="214">
        <v>5688</v>
      </c>
      <c r="F3362" s="213" t="s">
        <v>2016</v>
      </c>
      <c r="G3362" s="212" t="s">
        <v>2011</v>
      </c>
      <c r="H3362" s="212" t="s">
        <v>2015</v>
      </c>
      <c r="I3362" s="211">
        <v>100</v>
      </c>
      <c r="J3362" s="209"/>
      <c r="K3362" s="210"/>
      <c r="L3362" s="209">
        <v>0.4</v>
      </c>
      <c r="M3362" s="201">
        <v>-152.0130012650564</v>
      </c>
      <c r="N3362" s="201">
        <v>432.24892323544191</v>
      </c>
      <c r="O3362" s="201">
        <v>41.094000000000001</v>
      </c>
      <c r="P3362" s="209">
        <v>41.094000000000001</v>
      </c>
      <c r="Q3362" s="209">
        <v>432.40759390350013</v>
      </c>
      <c r="R3362" s="209">
        <v>-152.13475355085814</v>
      </c>
      <c r="S3362" s="209">
        <v>568.79711480476317</v>
      </c>
      <c r="T3362" s="209">
        <v>568.99711480476321</v>
      </c>
      <c r="U3362" s="209"/>
      <c r="V3362" s="170">
        <v>500.31848493836333</v>
      </c>
    </row>
    <row r="3363" spans="1:22" x14ac:dyDescent="0.25">
      <c r="A3363">
        <v>0</v>
      </c>
      <c r="B3363" s="213"/>
      <c r="C3363" s="213"/>
      <c r="D3363" s="213"/>
      <c r="E3363" s="214"/>
      <c r="F3363" s="213" t="s">
        <v>619</v>
      </c>
      <c r="G3363" s="212"/>
      <c r="H3363" s="212"/>
      <c r="I3363" s="211"/>
      <c r="J3363" s="209"/>
      <c r="K3363" s="210"/>
      <c r="L3363" s="209">
        <v>0.2</v>
      </c>
      <c r="M3363" s="201">
        <v>-152.195629693759</v>
      </c>
      <c r="N3363" s="201">
        <v>432.48692923752924</v>
      </c>
      <c r="O3363" s="201">
        <v>41.094000000000001</v>
      </c>
      <c r="P3363" s="209">
        <v>41.094000000000001</v>
      </c>
      <c r="Q3363" s="209">
        <v>432.56626457155835</v>
      </c>
      <c r="R3363" s="209">
        <v>-152.25650583665987</v>
      </c>
      <c r="S3363" s="209">
        <v>569.09711480476324</v>
      </c>
      <c r="T3363" s="209">
        <v>569.19711480476326</v>
      </c>
      <c r="U3363" s="209"/>
      <c r="V3363" s="170">
        <v>500.61848493836339</v>
      </c>
    </row>
    <row r="3364" spans="1:22" x14ac:dyDescent="0.25">
      <c r="A3364">
        <v>0</v>
      </c>
      <c r="B3364" s="213" t="s">
        <v>1949</v>
      </c>
      <c r="C3364" s="213" t="s">
        <v>2009</v>
      </c>
      <c r="D3364" s="213" t="s">
        <v>1961</v>
      </c>
      <c r="E3364" s="214">
        <v>5693</v>
      </c>
      <c r="F3364" s="213" t="s">
        <v>2014</v>
      </c>
      <c r="G3364" s="212" t="s">
        <v>2013</v>
      </c>
      <c r="H3364" s="212" t="s">
        <v>1958</v>
      </c>
      <c r="I3364" s="211">
        <v>100</v>
      </c>
      <c r="J3364" s="209"/>
      <c r="K3364" s="210"/>
      <c r="L3364" s="209">
        <v>0.2</v>
      </c>
      <c r="M3364" s="201">
        <v>-152.31738197956074</v>
      </c>
      <c r="N3364" s="201">
        <v>432.64559990558746</v>
      </c>
      <c r="O3364" s="201">
        <v>41.094000000000001</v>
      </c>
      <c r="P3364" s="209">
        <v>41.094000000000001</v>
      </c>
      <c r="Q3364" s="209">
        <v>432.72493523961657</v>
      </c>
      <c r="R3364" s="209">
        <v>-152.3782581224616</v>
      </c>
      <c r="S3364" s="209">
        <v>569.29711480476328</v>
      </c>
      <c r="T3364" s="209">
        <v>569.39711480476331</v>
      </c>
      <c r="U3364" s="209"/>
      <c r="V3364" s="170">
        <v>500.81848493836344</v>
      </c>
    </row>
    <row r="3365" spans="1:22" x14ac:dyDescent="0.25">
      <c r="A3365">
        <v>0</v>
      </c>
      <c r="B3365" s="213"/>
      <c r="C3365" s="213"/>
      <c r="D3365" s="213"/>
      <c r="E3365" s="214"/>
      <c r="F3365" s="213"/>
      <c r="G3365" s="212"/>
      <c r="H3365" s="212"/>
      <c r="I3365" s="211"/>
      <c r="J3365" s="209"/>
      <c r="K3365" s="210"/>
      <c r="L3365" s="209">
        <v>0.2</v>
      </c>
      <c r="M3365" s="201">
        <v>-152.43913426536247</v>
      </c>
      <c r="N3365" s="201">
        <v>432.80427057364568</v>
      </c>
      <c r="O3365" s="201">
        <v>41.094000000000001</v>
      </c>
      <c r="P3365" s="209">
        <v>41.094000000000001</v>
      </c>
      <c r="Q3365" s="209">
        <v>432.88360590767479</v>
      </c>
      <c r="R3365" s="209">
        <v>-152.50001040826334</v>
      </c>
      <c r="S3365" s="209">
        <v>569.49711480476333</v>
      </c>
      <c r="T3365" s="209">
        <v>569.59711480476335</v>
      </c>
      <c r="U3365" s="209"/>
      <c r="V3365" s="170">
        <v>501.01848493836349</v>
      </c>
    </row>
    <row r="3366" spans="1:22" x14ac:dyDescent="0.25">
      <c r="A3366">
        <v>0</v>
      </c>
      <c r="B3366" s="213" t="s">
        <v>1949</v>
      </c>
      <c r="C3366" s="213" t="s">
        <v>2009</v>
      </c>
      <c r="D3366" s="213" t="s">
        <v>1947</v>
      </c>
      <c r="E3366" s="214">
        <v>5698</v>
      </c>
      <c r="F3366" s="213" t="s">
        <v>2012</v>
      </c>
      <c r="G3366" s="212" t="s">
        <v>2011</v>
      </c>
      <c r="H3366" s="212" t="s">
        <v>2010</v>
      </c>
      <c r="I3366" s="211">
        <v>100</v>
      </c>
      <c r="J3366" s="209"/>
      <c r="K3366" s="210"/>
      <c r="L3366" s="209">
        <v>0.4</v>
      </c>
      <c r="M3366" s="201">
        <v>-152.62176269406507</v>
      </c>
      <c r="N3366" s="201">
        <v>433.04227657573301</v>
      </c>
      <c r="O3366" s="201">
        <v>41.094000000000001</v>
      </c>
      <c r="P3366" s="209">
        <v>41.094000000000001</v>
      </c>
      <c r="Q3366" s="209">
        <v>433.20094724379129</v>
      </c>
      <c r="R3366" s="209">
        <v>-152.74351497986683</v>
      </c>
      <c r="S3366" s="209">
        <v>569.79711480476328</v>
      </c>
      <c r="T3366" s="209">
        <v>569.99711480476333</v>
      </c>
      <c r="U3366" s="209"/>
      <c r="V3366" s="170">
        <v>501.31848493836344</v>
      </c>
    </row>
    <row r="3367" spans="1:22" x14ac:dyDescent="0.25">
      <c r="A3367">
        <v>0</v>
      </c>
      <c r="B3367" s="213"/>
      <c r="C3367" s="213"/>
      <c r="D3367" s="213"/>
      <c r="E3367" s="214"/>
      <c r="F3367" s="213"/>
      <c r="G3367" s="212"/>
      <c r="H3367" s="212"/>
      <c r="I3367" s="211"/>
      <c r="J3367" s="209"/>
      <c r="K3367" s="210"/>
      <c r="L3367" s="209">
        <v>0.2</v>
      </c>
      <c r="M3367" s="201">
        <v>-152.8043911227677</v>
      </c>
      <c r="N3367" s="201">
        <v>433.2802825778204</v>
      </c>
      <c r="O3367" s="201">
        <v>41.094000000000001</v>
      </c>
      <c r="P3367" s="209">
        <v>41.094000000000001</v>
      </c>
      <c r="Q3367" s="209">
        <v>433.35961791184951</v>
      </c>
      <c r="R3367" s="209">
        <v>-152.86526726566856</v>
      </c>
      <c r="S3367" s="209">
        <v>570.09711480476335</v>
      </c>
      <c r="T3367" s="209">
        <v>570.19711480476337</v>
      </c>
      <c r="U3367" s="209"/>
      <c r="V3367" s="170">
        <v>501.61848493836351</v>
      </c>
    </row>
    <row r="3368" spans="1:22" x14ac:dyDescent="0.25">
      <c r="A3368">
        <v>0</v>
      </c>
      <c r="B3368" s="213" t="s">
        <v>1949</v>
      </c>
      <c r="C3368" s="213" t="s">
        <v>2009</v>
      </c>
      <c r="D3368" s="213" t="s">
        <v>2008</v>
      </c>
      <c r="E3368" s="214">
        <v>5703</v>
      </c>
      <c r="F3368" s="213" t="s">
        <v>2007</v>
      </c>
      <c r="G3368" s="212" t="s">
        <v>2006</v>
      </c>
      <c r="H3368" s="212" t="s">
        <v>2005</v>
      </c>
      <c r="I3368" s="211">
        <v>100</v>
      </c>
      <c r="J3368" s="209"/>
      <c r="K3368" s="210"/>
      <c r="L3368" s="209">
        <v>0.2</v>
      </c>
      <c r="M3368" s="201">
        <v>-152.92614340856943</v>
      </c>
      <c r="N3368" s="201">
        <v>433.43895324587862</v>
      </c>
      <c r="O3368" s="201">
        <v>41.094000000000001</v>
      </c>
      <c r="P3368" s="209">
        <v>41.094000000000001</v>
      </c>
      <c r="Q3368" s="209">
        <v>433.51828857990773</v>
      </c>
      <c r="R3368" s="209">
        <v>-152.9870195514703</v>
      </c>
      <c r="S3368" s="209">
        <v>570.2971148047634</v>
      </c>
      <c r="T3368" s="209">
        <v>570.39711480476342</v>
      </c>
      <c r="U3368" s="209"/>
      <c r="V3368" s="170">
        <v>501.81848493836355</v>
      </c>
    </row>
    <row r="3369" spans="1:22" x14ac:dyDescent="0.25">
      <c r="A3369">
        <v>0</v>
      </c>
      <c r="B3369" s="213" t="s">
        <v>1949</v>
      </c>
      <c r="C3369" s="213" t="s">
        <v>2009</v>
      </c>
      <c r="D3369" s="213" t="s">
        <v>1509</v>
      </c>
      <c r="E3369" s="214">
        <v>5711</v>
      </c>
      <c r="F3369" s="213" t="s">
        <v>1890</v>
      </c>
      <c r="G3369" s="212" t="s">
        <v>4302</v>
      </c>
      <c r="H3369" s="212" t="s">
        <v>4383</v>
      </c>
      <c r="I3369" s="211"/>
      <c r="J3369" s="209"/>
      <c r="K3369" s="210"/>
      <c r="L3369" s="209">
        <v>1.8975739999999999</v>
      </c>
      <c r="M3369" s="201">
        <v>-153.56460448141519</v>
      </c>
      <c r="N3369" s="201">
        <v>434.27101191558262</v>
      </c>
      <c r="O3369" s="201">
        <v>41.094000000000001</v>
      </c>
      <c r="P3369" s="209">
        <v>41.094000000000001</v>
      </c>
      <c r="Q3369" s="209">
        <v>435.02373525125751</v>
      </c>
      <c r="R3369" s="209">
        <v>-154.14218941136008</v>
      </c>
      <c r="S3369" s="209">
        <v>571.34590180476334</v>
      </c>
      <c r="T3369" s="209">
        <v>572.29468880476338</v>
      </c>
      <c r="U3369" s="209"/>
      <c r="V3369" s="170">
        <v>502.8672719383635</v>
      </c>
    </row>
    <row r="3370" spans="1:22" x14ac:dyDescent="0.25">
      <c r="A3370">
        <v>0</v>
      </c>
      <c r="B3370" s="213" t="s">
        <v>1949</v>
      </c>
      <c r="C3370" s="213" t="s">
        <v>2009</v>
      </c>
      <c r="D3370" s="213" t="s">
        <v>2004</v>
      </c>
      <c r="E3370" s="214">
        <v>5731</v>
      </c>
      <c r="F3370" s="213" t="s">
        <v>2003</v>
      </c>
      <c r="G3370" s="212" t="s">
        <v>2002</v>
      </c>
      <c r="H3370" s="212" t="s">
        <v>2001</v>
      </c>
      <c r="I3370" s="211" t="s">
        <v>2000</v>
      </c>
      <c r="J3370" s="209"/>
      <c r="K3370" s="210"/>
      <c r="L3370" s="209">
        <v>1.6502524409919381</v>
      </c>
      <c r="M3370" s="201"/>
      <c r="N3370" s="201"/>
      <c r="O3370" s="201"/>
      <c r="P3370" s="209">
        <v>41.094000000000001</v>
      </c>
      <c r="Q3370" s="215">
        <v>436.46493841780301</v>
      </c>
      <c r="R3370" s="215">
        <v>-154.93286054387281</v>
      </c>
      <c r="S3370" s="209">
        <v>573.11981502525941</v>
      </c>
      <c r="T3370" s="209">
        <v>573.94494124575533</v>
      </c>
      <c r="U3370" s="209"/>
      <c r="V3370" s="170">
        <v>504.64118515885957</v>
      </c>
    </row>
    <row r="3371" spans="1:22" x14ac:dyDescent="0.25">
      <c r="A3371">
        <v>0</v>
      </c>
      <c r="B3371" s="213"/>
      <c r="C3371" s="213"/>
      <c r="D3371" s="213"/>
      <c r="E3371" s="214"/>
      <c r="F3371" s="213"/>
      <c r="G3371" s="212"/>
      <c r="H3371" s="212"/>
      <c r="I3371" s="211"/>
      <c r="J3371" s="209"/>
      <c r="K3371" s="210"/>
      <c r="L3371" s="209">
        <v>0</v>
      </c>
      <c r="M3371" s="201">
        <v>-154.93286054387281</v>
      </c>
      <c r="N3371" s="201">
        <v>436.46493841780301</v>
      </c>
      <c r="O3371" s="201">
        <v>41.094000000000001</v>
      </c>
      <c r="P3371" s="209">
        <v>41.094000000000001</v>
      </c>
      <c r="Q3371" s="215">
        <v>436.46493841780301</v>
      </c>
      <c r="R3371" s="215">
        <v>-154.93286054387281</v>
      </c>
      <c r="S3371" s="209">
        <v>573.94494124575533</v>
      </c>
      <c r="T3371" s="209">
        <v>573.94494124575533</v>
      </c>
      <c r="U3371" s="209"/>
      <c r="V3371" s="170">
        <v>505.46631137935549</v>
      </c>
    </row>
    <row r="3372" spans="1:22" x14ac:dyDescent="0.25">
      <c r="A3372">
        <v>0</v>
      </c>
      <c r="B3372" s="213" t="s">
        <v>1949</v>
      </c>
      <c r="C3372" s="213" t="s">
        <v>1948</v>
      </c>
      <c r="D3372" s="213" t="s">
        <v>1509</v>
      </c>
      <c r="E3372" s="214">
        <v>5740</v>
      </c>
      <c r="F3372" s="213" t="s">
        <v>1891</v>
      </c>
      <c r="G3372" s="212" t="s">
        <v>4302</v>
      </c>
      <c r="H3372" s="212" t="s">
        <v>4383</v>
      </c>
      <c r="I3372" s="211"/>
      <c r="J3372" s="209"/>
      <c r="K3372" s="210"/>
      <c r="L3372" s="209">
        <v>0.15235099999999999</v>
      </c>
      <c r="M3372" s="201">
        <v>-154.95891409930073</v>
      </c>
      <c r="N3372" s="201">
        <v>436.53651997303768</v>
      </c>
      <c r="O3372" s="201">
        <v>41.094000000000001</v>
      </c>
      <c r="P3372" s="209">
        <v>41.094000000000001</v>
      </c>
      <c r="Q3372" s="209">
        <v>436.60810152827236</v>
      </c>
      <c r="R3372" s="209">
        <v>-154.98496765472862</v>
      </c>
      <c r="S3372" s="209">
        <v>574.02111674575531</v>
      </c>
      <c r="T3372" s="209">
        <v>574.09729224575528</v>
      </c>
      <c r="U3372" s="209" t="s">
        <v>1994</v>
      </c>
      <c r="V3372" s="170">
        <v>505.54248687935547</v>
      </c>
    </row>
    <row r="3373" spans="1:22" x14ac:dyDescent="0.25">
      <c r="A3373">
        <v>0</v>
      </c>
      <c r="B3373" s="213"/>
      <c r="C3373" s="213"/>
      <c r="D3373" s="213"/>
      <c r="E3373" s="214"/>
      <c r="F3373" s="213" t="s">
        <v>619</v>
      </c>
      <c r="G3373" s="212"/>
      <c r="H3373" s="212" t="s">
        <v>1962</v>
      </c>
      <c r="I3373" s="211"/>
      <c r="J3373" s="218"/>
      <c r="K3373" s="210"/>
      <c r="L3373" s="209">
        <v>0.103502</v>
      </c>
      <c r="M3373" s="201">
        <v>-155.00266753916588</v>
      </c>
      <c r="N3373" s="201">
        <v>436.65673156109062</v>
      </c>
      <c r="O3373" s="201">
        <v>41.094000000000001</v>
      </c>
      <c r="P3373" s="209">
        <v>41.094000000000001</v>
      </c>
      <c r="Q3373" s="209">
        <v>436.70536159390895</v>
      </c>
      <c r="R3373" s="209">
        <v>-155.02036742360312</v>
      </c>
      <c r="S3373" s="209">
        <v>574.14904324575537</v>
      </c>
      <c r="T3373" s="209">
        <v>574.20079424575533</v>
      </c>
      <c r="U3373" s="209"/>
      <c r="V3373" s="170">
        <v>505.67041337935552</v>
      </c>
    </row>
    <row r="3374" spans="1:22" x14ac:dyDescent="0.25">
      <c r="A3374">
        <v>0</v>
      </c>
      <c r="B3374" s="213" t="s">
        <v>1949</v>
      </c>
      <c r="C3374" s="213" t="s">
        <v>1948</v>
      </c>
      <c r="D3374" s="213" t="s">
        <v>111</v>
      </c>
      <c r="E3374" s="214">
        <v>5742</v>
      </c>
      <c r="F3374" s="213" t="s">
        <v>1692</v>
      </c>
      <c r="G3374" s="212" t="s">
        <v>4288</v>
      </c>
      <c r="H3374" s="212" t="s">
        <v>1951</v>
      </c>
      <c r="I3374" s="211">
        <v>47.5</v>
      </c>
      <c r="J3374" s="209"/>
      <c r="K3374" s="210"/>
      <c r="L3374" s="209">
        <v>0</v>
      </c>
      <c r="M3374" s="201">
        <v>-155.02036742360312</v>
      </c>
      <c r="N3374" s="201">
        <v>436.70536159390895</v>
      </c>
      <c r="O3374" s="201">
        <v>41.094000000000001</v>
      </c>
      <c r="P3374" s="209">
        <v>41.094000000000001</v>
      </c>
      <c r="Q3374" s="209">
        <v>436.70536159390895</v>
      </c>
      <c r="R3374" s="209">
        <v>-155.02036742360312</v>
      </c>
      <c r="S3374" s="209">
        <v>574.20079424575533</v>
      </c>
      <c r="T3374" s="209">
        <v>574.20079424575533</v>
      </c>
      <c r="U3374" s="209"/>
      <c r="V3374" s="170">
        <v>505.72216437935549</v>
      </c>
    </row>
    <row r="3375" spans="1:22" x14ac:dyDescent="0.25">
      <c r="A3375">
        <v>0</v>
      </c>
      <c r="B3375" s="213"/>
      <c r="C3375" s="213"/>
      <c r="D3375" s="213"/>
      <c r="E3375" s="214"/>
      <c r="F3375" s="213" t="s">
        <v>619</v>
      </c>
      <c r="G3375" s="212"/>
      <c r="H3375" s="212" t="s">
        <v>1969</v>
      </c>
      <c r="I3375" s="211"/>
      <c r="J3375" s="209"/>
      <c r="K3375" s="210"/>
      <c r="L3375" s="209">
        <v>0.14528199999999999</v>
      </c>
      <c r="M3375" s="201">
        <v>-155.04521210883445</v>
      </c>
      <c r="N3375" s="201">
        <v>436.77362180557543</v>
      </c>
      <c r="O3375" s="201">
        <v>41.094000000000001</v>
      </c>
      <c r="P3375" s="209">
        <v>41.094000000000001</v>
      </c>
      <c r="Q3375" s="209">
        <v>436.84188201724197</v>
      </c>
      <c r="R3375" s="209">
        <v>-155.07005679406575</v>
      </c>
      <c r="S3375" s="209">
        <v>574.27343524575531</v>
      </c>
      <c r="T3375" s="209">
        <v>574.34607624575528</v>
      </c>
      <c r="U3375" s="209"/>
      <c r="V3375" s="170">
        <v>505.79480537935547</v>
      </c>
    </row>
    <row r="3376" spans="1:22" x14ac:dyDescent="0.25">
      <c r="A3376">
        <v>0</v>
      </c>
      <c r="B3376" s="213" t="s">
        <v>1949</v>
      </c>
      <c r="C3376" s="213" t="s">
        <v>1948</v>
      </c>
      <c r="D3376" s="213" t="s">
        <v>1973</v>
      </c>
      <c r="E3376" s="214">
        <v>5743</v>
      </c>
      <c r="F3376" s="213" t="s">
        <v>1999</v>
      </c>
      <c r="G3376" s="212" t="s">
        <v>4272</v>
      </c>
      <c r="H3376" s="212" t="s">
        <v>4273</v>
      </c>
      <c r="I3376" s="211">
        <v>50</v>
      </c>
      <c r="J3376" s="218"/>
      <c r="K3376" s="210"/>
      <c r="L3376" s="209">
        <v>0</v>
      </c>
      <c r="M3376" s="201">
        <v>-155.07005679406575</v>
      </c>
      <c r="N3376" s="201">
        <v>436.84188201724197</v>
      </c>
      <c r="O3376" s="201">
        <v>41.094000000000001</v>
      </c>
      <c r="P3376" s="209">
        <v>41.094000000000001</v>
      </c>
      <c r="Q3376" s="209">
        <v>436.84188201724197</v>
      </c>
      <c r="R3376" s="209">
        <v>-155.07005679406575</v>
      </c>
      <c r="S3376" s="209">
        <v>574.34607624575528</v>
      </c>
      <c r="T3376" s="209">
        <v>574.34607624575528</v>
      </c>
      <c r="U3376" s="209"/>
      <c r="V3376" s="170">
        <v>505.86744637935544</v>
      </c>
    </row>
    <row r="3377" spans="1:22" x14ac:dyDescent="0.25">
      <c r="A3377">
        <v>0</v>
      </c>
      <c r="B3377" s="213"/>
      <c r="C3377" s="213"/>
      <c r="D3377" s="213"/>
      <c r="E3377" s="214"/>
      <c r="F3377" s="213" t="s">
        <v>619</v>
      </c>
      <c r="G3377" s="212"/>
      <c r="H3377" s="212" t="s">
        <v>1969</v>
      </c>
      <c r="I3377" s="211"/>
      <c r="J3377" s="209"/>
      <c r="K3377" s="210"/>
      <c r="L3377" s="209">
        <v>0</v>
      </c>
      <c r="M3377" s="201">
        <v>-155.07005679406575</v>
      </c>
      <c r="N3377" s="201">
        <v>436.84188201724197</v>
      </c>
      <c r="O3377" s="201">
        <v>41.094000000000001</v>
      </c>
      <c r="P3377" s="209">
        <v>41.094000000000001</v>
      </c>
      <c r="Q3377" s="209">
        <v>436.84188201724197</v>
      </c>
      <c r="R3377" s="209">
        <v>-155.07005679406575</v>
      </c>
      <c r="S3377" s="209">
        <v>574.34607624575528</v>
      </c>
      <c r="T3377" s="209">
        <v>574.34607624575528</v>
      </c>
      <c r="U3377" s="209"/>
      <c r="V3377" s="170">
        <v>505.86744637935544</v>
      </c>
    </row>
    <row r="3378" spans="1:22" x14ac:dyDescent="0.25">
      <c r="A3378">
        <v>0</v>
      </c>
      <c r="B3378" s="213" t="s">
        <v>1949</v>
      </c>
      <c r="C3378" s="213" t="s">
        <v>1948</v>
      </c>
      <c r="D3378" s="213" t="s">
        <v>1990</v>
      </c>
      <c r="E3378" s="214">
        <v>5743</v>
      </c>
      <c r="F3378" s="213" t="s">
        <v>1998</v>
      </c>
      <c r="G3378" s="212" t="s">
        <v>1988</v>
      </c>
      <c r="H3378" s="212" t="s">
        <v>1987</v>
      </c>
      <c r="I3378" s="211"/>
      <c r="J3378" s="218"/>
      <c r="K3378" s="210"/>
      <c r="L3378" s="209">
        <v>0</v>
      </c>
      <c r="M3378" s="201">
        <v>-155.07005679406575</v>
      </c>
      <c r="N3378" s="201">
        <v>436.84188201724197</v>
      </c>
      <c r="O3378" s="201">
        <v>41.094000000000001</v>
      </c>
      <c r="P3378" s="209">
        <v>41.094000000000001</v>
      </c>
      <c r="Q3378" s="209">
        <v>436.84188201724197</v>
      </c>
      <c r="R3378" s="209">
        <v>-155.07005679406575</v>
      </c>
      <c r="S3378" s="209">
        <v>574.34607624575528</v>
      </c>
      <c r="T3378" s="209">
        <v>574.34607624575528</v>
      </c>
      <c r="U3378" s="209"/>
      <c r="V3378" s="170">
        <v>505.86744637935544</v>
      </c>
    </row>
    <row r="3379" spans="1:22" x14ac:dyDescent="0.25">
      <c r="A3379">
        <v>0</v>
      </c>
      <c r="B3379" s="213"/>
      <c r="C3379" s="213"/>
      <c r="D3379" s="213"/>
      <c r="E3379" s="214"/>
      <c r="F3379" s="213" t="s">
        <v>619</v>
      </c>
      <c r="G3379" s="212"/>
      <c r="H3379" s="212" t="s">
        <v>1962</v>
      </c>
      <c r="I3379" s="211"/>
      <c r="J3379" s="209">
        <v>219.88284999999999</v>
      </c>
      <c r="K3379" s="210">
        <v>-155.17241145225807</v>
      </c>
      <c r="L3379" s="209">
        <v>0.13121600000000003</v>
      </c>
      <c r="M3379" s="201">
        <v>-155.09249605162904</v>
      </c>
      <c r="N3379" s="201">
        <v>436.9035333707065</v>
      </c>
      <c r="O3379" s="201">
        <v>41.094000000000001</v>
      </c>
      <c r="P3379" s="209">
        <v>41.094000000000001</v>
      </c>
      <c r="Q3379" s="209">
        <v>436.96518472417102</v>
      </c>
      <c r="R3379" s="209">
        <v>-155.11493530919236</v>
      </c>
      <c r="S3379" s="209">
        <v>574.41168424575528</v>
      </c>
      <c r="T3379" s="209">
        <v>574.47729224575528</v>
      </c>
      <c r="U3379" s="209"/>
      <c r="V3379" s="170">
        <v>505.93305437935544</v>
      </c>
    </row>
    <row r="3380" spans="1:22" x14ac:dyDescent="0.25">
      <c r="A3380">
        <v>0</v>
      </c>
      <c r="B3380" s="213"/>
      <c r="C3380" s="213"/>
      <c r="D3380" s="213"/>
      <c r="E3380" s="214"/>
      <c r="F3380" s="213" t="s">
        <v>619</v>
      </c>
      <c r="G3380" s="212"/>
      <c r="H3380" s="212"/>
      <c r="I3380" s="220" t="s">
        <v>1997</v>
      </c>
      <c r="J3380" s="211">
        <v>437.12309900000002</v>
      </c>
      <c r="K3380" s="210">
        <v>437.12309912940145</v>
      </c>
      <c r="L3380" s="209">
        <v>6.8048999999999998E-2</v>
      </c>
      <c r="M3380" s="201">
        <v>-155.12657237355893</v>
      </c>
      <c r="N3380" s="201">
        <v>436.99715729574694</v>
      </c>
      <c r="O3380" s="201">
        <v>41.094000000000001</v>
      </c>
      <c r="P3380" s="209">
        <v>41.094000000000001</v>
      </c>
      <c r="Q3380" s="209">
        <v>437.02912986732287</v>
      </c>
      <c r="R3380" s="209">
        <v>-155.13820943792552</v>
      </c>
      <c r="S3380" s="209">
        <v>574.51131674575527</v>
      </c>
      <c r="T3380" s="209">
        <v>574.54534124575525</v>
      </c>
      <c r="U3380" s="209" t="s">
        <v>1994</v>
      </c>
      <c r="V3380" s="170">
        <v>506.03268687935542</v>
      </c>
    </row>
    <row r="3381" spans="1:22" x14ac:dyDescent="0.25">
      <c r="A3381">
        <v>0</v>
      </c>
      <c r="B3381" s="213" t="s">
        <v>1949</v>
      </c>
      <c r="C3381" s="213" t="s">
        <v>1948</v>
      </c>
      <c r="D3381" s="213" t="s">
        <v>1961</v>
      </c>
      <c r="E3381" s="214">
        <v>5746</v>
      </c>
      <c r="F3381" s="213" t="s">
        <v>1996</v>
      </c>
      <c r="G3381" s="212" t="s">
        <v>1984</v>
      </c>
      <c r="H3381" s="212" t="s">
        <v>1958</v>
      </c>
      <c r="I3381" s="211">
        <v>50</v>
      </c>
      <c r="J3381" s="218">
        <v>0</v>
      </c>
      <c r="K3381" s="210"/>
      <c r="L3381" s="209">
        <v>0.2</v>
      </c>
      <c r="M3381" s="201">
        <v>-155.17241145225807</v>
      </c>
      <c r="N3381" s="201">
        <v>437.12309912940145</v>
      </c>
      <c r="O3381" s="201">
        <v>41.094000000000001</v>
      </c>
      <c r="P3381" s="209">
        <v>41.094000000000001</v>
      </c>
      <c r="Q3381" s="209">
        <v>437.21706839148004</v>
      </c>
      <c r="R3381" s="209">
        <v>-155.20661346659065</v>
      </c>
      <c r="S3381" s="209">
        <v>574.64534124575528</v>
      </c>
      <c r="T3381" s="209">
        <v>574.7453412457553</v>
      </c>
      <c r="U3381" s="209" t="s">
        <v>1995</v>
      </c>
      <c r="V3381" s="170">
        <v>506.16671137935543</v>
      </c>
    </row>
    <row r="3382" spans="1:22" x14ac:dyDescent="0.25">
      <c r="A3382">
        <v>0</v>
      </c>
      <c r="B3382" s="213"/>
      <c r="C3382" s="213"/>
      <c r="D3382" s="213"/>
      <c r="E3382" s="214"/>
      <c r="F3382" s="213"/>
      <c r="G3382" s="212"/>
      <c r="H3382" s="212"/>
      <c r="I3382" s="211"/>
      <c r="J3382" s="209">
        <v>0.3246</v>
      </c>
      <c r="K3382" s="210">
        <v>0.3246</v>
      </c>
      <c r="L3382" s="209">
        <v>9.9599999999999994E-2</v>
      </c>
      <c r="M3382" s="201">
        <v>-155.22364606972826</v>
      </c>
      <c r="N3382" s="201">
        <v>437.26386508399514</v>
      </c>
      <c r="O3382" s="201">
        <v>41.094000000000001</v>
      </c>
      <c r="P3382" s="209">
        <v>41.094000000000001</v>
      </c>
      <c r="Q3382" s="209">
        <v>437.3106617765103</v>
      </c>
      <c r="R3382" s="209">
        <v>-155.2406786728659</v>
      </c>
      <c r="S3382" s="209">
        <v>574.7951412457553</v>
      </c>
      <c r="T3382" s="209">
        <v>574.84494124575531</v>
      </c>
      <c r="U3382" s="209" t="s">
        <v>1994</v>
      </c>
      <c r="V3382" s="170">
        <v>506.31651137935546</v>
      </c>
    </row>
    <row r="3383" spans="1:22" x14ac:dyDescent="0.25">
      <c r="A3383">
        <v>0</v>
      </c>
      <c r="B3383" s="213" t="s">
        <v>1949</v>
      </c>
      <c r="C3383" s="213" t="s">
        <v>1948</v>
      </c>
      <c r="D3383" s="213" t="s">
        <v>1947</v>
      </c>
      <c r="E3383" s="214">
        <v>5750</v>
      </c>
      <c r="F3383" s="213" t="s">
        <v>1993</v>
      </c>
      <c r="G3383" s="212" t="s">
        <v>1982</v>
      </c>
      <c r="H3383" s="212" t="s">
        <v>1944</v>
      </c>
      <c r="I3383" s="211">
        <v>50</v>
      </c>
      <c r="J3383" s="210"/>
      <c r="K3383" s="210"/>
      <c r="L3383" s="209">
        <v>0.25</v>
      </c>
      <c r="M3383" s="201">
        <v>-155.28343119078158</v>
      </c>
      <c r="N3383" s="201">
        <v>437.42812335410855</v>
      </c>
      <c r="O3383" s="201">
        <v>41.094000000000001</v>
      </c>
      <c r="P3383" s="209">
        <v>41.094000000000001</v>
      </c>
      <c r="Q3383" s="209">
        <v>437.5455849317068</v>
      </c>
      <c r="R3383" s="209">
        <v>-155.3261837086973</v>
      </c>
      <c r="S3383" s="209">
        <v>574.96994124575531</v>
      </c>
      <c r="T3383" s="209">
        <v>575.09494124575531</v>
      </c>
      <c r="U3383" s="209"/>
      <c r="V3383" s="170">
        <v>506.49131137935547</v>
      </c>
    </row>
    <row r="3384" spans="1:22" x14ac:dyDescent="0.25">
      <c r="A3384">
        <v>0</v>
      </c>
      <c r="B3384" s="213"/>
      <c r="C3384" s="213"/>
      <c r="D3384" s="213"/>
      <c r="E3384" s="214"/>
      <c r="F3384" s="213" t="s">
        <v>619</v>
      </c>
      <c r="G3384" s="212"/>
      <c r="H3384" s="212"/>
      <c r="I3384" s="211"/>
      <c r="J3384" s="209"/>
      <c r="K3384" s="210"/>
      <c r="L3384" s="209">
        <v>0.5</v>
      </c>
      <c r="M3384" s="201">
        <v>-155.4116887445287</v>
      </c>
      <c r="N3384" s="201">
        <v>437.7805080869033</v>
      </c>
      <c r="O3384" s="201">
        <v>41.094000000000001</v>
      </c>
      <c r="P3384" s="209">
        <v>41.094000000000001</v>
      </c>
      <c r="Q3384" s="209">
        <v>438.01543124209974</v>
      </c>
      <c r="R3384" s="209">
        <v>-155.49719378036013</v>
      </c>
      <c r="S3384" s="209">
        <v>575.34494124575531</v>
      </c>
      <c r="T3384" s="209">
        <v>575.59494124575531</v>
      </c>
      <c r="U3384" s="209"/>
      <c r="V3384" s="170">
        <v>506.86631137935547</v>
      </c>
    </row>
    <row r="3385" spans="1:22" x14ac:dyDescent="0.25">
      <c r="A3385">
        <v>0</v>
      </c>
      <c r="B3385" s="213" t="s">
        <v>1949</v>
      </c>
      <c r="C3385" s="213" t="s">
        <v>1948</v>
      </c>
      <c r="D3385" s="213" t="s">
        <v>1956</v>
      </c>
      <c r="E3385" s="214">
        <v>5757</v>
      </c>
      <c r="F3385" s="213" t="s">
        <v>1992</v>
      </c>
      <c r="G3385" s="212" t="s">
        <v>1982</v>
      </c>
      <c r="H3385" s="212" t="s">
        <v>1953</v>
      </c>
      <c r="I3385" s="211">
        <v>50</v>
      </c>
      <c r="J3385" s="209"/>
      <c r="K3385" s="210"/>
      <c r="L3385" s="209">
        <v>0.25</v>
      </c>
      <c r="M3385" s="201">
        <v>-155.53994629827582</v>
      </c>
      <c r="N3385" s="201">
        <v>438.13289281969799</v>
      </c>
      <c r="O3385" s="201">
        <v>41.094000000000001</v>
      </c>
      <c r="P3385" s="209">
        <v>41.094000000000001</v>
      </c>
      <c r="Q3385" s="209">
        <v>438.25035439729623</v>
      </c>
      <c r="R3385" s="209">
        <v>-155.58269881619154</v>
      </c>
      <c r="S3385" s="209">
        <v>575.71994124575531</v>
      </c>
      <c r="T3385" s="209">
        <v>575.84494124575531</v>
      </c>
      <c r="U3385" s="209"/>
      <c r="V3385" s="170">
        <v>507.24131137935547</v>
      </c>
    </row>
    <row r="3386" spans="1:22" x14ac:dyDescent="0.25">
      <c r="A3386">
        <v>0</v>
      </c>
      <c r="B3386" s="213" t="s">
        <v>1949</v>
      </c>
      <c r="C3386" s="213" t="s">
        <v>1948</v>
      </c>
      <c r="D3386" s="213" t="s">
        <v>1509</v>
      </c>
      <c r="E3386" s="214">
        <v>5765</v>
      </c>
      <c r="F3386" s="213" t="s">
        <v>1892</v>
      </c>
      <c r="G3386" s="212" t="s">
        <v>4302</v>
      </c>
      <c r="H3386" s="212" t="s">
        <v>4383</v>
      </c>
      <c r="I3386" s="211"/>
      <c r="J3386" s="209"/>
      <c r="K3386" s="210"/>
      <c r="L3386" s="209">
        <v>1.267469</v>
      </c>
      <c r="M3386" s="201">
        <v>-155.79944878071194</v>
      </c>
      <c r="N3386" s="201">
        <v>438.8458700304837</v>
      </c>
      <c r="O3386" s="201">
        <v>41.094000000000001</v>
      </c>
      <c r="P3386" s="209">
        <v>41.094000000000001</v>
      </c>
      <c r="Q3386" s="209">
        <v>439.44138566367116</v>
      </c>
      <c r="R3386" s="209">
        <v>-156.01619874523237</v>
      </c>
      <c r="S3386" s="209">
        <v>576.47867574575537</v>
      </c>
      <c r="T3386" s="209">
        <v>577.11241024575531</v>
      </c>
      <c r="U3386" s="209"/>
      <c r="V3386" s="170">
        <v>508.00004587935553</v>
      </c>
    </row>
    <row r="3387" spans="1:22" x14ac:dyDescent="0.25">
      <c r="A3387">
        <v>0</v>
      </c>
      <c r="B3387" s="213"/>
      <c r="C3387" s="213"/>
      <c r="D3387" s="213"/>
      <c r="E3387" s="214"/>
      <c r="F3387" s="213" t="s">
        <v>619</v>
      </c>
      <c r="G3387" s="212"/>
      <c r="H3387" s="212" t="s">
        <v>1962</v>
      </c>
      <c r="I3387" s="211"/>
      <c r="J3387" s="209"/>
      <c r="K3387" s="210"/>
      <c r="L3387" s="209">
        <v>0.103502</v>
      </c>
      <c r="M3387" s="201">
        <v>-156.03389862966964</v>
      </c>
      <c r="N3387" s="201">
        <v>439.49001569648942</v>
      </c>
      <c r="O3387" s="201">
        <v>41.094000000000001</v>
      </c>
      <c r="P3387" s="209">
        <v>41.094000000000001</v>
      </c>
      <c r="Q3387" s="209">
        <v>439.53864572930775</v>
      </c>
      <c r="R3387" s="209">
        <v>-156.05159851410687</v>
      </c>
      <c r="S3387" s="209">
        <v>577.16416124575539</v>
      </c>
      <c r="T3387" s="209">
        <v>577.21591224575536</v>
      </c>
      <c r="U3387" s="215"/>
      <c r="V3387" s="170">
        <v>508.68553137935555</v>
      </c>
    </row>
    <row r="3388" spans="1:22" x14ac:dyDescent="0.25">
      <c r="A3388">
        <v>0</v>
      </c>
      <c r="B3388" s="213" t="s">
        <v>1949</v>
      </c>
      <c r="C3388" s="213" t="s">
        <v>1948</v>
      </c>
      <c r="D3388" s="213" t="s">
        <v>111</v>
      </c>
      <c r="E3388" s="214">
        <v>5772</v>
      </c>
      <c r="F3388" s="213" t="s">
        <v>1693</v>
      </c>
      <c r="G3388" s="212" t="s">
        <v>4288</v>
      </c>
      <c r="H3388" s="212" t="s">
        <v>1951</v>
      </c>
      <c r="I3388" s="211">
        <v>47.5</v>
      </c>
      <c r="J3388" s="210"/>
      <c r="K3388" s="210"/>
      <c r="L3388" s="209">
        <v>0</v>
      </c>
      <c r="M3388" s="201">
        <v>-156.05159851410687</v>
      </c>
      <c r="N3388" s="201">
        <v>439.53864572930775</v>
      </c>
      <c r="O3388" s="201">
        <v>41.094000000000001</v>
      </c>
      <c r="P3388" s="209">
        <v>41.094000000000001</v>
      </c>
      <c r="Q3388" s="209">
        <v>439.53864572930775</v>
      </c>
      <c r="R3388" s="209">
        <v>-156.05159851410687</v>
      </c>
      <c r="S3388" s="209">
        <v>577.21591224575536</v>
      </c>
      <c r="T3388" s="209">
        <v>577.21591224575536</v>
      </c>
      <c r="U3388" s="215"/>
      <c r="V3388" s="170">
        <v>508.73728237935552</v>
      </c>
    </row>
    <row r="3389" spans="1:22" x14ac:dyDescent="0.25">
      <c r="A3389">
        <v>0</v>
      </c>
      <c r="B3389" s="213"/>
      <c r="C3389" s="213"/>
      <c r="D3389" s="213"/>
      <c r="E3389" s="214"/>
      <c r="F3389" s="213" t="s">
        <v>619</v>
      </c>
      <c r="G3389" s="212"/>
      <c r="H3389" s="212" t="s">
        <v>1969</v>
      </c>
      <c r="I3389" s="211"/>
      <c r="J3389" s="209"/>
      <c r="K3389" s="210"/>
      <c r="L3389" s="209">
        <v>0.14528199999999999</v>
      </c>
      <c r="M3389" s="201">
        <v>-156.0764431993382</v>
      </c>
      <c r="N3389" s="201">
        <v>439.60690594097423</v>
      </c>
      <c r="O3389" s="201">
        <v>41.094000000000001</v>
      </c>
      <c r="P3389" s="209">
        <v>41.094000000000001</v>
      </c>
      <c r="Q3389" s="209">
        <v>439.67516615264077</v>
      </c>
      <c r="R3389" s="209">
        <v>-156.1012878845695</v>
      </c>
      <c r="S3389" s="209">
        <v>577.28855324575534</v>
      </c>
      <c r="T3389" s="209">
        <v>577.36119424575531</v>
      </c>
      <c r="U3389" s="209"/>
      <c r="V3389" s="170">
        <v>508.8099233793555</v>
      </c>
    </row>
    <row r="3390" spans="1:22" x14ac:dyDescent="0.25">
      <c r="A3390">
        <v>0</v>
      </c>
      <c r="B3390" s="213" t="s">
        <v>1949</v>
      </c>
      <c r="C3390" s="213" t="s">
        <v>1948</v>
      </c>
      <c r="D3390" s="213" t="s">
        <v>1973</v>
      </c>
      <c r="E3390" s="214">
        <v>5774</v>
      </c>
      <c r="F3390" s="213" t="s">
        <v>1991</v>
      </c>
      <c r="G3390" s="212" t="s">
        <v>4272</v>
      </c>
      <c r="H3390" s="212" t="s">
        <v>4273</v>
      </c>
      <c r="I3390" s="211">
        <v>50</v>
      </c>
      <c r="J3390" s="209"/>
      <c r="K3390" s="210"/>
      <c r="L3390" s="209">
        <v>0</v>
      </c>
      <c r="M3390" s="201">
        <v>-156.1012878845695</v>
      </c>
      <c r="N3390" s="201">
        <v>439.67516615264077</v>
      </c>
      <c r="O3390" s="201">
        <v>41.094000000000001</v>
      </c>
      <c r="P3390" s="209">
        <v>41.094000000000001</v>
      </c>
      <c r="Q3390" s="209">
        <v>439.67516615264077</v>
      </c>
      <c r="R3390" s="209">
        <v>-156.1012878845695</v>
      </c>
      <c r="S3390" s="209">
        <v>577.36119424575531</v>
      </c>
      <c r="T3390" s="209">
        <v>577.36119424575531</v>
      </c>
      <c r="U3390" s="215"/>
      <c r="V3390" s="170">
        <v>508.88256437935547</v>
      </c>
    </row>
    <row r="3391" spans="1:22" x14ac:dyDescent="0.25">
      <c r="A3391">
        <v>0</v>
      </c>
      <c r="B3391" s="213"/>
      <c r="C3391" s="213"/>
      <c r="D3391" s="213"/>
      <c r="E3391" s="214"/>
      <c r="F3391" s="213" t="s">
        <v>619</v>
      </c>
      <c r="G3391" s="212"/>
      <c r="H3391" s="212" t="s">
        <v>1969</v>
      </c>
      <c r="I3391" s="211"/>
      <c r="J3391" s="209"/>
      <c r="K3391" s="210"/>
      <c r="L3391" s="209">
        <v>0</v>
      </c>
      <c r="M3391" s="201">
        <v>-156.1012878845695</v>
      </c>
      <c r="N3391" s="201">
        <v>439.67516615264077</v>
      </c>
      <c r="O3391" s="201">
        <v>41.094000000000001</v>
      </c>
      <c r="P3391" s="209">
        <v>41.094000000000001</v>
      </c>
      <c r="Q3391" s="209">
        <v>439.67516615264077</v>
      </c>
      <c r="R3391" s="209">
        <v>-156.1012878845695</v>
      </c>
      <c r="S3391" s="209">
        <v>577.36119424575531</v>
      </c>
      <c r="T3391" s="209">
        <v>577.36119424575531</v>
      </c>
      <c r="U3391" s="209"/>
      <c r="V3391" s="170">
        <v>508.88256437935547</v>
      </c>
    </row>
    <row r="3392" spans="1:22" x14ac:dyDescent="0.25">
      <c r="A3392">
        <v>0</v>
      </c>
      <c r="B3392" s="213" t="s">
        <v>1949</v>
      </c>
      <c r="C3392" s="213" t="s">
        <v>1948</v>
      </c>
      <c r="D3392" s="213" t="s">
        <v>1990</v>
      </c>
      <c r="E3392" s="214">
        <v>5774</v>
      </c>
      <c r="F3392" s="213" t="s">
        <v>1989</v>
      </c>
      <c r="G3392" s="212" t="s">
        <v>1988</v>
      </c>
      <c r="H3392" s="212" t="s">
        <v>1987</v>
      </c>
      <c r="I3392" s="211"/>
      <c r="J3392" s="209"/>
      <c r="K3392" s="210"/>
      <c r="L3392" s="209">
        <v>0</v>
      </c>
      <c r="M3392" s="201">
        <v>-156.1012878845695</v>
      </c>
      <c r="N3392" s="201">
        <v>439.67516615264077</v>
      </c>
      <c r="O3392" s="201">
        <v>41.094000000000001</v>
      </c>
      <c r="P3392" s="209">
        <v>41.094000000000001</v>
      </c>
      <c r="Q3392" s="209">
        <v>439.67516615264077</v>
      </c>
      <c r="R3392" s="209">
        <v>-156.1012878845695</v>
      </c>
      <c r="S3392" s="209">
        <v>577.36119424575531</v>
      </c>
      <c r="T3392" s="209">
        <v>577.36119424575531</v>
      </c>
      <c r="U3392" s="209"/>
      <c r="V3392" s="170">
        <v>508.88256437935547</v>
      </c>
    </row>
    <row r="3393" spans="1:22" x14ac:dyDescent="0.25">
      <c r="A3393">
        <v>0</v>
      </c>
      <c r="B3393" s="213"/>
      <c r="C3393" s="213"/>
      <c r="D3393" s="213"/>
      <c r="E3393" s="214"/>
      <c r="F3393" s="213" t="s">
        <v>619</v>
      </c>
      <c r="G3393" s="212"/>
      <c r="H3393" s="212" t="s">
        <v>1962</v>
      </c>
      <c r="I3393" s="211"/>
      <c r="J3393" s="218"/>
      <c r="K3393" s="218"/>
      <c r="L3393" s="209">
        <v>0.13121600000000003</v>
      </c>
      <c r="M3393" s="201">
        <v>-156.12372714213279</v>
      </c>
      <c r="N3393" s="201">
        <v>439.7368175061053</v>
      </c>
      <c r="O3393" s="201">
        <v>41.094000000000001</v>
      </c>
      <c r="P3393" s="209">
        <v>41.094000000000001</v>
      </c>
      <c r="Q3393" s="209">
        <v>439.79846885956982</v>
      </c>
      <c r="R3393" s="209">
        <v>-156.14616639969611</v>
      </c>
      <c r="S3393" s="209">
        <v>577.42680224575531</v>
      </c>
      <c r="T3393" s="209">
        <v>577.49241024575531</v>
      </c>
      <c r="U3393" s="209"/>
      <c r="V3393" s="170">
        <v>508.94817237935547</v>
      </c>
    </row>
    <row r="3394" spans="1:22" x14ac:dyDescent="0.25">
      <c r="A3394">
        <v>0</v>
      </c>
      <c r="B3394" s="213"/>
      <c r="C3394" s="213"/>
      <c r="D3394" s="213"/>
      <c r="E3394" s="214"/>
      <c r="F3394" s="213" t="s">
        <v>619</v>
      </c>
      <c r="G3394" s="212"/>
      <c r="H3394" s="212"/>
      <c r="I3394" s="211"/>
      <c r="J3394" s="209"/>
      <c r="K3394" s="210"/>
      <c r="L3394" s="209">
        <v>8.046799999999997E-2</v>
      </c>
      <c r="M3394" s="201">
        <v>-156.15992723814267</v>
      </c>
      <c r="N3394" s="201">
        <v>439.83627645247452</v>
      </c>
      <c r="O3394" s="201">
        <v>41.094000000000001</v>
      </c>
      <c r="P3394" s="209">
        <v>41.094000000000001</v>
      </c>
      <c r="Q3394" s="209">
        <v>439.87408404537922</v>
      </c>
      <c r="R3394" s="209">
        <v>-156.17368807658923</v>
      </c>
      <c r="S3394" s="209">
        <v>577.53264424575525</v>
      </c>
      <c r="T3394" s="209">
        <v>577.57287824575531</v>
      </c>
      <c r="U3394" s="209"/>
      <c r="V3394" s="170">
        <v>509.05401437935541</v>
      </c>
    </row>
    <row r="3395" spans="1:22" x14ac:dyDescent="0.25">
      <c r="A3395">
        <v>0</v>
      </c>
      <c r="B3395" s="213" t="s">
        <v>1949</v>
      </c>
      <c r="C3395" s="213" t="s">
        <v>1948</v>
      </c>
      <c r="D3395" s="213" t="s">
        <v>1947</v>
      </c>
      <c r="E3395" s="214">
        <v>5777</v>
      </c>
      <c r="F3395" s="213" t="s">
        <v>1986</v>
      </c>
      <c r="G3395" s="212" t="s">
        <v>1982</v>
      </c>
      <c r="H3395" s="212" t="s">
        <v>1944</v>
      </c>
      <c r="I3395" s="211">
        <v>50</v>
      </c>
      <c r="J3395" s="209"/>
      <c r="K3395" s="210"/>
      <c r="L3395" s="209">
        <v>0.25</v>
      </c>
      <c r="M3395" s="201">
        <v>-156.21644059450495</v>
      </c>
      <c r="N3395" s="201">
        <v>439.99154562297747</v>
      </c>
      <c r="O3395" s="201">
        <v>41.094000000000001</v>
      </c>
      <c r="P3395" s="209">
        <v>41.094000000000001</v>
      </c>
      <c r="Q3395" s="209">
        <v>440.10900720057572</v>
      </c>
      <c r="R3395" s="209">
        <v>-156.25919311242063</v>
      </c>
      <c r="S3395" s="209">
        <v>577.69787824575531</v>
      </c>
      <c r="T3395" s="209">
        <v>577.82287824575531</v>
      </c>
      <c r="U3395" s="209"/>
      <c r="V3395" s="170">
        <v>509.21924837935546</v>
      </c>
    </row>
    <row r="3396" spans="1:22" x14ac:dyDescent="0.25">
      <c r="A3396">
        <v>0</v>
      </c>
      <c r="B3396" s="213"/>
      <c r="C3396" s="213"/>
      <c r="D3396" s="213"/>
      <c r="E3396" s="214"/>
      <c r="F3396" s="213" t="s">
        <v>619</v>
      </c>
      <c r="G3396" s="212"/>
      <c r="H3396" s="212"/>
      <c r="I3396" s="211"/>
      <c r="J3396" s="209"/>
      <c r="K3396" s="210"/>
      <c r="L3396" s="209">
        <v>0.17499999999999999</v>
      </c>
      <c r="M3396" s="201">
        <v>-156.28911987496161</v>
      </c>
      <c r="N3396" s="201">
        <v>440.19123030489448</v>
      </c>
      <c r="O3396" s="201">
        <v>41.094000000000001</v>
      </c>
      <c r="P3396" s="209">
        <v>41.094000000000001</v>
      </c>
      <c r="Q3396" s="209">
        <v>440.27345340921323</v>
      </c>
      <c r="R3396" s="209">
        <v>-156.31904663750262</v>
      </c>
      <c r="S3396" s="209">
        <v>577.91037824575528</v>
      </c>
      <c r="T3396" s="209">
        <v>577.99787824575526</v>
      </c>
      <c r="U3396" s="209"/>
      <c r="V3396" s="170">
        <v>509.43174837935544</v>
      </c>
    </row>
    <row r="3397" spans="1:22" x14ac:dyDescent="0.25">
      <c r="A3397">
        <v>0</v>
      </c>
      <c r="B3397" s="213" t="s">
        <v>1949</v>
      </c>
      <c r="C3397" s="213" t="s">
        <v>1948</v>
      </c>
      <c r="D3397" s="213" t="s">
        <v>1961</v>
      </c>
      <c r="E3397" s="214">
        <v>5781</v>
      </c>
      <c r="F3397" s="213" t="s">
        <v>1985</v>
      </c>
      <c r="G3397" s="212" t="s">
        <v>1984</v>
      </c>
      <c r="H3397" s="212" t="s">
        <v>1958</v>
      </c>
      <c r="I3397" s="211">
        <v>50</v>
      </c>
      <c r="J3397" s="209"/>
      <c r="K3397" s="210"/>
      <c r="L3397" s="209">
        <v>0.2</v>
      </c>
      <c r="M3397" s="201">
        <v>-156.3532486518352</v>
      </c>
      <c r="N3397" s="201">
        <v>440.36742267129182</v>
      </c>
      <c r="O3397" s="201">
        <v>41.094000000000001</v>
      </c>
      <c r="P3397" s="209">
        <v>41.094000000000001</v>
      </c>
      <c r="Q3397" s="209">
        <v>440.46139193337041</v>
      </c>
      <c r="R3397" s="209">
        <v>-156.38745066616775</v>
      </c>
      <c r="S3397" s="209">
        <v>578.09787824575528</v>
      </c>
      <c r="T3397" s="209">
        <v>578.19787824575531</v>
      </c>
      <c r="U3397" s="209"/>
      <c r="V3397" s="170">
        <v>509.61924837935544</v>
      </c>
    </row>
    <row r="3398" spans="1:22" x14ac:dyDescent="0.25">
      <c r="A3398">
        <v>0</v>
      </c>
      <c r="B3398" s="213"/>
      <c r="C3398" s="213"/>
      <c r="D3398" s="213"/>
      <c r="E3398" s="214"/>
      <c r="F3398" s="213" t="s">
        <v>619</v>
      </c>
      <c r="G3398" s="212"/>
      <c r="H3398" s="212"/>
      <c r="I3398" s="211"/>
      <c r="J3398" s="209"/>
      <c r="K3398" s="210"/>
      <c r="L3398" s="209">
        <v>0.125</v>
      </c>
      <c r="M3398" s="201">
        <v>-156.4088269251256</v>
      </c>
      <c r="N3398" s="201">
        <v>440.5201227221695</v>
      </c>
      <c r="O3398" s="201">
        <v>41.094000000000001</v>
      </c>
      <c r="P3398" s="209">
        <v>41.094000000000001</v>
      </c>
      <c r="Q3398" s="209">
        <v>440.57885351096866</v>
      </c>
      <c r="R3398" s="209">
        <v>-156.43020318408347</v>
      </c>
      <c r="S3398" s="209">
        <v>578.26037824575531</v>
      </c>
      <c r="T3398" s="209">
        <v>578.32287824575531</v>
      </c>
      <c r="U3398" s="209"/>
      <c r="V3398" s="170">
        <v>509.78174837935546</v>
      </c>
    </row>
    <row r="3399" spans="1:22" x14ac:dyDescent="0.25">
      <c r="A3399">
        <v>0</v>
      </c>
      <c r="B3399" s="213" t="s">
        <v>1949</v>
      </c>
      <c r="C3399" s="213" t="s">
        <v>1948</v>
      </c>
      <c r="D3399" s="213" t="s">
        <v>1956</v>
      </c>
      <c r="E3399" s="214">
        <v>5784</v>
      </c>
      <c r="F3399" s="213" t="s">
        <v>1983</v>
      </c>
      <c r="G3399" s="212" t="s">
        <v>1982</v>
      </c>
      <c r="H3399" s="212" t="s">
        <v>1953</v>
      </c>
      <c r="I3399" s="211">
        <v>50</v>
      </c>
      <c r="J3399" s="218"/>
      <c r="K3399" s="210"/>
      <c r="L3399" s="209">
        <v>0.25</v>
      </c>
      <c r="M3399" s="201">
        <v>-156.47295570199918</v>
      </c>
      <c r="N3399" s="201">
        <v>440.69631508856691</v>
      </c>
      <c r="O3399" s="201">
        <v>41.094000000000001</v>
      </c>
      <c r="P3399" s="209">
        <v>41.094000000000001</v>
      </c>
      <c r="Q3399" s="209">
        <v>440.81377666616515</v>
      </c>
      <c r="R3399" s="209">
        <v>-156.51570821991487</v>
      </c>
      <c r="S3399" s="209">
        <v>578.44787824575531</v>
      </c>
      <c r="T3399" s="209">
        <v>578.57287824575531</v>
      </c>
      <c r="U3399" s="209"/>
      <c r="V3399" s="170">
        <v>509.96924837935546</v>
      </c>
    </row>
    <row r="3400" spans="1:22" x14ac:dyDescent="0.25">
      <c r="A3400">
        <v>0</v>
      </c>
      <c r="B3400" s="213"/>
      <c r="C3400" s="213"/>
      <c r="D3400" s="213"/>
      <c r="E3400" s="214"/>
      <c r="F3400" s="213" t="s">
        <v>619</v>
      </c>
      <c r="G3400" s="212"/>
      <c r="H3400" s="212"/>
      <c r="I3400" s="211"/>
      <c r="J3400" s="209"/>
      <c r="K3400" s="210"/>
      <c r="L3400" s="209">
        <v>0.14873700000000001</v>
      </c>
      <c r="M3400" s="201">
        <v>-156.54114374494378</v>
      </c>
      <c r="N3400" s="201">
        <v>440.88366019683406</v>
      </c>
      <c r="O3400" s="201">
        <v>41.094000000000001</v>
      </c>
      <c r="P3400" s="209">
        <v>41.094000000000001</v>
      </c>
      <c r="Q3400" s="209">
        <v>440.95354372750296</v>
      </c>
      <c r="R3400" s="209">
        <v>-156.56657926997269</v>
      </c>
      <c r="S3400" s="209">
        <v>578.6472467457553</v>
      </c>
      <c r="T3400" s="209">
        <v>578.72161524575529</v>
      </c>
      <c r="U3400" s="209"/>
      <c r="V3400" s="170">
        <v>510.16861687935545</v>
      </c>
    </row>
    <row r="3401" spans="1:22" x14ac:dyDescent="0.25">
      <c r="A3401">
        <v>0</v>
      </c>
      <c r="B3401" s="213" t="s">
        <v>1949</v>
      </c>
      <c r="C3401" s="213" t="s">
        <v>1948</v>
      </c>
      <c r="D3401" s="213" t="s">
        <v>1981</v>
      </c>
      <c r="E3401" s="214">
        <v>5788</v>
      </c>
      <c r="F3401" s="213" t="s">
        <v>1980</v>
      </c>
      <c r="G3401" s="212" t="s">
        <v>1979</v>
      </c>
      <c r="H3401" s="212" t="s">
        <v>1978</v>
      </c>
      <c r="I3401" s="211">
        <v>63</v>
      </c>
      <c r="J3401" s="218"/>
      <c r="K3401" s="218"/>
      <c r="L3401" s="209">
        <v>7.4999999999999997E-2</v>
      </c>
      <c r="M3401" s="201">
        <v>-156.5794050253474</v>
      </c>
      <c r="N3401" s="201">
        <v>440.98878220078245</v>
      </c>
      <c r="O3401" s="201">
        <v>41.094000000000001</v>
      </c>
      <c r="P3401" s="209">
        <v>41.094000000000001</v>
      </c>
      <c r="Q3401" s="209">
        <v>441.02402067406189</v>
      </c>
      <c r="R3401" s="209">
        <v>-156.5922307807221</v>
      </c>
      <c r="S3401" s="209">
        <v>578.75911524575531</v>
      </c>
      <c r="T3401" s="209">
        <v>578.79661524575533</v>
      </c>
      <c r="U3401" s="209"/>
      <c r="V3401" s="170">
        <v>510.28048537935547</v>
      </c>
    </row>
    <row r="3402" spans="1:22" x14ac:dyDescent="0.25">
      <c r="A3402">
        <v>0</v>
      </c>
      <c r="B3402" s="213"/>
      <c r="C3402" s="213"/>
      <c r="D3402" s="213"/>
      <c r="E3402" s="214"/>
      <c r="F3402" s="213"/>
      <c r="G3402" s="212"/>
      <c r="H3402" s="212"/>
      <c r="I3402" s="211"/>
      <c r="J3402" s="209"/>
      <c r="K3402" s="210"/>
      <c r="L3402" s="209">
        <v>8.6131999999999875E-2</v>
      </c>
      <c r="M3402" s="201">
        <v>-156.60696022021457</v>
      </c>
      <c r="N3402" s="201">
        <v>441.06448947646868</v>
      </c>
      <c r="O3402" s="201">
        <v>41.094000000000001</v>
      </c>
      <c r="P3402" s="209">
        <v>41.094000000000001</v>
      </c>
      <c r="Q3402" s="209">
        <v>441.10495827887542</v>
      </c>
      <c r="R3402" s="209">
        <v>-156.62168965970704</v>
      </c>
      <c r="S3402" s="209">
        <v>578.8396812457554</v>
      </c>
      <c r="T3402" s="209">
        <v>578.88274724575535</v>
      </c>
      <c r="U3402" s="215"/>
      <c r="V3402" s="170">
        <v>510.36105137935556</v>
      </c>
    </row>
    <row r="3403" spans="1:22" x14ac:dyDescent="0.25">
      <c r="A3403">
        <v>0</v>
      </c>
      <c r="B3403" s="213" t="s">
        <v>1949</v>
      </c>
      <c r="C3403" s="213" t="s">
        <v>1948</v>
      </c>
      <c r="D3403" s="213" t="s">
        <v>474</v>
      </c>
      <c r="E3403" s="214">
        <v>5789</v>
      </c>
      <c r="F3403" s="213" t="s">
        <v>1977</v>
      </c>
      <c r="G3403" s="212" t="s">
        <v>2832</v>
      </c>
      <c r="H3403" s="212" t="s">
        <v>3435</v>
      </c>
      <c r="I3403" s="211"/>
      <c r="J3403" s="218"/>
      <c r="K3403" s="218"/>
      <c r="L3403" s="209">
        <v>0</v>
      </c>
      <c r="M3403" s="201">
        <v>-156.62168965970704</v>
      </c>
      <c r="N3403" s="201">
        <v>441.10495827887542</v>
      </c>
      <c r="O3403" s="201">
        <v>41.094000000000001</v>
      </c>
      <c r="P3403" s="209">
        <v>41.094000000000001</v>
      </c>
      <c r="Q3403" s="209">
        <v>441.10495827887542</v>
      </c>
      <c r="R3403" s="209">
        <v>-156.62168965970704</v>
      </c>
      <c r="S3403" s="209">
        <v>578.88274724575535</v>
      </c>
      <c r="T3403" s="209">
        <v>578.88274724575535</v>
      </c>
      <c r="U3403" s="215"/>
      <c r="V3403" s="170">
        <v>510.40411737935551</v>
      </c>
    </row>
    <row r="3404" spans="1:22" x14ac:dyDescent="0.25">
      <c r="A3404">
        <v>0</v>
      </c>
      <c r="B3404" s="213"/>
      <c r="C3404" s="213"/>
      <c r="D3404" s="213"/>
      <c r="E3404" s="214"/>
      <c r="F3404" s="213"/>
      <c r="G3404" s="212"/>
      <c r="H3404" s="212"/>
      <c r="I3404" s="211"/>
      <c r="J3404" s="209"/>
      <c r="K3404" s="210"/>
      <c r="L3404" s="209">
        <v>1.9997000000000001E-2</v>
      </c>
      <c r="M3404" s="201">
        <v>-156.62510934811007</v>
      </c>
      <c r="N3404" s="201">
        <v>441.11435379554433</v>
      </c>
      <c r="O3404" s="201">
        <v>41.094000000000001</v>
      </c>
      <c r="P3404" s="209">
        <v>41.094000000000001</v>
      </c>
      <c r="Q3404" s="209">
        <v>441.12374931221325</v>
      </c>
      <c r="R3404" s="209">
        <v>-156.62852903651313</v>
      </c>
      <c r="S3404" s="209">
        <v>578.89274574575529</v>
      </c>
      <c r="T3404" s="209">
        <v>578.90274424575534</v>
      </c>
      <c r="U3404" s="215"/>
      <c r="V3404" s="170">
        <v>510.41411587935545</v>
      </c>
    </row>
    <row r="3405" spans="1:22" x14ac:dyDescent="0.25">
      <c r="A3405">
        <v>0</v>
      </c>
      <c r="B3405" s="213"/>
      <c r="C3405" s="213"/>
      <c r="D3405" s="213"/>
      <c r="E3405" s="214"/>
      <c r="F3405" s="213" t="s">
        <v>619</v>
      </c>
      <c r="G3405" s="212"/>
      <c r="H3405" s="212" t="s">
        <v>1962</v>
      </c>
      <c r="I3405" s="211"/>
      <c r="J3405" s="209"/>
      <c r="K3405" s="210"/>
      <c r="L3405" s="209">
        <v>0.103502</v>
      </c>
      <c r="M3405" s="201">
        <v>-156.64622892095036</v>
      </c>
      <c r="N3405" s="201">
        <v>441.17237934503157</v>
      </c>
      <c r="O3405" s="201">
        <v>41.094000000000001</v>
      </c>
      <c r="P3405" s="209">
        <v>41.094000000000001</v>
      </c>
      <c r="Q3405" s="209">
        <v>441.22100937784984</v>
      </c>
      <c r="R3405" s="209">
        <v>-156.66392880538763</v>
      </c>
      <c r="S3405" s="209">
        <v>578.95449524575542</v>
      </c>
      <c r="T3405" s="209">
        <v>579.00624624575539</v>
      </c>
      <c r="U3405" s="215"/>
      <c r="V3405" s="170">
        <v>510.47586537935558</v>
      </c>
    </row>
    <row r="3406" spans="1:22" x14ac:dyDescent="0.25">
      <c r="A3406">
        <v>0</v>
      </c>
      <c r="B3406" s="213" t="s">
        <v>1949</v>
      </c>
      <c r="C3406" s="213" t="s">
        <v>1948</v>
      </c>
      <c r="D3406" s="213" t="s">
        <v>111</v>
      </c>
      <c r="E3406" s="214">
        <v>5790</v>
      </c>
      <c r="F3406" s="213" t="s">
        <v>1694</v>
      </c>
      <c r="G3406" s="212" t="s">
        <v>4288</v>
      </c>
      <c r="H3406" s="212" t="s">
        <v>1951</v>
      </c>
      <c r="I3406" s="211">
        <v>47.5</v>
      </c>
      <c r="J3406" s="209"/>
      <c r="K3406" s="210"/>
      <c r="L3406" s="209">
        <v>0</v>
      </c>
      <c r="M3406" s="201">
        <v>-156.66392880538763</v>
      </c>
      <c r="N3406" s="201">
        <v>441.22100937784984</v>
      </c>
      <c r="O3406" s="201">
        <v>41.094000000000001</v>
      </c>
      <c r="P3406" s="209">
        <v>41.094000000000001</v>
      </c>
      <c r="Q3406" s="209">
        <v>441.22100937784984</v>
      </c>
      <c r="R3406" s="209">
        <v>-156.66392880538763</v>
      </c>
      <c r="S3406" s="209">
        <v>579.00624624575539</v>
      </c>
      <c r="T3406" s="209">
        <v>579.00624624575539</v>
      </c>
      <c r="U3406" s="215"/>
      <c r="V3406" s="170">
        <v>510.52761637935555</v>
      </c>
    </row>
    <row r="3407" spans="1:22" x14ac:dyDescent="0.25">
      <c r="A3407">
        <v>0</v>
      </c>
      <c r="B3407" s="213"/>
      <c r="C3407" s="213"/>
      <c r="D3407" s="213"/>
      <c r="E3407" s="214"/>
      <c r="F3407" s="213" t="s">
        <v>619</v>
      </c>
      <c r="G3407" s="212"/>
      <c r="H3407" s="212" t="s">
        <v>1969</v>
      </c>
      <c r="I3407" s="211"/>
      <c r="J3407" s="209"/>
      <c r="K3407" s="210"/>
      <c r="L3407" s="209">
        <v>0.14528199999999999</v>
      </c>
      <c r="M3407" s="201">
        <v>-156.68877349061893</v>
      </c>
      <c r="N3407" s="201">
        <v>441.28926958951638</v>
      </c>
      <c r="O3407" s="201">
        <v>41.094000000000001</v>
      </c>
      <c r="P3407" s="209">
        <v>41.094000000000001</v>
      </c>
      <c r="Q3407" s="209">
        <v>441.35752980118286</v>
      </c>
      <c r="R3407" s="209">
        <v>-156.71361817585026</v>
      </c>
      <c r="S3407" s="209">
        <v>579.07888724575537</v>
      </c>
      <c r="T3407" s="209">
        <v>579.15152824575534</v>
      </c>
      <c r="U3407" s="215"/>
      <c r="V3407" s="170">
        <v>510.60025737935553</v>
      </c>
    </row>
    <row r="3408" spans="1:22" x14ac:dyDescent="0.25">
      <c r="A3408">
        <v>0</v>
      </c>
      <c r="B3408" s="213" t="s">
        <v>1949</v>
      </c>
      <c r="C3408" s="213" t="s">
        <v>1948</v>
      </c>
      <c r="D3408" s="213" t="s">
        <v>1973</v>
      </c>
      <c r="E3408" s="214">
        <v>5792</v>
      </c>
      <c r="F3408" s="213" t="s">
        <v>1972</v>
      </c>
      <c r="G3408" s="212" t="s">
        <v>4272</v>
      </c>
      <c r="H3408" s="212" t="s">
        <v>3482</v>
      </c>
      <c r="I3408" s="211">
        <v>50</v>
      </c>
      <c r="J3408" s="209"/>
      <c r="K3408" s="210"/>
      <c r="L3408" s="209">
        <v>0</v>
      </c>
      <c r="M3408" s="201">
        <v>-156.71361817585026</v>
      </c>
      <c r="N3408" s="201">
        <v>441.35752980118286</v>
      </c>
      <c r="O3408" s="201">
        <v>41.094000000000001</v>
      </c>
      <c r="P3408" s="209">
        <v>41.094000000000001</v>
      </c>
      <c r="Q3408" s="209">
        <v>441.35752980118286</v>
      </c>
      <c r="R3408" s="209">
        <v>-156.71361817585026</v>
      </c>
      <c r="S3408" s="209">
        <v>579.15152824575534</v>
      </c>
      <c r="T3408" s="209">
        <v>579.15152824575534</v>
      </c>
      <c r="U3408" s="215"/>
      <c r="V3408" s="170">
        <v>510.6728983793555</v>
      </c>
    </row>
    <row r="3409" spans="1:22" x14ac:dyDescent="0.25">
      <c r="A3409">
        <v>0</v>
      </c>
      <c r="B3409" s="213"/>
      <c r="C3409" s="213"/>
      <c r="D3409" s="213"/>
      <c r="E3409" s="214"/>
      <c r="F3409" s="213" t="s">
        <v>619</v>
      </c>
      <c r="G3409" s="212"/>
      <c r="H3409" s="212" t="s">
        <v>1969</v>
      </c>
      <c r="I3409" s="211"/>
      <c r="J3409" s="209"/>
      <c r="K3409" s="210"/>
      <c r="L3409" s="209">
        <v>0</v>
      </c>
      <c r="M3409" s="201">
        <v>-156.71361817585026</v>
      </c>
      <c r="N3409" s="201">
        <v>441.35752980118286</v>
      </c>
      <c r="O3409" s="201">
        <v>41.094000000000001</v>
      </c>
      <c r="P3409" s="209">
        <v>41.094000000000001</v>
      </c>
      <c r="Q3409" s="209">
        <v>441.35752980118286</v>
      </c>
      <c r="R3409" s="209">
        <v>-156.71361817585026</v>
      </c>
      <c r="S3409" s="209">
        <v>579.15152824575534</v>
      </c>
      <c r="T3409" s="209">
        <v>579.15152824575534</v>
      </c>
      <c r="U3409" s="209" t="s">
        <v>1968</v>
      </c>
      <c r="V3409" s="170">
        <v>510.6728983793555</v>
      </c>
    </row>
    <row r="3410" spans="1:22" x14ac:dyDescent="0.25">
      <c r="A3410">
        <v>0</v>
      </c>
      <c r="B3410" s="213" t="s">
        <v>1949</v>
      </c>
      <c r="C3410" s="213" t="s">
        <v>1948</v>
      </c>
      <c r="D3410" s="213" t="s">
        <v>1967</v>
      </c>
      <c r="E3410" s="214">
        <v>5792</v>
      </c>
      <c r="F3410" s="213" t="s">
        <v>1966</v>
      </c>
      <c r="G3410" s="212" t="s">
        <v>1965</v>
      </c>
      <c r="H3410" s="212" t="s">
        <v>1964</v>
      </c>
      <c r="I3410" s="211"/>
      <c r="J3410" s="209"/>
      <c r="K3410" s="210"/>
      <c r="L3410" s="209">
        <v>0</v>
      </c>
      <c r="M3410" s="201">
        <v>-156.71361817585026</v>
      </c>
      <c r="N3410" s="201">
        <v>441.35752980118286</v>
      </c>
      <c r="O3410" s="201">
        <v>41.094000000000001</v>
      </c>
      <c r="P3410" s="209">
        <v>41.094000000000001</v>
      </c>
      <c r="Q3410" s="209">
        <v>441.35752980118286</v>
      </c>
      <c r="R3410" s="209">
        <v>-156.71361817585026</v>
      </c>
      <c r="S3410" s="209">
        <v>579.15152824575534</v>
      </c>
      <c r="T3410" s="209">
        <v>579.15152824575534</v>
      </c>
      <c r="U3410" s="209" t="s">
        <v>1963</v>
      </c>
      <c r="V3410" s="170">
        <v>510.6728983793555</v>
      </c>
    </row>
    <row r="3411" spans="1:22" x14ac:dyDescent="0.25">
      <c r="A3411">
        <v>0</v>
      </c>
      <c r="B3411" s="213"/>
      <c r="C3411" s="213"/>
      <c r="D3411" s="213"/>
      <c r="E3411" s="214"/>
      <c r="F3411" s="213" t="s">
        <v>619</v>
      </c>
      <c r="G3411" s="212"/>
      <c r="H3411" s="212" t="s">
        <v>1962</v>
      </c>
      <c r="I3411" s="211"/>
      <c r="J3411" s="209"/>
      <c r="K3411" s="210"/>
      <c r="L3411" s="209">
        <v>0.13121600000000003</v>
      </c>
      <c r="M3411" s="201">
        <v>-156.73605743341358</v>
      </c>
      <c r="N3411" s="201">
        <v>441.41918115464739</v>
      </c>
      <c r="O3411" s="201">
        <v>41.094000000000001</v>
      </c>
      <c r="P3411" s="209">
        <v>41.094000000000001</v>
      </c>
      <c r="Q3411" s="209">
        <v>441.48083250811192</v>
      </c>
      <c r="R3411" s="209">
        <v>-156.75849669097687</v>
      </c>
      <c r="S3411" s="209">
        <v>579.21713624575534</v>
      </c>
      <c r="T3411" s="209">
        <v>579.28274424575534</v>
      </c>
      <c r="U3411" s="215"/>
      <c r="V3411" s="170">
        <v>510.7385063793555</v>
      </c>
    </row>
    <row r="3412" spans="1:22" x14ac:dyDescent="0.25">
      <c r="A3412">
        <v>0</v>
      </c>
      <c r="B3412" s="213" t="s">
        <v>1949</v>
      </c>
      <c r="C3412" s="213" t="s">
        <v>1948</v>
      </c>
      <c r="D3412" s="213" t="s">
        <v>1981</v>
      </c>
      <c r="E3412" s="214">
        <v>5793</v>
      </c>
      <c r="F3412" s="307" t="s">
        <v>4428</v>
      </c>
      <c r="G3412" s="219" t="s">
        <v>1979</v>
      </c>
      <c r="H3412" s="219" t="s">
        <v>1978</v>
      </c>
      <c r="I3412" s="220">
        <v>63</v>
      </c>
      <c r="J3412" s="218"/>
      <c r="K3412" s="218"/>
      <c r="L3412" s="209">
        <v>7.4999999999999997E-2</v>
      </c>
      <c r="M3412" s="201">
        <v>-156.77132244635158</v>
      </c>
      <c r="N3412" s="201">
        <v>441.51607098139141</v>
      </c>
      <c r="O3412" s="201">
        <v>41.094000000000001</v>
      </c>
      <c r="P3412" s="209">
        <v>41.094000000000001</v>
      </c>
      <c r="Q3412" s="209">
        <v>441.55130945467084</v>
      </c>
      <c r="R3412" s="209">
        <v>-156.78414820172628</v>
      </c>
      <c r="S3412" s="209">
        <v>579.32024424575536</v>
      </c>
      <c r="T3412" s="209">
        <v>579.35774424575538</v>
      </c>
      <c r="U3412" s="215"/>
      <c r="V3412" s="170">
        <v>510.84161437935552</v>
      </c>
    </row>
    <row r="3413" spans="1:22" x14ac:dyDescent="0.25">
      <c r="A3413">
        <v>0</v>
      </c>
      <c r="B3413" s="213" t="s">
        <v>1949</v>
      </c>
      <c r="C3413" s="213" t="s">
        <v>1948</v>
      </c>
      <c r="D3413" s="213" t="s">
        <v>1509</v>
      </c>
      <c r="E3413" s="214">
        <v>5800</v>
      </c>
      <c r="F3413" s="213" t="s">
        <v>1893</v>
      </c>
      <c r="G3413" s="212" t="s">
        <v>4302</v>
      </c>
      <c r="H3413" s="212" t="s">
        <v>4383</v>
      </c>
      <c r="I3413" s="211"/>
      <c r="J3413" s="209"/>
      <c r="K3413" s="210"/>
      <c r="L3413" s="209">
        <v>0.95343400000000011</v>
      </c>
      <c r="M3413" s="201">
        <v>-156.94719501839205</v>
      </c>
      <c r="N3413" s="201">
        <v>441.99927690177401</v>
      </c>
      <c r="O3413" s="201">
        <v>41.094000000000001</v>
      </c>
      <c r="P3413" s="209">
        <v>41.094000000000001</v>
      </c>
      <c r="Q3413" s="209">
        <v>442.44724434887723</v>
      </c>
      <c r="R3413" s="209">
        <v>-157.11024183505785</v>
      </c>
      <c r="S3413" s="209">
        <v>579.83446124575539</v>
      </c>
      <c r="T3413" s="209">
        <v>580.3111782457554</v>
      </c>
      <c r="U3413" s="215"/>
      <c r="V3413" s="170">
        <v>511.35583137935555</v>
      </c>
    </row>
    <row r="3414" spans="1:22" x14ac:dyDescent="0.25">
      <c r="A3414">
        <v>0</v>
      </c>
      <c r="B3414" s="213" t="s">
        <v>1949</v>
      </c>
      <c r="C3414" s="213" t="s">
        <v>1948</v>
      </c>
      <c r="D3414" s="213" t="s">
        <v>111</v>
      </c>
      <c r="E3414" s="214">
        <v>5803</v>
      </c>
      <c r="F3414" s="213" t="s">
        <v>1695</v>
      </c>
      <c r="G3414" s="212" t="s">
        <v>4396</v>
      </c>
      <c r="H3414" s="212" t="s">
        <v>1951</v>
      </c>
      <c r="I3414" s="211">
        <v>75</v>
      </c>
      <c r="J3414" s="218"/>
      <c r="K3414" s="218"/>
      <c r="L3414" s="209">
        <v>0</v>
      </c>
      <c r="M3414" s="201">
        <v>-157.11024183505785</v>
      </c>
      <c r="N3414" s="201">
        <v>442.44724434887723</v>
      </c>
      <c r="O3414" s="201">
        <v>41.094000000000001</v>
      </c>
      <c r="P3414" s="209">
        <v>41.094000000000001</v>
      </c>
      <c r="Q3414" s="209">
        <v>442.44724434887723</v>
      </c>
      <c r="R3414" s="209">
        <v>-157.11024183505785</v>
      </c>
      <c r="S3414" s="209">
        <v>580.3111782457554</v>
      </c>
      <c r="T3414" s="209">
        <v>580.3111782457554</v>
      </c>
      <c r="U3414" s="209" t="s">
        <v>1950</v>
      </c>
      <c r="V3414" s="170">
        <v>511.83254837935556</v>
      </c>
    </row>
    <row r="3415" spans="1:22" x14ac:dyDescent="0.25">
      <c r="A3415">
        <v>0</v>
      </c>
      <c r="B3415" s="213"/>
      <c r="C3415" s="213"/>
      <c r="D3415" s="213"/>
      <c r="E3415" s="214"/>
      <c r="F3415" s="213"/>
      <c r="G3415" s="212"/>
      <c r="H3415" s="212"/>
      <c r="I3415" s="211"/>
      <c r="J3415" s="209"/>
      <c r="K3415" s="210"/>
      <c r="L3415" s="209">
        <v>0.13670000000000002</v>
      </c>
      <c r="M3415" s="201">
        <v>-157.13361891185417</v>
      </c>
      <c r="N3415" s="201">
        <v>442.51147233950792</v>
      </c>
      <c r="O3415" s="201">
        <v>41.094000000000001</v>
      </c>
      <c r="P3415" s="209">
        <v>41.094000000000001</v>
      </c>
      <c r="Q3415" s="209">
        <v>442.57570033013866</v>
      </c>
      <c r="R3415" s="209">
        <v>-157.15699598865046</v>
      </c>
      <c r="S3415" s="209">
        <v>580.37952824575541</v>
      </c>
      <c r="T3415" s="209">
        <v>580.44787824575542</v>
      </c>
      <c r="U3415" s="215"/>
      <c r="V3415" s="170">
        <v>511.90089837935557</v>
      </c>
    </row>
    <row r="3416" spans="1:22" x14ac:dyDescent="0.25">
      <c r="A3416">
        <v>0</v>
      </c>
      <c r="B3416" s="213" t="s">
        <v>1949</v>
      </c>
      <c r="C3416" s="213" t="s">
        <v>1948</v>
      </c>
      <c r="D3416" s="213" t="s">
        <v>1961</v>
      </c>
      <c r="E3416" s="214">
        <v>5805</v>
      </c>
      <c r="F3416" s="213" t="s">
        <v>1960</v>
      </c>
      <c r="G3416" s="212" t="s">
        <v>1959</v>
      </c>
      <c r="H3416" s="212" t="s">
        <v>1958</v>
      </c>
      <c r="I3416" s="211">
        <v>100</v>
      </c>
      <c r="J3416" s="218"/>
      <c r="K3416" s="210"/>
      <c r="L3416" s="209">
        <v>0.2</v>
      </c>
      <c r="M3416" s="201">
        <v>-157.19119800298301</v>
      </c>
      <c r="N3416" s="201">
        <v>442.66966959221725</v>
      </c>
      <c r="O3416" s="201">
        <v>41.094000000000001</v>
      </c>
      <c r="P3416" s="209">
        <v>41.094000000000001</v>
      </c>
      <c r="Q3416" s="209">
        <v>442.76363885429583</v>
      </c>
      <c r="R3416" s="209">
        <v>-157.22540001731559</v>
      </c>
      <c r="S3416" s="209">
        <v>580.54787824575544</v>
      </c>
      <c r="T3416" s="209">
        <v>580.64787824575546</v>
      </c>
      <c r="U3416" s="215"/>
      <c r="V3416" s="170">
        <v>512.0692483793556</v>
      </c>
    </row>
    <row r="3417" spans="1:22" x14ac:dyDescent="0.25">
      <c r="A3417">
        <v>0</v>
      </c>
      <c r="B3417" s="213"/>
      <c r="C3417" s="213"/>
      <c r="D3417" s="213"/>
      <c r="E3417" s="214"/>
      <c r="F3417" s="213" t="s">
        <v>619</v>
      </c>
      <c r="G3417" s="212"/>
      <c r="H3417" s="212"/>
      <c r="I3417" s="211"/>
      <c r="J3417" s="209"/>
      <c r="K3417" s="210"/>
      <c r="L3417" s="209">
        <v>0.175063</v>
      </c>
      <c r="M3417" s="201">
        <v>-157.2553375534911</v>
      </c>
      <c r="N3417" s="201">
        <v>442.84589155893218</v>
      </c>
      <c r="O3417" s="201">
        <v>41.094000000000001</v>
      </c>
      <c r="P3417" s="209">
        <v>41.094000000000001</v>
      </c>
      <c r="Q3417" s="209">
        <v>442.92814426356847</v>
      </c>
      <c r="R3417" s="209">
        <v>-157.28527508966661</v>
      </c>
      <c r="S3417" s="209">
        <v>580.73540974575553</v>
      </c>
      <c r="T3417" s="209">
        <v>580.82294124575549</v>
      </c>
      <c r="U3417" s="215"/>
      <c r="V3417" s="170">
        <v>512.25677987935569</v>
      </c>
    </row>
    <row r="3418" spans="1:22" x14ac:dyDescent="0.25">
      <c r="A3418">
        <v>0</v>
      </c>
      <c r="B3418" s="213" t="s">
        <v>1949</v>
      </c>
      <c r="C3418" s="213" t="s">
        <v>1948</v>
      </c>
      <c r="D3418" s="213" t="s">
        <v>1947</v>
      </c>
      <c r="E3418" s="214">
        <v>5810</v>
      </c>
      <c r="F3418" s="213" t="s">
        <v>1957</v>
      </c>
      <c r="G3418" s="212" t="s">
        <v>1945</v>
      </c>
      <c r="H3418" s="212" t="s">
        <v>1944</v>
      </c>
      <c r="I3418" s="211">
        <v>75</v>
      </c>
      <c r="J3418" s="209"/>
      <c r="K3418" s="217"/>
      <c r="L3418" s="209">
        <v>0.26</v>
      </c>
      <c r="M3418" s="201">
        <v>-157.32973770829895</v>
      </c>
      <c r="N3418" s="201">
        <v>443.05030430427064</v>
      </c>
      <c r="O3418" s="201">
        <v>41.094000000000001</v>
      </c>
      <c r="P3418" s="209">
        <v>41.094000000000001</v>
      </c>
      <c r="Q3418" s="209">
        <v>443.17246434497281</v>
      </c>
      <c r="R3418" s="209">
        <v>-157.37420032693129</v>
      </c>
      <c r="S3418" s="209">
        <v>580.95294124575548</v>
      </c>
      <c r="T3418" s="209">
        <v>581.08294124575548</v>
      </c>
      <c r="U3418" s="215"/>
      <c r="V3418" s="170">
        <v>512.47431137935564</v>
      </c>
    </row>
    <row r="3419" spans="1:22" x14ac:dyDescent="0.25">
      <c r="A3419">
        <v>0</v>
      </c>
      <c r="B3419" s="213"/>
      <c r="C3419" s="213"/>
      <c r="D3419" s="213"/>
      <c r="E3419" s="214"/>
      <c r="F3419" s="213" t="s">
        <v>619</v>
      </c>
      <c r="G3419" s="212"/>
      <c r="H3419" s="212"/>
      <c r="I3419" s="211"/>
      <c r="J3419" s="209"/>
      <c r="K3419" s="217"/>
      <c r="L3419" s="209">
        <v>0.24</v>
      </c>
      <c r="M3419" s="201">
        <v>-157.41524274413035</v>
      </c>
      <c r="N3419" s="201">
        <v>443.28522745946714</v>
      </c>
      <c r="O3419" s="201">
        <v>41.094000000000001</v>
      </c>
      <c r="P3419" s="209">
        <v>41.094000000000001</v>
      </c>
      <c r="Q3419" s="209">
        <v>443.39799057396141</v>
      </c>
      <c r="R3419" s="209">
        <v>-157.45628516132945</v>
      </c>
      <c r="S3419" s="209">
        <v>581.20294124575548</v>
      </c>
      <c r="T3419" s="209">
        <v>581.32294124575549</v>
      </c>
      <c r="U3419" s="215"/>
      <c r="V3419" s="170">
        <v>512.72431137935564</v>
      </c>
    </row>
    <row r="3420" spans="1:22" x14ac:dyDescent="0.25">
      <c r="A3420">
        <v>0</v>
      </c>
      <c r="B3420" s="213" t="s">
        <v>1949</v>
      </c>
      <c r="C3420" s="213" t="s">
        <v>1948</v>
      </c>
      <c r="D3420" s="213" t="s">
        <v>1956</v>
      </c>
      <c r="E3420" s="214">
        <v>5815</v>
      </c>
      <c r="F3420" s="213" t="s">
        <v>1955</v>
      </c>
      <c r="G3420" s="212" t="s">
        <v>1954</v>
      </c>
      <c r="H3420" s="212" t="s">
        <v>1953</v>
      </c>
      <c r="I3420" s="211">
        <v>75</v>
      </c>
      <c r="J3420" s="209"/>
      <c r="K3420" s="217"/>
      <c r="L3420" s="209">
        <v>0.4</v>
      </c>
      <c r="M3420" s="201">
        <v>-157.52468918999458</v>
      </c>
      <c r="N3420" s="201">
        <v>443.58592909811858</v>
      </c>
      <c r="O3420" s="201">
        <v>41.094000000000001</v>
      </c>
      <c r="P3420" s="209">
        <v>41.094000000000001</v>
      </c>
      <c r="Q3420" s="209">
        <v>443.77386762227576</v>
      </c>
      <c r="R3420" s="209">
        <v>-157.5930932186597</v>
      </c>
      <c r="S3420" s="209">
        <v>581.52294124575542</v>
      </c>
      <c r="T3420" s="209">
        <v>581.72294124575546</v>
      </c>
      <c r="U3420" s="215"/>
      <c r="V3420" s="170">
        <v>513.04431137935558</v>
      </c>
    </row>
    <row r="3421" spans="1:22" x14ac:dyDescent="0.25">
      <c r="A3421">
        <v>0</v>
      </c>
      <c r="B3421" s="213"/>
      <c r="C3421" s="213"/>
      <c r="D3421" s="213"/>
      <c r="E3421" s="214"/>
      <c r="F3421" s="213"/>
      <c r="G3421" s="212"/>
      <c r="H3421" s="212"/>
      <c r="I3421" s="211"/>
      <c r="J3421" s="209"/>
      <c r="K3421" s="217"/>
      <c r="L3421" s="209">
        <v>0.12287999999999999</v>
      </c>
      <c r="M3421" s="201">
        <v>-157.61410693626561</v>
      </c>
      <c r="N3421" s="201">
        <v>443.83160233689682</v>
      </c>
      <c r="O3421" s="201">
        <v>41.094000000000001</v>
      </c>
      <c r="P3421" s="209">
        <v>41.094000000000001</v>
      </c>
      <c r="Q3421" s="209">
        <v>443.88933705151794</v>
      </c>
      <c r="R3421" s="209">
        <v>-157.63512065387155</v>
      </c>
      <c r="S3421" s="209">
        <v>581.78438124575553</v>
      </c>
      <c r="T3421" s="209">
        <v>581.84582124575547</v>
      </c>
      <c r="U3421" s="215"/>
      <c r="V3421" s="170">
        <v>513.30575137935568</v>
      </c>
    </row>
    <row r="3422" spans="1:22" x14ac:dyDescent="0.25">
      <c r="A3422">
        <v>0</v>
      </c>
      <c r="B3422" s="213" t="s">
        <v>1949</v>
      </c>
      <c r="C3422" s="213" t="s">
        <v>1948</v>
      </c>
      <c r="D3422" s="213" t="s">
        <v>111</v>
      </c>
      <c r="E3422" s="214">
        <v>5818</v>
      </c>
      <c r="F3422" s="213" t="s">
        <v>1696</v>
      </c>
      <c r="G3422" s="212" t="s">
        <v>4396</v>
      </c>
      <c r="H3422" s="212" t="s">
        <v>1951</v>
      </c>
      <c r="I3422" s="211">
        <v>75</v>
      </c>
      <c r="J3422" s="218"/>
      <c r="K3422" s="217"/>
      <c r="L3422" s="209">
        <v>0</v>
      </c>
      <c r="M3422" s="201">
        <v>-157.63512065387155</v>
      </c>
      <c r="N3422" s="201">
        <v>443.88933705151794</v>
      </c>
      <c r="O3422" s="201">
        <v>41.094000000000001</v>
      </c>
      <c r="P3422" s="209">
        <v>41.094000000000001</v>
      </c>
      <c r="Q3422" s="209">
        <v>443.88933705151794</v>
      </c>
      <c r="R3422" s="209">
        <v>-157.63512065387155</v>
      </c>
      <c r="S3422" s="209">
        <v>581.84582124575547</v>
      </c>
      <c r="T3422" s="209">
        <v>581.84582124575547</v>
      </c>
      <c r="U3422" s="209" t="s">
        <v>1950</v>
      </c>
      <c r="V3422" s="170">
        <v>513.36719137935563</v>
      </c>
    </row>
    <row r="3423" spans="1:22" x14ac:dyDescent="0.25">
      <c r="A3423">
        <v>0</v>
      </c>
      <c r="B3423" s="213"/>
      <c r="C3423" s="213"/>
      <c r="D3423" s="213"/>
      <c r="E3423" s="214"/>
      <c r="F3423" s="213" t="s">
        <v>619</v>
      </c>
      <c r="G3423" s="212"/>
      <c r="H3423" s="212"/>
      <c r="I3423" s="211"/>
      <c r="J3423" s="209"/>
      <c r="K3423" s="210"/>
      <c r="L3423" s="209">
        <v>0.11712</v>
      </c>
      <c r="M3423" s="201">
        <v>-157.65514935346471</v>
      </c>
      <c r="N3423" s="201">
        <v>443.94436545139115</v>
      </c>
      <c r="O3423" s="201">
        <v>41.094000000000001</v>
      </c>
      <c r="P3423" s="209">
        <v>41.094000000000001</v>
      </c>
      <c r="Q3423" s="209">
        <v>443.99939385126441</v>
      </c>
      <c r="R3423" s="209">
        <v>-157.67517805305786</v>
      </c>
      <c r="S3423" s="209">
        <v>581.90438124575542</v>
      </c>
      <c r="T3423" s="209">
        <v>581.96294124575547</v>
      </c>
      <c r="U3423" s="215"/>
      <c r="V3423" s="170">
        <v>513.42575137935557</v>
      </c>
    </row>
    <row r="3424" spans="1:22" x14ac:dyDescent="0.25">
      <c r="A3424">
        <v>0</v>
      </c>
      <c r="B3424" s="213" t="s">
        <v>1949</v>
      </c>
      <c r="C3424" s="213" t="s">
        <v>1948</v>
      </c>
      <c r="D3424" s="213" t="s">
        <v>1947</v>
      </c>
      <c r="E3424" s="214">
        <v>5821</v>
      </c>
      <c r="F3424" s="213" t="s">
        <v>1946</v>
      </c>
      <c r="G3424" s="212" t="s">
        <v>1945</v>
      </c>
      <c r="H3424" s="212" t="s">
        <v>1944</v>
      </c>
      <c r="I3424" s="211">
        <v>75</v>
      </c>
      <c r="J3424" s="209"/>
      <c r="K3424" s="210">
        <v>0.13</v>
      </c>
      <c r="L3424" s="209">
        <v>0.26</v>
      </c>
      <c r="M3424" s="201">
        <v>-157.7196406716902</v>
      </c>
      <c r="N3424" s="201">
        <v>444.12155389196658</v>
      </c>
      <c r="O3424" s="201">
        <v>41.094000000000001</v>
      </c>
      <c r="P3424" s="209">
        <v>41.094000000000001</v>
      </c>
      <c r="Q3424" s="209">
        <v>444.24371393266875</v>
      </c>
      <c r="R3424" s="209">
        <v>-157.76410329032254</v>
      </c>
      <c r="S3424" s="209">
        <v>582.09294124575547</v>
      </c>
      <c r="T3424" s="209">
        <v>582.22294124575546</v>
      </c>
      <c r="U3424" s="215"/>
      <c r="V3424" s="170">
        <v>513.61431137935563</v>
      </c>
    </row>
    <row r="3425" spans="1:22" x14ac:dyDescent="0.25">
      <c r="A3425">
        <v>0</v>
      </c>
      <c r="B3425" s="213" t="s">
        <v>1949</v>
      </c>
      <c r="C3425" s="213" t="s">
        <v>1948</v>
      </c>
      <c r="D3425" s="213" t="s">
        <v>1509</v>
      </c>
      <c r="E3425" s="214">
        <v>5822</v>
      </c>
      <c r="F3425" s="213" t="s">
        <v>1894</v>
      </c>
      <c r="G3425" s="212" t="s">
        <v>4302</v>
      </c>
      <c r="H3425" s="212" t="s">
        <v>4383</v>
      </c>
      <c r="I3425" s="211"/>
      <c r="J3425" s="209"/>
      <c r="K3425" s="210"/>
      <c r="L3425" s="209">
        <v>0.11636600000000008</v>
      </c>
      <c r="M3425" s="201">
        <v>-157.78400304832167</v>
      </c>
      <c r="N3425" s="201">
        <v>444.29838806842395</v>
      </c>
      <c r="O3425" s="201">
        <v>41.094000000000001</v>
      </c>
      <c r="P3425" s="209">
        <v>41.094000000000001</v>
      </c>
      <c r="Q3425" s="209">
        <v>444.35306220417914</v>
      </c>
      <c r="R3425" s="209">
        <v>-157.80390280632076</v>
      </c>
      <c r="S3425" s="209">
        <v>582.28112424575545</v>
      </c>
      <c r="T3425" s="209">
        <v>582.33930724575544</v>
      </c>
      <c r="U3425" s="215"/>
      <c r="V3425" s="170">
        <v>513.80249437935561</v>
      </c>
    </row>
    <row r="3426" spans="1:22" x14ac:dyDescent="0.25">
      <c r="A3426">
        <v>0</v>
      </c>
      <c r="B3426" s="213"/>
      <c r="C3426" s="213"/>
      <c r="D3426" s="213"/>
      <c r="E3426" s="214"/>
      <c r="F3426" s="213"/>
      <c r="G3426" s="212"/>
      <c r="H3426" s="212"/>
      <c r="I3426" s="211"/>
      <c r="J3426" s="209"/>
      <c r="K3426" s="210"/>
      <c r="L3426" s="209">
        <v>0</v>
      </c>
      <c r="M3426" s="201">
        <v>-157.80390280632076</v>
      </c>
      <c r="N3426" s="201">
        <v>444.35306220417914</v>
      </c>
      <c r="O3426" s="201">
        <v>41.094000000000001</v>
      </c>
      <c r="P3426" s="209">
        <v>41.094000000000001</v>
      </c>
      <c r="Q3426" s="209">
        <v>444.35306220417914</v>
      </c>
      <c r="R3426" s="209">
        <v>-157.80390280632076</v>
      </c>
      <c r="S3426" s="209">
        <v>582.33930724575544</v>
      </c>
      <c r="T3426" s="209">
        <v>582.33930724575544</v>
      </c>
      <c r="U3426" s="215"/>
      <c r="V3426" s="170">
        <v>513.86067737935559</v>
      </c>
    </row>
    <row r="3427" spans="1:22" x14ac:dyDescent="0.25">
      <c r="A3427">
        <v>0</v>
      </c>
      <c r="B3427" s="213" t="s">
        <v>1949</v>
      </c>
      <c r="C3427" s="213" t="s">
        <v>1948</v>
      </c>
      <c r="D3427" s="213" t="s">
        <v>4320</v>
      </c>
      <c r="E3427" s="214">
        <v>5824</v>
      </c>
      <c r="F3427" s="213" t="s">
        <v>4429</v>
      </c>
      <c r="G3427" s="212"/>
      <c r="H3427" s="212" t="s">
        <v>4397</v>
      </c>
      <c r="I3427" s="211">
        <v>14</v>
      </c>
      <c r="J3427" s="209"/>
      <c r="K3427" s="210">
        <v>3.6931499999999999E-2</v>
      </c>
      <c r="L3427" s="209">
        <v>7.3862999999999998E-2</v>
      </c>
      <c r="M3427" s="201">
        <v>-157.816534123244</v>
      </c>
      <c r="N3427" s="201">
        <v>444.38776646220367</v>
      </c>
      <c r="O3427" s="201">
        <v>41.094000000000001</v>
      </c>
      <c r="P3427" s="209">
        <v>41.094000000000001</v>
      </c>
      <c r="Q3427" s="209">
        <v>444.42247072022826</v>
      </c>
      <c r="R3427" s="209">
        <v>-157.82916544016723</v>
      </c>
      <c r="S3427" s="209">
        <v>582.37623874575536</v>
      </c>
      <c r="T3427" s="209">
        <v>582.4131702457554</v>
      </c>
      <c r="U3427" s="209" t="s">
        <v>4398</v>
      </c>
      <c r="V3427" s="170">
        <v>513.89760887935552</v>
      </c>
    </row>
    <row r="3428" spans="1:22" x14ac:dyDescent="0.25">
      <c r="A3428">
        <v>0</v>
      </c>
      <c r="B3428" s="213"/>
      <c r="C3428" s="213"/>
      <c r="D3428" s="213"/>
      <c r="E3428" s="214"/>
      <c r="F3428" s="213"/>
      <c r="G3428" s="212"/>
      <c r="H3428" s="212"/>
      <c r="I3428" s="211"/>
      <c r="J3428" s="209"/>
      <c r="K3428" s="210"/>
      <c r="L3428" s="209">
        <v>0.53617099999999995</v>
      </c>
      <c r="M3428" s="201">
        <v>-157.92085608130077</v>
      </c>
      <c r="N3428" s="201">
        <v>444.67438868631797</v>
      </c>
      <c r="O3428" s="201">
        <v>41.094000000000001</v>
      </c>
      <c r="P3428" s="209">
        <v>41.094000000000001</v>
      </c>
      <c r="Q3428" s="209">
        <v>444.92630665240767</v>
      </c>
      <c r="R3428" s="209">
        <v>-158.01254672243431</v>
      </c>
      <c r="S3428" s="209">
        <v>582.68125574575538</v>
      </c>
      <c r="T3428" s="209">
        <v>582.94934124575536</v>
      </c>
      <c r="U3428" s="215"/>
      <c r="V3428" s="170">
        <v>514.20262587935554</v>
      </c>
    </row>
    <row r="3429" spans="1:22" x14ac:dyDescent="0.25">
      <c r="A3429">
        <v>0</v>
      </c>
      <c r="B3429" s="213"/>
      <c r="C3429" s="213"/>
      <c r="D3429" s="213"/>
      <c r="E3429" s="214"/>
      <c r="F3429" s="213"/>
      <c r="G3429" s="212"/>
      <c r="H3429" s="212"/>
      <c r="I3429" s="211"/>
      <c r="J3429" s="209"/>
      <c r="K3429" s="210">
        <v>1.0236000000000001</v>
      </c>
      <c r="L3429" s="209">
        <v>0.43932583200000008</v>
      </c>
      <c r="M3429" s="201">
        <v>-158.08767586444796</v>
      </c>
      <c r="N3429" s="201">
        <v>445.13272227363319</v>
      </c>
      <c r="O3429" s="201">
        <v>41.094000000000001</v>
      </c>
      <c r="P3429" s="209">
        <v>41.094000000000001</v>
      </c>
      <c r="Q3429" s="209">
        <v>445.33913789485871</v>
      </c>
      <c r="R3429" s="209">
        <v>-158.16280500646161</v>
      </c>
      <c r="S3429" s="209">
        <v>583.16900416175542</v>
      </c>
      <c r="T3429" s="209">
        <v>583.38866707775537</v>
      </c>
      <c r="U3429" s="215"/>
      <c r="V3429" s="170">
        <v>514.69037429535558</v>
      </c>
    </row>
    <row r="3430" spans="1:22" x14ac:dyDescent="0.25">
      <c r="A3430">
        <v>0</v>
      </c>
      <c r="B3430" s="213"/>
      <c r="C3430" s="213"/>
      <c r="D3430" s="213"/>
      <c r="E3430" s="214"/>
      <c r="F3430" s="213"/>
      <c r="G3430" s="212"/>
      <c r="H3430" s="212"/>
      <c r="I3430" s="211"/>
      <c r="J3430" s="209"/>
      <c r="K3430" s="210"/>
      <c r="L3430" s="209">
        <v>0</v>
      </c>
      <c r="M3430" s="201">
        <v>-158.16280500646161</v>
      </c>
      <c r="N3430" s="201">
        <v>445.33913789485871</v>
      </c>
      <c r="O3430" s="201">
        <v>41.094000000000001</v>
      </c>
      <c r="P3430" s="209">
        <v>41.094000000000001</v>
      </c>
      <c r="Q3430" s="209">
        <v>445.33913789485871</v>
      </c>
      <c r="R3430" s="209">
        <v>-158.16280500646161</v>
      </c>
      <c r="S3430" s="209">
        <v>583.38866707775537</v>
      </c>
      <c r="T3430" s="209">
        <v>583.38866707775537</v>
      </c>
      <c r="U3430" s="215"/>
      <c r="V3430" s="170">
        <v>514.91003721135553</v>
      </c>
    </row>
    <row r="3431" spans="1:22" x14ac:dyDescent="0.25">
      <c r="A3431">
        <v>0</v>
      </c>
      <c r="B3431" s="213"/>
      <c r="C3431" s="213"/>
      <c r="D3431" s="213"/>
      <c r="E3431" s="214"/>
      <c r="F3431" s="213"/>
      <c r="G3431" s="212"/>
      <c r="H3431" s="212" t="s">
        <v>4399</v>
      </c>
      <c r="I3431" s="854">
        <v>41.275000000000006</v>
      </c>
      <c r="J3431" s="209"/>
      <c r="K3431" s="210">
        <v>0.58427416799999998</v>
      </c>
      <c r="L3431" s="209">
        <v>0.1143</v>
      </c>
      <c r="M3431" s="201">
        <v>-158.18235145765266</v>
      </c>
      <c r="N3431" s="201">
        <v>445.39284132813663</v>
      </c>
      <c r="O3431" s="201">
        <v>41.094000000000001</v>
      </c>
      <c r="P3431" s="209">
        <v>41.094000000000001</v>
      </c>
      <c r="Q3431" s="209">
        <v>445.44654476141454</v>
      </c>
      <c r="R3431" s="209">
        <v>-158.20189790884373</v>
      </c>
      <c r="S3431" s="209">
        <v>583.44581707775535</v>
      </c>
      <c r="T3431" s="209">
        <v>583.50296707775533</v>
      </c>
      <c r="U3431" s="215"/>
      <c r="V3431" s="170">
        <v>514.96718721135551</v>
      </c>
    </row>
    <row r="3432" spans="1:22" x14ac:dyDescent="0.25">
      <c r="A3432">
        <v>0</v>
      </c>
      <c r="B3432" s="213"/>
      <c r="C3432" s="213"/>
      <c r="D3432" s="213"/>
      <c r="E3432" s="214"/>
      <c r="F3432" s="213"/>
      <c r="G3432" s="212"/>
      <c r="H3432" s="212"/>
      <c r="I3432" s="854"/>
      <c r="J3432" s="209"/>
      <c r="K3432" s="210"/>
      <c r="L3432" s="209">
        <v>1.39192E-2</v>
      </c>
      <c r="M3432" s="201">
        <v>-158.20427823223321</v>
      </c>
      <c r="N3432" s="201">
        <v>445.45308464617813</v>
      </c>
      <c r="O3432" s="201">
        <v>41.094000000000001</v>
      </c>
      <c r="P3432" s="209">
        <v>41.094000000000001</v>
      </c>
      <c r="Q3432" s="209">
        <v>445.45962453094177</v>
      </c>
      <c r="R3432" s="209">
        <v>-158.20665855562271</v>
      </c>
      <c r="S3432" s="209">
        <v>583.5099266777554</v>
      </c>
      <c r="T3432" s="209">
        <v>583.51688627775536</v>
      </c>
      <c r="U3432" s="215"/>
      <c r="V3432" s="170">
        <v>515.03129681135556</v>
      </c>
    </row>
    <row r="3433" spans="1:22" x14ac:dyDescent="0.25">
      <c r="A3433">
        <v>0</v>
      </c>
      <c r="B3433" s="213"/>
      <c r="C3433" s="213"/>
      <c r="D3433" s="213"/>
      <c r="E3433" s="214"/>
      <c r="F3433" s="213"/>
      <c r="G3433" s="212"/>
      <c r="H3433" s="212" t="s">
        <v>4400</v>
      </c>
      <c r="I3433" s="854">
        <v>11.99896</v>
      </c>
      <c r="J3433" s="209"/>
      <c r="K3433" s="210"/>
      <c r="L3433" s="209">
        <v>1.2699999999999999E-2</v>
      </c>
      <c r="M3433" s="201">
        <v>-158.20883038353281</v>
      </c>
      <c r="N3433" s="201">
        <v>445.46559157908376</v>
      </c>
      <c r="O3433" s="201">
        <v>41.094000000000001</v>
      </c>
      <c r="P3433" s="209">
        <v>41.094000000000001</v>
      </c>
      <c r="Q3433" s="209">
        <v>445.47155862722576</v>
      </c>
      <c r="R3433" s="209">
        <v>-158.21100221144295</v>
      </c>
      <c r="S3433" s="209">
        <v>583.52323627775536</v>
      </c>
      <c r="T3433" s="209">
        <v>583.52958627775536</v>
      </c>
      <c r="U3433" s="215"/>
      <c r="V3433" s="170">
        <v>515.04460641135552</v>
      </c>
    </row>
    <row r="3434" spans="1:22" x14ac:dyDescent="0.25">
      <c r="A3434">
        <v>0</v>
      </c>
      <c r="B3434" s="213"/>
      <c r="C3434" s="213"/>
      <c r="D3434" s="213"/>
      <c r="E3434" s="214"/>
      <c r="F3434" s="213"/>
      <c r="G3434" s="212"/>
      <c r="H3434" s="212"/>
      <c r="I3434" s="854"/>
      <c r="J3434" s="209"/>
      <c r="K3434" s="210"/>
      <c r="L3434" s="209">
        <v>4.5895767999999962E-2</v>
      </c>
      <c r="M3434" s="201">
        <v>-158.21885085001765</v>
      </c>
      <c r="N3434" s="201">
        <v>445.49312258448322</v>
      </c>
      <c r="O3434" s="201">
        <v>41.094000000000001</v>
      </c>
      <c r="P3434" s="209">
        <v>41.094000000000001</v>
      </c>
      <c r="Q3434" s="209">
        <v>445.51468654174067</v>
      </c>
      <c r="R3434" s="209">
        <v>-158.22669948859235</v>
      </c>
      <c r="S3434" s="209">
        <v>583.55253416175537</v>
      </c>
      <c r="T3434" s="209">
        <v>583.57548204575539</v>
      </c>
      <c r="U3434" s="215"/>
      <c r="V3434" s="170">
        <v>515.07390429535553</v>
      </c>
    </row>
    <row r="3435" spans="1:22" x14ac:dyDescent="0.25">
      <c r="A3435">
        <v>0</v>
      </c>
      <c r="B3435" s="213" t="s">
        <v>1949</v>
      </c>
      <c r="C3435" s="213" t="s">
        <v>1948</v>
      </c>
      <c r="D3435" s="213"/>
      <c r="E3435" s="214">
        <v>5836</v>
      </c>
      <c r="F3435" s="213" t="s">
        <v>4430</v>
      </c>
      <c r="G3435" s="212"/>
      <c r="H3435" s="212" t="s">
        <v>4401</v>
      </c>
      <c r="I3435" s="854">
        <v>11.99896</v>
      </c>
      <c r="J3435" s="209"/>
      <c r="K3435" s="210"/>
      <c r="L3435" s="209">
        <v>1.1000232E-2</v>
      </c>
      <c r="M3435" s="201">
        <v>-158.22858063905497</v>
      </c>
      <c r="N3435" s="201">
        <v>445.51985496015936</v>
      </c>
      <c r="O3435" s="201">
        <v>41.094000000000001</v>
      </c>
      <c r="P3435" s="209">
        <v>41.094000000000001</v>
      </c>
      <c r="Q3435" s="209">
        <v>445.525023378578</v>
      </c>
      <c r="R3435" s="209">
        <v>-158.23046178951759</v>
      </c>
      <c r="S3435" s="209">
        <v>583.5809821617554</v>
      </c>
      <c r="T3435" s="209">
        <v>583.58648227775541</v>
      </c>
      <c r="U3435" s="215"/>
      <c r="V3435" s="170">
        <v>515.10235229535556</v>
      </c>
    </row>
    <row r="3436" spans="1:22" x14ac:dyDescent="0.25">
      <c r="A3436">
        <v>0</v>
      </c>
      <c r="B3436" s="213"/>
      <c r="C3436" s="213"/>
      <c r="D3436" s="213"/>
      <c r="E3436" s="214"/>
      <c r="F3436" s="213"/>
      <c r="G3436" s="212"/>
      <c r="H3436" s="212"/>
      <c r="I3436" s="854"/>
      <c r="J3436" s="209"/>
      <c r="K3436" s="210"/>
      <c r="L3436" s="209">
        <v>0.368678968</v>
      </c>
      <c r="M3436" s="201">
        <v>-158.29350960625584</v>
      </c>
      <c r="N3436" s="201">
        <v>445.69824583141229</v>
      </c>
      <c r="O3436" s="201">
        <v>41.094000000000001</v>
      </c>
      <c r="P3436" s="209">
        <v>41.094000000000001</v>
      </c>
      <c r="Q3436" s="209">
        <v>445.87146828424659</v>
      </c>
      <c r="R3436" s="209">
        <v>-158.35655742299411</v>
      </c>
      <c r="S3436" s="209">
        <v>583.77082176175543</v>
      </c>
      <c r="T3436" s="209">
        <v>583.95516124575545</v>
      </c>
      <c r="U3436" s="215"/>
      <c r="V3436" s="170">
        <v>515.29219189535559</v>
      </c>
    </row>
    <row r="3437" spans="1:22" x14ac:dyDescent="0.25">
      <c r="A3437">
        <v>0</v>
      </c>
      <c r="B3437" s="213"/>
      <c r="C3437" s="213"/>
      <c r="D3437" s="213"/>
      <c r="E3437" s="214"/>
      <c r="F3437" s="213"/>
      <c r="G3437" s="212"/>
      <c r="H3437" s="212" t="s">
        <v>4402</v>
      </c>
      <c r="I3437" s="854">
        <v>23.327360000000002</v>
      </c>
      <c r="J3437" s="209"/>
      <c r="K3437" s="210"/>
      <c r="L3437" s="209">
        <v>5.0800000000000003E-3</v>
      </c>
      <c r="M3437" s="201">
        <v>-158.35742615415816</v>
      </c>
      <c r="N3437" s="201">
        <v>445.87385510350339</v>
      </c>
      <c r="O3437" s="201">
        <v>41.094000000000001</v>
      </c>
      <c r="P3437" s="209">
        <v>41.094000000000001</v>
      </c>
      <c r="Q3437" s="209">
        <v>445.87624192276019</v>
      </c>
      <c r="R3437" s="209">
        <v>-158.35829488532221</v>
      </c>
      <c r="S3437" s="209">
        <v>583.95770124575552</v>
      </c>
      <c r="T3437" s="209">
        <v>583.96024124575547</v>
      </c>
      <c r="U3437" s="215"/>
      <c r="V3437" s="170">
        <v>515.47907137935567</v>
      </c>
    </row>
    <row r="3438" spans="1:22" x14ac:dyDescent="0.25">
      <c r="A3438">
        <v>0</v>
      </c>
      <c r="B3438" s="213"/>
      <c r="C3438" s="213"/>
      <c r="D3438" s="213"/>
      <c r="E3438" s="214"/>
      <c r="F3438" s="213"/>
      <c r="G3438" s="212"/>
      <c r="H3438" s="212"/>
      <c r="I3438" s="211"/>
      <c r="J3438" s="209"/>
      <c r="K3438" s="210"/>
      <c r="L3438" s="209">
        <v>1.2699999999999999E-2</v>
      </c>
      <c r="M3438" s="201">
        <v>-158.36046671323231</v>
      </c>
      <c r="N3438" s="201">
        <v>445.88220897090218</v>
      </c>
      <c r="O3438" s="201">
        <v>41.094000000000001</v>
      </c>
      <c r="P3438" s="209">
        <v>41.094000000000001</v>
      </c>
      <c r="Q3438" s="209">
        <v>445.88817601904418</v>
      </c>
      <c r="R3438" s="209">
        <v>-158.36263854114245</v>
      </c>
      <c r="S3438" s="209">
        <v>583.96659124575547</v>
      </c>
      <c r="T3438" s="209">
        <v>583.97294124575546</v>
      </c>
      <c r="U3438" s="215"/>
      <c r="V3438" s="170">
        <v>515.48796137935562</v>
      </c>
    </row>
    <row r="3439" spans="1:22" x14ac:dyDescent="0.25">
      <c r="A3439">
        <v>0</v>
      </c>
      <c r="B3439" s="213"/>
      <c r="C3439" s="213"/>
      <c r="D3439" s="213"/>
      <c r="E3439" s="214"/>
      <c r="F3439" s="213"/>
      <c r="G3439" s="212"/>
      <c r="H3439" s="212"/>
      <c r="I3439" s="211"/>
      <c r="J3439" s="209"/>
      <c r="K3439" s="210"/>
      <c r="L3439" s="209">
        <v>0</v>
      </c>
      <c r="M3439" s="201">
        <v>-158.36263854114245</v>
      </c>
      <c r="N3439" s="201">
        <v>445.88817601904418</v>
      </c>
      <c r="O3439" s="201">
        <v>41.094000000000001</v>
      </c>
      <c r="P3439" s="209">
        <v>41.094000000000001</v>
      </c>
      <c r="Q3439" s="209">
        <v>445.88817601904418</v>
      </c>
      <c r="R3439" s="209">
        <v>-158.36263854114245</v>
      </c>
      <c r="S3439" s="209">
        <v>583.97294124575546</v>
      </c>
      <c r="T3439" s="209">
        <v>583.97294124575546</v>
      </c>
      <c r="U3439" s="215"/>
      <c r="V3439" s="170">
        <v>515.49431137935562</v>
      </c>
    </row>
    <row r="3440" spans="1:22" x14ac:dyDescent="0.25">
      <c r="B3440" s="208" t="s">
        <v>1943</v>
      </c>
      <c r="C3440" s="207"/>
      <c r="D3440" s="207"/>
      <c r="E3440" s="207"/>
      <c r="F3440" s="207"/>
      <c r="G3440" s="206"/>
      <c r="H3440" s="205"/>
      <c r="I3440" s="204"/>
      <c r="J3440" s="202"/>
      <c r="K3440" s="203"/>
      <c r="L3440" s="202">
        <v>0</v>
      </c>
      <c r="M3440" s="201">
        <v>-158.36263854114245</v>
      </c>
      <c r="N3440" s="201">
        <v>445.88817601904418</v>
      </c>
      <c r="O3440" s="201">
        <v>41.094000000000001</v>
      </c>
      <c r="P3440" s="200">
        <v>41.094000000000001</v>
      </c>
      <c r="Q3440" s="200">
        <v>445.88817601904418</v>
      </c>
      <c r="R3440" s="200">
        <v>-158.36263854114245</v>
      </c>
      <c r="S3440" s="200">
        <v>583.97294124575546</v>
      </c>
      <c r="T3440" s="200">
        <v>583.97294124575546</v>
      </c>
      <c r="U3440" s="199"/>
      <c r="V3440" s="170">
        <v>515.49431137935562</v>
      </c>
    </row>
    <row r="3443" spans="1:21" x14ac:dyDescent="0.25">
      <c r="A3443">
        <v>1</v>
      </c>
      <c r="B3443" s="404" t="s">
        <v>3433</v>
      </c>
      <c r="C3443" s="803" t="s">
        <v>3726</v>
      </c>
      <c r="D3443" s="404" t="s">
        <v>2087</v>
      </c>
      <c r="E3443" s="804">
        <v>651</v>
      </c>
      <c r="F3443" s="803" t="s">
        <v>4216</v>
      </c>
      <c r="G3443" s="805"/>
      <c r="H3443" s="806" t="s">
        <v>4217</v>
      </c>
      <c r="I3443" s="803">
        <v>250</v>
      </c>
      <c r="J3443" s="807"/>
      <c r="K3443" s="808"/>
      <c r="L3443" s="807">
        <v>0</v>
      </c>
      <c r="M3443" s="402">
        <v>-4.8475089023675828</v>
      </c>
      <c r="N3443" s="402">
        <v>-3.2866197523675815</v>
      </c>
      <c r="O3443" s="402">
        <v>0</v>
      </c>
      <c r="P3443" s="387">
        <v>0</v>
      </c>
      <c r="Q3443" s="387">
        <v>-3.2866197523675815</v>
      </c>
      <c r="R3443" s="387">
        <v>-4.8475089023675828</v>
      </c>
      <c r="S3443" s="387">
        <v>65.131912086399851</v>
      </c>
      <c r="T3443" s="387">
        <v>65.131912086399851</v>
      </c>
      <c r="U3443" s="404" t="s">
        <v>4218</v>
      </c>
    </row>
    <row r="3444" spans="1:21" x14ac:dyDescent="0.25">
      <c r="A3444">
        <v>1</v>
      </c>
      <c r="B3444" s="404"/>
      <c r="C3444" s="803"/>
      <c r="D3444" s="404"/>
      <c r="E3444" s="804"/>
      <c r="F3444" s="803"/>
      <c r="G3444" s="805"/>
      <c r="H3444" s="806"/>
      <c r="I3444" s="803">
        <v>250</v>
      </c>
      <c r="J3444" s="807"/>
      <c r="K3444" s="808"/>
      <c r="L3444" s="807">
        <v>0.127</v>
      </c>
      <c r="M3444" s="402">
        <v>-4.9110089023675823</v>
      </c>
      <c r="N3444" s="402">
        <v>-3.2866197523675815</v>
      </c>
      <c r="O3444" s="402">
        <v>0</v>
      </c>
      <c r="P3444" s="387">
        <v>0</v>
      </c>
      <c r="Q3444" s="387">
        <v>-3.2866197523675815</v>
      </c>
      <c r="R3444" s="387">
        <v>-4.9745089023675826</v>
      </c>
      <c r="S3444" s="387">
        <v>65.195412086399841</v>
      </c>
      <c r="T3444" s="387">
        <v>65.258912086399846</v>
      </c>
      <c r="U3444" s="404"/>
    </row>
    <row r="3445" spans="1:21" x14ac:dyDescent="0.25">
      <c r="A3445">
        <v>1</v>
      </c>
      <c r="B3445" s="404" t="s">
        <v>3433</v>
      </c>
      <c r="C3445" s="803" t="s">
        <v>3726</v>
      </c>
      <c r="D3445" s="404" t="s">
        <v>2087</v>
      </c>
      <c r="E3445" s="804">
        <v>653</v>
      </c>
      <c r="F3445" s="803" t="s">
        <v>4219</v>
      </c>
      <c r="G3445" s="805" t="s">
        <v>1965</v>
      </c>
      <c r="H3445" s="806" t="s">
        <v>4220</v>
      </c>
      <c r="I3445" s="803">
        <v>200</v>
      </c>
      <c r="J3445" s="807"/>
      <c r="K3445" s="808"/>
      <c r="L3445" s="807">
        <v>0</v>
      </c>
      <c r="M3445" s="402">
        <v>-4.9745089023675826</v>
      </c>
      <c r="N3445" s="402">
        <v>-3.2866197523675815</v>
      </c>
      <c r="O3445" s="402">
        <v>0</v>
      </c>
      <c r="P3445" s="387">
        <v>0</v>
      </c>
      <c r="Q3445" s="387">
        <v>-3.2866197523675815</v>
      </c>
      <c r="R3445" s="387">
        <v>-4.9745089023675826</v>
      </c>
      <c r="S3445" s="387">
        <v>65.258912086399846</v>
      </c>
      <c r="T3445" s="387">
        <v>65.258912086399846</v>
      </c>
      <c r="U3445" s="404"/>
    </row>
    <row r="3446" spans="1:21" x14ac:dyDescent="0.25">
      <c r="A3446">
        <v>1</v>
      </c>
      <c r="B3446" s="404"/>
      <c r="C3446" s="803"/>
      <c r="D3446" s="404"/>
      <c r="E3446" s="804"/>
      <c r="F3446" s="803"/>
      <c r="G3446" s="805"/>
      <c r="H3446" s="806"/>
      <c r="I3446" s="803">
        <v>143.51</v>
      </c>
      <c r="J3446" s="807"/>
      <c r="K3446" s="808"/>
      <c r="L3446" s="807">
        <v>0.68024099999999998</v>
      </c>
      <c r="M3446" s="402">
        <v>-5.3146294023675829</v>
      </c>
      <c r="N3446" s="402">
        <v>-3.2866197523675815</v>
      </c>
      <c r="O3446" s="402">
        <v>0</v>
      </c>
      <c r="P3446" s="387">
        <v>0</v>
      </c>
      <c r="Q3446" s="387">
        <v>-3.2866197523675815</v>
      </c>
      <c r="R3446" s="387">
        <v>-5.6547499023675822</v>
      </c>
      <c r="S3446" s="387">
        <v>65.599032586399844</v>
      </c>
      <c r="T3446" s="387">
        <v>65.939153086399841</v>
      </c>
      <c r="U3446" s="404"/>
    </row>
    <row r="3447" spans="1:21" x14ac:dyDescent="0.25">
      <c r="A3447">
        <v>1</v>
      </c>
      <c r="B3447" s="404" t="s">
        <v>3433</v>
      </c>
      <c r="C3447" s="803" t="s">
        <v>3726</v>
      </c>
      <c r="D3447" s="404" t="s">
        <v>4221</v>
      </c>
      <c r="E3447" s="804">
        <v>659</v>
      </c>
      <c r="F3447" s="803" t="s">
        <v>4222</v>
      </c>
      <c r="G3447" s="805" t="s">
        <v>3732</v>
      </c>
      <c r="H3447" s="806" t="s">
        <v>4223</v>
      </c>
      <c r="I3447" s="803">
        <v>143.51</v>
      </c>
      <c r="J3447" s="807"/>
      <c r="K3447" s="808"/>
      <c r="L3447" s="807">
        <v>0</v>
      </c>
      <c r="M3447" s="402">
        <v>-5.6547499023675822</v>
      </c>
      <c r="N3447" s="402">
        <v>-3.2866197523675815</v>
      </c>
      <c r="O3447" s="402">
        <v>0</v>
      </c>
      <c r="P3447" s="387">
        <v>0</v>
      </c>
      <c r="Q3447" s="387">
        <v>-3.2866197523675815</v>
      </c>
      <c r="R3447" s="387">
        <v>-5.6547499023675822</v>
      </c>
      <c r="S3447" s="387">
        <v>65.939153086399841</v>
      </c>
      <c r="T3447" s="387">
        <v>65.939153086399841</v>
      </c>
      <c r="U3447" s="404" t="s">
        <v>4224</v>
      </c>
    </row>
    <row r="3448" spans="1:21" x14ac:dyDescent="0.25">
      <c r="A3448">
        <v>1</v>
      </c>
      <c r="B3448" s="404"/>
      <c r="C3448" s="803"/>
      <c r="D3448" s="404"/>
      <c r="E3448" s="804"/>
      <c r="F3448" s="803"/>
      <c r="G3448" s="805"/>
      <c r="H3448" s="806"/>
      <c r="I3448" s="803">
        <v>143.51</v>
      </c>
      <c r="J3448" s="807"/>
      <c r="K3448" s="808"/>
      <c r="L3448" s="807">
        <v>7.8259000000000002E-3</v>
      </c>
      <c r="M3448" s="402">
        <v>-5.6586628523675824</v>
      </c>
      <c r="N3448" s="402">
        <v>-3.2866197523675815</v>
      </c>
      <c r="O3448" s="402">
        <v>0</v>
      </c>
      <c r="P3448" s="387">
        <v>0</v>
      </c>
      <c r="Q3448" s="387">
        <v>-3.2866197523675815</v>
      </c>
      <c r="R3448" s="387">
        <v>-5.6625758023675825</v>
      </c>
      <c r="S3448" s="387">
        <v>65.943066036399841</v>
      </c>
      <c r="T3448" s="387">
        <v>65.946978986399841</v>
      </c>
      <c r="U3448" s="404"/>
    </row>
    <row r="3449" spans="1:21" x14ac:dyDescent="0.25">
      <c r="A3449">
        <v>1</v>
      </c>
      <c r="B3449" s="404" t="s">
        <v>3433</v>
      </c>
      <c r="C3449" s="803" t="s">
        <v>3726</v>
      </c>
      <c r="D3449" s="404" t="s">
        <v>4225</v>
      </c>
      <c r="E3449" s="804">
        <v>659</v>
      </c>
      <c r="F3449" s="803" t="s">
        <v>4226</v>
      </c>
      <c r="G3449" s="805" t="s">
        <v>4227</v>
      </c>
      <c r="H3449" s="806" t="s">
        <v>4228</v>
      </c>
      <c r="I3449" s="803">
        <v>143.51</v>
      </c>
      <c r="J3449" s="807"/>
      <c r="K3449" s="808"/>
      <c r="L3449" s="807">
        <v>0</v>
      </c>
      <c r="M3449" s="402">
        <v>-5.6625758023675825</v>
      </c>
      <c r="N3449" s="402">
        <v>-3.2866197523675815</v>
      </c>
      <c r="O3449" s="402">
        <v>0</v>
      </c>
      <c r="P3449" s="387">
        <v>0</v>
      </c>
      <c r="Q3449" s="387">
        <v>-3.2866197523675815</v>
      </c>
      <c r="R3449" s="387">
        <v>-5.6625758023675825</v>
      </c>
      <c r="S3449" s="387">
        <v>65.946978986399841</v>
      </c>
      <c r="T3449" s="387">
        <v>65.946978986399841</v>
      </c>
      <c r="U3449" s="404"/>
    </row>
    <row r="3450" spans="1:21" x14ac:dyDescent="0.25">
      <c r="A3450">
        <v>1</v>
      </c>
      <c r="B3450" s="404"/>
      <c r="C3450" s="803"/>
      <c r="D3450" s="404"/>
      <c r="E3450" s="804"/>
      <c r="F3450" s="803"/>
      <c r="G3450" s="805"/>
      <c r="H3450" s="806"/>
      <c r="I3450" s="803">
        <v>143.51</v>
      </c>
      <c r="J3450" s="807"/>
      <c r="K3450" s="808"/>
      <c r="L3450" s="807">
        <v>0.19669310000000001</v>
      </c>
      <c r="M3450" s="402">
        <v>-5.760922352367583</v>
      </c>
      <c r="N3450" s="402">
        <v>-3.2866197523675815</v>
      </c>
      <c r="O3450" s="402">
        <v>0</v>
      </c>
      <c r="P3450" s="387">
        <v>0</v>
      </c>
      <c r="Q3450" s="387">
        <v>-3.2866197523675815</v>
      </c>
      <c r="R3450" s="387">
        <v>-5.8592689023675826</v>
      </c>
      <c r="S3450" s="387">
        <v>66.045325536399844</v>
      </c>
      <c r="T3450" s="387">
        <v>66.143672086399846</v>
      </c>
      <c r="U3450" s="404"/>
    </row>
    <row r="3451" spans="1:21" x14ac:dyDescent="0.25">
      <c r="A3451">
        <v>1</v>
      </c>
      <c r="B3451" s="404" t="s">
        <v>3433</v>
      </c>
      <c r="C3451" s="803" t="s">
        <v>3726</v>
      </c>
      <c r="D3451" s="404" t="s">
        <v>2008</v>
      </c>
      <c r="E3451" s="804">
        <v>661</v>
      </c>
      <c r="F3451" s="803" t="s">
        <v>4229</v>
      </c>
      <c r="G3451" s="805" t="s">
        <v>4230</v>
      </c>
      <c r="H3451" s="806" t="s">
        <v>4231</v>
      </c>
      <c r="I3451" s="803">
        <v>143.51</v>
      </c>
      <c r="J3451" s="807"/>
      <c r="K3451" s="808"/>
      <c r="L3451" s="807">
        <v>0</v>
      </c>
      <c r="M3451" s="402">
        <v>-5.8592689023675826</v>
      </c>
      <c r="N3451" s="402">
        <v>-3.2866197523675815</v>
      </c>
      <c r="O3451" s="402">
        <v>0</v>
      </c>
      <c r="P3451" s="387">
        <v>0</v>
      </c>
      <c r="Q3451" s="387">
        <v>-3.2866197523675815</v>
      </c>
      <c r="R3451" s="387">
        <v>-5.8592689023675826</v>
      </c>
      <c r="S3451" s="387">
        <v>66.143672086399846</v>
      </c>
      <c r="T3451" s="387">
        <v>66.143672086399846</v>
      </c>
      <c r="U3451" s="404"/>
    </row>
    <row r="3452" spans="1:21" x14ac:dyDescent="0.25">
      <c r="A3452">
        <v>1</v>
      </c>
      <c r="B3452" s="404"/>
      <c r="C3452" s="803"/>
      <c r="D3452" s="404"/>
      <c r="E3452" s="804"/>
      <c r="F3452" s="803"/>
      <c r="G3452" s="805"/>
      <c r="H3452" s="806"/>
      <c r="I3452" s="803">
        <v>143.51</v>
      </c>
      <c r="J3452" s="807"/>
      <c r="K3452" s="808"/>
      <c r="L3452" s="807">
        <v>4.5481000000000001E-2</v>
      </c>
      <c r="M3452" s="402">
        <v>-5.8820094023675829</v>
      </c>
      <c r="N3452" s="402">
        <v>-3.2866197523675815</v>
      </c>
      <c r="O3452" s="402">
        <v>0</v>
      </c>
      <c r="P3452" s="387">
        <v>0</v>
      </c>
      <c r="Q3452" s="387">
        <v>-3.2866197523675815</v>
      </c>
      <c r="R3452" s="387">
        <v>-5.9047499023675822</v>
      </c>
      <c r="S3452" s="387">
        <v>66.166412586399844</v>
      </c>
      <c r="T3452" s="387">
        <v>66.189153086399841</v>
      </c>
      <c r="U3452" s="404"/>
    </row>
    <row r="3453" spans="1:21" x14ac:dyDescent="0.25">
      <c r="A3453">
        <v>1</v>
      </c>
      <c r="B3453" s="404" t="s">
        <v>3433</v>
      </c>
      <c r="C3453" s="803" t="s">
        <v>3726</v>
      </c>
      <c r="D3453" s="404" t="s">
        <v>4221</v>
      </c>
      <c r="E3453" s="804">
        <v>662</v>
      </c>
      <c r="F3453" s="803" t="s">
        <v>4232</v>
      </c>
      <c r="G3453" s="805" t="s">
        <v>3732</v>
      </c>
      <c r="H3453" s="806" t="s">
        <v>4233</v>
      </c>
      <c r="I3453" s="803">
        <v>143.51</v>
      </c>
      <c r="J3453" s="807"/>
      <c r="K3453" s="808"/>
      <c r="L3453" s="807">
        <v>0</v>
      </c>
      <c r="M3453" s="402">
        <v>-5.9047499023675822</v>
      </c>
      <c r="N3453" s="402">
        <v>-3.2866197523675815</v>
      </c>
      <c r="O3453" s="402">
        <v>0</v>
      </c>
      <c r="P3453" s="387">
        <v>0</v>
      </c>
      <c r="Q3453" s="387">
        <v>-3.2866197523675815</v>
      </c>
      <c r="R3453" s="387">
        <v>-5.9047499023675822</v>
      </c>
      <c r="S3453" s="387">
        <v>66.189153086399841</v>
      </c>
      <c r="T3453" s="387">
        <v>66.189153086399841</v>
      </c>
      <c r="U3453" s="404" t="s">
        <v>4234</v>
      </c>
    </row>
    <row r="3454" spans="1:21" x14ac:dyDescent="0.25">
      <c r="A3454">
        <v>1</v>
      </c>
      <c r="B3454" s="404"/>
      <c r="C3454" s="803"/>
      <c r="D3454" s="404"/>
      <c r="E3454" s="804"/>
      <c r="F3454" s="803"/>
      <c r="G3454" s="805"/>
      <c r="H3454" s="806"/>
      <c r="I3454" s="803">
        <v>143.51</v>
      </c>
      <c r="J3454" s="807"/>
      <c r="K3454" s="808"/>
      <c r="L3454" s="807">
        <v>0.25</v>
      </c>
      <c r="M3454" s="402">
        <v>-6.0297499023675822</v>
      </c>
      <c r="N3454" s="402">
        <v>-3.2866197523675815</v>
      </c>
      <c r="O3454" s="402">
        <v>0</v>
      </c>
      <c r="P3454" s="387">
        <v>0</v>
      </c>
      <c r="Q3454" s="387">
        <v>-3.2866197523675815</v>
      </c>
      <c r="R3454" s="387">
        <v>-6.1547499023675822</v>
      </c>
      <c r="S3454" s="387">
        <v>66.314153086399841</v>
      </c>
      <c r="T3454" s="387">
        <v>66.439153086399841</v>
      </c>
      <c r="U3454" s="404"/>
    </row>
    <row r="3455" spans="1:21" x14ac:dyDescent="0.25">
      <c r="A3455">
        <v>1</v>
      </c>
      <c r="B3455" s="404" t="s">
        <v>3433</v>
      </c>
      <c r="C3455" s="803" t="s">
        <v>3726</v>
      </c>
      <c r="D3455" s="404" t="s">
        <v>4221</v>
      </c>
      <c r="E3455" s="804">
        <v>664</v>
      </c>
      <c r="F3455" s="803" t="s">
        <v>4235</v>
      </c>
      <c r="G3455" s="805" t="s">
        <v>3732</v>
      </c>
      <c r="H3455" s="806" t="s">
        <v>4236</v>
      </c>
      <c r="I3455" s="803">
        <v>143.51</v>
      </c>
      <c r="J3455" s="807"/>
      <c r="K3455" s="808"/>
      <c r="L3455" s="807">
        <v>0</v>
      </c>
      <c r="M3455" s="402">
        <v>-6.1547499023675822</v>
      </c>
      <c r="N3455" s="402">
        <v>-3.2866197523675815</v>
      </c>
      <c r="O3455" s="402">
        <v>0</v>
      </c>
      <c r="P3455" s="387">
        <v>0</v>
      </c>
      <c r="Q3455" s="387">
        <v>-3.2866197523675815</v>
      </c>
      <c r="R3455" s="387">
        <v>-6.1547499023675822</v>
      </c>
      <c r="S3455" s="387">
        <v>66.439153086399841</v>
      </c>
      <c r="T3455" s="387">
        <v>66.439153086399841</v>
      </c>
      <c r="U3455" s="404" t="s">
        <v>4237</v>
      </c>
    </row>
    <row r="3456" spans="1:21" x14ac:dyDescent="0.25">
      <c r="A3456">
        <v>1</v>
      </c>
      <c r="B3456" s="662"/>
      <c r="C3456" s="662"/>
      <c r="D3456" s="397"/>
      <c r="E3456" s="661"/>
      <c r="F3456" s="397"/>
      <c r="G3456" s="395"/>
      <c r="H3456" s="395"/>
      <c r="I3456" s="395">
        <v>143.51</v>
      </c>
      <c r="J3456" s="387"/>
      <c r="K3456" s="395"/>
      <c r="L3456" s="387">
        <v>1.3484599999999999E-2</v>
      </c>
      <c r="M3456" s="402">
        <v>-6.1614922023675822</v>
      </c>
      <c r="N3456" s="402">
        <v>-3.2866197523675815</v>
      </c>
      <c r="O3456" s="402">
        <v>0</v>
      </c>
      <c r="P3456" s="387">
        <v>0</v>
      </c>
      <c r="Q3456" s="387">
        <v>-3.2866197523675815</v>
      </c>
      <c r="R3456" s="387">
        <v>-6.1682345023675822</v>
      </c>
      <c r="S3456" s="387">
        <v>66.44589538639984</v>
      </c>
      <c r="T3456" s="387">
        <v>66.452637686399839</v>
      </c>
      <c r="U3456" s="404"/>
    </row>
    <row r="3457" spans="1:21" x14ac:dyDescent="0.25">
      <c r="A3457">
        <v>1</v>
      </c>
      <c r="B3457" s="662" t="s">
        <v>3433</v>
      </c>
      <c r="C3457" s="662" t="s">
        <v>3726</v>
      </c>
      <c r="D3457" s="397" t="s">
        <v>3755</v>
      </c>
      <c r="E3457" s="661">
        <v>665</v>
      </c>
      <c r="F3457" s="397" t="s">
        <v>4240</v>
      </c>
      <c r="G3457" s="395"/>
      <c r="H3457" s="395" t="s">
        <v>4241</v>
      </c>
      <c r="I3457" s="395">
        <v>143.51</v>
      </c>
      <c r="J3457" s="395"/>
      <c r="K3457" s="395"/>
      <c r="L3457" s="387">
        <v>0</v>
      </c>
      <c r="M3457" s="402">
        <v>-6.1682345023675822</v>
      </c>
      <c r="N3457" s="402">
        <v>-3.2866197523675815</v>
      </c>
      <c r="O3457" s="402">
        <v>0</v>
      </c>
      <c r="P3457" s="387">
        <v>0</v>
      </c>
      <c r="Q3457" s="387">
        <v>-3.2866197523675815</v>
      </c>
      <c r="R3457" s="387">
        <v>-6.1682345023675822</v>
      </c>
      <c r="S3457" s="387">
        <v>66.452637686399839</v>
      </c>
      <c r="T3457" s="387">
        <v>66.452637686399839</v>
      </c>
      <c r="U3457" s="404"/>
    </row>
    <row r="3458" spans="1:21" x14ac:dyDescent="0.25">
      <c r="A3458">
        <v>1</v>
      </c>
      <c r="B3458" s="662"/>
      <c r="C3458" s="662"/>
      <c r="D3458" s="397"/>
      <c r="E3458" s="661"/>
      <c r="F3458" s="397"/>
      <c r="G3458" s="395"/>
      <c r="H3458" s="395"/>
      <c r="I3458" s="395">
        <v>144.78</v>
      </c>
      <c r="J3458" s="387"/>
      <c r="K3458" s="387"/>
      <c r="L3458" s="387">
        <v>5.5E-2</v>
      </c>
      <c r="M3458" s="402">
        <v>-6.1957345023675821</v>
      </c>
      <c r="N3458" s="402">
        <v>-3.2866197523675815</v>
      </c>
      <c r="O3458" s="402">
        <v>0</v>
      </c>
      <c r="P3458" s="387">
        <v>0</v>
      </c>
      <c r="Q3458" s="387">
        <v>-3.2866197523675815</v>
      </c>
      <c r="R3458" s="387">
        <v>-6.2232345023675819</v>
      </c>
      <c r="S3458" s="387">
        <v>66.480137686399843</v>
      </c>
      <c r="T3458" s="387">
        <v>66.507637686399846</v>
      </c>
      <c r="U3458" s="404"/>
    </row>
    <row r="3459" spans="1:21" x14ac:dyDescent="0.25">
      <c r="A3459">
        <v>1</v>
      </c>
      <c r="B3459" s="662" t="s">
        <v>3433</v>
      </c>
      <c r="C3459" s="662" t="s">
        <v>3726</v>
      </c>
      <c r="D3459" s="397" t="s">
        <v>3747</v>
      </c>
      <c r="E3459" s="661">
        <v>665</v>
      </c>
      <c r="F3459" s="397" t="s">
        <v>4244</v>
      </c>
      <c r="G3459" s="405" t="s">
        <v>3745</v>
      </c>
      <c r="H3459" s="395" t="s">
        <v>4245</v>
      </c>
      <c r="I3459" s="395">
        <v>144.78</v>
      </c>
      <c r="J3459" s="387"/>
      <c r="K3459" s="387"/>
      <c r="L3459" s="387">
        <v>0</v>
      </c>
      <c r="M3459" s="402">
        <v>-6.2232345023675819</v>
      </c>
      <c r="N3459" s="402">
        <v>-3.2866197523675815</v>
      </c>
      <c r="O3459" s="402">
        <v>0</v>
      </c>
      <c r="P3459" s="387">
        <v>0</v>
      </c>
      <c r="Q3459" s="387">
        <v>-3.2866197523675815</v>
      </c>
      <c r="R3459" s="387">
        <v>-6.2232345023675819</v>
      </c>
      <c r="S3459" s="387">
        <v>66.507637686399846</v>
      </c>
      <c r="T3459" s="387">
        <v>66.507637686399846</v>
      </c>
      <c r="U3459" s="404"/>
    </row>
    <row r="3460" spans="1:21" x14ac:dyDescent="0.25">
      <c r="A3460">
        <v>1</v>
      </c>
      <c r="B3460" s="662"/>
      <c r="C3460" s="662"/>
      <c r="D3460" s="662"/>
      <c r="E3460" s="661"/>
      <c r="F3460" s="397"/>
      <c r="G3460" s="395"/>
      <c r="H3460" s="395"/>
      <c r="I3460" s="395">
        <v>144.78</v>
      </c>
      <c r="J3460" s="387"/>
      <c r="K3460" s="395"/>
      <c r="L3460" s="387">
        <v>1.3997600000000006E-2</v>
      </c>
      <c r="M3460" s="402">
        <v>-6.2302333023675818</v>
      </c>
      <c r="N3460" s="402">
        <v>-3.2866197523675815</v>
      </c>
      <c r="O3460" s="402">
        <v>0</v>
      </c>
      <c r="P3460" s="387">
        <v>0</v>
      </c>
      <c r="Q3460" s="387">
        <v>-3.2866197523675815</v>
      </c>
      <c r="R3460" s="387">
        <v>-6.2372321023675816</v>
      </c>
      <c r="S3460" s="387">
        <v>66.514636486399837</v>
      </c>
      <c r="T3460" s="387">
        <v>66.521635286399842</v>
      </c>
      <c r="U3460" s="404"/>
    </row>
    <row r="3461" spans="1:21" x14ac:dyDescent="0.25">
      <c r="A3461">
        <v>1</v>
      </c>
      <c r="B3461" s="662" t="s">
        <v>3433</v>
      </c>
      <c r="C3461" s="662" t="s">
        <v>3726</v>
      </c>
      <c r="D3461" s="397" t="s">
        <v>3741</v>
      </c>
      <c r="E3461" s="661">
        <v>665</v>
      </c>
      <c r="F3461" s="397" t="s">
        <v>4248</v>
      </c>
      <c r="G3461" s="395" t="s">
        <v>3739</v>
      </c>
      <c r="H3461" s="395" t="s">
        <v>4249</v>
      </c>
      <c r="I3461" s="395">
        <v>144.78</v>
      </c>
      <c r="J3461" s="387"/>
      <c r="K3461" s="395"/>
      <c r="L3461" s="387">
        <v>0</v>
      </c>
      <c r="M3461" s="402">
        <v>-6.2372321023675816</v>
      </c>
      <c r="N3461" s="402">
        <v>-3.2866197523675815</v>
      </c>
      <c r="O3461" s="402">
        <v>0</v>
      </c>
      <c r="P3461" s="387">
        <v>0</v>
      </c>
      <c r="Q3461" s="387">
        <v>-3.2866197523675815</v>
      </c>
      <c r="R3461" s="387">
        <v>-6.2372321023675816</v>
      </c>
      <c r="S3461" s="387">
        <v>66.521635286399842</v>
      </c>
      <c r="T3461" s="387">
        <v>66.521635286399842</v>
      </c>
      <c r="U3461" s="404"/>
    </row>
    <row r="3462" spans="1:21" x14ac:dyDescent="0.25">
      <c r="A3462">
        <v>1</v>
      </c>
      <c r="B3462" s="662"/>
      <c r="C3462" s="662"/>
      <c r="D3462" s="397"/>
      <c r="E3462" s="661"/>
      <c r="F3462" s="397"/>
      <c r="G3462" s="395"/>
      <c r="H3462" s="395"/>
      <c r="I3462" s="395">
        <v>144.78</v>
      </c>
      <c r="J3462" s="387"/>
      <c r="K3462" s="387"/>
      <c r="L3462" s="387">
        <v>0.26311053636363635</v>
      </c>
      <c r="M3462" s="402">
        <v>-6.3687873705494003</v>
      </c>
      <c r="N3462" s="402">
        <v>-3.2866197523675815</v>
      </c>
      <c r="O3462" s="402">
        <v>0</v>
      </c>
      <c r="P3462" s="387">
        <v>0</v>
      </c>
      <c r="Q3462" s="387">
        <v>-3.2866197523675815</v>
      </c>
      <c r="R3462" s="387">
        <v>-6.500342638731218</v>
      </c>
      <c r="S3462" s="387">
        <v>66.65319055458167</v>
      </c>
      <c r="T3462" s="387">
        <v>66.784745822763483</v>
      </c>
      <c r="U3462" s="404"/>
    </row>
    <row r="3463" spans="1:21" x14ac:dyDescent="0.25">
      <c r="A3463">
        <v>1</v>
      </c>
      <c r="B3463" s="662" t="s">
        <v>3433</v>
      </c>
      <c r="C3463" s="662" t="s">
        <v>3726</v>
      </c>
      <c r="D3463" s="397" t="s">
        <v>3555</v>
      </c>
      <c r="E3463" s="661">
        <v>669</v>
      </c>
      <c r="F3463" s="397" t="s">
        <v>4252</v>
      </c>
      <c r="G3463" s="405" t="s">
        <v>3762</v>
      </c>
      <c r="H3463" s="395" t="s">
        <v>4253</v>
      </c>
      <c r="I3463" s="395">
        <v>144.78</v>
      </c>
      <c r="J3463" s="387"/>
      <c r="K3463" s="387"/>
      <c r="L3463" s="387">
        <v>0.32727272727272733</v>
      </c>
      <c r="M3463" s="402">
        <v>-6.6639790023675811</v>
      </c>
      <c r="N3463" s="402">
        <v>-3.2866197523675815</v>
      </c>
      <c r="O3463" s="402">
        <v>0</v>
      </c>
      <c r="P3463" s="387">
        <v>0</v>
      </c>
      <c r="Q3463" s="387">
        <v>-3.2866197523675815</v>
      </c>
      <c r="R3463" s="387">
        <v>-6.8276153660039451</v>
      </c>
      <c r="S3463" s="387">
        <v>66.948382186399854</v>
      </c>
      <c r="T3463" s="387">
        <v>67.112018550036211</v>
      </c>
      <c r="U3463" s="404"/>
    </row>
    <row r="3464" spans="1:21" x14ac:dyDescent="0.25">
      <c r="A3464">
        <v>1</v>
      </c>
      <c r="B3464" s="662"/>
      <c r="C3464" s="662"/>
      <c r="D3464" s="662"/>
      <c r="E3464" s="661"/>
      <c r="F3464" s="397"/>
      <c r="G3464" s="395"/>
      <c r="H3464" s="395"/>
      <c r="I3464" s="395">
        <v>144.78</v>
      </c>
      <c r="J3464" s="387"/>
      <c r="K3464" s="395"/>
      <c r="L3464" s="387">
        <v>0.21529353636363632</v>
      </c>
      <c r="M3464" s="402">
        <v>-6.9352621341857628</v>
      </c>
      <c r="N3464" s="402">
        <v>-3.2866197523675815</v>
      </c>
      <c r="O3464" s="402">
        <v>0</v>
      </c>
      <c r="P3464" s="387">
        <v>0</v>
      </c>
      <c r="Q3464" s="387">
        <v>-3.2866197523675815</v>
      </c>
      <c r="R3464" s="387">
        <v>-7.0429089023675813</v>
      </c>
      <c r="S3464" s="387">
        <v>67.21966531821802</v>
      </c>
      <c r="T3464" s="387">
        <v>67.327312086399843</v>
      </c>
      <c r="U3464" s="404"/>
    </row>
    <row r="3465" spans="1:21" x14ac:dyDescent="0.25">
      <c r="A3465">
        <v>1</v>
      </c>
      <c r="B3465" s="662" t="s">
        <v>3433</v>
      </c>
      <c r="C3465" s="662" t="s">
        <v>3726</v>
      </c>
      <c r="D3465" s="397" t="s">
        <v>2087</v>
      </c>
      <c r="E3465" s="661">
        <v>673</v>
      </c>
      <c r="F3465" s="397" t="s">
        <v>4256</v>
      </c>
      <c r="G3465" s="395"/>
      <c r="H3465" s="395" t="s">
        <v>4257</v>
      </c>
      <c r="I3465" s="395">
        <v>200</v>
      </c>
      <c r="J3465" s="387"/>
      <c r="K3465" s="395"/>
      <c r="L3465" s="387">
        <v>0</v>
      </c>
      <c r="M3465" s="402">
        <v>-7.0429089023675813</v>
      </c>
      <c r="N3465" s="402">
        <v>-3.2866197523675815</v>
      </c>
      <c r="O3465" s="402">
        <v>0</v>
      </c>
      <c r="P3465" s="387">
        <v>0</v>
      </c>
      <c r="Q3465" s="387">
        <v>-3.2866197523675815</v>
      </c>
      <c r="R3465" s="387">
        <v>-7.0429089023675813</v>
      </c>
      <c r="S3465" s="387">
        <v>67.327312086399843</v>
      </c>
      <c r="T3465" s="387">
        <v>67.327312086399843</v>
      </c>
      <c r="U3465" s="404"/>
    </row>
    <row r="3466" spans="1:21" x14ac:dyDescent="0.25">
      <c r="A3466">
        <v>1</v>
      </c>
      <c r="B3466" s="662" t="s">
        <v>3433</v>
      </c>
      <c r="C3466" s="662" t="s">
        <v>3726</v>
      </c>
      <c r="D3466" s="397" t="s">
        <v>2087</v>
      </c>
      <c r="E3466" s="661">
        <v>673</v>
      </c>
      <c r="F3466" s="397" t="s">
        <v>4256</v>
      </c>
      <c r="G3466" s="395" t="s">
        <v>2851</v>
      </c>
      <c r="H3466" s="395" t="s">
        <v>4258</v>
      </c>
      <c r="I3466" s="395">
        <v>250</v>
      </c>
      <c r="J3466" s="387"/>
      <c r="K3466" s="395"/>
      <c r="L3466" s="387">
        <v>0</v>
      </c>
      <c r="M3466" s="402">
        <v>-7.0429089023675813</v>
      </c>
      <c r="N3466" s="402">
        <v>-3.2866197523675815</v>
      </c>
      <c r="O3466" s="402">
        <v>0</v>
      </c>
      <c r="P3466" s="387">
        <v>0</v>
      </c>
      <c r="Q3466" s="387">
        <v>-3.2866197523675815</v>
      </c>
      <c r="R3466" s="387">
        <v>-7.0429089023675813</v>
      </c>
      <c r="S3466" s="387">
        <v>67.327312086399843</v>
      </c>
      <c r="T3466" s="387">
        <v>67.327312086399843</v>
      </c>
      <c r="U3466" s="404"/>
    </row>
    <row r="3467" spans="1:21" x14ac:dyDescent="0.25">
      <c r="A3467">
        <v>1</v>
      </c>
      <c r="B3467" s="662"/>
      <c r="C3467" s="662"/>
      <c r="D3467" s="662"/>
      <c r="E3467" s="661"/>
      <c r="F3467" s="397"/>
      <c r="G3467" s="395"/>
      <c r="H3467" s="395"/>
      <c r="I3467" s="395">
        <v>200</v>
      </c>
      <c r="J3467" s="387"/>
      <c r="K3467" s="395"/>
      <c r="L3467" s="387">
        <v>0.17281379999999999</v>
      </c>
      <c r="M3467" s="201">
        <v>-7.1293158023675813</v>
      </c>
      <c r="N3467" s="201">
        <v>-3.2866197523675815</v>
      </c>
      <c r="O3467" s="201">
        <v>0</v>
      </c>
      <c r="P3467" s="387">
        <v>0</v>
      </c>
      <c r="Q3467" s="387">
        <v>-3.2866197523675815</v>
      </c>
      <c r="R3467" s="387">
        <v>-7.2157227023675814</v>
      </c>
      <c r="S3467" s="387">
        <v>67.413718986399843</v>
      </c>
      <c r="T3467" s="387">
        <v>67.500125886399843</v>
      </c>
      <c r="U3467" s="404"/>
    </row>
    <row r="3468" spans="1:21" x14ac:dyDescent="0.25">
      <c r="A3468">
        <v>1</v>
      </c>
      <c r="B3468" s="662" t="s">
        <v>3433</v>
      </c>
      <c r="C3468" s="662" t="s">
        <v>3726</v>
      </c>
      <c r="D3468" s="397" t="s">
        <v>1981</v>
      </c>
      <c r="E3468" s="661">
        <v>675</v>
      </c>
      <c r="F3468" s="397" t="s">
        <v>4262</v>
      </c>
      <c r="G3468" s="395" t="s">
        <v>3591</v>
      </c>
      <c r="H3468" s="395" t="s">
        <v>4263</v>
      </c>
      <c r="I3468" s="395">
        <v>150</v>
      </c>
      <c r="J3468" s="387"/>
      <c r="K3468" s="395"/>
      <c r="L3468" s="387">
        <v>8.1660999999999997E-2</v>
      </c>
      <c r="M3468" s="201">
        <v>-7.2565532023675816</v>
      </c>
      <c r="N3468" s="201">
        <v>-3.2866197523675815</v>
      </c>
      <c r="O3468" s="201">
        <v>0</v>
      </c>
      <c r="P3468" s="387">
        <v>0</v>
      </c>
      <c r="Q3468" s="387">
        <v>-3.2866197523675815</v>
      </c>
      <c r="R3468" s="387">
        <v>-7.2973837023675818</v>
      </c>
      <c r="S3468" s="387">
        <v>67.540956386399841</v>
      </c>
      <c r="T3468" s="387">
        <v>67.58178688639984</v>
      </c>
      <c r="U3468" s="404"/>
    </row>
    <row r="3469" spans="1:21" x14ac:dyDescent="0.25">
      <c r="A3469">
        <v>1</v>
      </c>
      <c r="B3469" s="662" t="s">
        <v>3433</v>
      </c>
      <c r="C3469" s="662" t="s">
        <v>3726</v>
      </c>
      <c r="D3469" s="397" t="s">
        <v>3721</v>
      </c>
      <c r="E3469" s="661">
        <v>677</v>
      </c>
      <c r="F3469" s="397" t="s">
        <v>4264</v>
      </c>
      <c r="G3469" s="395"/>
      <c r="H3469" s="395" t="s">
        <v>4265</v>
      </c>
      <c r="I3469" s="395">
        <v>150</v>
      </c>
      <c r="J3469" s="387"/>
      <c r="K3469" s="395"/>
      <c r="L3469" s="387">
        <v>0.26771599999999995</v>
      </c>
      <c r="M3469" s="201">
        <v>-7.4312417023675819</v>
      </c>
      <c r="N3469" s="201">
        <v>-3.2866197523675815</v>
      </c>
      <c r="O3469" s="201">
        <v>0</v>
      </c>
      <c r="P3469" s="387">
        <v>0</v>
      </c>
      <c r="Q3469" s="387">
        <v>-3.2866197523675815</v>
      </c>
      <c r="R3469" s="387">
        <v>-7.5650997023675819</v>
      </c>
      <c r="S3469" s="387">
        <v>67.715644886399829</v>
      </c>
      <c r="T3469" s="387">
        <v>67.849502886399833</v>
      </c>
      <c r="U3469" s="404"/>
    </row>
    <row r="3470" spans="1:21" x14ac:dyDescent="0.25">
      <c r="A3470">
        <v>1</v>
      </c>
      <c r="B3470" s="662"/>
      <c r="C3470" s="662"/>
      <c r="D3470" s="662"/>
      <c r="E3470" s="661"/>
      <c r="F3470" s="397"/>
      <c r="G3470" s="395"/>
      <c r="H3470" s="395" t="s">
        <v>4266</v>
      </c>
      <c r="I3470" s="395">
        <v>150</v>
      </c>
      <c r="J3470" s="387"/>
      <c r="K3470" s="395"/>
      <c r="L3470" s="387">
        <v>2.4638E-2</v>
      </c>
      <c r="M3470" s="201">
        <v>-7.5774187023675825</v>
      </c>
      <c r="N3470" s="201">
        <v>-3.2866197523675815</v>
      </c>
      <c r="O3470" s="201">
        <v>0</v>
      </c>
      <c r="P3470" s="387">
        <v>0</v>
      </c>
      <c r="Q3470" s="387">
        <v>-3.2866197523675815</v>
      </c>
      <c r="R3470" s="387">
        <v>-7.5897377023675823</v>
      </c>
      <c r="S3470" s="387">
        <v>67.861821886399824</v>
      </c>
      <c r="T3470" s="387">
        <v>67.874140886399829</v>
      </c>
      <c r="U3470" s="404"/>
    </row>
    <row r="3471" spans="1:21" x14ac:dyDescent="0.25">
      <c r="A3471">
        <v>1</v>
      </c>
      <c r="B3471" s="662"/>
      <c r="C3471" s="662"/>
      <c r="D3471" s="662"/>
      <c r="E3471" s="661"/>
      <c r="F3471" s="397"/>
      <c r="G3471" s="395"/>
      <c r="H3471" s="395"/>
      <c r="I3471" s="395">
        <v>150</v>
      </c>
      <c r="J3471" s="660"/>
      <c r="K3471" s="395"/>
      <c r="L3471" s="387">
        <v>1.6854129999999998E-2</v>
      </c>
      <c r="M3471" s="201">
        <v>-7.5981647673675816</v>
      </c>
      <c r="N3471" s="201">
        <v>-3.2866197523675815</v>
      </c>
      <c r="O3471" s="201">
        <v>0</v>
      </c>
      <c r="P3471" s="387">
        <v>0</v>
      </c>
      <c r="Q3471" s="387">
        <v>-3.2866197523675815</v>
      </c>
      <c r="R3471" s="387">
        <v>-7.6065918323675819</v>
      </c>
      <c r="S3471" s="387">
        <v>67.882567951399821</v>
      </c>
      <c r="T3471" s="387">
        <v>67.890995016399827</v>
      </c>
      <c r="U3471" s="404"/>
    </row>
    <row r="3472" spans="1:21" x14ac:dyDescent="0.25">
      <c r="A3472">
        <v>1</v>
      </c>
      <c r="B3472" s="624" t="s">
        <v>3433</v>
      </c>
      <c r="C3472" s="624" t="s">
        <v>3669</v>
      </c>
      <c r="D3472" s="278" t="s">
        <v>1961</v>
      </c>
      <c r="E3472" s="623">
        <v>680</v>
      </c>
      <c r="F3472" s="278" t="s">
        <v>3749</v>
      </c>
      <c r="G3472" s="277" t="s">
        <v>3558</v>
      </c>
      <c r="H3472" s="277" t="s">
        <v>3557</v>
      </c>
      <c r="I3472" s="277">
        <v>150</v>
      </c>
      <c r="J3472" s="273"/>
      <c r="K3472" s="277"/>
      <c r="L3472" s="273">
        <v>0.1905</v>
      </c>
      <c r="M3472" s="201">
        <v>-7.7018418323675819</v>
      </c>
      <c r="N3472" s="201">
        <v>-3.2866197523675815</v>
      </c>
      <c r="O3472" s="201">
        <v>0</v>
      </c>
      <c r="P3472" s="273">
        <v>0</v>
      </c>
      <c r="Q3472" s="273">
        <v>-3.2866197523675815</v>
      </c>
      <c r="R3472" s="273">
        <v>-7.797091832367582</v>
      </c>
      <c r="S3472" s="273">
        <v>67.986245016399835</v>
      </c>
      <c r="T3472" s="273">
        <v>68.081495016399828</v>
      </c>
      <c r="U3472" s="280"/>
    </row>
    <row r="3473" spans="1:21" x14ac:dyDescent="0.25">
      <c r="A3473">
        <v>1</v>
      </c>
      <c r="B3473" s="624"/>
      <c r="C3473" s="624"/>
      <c r="D3473" s="624"/>
      <c r="E3473" s="623"/>
      <c r="F3473" s="278" t="s">
        <v>619</v>
      </c>
      <c r="G3473" s="277"/>
      <c r="H3473" s="277"/>
      <c r="I3473" s="277">
        <v>150</v>
      </c>
      <c r="J3473" s="273"/>
      <c r="K3473" s="277"/>
      <c r="L3473" s="273">
        <v>2.5399999999999999E-2</v>
      </c>
      <c r="M3473" s="201">
        <v>-7.8097918323675817</v>
      </c>
      <c r="N3473" s="201">
        <v>-3.2866197523675815</v>
      </c>
      <c r="O3473" s="201">
        <v>0</v>
      </c>
      <c r="P3473" s="273">
        <v>0</v>
      </c>
      <c r="Q3473" s="273">
        <v>-3.2866197523675815</v>
      </c>
      <c r="R3473" s="273">
        <v>-7.8224918323675823</v>
      </c>
      <c r="S3473" s="273">
        <v>68.094195016399837</v>
      </c>
      <c r="T3473" s="273">
        <v>68.106895016399832</v>
      </c>
      <c r="U3473" s="280"/>
    </row>
    <row r="3474" spans="1:21" x14ac:dyDescent="0.25">
      <c r="A3474">
        <v>1</v>
      </c>
      <c r="B3474" s="624" t="s">
        <v>3433</v>
      </c>
      <c r="C3474" s="624" t="s">
        <v>3669</v>
      </c>
      <c r="D3474" s="624" t="s">
        <v>3555</v>
      </c>
      <c r="E3474" s="623">
        <v>683</v>
      </c>
      <c r="F3474" s="278" t="s">
        <v>3743</v>
      </c>
      <c r="G3474" s="277" t="s">
        <v>3553</v>
      </c>
      <c r="H3474" s="277" t="s">
        <v>3552</v>
      </c>
      <c r="I3474" s="277">
        <v>150</v>
      </c>
      <c r="J3474" s="273"/>
      <c r="K3474" s="277"/>
      <c r="L3474" s="273">
        <v>0.4</v>
      </c>
      <c r="M3474" s="201">
        <v>-8.0224918323675816</v>
      </c>
      <c r="N3474" s="201">
        <v>-3.2866197523675815</v>
      </c>
      <c r="O3474" s="201">
        <v>0</v>
      </c>
      <c r="P3474" s="273">
        <v>0</v>
      </c>
      <c r="Q3474" s="273">
        <v>-3.2866197523675815</v>
      </c>
      <c r="R3474" s="273">
        <v>-8.2224918323675826</v>
      </c>
      <c r="S3474" s="273">
        <v>68.306895016399835</v>
      </c>
      <c r="T3474" s="273">
        <v>68.506895016399838</v>
      </c>
      <c r="U3474" s="280"/>
    </row>
    <row r="3475" spans="1:21" x14ac:dyDescent="0.25">
      <c r="A3475">
        <v>1</v>
      </c>
      <c r="B3475" s="624"/>
      <c r="C3475" s="624"/>
      <c r="D3475" s="624"/>
      <c r="E3475" s="623"/>
      <c r="F3475" s="278" t="s">
        <v>619</v>
      </c>
      <c r="G3475" s="277"/>
      <c r="H3475" s="277"/>
      <c r="I3475" s="277">
        <v>150</v>
      </c>
      <c r="J3475" s="273"/>
      <c r="K3475" s="277"/>
      <c r="L3475" s="273">
        <v>0.125</v>
      </c>
      <c r="M3475" s="201">
        <v>-8.2849918323675826</v>
      </c>
      <c r="N3475" s="201">
        <v>-3.2866197523675815</v>
      </c>
      <c r="O3475" s="201">
        <v>0</v>
      </c>
      <c r="P3475" s="273">
        <v>0</v>
      </c>
      <c r="Q3475" s="273">
        <v>-3.2866197523675815</v>
      </c>
      <c r="R3475" s="273">
        <v>-8.3474918323675826</v>
      </c>
      <c r="S3475" s="273">
        <v>68.569395016399838</v>
      </c>
      <c r="T3475" s="273">
        <v>68.631895016399838</v>
      </c>
      <c r="U3475" s="280"/>
    </row>
    <row r="3476" spans="1:21" x14ac:dyDescent="0.25">
      <c r="A3476">
        <v>1</v>
      </c>
      <c r="B3476" s="624"/>
      <c r="C3476" s="624"/>
      <c r="D3476" s="624"/>
      <c r="E3476" s="623"/>
      <c r="F3476" s="278"/>
      <c r="G3476" s="277"/>
      <c r="H3476" s="277"/>
      <c r="I3476" s="277"/>
      <c r="J3476" s="654"/>
      <c r="K3476" s="277"/>
      <c r="L3476" s="273">
        <v>0</v>
      </c>
      <c r="M3476" s="201">
        <v>-8.3474918323675826</v>
      </c>
      <c r="N3476" s="201">
        <v>-3.2866197523675815</v>
      </c>
      <c r="O3476" s="201">
        <v>0</v>
      </c>
      <c r="P3476" s="273">
        <v>0</v>
      </c>
      <c r="Q3476" s="273">
        <v>-3.2866197523675815</v>
      </c>
      <c r="R3476" s="273">
        <v>-8.3474918323675826</v>
      </c>
      <c r="S3476" s="273">
        <v>68.631895016399838</v>
      </c>
      <c r="T3476" s="273">
        <v>68.631895016399838</v>
      </c>
      <c r="U3476" s="280"/>
    </row>
    <row r="3477" spans="1:21" x14ac:dyDescent="0.25">
      <c r="A3477">
        <v>1</v>
      </c>
      <c r="B3477" s="624" t="s">
        <v>3433</v>
      </c>
      <c r="C3477" s="624" t="s">
        <v>3669</v>
      </c>
      <c r="D3477" s="624" t="s">
        <v>1967</v>
      </c>
      <c r="E3477" s="623">
        <v>686</v>
      </c>
      <c r="F3477" s="278" t="s">
        <v>3736</v>
      </c>
      <c r="G3477" s="277" t="s">
        <v>1965</v>
      </c>
      <c r="H3477" s="277" t="s">
        <v>3677</v>
      </c>
      <c r="I3477" s="277">
        <v>150</v>
      </c>
      <c r="J3477" s="654"/>
      <c r="K3477" s="277"/>
      <c r="L3477" s="273">
        <v>0</v>
      </c>
      <c r="M3477" s="201">
        <v>-8.3474918323675826</v>
      </c>
      <c r="N3477" s="201">
        <v>-3.2866197523675815</v>
      </c>
      <c r="O3477" s="201">
        <v>0</v>
      </c>
      <c r="P3477" s="273">
        <v>0</v>
      </c>
      <c r="Q3477" s="273">
        <v>-3.2866197523675815</v>
      </c>
      <c r="R3477" s="273">
        <v>-8.3474918323675826</v>
      </c>
      <c r="S3477" s="273">
        <v>68.631895016399838</v>
      </c>
      <c r="T3477" s="273">
        <v>68.631895016399838</v>
      </c>
      <c r="U3477" s="280"/>
    </row>
    <row r="3478" spans="1:21" x14ac:dyDescent="0.25">
      <c r="A3478">
        <v>1</v>
      </c>
      <c r="B3478" s="624"/>
      <c r="C3478" s="624"/>
      <c r="D3478" s="624"/>
      <c r="E3478" s="623"/>
      <c r="F3478" s="278"/>
      <c r="G3478" s="277"/>
      <c r="H3478" s="277"/>
      <c r="I3478" s="277"/>
      <c r="J3478" s="654"/>
      <c r="K3478" s="277"/>
      <c r="L3478" s="273">
        <v>0</v>
      </c>
      <c r="M3478" s="201">
        <v>-8.3474918323675826</v>
      </c>
      <c r="N3478" s="201">
        <v>-3.2866197523675815</v>
      </c>
      <c r="O3478" s="201">
        <v>0</v>
      </c>
      <c r="P3478" s="273">
        <v>0</v>
      </c>
      <c r="Q3478" s="273">
        <v>-3.2866197523675815</v>
      </c>
      <c r="R3478" s="273">
        <v>-8.3474918323675826</v>
      </c>
      <c r="S3478" s="273">
        <v>68.631895016399838</v>
      </c>
      <c r="T3478" s="273">
        <v>68.631895016399838</v>
      </c>
      <c r="U3478" s="280"/>
    </row>
    <row r="3479" spans="1:21" x14ac:dyDescent="0.25">
      <c r="A3479">
        <v>1</v>
      </c>
      <c r="B3479" s="624"/>
      <c r="C3479" s="624"/>
      <c r="D3479" s="624"/>
      <c r="E3479" s="623"/>
      <c r="F3479" s="278"/>
      <c r="G3479" s="277"/>
      <c r="H3479" s="277"/>
      <c r="I3479" s="277">
        <v>150</v>
      </c>
      <c r="J3479" s="273"/>
      <c r="K3479" s="277"/>
      <c r="L3479" s="273">
        <v>0.11975</v>
      </c>
      <c r="M3479" s="201">
        <v>-8.4073668323675825</v>
      </c>
      <c r="N3479" s="201">
        <v>-3.2866197523675815</v>
      </c>
      <c r="O3479" s="201">
        <v>0</v>
      </c>
      <c r="P3479" s="273">
        <v>0</v>
      </c>
      <c r="Q3479" s="273">
        <v>-3.2866197523675815</v>
      </c>
      <c r="R3479" s="273">
        <v>-8.4672418323675824</v>
      </c>
      <c r="S3479" s="273">
        <v>68.691770016399829</v>
      </c>
      <c r="T3479" s="273">
        <v>68.751645016399834</v>
      </c>
      <c r="U3479" s="280"/>
    </row>
    <row r="3480" spans="1:21" x14ac:dyDescent="0.25">
      <c r="A3480">
        <v>1</v>
      </c>
      <c r="B3480" s="658"/>
      <c r="C3480" s="658"/>
      <c r="D3480" s="658"/>
      <c r="E3480" s="657"/>
      <c r="F3480" s="656"/>
      <c r="G3480" s="655"/>
      <c r="H3480" s="655"/>
      <c r="I3480" s="277">
        <v>150</v>
      </c>
      <c r="J3480" s="654"/>
      <c r="K3480" s="277"/>
      <c r="L3480" s="273">
        <v>0</v>
      </c>
      <c r="M3480" s="201">
        <v>-8.4672418323675824</v>
      </c>
      <c r="N3480" s="201">
        <v>-3.2866197523675815</v>
      </c>
      <c r="O3480" s="201">
        <v>0</v>
      </c>
      <c r="P3480" s="273">
        <v>0</v>
      </c>
      <c r="Q3480" s="273">
        <v>-3.2866197523675815</v>
      </c>
      <c r="R3480" s="273">
        <v>-8.4672418323675824</v>
      </c>
      <c r="S3480" s="273">
        <v>68.751645016399834</v>
      </c>
      <c r="T3480" s="273">
        <v>68.751645016399834</v>
      </c>
      <c r="U3480" s="280"/>
    </row>
    <row r="3481" spans="1:21" x14ac:dyDescent="0.25">
      <c r="A3481">
        <v>1</v>
      </c>
      <c r="B3481" s="624" t="s">
        <v>3433</v>
      </c>
      <c r="C3481" s="624" t="s">
        <v>3669</v>
      </c>
      <c r="D3481" s="624" t="s">
        <v>1961</v>
      </c>
      <c r="E3481" s="623">
        <v>688</v>
      </c>
      <c r="F3481" s="278" t="s">
        <v>3731</v>
      </c>
      <c r="G3481" s="277" t="s">
        <v>3558</v>
      </c>
      <c r="H3481" s="277" t="s">
        <v>3557</v>
      </c>
      <c r="I3481" s="277">
        <v>150</v>
      </c>
      <c r="J3481" s="273"/>
      <c r="K3481" s="277"/>
      <c r="L3481" s="273">
        <v>0.1905</v>
      </c>
      <c r="M3481" s="201">
        <v>-8.5624918323675825</v>
      </c>
      <c r="N3481" s="201">
        <v>-3.2866197523675815</v>
      </c>
      <c r="O3481" s="201">
        <v>0</v>
      </c>
      <c r="P3481" s="273">
        <v>0</v>
      </c>
      <c r="Q3481" s="273">
        <v>-3.2866197523675815</v>
      </c>
      <c r="R3481" s="273">
        <v>-8.6577418323675825</v>
      </c>
      <c r="S3481" s="273">
        <v>68.846895016399841</v>
      </c>
      <c r="T3481" s="273">
        <v>68.942145016399834</v>
      </c>
      <c r="U3481" s="278"/>
    </row>
    <row r="3482" spans="1:21" x14ac:dyDescent="0.25">
      <c r="A3482">
        <v>1</v>
      </c>
      <c r="B3482" s="624"/>
      <c r="C3482" s="624"/>
      <c r="D3482" s="624"/>
      <c r="E3482" s="623"/>
      <c r="F3482" s="278"/>
      <c r="G3482" s="277"/>
      <c r="H3482" s="277"/>
      <c r="I3482" s="277"/>
      <c r="J3482" s="273"/>
      <c r="K3482" s="277"/>
      <c r="L3482" s="273">
        <v>0</v>
      </c>
      <c r="M3482" s="201">
        <v>-8.6577418323675825</v>
      </c>
      <c r="N3482" s="201">
        <v>-3.2866197523675815</v>
      </c>
      <c r="O3482" s="201">
        <v>0</v>
      </c>
      <c r="P3482" s="273">
        <v>0</v>
      </c>
      <c r="Q3482" s="273">
        <v>-3.2866197523675815</v>
      </c>
      <c r="R3482" s="273">
        <v>-8.6577418323675825</v>
      </c>
      <c r="S3482" s="273">
        <v>68.942145016399834</v>
      </c>
      <c r="T3482" s="273">
        <v>68.942145016399834</v>
      </c>
      <c r="U3482" s="278"/>
    </row>
    <row r="3483" spans="1:21" x14ac:dyDescent="0.25">
      <c r="A3483">
        <v>1</v>
      </c>
      <c r="B3483" s="624"/>
      <c r="C3483" s="624"/>
      <c r="D3483" s="624"/>
      <c r="E3483" s="623"/>
      <c r="F3483" s="278"/>
      <c r="G3483" s="277"/>
      <c r="H3483" s="277"/>
      <c r="I3483" s="277"/>
      <c r="J3483" s="273"/>
      <c r="K3483" s="277"/>
      <c r="L3483" s="273">
        <v>0</v>
      </c>
      <c r="M3483" s="201">
        <v>-8.6577418323675825</v>
      </c>
      <c r="N3483" s="201">
        <v>-3.2866197523675815</v>
      </c>
      <c r="O3483" s="201">
        <v>0</v>
      </c>
      <c r="P3483" s="273">
        <v>0</v>
      </c>
      <c r="Q3483" s="273">
        <v>-3.2866197523675815</v>
      </c>
      <c r="R3483" s="273">
        <v>-8.6577418323675825</v>
      </c>
      <c r="S3483" s="273">
        <v>68.942145016399834</v>
      </c>
      <c r="T3483" s="273">
        <v>68.942145016399834</v>
      </c>
      <c r="U3483" s="278"/>
    </row>
    <row r="3484" spans="1:21" x14ac:dyDescent="0.25">
      <c r="A3484">
        <v>1</v>
      </c>
      <c r="B3484" s="624"/>
      <c r="C3484" s="624"/>
      <c r="D3484" s="624"/>
      <c r="E3484" s="623"/>
      <c r="F3484" s="278"/>
      <c r="G3484" s="277"/>
      <c r="H3484" s="277"/>
      <c r="I3484" s="277">
        <v>150</v>
      </c>
      <c r="J3484" s="273"/>
      <c r="K3484" s="277"/>
      <c r="L3484" s="273">
        <v>0.13974999999999999</v>
      </c>
      <c r="M3484" s="201">
        <v>-8.7276168323675822</v>
      </c>
      <c r="N3484" s="201">
        <v>-3.8799296385513724</v>
      </c>
      <c r="O3484" s="201">
        <v>0</v>
      </c>
      <c r="P3484" s="273">
        <v>0</v>
      </c>
      <c r="Q3484" s="641">
        <v>-4.4732395247351633</v>
      </c>
      <c r="R3484" s="641">
        <v>-8.7974918323675819</v>
      </c>
      <c r="S3484" s="273">
        <v>69.012020016399845</v>
      </c>
      <c r="T3484" s="273">
        <v>69.081895016399841</v>
      </c>
      <c r="U3484" s="278"/>
    </row>
    <row r="3485" spans="1:21" x14ac:dyDescent="0.25">
      <c r="A3485">
        <v>1</v>
      </c>
      <c r="B3485" s="635" t="s">
        <v>3433</v>
      </c>
      <c r="C3485" s="635" t="s">
        <v>3669</v>
      </c>
      <c r="D3485" s="635" t="s">
        <v>2004</v>
      </c>
      <c r="E3485" s="634">
        <v>696</v>
      </c>
      <c r="F3485" s="213" t="s">
        <v>3728</v>
      </c>
      <c r="G3485" s="212" t="s">
        <v>3672</v>
      </c>
      <c r="H3485" s="212" t="s">
        <v>3708</v>
      </c>
      <c r="I3485" s="633" t="s">
        <v>3689</v>
      </c>
      <c r="J3485" s="209"/>
      <c r="K3485" s="212"/>
      <c r="L3485" s="209">
        <v>1</v>
      </c>
      <c r="M3485" s="201">
        <v>-9.1158017185513724</v>
      </c>
      <c r="N3485" s="201">
        <v>-4.1549296385513728</v>
      </c>
      <c r="O3485" s="201">
        <v>0</v>
      </c>
      <c r="P3485" s="209">
        <v>0</v>
      </c>
      <c r="Q3485" s="209">
        <v>-3.8366197523675818</v>
      </c>
      <c r="R3485" s="209">
        <v>-9.434111604735163</v>
      </c>
      <c r="S3485" s="209">
        <v>69.581895016399841</v>
      </c>
      <c r="T3485" s="209">
        <v>70.081895016399841</v>
      </c>
      <c r="U3485" s="243"/>
    </row>
    <row r="3486" spans="1:21" x14ac:dyDescent="0.25">
      <c r="A3486">
        <v>1</v>
      </c>
      <c r="B3486" s="635" t="s">
        <v>3433</v>
      </c>
      <c r="C3486" s="635" t="s">
        <v>3726</v>
      </c>
      <c r="D3486" s="635" t="s">
        <v>1967</v>
      </c>
      <c r="E3486" s="634">
        <v>701</v>
      </c>
      <c r="F3486" s="213" t="s">
        <v>3725</v>
      </c>
      <c r="G3486" s="212" t="s">
        <v>1965</v>
      </c>
      <c r="H3486" s="212" t="s">
        <v>3677</v>
      </c>
      <c r="I3486" s="212"/>
      <c r="J3486" s="209"/>
      <c r="K3486" s="212"/>
      <c r="L3486" s="209">
        <v>0</v>
      </c>
      <c r="M3486" s="201">
        <v>-9.434111604735163</v>
      </c>
      <c r="N3486" s="201">
        <v>-3.8366197523675818</v>
      </c>
      <c r="O3486" s="201">
        <v>0</v>
      </c>
      <c r="P3486" s="209">
        <v>0</v>
      </c>
      <c r="Q3486" s="209">
        <v>-3.8366197523675818</v>
      </c>
      <c r="R3486" s="209">
        <v>-9.434111604735163</v>
      </c>
      <c r="S3486" s="209">
        <v>70.081895016399841</v>
      </c>
      <c r="T3486" s="209">
        <v>70.081895016399841</v>
      </c>
      <c r="U3486" s="243"/>
    </row>
    <row r="3487" spans="1:21" x14ac:dyDescent="0.25">
      <c r="A3487">
        <v>1</v>
      </c>
      <c r="B3487" s="635"/>
      <c r="C3487" s="635"/>
      <c r="D3487" s="635"/>
      <c r="E3487" s="634"/>
      <c r="F3487" s="213"/>
      <c r="G3487" s="212"/>
      <c r="H3487" s="212"/>
      <c r="I3487" s="212"/>
      <c r="J3487" s="209"/>
      <c r="K3487" s="212"/>
      <c r="L3487" s="209">
        <v>6.7049999999999998E-2</v>
      </c>
      <c r="M3487" s="201">
        <v>-9.434111604735163</v>
      </c>
      <c r="N3487" s="201">
        <v>-3.8030947523675818</v>
      </c>
      <c r="O3487" s="201">
        <v>0</v>
      </c>
      <c r="P3487" s="209">
        <v>0</v>
      </c>
      <c r="Q3487" s="209">
        <v>-3.7695697523675817</v>
      </c>
      <c r="R3487" s="209">
        <v>-9.434111604735163</v>
      </c>
      <c r="S3487" s="209">
        <v>70.115420016399838</v>
      </c>
      <c r="T3487" s="209">
        <v>70.148945016399836</v>
      </c>
      <c r="U3487" s="243"/>
    </row>
    <row r="3488" spans="1:21" x14ac:dyDescent="0.25">
      <c r="A3488">
        <v>1</v>
      </c>
      <c r="B3488" s="635" t="s">
        <v>3433</v>
      </c>
      <c r="C3488" s="635" t="s">
        <v>3669</v>
      </c>
      <c r="D3488" s="635" t="s">
        <v>1961</v>
      </c>
      <c r="E3488" s="634">
        <v>702</v>
      </c>
      <c r="F3488" s="213" t="s">
        <v>3718</v>
      </c>
      <c r="G3488" s="212" t="s">
        <v>3558</v>
      </c>
      <c r="H3488" s="212" t="s">
        <v>3557</v>
      </c>
      <c r="I3488" s="212">
        <v>150</v>
      </c>
      <c r="J3488" s="209"/>
      <c r="K3488" s="212"/>
      <c r="L3488" s="209">
        <v>0.1905</v>
      </c>
      <c r="M3488" s="201">
        <v>-9.434111604735163</v>
      </c>
      <c r="N3488" s="201">
        <v>-3.6743197523675817</v>
      </c>
      <c r="O3488" s="201">
        <v>0</v>
      </c>
      <c r="P3488" s="209">
        <v>0</v>
      </c>
      <c r="Q3488" s="209">
        <v>-3.5790697523675816</v>
      </c>
      <c r="R3488" s="209">
        <v>-9.434111604735163</v>
      </c>
      <c r="S3488" s="209">
        <v>70.244195016399843</v>
      </c>
      <c r="T3488" s="209">
        <v>70.339445016399836</v>
      </c>
      <c r="U3488" s="213"/>
    </row>
    <row r="3489" spans="1:21" x14ac:dyDescent="0.25">
      <c r="A3489">
        <v>1</v>
      </c>
      <c r="B3489" s="635"/>
      <c r="C3489" s="635"/>
      <c r="D3489" s="635"/>
      <c r="E3489" s="634"/>
      <c r="F3489" s="213"/>
      <c r="G3489" s="212"/>
      <c r="H3489" s="212"/>
      <c r="I3489" s="212">
        <v>150</v>
      </c>
      <c r="J3489" s="209"/>
      <c r="K3489" s="212"/>
      <c r="L3489" s="209">
        <v>9.2450000000000004E-2</v>
      </c>
      <c r="M3489" s="201">
        <v>-9.434111604735163</v>
      </c>
      <c r="N3489" s="201">
        <v>-3.5328447523675814</v>
      </c>
      <c r="O3489" s="201">
        <v>0</v>
      </c>
      <c r="P3489" s="209">
        <v>0</v>
      </c>
      <c r="Q3489" s="209">
        <v>-3.4866197523675817</v>
      </c>
      <c r="R3489" s="209">
        <v>-9.434111604735163</v>
      </c>
      <c r="S3489" s="209">
        <v>70.385670016399828</v>
      </c>
      <c r="T3489" s="209">
        <v>70.431895016399835</v>
      </c>
      <c r="U3489" s="213"/>
    </row>
    <row r="3490" spans="1:21" x14ac:dyDescent="0.25">
      <c r="A3490">
        <v>1</v>
      </c>
      <c r="B3490" s="635" t="s">
        <v>3433</v>
      </c>
      <c r="C3490" s="635" t="s">
        <v>3669</v>
      </c>
      <c r="D3490" s="635" t="s">
        <v>3607</v>
      </c>
      <c r="E3490" s="634">
        <v>705</v>
      </c>
      <c r="F3490" s="213" t="s">
        <v>3716</v>
      </c>
      <c r="G3490" s="212" t="s">
        <v>3605</v>
      </c>
      <c r="H3490" s="212" t="s">
        <v>3604</v>
      </c>
      <c r="I3490" s="212">
        <v>150</v>
      </c>
      <c r="J3490" s="209"/>
      <c r="K3490" s="212"/>
      <c r="L3490" s="209">
        <v>0.2</v>
      </c>
      <c r="M3490" s="201">
        <v>-9.434111604735163</v>
      </c>
      <c r="N3490" s="201">
        <v>-3.3866197523675816</v>
      </c>
      <c r="O3490" s="201">
        <v>0</v>
      </c>
      <c r="P3490" s="209">
        <v>0</v>
      </c>
      <c r="Q3490" s="209">
        <v>-3.2866197523675815</v>
      </c>
      <c r="R3490" s="209">
        <v>-9.434111604735163</v>
      </c>
      <c r="S3490" s="209">
        <v>70.531895016399844</v>
      </c>
      <c r="T3490" s="209">
        <v>70.631895016399838</v>
      </c>
      <c r="U3490" s="213" t="s">
        <v>3603</v>
      </c>
    </row>
    <row r="3491" spans="1:21" x14ac:dyDescent="0.25">
      <c r="A3491">
        <v>1</v>
      </c>
      <c r="B3491" s="635"/>
      <c r="C3491" s="635"/>
      <c r="D3491" s="635"/>
      <c r="E3491" s="634"/>
      <c r="F3491" s="213"/>
      <c r="G3491" s="212"/>
      <c r="H3491" s="212"/>
      <c r="I3491" s="212">
        <v>150</v>
      </c>
      <c r="J3491" s="209"/>
      <c r="K3491" s="212"/>
      <c r="L3491" s="209">
        <v>0.13500000000000001</v>
      </c>
      <c r="M3491" s="201">
        <v>-9.434111604735163</v>
      </c>
      <c r="N3491" s="201">
        <v>-3.2191197523675816</v>
      </c>
      <c r="O3491" s="201">
        <v>0</v>
      </c>
      <c r="P3491" s="209">
        <v>0</v>
      </c>
      <c r="Q3491" s="209">
        <v>-3.1516197523675817</v>
      </c>
      <c r="R3491" s="209">
        <v>-9.434111604735163</v>
      </c>
      <c r="S3491" s="209">
        <v>70.699395016399848</v>
      </c>
      <c r="T3491" s="209">
        <v>70.766895016399843</v>
      </c>
      <c r="U3491" s="213" t="s">
        <v>3603</v>
      </c>
    </row>
    <row r="3492" spans="1:21" x14ac:dyDescent="0.25">
      <c r="A3492">
        <v>1</v>
      </c>
      <c r="B3492" s="635" t="s">
        <v>3433</v>
      </c>
      <c r="C3492" s="635" t="s">
        <v>3669</v>
      </c>
      <c r="D3492" s="635" t="s">
        <v>3610</v>
      </c>
      <c r="E3492" s="634">
        <v>709</v>
      </c>
      <c r="F3492" s="213" t="s">
        <v>3714</v>
      </c>
      <c r="G3492" s="212" t="s">
        <v>3605</v>
      </c>
      <c r="H3492" s="212" t="s">
        <v>3608</v>
      </c>
      <c r="I3492" s="212">
        <v>150</v>
      </c>
      <c r="J3492" s="209"/>
      <c r="K3492" s="212"/>
      <c r="L3492" s="209">
        <v>0.2</v>
      </c>
      <c r="M3492" s="201">
        <v>-9.434111604735163</v>
      </c>
      <c r="N3492" s="201">
        <v>-3.0516197523675817</v>
      </c>
      <c r="O3492" s="201">
        <v>0</v>
      </c>
      <c r="P3492" s="209">
        <v>0</v>
      </c>
      <c r="Q3492" s="209">
        <v>-2.9516197523675816</v>
      </c>
      <c r="R3492" s="209">
        <v>-9.434111604735163</v>
      </c>
      <c r="S3492" s="209">
        <v>70.866895016399852</v>
      </c>
      <c r="T3492" s="209">
        <v>70.966895016399846</v>
      </c>
      <c r="U3492" s="213" t="s">
        <v>3603</v>
      </c>
    </row>
    <row r="3493" spans="1:21" x14ac:dyDescent="0.25">
      <c r="A3493">
        <v>1</v>
      </c>
      <c r="B3493" s="635"/>
      <c r="C3493" s="635"/>
      <c r="D3493" s="635"/>
      <c r="E3493" s="634"/>
      <c r="F3493" s="213"/>
      <c r="G3493" s="212"/>
      <c r="H3493" s="212"/>
      <c r="I3493" s="212">
        <v>150</v>
      </c>
      <c r="J3493" s="209"/>
      <c r="K3493" s="212"/>
      <c r="L3493" s="209">
        <v>0.13500000000000001</v>
      </c>
      <c r="M3493" s="201">
        <v>-9.434111604735163</v>
      </c>
      <c r="N3493" s="201">
        <v>-2.8841197523675817</v>
      </c>
      <c r="O3493" s="201">
        <v>0</v>
      </c>
      <c r="P3493" s="209">
        <v>0</v>
      </c>
      <c r="Q3493" s="209">
        <v>-2.8166197523675818</v>
      </c>
      <c r="R3493" s="209">
        <v>-9.434111604735163</v>
      </c>
      <c r="S3493" s="209">
        <v>71.034395016399856</v>
      </c>
      <c r="T3493" s="209">
        <v>71.101895016399851</v>
      </c>
      <c r="U3493" s="213" t="s">
        <v>3603</v>
      </c>
    </row>
    <row r="3494" spans="1:21" x14ac:dyDescent="0.25">
      <c r="A3494">
        <v>1</v>
      </c>
      <c r="B3494" s="635" t="s">
        <v>3433</v>
      </c>
      <c r="C3494" s="635" t="s">
        <v>3669</v>
      </c>
      <c r="D3494" s="635" t="s">
        <v>3607</v>
      </c>
      <c r="E3494" s="634">
        <v>712</v>
      </c>
      <c r="F3494" s="213" t="s">
        <v>3712</v>
      </c>
      <c r="G3494" s="212" t="s">
        <v>3605</v>
      </c>
      <c r="H3494" s="212" t="s">
        <v>3604</v>
      </c>
      <c r="I3494" s="212">
        <v>150</v>
      </c>
      <c r="J3494" s="209"/>
      <c r="K3494" s="212"/>
      <c r="L3494" s="209">
        <v>0.2</v>
      </c>
      <c r="M3494" s="201">
        <v>-9.434111604735163</v>
      </c>
      <c r="N3494" s="201">
        <v>-2.7166197523675817</v>
      </c>
      <c r="O3494" s="201">
        <v>0</v>
      </c>
      <c r="P3494" s="209">
        <v>0</v>
      </c>
      <c r="Q3494" s="209">
        <v>-2.6166197523675816</v>
      </c>
      <c r="R3494" s="209">
        <v>-9.434111604735163</v>
      </c>
      <c r="S3494" s="209">
        <v>71.20189501639986</v>
      </c>
      <c r="T3494" s="209">
        <v>71.301895016399854</v>
      </c>
      <c r="U3494" s="213" t="s">
        <v>3603</v>
      </c>
    </row>
    <row r="3495" spans="1:21" x14ac:dyDescent="0.25">
      <c r="A3495">
        <v>1</v>
      </c>
      <c r="B3495" s="635"/>
      <c r="C3495" s="635"/>
      <c r="D3495" s="635"/>
      <c r="E3495" s="634"/>
      <c r="F3495" s="213"/>
      <c r="G3495" s="212"/>
      <c r="H3495" s="212"/>
      <c r="I3495" s="212"/>
      <c r="J3495" s="209"/>
      <c r="K3495" s="212"/>
      <c r="L3495" s="209">
        <v>0</v>
      </c>
      <c r="M3495" s="201">
        <v>-9.434111604735163</v>
      </c>
      <c r="N3495" s="201">
        <v>-2.6166197523675816</v>
      </c>
      <c r="O3495" s="201">
        <v>0</v>
      </c>
      <c r="P3495" s="209">
        <v>0</v>
      </c>
      <c r="Q3495" s="209">
        <v>-2.6166197523675816</v>
      </c>
      <c r="R3495" s="209">
        <v>-9.434111604735163</v>
      </c>
      <c r="S3495" s="209">
        <v>71.301895016399854</v>
      </c>
      <c r="T3495" s="209">
        <v>71.301895016399854</v>
      </c>
      <c r="U3495" s="213"/>
    </row>
    <row r="3496" spans="1:21" x14ac:dyDescent="0.25">
      <c r="A3496">
        <v>1</v>
      </c>
      <c r="B3496" s="635"/>
      <c r="C3496" s="635"/>
      <c r="D3496" s="635"/>
      <c r="E3496" s="634"/>
      <c r="F3496" s="213"/>
      <c r="G3496" s="212"/>
      <c r="H3496" s="212" t="s">
        <v>3685</v>
      </c>
      <c r="I3496" s="212">
        <v>150</v>
      </c>
      <c r="J3496" s="209"/>
      <c r="K3496" s="209">
        <v>0.28000000000000003</v>
      </c>
      <c r="L3496" s="209">
        <v>0.22821198000000001</v>
      </c>
      <c r="M3496" s="201">
        <v>-9.434111604735163</v>
      </c>
      <c r="N3496" s="201">
        <v>-2.5025137623675815</v>
      </c>
      <c r="O3496" s="201">
        <v>0</v>
      </c>
      <c r="P3496" s="209">
        <v>0</v>
      </c>
      <c r="Q3496" s="209">
        <v>-2.3884077723675814</v>
      </c>
      <c r="R3496" s="209">
        <v>-9.434111604735163</v>
      </c>
      <c r="S3496" s="209">
        <v>71.416001006399853</v>
      </c>
      <c r="T3496" s="209">
        <v>71.530106996399851</v>
      </c>
      <c r="U3496" s="243"/>
    </row>
    <row r="3497" spans="1:21" x14ac:dyDescent="0.25">
      <c r="A3497">
        <v>1</v>
      </c>
      <c r="B3497" s="635" t="s">
        <v>3433</v>
      </c>
      <c r="C3497" s="635" t="s">
        <v>3669</v>
      </c>
      <c r="D3497" s="635" t="s">
        <v>3478</v>
      </c>
      <c r="E3497" s="634">
        <v>715</v>
      </c>
      <c r="F3497" s="213" t="s">
        <v>3710</v>
      </c>
      <c r="G3497" s="212"/>
      <c r="H3497" s="212" t="s">
        <v>3695</v>
      </c>
      <c r="I3497" s="212">
        <v>150</v>
      </c>
      <c r="J3497" s="209"/>
      <c r="K3497" s="212"/>
      <c r="L3497" s="209">
        <v>0</v>
      </c>
      <c r="M3497" s="201">
        <v>-9.434111604735163</v>
      </c>
      <c r="N3497" s="201">
        <v>-2.3884077723675814</v>
      </c>
      <c r="O3497" s="201">
        <v>0</v>
      </c>
      <c r="P3497" s="209">
        <v>0</v>
      </c>
      <c r="Q3497" s="209">
        <v>-2.3884077723675814</v>
      </c>
      <c r="R3497" s="209">
        <v>-9.434111604735163</v>
      </c>
      <c r="S3497" s="209">
        <v>71.530106996399851</v>
      </c>
      <c r="T3497" s="209">
        <v>71.530106996399851</v>
      </c>
      <c r="U3497" s="243"/>
    </row>
    <row r="3498" spans="1:21" x14ac:dyDescent="0.25">
      <c r="A3498">
        <v>1</v>
      </c>
      <c r="B3498" s="635"/>
      <c r="C3498" s="635"/>
      <c r="D3498" s="635"/>
      <c r="E3498" s="634"/>
      <c r="F3498" s="213"/>
      <c r="G3498" s="212"/>
      <c r="H3498" s="212"/>
      <c r="I3498" s="212">
        <v>150</v>
      </c>
      <c r="J3498" s="209"/>
      <c r="K3498" s="209">
        <v>0.21590000000000001</v>
      </c>
      <c r="L3498" s="209">
        <v>2.1000000000000001E-2</v>
      </c>
      <c r="M3498" s="201">
        <v>-9.434111604735163</v>
      </c>
      <c r="N3498" s="201">
        <v>-2.3779077723675814</v>
      </c>
      <c r="O3498" s="201">
        <v>0</v>
      </c>
      <c r="P3498" s="209">
        <v>0</v>
      </c>
      <c r="Q3498" s="209">
        <v>-2.3674077723675815</v>
      </c>
      <c r="R3498" s="209">
        <v>-9.434111604735163</v>
      </c>
      <c r="S3498" s="209">
        <v>71.540606996399859</v>
      </c>
      <c r="T3498" s="209">
        <v>71.551106996399852</v>
      </c>
      <c r="U3498" s="243"/>
    </row>
    <row r="3499" spans="1:21" x14ac:dyDescent="0.25">
      <c r="A3499">
        <v>1</v>
      </c>
      <c r="B3499" s="635" t="s">
        <v>3433</v>
      </c>
      <c r="C3499" s="635" t="s">
        <v>3669</v>
      </c>
      <c r="D3499" s="635" t="s">
        <v>1967</v>
      </c>
      <c r="E3499" s="634">
        <v>716</v>
      </c>
      <c r="F3499" s="213" t="s">
        <v>3707</v>
      </c>
      <c r="G3499" s="212" t="s">
        <v>1965</v>
      </c>
      <c r="H3499" s="212" t="s">
        <v>3677</v>
      </c>
      <c r="I3499" s="212"/>
      <c r="J3499" s="209"/>
      <c r="K3499" s="212"/>
      <c r="L3499" s="209">
        <v>0</v>
      </c>
      <c r="M3499" s="201">
        <v>-9.434111604735163</v>
      </c>
      <c r="N3499" s="201">
        <v>-2.3674077723675815</v>
      </c>
      <c r="O3499" s="201">
        <v>0</v>
      </c>
      <c r="P3499" s="209">
        <v>0</v>
      </c>
      <c r="Q3499" s="209">
        <v>-2.3674077723675815</v>
      </c>
      <c r="R3499" s="209">
        <v>-9.434111604735163</v>
      </c>
      <c r="S3499" s="209">
        <v>71.551106996399852</v>
      </c>
      <c r="T3499" s="209">
        <v>71.551106996399852</v>
      </c>
      <c r="U3499" s="243"/>
    </row>
    <row r="3500" spans="1:21" x14ac:dyDescent="0.25">
      <c r="A3500">
        <v>1</v>
      </c>
      <c r="B3500" s="635"/>
      <c r="C3500" s="635"/>
      <c r="D3500" s="635"/>
      <c r="E3500" s="634"/>
      <c r="F3500" s="213"/>
      <c r="G3500" s="212"/>
      <c r="H3500" s="212"/>
      <c r="I3500" s="212"/>
      <c r="J3500" s="209"/>
      <c r="K3500" s="212"/>
      <c r="L3500" s="209">
        <v>0.11811000000000001</v>
      </c>
      <c r="M3500" s="201">
        <v>-9.434111604735163</v>
      </c>
      <c r="N3500" s="201">
        <v>-2.3083527723675816</v>
      </c>
      <c r="O3500" s="201">
        <v>0</v>
      </c>
      <c r="P3500" s="209">
        <v>0</v>
      </c>
      <c r="Q3500" s="209">
        <v>-2.2492977723675813</v>
      </c>
      <c r="R3500" s="209">
        <v>-9.434111604735163</v>
      </c>
      <c r="S3500" s="209">
        <v>71.610161996399853</v>
      </c>
      <c r="T3500" s="209">
        <v>71.669216996399854</v>
      </c>
      <c r="U3500" s="243"/>
    </row>
    <row r="3501" spans="1:21" x14ac:dyDescent="0.25">
      <c r="A3501">
        <v>1</v>
      </c>
      <c r="B3501" s="635" t="s">
        <v>3433</v>
      </c>
      <c r="C3501" s="635" t="s">
        <v>3669</v>
      </c>
      <c r="D3501" s="635" t="s">
        <v>3335</v>
      </c>
      <c r="E3501" s="634">
        <v>717</v>
      </c>
      <c r="F3501" s="213" t="s">
        <v>680</v>
      </c>
      <c r="G3501" s="212" t="s">
        <v>3691</v>
      </c>
      <c r="H3501" s="212" t="s">
        <v>3334</v>
      </c>
      <c r="I3501" s="212">
        <v>150</v>
      </c>
      <c r="J3501" s="209"/>
      <c r="K3501" s="212"/>
      <c r="L3501" s="209">
        <v>0</v>
      </c>
      <c r="M3501" s="201">
        <v>-9.434111604735163</v>
      </c>
      <c r="N3501" s="201">
        <v>-2.2492977723675813</v>
      </c>
      <c r="O3501" s="201">
        <v>0</v>
      </c>
      <c r="P3501" s="209">
        <v>0</v>
      </c>
      <c r="Q3501" s="209">
        <v>-2.2492977723675813</v>
      </c>
      <c r="R3501" s="209">
        <v>-9.434111604735163</v>
      </c>
      <c r="S3501" s="209">
        <v>71.669216996399854</v>
      </c>
      <c r="T3501" s="209">
        <v>71.669216996399854</v>
      </c>
      <c r="U3501" s="243"/>
    </row>
    <row r="3502" spans="1:21" x14ac:dyDescent="0.25">
      <c r="A3502">
        <v>1</v>
      </c>
      <c r="B3502" s="635"/>
      <c r="C3502" s="635"/>
      <c r="D3502" s="635"/>
      <c r="E3502" s="634"/>
      <c r="F3502" s="213"/>
      <c r="G3502" s="212"/>
      <c r="H3502" s="212"/>
      <c r="I3502" s="212">
        <v>150</v>
      </c>
      <c r="J3502" s="209"/>
      <c r="K3502" s="212"/>
      <c r="L3502" s="209">
        <v>0.18034</v>
      </c>
      <c r="M3502" s="201">
        <v>-9.434111604735163</v>
      </c>
      <c r="N3502" s="201">
        <v>-2.1591277723675812</v>
      </c>
      <c r="O3502" s="201">
        <v>0</v>
      </c>
      <c r="P3502" s="209">
        <v>0</v>
      </c>
      <c r="Q3502" s="209">
        <v>-2.0689577723675812</v>
      </c>
      <c r="R3502" s="209">
        <v>-9.434111604735163</v>
      </c>
      <c r="S3502" s="209">
        <v>71.759386996399854</v>
      </c>
      <c r="T3502" s="209">
        <v>71.849556996399855</v>
      </c>
      <c r="U3502" s="243"/>
    </row>
    <row r="3503" spans="1:21" x14ac:dyDescent="0.25">
      <c r="A3503">
        <v>1</v>
      </c>
      <c r="B3503" s="635" t="s">
        <v>3433</v>
      </c>
      <c r="C3503" s="635" t="s">
        <v>3669</v>
      </c>
      <c r="D3503" s="635" t="s">
        <v>3475</v>
      </c>
      <c r="E3503" s="634">
        <v>718</v>
      </c>
      <c r="F3503" s="213" t="s">
        <v>451</v>
      </c>
      <c r="G3503" s="212" t="s">
        <v>3640</v>
      </c>
      <c r="H3503" s="212" t="s">
        <v>3472</v>
      </c>
      <c r="I3503" s="212">
        <v>150</v>
      </c>
      <c r="J3503" s="209"/>
      <c r="K3503" s="212"/>
      <c r="L3503" s="209">
        <v>0</v>
      </c>
      <c r="M3503" s="201">
        <v>-9.434111604735163</v>
      </c>
      <c r="N3503" s="201">
        <v>-2.0689577723675812</v>
      </c>
      <c r="O3503" s="201">
        <v>0</v>
      </c>
      <c r="P3503" s="209">
        <v>0</v>
      </c>
      <c r="Q3503" s="209">
        <v>-2.0689577723675812</v>
      </c>
      <c r="R3503" s="209">
        <v>-9.434111604735163</v>
      </c>
      <c r="S3503" s="209">
        <v>71.849556996399855</v>
      </c>
      <c r="T3503" s="209">
        <v>71.849556996399855</v>
      </c>
      <c r="U3503" s="243"/>
    </row>
    <row r="3504" spans="1:21" x14ac:dyDescent="0.25">
      <c r="A3504">
        <v>1</v>
      </c>
      <c r="B3504" s="635" t="s">
        <v>3433</v>
      </c>
      <c r="C3504" s="635" t="s">
        <v>3669</v>
      </c>
      <c r="D3504" s="635" t="s">
        <v>3643</v>
      </c>
      <c r="E3504" s="634">
        <v>718</v>
      </c>
      <c r="F3504" s="213" t="s">
        <v>92</v>
      </c>
      <c r="G3504" s="212" t="s">
        <v>3687</v>
      </c>
      <c r="H3504" s="212" t="s">
        <v>3686</v>
      </c>
      <c r="I3504" s="212">
        <v>150</v>
      </c>
      <c r="J3504" s="209"/>
      <c r="K3504" s="212"/>
      <c r="L3504" s="209">
        <v>0</v>
      </c>
      <c r="M3504" s="201">
        <v>-9.434111604735163</v>
      </c>
      <c r="N3504" s="201">
        <v>-2.0689577723675812</v>
      </c>
      <c r="O3504" s="201">
        <v>0</v>
      </c>
      <c r="P3504" s="209">
        <v>0</v>
      </c>
      <c r="Q3504" s="209">
        <v>-2.0689577723675812</v>
      </c>
      <c r="R3504" s="209">
        <v>-9.434111604735163</v>
      </c>
      <c r="S3504" s="209">
        <v>71.849556996399855</v>
      </c>
      <c r="T3504" s="209">
        <v>71.849556996399855</v>
      </c>
      <c r="U3504" s="243"/>
    </row>
    <row r="3505" spans="1:21" x14ac:dyDescent="0.25">
      <c r="A3505">
        <v>1</v>
      </c>
      <c r="B3505" s="635"/>
      <c r="C3505" s="635"/>
      <c r="D3505" s="635"/>
      <c r="E3505" s="634"/>
      <c r="F3505" s="213"/>
      <c r="G3505" s="212"/>
      <c r="H3505" s="212"/>
      <c r="I3505" s="212">
        <v>150</v>
      </c>
      <c r="J3505" s="209"/>
      <c r="K3505" s="209">
        <v>0.2641</v>
      </c>
      <c r="L3505" s="209">
        <v>0.212338</v>
      </c>
      <c r="M3505" s="201">
        <v>-9.434111604735163</v>
      </c>
      <c r="N3505" s="201">
        <v>-1.9627887723675812</v>
      </c>
      <c r="O3505" s="201">
        <v>0</v>
      </c>
      <c r="P3505" s="209">
        <v>0</v>
      </c>
      <c r="Q3505" s="209">
        <v>-1.8566197723675812</v>
      </c>
      <c r="R3505" s="209">
        <v>-9.434111604735163</v>
      </c>
      <c r="S3505" s="209">
        <v>71.955725996399863</v>
      </c>
      <c r="T3505" s="209">
        <v>72.061894996399857</v>
      </c>
      <c r="U3505" s="243"/>
    </row>
    <row r="3506" spans="1:21" x14ac:dyDescent="0.25">
      <c r="A3506">
        <v>1</v>
      </c>
      <c r="B3506" s="635" t="s">
        <v>3433</v>
      </c>
      <c r="C3506" s="635" t="s">
        <v>3669</v>
      </c>
      <c r="D3506" s="635" t="s">
        <v>3607</v>
      </c>
      <c r="E3506" s="634">
        <v>722</v>
      </c>
      <c r="F3506" s="213" t="s">
        <v>3701</v>
      </c>
      <c r="G3506" s="212" t="s">
        <v>3605</v>
      </c>
      <c r="H3506" s="212" t="s">
        <v>3604</v>
      </c>
      <c r="I3506" s="212">
        <v>150</v>
      </c>
      <c r="J3506" s="209"/>
      <c r="K3506" s="212"/>
      <c r="L3506" s="209">
        <v>0.2</v>
      </c>
      <c r="M3506" s="201">
        <v>-9.434111604735163</v>
      </c>
      <c r="N3506" s="201">
        <v>-1.7566197723675812</v>
      </c>
      <c r="O3506" s="201">
        <v>0</v>
      </c>
      <c r="P3506" s="209">
        <v>0</v>
      </c>
      <c r="Q3506" s="209">
        <v>-1.6566197723675813</v>
      </c>
      <c r="R3506" s="209">
        <v>-9.434111604735163</v>
      </c>
      <c r="S3506" s="209">
        <v>72.161894996399866</v>
      </c>
      <c r="T3506" s="209">
        <v>72.26189499639986</v>
      </c>
      <c r="U3506" s="213" t="s">
        <v>3603</v>
      </c>
    </row>
    <row r="3507" spans="1:21" x14ac:dyDescent="0.25">
      <c r="A3507">
        <v>1</v>
      </c>
      <c r="B3507" s="635"/>
      <c r="C3507" s="635"/>
      <c r="D3507" s="635"/>
      <c r="E3507" s="634"/>
      <c r="F3507" s="213"/>
      <c r="G3507" s="212"/>
      <c r="H3507" s="212"/>
      <c r="I3507" s="212">
        <v>150</v>
      </c>
      <c r="J3507" s="209"/>
      <c r="K3507" s="212"/>
      <c r="L3507" s="209">
        <v>0.13500000000000001</v>
      </c>
      <c r="M3507" s="201">
        <v>-9.434111604735163</v>
      </c>
      <c r="N3507" s="201">
        <v>-1.5891197723675812</v>
      </c>
      <c r="O3507" s="201">
        <v>0</v>
      </c>
      <c r="P3507" s="209">
        <v>0</v>
      </c>
      <c r="Q3507" s="209">
        <v>-1.5216197723675813</v>
      </c>
      <c r="R3507" s="209">
        <v>-9.434111604735163</v>
      </c>
      <c r="S3507" s="209">
        <v>72.32939499639987</v>
      </c>
      <c r="T3507" s="209">
        <v>72.396894996399865</v>
      </c>
      <c r="U3507" s="213" t="s">
        <v>3603</v>
      </c>
    </row>
    <row r="3508" spans="1:21" x14ac:dyDescent="0.25">
      <c r="A3508">
        <v>1</v>
      </c>
      <c r="B3508" s="635" t="s">
        <v>3433</v>
      </c>
      <c r="C3508" s="635" t="s">
        <v>3669</v>
      </c>
      <c r="D3508" s="635" t="s">
        <v>3610</v>
      </c>
      <c r="E3508" s="634">
        <v>725</v>
      </c>
      <c r="F3508" s="213" t="s">
        <v>3699</v>
      </c>
      <c r="G3508" s="212" t="s">
        <v>3605</v>
      </c>
      <c r="H3508" s="212" t="s">
        <v>3608</v>
      </c>
      <c r="I3508" s="212">
        <v>150</v>
      </c>
      <c r="J3508" s="209"/>
      <c r="K3508" s="212"/>
      <c r="L3508" s="209">
        <v>0.2</v>
      </c>
      <c r="M3508" s="201">
        <v>-9.434111604735163</v>
      </c>
      <c r="N3508" s="201">
        <v>-1.4216197723675812</v>
      </c>
      <c r="O3508" s="201">
        <v>0</v>
      </c>
      <c r="P3508" s="209">
        <v>0</v>
      </c>
      <c r="Q3508" s="209">
        <v>-1.3216197723675813</v>
      </c>
      <c r="R3508" s="209">
        <v>-9.434111604735163</v>
      </c>
      <c r="S3508" s="209">
        <v>72.496894996399874</v>
      </c>
      <c r="T3508" s="209">
        <v>72.596894996399868</v>
      </c>
      <c r="U3508" s="213" t="s">
        <v>3603</v>
      </c>
    </row>
    <row r="3509" spans="1:21" x14ac:dyDescent="0.25">
      <c r="A3509">
        <v>1</v>
      </c>
      <c r="B3509" s="635"/>
      <c r="C3509" s="635"/>
      <c r="D3509" s="635"/>
      <c r="E3509" s="634"/>
      <c r="F3509" s="213"/>
      <c r="G3509" s="212"/>
      <c r="H3509" s="212"/>
      <c r="I3509" s="212">
        <v>150</v>
      </c>
      <c r="J3509" s="209"/>
      <c r="K3509" s="212"/>
      <c r="L3509" s="209">
        <v>0.13500000000000001</v>
      </c>
      <c r="M3509" s="201">
        <v>-9.434111604735163</v>
      </c>
      <c r="N3509" s="201">
        <v>-1.2541197723675812</v>
      </c>
      <c r="O3509" s="201">
        <v>0</v>
      </c>
      <c r="P3509" s="209">
        <v>0</v>
      </c>
      <c r="Q3509" s="209">
        <v>-1.1866197723675813</v>
      </c>
      <c r="R3509" s="209">
        <v>-9.434111604735163</v>
      </c>
      <c r="S3509" s="209">
        <v>72.664394996399878</v>
      </c>
      <c r="T3509" s="209">
        <v>72.731894996399873</v>
      </c>
      <c r="U3509" s="213" t="s">
        <v>3603</v>
      </c>
    </row>
    <row r="3510" spans="1:21" x14ac:dyDescent="0.25">
      <c r="A3510">
        <v>1</v>
      </c>
      <c r="B3510" s="635" t="s">
        <v>3433</v>
      </c>
      <c r="C3510" s="635" t="s">
        <v>3669</v>
      </c>
      <c r="D3510" s="635" t="s">
        <v>3607</v>
      </c>
      <c r="E3510" s="634">
        <v>728</v>
      </c>
      <c r="F3510" s="213" t="s">
        <v>3697</v>
      </c>
      <c r="G3510" s="212" t="s">
        <v>3605</v>
      </c>
      <c r="H3510" s="212" t="s">
        <v>3604</v>
      </c>
      <c r="I3510" s="212">
        <v>150</v>
      </c>
      <c r="J3510" s="209"/>
      <c r="K3510" s="212"/>
      <c r="L3510" s="209">
        <v>0.2</v>
      </c>
      <c r="M3510" s="201">
        <v>-9.434111604735163</v>
      </c>
      <c r="N3510" s="201">
        <v>-1.0866197723675812</v>
      </c>
      <c r="O3510" s="201">
        <v>0</v>
      </c>
      <c r="P3510" s="209">
        <v>0</v>
      </c>
      <c r="Q3510" s="209">
        <v>-0.98661977236758136</v>
      </c>
      <c r="R3510" s="209">
        <v>-9.434111604735163</v>
      </c>
      <c r="S3510" s="209">
        <v>72.831894996399882</v>
      </c>
      <c r="T3510" s="209">
        <v>72.931894996399876</v>
      </c>
      <c r="U3510" s="213" t="s">
        <v>3603</v>
      </c>
    </row>
    <row r="3511" spans="1:21" x14ac:dyDescent="0.25">
      <c r="A3511">
        <v>1</v>
      </c>
      <c r="B3511" s="635"/>
      <c r="C3511" s="635"/>
      <c r="D3511" s="635"/>
      <c r="E3511" s="634"/>
      <c r="F3511" s="213"/>
      <c r="G3511" s="212"/>
      <c r="H3511" s="212"/>
      <c r="I3511" s="212">
        <v>150</v>
      </c>
      <c r="J3511" s="209"/>
      <c r="K3511" s="209">
        <v>6.9750000000000006E-2</v>
      </c>
      <c r="L3511" s="209">
        <v>9.2450000000000004E-2</v>
      </c>
      <c r="M3511" s="201">
        <v>-9.434111604735163</v>
      </c>
      <c r="N3511" s="201">
        <v>-0.9403947723675814</v>
      </c>
      <c r="O3511" s="201">
        <v>0</v>
      </c>
      <c r="P3511" s="209">
        <v>0</v>
      </c>
      <c r="Q3511" s="209">
        <v>-0.89416977236758133</v>
      </c>
      <c r="R3511" s="209">
        <v>-9.434111604735163</v>
      </c>
      <c r="S3511" s="209">
        <v>72.978119996399869</v>
      </c>
      <c r="T3511" s="209">
        <v>73.024344996399876</v>
      </c>
      <c r="U3511" s="243"/>
    </row>
    <row r="3512" spans="1:21" x14ac:dyDescent="0.25">
      <c r="A3512">
        <v>1</v>
      </c>
      <c r="B3512" s="640"/>
      <c r="C3512" s="640"/>
      <c r="D3512" s="640"/>
      <c r="E3512" s="639"/>
      <c r="F3512" s="638"/>
      <c r="G3512" s="636"/>
      <c r="H3512" s="636"/>
      <c r="I3512" s="636"/>
      <c r="J3512" s="637"/>
      <c r="K3512" s="636"/>
      <c r="L3512" s="209">
        <v>0</v>
      </c>
      <c r="M3512" s="201">
        <v>-9.434111604735163</v>
      </c>
      <c r="N3512" s="201">
        <v>-0.89416977236758133</v>
      </c>
      <c r="O3512" s="201">
        <v>0</v>
      </c>
      <c r="P3512" s="209">
        <v>0</v>
      </c>
      <c r="Q3512" s="209">
        <v>-0.89416977236758133</v>
      </c>
      <c r="R3512" s="209">
        <v>-9.434111604735163</v>
      </c>
      <c r="S3512" s="209">
        <v>73.024344996399876</v>
      </c>
      <c r="T3512" s="209">
        <v>73.024344996399876</v>
      </c>
      <c r="U3512" s="243"/>
    </row>
    <row r="3513" spans="1:21" x14ac:dyDescent="0.25">
      <c r="A3513">
        <v>1</v>
      </c>
      <c r="B3513" s="640"/>
      <c r="C3513" s="640"/>
      <c r="D3513" s="640"/>
      <c r="E3513" s="639"/>
      <c r="F3513" s="638"/>
      <c r="G3513" s="636"/>
      <c r="H3513" s="636"/>
      <c r="I3513" s="636"/>
      <c r="J3513" s="637"/>
      <c r="K3513" s="636"/>
      <c r="L3513" s="209">
        <v>0</v>
      </c>
      <c r="M3513" s="201">
        <v>-9.434111604735163</v>
      </c>
      <c r="N3513" s="201">
        <v>-0.89416977236758133</v>
      </c>
      <c r="O3513" s="201">
        <v>0</v>
      </c>
      <c r="P3513" s="209">
        <v>0</v>
      </c>
      <c r="Q3513" s="209">
        <v>-0.89416977236758133</v>
      </c>
      <c r="R3513" s="209">
        <v>-9.434111604735163</v>
      </c>
      <c r="S3513" s="209">
        <v>73.024344996399876</v>
      </c>
      <c r="T3513" s="209">
        <v>73.024344996399876</v>
      </c>
      <c r="U3513" s="243"/>
    </row>
    <row r="3514" spans="1:21" x14ac:dyDescent="0.25">
      <c r="A3514">
        <v>1</v>
      </c>
      <c r="B3514" s="640"/>
      <c r="C3514" s="640"/>
      <c r="D3514" s="640"/>
      <c r="E3514" s="639"/>
      <c r="F3514" s="638"/>
      <c r="G3514" s="636"/>
      <c r="H3514" s="636"/>
      <c r="I3514" s="636"/>
      <c r="J3514" s="637"/>
      <c r="K3514" s="636"/>
      <c r="L3514" s="209">
        <v>0</v>
      </c>
      <c r="M3514" s="201">
        <v>-9.434111604735163</v>
      </c>
      <c r="N3514" s="201">
        <v>-0.89416977236758133</v>
      </c>
      <c r="O3514" s="201">
        <v>0</v>
      </c>
      <c r="P3514" s="209">
        <v>0</v>
      </c>
      <c r="Q3514" s="209">
        <v>-0.89416977236758133</v>
      </c>
      <c r="R3514" s="209">
        <v>-9.434111604735163</v>
      </c>
      <c r="S3514" s="209">
        <v>73.024344996399876</v>
      </c>
      <c r="T3514" s="209">
        <v>73.024344996399876</v>
      </c>
      <c r="U3514" s="243"/>
    </row>
    <row r="3515" spans="1:21" x14ac:dyDescent="0.25">
      <c r="A3515">
        <v>1</v>
      </c>
      <c r="B3515" s="635" t="s">
        <v>3433</v>
      </c>
      <c r="C3515" s="635" t="s">
        <v>3669</v>
      </c>
      <c r="D3515" s="635" t="s">
        <v>1961</v>
      </c>
      <c r="E3515" s="634">
        <v>731</v>
      </c>
      <c r="F3515" s="213" t="s">
        <v>3692</v>
      </c>
      <c r="G3515" s="212" t="s">
        <v>3558</v>
      </c>
      <c r="H3515" s="212" t="s">
        <v>3557</v>
      </c>
      <c r="I3515" s="212">
        <v>150</v>
      </c>
      <c r="J3515" s="209"/>
      <c r="K3515" s="212"/>
      <c r="L3515" s="209">
        <v>0.1905</v>
      </c>
      <c r="M3515" s="201">
        <v>-9.434111604735163</v>
      </c>
      <c r="N3515" s="201">
        <v>-0.79891977236758138</v>
      </c>
      <c r="O3515" s="201">
        <v>0</v>
      </c>
      <c r="P3515" s="209">
        <v>0</v>
      </c>
      <c r="Q3515" s="209">
        <v>-0.70366977236758133</v>
      </c>
      <c r="R3515" s="209">
        <v>-9.434111604735163</v>
      </c>
      <c r="S3515" s="209">
        <v>73.119594996399883</v>
      </c>
      <c r="T3515" s="209">
        <v>73.214844996399876</v>
      </c>
      <c r="U3515" s="243"/>
    </row>
    <row r="3516" spans="1:21" x14ac:dyDescent="0.25">
      <c r="A3516">
        <v>1</v>
      </c>
      <c r="B3516" s="635"/>
      <c r="C3516" s="635"/>
      <c r="D3516" s="635"/>
      <c r="E3516" s="634"/>
      <c r="F3516" s="213"/>
      <c r="G3516" s="212"/>
      <c r="H3516" s="212"/>
      <c r="I3516" s="212"/>
      <c r="J3516" s="209"/>
      <c r="K3516" s="209">
        <v>8.9749999999999996E-2</v>
      </c>
      <c r="L3516" s="209">
        <v>6.7049999999999998E-2</v>
      </c>
      <c r="M3516" s="201">
        <v>-10.132421490918953</v>
      </c>
      <c r="N3516" s="201">
        <v>-0.6701447723675813</v>
      </c>
      <c r="O3516" s="201">
        <v>0</v>
      </c>
      <c r="P3516" s="209">
        <v>0</v>
      </c>
      <c r="Q3516" s="215">
        <v>-0.63661977236758138</v>
      </c>
      <c r="R3516" s="215">
        <v>-10.830731377102742</v>
      </c>
      <c r="S3516" s="209">
        <v>73.248369996399873</v>
      </c>
      <c r="T3516" s="209">
        <v>73.28189499639987</v>
      </c>
      <c r="U3516" s="243"/>
    </row>
    <row r="3517" spans="1:21" x14ac:dyDescent="0.25">
      <c r="A3517">
        <v>1</v>
      </c>
      <c r="B3517" s="635" t="s">
        <v>3433</v>
      </c>
      <c r="C3517" s="635" t="s">
        <v>3669</v>
      </c>
      <c r="D3517" s="635" t="s">
        <v>2004</v>
      </c>
      <c r="E3517" s="634">
        <v>738</v>
      </c>
      <c r="F3517" s="213" t="s">
        <v>3690</v>
      </c>
      <c r="G3517" s="212" t="s">
        <v>3672</v>
      </c>
      <c r="H3517" s="212" t="s">
        <v>3671</v>
      </c>
      <c r="I3517" s="633" t="s">
        <v>3689</v>
      </c>
      <c r="J3517" s="209"/>
      <c r="K3517" s="212"/>
      <c r="L3517" s="209">
        <v>1</v>
      </c>
      <c r="M3517" s="201">
        <v>-10.512421490918952</v>
      </c>
      <c r="N3517" s="201">
        <v>-0.31830988618379069</v>
      </c>
      <c r="O3517" s="201">
        <v>0</v>
      </c>
      <c r="P3517" s="209">
        <v>0</v>
      </c>
      <c r="Q3517" s="209">
        <v>0</v>
      </c>
      <c r="R3517" s="209">
        <v>-10.194111604735161</v>
      </c>
      <c r="S3517" s="209">
        <v>73.78189499639987</v>
      </c>
      <c r="T3517" s="209">
        <v>74.28189499639987</v>
      </c>
      <c r="U3517" s="243"/>
    </row>
    <row r="3518" spans="1:21" x14ac:dyDescent="0.25">
      <c r="A3518">
        <v>1</v>
      </c>
      <c r="B3518" s="624" t="s">
        <v>3433</v>
      </c>
      <c r="C3518" s="624" t="s">
        <v>3669</v>
      </c>
      <c r="D3518" s="624" t="s">
        <v>1967</v>
      </c>
      <c r="E3518" s="623">
        <v>743</v>
      </c>
      <c r="F3518" s="278" t="s">
        <v>3688</v>
      </c>
      <c r="G3518" s="277" t="s">
        <v>1965</v>
      </c>
      <c r="H3518" s="277" t="s">
        <v>3677</v>
      </c>
      <c r="I3518" s="277">
        <v>150</v>
      </c>
      <c r="J3518" s="273"/>
      <c r="K3518" s="277"/>
      <c r="L3518" s="273">
        <v>0</v>
      </c>
      <c r="M3518" s="201">
        <v>-10.194111604735161</v>
      </c>
      <c r="N3518" s="201">
        <v>0</v>
      </c>
      <c r="O3518" s="201">
        <v>0</v>
      </c>
      <c r="P3518" s="273">
        <v>0</v>
      </c>
      <c r="Q3518" s="273">
        <v>0</v>
      </c>
      <c r="R3518" s="273">
        <v>-10.194111604735161</v>
      </c>
      <c r="S3518" s="273">
        <v>74.28189499639987</v>
      </c>
      <c r="T3518" s="273">
        <v>74.28189499639987</v>
      </c>
      <c r="U3518" s="280"/>
    </row>
    <row r="3519" spans="1:21" x14ac:dyDescent="0.25">
      <c r="A3519">
        <v>1</v>
      </c>
      <c r="B3519" s="624"/>
      <c r="C3519" s="624"/>
      <c r="D3519" s="624"/>
      <c r="E3519" s="623"/>
      <c r="F3519" s="278"/>
      <c r="G3519" s="277"/>
      <c r="H3519" s="277"/>
      <c r="I3519" s="277"/>
      <c r="J3519" s="273"/>
      <c r="K3519" s="273">
        <v>0.22500000000000001</v>
      </c>
      <c r="L3519" s="273">
        <v>0.22500000000000001</v>
      </c>
      <c r="M3519" s="201">
        <v>-10.081611604735162</v>
      </c>
      <c r="N3519" s="201">
        <v>0</v>
      </c>
      <c r="O3519" s="201">
        <v>0</v>
      </c>
      <c r="P3519" s="273">
        <v>0</v>
      </c>
      <c r="Q3519" s="273">
        <v>0</v>
      </c>
      <c r="R3519" s="273">
        <v>-9.9691116047351613</v>
      </c>
      <c r="S3519" s="273">
        <v>74.394394996399868</v>
      </c>
      <c r="T3519" s="273">
        <v>74.506894996399865</v>
      </c>
      <c r="U3519" s="280"/>
    </row>
    <row r="3520" spans="1:21" x14ac:dyDescent="0.25">
      <c r="A3520">
        <v>1</v>
      </c>
      <c r="B3520" s="624" t="s">
        <v>3433</v>
      </c>
      <c r="C3520" s="624" t="s">
        <v>3669</v>
      </c>
      <c r="D3520" s="624" t="s">
        <v>3610</v>
      </c>
      <c r="E3520" s="623">
        <v>746</v>
      </c>
      <c r="F3520" s="278" t="s">
        <v>3684</v>
      </c>
      <c r="G3520" s="277" t="s">
        <v>3605</v>
      </c>
      <c r="H3520" s="277" t="s">
        <v>3608</v>
      </c>
      <c r="I3520" s="277">
        <v>150</v>
      </c>
      <c r="J3520" s="273"/>
      <c r="K3520" s="277"/>
      <c r="L3520" s="273">
        <v>0.2</v>
      </c>
      <c r="M3520" s="201">
        <v>-9.8691116047351617</v>
      </c>
      <c r="N3520" s="201">
        <v>0</v>
      </c>
      <c r="O3520" s="201">
        <v>0</v>
      </c>
      <c r="P3520" s="273">
        <v>0</v>
      </c>
      <c r="Q3520" s="273">
        <v>0</v>
      </c>
      <c r="R3520" s="273">
        <v>-9.769111604735162</v>
      </c>
      <c r="S3520" s="273">
        <v>74.606894996399873</v>
      </c>
      <c r="T3520" s="273">
        <v>74.706894996399868</v>
      </c>
      <c r="U3520" s="278" t="s">
        <v>3661</v>
      </c>
    </row>
    <row r="3521" spans="1:21" x14ac:dyDescent="0.25">
      <c r="A3521">
        <v>1</v>
      </c>
      <c r="B3521" s="624"/>
      <c r="C3521" s="624"/>
      <c r="D3521" s="624"/>
      <c r="E3521" s="623"/>
      <c r="F3521" s="278"/>
      <c r="G3521" s="277"/>
      <c r="H3521" s="277"/>
      <c r="I3521" s="277">
        <v>150</v>
      </c>
      <c r="J3521" s="273"/>
      <c r="K3521" s="277"/>
      <c r="L3521" s="273">
        <v>0.13500000000000001</v>
      </c>
      <c r="M3521" s="201">
        <v>-9.701611604735163</v>
      </c>
      <c r="N3521" s="201">
        <v>0</v>
      </c>
      <c r="O3521" s="201">
        <v>0</v>
      </c>
      <c r="P3521" s="273">
        <v>0</v>
      </c>
      <c r="Q3521" s="273">
        <v>0</v>
      </c>
      <c r="R3521" s="273">
        <v>-9.6341116047351623</v>
      </c>
      <c r="S3521" s="273">
        <v>74.774394996399877</v>
      </c>
      <c r="T3521" s="273">
        <v>74.841894996399873</v>
      </c>
      <c r="U3521" s="278" t="s">
        <v>3661</v>
      </c>
    </row>
    <row r="3522" spans="1:21" x14ac:dyDescent="0.25">
      <c r="A3522">
        <v>1</v>
      </c>
      <c r="B3522" s="624" t="s">
        <v>3433</v>
      </c>
      <c r="C3522" s="624" t="s">
        <v>3669</v>
      </c>
      <c r="D3522" s="624" t="s">
        <v>3607</v>
      </c>
      <c r="E3522" s="623">
        <v>749</v>
      </c>
      <c r="F3522" s="278" t="s">
        <v>3682</v>
      </c>
      <c r="G3522" s="277" t="s">
        <v>3605</v>
      </c>
      <c r="H3522" s="277" t="s">
        <v>3604</v>
      </c>
      <c r="I3522" s="277">
        <v>150</v>
      </c>
      <c r="J3522" s="273"/>
      <c r="K3522" s="277"/>
      <c r="L3522" s="273">
        <v>0.2</v>
      </c>
      <c r="M3522" s="201">
        <v>-9.5341116047351626</v>
      </c>
      <c r="N3522" s="201">
        <v>0</v>
      </c>
      <c r="O3522" s="201">
        <v>0</v>
      </c>
      <c r="P3522" s="273">
        <v>0</v>
      </c>
      <c r="Q3522" s="273">
        <v>0</v>
      </c>
      <c r="R3522" s="273">
        <v>-9.434111604735163</v>
      </c>
      <c r="S3522" s="273">
        <v>74.941894996399881</v>
      </c>
      <c r="T3522" s="273">
        <v>75.041894996399876</v>
      </c>
      <c r="U3522" s="278" t="s">
        <v>3661</v>
      </c>
    </row>
    <row r="3523" spans="1:21" x14ac:dyDescent="0.25">
      <c r="A3523">
        <v>1</v>
      </c>
      <c r="B3523" s="624"/>
      <c r="C3523" s="624"/>
      <c r="D3523" s="624"/>
      <c r="E3523" s="623"/>
      <c r="F3523" s="278"/>
      <c r="G3523" s="277"/>
      <c r="H3523" s="277"/>
      <c r="I3523" s="277"/>
      <c r="J3523" s="273"/>
      <c r="K3523" s="273">
        <v>0.20330938000000001</v>
      </c>
      <c r="L3523" s="273">
        <v>0.19158500000000001</v>
      </c>
      <c r="M3523" s="201">
        <v>-9.338319104735163</v>
      </c>
      <c r="N3523" s="201">
        <v>0</v>
      </c>
      <c r="O3523" s="201">
        <v>0</v>
      </c>
      <c r="P3523" s="273">
        <v>0</v>
      </c>
      <c r="Q3523" s="273">
        <v>0</v>
      </c>
      <c r="R3523" s="273">
        <v>-9.2425266047351631</v>
      </c>
      <c r="S3523" s="273">
        <v>75.137687496399877</v>
      </c>
      <c r="T3523" s="273">
        <v>75.233479996399879</v>
      </c>
      <c r="U3523" s="278"/>
    </row>
    <row r="3524" spans="1:21" x14ac:dyDescent="0.25">
      <c r="A3524">
        <v>1</v>
      </c>
      <c r="B3524" s="624" t="s">
        <v>3433</v>
      </c>
      <c r="C3524" s="624" t="s">
        <v>3669</v>
      </c>
      <c r="D3524" s="624" t="s">
        <v>1973</v>
      </c>
      <c r="E3524" s="623">
        <v>752</v>
      </c>
      <c r="F3524" s="278" t="s">
        <v>35</v>
      </c>
      <c r="G3524" s="277" t="s">
        <v>4267</v>
      </c>
      <c r="H3524" s="277" t="s">
        <v>3583</v>
      </c>
      <c r="I3524" s="277">
        <v>150</v>
      </c>
      <c r="J3524" s="273"/>
      <c r="K3524" s="277"/>
      <c r="L3524" s="273">
        <v>0</v>
      </c>
      <c r="M3524" s="201">
        <v>-9.2425266047351631</v>
      </c>
      <c r="N3524" s="201">
        <v>0</v>
      </c>
      <c r="O3524" s="201">
        <v>0</v>
      </c>
      <c r="P3524" s="273">
        <v>0</v>
      </c>
      <c r="Q3524" s="273">
        <v>0</v>
      </c>
      <c r="R3524" s="273">
        <v>-9.2425266047351631</v>
      </c>
      <c r="S3524" s="273">
        <v>75.233479996399879</v>
      </c>
      <c r="T3524" s="273">
        <v>75.233479996399879</v>
      </c>
      <c r="U3524" s="280" t="s">
        <v>3680</v>
      </c>
    </row>
    <row r="3525" spans="1:21" x14ac:dyDescent="0.25">
      <c r="A3525">
        <v>1</v>
      </c>
      <c r="B3525" s="624" t="s">
        <v>3433</v>
      </c>
      <c r="C3525" s="624" t="s">
        <v>3669</v>
      </c>
      <c r="D3525" s="624" t="s">
        <v>1967</v>
      </c>
      <c r="E3525" s="623">
        <v>752</v>
      </c>
      <c r="F3525" s="278" t="s">
        <v>3678</v>
      </c>
      <c r="G3525" s="277" t="s">
        <v>1965</v>
      </c>
      <c r="H3525" s="277" t="s">
        <v>3677</v>
      </c>
      <c r="I3525" s="277">
        <v>150</v>
      </c>
      <c r="J3525" s="273"/>
      <c r="K3525" s="277"/>
      <c r="L3525" s="273">
        <v>0</v>
      </c>
      <c r="M3525" s="201">
        <v>-9.2425266047351631</v>
      </c>
      <c r="N3525" s="201">
        <v>0</v>
      </c>
      <c r="O3525" s="201">
        <v>0</v>
      </c>
      <c r="P3525" s="273">
        <v>0</v>
      </c>
      <c r="Q3525" s="273">
        <v>0</v>
      </c>
      <c r="R3525" s="273">
        <v>-9.2425266047351631</v>
      </c>
      <c r="S3525" s="273">
        <v>75.233479996399879</v>
      </c>
      <c r="T3525" s="273">
        <v>75.233479996399879</v>
      </c>
      <c r="U3525" s="280"/>
    </row>
    <row r="3526" spans="1:21" x14ac:dyDescent="0.25">
      <c r="A3526">
        <v>1</v>
      </c>
      <c r="B3526" s="624"/>
      <c r="C3526" s="624"/>
      <c r="D3526" s="624"/>
      <c r="E3526" s="623"/>
      <c r="F3526" s="278"/>
      <c r="G3526" s="277"/>
      <c r="H3526" s="277"/>
      <c r="I3526" s="277">
        <v>150</v>
      </c>
      <c r="J3526" s="273"/>
      <c r="K3526" s="273">
        <v>0.10475000000000001</v>
      </c>
      <c r="L3526" s="273">
        <v>0.123268</v>
      </c>
      <c r="M3526" s="201">
        <v>-9.1808926047351633</v>
      </c>
      <c r="N3526" s="201">
        <v>0</v>
      </c>
      <c r="O3526" s="201">
        <v>0</v>
      </c>
      <c r="P3526" s="273">
        <v>0</v>
      </c>
      <c r="Q3526" s="273">
        <v>0</v>
      </c>
      <c r="R3526" s="273">
        <v>-9.1192586047351636</v>
      </c>
      <c r="S3526" s="273">
        <v>75.295113996399877</v>
      </c>
      <c r="T3526" s="273">
        <v>75.356747996399875</v>
      </c>
      <c r="U3526" s="280"/>
    </row>
    <row r="3527" spans="1:21" x14ac:dyDescent="0.25">
      <c r="A3527">
        <v>1</v>
      </c>
      <c r="B3527" s="624"/>
      <c r="C3527" s="624"/>
      <c r="D3527" s="624"/>
      <c r="E3527" s="623"/>
      <c r="F3527" s="278"/>
      <c r="G3527" s="277"/>
      <c r="H3527" s="277"/>
      <c r="I3527" s="277">
        <v>150</v>
      </c>
      <c r="J3527" s="273"/>
      <c r="K3527" s="277"/>
      <c r="L3527" s="273">
        <v>0</v>
      </c>
      <c r="M3527" s="201">
        <v>-9.1192586047351636</v>
      </c>
      <c r="N3527" s="201">
        <v>0</v>
      </c>
      <c r="O3527" s="201">
        <v>0</v>
      </c>
      <c r="P3527" s="273">
        <v>0</v>
      </c>
      <c r="Q3527" s="273">
        <v>0</v>
      </c>
      <c r="R3527" s="273">
        <v>-9.1192586047351636</v>
      </c>
      <c r="S3527" s="273">
        <v>75.356747996399875</v>
      </c>
      <c r="T3527" s="273">
        <v>75.356747996399875</v>
      </c>
      <c r="U3527" s="280"/>
    </row>
    <row r="3528" spans="1:21" x14ac:dyDescent="0.25">
      <c r="A3528">
        <v>1</v>
      </c>
      <c r="B3528" s="624" t="s">
        <v>3433</v>
      </c>
      <c r="C3528" s="624" t="s">
        <v>3669</v>
      </c>
      <c r="D3528" s="624" t="s">
        <v>1961</v>
      </c>
      <c r="E3528" s="623">
        <v>755</v>
      </c>
      <c r="F3528" s="278" t="s">
        <v>3674</v>
      </c>
      <c r="G3528" s="277" t="s">
        <v>3558</v>
      </c>
      <c r="H3528" s="277" t="s">
        <v>3557</v>
      </c>
      <c r="I3528" s="277">
        <v>150</v>
      </c>
      <c r="J3528" s="273"/>
      <c r="K3528" s="277"/>
      <c r="L3528" s="273">
        <v>0.1905</v>
      </c>
      <c r="M3528" s="201">
        <v>-9.0240086047351635</v>
      </c>
      <c r="N3528" s="201">
        <v>0</v>
      </c>
      <c r="O3528" s="201">
        <v>0</v>
      </c>
      <c r="P3528" s="273">
        <v>0</v>
      </c>
      <c r="Q3528" s="273">
        <v>0</v>
      </c>
      <c r="R3528" s="273">
        <v>-8.9287586047351635</v>
      </c>
      <c r="S3528" s="273">
        <v>75.451997996399882</v>
      </c>
      <c r="T3528" s="273">
        <v>75.547247996399875</v>
      </c>
      <c r="U3528" s="280"/>
    </row>
    <row r="3529" spans="1:21" x14ac:dyDescent="0.25">
      <c r="A3529">
        <v>1</v>
      </c>
      <c r="B3529" s="624"/>
      <c r="C3529" s="624"/>
      <c r="D3529" s="624"/>
      <c r="E3529" s="623"/>
      <c r="F3529" s="278"/>
      <c r="G3529" s="277"/>
      <c r="H3529" s="277"/>
      <c r="I3529" s="277"/>
      <c r="J3529" s="273"/>
      <c r="K3529" s="273">
        <v>6.79366E-3</v>
      </c>
      <c r="L3529" s="273">
        <v>0</v>
      </c>
      <c r="M3529" s="201">
        <v>-8.9287586047351635</v>
      </c>
      <c r="N3529" s="201">
        <v>0</v>
      </c>
      <c r="O3529" s="201">
        <v>0</v>
      </c>
      <c r="P3529" s="273">
        <v>0</v>
      </c>
      <c r="Q3529" s="273">
        <v>0</v>
      </c>
      <c r="R3529" s="273">
        <v>-8.9287586047351635</v>
      </c>
      <c r="S3529" s="273">
        <v>75.547247996399875</v>
      </c>
      <c r="T3529" s="273">
        <v>75.547247996399875</v>
      </c>
      <c r="U3529" s="280"/>
    </row>
    <row r="3530" spans="1:21" x14ac:dyDescent="0.25">
      <c r="A3530">
        <v>1</v>
      </c>
      <c r="B3530" s="624" t="s">
        <v>3433</v>
      </c>
      <c r="C3530" s="624" t="s">
        <v>3669</v>
      </c>
      <c r="D3530" s="624" t="s">
        <v>1981</v>
      </c>
      <c r="E3530" s="623">
        <v>756</v>
      </c>
      <c r="F3530" s="278" t="s">
        <v>3668</v>
      </c>
      <c r="G3530" s="277" t="s">
        <v>3591</v>
      </c>
      <c r="H3530" s="277" t="s">
        <v>1978</v>
      </c>
      <c r="I3530" s="277">
        <v>150</v>
      </c>
      <c r="J3530" s="273"/>
      <c r="K3530" s="277"/>
      <c r="L3530" s="273">
        <v>8.0264000000000002E-2</v>
      </c>
      <c r="M3530" s="201">
        <v>-8.8886266047351636</v>
      </c>
      <c r="N3530" s="201">
        <v>0</v>
      </c>
      <c r="O3530" s="201">
        <v>0</v>
      </c>
      <c r="P3530" s="273">
        <v>0</v>
      </c>
      <c r="Q3530" s="273">
        <v>0</v>
      </c>
      <c r="R3530" s="273">
        <v>-8.8484946047351638</v>
      </c>
      <c r="S3530" s="273">
        <v>75.587379996399875</v>
      </c>
      <c r="T3530" s="273">
        <v>75.627511996399875</v>
      </c>
      <c r="U3530" s="280"/>
    </row>
    <row r="3531" spans="1:21" x14ac:dyDescent="0.25">
      <c r="A3531">
        <v>1</v>
      </c>
      <c r="B3531" s="624"/>
      <c r="C3531" s="624"/>
      <c r="D3531" s="624"/>
      <c r="E3531" s="623"/>
      <c r="F3531" s="278" t="s">
        <v>619</v>
      </c>
      <c r="G3531" s="277"/>
      <c r="H3531" s="277" t="s">
        <v>3666</v>
      </c>
      <c r="I3531" s="277">
        <v>150</v>
      </c>
      <c r="J3531" s="273"/>
      <c r="K3531" s="277"/>
      <c r="L3531" s="273">
        <v>0.75438300000000003</v>
      </c>
      <c r="M3531" s="201">
        <v>-8.4713031047351635</v>
      </c>
      <c r="N3531" s="201">
        <v>0</v>
      </c>
      <c r="O3531" s="201">
        <v>0</v>
      </c>
      <c r="P3531" s="273">
        <v>0</v>
      </c>
      <c r="Q3531" s="273">
        <v>0</v>
      </c>
      <c r="R3531" s="273">
        <v>-8.0941116047351631</v>
      </c>
      <c r="S3531" s="273">
        <v>76.004703496399884</v>
      </c>
      <c r="T3531" s="273">
        <v>76.381894996399879</v>
      </c>
      <c r="U3531" s="280"/>
    </row>
    <row r="3533" spans="1:21" x14ac:dyDescent="0.25">
      <c r="A3533">
        <v>2</v>
      </c>
      <c r="B3533" s="556" t="s">
        <v>3433</v>
      </c>
      <c r="C3533" s="556" t="s">
        <v>2036</v>
      </c>
      <c r="D3533" s="556" t="s">
        <v>2004</v>
      </c>
      <c r="E3533" s="560">
        <v>1089</v>
      </c>
      <c r="F3533" s="556" t="s">
        <v>3485</v>
      </c>
      <c r="G3533" s="559"/>
      <c r="H3533" s="563" t="s">
        <v>3484</v>
      </c>
      <c r="I3533" s="556">
        <v>30</v>
      </c>
      <c r="J3533" s="555"/>
      <c r="K3533" s="566"/>
      <c r="L3533" s="555">
        <v>0.50921019999999995</v>
      </c>
      <c r="M3533" s="226">
        <v>-15.498789437836937</v>
      </c>
      <c r="N3533" s="226">
        <v>422.73953851453064</v>
      </c>
      <c r="O3533" s="226">
        <v>41.094000000000001</v>
      </c>
      <c r="P3533" s="565">
        <v>41.094000000000001</v>
      </c>
      <c r="Q3533" s="565">
        <v>422.73953851453064</v>
      </c>
      <c r="R3533" s="565">
        <v>-15.498789437836937</v>
      </c>
      <c r="S3533" s="555">
        <v>108.85140478000001</v>
      </c>
      <c r="T3533" s="555">
        <v>109.10600988000002</v>
      </c>
      <c r="U3533" s="561"/>
    </row>
    <row r="3534" spans="1:21" x14ac:dyDescent="0.25">
      <c r="A3534">
        <v>2</v>
      </c>
      <c r="B3534" s="556"/>
      <c r="C3534" s="556"/>
      <c r="D3534" s="556"/>
      <c r="E3534" s="560"/>
      <c r="F3534" s="556"/>
      <c r="G3534" s="559"/>
      <c r="H3534" s="563"/>
      <c r="I3534" s="556"/>
      <c r="J3534" s="555"/>
      <c r="K3534" s="564"/>
      <c r="L3534" s="555">
        <v>0</v>
      </c>
      <c r="M3534" s="201">
        <v>-15.498789437836937</v>
      </c>
      <c r="N3534" s="201">
        <v>422.73953851453064</v>
      </c>
      <c r="O3534" s="201">
        <v>41.094000000000001</v>
      </c>
      <c r="P3534" s="557">
        <v>41.094000000000001</v>
      </c>
      <c r="Q3534" s="557">
        <v>422.73953851453064</v>
      </c>
      <c r="R3534" s="557">
        <v>-15.498789437836937</v>
      </c>
      <c r="S3534" s="555">
        <v>109.10600988000002</v>
      </c>
      <c r="T3534" s="555">
        <v>109.10600988000002</v>
      </c>
      <c r="U3534" s="561"/>
    </row>
    <row r="3535" spans="1:21" x14ac:dyDescent="0.25">
      <c r="A3535">
        <v>2</v>
      </c>
      <c r="B3535" s="556" t="s">
        <v>3433</v>
      </c>
      <c r="C3535" s="556" t="s">
        <v>2036</v>
      </c>
      <c r="D3535" s="556" t="s">
        <v>1981</v>
      </c>
      <c r="E3535" s="560">
        <v>1091</v>
      </c>
      <c r="F3535" s="558" t="s">
        <v>3481</v>
      </c>
      <c r="G3535" s="559" t="s">
        <v>3453</v>
      </c>
      <c r="H3535" s="563" t="s">
        <v>1978</v>
      </c>
      <c r="I3535" s="556">
        <v>30</v>
      </c>
      <c r="J3535" s="555"/>
      <c r="K3535" s="562"/>
      <c r="L3535" s="555">
        <v>6.0706000000000003E-2</v>
      </c>
      <c r="M3535" s="201">
        <v>-15.520252249966292</v>
      </c>
      <c r="N3535" s="201">
        <v>422.71807570240128</v>
      </c>
      <c r="O3535" s="201">
        <v>41.094000000000001</v>
      </c>
      <c r="P3535" s="557">
        <v>41.094000000000001</v>
      </c>
      <c r="Q3535" s="557">
        <v>422.69661289027192</v>
      </c>
      <c r="R3535" s="557">
        <v>-15.541715062095648</v>
      </c>
      <c r="S3535" s="555">
        <v>109.13636288000001</v>
      </c>
      <c r="T3535" s="555">
        <v>109.16671588000001</v>
      </c>
      <c r="U3535" s="561"/>
    </row>
    <row r="3536" spans="1:21" x14ac:dyDescent="0.25">
      <c r="A3536">
        <v>2</v>
      </c>
      <c r="B3536" s="556"/>
      <c r="C3536" s="556"/>
      <c r="D3536" s="556"/>
      <c r="E3536" s="560"/>
      <c r="F3536" s="558"/>
      <c r="G3536" s="559"/>
      <c r="H3536" s="563"/>
      <c r="I3536" s="556"/>
      <c r="J3536" s="555"/>
      <c r="K3536" s="564"/>
      <c r="L3536" s="555">
        <v>0.94142560000000008</v>
      </c>
      <c r="M3536" s="201">
        <v>-15.874559274966956</v>
      </c>
      <c r="N3536" s="201">
        <v>422.36376867740063</v>
      </c>
      <c r="O3536" s="201">
        <v>41.094000000000001</v>
      </c>
      <c r="P3536" s="557">
        <v>41.094000000000001</v>
      </c>
      <c r="Q3536" s="557">
        <v>422.03092446452933</v>
      </c>
      <c r="R3536" s="557">
        <v>-16.207403487838263</v>
      </c>
      <c r="S3536" s="555">
        <v>109.63742868000001</v>
      </c>
      <c r="T3536" s="555">
        <v>110.10814148000001</v>
      </c>
      <c r="U3536" s="561"/>
    </row>
    <row r="3537" spans="1:21" x14ac:dyDescent="0.25">
      <c r="A3537">
        <v>2</v>
      </c>
      <c r="B3537" s="556" t="s">
        <v>3433</v>
      </c>
      <c r="C3537" s="556" t="s">
        <v>2036</v>
      </c>
      <c r="D3537" s="556" t="s">
        <v>3478</v>
      </c>
      <c r="E3537" s="560">
        <v>1101</v>
      </c>
      <c r="F3537" s="558" t="s">
        <v>3477</v>
      </c>
      <c r="G3537" s="559"/>
      <c r="H3537" s="559" t="s">
        <v>3476</v>
      </c>
      <c r="I3537" s="558">
        <v>30</v>
      </c>
      <c r="J3537" s="557"/>
      <c r="K3537" s="562"/>
      <c r="L3537" s="555">
        <v>0</v>
      </c>
      <c r="M3537" s="201">
        <v>-16.207403487838263</v>
      </c>
      <c r="N3537" s="201">
        <v>422.03092446452933</v>
      </c>
      <c r="O3537" s="201">
        <v>41.094000000000001</v>
      </c>
      <c r="P3537" s="557">
        <v>41.094000000000001</v>
      </c>
      <c r="Q3537" s="557">
        <v>422.03092446452933</v>
      </c>
      <c r="R3537" s="557">
        <v>-16.207403487838263</v>
      </c>
      <c r="S3537" s="555">
        <v>110.10814148000001</v>
      </c>
      <c r="T3537" s="555">
        <v>110.10814148000001</v>
      </c>
      <c r="U3537" s="556"/>
    </row>
    <row r="3538" spans="1:21" x14ac:dyDescent="0.25">
      <c r="A3538">
        <v>2</v>
      </c>
      <c r="B3538" s="556" t="s">
        <v>3433</v>
      </c>
      <c r="C3538" s="556" t="s">
        <v>2036</v>
      </c>
      <c r="D3538" s="556" t="s">
        <v>3475</v>
      </c>
      <c r="E3538" s="560">
        <v>1101</v>
      </c>
      <c r="F3538" s="558" t="s">
        <v>3474</v>
      </c>
      <c r="G3538" s="559" t="s">
        <v>3473</v>
      </c>
      <c r="H3538" s="563" t="s">
        <v>3472</v>
      </c>
      <c r="I3538" s="556">
        <v>30</v>
      </c>
      <c r="J3538" s="555"/>
      <c r="K3538" s="562"/>
      <c r="L3538" s="555">
        <v>0</v>
      </c>
      <c r="M3538" s="201">
        <v>-16.207403487838263</v>
      </c>
      <c r="N3538" s="201">
        <v>422.03092446452933</v>
      </c>
      <c r="O3538" s="201">
        <v>41.094000000000001</v>
      </c>
      <c r="P3538" s="557">
        <v>41.094000000000001</v>
      </c>
      <c r="Q3538" s="557">
        <v>422.03092446452933</v>
      </c>
      <c r="R3538" s="557">
        <v>-16.207403487838263</v>
      </c>
      <c r="S3538" s="555">
        <v>110.10814148000001</v>
      </c>
      <c r="T3538" s="555">
        <v>110.10814148000001</v>
      </c>
      <c r="U3538" s="556"/>
    </row>
    <row r="3539" spans="1:21" x14ac:dyDescent="0.25">
      <c r="A3539">
        <v>2</v>
      </c>
      <c r="B3539" s="556" t="s">
        <v>3433</v>
      </c>
      <c r="C3539" s="556" t="s">
        <v>2036</v>
      </c>
      <c r="D3539" s="556" t="s">
        <v>1990</v>
      </c>
      <c r="E3539" s="560">
        <v>1101</v>
      </c>
      <c r="F3539" s="558" t="s">
        <v>3471</v>
      </c>
      <c r="G3539" s="559" t="s">
        <v>1988</v>
      </c>
      <c r="H3539" s="563" t="s">
        <v>1987</v>
      </c>
      <c r="I3539" s="556"/>
      <c r="J3539" s="555"/>
      <c r="K3539" s="562"/>
      <c r="L3539" s="555">
        <v>0</v>
      </c>
      <c r="M3539" s="201">
        <v>-16.207403487838263</v>
      </c>
      <c r="N3539" s="201">
        <v>422.03092446452933</v>
      </c>
      <c r="O3539" s="201">
        <v>41.094000000000001</v>
      </c>
      <c r="P3539" s="557">
        <v>41.094000000000001</v>
      </c>
      <c r="Q3539" s="557">
        <v>422.03092446452933</v>
      </c>
      <c r="R3539" s="557">
        <v>-16.207403487838263</v>
      </c>
      <c r="S3539" s="555">
        <v>110.10814148000001</v>
      </c>
      <c r="T3539" s="555">
        <v>110.10814148000001</v>
      </c>
      <c r="U3539" s="556"/>
    </row>
    <row r="3540" spans="1:21" x14ac:dyDescent="0.25">
      <c r="A3540">
        <v>2</v>
      </c>
      <c r="B3540" s="556"/>
      <c r="C3540" s="556"/>
      <c r="D3540" s="556"/>
      <c r="E3540" s="560"/>
      <c r="F3540" s="558" t="s">
        <v>619</v>
      </c>
      <c r="G3540" s="559"/>
      <c r="H3540" s="559"/>
      <c r="I3540" s="558">
        <v>40</v>
      </c>
      <c r="J3540" s="557"/>
      <c r="K3540" s="564"/>
      <c r="L3540" s="555">
        <v>0.1885694</v>
      </c>
      <c r="M3540" s="201">
        <v>-16.274072838570405</v>
      </c>
      <c r="N3540" s="201">
        <v>421.96425511379721</v>
      </c>
      <c r="O3540" s="201">
        <v>41.094000000000001</v>
      </c>
      <c r="P3540" s="557">
        <v>41.094000000000001</v>
      </c>
      <c r="Q3540" s="557">
        <v>421.89758576306508</v>
      </c>
      <c r="R3540" s="557">
        <v>-16.340742189302542</v>
      </c>
      <c r="S3540" s="555">
        <v>110.20242618000002</v>
      </c>
      <c r="T3540" s="555">
        <v>110.29671088000002</v>
      </c>
      <c r="U3540" s="556"/>
    </row>
    <row r="3541" spans="1:21" x14ac:dyDescent="0.25">
      <c r="A3541">
        <v>2</v>
      </c>
      <c r="B3541" s="556" t="s">
        <v>3433</v>
      </c>
      <c r="C3541" s="556" t="s">
        <v>2036</v>
      </c>
      <c r="D3541" s="556" t="s">
        <v>3335</v>
      </c>
      <c r="E3541" s="560">
        <v>1104</v>
      </c>
      <c r="F3541" s="558" t="s">
        <v>3468</v>
      </c>
      <c r="G3541" s="559" t="s">
        <v>3467</v>
      </c>
      <c r="H3541" s="563" t="s">
        <v>3466</v>
      </c>
      <c r="I3541" s="556">
        <v>40</v>
      </c>
      <c r="J3541" s="555"/>
      <c r="K3541" s="562"/>
      <c r="L3541" s="555">
        <v>0.21346200000000001</v>
      </c>
      <c r="M3541" s="201">
        <v>-16.416212403165364</v>
      </c>
      <c r="N3541" s="201">
        <v>421.82211554920229</v>
      </c>
      <c r="O3541" s="201">
        <v>41.094000000000001</v>
      </c>
      <c r="P3541" s="557">
        <v>41.094000000000001</v>
      </c>
      <c r="Q3541" s="557">
        <v>421.74664533533945</v>
      </c>
      <c r="R3541" s="557">
        <v>-16.491682617028186</v>
      </c>
      <c r="S3541" s="555">
        <v>110.40344188000003</v>
      </c>
      <c r="T3541" s="555">
        <v>110.51017288000003</v>
      </c>
      <c r="U3541" s="561"/>
    </row>
    <row r="3543" spans="1:21" x14ac:dyDescent="0.25">
      <c r="A3543">
        <v>3</v>
      </c>
      <c r="B3543" s="505" t="s">
        <v>3081</v>
      </c>
      <c r="C3543" s="505" t="s">
        <v>3388</v>
      </c>
      <c r="D3543" s="505" t="s">
        <v>1981</v>
      </c>
      <c r="E3543" s="504">
        <v>1221</v>
      </c>
      <c r="F3543" s="498" t="s">
        <v>3387</v>
      </c>
      <c r="G3543" s="503"/>
      <c r="H3543" s="502" t="s">
        <v>1978</v>
      </c>
      <c r="I3543" s="501">
        <v>40</v>
      </c>
      <c r="J3543" s="500"/>
      <c r="K3543" s="499" t="s">
        <v>3386</v>
      </c>
      <c r="L3543" s="498">
        <v>5.7403999999999997E-2</v>
      </c>
      <c r="M3543" s="498">
        <v>346.43076276763202</v>
      </c>
      <c r="N3543" s="498">
        <v>423.0996045</v>
      </c>
      <c r="O3543" s="498">
        <v>41.094000000000001</v>
      </c>
      <c r="P3543" s="498">
        <v>41.094000000000001</v>
      </c>
      <c r="Q3543" s="498">
        <v>423.0996045</v>
      </c>
      <c r="R3543" s="498">
        <v>346.40206076763184</v>
      </c>
      <c r="S3543" s="498">
        <v>122.08257845999998</v>
      </c>
      <c r="T3543" s="498">
        <v>122.11128045999997</v>
      </c>
      <c r="U3543" s="168"/>
    </row>
    <row r="3544" spans="1:21" x14ac:dyDescent="0.25">
      <c r="A3544">
        <v>3</v>
      </c>
      <c r="B3544" s="232"/>
      <c r="C3544" s="232"/>
      <c r="D3544" s="232"/>
      <c r="E3544" s="237"/>
      <c r="F3544" s="469" t="s">
        <v>619</v>
      </c>
      <c r="G3544" s="238"/>
      <c r="H3544" s="238" t="s">
        <v>1962</v>
      </c>
      <c r="I3544" s="467">
        <v>40</v>
      </c>
      <c r="J3544" s="239"/>
      <c r="K3544" s="497"/>
      <c r="L3544" s="240">
        <v>0.103502</v>
      </c>
      <c r="M3544" s="240">
        <v>346.35030976763187</v>
      </c>
      <c r="N3544" s="240">
        <v>423.0996045</v>
      </c>
      <c r="O3544" s="240">
        <v>41.094000000000001</v>
      </c>
      <c r="P3544" s="240">
        <v>41.094000000000001</v>
      </c>
      <c r="Q3544" s="240">
        <v>423.0996045</v>
      </c>
      <c r="R3544" s="200">
        <v>346.29855876763185</v>
      </c>
      <c r="S3544" s="240">
        <v>122.16303145999998</v>
      </c>
      <c r="T3544" s="240">
        <v>122.21478245999998</v>
      </c>
      <c r="U3544" s="168"/>
    </row>
    <row r="3545" spans="1:21" x14ac:dyDescent="0.25">
      <c r="A3545">
        <v>3</v>
      </c>
      <c r="B3545" s="232" t="s">
        <v>3081</v>
      </c>
      <c r="C3545" s="232" t="s">
        <v>3385</v>
      </c>
      <c r="D3545" s="232" t="s">
        <v>111</v>
      </c>
      <c r="E3545" s="237">
        <v>1222</v>
      </c>
      <c r="F3545" s="234" t="s">
        <v>573</v>
      </c>
      <c r="G3545" s="238" t="s">
        <v>111</v>
      </c>
      <c r="H3545" s="238" t="s">
        <v>1951</v>
      </c>
      <c r="I3545" s="467"/>
      <c r="J3545" s="200"/>
      <c r="K3545" s="497" t="s">
        <v>3384</v>
      </c>
      <c r="L3545" s="240">
        <v>0</v>
      </c>
      <c r="M3545" s="240">
        <v>346.29855876763185</v>
      </c>
      <c r="N3545" s="240">
        <v>423.0996045</v>
      </c>
      <c r="O3545" s="240">
        <v>41.094000000000001</v>
      </c>
      <c r="P3545" s="240">
        <v>41.094000000000001</v>
      </c>
      <c r="Q3545" s="240">
        <v>423.0996045</v>
      </c>
      <c r="R3545" s="200">
        <v>346.29855876763185</v>
      </c>
      <c r="S3545" s="240">
        <v>122.21478245999998</v>
      </c>
      <c r="T3545" s="240">
        <v>122.21478245999998</v>
      </c>
      <c r="U3545" s="168"/>
    </row>
    <row r="3546" spans="1:21" x14ac:dyDescent="0.25">
      <c r="A3546">
        <v>3</v>
      </c>
      <c r="B3546" s="232"/>
      <c r="C3546" s="232"/>
      <c r="D3546" s="232"/>
      <c r="E3546" s="237"/>
      <c r="F3546" s="469" t="s">
        <v>619</v>
      </c>
      <c r="G3546" s="238"/>
      <c r="H3546" s="238" t="s">
        <v>1969</v>
      </c>
      <c r="I3546" s="468"/>
      <c r="J3546" s="239"/>
      <c r="K3546" s="466"/>
      <c r="L3546" s="240">
        <v>0.14528199999999999</v>
      </c>
      <c r="M3546" s="240">
        <v>346.22591776763181</v>
      </c>
      <c r="N3546" s="240">
        <v>423.0996045</v>
      </c>
      <c r="O3546" s="240">
        <v>41.094000000000001</v>
      </c>
      <c r="P3546" s="240">
        <v>41.094000000000001</v>
      </c>
      <c r="Q3546" s="240">
        <v>423.0996045</v>
      </c>
      <c r="R3546" s="200">
        <v>346.15327676763184</v>
      </c>
      <c r="S3546" s="240">
        <v>122.28742345999997</v>
      </c>
      <c r="T3546" s="240">
        <v>122.36006445999998</v>
      </c>
      <c r="U3546" s="168"/>
    </row>
    <row r="3547" spans="1:21" x14ac:dyDescent="0.25">
      <c r="A3547">
        <v>3</v>
      </c>
      <c r="B3547" s="232"/>
      <c r="C3547" s="232"/>
      <c r="D3547" s="232"/>
      <c r="E3547" s="237"/>
      <c r="F3547" s="234"/>
      <c r="G3547" s="238"/>
      <c r="H3547" s="238"/>
      <c r="I3547" s="467"/>
      <c r="J3547" s="200"/>
      <c r="K3547" s="466"/>
      <c r="L3547" s="240">
        <v>0</v>
      </c>
      <c r="M3547" s="240">
        <v>346.15327676763184</v>
      </c>
      <c r="N3547" s="240">
        <v>423.0996045</v>
      </c>
      <c r="O3547" s="240">
        <v>41.094000000000001</v>
      </c>
      <c r="P3547" s="240">
        <v>41.094000000000001</v>
      </c>
      <c r="Q3547" s="240">
        <v>423.0996045</v>
      </c>
      <c r="R3547" s="200">
        <v>346.15327676763184</v>
      </c>
      <c r="S3547" s="240">
        <v>122.36006445999998</v>
      </c>
      <c r="T3547" s="240">
        <v>122.36006445999998</v>
      </c>
      <c r="U3547" s="168"/>
    </row>
    <row r="3548" spans="1:21" x14ac:dyDescent="0.25">
      <c r="A3548">
        <v>3</v>
      </c>
      <c r="B3548" s="232"/>
      <c r="C3548" s="232"/>
      <c r="D3548" s="232"/>
      <c r="E3548" s="237"/>
      <c r="F3548" s="234"/>
      <c r="G3548" s="238"/>
      <c r="H3548" s="238"/>
      <c r="I3548" s="467"/>
      <c r="J3548" s="200"/>
      <c r="K3548" s="466"/>
      <c r="L3548" s="240">
        <v>0</v>
      </c>
      <c r="M3548" s="240">
        <v>346.15327676763184</v>
      </c>
      <c r="N3548" s="240">
        <v>423.0996045</v>
      </c>
      <c r="O3548" s="240">
        <v>41.094000000000001</v>
      </c>
      <c r="P3548" s="240">
        <v>41.094000000000001</v>
      </c>
      <c r="Q3548" s="240">
        <v>423.0996045</v>
      </c>
      <c r="R3548" s="200">
        <v>346.15327676763184</v>
      </c>
      <c r="S3548" s="240">
        <v>122.36006445999998</v>
      </c>
      <c r="T3548" s="240">
        <v>122.36006445999998</v>
      </c>
      <c r="U3548" s="168"/>
    </row>
    <row r="3549" spans="1:21" x14ac:dyDescent="0.25">
      <c r="A3549">
        <v>3</v>
      </c>
      <c r="B3549" s="232"/>
      <c r="C3549" s="232"/>
      <c r="D3549" s="232"/>
      <c r="E3549" s="237"/>
      <c r="F3549" s="469" t="s">
        <v>619</v>
      </c>
      <c r="G3549" s="238"/>
      <c r="H3549" s="238" t="s">
        <v>1969</v>
      </c>
      <c r="I3549" s="468"/>
      <c r="J3549" s="239"/>
      <c r="K3549" s="466"/>
      <c r="L3549" s="240">
        <v>0</v>
      </c>
      <c r="M3549" s="240">
        <v>346.15327676763184</v>
      </c>
      <c r="N3549" s="240">
        <v>423.0996045</v>
      </c>
      <c r="O3549" s="240">
        <v>41.094000000000001</v>
      </c>
      <c r="P3549" s="240">
        <v>41.094000000000001</v>
      </c>
      <c r="Q3549" s="240">
        <v>423.0996045</v>
      </c>
      <c r="R3549" s="200">
        <v>346.15327676763184</v>
      </c>
      <c r="S3549" s="240">
        <v>122.36006445999998</v>
      </c>
      <c r="T3549" s="240">
        <v>122.36006445999998</v>
      </c>
      <c r="U3549" s="168"/>
    </row>
    <row r="3550" spans="1:21" x14ac:dyDescent="0.25">
      <c r="A3550">
        <v>3</v>
      </c>
      <c r="B3550" s="232" t="s">
        <v>3081</v>
      </c>
      <c r="C3550" s="232" t="s">
        <v>3385</v>
      </c>
      <c r="D3550" s="232" t="s">
        <v>1990</v>
      </c>
      <c r="E3550" s="237">
        <v>1224</v>
      </c>
      <c r="F3550" s="234" t="s">
        <v>3379</v>
      </c>
      <c r="G3550" s="238" t="s">
        <v>1988</v>
      </c>
      <c r="H3550" s="238" t="s">
        <v>1987</v>
      </c>
      <c r="I3550" s="467"/>
      <c r="J3550" s="200"/>
      <c r="K3550" s="466"/>
      <c r="L3550" s="240">
        <v>0</v>
      </c>
      <c r="M3550" s="240">
        <v>346.15327676763184</v>
      </c>
      <c r="N3550" s="240">
        <v>423.0996045</v>
      </c>
      <c r="O3550" s="240">
        <v>41.094000000000001</v>
      </c>
      <c r="P3550" s="240">
        <v>41.094000000000001</v>
      </c>
      <c r="Q3550" s="240">
        <v>423.0996045</v>
      </c>
      <c r="R3550" s="200">
        <v>346.15327676763184</v>
      </c>
      <c r="S3550" s="240">
        <v>122.36006445999998</v>
      </c>
      <c r="T3550" s="240">
        <v>122.36006445999998</v>
      </c>
      <c r="U3550" s="168"/>
    </row>
    <row r="3551" spans="1:21" x14ac:dyDescent="0.25">
      <c r="A3551">
        <v>3</v>
      </c>
      <c r="B3551" s="232"/>
      <c r="C3551" s="232"/>
      <c r="D3551" s="232"/>
      <c r="E3551" s="237"/>
      <c r="F3551" s="234" t="s">
        <v>619</v>
      </c>
      <c r="G3551" s="238"/>
      <c r="H3551" s="238"/>
      <c r="I3551" s="467"/>
      <c r="J3551" s="200"/>
      <c r="K3551" s="466"/>
      <c r="L3551" s="240">
        <v>0</v>
      </c>
      <c r="M3551" s="240">
        <v>346.15327676763184</v>
      </c>
      <c r="N3551" s="240">
        <v>423.0996045</v>
      </c>
      <c r="O3551" s="240">
        <v>41.094000000000001</v>
      </c>
      <c r="P3551" s="240">
        <v>41.094000000000001</v>
      </c>
      <c r="Q3551" s="240">
        <v>423.0996045</v>
      </c>
      <c r="R3551" s="200">
        <v>346.15327676763184</v>
      </c>
      <c r="S3551" s="240">
        <v>122.36006445999998</v>
      </c>
      <c r="T3551" s="240">
        <v>122.36006445999998</v>
      </c>
      <c r="U3551" s="250"/>
    </row>
    <row r="3552" spans="1:21" x14ac:dyDescent="0.25">
      <c r="A3552">
        <v>3</v>
      </c>
      <c r="B3552" s="232"/>
      <c r="C3552" s="232"/>
      <c r="D3552" s="232"/>
      <c r="E3552" s="237"/>
      <c r="F3552" s="234"/>
      <c r="G3552" s="238"/>
      <c r="H3552" s="238"/>
      <c r="I3552" s="467"/>
      <c r="J3552" s="200"/>
      <c r="K3552" s="466"/>
      <c r="L3552" s="240">
        <v>0</v>
      </c>
      <c r="M3552" s="240">
        <v>346.15327676763184</v>
      </c>
      <c r="N3552" s="240">
        <v>423.0996045</v>
      </c>
      <c r="O3552" s="240">
        <v>41.094000000000001</v>
      </c>
      <c r="P3552" s="240">
        <v>41.094000000000001</v>
      </c>
      <c r="Q3552" s="240">
        <v>423.0996045</v>
      </c>
      <c r="R3552" s="200">
        <v>346.15327676763184</v>
      </c>
      <c r="S3552" s="240">
        <v>122.36006445999998</v>
      </c>
      <c r="T3552" s="240">
        <v>122.36006445999998</v>
      </c>
      <c r="U3552" s="250"/>
    </row>
    <row r="3553" spans="1:21" x14ac:dyDescent="0.25">
      <c r="A3553">
        <v>3</v>
      </c>
      <c r="B3553" s="232"/>
      <c r="C3553" s="232"/>
      <c r="D3553" s="232"/>
      <c r="E3553" s="237"/>
      <c r="F3553" s="234" t="s">
        <v>619</v>
      </c>
      <c r="G3553" s="238"/>
      <c r="H3553" s="238"/>
      <c r="I3553" s="467"/>
      <c r="J3553" s="200"/>
      <c r="K3553" s="466"/>
      <c r="L3553" s="240">
        <v>3.6116000000000002E-2</v>
      </c>
      <c r="M3553" s="240">
        <v>346.13521876763184</v>
      </c>
      <c r="N3553" s="240">
        <v>423.0996045</v>
      </c>
      <c r="O3553" s="240">
        <v>41.094000000000001</v>
      </c>
      <c r="P3553" s="240">
        <v>41.094000000000001</v>
      </c>
      <c r="Q3553" s="240">
        <v>423.0996045</v>
      </c>
      <c r="R3553" s="200">
        <v>346.11716076763184</v>
      </c>
      <c r="S3553" s="240">
        <v>122.37812245999999</v>
      </c>
      <c r="T3553" s="240">
        <v>122.39618045999998</v>
      </c>
      <c r="U3553" s="168"/>
    </row>
    <row r="3554" spans="1:21" x14ac:dyDescent="0.25">
      <c r="A3554">
        <v>3</v>
      </c>
      <c r="B3554" s="232" t="s">
        <v>3081</v>
      </c>
      <c r="C3554" s="232" t="s">
        <v>3385</v>
      </c>
      <c r="D3554" s="232" t="s">
        <v>2174</v>
      </c>
      <c r="E3554" s="237">
        <v>1224</v>
      </c>
      <c r="F3554" s="234" t="s">
        <v>3794</v>
      </c>
      <c r="G3554" s="238" t="s">
        <v>3125</v>
      </c>
      <c r="H3554" s="238" t="s">
        <v>4280</v>
      </c>
      <c r="I3554" s="815">
        <v>30</v>
      </c>
      <c r="J3554" s="200"/>
      <c r="K3554" s="199" t="s">
        <v>3374</v>
      </c>
      <c r="L3554" s="240">
        <v>0</v>
      </c>
      <c r="M3554" s="240">
        <v>346.11716076763184</v>
      </c>
      <c r="N3554" s="240">
        <v>423.0996045</v>
      </c>
      <c r="O3554" s="240">
        <v>41.094000000000001</v>
      </c>
      <c r="P3554" s="240">
        <v>41.094000000000001</v>
      </c>
      <c r="Q3554" s="240">
        <v>423.0996045</v>
      </c>
      <c r="R3554" s="200">
        <v>346.11716076763184</v>
      </c>
      <c r="S3554" s="240">
        <v>122.39618045999998</v>
      </c>
      <c r="T3554" s="240">
        <v>122.39618045999998</v>
      </c>
      <c r="U3554" s="168"/>
    </row>
    <row r="3555" spans="1:21" x14ac:dyDescent="0.25">
      <c r="A3555">
        <v>3</v>
      </c>
      <c r="B3555" s="232"/>
      <c r="C3555" s="232"/>
      <c r="D3555" s="232"/>
      <c r="E3555" s="237"/>
      <c r="F3555" s="234" t="s">
        <v>619</v>
      </c>
      <c r="G3555" s="238"/>
      <c r="H3555" s="238" t="s">
        <v>1962</v>
      </c>
      <c r="I3555" s="467">
        <v>40</v>
      </c>
      <c r="J3555" s="200"/>
      <c r="K3555" s="466"/>
      <c r="L3555" s="240">
        <v>9.509999999999999E-2</v>
      </c>
      <c r="M3555" s="240">
        <v>346.06961076763184</v>
      </c>
      <c r="N3555" s="240">
        <v>423.0996045</v>
      </c>
      <c r="O3555" s="240">
        <v>41.094000000000001</v>
      </c>
      <c r="P3555" s="240">
        <v>41.094000000000001</v>
      </c>
      <c r="Q3555" s="240">
        <v>423.0996045</v>
      </c>
      <c r="R3555" s="200">
        <v>346.02206076763184</v>
      </c>
      <c r="S3555" s="240">
        <v>122.44373045999998</v>
      </c>
      <c r="T3555" s="240">
        <v>122.49128045999998</v>
      </c>
      <c r="U3555" s="168"/>
    </row>
    <row r="3556" spans="1:21" x14ac:dyDescent="0.25">
      <c r="A3556">
        <v>3</v>
      </c>
      <c r="B3556" s="484" t="s">
        <v>4283</v>
      </c>
      <c r="C3556" s="492"/>
      <c r="D3556" s="492"/>
      <c r="E3556" s="492"/>
      <c r="F3556" s="492"/>
      <c r="G3556" s="486"/>
      <c r="H3556" s="492"/>
      <c r="I3556" s="492"/>
      <c r="J3556" s="492"/>
      <c r="K3556" s="485"/>
      <c r="L3556" s="494">
        <v>2.8660599999999981E-2</v>
      </c>
      <c r="M3556" s="485">
        <v>346.00773046763186</v>
      </c>
      <c r="N3556" s="485">
        <v>423.0996045</v>
      </c>
      <c r="O3556" s="485">
        <v>41.094000000000001</v>
      </c>
      <c r="P3556" s="485">
        <v>41.094000000000001</v>
      </c>
      <c r="Q3556" s="485">
        <v>423.0996045</v>
      </c>
      <c r="R3556" s="354">
        <v>345.99340016763182</v>
      </c>
      <c r="S3556" s="485">
        <v>122.50561075999998</v>
      </c>
      <c r="T3556" s="485">
        <v>122.51994105999998</v>
      </c>
      <c r="U3556" s="168"/>
    </row>
    <row r="3557" spans="1:21" x14ac:dyDescent="0.25">
      <c r="A3557">
        <v>3</v>
      </c>
      <c r="B3557" s="491" t="s">
        <v>3081</v>
      </c>
      <c r="C3557" s="491" t="s">
        <v>3336</v>
      </c>
      <c r="D3557" s="491" t="s">
        <v>1981</v>
      </c>
      <c r="E3557" s="490">
        <v>1225</v>
      </c>
      <c r="F3557" s="489" t="s">
        <v>3795</v>
      </c>
      <c r="G3557" s="488" t="s">
        <v>1979</v>
      </c>
      <c r="H3557" s="488" t="s">
        <v>1978</v>
      </c>
      <c r="I3557" s="496"/>
      <c r="J3557" s="357"/>
      <c r="K3557" s="486" t="s">
        <v>3371</v>
      </c>
      <c r="L3557" s="494">
        <v>0</v>
      </c>
      <c r="M3557" s="485">
        <v>345.99340016763182</v>
      </c>
      <c r="N3557" s="485">
        <v>423.0996045</v>
      </c>
      <c r="O3557" s="485">
        <v>41.094000000000001</v>
      </c>
      <c r="P3557" s="485">
        <v>41.094000000000001</v>
      </c>
      <c r="Q3557" s="485">
        <v>423.0996045</v>
      </c>
      <c r="R3557" s="354">
        <v>345.99340016763182</v>
      </c>
      <c r="S3557" s="485">
        <v>122.51994105999998</v>
      </c>
      <c r="T3557" s="485">
        <v>122.51994105999998</v>
      </c>
      <c r="U3557" s="168" t="s">
        <v>3337</v>
      </c>
    </row>
    <row r="3558" spans="1:21" x14ac:dyDescent="0.25">
      <c r="A3558">
        <v>3</v>
      </c>
      <c r="B3558" s="491"/>
      <c r="C3558" s="491"/>
      <c r="D3558" s="491"/>
      <c r="E3558" s="491"/>
      <c r="F3558" s="491"/>
      <c r="G3558" s="816"/>
      <c r="H3558" s="492"/>
      <c r="I3558" s="495"/>
      <c r="J3558" s="357"/>
      <c r="K3558" s="486" t="s">
        <v>619</v>
      </c>
      <c r="L3558" s="494">
        <v>0.12628880000000003</v>
      </c>
      <c r="M3558" s="485">
        <v>345.93025576763182</v>
      </c>
      <c r="N3558" s="485">
        <v>423.0996045</v>
      </c>
      <c r="O3558" s="485">
        <v>41.094000000000001</v>
      </c>
      <c r="P3558" s="485">
        <v>41.094000000000001</v>
      </c>
      <c r="Q3558" s="485">
        <v>423.0996045</v>
      </c>
      <c r="R3558" s="354">
        <v>345.86711136763182</v>
      </c>
      <c r="S3558" s="485">
        <v>122.58308545999998</v>
      </c>
      <c r="T3558" s="485">
        <v>122.64622985999998</v>
      </c>
      <c r="U3558" s="168"/>
    </row>
    <row r="3559" spans="1:21" x14ac:dyDescent="0.25">
      <c r="A3559">
        <v>3</v>
      </c>
      <c r="B3559" s="491" t="s">
        <v>3081</v>
      </c>
      <c r="C3559" s="491" t="s">
        <v>3336</v>
      </c>
      <c r="D3559" s="491" t="s">
        <v>2165</v>
      </c>
      <c r="E3559" s="490">
        <v>1226</v>
      </c>
      <c r="F3559" s="489" t="s">
        <v>3796</v>
      </c>
      <c r="G3559" s="488" t="s">
        <v>2163</v>
      </c>
      <c r="H3559" s="488" t="s">
        <v>2162</v>
      </c>
      <c r="I3559" s="492"/>
      <c r="J3559" s="357"/>
      <c r="K3559" s="486" t="s">
        <v>3369</v>
      </c>
      <c r="L3559" s="494">
        <v>0</v>
      </c>
      <c r="M3559" s="485">
        <v>345.86711136763182</v>
      </c>
      <c r="N3559" s="485">
        <v>423.0996045</v>
      </c>
      <c r="O3559" s="485">
        <v>41.094000000000001</v>
      </c>
      <c r="P3559" s="485">
        <v>41.094000000000001</v>
      </c>
      <c r="Q3559" s="485">
        <v>423.0996045</v>
      </c>
      <c r="R3559" s="354">
        <v>345.86711136763182</v>
      </c>
      <c r="S3559" s="485">
        <v>122.64622985999998</v>
      </c>
      <c r="T3559" s="485">
        <v>122.64622985999998</v>
      </c>
      <c r="U3559" s="168" t="s">
        <v>3337</v>
      </c>
    </row>
    <row r="3560" spans="1:21" x14ac:dyDescent="0.25">
      <c r="A3560">
        <v>3</v>
      </c>
      <c r="B3560" s="491"/>
      <c r="C3560" s="491"/>
      <c r="D3560" s="491"/>
      <c r="E3560" s="491"/>
      <c r="F3560" s="491"/>
      <c r="G3560" s="816"/>
      <c r="H3560" s="496"/>
      <c r="I3560" s="495"/>
      <c r="J3560" s="357"/>
      <c r="K3560" s="486" t="s">
        <v>619</v>
      </c>
      <c r="L3560" s="494">
        <v>0.15123159999999991</v>
      </c>
      <c r="M3560" s="485">
        <v>345.79149556763184</v>
      </c>
      <c r="N3560" s="485">
        <v>423.0996045</v>
      </c>
      <c r="O3560" s="485">
        <v>41.094000000000001</v>
      </c>
      <c r="P3560" s="485">
        <v>41.094000000000001</v>
      </c>
      <c r="Q3560" s="485">
        <v>423.0996045</v>
      </c>
      <c r="R3560" s="354">
        <v>345.7158797676318</v>
      </c>
      <c r="S3560" s="485">
        <v>122.72184565999999</v>
      </c>
      <c r="T3560" s="485">
        <v>122.79746145999998</v>
      </c>
      <c r="U3560" s="168"/>
    </row>
    <row r="3561" spans="1:21" x14ac:dyDescent="0.25">
      <c r="A3561">
        <v>3</v>
      </c>
      <c r="B3561" s="491" t="s">
        <v>3081</v>
      </c>
      <c r="C3561" s="491" t="s">
        <v>3336</v>
      </c>
      <c r="D3561" s="491" t="s">
        <v>2304</v>
      </c>
      <c r="E3561" s="490">
        <v>1228</v>
      </c>
      <c r="F3561" s="489" t="s">
        <v>3797</v>
      </c>
      <c r="G3561" s="488" t="s">
        <v>2304</v>
      </c>
      <c r="H3561" s="488" t="s">
        <v>4284</v>
      </c>
      <c r="I3561" s="495"/>
      <c r="J3561" s="357"/>
      <c r="K3561" s="486" t="s">
        <v>3367</v>
      </c>
      <c r="L3561" s="494">
        <v>0</v>
      </c>
      <c r="M3561" s="485">
        <v>345.7158797676318</v>
      </c>
      <c r="N3561" s="485">
        <v>423.0996045</v>
      </c>
      <c r="O3561" s="485">
        <v>41.094000000000001</v>
      </c>
      <c r="P3561" s="485">
        <v>41.094000000000001</v>
      </c>
      <c r="Q3561" s="485">
        <v>423.0996045</v>
      </c>
      <c r="R3561" s="354">
        <v>345.7158797676318</v>
      </c>
      <c r="S3561" s="485">
        <v>122.79746145999998</v>
      </c>
      <c r="T3561" s="485">
        <v>122.79746145999998</v>
      </c>
      <c r="U3561" s="493" t="s">
        <v>3344</v>
      </c>
    </row>
    <row r="3562" spans="1:21" x14ac:dyDescent="0.25">
      <c r="A3562">
        <v>3</v>
      </c>
      <c r="B3562" s="492"/>
      <c r="C3562" s="492"/>
      <c r="D3562" s="492"/>
      <c r="E3562" s="490"/>
      <c r="F3562" s="492"/>
      <c r="G3562" s="488"/>
      <c r="H3562" s="486"/>
      <c r="I3562" s="487"/>
      <c r="J3562" s="357"/>
      <c r="K3562" s="486" t="s">
        <v>619</v>
      </c>
      <c r="L3562" s="494">
        <v>0.13375640000000011</v>
      </c>
      <c r="M3562" s="485">
        <v>345.64900156763179</v>
      </c>
      <c r="N3562" s="485">
        <v>423.0996045</v>
      </c>
      <c r="O3562" s="485">
        <v>41.094000000000001</v>
      </c>
      <c r="P3562" s="485">
        <v>41.094000000000001</v>
      </c>
      <c r="Q3562" s="485">
        <v>423.0996045</v>
      </c>
      <c r="R3562" s="354">
        <v>345.58212336763182</v>
      </c>
      <c r="S3562" s="485">
        <v>122.86433965999997</v>
      </c>
      <c r="T3562" s="485">
        <v>122.93121785999998</v>
      </c>
      <c r="U3562" s="168"/>
    </row>
    <row r="3563" spans="1:21" x14ac:dyDescent="0.25">
      <c r="A3563">
        <v>3</v>
      </c>
      <c r="B3563" s="491" t="s">
        <v>3081</v>
      </c>
      <c r="C3563" s="491" t="s">
        <v>3336</v>
      </c>
      <c r="D3563" s="491" t="s">
        <v>474</v>
      </c>
      <c r="E3563" s="490">
        <v>1229</v>
      </c>
      <c r="F3563" s="489" t="s">
        <v>3798</v>
      </c>
      <c r="G3563" s="488" t="s">
        <v>474</v>
      </c>
      <c r="H3563" s="486" t="s">
        <v>3339</v>
      </c>
      <c r="I3563" s="487"/>
      <c r="J3563" s="357"/>
      <c r="K3563" s="486" t="s">
        <v>3365</v>
      </c>
      <c r="L3563" s="494">
        <v>0</v>
      </c>
      <c r="M3563" s="485">
        <v>345.58212336763182</v>
      </c>
      <c r="N3563" s="485">
        <v>423.0996045</v>
      </c>
      <c r="O3563" s="485">
        <v>41.094000000000001</v>
      </c>
      <c r="P3563" s="485">
        <v>41.094000000000001</v>
      </c>
      <c r="Q3563" s="485">
        <v>423.0996045</v>
      </c>
      <c r="R3563" s="354">
        <v>345.58212336763182</v>
      </c>
      <c r="S3563" s="485">
        <v>122.93121785999998</v>
      </c>
      <c r="T3563" s="485">
        <v>122.93121785999998</v>
      </c>
      <c r="U3563" s="168" t="s">
        <v>3337</v>
      </c>
    </row>
    <row r="3564" spans="1:21" x14ac:dyDescent="0.25">
      <c r="A3564">
        <v>3</v>
      </c>
      <c r="B3564" s="492"/>
      <c r="C3564" s="492"/>
      <c r="D3564" s="492"/>
      <c r="E3564" s="490"/>
      <c r="F3564" s="492"/>
      <c r="G3564" s="488"/>
      <c r="H3564" s="486"/>
      <c r="I3564" s="487"/>
      <c r="J3564" s="357"/>
      <c r="K3564" s="486" t="s">
        <v>619</v>
      </c>
      <c r="L3564" s="494">
        <v>0.12349480000000002</v>
      </c>
      <c r="M3564" s="485">
        <v>345.52037596763182</v>
      </c>
      <c r="N3564" s="485">
        <v>423.0996045</v>
      </c>
      <c r="O3564" s="485">
        <v>41.094000000000001</v>
      </c>
      <c r="P3564" s="485">
        <v>41.094000000000001</v>
      </c>
      <c r="Q3564" s="485">
        <v>423.0996045</v>
      </c>
      <c r="R3564" s="354">
        <v>345.45862856763182</v>
      </c>
      <c r="S3564" s="485">
        <v>122.99296525999998</v>
      </c>
      <c r="T3564" s="485">
        <v>123.05471265999998</v>
      </c>
      <c r="U3564" s="168"/>
    </row>
    <row r="3565" spans="1:21" x14ac:dyDescent="0.25">
      <c r="A3565">
        <v>3</v>
      </c>
      <c r="B3565" s="492"/>
      <c r="C3565" s="492"/>
      <c r="D3565" s="492"/>
      <c r="E3565" s="490"/>
      <c r="F3565" s="492"/>
      <c r="G3565" s="488"/>
      <c r="H3565" s="486"/>
      <c r="I3565" s="487"/>
      <c r="J3565" s="357"/>
      <c r="K3565" s="486" t="s">
        <v>619</v>
      </c>
      <c r="L3565" s="494">
        <v>0</v>
      </c>
      <c r="M3565" s="485">
        <v>345.45862856763182</v>
      </c>
      <c r="N3565" s="485">
        <v>423.0996045</v>
      </c>
      <c r="O3565" s="485">
        <v>41.094000000000001</v>
      </c>
      <c r="P3565" s="485">
        <v>41.094000000000001</v>
      </c>
      <c r="Q3565" s="485">
        <v>423.0996045</v>
      </c>
      <c r="R3565" s="354">
        <v>345.45862856763182</v>
      </c>
      <c r="S3565" s="485">
        <v>123.05471265999998</v>
      </c>
      <c r="T3565" s="485">
        <v>123.05471265999998</v>
      </c>
      <c r="U3565" s="168"/>
    </row>
    <row r="3566" spans="1:21" x14ac:dyDescent="0.25">
      <c r="A3566">
        <v>3</v>
      </c>
      <c r="B3566" s="491" t="s">
        <v>3081</v>
      </c>
      <c r="C3566" s="491" t="s">
        <v>3336</v>
      </c>
      <c r="D3566" s="491" t="s">
        <v>111</v>
      </c>
      <c r="E3566" s="490">
        <v>1231</v>
      </c>
      <c r="F3566" s="489" t="s">
        <v>3799</v>
      </c>
      <c r="G3566" s="488" t="s">
        <v>111</v>
      </c>
      <c r="H3566" s="486" t="s">
        <v>3349</v>
      </c>
      <c r="I3566" s="487"/>
      <c r="J3566" s="357"/>
      <c r="K3566" s="486" t="s">
        <v>3363</v>
      </c>
      <c r="L3566" s="494">
        <v>0</v>
      </c>
      <c r="M3566" s="485">
        <v>345.45862856763182</v>
      </c>
      <c r="N3566" s="485">
        <v>423.0996045</v>
      </c>
      <c r="O3566" s="485">
        <v>41.094000000000001</v>
      </c>
      <c r="P3566" s="485">
        <v>41.094000000000001</v>
      </c>
      <c r="Q3566" s="485">
        <v>423.0996045</v>
      </c>
      <c r="R3566" s="354">
        <v>345.45862856763182</v>
      </c>
      <c r="S3566" s="485">
        <v>123.05471265999998</v>
      </c>
      <c r="T3566" s="485">
        <v>123.05471265999998</v>
      </c>
      <c r="U3566" s="168" t="s">
        <v>3337</v>
      </c>
    </row>
    <row r="3567" spans="1:21" x14ac:dyDescent="0.25">
      <c r="A3567">
        <v>3</v>
      </c>
      <c r="B3567" s="492"/>
      <c r="C3567" s="492"/>
      <c r="D3567" s="492"/>
      <c r="E3567" s="490"/>
      <c r="F3567" s="492"/>
      <c r="G3567" s="488"/>
      <c r="H3567" s="486"/>
      <c r="I3567" s="487"/>
      <c r="J3567" s="357"/>
      <c r="K3567" s="486" t="s">
        <v>619</v>
      </c>
      <c r="L3567" s="494">
        <v>0.14528799999999997</v>
      </c>
      <c r="M3567" s="485">
        <v>345.38598456763179</v>
      </c>
      <c r="N3567" s="485">
        <v>423.0996045</v>
      </c>
      <c r="O3567" s="485">
        <v>41.094000000000001</v>
      </c>
      <c r="P3567" s="485">
        <v>41.094000000000001</v>
      </c>
      <c r="Q3567" s="485">
        <v>423.0996045</v>
      </c>
      <c r="R3567" s="354">
        <v>345.31334056763183</v>
      </c>
      <c r="S3567" s="485">
        <v>123.12735665999998</v>
      </c>
      <c r="T3567" s="485">
        <v>123.20000065999997</v>
      </c>
      <c r="U3567" s="168"/>
    </row>
    <row r="3568" spans="1:21" x14ac:dyDescent="0.25">
      <c r="A3568">
        <v>3</v>
      </c>
      <c r="B3568" s="491" t="s">
        <v>3081</v>
      </c>
      <c r="C3568" s="491" t="s">
        <v>3336</v>
      </c>
      <c r="D3568" s="491" t="s">
        <v>1973</v>
      </c>
      <c r="E3568" s="490">
        <v>1232</v>
      </c>
      <c r="F3568" s="489" t="s">
        <v>3800</v>
      </c>
      <c r="G3568" s="488" t="s">
        <v>1973</v>
      </c>
      <c r="H3568" s="486" t="s">
        <v>3346</v>
      </c>
      <c r="I3568" s="487"/>
      <c r="J3568" s="357"/>
      <c r="K3568" s="486" t="s">
        <v>3362</v>
      </c>
      <c r="L3568" s="494">
        <v>0</v>
      </c>
      <c r="M3568" s="485">
        <v>345.31334056763183</v>
      </c>
      <c r="N3568" s="485">
        <v>423.0996045</v>
      </c>
      <c r="O3568" s="485">
        <v>41.094000000000001</v>
      </c>
      <c r="P3568" s="485">
        <v>41.094000000000001</v>
      </c>
      <c r="Q3568" s="485">
        <v>423.0996045</v>
      </c>
      <c r="R3568" s="354">
        <v>345.31334056763183</v>
      </c>
      <c r="S3568" s="485">
        <v>123.20000065999997</v>
      </c>
      <c r="T3568" s="485">
        <v>123.20000065999997</v>
      </c>
      <c r="U3568" s="168" t="s">
        <v>3337</v>
      </c>
    </row>
    <row r="3569" spans="1:21" x14ac:dyDescent="0.25">
      <c r="A3569">
        <v>3</v>
      </c>
      <c r="B3569" s="491" t="s">
        <v>3081</v>
      </c>
      <c r="C3569" s="491" t="s">
        <v>3336</v>
      </c>
      <c r="D3569" s="491" t="s">
        <v>1973</v>
      </c>
      <c r="E3569" s="490">
        <v>1232</v>
      </c>
      <c r="F3569" s="489" t="s">
        <v>3800</v>
      </c>
      <c r="G3569" s="488" t="s">
        <v>1988</v>
      </c>
      <c r="H3569" s="486" t="s">
        <v>1987</v>
      </c>
      <c r="I3569" s="487"/>
      <c r="J3569" s="357"/>
      <c r="K3569" s="486" t="s">
        <v>3361</v>
      </c>
      <c r="L3569" s="494">
        <v>0</v>
      </c>
      <c r="M3569" s="485">
        <v>345.31334056763183</v>
      </c>
      <c r="N3569" s="485">
        <v>423.0996045</v>
      </c>
      <c r="O3569" s="485">
        <v>41.094000000000001</v>
      </c>
      <c r="P3569" s="485">
        <v>41.094000000000001</v>
      </c>
      <c r="Q3569" s="485">
        <v>423.0996045</v>
      </c>
      <c r="R3569" s="354">
        <v>345.31334056763183</v>
      </c>
      <c r="S3569" s="485">
        <v>123.20000065999997</v>
      </c>
      <c r="T3569" s="485">
        <v>123.20000065999997</v>
      </c>
      <c r="U3569" s="168" t="s">
        <v>3337</v>
      </c>
    </row>
    <row r="3570" spans="1:21" x14ac:dyDescent="0.25">
      <c r="A3570">
        <v>3</v>
      </c>
      <c r="B3570" s="491" t="s">
        <v>3081</v>
      </c>
      <c r="C3570" s="491" t="s">
        <v>3336</v>
      </c>
      <c r="D3570" s="491" t="s">
        <v>3359</v>
      </c>
      <c r="E3570" s="490">
        <v>1232</v>
      </c>
      <c r="F3570" s="489" t="s">
        <v>3801</v>
      </c>
      <c r="G3570" s="488" t="s">
        <v>3359</v>
      </c>
      <c r="H3570" s="486" t="s">
        <v>3358</v>
      </c>
      <c r="I3570" s="487"/>
      <c r="J3570" s="357"/>
      <c r="K3570" s="486" t="s">
        <v>3357</v>
      </c>
      <c r="L3570" s="494">
        <v>0</v>
      </c>
      <c r="M3570" s="485">
        <v>345.31334056763183</v>
      </c>
      <c r="N3570" s="485">
        <v>423.0996045</v>
      </c>
      <c r="O3570" s="485">
        <v>41.094000000000001</v>
      </c>
      <c r="P3570" s="485">
        <v>41.094000000000001</v>
      </c>
      <c r="Q3570" s="485">
        <v>423.0996045</v>
      </c>
      <c r="R3570" s="354">
        <v>345.31334056763183</v>
      </c>
      <c r="S3570" s="485">
        <v>123.20000065999997</v>
      </c>
      <c r="T3570" s="485">
        <v>123.20000065999997</v>
      </c>
      <c r="U3570" s="168" t="s">
        <v>3337</v>
      </c>
    </row>
    <row r="3571" spans="1:21" x14ac:dyDescent="0.25">
      <c r="A3571">
        <v>3</v>
      </c>
      <c r="B3571" s="492"/>
      <c r="C3571" s="492"/>
      <c r="D3571" s="492"/>
      <c r="E3571" s="492"/>
      <c r="F3571" s="492"/>
      <c r="G3571" s="488"/>
      <c r="H3571" s="486"/>
      <c r="I3571" s="487"/>
      <c r="J3571" s="357"/>
      <c r="K3571" s="486" t="s">
        <v>619</v>
      </c>
      <c r="L3571" s="494">
        <v>0.37185600000000019</v>
      </c>
      <c r="M3571" s="485">
        <v>345.12741256763184</v>
      </c>
      <c r="N3571" s="485">
        <v>423.0996045</v>
      </c>
      <c r="O3571" s="485">
        <v>41.094000000000001</v>
      </c>
      <c r="P3571" s="485">
        <v>41.094000000000001</v>
      </c>
      <c r="Q3571" s="485">
        <v>423.0996045</v>
      </c>
      <c r="R3571" s="354">
        <v>344.94148456763185</v>
      </c>
      <c r="S3571" s="485">
        <v>123.38592865999996</v>
      </c>
      <c r="T3571" s="485">
        <v>123.57185665999997</v>
      </c>
      <c r="U3571" s="168"/>
    </row>
    <row r="3572" spans="1:21" x14ac:dyDescent="0.25">
      <c r="A3572">
        <v>3</v>
      </c>
      <c r="B3572" s="491" t="s">
        <v>3081</v>
      </c>
      <c r="C3572" s="491" t="s">
        <v>3336</v>
      </c>
      <c r="D3572" s="491" t="s">
        <v>3356</v>
      </c>
      <c r="E3572" s="490">
        <v>1236</v>
      </c>
      <c r="F3572" s="489" t="s">
        <v>3802</v>
      </c>
      <c r="G3572" s="488" t="s">
        <v>3356</v>
      </c>
      <c r="H3572" s="486" t="s">
        <v>3355</v>
      </c>
      <c r="I3572" s="487"/>
      <c r="J3572" s="357"/>
      <c r="K3572" s="486" t="s">
        <v>3354</v>
      </c>
      <c r="L3572" s="494">
        <v>0</v>
      </c>
      <c r="M3572" s="485">
        <v>344.94148456763185</v>
      </c>
      <c r="N3572" s="485">
        <v>423.0996045</v>
      </c>
      <c r="O3572" s="485">
        <v>41.094000000000001</v>
      </c>
      <c r="P3572" s="485">
        <v>41.094000000000001</v>
      </c>
      <c r="Q3572" s="485">
        <v>423.0996045</v>
      </c>
      <c r="R3572" s="354">
        <v>344.94148456763185</v>
      </c>
      <c r="S3572" s="485">
        <v>123.57185665999997</v>
      </c>
      <c r="T3572" s="485">
        <v>123.57185665999997</v>
      </c>
      <c r="U3572" s="168" t="s">
        <v>3353</v>
      </c>
    </row>
    <row r="3573" spans="1:21" x14ac:dyDescent="0.25">
      <c r="A3573">
        <v>3</v>
      </c>
      <c r="B3573" s="491" t="s">
        <v>3081</v>
      </c>
      <c r="C3573" s="491" t="s">
        <v>3336</v>
      </c>
      <c r="D3573" s="492" t="s">
        <v>1967</v>
      </c>
      <c r="E3573" s="490">
        <v>1236</v>
      </c>
      <c r="F3573" s="492" t="s">
        <v>3803</v>
      </c>
      <c r="G3573" s="488" t="s">
        <v>1967</v>
      </c>
      <c r="H3573" s="486" t="s">
        <v>3352</v>
      </c>
      <c r="I3573" s="487"/>
      <c r="J3573" s="357"/>
      <c r="K3573" s="486" t="s">
        <v>3351</v>
      </c>
      <c r="L3573" s="494">
        <v>0</v>
      </c>
      <c r="M3573" s="485">
        <v>344.94148456763185</v>
      </c>
      <c r="N3573" s="485">
        <v>423.0996045</v>
      </c>
      <c r="O3573" s="485">
        <v>41.094000000000001</v>
      </c>
      <c r="P3573" s="485">
        <v>41.094000000000001</v>
      </c>
      <c r="Q3573" s="485">
        <v>423.0996045</v>
      </c>
      <c r="R3573" s="354">
        <v>344.94148456763185</v>
      </c>
      <c r="S3573" s="485">
        <v>123.57185665999997</v>
      </c>
      <c r="T3573" s="485">
        <v>123.57185665999997</v>
      </c>
      <c r="U3573" s="168" t="s">
        <v>3337</v>
      </c>
    </row>
    <row r="3574" spans="1:21" x14ac:dyDescent="0.25">
      <c r="A3574">
        <v>3</v>
      </c>
      <c r="B3574" s="492"/>
      <c r="C3574" s="492"/>
      <c r="D3574" s="492"/>
      <c r="E3574" s="490"/>
      <c r="F3574" s="492"/>
      <c r="G3574" s="488"/>
      <c r="H3574" s="486"/>
      <c r="I3574" s="487"/>
      <c r="J3574" s="357"/>
      <c r="K3574" s="486" t="s">
        <v>619</v>
      </c>
      <c r="L3574" s="494">
        <v>0.23619459999999992</v>
      </c>
      <c r="M3574" s="485">
        <v>344.82338726763186</v>
      </c>
      <c r="N3574" s="485">
        <v>423.0996045</v>
      </c>
      <c r="O3574" s="485">
        <v>41.094000000000001</v>
      </c>
      <c r="P3574" s="485">
        <v>41.094000000000001</v>
      </c>
      <c r="Q3574" s="485">
        <v>423.0996045</v>
      </c>
      <c r="R3574" s="354">
        <v>344.70528996763187</v>
      </c>
      <c r="S3574" s="485">
        <v>123.68995395999997</v>
      </c>
      <c r="T3574" s="485">
        <v>123.80805125999997</v>
      </c>
      <c r="U3574" s="168"/>
    </row>
    <row r="3575" spans="1:21" x14ac:dyDescent="0.25">
      <c r="A3575">
        <v>3</v>
      </c>
      <c r="B3575" s="491" t="s">
        <v>3081</v>
      </c>
      <c r="C3575" s="491" t="s">
        <v>3336</v>
      </c>
      <c r="D3575" s="491" t="s">
        <v>111</v>
      </c>
      <c r="E3575" s="490">
        <v>1238</v>
      </c>
      <c r="F3575" s="489" t="s">
        <v>3804</v>
      </c>
      <c r="G3575" s="488" t="s">
        <v>111</v>
      </c>
      <c r="H3575" s="486" t="s">
        <v>3349</v>
      </c>
      <c r="I3575" s="487"/>
      <c r="J3575" s="485"/>
      <c r="K3575" s="486" t="s">
        <v>3348</v>
      </c>
      <c r="L3575" s="485">
        <v>0</v>
      </c>
      <c r="M3575" s="485">
        <v>344.70528996763187</v>
      </c>
      <c r="N3575" s="485">
        <v>423.0996045</v>
      </c>
      <c r="O3575" s="485">
        <v>41.094000000000001</v>
      </c>
      <c r="P3575" s="485">
        <v>41.094000000000001</v>
      </c>
      <c r="Q3575" s="485">
        <v>423.0996045</v>
      </c>
      <c r="R3575" s="354">
        <v>344.70528996763187</v>
      </c>
      <c r="S3575" s="485">
        <v>123.80805125999997</v>
      </c>
      <c r="T3575" s="485">
        <v>123.80805125999997</v>
      </c>
      <c r="U3575" s="168" t="s">
        <v>3337</v>
      </c>
    </row>
    <row r="3576" spans="1:21" x14ac:dyDescent="0.25">
      <c r="A3576">
        <v>3</v>
      </c>
      <c r="B3576" s="492"/>
      <c r="C3576" s="492"/>
      <c r="D3576" s="492"/>
      <c r="E3576" s="491"/>
      <c r="F3576" s="492"/>
      <c r="G3576" s="488"/>
      <c r="H3576" s="486"/>
      <c r="I3576" s="487"/>
      <c r="J3576" s="485"/>
      <c r="K3576" s="486" t="s">
        <v>619</v>
      </c>
      <c r="L3576" s="485">
        <v>0.14528799999999986</v>
      </c>
      <c r="M3576" s="485">
        <v>344.6326459676319</v>
      </c>
      <c r="N3576" s="485">
        <v>423.0996045</v>
      </c>
      <c r="O3576" s="485">
        <v>41.094000000000001</v>
      </c>
      <c r="P3576" s="485">
        <v>41.094000000000001</v>
      </c>
      <c r="Q3576" s="485">
        <v>423.0996045</v>
      </c>
      <c r="R3576" s="354">
        <v>344.56000196763188</v>
      </c>
      <c r="S3576" s="485">
        <v>123.88069525999997</v>
      </c>
      <c r="T3576" s="485">
        <v>123.95333925999996</v>
      </c>
      <c r="U3576" s="168"/>
    </row>
    <row r="3577" spans="1:21" x14ac:dyDescent="0.25">
      <c r="A3577">
        <v>3</v>
      </c>
      <c r="B3577" s="491" t="s">
        <v>3081</v>
      </c>
      <c r="C3577" s="491" t="s">
        <v>3336</v>
      </c>
      <c r="D3577" s="491" t="s">
        <v>1973</v>
      </c>
      <c r="E3577" s="490">
        <v>1240</v>
      </c>
      <c r="F3577" s="489" t="s">
        <v>760</v>
      </c>
      <c r="G3577" s="488" t="s">
        <v>1973</v>
      </c>
      <c r="H3577" s="486" t="s">
        <v>4285</v>
      </c>
      <c r="I3577" s="487"/>
      <c r="J3577" s="485"/>
      <c r="K3577" s="486" t="s">
        <v>3345</v>
      </c>
      <c r="L3577" s="485">
        <v>0</v>
      </c>
      <c r="M3577" s="485">
        <v>344.56000196763188</v>
      </c>
      <c r="N3577" s="485">
        <v>423.0996045</v>
      </c>
      <c r="O3577" s="485">
        <v>41.094000000000001</v>
      </c>
      <c r="P3577" s="485">
        <v>41.094000000000001</v>
      </c>
      <c r="Q3577" s="485">
        <v>423.0996045</v>
      </c>
      <c r="R3577" s="354">
        <v>344.56000196763188</v>
      </c>
      <c r="S3577" s="485">
        <v>123.95333925999996</v>
      </c>
      <c r="T3577" s="485">
        <v>123.95333925999996</v>
      </c>
      <c r="U3577" s="493" t="s">
        <v>3344</v>
      </c>
    </row>
    <row r="3578" spans="1:21" x14ac:dyDescent="0.25">
      <c r="A3578">
        <v>3</v>
      </c>
      <c r="B3578" s="492"/>
      <c r="C3578" s="492"/>
      <c r="D3578" s="492"/>
      <c r="E3578" s="490"/>
      <c r="F3578" s="492"/>
      <c r="G3578" s="488"/>
      <c r="H3578" s="486"/>
      <c r="I3578" s="487"/>
      <c r="J3578" s="485"/>
      <c r="K3578" s="486" t="s">
        <v>619</v>
      </c>
      <c r="L3578" s="485">
        <v>3.6144199999999849E-2</v>
      </c>
      <c r="M3578" s="485">
        <v>344.54192986763189</v>
      </c>
      <c r="N3578" s="485">
        <v>423.0996045</v>
      </c>
      <c r="O3578" s="485">
        <v>41.094000000000001</v>
      </c>
      <c r="P3578" s="485">
        <v>41.094000000000001</v>
      </c>
      <c r="Q3578" s="485">
        <v>423.0996045</v>
      </c>
      <c r="R3578" s="354">
        <v>344.52385776763185</v>
      </c>
      <c r="S3578" s="485">
        <v>123.97141135999996</v>
      </c>
      <c r="T3578" s="485">
        <v>123.98948345999996</v>
      </c>
      <c r="U3578" s="168"/>
    </row>
    <row r="3579" spans="1:21" x14ac:dyDescent="0.25">
      <c r="A3579">
        <v>3</v>
      </c>
      <c r="B3579" s="491" t="s">
        <v>3081</v>
      </c>
      <c r="C3579" s="491" t="s">
        <v>3336</v>
      </c>
      <c r="D3579" s="491" t="s">
        <v>2174</v>
      </c>
      <c r="E3579" s="490">
        <v>1240</v>
      </c>
      <c r="F3579" s="489" t="s">
        <v>3805</v>
      </c>
      <c r="G3579" s="488" t="s">
        <v>3343</v>
      </c>
      <c r="H3579" s="486" t="s">
        <v>3342</v>
      </c>
      <c r="I3579" s="487">
        <v>30</v>
      </c>
      <c r="J3579" s="485"/>
      <c r="K3579" s="486" t="s">
        <v>3341</v>
      </c>
      <c r="L3579" s="485">
        <v>0</v>
      </c>
      <c r="M3579" s="485">
        <v>344.52385776763185</v>
      </c>
      <c r="N3579" s="485">
        <v>423.0996045</v>
      </c>
      <c r="O3579" s="485">
        <v>41.094000000000001</v>
      </c>
      <c r="P3579" s="485">
        <v>41.094000000000001</v>
      </c>
      <c r="Q3579" s="485">
        <v>423.0996045</v>
      </c>
      <c r="R3579" s="354">
        <v>344.52385776763185</v>
      </c>
      <c r="S3579" s="485">
        <v>123.98948345999996</v>
      </c>
      <c r="T3579" s="485">
        <v>123.98948345999996</v>
      </c>
      <c r="U3579" s="168"/>
    </row>
    <row r="3580" spans="1:21" x14ac:dyDescent="0.25">
      <c r="A3580">
        <v>3</v>
      </c>
      <c r="B3580" s="491"/>
      <c r="C3580" s="491"/>
      <c r="D3580" s="491"/>
      <c r="E3580" s="491"/>
      <c r="F3580" s="491"/>
      <c r="G3580" s="488"/>
      <c r="H3580" s="486"/>
      <c r="I3580" s="487"/>
      <c r="J3580" s="485"/>
      <c r="K3580" s="486" t="s">
        <v>619</v>
      </c>
      <c r="L3580" s="485">
        <v>0.11503660000000004</v>
      </c>
      <c r="M3580" s="485">
        <v>344.46633946763188</v>
      </c>
      <c r="N3580" s="485">
        <v>423.0996045</v>
      </c>
      <c r="O3580" s="485">
        <v>41.094000000000001</v>
      </c>
      <c r="P3580" s="485">
        <v>41.094000000000001</v>
      </c>
      <c r="Q3580" s="485">
        <v>423.0996045</v>
      </c>
      <c r="R3580" s="354">
        <v>344.40882116763186</v>
      </c>
      <c r="S3580" s="485">
        <v>124.04700175999996</v>
      </c>
      <c r="T3580" s="485">
        <v>124.10452005999996</v>
      </c>
      <c r="U3580" s="168"/>
    </row>
    <row r="3581" spans="1:21" x14ac:dyDescent="0.25">
      <c r="A3581">
        <v>3</v>
      </c>
      <c r="B3581" s="491" t="s">
        <v>3081</v>
      </c>
      <c r="C3581" s="491" t="s">
        <v>3336</v>
      </c>
      <c r="D3581" s="491" t="s">
        <v>474</v>
      </c>
      <c r="E3581" s="490">
        <v>1241</v>
      </c>
      <c r="F3581" s="489" t="s">
        <v>3806</v>
      </c>
      <c r="G3581" s="488" t="s">
        <v>474</v>
      </c>
      <c r="H3581" s="486" t="s">
        <v>3339</v>
      </c>
      <c r="I3581" s="487"/>
      <c r="J3581" s="485"/>
      <c r="K3581" s="486" t="s">
        <v>3338</v>
      </c>
      <c r="L3581" s="485">
        <v>0</v>
      </c>
      <c r="M3581" s="485">
        <v>344.40882116763186</v>
      </c>
      <c r="N3581" s="485">
        <v>423.0996045</v>
      </c>
      <c r="O3581" s="485">
        <v>41.094000000000001</v>
      </c>
      <c r="P3581" s="485">
        <v>41.094000000000001</v>
      </c>
      <c r="Q3581" s="485">
        <v>423.0996045</v>
      </c>
      <c r="R3581" s="354">
        <v>344.40882116763186</v>
      </c>
      <c r="S3581" s="485">
        <v>124.10452005999996</v>
      </c>
      <c r="T3581" s="485">
        <v>124.10452005999996</v>
      </c>
      <c r="U3581" s="168" t="s">
        <v>3337</v>
      </c>
    </row>
    <row r="3582" spans="1:21" x14ac:dyDescent="0.25">
      <c r="A3582">
        <v>3</v>
      </c>
      <c r="B3582" s="491"/>
      <c r="C3582" s="491"/>
      <c r="D3582" s="491"/>
      <c r="E3582" s="490"/>
      <c r="F3582" s="491"/>
      <c r="G3582" s="488"/>
      <c r="H3582" s="486"/>
      <c r="I3582" s="487"/>
      <c r="J3582" s="485"/>
      <c r="K3582" s="486" t="s">
        <v>619</v>
      </c>
      <c r="L3582" s="485">
        <v>0.26301700000000006</v>
      </c>
      <c r="M3582" s="485">
        <v>344.27731266763186</v>
      </c>
      <c r="N3582" s="485">
        <v>423.0996045</v>
      </c>
      <c r="O3582" s="485">
        <v>41.094000000000001</v>
      </c>
      <c r="P3582" s="485">
        <v>41.094000000000001</v>
      </c>
      <c r="Q3582" s="485">
        <v>423.0996045</v>
      </c>
      <c r="R3582" s="354">
        <v>344.14580416763187</v>
      </c>
      <c r="S3582" s="485">
        <v>124.23602855999997</v>
      </c>
      <c r="T3582" s="485">
        <v>124.36753705999996</v>
      </c>
      <c r="U3582" s="168"/>
    </row>
    <row r="3583" spans="1:21" x14ac:dyDescent="0.25">
      <c r="A3583">
        <v>3</v>
      </c>
      <c r="B3583" s="491" t="s">
        <v>3081</v>
      </c>
      <c r="C3583" s="491" t="s">
        <v>3336</v>
      </c>
      <c r="D3583" s="491" t="s">
        <v>3335</v>
      </c>
      <c r="E3583" s="490">
        <v>1244</v>
      </c>
      <c r="F3583" s="489" t="s">
        <v>771</v>
      </c>
      <c r="G3583" s="488" t="s">
        <v>3335</v>
      </c>
      <c r="H3583" s="486" t="s">
        <v>4286</v>
      </c>
      <c r="I3583" s="487"/>
      <c r="J3583" s="485"/>
      <c r="K3583" s="486" t="s">
        <v>3333</v>
      </c>
      <c r="L3583" s="485">
        <v>0</v>
      </c>
      <c r="M3583" s="485">
        <v>344.14580416763187</v>
      </c>
      <c r="N3583" s="485">
        <v>423.0996045</v>
      </c>
      <c r="O3583" s="485">
        <v>41.094000000000001</v>
      </c>
      <c r="P3583" s="485">
        <v>41.094000000000001</v>
      </c>
      <c r="Q3583" s="485">
        <v>423.0996045</v>
      </c>
      <c r="R3583" s="354">
        <v>344.14580416763187</v>
      </c>
      <c r="S3583" s="485">
        <v>124.36753705999996</v>
      </c>
      <c r="T3583" s="485">
        <v>124.36753705999996</v>
      </c>
      <c r="U3583" s="168" t="s">
        <v>3332</v>
      </c>
    </row>
    <row r="3585" spans="1:21" x14ac:dyDescent="0.25">
      <c r="B3585" s="231" t="s">
        <v>2956</v>
      </c>
      <c r="C3585" s="170"/>
      <c r="D3585" s="168"/>
      <c r="E3585" s="168"/>
      <c r="F3585" s="168"/>
      <c r="G3585" s="169"/>
      <c r="H3585" s="245"/>
      <c r="I3585" s="168"/>
      <c r="J3585" s="168"/>
      <c r="K3585" s="168"/>
      <c r="L3585" s="250"/>
      <c r="M3585" s="250"/>
      <c r="N3585" s="250"/>
      <c r="O3585" s="250"/>
      <c r="P3585" s="170"/>
      <c r="Q3585" s="170"/>
      <c r="R3585" s="170"/>
      <c r="S3585" s="168"/>
      <c r="T3585" s="168"/>
      <c r="U3585" s="232" t="s">
        <v>2955</v>
      </c>
    </row>
    <row r="3586" spans="1:21" x14ac:dyDescent="0.25">
      <c r="A3586">
        <v>4</v>
      </c>
      <c r="B3586" s="232" t="s">
        <v>2824</v>
      </c>
      <c r="C3586" s="232" t="s">
        <v>2036</v>
      </c>
      <c r="D3586" s="232" t="s">
        <v>2004</v>
      </c>
      <c r="E3586" s="235">
        <v>2394</v>
      </c>
      <c r="F3586" s="234" t="s">
        <v>2953</v>
      </c>
      <c r="G3586" s="238" t="s">
        <v>2892</v>
      </c>
      <c r="H3586" s="238" t="s">
        <v>2952</v>
      </c>
      <c r="I3586" s="467" t="s">
        <v>2397</v>
      </c>
      <c r="J3586" s="240"/>
      <c r="K3586" s="232"/>
      <c r="L3586" s="200">
        <v>1.0974096540473397</v>
      </c>
      <c r="M3586" s="226">
        <v>-146.49065882577571</v>
      </c>
      <c r="N3586" s="226">
        <v>423.0996045</v>
      </c>
      <c r="O3586" s="226">
        <v>41.094000000000001</v>
      </c>
      <c r="P3586" s="244">
        <v>41.094000000000001</v>
      </c>
      <c r="Q3586" s="244">
        <v>423.0996045</v>
      </c>
      <c r="R3586" s="244">
        <v>-146.49065882577571</v>
      </c>
      <c r="S3586" s="200">
        <v>239.40688054280199</v>
      </c>
      <c r="T3586" s="200">
        <v>239.95558536982566</v>
      </c>
      <c r="U3586" s="232"/>
    </row>
    <row r="3587" spans="1:21" x14ac:dyDescent="0.25">
      <c r="A3587">
        <v>4</v>
      </c>
      <c r="B3587" s="234" t="s">
        <v>2824</v>
      </c>
      <c r="C3587" s="234" t="s">
        <v>2036</v>
      </c>
      <c r="D3587" s="234" t="s">
        <v>1981</v>
      </c>
      <c r="E3587" s="235">
        <v>2400</v>
      </c>
      <c r="F3587" s="234" t="s">
        <v>2951</v>
      </c>
      <c r="G3587" s="238" t="s">
        <v>1979</v>
      </c>
      <c r="H3587" s="238" t="s">
        <v>1978</v>
      </c>
      <c r="I3587" s="467">
        <v>63</v>
      </c>
      <c r="J3587" s="200"/>
      <c r="K3587" s="200"/>
      <c r="L3587" s="200">
        <v>7.4999999999999997E-2</v>
      </c>
      <c r="M3587" s="201">
        <v>-146.52815882577571</v>
      </c>
      <c r="N3587" s="201">
        <v>423.0996045</v>
      </c>
      <c r="O3587" s="201">
        <v>41.094000000000001</v>
      </c>
      <c r="P3587" s="200">
        <v>41.094000000000001</v>
      </c>
      <c r="Q3587" s="200">
        <v>423.0996045</v>
      </c>
      <c r="R3587" s="200">
        <v>-146.5656588257757</v>
      </c>
      <c r="S3587" s="200">
        <v>239.99308536982565</v>
      </c>
      <c r="T3587" s="200">
        <v>240.03058536982564</v>
      </c>
      <c r="U3587" s="232"/>
    </row>
    <row r="3588" spans="1:21" x14ac:dyDescent="0.25">
      <c r="A3588">
        <v>4</v>
      </c>
      <c r="B3588" s="234"/>
      <c r="C3588" s="234"/>
      <c r="D3588" s="234"/>
      <c r="E3588" s="235"/>
      <c r="F3588" s="234" t="s">
        <v>619</v>
      </c>
      <c r="G3588" s="238"/>
      <c r="H3588" s="238"/>
      <c r="I3588" s="467"/>
      <c r="J3588" s="200"/>
      <c r="K3588" s="200"/>
      <c r="L3588" s="200">
        <v>0.78259600000000662</v>
      </c>
      <c r="M3588" s="201">
        <v>-146.95695682577571</v>
      </c>
      <c r="N3588" s="201">
        <v>423.0996045</v>
      </c>
      <c r="O3588" s="201">
        <v>41.094000000000001</v>
      </c>
      <c r="P3588" s="200">
        <v>41.094000000000001</v>
      </c>
      <c r="Q3588" s="200">
        <v>423.0996045</v>
      </c>
      <c r="R3588" s="200">
        <v>-147.34825482577571</v>
      </c>
      <c r="S3588" s="200">
        <v>240.42188336982565</v>
      </c>
      <c r="T3588" s="200">
        <v>240.81318136982566</v>
      </c>
      <c r="U3588" s="232"/>
    </row>
    <row r="3589" spans="1:21" x14ac:dyDescent="0.25">
      <c r="A3589">
        <v>4</v>
      </c>
      <c r="B3589" s="234"/>
      <c r="C3589" s="234"/>
      <c r="D3589" s="234"/>
      <c r="E3589" s="235"/>
      <c r="F3589" s="234"/>
      <c r="G3589" s="238"/>
      <c r="H3589" s="238"/>
      <c r="I3589" s="467"/>
      <c r="J3589" s="240"/>
      <c r="K3589" s="200"/>
      <c r="L3589" s="200">
        <v>0</v>
      </c>
      <c r="M3589" s="201">
        <v>-147.34825482577571</v>
      </c>
      <c r="N3589" s="201">
        <v>423.0996045</v>
      </c>
      <c r="O3589" s="201">
        <v>41.094000000000001</v>
      </c>
      <c r="P3589" s="200">
        <v>41.094000000000001</v>
      </c>
      <c r="Q3589" s="200">
        <v>423.0996045</v>
      </c>
      <c r="R3589" s="200">
        <v>-147.34825482577571</v>
      </c>
      <c r="S3589" s="200">
        <v>240.81318136982566</v>
      </c>
      <c r="T3589" s="200">
        <v>240.81318136982566</v>
      </c>
      <c r="U3589" s="234"/>
    </row>
    <row r="3590" spans="1:21" x14ac:dyDescent="0.25">
      <c r="A3590">
        <v>4</v>
      </c>
      <c r="B3590" s="232" t="s">
        <v>2824</v>
      </c>
      <c r="C3590" s="232" t="s">
        <v>2036</v>
      </c>
      <c r="D3590" s="232" t="s">
        <v>2053</v>
      </c>
      <c r="E3590" s="235">
        <v>2409</v>
      </c>
      <c r="F3590" s="234" t="s">
        <v>2945</v>
      </c>
      <c r="G3590" s="238" t="s">
        <v>1982</v>
      </c>
      <c r="H3590" s="238" t="s">
        <v>2920</v>
      </c>
      <c r="I3590" s="467"/>
      <c r="J3590" s="234"/>
      <c r="K3590" s="200"/>
      <c r="L3590" s="200">
        <v>0.25</v>
      </c>
      <c r="M3590" s="201">
        <v>-147.47325482577571</v>
      </c>
      <c r="N3590" s="201">
        <v>423.0996045</v>
      </c>
      <c r="O3590" s="201">
        <v>41.094000000000001</v>
      </c>
      <c r="P3590" s="200">
        <v>41.094000000000001</v>
      </c>
      <c r="Q3590" s="200">
        <v>423.0996045</v>
      </c>
      <c r="R3590" s="200">
        <v>-147.59825482577571</v>
      </c>
      <c r="S3590" s="200">
        <v>240.93818136982566</v>
      </c>
      <c r="T3590" s="200">
        <v>241.06318136982566</v>
      </c>
      <c r="U3590" s="232"/>
    </row>
    <row r="3591" spans="1:21" x14ac:dyDescent="0.25">
      <c r="A3591">
        <v>4</v>
      </c>
      <c r="B3591" s="232"/>
      <c r="C3591" s="232"/>
      <c r="D3591" s="232"/>
      <c r="E3591" s="237"/>
      <c r="F3591" s="232"/>
      <c r="G3591" s="199"/>
      <c r="H3591" s="199"/>
      <c r="I3591" s="825"/>
      <c r="J3591" s="240"/>
      <c r="K3591" s="200"/>
      <c r="L3591" s="200">
        <v>8.9999999999992045E-2</v>
      </c>
      <c r="M3591" s="201">
        <v>-147.64325482577573</v>
      </c>
      <c r="N3591" s="201">
        <v>423.0996045</v>
      </c>
      <c r="O3591" s="201">
        <v>41.094000000000001</v>
      </c>
      <c r="P3591" s="200">
        <v>41.094000000000001</v>
      </c>
      <c r="Q3591" s="200">
        <v>423.0996045</v>
      </c>
      <c r="R3591" s="200">
        <v>-147.68825482577572</v>
      </c>
      <c r="S3591" s="200">
        <v>241.10818136982567</v>
      </c>
      <c r="T3591" s="200">
        <v>241.15318136982566</v>
      </c>
      <c r="U3591" s="232"/>
    </row>
    <row r="3592" spans="1:21" x14ac:dyDescent="0.25">
      <c r="A3592">
        <v>4</v>
      </c>
      <c r="B3592" s="232" t="s">
        <v>2824</v>
      </c>
      <c r="C3592" s="232" t="s">
        <v>2036</v>
      </c>
      <c r="D3592" s="232" t="s">
        <v>2053</v>
      </c>
      <c r="E3592" s="235">
        <v>2413</v>
      </c>
      <c r="F3592" s="234" t="s">
        <v>2943</v>
      </c>
      <c r="G3592" s="238" t="s">
        <v>1982</v>
      </c>
      <c r="H3592" s="238" t="s">
        <v>2920</v>
      </c>
      <c r="I3592" s="467"/>
      <c r="J3592" s="234"/>
      <c r="K3592" s="200"/>
      <c r="L3592" s="200">
        <v>0.25</v>
      </c>
      <c r="M3592" s="201">
        <v>-147.81325482577572</v>
      </c>
      <c r="N3592" s="201">
        <v>423.0996045</v>
      </c>
      <c r="O3592" s="201">
        <v>41.094000000000001</v>
      </c>
      <c r="P3592" s="200">
        <v>41.094000000000001</v>
      </c>
      <c r="Q3592" s="200">
        <v>423.0996045</v>
      </c>
      <c r="R3592" s="200">
        <v>-147.93825482577572</v>
      </c>
      <c r="S3592" s="200">
        <v>241.27818136982566</v>
      </c>
      <c r="T3592" s="200">
        <v>241.40318136982566</v>
      </c>
      <c r="U3592" s="232"/>
    </row>
    <row r="3593" spans="1:21" x14ac:dyDescent="0.25">
      <c r="A3593">
        <v>4</v>
      </c>
      <c r="B3593" s="232"/>
      <c r="C3593" s="232"/>
      <c r="D3593" s="232"/>
      <c r="E3593" s="237"/>
      <c r="F3593" s="232"/>
      <c r="G3593" s="199"/>
      <c r="H3593" s="199"/>
      <c r="I3593" s="825"/>
      <c r="J3593" s="232"/>
      <c r="K3593" s="240"/>
      <c r="L3593" s="200">
        <v>0.58999434595266165</v>
      </c>
      <c r="M3593" s="201">
        <v>-148.23325199875205</v>
      </c>
      <c r="N3593" s="201">
        <v>423.0996045</v>
      </c>
      <c r="O3593" s="201">
        <v>41.094000000000001</v>
      </c>
      <c r="P3593" s="200">
        <v>41.094000000000001</v>
      </c>
      <c r="Q3593" s="200">
        <v>423.0996045</v>
      </c>
      <c r="R3593" s="200">
        <v>-148.52824917172839</v>
      </c>
      <c r="S3593" s="200">
        <v>241.698178542802</v>
      </c>
      <c r="T3593" s="200">
        <v>241.99317571577834</v>
      </c>
      <c r="U3593" s="232"/>
    </row>
    <row r="3594" spans="1:21" x14ac:dyDescent="0.25">
      <c r="A3594">
        <v>4</v>
      </c>
      <c r="B3594" s="232" t="s">
        <v>2824</v>
      </c>
      <c r="C3594" s="232" t="s">
        <v>2036</v>
      </c>
      <c r="D3594" s="232" t="s">
        <v>2053</v>
      </c>
      <c r="E3594" s="235">
        <v>2421</v>
      </c>
      <c r="F3594" s="234" t="s">
        <v>2940</v>
      </c>
      <c r="G3594" s="199" t="s">
        <v>2051</v>
      </c>
      <c r="H3594" s="238" t="s">
        <v>2387</v>
      </c>
      <c r="I3594" s="825"/>
      <c r="J3594" s="232"/>
      <c r="K3594" s="232"/>
      <c r="L3594" s="200">
        <v>0.26</v>
      </c>
      <c r="M3594" s="201">
        <v>-148.65824917172839</v>
      </c>
      <c r="N3594" s="201">
        <v>423.0996045</v>
      </c>
      <c r="O3594" s="201">
        <v>41.094000000000001</v>
      </c>
      <c r="P3594" s="200">
        <v>41.094000000000001</v>
      </c>
      <c r="Q3594" s="200">
        <v>423.0996045</v>
      </c>
      <c r="R3594" s="200">
        <v>-148.78824917172838</v>
      </c>
      <c r="S3594" s="200">
        <v>242.12317571577833</v>
      </c>
      <c r="T3594" s="200">
        <v>242.25317571577833</v>
      </c>
      <c r="U3594" s="232"/>
    </row>
    <row r="3595" spans="1:21" x14ac:dyDescent="0.25">
      <c r="A3595">
        <v>4</v>
      </c>
      <c r="B3595" s="232"/>
      <c r="C3595" s="232"/>
      <c r="D3595" s="232"/>
      <c r="E3595" s="235"/>
      <c r="F3595" s="234"/>
      <c r="G3595" s="199"/>
      <c r="H3595" s="199"/>
      <c r="I3595" s="467"/>
      <c r="J3595" s="234"/>
      <c r="K3595" s="232"/>
      <c r="L3595" s="200">
        <v>0.41000599999999998</v>
      </c>
      <c r="M3595" s="201">
        <v>-148.99325217172839</v>
      </c>
      <c r="N3595" s="201">
        <v>423.0996045</v>
      </c>
      <c r="O3595" s="201">
        <v>41.094000000000001</v>
      </c>
      <c r="P3595" s="200">
        <v>41.094000000000001</v>
      </c>
      <c r="Q3595" s="200">
        <v>423.0996045</v>
      </c>
      <c r="R3595" s="200">
        <v>-149.19825517172839</v>
      </c>
      <c r="S3595" s="200">
        <v>242.45817871577833</v>
      </c>
      <c r="T3595" s="200">
        <v>242.66318171577834</v>
      </c>
      <c r="U3595" s="232" t="s">
        <v>4324</v>
      </c>
    </row>
    <row r="3596" spans="1:21" x14ac:dyDescent="0.25">
      <c r="A3596">
        <v>4</v>
      </c>
      <c r="B3596" s="168"/>
      <c r="C3596" s="168"/>
      <c r="D3596" s="168"/>
      <c r="E3596" s="168"/>
      <c r="F3596" s="168"/>
      <c r="G3596" s="169"/>
      <c r="H3596" s="169"/>
      <c r="I3596" s="168"/>
      <c r="J3596" s="168"/>
      <c r="K3596" s="168"/>
      <c r="L3596" s="244">
        <v>5.8337096540473201</v>
      </c>
      <c r="M3596" s="201">
        <v>-152.11510999875205</v>
      </c>
      <c r="N3596" s="201">
        <v>423.0996045</v>
      </c>
      <c r="O3596" s="201">
        <v>41.094000000000001</v>
      </c>
      <c r="P3596" s="200">
        <v>41.094000000000001</v>
      </c>
      <c r="Q3596" s="200">
        <v>423.0996045</v>
      </c>
      <c r="R3596" s="200">
        <v>-155.0319648257757</v>
      </c>
      <c r="S3596" s="200">
        <v>245.58003654280199</v>
      </c>
      <c r="T3596" s="200">
        <v>248.49689136982565</v>
      </c>
      <c r="U3596" s="232" t="s">
        <v>4325</v>
      </c>
    </row>
    <row r="3597" spans="1:21" x14ac:dyDescent="0.25">
      <c r="A3597">
        <v>4</v>
      </c>
      <c r="B3597" s="168"/>
      <c r="C3597" s="168"/>
      <c r="D3597" s="168"/>
      <c r="E3597" s="168"/>
      <c r="F3597" s="168"/>
      <c r="G3597" s="169"/>
      <c r="H3597" s="493" t="s">
        <v>4326</v>
      </c>
      <c r="I3597" s="168"/>
      <c r="J3597" s="168"/>
      <c r="K3597" s="168"/>
      <c r="L3597" s="200">
        <v>0</v>
      </c>
      <c r="M3597" s="201">
        <v>-155.0319648257757</v>
      </c>
      <c r="N3597" s="201">
        <v>423.0996045</v>
      </c>
      <c r="O3597" s="201">
        <v>41.094000000000001</v>
      </c>
      <c r="P3597" s="200">
        <v>41.094000000000001</v>
      </c>
      <c r="Q3597" s="200">
        <v>423.0996045</v>
      </c>
      <c r="R3597" s="200">
        <v>-155.0319648257757</v>
      </c>
      <c r="S3597" s="200">
        <v>248.49689136982565</v>
      </c>
      <c r="T3597" s="200">
        <v>248.49689136982565</v>
      </c>
      <c r="U3597" s="168"/>
    </row>
    <row r="3598" spans="1:21" x14ac:dyDescent="0.25">
      <c r="A3598">
        <v>4</v>
      </c>
      <c r="B3598" s="168"/>
      <c r="C3598" s="168"/>
      <c r="D3598" s="168"/>
      <c r="E3598" s="168"/>
      <c r="F3598" s="168"/>
      <c r="G3598" s="169"/>
      <c r="H3598" s="169"/>
      <c r="I3598" s="168"/>
      <c r="J3598" s="168"/>
      <c r="K3598" s="168"/>
      <c r="L3598" s="200">
        <v>0</v>
      </c>
      <c r="M3598" s="201">
        <v>-155.0319648257757</v>
      </c>
      <c r="N3598" s="201">
        <v>423.0996045</v>
      </c>
      <c r="O3598" s="201">
        <v>41.094000000000001</v>
      </c>
      <c r="P3598" s="200">
        <v>41.094000000000001</v>
      </c>
      <c r="Q3598" s="200">
        <v>423.0996045</v>
      </c>
      <c r="R3598" s="200">
        <v>-155.0319648257757</v>
      </c>
      <c r="S3598" s="200">
        <v>248.49689136982565</v>
      </c>
      <c r="T3598" s="200">
        <v>248.49689136982565</v>
      </c>
      <c r="U3598" s="168"/>
    </row>
    <row r="3599" spans="1:21" x14ac:dyDescent="0.25">
      <c r="A3599">
        <v>4</v>
      </c>
      <c r="B3599" s="168"/>
      <c r="C3599" s="168"/>
      <c r="D3599" s="168"/>
      <c r="E3599" s="168"/>
      <c r="F3599" s="168"/>
      <c r="G3599" s="169"/>
      <c r="H3599" s="169"/>
      <c r="I3599" s="168"/>
      <c r="J3599" s="168"/>
      <c r="K3599" s="168"/>
      <c r="L3599" s="200">
        <v>0</v>
      </c>
      <c r="M3599" s="201">
        <v>-155.0319648257757</v>
      </c>
      <c r="N3599" s="201">
        <v>423.0996045</v>
      </c>
      <c r="O3599" s="201">
        <v>41.094000000000001</v>
      </c>
      <c r="P3599" s="200">
        <v>41.094000000000001</v>
      </c>
      <c r="Q3599" s="200">
        <v>423.0996045</v>
      </c>
      <c r="R3599" s="200">
        <v>-155.0319648257757</v>
      </c>
      <c r="S3599" s="200">
        <v>248.49689136982565</v>
      </c>
      <c r="T3599" s="200">
        <v>248.49689136982565</v>
      </c>
      <c r="U3599" s="168"/>
    </row>
    <row r="3600" spans="1:21" x14ac:dyDescent="0.25">
      <c r="A3600">
        <v>4</v>
      </c>
      <c r="B3600" s="232"/>
      <c r="C3600" s="232"/>
      <c r="D3600" s="232"/>
      <c r="E3600" s="237"/>
      <c r="F3600" s="232"/>
      <c r="G3600" s="199"/>
      <c r="H3600" s="238" t="s">
        <v>1962</v>
      </c>
      <c r="I3600" s="467"/>
      <c r="J3600" s="240"/>
      <c r="K3600" s="200"/>
      <c r="L3600" s="200">
        <v>0.103502</v>
      </c>
      <c r="M3600" s="201">
        <v>-155.0837158257757</v>
      </c>
      <c r="N3600" s="201">
        <v>423.0996045</v>
      </c>
      <c r="O3600" s="201">
        <v>41.094000000000001</v>
      </c>
      <c r="P3600" s="200">
        <v>41.094000000000001</v>
      </c>
      <c r="Q3600" s="200">
        <v>423.0996045</v>
      </c>
      <c r="R3600" s="200">
        <v>-155.13546682577569</v>
      </c>
      <c r="S3600" s="200">
        <v>248.54864236982564</v>
      </c>
      <c r="T3600" s="200">
        <v>248.60039336982564</v>
      </c>
      <c r="U3600" s="232"/>
    </row>
    <row r="3601" spans="1:21" x14ac:dyDescent="0.25">
      <c r="A3601">
        <v>4</v>
      </c>
      <c r="B3601" s="232" t="s">
        <v>2824</v>
      </c>
      <c r="C3601" s="232" t="s">
        <v>2036</v>
      </c>
      <c r="D3601" s="232" t="s">
        <v>111</v>
      </c>
      <c r="E3601" s="235">
        <v>2486</v>
      </c>
      <c r="F3601" s="234" t="s">
        <v>2938</v>
      </c>
      <c r="G3601" s="199" t="s">
        <v>4328</v>
      </c>
      <c r="H3601" s="199" t="s">
        <v>1951</v>
      </c>
      <c r="I3601" s="467">
        <v>100</v>
      </c>
      <c r="J3601" s="234"/>
      <c r="K3601" s="200"/>
      <c r="L3601" s="200">
        <v>0</v>
      </c>
      <c r="M3601" s="201">
        <v>-155.13546682577569</v>
      </c>
      <c r="N3601" s="201">
        <v>423.0996045</v>
      </c>
      <c r="O3601" s="201">
        <v>41.094000000000001</v>
      </c>
      <c r="P3601" s="200">
        <v>41.094000000000001</v>
      </c>
      <c r="Q3601" s="200">
        <v>423.0996045</v>
      </c>
      <c r="R3601" s="200">
        <v>-155.13546682577569</v>
      </c>
      <c r="S3601" s="200">
        <v>248.60039336982564</v>
      </c>
      <c r="T3601" s="200">
        <v>248.60039336982564</v>
      </c>
      <c r="U3601" s="232" t="s">
        <v>2037</v>
      </c>
    </row>
    <row r="3602" spans="1:21" x14ac:dyDescent="0.25">
      <c r="A3602">
        <v>4</v>
      </c>
      <c r="B3602" s="232"/>
      <c r="C3602" s="232"/>
      <c r="D3602" s="232"/>
      <c r="E3602" s="237"/>
      <c r="F3602" s="232"/>
      <c r="G3602" s="199"/>
      <c r="H3602" s="238" t="s">
        <v>1969</v>
      </c>
      <c r="I3602" s="467"/>
      <c r="J3602" s="234"/>
      <c r="K3602" s="240"/>
      <c r="L3602" s="200">
        <v>0.29660499999990553</v>
      </c>
      <c r="M3602" s="201">
        <v>-155.28376932577567</v>
      </c>
      <c r="N3602" s="201">
        <v>423.0996045</v>
      </c>
      <c r="O3602" s="201">
        <v>41.094000000000001</v>
      </c>
      <c r="P3602" s="200">
        <v>41.094000000000001</v>
      </c>
      <c r="Q3602" s="200">
        <v>423.0996045</v>
      </c>
      <c r="R3602" s="200">
        <v>-155.43207182577561</v>
      </c>
      <c r="S3602" s="200">
        <v>248.74869586982561</v>
      </c>
      <c r="T3602" s="200">
        <v>248.89699836982555</v>
      </c>
      <c r="U3602" s="232"/>
    </row>
    <row r="3603" spans="1:21" x14ac:dyDescent="0.25">
      <c r="A3603">
        <v>4</v>
      </c>
      <c r="B3603" s="232" t="s">
        <v>2824</v>
      </c>
      <c r="C3603" s="232" t="s">
        <v>2036</v>
      </c>
      <c r="D3603" s="232" t="s">
        <v>1973</v>
      </c>
      <c r="E3603" s="235">
        <v>2489</v>
      </c>
      <c r="F3603" s="234" t="s">
        <v>1063</v>
      </c>
      <c r="G3603" s="199" t="s">
        <v>4267</v>
      </c>
      <c r="H3603" s="238" t="s">
        <v>4329</v>
      </c>
      <c r="I3603" s="467">
        <v>100</v>
      </c>
      <c r="J3603" s="232"/>
      <c r="K3603" s="232"/>
      <c r="L3603" s="200">
        <v>0</v>
      </c>
      <c r="M3603" s="201">
        <v>-155.43207182577561</v>
      </c>
      <c r="N3603" s="201">
        <v>423.0996045</v>
      </c>
      <c r="O3603" s="201">
        <v>41.094000000000001</v>
      </c>
      <c r="P3603" s="200">
        <v>41.094000000000001</v>
      </c>
      <c r="Q3603" s="200">
        <v>423.0996045</v>
      </c>
      <c r="R3603" s="200">
        <v>-155.43207182577561</v>
      </c>
      <c r="S3603" s="200">
        <v>248.89699836982555</v>
      </c>
      <c r="T3603" s="200">
        <v>248.89699836982555</v>
      </c>
      <c r="U3603" s="232"/>
    </row>
    <row r="3604" spans="1:21" x14ac:dyDescent="0.25">
      <c r="A3604">
        <v>4</v>
      </c>
      <c r="B3604" s="232"/>
      <c r="C3604" s="232"/>
      <c r="D3604" s="232"/>
      <c r="E3604" s="237"/>
      <c r="F3604" s="232"/>
      <c r="G3604" s="199"/>
      <c r="H3604" s="238" t="s">
        <v>1969</v>
      </c>
      <c r="I3604" s="234"/>
      <c r="J3604" s="239"/>
      <c r="K3604" s="240"/>
      <c r="L3604" s="200">
        <v>0</v>
      </c>
      <c r="M3604" s="201">
        <v>-155.43207182577561</v>
      </c>
      <c r="N3604" s="201">
        <v>423.0996045</v>
      </c>
      <c r="O3604" s="201">
        <v>41.094000000000001</v>
      </c>
      <c r="P3604" s="200">
        <v>41.094000000000001</v>
      </c>
      <c r="Q3604" s="200">
        <v>423.0996045</v>
      </c>
      <c r="R3604" s="200">
        <v>-155.43207182577561</v>
      </c>
      <c r="S3604" s="200">
        <v>248.89699836982555</v>
      </c>
      <c r="T3604" s="200">
        <v>248.89699836982555</v>
      </c>
      <c r="U3604" s="232"/>
    </row>
    <row r="3605" spans="1:21" x14ac:dyDescent="0.25">
      <c r="A3605">
        <v>4</v>
      </c>
      <c r="B3605" s="232" t="s">
        <v>2824</v>
      </c>
      <c r="C3605" s="232" t="s">
        <v>2036</v>
      </c>
      <c r="D3605" s="232" t="s">
        <v>1990</v>
      </c>
      <c r="E3605" s="235">
        <v>2489</v>
      </c>
      <c r="F3605" s="234" t="s">
        <v>2934</v>
      </c>
      <c r="G3605" s="199" t="s">
        <v>2018</v>
      </c>
      <c r="H3605" s="199" t="s">
        <v>2041</v>
      </c>
      <c r="I3605" s="234"/>
      <c r="J3605" s="233"/>
      <c r="K3605" s="200"/>
      <c r="L3605" s="200">
        <v>0</v>
      </c>
      <c r="M3605" s="201">
        <v>-155.43207182577561</v>
      </c>
      <c r="N3605" s="201">
        <v>423.0996045</v>
      </c>
      <c r="O3605" s="201">
        <v>41.094000000000001</v>
      </c>
      <c r="P3605" s="200">
        <v>41.094000000000001</v>
      </c>
      <c r="Q3605" s="200">
        <v>423.0996045</v>
      </c>
      <c r="R3605" s="200">
        <v>-155.43207182577561</v>
      </c>
      <c r="S3605" s="200">
        <v>248.89699836982555</v>
      </c>
      <c r="T3605" s="200">
        <v>248.89699836982555</v>
      </c>
      <c r="U3605" s="232"/>
    </row>
    <row r="3606" spans="1:21" x14ac:dyDescent="0.25">
      <c r="A3606">
        <v>4</v>
      </c>
      <c r="B3606" s="232"/>
      <c r="C3606" s="232"/>
      <c r="D3606" s="232"/>
      <c r="E3606" s="237"/>
      <c r="F3606" s="232"/>
      <c r="G3606" s="199"/>
      <c r="H3606" s="238" t="s">
        <v>1962</v>
      </c>
      <c r="I3606" s="232"/>
      <c r="J3606" s="232"/>
      <c r="K3606" s="232"/>
      <c r="L3606" s="200">
        <v>0.13121600000000003</v>
      </c>
      <c r="M3606" s="201">
        <v>-155.49767982577561</v>
      </c>
      <c r="N3606" s="201">
        <v>423.0996045</v>
      </c>
      <c r="O3606" s="201">
        <v>41.094000000000001</v>
      </c>
      <c r="P3606" s="200">
        <v>41.094000000000001</v>
      </c>
      <c r="Q3606" s="200">
        <v>423.0996045</v>
      </c>
      <c r="R3606" s="200">
        <v>-155.5632878257756</v>
      </c>
      <c r="S3606" s="200">
        <v>248.96260636982555</v>
      </c>
      <c r="T3606" s="200">
        <v>249.02821436982555</v>
      </c>
      <c r="U3606" s="232" t="s">
        <v>2037</v>
      </c>
    </row>
    <row r="3607" spans="1:21" x14ac:dyDescent="0.25">
      <c r="A3607">
        <v>4</v>
      </c>
      <c r="B3607" s="232"/>
      <c r="C3607" s="232"/>
      <c r="D3607" s="232"/>
      <c r="E3607" s="237"/>
      <c r="F3607" s="232"/>
      <c r="G3607" s="199"/>
      <c r="H3607" s="233"/>
      <c r="I3607" s="232"/>
      <c r="J3607" s="232"/>
      <c r="K3607" s="232"/>
      <c r="L3607" s="200">
        <v>0.75190734595277853</v>
      </c>
      <c r="M3607" s="201">
        <v>-155.93924149875198</v>
      </c>
      <c r="N3607" s="201">
        <v>423.0996045</v>
      </c>
      <c r="O3607" s="201">
        <v>41.094000000000001</v>
      </c>
      <c r="P3607" s="200">
        <v>41.094000000000001</v>
      </c>
      <c r="Q3607" s="200">
        <v>423.0996045</v>
      </c>
      <c r="R3607" s="200">
        <v>-156.31519517172839</v>
      </c>
      <c r="S3607" s="200">
        <v>249.40416804280196</v>
      </c>
      <c r="T3607" s="200">
        <v>249.78012171577834</v>
      </c>
      <c r="U3607" s="232"/>
    </row>
    <row r="3608" spans="1:21" x14ac:dyDescent="0.25">
      <c r="A3608">
        <v>4</v>
      </c>
      <c r="B3608" s="232" t="s">
        <v>2824</v>
      </c>
      <c r="C3608" s="232" t="s">
        <v>2036</v>
      </c>
      <c r="D3608" s="232" t="s">
        <v>2035</v>
      </c>
      <c r="E3608" s="235">
        <v>2498</v>
      </c>
      <c r="F3608" s="234" t="s">
        <v>2933</v>
      </c>
      <c r="G3608" s="199"/>
      <c r="H3608" s="238" t="s">
        <v>2932</v>
      </c>
      <c r="I3608" s="232"/>
      <c r="J3608" s="232"/>
      <c r="K3608" s="232"/>
      <c r="L3608" s="200">
        <v>0</v>
      </c>
      <c r="M3608" s="201">
        <v>-156.31519517172839</v>
      </c>
      <c r="N3608" s="201">
        <v>423.0996045</v>
      </c>
      <c r="O3608" s="201">
        <v>41.094000000000001</v>
      </c>
      <c r="P3608" s="200">
        <v>41.094000000000001</v>
      </c>
      <c r="Q3608" s="200">
        <v>423.0996045</v>
      </c>
      <c r="R3608" s="200">
        <v>-156.31519517172839</v>
      </c>
      <c r="S3608" s="200">
        <v>249.78012171577834</v>
      </c>
      <c r="T3608" s="200">
        <v>249.78012171577834</v>
      </c>
      <c r="U3608" s="250"/>
    </row>
    <row r="3609" spans="1:21" x14ac:dyDescent="0.25">
      <c r="A3609">
        <v>4</v>
      </c>
      <c r="B3609" s="232" t="s">
        <v>2824</v>
      </c>
      <c r="C3609" s="232" t="s">
        <v>2036</v>
      </c>
      <c r="D3609" s="232" t="s">
        <v>1509</v>
      </c>
      <c r="E3609" s="235">
        <v>2498</v>
      </c>
      <c r="F3609" s="234" t="s">
        <v>1840</v>
      </c>
      <c r="G3609" s="238" t="s">
        <v>4302</v>
      </c>
      <c r="H3609" s="238" t="s">
        <v>4330</v>
      </c>
      <c r="I3609" s="232"/>
      <c r="J3609" s="232"/>
      <c r="K3609" s="232"/>
      <c r="L3609" s="200">
        <v>0</v>
      </c>
      <c r="M3609" s="201">
        <v>-156.31519517172839</v>
      </c>
      <c r="N3609" s="201">
        <v>423.0996045</v>
      </c>
      <c r="O3609" s="201">
        <v>41.094000000000001</v>
      </c>
      <c r="P3609" s="200">
        <v>41.094000000000001</v>
      </c>
      <c r="Q3609" s="200">
        <v>423.0996045</v>
      </c>
      <c r="R3609" s="200">
        <v>-156.31519517172839</v>
      </c>
      <c r="S3609" s="200">
        <v>249.78012171577834</v>
      </c>
      <c r="T3609" s="200">
        <v>249.78012171577834</v>
      </c>
      <c r="U3609" s="250"/>
    </row>
    <row r="3610" spans="1:21" x14ac:dyDescent="0.25">
      <c r="A3610">
        <v>4</v>
      </c>
      <c r="B3610" s="232" t="s">
        <v>2824</v>
      </c>
      <c r="C3610" s="232" t="s">
        <v>2036</v>
      </c>
      <c r="D3610" s="232" t="s">
        <v>1509</v>
      </c>
      <c r="E3610" s="235">
        <v>2499</v>
      </c>
      <c r="F3610" s="234" t="s">
        <v>1841</v>
      </c>
      <c r="G3610" s="238" t="s">
        <v>4302</v>
      </c>
      <c r="H3610" s="238" t="s">
        <v>4330</v>
      </c>
      <c r="I3610" s="232"/>
      <c r="J3610" s="232"/>
      <c r="K3610" s="232"/>
      <c r="L3610" s="200">
        <v>0</v>
      </c>
      <c r="M3610" s="201">
        <v>-156.31519517172839</v>
      </c>
      <c r="N3610" s="201">
        <v>423.0996045</v>
      </c>
      <c r="O3610" s="201">
        <v>41.094000000000001</v>
      </c>
      <c r="P3610" s="200">
        <v>41.094000000000001</v>
      </c>
      <c r="Q3610" s="200">
        <v>423.0996045</v>
      </c>
      <c r="R3610" s="200">
        <v>-156.31519517172839</v>
      </c>
      <c r="S3610" s="200">
        <v>249.78012171577834</v>
      </c>
      <c r="T3610" s="200">
        <v>249.78012171577834</v>
      </c>
      <c r="U3610" s="250"/>
    </row>
    <row r="3611" spans="1:21" x14ac:dyDescent="0.25">
      <c r="B3611" s="231" t="s">
        <v>2931</v>
      </c>
      <c r="C3611" s="250"/>
      <c r="D3611" s="250"/>
      <c r="E3611" s="272"/>
      <c r="F3611" s="250"/>
      <c r="G3611" s="251"/>
      <c r="H3611" s="231"/>
      <c r="I3611" s="250"/>
      <c r="J3611" s="250"/>
      <c r="K3611" s="250"/>
      <c r="L3611" s="225"/>
      <c r="M3611" s="225"/>
      <c r="N3611" s="225"/>
      <c r="O3611" s="225"/>
      <c r="P3611" s="225"/>
      <c r="Q3611" s="225"/>
      <c r="R3611" s="225"/>
      <c r="S3611" s="250"/>
      <c r="T3611" s="250"/>
      <c r="U3611" s="250" t="s">
        <v>2930</v>
      </c>
    </row>
    <row r="3613" spans="1:21" x14ac:dyDescent="0.25">
      <c r="A3613">
        <v>5</v>
      </c>
      <c r="B3613" s="232" t="s">
        <v>2824</v>
      </c>
      <c r="C3613" s="232" t="s">
        <v>2036</v>
      </c>
      <c r="D3613" s="232" t="s">
        <v>2004</v>
      </c>
      <c r="E3613" s="235">
        <v>2435</v>
      </c>
      <c r="F3613" s="234" t="s">
        <v>2925</v>
      </c>
      <c r="G3613" s="238" t="s">
        <v>2892</v>
      </c>
      <c r="H3613" s="238" t="s">
        <v>2924</v>
      </c>
      <c r="I3613" s="234" t="s">
        <v>2397</v>
      </c>
      <c r="J3613" s="232"/>
      <c r="K3613" s="200"/>
      <c r="L3613" s="200">
        <v>1.0974096540473397</v>
      </c>
      <c r="M3613" s="226">
        <v>-149.27217722050364</v>
      </c>
      <c r="N3613" s="226">
        <v>419.76950942136932</v>
      </c>
      <c r="O3613" s="226">
        <v>41.094000000000001</v>
      </c>
      <c r="P3613" s="244">
        <v>41.094000000000001</v>
      </c>
      <c r="Q3613" s="244">
        <v>419.76950942136932</v>
      </c>
      <c r="R3613" s="244">
        <v>-149.27217722050364</v>
      </c>
      <c r="S3613" s="200">
        <v>243.5107561093036</v>
      </c>
      <c r="T3613" s="200">
        <v>244.05946093632727</v>
      </c>
      <c r="U3613" s="232"/>
    </row>
    <row r="3614" spans="1:21" x14ac:dyDescent="0.25">
      <c r="A3614">
        <v>5</v>
      </c>
      <c r="B3614" s="234" t="s">
        <v>2824</v>
      </c>
      <c r="C3614" s="234" t="s">
        <v>2036</v>
      </c>
      <c r="D3614" s="234" t="s">
        <v>1981</v>
      </c>
      <c r="E3614" s="235">
        <v>2441</v>
      </c>
      <c r="F3614" s="234" t="s">
        <v>2923</v>
      </c>
      <c r="G3614" s="238" t="s">
        <v>1979</v>
      </c>
      <c r="H3614" s="238" t="s">
        <v>1978</v>
      </c>
      <c r="I3614" s="234">
        <v>63</v>
      </c>
      <c r="J3614" s="200"/>
      <c r="K3614" s="200"/>
      <c r="L3614" s="200">
        <v>7.4999999999999997E-2</v>
      </c>
      <c r="M3614" s="201">
        <v>-149.29869372479811</v>
      </c>
      <c r="N3614" s="201">
        <v>419.74299291707484</v>
      </c>
      <c r="O3614" s="201">
        <v>41.094000000000001</v>
      </c>
      <c r="P3614" s="200">
        <v>41.094000000000001</v>
      </c>
      <c r="Q3614" s="200">
        <v>419.71647641278031</v>
      </c>
      <c r="R3614" s="200">
        <v>-149.32521022909262</v>
      </c>
      <c r="S3614" s="200">
        <v>244.09696093632726</v>
      </c>
      <c r="T3614" s="200">
        <v>244.13446093632726</v>
      </c>
      <c r="U3614" s="232"/>
    </row>
    <row r="3615" spans="1:21" x14ac:dyDescent="0.25">
      <c r="A3615">
        <v>5</v>
      </c>
      <c r="B3615" s="234"/>
      <c r="C3615" s="234"/>
      <c r="D3615" s="234"/>
      <c r="E3615" s="235"/>
      <c r="F3615" s="234" t="s">
        <v>619</v>
      </c>
      <c r="G3615" s="238"/>
      <c r="H3615" s="238"/>
      <c r="I3615" s="234"/>
      <c r="J3615" s="200"/>
      <c r="K3615" s="240"/>
      <c r="L3615" s="200">
        <v>0.26759034595266024</v>
      </c>
      <c r="M3615" s="201">
        <v>-149.41981770319421</v>
      </c>
      <c r="N3615" s="201">
        <v>419.62186893867874</v>
      </c>
      <c r="O3615" s="201">
        <v>41.094000000000001</v>
      </c>
      <c r="P3615" s="200">
        <v>41.094000000000001</v>
      </c>
      <c r="Q3615" s="200">
        <v>419.52726146457712</v>
      </c>
      <c r="R3615" s="200">
        <v>-149.51442517729581</v>
      </c>
      <c r="S3615" s="200">
        <v>244.26825610930359</v>
      </c>
      <c r="T3615" s="200">
        <v>244.40205128227993</v>
      </c>
      <c r="U3615" s="234"/>
    </row>
    <row r="3616" spans="1:21" x14ac:dyDescent="0.25">
      <c r="A3616">
        <v>5</v>
      </c>
      <c r="B3616" s="232" t="s">
        <v>2824</v>
      </c>
      <c r="C3616" s="232" t="s">
        <v>2036</v>
      </c>
      <c r="D3616" s="232" t="s">
        <v>2053</v>
      </c>
      <c r="E3616" s="235">
        <v>2445</v>
      </c>
      <c r="F3616" s="234" t="s">
        <v>2921</v>
      </c>
      <c r="G3616" s="238" t="s">
        <v>1982</v>
      </c>
      <c r="H3616" s="238" t="s">
        <v>2920</v>
      </c>
      <c r="I3616" s="234">
        <v>50</v>
      </c>
      <c r="J3616" s="234"/>
      <c r="K3616" s="200"/>
      <c r="L3616" s="200">
        <v>0.25</v>
      </c>
      <c r="M3616" s="201">
        <v>-149.60281352494411</v>
      </c>
      <c r="N3616" s="201">
        <v>419.43887311692879</v>
      </c>
      <c r="O3616" s="201">
        <v>41.094000000000001</v>
      </c>
      <c r="P3616" s="200">
        <v>41.094000000000001</v>
      </c>
      <c r="Q3616" s="200">
        <v>419.35048476928051</v>
      </c>
      <c r="R3616" s="200">
        <v>-149.69120187259244</v>
      </c>
      <c r="S3616" s="200">
        <v>244.52705128227993</v>
      </c>
      <c r="T3616" s="200">
        <v>244.65205128227993</v>
      </c>
      <c r="U3616" s="232"/>
    </row>
    <row r="3617" spans="1:21" x14ac:dyDescent="0.25">
      <c r="A3617">
        <v>5</v>
      </c>
      <c r="B3617" s="232"/>
      <c r="C3617" s="232"/>
      <c r="D3617" s="232"/>
      <c r="E3617" s="235"/>
      <c r="F3617" s="234"/>
      <c r="G3617" s="238"/>
      <c r="H3617" s="238"/>
      <c r="I3617" s="234"/>
      <c r="J3617" s="234"/>
      <c r="K3617" s="200"/>
      <c r="L3617" s="200">
        <v>0.25</v>
      </c>
      <c r="M3617" s="201">
        <v>-149.77959022024078</v>
      </c>
      <c r="N3617" s="201">
        <v>419.26209642163224</v>
      </c>
      <c r="O3617" s="201">
        <v>41.094000000000001</v>
      </c>
      <c r="P3617" s="200">
        <v>41.094000000000001</v>
      </c>
      <c r="Q3617" s="200">
        <v>419.1737080739839</v>
      </c>
      <c r="R3617" s="200">
        <v>-149.86797856788908</v>
      </c>
      <c r="S3617" s="200">
        <v>244.77705128227993</v>
      </c>
      <c r="T3617" s="200">
        <v>244.90205128227993</v>
      </c>
      <c r="U3617" s="232"/>
    </row>
    <row r="3618" spans="1:21" x14ac:dyDescent="0.25">
      <c r="A3618">
        <v>5</v>
      </c>
      <c r="B3618" s="232" t="s">
        <v>2824</v>
      </c>
      <c r="C3618" s="232" t="s">
        <v>2036</v>
      </c>
      <c r="D3618" s="232" t="s">
        <v>474</v>
      </c>
      <c r="E3618" s="235">
        <v>2449</v>
      </c>
      <c r="F3618" s="234" t="s">
        <v>2919</v>
      </c>
      <c r="G3618" s="238" t="s">
        <v>2832</v>
      </c>
      <c r="H3618" s="238" t="s">
        <v>4331</v>
      </c>
      <c r="I3618" s="234">
        <v>75</v>
      </c>
      <c r="J3618" s="234"/>
      <c r="K3618" s="200"/>
      <c r="L3618" s="200">
        <v>0</v>
      </c>
      <c r="M3618" s="201">
        <v>-149.86797856788908</v>
      </c>
      <c r="N3618" s="201">
        <v>419.1737080739839</v>
      </c>
      <c r="O3618" s="201">
        <v>41.094000000000001</v>
      </c>
      <c r="P3618" s="200">
        <v>41.094000000000001</v>
      </c>
      <c r="Q3618" s="200">
        <v>419.1737080739839</v>
      </c>
      <c r="R3618" s="200">
        <v>-149.86797856788908</v>
      </c>
      <c r="S3618" s="200">
        <v>244.90205128227993</v>
      </c>
      <c r="T3618" s="200">
        <v>244.90205128227993</v>
      </c>
      <c r="U3618" s="232"/>
    </row>
    <row r="3619" spans="1:21" x14ac:dyDescent="0.25">
      <c r="A3619">
        <v>5</v>
      </c>
      <c r="B3619" s="232"/>
      <c r="C3619" s="232"/>
      <c r="D3619" s="232"/>
      <c r="E3619" s="237"/>
      <c r="F3619" s="232"/>
      <c r="G3619" s="199"/>
      <c r="H3619" s="199"/>
      <c r="I3619" s="232"/>
      <c r="J3619" s="232"/>
      <c r="K3619" s="232"/>
      <c r="L3619" s="200">
        <v>0.26</v>
      </c>
      <c r="M3619" s="201">
        <v>-149.95990244944335</v>
      </c>
      <c r="N3619" s="201">
        <v>419.08178419242967</v>
      </c>
      <c r="O3619" s="201">
        <v>41.094000000000001</v>
      </c>
      <c r="P3619" s="200">
        <v>41.094000000000001</v>
      </c>
      <c r="Q3619" s="200">
        <v>418.98986031087543</v>
      </c>
      <c r="R3619" s="200">
        <v>-150.05182633099759</v>
      </c>
      <c r="S3619" s="200">
        <v>245.03205128227992</v>
      </c>
      <c r="T3619" s="200">
        <v>245.16205128227992</v>
      </c>
      <c r="U3619" s="232"/>
    </row>
    <row r="3620" spans="1:21" x14ac:dyDescent="0.25">
      <c r="A3620">
        <v>5</v>
      </c>
      <c r="B3620" s="232" t="s">
        <v>2824</v>
      </c>
      <c r="C3620" s="232" t="s">
        <v>2036</v>
      </c>
      <c r="D3620" s="232" t="s">
        <v>2053</v>
      </c>
      <c r="E3620" s="235">
        <v>2453</v>
      </c>
      <c r="F3620" s="234" t="s">
        <v>2914</v>
      </c>
      <c r="G3620" s="199" t="s">
        <v>2051</v>
      </c>
      <c r="H3620" s="238" t="s">
        <v>2387</v>
      </c>
      <c r="I3620" s="232">
        <v>75</v>
      </c>
      <c r="J3620" s="232"/>
      <c r="K3620" s="232"/>
      <c r="L3620" s="200">
        <v>0.26</v>
      </c>
      <c r="M3620" s="201">
        <v>-150.14375021255182</v>
      </c>
      <c r="N3620" s="201">
        <v>418.89793642932119</v>
      </c>
      <c r="O3620" s="201">
        <v>41.094000000000001</v>
      </c>
      <c r="P3620" s="200">
        <v>41.094000000000001</v>
      </c>
      <c r="Q3620" s="200">
        <v>418.80601254776695</v>
      </c>
      <c r="R3620" s="200">
        <v>-150.23567409410609</v>
      </c>
      <c r="S3620" s="200">
        <v>245.29205128227991</v>
      </c>
      <c r="T3620" s="200">
        <v>245.42205128227991</v>
      </c>
      <c r="U3620" s="232"/>
    </row>
    <row r="3621" spans="1:21" x14ac:dyDescent="0.25">
      <c r="A3621">
        <v>5</v>
      </c>
      <c r="B3621" s="232"/>
      <c r="C3621" s="232"/>
      <c r="D3621" s="232"/>
      <c r="E3621" s="235"/>
      <c r="F3621" s="234"/>
      <c r="G3621" s="199"/>
      <c r="H3621" s="199"/>
      <c r="I3621" s="232"/>
      <c r="J3621" s="232"/>
      <c r="K3621" s="232"/>
      <c r="L3621" s="200">
        <v>1.197821</v>
      </c>
      <c r="M3621" s="201">
        <v>-150.65916776997992</v>
      </c>
      <c r="N3621" s="201">
        <v>418.38251887189313</v>
      </c>
      <c r="O3621" s="201">
        <v>41.094000000000001</v>
      </c>
      <c r="P3621" s="200">
        <v>41.094000000000001</v>
      </c>
      <c r="Q3621" s="200">
        <v>417.9590251960193</v>
      </c>
      <c r="R3621" s="200">
        <v>-151.08266144585374</v>
      </c>
      <c r="S3621" s="200">
        <v>246.02096178227993</v>
      </c>
      <c r="T3621" s="200">
        <v>246.61987228227991</v>
      </c>
      <c r="U3621" s="232"/>
    </row>
    <row r="3622" spans="1:21" x14ac:dyDescent="0.25">
      <c r="A3622">
        <v>5</v>
      </c>
      <c r="B3622" s="232"/>
      <c r="C3622" s="232"/>
      <c r="D3622" s="232"/>
      <c r="E3622" s="237"/>
      <c r="F3622" s="232"/>
      <c r="G3622" s="199"/>
      <c r="H3622" s="238" t="s">
        <v>1962</v>
      </c>
      <c r="I3622" s="234"/>
      <c r="J3622" s="232"/>
      <c r="K3622" s="240"/>
      <c r="L3622" s="200">
        <v>0.103502</v>
      </c>
      <c r="M3622" s="201">
        <v>-151.11925492888693</v>
      </c>
      <c r="N3622" s="201">
        <v>417.92243171298611</v>
      </c>
      <c r="O3622" s="201">
        <v>41.094000000000001</v>
      </c>
      <c r="P3622" s="200">
        <v>41.094000000000001</v>
      </c>
      <c r="Q3622" s="200">
        <v>417.88583822995292</v>
      </c>
      <c r="R3622" s="200">
        <v>-151.15584841192012</v>
      </c>
      <c r="S3622" s="200">
        <v>246.67162328227991</v>
      </c>
      <c r="T3622" s="200">
        <v>246.72337428227991</v>
      </c>
      <c r="U3622" s="232"/>
    </row>
    <row r="3623" spans="1:21" x14ac:dyDescent="0.25">
      <c r="A3623">
        <v>5</v>
      </c>
      <c r="B3623" s="232" t="s">
        <v>2824</v>
      </c>
      <c r="C3623" s="232" t="s">
        <v>2036</v>
      </c>
      <c r="D3623" s="232" t="s">
        <v>111</v>
      </c>
      <c r="E3623" s="235">
        <v>2467</v>
      </c>
      <c r="F3623" s="234" t="s">
        <v>2911</v>
      </c>
      <c r="G3623" s="199" t="s">
        <v>4328</v>
      </c>
      <c r="H3623" s="199" t="s">
        <v>1951</v>
      </c>
      <c r="I3623" s="234">
        <v>100</v>
      </c>
      <c r="J3623" s="232"/>
      <c r="K3623" s="200"/>
      <c r="L3623" s="200">
        <v>0</v>
      </c>
      <c r="M3623" s="201">
        <v>-151.15584841192012</v>
      </c>
      <c r="N3623" s="201">
        <v>417.88583822995292</v>
      </c>
      <c r="O3623" s="201">
        <v>41.094000000000001</v>
      </c>
      <c r="P3623" s="200">
        <v>41.094000000000001</v>
      </c>
      <c r="Q3623" s="200">
        <v>417.88583822995292</v>
      </c>
      <c r="R3623" s="200">
        <v>-151.15584841192012</v>
      </c>
      <c r="S3623" s="200">
        <v>246.72337428227991</v>
      </c>
      <c r="T3623" s="200">
        <v>246.72337428227991</v>
      </c>
      <c r="U3623" s="232" t="s">
        <v>2037</v>
      </c>
    </row>
    <row r="3624" spans="1:21" x14ac:dyDescent="0.25">
      <c r="A3624">
        <v>5</v>
      </c>
      <c r="B3624" s="232"/>
      <c r="C3624" s="232"/>
      <c r="D3624" s="232"/>
      <c r="E3624" s="237"/>
      <c r="F3624" s="232"/>
      <c r="G3624" s="199"/>
      <c r="H3624" s="238" t="s">
        <v>1969</v>
      </c>
      <c r="I3624" s="234"/>
      <c r="J3624" s="232"/>
      <c r="K3624" s="232"/>
      <c r="L3624" s="200">
        <v>0.29660500000000001</v>
      </c>
      <c r="M3624" s="201">
        <v>-151.26071411533704</v>
      </c>
      <c r="N3624" s="201">
        <v>417.780972526536</v>
      </c>
      <c r="O3624" s="201">
        <v>41.094000000000001</v>
      </c>
      <c r="P3624" s="200">
        <v>41.094000000000001</v>
      </c>
      <c r="Q3624" s="200">
        <v>417.67610682311908</v>
      </c>
      <c r="R3624" s="200">
        <v>-151.36557981875396</v>
      </c>
      <c r="S3624" s="200">
        <v>246.87167678227991</v>
      </c>
      <c r="T3624" s="200">
        <v>247.01997928227991</v>
      </c>
      <c r="U3624" s="232"/>
    </row>
    <row r="3625" spans="1:21" x14ac:dyDescent="0.25">
      <c r="A3625">
        <v>5</v>
      </c>
      <c r="B3625" s="232"/>
      <c r="C3625" s="232"/>
      <c r="D3625" s="232"/>
      <c r="E3625" s="237"/>
      <c r="F3625" s="232"/>
      <c r="G3625" s="199"/>
      <c r="H3625" s="238"/>
      <c r="I3625" s="234"/>
      <c r="J3625" s="232"/>
      <c r="K3625" s="232"/>
      <c r="L3625" s="200">
        <v>0</v>
      </c>
      <c r="M3625" s="201">
        <v>-151.36557981875396</v>
      </c>
      <c r="N3625" s="201">
        <v>417.67610682311908</v>
      </c>
      <c r="O3625" s="201">
        <v>41.094000000000001</v>
      </c>
      <c r="P3625" s="200">
        <v>41.094000000000001</v>
      </c>
      <c r="Q3625" s="200">
        <v>417.67610682311908</v>
      </c>
      <c r="R3625" s="200">
        <v>-151.36557981875396</v>
      </c>
      <c r="S3625" s="200">
        <v>247.01997928227991</v>
      </c>
      <c r="T3625" s="200">
        <v>247.01997928227991</v>
      </c>
      <c r="U3625" s="232"/>
    </row>
    <row r="3626" spans="1:21" x14ac:dyDescent="0.25">
      <c r="A3626">
        <v>5</v>
      </c>
      <c r="B3626" s="232" t="s">
        <v>2824</v>
      </c>
      <c r="C3626" s="232" t="s">
        <v>2036</v>
      </c>
      <c r="D3626" s="232" t="s">
        <v>1973</v>
      </c>
      <c r="E3626" s="235">
        <v>2470</v>
      </c>
      <c r="F3626" s="234" t="s">
        <v>1220</v>
      </c>
      <c r="G3626" s="199" t="s">
        <v>4267</v>
      </c>
      <c r="H3626" s="238" t="s">
        <v>4334</v>
      </c>
      <c r="I3626" s="234">
        <v>100</v>
      </c>
      <c r="J3626" s="232"/>
      <c r="K3626" s="200"/>
      <c r="L3626" s="200">
        <v>0</v>
      </c>
      <c r="M3626" s="201">
        <v>-151.36557981875396</v>
      </c>
      <c r="N3626" s="201">
        <v>417.67610682311908</v>
      </c>
      <c r="O3626" s="201">
        <v>41.094000000000001</v>
      </c>
      <c r="P3626" s="200">
        <v>41.094000000000001</v>
      </c>
      <c r="Q3626" s="200">
        <v>417.67610682311908</v>
      </c>
      <c r="R3626" s="200">
        <v>-151.36557981875396</v>
      </c>
      <c r="S3626" s="200">
        <v>247.01997928227991</v>
      </c>
      <c r="T3626" s="200">
        <v>247.01997928227991</v>
      </c>
      <c r="U3626" s="232"/>
    </row>
    <row r="3627" spans="1:21" x14ac:dyDescent="0.25">
      <c r="A3627">
        <v>5</v>
      </c>
      <c r="B3627" s="232"/>
      <c r="C3627" s="232"/>
      <c r="D3627" s="232"/>
      <c r="E3627" s="237"/>
      <c r="F3627" s="232"/>
      <c r="G3627" s="199"/>
      <c r="H3627" s="238" t="s">
        <v>1969</v>
      </c>
      <c r="I3627" s="234"/>
      <c r="J3627" s="232"/>
      <c r="K3627" s="232"/>
      <c r="L3627" s="200">
        <v>0</v>
      </c>
      <c r="M3627" s="201">
        <v>-151.36557981875396</v>
      </c>
      <c r="N3627" s="201">
        <v>417.67610682311908</v>
      </c>
      <c r="O3627" s="201">
        <v>41.094000000000001</v>
      </c>
      <c r="P3627" s="200">
        <v>41.094000000000001</v>
      </c>
      <c r="Q3627" s="200">
        <v>417.67610682311908</v>
      </c>
      <c r="R3627" s="200">
        <v>-151.36557981875396</v>
      </c>
      <c r="S3627" s="200">
        <v>247.01997928227991</v>
      </c>
      <c r="T3627" s="200">
        <v>247.01997928227991</v>
      </c>
      <c r="U3627" s="232"/>
    </row>
    <row r="3628" spans="1:21" x14ac:dyDescent="0.25">
      <c r="A3628">
        <v>5</v>
      </c>
      <c r="B3628" s="232" t="s">
        <v>2824</v>
      </c>
      <c r="C3628" s="232" t="s">
        <v>2036</v>
      </c>
      <c r="D3628" s="232" t="s">
        <v>1990</v>
      </c>
      <c r="E3628" s="235">
        <v>2470</v>
      </c>
      <c r="F3628" s="234" t="s">
        <v>2909</v>
      </c>
      <c r="G3628" s="199" t="s">
        <v>2018</v>
      </c>
      <c r="H3628" s="199" t="s">
        <v>2041</v>
      </c>
      <c r="I3628" s="232"/>
      <c r="J3628" s="232"/>
      <c r="K3628" s="232"/>
      <c r="L3628" s="200">
        <v>0</v>
      </c>
      <c r="M3628" s="201">
        <v>-151.36557981875396</v>
      </c>
      <c r="N3628" s="201">
        <v>417.67610682311908</v>
      </c>
      <c r="O3628" s="201">
        <v>41.094000000000001</v>
      </c>
      <c r="P3628" s="200">
        <v>41.094000000000001</v>
      </c>
      <c r="Q3628" s="200">
        <v>417.67610682311908</v>
      </c>
      <c r="R3628" s="200">
        <v>-151.36557981875396</v>
      </c>
      <c r="S3628" s="200">
        <v>247.01997928227991</v>
      </c>
      <c r="T3628" s="200">
        <v>247.01997928227991</v>
      </c>
      <c r="U3628" s="232"/>
    </row>
    <row r="3629" spans="1:21" x14ac:dyDescent="0.25">
      <c r="A3629">
        <v>5</v>
      </c>
      <c r="B3629" s="232"/>
      <c r="C3629" s="232"/>
      <c r="D3629" s="232"/>
      <c r="E3629" s="237"/>
      <c r="F3629" s="232"/>
      <c r="G3629" s="199"/>
      <c r="H3629" s="238" t="s">
        <v>1962</v>
      </c>
      <c r="I3629" s="232"/>
      <c r="J3629" s="232"/>
      <c r="K3629" s="232"/>
      <c r="L3629" s="200">
        <v>0.13121600000000003</v>
      </c>
      <c r="M3629" s="201">
        <v>-151.41197168045403</v>
      </c>
      <c r="N3629" s="201">
        <v>417.62971496141904</v>
      </c>
      <c r="O3629" s="201">
        <v>41.094000000000001</v>
      </c>
      <c r="P3629" s="200">
        <v>41.094000000000001</v>
      </c>
      <c r="Q3629" s="200">
        <v>417.58332309971894</v>
      </c>
      <c r="R3629" s="200">
        <v>-151.45836354215413</v>
      </c>
      <c r="S3629" s="200">
        <v>247.0855872822799</v>
      </c>
      <c r="T3629" s="200">
        <v>247.1511952822799</v>
      </c>
      <c r="U3629" s="232" t="s">
        <v>2037</v>
      </c>
    </row>
    <row r="3630" spans="1:21" x14ac:dyDescent="0.25">
      <c r="A3630">
        <v>5</v>
      </c>
      <c r="B3630" s="232"/>
      <c r="C3630" s="232"/>
      <c r="D3630" s="232"/>
      <c r="E3630" s="237"/>
      <c r="F3630" s="232"/>
      <c r="G3630" s="199"/>
      <c r="H3630" s="233"/>
      <c r="I3630" s="232"/>
      <c r="J3630" s="232"/>
      <c r="K3630" s="232"/>
      <c r="L3630" s="200">
        <v>0.73285600000000006</v>
      </c>
      <c r="M3630" s="201">
        <v>-151.71746726577075</v>
      </c>
      <c r="N3630" s="201">
        <v>417.32421937610229</v>
      </c>
      <c r="O3630" s="201">
        <v>41.094000000000001</v>
      </c>
      <c r="P3630" s="200">
        <v>41.094000000000001</v>
      </c>
      <c r="Q3630" s="200">
        <v>417.0651156524857</v>
      </c>
      <c r="R3630" s="200">
        <v>-151.97657098938737</v>
      </c>
      <c r="S3630" s="200">
        <v>247.51762328227989</v>
      </c>
      <c r="T3630" s="200">
        <v>247.8840512822799</v>
      </c>
      <c r="U3630" s="232"/>
    </row>
    <row r="3631" spans="1:21" x14ac:dyDescent="0.25">
      <c r="A3631">
        <v>5</v>
      </c>
      <c r="B3631" s="232" t="s">
        <v>2824</v>
      </c>
      <c r="C3631" s="232" t="s">
        <v>2036</v>
      </c>
      <c r="D3631" s="232" t="s">
        <v>2035</v>
      </c>
      <c r="E3631" s="235">
        <v>2479</v>
      </c>
      <c r="F3631" s="234" t="s">
        <v>2904</v>
      </c>
      <c r="G3631" s="199"/>
      <c r="H3631" s="238" t="s">
        <v>2903</v>
      </c>
      <c r="I3631" s="232"/>
      <c r="J3631" s="232"/>
      <c r="K3631" s="232"/>
      <c r="L3631" s="200">
        <v>0</v>
      </c>
      <c r="M3631" s="201">
        <v>-151.97657098938737</v>
      </c>
      <c r="N3631" s="201">
        <v>417.0651156524857</v>
      </c>
      <c r="O3631" s="201">
        <v>41.094000000000001</v>
      </c>
      <c r="P3631" s="200">
        <v>41.094000000000001</v>
      </c>
      <c r="Q3631" s="200">
        <v>417.0651156524857</v>
      </c>
      <c r="R3631" s="200">
        <v>-151.97657098938737</v>
      </c>
      <c r="S3631" s="200">
        <v>247.8840512822799</v>
      </c>
      <c r="T3631" s="200">
        <v>247.8840512822799</v>
      </c>
      <c r="U3631" s="168"/>
    </row>
    <row r="3632" spans="1:21" x14ac:dyDescent="0.25">
      <c r="A3632">
        <v>5</v>
      </c>
      <c r="B3632" s="232" t="s">
        <v>2824</v>
      </c>
      <c r="C3632" s="232" t="s">
        <v>2036</v>
      </c>
      <c r="D3632" s="232" t="s">
        <v>1509</v>
      </c>
      <c r="E3632" s="235">
        <v>2478</v>
      </c>
      <c r="F3632" s="234" t="s">
        <v>1842</v>
      </c>
      <c r="G3632" s="238" t="s">
        <v>4302</v>
      </c>
      <c r="H3632" s="238" t="s">
        <v>4330</v>
      </c>
      <c r="I3632" s="232"/>
      <c r="J3632" s="232"/>
      <c r="K3632" s="232"/>
      <c r="L3632" s="200">
        <v>0</v>
      </c>
      <c r="M3632" s="201">
        <v>-151.97657098938737</v>
      </c>
      <c r="N3632" s="201">
        <v>417.0651156524857</v>
      </c>
      <c r="O3632" s="201">
        <v>41.094000000000001</v>
      </c>
      <c r="P3632" s="200">
        <v>41.094000000000001</v>
      </c>
      <c r="Q3632" s="200">
        <v>417.0651156524857</v>
      </c>
      <c r="R3632" s="200">
        <v>-151.97657098938737</v>
      </c>
      <c r="S3632" s="200">
        <v>247.8840512822799</v>
      </c>
      <c r="T3632" s="200">
        <v>247.8840512822799</v>
      </c>
      <c r="U3632" s="168"/>
    </row>
    <row r="3633" spans="1:21" x14ac:dyDescent="0.25">
      <c r="A3633">
        <v>5</v>
      </c>
      <c r="B3633" s="232" t="s">
        <v>2824</v>
      </c>
      <c r="C3633" s="232" t="s">
        <v>2036</v>
      </c>
      <c r="D3633" s="232" t="s">
        <v>1509</v>
      </c>
      <c r="E3633" s="235">
        <v>2479</v>
      </c>
      <c r="F3633" s="234" t="s">
        <v>1843</v>
      </c>
      <c r="G3633" s="238" t="s">
        <v>4302</v>
      </c>
      <c r="H3633" s="238" t="s">
        <v>4330</v>
      </c>
      <c r="I3633" s="232"/>
      <c r="J3633" s="232"/>
      <c r="K3633" s="232"/>
      <c r="L3633" s="200">
        <v>0</v>
      </c>
      <c r="M3633" s="201">
        <v>-151.97657098938737</v>
      </c>
      <c r="N3633" s="201">
        <v>417.0651156524857</v>
      </c>
      <c r="O3633" s="201">
        <v>41.094000000000001</v>
      </c>
      <c r="P3633" s="200">
        <v>41.094000000000001</v>
      </c>
      <c r="Q3633" s="200">
        <v>417.0651156524857</v>
      </c>
      <c r="R3633" s="200">
        <v>-151.97657098938737</v>
      </c>
      <c r="S3633" s="200">
        <v>247.8840512822799</v>
      </c>
      <c r="T3633" s="200">
        <v>247.8840512822799</v>
      </c>
      <c r="U3633" s="168"/>
    </row>
    <row r="3635" spans="1:21" x14ac:dyDescent="0.25">
      <c r="B3635" s="827" t="s">
        <v>4335</v>
      </c>
      <c r="C3635" s="828"/>
      <c r="D3635" s="829"/>
      <c r="E3635" s="829"/>
      <c r="F3635" s="829"/>
      <c r="G3635" s="830"/>
      <c r="H3635" s="830"/>
      <c r="I3635" s="829"/>
      <c r="J3635" s="831"/>
      <c r="K3635" s="829"/>
      <c r="L3635" s="829"/>
      <c r="M3635" s="829"/>
      <c r="N3635" s="829"/>
      <c r="O3635" s="829"/>
      <c r="P3635" s="829"/>
      <c r="Q3635" s="829"/>
      <c r="R3635" s="829"/>
      <c r="S3635" s="829"/>
      <c r="T3635" s="829"/>
    </row>
    <row r="3636" spans="1:21" x14ac:dyDescent="0.25">
      <c r="A3636">
        <v>6</v>
      </c>
      <c r="B3636" s="829" t="s">
        <v>2824</v>
      </c>
      <c r="C3636" s="829" t="s">
        <v>2036</v>
      </c>
      <c r="D3636" s="829" t="s">
        <v>2004</v>
      </c>
      <c r="E3636" s="832">
        <v>2394</v>
      </c>
      <c r="F3636" s="833" t="s">
        <v>2953</v>
      </c>
      <c r="G3636" s="830" t="s">
        <v>2892</v>
      </c>
      <c r="H3636" s="834" t="s">
        <v>2952</v>
      </c>
      <c r="I3636" s="835" t="s">
        <v>2343</v>
      </c>
      <c r="J3636" s="829"/>
      <c r="K3636" s="829"/>
      <c r="L3636" s="836">
        <v>1.0974096540473397</v>
      </c>
      <c r="M3636" s="836">
        <v>-146.49065882577571</v>
      </c>
      <c r="N3636" s="836">
        <v>423.0996045</v>
      </c>
      <c r="O3636" s="836">
        <v>41.094000000000001</v>
      </c>
      <c r="P3636" s="837">
        <v>41.094000000000001</v>
      </c>
      <c r="Q3636" s="837">
        <v>423.0996045</v>
      </c>
      <c r="R3636" s="837">
        <v>-146.49065882577571</v>
      </c>
      <c r="S3636" s="836">
        <v>239.40688054280199</v>
      </c>
      <c r="T3636" s="836">
        <v>239.95558536982566</v>
      </c>
    </row>
    <row r="3637" spans="1:21" x14ac:dyDescent="0.25">
      <c r="A3637">
        <v>6</v>
      </c>
      <c r="B3637" s="828" t="s">
        <v>2824</v>
      </c>
      <c r="C3637" s="828" t="s">
        <v>2036</v>
      </c>
      <c r="D3637" s="829" t="s">
        <v>1981</v>
      </c>
      <c r="E3637" s="829">
        <v>2400</v>
      </c>
      <c r="F3637" s="829" t="s">
        <v>2951</v>
      </c>
      <c r="G3637" s="830" t="s">
        <v>1979</v>
      </c>
      <c r="H3637" s="830" t="s">
        <v>1978</v>
      </c>
      <c r="I3637" s="835">
        <v>63</v>
      </c>
      <c r="J3637" s="831"/>
      <c r="K3637" s="829"/>
      <c r="L3637" s="828">
        <v>7.4999999999999997E-2</v>
      </c>
      <c r="M3637" s="828">
        <v>-146.52815882577571</v>
      </c>
      <c r="N3637" s="828">
        <v>423.0996045</v>
      </c>
      <c r="O3637" s="828">
        <v>41.094000000000001</v>
      </c>
      <c r="P3637" s="836">
        <v>41.094000000000001</v>
      </c>
      <c r="Q3637" s="836">
        <v>423.0996045</v>
      </c>
      <c r="R3637" s="836">
        <v>-146.5656588257757</v>
      </c>
      <c r="S3637" s="836">
        <v>239.99308536982565</v>
      </c>
      <c r="T3637" s="836">
        <v>240.03058536982564</v>
      </c>
    </row>
    <row r="3638" spans="1:21" x14ac:dyDescent="0.25">
      <c r="A3638">
        <v>6</v>
      </c>
      <c r="B3638" s="828"/>
      <c r="C3638" s="828"/>
      <c r="D3638" s="829"/>
      <c r="E3638" s="829"/>
      <c r="F3638" s="829" t="s">
        <v>619</v>
      </c>
      <c r="G3638" s="830"/>
      <c r="H3638" s="830"/>
      <c r="I3638" s="835"/>
      <c r="J3638" s="829"/>
      <c r="K3638" s="831"/>
      <c r="L3638" s="828">
        <v>0.78259599999999996</v>
      </c>
      <c r="M3638" s="828">
        <v>-146.95695682577571</v>
      </c>
      <c r="N3638" s="828">
        <v>423.0996045</v>
      </c>
      <c r="O3638" s="828">
        <v>41.094000000000001</v>
      </c>
      <c r="P3638" s="836">
        <v>41.094000000000001</v>
      </c>
      <c r="Q3638" s="836">
        <v>423.0996045</v>
      </c>
      <c r="R3638" s="836">
        <v>-147.34825482577571</v>
      </c>
      <c r="S3638" s="836">
        <v>240.42188336982565</v>
      </c>
      <c r="T3638" s="836">
        <v>240.81318136982566</v>
      </c>
    </row>
    <row r="3639" spans="1:21" x14ac:dyDescent="0.25">
      <c r="A3639">
        <v>6</v>
      </c>
      <c r="B3639" s="828"/>
      <c r="C3639" s="828"/>
      <c r="D3639" s="829"/>
      <c r="E3639" s="829"/>
      <c r="F3639" s="829"/>
      <c r="G3639" s="830"/>
      <c r="H3639" s="830"/>
      <c r="I3639" s="835"/>
      <c r="J3639" s="831"/>
      <c r="K3639" s="829"/>
      <c r="L3639" s="828">
        <v>0</v>
      </c>
      <c r="M3639" s="828">
        <v>-147.34825482577571</v>
      </c>
      <c r="N3639" s="828">
        <v>423.0996045</v>
      </c>
      <c r="O3639" s="828">
        <v>41.094000000000001</v>
      </c>
      <c r="P3639" s="836">
        <v>41.094000000000001</v>
      </c>
      <c r="Q3639" s="836">
        <v>423.0996045</v>
      </c>
      <c r="R3639" s="836">
        <v>-147.34825482577571</v>
      </c>
      <c r="S3639" s="836">
        <v>240.81318136982566</v>
      </c>
      <c r="T3639" s="836">
        <v>240.81318136982566</v>
      </c>
    </row>
    <row r="3640" spans="1:21" x14ac:dyDescent="0.25">
      <c r="A3640">
        <v>6</v>
      </c>
      <c r="B3640" s="828" t="s">
        <v>2824</v>
      </c>
      <c r="C3640" s="828" t="s">
        <v>2036</v>
      </c>
      <c r="D3640" s="829" t="s">
        <v>2053</v>
      </c>
      <c r="E3640" s="832">
        <v>2409</v>
      </c>
      <c r="F3640" s="829" t="s">
        <v>2945</v>
      </c>
      <c r="G3640" s="830" t="s">
        <v>1982</v>
      </c>
      <c r="H3640" s="830" t="s">
        <v>2920</v>
      </c>
      <c r="I3640" s="835">
        <v>50</v>
      </c>
      <c r="J3640" s="829"/>
      <c r="K3640" s="831"/>
      <c r="L3640" s="828">
        <v>0.25</v>
      </c>
      <c r="M3640" s="828">
        <v>-147.47325482577571</v>
      </c>
      <c r="N3640" s="828">
        <v>423.0996045</v>
      </c>
      <c r="O3640" s="828">
        <v>41.094000000000001</v>
      </c>
      <c r="P3640" s="836">
        <v>41.094000000000001</v>
      </c>
      <c r="Q3640" s="836">
        <v>423.0996045</v>
      </c>
      <c r="R3640" s="836">
        <v>-147.59825482577571</v>
      </c>
      <c r="S3640" s="836">
        <v>240.93818136982566</v>
      </c>
      <c r="T3640" s="836">
        <v>241.06318136982566</v>
      </c>
    </row>
    <row r="3641" spans="1:21" x14ac:dyDescent="0.25">
      <c r="A3641">
        <v>6</v>
      </c>
      <c r="B3641" s="828"/>
      <c r="C3641" s="828"/>
      <c r="D3641" s="829"/>
      <c r="E3641" s="829"/>
      <c r="F3641" s="829"/>
      <c r="G3641" s="830"/>
      <c r="H3641" s="830"/>
      <c r="I3641" s="835"/>
      <c r="J3641" s="831"/>
      <c r="K3641" s="829"/>
      <c r="L3641" s="828">
        <v>0.35300000000000004</v>
      </c>
      <c r="M3641" s="828">
        <v>-147.77475482577572</v>
      </c>
      <c r="N3641" s="828">
        <v>423.0996045</v>
      </c>
      <c r="O3641" s="828">
        <v>41.094000000000001</v>
      </c>
      <c r="P3641" s="836">
        <v>41.094000000000001</v>
      </c>
      <c r="Q3641" s="836">
        <v>423.0996045</v>
      </c>
      <c r="R3641" s="836">
        <v>-147.95125482577572</v>
      </c>
      <c r="S3641" s="836">
        <v>241.23968136982566</v>
      </c>
      <c r="T3641" s="836">
        <v>241.41618136982567</v>
      </c>
    </row>
    <row r="3642" spans="1:21" x14ac:dyDescent="0.25">
      <c r="A3642">
        <v>6</v>
      </c>
      <c r="B3642" s="828" t="s">
        <v>2824</v>
      </c>
      <c r="C3642" s="828" t="s">
        <v>2036</v>
      </c>
      <c r="D3642" s="829" t="s">
        <v>2053</v>
      </c>
      <c r="E3642" s="832">
        <v>2415</v>
      </c>
      <c r="F3642" s="833" t="s">
        <v>2940</v>
      </c>
      <c r="G3642" s="830" t="s">
        <v>2051</v>
      </c>
      <c r="H3642" s="830" t="s">
        <v>2387</v>
      </c>
      <c r="I3642" s="835">
        <v>75</v>
      </c>
      <c r="J3642" s="829"/>
      <c r="K3642" s="829"/>
      <c r="L3642" s="828">
        <v>0.26</v>
      </c>
      <c r="M3642" s="828">
        <v>-148.08125482577572</v>
      </c>
      <c r="N3642" s="828">
        <v>423.0996045</v>
      </c>
      <c r="O3642" s="828">
        <v>41.094000000000001</v>
      </c>
      <c r="P3642" s="836">
        <v>41.094000000000001</v>
      </c>
      <c r="Q3642" s="836">
        <v>423.0996045</v>
      </c>
      <c r="R3642" s="836">
        <v>-148.21125482577571</v>
      </c>
      <c r="S3642" s="836">
        <v>241.54618136982566</v>
      </c>
      <c r="T3642" s="836">
        <v>241.67618136982566</v>
      </c>
    </row>
    <row r="3643" spans="1:21" x14ac:dyDescent="0.25">
      <c r="A3643">
        <v>6</v>
      </c>
      <c r="B3643" s="836"/>
      <c r="C3643" s="836"/>
      <c r="D3643" s="833"/>
      <c r="E3643" s="833"/>
      <c r="F3643" s="829"/>
      <c r="G3643" s="838"/>
      <c r="H3643" s="838"/>
      <c r="I3643" s="839"/>
      <c r="J3643" s="833"/>
      <c r="K3643" s="833"/>
      <c r="L3643" s="836">
        <v>0.35300000000000004</v>
      </c>
      <c r="M3643" s="828">
        <v>-148.38775482577572</v>
      </c>
      <c r="N3643" s="828">
        <v>423.0996045</v>
      </c>
      <c r="O3643" s="828">
        <v>41.094000000000001</v>
      </c>
      <c r="P3643" s="836">
        <v>41.094000000000001</v>
      </c>
      <c r="Q3643" s="836">
        <v>423.0996045</v>
      </c>
      <c r="R3643" s="836">
        <v>-148.56425482577572</v>
      </c>
      <c r="S3643" s="836">
        <v>241.85268136982566</v>
      </c>
      <c r="T3643" s="836">
        <v>242.02918136982566</v>
      </c>
    </row>
    <row r="3644" spans="1:21" x14ac:dyDescent="0.25">
      <c r="A3644">
        <v>6</v>
      </c>
      <c r="B3644" s="836" t="s">
        <v>2824</v>
      </c>
      <c r="C3644" s="836" t="s">
        <v>2036</v>
      </c>
      <c r="D3644" s="833" t="s">
        <v>2053</v>
      </c>
      <c r="E3644" s="832">
        <v>2422</v>
      </c>
      <c r="F3644" s="829" t="s">
        <v>2943</v>
      </c>
      <c r="G3644" s="838" t="s">
        <v>1982</v>
      </c>
      <c r="H3644" s="838" t="s">
        <v>2920</v>
      </c>
      <c r="I3644" s="835">
        <v>50</v>
      </c>
      <c r="J3644" s="833"/>
      <c r="K3644" s="833"/>
      <c r="L3644" s="836">
        <v>0.25</v>
      </c>
      <c r="M3644" s="828">
        <v>-148.68925482577572</v>
      </c>
      <c r="N3644" s="828">
        <v>423.0996045</v>
      </c>
      <c r="O3644" s="828">
        <v>41.094000000000001</v>
      </c>
      <c r="P3644" s="836">
        <v>41.094000000000001</v>
      </c>
      <c r="Q3644" s="836">
        <v>423.0996045</v>
      </c>
      <c r="R3644" s="836">
        <v>-148.81425482577572</v>
      </c>
      <c r="S3644" s="836">
        <v>242.15418136982566</v>
      </c>
      <c r="T3644" s="836">
        <v>242.27918136982566</v>
      </c>
    </row>
    <row r="3645" spans="1:21" x14ac:dyDescent="0.25">
      <c r="A3645">
        <v>6</v>
      </c>
      <c r="B3645" s="829"/>
      <c r="C3645" s="829"/>
      <c r="D3645" s="829"/>
      <c r="E3645" s="829"/>
      <c r="F3645" s="829"/>
      <c r="G3645" s="830"/>
      <c r="H3645" s="830"/>
      <c r="I3645" s="835"/>
      <c r="J3645" s="829"/>
      <c r="K3645" s="829"/>
      <c r="L3645" s="836">
        <v>0.214</v>
      </c>
      <c r="M3645" s="828">
        <v>-148.92125482577572</v>
      </c>
      <c r="N3645" s="828">
        <v>423.0996045</v>
      </c>
      <c r="O3645" s="828">
        <v>41.094000000000001</v>
      </c>
      <c r="P3645" s="836">
        <v>41.094000000000001</v>
      </c>
      <c r="Q3645" s="836">
        <v>423.0996045</v>
      </c>
      <c r="R3645" s="836">
        <v>-149.02825482577572</v>
      </c>
      <c r="S3645" s="836">
        <v>242.38618136982566</v>
      </c>
      <c r="T3645" s="836">
        <v>242.49318136982566</v>
      </c>
    </row>
    <row r="3646" spans="1:21" x14ac:dyDescent="0.25">
      <c r="A3646">
        <v>6</v>
      </c>
      <c r="B3646" s="836" t="s">
        <v>2824</v>
      </c>
      <c r="C3646" s="836" t="s">
        <v>2036</v>
      </c>
      <c r="D3646" s="829" t="s">
        <v>111</v>
      </c>
      <c r="E3646" s="832">
        <v>2425</v>
      </c>
      <c r="F3646" s="833" t="s">
        <v>4431</v>
      </c>
      <c r="G3646" s="838" t="s">
        <v>4287</v>
      </c>
      <c r="H3646" s="838" t="s">
        <v>1951</v>
      </c>
      <c r="I3646" s="839">
        <v>47.5</v>
      </c>
      <c r="J3646" s="829"/>
      <c r="K3646" s="829"/>
      <c r="L3646" s="836">
        <v>0</v>
      </c>
      <c r="M3646" s="828">
        <v>-149.02825482577572</v>
      </c>
      <c r="N3646" s="828">
        <v>423.0996045</v>
      </c>
      <c r="O3646" s="828">
        <v>41.094000000000001</v>
      </c>
      <c r="P3646" s="836">
        <v>41.094000000000001</v>
      </c>
      <c r="Q3646" s="836">
        <v>423.0996045</v>
      </c>
      <c r="R3646" s="836">
        <v>-149.02825482577572</v>
      </c>
      <c r="S3646" s="836">
        <v>242.49318136982566</v>
      </c>
      <c r="T3646" s="836">
        <v>242.49318136982566</v>
      </c>
    </row>
    <row r="3647" spans="1:21" x14ac:dyDescent="0.25">
      <c r="A3647">
        <v>6</v>
      </c>
      <c r="B3647" s="828"/>
      <c r="C3647" s="828"/>
      <c r="D3647" s="829"/>
      <c r="E3647" s="829"/>
      <c r="F3647" s="829"/>
      <c r="G3647" s="830"/>
      <c r="H3647" s="830"/>
      <c r="I3647" s="835"/>
      <c r="J3647" s="829"/>
      <c r="K3647" s="829"/>
      <c r="L3647" s="828">
        <v>7.0000000000000007E-2</v>
      </c>
      <c r="M3647" s="828">
        <v>-149.06325482577572</v>
      </c>
      <c r="N3647" s="828">
        <v>423.0996045</v>
      </c>
      <c r="O3647" s="828">
        <v>41.094000000000001</v>
      </c>
      <c r="P3647" s="836">
        <v>41.094000000000001</v>
      </c>
      <c r="Q3647" s="836">
        <v>423.0996045</v>
      </c>
      <c r="R3647" s="836">
        <v>-149.09825482577571</v>
      </c>
      <c r="S3647" s="836">
        <v>242.52818136982566</v>
      </c>
      <c r="T3647" s="836">
        <v>242.56318136982566</v>
      </c>
    </row>
    <row r="3648" spans="1:21" x14ac:dyDescent="0.25">
      <c r="A3648">
        <v>6</v>
      </c>
      <c r="B3648" s="828"/>
      <c r="C3648" s="828"/>
      <c r="D3648" s="829"/>
      <c r="E3648" s="829"/>
      <c r="F3648" s="829"/>
      <c r="G3648" s="830"/>
      <c r="H3648" s="830"/>
      <c r="I3648" s="835"/>
      <c r="J3648" s="829"/>
      <c r="K3648" s="829"/>
      <c r="L3648" s="828">
        <v>0.1</v>
      </c>
      <c r="M3648" s="828">
        <v>-149.14825482577572</v>
      </c>
      <c r="N3648" s="828">
        <v>423.0996045</v>
      </c>
      <c r="O3648" s="828">
        <v>41.094000000000001</v>
      </c>
      <c r="P3648" s="836">
        <v>41.094000000000001</v>
      </c>
      <c r="Q3648" s="836">
        <v>423.0996045</v>
      </c>
      <c r="R3648" s="836">
        <v>-149.19825482577571</v>
      </c>
      <c r="S3648" s="836">
        <v>242.61318136982564</v>
      </c>
      <c r="T3648" s="836">
        <v>242.66318136982565</v>
      </c>
    </row>
    <row r="3649" spans="1:20" x14ac:dyDescent="0.25">
      <c r="A3649">
        <v>6</v>
      </c>
      <c r="B3649" s="828" t="s">
        <v>2824</v>
      </c>
      <c r="C3649" s="828" t="s">
        <v>4336</v>
      </c>
      <c r="D3649" s="829" t="s">
        <v>2004</v>
      </c>
      <c r="E3649" s="832">
        <v>2435</v>
      </c>
      <c r="F3649" s="833" t="s">
        <v>4432</v>
      </c>
      <c r="G3649" s="830" t="s">
        <v>2002</v>
      </c>
      <c r="H3649" s="830" t="s">
        <v>4337</v>
      </c>
      <c r="I3649" s="835" t="s">
        <v>2000</v>
      </c>
      <c r="J3649" s="829"/>
      <c r="K3649" s="829"/>
      <c r="L3649" s="836">
        <v>1.6502524409919381</v>
      </c>
      <c r="M3649" s="226">
        <v>-150.01061154313652</v>
      </c>
      <c r="N3649" s="226">
        <v>423.22463815755367</v>
      </c>
      <c r="O3649" s="226">
        <v>41.094000000000001</v>
      </c>
      <c r="P3649" s="836">
        <v>41.094000000000001</v>
      </c>
      <c r="Q3649" s="837">
        <v>423.34967181510734</v>
      </c>
      <c r="R3649" s="837">
        <v>-150.8229682604973</v>
      </c>
      <c r="S3649" s="836">
        <v>243.48830759032163</v>
      </c>
      <c r="T3649" s="836">
        <v>244.3134338108176</v>
      </c>
    </row>
    <row r="3650" spans="1:20" x14ac:dyDescent="0.25">
      <c r="A3650">
        <v>6</v>
      </c>
      <c r="B3650" s="828"/>
      <c r="C3650" s="828"/>
      <c r="D3650" s="829"/>
      <c r="E3650" s="832"/>
      <c r="F3650" s="829"/>
      <c r="G3650" s="830"/>
      <c r="H3650" s="830"/>
      <c r="I3650" s="829"/>
      <c r="J3650" s="829"/>
      <c r="K3650" s="828">
        <v>-5.7111999999999996E-2</v>
      </c>
      <c r="L3650" s="836">
        <v>0.157112</v>
      </c>
      <c r="M3650" s="828">
        <v>-150.89788844928029</v>
      </c>
      <c r="N3650" s="828">
        <v>423.37329405989317</v>
      </c>
      <c r="O3650" s="828">
        <v>41.094000000000001</v>
      </c>
      <c r="P3650" s="836">
        <v>41.094000000000001</v>
      </c>
      <c r="Q3650" s="837">
        <v>423.39691630467905</v>
      </c>
      <c r="R3650" s="837">
        <v>-150.97280863806327</v>
      </c>
      <c r="S3650" s="836">
        <v>244.39198981081762</v>
      </c>
      <c r="T3650" s="836">
        <v>244.47054581081761</v>
      </c>
    </row>
    <row r="3651" spans="1:20" x14ac:dyDescent="0.25">
      <c r="A3651">
        <v>6</v>
      </c>
      <c r="B3651" s="828" t="s">
        <v>2824</v>
      </c>
      <c r="C3651" s="828" t="s">
        <v>4336</v>
      </c>
      <c r="D3651" s="829" t="s">
        <v>1981</v>
      </c>
      <c r="E3651" s="832">
        <v>2445</v>
      </c>
      <c r="F3651" s="833" t="s">
        <v>4433</v>
      </c>
      <c r="G3651" s="830" t="s">
        <v>1979</v>
      </c>
      <c r="H3651" s="830" t="s">
        <v>1978</v>
      </c>
      <c r="I3651" s="835">
        <v>63</v>
      </c>
      <c r="J3651" s="831"/>
      <c r="K3651" s="829"/>
      <c r="L3651" s="828">
        <v>7.4999999999999997E-2</v>
      </c>
      <c r="M3651" s="828">
        <v>-151.00857302371634</v>
      </c>
      <c r="N3651" s="828">
        <v>423.40819277216048</v>
      </c>
      <c r="O3651" s="828">
        <v>41.094000000000001</v>
      </c>
      <c r="P3651" s="836">
        <v>41.094000000000001</v>
      </c>
      <c r="Q3651" s="836">
        <v>423.4194692396419</v>
      </c>
      <c r="R3651" s="836">
        <v>-151.04433740936938</v>
      </c>
      <c r="S3651" s="836">
        <v>244.50804581081761</v>
      </c>
      <c r="T3651" s="836">
        <v>244.5455458108176</v>
      </c>
    </row>
    <row r="3652" spans="1:20" x14ac:dyDescent="0.25">
      <c r="A3652">
        <v>6</v>
      </c>
      <c r="B3652" s="828"/>
      <c r="C3652" s="828"/>
      <c r="D3652" s="829"/>
      <c r="E3652" s="832"/>
      <c r="F3652" s="829"/>
      <c r="G3652" s="830"/>
      <c r="H3652" s="830"/>
      <c r="I3652" s="829"/>
      <c r="J3652" s="829"/>
      <c r="K3652" s="828">
        <v>374.98833889491107</v>
      </c>
      <c r="L3652" s="828">
        <v>0</v>
      </c>
      <c r="M3652" s="828">
        <v>-151.04433740936938</v>
      </c>
      <c r="N3652" s="828">
        <v>423.4194692396419</v>
      </c>
      <c r="O3652" s="828">
        <v>41.094000000000001</v>
      </c>
      <c r="P3652" s="836">
        <v>41.094000000000001</v>
      </c>
      <c r="Q3652" s="836">
        <v>423.4194692396419</v>
      </c>
      <c r="R3652" s="836">
        <v>-151.04433740936938</v>
      </c>
      <c r="S3652" s="836">
        <v>244.5455458108176</v>
      </c>
      <c r="T3652" s="836">
        <v>244.5455458108176</v>
      </c>
    </row>
    <row r="3653" spans="1:20" x14ac:dyDescent="0.25">
      <c r="A3653">
        <v>6</v>
      </c>
      <c r="B3653" s="828"/>
      <c r="C3653" s="828"/>
      <c r="D3653" s="829"/>
      <c r="E3653" s="832"/>
      <c r="F3653" s="833"/>
      <c r="G3653" s="830"/>
      <c r="H3653" s="830" t="s">
        <v>3693</v>
      </c>
      <c r="I3653" s="829">
        <v>50</v>
      </c>
      <c r="J3653" s="829"/>
      <c r="K3653" s="829">
        <v>223.89171300000001</v>
      </c>
      <c r="L3653" s="828">
        <v>0.109652</v>
      </c>
      <c r="M3653" s="828">
        <v>-151.09662589491109</v>
      </c>
      <c r="N3653" s="828">
        <v>423.43595573580552</v>
      </c>
      <c r="O3653" s="828">
        <v>41.094000000000001</v>
      </c>
      <c r="P3653" s="836">
        <v>41.094000000000001</v>
      </c>
      <c r="Q3653" s="836">
        <v>423.45244223196914</v>
      </c>
      <c r="R3653" s="836">
        <v>-151.14891438045282</v>
      </c>
      <c r="S3653" s="836">
        <v>244.60037181081762</v>
      </c>
      <c r="T3653" s="836">
        <v>244.65519781081761</v>
      </c>
    </row>
    <row r="3654" spans="1:20" x14ac:dyDescent="0.25">
      <c r="A3654">
        <v>6</v>
      </c>
      <c r="B3654" s="828" t="s">
        <v>2824</v>
      </c>
      <c r="C3654" s="828" t="s">
        <v>4336</v>
      </c>
      <c r="D3654" s="829" t="s">
        <v>4338</v>
      </c>
      <c r="E3654" s="832">
        <v>2447</v>
      </c>
      <c r="F3654" s="833" t="s">
        <v>4434</v>
      </c>
      <c r="G3654" s="830" t="s">
        <v>4339</v>
      </c>
      <c r="H3654" s="830" t="s">
        <v>4340</v>
      </c>
      <c r="I3654" s="829">
        <v>50</v>
      </c>
      <c r="J3654" s="829"/>
      <c r="K3654" s="829"/>
      <c r="L3654" s="828">
        <v>0</v>
      </c>
      <c r="M3654" s="828">
        <v>-151.14891438045282</v>
      </c>
      <c r="N3654" s="828">
        <v>423.45244223196914</v>
      </c>
      <c r="O3654" s="828">
        <v>41.094000000000001</v>
      </c>
      <c r="P3654" s="836">
        <v>41.094000000000001</v>
      </c>
      <c r="Q3654" s="836">
        <v>423.45244223196914</v>
      </c>
      <c r="R3654" s="836">
        <v>-151.14891438045282</v>
      </c>
      <c r="S3654" s="836">
        <v>244.65519781081761</v>
      </c>
      <c r="T3654" s="836">
        <v>244.65519781081761</v>
      </c>
    </row>
    <row r="3655" spans="1:20" x14ac:dyDescent="0.25">
      <c r="A3655">
        <v>6</v>
      </c>
      <c r="B3655" s="828" t="s">
        <v>2824</v>
      </c>
      <c r="C3655" s="828" t="s">
        <v>4336</v>
      </c>
      <c r="D3655" s="829" t="s">
        <v>1990</v>
      </c>
      <c r="E3655" s="832">
        <v>2447</v>
      </c>
      <c r="F3655" s="833" t="s">
        <v>4435</v>
      </c>
      <c r="G3655" s="830" t="s">
        <v>2018</v>
      </c>
      <c r="H3655" s="830" t="s">
        <v>2041</v>
      </c>
      <c r="I3655" s="829"/>
      <c r="J3655" s="829"/>
      <c r="K3655" s="829"/>
      <c r="L3655" s="828">
        <v>0</v>
      </c>
      <c r="M3655" s="828">
        <v>-151.14891438045282</v>
      </c>
      <c r="N3655" s="828">
        <v>423.45244223196914</v>
      </c>
      <c r="O3655" s="828">
        <v>41.094000000000001</v>
      </c>
      <c r="P3655" s="836">
        <v>41.094000000000001</v>
      </c>
      <c r="Q3655" s="836">
        <v>423.45244223196914</v>
      </c>
      <c r="R3655" s="836">
        <v>-151.14891438045282</v>
      </c>
      <c r="S3655" s="836">
        <v>244.65519781081761</v>
      </c>
      <c r="T3655" s="836">
        <v>244.65519781081761</v>
      </c>
    </row>
    <row r="3656" spans="1:20" x14ac:dyDescent="0.25">
      <c r="A3656">
        <v>6</v>
      </c>
      <c r="B3656" s="828"/>
      <c r="C3656" s="828"/>
      <c r="D3656" s="829"/>
      <c r="E3656" s="832"/>
      <c r="F3656" s="833"/>
      <c r="G3656" s="830"/>
      <c r="H3656" s="830" t="s">
        <v>3693</v>
      </c>
      <c r="I3656" s="829">
        <v>50</v>
      </c>
      <c r="J3656" s="829"/>
      <c r="K3656" s="829"/>
      <c r="L3656" s="828">
        <v>0.109652</v>
      </c>
      <c r="M3656" s="828">
        <v>-151.20120286599456</v>
      </c>
      <c r="N3656" s="828">
        <v>423.46892872813277</v>
      </c>
      <c r="O3656" s="828">
        <v>41.094000000000001</v>
      </c>
      <c r="P3656" s="836">
        <v>41.094000000000001</v>
      </c>
      <c r="Q3656" s="836">
        <v>423.48541522429639</v>
      </c>
      <c r="R3656" s="836">
        <v>-151.25349135153627</v>
      </c>
      <c r="S3656" s="836">
        <v>244.71002381081763</v>
      </c>
      <c r="T3656" s="836">
        <v>244.76484981081762</v>
      </c>
    </row>
    <row r="3657" spans="1:20" x14ac:dyDescent="0.25">
      <c r="A3657">
        <v>6</v>
      </c>
      <c r="B3657" s="829"/>
      <c r="C3657" s="829"/>
      <c r="D3657" s="829"/>
      <c r="E3657" s="829"/>
      <c r="F3657" s="829"/>
      <c r="G3657" s="830"/>
      <c r="H3657" s="830"/>
      <c r="I3657" s="829"/>
      <c r="J3657" s="829"/>
      <c r="K3657" s="829"/>
      <c r="L3657" s="828">
        <v>7.0000000000000007E-2</v>
      </c>
      <c r="M3657" s="828">
        <v>-151.28687144481245</v>
      </c>
      <c r="N3657" s="828">
        <v>423.49593992727904</v>
      </c>
      <c r="O3657" s="828">
        <v>41.094000000000001</v>
      </c>
      <c r="P3657" s="836">
        <v>41.094000000000001</v>
      </c>
      <c r="Q3657" s="836">
        <v>423.50646463026169</v>
      </c>
      <c r="R3657" s="836">
        <v>-151.32025153808866</v>
      </c>
      <c r="S3657" s="836">
        <v>244.79984981081762</v>
      </c>
      <c r="T3657" s="836">
        <v>244.83484981081762</v>
      </c>
    </row>
    <row r="3658" spans="1:20" x14ac:dyDescent="0.25">
      <c r="A3658">
        <v>6</v>
      </c>
      <c r="B3658" s="828" t="s">
        <v>2824</v>
      </c>
      <c r="C3658" s="828" t="s">
        <v>4336</v>
      </c>
      <c r="D3658" s="829" t="s">
        <v>111</v>
      </c>
      <c r="E3658" s="832">
        <v>2448</v>
      </c>
      <c r="F3658" s="833" t="s">
        <v>4436</v>
      </c>
      <c r="G3658" s="830" t="s">
        <v>1974</v>
      </c>
      <c r="H3658" s="830" t="s">
        <v>1951</v>
      </c>
      <c r="I3658" s="829">
        <v>47.5</v>
      </c>
      <c r="J3658" s="829"/>
      <c r="K3658" s="829"/>
      <c r="L3658" s="828">
        <v>0</v>
      </c>
      <c r="M3658" s="828">
        <v>-151.32025153808866</v>
      </c>
      <c r="N3658" s="828">
        <v>423.50646463026169</v>
      </c>
      <c r="O3658" s="828">
        <v>41.094000000000001</v>
      </c>
      <c r="P3658" s="836">
        <v>41.094000000000001</v>
      </c>
      <c r="Q3658" s="836">
        <v>423.50646463026169</v>
      </c>
      <c r="R3658" s="836">
        <v>-151.32025153808866</v>
      </c>
      <c r="S3658" s="836">
        <v>244.83484981081762</v>
      </c>
      <c r="T3658" s="836">
        <v>244.83484981081762</v>
      </c>
    </row>
    <row r="3659" spans="1:20" x14ac:dyDescent="0.25">
      <c r="A3659">
        <v>6</v>
      </c>
      <c r="B3659" s="828"/>
      <c r="C3659" s="828"/>
      <c r="D3659" s="829"/>
      <c r="E3659" s="832"/>
      <c r="F3659" s="833"/>
      <c r="G3659" s="830"/>
      <c r="H3659" s="830"/>
      <c r="I3659" s="835"/>
      <c r="J3659" s="831"/>
      <c r="K3659" s="829"/>
      <c r="L3659" s="828">
        <v>7.4399000000000007E-2</v>
      </c>
      <c r="M3659" s="828">
        <v>-151.35572933179802</v>
      </c>
      <c r="N3659" s="828">
        <v>423.51765073565036</v>
      </c>
      <c r="O3659" s="828">
        <v>41.094000000000001</v>
      </c>
      <c r="P3659" s="836">
        <v>41.094000000000001</v>
      </c>
      <c r="Q3659" s="836">
        <v>423.52883684103898</v>
      </c>
      <c r="R3659" s="836">
        <v>-151.39120712550738</v>
      </c>
      <c r="S3659" s="836">
        <v>244.8720493108176</v>
      </c>
      <c r="T3659" s="836">
        <v>244.90924881081762</v>
      </c>
    </row>
    <row r="3660" spans="1:20" x14ac:dyDescent="0.25">
      <c r="A3660">
        <v>6</v>
      </c>
      <c r="B3660" s="829"/>
      <c r="C3660" s="829"/>
      <c r="D3660" s="829"/>
      <c r="E3660" s="829"/>
      <c r="F3660" s="829"/>
      <c r="G3660" s="830"/>
      <c r="H3660" s="830"/>
      <c r="I3660" s="829"/>
      <c r="J3660" s="829"/>
      <c r="K3660" s="829"/>
      <c r="L3660" s="828">
        <v>0</v>
      </c>
      <c r="M3660" s="828">
        <v>-151.39120712550738</v>
      </c>
      <c r="N3660" s="828">
        <v>423.52883684103898</v>
      </c>
      <c r="O3660" s="828">
        <v>41.094000000000001</v>
      </c>
      <c r="P3660" s="836">
        <v>41.094000000000001</v>
      </c>
      <c r="Q3660" s="836">
        <v>423.52883684103898</v>
      </c>
      <c r="R3660" s="836">
        <v>-151.39120712550738</v>
      </c>
      <c r="S3660" s="836">
        <v>244.90924881081762</v>
      </c>
      <c r="T3660" s="836">
        <v>244.90924881081762</v>
      </c>
    </row>
    <row r="3661" spans="1:20" x14ac:dyDescent="0.25">
      <c r="A3661">
        <v>6</v>
      </c>
      <c r="B3661" s="828" t="s">
        <v>2824</v>
      </c>
      <c r="C3661" s="828" t="s">
        <v>4336</v>
      </c>
      <c r="D3661" s="829" t="s">
        <v>2165</v>
      </c>
      <c r="E3661" s="832">
        <v>2450</v>
      </c>
      <c r="F3661" s="833" t="s">
        <v>4437</v>
      </c>
      <c r="G3661" s="830" t="s">
        <v>2163</v>
      </c>
      <c r="H3661" s="830" t="s">
        <v>2162</v>
      </c>
      <c r="I3661" s="835">
        <v>50</v>
      </c>
      <c r="J3661" s="829"/>
      <c r="K3661" s="829"/>
      <c r="L3661" s="828">
        <v>0.2</v>
      </c>
      <c r="M3661" s="828">
        <v>-151.4865788205822</v>
      </c>
      <c r="N3661" s="828">
        <v>423.55890742098939</v>
      </c>
      <c r="O3661" s="828">
        <v>41.094000000000001</v>
      </c>
      <c r="P3661" s="836">
        <v>41.094000000000001</v>
      </c>
      <c r="Q3661" s="836">
        <v>423.58897800093985</v>
      </c>
      <c r="R3661" s="836">
        <v>-151.58195051565701</v>
      </c>
      <c r="S3661" s="836">
        <v>245.00924881081761</v>
      </c>
      <c r="T3661" s="836">
        <v>245.1092488108176</v>
      </c>
    </row>
    <row r="3662" spans="1:20" x14ac:dyDescent="0.25">
      <c r="A3662">
        <v>6</v>
      </c>
      <c r="B3662" s="828"/>
      <c r="C3662" s="828"/>
      <c r="D3662" s="829"/>
      <c r="E3662" s="832"/>
      <c r="F3662" s="833"/>
      <c r="G3662" s="830"/>
      <c r="H3662" s="830"/>
      <c r="I3662" s="829"/>
      <c r="J3662" s="829"/>
      <c r="K3662" s="829"/>
      <c r="L3662" s="828">
        <v>3.6297000000000003E-2</v>
      </c>
      <c r="M3662" s="828">
        <v>-151.59925904773766</v>
      </c>
      <c r="N3662" s="828">
        <v>423.59443536014214</v>
      </c>
      <c r="O3662" s="828">
        <v>41.094000000000001</v>
      </c>
      <c r="P3662" s="836">
        <v>41.094000000000001</v>
      </c>
      <c r="Q3662" s="836">
        <v>423.59989271934444</v>
      </c>
      <c r="R3662" s="836">
        <v>-151.61656757981831</v>
      </c>
      <c r="S3662" s="836">
        <v>245.1273973108176</v>
      </c>
      <c r="T3662" s="836">
        <v>245.14554581081759</v>
      </c>
    </row>
    <row r="3663" spans="1:20" x14ac:dyDescent="0.25">
      <c r="A3663">
        <v>6</v>
      </c>
      <c r="B3663" s="828"/>
      <c r="C3663" s="828"/>
      <c r="D3663" s="829"/>
      <c r="E3663" s="832"/>
      <c r="F3663" s="833"/>
      <c r="G3663" s="830"/>
      <c r="H3663" s="830"/>
      <c r="I3663" s="829"/>
      <c r="J3663" s="829"/>
      <c r="K3663" s="829"/>
      <c r="L3663" s="828">
        <v>0.52288799999999991</v>
      </c>
      <c r="M3663" s="828">
        <v>-151.86591115428973</v>
      </c>
      <c r="N3663" s="828">
        <v>423.67851044639002</v>
      </c>
      <c r="O3663" s="828">
        <v>41.094000000000001</v>
      </c>
      <c r="P3663" s="836">
        <v>41.094000000000001</v>
      </c>
      <c r="Q3663" s="836">
        <v>423.7571281734356</v>
      </c>
      <c r="R3663" s="836">
        <v>-152.11525472876116</v>
      </c>
      <c r="S3663" s="836">
        <v>245.40698981081758</v>
      </c>
      <c r="T3663" s="836">
        <v>245.66843381081759</v>
      </c>
    </row>
    <row r="3664" spans="1:20" x14ac:dyDescent="0.25">
      <c r="A3664">
        <v>6</v>
      </c>
      <c r="B3664" s="828"/>
      <c r="C3664" s="828"/>
      <c r="D3664" s="829"/>
      <c r="E3664" s="832"/>
      <c r="F3664" s="829"/>
      <c r="G3664" s="830"/>
      <c r="H3664" s="830"/>
      <c r="I3664" s="829"/>
      <c r="J3664" s="829"/>
      <c r="K3664" s="829"/>
      <c r="L3664" s="828">
        <v>0.1</v>
      </c>
      <c r="M3664" s="828">
        <v>-152.16294057629858</v>
      </c>
      <c r="N3664" s="828">
        <v>423.77216346341083</v>
      </c>
      <c r="O3664" s="828">
        <v>41.094000000000001</v>
      </c>
      <c r="P3664" s="836">
        <v>41.094000000000001</v>
      </c>
      <c r="Q3664" s="836">
        <v>423.78719875338601</v>
      </c>
      <c r="R3664" s="836">
        <v>-152.21062642383598</v>
      </c>
      <c r="S3664" s="836">
        <v>245.71843381081757</v>
      </c>
      <c r="T3664" s="836">
        <v>245.76843381081758</v>
      </c>
    </row>
    <row r="3665" spans="1:20" x14ac:dyDescent="0.25">
      <c r="A3665">
        <v>6</v>
      </c>
      <c r="B3665" s="836" t="s">
        <v>2824</v>
      </c>
      <c r="C3665" s="836" t="s">
        <v>4336</v>
      </c>
      <c r="D3665" s="833" t="s">
        <v>2053</v>
      </c>
      <c r="E3665" s="832">
        <v>2459</v>
      </c>
      <c r="F3665" s="833" t="s">
        <v>4438</v>
      </c>
      <c r="G3665" s="838" t="s">
        <v>2348</v>
      </c>
      <c r="H3665" s="838" t="s">
        <v>4342</v>
      </c>
      <c r="I3665" s="833">
        <v>100</v>
      </c>
      <c r="J3665" s="833"/>
      <c r="K3665" s="833"/>
      <c r="L3665" s="836">
        <v>0.33</v>
      </c>
      <c r="M3665" s="828">
        <v>-152.36798972070943</v>
      </c>
      <c r="N3665" s="828">
        <v>423.83681521030422</v>
      </c>
      <c r="O3665" s="828">
        <v>41.094000000000001</v>
      </c>
      <c r="P3665" s="836">
        <v>41.094000000000001</v>
      </c>
      <c r="Q3665" s="836">
        <v>423.88643166722244</v>
      </c>
      <c r="R3665" s="836">
        <v>-152.52535301758289</v>
      </c>
      <c r="S3665" s="836">
        <v>245.9334338108176</v>
      </c>
      <c r="T3665" s="836">
        <v>246.0984338108176</v>
      </c>
    </row>
    <row r="3666" spans="1:20" x14ac:dyDescent="0.25">
      <c r="A3666">
        <v>6</v>
      </c>
      <c r="B3666" s="828"/>
      <c r="C3666" s="828"/>
      <c r="D3666" s="829"/>
      <c r="E3666" s="832"/>
      <c r="F3666" s="829"/>
      <c r="G3666" s="830"/>
      <c r="H3666" s="830"/>
      <c r="I3666" s="829"/>
      <c r="J3666" s="829"/>
      <c r="K3666" s="829"/>
      <c r="L3666" s="828">
        <v>0.26</v>
      </c>
      <c r="M3666" s="828">
        <v>-152.64933622118014</v>
      </c>
      <c r="N3666" s="828">
        <v>423.925523421158</v>
      </c>
      <c r="O3666" s="828">
        <v>41.094000000000001</v>
      </c>
      <c r="P3666" s="836">
        <v>41.094000000000001</v>
      </c>
      <c r="Q3666" s="836">
        <v>423.96461517509357</v>
      </c>
      <c r="R3666" s="836">
        <v>-152.77331942477741</v>
      </c>
      <c r="S3666" s="836">
        <v>246.22843381081759</v>
      </c>
      <c r="T3666" s="836">
        <v>246.35843381081759</v>
      </c>
    </row>
    <row r="3667" spans="1:20" x14ac:dyDescent="0.25">
      <c r="A3667">
        <v>6</v>
      </c>
      <c r="B3667" s="828"/>
      <c r="C3667" s="828"/>
      <c r="D3667" s="829"/>
      <c r="E3667" s="832"/>
      <c r="F3667" s="829"/>
      <c r="G3667" s="830"/>
      <c r="H3667" s="830"/>
      <c r="I3667" s="829"/>
      <c r="J3667" s="829"/>
      <c r="K3667" s="829"/>
      <c r="L3667" s="828">
        <v>0</v>
      </c>
      <c r="M3667" s="828">
        <v>-152.77331942477741</v>
      </c>
      <c r="N3667" s="828">
        <v>423.96461517509357</v>
      </c>
      <c r="O3667" s="828">
        <v>41.094000000000001</v>
      </c>
      <c r="P3667" s="836">
        <v>41.094000000000001</v>
      </c>
      <c r="Q3667" s="836">
        <v>423.96461517509357</v>
      </c>
      <c r="R3667" s="836">
        <v>-152.77331942477741</v>
      </c>
      <c r="S3667" s="836">
        <v>246.35843381081759</v>
      </c>
      <c r="T3667" s="836">
        <v>246.35843381081759</v>
      </c>
    </row>
    <row r="3668" spans="1:20" x14ac:dyDescent="0.25">
      <c r="A3668">
        <v>6</v>
      </c>
      <c r="B3668" s="836" t="s">
        <v>2824</v>
      </c>
      <c r="C3668" s="828" t="s">
        <v>4336</v>
      </c>
      <c r="D3668" s="829" t="s">
        <v>4320</v>
      </c>
      <c r="E3668" s="832">
        <v>2464</v>
      </c>
      <c r="F3668" s="833" t="s">
        <v>4439</v>
      </c>
      <c r="G3668" s="830" t="s">
        <v>4343</v>
      </c>
      <c r="H3668" s="830" t="s">
        <v>4344</v>
      </c>
      <c r="I3668" s="829" t="s">
        <v>4345</v>
      </c>
      <c r="J3668" s="829"/>
      <c r="K3668" s="829"/>
      <c r="L3668" s="828">
        <v>0</v>
      </c>
      <c r="M3668" s="828">
        <v>-152.77331942477741</v>
      </c>
      <c r="N3668" s="828">
        <v>423.96461517509357</v>
      </c>
      <c r="O3668" s="828">
        <v>41.094000000000001</v>
      </c>
      <c r="P3668" s="836">
        <v>41.094000000000001</v>
      </c>
      <c r="Q3668" s="836">
        <v>423.96461517509357</v>
      </c>
      <c r="R3668" s="836">
        <v>-152.77331942477741</v>
      </c>
      <c r="S3668" s="836">
        <v>246.35843381081759</v>
      </c>
      <c r="T3668" s="836">
        <v>246.35843381081759</v>
      </c>
    </row>
    <row r="3669" spans="1:20" x14ac:dyDescent="0.25">
      <c r="A3669">
        <v>6</v>
      </c>
      <c r="B3669" s="828"/>
      <c r="C3669" s="828"/>
      <c r="D3669" s="829"/>
      <c r="E3669" s="832"/>
      <c r="F3669" s="829"/>
      <c r="G3669" s="830"/>
      <c r="H3669" s="830"/>
      <c r="I3669" s="829"/>
      <c r="J3669" s="829"/>
      <c r="K3669" s="829"/>
      <c r="L3669" s="828">
        <v>0.26</v>
      </c>
      <c r="M3669" s="828">
        <v>-152.89730262837469</v>
      </c>
      <c r="N3669" s="828">
        <v>424.00370692902914</v>
      </c>
      <c r="O3669" s="828">
        <v>41.094000000000001</v>
      </c>
      <c r="P3669" s="836">
        <v>41.094000000000001</v>
      </c>
      <c r="Q3669" s="836">
        <v>424.0427986829647</v>
      </c>
      <c r="R3669" s="836">
        <v>-153.02128583197194</v>
      </c>
      <c r="S3669" s="836">
        <v>246.48843381081758</v>
      </c>
      <c r="T3669" s="836">
        <v>246.61843381081758</v>
      </c>
    </row>
    <row r="3670" spans="1:20" x14ac:dyDescent="0.25">
      <c r="A3670">
        <v>6</v>
      </c>
      <c r="B3670" s="828"/>
      <c r="C3670" s="828"/>
      <c r="D3670" s="829"/>
      <c r="E3670" s="832"/>
      <c r="F3670" s="829"/>
      <c r="G3670" s="830"/>
      <c r="H3670" s="830"/>
      <c r="I3670" s="829"/>
      <c r="J3670" s="829"/>
      <c r="K3670" s="829"/>
      <c r="L3670" s="828">
        <v>0</v>
      </c>
      <c r="M3670" s="828">
        <v>-153.02128583197194</v>
      </c>
      <c r="N3670" s="828">
        <v>424.0427986829647</v>
      </c>
      <c r="O3670" s="828">
        <v>41.094000000000001</v>
      </c>
      <c r="P3670" s="836">
        <v>41.094000000000001</v>
      </c>
      <c r="Q3670" s="836">
        <v>424.0427986829647</v>
      </c>
      <c r="R3670" s="836">
        <v>-153.02128583197194</v>
      </c>
      <c r="S3670" s="836">
        <v>246.61843381081758</v>
      </c>
      <c r="T3670" s="836">
        <v>246.61843381081758</v>
      </c>
    </row>
    <row r="3671" spans="1:20" x14ac:dyDescent="0.25">
      <c r="A3671">
        <v>6</v>
      </c>
      <c r="B3671" s="828" t="s">
        <v>2824</v>
      </c>
      <c r="C3671" s="828" t="s">
        <v>4336</v>
      </c>
      <c r="D3671" s="829" t="s">
        <v>2053</v>
      </c>
      <c r="E3671" s="832">
        <v>2468</v>
      </c>
      <c r="F3671" s="833" t="s">
        <v>4440</v>
      </c>
      <c r="G3671" s="830" t="s">
        <v>2348</v>
      </c>
      <c r="H3671" s="830" t="s">
        <v>4342</v>
      </c>
      <c r="I3671" s="829">
        <v>100</v>
      </c>
      <c r="J3671" s="829"/>
      <c r="K3671" s="829">
        <v>1.41</v>
      </c>
      <c r="L3671" s="828">
        <v>0.33</v>
      </c>
      <c r="M3671" s="828">
        <v>-153.17864912884539</v>
      </c>
      <c r="N3671" s="828">
        <v>424.09241513988292</v>
      </c>
      <c r="O3671" s="828">
        <v>41.094000000000001</v>
      </c>
      <c r="P3671" s="836">
        <v>41.094000000000001</v>
      </c>
      <c r="Q3671" s="836">
        <v>424.14203159680113</v>
      </c>
      <c r="R3671" s="836">
        <v>-153.33601242571885</v>
      </c>
      <c r="S3671" s="836">
        <v>246.7834338108176</v>
      </c>
      <c r="T3671" s="836">
        <v>246.94843381081759</v>
      </c>
    </row>
    <row r="3672" spans="1:20" x14ac:dyDescent="0.25">
      <c r="A3672">
        <v>6</v>
      </c>
      <c r="B3672" s="828"/>
      <c r="C3672" s="828"/>
      <c r="D3672" s="829"/>
      <c r="E3672" s="832"/>
      <c r="F3672" s="829"/>
      <c r="G3672" s="830"/>
      <c r="H3672" s="830"/>
      <c r="I3672" s="829"/>
      <c r="J3672" s="829"/>
      <c r="K3672" s="829"/>
      <c r="L3672" s="828">
        <v>0.3</v>
      </c>
      <c r="M3672" s="828">
        <v>-153.47906996833109</v>
      </c>
      <c r="N3672" s="828">
        <v>424.18713746672677</v>
      </c>
      <c r="O3672" s="828">
        <v>41.094000000000001</v>
      </c>
      <c r="P3672" s="836">
        <v>41.094000000000001</v>
      </c>
      <c r="Q3672" s="836">
        <v>424.2322433366524</v>
      </c>
      <c r="R3672" s="836">
        <v>-153.62212751094333</v>
      </c>
      <c r="S3672" s="836">
        <v>247.0984338108176</v>
      </c>
      <c r="T3672" s="836">
        <v>247.2484338108176</v>
      </c>
    </row>
    <row r="3673" spans="1:20" x14ac:dyDescent="0.25">
      <c r="A3673">
        <v>6</v>
      </c>
      <c r="B3673" s="828" t="s">
        <v>2824</v>
      </c>
      <c r="C3673" s="828" t="s">
        <v>4336</v>
      </c>
      <c r="D3673" s="829" t="s">
        <v>1961</v>
      </c>
      <c r="E3673" s="832">
        <v>2473</v>
      </c>
      <c r="F3673" s="833" t="s">
        <v>4441</v>
      </c>
      <c r="G3673" s="830" t="s">
        <v>2013</v>
      </c>
      <c r="H3673" s="830" t="s">
        <v>1958</v>
      </c>
      <c r="I3673" s="829">
        <v>100</v>
      </c>
      <c r="J3673" s="829"/>
      <c r="K3673" s="829"/>
      <c r="L3673" s="828">
        <v>0.2</v>
      </c>
      <c r="M3673" s="828">
        <v>-153.71749920601815</v>
      </c>
      <c r="N3673" s="828">
        <v>424.26231391660281</v>
      </c>
      <c r="O3673" s="828">
        <v>41.094000000000001</v>
      </c>
      <c r="P3673" s="836">
        <v>41.094000000000001</v>
      </c>
      <c r="Q3673" s="836">
        <v>424.29238449655327</v>
      </c>
      <c r="R3673" s="836">
        <v>-153.81287090109296</v>
      </c>
      <c r="S3673" s="836">
        <v>247.3484338108176</v>
      </c>
      <c r="T3673" s="836">
        <v>247.44843381081759</v>
      </c>
    </row>
    <row r="3674" spans="1:20" x14ac:dyDescent="0.25">
      <c r="A3674">
        <v>6</v>
      </c>
      <c r="B3674" s="828"/>
      <c r="C3674" s="828"/>
      <c r="D3674" s="829"/>
      <c r="E3674" s="832"/>
      <c r="F3674" s="829"/>
      <c r="G3674" s="830"/>
      <c r="H3674" s="830"/>
      <c r="I3674" s="829"/>
      <c r="J3674" s="829"/>
      <c r="K3674" s="829"/>
      <c r="L3674" s="828">
        <v>0.45</v>
      </c>
      <c r="M3674" s="828">
        <v>-154.02745721501131</v>
      </c>
      <c r="N3674" s="828">
        <v>424.36004330144169</v>
      </c>
      <c r="O3674" s="828">
        <v>41.094000000000001</v>
      </c>
      <c r="P3674" s="836">
        <v>41.094000000000001</v>
      </c>
      <c r="Q3674" s="836">
        <v>424.42770210633017</v>
      </c>
      <c r="R3674" s="836">
        <v>-154.24204352892966</v>
      </c>
      <c r="S3674" s="836">
        <v>247.67343381081758</v>
      </c>
      <c r="T3674" s="836">
        <v>247.89843381081758</v>
      </c>
    </row>
    <row r="3675" spans="1:20" x14ac:dyDescent="0.25">
      <c r="A3675">
        <v>6</v>
      </c>
      <c r="B3675" s="828" t="s">
        <v>2824</v>
      </c>
      <c r="C3675" s="828" t="s">
        <v>4336</v>
      </c>
      <c r="D3675" s="829" t="s">
        <v>1973</v>
      </c>
      <c r="E3675" s="832">
        <v>2479</v>
      </c>
      <c r="F3675" s="833" t="s">
        <v>4442</v>
      </c>
      <c r="G3675" s="830" t="s">
        <v>4267</v>
      </c>
      <c r="H3675" s="830" t="s">
        <v>3583</v>
      </c>
      <c r="I3675" s="829">
        <v>100</v>
      </c>
      <c r="J3675" s="829"/>
      <c r="K3675" s="829"/>
      <c r="L3675" s="828">
        <v>0</v>
      </c>
      <c r="M3675" s="828">
        <v>-154.24204352892966</v>
      </c>
      <c r="N3675" s="828">
        <v>424.42770210633017</v>
      </c>
      <c r="O3675" s="828">
        <v>41.094000000000001</v>
      </c>
      <c r="P3675" s="836">
        <v>41.094000000000001</v>
      </c>
      <c r="Q3675" s="836">
        <v>424.42770210633017</v>
      </c>
      <c r="R3675" s="836">
        <v>-154.24204352892966</v>
      </c>
      <c r="S3675" s="836">
        <v>247.89843381081758</v>
      </c>
      <c r="T3675" s="836">
        <v>247.89843381081758</v>
      </c>
    </row>
    <row r="3676" spans="1:20" x14ac:dyDescent="0.25">
      <c r="A3676">
        <v>6</v>
      </c>
      <c r="B3676" s="829"/>
      <c r="C3676" s="829"/>
      <c r="D3676" s="829"/>
      <c r="E3676" s="829"/>
      <c r="F3676" s="829"/>
      <c r="G3676" s="830"/>
      <c r="H3676" s="830"/>
      <c r="I3676" s="829"/>
      <c r="J3676" s="829"/>
      <c r="K3676" s="829"/>
      <c r="L3676" s="828">
        <v>0</v>
      </c>
      <c r="M3676" s="828">
        <v>-154.24204352892966</v>
      </c>
      <c r="N3676" s="828">
        <v>424.42770210633017</v>
      </c>
      <c r="O3676" s="828">
        <v>41.094000000000001</v>
      </c>
      <c r="P3676" s="836">
        <v>41.094000000000001</v>
      </c>
      <c r="Q3676" s="836">
        <v>424.42770210633017</v>
      </c>
      <c r="R3676" s="836">
        <v>-154.24204352892966</v>
      </c>
      <c r="S3676" s="836">
        <v>247.89843381081758</v>
      </c>
      <c r="T3676" s="836">
        <v>247.89843381081758</v>
      </c>
    </row>
    <row r="3677" spans="1:20" x14ac:dyDescent="0.25">
      <c r="A3677">
        <v>6</v>
      </c>
      <c r="B3677" s="829"/>
      <c r="C3677" s="829"/>
      <c r="D3677" s="829"/>
      <c r="E3677" s="829"/>
      <c r="F3677" s="829"/>
      <c r="G3677" s="830"/>
      <c r="H3677" s="830"/>
      <c r="I3677" s="829"/>
      <c r="J3677" s="829"/>
      <c r="K3677" s="829"/>
      <c r="L3677" s="828">
        <v>0.45</v>
      </c>
      <c r="M3677" s="828">
        <v>-154.456629842848</v>
      </c>
      <c r="N3677" s="828">
        <v>424.49536091121865</v>
      </c>
      <c r="O3677" s="828">
        <v>41.094000000000001</v>
      </c>
      <c r="P3677" s="836">
        <v>41.094000000000001</v>
      </c>
      <c r="Q3677" s="836">
        <v>424.56301971610708</v>
      </c>
      <c r="R3677" s="836">
        <v>-154.67121615676635</v>
      </c>
      <c r="S3677" s="836">
        <v>248.12343381081757</v>
      </c>
      <c r="T3677" s="836">
        <v>248.34843381081757</v>
      </c>
    </row>
    <row r="3678" spans="1:20" x14ac:dyDescent="0.25">
      <c r="A3678">
        <v>6</v>
      </c>
      <c r="B3678" s="828" t="s">
        <v>2824</v>
      </c>
      <c r="C3678" s="828" t="s">
        <v>4336</v>
      </c>
      <c r="D3678" s="829" t="s">
        <v>1961</v>
      </c>
      <c r="E3678" s="832">
        <v>2484</v>
      </c>
      <c r="F3678" s="833" t="s">
        <v>4443</v>
      </c>
      <c r="G3678" s="830" t="s">
        <v>2013</v>
      </c>
      <c r="H3678" s="830" t="s">
        <v>1958</v>
      </c>
      <c r="I3678" s="829">
        <v>100</v>
      </c>
      <c r="J3678" s="829"/>
      <c r="K3678" s="829"/>
      <c r="L3678" s="828">
        <v>0.2</v>
      </c>
      <c r="M3678" s="828">
        <v>-154.76658785184117</v>
      </c>
      <c r="N3678" s="828">
        <v>424.59309029605754</v>
      </c>
      <c r="O3678" s="828">
        <v>41.094000000000001</v>
      </c>
      <c r="P3678" s="836">
        <v>41.094000000000001</v>
      </c>
      <c r="Q3678" s="836">
        <v>424.62316087600794</v>
      </c>
      <c r="R3678" s="836">
        <v>-154.86195954691598</v>
      </c>
      <c r="S3678" s="836">
        <v>248.44843381081756</v>
      </c>
      <c r="T3678" s="836">
        <v>248.54843381081756</v>
      </c>
    </row>
    <row r="3679" spans="1:20" x14ac:dyDescent="0.25">
      <c r="A3679">
        <v>6</v>
      </c>
      <c r="B3679" s="829"/>
      <c r="C3679" s="829"/>
      <c r="D3679" s="829"/>
      <c r="E3679" s="829"/>
      <c r="F3679" s="829"/>
      <c r="G3679" s="830"/>
      <c r="H3679" s="830"/>
      <c r="I3679" s="829"/>
      <c r="J3679" s="829"/>
      <c r="K3679" s="829"/>
      <c r="L3679" s="828">
        <v>7.0000000000000007E-2</v>
      </c>
      <c r="M3679" s="828">
        <v>-154.89533964019216</v>
      </c>
      <c r="N3679" s="828">
        <v>424.63368557899059</v>
      </c>
      <c r="O3679" s="828">
        <v>41.094000000000001</v>
      </c>
      <c r="P3679" s="836">
        <v>41.094000000000001</v>
      </c>
      <c r="Q3679" s="836">
        <v>424.64421028197324</v>
      </c>
      <c r="R3679" s="836">
        <v>-154.92871973346837</v>
      </c>
      <c r="S3679" s="836">
        <v>248.58343381081755</v>
      </c>
      <c r="T3679" s="836">
        <v>248.61843381081755</v>
      </c>
    </row>
    <row r="3680" spans="1:20" x14ac:dyDescent="0.25">
      <c r="A3680">
        <v>6</v>
      </c>
      <c r="B3680" s="836" t="s">
        <v>2824</v>
      </c>
      <c r="C3680" s="828" t="s">
        <v>4336</v>
      </c>
      <c r="D3680" s="829" t="s">
        <v>4320</v>
      </c>
      <c r="E3680" s="832">
        <v>2486</v>
      </c>
      <c r="F3680" s="833" t="s">
        <v>4444</v>
      </c>
      <c r="G3680" s="830" t="s">
        <v>4343</v>
      </c>
      <c r="H3680" s="830" t="s">
        <v>4346</v>
      </c>
      <c r="I3680" s="829" t="s">
        <v>4347</v>
      </c>
      <c r="J3680" s="829"/>
      <c r="K3680" s="829"/>
      <c r="L3680" s="828">
        <v>0</v>
      </c>
      <c r="M3680" s="828">
        <v>-154.92871973346837</v>
      </c>
      <c r="N3680" s="828">
        <v>424.64421028197324</v>
      </c>
      <c r="O3680" s="828">
        <v>41.094000000000001</v>
      </c>
      <c r="P3680" s="836">
        <v>41.094000000000001</v>
      </c>
      <c r="Q3680" s="836">
        <v>424.64421028197324</v>
      </c>
      <c r="R3680" s="836">
        <v>-154.92871973346837</v>
      </c>
      <c r="S3680" s="836">
        <v>248.61843381081755</v>
      </c>
      <c r="T3680" s="836">
        <v>248.61843381081755</v>
      </c>
    </row>
    <row r="3681" spans="1:20" x14ac:dyDescent="0.25">
      <c r="A3681">
        <v>6</v>
      </c>
      <c r="B3681" s="829"/>
      <c r="C3681" s="829"/>
      <c r="D3681" s="829"/>
      <c r="E3681" s="829"/>
      <c r="F3681" s="829"/>
      <c r="G3681" s="830"/>
      <c r="H3681" s="830"/>
      <c r="I3681" s="829"/>
      <c r="J3681" s="829"/>
      <c r="K3681" s="829"/>
      <c r="L3681" s="828">
        <v>0.01</v>
      </c>
      <c r="M3681" s="828">
        <v>-154.93348831822212</v>
      </c>
      <c r="N3681" s="828">
        <v>424.64571381097073</v>
      </c>
      <c r="O3681" s="828">
        <v>41.094000000000001</v>
      </c>
      <c r="P3681" s="836">
        <v>41.094000000000001</v>
      </c>
      <c r="Q3681" s="836">
        <v>424.64721733996828</v>
      </c>
      <c r="R3681" s="836">
        <v>-154.93825690297587</v>
      </c>
      <c r="S3681" s="836">
        <v>248.62343381081755</v>
      </c>
      <c r="T3681" s="836">
        <v>248.62843381081754</v>
      </c>
    </row>
    <row r="3682" spans="1:20" x14ac:dyDescent="0.25">
      <c r="A3682">
        <v>6</v>
      </c>
      <c r="B3682" s="828"/>
      <c r="C3682" s="828"/>
      <c r="D3682" s="829"/>
      <c r="E3682" s="832"/>
      <c r="F3682" s="829"/>
      <c r="G3682" s="830"/>
      <c r="H3682" s="830"/>
      <c r="I3682" s="829"/>
      <c r="J3682" s="829"/>
      <c r="K3682" s="829"/>
      <c r="L3682" s="828">
        <v>0.02</v>
      </c>
      <c r="M3682" s="828">
        <v>-154.94779407248336</v>
      </c>
      <c r="N3682" s="828">
        <v>424.65022439796331</v>
      </c>
      <c r="O3682" s="828">
        <v>41.094000000000001</v>
      </c>
      <c r="P3682" s="836">
        <v>41.094000000000001</v>
      </c>
      <c r="Q3682" s="836">
        <v>424.65323145595835</v>
      </c>
      <c r="R3682" s="836">
        <v>-154.95733124199083</v>
      </c>
      <c r="S3682" s="836">
        <v>248.63843381081756</v>
      </c>
      <c r="T3682" s="836">
        <v>248.64843381081755</v>
      </c>
    </row>
    <row r="3683" spans="1:20" x14ac:dyDescent="0.25">
      <c r="A3683">
        <v>6</v>
      </c>
      <c r="B3683" s="828" t="s">
        <v>2824</v>
      </c>
      <c r="C3683" s="828" t="s">
        <v>4336</v>
      </c>
      <c r="D3683" s="829" t="s">
        <v>111</v>
      </c>
      <c r="E3683" s="832">
        <v>2486</v>
      </c>
      <c r="F3683" s="833" t="s">
        <v>4445</v>
      </c>
      <c r="G3683" s="830" t="s">
        <v>4328</v>
      </c>
      <c r="H3683" s="830" t="s">
        <v>1951</v>
      </c>
      <c r="I3683" s="829">
        <v>100</v>
      </c>
      <c r="J3683" s="829"/>
      <c r="K3683" s="840"/>
      <c r="L3683" s="828">
        <v>0</v>
      </c>
      <c r="M3683" s="828">
        <v>-154.95733124199083</v>
      </c>
      <c r="N3683" s="828">
        <v>424.65323145595835</v>
      </c>
      <c r="O3683" s="828">
        <v>41.094000000000001</v>
      </c>
      <c r="P3683" s="836">
        <v>41.094000000000001</v>
      </c>
      <c r="Q3683" s="836">
        <v>424.65323145595835</v>
      </c>
      <c r="R3683" s="836">
        <v>-154.95733124199083</v>
      </c>
      <c r="S3683" s="836">
        <v>248.64843381081755</v>
      </c>
      <c r="T3683" s="836">
        <v>248.64843381081755</v>
      </c>
    </row>
    <row r="3684" spans="1:20" x14ac:dyDescent="0.25">
      <c r="A3684">
        <v>6</v>
      </c>
      <c r="B3684" s="828"/>
      <c r="C3684" s="828"/>
      <c r="D3684" s="829"/>
      <c r="E3684" s="832"/>
      <c r="F3684" s="833"/>
      <c r="G3684" s="830"/>
      <c r="H3684" s="830"/>
      <c r="I3684" s="835"/>
      <c r="J3684" s="829"/>
      <c r="K3684" s="829"/>
      <c r="L3684" s="828">
        <v>0.2</v>
      </c>
      <c r="M3684" s="828">
        <v>-155.05270293706565</v>
      </c>
      <c r="N3684" s="828">
        <v>424.68330203590881</v>
      </c>
      <c r="O3684" s="828">
        <v>41.094000000000001</v>
      </c>
      <c r="P3684" s="836">
        <v>41.094000000000001</v>
      </c>
      <c r="Q3684" s="836">
        <v>424.71337261585921</v>
      </c>
      <c r="R3684" s="836">
        <v>-155.14807463214046</v>
      </c>
      <c r="S3684" s="836">
        <v>248.74843381081755</v>
      </c>
      <c r="T3684" s="836">
        <v>248.84843381081754</v>
      </c>
    </row>
    <row r="3685" spans="1:20" x14ac:dyDescent="0.25">
      <c r="A3685">
        <v>6</v>
      </c>
      <c r="B3685" s="829"/>
      <c r="C3685" s="829"/>
      <c r="D3685" s="829"/>
      <c r="E3685" s="829"/>
      <c r="F3685" s="829"/>
      <c r="G3685" s="830"/>
      <c r="H3685" s="830"/>
      <c r="I3685" s="829"/>
      <c r="J3685" s="829"/>
      <c r="K3685" s="829"/>
      <c r="L3685" s="828">
        <v>0.1</v>
      </c>
      <c r="M3685" s="828">
        <v>-155.19576047967786</v>
      </c>
      <c r="N3685" s="828">
        <v>424.72840790583439</v>
      </c>
      <c r="O3685" s="828">
        <v>41.094000000000001</v>
      </c>
      <c r="P3685" s="836">
        <v>41.094000000000001</v>
      </c>
      <c r="Q3685" s="836">
        <v>424.74344319580962</v>
      </c>
      <c r="R3685" s="836">
        <v>-155.24344632721528</v>
      </c>
      <c r="S3685" s="836">
        <v>248.89843381081752</v>
      </c>
      <c r="T3685" s="836">
        <v>248.94843381081753</v>
      </c>
    </row>
    <row r="3686" spans="1:20" x14ac:dyDescent="0.25">
      <c r="A3686">
        <v>6</v>
      </c>
      <c r="B3686" s="829"/>
      <c r="C3686" s="829"/>
      <c r="D3686" s="829"/>
      <c r="E3686" s="829"/>
      <c r="F3686" s="829"/>
      <c r="G3686" s="830"/>
      <c r="H3686" s="830"/>
      <c r="I3686" s="829"/>
      <c r="J3686" s="829"/>
      <c r="K3686" s="829"/>
      <c r="L3686" s="828">
        <v>0.2</v>
      </c>
      <c r="M3686" s="828">
        <v>-155.3388180222901</v>
      </c>
      <c r="N3686" s="828">
        <v>424.77351377576008</v>
      </c>
      <c r="O3686" s="828">
        <v>41.094000000000001</v>
      </c>
      <c r="P3686" s="836">
        <v>41.094000000000001</v>
      </c>
      <c r="Q3686" s="836">
        <v>424.80358435571048</v>
      </c>
      <c r="R3686" s="836">
        <v>-155.43418971736492</v>
      </c>
      <c r="S3686" s="836">
        <v>249.04843381081753</v>
      </c>
      <c r="T3686" s="836">
        <v>249.14843381081752</v>
      </c>
    </row>
    <row r="3687" spans="1:20" x14ac:dyDescent="0.25">
      <c r="A3687">
        <v>6</v>
      </c>
      <c r="B3687" s="828" t="s">
        <v>2824</v>
      </c>
      <c r="C3687" s="828" t="s">
        <v>4336</v>
      </c>
      <c r="D3687" s="829" t="s">
        <v>3335</v>
      </c>
      <c r="E3687" s="832">
        <v>2490</v>
      </c>
      <c r="F3687" s="833" t="s">
        <v>4446</v>
      </c>
      <c r="G3687" s="830" t="s">
        <v>4268</v>
      </c>
      <c r="H3687" s="830" t="s">
        <v>4350</v>
      </c>
      <c r="I3687" s="829"/>
      <c r="J3687" s="829"/>
      <c r="K3687" s="829"/>
      <c r="L3687" s="828">
        <v>0</v>
      </c>
      <c r="M3687" s="828">
        <v>-155.43418971736492</v>
      </c>
      <c r="N3687" s="828">
        <v>424.80358435571048</v>
      </c>
      <c r="O3687" s="828">
        <v>41.094000000000001</v>
      </c>
      <c r="P3687" s="836">
        <v>41.094000000000001</v>
      </c>
      <c r="Q3687" s="836">
        <v>424.80358435571048</v>
      </c>
      <c r="R3687" s="836">
        <v>-155.43418971736492</v>
      </c>
      <c r="S3687" s="836">
        <v>249.14843381081752</v>
      </c>
      <c r="T3687" s="836">
        <v>249.14843381081752</v>
      </c>
    </row>
    <row r="3688" spans="1:20" x14ac:dyDescent="0.25">
      <c r="A3688">
        <v>6</v>
      </c>
      <c r="B3688" s="828"/>
      <c r="C3688" s="828"/>
      <c r="D3688" s="829"/>
      <c r="E3688" s="832"/>
      <c r="F3688" s="833"/>
      <c r="G3688" s="830"/>
      <c r="H3688" s="830"/>
      <c r="I3688" s="829"/>
      <c r="J3688" s="829"/>
      <c r="K3688" s="829"/>
      <c r="L3688" s="828">
        <v>0</v>
      </c>
      <c r="M3688" s="828">
        <v>-155.43418971736492</v>
      </c>
      <c r="N3688" s="828">
        <v>424.80358435571048</v>
      </c>
      <c r="O3688" s="828">
        <v>41.094000000000001</v>
      </c>
      <c r="P3688" s="836">
        <v>41.094000000000001</v>
      </c>
      <c r="Q3688" s="836">
        <v>424.80358435571048</v>
      </c>
      <c r="R3688" s="836">
        <v>-155.43418971736492</v>
      </c>
      <c r="S3688" s="836">
        <v>249.14843381081752</v>
      </c>
      <c r="T3688" s="836">
        <v>249.14843381081752</v>
      </c>
    </row>
    <row r="3689" spans="1:20" x14ac:dyDescent="0.25">
      <c r="A3689">
        <v>6</v>
      </c>
      <c r="B3689" s="828"/>
      <c r="C3689" s="828"/>
      <c r="D3689" s="829"/>
      <c r="E3689" s="832"/>
      <c r="F3689" s="833"/>
      <c r="G3689" s="830"/>
      <c r="H3689" s="830"/>
      <c r="I3689" s="829"/>
      <c r="J3689" s="829"/>
      <c r="K3689" s="829"/>
      <c r="L3689" s="828">
        <v>0</v>
      </c>
      <c r="M3689" s="828">
        <v>-155.43418971736492</v>
      </c>
      <c r="N3689" s="828">
        <v>424.80358435571048</v>
      </c>
      <c r="O3689" s="828">
        <v>41.094000000000001</v>
      </c>
      <c r="P3689" s="836">
        <v>41.094000000000001</v>
      </c>
      <c r="Q3689" s="836">
        <v>424.80358435571048</v>
      </c>
      <c r="R3689" s="836">
        <v>-155.43418971736492</v>
      </c>
      <c r="S3689" s="836">
        <v>249.14843381081752</v>
      </c>
      <c r="T3689" s="836">
        <v>249.14843381081752</v>
      </c>
    </row>
    <row r="3690" spans="1:20" x14ac:dyDescent="0.25">
      <c r="A3690">
        <v>6</v>
      </c>
      <c r="B3690" s="829"/>
      <c r="C3690" s="829"/>
      <c r="D3690" s="829"/>
      <c r="E3690" s="829"/>
      <c r="F3690" s="829"/>
      <c r="G3690" s="830"/>
      <c r="H3690" s="830"/>
      <c r="I3690" s="829"/>
      <c r="J3690" s="829"/>
      <c r="K3690" s="829"/>
      <c r="L3690" s="828">
        <v>0</v>
      </c>
      <c r="M3690" s="828">
        <v>-155.43418971736492</v>
      </c>
      <c r="N3690" s="828">
        <v>424.80358435571048</v>
      </c>
      <c r="O3690" s="828">
        <v>41.094000000000001</v>
      </c>
      <c r="P3690" s="836">
        <v>41.094000000000001</v>
      </c>
      <c r="Q3690" s="836">
        <v>424.80358435571048</v>
      </c>
      <c r="R3690" s="836">
        <v>-155.43418971736492</v>
      </c>
      <c r="S3690" s="836">
        <v>249.14843381081752</v>
      </c>
      <c r="T3690" s="836">
        <v>249.14843381081752</v>
      </c>
    </row>
    <row r="3691" spans="1:20" x14ac:dyDescent="0.25">
      <c r="A3691">
        <v>6</v>
      </c>
      <c r="B3691" s="829"/>
      <c r="C3691" s="829"/>
      <c r="D3691" s="829"/>
      <c r="E3691" s="829"/>
      <c r="F3691" s="829"/>
      <c r="G3691" s="830"/>
      <c r="H3691" s="830"/>
      <c r="I3691" s="829"/>
      <c r="J3691" s="829"/>
      <c r="K3691" s="829"/>
      <c r="L3691" s="828">
        <v>0.2</v>
      </c>
      <c r="M3691" s="828">
        <v>-155.52956141243973</v>
      </c>
      <c r="N3691" s="828">
        <v>424.83365493566089</v>
      </c>
      <c r="O3691" s="828">
        <v>41.094000000000001</v>
      </c>
      <c r="P3691" s="836">
        <v>41.094000000000001</v>
      </c>
      <c r="Q3691" s="836">
        <v>424.86372551561135</v>
      </c>
      <c r="R3691" s="836">
        <v>-155.62493310751455</v>
      </c>
      <c r="S3691" s="836">
        <v>249.24843381081752</v>
      </c>
      <c r="T3691" s="836">
        <v>249.34843381081751</v>
      </c>
    </row>
    <row r="3692" spans="1:20" x14ac:dyDescent="0.25">
      <c r="A3692">
        <v>6</v>
      </c>
      <c r="B3692" s="828"/>
      <c r="C3692" s="828"/>
      <c r="D3692" s="829"/>
      <c r="E3692" s="832"/>
      <c r="F3692" s="833"/>
      <c r="G3692" s="830"/>
      <c r="H3692" s="830"/>
      <c r="I3692" s="829"/>
      <c r="J3692" s="829"/>
      <c r="K3692" s="840"/>
      <c r="L3692" s="840">
        <v>0</v>
      </c>
      <c r="M3692" s="828">
        <v>-155.62493310751455</v>
      </c>
      <c r="N3692" s="828">
        <v>424.86372551561135</v>
      </c>
      <c r="O3692" s="828">
        <v>41.094000000000001</v>
      </c>
      <c r="P3692" s="836">
        <v>41.094000000000001</v>
      </c>
      <c r="Q3692" s="836">
        <v>424.86372551561135</v>
      </c>
      <c r="R3692" s="836">
        <v>-155.62493310751455</v>
      </c>
      <c r="S3692" s="836">
        <v>249.34843381081751</v>
      </c>
      <c r="T3692" s="836">
        <v>249.34843381081751</v>
      </c>
    </row>
    <row r="3693" spans="1:20" x14ac:dyDescent="0.25">
      <c r="A3693">
        <v>6</v>
      </c>
      <c r="B3693" s="828"/>
      <c r="C3693" s="828"/>
      <c r="D3693" s="829"/>
      <c r="E3693" s="832"/>
      <c r="F3693" s="833"/>
      <c r="G3693" s="830"/>
      <c r="H3693" s="830"/>
      <c r="I3693" s="829"/>
      <c r="J3693" s="829"/>
      <c r="K3693" s="829"/>
      <c r="L3693" s="828">
        <v>0</v>
      </c>
      <c r="M3693" s="828">
        <v>-155.62493310751455</v>
      </c>
      <c r="N3693" s="828">
        <v>424.86372551561135</v>
      </c>
      <c r="O3693" s="828">
        <v>41.094000000000001</v>
      </c>
      <c r="P3693" s="836">
        <v>41.094000000000001</v>
      </c>
      <c r="Q3693" s="836">
        <v>424.86372551561135</v>
      </c>
      <c r="R3693" s="836">
        <v>-155.62493310751455</v>
      </c>
      <c r="S3693" s="836">
        <v>249.34843381081751</v>
      </c>
      <c r="T3693" s="836">
        <v>249.34843381081751</v>
      </c>
    </row>
    <row r="3694" spans="1:20" x14ac:dyDescent="0.25">
      <c r="A3694">
        <v>6</v>
      </c>
      <c r="B3694" s="843"/>
      <c r="C3694" s="828"/>
      <c r="D3694" s="829"/>
      <c r="E3694" s="832"/>
      <c r="F3694" s="829"/>
      <c r="G3694" s="830"/>
      <c r="H3694" s="830"/>
      <c r="I3694" s="829"/>
      <c r="J3694" s="829"/>
      <c r="K3694" s="840"/>
      <c r="L3694" s="840">
        <v>0</v>
      </c>
      <c r="M3694" s="828">
        <v>-155.62493310751455</v>
      </c>
      <c r="N3694" s="828">
        <v>424.86372551561135</v>
      </c>
      <c r="O3694" s="828">
        <v>41.094000000000001</v>
      </c>
      <c r="P3694" s="836">
        <v>41.094000000000001</v>
      </c>
      <c r="Q3694" s="836">
        <v>424.86372551561135</v>
      </c>
      <c r="R3694" s="836">
        <v>-155.62493310751455</v>
      </c>
      <c r="S3694" s="836">
        <v>249.34843381081751</v>
      </c>
      <c r="T3694" s="836">
        <v>249.34843381081751</v>
      </c>
    </row>
    <row r="3695" spans="1:20" x14ac:dyDescent="0.25">
      <c r="A3695">
        <v>6</v>
      </c>
      <c r="B3695" s="843"/>
      <c r="C3695" s="829"/>
      <c r="D3695" s="829"/>
      <c r="E3695" s="829"/>
      <c r="F3695" s="829"/>
      <c r="G3695" s="830"/>
      <c r="H3695" s="830"/>
      <c r="I3695" s="829"/>
      <c r="J3695" s="829"/>
      <c r="K3695" s="829"/>
      <c r="L3695" s="828">
        <v>0</v>
      </c>
      <c r="M3695" s="828">
        <v>-155.62493310751455</v>
      </c>
      <c r="N3695" s="828">
        <v>424.86372551561135</v>
      </c>
      <c r="O3695" s="828">
        <v>41.094000000000001</v>
      </c>
      <c r="P3695" s="836">
        <v>41.094000000000001</v>
      </c>
      <c r="Q3695" s="836">
        <v>424.86372551561135</v>
      </c>
      <c r="R3695" s="836">
        <v>-155.62493310751455</v>
      </c>
      <c r="S3695" s="836">
        <v>249.34843381081751</v>
      </c>
      <c r="T3695" s="836">
        <v>249.34843381081751</v>
      </c>
    </row>
    <row r="3696" spans="1:20" x14ac:dyDescent="0.25">
      <c r="A3696">
        <v>6</v>
      </c>
      <c r="B3696" s="843"/>
      <c r="C3696" s="829"/>
      <c r="D3696" s="829"/>
      <c r="E3696" s="829"/>
      <c r="F3696" s="829"/>
      <c r="G3696" s="830"/>
      <c r="H3696" s="830"/>
      <c r="I3696" s="829"/>
      <c r="J3696" s="829"/>
      <c r="K3696" s="829"/>
      <c r="L3696" s="844">
        <v>1.5</v>
      </c>
      <c r="M3696" s="845">
        <v>-156.34022082057572</v>
      </c>
      <c r="N3696" s="845">
        <v>425.08925486523958</v>
      </c>
      <c r="O3696" s="845">
        <v>41.094000000000001</v>
      </c>
      <c r="P3696" s="846">
        <v>41.094000000000001</v>
      </c>
      <c r="Q3696" s="846">
        <v>425.31478421486776</v>
      </c>
      <c r="R3696" s="846">
        <v>-157.0555085336369</v>
      </c>
      <c r="S3696" s="846">
        <v>250.09843381081751</v>
      </c>
      <c r="T3696" s="846">
        <v>250.84843381081751</v>
      </c>
    </row>
    <row r="3697" spans="1:20" x14ac:dyDescent="0.25">
      <c r="A3697">
        <v>6</v>
      </c>
      <c r="B3697" s="845" t="s">
        <v>2824</v>
      </c>
      <c r="C3697" s="845" t="s">
        <v>4336</v>
      </c>
      <c r="D3697" s="847" t="s">
        <v>4354</v>
      </c>
      <c r="E3697" s="848">
        <v>2512</v>
      </c>
      <c r="F3697" s="849" t="s">
        <v>4447</v>
      </c>
      <c r="G3697" s="850" t="s">
        <v>4355</v>
      </c>
      <c r="H3697" s="850" t="s">
        <v>4356</v>
      </c>
      <c r="I3697" s="847">
        <v>200</v>
      </c>
      <c r="J3697" s="847"/>
      <c r="K3697" s="847"/>
      <c r="L3697" s="845">
        <v>0.7</v>
      </c>
      <c r="M3697" s="845">
        <v>-157.38930946639877</v>
      </c>
      <c r="N3697" s="845">
        <v>425.42003124469426</v>
      </c>
      <c r="O3697" s="845">
        <v>41.094000000000001</v>
      </c>
      <c r="P3697" s="846">
        <v>41.094000000000001</v>
      </c>
      <c r="Q3697" s="846">
        <v>425.52527827452076</v>
      </c>
      <c r="R3697" s="846">
        <v>-157.72311039916065</v>
      </c>
      <c r="S3697" s="846">
        <v>251.19843381081751</v>
      </c>
      <c r="T3697" s="846">
        <v>251.5484338108175</v>
      </c>
    </row>
    <row r="3698" spans="1:20" x14ac:dyDescent="0.25">
      <c r="A3698">
        <v>6</v>
      </c>
      <c r="B3698" s="845"/>
      <c r="C3698" s="845"/>
      <c r="D3698" s="847"/>
      <c r="E3698" s="848"/>
      <c r="F3698" s="847"/>
      <c r="G3698" s="850"/>
      <c r="H3698" s="850"/>
      <c r="I3698" s="847"/>
      <c r="J3698" s="847"/>
      <c r="K3698" s="847"/>
      <c r="L3698" s="845">
        <v>0.3</v>
      </c>
      <c r="M3698" s="845">
        <v>-157.86616794177289</v>
      </c>
      <c r="N3698" s="845">
        <v>425.57038414444639</v>
      </c>
      <c r="O3698" s="845">
        <v>41.094000000000001</v>
      </c>
      <c r="P3698" s="846">
        <v>41.094000000000001</v>
      </c>
      <c r="Q3698" s="846">
        <v>425.61549001437203</v>
      </c>
      <c r="R3698" s="846">
        <v>-158.00922548438513</v>
      </c>
      <c r="S3698" s="846">
        <v>251.69843381081751</v>
      </c>
      <c r="T3698" s="846">
        <v>251.84843381081751</v>
      </c>
    </row>
    <row r="3699" spans="1:20" x14ac:dyDescent="0.25">
      <c r="A3699">
        <v>6</v>
      </c>
      <c r="B3699" s="845" t="s">
        <v>2824</v>
      </c>
      <c r="C3699" s="845" t="s">
        <v>4336</v>
      </c>
      <c r="D3699" s="847" t="s">
        <v>2053</v>
      </c>
      <c r="E3699" s="848">
        <v>2521</v>
      </c>
      <c r="F3699" s="849" t="s">
        <v>4448</v>
      </c>
      <c r="G3699" s="850" t="s">
        <v>4357</v>
      </c>
      <c r="H3699" s="850" t="s">
        <v>4358</v>
      </c>
      <c r="I3699" s="847">
        <v>200</v>
      </c>
      <c r="J3699" s="847"/>
      <c r="K3699" s="847"/>
      <c r="L3699" s="845">
        <v>0.55000000000000004</v>
      </c>
      <c r="M3699" s="845">
        <v>-158.2714976458409</v>
      </c>
      <c r="N3699" s="845">
        <v>425.69818410923574</v>
      </c>
      <c r="O3699" s="845">
        <v>41.094000000000001</v>
      </c>
      <c r="P3699" s="846">
        <v>41.094000000000001</v>
      </c>
      <c r="Q3699" s="846">
        <v>425.78087820409939</v>
      </c>
      <c r="R3699" s="846">
        <v>-158.53376980729666</v>
      </c>
      <c r="S3699" s="846">
        <v>252.12343381081752</v>
      </c>
      <c r="T3699" s="846">
        <v>252.39843381081752</v>
      </c>
    </row>
    <row r="3700" spans="1:20" x14ac:dyDescent="0.25">
      <c r="A3700">
        <v>6</v>
      </c>
      <c r="B3700" s="845"/>
      <c r="C3700" s="845"/>
      <c r="D3700" s="847"/>
      <c r="E3700" s="848"/>
      <c r="F3700" s="847"/>
      <c r="G3700" s="850"/>
      <c r="H3700" s="850"/>
      <c r="I3700" s="847"/>
      <c r="J3700" s="847"/>
      <c r="K3700" s="847"/>
      <c r="L3700" s="845">
        <v>0.35</v>
      </c>
      <c r="M3700" s="845">
        <v>-158.70067027367759</v>
      </c>
      <c r="N3700" s="845">
        <v>425.83350171901265</v>
      </c>
      <c r="O3700" s="845">
        <v>41.094000000000001</v>
      </c>
      <c r="P3700" s="846">
        <v>41.094000000000001</v>
      </c>
      <c r="Q3700" s="846">
        <v>425.8861252339259</v>
      </c>
      <c r="R3700" s="846">
        <v>-158.86757074005854</v>
      </c>
      <c r="S3700" s="846">
        <v>252.57343381081751</v>
      </c>
      <c r="T3700" s="846">
        <v>252.74843381081752</v>
      </c>
    </row>
    <row r="3701" spans="1:20" x14ac:dyDescent="0.25">
      <c r="A3701">
        <v>6</v>
      </c>
      <c r="B3701" s="845" t="s">
        <v>2824</v>
      </c>
      <c r="C3701" s="845" t="s">
        <v>4336</v>
      </c>
      <c r="D3701" s="847" t="s">
        <v>2053</v>
      </c>
      <c r="E3701" s="848">
        <v>2530</v>
      </c>
      <c r="F3701" s="849" t="s">
        <v>4449</v>
      </c>
      <c r="G3701" s="850" t="s">
        <v>4357</v>
      </c>
      <c r="H3701" s="850" t="s">
        <v>4358</v>
      </c>
      <c r="I3701" s="847">
        <v>200</v>
      </c>
      <c r="J3701" s="847"/>
      <c r="K3701" s="847"/>
      <c r="L3701" s="845">
        <v>0.55000000000000004</v>
      </c>
      <c r="M3701" s="845">
        <v>-159.12984290151431</v>
      </c>
      <c r="N3701" s="845">
        <v>425.96881932878955</v>
      </c>
      <c r="O3701" s="845">
        <v>41.094000000000001</v>
      </c>
      <c r="P3701" s="846">
        <v>41.094000000000001</v>
      </c>
      <c r="Q3701" s="846">
        <v>426.05151342365326</v>
      </c>
      <c r="R3701" s="846">
        <v>-159.39211506297008</v>
      </c>
      <c r="S3701" s="846">
        <v>253.02343381081752</v>
      </c>
      <c r="T3701" s="846">
        <v>253.29843381081753</v>
      </c>
    </row>
    <row r="3702" spans="1:20" x14ac:dyDescent="0.25">
      <c r="A3702">
        <v>6</v>
      </c>
      <c r="B3702" s="845"/>
      <c r="C3702" s="845"/>
      <c r="D3702" s="847"/>
      <c r="E3702" s="848"/>
      <c r="F3702" s="847"/>
      <c r="G3702" s="850"/>
      <c r="H3702" s="850"/>
      <c r="I3702" s="847"/>
      <c r="J3702" s="847"/>
      <c r="K3702" s="847"/>
      <c r="L3702" s="845">
        <v>0.55000000000000004</v>
      </c>
      <c r="M3702" s="845">
        <v>-159.65438722442585</v>
      </c>
      <c r="N3702" s="845">
        <v>426.13420751851697</v>
      </c>
      <c r="O3702" s="845">
        <v>41.094000000000001</v>
      </c>
      <c r="P3702" s="846">
        <v>41.094000000000001</v>
      </c>
      <c r="Q3702" s="846">
        <v>426.21690161338063</v>
      </c>
      <c r="R3702" s="846">
        <v>-159.91665938588162</v>
      </c>
      <c r="S3702" s="846">
        <v>253.57343381081753</v>
      </c>
      <c r="T3702" s="846">
        <v>253.84843381081754</v>
      </c>
    </row>
    <row r="3703" spans="1:20" x14ac:dyDescent="0.25">
      <c r="A3703">
        <v>6</v>
      </c>
      <c r="B3703" s="845" t="s">
        <v>2824</v>
      </c>
      <c r="C3703" s="845" t="s">
        <v>4336</v>
      </c>
      <c r="D3703" s="847" t="s">
        <v>4354</v>
      </c>
      <c r="E3703" s="848">
        <v>2542</v>
      </c>
      <c r="F3703" s="849" t="s">
        <v>4450</v>
      </c>
      <c r="G3703" s="850" t="s">
        <v>4355</v>
      </c>
      <c r="H3703" s="850" t="s">
        <v>4356</v>
      </c>
      <c r="I3703" s="847">
        <v>200</v>
      </c>
      <c r="J3703" s="847"/>
      <c r="K3703" s="847"/>
      <c r="L3703" s="845">
        <v>0.7</v>
      </c>
      <c r="M3703" s="845">
        <v>-160.25046031864349</v>
      </c>
      <c r="N3703" s="845">
        <v>426.32214864320713</v>
      </c>
      <c r="O3703" s="845">
        <v>41.094000000000001</v>
      </c>
      <c r="P3703" s="846">
        <v>41.094000000000001</v>
      </c>
      <c r="Q3703" s="846">
        <v>426.42739567303363</v>
      </c>
      <c r="R3703" s="846">
        <v>-160.58426125140537</v>
      </c>
      <c r="S3703" s="846">
        <v>254.19843381081753</v>
      </c>
      <c r="T3703" s="846">
        <v>254.54843381081753</v>
      </c>
    </row>
    <row r="3704" spans="1:20" x14ac:dyDescent="0.25">
      <c r="A3704">
        <v>6</v>
      </c>
      <c r="B3704" s="845"/>
      <c r="C3704" s="845"/>
      <c r="D3704" s="847"/>
      <c r="E3704" s="848"/>
      <c r="F3704" s="847"/>
      <c r="G3704" s="850"/>
      <c r="H3704" s="850"/>
      <c r="I3704" s="847"/>
      <c r="J3704" s="847"/>
      <c r="K3704" s="847"/>
      <c r="L3704" s="845">
        <v>0.80949999999999989</v>
      </c>
      <c r="M3704" s="845">
        <v>-160.97027818722071</v>
      </c>
      <c r="N3704" s="845">
        <v>426.549106345383</v>
      </c>
      <c r="O3704" s="845">
        <v>41.094000000000001</v>
      </c>
      <c r="P3704" s="846">
        <v>41.094000000000001</v>
      </c>
      <c r="Q3704" s="846">
        <v>426.67081701773236</v>
      </c>
      <c r="R3704" s="846">
        <v>-161.35629512303606</v>
      </c>
      <c r="S3704" s="846">
        <v>254.95318381081754</v>
      </c>
      <c r="T3704" s="846">
        <v>255.35793381081754</v>
      </c>
    </row>
    <row r="3705" spans="1:20" x14ac:dyDescent="0.25">
      <c r="A3705">
        <v>6</v>
      </c>
      <c r="B3705" s="845"/>
      <c r="C3705" s="845"/>
      <c r="D3705" s="847"/>
      <c r="E3705" s="848"/>
      <c r="F3705" s="847"/>
      <c r="G3705" s="850"/>
      <c r="H3705" s="850"/>
      <c r="I3705" s="847"/>
      <c r="J3705" s="847"/>
      <c r="K3705" s="847"/>
      <c r="L3705" s="845">
        <v>0</v>
      </c>
      <c r="M3705" s="845">
        <v>-161.35629512303606</v>
      </c>
      <c r="N3705" s="845">
        <v>426.67081701773236</v>
      </c>
      <c r="O3705" s="845">
        <v>41.094000000000001</v>
      </c>
      <c r="P3705" s="846">
        <v>41.094000000000001</v>
      </c>
      <c r="Q3705" s="846">
        <v>426.67081701773236</v>
      </c>
      <c r="R3705" s="846">
        <v>-161.35629512303606</v>
      </c>
      <c r="S3705" s="846">
        <v>255.35793381081754</v>
      </c>
      <c r="T3705" s="846">
        <v>255.35793381081754</v>
      </c>
    </row>
    <row r="3706" spans="1:20" x14ac:dyDescent="0.25">
      <c r="A3706">
        <v>6</v>
      </c>
      <c r="B3706" s="845" t="s">
        <v>2824</v>
      </c>
      <c r="C3706" s="845" t="s">
        <v>4336</v>
      </c>
      <c r="D3706" s="847" t="s">
        <v>3475</v>
      </c>
      <c r="E3706" s="848">
        <v>2554</v>
      </c>
      <c r="F3706" s="849" t="s">
        <v>4451</v>
      </c>
      <c r="G3706" s="850" t="s">
        <v>4359</v>
      </c>
      <c r="H3706" s="850" t="s">
        <v>4360</v>
      </c>
      <c r="I3706" s="847"/>
      <c r="J3706" s="847"/>
      <c r="K3706" s="847"/>
      <c r="L3706" s="845">
        <v>0</v>
      </c>
      <c r="M3706" s="845">
        <v>-161.35629512303606</v>
      </c>
      <c r="N3706" s="845">
        <v>426.67081701773236</v>
      </c>
      <c r="O3706" s="845">
        <v>41.094000000000001</v>
      </c>
      <c r="P3706" s="846">
        <v>41.094000000000001</v>
      </c>
      <c r="Q3706" s="846">
        <v>426.67081701773236</v>
      </c>
      <c r="R3706" s="846">
        <v>-161.35629512303606</v>
      </c>
      <c r="S3706" s="846">
        <v>255.35793381081754</v>
      </c>
      <c r="T3706" s="846">
        <v>255.35793381081754</v>
      </c>
    </row>
    <row r="3707" spans="1:20" x14ac:dyDescent="0.25">
      <c r="A3707">
        <v>6</v>
      </c>
      <c r="B3707" s="845"/>
      <c r="C3707" s="845"/>
      <c r="D3707" s="847"/>
      <c r="E3707" s="848"/>
      <c r="F3707" s="847"/>
      <c r="G3707" s="850"/>
      <c r="H3707" s="850"/>
      <c r="I3707" s="847"/>
      <c r="J3707" s="847"/>
      <c r="K3707" s="847"/>
      <c r="L3707" s="845">
        <v>3</v>
      </c>
      <c r="M3707" s="845">
        <v>-162.78687054915841</v>
      </c>
      <c r="N3707" s="845">
        <v>427.12187571698877</v>
      </c>
      <c r="O3707" s="845">
        <v>41.094000000000001</v>
      </c>
      <c r="P3707" s="846">
        <v>41.094000000000001</v>
      </c>
      <c r="Q3707" s="846">
        <v>427.57293441624518</v>
      </c>
      <c r="R3707" s="846">
        <v>-164.21744597528075</v>
      </c>
      <c r="S3707" s="846">
        <v>256.85793381081754</v>
      </c>
      <c r="T3707" s="846">
        <v>258.35793381081754</v>
      </c>
    </row>
    <row r="3708" spans="1:20" x14ac:dyDescent="0.25">
      <c r="A3708">
        <v>6</v>
      </c>
      <c r="B3708" s="845"/>
      <c r="C3708" s="845"/>
      <c r="D3708" s="847"/>
      <c r="E3708" s="848"/>
      <c r="F3708" s="847"/>
      <c r="G3708" s="850"/>
      <c r="H3708" s="850"/>
      <c r="I3708" s="847"/>
      <c r="J3708" s="847"/>
      <c r="K3708" s="847"/>
      <c r="L3708" s="845">
        <v>0</v>
      </c>
      <c r="M3708" s="845">
        <v>-164.21744597528075</v>
      </c>
      <c r="N3708" s="845">
        <v>427.57293441624518</v>
      </c>
      <c r="O3708" s="845">
        <v>41.094000000000001</v>
      </c>
      <c r="P3708" s="846">
        <v>41.094000000000001</v>
      </c>
      <c r="Q3708" s="846">
        <v>427.57293441624518</v>
      </c>
      <c r="R3708" s="846">
        <v>-164.21744597528075</v>
      </c>
      <c r="S3708" s="846">
        <v>258.35793381081754</v>
      </c>
      <c r="T3708" s="846">
        <v>258.35793381081754</v>
      </c>
    </row>
    <row r="3709" spans="1:20" x14ac:dyDescent="0.25">
      <c r="A3709">
        <v>6</v>
      </c>
      <c r="B3709" s="845"/>
      <c r="C3709" s="845"/>
      <c r="D3709" s="847"/>
      <c r="E3709" s="848"/>
      <c r="F3709" s="849"/>
      <c r="G3709" s="850"/>
      <c r="H3709" s="850" t="s">
        <v>4361</v>
      </c>
      <c r="I3709" s="847"/>
      <c r="J3709" s="847"/>
      <c r="K3709" s="847"/>
      <c r="L3709" s="845">
        <v>0.1905</v>
      </c>
      <c r="M3709" s="845">
        <v>-164.30828751483952</v>
      </c>
      <c r="N3709" s="845">
        <v>427.60157664364795</v>
      </c>
      <c r="O3709" s="845">
        <v>41.094000000000001</v>
      </c>
      <c r="P3709" s="846">
        <v>41.094000000000001</v>
      </c>
      <c r="Q3709" s="846">
        <v>427.63021887105072</v>
      </c>
      <c r="R3709" s="846">
        <v>-164.39912905439829</v>
      </c>
      <c r="S3709" s="846">
        <v>258.45318381081751</v>
      </c>
      <c r="T3709" s="846">
        <v>258.54843381081753</v>
      </c>
    </row>
    <row r="3710" spans="1:20" x14ac:dyDescent="0.25">
      <c r="A3710">
        <v>6</v>
      </c>
      <c r="B3710" s="845" t="s">
        <v>2824</v>
      </c>
      <c r="C3710" s="845" t="s">
        <v>4336</v>
      </c>
      <c r="D3710" s="847" t="s">
        <v>3478</v>
      </c>
      <c r="E3710" s="848">
        <v>2585</v>
      </c>
      <c r="F3710" s="849" t="s">
        <v>4452</v>
      </c>
      <c r="G3710" s="850"/>
      <c r="H3710" s="850" t="s">
        <v>4362</v>
      </c>
      <c r="I3710" s="847" t="s">
        <v>4363</v>
      </c>
      <c r="J3710" s="847"/>
      <c r="K3710" s="847"/>
      <c r="L3710" s="845">
        <v>0</v>
      </c>
      <c r="M3710" s="845">
        <v>-164.39912905439829</v>
      </c>
      <c r="N3710" s="845">
        <v>427.63021887105072</v>
      </c>
      <c r="O3710" s="845">
        <v>41.094000000000001</v>
      </c>
      <c r="P3710" s="846">
        <v>41.094000000000001</v>
      </c>
      <c r="Q3710" s="846">
        <v>427.63021887105072</v>
      </c>
      <c r="R3710" s="846">
        <v>-164.39912905439829</v>
      </c>
      <c r="S3710" s="846">
        <v>258.54843381081753</v>
      </c>
      <c r="T3710" s="846">
        <v>258.54843381081753</v>
      </c>
    </row>
    <row r="3711" spans="1:20" x14ac:dyDescent="0.25">
      <c r="A3711">
        <v>6</v>
      </c>
      <c r="B3711" s="845"/>
      <c r="C3711" s="845"/>
      <c r="D3711" s="847"/>
      <c r="E3711" s="848"/>
      <c r="F3711" s="847"/>
      <c r="G3711" s="850"/>
      <c r="H3711" s="850"/>
      <c r="I3711" s="847"/>
      <c r="J3711" s="847"/>
      <c r="K3711" s="847"/>
      <c r="L3711" s="845">
        <v>0</v>
      </c>
      <c r="M3711" s="845">
        <v>-164.39912905439829</v>
      </c>
      <c r="N3711" s="845">
        <v>427.63021887105072</v>
      </c>
      <c r="O3711" s="845">
        <v>41.094000000000001</v>
      </c>
      <c r="P3711" s="846">
        <v>41.094000000000001</v>
      </c>
      <c r="Q3711" s="846">
        <v>427.63021887105072</v>
      </c>
      <c r="R3711" s="846">
        <v>-164.39912905439829</v>
      </c>
      <c r="S3711" s="846">
        <v>258.54843381081753</v>
      </c>
      <c r="T3711" s="846">
        <v>258.54843381081753</v>
      </c>
    </row>
    <row r="3712" spans="1:20" x14ac:dyDescent="0.25">
      <c r="A3712">
        <v>6</v>
      </c>
      <c r="B3712" s="845"/>
      <c r="C3712" s="845"/>
      <c r="D3712" s="847"/>
      <c r="E3712" s="848"/>
      <c r="F3712" s="847"/>
      <c r="G3712" s="850"/>
      <c r="H3712" s="850" t="s">
        <v>4364</v>
      </c>
      <c r="I3712" s="847"/>
      <c r="J3712" s="847"/>
      <c r="K3712" s="847"/>
      <c r="L3712" s="845">
        <v>0.1905</v>
      </c>
      <c r="M3712" s="845">
        <v>-164.48997059395705</v>
      </c>
      <c r="N3712" s="845">
        <v>427.65886109845349</v>
      </c>
      <c r="O3712" s="845">
        <v>41.094000000000001</v>
      </c>
      <c r="P3712" s="846">
        <v>41.094000000000001</v>
      </c>
      <c r="Q3712" s="846">
        <v>427.68750332585626</v>
      </c>
      <c r="R3712" s="846">
        <v>-164.58081213351582</v>
      </c>
      <c r="S3712" s="846">
        <v>258.64368381081749</v>
      </c>
      <c r="T3712" s="846">
        <v>258.73893381081751</v>
      </c>
    </row>
    <row r="3713" spans="1:20" x14ac:dyDescent="0.25">
      <c r="A3713">
        <v>6</v>
      </c>
      <c r="B3713" s="845"/>
      <c r="C3713" s="845"/>
      <c r="D3713" s="847"/>
      <c r="E3713" s="848"/>
      <c r="F3713" s="847"/>
      <c r="G3713" s="850"/>
      <c r="H3713" s="850"/>
      <c r="I3713" s="847"/>
      <c r="J3713" s="847"/>
      <c r="K3713" s="847"/>
      <c r="L3713" s="845">
        <v>0</v>
      </c>
      <c r="M3713" s="845">
        <v>-164.58081213351582</v>
      </c>
      <c r="N3713" s="845">
        <v>427.68750332585626</v>
      </c>
      <c r="O3713" s="845">
        <v>41.094000000000001</v>
      </c>
      <c r="P3713" s="846">
        <v>41.094000000000001</v>
      </c>
      <c r="Q3713" s="846">
        <v>427.68750332585626</v>
      </c>
      <c r="R3713" s="846">
        <v>-164.58081213351582</v>
      </c>
      <c r="S3713" s="846">
        <v>258.73893381081751</v>
      </c>
      <c r="T3713" s="846">
        <v>258.73893381081751</v>
      </c>
    </row>
    <row r="3714" spans="1:20" x14ac:dyDescent="0.25">
      <c r="A3714">
        <v>6</v>
      </c>
      <c r="B3714" s="845"/>
      <c r="C3714" s="845"/>
      <c r="D3714" s="847"/>
      <c r="E3714" s="848"/>
      <c r="F3714" s="847"/>
      <c r="G3714" s="850"/>
      <c r="H3714" s="850" t="s">
        <v>4365</v>
      </c>
      <c r="I3714" s="847"/>
      <c r="J3714" s="847"/>
      <c r="K3714" s="847"/>
      <c r="L3714" s="845">
        <v>0.1905</v>
      </c>
      <c r="M3714" s="845">
        <v>-164.67165367307459</v>
      </c>
      <c r="N3714" s="845">
        <v>427.71614555325903</v>
      </c>
      <c r="O3714" s="845">
        <v>41.094000000000001</v>
      </c>
      <c r="P3714" s="846">
        <v>41.094000000000001</v>
      </c>
      <c r="Q3714" s="846">
        <v>427.7447877806618</v>
      </c>
      <c r="R3714" s="846">
        <v>-164.76249521263335</v>
      </c>
      <c r="S3714" s="846">
        <v>258.83418381081748</v>
      </c>
      <c r="T3714" s="846">
        <v>258.9294338108175</v>
      </c>
    </row>
    <row r="3715" spans="1:20" x14ac:dyDescent="0.25">
      <c r="A3715">
        <v>6</v>
      </c>
      <c r="B3715" s="828" t="s">
        <v>2824</v>
      </c>
      <c r="C3715" s="828" t="s">
        <v>4336</v>
      </c>
      <c r="D3715" s="829" t="s">
        <v>3335</v>
      </c>
      <c r="E3715" s="832">
        <v>2588</v>
      </c>
      <c r="F3715" s="833" t="s">
        <v>4453</v>
      </c>
      <c r="G3715" s="830" t="s">
        <v>4268</v>
      </c>
      <c r="H3715" s="830" t="s">
        <v>3334</v>
      </c>
      <c r="I3715" s="847"/>
      <c r="J3715" s="847"/>
      <c r="K3715" s="847"/>
      <c r="L3715" s="845">
        <v>0</v>
      </c>
      <c r="M3715" s="845">
        <v>-164.76249521263335</v>
      </c>
      <c r="N3715" s="845">
        <v>427.7447877806618</v>
      </c>
      <c r="O3715" s="845">
        <v>41.094000000000001</v>
      </c>
      <c r="P3715" s="846">
        <v>41.094000000000001</v>
      </c>
      <c r="Q3715" s="846">
        <v>427.7447877806618</v>
      </c>
      <c r="R3715" s="846">
        <v>-164.76249521263335</v>
      </c>
      <c r="S3715" s="846">
        <v>258.9294338108175</v>
      </c>
      <c r="T3715" s="846">
        <v>258.9294338108175</v>
      </c>
    </row>
    <row r="3716" spans="1:20" x14ac:dyDescent="0.25">
      <c r="A3716">
        <v>6</v>
      </c>
      <c r="B3716" s="845"/>
      <c r="C3716" s="845"/>
      <c r="D3716" s="847"/>
      <c r="E3716" s="848"/>
      <c r="F3716" s="847"/>
      <c r="G3716" s="850"/>
      <c r="H3716" s="850"/>
      <c r="I3716" s="847"/>
      <c r="J3716" s="847"/>
      <c r="K3716" s="847"/>
      <c r="L3716" s="845">
        <v>0</v>
      </c>
      <c r="M3716" s="845">
        <v>-164.76249521263335</v>
      </c>
      <c r="N3716" s="845">
        <v>427.7447877806618</v>
      </c>
      <c r="O3716" s="845">
        <v>41.094000000000001</v>
      </c>
      <c r="P3716" s="846">
        <v>41.094000000000001</v>
      </c>
      <c r="Q3716" s="846">
        <v>427.7447877806618</v>
      </c>
      <c r="R3716" s="846">
        <v>-164.76249521263335</v>
      </c>
      <c r="S3716" s="846">
        <v>258.9294338108175</v>
      </c>
      <c r="T3716" s="846">
        <v>258.9294338108175</v>
      </c>
    </row>
    <row r="3717" spans="1:20" x14ac:dyDescent="0.25">
      <c r="A3717">
        <v>6</v>
      </c>
      <c r="B3717" s="845"/>
      <c r="C3717" s="845"/>
      <c r="D3717" s="847"/>
      <c r="E3717" s="848"/>
      <c r="F3717" s="847"/>
      <c r="G3717" s="850"/>
      <c r="H3717" s="850" t="s">
        <v>4367</v>
      </c>
      <c r="I3717" s="847"/>
      <c r="J3717" s="847"/>
      <c r="K3717" s="847"/>
      <c r="L3717" s="845">
        <v>0.1905</v>
      </c>
      <c r="M3717" s="845">
        <v>-164.85333675219212</v>
      </c>
      <c r="N3717" s="845">
        <v>427.77343000806457</v>
      </c>
      <c r="O3717" s="845">
        <v>41.094000000000001</v>
      </c>
      <c r="P3717" s="846">
        <v>41.094000000000001</v>
      </c>
      <c r="Q3717" s="846">
        <v>427.80207223546734</v>
      </c>
      <c r="R3717" s="846">
        <v>-164.94417829175089</v>
      </c>
      <c r="S3717" s="846">
        <v>259.02468381081746</v>
      </c>
      <c r="T3717" s="846">
        <v>259.11993381081749</v>
      </c>
    </row>
    <row r="3718" spans="1:20" x14ac:dyDescent="0.25">
      <c r="A3718">
        <v>6</v>
      </c>
      <c r="B3718" s="845"/>
      <c r="C3718" s="845"/>
      <c r="D3718" s="847"/>
      <c r="E3718" s="848"/>
      <c r="F3718" s="847"/>
      <c r="G3718" s="850"/>
      <c r="H3718" s="850"/>
      <c r="I3718" s="847"/>
      <c r="J3718" s="847"/>
      <c r="K3718" s="847"/>
      <c r="L3718" s="845">
        <v>0</v>
      </c>
      <c r="M3718" s="845">
        <v>-164.94417829175089</v>
      </c>
      <c r="N3718" s="845">
        <v>427.80207223546734</v>
      </c>
      <c r="O3718" s="845">
        <v>41.094000000000001</v>
      </c>
      <c r="P3718" s="846">
        <v>41.094000000000001</v>
      </c>
      <c r="Q3718" s="846">
        <v>427.80207223546734</v>
      </c>
      <c r="R3718" s="846">
        <v>-164.94417829175089</v>
      </c>
      <c r="S3718" s="846">
        <v>259.11993381081749</v>
      </c>
      <c r="T3718" s="846">
        <v>259.11993381081749</v>
      </c>
    </row>
    <row r="3719" spans="1:20" x14ac:dyDescent="0.25">
      <c r="A3719">
        <v>6</v>
      </c>
      <c r="B3719" s="828" t="s">
        <v>2824</v>
      </c>
      <c r="C3719" s="828" t="s">
        <v>4336</v>
      </c>
      <c r="D3719" s="829" t="s">
        <v>1981</v>
      </c>
      <c r="E3719" s="848">
        <v>2592</v>
      </c>
      <c r="F3719" s="849" t="s">
        <v>4454</v>
      </c>
      <c r="G3719" s="830" t="s">
        <v>3591</v>
      </c>
      <c r="H3719" s="830" t="s">
        <v>1978</v>
      </c>
      <c r="I3719" s="835">
        <v>200</v>
      </c>
      <c r="J3719" s="831"/>
      <c r="K3719" s="829"/>
      <c r="L3719" s="845">
        <v>8.4962999999999997E-2</v>
      </c>
      <c r="M3719" s="845">
        <v>-164.98469361839409</v>
      </c>
      <c r="N3719" s="845">
        <v>427.814846668889</v>
      </c>
      <c r="O3719" s="845">
        <v>41.094000000000001</v>
      </c>
      <c r="P3719" s="846">
        <v>41.094000000000001</v>
      </c>
      <c r="Q3719" s="846">
        <v>427.82762110231062</v>
      </c>
      <c r="R3719" s="846">
        <v>-165.02520894503732</v>
      </c>
      <c r="S3719" s="846">
        <v>259.16241531081749</v>
      </c>
      <c r="T3719" s="846">
        <v>259.2048968108175</v>
      </c>
    </row>
    <row r="3720" spans="1:20" x14ac:dyDescent="0.25">
      <c r="A3720">
        <v>6</v>
      </c>
      <c r="B3720" s="845"/>
      <c r="C3720" s="845"/>
      <c r="D3720" s="847"/>
      <c r="E3720" s="848"/>
      <c r="F3720" s="849"/>
      <c r="G3720" s="850"/>
      <c r="H3720" s="850" t="s">
        <v>4368</v>
      </c>
      <c r="I3720" s="847"/>
      <c r="J3720" s="847"/>
      <c r="K3720" s="847"/>
      <c r="L3720" s="845">
        <v>0.1905</v>
      </c>
      <c r="M3720" s="845">
        <v>-165.11605048459609</v>
      </c>
      <c r="N3720" s="845">
        <v>427.85626332971339</v>
      </c>
      <c r="O3720" s="845">
        <v>41.094000000000001</v>
      </c>
      <c r="P3720" s="846">
        <v>41.094000000000001</v>
      </c>
      <c r="Q3720" s="846">
        <v>427.88490555711616</v>
      </c>
      <c r="R3720" s="846">
        <v>-165.20689202415485</v>
      </c>
      <c r="S3720" s="846">
        <v>259.30014681081747</v>
      </c>
      <c r="T3720" s="846">
        <v>259.39539681081749</v>
      </c>
    </row>
    <row r="3721" spans="1:20" x14ac:dyDescent="0.25">
      <c r="A3721">
        <v>6</v>
      </c>
      <c r="B3721" s="828" t="s">
        <v>2824</v>
      </c>
      <c r="C3721" s="828" t="s">
        <v>4336</v>
      </c>
      <c r="D3721" s="829" t="s">
        <v>2152</v>
      </c>
      <c r="E3721" s="832">
        <v>2593</v>
      </c>
      <c r="F3721" s="833" t="s">
        <v>4455</v>
      </c>
      <c r="G3721" s="830" t="s">
        <v>2150</v>
      </c>
      <c r="H3721" s="830" t="s">
        <v>2149</v>
      </c>
      <c r="I3721" s="847"/>
      <c r="J3721" s="847"/>
      <c r="K3721" s="847"/>
      <c r="L3721" s="845">
        <v>0</v>
      </c>
      <c r="M3721" s="845">
        <v>-165.20689202415485</v>
      </c>
      <c r="N3721" s="845">
        <v>427.88490555711616</v>
      </c>
      <c r="O3721" s="845">
        <v>41.094000000000001</v>
      </c>
      <c r="P3721" s="846">
        <v>41.094000000000001</v>
      </c>
      <c r="Q3721" s="846">
        <v>427.88490555711616</v>
      </c>
      <c r="R3721" s="846">
        <v>-165.20689202415485</v>
      </c>
      <c r="S3721" s="846">
        <v>259.39539681081749</v>
      </c>
      <c r="T3721" s="846">
        <v>259.39539681081749</v>
      </c>
    </row>
    <row r="3722" spans="1:20" x14ac:dyDescent="0.25">
      <c r="A3722">
        <v>6</v>
      </c>
      <c r="B3722" s="828" t="s">
        <v>2824</v>
      </c>
      <c r="C3722" s="828" t="s">
        <v>4336</v>
      </c>
      <c r="D3722" s="829" t="s">
        <v>1967</v>
      </c>
      <c r="E3722" s="832">
        <v>2594</v>
      </c>
      <c r="F3722" s="833" t="s">
        <v>4456</v>
      </c>
      <c r="G3722" s="830" t="s">
        <v>1965</v>
      </c>
      <c r="H3722" s="830" t="s">
        <v>3528</v>
      </c>
      <c r="I3722" s="847"/>
      <c r="J3722" s="847"/>
      <c r="K3722" s="847"/>
      <c r="L3722" s="845">
        <v>0</v>
      </c>
      <c r="M3722" s="845">
        <v>-165.20689202415485</v>
      </c>
      <c r="N3722" s="845">
        <v>427.88490555711616</v>
      </c>
      <c r="O3722" s="845">
        <v>41.094000000000001</v>
      </c>
      <c r="P3722" s="846">
        <v>41.094000000000001</v>
      </c>
      <c r="Q3722" s="846">
        <v>427.88490555711616</v>
      </c>
      <c r="R3722" s="846">
        <v>-165.20689202415485</v>
      </c>
      <c r="S3722" s="846">
        <v>259.39539681081749</v>
      </c>
      <c r="T3722" s="846">
        <v>259.39539681081749</v>
      </c>
    </row>
    <row r="3723" spans="1:20" x14ac:dyDescent="0.25">
      <c r="A3723">
        <v>6</v>
      </c>
      <c r="B3723" s="851"/>
      <c r="C3723" s="845"/>
      <c r="D3723" s="847"/>
      <c r="E3723" s="847"/>
      <c r="F3723" s="847"/>
      <c r="G3723" s="850"/>
      <c r="H3723" s="850"/>
      <c r="I3723" s="847"/>
      <c r="J3723" s="847"/>
      <c r="K3723" s="847"/>
      <c r="L3723" s="845">
        <v>0</v>
      </c>
      <c r="M3723" s="845">
        <v>-165.20689202415485</v>
      </c>
      <c r="N3723" s="845">
        <v>427.88490555711616</v>
      </c>
      <c r="O3723" s="845">
        <v>41.094000000000001</v>
      </c>
      <c r="P3723" s="846">
        <v>41.094000000000001</v>
      </c>
      <c r="Q3723" s="846">
        <v>427.88490555711616</v>
      </c>
      <c r="R3723" s="846">
        <v>-165.20689202415485</v>
      </c>
      <c r="S3723" s="846">
        <v>259.39539681081749</v>
      </c>
      <c r="T3723" s="846">
        <v>259.39539681081749</v>
      </c>
    </row>
    <row r="3724" spans="1:20" x14ac:dyDescent="0.25">
      <c r="A3724">
        <v>6</v>
      </c>
      <c r="B3724" s="846"/>
      <c r="C3724" s="846"/>
      <c r="D3724" s="849"/>
      <c r="E3724" s="849"/>
      <c r="F3724" s="849"/>
      <c r="G3724" s="852"/>
      <c r="H3724" s="850" t="s">
        <v>4370</v>
      </c>
      <c r="I3724" s="849"/>
      <c r="J3724" s="849"/>
      <c r="K3724" s="849"/>
      <c r="L3724" s="845">
        <v>0.1905</v>
      </c>
      <c r="M3724" s="845">
        <v>-165.29773356371362</v>
      </c>
      <c r="N3724" s="845">
        <v>427.91354778451893</v>
      </c>
      <c r="O3724" s="845">
        <v>41.094000000000001</v>
      </c>
      <c r="P3724" s="846">
        <v>41.094000000000001</v>
      </c>
      <c r="Q3724" s="846">
        <v>427.9421900119217</v>
      </c>
      <c r="R3724" s="846">
        <v>-165.38857510327239</v>
      </c>
      <c r="S3724" s="846">
        <v>259.49064681081745</v>
      </c>
      <c r="T3724" s="846">
        <v>259.58589681081747</v>
      </c>
    </row>
    <row r="3725" spans="1:20" x14ac:dyDescent="0.25">
      <c r="A3725">
        <v>6</v>
      </c>
      <c r="B3725" s="846"/>
      <c r="C3725" s="846"/>
      <c r="D3725" s="849"/>
      <c r="E3725" s="849"/>
      <c r="F3725" s="849"/>
      <c r="G3725" s="852"/>
      <c r="H3725" s="852"/>
      <c r="I3725" s="849"/>
      <c r="J3725" s="849"/>
      <c r="K3725" s="849"/>
      <c r="L3725" s="845">
        <v>1.2537E-2</v>
      </c>
      <c r="M3725" s="845">
        <v>-165.39455347797815</v>
      </c>
      <c r="N3725" s="845">
        <v>427.94407498622593</v>
      </c>
      <c r="O3725" s="845">
        <v>41.094000000000001</v>
      </c>
      <c r="P3725" s="846">
        <v>41.094000000000001</v>
      </c>
      <c r="Q3725" s="846">
        <v>427.9459599605301</v>
      </c>
      <c r="R3725" s="846">
        <v>-165.40053185268391</v>
      </c>
      <c r="S3725" s="846">
        <v>259.59216531081751</v>
      </c>
      <c r="T3725" s="846">
        <v>259.59843381081748</v>
      </c>
    </row>
    <row r="3726" spans="1:20" x14ac:dyDescent="0.25">
      <c r="A3726">
        <v>6</v>
      </c>
      <c r="B3726" s="845" t="s">
        <v>2824</v>
      </c>
      <c r="C3726" s="845" t="s">
        <v>4336</v>
      </c>
      <c r="D3726" s="847" t="s">
        <v>3475</v>
      </c>
      <c r="E3726" s="848">
        <v>2596</v>
      </c>
      <c r="F3726" s="849" t="s">
        <v>4457</v>
      </c>
      <c r="G3726" s="850" t="s">
        <v>4359</v>
      </c>
      <c r="H3726" s="850" t="s">
        <v>4371</v>
      </c>
      <c r="I3726" s="847" t="s">
        <v>4372</v>
      </c>
      <c r="J3726" s="849"/>
      <c r="K3726" s="849"/>
      <c r="L3726" s="845">
        <v>0</v>
      </c>
      <c r="M3726" s="845">
        <v>-165.40053185268391</v>
      </c>
      <c r="N3726" s="845">
        <v>427.9459599605301</v>
      </c>
      <c r="O3726" s="845">
        <v>41.094000000000001</v>
      </c>
      <c r="P3726" s="846">
        <v>41.094000000000001</v>
      </c>
      <c r="Q3726" s="846">
        <v>427.9459599605301</v>
      </c>
      <c r="R3726" s="846">
        <v>-165.40053185268391</v>
      </c>
      <c r="S3726" s="846">
        <v>259.59843381081748</v>
      </c>
      <c r="T3726" s="846">
        <v>259.59843381081748</v>
      </c>
    </row>
    <row r="3727" spans="1:20" x14ac:dyDescent="0.25">
      <c r="A3727">
        <v>6</v>
      </c>
      <c r="B3727" s="847"/>
      <c r="C3727" s="847"/>
      <c r="D3727" s="847"/>
      <c r="E3727" s="847"/>
      <c r="F3727" s="847"/>
      <c r="G3727" s="850"/>
      <c r="H3727" s="850"/>
      <c r="I3727" s="847"/>
      <c r="J3727" s="847"/>
      <c r="K3727" s="847"/>
      <c r="L3727" s="845">
        <v>0.1</v>
      </c>
      <c r="M3727" s="845">
        <v>-165.44821770022133</v>
      </c>
      <c r="N3727" s="845">
        <v>427.96099525050533</v>
      </c>
      <c r="O3727" s="845">
        <v>41.094000000000001</v>
      </c>
      <c r="P3727" s="846">
        <v>41.094000000000001</v>
      </c>
      <c r="Q3727" s="846">
        <v>427.97603054048051</v>
      </c>
      <c r="R3727" s="846">
        <v>-165.49590354775873</v>
      </c>
      <c r="S3727" s="846">
        <v>259.64843381081749</v>
      </c>
      <c r="T3727" s="846">
        <v>259.69843381081751</v>
      </c>
    </row>
    <row r="3728" spans="1:20" x14ac:dyDescent="0.25">
      <c r="A3728">
        <v>6</v>
      </c>
      <c r="B3728" s="845" t="s">
        <v>2824</v>
      </c>
      <c r="C3728" s="845" t="s">
        <v>4336</v>
      </c>
      <c r="D3728" s="847" t="s">
        <v>4373</v>
      </c>
      <c r="E3728" s="848">
        <v>2597</v>
      </c>
      <c r="F3728" s="849" t="s">
        <v>4458</v>
      </c>
      <c r="G3728" s="850"/>
      <c r="H3728" s="850" t="s">
        <v>4374</v>
      </c>
      <c r="I3728" s="847"/>
      <c r="J3728" s="847"/>
      <c r="K3728" s="847"/>
      <c r="L3728" s="845">
        <v>0</v>
      </c>
      <c r="M3728" s="845">
        <v>-165.49590354775873</v>
      </c>
      <c r="N3728" s="845">
        <v>427.97603054048051</v>
      </c>
      <c r="O3728" s="845">
        <v>41.094000000000001</v>
      </c>
      <c r="P3728" s="846">
        <v>41.094000000000001</v>
      </c>
      <c r="Q3728" s="846">
        <v>427.97603054048051</v>
      </c>
      <c r="R3728" s="846">
        <v>-165.49590354775873</v>
      </c>
      <c r="S3728" s="846">
        <v>259.69843381081751</v>
      </c>
      <c r="T3728" s="846">
        <v>259.69843381081751</v>
      </c>
    </row>
    <row r="3729" spans="1:21" x14ac:dyDescent="0.25">
      <c r="B3729" s="851" t="s">
        <v>4375</v>
      </c>
      <c r="C3729" s="845"/>
      <c r="D3729" s="847"/>
      <c r="E3729" s="847"/>
      <c r="F3729" s="847"/>
      <c r="G3729" s="850"/>
      <c r="H3729" s="850"/>
      <c r="I3729" s="847"/>
      <c r="J3729" s="847"/>
      <c r="K3729" s="847"/>
      <c r="L3729" s="847"/>
      <c r="M3729" s="847"/>
      <c r="N3729" s="847"/>
      <c r="O3729" s="847"/>
      <c r="P3729" s="847"/>
      <c r="Q3729" s="847"/>
      <c r="R3729" s="847"/>
      <c r="S3729" s="847"/>
      <c r="T3729" s="847"/>
    </row>
    <row r="3731" spans="1:21" x14ac:dyDescent="0.25">
      <c r="B3731" s="170"/>
      <c r="C3731" s="170"/>
      <c r="D3731" s="168"/>
      <c r="E3731" s="168"/>
      <c r="F3731" s="168"/>
      <c r="G3731" s="169"/>
      <c r="H3731" s="169"/>
      <c r="I3731" s="168"/>
      <c r="J3731" s="168"/>
      <c r="K3731" s="168"/>
      <c r="L3731" s="168"/>
      <c r="M3731" s="168"/>
      <c r="N3731" s="168"/>
      <c r="O3731" s="168"/>
      <c r="P3731" s="168"/>
      <c r="Q3731" s="168"/>
      <c r="R3731" s="168"/>
      <c r="S3731" s="168"/>
      <c r="T3731" s="168"/>
      <c r="U3731" s="168" t="s">
        <v>2066</v>
      </c>
    </row>
    <row r="3732" spans="1:21" x14ac:dyDescent="0.25">
      <c r="B3732" s="231" t="s">
        <v>2402</v>
      </c>
      <c r="C3732" s="170"/>
      <c r="D3732" s="168"/>
      <c r="E3732" s="168"/>
      <c r="F3732" s="168"/>
      <c r="G3732" s="169"/>
      <c r="H3732" s="245"/>
      <c r="I3732" s="168"/>
      <c r="J3732" s="168"/>
      <c r="K3732" s="168"/>
      <c r="L3732" s="168"/>
      <c r="M3732" s="168"/>
      <c r="N3732" s="168"/>
      <c r="O3732" s="168"/>
      <c r="P3732" s="170">
        <v>41.094000000000001</v>
      </c>
      <c r="Q3732" s="170">
        <v>415.34755298882715</v>
      </c>
      <c r="R3732" s="170">
        <v>1.4197718282716576</v>
      </c>
      <c r="S3732" s="168"/>
      <c r="T3732" s="168"/>
      <c r="U3732" s="232" t="s">
        <v>2401</v>
      </c>
    </row>
    <row r="3733" spans="1:21" x14ac:dyDescent="0.25">
      <c r="A3733">
        <v>7</v>
      </c>
      <c r="B3733" s="232" t="s">
        <v>2291</v>
      </c>
      <c r="C3733" s="232" t="s">
        <v>2036</v>
      </c>
      <c r="D3733" s="232" t="s">
        <v>2004</v>
      </c>
      <c r="E3733" s="235">
        <v>3979</v>
      </c>
      <c r="F3733" s="234" t="s">
        <v>2399</v>
      </c>
      <c r="G3733" s="238" t="s">
        <v>2345</v>
      </c>
      <c r="H3733" s="238" t="s">
        <v>2398</v>
      </c>
      <c r="I3733" s="467" t="s">
        <v>2397</v>
      </c>
      <c r="J3733" s="240"/>
      <c r="K3733" s="240"/>
      <c r="L3733" s="200">
        <v>2.2419331459516121</v>
      </c>
      <c r="M3733" s="226">
        <v>3.6617049742232695</v>
      </c>
      <c r="N3733" s="226">
        <v>415.34755298882715</v>
      </c>
      <c r="O3733" s="226">
        <v>41.094000000000001</v>
      </c>
      <c r="P3733" s="244">
        <v>41.094000000000001</v>
      </c>
      <c r="Q3733" s="244">
        <v>415.34755298882715</v>
      </c>
      <c r="R3733" s="244">
        <v>3.6617049742232695</v>
      </c>
      <c r="S3733" s="200">
        <v>397.85121955476222</v>
      </c>
      <c r="T3733" s="200">
        <v>398.97218612773804</v>
      </c>
      <c r="U3733" s="232"/>
    </row>
    <row r="3734" spans="1:21" x14ac:dyDescent="0.25">
      <c r="A3734">
        <v>7</v>
      </c>
      <c r="B3734" s="232" t="s">
        <v>2291</v>
      </c>
      <c r="C3734" s="234" t="s">
        <v>2036</v>
      </c>
      <c r="D3734" s="234" t="s">
        <v>1981</v>
      </c>
      <c r="E3734" s="235">
        <v>3990</v>
      </c>
      <c r="F3734" s="234" t="s">
        <v>2396</v>
      </c>
      <c r="G3734" s="238" t="s">
        <v>1979</v>
      </c>
      <c r="H3734" s="238" t="s">
        <v>1978</v>
      </c>
      <c r="I3734" s="467">
        <v>63</v>
      </c>
      <c r="J3734" s="200"/>
      <c r="K3734" s="200"/>
      <c r="L3734" s="200">
        <v>7.4999999999999997E-2</v>
      </c>
      <c r="M3734" s="201">
        <v>3.6992049742232695</v>
      </c>
      <c r="N3734" s="201">
        <v>415.34755298882715</v>
      </c>
      <c r="O3734" s="201">
        <v>41.094000000000001</v>
      </c>
      <c r="P3734" s="200">
        <v>41.094000000000001</v>
      </c>
      <c r="Q3734" s="200">
        <v>415.34755298882715</v>
      </c>
      <c r="R3734" s="200">
        <v>3.7367049742232696</v>
      </c>
      <c r="S3734" s="200">
        <v>399.00968612773801</v>
      </c>
      <c r="T3734" s="200">
        <v>399.04718612773803</v>
      </c>
      <c r="U3734" s="232"/>
    </row>
    <row r="3735" spans="1:21" x14ac:dyDescent="0.25">
      <c r="A3735">
        <v>7</v>
      </c>
      <c r="B3735" s="234"/>
      <c r="C3735" s="234"/>
      <c r="D3735" s="234"/>
      <c r="E3735" s="235"/>
      <c r="F3735" s="234" t="s">
        <v>619</v>
      </c>
      <c r="G3735" s="238"/>
      <c r="H3735" s="238"/>
      <c r="I3735" s="467"/>
      <c r="J3735" s="240"/>
      <c r="K3735" s="240"/>
      <c r="L3735" s="200">
        <v>0.16876100000001543</v>
      </c>
      <c r="M3735" s="201">
        <v>3.8210854742232776</v>
      </c>
      <c r="N3735" s="201">
        <v>415.34755298882715</v>
      </c>
      <c r="O3735" s="201">
        <v>41.094000000000001</v>
      </c>
      <c r="P3735" s="200">
        <v>41.094000000000001</v>
      </c>
      <c r="Q3735" s="200">
        <v>415.34755298882715</v>
      </c>
      <c r="R3735" s="200">
        <v>3.9054659742232851</v>
      </c>
      <c r="S3735" s="200">
        <v>399.13156662773804</v>
      </c>
      <c r="T3735" s="200">
        <v>399.21594712773805</v>
      </c>
      <c r="U3735" s="234"/>
    </row>
    <row r="3736" spans="1:21" x14ac:dyDescent="0.25">
      <c r="A3736">
        <v>7</v>
      </c>
      <c r="B3736" s="232" t="s">
        <v>2291</v>
      </c>
      <c r="C3736" s="232" t="s">
        <v>2036</v>
      </c>
      <c r="D3736" s="232" t="s">
        <v>2053</v>
      </c>
      <c r="E3736" s="235">
        <v>3994</v>
      </c>
      <c r="F3736" s="234" t="s">
        <v>2394</v>
      </c>
      <c r="G3736" s="238" t="s">
        <v>2393</v>
      </c>
      <c r="H3736" s="238" t="s">
        <v>2392</v>
      </c>
      <c r="I3736" s="467"/>
      <c r="J3736" s="234"/>
      <c r="K3736" s="200"/>
      <c r="L3736" s="200">
        <v>0.4</v>
      </c>
      <c r="M3736" s="201">
        <v>4.1054659742232849</v>
      </c>
      <c r="N3736" s="201">
        <v>415.34755298882715</v>
      </c>
      <c r="O3736" s="201">
        <v>41.094000000000001</v>
      </c>
      <c r="P3736" s="200">
        <v>41.094000000000001</v>
      </c>
      <c r="Q3736" s="200">
        <v>415.34755298882715</v>
      </c>
      <c r="R3736" s="200">
        <v>4.305465974223285</v>
      </c>
      <c r="S3736" s="200">
        <v>399.41594712773804</v>
      </c>
      <c r="T3736" s="200">
        <v>399.61594712773802</v>
      </c>
      <c r="U3736" s="234"/>
    </row>
    <row r="3737" spans="1:21" x14ac:dyDescent="0.25">
      <c r="A3737">
        <v>7</v>
      </c>
      <c r="B3737" s="232"/>
      <c r="C3737" s="232"/>
      <c r="D3737" s="232"/>
      <c r="E3737" s="235"/>
      <c r="F3737" s="234"/>
      <c r="G3737" s="238"/>
      <c r="H3737" s="238"/>
      <c r="I3737" s="467"/>
      <c r="J3737" s="234"/>
      <c r="K3737" s="234"/>
      <c r="L3737" s="200">
        <v>0</v>
      </c>
      <c r="M3737" s="201">
        <v>4.305465974223285</v>
      </c>
      <c r="N3737" s="201">
        <v>415.34755298882715</v>
      </c>
      <c r="O3737" s="201">
        <v>41.094000000000001</v>
      </c>
      <c r="P3737" s="200">
        <v>41.094000000000001</v>
      </c>
      <c r="Q3737" s="200">
        <v>415.34755298882715</v>
      </c>
      <c r="R3737" s="200">
        <v>4.305465974223285</v>
      </c>
      <c r="S3737" s="200">
        <v>399.61594712773802</v>
      </c>
      <c r="T3737" s="200">
        <v>399.61594712773802</v>
      </c>
      <c r="U3737" s="234"/>
    </row>
    <row r="3738" spans="1:21" x14ac:dyDescent="0.25">
      <c r="A3738">
        <v>7</v>
      </c>
      <c r="B3738" s="232"/>
      <c r="C3738" s="232"/>
      <c r="D3738" s="232"/>
      <c r="E3738" s="235"/>
      <c r="F3738" s="234"/>
      <c r="G3738" s="238"/>
      <c r="H3738" s="238"/>
      <c r="I3738" s="467"/>
      <c r="J3738" s="234"/>
      <c r="K3738" s="234"/>
      <c r="L3738" s="200">
        <v>0</v>
      </c>
      <c r="M3738" s="201">
        <v>4.305465974223285</v>
      </c>
      <c r="N3738" s="201">
        <v>415.34755298882715</v>
      </c>
      <c r="O3738" s="201">
        <v>41.094000000000001</v>
      </c>
      <c r="P3738" s="200">
        <v>41.094000000000001</v>
      </c>
      <c r="Q3738" s="200">
        <v>415.34755298882715</v>
      </c>
      <c r="R3738" s="200">
        <v>4.305465974223285</v>
      </c>
      <c r="S3738" s="200">
        <v>399.61594712773802</v>
      </c>
      <c r="T3738" s="200">
        <v>399.61594712773802</v>
      </c>
      <c r="U3738" s="232"/>
    </row>
    <row r="3739" spans="1:21" x14ac:dyDescent="0.25">
      <c r="A3739">
        <v>7</v>
      </c>
      <c r="B3739" s="232"/>
      <c r="C3739" s="232"/>
      <c r="D3739" s="232"/>
      <c r="E3739" s="237"/>
      <c r="F3739" s="232"/>
      <c r="G3739" s="199"/>
      <c r="H3739" s="199"/>
      <c r="I3739" s="825"/>
      <c r="J3739" s="232"/>
      <c r="K3739" s="232"/>
      <c r="L3739" s="200">
        <v>0.22730585404837256</v>
      </c>
      <c r="M3739" s="201">
        <v>4.4191189012474714</v>
      </c>
      <c r="N3739" s="201">
        <v>415.34755298882715</v>
      </c>
      <c r="O3739" s="201">
        <v>41.094000000000001</v>
      </c>
      <c r="P3739" s="200">
        <v>41.094000000000001</v>
      </c>
      <c r="Q3739" s="200">
        <v>415.34755298882715</v>
      </c>
      <c r="R3739" s="200">
        <v>4.5327718282716578</v>
      </c>
      <c r="S3739" s="200">
        <v>399.72960005476222</v>
      </c>
      <c r="T3739" s="200">
        <v>399.84325298178641</v>
      </c>
      <c r="U3739" s="232"/>
    </row>
    <row r="3740" spans="1:21" x14ac:dyDescent="0.25">
      <c r="A3740">
        <v>7</v>
      </c>
      <c r="B3740" s="232" t="s">
        <v>2291</v>
      </c>
      <c r="C3740" s="232" t="s">
        <v>2036</v>
      </c>
      <c r="D3740" s="232" t="s">
        <v>2053</v>
      </c>
      <c r="E3740" s="235">
        <v>4000</v>
      </c>
      <c r="F3740" s="234" t="s">
        <v>2388</v>
      </c>
      <c r="G3740" s="199" t="s">
        <v>2051</v>
      </c>
      <c r="H3740" s="199" t="s">
        <v>2387</v>
      </c>
      <c r="I3740" s="825"/>
      <c r="J3740" s="232"/>
      <c r="K3740" s="232"/>
      <c r="L3740" s="200">
        <v>0.26</v>
      </c>
      <c r="M3740" s="201">
        <v>4.6627718282716577</v>
      </c>
      <c r="N3740" s="201">
        <v>415.34755298882715</v>
      </c>
      <c r="O3740" s="201">
        <v>41.094000000000001</v>
      </c>
      <c r="P3740" s="200">
        <v>41.094000000000001</v>
      </c>
      <c r="Q3740" s="200">
        <v>415.34755298882715</v>
      </c>
      <c r="R3740" s="200">
        <v>4.7927718282716576</v>
      </c>
      <c r="S3740" s="200">
        <v>399.9732529817864</v>
      </c>
      <c r="T3740" s="200">
        <v>400.1032529817864</v>
      </c>
      <c r="U3740" s="232"/>
    </row>
    <row r="3741" spans="1:21" x14ac:dyDescent="0.25">
      <c r="A3741">
        <v>7</v>
      </c>
      <c r="B3741" s="232"/>
      <c r="C3741" s="232"/>
      <c r="D3741" s="232"/>
      <c r="E3741" s="235"/>
      <c r="F3741" s="234"/>
      <c r="G3741" s="199"/>
      <c r="H3741" s="199"/>
      <c r="I3741" s="825"/>
      <c r="J3741" s="232"/>
      <c r="K3741" s="232"/>
      <c r="L3741" s="200">
        <v>0</v>
      </c>
      <c r="M3741" s="201">
        <v>4.7927718282716576</v>
      </c>
      <c r="N3741" s="201">
        <v>415.34755298882715</v>
      </c>
      <c r="O3741" s="201">
        <v>41.094000000000001</v>
      </c>
      <c r="P3741" s="200">
        <v>41.094000000000001</v>
      </c>
      <c r="Q3741" s="200">
        <v>415.34755298882715</v>
      </c>
      <c r="R3741" s="200">
        <v>4.7927718282716576</v>
      </c>
      <c r="S3741" s="200">
        <v>400.1032529817864</v>
      </c>
      <c r="T3741" s="200">
        <v>400.1032529817864</v>
      </c>
      <c r="U3741" s="232"/>
    </row>
    <row r="3742" spans="1:21" x14ac:dyDescent="0.25">
      <c r="A3742">
        <v>7</v>
      </c>
      <c r="B3742" s="232"/>
      <c r="C3742" s="232"/>
      <c r="D3742" s="232"/>
      <c r="E3742" s="235"/>
      <c r="F3742" s="234"/>
      <c r="G3742" s="199"/>
      <c r="H3742" s="199"/>
      <c r="I3742" s="825"/>
      <c r="J3742" s="232"/>
      <c r="K3742" s="232"/>
      <c r="L3742" s="200">
        <v>0.38824214595168549</v>
      </c>
      <c r="M3742" s="201">
        <v>4.9868929012475007</v>
      </c>
      <c r="N3742" s="201">
        <v>415.34755298882715</v>
      </c>
      <c r="O3742" s="201">
        <v>41.094000000000001</v>
      </c>
      <c r="P3742" s="200">
        <v>41.094000000000001</v>
      </c>
      <c r="Q3742" s="200">
        <v>415.34755298882715</v>
      </c>
      <c r="R3742" s="200">
        <v>5.181013974223343</v>
      </c>
      <c r="S3742" s="200">
        <v>400.2973740547622</v>
      </c>
      <c r="T3742" s="200">
        <v>400.49149512773806</v>
      </c>
      <c r="U3742" s="232"/>
    </row>
    <row r="3743" spans="1:21" x14ac:dyDescent="0.25">
      <c r="A3743">
        <v>7</v>
      </c>
      <c r="B3743" s="232"/>
      <c r="C3743" s="232"/>
      <c r="D3743" s="232"/>
      <c r="E3743" s="235"/>
      <c r="F3743" s="234"/>
      <c r="G3743" s="199"/>
      <c r="H3743" s="199"/>
      <c r="I3743" s="467"/>
      <c r="J3743" s="234"/>
      <c r="K3743" s="232"/>
      <c r="L3743" s="200">
        <v>0</v>
      </c>
      <c r="M3743" s="201">
        <v>5.181013974223343</v>
      </c>
      <c r="N3743" s="201">
        <v>415.34755298882715</v>
      </c>
      <c r="O3743" s="201">
        <v>41.094000000000001</v>
      </c>
      <c r="P3743" s="200">
        <v>41.094000000000001</v>
      </c>
      <c r="Q3743" s="200">
        <v>415.34755298882715</v>
      </c>
      <c r="R3743" s="200">
        <v>5.181013974223343</v>
      </c>
      <c r="S3743" s="200">
        <v>400.49149512773806</v>
      </c>
      <c r="T3743" s="200">
        <v>400.49149512773806</v>
      </c>
      <c r="U3743" s="232"/>
    </row>
    <row r="3744" spans="1:21" x14ac:dyDescent="0.25">
      <c r="A3744">
        <v>7</v>
      </c>
      <c r="B3744" s="232"/>
      <c r="C3744" s="232"/>
      <c r="D3744" s="232"/>
      <c r="E3744" s="237"/>
      <c r="F3744" s="232"/>
      <c r="G3744" s="199"/>
      <c r="H3744" s="238" t="s">
        <v>1962</v>
      </c>
      <c r="I3744" s="467"/>
      <c r="J3744" s="232"/>
      <c r="K3744" s="240"/>
      <c r="L3744" s="200">
        <v>0.103502</v>
      </c>
      <c r="M3744" s="201">
        <v>5.2327649742233433</v>
      </c>
      <c r="N3744" s="201">
        <v>415.34755298882715</v>
      </c>
      <c r="O3744" s="201">
        <v>41.094000000000001</v>
      </c>
      <c r="P3744" s="200">
        <v>41.094000000000001</v>
      </c>
      <c r="Q3744" s="200">
        <v>415.34755298882715</v>
      </c>
      <c r="R3744" s="200">
        <v>5.2845159742233427</v>
      </c>
      <c r="S3744" s="200">
        <v>400.54324612773803</v>
      </c>
      <c r="T3744" s="200">
        <v>400.59499712773805</v>
      </c>
      <c r="U3744" s="232"/>
    </row>
    <row r="3745" spans="1:21" x14ac:dyDescent="0.25">
      <c r="A3745">
        <v>7</v>
      </c>
      <c r="B3745" s="232" t="s">
        <v>2291</v>
      </c>
      <c r="C3745" s="232" t="s">
        <v>2036</v>
      </c>
      <c r="D3745" s="232" t="s">
        <v>111</v>
      </c>
      <c r="E3745" s="235">
        <v>4006</v>
      </c>
      <c r="F3745" s="234" t="s">
        <v>2382</v>
      </c>
      <c r="G3745" s="199" t="s">
        <v>4328</v>
      </c>
      <c r="H3745" s="199" t="s">
        <v>1951</v>
      </c>
      <c r="I3745" s="467">
        <v>100</v>
      </c>
      <c r="J3745" s="232"/>
      <c r="K3745" s="200"/>
      <c r="L3745" s="200">
        <v>0</v>
      </c>
      <c r="M3745" s="201">
        <v>5.2845159742233427</v>
      </c>
      <c r="N3745" s="201">
        <v>415.34755298882715</v>
      </c>
      <c r="O3745" s="201">
        <v>41.094000000000001</v>
      </c>
      <c r="P3745" s="200">
        <v>41.094000000000001</v>
      </c>
      <c r="Q3745" s="200">
        <v>415.34755298882715</v>
      </c>
      <c r="R3745" s="200">
        <v>5.2845159742233427</v>
      </c>
      <c r="S3745" s="200">
        <v>400.59499712773805</v>
      </c>
      <c r="T3745" s="200">
        <v>400.59499712773805</v>
      </c>
      <c r="U3745" s="232" t="s">
        <v>2381</v>
      </c>
    </row>
    <row r="3746" spans="1:21" x14ac:dyDescent="0.25">
      <c r="A3746">
        <v>7</v>
      </c>
      <c r="B3746" s="232"/>
      <c r="C3746" s="232"/>
      <c r="D3746" s="232"/>
      <c r="E3746" s="237"/>
      <c r="F3746" s="232"/>
      <c r="G3746" s="199"/>
      <c r="H3746" s="238" t="s">
        <v>1969</v>
      </c>
      <c r="I3746" s="467"/>
      <c r="J3746" s="234"/>
      <c r="K3746" s="200"/>
      <c r="L3746" s="200">
        <v>0.31095600000008095</v>
      </c>
      <c r="M3746" s="201">
        <v>5.4399939742233832</v>
      </c>
      <c r="N3746" s="201">
        <v>415.34755298882715</v>
      </c>
      <c r="O3746" s="201">
        <v>41.094000000000001</v>
      </c>
      <c r="P3746" s="200">
        <v>41.094000000000001</v>
      </c>
      <c r="Q3746" s="200">
        <v>415.34755298882715</v>
      </c>
      <c r="R3746" s="200">
        <v>5.5954719742234236</v>
      </c>
      <c r="S3746" s="200">
        <v>400.75047512773813</v>
      </c>
      <c r="T3746" s="200">
        <v>400.90595312773814</v>
      </c>
      <c r="U3746" s="232"/>
    </row>
    <row r="3747" spans="1:21" x14ac:dyDescent="0.25">
      <c r="A3747">
        <v>7</v>
      </c>
      <c r="B3747" s="232" t="s">
        <v>2291</v>
      </c>
      <c r="C3747" s="232" t="s">
        <v>2036</v>
      </c>
      <c r="D3747" s="232" t="s">
        <v>1973</v>
      </c>
      <c r="E3747" s="235">
        <v>4009</v>
      </c>
      <c r="F3747" s="234" t="s">
        <v>2378</v>
      </c>
      <c r="G3747" s="199" t="s">
        <v>4267</v>
      </c>
      <c r="H3747" s="238" t="s">
        <v>4291</v>
      </c>
      <c r="I3747" s="467">
        <v>100</v>
      </c>
      <c r="J3747" s="234"/>
      <c r="K3747" s="232"/>
      <c r="L3747" s="200">
        <v>0</v>
      </c>
      <c r="M3747" s="201">
        <v>5.5954719742234236</v>
      </c>
      <c r="N3747" s="201">
        <v>415.34755298882715</v>
      </c>
      <c r="O3747" s="201">
        <v>41.094000000000001</v>
      </c>
      <c r="P3747" s="200">
        <v>41.094000000000001</v>
      </c>
      <c r="Q3747" s="200">
        <v>415.34755298882715</v>
      </c>
      <c r="R3747" s="200">
        <v>5.5954719742234236</v>
      </c>
      <c r="S3747" s="200">
        <v>400.90595312773814</v>
      </c>
      <c r="T3747" s="200">
        <v>400.90595312773814</v>
      </c>
      <c r="U3747" s="232"/>
    </row>
    <row r="3748" spans="1:21" x14ac:dyDescent="0.25">
      <c r="A3748">
        <v>7</v>
      </c>
      <c r="B3748" s="232"/>
      <c r="C3748" s="232"/>
      <c r="D3748" s="232"/>
      <c r="E3748" s="237"/>
      <c r="F3748" s="232"/>
      <c r="G3748" s="199"/>
      <c r="H3748" s="238" t="s">
        <v>1969</v>
      </c>
      <c r="I3748" s="467"/>
      <c r="J3748" s="234"/>
      <c r="K3748" s="232"/>
      <c r="L3748" s="200">
        <v>0</v>
      </c>
      <c r="M3748" s="201">
        <v>5.5954719742234236</v>
      </c>
      <c r="N3748" s="201">
        <v>415.34755298882715</v>
      </c>
      <c r="O3748" s="201">
        <v>41.094000000000001</v>
      </c>
      <c r="P3748" s="200">
        <v>41.094000000000001</v>
      </c>
      <c r="Q3748" s="200">
        <v>415.34755298882715</v>
      </c>
      <c r="R3748" s="200">
        <v>5.5954719742234236</v>
      </c>
      <c r="S3748" s="200">
        <v>400.90595312773814</v>
      </c>
      <c r="T3748" s="200">
        <v>400.90595312773814</v>
      </c>
      <c r="U3748" s="232"/>
    </row>
    <row r="3749" spans="1:21" x14ac:dyDescent="0.25">
      <c r="A3749">
        <v>7</v>
      </c>
      <c r="B3749" s="232"/>
      <c r="C3749" s="232"/>
      <c r="D3749" s="232"/>
      <c r="E3749" s="237"/>
      <c r="F3749" s="232"/>
      <c r="G3749" s="199"/>
      <c r="H3749" s="238"/>
      <c r="I3749" s="467"/>
      <c r="J3749" s="232"/>
      <c r="K3749" s="232"/>
      <c r="L3749" s="200">
        <v>0</v>
      </c>
      <c r="M3749" s="201">
        <v>5.5954719742234236</v>
      </c>
      <c r="N3749" s="201">
        <v>415.34755298882715</v>
      </c>
      <c r="O3749" s="201">
        <v>41.094000000000001</v>
      </c>
      <c r="P3749" s="200">
        <v>41.094000000000001</v>
      </c>
      <c r="Q3749" s="200">
        <v>415.34755298882715</v>
      </c>
      <c r="R3749" s="200">
        <v>5.5954719742234236</v>
      </c>
      <c r="S3749" s="200">
        <v>400.90595312773814</v>
      </c>
      <c r="T3749" s="200">
        <v>400.90595312773814</v>
      </c>
      <c r="U3749" s="232"/>
    </row>
    <row r="3750" spans="1:21" x14ac:dyDescent="0.25">
      <c r="A3750">
        <v>7</v>
      </c>
      <c r="B3750" s="232" t="s">
        <v>2291</v>
      </c>
      <c r="C3750" s="232" t="s">
        <v>2036</v>
      </c>
      <c r="D3750" s="232" t="s">
        <v>1990</v>
      </c>
      <c r="E3750" s="235">
        <v>4009</v>
      </c>
      <c r="F3750" s="234" t="s">
        <v>2375</v>
      </c>
      <c r="G3750" s="199" t="s">
        <v>2018</v>
      </c>
      <c r="H3750" s="199" t="s">
        <v>2041</v>
      </c>
      <c r="I3750" s="825"/>
      <c r="J3750" s="232"/>
      <c r="K3750" s="200"/>
      <c r="L3750" s="200">
        <v>0</v>
      </c>
      <c r="M3750" s="201">
        <v>5.5954719742234236</v>
      </c>
      <c r="N3750" s="201">
        <v>415.34755298882715</v>
      </c>
      <c r="O3750" s="201">
        <v>41.094000000000001</v>
      </c>
      <c r="P3750" s="200">
        <v>41.094000000000001</v>
      </c>
      <c r="Q3750" s="200">
        <v>415.34755298882715</v>
      </c>
      <c r="R3750" s="200">
        <v>5.5954719742234236</v>
      </c>
      <c r="S3750" s="200">
        <v>400.90595312773814</v>
      </c>
      <c r="T3750" s="200">
        <v>400.90595312773814</v>
      </c>
      <c r="U3750" s="232"/>
    </row>
    <row r="3751" spans="1:21" x14ac:dyDescent="0.25">
      <c r="A3751">
        <v>7</v>
      </c>
      <c r="B3751" s="232"/>
      <c r="C3751" s="232"/>
      <c r="D3751" s="232"/>
      <c r="E3751" s="237"/>
      <c r="F3751" s="232"/>
      <c r="G3751" s="199"/>
      <c r="H3751" s="238" t="s">
        <v>1962</v>
      </c>
      <c r="I3751" s="825"/>
      <c r="J3751" s="232"/>
      <c r="K3751" s="232"/>
      <c r="L3751" s="200">
        <v>0.13121600000000003</v>
      </c>
      <c r="M3751" s="201">
        <v>5.6610799742234237</v>
      </c>
      <c r="N3751" s="201">
        <v>415.34755298882715</v>
      </c>
      <c r="O3751" s="201">
        <v>41.094000000000001</v>
      </c>
      <c r="P3751" s="200">
        <v>41.094000000000001</v>
      </c>
      <c r="Q3751" s="200">
        <v>415.34755298882715</v>
      </c>
      <c r="R3751" s="200">
        <v>5.7266879742234238</v>
      </c>
      <c r="S3751" s="200">
        <v>400.97156112773814</v>
      </c>
      <c r="T3751" s="200">
        <v>401.03716912773814</v>
      </c>
      <c r="U3751" s="232" t="s">
        <v>2037</v>
      </c>
    </row>
    <row r="3752" spans="1:21" x14ac:dyDescent="0.25">
      <c r="A3752">
        <v>7</v>
      </c>
      <c r="B3752" s="232"/>
      <c r="C3752" s="232"/>
      <c r="D3752" s="232"/>
      <c r="E3752" s="237"/>
      <c r="F3752" s="232"/>
      <c r="G3752" s="199"/>
      <c r="H3752" s="233"/>
      <c r="I3752" s="825"/>
      <c r="J3752" s="232"/>
      <c r="K3752" s="232"/>
      <c r="L3752" s="200">
        <v>0.79228385404823409</v>
      </c>
      <c r="M3752" s="201">
        <v>6.1228299012475409</v>
      </c>
      <c r="N3752" s="201">
        <v>415.34755298882715</v>
      </c>
      <c r="O3752" s="201">
        <v>41.094000000000001</v>
      </c>
      <c r="P3752" s="200">
        <v>41.094000000000001</v>
      </c>
      <c r="Q3752" s="200">
        <v>415.34755298882715</v>
      </c>
      <c r="R3752" s="200">
        <v>6.518971828271658</v>
      </c>
      <c r="S3752" s="200">
        <v>401.43331105476221</v>
      </c>
      <c r="T3752" s="200">
        <v>401.82945298178635</v>
      </c>
      <c r="U3752" s="232"/>
    </row>
    <row r="3753" spans="1:21" x14ac:dyDescent="0.25">
      <c r="A3753">
        <v>7</v>
      </c>
      <c r="B3753" s="232" t="s">
        <v>2291</v>
      </c>
      <c r="C3753" s="232" t="s">
        <v>2036</v>
      </c>
      <c r="D3753" s="232" t="s">
        <v>2035</v>
      </c>
      <c r="E3753" s="235">
        <v>4018</v>
      </c>
      <c r="F3753" s="234" t="s">
        <v>2371</v>
      </c>
      <c r="G3753" s="199"/>
      <c r="H3753" s="233" t="s">
        <v>2370</v>
      </c>
      <c r="I3753" s="825"/>
      <c r="J3753" s="232"/>
      <c r="K3753" s="232"/>
      <c r="L3753" s="200">
        <v>0</v>
      </c>
      <c r="M3753" s="201">
        <v>6.518971828271658</v>
      </c>
      <c r="N3753" s="201">
        <v>415.34755298882715</v>
      </c>
      <c r="O3753" s="201">
        <v>41.094000000000001</v>
      </c>
      <c r="P3753" s="200">
        <v>41.094000000000001</v>
      </c>
      <c r="Q3753" s="200">
        <v>415.34755298882715</v>
      </c>
      <c r="R3753" s="200">
        <v>6.518971828271658</v>
      </c>
      <c r="S3753" s="200">
        <v>401.82945298178635</v>
      </c>
      <c r="T3753" s="200">
        <v>401.82945298178635</v>
      </c>
      <c r="U3753" s="168"/>
    </row>
    <row r="3754" spans="1:21" x14ac:dyDescent="0.25">
      <c r="A3754">
        <v>7</v>
      </c>
      <c r="B3754" s="232" t="s">
        <v>2291</v>
      </c>
      <c r="C3754" s="232" t="s">
        <v>2036</v>
      </c>
      <c r="D3754" s="232" t="s">
        <v>1509</v>
      </c>
      <c r="E3754" s="235">
        <v>4018</v>
      </c>
      <c r="F3754" s="234" t="s">
        <v>1873</v>
      </c>
      <c r="G3754" s="238" t="s">
        <v>4302</v>
      </c>
      <c r="H3754" s="238" t="s">
        <v>4383</v>
      </c>
      <c r="I3754" s="825"/>
      <c r="J3754" s="232"/>
      <c r="K3754" s="232"/>
      <c r="L3754" s="200">
        <v>0</v>
      </c>
      <c r="M3754" s="201">
        <v>6.518971828271658</v>
      </c>
      <c r="N3754" s="201">
        <v>415.34755298882715</v>
      </c>
      <c r="O3754" s="201">
        <v>41.094000000000001</v>
      </c>
      <c r="P3754" s="200">
        <v>41.094000000000001</v>
      </c>
      <c r="Q3754" s="200">
        <v>415.34755298882715</v>
      </c>
      <c r="R3754" s="200">
        <v>6.518971828271658</v>
      </c>
      <c r="S3754" s="200">
        <v>401.82945298178635</v>
      </c>
      <c r="T3754" s="200">
        <v>401.82945298178635</v>
      </c>
      <c r="U3754" s="168"/>
    </row>
    <row r="3755" spans="1:21" x14ac:dyDescent="0.25">
      <c r="A3755">
        <v>7</v>
      </c>
      <c r="B3755" s="232" t="s">
        <v>2291</v>
      </c>
      <c r="C3755" s="232" t="s">
        <v>2036</v>
      </c>
      <c r="D3755" s="232" t="s">
        <v>1509</v>
      </c>
      <c r="E3755" s="235">
        <v>4019</v>
      </c>
      <c r="F3755" s="234" t="s">
        <v>1874</v>
      </c>
      <c r="G3755" s="238" t="s">
        <v>4302</v>
      </c>
      <c r="H3755" s="238" t="s">
        <v>4383</v>
      </c>
      <c r="I3755" s="825"/>
      <c r="J3755" s="232"/>
      <c r="K3755" s="232"/>
      <c r="L3755" s="200">
        <v>0</v>
      </c>
      <c r="M3755" s="201">
        <v>6.518971828271658</v>
      </c>
      <c r="N3755" s="201">
        <v>415.34755298882715</v>
      </c>
      <c r="O3755" s="201">
        <v>41.094000000000001</v>
      </c>
      <c r="P3755" s="200">
        <v>41.094000000000001</v>
      </c>
      <c r="Q3755" s="200">
        <v>415.34755298882715</v>
      </c>
      <c r="R3755" s="200">
        <v>6.518971828271658</v>
      </c>
      <c r="S3755" s="200">
        <v>401.82945298178635</v>
      </c>
      <c r="T3755" s="200">
        <v>401.82945298178635</v>
      </c>
      <c r="U3755" s="168"/>
    </row>
    <row r="3756" spans="1:21" x14ac:dyDescent="0.25">
      <c r="B3756" s="231" t="s">
        <v>2369</v>
      </c>
      <c r="C3756" s="170"/>
      <c r="D3756" s="168"/>
      <c r="E3756" s="168"/>
      <c r="F3756" s="168"/>
      <c r="G3756" s="169"/>
      <c r="H3756" s="169"/>
      <c r="I3756" s="168"/>
      <c r="J3756" s="168"/>
      <c r="K3756" s="168"/>
      <c r="L3756" s="168"/>
      <c r="M3756" s="168"/>
      <c r="N3756" s="168"/>
      <c r="O3756" s="168"/>
      <c r="P3756" s="168"/>
      <c r="Q3756" s="168"/>
      <c r="R3756" s="168"/>
      <c r="S3756" s="227"/>
      <c r="T3756" s="168"/>
      <c r="U3756" s="250"/>
    </row>
    <row r="3758" spans="1:21" x14ac:dyDescent="0.25">
      <c r="B3758" s="222"/>
      <c r="C3758" s="222"/>
      <c r="D3758" s="221"/>
      <c r="E3758" s="221"/>
      <c r="F3758" s="221"/>
      <c r="G3758" s="175"/>
      <c r="H3758" s="175"/>
      <c r="I3758" s="221"/>
      <c r="J3758" s="221"/>
      <c r="K3758" s="221"/>
      <c r="L3758" s="221"/>
      <c r="M3758" s="221"/>
      <c r="N3758" s="221"/>
      <c r="O3758" s="221"/>
      <c r="P3758" s="221">
        <v>41.094000000000001</v>
      </c>
      <c r="Q3758" s="221">
        <v>427.1942183596297</v>
      </c>
      <c r="R3758" s="221">
        <v>233.36236685404808</v>
      </c>
      <c r="S3758" s="221"/>
      <c r="T3758" s="221"/>
      <c r="U3758" s="168"/>
    </row>
    <row r="3759" spans="1:21" x14ac:dyDescent="0.25">
      <c r="B3759" s="170"/>
      <c r="C3759" s="170"/>
      <c r="D3759" s="168"/>
      <c r="E3759" s="168"/>
      <c r="F3759" s="168"/>
      <c r="G3759" s="169"/>
      <c r="H3759" s="169"/>
      <c r="I3759" s="168"/>
      <c r="J3759" s="168"/>
      <c r="K3759" s="168"/>
      <c r="L3759" s="168"/>
      <c r="M3759" s="168"/>
      <c r="N3759" s="168"/>
      <c r="O3759" s="168"/>
      <c r="P3759" s="168">
        <v>41.094000000000001</v>
      </c>
      <c r="Q3759" s="168">
        <v>427.1942183596297</v>
      </c>
      <c r="R3759" s="168">
        <v>231.556217</v>
      </c>
      <c r="S3759" s="168"/>
      <c r="T3759" s="168"/>
      <c r="U3759" s="168" t="s">
        <v>2066</v>
      </c>
    </row>
    <row r="3760" spans="1:21" x14ac:dyDescent="0.25">
      <c r="B3760" s="231" t="s">
        <v>2064</v>
      </c>
      <c r="C3760" s="170"/>
      <c r="D3760" s="168"/>
      <c r="E3760" s="168"/>
      <c r="F3760" s="246"/>
      <c r="G3760" s="169"/>
      <c r="H3760" s="245"/>
      <c r="I3760" s="168"/>
      <c r="J3760" s="168"/>
      <c r="K3760" s="168"/>
      <c r="L3760" s="168"/>
      <c r="M3760" s="168"/>
      <c r="N3760" s="168"/>
      <c r="O3760" s="168"/>
      <c r="P3760" s="170">
        <v>41.094000000000001</v>
      </c>
      <c r="Q3760" s="170">
        <v>427.19421835962959</v>
      </c>
      <c r="R3760" s="170">
        <v>-141.69290017172824</v>
      </c>
      <c r="S3760" s="168"/>
      <c r="T3760" s="168"/>
      <c r="U3760" s="232" t="s">
        <v>2063</v>
      </c>
    </row>
    <row r="3761" spans="1:21" x14ac:dyDescent="0.25">
      <c r="A3761">
        <v>8</v>
      </c>
      <c r="B3761" s="232" t="s">
        <v>1949</v>
      </c>
      <c r="C3761" s="232" t="s">
        <v>2036</v>
      </c>
      <c r="D3761" s="232" t="s">
        <v>2004</v>
      </c>
      <c r="E3761" s="235">
        <v>5579</v>
      </c>
      <c r="F3761" s="234" t="s">
        <v>2061</v>
      </c>
      <c r="G3761" s="238" t="s">
        <v>2002</v>
      </c>
      <c r="H3761" s="238" t="s">
        <v>2060</v>
      </c>
      <c r="I3761" s="467" t="s">
        <v>2000</v>
      </c>
      <c r="J3761" s="240"/>
      <c r="K3761" s="240"/>
      <c r="L3761" s="200">
        <v>1.8061498540480716</v>
      </c>
      <c r="M3761" s="226">
        <v>-143.49905002577631</v>
      </c>
      <c r="N3761" s="226">
        <v>427.19421835962959</v>
      </c>
      <c r="O3761" s="226">
        <v>41.094000000000001</v>
      </c>
      <c r="P3761" s="244">
        <v>41.094000000000001</v>
      </c>
      <c r="Q3761" s="244">
        <v>427.19421835962959</v>
      </c>
      <c r="R3761" s="244">
        <v>-143.49905002577631</v>
      </c>
      <c r="S3761" s="200">
        <v>557.85185840881127</v>
      </c>
      <c r="T3761" s="200">
        <v>558.75493333583529</v>
      </c>
      <c r="U3761" s="232"/>
    </row>
    <row r="3762" spans="1:21" x14ac:dyDescent="0.25">
      <c r="A3762">
        <v>8</v>
      </c>
      <c r="B3762" s="232" t="s">
        <v>1949</v>
      </c>
      <c r="C3762" s="234" t="s">
        <v>2036</v>
      </c>
      <c r="D3762" s="234" t="s">
        <v>1981</v>
      </c>
      <c r="E3762" s="235">
        <v>5588</v>
      </c>
      <c r="F3762" s="234" t="s">
        <v>2059</v>
      </c>
      <c r="G3762" s="238" t="s">
        <v>1979</v>
      </c>
      <c r="H3762" s="238" t="s">
        <v>1978</v>
      </c>
      <c r="I3762" s="467">
        <v>63</v>
      </c>
      <c r="J3762" s="200"/>
      <c r="K3762" s="200"/>
      <c r="L3762" s="200">
        <v>7.4999999999999997E-2</v>
      </c>
      <c r="M3762" s="201">
        <v>-143.53655002577631</v>
      </c>
      <c r="N3762" s="201">
        <v>427.19421835962959</v>
      </c>
      <c r="O3762" s="201">
        <v>41.094000000000001</v>
      </c>
      <c r="P3762" s="200">
        <v>41.094000000000001</v>
      </c>
      <c r="Q3762" s="200">
        <v>427.19421835962959</v>
      </c>
      <c r="R3762" s="200">
        <v>-143.5740500257763</v>
      </c>
      <c r="S3762" s="200">
        <v>558.79243333583531</v>
      </c>
      <c r="T3762" s="200">
        <v>558.82993333583534</v>
      </c>
      <c r="U3762" s="232"/>
    </row>
    <row r="3763" spans="1:21" x14ac:dyDescent="0.25">
      <c r="A3763">
        <v>8</v>
      </c>
      <c r="B3763" s="232"/>
      <c r="C3763" s="234"/>
      <c r="D3763" s="234"/>
      <c r="E3763" s="235"/>
      <c r="F3763" s="234"/>
      <c r="G3763" s="238"/>
      <c r="H3763" s="238"/>
      <c r="I3763" s="467"/>
      <c r="J3763" s="200"/>
      <c r="K3763" s="200"/>
      <c r="L3763" s="200">
        <v>0</v>
      </c>
      <c r="M3763" s="201">
        <v>-143.5740500257763</v>
      </c>
      <c r="N3763" s="201">
        <v>427.19421835962959</v>
      </c>
      <c r="O3763" s="201">
        <v>41.094000000000001</v>
      </c>
      <c r="P3763" s="200">
        <v>41.094000000000001</v>
      </c>
      <c r="Q3763" s="200">
        <v>427.19421835962959</v>
      </c>
      <c r="R3763" s="200">
        <v>-143.5740500257763</v>
      </c>
      <c r="S3763" s="200">
        <v>558.82993333583534</v>
      </c>
      <c r="T3763" s="200">
        <v>558.82993333583534</v>
      </c>
      <c r="U3763" s="232"/>
    </row>
    <row r="3764" spans="1:21" x14ac:dyDescent="0.25">
      <c r="A3764">
        <v>8</v>
      </c>
      <c r="B3764" s="232"/>
      <c r="C3764" s="234"/>
      <c r="D3764" s="234"/>
      <c r="E3764" s="235"/>
      <c r="F3764" s="234"/>
      <c r="G3764" s="238"/>
      <c r="H3764" s="238"/>
      <c r="I3764" s="467"/>
      <c r="J3764" s="200"/>
      <c r="K3764" s="200"/>
      <c r="L3764" s="200">
        <v>0</v>
      </c>
      <c r="M3764" s="201">
        <v>-143.5740500257763</v>
      </c>
      <c r="N3764" s="201">
        <v>427.19421835962959</v>
      </c>
      <c r="O3764" s="201">
        <v>41.094000000000001</v>
      </c>
      <c r="P3764" s="200">
        <v>41.094000000000001</v>
      </c>
      <c r="Q3764" s="200">
        <v>427.19421835962959</v>
      </c>
      <c r="R3764" s="200">
        <v>-143.5740500257763</v>
      </c>
      <c r="S3764" s="200">
        <v>558.82993333583534</v>
      </c>
      <c r="T3764" s="200">
        <v>558.82993333583534</v>
      </c>
      <c r="U3764" s="232"/>
    </row>
    <row r="3765" spans="1:21" x14ac:dyDescent="0.25">
      <c r="A3765">
        <v>8</v>
      </c>
      <c r="B3765" s="232"/>
      <c r="C3765" s="234"/>
      <c r="D3765" s="234"/>
      <c r="E3765" s="235"/>
      <c r="F3765" s="234"/>
      <c r="G3765" s="238"/>
      <c r="H3765" s="238"/>
      <c r="I3765" s="467"/>
      <c r="J3765" s="200"/>
      <c r="K3765" s="200"/>
      <c r="L3765" s="200">
        <v>0</v>
      </c>
      <c r="M3765" s="201">
        <v>-143.5740500257763</v>
      </c>
      <c r="N3765" s="201">
        <v>427.19421835962959</v>
      </c>
      <c r="O3765" s="201">
        <v>41.094000000000001</v>
      </c>
      <c r="P3765" s="200">
        <v>41.094000000000001</v>
      </c>
      <c r="Q3765" s="200">
        <v>427.19421835962959</v>
      </c>
      <c r="R3765" s="200">
        <v>-143.5740500257763</v>
      </c>
      <c r="S3765" s="200">
        <v>558.82993333583534</v>
      </c>
      <c r="T3765" s="200">
        <v>558.82993333583534</v>
      </c>
      <c r="U3765" s="232"/>
    </row>
    <row r="3766" spans="1:21" x14ac:dyDescent="0.25">
      <c r="A3766">
        <v>8</v>
      </c>
      <c r="B3766" s="232"/>
      <c r="C3766" s="234"/>
      <c r="D3766" s="234"/>
      <c r="E3766" s="235"/>
      <c r="F3766" s="234"/>
      <c r="G3766" s="238"/>
      <c r="H3766" s="238"/>
      <c r="I3766" s="467"/>
      <c r="J3766" s="200"/>
      <c r="K3766" s="200"/>
      <c r="L3766" s="200">
        <v>0</v>
      </c>
      <c r="M3766" s="201">
        <v>-143.5740500257763</v>
      </c>
      <c r="N3766" s="201">
        <v>427.19421835962959</v>
      </c>
      <c r="O3766" s="201">
        <v>41.094000000000001</v>
      </c>
      <c r="P3766" s="200">
        <v>41.094000000000001</v>
      </c>
      <c r="Q3766" s="200">
        <v>427.19421835962959</v>
      </c>
      <c r="R3766" s="200">
        <v>-143.5740500257763</v>
      </c>
      <c r="S3766" s="200">
        <v>558.82993333583534</v>
      </c>
      <c r="T3766" s="200">
        <v>558.82993333583534</v>
      </c>
      <c r="U3766" s="232"/>
    </row>
    <row r="3767" spans="1:21" x14ac:dyDescent="0.25">
      <c r="A3767">
        <v>8</v>
      </c>
      <c r="B3767" s="234"/>
      <c r="C3767" s="234"/>
      <c r="D3767" s="234"/>
      <c r="E3767" s="235"/>
      <c r="F3767" s="234" t="s">
        <v>619</v>
      </c>
      <c r="G3767" s="238"/>
      <c r="H3767" s="238"/>
      <c r="I3767" s="467"/>
      <c r="J3767" s="200"/>
      <c r="K3767" s="200"/>
      <c r="L3767" s="200">
        <v>0.98885014595192833</v>
      </c>
      <c r="M3767" s="201">
        <v>-144.06847509875226</v>
      </c>
      <c r="N3767" s="201">
        <v>427.19421835962959</v>
      </c>
      <c r="O3767" s="201">
        <v>41.094000000000001</v>
      </c>
      <c r="P3767" s="200">
        <v>41.094000000000001</v>
      </c>
      <c r="Q3767" s="200">
        <v>427.19421835962959</v>
      </c>
      <c r="R3767" s="200">
        <v>-144.56290017172822</v>
      </c>
      <c r="S3767" s="200">
        <v>559.32435840881124</v>
      </c>
      <c r="T3767" s="200">
        <v>559.81878348178725</v>
      </c>
      <c r="U3767" s="234"/>
    </row>
    <row r="3768" spans="1:21" x14ac:dyDescent="0.25">
      <c r="A3768">
        <v>8</v>
      </c>
      <c r="B3768" s="232" t="s">
        <v>1949</v>
      </c>
      <c r="C3768" s="232" t="s">
        <v>2036</v>
      </c>
      <c r="D3768" s="232" t="s">
        <v>2053</v>
      </c>
      <c r="E3768" s="235">
        <v>5599</v>
      </c>
      <c r="F3768" s="234" t="s">
        <v>2056</v>
      </c>
      <c r="G3768" s="238" t="s">
        <v>1982</v>
      </c>
      <c r="H3768" s="238" t="s">
        <v>2055</v>
      </c>
      <c r="I3768" s="467"/>
      <c r="J3768" s="234"/>
      <c r="K3768" s="234"/>
      <c r="L3768" s="200">
        <v>0.25</v>
      </c>
      <c r="M3768" s="201">
        <v>-144.68790017172822</v>
      </c>
      <c r="N3768" s="201">
        <v>427.19421835962959</v>
      </c>
      <c r="O3768" s="201">
        <v>41.094000000000001</v>
      </c>
      <c r="P3768" s="200">
        <v>41.094000000000001</v>
      </c>
      <c r="Q3768" s="200">
        <v>427.19421835962959</v>
      </c>
      <c r="R3768" s="200">
        <v>-144.81290017172822</v>
      </c>
      <c r="S3768" s="200">
        <v>559.94378348178725</v>
      </c>
      <c r="T3768" s="200">
        <v>560.06878348178725</v>
      </c>
      <c r="U3768" s="232"/>
    </row>
    <row r="3769" spans="1:21" x14ac:dyDescent="0.25">
      <c r="A3769">
        <v>8</v>
      </c>
      <c r="B3769" s="232"/>
      <c r="C3769" s="232"/>
      <c r="D3769" s="232"/>
      <c r="E3769" s="237"/>
      <c r="F3769" s="232"/>
      <c r="G3769" s="199"/>
      <c r="H3769" s="238"/>
      <c r="I3769" s="467"/>
      <c r="J3769" s="234"/>
      <c r="K3769" s="234"/>
      <c r="L3769" s="200">
        <v>0.75</v>
      </c>
      <c r="M3769" s="201">
        <v>-145.18790017172822</v>
      </c>
      <c r="N3769" s="201">
        <v>427.19421835962959</v>
      </c>
      <c r="O3769" s="201">
        <v>41.094000000000001</v>
      </c>
      <c r="P3769" s="200">
        <v>41.094000000000001</v>
      </c>
      <c r="Q3769" s="200">
        <v>427.19421835962959</v>
      </c>
      <c r="R3769" s="200">
        <v>-145.56290017172822</v>
      </c>
      <c r="S3769" s="200">
        <v>560.44378348178725</v>
      </c>
      <c r="T3769" s="200">
        <v>560.81878348178725</v>
      </c>
      <c r="U3769" s="232"/>
    </row>
    <row r="3770" spans="1:21" x14ac:dyDescent="0.25">
      <c r="A3770">
        <v>8</v>
      </c>
      <c r="B3770" s="232" t="s">
        <v>1949</v>
      </c>
      <c r="C3770" s="232" t="s">
        <v>2036</v>
      </c>
      <c r="D3770" s="232" t="s">
        <v>2053</v>
      </c>
      <c r="E3770" s="235">
        <v>5609</v>
      </c>
      <c r="F3770" s="234" t="s">
        <v>2052</v>
      </c>
      <c r="G3770" s="199" t="s">
        <v>2051</v>
      </c>
      <c r="H3770" s="238" t="s">
        <v>2050</v>
      </c>
      <c r="I3770" s="467"/>
      <c r="J3770" s="234"/>
      <c r="K3770" s="234"/>
      <c r="L3770" s="200">
        <v>0.26</v>
      </c>
      <c r="M3770" s="201">
        <v>-145.69290017172821</v>
      </c>
      <c r="N3770" s="201">
        <v>427.19421835962959</v>
      </c>
      <c r="O3770" s="201">
        <v>41.094000000000001</v>
      </c>
      <c r="P3770" s="200">
        <v>41.094000000000001</v>
      </c>
      <c r="Q3770" s="200">
        <v>427.19421835962959</v>
      </c>
      <c r="R3770" s="200">
        <v>-145.82290017172821</v>
      </c>
      <c r="S3770" s="200">
        <v>560.94878348178725</v>
      </c>
      <c r="T3770" s="200">
        <v>561.07878348178724</v>
      </c>
      <c r="U3770" s="232"/>
    </row>
    <row r="3771" spans="1:21" x14ac:dyDescent="0.25">
      <c r="A3771">
        <v>8</v>
      </c>
      <c r="B3771" s="232"/>
      <c r="C3771" s="232"/>
      <c r="D3771" s="232"/>
      <c r="E3771" s="235"/>
      <c r="F3771" s="234"/>
      <c r="G3771" s="199"/>
      <c r="H3771" s="238"/>
      <c r="I3771" s="467"/>
      <c r="J3771" s="234"/>
      <c r="K3771" s="234"/>
      <c r="L3771" s="200">
        <v>3.7273688540480974</v>
      </c>
      <c r="M3771" s="201">
        <v>-147.68658459875226</v>
      </c>
      <c r="N3771" s="201">
        <v>427.19421835962959</v>
      </c>
      <c r="O3771" s="201">
        <v>41.094000000000001</v>
      </c>
      <c r="P3771" s="200">
        <v>41.094000000000001</v>
      </c>
      <c r="Q3771" s="200">
        <v>427.19421835962959</v>
      </c>
      <c r="R3771" s="200">
        <v>-149.55026902577632</v>
      </c>
      <c r="S3771" s="200">
        <v>562.9424679088113</v>
      </c>
      <c r="T3771" s="200">
        <v>564.80615233583535</v>
      </c>
      <c r="U3771" s="232"/>
    </row>
    <row r="3772" spans="1:21" x14ac:dyDescent="0.25">
      <c r="A3772">
        <v>8</v>
      </c>
      <c r="B3772" s="232"/>
      <c r="C3772" s="232"/>
      <c r="D3772" s="232"/>
      <c r="E3772" s="237"/>
      <c r="F3772" s="232"/>
      <c r="G3772" s="199"/>
      <c r="H3772" s="238" t="s">
        <v>1962</v>
      </c>
      <c r="I3772" s="467"/>
      <c r="J3772" s="240"/>
      <c r="K3772" s="240"/>
      <c r="L3772" s="200">
        <v>0.103502</v>
      </c>
      <c r="M3772" s="201">
        <v>-149.60202002577631</v>
      </c>
      <c r="N3772" s="201">
        <v>427.19421835962959</v>
      </c>
      <c r="O3772" s="201">
        <v>41.094000000000001</v>
      </c>
      <c r="P3772" s="200">
        <v>41.094000000000001</v>
      </c>
      <c r="Q3772" s="200">
        <v>427.19421835962959</v>
      </c>
      <c r="R3772" s="200">
        <v>-149.65377102577631</v>
      </c>
      <c r="S3772" s="200">
        <v>564.85790333583543</v>
      </c>
      <c r="T3772" s="200">
        <v>564.9096543358354</v>
      </c>
      <c r="U3772" s="232"/>
    </row>
    <row r="3773" spans="1:21" x14ac:dyDescent="0.25">
      <c r="A3773">
        <v>8</v>
      </c>
      <c r="B3773" s="232" t="s">
        <v>1949</v>
      </c>
      <c r="C3773" s="232" t="s">
        <v>2036</v>
      </c>
      <c r="D3773" s="232" t="s">
        <v>111</v>
      </c>
      <c r="E3773" s="235">
        <v>5649</v>
      </c>
      <c r="F3773" s="234" t="s">
        <v>2047</v>
      </c>
      <c r="G3773" s="199" t="s">
        <v>4328</v>
      </c>
      <c r="H3773" s="238" t="s">
        <v>1951</v>
      </c>
      <c r="I3773" s="467">
        <v>100</v>
      </c>
      <c r="J3773" s="233"/>
      <c r="K3773" s="200"/>
      <c r="L3773" s="200">
        <v>0</v>
      </c>
      <c r="M3773" s="201">
        <v>-149.65377102577631</v>
      </c>
      <c r="N3773" s="201">
        <v>427.19421835962959</v>
      </c>
      <c r="O3773" s="201">
        <v>41.094000000000001</v>
      </c>
      <c r="P3773" s="200">
        <v>41.094000000000001</v>
      </c>
      <c r="Q3773" s="200">
        <v>427.19421835962959</v>
      </c>
      <c r="R3773" s="200">
        <v>-149.65377102577631</v>
      </c>
      <c r="S3773" s="200">
        <v>564.9096543358354</v>
      </c>
      <c r="T3773" s="200">
        <v>564.9096543358354</v>
      </c>
      <c r="U3773" s="232" t="s">
        <v>2037</v>
      </c>
    </row>
    <row r="3774" spans="1:21" x14ac:dyDescent="0.25">
      <c r="A3774">
        <v>8</v>
      </c>
      <c r="B3774" s="232"/>
      <c r="C3774" s="232"/>
      <c r="D3774" s="232"/>
      <c r="E3774" s="237"/>
      <c r="F3774" s="232"/>
      <c r="G3774" s="199"/>
      <c r="H3774" s="238" t="s">
        <v>1969</v>
      </c>
      <c r="I3774" s="467"/>
      <c r="J3774" s="234"/>
      <c r="K3774" s="234"/>
      <c r="L3774" s="200">
        <v>0.29660499999993395</v>
      </c>
      <c r="M3774" s="201">
        <v>-149.80207352577628</v>
      </c>
      <c r="N3774" s="201">
        <v>427.19421835962959</v>
      </c>
      <c r="O3774" s="201">
        <v>41.094000000000001</v>
      </c>
      <c r="P3774" s="200">
        <v>41.094000000000001</v>
      </c>
      <c r="Q3774" s="200">
        <v>427.19421835962959</v>
      </c>
      <c r="R3774" s="200">
        <v>-149.95037602577625</v>
      </c>
      <c r="S3774" s="200">
        <v>565.05795683583528</v>
      </c>
      <c r="T3774" s="200">
        <v>565.20625933583528</v>
      </c>
      <c r="U3774" s="234" t="s">
        <v>2046</v>
      </c>
    </row>
    <row r="3775" spans="1:21" x14ac:dyDescent="0.25">
      <c r="A3775">
        <v>8</v>
      </c>
      <c r="B3775" s="232" t="s">
        <v>1949</v>
      </c>
      <c r="C3775" s="232" t="s">
        <v>2036</v>
      </c>
      <c r="D3775" s="232" t="s">
        <v>1973</v>
      </c>
      <c r="E3775" s="235">
        <v>5652</v>
      </c>
      <c r="F3775" s="234" t="s">
        <v>2044</v>
      </c>
      <c r="G3775" s="199" t="s">
        <v>4267</v>
      </c>
      <c r="H3775" s="238" t="s">
        <v>4392</v>
      </c>
      <c r="I3775" s="467">
        <v>100</v>
      </c>
      <c r="J3775" s="234"/>
      <c r="K3775" s="234"/>
      <c r="L3775" s="200">
        <v>0</v>
      </c>
      <c r="M3775" s="201">
        <v>-149.95037602577625</v>
      </c>
      <c r="N3775" s="201">
        <v>427.19421835962959</v>
      </c>
      <c r="O3775" s="201">
        <v>41.094000000000001</v>
      </c>
      <c r="P3775" s="200">
        <v>41.094000000000001</v>
      </c>
      <c r="Q3775" s="200">
        <v>427.19421835962959</v>
      </c>
      <c r="R3775" s="200">
        <v>-149.95037602577625</v>
      </c>
      <c r="S3775" s="200">
        <v>565.20625933583528</v>
      </c>
      <c r="T3775" s="200">
        <v>565.20625933583528</v>
      </c>
      <c r="U3775" s="232"/>
    </row>
    <row r="3776" spans="1:21" x14ac:dyDescent="0.25">
      <c r="A3776">
        <v>8</v>
      </c>
      <c r="B3776" s="232"/>
      <c r="C3776" s="232"/>
      <c r="D3776" s="232"/>
      <c r="E3776" s="237"/>
      <c r="F3776" s="232"/>
      <c r="G3776" s="199"/>
      <c r="H3776" s="238" t="s">
        <v>1969</v>
      </c>
      <c r="I3776" s="467"/>
      <c r="J3776" s="234"/>
      <c r="K3776" s="234"/>
      <c r="L3776" s="200">
        <v>0</v>
      </c>
      <c r="M3776" s="201">
        <v>-149.95037602577625</v>
      </c>
      <c r="N3776" s="201">
        <v>427.19421835962959</v>
      </c>
      <c r="O3776" s="201">
        <v>41.094000000000001</v>
      </c>
      <c r="P3776" s="200">
        <v>41.094000000000001</v>
      </c>
      <c r="Q3776" s="200">
        <v>427.19421835962959</v>
      </c>
      <c r="R3776" s="200">
        <v>-149.95037602577625</v>
      </c>
      <c r="S3776" s="200">
        <v>565.20625933583528</v>
      </c>
      <c r="T3776" s="200">
        <v>565.20625933583528</v>
      </c>
      <c r="U3776" s="232"/>
    </row>
    <row r="3777" spans="1:21" x14ac:dyDescent="0.25">
      <c r="A3777">
        <v>8</v>
      </c>
      <c r="B3777" s="232" t="s">
        <v>1949</v>
      </c>
      <c r="C3777" s="232" t="s">
        <v>2036</v>
      </c>
      <c r="D3777" s="232" t="s">
        <v>1990</v>
      </c>
      <c r="E3777" s="235">
        <v>5652</v>
      </c>
      <c r="F3777" s="234" t="s">
        <v>2042</v>
      </c>
      <c r="G3777" s="199" t="s">
        <v>2018</v>
      </c>
      <c r="H3777" s="238" t="s">
        <v>2041</v>
      </c>
      <c r="I3777" s="467"/>
      <c r="J3777" s="239"/>
      <c r="K3777" s="233"/>
      <c r="L3777" s="200">
        <v>0</v>
      </c>
      <c r="M3777" s="201">
        <v>-149.95037602577625</v>
      </c>
      <c r="N3777" s="201">
        <v>427.19421835962959</v>
      </c>
      <c r="O3777" s="201">
        <v>41.094000000000001</v>
      </c>
      <c r="P3777" s="200">
        <v>41.094000000000001</v>
      </c>
      <c r="Q3777" s="200">
        <v>427.19421835962959</v>
      </c>
      <c r="R3777" s="200">
        <v>-149.95037602577625</v>
      </c>
      <c r="S3777" s="200">
        <v>565.20625933583528</v>
      </c>
      <c r="T3777" s="200">
        <v>565.20625933583528</v>
      </c>
      <c r="U3777" s="232"/>
    </row>
    <row r="3778" spans="1:21" x14ac:dyDescent="0.25">
      <c r="A3778">
        <v>8</v>
      </c>
      <c r="B3778" s="232"/>
      <c r="C3778" s="232"/>
      <c r="D3778" s="232"/>
      <c r="E3778" s="235"/>
      <c r="F3778" s="234"/>
      <c r="G3778" s="199"/>
      <c r="H3778" s="238"/>
      <c r="I3778" s="467"/>
      <c r="J3778" s="234"/>
      <c r="K3778" s="234"/>
      <c r="L3778" s="200">
        <v>0</v>
      </c>
      <c r="M3778" s="201">
        <v>-149.95037602577625</v>
      </c>
      <c r="N3778" s="201">
        <v>427.19421835962959</v>
      </c>
      <c r="O3778" s="201">
        <v>41.094000000000001</v>
      </c>
      <c r="P3778" s="200">
        <v>41.094000000000001</v>
      </c>
      <c r="Q3778" s="200">
        <v>427.19421835962959</v>
      </c>
      <c r="R3778" s="200">
        <v>-149.95037602577625</v>
      </c>
      <c r="S3778" s="200">
        <v>565.20625933583528</v>
      </c>
      <c r="T3778" s="200">
        <v>565.20625933583528</v>
      </c>
      <c r="U3778" s="232"/>
    </row>
    <row r="3779" spans="1:21" x14ac:dyDescent="0.25">
      <c r="A3779">
        <v>8</v>
      </c>
      <c r="B3779" s="232"/>
      <c r="C3779" s="232"/>
      <c r="D3779" s="232"/>
      <c r="E3779" s="237"/>
      <c r="F3779" s="232"/>
      <c r="G3779" s="199"/>
      <c r="H3779" s="238" t="s">
        <v>1962</v>
      </c>
      <c r="I3779" s="467"/>
      <c r="J3779" s="234"/>
      <c r="K3779" s="234"/>
      <c r="L3779" s="200">
        <v>0.13121600000000003</v>
      </c>
      <c r="M3779" s="201">
        <v>-150.01598402577625</v>
      </c>
      <c r="N3779" s="201">
        <v>427.19421835962959</v>
      </c>
      <c r="O3779" s="201">
        <v>41.094000000000001</v>
      </c>
      <c r="P3779" s="200">
        <v>41.094000000000001</v>
      </c>
      <c r="Q3779" s="200">
        <v>427.19421835962959</v>
      </c>
      <c r="R3779" s="200">
        <v>-150.08159202577625</v>
      </c>
      <c r="S3779" s="200">
        <v>565.27186733583528</v>
      </c>
      <c r="T3779" s="200">
        <v>565.33747533583528</v>
      </c>
      <c r="U3779" s="232" t="s">
        <v>2037</v>
      </c>
    </row>
    <row r="3780" spans="1:21" x14ac:dyDescent="0.25">
      <c r="A3780">
        <v>8</v>
      </c>
      <c r="B3780" s="232"/>
      <c r="C3780" s="232"/>
      <c r="D3780" s="232"/>
      <c r="E3780" s="237"/>
      <c r="F3780" s="232"/>
      <c r="G3780" s="199"/>
      <c r="H3780" s="233"/>
      <c r="I3780" s="825"/>
      <c r="J3780" s="232"/>
      <c r="K3780" s="232"/>
      <c r="L3780" s="200">
        <v>0.75190814595196809</v>
      </c>
      <c r="M3780" s="201">
        <v>-150.45754609875223</v>
      </c>
      <c r="N3780" s="201">
        <v>427.19421835962959</v>
      </c>
      <c r="O3780" s="201">
        <v>41.094000000000001</v>
      </c>
      <c r="P3780" s="200">
        <v>41.094000000000001</v>
      </c>
      <c r="Q3780" s="200">
        <v>427.19421835962959</v>
      </c>
      <c r="R3780" s="200">
        <v>-150.83350017172822</v>
      </c>
      <c r="S3780" s="200">
        <v>565.71342940881118</v>
      </c>
      <c r="T3780" s="200">
        <v>566.08938348178719</v>
      </c>
      <c r="U3780" s="232"/>
    </row>
    <row r="3781" spans="1:21" x14ac:dyDescent="0.25">
      <c r="A3781">
        <v>8</v>
      </c>
      <c r="B3781" s="232" t="s">
        <v>1949</v>
      </c>
      <c r="C3781" s="232" t="s">
        <v>2036</v>
      </c>
      <c r="D3781" s="232" t="s">
        <v>2035</v>
      </c>
      <c r="E3781" s="235">
        <v>5661</v>
      </c>
      <c r="F3781" s="234" t="s">
        <v>2034</v>
      </c>
      <c r="G3781" s="199"/>
      <c r="H3781" s="238" t="s">
        <v>2033</v>
      </c>
      <c r="I3781" s="825"/>
      <c r="J3781" s="232"/>
      <c r="K3781" s="232"/>
      <c r="L3781" s="200">
        <v>0</v>
      </c>
      <c r="M3781" s="201">
        <v>-150.83350017172822</v>
      </c>
      <c r="N3781" s="201">
        <v>427.19421835962959</v>
      </c>
      <c r="O3781" s="201">
        <v>41.094000000000001</v>
      </c>
      <c r="P3781" s="200">
        <v>41.094000000000001</v>
      </c>
      <c r="Q3781" s="200">
        <v>427.19421835962959</v>
      </c>
      <c r="R3781" s="200">
        <v>-150.83350017172822</v>
      </c>
      <c r="S3781" s="200">
        <v>566.08938348178719</v>
      </c>
      <c r="T3781" s="200">
        <v>566.08938348178719</v>
      </c>
      <c r="U3781" s="168"/>
    </row>
    <row r="3782" spans="1:21" x14ac:dyDescent="0.25">
      <c r="A3782">
        <v>8</v>
      </c>
      <c r="B3782" s="234" t="s">
        <v>1949</v>
      </c>
      <c r="C3782" s="234" t="s">
        <v>2036</v>
      </c>
      <c r="D3782" s="234" t="s">
        <v>1509</v>
      </c>
      <c r="E3782" s="235">
        <v>5661</v>
      </c>
      <c r="F3782" s="234" t="s">
        <v>4187</v>
      </c>
      <c r="G3782" s="238" t="s">
        <v>4302</v>
      </c>
      <c r="H3782" s="238" t="s">
        <v>4383</v>
      </c>
      <c r="I3782" s="825"/>
      <c r="J3782" s="232"/>
      <c r="K3782" s="232"/>
      <c r="L3782" s="240">
        <v>0</v>
      </c>
      <c r="M3782" s="201">
        <v>-150.83350017172822</v>
      </c>
      <c r="N3782" s="201">
        <v>427.19421835962959</v>
      </c>
      <c r="O3782" s="201">
        <v>41.094000000000001</v>
      </c>
      <c r="P3782" s="200">
        <v>41.094000000000001</v>
      </c>
      <c r="Q3782" s="200">
        <v>427.19421835962959</v>
      </c>
      <c r="R3782" s="200">
        <v>-150.83350017172822</v>
      </c>
      <c r="S3782" s="200">
        <v>566.08938348178719</v>
      </c>
      <c r="T3782" s="200">
        <v>566.08938348178719</v>
      </c>
      <c r="U3782" s="168"/>
    </row>
    <row r="3783" spans="1:21" x14ac:dyDescent="0.25">
      <c r="A3783">
        <v>8</v>
      </c>
      <c r="B3783" s="234" t="s">
        <v>1949</v>
      </c>
      <c r="C3783" s="234" t="s">
        <v>2036</v>
      </c>
      <c r="D3783" s="234" t="s">
        <v>1509</v>
      </c>
      <c r="E3783" s="237">
        <v>5662</v>
      </c>
      <c r="F3783" s="234" t="s">
        <v>4188</v>
      </c>
      <c r="G3783" s="238" t="s">
        <v>4302</v>
      </c>
      <c r="H3783" s="238" t="s">
        <v>4383</v>
      </c>
      <c r="I3783" s="825"/>
      <c r="J3783" s="232"/>
      <c r="K3783" s="232"/>
      <c r="L3783" s="240">
        <v>0</v>
      </c>
      <c r="M3783" s="201">
        <v>-150.83350017172822</v>
      </c>
      <c r="N3783" s="201">
        <v>427.19421835962959</v>
      </c>
      <c r="O3783" s="201">
        <v>41.094000000000001</v>
      </c>
      <c r="P3783" s="200">
        <v>41.094000000000001</v>
      </c>
      <c r="Q3783" s="200">
        <v>427.19421835962959</v>
      </c>
      <c r="R3783" s="200">
        <v>-150.83350017172822</v>
      </c>
      <c r="S3783" s="200">
        <v>566.08938348178719</v>
      </c>
      <c r="T3783" s="200">
        <v>566.08938348178719</v>
      </c>
      <c r="U3783" s="221"/>
    </row>
    <row r="3784" spans="1:21" x14ac:dyDescent="0.25">
      <c r="B3784" s="231" t="s">
        <v>2032</v>
      </c>
      <c r="C3784" s="222"/>
      <c r="D3784" s="221"/>
      <c r="E3784" s="221"/>
      <c r="F3784" s="221"/>
      <c r="G3784" s="175"/>
      <c r="H3784" s="175"/>
      <c r="I3784" s="221"/>
      <c r="J3784" s="221"/>
      <c r="K3784" s="221"/>
      <c r="L3784" s="221"/>
      <c r="M3784" s="221"/>
      <c r="N3784" s="221"/>
      <c r="O3784" s="221"/>
      <c r="P3784" s="221"/>
      <c r="Q3784" s="221"/>
      <c r="R3784" s="221"/>
      <c r="S3784" s="230"/>
      <c r="T3784" s="221"/>
      <c r="U3784" s="221"/>
    </row>
  </sheetData>
  <mergeCells count="1">
    <mergeCell ref="B1:U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 activeCell="D27" sqref="D2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658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1" t="s">
        <v>387</v>
      </c>
      <c r="B2" s="82"/>
      <c r="C2" s="82"/>
      <c r="D2" s="82"/>
      <c r="E2" s="82"/>
      <c r="F2" s="83"/>
      <c r="G2" s="793" t="s">
        <v>388</v>
      </c>
      <c r="H2" s="794"/>
      <c r="I2" s="794"/>
      <c r="J2" s="794"/>
      <c r="K2" s="794"/>
      <c r="L2" s="794"/>
      <c r="M2" s="794"/>
      <c r="N2" s="794"/>
      <c r="O2" s="794"/>
      <c r="P2" s="795"/>
      <c r="Q2" s="796" t="s">
        <v>389</v>
      </c>
      <c r="R2" s="797"/>
      <c r="S2" s="797"/>
      <c r="T2" s="797"/>
      <c r="U2" s="797"/>
      <c r="V2" s="797"/>
      <c r="W2" s="798"/>
    </row>
    <row r="3" spans="1:24" s="14" customFormat="1" ht="45.75" thickBot="1" x14ac:dyDescent="0.3">
      <c r="A3" s="96" t="s">
        <v>0</v>
      </c>
      <c r="B3" s="97" t="s">
        <v>636</v>
      </c>
      <c r="C3" s="98" t="s">
        <v>614</v>
      </c>
      <c r="D3" s="98" t="s">
        <v>1</v>
      </c>
      <c r="E3" s="97" t="s">
        <v>3</v>
      </c>
      <c r="F3" s="97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99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100" t="s">
        <v>254</v>
      </c>
      <c r="X3" s="91" t="s">
        <v>429</v>
      </c>
    </row>
    <row r="4" spans="1:24" s="14" customFormat="1" x14ac:dyDescent="0.25">
      <c r="A4" s="42" t="s">
        <v>424</v>
      </c>
      <c r="B4" s="36" t="s">
        <v>425</v>
      </c>
      <c r="C4" s="51" t="s">
        <v>660</v>
      </c>
      <c r="D4" s="51" t="s">
        <v>426</v>
      </c>
      <c r="E4" t="s">
        <v>427</v>
      </c>
      <c r="F4" s="36" t="s">
        <v>85</v>
      </c>
      <c r="G4" s="36" t="s">
        <v>428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8"/>
      <c r="X4" s="8" t="s">
        <v>430</v>
      </c>
    </row>
    <row r="5" spans="1:24" s="14" customFormat="1" x14ac:dyDescent="0.25">
      <c r="A5" s="7" t="s">
        <v>424</v>
      </c>
      <c r="B5" s="8" t="s">
        <v>662</v>
      </c>
      <c r="C5" s="33" t="s">
        <v>661</v>
      </c>
      <c r="D5" s="33" t="s">
        <v>431</v>
      </c>
      <c r="E5" t="s">
        <v>427</v>
      </c>
      <c r="F5" s="36" t="s">
        <v>85</v>
      </c>
      <c r="G5" s="36" t="s">
        <v>428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8"/>
      <c r="X5" s="8" t="s">
        <v>430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89"/>
      <c r="X6" s="8"/>
    </row>
    <row r="7" spans="1:24" s="14" customFormat="1" x14ac:dyDescent="0.25">
      <c r="A7" s="8" t="s">
        <v>81</v>
      </c>
      <c r="B7" s="8" t="s">
        <v>82</v>
      </c>
      <c r="C7" s="8" t="s">
        <v>663</v>
      </c>
      <c r="D7" s="29" t="s">
        <v>432</v>
      </c>
      <c r="E7" s="8" t="s">
        <v>236</v>
      </c>
      <c r="F7" s="8" t="s">
        <v>458</v>
      </c>
      <c r="G7" s="8" t="s">
        <v>439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9"/>
      <c r="X7" s="8"/>
    </row>
    <row r="8" spans="1:24" s="14" customFormat="1" x14ac:dyDescent="0.25">
      <c r="A8" s="8" t="s">
        <v>81</v>
      </c>
      <c r="B8" s="8" t="s">
        <v>82</v>
      </c>
      <c r="C8" s="8" t="s">
        <v>663</v>
      </c>
      <c r="D8" s="29" t="s">
        <v>433</v>
      </c>
      <c r="E8" s="8" t="s">
        <v>236</v>
      </c>
      <c r="F8" s="8" t="s">
        <v>457</v>
      </c>
      <c r="G8" s="8" t="s">
        <v>439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89"/>
      <c r="X8" s="8"/>
    </row>
    <row r="9" spans="1:24" s="14" customFormat="1" x14ac:dyDescent="0.25">
      <c r="A9" s="8" t="s">
        <v>81</v>
      </c>
      <c r="B9" s="8" t="s">
        <v>82</v>
      </c>
      <c r="C9" s="8" t="s">
        <v>663</v>
      </c>
      <c r="D9" s="29" t="s">
        <v>434</v>
      </c>
      <c r="E9" s="8" t="s">
        <v>236</v>
      </c>
      <c r="F9" s="8" t="s">
        <v>456</v>
      </c>
      <c r="G9" s="8" t="s">
        <v>440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89"/>
      <c r="X9" s="8"/>
    </row>
    <row r="10" spans="1:24" s="14" customFormat="1" x14ac:dyDescent="0.25">
      <c r="A10" s="8" t="s">
        <v>81</v>
      </c>
      <c r="B10" s="8" t="s">
        <v>82</v>
      </c>
      <c r="C10" s="8" t="s">
        <v>663</v>
      </c>
      <c r="D10" s="29" t="s">
        <v>435</v>
      </c>
      <c r="E10" s="8" t="s">
        <v>236</v>
      </c>
      <c r="F10" s="8" t="s">
        <v>459</v>
      </c>
      <c r="G10" s="8" t="s">
        <v>440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9"/>
      <c r="X10" s="23"/>
    </row>
    <row r="11" spans="1:24" s="14" customFormat="1" x14ac:dyDescent="0.25">
      <c r="X11" s="92"/>
    </row>
    <row r="12" spans="1:24" s="14" customFormat="1" x14ac:dyDescent="0.25">
      <c r="A12" s="8" t="s">
        <v>81</v>
      </c>
      <c r="B12" s="8" t="s">
        <v>92</v>
      </c>
      <c r="C12" s="8" t="s">
        <v>664</v>
      </c>
      <c r="D12" s="29" t="s">
        <v>436</v>
      </c>
      <c r="E12" s="8" t="s">
        <v>236</v>
      </c>
      <c r="F12" s="8" t="s">
        <v>438</v>
      </c>
      <c r="G12" s="8" t="s">
        <v>441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9"/>
      <c r="X12" s="36"/>
    </row>
    <row r="13" spans="1:24" s="14" customFormat="1" x14ac:dyDescent="0.25">
      <c r="A13" s="8" t="s">
        <v>81</v>
      </c>
      <c r="B13" s="8" t="s">
        <v>92</v>
      </c>
      <c r="C13" s="8" t="s">
        <v>664</v>
      </c>
      <c r="D13" s="29" t="s">
        <v>437</v>
      </c>
      <c r="E13" s="8" t="s">
        <v>236</v>
      </c>
      <c r="F13" s="8" t="s">
        <v>438</v>
      </c>
      <c r="G13" s="8" t="s">
        <v>441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9"/>
      <c r="X13" s="8"/>
    </row>
    <row r="14" spans="1:24" s="14" customFormat="1" x14ac:dyDescent="0.25">
      <c r="A14" s="8" t="s">
        <v>81</v>
      </c>
      <c r="B14" s="8" t="s">
        <v>92</v>
      </c>
      <c r="C14" s="8" t="s">
        <v>664</v>
      </c>
      <c r="D14" s="29" t="s">
        <v>238</v>
      </c>
      <c r="E14" s="8" t="s">
        <v>236</v>
      </c>
      <c r="F14" s="8" t="s">
        <v>438</v>
      </c>
      <c r="G14" s="8" t="s">
        <v>442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9"/>
      <c r="X14" s="8"/>
    </row>
    <row r="15" spans="1:24" s="18" customFormat="1" x14ac:dyDescent="0.25">
      <c r="A15" s="8" t="s">
        <v>81</v>
      </c>
      <c r="B15" s="8" t="s">
        <v>92</v>
      </c>
      <c r="C15" s="8" t="s">
        <v>664</v>
      </c>
      <c r="D15" s="29" t="s">
        <v>239</v>
      </c>
      <c r="E15" s="8" t="s">
        <v>236</v>
      </c>
      <c r="F15" s="8" t="s">
        <v>438</v>
      </c>
      <c r="G15" s="8" t="s">
        <v>443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9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2"/>
    </row>
    <row r="17" spans="1:24" s="14" customFormat="1" x14ac:dyDescent="0.25">
      <c r="A17" s="19" t="s">
        <v>657</v>
      </c>
      <c r="B17" s="19" t="s">
        <v>666</v>
      </c>
      <c r="C17" s="8" t="s">
        <v>665</v>
      </c>
      <c r="D17" s="52" t="s">
        <v>445</v>
      </c>
      <c r="E17" s="19" t="s">
        <v>452</v>
      </c>
      <c r="F17" s="19" t="s">
        <v>453</v>
      </c>
      <c r="G17" s="19" t="s">
        <v>454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0"/>
      <c r="X17" s="27" t="s">
        <v>455</v>
      </c>
    </row>
    <row r="18" spans="1:24" s="14" customFormat="1" x14ac:dyDescent="0.25">
      <c r="A18" s="8" t="s">
        <v>444</v>
      </c>
      <c r="B18" s="8" t="s">
        <v>449</v>
      </c>
      <c r="C18" s="8" t="s">
        <v>667</v>
      </c>
      <c r="D18" s="29" t="s">
        <v>446</v>
      </c>
      <c r="E18" s="8" t="s">
        <v>452</v>
      </c>
      <c r="F18" s="8" t="s">
        <v>453</v>
      </c>
      <c r="G18" s="8" t="s">
        <v>454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9"/>
      <c r="X18" s="8" t="s">
        <v>455</v>
      </c>
    </row>
    <row r="19" spans="1:24" s="14" customFormat="1" x14ac:dyDescent="0.25">
      <c r="A19" s="8" t="s">
        <v>444</v>
      </c>
      <c r="B19" s="8" t="s">
        <v>450</v>
      </c>
      <c r="C19" s="8" t="s">
        <v>663</v>
      </c>
      <c r="D19" s="29" t="s">
        <v>447</v>
      </c>
      <c r="E19" s="8" t="s">
        <v>452</v>
      </c>
      <c r="F19" s="8" t="s">
        <v>453</v>
      </c>
      <c r="G19" s="8" t="s">
        <v>454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9"/>
      <c r="X19" s="8" t="s">
        <v>455</v>
      </c>
    </row>
    <row r="20" spans="1:24" s="14" customFormat="1" x14ac:dyDescent="0.25">
      <c r="A20" s="8" t="s">
        <v>444</v>
      </c>
      <c r="B20" s="8" t="s">
        <v>451</v>
      </c>
      <c r="C20" s="8" t="s">
        <v>664</v>
      </c>
      <c r="D20" s="29" t="s">
        <v>448</v>
      </c>
      <c r="E20" s="8" t="s">
        <v>452</v>
      </c>
      <c r="F20" s="8" t="s">
        <v>453</v>
      </c>
      <c r="G20" s="8" t="s">
        <v>454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9"/>
      <c r="X20" s="8" t="s">
        <v>455</v>
      </c>
    </row>
    <row r="21" spans="1:24" s="14" customFormat="1" x14ac:dyDescent="0.25">
      <c r="A21" s="8"/>
      <c r="B21" s="8"/>
      <c r="C21" s="101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9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I90"/>
  <sheetViews>
    <sheetView zoomScale="55" zoomScaleNormal="55" workbookViewId="0">
      <pane ySplit="3" topLeftCell="A40" activePane="bottomLeft" state="frozen"/>
      <selection pane="bottomLeft" activeCell="AF29" sqref="AD29:AF29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28" customWidth="1"/>
    <col min="30" max="30" width="29.140625" customWidth="1"/>
    <col min="31" max="31" width="22.7109375" customWidth="1"/>
    <col min="32" max="32" width="17.42578125" customWidth="1"/>
    <col min="36" max="36" width="25.28515625" customWidth="1"/>
  </cols>
  <sheetData>
    <row r="1" spans="1:35" s="14" customFormat="1" ht="15.75" thickBot="1" x14ac:dyDescent="0.3">
      <c r="A1" s="13" t="s">
        <v>287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5" s="1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5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5"/>
      <c r="Y4"/>
      <c r="Z4" s="54" t="s">
        <v>498</v>
      </c>
      <c r="AA4" s="54" t="s">
        <v>499</v>
      </c>
      <c r="AB4" s="54" t="s">
        <v>500</v>
      </c>
    </row>
    <row r="5" spans="1:35" s="14" customFormat="1" x14ac:dyDescent="0.25">
      <c r="A5" s="42" t="s">
        <v>10</v>
      </c>
      <c r="B5" s="36" t="s">
        <v>34</v>
      </c>
      <c r="C5" s="36" t="s">
        <v>1973</v>
      </c>
      <c r="D5" s="35" t="s">
        <v>668</v>
      </c>
      <c r="E5" s="35" t="s">
        <v>11</v>
      </c>
      <c r="F5" s="36" t="s">
        <v>12</v>
      </c>
      <c r="G5" s="36" t="s">
        <v>13</v>
      </c>
      <c r="H5" s="36" t="s">
        <v>4135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465</v>
      </c>
      <c r="U5" s="43"/>
      <c r="V5" s="36">
        <v>1</v>
      </c>
      <c r="W5" s="36" t="s">
        <v>609</v>
      </c>
      <c r="X5" s="8" t="s">
        <v>423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155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86"/>
    </row>
    <row r="6" spans="1:35" s="14" customFormat="1" x14ac:dyDescent="0.25">
      <c r="A6" s="8" t="s">
        <v>10</v>
      </c>
      <c r="B6" s="8" t="s">
        <v>34</v>
      </c>
      <c r="C6" s="36" t="s">
        <v>1973</v>
      </c>
      <c r="D6" s="35" t="s">
        <v>668</v>
      </c>
      <c r="E6" s="9" t="s">
        <v>18</v>
      </c>
      <c r="F6" s="8" t="s">
        <v>12</v>
      </c>
      <c r="G6" s="8" t="s">
        <v>19</v>
      </c>
      <c r="H6" s="36" t="s">
        <v>4135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466</v>
      </c>
      <c r="U6" s="10"/>
      <c r="V6" s="8">
        <v>1</v>
      </c>
      <c r="W6" s="36" t="s">
        <v>609</v>
      </c>
      <c r="X6" s="8" t="s">
        <v>423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155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678</v>
      </c>
      <c r="C7" s="36" t="s">
        <v>1973</v>
      </c>
      <c r="D7" s="35" t="s">
        <v>669</v>
      </c>
      <c r="E7" s="9" t="s">
        <v>22</v>
      </c>
      <c r="F7" s="8" t="s">
        <v>12</v>
      </c>
      <c r="G7" s="8" t="s">
        <v>13</v>
      </c>
      <c r="H7" s="36" t="s">
        <v>4135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467</v>
      </c>
      <c r="U7" s="10"/>
      <c r="V7" s="8">
        <v>1</v>
      </c>
      <c r="W7" s="36" t="s">
        <v>609</v>
      </c>
      <c r="X7" s="8" t="s">
        <v>423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170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678</v>
      </c>
      <c r="C8" s="36" t="s">
        <v>1973</v>
      </c>
      <c r="D8" s="35" t="s">
        <v>669</v>
      </c>
      <c r="E8" s="9" t="s">
        <v>27</v>
      </c>
      <c r="F8" s="8" t="s">
        <v>12</v>
      </c>
      <c r="G8" s="8" t="s">
        <v>19</v>
      </c>
      <c r="H8" s="36" t="s">
        <v>4135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468</v>
      </c>
      <c r="U8" s="10"/>
      <c r="V8" s="8">
        <v>1</v>
      </c>
      <c r="W8" s="36" t="s">
        <v>609</v>
      </c>
      <c r="X8" s="8" t="s">
        <v>423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170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679</v>
      </c>
      <c r="C9" s="36" t="s">
        <v>1973</v>
      </c>
      <c r="D9" s="35" t="s">
        <v>670</v>
      </c>
      <c r="E9" s="9" t="s">
        <v>29</v>
      </c>
      <c r="F9" s="8" t="s">
        <v>12</v>
      </c>
      <c r="G9" s="8" t="s">
        <v>13</v>
      </c>
      <c r="H9" s="36" t="s">
        <v>4135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469</v>
      </c>
      <c r="U9" s="10"/>
      <c r="V9" s="8">
        <v>1</v>
      </c>
      <c r="W9" s="36" t="s">
        <v>609</v>
      </c>
      <c r="X9" s="8" t="s">
        <v>423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188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679</v>
      </c>
      <c r="C10" s="36" t="s">
        <v>1973</v>
      </c>
      <c r="D10" s="35" t="s">
        <v>670</v>
      </c>
      <c r="E10" s="9" t="s">
        <v>32</v>
      </c>
      <c r="F10" s="8" t="s">
        <v>12</v>
      </c>
      <c r="G10" s="8" t="s">
        <v>19</v>
      </c>
      <c r="H10" s="36" t="s">
        <v>4135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470</v>
      </c>
      <c r="U10" s="10"/>
      <c r="V10" s="8">
        <v>1</v>
      </c>
      <c r="W10" s="36" t="s">
        <v>609</v>
      </c>
      <c r="X10" s="8" t="s">
        <v>423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188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1973</v>
      </c>
      <c r="D11" s="35" t="s">
        <v>671</v>
      </c>
      <c r="E11" s="9" t="s">
        <v>36</v>
      </c>
      <c r="F11" s="8" t="s">
        <v>12</v>
      </c>
      <c r="G11" s="8" t="s">
        <v>3827</v>
      </c>
      <c r="H11" s="36" t="s">
        <v>4135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465</v>
      </c>
      <c r="U11" s="10"/>
      <c r="V11" s="8">
        <v>1</v>
      </c>
      <c r="W11" s="36" t="s">
        <v>609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3524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1973</v>
      </c>
      <c r="D12" s="35" t="s">
        <v>671</v>
      </c>
      <c r="E12" s="9" t="s">
        <v>41</v>
      </c>
      <c r="F12" s="8" t="s">
        <v>42</v>
      </c>
      <c r="G12" s="8" t="s">
        <v>3825</v>
      </c>
      <c r="H12" s="36" t="s">
        <v>4135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467</v>
      </c>
      <c r="U12" s="10"/>
      <c r="V12" s="8">
        <v>1</v>
      </c>
      <c r="W12" s="36" t="s">
        <v>609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3524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1973</v>
      </c>
      <c r="D13" s="35" t="s">
        <v>671</v>
      </c>
      <c r="E13" s="9" t="s">
        <v>41</v>
      </c>
      <c r="F13" s="8" t="s">
        <v>42</v>
      </c>
      <c r="G13" s="8" t="s">
        <v>3826</v>
      </c>
      <c r="H13" s="36" t="s">
        <v>4135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466</v>
      </c>
      <c r="U13" s="10"/>
      <c r="V13" s="8">
        <v>1</v>
      </c>
      <c r="W13" s="36" t="s">
        <v>609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3524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1973</v>
      </c>
      <c r="D14" s="35" t="s">
        <v>672</v>
      </c>
      <c r="E14" s="9" t="s">
        <v>47</v>
      </c>
      <c r="F14" s="8" t="s">
        <v>12</v>
      </c>
      <c r="G14" s="8" t="s">
        <v>3827</v>
      </c>
      <c r="H14" s="36" t="s">
        <v>4135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468</v>
      </c>
      <c r="U14" s="10"/>
      <c r="V14" s="8">
        <v>1</v>
      </c>
      <c r="W14" s="36" t="s">
        <v>609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103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1973</v>
      </c>
      <c r="D15" s="35" t="s">
        <v>672</v>
      </c>
      <c r="E15" s="9" t="s">
        <v>50</v>
      </c>
      <c r="F15" s="8" t="s">
        <v>42</v>
      </c>
      <c r="G15" s="8" t="s">
        <v>3825</v>
      </c>
      <c r="H15" s="36" t="s">
        <v>4135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470</v>
      </c>
      <c r="U15" s="10"/>
      <c r="V15" s="8">
        <v>1</v>
      </c>
      <c r="W15" s="36" t="s">
        <v>609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103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1973</v>
      </c>
      <c r="D16" s="35" t="s">
        <v>672</v>
      </c>
      <c r="E16" s="9" t="s">
        <v>50</v>
      </c>
      <c r="F16" s="8" t="s">
        <v>42</v>
      </c>
      <c r="G16" s="8" t="s">
        <v>3826</v>
      </c>
      <c r="H16" s="36" t="s">
        <v>4135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469</v>
      </c>
      <c r="U16" s="10"/>
      <c r="V16" s="8">
        <v>1</v>
      </c>
      <c r="W16" s="36" t="s">
        <v>609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103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779</v>
      </c>
      <c r="C17" s="36" t="s">
        <v>1973</v>
      </c>
      <c r="D17" s="35" t="s">
        <v>665</v>
      </c>
      <c r="E17" s="9" t="s">
        <v>53</v>
      </c>
      <c r="F17" s="8" t="s">
        <v>12</v>
      </c>
      <c r="G17" s="8" t="s">
        <v>3827</v>
      </c>
      <c r="H17" s="36" t="s">
        <v>4135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465</v>
      </c>
      <c r="U17" s="10"/>
      <c r="V17" s="8">
        <v>1</v>
      </c>
      <c r="W17" s="36" t="s">
        <v>609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125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779</v>
      </c>
      <c r="C18" s="36" t="s">
        <v>1973</v>
      </c>
      <c r="D18" s="35" t="s">
        <v>665</v>
      </c>
      <c r="E18" s="9" t="s">
        <v>56</v>
      </c>
      <c r="F18" s="8" t="s">
        <v>42</v>
      </c>
      <c r="G18" s="8" t="s">
        <v>3825</v>
      </c>
      <c r="H18" s="36" t="s">
        <v>4135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467</v>
      </c>
      <c r="U18" s="10"/>
      <c r="V18" s="8">
        <v>1</v>
      </c>
      <c r="W18" s="36" t="s">
        <v>609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125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779</v>
      </c>
      <c r="C19" s="36" t="s">
        <v>1973</v>
      </c>
      <c r="D19" s="35" t="s">
        <v>665</v>
      </c>
      <c r="E19" s="9" t="s">
        <v>56</v>
      </c>
      <c r="F19" s="8" t="s">
        <v>42</v>
      </c>
      <c r="G19" s="8" t="s">
        <v>3826</v>
      </c>
      <c r="H19" s="36" t="s">
        <v>4135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466</v>
      </c>
      <c r="U19" s="10"/>
      <c r="V19" s="8">
        <v>1</v>
      </c>
      <c r="W19" s="36" t="s">
        <v>609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125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1973</v>
      </c>
      <c r="D20" s="35" t="s">
        <v>673</v>
      </c>
      <c r="E20" s="9" t="s">
        <v>60</v>
      </c>
      <c r="F20" s="8" t="s">
        <v>12</v>
      </c>
      <c r="G20" s="8" t="s">
        <v>3827</v>
      </c>
      <c r="H20" s="36" t="s">
        <v>4135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468</v>
      </c>
      <c r="U20" s="10"/>
      <c r="V20" s="8">
        <v>1</v>
      </c>
      <c r="W20" s="36" t="s">
        <v>609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139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1973</v>
      </c>
      <c r="D21" s="35" t="s">
        <v>673</v>
      </c>
      <c r="E21" s="9" t="s">
        <v>63</v>
      </c>
      <c r="F21" s="8" t="s">
        <v>42</v>
      </c>
      <c r="G21" s="8" t="s">
        <v>3825</v>
      </c>
      <c r="H21" s="36" t="s">
        <v>4135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470</v>
      </c>
      <c r="U21" s="10"/>
      <c r="V21" s="8">
        <v>1</v>
      </c>
      <c r="W21" s="36" t="s">
        <v>609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139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1973</v>
      </c>
      <c r="D22" s="35" t="s">
        <v>673</v>
      </c>
      <c r="E22" s="9" t="s">
        <v>63</v>
      </c>
      <c r="F22" s="8" t="s">
        <v>42</v>
      </c>
      <c r="G22" s="8" t="s">
        <v>3826</v>
      </c>
      <c r="H22" s="36" t="s">
        <v>4135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469</v>
      </c>
      <c r="U22" s="10"/>
      <c r="V22" s="8">
        <v>1</v>
      </c>
      <c r="W22" s="36" t="s">
        <v>609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139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1973</v>
      </c>
      <c r="D23" s="35" t="s">
        <v>660</v>
      </c>
      <c r="E23" s="9" t="s">
        <v>68</v>
      </c>
      <c r="F23" s="8" t="s">
        <v>69</v>
      </c>
      <c r="G23" s="8" t="s">
        <v>3825</v>
      </c>
      <c r="H23" s="36" t="s">
        <v>4135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465</v>
      </c>
      <c r="U23" s="10"/>
      <c r="V23" s="8">
        <v>1</v>
      </c>
      <c r="W23" s="8" t="s">
        <v>4210</v>
      </c>
      <c r="X23" s="8" t="s">
        <v>423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258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1973</v>
      </c>
      <c r="D24" s="35" t="s">
        <v>660</v>
      </c>
      <c r="E24" s="9" t="s">
        <v>68</v>
      </c>
      <c r="F24" s="8" t="s">
        <v>69</v>
      </c>
      <c r="G24" s="8" t="s">
        <v>3826</v>
      </c>
      <c r="H24" s="36" t="s">
        <v>4135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466</v>
      </c>
      <c r="U24" s="10"/>
      <c r="V24" s="8">
        <v>1</v>
      </c>
      <c r="W24" s="8" t="s">
        <v>4210</v>
      </c>
      <c r="X24" s="8" t="s">
        <v>423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258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1973</v>
      </c>
      <c r="D25" s="35" t="s">
        <v>660</v>
      </c>
      <c r="E25" s="9" t="s">
        <v>68</v>
      </c>
      <c r="F25" s="8" t="s">
        <v>69</v>
      </c>
      <c r="G25" s="8" t="s">
        <v>3827</v>
      </c>
      <c r="H25" s="36" t="s">
        <v>4135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467</v>
      </c>
      <c r="U25" s="10"/>
      <c r="V25" s="8">
        <v>1</v>
      </c>
      <c r="W25" s="8" t="s">
        <v>4210</v>
      </c>
      <c r="X25" s="8" t="s">
        <v>423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258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1973</v>
      </c>
      <c r="D26" s="35" t="s">
        <v>674</v>
      </c>
      <c r="E26" s="9" t="s">
        <v>76</v>
      </c>
      <c r="F26" s="8" t="s">
        <v>69</v>
      </c>
      <c r="G26" s="8" t="s">
        <v>3827</v>
      </c>
      <c r="H26" s="36" t="s">
        <v>4135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468</v>
      </c>
      <c r="U26" s="10"/>
      <c r="V26" s="8">
        <v>1</v>
      </c>
      <c r="W26" s="8" t="s">
        <v>4210</v>
      </c>
      <c r="X26" s="8" t="s">
        <v>245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318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1973</v>
      </c>
      <c r="D27" s="35" t="s">
        <v>674</v>
      </c>
      <c r="E27" s="9" t="s">
        <v>76</v>
      </c>
      <c r="F27" s="8" t="s">
        <v>69</v>
      </c>
      <c r="G27" s="8" t="s">
        <v>3826</v>
      </c>
      <c r="H27" s="36" t="s">
        <v>4135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469</v>
      </c>
      <c r="U27" s="10"/>
      <c r="V27" s="8">
        <v>1</v>
      </c>
      <c r="W27" s="8" t="s">
        <v>4210</v>
      </c>
      <c r="X27" s="8" t="s">
        <v>245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318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1973</v>
      </c>
      <c r="D28" s="35" t="s">
        <v>674</v>
      </c>
      <c r="E28" s="9" t="s">
        <v>76</v>
      </c>
      <c r="F28" s="8" t="s">
        <v>69</v>
      </c>
      <c r="G28" s="8" t="s">
        <v>3825</v>
      </c>
      <c r="H28" s="36" t="s">
        <v>4135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470</v>
      </c>
      <c r="U28" s="10"/>
      <c r="V28" s="8">
        <v>1</v>
      </c>
      <c r="W28" s="8" t="s">
        <v>4210</v>
      </c>
      <c r="X28" s="8" t="s">
        <v>245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318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421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4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3643</v>
      </c>
      <c r="D30" s="9" t="s">
        <v>663</v>
      </c>
      <c r="E30" s="9" t="s">
        <v>100</v>
      </c>
      <c r="F30" s="8" t="s">
        <v>84</v>
      </c>
      <c r="G30" s="8" t="s">
        <v>13</v>
      </c>
      <c r="H30" s="8" t="s">
        <v>4136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466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80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3643</v>
      </c>
      <c r="D31" s="9" t="s">
        <v>663</v>
      </c>
      <c r="E31" s="9" t="s">
        <v>90</v>
      </c>
      <c r="F31" s="8" t="s">
        <v>84</v>
      </c>
      <c r="G31" s="8" t="s">
        <v>19</v>
      </c>
      <c r="H31" s="8" t="s">
        <v>4136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467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80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3643</v>
      </c>
      <c r="D32" s="9" t="s">
        <v>664</v>
      </c>
      <c r="E32" s="9" t="s">
        <v>83</v>
      </c>
      <c r="F32" s="8" t="s">
        <v>84</v>
      </c>
      <c r="G32" s="8" t="s">
        <v>13</v>
      </c>
      <c r="H32" s="8" t="s">
        <v>4136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469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3504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3643</v>
      </c>
      <c r="D33" s="9" t="s">
        <v>664</v>
      </c>
      <c r="E33" s="9" t="s">
        <v>94</v>
      </c>
      <c r="F33" s="8" t="s">
        <v>84</v>
      </c>
      <c r="G33" s="8" t="s">
        <v>19</v>
      </c>
      <c r="H33" s="8" t="s">
        <v>4136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470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3504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420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4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01" t="s">
        <v>680</v>
      </c>
      <c r="C35" s="101" t="s">
        <v>3335</v>
      </c>
      <c r="D35" s="9" t="s">
        <v>664</v>
      </c>
      <c r="E35" s="9" t="s">
        <v>93</v>
      </c>
      <c r="F35" s="8" t="s">
        <v>84</v>
      </c>
      <c r="G35" s="8" t="s">
        <v>85</v>
      </c>
      <c r="H35" s="8" t="s">
        <v>4136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470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3501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01" t="s">
        <v>778</v>
      </c>
      <c r="C36" s="101" t="s">
        <v>3335</v>
      </c>
      <c r="D36" s="9" t="s">
        <v>663</v>
      </c>
      <c r="E36" s="9" t="s">
        <v>156</v>
      </c>
      <c r="F36" s="8" t="s">
        <v>84</v>
      </c>
      <c r="G36" s="8" t="s">
        <v>85</v>
      </c>
      <c r="H36" s="8" t="s">
        <v>4136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468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77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101" t="s">
        <v>681</v>
      </c>
      <c r="C37" s="101" t="s">
        <v>3335</v>
      </c>
      <c r="D37" s="9" t="s">
        <v>675</v>
      </c>
      <c r="E37" s="9" t="s">
        <v>98</v>
      </c>
      <c r="F37" s="8" t="s">
        <v>84</v>
      </c>
      <c r="G37" s="8" t="s">
        <v>85</v>
      </c>
      <c r="H37" s="8" t="s">
        <v>4136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470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117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101" t="s">
        <v>682</v>
      </c>
      <c r="C38" s="101" t="s">
        <v>3335</v>
      </c>
      <c r="D38" s="9" t="s">
        <v>665</v>
      </c>
      <c r="E38" s="9" t="s">
        <v>102</v>
      </c>
      <c r="F38" s="8" t="s">
        <v>84</v>
      </c>
      <c r="G38" s="8" t="s">
        <v>85</v>
      </c>
      <c r="H38" s="8" t="s">
        <v>4136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469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131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101" t="s">
        <v>683</v>
      </c>
      <c r="C39" s="101" t="s">
        <v>3335</v>
      </c>
      <c r="D39" s="9" t="s">
        <v>628</v>
      </c>
      <c r="E39" s="9" t="s">
        <v>104</v>
      </c>
      <c r="F39" s="8" t="s">
        <v>84</v>
      </c>
      <c r="G39" s="8" t="s">
        <v>85</v>
      </c>
      <c r="H39" s="8" t="s">
        <v>4136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468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233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101" t="s">
        <v>243</v>
      </c>
      <c r="C40" s="101" t="s">
        <v>3335</v>
      </c>
      <c r="D40" s="9" t="s">
        <v>660</v>
      </c>
      <c r="E40" s="9" t="s">
        <v>157</v>
      </c>
      <c r="F40" s="8" t="s">
        <v>84</v>
      </c>
      <c r="G40" s="8" t="s">
        <v>85</v>
      </c>
      <c r="H40" s="8" t="s">
        <v>4136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467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255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01" t="s">
        <v>3468</v>
      </c>
      <c r="C41" s="101" t="s">
        <v>3335</v>
      </c>
      <c r="D41" s="9" t="s">
        <v>676</v>
      </c>
      <c r="E41" s="9" t="s">
        <v>158</v>
      </c>
      <c r="F41" s="8" t="s">
        <v>84</v>
      </c>
      <c r="G41" s="8" t="s">
        <v>85</v>
      </c>
      <c r="H41" s="8" t="s">
        <v>4136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466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3541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101" t="s">
        <v>684</v>
      </c>
      <c r="C42" s="101" t="s">
        <v>3335</v>
      </c>
      <c r="D42" s="9" t="s">
        <v>677</v>
      </c>
      <c r="E42" s="9" t="s">
        <v>108</v>
      </c>
      <c r="F42" s="8" t="s">
        <v>84</v>
      </c>
      <c r="G42" s="8" t="s">
        <v>85</v>
      </c>
      <c r="H42" s="8" t="s">
        <v>4136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465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331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419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4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663</v>
      </c>
      <c r="E44" s="9" t="s">
        <v>390</v>
      </c>
      <c r="F44" s="8" t="s">
        <v>236</v>
      </c>
      <c r="G44" s="8" t="s">
        <v>606</v>
      </c>
      <c r="H44" s="32" t="s">
        <v>4137</v>
      </c>
      <c r="I44" s="10" t="s">
        <v>256</v>
      </c>
      <c r="J44" s="10"/>
      <c r="K44" s="10"/>
      <c r="L44" s="10"/>
      <c r="M44" s="10"/>
      <c r="N44" s="10"/>
      <c r="O44" s="10"/>
      <c r="P44" s="10" t="s">
        <v>265</v>
      </c>
      <c r="Q44" s="10" t="s">
        <v>269</v>
      </c>
      <c r="R44" s="12"/>
      <c r="S44" s="10"/>
      <c r="T44" s="32"/>
      <c r="U44" s="10"/>
      <c r="V44" s="8">
        <v>1</v>
      </c>
      <c r="W44" s="8" t="s">
        <v>255</v>
      </c>
      <c r="X44" s="8" t="s">
        <v>423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80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663</v>
      </c>
      <c r="E45" s="9" t="s">
        <v>391</v>
      </c>
      <c r="F45" s="8" t="s">
        <v>236</v>
      </c>
      <c r="G45" s="8" t="s">
        <v>606</v>
      </c>
      <c r="H45" s="32" t="s">
        <v>4137</v>
      </c>
      <c r="I45" s="10" t="s">
        <v>257</v>
      </c>
      <c r="J45" s="10"/>
      <c r="K45" s="10"/>
      <c r="L45" s="10"/>
      <c r="M45" s="10"/>
      <c r="N45" s="10"/>
      <c r="O45" s="10"/>
      <c r="P45" s="10" t="s">
        <v>265</v>
      </c>
      <c r="Q45" s="10" t="s">
        <v>269</v>
      </c>
      <c r="R45" s="12"/>
      <c r="S45" s="10"/>
      <c r="T45" s="32"/>
      <c r="U45" s="10"/>
      <c r="V45" s="8">
        <v>1</v>
      </c>
      <c r="W45" s="8" t="s">
        <v>255</v>
      </c>
      <c r="X45" s="8" t="s">
        <v>423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80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761" t="s">
        <v>81</v>
      </c>
      <c r="B46" s="761" t="s">
        <v>92</v>
      </c>
      <c r="C46" s="761"/>
      <c r="D46" s="762" t="s">
        <v>664</v>
      </c>
      <c r="E46" s="762" t="s">
        <v>238</v>
      </c>
      <c r="F46" s="761" t="s">
        <v>236</v>
      </c>
      <c r="G46" s="761" t="s">
        <v>606</v>
      </c>
      <c r="H46" s="763" t="s">
        <v>4137</v>
      </c>
      <c r="I46" s="764"/>
      <c r="J46" s="764"/>
      <c r="K46" s="764"/>
      <c r="L46" s="764"/>
      <c r="M46" s="764"/>
      <c r="N46" s="764"/>
      <c r="O46" s="764"/>
      <c r="P46" s="764"/>
      <c r="Q46" s="764" t="s">
        <v>269</v>
      </c>
      <c r="R46" s="765"/>
      <c r="S46" s="764"/>
      <c r="T46" s="763"/>
      <c r="U46" s="764"/>
      <c r="V46" s="761">
        <v>1</v>
      </c>
      <c r="W46" s="761" t="s">
        <v>255</v>
      </c>
      <c r="X46" s="761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3504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761" t="s">
        <v>81</v>
      </c>
      <c r="B47" s="761" t="s">
        <v>92</v>
      </c>
      <c r="C47" s="761"/>
      <c r="D47" s="762" t="s">
        <v>664</v>
      </c>
      <c r="E47" s="762" t="s">
        <v>239</v>
      </c>
      <c r="F47" s="761" t="s">
        <v>236</v>
      </c>
      <c r="G47" s="761" t="s">
        <v>606</v>
      </c>
      <c r="H47" s="763" t="s">
        <v>4137</v>
      </c>
      <c r="I47" s="764"/>
      <c r="J47" s="764"/>
      <c r="K47" s="764"/>
      <c r="L47" s="764"/>
      <c r="M47" s="764"/>
      <c r="N47" s="764"/>
      <c r="O47" s="764"/>
      <c r="P47" s="764"/>
      <c r="Q47" s="764" t="s">
        <v>269</v>
      </c>
      <c r="R47" s="765"/>
      <c r="S47" s="764"/>
      <c r="T47" s="763"/>
      <c r="U47" s="764"/>
      <c r="V47" s="761">
        <v>1</v>
      </c>
      <c r="W47" s="761" t="s">
        <v>255</v>
      </c>
      <c r="X47" s="761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3504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422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4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761" t="s">
        <v>97</v>
      </c>
      <c r="B49" s="766" t="s">
        <v>680</v>
      </c>
      <c r="C49" s="766"/>
      <c r="D49" s="762" t="s">
        <v>664</v>
      </c>
      <c r="E49" s="762" t="s">
        <v>240</v>
      </c>
      <c r="F49" s="761" t="s">
        <v>236</v>
      </c>
      <c r="G49" s="761" t="s">
        <v>606</v>
      </c>
      <c r="H49" s="763" t="s">
        <v>971</v>
      </c>
      <c r="I49" s="764" t="s">
        <v>246</v>
      </c>
      <c r="J49" s="764"/>
      <c r="K49" s="764"/>
      <c r="L49" s="764"/>
      <c r="M49" s="764"/>
      <c r="N49" s="764"/>
      <c r="O49" s="764"/>
      <c r="P49" s="764"/>
      <c r="Q49" s="764"/>
      <c r="R49" s="765"/>
      <c r="S49" s="764"/>
      <c r="T49" s="763"/>
      <c r="U49" s="764"/>
      <c r="V49" s="761">
        <v>1</v>
      </c>
      <c r="W49" s="761" t="s">
        <v>255</v>
      </c>
      <c r="X49" s="761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3501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761" t="s">
        <v>97</v>
      </c>
      <c r="B50" s="766" t="s">
        <v>680</v>
      </c>
      <c r="C50" s="766"/>
      <c r="D50" s="762" t="s">
        <v>664</v>
      </c>
      <c r="E50" s="762" t="s">
        <v>241</v>
      </c>
      <c r="F50" s="761" t="s">
        <v>236</v>
      </c>
      <c r="G50" s="761" t="s">
        <v>606</v>
      </c>
      <c r="H50" s="763"/>
      <c r="I50" s="764" t="s">
        <v>259</v>
      </c>
      <c r="J50" s="764"/>
      <c r="K50" s="764"/>
      <c r="L50" s="764"/>
      <c r="M50" s="764"/>
      <c r="N50" s="764"/>
      <c r="O50" s="764"/>
      <c r="P50" s="764"/>
      <c r="Q50" s="764"/>
      <c r="R50" s="765"/>
      <c r="S50" s="764"/>
      <c r="T50" s="763"/>
      <c r="U50" s="764"/>
      <c r="V50" s="761"/>
      <c r="W50" s="761"/>
      <c r="X50" s="761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3501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01" t="s">
        <v>778</v>
      </c>
      <c r="C51" s="101"/>
      <c r="D51" s="9" t="s">
        <v>663</v>
      </c>
      <c r="E51" s="9" t="s">
        <v>242</v>
      </c>
      <c r="F51" s="8" t="s">
        <v>236</v>
      </c>
      <c r="G51" s="8" t="s">
        <v>606</v>
      </c>
      <c r="H51" s="32" t="s">
        <v>4137</v>
      </c>
      <c r="I51" s="10" t="s">
        <v>261</v>
      </c>
      <c r="J51" s="10"/>
      <c r="K51" s="10"/>
      <c r="L51" s="10"/>
      <c r="M51" s="10"/>
      <c r="N51" s="10"/>
      <c r="O51" s="10"/>
      <c r="P51" s="10" t="s">
        <v>267</v>
      </c>
      <c r="Q51" s="10" t="s">
        <v>269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77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101" t="s">
        <v>682</v>
      </c>
      <c r="C52" s="101"/>
      <c r="D52" s="9" t="s">
        <v>665</v>
      </c>
      <c r="E52" s="9" t="s">
        <v>489</v>
      </c>
      <c r="F52" s="8" t="s">
        <v>236</v>
      </c>
      <c r="G52" s="8" t="s">
        <v>606</v>
      </c>
      <c r="H52" s="32" t="s">
        <v>4137</v>
      </c>
      <c r="I52" s="10" t="s">
        <v>262</v>
      </c>
      <c r="J52" s="10"/>
      <c r="K52" s="10"/>
      <c r="L52" s="10"/>
      <c r="M52" s="10"/>
      <c r="N52" s="10"/>
      <c r="O52" s="10"/>
      <c r="P52" s="10" t="s">
        <v>267</v>
      </c>
      <c r="Q52" s="10" t="s">
        <v>269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131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101" t="s">
        <v>683</v>
      </c>
      <c r="C53" s="101"/>
      <c r="D53" s="9" t="s">
        <v>628</v>
      </c>
      <c r="E53" s="9" t="s">
        <v>490</v>
      </c>
      <c r="F53" s="8" t="s">
        <v>236</v>
      </c>
      <c r="G53" s="8" t="s">
        <v>606</v>
      </c>
      <c r="H53" s="32" t="s">
        <v>4137</v>
      </c>
      <c r="I53" s="10" t="s">
        <v>263</v>
      </c>
      <c r="J53" s="10"/>
      <c r="K53" s="10"/>
      <c r="L53" s="10"/>
      <c r="M53" s="10"/>
      <c r="N53" s="10"/>
      <c r="O53" s="10"/>
      <c r="P53" s="10" t="s">
        <v>268</v>
      </c>
      <c r="Q53" s="10" t="s">
        <v>269</v>
      </c>
      <c r="R53" s="12"/>
      <c r="S53" s="10"/>
      <c r="T53" s="32"/>
      <c r="U53" s="10"/>
      <c r="V53" s="8">
        <v>1</v>
      </c>
      <c r="W53" s="8" t="s">
        <v>4211</v>
      </c>
      <c r="X53" s="8" t="s">
        <v>423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233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101" t="s">
        <v>683</v>
      </c>
      <c r="C54" s="101"/>
      <c r="D54" s="9" t="s">
        <v>628</v>
      </c>
      <c r="E54" s="9" t="s">
        <v>491</v>
      </c>
      <c r="F54" s="8" t="s">
        <v>236</v>
      </c>
      <c r="G54" s="8" t="s">
        <v>606</v>
      </c>
      <c r="H54" s="32"/>
      <c r="I54" s="10" t="s">
        <v>259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233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101" t="s">
        <v>243</v>
      </c>
      <c r="C55" s="101"/>
      <c r="D55" s="9" t="s">
        <v>660</v>
      </c>
      <c r="E55" s="9" t="s">
        <v>492</v>
      </c>
      <c r="F55" s="8" t="s">
        <v>236</v>
      </c>
      <c r="G55" s="8" t="s">
        <v>606</v>
      </c>
      <c r="H55" s="32" t="s">
        <v>4137</v>
      </c>
      <c r="I55" s="10" t="s">
        <v>260</v>
      </c>
      <c r="J55" s="10"/>
      <c r="K55" s="10"/>
      <c r="L55" s="10"/>
      <c r="M55" s="10"/>
      <c r="N55" s="10"/>
      <c r="O55" s="10"/>
      <c r="P55" s="10" t="s">
        <v>266</v>
      </c>
      <c r="Q55" s="10" t="s">
        <v>269</v>
      </c>
      <c r="R55" s="12"/>
      <c r="S55" s="10"/>
      <c r="T55" s="32"/>
      <c r="U55" s="10"/>
      <c r="V55" s="8">
        <v>1</v>
      </c>
      <c r="W55" s="8" t="s">
        <v>4211</v>
      </c>
      <c r="X55" s="8" t="s">
        <v>245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255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101" t="s">
        <v>243</v>
      </c>
      <c r="C56" s="101"/>
      <c r="D56" s="9" t="s">
        <v>660</v>
      </c>
      <c r="E56" s="9" t="s">
        <v>493</v>
      </c>
      <c r="F56" s="8" t="s">
        <v>236</v>
      </c>
      <c r="G56" s="8" t="s">
        <v>606</v>
      </c>
      <c r="H56" s="32"/>
      <c r="I56" s="10" t="s">
        <v>259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255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01" t="s">
        <v>3468</v>
      </c>
      <c r="C57" s="101"/>
      <c r="D57" s="9" t="s">
        <v>676</v>
      </c>
      <c r="E57" s="9" t="s">
        <v>495</v>
      </c>
      <c r="F57" s="8" t="s">
        <v>236</v>
      </c>
      <c r="G57" s="8" t="s">
        <v>606</v>
      </c>
      <c r="H57" s="32" t="s">
        <v>4137</v>
      </c>
      <c r="I57" s="10" t="s">
        <v>264</v>
      </c>
      <c r="J57" s="10"/>
      <c r="K57" s="10"/>
      <c r="L57" s="10"/>
      <c r="M57" s="10"/>
      <c r="N57" s="10"/>
      <c r="O57" s="10"/>
      <c r="P57" s="10" t="s">
        <v>268</v>
      </c>
      <c r="Q57" s="10" t="s">
        <v>269</v>
      </c>
      <c r="R57" s="12"/>
      <c r="S57" s="10"/>
      <c r="T57" s="32"/>
      <c r="U57" s="10"/>
      <c r="V57" s="8">
        <v>1</v>
      </c>
      <c r="W57" s="8" t="s">
        <v>4211</v>
      </c>
      <c r="X57" s="8" t="s">
        <v>423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3541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01" t="s">
        <v>3468</v>
      </c>
      <c r="C58" s="101"/>
      <c r="D58" s="9" t="s">
        <v>676</v>
      </c>
      <c r="E58" s="9" t="s">
        <v>494</v>
      </c>
      <c r="F58" s="8" t="s">
        <v>236</v>
      </c>
      <c r="G58" s="8" t="s">
        <v>606</v>
      </c>
      <c r="H58" s="32"/>
      <c r="I58" s="10" t="s">
        <v>259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3541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684</v>
      </c>
      <c r="C59" s="8"/>
      <c r="D59" s="9" t="s">
        <v>677</v>
      </c>
      <c r="E59" s="9" t="s">
        <v>496</v>
      </c>
      <c r="F59" s="8" t="s">
        <v>236</v>
      </c>
      <c r="G59" s="8" t="s">
        <v>606</v>
      </c>
      <c r="H59" s="32" t="s">
        <v>4137</v>
      </c>
      <c r="I59" s="10" t="s">
        <v>502</v>
      </c>
      <c r="J59" s="10"/>
      <c r="K59" s="10"/>
      <c r="L59" s="10"/>
      <c r="M59" s="10"/>
      <c r="N59" s="10"/>
      <c r="O59" s="10"/>
      <c r="P59" s="10" t="s">
        <v>266</v>
      </c>
      <c r="Q59" s="10" t="s">
        <v>269</v>
      </c>
      <c r="R59" s="12"/>
      <c r="S59" s="10"/>
      <c r="T59" s="32"/>
      <c r="U59" s="10"/>
      <c r="V59" s="8">
        <v>1</v>
      </c>
      <c r="W59" s="8" t="s">
        <v>4211</v>
      </c>
      <c r="X59" s="8" t="s">
        <v>245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331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684</v>
      </c>
      <c r="C60" s="8"/>
      <c r="D60" s="9" t="s">
        <v>677</v>
      </c>
      <c r="E60" s="9" t="s">
        <v>497</v>
      </c>
      <c r="F60" s="8" t="s">
        <v>236</v>
      </c>
      <c r="G60" s="8" t="s">
        <v>606</v>
      </c>
      <c r="H60" s="32"/>
      <c r="I60" s="10" t="s">
        <v>259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331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484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4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424</v>
      </c>
      <c r="B62" s="101" t="s">
        <v>425</v>
      </c>
      <c r="C62" s="101"/>
      <c r="D62" s="9" t="s">
        <v>660</v>
      </c>
      <c r="E62" s="9" t="s">
        <v>485</v>
      </c>
      <c r="F62" s="8" t="s">
        <v>236</v>
      </c>
      <c r="G62" s="8" t="s">
        <v>606</v>
      </c>
      <c r="H62" s="32"/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/>
      <c r="W62" s="8"/>
      <c r="X62" s="8"/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256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424</v>
      </c>
      <c r="B63" s="101" t="s">
        <v>425</v>
      </c>
      <c r="C63" s="101"/>
      <c r="D63" s="9" t="s">
        <v>660</v>
      </c>
      <c r="E63" s="9" t="s">
        <v>486</v>
      </c>
      <c r="F63" s="8" t="s">
        <v>236</v>
      </c>
      <c r="G63" s="8" t="s">
        <v>606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256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424</v>
      </c>
      <c r="B64" s="103" t="s">
        <v>662</v>
      </c>
      <c r="C64" s="103"/>
      <c r="D64" s="9" t="s">
        <v>661</v>
      </c>
      <c r="E64" s="9" t="s">
        <v>487</v>
      </c>
      <c r="F64" s="8" t="s">
        <v>236</v>
      </c>
      <c r="G64" s="8" t="s">
        <v>606</v>
      </c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332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424</v>
      </c>
      <c r="B65" s="103" t="s">
        <v>662</v>
      </c>
      <c r="C65" s="103"/>
      <c r="D65" s="9" t="s">
        <v>661</v>
      </c>
      <c r="E65" s="9" t="s">
        <v>488</v>
      </c>
      <c r="F65" s="8" t="s">
        <v>236</v>
      </c>
      <c r="G65" s="8" t="s">
        <v>606</v>
      </c>
      <c r="H65" s="32" t="s">
        <v>4137</v>
      </c>
      <c r="I65" s="10" t="s">
        <v>258</v>
      </c>
      <c r="J65" s="10"/>
      <c r="K65" s="10"/>
      <c r="L65" s="10"/>
      <c r="M65" s="10"/>
      <c r="N65" s="10"/>
      <c r="O65" s="10"/>
      <c r="P65" s="10" t="s">
        <v>3850</v>
      </c>
      <c r="Q65" s="10" t="s">
        <v>398</v>
      </c>
      <c r="R65" s="12"/>
      <c r="S65" s="10"/>
      <c r="T65" s="32"/>
      <c r="U65" s="10"/>
      <c r="V65" s="8">
        <v>1</v>
      </c>
      <c r="W65" s="36" t="s">
        <v>609</v>
      </c>
      <c r="X65" s="8" t="s">
        <v>245</v>
      </c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332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392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4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ht="30" x14ac:dyDescent="0.25">
      <c r="A67" s="8" t="s">
        <v>414</v>
      </c>
      <c r="B67" s="8" t="s">
        <v>501</v>
      </c>
      <c r="C67" s="8" t="s">
        <v>4127</v>
      </c>
      <c r="D67" s="9"/>
      <c r="E67" s="48" t="s">
        <v>415</v>
      </c>
      <c r="F67" s="8" t="s">
        <v>416</v>
      </c>
      <c r="G67" s="8" t="s">
        <v>606</v>
      </c>
      <c r="H67" s="768" t="s">
        <v>4170</v>
      </c>
      <c r="I67" s="8" t="s">
        <v>4169</v>
      </c>
      <c r="J67" s="10"/>
      <c r="K67" s="10"/>
      <c r="L67" s="10"/>
      <c r="M67" s="10"/>
      <c r="N67" s="10"/>
      <c r="O67" s="10"/>
      <c r="P67" s="10" t="s">
        <v>4171</v>
      </c>
      <c r="Q67" s="8" t="s">
        <v>398</v>
      </c>
      <c r="R67" s="12"/>
      <c r="S67" s="10"/>
      <c r="T67" s="32"/>
      <c r="U67" s="10"/>
      <c r="V67" s="8">
        <v>1</v>
      </c>
      <c r="W67" s="36" t="s">
        <v>609</v>
      </c>
      <c r="X67" s="8" t="s">
        <v>423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ht="30" x14ac:dyDescent="0.25">
      <c r="A68" s="8" t="s">
        <v>414</v>
      </c>
      <c r="B68" s="8" t="s">
        <v>501</v>
      </c>
      <c r="C68" s="8" t="s">
        <v>4127</v>
      </c>
      <c r="D68" s="9"/>
      <c r="E68" s="48" t="s">
        <v>415</v>
      </c>
      <c r="F68" s="8" t="s">
        <v>416</v>
      </c>
      <c r="G68" s="8" t="s">
        <v>606</v>
      </c>
      <c r="H68" s="768" t="s">
        <v>4170</v>
      </c>
      <c r="I68" s="8" t="s">
        <v>4169</v>
      </c>
      <c r="J68" s="10"/>
      <c r="K68" s="10"/>
      <c r="L68" s="10"/>
      <c r="M68" s="10"/>
      <c r="N68" s="10"/>
      <c r="O68" s="10"/>
      <c r="P68" s="10" t="s">
        <v>4172</v>
      </c>
      <c r="Q68" s="8" t="s">
        <v>398</v>
      </c>
      <c r="R68" s="12"/>
      <c r="S68" s="10"/>
      <c r="T68" s="32"/>
      <c r="U68" s="10"/>
      <c r="V68" s="8">
        <v>1</v>
      </c>
      <c r="W68" s="36" t="s">
        <v>609</v>
      </c>
      <c r="X68" s="8" t="s">
        <v>423</v>
      </c>
      <c r="Y68" s="104"/>
      <c r="Z68" s="14"/>
      <c r="AA68" s="14"/>
      <c r="AB68" s="14"/>
      <c r="AD68" s="14"/>
    </row>
    <row r="69" spans="1:32" x14ac:dyDescent="0.25">
      <c r="A69" s="8" t="s">
        <v>414</v>
      </c>
      <c r="B69" s="8" t="s">
        <v>501</v>
      </c>
      <c r="C69" s="8" t="s">
        <v>4127</v>
      </c>
      <c r="D69" s="9"/>
      <c r="E69" s="48" t="s">
        <v>415</v>
      </c>
      <c r="F69" s="8" t="s">
        <v>417</v>
      </c>
      <c r="G69" s="8" t="s">
        <v>606</v>
      </c>
      <c r="H69" s="8" t="s">
        <v>397</v>
      </c>
      <c r="I69" s="10" t="s">
        <v>4171</v>
      </c>
      <c r="J69" s="10"/>
      <c r="K69" s="10"/>
      <c r="L69" s="10"/>
      <c r="M69" s="10"/>
      <c r="N69" s="10"/>
      <c r="O69" s="10"/>
      <c r="P69" s="10" t="s">
        <v>4171</v>
      </c>
      <c r="Q69" s="8" t="s">
        <v>4173</v>
      </c>
      <c r="R69" s="101">
        <v>1</v>
      </c>
      <c r="S69" s="101">
        <v>4</v>
      </c>
      <c r="T69" s="103" t="s">
        <v>471</v>
      </c>
      <c r="U69" s="10"/>
      <c r="V69" s="8">
        <v>1</v>
      </c>
      <c r="W69" s="36" t="s">
        <v>609</v>
      </c>
      <c r="X69" s="8" t="s">
        <v>423</v>
      </c>
      <c r="Z69" s="14">
        <f>IF(ISBLANK(mTCA1[[#This Row],[Column17]]),"",mTCA1[[#This Row],[Column17]])</f>
        <v>1</v>
      </c>
      <c r="AA69" s="14" t="str">
        <f>LEFT(mTCA1[[#This Row],[Column18]],3)</f>
        <v>4</v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8" t="s">
        <v>414</v>
      </c>
      <c r="B70" s="8" t="s">
        <v>501</v>
      </c>
      <c r="C70" s="8" t="s">
        <v>4127</v>
      </c>
      <c r="D70" s="9"/>
      <c r="E70" s="48" t="s">
        <v>415</v>
      </c>
      <c r="F70" s="8" t="s">
        <v>417</v>
      </c>
      <c r="G70" s="8" t="s">
        <v>606</v>
      </c>
      <c r="H70" s="8" t="s">
        <v>397</v>
      </c>
      <c r="I70" s="10" t="s">
        <v>4172</v>
      </c>
      <c r="J70" s="10"/>
      <c r="K70" s="10"/>
      <c r="L70" s="10"/>
      <c r="M70" s="10"/>
      <c r="N70" s="10"/>
      <c r="O70" s="10"/>
      <c r="P70" s="10" t="s">
        <v>4172</v>
      </c>
      <c r="Q70" s="8" t="s">
        <v>4173</v>
      </c>
      <c r="R70" s="101">
        <v>1</v>
      </c>
      <c r="S70" s="101">
        <v>4</v>
      </c>
      <c r="T70" s="101" t="s">
        <v>472</v>
      </c>
      <c r="U70" s="10"/>
      <c r="V70" s="8">
        <v>1</v>
      </c>
      <c r="W70" s="36" t="s">
        <v>609</v>
      </c>
      <c r="X70" s="8" t="s">
        <v>423</v>
      </c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761" t="s">
        <v>414</v>
      </c>
      <c r="B71" s="761" t="s">
        <v>501</v>
      </c>
      <c r="C71" s="761" t="s">
        <v>4127</v>
      </c>
      <c r="D71" s="762"/>
      <c r="E71" s="767" t="s">
        <v>415</v>
      </c>
      <c r="F71" s="761" t="s">
        <v>416</v>
      </c>
      <c r="G71" s="761" t="s">
        <v>606</v>
      </c>
      <c r="H71" s="761" t="s">
        <v>395</v>
      </c>
      <c r="I71" s="761" t="s">
        <v>413</v>
      </c>
      <c r="J71" s="764"/>
      <c r="K71" s="764"/>
      <c r="L71" s="764"/>
      <c r="M71" s="764"/>
      <c r="N71" s="764"/>
      <c r="O71" s="764"/>
      <c r="P71" s="764"/>
      <c r="Q71" s="761" t="s">
        <v>398</v>
      </c>
      <c r="R71" s="765"/>
      <c r="S71" s="764"/>
      <c r="T71" s="763"/>
      <c r="U71" s="764"/>
      <c r="V71" s="761">
        <v>1</v>
      </c>
      <c r="W71" s="761" t="s">
        <v>609</v>
      </c>
      <c r="X71" s="761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761" t="s">
        <v>414</v>
      </c>
      <c r="B72" s="761" t="s">
        <v>501</v>
      </c>
      <c r="C72" s="761" t="s">
        <v>4127</v>
      </c>
      <c r="D72" s="762"/>
      <c r="E72" s="767" t="s">
        <v>415</v>
      </c>
      <c r="F72" s="761" t="s">
        <v>417</v>
      </c>
      <c r="G72" s="761" t="s">
        <v>606</v>
      </c>
      <c r="H72" s="761" t="s">
        <v>397</v>
      </c>
      <c r="I72" s="761" t="s">
        <v>402</v>
      </c>
      <c r="J72" s="764"/>
      <c r="K72" s="764"/>
      <c r="L72" s="764"/>
      <c r="M72" s="764"/>
      <c r="N72" s="764"/>
      <c r="O72" s="764"/>
      <c r="P72" s="764"/>
      <c r="Q72" s="761" t="s">
        <v>399</v>
      </c>
      <c r="R72" s="765">
        <v>1</v>
      </c>
      <c r="S72" s="764">
        <v>5</v>
      </c>
      <c r="T72" s="763" t="s">
        <v>471</v>
      </c>
      <c r="U72" s="764"/>
      <c r="V72" s="761"/>
      <c r="W72" s="761"/>
      <c r="X72" s="761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414</v>
      </c>
      <c r="B73" s="8" t="s">
        <v>501</v>
      </c>
      <c r="C73" s="8" t="s">
        <v>4127</v>
      </c>
      <c r="D73" s="9"/>
      <c r="E73" s="48" t="s">
        <v>415</v>
      </c>
      <c r="F73" s="8" t="s">
        <v>416</v>
      </c>
      <c r="G73" s="8" t="s">
        <v>606</v>
      </c>
      <c r="H73" s="8" t="s">
        <v>395</v>
      </c>
      <c r="I73" s="8" t="s">
        <v>403</v>
      </c>
      <c r="J73" s="10"/>
      <c r="K73" s="10"/>
      <c r="L73" s="10"/>
      <c r="M73" s="10"/>
      <c r="N73" s="10"/>
      <c r="O73" s="10"/>
      <c r="P73" s="10"/>
      <c r="Q73" s="8" t="s">
        <v>398</v>
      </c>
      <c r="R73" s="12"/>
      <c r="S73" s="10"/>
      <c r="T73" s="32"/>
      <c r="U73" s="10"/>
      <c r="V73" s="8">
        <v>1</v>
      </c>
      <c r="W73" s="36" t="s">
        <v>609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414</v>
      </c>
      <c r="B74" s="8" t="s">
        <v>501</v>
      </c>
      <c r="C74" s="8" t="s">
        <v>4127</v>
      </c>
      <c r="D74" s="9"/>
      <c r="E74" s="48" t="s">
        <v>415</v>
      </c>
      <c r="F74" s="8" t="s">
        <v>417</v>
      </c>
      <c r="G74" s="8" t="s">
        <v>606</v>
      </c>
      <c r="H74" s="8" t="s">
        <v>397</v>
      </c>
      <c r="I74" s="8" t="s">
        <v>404</v>
      </c>
      <c r="J74" s="10"/>
      <c r="K74" s="10"/>
      <c r="L74" s="10"/>
      <c r="M74" s="10"/>
      <c r="N74" s="10"/>
      <c r="O74" s="10"/>
      <c r="P74" s="10"/>
      <c r="Q74" s="8" t="s">
        <v>399</v>
      </c>
      <c r="R74" s="12">
        <v>1</v>
      </c>
      <c r="S74" s="10">
        <v>5</v>
      </c>
      <c r="T74" s="32" t="s">
        <v>472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414</v>
      </c>
      <c r="B75" s="8" t="s">
        <v>501</v>
      </c>
      <c r="C75" s="8" t="s">
        <v>4127</v>
      </c>
      <c r="D75" s="9"/>
      <c r="E75" s="48" t="s">
        <v>415</v>
      </c>
      <c r="F75" s="8" t="s">
        <v>416</v>
      </c>
      <c r="G75" s="8" t="s">
        <v>606</v>
      </c>
      <c r="H75" s="8" t="s">
        <v>395</v>
      </c>
      <c r="I75" s="8" t="s">
        <v>405</v>
      </c>
      <c r="J75" s="10"/>
      <c r="K75" s="10"/>
      <c r="L75" s="10"/>
      <c r="M75" s="10"/>
      <c r="N75" s="10"/>
      <c r="O75" s="10"/>
      <c r="P75" s="10"/>
      <c r="Q75" s="8" t="s">
        <v>398</v>
      </c>
      <c r="R75" s="12"/>
      <c r="S75" s="10"/>
      <c r="T75" s="32"/>
      <c r="U75" s="10"/>
      <c r="V75" s="8">
        <v>1</v>
      </c>
      <c r="W75" s="36" t="s">
        <v>609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414</v>
      </c>
      <c r="B76" s="8" t="s">
        <v>501</v>
      </c>
      <c r="C76" s="8" t="s">
        <v>4127</v>
      </c>
      <c r="D76" s="9"/>
      <c r="E76" s="48" t="s">
        <v>415</v>
      </c>
      <c r="F76" s="8" t="s">
        <v>417</v>
      </c>
      <c r="G76" s="8" t="s">
        <v>606</v>
      </c>
      <c r="H76" s="8" t="s">
        <v>397</v>
      </c>
      <c r="I76" s="8" t="s">
        <v>406</v>
      </c>
      <c r="J76" s="10"/>
      <c r="K76" s="10"/>
      <c r="L76" s="10"/>
      <c r="M76" s="10"/>
      <c r="N76" s="10"/>
      <c r="O76" s="10"/>
      <c r="P76" s="10"/>
      <c r="Q76" s="8" t="s">
        <v>399</v>
      </c>
      <c r="R76" s="12">
        <v>1</v>
      </c>
      <c r="S76" s="10">
        <v>6</v>
      </c>
      <c r="T76" s="32" t="s">
        <v>471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414</v>
      </c>
      <c r="B77" s="8" t="s">
        <v>501</v>
      </c>
      <c r="C77" s="8" t="s">
        <v>4127</v>
      </c>
      <c r="D77" s="9"/>
      <c r="E77" s="48" t="s">
        <v>415</v>
      </c>
      <c r="F77" s="8" t="s">
        <v>416</v>
      </c>
      <c r="G77" s="8" t="s">
        <v>606</v>
      </c>
      <c r="H77" s="8" t="s">
        <v>395</v>
      </c>
      <c r="I77" s="8" t="s">
        <v>407</v>
      </c>
      <c r="J77" s="10"/>
      <c r="K77" s="10"/>
      <c r="L77" s="10"/>
      <c r="M77" s="10"/>
      <c r="N77" s="10"/>
      <c r="O77" s="10"/>
      <c r="P77" s="10"/>
      <c r="Q77" s="8" t="s">
        <v>398</v>
      </c>
      <c r="R77" s="12"/>
      <c r="S77" s="10"/>
      <c r="T77" s="32"/>
      <c r="U77" s="10"/>
      <c r="V77" s="8">
        <v>1</v>
      </c>
      <c r="W77" s="36" t="s">
        <v>609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414</v>
      </c>
      <c r="B78" s="8" t="s">
        <v>501</v>
      </c>
      <c r="C78" s="8" t="s">
        <v>4127</v>
      </c>
      <c r="D78" s="9"/>
      <c r="E78" s="48" t="s">
        <v>415</v>
      </c>
      <c r="F78" s="8" t="s">
        <v>417</v>
      </c>
      <c r="G78" s="8" t="s">
        <v>606</v>
      </c>
      <c r="H78" s="8" t="s">
        <v>397</v>
      </c>
      <c r="I78" s="8" t="s">
        <v>408</v>
      </c>
      <c r="J78" s="10"/>
      <c r="K78" s="10"/>
      <c r="L78" s="10"/>
      <c r="M78" s="10"/>
      <c r="N78" s="10"/>
      <c r="O78" s="10"/>
      <c r="P78" s="10"/>
      <c r="Q78" s="8" t="s">
        <v>399</v>
      </c>
      <c r="R78" s="12">
        <v>1</v>
      </c>
      <c r="S78" s="10">
        <v>6</v>
      </c>
      <c r="T78" s="32" t="s">
        <v>472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414</v>
      </c>
      <c r="B79" s="8" t="s">
        <v>501</v>
      </c>
      <c r="C79" s="8" t="s">
        <v>4127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409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1</v>
      </c>
      <c r="W79" s="8" t="s">
        <v>4210</v>
      </c>
      <c r="X79" s="8" t="s">
        <v>423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414</v>
      </c>
      <c r="B80" s="8" t="s">
        <v>501</v>
      </c>
      <c r="C80" s="8" t="s">
        <v>4127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410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</v>
      </c>
      <c r="S80" s="10">
        <v>7</v>
      </c>
      <c r="T80" s="32" t="s">
        <v>471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414</v>
      </c>
      <c r="B81" s="8" t="s">
        <v>501</v>
      </c>
      <c r="C81" s="8" t="s">
        <v>4127</v>
      </c>
      <c r="D81" s="9"/>
      <c r="E81" s="48" t="s">
        <v>415</v>
      </c>
      <c r="F81" s="8" t="s">
        <v>416</v>
      </c>
      <c r="G81" s="8" t="s">
        <v>606</v>
      </c>
      <c r="H81" s="8" t="s">
        <v>395</v>
      </c>
      <c r="I81" s="8" t="s">
        <v>411</v>
      </c>
      <c r="J81" s="10"/>
      <c r="K81" s="10"/>
      <c r="L81" s="10"/>
      <c r="M81" s="10"/>
      <c r="N81" s="10"/>
      <c r="O81" s="10"/>
      <c r="P81" s="10"/>
      <c r="Q81" s="8" t="s">
        <v>398</v>
      </c>
      <c r="R81" s="12"/>
      <c r="S81" s="10"/>
      <c r="T81" s="32"/>
      <c r="U81" s="10"/>
      <c r="V81" s="8">
        <v>1</v>
      </c>
      <c r="W81" s="8" t="s">
        <v>4210</v>
      </c>
      <c r="X81" s="8" t="s">
        <v>245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414</v>
      </c>
      <c r="B82" s="8" t="s">
        <v>501</v>
      </c>
      <c r="C82" s="8" t="s">
        <v>4127</v>
      </c>
      <c r="D82" s="102"/>
      <c r="E82" s="66" t="s">
        <v>415</v>
      </c>
      <c r="F82" s="23" t="s">
        <v>417</v>
      </c>
      <c r="G82" s="23" t="s">
        <v>606</v>
      </c>
      <c r="H82" s="23" t="s">
        <v>397</v>
      </c>
      <c r="I82" s="23" t="s">
        <v>412</v>
      </c>
      <c r="J82" s="24"/>
      <c r="K82" s="24"/>
      <c r="L82" s="24"/>
      <c r="M82" s="24"/>
      <c r="N82" s="24"/>
      <c r="O82" s="24"/>
      <c r="P82" s="24"/>
      <c r="Q82" s="23" t="s">
        <v>399</v>
      </c>
      <c r="R82" s="67">
        <v>1</v>
      </c>
      <c r="S82" s="24">
        <v>7</v>
      </c>
      <c r="T82" s="68" t="s">
        <v>472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5" t="s">
        <v>773</v>
      </c>
      <c r="B83" s="105"/>
      <c r="C83" s="105"/>
      <c r="D83" s="106"/>
      <c r="E83" s="107"/>
      <c r="F83" s="105"/>
      <c r="G83" s="105"/>
      <c r="H83" s="105"/>
      <c r="I83" s="108"/>
      <c r="J83" s="108"/>
      <c r="K83" s="108"/>
      <c r="L83" s="108"/>
      <c r="M83" s="108"/>
      <c r="N83" s="108"/>
      <c r="O83" s="108"/>
      <c r="P83" s="108"/>
      <c r="Q83" s="109"/>
      <c r="R83" s="109"/>
      <c r="S83" s="110"/>
      <c r="T83" s="108"/>
      <c r="U83" s="108"/>
      <c r="V83" s="105"/>
      <c r="W83" s="105"/>
      <c r="X83" s="105"/>
      <c r="Y83" s="111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776</v>
      </c>
      <c r="B84" s="23"/>
      <c r="C84" s="23" t="s">
        <v>4128</v>
      </c>
      <c r="D84" s="112"/>
      <c r="E84" s="66" t="s">
        <v>415</v>
      </c>
      <c r="F84" s="23" t="s">
        <v>774</v>
      </c>
      <c r="G84" s="23" t="s">
        <v>775</v>
      </c>
      <c r="H84" s="23" t="s">
        <v>397</v>
      </c>
      <c r="I84" s="24"/>
      <c r="J84" s="24"/>
      <c r="K84" s="24"/>
      <c r="L84" s="24"/>
      <c r="M84" s="24"/>
      <c r="N84" s="24"/>
      <c r="O84" s="24"/>
      <c r="P84" s="24"/>
      <c r="Q84" s="67" t="s">
        <v>772</v>
      </c>
      <c r="R84" s="67">
        <v>1</v>
      </c>
      <c r="S84" s="68">
        <v>3</v>
      </c>
      <c r="T84" s="24" t="s">
        <v>472</v>
      </c>
      <c r="U84" s="24"/>
      <c r="V84" s="23"/>
      <c r="W84" s="23"/>
      <c r="X84" s="23"/>
      <c r="Y84" s="111"/>
      <c r="AD84" s="14"/>
    </row>
    <row r="85" spans="1:30" x14ac:dyDescent="0.25">
      <c r="A85" s="23" t="s">
        <v>776</v>
      </c>
      <c r="B85" s="8"/>
      <c r="C85" s="23" t="s">
        <v>4128</v>
      </c>
      <c r="D85" s="69"/>
      <c r="E85" s="48" t="s">
        <v>415</v>
      </c>
      <c r="F85" s="23" t="s">
        <v>774</v>
      </c>
      <c r="G85" s="23" t="s">
        <v>775</v>
      </c>
      <c r="H85" s="23" t="s">
        <v>397</v>
      </c>
      <c r="I85" s="10"/>
      <c r="J85" s="10"/>
      <c r="K85" s="10"/>
      <c r="L85" s="10"/>
      <c r="M85" s="10"/>
      <c r="N85" s="10"/>
      <c r="O85" s="10"/>
      <c r="P85" s="10"/>
      <c r="Q85" s="67" t="s">
        <v>772</v>
      </c>
      <c r="R85" s="12">
        <v>1</v>
      </c>
      <c r="S85" s="32">
        <v>3</v>
      </c>
      <c r="T85" s="10" t="s">
        <v>471</v>
      </c>
      <c r="U85" s="10"/>
      <c r="V85" s="8"/>
      <c r="W85" s="8"/>
      <c r="X85" s="8"/>
      <c r="Y85" s="104"/>
      <c r="AD85" s="14"/>
    </row>
    <row r="86" spans="1:30" x14ac:dyDescent="0.25">
      <c r="A86" s="23" t="s">
        <v>776</v>
      </c>
      <c r="B86" s="8"/>
      <c r="C86" s="23" t="s">
        <v>4128</v>
      </c>
      <c r="D86" s="69"/>
      <c r="E86" s="48" t="s">
        <v>415</v>
      </c>
      <c r="F86" s="23" t="s">
        <v>774</v>
      </c>
      <c r="G86" s="23" t="s">
        <v>775</v>
      </c>
      <c r="H86" s="23" t="s">
        <v>397</v>
      </c>
      <c r="I86" s="10"/>
      <c r="J86" s="10"/>
      <c r="K86" s="10"/>
      <c r="L86" s="10"/>
      <c r="M86" s="10"/>
      <c r="N86" s="10"/>
      <c r="O86" s="10"/>
      <c r="P86" s="10"/>
      <c r="Q86" s="67" t="s">
        <v>772</v>
      </c>
      <c r="R86" s="12">
        <v>1</v>
      </c>
      <c r="S86" s="32">
        <v>8</v>
      </c>
      <c r="T86" s="24" t="s">
        <v>472</v>
      </c>
      <c r="U86" s="10"/>
      <c r="V86" s="8"/>
      <c r="W86" s="8"/>
      <c r="X86" s="8"/>
      <c r="Y86" s="104"/>
      <c r="AD86" s="14"/>
    </row>
    <row r="87" spans="1:30" x14ac:dyDescent="0.25">
      <c r="A87" s="23" t="s">
        <v>776</v>
      </c>
      <c r="B87" s="8"/>
      <c r="C87" s="23" t="s">
        <v>4128</v>
      </c>
      <c r="D87" s="69"/>
      <c r="E87" s="48" t="s">
        <v>415</v>
      </c>
      <c r="F87" s="23" t="s">
        <v>774</v>
      </c>
      <c r="G87" s="23" t="s">
        <v>775</v>
      </c>
      <c r="H87" s="23" t="s">
        <v>397</v>
      </c>
      <c r="I87" s="10"/>
      <c r="J87" s="10"/>
      <c r="K87" s="10"/>
      <c r="L87" s="10"/>
      <c r="M87" s="10"/>
      <c r="N87" s="10"/>
      <c r="O87" s="10"/>
      <c r="P87" s="10"/>
      <c r="Q87" s="67" t="s">
        <v>772</v>
      </c>
      <c r="R87" s="12">
        <v>1</v>
      </c>
      <c r="S87" s="32">
        <v>8</v>
      </c>
      <c r="T87" s="10" t="s">
        <v>471</v>
      </c>
      <c r="U87" s="10"/>
      <c r="V87" s="8"/>
      <c r="W87" s="8"/>
      <c r="X87" s="8"/>
      <c r="Y87" s="104"/>
      <c r="AD87" s="14"/>
    </row>
    <row r="88" spans="1:30" x14ac:dyDescent="0.25">
      <c r="A88" s="23" t="s">
        <v>776</v>
      </c>
      <c r="B88" s="8"/>
      <c r="C88" s="23" t="s">
        <v>4128</v>
      </c>
      <c r="D88" s="69"/>
      <c r="E88" s="48" t="s">
        <v>415</v>
      </c>
      <c r="F88" s="23" t="s">
        <v>774</v>
      </c>
      <c r="G88" s="23" t="s">
        <v>775</v>
      </c>
      <c r="H88" s="23" t="s">
        <v>397</v>
      </c>
      <c r="I88" s="10"/>
      <c r="J88" s="10"/>
      <c r="K88" s="10"/>
      <c r="L88" s="10"/>
      <c r="M88" s="10"/>
      <c r="N88" s="10"/>
      <c r="O88" s="10"/>
      <c r="P88" s="10"/>
      <c r="Q88" s="67" t="s">
        <v>772</v>
      </c>
      <c r="R88" s="12">
        <v>1</v>
      </c>
      <c r="S88" s="32">
        <v>9</v>
      </c>
      <c r="T88" s="24" t="s">
        <v>472</v>
      </c>
      <c r="U88" s="10"/>
      <c r="V88" s="8"/>
      <c r="W88" s="8"/>
      <c r="X88" s="8"/>
      <c r="Y88" s="104"/>
      <c r="AD88" s="14"/>
    </row>
    <row r="89" spans="1:30" x14ac:dyDescent="0.25">
      <c r="A89" s="23" t="s">
        <v>776</v>
      </c>
      <c r="B89" s="23"/>
      <c r="C89" s="23" t="s">
        <v>4128</v>
      </c>
      <c r="D89" s="112"/>
      <c r="E89" s="66" t="s">
        <v>415</v>
      </c>
      <c r="F89" s="23" t="s">
        <v>774</v>
      </c>
      <c r="G89" s="23" t="s">
        <v>775</v>
      </c>
      <c r="H89" s="23" t="s">
        <v>397</v>
      </c>
      <c r="I89" s="24"/>
      <c r="J89" s="24"/>
      <c r="K89" s="24"/>
      <c r="L89" s="24"/>
      <c r="M89" s="24"/>
      <c r="N89" s="24"/>
      <c r="O89" s="24"/>
      <c r="P89" s="24"/>
      <c r="Q89" s="67" t="s">
        <v>772</v>
      </c>
      <c r="R89" s="67">
        <v>1</v>
      </c>
      <c r="S89" s="68">
        <v>9</v>
      </c>
      <c r="T89" s="10" t="s">
        <v>471</v>
      </c>
      <c r="U89" s="24"/>
      <c r="V89" s="23"/>
      <c r="W89" s="23"/>
      <c r="X89" s="23"/>
      <c r="Y89" s="111"/>
      <c r="AD89" s="14"/>
    </row>
    <row r="90" spans="1:30" x14ac:dyDescent="0.25">
      <c r="AD90" s="14"/>
    </row>
  </sheetData>
  <mergeCells count="2">
    <mergeCell ref="H2:Q2"/>
    <mergeCell ref="R2:X2"/>
  </mergeCells>
  <pageMargins left="1" right="0.7" top="0.75" bottom="0.75" header="0.3" footer="0.3"/>
  <pageSetup paperSize="17" scale="50" orientation="landscape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659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1" t="s">
        <v>387</v>
      </c>
      <c r="B2" s="82"/>
      <c r="C2" s="82"/>
      <c r="D2" s="82"/>
      <c r="E2" s="82"/>
      <c r="F2" s="83"/>
      <c r="G2" s="793" t="s">
        <v>388</v>
      </c>
      <c r="H2" s="794"/>
      <c r="I2" s="794"/>
      <c r="J2" s="794"/>
      <c r="K2" s="794"/>
      <c r="L2" s="794"/>
      <c r="M2" s="794"/>
      <c r="N2" s="794"/>
      <c r="O2" s="794"/>
      <c r="P2" s="795"/>
      <c r="Q2" s="796" t="s">
        <v>389</v>
      </c>
      <c r="R2" s="797"/>
      <c r="S2" s="797"/>
      <c r="T2" s="797"/>
      <c r="U2" s="797"/>
      <c r="V2" s="797"/>
      <c r="W2" s="798"/>
    </row>
    <row r="3" spans="1:24" s="14" customFormat="1" ht="45.75" thickBot="1" x14ac:dyDescent="0.3">
      <c r="A3" s="75" t="s">
        <v>0</v>
      </c>
      <c r="B3" s="76" t="s">
        <v>636</v>
      </c>
      <c r="C3" s="77" t="s">
        <v>614</v>
      </c>
      <c r="D3" s="77" t="s">
        <v>1</v>
      </c>
      <c r="E3" s="76" t="s">
        <v>3</v>
      </c>
      <c r="F3" s="76" t="s">
        <v>2</v>
      </c>
      <c r="G3" s="78" t="s">
        <v>4</v>
      </c>
      <c r="H3" s="78" t="s">
        <v>5</v>
      </c>
      <c r="I3" s="78" t="s">
        <v>23</v>
      </c>
      <c r="J3" s="78" t="s">
        <v>145</v>
      </c>
      <c r="K3" s="78" t="s">
        <v>145</v>
      </c>
      <c r="L3" s="78" t="s">
        <v>145</v>
      </c>
      <c r="M3" s="78" t="s">
        <v>144</v>
      </c>
      <c r="N3" s="78" t="s">
        <v>143</v>
      </c>
      <c r="O3" s="78" t="s">
        <v>6</v>
      </c>
      <c r="P3" s="78" t="s">
        <v>7</v>
      </c>
      <c r="Q3" s="79" t="s">
        <v>8</v>
      </c>
      <c r="R3" s="78" t="s">
        <v>9</v>
      </c>
      <c r="S3" s="78" t="s">
        <v>115</v>
      </c>
      <c r="T3" s="78" t="s">
        <v>116</v>
      </c>
      <c r="U3" s="78" t="s">
        <v>252</v>
      </c>
      <c r="V3" s="78" t="s">
        <v>253</v>
      </c>
      <c r="W3" s="80" t="s">
        <v>254</v>
      </c>
      <c r="X3" s="87" t="s">
        <v>429</v>
      </c>
    </row>
    <row r="4" spans="1:24" s="14" customFormat="1" x14ac:dyDescent="0.25">
      <c r="A4" s="42" t="s">
        <v>444</v>
      </c>
      <c r="B4" t="s">
        <v>460</v>
      </c>
      <c r="C4" s="35" t="s">
        <v>685</v>
      </c>
      <c r="D4" s="35" t="s">
        <v>462</v>
      </c>
      <c r="E4" s="36" t="s">
        <v>452</v>
      </c>
      <c r="F4" s="36" t="s">
        <v>453</v>
      </c>
      <c r="G4" s="36" t="s">
        <v>454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455</v>
      </c>
    </row>
    <row r="5" spans="1:24" s="14" customFormat="1" x14ac:dyDescent="0.25">
      <c r="A5" s="8" t="s">
        <v>444</v>
      </c>
      <c r="B5" s="8" t="s">
        <v>461</v>
      </c>
      <c r="C5" s="9" t="s">
        <v>628</v>
      </c>
      <c r="D5" s="9" t="s">
        <v>463</v>
      </c>
      <c r="E5" s="8" t="s">
        <v>452</v>
      </c>
      <c r="F5" s="8" t="s">
        <v>453</v>
      </c>
      <c r="G5" s="8" t="s">
        <v>454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455</v>
      </c>
    </row>
    <row r="6" spans="1:24" s="14" customFormat="1" x14ac:dyDescent="0.25">
      <c r="A6" s="8" t="s">
        <v>444</v>
      </c>
      <c r="B6" s="8" t="s">
        <v>687</v>
      </c>
      <c r="C6" s="9" t="s">
        <v>686</v>
      </c>
      <c r="D6" s="9" t="s">
        <v>464</v>
      </c>
      <c r="E6" s="8" t="s">
        <v>452</v>
      </c>
      <c r="F6" s="8" t="s">
        <v>453</v>
      </c>
      <c r="G6" s="8" t="s">
        <v>454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455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482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1" t="s">
        <v>387</v>
      </c>
      <c r="B2" s="82"/>
      <c r="C2" s="82"/>
      <c r="D2" s="82"/>
      <c r="E2" s="82"/>
      <c r="F2" s="83"/>
      <c r="G2" s="793" t="s">
        <v>388</v>
      </c>
      <c r="H2" s="794"/>
      <c r="I2" s="794"/>
      <c r="J2" s="794"/>
      <c r="K2" s="794"/>
      <c r="L2" s="794"/>
      <c r="M2" s="794"/>
      <c r="N2" s="794"/>
      <c r="O2" s="794"/>
      <c r="P2" s="795"/>
      <c r="Q2" s="796" t="s">
        <v>389</v>
      </c>
      <c r="R2" s="797"/>
      <c r="S2" s="797"/>
      <c r="T2" s="797"/>
      <c r="U2" s="797"/>
      <c r="V2" s="797"/>
      <c r="W2" s="798"/>
    </row>
    <row r="3" spans="1:24" s="14" customFormat="1" ht="45.75" thickBot="1" x14ac:dyDescent="0.3">
      <c r="A3" s="96" t="s">
        <v>0</v>
      </c>
      <c r="B3" s="97" t="s">
        <v>636</v>
      </c>
      <c r="C3" s="98" t="s">
        <v>614</v>
      </c>
      <c r="D3" s="98" t="s">
        <v>1</v>
      </c>
      <c r="E3" s="97" t="s">
        <v>3</v>
      </c>
      <c r="F3" s="97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99" t="s">
        <v>8</v>
      </c>
      <c r="R3" s="53" t="s">
        <v>9</v>
      </c>
      <c r="S3" s="53" t="s">
        <v>481</v>
      </c>
      <c r="T3" s="53" t="s">
        <v>116</v>
      </c>
      <c r="U3" s="53" t="s">
        <v>252</v>
      </c>
      <c r="V3" s="53" t="s">
        <v>253</v>
      </c>
      <c r="W3" s="100" t="s">
        <v>254</v>
      </c>
      <c r="X3" s="87" t="s">
        <v>429</v>
      </c>
    </row>
    <row r="4" spans="1:24" s="14" customFormat="1" x14ac:dyDescent="0.25">
      <c r="A4" s="42" t="s">
        <v>474</v>
      </c>
      <c r="B4" s="36" t="s">
        <v>691</v>
      </c>
      <c r="C4" s="35" t="s">
        <v>660</v>
      </c>
      <c r="D4" s="35" t="s">
        <v>475</v>
      </c>
      <c r="E4" s="36" t="s">
        <v>479</v>
      </c>
      <c r="F4" s="36" t="s">
        <v>480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474</v>
      </c>
      <c r="B5" s="8" t="s">
        <v>473</v>
      </c>
      <c r="C5" s="9" t="s">
        <v>688</v>
      </c>
      <c r="D5" s="9" t="s">
        <v>476</v>
      </c>
      <c r="E5" s="36" t="s">
        <v>479</v>
      </c>
      <c r="F5" s="8" t="s">
        <v>480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474</v>
      </c>
      <c r="B6" s="8" t="s">
        <v>692</v>
      </c>
      <c r="C6" s="9" t="s">
        <v>689</v>
      </c>
      <c r="D6" s="9" t="s">
        <v>477</v>
      </c>
      <c r="E6" s="36" t="s">
        <v>479</v>
      </c>
      <c r="F6" s="8" t="s">
        <v>480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474</v>
      </c>
      <c r="B7" s="8" t="s">
        <v>693</v>
      </c>
      <c r="C7" s="9" t="s">
        <v>690</v>
      </c>
      <c r="D7" s="9" t="s">
        <v>478</v>
      </c>
      <c r="E7" s="36" t="s">
        <v>479</v>
      </c>
      <c r="F7" s="8" t="s">
        <v>480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56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I101"/>
  <sheetViews>
    <sheetView zoomScale="55" zoomScaleNormal="55" workbookViewId="0">
      <pane ySplit="3" topLeftCell="A4" activePane="bottomLeft" state="frozen"/>
      <selection pane="bottomLeft" activeCell="C48" sqref="C48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  <col min="31" max="31" width="13.5703125" customWidth="1"/>
  </cols>
  <sheetData>
    <row r="1" spans="1:31" s="14" customFormat="1" ht="15.75" thickBot="1" x14ac:dyDescent="0.3">
      <c r="A1" s="13" t="s">
        <v>286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1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</row>
    <row r="3" spans="1:31" s="14" customFormat="1" ht="30" x14ac:dyDescent="0.25">
      <c r="A3" s="701" t="s">
        <v>0</v>
      </c>
      <c r="B3" s="702" t="s">
        <v>636</v>
      </c>
      <c r="C3" s="702" t="s">
        <v>3782</v>
      </c>
      <c r="D3" s="703" t="s">
        <v>614</v>
      </c>
      <c r="E3" s="703" t="s">
        <v>1</v>
      </c>
      <c r="F3" s="702" t="s">
        <v>3</v>
      </c>
      <c r="G3" s="702" t="s">
        <v>2</v>
      </c>
      <c r="H3" s="704" t="s">
        <v>4</v>
      </c>
      <c r="I3" s="704" t="s">
        <v>5</v>
      </c>
      <c r="J3" s="704" t="s">
        <v>23</v>
      </c>
      <c r="K3" s="704" t="s">
        <v>145</v>
      </c>
      <c r="L3" s="704" t="s">
        <v>145</v>
      </c>
      <c r="M3" s="704" t="s">
        <v>145</v>
      </c>
      <c r="N3" s="704" t="s">
        <v>144</v>
      </c>
      <c r="O3" s="704" t="s">
        <v>143</v>
      </c>
      <c r="P3" s="704" t="s">
        <v>6</v>
      </c>
      <c r="Q3" s="704" t="s">
        <v>7</v>
      </c>
      <c r="R3" s="705" t="s">
        <v>8</v>
      </c>
      <c r="S3" s="704" t="s">
        <v>9</v>
      </c>
      <c r="T3" s="704" t="s">
        <v>115</v>
      </c>
      <c r="U3" s="704" t="s">
        <v>116</v>
      </c>
      <c r="V3" s="704" t="s">
        <v>252</v>
      </c>
      <c r="W3" s="704" t="s">
        <v>253</v>
      </c>
      <c r="X3" s="706" t="s">
        <v>254</v>
      </c>
      <c r="Y3" s="91" t="s">
        <v>429</v>
      </c>
      <c r="AB3" s="14" t="s">
        <v>3791</v>
      </c>
      <c r="AC3" s="14" t="s">
        <v>3792</v>
      </c>
      <c r="AD3" s="14" t="s">
        <v>3793</v>
      </c>
    </row>
    <row r="4" spans="1:31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E4" t="str">
        <f>RIGHT(mTCA2[[#This Row],[Column2]],4)</f>
        <v/>
      </c>
    </row>
    <row r="5" spans="1:31" s="14" customFormat="1" x14ac:dyDescent="0.25">
      <c r="A5" s="7" t="s">
        <v>111</v>
      </c>
      <c r="B5" s="9" t="s">
        <v>112</v>
      </c>
      <c r="C5" s="9" t="s">
        <v>111</v>
      </c>
      <c r="D5" s="9" t="s">
        <v>694</v>
      </c>
      <c r="E5" s="9" t="s">
        <v>113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MATCH(B5,'Diag Lattice'!F:F,0)</f>
        <v>290</v>
      </c>
      <c r="AC5" s="14" t="str">
        <f ca="1">INDIRECT("'Diag Lattice'!F"&amp;AB5)</f>
        <v>FE_MEBT:BPM_D1056</v>
      </c>
      <c r="AD5" s="14">
        <f ca="1">INDIRECT("'Diag Lattice'!E"&amp;AB5)</f>
        <v>1056</v>
      </c>
      <c r="AE5" t="str">
        <f>RIGHT(mTCA2[[#This Row],[Column2]],4)</f>
        <v>1056</v>
      </c>
    </row>
    <row r="6" spans="1:31" s="14" customFormat="1" x14ac:dyDescent="0.25">
      <c r="A6" s="7" t="s">
        <v>111</v>
      </c>
      <c r="B6" s="9" t="s">
        <v>112</v>
      </c>
      <c r="C6" s="9" t="s">
        <v>111</v>
      </c>
      <c r="D6" s="9" t="s">
        <v>694</v>
      </c>
      <c r="E6" s="9" t="s">
        <v>119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MATCH(B6,'Diag Lattice'!F:F,0)</f>
        <v>290</v>
      </c>
      <c r="AC6" s="14" t="str">
        <f t="shared" ref="AC6:AC69" ca="1" si="0">INDIRECT("'Diag Lattice'!F"&amp;AB6)</f>
        <v>FE_MEBT:BPM_D1056</v>
      </c>
      <c r="AD6" s="14">
        <f t="shared" ref="AD6:AD69" ca="1" si="1">INDIRECT("'Diag Lattice'!E"&amp;AB6)</f>
        <v>1056</v>
      </c>
      <c r="AE6" t="str">
        <f>RIGHT(mTCA2[[#This Row],[Column2]],4)</f>
        <v>1056</v>
      </c>
    </row>
    <row r="7" spans="1:31" s="14" customFormat="1" x14ac:dyDescent="0.25">
      <c r="A7" s="7" t="s">
        <v>111</v>
      </c>
      <c r="B7" s="9" t="s">
        <v>112</v>
      </c>
      <c r="C7" s="9" t="s">
        <v>111</v>
      </c>
      <c r="D7" s="9" t="s">
        <v>694</v>
      </c>
      <c r="E7" s="9" t="s">
        <v>121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MATCH(B7,'Diag Lattice'!F:F,0)</f>
        <v>290</v>
      </c>
      <c r="AC7" s="14" t="str">
        <f t="shared" ca="1" si="0"/>
        <v>FE_MEBT:BPM_D1056</v>
      </c>
      <c r="AD7" s="14">
        <f t="shared" ca="1" si="1"/>
        <v>1056</v>
      </c>
      <c r="AE7" t="str">
        <f>RIGHT(mTCA2[[#This Row],[Column2]],4)</f>
        <v>1056</v>
      </c>
    </row>
    <row r="8" spans="1:31" s="14" customFormat="1" x14ac:dyDescent="0.25">
      <c r="A8" s="7" t="s">
        <v>111</v>
      </c>
      <c r="B8" s="9" t="s">
        <v>112</v>
      </c>
      <c r="C8" s="9" t="s">
        <v>111</v>
      </c>
      <c r="D8" s="9" t="s">
        <v>694</v>
      </c>
      <c r="E8" s="9" t="s">
        <v>123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  <c r="AB8" s="14">
        <f>MATCH(B8,'Diag Lattice'!F:F,0)</f>
        <v>290</v>
      </c>
      <c r="AC8" s="14" t="str">
        <f t="shared" ca="1" si="0"/>
        <v>FE_MEBT:BPM_D1056</v>
      </c>
      <c r="AD8" s="14">
        <f t="shared" ca="1" si="1"/>
        <v>1056</v>
      </c>
      <c r="AE8" t="str">
        <f>RIGHT(mTCA2[[#This Row],[Column2]],4)</f>
        <v>1056</v>
      </c>
    </row>
    <row r="9" spans="1:31" s="14" customFormat="1" x14ac:dyDescent="0.25">
      <c r="A9" s="7" t="s">
        <v>111</v>
      </c>
      <c r="B9" s="9" t="s">
        <v>132</v>
      </c>
      <c r="C9" s="9" t="s">
        <v>111</v>
      </c>
      <c r="D9" s="9" t="s">
        <v>694</v>
      </c>
      <c r="E9" s="9" t="s">
        <v>125</v>
      </c>
      <c r="F9" s="8" t="s">
        <v>114</v>
      </c>
      <c r="G9" s="8" t="s">
        <v>126</v>
      </c>
      <c r="H9" s="8" t="s">
        <v>4136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E9"/>
    </row>
    <row r="10" spans="1:31" s="14" customFormat="1" x14ac:dyDescent="0.25">
      <c r="A10" s="7" t="s">
        <v>111</v>
      </c>
      <c r="B10" s="9" t="s">
        <v>710</v>
      </c>
      <c r="C10" s="9" t="s">
        <v>111</v>
      </c>
      <c r="D10" s="9" t="s">
        <v>695</v>
      </c>
      <c r="E10" s="9" t="s">
        <v>128</v>
      </c>
      <c r="F10" s="8" t="s">
        <v>114</v>
      </c>
      <c r="G10" s="8" t="s">
        <v>85</v>
      </c>
      <c r="H10" s="8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MATCH(B10,'Diag Lattice'!F:F,0)</f>
        <v>306</v>
      </c>
      <c r="AC10" s="14" t="str">
        <f t="shared" ca="1" si="0"/>
        <v>FE_MEBT:BPM_D1072</v>
      </c>
      <c r="AD10" s="14">
        <f t="shared" ca="1" si="1"/>
        <v>1072</v>
      </c>
      <c r="AE10" t="str">
        <f>RIGHT(mTCA2[[#This Row],[Column2]],4)</f>
        <v>1072</v>
      </c>
    </row>
    <row r="11" spans="1:31" s="14" customFormat="1" x14ac:dyDescent="0.25">
      <c r="A11" s="7" t="s">
        <v>111</v>
      </c>
      <c r="B11" s="9" t="s">
        <v>710</v>
      </c>
      <c r="C11" s="9" t="s">
        <v>111</v>
      </c>
      <c r="D11" s="9" t="s">
        <v>695</v>
      </c>
      <c r="E11" s="9" t="s">
        <v>129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MATCH(B11,'Diag Lattice'!F:F,0)</f>
        <v>306</v>
      </c>
      <c r="AC11" s="14" t="str">
        <f t="shared" ca="1" si="0"/>
        <v>FE_MEBT:BPM_D1072</v>
      </c>
      <c r="AD11" s="14">
        <f t="shared" ca="1" si="1"/>
        <v>1072</v>
      </c>
      <c r="AE11" t="str">
        <f>RIGHT(mTCA2[[#This Row],[Column2]],4)</f>
        <v>1072</v>
      </c>
    </row>
    <row r="12" spans="1:31" s="14" customFormat="1" x14ac:dyDescent="0.25">
      <c r="A12" s="7" t="s">
        <v>111</v>
      </c>
      <c r="B12" s="9" t="s">
        <v>710</v>
      </c>
      <c r="C12" s="9" t="s">
        <v>111</v>
      </c>
      <c r="D12" s="9" t="s">
        <v>695</v>
      </c>
      <c r="E12" s="9" t="s">
        <v>130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MATCH(B12,'Diag Lattice'!F:F,0)</f>
        <v>306</v>
      </c>
      <c r="AC12" s="14" t="str">
        <f t="shared" ca="1" si="0"/>
        <v>FE_MEBT:BPM_D1072</v>
      </c>
      <c r="AD12" s="14">
        <f t="shared" ca="1" si="1"/>
        <v>1072</v>
      </c>
      <c r="AE12" t="str">
        <f>RIGHT(mTCA2[[#This Row],[Column2]],4)</f>
        <v>1072</v>
      </c>
    </row>
    <row r="13" spans="1:31" s="14" customFormat="1" x14ac:dyDescent="0.25">
      <c r="A13" s="7" t="s">
        <v>111</v>
      </c>
      <c r="B13" s="9" t="s">
        <v>710</v>
      </c>
      <c r="C13" s="9" t="s">
        <v>111</v>
      </c>
      <c r="D13" s="9" t="s">
        <v>695</v>
      </c>
      <c r="E13" s="9" t="s">
        <v>127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  <c r="AB13" s="14">
        <f>MATCH(B13,'Diag Lattice'!F:F,0)</f>
        <v>306</v>
      </c>
      <c r="AC13" s="14" t="str">
        <f t="shared" ca="1" si="0"/>
        <v>FE_MEBT:BPM_D1072</v>
      </c>
      <c r="AD13" s="14">
        <f t="shared" ca="1" si="1"/>
        <v>1072</v>
      </c>
      <c r="AE13" t="str">
        <f>RIGHT(mTCA2[[#This Row],[Column2]],4)</f>
        <v>1072</v>
      </c>
    </row>
    <row r="14" spans="1:31" s="14" customFormat="1" x14ac:dyDescent="0.25">
      <c r="A14" s="7" t="s">
        <v>111</v>
      </c>
      <c r="B14" s="9" t="s">
        <v>711</v>
      </c>
      <c r="C14" s="9" t="s">
        <v>111</v>
      </c>
      <c r="D14" s="9" t="s">
        <v>695</v>
      </c>
      <c r="E14" s="9" t="s">
        <v>131</v>
      </c>
      <c r="F14" s="8" t="s">
        <v>114</v>
      </c>
      <c r="G14" s="8" t="s">
        <v>126</v>
      </c>
      <c r="H14" s="10" t="s">
        <v>3835</v>
      </c>
      <c r="I14" s="10" t="s">
        <v>3835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E14"/>
    </row>
    <row r="15" spans="1:31" s="14" customFormat="1" x14ac:dyDescent="0.25">
      <c r="A15" s="7" t="s">
        <v>111</v>
      </c>
      <c r="B15" s="9" t="s">
        <v>712</v>
      </c>
      <c r="C15" s="9" t="s">
        <v>111</v>
      </c>
      <c r="D15" s="9" t="s">
        <v>696</v>
      </c>
      <c r="E15" s="9" t="s">
        <v>133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MATCH(B15,'Diag Lattice'!F:F,0)</f>
        <v>321</v>
      </c>
      <c r="AC15" s="14" t="str">
        <f t="shared" ca="1" si="0"/>
        <v>FE_MEBT:BPM_D1094</v>
      </c>
      <c r="AD15" s="14">
        <f t="shared" ca="1" si="1"/>
        <v>1094</v>
      </c>
      <c r="AE15" t="str">
        <f>RIGHT(mTCA2[[#This Row],[Column2]],4)</f>
        <v>1094</v>
      </c>
    </row>
    <row r="16" spans="1:31" s="14" customFormat="1" x14ac:dyDescent="0.25">
      <c r="A16" s="7" t="s">
        <v>111</v>
      </c>
      <c r="B16" s="9" t="s">
        <v>712</v>
      </c>
      <c r="C16" s="9" t="s">
        <v>111</v>
      </c>
      <c r="D16" s="9" t="s">
        <v>696</v>
      </c>
      <c r="E16" s="9" t="s">
        <v>134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MATCH(B16,'Diag Lattice'!F:F,0)</f>
        <v>321</v>
      </c>
      <c r="AC16" s="14" t="str">
        <f t="shared" ca="1" si="0"/>
        <v>FE_MEBT:BPM_D1094</v>
      </c>
      <c r="AD16" s="14">
        <f t="shared" ca="1" si="1"/>
        <v>1094</v>
      </c>
      <c r="AE16" t="str">
        <f>RIGHT(mTCA2[[#This Row],[Column2]],4)</f>
        <v>1094</v>
      </c>
    </row>
    <row r="17" spans="1:31" s="14" customFormat="1" x14ac:dyDescent="0.25">
      <c r="A17" s="7" t="s">
        <v>111</v>
      </c>
      <c r="B17" s="9" t="s">
        <v>712</v>
      </c>
      <c r="C17" s="9" t="s">
        <v>111</v>
      </c>
      <c r="D17" s="9" t="s">
        <v>696</v>
      </c>
      <c r="E17" s="9" t="s">
        <v>135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MATCH(B17,'Diag Lattice'!F:F,0)</f>
        <v>321</v>
      </c>
      <c r="AC17" s="14" t="str">
        <f t="shared" ca="1" si="0"/>
        <v>FE_MEBT:BPM_D1094</v>
      </c>
      <c r="AD17" s="14">
        <f t="shared" ca="1" si="1"/>
        <v>1094</v>
      </c>
      <c r="AE17" t="str">
        <f>RIGHT(mTCA2[[#This Row],[Column2]],4)</f>
        <v>1094</v>
      </c>
    </row>
    <row r="18" spans="1:31" s="14" customFormat="1" x14ac:dyDescent="0.25">
      <c r="A18" s="7" t="s">
        <v>111</v>
      </c>
      <c r="B18" s="9" t="s">
        <v>712</v>
      </c>
      <c r="C18" s="9" t="s">
        <v>111</v>
      </c>
      <c r="D18" s="9" t="s">
        <v>696</v>
      </c>
      <c r="E18" s="9" t="s">
        <v>136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  <c r="AB18" s="14">
        <f>MATCH(B18,'Diag Lattice'!F:F,0)</f>
        <v>321</v>
      </c>
      <c r="AC18" s="14" t="str">
        <f t="shared" ca="1" si="0"/>
        <v>FE_MEBT:BPM_D1094</v>
      </c>
      <c r="AD18" s="14">
        <f t="shared" ca="1" si="1"/>
        <v>1094</v>
      </c>
      <c r="AE18" t="str">
        <f>RIGHT(mTCA2[[#This Row],[Column2]],4)</f>
        <v>1094</v>
      </c>
    </row>
    <row r="19" spans="1:31" s="14" customFormat="1" x14ac:dyDescent="0.25">
      <c r="A19" s="7" t="s">
        <v>111</v>
      </c>
      <c r="B19" s="9" t="s">
        <v>713</v>
      </c>
      <c r="C19" s="9" t="s">
        <v>111</v>
      </c>
      <c r="D19" s="9" t="s">
        <v>696</v>
      </c>
      <c r="E19" s="9" t="s">
        <v>137</v>
      </c>
      <c r="F19" s="8" t="s">
        <v>114</v>
      </c>
      <c r="G19" s="8" t="s">
        <v>126</v>
      </c>
      <c r="H19" s="8" t="s">
        <v>4136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E19"/>
    </row>
    <row r="20" spans="1:31" s="14" customFormat="1" x14ac:dyDescent="0.25">
      <c r="A20" s="7" t="s">
        <v>111</v>
      </c>
      <c r="B20" s="9" t="s">
        <v>714</v>
      </c>
      <c r="C20" s="9" t="s">
        <v>111</v>
      </c>
      <c r="D20" s="9" t="s">
        <v>697</v>
      </c>
      <c r="E20" s="9" t="s">
        <v>138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MATCH(B20,'Diag Lattice'!F:F,0)</f>
        <v>340</v>
      </c>
      <c r="AC20" s="14" t="str">
        <f t="shared" ca="1" si="0"/>
        <v>FE_MEBT:BPM_D1111</v>
      </c>
      <c r="AD20" s="14">
        <f t="shared" ca="1" si="1"/>
        <v>1111</v>
      </c>
      <c r="AE20" t="str">
        <f>RIGHT(mTCA2[[#This Row],[Column2]],4)</f>
        <v>1111</v>
      </c>
    </row>
    <row r="21" spans="1:31" s="14" customFormat="1" x14ac:dyDescent="0.25">
      <c r="A21" s="7" t="s">
        <v>111</v>
      </c>
      <c r="B21" s="9" t="s">
        <v>714</v>
      </c>
      <c r="C21" s="9" t="s">
        <v>111</v>
      </c>
      <c r="D21" s="9" t="s">
        <v>697</v>
      </c>
      <c r="E21" s="9" t="s">
        <v>139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MATCH(B21,'Diag Lattice'!F:F,0)</f>
        <v>340</v>
      </c>
      <c r="AC21" s="14" t="str">
        <f t="shared" ca="1" si="0"/>
        <v>FE_MEBT:BPM_D1111</v>
      </c>
      <c r="AD21" s="14">
        <f t="shared" ca="1" si="1"/>
        <v>1111</v>
      </c>
      <c r="AE21" t="str">
        <f>RIGHT(mTCA2[[#This Row],[Column2]],4)</f>
        <v>1111</v>
      </c>
    </row>
    <row r="22" spans="1:31" s="14" customFormat="1" x14ac:dyDescent="0.25">
      <c r="A22" s="7" t="s">
        <v>111</v>
      </c>
      <c r="B22" s="9" t="s">
        <v>714</v>
      </c>
      <c r="C22" s="9" t="s">
        <v>111</v>
      </c>
      <c r="D22" s="9" t="s">
        <v>697</v>
      </c>
      <c r="E22" s="9" t="s">
        <v>140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MATCH(B22,'Diag Lattice'!F:F,0)</f>
        <v>340</v>
      </c>
      <c r="AC22" s="14" t="str">
        <f t="shared" ca="1" si="0"/>
        <v>FE_MEBT:BPM_D1111</v>
      </c>
      <c r="AD22" s="14">
        <f t="shared" ca="1" si="1"/>
        <v>1111</v>
      </c>
      <c r="AE22" t="str">
        <f>RIGHT(mTCA2[[#This Row],[Column2]],4)</f>
        <v>1111</v>
      </c>
    </row>
    <row r="23" spans="1:31" s="14" customFormat="1" x14ac:dyDescent="0.25">
      <c r="A23" s="7" t="s">
        <v>111</v>
      </c>
      <c r="B23" s="9" t="s">
        <v>714</v>
      </c>
      <c r="C23" s="9" t="s">
        <v>111</v>
      </c>
      <c r="D23" s="9" t="s">
        <v>697</v>
      </c>
      <c r="E23" s="9" t="s">
        <v>141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  <c r="AB23" s="14">
        <f>MATCH(B23,'Diag Lattice'!F:F,0)</f>
        <v>340</v>
      </c>
      <c r="AC23" s="14" t="str">
        <f t="shared" ca="1" si="0"/>
        <v>FE_MEBT:BPM_D1111</v>
      </c>
      <c r="AD23" s="14">
        <f t="shared" ca="1" si="1"/>
        <v>1111</v>
      </c>
      <c r="AE23" t="str">
        <f>RIGHT(mTCA2[[#This Row],[Column2]],4)</f>
        <v>1111</v>
      </c>
    </row>
    <row r="24" spans="1:31" s="14" customFormat="1" x14ac:dyDescent="0.25">
      <c r="A24" s="7" t="s">
        <v>111</v>
      </c>
      <c r="B24" s="9" t="s">
        <v>715</v>
      </c>
      <c r="C24" s="9" t="s">
        <v>111</v>
      </c>
      <c r="D24" s="9" t="s">
        <v>697</v>
      </c>
      <c r="E24" s="9" t="s">
        <v>142</v>
      </c>
      <c r="F24" s="8" t="s">
        <v>114</v>
      </c>
      <c r="G24" s="8" t="s">
        <v>126</v>
      </c>
      <c r="H24" s="10" t="s">
        <v>3835</v>
      </c>
      <c r="I24" s="10" t="s">
        <v>3835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  <c r="AE24"/>
    </row>
    <row r="25" spans="1:31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E25"/>
    </row>
    <row r="26" spans="1:31" s="14" customFormat="1" x14ac:dyDescent="0.25">
      <c r="A26" s="7" t="s">
        <v>111</v>
      </c>
      <c r="B26" s="9" t="s">
        <v>163</v>
      </c>
      <c r="C26" s="9" t="s">
        <v>111</v>
      </c>
      <c r="D26" s="9" t="s">
        <v>698</v>
      </c>
      <c r="E26" s="9" t="s">
        <v>483</v>
      </c>
      <c r="F26" s="8" t="s">
        <v>114</v>
      </c>
      <c r="G26" s="8" t="s">
        <v>85</v>
      </c>
      <c r="H26" s="8" t="s">
        <v>4136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MATCH(B26,'Diag Lattice'!F:F,0)</f>
        <v>368</v>
      </c>
      <c r="AC26" s="14" t="str">
        <f t="shared" ca="1" si="0"/>
        <v>LS1_CA01:BPM_D1129</v>
      </c>
      <c r="AD26" s="14">
        <f t="shared" ca="1" si="1"/>
        <v>1129</v>
      </c>
      <c r="AE26" t="str">
        <f>RIGHT(mTCA2[[#This Row],[Column2]],4)</f>
        <v>1129</v>
      </c>
    </row>
    <row r="27" spans="1:31" s="14" customFormat="1" x14ac:dyDescent="0.25">
      <c r="A27" s="7" t="s">
        <v>111</v>
      </c>
      <c r="B27" s="9" t="s">
        <v>163</v>
      </c>
      <c r="C27" s="9" t="s">
        <v>111</v>
      </c>
      <c r="D27" s="9" t="s">
        <v>698</v>
      </c>
      <c r="E27" s="9" t="s">
        <v>165</v>
      </c>
      <c r="F27" s="8" t="s">
        <v>114</v>
      </c>
      <c r="G27" s="8" t="s">
        <v>85</v>
      </c>
      <c r="H27" s="8" t="s">
        <v>4136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MATCH(B27,'Diag Lattice'!F:F,0)</f>
        <v>368</v>
      </c>
      <c r="AC27" s="14" t="str">
        <f t="shared" ca="1" si="0"/>
        <v>LS1_CA01:BPM_D1129</v>
      </c>
      <c r="AD27" s="14">
        <f t="shared" ca="1" si="1"/>
        <v>1129</v>
      </c>
      <c r="AE27" t="str">
        <f>RIGHT(mTCA2[[#This Row],[Column2]],4)</f>
        <v>1129</v>
      </c>
    </row>
    <row r="28" spans="1:31" s="14" customFormat="1" x14ac:dyDescent="0.25">
      <c r="A28" s="7" t="s">
        <v>111</v>
      </c>
      <c r="B28" s="9" t="s">
        <v>163</v>
      </c>
      <c r="C28" s="9" t="s">
        <v>111</v>
      </c>
      <c r="D28" s="9" t="s">
        <v>698</v>
      </c>
      <c r="E28" s="9" t="s">
        <v>164</v>
      </c>
      <c r="F28" s="8" t="s">
        <v>114</v>
      </c>
      <c r="G28" s="8" t="s">
        <v>85</v>
      </c>
      <c r="H28" s="8" t="s">
        <v>4136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MATCH(B28,'Diag Lattice'!F:F,0)</f>
        <v>368</v>
      </c>
      <c r="AC28" s="14" t="str">
        <f t="shared" ca="1" si="0"/>
        <v>LS1_CA01:BPM_D1129</v>
      </c>
      <c r="AD28" s="14">
        <f t="shared" ca="1" si="1"/>
        <v>1129</v>
      </c>
      <c r="AE28" t="str">
        <f>RIGHT(mTCA2[[#This Row],[Column2]],4)</f>
        <v>1129</v>
      </c>
    </row>
    <row r="29" spans="1:31" s="14" customFormat="1" x14ac:dyDescent="0.25">
      <c r="A29" s="7" t="s">
        <v>111</v>
      </c>
      <c r="B29" s="9" t="s">
        <v>163</v>
      </c>
      <c r="C29" s="9" t="s">
        <v>111</v>
      </c>
      <c r="D29" s="9" t="s">
        <v>698</v>
      </c>
      <c r="E29" s="9" t="s">
        <v>167</v>
      </c>
      <c r="F29" s="8" t="s">
        <v>114</v>
      </c>
      <c r="G29" s="8" t="s">
        <v>85</v>
      </c>
      <c r="H29" s="8" t="s">
        <v>4136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  <c r="AB29" s="14">
        <f>MATCH(B29,'Diag Lattice'!F:F,0)</f>
        <v>368</v>
      </c>
      <c r="AC29" s="14" t="str">
        <f t="shared" ca="1" si="0"/>
        <v>LS1_CA01:BPM_D1129</v>
      </c>
      <c r="AD29" s="14">
        <f t="shared" ca="1" si="1"/>
        <v>1129</v>
      </c>
      <c r="AE29" t="str">
        <f>RIGHT(mTCA2[[#This Row],[Column2]],4)</f>
        <v>1129</v>
      </c>
    </row>
    <row r="30" spans="1:31" s="14" customFormat="1" x14ac:dyDescent="0.25">
      <c r="A30" s="7" t="s">
        <v>111</v>
      </c>
      <c r="B30" s="9" t="s">
        <v>166</v>
      </c>
      <c r="C30" s="9" t="s">
        <v>111</v>
      </c>
      <c r="D30" s="9" t="s">
        <v>698</v>
      </c>
      <c r="E30" s="9" t="s">
        <v>169</v>
      </c>
      <c r="F30" s="8" t="s">
        <v>114</v>
      </c>
      <c r="G30" s="8" t="s">
        <v>126</v>
      </c>
      <c r="H30" s="8" t="s">
        <v>4136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E30"/>
    </row>
    <row r="31" spans="1:31" s="18" customFormat="1" x14ac:dyDescent="0.25">
      <c r="A31" s="7" t="s">
        <v>111</v>
      </c>
      <c r="B31" s="9" t="s">
        <v>170</v>
      </c>
      <c r="C31" s="9" t="s">
        <v>111</v>
      </c>
      <c r="D31" s="9" t="s">
        <v>699</v>
      </c>
      <c r="E31" s="9" t="s">
        <v>172</v>
      </c>
      <c r="F31" s="8" t="s">
        <v>114</v>
      </c>
      <c r="G31" s="8" t="s">
        <v>85</v>
      </c>
      <c r="H31" s="8" t="s">
        <v>4136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MATCH(B31,'Diag Lattice'!F:F,0)</f>
        <v>383</v>
      </c>
      <c r="AC31" s="14" t="str">
        <f t="shared" ca="1" si="0"/>
        <v>LS1_CA01:BPM_D1144</v>
      </c>
      <c r="AD31" s="14">
        <f t="shared" ca="1" si="1"/>
        <v>1144</v>
      </c>
      <c r="AE31" t="str">
        <f>RIGHT(mTCA2[[#This Row],[Column2]],4)</f>
        <v>1144</v>
      </c>
    </row>
    <row r="32" spans="1:31" s="14" customFormat="1" x14ac:dyDescent="0.25">
      <c r="A32" s="7" t="s">
        <v>111</v>
      </c>
      <c r="B32" s="9" t="s">
        <v>170</v>
      </c>
      <c r="C32" s="9" t="s">
        <v>111</v>
      </c>
      <c r="D32" s="9" t="s">
        <v>699</v>
      </c>
      <c r="E32" s="9" t="s">
        <v>173</v>
      </c>
      <c r="F32" s="8" t="s">
        <v>114</v>
      </c>
      <c r="G32" s="8" t="s">
        <v>85</v>
      </c>
      <c r="H32" s="8" t="s">
        <v>4136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MATCH(B32,'Diag Lattice'!F:F,0)</f>
        <v>383</v>
      </c>
      <c r="AC32" s="14" t="str">
        <f t="shared" ca="1" si="0"/>
        <v>LS1_CA01:BPM_D1144</v>
      </c>
      <c r="AD32" s="14">
        <f t="shared" ca="1" si="1"/>
        <v>1144</v>
      </c>
      <c r="AE32" t="str">
        <f>RIGHT(mTCA2[[#This Row],[Column2]],4)</f>
        <v>1144</v>
      </c>
    </row>
    <row r="33" spans="1:31" s="14" customFormat="1" x14ac:dyDescent="0.25">
      <c r="A33" s="7" t="s">
        <v>111</v>
      </c>
      <c r="B33" s="9" t="s">
        <v>170</v>
      </c>
      <c r="C33" s="9" t="s">
        <v>111</v>
      </c>
      <c r="D33" s="9" t="s">
        <v>699</v>
      </c>
      <c r="E33" s="9" t="s">
        <v>174</v>
      </c>
      <c r="F33" s="8" t="s">
        <v>114</v>
      </c>
      <c r="G33" s="8" t="s">
        <v>85</v>
      </c>
      <c r="H33" s="8" t="s">
        <v>4136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MATCH(B33,'Diag Lattice'!F:F,0)</f>
        <v>383</v>
      </c>
      <c r="AC33" s="14" t="str">
        <f t="shared" ca="1" si="0"/>
        <v>LS1_CA01:BPM_D1144</v>
      </c>
      <c r="AD33" s="14">
        <f t="shared" ca="1" si="1"/>
        <v>1144</v>
      </c>
      <c r="AE33" t="str">
        <f>RIGHT(mTCA2[[#This Row],[Column2]],4)</f>
        <v>1144</v>
      </c>
    </row>
    <row r="34" spans="1:31" s="14" customFormat="1" x14ac:dyDescent="0.25">
      <c r="A34" s="7" t="s">
        <v>111</v>
      </c>
      <c r="B34" s="9" t="s">
        <v>170</v>
      </c>
      <c r="C34" s="9" t="s">
        <v>111</v>
      </c>
      <c r="D34" s="9" t="s">
        <v>699</v>
      </c>
      <c r="E34" s="9" t="s">
        <v>175</v>
      </c>
      <c r="F34" s="8" t="s">
        <v>114</v>
      </c>
      <c r="G34" s="8" t="s">
        <v>85</v>
      </c>
      <c r="H34" s="8" t="s">
        <v>4136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  <c r="AB34" s="14">
        <f>MATCH(B34,'Diag Lattice'!F:F,0)</f>
        <v>383</v>
      </c>
      <c r="AC34" s="14" t="str">
        <f t="shared" ca="1" si="0"/>
        <v>LS1_CA01:BPM_D1144</v>
      </c>
      <c r="AD34" s="14">
        <f t="shared" ca="1" si="1"/>
        <v>1144</v>
      </c>
      <c r="AE34" t="str">
        <f>RIGHT(mTCA2[[#This Row],[Column2]],4)</f>
        <v>1144</v>
      </c>
    </row>
    <row r="35" spans="1:31" s="14" customFormat="1" x14ac:dyDescent="0.25">
      <c r="A35" s="7" t="s">
        <v>111</v>
      </c>
      <c r="B35" s="9" t="s">
        <v>171</v>
      </c>
      <c r="C35" s="9" t="s">
        <v>111</v>
      </c>
      <c r="D35" s="9" t="s">
        <v>699</v>
      </c>
      <c r="E35" s="9" t="s">
        <v>168</v>
      </c>
      <c r="F35" s="8" t="s">
        <v>114</v>
      </c>
      <c r="G35" s="8" t="s">
        <v>126</v>
      </c>
      <c r="H35" s="8" t="s">
        <v>285</v>
      </c>
      <c r="I35" s="8" t="s">
        <v>285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E35"/>
    </row>
    <row r="36" spans="1:31" s="18" customFormat="1" x14ac:dyDescent="0.25">
      <c r="A36" s="7" t="s">
        <v>111</v>
      </c>
      <c r="B36" s="9" t="s">
        <v>176</v>
      </c>
      <c r="C36" s="9" t="s">
        <v>111</v>
      </c>
      <c r="D36" s="9" t="s">
        <v>700</v>
      </c>
      <c r="E36" s="9" t="s">
        <v>178</v>
      </c>
      <c r="F36" s="8" t="s">
        <v>114</v>
      </c>
      <c r="G36" s="8" t="s">
        <v>85</v>
      </c>
      <c r="H36" s="8" t="s">
        <v>4136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MATCH(B36,'Diag Lattice'!F:F,0)</f>
        <v>395</v>
      </c>
      <c r="AC36" s="14" t="str">
        <f t="shared" ca="1" si="0"/>
        <v>LS1_WA01:BPM_D1155</v>
      </c>
      <c r="AD36" s="14">
        <f t="shared" ca="1" si="1"/>
        <v>1155</v>
      </c>
      <c r="AE36" t="str">
        <f>RIGHT(mTCA2[[#This Row],[Column2]],4)</f>
        <v>1155</v>
      </c>
    </row>
    <row r="37" spans="1:31" s="14" customFormat="1" x14ac:dyDescent="0.25">
      <c r="A37" s="7" t="s">
        <v>111</v>
      </c>
      <c r="B37" s="9" t="s">
        <v>176</v>
      </c>
      <c r="C37" s="9" t="s">
        <v>111</v>
      </c>
      <c r="D37" s="9" t="s">
        <v>700</v>
      </c>
      <c r="E37" s="9" t="s">
        <v>179</v>
      </c>
      <c r="F37" s="8" t="s">
        <v>114</v>
      </c>
      <c r="G37" s="8" t="s">
        <v>85</v>
      </c>
      <c r="H37" s="8" t="s">
        <v>4136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MATCH(B37,'Diag Lattice'!F:F,0)</f>
        <v>395</v>
      </c>
      <c r="AC37" s="14" t="str">
        <f t="shared" ca="1" si="0"/>
        <v>LS1_WA01:BPM_D1155</v>
      </c>
      <c r="AD37" s="14">
        <f t="shared" ca="1" si="1"/>
        <v>1155</v>
      </c>
      <c r="AE37" t="str">
        <f>RIGHT(mTCA2[[#This Row],[Column2]],4)</f>
        <v>1155</v>
      </c>
    </row>
    <row r="38" spans="1:31" s="14" customFormat="1" x14ac:dyDescent="0.25">
      <c r="A38" s="7" t="s">
        <v>111</v>
      </c>
      <c r="B38" s="9" t="s">
        <v>176</v>
      </c>
      <c r="C38" s="9" t="s">
        <v>111</v>
      </c>
      <c r="D38" s="9" t="s">
        <v>700</v>
      </c>
      <c r="E38" s="9" t="s">
        <v>180</v>
      </c>
      <c r="F38" s="8" t="s">
        <v>114</v>
      </c>
      <c r="G38" s="8" t="s">
        <v>85</v>
      </c>
      <c r="H38" s="8" t="s">
        <v>4136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MATCH(B38,'Diag Lattice'!F:F,0)</f>
        <v>395</v>
      </c>
      <c r="AC38" s="14" t="str">
        <f t="shared" ca="1" si="0"/>
        <v>LS1_WA01:BPM_D1155</v>
      </c>
      <c r="AD38" s="14">
        <f t="shared" ca="1" si="1"/>
        <v>1155</v>
      </c>
      <c r="AE38" t="str">
        <f>RIGHT(mTCA2[[#This Row],[Column2]],4)</f>
        <v>1155</v>
      </c>
    </row>
    <row r="39" spans="1:31" s="14" customFormat="1" x14ac:dyDescent="0.25">
      <c r="A39" s="7" t="s">
        <v>111</v>
      </c>
      <c r="B39" s="9" t="s">
        <v>176</v>
      </c>
      <c r="C39" s="9" t="s">
        <v>111</v>
      </c>
      <c r="D39" s="9" t="s">
        <v>700</v>
      </c>
      <c r="E39" s="9" t="s">
        <v>181</v>
      </c>
      <c r="F39" s="8" t="s">
        <v>114</v>
      </c>
      <c r="G39" s="8" t="s">
        <v>85</v>
      </c>
      <c r="H39" s="8" t="s">
        <v>4136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  <c r="AB39" s="14">
        <f>MATCH(B39,'Diag Lattice'!F:F,0)</f>
        <v>395</v>
      </c>
      <c r="AC39" s="14" t="str">
        <f t="shared" ca="1" si="0"/>
        <v>LS1_WA01:BPM_D1155</v>
      </c>
      <c r="AD39" s="14">
        <f t="shared" ca="1" si="1"/>
        <v>1155</v>
      </c>
      <c r="AE39" t="str">
        <f>RIGHT(mTCA2[[#This Row],[Column2]],4)</f>
        <v>1155</v>
      </c>
    </row>
    <row r="40" spans="1:31" s="14" customFormat="1" x14ac:dyDescent="0.25">
      <c r="A40" s="7" t="s">
        <v>111</v>
      </c>
      <c r="B40" s="9" t="s">
        <v>177</v>
      </c>
      <c r="C40" s="9" t="s">
        <v>111</v>
      </c>
      <c r="D40" s="9" t="s">
        <v>700</v>
      </c>
      <c r="E40" s="9" t="s">
        <v>182</v>
      </c>
      <c r="F40" s="8" t="s">
        <v>114</v>
      </c>
      <c r="G40" s="8" t="s">
        <v>126</v>
      </c>
      <c r="H40" s="8" t="s">
        <v>4136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E40"/>
    </row>
    <row r="41" spans="1:31" s="14" customFormat="1" x14ac:dyDescent="0.25">
      <c r="A41" s="7" t="s">
        <v>111</v>
      </c>
      <c r="B41" s="9" t="s">
        <v>183</v>
      </c>
      <c r="C41" s="9" t="s">
        <v>111</v>
      </c>
      <c r="D41" s="9" t="s">
        <v>701</v>
      </c>
      <c r="E41" s="9" t="s">
        <v>185</v>
      </c>
      <c r="F41" s="8" t="s">
        <v>114</v>
      </c>
      <c r="G41" s="8" t="s">
        <v>85</v>
      </c>
      <c r="H41" s="8" t="s">
        <v>4136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MATCH(B41,'Diag Lattice'!F:F,0)</f>
        <v>407</v>
      </c>
      <c r="AC41" s="14" t="str">
        <f t="shared" ca="1" si="0"/>
        <v>LS1_CA02:BPM_D1163</v>
      </c>
      <c r="AD41" s="14">
        <f t="shared" ca="1" si="1"/>
        <v>1163</v>
      </c>
      <c r="AE41" t="str">
        <f>RIGHT(mTCA2[[#This Row],[Column2]],4)</f>
        <v>1163</v>
      </c>
    </row>
    <row r="42" spans="1:31" s="14" customFormat="1" x14ac:dyDescent="0.25">
      <c r="A42" s="7" t="s">
        <v>111</v>
      </c>
      <c r="B42" s="9" t="s">
        <v>183</v>
      </c>
      <c r="C42" s="9" t="s">
        <v>111</v>
      </c>
      <c r="D42" s="9" t="s">
        <v>701</v>
      </c>
      <c r="E42" s="9" t="s">
        <v>187</v>
      </c>
      <c r="F42" s="8" t="s">
        <v>114</v>
      </c>
      <c r="G42" s="8" t="s">
        <v>85</v>
      </c>
      <c r="H42" s="8" t="s">
        <v>4136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MATCH(B42,'Diag Lattice'!F:F,0)</f>
        <v>407</v>
      </c>
      <c r="AC42" s="14" t="str">
        <f t="shared" ca="1" si="0"/>
        <v>LS1_CA02:BPM_D1163</v>
      </c>
      <c r="AD42" s="14">
        <f t="shared" ca="1" si="1"/>
        <v>1163</v>
      </c>
      <c r="AE42" t="str">
        <f>RIGHT(mTCA2[[#This Row],[Column2]],4)</f>
        <v>1163</v>
      </c>
    </row>
    <row r="43" spans="1:31" s="14" customFormat="1" x14ac:dyDescent="0.25">
      <c r="A43" s="7" t="s">
        <v>111</v>
      </c>
      <c r="B43" s="9" t="s">
        <v>183</v>
      </c>
      <c r="C43" s="9" t="s">
        <v>111</v>
      </c>
      <c r="D43" s="9" t="s">
        <v>701</v>
      </c>
      <c r="E43" s="9" t="s">
        <v>188</v>
      </c>
      <c r="F43" s="8" t="s">
        <v>114</v>
      </c>
      <c r="G43" s="8" t="s">
        <v>85</v>
      </c>
      <c r="H43" s="8" t="s">
        <v>4136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MATCH(B43,'Diag Lattice'!F:F,0)</f>
        <v>407</v>
      </c>
      <c r="AC43" s="14" t="str">
        <f t="shared" ca="1" si="0"/>
        <v>LS1_CA02:BPM_D1163</v>
      </c>
      <c r="AD43" s="14">
        <f t="shared" ca="1" si="1"/>
        <v>1163</v>
      </c>
      <c r="AE43" t="str">
        <f>RIGHT(mTCA2[[#This Row],[Column2]],4)</f>
        <v>1163</v>
      </c>
    </row>
    <row r="44" spans="1:31" s="14" customFormat="1" x14ac:dyDescent="0.25">
      <c r="A44" s="7" t="s">
        <v>111</v>
      </c>
      <c r="B44" s="9" t="s">
        <v>183</v>
      </c>
      <c r="C44" s="9" t="s">
        <v>111</v>
      </c>
      <c r="D44" s="9" t="s">
        <v>701</v>
      </c>
      <c r="E44" s="9" t="s">
        <v>189</v>
      </c>
      <c r="F44" s="8" t="s">
        <v>114</v>
      </c>
      <c r="G44" s="8" t="s">
        <v>85</v>
      </c>
      <c r="H44" s="8" t="s">
        <v>4136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  <c r="AB44" s="14">
        <f>MATCH(B44,'Diag Lattice'!F:F,0)</f>
        <v>407</v>
      </c>
      <c r="AC44" s="14" t="str">
        <f t="shared" ca="1" si="0"/>
        <v>LS1_CA02:BPM_D1163</v>
      </c>
      <c r="AD44" s="14">
        <f t="shared" ca="1" si="1"/>
        <v>1163</v>
      </c>
      <c r="AE44" t="str">
        <f>RIGHT(mTCA2[[#This Row],[Column2]],4)</f>
        <v>1163</v>
      </c>
    </row>
    <row r="45" spans="1:31" x14ac:dyDescent="0.25">
      <c r="A45" s="7" t="s">
        <v>111</v>
      </c>
      <c r="B45" s="9" t="s">
        <v>184</v>
      </c>
      <c r="C45" s="9" t="s">
        <v>111</v>
      </c>
      <c r="D45" s="9" t="s">
        <v>701</v>
      </c>
      <c r="E45" s="9" t="s">
        <v>186</v>
      </c>
      <c r="F45" s="8" t="s">
        <v>114</v>
      </c>
      <c r="G45" s="8" t="s">
        <v>126</v>
      </c>
      <c r="H45" s="8" t="s">
        <v>285</v>
      </c>
      <c r="I45" s="8" t="s">
        <v>285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1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/>
      <c r="AC46" s="14"/>
      <c r="AD46" s="14"/>
      <c r="AE46" t="str">
        <f>RIGHT(mTCA2[[#This Row],[Column2]],4)</f>
        <v/>
      </c>
    </row>
    <row r="47" spans="1:31" x14ac:dyDescent="0.25">
      <c r="A47" s="7" t="s">
        <v>111</v>
      </c>
      <c r="B47" s="9" t="s">
        <v>716</v>
      </c>
      <c r="C47" s="9" t="s">
        <v>111</v>
      </c>
      <c r="D47" s="9" t="s">
        <v>702</v>
      </c>
      <c r="E47" s="9" t="s">
        <v>191</v>
      </c>
      <c r="F47" s="8" t="s">
        <v>114</v>
      </c>
      <c r="G47" s="8" t="s">
        <v>85</v>
      </c>
      <c r="H47" s="8" t="s">
        <v>4136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MATCH(B47,'Diag Lattice'!F:F,0)</f>
        <v>422</v>
      </c>
      <c r="AC47" s="14" t="str">
        <f t="shared" ca="1" si="0"/>
        <v>LS1_CA02:BPM_D1177</v>
      </c>
      <c r="AD47" s="14">
        <f t="shared" ca="1" si="1"/>
        <v>1177</v>
      </c>
      <c r="AE47" t="str">
        <f>RIGHT(mTCA2[[#This Row],[Column2]],4)</f>
        <v>1177</v>
      </c>
    </row>
    <row r="48" spans="1:31" x14ac:dyDescent="0.25">
      <c r="A48" s="7" t="s">
        <v>111</v>
      </c>
      <c r="B48" s="9" t="s">
        <v>716</v>
      </c>
      <c r="C48" s="9" t="s">
        <v>111</v>
      </c>
      <c r="D48" s="9" t="s">
        <v>702</v>
      </c>
      <c r="E48" s="9" t="s">
        <v>192</v>
      </c>
      <c r="F48" s="8" t="s">
        <v>114</v>
      </c>
      <c r="G48" s="8" t="s">
        <v>85</v>
      </c>
      <c r="H48" s="8" t="s">
        <v>4136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MATCH(B48,'Diag Lattice'!F:F,0)</f>
        <v>422</v>
      </c>
      <c r="AC48" s="14" t="str">
        <f t="shared" ca="1" si="0"/>
        <v>LS1_CA02:BPM_D1177</v>
      </c>
      <c r="AD48" s="14">
        <f t="shared" ca="1" si="1"/>
        <v>1177</v>
      </c>
      <c r="AE48" t="str">
        <f>RIGHT(mTCA2[[#This Row],[Column2]],4)</f>
        <v>1177</v>
      </c>
    </row>
    <row r="49" spans="1:31" x14ac:dyDescent="0.25">
      <c r="A49" s="7" t="s">
        <v>111</v>
      </c>
      <c r="B49" s="9" t="s">
        <v>716</v>
      </c>
      <c r="C49" s="9" t="s">
        <v>111</v>
      </c>
      <c r="D49" s="9" t="s">
        <v>702</v>
      </c>
      <c r="E49" s="9" t="s">
        <v>193</v>
      </c>
      <c r="F49" s="8" t="s">
        <v>114</v>
      </c>
      <c r="G49" s="8" t="s">
        <v>85</v>
      </c>
      <c r="H49" s="8" t="s">
        <v>4136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MATCH(B49,'Diag Lattice'!F:F,0)</f>
        <v>422</v>
      </c>
      <c r="AC49" s="14" t="str">
        <f t="shared" ca="1" si="0"/>
        <v>LS1_CA02:BPM_D1177</v>
      </c>
      <c r="AD49" s="14">
        <f t="shared" ca="1" si="1"/>
        <v>1177</v>
      </c>
      <c r="AE49" t="str">
        <f>RIGHT(mTCA2[[#This Row],[Column2]],4)</f>
        <v>1177</v>
      </c>
    </row>
    <row r="50" spans="1:31" x14ac:dyDescent="0.25">
      <c r="A50" s="7" t="s">
        <v>111</v>
      </c>
      <c r="B50" s="9" t="s">
        <v>716</v>
      </c>
      <c r="C50" s="9" t="s">
        <v>111</v>
      </c>
      <c r="D50" s="9" t="s">
        <v>702</v>
      </c>
      <c r="E50" s="9" t="s">
        <v>194</v>
      </c>
      <c r="F50" s="8" t="s">
        <v>114</v>
      </c>
      <c r="G50" s="8" t="s">
        <v>85</v>
      </c>
      <c r="H50" s="8" t="s">
        <v>4136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>
        <f>MATCH(B50,'Diag Lattice'!F:F,0)</f>
        <v>422</v>
      </c>
      <c r="AC50" s="14" t="str">
        <f t="shared" ca="1" si="0"/>
        <v>LS1_CA02:BPM_D1177</v>
      </c>
      <c r="AD50" s="14">
        <f t="shared" ca="1" si="1"/>
        <v>1177</v>
      </c>
      <c r="AE50" t="str">
        <f>RIGHT(mTCA2[[#This Row],[Column2]],4)</f>
        <v>1177</v>
      </c>
    </row>
    <row r="51" spans="1:31" x14ac:dyDescent="0.25">
      <c r="A51" s="7" t="s">
        <v>111</v>
      </c>
      <c r="B51" s="9" t="s">
        <v>717</v>
      </c>
      <c r="C51" s="9" t="s">
        <v>111</v>
      </c>
      <c r="D51" s="9" t="s">
        <v>702</v>
      </c>
      <c r="E51" s="9" t="s">
        <v>190</v>
      </c>
      <c r="F51" s="8" t="s">
        <v>114</v>
      </c>
      <c r="G51" s="8" t="s">
        <v>126</v>
      </c>
      <c r="H51" s="8" t="s">
        <v>285</v>
      </c>
      <c r="I51" s="10" t="s">
        <v>285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/>
      <c r="AC51" s="14"/>
      <c r="AD51" s="14"/>
    </row>
    <row r="52" spans="1:31" x14ac:dyDescent="0.25">
      <c r="A52" s="7" t="s">
        <v>111</v>
      </c>
      <c r="B52" s="9" t="s">
        <v>3404</v>
      </c>
      <c r="C52" s="9" t="s">
        <v>111</v>
      </c>
      <c r="D52" s="9" t="s">
        <v>703</v>
      </c>
      <c r="E52" s="9" t="s">
        <v>196</v>
      </c>
      <c r="F52" s="8" t="s">
        <v>114</v>
      </c>
      <c r="G52" s="8" t="s">
        <v>85</v>
      </c>
      <c r="H52" s="8" t="s">
        <v>4136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MATCH(B52,'Diag Lattice'!F:F,0)</f>
        <v>434</v>
      </c>
      <c r="AC52" s="14" t="str">
        <f t="shared" ca="1" si="0"/>
        <v>LS1_WA02:BPM_D1188</v>
      </c>
      <c r="AD52" s="14">
        <f t="shared" ca="1" si="1"/>
        <v>1188</v>
      </c>
      <c r="AE52" t="str">
        <f>RIGHT(mTCA2[[#This Row],[Column2]],4)</f>
        <v>1188</v>
      </c>
    </row>
    <row r="53" spans="1:31" x14ac:dyDescent="0.25">
      <c r="A53" s="7" t="s">
        <v>111</v>
      </c>
      <c r="B53" s="9" t="s">
        <v>3404</v>
      </c>
      <c r="C53" s="9" t="s">
        <v>111</v>
      </c>
      <c r="D53" s="9" t="s">
        <v>703</v>
      </c>
      <c r="E53" s="9" t="s">
        <v>197</v>
      </c>
      <c r="F53" s="8" t="s">
        <v>114</v>
      </c>
      <c r="G53" s="8" t="s">
        <v>85</v>
      </c>
      <c r="H53" s="8" t="s">
        <v>4136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MATCH(B53,'Diag Lattice'!F:F,0)</f>
        <v>434</v>
      </c>
      <c r="AC53" s="14" t="str">
        <f t="shared" ca="1" si="0"/>
        <v>LS1_WA02:BPM_D1188</v>
      </c>
      <c r="AD53" s="14">
        <f t="shared" ca="1" si="1"/>
        <v>1188</v>
      </c>
      <c r="AE53" t="str">
        <f>RIGHT(mTCA2[[#This Row],[Column2]],4)</f>
        <v>1188</v>
      </c>
    </row>
    <row r="54" spans="1:31" x14ac:dyDescent="0.25">
      <c r="A54" s="7" t="s">
        <v>111</v>
      </c>
      <c r="B54" s="9" t="s">
        <v>3404</v>
      </c>
      <c r="C54" s="9" t="s">
        <v>111</v>
      </c>
      <c r="D54" s="9" t="s">
        <v>703</v>
      </c>
      <c r="E54" s="9" t="s">
        <v>198</v>
      </c>
      <c r="F54" s="8" t="s">
        <v>114</v>
      </c>
      <c r="G54" s="8" t="s">
        <v>85</v>
      </c>
      <c r="H54" s="8" t="s">
        <v>4136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MATCH(B54,'Diag Lattice'!F:F,0)</f>
        <v>434</v>
      </c>
      <c r="AC54" s="14" t="str">
        <f t="shared" ca="1" si="0"/>
        <v>LS1_WA02:BPM_D1188</v>
      </c>
      <c r="AD54" s="14">
        <f t="shared" ca="1" si="1"/>
        <v>1188</v>
      </c>
      <c r="AE54" t="str">
        <f>RIGHT(mTCA2[[#This Row],[Column2]],4)</f>
        <v>1188</v>
      </c>
    </row>
    <row r="55" spans="1:31" x14ac:dyDescent="0.25">
      <c r="A55" s="7" t="s">
        <v>111</v>
      </c>
      <c r="B55" s="9" t="s">
        <v>3404</v>
      </c>
      <c r="C55" s="9" t="s">
        <v>111</v>
      </c>
      <c r="D55" s="9" t="s">
        <v>703</v>
      </c>
      <c r="E55" s="9" t="s">
        <v>199</v>
      </c>
      <c r="F55" s="8" t="s">
        <v>114</v>
      </c>
      <c r="G55" s="8" t="s">
        <v>85</v>
      </c>
      <c r="H55" s="8" t="s">
        <v>4136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>
        <f>MATCH(B55,'Diag Lattice'!F:F,0)</f>
        <v>434</v>
      </c>
      <c r="AC55" s="14" t="str">
        <f t="shared" ca="1" si="0"/>
        <v>LS1_WA02:BPM_D1188</v>
      </c>
      <c r="AD55" s="14">
        <f t="shared" ca="1" si="1"/>
        <v>1188</v>
      </c>
      <c r="AE55" t="str">
        <f>RIGHT(mTCA2[[#This Row],[Column2]],4)</f>
        <v>1188</v>
      </c>
    </row>
    <row r="56" spans="1:31" x14ac:dyDescent="0.25">
      <c r="A56" s="7" t="s">
        <v>111</v>
      </c>
      <c r="B56" s="9" t="s">
        <v>3814</v>
      </c>
      <c r="C56" s="9" t="s">
        <v>111</v>
      </c>
      <c r="D56" s="9" t="s">
        <v>703</v>
      </c>
      <c r="E56" s="9" t="s">
        <v>195</v>
      </c>
      <c r="F56" s="8" t="s">
        <v>114</v>
      </c>
      <c r="G56" s="8" t="s">
        <v>126</v>
      </c>
      <c r="H56" s="8" t="s">
        <v>4136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/>
      <c r="AC56" s="14"/>
      <c r="AD56" s="14"/>
    </row>
    <row r="57" spans="1:31" x14ac:dyDescent="0.25">
      <c r="A57" s="7" t="s">
        <v>111</v>
      </c>
      <c r="B57" s="9" t="s">
        <v>200</v>
      </c>
      <c r="C57" s="9" t="s">
        <v>111</v>
      </c>
      <c r="D57" s="9" t="s">
        <v>704</v>
      </c>
      <c r="E57" s="9" t="s">
        <v>203</v>
      </c>
      <c r="F57" s="8" t="s">
        <v>114</v>
      </c>
      <c r="G57" s="8" t="s">
        <v>85</v>
      </c>
      <c r="H57" s="8" t="s">
        <v>4136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MATCH(B57,'Diag Lattice'!F:F,0)</f>
        <v>446</v>
      </c>
      <c r="AC57" s="14" t="str">
        <f t="shared" ca="1" si="0"/>
        <v>LS1_CA03:BPM_D1196</v>
      </c>
      <c r="AD57" s="14">
        <f t="shared" ca="1" si="1"/>
        <v>1196</v>
      </c>
      <c r="AE57" t="str">
        <f>RIGHT(mTCA2[[#This Row],[Column2]],4)</f>
        <v>1196</v>
      </c>
    </row>
    <row r="58" spans="1:31" x14ac:dyDescent="0.25">
      <c r="A58" s="7" t="s">
        <v>111</v>
      </c>
      <c r="B58" s="9" t="s">
        <v>200</v>
      </c>
      <c r="C58" s="9" t="s">
        <v>111</v>
      </c>
      <c r="D58" s="9" t="s">
        <v>704</v>
      </c>
      <c r="E58" s="9" t="s">
        <v>204</v>
      </c>
      <c r="F58" s="8" t="s">
        <v>114</v>
      </c>
      <c r="G58" s="8" t="s">
        <v>85</v>
      </c>
      <c r="H58" s="8" t="s">
        <v>4136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MATCH(B58,'Diag Lattice'!F:F,0)</f>
        <v>446</v>
      </c>
      <c r="AC58" s="14" t="str">
        <f t="shared" ca="1" si="0"/>
        <v>LS1_CA03:BPM_D1196</v>
      </c>
      <c r="AD58" s="14">
        <f t="shared" ca="1" si="1"/>
        <v>1196</v>
      </c>
      <c r="AE58" t="str">
        <f>RIGHT(mTCA2[[#This Row],[Column2]],4)</f>
        <v>1196</v>
      </c>
    </row>
    <row r="59" spans="1:31" x14ac:dyDescent="0.25">
      <c r="A59" s="7" t="s">
        <v>111</v>
      </c>
      <c r="B59" s="9" t="s">
        <v>200</v>
      </c>
      <c r="C59" s="9" t="s">
        <v>111</v>
      </c>
      <c r="D59" s="9" t="s">
        <v>704</v>
      </c>
      <c r="E59" s="9" t="s">
        <v>205</v>
      </c>
      <c r="F59" s="8" t="s">
        <v>114</v>
      </c>
      <c r="G59" s="8" t="s">
        <v>85</v>
      </c>
      <c r="H59" s="8" t="s">
        <v>4136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MATCH(B59,'Diag Lattice'!F:F,0)</f>
        <v>446</v>
      </c>
      <c r="AC59" s="14" t="str">
        <f t="shared" ca="1" si="0"/>
        <v>LS1_CA03:BPM_D1196</v>
      </c>
      <c r="AD59" s="14">
        <f t="shared" ca="1" si="1"/>
        <v>1196</v>
      </c>
      <c r="AE59" t="str">
        <f>RIGHT(mTCA2[[#This Row],[Column2]],4)</f>
        <v>1196</v>
      </c>
    </row>
    <row r="60" spans="1:31" x14ac:dyDescent="0.25">
      <c r="A60" s="7" t="s">
        <v>111</v>
      </c>
      <c r="B60" s="9" t="s">
        <v>200</v>
      </c>
      <c r="C60" s="9" t="s">
        <v>111</v>
      </c>
      <c r="D60" s="9" t="s">
        <v>704</v>
      </c>
      <c r="E60" s="9" t="s">
        <v>206</v>
      </c>
      <c r="F60" s="8" t="s">
        <v>114</v>
      </c>
      <c r="G60" s="8" t="s">
        <v>85</v>
      </c>
      <c r="H60" s="8" t="s">
        <v>4136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>
        <f>MATCH(B60,'Diag Lattice'!F:F,0)</f>
        <v>446</v>
      </c>
      <c r="AC60" s="14" t="str">
        <f t="shared" ca="1" si="0"/>
        <v>LS1_CA03:BPM_D1196</v>
      </c>
      <c r="AD60" s="14">
        <f t="shared" ca="1" si="1"/>
        <v>1196</v>
      </c>
      <c r="AE60" t="str">
        <f>RIGHT(mTCA2[[#This Row],[Column2]],4)</f>
        <v>1196</v>
      </c>
    </row>
    <row r="61" spans="1:31" x14ac:dyDescent="0.25">
      <c r="A61" s="7" t="s">
        <v>111</v>
      </c>
      <c r="B61" s="9" t="s">
        <v>201</v>
      </c>
      <c r="C61" s="9" t="s">
        <v>111</v>
      </c>
      <c r="D61" s="9" t="s">
        <v>704</v>
      </c>
      <c r="E61" s="9" t="s">
        <v>202</v>
      </c>
      <c r="F61" s="8" t="s">
        <v>114</v>
      </c>
      <c r="G61" s="8" t="s">
        <v>126</v>
      </c>
      <c r="H61" s="8" t="s">
        <v>4136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/>
      <c r="AC61" s="14"/>
      <c r="AD61" s="14"/>
    </row>
    <row r="62" spans="1:31" x14ac:dyDescent="0.25">
      <c r="A62" s="7" t="s">
        <v>111</v>
      </c>
      <c r="B62" s="9" t="s">
        <v>718</v>
      </c>
      <c r="C62" s="9" t="s">
        <v>111</v>
      </c>
      <c r="D62" s="9" t="s">
        <v>705</v>
      </c>
      <c r="E62" s="9" t="s">
        <v>208</v>
      </c>
      <c r="F62" s="8" t="s">
        <v>114</v>
      </c>
      <c r="G62" s="8" t="s">
        <v>85</v>
      </c>
      <c r="H62" s="8" t="s">
        <v>4136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MATCH(B62,'Diag Lattice'!F:F,0)</f>
        <v>461</v>
      </c>
      <c r="AC62" s="14" t="str">
        <f t="shared" ca="1" si="0"/>
        <v>LS1_CA03:BPM_D1211</v>
      </c>
      <c r="AD62" s="14">
        <f t="shared" ca="1" si="1"/>
        <v>1211</v>
      </c>
      <c r="AE62" t="str">
        <f>RIGHT(mTCA2[[#This Row],[Column2]],4)</f>
        <v>1211</v>
      </c>
    </row>
    <row r="63" spans="1:31" x14ac:dyDescent="0.25">
      <c r="A63" s="7" t="s">
        <v>111</v>
      </c>
      <c r="B63" s="9" t="s">
        <v>718</v>
      </c>
      <c r="C63" s="9" t="s">
        <v>111</v>
      </c>
      <c r="D63" s="9" t="s">
        <v>705</v>
      </c>
      <c r="E63" s="9" t="s">
        <v>209</v>
      </c>
      <c r="F63" s="8" t="s">
        <v>114</v>
      </c>
      <c r="G63" s="8" t="s">
        <v>85</v>
      </c>
      <c r="H63" s="8" t="s">
        <v>4136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MATCH(B63,'Diag Lattice'!F:F,0)</f>
        <v>461</v>
      </c>
      <c r="AC63" s="14" t="str">
        <f t="shared" ca="1" si="0"/>
        <v>LS1_CA03:BPM_D1211</v>
      </c>
      <c r="AD63" s="14">
        <f t="shared" ca="1" si="1"/>
        <v>1211</v>
      </c>
      <c r="AE63" t="str">
        <f>RIGHT(mTCA2[[#This Row],[Column2]],4)</f>
        <v>1211</v>
      </c>
    </row>
    <row r="64" spans="1:31" x14ac:dyDescent="0.25">
      <c r="A64" s="7" t="s">
        <v>111</v>
      </c>
      <c r="B64" s="9" t="s">
        <v>718</v>
      </c>
      <c r="C64" s="9" t="s">
        <v>111</v>
      </c>
      <c r="D64" s="9" t="s">
        <v>705</v>
      </c>
      <c r="E64" s="9" t="s">
        <v>211</v>
      </c>
      <c r="F64" s="8" t="s">
        <v>114</v>
      </c>
      <c r="G64" s="8" t="s">
        <v>85</v>
      </c>
      <c r="H64" s="8" t="s">
        <v>4136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MATCH(B64,'Diag Lattice'!F:F,0)</f>
        <v>461</v>
      </c>
      <c r="AC64" s="14" t="str">
        <f t="shared" ca="1" si="0"/>
        <v>LS1_CA03:BPM_D1211</v>
      </c>
      <c r="AD64" s="14">
        <f t="shared" ca="1" si="1"/>
        <v>1211</v>
      </c>
      <c r="AE64" t="str">
        <f>RIGHT(mTCA2[[#This Row],[Column2]],4)</f>
        <v>1211</v>
      </c>
    </row>
    <row r="65" spans="1:31" x14ac:dyDescent="0.25">
      <c r="A65" s="7" t="s">
        <v>111</v>
      </c>
      <c r="B65" s="9" t="s">
        <v>718</v>
      </c>
      <c r="C65" s="9" t="s">
        <v>111</v>
      </c>
      <c r="D65" s="9" t="s">
        <v>705</v>
      </c>
      <c r="E65" s="9" t="s">
        <v>210</v>
      </c>
      <c r="F65" s="8" t="s">
        <v>114</v>
      </c>
      <c r="G65" s="8" t="s">
        <v>85</v>
      </c>
      <c r="H65" s="8" t="s">
        <v>4136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>
        <f>MATCH(B65,'Diag Lattice'!F:F,0)</f>
        <v>461</v>
      </c>
      <c r="AC65" s="14" t="str">
        <f t="shared" ca="1" si="0"/>
        <v>LS1_CA03:BPM_D1211</v>
      </c>
      <c r="AD65" s="14">
        <f t="shared" ca="1" si="1"/>
        <v>1211</v>
      </c>
      <c r="AE65" t="str">
        <f>RIGHT(mTCA2[[#This Row],[Column2]],4)</f>
        <v>1211</v>
      </c>
    </row>
    <row r="66" spans="1:31" s="25" customFormat="1" x14ac:dyDescent="0.25">
      <c r="A66" s="7" t="s">
        <v>111</v>
      </c>
      <c r="B66" s="9" t="s">
        <v>719</v>
      </c>
      <c r="C66" s="9" t="s">
        <v>111</v>
      </c>
      <c r="D66" s="9" t="s">
        <v>705</v>
      </c>
      <c r="E66" s="9" t="s">
        <v>207</v>
      </c>
      <c r="F66" s="8" t="s">
        <v>114</v>
      </c>
      <c r="G66" s="8" t="s">
        <v>126</v>
      </c>
      <c r="H66" s="10" t="s">
        <v>285</v>
      </c>
      <c r="I66" s="10" t="s">
        <v>285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  <c r="AE66"/>
    </row>
    <row r="67" spans="1:31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/>
      <c r="AC67" s="14"/>
      <c r="AD67" s="14"/>
      <c r="AE67" t="str">
        <f>RIGHT(mTCA2[[#This Row],[Column2]],4)</f>
        <v/>
      </c>
    </row>
    <row r="68" spans="1:31" x14ac:dyDescent="0.25">
      <c r="A68" s="7" t="s">
        <v>111</v>
      </c>
      <c r="B68" s="9" t="s">
        <v>720</v>
      </c>
      <c r="C68" s="9" t="s">
        <v>111</v>
      </c>
      <c r="D68" s="9" t="s">
        <v>706</v>
      </c>
      <c r="E68" s="9" t="s">
        <v>214</v>
      </c>
      <c r="F68" s="8" t="s">
        <v>114</v>
      </c>
      <c r="G68" s="8" t="s">
        <v>85</v>
      </c>
      <c r="H68" s="8" t="s">
        <v>4136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MATCH(B68,'Diag Lattice'!F:F,0)</f>
        <v>2778</v>
      </c>
      <c r="AC68" s="14" t="str">
        <f t="shared" ca="1" si="0"/>
        <v>FS2_BMS:BPM_D4216</v>
      </c>
      <c r="AD68" s="14">
        <f t="shared" ca="1" si="1"/>
        <v>4216</v>
      </c>
      <c r="AE68" t="str">
        <f>RIGHT(mTCA2[[#This Row],[Column2]],4)</f>
        <v>4216</v>
      </c>
    </row>
    <row r="69" spans="1:31" x14ac:dyDescent="0.25">
      <c r="A69" s="7" t="s">
        <v>111</v>
      </c>
      <c r="B69" s="9" t="s">
        <v>720</v>
      </c>
      <c r="C69" s="9" t="s">
        <v>111</v>
      </c>
      <c r="D69" s="9" t="s">
        <v>706</v>
      </c>
      <c r="E69" s="9" t="s">
        <v>215</v>
      </c>
      <c r="F69" s="8" t="s">
        <v>114</v>
      </c>
      <c r="G69" s="8" t="s">
        <v>85</v>
      </c>
      <c r="H69" s="8" t="s">
        <v>4136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MATCH(B69,'Diag Lattice'!F:F,0)</f>
        <v>2778</v>
      </c>
      <c r="AC69" s="14" t="str">
        <f t="shared" ca="1" si="0"/>
        <v>FS2_BMS:BPM_D4216</v>
      </c>
      <c r="AD69" s="14">
        <f t="shared" ca="1" si="1"/>
        <v>4216</v>
      </c>
      <c r="AE69" t="str">
        <f>RIGHT(mTCA2[[#This Row],[Column2]],4)</f>
        <v>4216</v>
      </c>
    </row>
    <row r="70" spans="1:31" x14ac:dyDescent="0.25">
      <c r="A70" s="7" t="s">
        <v>111</v>
      </c>
      <c r="B70" s="9" t="s">
        <v>720</v>
      </c>
      <c r="C70" s="9" t="s">
        <v>111</v>
      </c>
      <c r="D70" s="9" t="s">
        <v>706</v>
      </c>
      <c r="E70" s="9" t="s">
        <v>216</v>
      </c>
      <c r="F70" s="8" t="s">
        <v>114</v>
      </c>
      <c r="G70" s="8" t="s">
        <v>85</v>
      </c>
      <c r="H70" s="8" t="s">
        <v>4136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MATCH(B70,'Diag Lattice'!F:F,0)</f>
        <v>2778</v>
      </c>
      <c r="AC70" s="14" t="str">
        <f t="shared" ref="AC70:AC86" ca="1" si="2">INDIRECT("'Diag Lattice'!F"&amp;AB70)</f>
        <v>FS2_BMS:BPM_D4216</v>
      </c>
      <c r="AD70" s="14">
        <f t="shared" ref="AD70:AD86" ca="1" si="3">INDIRECT("'Diag Lattice'!E"&amp;AB70)</f>
        <v>4216</v>
      </c>
      <c r="AE70" t="str">
        <f>RIGHT(mTCA2[[#This Row],[Column2]],4)</f>
        <v>4216</v>
      </c>
    </row>
    <row r="71" spans="1:31" x14ac:dyDescent="0.25">
      <c r="A71" s="7" t="s">
        <v>111</v>
      </c>
      <c r="B71" s="9" t="s">
        <v>720</v>
      </c>
      <c r="C71" s="9" t="s">
        <v>111</v>
      </c>
      <c r="D71" s="9" t="s">
        <v>706</v>
      </c>
      <c r="E71" s="9" t="s">
        <v>217</v>
      </c>
      <c r="F71" s="8" t="s">
        <v>114</v>
      </c>
      <c r="G71" s="8" t="s">
        <v>85</v>
      </c>
      <c r="H71" s="8" t="s">
        <v>4136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>
        <f>MATCH(B71,'Diag Lattice'!F:F,0)</f>
        <v>2778</v>
      </c>
      <c r="AC71" s="14" t="str">
        <f t="shared" ca="1" si="2"/>
        <v>FS2_BMS:BPM_D4216</v>
      </c>
      <c r="AD71" s="14">
        <f t="shared" ca="1" si="3"/>
        <v>4216</v>
      </c>
      <c r="AE71" t="str">
        <f>RIGHT(mTCA2[[#This Row],[Column2]],4)</f>
        <v>4216</v>
      </c>
    </row>
    <row r="72" spans="1:31" x14ac:dyDescent="0.25">
      <c r="A72" s="7" t="s">
        <v>111</v>
      </c>
      <c r="B72" s="9" t="s">
        <v>721</v>
      </c>
      <c r="C72" s="9" t="s">
        <v>111</v>
      </c>
      <c r="D72" s="9" t="s">
        <v>706</v>
      </c>
      <c r="E72" s="9" t="s">
        <v>218</v>
      </c>
      <c r="F72" s="8" t="s">
        <v>114</v>
      </c>
      <c r="G72" s="8" t="s">
        <v>126</v>
      </c>
      <c r="H72" s="8" t="s">
        <v>285</v>
      </c>
      <c r="I72" s="10" t="s">
        <v>285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/>
      <c r="AC72" s="14"/>
      <c r="AD72" s="14"/>
    </row>
    <row r="73" spans="1:31" x14ac:dyDescent="0.25">
      <c r="A73" s="7" t="s">
        <v>111</v>
      </c>
      <c r="B73" s="9" t="s">
        <v>212</v>
      </c>
      <c r="C73" s="9" t="s">
        <v>111</v>
      </c>
      <c r="D73" s="9" t="s">
        <v>707</v>
      </c>
      <c r="E73" s="9" t="s">
        <v>219</v>
      </c>
      <c r="F73" s="8" t="s">
        <v>114</v>
      </c>
      <c r="G73" s="8" t="s">
        <v>85</v>
      </c>
      <c r="H73" s="8" t="s">
        <v>4136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MATCH(B73,'Diag Lattice'!F:F,0)</f>
        <v>2798</v>
      </c>
      <c r="AC73" s="14" t="str">
        <f t="shared" ca="1" si="2"/>
        <v>FS2_BMS:BPM_D4283</v>
      </c>
      <c r="AD73" s="14">
        <f t="shared" ca="1" si="3"/>
        <v>4283</v>
      </c>
      <c r="AE73" t="str">
        <f>RIGHT(mTCA2[[#This Row],[Column2]],4)</f>
        <v>4283</v>
      </c>
    </row>
    <row r="74" spans="1:31" x14ac:dyDescent="0.25">
      <c r="A74" s="7" t="s">
        <v>111</v>
      </c>
      <c r="B74" s="9" t="s">
        <v>212</v>
      </c>
      <c r="C74" s="9" t="s">
        <v>111</v>
      </c>
      <c r="D74" s="9" t="s">
        <v>707</v>
      </c>
      <c r="E74" s="9" t="s">
        <v>220</v>
      </c>
      <c r="F74" s="8" t="s">
        <v>114</v>
      </c>
      <c r="G74" s="8" t="s">
        <v>85</v>
      </c>
      <c r="H74" s="8" t="s">
        <v>4136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MATCH(B74,'Diag Lattice'!F:F,0)</f>
        <v>2798</v>
      </c>
      <c r="AC74" s="14" t="str">
        <f t="shared" ca="1" si="2"/>
        <v>FS2_BMS:BPM_D4283</v>
      </c>
      <c r="AD74" s="14">
        <f t="shared" ca="1" si="3"/>
        <v>4283</v>
      </c>
      <c r="AE74" t="str">
        <f>RIGHT(mTCA2[[#This Row],[Column2]],4)</f>
        <v>4283</v>
      </c>
    </row>
    <row r="75" spans="1:31" x14ac:dyDescent="0.25">
      <c r="A75" s="7" t="s">
        <v>111</v>
      </c>
      <c r="B75" s="9" t="s">
        <v>212</v>
      </c>
      <c r="C75" s="9" t="s">
        <v>111</v>
      </c>
      <c r="D75" s="9" t="s">
        <v>707</v>
      </c>
      <c r="E75" s="9" t="s">
        <v>221</v>
      </c>
      <c r="F75" s="8" t="s">
        <v>114</v>
      </c>
      <c r="G75" s="8" t="s">
        <v>85</v>
      </c>
      <c r="H75" s="8" t="s">
        <v>4136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MATCH(B75,'Diag Lattice'!F:F,0)</f>
        <v>2798</v>
      </c>
      <c r="AC75" s="14" t="str">
        <f t="shared" ca="1" si="2"/>
        <v>FS2_BMS:BPM_D4283</v>
      </c>
      <c r="AD75" s="14">
        <f t="shared" ca="1" si="3"/>
        <v>4283</v>
      </c>
      <c r="AE75" t="str">
        <f>RIGHT(mTCA2[[#This Row],[Column2]],4)</f>
        <v>4283</v>
      </c>
    </row>
    <row r="76" spans="1:31" x14ac:dyDescent="0.25">
      <c r="A76" s="7" t="s">
        <v>111</v>
      </c>
      <c r="B76" s="9" t="s">
        <v>212</v>
      </c>
      <c r="C76" s="9" t="s">
        <v>111</v>
      </c>
      <c r="D76" s="9" t="s">
        <v>707</v>
      </c>
      <c r="E76" s="9" t="s">
        <v>222</v>
      </c>
      <c r="F76" s="8" t="s">
        <v>114</v>
      </c>
      <c r="G76" s="8" t="s">
        <v>85</v>
      </c>
      <c r="H76" s="8" t="s">
        <v>4136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>
        <f>MATCH(B76,'Diag Lattice'!F:F,0)</f>
        <v>2798</v>
      </c>
      <c r="AC76" s="14" t="str">
        <f t="shared" ca="1" si="2"/>
        <v>FS2_BMS:BPM_D4283</v>
      </c>
      <c r="AD76" s="14">
        <f t="shared" ca="1" si="3"/>
        <v>4283</v>
      </c>
      <c r="AE76" t="str">
        <f>RIGHT(mTCA2[[#This Row],[Column2]],4)</f>
        <v>4283</v>
      </c>
    </row>
    <row r="77" spans="1:31" x14ac:dyDescent="0.25">
      <c r="A77" s="7" t="s">
        <v>111</v>
      </c>
      <c r="B77" s="9" t="s">
        <v>213</v>
      </c>
      <c r="C77" s="9" t="s">
        <v>111</v>
      </c>
      <c r="D77" s="9" t="s">
        <v>707</v>
      </c>
      <c r="E77" s="9" t="s">
        <v>223</v>
      </c>
      <c r="F77" s="8" t="s">
        <v>114</v>
      </c>
      <c r="G77" s="8" t="s">
        <v>126</v>
      </c>
      <c r="H77" s="8" t="s">
        <v>4136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/>
      <c r="AC77" s="14"/>
      <c r="AD77" s="14"/>
    </row>
    <row r="78" spans="1:31" x14ac:dyDescent="0.25">
      <c r="A78" s="7" t="s">
        <v>111</v>
      </c>
      <c r="B78" s="9" t="s">
        <v>2294</v>
      </c>
      <c r="C78" s="9" t="s">
        <v>111</v>
      </c>
      <c r="D78" s="9" t="s">
        <v>708</v>
      </c>
      <c r="E78" s="9" t="s">
        <v>225</v>
      </c>
      <c r="F78" s="8" t="s">
        <v>114</v>
      </c>
      <c r="G78" s="8" t="s">
        <v>85</v>
      </c>
      <c r="H78" s="8" t="s">
        <v>4136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MATCH(B78,'Diag Lattice'!F:F,0)</f>
        <v>2807</v>
      </c>
      <c r="AC78" s="14" t="str">
        <f t="shared" ca="1" si="2"/>
        <v>FS2_BMS:BPM_D4326</v>
      </c>
      <c r="AD78" s="14">
        <f t="shared" ca="1" si="3"/>
        <v>4326</v>
      </c>
      <c r="AE78" t="str">
        <f>RIGHT(mTCA2[[#This Row],[Column2]],4)</f>
        <v>4326</v>
      </c>
    </row>
    <row r="79" spans="1:31" x14ac:dyDescent="0.25">
      <c r="A79" s="7" t="s">
        <v>111</v>
      </c>
      <c r="B79" s="9" t="s">
        <v>2294</v>
      </c>
      <c r="C79" s="9" t="s">
        <v>111</v>
      </c>
      <c r="D79" s="9" t="s">
        <v>708</v>
      </c>
      <c r="E79" s="9" t="s">
        <v>226</v>
      </c>
      <c r="F79" s="8" t="s">
        <v>114</v>
      </c>
      <c r="G79" s="8" t="s">
        <v>85</v>
      </c>
      <c r="H79" s="8" t="s">
        <v>4136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MATCH(B79,'Diag Lattice'!F:F,0)</f>
        <v>2807</v>
      </c>
      <c r="AC79" s="14" t="str">
        <f t="shared" ca="1" si="2"/>
        <v>FS2_BMS:BPM_D4326</v>
      </c>
      <c r="AD79" s="14">
        <f t="shared" ca="1" si="3"/>
        <v>4326</v>
      </c>
      <c r="AE79" t="str">
        <f>RIGHT(mTCA2[[#This Row],[Column2]],4)</f>
        <v>4326</v>
      </c>
    </row>
    <row r="80" spans="1:31" x14ac:dyDescent="0.25">
      <c r="A80" s="7" t="s">
        <v>111</v>
      </c>
      <c r="B80" s="9" t="s">
        <v>2294</v>
      </c>
      <c r="C80" s="9" t="s">
        <v>111</v>
      </c>
      <c r="D80" s="9" t="s">
        <v>708</v>
      </c>
      <c r="E80" s="9" t="s">
        <v>227</v>
      </c>
      <c r="F80" s="8" t="s">
        <v>114</v>
      </c>
      <c r="G80" s="8" t="s">
        <v>85</v>
      </c>
      <c r="H80" s="8" t="s">
        <v>4136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MATCH(B80,'Diag Lattice'!F:F,0)</f>
        <v>2807</v>
      </c>
      <c r="AC80" s="14" t="str">
        <f t="shared" ca="1" si="2"/>
        <v>FS2_BMS:BPM_D4326</v>
      </c>
      <c r="AD80" s="14">
        <f t="shared" ca="1" si="3"/>
        <v>4326</v>
      </c>
      <c r="AE80" t="str">
        <f>RIGHT(mTCA2[[#This Row],[Column2]],4)</f>
        <v>4326</v>
      </c>
    </row>
    <row r="81" spans="1:35" x14ac:dyDescent="0.25">
      <c r="A81" s="7" t="s">
        <v>111</v>
      </c>
      <c r="B81" s="9" t="s">
        <v>2294</v>
      </c>
      <c r="C81" s="9" t="s">
        <v>111</v>
      </c>
      <c r="D81" s="9" t="s">
        <v>708</v>
      </c>
      <c r="E81" s="9" t="s">
        <v>228</v>
      </c>
      <c r="F81" s="8" t="s">
        <v>114</v>
      </c>
      <c r="G81" s="8" t="s">
        <v>85</v>
      </c>
      <c r="H81" s="8" t="s">
        <v>4136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>
        <f>MATCH(B81,'Diag Lattice'!F:F,0)</f>
        <v>2807</v>
      </c>
      <c r="AC81" s="14" t="str">
        <f t="shared" ca="1" si="2"/>
        <v>FS2_BMS:BPM_D4326</v>
      </c>
      <c r="AD81" s="14">
        <f t="shared" ca="1" si="3"/>
        <v>4326</v>
      </c>
      <c r="AE81" t="str">
        <f>RIGHT(mTCA2[[#This Row],[Column2]],4)</f>
        <v>4326</v>
      </c>
      <c r="AI81" t="s">
        <v>3007</v>
      </c>
    </row>
    <row r="82" spans="1:35" x14ac:dyDescent="0.25">
      <c r="A82" s="7" t="s">
        <v>111</v>
      </c>
      <c r="B82" s="9" t="s">
        <v>3815</v>
      </c>
      <c r="C82" s="9" t="s">
        <v>111</v>
      </c>
      <c r="D82" s="9" t="s">
        <v>708</v>
      </c>
      <c r="E82" s="9" t="s">
        <v>224</v>
      </c>
      <c r="F82" s="8" t="s">
        <v>114</v>
      </c>
      <c r="G82" s="8" t="s">
        <v>126</v>
      </c>
      <c r="H82" s="8" t="s">
        <v>285</v>
      </c>
      <c r="I82" s="10" t="s">
        <v>285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/>
      <c r="AC82" s="14"/>
      <c r="AD82" s="14"/>
      <c r="AE82" t="str">
        <f>RIGHT(mTCA2[[#This Row],[Column2]],4)</f>
        <v>4326</v>
      </c>
    </row>
    <row r="83" spans="1:35" x14ac:dyDescent="0.25">
      <c r="A83" s="7" t="s">
        <v>111</v>
      </c>
      <c r="B83" s="9" t="s">
        <v>229</v>
      </c>
      <c r="C83" s="9" t="s">
        <v>111</v>
      </c>
      <c r="D83" s="9" t="s">
        <v>709</v>
      </c>
      <c r="E83" s="9" t="s">
        <v>232</v>
      </c>
      <c r="F83" s="8" t="s">
        <v>114</v>
      </c>
      <c r="G83" s="8" t="s">
        <v>85</v>
      </c>
      <c r="H83" s="8" t="s">
        <v>4136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MATCH(B83,'Diag Lattice'!F:F,0)</f>
        <v>2852</v>
      </c>
      <c r="AC83" s="14" t="str">
        <f t="shared" ca="1" si="2"/>
        <v>LS3_WD01:BPM_D4389</v>
      </c>
      <c r="AD83" s="14">
        <f t="shared" ca="1" si="3"/>
        <v>4389</v>
      </c>
      <c r="AE83" t="str">
        <f>RIGHT(mTCA2[[#This Row],[Column2]],4)</f>
        <v>4389</v>
      </c>
    </row>
    <row r="84" spans="1:35" x14ac:dyDescent="0.25">
      <c r="A84" s="7" t="s">
        <v>111</v>
      </c>
      <c r="B84" s="9" t="s">
        <v>229</v>
      </c>
      <c r="C84" s="9" t="s">
        <v>111</v>
      </c>
      <c r="D84" s="9" t="s">
        <v>709</v>
      </c>
      <c r="E84" s="9" t="s">
        <v>233</v>
      </c>
      <c r="F84" s="8" t="s">
        <v>114</v>
      </c>
      <c r="G84" s="8" t="s">
        <v>85</v>
      </c>
      <c r="H84" s="8" t="s">
        <v>4136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MATCH(B84,'Diag Lattice'!F:F,0)</f>
        <v>2852</v>
      </c>
      <c r="AC84" s="14" t="str">
        <f t="shared" ca="1" si="2"/>
        <v>LS3_WD01:BPM_D4389</v>
      </c>
      <c r="AD84" s="14">
        <f t="shared" ca="1" si="3"/>
        <v>4389</v>
      </c>
      <c r="AE84" t="str">
        <f>RIGHT(mTCA2[[#This Row],[Column2]],4)</f>
        <v>4389</v>
      </c>
    </row>
    <row r="85" spans="1:35" x14ac:dyDescent="0.25">
      <c r="A85" s="7" t="s">
        <v>111</v>
      </c>
      <c r="B85" s="9" t="s">
        <v>229</v>
      </c>
      <c r="C85" s="9" t="s">
        <v>111</v>
      </c>
      <c r="D85" s="9" t="s">
        <v>709</v>
      </c>
      <c r="E85" s="9" t="s">
        <v>234</v>
      </c>
      <c r="F85" s="8" t="s">
        <v>114</v>
      </c>
      <c r="G85" s="8" t="s">
        <v>85</v>
      </c>
      <c r="H85" s="8" t="s">
        <v>4136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MATCH(B85,'Diag Lattice'!F:F,0)</f>
        <v>2852</v>
      </c>
      <c r="AC85" s="14" t="str">
        <f t="shared" ca="1" si="2"/>
        <v>LS3_WD01:BPM_D4389</v>
      </c>
      <c r="AD85" s="14">
        <f t="shared" ca="1" si="3"/>
        <v>4389</v>
      </c>
      <c r="AE85" t="str">
        <f>RIGHT(mTCA2[[#This Row],[Column2]],4)</f>
        <v>4389</v>
      </c>
    </row>
    <row r="86" spans="1:35" x14ac:dyDescent="0.25">
      <c r="A86" s="7" t="s">
        <v>111</v>
      </c>
      <c r="B86" s="9" t="s">
        <v>229</v>
      </c>
      <c r="C86" s="9" t="s">
        <v>111</v>
      </c>
      <c r="D86" s="9" t="s">
        <v>709</v>
      </c>
      <c r="E86" s="9" t="s">
        <v>235</v>
      </c>
      <c r="F86" s="8" t="s">
        <v>114</v>
      </c>
      <c r="G86" s="8" t="s">
        <v>85</v>
      </c>
      <c r="H86" s="8" t="s">
        <v>4136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>
        <f>MATCH(B86,'Diag Lattice'!F:F,0)</f>
        <v>2852</v>
      </c>
      <c r="AC86" s="14" t="str">
        <f t="shared" ca="1" si="2"/>
        <v>LS3_WD01:BPM_D4389</v>
      </c>
      <c r="AD86" s="14">
        <f t="shared" ca="1" si="3"/>
        <v>4389</v>
      </c>
      <c r="AE86" t="str">
        <f>RIGHT(mTCA2[[#This Row],[Column2]],4)</f>
        <v>4389</v>
      </c>
    </row>
    <row r="87" spans="1:35" x14ac:dyDescent="0.25">
      <c r="A87" s="7" t="s">
        <v>111</v>
      </c>
      <c r="B87" s="9" t="s">
        <v>230</v>
      </c>
      <c r="C87" s="9" t="s">
        <v>111</v>
      </c>
      <c r="D87" s="9" t="s">
        <v>709</v>
      </c>
      <c r="E87" s="9" t="s">
        <v>231</v>
      </c>
      <c r="F87" s="8" t="s">
        <v>114</v>
      </c>
      <c r="G87" s="8" t="s">
        <v>126</v>
      </c>
      <c r="H87" s="8" t="s">
        <v>4136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  <c r="AB87" s="14"/>
      <c r="AC87" s="14"/>
      <c r="AD87" s="14"/>
    </row>
    <row r="88" spans="1:35" x14ac:dyDescent="0.25">
      <c r="A88" s="690"/>
      <c r="B88" s="690"/>
      <c r="C88" s="690"/>
      <c r="D88" s="691"/>
      <c r="E88" s="690"/>
      <c r="F88" s="690"/>
      <c r="G88" s="690"/>
      <c r="H88" s="692"/>
      <c r="I88" s="692"/>
      <c r="J88" s="692"/>
      <c r="K88" s="692"/>
      <c r="L88" s="692"/>
      <c r="M88" s="692"/>
      <c r="N88" s="692"/>
      <c r="O88" s="692"/>
      <c r="P88" s="690"/>
      <c r="Q88" s="693"/>
      <c r="R88" s="692"/>
      <c r="S88" s="692"/>
      <c r="T88" s="692"/>
      <c r="U88" s="690"/>
      <c r="V88" s="690"/>
      <c r="W88" s="690"/>
      <c r="X88" s="690"/>
      <c r="Y88" s="690"/>
      <c r="AB88" s="14"/>
      <c r="AC88" s="14"/>
      <c r="AD88" s="14"/>
    </row>
    <row r="89" spans="1:35" x14ac:dyDescent="0.25">
      <c r="A89" s="8" t="s">
        <v>3836</v>
      </c>
      <c r="B89" s="8" t="s">
        <v>3838</v>
      </c>
      <c r="C89" s="8" t="s">
        <v>3125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3837</v>
      </c>
      <c r="R89" s="10">
        <v>2</v>
      </c>
      <c r="S89" s="10">
        <v>11</v>
      </c>
      <c r="T89" s="32" t="s">
        <v>470</v>
      </c>
      <c r="U89" s="8"/>
      <c r="V89" s="8"/>
      <c r="W89" s="8"/>
      <c r="X89" s="8"/>
      <c r="Y89" s="8"/>
      <c r="AB89" s="14"/>
      <c r="AC89" s="14"/>
      <c r="AD89" s="14"/>
    </row>
    <row r="90" spans="1:35" x14ac:dyDescent="0.25">
      <c r="A90" s="8" t="s">
        <v>3836</v>
      </c>
      <c r="B90" s="8" t="s">
        <v>3839</v>
      </c>
      <c r="C90" s="8" t="s">
        <v>3125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3837</v>
      </c>
      <c r="R90" s="10">
        <v>2</v>
      </c>
      <c r="S90" s="10">
        <v>11</v>
      </c>
      <c r="T90" s="32" t="s">
        <v>469</v>
      </c>
      <c r="U90" s="8"/>
      <c r="V90" s="8"/>
      <c r="W90" s="8"/>
      <c r="X90" s="8"/>
      <c r="Y90" s="8"/>
      <c r="AB90" s="14"/>
      <c r="AC90" s="14"/>
      <c r="AD90" s="14"/>
    </row>
    <row r="91" spans="1:35" x14ac:dyDescent="0.25">
      <c r="A91" s="8" t="s">
        <v>3836</v>
      </c>
      <c r="B91" s="8" t="s">
        <v>3840</v>
      </c>
      <c r="C91" s="8" t="s">
        <v>3125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3837</v>
      </c>
      <c r="R91" s="10">
        <v>2</v>
      </c>
      <c r="S91" s="10">
        <v>11</v>
      </c>
      <c r="T91" s="32" t="s">
        <v>468</v>
      </c>
      <c r="U91" s="8"/>
      <c r="V91" s="8"/>
      <c r="W91" s="8"/>
      <c r="X91" s="8"/>
      <c r="Y91" s="8"/>
      <c r="AB91" s="14"/>
      <c r="AC91" s="14"/>
      <c r="AD91" s="14"/>
    </row>
    <row r="92" spans="1:35" x14ac:dyDescent="0.25">
      <c r="A92" s="8" t="s">
        <v>3836</v>
      </c>
      <c r="B92" s="8" t="s">
        <v>3841</v>
      </c>
      <c r="C92" s="8" t="s">
        <v>3125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3837</v>
      </c>
      <c r="R92" s="10">
        <v>2</v>
      </c>
      <c r="S92" s="10">
        <v>11</v>
      </c>
      <c r="T92" s="32" t="s">
        <v>472</v>
      </c>
      <c r="U92" s="8"/>
      <c r="V92" s="8"/>
      <c r="W92" s="8"/>
      <c r="X92" s="8"/>
      <c r="Y92" s="8"/>
      <c r="AB92" s="14"/>
      <c r="AC92" s="14"/>
      <c r="AD92" s="14"/>
    </row>
    <row r="93" spans="1:35" x14ac:dyDescent="0.25">
      <c r="A93" s="8" t="s">
        <v>3836</v>
      </c>
      <c r="B93" s="8" t="s">
        <v>3842</v>
      </c>
      <c r="C93" s="8" t="s">
        <v>3125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3837</v>
      </c>
      <c r="R93" s="10">
        <v>2</v>
      </c>
      <c r="S93" s="10">
        <v>11</v>
      </c>
      <c r="T93" s="32" t="s">
        <v>467</v>
      </c>
      <c r="U93" s="8"/>
      <c r="V93" s="8"/>
      <c r="W93" s="8"/>
      <c r="X93" s="8"/>
      <c r="Y93" s="8"/>
      <c r="AB93" s="14"/>
      <c r="AC93" s="14"/>
      <c r="AD93" s="14"/>
    </row>
    <row r="94" spans="1:35" x14ac:dyDescent="0.25">
      <c r="A94" s="8" t="s">
        <v>3836</v>
      </c>
      <c r="B94" s="8" t="s">
        <v>3843</v>
      </c>
      <c r="C94" s="8" t="s">
        <v>3125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3837</v>
      </c>
      <c r="R94" s="10">
        <v>2</v>
      </c>
      <c r="S94" s="10">
        <v>11</v>
      </c>
      <c r="T94" s="32" t="s">
        <v>466</v>
      </c>
      <c r="U94" s="8"/>
      <c r="V94" s="8"/>
      <c r="W94" s="8"/>
      <c r="X94" s="8"/>
      <c r="Y94" s="8"/>
      <c r="AB94" s="14"/>
      <c r="AC94" s="14"/>
      <c r="AD94" s="14"/>
    </row>
    <row r="95" spans="1:35" x14ac:dyDescent="0.25">
      <c r="A95" s="8" t="s">
        <v>3836</v>
      </c>
      <c r="B95" s="8" t="s">
        <v>3844</v>
      </c>
      <c r="C95" s="8" t="s">
        <v>3125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3837</v>
      </c>
      <c r="R95" s="10">
        <v>2</v>
      </c>
      <c r="S95" s="10">
        <v>11</v>
      </c>
      <c r="T95" s="32" t="s">
        <v>465</v>
      </c>
      <c r="U95" s="8"/>
      <c r="V95" s="8"/>
      <c r="W95" s="8"/>
      <c r="X95" s="8"/>
      <c r="Y95" s="8"/>
      <c r="AB95" s="14"/>
      <c r="AC95" s="14"/>
      <c r="AD95" s="14"/>
    </row>
    <row r="96" spans="1:35" x14ac:dyDescent="0.25">
      <c r="A96" s="8" t="s">
        <v>3836</v>
      </c>
      <c r="B96" s="8" t="s">
        <v>3845</v>
      </c>
      <c r="C96" s="8" t="s">
        <v>3125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3837</v>
      </c>
      <c r="R96" s="10">
        <v>2</v>
      </c>
      <c r="S96" s="10">
        <v>11</v>
      </c>
      <c r="T96" s="32" t="s">
        <v>471</v>
      </c>
      <c r="U96" s="8"/>
      <c r="V96" s="8"/>
      <c r="W96" s="8"/>
      <c r="X96" s="8"/>
      <c r="Y96" s="8"/>
      <c r="AB96" s="14"/>
      <c r="AC96" s="14"/>
      <c r="AD96" s="14"/>
    </row>
    <row r="97" spans="1:30" x14ac:dyDescent="0.25">
      <c r="A97" s="8"/>
      <c r="B97" s="8"/>
      <c r="C97" s="8"/>
      <c r="D97" s="9"/>
      <c r="E97" s="8"/>
      <c r="F97" s="8"/>
      <c r="G97" s="8"/>
      <c r="H97" s="10"/>
      <c r="I97" s="10"/>
      <c r="J97" s="10"/>
      <c r="K97" s="10"/>
      <c r="L97" s="10"/>
      <c r="M97" s="10"/>
      <c r="N97" s="10"/>
      <c r="O97" s="10"/>
      <c r="P97" s="8"/>
      <c r="Q97" s="12"/>
      <c r="R97" s="10"/>
      <c r="S97" s="10"/>
      <c r="T97" s="32"/>
      <c r="U97" s="8"/>
      <c r="V97" s="8"/>
      <c r="W97" s="8"/>
      <c r="X97" s="8"/>
      <c r="Y97" s="8"/>
      <c r="AB97" s="14"/>
      <c r="AC97" s="14"/>
      <c r="AD97" s="14"/>
    </row>
    <row r="98" spans="1:30" x14ac:dyDescent="0.25">
      <c r="A98" s="105" t="s">
        <v>773</v>
      </c>
      <c r="B98" s="105"/>
      <c r="C98" s="105"/>
      <c r="D98" s="106"/>
      <c r="E98" s="107"/>
      <c r="F98" s="105"/>
      <c r="G98" s="105"/>
      <c r="H98" s="105"/>
      <c r="I98" s="108"/>
      <c r="J98" s="108"/>
      <c r="K98" s="108"/>
      <c r="L98" s="108"/>
      <c r="M98" s="108"/>
      <c r="N98" s="108"/>
      <c r="O98" s="108"/>
      <c r="P98" s="108"/>
      <c r="Q98" s="109"/>
      <c r="R98" s="109"/>
      <c r="S98" s="110"/>
      <c r="T98" s="108"/>
      <c r="U98" s="108"/>
      <c r="V98" s="105"/>
      <c r="W98" s="105"/>
      <c r="X98" s="105"/>
      <c r="Y98" s="8"/>
      <c r="AB98" s="14"/>
      <c r="AC98" s="14"/>
      <c r="AD98" s="14"/>
    </row>
    <row r="99" spans="1:30" x14ac:dyDescent="0.25">
      <c r="A99" s="23" t="s">
        <v>776</v>
      </c>
      <c r="B99" s="23"/>
      <c r="C99" s="23" t="s">
        <v>4128</v>
      </c>
      <c r="D99" s="112"/>
      <c r="E99" s="66" t="s">
        <v>415</v>
      </c>
      <c r="F99" s="23" t="s">
        <v>774</v>
      </c>
      <c r="G99" s="23" t="s">
        <v>775</v>
      </c>
      <c r="H99" s="23" t="s">
        <v>397</v>
      </c>
      <c r="I99" s="24"/>
      <c r="J99" s="24"/>
      <c r="K99" s="24"/>
      <c r="L99" s="24"/>
      <c r="M99" s="24"/>
      <c r="N99" s="24"/>
      <c r="O99" s="24"/>
      <c r="P99" s="24"/>
      <c r="Q99" s="67" t="s">
        <v>772</v>
      </c>
      <c r="R99" s="67">
        <v>2</v>
      </c>
      <c r="S99" s="24">
        <v>11</v>
      </c>
      <c r="T99" s="24" t="s">
        <v>472</v>
      </c>
      <c r="U99" s="24"/>
      <c r="V99" s="23"/>
      <c r="W99" s="23"/>
      <c r="X99" s="23"/>
      <c r="Y99" s="8"/>
      <c r="AB99" s="14"/>
      <c r="AC99" s="14"/>
      <c r="AD99" s="14"/>
    </row>
    <row r="100" spans="1:30" x14ac:dyDescent="0.25">
      <c r="A100" s="23" t="s">
        <v>776</v>
      </c>
      <c r="B100" s="8"/>
      <c r="C100" s="23" t="s">
        <v>4128</v>
      </c>
      <c r="D100" s="69"/>
      <c r="E100" s="48" t="s">
        <v>415</v>
      </c>
      <c r="F100" s="23" t="s">
        <v>774</v>
      </c>
      <c r="G100" s="23" t="s">
        <v>775</v>
      </c>
      <c r="H100" s="23" t="s">
        <v>397</v>
      </c>
      <c r="I100" s="10"/>
      <c r="J100" s="10"/>
      <c r="K100" s="10"/>
      <c r="L100" s="10"/>
      <c r="M100" s="10"/>
      <c r="N100" s="10"/>
      <c r="O100" s="10"/>
      <c r="P100" s="10"/>
      <c r="Q100" s="67" t="s">
        <v>772</v>
      </c>
      <c r="R100" s="12">
        <v>2</v>
      </c>
      <c r="S100" s="10">
        <v>11</v>
      </c>
      <c r="T100" s="10" t="s">
        <v>471</v>
      </c>
      <c r="U100" s="10"/>
      <c r="V100" s="8"/>
      <c r="W100" s="8"/>
      <c r="X100" s="8"/>
      <c r="Y100" s="8"/>
      <c r="AB100" s="14"/>
      <c r="AC100" s="14"/>
      <c r="AD100" s="14"/>
    </row>
    <row r="101" spans="1:30" x14ac:dyDescent="0.25">
      <c r="A101" s="23"/>
      <c r="B101" s="23"/>
      <c r="C101" s="23"/>
      <c r="D101" s="102"/>
      <c r="E101" s="23"/>
      <c r="F101" s="23"/>
      <c r="G101" s="23"/>
      <c r="H101" s="24"/>
      <c r="I101" s="24"/>
      <c r="J101" s="24"/>
      <c r="K101" s="24"/>
      <c r="L101" s="24"/>
      <c r="M101" s="24"/>
      <c r="N101" s="24"/>
      <c r="O101" s="24"/>
      <c r="P101" s="23"/>
      <c r="Q101" s="67"/>
      <c r="R101" s="24"/>
      <c r="S101" s="24"/>
      <c r="T101" s="24"/>
      <c r="U101" s="23"/>
      <c r="V101" s="23"/>
      <c r="W101" s="23"/>
      <c r="X101" s="23"/>
      <c r="Y101" s="23"/>
      <c r="AB101" s="14"/>
      <c r="AC101" s="14"/>
      <c r="AD101" s="14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1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0"/>
  <sheetViews>
    <sheetView zoomScale="70" zoomScaleNormal="70" workbookViewId="0">
      <pane ySplit="3" topLeftCell="A4" activePane="bottomLeft" state="frozen"/>
      <selection pane="bottomLeft" activeCell="A23" sqref="A23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3" s="14" customFormat="1" ht="15.75" thickBot="1" x14ac:dyDescent="0.3">
      <c r="A1" s="13" t="s">
        <v>1917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61" t="s">
        <v>354</v>
      </c>
      <c r="B4" s="61"/>
      <c r="C4" s="61"/>
      <c r="D4" s="62"/>
      <c r="E4" s="130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4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3" s="14" customFormat="1" x14ac:dyDescent="0.25">
      <c r="A5" s="8" t="s">
        <v>354</v>
      </c>
      <c r="B5" s="32" t="s">
        <v>3816</v>
      </c>
      <c r="C5" s="32" t="s">
        <v>1509</v>
      </c>
      <c r="D5" s="32" t="s">
        <v>1919</v>
      </c>
      <c r="E5" s="161" t="s">
        <v>1926</v>
      </c>
      <c r="F5" s="8" t="s">
        <v>278</v>
      </c>
      <c r="G5" s="8" t="s">
        <v>85</v>
      </c>
      <c r="H5" s="8" t="s">
        <v>4138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607</v>
      </c>
      <c r="R5" s="12">
        <v>3</v>
      </c>
      <c r="S5" s="10">
        <v>3</v>
      </c>
      <c r="T5" s="32" t="s">
        <v>470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>
        <f>MATCH(B5,'Diag Lattice'!F:F,0)</f>
        <v>2718</v>
      </c>
      <c r="AE5" s="14" t="str">
        <f ca="1">INDIRECT("'Diag Lattice'!F"&amp;AD5)</f>
        <v>FS2_BMS:IC_D4141</v>
      </c>
      <c r="AF5" s="14">
        <f ca="1">INDIRECT("'Diag Lattice'!E"&amp;AD5)</f>
        <v>4141</v>
      </c>
      <c r="AG5" t="str">
        <f>RIGHT(mTCA3[[#This Row],[Column2]],4)</f>
        <v>4141</v>
      </c>
    </row>
    <row r="6" spans="1:33" s="14" customFormat="1" x14ac:dyDescent="0.25">
      <c r="A6" s="8" t="s">
        <v>354</v>
      </c>
      <c r="B6" s="8" t="s">
        <v>4150</v>
      </c>
      <c r="C6" s="32" t="s">
        <v>1509</v>
      </c>
      <c r="D6" s="32" t="s">
        <v>1920</v>
      </c>
      <c r="E6" s="161" t="s">
        <v>1927</v>
      </c>
      <c r="F6" s="8" t="s">
        <v>278</v>
      </c>
      <c r="G6" s="8" t="s">
        <v>85</v>
      </c>
      <c r="H6" s="8" t="s">
        <v>4138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607</v>
      </c>
      <c r="R6" s="12">
        <v>3</v>
      </c>
      <c r="S6" s="10">
        <v>3</v>
      </c>
      <c r="T6" s="32" t="s">
        <v>469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FS2_BMS:IC_D4181</v>
      </c>
      <c r="AD6" s="14">
        <f>MATCH(B6,'Diag Lattice'!F:F,0)</f>
        <v>2755</v>
      </c>
      <c r="AE6" s="14" t="str">
        <f t="shared" ref="AE6:AE49" ca="1" si="0">INDIRECT("'Diag Lattice'!F"&amp;AD6)</f>
        <v>FS2_BMS:IC_D4181</v>
      </c>
      <c r="AF6" s="14">
        <f t="shared" ref="AF6:AF49" ca="1" si="1">INDIRECT("'Diag Lattice'!E"&amp;AD6)</f>
        <v>4181</v>
      </c>
      <c r="AG6" t="str">
        <f>RIGHT(mTCA3[[#This Row],[Column2]],4)</f>
        <v>4181</v>
      </c>
    </row>
    <row r="7" spans="1:33" s="14" customFormat="1" x14ac:dyDescent="0.25">
      <c r="A7" s="8" t="s">
        <v>354</v>
      </c>
      <c r="B7" s="8" t="s">
        <v>3817</v>
      </c>
      <c r="C7" s="32" t="s">
        <v>1509</v>
      </c>
      <c r="D7" s="32" t="s">
        <v>1921</v>
      </c>
      <c r="E7" s="162" t="s">
        <v>1928</v>
      </c>
      <c r="F7" s="8" t="s">
        <v>278</v>
      </c>
      <c r="G7" s="8" t="s">
        <v>85</v>
      </c>
      <c r="H7" s="8" t="s">
        <v>4138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607</v>
      </c>
      <c r="R7" s="12">
        <v>3</v>
      </c>
      <c r="S7" s="10">
        <v>3</v>
      </c>
      <c r="T7" s="32" t="s">
        <v>468</v>
      </c>
      <c r="U7" s="10"/>
      <c r="V7" s="8"/>
      <c r="W7" s="8"/>
      <c r="X7" s="8"/>
      <c r="Y7" s="104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>
        <f>MATCH(B7,'Diag Lattice'!F:F,0)</f>
        <v>2783</v>
      </c>
      <c r="AE7" s="14" t="str">
        <f t="shared" ca="1" si="0"/>
        <v>FS2_BMS:IC_D4221</v>
      </c>
      <c r="AF7" s="14">
        <f t="shared" ca="1" si="1"/>
        <v>4221</v>
      </c>
      <c r="AG7" t="str">
        <f>RIGHT(mTCA3[[#This Row],[Column2]],4)</f>
        <v>4221</v>
      </c>
    </row>
    <row r="8" spans="1:33" s="14" customFormat="1" x14ac:dyDescent="0.25">
      <c r="A8" s="8" t="s">
        <v>354</v>
      </c>
      <c r="B8" s="8" t="s">
        <v>3818</v>
      </c>
      <c r="C8" s="32" t="s">
        <v>1509</v>
      </c>
      <c r="D8" s="32" t="s">
        <v>1922</v>
      </c>
      <c r="E8" s="161" t="s">
        <v>1929</v>
      </c>
      <c r="F8" s="8" t="s">
        <v>278</v>
      </c>
      <c r="G8" s="8" t="s">
        <v>85</v>
      </c>
      <c r="H8" s="8" t="s">
        <v>4138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607</v>
      </c>
      <c r="R8" s="12">
        <v>3</v>
      </c>
      <c r="S8" s="10">
        <v>3</v>
      </c>
      <c r="T8" s="32" t="s">
        <v>472</v>
      </c>
      <c r="U8" s="10"/>
      <c r="V8" s="8"/>
      <c r="W8" s="8"/>
      <c r="X8" s="8"/>
      <c r="Y8" s="104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>
        <f>MATCH(B8,'Diag Lattice'!F:F,0)</f>
        <v>2795</v>
      </c>
      <c r="AE8" s="14" t="str">
        <f t="shared" ca="1" si="0"/>
        <v>FS2_BMS:IC_D4277</v>
      </c>
      <c r="AF8" s="14">
        <f t="shared" ca="1" si="1"/>
        <v>4277</v>
      </c>
      <c r="AG8" t="str">
        <f>RIGHT(mTCA3[[#This Row],[Column2]],4)</f>
        <v>4277</v>
      </c>
    </row>
    <row r="9" spans="1:33" s="14" customFormat="1" x14ac:dyDescent="0.25">
      <c r="A9" s="8" t="s">
        <v>354</v>
      </c>
      <c r="B9" s="8" t="s">
        <v>3819</v>
      </c>
      <c r="C9" s="32" t="s">
        <v>1509</v>
      </c>
      <c r="D9" s="32" t="s">
        <v>1923</v>
      </c>
      <c r="E9" s="161" t="s">
        <v>1930</v>
      </c>
      <c r="F9" s="8" t="s">
        <v>278</v>
      </c>
      <c r="G9" s="8" t="s">
        <v>85</v>
      </c>
      <c r="H9" s="8" t="s">
        <v>4138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607</v>
      </c>
      <c r="R9" s="12">
        <v>3</v>
      </c>
      <c r="S9" s="10">
        <v>3</v>
      </c>
      <c r="T9" s="32" t="s">
        <v>467</v>
      </c>
      <c r="U9" s="10"/>
      <c r="V9" s="8"/>
      <c r="W9" s="8"/>
      <c r="X9" s="8"/>
      <c r="Y9" s="104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>
        <f>MATCH(B9,'Diag Lattice'!F:F,0)</f>
        <v>2804</v>
      </c>
      <c r="AE9" s="14" t="str">
        <f t="shared" ca="1" si="0"/>
        <v>FS2_BMS:IC_D4305</v>
      </c>
      <c r="AF9" s="14">
        <f t="shared" ca="1" si="1"/>
        <v>4305</v>
      </c>
      <c r="AG9" t="str">
        <f>RIGHT(mTCA3[[#This Row],[Column2]],4)</f>
        <v>4305</v>
      </c>
    </row>
    <row r="10" spans="1:33" s="14" customFormat="1" x14ac:dyDescent="0.25">
      <c r="A10" s="8" t="s">
        <v>354</v>
      </c>
      <c r="B10" s="8" t="s">
        <v>3820</v>
      </c>
      <c r="C10" s="32" t="s">
        <v>1509</v>
      </c>
      <c r="D10" s="32" t="s">
        <v>1924</v>
      </c>
      <c r="E10" s="161" t="s">
        <v>1931</v>
      </c>
      <c r="F10" s="8" t="s">
        <v>278</v>
      </c>
      <c r="G10" s="8" t="s">
        <v>85</v>
      </c>
      <c r="H10" s="8" t="s">
        <v>4138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607</v>
      </c>
      <c r="R10" s="12">
        <v>3</v>
      </c>
      <c r="S10" s="10">
        <v>3</v>
      </c>
      <c r="T10" s="32" t="s">
        <v>466</v>
      </c>
      <c r="U10" s="10"/>
      <c r="V10" s="8"/>
      <c r="W10" s="8"/>
      <c r="X10" s="8"/>
      <c r="Y10" s="104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>
        <f>MATCH(B10,'Diag Lattice'!F:F,0)</f>
        <v>2847</v>
      </c>
      <c r="AE10" s="14" t="str">
        <f t="shared" ca="1" si="0"/>
        <v>LS3_CD01:IC_D4385</v>
      </c>
      <c r="AF10" s="14">
        <f t="shared" ca="1" si="1"/>
        <v>4385</v>
      </c>
      <c r="AG10" t="str">
        <f>RIGHT(mTCA3[[#This Row],[Column2]],4)</f>
        <v>4385</v>
      </c>
    </row>
    <row r="11" spans="1:33" s="14" customFormat="1" x14ac:dyDescent="0.25">
      <c r="A11" s="8" t="s">
        <v>354</v>
      </c>
      <c r="B11" s="8" t="s">
        <v>3821</v>
      </c>
      <c r="C11" s="32" t="s">
        <v>1509</v>
      </c>
      <c r="D11" s="32" t="s">
        <v>1925</v>
      </c>
      <c r="E11" s="161" t="s">
        <v>1932</v>
      </c>
      <c r="F11" s="8" t="s">
        <v>278</v>
      </c>
      <c r="G11" s="8" t="s">
        <v>85</v>
      </c>
      <c r="H11" s="8" t="s">
        <v>4138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607</v>
      </c>
      <c r="R11" s="12">
        <v>3</v>
      </c>
      <c r="S11" s="10">
        <v>3</v>
      </c>
      <c r="T11" s="32" t="s">
        <v>465</v>
      </c>
      <c r="U11" s="10"/>
      <c r="V11" s="8"/>
      <c r="W11" s="8"/>
      <c r="X11" s="8"/>
      <c r="Y11" s="104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ref="AF11" ca="1" si="2">INDIRECT("'Diag Lattice'!E"&amp;AD11)</f>
        <v>#N/A</v>
      </c>
      <c r="AG11" t="str">
        <f>RIGHT(mTCA3[[#This Row],[Column2]],4)</f>
        <v>4503</v>
      </c>
    </row>
    <row r="12" spans="1:33" s="14" customFormat="1" x14ac:dyDescent="0.25">
      <c r="A12" s="8"/>
      <c r="B12" s="32"/>
      <c r="C12" s="32"/>
      <c r="D12" s="32"/>
      <c r="E12" s="161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4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  <c r="AG12" t="str">
        <f>RIGHT(mTCA3[[#This Row],[Column2]],4)</f>
        <v/>
      </c>
    </row>
    <row r="13" spans="1:33" s="14" customFormat="1" x14ac:dyDescent="0.25">
      <c r="A13" s="8"/>
      <c r="B13" s="8"/>
      <c r="C13" s="8"/>
      <c r="D13" s="32"/>
      <c r="E13" s="161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4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  <c r="AG13" t="str">
        <f>RIGHT(mTCA3[[#This Row],[Column2]],4)</f>
        <v/>
      </c>
    </row>
    <row r="14" spans="1:33" s="14" customFormat="1" x14ac:dyDescent="0.25">
      <c r="A14" s="8"/>
      <c r="B14" s="8"/>
      <c r="C14" s="8"/>
      <c r="D14" s="32"/>
      <c r="E14" s="153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4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  <c r="AG14" t="str">
        <f>RIGHT(mTCA3[[#This Row],[Column2]],4)</f>
        <v/>
      </c>
    </row>
    <row r="15" spans="1:33" s="14" customFormat="1" x14ac:dyDescent="0.25">
      <c r="A15" s="8"/>
      <c r="B15" s="8"/>
      <c r="C15" s="8"/>
      <c r="D15" s="32"/>
      <c r="E15" s="153"/>
      <c r="F15" s="8"/>
      <c r="G15" s="8"/>
      <c r="H15" s="8"/>
      <c r="I15" s="121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4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  <c r="AG15" t="str">
        <f>RIGHT(mTCA3[[#This Row],[Column2]],4)</f>
        <v/>
      </c>
    </row>
    <row r="16" spans="1:33" s="14" customFormat="1" x14ac:dyDescent="0.25">
      <c r="A16" s="61" t="s">
        <v>1473</v>
      </c>
      <c r="B16" s="61"/>
      <c r="C16" s="61"/>
      <c r="D16" s="62"/>
      <c r="E16" s="130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4"/>
      <c r="Y16" s="104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  <c r="AG16" t="str">
        <f>RIGHT(mTCA3[[#This Row],[Column2]],4)</f>
        <v/>
      </c>
    </row>
    <row r="17" spans="1:33" s="14" customFormat="1" x14ac:dyDescent="0.25">
      <c r="A17" s="8" t="s">
        <v>354</v>
      </c>
      <c r="B17" s="32" t="s">
        <v>3816</v>
      </c>
      <c r="C17" s="32"/>
      <c r="D17" s="32" t="s">
        <v>1919</v>
      </c>
      <c r="E17" s="29" t="s">
        <v>1933</v>
      </c>
      <c r="F17" s="8" t="s">
        <v>236</v>
      </c>
      <c r="G17" s="118" t="s">
        <v>606</v>
      </c>
      <c r="H17" s="118" t="s">
        <v>4139</v>
      </c>
      <c r="I17" s="121">
        <v>1</v>
      </c>
      <c r="J17" s="121"/>
      <c r="K17" s="10"/>
      <c r="L17" s="10"/>
      <c r="M17" s="10"/>
      <c r="N17" s="10"/>
      <c r="O17" s="10"/>
      <c r="P17" s="10">
        <v>1</v>
      </c>
      <c r="Q17" s="118" t="s">
        <v>883</v>
      </c>
      <c r="R17" s="12"/>
      <c r="S17" s="10"/>
      <c r="T17" s="32"/>
      <c r="U17" s="10"/>
      <c r="V17" s="8">
        <v>2</v>
      </c>
      <c r="W17" s="8" t="s">
        <v>1865</v>
      </c>
      <c r="X17" s="8" t="s">
        <v>423</v>
      </c>
      <c r="Y17" s="104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  <c r="AD17" s="14">
        <f>MATCH(B17,'Diag Lattice'!F:F,0)</f>
        <v>2718</v>
      </c>
      <c r="AE17" s="14" t="str">
        <f t="shared" ca="1" si="0"/>
        <v>FS2_BMS:IC_D4141</v>
      </c>
      <c r="AF17" s="14">
        <f t="shared" ca="1" si="1"/>
        <v>4141</v>
      </c>
      <c r="AG17" t="str">
        <f>RIGHT(mTCA3[[#This Row],[Column2]],4)</f>
        <v>4141</v>
      </c>
    </row>
    <row r="18" spans="1:33" s="14" customFormat="1" x14ac:dyDescent="0.25">
      <c r="A18" s="8" t="s">
        <v>354</v>
      </c>
      <c r="B18" s="8" t="s">
        <v>4150</v>
      </c>
      <c r="C18" s="32"/>
      <c r="D18" s="32" t="s">
        <v>1920</v>
      </c>
      <c r="E18" s="29" t="s">
        <v>1934</v>
      </c>
      <c r="F18" s="8" t="s">
        <v>236</v>
      </c>
      <c r="G18" s="118" t="s">
        <v>606</v>
      </c>
      <c r="H18" s="118" t="s">
        <v>4139</v>
      </c>
      <c r="I18" s="121">
        <v>2</v>
      </c>
      <c r="J18" s="121"/>
      <c r="K18" s="10"/>
      <c r="L18" s="10"/>
      <c r="M18" s="10"/>
      <c r="N18" s="10"/>
      <c r="O18" s="10"/>
      <c r="P18" s="10">
        <v>2</v>
      </c>
      <c r="Q18" s="118" t="s">
        <v>883</v>
      </c>
      <c r="R18" s="12"/>
      <c r="S18" s="10"/>
      <c r="T18" s="32"/>
      <c r="U18" s="10"/>
      <c r="V18" s="8">
        <v>2</v>
      </c>
      <c r="W18" s="8" t="s">
        <v>1865</v>
      </c>
      <c r="X18" s="8" t="s">
        <v>245</v>
      </c>
      <c r="Y18" s="104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FS2_BMS:IC_D4181</v>
      </c>
      <c r="AD18" s="14">
        <f>MATCH(B18,'Diag Lattice'!F:F,0)</f>
        <v>2755</v>
      </c>
      <c r="AE18" s="14" t="str">
        <f t="shared" ca="1" si="0"/>
        <v>FS2_BMS:IC_D4181</v>
      </c>
      <c r="AF18" s="14">
        <f t="shared" ref="AF18:AF23" ca="1" si="3">INDIRECT("'Diag Lattice'!E"&amp;AD18)</f>
        <v>4181</v>
      </c>
      <c r="AG18" t="str">
        <f>RIGHT(mTCA3[[#This Row],[Column2]],4)</f>
        <v>4181</v>
      </c>
    </row>
    <row r="19" spans="1:33" s="14" customFormat="1" x14ac:dyDescent="0.25">
      <c r="A19" s="8" t="s">
        <v>354</v>
      </c>
      <c r="B19" s="8" t="s">
        <v>3817</v>
      </c>
      <c r="C19" s="32"/>
      <c r="D19" s="32" t="s">
        <v>1921</v>
      </c>
      <c r="E19" s="29" t="s">
        <v>1935</v>
      </c>
      <c r="F19" s="8" t="s">
        <v>236</v>
      </c>
      <c r="G19" s="118" t="s">
        <v>606</v>
      </c>
      <c r="H19" s="118" t="s">
        <v>4139</v>
      </c>
      <c r="I19" s="121">
        <v>3</v>
      </c>
      <c r="J19" s="121"/>
      <c r="K19" s="10"/>
      <c r="L19" s="10"/>
      <c r="M19" s="10"/>
      <c r="N19" s="10"/>
      <c r="O19" s="10"/>
      <c r="P19" s="10">
        <v>3</v>
      </c>
      <c r="Q19" s="118" t="s">
        <v>883</v>
      </c>
      <c r="R19" s="12"/>
      <c r="S19" s="10"/>
      <c r="T19" s="32"/>
      <c r="U19" s="10"/>
      <c r="V19" s="8">
        <v>2</v>
      </c>
      <c r="W19" s="8" t="s">
        <v>1865</v>
      </c>
      <c r="X19" s="8" t="s">
        <v>246</v>
      </c>
      <c r="Y19" s="104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  <c r="AD19" s="14">
        <f>MATCH(B19,'Diag Lattice'!F:F,0)</f>
        <v>2783</v>
      </c>
      <c r="AE19" s="14" t="str">
        <f t="shared" ca="1" si="0"/>
        <v>FS2_BMS:IC_D4221</v>
      </c>
      <c r="AF19" s="14">
        <f t="shared" ca="1" si="3"/>
        <v>4221</v>
      </c>
      <c r="AG19" t="str">
        <f>RIGHT(mTCA3[[#This Row],[Column2]],4)</f>
        <v>4221</v>
      </c>
    </row>
    <row r="20" spans="1:33" s="14" customFormat="1" x14ac:dyDescent="0.25">
      <c r="A20" s="8" t="s">
        <v>354</v>
      </c>
      <c r="B20" s="8" t="s">
        <v>3818</v>
      </c>
      <c r="C20" s="32"/>
      <c r="D20" s="32" t="s">
        <v>1922</v>
      </c>
      <c r="E20" s="29" t="s">
        <v>1936</v>
      </c>
      <c r="F20" s="8" t="s">
        <v>236</v>
      </c>
      <c r="G20" s="118" t="s">
        <v>606</v>
      </c>
      <c r="H20" s="118" t="s">
        <v>4139</v>
      </c>
      <c r="I20" s="121">
        <v>4</v>
      </c>
      <c r="J20" s="121"/>
      <c r="K20" s="10"/>
      <c r="L20" s="10"/>
      <c r="M20" s="10"/>
      <c r="N20" s="10"/>
      <c r="O20" s="10"/>
      <c r="P20" s="10">
        <v>4</v>
      </c>
      <c r="Q20" s="118" t="s">
        <v>883</v>
      </c>
      <c r="R20" s="12"/>
      <c r="S20" s="10"/>
      <c r="T20" s="32"/>
      <c r="U20" s="10"/>
      <c r="V20" s="8">
        <v>2</v>
      </c>
      <c r="W20" s="8" t="s">
        <v>1865</v>
      </c>
      <c r="X20" s="8" t="s">
        <v>247</v>
      </c>
      <c r="Y20" s="104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FS2_BMS:IC_D4277</v>
      </c>
      <c r="AD20" s="14">
        <f>MATCH(B20,'Diag Lattice'!F:F,0)</f>
        <v>2795</v>
      </c>
      <c r="AE20" s="14" t="str">
        <f t="shared" ca="1" si="0"/>
        <v>FS2_BMS:IC_D4277</v>
      </c>
      <c r="AF20" s="14">
        <f t="shared" ca="1" si="3"/>
        <v>4277</v>
      </c>
      <c r="AG20" t="str">
        <f>RIGHT(mTCA3[[#This Row],[Column2]],4)</f>
        <v>4277</v>
      </c>
    </row>
    <row r="21" spans="1:33" s="14" customFormat="1" x14ac:dyDescent="0.25">
      <c r="A21" s="8" t="s">
        <v>354</v>
      </c>
      <c r="B21" s="8" t="s">
        <v>3819</v>
      </c>
      <c r="C21" s="32"/>
      <c r="D21" s="32" t="s">
        <v>1923</v>
      </c>
      <c r="E21" s="29" t="s">
        <v>1937</v>
      </c>
      <c r="F21" s="8" t="s">
        <v>236</v>
      </c>
      <c r="G21" s="118" t="s">
        <v>606</v>
      </c>
      <c r="H21" s="118" t="s">
        <v>4139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18" t="s">
        <v>883</v>
      </c>
      <c r="R21" s="12"/>
      <c r="S21" s="10"/>
      <c r="T21" s="8"/>
      <c r="U21" s="10"/>
      <c r="V21" s="8">
        <v>2</v>
      </c>
      <c r="W21" s="8" t="s">
        <v>1865</v>
      </c>
      <c r="X21" s="8" t="s">
        <v>248</v>
      </c>
      <c r="Y21" s="104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FS2_BMS:IC_D4305</v>
      </c>
      <c r="AD21" s="14">
        <f>MATCH(B21,'Diag Lattice'!F:F,0)</f>
        <v>2804</v>
      </c>
      <c r="AE21" s="14" t="str">
        <f t="shared" ca="1" si="0"/>
        <v>FS2_BMS:IC_D4305</v>
      </c>
      <c r="AF21" s="14">
        <f t="shared" ca="1" si="3"/>
        <v>4305</v>
      </c>
      <c r="AG21" t="str">
        <f>RIGHT(mTCA3[[#This Row],[Column2]],4)</f>
        <v>4305</v>
      </c>
    </row>
    <row r="22" spans="1:33" s="14" customFormat="1" x14ac:dyDescent="0.25">
      <c r="A22" s="8" t="s">
        <v>354</v>
      </c>
      <c r="B22" s="8" t="s">
        <v>3820</v>
      </c>
      <c r="C22" s="32"/>
      <c r="D22" s="32" t="s">
        <v>1924</v>
      </c>
      <c r="E22" s="29" t="s">
        <v>1938</v>
      </c>
      <c r="F22" s="8" t="s">
        <v>236</v>
      </c>
      <c r="G22" s="118" t="s">
        <v>606</v>
      </c>
      <c r="H22" s="118" t="s">
        <v>4139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18" t="s">
        <v>883</v>
      </c>
      <c r="R22" s="12"/>
      <c r="S22" s="10"/>
      <c r="T22" s="8"/>
      <c r="U22" s="10"/>
      <c r="V22" s="8">
        <v>2</v>
      </c>
      <c r="W22" s="8" t="s">
        <v>1865</v>
      </c>
      <c r="X22" s="8" t="s">
        <v>249</v>
      </c>
      <c r="Y22" s="104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LS3_CD01:IC_D4385</v>
      </c>
      <c r="AD22" s="14">
        <f>MATCH(B22,'Diag Lattice'!F:F,0)</f>
        <v>2847</v>
      </c>
      <c r="AE22" s="14" t="str">
        <f t="shared" ca="1" si="0"/>
        <v>LS3_CD01:IC_D4385</v>
      </c>
      <c r="AF22" s="14">
        <f t="shared" ca="1" si="3"/>
        <v>4385</v>
      </c>
      <c r="AG22" t="str">
        <f>RIGHT(mTCA3[[#This Row],[Column2]],4)</f>
        <v>4385</v>
      </c>
    </row>
    <row r="23" spans="1:33" s="14" customFormat="1" x14ac:dyDescent="0.25">
      <c r="A23" s="8" t="s">
        <v>354</v>
      </c>
      <c r="B23" s="8" t="s">
        <v>4426</v>
      </c>
      <c r="C23" s="32"/>
      <c r="D23" s="32" t="s">
        <v>1925</v>
      </c>
      <c r="E23" s="29" t="s">
        <v>1939</v>
      </c>
      <c r="F23" s="8" t="s">
        <v>236</v>
      </c>
      <c r="G23" s="118" t="s">
        <v>606</v>
      </c>
      <c r="H23" s="118" t="s">
        <v>4139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18" t="s">
        <v>883</v>
      </c>
      <c r="R23" s="12"/>
      <c r="S23" s="10"/>
      <c r="T23" s="8"/>
      <c r="U23" s="10"/>
      <c r="V23" s="8">
        <v>2</v>
      </c>
      <c r="W23" s="8" t="s">
        <v>1865</v>
      </c>
      <c r="X23" s="8" t="s">
        <v>250</v>
      </c>
      <c r="Y23" s="104"/>
      <c r="Z23" s="14" t="str">
        <f>IF(ISBLANK(mTCA3[[#This Row],[Column17]]),"",mTCA3[[#This Row],[Column17]])</f>
        <v/>
      </c>
      <c r="AA23" s="14" t="str">
        <f>LEFT(mTCA3[[#This Row],[Column18]],3)</f>
        <v/>
      </c>
      <c r="AB23" s="14" t="str">
        <f>IF(ISBLANK(mTCA3[[#This Row],[Column2]]),"",mTCA3[[#This Row],[Column2]])</f>
        <v>LS3_CD03:IC_D4509</v>
      </c>
      <c r="AD23" s="14">
        <f>MATCH(B23,'Diag Lattice'!F:F,0)</f>
        <v>2935</v>
      </c>
      <c r="AE23" s="14" t="str">
        <f t="shared" ca="1" si="0"/>
        <v>LS3_CD03:IC_D4509</v>
      </c>
      <c r="AF23" s="14">
        <f t="shared" ca="1" si="3"/>
        <v>4509</v>
      </c>
      <c r="AG23" t="str">
        <f>RIGHT(mTCA3[[#This Row],[Column2]],4)</f>
        <v>4509</v>
      </c>
    </row>
    <row r="24" spans="1:33" s="14" customFormat="1" x14ac:dyDescent="0.25">
      <c r="A24" s="61" t="s">
        <v>4155</v>
      </c>
      <c r="B24" s="61"/>
      <c r="C24" s="61"/>
      <c r="D24" s="62"/>
      <c r="E24" s="130"/>
      <c r="F24" s="61"/>
      <c r="G24" s="61"/>
      <c r="H24" s="61"/>
      <c r="I24" s="63"/>
      <c r="J24" s="63"/>
      <c r="K24" s="63"/>
      <c r="L24" s="63"/>
      <c r="M24" s="63"/>
      <c r="N24" s="63"/>
      <c r="O24" s="63"/>
      <c r="P24" s="63"/>
      <c r="Q24" s="61"/>
      <c r="R24" s="64"/>
      <c r="S24" s="63"/>
      <c r="T24" s="65"/>
      <c r="U24" s="63"/>
      <c r="V24" s="61"/>
      <c r="W24" s="61"/>
      <c r="X24" s="94"/>
      <c r="Y24" s="104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  <c r="AG24" t="str">
        <f>RIGHT(mTCA3[[#This Row],[Column2]],4)</f>
        <v/>
      </c>
    </row>
    <row r="25" spans="1:33" s="14" customFormat="1" x14ac:dyDescent="0.25">
      <c r="A25" s="8" t="s">
        <v>97</v>
      </c>
      <c r="B25" s="32" t="s">
        <v>4154</v>
      </c>
      <c r="C25" s="32"/>
      <c r="D25" s="32" t="s">
        <v>4153</v>
      </c>
      <c r="E25" s="29" t="s">
        <v>1939</v>
      </c>
      <c r="F25" s="8" t="s">
        <v>236</v>
      </c>
      <c r="G25" s="118" t="s">
        <v>606</v>
      </c>
      <c r="H25" s="118" t="s">
        <v>4139</v>
      </c>
      <c r="I25" s="10">
        <v>8</v>
      </c>
      <c r="J25" s="10"/>
      <c r="K25" s="8"/>
      <c r="L25" s="8"/>
      <c r="M25" s="8"/>
      <c r="N25" s="8"/>
      <c r="O25" s="8"/>
      <c r="P25" s="10">
        <v>8</v>
      </c>
      <c r="Q25" s="118" t="s">
        <v>883</v>
      </c>
      <c r="R25" s="12"/>
      <c r="S25" s="10"/>
      <c r="T25" s="8"/>
      <c r="U25" s="10"/>
      <c r="V25" s="8">
        <v>2</v>
      </c>
      <c r="W25" s="8" t="s">
        <v>1865</v>
      </c>
      <c r="X25" s="8" t="s">
        <v>251</v>
      </c>
      <c r="Y25" s="104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>FS2_BMS:FC_D4253</v>
      </c>
      <c r="AD25" s="14">
        <f>MATCH(B25,'Diag Lattice'!F:F,0)</f>
        <v>2791</v>
      </c>
      <c r="AE25" s="14" t="str">
        <f t="shared" ca="1" si="0"/>
        <v>FS2_BMS:FC_D4253</v>
      </c>
      <c r="AF25" s="14">
        <f t="shared" ca="1" si="1"/>
        <v>4253</v>
      </c>
      <c r="AG25" t="str">
        <f>RIGHT(mTCA3[[#This Row],[Column2]],4)</f>
        <v>4253</v>
      </c>
    </row>
    <row r="26" spans="1:33" s="14" customFormat="1" x14ac:dyDescent="0.25">
      <c r="A26" s="8"/>
      <c r="B26" s="32"/>
      <c r="C26" s="32"/>
      <c r="D26" s="32"/>
      <c r="E26" s="29"/>
      <c r="F26" s="8"/>
      <c r="G26" s="118"/>
      <c r="H26" s="118"/>
      <c r="I26" s="10"/>
      <c r="J26" s="10"/>
      <c r="K26" s="8"/>
      <c r="L26" s="8"/>
      <c r="M26" s="8"/>
      <c r="N26" s="8"/>
      <c r="O26" s="8"/>
      <c r="P26" s="10"/>
      <c r="Q26" s="118"/>
      <c r="R26" s="12"/>
      <c r="S26" s="10"/>
      <c r="T26" s="8"/>
      <c r="U26" s="10"/>
      <c r="V26" s="8"/>
      <c r="W26" s="8"/>
      <c r="X26" s="8"/>
      <c r="Y26" s="104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  <c r="AG26" t="str">
        <f>RIGHT(mTCA3[[#This Row],[Column2]],4)</f>
        <v/>
      </c>
    </row>
    <row r="27" spans="1:33" s="14" customFormat="1" x14ac:dyDescent="0.25">
      <c r="A27" s="8"/>
      <c r="B27" s="32"/>
      <c r="C27" s="32"/>
      <c r="D27" s="32"/>
      <c r="E27" s="29"/>
      <c r="F27" s="8"/>
      <c r="G27" s="118"/>
      <c r="H27" s="118"/>
      <c r="I27" s="10"/>
      <c r="J27" s="10"/>
      <c r="K27" s="8"/>
      <c r="L27" s="8"/>
      <c r="M27" s="8"/>
      <c r="N27" s="8"/>
      <c r="O27" s="8"/>
      <c r="P27" s="10"/>
      <c r="Q27" s="118"/>
      <c r="R27" s="12"/>
      <c r="S27" s="10"/>
      <c r="T27" s="8"/>
      <c r="U27" s="10"/>
      <c r="V27" s="8"/>
      <c r="W27" s="8"/>
      <c r="X27" s="8"/>
      <c r="Y27" s="104"/>
      <c r="Z27" s="14" t="str">
        <f>IF(ISBLANK(mTCA3[[#This Row],[Column17]]),"",mTCA3[[#This Row],[Column17]])</f>
        <v/>
      </c>
      <c r="AA27" s="14" t="str">
        <f>LEFT(mTCA3[[#This Row],[Column18]],3)</f>
        <v/>
      </c>
      <c r="AB27" s="14" t="str">
        <f>IF(ISBLANK(mTCA3[[#This Row],[Column2]]),"",mTCA3[[#This Row],[Column2]])</f>
        <v/>
      </c>
      <c r="AG27" t="str">
        <f>RIGHT(mTCA3[[#This Row],[Column2]],4)</f>
        <v/>
      </c>
    </row>
    <row r="28" spans="1:33" s="14" customFormat="1" x14ac:dyDescent="0.25">
      <c r="A28" s="61" t="s">
        <v>97</v>
      </c>
      <c r="B28" s="61"/>
      <c r="C28" s="61"/>
      <c r="D28" s="62"/>
      <c r="E28" s="130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4"/>
      <c r="Y28" s="104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  <c r="AG28" t="str">
        <f>RIGHT(mTCA3[[#This Row],[Column2]],4)</f>
        <v/>
      </c>
    </row>
    <row r="29" spans="1:33" s="14" customFormat="1" x14ac:dyDescent="0.25">
      <c r="A29" s="8" t="s">
        <v>97</v>
      </c>
      <c r="B29" s="32" t="s">
        <v>4149</v>
      </c>
      <c r="C29" s="32" t="s">
        <v>3335</v>
      </c>
      <c r="D29" s="32" t="s">
        <v>3830</v>
      </c>
      <c r="E29" s="161" t="s">
        <v>3829</v>
      </c>
      <c r="F29" s="8" t="s">
        <v>278</v>
      </c>
      <c r="G29" s="8" t="s">
        <v>85</v>
      </c>
      <c r="H29" s="8" t="s">
        <v>4136</v>
      </c>
      <c r="I29" s="8" t="s">
        <v>87</v>
      </c>
      <c r="J29" s="8"/>
      <c r="K29" s="8"/>
      <c r="L29" s="8"/>
      <c r="M29" s="8"/>
      <c r="N29" s="8"/>
      <c r="O29" s="8"/>
      <c r="P29" s="8" t="s">
        <v>87</v>
      </c>
      <c r="Q29" s="8" t="s">
        <v>4174</v>
      </c>
      <c r="R29" s="86">
        <v>3</v>
      </c>
      <c r="S29" s="10">
        <v>4</v>
      </c>
      <c r="T29" s="32" t="s">
        <v>470</v>
      </c>
      <c r="U29" s="8"/>
      <c r="V29" s="8">
        <v>2</v>
      </c>
      <c r="W29" s="8" t="s">
        <v>609</v>
      </c>
      <c r="X29" s="8" t="s">
        <v>423</v>
      </c>
      <c r="Y29" s="739" t="s">
        <v>4133</v>
      </c>
      <c r="Z29" s="14">
        <f>IF(ISBLANK(mTCA3[[#This Row],[Column17]]),"",mTCA3[[#This Row],[Column17]])</f>
        <v>3</v>
      </c>
      <c r="AA29" s="14" t="str">
        <f>LEFT(mTCA3[[#This Row],[Column18]],3)</f>
        <v>4</v>
      </c>
      <c r="AB29" s="14" t="str">
        <f>IF(ISBLANK(mTCA3[[#This Row],[Column2]]),"",mTCA3[[#This Row],[Column2]])</f>
        <v>LS1_WA03:FC_D1224</v>
      </c>
      <c r="AD29" s="14">
        <f>MATCH(B29,'Diag Lattice'!F:F,0)</f>
        <v>476</v>
      </c>
      <c r="AE29" s="14" t="str">
        <f t="shared" ca="1" si="0"/>
        <v>LS1_WA03:FC_D1224</v>
      </c>
      <c r="AF29" s="14">
        <f t="shared" ca="1" si="1"/>
        <v>1224</v>
      </c>
      <c r="AG29" t="str">
        <f>RIGHT(mTCA3[[#This Row],[Column2]],4)</f>
        <v>1224</v>
      </c>
    </row>
    <row r="30" spans="1:33" s="14" customFormat="1" x14ac:dyDescent="0.25">
      <c r="A30" s="8" t="s">
        <v>97</v>
      </c>
      <c r="B30" s="32" t="s">
        <v>4154</v>
      </c>
      <c r="C30" s="32" t="s">
        <v>3335</v>
      </c>
      <c r="D30" s="32" t="s">
        <v>4153</v>
      </c>
      <c r="E30" s="161" t="s">
        <v>3857</v>
      </c>
      <c r="F30" s="8" t="s">
        <v>278</v>
      </c>
      <c r="G30" s="8" t="s">
        <v>85</v>
      </c>
      <c r="H30" s="8" t="s">
        <v>4136</v>
      </c>
      <c r="I30" s="8" t="s">
        <v>91</v>
      </c>
      <c r="J30" s="8"/>
      <c r="K30" s="8"/>
      <c r="L30" s="8"/>
      <c r="M30" s="8"/>
      <c r="N30" s="8"/>
      <c r="O30" s="8"/>
      <c r="P30" s="8" t="s">
        <v>91</v>
      </c>
      <c r="Q30" s="8" t="s">
        <v>4174</v>
      </c>
      <c r="R30" s="86">
        <v>3</v>
      </c>
      <c r="S30" s="10">
        <v>5</v>
      </c>
      <c r="T30" s="32" t="s">
        <v>470</v>
      </c>
      <c r="U30" s="8"/>
      <c r="V30" s="8">
        <v>2</v>
      </c>
      <c r="W30" s="8" t="s">
        <v>1865</v>
      </c>
      <c r="X30" s="8" t="s">
        <v>251</v>
      </c>
      <c r="Y30" s="104"/>
      <c r="Z30" s="14">
        <f>IF(ISBLANK(mTCA3[[#This Row],[Column17]]),"",mTCA3[[#This Row],[Column17]])</f>
        <v>3</v>
      </c>
      <c r="AA30" s="14" t="str">
        <f>LEFT(mTCA3[[#This Row],[Column18]],3)</f>
        <v>5</v>
      </c>
      <c r="AB30" s="14" t="str">
        <f>IF(ISBLANK(mTCA3[[#This Row],[Column2]]),"",mTCA3[[#This Row],[Column2]])</f>
        <v>FS2_BMS:FC_D4253</v>
      </c>
      <c r="AD30" s="14">
        <f>MATCH(B30,'Diag Lattice'!F:F,0)</f>
        <v>2791</v>
      </c>
      <c r="AE30" s="14" t="str">
        <f t="shared" ca="1" si="0"/>
        <v>FS2_BMS:FC_D4253</v>
      </c>
      <c r="AF30" s="14">
        <f t="shared" ca="1" si="1"/>
        <v>4253</v>
      </c>
      <c r="AG30" t="str">
        <f>RIGHT(mTCA3[[#This Row],[Column2]],4)</f>
        <v>4253</v>
      </c>
    </row>
    <row r="31" spans="1:33" s="14" customFormat="1" x14ac:dyDescent="0.25">
      <c r="A31" s="8"/>
      <c r="B31" s="32"/>
      <c r="C31" s="32"/>
      <c r="D31" s="32"/>
      <c r="E31" s="161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10"/>
      <c r="R31" s="86"/>
      <c r="S31" s="10"/>
      <c r="T31" s="32"/>
      <c r="U31" s="8"/>
      <c r="V31" s="8"/>
      <c r="W31" s="8"/>
      <c r="X31" s="8"/>
      <c r="Y31" s="104"/>
      <c r="Z31" s="14" t="str">
        <f>IF(ISBLANK(mTCA3[[#This Row],[Column17]]),"",mTCA3[[#This Row],[Column17]])</f>
        <v/>
      </c>
      <c r="AA31" s="14" t="str">
        <f>LEFT(mTCA3[[#This Row],[Column18]],3)</f>
        <v/>
      </c>
      <c r="AG31" t="str">
        <f>RIGHT(mTCA3[[#This Row],[Column2]],4)</f>
        <v/>
      </c>
    </row>
    <row r="32" spans="1:33" s="14" customFormat="1" x14ac:dyDescent="0.25">
      <c r="A32" s="8"/>
      <c r="B32" s="8"/>
      <c r="C32" s="32"/>
      <c r="D32" s="32"/>
      <c r="E32" s="161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2"/>
      <c r="U32" s="10"/>
      <c r="V32" s="8"/>
      <c r="W32" s="8"/>
      <c r="X32" s="8"/>
      <c r="Y32" s="104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  <c r="AG32" t="str">
        <f>RIGHT(mTCA3[[#This Row],[Column2]],4)</f>
        <v/>
      </c>
    </row>
    <row r="33" spans="1:33" s="14" customFormat="1" x14ac:dyDescent="0.25">
      <c r="A33" s="8"/>
      <c r="B33" s="8"/>
      <c r="C33" s="32"/>
      <c r="D33" s="32"/>
      <c r="E33" s="162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2"/>
      <c r="U33" s="10"/>
      <c r="V33" s="8"/>
      <c r="W33" s="8"/>
      <c r="X33" s="8"/>
      <c r="Y33" s="104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  <c r="AG33" t="str">
        <f>RIGHT(mTCA3[[#This Row],[Column2]],4)</f>
        <v/>
      </c>
    </row>
    <row r="34" spans="1:33" s="14" customFormat="1" x14ac:dyDescent="0.25">
      <c r="A34" s="55" t="s">
        <v>565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93"/>
      <c r="Y34" s="104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  <c r="AG34" t="str">
        <f>RIGHT(mTCA3[[#This Row],[Column2]],4)</f>
        <v/>
      </c>
    </row>
    <row r="35" spans="1:33" s="14" customFormat="1" x14ac:dyDescent="0.25">
      <c r="A35" s="8" t="s">
        <v>567</v>
      </c>
      <c r="B35" s="8" t="s">
        <v>3954</v>
      </c>
      <c r="C35" s="8" t="s">
        <v>3868</v>
      </c>
      <c r="D35" s="69" t="s">
        <v>3946</v>
      </c>
      <c r="E35" s="29" t="s">
        <v>3855</v>
      </c>
      <c r="F35" s="30" t="s">
        <v>278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FS2_BMS:HMR_D4144</v>
      </c>
      <c r="AG35" t="str">
        <f>RIGHT(mTCA3[[#This Row],[Column2]],4)</f>
        <v>4144</v>
      </c>
    </row>
    <row r="36" spans="1:33" s="14" customFormat="1" x14ac:dyDescent="0.25">
      <c r="A36" s="8"/>
      <c r="B36" s="8" t="s">
        <v>3954</v>
      </c>
      <c r="C36" s="8"/>
      <c r="D36" s="69" t="s">
        <v>3946</v>
      </c>
      <c r="E36" s="29" t="s">
        <v>3854</v>
      </c>
      <c r="F36" s="30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104"/>
      <c r="Z36" s="14" t="str">
        <f>IF(ISBLANK(mTCA3[[#This Row],[Column17]]),"",mTCA3[[#This Row],[Column17]])</f>
        <v/>
      </c>
      <c r="AA36" s="14" t="str">
        <f>LEFT(mTCA3[[#This Row],[Column18]],3)</f>
        <v/>
      </c>
      <c r="AB36" s="14" t="str">
        <f>IF(ISBLANK(mTCA3[[#This Row],[Column2]]),"",mTCA3[[#This Row],[Column2]])</f>
        <v>FS2_BMS:HMR_D4144</v>
      </c>
      <c r="AG36" t="str">
        <f>RIGHT(mTCA3[[#This Row],[Column2]],4)</f>
        <v>4144</v>
      </c>
    </row>
    <row r="37" spans="1:33" x14ac:dyDescent="0.25">
      <c r="A37" s="8" t="s">
        <v>567</v>
      </c>
      <c r="B37" s="8" t="s">
        <v>3955</v>
      </c>
      <c r="C37" s="8" t="s">
        <v>3868</v>
      </c>
      <c r="D37" s="69" t="s">
        <v>3953</v>
      </c>
      <c r="E37" s="29" t="s">
        <v>3857</v>
      </c>
      <c r="F37" s="30" t="s">
        <v>278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FS2_BMS:HMR_D4178</v>
      </c>
      <c r="AD37" s="14"/>
      <c r="AE37" s="14"/>
      <c r="AF37" s="14"/>
      <c r="AG37" t="str">
        <f>RIGHT(mTCA3[[#This Row],[Column2]],4)</f>
        <v>4178</v>
      </c>
    </row>
    <row r="38" spans="1:33" x14ac:dyDescent="0.25">
      <c r="A38" s="8"/>
      <c r="B38" s="8" t="s">
        <v>3955</v>
      </c>
      <c r="C38" s="8"/>
      <c r="D38" s="69" t="s">
        <v>3953</v>
      </c>
      <c r="E38" s="29" t="s">
        <v>3856</v>
      </c>
      <c r="F38" s="30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4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FS2_BMS:HMR_D4178</v>
      </c>
      <c r="AD38" s="14"/>
      <c r="AE38" s="14"/>
      <c r="AF38" s="14"/>
      <c r="AG38" t="str">
        <f>RIGHT(mTCA3[[#This Row],[Column2]],4)</f>
        <v>4178</v>
      </c>
    </row>
    <row r="39" spans="1:33" x14ac:dyDescent="0.25">
      <c r="A39" s="8" t="s">
        <v>565</v>
      </c>
      <c r="B39" s="8" t="s">
        <v>3956</v>
      </c>
      <c r="C39" s="8" t="s">
        <v>3125</v>
      </c>
      <c r="D39" s="69" t="s">
        <v>3947</v>
      </c>
      <c r="E39" s="29" t="s">
        <v>3859</v>
      </c>
      <c r="F39" s="30" t="s">
        <v>278</v>
      </c>
      <c r="G39" s="8" t="s">
        <v>85</v>
      </c>
      <c r="H39" s="8" t="s">
        <v>4139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608</v>
      </c>
      <c r="R39" s="12">
        <v>3</v>
      </c>
      <c r="S39" s="10">
        <v>4</v>
      </c>
      <c r="T39" s="32" t="s">
        <v>467</v>
      </c>
      <c r="U39" s="10"/>
      <c r="V39" s="8">
        <v>2</v>
      </c>
      <c r="W39" s="8" t="s">
        <v>609</v>
      </c>
      <c r="X39" s="8" t="s">
        <v>245</v>
      </c>
      <c r="Y39" s="104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FS2_BMS:HMR_D4328</v>
      </c>
      <c r="AD39" s="14">
        <f>MATCH(B39,'Diag Lattice'!F:F,0)</f>
        <v>2810</v>
      </c>
      <c r="AE39" s="14" t="str">
        <f t="shared" ca="1" si="0"/>
        <v>FS2_BMS:HMR_D4328</v>
      </c>
      <c r="AF39" s="14">
        <f t="shared" ca="1" si="1"/>
        <v>4328</v>
      </c>
      <c r="AG39" t="str">
        <f>RIGHT(mTCA3[[#This Row],[Column2]],4)</f>
        <v>4328</v>
      </c>
    </row>
    <row r="40" spans="1:33" x14ac:dyDescent="0.25">
      <c r="A40" s="8"/>
      <c r="B40" s="8" t="s">
        <v>3956</v>
      </c>
      <c r="C40" s="8"/>
      <c r="D40" s="69" t="s">
        <v>3947</v>
      </c>
      <c r="E40" s="29" t="s">
        <v>3858</v>
      </c>
      <c r="F40" s="30" t="s">
        <v>236</v>
      </c>
      <c r="G40" s="8"/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Y40" s="104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FS2_BMS:HMR_D4328</v>
      </c>
      <c r="AD40" s="14">
        <f>MATCH(B40,'Diag Lattice'!F:F,0)</f>
        <v>2810</v>
      </c>
      <c r="AE40" s="14" t="str">
        <f t="shared" ca="1" si="0"/>
        <v>FS2_BMS:HMR_D4328</v>
      </c>
      <c r="AF40" s="14">
        <f t="shared" ca="1" si="1"/>
        <v>4328</v>
      </c>
      <c r="AG40" t="str">
        <f>RIGHT(mTCA3[[#This Row],[Column2]],4)</f>
        <v>4328</v>
      </c>
    </row>
    <row r="41" spans="1:33" x14ac:dyDescent="0.25">
      <c r="A41" s="8" t="s">
        <v>567</v>
      </c>
      <c r="B41" s="8" t="s">
        <v>3957</v>
      </c>
      <c r="C41" s="8" t="s">
        <v>3868</v>
      </c>
      <c r="D41" s="69" t="s">
        <v>3948</v>
      </c>
      <c r="E41" s="29" t="s">
        <v>3861</v>
      </c>
      <c r="F41" s="30" t="s">
        <v>278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Y41" s="104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LS3_WD01:HMR_D4390</v>
      </c>
      <c r="AD41" s="14"/>
      <c r="AE41" s="14"/>
      <c r="AF41" s="14"/>
      <c r="AG41" t="str">
        <f>RIGHT(mTCA3[[#This Row],[Column2]],4)</f>
        <v>4390</v>
      </c>
    </row>
    <row r="42" spans="1:33" x14ac:dyDescent="0.25">
      <c r="A42" s="8"/>
      <c r="B42" s="8" t="s">
        <v>3957</v>
      </c>
      <c r="C42" s="8"/>
      <c r="D42" s="69" t="s">
        <v>3948</v>
      </c>
      <c r="E42" s="142" t="s">
        <v>3860</v>
      </c>
      <c r="F42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LS3_WD01:HMR_D4390</v>
      </c>
      <c r="AD42" s="14"/>
      <c r="AE42" s="14"/>
      <c r="AF42" s="14"/>
      <c r="AG42" t="str">
        <f>RIGHT(mTCA3[[#This Row],[Column2]],4)</f>
        <v>4390</v>
      </c>
    </row>
    <row r="43" spans="1:33" x14ac:dyDescent="0.25">
      <c r="A43" s="8" t="s">
        <v>567</v>
      </c>
      <c r="B43" s="8" t="s">
        <v>3958</v>
      </c>
      <c r="C43" s="8" t="s">
        <v>3868</v>
      </c>
      <c r="D43" s="69" t="s">
        <v>3949</v>
      </c>
      <c r="E43" s="29" t="s">
        <v>3853</v>
      </c>
      <c r="F43" s="30" t="s">
        <v>278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2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LS3_WD02:HMR_D4452</v>
      </c>
      <c r="AD43" s="14"/>
      <c r="AE43" s="14"/>
      <c r="AF43" s="14"/>
      <c r="AG43" t="str">
        <f>RIGHT(mTCA3[[#This Row],[Column2]],4)</f>
        <v>4452</v>
      </c>
    </row>
    <row r="44" spans="1:33" x14ac:dyDescent="0.25">
      <c r="A44" s="8"/>
      <c r="B44" s="8" t="s">
        <v>3958</v>
      </c>
      <c r="C44" s="8"/>
      <c r="D44" s="69" t="s">
        <v>3949</v>
      </c>
      <c r="E44" s="29" t="s">
        <v>3862</v>
      </c>
      <c r="F44" s="30" t="s">
        <v>236</v>
      </c>
      <c r="G44" s="8"/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2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LS3_WD02:HMR_D4452</v>
      </c>
      <c r="AD44" s="14"/>
      <c r="AE44" s="14"/>
      <c r="AF44" s="14"/>
      <c r="AG44" t="str">
        <f>RIGHT(mTCA3[[#This Row],[Column2]],4)</f>
        <v>4452</v>
      </c>
    </row>
    <row r="45" spans="1:33" x14ac:dyDescent="0.25">
      <c r="A45" s="8"/>
      <c r="B45" s="8" t="s">
        <v>3959</v>
      </c>
      <c r="C45" s="8"/>
      <c r="D45" s="69" t="s">
        <v>3950</v>
      </c>
      <c r="E45" s="29" t="s">
        <v>3863</v>
      </c>
      <c r="F45" s="30" t="s">
        <v>236</v>
      </c>
      <c r="G45" s="8"/>
      <c r="H45" s="8"/>
      <c r="I45" s="8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LS3_WD03:HMR_D4514</v>
      </c>
      <c r="AD45" s="14">
        <f>MATCH(B45,'Diag Lattice'!F:F,0)</f>
        <v>2943</v>
      </c>
      <c r="AE45" s="14" t="str">
        <f t="shared" ca="1" si="0"/>
        <v>LS3_WD03:HMR_D4514</v>
      </c>
      <c r="AF45" s="14">
        <f t="shared" ca="1" si="1"/>
        <v>4514</v>
      </c>
      <c r="AG45" t="str">
        <f>RIGHT(mTCA3[[#This Row],[Column2]],4)</f>
        <v>4514</v>
      </c>
    </row>
    <row r="46" spans="1:33" x14ac:dyDescent="0.25">
      <c r="A46" s="8" t="s">
        <v>565</v>
      </c>
      <c r="B46" s="8" t="s">
        <v>3959</v>
      </c>
      <c r="C46" s="8" t="s">
        <v>3125</v>
      </c>
      <c r="D46" s="69" t="s">
        <v>3951</v>
      </c>
      <c r="E46" s="29" t="s">
        <v>3865</v>
      </c>
      <c r="F46" s="30" t="s">
        <v>278</v>
      </c>
      <c r="G46" s="8" t="s">
        <v>85</v>
      </c>
      <c r="H46" s="8" t="s">
        <v>4139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608</v>
      </c>
      <c r="R46" s="12">
        <v>3</v>
      </c>
      <c r="S46" s="10">
        <v>4</v>
      </c>
      <c r="T46" s="32" t="s">
        <v>466</v>
      </c>
      <c r="U46" s="10"/>
      <c r="V46" s="8">
        <v>2</v>
      </c>
      <c r="W46" s="8" t="s">
        <v>609</v>
      </c>
      <c r="X46" s="8" t="s">
        <v>245</v>
      </c>
      <c r="Y46" s="104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LS3_WD03:HMR_D4514</v>
      </c>
      <c r="AD46" s="14">
        <f>MATCH(B46,'Diag Lattice'!F:F,0)</f>
        <v>2943</v>
      </c>
      <c r="AE46" s="14" t="str">
        <f t="shared" ca="1" si="0"/>
        <v>LS3_WD03:HMR_D4514</v>
      </c>
      <c r="AF46" s="14">
        <f t="shared" ca="1" si="1"/>
        <v>4514</v>
      </c>
      <c r="AG46" t="str">
        <f>RIGHT(mTCA3[[#This Row],[Column2]],4)</f>
        <v>4514</v>
      </c>
    </row>
    <row r="47" spans="1:33" x14ac:dyDescent="0.25">
      <c r="A47" s="8"/>
      <c r="B47" s="8" t="s">
        <v>3960</v>
      </c>
      <c r="C47" s="8"/>
      <c r="D47" s="69" t="s">
        <v>3951</v>
      </c>
      <c r="E47" s="29" t="s">
        <v>3864</v>
      </c>
      <c r="F47" s="30" t="s">
        <v>236</v>
      </c>
      <c r="G47" s="8"/>
      <c r="H47" s="8"/>
      <c r="I47" s="32"/>
      <c r="J47" s="10"/>
      <c r="K47" s="8"/>
      <c r="L47" s="8"/>
      <c r="M47" s="8"/>
      <c r="N47" s="8"/>
      <c r="O47" s="8"/>
      <c r="P47" s="32"/>
      <c r="Q47" s="10"/>
      <c r="R47" s="12"/>
      <c r="S47" s="10"/>
      <c r="T47" s="32"/>
      <c r="U47" s="10"/>
      <c r="V47" s="8"/>
      <c r="W47" s="8"/>
      <c r="X47" s="8"/>
      <c r="Y47" s="104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LS3_WD04:HMR_D4576</v>
      </c>
      <c r="AD47" s="14"/>
      <c r="AE47" s="14"/>
      <c r="AF47" s="14"/>
      <c r="AG47" t="str">
        <f>RIGHT(mTCA3[[#This Row],[Column2]],4)</f>
        <v>4576</v>
      </c>
    </row>
    <row r="48" spans="1:33" x14ac:dyDescent="0.25">
      <c r="A48" s="8" t="s">
        <v>567</v>
      </c>
      <c r="B48" s="8" t="s">
        <v>3961</v>
      </c>
      <c r="C48" s="8" t="s">
        <v>3868</v>
      </c>
      <c r="D48" s="69" t="s">
        <v>3952</v>
      </c>
      <c r="E48" s="29" t="s">
        <v>3867</v>
      </c>
      <c r="F48" s="30" t="s">
        <v>278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04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LS3_WD05:HMR_D4638</v>
      </c>
      <c r="AD48" s="14"/>
      <c r="AE48" s="14"/>
      <c r="AF48" s="14"/>
      <c r="AG48" t="str">
        <f>RIGHT(mTCA3[[#This Row],[Column2]],4)</f>
        <v>4638</v>
      </c>
    </row>
    <row r="49" spans="1:33" x14ac:dyDescent="0.25">
      <c r="A49" s="8"/>
      <c r="B49" s="8" t="s">
        <v>3961</v>
      </c>
      <c r="C49" s="8"/>
      <c r="D49" s="69" t="s">
        <v>3952</v>
      </c>
      <c r="E49" s="29" t="s">
        <v>3866</v>
      </c>
      <c r="F49" s="30" t="s">
        <v>236</v>
      </c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04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LS3_WD05:HMR_D4638</v>
      </c>
      <c r="AD49" s="14"/>
      <c r="AE49" s="14"/>
      <c r="AF49" s="14"/>
      <c r="AG49" t="str">
        <f>RIGHT(mTCA3[[#This Row],[Column2]],4)</f>
        <v>4638</v>
      </c>
    </row>
    <row r="50" spans="1:33" x14ac:dyDescent="0.25">
      <c r="A50" s="42"/>
      <c r="B50" s="8"/>
      <c r="C50" s="8"/>
      <c r="D50" s="69"/>
      <c r="E50" s="29"/>
      <c r="F50" s="30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36"/>
      <c r="X50" s="8"/>
      <c r="Y50" s="104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  <c r="AD50" s="14"/>
      <c r="AE50" s="14"/>
      <c r="AF50" s="14"/>
    </row>
    <row r="51" spans="1:33" x14ac:dyDescent="0.25">
      <c r="A51" s="61" t="s">
        <v>392</v>
      </c>
      <c r="B51" s="61"/>
      <c r="C51" s="61"/>
      <c r="D51" s="62"/>
      <c r="E51" s="62"/>
      <c r="F51" s="61"/>
      <c r="G51" s="61"/>
      <c r="H51" s="61"/>
      <c r="I51" s="63"/>
      <c r="J51" s="63"/>
      <c r="K51" s="63"/>
      <c r="L51" s="63"/>
      <c r="M51" s="63"/>
      <c r="N51" s="63"/>
      <c r="O51" s="63"/>
      <c r="P51" s="63"/>
      <c r="Q51" s="61"/>
      <c r="R51" s="64"/>
      <c r="S51" s="63"/>
      <c r="T51" s="65"/>
      <c r="U51" s="63"/>
      <c r="V51" s="61"/>
      <c r="W51" s="61"/>
      <c r="X51" s="94"/>
      <c r="Y51" s="104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  <c r="AD51" s="14"/>
      <c r="AE51" s="14"/>
      <c r="AF51" s="14"/>
    </row>
    <row r="52" spans="1:33" x14ac:dyDescent="0.25">
      <c r="A52" s="8" t="s">
        <v>414</v>
      </c>
      <c r="B52" s="8" t="s">
        <v>501</v>
      </c>
      <c r="C52" s="8" t="s">
        <v>4127</v>
      </c>
      <c r="D52" s="9"/>
      <c r="E52" s="48" t="s">
        <v>415</v>
      </c>
      <c r="F52" s="8" t="s">
        <v>416</v>
      </c>
      <c r="G52" s="8" t="s">
        <v>606</v>
      </c>
      <c r="H52" s="8" t="s">
        <v>395</v>
      </c>
      <c r="I52" s="8" t="s">
        <v>394</v>
      </c>
      <c r="J52" s="10"/>
      <c r="K52" s="10"/>
      <c r="L52" s="10"/>
      <c r="M52" s="10"/>
      <c r="N52" s="10"/>
      <c r="O52" s="10"/>
      <c r="P52" s="10"/>
      <c r="Q52" s="8" t="s">
        <v>398</v>
      </c>
      <c r="R52" s="12"/>
      <c r="S52" s="10"/>
      <c r="T52" s="32"/>
      <c r="U52" s="10"/>
      <c r="V52" s="8">
        <v>2</v>
      </c>
      <c r="W52" s="8" t="s">
        <v>609</v>
      </c>
      <c r="X52" s="8" t="s">
        <v>423</v>
      </c>
      <c r="Y52" s="104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>PM bias for PICO</v>
      </c>
      <c r="AD52" s="14"/>
      <c r="AE52" s="14"/>
      <c r="AF52" s="14"/>
    </row>
    <row r="53" spans="1:33" x14ac:dyDescent="0.25">
      <c r="A53" s="8" t="s">
        <v>414</v>
      </c>
      <c r="B53" s="8" t="s">
        <v>501</v>
      </c>
      <c r="C53" s="8" t="s">
        <v>4127</v>
      </c>
      <c r="D53" s="9"/>
      <c r="E53" s="48" t="s">
        <v>415</v>
      </c>
      <c r="F53" s="8" t="s">
        <v>417</v>
      </c>
      <c r="G53" s="8" t="s">
        <v>606</v>
      </c>
      <c r="H53" s="8" t="s">
        <v>397</v>
      </c>
      <c r="I53" s="8" t="s">
        <v>393</v>
      </c>
      <c r="J53" s="10"/>
      <c r="K53" s="10"/>
      <c r="L53" s="10"/>
      <c r="M53" s="10"/>
      <c r="N53" s="10"/>
      <c r="O53" s="10"/>
      <c r="P53" s="10"/>
      <c r="Q53" s="8" t="s">
        <v>399</v>
      </c>
      <c r="R53" s="86">
        <v>3</v>
      </c>
      <c r="S53" s="10">
        <v>4</v>
      </c>
      <c r="T53" s="32" t="s">
        <v>472</v>
      </c>
      <c r="U53" s="8"/>
      <c r="V53" s="8"/>
      <c r="W53" s="8"/>
      <c r="X53" s="8"/>
      <c r="Y53" s="104"/>
      <c r="Z53" s="14">
        <f>IF(ISBLANK(mTCA3[[#This Row],[Column17]]),"",mTCA3[[#This Row],[Column17]])</f>
        <v>3</v>
      </c>
      <c r="AA53" s="14" t="str">
        <f>LEFT(mTCA3[[#This Row],[Column18]],3)</f>
        <v>4</v>
      </c>
      <c r="AB53" s="14" t="str">
        <f>IF(ISBLANK(mTCA3[[#This Row],[Column2]]),"",mTCA3[[#This Row],[Column2]])</f>
        <v>PM bias for PICO</v>
      </c>
      <c r="AD53" s="14"/>
      <c r="AE53" s="14"/>
      <c r="AF53" s="14"/>
    </row>
    <row r="54" spans="1:33" x14ac:dyDescent="0.25">
      <c r="A54" s="8" t="s">
        <v>414</v>
      </c>
      <c r="B54" s="8" t="s">
        <v>501</v>
      </c>
      <c r="C54" s="8" t="s">
        <v>4127</v>
      </c>
      <c r="D54" s="8"/>
      <c r="E54" s="152" t="s">
        <v>415</v>
      </c>
      <c r="F54" s="8" t="s">
        <v>416</v>
      </c>
      <c r="G54" s="8" t="s">
        <v>606</v>
      </c>
      <c r="H54" s="8" t="s">
        <v>395</v>
      </c>
      <c r="I54" s="8" t="s">
        <v>400</v>
      </c>
      <c r="J54" s="8"/>
      <c r="K54" s="8"/>
      <c r="L54" s="8"/>
      <c r="M54" s="8"/>
      <c r="N54" s="8"/>
      <c r="O54" s="8"/>
      <c r="P54" s="8"/>
      <c r="Q54" s="8" t="s">
        <v>398</v>
      </c>
      <c r="R54" s="8"/>
      <c r="S54" s="8"/>
      <c r="T54" s="8"/>
      <c r="U54" s="8"/>
      <c r="V54" s="8">
        <v>2</v>
      </c>
      <c r="W54" s="8" t="s">
        <v>609</v>
      </c>
      <c r="X54" s="8" t="s">
        <v>245</v>
      </c>
      <c r="Y54" s="104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>PM bias for PICO</v>
      </c>
      <c r="AD54" s="14"/>
      <c r="AE54" s="14"/>
      <c r="AF54" s="14"/>
    </row>
    <row r="55" spans="1:33" x14ac:dyDescent="0.25">
      <c r="A55" s="8" t="s">
        <v>414</v>
      </c>
      <c r="B55" s="8" t="s">
        <v>501</v>
      </c>
      <c r="C55" s="8" t="s">
        <v>4127</v>
      </c>
      <c r="D55" s="8"/>
      <c r="E55" s="152" t="s">
        <v>415</v>
      </c>
      <c r="F55" s="8" t="s">
        <v>417</v>
      </c>
      <c r="G55" s="8" t="s">
        <v>606</v>
      </c>
      <c r="H55" s="8" t="s">
        <v>397</v>
      </c>
      <c r="I55" s="8" t="s">
        <v>401</v>
      </c>
      <c r="J55" s="8"/>
      <c r="K55" s="8"/>
      <c r="L55" s="8"/>
      <c r="M55" s="8"/>
      <c r="N55" s="8"/>
      <c r="O55" s="8"/>
      <c r="P55" s="8"/>
      <c r="Q55" s="8" t="s">
        <v>399</v>
      </c>
      <c r="R55" s="86">
        <v>3</v>
      </c>
      <c r="S55" s="10">
        <v>4</v>
      </c>
      <c r="T55" s="32" t="s">
        <v>471</v>
      </c>
      <c r="U55" s="8"/>
      <c r="V55" s="8"/>
      <c r="W55" s="8"/>
      <c r="X55" s="8"/>
      <c r="Y55" s="104"/>
      <c r="Z55" s="14">
        <f>IF(ISBLANK(mTCA3[[#This Row],[Column17]]),"",mTCA3[[#This Row],[Column17]])</f>
        <v>3</v>
      </c>
      <c r="AA55" s="14" t="str">
        <f>LEFT(mTCA3[[#This Row],[Column18]],3)</f>
        <v>4</v>
      </c>
      <c r="AB55" s="14" t="str">
        <f>IF(ISBLANK(mTCA3[[#This Row],[Column2]]),"",mTCA3[[#This Row],[Column2]])</f>
        <v>PM bias for PICO</v>
      </c>
      <c r="AD55" s="14"/>
      <c r="AE55" s="14"/>
      <c r="AF55" s="14"/>
    </row>
    <row r="56" spans="1:33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4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  <c r="AD56" s="14"/>
      <c r="AE56" s="14"/>
      <c r="AF56" s="14"/>
    </row>
    <row r="57" spans="1:33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4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  <c r="AD57" s="14"/>
      <c r="AE57" s="14"/>
      <c r="AF57" s="14"/>
    </row>
    <row r="58" spans="1:33" x14ac:dyDescent="0.25">
      <c r="A58" s="105" t="s">
        <v>773</v>
      </c>
      <c r="B58" s="105"/>
      <c r="C58" s="105"/>
      <c r="D58" s="106"/>
      <c r="E58" s="107"/>
      <c r="F58" s="105"/>
      <c r="G58" s="105"/>
      <c r="H58" s="105"/>
      <c r="I58" s="108"/>
      <c r="J58" s="108"/>
      <c r="K58" s="108"/>
      <c r="L58" s="108"/>
      <c r="M58" s="108"/>
      <c r="N58" s="108"/>
      <c r="O58" s="108"/>
      <c r="P58" s="108"/>
      <c r="Q58" s="109"/>
      <c r="R58" s="109"/>
      <c r="S58" s="110"/>
      <c r="T58" s="108"/>
      <c r="U58" s="108"/>
      <c r="V58" s="105"/>
      <c r="W58" s="105"/>
      <c r="X58" s="105"/>
      <c r="Y58" s="104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  <c r="AD58" s="14"/>
      <c r="AE58" s="14"/>
      <c r="AF58" s="14"/>
    </row>
    <row r="59" spans="1:33" x14ac:dyDescent="0.25">
      <c r="A59" s="23" t="s">
        <v>776</v>
      </c>
      <c r="B59" s="23"/>
      <c r="C59" s="23" t="s">
        <v>4128</v>
      </c>
      <c r="D59" s="112"/>
      <c r="E59" s="66" t="s">
        <v>415</v>
      </c>
      <c r="F59" s="23" t="s">
        <v>774</v>
      </c>
      <c r="G59" s="23" t="s">
        <v>775</v>
      </c>
      <c r="H59" s="23" t="s">
        <v>397</v>
      </c>
      <c r="I59" s="24"/>
      <c r="J59" s="24"/>
      <c r="K59" s="24"/>
      <c r="L59" s="24"/>
      <c r="M59" s="24"/>
      <c r="N59" s="24"/>
      <c r="O59" s="24"/>
      <c r="P59" s="24"/>
      <c r="Q59" s="67" t="s">
        <v>772</v>
      </c>
      <c r="R59" s="67">
        <v>3</v>
      </c>
      <c r="S59" s="68">
        <v>5</v>
      </c>
      <c r="T59" s="24" t="s">
        <v>472</v>
      </c>
      <c r="U59" s="24"/>
      <c r="V59" s="23"/>
      <c r="W59" s="23"/>
      <c r="X59" s="23"/>
      <c r="Y59" s="104"/>
      <c r="Z59" s="14">
        <f>IF(ISBLANK(mTCA3[[#This Row],[Column17]]),"",mTCA3[[#This Row],[Column17]])</f>
        <v>3</v>
      </c>
      <c r="AA59" s="14" t="str">
        <f>LEFT(mTCA3[[#This Row],[Column18]],3)</f>
        <v>5</v>
      </c>
      <c r="AB59" s="14" t="str">
        <f>IF(ISBLANK(mTCA3[[#This Row],[Column2]]),"",mTCA3[[#This Row],[Column2]])</f>
        <v/>
      </c>
      <c r="AD59" s="14"/>
      <c r="AE59" s="14"/>
      <c r="AF59" s="14"/>
    </row>
    <row r="60" spans="1:33" x14ac:dyDescent="0.25">
      <c r="A60" s="7"/>
      <c r="B60" s="8"/>
      <c r="C60" s="8"/>
      <c r="D60" s="6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4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  <c r="AD60" s="14"/>
      <c r="AE60" s="14"/>
      <c r="AF60" s="14"/>
    </row>
    <row r="61" spans="1:33" x14ac:dyDescent="0.25">
      <c r="A61" s="42"/>
      <c r="B61" s="8"/>
      <c r="C61" s="8"/>
      <c r="D61" s="6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4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  <c r="AD61" s="14"/>
      <c r="AE61" s="14"/>
      <c r="AF61" s="14"/>
    </row>
    <row r="62" spans="1:33" x14ac:dyDescent="0.25">
      <c r="A62" s="42"/>
      <c r="B62" s="8"/>
      <c r="C62" s="8"/>
      <c r="D62" s="6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  <c r="AD62" s="14"/>
      <c r="AE62" s="14"/>
      <c r="AF62" s="14"/>
    </row>
    <row r="63" spans="1:33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4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33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4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4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4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4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4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2"/>
      <c r="B69" s="8"/>
      <c r="C69" s="8"/>
      <c r="D69" s="69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4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2"/>
      <c r="B70" s="8"/>
      <c r="C70" s="8"/>
      <c r="D70" s="69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4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2"/>
      <c r="B71" s="8"/>
      <c r="C71" s="8"/>
      <c r="D71" s="69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4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5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  <hyperlink ref="E23" r:id="rId23" display="http://cable.nscl.msu.edu:3000/cables/34H000077/"/>
  </hyperlinks>
  <pageMargins left="1" right="0.7" top="0.75" bottom="0.75" header="0.3" footer="0.3"/>
  <pageSetup paperSize="17" scale="52" orientation="landscape" r:id="rId24"/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10"/>
  <sheetViews>
    <sheetView zoomScale="70" zoomScaleNormal="70" workbookViewId="0">
      <pane ySplit="3" topLeftCell="A4" activePane="bottomLeft" state="frozen"/>
      <selection pane="bottomLeft" activeCell="A24" sqref="A24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3" s="14" customFormat="1" ht="15.75" thickBot="1" x14ac:dyDescent="0.3">
      <c r="A1" s="13" t="s">
        <v>385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</row>
    <row r="3" spans="1:33" s="14" customFormat="1" ht="30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4459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36"/>
      <c r="Z4" s="54" t="s">
        <v>498</v>
      </c>
      <c r="AA4" s="54" t="s">
        <v>499</v>
      </c>
      <c r="AB4" s="54" t="s">
        <v>500</v>
      </c>
    </row>
    <row r="5" spans="1:33" x14ac:dyDescent="0.25">
      <c r="A5" s="761" t="s">
        <v>386</v>
      </c>
      <c r="B5" s="761" t="s">
        <v>1895</v>
      </c>
      <c r="C5" s="761" t="s">
        <v>859</v>
      </c>
      <c r="D5" s="769" t="s">
        <v>722</v>
      </c>
      <c r="E5" s="769" t="s">
        <v>596</v>
      </c>
      <c r="F5" s="761" t="s">
        <v>84</v>
      </c>
      <c r="G5" s="761" t="s">
        <v>85</v>
      </c>
      <c r="H5" s="761" t="s">
        <v>4141</v>
      </c>
      <c r="I5" s="761" t="s">
        <v>87</v>
      </c>
      <c r="J5" s="764"/>
      <c r="K5" s="764"/>
      <c r="L5" s="764"/>
      <c r="M5" s="764"/>
      <c r="N5" s="764"/>
      <c r="O5" s="764"/>
      <c r="P5" s="761" t="s">
        <v>87</v>
      </c>
      <c r="Q5" s="764" t="s">
        <v>607</v>
      </c>
      <c r="R5" s="765">
        <v>4</v>
      </c>
      <c r="S5" s="764">
        <v>3</v>
      </c>
      <c r="T5" s="763" t="s">
        <v>470</v>
      </c>
      <c r="U5" s="764"/>
      <c r="V5" s="761"/>
      <c r="W5" s="761"/>
      <c r="X5" s="761"/>
      <c r="Y5" s="8"/>
      <c r="AB5" s="14" t="str">
        <f>IF(ISBLANK(mTCA4[[#This Row],[Column2]]),"",mTCA4[[#This Row],[Column2]])</f>
        <v>FE_RFQ:ND_D1025</v>
      </c>
      <c r="AD5" s="14">
        <f>MATCH(B5,'Diag Lattice'!F:F,0)</f>
        <v>274</v>
      </c>
      <c r="AE5" s="14" t="str">
        <f ca="1">INDIRECT("'Diag Lattice'!F"&amp;AD5)</f>
        <v>FE_RFQ:ND_D1025</v>
      </c>
      <c r="AF5" s="14">
        <f ca="1">INDIRECT("'Diag Lattice'!E"&amp;AD5)</f>
        <v>1025</v>
      </c>
      <c r="AG5" t="str">
        <f>RIGHT(mTCA4[[#This Row],[Column2]],4)</f>
        <v>1025</v>
      </c>
    </row>
    <row r="6" spans="1:33" s="14" customFormat="1" x14ac:dyDescent="0.25">
      <c r="A6" s="761" t="s">
        <v>386</v>
      </c>
      <c r="B6" s="761" t="s">
        <v>1895</v>
      </c>
      <c r="C6" s="761"/>
      <c r="D6" s="769" t="s">
        <v>722</v>
      </c>
      <c r="E6" s="769" t="s">
        <v>597</v>
      </c>
      <c r="F6" s="761" t="s">
        <v>84</v>
      </c>
      <c r="G6" s="761" t="s">
        <v>504</v>
      </c>
      <c r="H6" s="761" t="s">
        <v>4140</v>
      </c>
      <c r="I6" s="761" t="s">
        <v>87</v>
      </c>
      <c r="J6" s="764"/>
      <c r="K6" s="764"/>
      <c r="L6" s="764"/>
      <c r="M6" s="764"/>
      <c r="N6" s="764"/>
      <c r="O6" s="764"/>
      <c r="P6" s="761" t="s">
        <v>87</v>
      </c>
      <c r="Q6" s="764" t="s">
        <v>781</v>
      </c>
      <c r="R6" s="765"/>
      <c r="S6" s="764"/>
      <c r="T6" s="763"/>
      <c r="U6" s="764"/>
      <c r="V6" s="761"/>
      <c r="W6" s="761"/>
      <c r="X6" s="761"/>
      <c r="Y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>
        <f>MATCH(B6,'Diag Lattice'!F:F,0)</f>
        <v>274</v>
      </c>
      <c r="AE6" s="14" t="str">
        <f t="shared" ref="AE6:AE69" ca="1" si="0">INDIRECT("'Diag Lattice'!F"&amp;AD6)</f>
        <v>FE_RFQ:ND_D1025</v>
      </c>
      <c r="AF6" s="14">
        <f t="shared" ref="AF6:AF69" ca="1" si="1">INDIRECT("'Diag Lattice'!E"&amp;AD6)</f>
        <v>1025</v>
      </c>
      <c r="AG6" t="str">
        <f>RIGHT(mTCA4[[#This Row],[Column2]],4)</f>
        <v>1025</v>
      </c>
    </row>
    <row r="7" spans="1:33" s="14" customFormat="1" x14ac:dyDescent="0.25">
      <c r="A7" s="8" t="s">
        <v>386</v>
      </c>
      <c r="B7" s="8" t="s">
        <v>1896</v>
      </c>
      <c r="C7" s="8" t="s">
        <v>859</v>
      </c>
      <c r="D7" s="69" t="s">
        <v>723</v>
      </c>
      <c r="E7" s="69" t="s">
        <v>506</v>
      </c>
      <c r="F7" s="8" t="s">
        <v>84</v>
      </c>
      <c r="G7" s="8" t="s">
        <v>85</v>
      </c>
      <c r="H7" s="8" t="s">
        <v>4141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607</v>
      </c>
      <c r="R7" s="12">
        <v>4</v>
      </c>
      <c r="S7" s="10">
        <v>3</v>
      </c>
      <c r="T7" s="32" t="s">
        <v>469</v>
      </c>
      <c r="U7" s="10"/>
      <c r="V7" s="8"/>
      <c r="W7" s="8"/>
      <c r="X7" s="8"/>
      <c r="Y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>
        <f>MATCH(B7,'Diag Lattice'!F:F,0)</f>
        <v>366</v>
      </c>
      <c r="AE7" s="14" t="str">
        <f t="shared" ca="1" si="0"/>
        <v>LS1_CA01:ND_D1128</v>
      </c>
      <c r="AF7" s="14">
        <f t="shared" ca="1" si="1"/>
        <v>1128</v>
      </c>
      <c r="AG7" t="str">
        <f>RIGHT(mTCA4[[#This Row],[Column2]],4)</f>
        <v>1128</v>
      </c>
    </row>
    <row r="8" spans="1:33" x14ac:dyDescent="0.25">
      <c r="A8" s="8" t="s">
        <v>386</v>
      </c>
      <c r="B8" s="8" t="s">
        <v>1896</v>
      </c>
      <c r="C8" s="8"/>
      <c r="D8" s="69" t="s">
        <v>723</v>
      </c>
      <c r="E8" s="69" t="s">
        <v>507</v>
      </c>
      <c r="F8" s="8" t="s">
        <v>84</v>
      </c>
      <c r="G8" s="8" t="s">
        <v>508</v>
      </c>
      <c r="H8" s="8" t="s">
        <v>4140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781</v>
      </c>
      <c r="R8" s="12"/>
      <c r="S8" s="10"/>
      <c r="T8" s="32"/>
      <c r="U8" s="10"/>
      <c r="V8" s="8"/>
      <c r="W8" s="8"/>
      <c r="X8" s="8"/>
      <c r="Y8" s="8"/>
      <c r="AD8" s="14">
        <f>MATCH(B8,'Diag Lattice'!F:F,0)</f>
        <v>366</v>
      </c>
      <c r="AE8" s="14" t="str">
        <f t="shared" ca="1" si="0"/>
        <v>LS1_CA01:ND_D1128</v>
      </c>
      <c r="AF8" s="14">
        <f t="shared" ca="1" si="1"/>
        <v>1128</v>
      </c>
      <c r="AG8" t="str">
        <f>RIGHT(mTCA4[[#This Row],[Column2]],4)</f>
        <v>1128</v>
      </c>
    </row>
    <row r="9" spans="1:33" s="14" customFormat="1" x14ac:dyDescent="0.25">
      <c r="A9" s="8" t="s">
        <v>386</v>
      </c>
      <c r="B9" s="8" t="s">
        <v>1897</v>
      </c>
      <c r="C9" s="8" t="s">
        <v>859</v>
      </c>
      <c r="D9" s="69" t="s">
        <v>724</v>
      </c>
      <c r="E9" s="69" t="s">
        <v>511</v>
      </c>
      <c r="F9" s="8" t="s">
        <v>84</v>
      </c>
      <c r="G9" s="8" t="s">
        <v>85</v>
      </c>
      <c r="H9" s="8" t="s">
        <v>4141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607</v>
      </c>
      <c r="R9" s="12">
        <v>4</v>
      </c>
      <c r="S9" s="10">
        <v>3</v>
      </c>
      <c r="T9" s="32" t="s">
        <v>468</v>
      </c>
      <c r="U9" s="10"/>
      <c r="V9" s="8"/>
      <c r="W9" s="8"/>
      <c r="X9" s="8"/>
      <c r="Y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>
        <f>MATCH(B9,'Diag Lattice'!F:F,0)</f>
        <v>444</v>
      </c>
      <c r="AE9" s="14" t="str">
        <f t="shared" ca="1" si="0"/>
        <v>LS1_CA03:ND_D1195</v>
      </c>
      <c r="AF9" s="14">
        <f t="shared" ca="1" si="1"/>
        <v>1195</v>
      </c>
      <c r="AG9" t="str">
        <f>RIGHT(mTCA4[[#This Row],[Column2]],4)</f>
        <v>1195</v>
      </c>
    </row>
    <row r="10" spans="1:33" s="14" customFormat="1" x14ac:dyDescent="0.25">
      <c r="A10" s="8" t="s">
        <v>386</v>
      </c>
      <c r="B10" s="8" t="s">
        <v>1897</v>
      </c>
      <c r="C10" s="8"/>
      <c r="D10" s="69" t="s">
        <v>724</v>
      </c>
      <c r="E10" s="69" t="s">
        <v>510</v>
      </c>
      <c r="F10" s="8" t="s">
        <v>84</v>
      </c>
      <c r="G10" s="8" t="s">
        <v>508</v>
      </c>
      <c r="H10" s="8" t="s">
        <v>4140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781</v>
      </c>
      <c r="R10" s="12"/>
      <c r="S10" s="10"/>
      <c r="T10" s="32"/>
      <c r="U10" s="10"/>
      <c r="V10" s="8"/>
      <c r="W10" s="8"/>
      <c r="X10" s="8"/>
      <c r="Y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>
        <f>MATCH(B10,'Diag Lattice'!F:F,0)</f>
        <v>444</v>
      </c>
      <c r="AE10" s="14" t="str">
        <f t="shared" ca="1" si="0"/>
        <v>LS1_CA03:ND_D1195</v>
      </c>
      <c r="AF10" s="14">
        <f t="shared" ca="1" si="1"/>
        <v>1195</v>
      </c>
      <c r="AG10" t="str">
        <f>RIGHT(mTCA4[[#This Row],[Column2]],4)</f>
        <v>1195</v>
      </c>
    </row>
    <row r="11" spans="1:33" x14ac:dyDescent="0.25">
      <c r="A11" s="8" t="s">
        <v>386</v>
      </c>
      <c r="B11" s="8" t="s">
        <v>1898</v>
      </c>
      <c r="C11" s="8" t="s">
        <v>859</v>
      </c>
      <c r="D11" s="69" t="s">
        <v>725</v>
      </c>
      <c r="E11" s="69" t="s">
        <v>512</v>
      </c>
      <c r="F11" s="8" t="s">
        <v>84</v>
      </c>
      <c r="G11" s="8" t="s">
        <v>85</v>
      </c>
      <c r="H11" s="8" t="s">
        <v>4141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607</v>
      </c>
      <c r="R11" s="12">
        <v>4</v>
      </c>
      <c r="S11" s="10">
        <v>3</v>
      </c>
      <c r="T11" s="32" t="s">
        <v>467</v>
      </c>
      <c r="U11" s="10"/>
      <c r="V11" s="8"/>
      <c r="W11" s="8"/>
      <c r="X11" s="8"/>
      <c r="Y11" s="8"/>
      <c r="AD11" s="14">
        <f>MATCH(B11,'Diag Lattice'!F:F,0)</f>
        <v>504</v>
      </c>
      <c r="AE11" s="14" t="str">
        <f t="shared" ca="1" si="0"/>
        <v>LS1_CB01:ND_D1250</v>
      </c>
      <c r="AF11" s="14">
        <f t="shared" ca="1" si="1"/>
        <v>1250</v>
      </c>
      <c r="AG11" t="str">
        <f>RIGHT(mTCA4[[#This Row],[Column2]],4)</f>
        <v>1250</v>
      </c>
    </row>
    <row r="12" spans="1:33" s="14" customFormat="1" x14ac:dyDescent="0.25">
      <c r="A12" s="8" t="s">
        <v>386</v>
      </c>
      <c r="B12" s="8" t="s">
        <v>1898</v>
      </c>
      <c r="C12" s="8"/>
      <c r="D12" s="69" t="s">
        <v>725</v>
      </c>
      <c r="E12" s="69" t="s">
        <v>514</v>
      </c>
      <c r="F12" s="8" t="s">
        <v>84</v>
      </c>
      <c r="G12" s="8" t="s">
        <v>508</v>
      </c>
      <c r="H12" s="8" t="s">
        <v>4140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781</v>
      </c>
      <c r="R12" s="12"/>
      <c r="S12" s="10"/>
      <c r="T12" s="32"/>
      <c r="U12" s="10"/>
      <c r="V12" s="8"/>
      <c r="W12" s="8"/>
      <c r="X12" s="8"/>
      <c r="Y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>
        <f>MATCH(B12,'Diag Lattice'!F:F,0)</f>
        <v>504</v>
      </c>
      <c r="AE12" s="14" t="str">
        <f t="shared" ca="1" si="0"/>
        <v>LS1_CB01:ND_D1250</v>
      </c>
      <c r="AF12" s="14">
        <f t="shared" ca="1" si="1"/>
        <v>1250</v>
      </c>
      <c r="AG12" t="str">
        <f>RIGHT(mTCA4[[#This Row],[Column2]],4)</f>
        <v>1250</v>
      </c>
    </row>
    <row r="13" spans="1:33" s="14" customFormat="1" x14ac:dyDescent="0.25">
      <c r="A13" s="8" t="s">
        <v>386</v>
      </c>
      <c r="B13" s="8" t="s">
        <v>1899</v>
      </c>
      <c r="C13" s="8" t="s">
        <v>859</v>
      </c>
      <c r="D13" s="69" t="s">
        <v>726</v>
      </c>
      <c r="E13" s="10" t="s">
        <v>547</v>
      </c>
      <c r="F13" s="8" t="s">
        <v>84</v>
      </c>
      <c r="G13" s="8" t="s">
        <v>85</v>
      </c>
      <c r="H13" s="8" t="s">
        <v>4141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607</v>
      </c>
      <c r="R13" s="12">
        <v>4</v>
      </c>
      <c r="S13" s="10">
        <v>3</v>
      </c>
      <c r="T13" s="32" t="s">
        <v>466</v>
      </c>
      <c r="U13" s="10"/>
      <c r="V13" s="8"/>
      <c r="W13" s="8"/>
      <c r="X13" s="8"/>
      <c r="Y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>
        <f>MATCH(B13,'Diag Lattice'!F:F,0)</f>
        <v>624</v>
      </c>
      <c r="AE13" s="14" t="str">
        <f t="shared" ca="1" si="0"/>
        <v>LS1_CB03:ND_D1378</v>
      </c>
      <c r="AF13" s="14">
        <f t="shared" ca="1" si="1"/>
        <v>1378</v>
      </c>
      <c r="AG13" t="str">
        <f>RIGHT(mTCA4[[#This Row],[Column2]],4)</f>
        <v>1378</v>
      </c>
    </row>
    <row r="14" spans="1:33" s="14" customFormat="1" x14ac:dyDescent="0.25">
      <c r="A14" s="8" t="s">
        <v>386</v>
      </c>
      <c r="B14" s="8" t="s">
        <v>1899</v>
      </c>
      <c r="C14" s="8"/>
      <c r="D14" s="69" t="s">
        <v>726</v>
      </c>
      <c r="E14" s="69" t="s">
        <v>548</v>
      </c>
      <c r="F14" s="8" t="s">
        <v>84</v>
      </c>
      <c r="G14" s="8" t="s">
        <v>508</v>
      </c>
      <c r="H14" s="8" t="s">
        <v>4140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781</v>
      </c>
      <c r="R14" s="12"/>
      <c r="S14" s="10"/>
      <c r="T14" s="32"/>
      <c r="U14" s="10"/>
      <c r="V14" s="8"/>
      <c r="W14" s="8"/>
      <c r="X14" s="8"/>
      <c r="Y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>
        <f>MATCH(B14,'Diag Lattice'!F:F,0)</f>
        <v>624</v>
      </c>
      <c r="AE14" s="14" t="str">
        <f t="shared" ca="1" si="0"/>
        <v>LS1_CB03:ND_D1378</v>
      </c>
      <c r="AF14" s="14">
        <f t="shared" ca="1" si="1"/>
        <v>1378</v>
      </c>
      <c r="AG14" t="str">
        <f>RIGHT(mTCA4[[#This Row],[Column2]],4)</f>
        <v>1378</v>
      </c>
    </row>
    <row r="15" spans="1:33" s="14" customFormat="1" x14ac:dyDescent="0.25">
      <c r="A15" s="761" t="s">
        <v>386</v>
      </c>
      <c r="B15" s="761" t="s">
        <v>4427</v>
      </c>
      <c r="C15" s="761" t="s">
        <v>859</v>
      </c>
      <c r="D15" s="769" t="s">
        <v>727</v>
      </c>
      <c r="E15" s="769" t="s">
        <v>594</v>
      </c>
      <c r="F15" s="761" t="s">
        <v>84</v>
      </c>
      <c r="G15" s="761" t="s">
        <v>85</v>
      </c>
      <c r="H15" s="761" t="s">
        <v>4141</v>
      </c>
      <c r="I15" s="761" t="s">
        <v>101</v>
      </c>
      <c r="J15" s="764"/>
      <c r="K15" s="764"/>
      <c r="L15" s="764"/>
      <c r="M15" s="764"/>
      <c r="N15" s="764"/>
      <c r="O15" s="764"/>
      <c r="P15" s="761" t="s">
        <v>101</v>
      </c>
      <c r="Q15" s="764" t="s">
        <v>607</v>
      </c>
      <c r="R15" s="765">
        <v>4</v>
      </c>
      <c r="S15" s="764">
        <v>3</v>
      </c>
      <c r="T15" s="763" t="s">
        <v>465</v>
      </c>
      <c r="U15" s="764"/>
      <c r="V15" s="761"/>
      <c r="W15" s="761"/>
      <c r="X15" s="761"/>
      <c r="Y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LS3_CD06:IC_D4647</v>
      </c>
      <c r="AD15" s="14">
        <f>MATCH(B15,'Diag Lattice'!F:F,0)</f>
        <v>3037</v>
      </c>
      <c r="AE15" s="14" t="str">
        <f t="shared" ca="1" si="0"/>
        <v>LS3_CD06:IC_D4647</v>
      </c>
      <c r="AF15" s="14">
        <f t="shared" ca="1" si="1"/>
        <v>4647</v>
      </c>
      <c r="AG15" t="str">
        <f>RIGHT(mTCA4[[#This Row],[Column2]],4)</f>
        <v>4647</v>
      </c>
    </row>
    <row r="16" spans="1:33" s="14" customFormat="1" x14ac:dyDescent="0.25">
      <c r="A16" s="761" t="s">
        <v>386</v>
      </c>
      <c r="B16" s="761" t="s">
        <v>4427</v>
      </c>
      <c r="C16" s="761"/>
      <c r="D16" s="769" t="s">
        <v>727</v>
      </c>
      <c r="E16" s="769" t="s">
        <v>595</v>
      </c>
      <c r="F16" s="761" t="s">
        <v>84</v>
      </c>
      <c r="G16" s="761" t="s">
        <v>508</v>
      </c>
      <c r="H16" s="761" t="s">
        <v>4140</v>
      </c>
      <c r="I16" s="761" t="s">
        <v>101</v>
      </c>
      <c r="J16" s="764"/>
      <c r="K16" s="764"/>
      <c r="L16" s="764"/>
      <c r="M16" s="764"/>
      <c r="N16" s="764"/>
      <c r="O16" s="764"/>
      <c r="P16" s="761" t="s">
        <v>101</v>
      </c>
      <c r="Q16" s="764" t="s">
        <v>781</v>
      </c>
      <c r="R16" s="765"/>
      <c r="S16" s="764"/>
      <c r="T16" s="763"/>
      <c r="U16" s="764"/>
      <c r="V16" s="761"/>
      <c r="W16" s="761"/>
      <c r="X16" s="761"/>
      <c r="Y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LS3_CD06:IC_D4647</v>
      </c>
      <c r="AD16" s="14">
        <f>MATCH(B16,'Diag Lattice'!F:F,0)</f>
        <v>3037</v>
      </c>
      <c r="AE16" s="14" t="str">
        <f t="shared" ca="1" si="0"/>
        <v>LS3_CD06:IC_D4647</v>
      </c>
      <c r="AF16" s="14">
        <f t="shared" ca="1" si="1"/>
        <v>4647</v>
      </c>
      <c r="AG16" t="str">
        <f>RIGHT(mTCA4[[#This Row],[Column2]],4)</f>
        <v>4647</v>
      </c>
    </row>
    <row r="17" spans="1:33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2"/>
      <c r="V17" s="8"/>
      <c r="W17" s="8"/>
      <c r="X17" s="8"/>
      <c r="Y17" s="8"/>
      <c r="AB17" s="14" t="str">
        <f>IF(ISBLANK(mTCA4[[#This Row],[Column2]]),"",mTCA4[[#This Row],[Column2]])</f>
        <v/>
      </c>
      <c r="AG17" t="str">
        <f>RIGHT(mTCA4[[#This Row],[Column2]],4)</f>
        <v/>
      </c>
    </row>
    <row r="18" spans="1:33" s="14" customFormat="1" x14ac:dyDescent="0.25">
      <c r="A18" s="55" t="s">
        <v>4460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3"/>
      <c r="Y18" s="8"/>
      <c r="AB18" s="14" t="str">
        <f>IF(ISBLANK(mTCA4[[#This Row],[Column2]]),"",mTCA4[[#This Row],[Column2]])</f>
        <v/>
      </c>
      <c r="AG18" t="str">
        <f>RIGHT(mTCA4[[#This Row],[Column2]],4)</f>
        <v/>
      </c>
    </row>
    <row r="19" spans="1:33" s="14" customFormat="1" x14ac:dyDescent="0.25">
      <c r="A19" s="770" t="s">
        <v>386</v>
      </c>
      <c r="B19" s="761" t="s">
        <v>1895</v>
      </c>
      <c r="C19" s="771"/>
      <c r="D19" s="772" t="s">
        <v>722</v>
      </c>
      <c r="E19" s="772" t="s">
        <v>503</v>
      </c>
      <c r="F19" s="771" t="s">
        <v>236</v>
      </c>
      <c r="G19" s="771" t="s">
        <v>606</v>
      </c>
      <c r="H19" s="771" t="s">
        <v>782</v>
      </c>
      <c r="I19" s="771"/>
      <c r="J19" s="764"/>
      <c r="K19" s="764"/>
      <c r="L19" s="764"/>
      <c r="M19" s="764"/>
      <c r="N19" s="764"/>
      <c r="O19" s="764"/>
      <c r="P19" s="764"/>
      <c r="Q19" s="764"/>
      <c r="R19" s="765"/>
      <c r="S19" s="764"/>
      <c r="T19" s="763"/>
      <c r="U19" s="764"/>
      <c r="V19" s="761">
        <v>3</v>
      </c>
      <c r="W19" s="761" t="s">
        <v>255</v>
      </c>
      <c r="X19" s="761" t="s">
        <v>423</v>
      </c>
      <c r="Y19" s="8"/>
      <c r="AB19" s="14" t="str">
        <f>IF(ISBLANK(mTCA4[[#This Row],[Column2]]),"",mTCA4[[#This Row],[Column2]])</f>
        <v>FE_RFQ:ND_D1025</v>
      </c>
      <c r="AD19" s="14">
        <f>MATCH(B19,'Diag Lattice'!F:F,0)</f>
        <v>274</v>
      </c>
      <c r="AE19" s="14" t="str">
        <f t="shared" ca="1" si="0"/>
        <v>FE_RFQ:ND_D1025</v>
      </c>
      <c r="AF19" s="14">
        <f t="shared" ca="1" si="1"/>
        <v>1025</v>
      </c>
      <c r="AG19" t="str">
        <f>RIGHT(mTCA4[[#This Row],[Column2]],4)</f>
        <v>1025</v>
      </c>
    </row>
    <row r="20" spans="1:33" x14ac:dyDescent="0.25">
      <c r="A20" s="8" t="s">
        <v>386</v>
      </c>
      <c r="B20" s="8" t="s">
        <v>1896</v>
      </c>
      <c r="C20" s="8"/>
      <c r="D20" s="69" t="s">
        <v>723</v>
      </c>
      <c r="E20" s="69" t="s">
        <v>505</v>
      </c>
      <c r="F20" s="8" t="s">
        <v>236</v>
      </c>
      <c r="G20" s="36" t="s">
        <v>606</v>
      </c>
      <c r="H20" s="36" t="s">
        <v>782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Y20" s="8"/>
      <c r="AB20" s="14" t="str">
        <f>IF(ISBLANK(mTCA4[[#This Row],[Column2]]),"",mTCA4[[#This Row],[Column2]])</f>
        <v>LS1_CA01:ND_D1128</v>
      </c>
      <c r="AD20" s="14">
        <f>MATCH(B20,'Diag Lattice'!F:F,0)</f>
        <v>366</v>
      </c>
      <c r="AE20" s="14" t="str">
        <f t="shared" ca="1" si="0"/>
        <v>LS1_CA01:ND_D1128</v>
      </c>
      <c r="AF20" s="14">
        <f t="shared" ca="1" si="1"/>
        <v>1128</v>
      </c>
      <c r="AG20" t="str">
        <f>RIGHT(mTCA4[[#This Row],[Column2]],4)</f>
        <v>1128</v>
      </c>
    </row>
    <row r="21" spans="1:33" x14ac:dyDescent="0.25">
      <c r="A21" s="8" t="s">
        <v>386</v>
      </c>
      <c r="B21" s="8" t="s">
        <v>1897</v>
      </c>
      <c r="C21" s="8"/>
      <c r="D21" s="69" t="s">
        <v>724</v>
      </c>
      <c r="E21" s="69" t="s">
        <v>509</v>
      </c>
      <c r="F21" s="8" t="s">
        <v>236</v>
      </c>
      <c r="G21" s="36" t="s">
        <v>606</v>
      </c>
      <c r="H21" s="36" t="s">
        <v>782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Y21" s="8"/>
      <c r="AB21" s="14" t="str">
        <f>IF(ISBLANK(mTCA4[[#This Row],[Column2]]),"",mTCA4[[#This Row],[Column2]])</f>
        <v>LS1_CA03:ND_D1195</v>
      </c>
      <c r="AD21" s="14">
        <f>MATCH(B21,'Diag Lattice'!F:F,0)</f>
        <v>444</v>
      </c>
      <c r="AE21" s="14" t="str">
        <f t="shared" ca="1" si="0"/>
        <v>LS1_CA03:ND_D1195</v>
      </c>
      <c r="AF21" s="14">
        <f t="shared" ca="1" si="1"/>
        <v>1195</v>
      </c>
      <c r="AG21" t="str">
        <f>RIGHT(mTCA4[[#This Row],[Column2]],4)</f>
        <v>1195</v>
      </c>
    </row>
    <row r="22" spans="1:33" x14ac:dyDescent="0.25">
      <c r="A22" s="8" t="s">
        <v>386</v>
      </c>
      <c r="B22" s="8" t="s">
        <v>1898</v>
      </c>
      <c r="C22" s="8"/>
      <c r="D22" s="69" t="s">
        <v>725</v>
      </c>
      <c r="E22" s="69" t="s">
        <v>513</v>
      </c>
      <c r="F22" s="8" t="s">
        <v>236</v>
      </c>
      <c r="G22" s="36" t="s">
        <v>606</v>
      </c>
      <c r="H22" s="36" t="s">
        <v>782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Y22" s="8"/>
      <c r="AB22" s="14" t="str">
        <f>IF(ISBLANK(mTCA4[[#This Row],[Column2]]),"",mTCA4[[#This Row],[Column2]])</f>
        <v>LS1_CB01:ND_D1250</v>
      </c>
      <c r="AD22" s="14">
        <f>MATCH(B22,'Diag Lattice'!F:F,0)</f>
        <v>504</v>
      </c>
      <c r="AE22" s="14" t="str">
        <f t="shared" ca="1" si="0"/>
        <v>LS1_CB01:ND_D1250</v>
      </c>
      <c r="AF22" s="14">
        <f t="shared" ca="1" si="1"/>
        <v>1250</v>
      </c>
      <c r="AG22" t="str">
        <f>RIGHT(mTCA4[[#This Row],[Column2]],4)</f>
        <v>1250</v>
      </c>
    </row>
    <row r="23" spans="1:33" x14ac:dyDescent="0.25">
      <c r="A23" s="8" t="s">
        <v>386</v>
      </c>
      <c r="B23" s="8" t="s">
        <v>1899</v>
      </c>
      <c r="C23" s="8"/>
      <c r="D23" s="69" t="s">
        <v>726</v>
      </c>
      <c r="E23" s="69" t="s">
        <v>546</v>
      </c>
      <c r="F23" s="8" t="s">
        <v>236</v>
      </c>
      <c r="G23" s="36" t="s">
        <v>606</v>
      </c>
      <c r="H23" s="36" t="s">
        <v>782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Y23" s="8"/>
      <c r="AB23" s="14" t="str">
        <f>IF(ISBLANK(mTCA4[[#This Row],[Column2]]),"",mTCA4[[#This Row],[Column2]])</f>
        <v>LS1_CB03:ND_D1378</v>
      </c>
      <c r="AD23" s="14">
        <f>MATCH(B23,'Diag Lattice'!F:F,0)</f>
        <v>624</v>
      </c>
      <c r="AE23" s="14" t="str">
        <f t="shared" ca="1" si="0"/>
        <v>LS1_CB03:ND_D1378</v>
      </c>
      <c r="AF23" s="14">
        <f t="shared" ca="1" si="1"/>
        <v>1378</v>
      </c>
      <c r="AG23" t="str">
        <f>RIGHT(mTCA4[[#This Row],[Column2]],4)</f>
        <v>1378</v>
      </c>
    </row>
    <row r="24" spans="1:33" s="14" customFormat="1" x14ac:dyDescent="0.25">
      <c r="A24" s="761" t="s">
        <v>386</v>
      </c>
      <c r="B24" s="761" t="s">
        <v>4427</v>
      </c>
      <c r="C24" s="761"/>
      <c r="D24" s="769" t="s">
        <v>727</v>
      </c>
      <c r="E24" s="769" t="s">
        <v>593</v>
      </c>
      <c r="F24" s="761" t="s">
        <v>236</v>
      </c>
      <c r="G24" s="771" t="s">
        <v>606</v>
      </c>
      <c r="H24" s="771" t="s">
        <v>782</v>
      </c>
      <c r="I24" s="771"/>
      <c r="J24" s="773"/>
      <c r="K24" s="773"/>
      <c r="L24" s="773"/>
      <c r="M24" s="773"/>
      <c r="N24" s="773"/>
      <c r="O24" s="773"/>
      <c r="P24" s="773"/>
      <c r="Q24" s="764"/>
      <c r="R24" s="774"/>
      <c r="S24" s="773"/>
      <c r="T24" s="775"/>
      <c r="U24" s="773"/>
      <c r="V24" s="771">
        <v>3</v>
      </c>
      <c r="W24" s="761" t="s">
        <v>255</v>
      </c>
      <c r="X24" s="761" t="s">
        <v>249</v>
      </c>
      <c r="Y24" s="8"/>
      <c r="Z24" s="14" t="str">
        <f>IF(ISBLANK(mTCA4[[#This Row],[Column17]]),"",mTCA4[[#This Row],[Column17]])</f>
        <v/>
      </c>
      <c r="AA24" s="14" t="str">
        <f>LEFT(mTCA4[[#This Row],[Column18]],3)</f>
        <v/>
      </c>
      <c r="AB24" s="14" t="str">
        <f>IF(ISBLANK(mTCA4[[#This Row],[Column2]]),"",mTCA4[[#This Row],[Column2]])</f>
        <v>LS3_CD06:IC_D4647</v>
      </c>
      <c r="AD24" s="14">
        <f>MATCH(B24,'Diag Lattice'!F:F,0)</f>
        <v>3037</v>
      </c>
      <c r="AE24" s="14" t="str">
        <f t="shared" ca="1" si="0"/>
        <v>LS3_CD06:IC_D4647</v>
      </c>
      <c r="AF24" s="14">
        <f t="shared" ref="AF24" ca="1" si="2">INDIRECT("'Diag Lattice'!E"&amp;AD24)</f>
        <v>4647</v>
      </c>
      <c r="AG24" t="str">
        <f>RIGHT(mTCA4[[#This Row],[Column2]],4)</f>
        <v>4647</v>
      </c>
    </row>
    <row r="25" spans="1:33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Y25" s="8"/>
      <c r="AD25" s="14"/>
      <c r="AE25" s="14"/>
      <c r="AF25" s="14"/>
      <c r="AG25" t="str">
        <f>RIGHT(mTCA4[[#This Row],[Column2]],4)</f>
        <v/>
      </c>
    </row>
    <row r="26" spans="1:33" s="14" customFormat="1" x14ac:dyDescent="0.25">
      <c r="A26" s="55" t="s">
        <v>565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3"/>
      <c r="Y26" s="8"/>
      <c r="AG26" t="str">
        <f>RIGHT(mTCA4[[#This Row],[Column2]],4)</f>
        <v/>
      </c>
    </row>
    <row r="27" spans="1:33" x14ac:dyDescent="0.25">
      <c r="A27" s="8" t="s">
        <v>565</v>
      </c>
      <c r="B27" s="8" t="s">
        <v>1900</v>
      </c>
      <c r="C27" s="8" t="s">
        <v>3125</v>
      </c>
      <c r="D27" s="69" t="s">
        <v>728</v>
      </c>
      <c r="E27" s="10" t="s">
        <v>564</v>
      </c>
      <c r="F27" s="8" t="s">
        <v>278</v>
      </c>
      <c r="G27" s="8" t="s">
        <v>85</v>
      </c>
      <c r="H27" s="8" t="s">
        <v>4139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608</v>
      </c>
      <c r="R27" s="86">
        <v>4</v>
      </c>
      <c r="S27" s="10">
        <v>4</v>
      </c>
      <c r="T27" s="32" t="s">
        <v>470</v>
      </c>
      <c r="U27" s="8"/>
      <c r="V27" s="8">
        <v>3</v>
      </c>
      <c r="W27" s="8" t="s">
        <v>609</v>
      </c>
      <c r="X27" s="8" t="s">
        <v>423</v>
      </c>
      <c r="Y27" s="8"/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397</v>
      </c>
      <c r="AE27" s="14" t="str">
        <f t="shared" ca="1" si="0"/>
        <v>LS1_WA01:HMR_D1156</v>
      </c>
      <c r="AF27" s="14">
        <f t="shared" ca="1" si="1"/>
        <v>1156</v>
      </c>
      <c r="AG27" t="str">
        <f>RIGHT(mTCA4[[#This Row],[Column2]],4)</f>
        <v>1156</v>
      </c>
    </row>
    <row r="28" spans="1:33" x14ac:dyDescent="0.25">
      <c r="A28" s="8"/>
      <c r="B28" s="8" t="s">
        <v>1900</v>
      </c>
      <c r="C28" s="8"/>
      <c r="D28" s="69" t="s">
        <v>728</v>
      </c>
      <c r="E28" s="48" t="s">
        <v>566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Y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397</v>
      </c>
      <c r="AE28" s="14" t="str">
        <f t="shared" ca="1" si="0"/>
        <v>LS1_WA01:HMR_D1156</v>
      </c>
      <c r="AF28" s="14">
        <f t="shared" ca="1" si="1"/>
        <v>1156</v>
      </c>
      <c r="AG28" t="str">
        <f>RIGHT(mTCA4[[#This Row],[Column2]],4)</f>
        <v>1156</v>
      </c>
    </row>
    <row r="29" spans="1:33" x14ac:dyDescent="0.25">
      <c r="A29" s="8" t="s">
        <v>565</v>
      </c>
      <c r="B29" s="8" t="s">
        <v>1901</v>
      </c>
      <c r="C29" s="8" t="s">
        <v>3125</v>
      </c>
      <c r="D29" s="69" t="s">
        <v>729</v>
      </c>
      <c r="E29" s="48" t="s">
        <v>568</v>
      </c>
      <c r="F29" s="8" t="s">
        <v>278</v>
      </c>
      <c r="G29" s="8" t="s">
        <v>85</v>
      </c>
      <c r="H29" s="8" t="s">
        <v>4139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608</v>
      </c>
      <c r="R29" s="12">
        <v>4</v>
      </c>
      <c r="S29" s="10">
        <v>4</v>
      </c>
      <c r="T29" s="32" t="s">
        <v>469</v>
      </c>
      <c r="U29" s="10"/>
      <c r="V29" s="8">
        <v>3</v>
      </c>
      <c r="W29" s="8" t="s">
        <v>609</v>
      </c>
      <c r="X29" s="8" t="s">
        <v>423</v>
      </c>
      <c r="Y29" s="8"/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436</v>
      </c>
      <c r="AE29" s="14" t="str">
        <f t="shared" ca="1" si="0"/>
        <v>LS1_WA02:HMR_D1190</v>
      </c>
      <c r="AF29" s="14">
        <f t="shared" ca="1" si="1"/>
        <v>1190</v>
      </c>
      <c r="AG29" t="str">
        <f>RIGHT(mTCA4[[#This Row],[Column2]],4)</f>
        <v>1190</v>
      </c>
    </row>
    <row r="30" spans="1:33" x14ac:dyDescent="0.25">
      <c r="A30" s="8"/>
      <c r="B30" s="8" t="s">
        <v>1901</v>
      </c>
      <c r="C30" s="8"/>
      <c r="D30" s="69" t="s">
        <v>729</v>
      </c>
      <c r="E30" s="48" t="s">
        <v>569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Y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436</v>
      </c>
      <c r="AE30" s="14" t="str">
        <f t="shared" ca="1" si="0"/>
        <v>LS1_WA02:HMR_D1190</v>
      </c>
      <c r="AF30" s="14">
        <f t="shared" ca="1" si="1"/>
        <v>1190</v>
      </c>
      <c r="AG30" t="str">
        <f>RIGHT(mTCA4[[#This Row],[Column2]],4)</f>
        <v>1190</v>
      </c>
    </row>
    <row r="31" spans="1:33" x14ac:dyDescent="0.25">
      <c r="A31" s="8" t="s">
        <v>565</v>
      </c>
      <c r="B31" s="8" t="s">
        <v>1902</v>
      </c>
      <c r="C31" s="8" t="s">
        <v>3125</v>
      </c>
      <c r="D31" s="69" t="s">
        <v>730</v>
      </c>
      <c r="E31" s="48" t="s">
        <v>570</v>
      </c>
      <c r="F31" s="8" t="s">
        <v>278</v>
      </c>
      <c r="G31" s="8" t="s">
        <v>85</v>
      </c>
      <c r="H31" s="8" t="s">
        <v>4139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608</v>
      </c>
      <c r="R31" s="12">
        <v>4</v>
      </c>
      <c r="S31" s="10">
        <v>4</v>
      </c>
      <c r="T31" s="32" t="s">
        <v>468</v>
      </c>
      <c r="U31" s="10"/>
      <c r="V31" s="8">
        <v>3</v>
      </c>
      <c r="W31" s="8" t="s">
        <v>609</v>
      </c>
      <c r="X31" s="8" t="s">
        <v>423</v>
      </c>
      <c r="Y31" s="8" t="s">
        <v>4175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475</v>
      </c>
      <c r="AE31" s="14" t="str">
        <f t="shared" ca="1" si="0"/>
        <v>LS1_WA03:HMR_D1224</v>
      </c>
      <c r="AF31" s="14">
        <f t="shared" ca="1" si="1"/>
        <v>1224</v>
      </c>
      <c r="AG31" t="str">
        <f>RIGHT(mTCA4[[#This Row],[Column2]],4)</f>
        <v>1224</v>
      </c>
    </row>
    <row r="32" spans="1:33" x14ac:dyDescent="0.25">
      <c r="A32" s="8"/>
      <c r="B32" s="8" t="s">
        <v>1902</v>
      </c>
      <c r="C32" s="8"/>
      <c r="D32" s="69" t="s">
        <v>730</v>
      </c>
      <c r="E32" s="48" t="s">
        <v>571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Y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475</v>
      </c>
      <c r="AE32" s="14" t="str">
        <f t="shared" ca="1" si="0"/>
        <v>LS1_WA03:HMR_D1224</v>
      </c>
      <c r="AF32" s="14">
        <f t="shared" ca="1" si="1"/>
        <v>1224</v>
      </c>
      <c r="AG32" t="str">
        <f>RIGHT(mTCA4[[#This Row],[Column2]],4)</f>
        <v>1224</v>
      </c>
    </row>
    <row r="33" spans="1:33" x14ac:dyDescent="0.25">
      <c r="A33" s="8" t="s">
        <v>565</v>
      </c>
      <c r="B33" s="8" t="s">
        <v>1903</v>
      </c>
      <c r="C33" s="8" t="s">
        <v>3125</v>
      </c>
      <c r="D33" s="69" t="s">
        <v>731</v>
      </c>
      <c r="E33" s="48" t="s">
        <v>577</v>
      </c>
      <c r="F33" s="8" t="s">
        <v>278</v>
      </c>
      <c r="G33" s="8" t="s">
        <v>85</v>
      </c>
      <c r="H33" s="8" t="s">
        <v>4139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608</v>
      </c>
      <c r="R33" s="12">
        <v>4</v>
      </c>
      <c r="S33" s="10">
        <v>4</v>
      </c>
      <c r="T33" s="32" t="s">
        <v>467</v>
      </c>
      <c r="U33" s="10"/>
      <c r="V33" s="8">
        <v>3</v>
      </c>
      <c r="W33" s="8" t="s">
        <v>609</v>
      </c>
      <c r="X33" s="8" t="s">
        <v>245</v>
      </c>
      <c r="Y33" s="8"/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538</v>
      </c>
      <c r="AE33" s="14" t="str">
        <f t="shared" ca="1" si="0"/>
        <v>LS1_WB01:HMR_D1287</v>
      </c>
      <c r="AF33" s="14">
        <f t="shared" ca="1" si="1"/>
        <v>1287</v>
      </c>
      <c r="AG33" t="str">
        <f>RIGHT(mTCA4[[#This Row],[Column2]],4)</f>
        <v>1287</v>
      </c>
    </row>
    <row r="34" spans="1:33" x14ac:dyDescent="0.25">
      <c r="A34" s="8"/>
      <c r="B34" s="8" t="s">
        <v>1903</v>
      </c>
      <c r="C34" s="8"/>
      <c r="D34" s="69" t="s">
        <v>731</v>
      </c>
      <c r="E34" s="48" t="s">
        <v>578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Y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538</v>
      </c>
      <c r="AE34" s="14" t="str">
        <f t="shared" ca="1" si="0"/>
        <v>LS1_WB01:HMR_D1287</v>
      </c>
      <c r="AF34" s="14">
        <f t="shared" ca="1" si="1"/>
        <v>1287</v>
      </c>
      <c r="AG34" t="str">
        <f>RIGHT(mTCA4[[#This Row],[Column2]],4)</f>
        <v>1287</v>
      </c>
    </row>
    <row r="35" spans="1:33" x14ac:dyDescent="0.25">
      <c r="A35" s="8" t="s">
        <v>565</v>
      </c>
      <c r="B35" s="8" t="s">
        <v>1904</v>
      </c>
      <c r="C35" s="8" t="s">
        <v>3125</v>
      </c>
      <c r="D35" s="69" t="s">
        <v>732</v>
      </c>
      <c r="E35" s="69" t="s">
        <v>584</v>
      </c>
      <c r="F35" s="8" t="s">
        <v>278</v>
      </c>
      <c r="G35" s="8" t="s">
        <v>85</v>
      </c>
      <c r="H35" s="8" t="s">
        <v>4139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608</v>
      </c>
      <c r="R35" s="12">
        <v>4</v>
      </c>
      <c r="S35" s="10">
        <v>4</v>
      </c>
      <c r="T35" s="32" t="s">
        <v>466</v>
      </c>
      <c r="U35" s="10"/>
      <c r="V35" s="8">
        <v>3</v>
      </c>
      <c r="W35" s="8" t="s">
        <v>609</v>
      </c>
      <c r="X35" s="8" t="s">
        <v>245</v>
      </c>
      <c r="Y35" s="8"/>
      <c r="AB35" s="14" t="str">
        <f>IF(ISBLANK(mTCA4[[#This Row],[Column2]]),"",mTCA4[[#This Row],[Column2]])</f>
        <v>LS1_WB02:HMR_D1351</v>
      </c>
      <c r="AD35" s="14">
        <f>MATCH(B35,'Diag Lattice'!F:F,0)</f>
        <v>598</v>
      </c>
      <c r="AE35" s="14" t="str">
        <f t="shared" ca="1" si="0"/>
        <v>LS1_WB02:HMR_D1351</v>
      </c>
      <c r="AF35" s="14">
        <f t="shared" ca="1" si="1"/>
        <v>1351</v>
      </c>
      <c r="AG35" t="str">
        <f>RIGHT(mTCA4[[#This Row],[Column2]],4)</f>
        <v>1351</v>
      </c>
    </row>
    <row r="36" spans="1:33" x14ac:dyDescent="0.25">
      <c r="A36" s="8"/>
      <c r="B36" s="8" t="s">
        <v>1904</v>
      </c>
      <c r="C36" s="8"/>
      <c r="D36" s="69" t="s">
        <v>732</v>
      </c>
      <c r="E36" s="69" t="s">
        <v>585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8"/>
      <c r="AB36" s="14" t="str">
        <f>IF(ISBLANK(mTCA4[[#This Row],[Column2]]),"",mTCA4[[#This Row],[Column2]])</f>
        <v>LS1_WB02:HMR_D1351</v>
      </c>
      <c r="AD36" s="14">
        <f>MATCH(B36,'Diag Lattice'!F:F,0)</f>
        <v>598</v>
      </c>
      <c r="AE36" s="14" t="str">
        <f t="shared" ca="1" si="0"/>
        <v>LS1_WB02:HMR_D1351</v>
      </c>
      <c r="AF36" s="14">
        <f t="shared" ca="1" si="1"/>
        <v>1351</v>
      </c>
      <c r="AG36" t="str">
        <f>RIGHT(mTCA4[[#This Row],[Column2]],4)</f>
        <v>1351</v>
      </c>
    </row>
    <row r="37" spans="1:33" x14ac:dyDescent="0.25">
      <c r="A37" s="8" t="s">
        <v>565</v>
      </c>
      <c r="B37" s="8" t="s">
        <v>1905</v>
      </c>
      <c r="C37" s="8" t="s">
        <v>3125</v>
      </c>
      <c r="D37" s="69" t="s">
        <v>733</v>
      </c>
      <c r="E37" s="69" t="s">
        <v>591</v>
      </c>
      <c r="F37" s="8" t="s">
        <v>278</v>
      </c>
      <c r="G37" s="8" t="s">
        <v>85</v>
      </c>
      <c r="H37" s="8" t="s">
        <v>4139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608</v>
      </c>
      <c r="R37" s="12">
        <v>4</v>
      </c>
      <c r="S37" s="10">
        <v>4</v>
      </c>
      <c r="T37" s="32" t="s">
        <v>465</v>
      </c>
      <c r="U37" s="10"/>
      <c r="V37" s="8">
        <v>3</v>
      </c>
      <c r="W37" s="8" t="s">
        <v>609</v>
      </c>
      <c r="X37" s="8" t="s">
        <v>245</v>
      </c>
      <c r="Y37" s="8" t="s">
        <v>4175</v>
      </c>
      <c r="AB37" s="14" t="str">
        <f>IF(ISBLANK(mTCA4[[#This Row],[Column2]]),"",mTCA4[[#This Row],[Column2]])</f>
        <v>LS1_WB03:HMR_D1415</v>
      </c>
      <c r="AD37" s="14">
        <f>MATCH(B37,'Diag Lattice'!F:F,0)</f>
        <v>658</v>
      </c>
      <c r="AE37" s="14" t="str">
        <f t="shared" ca="1" si="0"/>
        <v>LS1_WB03:HMR_D1415</v>
      </c>
      <c r="AF37" s="14">
        <f t="shared" ca="1" si="1"/>
        <v>1415</v>
      </c>
      <c r="AG37" t="str">
        <f>RIGHT(mTCA4[[#This Row],[Column2]],4)</f>
        <v>1415</v>
      </c>
    </row>
    <row r="38" spans="1:33" x14ac:dyDescent="0.25">
      <c r="A38" s="8"/>
      <c r="B38" s="8" t="s">
        <v>1905</v>
      </c>
      <c r="C38" s="8"/>
      <c r="D38" s="69" t="s">
        <v>733</v>
      </c>
      <c r="E38" s="69" t="s">
        <v>592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Y38" s="8"/>
      <c r="AB38" s="14" t="str">
        <f>IF(ISBLANK(mTCA4[[#This Row],[Column2]]),"",mTCA4[[#This Row],[Column2]])</f>
        <v>LS1_WB03:HMR_D1415</v>
      </c>
      <c r="AD38" s="14">
        <f>MATCH(B38,'Diag Lattice'!F:F,0)</f>
        <v>658</v>
      </c>
      <c r="AE38" s="14" t="str">
        <f t="shared" ca="1" si="0"/>
        <v>LS1_WB03:HMR_D1415</v>
      </c>
      <c r="AF38" s="14">
        <f t="shared" ca="1" si="1"/>
        <v>1415</v>
      </c>
      <c r="AG38" t="str">
        <f>RIGHT(mTCA4[[#This Row],[Column2]],4)</f>
        <v>1415</v>
      </c>
    </row>
    <row r="39" spans="1:33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  <c r="Y39" s="8"/>
      <c r="AB39" s="14" t="str">
        <f>IF(ISBLANK(mTCA4[[#This Row],[Column2]]),"",mTCA4[[#This Row],[Column2]])</f>
        <v/>
      </c>
      <c r="AG39" t="str">
        <f>RIGHT(mTCA4[[#This Row],[Column2]],4)</f>
        <v/>
      </c>
    </row>
    <row r="40" spans="1:33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  <c r="Y40" s="8"/>
      <c r="AB40" s="14" t="str">
        <f>IF(ISBLANK(mTCA4[[#This Row],[Column2]]),"",mTCA4[[#This Row],[Column2]])</f>
        <v/>
      </c>
      <c r="AG40" t="str">
        <f>RIGHT(mTCA4[[#This Row],[Column2]],4)</f>
        <v/>
      </c>
    </row>
    <row r="41" spans="1:33" s="14" customFormat="1" x14ac:dyDescent="0.25">
      <c r="A41" s="55" t="s">
        <v>610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3"/>
      <c r="Y41" s="8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  <c r="AG41" t="str">
        <f>RIGHT(mTCA4[[#This Row],[Column2]],4)</f>
        <v/>
      </c>
    </row>
    <row r="42" spans="1:33" s="14" customFormat="1" x14ac:dyDescent="0.25">
      <c r="A42" s="8" t="s">
        <v>111</v>
      </c>
      <c r="B42" s="8" t="s">
        <v>573</v>
      </c>
      <c r="C42" s="8" t="s">
        <v>111</v>
      </c>
      <c r="D42" s="8" t="s">
        <v>743</v>
      </c>
      <c r="E42" s="9" t="s">
        <v>575</v>
      </c>
      <c r="F42" s="8" t="s">
        <v>114</v>
      </c>
      <c r="G42" s="8" t="s">
        <v>85</v>
      </c>
      <c r="H42" s="8" t="s">
        <v>4136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Y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473</v>
      </c>
      <c r="AE42" s="14" t="str">
        <f t="shared" ca="1" si="0"/>
        <v>LS1_WA03:BPM_D1222</v>
      </c>
      <c r="AF42" s="14">
        <f t="shared" ca="1" si="1"/>
        <v>1222</v>
      </c>
      <c r="AG42" t="str">
        <f>RIGHT(mTCA4[[#This Row],[Column2]],4)</f>
        <v>1222</v>
      </c>
    </row>
    <row r="43" spans="1:33" s="14" customFormat="1" x14ac:dyDescent="0.25">
      <c r="A43" s="8" t="s">
        <v>111</v>
      </c>
      <c r="B43" s="8" t="s">
        <v>573</v>
      </c>
      <c r="C43" s="8" t="s">
        <v>111</v>
      </c>
      <c r="D43" s="8" t="s">
        <v>743</v>
      </c>
      <c r="E43" s="9" t="s">
        <v>576</v>
      </c>
      <c r="F43" s="8" t="s">
        <v>114</v>
      </c>
      <c r="G43" s="8" t="s">
        <v>85</v>
      </c>
      <c r="H43" s="8" t="s">
        <v>4136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Y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473</v>
      </c>
      <c r="AE43" s="14" t="str">
        <f t="shared" ca="1" si="0"/>
        <v>LS1_WA03:BPM_D1222</v>
      </c>
      <c r="AF43" s="14">
        <f t="shared" ca="1" si="1"/>
        <v>1222</v>
      </c>
      <c r="AG43" t="str">
        <f>RIGHT(mTCA4[[#This Row],[Column2]],4)</f>
        <v>1222</v>
      </c>
    </row>
    <row r="44" spans="1:33" s="14" customFormat="1" x14ac:dyDescent="0.25">
      <c r="A44" s="8" t="s">
        <v>111</v>
      </c>
      <c r="B44" s="8" t="s">
        <v>573</v>
      </c>
      <c r="C44" s="8" t="s">
        <v>111</v>
      </c>
      <c r="D44" s="8" t="s">
        <v>743</v>
      </c>
      <c r="E44" s="9" t="s">
        <v>574</v>
      </c>
      <c r="F44" s="8" t="s">
        <v>114</v>
      </c>
      <c r="G44" s="8" t="s">
        <v>85</v>
      </c>
      <c r="H44" s="8" t="s">
        <v>4136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Y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473</v>
      </c>
      <c r="AE44" s="14" t="str">
        <f t="shared" ca="1" si="0"/>
        <v>LS1_WA03:BPM_D1222</v>
      </c>
      <c r="AF44" s="14">
        <f t="shared" ca="1" si="1"/>
        <v>1222</v>
      </c>
      <c r="AG44" t="str">
        <f>RIGHT(mTCA4[[#This Row],[Column2]],4)</f>
        <v>1222</v>
      </c>
    </row>
    <row r="45" spans="1:33" s="14" customFormat="1" x14ac:dyDescent="0.25">
      <c r="A45" s="8" t="s">
        <v>111</v>
      </c>
      <c r="B45" s="8" t="s">
        <v>573</v>
      </c>
      <c r="C45" s="8" t="s">
        <v>111</v>
      </c>
      <c r="D45" s="8" t="s">
        <v>743</v>
      </c>
      <c r="E45" s="9" t="s">
        <v>572</v>
      </c>
      <c r="F45" s="8" t="s">
        <v>114</v>
      </c>
      <c r="G45" s="8" t="s">
        <v>85</v>
      </c>
      <c r="H45" s="8" t="s">
        <v>4136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Y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473</v>
      </c>
      <c r="AE45" s="14" t="str">
        <f t="shared" ca="1" si="0"/>
        <v>LS1_WA03:BPM_D1222</v>
      </c>
      <c r="AF45" s="14">
        <f t="shared" ca="1" si="1"/>
        <v>1222</v>
      </c>
      <c r="AG45" t="str">
        <f>RIGHT(mTCA4[[#This Row],[Column2]],4)</f>
        <v>1222</v>
      </c>
    </row>
    <row r="46" spans="1:33" s="14" customFormat="1" x14ac:dyDescent="0.25">
      <c r="A46" s="8" t="s">
        <v>111</v>
      </c>
      <c r="B46" s="8" t="s">
        <v>573</v>
      </c>
      <c r="C46" s="8" t="s">
        <v>111</v>
      </c>
      <c r="D46" s="8" t="s">
        <v>743</v>
      </c>
      <c r="E46" s="9" t="s">
        <v>1830</v>
      </c>
      <c r="F46" s="8" t="s">
        <v>114</v>
      </c>
      <c r="G46" s="8" t="s">
        <v>530</v>
      </c>
      <c r="H46" s="8"/>
      <c r="I46" s="10" t="s">
        <v>126</v>
      </c>
      <c r="J46" s="10"/>
      <c r="K46" s="8"/>
      <c r="L46" s="8"/>
      <c r="M46" s="8"/>
      <c r="N46" s="8"/>
      <c r="O46" s="8"/>
      <c r="P46" s="10" t="s">
        <v>126</v>
      </c>
      <c r="Q46" s="10" t="s">
        <v>118</v>
      </c>
      <c r="R46" s="12">
        <v>4</v>
      </c>
      <c r="S46" s="10">
        <v>5</v>
      </c>
      <c r="T46" s="32"/>
      <c r="U46" s="10" t="s">
        <v>126</v>
      </c>
      <c r="V46" s="8"/>
      <c r="W46" s="8"/>
      <c r="X46" s="8"/>
      <c r="Y46" s="8"/>
      <c r="Z46" s="14">
        <f>IF(ISBLANK(mTCA4[[#This Row],[Column17]]),"",mTCA4[[#This Row],[Column17]])</f>
        <v>4</v>
      </c>
      <c r="AA46" s="14" t="str">
        <f>LEFT(mTCA4[[#This Row],[Column18]],3)</f>
        <v>5</v>
      </c>
      <c r="AB46" s="14" t="str">
        <f>IF(ISBLANK(mTCA4[[#This Row],[Column2]]),"",mTCA4[[#This Row],[Column2]])</f>
        <v>LS1_WA03:BPM_D1222</v>
      </c>
      <c r="AD46" s="14">
        <f>MATCH(B46,'Diag Lattice'!F:F,0)</f>
        <v>473</v>
      </c>
      <c r="AE46" s="14" t="str">
        <f t="shared" ca="1" si="0"/>
        <v>LS1_WA03:BPM_D1222</v>
      </c>
      <c r="AF46" s="14">
        <f t="shared" ca="1" si="1"/>
        <v>1222</v>
      </c>
      <c r="AG46" t="str">
        <f>RIGHT(mTCA4[[#This Row],[Column2]],4)</f>
        <v>1222</v>
      </c>
    </row>
    <row r="47" spans="1:33" s="18" customFormat="1" x14ac:dyDescent="0.25">
      <c r="A47" s="8" t="s">
        <v>111</v>
      </c>
      <c r="B47" s="8" t="s">
        <v>516</v>
      </c>
      <c r="C47" s="8" t="s">
        <v>111</v>
      </c>
      <c r="D47" s="8" t="s">
        <v>734</v>
      </c>
      <c r="E47" s="9" t="s">
        <v>518</v>
      </c>
      <c r="F47" s="8" t="s">
        <v>114</v>
      </c>
      <c r="G47" s="8" t="s">
        <v>85</v>
      </c>
      <c r="H47" s="8" t="s">
        <v>4136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Y47" s="19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488</v>
      </c>
      <c r="AE47" s="14" t="str">
        <f t="shared" ca="1" si="0"/>
        <v>LS1_CB01:BPM_D1231</v>
      </c>
      <c r="AF47" s="14">
        <f t="shared" ca="1" si="1"/>
        <v>1231</v>
      </c>
      <c r="AG47" t="str">
        <f>RIGHT(mTCA4[[#This Row],[Column2]],4)</f>
        <v>1231</v>
      </c>
    </row>
    <row r="48" spans="1:33" s="14" customFormat="1" x14ac:dyDescent="0.25">
      <c r="A48" s="8" t="s">
        <v>111</v>
      </c>
      <c r="B48" s="8" t="s">
        <v>516</v>
      </c>
      <c r="C48" s="8" t="s">
        <v>111</v>
      </c>
      <c r="D48" s="8" t="s">
        <v>734</v>
      </c>
      <c r="E48" s="9" t="s">
        <v>519</v>
      </c>
      <c r="F48" s="8" t="s">
        <v>114</v>
      </c>
      <c r="G48" s="8" t="s">
        <v>85</v>
      </c>
      <c r="H48" s="8" t="s">
        <v>4136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Y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488</v>
      </c>
      <c r="AE48" s="14" t="str">
        <f t="shared" ca="1" si="0"/>
        <v>LS1_CB01:BPM_D1231</v>
      </c>
      <c r="AF48" s="14">
        <f t="shared" ca="1" si="1"/>
        <v>1231</v>
      </c>
      <c r="AG48" t="str">
        <f>RIGHT(mTCA4[[#This Row],[Column2]],4)</f>
        <v>1231</v>
      </c>
    </row>
    <row r="49" spans="1:33" s="14" customFormat="1" x14ac:dyDescent="0.25">
      <c r="A49" s="8" t="s">
        <v>111</v>
      </c>
      <c r="B49" s="8" t="s">
        <v>516</v>
      </c>
      <c r="C49" s="8" t="s">
        <v>111</v>
      </c>
      <c r="D49" s="8" t="s">
        <v>734</v>
      </c>
      <c r="E49" s="9" t="s">
        <v>517</v>
      </c>
      <c r="F49" s="8" t="s">
        <v>114</v>
      </c>
      <c r="G49" s="8" t="s">
        <v>85</v>
      </c>
      <c r="H49" s="8" t="s">
        <v>4136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Y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488</v>
      </c>
      <c r="AE49" s="14" t="str">
        <f t="shared" ca="1" si="0"/>
        <v>LS1_CB01:BPM_D1231</v>
      </c>
      <c r="AF49" s="14">
        <f t="shared" ca="1" si="1"/>
        <v>1231</v>
      </c>
      <c r="AG49" t="str">
        <f>RIGHT(mTCA4[[#This Row],[Column2]],4)</f>
        <v>1231</v>
      </c>
    </row>
    <row r="50" spans="1:33" s="14" customFormat="1" x14ac:dyDescent="0.25">
      <c r="A50" s="8" t="s">
        <v>111</v>
      </c>
      <c r="B50" s="8" t="s">
        <v>516</v>
      </c>
      <c r="C50" s="8" t="s">
        <v>111</v>
      </c>
      <c r="D50" s="8" t="s">
        <v>734</v>
      </c>
      <c r="E50" s="9" t="s">
        <v>515</v>
      </c>
      <c r="F50" s="8" t="s">
        <v>114</v>
      </c>
      <c r="G50" s="8" t="s">
        <v>85</v>
      </c>
      <c r="H50" s="8" t="s">
        <v>4136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Y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488</v>
      </c>
      <c r="AE50" s="14" t="str">
        <f t="shared" ca="1" si="0"/>
        <v>LS1_CB01:BPM_D1231</v>
      </c>
      <c r="AF50" s="14">
        <f t="shared" ca="1" si="1"/>
        <v>1231</v>
      </c>
      <c r="AG50" t="str">
        <f>RIGHT(mTCA4[[#This Row],[Column2]],4)</f>
        <v>1231</v>
      </c>
    </row>
    <row r="51" spans="1:33" s="14" customFormat="1" x14ac:dyDescent="0.25">
      <c r="A51" s="8" t="s">
        <v>111</v>
      </c>
      <c r="B51" s="8" t="s">
        <v>516</v>
      </c>
      <c r="C51" s="8" t="s">
        <v>111</v>
      </c>
      <c r="D51" s="8" t="s">
        <v>734</v>
      </c>
      <c r="E51" s="9" t="s">
        <v>599</v>
      </c>
      <c r="F51" s="8" t="s">
        <v>114</v>
      </c>
      <c r="G51" s="8" t="s">
        <v>530</v>
      </c>
      <c r="H51" s="8"/>
      <c r="I51" s="10" t="s">
        <v>126</v>
      </c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Y51" s="8"/>
      <c r="Z51" s="14" t="str">
        <f>IF(ISBLANK(mTCA4[[#This Row],[Column17]]),"",mTCA4[[#This Row],[Column17]])</f>
        <v/>
      </c>
      <c r="AA51" s="14" t="str">
        <f>LEFT(mTCA4[[#This Row],[Column18]],3)</f>
        <v/>
      </c>
      <c r="AB51" s="14" t="str">
        <f>IF(ISBLANK(mTCA4[[#This Row],[Column2]]),"",mTCA4[[#This Row],[Column2]])</f>
        <v>LS1_CB01:BPM_D1231</v>
      </c>
      <c r="AD51" s="14">
        <f>MATCH(B51,'Diag Lattice'!F:F,0)</f>
        <v>488</v>
      </c>
      <c r="AE51" s="14" t="str">
        <f t="shared" ca="1" si="0"/>
        <v>LS1_CB01:BPM_D1231</v>
      </c>
      <c r="AF51" s="14">
        <f t="shared" ca="1" si="1"/>
        <v>1231</v>
      </c>
      <c r="AG51" t="str">
        <f>RIGHT(mTCA4[[#This Row],[Column2]],4)</f>
        <v>1231</v>
      </c>
    </row>
    <row r="52" spans="1:33" s="18" customFormat="1" x14ac:dyDescent="0.25">
      <c r="A52" s="8" t="s">
        <v>111</v>
      </c>
      <c r="B52" s="8" t="s">
        <v>521</v>
      </c>
      <c r="C52" s="8" t="s">
        <v>111</v>
      </c>
      <c r="D52" s="8" t="s">
        <v>735</v>
      </c>
      <c r="E52" s="9" t="s">
        <v>522</v>
      </c>
      <c r="F52" s="8" t="s">
        <v>114</v>
      </c>
      <c r="G52" s="8" t="s">
        <v>85</v>
      </c>
      <c r="H52" s="8" t="s">
        <v>4136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Y52" s="19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506</v>
      </c>
      <c r="AE52" s="14" t="str">
        <f t="shared" ca="1" si="0"/>
        <v>LS1_CB01:BPM_D1251</v>
      </c>
      <c r="AF52" s="14">
        <f t="shared" ca="1" si="1"/>
        <v>1251</v>
      </c>
      <c r="AG52" t="str">
        <f>RIGHT(mTCA4[[#This Row],[Column2]],4)</f>
        <v>1251</v>
      </c>
    </row>
    <row r="53" spans="1:33" s="14" customFormat="1" x14ac:dyDescent="0.25">
      <c r="A53" s="8" t="s">
        <v>111</v>
      </c>
      <c r="B53" s="8" t="s">
        <v>521</v>
      </c>
      <c r="C53" s="8" t="s">
        <v>111</v>
      </c>
      <c r="D53" s="8" t="s">
        <v>735</v>
      </c>
      <c r="E53" s="9" t="s">
        <v>523</v>
      </c>
      <c r="F53" s="8" t="s">
        <v>114</v>
      </c>
      <c r="G53" s="8" t="s">
        <v>85</v>
      </c>
      <c r="H53" s="8" t="s">
        <v>4136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Y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506</v>
      </c>
      <c r="AE53" s="14" t="str">
        <f t="shared" ca="1" si="0"/>
        <v>LS1_CB01:BPM_D1251</v>
      </c>
      <c r="AF53" s="14">
        <f t="shared" ca="1" si="1"/>
        <v>1251</v>
      </c>
      <c r="AG53" t="str">
        <f>RIGHT(mTCA4[[#This Row],[Column2]],4)</f>
        <v>1251</v>
      </c>
    </row>
    <row r="54" spans="1:33" s="14" customFormat="1" x14ac:dyDescent="0.25">
      <c r="A54" s="8" t="s">
        <v>111</v>
      </c>
      <c r="B54" s="8" t="s">
        <v>521</v>
      </c>
      <c r="C54" s="8" t="s">
        <v>111</v>
      </c>
      <c r="D54" s="8" t="s">
        <v>735</v>
      </c>
      <c r="E54" s="9" t="s">
        <v>524</v>
      </c>
      <c r="F54" s="8" t="s">
        <v>114</v>
      </c>
      <c r="G54" s="8" t="s">
        <v>85</v>
      </c>
      <c r="H54" s="8" t="s">
        <v>4136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Y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506</v>
      </c>
      <c r="AE54" s="14" t="str">
        <f t="shared" ca="1" si="0"/>
        <v>LS1_CB01:BPM_D1251</v>
      </c>
      <c r="AF54" s="14">
        <f t="shared" ca="1" si="1"/>
        <v>1251</v>
      </c>
      <c r="AG54" t="str">
        <f>RIGHT(mTCA4[[#This Row],[Column2]],4)</f>
        <v>1251</v>
      </c>
    </row>
    <row r="55" spans="1:33" s="14" customFormat="1" x14ac:dyDescent="0.25">
      <c r="A55" s="8" t="s">
        <v>111</v>
      </c>
      <c r="B55" s="8" t="s">
        <v>521</v>
      </c>
      <c r="C55" s="8" t="s">
        <v>111</v>
      </c>
      <c r="D55" s="8" t="s">
        <v>735</v>
      </c>
      <c r="E55" s="9" t="s">
        <v>520</v>
      </c>
      <c r="F55" s="8" t="s">
        <v>114</v>
      </c>
      <c r="G55" s="8" t="s">
        <v>85</v>
      </c>
      <c r="H55" s="8" t="s">
        <v>4136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Y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506</v>
      </c>
      <c r="AE55" s="14" t="str">
        <f t="shared" ca="1" si="0"/>
        <v>LS1_CB01:BPM_D1251</v>
      </c>
      <c r="AF55" s="14">
        <f t="shared" ca="1" si="1"/>
        <v>1251</v>
      </c>
      <c r="AG55" t="str">
        <f>RIGHT(mTCA4[[#This Row],[Column2]],4)</f>
        <v>1251</v>
      </c>
    </row>
    <row r="56" spans="1:33" s="14" customFormat="1" x14ac:dyDescent="0.25">
      <c r="A56" s="8" t="s">
        <v>111</v>
      </c>
      <c r="B56" s="8" t="s">
        <v>521</v>
      </c>
      <c r="C56" s="8" t="s">
        <v>111</v>
      </c>
      <c r="D56" s="8" t="s">
        <v>735</v>
      </c>
      <c r="E56" s="9" t="s">
        <v>598</v>
      </c>
      <c r="F56" s="8" t="s">
        <v>114</v>
      </c>
      <c r="G56" s="8" t="s">
        <v>530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4</v>
      </c>
      <c r="S56" s="10">
        <v>6</v>
      </c>
      <c r="T56" s="32"/>
      <c r="U56" s="10" t="s">
        <v>126</v>
      </c>
      <c r="V56" s="8"/>
      <c r="W56" s="8"/>
      <c r="X56" s="8"/>
      <c r="Y56" s="8"/>
      <c r="Z56" s="14">
        <f>IF(ISBLANK(mTCA4[[#This Row],[Column17]]),"",mTCA4[[#This Row],[Column17]])</f>
        <v>4</v>
      </c>
      <c r="AA56" s="14" t="str">
        <f>LEFT(mTCA4[[#This Row],[Column18]],3)</f>
        <v>6</v>
      </c>
      <c r="AB56" s="14" t="str">
        <f>IF(ISBLANK(mTCA4[[#This Row],[Column2]]),"",mTCA4[[#This Row],[Column2]])</f>
        <v>LS1_CB01:BPM_D1251</v>
      </c>
      <c r="AD56" s="14">
        <f>MATCH(B56,'Diag Lattice'!F:F,0)</f>
        <v>506</v>
      </c>
      <c r="AE56" s="14" t="str">
        <f t="shared" ca="1" si="0"/>
        <v>LS1_CB01:BPM_D1251</v>
      </c>
      <c r="AF56" s="14">
        <f t="shared" ca="1" si="1"/>
        <v>1251</v>
      </c>
      <c r="AG56" t="str">
        <f>RIGHT(mTCA4[[#This Row],[Column2]],4)</f>
        <v>1251</v>
      </c>
    </row>
    <row r="57" spans="1:33" s="14" customFormat="1" x14ac:dyDescent="0.25">
      <c r="A57" s="8" t="s">
        <v>111</v>
      </c>
      <c r="B57" s="8" t="s">
        <v>526</v>
      </c>
      <c r="C57" s="8" t="s">
        <v>111</v>
      </c>
      <c r="D57" s="8" t="s">
        <v>736</v>
      </c>
      <c r="E57" s="9" t="s">
        <v>527</v>
      </c>
      <c r="F57" s="8" t="s">
        <v>114</v>
      </c>
      <c r="G57" s="8" t="s">
        <v>85</v>
      </c>
      <c r="H57" s="8" t="s">
        <v>4136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Y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524</v>
      </c>
      <c r="AE57" s="14" t="str">
        <f t="shared" ca="1" si="0"/>
        <v>LS1_CB01:BPM_D1271</v>
      </c>
      <c r="AF57" s="14">
        <f t="shared" ca="1" si="1"/>
        <v>1271</v>
      </c>
      <c r="AG57" t="str">
        <f>RIGHT(mTCA4[[#This Row],[Column2]],4)</f>
        <v>1271</v>
      </c>
    </row>
    <row r="58" spans="1:33" s="14" customFormat="1" x14ac:dyDescent="0.25">
      <c r="A58" s="8" t="s">
        <v>111</v>
      </c>
      <c r="B58" s="8" t="s">
        <v>526</v>
      </c>
      <c r="C58" s="8" t="s">
        <v>111</v>
      </c>
      <c r="D58" s="8" t="s">
        <v>736</v>
      </c>
      <c r="E58" s="9" t="s">
        <v>528</v>
      </c>
      <c r="F58" s="8" t="s">
        <v>114</v>
      </c>
      <c r="G58" s="8" t="s">
        <v>85</v>
      </c>
      <c r="H58" s="8" t="s">
        <v>4136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Y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524</v>
      </c>
      <c r="AE58" s="14" t="str">
        <f t="shared" ca="1" si="0"/>
        <v>LS1_CB01:BPM_D1271</v>
      </c>
      <c r="AF58" s="14">
        <f t="shared" ca="1" si="1"/>
        <v>1271</v>
      </c>
      <c r="AG58" t="str">
        <f>RIGHT(mTCA4[[#This Row],[Column2]],4)</f>
        <v>1271</v>
      </c>
    </row>
    <row r="59" spans="1:33" s="14" customFormat="1" x14ac:dyDescent="0.25">
      <c r="A59" s="8" t="s">
        <v>111</v>
      </c>
      <c r="B59" s="8" t="s">
        <v>526</v>
      </c>
      <c r="C59" s="8" t="s">
        <v>111</v>
      </c>
      <c r="D59" s="8" t="s">
        <v>736</v>
      </c>
      <c r="E59" s="9" t="s">
        <v>525</v>
      </c>
      <c r="F59" s="8" t="s">
        <v>114</v>
      </c>
      <c r="G59" s="8" t="s">
        <v>85</v>
      </c>
      <c r="H59" s="8" t="s">
        <v>4136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Y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524</v>
      </c>
      <c r="AE59" s="14" t="str">
        <f t="shared" ca="1" si="0"/>
        <v>LS1_CB01:BPM_D1271</v>
      </c>
      <c r="AF59" s="14">
        <f t="shared" ca="1" si="1"/>
        <v>1271</v>
      </c>
      <c r="AG59" t="str">
        <f>RIGHT(mTCA4[[#This Row],[Column2]],4)</f>
        <v>1271</v>
      </c>
    </row>
    <row r="60" spans="1:33" s="14" customFormat="1" x14ac:dyDescent="0.25">
      <c r="A60" s="8" t="s">
        <v>111</v>
      </c>
      <c r="B60" s="8" t="s">
        <v>526</v>
      </c>
      <c r="C60" s="8" t="s">
        <v>111</v>
      </c>
      <c r="D60" s="8" t="s">
        <v>736</v>
      </c>
      <c r="E60" s="9" t="s">
        <v>529</v>
      </c>
      <c r="F60" s="8" t="s">
        <v>114</v>
      </c>
      <c r="G60" s="8" t="s">
        <v>85</v>
      </c>
      <c r="H60" s="8" t="s">
        <v>4136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Y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524</v>
      </c>
      <c r="AE60" s="14" t="str">
        <f t="shared" ca="1" si="0"/>
        <v>LS1_CB01:BPM_D1271</v>
      </c>
      <c r="AF60" s="14">
        <f t="shared" ca="1" si="1"/>
        <v>1271</v>
      </c>
      <c r="AG60" t="str">
        <f>RIGHT(mTCA4[[#This Row],[Column2]],4)</f>
        <v>1271</v>
      </c>
    </row>
    <row r="61" spans="1:33" x14ac:dyDescent="0.25">
      <c r="A61" s="8" t="s">
        <v>111</v>
      </c>
      <c r="B61" s="8" t="s">
        <v>526</v>
      </c>
      <c r="C61" s="8" t="s">
        <v>111</v>
      </c>
      <c r="D61" s="8" t="s">
        <v>736</v>
      </c>
      <c r="E61" s="9" t="s">
        <v>611</v>
      </c>
      <c r="F61" s="8" t="s">
        <v>114</v>
      </c>
      <c r="G61" s="8" t="s">
        <v>530</v>
      </c>
      <c r="H61" s="8"/>
      <c r="I61" s="10" t="s">
        <v>126</v>
      </c>
      <c r="J61" s="10"/>
      <c r="K61" s="8"/>
      <c r="L61" s="8"/>
      <c r="M61" s="8"/>
      <c r="N61" s="8"/>
      <c r="O61" s="8"/>
      <c r="P61" s="8"/>
      <c r="Q61" s="12"/>
      <c r="R61" s="10"/>
      <c r="S61" s="32"/>
      <c r="T61" s="10"/>
      <c r="U61" s="8"/>
      <c r="V61" s="8"/>
      <c r="W61" s="8"/>
      <c r="X61" s="8"/>
      <c r="Y61" s="8"/>
      <c r="Z61" s="14" t="str">
        <f>IF(ISBLANK(mTCA4[[#This Row],[Column17]]),"",mTCA4[[#This Row],[Column17]])</f>
        <v/>
      </c>
      <c r="AA61" s="14" t="str">
        <f>LEFT(mTCA4[[#This Row],[Column18]],3)</f>
        <v/>
      </c>
      <c r="AB61" s="14" t="str">
        <f>IF(ISBLANK(mTCA4[[#This Row],[Column2]]),"",mTCA4[[#This Row],[Column2]])</f>
        <v>LS1_CB01:BPM_D1271</v>
      </c>
      <c r="AD61" s="14">
        <f>MATCH(B61,'Diag Lattice'!F:F,0)</f>
        <v>524</v>
      </c>
      <c r="AE61" s="14" t="str">
        <f t="shared" ca="1" si="0"/>
        <v>LS1_CB01:BPM_D1271</v>
      </c>
      <c r="AF61" s="14">
        <f t="shared" ca="1" si="1"/>
        <v>1271</v>
      </c>
      <c r="AG61" t="str">
        <f>RIGHT(mTCA4[[#This Row],[Column2]],4)</f>
        <v>1271</v>
      </c>
    </row>
    <row r="62" spans="1:33" x14ac:dyDescent="0.25">
      <c r="A62" s="8" t="s">
        <v>111</v>
      </c>
      <c r="B62" s="8" t="s">
        <v>580</v>
      </c>
      <c r="C62" s="8" t="s">
        <v>111</v>
      </c>
      <c r="D62" s="8" t="s">
        <v>744</v>
      </c>
      <c r="E62" s="9" t="s">
        <v>583</v>
      </c>
      <c r="F62" s="8" t="s">
        <v>114</v>
      </c>
      <c r="G62" s="8" t="s">
        <v>85</v>
      </c>
      <c r="H62" s="8" t="s">
        <v>4136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Y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536</v>
      </c>
      <c r="AE62" s="14" t="str">
        <f t="shared" ca="1" si="0"/>
        <v>LS1_WB01:BPM_D1286</v>
      </c>
      <c r="AF62" s="14">
        <f t="shared" ca="1" si="1"/>
        <v>1286</v>
      </c>
      <c r="AG62" t="str">
        <f>RIGHT(mTCA4[[#This Row],[Column2]],4)</f>
        <v>1286</v>
      </c>
    </row>
    <row r="63" spans="1:33" x14ac:dyDescent="0.25">
      <c r="A63" s="8" t="s">
        <v>111</v>
      </c>
      <c r="B63" s="8" t="s">
        <v>580</v>
      </c>
      <c r="C63" s="8" t="s">
        <v>111</v>
      </c>
      <c r="D63" s="8" t="s">
        <v>744</v>
      </c>
      <c r="E63" s="9" t="s">
        <v>581</v>
      </c>
      <c r="F63" s="8" t="s">
        <v>114</v>
      </c>
      <c r="G63" s="8" t="s">
        <v>85</v>
      </c>
      <c r="H63" s="8" t="s">
        <v>4136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Y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536</v>
      </c>
      <c r="AE63" s="14" t="str">
        <f t="shared" ca="1" si="0"/>
        <v>LS1_WB01:BPM_D1286</v>
      </c>
      <c r="AF63" s="14">
        <f t="shared" ca="1" si="1"/>
        <v>1286</v>
      </c>
      <c r="AG63" t="str">
        <f>RIGHT(mTCA4[[#This Row],[Column2]],4)</f>
        <v>1286</v>
      </c>
    </row>
    <row r="64" spans="1:33" x14ac:dyDescent="0.25">
      <c r="A64" s="8" t="s">
        <v>111</v>
      </c>
      <c r="B64" s="8" t="s">
        <v>580</v>
      </c>
      <c r="C64" s="8" t="s">
        <v>111</v>
      </c>
      <c r="D64" s="8" t="s">
        <v>744</v>
      </c>
      <c r="E64" s="9" t="s">
        <v>579</v>
      </c>
      <c r="F64" s="8" t="s">
        <v>114</v>
      </c>
      <c r="G64" s="8" t="s">
        <v>85</v>
      </c>
      <c r="H64" s="8" t="s">
        <v>4136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Y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536</v>
      </c>
      <c r="AE64" s="14" t="str">
        <f t="shared" ca="1" si="0"/>
        <v>LS1_WB01:BPM_D1286</v>
      </c>
      <c r="AF64" s="14">
        <f t="shared" ca="1" si="1"/>
        <v>1286</v>
      </c>
      <c r="AG64" t="str">
        <f>RIGHT(mTCA4[[#This Row],[Column2]],4)</f>
        <v>1286</v>
      </c>
    </row>
    <row r="65" spans="1:33" x14ac:dyDescent="0.25">
      <c r="A65" s="8" t="s">
        <v>111</v>
      </c>
      <c r="B65" s="8" t="s">
        <v>580</v>
      </c>
      <c r="C65" s="8" t="s">
        <v>111</v>
      </c>
      <c r="D65" s="8" t="s">
        <v>744</v>
      </c>
      <c r="E65" s="9" t="s">
        <v>582</v>
      </c>
      <c r="F65" s="8" t="s">
        <v>114</v>
      </c>
      <c r="G65" s="8" t="s">
        <v>85</v>
      </c>
      <c r="H65" s="8" t="s">
        <v>4136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Y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536</v>
      </c>
      <c r="AE65" s="14" t="str">
        <f t="shared" ca="1" si="0"/>
        <v>LS1_WB01:BPM_D1286</v>
      </c>
      <c r="AF65" s="14">
        <f t="shared" ca="1" si="1"/>
        <v>1286</v>
      </c>
      <c r="AG65" t="str">
        <f>RIGHT(mTCA4[[#This Row],[Column2]],4)</f>
        <v>1286</v>
      </c>
    </row>
    <row r="66" spans="1:33" x14ac:dyDescent="0.25">
      <c r="A66" s="8" t="s">
        <v>111</v>
      </c>
      <c r="B66" s="8" t="s">
        <v>580</v>
      </c>
      <c r="C66" s="8" t="s">
        <v>111</v>
      </c>
      <c r="D66" s="8" t="s">
        <v>744</v>
      </c>
      <c r="E66" s="9" t="s">
        <v>601</v>
      </c>
      <c r="F66" s="8" t="s">
        <v>114</v>
      </c>
      <c r="G66" s="8" t="s">
        <v>530</v>
      </c>
      <c r="H66" s="8"/>
      <c r="I66" s="10" t="s">
        <v>126</v>
      </c>
      <c r="J66" s="10"/>
      <c r="K66" s="8"/>
      <c r="L66" s="8"/>
      <c r="M66" s="8"/>
      <c r="N66" s="8"/>
      <c r="O66" s="8"/>
      <c r="P66" s="10" t="s">
        <v>126</v>
      </c>
      <c r="Q66" s="10" t="s">
        <v>118</v>
      </c>
      <c r="R66" s="12">
        <v>4</v>
      </c>
      <c r="S66" s="10">
        <v>7</v>
      </c>
      <c r="T66" s="32"/>
      <c r="U66" s="10" t="s">
        <v>126</v>
      </c>
      <c r="V66" s="8"/>
      <c r="W66" s="8"/>
      <c r="X66" s="8"/>
      <c r="Y66" s="8"/>
      <c r="Z66" s="14">
        <f>IF(ISBLANK(mTCA4[[#This Row],[Column17]]),"",mTCA4[[#This Row],[Column17]])</f>
        <v>4</v>
      </c>
      <c r="AA66" s="14" t="str">
        <f>LEFT(mTCA4[[#This Row],[Column18]],3)</f>
        <v>7</v>
      </c>
      <c r="AB66" s="14" t="str">
        <f>IF(ISBLANK(mTCA4[[#This Row],[Column2]]),"",mTCA4[[#This Row],[Column2]])</f>
        <v>LS1_WB01:BPM_D1286</v>
      </c>
      <c r="AD66" s="14">
        <f>MATCH(B66,'Diag Lattice'!F:F,0)</f>
        <v>536</v>
      </c>
      <c r="AE66" s="14" t="str">
        <f t="shared" ca="1" si="0"/>
        <v>LS1_WB01:BPM_D1286</v>
      </c>
      <c r="AF66" s="14">
        <f t="shared" ca="1" si="1"/>
        <v>1286</v>
      </c>
      <c r="AG66" t="str">
        <f>RIGHT(mTCA4[[#This Row],[Column2]],4)</f>
        <v>1286</v>
      </c>
    </row>
    <row r="67" spans="1:33" x14ac:dyDescent="0.25">
      <c r="A67" s="8" t="s">
        <v>111</v>
      </c>
      <c r="B67" s="8" t="s">
        <v>532</v>
      </c>
      <c r="C67" s="8" t="s">
        <v>111</v>
      </c>
      <c r="D67" s="8" t="s">
        <v>737</v>
      </c>
      <c r="E67" s="9" t="s">
        <v>531</v>
      </c>
      <c r="F67" s="8" t="s">
        <v>114</v>
      </c>
      <c r="G67" s="8" t="s">
        <v>85</v>
      </c>
      <c r="H67" s="8" t="s">
        <v>4136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Y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548</v>
      </c>
      <c r="AE67" s="14" t="str">
        <f t="shared" ca="1" si="0"/>
        <v>LS1_CB02:BPM_D1295</v>
      </c>
      <c r="AF67" s="14">
        <f t="shared" ca="1" si="1"/>
        <v>1295</v>
      </c>
      <c r="AG67" t="str">
        <f>RIGHT(mTCA4[[#This Row],[Column2]],4)</f>
        <v>1295</v>
      </c>
    </row>
    <row r="68" spans="1:33" x14ac:dyDescent="0.25">
      <c r="A68" s="8" t="s">
        <v>111</v>
      </c>
      <c r="B68" s="8" t="s">
        <v>532</v>
      </c>
      <c r="C68" s="8" t="s">
        <v>111</v>
      </c>
      <c r="D68" s="8" t="s">
        <v>737</v>
      </c>
      <c r="E68" s="9" t="s">
        <v>533</v>
      </c>
      <c r="F68" s="8" t="s">
        <v>114</v>
      </c>
      <c r="G68" s="8" t="s">
        <v>85</v>
      </c>
      <c r="H68" s="8" t="s">
        <v>4136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Y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548</v>
      </c>
      <c r="AE68" s="14" t="str">
        <f t="shared" ca="1" si="0"/>
        <v>LS1_CB02:BPM_D1295</v>
      </c>
      <c r="AF68" s="14">
        <f t="shared" ca="1" si="1"/>
        <v>1295</v>
      </c>
      <c r="AG68" t="str">
        <f>RIGHT(mTCA4[[#This Row],[Column2]],4)</f>
        <v>1295</v>
      </c>
    </row>
    <row r="69" spans="1:33" x14ac:dyDescent="0.25">
      <c r="A69" s="8" t="s">
        <v>111</v>
      </c>
      <c r="B69" s="8" t="s">
        <v>532</v>
      </c>
      <c r="C69" s="8" t="s">
        <v>111</v>
      </c>
      <c r="D69" s="8" t="s">
        <v>737</v>
      </c>
      <c r="E69" s="9" t="s">
        <v>534</v>
      </c>
      <c r="F69" s="8" t="s">
        <v>114</v>
      </c>
      <c r="G69" s="8" t="s">
        <v>85</v>
      </c>
      <c r="H69" s="8" t="s">
        <v>4136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Y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548</v>
      </c>
      <c r="AE69" s="14" t="str">
        <f t="shared" ca="1" si="0"/>
        <v>LS1_CB02:BPM_D1295</v>
      </c>
      <c r="AF69" s="14">
        <f t="shared" ca="1" si="1"/>
        <v>1295</v>
      </c>
      <c r="AG69" t="str">
        <f>RIGHT(mTCA4[[#This Row],[Column2]],4)</f>
        <v>1295</v>
      </c>
    </row>
    <row r="70" spans="1:33" x14ac:dyDescent="0.25">
      <c r="A70" s="8" t="s">
        <v>111</v>
      </c>
      <c r="B70" s="8" t="s">
        <v>532</v>
      </c>
      <c r="C70" s="8" t="s">
        <v>111</v>
      </c>
      <c r="D70" s="8" t="s">
        <v>737</v>
      </c>
      <c r="E70" s="9" t="s">
        <v>535</v>
      </c>
      <c r="F70" s="8" t="s">
        <v>114</v>
      </c>
      <c r="G70" s="8" t="s">
        <v>85</v>
      </c>
      <c r="H70" s="8" t="s">
        <v>4136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Y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548</v>
      </c>
      <c r="AE70" s="14" t="str">
        <f t="shared" ref="AE70:AE101" ca="1" si="3">INDIRECT("'Diag Lattice'!F"&amp;AD70)</f>
        <v>LS1_CB02:BPM_D1295</v>
      </c>
      <c r="AF70" s="14">
        <f t="shared" ref="AF70:AF101" ca="1" si="4">INDIRECT("'Diag Lattice'!E"&amp;AD70)</f>
        <v>1295</v>
      </c>
      <c r="AG70" t="str">
        <f>RIGHT(mTCA4[[#This Row],[Column2]],4)</f>
        <v>1295</v>
      </c>
    </row>
    <row r="71" spans="1:33" x14ac:dyDescent="0.25">
      <c r="A71" s="8" t="s">
        <v>111</v>
      </c>
      <c r="B71" s="8" t="s">
        <v>532</v>
      </c>
      <c r="C71" s="8" t="s">
        <v>111</v>
      </c>
      <c r="D71" s="8" t="s">
        <v>737</v>
      </c>
      <c r="E71" s="9" t="s">
        <v>600</v>
      </c>
      <c r="F71" s="8" t="s">
        <v>114</v>
      </c>
      <c r="G71" s="8" t="s">
        <v>530</v>
      </c>
      <c r="H71" s="8"/>
      <c r="I71" s="10" t="s">
        <v>126</v>
      </c>
      <c r="J71" s="10"/>
      <c r="K71" s="10"/>
      <c r="L71" s="10"/>
      <c r="M71" s="10"/>
      <c r="N71" s="10"/>
      <c r="O71" s="10"/>
      <c r="P71" s="8"/>
      <c r="Q71" s="12"/>
      <c r="R71" s="10"/>
      <c r="S71" s="32"/>
      <c r="T71" s="10"/>
      <c r="U71" s="8"/>
      <c r="V71" s="8"/>
      <c r="W71" s="8"/>
      <c r="X71" s="8"/>
      <c r="Y71" s="8"/>
      <c r="Z71" s="14" t="str">
        <f>IF(ISBLANK(mTCA4[[#This Row],[Column17]]),"",mTCA4[[#This Row],[Column17]])</f>
        <v/>
      </c>
      <c r="AA71" s="14" t="str">
        <f>LEFT(mTCA4[[#This Row],[Column18]],3)</f>
        <v/>
      </c>
      <c r="AB71" s="14" t="str">
        <f>IF(ISBLANK(mTCA4[[#This Row],[Column2]]),"",mTCA4[[#This Row],[Column2]])</f>
        <v>LS1_CB02:BPM_D1295</v>
      </c>
      <c r="AD71" s="14">
        <f>MATCH(B71,'Diag Lattice'!F:F,0)</f>
        <v>548</v>
      </c>
      <c r="AE71" s="14" t="str">
        <f t="shared" ca="1" si="3"/>
        <v>LS1_CB02:BPM_D1295</v>
      </c>
      <c r="AF71" s="14">
        <f t="shared" ca="1" si="4"/>
        <v>1295</v>
      </c>
      <c r="AG71" t="str">
        <f>RIGHT(mTCA4[[#This Row],[Column2]],4)</f>
        <v>1295</v>
      </c>
    </row>
    <row r="72" spans="1:33" x14ac:dyDescent="0.25">
      <c r="A72" s="8" t="s">
        <v>111</v>
      </c>
      <c r="B72" s="8" t="s">
        <v>537</v>
      </c>
      <c r="C72" s="8" t="s">
        <v>111</v>
      </c>
      <c r="D72" s="8" t="s">
        <v>738</v>
      </c>
      <c r="E72" s="9" t="s">
        <v>538</v>
      </c>
      <c r="F72" s="8" t="s">
        <v>114</v>
      </c>
      <c r="G72" s="8" t="s">
        <v>85</v>
      </c>
      <c r="H72" s="8" t="s">
        <v>4136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Y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566</v>
      </c>
      <c r="AE72" s="14" t="str">
        <f t="shared" ca="1" si="3"/>
        <v>LS1_CB02:BPM_D1315</v>
      </c>
      <c r="AF72" s="14">
        <f t="shared" ca="1" si="4"/>
        <v>1315</v>
      </c>
      <c r="AG72" t="str">
        <f>RIGHT(mTCA4[[#This Row],[Column2]],4)</f>
        <v>1315</v>
      </c>
    </row>
    <row r="73" spans="1:33" x14ac:dyDescent="0.25">
      <c r="A73" s="8" t="s">
        <v>111</v>
      </c>
      <c r="B73" s="8" t="s">
        <v>537</v>
      </c>
      <c r="C73" s="8" t="s">
        <v>111</v>
      </c>
      <c r="D73" s="8" t="s">
        <v>738</v>
      </c>
      <c r="E73" s="9" t="s">
        <v>539</v>
      </c>
      <c r="F73" s="8" t="s">
        <v>114</v>
      </c>
      <c r="G73" s="8" t="s">
        <v>85</v>
      </c>
      <c r="H73" s="8" t="s">
        <v>4136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Y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566</v>
      </c>
      <c r="AE73" s="14" t="str">
        <f t="shared" ca="1" si="3"/>
        <v>LS1_CB02:BPM_D1315</v>
      </c>
      <c r="AF73" s="14">
        <f t="shared" ca="1" si="4"/>
        <v>1315</v>
      </c>
      <c r="AG73" t="str">
        <f>RIGHT(mTCA4[[#This Row],[Column2]],4)</f>
        <v>1315</v>
      </c>
    </row>
    <row r="74" spans="1:33" x14ac:dyDescent="0.25">
      <c r="A74" s="8" t="s">
        <v>111</v>
      </c>
      <c r="B74" s="8" t="s">
        <v>537</v>
      </c>
      <c r="C74" s="8" t="s">
        <v>111</v>
      </c>
      <c r="D74" s="8" t="s">
        <v>738</v>
      </c>
      <c r="E74" s="9" t="s">
        <v>540</v>
      </c>
      <c r="F74" s="8" t="s">
        <v>114</v>
      </c>
      <c r="G74" s="8" t="s">
        <v>85</v>
      </c>
      <c r="H74" s="8" t="s">
        <v>4136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Y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566</v>
      </c>
      <c r="AE74" s="14" t="str">
        <f t="shared" ca="1" si="3"/>
        <v>LS1_CB02:BPM_D1315</v>
      </c>
      <c r="AF74" s="14">
        <f t="shared" ca="1" si="4"/>
        <v>1315</v>
      </c>
      <c r="AG74" t="str">
        <f>RIGHT(mTCA4[[#This Row],[Column2]],4)</f>
        <v>1315</v>
      </c>
    </row>
    <row r="75" spans="1:33" x14ac:dyDescent="0.25">
      <c r="A75" s="8" t="s">
        <v>111</v>
      </c>
      <c r="B75" s="8" t="s">
        <v>537</v>
      </c>
      <c r="C75" s="8" t="s">
        <v>111</v>
      </c>
      <c r="D75" s="8" t="s">
        <v>738</v>
      </c>
      <c r="E75" s="9" t="s">
        <v>536</v>
      </c>
      <c r="F75" s="8" t="s">
        <v>114</v>
      </c>
      <c r="G75" s="8" t="s">
        <v>85</v>
      </c>
      <c r="H75" s="8" t="s">
        <v>4136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Y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566</v>
      </c>
      <c r="AE75" s="14" t="str">
        <f t="shared" ca="1" si="3"/>
        <v>LS1_CB02:BPM_D1315</v>
      </c>
      <c r="AF75" s="14">
        <f t="shared" ca="1" si="4"/>
        <v>1315</v>
      </c>
      <c r="AG75" t="str">
        <f>RIGHT(mTCA4[[#This Row],[Column2]],4)</f>
        <v>1315</v>
      </c>
    </row>
    <row r="76" spans="1:33" x14ac:dyDescent="0.25">
      <c r="A76" s="8" t="s">
        <v>111</v>
      </c>
      <c r="B76" s="8" t="s">
        <v>537</v>
      </c>
      <c r="C76" s="8" t="s">
        <v>111</v>
      </c>
      <c r="D76" s="8" t="s">
        <v>738</v>
      </c>
      <c r="E76" s="9" t="s">
        <v>602</v>
      </c>
      <c r="F76" s="8" t="s">
        <v>114</v>
      </c>
      <c r="G76" s="8" t="s">
        <v>530</v>
      </c>
      <c r="H76" s="8"/>
      <c r="I76" s="10" t="s">
        <v>126</v>
      </c>
      <c r="J76" s="10"/>
      <c r="K76" s="8"/>
      <c r="L76" s="8"/>
      <c r="M76" s="8"/>
      <c r="N76" s="8"/>
      <c r="O76" s="8"/>
      <c r="P76" s="10" t="s">
        <v>126</v>
      </c>
      <c r="Q76" s="10" t="s">
        <v>118</v>
      </c>
      <c r="R76" s="12">
        <v>4</v>
      </c>
      <c r="S76" s="10">
        <v>8</v>
      </c>
      <c r="T76" s="32"/>
      <c r="U76" s="10" t="s">
        <v>126</v>
      </c>
      <c r="V76" s="8"/>
      <c r="W76" s="8"/>
      <c r="X76" s="8"/>
      <c r="Y76" s="8"/>
      <c r="Z76" s="14">
        <f>IF(ISBLANK(mTCA4[[#This Row],[Column17]]),"",mTCA4[[#This Row],[Column17]])</f>
        <v>4</v>
      </c>
      <c r="AA76" s="14" t="str">
        <f>LEFT(mTCA4[[#This Row],[Column18]],3)</f>
        <v>8</v>
      </c>
      <c r="AB76" s="14" t="str">
        <f>IF(ISBLANK(mTCA4[[#This Row],[Column2]]),"",mTCA4[[#This Row],[Column2]])</f>
        <v>LS1_CB02:BPM_D1315</v>
      </c>
      <c r="AD76" s="14">
        <f>MATCH(B76,'Diag Lattice'!F:F,0)</f>
        <v>566</v>
      </c>
      <c r="AE76" s="14" t="str">
        <f t="shared" ca="1" si="3"/>
        <v>LS1_CB02:BPM_D1315</v>
      </c>
      <c r="AF76" s="14">
        <f t="shared" ca="1" si="4"/>
        <v>1315</v>
      </c>
      <c r="AG76" t="str">
        <f>RIGHT(mTCA4[[#This Row],[Column2]],4)</f>
        <v>1315</v>
      </c>
    </row>
    <row r="77" spans="1:33" x14ac:dyDescent="0.25">
      <c r="A77" s="8" t="s">
        <v>111</v>
      </c>
      <c r="B77" s="8" t="s">
        <v>542</v>
      </c>
      <c r="C77" s="8" t="s">
        <v>111</v>
      </c>
      <c r="D77" s="8" t="s">
        <v>739</v>
      </c>
      <c r="E77" s="9" t="s">
        <v>543</v>
      </c>
      <c r="F77" s="8" t="s">
        <v>114</v>
      </c>
      <c r="G77" s="8" t="s">
        <v>85</v>
      </c>
      <c r="H77" s="8" t="s">
        <v>4136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Y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584</v>
      </c>
      <c r="AE77" s="14" t="str">
        <f t="shared" ca="1" si="3"/>
        <v>LS1_CB02:BPM_D1335</v>
      </c>
      <c r="AF77" s="14">
        <f t="shared" ca="1" si="4"/>
        <v>1335</v>
      </c>
      <c r="AG77" t="str">
        <f>RIGHT(mTCA4[[#This Row],[Column2]],4)</f>
        <v>1335</v>
      </c>
    </row>
    <row r="78" spans="1:33" x14ac:dyDescent="0.25">
      <c r="A78" s="8" t="s">
        <v>111</v>
      </c>
      <c r="B78" s="8" t="s">
        <v>542</v>
      </c>
      <c r="C78" s="8" t="s">
        <v>111</v>
      </c>
      <c r="D78" s="8" t="s">
        <v>739</v>
      </c>
      <c r="E78" s="9" t="s">
        <v>541</v>
      </c>
      <c r="F78" s="8" t="s">
        <v>114</v>
      </c>
      <c r="G78" s="8" t="s">
        <v>85</v>
      </c>
      <c r="H78" s="8" t="s">
        <v>4136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Y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584</v>
      </c>
      <c r="AE78" s="14" t="str">
        <f t="shared" ca="1" si="3"/>
        <v>LS1_CB02:BPM_D1335</v>
      </c>
      <c r="AF78" s="14">
        <f t="shared" ca="1" si="4"/>
        <v>1335</v>
      </c>
      <c r="AG78" t="str">
        <f>RIGHT(mTCA4[[#This Row],[Column2]],4)</f>
        <v>1335</v>
      </c>
    </row>
    <row r="79" spans="1:33" x14ac:dyDescent="0.25">
      <c r="A79" s="8" t="s">
        <v>111</v>
      </c>
      <c r="B79" s="8" t="s">
        <v>542</v>
      </c>
      <c r="C79" s="8" t="s">
        <v>111</v>
      </c>
      <c r="D79" s="8" t="s">
        <v>739</v>
      </c>
      <c r="E79" s="9" t="s">
        <v>545</v>
      </c>
      <c r="F79" s="8" t="s">
        <v>114</v>
      </c>
      <c r="G79" s="8" t="s">
        <v>85</v>
      </c>
      <c r="H79" s="8" t="s">
        <v>4136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Y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584</v>
      </c>
      <c r="AE79" s="14" t="str">
        <f t="shared" ca="1" si="3"/>
        <v>LS1_CB02:BPM_D1335</v>
      </c>
      <c r="AF79" s="14">
        <f t="shared" ca="1" si="4"/>
        <v>1335</v>
      </c>
      <c r="AG79" t="str">
        <f>RIGHT(mTCA4[[#This Row],[Column2]],4)</f>
        <v>1335</v>
      </c>
    </row>
    <row r="80" spans="1:33" x14ac:dyDescent="0.25">
      <c r="A80" s="8" t="s">
        <v>111</v>
      </c>
      <c r="B80" s="8" t="s">
        <v>542</v>
      </c>
      <c r="C80" s="8" t="s">
        <v>111</v>
      </c>
      <c r="D80" s="8" t="s">
        <v>739</v>
      </c>
      <c r="E80" s="9" t="s">
        <v>544</v>
      </c>
      <c r="F80" s="8" t="s">
        <v>114</v>
      </c>
      <c r="G80" s="8" t="s">
        <v>85</v>
      </c>
      <c r="H80" s="8" t="s">
        <v>4136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Y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584</v>
      </c>
      <c r="AE80" s="14" t="str">
        <f t="shared" ca="1" si="3"/>
        <v>LS1_CB02:BPM_D1335</v>
      </c>
      <c r="AF80" s="14">
        <f t="shared" ca="1" si="4"/>
        <v>1335</v>
      </c>
      <c r="AG80" t="str">
        <f>RIGHT(mTCA4[[#This Row],[Column2]],4)</f>
        <v>1335</v>
      </c>
    </row>
    <row r="81" spans="1:33" x14ac:dyDescent="0.25">
      <c r="A81" s="8" t="s">
        <v>111</v>
      </c>
      <c r="B81" s="8" t="s">
        <v>542</v>
      </c>
      <c r="C81" s="8" t="s">
        <v>111</v>
      </c>
      <c r="D81" s="8" t="s">
        <v>739</v>
      </c>
      <c r="E81" s="9" t="s">
        <v>612</v>
      </c>
      <c r="F81" s="8" t="s">
        <v>114</v>
      </c>
      <c r="G81" s="8" t="s">
        <v>530</v>
      </c>
      <c r="H81" s="8"/>
      <c r="I81" s="10" t="s">
        <v>126</v>
      </c>
      <c r="J81" s="10"/>
      <c r="K81" s="8"/>
      <c r="L81" s="8"/>
      <c r="M81" s="8"/>
      <c r="N81" s="8"/>
      <c r="O81" s="8"/>
      <c r="P81" s="8"/>
      <c r="Q81" s="12"/>
      <c r="R81" s="10"/>
      <c r="S81" s="32"/>
      <c r="T81" s="10"/>
      <c r="U81" s="8"/>
      <c r="V81" s="8"/>
      <c r="W81" s="8"/>
      <c r="X81" s="8"/>
      <c r="Y81" s="8"/>
      <c r="Z81" s="14"/>
      <c r="AA81" s="14"/>
      <c r="AB81" s="14"/>
      <c r="AD81" s="14">
        <f>MATCH(B81,'Diag Lattice'!F:F,0)</f>
        <v>584</v>
      </c>
      <c r="AE81" s="14" t="str">
        <f t="shared" ca="1" si="3"/>
        <v>LS1_CB02:BPM_D1335</v>
      </c>
      <c r="AF81" s="14">
        <f t="shared" ca="1" si="4"/>
        <v>1335</v>
      </c>
      <c r="AG81" t="str">
        <f>RIGHT(mTCA4[[#This Row],[Column2]],4)</f>
        <v>1335</v>
      </c>
    </row>
    <row r="82" spans="1:33" x14ac:dyDescent="0.25">
      <c r="A82" s="8" t="s">
        <v>111</v>
      </c>
      <c r="B82" s="8" t="s">
        <v>587</v>
      </c>
      <c r="C82" s="8" t="s">
        <v>111</v>
      </c>
      <c r="D82" s="8" t="s">
        <v>745</v>
      </c>
      <c r="E82" s="9" t="s">
        <v>588</v>
      </c>
      <c r="F82" s="8" t="s">
        <v>114</v>
      </c>
      <c r="G82" s="8" t="s">
        <v>85</v>
      </c>
      <c r="H82" s="8" t="s">
        <v>4136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Y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596</v>
      </c>
      <c r="AE82" s="14" t="str">
        <f t="shared" ca="1" si="3"/>
        <v>LS1_WB02:BPM_D1350</v>
      </c>
      <c r="AF82" s="14">
        <f t="shared" ca="1" si="4"/>
        <v>1350</v>
      </c>
      <c r="AG82" t="str">
        <f>RIGHT(mTCA4[[#This Row],[Column2]],4)</f>
        <v>1350</v>
      </c>
    </row>
    <row r="83" spans="1:33" x14ac:dyDescent="0.25">
      <c r="A83" s="8" t="s">
        <v>111</v>
      </c>
      <c r="B83" s="8" t="s">
        <v>587</v>
      </c>
      <c r="C83" s="8" t="s">
        <v>111</v>
      </c>
      <c r="D83" s="8" t="s">
        <v>745</v>
      </c>
      <c r="E83" s="9" t="s">
        <v>586</v>
      </c>
      <c r="F83" s="8" t="s">
        <v>114</v>
      </c>
      <c r="G83" s="8" t="s">
        <v>85</v>
      </c>
      <c r="H83" s="8" t="s">
        <v>4136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Y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596</v>
      </c>
      <c r="AE83" s="14" t="str">
        <f t="shared" ca="1" si="3"/>
        <v>LS1_WB02:BPM_D1350</v>
      </c>
      <c r="AF83" s="14">
        <f t="shared" ca="1" si="4"/>
        <v>1350</v>
      </c>
      <c r="AG83" t="str">
        <f>RIGHT(mTCA4[[#This Row],[Column2]],4)</f>
        <v>1350</v>
      </c>
    </row>
    <row r="84" spans="1:33" x14ac:dyDescent="0.25">
      <c r="A84" s="8" t="s">
        <v>111</v>
      </c>
      <c r="B84" s="8" t="s">
        <v>587</v>
      </c>
      <c r="C84" s="8" t="s">
        <v>111</v>
      </c>
      <c r="D84" s="8" t="s">
        <v>745</v>
      </c>
      <c r="E84" s="9" t="s">
        <v>589</v>
      </c>
      <c r="F84" s="8" t="s">
        <v>114</v>
      </c>
      <c r="G84" s="8" t="s">
        <v>85</v>
      </c>
      <c r="H84" s="8" t="s">
        <v>4136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Y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596</v>
      </c>
      <c r="AE84" s="14" t="str">
        <f t="shared" ca="1" si="3"/>
        <v>LS1_WB02:BPM_D1350</v>
      </c>
      <c r="AF84" s="14">
        <f t="shared" ca="1" si="4"/>
        <v>1350</v>
      </c>
      <c r="AG84" t="str">
        <f>RIGHT(mTCA4[[#This Row],[Column2]],4)</f>
        <v>1350</v>
      </c>
    </row>
    <row r="85" spans="1:33" x14ac:dyDescent="0.25">
      <c r="A85" s="8" t="s">
        <v>111</v>
      </c>
      <c r="B85" s="8" t="s">
        <v>587</v>
      </c>
      <c r="C85" s="8" t="s">
        <v>111</v>
      </c>
      <c r="D85" s="8" t="s">
        <v>745</v>
      </c>
      <c r="E85" s="9" t="s">
        <v>590</v>
      </c>
      <c r="F85" s="8" t="s">
        <v>114</v>
      </c>
      <c r="G85" s="8" t="s">
        <v>85</v>
      </c>
      <c r="H85" s="8" t="s">
        <v>4136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Y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596</v>
      </c>
      <c r="AE85" s="14" t="str">
        <f t="shared" ca="1" si="3"/>
        <v>LS1_WB02:BPM_D1350</v>
      </c>
      <c r="AF85" s="14">
        <f t="shared" ca="1" si="4"/>
        <v>1350</v>
      </c>
      <c r="AG85" t="str">
        <f>RIGHT(mTCA4[[#This Row],[Column2]],4)</f>
        <v>1350</v>
      </c>
    </row>
    <row r="86" spans="1:33" x14ac:dyDescent="0.25">
      <c r="A86" s="8" t="s">
        <v>111</v>
      </c>
      <c r="B86" s="8" t="s">
        <v>587</v>
      </c>
      <c r="C86" s="8" t="s">
        <v>111</v>
      </c>
      <c r="D86" s="8" t="s">
        <v>745</v>
      </c>
      <c r="E86" s="9" t="s">
        <v>603</v>
      </c>
      <c r="F86" s="8" t="s">
        <v>114</v>
      </c>
      <c r="G86" s="8" t="s">
        <v>530</v>
      </c>
      <c r="H86" s="8"/>
      <c r="I86" s="10" t="s">
        <v>126</v>
      </c>
      <c r="J86" s="10"/>
      <c r="K86" s="8"/>
      <c r="L86" s="8"/>
      <c r="M86" s="8"/>
      <c r="N86" s="8"/>
      <c r="O86" s="8"/>
      <c r="P86" s="10" t="s">
        <v>126</v>
      </c>
      <c r="Q86" s="10" t="s">
        <v>118</v>
      </c>
      <c r="R86" s="12">
        <v>4</v>
      </c>
      <c r="S86" s="10">
        <v>9</v>
      </c>
      <c r="T86" s="32"/>
      <c r="U86" s="10" t="s">
        <v>126</v>
      </c>
      <c r="V86" s="8"/>
      <c r="W86" s="8"/>
      <c r="X86" s="8"/>
      <c r="Y86" s="8"/>
      <c r="Z86" s="14">
        <f>IF(ISBLANK(mTCA4[[#This Row],[Column17]]),"",mTCA4[[#This Row],[Column17]])</f>
        <v>4</v>
      </c>
      <c r="AA86" s="14" t="str">
        <f>LEFT(mTCA4[[#This Row],[Column18]],3)</f>
        <v>9</v>
      </c>
      <c r="AB86" s="14" t="str">
        <f>IF(ISBLANK(mTCA4[[#This Row],[Column2]]),"",mTCA4[[#This Row],[Column2]])</f>
        <v>LS1_WB02:BPM_D1350</v>
      </c>
      <c r="AD86" s="14">
        <f>MATCH(B86,'Diag Lattice'!F:F,0)</f>
        <v>596</v>
      </c>
      <c r="AE86" s="14" t="str">
        <f t="shared" ca="1" si="3"/>
        <v>LS1_WB02:BPM_D1350</v>
      </c>
      <c r="AF86" s="14">
        <f t="shared" ca="1" si="4"/>
        <v>1350</v>
      </c>
      <c r="AG86" t="str">
        <f>RIGHT(mTCA4[[#This Row],[Column2]],4)</f>
        <v>1350</v>
      </c>
    </row>
    <row r="87" spans="1:33" x14ac:dyDescent="0.25">
      <c r="A87" s="8" t="s">
        <v>111</v>
      </c>
      <c r="B87" s="8" t="s">
        <v>550</v>
      </c>
      <c r="C87" s="8" t="s">
        <v>111</v>
      </c>
      <c r="D87" s="8" t="s">
        <v>740</v>
      </c>
      <c r="E87" s="9" t="s">
        <v>549</v>
      </c>
      <c r="F87" s="8" t="s">
        <v>114</v>
      </c>
      <c r="G87" s="8" t="s">
        <v>85</v>
      </c>
      <c r="H87" s="8" t="s">
        <v>4136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Y87" s="8"/>
      <c r="AD87" s="14">
        <f>MATCH(B87,'Diag Lattice'!F:F,0)</f>
        <v>608</v>
      </c>
      <c r="AE87" s="14" t="str">
        <f t="shared" ca="1" si="3"/>
        <v>LS1_CB03:BPM_D1359</v>
      </c>
      <c r="AF87" s="14">
        <f t="shared" ca="1" si="4"/>
        <v>1359</v>
      </c>
      <c r="AG87" t="str">
        <f>RIGHT(mTCA4[[#This Row],[Column2]],4)</f>
        <v>1359</v>
      </c>
    </row>
    <row r="88" spans="1:33" x14ac:dyDescent="0.25">
      <c r="A88" s="8" t="s">
        <v>111</v>
      </c>
      <c r="B88" s="8" t="s">
        <v>550</v>
      </c>
      <c r="C88" s="8" t="s">
        <v>111</v>
      </c>
      <c r="D88" s="8" t="s">
        <v>740</v>
      </c>
      <c r="E88" s="9" t="s">
        <v>551</v>
      </c>
      <c r="F88" s="8" t="s">
        <v>114</v>
      </c>
      <c r="G88" s="8" t="s">
        <v>85</v>
      </c>
      <c r="H88" s="8" t="s">
        <v>4136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Y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608</v>
      </c>
      <c r="AE88" s="14" t="str">
        <f t="shared" ca="1" si="3"/>
        <v>LS1_CB03:BPM_D1359</v>
      </c>
      <c r="AF88" s="14">
        <f t="shared" ca="1" si="4"/>
        <v>1359</v>
      </c>
      <c r="AG88" t="str">
        <f>RIGHT(mTCA4[[#This Row],[Column2]],4)</f>
        <v>1359</v>
      </c>
    </row>
    <row r="89" spans="1:33" x14ac:dyDescent="0.25">
      <c r="A89" s="8" t="s">
        <v>111</v>
      </c>
      <c r="B89" s="8" t="s">
        <v>550</v>
      </c>
      <c r="C89" s="8" t="s">
        <v>111</v>
      </c>
      <c r="D89" s="8" t="s">
        <v>740</v>
      </c>
      <c r="E89" s="9" t="s">
        <v>552</v>
      </c>
      <c r="F89" s="8" t="s">
        <v>114</v>
      </c>
      <c r="G89" s="8" t="s">
        <v>85</v>
      </c>
      <c r="H89" s="8" t="s">
        <v>4136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Y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608</v>
      </c>
      <c r="AE89" s="14" t="str">
        <f t="shared" ca="1" si="3"/>
        <v>LS1_CB03:BPM_D1359</v>
      </c>
      <c r="AF89" s="14">
        <f t="shared" ca="1" si="4"/>
        <v>1359</v>
      </c>
      <c r="AG89" t="str">
        <f>RIGHT(mTCA4[[#This Row],[Column2]],4)</f>
        <v>1359</v>
      </c>
    </row>
    <row r="90" spans="1:33" x14ac:dyDescent="0.25">
      <c r="A90" s="8" t="s">
        <v>111</v>
      </c>
      <c r="B90" s="8" t="s">
        <v>550</v>
      </c>
      <c r="C90" s="8" t="s">
        <v>111</v>
      </c>
      <c r="D90" s="8" t="s">
        <v>740</v>
      </c>
      <c r="E90" s="9" t="s">
        <v>553</v>
      </c>
      <c r="F90" s="8" t="s">
        <v>114</v>
      </c>
      <c r="G90" s="8" t="s">
        <v>85</v>
      </c>
      <c r="H90" s="8" t="s">
        <v>4136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Y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608</v>
      </c>
      <c r="AE90" s="14" t="str">
        <f t="shared" ca="1" si="3"/>
        <v>LS1_CB03:BPM_D1359</v>
      </c>
      <c r="AF90" s="14">
        <f t="shared" ca="1" si="4"/>
        <v>1359</v>
      </c>
      <c r="AG90" t="str">
        <f>RIGHT(mTCA4[[#This Row],[Column2]],4)</f>
        <v>1359</v>
      </c>
    </row>
    <row r="91" spans="1:33" x14ac:dyDescent="0.25">
      <c r="A91" s="8" t="s">
        <v>111</v>
      </c>
      <c r="B91" s="8" t="s">
        <v>550</v>
      </c>
      <c r="C91" s="8" t="s">
        <v>111</v>
      </c>
      <c r="D91" s="8" t="s">
        <v>740</v>
      </c>
      <c r="E91" s="9" t="s">
        <v>1831</v>
      </c>
      <c r="F91" s="8" t="s">
        <v>114</v>
      </c>
      <c r="G91" s="8" t="s">
        <v>530</v>
      </c>
      <c r="H91" s="8"/>
      <c r="I91" s="10" t="s">
        <v>126</v>
      </c>
      <c r="J91" s="10"/>
      <c r="K91" s="10"/>
      <c r="L91" s="10"/>
      <c r="M91" s="10"/>
      <c r="N91" s="10"/>
      <c r="O91" s="10"/>
      <c r="P91" s="8"/>
      <c r="Q91" s="12"/>
      <c r="R91" s="10"/>
      <c r="S91" s="32"/>
      <c r="T91" s="10"/>
      <c r="U91" s="8"/>
      <c r="V91" s="8"/>
      <c r="W91" s="8"/>
      <c r="X91" s="8"/>
      <c r="Y91" s="8"/>
      <c r="Z91" s="14" t="str">
        <f>IF(ISBLANK(mTCA4[[#This Row],[Column17]]),"",mTCA4[[#This Row],[Column17]])</f>
        <v/>
      </c>
      <c r="AA91" s="14" t="str">
        <f>LEFT(mTCA4[[#This Row],[Column18]],3)</f>
        <v/>
      </c>
      <c r="AB91" s="14" t="str">
        <f>IF(ISBLANK(mTCA4[[#This Row],[Column2]]),"",mTCA4[[#This Row],[Column2]])</f>
        <v>LS1_CB03:BPM_D1359</v>
      </c>
      <c r="AD91" s="14">
        <f>MATCH(B91,'Diag Lattice'!F:F,0)</f>
        <v>608</v>
      </c>
      <c r="AE91" s="14" t="str">
        <f t="shared" ca="1" si="3"/>
        <v>LS1_CB03:BPM_D1359</v>
      </c>
      <c r="AF91" s="14">
        <f t="shared" ca="1" si="4"/>
        <v>1359</v>
      </c>
      <c r="AG91" t="str">
        <f>RIGHT(mTCA4[[#This Row],[Column2]],4)</f>
        <v>1359</v>
      </c>
    </row>
    <row r="92" spans="1:33" x14ac:dyDescent="0.25">
      <c r="A92" s="8" t="s">
        <v>111</v>
      </c>
      <c r="B92" s="8" t="s">
        <v>555</v>
      </c>
      <c r="C92" s="8" t="s">
        <v>111</v>
      </c>
      <c r="D92" s="8" t="s">
        <v>741</v>
      </c>
      <c r="E92" s="9" t="s">
        <v>556</v>
      </c>
      <c r="F92" s="8" t="s">
        <v>114</v>
      </c>
      <c r="G92" s="8" t="s">
        <v>85</v>
      </c>
      <c r="H92" s="8" t="s">
        <v>4136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Y92" s="8"/>
      <c r="AD92" s="14">
        <f>MATCH(B92,'Diag Lattice'!F:F,0)</f>
        <v>626</v>
      </c>
      <c r="AE92" s="14" t="str">
        <f t="shared" ca="1" si="3"/>
        <v>LS1_CB03:BPM_D1379</v>
      </c>
      <c r="AF92" s="14">
        <f t="shared" ca="1" si="4"/>
        <v>1379</v>
      </c>
      <c r="AG92" t="str">
        <f>RIGHT(mTCA4[[#This Row],[Column2]],4)</f>
        <v>1379</v>
      </c>
    </row>
    <row r="93" spans="1:33" x14ac:dyDescent="0.25">
      <c r="A93" s="8" t="s">
        <v>111</v>
      </c>
      <c r="B93" s="8" t="s">
        <v>555</v>
      </c>
      <c r="C93" s="8" t="s">
        <v>111</v>
      </c>
      <c r="D93" s="8" t="s">
        <v>741</v>
      </c>
      <c r="E93" s="9" t="s">
        <v>557</v>
      </c>
      <c r="F93" s="8" t="s">
        <v>114</v>
      </c>
      <c r="G93" s="8" t="s">
        <v>85</v>
      </c>
      <c r="H93" s="8" t="s">
        <v>4136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Y93" s="8"/>
      <c r="AD93" s="14">
        <f>MATCH(B93,'Diag Lattice'!F:F,0)</f>
        <v>626</v>
      </c>
      <c r="AE93" s="14" t="str">
        <f t="shared" ca="1" si="3"/>
        <v>LS1_CB03:BPM_D1379</v>
      </c>
      <c r="AF93" s="14">
        <f t="shared" ca="1" si="4"/>
        <v>1379</v>
      </c>
      <c r="AG93" t="str">
        <f>RIGHT(mTCA4[[#This Row],[Column2]],4)</f>
        <v>1379</v>
      </c>
    </row>
    <row r="94" spans="1:33" x14ac:dyDescent="0.25">
      <c r="A94" s="8" t="s">
        <v>111</v>
      </c>
      <c r="B94" s="8" t="s">
        <v>555</v>
      </c>
      <c r="C94" s="8" t="s">
        <v>111</v>
      </c>
      <c r="D94" s="8" t="s">
        <v>741</v>
      </c>
      <c r="E94" s="9" t="s">
        <v>558</v>
      </c>
      <c r="F94" s="8" t="s">
        <v>114</v>
      </c>
      <c r="G94" s="8" t="s">
        <v>85</v>
      </c>
      <c r="H94" s="8" t="s">
        <v>4136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Y94" s="8"/>
      <c r="AD94" s="14">
        <f>MATCH(B94,'Diag Lattice'!F:F,0)</f>
        <v>626</v>
      </c>
      <c r="AE94" s="14" t="str">
        <f t="shared" ca="1" si="3"/>
        <v>LS1_CB03:BPM_D1379</v>
      </c>
      <c r="AF94" s="14">
        <f t="shared" ca="1" si="4"/>
        <v>1379</v>
      </c>
      <c r="AG94" t="str">
        <f>RIGHT(mTCA4[[#This Row],[Column2]],4)</f>
        <v>1379</v>
      </c>
    </row>
    <row r="95" spans="1:33" x14ac:dyDescent="0.25">
      <c r="A95" s="8" t="s">
        <v>111</v>
      </c>
      <c r="B95" s="8" t="s">
        <v>555</v>
      </c>
      <c r="C95" s="8" t="s">
        <v>111</v>
      </c>
      <c r="D95" s="8" t="s">
        <v>741</v>
      </c>
      <c r="E95" s="9" t="s">
        <v>554</v>
      </c>
      <c r="F95" s="8" t="s">
        <v>114</v>
      </c>
      <c r="G95" s="8" t="s">
        <v>85</v>
      </c>
      <c r="H95" s="8" t="s">
        <v>4136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Y95" s="8"/>
      <c r="AD95" s="14">
        <f>MATCH(B95,'Diag Lattice'!F:F,0)</f>
        <v>626</v>
      </c>
      <c r="AE95" s="14" t="str">
        <f t="shared" ca="1" si="3"/>
        <v>LS1_CB03:BPM_D1379</v>
      </c>
      <c r="AF95" s="14">
        <f t="shared" ca="1" si="4"/>
        <v>1379</v>
      </c>
      <c r="AG95" t="str">
        <f>RIGHT(mTCA4[[#This Row],[Column2]],4)</f>
        <v>1379</v>
      </c>
    </row>
    <row r="96" spans="1:33" x14ac:dyDescent="0.25">
      <c r="A96" s="8" t="s">
        <v>111</v>
      </c>
      <c r="B96" s="8" t="s">
        <v>555</v>
      </c>
      <c r="C96" s="8" t="s">
        <v>111</v>
      </c>
      <c r="D96" s="8" t="s">
        <v>741</v>
      </c>
      <c r="E96" s="9" t="s">
        <v>605</v>
      </c>
      <c r="F96" s="8" t="s">
        <v>114</v>
      </c>
      <c r="G96" s="8" t="s">
        <v>530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 t="s">
        <v>126</v>
      </c>
      <c r="Q96" s="10" t="s">
        <v>118</v>
      </c>
      <c r="R96" s="12">
        <v>4</v>
      </c>
      <c r="S96" s="10">
        <v>10</v>
      </c>
      <c r="T96" s="32"/>
      <c r="U96" s="10" t="s">
        <v>126</v>
      </c>
      <c r="V96" s="8"/>
      <c r="W96" s="8"/>
      <c r="X96" s="8"/>
      <c r="Y96" s="8"/>
      <c r="AD96" s="14">
        <f>MATCH(B96,'Diag Lattice'!F:F,0)</f>
        <v>626</v>
      </c>
      <c r="AE96" s="14" t="str">
        <f t="shared" ca="1" si="3"/>
        <v>LS1_CB03:BPM_D1379</v>
      </c>
      <c r="AF96" s="14">
        <f t="shared" ca="1" si="4"/>
        <v>1379</v>
      </c>
      <c r="AG96" t="str">
        <f>RIGHT(mTCA4[[#This Row],[Column2]],4)</f>
        <v>1379</v>
      </c>
    </row>
    <row r="97" spans="1:33" x14ac:dyDescent="0.25">
      <c r="A97" s="8" t="s">
        <v>111</v>
      </c>
      <c r="B97" s="8" t="s">
        <v>560</v>
      </c>
      <c r="C97" s="8" t="s">
        <v>111</v>
      </c>
      <c r="D97" s="8" t="s">
        <v>742</v>
      </c>
      <c r="E97" s="9" t="s">
        <v>561</v>
      </c>
      <c r="F97" s="8" t="s">
        <v>114</v>
      </c>
      <c r="G97" s="8" t="s">
        <v>85</v>
      </c>
      <c r="H97" s="8" t="s">
        <v>4136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Y97" s="8"/>
      <c r="AD97" s="14">
        <f>MATCH(B97,'Diag Lattice'!F:F,0)</f>
        <v>644</v>
      </c>
      <c r="AE97" s="14" t="str">
        <f t="shared" ca="1" si="3"/>
        <v>LS1_CB03:BPM_D1399</v>
      </c>
      <c r="AF97" s="14">
        <f t="shared" ca="1" si="4"/>
        <v>1399</v>
      </c>
      <c r="AG97" t="str">
        <f>RIGHT(mTCA4[[#This Row],[Column2]],4)</f>
        <v>1399</v>
      </c>
    </row>
    <row r="98" spans="1:33" x14ac:dyDescent="0.25">
      <c r="A98" s="8" t="s">
        <v>111</v>
      </c>
      <c r="B98" s="8" t="s">
        <v>560</v>
      </c>
      <c r="C98" s="8" t="s">
        <v>111</v>
      </c>
      <c r="D98" s="8" t="s">
        <v>742</v>
      </c>
      <c r="E98" s="9" t="s">
        <v>562</v>
      </c>
      <c r="F98" s="8" t="s">
        <v>114</v>
      </c>
      <c r="G98" s="8" t="s">
        <v>85</v>
      </c>
      <c r="H98" s="8" t="s">
        <v>4136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Y98" s="8"/>
      <c r="AD98" s="14">
        <f>MATCH(B98,'Diag Lattice'!F:F,0)</f>
        <v>644</v>
      </c>
      <c r="AE98" s="14" t="str">
        <f t="shared" ca="1" si="3"/>
        <v>LS1_CB03:BPM_D1399</v>
      </c>
      <c r="AF98" s="14">
        <f t="shared" ca="1" si="4"/>
        <v>1399</v>
      </c>
      <c r="AG98" t="str">
        <f>RIGHT(mTCA4[[#This Row],[Column2]],4)</f>
        <v>1399</v>
      </c>
    </row>
    <row r="99" spans="1:33" x14ac:dyDescent="0.25">
      <c r="A99" s="8" t="s">
        <v>111</v>
      </c>
      <c r="B99" s="8" t="s">
        <v>560</v>
      </c>
      <c r="C99" s="8" t="s">
        <v>111</v>
      </c>
      <c r="D99" s="8" t="s">
        <v>742</v>
      </c>
      <c r="E99" s="9" t="s">
        <v>559</v>
      </c>
      <c r="F99" s="8" t="s">
        <v>114</v>
      </c>
      <c r="G99" s="8" t="s">
        <v>85</v>
      </c>
      <c r="H99" s="8" t="s">
        <v>4136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Y99" s="8"/>
      <c r="AD99" s="14">
        <f>MATCH(B99,'Diag Lattice'!F:F,0)</f>
        <v>644</v>
      </c>
      <c r="AE99" s="14" t="str">
        <f t="shared" ca="1" si="3"/>
        <v>LS1_CB03:BPM_D1399</v>
      </c>
      <c r="AF99" s="14">
        <f t="shared" ca="1" si="4"/>
        <v>1399</v>
      </c>
      <c r="AG99" t="str">
        <f>RIGHT(mTCA4[[#This Row],[Column2]],4)</f>
        <v>1399</v>
      </c>
    </row>
    <row r="100" spans="1:33" x14ac:dyDescent="0.25">
      <c r="A100" s="8" t="s">
        <v>111</v>
      </c>
      <c r="B100" s="8" t="s">
        <v>560</v>
      </c>
      <c r="C100" s="8" t="s">
        <v>111</v>
      </c>
      <c r="D100" s="8" t="s">
        <v>742</v>
      </c>
      <c r="E100" s="9" t="s">
        <v>563</v>
      </c>
      <c r="F100" s="8" t="s">
        <v>114</v>
      </c>
      <c r="G100" s="8" t="s">
        <v>85</v>
      </c>
      <c r="H100" s="8" t="s">
        <v>4136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Y100" s="8"/>
      <c r="AD100" s="14">
        <f>MATCH(B100,'Diag Lattice'!F:F,0)</f>
        <v>644</v>
      </c>
      <c r="AE100" s="14" t="str">
        <f t="shared" ca="1" si="3"/>
        <v>LS1_CB03:BPM_D1399</v>
      </c>
      <c r="AF100" s="14">
        <f t="shared" ca="1" si="4"/>
        <v>1399</v>
      </c>
      <c r="AG100" t="str">
        <f>RIGHT(mTCA4[[#This Row],[Column2]],4)</f>
        <v>1399</v>
      </c>
    </row>
    <row r="101" spans="1:33" x14ac:dyDescent="0.25">
      <c r="A101" s="8" t="s">
        <v>111</v>
      </c>
      <c r="B101" s="8" t="s">
        <v>560</v>
      </c>
      <c r="C101" s="8" t="s">
        <v>111</v>
      </c>
      <c r="D101" s="8" t="s">
        <v>742</v>
      </c>
      <c r="E101" s="9" t="s">
        <v>1832</v>
      </c>
      <c r="F101" s="8" t="s">
        <v>114</v>
      </c>
      <c r="G101" s="8" t="s">
        <v>530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8"/>
      <c r="Q101" s="12"/>
      <c r="R101" s="10"/>
      <c r="S101" s="32"/>
      <c r="T101" s="10"/>
      <c r="U101" s="8"/>
      <c r="V101" s="8"/>
      <c r="W101" s="8"/>
      <c r="X101" s="8"/>
      <c r="Y101" s="8"/>
      <c r="AD101" s="14">
        <f>MATCH(B101,'Diag Lattice'!F:F,0)</f>
        <v>644</v>
      </c>
      <c r="AE101" s="14" t="str">
        <f t="shared" ca="1" si="3"/>
        <v>LS1_CB03:BPM_D1399</v>
      </c>
      <c r="AF101" s="14">
        <f t="shared" ca="1" si="4"/>
        <v>1399</v>
      </c>
      <c r="AG101" t="str">
        <f>RIGHT(mTCA4[[#This Row],[Column2]],4)</f>
        <v>1399</v>
      </c>
    </row>
    <row r="102" spans="1:33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Y102" s="8"/>
      <c r="AD102" s="14"/>
      <c r="AE102" s="14"/>
      <c r="AF102" s="14"/>
    </row>
    <row r="103" spans="1:33" x14ac:dyDescent="0.25">
      <c r="A103" s="61" t="s">
        <v>392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4"/>
      <c r="Y103" s="8"/>
      <c r="AD103" s="14"/>
      <c r="AE103" s="14"/>
      <c r="AF103" s="14"/>
    </row>
    <row r="104" spans="1:33" x14ac:dyDescent="0.25">
      <c r="A104" s="8" t="s">
        <v>414</v>
      </c>
      <c r="B104" s="8" t="s">
        <v>501</v>
      </c>
      <c r="C104" s="8" t="s">
        <v>4127</v>
      </c>
      <c r="D104" s="9"/>
      <c r="E104" s="48" t="s">
        <v>415</v>
      </c>
      <c r="F104" s="8" t="s">
        <v>416</v>
      </c>
      <c r="G104" s="8" t="s">
        <v>606</v>
      </c>
      <c r="H104" s="8" t="s">
        <v>395</v>
      </c>
      <c r="I104" s="8" t="s">
        <v>394</v>
      </c>
      <c r="J104" s="10"/>
      <c r="K104" s="10"/>
      <c r="L104" s="10"/>
      <c r="M104" s="10"/>
      <c r="N104" s="10"/>
      <c r="O104" s="10"/>
      <c r="P104" s="10"/>
      <c r="Q104" s="8" t="s">
        <v>398</v>
      </c>
      <c r="R104" s="12"/>
      <c r="S104" s="10"/>
      <c r="T104" s="32"/>
      <c r="U104" s="10"/>
      <c r="V104" s="8">
        <v>3</v>
      </c>
      <c r="W104" s="8" t="s">
        <v>609</v>
      </c>
      <c r="X104" s="8" t="s">
        <v>423</v>
      </c>
      <c r="Y104" s="8"/>
      <c r="AE104" s="14"/>
    </row>
    <row r="105" spans="1:33" x14ac:dyDescent="0.25">
      <c r="A105" s="8" t="s">
        <v>414</v>
      </c>
      <c r="B105" s="8" t="s">
        <v>501</v>
      </c>
      <c r="C105" s="8" t="s">
        <v>4127</v>
      </c>
      <c r="D105" s="9"/>
      <c r="E105" s="48" t="s">
        <v>415</v>
      </c>
      <c r="F105" s="8" t="s">
        <v>417</v>
      </c>
      <c r="G105" s="8" t="s">
        <v>606</v>
      </c>
      <c r="H105" s="8" t="s">
        <v>397</v>
      </c>
      <c r="I105" s="8" t="s">
        <v>393</v>
      </c>
      <c r="J105" s="10"/>
      <c r="K105" s="10"/>
      <c r="L105" s="10"/>
      <c r="M105" s="10"/>
      <c r="N105" s="10"/>
      <c r="O105" s="10"/>
      <c r="P105" s="10"/>
      <c r="Q105" s="8" t="s">
        <v>399</v>
      </c>
      <c r="R105" s="86">
        <v>4</v>
      </c>
      <c r="S105" s="10">
        <v>4</v>
      </c>
      <c r="T105" s="32" t="s">
        <v>472</v>
      </c>
      <c r="U105" s="8"/>
      <c r="V105" s="8"/>
      <c r="W105" s="8"/>
      <c r="X105" s="8"/>
      <c r="Y105" s="8"/>
      <c r="AE105" s="14"/>
    </row>
    <row r="106" spans="1:33" x14ac:dyDescent="0.25">
      <c r="A106" s="8" t="s">
        <v>414</v>
      </c>
      <c r="B106" s="8" t="s">
        <v>501</v>
      </c>
      <c r="C106" s="8" t="s">
        <v>4127</v>
      </c>
      <c r="D106" s="8"/>
      <c r="E106" s="742" t="s">
        <v>415</v>
      </c>
      <c r="F106" s="8" t="s">
        <v>416</v>
      </c>
      <c r="G106" s="8" t="s">
        <v>606</v>
      </c>
      <c r="H106" s="8" t="s">
        <v>395</v>
      </c>
      <c r="I106" s="8" t="s">
        <v>400</v>
      </c>
      <c r="J106" s="8"/>
      <c r="K106" s="8"/>
      <c r="L106" s="8"/>
      <c r="M106" s="8"/>
      <c r="N106" s="8"/>
      <c r="O106" s="8"/>
      <c r="P106" s="8"/>
      <c r="Q106" s="8" t="s">
        <v>398</v>
      </c>
      <c r="R106" s="8"/>
      <c r="S106" s="8"/>
      <c r="T106" s="8"/>
      <c r="U106" s="8"/>
      <c r="V106" s="8">
        <v>3</v>
      </c>
      <c r="W106" s="8" t="s">
        <v>609</v>
      </c>
      <c r="X106" s="8" t="s">
        <v>245</v>
      </c>
      <c r="Y106" s="8"/>
      <c r="AE106" s="14"/>
    </row>
    <row r="107" spans="1:33" x14ac:dyDescent="0.25">
      <c r="A107" s="8" t="s">
        <v>414</v>
      </c>
      <c r="B107" s="8" t="s">
        <v>501</v>
      </c>
      <c r="C107" s="8" t="s">
        <v>4127</v>
      </c>
      <c r="D107" s="8"/>
      <c r="E107" s="742" t="s">
        <v>415</v>
      </c>
      <c r="F107" s="8" t="s">
        <v>417</v>
      </c>
      <c r="G107" s="8" t="s">
        <v>606</v>
      </c>
      <c r="H107" s="8" t="s">
        <v>397</v>
      </c>
      <c r="I107" s="8" t="s">
        <v>401</v>
      </c>
      <c r="J107" s="8"/>
      <c r="K107" s="8"/>
      <c r="L107" s="8"/>
      <c r="M107" s="8"/>
      <c r="N107" s="8"/>
      <c r="O107" s="8"/>
      <c r="P107" s="8"/>
      <c r="Q107" s="8" t="s">
        <v>399</v>
      </c>
      <c r="R107" s="86">
        <v>4</v>
      </c>
      <c r="S107" s="10">
        <v>4</v>
      </c>
      <c r="T107" s="32" t="s">
        <v>471</v>
      </c>
      <c r="U107" s="8"/>
      <c r="V107" s="8"/>
      <c r="W107" s="8"/>
      <c r="X107" s="8"/>
      <c r="Y107" s="23"/>
      <c r="AE107" s="14"/>
    </row>
    <row r="108" spans="1:33" x14ac:dyDescent="0.25">
      <c r="AE108" s="14"/>
    </row>
    <row r="109" spans="1:33" x14ac:dyDescent="0.25">
      <c r="AE109" s="14"/>
    </row>
    <row r="110" spans="1:33" x14ac:dyDescent="0.25">
      <c r="AE110" s="14"/>
    </row>
  </sheetData>
  <mergeCells count="2">
    <mergeCell ref="H2:Q2"/>
    <mergeCell ref="R2:X2"/>
  </mergeCells>
  <pageMargins left="1" right="0.7" top="0.75" bottom="0.75" header="0.3" footer="0.3"/>
  <pageSetup paperSize="17" scale="43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68"/>
  <sheetViews>
    <sheetView zoomScale="55" zoomScaleNormal="55" workbookViewId="0">
      <pane ySplit="3" topLeftCell="A4" activePane="bottomLeft" state="frozen"/>
      <selection pane="bottomLeft" activeCell="AB22" sqref="AB22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3" s="14" customFormat="1" ht="15.75" thickBot="1" x14ac:dyDescent="0.3">
      <c r="A1" s="13" t="s">
        <v>973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</row>
    <row r="3" spans="1:33" s="14" customFormat="1" ht="30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610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3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3" s="14" customFormat="1" x14ac:dyDescent="0.25">
      <c r="A5" s="8" t="s">
        <v>111</v>
      </c>
      <c r="B5" s="8" t="s">
        <v>1027</v>
      </c>
      <c r="C5" s="8" t="s">
        <v>111</v>
      </c>
      <c r="D5" s="69" t="s">
        <v>1018</v>
      </c>
      <c r="E5" s="69" t="s">
        <v>974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656</v>
      </c>
      <c r="AE5" s="14" t="str">
        <f ca="1">INDIRECT("'Diag Lattice'!F"&amp;AD5)</f>
        <v>LS1_WB03:BPM_D1413</v>
      </c>
      <c r="AF5" s="14">
        <f ca="1">INDIRECT("'Diag Lattice'!E"&amp;AD5)</f>
        <v>1413</v>
      </c>
      <c r="AG5" t="str">
        <f>RIGHT(mTCA5[[#This Row],[Column2]],4)</f>
        <v>1413</v>
      </c>
    </row>
    <row r="6" spans="1:33" s="14" customFormat="1" x14ac:dyDescent="0.25">
      <c r="A6" s="8" t="s">
        <v>111</v>
      </c>
      <c r="B6" s="8" t="s">
        <v>1027</v>
      </c>
      <c r="C6" s="8" t="s">
        <v>111</v>
      </c>
      <c r="D6" s="69" t="s">
        <v>1018</v>
      </c>
      <c r="E6" s="69" t="s">
        <v>975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656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  <c r="AG6" t="str">
        <f>RIGHT(mTCA5[[#This Row],[Column2]],4)</f>
        <v>1413</v>
      </c>
    </row>
    <row r="7" spans="1:33" s="14" customFormat="1" x14ac:dyDescent="0.25">
      <c r="A7" s="8" t="s">
        <v>111</v>
      </c>
      <c r="B7" s="8" t="s">
        <v>1027</v>
      </c>
      <c r="C7" s="8" t="s">
        <v>111</v>
      </c>
      <c r="D7" s="69" t="s">
        <v>1018</v>
      </c>
      <c r="E7" s="69" t="s">
        <v>976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656</v>
      </c>
      <c r="AE7" s="14" t="str">
        <f t="shared" ca="1" si="0"/>
        <v>LS1_WB03:BPM_D1413</v>
      </c>
      <c r="AF7" s="14">
        <f t="shared" ca="1" si="1"/>
        <v>1413</v>
      </c>
      <c r="AG7" t="str">
        <f>RIGHT(mTCA5[[#This Row],[Column2]],4)</f>
        <v>1413</v>
      </c>
    </row>
    <row r="8" spans="1:33" s="14" customFormat="1" x14ac:dyDescent="0.25">
      <c r="A8" s="8" t="s">
        <v>111</v>
      </c>
      <c r="B8" s="8" t="s">
        <v>1027</v>
      </c>
      <c r="C8" s="8" t="s">
        <v>111</v>
      </c>
      <c r="D8" s="69" t="s">
        <v>1018</v>
      </c>
      <c r="E8" s="69" t="s">
        <v>977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656</v>
      </c>
      <c r="AE8" s="14" t="str">
        <f t="shared" ca="1" si="0"/>
        <v>LS1_WB03:BPM_D1413</v>
      </c>
      <c r="AF8" s="14">
        <f t="shared" ca="1" si="1"/>
        <v>1413</v>
      </c>
      <c r="AG8" t="str">
        <f>RIGHT(mTCA5[[#This Row],[Column2]],4)</f>
        <v>1413</v>
      </c>
    </row>
    <row r="9" spans="1:33" s="14" customFormat="1" x14ac:dyDescent="0.25">
      <c r="A9" s="8" t="s">
        <v>111</v>
      </c>
      <c r="B9" s="8" t="s">
        <v>1027</v>
      </c>
      <c r="C9" s="8" t="s">
        <v>111</v>
      </c>
      <c r="D9" s="69" t="s">
        <v>1018</v>
      </c>
      <c r="E9" s="69" t="s">
        <v>978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5</v>
      </c>
      <c r="S9" s="10">
        <v>3</v>
      </c>
      <c r="T9" s="32"/>
      <c r="U9" s="10" t="s">
        <v>126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656</v>
      </c>
      <c r="AE9" s="14" t="str">
        <f t="shared" ca="1" si="0"/>
        <v>LS1_WB03:BPM_D1413</v>
      </c>
      <c r="AF9" s="14">
        <f t="shared" ca="1" si="1"/>
        <v>1413</v>
      </c>
      <c r="AG9" t="str">
        <f>RIGHT(mTCA5[[#This Row],[Column2]],4)</f>
        <v>1413</v>
      </c>
    </row>
    <row r="10" spans="1:33" s="18" customFormat="1" x14ac:dyDescent="0.25">
      <c r="A10" s="8" t="s">
        <v>111</v>
      </c>
      <c r="B10" s="8" t="s">
        <v>1028</v>
      </c>
      <c r="C10" s="8" t="s">
        <v>111</v>
      </c>
      <c r="D10" s="69" t="s">
        <v>1019</v>
      </c>
      <c r="E10" s="69" t="s">
        <v>979</v>
      </c>
      <c r="F10" s="8" t="s">
        <v>114</v>
      </c>
      <c r="G10" s="8" t="s">
        <v>85</v>
      </c>
      <c r="H10" s="8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668</v>
      </c>
      <c r="AE10" s="14" t="str">
        <f t="shared" ca="1" si="0"/>
        <v>LS1_CB04:BPM_D1423</v>
      </c>
      <c r="AF10" s="14">
        <f t="shared" ca="1" si="1"/>
        <v>1423</v>
      </c>
      <c r="AG10" t="str">
        <f>RIGHT(mTCA5[[#This Row],[Column2]],4)</f>
        <v>1423</v>
      </c>
    </row>
    <row r="11" spans="1:33" s="14" customFormat="1" x14ac:dyDescent="0.25">
      <c r="A11" s="8" t="s">
        <v>111</v>
      </c>
      <c r="B11" s="8" t="s">
        <v>1028</v>
      </c>
      <c r="C11" s="8" t="s">
        <v>111</v>
      </c>
      <c r="D11" s="69" t="s">
        <v>1019</v>
      </c>
      <c r="E11" s="69" t="s">
        <v>980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668</v>
      </c>
      <c r="AE11" s="14" t="str">
        <f t="shared" ca="1" si="0"/>
        <v>LS1_CB04:BPM_D1423</v>
      </c>
      <c r="AF11" s="14">
        <f t="shared" ca="1" si="1"/>
        <v>1423</v>
      </c>
      <c r="AG11" t="str">
        <f>RIGHT(mTCA5[[#This Row],[Column2]],4)</f>
        <v>1423</v>
      </c>
    </row>
    <row r="12" spans="1:33" s="14" customFormat="1" x14ac:dyDescent="0.25">
      <c r="A12" s="8" t="s">
        <v>111</v>
      </c>
      <c r="B12" s="8" t="s">
        <v>1028</v>
      </c>
      <c r="C12" s="8" t="s">
        <v>111</v>
      </c>
      <c r="D12" s="69" t="s">
        <v>1019</v>
      </c>
      <c r="E12" s="69" t="s">
        <v>981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668</v>
      </c>
      <c r="AE12" s="14" t="str">
        <f t="shared" ca="1" si="0"/>
        <v>LS1_CB04:BPM_D1423</v>
      </c>
      <c r="AF12" s="14">
        <f t="shared" ca="1" si="1"/>
        <v>1423</v>
      </c>
      <c r="AG12" t="str">
        <f>RIGHT(mTCA5[[#This Row],[Column2]],4)</f>
        <v>1423</v>
      </c>
    </row>
    <row r="13" spans="1:33" s="14" customFormat="1" x14ac:dyDescent="0.25">
      <c r="A13" s="8" t="s">
        <v>111</v>
      </c>
      <c r="B13" s="8" t="s">
        <v>1028</v>
      </c>
      <c r="C13" s="8" t="s">
        <v>111</v>
      </c>
      <c r="D13" s="69" t="s">
        <v>1019</v>
      </c>
      <c r="E13" s="69" t="s">
        <v>982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668</v>
      </c>
      <c r="AE13" s="14" t="str">
        <f t="shared" ca="1" si="0"/>
        <v>LS1_CB04:BPM_D1423</v>
      </c>
      <c r="AF13" s="14">
        <f t="shared" ca="1" si="1"/>
        <v>1423</v>
      </c>
      <c r="AG13" t="str">
        <f>RIGHT(mTCA5[[#This Row],[Column2]],4)</f>
        <v>1423</v>
      </c>
    </row>
    <row r="14" spans="1:33" s="14" customFormat="1" x14ac:dyDescent="0.25">
      <c r="A14" s="8" t="s">
        <v>111</v>
      </c>
      <c r="B14" s="8" t="s">
        <v>1028</v>
      </c>
      <c r="C14" s="8" t="s">
        <v>111</v>
      </c>
      <c r="D14" s="69" t="s">
        <v>1019</v>
      </c>
      <c r="E14" s="69" t="s">
        <v>604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/>
      <c r="S14" s="10"/>
      <c r="T14" s="32"/>
      <c r="U14" s="10"/>
      <c r="V14" s="8"/>
      <c r="W14" s="8"/>
      <c r="X14" s="8"/>
      <c r="Z14" s="14" t="str">
        <f>IF(ISBLANK(mTCA5[[#This Row],[Column17]]),"",mTCA5[[#This Row],[Column17]])</f>
        <v/>
      </c>
      <c r="AA14" s="14" t="str">
        <f>LEFT(mTCA5[[#This Row],[Column18]],3)</f>
        <v/>
      </c>
      <c r="AB14" s="14" t="str">
        <f>IF(ISBLANK(mTCA5[[#This Row],[Column2]]),"",mTCA5[[#This Row],[Column2]])</f>
        <v>LS1_CB04:BPM_D1423</v>
      </c>
      <c r="AD14" s="14">
        <f>MATCH(B14,'Diag Lattice'!F:F,0)</f>
        <v>668</v>
      </c>
      <c r="AE14" s="14" t="str">
        <f t="shared" ca="1" si="0"/>
        <v>LS1_CB04:BPM_D1423</v>
      </c>
      <c r="AF14" s="14">
        <f t="shared" ca="1" si="1"/>
        <v>1423</v>
      </c>
      <c r="AG14" t="str">
        <f>RIGHT(mTCA5[[#This Row],[Column2]],4)</f>
        <v>1423</v>
      </c>
    </row>
    <row r="15" spans="1:33" s="18" customFormat="1" x14ac:dyDescent="0.25">
      <c r="A15" s="8" t="s">
        <v>111</v>
      </c>
      <c r="B15" s="8" t="s">
        <v>1029</v>
      </c>
      <c r="C15" s="8" t="s">
        <v>111</v>
      </c>
      <c r="D15" s="69" t="s">
        <v>1020</v>
      </c>
      <c r="E15" s="69" t="s">
        <v>983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686</v>
      </c>
      <c r="AE15" s="14" t="str">
        <f t="shared" ca="1" si="0"/>
        <v>LS1_CB04:BPM_D1442</v>
      </c>
      <c r="AF15" s="14">
        <f t="shared" ca="1" si="1"/>
        <v>1442</v>
      </c>
      <c r="AG15" t="str">
        <f>RIGHT(mTCA5[[#This Row],[Column2]],4)</f>
        <v>1442</v>
      </c>
    </row>
    <row r="16" spans="1:33" s="14" customFormat="1" x14ac:dyDescent="0.25">
      <c r="A16" s="8" t="s">
        <v>111</v>
      </c>
      <c r="B16" s="8" t="s">
        <v>1029</v>
      </c>
      <c r="C16" s="8" t="s">
        <v>111</v>
      </c>
      <c r="D16" s="69" t="s">
        <v>1020</v>
      </c>
      <c r="E16" s="69" t="s">
        <v>984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686</v>
      </c>
      <c r="AE16" s="14" t="str">
        <f t="shared" ca="1" si="0"/>
        <v>LS1_CB04:BPM_D1442</v>
      </c>
      <c r="AF16" s="14">
        <f t="shared" ca="1" si="1"/>
        <v>1442</v>
      </c>
      <c r="AG16" t="str">
        <f>RIGHT(mTCA5[[#This Row],[Column2]],4)</f>
        <v>1442</v>
      </c>
    </row>
    <row r="17" spans="1:33" s="14" customFormat="1" x14ac:dyDescent="0.25">
      <c r="A17" s="8" t="s">
        <v>111</v>
      </c>
      <c r="B17" s="8" t="s">
        <v>1029</v>
      </c>
      <c r="C17" s="8" t="s">
        <v>111</v>
      </c>
      <c r="D17" s="69" t="s">
        <v>1020</v>
      </c>
      <c r="E17" s="71" t="s">
        <v>985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686</v>
      </c>
      <c r="AE17" s="14" t="str">
        <f t="shared" ca="1" si="0"/>
        <v>LS1_CB04:BPM_D1442</v>
      </c>
      <c r="AF17" s="14">
        <f t="shared" ca="1" si="1"/>
        <v>1442</v>
      </c>
      <c r="AG17" t="str">
        <f>RIGHT(mTCA5[[#This Row],[Column2]],4)</f>
        <v>1442</v>
      </c>
    </row>
    <row r="18" spans="1:33" s="14" customFormat="1" x14ac:dyDescent="0.25">
      <c r="A18" s="8" t="s">
        <v>111</v>
      </c>
      <c r="B18" s="8" t="s">
        <v>1029</v>
      </c>
      <c r="C18" s="8" t="s">
        <v>111</v>
      </c>
      <c r="D18" s="69" t="s">
        <v>1020</v>
      </c>
      <c r="E18" s="69" t="s">
        <v>986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686</v>
      </c>
      <c r="AE18" s="14" t="str">
        <f t="shared" ca="1" si="0"/>
        <v>LS1_CB04:BPM_D1442</v>
      </c>
      <c r="AF18" s="14">
        <f t="shared" ca="1" si="1"/>
        <v>1442</v>
      </c>
      <c r="AG18" t="str">
        <f>RIGHT(mTCA5[[#This Row],[Column2]],4)</f>
        <v>1442</v>
      </c>
    </row>
    <row r="19" spans="1:33" s="14" customFormat="1" x14ac:dyDescent="0.25">
      <c r="A19" s="8" t="s">
        <v>111</v>
      </c>
      <c r="B19" s="8" t="s">
        <v>1029</v>
      </c>
      <c r="C19" s="8" t="s">
        <v>111</v>
      </c>
      <c r="D19" s="69" t="s">
        <v>1020</v>
      </c>
      <c r="E19" s="69" t="s">
        <v>987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5</v>
      </c>
      <c r="S19" s="10">
        <v>4</v>
      </c>
      <c r="T19" s="32"/>
      <c r="U19" s="10" t="s">
        <v>126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686</v>
      </c>
      <c r="AE19" s="14" t="str">
        <f t="shared" ca="1" si="0"/>
        <v>LS1_CB04:BPM_D1442</v>
      </c>
      <c r="AF19" s="14">
        <f t="shared" ca="1" si="1"/>
        <v>1442</v>
      </c>
      <c r="AG19" t="str">
        <f>RIGHT(mTCA5[[#This Row],[Column2]],4)</f>
        <v>1442</v>
      </c>
    </row>
    <row r="20" spans="1:33" s="14" customFormat="1" x14ac:dyDescent="0.25">
      <c r="A20" s="8" t="s">
        <v>111</v>
      </c>
      <c r="B20" s="8" t="s">
        <v>1030</v>
      </c>
      <c r="C20" s="8" t="s">
        <v>111</v>
      </c>
      <c r="D20" s="69" t="s">
        <v>1021</v>
      </c>
      <c r="E20" s="69" t="s">
        <v>988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704</v>
      </c>
      <c r="AE20" s="14" t="str">
        <f t="shared" ca="1" si="0"/>
        <v>LS1_CB04:BPM_D1462</v>
      </c>
      <c r="AF20" s="14">
        <f t="shared" ca="1" si="1"/>
        <v>1462</v>
      </c>
      <c r="AG20" t="str">
        <f>RIGHT(mTCA5[[#This Row],[Column2]],4)</f>
        <v>1462</v>
      </c>
    </row>
    <row r="21" spans="1:33" s="14" customFormat="1" x14ac:dyDescent="0.25">
      <c r="A21" s="8" t="s">
        <v>111</v>
      </c>
      <c r="B21" s="8" t="s">
        <v>1030</v>
      </c>
      <c r="C21" s="8" t="s">
        <v>111</v>
      </c>
      <c r="D21" s="69" t="s">
        <v>1021</v>
      </c>
      <c r="E21" s="69" t="s">
        <v>989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704</v>
      </c>
      <c r="AE21" s="14" t="str">
        <f t="shared" ca="1" si="0"/>
        <v>LS1_CB04:BPM_D1462</v>
      </c>
      <c r="AF21" s="14">
        <f t="shared" ca="1" si="1"/>
        <v>1462</v>
      </c>
      <c r="AG21" t="str">
        <f>RIGHT(mTCA5[[#This Row],[Column2]],4)</f>
        <v>1462</v>
      </c>
    </row>
    <row r="22" spans="1:33" s="14" customFormat="1" x14ac:dyDescent="0.25">
      <c r="A22" s="8" t="s">
        <v>111</v>
      </c>
      <c r="B22" s="8" t="s">
        <v>1030</v>
      </c>
      <c r="C22" s="8" t="s">
        <v>111</v>
      </c>
      <c r="D22" s="69" t="s">
        <v>1021</v>
      </c>
      <c r="E22" s="10" t="s">
        <v>990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704</v>
      </c>
      <c r="AE22" s="14" t="str">
        <f t="shared" ca="1" si="0"/>
        <v>LS1_CB04:BPM_D1462</v>
      </c>
      <c r="AF22" s="14">
        <f t="shared" ca="1" si="1"/>
        <v>1462</v>
      </c>
      <c r="AG22" t="str">
        <f>RIGHT(mTCA5[[#This Row],[Column2]],4)</f>
        <v>1462</v>
      </c>
    </row>
    <row r="23" spans="1:33" s="14" customFormat="1" x14ac:dyDescent="0.25">
      <c r="A23" s="8" t="s">
        <v>111</v>
      </c>
      <c r="B23" s="8" t="s">
        <v>1030</v>
      </c>
      <c r="C23" s="8" t="s">
        <v>111</v>
      </c>
      <c r="D23" s="69" t="s">
        <v>1021</v>
      </c>
      <c r="E23" s="10" t="s">
        <v>991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704</v>
      </c>
      <c r="AE23" s="14" t="str">
        <f t="shared" ca="1" si="0"/>
        <v>LS1_CB04:BPM_D1462</v>
      </c>
      <c r="AF23" s="14">
        <f t="shared" ca="1" si="1"/>
        <v>1462</v>
      </c>
      <c r="AG23" t="str">
        <f>RIGHT(mTCA5[[#This Row],[Column2]],4)</f>
        <v>1462</v>
      </c>
    </row>
    <row r="24" spans="1:33" x14ac:dyDescent="0.25">
      <c r="A24" s="8" t="s">
        <v>111</v>
      </c>
      <c r="B24" s="8" t="s">
        <v>1030</v>
      </c>
      <c r="C24" s="8" t="s">
        <v>111</v>
      </c>
      <c r="D24" s="69" t="s">
        <v>1021</v>
      </c>
      <c r="E24" s="69" t="s">
        <v>992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/>
      <c r="S24" s="10"/>
      <c r="T24" s="32"/>
      <c r="U24" s="10"/>
      <c r="V24" s="8"/>
      <c r="W24" s="8"/>
      <c r="X24" s="8"/>
      <c r="Z24" s="14" t="str">
        <f>IF(ISBLANK(mTCA5[[#This Row],[Column17]]),"",mTCA5[[#This Row],[Column17]])</f>
        <v/>
      </c>
      <c r="AA24" s="14" t="str">
        <f>LEFT(mTCA5[[#This Row],[Column18]],3)</f>
        <v/>
      </c>
      <c r="AB24" s="14" t="str">
        <f>IF(ISBLANK(mTCA5[[#This Row],[Column2]]),"",mTCA5[[#This Row],[Column2]])</f>
        <v>LS1_CB04:BPM_D1462</v>
      </c>
      <c r="AD24" s="14">
        <f>MATCH(B24,'Diag Lattice'!F:F,0)</f>
        <v>704</v>
      </c>
      <c r="AE24" s="14" t="str">
        <f t="shared" ca="1" si="0"/>
        <v>LS1_CB04:BPM_D1462</v>
      </c>
      <c r="AF24" s="14">
        <f t="shared" ca="1" si="1"/>
        <v>1462</v>
      </c>
      <c r="AG24" t="str">
        <f>RIGHT(mTCA5[[#This Row],[Column2]],4)</f>
        <v>1462</v>
      </c>
    </row>
    <row r="25" spans="1:33" x14ac:dyDescent="0.25">
      <c r="A25" s="8" t="s">
        <v>111</v>
      </c>
      <c r="B25" s="8" t="s">
        <v>1031</v>
      </c>
      <c r="C25" s="8" t="s">
        <v>111</v>
      </c>
      <c r="D25" s="69" t="s">
        <v>1022</v>
      </c>
      <c r="E25" s="69" t="s">
        <v>993</v>
      </c>
      <c r="F25" s="8" t="s">
        <v>114</v>
      </c>
      <c r="G25" s="8" t="s">
        <v>85</v>
      </c>
      <c r="H25" s="8" t="s">
        <v>4136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716</v>
      </c>
      <c r="AE25" s="14" t="str">
        <f t="shared" ca="1" si="0"/>
        <v>LS1_WB04:BPM_D1477</v>
      </c>
      <c r="AF25" s="14">
        <f t="shared" ca="1" si="1"/>
        <v>1477</v>
      </c>
      <c r="AG25" t="str">
        <f>RIGHT(mTCA5[[#This Row],[Column2]],4)</f>
        <v>1477</v>
      </c>
    </row>
    <row r="26" spans="1:33" x14ac:dyDescent="0.25">
      <c r="A26" s="8" t="s">
        <v>111</v>
      </c>
      <c r="B26" s="8" t="s">
        <v>1031</v>
      </c>
      <c r="C26" s="8" t="s">
        <v>111</v>
      </c>
      <c r="D26" s="69" t="s">
        <v>1022</v>
      </c>
      <c r="E26" s="69" t="s">
        <v>994</v>
      </c>
      <c r="F26" s="8" t="s">
        <v>114</v>
      </c>
      <c r="G26" s="8" t="s">
        <v>85</v>
      </c>
      <c r="H26" s="8" t="s">
        <v>4136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716</v>
      </c>
      <c r="AE26" s="14" t="str">
        <f t="shared" ca="1" si="0"/>
        <v>LS1_WB04:BPM_D1477</v>
      </c>
      <c r="AF26" s="14">
        <f t="shared" ca="1" si="1"/>
        <v>1477</v>
      </c>
      <c r="AG26" t="str">
        <f>RIGHT(mTCA5[[#This Row],[Column2]],4)</f>
        <v>1477</v>
      </c>
    </row>
    <row r="27" spans="1:33" x14ac:dyDescent="0.25">
      <c r="A27" s="8" t="s">
        <v>111</v>
      </c>
      <c r="B27" s="8" t="s">
        <v>1031</v>
      </c>
      <c r="C27" s="8" t="s">
        <v>111</v>
      </c>
      <c r="D27" s="69" t="s">
        <v>1022</v>
      </c>
      <c r="E27" s="69" t="s">
        <v>995</v>
      </c>
      <c r="F27" s="8" t="s">
        <v>114</v>
      </c>
      <c r="G27" s="8" t="s">
        <v>85</v>
      </c>
      <c r="H27" s="8" t="s">
        <v>4136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716</v>
      </c>
      <c r="AE27" s="14" t="str">
        <f t="shared" ca="1" si="0"/>
        <v>LS1_WB04:BPM_D1477</v>
      </c>
      <c r="AF27" s="14">
        <f t="shared" ca="1" si="1"/>
        <v>1477</v>
      </c>
      <c r="AG27" t="str">
        <f>RIGHT(mTCA5[[#This Row],[Column2]],4)</f>
        <v>1477</v>
      </c>
    </row>
    <row r="28" spans="1:33" x14ac:dyDescent="0.25">
      <c r="A28" s="8" t="s">
        <v>111</v>
      </c>
      <c r="B28" s="8" t="s">
        <v>1031</v>
      </c>
      <c r="C28" s="8" t="s">
        <v>111</v>
      </c>
      <c r="D28" s="69" t="s">
        <v>1022</v>
      </c>
      <c r="E28" s="69" t="s">
        <v>996</v>
      </c>
      <c r="F28" s="8" t="s">
        <v>114</v>
      </c>
      <c r="G28" s="8" t="s">
        <v>85</v>
      </c>
      <c r="H28" s="8" t="s">
        <v>4142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716</v>
      </c>
      <c r="AE28" s="14" t="str">
        <f t="shared" ca="1" si="0"/>
        <v>LS1_WB04:BPM_D1477</v>
      </c>
      <c r="AF28" s="14">
        <f t="shared" ca="1" si="1"/>
        <v>1477</v>
      </c>
      <c r="AG28" t="str">
        <f>RIGHT(mTCA5[[#This Row],[Column2]],4)</f>
        <v>1477</v>
      </c>
    </row>
    <row r="29" spans="1:33" x14ac:dyDescent="0.25">
      <c r="A29" s="8" t="s">
        <v>111</v>
      </c>
      <c r="B29" s="8" t="s">
        <v>1031</v>
      </c>
      <c r="C29" s="8" t="s">
        <v>111</v>
      </c>
      <c r="D29" s="69" t="s">
        <v>1022</v>
      </c>
      <c r="E29" s="69" t="s">
        <v>997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5</v>
      </c>
      <c r="S29" s="10">
        <v>5</v>
      </c>
      <c r="T29" s="32"/>
      <c r="U29" s="10" t="s">
        <v>126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716</v>
      </c>
      <c r="AE29" s="14" t="str">
        <f t="shared" ca="1" si="0"/>
        <v>LS1_WB04:BPM_D1477</v>
      </c>
      <c r="AF29" s="14">
        <f t="shared" ca="1" si="1"/>
        <v>1477</v>
      </c>
      <c r="AG29" t="str">
        <f>RIGHT(mTCA5[[#This Row],[Column2]],4)</f>
        <v>1477</v>
      </c>
    </row>
    <row r="30" spans="1:33" x14ac:dyDescent="0.25">
      <c r="A30" s="8" t="s">
        <v>111</v>
      </c>
      <c r="B30" s="8" t="s">
        <v>1032</v>
      </c>
      <c r="C30" s="8" t="s">
        <v>111</v>
      </c>
      <c r="D30" s="69" t="s">
        <v>1023</v>
      </c>
      <c r="E30" s="69" t="s">
        <v>998</v>
      </c>
      <c r="F30" s="8" t="s">
        <v>114</v>
      </c>
      <c r="G30" s="8" t="s">
        <v>85</v>
      </c>
      <c r="H30" s="8" t="s">
        <v>4142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728</v>
      </c>
      <c r="AE30" s="14" t="str">
        <f t="shared" ca="1" si="0"/>
        <v>LS1_CB05:BPM_D1486</v>
      </c>
      <c r="AF30" s="14">
        <f t="shared" ca="1" si="1"/>
        <v>1486</v>
      </c>
      <c r="AG30" t="str">
        <f>RIGHT(mTCA5[[#This Row],[Column2]],4)</f>
        <v>1486</v>
      </c>
    </row>
    <row r="31" spans="1:33" x14ac:dyDescent="0.25">
      <c r="A31" s="8" t="s">
        <v>111</v>
      </c>
      <c r="B31" s="8" t="s">
        <v>1032</v>
      </c>
      <c r="C31" s="8" t="s">
        <v>111</v>
      </c>
      <c r="D31" s="69" t="s">
        <v>1023</v>
      </c>
      <c r="E31" s="10" t="s">
        <v>999</v>
      </c>
      <c r="F31" s="8" t="s">
        <v>114</v>
      </c>
      <c r="G31" s="8" t="s">
        <v>85</v>
      </c>
      <c r="H31" s="8" t="s">
        <v>4142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728</v>
      </c>
      <c r="AE31" s="14" t="str">
        <f t="shared" ca="1" si="0"/>
        <v>LS1_CB05:BPM_D1486</v>
      </c>
      <c r="AF31" s="14">
        <f t="shared" ca="1" si="1"/>
        <v>1486</v>
      </c>
      <c r="AG31" t="str">
        <f>RIGHT(mTCA5[[#This Row],[Column2]],4)</f>
        <v>1486</v>
      </c>
    </row>
    <row r="32" spans="1:33" x14ac:dyDescent="0.25">
      <c r="A32" s="8" t="s">
        <v>111</v>
      </c>
      <c r="B32" s="8" t="s">
        <v>1032</v>
      </c>
      <c r="C32" s="8" t="s">
        <v>111</v>
      </c>
      <c r="D32" s="69" t="s">
        <v>1023</v>
      </c>
      <c r="E32" s="69" t="s">
        <v>1000</v>
      </c>
      <c r="F32" s="8" t="s">
        <v>114</v>
      </c>
      <c r="G32" s="8" t="s">
        <v>85</v>
      </c>
      <c r="H32" s="8" t="s">
        <v>4136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728</v>
      </c>
      <c r="AE32" s="14" t="str">
        <f t="shared" ca="1" si="0"/>
        <v>LS1_CB05:BPM_D1486</v>
      </c>
      <c r="AF32" s="14">
        <f t="shared" ca="1" si="1"/>
        <v>1486</v>
      </c>
      <c r="AG32" t="str">
        <f>RIGHT(mTCA5[[#This Row],[Column2]],4)</f>
        <v>1486</v>
      </c>
    </row>
    <row r="33" spans="1:33" x14ac:dyDescent="0.25">
      <c r="A33" s="8" t="s">
        <v>111</v>
      </c>
      <c r="B33" s="8" t="s">
        <v>1032</v>
      </c>
      <c r="C33" s="8" t="s">
        <v>111</v>
      </c>
      <c r="D33" s="69" t="s">
        <v>1023</v>
      </c>
      <c r="E33" s="69" t="s">
        <v>1001</v>
      </c>
      <c r="F33" s="8" t="s">
        <v>114</v>
      </c>
      <c r="G33" s="8" t="s">
        <v>85</v>
      </c>
      <c r="H33" s="8" t="s">
        <v>4136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728</v>
      </c>
      <c r="AE33" s="14" t="str">
        <f t="shared" ca="1" si="0"/>
        <v>LS1_CB05:BPM_D1486</v>
      </c>
      <c r="AF33" s="14">
        <f t="shared" ca="1" si="1"/>
        <v>1486</v>
      </c>
      <c r="AG33" t="str">
        <f>RIGHT(mTCA5[[#This Row],[Column2]],4)</f>
        <v>1486</v>
      </c>
    </row>
    <row r="34" spans="1:33" x14ac:dyDescent="0.25">
      <c r="A34" s="8" t="s">
        <v>111</v>
      </c>
      <c r="B34" s="8" t="s">
        <v>1032</v>
      </c>
      <c r="C34" s="8" t="s">
        <v>111</v>
      </c>
      <c r="D34" s="69" t="s">
        <v>1023</v>
      </c>
      <c r="E34" s="69" t="s">
        <v>1002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/>
      <c r="S34" s="10"/>
      <c r="T34" s="32"/>
      <c r="U34" s="10"/>
      <c r="V34" s="8"/>
      <c r="W34" s="8"/>
      <c r="X34" s="8"/>
      <c r="Z34" s="14" t="str">
        <f>IF(ISBLANK(mTCA5[[#This Row],[Column17]]),"",mTCA5[[#This Row],[Column17]])</f>
        <v/>
      </c>
      <c r="AA34" s="14" t="str">
        <f>LEFT(mTCA5[[#This Row],[Column18]],3)</f>
        <v/>
      </c>
      <c r="AB34" s="14" t="str">
        <f>IF(ISBLANK(mTCA5[[#This Row],[Column2]]),"",mTCA5[[#This Row],[Column2]])</f>
        <v>LS1_CB05:BPM_D1486</v>
      </c>
      <c r="AD34" s="14">
        <f>MATCH(B34,'Diag Lattice'!F:F,0)</f>
        <v>728</v>
      </c>
      <c r="AE34" s="14" t="str">
        <f t="shared" ca="1" si="0"/>
        <v>LS1_CB05:BPM_D1486</v>
      </c>
      <c r="AF34" s="14">
        <f t="shared" ca="1" si="1"/>
        <v>1486</v>
      </c>
      <c r="AG34" t="str">
        <f>RIGHT(mTCA5[[#This Row],[Column2]],4)</f>
        <v>1486</v>
      </c>
    </row>
    <row r="35" spans="1:33" x14ac:dyDescent="0.25">
      <c r="A35" s="8" t="s">
        <v>111</v>
      </c>
      <c r="B35" s="8" t="s">
        <v>1033</v>
      </c>
      <c r="C35" s="8" t="s">
        <v>111</v>
      </c>
      <c r="D35" s="69" t="s">
        <v>1024</v>
      </c>
      <c r="E35" s="69" t="s">
        <v>1003</v>
      </c>
      <c r="F35" s="8" t="s">
        <v>114</v>
      </c>
      <c r="G35" s="8" t="s">
        <v>85</v>
      </c>
      <c r="H35" s="8" t="s">
        <v>4136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746</v>
      </c>
      <c r="AE35" s="14" t="str">
        <f t="shared" ca="1" si="0"/>
        <v>LS1_CB05:BPM_D1506</v>
      </c>
      <c r="AF35" s="14">
        <f t="shared" ca="1" si="1"/>
        <v>1506</v>
      </c>
      <c r="AG35" t="str">
        <f>RIGHT(mTCA5[[#This Row],[Column2]],4)</f>
        <v>1506</v>
      </c>
    </row>
    <row r="36" spans="1:33" x14ac:dyDescent="0.25">
      <c r="A36" s="8" t="s">
        <v>111</v>
      </c>
      <c r="B36" s="8" t="s">
        <v>1033</v>
      </c>
      <c r="C36" s="8" t="s">
        <v>111</v>
      </c>
      <c r="D36" s="69" t="s">
        <v>1024</v>
      </c>
      <c r="E36" s="69" t="s">
        <v>1004</v>
      </c>
      <c r="F36" s="8" t="s">
        <v>114</v>
      </c>
      <c r="G36" s="8" t="s">
        <v>85</v>
      </c>
      <c r="H36" s="8" t="s">
        <v>4136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746</v>
      </c>
      <c r="AE36" s="14" t="str">
        <f t="shared" ca="1" si="0"/>
        <v>LS1_CB05:BPM_D1506</v>
      </c>
      <c r="AF36" s="14">
        <f t="shared" ca="1" si="1"/>
        <v>1506</v>
      </c>
      <c r="AG36" t="str">
        <f>RIGHT(mTCA5[[#This Row],[Column2]],4)</f>
        <v>1506</v>
      </c>
    </row>
    <row r="37" spans="1:33" x14ac:dyDescent="0.25">
      <c r="A37" s="8" t="s">
        <v>111</v>
      </c>
      <c r="B37" s="8" t="s">
        <v>1033</v>
      </c>
      <c r="C37" s="8" t="s">
        <v>111</v>
      </c>
      <c r="D37" s="69" t="s">
        <v>1024</v>
      </c>
      <c r="E37" s="69" t="s">
        <v>1005</v>
      </c>
      <c r="F37" s="8" t="s">
        <v>114</v>
      </c>
      <c r="G37" s="8" t="s">
        <v>85</v>
      </c>
      <c r="H37" s="8" t="s">
        <v>4136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746</v>
      </c>
      <c r="AE37" s="14" t="str">
        <f t="shared" ca="1" si="0"/>
        <v>LS1_CB05:BPM_D1506</v>
      </c>
      <c r="AF37" s="14">
        <f t="shared" ca="1" si="1"/>
        <v>1506</v>
      </c>
      <c r="AG37" t="str">
        <f>RIGHT(mTCA5[[#This Row],[Column2]],4)</f>
        <v>1506</v>
      </c>
    </row>
    <row r="38" spans="1:33" x14ac:dyDescent="0.25">
      <c r="A38" s="8" t="s">
        <v>111</v>
      </c>
      <c r="B38" s="8" t="s">
        <v>1033</v>
      </c>
      <c r="C38" s="8" t="s">
        <v>111</v>
      </c>
      <c r="D38" s="69" t="s">
        <v>1024</v>
      </c>
      <c r="E38" s="69" t="s">
        <v>1006</v>
      </c>
      <c r="F38" s="8" t="s">
        <v>114</v>
      </c>
      <c r="G38" s="8" t="s">
        <v>85</v>
      </c>
      <c r="H38" s="8" t="s">
        <v>4136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746</v>
      </c>
      <c r="AE38" s="14" t="str">
        <f t="shared" ca="1" si="0"/>
        <v>LS1_CB05:BPM_D1506</v>
      </c>
      <c r="AF38" s="14">
        <f t="shared" ca="1" si="1"/>
        <v>1506</v>
      </c>
      <c r="AG38" t="str">
        <f>RIGHT(mTCA5[[#This Row],[Column2]],4)</f>
        <v>1506</v>
      </c>
    </row>
    <row r="39" spans="1:33" x14ac:dyDescent="0.25">
      <c r="A39" s="8" t="s">
        <v>111</v>
      </c>
      <c r="B39" s="8" t="s">
        <v>1033</v>
      </c>
      <c r="C39" s="8" t="s">
        <v>111</v>
      </c>
      <c r="D39" s="69" t="s">
        <v>1024</v>
      </c>
      <c r="E39" s="69" t="s">
        <v>1007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5</v>
      </c>
      <c r="S39" s="10">
        <v>6</v>
      </c>
      <c r="T39" s="32"/>
      <c r="U39" s="10" t="s">
        <v>126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746</v>
      </c>
      <c r="AE39" s="14" t="str">
        <f t="shared" ca="1" si="0"/>
        <v>LS1_CB05:BPM_D1506</v>
      </c>
      <c r="AF39" s="14">
        <f t="shared" ca="1" si="1"/>
        <v>1506</v>
      </c>
      <c r="AG39" t="str">
        <f>RIGHT(mTCA5[[#This Row],[Column2]],4)</f>
        <v>1506</v>
      </c>
    </row>
    <row r="40" spans="1:33" x14ac:dyDescent="0.25">
      <c r="A40" s="8" t="s">
        <v>111</v>
      </c>
      <c r="B40" s="8" t="s">
        <v>1034</v>
      </c>
      <c r="C40" s="8" t="s">
        <v>111</v>
      </c>
      <c r="D40" s="69" t="s">
        <v>1025</v>
      </c>
      <c r="E40" s="69" t="s">
        <v>1008</v>
      </c>
      <c r="F40" s="8" t="s">
        <v>114</v>
      </c>
      <c r="G40" s="8" t="s">
        <v>85</v>
      </c>
      <c r="H40" s="8" t="s">
        <v>4136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764</v>
      </c>
      <c r="AE40" s="14" t="str">
        <f t="shared" ca="1" si="0"/>
        <v>LS1_CB05:BPM_D1526</v>
      </c>
      <c r="AF40" s="14">
        <f t="shared" ca="1" si="1"/>
        <v>1526</v>
      </c>
      <c r="AG40" t="str">
        <f>RIGHT(mTCA5[[#This Row],[Column2]],4)</f>
        <v>1526</v>
      </c>
    </row>
    <row r="41" spans="1:33" x14ac:dyDescent="0.25">
      <c r="A41" s="8" t="s">
        <v>111</v>
      </c>
      <c r="B41" s="8" t="s">
        <v>1034</v>
      </c>
      <c r="C41" s="8" t="s">
        <v>111</v>
      </c>
      <c r="D41" s="69" t="s">
        <v>1025</v>
      </c>
      <c r="E41" s="69" t="s">
        <v>1009</v>
      </c>
      <c r="F41" s="8" t="s">
        <v>114</v>
      </c>
      <c r="G41" s="8" t="s">
        <v>85</v>
      </c>
      <c r="H41" s="8" t="s">
        <v>4136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764</v>
      </c>
      <c r="AE41" s="14" t="str">
        <f t="shared" ca="1" si="0"/>
        <v>LS1_CB05:BPM_D1526</v>
      </c>
      <c r="AF41" s="14">
        <f t="shared" ca="1" si="1"/>
        <v>1526</v>
      </c>
      <c r="AG41" t="str">
        <f>RIGHT(mTCA5[[#This Row],[Column2]],4)</f>
        <v>1526</v>
      </c>
    </row>
    <row r="42" spans="1:33" x14ac:dyDescent="0.25">
      <c r="A42" s="8" t="s">
        <v>111</v>
      </c>
      <c r="B42" s="8" t="s">
        <v>1034</v>
      </c>
      <c r="C42" s="8" t="s">
        <v>111</v>
      </c>
      <c r="D42" s="69" t="s">
        <v>1025</v>
      </c>
      <c r="E42" s="69" t="s">
        <v>1010</v>
      </c>
      <c r="F42" s="8" t="s">
        <v>114</v>
      </c>
      <c r="G42" s="8" t="s">
        <v>85</v>
      </c>
      <c r="H42" s="8" t="s">
        <v>4136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764</v>
      </c>
      <c r="AE42" s="14" t="str">
        <f t="shared" ca="1" si="0"/>
        <v>LS1_CB05:BPM_D1526</v>
      </c>
      <c r="AF42" s="14">
        <f t="shared" ca="1" si="1"/>
        <v>1526</v>
      </c>
      <c r="AG42" t="str">
        <f>RIGHT(mTCA5[[#This Row],[Column2]],4)</f>
        <v>1526</v>
      </c>
    </row>
    <row r="43" spans="1:33" x14ac:dyDescent="0.25">
      <c r="A43" s="8" t="s">
        <v>111</v>
      </c>
      <c r="B43" s="8" t="s">
        <v>1034</v>
      </c>
      <c r="C43" s="8" t="s">
        <v>111</v>
      </c>
      <c r="D43" s="69" t="s">
        <v>1025</v>
      </c>
      <c r="E43" s="69" t="s">
        <v>1011</v>
      </c>
      <c r="F43" s="8" t="s">
        <v>114</v>
      </c>
      <c r="G43" s="8" t="s">
        <v>85</v>
      </c>
      <c r="H43" s="8" t="s">
        <v>4136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764</v>
      </c>
      <c r="AE43" s="14" t="str">
        <f t="shared" ca="1" si="0"/>
        <v>LS1_CB05:BPM_D1526</v>
      </c>
      <c r="AF43" s="14">
        <f t="shared" ca="1" si="1"/>
        <v>1526</v>
      </c>
      <c r="AG43" t="str">
        <f>RIGHT(mTCA5[[#This Row],[Column2]],4)</f>
        <v>1526</v>
      </c>
    </row>
    <row r="44" spans="1:33" x14ac:dyDescent="0.25">
      <c r="A44" s="8" t="s">
        <v>111</v>
      </c>
      <c r="B44" s="8" t="s">
        <v>1034</v>
      </c>
      <c r="C44" s="8" t="s">
        <v>111</v>
      </c>
      <c r="D44" s="69" t="s">
        <v>1025</v>
      </c>
      <c r="E44" s="69" t="s">
        <v>1012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32"/>
      <c r="U44" s="10"/>
      <c r="V44" s="8"/>
      <c r="W44" s="8"/>
      <c r="X44" s="8"/>
      <c r="Z44" s="14" t="str">
        <f>IF(ISBLANK(mTCA5[[#This Row],[Column17]]),"",mTCA5[[#This Row],[Column17]])</f>
        <v/>
      </c>
      <c r="AA44" s="14" t="str">
        <f>LEFT(mTCA5[[#This Row],[Column18]],3)</f>
        <v/>
      </c>
      <c r="AB44" s="14" t="str">
        <f>IF(ISBLANK(mTCA5[[#This Row],[Column2]]),"",mTCA5[[#This Row],[Column2]])</f>
        <v>LS1_CB05:BPM_D1526</v>
      </c>
      <c r="AD44" s="14">
        <f>MATCH(B44,'Diag Lattice'!F:F,0)</f>
        <v>764</v>
      </c>
      <c r="AE44" s="14" t="str">
        <f t="shared" ca="1" si="0"/>
        <v>LS1_CB05:BPM_D1526</v>
      </c>
      <c r="AF44" s="14">
        <f t="shared" ca="1" si="1"/>
        <v>1526</v>
      </c>
      <c r="AG44" t="str">
        <f>RIGHT(mTCA5[[#This Row],[Column2]],4)</f>
        <v>1526</v>
      </c>
    </row>
    <row r="45" spans="1:33" x14ac:dyDescent="0.25">
      <c r="A45" s="8" t="s">
        <v>111</v>
      </c>
      <c r="B45" s="8" t="s">
        <v>1035</v>
      </c>
      <c r="C45" s="8" t="s">
        <v>111</v>
      </c>
      <c r="D45" s="69" t="s">
        <v>1026</v>
      </c>
      <c r="E45" s="69" t="s">
        <v>1013</v>
      </c>
      <c r="F45" s="8" t="s">
        <v>114</v>
      </c>
      <c r="G45" s="8" t="s">
        <v>85</v>
      </c>
      <c r="H45" s="8" t="s">
        <v>4136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776</v>
      </c>
      <c r="AE45" s="14" t="str">
        <f t="shared" ca="1" si="0"/>
        <v>LS1_WB05:BPM_D1541</v>
      </c>
      <c r="AF45" s="14">
        <f t="shared" ca="1" si="1"/>
        <v>1541</v>
      </c>
      <c r="AG45" t="str">
        <f>RIGHT(mTCA5[[#This Row],[Column2]],4)</f>
        <v>1541</v>
      </c>
    </row>
    <row r="46" spans="1:33" x14ac:dyDescent="0.25">
      <c r="A46" s="8" t="s">
        <v>111</v>
      </c>
      <c r="B46" s="8" t="s">
        <v>1035</v>
      </c>
      <c r="C46" s="8" t="s">
        <v>111</v>
      </c>
      <c r="D46" s="69" t="s">
        <v>1026</v>
      </c>
      <c r="E46" s="10" t="s">
        <v>1014</v>
      </c>
      <c r="F46" s="8" t="s">
        <v>114</v>
      </c>
      <c r="G46" s="8" t="s">
        <v>85</v>
      </c>
      <c r="H46" s="8" t="s">
        <v>4136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776</v>
      </c>
      <c r="AE46" s="14" t="str">
        <f t="shared" ca="1" si="0"/>
        <v>LS1_WB05:BPM_D1541</v>
      </c>
      <c r="AF46" s="14">
        <f t="shared" ca="1" si="1"/>
        <v>1541</v>
      </c>
      <c r="AG46" t="str">
        <f>RIGHT(mTCA5[[#This Row],[Column2]],4)</f>
        <v>1541</v>
      </c>
    </row>
    <row r="47" spans="1:33" x14ac:dyDescent="0.25">
      <c r="A47" s="8" t="s">
        <v>111</v>
      </c>
      <c r="B47" s="8" t="s">
        <v>1035</v>
      </c>
      <c r="C47" s="8" t="s">
        <v>111</v>
      </c>
      <c r="D47" s="69" t="s">
        <v>1026</v>
      </c>
      <c r="E47" s="69" t="s">
        <v>1015</v>
      </c>
      <c r="F47" s="8" t="s">
        <v>114</v>
      </c>
      <c r="G47" s="8" t="s">
        <v>85</v>
      </c>
      <c r="H47" s="8" t="s">
        <v>4136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776</v>
      </c>
      <c r="AE47" s="14" t="str">
        <f t="shared" ca="1" si="0"/>
        <v>LS1_WB05:BPM_D1541</v>
      </c>
      <c r="AF47" s="14">
        <f t="shared" ca="1" si="1"/>
        <v>1541</v>
      </c>
      <c r="AG47" t="str">
        <f>RIGHT(mTCA5[[#This Row],[Column2]],4)</f>
        <v>1541</v>
      </c>
    </row>
    <row r="48" spans="1:33" x14ac:dyDescent="0.25">
      <c r="A48" s="8" t="s">
        <v>111</v>
      </c>
      <c r="B48" s="8" t="s">
        <v>1035</v>
      </c>
      <c r="C48" s="8" t="s">
        <v>111</v>
      </c>
      <c r="D48" s="69" t="s">
        <v>1026</v>
      </c>
      <c r="E48" s="69" t="s">
        <v>1016</v>
      </c>
      <c r="F48" s="8" t="s">
        <v>114</v>
      </c>
      <c r="G48" s="8" t="s">
        <v>85</v>
      </c>
      <c r="H48" s="8" t="s">
        <v>4136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776</v>
      </c>
      <c r="AE48" s="14" t="str">
        <f t="shared" ca="1" si="0"/>
        <v>LS1_WB05:BPM_D1541</v>
      </c>
      <c r="AF48" s="14">
        <f t="shared" ca="1" si="1"/>
        <v>1541</v>
      </c>
      <c r="AG48" t="str">
        <f>RIGHT(mTCA5[[#This Row],[Column2]],4)</f>
        <v>1541</v>
      </c>
    </row>
    <row r="49" spans="1:33" x14ac:dyDescent="0.25">
      <c r="A49" s="8" t="s">
        <v>111</v>
      </c>
      <c r="B49" s="8" t="s">
        <v>1035</v>
      </c>
      <c r="C49" s="8" t="s">
        <v>111</v>
      </c>
      <c r="D49" s="69" t="s">
        <v>1026</v>
      </c>
      <c r="E49" s="69" t="s">
        <v>1017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776</v>
      </c>
      <c r="AE49" s="14" t="str">
        <f t="shared" ca="1" si="0"/>
        <v>LS1_WB05:BPM_D1541</v>
      </c>
      <c r="AF49" s="14">
        <f t="shared" ca="1" si="1"/>
        <v>1541</v>
      </c>
      <c r="AG49" t="str">
        <f>RIGHT(mTCA5[[#This Row],[Column2]],4)</f>
        <v>1541</v>
      </c>
    </row>
    <row r="50" spans="1:33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3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3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3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3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3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3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3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3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3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3" hidden="1" x14ac:dyDescent="0.25">
      <c r="D60" s="70"/>
      <c r="E60" s="70"/>
      <c r="H60"/>
      <c r="P60" s="2"/>
      <c r="Q60"/>
      <c r="R60" s="3"/>
      <c r="U60" s="2"/>
      <c r="X60" s="8"/>
      <c r="AD60" s="14"/>
    </row>
    <row r="61" spans="1:33" hidden="1" x14ac:dyDescent="0.25">
      <c r="D61" s="70"/>
      <c r="E61" s="70"/>
      <c r="H61"/>
      <c r="P61" s="2"/>
      <c r="Q61"/>
      <c r="R61" s="3"/>
      <c r="U61" s="2"/>
      <c r="X61" s="8"/>
      <c r="AD61" s="14"/>
    </row>
    <row r="62" spans="1:33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3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3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1" right="0.7" top="0.75" bottom="0.75" header="0.3" footer="0.3"/>
  <pageSetup paperSize="17" scale="59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210"/>
  <sheetViews>
    <sheetView zoomScale="55" zoomScaleNormal="55" workbookViewId="0">
      <pane ySplit="3" topLeftCell="A52" activePane="bottomLeft" state="frozen"/>
      <selection pane="bottomLeft" activeCell="AC18" sqref="AC18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23" style="2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22.42578125" style="3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33" s="14" customFormat="1" ht="15.75" thickBot="1" x14ac:dyDescent="0.3">
      <c r="A1" s="13" t="s">
        <v>270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</row>
    <row r="3" spans="1:33" s="14" customFormat="1" ht="30.75" thickBot="1" x14ac:dyDescent="0.3">
      <c r="A3" s="75" t="s">
        <v>0</v>
      </c>
      <c r="B3" s="687" t="s">
        <v>636</v>
      </c>
      <c r="C3" s="687" t="s">
        <v>3782</v>
      </c>
      <c r="D3" s="688" t="s">
        <v>614</v>
      </c>
      <c r="E3" s="688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4130</v>
      </c>
      <c r="V3" s="78" t="s">
        <v>252</v>
      </c>
      <c r="W3" s="78" t="s">
        <v>253</v>
      </c>
      <c r="X3" s="80" t="s">
        <v>254</v>
      </c>
      <c r="Z3" s="14" t="s">
        <v>3791</v>
      </c>
      <c r="AA3" s="14" t="s">
        <v>3792</v>
      </c>
      <c r="AB3" s="14" t="s">
        <v>3793</v>
      </c>
    </row>
    <row r="4" spans="1:33" s="14" customFormat="1" x14ac:dyDescent="0.25">
      <c r="A4" s="45" t="s">
        <v>565</v>
      </c>
      <c r="B4" s="8" t="s">
        <v>1906</v>
      </c>
      <c r="C4" s="8" t="s">
        <v>3125</v>
      </c>
      <c r="D4" s="151" t="s">
        <v>746</v>
      </c>
      <c r="E4" s="29" t="s">
        <v>272</v>
      </c>
      <c r="F4" s="47" t="s">
        <v>278</v>
      </c>
      <c r="G4" t="s">
        <v>85</v>
      </c>
      <c r="H4" s="36" t="s">
        <v>4139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608</v>
      </c>
      <c r="R4" s="44">
        <v>6</v>
      </c>
      <c r="S4" s="43">
        <v>3</v>
      </c>
      <c r="T4" s="154" t="s">
        <v>470</v>
      </c>
      <c r="U4" s="43"/>
      <c r="V4" s="36">
        <v>4</v>
      </c>
      <c r="W4" s="36" t="s">
        <v>609</v>
      </c>
      <c r="X4" s="36" t="s">
        <v>423</v>
      </c>
      <c r="Y4" s="27"/>
      <c r="Z4" s="14">
        <f>MATCH(B4,'Diag Lattice'!F:F,0)</f>
        <v>718</v>
      </c>
      <c r="AA4" s="14" t="str">
        <f ca="1">INDIRECT("'Diag Lattice'!F"&amp;Z4)</f>
        <v>LS1_WB04:HMR_D1478</v>
      </c>
      <c r="AB4" s="14">
        <f ca="1">INDIRECT("'Diag Lattice'!E"&amp;Z4)</f>
        <v>1478</v>
      </c>
      <c r="AC4" s="14" t="str">
        <f>RIGHT(mTCA6[[#This Row],[Column2]],4)</f>
        <v>1478</v>
      </c>
    </row>
    <row r="5" spans="1:33" s="14" customFormat="1" x14ac:dyDescent="0.25">
      <c r="A5" s="7" t="s">
        <v>565</v>
      </c>
      <c r="B5" s="28" t="s">
        <v>1907</v>
      </c>
      <c r="C5" s="8" t="s">
        <v>3125</v>
      </c>
      <c r="D5" s="157" t="s">
        <v>747</v>
      </c>
      <c r="E5" s="29" t="s">
        <v>273</v>
      </c>
      <c r="F5" s="30" t="s">
        <v>278</v>
      </c>
      <c r="G5" s="8" t="s">
        <v>85</v>
      </c>
      <c r="H5" s="36" t="s">
        <v>4139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608</v>
      </c>
      <c r="R5" s="44">
        <v>6</v>
      </c>
      <c r="S5" s="43">
        <v>3</v>
      </c>
      <c r="T5" s="154" t="s">
        <v>469</v>
      </c>
      <c r="U5" s="10"/>
      <c r="V5" s="36">
        <v>4</v>
      </c>
      <c r="W5" s="36" t="s">
        <v>609</v>
      </c>
      <c r="X5" s="8" t="s">
        <v>423</v>
      </c>
      <c r="Y5" s="19"/>
      <c r="Z5" s="14">
        <f>MATCH(B5,'Diag Lattice'!F:F,0)</f>
        <v>778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  <c r="AC5" s="14" t="str">
        <f>RIGHT(mTCA6[[#This Row],[Column2]],4)</f>
        <v>1542</v>
      </c>
      <c r="AG5" s="14" t="b">
        <f>LS1_N1501!AC4=RIGHT(mTCA5[[#This Row],[Column2]],4)</f>
        <v>0</v>
      </c>
    </row>
    <row r="6" spans="1:33" s="14" customFormat="1" x14ac:dyDescent="0.25">
      <c r="A6" s="7" t="s">
        <v>565</v>
      </c>
      <c r="B6" s="8" t="s">
        <v>1908</v>
      </c>
      <c r="C6" s="8" t="s">
        <v>3125</v>
      </c>
      <c r="D6" s="157" t="s">
        <v>748</v>
      </c>
      <c r="E6" s="29" t="s">
        <v>274</v>
      </c>
      <c r="F6" s="30" t="s">
        <v>278</v>
      </c>
      <c r="G6" s="8" t="s">
        <v>85</v>
      </c>
      <c r="H6" s="36" t="s">
        <v>4139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608</v>
      </c>
      <c r="R6" s="44">
        <v>6</v>
      </c>
      <c r="S6" s="43">
        <v>3</v>
      </c>
      <c r="T6" s="154" t="s">
        <v>468</v>
      </c>
      <c r="U6" s="10"/>
      <c r="V6" s="36">
        <v>4</v>
      </c>
      <c r="W6" s="36" t="s">
        <v>609</v>
      </c>
      <c r="X6" s="8" t="s">
        <v>423</v>
      </c>
      <c r="Y6" s="19"/>
      <c r="Z6" s="14">
        <f>MATCH(B6,'Diag Lattice'!F:F,0)</f>
        <v>838</v>
      </c>
      <c r="AA6" s="14" t="str">
        <f t="shared" ca="1" si="0"/>
        <v>LS1_WB06:HMR_D1606</v>
      </c>
      <c r="AB6" s="14">
        <f t="shared" ca="1" si="1"/>
        <v>1606</v>
      </c>
      <c r="AC6" s="14" t="str">
        <f>RIGHT(mTCA6[[#This Row],[Column2]],4)</f>
        <v>1606</v>
      </c>
    </row>
    <row r="7" spans="1:33" s="14" customFormat="1" x14ac:dyDescent="0.25">
      <c r="A7" s="7" t="s">
        <v>565</v>
      </c>
      <c r="B7" s="8" t="s">
        <v>1909</v>
      </c>
      <c r="C7" s="8" t="s">
        <v>3125</v>
      </c>
      <c r="D7" s="157" t="s">
        <v>749</v>
      </c>
      <c r="E7" s="29" t="s">
        <v>275</v>
      </c>
      <c r="F7" s="30" t="s">
        <v>278</v>
      </c>
      <c r="G7" s="8" t="s">
        <v>85</v>
      </c>
      <c r="H7" s="36" t="s">
        <v>4139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608</v>
      </c>
      <c r="R7" s="44">
        <v>6</v>
      </c>
      <c r="S7" s="43">
        <v>3</v>
      </c>
      <c r="T7" s="154" t="s">
        <v>467</v>
      </c>
      <c r="U7" s="10"/>
      <c r="V7" s="36">
        <v>4</v>
      </c>
      <c r="W7" s="36" t="s">
        <v>609</v>
      </c>
      <c r="X7" s="8" t="s">
        <v>245</v>
      </c>
      <c r="Y7" s="19"/>
      <c r="Z7" s="14">
        <f>MATCH(B7,'Diag Lattice'!F:F,0)</f>
        <v>898</v>
      </c>
      <c r="AA7" s="14" t="str">
        <f t="shared" ca="1" si="0"/>
        <v>LS1_WB07:HMR_D1670</v>
      </c>
      <c r="AB7" s="14">
        <f t="shared" ca="1" si="1"/>
        <v>1670</v>
      </c>
      <c r="AC7" s="14" t="str">
        <f>RIGHT(mTCA6[[#This Row],[Column2]],4)</f>
        <v>1670</v>
      </c>
    </row>
    <row r="8" spans="1:33" s="14" customFormat="1" x14ac:dyDescent="0.25">
      <c r="A8" s="7" t="s">
        <v>565</v>
      </c>
      <c r="B8" s="8" t="s">
        <v>1910</v>
      </c>
      <c r="C8" s="8" t="s">
        <v>3125</v>
      </c>
      <c r="D8" s="157" t="s">
        <v>750</v>
      </c>
      <c r="E8" s="29" t="s">
        <v>276</v>
      </c>
      <c r="F8" s="30" t="s">
        <v>278</v>
      </c>
      <c r="G8" s="8" t="s">
        <v>85</v>
      </c>
      <c r="H8" s="36" t="s">
        <v>4139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608</v>
      </c>
      <c r="R8" s="44">
        <v>6</v>
      </c>
      <c r="S8" s="43">
        <v>3</v>
      </c>
      <c r="T8" s="154" t="s">
        <v>466</v>
      </c>
      <c r="U8" s="10"/>
      <c r="V8" s="36">
        <v>4</v>
      </c>
      <c r="W8" s="36" t="s">
        <v>609</v>
      </c>
      <c r="X8" s="8" t="s">
        <v>245</v>
      </c>
      <c r="Y8" s="19"/>
      <c r="Z8" s="14">
        <f>MATCH(B8,'Diag Lattice'!F:F,0)</f>
        <v>958</v>
      </c>
      <c r="AA8" s="14" t="str">
        <f t="shared" ca="1" si="0"/>
        <v>LS1_WB08:HMR_D1733</v>
      </c>
      <c r="AB8" s="14">
        <f t="shared" ca="1" si="1"/>
        <v>1733</v>
      </c>
      <c r="AC8" s="14" t="str">
        <f>RIGHT(mTCA6[[#This Row],[Column2]],4)</f>
        <v>1733</v>
      </c>
    </row>
    <row r="9" spans="1:33" s="14" customFormat="1" x14ac:dyDescent="0.25">
      <c r="A9" s="7" t="s">
        <v>565</v>
      </c>
      <c r="B9" s="8" t="s">
        <v>1911</v>
      </c>
      <c r="C9" s="8" t="s">
        <v>3125</v>
      </c>
      <c r="D9" s="157" t="s">
        <v>751</v>
      </c>
      <c r="E9" s="29" t="s">
        <v>277</v>
      </c>
      <c r="F9" s="30" t="s">
        <v>278</v>
      </c>
      <c r="G9" s="8" t="s">
        <v>85</v>
      </c>
      <c r="H9" s="36" t="s">
        <v>4139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608</v>
      </c>
      <c r="R9" s="44">
        <v>6</v>
      </c>
      <c r="S9" s="43">
        <v>3</v>
      </c>
      <c r="T9" s="154" t="s">
        <v>465</v>
      </c>
      <c r="U9" s="24"/>
      <c r="V9" s="36">
        <v>4</v>
      </c>
      <c r="W9" s="36" t="s">
        <v>609</v>
      </c>
      <c r="X9" s="8" t="s">
        <v>245</v>
      </c>
      <c r="Y9" s="19"/>
      <c r="Z9" s="14">
        <f>MATCH(B9,'Diag Lattice'!F:F,0)</f>
        <v>1018</v>
      </c>
      <c r="AA9" s="14" t="str">
        <f t="shared" ca="1" si="0"/>
        <v>LS1_WB09:HMR_D1797</v>
      </c>
      <c r="AB9" s="14">
        <f t="shared" ca="1" si="1"/>
        <v>1797</v>
      </c>
      <c r="AC9" s="14" t="str">
        <f>RIGHT(mTCA6[[#This Row],[Column2]],4)</f>
        <v>1797</v>
      </c>
    </row>
    <row r="10" spans="1:33" s="14" customFormat="1" x14ac:dyDescent="0.25">
      <c r="A10" s="22"/>
      <c r="B10" s="8" t="s">
        <v>1906</v>
      </c>
      <c r="C10" s="8"/>
      <c r="D10" s="157" t="s">
        <v>746</v>
      </c>
      <c r="E10" s="29" t="s">
        <v>279</v>
      </c>
      <c r="F10" s="8" t="s">
        <v>236</v>
      </c>
      <c r="G10" s="8"/>
      <c r="H10" s="36" t="s">
        <v>4139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54"/>
      <c r="U10" s="10"/>
      <c r="V10" s="36"/>
      <c r="W10" s="36"/>
      <c r="X10" s="8"/>
      <c r="Y10" s="19"/>
      <c r="Z10" s="14">
        <f>MATCH(B10,'Diag Lattice'!F:F,0)</f>
        <v>718</v>
      </c>
      <c r="AA10" s="14" t="str">
        <f t="shared" ca="1" si="0"/>
        <v>LS1_WB04:HMR_D1478</v>
      </c>
      <c r="AB10" s="14">
        <f t="shared" ca="1" si="1"/>
        <v>1478</v>
      </c>
      <c r="AC10" s="14" t="str">
        <f>RIGHT(mTCA6[[#This Row],[Column2]],4)</f>
        <v>1478</v>
      </c>
    </row>
    <row r="11" spans="1:33" s="14" customFormat="1" x14ac:dyDescent="0.25">
      <c r="A11" s="7"/>
      <c r="B11" s="28" t="s">
        <v>1907</v>
      </c>
      <c r="C11" s="8"/>
      <c r="D11" s="157" t="s">
        <v>747</v>
      </c>
      <c r="E11" s="29" t="s">
        <v>280</v>
      </c>
      <c r="F11" s="8" t="s">
        <v>236</v>
      </c>
      <c r="G11" s="8"/>
      <c r="H11" s="36" t="s">
        <v>4139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54"/>
      <c r="U11" s="10"/>
      <c r="V11" s="36"/>
      <c r="W11" s="36"/>
      <c r="X11" s="8"/>
      <c r="Y11" s="19"/>
      <c r="Z11" s="14">
        <f>MATCH(B11,'Diag Lattice'!F:F,0)</f>
        <v>778</v>
      </c>
      <c r="AA11" s="14" t="str">
        <f t="shared" ca="1" si="0"/>
        <v>LS1_WB05:HMR_D1542</v>
      </c>
      <c r="AB11" s="14">
        <f t="shared" ca="1" si="1"/>
        <v>1542</v>
      </c>
      <c r="AC11" s="14" t="str">
        <f>RIGHT(mTCA6[[#This Row],[Column2]],4)</f>
        <v>1542</v>
      </c>
    </row>
    <row r="12" spans="1:33" s="14" customFormat="1" x14ac:dyDescent="0.25">
      <c r="A12" s="7"/>
      <c r="B12" s="8" t="s">
        <v>1908</v>
      </c>
      <c r="C12" s="8"/>
      <c r="D12" s="157" t="s">
        <v>748</v>
      </c>
      <c r="E12" s="29" t="s">
        <v>281</v>
      </c>
      <c r="F12" s="8" t="s">
        <v>236</v>
      </c>
      <c r="G12" s="8"/>
      <c r="H12" s="36" t="s">
        <v>4139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54"/>
      <c r="U12" s="10"/>
      <c r="V12" s="36"/>
      <c r="W12" s="36"/>
      <c r="X12" s="8"/>
      <c r="Y12" s="19"/>
      <c r="Z12" s="14">
        <f>MATCH(B12,'Diag Lattice'!F:F,0)</f>
        <v>838</v>
      </c>
      <c r="AA12" s="14" t="str">
        <f t="shared" ca="1" si="0"/>
        <v>LS1_WB06:HMR_D1606</v>
      </c>
      <c r="AB12" s="14">
        <f t="shared" ca="1" si="1"/>
        <v>1606</v>
      </c>
      <c r="AC12" s="14" t="str">
        <f>RIGHT(mTCA6[[#This Row],[Column2]],4)</f>
        <v>1606</v>
      </c>
    </row>
    <row r="13" spans="1:33" s="14" customFormat="1" x14ac:dyDescent="0.25">
      <c r="A13" s="7"/>
      <c r="B13" s="8" t="s">
        <v>1909</v>
      </c>
      <c r="C13" s="8"/>
      <c r="D13" s="157" t="s">
        <v>749</v>
      </c>
      <c r="E13" s="29" t="s">
        <v>282</v>
      </c>
      <c r="F13" s="8" t="s">
        <v>236</v>
      </c>
      <c r="G13" s="8"/>
      <c r="H13" s="36" t="s">
        <v>4139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54"/>
      <c r="U13" s="10"/>
      <c r="V13" s="36"/>
      <c r="W13" s="36"/>
      <c r="X13" s="8"/>
      <c r="Y13" s="19"/>
      <c r="Z13" s="14">
        <f>MATCH(B13,'Diag Lattice'!F:F,0)</f>
        <v>898</v>
      </c>
      <c r="AA13" s="14" t="str">
        <f t="shared" ca="1" si="0"/>
        <v>LS1_WB07:HMR_D1670</v>
      </c>
      <c r="AB13" s="14">
        <f t="shared" ca="1" si="1"/>
        <v>1670</v>
      </c>
      <c r="AC13" s="14" t="str">
        <f>RIGHT(mTCA6[[#This Row],[Column2]],4)</f>
        <v>1670</v>
      </c>
    </row>
    <row r="14" spans="1:33" s="14" customFormat="1" x14ac:dyDescent="0.25">
      <c r="A14" s="7"/>
      <c r="B14" s="8" t="s">
        <v>1910</v>
      </c>
      <c r="C14" s="8"/>
      <c r="D14" s="157" t="s">
        <v>750</v>
      </c>
      <c r="E14" s="29" t="s">
        <v>283</v>
      </c>
      <c r="F14" s="8" t="s">
        <v>236</v>
      </c>
      <c r="G14" s="8"/>
      <c r="H14" s="36" t="s">
        <v>4139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54"/>
      <c r="U14" s="24"/>
      <c r="V14" s="36"/>
      <c r="W14" s="36"/>
      <c r="X14" s="8"/>
      <c r="Y14" s="19"/>
      <c r="Z14" s="14">
        <f>MATCH(B14,'Diag Lattice'!F:F,0)</f>
        <v>958</v>
      </c>
      <c r="AA14" s="14" t="str">
        <f t="shared" ca="1" si="0"/>
        <v>LS1_WB08:HMR_D1733</v>
      </c>
      <c r="AB14" s="14">
        <f t="shared" ca="1" si="1"/>
        <v>1733</v>
      </c>
      <c r="AC14" s="14" t="str">
        <f>RIGHT(mTCA6[[#This Row],[Column2]],4)</f>
        <v>1733</v>
      </c>
    </row>
    <row r="15" spans="1:33" s="14" customFormat="1" x14ac:dyDescent="0.25">
      <c r="A15" s="7"/>
      <c r="B15" s="8" t="s">
        <v>1911</v>
      </c>
      <c r="C15" s="8"/>
      <c r="D15" s="157" t="s">
        <v>751</v>
      </c>
      <c r="E15" s="29" t="s">
        <v>284</v>
      </c>
      <c r="F15" s="8" t="s">
        <v>236</v>
      </c>
      <c r="G15" s="8"/>
      <c r="H15" s="36" t="s">
        <v>4139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1018</v>
      </c>
      <c r="AA15" s="14" t="str">
        <f t="shared" ca="1" si="0"/>
        <v>LS1_WB09:HMR_D1797</v>
      </c>
      <c r="AB15" s="14">
        <f t="shared" ca="1" si="1"/>
        <v>1797</v>
      </c>
      <c r="AC15" s="14" t="str">
        <f>RIGHT(mTCA6[[#This Row],[Column2]],4)</f>
        <v>1797</v>
      </c>
    </row>
    <row r="16" spans="1:33" s="14" customFormat="1" x14ac:dyDescent="0.25">
      <c r="A16" s="758"/>
      <c r="B16" s="758"/>
      <c r="C16" s="758"/>
      <c r="D16" s="141"/>
      <c r="E16" s="141"/>
      <c r="F16" s="758"/>
      <c r="G16" s="758"/>
      <c r="H16" s="758"/>
      <c r="I16" s="759"/>
      <c r="J16" s="759"/>
      <c r="K16" s="759"/>
      <c r="L16" s="759"/>
      <c r="M16" s="759"/>
      <c r="N16" s="759"/>
      <c r="O16" s="759"/>
      <c r="P16" s="759"/>
      <c r="Q16" s="759"/>
      <c r="R16" s="760"/>
      <c r="S16" s="759"/>
      <c r="T16" s="759"/>
      <c r="U16" s="759"/>
      <c r="V16" s="36"/>
      <c r="W16" s="36"/>
      <c r="X16" s="8"/>
      <c r="Y16" s="19"/>
      <c r="AC16" s="14" t="str">
        <f>RIGHT(mTCA6[[#This Row],[Column2]],4)</f>
        <v/>
      </c>
    </row>
    <row r="17" spans="1:29" s="14" customFormat="1" x14ac:dyDescent="0.25">
      <c r="A17" s="4" t="s">
        <v>159</v>
      </c>
      <c r="B17" s="5"/>
      <c r="C17" s="5"/>
      <c r="D17" s="101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  <c r="AC17" s="14" t="str">
        <f>RIGHT(mTCA6[[#This Row],[Column2]],4)</f>
        <v/>
      </c>
    </row>
    <row r="18" spans="1:29" s="14" customFormat="1" x14ac:dyDescent="0.25">
      <c r="A18" s="7" t="s">
        <v>111</v>
      </c>
      <c r="B18" s="8" t="s">
        <v>289</v>
      </c>
      <c r="C18" s="8" t="s">
        <v>111</v>
      </c>
      <c r="D18" s="157" t="s">
        <v>752</v>
      </c>
      <c r="E18" s="9" t="s">
        <v>290</v>
      </c>
      <c r="F18" s="8" t="s">
        <v>114</v>
      </c>
      <c r="G18" s="8" t="s">
        <v>85</v>
      </c>
      <c r="H18" s="8" t="s">
        <v>4136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788</v>
      </c>
      <c r="AA18" s="14" t="str">
        <f t="shared" ca="1" si="0"/>
        <v>LS1_CB06:BPM_D1550</v>
      </c>
      <c r="AB18" s="14">
        <f t="shared" ca="1" si="1"/>
        <v>1550</v>
      </c>
      <c r="AC18" s="14" t="str">
        <f>RIGHT(mTCA6[[#This Row],[Column2]],4)</f>
        <v>1550</v>
      </c>
    </row>
    <row r="19" spans="1:29" s="14" customFormat="1" x14ac:dyDescent="0.25">
      <c r="A19" s="7" t="s">
        <v>111</v>
      </c>
      <c r="B19" s="8" t="s">
        <v>289</v>
      </c>
      <c r="C19" s="8" t="s">
        <v>111</v>
      </c>
      <c r="D19" s="157" t="s">
        <v>752</v>
      </c>
      <c r="E19" s="9" t="s">
        <v>291</v>
      </c>
      <c r="F19" s="8" t="s">
        <v>114</v>
      </c>
      <c r="G19" s="8" t="s">
        <v>85</v>
      </c>
      <c r="H19" s="8" t="s">
        <v>4136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788</v>
      </c>
      <c r="AA19" s="14" t="str">
        <f t="shared" ca="1" si="0"/>
        <v>LS1_CB06:BPM_D1550</v>
      </c>
      <c r="AB19" s="14">
        <f t="shared" ca="1" si="1"/>
        <v>1550</v>
      </c>
      <c r="AC19" s="14" t="str">
        <f>RIGHT(mTCA6[[#This Row],[Column2]],4)</f>
        <v>1550</v>
      </c>
    </row>
    <row r="20" spans="1:29" s="14" customFormat="1" x14ac:dyDescent="0.25">
      <c r="A20" s="7" t="s">
        <v>111</v>
      </c>
      <c r="B20" s="8" t="s">
        <v>289</v>
      </c>
      <c r="C20" s="8" t="s">
        <v>111</v>
      </c>
      <c r="D20" s="157" t="s">
        <v>752</v>
      </c>
      <c r="E20" s="9" t="s">
        <v>292</v>
      </c>
      <c r="F20" s="8" t="s">
        <v>114</v>
      </c>
      <c r="G20" s="8" t="s">
        <v>85</v>
      </c>
      <c r="H20" s="8" t="s">
        <v>4136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788</v>
      </c>
      <c r="AA20" s="14" t="str">
        <f t="shared" ca="1" si="0"/>
        <v>LS1_CB06:BPM_D1550</v>
      </c>
      <c r="AB20" s="14">
        <f t="shared" ca="1" si="1"/>
        <v>1550</v>
      </c>
      <c r="AC20" s="14" t="str">
        <f>RIGHT(mTCA6[[#This Row],[Column2]],4)</f>
        <v>1550</v>
      </c>
    </row>
    <row r="21" spans="1:29" s="14" customFormat="1" x14ac:dyDescent="0.25">
      <c r="A21" s="7" t="s">
        <v>111</v>
      </c>
      <c r="B21" s="8" t="s">
        <v>289</v>
      </c>
      <c r="C21" s="8" t="s">
        <v>111</v>
      </c>
      <c r="D21" s="157" t="s">
        <v>752</v>
      </c>
      <c r="E21" s="9" t="s">
        <v>293</v>
      </c>
      <c r="F21" s="8" t="s">
        <v>114</v>
      </c>
      <c r="G21" s="8" t="s">
        <v>85</v>
      </c>
      <c r="H21" s="8" t="s">
        <v>4136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788</v>
      </c>
      <c r="AA21" s="14" t="str">
        <f t="shared" ca="1" si="0"/>
        <v>LS1_CB06:BPM_D1550</v>
      </c>
      <c r="AB21" s="14">
        <f t="shared" ca="1" si="1"/>
        <v>1550</v>
      </c>
      <c r="AC21" s="14" t="str">
        <f>RIGHT(mTCA6[[#This Row],[Column2]],4)</f>
        <v>1550</v>
      </c>
    </row>
    <row r="22" spans="1:29" s="14" customFormat="1" x14ac:dyDescent="0.25">
      <c r="A22" s="7" t="s">
        <v>111</v>
      </c>
      <c r="B22" s="8" t="s">
        <v>289</v>
      </c>
      <c r="C22" s="8" t="s">
        <v>111</v>
      </c>
      <c r="D22" s="164" t="s">
        <v>752</v>
      </c>
      <c r="E22" s="33" t="s">
        <v>304</v>
      </c>
      <c r="F22" s="8" t="s">
        <v>114</v>
      </c>
      <c r="G22" s="8" t="s">
        <v>126</v>
      </c>
      <c r="H22" s="8" t="s">
        <v>285</v>
      </c>
      <c r="I22" s="10" t="s">
        <v>285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788</v>
      </c>
      <c r="AA22" s="14" t="str">
        <f t="shared" ca="1" si="0"/>
        <v>LS1_CB06:BPM_D1550</v>
      </c>
      <c r="AB22" s="14">
        <f t="shared" ca="1" si="1"/>
        <v>1550</v>
      </c>
      <c r="AC22" s="14" t="str">
        <f>RIGHT(mTCA6[[#This Row],[Column2]],4)</f>
        <v>1550</v>
      </c>
    </row>
    <row r="23" spans="1:29" s="14" customFormat="1" x14ac:dyDescent="0.25">
      <c r="A23" s="7" t="s">
        <v>111</v>
      </c>
      <c r="B23" s="8" t="s">
        <v>302</v>
      </c>
      <c r="C23" s="8" t="s">
        <v>111</v>
      </c>
      <c r="D23" s="157" t="s">
        <v>753</v>
      </c>
      <c r="E23" s="9" t="s">
        <v>294</v>
      </c>
      <c r="F23" s="8" t="s">
        <v>114</v>
      </c>
      <c r="G23" s="8" t="s">
        <v>85</v>
      </c>
      <c r="H23" s="8" t="s">
        <v>4136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806</v>
      </c>
      <c r="AA23" s="14" t="str">
        <f t="shared" ca="1" si="0"/>
        <v>LS1_CB06:BPM_D1570</v>
      </c>
      <c r="AB23" s="14">
        <f t="shared" ca="1" si="1"/>
        <v>1570</v>
      </c>
      <c r="AC23" s="14" t="str">
        <f>RIGHT(mTCA6[[#This Row],[Column2]],4)</f>
        <v>1570</v>
      </c>
    </row>
    <row r="24" spans="1:29" s="14" customFormat="1" x14ac:dyDescent="0.25">
      <c r="A24" s="7" t="s">
        <v>111</v>
      </c>
      <c r="B24" s="8" t="s">
        <v>302</v>
      </c>
      <c r="C24" s="8" t="s">
        <v>111</v>
      </c>
      <c r="D24" s="157" t="s">
        <v>753</v>
      </c>
      <c r="E24" s="9" t="s">
        <v>295</v>
      </c>
      <c r="F24" s="8" t="s">
        <v>114</v>
      </c>
      <c r="G24" s="8" t="s">
        <v>85</v>
      </c>
      <c r="H24" s="8" t="s">
        <v>4136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806</v>
      </c>
      <c r="AA24" s="14" t="str">
        <f t="shared" ca="1" si="0"/>
        <v>LS1_CB06:BPM_D1570</v>
      </c>
      <c r="AB24" s="14">
        <f t="shared" ca="1" si="1"/>
        <v>1570</v>
      </c>
      <c r="AC24" s="14" t="str">
        <f>RIGHT(mTCA6[[#This Row],[Column2]],4)</f>
        <v>1570</v>
      </c>
    </row>
    <row r="25" spans="1:29" s="14" customFormat="1" x14ac:dyDescent="0.25">
      <c r="A25" s="7" t="s">
        <v>111</v>
      </c>
      <c r="B25" s="8" t="s">
        <v>302</v>
      </c>
      <c r="C25" s="8" t="s">
        <v>111</v>
      </c>
      <c r="D25" s="157" t="s">
        <v>753</v>
      </c>
      <c r="E25" s="9" t="s">
        <v>296</v>
      </c>
      <c r="F25" s="8" t="s">
        <v>114</v>
      </c>
      <c r="G25" s="8" t="s">
        <v>85</v>
      </c>
      <c r="H25" s="8" t="s">
        <v>4136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806</v>
      </c>
      <c r="AA25" s="14" t="str">
        <f t="shared" ca="1" si="0"/>
        <v>LS1_CB06:BPM_D1570</v>
      </c>
      <c r="AB25" s="14">
        <f t="shared" ca="1" si="1"/>
        <v>1570</v>
      </c>
      <c r="AC25" s="14" t="str">
        <f>RIGHT(mTCA6[[#This Row],[Column2]],4)</f>
        <v>1570</v>
      </c>
    </row>
    <row r="26" spans="1:29" s="14" customFormat="1" x14ac:dyDescent="0.25">
      <c r="A26" s="7" t="s">
        <v>111</v>
      </c>
      <c r="B26" s="8" t="s">
        <v>302</v>
      </c>
      <c r="C26" s="8" t="s">
        <v>111</v>
      </c>
      <c r="D26" s="157" t="s">
        <v>753</v>
      </c>
      <c r="E26" s="9" t="s">
        <v>297</v>
      </c>
      <c r="F26" s="8" t="s">
        <v>114</v>
      </c>
      <c r="G26" s="8" t="s">
        <v>85</v>
      </c>
      <c r="H26" s="8" t="s">
        <v>4136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806</v>
      </c>
      <c r="AA26" s="14" t="str">
        <f t="shared" ca="1" si="0"/>
        <v>LS1_CB06:BPM_D1570</v>
      </c>
      <c r="AB26" s="14">
        <f t="shared" ca="1" si="1"/>
        <v>1570</v>
      </c>
      <c r="AC26" s="14" t="str">
        <f>RIGHT(mTCA6[[#This Row],[Column2]],4)</f>
        <v>1570</v>
      </c>
    </row>
    <row r="27" spans="1:29" s="14" customFormat="1" x14ac:dyDescent="0.25">
      <c r="A27" s="7" t="s">
        <v>111</v>
      </c>
      <c r="B27" s="8" t="s">
        <v>302</v>
      </c>
      <c r="C27" s="8" t="s">
        <v>111</v>
      </c>
      <c r="D27" s="157" t="s">
        <v>753</v>
      </c>
      <c r="E27" s="33" t="s">
        <v>305</v>
      </c>
      <c r="F27" s="8" t="s">
        <v>114</v>
      </c>
      <c r="G27" s="8" t="s">
        <v>126</v>
      </c>
      <c r="H27" s="8" t="s">
        <v>4136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806</v>
      </c>
      <c r="AA27" s="14" t="str">
        <f t="shared" ca="1" si="0"/>
        <v>LS1_CB06:BPM_D1570</v>
      </c>
      <c r="AB27" s="14">
        <f t="shared" ca="1" si="1"/>
        <v>1570</v>
      </c>
      <c r="AC27" s="14" t="str">
        <f>RIGHT(mTCA6[[#This Row],[Column2]],4)</f>
        <v>1570</v>
      </c>
    </row>
    <row r="28" spans="1:29" s="14" customFormat="1" x14ac:dyDescent="0.25">
      <c r="A28" s="7" t="s">
        <v>111</v>
      </c>
      <c r="B28" s="8" t="s">
        <v>303</v>
      </c>
      <c r="C28" s="8" t="s">
        <v>111</v>
      </c>
      <c r="D28" s="157" t="s">
        <v>754</v>
      </c>
      <c r="E28" s="33" t="s">
        <v>298</v>
      </c>
      <c r="F28" s="8" t="s">
        <v>114</v>
      </c>
      <c r="G28" s="8" t="s">
        <v>85</v>
      </c>
      <c r="H28" s="8" t="s">
        <v>4136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824</v>
      </c>
      <c r="AA28" s="14" t="str">
        <f t="shared" ca="1" si="0"/>
        <v>LS1_CB06:BPM_D1590</v>
      </c>
      <c r="AB28" s="14">
        <f t="shared" ca="1" si="1"/>
        <v>1590</v>
      </c>
      <c r="AC28" s="14" t="str">
        <f>RIGHT(mTCA6[[#This Row],[Column2]],4)</f>
        <v>1590</v>
      </c>
    </row>
    <row r="29" spans="1:29" s="14" customFormat="1" x14ac:dyDescent="0.25">
      <c r="A29" s="7" t="s">
        <v>111</v>
      </c>
      <c r="B29" s="8" t="s">
        <v>303</v>
      </c>
      <c r="C29" s="8" t="s">
        <v>111</v>
      </c>
      <c r="D29" s="157" t="s">
        <v>754</v>
      </c>
      <c r="E29" s="33" t="s">
        <v>299</v>
      </c>
      <c r="F29" s="8" t="s">
        <v>114</v>
      </c>
      <c r="G29" s="8" t="s">
        <v>85</v>
      </c>
      <c r="H29" s="8" t="s">
        <v>4136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824</v>
      </c>
      <c r="AA29" s="14" t="str">
        <f t="shared" ca="1" si="0"/>
        <v>LS1_CB06:BPM_D1590</v>
      </c>
      <c r="AB29" s="14">
        <f t="shared" ca="1" si="1"/>
        <v>1590</v>
      </c>
      <c r="AC29" s="14" t="str">
        <f>RIGHT(mTCA6[[#This Row],[Column2]],4)</f>
        <v>1590</v>
      </c>
    </row>
    <row r="30" spans="1:29" s="14" customFormat="1" x14ac:dyDescent="0.25">
      <c r="A30" s="7" t="s">
        <v>111</v>
      </c>
      <c r="B30" s="8" t="s">
        <v>303</v>
      </c>
      <c r="C30" s="8" t="s">
        <v>111</v>
      </c>
      <c r="D30" s="157" t="s">
        <v>754</v>
      </c>
      <c r="E30" s="33" t="s">
        <v>300</v>
      </c>
      <c r="F30" s="8" t="s">
        <v>114</v>
      </c>
      <c r="G30" s="8" t="s">
        <v>85</v>
      </c>
      <c r="H30" s="8" t="s">
        <v>4136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824</v>
      </c>
      <c r="AA30" s="14" t="str">
        <f t="shared" ca="1" si="0"/>
        <v>LS1_CB06:BPM_D1590</v>
      </c>
      <c r="AB30" s="14">
        <f t="shared" ca="1" si="1"/>
        <v>1590</v>
      </c>
      <c r="AC30" s="14" t="str">
        <f>RIGHT(mTCA6[[#This Row],[Column2]],4)</f>
        <v>1590</v>
      </c>
    </row>
    <row r="31" spans="1:29" s="14" customFormat="1" x14ac:dyDescent="0.25">
      <c r="A31" s="7" t="s">
        <v>111</v>
      </c>
      <c r="B31" s="8" t="s">
        <v>303</v>
      </c>
      <c r="C31" s="8" t="s">
        <v>111</v>
      </c>
      <c r="D31" s="157" t="s">
        <v>754</v>
      </c>
      <c r="E31" s="33" t="s">
        <v>301</v>
      </c>
      <c r="F31" s="8" t="s">
        <v>114</v>
      </c>
      <c r="G31" s="8" t="s">
        <v>85</v>
      </c>
      <c r="H31" s="8" t="s">
        <v>4136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824</v>
      </c>
      <c r="AA31" s="14" t="str">
        <f t="shared" ca="1" si="0"/>
        <v>LS1_CB06:BPM_D1590</v>
      </c>
      <c r="AB31" s="14">
        <f t="shared" ca="1" si="1"/>
        <v>1590</v>
      </c>
      <c r="AC31" s="14" t="str">
        <f>RIGHT(mTCA6[[#This Row],[Column2]],4)</f>
        <v>1590</v>
      </c>
    </row>
    <row r="32" spans="1:29" s="14" customFormat="1" x14ac:dyDescent="0.25">
      <c r="A32" s="7" t="s">
        <v>111</v>
      </c>
      <c r="B32" s="8" t="s">
        <v>303</v>
      </c>
      <c r="C32" s="8" t="s">
        <v>111</v>
      </c>
      <c r="D32" s="157" t="s">
        <v>754</v>
      </c>
      <c r="E32" s="33" t="s">
        <v>306</v>
      </c>
      <c r="F32" s="8" t="s">
        <v>114</v>
      </c>
      <c r="G32" s="8" t="s">
        <v>126</v>
      </c>
      <c r="H32" s="8" t="s">
        <v>285</v>
      </c>
      <c r="I32" s="10" t="s">
        <v>285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824</v>
      </c>
      <c r="AA32" s="14" t="str">
        <f t="shared" ca="1" si="0"/>
        <v>LS1_CB06:BPM_D1590</v>
      </c>
      <c r="AB32" s="14">
        <f t="shared" ca="1" si="1"/>
        <v>1590</v>
      </c>
      <c r="AC32" s="14" t="str">
        <f>RIGHT(mTCA6[[#This Row],[Column2]],4)</f>
        <v>1590</v>
      </c>
    </row>
    <row r="33" spans="1:29" s="18" customFormat="1" x14ac:dyDescent="0.25">
      <c r="A33" s="7" t="s">
        <v>111</v>
      </c>
      <c r="B33" s="8" t="s">
        <v>1833</v>
      </c>
      <c r="C33" s="8" t="s">
        <v>111</v>
      </c>
      <c r="D33" s="157" t="s">
        <v>758</v>
      </c>
      <c r="E33" s="33" t="s">
        <v>325</v>
      </c>
      <c r="F33" s="8" t="s">
        <v>114</v>
      </c>
      <c r="G33" s="8" t="s">
        <v>85</v>
      </c>
      <c r="H33" s="8" t="s">
        <v>4136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836</v>
      </c>
      <c r="AA33" s="14" t="str">
        <f t="shared" ca="1" si="0"/>
        <v>LS1_WB06:BPM_D1604</v>
      </c>
      <c r="AB33" s="14">
        <f t="shared" ca="1" si="1"/>
        <v>1604</v>
      </c>
      <c r="AC33" s="14" t="str">
        <f>RIGHT(mTCA6[[#This Row],[Column2]],4)</f>
        <v>1604</v>
      </c>
    </row>
    <row r="34" spans="1:29" s="14" customFormat="1" x14ac:dyDescent="0.25">
      <c r="A34" s="7" t="s">
        <v>111</v>
      </c>
      <c r="B34" s="8" t="s">
        <v>1833</v>
      </c>
      <c r="C34" s="8" t="s">
        <v>111</v>
      </c>
      <c r="D34" s="157" t="s">
        <v>758</v>
      </c>
      <c r="E34" s="33" t="s">
        <v>326</v>
      </c>
      <c r="F34" s="8" t="s">
        <v>114</v>
      </c>
      <c r="G34" s="8" t="s">
        <v>85</v>
      </c>
      <c r="H34" s="8" t="s">
        <v>4136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836</v>
      </c>
      <c r="AA34" s="14" t="str">
        <f t="shared" ca="1" si="0"/>
        <v>LS1_WB06:BPM_D1604</v>
      </c>
      <c r="AB34" s="14">
        <f t="shared" ca="1" si="1"/>
        <v>1604</v>
      </c>
      <c r="AC34" s="14" t="str">
        <f>RIGHT(mTCA6[[#This Row],[Column2]],4)</f>
        <v>1604</v>
      </c>
    </row>
    <row r="35" spans="1:29" s="14" customFormat="1" x14ac:dyDescent="0.25">
      <c r="A35" s="7" t="s">
        <v>111</v>
      </c>
      <c r="B35" s="8" t="s">
        <v>1833</v>
      </c>
      <c r="C35" s="8" t="s">
        <v>111</v>
      </c>
      <c r="D35" s="157" t="s">
        <v>758</v>
      </c>
      <c r="E35" s="33" t="s">
        <v>327</v>
      </c>
      <c r="F35" s="8" t="s">
        <v>114</v>
      </c>
      <c r="G35" s="8" t="s">
        <v>85</v>
      </c>
      <c r="H35" s="8" t="s">
        <v>4136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836</v>
      </c>
      <c r="AA35" s="14" t="str">
        <f t="shared" ca="1" si="0"/>
        <v>LS1_WB06:BPM_D1604</v>
      </c>
      <c r="AB35" s="14">
        <f t="shared" ca="1" si="1"/>
        <v>1604</v>
      </c>
      <c r="AC35" s="14" t="str">
        <f>RIGHT(mTCA6[[#This Row],[Column2]],4)</f>
        <v>1604</v>
      </c>
    </row>
    <row r="36" spans="1:29" s="14" customFormat="1" x14ac:dyDescent="0.25">
      <c r="A36" s="7" t="s">
        <v>111</v>
      </c>
      <c r="B36" s="8" t="s">
        <v>1833</v>
      </c>
      <c r="C36" s="8" t="s">
        <v>111</v>
      </c>
      <c r="D36" s="157" t="s">
        <v>758</v>
      </c>
      <c r="E36" s="33" t="s">
        <v>328</v>
      </c>
      <c r="F36" s="8" t="s">
        <v>114</v>
      </c>
      <c r="G36" s="8" t="s">
        <v>85</v>
      </c>
      <c r="H36" s="8" t="s">
        <v>4136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836</v>
      </c>
      <c r="AA36" s="14" t="str">
        <f t="shared" ca="1" si="0"/>
        <v>LS1_WB06:BPM_D1604</v>
      </c>
      <c r="AB36" s="14">
        <f t="shared" ca="1" si="1"/>
        <v>1604</v>
      </c>
      <c r="AC36" s="14" t="str">
        <f>RIGHT(mTCA6[[#This Row],[Column2]],4)</f>
        <v>1604</v>
      </c>
    </row>
    <row r="37" spans="1:29" s="14" customFormat="1" x14ac:dyDescent="0.25">
      <c r="A37" s="7" t="s">
        <v>111</v>
      </c>
      <c r="B37" s="8" t="s">
        <v>1833</v>
      </c>
      <c r="C37" s="8" t="s">
        <v>111</v>
      </c>
      <c r="D37" s="157" t="s">
        <v>758</v>
      </c>
      <c r="E37" s="33" t="s">
        <v>329</v>
      </c>
      <c r="F37" s="8" t="s">
        <v>114</v>
      </c>
      <c r="G37" s="8" t="s">
        <v>126</v>
      </c>
      <c r="H37" s="8" t="s">
        <v>4136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836</v>
      </c>
      <c r="AA37" s="14" t="str">
        <f t="shared" ca="1" si="0"/>
        <v>LS1_WB06:BPM_D1604</v>
      </c>
      <c r="AB37" s="14">
        <f t="shared" ca="1" si="1"/>
        <v>1604</v>
      </c>
      <c r="AC37" s="14" t="str">
        <f>RIGHT(mTCA6[[#This Row],[Column2]],4)</f>
        <v>1604</v>
      </c>
    </row>
    <row r="38" spans="1:29" s="14" customFormat="1" x14ac:dyDescent="0.25">
      <c r="A38" s="7" t="s">
        <v>111</v>
      </c>
      <c r="B38" s="8" t="s">
        <v>307</v>
      </c>
      <c r="C38" s="8" t="s">
        <v>111</v>
      </c>
      <c r="D38" s="164" t="s">
        <v>755</v>
      </c>
      <c r="E38" s="33" t="s">
        <v>308</v>
      </c>
      <c r="F38" s="8" t="s">
        <v>114</v>
      </c>
      <c r="G38" s="8" t="s">
        <v>85</v>
      </c>
      <c r="H38" s="8" t="s">
        <v>4136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848</v>
      </c>
      <c r="AA38" s="14" t="str">
        <f t="shared" ca="1" si="0"/>
        <v>LS1_CB07:BPM_D1614</v>
      </c>
      <c r="AB38" s="14">
        <f t="shared" ca="1" si="1"/>
        <v>1614</v>
      </c>
      <c r="AC38" s="14" t="str">
        <f>RIGHT(mTCA6[[#This Row],[Column2]],4)</f>
        <v>1614</v>
      </c>
    </row>
    <row r="39" spans="1:29" s="14" customFormat="1" x14ac:dyDescent="0.25">
      <c r="A39" s="7" t="s">
        <v>111</v>
      </c>
      <c r="B39" s="8" t="s">
        <v>307</v>
      </c>
      <c r="C39" s="8" t="s">
        <v>111</v>
      </c>
      <c r="D39" s="164" t="s">
        <v>755</v>
      </c>
      <c r="E39" s="33" t="s">
        <v>309</v>
      </c>
      <c r="F39" s="8" t="s">
        <v>114</v>
      </c>
      <c r="G39" s="8" t="s">
        <v>85</v>
      </c>
      <c r="H39" s="8" t="s">
        <v>4136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848</v>
      </c>
      <c r="AA39" s="14" t="str">
        <f t="shared" ca="1" si="0"/>
        <v>LS1_CB07:BPM_D1614</v>
      </c>
      <c r="AB39" s="14">
        <f t="shared" ca="1" si="1"/>
        <v>1614</v>
      </c>
      <c r="AC39" s="14" t="str">
        <f>RIGHT(mTCA6[[#This Row],[Column2]],4)</f>
        <v>1614</v>
      </c>
    </row>
    <row r="40" spans="1:29" s="14" customFormat="1" x14ac:dyDescent="0.25">
      <c r="A40" s="7" t="s">
        <v>111</v>
      </c>
      <c r="B40" s="8" t="s">
        <v>307</v>
      </c>
      <c r="C40" s="8" t="s">
        <v>111</v>
      </c>
      <c r="D40" s="164" t="s">
        <v>755</v>
      </c>
      <c r="E40" s="33" t="s">
        <v>310</v>
      </c>
      <c r="F40" s="8" t="s">
        <v>114</v>
      </c>
      <c r="G40" s="8" t="s">
        <v>85</v>
      </c>
      <c r="H40" s="8" t="s">
        <v>4136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848</v>
      </c>
      <c r="AA40" s="14" t="str">
        <f t="shared" ca="1" si="0"/>
        <v>LS1_CB07:BPM_D1614</v>
      </c>
      <c r="AB40" s="14">
        <f t="shared" ca="1" si="1"/>
        <v>1614</v>
      </c>
      <c r="AC40" s="14" t="str">
        <f>RIGHT(mTCA6[[#This Row],[Column2]],4)</f>
        <v>1614</v>
      </c>
    </row>
    <row r="41" spans="1:29" s="14" customFormat="1" x14ac:dyDescent="0.25">
      <c r="A41" s="7" t="s">
        <v>111</v>
      </c>
      <c r="B41" s="8" t="s">
        <v>307</v>
      </c>
      <c r="C41" s="8" t="s">
        <v>111</v>
      </c>
      <c r="D41" s="164" t="s">
        <v>755</v>
      </c>
      <c r="E41" s="33" t="s">
        <v>311</v>
      </c>
      <c r="F41" s="8" t="s">
        <v>114</v>
      </c>
      <c r="G41" s="8" t="s">
        <v>85</v>
      </c>
      <c r="H41" s="8" t="s">
        <v>4136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848</v>
      </c>
      <c r="AA41" s="14" t="str">
        <f t="shared" ca="1" si="0"/>
        <v>LS1_CB07:BPM_D1614</v>
      </c>
      <c r="AB41" s="14">
        <f t="shared" ca="1" si="1"/>
        <v>1614</v>
      </c>
      <c r="AC41" s="14" t="str">
        <f>RIGHT(mTCA6[[#This Row],[Column2]],4)</f>
        <v>1614</v>
      </c>
    </row>
    <row r="42" spans="1:29" s="14" customFormat="1" x14ac:dyDescent="0.25">
      <c r="A42" s="7" t="s">
        <v>111</v>
      </c>
      <c r="B42" s="8" t="s">
        <v>307</v>
      </c>
      <c r="C42" s="8" t="s">
        <v>111</v>
      </c>
      <c r="D42" s="164" t="s">
        <v>755</v>
      </c>
      <c r="E42" s="33" t="s">
        <v>312</v>
      </c>
      <c r="F42" s="8" t="s">
        <v>114</v>
      </c>
      <c r="G42" s="8" t="s">
        <v>126</v>
      </c>
      <c r="H42" s="8" t="s">
        <v>285</v>
      </c>
      <c r="I42" s="10" t="s">
        <v>285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848</v>
      </c>
      <c r="AA42" s="14" t="str">
        <f t="shared" ca="1" si="0"/>
        <v>LS1_CB07:BPM_D1614</v>
      </c>
      <c r="AB42" s="14">
        <f t="shared" ca="1" si="1"/>
        <v>1614</v>
      </c>
      <c r="AC42" s="14" t="str">
        <f>RIGHT(mTCA6[[#This Row],[Column2]],4)</f>
        <v>1614</v>
      </c>
    </row>
    <row r="43" spans="1:29" s="14" customFormat="1" x14ac:dyDescent="0.25">
      <c r="A43" s="7" t="s">
        <v>111</v>
      </c>
      <c r="B43" s="8" t="s">
        <v>313</v>
      </c>
      <c r="C43" s="8" t="s">
        <v>111</v>
      </c>
      <c r="D43" s="164" t="s">
        <v>756</v>
      </c>
      <c r="E43" s="33" t="s">
        <v>315</v>
      </c>
      <c r="F43" s="8" t="s">
        <v>114</v>
      </c>
      <c r="G43" s="8" t="s">
        <v>85</v>
      </c>
      <c r="H43" s="8" t="s">
        <v>4136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866</v>
      </c>
      <c r="AA43" s="14" t="str">
        <f t="shared" ca="1" si="0"/>
        <v>LS1_CB07:BPM_D1634</v>
      </c>
      <c r="AB43" s="14">
        <f t="shared" ca="1" si="1"/>
        <v>1634</v>
      </c>
      <c r="AC43" s="14" t="str">
        <f>RIGHT(mTCA6[[#This Row],[Column2]],4)</f>
        <v>1634</v>
      </c>
    </row>
    <row r="44" spans="1:29" s="14" customFormat="1" x14ac:dyDescent="0.25">
      <c r="A44" s="7" t="s">
        <v>111</v>
      </c>
      <c r="B44" s="8" t="s">
        <v>313</v>
      </c>
      <c r="C44" s="8" t="s">
        <v>111</v>
      </c>
      <c r="D44" s="164" t="s">
        <v>756</v>
      </c>
      <c r="E44" s="33" t="s">
        <v>316</v>
      </c>
      <c r="F44" s="8" t="s">
        <v>114</v>
      </c>
      <c r="G44" s="8" t="s">
        <v>85</v>
      </c>
      <c r="H44" s="8" t="s">
        <v>4136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866</v>
      </c>
      <c r="AA44" s="14" t="str">
        <f t="shared" ca="1" si="0"/>
        <v>LS1_CB07:BPM_D1634</v>
      </c>
      <c r="AB44" s="14">
        <f t="shared" ca="1" si="1"/>
        <v>1634</v>
      </c>
      <c r="AC44" s="14" t="str">
        <f>RIGHT(mTCA6[[#This Row],[Column2]],4)</f>
        <v>1634</v>
      </c>
    </row>
    <row r="45" spans="1:29" x14ac:dyDescent="0.25">
      <c r="A45" s="7" t="s">
        <v>111</v>
      </c>
      <c r="B45" s="8" t="s">
        <v>313</v>
      </c>
      <c r="C45" s="8" t="s">
        <v>111</v>
      </c>
      <c r="D45" s="164" t="s">
        <v>756</v>
      </c>
      <c r="E45" s="33" t="s">
        <v>317</v>
      </c>
      <c r="F45" s="8" t="s">
        <v>114</v>
      </c>
      <c r="G45" s="8" t="s">
        <v>85</v>
      </c>
      <c r="H45" s="8" t="s">
        <v>4136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866</v>
      </c>
      <c r="AA45" s="14" t="str">
        <f t="shared" ca="1" si="0"/>
        <v>LS1_CB07:BPM_D1634</v>
      </c>
      <c r="AB45" s="14">
        <f t="shared" ca="1" si="1"/>
        <v>1634</v>
      </c>
      <c r="AC45" s="14" t="str">
        <f>RIGHT(mTCA6[[#This Row],[Column2]],4)</f>
        <v>1634</v>
      </c>
    </row>
    <row r="46" spans="1:29" x14ac:dyDescent="0.25">
      <c r="A46" s="7" t="s">
        <v>111</v>
      </c>
      <c r="B46" s="8" t="s">
        <v>313</v>
      </c>
      <c r="C46" s="8" t="s">
        <v>111</v>
      </c>
      <c r="D46" s="164" t="s">
        <v>756</v>
      </c>
      <c r="E46" s="33" t="s">
        <v>318</v>
      </c>
      <c r="F46" s="8" t="s">
        <v>114</v>
      </c>
      <c r="G46" s="8" t="s">
        <v>85</v>
      </c>
      <c r="H46" s="8" t="s">
        <v>4136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866</v>
      </c>
      <c r="AA46" s="14" t="str">
        <f t="shared" ca="1" si="0"/>
        <v>LS1_CB07:BPM_D1634</v>
      </c>
      <c r="AB46" s="14">
        <f t="shared" ca="1" si="1"/>
        <v>1634</v>
      </c>
      <c r="AC46" s="14" t="str">
        <f>RIGHT(mTCA6[[#This Row],[Column2]],4)</f>
        <v>1634</v>
      </c>
    </row>
    <row r="47" spans="1:29" x14ac:dyDescent="0.25">
      <c r="A47" s="7" t="s">
        <v>111</v>
      </c>
      <c r="B47" s="8" t="s">
        <v>313</v>
      </c>
      <c r="C47" s="8" t="s">
        <v>111</v>
      </c>
      <c r="D47" s="164" t="s">
        <v>756</v>
      </c>
      <c r="E47" s="33" t="s">
        <v>323</v>
      </c>
      <c r="F47" s="8" t="s">
        <v>114</v>
      </c>
      <c r="G47" s="8" t="s">
        <v>126</v>
      </c>
      <c r="H47" s="8" t="s">
        <v>4136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866</v>
      </c>
      <c r="AA47" s="14" t="str">
        <f t="shared" ca="1" si="0"/>
        <v>LS1_CB07:BPM_D1634</v>
      </c>
      <c r="AB47" s="14">
        <f t="shared" ca="1" si="1"/>
        <v>1634</v>
      </c>
      <c r="AC47" s="14" t="str">
        <f>RIGHT(mTCA6[[#This Row],[Column2]],4)</f>
        <v>1634</v>
      </c>
    </row>
    <row r="48" spans="1:29" x14ac:dyDescent="0.25">
      <c r="A48" s="7" t="s">
        <v>111</v>
      </c>
      <c r="B48" s="8" t="s">
        <v>314</v>
      </c>
      <c r="C48" s="8" t="s">
        <v>111</v>
      </c>
      <c r="D48" s="164" t="s">
        <v>757</v>
      </c>
      <c r="E48" s="33" t="s">
        <v>319</v>
      </c>
      <c r="F48" s="8" t="s">
        <v>114</v>
      </c>
      <c r="G48" s="8" t="s">
        <v>85</v>
      </c>
      <c r="H48" s="8" t="s">
        <v>4136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6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884</v>
      </c>
      <c r="AA48" s="14" t="str">
        <f t="shared" ca="1" si="0"/>
        <v>LS1_CB07:BPM_D1654</v>
      </c>
      <c r="AB48" s="14">
        <f t="shared" ca="1" si="1"/>
        <v>1654</v>
      </c>
      <c r="AC48" s="14" t="str">
        <f>RIGHT(mTCA6[[#This Row],[Column2]],4)</f>
        <v>1654</v>
      </c>
    </row>
    <row r="49" spans="1:29" x14ac:dyDescent="0.25">
      <c r="A49" s="7" t="s">
        <v>111</v>
      </c>
      <c r="B49" s="8" t="s">
        <v>314</v>
      </c>
      <c r="C49" s="8" t="s">
        <v>111</v>
      </c>
      <c r="D49" s="164" t="s">
        <v>757</v>
      </c>
      <c r="E49" s="33" t="s">
        <v>320</v>
      </c>
      <c r="F49" s="8" t="s">
        <v>114</v>
      </c>
      <c r="G49" s="8" t="s">
        <v>85</v>
      </c>
      <c r="H49" s="8" t="s">
        <v>4136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884</v>
      </c>
      <c r="AA49" s="14" t="str">
        <f t="shared" ca="1" si="0"/>
        <v>LS1_CB07:BPM_D1654</v>
      </c>
      <c r="AB49" s="14">
        <f t="shared" ca="1" si="1"/>
        <v>1654</v>
      </c>
      <c r="AC49" s="14" t="str">
        <f>RIGHT(mTCA6[[#This Row],[Column2]],4)</f>
        <v>1654</v>
      </c>
    </row>
    <row r="50" spans="1:29" x14ac:dyDescent="0.25">
      <c r="A50" s="7" t="s">
        <v>111</v>
      </c>
      <c r="B50" s="8" t="s">
        <v>314</v>
      </c>
      <c r="C50" s="8" t="s">
        <v>111</v>
      </c>
      <c r="D50" s="164" t="s">
        <v>757</v>
      </c>
      <c r="E50" s="33" t="s">
        <v>321</v>
      </c>
      <c r="F50" s="8" t="s">
        <v>114</v>
      </c>
      <c r="G50" s="8" t="s">
        <v>85</v>
      </c>
      <c r="H50" s="8" t="s">
        <v>4136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884</v>
      </c>
      <c r="AA50" s="14" t="str">
        <f t="shared" ca="1" si="0"/>
        <v>LS1_CB07:BPM_D1654</v>
      </c>
      <c r="AB50" s="14">
        <f t="shared" ca="1" si="1"/>
        <v>1654</v>
      </c>
      <c r="AC50" s="14" t="str">
        <f>RIGHT(mTCA6[[#This Row],[Column2]],4)</f>
        <v>1654</v>
      </c>
    </row>
    <row r="51" spans="1:29" x14ac:dyDescent="0.25">
      <c r="A51" s="7" t="s">
        <v>111</v>
      </c>
      <c r="B51" s="8" t="s">
        <v>314</v>
      </c>
      <c r="C51" s="8" t="s">
        <v>111</v>
      </c>
      <c r="D51" s="164" t="s">
        <v>757</v>
      </c>
      <c r="E51" s="33" t="s">
        <v>322</v>
      </c>
      <c r="F51" s="8" t="s">
        <v>114</v>
      </c>
      <c r="G51" s="8" t="s">
        <v>85</v>
      </c>
      <c r="H51" s="8" t="s">
        <v>4136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884</v>
      </c>
      <c r="AA51" s="14" t="str">
        <f t="shared" ca="1" si="0"/>
        <v>LS1_CB07:BPM_D1654</v>
      </c>
      <c r="AB51" s="14">
        <f t="shared" ca="1" si="1"/>
        <v>1654</v>
      </c>
      <c r="AC51" s="14" t="str">
        <f>RIGHT(mTCA6[[#This Row],[Column2]],4)</f>
        <v>1654</v>
      </c>
    </row>
    <row r="52" spans="1:29" x14ac:dyDescent="0.25">
      <c r="A52" s="7" t="s">
        <v>111</v>
      </c>
      <c r="B52" s="8" t="s">
        <v>314</v>
      </c>
      <c r="C52" s="8" t="s">
        <v>111</v>
      </c>
      <c r="D52" s="164" t="s">
        <v>757</v>
      </c>
      <c r="E52" s="33" t="s">
        <v>324</v>
      </c>
      <c r="F52" s="8" t="s">
        <v>114</v>
      </c>
      <c r="G52" s="8" t="s">
        <v>126</v>
      </c>
      <c r="H52" s="8" t="s">
        <v>4136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884</v>
      </c>
      <c r="AA52" s="14" t="str">
        <f t="shared" ca="1" si="0"/>
        <v>LS1_CB07:BPM_D1654</v>
      </c>
      <c r="AB52" s="14">
        <f t="shared" ca="1" si="1"/>
        <v>1654</v>
      </c>
      <c r="AC52" s="14" t="str">
        <f>RIGHT(mTCA6[[#This Row],[Column2]],4)</f>
        <v>1654</v>
      </c>
    </row>
    <row r="53" spans="1:29" x14ac:dyDescent="0.25">
      <c r="A53" s="7"/>
      <c r="B53" s="9"/>
      <c r="C53" s="9"/>
      <c r="D53" s="101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  <c r="AC53" s="14" t="str">
        <f>RIGHT(mTCA6[[#This Row],[Column2]],4)</f>
        <v/>
      </c>
    </row>
    <row r="54" spans="1:29" x14ac:dyDescent="0.25">
      <c r="A54" s="7"/>
      <c r="B54" s="9"/>
      <c r="C54" s="9"/>
      <c r="D54" s="101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  <c r="AC54" s="14" t="str">
        <f>RIGHT(mTCA6[[#This Row],[Column2]],4)</f>
        <v/>
      </c>
    </row>
    <row r="55" spans="1:29" x14ac:dyDescent="0.25">
      <c r="A55" s="7"/>
      <c r="B55" s="9"/>
      <c r="C55" s="9"/>
      <c r="D55" s="101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  <c r="AC55" s="14" t="str">
        <f>RIGHT(mTCA6[[#This Row],[Column2]],4)</f>
        <v/>
      </c>
    </row>
    <row r="56" spans="1:29" x14ac:dyDescent="0.25">
      <c r="A56" s="4" t="s">
        <v>4061</v>
      </c>
      <c r="B56" s="5"/>
      <c r="C56" s="5"/>
      <c r="D56" s="101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  <c r="AC56" s="14" t="str">
        <f>RIGHT(mTCA6[[#This Row],[Column2]],4)</f>
        <v/>
      </c>
    </row>
    <row r="57" spans="1:29" x14ac:dyDescent="0.25">
      <c r="A57" s="151" t="s">
        <v>474</v>
      </c>
      <c r="B57" s="8" t="s">
        <v>691</v>
      </c>
      <c r="C57" s="157" t="s">
        <v>474</v>
      </c>
      <c r="D57" s="103" t="s">
        <v>660</v>
      </c>
      <c r="E57" s="101" t="s">
        <v>475</v>
      </c>
      <c r="F57" s="8" t="s">
        <v>4062</v>
      </c>
      <c r="G57" s="103" t="s">
        <v>85</v>
      </c>
      <c r="H57" s="103" t="s">
        <v>4063</v>
      </c>
      <c r="I57" s="8" t="s">
        <v>4087</v>
      </c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36"/>
      <c r="W57" s="36"/>
      <c r="X57" s="8"/>
      <c r="Y57" s="19" t="s">
        <v>4064</v>
      </c>
      <c r="Z57" s="14">
        <f>MATCH(B57,'Diag Lattice'!F:F,0)</f>
        <v>249</v>
      </c>
      <c r="AA57" s="14" t="str">
        <f t="shared" ca="1" si="0"/>
        <v>FE_LEBT:BCM_D0989</v>
      </c>
      <c r="AB57" s="14">
        <f t="shared" ca="1" si="1"/>
        <v>989</v>
      </c>
      <c r="AC57" s="14" t="str">
        <f>RIGHT(mTCA6[[#This Row],[Column2]],4)</f>
        <v>0989</v>
      </c>
    </row>
    <row r="58" spans="1:29" x14ac:dyDescent="0.25">
      <c r="A58" s="151" t="s">
        <v>474</v>
      </c>
      <c r="B58" s="8" t="s">
        <v>473</v>
      </c>
      <c r="C58" s="157" t="s">
        <v>474</v>
      </c>
      <c r="D58" s="103" t="s">
        <v>688</v>
      </c>
      <c r="E58" s="728" t="s">
        <v>476</v>
      </c>
      <c r="F58" s="8" t="s">
        <v>4062</v>
      </c>
      <c r="G58" s="103" t="s">
        <v>85</v>
      </c>
      <c r="H58" s="103" t="s">
        <v>4063</v>
      </c>
      <c r="I58" s="8" t="s">
        <v>4084</v>
      </c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36"/>
      <c r="W58" s="36"/>
      <c r="X58" s="8"/>
      <c r="Y58" s="19" t="s">
        <v>4064</v>
      </c>
      <c r="Z58" s="14">
        <f>MATCH(B58,'Diag Lattice'!F:F,0)</f>
        <v>288</v>
      </c>
      <c r="AA58" s="14" t="str">
        <f t="shared" ca="1" si="0"/>
        <v>FE_MEBT:BCM_D1055</v>
      </c>
      <c r="AB58" s="14">
        <f t="shared" ca="1" si="1"/>
        <v>1055</v>
      </c>
      <c r="AC58" s="14" t="str">
        <f>RIGHT(mTCA6[[#This Row],[Column2]],4)</f>
        <v>1055</v>
      </c>
    </row>
    <row r="59" spans="1:29" x14ac:dyDescent="0.25">
      <c r="A59" s="151" t="s">
        <v>474</v>
      </c>
      <c r="B59" s="8" t="s">
        <v>692</v>
      </c>
      <c r="C59" s="157" t="s">
        <v>474</v>
      </c>
      <c r="D59" s="103" t="s">
        <v>689</v>
      </c>
      <c r="E59" s="728" t="s">
        <v>477</v>
      </c>
      <c r="F59" s="8" t="s">
        <v>4062</v>
      </c>
      <c r="G59" s="103" t="s">
        <v>85</v>
      </c>
      <c r="H59" s="103" t="s">
        <v>4063</v>
      </c>
      <c r="I59" s="8" t="s">
        <v>4085</v>
      </c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36"/>
      <c r="W59" s="36"/>
      <c r="X59" s="8"/>
      <c r="Y59" s="19" t="s">
        <v>4064</v>
      </c>
      <c r="Z59" s="14">
        <f>MATCH(B59,'Diag Lattice'!F:F,0)</f>
        <v>354</v>
      </c>
      <c r="AA59" s="14" t="str">
        <f t="shared" ca="1" si="0"/>
        <v>FE_MEBT:BCM_D1120</v>
      </c>
      <c r="AB59" s="14">
        <f t="shared" ca="1" si="1"/>
        <v>1120</v>
      </c>
      <c r="AC59" s="14" t="str">
        <f>RIGHT(mTCA6[[#This Row],[Column2]],4)</f>
        <v>1120</v>
      </c>
    </row>
    <row r="60" spans="1:29" x14ac:dyDescent="0.25">
      <c r="A60" s="151" t="s">
        <v>474</v>
      </c>
      <c r="B60" s="8" t="s">
        <v>3057</v>
      </c>
      <c r="C60" s="157" t="s">
        <v>474</v>
      </c>
      <c r="D60" s="103" t="s">
        <v>4067</v>
      </c>
      <c r="E60" s="728" t="s">
        <v>4065</v>
      </c>
      <c r="F60" s="8" t="s">
        <v>4062</v>
      </c>
      <c r="G60" s="103" t="s">
        <v>85</v>
      </c>
      <c r="H60" s="103" t="s">
        <v>4063</v>
      </c>
      <c r="I60" s="8" t="s">
        <v>4086</v>
      </c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36"/>
      <c r="W60" s="36"/>
      <c r="X60" s="8"/>
      <c r="Y60" s="19" t="s">
        <v>4069</v>
      </c>
      <c r="Z60" s="14">
        <f>MATCH(B60,'Diag Lattice'!F:F,0)</f>
        <v>1290</v>
      </c>
      <c r="AA60" s="14" t="str">
        <f t="shared" ca="1" si="0"/>
        <v>FS1_CSS:BCM_D2183</v>
      </c>
      <c r="AB60" s="14">
        <f t="shared" ca="1" si="1"/>
        <v>2183</v>
      </c>
      <c r="AC60" s="14" t="str">
        <f>RIGHT(mTCA6[[#This Row],[Column2]],4)</f>
        <v>2183</v>
      </c>
    </row>
    <row r="61" spans="1:29" x14ac:dyDescent="0.25">
      <c r="A61" s="151" t="s">
        <v>474</v>
      </c>
      <c r="B61" s="8" t="s">
        <v>3014</v>
      </c>
      <c r="C61" s="157" t="s">
        <v>474</v>
      </c>
      <c r="D61" s="103" t="s">
        <v>4068</v>
      </c>
      <c r="E61" s="728" t="s">
        <v>4066</v>
      </c>
      <c r="F61" s="8" t="s">
        <v>4062</v>
      </c>
      <c r="G61" s="103" t="s">
        <v>85</v>
      </c>
      <c r="H61" s="103" t="s">
        <v>4063</v>
      </c>
      <c r="I61" s="8" t="s">
        <v>4088</v>
      </c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36"/>
      <c r="W61" s="36"/>
      <c r="X61" s="8"/>
      <c r="Y61" s="19" t="s">
        <v>4069</v>
      </c>
      <c r="Z61" s="14">
        <f>MATCH(B61,'Diag Lattice'!F:F,0)</f>
        <v>1375</v>
      </c>
      <c r="AA61" s="14" t="str">
        <f t="shared" ca="1" si="0"/>
        <v>FS1_CSS:BCM_D2264</v>
      </c>
      <c r="AB61" s="14">
        <f t="shared" ca="1" si="1"/>
        <v>2264</v>
      </c>
      <c r="AC61" s="14" t="str">
        <f>RIGHT(mTCA6[[#This Row],[Column2]],4)</f>
        <v>2264</v>
      </c>
    </row>
    <row r="62" spans="1:29" x14ac:dyDescent="0.25">
      <c r="A62" s="151" t="s">
        <v>474</v>
      </c>
      <c r="B62" s="8" t="s">
        <v>2970</v>
      </c>
      <c r="C62" s="157" t="s">
        <v>474</v>
      </c>
      <c r="D62" s="103" t="s">
        <v>4071</v>
      </c>
      <c r="E62" s="728" t="s">
        <v>4070</v>
      </c>
      <c r="F62" s="8" t="s">
        <v>4062</v>
      </c>
      <c r="G62" s="103" t="s">
        <v>85</v>
      </c>
      <c r="H62" s="103" t="s">
        <v>4063</v>
      </c>
      <c r="I62" s="8" t="s">
        <v>4126</v>
      </c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36"/>
      <c r="W62" s="36"/>
      <c r="X62" s="8"/>
      <c r="Y62" s="19" t="s">
        <v>4069</v>
      </c>
      <c r="Z62" s="14">
        <f>MATCH(B62,'Diag Lattice'!F:F,0)</f>
        <v>1453</v>
      </c>
      <c r="AA62" s="14" t="str">
        <f t="shared" ca="1" si="0"/>
        <v>FS1_CSS:BCM_D2353</v>
      </c>
      <c r="AB62" s="14">
        <f t="shared" ca="1" si="1"/>
        <v>2353</v>
      </c>
      <c r="AC62" s="14" t="str">
        <f>RIGHT(mTCA6[[#This Row],[Column2]],4)</f>
        <v>2353</v>
      </c>
    </row>
    <row r="63" spans="1:29" x14ac:dyDescent="0.25">
      <c r="A63" s="151" t="s">
        <v>474</v>
      </c>
      <c r="B63" s="8" t="s">
        <v>2919</v>
      </c>
      <c r="C63" s="157" t="s">
        <v>474</v>
      </c>
      <c r="D63" s="103" t="s">
        <v>4072</v>
      </c>
      <c r="E63" s="728" t="s">
        <v>4073</v>
      </c>
      <c r="F63" s="8" t="s">
        <v>4062</v>
      </c>
      <c r="G63" s="103" t="s">
        <v>85</v>
      </c>
      <c r="H63" s="103" t="s">
        <v>4063</v>
      </c>
      <c r="I63" s="103" t="s">
        <v>4090</v>
      </c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36"/>
      <c r="W63" s="36"/>
      <c r="X63" s="8"/>
      <c r="Y63" s="19" t="s">
        <v>4069</v>
      </c>
      <c r="Z63" s="14">
        <f>MATCH(B63,'Diag Lattice'!F:F,0)</f>
        <v>3618</v>
      </c>
      <c r="AA63" s="14" t="str">
        <f t="shared" ca="1" si="0"/>
        <v>FS1_BTS:BCM_D2449</v>
      </c>
      <c r="AB63" s="14">
        <f t="shared" ca="1" si="1"/>
        <v>2449</v>
      </c>
      <c r="AC63" s="14" t="str">
        <f>RIGHT(mTCA6[[#This Row],[Column2]],4)</f>
        <v>2449</v>
      </c>
    </row>
    <row r="64" spans="1:29" x14ac:dyDescent="0.25">
      <c r="A64" s="151" t="s">
        <v>474</v>
      </c>
      <c r="B64" s="8" t="s">
        <v>2881</v>
      </c>
      <c r="C64" s="157" t="s">
        <v>474</v>
      </c>
      <c r="D64" s="103" t="s">
        <v>4074</v>
      </c>
      <c r="E64" s="728" t="s">
        <v>4075</v>
      </c>
      <c r="F64" s="8" t="s">
        <v>4062</v>
      </c>
      <c r="G64" s="103" t="s">
        <v>85</v>
      </c>
      <c r="H64" s="103" t="s">
        <v>4063</v>
      </c>
      <c r="I64" s="8" t="s">
        <v>4091</v>
      </c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36"/>
      <c r="W64" s="36"/>
      <c r="X64" s="8"/>
      <c r="Y64" s="19" t="s">
        <v>4077</v>
      </c>
      <c r="Z64" s="14">
        <f>MATCH(B64,'Diag Lattice'!F:F,0)</f>
        <v>1563</v>
      </c>
      <c r="AA64" s="14" t="str">
        <f t="shared" ca="1" si="0"/>
        <v>FS1_BMS:BCM_D2519</v>
      </c>
      <c r="AB64" s="14">
        <f t="shared" ca="1" si="1"/>
        <v>2519</v>
      </c>
      <c r="AC64" s="14" t="str">
        <f>RIGHT(mTCA6[[#This Row],[Column2]],4)</f>
        <v>2519</v>
      </c>
    </row>
    <row r="65" spans="1:29" x14ac:dyDescent="0.25">
      <c r="A65" s="151" t="s">
        <v>474</v>
      </c>
      <c r="B65" s="8" t="s">
        <v>2833</v>
      </c>
      <c r="C65" s="157" t="s">
        <v>474</v>
      </c>
      <c r="D65" s="103" t="s">
        <v>4082</v>
      </c>
      <c r="E65" s="728" t="s">
        <v>4076</v>
      </c>
      <c r="F65" s="8" t="s">
        <v>4062</v>
      </c>
      <c r="G65" s="103" t="s">
        <v>85</v>
      </c>
      <c r="H65" s="103" t="s">
        <v>4063</v>
      </c>
      <c r="I65" s="8" t="s">
        <v>4092</v>
      </c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36"/>
      <c r="W65" s="36"/>
      <c r="X65" s="8"/>
      <c r="Y65" s="19" t="s">
        <v>4077</v>
      </c>
      <c r="Z65" s="14">
        <f>MATCH(B65,'Diag Lattice'!F:F,0)</f>
        <v>1644</v>
      </c>
      <c r="AA65" s="14" t="str">
        <f t="shared" ca="1" si="0"/>
        <v>FS1_BMS:BCM_D2675</v>
      </c>
      <c r="AB65" s="14">
        <f t="shared" ca="1" si="1"/>
        <v>2675</v>
      </c>
      <c r="AC65" s="14" t="str">
        <f>RIGHT(mTCA6[[#This Row],[Column2]],4)</f>
        <v>2675</v>
      </c>
    </row>
    <row r="66" spans="1:29" x14ac:dyDescent="0.25">
      <c r="A66" s="151" t="s">
        <v>474</v>
      </c>
      <c r="B66" s="8" t="s">
        <v>2416</v>
      </c>
      <c r="C66" s="157" t="s">
        <v>474</v>
      </c>
      <c r="D66" s="103" t="s">
        <v>4078</v>
      </c>
      <c r="E66" s="728" t="s">
        <v>4079</v>
      </c>
      <c r="F66" s="8" t="s">
        <v>4062</v>
      </c>
      <c r="G66" s="103" t="s">
        <v>85</v>
      </c>
      <c r="H66" s="103" t="s">
        <v>4063</v>
      </c>
      <c r="I66" s="8" t="s">
        <v>4093</v>
      </c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36"/>
      <c r="W66" s="36"/>
      <c r="X66" s="8"/>
      <c r="Y66" s="19" t="s">
        <v>4080</v>
      </c>
      <c r="Z66" s="14">
        <f>MATCH(B66,'Diag Lattice'!F:F,0)</f>
        <v>2636</v>
      </c>
      <c r="AA66" s="14" t="str">
        <f t="shared" ca="1" si="0"/>
        <v>FS2_BTS:BCM_D3936</v>
      </c>
      <c r="AB66" s="14">
        <f t="shared" ca="1" si="1"/>
        <v>3936</v>
      </c>
      <c r="AC66" s="14" t="str">
        <f>RIGHT(mTCA6[[#This Row],[Column2]],4)</f>
        <v>3936</v>
      </c>
    </row>
    <row r="67" spans="1:29" x14ac:dyDescent="0.25">
      <c r="A67" s="151" t="s">
        <v>474</v>
      </c>
      <c r="B67" s="8" t="s">
        <v>2331</v>
      </c>
      <c r="C67" s="157" t="s">
        <v>474</v>
      </c>
      <c r="D67" s="103" t="s">
        <v>690</v>
      </c>
      <c r="E67" s="728" t="s">
        <v>478</v>
      </c>
      <c r="F67" s="8" t="s">
        <v>4062</v>
      </c>
      <c r="G67" s="103" t="s">
        <v>85</v>
      </c>
      <c r="H67" s="103" t="s">
        <v>4063</v>
      </c>
      <c r="I67" s="8" t="s">
        <v>4089</v>
      </c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36"/>
      <c r="W67" s="36"/>
      <c r="X67" s="8"/>
      <c r="Y67" s="19" t="s">
        <v>4064</v>
      </c>
      <c r="Z67" s="14">
        <f>MATCH(B67,'Diag Lattice'!F:F,0)</f>
        <v>2739</v>
      </c>
      <c r="AA67" s="14" t="str">
        <f t="shared" ca="1" si="0"/>
        <v>FS2_BBS:BCM_D4169</v>
      </c>
      <c r="AB67" s="14">
        <f t="shared" ca="1" si="1"/>
        <v>4169</v>
      </c>
      <c r="AC67" s="14" t="str">
        <f>RIGHT(mTCA6[[#This Row],[Column2]],4)</f>
        <v>4169</v>
      </c>
    </row>
    <row r="68" spans="1:29" x14ac:dyDescent="0.25">
      <c r="A68" s="151" t="s">
        <v>474</v>
      </c>
      <c r="B68" s="8" t="s">
        <v>2072</v>
      </c>
      <c r="C68" s="157" t="s">
        <v>474</v>
      </c>
      <c r="D68" s="103" t="s">
        <v>1806</v>
      </c>
      <c r="E68" s="728" t="s">
        <v>4081</v>
      </c>
      <c r="F68" s="8" t="s">
        <v>4062</v>
      </c>
      <c r="G68" s="103" t="s">
        <v>85</v>
      </c>
      <c r="H68" s="103" t="s">
        <v>4063</v>
      </c>
      <c r="I68" s="103" t="s">
        <v>4083</v>
      </c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36"/>
      <c r="W68" s="36"/>
      <c r="X68" s="8"/>
      <c r="Y68" s="19" t="s">
        <v>4069</v>
      </c>
      <c r="Z68" s="14">
        <f>MATCH(B68,'Diag Lattice'!F:F,0)</f>
        <v>3309</v>
      </c>
      <c r="AA68" s="14" t="str">
        <f t="shared" ca="1" si="0"/>
        <v>BDS_BTS:BCM_D5521</v>
      </c>
      <c r="AB68" s="14">
        <f t="shared" ca="1" si="1"/>
        <v>5521</v>
      </c>
      <c r="AC68" s="14" t="str">
        <f>RIGHT(mTCA6[[#This Row],[Column2]],4)</f>
        <v>5521</v>
      </c>
    </row>
    <row r="69" spans="1:29" x14ac:dyDescent="0.25">
      <c r="A69" s="729" t="s">
        <v>474</v>
      </c>
      <c r="B69" s="730" t="s">
        <v>1977</v>
      </c>
      <c r="C69" s="729" t="s">
        <v>474</v>
      </c>
      <c r="D69" s="731" t="s">
        <v>4098</v>
      </c>
      <c r="E69" s="732"/>
      <c r="F69" s="730"/>
      <c r="G69" s="731"/>
      <c r="H69" s="731"/>
      <c r="I69" s="731"/>
      <c r="J69" s="731"/>
      <c r="K69" s="731"/>
      <c r="L69" s="731"/>
      <c r="M69" s="731"/>
      <c r="N69" s="731"/>
      <c r="O69" s="731"/>
      <c r="P69" s="731"/>
      <c r="Q69" s="731"/>
      <c r="R69" s="731"/>
      <c r="S69" s="731"/>
      <c r="T69" s="731"/>
      <c r="U69" s="731"/>
      <c r="V69" s="36"/>
      <c r="W69" s="36"/>
      <c r="X69" s="8"/>
      <c r="Y69" s="733" t="s">
        <v>4095</v>
      </c>
      <c r="Z69" s="14">
        <f>MATCH(B69,'Diag Lattice'!F:F,0)</f>
        <v>3403</v>
      </c>
      <c r="AA69" s="14" t="str">
        <f t="shared" ca="1" si="0"/>
        <v>BDS_FFS:BCM_D5789</v>
      </c>
      <c r="AB69" s="14">
        <f t="shared" ca="1" si="1"/>
        <v>5789</v>
      </c>
      <c r="AC69" s="14" t="str">
        <f>RIGHT(mTCA6[[#This Row],[Column2]],4)</f>
        <v>5789</v>
      </c>
    </row>
    <row r="70" spans="1:29" x14ac:dyDescent="0.25">
      <c r="A70" s="157"/>
      <c r="B70" s="8"/>
      <c r="C70" s="157"/>
      <c r="D70" s="103"/>
      <c r="E70" s="728"/>
      <c r="F70" s="8"/>
      <c r="G70" s="103"/>
      <c r="H70" s="103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36"/>
      <c r="W70" s="36"/>
      <c r="X70" s="8"/>
      <c r="Y70" s="19"/>
    </row>
    <row r="71" spans="1:29" x14ac:dyDescent="0.25">
      <c r="A71" s="735" t="s">
        <v>4094</v>
      </c>
      <c r="B71" s="8"/>
      <c r="C71" s="157"/>
      <c r="D71" s="103"/>
      <c r="E71" s="728"/>
      <c r="F71" s="8"/>
      <c r="G71" s="103"/>
      <c r="H71" s="103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36"/>
      <c r="W71" s="36"/>
      <c r="X71" s="8"/>
      <c r="Y71" s="19"/>
    </row>
    <row r="72" spans="1:29" x14ac:dyDescent="0.25">
      <c r="A72" s="151" t="s">
        <v>474</v>
      </c>
      <c r="B72" s="8" t="s">
        <v>691</v>
      </c>
      <c r="C72" s="157" t="s">
        <v>474</v>
      </c>
      <c r="D72" s="103" t="s">
        <v>660</v>
      </c>
      <c r="E72" s="161" t="s">
        <v>4096</v>
      </c>
      <c r="F72" s="8" t="s">
        <v>114</v>
      </c>
      <c r="G72" s="103" t="s">
        <v>85</v>
      </c>
      <c r="H72" s="8" t="s">
        <v>4136</v>
      </c>
      <c r="I72" s="103" t="s">
        <v>87</v>
      </c>
      <c r="J72" s="101"/>
      <c r="K72" s="101"/>
      <c r="L72" s="101"/>
      <c r="M72" s="101"/>
      <c r="N72" s="101"/>
      <c r="O72" s="101"/>
      <c r="P72" s="101"/>
      <c r="Q72" s="10" t="s">
        <v>4176</v>
      </c>
      <c r="R72" s="737">
        <v>6</v>
      </c>
      <c r="S72" s="737">
        <v>4</v>
      </c>
      <c r="T72" s="737"/>
      <c r="U72" s="737">
        <v>1</v>
      </c>
      <c r="V72" s="36"/>
      <c r="W72" s="36"/>
      <c r="X72" s="8"/>
      <c r="Y72" s="19" t="s">
        <v>4114</v>
      </c>
    </row>
    <row r="73" spans="1:29" x14ac:dyDescent="0.25">
      <c r="A73" s="151" t="s">
        <v>474</v>
      </c>
      <c r="B73" s="8" t="s">
        <v>473</v>
      </c>
      <c r="C73" s="157" t="s">
        <v>474</v>
      </c>
      <c r="D73" s="103" t="s">
        <v>688</v>
      </c>
      <c r="E73" s="164" t="s">
        <v>4099</v>
      </c>
      <c r="F73" s="8" t="s">
        <v>114</v>
      </c>
      <c r="G73" s="103" t="s">
        <v>85</v>
      </c>
      <c r="H73" s="8" t="s">
        <v>4136</v>
      </c>
      <c r="I73" s="103" t="s">
        <v>91</v>
      </c>
      <c r="J73" s="101"/>
      <c r="K73" s="101"/>
      <c r="L73" s="101"/>
      <c r="M73" s="101"/>
      <c r="N73" s="101"/>
      <c r="O73" s="101"/>
      <c r="P73" s="101"/>
      <c r="Q73" s="10" t="s">
        <v>4176</v>
      </c>
      <c r="R73" s="737">
        <v>6</v>
      </c>
      <c r="S73" s="737">
        <v>4</v>
      </c>
      <c r="T73" s="737"/>
      <c r="U73" s="737">
        <v>2</v>
      </c>
      <c r="V73" s="36"/>
      <c r="W73" s="36"/>
      <c r="X73" s="8"/>
      <c r="Y73" s="19" t="s">
        <v>4115</v>
      </c>
    </row>
    <row r="74" spans="1:29" x14ac:dyDescent="0.25">
      <c r="A74" s="151" t="s">
        <v>474</v>
      </c>
      <c r="B74" s="8" t="s">
        <v>692</v>
      </c>
      <c r="C74" s="157" t="s">
        <v>474</v>
      </c>
      <c r="D74" s="103" t="s">
        <v>689</v>
      </c>
      <c r="E74" s="164" t="s">
        <v>4097</v>
      </c>
      <c r="F74" s="8" t="s">
        <v>114</v>
      </c>
      <c r="G74" s="103" t="s">
        <v>85</v>
      </c>
      <c r="H74" s="8" t="s">
        <v>4136</v>
      </c>
      <c r="I74" s="103" t="s">
        <v>95</v>
      </c>
      <c r="J74" s="101"/>
      <c r="K74" s="101"/>
      <c r="L74" s="101"/>
      <c r="M74" s="101"/>
      <c r="N74" s="101"/>
      <c r="O74" s="101"/>
      <c r="P74" s="101"/>
      <c r="Q74" s="10" t="s">
        <v>4176</v>
      </c>
      <c r="R74" s="737">
        <v>6</v>
      </c>
      <c r="S74" s="737">
        <v>4</v>
      </c>
      <c r="T74" s="737"/>
      <c r="U74" s="737">
        <v>3</v>
      </c>
      <c r="V74" s="36"/>
      <c r="W74" s="36"/>
      <c r="X74" s="8"/>
      <c r="Y74" s="19" t="s">
        <v>4116</v>
      </c>
    </row>
    <row r="75" spans="1:29" x14ac:dyDescent="0.25">
      <c r="A75" s="151" t="s">
        <v>474</v>
      </c>
      <c r="B75" s="8" t="s">
        <v>3057</v>
      </c>
      <c r="C75" s="157" t="s">
        <v>474</v>
      </c>
      <c r="D75" s="103" t="s">
        <v>4100</v>
      </c>
      <c r="E75" s="164" t="s">
        <v>4101</v>
      </c>
      <c r="F75" s="8" t="s">
        <v>114</v>
      </c>
      <c r="G75" s="103" t="s">
        <v>85</v>
      </c>
      <c r="H75" s="8" t="s">
        <v>4136</v>
      </c>
      <c r="I75" s="103" t="s">
        <v>99</v>
      </c>
      <c r="J75" s="101"/>
      <c r="K75" s="101"/>
      <c r="L75" s="101"/>
      <c r="M75" s="101"/>
      <c r="N75" s="101"/>
      <c r="O75" s="101"/>
      <c r="P75" s="101"/>
      <c r="Q75" s="10" t="s">
        <v>4176</v>
      </c>
      <c r="R75" s="737">
        <v>6</v>
      </c>
      <c r="S75" s="737">
        <v>4</v>
      </c>
      <c r="T75" s="737"/>
      <c r="U75" s="737">
        <v>4</v>
      </c>
      <c r="V75" s="36"/>
      <c r="W75" s="36"/>
      <c r="X75" s="8"/>
      <c r="Y75" s="19" t="s">
        <v>4117</v>
      </c>
    </row>
    <row r="76" spans="1:29" x14ac:dyDescent="0.25">
      <c r="A76" s="151" t="s">
        <v>474</v>
      </c>
      <c r="B76" s="8" t="s">
        <v>3014</v>
      </c>
      <c r="C76" s="157" t="s">
        <v>474</v>
      </c>
      <c r="D76" s="103" t="s">
        <v>4102</v>
      </c>
      <c r="E76" s="164" t="s">
        <v>4103</v>
      </c>
      <c r="F76" s="8" t="s">
        <v>114</v>
      </c>
      <c r="G76" s="103" t="s">
        <v>85</v>
      </c>
      <c r="H76" s="8" t="s">
        <v>4136</v>
      </c>
      <c r="I76" s="103" t="s">
        <v>96</v>
      </c>
      <c r="J76" s="101"/>
      <c r="K76" s="101"/>
      <c r="L76" s="101"/>
      <c r="M76" s="101"/>
      <c r="N76" s="101"/>
      <c r="O76" s="101"/>
      <c r="P76" s="101"/>
      <c r="Q76" s="10" t="s">
        <v>4176</v>
      </c>
      <c r="R76" s="737">
        <v>6</v>
      </c>
      <c r="S76" s="737">
        <v>5</v>
      </c>
      <c r="T76" s="737"/>
      <c r="U76" s="737">
        <v>1</v>
      </c>
      <c r="V76" s="36"/>
      <c r="W76" s="36"/>
      <c r="X76" s="8"/>
      <c r="Y76" s="19" t="s">
        <v>4118</v>
      </c>
    </row>
    <row r="77" spans="1:29" x14ac:dyDescent="0.25">
      <c r="A77" s="151" t="s">
        <v>474</v>
      </c>
      <c r="B77" s="8" t="s">
        <v>2919</v>
      </c>
      <c r="C77" s="157" t="s">
        <v>474</v>
      </c>
      <c r="D77" s="103" t="s">
        <v>4072</v>
      </c>
      <c r="E77" s="164" t="s">
        <v>4113</v>
      </c>
      <c r="F77" s="8" t="s">
        <v>114</v>
      </c>
      <c r="G77" s="103" t="s">
        <v>85</v>
      </c>
      <c r="H77" s="8" t="s">
        <v>4136</v>
      </c>
      <c r="I77" s="103" t="s">
        <v>110</v>
      </c>
      <c r="J77" s="734"/>
      <c r="K77" s="151"/>
      <c r="L77" s="151"/>
      <c r="M77" s="151"/>
      <c r="N77" s="151"/>
      <c r="O77" s="151"/>
      <c r="P77" s="734"/>
      <c r="Q77" s="10" t="s">
        <v>4176</v>
      </c>
      <c r="R77" s="736">
        <v>6</v>
      </c>
      <c r="S77" s="738">
        <v>5</v>
      </c>
      <c r="T77" s="738"/>
      <c r="U77" s="738">
        <v>2</v>
      </c>
      <c r="V77" s="36"/>
      <c r="W77" s="36"/>
      <c r="X77" s="8"/>
      <c r="Y77" s="19" t="s">
        <v>4119</v>
      </c>
    </row>
    <row r="78" spans="1:29" x14ac:dyDescent="0.25">
      <c r="A78" s="151" t="s">
        <v>474</v>
      </c>
      <c r="B78" s="8" t="s">
        <v>2970</v>
      </c>
      <c r="C78" s="157" t="s">
        <v>474</v>
      </c>
      <c r="D78" s="103" t="s">
        <v>4104</v>
      </c>
      <c r="E78" s="164" t="s">
        <v>4105</v>
      </c>
      <c r="F78" s="8" t="s">
        <v>114</v>
      </c>
      <c r="G78" s="103" t="s">
        <v>85</v>
      </c>
      <c r="H78" s="8" t="s">
        <v>4136</v>
      </c>
      <c r="I78" s="103" t="s">
        <v>101</v>
      </c>
      <c r="J78" s="101"/>
      <c r="K78" s="101"/>
      <c r="L78" s="101"/>
      <c r="M78" s="101"/>
      <c r="N78" s="101"/>
      <c r="O78" s="101"/>
      <c r="P78" s="101"/>
      <c r="Q78" s="10" t="s">
        <v>4176</v>
      </c>
      <c r="R78" s="737">
        <v>6</v>
      </c>
      <c r="S78" s="737">
        <v>5</v>
      </c>
      <c r="T78" s="737"/>
      <c r="U78" s="737">
        <v>3</v>
      </c>
      <c r="V78" s="36"/>
      <c r="W78" s="36"/>
      <c r="X78" s="8"/>
      <c r="Y78" s="19" t="s">
        <v>4120</v>
      </c>
    </row>
    <row r="79" spans="1:29" x14ac:dyDescent="0.25">
      <c r="A79" s="151" t="s">
        <v>474</v>
      </c>
      <c r="B79" s="8" t="s">
        <v>2881</v>
      </c>
      <c r="C79" s="157" t="s">
        <v>474</v>
      </c>
      <c r="D79" s="103" t="s">
        <v>4106</v>
      </c>
      <c r="E79" s="164" t="s">
        <v>4107</v>
      </c>
      <c r="F79" s="8" t="s">
        <v>114</v>
      </c>
      <c r="G79" s="103" t="s">
        <v>85</v>
      </c>
      <c r="H79" s="8" t="s">
        <v>4136</v>
      </c>
      <c r="I79" s="103" t="s">
        <v>103</v>
      </c>
      <c r="J79" s="101"/>
      <c r="K79" s="101"/>
      <c r="L79" s="101"/>
      <c r="M79" s="101"/>
      <c r="N79" s="101"/>
      <c r="O79" s="101"/>
      <c r="P79" s="101"/>
      <c r="Q79" s="10" t="s">
        <v>4176</v>
      </c>
      <c r="R79" s="737">
        <v>6</v>
      </c>
      <c r="S79" s="737">
        <v>5</v>
      </c>
      <c r="T79" s="737"/>
      <c r="U79" s="737">
        <v>4</v>
      </c>
      <c r="V79" s="36"/>
      <c r="W79" s="36"/>
      <c r="X79" s="8"/>
      <c r="Y79" s="19" t="s">
        <v>4121</v>
      </c>
    </row>
    <row r="80" spans="1:29" x14ac:dyDescent="0.25">
      <c r="A80" s="151" t="s">
        <v>474</v>
      </c>
      <c r="B80" s="8" t="s">
        <v>2833</v>
      </c>
      <c r="C80" s="157" t="s">
        <v>474</v>
      </c>
      <c r="D80" s="103" t="s">
        <v>4108</v>
      </c>
      <c r="E80" s="164" t="s">
        <v>4109</v>
      </c>
      <c r="F80" s="8" t="s">
        <v>114</v>
      </c>
      <c r="G80" s="103" t="s">
        <v>85</v>
      </c>
      <c r="H80" s="8" t="s">
        <v>4136</v>
      </c>
      <c r="I80" s="103" t="s">
        <v>105</v>
      </c>
      <c r="J80" s="101"/>
      <c r="K80" s="101"/>
      <c r="L80" s="101"/>
      <c r="M80" s="101"/>
      <c r="N80" s="101"/>
      <c r="O80" s="101"/>
      <c r="P80" s="101"/>
      <c r="Q80" s="10" t="s">
        <v>4176</v>
      </c>
      <c r="R80" s="737">
        <v>6</v>
      </c>
      <c r="S80" s="737">
        <v>6</v>
      </c>
      <c r="T80" s="737"/>
      <c r="U80" s="737">
        <v>1</v>
      </c>
      <c r="V80" s="36"/>
      <c r="W80" s="36"/>
      <c r="X80" s="8"/>
      <c r="Y80" s="19" t="s">
        <v>4122</v>
      </c>
    </row>
    <row r="81" spans="1:25" x14ac:dyDescent="0.25">
      <c r="A81" s="151" t="s">
        <v>474</v>
      </c>
      <c r="B81" s="8" t="s">
        <v>2416</v>
      </c>
      <c r="C81" s="157" t="s">
        <v>474</v>
      </c>
      <c r="D81" s="103" t="s">
        <v>4078</v>
      </c>
      <c r="E81" s="164" t="s">
        <v>4110</v>
      </c>
      <c r="F81" s="8" t="s">
        <v>114</v>
      </c>
      <c r="G81" s="103" t="s">
        <v>85</v>
      </c>
      <c r="H81" s="8" t="s">
        <v>4136</v>
      </c>
      <c r="I81" s="103" t="s">
        <v>106</v>
      </c>
      <c r="J81" s="101"/>
      <c r="K81" s="101"/>
      <c r="L81" s="101"/>
      <c r="M81" s="101"/>
      <c r="N81" s="101"/>
      <c r="O81" s="101"/>
      <c r="P81" s="101"/>
      <c r="Q81" s="10" t="s">
        <v>4176</v>
      </c>
      <c r="R81" s="737">
        <v>6</v>
      </c>
      <c r="S81" s="737">
        <v>6</v>
      </c>
      <c r="T81" s="737"/>
      <c r="U81" s="737">
        <v>2</v>
      </c>
      <c r="V81" s="36"/>
      <c r="W81" s="36"/>
      <c r="X81" s="8"/>
      <c r="Y81" s="19" t="s">
        <v>4123</v>
      </c>
    </row>
    <row r="82" spans="1:25" x14ac:dyDescent="0.25">
      <c r="A82" s="151" t="s">
        <v>474</v>
      </c>
      <c r="B82" s="8" t="s">
        <v>2331</v>
      </c>
      <c r="C82" s="157" t="s">
        <v>474</v>
      </c>
      <c r="D82" s="103" t="s">
        <v>690</v>
      </c>
      <c r="E82" s="164" t="s">
        <v>4111</v>
      </c>
      <c r="F82" s="8" t="s">
        <v>114</v>
      </c>
      <c r="G82" s="103" t="s">
        <v>85</v>
      </c>
      <c r="H82" s="8" t="s">
        <v>4136</v>
      </c>
      <c r="I82" s="103" t="s">
        <v>107</v>
      </c>
      <c r="J82" s="101"/>
      <c r="K82" s="101"/>
      <c r="L82" s="101"/>
      <c r="M82" s="101"/>
      <c r="N82" s="101"/>
      <c r="O82" s="101"/>
      <c r="P82" s="101"/>
      <c r="Q82" s="10" t="s">
        <v>4176</v>
      </c>
      <c r="R82" s="737">
        <v>6</v>
      </c>
      <c r="S82" s="737">
        <v>6</v>
      </c>
      <c r="T82" s="737"/>
      <c r="U82" s="737">
        <v>3</v>
      </c>
      <c r="V82" s="36"/>
      <c r="W82" s="36"/>
      <c r="X82" s="8"/>
      <c r="Y82" s="19" t="s">
        <v>4125</v>
      </c>
    </row>
    <row r="83" spans="1:25" x14ac:dyDescent="0.25">
      <c r="A83" s="151" t="s">
        <v>474</v>
      </c>
      <c r="B83" s="8" t="s">
        <v>2072</v>
      </c>
      <c r="C83" s="157" t="s">
        <v>474</v>
      </c>
      <c r="D83" s="103" t="s">
        <v>1806</v>
      </c>
      <c r="E83" s="164" t="s">
        <v>4112</v>
      </c>
      <c r="F83" s="8" t="s">
        <v>114</v>
      </c>
      <c r="G83" s="103" t="s">
        <v>85</v>
      </c>
      <c r="H83" s="8" t="s">
        <v>4136</v>
      </c>
      <c r="I83" s="103" t="s">
        <v>109</v>
      </c>
      <c r="J83" s="101"/>
      <c r="K83" s="101"/>
      <c r="L83" s="101"/>
      <c r="M83" s="101"/>
      <c r="N83" s="101"/>
      <c r="O83" s="101"/>
      <c r="P83" s="101"/>
      <c r="Q83" s="10" t="s">
        <v>4176</v>
      </c>
      <c r="R83" s="737">
        <v>6</v>
      </c>
      <c r="S83" s="737">
        <v>6</v>
      </c>
      <c r="T83" s="737"/>
      <c r="U83" s="737">
        <v>4</v>
      </c>
      <c r="V83" s="36"/>
      <c r="W83" s="36"/>
      <c r="X83" s="8"/>
      <c r="Y83" s="19" t="s">
        <v>4124</v>
      </c>
    </row>
    <row r="84" spans="1:25" x14ac:dyDescent="0.25">
      <c r="A84" s="729" t="s">
        <v>474</v>
      </c>
      <c r="B84" s="730" t="s">
        <v>1977</v>
      </c>
      <c r="C84" s="729" t="s">
        <v>474</v>
      </c>
      <c r="D84" s="731" t="s">
        <v>4098</v>
      </c>
      <c r="E84" s="9"/>
      <c r="F84" s="8"/>
      <c r="G84" s="8"/>
      <c r="H84" s="10"/>
      <c r="I84" s="101"/>
      <c r="J84" s="101"/>
      <c r="K84" s="101"/>
      <c r="L84" s="101"/>
      <c r="M84" s="101"/>
      <c r="N84" s="101"/>
      <c r="O84" s="101"/>
      <c r="P84" s="101"/>
      <c r="Q84" s="101"/>
      <c r="R84" s="737"/>
      <c r="S84" s="737"/>
      <c r="T84" s="737"/>
      <c r="U84" s="737"/>
      <c r="V84" s="36"/>
      <c r="W84" s="36"/>
      <c r="X84" s="8"/>
      <c r="Y84" s="733" t="s">
        <v>4095</v>
      </c>
    </row>
    <row r="85" spans="1:25" x14ac:dyDescent="0.25">
      <c r="A85" s="101"/>
      <c r="B85" s="101"/>
      <c r="C85" s="101"/>
      <c r="D85" s="103"/>
      <c r="E85" s="151"/>
      <c r="F85" s="15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9"/>
      <c r="X85" s="19"/>
      <c r="Y85" s="19"/>
    </row>
    <row r="86" spans="1:25" x14ac:dyDescent="0.25">
      <c r="A86" s="735" t="s">
        <v>4194</v>
      </c>
      <c r="B86" s="101"/>
      <c r="C86" s="101"/>
      <c r="D86" s="103"/>
      <c r="E86" s="151"/>
      <c r="F86" s="15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3" t="s">
        <v>4196</v>
      </c>
      <c r="R86" s="101"/>
      <c r="S86" s="101"/>
      <c r="T86" s="101"/>
      <c r="U86" s="101"/>
      <c r="V86" s="101"/>
      <c r="W86" s="101"/>
      <c r="X86" s="101"/>
      <c r="Y86" s="19"/>
    </row>
    <row r="87" spans="1:25" x14ac:dyDescent="0.25">
      <c r="A87" s="151" t="s">
        <v>474</v>
      </c>
      <c r="B87" s="8" t="s">
        <v>691</v>
      </c>
      <c r="C87" s="157" t="s">
        <v>474</v>
      </c>
      <c r="D87" s="103" t="s">
        <v>660</v>
      </c>
      <c r="E87" s="49" t="s">
        <v>597</v>
      </c>
      <c r="F87" s="8" t="s">
        <v>114</v>
      </c>
      <c r="G87" s="103" t="s">
        <v>4195</v>
      </c>
      <c r="H87" s="8" t="s">
        <v>4136</v>
      </c>
      <c r="I87" s="101"/>
      <c r="J87" s="101"/>
      <c r="K87" s="101"/>
      <c r="L87" s="101"/>
      <c r="M87" s="101"/>
      <c r="N87" s="101"/>
      <c r="O87" s="101"/>
      <c r="P87" s="101"/>
      <c r="Q87" s="103" t="s">
        <v>4196</v>
      </c>
      <c r="R87" s="101"/>
      <c r="S87" s="101"/>
      <c r="T87" s="101"/>
      <c r="U87" s="101"/>
      <c r="V87" s="101"/>
      <c r="W87" s="19"/>
      <c r="X87" s="19"/>
      <c r="Y87" s="19"/>
    </row>
    <row r="88" spans="1:25" x14ac:dyDescent="0.25">
      <c r="A88" s="151" t="s">
        <v>474</v>
      </c>
      <c r="B88" s="8" t="s">
        <v>473</v>
      </c>
      <c r="C88" s="157" t="s">
        <v>474</v>
      </c>
      <c r="D88" s="103" t="s">
        <v>688</v>
      </c>
      <c r="E88" s="164" t="s">
        <v>4206</v>
      </c>
      <c r="F88" s="8" t="s">
        <v>114</v>
      </c>
      <c r="G88" s="103" t="s">
        <v>4195</v>
      </c>
      <c r="H88" s="8" t="s">
        <v>4136</v>
      </c>
      <c r="I88" s="101"/>
      <c r="J88" s="101"/>
      <c r="K88" s="101"/>
      <c r="L88" s="101"/>
      <c r="M88" s="101"/>
      <c r="N88" s="101"/>
      <c r="O88" s="101"/>
      <c r="P88" s="101"/>
      <c r="Q88" s="103" t="s">
        <v>4196</v>
      </c>
      <c r="R88" s="101"/>
      <c r="S88" s="101"/>
      <c r="T88" s="101"/>
      <c r="U88" s="101"/>
      <c r="V88" s="101"/>
      <c r="W88" s="101"/>
      <c r="X88" s="101"/>
      <c r="Y88" s="19"/>
    </row>
    <row r="89" spans="1:25" x14ac:dyDescent="0.25">
      <c r="A89" s="151" t="s">
        <v>474</v>
      </c>
      <c r="B89" s="8" t="s">
        <v>692</v>
      </c>
      <c r="C89" s="157" t="s">
        <v>474</v>
      </c>
      <c r="D89" s="103" t="s">
        <v>689</v>
      </c>
      <c r="E89" s="164" t="s">
        <v>4207</v>
      </c>
      <c r="F89" s="8" t="s">
        <v>114</v>
      </c>
      <c r="G89" s="103" t="s">
        <v>4195</v>
      </c>
      <c r="H89" s="8" t="s">
        <v>4136</v>
      </c>
      <c r="I89" s="101"/>
      <c r="J89" s="101"/>
      <c r="K89" s="101"/>
      <c r="L89" s="101"/>
      <c r="M89" s="101"/>
      <c r="N89" s="101"/>
      <c r="O89" s="101"/>
      <c r="P89" s="101"/>
      <c r="Q89" s="103" t="s">
        <v>4196</v>
      </c>
      <c r="R89" s="101"/>
      <c r="S89" s="101"/>
      <c r="T89" s="101"/>
      <c r="U89" s="101"/>
      <c r="V89" s="101"/>
      <c r="W89" s="101"/>
      <c r="X89" s="101"/>
      <c r="Y89" s="19"/>
    </row>
    <row r="90" spans="1:25" x14ac:dyDescent="0.25">
      <c r="A90" s="151" t="s">
        <v>474</v>
      </c>
      <c r="B90" s="8" t="s">
        <v>3057</v>
      </c>
      <c r="C90" s="157" t="s">
        <v>474</v>
      </c>
      <c r="D90" s="103" t="s">
        <v>4100</v>
      </c>
      <c r="E90" s="164" t="s">
        <v>4202</v>
      </c>
      <c r="F90" s="8" t="s">
        <v>114</v>
      </c>
      <c r="G90" s="103" t="s">
        <v>4195</v>
      </c>
      <c r="H90" s="8" t="s">
        <v>4136</v>
      </c>
      <c r="I90" s="101"/>
      <c r="J90" s="101"/>
      <c r="K90" s="101"/>
      <c r="L90" s="101"/>
      <c r="M90" s="101"/>
      <c r="N90" s="101"/>
      <c r="O90" s="101"/>
      <c r="P90" s="101"/>
      <c r="Q90" s="103" t="s">
        <v>4196</v>
      </c>
      <c r="R90" s="101"/>
      <c r="S90" s="101"/>
      <c r="T90" s="101"/>
      <c r="U90" s="101"/>
      <c r="V90" s="101"/>
      <c r="W90" s="101"/>
      <c r="X90" s="101"/>
      <c r="Y90" s="19"/>
    </row>
    <row r="91" spans="1:25" x14ac:dyDescent="0.25">
      <c r="A91" s="151" t="s">
        <v>474</v>
      </c>
      <c r="B91" s="8" t="s">
        <v>3014</v>
      </c>
      <c r="C91" s="157" t="s">
        <v>474</v>
      </c>
      <c r="D91" s="103" t="s">
        <v>4102</v>
      </c>
      <c r="E91" s="164" t="s">
        <v>4201</v>
      </c>
      <c r="F91" s="8" t="s">
        <v>114</v>
      </c>
      <c r="G91" s="103" t="s">
        <v>4195</v>
      </c>
      <c r="H91" s="8" t="s">
        <v>4136</v>
      </c>
      <c r="I91" s="101"/>
      <c r="J91" s="101"/>
      <c r="K91" s="101"/>
      <c r="L91" s="101"/>
      <c r="M91" s="101"/>
      <c r="N91" s="101"/>
      <c r="O91" s="101"/>
      <c r="P91" s="101"/>
      <c r="Q91" s="103" t="s">
        <v>4196</v>
      </c>
      <c r="R91" s="101"/>
      <c r="S91" s="101"/>
      <c r="T91" s="101"/>
      <c r="U91" s="101"/>
      <c r="V91" s="101"/>
      <c r="W91" s="101"/>
      <c r="X91" s="101"/>
      <c r="Y91" s="19"/>
    </row>
    <row r="92" spans="1:25" x14ac:dyDescent="0.25">
      <c r="A92" s="151" t="s">
        <v>474</v>
      </c>
      <c r="B92" s="8" t="s">
        <v>2919</v>
      </c>
      <c r="C92" s="157" t="s">
        <v>474</v>
      </c>
      <c r="D92" s="103" t="s">
        <v>4072</v>
      </c>
      <c r="E92" s="164" t="s">
        <v>4203</v>
      </c>
      <c r="F92" s="8" t="s">
        <v>114</v>
      </c>
      <c r="G92" s="103" t="s">
        <v>4195</v>
      </c>
      <c r="H92" s="8" t="s">
        <v>4136</v>
      </c>
      <c r="I92" s="101"/>
      <c r="J92" s="101"/>
      <c r="K92" s="101"/>
      <c r="L92" s="101"/>
      <c r="M92" s="101"/>
      <c r="N92" s="101"/>
      <c r="O92" s="101"/>
      <c r="P92" s="101"/>
      <c r="Q92" s="103" t="s">
        <v>4196</v>
      </c>
      <c r="R92" s="101"/>
      <c r="S92" s="101"/>
      <c r="T92" s="101"/>
      <c r="U92" s="101"/>
      <c r="V92" s="101"/>
      <c r="W92" s="101"/>
      <c r="X92" s="101"/>
      <c r="Y92" s="19"/>
    </row>
    <row r="93" spans="1:25" x14ac:dyDescent="0.25">
      <c r="A93" s="151" t="s">
        <v>474</v>
      </c>
      <c r="B93" s="8" t="s">
        <v>2970</v>
      </c>
      <c r="C93" s="157" t="s">
        <v>474</v>
      </c>
      <c r="D93" s="103" t="s">
        <v>4104</v>
      </c>
      <c r="E93" s="164" t="s">
        <v>4205</v>
      </c>
      <c r="F93" s="8" t="s">
        <v>114</v>
      </c>
      <c r="G93" s="103" t="s">
        <v>4195</v>
      </c>
      <c r="H93" s="8" t="s">
        <v>4136</v>
      </c>
      <c r="I93" s="101"/>
      <c r="J93" s="101"/>
      <c r="K93" s="101"/>
      <c r="L93" s="101"/>
      <c r="M93" s="101"/>
      <c r="N93" s="101"/>
      <c r="O93" s="101"/>
      <c r="P93" s="101"/>
      <c r="Q93" s="103" t="s">
        <v>4196</v>
      </c>
      <c r="R93" s="101"/>
      <c r="S93" s="101"/>
      <c r="T93" s="101"/>
      <c r="U93" s="101"/>
      <c r="V93" s="101"/>
      <c r="W93" s="101"/>
      <c r="X93" s="101"/>
      <c r="Y93" s="19"/>
    </row>
    <row r="94" spans="1:25" x14ac:dyDescent="0.25">
      <c r="A94" s="151" t="s">
        <v>474</v>
      </c>
      <c r="B94" s="8" t="s">
        <v>2881</v>
      </c>
      <c r="C94" s="157" t="s">
        <v>474</v>
      </c>
      <c r="D94" s="103" t="s">
        <v>4106</v>
      </c>
      <c r="E94" s="164" t="s">
        <v>4199</v>
      </c>
      <c r="F94" s="8" t="s">
        <v>114</v>
      </c>
      <c r="G94" s="103" t="s">
        <v>4195</v>
      </c>
      <c r="H94" s="8" t="s">
        <v>4136</v>
      </c>
      <c r="I94" s="101"/>
      <c r="J94" s="101"/>
      <c r="K94" s="101"/>
      <c r="L94" s="101"/>
      <c r="M94" s="101"/>
      <c r="N94" s="101"/>
      <c r="O94" s="101"/>
      <c r="P94" s="101"/>
      <c r="Q94" s="103" t="s">
        <v>4196</v>
      </c>
      <c r="R94" s="101"/>
      <c r="S94" s="101"/>
      <c r="T94" s="101"/>
      <c r="U94" s="101"/>
      <c r="V94" s="101"/>
      <c r="W94" s="101"/>
      <c r="X94" s="101"/>
      <c r="Y94" s="19"/>
    </row>
    <row r="95" spans="1:25" x14ac:dyDescent="0.25">
      <c r="A95" s="151" t="s">
        <v>474</v>
      </c>
      <c r="B95" s="8" t="s">
        <v>2833</v>
      </c>
      <c r="C95" s="157" t="s">
        <v>474</v>
      </c>
      <c r="D95" s="103" t="s">
        <v>4108</v>
      </c>
      <c r="E95" s="164" t="s">
        <v>4200</v>
      </c>
      <c r="F95" s="8" t="s">
        <v>114</v>
      </c>
      <c r="G95" s="103" t="s">
        <v>4195</v>
      </c>
      <c r="H95" s="8" t="s">
        <v>4136</v>
      </c>
      <c r="I95" s="101"/>
      <c r="J95" s="101"/>
      <c r="K95" s="101"/>
      <c r="L95" s="101"/>
      <c r="M95" s="101"/>
      <c r="N95" s="101"/>
      <c r="O95" s="101"/>
      <c r="P95" s="101"/>
      <c r="Q95" s="103" t="s">
        <v>4196</v>
      </c>
      <c r="R95" s="101"/>
      <c r="S95" s="101"/>
      <c r="T95" s="101"/>
      <c r="U95" s="101"/>
      <c r="V95" s="101"/>
      <c r="W95" s="101"/>
      <c r="X95" s="101"/>
      <c r="Y95" s="19"/>
    </row>
    <row r="96" spans="1:25" x14ac:dyDescent="0.25">
      <c r="A96" s="151" t="s">
        <v>474</v>
      </c>
      <c r="B96" s="8" t="s">
        <v>2416</v>
      </c>
      <c r="C96" s="157" t="s">
        <v>474</v>
      </c>
      <c r="D96" s="103" t="s">
        <v>4078</v>
      </c>
      <c r="E96" s="164" t="s">
        <v>4197</v>
      </c>
      <c r="F96" s="8" t="s">
        <v>114</v>
      </c>
      <c r="G96" s="103" t="s">
        <v>4195</v>
      </c>
      <c r="H96" s="8" t="s">
        <v>4136</v>
      </c>
      <c r="I96" s="101"/>
      <c r="J96" s="101"/>
      <c r="K96" s="101"/>
      <c r="L96" s="101"/>
      <c r="M96" s="101"/>
      <c r="N96" s="101"/>
      <c r="O96" s="101"/>
      <c r="P96" s="101"/>
      <c r="Q96" s="103" t="s">
        <v>4196</v>
      </c>
      <c r="R96" s="101"/>
      <c r="S96" s="101"/>
      <c r="T96" s="101"/>
      <c r="U96" s="101"/>
      <c r="V96" s="101"/>
      <c r="W96" s="101"/>
      <c r="X96" s="101"/>
      <c r="Y96" s="19"/>
    </row>
    <row r="97" spans="1:25" x14ac:dyDescent="0.25">
      <c r="A97" s="151" t="s">
        <v>474</v>
      </c>
      <c r="B97" s="8" t="s">
        <v>2331</v>
      </c>
      <c r="C97" s="157" t="s">
        <v>474</v>
      </c>
      <c r="D97" s="103" t="s">
        <v>690</v>
      </c>
      <c r="E97" s="164" t="s">
        <v>4198</v>
      </c>
      <c r="F97" s="8" t="s">
        <v>114</v>
      </c>
      <c r="G97" s="103" t="s">
        <v>4195</v>
      </c>
      <c r="H97" s="8" t="s">
        <v>4136</v>
      </c>
      <c r="I97" s="101"/>
      <c r="J97" s="101"/>
      <c r="K97" s="101"/>
      <c r="L97" s="101"/>
      <c r="M97" s="101"/>
      <c r="N97" s="101"/>
      <c r="O97" s="101"/>
      <c r="P97" s="101"/>
      <c r="Q97" s="103" t="s">
        <v>4196</v>
      </c>
      <c r="R97" s="101"/>
      <c r="S97" s="101"/>
      <c r="T97" s="101"/>
      <c r="U97" s="101"/>
      <c r="V97" s="101"/>
      <c r="W97" s="101"/>
      <c r="X97" s="101"/>
      <c r="Y97" s="19"/>
    </row>
    <row r="98" spans="1:25" x14ac:dyDescent="0.25">
      <c r="A98" s="151" t="s">
        <v>474</v>
      </c>
      <c r="B98" s="8" t="s">
        <v>2072</v>
      </c>
      <c r="C98" s="157" t="s">
        <v>474</v>
      </c>
      <c r="D98" s="103" t="s">
        <v>1806</v>
      </c>
      <c r="E98" s="164" t="s">
        <v>4204</v>
      </c>
      <c r="F98" s="8" t="s">
        <v>114</v>
      </c>
      <c r="G98" s="103" t="s">
        <v>4195</v>
      </c>
      <c r="H98" s="8" t="s">
        <v>4136</v>
      </c>
      <c r="I98" s="101"/>
      <c r="J98" s="101"/>
      <c r="K98" s="101"/>
      <c r="L98" s="101"/>
      <c r="M98" s="101"/>
      <c r="N98" s="101"/>
      <c r="O98" s="101"/>
      <c r="P98" s="101"/>
      <c r="Q98" s="103" t="s">
        <v>4196</v>
      </c>
      <c r="R98" s="101"/>
      <c r="S98" s="101"/>
      <c r="T98" s="101"/>
      <c r="U98" s="101"/>
      <c r="V98" s="101"/>
      <c r="W98" s="101"/>
      <c r="X98" s="101"/>
      <c r="Y98" s="19"/>
    </row>
    <row r="99" spans="1:25" x14ac:dyDescent="0.25">
      <c r="A99" s="729" t="s">
        <v>474</v>
      </c>
      <c r="B99" s="730" t="s">
        <v>1977</v>
      </c>
      <c r="C99" s="729" t="s">
        <v>474</v>
      </c>
      <c r="D99" s="731" t="s">
        <v>4098</v>
      </c>
      <c r="E99" s="151"/>
      <c r="F99" s="15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9"/>
    </row>
    <row r="100" spans="1:25" x14ac:dyDescent="0.25">
      <c r="A100" s="101"/>
      <c r="B100" s="101"/>
      <c r="C100" s="101"/>
      <c r="D100" s="103"/>
      <c r="E100" s="151"/>
      <c r="F100" s="15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9"/>
    </row>
    <row r="101" spans="1:25" x14ac:dyDescent="0.25">
      <c r="A101" s="61" t="s">
        <v>392</v>
      </c>
      <c r="B101" s="61"/>
      <c r="C101" s="61"/>
      <c r="D101" s="62"/>
      <c r="E101" s="62"/>
      <c r="F101" s="61"/>
      <c r="G101" s="61"/>
      <c r="H101" s="61"/>
      <c r="I101" s="63"/>
      <c r="J101" s="63"/>
      <c r="K101" s="63"/>
      <c r="L101" s="63"/>
      <c r="M101" s="63"/>
      <c r="N101" s="63"/>
      <c r="O101" s="63"/>
      <c r="P101" s="63"/>
      <c r="Q101" s="61"/>
      <c r="R101" s="64"/>
      <c r="S101" s="63"/>
      <c r="T101" s="65"/>
      <c r="U101" s="63"/>
      <c r="V101" s="61"/>
      <c r="W101" s="61"/>
      <c r="X101" s="94"/>
      <c r="Y101" s="19"/>
    </row>
    <row r="102" spans="1:25" x14ac:dyDescent="0.25">
      <c r="A102" s="8" t="s">
        <v>414</v>
      </c>
      <c r="B102" s="8" t="s">
        <v>501</v>
      </c>
      <c r="C102" s="8" t="s">
        <v>4127</v>
      </c>
      <c r="D102" s="9"/>
      <c r="E102" s="48" t="s">
        <v>415</v>
      </c>
      <c r="F102" s="8" t="s">
        <v>416</v>
      </c>
      <c r="G102" s="8" t="s">
        <v>606</v>
      </c>
      <c r="H102" s="8" t="s">
        <v>395</v>
      </c>
      <c r="I102" s="8" t="s">
        <v>394</v>
      </c>
      <c r="J102" s="10"/>
      <c r="K102" s="10"/>
      <c r="L102" s="10"/>
      <c r="M102" s="10"/>
      <c r="N102" s="10"/>
      <c r="O102" s="10"/>
      <c r="P102" s="10"/>
      <c r="Q102" s="8" t="s">
        <v>398</v>
      </c>
      <c r="R102" s="12"/>
      <c r="S102" s="10"/>
      <c r="T102" s="32"/>
      <c r="U102" s="10"/>
      <c r="V102" s="8">
        <v>4</v>
      </c>
      <c r="W102" s="8" t="s">
        <v>609</v>
      </c>
      <c r="X102" s="8" t="s">
        <v>423</v>
      </c>
      <c r="Y102" s="19"/>
    </row>
    <row r="103" spans="1:25" x14ac:dyDescent="0.25">
      <c r="A103" s="8" t="s">
        <v>414</v>
      </c>
      <c r="B103" s="8" t="s">
        <v>501</v>
      </c>
      <c r="C103" s="8" t="s">
        <v>4127</v>
      </c>
      <c r="D103" s="9"/>
      <c r="E103" s="48" t="s">
        <v>415</v>
      </c>
      <c r="F103" s="8" t="s">
        <v>417</v>
      </c>
      <c r="G103" s="8" t="s">
        <v>606</v>
      </c>
      <c r="H103" s="8" t="s">
        <v>397</v>
      </c>
      <c r="I103" s="8" t="s">
        <v>393</v>
      </c>
      <c r="J103" s="10"/>
      <c r="K103" s="10"/>
      <c r="L103" s="10"/>
      <c r="M103" s="10"/>
      <c r="N103" s="10"/>
      <c r="O103" s="10"/>
      <c r="P103" s="10"/>
      <c r="Q103" s="8" t="s">
        <v>399</v>
      </c>
      <c r="R103" s="86">
        <v>6</v>
      </c>
      <c r="S103" s="10">
        <v>3</v>
      </c>
      <c r="T103" s="32" t="s">
        <v>472</v>
      </c>
      <c r="U103" s="8"/>
      <c r="V103" s="8"/>
      <c r="W103" s="8"/>
      <c r="X103" s="8"/>
      <c r="Y103" s="19"/>
    </row>
    <row r="104" spans="1:25" x14ac:dyDescent="0.25">
      <c r="A104" s="8" t="s">
        <v>414</v>
      </c>
      <c r="B104" s="8" t="s">
        <v>501</v>
      </c>
      <c r="C104" s="8" t="s">
        <v>4127</v>
      </c>
      <c r="D104" s="8"/>
      <c r="E104" s="742" t="s">
        <v>415</v>
      </c>
      <c r="F104" s="8" t="s">
        <v>416</v>
      </c>
      <c r="G104" s="8" t="s">
        <v>606</v>
      </c>
      <c r="H104" s="8" t="s">
        <v>395</v>
      </c>
      <c r="I104" s="8" t="s">
        <v>400</v>
      </c>
      <c r="J104" s="8"/>
      <c r="K104" s="8"/>
      <c r="L104" s="8"/>
      <c r="M104" s="8"/>
      <c r="N104" s="8"/>
      <c r="O104" s="8"/>
      <c r="P104" s="8"/>
      <c r="Q104" s="8" t="s">
        <v>398</v>
      </c>
      <c r="R104" s="8"/>
      <c r="S104" s="8"/>
      <c r="T104" s="8"/>
      <c r="U104" s="8"/>
      <c r="V104" s="8">
        <v>4</v>
      </c>
      <c r="W104" s="8" t="s">
        <v>609</v>
      </c>
      <c r="X104" s="8" t="s">
        <v>245</v>
      </c>
      <c r="Y104" s="19"/>
    </row>
    <row r="105" spans="1:25" x14ac:dyDescent="0.25">
      <c r="A105" s="8" t="s">
        <v>414</v>
      </c>
      <c r="B105" s="8" t="s">
        <v>501</v>
      </c>
      <c r="C105" s="8" t="s">
        <v>4127</v>
      </c>
      <c r="D105" s="8"/>
      <c r="E105" s="742" t="s">
        <v>415</v>
      </c>
      <c r="F105" s="8" t="s">
        <v>417</v>
      </c>
      <c r="G105" s="8" t="s">
        <v>606</v>
      </c>
      <c r="H105" s="8" t="s">
        <v>397</v>
      </c>
      <c r="I105" s="8" t="s">
        <v>401</v>
      </c>
      <c r="J105" s="8"/>
      <c r="K105" s="8"/>
      <c r="L105" s="8"/>
      <c r="M105" s="8"/>
      <c r="N105" s="8"/>
      <c r="O105" s="8"/>
      <c r="P105" s="8"/>
      <c r="Q105" s="8" t="s">
        <v>399</v>
      </c>
      <c r="R105" s="86">
        <v>6</v>
      </c>
      <c r="S105" s="10">
        <v>3</v>
      </c>
      <c r="T105" s="32" t="s">
        <v>471</v>
      </c>
      <c r="U105" s="8"/>
      <c r="V105" s="8"/>
      <c r="W105" s="8"/>
      <c r="X105" s="8"/>
      <c r="Y105" s="19"/>
    </row>
    <row r="106" spans="1:25" x14ac:dyDescent="0.25">
      <c r="A106" s="101"/>
      <c r="B106" s="101"/>
      <c r="C106" s="101"/>
      <c r="D106" s="103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9"/>
      <c r="X106" s="19"/>
      <c r="Y106" s="19"/>
    </row>
    <row r="107" spans="1:25" x14ac:dyDescent="0.25">
      <c r="A107" s="101"/>
      <c r="B107" s="101"/>
      <c r="C107" s="101"/>
      <c r="D107" s="103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9"/>
      <c r="X107" s="19"/>
      <c r="Y107" s="19"/>
    </row>
    <row r="108" spans="1:25" x14ac:dyDescent="0.25">
      <c r="A108" s="101"/>
      <c r="B108" s="101"/>
      <c r="C108" s="101"/>
      <c r="D108" s="103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9"/>
      <c r="X108" s="19"/>
      <c r="Y108" s="19"/>
    </row>
    <row r="109" spans="1:25" x14ac:dyDescent="0.25">
      <c r="A109" s="101"/>
      <c r="B109" s="101"/>
      <c r="C109" s="101"/>
      <c r="D109" s="103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9"/>
      <c r="X109" s="19"/>
      <c r="Y109" s="19"/>
    </row>
    <row r="110" spans="1:25" x14ac:dyDescent="0.25">
      <c r="A110" s="101"/>
      <c r="B110" s="101"/>
      <c r="C110" s="101"/>
      <c r="D110" s="103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9"/>
      <c r="X110" s="19"/>
      <c r="Y110" s="19"/>
    </row>
    <row r="111" spans="1:25" x14ac:dyDescent="0.25">
      <c r="A111" s="101"/>
      <c r="B111" s="101"/>
      <c r="C111" s="101"/>
      <c r="D111" s="103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9"/>
      <c r="X111" s="19"/>
      <c r="Y111" s="19"/>
    </row>
    <row r="112" spans="1:25" x14ac:dyDescent="0.25">
      <c r="A112" s="101"/>
      <c r="B112" s="101"/>
      <c r="C112" s="101"/>
      <c r="D112" s="103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9"/>
      <c r="X112" s="19"/>
      <c r="Y112" s="19"/>
    </row>
    <row r="113" spans="1:25" x14ac:dyDescent="0.25">
      <c r="A113" s="101"/>
      <c r="B113" s="101"/>
      <c r="C113" s="101"/>
      <c r="D113" s="103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9"/>
      <c r="X113" s="19"/>
      <c r="Y113" s="19"/>
    </row>
    <row r="114" spans="1:25" x14ac:dyDescent="0.25">
      <c r="A114" s="101"/>
      <c r="B114" s="101"/>
      <c r="C114" s="101"/>
      <c r="D114" s="103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9"/>
      <c r="X114" s="19"/>
      <c r="Y114" s="19"/>
    </row>
    <row r="115" spans="1:25" x14ac:dyDescent="0.25">
      <c r="A115" s="101"/>
      <c r="B115" s="101"/>
      <c r="C115" s="101"/>
      <c r="D115" s="103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9"/>
      <c r="X115" s="19"/>
      <c r="Y115" s="19"/>
    </row>
    <row r="116" spans="1:25" x14ac:dyDescent="0.25">
      <c r="A116" s="101"/>
      <c r="B116" s="101"/>
      <c r="C116" s="101"/>
      <c r="D116" s="103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9"/>
      <c r="X116" s="19"/>
      <c r="Y116" s="19"/>
    </row>
    <row r="117" spans="1:25" x14ac:dyDescent="0.25">
      <c r="A117" s="101"/>
      <c r="B117" s="101"/>
      <c r="C117" s="101"/>
      <c r="D117" s="103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9"/>
      <c r="X117" s="19"/>
      <c r="Y117" s="19"/>
    </row>
    <row r="118" spans="1:25" x14ac:dyDescent="0.25">
      <c r="A118" s="101"/>
      <c r="B118" s="101"/>
      <c r="C118" s="101"/>
      <c r="D118" s="103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9"/>
      <c r="X118" s="19"/>
      <c r="Y118" s="19"/>
    </row>
    <row r="119" spans="1:25" x14ac:dyDescent="0.25">
      <c r="A119" s="101"/>
      <c r="B119" s="101"/>
      <c r="C119" s="101"/>
      <c r="D119" s="103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9"/>
      <c r="X119" s="19"/>
      <c r="Y119" s="19"/>
    </row>
    <row r="120" spans="1:25" x14ac:dyDescent="0.25">
      <c r="A120" s="101"/>
      <c r="B120" s="101"/>
      <c r="C120" s="101"/>
      <c r="D120" s="103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9"/>
      <c r="X120" s="19"/>
      <c r="Y120" s="19"/>
    </row>
    <row r="121" spans="1:25" x14ac:dyDescent="0.25">
      <c r="A121" s="101"/>
      <c r="B121" s="101"/>
      <c r="C121" s="101"/>
      <c r="D121" s="103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9"/>
      <c r="X121" s="19"/>
      <c r="Y121" s="19"/>
    </row>
    <row r="122" spans="1:25" x14ac:dyDescent="0.25">
      <c r="A122" s="101"/>
      <c r="B122" s="101"/>
      <c r="C122" s="101"/>
      <c r="D122" s="103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9"/>
      <c r="X122" s="19"/>
      <c r="Y122" s="19"/>
    </row>
    <row r="123" spans="1:25" x14ac:dyDescent="0.25">
      <c r="A123" s="101"/>
      <c r="B123" s="101"/>
      <c r="C123" s="101"/>
      <c r="D123" s="103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9"/>
      <c r="X123" s="19"/>
      <c r="Y123" s="19"/>
    </row>
    <row r="124" spans="1:25" x14ac:dyDescent="0.25">
      <c r="A124" s="101"/>
      <c r="B124" s="101"/>
      <c r="C124" s="101"/>
      <c r="D124" s="103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9"/>
      <c r="X124" s="19"/>
      <c r="Y124" s="19"/>
    </row>
    <row r="125" spans="1:25" x14ac:dyDescent="0.25">
      <c r="A125" s="101"/>
      <c r="B125" s="101"/>
      <c r="C125" s="101"/>
      <c r="D125" s="103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9"/>
      <c r="X125" s="19"/>
      <c r="Y125" s="19"/>
    </row>
    <row r="126" spans="1:25" x14ac:dyDescent="0.25">
      <c r="A126" s="101"/>
      <c r="B126" s="101"/>
      <c r="C126" s="101"/>
      <c r="D126" s="103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9"/>
      <c r="X126" s="19"/>
      <c r="Y126" s="19"/>
    </row>
    <row r="127" spans="1:25" x14ac:dyDescent="0.25">
      <c r="A127" s="101"/>
      <c r="B127" s="101"/>
      <c r="C127" s="101"/>
      <c r="D127" s="103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9"/>
      <c r="X127" s="19"/>
      <c r="Y127" s="19"/>
    </row>
    <row r="128" spans="1:25" x14ac:dyDescent="0.25">
      <c r="A128" s="101"/>
      <c r="B128" s="101"/>
      <c r="C128" s="101"/>
      <c r="D128" s="103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9"/>
      <c r="X128" s="19"/>
      <c r="Y128" s="19"/>
    </row>
    <row r="129" spans="1:25" x14ac:dyDescent="0.25">
      <c r="A129" s="101"/>
      <c r="B129" s="101"/>
      <c r="C129" s="101"/>
      <c r="D129" s="103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9"/>
      <c r="X129" s="19"/>
      <c r="Y129" s="19"/>
    </row>
    <row r="130" spans="1:25" x14ac:dyDescent="0.25">
      <c r="A130" s="101"/>
      <c r="B130" s="101"/>
      <c r="C130" s="101"/>
      <c r="D130" s="103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9"/>
      <c r="X130" s="19"/>
      <c r="Y130" s="19"/>
    </row>
    <row r="131" spans="1:25" x14ac:dyDescent="0.25">
      <c r="A131" s="101"/>
      <c r="B131" s="101"/>
      <c r="C131" s="101"/>
      <c r="D131" s="103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9"/>
      <c r="X131" s="19"/>
      <c r="Y131" s="19"/>
    </row>
    <row r="132" spans="1:25" x14ac:dyDescent="0.25">
      <c r="A132" s="101"/>
      <c r="B132" s="101"/>
      <c r="C132" s="101"/>
      <c r="D132" s="103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9"/>
      <c r="X132" s="19"/>
      <c r="Y132" s="19"/>
    </row>
    <row r="133" spans="1:25" x14ac:dyDescent="0.25">
      <c r="A133" s="101"/>
      <c r="B133" s="101"/>
      <c r="C133" s="101"/>
      <c r="D133" s="103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9"/>
      <c r="X133" s="19"/>
      <c r="Y133" s="19"/>
    </row>
    <row r="134" spans="1:25" x14ac:dyDescent="0.25">
      <c r="A134" s="101"/>
      <c r="B134" s="101"/>
      <c r="C134" s="101"/>
      <c r="D134" s="103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9"/>
      <c r="X134" s="19"/>
      <c r="Y134" s="19"/>
    </row>
    <row r="135" spans="1:25" x14ac:dyDescent="0.25">
      <c r="A135" s="101"/>
      <c r="B135" s="101"/>
      <c r="C135" s="101"/>
      <c r="D135" s="103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9"/>
      <c r="X135" s="19"/>
      <c r="Y135" s="19"/>
    </row>
    <row r="136" spans="1:25" x14ac:dyDescent="0.25">
      <c r="A136" s="101"/>
      <c r="B136" s="101"/>
      <c r="C136" s="101"/>
      <c r="D136" s="103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9"/>
      <c r="X136" s="19"/>
      <c r="Y136" s="19"/>
    </row>
    <row r="137" spans="1:25" x14ac:dyDescent="0.25">
      <c r="A137" s="101"/>
      <c r="B137" s="101"/>
      <c r="C137" s="101"/>
      <c r="D137" s="103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9"/>
      <c r="X137" s="19"/>
      <c r="Y137" s="19"/>
    </row>
    <row r="138" spans="1:25" x14ac:dyDescent="0.25">
      <c r="A138" s="101"/>
      <c r="B138" s="101"/>
      <c r="C138" s="101"/>
      <c r="D138" s="103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9"/>
      <c r="X138" s="19"/>
      <c r="Y138" s="19"/>
    </row>
    <row r="139" spans="1:25" x14ac:dyDescent="0.25">
      <c r="A139" s="101"/>
      <c r="B139" s="101"/>
      <c r="C139" s="101"/>
      <c r="D139" s="103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9"/>
      <c r="X139" s="19"/>
      <c r="Y139" s="19"/>
    </row>
    <row r="140" spans="1:25" x14ac:dyDescent="0.25">
      <c r="A140" s="101"/>
      <c r="B140" s="101"/>
      <c r="C140" s="101"/>
      <c r="D140" s="103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9"/>
      <c r="X140" s="19"/>
      <c r="Y140" s="19"/>
    </row>
    <row r="141" spans="1:25" x14ac:dyDescent="0.25">
      <c r="A141" s="101"/>
      <c r="B141" s="101"/>
      <c r="C141" s="101"/>
      <c r="D141" s="103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9"/>
      <c r="X141" s="19"/>
      <c r="Y141" s="19"/>
    </row>
    <row r="142" spans="1:25" x14ac:dyDescent="0.25">
      <c r="A142" s="101"/>
      <c r="B142" s="101"/>
      <c r="C142" s="101"/>
      <c r="D142" s="103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9"/>
      <c r="X142" s="19"/>
      <c r="Y142" s="19"/>
    </row>
    <row r="143" spans="1:25" x14ac:dyDescent="0.25">
      <c r="A143" s="101"/>
      <c r="B143" s="101"/>
      <c r="C143" s="101"/>
      <c r="D143" s="103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9"/>
      <c r="X143" s="19"/>
      <c r="Y143" s="19"/>
    </row>
    <row r="144" spans="1:25" x14ac:dyDescent="0.25">
      <c r="A144" s="101"/>
      <c r="B144" s="101"/>
      <c r="C144" s="101"/>
      <c r="D144" s="103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9"/>
      <c r="X144" s="19"/>
      <c r="Y144" s="19"/>
    </row>
    <row r="145" spans="1:25" x14ac:dyDescent="0.25">
      <c r="A145" s="101"/>
      <c r="B145" s="101"/>
      <c r="C145" s="101"/>
      <c r="D145" s="103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9"/>
      <c r="X145" s="19"/>
      <c r="Y145" s="19"/>
    </row>
    <row r="146" spans="1:25" x14ac:dyDescent="0.25">
      <c r="A146" s="101"/>
      <c r="B146" s="101"/>
      <c r="C146" s="101"/>
      <c r="D146" s="103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9"/>
      <c r="X146" s="19"/>
      <c r="Y146" s="19"/>
    </row>
    <row r="147" spans="1:25" x14ac:dyDescent="0.25">
      <c r="A147" s="101"/>
      <c r="B147" s="101"/>
      <c r="C147" s="101"/>
      <c r="D147" s="103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9"/>
      <c r="X147" s="19"/>
      <c r="Y147" s="19"/>
    </row>
    <row r="148" spans="1:25" x14ac:dyDescent="0.25">
      <c r="A148" s="101"/>
      <c r="B148" s="101"/>
      <c r="C148" s="101"/>
      <c r="D148" s="103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9"/>
      <c r="X148" s="19"/>
      <c r="Y148" s="19"/>
    </row>
    <row r="149" spans="1:25" x14ac:dyDescent="0.25">
      <c r="A149" s="101"/>
      <c r="B149" s="101"/>
      <c r="C149" s="101"/>
      <c r="D149" s="103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9"/>
      <c r="X149" s="19"/>
      <c r="Y149" s="19"/>
    </row>
    <row r="150" spans="1:25" x14ac:dyDescent="0.25">
      <c r="A150" s="101"/>
      <c r="B150" s="101"/>
      <c r="C150" s="101"/>
      <c r="D150" s="103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9"/>
      <c r="X150" s="19"/>
      <c r="Y150" s="19"/>
    </row>
    <row r="151" spans="1:25" x14ac:dyDescent="0.25">
      <c r="A151" s="101"/>
      <c r="B151" s="101"/>
      <c r="C151" s="101"/>
      <c r="D151" s="103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9"/>
      <c r="X151" s="19"/>
      <c r="Y151" s="19"/>
    </row>
    <row r="152" spans="1:25" x14ac:dyDescent="0.25">
      <c r="A152" s="101"/>
      <c r="B152" s="101"/>
      <c r="C152" s="101"/>
      <c r="D152" s="103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9"/>
      <c r="X152" s="19"/>
      <c r="Y152" s="19"/>
    </row>
    <row r="153" spans="1:25" x14ac:dyDescent="0.25">
      <c r="A153" s="101"/>
      <c r="B153" s="101"/>
      <c r="C153" s="101"/>
      <c r="D153" s="103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9"/>
      <c r="X153" s="19"/>
      <c r="Y153" s="19"/>
    </row>
    <row r="154" spans="1:25" x14ac:dyDescent="0.25">
      <c r="A154" s="101"/>
      <c r="B154" s="101"/>
      <c r="C154" s="101"/>
      <c r="D154" s="103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9"/>
      <c r="X154" s="19"/>
      <c r="Y154" s="19"/>
    </row>
    <row r="155" spans="1:25" x14ac:dyDescent="0.25">
      <c r="A155" s="101"/>
      <c r="B155" s="101"/>
      <c r="C155" s="101"/>
      <c r="D155" s="103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9"/>
      <c r="X155" s="19"/>
      <c r="Y155" s="19"/>
    </row>
    <row r="156" spans="1:25" x14ac:dyDescent="0.25">
      <c r="A156" s="101"/>
      <c r="B156" s="101"/>
      <c r="C156" s="101"/>
      <c r="D156" s="103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9"/>
      <c r="X156" s="19"/>
      <c r="Y156" s="19"/>
    </row>
    <row r="157" spans="1:25" x14ac:dyDescent="0.25">
      <c r="A157" s="101"/>
      <c r="B157" s="101"/>
      <c r="C157" s="101"/>
      <c r="D157" s="103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9"/>
      <c r="X157" s="19"/>
      <c r="Y157" s="19"/>
    </row>
    <row r="158" spans="1:25" x14ac:dyDescent="0.25">
      <c r="A158" s="101"/>
      <c r="B158" s="101"/>
      <c r="C158" s="101"/>
      <c r="D158" s="103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9"/>
      <c r="X158" s="19"/>
      <c r="Y158" s="19"/>
    </row>
    <row r="159" spans="1:25" x14ac:dyDescent="0.25">
      <c r="A159" s="101"/>
      <c r="B159" s="101"/>
      <c r="C159" s="101"/>
      <c r="D159" s="103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9"/>
      <c r="X159" s="19"/>
      <c r="Y159" s="19"/>
    </row>
    <row r="160" spans="1:25" x14ac:dyDescent="0.25">
      <c r="A160" s="101"/>
      <c r="B160" s="101"/>
      <c r="C160" s="101"/>
      <c r="D160" s="103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9"/>
      <c r="X160" s="19"/>
      <c r="Y160" s="19"/>
    </row>
    <row r="161" spans="1:25" x14ac:dyDescent="0.25">
      <c r="A161" s="101"/>
      <c r="B161" s="101"/>
      <c r="C161" s="101"/>
      <c r="D161" s="103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9"/>
      <c r="X161" s="19"/>
      <c r="Y161" s="19"/>
    </row>
    <row r="162" spans="1:25" x14ac:dyDescent="0.25">
      <c r="A162" s="101"/>
      <c r="B162" s="101"/>
      <c r="C162" s="101"/>
      <c r="D162" s="103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9"/>
      <c r="X162" s="19"/>
      <c r="Y162" s="19"/>
    </row>
    <row r="163" spans="1:25" x14ac:dyDescent="0.25">
      <c r="A163" s="101"/>
      <c r="B163" s="101"/>
      <c r="C163" s="101"/>
      <c r="D163" s="103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9"/>
      <c r="X163" s="19"/>
      <c r="Y163" s="19"/>
    </row>
    <row r="164" spans="1:25" x14ac:dyDescent="0.25">
      <c r="A164" s="101"/>
      <c r="B164" s="101"/>
      <c r="C164" s="101"/>
      <c r="D164" s="103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9"/>
      <c r="X164" s="19"/>
      <c r="Y164" s="19"/>
    </row>
    <row r="165" spans="1:25" x14ac:dyDescent="0.25">
      <c r="A165" s="101"/>
      <c r="B165" s="101"/>
      <c r="C165" s="101"/>
      <c r="D165" s="103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9"/>
      <c r="X165" s="19"/>
      <c r="Y165" s="19"/>
    </row>
    <row r="166" spans="1:25" x14ac:dyDescent="0.25">
      <c r="A166" s="101"/>
      <c r="B166" s="101"/>
      <c r="C166" s="101"/>
      <c r="D166" s="103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9"/>
      <c r="X166" s="19"/>
      <c r="Y166" s="19"/>
    </row>
    <row r="167" spans="1:25" x14ac:dyDescent="0.25">
      <c r="A167" s="101"/>
      <c r="B167" s="101"/>
      <c r="C167" s="101"/>
      <c r="D167" s="103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9"/>
      <c r="X167" s="19"/>
      <c r="Y167" s="19"/>
    </row>
    <row r="168" spans="1:25" x14ac:dyDescent="0.25">
      <c r="A168" s="101"/>
      <c r="B168" s="101"/>
      <c r="C168" s="101"/>
      <c r="D168" s="103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9"/>
      <c r="X168" s="19"/>
      <c r="Y168" s="19"/>
    </row>
    <row r="169" spans="1:25" x14ac:dyDescent="0.25">
      <c r="A169" s="101"/>
      <c r="B169" s="101"/>
      <c r="C169" s="101"/>
      <c r="D169" s="103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9"/>
      <c r="X169" s="19"/>
      <c r="Y169" s="19"/>
    </row>
    <row r="170" spans="1:25" x14ac:dyDescent="0.25">
      <c r="A170" s="101"/>
      <c r="B170" s="101"/>
      <c r="C170" s="101"/>
      <c r="D170" s="103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9"/>
      <c r="X170" s="19"/>
      <c r="Y170" s="19"/>
    </row>
    <row r="171" spans="1:25" x14ac:dyDescent="0.25">
      <c r="A171" s="101"/>
      <c r="B171" s="101"/>
      <c r="C171" s="101"/>
      <c r="D171" s="103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9"/>
      <c r="X171" s="19"/>
      <c r="Y171" s="19"/>
    </row>
    <row r="172" spans="1:25" x14ac:dyDescent="0.25">
      <c r="A172" s="101"/>
      <c r="B172" s="101"/>
      <c r="C172" s="101"/>
      <c r="D172" s="103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9"/>
      <c r="X172" s="19"/>
      <c r="Y172" s="19"/>
    </row>
    <row r="173" spans="1:25" x14ac:dyDescent="0.25">
      <c r="A173" s="101"/>
      <c r="B173" s="101"/>
      <c r="C173" s="101"/>
      <c r="D173" s="103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9"/>
      <c r="X173" s="19"/>
      <c r="Y173" s="19"/>
    </row>
    <row r="174" spans="1:25" x14ac:dyDescent="0.25">
      <c r="A174" s="101"/>
      <c r="B174" s="101"/>
      <c r="C174" s="101"/>
      <c r="D174" s="103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9"/>
      <c r="X174" s="19"/>
      <c r="Y174" s="19"/>
    </row>
    <row r="175" spans="1:25" x14ac:dyDescent="0.25">
      <c r="A175" s="101"/>
      <c r="B175" s="101"/>
      <c r="C175" s="101"/>
      <c r="D175" s="103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9"/>
      <c r="X175" s="19"/>
      <c r="Y175" s="19"/>
    </row>
    <row r="176" spans="1:25" x14ac:dyDescent="0.25">
      <c r="A176" s="101"/>
      <c r="B176" s="101"/>
      <c r="C176" s="101"/>
      <c r="D176" s="103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9"/>
      <c r="X176" s="19"/>
      <c r="Y176" s="19"/>
    </row>
    <row r="177" spans="1:25" x14ac:dyDescent="0.25">
      <c r="A177" s="101"/>
      <c r="B177" s="101"/>
      <c r="C177" s="101"/>
      <c r="D177" s="103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9"/>
      <c r="X177" s="19"/>
      <c r="Y177" s="19"/>
    </row>
    <row r="178" spans="1:25" x14ac:dyDescent="0.25">
      <c r="A178" s="101"/>
      <c r="B178" s="101"/>
      <c r="C178" s="101"/>
      <c r="D178" s="103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9"/>
      <c r="X178" s="19"/>
      <c r="Y178" s="19"/>
    </row>
    <row r="179" spans="1:25" x14ac:dyDescent="0.25">
      <c r="A179" s="101"/>
      <c r="B179" s="101"/>
      <c r="C179" s="101"/>
      <c r="D179" s="103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9"/>
      <c r="X179" s="19"/>
      <c r="Y179" s="19"/>
    </row>
    <row r="180" spans="1:25" x14ac:dyDescent="0.25">
      <c r="A180" s="101"/>
      <c r="B180" s="101"/>
      <c r="C180" s="101"/>
      <c r="D180" s="103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9"/>
      <c r="X180" s="19"/>
      <c r="Y180" s="19"/>
    </row>
    <row r="181" spans="1:25" x14ac:dyDescent="0.25">
      <c r="A181" s="101"/>
      <c r="B181" s="101"/>
      <c r="C181" s="101"/>
      <c r="D181" s="103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9"/>
      <c r="X181" s="19"/>
      <c r="Y181" s="19"/>
    </row>
    <row r="182" spans="1:25" x14ac:dyDescent="0.25">
      <c r="A182" s="101"/>
      <c r="B182" s="101"/>
      <c r="C182" s="101"/>
      <c r="D182" s="103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9"/>
      <c r="X182" s="19"/>
      <c r="Y182" s="19"/>
    </row>
    <row r="183" spans="1:25" x14ac:dyDescent="0.25">
      <c r="A183" s="101"/>
      <c r="B183" s="101"/>
      <c r="C183" s="101"/>
      <c r="D183" s="103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9"/>
      <c r="X183" s="19"/>
      <c r="Y183" s="19"/>
    </row>
    <row r="184" spans="1:25" x14ac:dyDescent="0.25">
      <c r="A184" s="101"/>
      <c r="B184" s="101"/>
      <c r="C184" s="101"/>
      <c r="D184" s="103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9"/>
      <c r="X184" s="19"/>
      <c r="Y184" s="19"/>
    </row>
    <row r="185" spans="1:25" x14ac:dyDescent="0.25">
      <c r="A185" s="101"/>
      <c r="B185" s="101"/>
      <c r="C185" s="101"/>
      <c r="D185" s="103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9"/>
      <c r="X185" s="19"/>
      <c r="Y185" s="19"/>
    </row>
    <row r="186" spans="1:25" x14ac:dyDescent="0.25">
      <c r="A186" s="101"/>
      <c r="B186" s="101"/>
      <c r="C186" s="101"/>
      <c r="D186" s="103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9"/>
      <c r="X186" s="19"/>
      <c r="Y186" s="19"/>
    </row>
    <row r="187" spans="1:25" x14ac:dyDescent="0.25">
      <c r="A187" s="101"/>
      <c r="B187" s="101"/>
      <c r="C187" s="101"/>
      <c r="D187" s="103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9"/>
      <c r="X187" s="19"/>
      <c r="Y187" s="19"/>
    </row>
    <row r="188" spans="1:25" x14ac:dyDescent="0.25">
      <c r="A188" s="101"/>
      <c r="B188" s="101"/>
      <c r="C188" s="101"/>
      <c r="D188" s="103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9"/>
      <c r="X188" s="19"/>
      <c r="Y188" s="19"/>
    </row>
    <row r="189" spans="1:25" x14ac:dyDescent="0.25">
      <c r="A189" s="101"/>
      <c r="B189" s="101"/>
      <c r="C189" s="101"/>
      <c r="D189" s="103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9"/>
      <c r="X189" s="19"/>
      <c r="Y189" s="19"/>
    </row>
    <row r="190" spans="1:25" x14ac:dyDescent="0.25">
      <c r="A190" s="101"/>
      <c r="B190" s="101"/>
      <c r="C190" s="101"/>
      <c r="D190" s="103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9"/>
      <c r="X190" s="19"/>
      <c r="Y190" s="19"/>
    </row>
    <row r="191" spans="1:25" x14ac:dyDescent="0.25">
      <c r="A191" s="101"/>
      <c r="B191" s="101"/>
      <c r="C191" s="101"/>
      <c r="D191" s="103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9"/>
      <c r="X191" s="19"/>
      <c r="Y191" s="19"/>
    </row>
    <row r="192" spans="1:25" x14ac:dyDescent="0.25">
      <c r="A192" s="101"/>
      <c r="B192" s="101"/>
      <c r="C192" s="101"/>
      <c r="D192" s="103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9"/>
      <c r="X192" s="19"/>
      <c r="Y192" s="19"/>
    </row>
    <row r="193" spans="1:25" x14ac:dyDescent="0.25">
      <c r="A193" s="101"/>
      <c r="B193" s="101"/>
      <c r="C193" s="101"/>
      <c r="D193" s="103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9"/>
      <c r="X193" s="19"/>
      <c r="Y193" s="19"/>
    </row>
    <row r="194" spans="1:25" x14ac:dyDescent="0.25">
      <c r="A194" s="101"/>
      <c r="B194" s="101"/>
      <c r="C194" s="101"/>
      <c r="D194" s="103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9"/>
      <c r="X194" s="19"/>
      <c r="Y194" s="19"/>
    </row>
    <row r="195" spans="1:25" x14ac:dyDescent="0.25">
      <c r="A195" s="101"/>
      <c r="B195" s="101"/>
      <c r="C195" s="101"/>
      <c r="D195" s="103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9"/>
      <c r="X195" s="19"/>
      <c r="Y195" s="19"/>
    </row>
    <row r="196" spans="1:25" x14ac:dyDescent="0.25">
      <c r="A196" s="101"/>
      <c r="B196" s="101"/>
      <c r="C196" s="101"/>
      <c r="D196" s="103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9"/>
      <c r="X196" s="19"/>
      <c r="Y196" s="19"/>
    </row>
    <row r="197" spans="1:25" x14ac:dyDescent="0.25">
      <c r="A197" s="101"/>
      <c r="B197" s="101"/>
      <c r="C197" s="101"/>
      <c r="D197" s="103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9"/>
      <c r="X197" s="19"/>
      <c r="Y197" s="19"/>
    </row>
    <row r="198" spans="1:25" x14ac:dyDescent="0.25">
      <c r="A198" s="101"/>
      <c r="B198" s="101"/>
      <c r="C198" s="101"/>
      <c r="D198" s="103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9"/>
      <c r="X198" s="19"/>
      <c r="Y198" s="19"/>
    </row>
    <row r="199" spans="1:25" x14ac:dyDescent="0.25">
      <c r="A199" s="22" t="s">
        <v>474</v>
      </c>
      <c r="B199" s="102"/>
      <c r="C199" s="102"/>
      <c r="D199" s="707"/>
      <c r="E199" s="102"/>
      <c r="F199" s="23"/>
      <c r="G199" s="23"/>
      <c r="H199" s="23"/>
      <c r="I199" s="24"/>
      <c r="J199" s="24"/>
      <c r="K199" s="23"/>
      <c r="L199" s="23"/>
      <c r="M199" s="23"/>
      <c r="N199" s="23"/>
      <c r="O199" s="23"/>
      <c r="P199" s="24"/>
      <c r="Q199" s="23"/>
      <c r="R199" s="67"/>
      <c r="S199" s="24"/>
      <c r="T199" s="24"/>
      <c r="U199" s="24"/>
      <c r="V199" s="26"/>
      <c r="W199" s="26"/>
      <c r="X199" s="26"/>
      <c r="Y199" s="26"/>
    </row>
    <row r="200" spans="1:25" x14ac:dyDescent="0.25">
      <c r="D200"/>
      <c r="H200"/>
      <c r="I200"/>
      <c r="J200"/>
      <c r="K200"/>
      <c r="L200"/>
      <c r="M200"/>
      <c r="N200"/>
      <c r="O200"/>
      <c r="Q200"/>
      <c r="R200"/>
      <c r="S200"/>
      <c r="T200"/>
    </row>
    <row r="201" spans="1:25" x14ac:dyDescent="0.25">
      <c r="D201"/>
      <c r="H201"/>
      <c r="I201"/>
      <c r="J201"/>
      <c r="K201"/>
      <c r="L201"/>
      <c r="M201"/>
      <c r="N201"/>
      <c r="O201"/>
      <c r="Q201"/>
      <c r="R201"/>
      <c r="S201"/>
      <c r="T201"/>
    </row>
    <row r="202" spans="1:25" x14ac:dyDescent="0.25">
      <c r="D202"/>
      <c r="H202"/>
      <c r="I202"/>
      <c r="J202"/>
      <c r="K202"/>
      <c r="L202"/>
      <c r="M202"/>
      <c r="N202"/>
      <c r="O202"/>
      <c r="Q202"/>
      <c r="R202"/>
      <c r="S202"/>
      <c r="T202"/>
    </row>
    <row r="203" spans="1:25" x14ac:dyDescent="0.25">
      <c r="D203"/>
      <c r="H203"/>
      <c r="I203"/>
      <c r="J203"/>
      <c r="K203"/>
      <c r="L203"/>
      <c r="M203"/>
      <c r="N203"/>
      <c r="O203"/>
      <c r="Q203"/>
      <c r="R203"/>
      <c r="S203"/>
      <c r="T203"/>
    </row>
    <row r="204" spans="1:25" x14ac:dyDescent="0.25">
      <c r="D204"/>
      <c r="H204"/>
      <c r="I204"/>
      <c r="J204"/>
      <c r="K204"/>
      <c r="L204"/>
      <c r="M204"/>
      <c r="N204"/>
      <c r="O204"/>
      <c r="Q204"/>
      <c r="R204"/>
      <c r="S204"/>
      <c r="T204"/>
    </row>
    <row r="205" spans="1:25" x14ac:dyDescent="0.25">
      <c r="D205"/>
      <c r="H205"/>
      <c r="I205"/>
      <c r="J205"/>
      <c r="K205"/>
      <c r="L205"/>
      <c r="M205"/>
      <c r="N205"/>
      <c r="O205"/>
      <c r="Q205"/>
      <c r="R205"/>
      <c r="S205"/>
      <c r="T205"/>
    </row>
    <row r="206" spans="1:25" x14ac:dyDescent="0.25">
      <c r="D206"/>
      <c r="H206"/>
      <c r="I206"/>
      <c r="J206"/>
      <c r="K206"/>
      <c r="L206"/>
      <c r="M206"/>
      <c r="N206"/>
      <c r="O206"/>
      <c r="Q206"/>
      <c r="R206"/>
      <c r="S206"/>
      <c r="T206"/>
    </row>
    <row r="207" spans="1:25" x14ac:dyDescent="0.25">
      <c r="D207"/>
      <c r="H207"/>
      <c r="I207"/>
      <c r="J207"/>
      <c r="K207"/>
      <c r="L207"/>
      <c r="M207"/>
      <c r="N207"/>
      <c r="O207"/>
      <c r="Q207"/>
      <c r="R207"/>
      <c r="S207"/>
      <c r="T207"/>
    </row>
    <row r="208" spans="1:25" x14ac:dyDescent="0.25">
      <c r="D208"/>
      <c r="H208"/>
      <c r="I208"/>
      <c r="J208"/>
      <c r="K208"/>
      <c r="L208"/>
      <c r="M208"/>
      <c r="N208"/>
      <c r="O208"/>
      <c r="Q208"/>
      <c r="R208"/>
      <c r="S208"/>
      <c r="T208"/>
    </row>
    <row r="209" spans="1:23" s="25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</row>
    <row r="210" spans="1:23" x14ac:dyDescent="0.25">
      <c r="D210"/>
      <c r="H210"/>
      <c r="I210"/>
      <c r="J210"/>
      <c r="K210"/>
      <c r="L210"/>
      <c r="M210"/>
      <c r="N210"/>
      <c r="O210"/>
      <c r="Q210"/>
      <c r="R210"/>
      <c r="S210"/>
      <c r="T210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1" right="0.7" top="0.75" bottom="0.75" header="0.3" footer="0.3"/>
  <pageSetup paperSize="17" scale="46" orientation="landscape" r:id="rId20"/>
  <tableParts count="1">
    <tablePart r:id="rId2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9"/>
  <sheetViews>
    <sheetView zoomScale="55" zoomScaleNormal="55" workbookViewId="0">
      <pane ySplit="3" topLeftCell="A4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3" s="14" customFormat="1" ht="15.75" thickBot="1" x14ac:dyDescent="0.3">
      <c r="A1" s="13" t="s">
        <v>783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4" t="s">
        <v>858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790</v>
      </c>
      <c r="C5" s="8" t="s">
        <v>111</v>
      </c>
      <c r="D5" s="8" t="s">
        <v>793</v>
      </c>
      <c r="E5" s="124" t="s">
        <v>802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896</v>
      </c>
      <c r="AE5" s="14" t="str">
        <f ca="1">INDIRECT("'Diag Lattice'!F"&amp;AD5)</f>
        <v>LS1_WB07:BPM_D1668</v>
      </c>
      <c r="AF5" s="14">
        <f ca="1">INDIRECT("'Diag Lattice'!E"&amp;AD5)</f>
        <v>1668</v>
      </c>
      <c r="AG5" s="14" t="str">
        <f>RIGHT(mTCA7[[#This Row],[Column2]],4)</f>
        <v>1668</v>
      </c>
    </row>
    <row r="6" spans="1:33" s="14" customFormat="1" x14ac:dyDescent="0.25">
      <c r="A6" s="7" t="s">
        <v>111</v>
      </c>
      <c r="B6" s="8" t="s">
        <v>790</v>
      </c>
      <c r="C6" s="8" t="s">
        <v>111</v>
      </c>
      <c r="D6" s="8" t="s">
        <v>793</v>
      </c>
      <c r="E6" s="124" t="s">
        <v>804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896</v>
      </c>
      <c r="AE6" s="14" t="str">
        <f t="shared" ref="AE6:AE69" ca="1" si="0">INDIRECT("'Diag Lattice'!F"&amp;AD6)</f>
        <v>LS1_WB07:BPM_D1668</v>
      </c>
      <c r="AF6" s="14">
        <f t="shared" ref="AF6:AF57" ca="1" si="1">INDIRECT("'Diag Lattice'!E"&amp;AD6)</f>
        <v>1668</v>
      </c>
      <c r="AG6" s="14" t="str">
        <f>RIGHT(mTCA7[[#This Row],[Column2]],4)</f>
        <v>1668</v>
      </c>
    </row>
    <row r="7" spans="1:33" s="14" customFormat="1" x14ac:dyDescent="0.25">
      <c r="A7" s="7" t="s">
        <v>111</v>
      </c>
      <c r="B7" s="8" t="s">
        <v>790</v>
      </c>
      <c r="C7" s="8" t="s">
        <v>111</v>
      </c>
      <c r="D7" s="8" t="s">
        <v>793</v>
      </c>
      <c r="E7" s="124" t="s">
        <v>805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896</v>
      </c>
      <c r="AE7" s="14" t="str">
        <f t="shared" ca="1" si="0"/>
        <v>LS1_WB07:BPM_D1668</v>
      </c>
      <c r="AF7" s="14">
        <f t="shared" ca="1" si="1"/>
        <v>1668</v>
      </c>
      <c r="AG7" s="14" t="str">
        <f>RIGHT(mTCA7[[#This Row],[Column2]],4)</f>
        <v>1668</v>
      </c>
    </row>
    <row r="8" spans="1:33" s="14" customFormat="1" x14ac:dyDescent="0.25">
      <c r="A8" s="7" t="s">
        <v>111</v>
      </c>
      <c r="B8" s="8" t="s">
        <v>790</v>
      </c>
      <c r="C8" s="8" t="s">
        <v>111</v>
      </c>
      <c r="D8" s="8" t="s">
        <v>793</v>
      </c>
      <c r="E8" s="124" t="s">
        <v>806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896</v>
      </c>
      <c r="AE8" s="14" t="str">
        <f t="shared" ca="1" si="0"/>
        <v>LS1_WB07:BPM_D1668</v>
      </c>
      <c r="AF8" s="14">
        <f t="shared" ca="1" si="1"/>
        <v>1668</v>
      </c>
      <c r="AG8" s="14" t="str">
        <f>RIGHT(mTCA7[[#This Row],[Column2]],4)</f>
        <v>1668</v>
      </c>
    </row>
    <row r="9" spans="1:33" s="14" customFormat="1" x14ac:dyDescent="0.25">
      <c r="A9" s="7" t="s">
        <v>111</v>
      </c>
      <c r="B9" s="8" t="s">
        <v>808</v>
      </c>
      <c r="C9" s="8" t="s">
        <v>111</v>
      </c>
      <c r="D9" s="8" t="s">
        <v>793</v>
      </c>
      <c r="E9" s="124" t="s">
        <v>807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7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IF(ISBLANK(mTCA7[[#This Row],[Column17]]),"",mTCA7[[#This Row],[Column17]])</f>
        <v>7</v>
      </c>
      <c r="AA9" s="14" t="str">
        <f>LEFT(mTCA7[[#This Row],[Column18]],3)</f>
        <v>3</v>
      </c>
      <c r="AB9" s="14" t="str">
        <f>IF(ISBLANK(mTCA7[[#This Row],[Column2]]),"",mTCA7[[#This Row],[Column2]])</f>
        <v>LS1_WB07:RFS_D1668</v>
      </c>
      <c r="AG9" s="14" t="str">
        <f>RIGHT(mTCA7[[#This Row],[Column2]],4)</f>
        <v>1668</v>
      </c>
    </row>
    <row r="10" spans="1:33" s="14" customFormat="1" x14ac:dyDescent="0.25">
      <c r="A10" s="7" t="s">
        <v>111</v>
      </c>
      <c r="B10" s="23" t="s">
        <v>784</v>
      </c>
      <c r="C10" s="8" t="s">
        <v>111</v>
      </c>
      <c r="D10" s="23" t="s">
        <v>794</v>
      </c>
      <c r="E10" s="125" t="s">
        <v>809</v>
      </c>
      <c r="F10" s="23" t="s">
        <v>114</v>
      </c>
      <c r="G10" s="23" t="s">
        <v>85</v>
      </c>
      <c r="H10" s="23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908</v>
      </c>
      <c r="AE10" s="14" t="str">
        <f t="shared" ca="1" si="0"/>
        <v>LS1_CB08:BPM_D1677</v>
      </c>
      <c r="AF10" s="14">
        <f t="shared" ca="1" si="1"/>
        <v>1677</v>
      </c>
      <c r="AG10" s="14" t="str">
        <f>RIGHT(mTCA7[[#This Row],[Column2]],4)</f>
        <v>1677</v>
      </c>
    </row>
    <row r="11" spans="1:33" s="14" customFormat="1" x14ac:dyDescent="0.25">
      <c r="A11" s="7" t="s">
        <v>111</v>
      </c>
      <c r="B11" s="8" t="s">
        <v>784</v>
      </c>
      <c r="C11" s="8" t="s">
        <v>111</v>
      </c>
      <c r="D11" s="8" t="s">
        <v>794</v>
      </c>
      <c r="E11" s="124" t="s">
        <v>810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908</v>
      </c>
      <c r="AE11" s="14" t="str">
        <f t="shared" ca="1" si="0"/>
        <v>LS1_CB08:BPM_D1677</v>
      </c>
      <c r="AF11" s="14">
        <f t="shared" ca="1" si="1"/>
        <v>1677</v>
      </c>
      <c r="AG11" s="14" t="str">
        <f>RIGHT(mTCA7[[#This Row],[Column2]],4)</f>
        <v>1677</v>
      </c>
    </row>
    <row r="12" spans="1:33" s="14" customFormat="1" x14ac:dyDescent="0.25">
      <c r="A12" s="7" t="s">
        <v>111</v>
      </c>
      <c r="B12" s="8" t="s">
        <v>784</v>
      </c>
      <c r="C12" s="8" t="s">
        <v>111</v>
      </c>
      <c r="D12" s="8" t="s">
        <v>794</v>
      </c>
      <c r="E12" s="124" t="s">
        <v>811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908</v>
      </c>
      <c r="AE12" s="14" t="str">
        <f t="shared" ca="1" si="0"/>
        <v>LS1_CB08:BPM_D1677</v>
      </c>
      <c r="AF12" s="14">
        <f t="shared" ca="1" si="1"/>
        <v>1677</v>
      </c>
      <c r="AG12" s="14" t="str">
        <f>RIGHT(mTCA7[[#This Row],[Column2]],4)</f>
        <v>1677</v>
      </c>
    </row>
    <row r="13" spans="1:33" s="14" customFormat="1" x14ac:dyDescent="0.25">
      <c r="A13" s="7" t="s">
        <v>111</v>
      </c>
      <c r="B13" s="8" t="s">
        <v>784</v>
      </c>
      <c r="C13" s="8" t="s">
        <v>111</v>
      </c>
      <c r="D13" s="8" t="s">
        <v>794</v>
      </c>
      <c r="E13" s="126" t="s">
        <v>812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908</v>
      </c>
      <c r="AE13" s="14" t="str">
        <f t="shared" ca="1" si="0"/>
        <v>LS1_CB08:BPM_D1677</v>
      </c>
      <c r="AF13" s="14">
        <f t="shared" ca="1" si="1"/>
        <v>1677</v>
      </c>
      <c r="AG13" s="14" t="str">
        <f>RIGHT(mTCA7[[#This Row],[Column2]],4)</f>
        <v>1677</v>
      </c>
    </row>
    <row r="14" spans="1:33" s="14" customFormat="1" x14ac:dyDescent="0.25">
      <c r="A14" s="7" t="s">
        <v>111</v>
      </c>
      <c r="B14" s="8" t="s">
        <v>814</v>
      </c>
      <c r="C14" s="8" t="s">
        <v>111</v>
      </c>
      <c r="D14" s="8" t="s">
        <v>794</v>
      </c>
      <c r="E14" s="126" t="s">
        <v>813</v>
      </c>
      <c r="F14" s="8" t="s">
        <v>114</v>
      </c>
      <c r="G14" s="8" t="s">
        <v>126</v>
      </c>
      <c r="H14" s="8" t="s">
        <v>4136</v>
      </c>
      <c r="I14" s="10" t="s">
        <v>613</v>
      </c>
      <c r="J14" s="10"/>
      <c r="K14" s="10"/>
      <c r="L14" s="10"/>
      <c r="M14" s="10"/>
      <c r="N14" s="10"/>
      <c r="O14" s="10"/>
      <c r="P14" s="8"/>
      <c r="Q14" s="12"/>
      <c r="R14" s="10"/>
      <c r="S14" s="32"/>
      <c r="T14" s="10"/>
      <c r="U14" s="8"/>
      <c r="V14" s="8"/>
      <c r="W14" s="8"/>
      <c r="X14" s="8"/>
      <c r="Y14"/>
      <c r="Z14" s="14" t="str">
        <f>IF(ISBLANK(mTCA7[[#This Row],[Column17]]),"",mTCA7[[#This Row],[Column17]])</f>
        <v/>
      </c>
      <c r="AA14" s="14" t="str">
        <f>LEFT(mTCA7[[#This Row],[Column18]],3)</f>
        <v/>
      </c>
      <c r="AB14" s="14" t="str">
        <f>IF(ISBLANK(mTCA7[[#This Row],[Column2]]),"",mTCA7[[#This Row],[Column2]])</f>
        <v>LS1_CB08:RFS_D1677</v>
      </c>
      <c r="AG14" s="14" t="str">
        <f>RIGHT(mTCA7[[#This Row],[Column2]],4)</f>
        <v>1677</v>
      </c>
    </row>
    <row r="15" spans="1:33" s="14" customFormat="1" x14ac:dyDescent="0.25">
      <c r="A15" s="7" t="s">
        <v>111</v>
      </c>
      <c r="B15" s="8" t="s">
        <v>785</v>
      </c>
      <c r="C15" s="8" t="s">
        <v>111</v>
      </c>
      <c r="D15" s="8" t="s">
        <v>795</v>
      </c>
      <c r="E15" s="126" t="s">
        <v>815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926</v>
      </c>
      <c r="AE15" s="14" t="str">
        <f t="shared" ca="1" si="0"/>
        <v>LS1_CB08:BPM_D1697</v>
      </c>
      <c r="AF15" s="14">
        <f t="shared" ca="1" si="1"/>
        <v>1697</v>
      </c>
      <c r="AG15" s="14" t="str">
        <f>RIGHT(mTCA7[[#This Row],[Column2]],4)</f>
        <v>1697</v>
      </c>
    </row>
    <row r="16" spans="1:33" s="14" customFormat="1" x14ac:dyDescent="0.25">
      <c r="A16" s="7" t="s">
        <v>111</v>
      </c>
      <c r="B16" s="8" t="s">
        <v>785</v>
      </c>
      <c r="C16" s="8" t="s">
        <v>111</v>
      </c>
      <c r="D16" s="8" t="s">
        <v>795</v>
      </c>
      <c r="E16" s="126" t="s">
        <v>816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926</v>
      </c>
      <c r="AE16" s="14" t="str">
        <f t="shared" ca="1" si="0"/>
        <v>LS1_CB08:BPM_D1697</v>
      </c>
      <c r="AF16" s="14">
        <f t="shared" ca="1" si="1"/>
        <v>1697</v>
      </c>
      <c r="AG16" s="14" t="str">
        <f>RIGHT(mTCA7[[#This Row],[Column2]],4)</f>
        <v>1697</v>
      </c>
    </row>
    <row r="17" spans="1:33" s="14" customFormat="1" x14ac:dyDescent="0.25">
      <c r="A17" s="7" t="s">
        <v>111</v>
      </c>
      <c r="B17" s="8" t="s">
        <v>785</v>
      </c>
      <c r="C17" s="8" t="s">
        <v>111</v>
      </c>
      <c r="D17" s="8" t="s">
        <v>795</v>
      </c>
      <c r="E17" s="126" t="s">
        <v>817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926</v>
      </c>
      <c r="AE17" s="14" t="str">
        <f t="shared" ca="1" si="0"/>
        <v>LS1_CB08:BPM_D1697</v>
      </c>
      <c r="AF17" s="14">
        <f t="shared" ca="1" si="1"/>
        <v>1697</v>
      </c>
      <c r="AG17" s="14" t="str">
        <f>RIGHT(mTCA7[[#This Row],[Column2]],4)</f>
        <v>1697</v>
      </c>
    </row>
    <row r="18" spans="1:33" s="14" customFormat="1" x14ac:dyDescent="0.25">
      <c r="A18" s="7" t="s">
        <v>111</v>
      </c>
      <c r="B18" s="8" t="s">
        <v>785</v>
      </c>
      <c r="C18" s="8" t="s">
        <v>111</v>
      </c>
      <c r="D18" s="8" t="s">
        <v>795</v>
      </c>
      <c r="E18" s="126" t="s">
        <v>818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926</v>
      </c>
      <c r="AE18" s="14" t="str">
        <f t="shared" ca="1" si="0"/>
        <v>LS1_CB08:BPM_D1697</v>
      </c>
      <c r="AF18" s="14">
        <f t="shared" ca="1" si="1"/>
        <v>1697</v>
      </c>
      <c r="AG18" s="14" t="str">
        <f>RIGHT(mTCA7[[#This Row],[Column2]],4)</f>
        <v>1697</v>
      </c>
    </row>
    <row r="19" spans="1:33" s="14" customFormat="1" x14ac:dyDescent="0.25">
      <c r="A19" s="7" t="s">
        <v>111</v>
      </c>
      <c r="B19" s="8" t="s">
        <v>820</v>
      </c>
      <c r="C19" s="8" t="s">
        <v>111</v>
      </c>
      <c r="D19" s="8" t="s">
        <v>795</v>
      </c>
      <c r="E19" s="126" t="s">
        <v>819</v>
      </c>
      <c r="F19" s="8" t="s">
        <v>114</v>
      </c>
      <c r="G19" s="8" t="s">
        <v>126</v>
      </c>
      <c r="H19" s="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7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IF(ISBLANK(mTCA7[[#This Row],[Column17]]),"",mTCA7[[#This Row],[Column17]])</f>
        <v>7</v>
      </c>
      <c r="AA19" s="14" t="str">
        <f>LEFT(mTCA7[[#This Row],[Column18]],3)</f>
        <v>4</v>
      </c>
      <c r="AB19" s="14" t="str">
        <f>IF(ISBLANK(mTCA7[[#This Row],[Column2]]),"",mTCA7[[#This Row],[Column2]])</f>
        <v>LS1_CB08:RFS_D1697</v>
      </c>
      <c r="AG19" s="14" t="str">
        <f>RIGHT(mTCA7[[#This Row],[Column2]],4)</f>
        <v>1697</v>
      </c>
    </row>
    <row r="20" spans="1:33" s="14" customFormat="1" x14ac:dyDescent="0.25">
      <c r="A20" s="7" t="s">
        <v>111</v>
      </c>
      <c r="B20" s="8" t="s">
        <v>786</v>
      </c>
      <c r="C20" s="8" t="s">
        <v>111</v>
      </c>
      <c r="D20" s="8" t="s">
        <v>796</v>
      </c>
      <c r="E20" s="126" t="s">
        <v>821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944</v>
      </c>
      <c r="AE20" s="14" t="str">
        <f t="shared" ca="1" si="0"/>
        <v>LS1_CB08:BPM_D1717</v>
      </c>
      <c r="AF20" s="14">
        <f t="shared" ca="1" si="1"/>
        <v>1717</v>
      </c>
      <c r="AG20" s="14" t="str">
        <f>RIGHT(mTCA7[[#This Row],[Column2]],4)</f>
        <v>1717</v>
      </c>
    </row>
    <row r="21" spans="1:33" s="14" customFormat="1" x14ac:dyDescent="0.25">
      <c r="A21" s="7" t="s">
        <v>111</v>
      </c>
      <c r="B21" s="8" t="s">
        <v>786</v>
      </c>
      <c r="C21" s="8" t="s">
        <v>111</v>
      </c>
      <c r="D21" s="8" t="s">
        <v>796</v>
      </c>
      <c r="E21" s="126" t="s">
        <v>824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944</v>
      </c>
      <c r="AE21" s="14" t="str">
        <f t="shared" ca="1" si="0"/>
        <v>LS1_CB08:BPM_D1717</v>
      </c>
      <c r="AF21" s="14">
        <f t="shared" ca="1" si="1"/>
        <v>1717</v>
      </c>
      <c r="AG21" s="14" t="str">
        <f>RIGHT(mTCA7[[#This Row],[Column2]],4)</f>
        <v>1717</v>
      </c>
    </row>
    <row r="22" spans="1:33" s="14" customFormat="1" x14ac:dyDescent="0.25">
      <c r="A22" s="7" t="s">
        <v>111</v>
      </c>
      <c r="B22" s="8" t="s">
        <v>786</v>
      </c>
      <c r="C22" s="8" t="s">
        <v>111</v>
      </c>
      <c r="D22" s="8" t="s">
        <v>796</v>
      </c>
      <c r="E22" s="126" t="s">
        <v>825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944</v>
      </c>
      <c r="AE22" s="14" t="str">
        <f t="shared" ca="1" si="0"/>
        <v>LS1_CB08:BPM_D1717</v>
      </c>
      <c r="AF22" s="14">
        <f t="shared" ca="1" si="1"/>
        <v>1717</v>
      </c>
      <c r="AG22" s="14" t="str">
        <f>RIGHT(mTCA7[[#This Row],[Column2]],4)</f>
        <v>1717</v>
      </c>
    </row>
    <row r="23" spans="1:33" s="14" customFormat="1" x14ac:dyDescent="0.25">
      <c r="A23" s="7" t="s">
        <v>111</v>
      </c>
      <c r="B23" s="8" t="s">
        <v>786</v>
      </c>
      <c r="C23" s="8" t="s">
        <v>111</v>
      </c>
      <c r="D23" s="8" t="s">
        <v>796</v>
      </c>
      <c r="E23" s="126" t="s">
        <v>826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944</v>
      </c>
      <c r="AE23" s="14" t="str">
        <f t="shared" ca="1" si="0"/>
        <v>LS1_CB08:BPM_D1717</v>
      </c>
      <c r="AF23" s="14">
        <f t="shared" ca="1" si="1"/>
        <v>1717</v>
      </c>
      <c r="AG23" s="14" t="str">
        <f>RIGHT(mTCA7[[#This Row],[Column2]],4)</f>
        <v>1717</v>
      </c>
    </row>
    <row r="24" spans="1:33" s="14" customFormat="1" x14ac:dyDescent="0.25">
      <c r="A24" s="7" t="s">
        <v>111</v>
      </c>
      <c r="B24" s="8" t="s">
        <v>828</v>
      </c>
      <c r="C24" s="8" t="s">
        <v>111</v>
      </c>
      <c r="D24" s="8" t="s">
        <v>796</v>
      </c>
      <c r="E24" s="126" t="s">
        <v>827</v>
      </c>
      <c r="F24" s="8" t="s">
        <v>114</v>
      </c>
      <c r="G24" s="8" t="s">
        <v>126</v>
      </c>
      <c r="H24" s="8" t="s">
        <v>4136</v>
      </c>
      <c r="I24" s="10" t="s">
        <v>613</v>
      </c>
      <c r="J24" s="10"/>
      <c r="K24" s="10"/>
      <c r="L24" s="10"/>
      <c r="M24" s="10"/>
      <c r="N24" s="10"/>
      <c r="O24" s="10"/>
      <c r="P24" s="8"/>
      <c r="Q24" s="12"/>
      <c r="R24" s="10"/>
      <c r="S24" s="32"/>
      <c r="T24" s="10"/>
      <c r="U24" s="8"/>
      <c r="V24" s="8"/>
      <c r="W24" s="8"/>
      <c r="X24" s="8"/>
      <c r="Y24"/>
      <c r="Z24" s="14" t="str">
        <f>IF(ISBLANK(mTCA7[[#This Row],[Column17]]),"",mTCA7[[#This Row],[Column17]])</f>
        <v/>
      </c>
      <c r="AA24" s="14" t="str">
        <f>LEFT(mTCA7[[#This Row],[Column18]],3)</f>
        <v/>
      </c>
      <c r="AB24" s="14" t="str">
        <f>IF(ISBLANK(mTCA7[[#This Row],[Column2]]),"",mTCA7[[#This Row],[Column2]])</f>
        <v>LS1_CB08:RFS_D1717</v>
      </c>
      <c r="AG24" s="14" t="str">
        <f>RIGHT(mTCA7[[#This Row],[Column2]],4)</f>
        <v>1717</v>
      </c>
    </row>
    <row r="25" spans="1:33" s="14" customFormat="1" x14ac:dyDescent="0.25">
      <c r="A25" s="7" t="s">
        <v>111</v>
      </c>
      <c r="B25" s="8" t="s">
        <v>791</v>
      </c>
      <c r="C25" s="8" t="s">
        <v>111</v>
      </c>
      <c r="D25" s="8" t="s">
        <v>797</v>
      </c>
      <c r="E25" s="126" t="s">
        <v>829</v>
      </c>
      <c r="F25" s="8" t="s">
        <v>114</v>
      </c>
      <c r="G25" s="8" t="s">
        <v>85</v>
      </c>
      <c r="H25" s="8" t="s">
        <v>4136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956</v>
      </c>
      <c r="AE25" s="14" t="str">
        <f t="shared" ca="1" si="0"/>
        <v>LS1_WB08:BPM_D1732</v>
      </c>
      <c r="AF25" s="14">
        <f t="shared" ca="1" si="1"/>
        <v>1732</v>
      </c>
      <c r="AG25" s="14" t="str">
        <f>RIGHT(mTCA7[[#This Row],[Column2]],4)</f>
        <v>1732</v>
      </c>
    </row>
    <row r="26" spans="1:33" s="14" customFormat="1" x14ac:dyDescent="0.25">
      <c r="A26" s="7" t="s">
        <v>111</v>
      </c>
      <c r="B26" s="8" t="s">
        <v>791</v>
      </c>
      <c r="C26" s="8" t="s">
        <v>111</v>
      </c>
      <c r="D26" s="8" t="s">
        <v>797</v>
      </c>
      <c r="E26" s="126" t="s">
        <v>830</v>
      </c>
      <c r="F26" s="8" t="s">
        <v>114</v>
      </c>
      <c r="G26" s="8" t="s">
        <v>85</v>
      </c>
      <c r="H26" s="8" t="s">
        <v>4136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956</v>
      </c>
      <c r="AE26" s="14" t="str">
        <f t="shared" ca="1" si="0"/>
        <v>LS1_WB08:BPM_D1732</v>
      </c>
      <c r="AF26" s="14">
        <f t="shared" ca="1" si="1"/>
        <v>1732</v>
      </c>
      <c r="AG26" s="14" t="str">
        <f>RIGHT(mTCA7[[#This Row],[Column2]],4)</f>
        <v>1732</v>
      </c>
    </row>
    <row r="27" spans="1:33" s="14" customFormat="1" x14ac:dyDescent="0.25">
      <c r="A27" s="7" t="s">
        <v>111</v>
      </c>
      <c r="B27" s="8" t="s">
        <v>791</v>
      </c>
      <c r="C27" s="8" t="s">
        <v>111</v>
      </c>
      <c r="D27" s="8" t="s">
        <v>797</v>
      </c>
      <c r="E27" s="126" t="s">
        <v>831</v>
      </c>
      <c r="F27" s="8" t="s">
        <v>114</v>
      </c>
      <c r="G27" s="8" t="s">
        <v>85</v>
      </c>
      <c r="H27" s="8" t="s">
        <v>4136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956</v>
      </c>
      <c r="AE27" s="14" t="str">
        <f t="shared" ca="1" si="0"/>
        <v>LS1_WB08:BPM_D1732</v>
      </c>
      <c r="AF27" s="14">
        <f t="shared" ca="1" si="1"/>
        <v>1732</v>
      </c>
      <c r="AG27" s="14" t="str">
        <f>RIGHT(mTCA7[[#This Row],[Column2]],4)</f>
        <v>1732</v>
      </c>
    </row>
    <row r="28" spans="1:33" s="18" customFormat="1" x14ac:dyDescent="0.25">
      <c r="A28" s="7" t="s">
        <v>111</v>
      </c>
      <c r="B28" s="8" t="s">
        <v>791</v>
      </c>
      <c r="C28" s="8" t="s">
        <v>111</v>
      </c>
      <c r="D28" s="8" t="s">
        <v>797</v>
      </c>
      <c r="E28" s="127" t="s">
        <v>832</v>
      </c>
      <c r="F28" s="8" t="s">
        <v>114</v>
      </c>
      <c r="G28" s="8" t="s">
        <v>85</v>
      </c>
      <c r="H28" s="8" t="s">
        <v>4136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956</v>
      </c>
      <c r="AE28" s="14" t="str">
        <f t="shared" ca="1" si="0"/>
        <v>LS1_WB08:BPM_D1732</v>
      </c>
      <c r="AF28" s="14">
        <f t="shared" ca="1" si="1"/>
        <v>1732</v>
      </c>
      <c r="AG28" s="14" t="str">
        <f>RIGHT(mTCA7[[#This Row],[Column2]],4)</f>
        <v>1732</v>
      </c>
    </row>
    <row r="29" spans="1:33" s="14" customFormat="1" x14ac:dyDescent="0.25">
      <c r="A29" s="7" t="s">
        <v>111</v>
      </c>
      <c r="B29" s="8" t="s">
        <v>834</v>
      </c>
      <c r="C29" s="8" t="s">
        <v>111</v>
      </c>
      <c r="D29" s="8" t="s">
        <v>797</v>
      </c>
      <c r="E29" s="128" t="s">
        <v>833</v>
      </c>
      <c r="F29" s="8" t="s">
        <v>114</v>
      </c>
      <c r="G29" s="8" t="s">
        <v>126</v>
      </c>
      <c r="H29" s="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7</v>
      </c>
      <c r="S29" s="10">
        <v>5</v>
      </c>
      <c r="T29" s="8"/>
      <c r="U29" s="10" t="s">
        <v>126</v>
      </c>
      <c r="V29" s="113"/>
      <c r="W29" s="113"/>
      <c r="X29" s="113"/>
      <c r="Y29"/>
      <c r="Z29" s="14">
        <f>IF(ISBLANK(mTCA7[[#This Row],[Column17]]),"",mTCA7[[#This Row],[Column17]])</f>
        <v>7</v>
      </c>
      <c r="AA29" s="14" t="str">
        <f>LEFT(mTCA7[[#This Row],[Column18]],3)</f>
        <v>5</v>
      </c>
      <c r="AB29" s="14" t="str">
        <f>IF(ISBLANK(mTCA7[[#This Row],[Column2]]),"",mTCA7[[#This Row],[Column2]])</f>
        <v>LS1_WB08:RFS_D1732</v>
      </c>
      <c r="AG29" s="14" t="str">
        <f>RIGHT(mTCA7[[#This Row],[Column2]],4)</f>
        <v>1732</v>
      </c>
    </row>
    <row r="30" spans="1:33" s="14" customFormat="1" x14ac:dyDescent="0.25">
      <c r="A30" s="7" t="s">
        <v>111</v>
      </c>
      <c r="B30" s="8" t="s">
        <v>787</v>
      </c>
      <c r="C30" s="8" t="s">
        <v>111</v>
      </c>
      <c r="D30" s="8" t="s">
        <v>798</v>
      </c>
      <c r="E30" s="128" t="s">
        <v>822</v>
      </c>
      <c r="F30" s="8" t="s">
        <v>114</v>
      </c>
      <c r="G30" s="8" t="s">
        <v>85</v>
      </c>
      <c r="H30" s="8" t="s">
        <v>4136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968</v>
      </c>
      <c r="AE30" s="14" t="str">
        <f t="shared" ca="1" si="0"/>
        <v>LS1_CB09:BPM_D1741</v>
      </c>
      <c r="AF30" s="14">
        <f t="shared" ca="1" si="1"/>
        <v>1741</v>
      </c>
      <c r="AG30" s="14" t="str">
        <f>RIGHT(mTCA7[[#This Row],[Column2]],4)</f>
        <v>1741</v>
      </c>
    </row>
    <row r="31" spans="1:33" s="14" customFormat="1" x14ac:dyDescent="0.25">
      <c r="A31" s="7" t="s">
        <v>111</v>
      </c>
      <c r="B31" s="8" t="s">
        <v>787</v>
      </c>
      <c r="C31" s="8" t="s">
        <v>111</v>
      </c>
      <c r="D31" s="8" t="s">
        <v>798</v>
      </c>
      <c r="E31" s="128" t="s">
        <v>835</v>
      </c>
      <c r="F31" s="8" t="s">
        <v>114</v>
      </c>
      <c r="G31" s="8" t="s">
        <v>85</v>
      </c>
      <c r="H31" s="8" t="s">
        <v>4136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968</v>
      </c>
      <c r="AE31" s="14" t="str">
        <f t="shared" ca="1" si="0"/>
        <v>LS1_CB09:BPM_D1741</v>
      </c>
      <c r="AF31" s="14">
        <f t="shared" ca="1" si="1"/>
        <v>1741</v>
      </c>
      <c r="AG31" s="14" t="str">
        <f>RIGHT(mTCA7[[#This Row],[Column2]],4)</f>
        <v>1741</v>
      </c>
    </row>
    <row r="32" spans="1:33" s="14" customFormat="1" x14ac:dyDescent="0.25">
      <c r="A32" s="7" t="s">
        <v>111</v>
      </c>
      <c r="B32" s="8" t="s">
        <v>787</v>
      </c>
      <c r="C32" s="8" t="s">
        <v>111</v>
      </c>
      <c r="D32" s="8" t="s">
        <v>798</v>
      </c>
      <c r="E32" s="128" t="s">
        <v>836</v>
      </c>
      <c r="F32" s="8" t="s">
        <v>114</v>
      </c>
      <c r="G32" s="8" t="s">
        <v>85</v>
      </c>
      <c r="H32" s="8" t="s">
        <v>4136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968</v>
      </c>
      <c r="AE32" s="14" t="str">
        <f t="shared" ca="1" si="0"/>
        <v>LS1_CB09:BPM_D1741</v>
      </c>
      <c r="AF32" s="14">
        <f t="shared" ca="1" si="1"/>
        <v>1741</v>
      </c>
      <c r="AG32" s="14" t="str">
        <f>RIGHT(mTCA7[[#This Row],[Column2]],4)</f>
        <v>1741</v>
      </c>
    </row>
    <row r="33" spans="1:33" s="18" customFormat="1" x14ac:dyDescent="0.25">
      <c r="A33" s="7" t="s">
        <v>111</v>
      </c>
      <c r="B33" s="8" t="s">
        <v>787</v>
      </c>
      <c r="C33" s="8" t="s">
        <v>111</v>
      </c>
      <c r="D33" s="8" t="s">
        <v>798</v>
      </c>
      <c r="E33" s="124" t="s">
        <v>837</v>
      </c>
      <c r="F33" s="8" t="s">
        <v>114</v>
      </c>
      <c r="G33" s="8" t="s">
        <v>85</v>
      </c>
      <c r="H33" s="8" t="s">
        <v>4136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968</v>
      </c>
      <c r="AE33" s="14" t="str">
        <f t="shared" ca="1" si="0"/>
        <v>LS1_CB09:BPM_D1741</v>
      </c>
      <c r="AF33" s="14">
        <f t="shared" ca="1" si="1"/>
        <v>1741</v>
      </c>
      <c r="AG33" s="14" t="str">
        <f>RIGHT(mTCA7[[#This Row],[Column2]],4)</f>
        <v>1741</v>
      </c>
    </row>
    <row r="34" spans="1:33" s="14" customFormat="1" x14ac:dyDescent="0.25">
      <c r="A34" s="7" t="s">
        <v>111</v>
      </c>
      <c r="B34" s="8" t="s">
        <v>839</v>
      </c>
      <c r="C34" s="8" t="s">
        <v>111</v>
      </c>
      <c r="D34" s="8" t="s">
        <v>798</v>
      </c>
      <c r="E34" s="124" t="s">
        <v>838</v>
      </c>
      <c r="F34" s="8" t="s">
        <v>114</v>
      </c>
      <c r="G34" s="8" t="s">
        <v>126</v>
      </c>
      <c r="H34" s="8" t="s">
        <v>4136</v>
      </c>
      <c r="I34" s="10" t="s">
        <v>613</v>
      </c>
      <c r="J34" s="10"/>
      <c r="K34" s="10"/>
      <c r="L34" s="10"/>
      <c r="M34" s="10"/>
      <c r="N34" s="10"/>
      <c r="O34" s="10"/>
      <c r="P34" s="8"/>
      <c r="Q34" s="12"/>
      <c r="R34" s="10"/>
      <c r="S34" s="32"/>
      <c r="T34" s="10"/>
      <c r="U34" s="8"/>
      <c r="V34" s="117"/>
      <c r="W34" s="117"/>
      <c r="X34" s="117"/>
      <c r="Y34"/>
      <c r="Z34" s="14" t="str">
        <f>IF(ISBLANK(mTCA7[[#This Row],[Column17]]),"",mTCA7[[#This Row],[Column17]])</f>
        <v/>
      </c>
      <c r="AA34" s="14" t="str">
        <f>LEFT(mTCA7[[#This Row],[Column18]],3)</f>
        <v/>
      </c>
      <c r="AB34" s="14" t="str">
        <f>IF(ISBLANK(mTCA7[[#This Row],[Column2]]),"",mTCA7[[#This Row],[Column2]])</f>
        <v>LS1_CB09:RFS_D1741</v>
      </c>
      <c r="AG34" s="14" t="str">
        <f>RIGHT(mTCA7[[#This Row],[Column2]],4)</f>
        <v>1741</v>
      </c>
    </row>
    <row r="35" spans="1:33" s="14" customFormat="1" x14ac:dyDescent="0.25">
      <c r="A35" s="7" t="s">
        <v>111</v>
      </c>
      <c r="B35" s="8" t="s">
        <v>788</v>
      </c>
      <c r="C35" s="8" t="s">
        <v>111</v>
      </c>
      <c r="D35" s="8" t="s">
        <v>799</v>
      </c>
      <c r="E35" s="125" t="s">
        <v>845</v>
      </c>
      <c r="F35" s="8" t="s">
        <v>114</v>
      </c>
      <c r="G35" s="8" t="s">
        <v>85</v>
      </c>
      <c r="H35" s="8" t="s">
        <v>4136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986</v>
      </c>
      <c r="AE35" s="14" t="str">
        <f t="shared" ca="1" si="0"/>
        <v>LS1_CB09:BPM_D1761</v>
      </c>
      <c r="AF35" s="14">
        <f t="shared" ca="1" si="1"/>
        <v>1761</v>
      </c>
      <c r="AG35" s="14" t="str">
        <f>RIGHT(mTCA7[[#This Row],[Column2]],4)</f>
        <v>1761</v>
      </c>
    </row>
    <row r="36" spans="1:33" s="14" customFormat="1" x14ac:dyDescent="0.25">
      <c r="A36" s="7" t="s">
        <v>111</v>
      </c>
      <c r="B36" s="8" t="s">
        <v>788</v>
      </c>
      <c r="C36" s="8" t="s">
        <v>111</v>
      </c>
      <c r="D36" s="8" t="s">
        <v>799</v>
      </c>
      <c r="E36" s="125" t="s">
        <v>846</v>
      </c>
      <c r="F36" s="8" t="s">
        <v>114</v>
      </c>
      <c r="G36" s="8" t="s">
        <v>85</v>
      </c>
      <c r="H36" s="8" t="s">
        <v>4136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986</v>
      </c>
      <c r="AE36" s="14" t="str">
        <f t="shared" ca="1" si="0"/>
        <v>LS1_CB09:BPM_D1761</v>
      </c>
      <c r="AF36" s="14">
        <f t="shared" ca="1" si="1"/>
        <v>1761</v>
      </c>
      <c r="AG36" s="14" t="str">
        <f>RIGHT(mTCA7[[#This Row],[Column2]],4)</f>
        <v>1761</v>
      </c>
    </row>
    <row r="37" spans="1:33" s="14" customFormat="1" x14ac:dyDescent="0.25">
      <c r="A37" s="7" t="s">
        <v>111</v>
      </c>
      <c r="B37" s="8" t="s">
        <v>788</v>
      </c>
      <c r="C37" s="8" t="s">
        <v>111</v>
      </c>
      <c r="D37" s="8" t="s">
        <v>799</v>
      </c>
      <c r="E37" s="125" t="s">
        <v>847</v>
      </c>
      <c r="F37" s="8" t="s">
        <v>114</v>
      </c>
      <c r="G37" s="8" t="s">
        <v>85</v>
      </c>
      <c r="H37" s="8" t="s">
        <v>4136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986</v>
      </c>
      <c r="AE37" s="14" t="str">
        <f t="shared" ca="1" si="0"/>
        <v>LS1_CB09:BPM_D1761</v>
      </c>
      <c r="AF37" s="14">
        <f t="shared" ca="1" si="1"/>
        <v>1761</v>
      </c>
      <c r="AG37" s="14" t="str">
        <f>RIGHT(mTCA7[[#This Row],[Column2]],4)</f>
        <v>1761</v>
      </c>
    </row>
    <row r="38" spans="1:33" s="14" customFormat="1" x14ac:dyDescent="0.25">
      <c r="A38" s="7" t="s">
        <v>111</v>
      </c>
      <c r="B38" s="8" t="s">
        <v>788</v>
      </c>
      <c r="C38" s="8" t="s">
        <v>111</v>
      </c>
      <c r="D38" s="8" t="s">
        <v>799</v>
      </c>
      <c r="E38" s="129" t="s">
        <v>848</v>
      </c>
      <c r="F38" s="8" t="s">
        <v>114</v>
      </c>
      <c r="G38" s="8" t="s">
        <v>85</v>
      </c>
      <c r="H38" s="8" t="s">
        <v>4136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986</v>
      </c>
      <c r="AE38" s="14" t="str">
        <f t="shared" ca="1" si="0"/>
        <v>LS1_CB09:BPM_D1761</v>
      </c>
      <c r="AF38" s="14">
        <f t="shared" ca="1" si="1"/>
        <v>1761</v>
      </c>
      <c r="AG38" s="14" t="str">
        <f>RIGHT(mTCA7[[#This Row],[Column2]],4)</f>
        <v>1761</v>
      </c>
    </row>
    <row r="39" spans="1:33" s="14" customFormat="1" x14ac:dyDescent="0.25">
      <c r="A39" s="7" t="s">
        <v>111</v>
      </c>
      <c r="B39" t="s">
        <v>850</v>
      </c>
      <c r="C39" s="8" t="s">
        <v>111</v>
      </c>
      <c r="D39" s="8" t="s">
        <v>799</v>
      </c>
      <c r="E39" s="125" t="s">
        <v>849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7</v>
      </c>
      <c r="S39" s="10">
        <v>6</v>
      </c>
      <c r="T39" s="8"/>
      <c r="U39" s="10" t="s">
        <v>126</v>
      </c>
      <c r="V39" s="8"/>
      <c r="W39" s="8"/>
      <c r="X39" s="8"/>
      <c r="Y39"/>
      <c r="Z39" s="14">
        <f>IF(ISBLANK(mTCA7[[#This Row],[Column17]]),"",mTCA7[[#This Row],[Column17]])</f>
        <v>7</v>
      </c>
      <c r="AA39" s="14" t="str">
        <f>LEFT(mTCA7[[#This Row],[Column18]],3)</f>
        <v>6</v>
      </c>
      <c r="AB39" s="14" t="str">
        <f>IF(ISBLANK(mTCA7[[#This Row],[Column2]]),"",mTCA7[[#This Row],[Column2]])</f>
        <v>LS1_CB09:RFS_D1761</v>
      </c>
      <c r="AG39" s="14" t="str">
        <f>RIGHT(mTCA7[[#This Row],[Column2]],4)</f>
        <v>1761</v>
      </c>
    </row>
    <row r="40" spans="1:33" s="14" customFormat="1" x14ac:dyDescent="0.25">
      <c r="A40" s="7" t="s">
        <v>111</v>
      </c>
      <c r="B40" s="8" t="s">
        <v>789</v>
      </c>
      <c r="C40" s="8" t="s">
        <v>111</v>
      </c>
      <c r="D40" s="8" t="s">
        <v>800</v>
      </c>
      <c r="E40" s="125" t="s">
        <v>840</v>
      </c>
      <c r="F40" s="8" t="s">
        <v>114</v>
      </c>
      <c r="G40" s="8" t="s">
        <v>85</v>
      </c>
      <c r="H40" s="8" t="s">
        <v>4136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1004</v>
      </c>
      <c r="AE40" s="14" t="str">
        <f t="shared" ca="1" si="0"/>
        <v>LS1_CB09:BPM_D1781</v>
      </c>
      <c r="AF40" s="14">
        <f t="shared" ca="1" si="1"/>
        <v>1781</v>
      </c>
      <c r="AG40" s="14" t="str">
        <f>RIGHT(mTCA7[[#This Row],[Column2]],4)</f>
        <v>1781</v>
      </c>
    </row>
    <row r="41" spans="1:33" s="14" customFormat="1" x14ac:dyDescent="0.25">
      <c r="A41" s="7" t="s">
        <v>111</v>
      </c>
      <c r="B41" s="8" t="s">
        <v>789</v>
      </c>
      <c r="C41" s="8" t="s">
        <v>111</v>
      </c>
      <c r="D41" s="8" t="s">
        <v>800</v>
      </c>
      <c r="E41" s="125" t="s">
        <v>841</v>
      </c>
      <c r="F41" s="8" t="s">
        <v>114</v>
      </c>
      <c r="G41" s="8" t="s">
        <v>85</v>
      </c>
      <c r="H41" s="8" t="s">
        <v>4136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1004</v>
      </c>
      <c r="AE41" s="14" t="str">
        <f t="shared" ca="1" si="0"/>
        <v>LS1_CB09:BPM_D1781</v>
      </c>
      <c r="AF41" s="14">
        <f t="shared" ca="1" si="1"/>
        <v>1781</v>
      </c>
      <c r="AG41" s="14" t="str">
        <f>RIGHT(mTCA7[[#This Row],[Column2]],4)</f>
        <v>1781</v>
      </c>
    </row>
    <row r="42" spans="1:33" x14ac:dyDescent="0.25">
      <c r="A42" s="7" t="s">
        <v>111</v>
      </c>
      <c r="B42" s="8" t="s">
        <v>789</v>
      </c>
      <c r="C42" s="8" t="s">
        <v>111</v>
      </c>
      <c r="D42" s="8" t="s">
        <v>800</v>
      </c>
      <c r="E42" s="129" t="s">
        <v>842</v>
      </c>
      <c r="F42" s="8" t="s">
        <v>114</v>
      </c>
      <c r="G42" s="8" t="s">
        <v>85</v>
      </c>
      <c r="H42" s="8" t="s">
        <v>4136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1004</v>
      </c>
      <c r="AE42" s="14" t="str">
        <f t="shared" ca="1" si="0"/>
        <v>LS1_CB09:BPM_D1781</v>
      </c>
      <c r="AF42" s="14">
        <f t="shared" ca="1" si="1"/>
        <v>1781</v>
      </c>
      <c r="AG42" s="14" t="str">
        <f>RIGHT(mTCA7[[#This Row],[Column2]],4)</f>
        <v>1781</v>
      </c>
    </row>
    <row r="43" spans="1:33" x14ac:dyDescent="0.25">
      <c r="A43" s="7" t="s">
        <v>111</v>
      </c>
      <c r="B43" s="8" t="s">
        <v>789</v>
      </c>
      <c r="C43" s="8" t="s">
        <v>111</v>
      </c>
      <c r="D43" s="8" t="s">
        <v>800</v>
      </c>
      <c r="E43" s="129" t="s">
        <v>843</v>
      </c>
      <c r="F43" s="8" t="s">
        <v>114</v>
      </c>
      <c r="G43" s="8" t="s">
        <v>85</v>
      </c>
      <c r="H43" s="8" t="s">
        <v>4136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3"/>
      <c r="W43" s="113"/>
      <c r="X43" s="113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1004</v>
      </c>
      <c r="AE43" s="14" t="str">
        <f t="shared" ca="1" si="0"/>
        <v>LS1_CB09:BPM_D1781</v>
      </c>
      <c r="AF43" s="14">
        <f t="shared" ca="1" si="1"/>
        <v>1781</v>
      </c>
      <c r="AG43" s="14" t="str">
        <f>RIGHT(mTCA7[[#This Row],[Column2]],4)</f>
        <v>1781</v>
      </c>
    </row>
    <row r="44" spans="1:33" x14ac:dyDescent="0.25">
      <c r="A44" s="7" t="s">
        <v>111</v>
      </c>
      <c r="B44" t="s">
        <v>851</v>
      </c>
      <c r="C44" s="8" t="s">
        <v>111</v>
      </c>
      <c r="D44" s="8" t="s">
        <v>800</v>
      </c>
      <c r="E44" s="129" t="s">
        <v>844</v>
      </c>
      <c r="F44" s="8" t="s">
        <v>114</v>
      </c>
      <c r="G44" s="8" t="s">
        <v>126</v>
      </c>
      <c r="H44" s="8" t="s">
        <v>4136</v>
      </c>
      <c r="I44" s="10" t="s">
        <v>613</v>
      </c>
      <c r="J44" s="10"/>
      <c r="K44" s="10"/>
      <c r="L44" s="10"/>
      <c r="M44" s="10"/>
      <c r="N44" s="10"/>
      <c r="O44" s="10"/>
      <c r="P44" s="8"/>
      <c r="Q44" s="12"/>
      <c r="R44" s="10"/>
      <c r="S44" s="32"/>
      <c r="T44" s="10"/>
      <c r="U44" s="8"/>
      <c r="V44" s="8"/>
      <c r="W44" s="8"/>
      <c r="X44" s="8"/>
      <c r="Z44" s="14" t="str">
        <f>IF(ISBLANK(mTCA7[[#This Row],[Column17]]),"",mTCA7[[#This Row],[Column17]])</f>
        <v/>
      </c>
      <c r="AA44" s="14" t="str">
        <f>LEFT(mTCA7[[#This Row],[Column18]],3)</f>
        <v/>
      </c>
      <c r="AB44" s="14" t="str">
        <f>IF(ISBLANK(mTCA7[[#This Row],[Column2]]),"",mTCA7[[#This Row],[Column2]])</f>
        <v>LS1_CB09:RFS_D1781</v>
      </c>
      <c r="AD44" s="14"/>
      <c r="AE44" s="14"/>
      <c r="AF44" s="14"/>
      <c r="AG44" s="14" t="str">
        <f>RIGHT(mTCA7[[#This Row],[Column2]],4)</f>
        <v>1781</v>
      </c>
    </row>
    <row r="45" spans="1:33" x14ac:dyDescent="0.25">
      <c r="A45" s="7" t="s">
        <v>111</v>
      </c>
      <c r="B45" s="8" t="s">
        <v>792</v>
      </c>
      <c r="C45" s="8" t="s">
        <v>111</v>
      </c>
      <c r="D45" s="8" t="s">
        <v>801</v>
      </c>
      <c r="E45" s="125" t="s">
        <v>852</v>
      </c>
      <c r="F45" s="8" t="s">
        <v>114</v>
      </c>
      <c r="G45" s="8" t="s">
        <v>85</v>
      </c>
      <c r="H45" s="8" t="s">
        <v>4136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1016</v>
      </c>
      <c r="AE45" s="14" t="str">
        <f t="shared" ca="1" si="0"/>
        <v>LS1_WB09:BPM_D1796</v>
      </c>
      <c r="AF45" s="14">
        <f t="shared" ca="1" si="1"/>
        <v>1796</v>
      </c>
      <c r="AG45" s="14" t="str">
        <f>RIGHT(mTCA7[[#This Row],[Column2]],4)</f>
        <v>1796</v>
      </c>
    </row>
    <row r="46" spans="1:33" x14ac:dyDescent="0.25">
      <c r="A46" s="7" t="s">
        <v>111</v>
      </c>
      <c r="B46" s="8" t="s">
        <v>792</v>
      </c>
      <c r="C46" s="8" t="s">
        <v>111</v>
      </c>
      <c r="D46" s="8" t="s">
        <v>801</v>
      </c>
      <c r="E46" s="125" t="s">
        <v>853</v>
      </c>
      <c r="F46" s="8" t="s">
        <v>114</v>
      </c>
      <c r="G46" s="8" t="s">
        <v>85</v>
      </c>
      <c r="H46" s="8" t="s">
        <v>4136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1016</v>
      </c>
      <c r="AE46" s="14" t="str">
        <f t="shared" ca="1" si="0"/>
        <v>LS1_WB09:BPM_D1796</v>
      </c>
      <c r="AF46" s="14">
        <f t="shared" ca="1" si="1"/>
        <v>1796</v>
      </c>
      <c r="AG46" s="14" t="str">
        <f>RIGHT(mTCA7[[#This Row],[Column2]],4)</f>
        <v>1796</v>
      </c>
    </row>
    <row r="47" spans="1:33" x14ac:dyDescent="0.25">
      <c r="A47" s="7" t="s">
        <v>111</v>
      </c>
      <c r="B47" s="8" t="s">
        <v>792</v>
      </c>
      <c r="C47" s="8" t="s">
        <v>111</v>
      </c>
      <c r="D47" s="8" t="s">
        <v>801</v>
      </c>
      <c r="E47" s="125" t="s">
        <v>854</v>
      </c>
      <c r="F47" s="8" t="s">
        <v>114</v>
      </c>
      <c r="G47" s="8" t="s">
        <v>85</v>
      </c>
      <c r="H47" s="8" t="s">
        <v>4136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1016</v>
      </c>
      <c r="AE47" s="14" t="str">
        <f t="shared" ca="1" si="0"/>
        <v>LS1_WB09:BPM_D1796</v>
      </c>
      <c r="AF47" s="14">
        <f t="shared" ca="1" si="1"/>
        <v>1796</v>
      </c>
      <c r="AG47" s="14" t="str">
        <f>RIGHT(mTCA7[[#This Row],[Column2]],4)</f>
        <v>1796</v>
      </c>
    </row>
    <row r="48" spans="1:33" x14ac:dyDescent="0.25">
      <c r="A48" s="7" t="s">
        <v>111</v>
      </c>
      <c r="B48" s="8" t="s">
        <v>792</v>
      </c>
      <c r="C48" s="8" t="s">
        <v>111</v>
      </c>
      <c r="D48" s="8" t="s">
        <v>801</v>
      </c>
      <c r="E48" s="125" t="s">
        <v>855</v>
      </c>
      <c r="F48" s="8" t="s">
        <v>114</v>
      </c>
      <c r="G48" s="8" t="s">
        <v>85</v>
      </c>
      <c r="H48" s="8" t="s">
        <v>4136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7"/>
      <c r="W48" s="117"/>
      <c r="X48" s="117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1016</v>
      </c>
      <c r="AE48" s="14" t="str">
        <f t="shared" ca="1" si="0"/>
        <v>LS1_WB09:BPM_D1796</v>
      </c>
      <c r="AF48" s="14">
        <f t="shared" ca="1" si="1"/>
        <v>1796</v>
      </c>
      <c r="AG48" s="14" t="str">
        <f>RIGHT(mTCA7[[#This Row],[Column2]],4)</f>
        <v>1796</v>
      </c>
    </row>
    <row r="49" spans="1:33" x14ac:dyDescent="0.25">
      <c r="A49" s="7" t="s">
        <v>111</v>
      </c>
      <c r="B49" t="s">
        <v>857</v>
      </c>
      <c r="C49" s="8" t="s">
        <v>111</v>
      </c>
      <c r="D49" s="8" t="s">
        <v>801</v>
      </c>
      <c r="E49" s="125" t="s">
        <v>856</v>
      </c>
      <c r="F49" s="8" t="s">
        <v>114</v>
      </c>
      <c r="G49" s="8" t="s">
        <v>126</v>
      </c>
      <c r="H49" s="8" t="s">
        <v>4136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  <c r="AG49" s="14" t="str">
        <f>RIGHT(mTCA7[[#This Row],[Column2]],4)</f>
        <v>1796</v>
      </c>
    </row>
    <row r="50" spans="1:33" x14ac:dyDescent="0.25">
      <c r="A50" s="8"/>
      <c r="B50" s="8"/>
      <c r="C50" s="8"/>
      <c r="D50" s="9"/>
      <c r="E50" s="119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  <c r="AG50" s="14" t="str">
        <f>RIGHT(mTCA7[[#This Row],[Column2]],4)</f>
        <v/>
      </c>
    </row>
    <row r="51" spans="1:33" x14ac:dyDescent="0.25">
      <c r="A51" s="8"/>
      <c r="B51" s="8"/>
      <c r="C51" s="8"/>
      <c r="D51" s="9"/>
      <c r="E51" s="119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  <c r="AG51" s="14" t="str">
        <f>RIGHT(mTCA7[[#This Row],[Column2]],4)</f>
        <v/>
      </c>
    </row>
    <row r="52" spans="1:33" x14ac:dyDescent="0.25">
      <c r="A52" s="61" t="s">
        <v>860</v>
      </c>
      <c r="B52" s="61"/>
      <c r="C52" s="61"/>
      <c r="D52" s="62"/>
      <c r="E52" s="130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4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  <c r="AG52" s="14" t="str">
        <f>RIGHT(mTCA7[[#This Row],[Column2]],4)</f>
        <v/>
      </c>
    </row>
    <row r="53" spans="1:33" x14ac:dyDescent="0.25">
      <c r="A53" s="8" t="s">
        <v>386</v>
      </c>
      <c r="B53" s="8" t="s">
        <v>1912</v>
      </c>
      <c r="C53" s="8" t="s">
        <v>859</v>
      </c>
      <c r="D53" s="9" t="s">
        <v>861</v>
      </c>
      <c r="E53" s="131" t="s">
        <v>866</v>
      </c>
      <c r="F53" s="8" t="s">
        <v>84</v>
      </c>
      <c r="G53" s="8" t="s">
        <v>85</v>
      </c>
      <c r="H53" s="8" t="s">
        <v>4138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870</v>
      </c>
      <c r="R53" s="12">
        <v>7</v>
      </c>
      <c r="S53" s="10">
        <v>8</v>
      </c>
      <c r="T53" s="32" t="s">
        <v>470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>
        <f>MATCH(B53,'Diag Lattice'!F:F,0)</f>
        <v>744</v>
      </c>
      <c r="AE53" s="14" t="str">
        <f t="shared" ca="1" si="0"/>
        <v>LS1_CB05:ND_D1505</v>
      </c>
      <c r="AF53" s="14">
        <f t="shared" ca="1" si="1"/>
        <v>1505</v>
      </c>
      <c r="AG53" s="14" t="str">
        <f>RIGHT(mTCA7[[#This Row],[Column2]],4)</f>
        <v>1505</v>
      </c>
    </row>
    <row r="54" spans="1:33" x14ac:dyDescent="0.25">
      <c r="A54" s="8" t="s">
        <v>386</v>
      </c>
      <c r="B54" s="8" t="s">
        <v>1913</v>
      </c>
      <c r="C54" s="8" t="s">
        <v>859</v>
      </c>
      <c r="D54" s="9" t="s">
        <v>862</v>
      </c>
      <c r="E54" s="131" t="s">
        <v>867</v>
      </c>
      <c r="F54" s="8" t="s">
        <v>84</v>
      </c>
      <c r="G54" s="8" t="s">
        <v>85</v>
      </c>
      <c r="H54" s="8" t="s">
        <v>4138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870</v>
      </c>
      <c r="R54" s="12">
        <v>7</v>
      </c>
      <c r="S54" s="10">
        <v>8</v>
      </c>
      <c r="T54" s="32" t="s">
        <v>469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>
        <f>MATCH(B54,'Diag Lattice'!F:F,0)</f>
        <v>864</v>
      </c>
      <c r="AE54" s="14" t="str">
        <f t="shared" ca="1" si="0"/>
        <v>LS1_CB07:ND_D1633</v>
      </c>
      <c r="AF54" s="14">
        <f t="shared" ca="1" si="1"/>
        <v>1633</v>
      </c>
      <c r="AG54" s="14" t="str">
        <f>RIGHT(mTCA7[[#This Row],[Column2]],4)</f>
        <v>1633</v>
      </c>
    </row>
    <row r="55" spans="1:33" x14ac:dyDescent="0.25">
      <c r="A55" s="8" t="s">
        <v>386</v>
      </c>
      <c r="B55" s="8" t="s">
        <v>1914</v>
      </c>
      <c r="C55" s="8" t="s">
        <v>859</v>
      </c>
      <c r="D55" s="9" t="s">
        <v>863</v>
      </c>
      <c r="E55" s="131" t="s">
        <v>868</v>
      </c>
      <c r="F55" s="8" t="s">
        <v>84</v>
      </c>
      <c r="G55" s="8" t="s">
        <v>85</v>
      </c>
      <c r="H55" s="8" t="s">
        <v>4138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870</v>
      </c>
      <c r="R55" s="12">
        <v>7</v>
      </c>
      <c r="S55" s="10">
        <v>8</v>
      </c>
      <c r="T55" s="32" t="s">
        <v>468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>
        <f>MATCH(B55,'Diag Lattice'!F:F,0)</f>
        <v>984</v>
      </c>
      <c r="AE55" s="14" t="str">
        <f t="shared" ca="1" si="0"/>
        <v>LS1_CB09:ND_D1760</v>
      </c>
      <c r="AF55" s="14">
        <f t="shared" ca="1" si="1"/>
        <v>1760</v>
      </c>
      <c r="AG55" s="14" t="str">
        <f>RIGHT(mTCA7[[#This Row],[Column2]],4)</f>
        <v>1760</v>
      </c>
    </row>
    <row r="56" spans="1:33" x14ac:dyDescent="0.25">
      <c r="A56" s="8" t="s">
        <v>386</v>
      </c>
      <c r="B56" s="8" t="s">
        <v>1915</v>
      </c>
      <c r="C56" s="8" t="s">
        <v>859</v>
      </c>
      <c r="D56" s="9" t="s">
        <v>864</v>
      </c>
      <c r="E56" s="131" t="s">
        <v>803</v>
      </c>
      <c r="F56" s="8" t="s">
        <v>84</v>
      </c>
      <c r="G56" s="8" t="s">
        <v>85</v>
      </c>
      <c r="H56" s="8" t="s">
        <v>4138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870</v>
      </c>
      <c r="R56" s="12">
        <v>7</v>
      </c>
      <c r="S56" s="10">
        <v>8</v>
      </c>
      <c r="T56" s="32" t="s">
        <v>472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>
        <f>MATCH(B56,'Diag Lattice'!F:F,0)</f>
        <v>1122</v>
      </c>
      <c r="AE56" s="14" t="str">
        <f t="shared" ca="1" si="0"/>
        <v>LS1_CB11:ND_D1908</v>
      </c>
      <c r="AF56" s="14">
        <f t="shared" ca="1" si="1"/>
        <v>1908</v>
      </c>
      <c r="AG56" s="14" t="str">
        <f>RIGHT(mTCA7[[#This Row],[Column2]],4)</f>
        <v>1908</v>
      </c>
    </row>
    <row r="57" spans="1:33" x14ac:dyDescent="0.25">
      <c r="A57" s="8" t="s">
        <v>386</v>
      </c>
      <c r="B57" s="8" t="s">
        <v>1916</v>
      </c>
      <c r="C57" s="8" t="s">
        <v>859</v>
      </c>
      <c r="D57" s="9" t="s">
        <v>865</v>
      </c>
      <c r="E57" s="131" t="s">
        <v>869</v>
      </c>
      <c r="F57" s="8" t="s">
        <v>84</v>
      </c>
      <c r="G57" s="8" t="s">
        <v>85</v>
      </c>
      <c r="H57" s="8" t="s">
        <v>4138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870</v>
      </c>
      <c r="R57" s="12">
        <v>7</v>
      </c>
      <c r="S57" s="10">
        <v>8</v>
      </c>
      <c r="T57" s="32" t="s">
        <v>467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>
        <f>MATCH(B57,'Diag Lattice'!F:F,0)</f>
        <v>1218</v>
      </c>
      <c r="AE57" s="14" t="str">
        <f t="shared" ca="1" si="0"/>
        <v>LS1_BTS:ND_D2076</v>
      </c>
      <c r="AF57" s="14">
        <f t="shared" ca="1" si="1"/>
        <v>2076</v>
      </c>
      <c r="AG57" s="14" t="str">
        <f>RIGHT(mTCA7[[#This Row],[Column2]],4)</f>
        <v>2076</v>
      </c>
    </row>
    <row r="58" spans="1:33" x14ac:dyDescent="0.25">
      <c r="A58" s="8"/>
      <c r="B58" s="8"/>
      <c r="C58" s="8"/>
      <c r="D58" s="9"/>
      <c r="E58" s="119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  <c r="AG58" s="14" t="str">
        <f>RIGHT(mTCA7[[#This Row],[Column2]],4)</f>
        <v/>
      </c>
    </row>
    <row r="59" spans="1:33" x14ac:dyDescent="0.25">
      <c r="A59" s="61" t="s">
        <v>871</v>
      </c>
      <c r="B59" s="61"/>
      <c r="C59" s="61"/>
      <c r="D59" s="62"/>
      <c r="E59" s="130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4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  <c r="AG59" s="14" t="str">
        <f>RIGHT(mTCA7[[#This Row],[Column2]],4)</f>
        <v/>
      </c>
    </row>
    <row r="60" spans="1:33" x14ac:dyDescent="0.25">
      <c r="A60" s="8" t="s">
        <v>386</v>
      </c>
      <c r="B60" s="8" t="s">
        <v>1912</v>
      </c>
      <c r="C60" s="8"/>
      <c r="D60" s="9" t="s">
        <v>861</v>
      </c>
      <c r="E60" s="131" t="s">
        <v>872</v>
      </c>
      <c r="F60" s="8" t="s">
        <v>84</v>
      </c>
      <c r="G60" s="8" t="s">
        <v>504</v>
      </c>
      <c r="H60" s="8" t="s">
        <v>4136</v>
      </c>
      <c r="I60" s="10"/>
      <c r="J60" s="10"/>
      <c r="K60" s="10"/>
      <c r="L60" s="10"/>
      <c r="M60" s="10"/>
      <c r="N60" s="10"/>
      <c r="O60" s="10"/>
      <c r="P60" s="10"/>
      <c r="Q60" s="10" t="s">
        <v>781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>
        <f>MATCH(B60,'Diag Lattice'!F:F,0)</f>
        <v>744</v>
      </c>
      <c r="AE60" s="14" t="str">
        <f t="shared" ca="1" si="0"/>
        <v>LS1_CB05:ND_D1505</v>
      </c>
      <c r="AF60" s="14">
        <f ca="1">INDIRECT("'Diag Lattice'!E"&amp;AD60)</f>
        <v>1505</v>
      </c>
      <c r="AG60" s="14" t="str">
        <f>RIGHT(mTCA7[[#This Row],[Column2]],4)</f>
        <v>1505</v>
      </c>
    </row>
    <row r="61" spans="1:33" x14ac:dyDescent="0.25">
      <c r="A61" s="8" t="s">
        <v>386</v>
      </c>
      <c r="B61" s="8" t="s">
        <v>1913</v>
      </c>
      <c r="C61" s="8"/>
      <c r="D61" s="9" t="s">
        <v>862</v>
      </c>
      <c r="E61" s="131" t="s">
        <v>873</v>
      </c>
      <c r="F61" s="8" t="s">
        <v>84</v>
      </c>
      <c r="G61" s="8" t="s">
        <v>504</v>
      </c>
      <c r="H61" s="8" t="s">
        <v>4136</v>
      </c>
      <c r="I61" s="114"/>
      <c r="J61" s="114"/>
      <c r="K61" s="114"/>
      <c r="L61" s="114"/>
      <c r="M61" s="114"/>
      <c r="N61" s="114"/>
      <c r="O61" s="114"/>
      <c r="P61" s="114"/>
      <c r="Q61" s="10" t="s">
        <v>781</v>
      </c>
      <c r="R61" s="115"/>
      <c r="S61" s="114"/>
      <c r="T61" s="116"/>
      <c r="U61" s="114"/>
      <c r="V61" s="113"/>
      <c r="W61" s="113"/>
      <c r="X61" s="113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>
        <f>MATCH(B61,'Diag Lattice'!F:F,0)</f>
        <v>864</v>
      </c>
      <c r="AE61" s="14" t="str">
        <f t="shared" ca="1" si="0"/>
        <v>LS1_CB07:ND_D1633</v>
      </c>
      <c r="AF61" s="14">
        <f ca="1">INDIRECT("'Diag Lattice'!E"&amp;AD61)</f>
        <v>1633</v>
      </c>
      <c r="AG61" s="14" t="str">
        <f>RIGHT(mTCA7[[#This Row],[Column2]],4)</f>
        <v>1633</v>
      </c>
    </row>
    <row r="62" spans="1:33" x14ac:dyDescent="0.25">
      <c r="A62" s="8" t="s">
        <v>386</v>
      </c>
      <c r="B62" s="8" t="s">
        <v>1914</v>
      </c>
      <c r="C62" s="8"/>
      <c r="D62" s="9" t="s">
        <v>863</v>
      </c>
      <c r="E62" s="131" t="s">
        <v>874</v>
      </c>
      <c r="F62" s="8" t="s">
        <v>84</v>
      </c>
      <c r="G62" s="8" t="s">
        <v>504</v>
      </c>
      <c r="H62" s="8" t="s">
        <v>4136</v>
      </c>
      <c r="I62" s="10"/>
      <c r="J62" s="10"/>
      <c r="K62" s="10"/>
      <c r="L62" s="10"/>
      <c r="M62" s="10"/>
      <c r="N62" s="10"/>
      <c r="O62" s="10"/>
      <c r="P62" s="10"/>
      <c r="Q62" s="10" t="s">
        <v>781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>
        <f>MATCH(B62,'Diag Lattice'!F:F,0)</f>
        <v>984</v>
      </c>
      <c r="AE62" s="14" t="str">
        <f t="shared" ca="1" si="0"/>
        <v>LS1_CB09:ND_D1760</v>
      </c>
      <c r="AF62" s="14">
        <f ca="1">INDIRECT("'Diag Lattice'!E"&amp;AD62)</f>
        <v>1760</v>
      </c>
      <c r="AG62" s="14" t="str">
        <f>RIGHT(mTCA7[[#This Row],[Column2]],4)</f>
        <v>1760</v>
      </c>
    </row>
    <row r="63" spans="1:33" x14ac:dyDescent="0.25">
      <c r="A63" s="8" t="s">
        <v>386</v>
      </c>
      <c r="B63" s="8" t="s">
        <v>1915</v>
      </c>
      <c r="C63" s="8"/>
      <c r="D63" s="9" t="s">
        <v>864</v>
      </c>
      <c r="E63" s="119" t="s">
        <v>875</v>
      </c>
      <c r="F63" s="8" t="s">
        <v>84</v>
      </c>
      <c r="G63" s="8" t="s">
        <v>504</v>
      </c>
      <c r="H63" s="8" t="s">
        <v>4136</v>
      </c>
      <c r="I63" s="10"/>
      <c r="J63" s="10"/>
      <c r="K63" s="10"/>
      <c r="L63" s="10"/>
      <c r="M63" s="10"/>
      <c r="N63" s="10"/>
      <c r="O63" s="10"/>
      <c r="P63" s="10"/>
      <c r="Q63" s="10" t="s">
        <v>781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>
        <f>MATCH(B63,'Diag Lattice'!F:F,0)</f>
        <v>1122</v>
      </c>
      <c r="AE63" s="14" t="str">
        <f t="shared" ca="1" si="0"/>
        <v>LS1_CB11:ND_D1908</v>
      </c>
      <c r="AF63" s="14">
        <f ca="1">INDIRECT("'Diag Lattice'!E"&amp;AD63)</f>
        <v>1908</v>
      </c>
      <c r="AG63" s="14" t="str">
        <f>RIGHT(mTCA7[[#This Row],[Column2]],4)</f>
        <v>1908</v>
      </c>
    </row>
    <row r="64" spans="1:33" x14ac:dyDescent="0.25">
      <c r="A64" s="8" t="s">
        <v>386</v>
      </c>
      <c r="B64" s="8" t="s">
        <v>1916</v>
      </c>
      <c r="C64" s="8"/>
      <c r="D64" s="9" t="s">
        <v>865</v>
      </c>
      <c r="E64" s="131" t="s">
        <v>876</v>
      </c>
      <c r="F64" s="8" t="s">
        <v>84</v>
      </c>
      <c r="G64" s="8" t="s">
        <v>504</v>
      </c>
      <c r="H64" s="8" t="s">
        <v>4136</v>
      </c>
      <c r="I64" s="10"/>
      <c r="J64" s="10"/>
      <c r="K64" s="10"/>
      <c r="L64" s="10"/>
      <c r="M64" s="10"/>
      <c r="N64" s="10"/>
      <c r="O64" s="10"/>
      <c r="P64" s="10"/>
      <c r="Q64" s="10" t="s">
        <v>781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>
        <f>MATCH(B64,'Diag Lattice'!F:F,0)</f>
        <v>1218</v>
      </c>
      <c r="AE64" s="14" t="str">
        <f t="shared" ca="1" si="0"/>
        <v>LS1_BTS:ND_D2076</v>
      </c>
      <c r="AF64" s="14">
        <f ca="1">INDIRECT("'Diag Lattice'!E"&amp;AD64)</f>
        <v>2076</v>
      </c>
      <c r="AG64" s="14" t="str">
        <f>RIGHT(mTCA7[[#This Row],[Column2]],4)</f>
        <v>2076</v>
      </c>
    </row>
    <row r="65" spans="1:33" x14ac:dyDescent="0.25">
      <c r="A65" s="8"/>
      <c r="B65" s="103"/>
      <c r="C65" s="103"/>
      <c r="D65" s="9"/>
      <c r="E65" s="119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  <c r="AG65" s="14" t="str">
        <f>RIGHT(mTCA7[[#This Row],[Column2]],4)</f>
        <v/>
      </c>
    </row>
    <row r="66" spans="1:33" x14ac:dyDescent="0.25">
      <c r="A66" s="61" t="s">
        <v>877</v>
      </c>
      <c r="B66" s="61"/>
      <c r="C66" s="61"/>
      <c r="D66" s="62"/>
      <c r="E66" s="130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4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  <c r="AG66" s="14" t="str">
        <f>RIGHT(mTCA7[[#This Row],[Column2]],4)</f>
        <v/>
      </c>
    </row>
    <row r="67" spans="1:33" x14ac:dyDescent="0.25">
      <c r="A67" s="118" t="s">
        <v>386</v>
      </c>
      <c r="B67" s="118" t="s">
        <v>1912</v>
      </c>
      <c r="C67" s="118"/>
      <c r="D67" s="119" t="s">
        <v>861</v>
      </c>
      <c r="E67" s="120" t="s">
        <v>879</v>
      </c>
      <c r="F67" s="8" t="s">
        <v>236</v>
      </c>
      <c r="G67" s="118" t="s">
        <v>606</v>
      </c>
      <c r="H67" s="118" t="s">
        <v>883</v>
      </c>
      <c r="I67" s="121">
        <v>1</v>
      </c>
      <c r="J67" s="121"/>
      <c r="K67" s="10"/>
      <c r="L67" s="10"/>
      <c r="M67" s="10"/>
      <c r="N67" s="10"/>
      <c r="O67" s="10"/>
      <c r="P67" s="10">
        <v>1</v>
      </c>
      <c r="Q67" s="118" t="s">
        <v>883</v>
      </c>
      <c r="R67" s="12"/>
      <c r="S67" s="10"/>
      <c r="T67" s="32"/>
      <c r="U67" s="10"/>
      <c r="V67" s="8">
        <v>5</v>
      </c>
      <c r="W67" s="8" t="s">
        <v>1834</v>
      </c>
      <c r="X67" s="8" t="s">
        <v>423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>
        <f>MATCH(B67,'Diag Lattice'!F:F,0)</f>
        <v>744</v>
      </c>
      <c r="AE67" s="14" t="str">
        <f t="shared" ca="1" si="0"/>
        <v>LS1_CB05:ND_D1505</v>
      </c>
      <c r="AF67" s="14">
        <f t="shared" ref="AF65:AF71" ca="1" si="2">INDIRECT("'Diag Lattice'!E"&amp;AD67)</f>
        <v>1505</v>
      </c>
      <c r="AG67" s="14" t="str">
        <f>RIGHT(mTCA7[[#This Row],[Column2]],4)</f>
        <v>1505</v>
      </c>
    </row>
    <row r="68" spans="1:33" x14ac:dyDescent="0.25">
      <c r="A68" s="118" t="s">
        <v>386</v>
      </c>
      <c r="B68" s="118" t="s">
        <v>1913</v>
      </c>
      <c r="C68" s="118"/>
      <c r="D68" s="119" t="s">
        <v>862</v>
      </c>
      <c r="E68" s="122" t="s">
        <v>880</v>
      </c>
      <c r="F68" s="8" t="s">
        <v>236</v>
      </c>
      <c r="G68" s="118" t="s">
        <v>606</v>
      </c>
      <c r="H68" s="118" t="s">
        <v>883</v>
      </c>
      <c r="I68" s="121">
        <v>2</v>
      </c>
      <c r="J68" s="121"/>
      <c r="K68" s="10"/>
      <c r="L68" s="10"/>
      <c r="M68" s="10"/>
      <c r="N68" s="10"/>
      <c r="O68" s="10"/>
      <c r="P68" s="10">
        <v>2</v>
      </c>
      <c r="Q68" s="118" t="s">
        <v>883</v>
      </c>
      <c r="R68" s="12"/>
      <c r="S68" s="10"/>
      <c r="T68" s="32"/>
      <c r="U68" s="10"/>
      <c r="V68" s="8">
        <v>5</v>
      </c>
      <c r="W68" s="8" t="s">
        <v>1834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>
        <f>MATCH(B68,'Diag Lattice'!F:F,0)</f>
        <v>864</v>
      </c>
      <c r="AE68" s="14" t="str">
        <f t="shared" ca="1" si="0"/>
        <v>LS1_CB07:ND_D1633</v>
      </c>
      <c r="AF68" s="14">
        <f t="shared" ca="1" si="2"/>
        <v>1633</v>
      </c>
      <c r="AG68" s="14" t="str">
        <f>RIGHT(mTCA7[[#This Row],[Column2]],4)</f>
        <v>1633</v>
      </c>
    </row>
    <row r="69" spans="1:33" x14ac:dyDescent="0.25">
      <c r="A69" s="118" t="s">
        <v>386</v>
      </c>
      <c r="B69" s="118" t="s">
        <v>1914</v>
      </c>
      <c r="C69" s="118"/>
      <c r="D69" s="119" t="s">
        <v>863</v>
      </c>
      <c r="E69" s="122" t="s">
        <v>881</v>
      </c>
      <c r="F69" s="8" t="s">
        <v>236</v>
      </c>
      <c r="G69" s="118" t="s">
        <v>606</v>
      </c>
      <c r="H69" s="118" t="s">
        <v>883</v>
      </c>
      <c r="I69" s="121">
        <v>3</v>
      </c>
      <c r="J69" s="121"/>
      <c r="K69" s="10"/>
      <c r="L69" s="10"/>
      <c r="M69" s="10"/>
      <c r="N69" s="10"/>
      <c r="O69" s="10"/>
      <c r="P69" s="10">
        <v>3</v>
      </c>
      <c r="Q69" s="118" t="s">
        <v>883</v>
      </c>
      <c r="R69" s="12"/>
      <c r="S69" s="10"/>
      <c r="T69" s="32"/>
      <c r="U69" s="10"/>
      <c r="V69" s="8">
        <v>5</v>
      </c>
      <c r="W69" s="8" t="s">
        <v>1834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>
        <f>MATCH(B69,'Diag Lattice'!F:F,0)</f>
        <v>984</v>
      </c>
      <c r="AE69" s="14" t="str">
        <f t="shared" ca="1" si="0"/>
        <v>LS1_CB09:ND_D1760</v>
      </c>
      <c r="AF69" s="14">
        <f t="shared" ca="1" si="2"/>
        <v>1760</v>
      </c>
      <c r="AG69" s="14" t="str">
        <f>RIGHT(mTCA7[[#This Row],[Column2]],4)</f>
        <v>1760</v>
      </c>
    </row>
    <row r="70" spans="1:33" x14ac:dyDescent="0.25">
      <c r="A70" s="118" t="s">
        <v>386</v>
      </c>
      <c r="B70" s="118" t="s">
        <v>1915</v>
      </c>
      <c r="C70" s="118"/>
      <c r="D70" s="119" t="s">
        <v>864</v>
      </c>
      <c r="E70" s="122" t="s">
        <v>882</v>
      </c>
      <c r="F70" s="8" t="s">
        <v>236</v>
      </c>
      <c r="G70" s="118" t="s">
        <v>606</v>
      </c>
      <c r="H70" s="118" t="s">
        <v>883</v>
      </c>
      <c r="I70" s="121">
        <v>4</v>
      </c>
      <c r="J70" s="121"/>
      <c r="K70" s="10"/>
      <c r="L70" s="10"/>
      <c r="M70" s="10"/>
      <c r="N70" s="10"/>
      <c r="O70" s="10"/>
      <c r="P70" s="10">
        <v>4</v>
      </c>
      <c r="Q70" s="118" t="s">
        <v>883</v>
      </c>
      <c r="R70" s="12"/>
      <c r="S70" s="10"/>
      <c r="T70" s="32"/>
      <c r="U70" s="10"/>
      <c r="V70" s="8">
        <v>5</v>
      </c>
      <c r="W70" s="8" t="s">
        <v>1834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>
        <f>MATCH(B70,'Diag Lattice'!F:F,0)</f>
        <v>1122</v>
      </c>
      <c r="AE70" s="14" t="str">
        <f t="shared" ref="AE70:AE71" ca="1" si="3">INDIRECT("'Diag Lattice'!F"&amp;AD70)</f>
        <v>LS1_CB11:ND_D1908</v>
      </c>
      <c r="AF70" s="14">
        <f t="shared" ca="1" si="2"/>
        <v>1908</v>
      </c>
      <c r="AG70" s="14" t="str">
        <f>RIGHT(mTCA7[[#This Row],[Column2]],4)</f>
        <v>1908</v>
      </c>
    </row>
    <row r="71" spans="1:33" x14ac:dyDescent="0.25">
      <c r="A71" s="118" t="s">
        <v>386</v>
      </c>
      <c r="B71" s="118" t="s">
        <v>1916</v>
      </c>
      <c r="C71" s="118"/>
      <c r="D71" s="119" t="s">
        <v>865</v>
      </c>
      <c r="E71" s="122" t="s">
        <v>878</v>
      </c>
      <c r="F71" s="8" t="s">
        <v>236</v>
      </c>
      <c r="G71" s="118" t="s">
        <v>606</v>
      </c>
      <c r="H71" s="118" t="s">
        <v>883</v>
      </c>
      <c r="I71" s="121">
        <v>5</v>
      </c>
      <c r="J71" s="121"/>
      <c r="K71" s="10"/>
      <c r="L71" s="10"/>
      <c r="M71" s="10"/>
      <c r="N71" s="10"/>
      <c r="O71" s="10"/>
      <c r="P71" s="10">
        <v>5</v>
      </c>
      <c r="Q71" s="118" t="s">
        <v>883</v>
      </c>
      <c r="R71" s="12"/>
      <c r="S71" s="10"/>
      <c r="T71" s="32"/>
      <c r="U71" s="10"/>
      <c r="V71" s="8">
        <v>5</v>
      </c>
      <c r="W71" s="8" t="s">
        <v>1834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>
        <f>MATCH(B71,'Diag Lattice'!F:F,0)</f>
        <v>1218</v>
      </c>
      <c r="AE71" s="14" t="str">
        <f t="shared" ca="1" si="3"/>
        <v>LS1_BTS:ND_D2076</v>
      </c>
      <c r="AF71" s="14">
        <f t="shared" ca="1" si="2"/>
        <v>2076</v>
      </c>
      <c r="AG71" s="14" t="str">
        <f>RIGHT(mTCA7[[#This Row],[Column2]],4)</f>
        <v>2076</v>
      </c>
    </row>
    <row r="72" spans="1:33" x14ac:dyDescent="0.25">
      <c r="A72" s="118"/>
      <c r="B72" s="118"/>
      <c r="C72" s="118"/>
      <c r="D72" s="119"/>
      <c r="E72" s="123"/>
      <c r="F72" s="118"/>
      <c r="G72" s="118"/>
      <c r="H72" s="118"/>
      <c r="I72" s="121"/>
      <c r="J72" s="121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3" x14ac:dyDescent="0.25">
      <c r="A73" s="118"/>
      <c r="B73" s="118"/>
      <c r="C73" s="118"/>
      <c r="D73" s="119"/>
      <c r="E73" s="123"/>
      <c r="F73" s="118"/>
      <c r="G73" s="118"/>
      <c r="H73" s="118"/>
      <c r="I73" s="121"/>
      <c r="J73" s="121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3" x14ac:dyDescent="0.25">
      <c r="A74" s="118"/>
      <c r="B74" s="118"/>
      <c r="C74" s="118"/>
      <c r="D74" s="119"/>
      <c r="E74" s="123"/>
      <c r="F74" s="118"/>
      <c r="G74" s="118"/>
      <c r="H74" s="118"/>
      <c r="I74" s="121"/>
      <c r="J74" s="121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3" x14ac:dyDescent="0.25">
      <c r="A75" s="118"/>
      <c r="B75" s="118"/>
      <c r="C75" s="118"/>
      <c r="D75" s="119"/>
      <c r="E75" s="122"/>
      <c r="F75" s="118"/>
      <c r="G75" s="118"/>
      <c r="H75" s="118"/>
      <c r="I75" s="118"/>
      <c r="J75" s="121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3" x14ac:dyDescent="0.25">
      <c r="A76" s="118"/>
      <c r="B76" s="118"/>
      <c r="C76" s="118"/>
      <c r="D76" s="119"/>
      <c r="E76" s="123"/>
      <c r="F76" s="118"/>
      <c r="G76" s="118"/>
      <c r="H76" s="118"/>
      <c r="I76" s="118"/>
      <c r="J76" s="121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3" x14ac:dyDescent="0.25">
      <c r="A77" s="118"/>
      <c r="B77" s="118"/>
      <c r="C77" s="118"/>
      <c r="D77" s="119"/>
      <c r="E77" s="123"/>
      <c r="F77" s="118"/>
      <c r="G77" s="118"/>
      <c r="H77" s="118"/>
      <c r="I77" s="118"/>
      <c r="J77" s="121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3" x14ac:dyDescent="0.25">
      <c r="A78" s="118"/>
      <c r="B78" s="118"/>
      <c r="C78" s="118"/>
      <c r="D78" s="119"/>
      <c r="E78" s="123"/>
      <c r="F78" s="118"/>
      <c r="G78" s="118"/>
      <c r="H78" s="118"/>
      <c r="I78" s="118"/>
      <c r="J78" s="121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3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3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2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5"/>
      <c r="B83" s="105"/>
      <c r="C83" s="105"/>
      <c r="D83" s="106"/>
      <c r="E83" s="107"/>
      <c r="F83" s="105"/>
      <c r="G83" s="105"/>
      <c r="H83" s="105"/>
      <c r="I83" s="108"/>
      <c r="J83" s="108"/>
      <c r="K83" s="108"/>
      <c r="L83" s="108"/>
      <c r="M83" s="108"/>
      <c r="N83" s="108"/>
      <c r="O83" s="108"/>
      <c r="P83" s="108"/>
      <c r="Q83" s="109"/>
      <c r="R83" s="109"/>
      <c r="S83" s="110"/>
      <c r="T83" s="108"/>
      <c r="U83" s="108"/>
      <c r="V83" s="105"/>
      <c r="W83" s="105"/>
      <c r="X83" s="105"/>
      <c r="Y83" s="111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2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1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4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4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4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4"/>
    </row>
    <row r="89" spans="1:32" x14ac:dyDescent="0.25">
      <c r="A89" s="23"/>
      <c r="B89" s="23"/>
      <c r="C89" s="23"/>
      <c r="D89" s="112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1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1" right="0.7" top="0.75" bottom="0.75" header="0.3" footer="0.3"/>
  <pageSetup paperSize="17" scale="51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9"/>
  <sheetViews>
    <sheetView zoomScale="55" zoomScaleNormal="55" workbookViewId="0">
      <pane ySplit="3" topLeftCell="A4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3" s="14" customFormat="1" ht="15.75" thickBot="1" x14ac:dyDescent="0.3">
      <c r="A1" s="13" t="s">
        <v>1036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4" t="s">
        <v>858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132" t="s">
        <v>111</v>
      </c>
      <c r="B5" s="118" t="s">
        <v>885</v>
      </c>
      <c r="C5" s="118" t="s">
        <v>111</v>
      </c>
      <c r="D5" s="118" t="s">
        <v>892</v>
      </c>
      <c r="E5" s="124" t="s">
        <v>904</v>
      </c>
      <c r="F5" s="118" t="s">
        <v>114</v>
      </c>
      <c r="G5" s="118" t="s">
        <v>85</v>
      </c>
      <c r="H5" s="11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1028</v>
      </c>
      <c r="AE5" s="14" t="str">
        <f ca="1">INDIRECT("'Diag Lattice'!F"&amp;AD5)</f>
        <v>LS1_CB10:BPM_D1805</v>
      </c>
      <c r="AF5" s="14">
        <f ca="1">INDIRECT("'Diag Lattice'!E"&amp;AD5)</f>
        <v>1805</v>
      </c>
      <c r="AG5" s="14" t="str">
        <f>RIGHT(mTCA8[[#This Row],[Column2]],4)</f>
        <v>1805</v>
      </c>
    </row>
    <row r="6" spans="1:33" s="14" customFormat="1" x14ac:dyDescent="0.25">
      <c r="A6" s="132" t="s">
        <v>111</v>
      </c>
      <c r="B6" s="118" t="s">
        <v>885</v>
      </c>
      <c r="C6" s="118" t="s">
        <v>111</v>
      </c>
      <c r="D6" s="118" t="s">
        <v>892</v>
      </c>
      <c r="E6" s="124" t="s">
        <v>905</v>
      </c>
      <c r="F6" s="118" t="s">
        <v>114</v>
      </c>
      <c r="G6" s="118" t="s">
        <v>85</v>
      </c>
      <c r="H6" s="11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1028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  <c r="AG6" s="14" t="str">
        <f>RIGHT(mTCA8[[#This Row],[Column2]],4)</f>
        <v>1805</v>
      </c>
    </row>
    <row r="7" spans="1:33" s="14" customFormat="1" x14ac:dyDescent="0.25">
      <c r="A7" s="132" t="s">
        <v>111</v>
      </c>
      <c r="B7" s="118" t="s">
        <v>885</v>
      </c>
      <c r="C7" s="118" t="s">
        <v>111</v>
      </c>
      <c r="D7" s="118" t="s">
        <v>892</v>
      </c>
      <c r="E7" s="124" t="s">
        <v>823</v>
      </c>
      <c r="F7" s="118" t="s">
        <v>114</v>
      </c>
      <c r="G7" s="118" t="s">
        <v>85</v>
      </c>
      <c r="H7" s="11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1028</v>
      </c>
      <c r="AE7" s="14" t="str">
        <f t="shared" ca="1" si="0"/>
        <v>LS1_CB10:BPM_D1805</v>
      </c>
      <c r="AF7" s="14">
        <f t="shared" ca="1" si="1"/>
        <v>1805</v>
      </c>
      <c r="AG7" s="14" t="str">
        <f>RIGHT(mTCA8[[#This Row],[Column2]],4)</f>
        <v>1805</v>
      </c>
    </row>
    <row r="8" spans="1:33" s="14" customFormat="1" x14ac:dyDescent="0.25">
      <c r="A8" s="132" t="s">
        <v>111</v>
      </c>
      <c r="B8" s="118" t="s">
        <v>885</v>
      </c>
      <c r="C8" s="118" t="s">
        <v>111</v>
      </c>
      <c r="D8" s="118" t="s">
        <v>892</v>
      </c>
      <c r="E8" s="124" t="s">
        <v>906</v>
      </c>
      <c r="F8" s="118" t="s">
        <v>114</v>
      </c>
      <c r="G8" s="118" t="s">
        <v>85</v>
      </c>
      <c r="H8" s="11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1028</v>
      </c>
      <c r="AE8" s="14" t="str">
        <f t="shared" ca="1" si="0"/>
        <v>LS1_CB10:BPM_D1805</v>
      </c>
      <c r="AF8" s="14">
        <f t="shared" ca="1" si="1"/>
        <v>1805</v>
      </c>
      <c r="AG8" s="14" t="str">
        <f>RIGHT(mTCA8[[#This Row],[Column2]],4)</f>
        <v>1805</v>
      </c>
    </row>
    <row r="9" spans="1:33" s="14" customFormat="1" x14ac:dyDescent="0.25">
      <c r="A9" s="132" t="s">
        <v>111</v>
      </c>
      <c r="B9" s="118" t="s">
        <v>908</v>
      </c>
      <c r="C9" s="118" t="s">
        <v>111</v>
      </c>
      <c r="D9" s="118" t="s">
        <v>892</v>
      </c>
      <c r="E9" s="124" t="s">
        <v>907</v>
      </c>
      <c r="F9" s="118" t="s">
        <v>114</v>
      </c>
      <c r="G9" s="118" t="s">
        <v>126</v>
      </c>
      <c r="H9" s="11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  <c r="AG9" s="14" t="str">
        <f>RIGHT(mTCA8[[#This Row],[Column2]],4)</f>
        <v>1805</v>
      </c>
    </row>
    <row r="10" spans="1:33" s="14" customFormat="1" x14ac:dyDescent="0.25">
      <c r="A10" s="132" t="s">
        <v>111</v>
      </c>
      <c r="B10" s="118" t="s">
        <v>886</v>
      </c>
      <c r="C10" s="118" t="s">
        <v>111</v>
      </c>
      <c r="D10" s="118" t="s">
        <v>893</v>
      </c>
      <c r="E10" s="137" t="s">
        <v>909</v>
      </c>
      <c r="F10" s="118" t="s">
        <v>114</v>
      </c>
      <c r="G10" s="118" t="s">
        <v>85</v>
      </c>
      <c r="H10" s="118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1046</v>
      </c>
      <c r="AE10" s="14" t="str">
        <f t="shared" ca="1" si="0"/>
        <v>LS1_CB10:BPM_D1825</v>
      </c>
      <c r="AF10" s="14">
        <f t="shared" ca="1" si="1"/>
        <v>1825</v>
      </c>
      <c r="AG10" s="14" t="str">
        <f>RIGHT(mTCA8[[#This Row],[Column2]],4)</f>
        <v>1825</v>
      </c>
    </row>
    <row r="11" spans="1:33" s="14" customFormat="1" x14ac:dyDescent="0.25">
      <c r="A11" s="132" t="s">
        <v>111</v>
      </c>
      <c r="B11" s="118" t="s">
        <v>886</v>
      </c>
      <c r="C11" s="118" t="s">
        <v>111</v>
      </c>
      <c r="D11" s="118" t="s">
        <v>893</v>
      </c>
      <c r="E11" s="124" t="s">
        <v>910</v>
      </c>
      <c r="F11" s="118" t="s">
        <v>114</v>
      </c>
      <c r="G11" s="118" t="s">
        <v>85</v>
      </c>
      <c r="H11" s="11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1046</v>
      </c>
      <c r="AE11" s="14" t="str">
        <f t="shared" ca="1" si="0"/>
        <v>LS1_CB10:BPM_D1825</v>
      </c>
      <c r="AF11" s="14">
        <f t="shared" ca="1" si="1"/>
        <v>1825</v>
      </c>
      <c r="AG11" s="14" t="str">
        <f>RIGHT(mTCA8[[#This Row],[Column2]],4)</f>
        <v>1825</v>
      </c>
    </row>
    <row r="12" spans="1:33" s="14" customFormat="1" x14ac:dyDescent="0.25">
      <c r="A12" s="132" t="s">
        <v>111</v>
      </c>
      <c r="B12" s="118" t="s">
        <v>886</v>
      </c>
      <c r="C12" s="118" t="s">
        <v>111</v>
      </c>
      <c r="D12" s="118" t="s">
        <v>893</v>
      </c>
      <c r="E12" s="124" t="s">
        <v>911</v>
      </c>
      <c r="F12" s="118" t="s">
        <v>114</v>
      </c>
      <c r="G12" s="118" t="s">
        <v>85</v>
      </c>
      <c r="H12" s="11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1046</v>
      </c>
      <c r="AE12" s="14" t="str">
        <f t="shared" ca="1" si="0"/>
        <v>LS1_CB10:BPM_D1825</v>
      </c>
      <c r="AF12" s="14">
        <f t="shared" ca="1" si="1"/>
        <v>1825</v>
      </c>
      <c r="AG12" s="14" t="str">
        <f>RIGHT(mTCA8[[#This Row],[Column2]],4)</f>
        <v>1825</v>
      </c>
    </row>
    <row r="13" spans="1:33" s="14" customFormat="1" x14ac:dyDescent="0.25">
      <c r="A13" s="132" t="s">
        <v>111</v>
      </c>
      <c r="B13" s="118" t="s">
        <v>886</v>
      </c>
      <c r="C13" s="118" t="s">
        <v>111</v>
      </c>
      <c r="D13" s="118" t="s">
        <v>893</v>
      </c>
      <c r="E13" s="126" t="s">
        <v>912</v>
      </c>
      <c r="F13" s="118" t="s">
        <v>114</v>
      </c>
      <c r="G13" s="118" t="s">
        <v>85</v>
      </c>
      <c r="H13" s="11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1046</v>
      </c>
      <c r="AE13" s="14" t="str">
        <f t="shared" ca="1" si="0"/>
        <v>LS1_CB10:BPM_D1825</v>
      </c>
      <c r="AF13" s="14">
        <f t="shared" ca="1" si="1"/>
        <v>1825</v>
      </c>
      <c r="AG13" s="14" t="str">
        <f>RIGHT(mTCA8[[#This Row],[Column2]],4)</f>
        <v>1825</v>
      </c>
    </row>
    <row r="14" spans="1:33" s="14" customFormat="1" x14ac:dyDescent="0.25">
      <c r="A14" s="132" t="s">
        <v>111</v>
      </c>
      <c r="B14" s="118" t="s">
        <v>914</v>
      </c>
      <c r="C14" s="118" t="s">
        <v>111</v>
      </c>
      <c r="D14" s="118" t="s">
        <v>893</v>
      </c>
      <c r="E14" s="126" t="s">
        <v>913</v>
      </c>
      <c r="F14" s="118" t="s">
        <v>114</v>
      </c>
      <c r="G14" s="118" t="s">
        <v>126</v>
      </c>
      <c r="H14" s="118" t="s">
        <v>4136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  <c r="AG14" s="14" t="str">
        <f>RIGHT(mTCA8[[#This Row],[Column2]],4)</f>
        <v>1825</v>
      </c>
    </row>
    <row r="15" spans="1:33" s="14" customFormat="1" x14ac:dyDescent="0.25">
      <c r="A15" s="132" t="s">
        <v>111</v>
      </c>
      <c r="B15" s="118" t="s">
        <v>887</v>
      </c>
      <c r="C15" s="118" t="s">
        <v>111</v>
      </c>
      <c r="D15" s="118" t="s">
        <v>894</v>
      </c>
      <c r="E15" s="124" t="s">
        <v>915</v>
      </c>
      <c r="F15" s="118" t="s">
        <v>114</v>
      </c>
      <c r="G15" s="118" t="s">
        <v>85</v>
      </c>
      <c r="H15" s="11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1064</v>
      </c>
      <c r="AE15" s="14" t="str">
        <f t="shared" ca="1" si="0"/>
        <v>LS1_CB10:BPM_D1845</v>
      </c>
      <c r="AF15" s="14">
        <f t="shared" ca="1" si="1"/>
        <v>1845</v>
      </c>
      <c r="AG15" s="14" t="str">
        <f>RIGHT(mTCA8[[#This Row],[Column2]],4)</f>
        <v>1845</v>
      </c>
    </row>
    <row r="16" spans="1:33" s="14" customFormat="1" x14ac:dyDescent="0.25">
      <c r="A16" s="132" t="s">
        <v>111</v>
      </c>
      <c r="B16" s="118" t="s">
        <v>887</v>
      </c>
      <c r="C16" s="118" t="s">
        <v>111</v>
      </c>
      <c r="D16" s="118" t="s">
        <v>894</v>
      </c>
      <c r="E16" s="124" t="s">
        <v>916</v>
      </c>
      <c r="F16" s="118" t="s">
        <v>114</v>
      </c>
      <c r="G16" s="118" t="s">
        <v>85</v>
      </c>
      <c r="H16" s="11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1064</v>
      </c>
      <c r="AE16" s="14" t="str">
        <f t="shared" ca="1" si="0"/>
        <v>LS1_CB10:BPM_D1845</v>
      </c>
      <c r="AF16" s="14">
        <f t="shared" ca="1" si="1"/>
        <v>1845</v>
      </c>
      <c r="AG16" s="14" t="str">
        <f>RIGHT(mTCA8[[#This Row],[Column2]],4)</f>
        <v>1845</v>
      </c>
    </row>
    <row r="17" spans="1:33" s="14" customFormat="1" x14ac:dyDescent="0.25">
      <c r="A17" s="132" t="s">
        <v>111</v>
      </c>
      <c r="B17" s="118" t="s">
        <v>887</v>
      </c>
      <c r="C17" s="118" t="s">
        <v>111</v>
      </c>
      <c r="D17" s="118" t="s">
        <v>894</v>
      </c>
      <c r="E17" s="124" t="s">
        <v>917</v>
      </c>
      <c r="F17" s="118" t="s">
        <v>114</v>
      </c>
      <c r="G17" s="118" t="s">
        <v>85</v>
      </c>
      <c r="H17" s="11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1064</v>
      </c>
      <c r="AE17" s="14" t="str">
        <f t="shared" ca="1" si="0"/>
        <v>LS1_CB10:BPM_D1845</v>
      </c>
      <c r="AF17" s="14">
        <f t="shared" ca="1" si="1"/>
        <v>1845</v>
      </c>
      <c r="AG17" s="14" t="str">
        <f>RIGHT(mTCA8[[#This Row],[Column2]],4)</f>
        <v>1845</v>
      </c>
    </row>
    <row r="18" spans="1:33" s="14" customFormat="1" x14ac:dyDescent="0.25">
      <c r="A18" s="132" t="s">
        <v>111</v>
      </c>
      <c r="B18" s="118" t="s">
        <v>887</v>
      </c>
      <c r="C18" s="118" t="s">
        <v>111</v>
      </c>
      <c r="D18" s="118" t="s">
        <v>894</v>
      </c>
      <c r="E18" s="124" t="s">
        <v>918</v>
      </c>
      <c r="F18" s="118" t="s">
        <v>114</v>
      </c>
      <c r="G18" s="118" t="s">
        <v>85</v>
      </c>
      <c r="H18" s="11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1064</v>
      </c>
      <c r="AE18" s="14" t="str">
        <f t="shared" ca="1" si="0"/>
        <v>LS1_CB10:BPM_D1845</v>
      </c>
      <c r="AF18" s="14">
        <f t="shared" ca="1" si="1"/>
        <v>1845</v>
      </c>
      <c r="AG18" s="14" t="str">
        <f>RIGHT(mTCA8[[#This Row],[Column2]],4)</f>
        <v>1845</v>
      </c>
    </row>
    <row r="19" spans="1:33" s="14" customFormat="1" x14ac:dyDescent="0.25">
      <c r="A19" s="132" t="s">
        <v>111</v>
      </c>
      <c r="B19" s="118" t="s">
        <v>920</v>
      </c>
      <c r="C19" s="118" t="s">
        <v>111</v>
      </c>
      <c r="D19" s="118" t="s">
        <v>894</v>
      </c>
      <c r="E19" s="124" t="s">
        <v>919</v>
      </c>
      <c r="F19" s="118" t="s">
        <v>114</v>
      </c>
      <c r="G19" s="118" t="s">
        <v>126</v>
      </c>
      <c r="H19" s="11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  <c r="AG19" s="14" t="str">
        <f>RIGHT(mTCA8[[#This Row],[Column2]],4)</f>
        <v>1845</v>
      </c>
    </row>
    <row r="20" spans="1:33" s="14" customFormat="1" x14ac:dyDescent="0.25">
      <c r="A20" s="132" t="s">
        <v>111</v>
      </c>
      <c r="B20" s="118" t="s">
        <v>1037</v>
      </c>
      <c r="C20" s="118" t="s">
        <v>111</v>
      </c>
      <c r="D20" s="118" t="s">
        <v>895</v>
      </c>
      <c r="E20" s="124" t="s">
        <v>921</v>
      </c>
      <c r="F20" s="118" t="s">
        <v>114</v>
      </c>
      <c r="G20" s="118" t="s">
        <v>85</v>
      </c>
      <c r="H20" s="11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1076</v>
      </c>
      <c r="AE20" s="14" t="str">
        <f t="shared" ca="1" si="0"/>
        <v>LS1_WB10:BPM_D1859</v>
      </c>
      <c r="AF20" s="14">
        <f t="shared" ca="1" si="1"/>
        <v>1859</v>
      </c>
      <c r="AG20" s="14" t="str">
        <f>RIGHT(mTCA8[[#This Row],[Column2]],4)</f>
        <v>1859</v>
      </c>
    </row>
    <row r="21" spans="1:33" s="14" customFormat="1" x14ac:dyDescent="0.25">
      <c r="A21" s="132" t="s">
        <v>111</v>
      </c>
      <c r="B21" s="118" t="s">
        <v>1037</v>
      </c>
      <c r="C21" s="118" t="s">
        <v>111</v>
      </c>
      <c r="D21" s="118" t="s">
        <v>895</v>
      </c>
      <c r="E21" s="124" t="s">
        <v>922</v>
      </c>
      <c r="F21" s="118" t="s">
        <v>114</v>
      </c>
      <c r="G21" s="118" t="s">
        <v>85</v>
      </c>
      <c r="H21" s="11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1076</v>
      </c>
      <c r="AE21" s="14" t="str">
        <f t="shared" ca="1" si="0"/>
        <v>LS1_WB10:BPM_D1859</v>
      </c>
      <c r="AF21" s="14">
        <f t="shared" ca="1" si="1"/>
        <v>1859</v>
      </c>
      <c r="AG21" s="14" t="str">
        <f>RIGHT(mTCA8[[#This Row],[Column2]],4)</f>
        <v>1859</v>
      </c>
    </row>
    <row r="22" spans="1:33" s="14" customFormat="1" x14ac:dyDescent="0.25">
      <c r="A22" s="132" t="s">
        <v>111</v>
      </c>
      <c r="B22" s="118" t="s">
        <v>1037</v>
      </c>
      <c r="C22" s="118" t="s">
        <v>111</v>
      </c>
      <c r="D22" s="118" t="s">
        <v>895</v>
      </c>
      <c r="E22" s="124" t="s">
        <v>923</v>
      </c>
      <c r="F22" s="118" t="s">
        <v>114</v>
      </c>
      <c r="G22" s="118" t="s">
        <v>85</v>
      </c>
      <c r="H22" s="11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1076</v>
      </c>
      <c r="AE22" s="14" t="str">
        <f t="shared" ca="1" si="0"/>
        <v>LS1_WB10:BPM_D1859</v>
      </c>
      <c r="AF22" s="14">
        <f t="shared" ca="1" si="1"/>
        <v>1859</v>
      </c>
      <c r="AG22" s="14" t="str">
        <f>RIGHT(mTCA8[[#This Row],[Column2]],4)</f>
        <v>1859</v>
      </c>
    </row>
    <row r="23" spans="1:33" s="14" customFormat="1" x14ac:dyDescent="0.25">
      <c r="A23" s="7" t="s">
        <v>111</v>
      </c>
      <c r="B23" s="118" t="s">
        <v>1037</v>
      </c>
      <c r="C23" s="118" t="s">
        <v>111</v>
      </c>
      <c r="D23" s="118" t="s">
        <v>895</v>
      </c>
      <c r="E23" s="126" t="s">
        <v>924</v>
      </c>
      <c r="F23" s="118" t="s">
        <v>114</v>
      </c>
      <c r="G23" s="118" t="s">
        <v>85</v>
      </c>
      <c r="H23" s="11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1076</v>
      </c>
      <c r="AE23" s="14" t="str">
        <f t="shared" ca="1" si="0"/>
        <v>LS1_WB10:BPM_D1859</v>
      </c>
      <c r="AF23" s="14">
        <f t="shared" ca="1" si="1"/>
        <v>1859</v>
      </c>
      <c r="AG23" s="14" t="str">
        <f>RIGHT(mTCA8[[#This Row],[Column2]],4)</f>
        <v>1859</v>
      </c>
    </row>
    <row r="24" spans="1:33" s="14" customFormat="1" x14ac:dyDescent="0.25">
      <c r="A24" s="7" t="s">
        <v>111</v>
      </c>
      <c r="B24" s="118" t="s">
        <v>1038</v>
      </c>
      <c r="C24" s="118" t="s">
        <v>111</v>
      </c>
      <c r="D24" s="118" t="s">
        <v>895</v>
      </c>
      <c r="E24" s="126" t="s">
        <v>925</v>
      </c>
      <c r="F24" s="118" t="s">
        <v>114</v>
      </c>
      <c r="G24" s="118" t="s">
        <v>126</v>
      </c>
      <c r="H24" s="118" t="s">
        <v>4136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  <c r="AG24" s="14" t="str">
        <f>RIGHT(mTCA8[[#This Row],[Column2]],4)</f>
        <v>1859</v>
      </c>
    </row>
    <row r="25" spans="1:33" s="14" customFormat="1" x14ac:dyDescent="0.25">
      <c r="A25" s="7" t="s">
        <v>111</v>
      </c>
      <c r="B25" s="118" t="s">
        <v>888</v>
      </c>
      <c r="C25" s="118" t="s">
        <v>111</v>
      </c>
      <c r="D25" s="118" t="s">
        <v>896</v>
      </c>
      <c r="E25" s="124" t="s">
        <v>926</v>
      </c>
      <c r="F25" s="118" t="s">
        <v>114</v>
      </c>
      <c r="G25" s="118" t="s">
        <v>85</v>
      </c>
      <c r="H25" s="118" t="s">
        <v>4136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1088</v>
      </c>
      <c r="AE25" s="14" t="str">
        <f t="shared" ca="1" si="0"/>
        <v>LS1_CB11:BPM_D1869</v>
      </c>
      <c r="AF25" s="14">
        <f t="shared" ca="1" si="1"/>
        <v>1869</v>
      </c>
      <c r="AG25" s="14" t="str">
        <f>RIGHT(mTCA8[[#This Row],[Column2]],4)</f>
        <v>1869</v>
      </c>
    </row>
    <row r="26" spans="1:33" s="14" customFormat="1" x14ac:dyDescent="0.25">
      <c r="A26" s="7" t="s">
        <v>111</v>
      </c>
      <c r="B26" s="118" t="s">
        <v>888</v>
      </c>
      <c r="C26" s="118" t="s">
        <v>111</v>
      </c>
      <c r="D26" s="118" t="s">
        <v>896</v>
      </c>
      <c r="E26" s="124" t="s">
        <v>927</v>
      </c>
      <c r="F26" s="118" t="s">
        <v>114</v>
      </c>
      <c r="G26" s="118" t="s">
        <v>85</v>
      </c>
      <c r="H26" s="118" t="s">
        <v>4136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1088</v>
      </c>
      <c r="AE26" s="14" t="str">
        <f t="shared" ca="1" si="0"/>
        <v>LS1_CB11:BPM_D1869</v>
      </c>
      <c r="AF26" s="14">
        <f t="shared" ca="1" si="1"/>
        <v>1869</v>
      </c>
      <c r="AG26" s="14" t="str">
        <f>RIGHT(mTCA8[[#This Row],[Column2]],4)</f>
        <v>1869</v>
      </c>
    </row>
    <row r="27" spans="1:33" s="14" customFormat="1" x14ac:dyDescent="0.25">
      <c r="A27" s="7" t="s">
        <v>111</v>
      </c>
      <c r="B27" s="118" t="s">
        <v>888</v>
      </c>
      <c r="C27" s="118" t="s">
        <v>111</v>
      </c>
      <c r="D27" s="118" t="s">
        <v>896</v>
      </c>
      <c r="E27" s="124" t="s">
        <v>928</v>
      </c>
      <c r="F27" s="118" t="s">
        <v>114</v>
      </c>
      <c r="G27" s="118" t="s">
        <v>85</v>
      </c>
      <c r="H27" s="118" t="s">
        <v>4136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1088</v>
      </c>
      <c r="AE27" s="14" t="str">
        <f t="shared" ca="1" si="0"/>
        <v>LS1_CB11:BPM_D1869</v>
      </c>
      <c r="AF27" s="14">
        <f t="shared" ca="1" si="1"/>
        <v>1869</v>
      </c>
      <c r="AG27" s="14" t="str">
        <f>RIGHT(mTCA8[[#This Row],[Column2]],4)</f>
        <v>1869</v>
      </c>
    </row>
    <row r="28" spans="1:33" s="18" customFormat="1" x14ac:dyDescent="0.25">
      <c r="A28" s="7" t="s">
        <v>111</v>
      </c>
      <c r="B28" s="118" t="s">
        <v>888</v>
      </c>
      <c r="C28" s="118" t="s">
        <v>111</v>
      </c>
      <c r="D28" s="118" t="s">
        <v>896</v>
      </c>
      <c r="E28" s="124" t="s">
        <v>929</v>
      </c>
      <c r="F28" s="118" t="s">
        <v>114</v>
      </c>
      <c r="G28" s="118" t="s">
        <v>85</v>
      </c>
      <c r="H28" s="118" t="s">
        <v>4136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1088</v>
      </c>
      <c r="AE28" s="14" t="str">
        <f t="shared" ca="1" si="0"/>
        <v>LS1_CB11:BPM_D1869</v>
      </c>
      <c r="AF28" s="14">
        <f t="shared" ca="1" si="1"/>
        <v>1869</v>
      </c>
      <c r="AG28" s="14" t="str">
        <f>RIGHT(mTCA8[[#This Row],[Column2]],4)</f>
        <v>1869</v>
      </c>
    </row>
    <row r="29" spans="1:33" s="14" customFormat="1" x14ac:dyDescent="0.25">
      <c r="A29" s="7" t="s">
        <v>111</v>
      </c>
      <c r="B29" s="118" t="s">
        <v>931</v>
      </c>
      <c r="C29" s="118" t="s">
        <v>111</v>
      </c>
      <c r="D29" s="118" t="s">
        <v>896</v>
      </c>
      <c r="E29" s="124" t="s">
        <v>930</v>
      </c>
      <c r="F29" s="118" t="s">
        <v>114</v>
      </c>
      <c r="G29" s="118" t="s">
        <v>126</v>
      </c>
      <c r="H29" s="11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  <c r="AG29" s="14" t="str">
        <f>RIGHT(mTCA8[[#This Row],[Column2]],4)</f>
        <v>1869</v>
      </c>
    </row>
    <row r="30" spans="1:33" s="14" customFormat="1" x14ac:dyDescent="0.25">
      <c r="A30" s="7" t="s">
        <v>111</v>
      </c>
      <c r="B30" s="118" t="s">
        <v>889</v>
      </c>
      <c r="C30" s="118" t="s">
        <v>111</v>
      </c>
      <c r="D30" s="118" t="s">
        <v>897</v>
      </c>
      <c r="E30" s="124" t="s">
        <v>932</v>
      </c>
      <c r="F30" s="118" t="s">
        <v>114</v>
      </c>
      <c r="G30" s="118" t="s">
        <v>85</v>
      </c>
      <c r="H30" s="118" t="s">
        <v>4136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1106</v>
      </c>
      <c r="AE30" s="14" t="str">
        <f t="shared" ca="1" si="0"/>
        <v>LS1_CB11:BPM_D1889</v>
      </c>
      <c r="AF30" s="14">
        <f t="shared" ca="1" si="1"/>
        <v>1889</v>
      </c>
      <c r="AG30" s="14" t="str">
        <f>RIGHT(mTCA8[[#This Row],[Column2]],4)</f>
        <v>1889</v>
      </c>
    </row>
    <row r="31" spans="1:33" s="14" customFormat="1" x14ac:dyDescent="0.25">
      <c r="A31" s="7" t="s">
        <v>111</v>
      </c>
      <c r="B31" s="118" t="s">
        <v>889</v>
      </c>
      <c r="C31" s="118" t="s">
        <v>111</v>
      </c>
      <c r="D31" s="118" t="s">
        <v>897</v>
      </c>
      <c r="E31" s="124" t="s">
        <v>933</v>
      </c>
      <c r="F31" s="118" t="s">
        <v>114</v>
      </c>
      <c r="G31" s="118" t="s">
        <v>85</v>
      </c>
      <c r="H31" s="118" t="s">
        <v>4136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1106</v>
      </c>
      <c r="AE31" s="14" t="str">
        <f t="shared" ca="1" si="0"/>
        <v>LS1_CB11:BPM_D1889</v>
      </c>
      <c r="AF31" s="14">
        <f t="shared" ca="1" si="1"/>
        <v>1889</v>
      </c>
      <c r="AG31" s="14" t="str">
        <f>RIGHT(mTCA8[[#This Row],[Column2]],4)</f>
        <v>1889</v>
      </c>
    </row>
    <row r="32" spans="1:33" s="14" customFormat="1" x14ac:dyDescent="0.25">
      <c r="A32" s="7" t="s">
        <v>111</v>
      </c>
      <c r="B32" s="118" t="s">
        <v>889</v>
      </c>
      <c r="C32" s="118" t="s">
        <v>111</v>
      </c>
      <c r="D32" s="118" t="s">
        <v>897</v>
      </c>
      <c r="E32" s="124" t="s">
        <v>934</v>
      </c>
      <c r="F32" s="118" t="s">
        <v>114</v>
      </c>
      <c r="G32" s="118" t="s">
        <v>85</v>
      </c>
      <c r="H32" s="118" t="s">
        <v>4136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1106</v>
      </c>
      <c r="AE32" s="14" t="str">
        <f t="shared" ca="1" si="0"/>
        <v>LS1_CB11:BPM_D1889</v>
      </c>
      <c r="AF32" s="14">
        <f t="shared" ca="1" si="1"/>
        <v>1889</v>
      </c>
      <c r="AG32" s="14" t="str">
        <f>RIGHT(mTCA8[[#This Row],[Column2]],4)</f>
        <v>1889</v>
      </c>
    </row>
    <row r="33" spans="1:33" s="18" customFormat="1" x14ac:dyDescent="0.25">
      <c r="A33" s="7" t="s">
        <v>111</v>
      </c>
      <c r="B33" s="118" t="s">
        <v>889</v>
      </c>
      <c r="C33" s="118" t="s">
        <v>111</v>
      </c>
      <c r="D33" s="118" t="s">
        <v>897</v>
      </c>
      <c r="E33" s="126" t="s">
        <v>935</v>
      </c>
      <c r="F33" s="118" t="s">
        <v>114</v>
      </c>
      <c r="G33" s="8" t="s">
        <v>85</v>
      </c>
      <c r="H33" s="8" t="s">
        <v>4136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1106</v>
      </c>
      <c r="AE33" s="14" t="str">
        <f t="shared" ca="1" si="0"/>
        <v>LS1_CB11:BPM_D1889</v>
      </c>
      <c r="AF33" s="14">
        <f t="shared" ca="1" si="1"/>
        <v>1889</v>
      </c>
      <c r="AG33" s="14" t="str">
        <f>RIGHT(mTCA8[[#This Row],[Column2]],4)</f>
        <v>1889</v>
      </c>
    </row>
    <row r="34" spans="1:33" s="14" customFormat="1" x14ac:dyDescent="0.25">
      <c r="A34" s="7" t="s">
        <v>111</v>
      </c>
      <c r="B34" s="118" t="s">
        <v>937</v>
      </c>
      <c r="C34" s="118" t="s">
        <v>111</v>
      </c>
      <c r="D34" s="118" t="s">
        <v>897</v>
      </c>
      <c r="E34" s="126" t="s">
        <v>936</v>
      </c>
      <c r="F34" s="118" t="s">
        <v>114</v>
      </c>
      <c r="G34" s="8" t="s">
        <v>126</v>
      </c>
      <c r="H34" s="8" t="s">
        <v>4136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  <c r="AG34" s="14" t="str">
        <f>RIGHT(mTCA8[[#This Row],[Column2]],4)</f>
        <v>1889</v>
      </c>
    </row>
    <row r="35" spans="1:33" s="14" customFormat="1" x14ac:dyDescent="0.25">
      <c r="A35" s="7" t="s">
        <v>111</v>
      </c>
      <c r="B35" s="118" t="s">
        <v>890</v>
      </c>
      <c r="C35" s="118" t="s">
        <v>111</v>
      </c>
      <c r="D35" s="118" t="s">
        <v>898</v>
      </c>
      <c r="E35" s="124" t="s">
        <v>938</v>
      </c>
      <c r="F35" s="118" t="s">
        <v>114</v>
      </c>
      <c r="G35" s="8" t="s">
        <v>85</v>
      </c>
      <c r="H35" s="8" t="s">
        <v>4136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1124</v>
      </c>
      <c r="AE35" s="14" t="str">
        <f t="shared" ca="1" si="0"/>
        <v>LS1_CB11:BPM_D1909</v>
      </c>
      <c r="AF35" s="14">
        <f t="shared" ca="1" si="1"/>
        <v>1909</v>
      </c>
      <c r="AG35" s="14" t="str">
        <f>RIGHT(mTCA8[[#This Row],[Column2]],4)</f>
        <v>1909</v>
      </c>
    </row>
    <row r="36" spans="1:33" s="14" customFormat="1" x14ac:dyDescent="0.25">
      <c r="A36" s="7" t="s">
        <v>111</v>
      </c>
      <c r="B36" s="118" t="s">
        <v>890</v>
      </c>
      <c r="C36" s="118" t="s">
        <v>111</v>
      </c>
      <c r="D36" s="118" t="s">
        <v>898</v>
      </c>
      <c r="E36" s="124" t="s">
        <v>939</v>
      </c>
      <c r="F36" s="118" t="s">
        <v>114</v>
      </c>
      <c r="G36" s="8" t="s">
        <v>85</v>
      </c>
      <c r="H36" s="8" t="s">
        <v>4136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1124</v>
      </c>
      <c r="AE36" s="14" t="str">
        <f t="shared" ca="1" si="0"/>
        <v>LS1_CB11:BPM_D1909</v>
      </c>
      <c r="AF36" s="14">
        <f t="shared" ca="1" si="1"/>
        <v>1909</v>
      </c>
      <c r="AG36" s="14" t="str">
        <f>RIGHT(mTCA8[[#This Row],[Column2]],4)</f>
        <v>1909</v>
      </c>
    </row>
    <row r="37" spans="1:33" s="14" customFormat="1" x14ac:dyDescent="0.25">
      <c r="A37" s="7" t="s">
        <v>111</v>
      </c>
      <c r="B37" s="118" t="s">
        <v>890</v>
      </c>
      <c r="C37" s="118" t="s">
        <v>111</v>
      </c>
      <c r="D37" s="118" t="s">
        <v>898</v>
      </c>
      <c r="E37" s="124" t="s">
        <v>940</v>
      </c>
      <c r="F37" s="118" t="s">
        <v>114</v>
      </c>
      <c r="G37" s="8" t="s">
        <v>85</v>
      </c>
      <c r="H37" s="8" t="s">
        <v>4136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1124</v>
      </c>
      <c r="AE37" s="14" t="str">
        <f t="shared" ca="1" si="0"/>
        <v>LS1_CB11:BPM_D1909</v>
      </c>
      <c r="AF37" s="14">
        <f t="shared" ca="1" si="1"/>
        <v>1909</v>
      </c>
      <c r="AG37" s="14" t="str">
        <f>RIGHT(mTCA8[[#This Row],[Column2]],4)</f>
        <v>1909</v>
      </c>
    </row>
    <row r="38" spans="1:33" s="14" customFormat="1" x14ac:dyDescent="0.25">
      <c r="A38" s="7" t="s">
        <v>111</v>
      </c>
      <c r="B38" s="118" t="s">
        <v>890</v>
      </c>
      <c r="C38" s="118" t="s">
        <v>111</v>
      </c>
      <c r="D38" s="118" t="s">
        <v>898</v>
      </c>
      <c r="E38" s="124" t="s">
        <v>941</v>
      </c>
      <c r="F38" s="118" t="s">
        <v>114</v>
      </c>
      <c r="G38" s="8" t="s">
        <v>85</v>
      </c>
      <c r="H38" s="8" t="s">
        <v>4136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1124</v>
      </c>
      <c r="AE38" s="14" t="str">
        <f t="shared" ca="1" si="0"/>
        <v>LS1_CB11:BPM_D1909</v>
      </c>
      <c r="AF38" s="14">
        <f t="shared" ca="1" si="1"/>
        <v>1909</v>
      </c>
      <c r="AG38" s="14" t="str">
        <f>RIGHT(mTCA8[[#This Row],[Column2]],4)</f>
        <v>1909</v>
      </c>
    </row>
    <row r="39" spans="1:33" s="14" customFormat="1" x14ac:dyDescent="0.25">
      <c r="A39" s="7" t="s">
        <v>111</v>
      </c>
      <c r="B39" s="118" t="s">
        <v>943</v>
      </c>
      <c r="C39" s="118" t="s">
        <v>111</v>
      </c>
      <c r="D39" s="118" t="s">
        <v>898</v>
      </c>
      <c r="E39" s="124" t="s">
        <v>942</v>
      </c>
      <c r="F39" s="118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  <c r="AG39" s="14" t="str">
        <f>RIGHT(mTCA8[[#This Row],[Column2]],4)</f>
        <v>1909</v>
      </c>
    </row>
    <row r="40" spans="1:33" s="14" customFormat="1" x14ac:dyDescent="0.25">
      <c r="A40" s="7" t="s">
        <v>111</v>
      </c>
      <c r="B40" s="118" t="s">
        <v>891</v>
      </c>
      <c r="C40" s="118" t="s">
        <v>111</v>
      </c>
      <c r="D40" s="118" t="s">
        <v>899</v>
      </c>
      <c r="E40" s="124" t="s">
        <v>944</v>
      </c>
      <c r="F40" s="118" t="s">
        <v>114</v>
      </c>
      <c r="G40" s="118" t="s">
        <v>85</v>
      </c>
      <c r="H40" s="118" t="s">
        <v>4136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1136</v>
      </c>
      <c r="AE40" s="14" t="str">
        <f t="shared" ca="1" si="0"/>
        <v>LS1_WB11:BPM_D1923</v>
      </c>
      <c r="AF40" s="14">
        <f t="shared" ca="1" si="1"/>
        <v>1923</v>
      </c>
      <c r="AG40" s="14" t="str">
        <f>RIGHT(mTCA8[[#This Row],[Column2]],4)</f>
        <v>1923</v>
      </c>
    </row>
    <row r="41" spans="1:33" s="14" customFormat="1" x14ac:dyDescent="0.25">
      <c r="A41" s="7" t="s">
        <v>111</v>
      </c>
      <c r="B41" s="118" t="s">
        <v>891</v>
      </c>
      <c r="C41" s="118" t="s">
        <v>111</v>
      </c>
      <c r="D41" s="118" t="s">
        <v>899</v>
      </c>
      <c r="E41" s="124" t="s">
        <v>945</v>
      </c>
      <c r="F41" s="118" t="s">
        <v>114</v>
      </c>
      <c r="G41" s="118" t="s">
        <v>85</v>
      </c>
      <c r="H41" s="118" t="s">
        <v>4136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1136</v>
      </c>
      <c r="AE41" s="14" t="str">
        <f t="shared" ca="1" si="0"/>
        <v>LS1_WB11:BPM_D1923</v>
      </c>
      <c r="AF41" s="14">
        <f t="shared" ca="1" si="1"/>
        <v>1923</v>
      </c>
      <c r="AG41" s="14" t="str">
        <f>RIGHT(mTCA8[[#This Row],[Column2]],4)</f>
        <v>1923</v>
      </c>
    </row>
    <row r="42" spans="1:33" x14ac:dyDescent="0.25">
      <c r="A42" s="7" t="s">
        <v>111</v>
      </c>
      <c r="B42" s="118" t="s">
        <v>891</v>
      </c>
      <c r="C42" s="118" t="s">
        <v>111</v>
      </c>
      <c r="D42" s="118" t="s">
        <v>899</v>
      </c>
      <c r="E42" s="124" t="s">
        <v>946</v>
      </c>
      <c r="F42" s="118" t="s">
        <v>114</v>
      </c>
      <c r="G42" s="118" t="s">
        <v>85</v>
      </c>
      <c r="H42" s="118" t="s">
        <v>4136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1136</v>
      </c>
      <c r="AE42" s="14" t="str">
        <f t="shared" ca="1" si="0"/>
        <v>LS1_WB11:BPM_D1923</v>
      </c>
      <c r="AF42" s="14">
        <f t="shared" ca="1" si="1"/>
        <v>1923</v>
      </c>
      <c r="AG42" s="14" t="str">
        <f>RIGHT(mTCA8[[#This Row],[Column2]],4)</f>
        <v>1923</v>
      </c>
    </row>
    <row r="43" spans="1:33" x14ac:dyDescent="0.25">
      <c r="A43" s="7" t="s">
        <v>111</v>
      </c>
      <c r="B43" s="118" t="s">
        <v>891</v>
      </c>
      <c r="C43" s="118" t="s">
        <v>111</v>
      </c>
      <c r="D43" s="118" t="s">
        <v>899</v>
      </c>
      <c r="E43" s="124" t="s">
        <v>947</v>
      </c>
      <c r="F43" s="118" t="s">
        <v>114</v>
      </c>
      <c r="G43" s="118" t="s">
        <v>85</v>
      </c>
      <c r="H43" s="118" t="s">
        <v>4136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1136</v>
      </c>
      <c r="AE43" s="14" t="str">
        <f t="shared" ca="1" si="0"/>
        <v>LS1_WB11:BPM_D1923</v>
      </c>
      <c r="AF43" s="14">
        <f t="shared" ca="1" si="1"/>
        <v>1923</v>
      </c>
      <c r="AG43" s="14" t="str">
        <f>RIGHT(mTCA8[[#This Row],[Column2]],4)</f>
        <v>1923</v>
      </c>
    </row>
    <row r="44" spans="1:33" x14ac:dyDescent="0.25">
      <c r="A44" s="7" t="s">
        <v>111</v>
      </c>
      <c r="B44" s="118" t="s">
        <v>949</v>
      </c>
      <c r="C44" s="118" t="s">
        <v>111</v>
      </c>
      <c r="D44" s="118" t="s">
        <v>899</v>
      </c>
      <c r="E44" s="124" t="s">
        <v>948</v>
      </c>
      <c r="F44" s="118" t="s">
        <v>114</v>
      </c>
      <c r="G44" s="118" t="s">
        <v>126</v>
      </c>
      <c r="H44" s="118" t="s">
        <v>4136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  <c r="AG44" s="14" t="str">
        <f>RIGHT(mTCA8[[#This Row],[Column2]],4)</f>
        <v>1923</v>
      </c>
    </row>
    <row r="45" spans="1:33" x14ac:dyDescent="0.25">
      <c r="A45" s="7" t="s">
        <v>111</v>
      </c>
      <c r="B45" s="118" t="s">
        <v>1039</v>
      </c>
      <c r="C45" s="118" t="s">
        <v>111</v>
      </c>
      <c r="D45" s="118" t="s">
        <v>900</v>
      </c>
      <c r="E45" s="124" t="s">
        <v>950</v>
      </c>
      <c r="F45" s="118" t="s">
        <v>114</v>
      </c>
      <c r="G45" s="118" t="s">
        <v>85</v>
      </c>
      <c r="H45" s="118" t="s">
        <v>4136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1155</v>
      </c>
      <c r="AE45" s="14" t="str">
        <f t="shared" ca="1" si="0"/>
        <v>LS1_BTS:BPM_D1967</v>
      </c>
      <c r="AF45" s="14">
        <f t="shared" ca="1" si="1"/>
        <v>1967</v>
      </c>
      <c r="AG45" s="14" t="str">
        <f>RIGHT(mTCA8[[#This Row],[Column2]],4)</f>
        <v>1967</v>
      </c>
    </row>
    <row r="46" spans="1:33" x14ac:dyDescent="0.25">
      <c r="A46" s="7" t="s">
        <v>111</v>
      </c>
      <c r="B46" s="118" t="s">
        <v>1039</v>
      </c>
      <c r="C46" s="118" t="s">
        <v>111</v>
      </c>
      <c r="D46" s="118" t="s">
        <v>900</v>
      </c>
      <c r="E46" s="124" t="s">
        <v>951</v>
      </c>
      <c r="F46" s="118" t="s">
        <v>114</v>
      </c>
      <c r="G46" s="118" t="s">
        <v>85</v>
      </c>
      <c r="H46" s="118" t="s">
        <v>4136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1155</v>
      </c>
      <c r="AE46" s="14" t="str">
        <f t="shared" ca="1" si="0"/>
        <v>LS1_BTS:BPM_D1967</v>
      </c>
      <c r="AF46" s="14">
        <f t="shared" ca="1" si="1"/>
        <v>1967</v>
      </c>
      <c r="AG46" s="14" t="str">
        <f>RIGHT(mTCA8[[#This Row],[Column2]],4)</f>
        <v>1967</v>
      </c>
    </row>
    <row r="47" spans="1:33" x14ac:dyDescent="0.25">
      <c r="A47" s="7" t="s">
        <v>111</v>
      </c>
      <c r="B47" s="118" t="s">
        <v>1039</v>
      </c>
      <c r="C47" s="118" t="s">
        <v>111</v>
      </c>
      <c r="D47" s="118" t="s">
        <v>900</v>
      </c>
      <c r="E47" s="124" t="s">
        <v>952</v>
      </c>
      <c r="F47" s="118" t="s">
        <v>114</v>
      </c>
      <c r="G47" s="118" t="s">
        <v>85</v>
      </c>
      <c r="H47" s="118" t="s">
        <v>4136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1155</v>
      </c>
      <c r="AE47" s="14" t="str">
        <f t="shared" ca="1" si="0"/>
        <v>LS1_BTS:BPM_D1967</v>
      </c>
      <c r="AF47" s="14">
        <f t="shared" ca="1" si="1"/>
        <v>1967</v>
      </c>
      <c r="AG47" s="14" t="str">
        <f>RIGHT(mTCA8[[#This Row],[Column2]],4)</f>
        <v>1967</v>
      </c>
    </row>
    <row r="48" spans="1:33" x14ac:dyDescent="0.25">
      <c r="A48" s="7" t="s">
        <v>111</v>
      </c>
      <c r="B48" s="118" t="s">
        <v>1039</v>
      </c>
      <c r="C48" s="118" t="s">
        <v>111</v>
      </c>
      <c r="D48" s="118" t="s">
        <v>900</v>
      </c>
      <c r="E48" s="124" t="s">
        <v>953</v>
      </c>
      <c r="F48" s="118" t="s">
        <v>114</v>
      </c>
      <c r="G48" s="118" t="s">
        <v>85</v>
      </c>
      <c r="H48" s="118" t="s">
        <v>4136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1155</v>
      </c>
      <c r="AE48" s="14" t="str">
        <f t="shared" ca="1" si="0"/>
        <v>LS1_BTS:BPM_D1967</v>
      </c>
      <c r="AF48" s="14">
        <f t="shared" ca="1" si="1"/>
        <v>1967</v>
      </c>
      <c r="AG48" s="14" t="str">
        <f>RIGHT(mTCA8[[#This Row],[Column2]],4)</f>
        <v>1967</v>
      </c>
    </row>
    <row r="49" spans="1:33" x14ac:dyDescent="0.25">
      <c r="A49" s="7" t="s">
        <v>111</v>
      </c>
      <c r="B49" s="118" t="s">
        <v>1040</v>
      </c>
      <c r="C49" s="118" t="s">
        <v>111</v>
      </c>
      <c r="D49" s="118" t="s">
        <v>900</v>
      </c>
      <c r="E49" s="124" t="s">
        <v>954</v>
      </c>
      <c r="F49" s="118" t="s">
        <v>114</v>
      </c>
      <c r="G49" s="118" t="s">
        <v>126</v>
      </c>
      <c r="H49" s="118" t="s">
        <v>285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8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IF(ISBLANK(mTCA8[[#This Row],[Column17]]),"",mTCA8[[#This Row],[Column17]])</f>
        <v>8</v>
      </c>
      <c r="AA49" s="14" t="str">
        <f>LEFT(mTCA8[[#This Row],[Column18]],3)</f>
        <v>7</v>
      </c>
      <c r="AB49" s="14" t="str">
        <f>IF(ISBLANK(mTCA8[[#This Row],[Column2]]),"",mTCA8[[#This Row],[Column2]])</f>
        <v>LS1_BTS:RFS_D1967</v>
      </c>
      <c r="AD49" s="14"/>
      <c r="AE49" s="14"/>
      <c r="AF49" s="14"/>
      <c r="AG49" s="14" t="str">
        <f>RIGHT(mTCA8[[#This Row],[Column2]],4)</f>
        <v>1967</v>
      </c>
    </row>
    <row r="50" spans="1:33" x14ac:dyDescent="0.25">
      <c r="A50" s="7" t="s">
        <v>111</v>
      </c>
      <c r="B50" s="118" t="s">
        <v>884</v>
      </c>
      <c r="C50" s="118" t="s">
        <v>111</v>
      </c>
      <c r="D50" s="118" t="s">
        <v>901</v>
      </c>
      <c r="E50" s="124" t="s">
        <v>955</v>
      </c>
      <c r="F50" s="118" t="s">
        <v>114</v>
      </c>
      <c r="G50" s="118" t="s">
        <v>85</v>
      </c>
      <c r="H50" s="118" t="s">
        <v>4136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1162</v>
      </c>
      <c r="AE50" s="14" t="str">
        <f t="shared" ca="1" si="0"/>
        <v>LS1_BTS:BPM_D1980</v>
      </c>
      <c r="AF50" s="14">
        <f t="shared" ca="1" si="1"/>
        <v>1980</v>
      </c>
      <c r="AG50" s="14" t="str">
        <f>RIGHT(mTCA8[[#This Row],[Column2]],4)</f>
        <v>1980</v>
      </c>
    </row>
    <row r="51" spans="1:33" x14ac:dyDescent="0.25">
      <c r="A51" s="7" t="s">
        <v>111</v>
      </c>
      <c r="B51" s="118" t="s">
        <v>884</v>
      </c>
      <c r="C51" s="118" t="s">
        <v>111</v>
      </c>
      <c r="D51" s="118" t="s">
        <v>901</v>
      </c>
      <c r="E51" s="124" t="s">
        <v>958</v>
      </c>
      <c r="F51" s="118" t="s">
        <v>114</v>
      </c>
      <c r="G51" s="118" t="s">
        <v>85</v>
      </c>
      <c r="H51" s="118" t="s">
        <v>4136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1162</v>
      </c>
      <c r="AE51" s="14" t="str">
        <f t="shared" ca="1" si="0"/>
        <v>LS1_BTS:BPM_D1980</v>
      </c>
      <c r="AF51" s="14">
        <f t="shared" ca="1" si="1"/>
        <v>1980</v>
      </c>
      <c r="AG51" s="14" t="str">
        <f>RIGHT(mTCA8[[#This Row],[Column2]],4)</f>
        <v>1980</v>
      </c>
    </row>
    <row r="52" spans="1:33" x14ac:dyDescent="0.25">
      <c r="A52" s="7" t="s">
        <v>111</v>
      </c>
      <c r="B52" s="118" t="s">
        <v>884</v>
      </c>
      <c r="C52" s="118" t="s">
        <v>111</v>
      </c>
      <c r="D52" s="118" t="s">
        <v>901</v>
      </c>
      <c r="E52" s="124" t="s">
        <v>956</v>
      </c>
      <c r="F52" s="118" t="s">
        <v>114</v>
      </c>
      <c r="G52" s="118" t="s">
        <v>85</v>
      </c>
      <c r="H52" s="118" t="s">
        <v>4136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1162</v>
      </c>
      <c r="AE52" s="14" t="str">
        <f t="shared" ca="1" si="0"/>
        <v>LS1_BTS:BPM_D1980</v>
      </c>
      <c r="AF52" s="14">
        <f t="shared" ca="1" si="1"/>
        <v>1980</v>
      </c>
      <c r="AG52" s="14" t="str">
        <f>RIGHT(mTCA8[[#This Row],[Column2]],4)</f>
        <v>1980</v>
      </c>
    </row>
    <row r="53" spans="1:33" x14ac:dyDescent="0.25">
      <c r="A53" s="7" t="s">
        <v>111</v>
      </c>
      <c r="B53" s="118" t="s">
        <v>884</v>
      </c>
      <c r="C53" s="118" t="s">
        <v>111</v>
      </c>
      <c r="D53" s="118" t="s">
        <v>901</v>
      </c>
      <c r="E53" s="126" t="s">
        <v>957</v>
      </c>
      <c r="F53" s="118" t="s">
        <v>114</v>
      </c>
      <c r="G53" s="118" t="s">
        <v>85</v>
      </c>
      <c r="H53" s="118" t="s">
        <v>4136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1162</v>
      </c>
      <c r="AE53" s="14" t="str">
        <f t="shared" ca="1" si="0"/>
        <v>LS1_BTS:BPM_D1980</v>
      </c>
      <c r="AF53" s="14">
        <f t="shared" ca="1" si="1"/>
        <v>1980</v>
      </c>
      <c r="AG53" s="14" t="str">
        <f>RIGHT(mTCA8[[#This Row],[Column2]],4)</f>
        <v>1980</v>
      </c>
    </row>
    <row r="54" spans="1:33" x14ac:dyDescent="0.25">
      <c r="A54" s="7" t="s">
        <v>111</v>
      </c>
      <c r="B54" s="118" t="s">
        <v>960</v>
      </c>
      <c r="C54" s="118" t="s">
        <v>111</v>
      </c>
      <c r="D54" s="118" t="s">
        <v>901</v>
      </c>
      <c r="E54" s="126" t="s">
        <v>959</v>
      </c>
      <c r="F54" s="118" t="s">
        <v>114</v>
      </c>
      <c r="G54" s="118" t="s">
        <v>126</v>
      </c>
      <c r="H54" s="118" t="s">
        <v>4136</v>
      </c>
      <c r="I54" s="10" t="s">
        <v>613</v>
      </c>
      <c r="J54" s="10"/>
      <c r="K54" s="10"/>
      <c r="L54" s="10"/>
      <c r="M54" s="10"/>
      <c r="N54" s="10"/>
      <c r="O54" s="10"/>
      <c r="P54" s="8"/>
      <c r="Q54" s="12"/>
      <c r="R54" s="10"/>
      <c r="S54" s="32"/>
      <c r="T54" s="10"/>
      <c r="U54" s="8"/>
      <c r="V54" s="8"/>
      <c r="W54" s="8"/>
      <c r="X54" s="8"/>
      <c r="Z54" s="14" t="str">
        <f>IF(ISBLANK(mTCA8[[#This Row],[Column17]]),"",mTCA8[[#This Row],[Column17]])</f>
        <v/>
      </c>
      <c r="AA54" s="14" t="str">
        <f>LEFT(mTCA8[[#This Row],[Column18]],3)</f>
        <v/>
      </c>
      <c r="AB54" s="14" t="str">
        <f>IF(ISBLANK(mTCA8[[#This Row],[Column2]]),"",mTCA8[[#This Row],[Column2]])</f>
        <v>LS1_BTS:RFS_D1980</v>
      </c>
      <c r="AD54" s="14"/>
      <c r="AE54" s="14"/>
      <c r="AF54" s="14"/>
      <c r="AG54" s="14" t="str">
        <f>RIGHT(mTCA8[[#This Row],[Column2]],4)</f>
        <v>1980</v>
      </c>
    </row>
    <row r="55" spans="1:33" x14ac:dyDescent="0.25">
      <c r="A55" s="7" t="s">
        <v>111</v>
      </c>
      <c r="B55" s="118" t="s">
        <v>1041</v>
      </c>
      <c r="C55" s="118" t="s">
        <v>111</v>
      </c>
      <c r="D55" s="118" t="s">
        <v>902</v>
      </c>
      <c r="E55" s="137" t="s">
        <v>961</v>
      </c>
      <c r="F55" s="118" t="s">
        <v>114</v>
      </c>
      <c r="G55" s="118" t="s">
        <v>85</v>
      </c>
      <c r="H55" s="118" t="s">
        <v>4136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1196</v>
      </c>
      <c r="AE55" s="14" t="str">
        <f t="shared" ca="1" si="0"/>
        <v>LS1_BTS:BPM_D2027</v>
      </c>
      <c r="AF55" s="14">
        <f t="shared" ca="1" si="1"/>
        <v>2027</v>
      </c>
      <c r="AG55" s="14" t="str">
        <f>RIGHT(mTCA8[[#This Row],[Column2]],4)</f>
        <v>2027</v>
      </c>
    </row>
    <row r="56" spans="1:33" x14ac:dyDescent="0.25">
      <c r="A56" s="7" t="s">
        <v>111</v>
      </c>
      <c r="B56" s="118" t="s">
        <v>1041</v>
      </c>
      <c r="C56" s="118" t="s">
        <v>111</v>
      </c>
      <c r="D56" s="118" t="s">
        <v>902</v>
      </c>
      <c r="E56" s="124" t="s">
        <v>962</v>
      </c>
      <c r="F56" s="118" t="s">
        <v>114</v>
      </c>
      <c r="G56" s="118" t="s">
        <v>85</v>
      </c>
      <c r="H56" s="118" t="s">
        <v>4136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1196</v>
      </c>
      <c r="AE56" s="14" t="str">
        <f t="shared" ca="1" si="0"/>
        <v>LS1_BTS:BPM_D2027</v>
      </c>
      <c r="AF56" s="14">
        <f t="shared" ca="1" si="1"/>
        <v>2027</v>
      </c>
      <c r="AG56" s="14" t="str">
        <f>RIGHT(mTCA8[[#This Row],[Column2]],4)</f>
        <v>2027</v>
      </c>
    </row>
    <row r="57" spans="1:33" x14ac:dyDescent="0.25">
      <c r="A57" s="7" t="s">
        <v>111</v>
      </c>
      <c r="B57" s="118" t="s">
        <v>1041</v>
      </c>
      <c r="C57" s="118" t="s">
        <v>111</v>
      </c>
      <c r="D57" s="118" t="s">
        <v>902</v>
      </c>
      <c r="E57" s="124" t="s">
        <v>963</v>
      </c>
      <c r="F57" s="118" t="s">
        <v>114</v>
      </c>
      <c r="G57" s="118" t="s">
        <v>85</v>
      </c>
      <c r="H57" s="118" t="s">
        <v>4136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1196</v>
      </c>
      <c r="AE57" s="14" t="str">
        <f t="shared" ca="1" si="0"/>
        <v>LS1_BTS:BPM_D2027</v>
      </c>
      <c r="AF57" s="14">
        <f t="shared" ca="1" si="1"/>
        <v>2027</v>
      </c>
      <c r="AG57" s="14" t="str">
        <f>RIGHT(mTCA8[[#This Row],[Column2]],4)</f>
        <v>2027</v>
      </c>
    </row>
    <row r="58" spans="1:33" x14ac:dyDescent="0.25">
      <c r="A58" s="7" t="s">
        <v>111</v>
      </c>
      <c r="B58" s="118" t="s">
        <v>1041</v>
      </c>
      <c r="C58" s="118" t="s">
        <v>111</v>
      </c>
      <c r="D58" s="118" t="s">
        <v>902</v>
      </c>
      <c r="E58" s="124" t="s">
        <v>964</v>
      </c>
      <c r="F58" s="118" t="s">
        <v>114</v>
      </c>
      <c r="G58" s="118" t="s">
        <v>85</v>
      </c>
      <c r="H58" s="118" t="s">
        <v>4136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1196</v>
      </c>
      <c r="AE58" s="14" t="str">
        <f t="shared" ca="1" si="0"/>
        <v>LS1_BTS:BPM_D2027</v>
      </c>
      <c r="AF58" s="14">
        <f t="shared" ca="1" si="1"/>
        <v>2027</v>
      </c>
      <c r="AG58" s="14" t="str">
        <f>RIGHT(mTCA8[[#This Row],[Column2]],4)</f>
        <v>2027</v>
      </c>
    </row>
    <row r="59" spans="1:33" x14ac:dyDescent="0.25">
      <c r="A59" s="7" t="s">
        <v>111</v>
      </c>
      <c r="B59" s="118" t="s">
        <v>1042</v>
      </c>
      <c r="C59" s="118" t="s">
        <v>111</v>
      </c>
      <c r="D59" s="118" t="s">
        <v>902</v>
      </c>
      <c r="E59" s="124" t="s">
        <v>965</v>
      </c>
      <c r="F59" s="118" t="s">
        <v>114</v>
      </c>
      <c r="G59" s="118" t="s">
        <v>126</v>
      </c>
      <c r="H59" s="118" t="s">
        <v>285</v>
      </c>
      <c r="I59" s="10" t="s">
        <v>126</v>
      </c>
      <c r="J59" s="10"/>
      <c r="K59" s="8"/>
      <c r="L59" s="8"/>
      <c r="M59" s="8"/>
      <c r="N59" s="8"/>
      <c r="O59" s="8"/>
      <c r="P59" s="10" t="s">
        <v>126</v>
      </c>
      <c r="Q59" s="10" t="s">
        <v>118</v>
      </c>
      <c r="R59" s="12">
        <v>8</v>
      </c>
      <c r="S59" s="10">
        <v>8</v>
      </c>
      <c r="T59" s="8"/>
      <c r="U59" s="10" t="s">
        <v>126</v>
      </c>
      <c r="V59" s="8"/>
      <c r="W59" s="8"/>
      <c r="X59" s="8"/>
      <c r="Z59" s="14">
        <f>IF(ISBLANK(mTCA8[[#This Row],[Column17]]),"",mTCA8[[#This Row],[Column17]])</f>
        <v>8</v>
      </c>
      <c r="AA59" s="14" t="str">
        <f>LEFT(mTCA8[[#This Row],[Column18]],3)</f>
        <v>8</v>
      </c>
      <c r="AB59" s="14" t="str">
        <f>IF(ISBLANK(mTCA8[[#This Row],[Column2]]),"",mTCA8[[#This Row],[Column2]])</f>
        <v>LS1_BTS:RFS_D2027</v>
      </c>
      <c r="AD59" s="14"/>
      <c r="AE59" s="14"/>
      <c r="AF59" s="14"/>
      <c r="AG59" s="14" t="str">
        <f>RIGHT(mTCA8[[#This Row],[Column2]],4)</f>
        <v>2027</v>
      </c>
    </row>
    <row r="60" spans="1:33" x14ac:dyDescent="0.25">
      <c r="A60" s="7" t="s">
        <v>111</v>
      </c>
      <c r="B60" s="118" t="s">
        <v>1043</v>
      </c>
      <c r="C60" s="118" t="s">
        <v>111</v>
      </c>
      <c r="D60" s="118" t="s">
        <v>903</v>
      </c>
      <c r="E60" s="124" t="s">
        <v>966</v>
      </c>
      <c r="F60" s="118" t="s">
        <v>114</v>
      </c>
      <c r="G60" s="118" t="s">
        <v>85</v>
      </c>
      <c r="H60" s="118" t="s">
        <v>4136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1204</v>
      </c>
      <c r="AE60" s="14" t="str">
        <f t="shared" ca="1" si="0"/>
        <v>LS1_BTS:BPM_D2054</v>
      </c>
      <c r="AF60" s="14">
        <f t="shared" ca="1" si="1"/>
        <v>2054</v>
      </c>
      <c r="AG60" s="14" t="str">
        <f>RIGHT(mTCA8[[#This Row],[Column2]],4)</f>
        <v>2054</v>
      </c>
    </row>
    <row r="61" spans="1:33" x14ac:dyDescent="0.25">
      <c r="A61" s="7" t="s">
        <v>111</v>
      </c>
      <c r="B61" s="118" t="s">
        <v>1043</v>
      </c>
      <c r="C61" s="118" t="s">
        <v>111</v>
      </c>
      <c r="D61" s="118" t="s">
        <v>903</v>
      </c>
      <c r="E61" s="124" t="s">
        <v>967</v>
      </c>
      <c r="F61" s="118" t="s">
        <v>114</v>
      </c>
      <c r="G61" s="118" t="s">
        <v>85</v>
      </c>
      <c r="H61" s="118" t="s">
        <v>4136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1204</v>
      </c>
      <c r="AE61" s="14" t="str">
        <f t="shared" ca="1" si="0"/>
        <v>LS1_BTS:BPM_D2054</v>
      </c>
      <c r="AF61" s="14">
        <f t="shared" ca="1" si="1"/>
        <v>2054</v>
      </c>
      <c r="AG61" s="14" t="str">
        <f>RIGHT(mTCA8[[#This Row],[Column2]],4)</f>
        <v>2054</v>
      </c>
    </row>
    <row r="62" spans="1:33" x14ac:dyDescent="0.25">
      <c r="A62" s="7" t="s">
        <v>111</v>
      </c>
      <c r="B62" s="118" t="s">
        <v>1043</v>
      </c>
      <c r="C62" s="118" t="s">
        <v>111</v>
      </c>
      <c r="D62" s="118" t="s">
        <v>903</v>
      </c>
      <c r="E62" s="124" t="s">
        <v>968</v>
      </c>
      <c r="F62" s="118" t="s">
        <v>114</v>
      </c>
      <c r="G62" s="118" t="s">
        <v>85</v>
      </c>
      <c r="H62" s="118" t="s">
        <v>4136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1204</v>
      </c>
      <c r="AE62" s="14" t="str">
        <f t="shared" ca="1" si="0"/>
        <v>LS1_BTS:BPM_D2054</v>
      </c>
      <c r="AF62" s="14">
        <f t="shared" ca="1" si="1"/>
        <v>2054</v>
      </c>
      <c r="AG62" s="14" t="str">
        <f>RIGHT(mTCA8[[#This Row],[Column2]],4)</f>
        <v>2054</v>
      </c>
    </row>
    <row r="63" spans="1:33" x14ac:dyDescent="0.25">
      <c r="A63" s="7" t="s">
        <v>111</v>
      </c>
      <c r="B63" s="118" t="s">
        <v>1043</v>
      </c>
      <c r="C63" s="118" t="s">
        <v>111</v>
      </c>
      <c r="D63" s="118" t="s">
        <v>903</v>
      </c>
      <c r="E63" s="126" t="s">
        <v>969</v>
      </c>
      <c r="F63" s="118" t="s">
        <v>114</v>
      </c>
      <c r="G63" s="118" t="s">
        <v>85</v>
      </c>
      <c r="H63" s="118" t="s">
        <v>4136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1204</v>
      </c>
      <c r="AE63" s="14" t="str">
        <f t="shared" ca="1" si="0"/>
        <v>LS1_BTS:BPM_D2054</v>
      </c>
      <c r="AF63" s="14">
        <f t="shared" ca="1" si="1"/>
        <v>2054</v>
      </c>
      <c r="AG63" s="14" t="str">
        <f>RIGHT(mTCA8[[#This Row],[Column2]],4)</f>
        <v>2054</v>
      </c>
    </row>
    <row r="64" spans="1:33" x14ac:dyDescent="0.25">
      <c r="A64" s="7" t="s">
        <v>111</v>
      </c>
      <c r="B64" s="118" t="s">
        <v>1044</v>
      </c>
      <c r="C64" s="118" t="s">
        <v>111</v>
      </c>
      <c r="D64" s="118" t="s">
        <v>903</v>
      </c>
      <c r="E64" s="126" t="s">
        <v>970</v>
      </c>
      <c r="F64" s="118" t="s">
        <v>114</v>
      </c>
      <c r="G64" s="118" t="s">
        <v>126</v>
      </c>
      <c r="H64" s="118" t="s">
        <v>4136</v>
      </c>
      <c r="I64" s="10" t="s">
        <v>613</v>
      </c>
      <c r="J64" s="10"/>
      <c r="K64" s="10"/>
      <c r="L64" s="10"/>
      <c r="M64" s="10"/>
      <c r="N64" s="10"/>
      <c r="O64" s="10"/>
      <c r="P64" s="8"/>
      <c r="Q64" s="12"/>
      <c r="R64" s="10"/>
      <c r="S64" s="32"/>
      <c r="T64" s="10"/>
      <c r="U64" s="8"/>
      <c r="V64" s="8"/>
      <c r="W64" s="8"/>
      <c r="X64" s="8"/>
      <c r="Z64" s="14" t="str">
        <f>IF(ISBLANK(mTCA8[[#This Row],[Column17]]),"",mTCA8[[#This Row],[Column17]])</f>
        <v/>
      </c>
      <c r="AA64" s="14" t="str">
        <f>LEFT(mTCA8[[#This Row],[Column18]],3)</f>
        <v/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18"/>
      <c r="C65" s="118"/>
      <c r="D65" s="119"/>
      <c r="E65" s="119"/>
      <c r="F65" s="118"/>
      <c r="G65" s="118"/>
      <c r="H65" s="138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7"/>
      <c r="B66" s="118"/>
      <c r="C66" s="118"/>
      <c r="D66" s="133"/>
      <c r="E66" s="133"/>
      <c r="F66" s="139"/>
      <c r="G66" s="139"/>
      <c r="H66" s="139"/>
      <c r="I66" s="134"/>
      <c r="J66" s="134"/>
      <c r="K66" s="134"/>
      <c r="L66" s="134"/>
      <c r="M66" s="134"/>
      <c r="N66" s="134"/>
      <c r="O66" s="134"/>
      <c r="P66" s="134"/>
      <c r="Q66" s="117"/>
      <c r="R66" s="135"/>
      <c r="S66" s="134"/>
      <c r="T66" s="136"/>
      <c r="U66" s="134"/>
      <c r="V66" s="117"/>
      <c r="W66" s="117"/>
      <c r="X66" s="117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18"/>
      <c r="B67" s="118"/>
      <c r="C67" s="118"/>
      <c r="D67" s="119"/>
      <c r="E67" s="120"/>
      <c r="F67" s="118"/>
      <c r="G67" s="118"/>
      <c r="H67" s="118"/>
      <c r="I67" s="121"/>
      <c r="J67" s="121"/>
      <c r="K67" s="10"/>
      <c r="L67" s="10"/>
      <c r="M67" s="10"/>
      <c r="N67" s="10"/>
      <c r="O67" s="10"/>
      <c r="P67" s="10"/>
      <c r="Q67" s="118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18"/>
      <c r="B68" s="118"/>
      <c r="C68" s="118"/>
      <c r="D68" s="119"/>
      <c r="E68" s="122"/>
      <c r="F68" s="118"/>
      <c r="G68" s="118"/>
      <c r="H68" s="118"/>
      <c r="I68" s="121"/>
      <c r="J68" s="121"/>
      <c r="K68" s="10"/>
      <c r="L68" s="10"/>
      <c r="M68" s="10"/>
      <c r="N68" s="10"/>
      <c r="O68" s="10"/>
      <c r="P68" s="10"/>
      <c r="Q68" s="118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18"/>
      <c r="B69" s="118"/>
      <c r="C69" s="118"/>
      <c r="D69" s="119"/>
      <c r="E69" s="122"/>
      <c r="F69" s="118"/>
      <c r="G69" s="118"/>
      <c r="H69" s="118"/>
      <c r="I69" s="121"/>
      <c r="J69" s="121"/>
      <c r="K69" s="10"/>
      <c r="L69" s="10"/>
      <c r="M69" s="10"/>
      <c r="N69" s="10"/>
      <c r="O69" s="10"/>
      <c r="P69" s="10"/>
      <c r="Q69" s="118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18"/>
      <c r="B70" s="118"/>
      <c r="C70" s="118"/>
      <c r="D70" s="119"/>
      <c r="E70" s="122"/>
      <c r="F70" s="118"/>
      <c r="G70" s="118"/>
      <c r="H70" s="118"/>
      <c r="I70" s="121"/>
      <c r="J70" s="121"/>
      <c r="K70" s="10"/>
      <c r="L70" s="10"/>
      <c r="M70" s="10"/>
      <c r="N70" s="10"/>
      <c r="O70" s="10"/>
      <c r="P70" s="10"/>
      <c r="Q70" s="118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18"/>
      <c r="B71" s="8"/>
      <c r="C71" s="8"/>
      <c r="D71" s="119"/>
      <c r="E71" s="122"/>
      <c r="F71" s="8"/>
      <c r="G71" s="118"/>
      <c r="H71" s="118"/>
      <c r="I71" s="121"/>
      <c r="J71" s="121"/>
      <c r="K71" s="10"/>
      <c r="L71" s="10"/>
      <c r="M71" s="10"/>
      <c r="N71" s="10"/>
      <c r="O71" s="10"/>
      <c r="P71" s="10"/>
      <c r="Q71" s="118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18"/>
      <c r="B72" s="8"/>
      <c r="C72" s="8"/>
      <c r="D72" s="119"/>
      <c r="E72" s="123"/>
      <c r="F72" s="118"/>
      <c r="G72" s="118"/>
      <c r="H72" s="118"/>
      <c r="I72" s="121"/>
      <c r="J72" s="121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18"/>
      <c r="B73" s="8"/>
      <c r="C73" s="8"/>
      <c r="D73" s="119"/>
      <c r="E73" s="123"/>
      <c r="F73" s="118"/>
      <c r="G73" s="118"/>
      <c r="H73" s="118"/>
      <c r="I73" s="121"/>
      <c r="J73" s="121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18"/>
      <c r="B74" s="8"/>
      <c r="C74" s="8"/>
      <c r="D74" s="119"/>
      <c r="E74" s="123"/>
      <c r="F74" s="118"/>
      <c r="G74" s="118"/>
      <c r="H74" s="118"/>
      <c r="I74" s="121"/>
      <c r="J74" s="121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18"/>
      <c r="B75" s="8"/>
      <c r="C75" s="8"/>
      <c r="D75" s="119"/>
      <c r="E75" s="122"/>
      <c r="F75" s="118"/>
      <c r="G75" s="118"/>
      <c r="H75" s="118"/>
      <c r="I75" s="118"/>
      <c r="J75" s="121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18"/>
      <c r="B76" s="8"/>
      <c r="C76" s="8"/>
      <c r="D76" s="119"/>
      <c r="E76" s="123"/>
      <c r="F76" s="118"/>
      <c r="G76" s="118"/>
      <c r="H76" s="118"/>
      <c r="I76" s="118"/>
      <c r="J76" s="121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18"/>
      <c r="B77" s="8"/>
      <c r="C77" s="8"/>
      <c r="D77" s="119"/>
      <c r="E77" s="123"/>
      <c r="F77" s="118"/>
      <c r="G77" s="118"/>
      <c r="H77" s="118"/>
      <c r="I77" s="118"/>
      <c r="J77" s="121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18"/>
      <c r="B78" s="8"/>
      <c r="C78" s="8"/>
      <c r="D78" s="119"/>
      <c r="E78" s="123"/>
      <c r="F78" s="118"/>
      <c r="G78" s="118"/>
      <c r="H78" s="118"/>
      <c r="I78" s="118"/>
      <c r="J78" s="121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2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5"/>
      <c r="B83" s="105"/>
      <c r="C83" s="105"/>
      <c r="D83" s="106"/>
      <c r="E83" s="107"/>
      <c r="F83" s="105"/>
      <c r="G83" s="105"/>
      <c r="H83" s="105"/>
      <c r="I83" s="108"/>
      <c r="J83" s="108"/>
      <c r="K83" s="108"/>
      <c r="L83" s="108"/>
      <c r="M83" s="108"/>
      <c r="N83" s="108"/>
      <c r="O83" s="108"/>
      <c r="P83" s="108"/>
      <c r="Q83" s="109"/>
      <c r="R83" s="109"/>
      <c r="S83" s="110"/>
      <c r="T83" s="108"/>
      <c r="U83" s="108"/>
      <c r="V83" s="105"/>
      <c r="W83" s="105"/>
      <c r="X83" s="105"/>
      <c r="Y83" s="111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2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1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4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4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4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4"/>
    </row>
    <row r="89" spans="1:28" x14ac:dyDescent="0.25">
      <c r="A89" s="23"/>
      <c r="B89" s="23"/>
      <c r="C89" s="23"/>
      <c r="D89" s="112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1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1" right="0.7" top="0.75" bottom="0.75" header="0.3" footer="0.3"/>
  <pageSetup paperSize="17" scale="51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13"/>
  <sheetViews>
    <sheetView zoomScale="55" zoomScaleNormal="55" workbookViewId="0">
      <pane ySplit="3" topLeftCell="A4" activePane="bottomLeft" state="frozen"/>
      <selection pane="bottomLeft" activeCell="AF72" sqref="AF72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3" s="14" customFormat="1" ht="15.75" thickBot="1" x14ac:dyDescent="0.3">
      <c r="A1" s="13" t="s">
        <v>1045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5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66</v>
      </c>
      <c r="B5" s="8" t="s">
        <v>1046</v>
      </c>
      <c r="C5" s="36" t="s">
        <v>1973</v>
      </c>
      <c r="D5" s="35" t="s">
        <v>903</v>
      </c>
      <c r="E5" s="35" t="s">
        <v>1047</v>
      </c>
      <c r="F5" s="36" t="s">
        <v>69</v>
      </c>
      <c r="G5" s="36" t="s">
        <v>3825</v>
      </c>
      <c r="H5" s="36" t="s">
        <v>4135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470</v>
      </c>
      <c r="U5" s="43"/>
      <c r="V5" s="36">
        <v>6</v>
      </c>
      <c r="W5" s="36" t="s">
        <v>244</v>
      </c>
      <c r="X5" s="8" t="s">
        <v>423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1206</v>
      </c>
      <c r="AE5" s="14" t="str">
        <f ca="1">INDIRECT("'Diag Lattice'!F"&amp;AD5)</f>
        <v>LS1_BTS:PM_D2056</v>
      </c>
      <c r="AF5" s="14">
        <f ca="1">INDIRECT("'Diag Lattice'!E"&amp;AD5)</f>
        <v>2056</v>
      </c>
      <c r="AG5" s="14" t="str">
        <f>RIGHT(mTCA9[[#This Row],[Column2]],4)</f>
        <v>2056</v>
      </c>
    </row>
    <row r="6" spans="1:33" s="14" customFormat="1" x14ac:dyDescent="0.25">
      <c r="A6" s="8" t="s">
        <v>66</v>
      </c>
      <c r="B6" s="8" t="s">
        <v>1046</v>
      </c>
      <c r="C6" s="36" t="s">
        <v>1973</v>
      </c>
      <c r="D6" s="35" t="s">
        <v>903</v>
      </c>
      <c r="E6" s="35" t="s">
        <v>1047</v>
      </c>
      <c r="F6" s="8" t="s">
        <v>69</v>
      </c>
      <c r="G6" s="8" t="s">
        <v>3826</v>
      </c>
      <c r="H6" s="36" t="s">
        <v>4135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469</v>
      </c>
      <c r="U6" s="10"/>
      <c r="V6" s="8">
        <v>6</v>
      </c>
      <c r="W6" s="8" t="s">
        <v>244</v>
      </c>
      <c r="X6" s="8" t="s">
        <v>423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1206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  <c r="AG6" s="14" t="str">
        <f>RIGHT(mTCA9[[#This Row],[Column2]],4)</f>
        <v>2056</v>
      </c>
    </row>
    <row r="7" spans="1:33" s="14" customFormat="1" x14ac:dyDescent="0.25">
      <c r="A7" s="8" t="s">
        <v>66</v>
      </c>
      <c r="B7" s="8" t="s">
        <v>1046</v>
      </c>
      <c r="C7" s="36" t="s">
        <v>1973</v>
      </c>
      <c r="D7" s="35" t="s">
        <v>903</v>
      </c>
      <c r="E7" s="35" t="s">
        <v>1047</v>
      </c>
      <c r="F7" s="8" t="s">
        <v>69</v>
      </c>
      <c r="G7" s="8" t="s">
        <v>3827</v>
      </c>
      <c r="H7" s="36" t="s">
        <v>4135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4026</v>
      </c>
      <c r="Q7" s="10" t="s">
        <v>15</v>
      </c>
      <c r="R7" s="12">
        <v>9</v>
      </c>
      <c r="S7" s="10">
        <v>3</v>
      </c>
      <c r="T7" s="32" t="s">
        <v>468</v>
      </c>
      <c r="U7" s="10"/>
      <c r="V7" s="8">
        <v>6</v>
      </c>
      <c r="W7" s="8" t="s">
        <v>244</v>
      </c>
      <c r="X7" s="8" t="s">
        <v>423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1206</v>
      </c>
      <c r="AE7" s="14" t="str">
        <f t="shared" ca="1" si="0"/>
        <v>LS1_BTS:PM_D2056</v>
      </c>
      <c r="AF7" s="14">
        <f t="shared" ca="1" si="1"/>
        <v>2056</v>
      </c>
      <c r="AG7" s="14" t="str">
        <f>RIGHT(mTCA9[[#This Row],[Column2]],4)</f>
        <v>2056</v>
      </c>
    </row>
    <row r="8" spans="1:33" s="14" customFormat="1" x14ac:dyDescent="0.25">
      <c r="A8" s="8" t="s">
        <v>66</v>
      </c>
      <c r="B8" s="8" t="s">
        <v>1049</v>
      </c>
      <c r="C8" s="36" t="s">
        <v>1973</v>
      </c>
      <c r="D8" s="35" t="s">
        <v>1054</v>
      </c>
      <c r="E8" s="35" t="s">
        <v>1048</v>
      </c>
      <c r="F8" s="8" t="s">
        <v>69</v>
      </c>
      <c r="G8" s="8" t="s">
        <v>3825</v>
      </c>
      <c r="H8" s="36" t="s">
        <v>4135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467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1252</v>
      </c>
      <c r="AE8" s="14" t="str">
        <f t="shared" ca="1" si="0"/>
        <v>LS1_BTS:PM_D2131</v>
      </c>
      <c r="AF8" s="14">
        <f t="shared" ca="1" si="1"/>
        <v>2131</v>
      </c>
      <c r="AG8" s="14" t="str">
        <f>RIGHT(mTCA9[[#This Row],[Column2]],4)</f>
        <v>2131</v>
      </c>
    </row>
    <row r="9" spans="1:33" s="14" customFormat="1" x14ac:dyDescent="0.25">
      <c r="A9" s="8" t="s">
        <v>66</v>
      </c>
      <c r="B9" s="8" t="s">
        <v>1049</v>
      </c>
      <c r="C9" s="36" t="s">
        <v>1973</v>
      </c>
      <c r="D9" s="35" t="s">
        <v>1054</v>
      </c>
      <c r="E9" s="35" t="s">
        <v>1048</v>
      </c>
      <c r="F9" s="8" t="s">
        <v>69</v>
      </c>
      <c r="G9" s="8" t="s">
        <v>3826</v>
      </c>
      <c r="H9" s="36" t="s">
        <v>4135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466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1252</v>
      </c>
      <c r="AE9" s="14" t="str">
        <f t="shared" ca="1" si="0"/>
        <v>LS1_BTS:PM_D2131</v>
      </c>
      <c r="AF9" s="14">
        <f t="shared" ca="1" si="1"/>
        <v>2131</v>
      </c>
      <c r="AG9" s="14" t="str">
        <f>RIGHT(mTCA9[[#This Row],[Column2]],4)</f>
        <v>2131</v>
      </c>
    </row>
    <row r="10" spans="1:33" s="14" customFormat="1" x14ac:dyDescent="0.25">
      <c r="A10" s="8" t="s">
        <v>66</v>
      </c>
      <c r="B10" s="8" t="s">
        <v>1049</v>
      </c>
      <c r="C10" s="36" t="s">
        <v>1973</v>
      </c>
      <c r="D10" s="35" t="s">
        <v>1054</v>
      </c>
      <c r="E10" s="35" t="s">
        <v>1048</v>
      </c>
      <c r="F10" s="8" t="s">
        <v>69</v>
      </c>
      <c r="G10" s="8" t="s">
        <v>3827</v>
      </c>
      <c r="H10" s="36" t="s">
        <v>4135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4027</v>
      </c>
      <c r="Q10" s="10" t="s">
        <v>15</v>
      </c>
      <c r="R10" s="12">
        <v>9</v>
      </c>
      <c r="S10" s="10">
        <v>3</v>
      </c>
      <c r="T10" s="32" t="s">
        <v>465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1252</v>
      </c>
      <c r="AE10" s="14" t="str">
        <f t="shared" ca="1" si="0"/>
        <v>LS1_BTS:PM_D2131</v>
      </c>
      <c r="AF10" s="14">
        <f t="shared" ca="1" si="1"/>
        <v>2131</v>
      </c>
      <c r="AG10" s="14" t="str">
        <f>RIGHT(mTCA9[[#This Row],[Column2]],4)</f>
        <v>2131</v>
      </c>
    </row>
    <row r="11" spans="1:33" s="14" customFormat="1" x14ac:dyDescent="0.25">
      <c r="A11" s="8" t="s">
        <v>66</v>
      </c>
      <c r="B11" s="8" t="s">
        <v>1050</v>
      </c>
      <c r="C11" s="36" t="s">
        <v>1973</v>
      </c>
      <c r="D11" s="35" t="s">
        <v>1055</v>
      </c>
      <c r="E11" s="35" t="s">
        <v>1062</v>
      </c>
      <c r="F11" s="36" t="s">
        <v>69</v>
      </c>
      <c r="G11" s="8" t="s">
        <v>3825</v>
      </c>
      <c r="H11" s="36" t="s">
        <v>4135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470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1303</v>
      </c>
      <c r="AE11" s="14" t="str">
        <f t="shared" ca="1" si="0"/>
        <v>FS1_CSS:PM_D2198</v>
      </c>
      <c r="AF11" s="14">
        <f t="shared" ca="1" si="1"/>
        <v>2198</v>
      </c>
      <c r="AG11" s="14" t="str">
        <f>RIGHT(mTCA9[[#This Row],[Column2]],4)</f>
        <v>2198</v>
      </c>
    </row>
    <row r="12" spans="1:33" s="14" customFormat="1" x14ac:dyDescent="0.25">
      <c r="A12" s="8" t="s">
        <v>66</v>
      </c>
      <c r="B12" s="8" t="s">
        <v>1050</v>
      </c>
      <c r="C12" s="36" t="s">
        <v>1973</v>
      </c>
      <c r="D12" s="35" t="s">
        <v>1055</v>
      </c>
      <c r="E12" s="35" t="s">
        <v>1062</v>
      </c>
      <c r="F12" s="8" t="s">
        <v>69</v>
      </c>
      <c r="G12" s="8" t="s">
        <v>3826</v>
      </c>
      <c r="H12" s="36" t="s">
        <v>4135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469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1303</v>
      </c>
      <c r="AE12" s="14" t="str">
        <f t="shared" ca="1" si="0"/>
        <v>FS1_CSS:PM_D2198</v>
      </c>
      <c r="AF12" s="14">
        <f t="shared" ca="1" si="1"/>
        <v>2198</v>
      </c>
      <c r="AG12" s="14" t="str">
        <f>RIGHT(mTCA9[[#This Row],[Column2]],4)</f>
        <v>2198</v>
      </c>
    </row>
    <row r="13" spans="1:33" s="14" customFormat="1" x14ac:dyDescent="0.25">
      <c r="A13" s="8" t="s">
        <v>66</v>
      </c>
      <c r="B13" s="8" t="s">
        <v>1050</v>
      </c>
      <c r="C13" s="36" t="s">
        <v>1973</v>
      </c>
      <c r="D13" s="35" t="s">
        <v>1055</v>
      </c>
      <c r="E13" s="35" t="s">
        <v>1062</v>
      </c>
      <c r="F13" s="8" t="s">
        <v>69</v>
      </c>
      <c r="G13" s="8" t="s">
        <v>3827</v>
      </c>
      <c r="H13" s="36" t="s">
        <v>4135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4025</v>
      </c>
      <c r="Q13" s="10" t="s">
        <v>15</v>
      </c>
      <c r="R13" s="12">
        <v>9</v>
      </c>
      <c r="S13" s="10">
        <v>4</v>
      </c>
      <c r="T13" s="32" t="s">
        <v>468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1303</v>
      </c>
      <c r="AE13" s="14" t="str">
        <f t="shared" ca="1" si="0"/>
        <v>FS1_CSS:PM_D2198</v>
      </c>
      <c r="AF13" s="14">
        <f t="shared" ca="1" si="1"/>
        <v>2198</v>
      </c>
      <c r="AG13" s="14" t="str">
        <f>RIGHT(mTCA9[[#This Row],[Column2]],4)</f>
        <v>2198</v>
      </c>
    </row>
    <row r="14" spans="1:33" s="14" customFormat="1" x14ac:dyDescent="0.25">
      <c r="A14" s="8" t="s">
        <v>66</v>
      </c>
      <c r="B14" s="8" t="s">
        <v>1051</v>
      </c>
      <c r="C14" s="36" t="s">
        <v>1973</v>
      </c>
      <c r="D14" s="35" t="s">
        <v>1056</v>
      </c>
      <c r="E14" s="35" t="s">
        <v>1059</v>
      </c>
      <c r="F14" s="8" t="s">
        <v>69</v>
      </c>
      <c r="G14" s="8" t="s">
        <v>3825</v>
      </c>
      <c r="H14" s="36" t="s">
        <v>4135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467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1328</v>
      </c>
      <c r="AE14" s="14" t="str">
        <f t="shared" ca="1" si="0"/>
        <v>FS1_CSS:PM_D2225</v>
      </c>
      <c r="AF14" s="14">
        <f t="shared" ca="1" si="1"/>
        <v>2225</v>
      </c>
      <c r="AG14" s="14" t="str">
        <f>RIGHT(mTCA9[[#This Row],[Column2]],4)</f>
        <v>2225</v>
      </c>
    </row>
    <row r="15" spans="1:33" s="14" customFormat="1" x14ac:dyDescent="0.25">
      <c r="A15" s="8" t="s">
        <v>66</v>
      </c>
      <c r="B15" s="8" t="s">
        <v>1051</v>
      </c>
      <c r="C15" s="36" t="s">
        <v>1973</v>
      </c>
      <c r="D15" s="35" t="s">
        <v>1056</v>
      </c>
      <c r="E15" s="35" t="s">
        <v>1059</v>
      </c>
      <c r="F15" s="8" t="s">
        <v>69</v>
      </c>
      <c r="G15" s="8" t="s">
        <v>3826</v>
      </c>
      <c r="H15" s="36" t="s">
        <v>4135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466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1328</v>
      </c>
      <c r="AE15" s="14" t="str">
        <f t="shared" ca="1" si="0"/>
        <v>FS1_CSS:PM_D2225</v>
      </c>
      <c r="AF15" s="14">
        <f t="shared" ca="1" si="1"/>
        <v>2225</v>
      </c>
      <c r="AG15" s="14" t="str">
        <f>RIGHT(mTCA9[[#This Row],[Column2]],4)</f>
        <v>2225</v>
      </c>
    </row>
    <row r="16" spans="1:33" s="14" customFormat="1" x14ac:dyDescent="0.25">
      <c r="A16" s="8" t="s">
        <v>66</v>
      </c>
      <c r="B16" s="8" t="s">
        <v>1051</v>
      </c>
      <c r="C16" s="36" t="s">
        <v>1973</v>
      </c>
      <c r="D16" s="35" t="s">
        <v>1056</v>
      </c>
      <c r="E16" s="35" t="s">
        <v>1059</v>
      </c>
      <c r="F16" s="8" t="s">
        <v>69</v>
      </c>
      <c r="G16" s="8" t="s">
        <v>3827</v>
      </c>
      <c r="H16" s="36" t="s">
        <v>4135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465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1328</v>
      </c>
      <c r="AE16" s="14" t="str">
        <f t="shared" ca="1" si="0"/>
        <v>FS1_CSS:PM_D2225</v>
      </c>
      <c r="AF16" s="14">
        <f t="shared" ca="1" si="1"/>
        <v>2225</v>
      </c>
      <c r="AG16" s="14" t="str">
        <f>RIGHT(mTCA9[[#This Row],[Column2]],4)</f>
        <v>2225</v>
      </c>
    </row>
    <row r="17" spans="1:33" s="14" customFormat="1" x14ac:dyDescent="0.25">
      <c r="A17" s="8" t="s">
        <v>66</v>
      </c>
      <c r="B17" s="8" t="s">
        <v>1052</v>
      </c>
      <c r="C17" s="36" t="s">
        <v>1973</v>
      </c>
      <c r="D17" s="35" t="s">
        <v>1057</v>
      </c>
      <c r="E17" s="35" t="s">
        <v>1060</v>
      </c>
      <c r="F17" s="36" t="s">
        <v>69</v>
      </c>
      <c r="G17" s="8" t="s">
        <v>3825</v>
      </c>
      <c r="H17" s="36" t="s">
        <v>4135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470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1354</v>
      </c>
      <c r="AE17" s="14" t="str">
        <f t="shared" ca="1" si="0"/>
        <v>FS1_CSS:PM_D2249</v>
      </c>
      <c r="AF17" s="14">
        <f t="shared" ca="1" si="1"/>
        <v>2249</v>
      </c>
      <c r="AG17" s="14" t="str">
        <f>RIGHT(mTCA9[[#This Row],[Column2]],4)</f>
        <v>2249</v>
      </c>
    </row>
    <row r="18" spans="1:33" s="14" customFormat="1" x14ac:dyDescent="0.25">
      <c r="A18" s="8" t="s">
        <v>66</v>
      </c>
      <c r="B18" s="8" t="s">
        <v>1052</v>
      </c>
      <c r="C18" s="36" t="s">
        <v>1973</v>
      </c>
      <c r="D18" s="35" t="s">
        <v>1057</v>
      </c>
      <c r="E18" s="35" t="s">
        <v>1060</v>
      </c>
      <c r="F18" s="8" t="s">
        <v>69</v>
      </c>
      <c r="G18" s="8" t="s">
        <v>3826</v>
      </c>
      <c r="H18" s="36" t="s">
        <v>4135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469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1354</v>
      </c>
      <c r="AE18" s="14" t="str">
        <f t="shared" ca="1" si="0"/>
        <v>FS1_CSS:PM_D2249</v>
      </c>
      <c r="AF18" s="14">
        <f t="shared" ca="1" si="1"/>
        <v>2249</v>
      </c>
      <c r="AG18" s="14" t="str">
        <f>RIGHT(mTCA9[[#This Row],[Column2]],4)</f>
        <v>2249</v>
      </c>
    </row>
    <row r="19" spans="1:33" s="14" customFormat="1" x14ac:dyDescent="0.25">
      <c r="A19" s="8" t="s">
        <v>66</v>
      </c>
      <c r="B19" s="8" t="s">
        <v>1052</v>
      </c>
      <c r="C19" s="36" t="s">
        <v>1973</v>
      </c>
      <c r="D19" s="35" t="s">
        <v>1057</v>
      </c>
      <c r="E19" s="35" t="s">
        <v>1060</v>
      </c>
      <c r="F19" s="8" t="s">
        <v>69</v>
      </c>
      <c r="G19" s="8" t="s">
        <v>3827</v>
      </c>
      <c r="H19" s="36" t="s">
        <v>4135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468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1354</v>
      </c>
      <c r="AE19" s="14" t="str">
        <f t="shared" ca="1" si="0"/>
        <v>FS1_CSS:PM_D2249</v>
      </c>
      <c r="AF19" s="14">
        <f t="shared" ca="1" si="1"/>
        <v>2249</v>
      </c>
      <c r="AG19" s="14" t="str">
        <f>RIGHT(mTCA9[[#This Row],[Column2]],4)</f>
        <v>2249</v>
      </c>
    </row>
    <row r="20" spans="1:33" s="14" customFormat="1" x14ac:dyDescent="0.25">
      <c r="A20" s="8" t="s">
        <v>66</v>
      </c>
      <c r="B20" s="8" t="s">
        <v>1053</v>
      </c>
      <c r="C20" s="36" t="s">
        <v>1973</v>
      </c>
      <c r="D20" s="35" t="s">
        <v>1058</v>
      </c>
      <c r="E20" s="35" t="s">
        <v>1061</v>
      </c>
      <c r="F20" s="8" t="s">
        <v>69</v>
      </c>
      <c r="G20" s="8" t="s">
        <v>3825</v>
      </c>
      <c r="H20" s="36" t="s">
        <v>4135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467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1478</v>
      </c>
      <c r="AE20" s="14" t="str">
        <f t="shared" ca="1" si="0"/>
        <v>FS1_CSS:PM_D2385</v>
      </c>
      <c r="AF20" s="14">
        <f t="shared" ca="1" si="1"/>
        <v>2385</v>
      </c>
      <c r="AG20" s="14" t="str">
        <f>RIGHT(mTCA9[[#This Row],[Column2]],4)</f>
        <v>2385</v>
      </c>
    </row>
    <row r="21" spans="1:33" s="14" customFormat="1" x14ac:dyDescent="0.25">
      <c r="A21" s="8" t="s">
        <v>66</v>
      </c>
      <c r="B21" s="8" t="s">
        <v>1053</v>
      </c>
      <c r="C21" s="36" t="s">
        <v>1973</v>
      </c>
      <c r="D21" s="35" t="s">
        <v>1058</v>
      </c>
      <c r="E21" s="35" t="s">
        <v>1061</v>
      </c>
      <c r="F21" s="8" t="s">
        <v>69</v>
      </c>
      <c r="G21" s="8" t="s">
        <v>3826</v>
      </c>
      <c r="H21" s="36" t="s">
        <v>4135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466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1478</v>
      </c>
      <c r="AE21" s="14" t="str">
        <f t="shared" ca="1" si="0"/>
        <v>FS1_CSS:PM_D2385</v>
      </c>
      <c r="AF21" s="14">
        <f t="shared" ca="1" si="1"/>
        <v>2385</v>
      </c>
      <c r="AG21" s="14" t="str">
        <f>RIGHT(mTCA9[[#This Row],[Column2]],4)</f>
        <v>2385</v>
      </c>
    </row>
    <row r="22" spans="1:33" s="14" customFormat="1" x14ac:dyDescent="0.25">
      <c r="A22" s="8" t="s">
        <v>66</v>
      </c>
      <c r="B22" s="8" t="s">
        <v>1053</v>
      </c>
      <c r="C22" s="36" t="s">
        <v>1973</v>
      </c>
      <c r="D22" s="35" t="s">
        <v>1058</v>
      </c>
      <c r="E22" s="35" t="s">
        <v>1061</v>
      </c>
      <c r="F22" s="8" t="s">
        <v>69</v>
      </c>
      <c r="G22" s="8" t="s">
        <v>3827</v>
      </c>
      <c r="H22" s="36" t="s">
        <v>4135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465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1478</v>
      </c>
      <c r="AE22" s="14" t="str">
        <f t="shared" ca="1" si="0"/>
        <v>FS1_CSS:PM_D2385</v>
      </c>
      <c r="AF22" s="14">
        <f t="shared" ca="1" si="1"/>
        <v>2385</v>
      </c>
      <c r="AG22" s="14" t="str">
        <f>RIGHT(mTCA9[[#This Row],[Column2]],4)</f>
        <v>2385</v>
      </c>
    </row>
    <row r="23" spans="1:33" s="14" customFormat="1" x14ac:dyDescent="0.25">
      <c r="A23" s="8" t="s">
        <v>40</v>
      </c>
      <c r="B23" s="8" t="s">
        <v>1063</v>
      </c>
      <c r="C23" s="36" t="s">
        <v>1973</v>
      </c>
      <c r="D23" s="9" t="s">
        <v>1064</v>
      </c>
      <c r="E23" s="9" t="s">
        <v>1065</v>
      </c>
      <c r="F23" s="8" t="s">
        <v>42</v>
      </c>
      <c r="G23" s="8" t="s">
        <v>3825</v>
      </c>
      <c r="H23" s="36" t="s">
        <v>4135</v>
      </c>
      <c r="I23" s="10" t="s">
        <v>61</v>
      </c>
      <c r="J23" s="10" t="s">
        <v>4168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43" t="s">
        <v>62</v>
      </c>
      <c r="Q23" s="10" t="s">
        <v>15</v>
      </c>
      <c r="R23" s="12">
        <v>9</v>
      </c>
      <c r="S23" s="10">
        <v>6</v>
      </c>
      <c r="T23" s="32" t="s">
        <v>470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3603</v>
      </c>
      <c r="AE23" s="14" t="str">
        <f t="shared" ca="1" si="0"/>
        <v>FS1_BTS:PM_D2439</v>
      </c>
      <c r="AF23" s="14">
        <f t="shared" ca="1" si="1"/>
        <v>2489</v>
      </c>
      <c r="AG23" s="14" t="str">
        <f>RIGHT(mTCA9[[#This Row],[Column2]],4)</f>
        <v>2439</v>
      </c>
    </row>
    <row r="24" spans="1:33" s="14" customFormat="1" x14ac:dyDescent="0.25">
      <c r="A24" s="8" t="s">
        <v>40</v>
      </c>
      <c r="B24" s="8" t="s">
        <v>1063</v>
      </c>
      <c r="C24" s="36" t="s">
        <v>1973</v>
      </c>
      <c r="D24" s="9" t="s">
        <v>1064</v>
      </c>
      <c r="E24" s="9" t="s">
        <v>1065</v>
      </c>
      <c r="F24" s="8" t="s">
        <v>42</v>
      </c>
      <c r="G24" s="8" t="s">
        <v>3826</v>
      </c>
      <c r="H24" s="36" t="s">
        <v>4135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64</v>
      </c>
      <c r="Q24" s="10" t="s">
        <v>15</v>
      </c>
      <c r="R24" s="12">
        <v>9</v>
      </c>
      <c r="S24" s="10">
        <v>6</v>
      </c>
      <c r="T24" s="32" t="s">
        <v>469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3603</v>
      </c>
      <c r="AE24" s="14" t="str">
        <f t="shared" ca="1" si="0"/>
        <v>FS1_BTS:PM_D2439</v>
      </c>
      <c r="AF24" s="14">
        <f t="shared" ca="1" si="1"/>
        <v>2489</v>
      </c>
      <c r="AG24" s="14" t="str">
        <f>RIGHT(mTCA9[[#This Row],[Column2]],4)</f>
        <v>2439</v>
      </c>
    </row>
    <row r="25" spans="1:33" s="14" customFormat="1" x14ac:dyDescent="0.25">
      <c r="A25" s="8" t="s">
        <v>37</v>
      </c>
      <c r="B25" s="8" t="s">
        <v>1063</v>
      </c>
      <c r="C25" s="36" t="s">
        <v>1973</v>
      </c>
      <c r="D25" s="9" t="s">
        <v>1064</v>
      </c>
      <c r="E25" s="9" t="s">
        <v>1066</v>
      </c>
      <c r="F25" s="8" t="s">
        <v>1067</v>
      </c>
      <c r="G25" s="8" t="s">
        <v>3827</v>
      </c>
      <c r="H25" s="36" t="s">
        <v>4135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65</v>
      </c>
      <c r="Q25" s="10" t="s">
        <v>15</v>
      </c>
      <c r="R25" s="12">
        <v>9</v>
      </c>
      <c r="S25" s="10">
        <v>6</v>
      </c>
      <c r="T25" s="32" t="s">
        <v>468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3603</v>
      </c>
      <c r="AE25" s="14" t="str">
        <f t="shared" ca="1" si="0"/>
        <v>FS1_BTS:PM_D2439</v>
      </c>
      <c r="AF25" s="14">
        <f t="shared" ca="1" si="1"/>
        <v>2489</v>
      </c>
      <c r="AG25" s="14" t="str">
        <f>RIGHT(mTCA9[[#This Row],[Column2]],4)</f>
        <v>2439</v>
      </c>
    </row>
    <row r="26" spans="1:33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  <c r="AG26" s="14" t="str">
        <f>RIGHT(mTCA9[[#This Row],[Column2]],4)</f>
        <v/>
      </c>
    </row>
    <row r="27" spans="1:33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  <c r="AG27" s="14" t="str">
        <f>RIGHT(mTCA9[[#This Row],[Column2]],4)</f>
        <v/>
      </c>
    </row>
    <row r="28" spans="1:33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  <c r="AG28" s="14" t="str">
        <f>RIGHT(mTCA9[[#This Row],[Column2]],4)</f>
        <v/>
      </c>
    </row>
    <row r="29" spans="1:33" s="14" customFormat="1" x14ac:dyDescent="0.25">
      <c r="A29" s="56" t="s">
        <v>354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4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  <c r="AG29" s="14" t="str">
        <f>RIGHT(mTCA9[[#This Row],[Column2]],4)</f>
        <v/>
      </c>
    </row>
    <row r="30" spans="1:33" s="14" customFormat="1" x14ac:dyDescent="0.25">
      <c r="A30" s="8" t="s">
        <v>354</v>
      </c>
      <c r="B30" s="8" t="s">
        <v>1840</v>
      </c>
      <c r="C30" s="8" t="s">
        <v>1509</v>
      </c>
      <c r="D30" s="9" t="s">
        <v>1074</v>
      </c>
      <c r="E30" s="9" t="s">
        <v>1076</v>
      </c>
      <c r="F30" s="8" t="s">
        <v>278</v>
      </c>
      <c r="G30" s="8" t="s">
        <v>85</v>
      </c>
      <c r="H30" s="8" t="s">
        <v>4141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607</v>
      </c>
      <c r="R30" s="12">
        <v>9</v>
      </c>
      <c r="S30" s="10">
        <v>7</v>
      </c>
      <c r="T30" s="32" t="s">
        <v>470</v>
      </c>
      <c r="U30" s="10"/>
      <c r="V30" s="8"/>
      <c r="W30" s="8"/>
      <c r="X30" s="8"/>
      <c r="Y30"/>
      <c r="AD30" s="14">
        <f>MATCH(B30,'Diag Lattice'!F:F,0)</f>
        <v>3609</v>
      </c>
      <c r="AE30" s="14" t="str">
        <f t="shared" ca="1" si="0"/>
        <v>FS1_BTS:IC_D2448</v>
      </c>
      <c r="AF30" s="14">
        <f t="shared" ref="AF30:AF81" ca="1" si="2">INDIRECT("'Diag Lattice'!E"&amp;AD30)</f>
        <v>2498</v>
      </c>
      <c r="AG30" s="14" t="str">
        <f>RIGHT(mTCA9[[#This Row],[Column2]],4)</f>
        <v>2448</v>
      </c>
    </row>
    <row r="31" spans="1:33" s="14" customFormat="1" x14ac:dyDescent="0.25">
      <c r="A31" s="8" t="s">
        <v>354</v>
      </c>
      <c r="B31" s="8" t="s">
        <v>1841</v>
      </c>
      <c r="C31" s="8" t="s">
        <v>1509</v>
      </c>
      <c r="D31" s="9" t="s">
        <v>1068</v>
      </c>
      <c r="E31" s="9" t="s">
        <v>1077</v>
      </c>
      <c r="F31" s="8" t="s">
        <v>278</v>
      </c>
      <c r="G31" s="8" t="s">
        <v>85</v>
      </c>
      <c r="H31" s="8" t="s">
        <v>4141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607</v>
      </c>
      <c r="R31" s="12">
        <v>9</v>
      </c>
      <c r="S31" s="10">
        <v>7</v>
      </c>
      <c r="T31" s="32" t="s">
        <v>469</v>
      </c>
      <c r="U31" s="10"/>
      <c r="V31" s="8"/>
      <c r="W31" s="8"/>
      <c r="X31" s="8"/>
      <c r="Y31"/>
      <c r="AD31" s="14">
        <f>MATCH(B31,'Diag Lattice'!F:F,0)</f>
        <v>3610</v>
      </c>
      <c r="AE31" s="14" t="str">
        <f t="shared" ca="1" si="0"/>
        <v>FS1_BTS:IC_D2449</v>
      </c>
      <c r="AF31" s="14">
        <f t="shared" ca="1" si="2"/>
        <v>2499</v>
      </c>
      <c r="AG31" s="14" t="str">
        <f>RIGHT(mTCA9[[#This Row],[Column2]],4)</f>
        <v>2449</v>
      </c>
    </row>
    <row r="32" spans="1:33" s="14" customFormat="1" x14ac:dyDescent="0.25">
      <c r="A32" s="8" t="s">
        <v>354</v>
      </c>
      <c r="B32" s="8" t="s">
        <v>1842</v>
      </c>
      <c r="C32" s="8" t="s">
        <v>1509</v>
      </c>
      <c r="D32" s="9" t="s">
        <v>1069</v>
      </c>
      <c r="E32" s="9" t="s">
        <v>1078</v>
      </c>
      <c r="F32" s="8" t="s">
        <v>278</v>
      </c>
      <c r="G32" s="8" t="s">
        <v>85</v>
      </c>
      <c r="H32" s="8" t="s">
        <v>4141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607</v>
      </c>
      <c r="R32" s="12">
        <v>9</v>
      </c>
      <c r="S32" s="10">
        <v>7</v>
      </c>
      <c r="T32" s="32" t="s">
        <v>468</v>
      </c>
      <c r="U32" s="10"/>
      <c r="V32" s="8"/>
      <c r="W32" s="8"/>
      <c r="X32" s="8"/>
      <c r="Y32"/>
      <c r="AD32" s="14">
        <f>MATCH(B32,'Diag Lattice'!F:F,0)</f>
        <v>3632</v>
      </c>
      <c r="AE32" s="14" t="str">
        <f t="shared" ca="1" si="0"/>
        <v>FS1_BTS:IC_D2478</v>
      </c>
      <c r="AF32" s="14">
        <f t="shared" ca="1" si="2"/>
        <v>2478</v>
      </c>
      <c r="AG32" s="14" t="str">
        <f>RIGHT(mTCA9[[#This Row],[Column2]],4)</f>
        <v>2478</v>
      </c>
    </row>
    <row r="33" spans="1:33" s="18" customFormat="1" x14ac:dyDescent="0.25">
      <c r="A33" s="8" t="s">
        <v>354</v>
      </c>
      <c r="B33" s="8" t="s">
        <v>1843</v>
      </c>
      <c r="C33" s="8" t="s">
        <v>1509</v>
      </c>
      <c r="D33" s="9" t="s">
        <v>1070</v>
      </c>
      <c r="E33" s="9" t="s">
        <v>3847</v>
      </c>
      <c r="F33" s="8" t="s">
        <v>278</v>
      </c>
      <c r="G33" s="8" t="s">
        <v>85</v>
      </c>
      <c r="H33" s="8" t="s">
        <v>4141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607</v>
      </c>
      <c r="R33" s="12">
        <v>9</v>
      </c>
      <c r="S33" s="10">
        <v>7</v>
      </c>
      <c r="T33" s="32" t="s">
        <v>472</v>
      </c>
      <c r="U33" s="10"/>
      <c r="V33" s="8"/>
      <c r="W33" s="8"/>
      <c r="X33" s="8"/>
      <c r="Y33"/>
      <c r="Z33" s="14"/>
      <c r="AA33" s="14"/>
      <c r="AB33" s="14"/>
      <c r="AD33" s="14">
        <f>MATCH(B33,'Diag Lattice'!F:F,0)</f>
        <v>3633</v>
      </c>
      <c r="AE33" s="14" t="str">
        <f t="shared" ca="1" si="0"/>
        <v>FS1_BTS:IC_D2479</v>
      </c>
      <c r="AF33" s="14">
        <f t="shared" ca="1" si="2"/>
        <v>2479</v>
      </c>
      <c r="AG33" s="14" t="str">
        <f>RIGHT(mTCA9[[#This Row],[Column2]],4)</f>
        <v>2479</v>
      </c>
    </row>
    <row r="34" spans="1:33" s="14" customFormat="1" x14ac:dyDescent="0.25">
      <c r="A34" s="8" t="s">
        <v>354</v>
      </c>
      <c r="B34" s="140" t="s">
        <v>4301</v>
      </c>
      <c r="C34" s="8" t="s">
        <v>1509</v>
      </c>
      <c r="D34" s="141" t="s">
        <v>1071</v>
      </c>
      <c r="E34" s="9" t="s">
        <v>1079</v>
      </c>
      <c r="F34" s="8" t="s">
        <v>278</v>
      </c>
      <c r="G34" s="8" t="s">
        <v>85</v>
      </c>
      <c r="H34" s="8" t="s">
        <v>4141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607</v>
      </c>
      <c r="R34" s="12">
        <v>9</v>
      </c>
      <c r="S34" s="10">
        <v>7</v>
      </c>
      <c r="T34" s="32" t="s">
        <v>467</v>
      </c>
      <c r="U34" s="10"/>
      <c r="V34" s="8"/>
      <c r="W34" s="8"/>
      <c r="X34" s="8"/>
      <c r="Y34"/>
      <c r="AD34" s="14">
        <f>MATCH(B34,'Diag Lattice'!F:F,0)</f>
        <v>1335</v>
      </c>
      <c r="AE34" s="14" t="str">
        <f t="shared" ca="1" si="0"/>
        <v>FS1_STRL:IC_D2227</v>
      </c>
      <c r="AF34" s="14">
        <f t="shared" ca="1" si="2"/>
        <v>2226</v>
      </c>
      <c r="AG34" s="14" t="str">
        <f>RIGHT(mTCA9[[#This Row],[Column2]],4)</f>
        <v>2227</v>
      </c>
    </row>
    <row r="35" spans="1:33" s="14" customFormat="1" x14ac:dyDescent="0.25">
      <c r="A35" s="8" t="s">
        <v>354</v>
      </c>
      <c r="B35" s="9" t="s">
        <v>4304</v>
      </c>
      <c r="C35" s="8" t="s">
        <v>1509</v>
      </c>
      <c r="D35" s="9" t="s">
        <v>1072</v>
      </c>
      <c r="E35" s="9" t="s">
        <v>1080</v>
      </c>
      <c r="F35" s="8" t="s">
        <v>278</v>
      </c>
      <c r="G35" s="8" t="s">
        <v>85</v>
      </c>
      <c r="H35" s="8" t="s">
        <v>4141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607</v>
      </c>
      <c r="R35" s="12">
        <v>9</v>
      </c>
      <c r="S35" s="10">
        <v>7</v>
      </c>
      <c r="T35" s="32" t="s">
        <v>466</v>
      </c>
      <c r="U35" s="10"/>
      <c r="V35" s="8"/>
      <c r="W35" s="8"/>
      <c r="X35" s="8"/>
      <c r="Y35"/>
      <c r="AD35" s="14">
        <f>MATCH(B35,'Diag Lattice'!F:F,0)</f>
        <v>1336</v>
      </c>
      <c r="AE35" s="14" t="str">
        <f t="shared" ca="1" si="0"/>
        <v>FS1_STRL:IC_D2228</v>
      </c>
      <c r="AF35" s="14">
        <f t="shared" ca="1" si="2"/>
        <v>2227</v>
      </c>
      <c r="AG35" s="14" t="str">
        <f>RIGHT(mTCA9[[#This Row],[Column2]],4)</f>
        <v>2228</v>
      </c>
    </row>
    <row r="36" spans="1:33" s="14" customFormat="1" x14ac:dyDescent="0.25">
      <c r="A36" s="8" t="s">
        <v>354</v>
      </c>
      <c r="B36" s="8" t="s">
        <v>4307</v>
      </c>
      <c r="C36" s="8" t="s">
        <v>1509</v>
      </c>
      <c r="D36" s="9" t="s">
        <v>1073</v>
      </c>
      <c r="E36" s="9" t="s">
        <v>1081</v>
      </c>
      <c r="F36" s="8" t="s">
        <v>278</v>
      </c>
      <c r="G36" s="8" t="s">
        <v>85</v>
      </c>
      <c r="H36" s="8" t="s">
        <v>4141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607</v>
      </c>
      <c r="R36" s="12">
        <v>9</v>
      </c>
      <c r="S36" s="10">
        <v>7</v>
      </c>
      <c r="T36" s="32" t="s">
        <v>465</v>
      </c>
      <c r="U36" s="10"/>
      <c r="V36" s="8"/>
      <c r="W36" s="8"/>
      <c r="X36" s="8"/>
      <c r="Y36"/>
      <c r="AD36" s="14">
        <f>MATCH(B36,'Diag Lattice'!F:F,0)</f>
        <v>1345</v>
      </c>
      <c r="AE36" s="14" t="str">
        <f t="shared" ca="1" si="0"/>
        <v>FS1_STRL:IC_D2246</v>
      </c>
      <c r="AF36" s="14">
        <f t="shared" ca="1" si="2"/>
        <v>2246</v>
      </c>
      <c r="AG36" s="14" t="str">
        <f>RIGHT(mTCA9[[#This Row],[Column2]],4)</f>
        <v>2246</v>
      </c>
    </row>
    <row r="37" spans="1:33" s="14" customFormat="1" x14ac:dyDescent="0.25">
      <c r="A37" s="8" t="s">
        <v>354</v>
      </c>
      <c r="B37" s="8" t="s">
        <v>4308</v>
      </c>
      <c r="C37" s="8" t="s">
        <v>1509</v>
      </c>
      <c r="D37" s="9" t="s">
        <v>1075</v>
      </c>
      <c r="E37" s="9" t="s">
        <v>1082</v>
      </c>
      <c r="F37" s="8" t="s">
        <v>278</v>
      </c>
      <c r="G37" s="8" t="s">
        <v>85</v>
      </c>
      <c r="H37" s="8" t="s">
        <v>4141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607</v>
      </c>
      <c r="R37" s="12">
        <v>9</v>
      </c>
      <c r="S37" s="10">
        <v>7</v>
      </c>
      <c r="T37" s="32" t="s">
        <v>471</v>
      </c>
      <c r="U37" s="10"/>
      <c r="V37" s="8"/>
      <c r="W37" s="8"/>
      <c r="X37" s="8"/>
      <c r="Y37"/>
      <c r="AD37" s="14">
        <f>MATCH(B37,'Diag Lattice'!F:F,0)</f>
        <v>1346</v>
      </c>
      <c r="AE37" s="14" t="str">
        <f t="shared" ca="1" si="0"/>
        <v>FS1_STRL:IC_D2247</v>
      </c>
      <c r="AF37" s="14">
        <f t="shared" ca="1" si="2"/>
        <v>2247</v>
      </c>
      <c r="AG37" s="14" t="str">
        <f>RIGHT(mTCA9[[#This Row],[Column2]],4)</f>
        <v>2247</v>
      </c>
    </row>
    <row r="38" spans="1:33" x14ac:dyDescent="0.25">
      <c r="A38" s="56" t="s">
        <v>1083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4"/>
      <c r="Z38" s="14"/>
      <c r="AA38" s="14"/>
      <c r="AB38" s="14"/>
      <c r="AD38" s="14"/>
      <c r="AE38" s="14"/>
      <c r="AF38" s="14"/>
      <c r="AG38" s="14" t="str">
        <f>RIGHT(mTCA9[[#This Row],[Column2]],4)</f>
        <v/>
      </c>
    </row>
    <row r="39" spans="1:33" s="14" customFormat="1" x14ac:dyDescent="0.25">
      <c r="A39" s="8" t="s">
        <v>354</v>
      </c>
      <c r="B39" s="8" t="s">
        <v>1840</v>
      </c>
      <c r="C39" s="8"/>
      <c r="D39" s="9" t="s">
        <v>1074</v>
      </c>
      <c r="E39" s="9" t="s">
        <v>1084</v>
      </c>
      <c r="F39" s="8" t="s">
        <v>236</v>
      </c>
      <c r="G39" s="8" t="s">
        <v>606</v>
      </c>
      <c r="H39" s="8" t="s">
        <v>4139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4024</v>
      </c>
      <c r="R39" s="12"/>
      <c r="S39" s="10"/>
      <c r="T39" s="32"/>
      <c r="U39" s="10"/>
      <c r="V39" s="8">
        <v>6</v>
      </c>
      <c r="W39" s="8" t="s">
        <v>255</v>
      </c>
      <c r="X39" s="8" t="s">
        <v>423</v>
      </c>
      <c r="Y39"/>
      <c r="AD39" s="14">
        <f>MATCH(B39,'Diag Lattice'!F:F,0)</f>
        <v>3609</v>
      </c>
      <c r="AE39" s="14" t="str">
        <f t="shared" ca="1" si="0"/>
        <v>FS1_BTS:IC_D2448</v>
      </c>
      <c r="AF39" s="14">
        <f t="shared" ref="AF39:AF46" ca="1" si="3">INDIRECT("'Diag Lattice'!E"&amp;AD39)</f>
        <v>2498</v>
      </c>
      <c r="AG39" s="14" t="str">
        <f>RIGHT(mTCA9[[#This Row],[Column2]],4)</f>
        <v>2448</v>
      </c>
    </row>
    <row r="40" spans="1:33" s="14" customFormat="1" x14ac:dyDescent="0.25">
      <c r="A40" s="8" t="s">
        <v>354</v>
      </c>
      <c r="B40" s="8" t="s">
        <v>1841</v>
      </c>
      <c r="C40" s="8"/>
      <c r="D40" s="9" t="s">
        <v>1068</v>
      </c>
      <c r="E40" s="9" t="s">
        <v>1085</v>
      </c>
      <c r="F40" s="8" t="s">
        <v>236</v>
      </c>
      <c r="G40" s="8" t="s">
        <v>606</v>
      </c>
      <c r="H40" s="8" t="s">
        <v>4139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4024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>
        <f>MATCH(B40,'Diag Lattice'!F:F,0)</f>
        <v>3610</v>
      </c>
      <c r="AE40" s="14" t="str">
        <f t="shared" ca="1" si="0"/>
        <v>FS1_BTS:IC_D2449</v>
      </c>
      <c r="AF40" s="14">
        <f t="shared" ca="1" si="3"/>
        <v>2499</v>
      </c>
      <c r="AG40" s="14" t="str">
        <f>RIGHT(mTCA9[[#This Row],[Column2]],4)</f>
        <v>2449</v>
      </c>
    </row>
    <row r="41" spans="1:33" x14ac:dyDescent="0.25">
      <c r="A41" s="8" t="s">
        <v>354</v>
      </c>
      <c r="B41" s="8" t="s">
        <v>1842</v>
      </c>
      <c r="C41" s="8"/>
      <c r="D41" s="9" t="s">
        <v>1069</v>
      </c>
      <c r="E41" s="9" t="s">
        <v>1086</v>
      </c>
      <c r="F41" s="8" t="s">
        <v>236</v>
      </c>
      <c r="G41" s="8" t="s">
        <v>606</v>
      </c>
      <c r="H41" s="8" t="s">
        <v>4139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4024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>
        <f>MATCH(B41,'Diag Lattice'!F:F,0)</f>
        <v>3632</v>
      </c>
      <c r="AE41" s="14" t="str">
        <f t="shared" ca="1" si="0"/>
        <v>FS1_BTS:IC_D2478</v>
      </c>
      <c r="AF41" s="14">
        <f t="shared" ca="1" si="3"/>
        <v>2478</v>
      </c>
      <c r="AG41" s="14" t="str">
        <f>RIGHT(mTCA9[[#This Row],[Column2]],4)</f>
        <v>2478</v>
      </c>
    </row>
    <row r="42" spans="1:33" x14ac:dyDescent="0.25">
      <c r="A42" s="8" t="s">
        <v>354</v>
      </c>
      <c r="B42" s="8" t="s">
        <v>1843</v>
      </c>
      <c r="C42" s="8"/>
      <c r="D42" s="9" t="s">
        <v>1070</v>
      </c>
      <c r="E42" s="9" t="s">
        <v>1087</v>
      </c>
      <c r="F42" s="8" t="s">
        <v>236</v>
      </c>
      <c r="G42" s="8" t="s">
        <v>606</v>
      </c>
      <c r="H42" s="8" t="s">
        <v>4139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4024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>
        <f>MATCH(B42,'Diag Lattice'!F:F,0)</f>
        <v>3633</v>
      </c>
      <c r="AE42" s="14" t="str">
        <f t="shared" ca="1" si="0"/>
        <v>FS1_BTS:IC_D2479</v>
      </c>
      <c r="AF42" s="14">
        <f t="shared" ca="1" si="3"/>
        <v>2479</v>
      </c>
      <c r="AG42" s="14" t="str">
        <f>RIGHT(mTCA9[[#This Row],[Column2]],4)</f>
        <v>2479</v>
      </c>
    </row>
    <row r="43" spans="1:33" x14ac:dyDescent="0.25">
      <c r="A43" s="8" t="s">
        <v>354</v>
      </c>
      <c r="B43" s="140" t="s">
        <v>4301</v>
      </c>
      <c r="C43" s="140"/>
      <c r="D43" s="141" t="s">
        <v>1071</v>
      </c>
      <c r="E43" s="9" t="s">
        <v>1088</v>
      </c>
      <c r="F43" s="8" t="s">
        <v>236</v>
      </c>
      <c r="G43" s="8" t="s">
        <v>606</v>
      </c>
      <c r="H43" s="8" t="s">
        <v>4139</v>
      </c>
      <c r="I43" s="10">
        <v>5</v>
      </c>
      <c r="J43" s="10"/>
      <c r="K43" s="10"/>
      <c r="L43" s="10"/>
      <c r="M43" s="10"/>
      <c r="N43" s="10"/>
      <c r="O43" s="10"/>
      <c r="P43" s="10">
        <v>5</v>
      </c>
      <c r="Q43" s="10" t="s">
        <v>4024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>
        <f>MATCH(B43,'Diag Lattice'!F:F,0)</f>
        <v>1335</v>
      </c>
      <c r="AE43" s="14" t="str">
        <f t="shared" ca="1" si="0"/>
        <v>FS1_STRL:IC_D2227</v>
      </c>
      <c r="AF43" s="14">
        <f t="shared" ca="1" si="3"/>
        <v>2226</v>
      </c>
      <c r="AG43" s="14" t="str">
        <f>RIGHT(mTCA9[[#This Row],[Column2]],4)</f>
        <v>2227</v>
      </c>
    </row>
    <row r="44" spans="1:33" x14ac:dyDescent="0.25">
      <c r="A44" s="8" t="s">
        <v>354</v>
      </c>
      <c r="B44" s="9" t="s">
        <v>4304</v>
      </c>
      <c r="C44" s="9"/>
      <c r="D44" s="9" t="s">
        <v>1072</v>
      </c>
      <c r="E44" s="9" t="s">
        <v>1089</v>
      </c>
      <c r="F44" s="8" t="s">
        <v>236</v>
      </c>
      <c r="G44" s="8" t="s">
        <v>606</v>
      </c>
      <c r="H44" s="8" t="s">
        <v>4139</v>
      </c>
      <c r="I44" s="10">
        <v>6</v>
      </c>
      <c r="J44" s="10"/>
      <c r="K44" s="10"/>
      <c r="L44" s="10"/>
      <c r="M44" s="10"/>
      <c r="N44" s="10"/>
      <c r="O44" s="10"/>
      <c r="P44" s="10">
        <v>6</v>
      </c>
      <c r="Q44" s="10" t="s">
        <v>4024</v>
      </c>
      <c r="R44" s="12"/>
      <c r="S44" s="10"/>
      <c r="T44" s="32"/>
      <c r="U44" s="10"/>
      <c r="V44" s="8">
        <v>6</v>
      </c>
      <c r="W44" s="8" t="s">
        <v>255</v>
      </c>
      <c r="X44" s="8" t="s">
        <v>249</v>
      </c>
      <c r="Z44" s="14"/>
      <c r="AA44" s="14"/>
      <c r="AB44" s="14"/>
      <c r="AD44" s="14">
        <f>MATCH(B44,'Diag Lattice'!F:F,0)</f>
        <v>1336</v>
      </c>
      <c r="AE44" s="14" t="str">
        <f t="shared" ca="1" si="0"/>
        <v>FS1_STRL:IC_D2228</v>
      </c>
      <c r="AF44" s="14">
        <f t="shared" ca="1" si="3"/>
        <v>2227</v>
      </c>
      <c r="AG44" s="14" t="str">
        <f>RIGHT(mTCA9[[#This Row],[Column2]],4)</f>
        <v>2228</v>
      </c>
    </row>
    <row r="45" spans="1:33" x14ac:dyDescent="0.25">
      <c r="A45" s="8" t="s">
        <v>354</v>
      </c>
      <c r="B45" s="8" t="s">
        <v>4307</v>
      </c>
      <c r="C45" s="8"/>
      <c r="D45" s="9" t="s">
        <v>1073</v>
      </c>
      <c r="E45" s="9" t="s">
        <v>1090</v>
      </c>
      <c r="F45" s="8" t="s">
        <v>236</v>
      </c>
      <c r="G45" s="8" t="s">
        <v>606</v>
      </c>
      <c r="H45" s="8" t="s">
        <v>4139</v>
      </c>
      <c r="I45" s="10">
        <v>7</v>
      </c>
      <c r="J45" s="10"/>
      <c r="K45" s="10"/>
      <c r="L45" s="10"/>
      <c r="M45" s="10"/>
      <c r="N45" s="10"/>
      <c r="O45" s="10"/>
      <c r="P45" s="10">
        <v>7</v>
      </c>
      <c r="Q45" s="10" t="s">
        <v>4024</v>
      </c>
      <c r="R45" s="12"/>
      <c r="S45" s="10"/>
      <c r="T45" s="32"/>
      <c r="U45" s="10"/>
      <c r="V45" s="8">
        <v>6</v>
      </c>
      <c r="W45" s="8" t="s">
        <v>255</v>
      </c>
      <c r="X45" s="8" t="s">
        <v>250</v>
      </c>
      <c r="Z45" s="14"/>
      <c r="AA45" s="14"/>
      <c r="AB45" s="14"/>
      <c r="AD45" s="14">
        <f>MATCH(B45,'Diag Lattice'!F:F,0)</f>
        <v>1345</v>
      </c>
      <c r="AE45" s="14" t="str">
        <f t="shared" ca="1" si="0"/>
        <v>FS1_STRL:IC_D2246</v>
      </c>
      <c r="AF45" s="14">
        <f t="shared" ca="1" si="3"/>
        <v>2246</v>
      </c>
      <c r="AG45" s="14" t="str">
        <f>RIGHT(mTCA9[[#This Row],[Column2]],4)</f>
        <v>2246</v>
      </c>
    </row>
    <row r="46" spans="1:33" x14ac:dyDescent="0.25">
      <c r="A46" s="8" t="s">
        <v>354</v>
      </c>
      <c r="B46" s="8" t="s">
        <v>4308</v>
      </c>
      <c r="C46" s="8"/>
      <c r="D46" s="9" t="s">
        <v>1075</v>
      </c>
      <c r="E46" s="9" t="s">
        <v>1091</v>
      </c>
      <c r="F46" s="8" t="s">
        <v>236</v>
      </c>
      <c r="G46" s="8" t="s">
        <v>606</v>
      </c>
      <c r="H46" s="8" t="s">
        <v>4139</v>
      </c>
      <c r="I46" s="10">
        <v>8</v>
      </c>
      <c r="J46" s="10"/>
      <c r="K46" s="10"/>
      <c r="L46" s="10"/>
      <c r="M46" s="10"/>
      <c r="N46" s="10"/>
      <c r="O46" s="10"/>
      <c r="P46" s="10">
        <v>8</v>
      </c>
      <c r="Q46" s="10" t="s">
        <v>4024</v>
      </c>
      <c r="R46" s="12"/>
      <c r="S46" s="10"/>
      <c r="T46" s="32"/>
      <c r="U46" s="10"/>
      <c r="V46" s="8">
        <v>6</v>
      </c>
      <c r="W46" s="8" t="s">
        <v>255</v>
      </c>
      <c r="X46" s="8" t="s">
        <v>251</v>
      </c>
      <c r="Z46" s="14"/>
      <c r="AA46" s="14"/>
      <c r="AB46" s="14"/>
      <c r="AD46" s="14">
        <f>MATCH(B46,'Diag Lattice'!F:F,0)</f>
        <v>1346</v>
      </c>
      <c r="AE46" s="14" t="str">
        <f t="shared" ca="1" si="0"/>
        <v>FS1_STRL:IC_D2247</v>
      </c>
      <c r="AF46" s="14">
        <f t="shared" ca="1" si="3"/>
        <v>2247</v>
      </c>
      <c r="AG46" s="14" t="str">
        <f>RIGHT(mTCA9[[#This Row],[Column2]],4)</f>
        <v>2247</v>
      </c>
    </row>
    <row r="47" spans="1:33" x14ac:dyDescent="0.25">
      <c r="A47" s="61" t="s">
        <v>271</v>
      </c>
      <c r="B47" s="61"/>
      <c r="C47" s="61"/>
      <c r="D47" s="62"/>
      <c r="E47" s="62"/>
      <c r="F47" s="61"/>
      <c r="G47" s="61"/>
      <c r="H47" s="61"/>
      <c r="I47" s="63"/>
      <c r="J47" s="63"/>
      <c r="K47" s="63"/>
      <c r="L47" s="63"/>
      <c r="M47" s="63"/>
      <c r="N47" s="63"/>
      <c r="O47" s="63"/>
      <c r="P47" s="63"/>
      <c r="Q47" s="61"/>
      <c r="R47" s="64"/>
      <c r="S47" s="63"/>
      <c r="T47" s="65"/>
      <c r="U47" s="63"/>
      <c r="V47" s="61"/>
      <c r="W47" s="61"/>
      <c r="X47" s="94"/>
      <c r="Z47" s="14"/>
      <c r="AA47" s="14"/>
      <c r="AB47" s="14"/>
      <c r="AD47" s="14"/>
      <c r="AE47" s="14"/>
      <c r="AF47" s="14"/>
      <c r="AG47" s="14" t="str">
        <f>RIGHT(mTCA9[[#This Row],[Column2]],4)</f>
        <v/>
      </c>
    </row>
    <row r="48" spans="1:33" x14ac:dyDescent="0.25">
      <c r="A48" s="8" t="s">
        <v>565</v>
      </c>
      <c r="B48" s="8" t="s">
        <v>1844</v>
      </c>
      <c r="C48" s="8" t="s">
        <v>3125</v>
      </c>
      <c r="D48" s="9" t="s">
        <v>1097</v>
      </c>
      <c r="E48" s="29" t="s">
        <v>1092</v>
      </c>
      <c r="F48" s="8" t="s">
        <v>278</v>
      </c>
      <c r="G48" s="8" t="s">
        <v>85</v>
      </c>
      <c r="H48" s="8" t="s">
        <v>4139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608</v>
      </c>
      <c r="R48" s="12">
        <v>9</v>
      </c>
      <c r="S48" s="10">
        <v>9</v>
      </c>
      <c r="T48" s="32" t="s">
        <v>470</v>
      </c>
      <c r="U48" s="10"/>
      <c r="V48" s="8">
        <v>6</v>
      </c>
      <c r="W48" s="8" t="s">
        <v>244</v>
      </c>
      <c r="X48" s="8" t="s">
        <v>251</v>
      </c>
      <c r="Z48" s="14"/>
      <c r="AA48" s="14"/>
      <c r="AB48" s="14"/>
      <c r="AD48" s="14">
        <f>MATCH(B48,'Diag Lattice'!F:F,0)</f>
        <v>1078</v>
      </c>
      <c r="AE48" s="14" t="str">
        <f t="shared" ca="1" si="0"/>
        <v>LS1_WB10:HMR_D1861</v>
      </c>
      <c r="AF48" s="14">
        <f t="shared" ca="1" si="2"/>
        <v>1861</v>
      </c>
      <c r="AG48" s="14" t="str">
        <f>RIGHT(mTCA9[[#This Row],[Column2]],4)</f>
        <v>1861</v>
      </c>
    </row>
    <row r="49" spans="1:33" x14ac:dyDescent="0.25">
      <c r="A49" s="8" t="s">
        <v>565</v>
      </c>
      <c r="B49" s="8" t="s">
        <v>3124</v>
      </c>
      <c r="C49" s="8" t="s">
        <v>3125</v>
      </c>
      <c r="D49" s="9" t="s">
        <v>1098</v>
      </c>
      <c r="E49" s="29" t="s">
        <v>1093</v>
      </c>
      <c r="F49" s="8" t="s">
        <v>278</v>
      </c>
      <c r="G49" s="8" t="s">
        <v>85</v>
      </c>
      <c r="H49" s="8" t="s">
        <v>4139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608</v>
      </c>
      <c r="R49" s="12">
        <v>9</v>
      </c>
      <c r="S49" s="10">
        <v>9</v>
      </c>
      <c r="T49" s="32" t="s">
        <v>469</v>
      </c>
      <c r="U49" s="10"/>
      <c r="V49" s="8">
        <v>6</v>
      </c>
      <c r="W49" s="8" t="s">
        <v>244</v>
      </c>
      <c r="X49" s="8" t="s">
        <v>251</v>
      </c>
      <c r="Z49" s="14"/>
      <c r="AA49" s="14"/>
      <c r="AB49" s="14"/>
      <c r="AD49" s="14">
        <f>MATCH(B49,'Diag Lattice'!F:F,0)</f>
        <v>1138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  <c r="AG49" s="14" t="str">
        <f>RIGHT(mTCA9[[#This Row],[Column2]],4)</f>
        <v>1925</v>
      </c>
    </row>
    <row r="50" spans="1:33" x14ac:dyDescent="0.25">
      <c r="A50" s="8"/>
      <c r="B50" s="8" t="s">
        <v>1845</v>
      </c>
      <c r="C50" s="8"/>
      <c r="D50" s="9" t="s">
        <v>1099</v>
      </c>
      <c r="E50" s="29" t="s">
        <v>1094</v>
      </c>
      <c r="F50" s="8" t="s">
        <v>278</v>
      </c>
      <c r="G50" s="8" t="s">
        <v>85</v>
      </c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/>
      <c r="AA50" s="14"/>
      <c r="AB50" s="14"/>
      <c r="AD50" s="14"/>
      <c r="AE50" s="14"/>
      <c r="AF50" s="14"/>
      <c r="AG50" s="14" t="str">
        <f>RIGHT(mTCA9[[#This Row],[Column2]],4)</f>
        <v>1981</v>
      </c>
    </row>
    <row r="51" spans="1:33" x14ac:dyDescent="0.25">
      <c r="A51" s="8"/>
      <c r="B51" s="8" t="s">
        <v>1846</v>
      </c>
      <c r="C51" s="8"/>
      <c r="D51" s="9" t="s">
        <v>1100</v>
      </c>
      <c r="E51" s="29" t="s">
        <v>1095</v>
      </c>
      <c r="F51" s="8" t="s">
        <v>278</v>
      </c>
      <c r="G51" s="8" t="s">
        <v>85</v>
      </c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/>
      <c r="AA51" s="14"/>
      <c r="AB51" s="14"/>
      <c r="AD51" s="14"/>
      <c r="AE51" s="14"/>
      <c r="AF51" s="14"/>
      <c r="AG51" s="14" t="str">
        <f>RIGHT(mTCA9[[#This Row],[Column2]],4)</f>
        <v>2057</v>
      </c>
    </row>
    <row r="52" spans="1:33" x14ac:dyDescent="0.25">
      <c r="A52" s="8"/>
      <c r="B52" s="8" t="s">
        <v>1847</v>
      </c>
      <c r="C52" s="8"/>
      <c r="D52" s="9" t="s">
        <v>1101</v>
      </c>
      <c r="E52" s="29" t="s">
        <v>1096</v>
      </c>
      <c r="F52" s="8" t="s">
        <v>278</v>
      </c>
      <c r="G52" s="8" t="s">
        <v>85</v>
      </c>
      <c r="H52" s="32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2"/>
      <c r="U52" s="10"/>
      <c r="V52" s="8"/>
      <c r="W52" s="8"/>
      <c r="X52" s="8"/>
      <c r="Z52" s="14"/>
      <c r="AA52" s="14"/>
      <c r="AB52" s="14"/>
      <c r="AD52" s="14"/>
      <c r="AE52" s="14"/>
      <c r="AF52" s="14"/>
      <c r="AG52" s="14" t="str">
        <f>RIGHT(mTCA9[[#This Row],[Column2]],4)</f>
        <v>2150</v>
      </c>
    </row>
    <row r="53" spans="1:33" x14ac:dyDescent="0.25">
      <c r="A53" s="8"/>
      <c r="B53" s="8" t="s">
        <v>1848</v>
      </c>
      <c r="C53" s="8"/>
      <c r="D53" s="9" t="s">
        <v>1102</v>
      </c>
      <c r="E53" s="142" t="s">
        <v>1106</v>
      </c>
      <c r="F53" s="8" t="s">
        <v>278</v>
      </c>
      <c r="G53" s="8" t="s">
        <v>85</v>
      </c>
      <c r="H53" s="32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/>
      <c r="AA53" s="14"/>
      <c r="AB53" s="14"/>
      <c r="AD53" s="14"/>
      <c r="AE53" s="14"/>
      <c r="AF53" s="14"/>
      <c r="AG53" s="14" t="str">
        <f>RIGHT(mTCA9[[#This Row],[Column2]],4)</f>
        <v>2204</v>
      </c>
    </row>
    <row r="54" spans="1:33" x14ac:dyDescent="0.25">
      <c r="A54" s="8"/>
      <c r="B54" s="8" t="s">
        <v>1849</v>
      </c>
      <c r="C54" s="8"/>
      <c r="D54" s="9" t="s">
        <v>1103</v>
      </c>
      <c r="E54" s="29" t="s">
        <v>1107</v>
      </c>
      <c r="F54" s="8" t="s">
        <v>278</v>
      </c>
      <c r="G54" s="8" t="s">
        <v>85</v>
      </c>
      <c r="H54" s="32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/>
      <c r="AA54" s="14"/>
      <c r="AB54" s="14"/>
      <c r="AD54" s="14"/>
      <c r="AE54" s="14"/>
      <c r="AF54" s="14"/>
      <c r="AG54" s="14" t="str">
        <f>RIGHT(mTCA9[[#This Row],[Column2]],4)</f>
        <v>2232</v>
      </c>
    </row>
    <row r="55" spans="1:33" x14ac:dyDescent="0.25">
      <c r="A55" s="8"/>
      <c r="B55" s="8" t="s">
        <v>1850</v>
      </c>
      <c r="C55" s="8"/>
      <c r="D55" s="9" t="s">
        <v>1104</v>
      </c>
      <c r="E55" s="29" t="s">
        <v>1108</v>
      </c>
      <c r="F55" s="8" t="s">
        <v>278</v>
      </c>
      <c r="G55" s="8" t="s">
        <v>85</v>
      </c>
      <c r="H55" s="32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2"/>
      <c r="U55" s="10"/>
      <c r="V55" s="8"/>
      <c r="W55" s="8"/>
      <c r="X55" s="8"/>
      <c r="Z55" s="14"/>
      <c r="AA55" s="14"/>
      <c r="AB55" s="14"/>
      <c r="AD55" s="14"/>
      <c r="AE55" s="14"/>
      <c r="AF55" s="14"/>
      <c r="AG55" s="14" t="str">
        <f>RIGHT(mTCA9[[#This Row],[Column2]],4)</f>
        <v>2255</v>
      </c>
    </row>
    <row r="56" spans="1:33" x14ac:dyDescent="0.25">
      <c r="A56" s="8"/>
      <c r="B56" s="8" t="s">
        <v>1851</v>
      </c>
      <c r="C56" s="8"/>
      <c r="D56" s="9" t="s">
        <v>1105</v>
      </c>
      <c r="E56" s="29" t="s">
        <v>1109</v>
      </c>
      <c r="F56" s="8" t="s">
        <v>278</v>
      </c>
      <c r="G56" s="8" t="s">
        <v>85</v>
      </c>
      <c r="H56" s="32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/>
      <c r="AA56" s="14"/>
      <c r="AB56" s="14"/>
      <c r="AD56" s="14"/>
      <c r="AE56" s="14"/>
      <c r="AF56" s="14"/>
      <c r="AG56" s="14" t="str">
        <f>RIGHT(mTCA9[[#This Row],[Column2]],4)</f>
        <v>2318</v>
      </c>
    </row>
    <row r="57" spans="1:33" x14ac:dyDescent="0.25">
      <c r="A57" s="8"/>
      <c r="B57" s="8" t="s">
        <v>1852</v>
      </c>
      <c r="C57" s="8"/>
      <c r="D57" s="9" t="s">
        <v>1058</v>
      </c>
      <c r="E57" s="29" t="s">
        <v>1110</v>
      </c>
      <c r="F57" s="8" t="s">
        <v>278</v>
      </c>
      <c r="G57" s="8" t="s">
        <v>85</v>
      </c>
      <c r="H57" s="32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/>
      <c r="AA57" s="14"/>
      <c r="AB57" s="14"/>
      <c r="AD57" s="14"/>
      <c r="AE57" s="14"/>
      <c r="AF57" s="14"/>
      <c r="AG57" s="14" t="str">
        <f>RIGHT(mTCA9[[#This Row],[Column2]],4)</f>
        <v>2385</v>
      </c>
    </row>
    <row r="58" spans="1:33" x14ac:dyDescent="0.25">
      <c r="A58" s="8"/>
      <c r="B58" s="8" t="s">
        <v>1853</v>
      </c>
      <c r="C58" s="8"/>
      <c r="D58" s="9" t="s">
        <v>1112</v>
      </c>
      <c r="E58" s="29" t="s">
        <v>1111</v>
      </c>
      <c r="F58" s="8" t="s">
        <v>278</v>
      </c>
      <c r="G58" s="8" t="s">
        <v>85</v>
      </c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/>
      <c r="AA58" s="14"/>
      <c r="AB58" s="14"/>
      <c r="AD58" s="14"/>
      <c r="AE58" s="14"/>
      <c r="AF58" s="14"/>
      <c r="AG58" s="14" t="str">
        <f>RIGHT(mTCA9[[#This Row],[Column2]],4)</f>
        <v>2504</v>
      </c>
    </row>
    <row r="59" spans="1:33" x14ac:dyDescent="0.25">
      <c r="A59" s="8"/>
      <c r="B59" s="151"/>
      <c r="C59" s="151"/>
      <c r="D59" s="9"/>
      <c r="E59" s="9"/>
      <c r="F59" s="8"/>
      <c r="G59" s="8"/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/>
      <c r="AE59" s="14"/>
      <c r="AF59" s="14"/>
      <c r="AG59" s="14" t="str">
        <f>RIGHT(mTCA9[[#This Row],[Column2]],4)</f>
        <v/>
      </c>
    </row>
    <row r="60" spans="1:33" x14ac:dyDescent="0.25">
      <c r="A60" s="8"/>
      <c r="B60" s="8" t="s">
        <v>1844</v>
      </c>
      <c r="C60" s="8"/>
      <c r="D60" s="9" t="s">
        <v>1097</v>
      </c>
      <c r="E60" s="29" t="s">
        <v>1113</v>
      </c>
      <c r="F60" s="8" t="s">
        <v>236</v>
      </c>
      <c r="G60" s="152" t="s">
        <v>606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>
        <f>MATCH(B60,'Diag Lattice'!F:F,0)</f>
        <v>1078</v>
      </c>
      <c r="AE60" s="14" t="str">
        <f t="shared" ca="1" si="0"/>
        <v>LS1_WB10:HMR_D1861</v>
      </c>
      <c r="AF60" s="14">
        <f t="shared" ca="1" si="2"/>
        <v>1861</v>
      </c>
      <c r="AG60" s="14" t="str">
        <f>RIGHT(mTCA9[[#This Row],[Column2]],4)</f>
        <v>1861</v>
      </c>
    </row>
    <row r="61" spans="1:33" x14ac:dyDescent="0.25">
      <c r="A61" s="8"/>
      <c r="B61" s="8" t="s">
        <v>3124</v>
      </c>
      <c r="C61" s="8"/>
      <c r="D61" s="9" t="s">
        <v>1098</v>
      </c>
      <c r="E61" s="29" t="s">
        <v>1114</v>
      </c>
      <c r="F61" s="8" t="s">
        <v>236</v>
      </c>
      <c r="G61" s="152" t="s">
        <v>606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>
        <f>MATCH(B61,'Diag Lattice'!F:F,0)</f>
        <v>1138</v>
      </c>
      <c r="AE61" s="14" t="str">
        <f t="shared" ca="1" si="0"/>
        <v>LS1_WB11:HMR_D1925</v>
      </c>
      <c r="AF61" s="14">
        <f t="shared" ca="1" si="2"/>
        <v>1925</v>
      </c>
      <c r="AG61" s="14" t="str">
        <f>RIGHT(mTCA9[[#This Row],[Column2]],4)</f>
        <v>1925</v>
      </c>
    </row>
    <row r="62" spans="1:33" x14ac:dyDescent="0.25">
      <c r="A62" s="8"/>
      <c r="B62" s="8" t="s">
        <v>1845</v>
      </c>
      <c r="C62" s="8"/>
      <c r="D62" s="9" t="s">
        <v>1099</v>
      </c>
      <c r="E62" s="29" t="s">
        <v>1117</v>
      </c>
      <c r="F62" s="8" t="s">
        <v>236</v>
      </c>
      <c r="G62" s="152" t="s">
        <v>606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/>
      <c r="AE62" s="14"/>
      <c r="AF62" s="14"/>
      <c r="AG62" s="14" t="str">
        <f>RIGHT(mTCA9[[#This Row],[Column2]],4)</f>
        <v>1981</v>
      </c>
    </row>
    <row r="63" spans="1:33" x14ac:dyDescent="0.25">
      <c r="A63" s="8"/>
      <c r="B63" s="8" t="s">
        <v>1846</v>
      </c>
      <c r="C63" s="8"/>
      <c r="D63" s="9" t="s">
        <v>1100</v>
      </c>
      <c r="E63" s="29" t="s">
        <v>1115</v>
      </c>
      <c r="F63" s="8" t="s">
        <v>236</v>
      </c>
      <c r="G63" s="152" t="s">
        <v>606</v>
      </c>
      <c r="H63" s="143"/>
      <c r="I63" s="143"/>
      <c r="J63" s="144"/>
      <c r="K63" s="144"/>
      <c r="L63" s="144"/>
      <c r="M63" s="144"/>
      <c r="N63" s="144"/>
      <c r="O63" s="144"/>
      <c r="P63" s="144"/>
      <c r="Q63" s="143"/>
      <c r="R63" s="145"/>
      <c r="S63" s="144"/>
      <c r="T63" s="146"/>
      <c r="U63" s="144"/>
      <c r="V63" s="143"/>
      <c r="W63" s="143"/>
      <c r="X63" s="143"/>
      <c r="Z63" s="14"/>
      <c r="AA63" s="14"/>
      <c r="AB63" s="14"/>
      <c r="AD63" s="14"/>
      <c r="AE63" s="14"/>
      <c r="AF63" s="14"/>
      <c r="AG63" s="14" t="str">
        <f>RIGHT(mTCA9[[#This Row],[Column2]],4)</f>
        <v>2057</v>
      </c>
    </row>
    <row r="64" spans="1:33" x14ac:dyDescent="0.25">
      <c r="A64" s="8"/>
      <c r="B64" s="8" t="s">
        <v>1847</v>
      </c>
      <c r="C64" s="8"/>
      <c r="D64" s="9" t="s">
        <v>1101</v>
      </c>
      <c r="E64" s="29" t="s">
        <v>1116</v>
      </c>
      <c r="F64" s="8" t="s">
        <v>236</v>
      </c>
      <c r="G64" s="152" t="s">
        <v>606</v>
      </c>
      <c r="H64" s="147"/>
      <c r="I64" s="147"/>
      <c r="J64" s="148"/>
      <c r="K64" s="148"/>
      <c r="L64" s="148"/>
      <c r="M64" s="148"/>
      <c r="N64" s="148"/>
      <c r="O64" s="148"/>
      <c r="P64" s="148"/>
      <c r="Q64" s="147"/>
      <c r="R64" s="149"/>
      <c r="S64" s="148"/>
      <c r="T64" s="150"/>
      <c r="U64" s="148"/>
      <c r="V64" s="147"/>
      <c r="W64" s="147"/>
      <c r="X64" s="147"/>
      <c r="Z64" s="14"/>
      <c r="AA64" s="14"/>
      <c r="AB64" s="14"/>
      <c r="AD64" s="14"/>
      <c r="AE64" s="14"/>
      <c r="AF64" s="14"/>
      <c r="AG64" s="14" t="str">
        <f>RIGHT(mTCA9[[#This Row],[Column2]],4)</f>
        <v>2150</v>
      </c>
    </row>
    <row r="65" spans="1:33" x14ac:dyDescent="0.25">
      <c r="A65" s="8"/>
      <c r="B65" s="8" t="s">
        <v>1848</v>
      </c>
      <c r="C65" s="8"/>
      <c r="D65" s="9" t="s">
        <v>1102</v>
      </c>
      <c r="E65" s="29" t="s">
        <v>1118</v>
      </c>
      <c r="F65" s="8" t="s">
        <v>236</v>
      </c>
      <c r="G65" s="152" t="s">
        <v>606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/>
      <c r="AE65" s="14"/>
      <c r="AF65" s="14"/>
      <c r="AG65" s="14" t="str">
        <f>RIGHT(mTCA9[[#This Row],[Column2]],4)</f>
        <v>2204</v>
      </c>
    </row>
    <row r="66" spans="1:33" x14ac:dyDescent="0.25">
      <c r="A66" s="8"/>
      <c r="B66" s="8" t="s">
        <v>1849</v>
      </c>
      <c r="C66" s="8"/>
      <c r="D66" s="9" t="s">
        <v>1103</v>
      </c>
      <c r="E66" s="29" t="s">
        <v>1119</v>
      </c>
      <c r="F66" s="8" t="s">
        <v>236</v>
      </c>
      <c r="G66" s="152" t="s">
        <v>606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/>
      <c r="AE66" s="14"/>
      <c r="AF66" s="14"/>
      <c r="AG66" s="14" t="str">
        <f>RIGHT(mTCA9[[#This Row],[Column2]],4)</f>
        <v>2232</v>
      </c>
    </row>
    <row r="67" spans="1:33" x14ac:dyDescent="0.25">
      <c r="A67" s="8"/>
      <c r="B67" s="8" t="s">
        <v>1850</v>
      </c>
      <c r="C67" s="8"/>
      <c r="D67" s="9" t="s">
        <v>1104</v>
      </c>
      <c r="E67" s="29" t="s">
        <v>1120</v>
      </c>
      <c r="F67" s="8" t="s">
        <v>236</v>
      </c>
      <c r="G67" s="152" t="s">
        <v>606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/>
      <c r="AE67" s="14"/>
      <c r="AF67" s="14"/>
      <c r="AG67" s="14" t="str">
        <f>RIGHT(mTCA9[[#This Row],[Column2]],4)</f>
        <v>2255</v>
      </c>
    </row>
    <row r="68" spans="1:33" x14ac:dyDescent="0.25">
      <c r="A68" s="8"/>
      <c r="B68" s="8" t="s">
        <v>1851</v>
      </c>
      <c r="C68" s="8"/>
      <c r="D68" s="9" t="s">
        <v>1105</v>
      </c>
      <c r="E68" s="29" t="s">
        <v>1121</v>
      </c>
      <c r="F68" s="8" t="s">
        <v>236</v>
      </c>
      <c r="G68" s="152" t="s">
        <v>606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/>
      <c r="AE68" s="14"/>
      <c r="AF68" s="14"/>
      <c r="AG68" s="14" t="str">
        <f>RIGHT(mTCA9[[#This Row],[Column2]],4)</f>
        <v>2318</v>
      </c>
    </row>
    <row r="69" spans="1:33" x14ac:dyDescent="0.25">
      <c r="A69" s="8"/>
      <c r="B69" s="8" t="s">
        <v>1852</v>
      </c>
      <c r="C69" s="8"/>
      <c r="D69" s="9" t="s">
        <v>1058</v>
      </c>
      <c r="E69" s="29" t="s">
        <v>1122</v>
      </c>
      <c r="F69" s="8" t="s">
        <v>236</v>
      </c>
      <c r="G69" s="152" t="s">
        <v>606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/>
      <c r="AE69" s="14"/>
      <c r="AF69" s="14"/>
      <c r="AG69" s="14" t="str">
        <f>RIGHT(mTCA9[[#This Row],[Column2]],4)</f>
        <v>2385</v>
      </c>
    </row>
    <row r="70" spans="1:33" x14ac:dyDescent="0.25">
      <c r="A70" s="36"/>
      <c r="B70" s="36" t="s">
        <v>1853</v>
      </c>
      <c r="C70" s="36"/>
      <c r="D70" s="35" t="s">
        <v>1112</v>
      </c>
      <c r="E70" s="46" t="s">
        <v>1123</v>
      </c>
      <c r="F70" t="s">
        <v>236</v>
      </c>
      <c r="G70" s="152" t="s">
        <v>606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/>
      <c r="AE70" s="14"/>
      <c r="AF70" s="14"/>
      <c r="AG70" s="14" t="str">
        <f>RIGHT(mTCA9[[#This Row],[Column2]],4)</f>
        <v>2504</v>
      </c>
    </row>
    <row r="71" spans="1:33" x14ac:dyDescent="0.25">
      <c r="A71" s="8"/>
      <c r="B71" s="8"/>
      <c r="C71" s="8"/>
      <c r="D71" s="9"/>
      <c r="E71" s="4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/>
      <c r="AE71" s="14"/>
      <c r="AF71" s="14"/>
      <c r="AG71" s="14" t="str">
        <f>RIGHT(mTCA9[[#This Row],[Column2]],4)</f>
        <v/>
      </c>
    </row>
    <row r="72" spans="1:33" x14ac:dyDescent="0.25">
      <c r="A72" s="105" t="s">
        <v>1124</v>
      </c>
      <c r="B72" s="105"/>
      <c r="C72" s="105"/>
      <c r="D72" s="105"/>
      <c r="E72" s="107"/>
      <c r="F72" s="105"/>
      <c r="G72" s="105"/>
      <c r="H72" s="105"/>
      <c r="I72" s="108"/>
      <c r="J72" s="108"/>
      <c r="K72" s="108"/>
      <c r="L72" s="108"/>
      <c r="M72" s="108"/>
      <c r="N72" s="108"/>
      <c r="O72" s="108"/>
      <c r="P72" s="108"/>
      <c r="Q72" s="109"/>
      <c r="R72" s="109"/>
      <c r="S72" s="110"/>
      <c r="T72" s="108"/>
      <c r="U72" s="108"/>
      <c r="V72" s="105"/>
      <c r="W72" s="105"/>
      <c r="X72" s="105"/>
      <c r="Y72" s="111"/>
      <c r="Z72" s="14"/>
      <c r="AA72" s="14"/>
      <c r="AB72" s="14"/>
      <c r="AD72" s="14"/>
      <c r="AE72" s="14"/>
      <c r="AF72" s="14"/>
      <c r="AG72" s="14" t="str">
        <f>RIGHT(mTCA9[[#This Row],[Column2]],4)</f>
        <v/>
      </c>
    </row>
    <row r="73" spans="1:33" x14ac:dyDescent="0.25">
      <c r="A73" s="8" t="s">
        <v>111</v>
      </c>
      <c r="B73" s="8" t="s">
        <v>1129</v>
      </c>
      <c r="C73" s="8" t="s">
        <v>111</v>
      </c>
      <c r="D73" s="69" t="s">
        <v>1130</v>
      </c>
      <c r="E73" s="69" t="s">
        <v>1126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1243</v>
      </c>
      <c r="AE73" s="14" t="str">
        <f t="shared" ref="AE70:AE81" ca="1" si="5">INDIRECT("'Diag Lattice'!F"&amp;AD73)</f>
        <v>LS1_BTS:BPM_D2116</v>
      </c>
      <c r="AF73" s="14">
        <f t="shared" ca="1" si="2"/>
        <v>2116</v>
      </c>
      <c r="AG73" s="14" t="str">
        <f>RIGHT(mTCA9[[#This Row],[Column2]],4)</f>
        <v>2116</v>
      </c>
    </row>
    <row r="74" spans="1:33" x14ac:dyDescent="0.25">
      <c r="A74" s="8" t="s">
        <v>111</v>
      </c>
      <c r="B74" s="8" t="s">
        <v>1129</v>
      </c>
      <c r="C74" s="8" t="s">
        <v>111</v>
      </c>
      <c r="D74" s="69" t="s">
        <v>1130</v>
      </c>
      <c r="E74" s="69" t="s">
        <v>1125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1243</v>
      </c>
      <c r="AE74" s="14" t="str">
        <f t="shared" ca="1" si="5"/>
        <v>LS1_BTS:BPM_D2116</v>
      </c>
      <c r="AF74" s="14">
        <f t="shared" ca="1" si="2"/>
        <v>2116</v>
      </c>
      <c r="AG74" s="14" t="str">
        <f>RIGHT(mTCA9[[#This Row],[Column2]],4)</f>
        <v>2116</v>
      </c>
    </row>
    <row r="75" spans="1:33" x14ac:dyDescent="0.25">
      <c r="A75" s="8" t="s">
        <v>111</v>
      </c>
      <c r="B75" s="8" t="s">
        <v>1129</v>
      </c>
      <c r="C75" s="8" t="s">
        <v>111</v>
      </c>
      <c r="D75" s="69" t="s">
        <v>1130</v>
      </c>
      <c r="E75" s="69" t="s">
        <v>1127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1243</v>
      </c>
      <c r="AE75" s="14" t="str">
        <f t="shared" ca="1" si="5"/>
        <v>LS1_BTS:BPM_D2116</v>
      </c>
      <c r="AF75" s="14">
        <f t="shared" ca="1" si="2"/>
        <v>2116</v>
      </c>
      <c r="AG75" s="14" t="str">
        <f>RIGHT(mTCA9[[#This Row],[Column2]],4)</f>
        <v>2116</v>
      </c>
    </row>
    <row r="76" spans="1:33" x14ac:dyDescent="0.25">
      <c r="A76" s="8" t="s">
        <v>111</v>
      </c>
      <c r="B76" s="8" t="s">
        <v>1129</v>
      </c>
      <c r="C76" s="8" t="s">
        <v>111</v>
      </c>
      <c r="D76" s="69" t="s">
        <v>1130</v>
      </c>
      <c r="E76" s="69" t="s">
        <v>1128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1243</v>
      </c>
      <c r="AE76" s="14" t="str">
        <f t="shared" ca="1" si="5"/>
        <v>LS1_BTS:BPM_D2116</v>
      </c>
      <c r="AF76" s="14">
        <f t="shared" ca="1" si="2"/>
        <v>2116</v>
      </c>
      <c r="AG76" s="14" t="str">
        <f>RIGHT(mTCA9[[#This Row],[Column2]],4)</f>
        <v>2116</v>
      </c>
    </row>
    <row r="77" spans="1:33" x14ac:dyDescent="0.25">
      <c r="A77" s="8" t="s">
        <v>111</v>
      </c>
      <c r="B77" s="8" t="s">
        <v>1132</v>
      </c>
      <c r="C77" s="8" t="s">
        <v>111</v>
      </c>
      <c r="D77" s="69" t="s">
        <v>1133</v>
      </c>
      <c r="E77" s="69" t="s">
        <v>1131</v>
      </c>
      <c r="F77" s="8" t="s">
        <v>114</v>
      </c>
      <c r="G77" s="8" t="s">
        <v>126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2"/>
      <c r="U77" s="10">
        <v>4</v>
      </c>
      <c r="V77" s="23"/>
      <c r="W77" s="23"/>
      <c r="X77" s="23"/>
      <c r="Y77" s="111"/>
      <c r="AD77" s="14"/>
      <c r="AE77" s="14"/>
      <c r="AF77" s="14"/>
      <c r="AG77" s="14"/>
    </row>
    <row r="78" spans="1:33" x14ac:dyDescent="0.25">
      <c r="A78" s="8" t="s">
        <v>111</v>
      </c>
      <c r="B78" s="8" t="s">
        <v>1138</v>
      </c>
      <c r="C78" s="8" t="s">
        <v>111</v>
      </c>
      <c r="D78" s="69" t="s">
        <v>1140</v>
      </c>
      <c r="E78" s="69" t="s">
        <v>1134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2"/>
      <c r="U78" s="10">
        <v>5</v>
      </c>
      <c r="V78" s="8"/>
      <c r="W78" s="8"/>
      <c r="X78" s="8"/>
      <c r="Y78" s="104"/>
      <c r="AD78" s="14">
        <f>MATCH(B78,'Diag Lattice'!F:F,0)</f>
        <v>1250</v>
      </c>
      <c r="AE78" s="14" t="str">
        <f t="shared" ca="1" si="5"/>
        <v>LS1_BTS:BPM_D2130</v>
      </c>
      <c r="AF78" s="14">
        <f t="shared" ca="1" si="2"/>
        <v>2130</v>
      </c>
      <c r="AG78" s="14" t="str">
        <f>RIGHT(mTCA9[[#This Row],[Column2]],4)</f>
        <v>2130</v>
      </c>
    </row>
    <row r="79" spans="1:33" x14ac:dyDescent="0.25">
      <c r="A79" s="8" t="s">
        <v>111</v>
      </c>
      <c r="B79" s="8" t="s">
        <v>1138</v>
      </c>
      <c r="C79" s="8" t="s">
        <v>111</v>
      </c>
      <c r="D79" s="69" t="s">
        <v>1140</v>
      </c>
      <c r="E79" s="69" t="s">
        <v>1135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2"/>
      <c r="U79" s="10">
        <v>6</v>
      </c>
      <c r="V79" s="8"/>
      <c r="W79" s="8"/>
      <c r="X79" s="8"/>
      <c r="Y79" s="104"/>
      <c r="AD79" s="14">
        <f>MATCH(B79,'Diag Lattice'!F:F,0)</f>
        <v>1250</v>
      </c>
      <c r="AE79" s="14" t="str">
        <f t="shared" ca="1" si="5"/>
        <v>LS1_BTS:BPM_D2130</v>
      </c>
      <c r="AF79" s="14">
        <f t="shared" ca="1" si="2"/>
        <v>2130</v>
      </c>
      <c r="AG79" s="14" t="str">
        <f>RIGHT(mTCA9[[#This Row],[Column2]],4)</f>
        <v>2130</v>
      </c>
    </row>
    <row r="80" spans="1:33" x14ac:dyDescent="0.25">
      <c r="A80" s="8" t="s">
        <v>111</v>
      </c>
      <c r="B80" s="8" t="s">
        <v>1138</v>
      </c>
      <c r="C80" s="8" t="s">
        <v>111</v>
      </c>
      <c r="D80" s="69" t="s">
        <v>1140</v>
      </c>
      <c r="E80" s="69" t="s">
        <v>1136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2"/>
      <c r="U80" s="10">
        <v>7</v>
      </c>
      <c r="V80" s="8"/>
      <c r="W80" s="8"/>
      <c r="X80" s="8"/>
      <c r="Y80" s="104"/>
      <c r="AD80" s="14">
        <f>MATCH(B80,'Diag Lattice'!F:F,0)</f>
        <v>1250</v>
      </c>
      <c r="AE80" s="14" t="str">
        <f t="shared" ca="1" si="5"/>
        <v>LS1_BTS:BPM_D2130</v>
      </c>
      <c r="AF80" s="14">
        <f t="shared" ca="1" si="2"/>
        <v>2130</v>
      </c>
      <c r="AG80" s="14" t="str">
        <f>RIGHT(mTCA9[[#This Row],[Column2]],4)</f>
        <v>2130</v>
      </c>
    </row>
    <row r="81" spans="1:33" x14ac:dyDescent="0.25">
      <c r="A81" s="8" t="s">
        <v>111</v>
      </c>
      <c r="B81" s="8" t="s">
        <v>1138</v>
      </c>
      <c r="C81" s="8" t="s">
        <v>111</v>
      </c>
      <c r="D81" s="69" t="s">
        <v>1140</v>
      </c>
      <c r="E81" s="69" t="s">
        <v>1137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2"/>
      <c r="U81" s="10">
        <v>8</v>
      </c>
      <c r="V81" s="8"/>
      <c r="W81" s="8"/>
      <c r="X81" s="8"/>
      <c r="Y81" s="104"/>
      <c r="AD81" s="14">
        <f>MATCH(B81,'Diag Lattice'!F:F,0)</f>
        <v>1250</v>
      </c>
      <c r="AE81" s="14" t="str">
        <f t="shared" ca="1" si="5"/>
        <v>LS1_BTS:BPM_D2130</v>
      </c>
      <c r="AF81" s="14">
        <f t="shared" ca="1" si="2"/>
        <v>2130</v>
      </c>
      <c r="AG81" s="14" t="str">
        <f>RIGHT(mTCA9[[#This Row],[Column2]],4)</f>
        <v>2130</v>
      </c>
    </row>
    <row r="82" spans="1:33" x14ac:dyDescent="0.25">
      <c r="A82" s="8" t="s">
        <v>111</v>
      </c>
      <c r="B82" s="8" t="s">
        <v>1139</v>
      </c>
      <c r="C82" s="8" t="s">
        <v>111</v>
      </c>
      <c r="D82" s="69" t="s">
        <v>1141</v>
      </c>
      <c r="E82" s="69" t="s">
        <v>1125</v>
      </c>
      <c r="F82" s="8" t="s">
        <v>114</v>
      </c>
      <c r="G82" s="8" t="s">
        <v>4177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2"/>
      <c r="U82" s="10">
        <v>8</v>
      </c>
      <c r="V82" s="8"/>
      <c r="W82" s="8"/>
      <c r="X82" s="8"/>
      <c r="Y82" s="104"/>
      <c r="AD82" s="14"/>
      <c r="AE82" s="14"/>
      <c r="AF82" s="14"/>
    </row>
    <row r="83" spans="1:33" x14ac:dyDescent="0.25">
      <c r="A83" s="721" t="s">
        <v>4055</v>
      </c>
      <c r="B83" s="721"/>
      <c r="C83" s="721"/>
      <c r="D83" s="722"/>
      <c r="E83" s="722"/>
      <c r="F83" s="721"/>
      <c r="G83" s="721"/>
      <c r="H83" s="721"/>
      <c r="I83" s="723"/>
      <c r="J83" s="723"/>
      <c r="K83" s="723"/>
      <c r="L83" s="723"/>
      <c r="M83" s="723"/>
      <c r="N83" s="723"/>
      <c r="O83" s="723"/>
      <c r="P83" s="723"/>
      <c r="Q83" s="724"/>
      <c r="R83" s="724"/>
      <c r="S83" s="725"/>
      <c r="T83" s="723"/>
      <c r="U83" s="723"/>
      <c r="V83" s="721"/>
      <c r="W83" s="721"/>
      <c r="X83" s="721"/>
      <c r="Y83" s="104"/>
      <c r="AD83" s="14"/>
      <c r="AE83" s="14"/>
      <c r="AF83" s="14"/>
    </row>
    <row r="84" spans="1:33" x14ac:dyDescent="0.25">
      <c r="A84" s="8" t="s">
        <v>4055</v>
      </c>
      <c r="B84" s="8" t="s">
        <v>3017</v>
      </c>
      <c r="C84" s="8" t="s">
        <v>4055</v>
      </c>
      <c r="D84" s="69" t="s">
        <v>4056</v>
      </c>
      <c r="E84" s="69" t="s">
        <v>4178</v>
      </c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>
        <v>9</v>
      </c>
      <c r="S84" s="10">
        <v>9</v>
      </c>
      <c r="T84" s="10" t="s">
        <v>467</v>
      </c>
      <c r="U84" s="10"/>
      <c r="V84" s="8"/>
      <c r="W84" s="8"/>
      <c r="X84" s="8"/>
      <c r="Y84" s="104"/>
      <c r="AD84" s="14"/>
      <c r="AE84" s="14"/>
      <c r="AF84" s="14"/>
    </row>
    <row r="85" spans="1:33" x14ac:dyDescent="0.25">
      <c r="A85" s="8"/>
      <c r="B85" s="8"/>
      <c r="C85" s="8"/>
      <c r="D85" s="69"/>
      <c r="E85" s="6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4"/>
      <c r="AD85" s="14"/>
      <c r="AE85" s="14"/>
      <c r="AF85" s="14"/>
    </row>
    <row r="86" spans="1:33" x14ac:dyDescent="0.25">
      <c r="A86" s="61" t="s">
        <v>392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4"/>
      <c r="Y86" s="104"/>
      <c r="AD86" s="14"/>
      <c r="AE86" s="14"/>
      <c r="AF86" s="14"/>
    </row>
    <row r="87" spans="1:33" x14ac:dyDescent="0.25">
      <c r="A87" s="8" t="s">
        <v>414</v>
      </c>
      <c r="B87" s="8" t="s">
        <v>501</v>
      </c>
      <c r="C87" s="8" t="s">
        <v>4127</v>
      </c>
      <c r="D87" s="9"/>
      <c r="E87" s="48" t="s">
        <v>415</v>
      </c>
      <c r="F87" s="8" t="s">
        <v>416</v>
      </c>
      <c r="G87" s="8" t="s">
        <v>606</v>
      </c>
      <c r="H87" s="8" t="s">
        <v>395</v>
      </c>
      <c r="I87" s="8" t="s">
        <v>394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6</v>
      </c>
      <c r="W87" s="8" t="s">
        <v>396</v>
      </c>
      <c r="X87" s="8" t="s">
        <v>423</v>
      </c>
      <c r="Y87" s="104"/>
      <c r="AD87" s="14"/>
      <c r="AE87" s="14"/>
      <c r="AF87" s="14"/>
    </row>
    <row r="88" spans="1:33" x14ac:dyDescent="0.25">
      <c r="A88" s="8" t="s">
        <v>414</v>
      </c>
      <c r="B88" s="8" t="s">
        <v>501</v>
      </c>
      <c r="C88" s="8" t="s">
        <v>4127</v>
      </c>
      <c r="D88" s="9"/>
      <c r="E88" s="48" t="s">
        <v>415</v>
      </c>
      <c r="F88" s="8" t="s">
        <v>417</v>
      </c>
      <c r="G88" s="8" t="s">
        <v>606</v>
      </c>
      <c r="H88" s="8" t="s">
        <v>397</v>
      </c>
      <c r="I88" s="8" t="s">
        <v>393</v>
      </c>
      <c r="J88" s="10"/>
      <c r="K88" s="10"/>
      <c r="L88" s="10"/>
      <c r="M88" s="10"/>
      <c r="N88" s="10"/>
      <c r="O88" s="10"/>
      <c r="P88" s="10"/>
      <c r="Q88" s="8" t="s">
        <v>399</v>
      </c>
      <c r="R88" s="12">
        <v>9</v>
      </c>
      <c r="S88" s="10">
        <v>3</v>
      </c>
      <c r="T88" s="32" t="s">
        <v>472</v>
      </c>
      <c r="U88" s="10"/>
      <c r="V88" s="8"/>
      <c r="W88" s="8"/>
      <c r="X88" s="8"/>
      <c r="Y88" s="104"/>
      <c r="AD88" s="14"/>
      <c r="AE88" s="14"/>
      <c r="AF88" s="14"/>
    </row>
    <row r="89" spans="1:33" x14ac:dyDescent="0.25">
      <c r="A89" s="101" t="s">
        <v>414</v>
      </c>
      <c r="B89" s="101" t="s">
        <v>501</v>
      </c>
      <c r="C89" s="101" t="s">
        <v>4127</v>
      </c>
      <c r="D89" s="101"/>
      <c r="E89" s="744" t="s">
        <v>415</v>
      </c>
      <c r="F89" s="101" t="s">
        <v>416</v>
      </c>
      <c r="G89" s="101" t="s">
        <v>606</v>
      </c>
      <c r="H89" s="101" t="s">
        <v>395</v>
      </c>
      <c r="I89" s="101" t="s">
        <v>400</v>
      </c>
      <c r="J89" s="101"/>
      <c r="K89" s="101"/>
      <c r="L89" s="101"/>
      <c r="M89" s="101"/>
      <c r="N89" s="101"/>
      <c r="O89" s="101"/>
      <c r="P89" s="101"/>
      <c r="Q89" s="101" t="s">
        <v>398</v>
      </c>
      <c r="R89" s="745"/>
      <c r="S89" s="745"/>
      <c r="T89" s="101"/>
      <c r="U89" s="101"/>
      <c r="V89" s="101">
        <v>6</v>
      </c>
      <c r="W89" s="101" t="s">
        <v>396</v>
      </c>
      <c r="X89" s="101" t="s">
        <v>245</v>
      </c>
      <c r="Y89" s="104"/>
      <c r="AD89" s="14"/>
      <c r="AE89" s="14"/>
      <c r="AF89" s="14"/>
    </row>
    <row r="90" spans="1:33" x14ac:dyDescent="0.25">
      <c r="A90" s="101" t="s">
        <v>414</v>
      </c>
      <c r="B90" s="101" t="s">
        <v>501</v>
      </c>
      <c r="C90" s="101" t="s">
        <v>4127</v>
      </c>
      <c r="D90" s="101"/>
      <c r="E90" s="744" t="s">
        <v>415</v>
      </c>
      <c r="F90" s="101" t="s">
        <v>417</v>
      </c>
      <c r="G90" s="101" t="s">
        <v>606</v>
      </c>
      <c r="H90" s="101" t="s">
        <v>397</v>
      </c>
      <c r="I90" s="101" t="s">
        <v>401</v>
      </c>
      <c r="J90" s="101"/>
      <c r="K90" s="101"/>
      <c r="L90" s="101"/>
      <c r="M90" s="101"/>
      <c r="N90" s="101"/>
      <c r="O90" s="101"/>
      <c r="P90" s="101"/>
      <c r="Q90" s="101" t="s">
        <v>399</v>
      </c>
      <c r="R90" s="745">
        <v>9</v>
      </c>
      <c r="S90" s="745">
        <v>3</v>
      </c>
      <c r="T90" s="32" t="s">
        <v>471</v>
      </c>
      <c r="U90" s="101"/>
      <c r="V90" s="101"/>
      <c r="W90" s="101"/>
      <c r="X90" s="101"/>
      <c r="Y90" s="104"/>
      <c r="AD90" s="14"/>
      <c r="AE90" s="14"/>
      <c r="AF90" s="14"/>
    </row>
    <row r="91" spans="1:33" x14ac:dyDescent="0.25">
      <c r="A91" s="8" t="s">
        <v>414</v>
      </c>
      <c r="B91" s="8" t="s">
        <v>501</v>
      </c>
      <c r="C91" s="8" t="s">
        <v>4127</v>
      </c>
      <c r="D91" s="9"/>
      <c r="E91" s="743" t="s">
        <v>415</v>
      </c>
      <c r="F91" s="8" t="s">
        <v>416</v>
      </c>
      <c r="G91" s="8" t="s">
        <v>606</v>
      </c>
      <c r="H91" s="8" t="s">
        <v>395</v>
      </c>
      <c r="I91" s="8" t="s">
        <v>413</v>
      </c>
      <c r="J91" s="10"/>
      <c r="K91" s="10"/>
      <c r="L91" s="10"/>
      <c r="M91" s="10"/>
      <c r="N91" s="10"/>
      <c r="O91" s="10"/>
      <c r="P91" s="10"/>
      <c r="Q91" s="8" t="s">
        <v>398</v>
      </c>
      <c r="R91" s="12"/>
      <c r="S91" s="10"/>
      <c r="T91" s="32"/>
      <c r="U91" s="10"/>
      <c r="V91" s="8">
        <v>6</v>
      </c>
      <c r="W91" s="8" t="s">
        <v>396</v>
      </c>
      <c r="X91" s="8" t="s">
        <v>246</v>
      </c>
      <c r="Y91" s="104"/>
      <c r="AD91" s="14"/>
      <c r="AE91" s="14"/>
      <c r="AF91" s="14"/>
    </row>
    <row r="92" spans="1:33" x14ac:dyDescent="0.25">
      <c r="A92" s="8" t="s">
        <v>414</v>
      </c>
      <c r="B92" s="8" t="s">
        <v>501</v>
      </c>
      <c r="C92" s="8" t="s">
        <v>4127</v>
      </c>
      <c r="D92" s="9"/>
      <c r="E92" s="48" t="s">
        <v>415</v>
      </c>
      <c r="F92" s="8" t="s">
        <v>417</v>
      </c>
      <c r="G92" s="8" t="s">
        <v>606</v>
      </c>
      <c r="H92" s="8" t="s">
        <v>397</v>
      </c>
      <c r="I92" s="8" t="s">
        <v>402</v>
      </c>
      <c r="J92" s="10"/>
      <c r="K92" s="10"/>
      <c r="L92" s="10"/>
      <c r="M92" s="10"/>
      <c r="N92" s="10"/>
      <c r="O92" s="10"/>
      <c r="P92" s="10"/>
      <c r="Q92" s="8" t="s">
        <v>399</v>
      </c>
      <c r="R92" s="12">
        <v>9</v>
      </c>
      <c r="S92" s="10">
        <v>4</v>
      </c>
      <c r="T92" s="32" t="s">
        <v>472</v>
      </c>
      <c r="U92" s="10"/>
      <c r="V92" s="8"/>
      <c r="W92" s="8"/>
      <c r="X92" s="8"/>
      <c r="Y92" s="104"/>
      <c r="AD92" s="14"/>
      <c r="AE92" s="14"/>
      <c r="AF92" s="14"/>
    </row>
    <row r="93" spans="1:33" x14ac:dyDescent="0.25">
      <c r="A93" s="8" t="s">
        <v>414</v>
      </c>
      <c r="B93" s="8" t="s">
        <v>501</v>
      </c>
      <c r="C93" s="8" t="s">
        <v>4127</v>
      </c>
      <c r="D93" s="9"/>
      <c r="E93" s="48" t="s">
        <v>415</v>
      </c>
      <c r="F93" s="8" t="s">
        <v>416</v>
      </c>
      <c r="G93" s="8" t="s">
        <v>606</v>
      </c>
      <c r="H93" s="8" t="s">
        <v>395</v>
      </c>
      <c r="I93" s="8" t="s">
        <v>403</v>
      </c>
      <c r="J93" s="10"/>
      <c r="K93" s="10"/>
      <c r="L93" s="10"/>
      <c r="M93" s="10"/>
      <c r="N93" s="10"/>
      <c r="O93" s="10"/>
      <c r="P93" s="10"/>
      <c r="Q93" s="8" t="s">
        <v>398</v>
      </c>
      <c r="R93" s="12"/>
      <c r="S93" s="10"/>
      <c r="T93" s="32"/>
      <c r="U93" s="10"/>
      <c r="V93" s="8">
        <v>6</v>
      </c>
      <c r="W93" s="8" t="s">
        <v>396</v>
      </c>
      <c r="X93" s="8" t="s">
        <v>247</v>
      </c>
      <c r="Y93" s="104"/>
      <c r="AD93" s="14"/>
      <c r="AE93" s="14"/>
      <c r="AF93" s="14"/>
    </row>
    <row r="94" spans="1:33" x14ac:dyDescent="0.25">
      <c r="A94" s="8" t="s">
        <v>414</v>
      </c>
      <c r="B94" s="8" t="s">
        <v>501</v>
      </c>
      <c r="C94" s="8" t="s">
        <v>4127</v>
      </c>
      <c r="D94" s="9"/>
      <c r="E94" s="48" t="s">
        <v>415</v>
      </c>
      <c r="F94" s="8" t="s">
        <v>417</v>
      </c>
      <c r="G94" s="8" t="s">
        <v>606</v>
      </c>
      <c r="H94" s="8" t="s">
        <v>397</v>
      </c>
      <c r="I94" s="8" t="s">
        <v>404</v>
      </c>
      <c r="J94" s="10"/>
      <c r="K94" s="10"/>
      <c r="L94" s="10"/>
      <c r="M94" s="10"/>
      <c r="N94" s="10"/>
      <c r="O94" s="10"/>
      <c r="P94" s="10"/>
      <c r="Q94" s="8" t="s">
        <v>399</v>
      </c>
      <c r="R94" s="12">
        <v>9</v>
      </c>
      <c r="S94" s="10">
        <v>4</v>
      </c>
      <c r="T94" s="32" t="s">
        <v>471</v>
      </c>
      <c r="U94" s="10"/>
      <c r="V94" s="8"/>
      <c r="W94" s="8"/>
      <c r="X94" s="8"/>
      <c r="Y94" s="104"/>
      <c r="AD94" s="14"/>
      <c r="AE94" s="14"/>
      <c r="AF94" s="14"/>
    </row>
    <row r="95" spans="1:33" x14ac:dyDescent="0.25">
      <c r="A95" s="8" t="s">
        <v>414</v>
      </c>
      <c r="B95" s="8" t="s">
        <v>501</v>
      </c>
      <c r="C95" s="8" t="s">
        <v>4127</v>
      </c>
      <c r="D95" s="9"/>
      <c r="E95" s="48" t="s">
        <v>415</v>
      </c>
      <c r="F95" s="8" t="s">
        <v>416</v>
      </c>
      <c r="G95" s="8" t="s">
        <v>606</v>
      </c>
      <c r="H95" s="8" t="s">
        <v>395</v>
      </c>
      <c r="I95" s="8" t="s">
        <v>405</v>
      </c>
      <c r="J95" s="10"/>
      <c r="K95" s="10"/>
      <c r="L95" s="10"/>
      <c r="M95" s="10"/>
      <c r="N95" s="10"/>
      <c r="O95" s="10"/>
      <c r="P95" s="10"/>
      <c r="Q95" s="8" t="s">
        <v>398</v>
      </c>
      <c r="R95" s="12"/>
      <c r="S95" s="10"/>
      <c r="T95" s="32"/>
      <c r="U95" s="10"/>
      <c r="V95" s="8">
        <v>6</v>
      </c>
      <c r="W95" s="8" t="s">
        <v>396</v>
      </c>
      <c r="X95" s="8" t="s">
        <v>248</v>
      </c>
      <c r="Y95" s="104"/>
      <c r="AD95" s="14"/>
      <c r="AE95" s="14"/>
      <c r="AF95" s="14"/>
    </row>
    <row r="96" spans="1:33" x14ac:dyDescent="0.25">
      <c r="A96" s="8" t="s">
        <v>414</v>
      </c>
      <c r="B96" s="8" t="s">
        <v>501</v>
      </c>
      <c r="C96" s="8" t="s">
        <v>4127</v>
      </c>
      <c r="D96" s="9"/>
      <c r="E96" s="48" t="s">
        <v>415</v>
      </c>
      <c r="F96" s="8" t="s">
        <v>417</v>
      </c>
      <c r="G96" s="8" t="s">
        <v>606</v>
      </c>
      <c r="H96" s="8" t="s">
        <v>397</v>
      </c>
      <c r="I96" s="8" t="s">
        <v>406</v>
      </c>
      <c r="J96" s="10"/>
      <c r="K96" s="10"/>
      <c r="L96" s="10"/>
      <c r="M96" s="10"/>
      <c r="N96" s="10"/>
      <c r="O96" s="10"/>
      <c r="P96" s="10"/>
      <c r="Q96" s="8" t="s">
        <v>399</v>
      </c>
      <c r="R96" s="12">
        <v>9</v>
      </c>
      <c r="S96" s="10">
        <v>5</v>
      </c>
      <c r="T96" s="32" t="s">
        <v>472</v>
      </c>
      <c r="U96" s="10"/>
      <c r="V96" s="8"/>
      <c r="W96" s="8"/>
      <c r="X96" s="8"/>
      <c r="Y96" s="104"/>
      <c r="AD96" s="14"/>
      <c r="AE96" s="14"/>
      <c r="AF96" s="14"/>
    </row>
    <row r="97" spans="1:32" x14ac:dyDescent="0.25">
      <c r="A97" s="8" t="s">
        <v>414</v>
      </c>
      <c r="B97" s="8" t="s">
        <v>501</v>
      </c>
      <c r="C97" s="8" t="s">
        <v>4127</v>
      </c>
      <c r="D97" s="9"/>
      <c r="E97" s="48" t="s">
        <v>415</v>
      </c>
      <c r="F97" s="8" t="s">
        <v>416</v>
      </c>
      <c r="G97" s="8" t="s">
        <v>606</v>
      </c>
      <c r="H97" s="8" t="s">
        <v>395</v>
      </c>
      <c r="I97" s="8" t="s">
        <v>407</v>
      </c>
      <c r="J97" s="10"/>
      <c r="K97" s="10"/>
      <c r="L97" s="10"/>
      <c r="M97" s="10"/>
      <c r="N97" s="10"/>
      <c r="O97" s="10"/>
      <c r="P97" s="10"/>
      <c r="Q97" s="8" t="s">
        <v>398</v>
      </c>
      <c r="R97" s="12"/>
      <c r="S97" s="10"/>
      <c r="T97" s="32"/>
      <c r="U97" s="10"/>
      <c r="V97" s="8">
        <v>6</v>
      </c>
      <c r="W97" s="8" t="s">
        <v>396</v>
      </c>
      <c r="X97" s="8" t="s">
        <v>249</v>
      </c>
      <c r="Y97" s="104"/>
      <c r="AD97" s="14"/>
      <c r="AE97" s="14"/>
      <c r="AF97" s="14"/>
    </row>
    <row r="98" spans="1:32" x14ac:dyDescent="0.25">
      <c r="A98" s="8" t="s">
        <v>414</v>
      </c>
      <c r="B98" s="8" t="s">
        <v>501</v>
      </c>
      <c r="C98" s="8" t="s">
        <v>4127</v>
      </c>
      <c r="D98" s="9"/>
      <c r="E98" s="48" t="s">
        <v>415</v>
      </c>
      <c r="F98" s="8" t="s">
        <v>417</v>
      </c>
      <c r="G98" s="8" t="s">
        <v>606</v>
      </c>
      <c r="H98" s="8" t="s">
        <v>397</v>
      </c>
      <c r="I98" s="8" t="s">
        <v>408</v>
      </c>
      <c r="J98" s="10"/>
      <c r="K98" s="10"/>
      <c r="L98" s="10"/>
      <c r="M98" s="10"/>
      <c r="N98" s="10"/>
      <c r="O98" s="10"/>
      <c r="P98" s="10"/>
      <c r="Q98" s="8" t="s">
        <v>399</v>
      </c>
      <c r="R98" s="12">
        <v>9</v>
      </c>
      <c r="S98" s="10">
        <v>5</v>
      </c>
      <c r="T98" s="32" t="s">
        <v>471</v>
      </c>
      <c r="U98" s="10"/>
      <c r="V98" s="8"/>
      <c r="W98" s="8"/>
      <c r="X98" s="8"/>
      <c r="Y98" s="104"/>
      <c r="AD98" s="14"/>
      <c r="AE98" s="14"/>
      <c r="AF98" s="14"/>
    </row>
    <row r="99" spans="1:32" x14ac:dyDescent="0.25">
      <c r="A99" s="8" t="s">
        <v>414</v>
      </c>
      <c r="B99" s="8" t="s">
        <v>501</v>
      </c>
      <c r="C99" s="8" t="s">
        <v>4127</v>
      </c>
      <c r="D99" s="9"/>
      <c r="E99" s="48" t="s">
        <v>415</v>
      </c>
      <c r="F99" s="8" t="s">
        <v>416</v>
      </c>
      <c r="G99" s="8" t="s">
        <v>606</v>
      </c>
      <c r="H99" s="8" t="s">
        <v>395</v>
      </c>
      <c r="I99" s="8" t="s">
        <v>409</v>
      </c>
      <c r="J99" s="10"/>
      <c r="K99" s="10"/>
      <c r="L99" s="10"/>
      <c r="M99" s="10"/>
      <c r="N99" s="10"/>
      <c r="O99" s="10"/>
      <c r="P99" s="10"/>
      <c r="Q99" s="8" t="s">
        <v>398</v>
      </c>
      <c r="R99" s="12"/>
      <c r="S99" s="10"/>
      <c r="T99" s="32"/>
      <c r="U99" s="10"/>
      <c r="V99" s="8">
        <v>6</v>
      </c>
      <c r="W99" s="8" t="s">
        <v>396</v>
      </c>
      <c r="X99" s="8" t="s">
        <v>250</v>
      </c>
      <c r="Y99" s="104"/>
      <c r="AD99" s="14"/>
      <c r="AE99" s="14"/>
      <c r="AF99" s="14"/>
    </row>
    <row r="100" spans="1:32" x14ac:dyDescent="0.25">
      <c r="A100" s="8" t="s">
        <v>414</v>
      </c>
      <c r="B100" s="8" t="s">
        <v>501</v>
      </c>
      <c r="C100" s="8" t="s">
        <v>4127</v>
      </c>
      <c r="D100" s="9"/>
      <c r="E100" s="48" t="s">
        <v>415</v>
      </c>
      <c r="F100" s="8" t="s">
        <v>417</v>
      </c>
      <c r="G100" s="8" t="s">
        <v>606</v>
      </c>
      <c r="H100" s="8" t="s">
        <v>397</v>
      </c>
      <c r="I100" s="8" t="s">
        <v>410</v>
      </c>
      <c r="J100" s="10"/>
      <c r="K100" s="10"/>
      <c r="L100" s="10"/>
      <c r="M100" s="10"/>
      <c r="N100" s="10"/>
      <c r="O100" s="10"/>
      <c r="P100" s="10"/>
      <c r="Q100" s="8" t="s">
        <v>399</v>
      </c>
      <c r="R100" s="12">
        <v>9</v>
      </c>
      <c r="S100" s="10">
        <v>6</v>
      </c>
      <c r="T100" s="32" t="s">
        <v>472</v>
      </c>
      <c r="U100" s="10"/>
      <c r="V100" s="8"/>
      <c r="W100" s="8"/>
      <c r="X100" s="8"/>
      <c r="Y100" s="104"/>
      <c r="AD100" s="14"/>
      <c r="AE100" s="14"/>
      <c r="AF100" s="14"/>
    </row>
    <row r="101" spans="1:32" x14ac:dyDescent="0.25">
      <c r="A101" s="8" t="s">
        <v>414</v>
      </c>
      <c r="B101" s="8" t="s">
        <v>501</v>
      </c>
      <c r="C101" s="8" t="s">
        <v>4127</v>
      </c>
      <c r="D101" s="9"/>
      <c r="E101" s="48" t="s">
        <v>415</v>
      </c>
      <c r="F101" s="8" t="s">
        <v>416</v>
      </c>
      <c r="G101" s="8" t="s">
        <v>606</v>
      </c>
      <c r="H101" s="8" t="s">
        <v>395</v>
      </c>
      <c r="I101" s="8" t="s">
        <v>411</v>
      </c>
      <c r="J101" s="10"/>
      <c r="K101" s="10"/>
      <c r="L101" s="10"/>
      <c r="M101" s="10"/>
      <c r="N101" s="10"/>
      <c r="O101" s="10"/>
      <c r="P101" s="10"/>
      <c r="Q101" s="8" t="s">
        <v>398</v>
      </c>
      <c r="R101" s="12"/>
      <c r="S101" s="10"/>
      <c r="T101" s="32"/>
      <c r="U101" s="10"/>
      <c r="V101" s="8">
        <v>6</v>
      </c>
      <c r="W101" s="8" t="s">
        <v>396</v>
      </c>
      <c r="X101" s="8" t="s">
        <v>251</v>
      </c>
      <c r="Y101" s="104"/>
      <c r="AD101" s="14"/>
      <c r="AE101" s="14"/>
      <c r="AF101" s="14"/>
    </row>
    <row r="102" spans="1:32" x14ac:dyDescent="0.25">
      <c r="A102" s="23" t="s">
        <v>414</v>
      </c>
      <c r="B102" s="8" t="s">
        <v>501</v>
      </c>
      <c r="C102" s="8" t="s">
        <v>4127</v>
      </c>
      <c r="D102" s="102"/>
      <c r="E102" s="66" t="s">
        <v>415</v>
      </c>
      <c r="F102" s="23" t="s">
        <v>417</v>
      </c>
      <c r="G102" s="23" t="s">
        <v>606</v>
      </c>
      <c r="H102" s="23" t="s">
        <v>397</v>
      </c>
      <c r="I102" s="23" t="s">
        <v>412</v>
      </c>
      <c r="J102" s="24"/>
      <c r="K102" s="24"/>
      <c r="L102" s="24"/>
      <c r="M102" s="24"/>
      <c r="N102" s="24"/>
      <c r="O102" s="24"/>
      <c r="P102" s="24"/>
      <c r="Q102" s="23" t="s">
        <v>399</v>
      </c>
      <c r="R102" s="67">
        <v>9</v>
      </c>
      <c r="S102" s="24">
        <v>9</v>
      </c>
      <c r="T102" s="32" t="s">
        <v>472</v>
      </c>
      <c r="U102" s="24"/>
      <c r="V102" s="23"/>
      <c r="W102" s="23"/>
      <c r="X102" s="23"/>
      <c r="Y102" s="104"/>
      <c r="AD102" s="14"/>
      <c r="AE102" s="14"/>
      <c r="AF102" s="14"/>
    </row>
    <row r="103" spans="1:32" x14ac:dyDescent="0.25">
      <c r="A103" s="8"/>
      <c r="B103" s="8"/>
      <c r="C103" s="8"/>
      <c r="D103" s="8"/>
      <c r="E103" s="742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10"/>
      <c r="S103" s="10"/>
      <c r="T103" s="8"/>
      <c r="U103" s="8"/>
      <c r="V103" s="8"/>
      <c r="W103" s="8"/>
      <c r="X103" s="8"/>
      <c r="Y103" s="104"/>
      <c r="AD103" s="14"/>
      <c r="AE103" s="14"/>
      <c r="AF103" s="14"/>
    </row>
    <row r="104" spans="1:32" x14ac:dyDescent="0.25">
      <c r="A104" s="105" t="s">
        <v>773</v>
      </c>
      <c r="B104" s="105"/>
      <c r="C104" s="105"/>
      <c r="D104" s="106"/>
      <c r="E104" s="107"/>
      <c r="F104" s="105"/>
      <c r="G104" s="105"/>
      <c r="H104" s="105"/>
      <c r="I104" s="108"/>
      <c r="J104" s="108"/>
      <c r="K104" s="108"/>
      <c r="L104" s="108"/>
      <c r="M104" s="108"/>
      <c r="N104" s="108"/>
      <c r="O104" s="108"/>
      <c r="P104" s="108"/>
      <c r="Q104" s="109"/>
      <c r="R104" s="109"/>
      <c r="S104" s="110"/>
      <c r="T104" s="108"/>
      <c r="U104" s="108"/>
      <c r="V104" s="105"/>
      <c r="W104" s="105"/>
      <c r="X104" s="105"/>
      <c r="Y104" s="111"/>
      <c r="Z104" s="14" t="e">
        <f>IF(ISBLANK(mTCA1[[#This Row],[Column17]]),"",mTCA1[[#This Row],[Column17]])</f>
        <v>#VALUE!</v>
      </c>
      <c r="AA104" s="14" t="e">
        <f>LEFT(mTCA1[[#This Row],[Column18]],3)</f>
        <v>#VALUE!</v>
      </c>
      <c r="AB104" s="14" t="e">
        <f>IF(ISBLANK(mTCA1[[#This Row],[Column2]]),"",mTCA1[[#This Row],[Column2]])</f>
        <v>#VALUE!</v>
      </c>
      <c r="AD104" s="14"/>
    </row>
    <row r="105" spans="1:32" x14ac:dyDescent="0.25">
      <c r="A105" s="23" t="s">
        <v>776</v>
      </c>
      <c r="B105" s="23"/>
      <c r="C105" s="23" t="s">
        <v>4128</v>
      </c>
      <c r="D105" s="112"/>
      <c r="E105" s="66" t="s">
        <v>415</v>
      </c>
      <c r="F105" s="23" t="s">
        <v>774</v>
      </c>
      <c r="G105" s="23" t="s">
        <v>775</v>
      </c>
      <c r="H105" s="23" t="s">
        <v>397</v>
      </c>
      <c r="I105" s="24"/>
      <c r="J105" s="24"/>
      <c r="K105" s="24"/>
      <c r="L105" s="24"/>
      <c r="M105" s="24"/>
      <c r="N105" s="24"/>
      <c r="O105" s="24"/>
      <c r="P105" s="24"/>
      <c r="Q105" s="67" t="s">
        <v>772</v>
      </c>
      <c r="R105" s="67">
        <v>9</v>
      </c>
      <c r="S105" s="68">
        <v>9</v>
      </c>
      <c r="T105" s="32" t="s">
        <v>471</v>
      </c>
      <c r="U105" s="24"/>
      <c r="V105" s="23"/>
      <c r="W105" s="23"/>
      <c r="X105" s="23"/>
      <c r="Y105" s="111"/>
      <c r="AD105" s="14"/>
    </row>
    <row r="106" spans="1:32" x14ac:dyDescent="0.25">
      <c r="A106" s="8"/>
      <c r="B106" s="8"/>
      <c r="C106" s="8"/>
      <c r="D106" s="8"/>
      <c r="E106" s="742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6"/>
      <c r="S106" s="10"/>
      <c r="T106" s="32"/>
      <c r="U106" s="8"/>
      <c r="V106" s="8"/>
      <c r="W106" s="8"/>
      <c r="X106" s="8"/>
      <c r="Y106" s="111"/>
      <c r="AD106" s="14"/>
      <c r="AE106" s="14"/>
      <c r="AF106" s="14"/>
    </row>
    <row r="107" spans="1:32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</row>
    <row r="108" spans="1:32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</row>
    <row r="109" spans="1:32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</row>
    <row r="110" spans="1:32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</row>
    <row r="111" spans="1:32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</row>
    <row r="112" spans="1:32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</row>
    <row r="113" spans="4:20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1" right="0.7" top="0.75" bottom="0.75" header="0.3" footer="0.3"/>
  <pageSetup paperSize="17" scale="43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94"/>
  <sheetViews>
    <sheetView zoomScale="70" zoomScaleNormal="70" workbookViewId="0">
      <pane ySplit="3" topLeftCell="A46" activePane="bottomLeft" state="frozen"/>
      <selection pane="bottomLeft" activeCell="AI14" sqref="AI14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3" s="14" customFormat="1" ht="15.75" thickBot="1" x14ac:dyDescent="0.3">
      <c r="A1" s="13" t="s">
        <v>1142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4" t="s">
        <v>858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132" t="s">
        <v>111</v>
      </c>
      <c r="B5" s="118" t="s">
        <v>1143</v>
      </c>
      <c r="C5" s="118" t="s">
        <v>111</v>
      </c>
      <c r="D5" s="118" t="s">
        <v>1202</v>
      </c>
      <c r="E5" s="124" t="s">
        <v>1152</v>
      </c>
      <c r="F5" s="118" t="s">
        <v>114</v>
      </c>
      <c r="G5" s="118" t="s">
        <v>85</v>
      </c>
      <c r="H5" s="11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1529</v>
      </c>
      <c r="AE5" s="14" t="str">
        <f ca="1">INDIRECT("'Diag Lattice'!F"&amp;AD5)</f>
        <v>FS1_BBS:BPM_D2466</v>
      </c>
      <c r="AF5" s="14">
        <f ca="1">INDIRECT("'Diag Lattice'!E"&amp;AD5)</f>
        <v>2466</v>
      </c>
      <c r="AG5" s="14" t="str">
        <f>RIGHT(mTCA10[[#This Row],[Column2]],4)</f>
        <v>2466</v>
      </c>
    </row>
    <row r="6" spans="1:33" s="14" customFormat="1" x14ac:dyDescent="0.25">
      <c r="A6" s="132" t="s">
        <v>111</v>
      </c>
      <c r="B6" s="118" t="s">
        <v>1143</v>
      </c>
      <c r="C6" s="118" t="s">
        <v>111</v>
      </c>
      <c r="D6" s="118" t="s">
        <v>1202</v>
      </c>
      <c r="E6" s="124" t="s">
        <v>1153</v>
      </c>
      <c r="F6" s="118" t="s">
        <v>114</v>
      </c>
      <c r="G6" s="118" t="s">
        <v>85</v>
      </c>
      <c r="H6" s="11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1529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  <c r="AG6" s="14" t="str">
        <f>RIGHT(mTCA10[[#This Row],[Column2]],4)</f>
        <v>2466</v>
      </c>
    </row>
    <row r="7" spans="1:33" s="14" customFormat="1" x14ac:dyDescent="0.25">
      <c r="A7" s="132" t="s">
        <v>111</v>
      </c>
      <c r="B7" s="118" t="s">
        <v>1143</v>
      </c>
      <c r="C7" s="118" t="s">
        <v>111</v>
      </c>
      <c r="D7" s="118" t="s">
        <v>1202</v>
      </c>
      <c r="E7" s="124" t="s">
        <v>1154</v>
      </c>
      <c r="F7" s="118" t="s">
        <v>114</v>
      </c>
      <c r="G7" s="118" t="s">
        <v>85</v>
      </c>
      <c r="H7" s="11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1529</v>
      </c>
      <c r="AE7" s="14" t="str">
        <f t="shared" ca="1" si="0"/>
        <v>FS1_BBS:BPM_D2466</v>
      </c>
      <c r="AF7" s="14">
        <f t="shared" ca="1" si="1"/>
        <v>2466</v>
      </c>
      <c r="AG7" s="14" t="str">
        <f>RIGHT(mTCA10[[#This Row],[Column2]],4)</f>
        <v>2466</v>
      </c>
    </row>
    <row r="8" spans="1:33" s="14" customFormat="1" x14ac:dyDescent="0.25">
      <c r="A8" s="132" t="s">
        <v>111</v>
      </c>
      <c r="B8" s="118" t="s">
        <v>1143</v>
      </c>
      <c r="C8" s="118" t="s">
        <v>111</v>
      </c>
      <c r="D8" s="118" t="s">
        <v>1202</v>
      </c>
      <c r="E8" s="124" t="s">
        <v>1155</v>
      </c>
      <c r="F8" s="118" t="s">
        <v>114</v>
      </c>
      <c r="G8" s="118" t="s">
        <v>85</v>
      </c>
      <c r="H8" s="11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1529</v>
      </c>
      <c r="AE8" s="14" t="str">
        <f t="shared" ca="1" si="0"/>
        <v>FS1_BBS:BPM_D2466</v>
      </c>
      <c r="AF8" s="14">
        <f t="shared" ca="1" si="1"/>
        <v>2466</v>
      </c>
      <c r="AG8" s="14" t="str">
        <f>RIGHT(mTCA10[[#This Row],[Column2]],4)</f>
        <v>2466</v>
      </c>
    </row>
    <row r="9" spans="1:33" s="14" customFormat="1" x14ac:dyDescent="0.25">
      <c r="A9" s="132" t="s">
        <v>111</v>
      </c>
      <c r="B9" s="118" t="s">
        <v>1143</v>
      </c>
      <c r="C9" s="118" t="s">
        <v>111</v>
      </c>
      <c r="D9" s="118" t="s">
        <v>1202</v>
      </c>
      <c r="E9" s="124" t="s">
        <v>1156</v>
      </c>
      <c r="F9" s="118" t="s">
        <v>114</v>
      </c>
      <c r="G9" s="118" t="s">
        <v>126</v>
      </c>
      <c r="H9" s="11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1529</v>
      </c>
      <c r="AE9" s="14" t="str">
        <f t="shared" ca="1" si="0"/>
        <v>FS1_BBS:BPM_D2466</v>
      </c>
      <c r="AF9" s="14">
        <f t="shared" ca="1" si="1"/>
        <v>2466</v>
      </c>
      <c r="AG9" s="14" t="str">
        <f>RIGHT(mTCA10[[#This Row],[Column2]],4)</f>
        <v>2466</v>
      </c>
    </row>
    <row r="10" spans="1:33" s="14" customFormat="1" x14ac:dyDescent="0.25">
      <c r="A10" s="132" t="s">
        <v>111</v>
      </c>
      <c r="B10" s="118" t="s">
        <v>2911</v>
      </c>
      <c r="C10" s="118" t="s">
        <v>111</v>
      </c>
      <c r="D10" s="118" t="s">
        <v>1203</v>
      </c>
      <c r="E10" s="137" t="s">
        <v>1157</v>
      </c>
      <c r="F10" s="118" t="s">
        <v>114</v>
      </c>
      <c r="G10" s="118" t="s">
        <v>85</v>
      </c>
      <c r="H10" s="118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3623</v>
      </c>
      <c r="AE10" s="14" t="str">
        <f t="shared" ca="1" si="0"/>
        <v>FS1_BTS:BPM_D2467</v>
      </c>
      <c r="AF10" s="14">
        <f t="shared" ca="1" si="1"/>
        <v>2467</v>
      </c>
      <c r="AG10" s="14" t="str">
        <f>RIGHT(mTCA10[[#This Row],[Column2]],4)</f>
        <v>2467</v>
      </c>
    </row>
    <row r="11" spans="1:33" s="14" customFormat="1" x14ac:dyDescent="0.25">
      <c r="A11" s="132" t="s">
        <v>111</v>
      </c>
      <c r="B11" s="118" t="s">
        <v>2911</v>
      </c>
      <c r="C11" s="118" t="s">
        <v>111</v>
      </c>
      <c r="D11" s="118" t="s">
        <v>1203</v>
      </c>
      <c r="E11" s="124" t="s">
        <v>1158</v>
      </c>
      <c r="F11" s="118" t="s">
        <v>114</v>
      </c>
      <c r="G11" s="118" t="s">
        <v>85</v>
      </c>
      <c r="H11" s="11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3623</v>
      </c>
      <c r="AE11" s="14" t="str">
        <f t="shared" ca="1" si="0"/>
        <v>FS1_BTS:BPM_D2467</v>
      </c>
      <c r="AF11" s="14">
        <f t="shared" ca="1" si="1"/>
        <v>2467</v>
      </c>
      <c r="AG11" s="14" t="str">
        <f>RIGHT(mTCA10[[#This Row],[Column2]],4)</f>
        <v>2467</v>
      </c>
    </row>
    <row r="12" spans="1:33" s="14" customFormat="1" x14ac:dyDescent="0.25">
      <c r="A12" s="132" t="s">
        <v>111</v>
      </c>
      <c r="B12" s="118" t="s">
        <v>2911</v>
      </c>
      <c r="C12" s="118" t="s">
        <v>111</v>
      </c>
      <c r="D12" s="118" t="s">
        <v>1203</v>
      </c>
      <c r="E12" s="124" t="s">
        <v>1159</v>
      </c>
      <c r="F12" s="118" t="s">
        <v>114</v>
      </c>
      <c r="G12" s="118" t="s">
        <v>85</v>
      </c>
      <c r="H12" s="11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3623</v>
      </c>
      <c r="AE12" s="14" t="str">
        <f t="shared" ca="1" si="0"/>
        <v>FS1_BTS:BPM_D2467</v>
      </c>
      <c r="AF12" s="14">
        <f t="shared" ca="1" si="1"/>
        <v>2467</v>
      </c>
      <c r="AG12" s="14" t="str">
        <f>RIGHT(mTCA10[[#This Row],[Column2]],4)</f>
        <v>2467</v>
      </c>
    </row>
    <row r="13" spans="1:33" s="14" customFormat="1" x14ac:dyDescent="0.25">
      <c r="A13" s="132" t="s">
        <v>111</v>
      </c>
      <c r="B13" s="118" t="s">
        <v>2911</v>
      </c>
      <c r="C13" s="118" t="s">
        <v>111</v>
      </c>
      <c r="D13" s="118" t="s">
        <v>1203</v>
      </c>
      <c r="E13" s="126" t="s">
        <v>1160</v>
      </c>
      <c r="F13" s="118" t="s">
        <v>114</v>
      </c>
      <c r="G13" s="118" t="s">
        <v>85</v>
      </c>
      <c r="H13" s="11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3623</v>
      </c>
      <c r="AE13" s="14" t="str">
        <f t="shared" ca="1" si="0"/>
        <v>FS1_BTS:BPM_D2467</v>
      </c>
      <c r="AF13" s="14">
        <f t="shared" ca="1" si="1"/>
        <v>2467</v>
      </c>
      <c r="AG13" s="14" t="str">
        <f>RIGHT(mTCA10[[#This Row],[Column2]],4)</f>
        <v>2467</v>
      </c>
    </row>
    <row r="14" spans="1:33" s="14" customFormat="1" x14ac:dyDescent="0.25">
      <c r="A14" s="132" t="s">
        <v>111</v>
      </c>
      <c r="B14" s="118" t="s">
        <v>2911</v>
      </c>
      <c r="C14" s="118" t="s">
        <v>111</v>
      </c>
      <c r="D14" s="118" t="s">
        <v>1203</v>
      </c>
      <c r="E14" s="126" t="s">
        <v>1161</v>
      </c>
      <c r="F14" s="118" t="s">
        <v>114</v>
      </c>
      <c r="G14" s="118" t="s">
        <v>126</v>
      </c>
      <c r="H14" s="118" t="s">
        <v>4136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3623</v>
      </c>
      <c r="AE14" s="14" t="str">
        <f t="shared" ca="1" si="0"/>
        <v>FS1_BTS:BPM_D2467</v>
      </c>
      <c r="AF14" s="14">
        <f t="shared" ca="1" si="1"/>
        <v>2467</v>
      </c>
      <c r="AG14" s="14" t="str">
        <f>RIGHT(mTCA10[[#This Row],[Column2]],4)</f>
        <v>2467</v>
      </c>
    </row>
    <row r="15" spans="1:33" s="14" customFormat="1" x14ac:dyDescent="0.25">
      <c r="A15" s="132" t="s">
        <v>111</v>
      </c>
      <c r="B15" s="118" t="s">
        <v>1144</v>
      </c>
      <c r="C15" s="118" t="s">
        <v>111</v>
      </c>
      <c r="D15" s="118" t="s">
        <v>1204</v>
      </c>
      <c r="E15" s="124" t="s">
        <v>1162</v>
      </c>
      <c r="F15" s="118" t="s">
        <v>114</v>
      </c>
      <c r="G15" s="118" t="s">
        <v>85</v>
      </c>
      <c r="H15" s="11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1547</v>
      </c>
      <c r="AE15" s="14" t="str">
        <f t="shared" ca="1" si="0"/>
        <v>FS1_BMS:BPM_D2502</v>
      </c>
      <c r="AF15" s="14">
        <f t="shared" ca="1" si="1"/>
        <v>2502</v>
      </c>
      <c r="AG15" s="14" t="str">
        <f>RIGHT(mTCA10[[#This Row],[Column2]],4)</f>
        <v>2502</v>
      </c>
    </row>
    <row r="16" spans="1:33" s="14" customFormat="1" x14ac:dyDescent="0.25">
      <c r="A16" s="132" t="s">
        <v>111</v>
      </c>
      <c r="B16" s="118" t="s">
        <v>1144</v>
      </c>
      <c r="C16" s="118" t="s">
        <v>111</v>
      </c>
      <c r="D16" s="118" t="s">
        <v>1204</v>
      </c>
      <c r="E16" s="124" t="s">
        <v>1163</v>
      </c>
      <c r="F16" s="118" t="s">
        <v>114</v>
      </c>
      <c r="G16" s="118" t="s">
        <v>85</v>
      </c>
      <c r="H16" s="11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1547</v>
      </c>
      <c r="AE16" s="14" t="str">
        <f t="shared" ca="1" si="0"/>
        <v>FS1_BMS:BPM_D2502</v>
      </c>
      <c r="AF16" s="14">
        <f t="shared" ca="1" si="1"/>
        <v>2502</v>
      </c>
      <c r="AG16" s="14" t="str">
        <f>RIGHT(mTCA10[[#This Row],[Column2]],4)</f>
        <v>2502</v>
      </c>
    </row>
    <row r="17" spans="1:33" s="14" customFormat="1" x14ac:dyDescent="0.25">
      <c r="A17" s="132" t="s">
        <v>111</v>
      </c>
      <c r="B17" s="118" t="s">
        <v>1144</v>
      </c>
      <c r="C17" s="118" t="s">
        <v>111</v>
      </c>
      <c r="D17" s="118" t="s">
        <v>1204</v>
      </c>
      <c r="E17" s="124" t="s">
        <v>1164</v>
      </c>
      <c r="F17" s="118" t="s">
        <v>114</v>
      </c>
      <c r="G17" s="118" t="s">
        <v>85</v>
      </c>
      <c r="H17" s="11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1547</v>
      </c>
      <c r="AE17" s="14" t="str">
        <f t="shared" ca="1" si="0"/>
        <v>FS1_BMS:BPM_D2502</v>
      </c>
      <c r="AF17" s="14">
        <f t="shared" ca="1" si="1"/>
        <v>2502</v>
      </c>
      <c r="AG17" s="14" t="str">
        <f>RIGHT(mTCA10[[#This Row],[Column2]],4)</f>
        <v>2502</v>
      </c>
    </row>
    <row r="18" spans="1:33" s="14" customFormat="1" x14ac:dyDescent="0.25">
      <c r="A18" s="132" t="s">
        <v>111</v>
      </c>
      <c r="B18" s="118" t="s">
        <v>1144</v>
      </c>
      <c r="C18" s="118" t="s">
        <v>111</v>
      </c>
      <c r="D18" s="118" t="s">
        <v>1204</v>
      </c>
      <c r="E18" s="124" t="s">
        <v>1165</v>
      </c>
      <c r="F18" s="118" t="s">
        <v>114</v>
      </c>
      <c r="G18" s="118" t="s">
        <v>85</v>
      </c>
      <c r="H18" s="11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1547</v>
      </c>
      <c r="AE18" s="14" t="str">
        <f t="shared" ca="1" si="0"/>
        <v>FS1_BMS:BPM_D2502</v>
      </c>
      <c r="AF18" s="14">
        <f t="shared" ca="1" si="1"/>
        <v>2502</v>
      </c>
      <c r="AG18" s="14" t="str">
        <f>RIGHT(mTCA10[[#This Row],[Column2]],4)</f>
        <v>2502</v>
      </c>
    </row>
    <row r="19" spans="1:33" s="14" customFormat="1" x14ac:dyDescent="0.25">
      <c r="A19" s="132" t="s">
        <v>111</v>
      </c>
      <c r="B19" s="118" t="s">
        <v>1144</v>
      </c>
      <c r="C19" s="118" t="s">
        <v>111</v>
      </c>
      <c r="D19" s="118" t="s">
        <v>1204</v>
      </c>
      <c r="E19" s="124" t="s">
        <v>1166</v>
      </c>
      <c r="F19" s="118" t="s">
        <v>114</v>
      </c>
      <c r="G19" s="118" t="s">
        <v>126</v>
      </c>
      <c r="H19" s="11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10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IF(ISBLANK(mTCA10[[#This Row],[Column17]]),"",mTCA10[[#This Row],[Column17]])</f>
        <v>10</v>
      </c>
      <c r="AA19" s="14" t="str">
        <f>LEFT(mTCA10[[#This Row],[Column18]],3)</f>
        <v>4</v>
      </c>
      <c r="AB19" s="14" t="str">
        <f>IF(ISBLANK(mTCA10[[#This Row],[Column2]]),"",mTCA10[[#This Row],[Column2]])</f>
        <v>FS1_BMS:BPM_D2502</v>
      </c>
      <c r="AD19" s="14">
        <f>MATCH(B19,'Diag Lattice'!F:F,0)</f>
        <v>1547</v>
      </c>
      <c r="AE19" s="14" t="str">
        <f t="shared" ca="1" si="0"/>
        <v>FS1_BMS:BPM_D2502</v>
      </c>
      <c r="AF19" s="14">
        <f t="shared" ca="1" si="1"/>
        <v>2502</v>
      </c>
      <c r="AG19" s="14" t="str">
        <f>RIGHT(mTCA10[[#This Row],[Column2]],4)</f>
        <v>2502</v>
      </c>
    </row>
    <row r="20" spans="1:33" s="14" customFormat="1" x14ac:dyDescent="0.25">
      <c r="A20" s="132" t="s">
        <v>111</v>
      </c>
      <c r="B20" s="118" t="s">
        <v>1145</v>
      </c>
      <c r="C20" s="118" t="s">
        <v>111</v>
      </c>
      <c r="D20" s="118" t="s">
        <v>1205</v>
      </c>
      <c r="E20" s="124" t="s">
        <v>1167</v>
      </c>
      <c r="F20" s="118" t="s">
        <v>114</v>
      </c>
      <c r="G20" s="118" t="s">
        <v>85</v>
      </c>
      <c r="H20" s="11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1568</v>
      </c>
      <c r="AE20" s="14" t="str">
        <f t="shared" ca="1" si="0"/>
        <v>FS1_BMS:BPM_D2537</v>
      </c>
      <c r="AF20" s="14">
        <f t="shared" ca="1" si="1"/>
        <v>2537</v>
      </c>
      <c r="AG20" s="14" t="str">
        <f>RIGHT(mTCA10[[#This Row],[Column2]],4)</f>
        <v>2537</v>
      </c>
    </row>
    <row r="21" spans="1:33" s="14" customFormat="1" x14ac:dyDescent="0.25">
      <c r="A21" s="132" t="s">
        <v>111</v>
      </c>
      <c r="B21" s="118" t="s">
        <v>1145</v>
      </c>
      <c r="C21" s="118" t="s">
        <v>111</v>
      </c>
      <c r="D21" s="118" t="s">
        <v>1205</v>
      </c>
      <c r="E21" s="124" t="s">
        <v>1168</v>
      </c>
      <c r="F21" s="118" t="s">
        <v>114</v>
      </c>
      <c r="G21" s="118" t="s">
        <v>85</v>
      </c>
      <c r="H21" s="11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1568</v>
      </c>
      <c r="AE21" s="14" t="str">
        <f t="shared" ca="1" si="0"/>
        <v>FS1_BMS:BPM_D2537</v>
      </c>
      <c r="AF21" s="14">
        <f t="shared" ca="1" si="1"/>
        <v>2537</v>
      </c>
      <c r="AG21" s="14" t="str">
        <f>RIGHT(mTCA10[[#This Row],[Column2]],4)</f>
        <v>2537</v>
      </c>
    </row>
    <row r="22" spans="1:33" s="14" customFormat="1" x14ac:dyDescent="0.25">
      <c r="A22" s="132" t="s">
        <v>111</v>
      </c>
      <c r="B22" s="118" t="s">
        <v>1145</v>
      </c>
      <c r="C22" s="118" t="s">
        <v>111</v>
      </c>
      <c r="D22" s="118" t="s">
        <v>1205</v>
      </c>
      <c r="E22" s="124" t="s">
        <v>1169</v>
      </c>
      <c r="F22" s="118" t="s">
        <v>114</v>
      </c>
      <c r="G22" s="118" t="s">
        <v>85</v>
      </c>
      <c r="H22" s="11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1568</v>
      </c>
      <c r="AE22" s="14" t="str">
        <f t="shared" ca="1" si="0"/>
        <v>FS1_BMS:BPM_D2537</v>
      </c>
      <c r="AF22" s="14">
        <f t="shared" ca="1" si="1"/>
        <v>2537</v>
      </c>
      <c r="AG22" s="14" t="str">
        <f>RIGHT(mTCA10[[#This Row],[Column2]],4)</f>
        <v>2537</v>
      </c>
    </row>
    <row r="23" spans="1:33" s="14" customFormat="1" x14ac:dyDescent="0.25">
      <c r="A23" s="7" t="s">
        <v>111</v>
      </c>
      <c r="B23" s="118" t="s">
        <v>1145</v>
      </c>
      <c r="C23" s="118" t="s">
        <v>111</v>
      </c>
      <c r="D23" s="118" t="s">
        <v>1205</v>
      </c>
      <c r="E23" s="126" t="s">
        <v>1170</v>
      </c>
      <c r="F23" s="118" t="s">
        <v>114</v>
      </c>
      <c r="G23" s="118" t="s">
        <v>85</v>
      </c>
      <c r="H23" s="11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1568</v>
      </c>
      <c r="AE23" s="14" t="str">
        <f t="shared" ca="1" si="0"/>
        <v>FS1_BMS:BPM_D2537</v>
      </c>
      <c r="AF23" s="14">
        <f t="shared" ca="1" si="1"/>
        <v>2537</v>
      </c>
      <c r="AG23" s="14" t="str">
        <f>RIGHT(mTCA10[[#This Row],[Column2]],4)</f>
        <v>2537</v>
      </c>
    </row>
    <row r="24" spans="1:33" s="14" customFormat="1" x14ac:dyDescent="0.25">
      <c r="A24" s="7" t="s">
        <v>111</v>
      </c>
      <c r="B24" s="118" t="s">
        <v>1145</v>
      </c>
      <c r="C24" s="118" t="s">
        <v>111</v>
      </c>
      <c r="D24" s="118" t="s">
        <v>1205</v>
      </c>
      <c r="E24" s="126" t="s">
        <v>1171</v>
      </c>
      <c r="F24" s="118" t="s">
        <v>114</v>
      </c>
      <c r="G24" s="118" t="s">
        <v>126</v>
      </c>
      <c r="H24" s="118" t="s">
        <v>4136</v>
      </c>
      <c r="I24" s="10" t="s">
        <v>613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8"/>
      <c r="W24" s="8"/>
      <c r="X24" s="8"/>
      <c r="Y24"/>
      <c r="Z24" s="14" t="str">
        <f>IF(ISBLANK(mTCA10[[#This Row],[Column17]]),"",mTCA10[[#This Row],[Column17]])</f>
        <v/>
      </c>
      <c r="AA24" s="14" t="str">
        <f>LEFT(mTCA10[[#This Row],[Column18]],3)</f>
        <v/>
      </c>
      <c r="AB24" s="14" t="str">
        <f>IF(ISBLANK(mTCA10[[#This Row],[Column2]]),"",mTCA10[[#This Row],[Column2]])</f>
        <v>FS1_BMS:BPM_D2537</v>
      </c>
      <c r="AD24" s="14">
        <f>MATCH(B24,'Diag Lattice'!F:F,0)</f>
        <v>1568</v>
      </c>
      <c r="AE24" s="14" t="str">
        <f t="shared" ca="1" si="0"/>
        <v>FS1_BMS:BPM_D2537</v>
      </c>
      <c r="AF24" s="14">
        <f t="shared" ca="1" si="1"/>
        <v>2537</v>
      </c>
      <c r="AG24" s="14" t="str">
        <f>RIGHT(mTCA10[[#This Row],[Column2]],4)</f>
        <v>2537</v>
      </c>
    </row>
    <row r="25" spans="1:33" s="14" customFormat="1" x14ac:dyDescent="0.25">
      <c r="A25" s="7" t="s">
        <v>111</v>
      </c>
      <c r="B25" s="118" t="s">
        <v>1146</v>
      </c>
      <c r="C25" s="118" t="s">
        <v>111</v>
      </c>
      <c r="D25" s="118" t="s">
        <v>1206</v>
      </c>
      <c r="E25" s="124" t="s">
        <v>1172</v>
      </c>
      <c r="F25" s="118" t="s">
        <v>114</v>
      </c>
      <c r="G25" s="118" t="s">
        <v>85</v>
      </c>
      <c r="H25" s="118" t="s">
        <v>4136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1583</v>
      </c>
      <c r="AE25" s="14" t="str">
        <f t="shared" ca="1" si="0"/>
        <v>FS1_BMS:BPM_D2587</v>
      </c>
      <c r="AF25" s="14">
        <f t="shared" ca="1" si="1"/>
        <v>2587</v>
      </c>
      <c r="AG25" s="14" t="str">
        <f>RIGHT(mTCA10[[#This Row],[Column2]],4)</f>
        <v>2587</v>
      </c>
    </row>
    <row r="26" spans="1:33" s="14" customFormat="1" x14ac:dyDescent="0.25">
      <c r="A26" s="7" t="s">
        <v>111</v>
      </c>
      <c r="B26" s="118" t="s">
        <v>1146</v>
      </c>
      <c r="C26" s="118" t="s">
        <v>111</v>
      </c>
      <c r="D26" s="118" t="s">
        <v>1206</v>
      </c>
      <c r="E26" s="124" t="s">
        <v>1173</v>
      </c>
      <c r="F26" s="118" t="s">
        <v>114</v>
      </c>
      <c r="G26" s="118" t="s">
        <v>85</v>
      </c>
      <c r="H26" s="118" t="s">
        <v>4136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1583</v>
      </c>
      <c r="AE26" s="14" t="str">
        <f t="shared" ca="1" si="0"/>
        <v>FS1_BMS:BPM_D2587</v>
      </c>
      <c r="AF26" s="14">
        <f t="shared" ca="1" si="1"/>
        <v>2587</v>
      </c>
      <c r="AG26" s="14" t="str">
        <f>RIGHT(mTCA10[[#This Row],[Column2]],4)</f>
        <v>2587</v>
      </c>
    </row>
    <row r="27" spans="1:33" s="14" customFormat="1" x14ac:dyDescent="0.25">
      <c r="A27" s="7" t="s">
        <v>111</v>
      </c>
      <c r="B27" s="118" t="s">
        <v>1146</v>
      </c>
      <c r="C27" s="118" t="s">
        <v>111</v>
      </c>
      <c r="D27" s="118" t="s">
        <v>1206</v>
      </c>
      <c r="E27" s="124" t="s">
        <v>1174</v>
      </c>
      <c r="F27" s="118" t="s">
        <v>114</v>
      </c>
      <c r="G27" s="118" t="s">
        <v>85</v>
      </c>
      <c r="H27" s="118" t="s">
        <v>4136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1583</v>
      </c>
      <c r="AE27" s="14" t="str">
        <f t="shared" ca="1" si="0"/>
        <v>FS1_BMS:BPM_D2587</v>
      </c>
      <c r="AF27" s="14">
        <f t="shared" ca="1" si="1"/>
        <v>2587</v>
      </c>
      <c r="AG27" s="14" t="str">
        <f>RIGHT(mTCA10[[#This Row],[Column2]],4)</f>
        <v>2587</v>
      </c>
    </row>
    <row r="28" spans="1:33" s="18" customFormat="1" x14ac:dyDescent="0.25">
      <c r="A28" s="7" t="s">
        <v>111</v>
      </c>
      <c r="B28" s="118" t="s">
        <v>1146</v>
      </c>
      <c r="C28" s="118" t="s">
        <v>111</v>
      </c>
      <c r="D28" s="118" t="s">
        <v>1206</v>
      </c>
      <c r="E28" s="124" t="s">
        <v>1175</v>
      </c>
      <c r="F28" s="118" t="s">
        <v>114</v>
      </c>
      <c r="G28" s="118" t="s">
        <v>85</v>
      </c>
      <c r="H28" s="118" t="s">
        <v>4136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1583</v>
      </c>
      <c r="AE28" s="14" t="str">
        <f t="shared" ca="1" si="0"/>
        <v>FS1_BMS:BPM_D2587</v>
      </c>
      <c r="AF28" s="14">
        <f t="shared" ca="1" si="1"/>
        <v>2587</v>
      </c>
      <c r="AG28" s="14" t="str">
        <f>RIGHT(mTCA10[[#This Row],[Column2]],4)</f>
        <v>2587</v>
      </c>
    </row>
    <row r="29" spans="1:33" s="14" customFormat="1" x14ac:dyDescent="0.25">
      <c r="A29" s="7" t="s">
        <v>111</v>
      </c>
      <c r="B29" s="118" t="s">
        <v>1146</v>
      </c>
      <c r="C29" s="118" t="s">
        <v>111</v>
      </c>
      <c r="D29" s="118" t="s">
        <v>1206</v>
      </c>
      <c r="E29" s="124" t="s">
        <v>1176</v>
      </c>
      <c r="F29" s="118" t="s">
        <v>114</v>
      </c>
      <c r="G29" s="118" t="s">
        <v>126</v>
      </c>
      <c r="H29" s="11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10</v>
      </c>
      <c r="S29" s="10">
        <v>5</v>
      </c>
      <c r="T29" s="8"/>
      <c r="U29" s="10" t="s">
        <v>126</v>
      </c>
      <c r="V29" s="8"/>
      <c r="W29" s="8"/>
      <c r="X29" s="8"/>
      <c r="Y29"/>
      <c r="Z29" s="14">
        <f>IF(ISBLANK(mTCA10[[#This Row],[Column17]]),"",mTCA10[[#This Row],[Column17]])</f>
        <v>10</v>
      </c>
      <c r="AA29" s="14" t="str">
        <f>LEFT(mTCA10[[#This Row],[Column18]],3)</f>
        <v>5</v>
      </c>
      <c r="AB29" s="14" t="str">
        <f>IF(ISBLANK(mTCA10[[#This Row],[Column2]]),"",mTCA10[[#This Row],[Column2]])</f>
        <v>FS1_BMS:BPM_D2587</v>
      </c>
      <c r="AD29" s="14">
        <f>MATCH(B29,'Diag Lattice'!F:F,0)</f>
        <v>1583</v>
      </c>
      <c r="AE29" s="14" t="str">
        <f t="shared" ca="1" si="0"/>
        <v>FS1_BMS:BPM_D2587</v>
      </c>
      <c r="AF29" s="14">
        <f t="shared" ca="1" si="1"/>
        <v>2587</v>
      </c>
      <c r="AG29" s="14" t="str">
        <f>RIGHT(mTCA10[[#This Row],[Column2]],4)</f>
        <v>2587</v>
      </c>
    </row>
    <row r="30" spans="1:33" s="14" customFormat="1" x14ac:dyDescent="0.25">
      <c r="A30" s="7" t="s">
        <v>111</v>
      </c>
      <c r="B30" s="118" t="s">
        <v>1147</v>
      </c>
      <c r="C30" s="118" t="s">
        <v>111</v>
      </c>
      <c r="D30" s="118" t="s">
        <v>1207</v>
      </c>
      <c r="E30" s="124" t="s">
        <v>1177</v>
      </c>
      <c r="F30" s="118" t="s">
        <v>114</v>
      </c>
      <c r="G30" s="118" t="s">
        <v>85</v>
      </c>
      <c r="H30" s="118" t="s">
        <v>4136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1592</v>
      </c>
      <c r="AE30" s="14" t="str">
        <f t="shared" ca="1" si="0"/>
        <v>FS1_BMS:BPM_D2600</v>
      </c>
      <c r="AF30" s="14">
        <f t="shared" ca="1" si="1"/>
        <v>2600</v>
      </c>
      <c r="AG30" s="14" t="str">
        <f>RIGHT(mTCA10[[#This Row],[Column2]],4)</f>
        <v>2600</v>
      </c>
    </row>
    <row r="31" spans="1:33" s="14" customFormat="1" x14ac:dyDescent="0.25">
      <c r="A31" s="7" t="s">
        <v>111</v>
      </c>
      <c r="B31" s="118" t="s">
        <v>1147</v>
      </c>
      <c r="C31" s="118" t="s">
        <v>111</v>
      </c>
      <c r="D31" s="118" t="s">
        <v>1207</v>
      </c>
      <c r="E31" s="124" t="s">
        <v>1178</v>
      </c>
      <c r="F31" s="118" t="s">
        <v>114</v>
      </c>
      <c r="G31" s="118" t="s">
        <v>85</v>
      </c>
      <c r="H31" s="118" t="s">
        <v>4136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1592</v>
      </c>
      <c r="AE31" s="14" t="str">
        <f t="shared" ca="1" si="0"/>
        <v>FS1_BMS:BPM_D2600</v>
      </c>
      <c r="AF31" s="14">
        <f t="shared" ca="1" si="1"/>
        <v>2600</v>
      </c>
      <c r="AG31" s="14" t="str">
        <f>RIGHT(mTCA10[[#This Row],[Column2]],4)</f>
        <v>2600</v>
      </c>
    </row>
    <row r="32" spans="1:33" s="14" customFormat="1" x14ac:dyDescent="0.25">
      <c r="A32" s="7" t="s">
        <v>111</v>
      </c>
      <c r="B32" s="118" t="s">
        <v>1147</v>
      </c>
      <c r="C32" s="118" t="s">
        <v>111</v>
      </c>
      <c r="D32" s="118" t="s">
        <v>1207</v>
      </c>
      <c r="E32" s="124" t="s">
        <v>1179</v>
      </c>
      <c r="F32" s="118" t="s">
        <v>114</v>
      </c>
      <c r="G32" s="118" t="s">
        <v>85</v>
      </c>
      <c r="H32" s="118" t="s">
        <v>4136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1592</v>
      </c>
      <c r="AE32" s="14" t="str">
        <f t="shared" ca="1" si="0"/>
        <v>FS1_BMS:BPM_D2600</v>
      </c>
      <c r="AF32" s="14">
        <f t="shared" ca="1" si="1"/>
        <v>2600</v>
      </c>
      <c r="AG32" s="14" t="str">
        <f>RIGHT(mTCA10[[#This Row],[Column2]],4)</f>
        <v>2600</v>
      </c>
    </row>
    <row r="33" spans="1:33" s="18" customFormat="1" x14ac:dyDescent="0.25">
      <c r="A33" s="7" t="s">
        <v>111</v>
      </c>
      <c r="B33" s="118" t="s">
        <v>1147</v>
      </c>
      <c r="C33" s="118" t="s">
        <v>111</v>
      </c>
      <c r="D33" s="118" t="s">
        <v>1207</v>
      </c>
      <c r="E33" s="126" t="s">
        <v>1180</v>
      </c>
      <c r="F33" s="118" t="s">
        <v>114</v>
      </c>
      <c r="G33" s="8" t="s">
        <v>85</v>
      </c>
      <c r="H33" s="8" t="s">
        <v>4136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1592</v>
      </c>
      <c r="AE33" s="14" t="str">
        <f t="shared" ca="1" si="0"/>
        <v>FS1_BMS:BPM_D2600</v>
      </c>
      <c r="AF33" s="14">
        <f t="shared" ca="1" si="1"/>
        <v>2600</v>
      </c>
      <c r="AG33" s="14" t="str">
        <f>RIGHT(mTCA10[[#This Row],[Column2]],4)</f>
        <v>2600</v>
      </c>
    </row>
    <row r="34" spans="1:33" s="14" customFormat="1" x14ac:dyDescent="0.25">
      <c r="A34" s="7" t="s">
        <v>111</v>
      </c>
      <c r="B34" s="118" t="s">
        <v>1147</v>
      </c>
      <c r="C34" s="118" t="s">
        <v>111</v>
      </c>
      <c r="D34" s="118" t="s">
        <v>1207</v>
      </c>
      <c r="E34" s="126" t="s">
        <v>1181</v>
      </c>
      <c r="F34" s="118" t="s">
        <v>114</v>
      </c>
      <c r="G34" s="8" t="s">
        <v>126</v>
      </c>
      <c r="H34" s="8" t="s">
        <v>4136</v>
      </c>
      <c r="I34" s="10" t="s">
        <v>613</v>
      </c>
      <c r="J34" s="10"/>
      <c r="K34" s="8"/>
      <c r="L34" s="8"/>
      <c r="M34" s="8"/>
      <c r="N34" s="8"/>
      <c r="O34" s="8"/>
      <c r="P34" s="10"/>
      <c r="Q34" s="10"/>
      <c r="R34" s="12"/>
      <c r="S34" s="10"/>
      <c r="T34" s="8"/>
      <c r="U34" s="10"/>
      <c r="V34" s="8"/>
      <c r="W34" s="8"/>
      <c r="X34" s="8"/>
      <c r="Y34"/>
      <c r="Z34" s="14" t="str">
        <f>IF(ISBLANK(mTCA10[[#This Row],[Column17]]),"",mTCA10[[#This Row],[Column17]])</f>
        <v/>
      </c>
      <c r="AA34" s="14" t="str">
        <f>LEFT(mTCA10[[#This Row],[Column18]],3)</f>
        <v/>
      </c>
      <c r="AB34" s="14" t="str">
        <f>IF(ISBLANK(mTCA10[[#This Row],[Column2]]),"",mTCA10[[#This Row],[Column2]])</f>
        <v>FS1_BMS:BPM_D2600</v>
      </c>
      <c r="AD34" s="14">
        <f>MATCH(B34,'Diag Lattice'!F:F,0)</f>
        <v>1592</v>
      </c>
      <c r="AE34" s="14" t="str">
        <f t="shared" ca="1" si="0"/>
        <v>FS1_BMS:BPM_D2600</v>
      </c>
      <c r="AF34" s="14">
        <f t="shared" ca="1" si="1"/>
        <v>2600</v>
      </c>
      <c r="AG34" s="14" t="str">
        <f>RIGHT(mTCA10[[#This Row],[Column2]],4)</f>
        <v>2600</v>
      </c>
    </row>
    <row r="35" spans="1:33" s="14" customFormat="1" x14ac:dyDescent="0.25">
      <c r="A35" s="7" t="s">
        <v>111</v>
      </c>
      <c r="B35" s="118" t="s">
        <v>1148</v>
      </c>
      <c r="C35" s="118" t="s">
        <v>111</v>
      </c>
      <c r="D35" s="118" t="s">
        <v>1208</v>
      </c>
      <c r="E35" s="124" t="s">
        <v>1182</v>
      </c>
      <c r="F35" s="118" t="s">
        <v>114</v>
      </c>
      <c r="G35" s="8" t="s">
        <v>85</v>
      </c>
      <c r="H35" s="8" t="s">
        <v>4136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1637</v>
      </c>
      <c r="AE35" s="14" t="str">
        <f t="shared" ca="1" si="0"/>
        <v>FS1_BMS:BPM_D2665</v>
      </c>
      <c r="AF35" s="14">
        <f t="shared" ca="1" si="1"/>
        <v>2665</v>
      </c>
      <c r="AG35" s="14" t="str">
        <f>RIGHT(mTCA10[[#This Row],[Column2]],4)</f>
        <v>2665</v>
      </c>
    </row>
    <row r="36" spans="1:33" s="14" customFormat="1" x14ac:dyDescent="0.25">
      <c r="A36" s="7" t="s">
        <v>111</v>
      </c>
      <c r="B36" s="118" t="s">
        <v>1148</v>
      </c>
      <c r="C36" s="118" t="s">
        <v>111</v>
      </c>
      <c r="D36" s="118" t="s">
        <v>1208</v>
      </c>
      <c r="E36" s="124" t="s">
        <v>1183</v>
      </c>
      <c r="F36" s="118" t="s">
        <v>114</v>
      </c>
      <c r="G36" s="8" t="s">
        <v>85</v>
      </c>
      <c r="H36" s="8" t="s">
        <v>4136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1637</v>
      </c>
      <c r="AE36" s="14" t="str">
        <f t="shared" ca="1" si="0"/>
        <v>FS1_BMS:BPM_D2665</v>
      </c>
      <c r="AF36" s="14">
        <f t="shared" ca="1" si="1"/>
        <v>2665</v>
      </c>
      <c r="AG36" s="14" t="str">
        <f>RIGHT(mTCA10[[#This Row],[Column2]],4)</f>
        <v>2665</v>
      </c>
    </row>
    <row r="37" spans="1:33" s="14" customFormat="1" x14ac:dyDescent="0.25">
      <c r="A37" s="7" t="s">
        <v>111</v>
      </c>
      <c r="B37" s="118" t="s">
        <v>1148</v>
      </c>
      <c r="C37" s="118" t="s">
        <v>111</v>
      </c>
      <c r="D37" s="118" t="s">
        <v>1208</v>
      </c>
      <c r="E37" s="124" t="s">
        <v>1184</v>
      </c>
      <c r="F37" s="118" t="s">
        <v>114</v>
      </c>
      <c r="G37" s="8" t="s">
        <v>85</v>
      </c>
      <c r="H37" s="8" t="s">
        <v>4136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1637</v>
      </c>
      <c r="AE37" s="14" t="str">
        <f t="shared" ca="1" si="0"/>
        <v>FS1_BMS:BPM_D2665</v>
      </c>
      <c r="AF37" s="14">
        <f t="shared" ca="1" si="1"/>
        <v>2665</v>
      </c>
      <c r="AG37" s="14" t="str">
        <f>RIGHT(mTCA10[[#This Row],[Column2]],4)</f>
        <v>2665</v>
      </c>
    </row>
    <row r="38" spans="1:33" s="14" customFormat="1" x14ac:dyDescent="0.25">
      <c r="A38" s="7" t="s">
        <v>111</v>
      </c>
      <c r="B38" s="118" t="s">
        <v>1148</v>
      </c>
      <c r="C38" s="118" t="s">
        <v>111</v>
      </c>
      <c r="D38" s="118" t="s">
        <v>1208</v>
      </c>
      <c r="E38" s="124" t="s">
        <v>1185</v>
      </c>
      <c r="F38" s="118" t="s">
        <v>114</v>
      </c>
      <c r="G38" s="8" t="s">
        <v>85</v>
      </c>
      <c r="H38" s="8" t="s">
        <v>4136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1637</v>
      </c>
      <c r="AE38" s="14" t="str">
        <f t="shared" ca="1" si="0"/>
        <v>FS1_BMS:BPM_D2665</v>
      </c>
      <c r="AF38" s="14">
        <f t="shared" ca="1" si="1"/>
        <v>2665</v>
      </c>
      <c r="AG38" s="14" t="str">
        <f>RIGHT(mTCA10[[#This Row],[Column2]],4)</f>
        <v>2665</v>
      </c>
    </row>
    <row r="39" spans="1:33" s="14" customFormat="1" x14ac:dyDescent="0.25">
      <c r="A39" s="7" t="s">
        <v>111</v>
      </c>
      <c r="B39" s="118" t="s">
        <v>1148</v>
      </c>
      <c r="C39" s="118" t="s">
        <v>111</v>
      </c>
      <c r="D39" s="118" t="s">
        <v>1208</v>
      </c>
      <c r="E39" s="124" t="s">
        <v>1186</v>
      </c>
      <c r="F39" s="11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10</v>
      </c>
      <c r="S39" s="10">
        <v>6</v>
      </c>
      <c r="T39" s="8"/>
      <c r="U39" s="10" t="s">
        <v>126</v>
      </c>
      <c r="V39" s="8"/>
      <c r="W39" s="8"/>
      <c r="X39" s="8"/>
      <c r="Y39"/>
      <c r="Z39" s="14">
        <f>IF(ISBLANK(mTCA10[[#This Row],[Column17]]),"",mTCA10[[#This Row],[Column17]])</f>
        <v>10</v>
      </c>
      <c r="AA39" s="14" t="str">
        <f>LEFT(mTCA10[[#This Row],[Column18]],3)</f>
        <v>6</v>
      </c>
      <c r="AB39" s="14" t="str">
        <f>IF(ISBLANK(mTCA10[[#This Row],[Column2]]),"",mTCA10[[#This Row],[Column2]])</f>
        <v>FS1_BMS:BPM_D2665</v>
      </c>
      <c r="AD39" s="14">
        <f>MATCH(B39,'Diag Lattice'!F:F,0)</f>
        <v>1637</v>
      </c>
      <c r="AE39" s="14" t="str">
        <f t="shared" ca="1" si="0"/>
        <v>FS1_BMS:BPM_D2665</v>
      </c>
      <c r="AF39" s="14">
        <f t="shared" ca="1" si="1"/>
        <v>2665</v>
      </c>
      <c r="AG39" s="14" t="str">
        <f>RIGHT(mTCA10[[#This Row],[Column2]],4)</f>
        <v>2665</v>
      </c>
    </row>
    <row r="40" spans="1:33" s="14" customFormat="1" x14ac:dyDescent="0.25">
      <c r="A40" s="7" t="s">
        <v>111</v>
      </c>
      <c r="B40" s="118" t="s">
        <v>1149</v>
      </c>
      <c r="C40" s="118" t="s">
        <v>111</v>
      </c>
      <c r="D40" s="118" t="s">
        <v>1209</v>
      </c>
      <c r="E40" s="124" t="s">
        <v>1187</v>
      </c>
      <c r="F40" s="118" t="s">
        <v>114</v>
      </c>
      <c r="G40" s="118" t="s">
        <v>85</v>
      </c>
      <c r="H40" s="118" t="s">
        <v>4136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1652</v>
      </c>
      <c r="AE40" s="14" t="str">
        <f t="shared" ca="1" si="0"/>
        <v>FS1_BMS:BPM_D2690</v>
      </c>
      <c r="AF40" s="14">
        <f t="shared" ca="1" si="1"/>
        <v>2690</v>
      </c>
      <c r="AG40" s="14" t="str">
        <f>RIGHT(mTCA10[[#This Row],[Column2]],4)</f>
        <v>2690</v>
      </c>
    </row>
    <row r="41" spans="1:33" s="14" customFormat="1" x14ac:dyDescent="0.25">
      <c r="A41" s="7" t="s">
        <v>111</v>
      </c>
      <c r="B41" s="118" t="s">
        <v>1149</v>
      </c>
      <c r="C41" s="118" t="s">
        <v>111</v>
      </c>
      <c r="D41" s="118" t="s">
        <v>1209</v>
      </c>
      <c r="E41" s="124" t="s">
        <v>1188</v>
      </c>
      <c r="F41" s="118" t="s">
        <v>114</v>
      </c>
      <c r="G41" s="118" t="s">
        <v>85</v>
      </c>
      <c r="H41" s="118" t="s">
        <v>4136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1652</v>
      </c>
      <c r="AE41" s="14" t="str">
        <f t="shared" ca="1" si="0"/>
        <v>FS1_BMS:BPM_D2690</v>
      </c>
      <c r="AF41" s="14">
        <f t="shared" ca="1" si="1"/>
        <v>2690</v>
      </c>
      <c r="AG41" s="14" t="str">
        <f>RIGHT(mTCA10[[#This Row],[Column2]],4)</f>
        <v>2690</v>
      </c>
    </row>
    <row r="42" spans="1:33" x14ac:dyDescent="0.25">
      <c r="A42" s="7" t="s">
        <v>111</v>
      </c>
      <c r="B42" s="118" t="s">
        <v>1149</v>
      </c>
      <c r="C42" s="118" t="s">
        <v>111</v>
      </c>
      <c r="D42" s="118" t="s">
        <v>1209</v>
      </c>
      <c r="E42" s="124" t="s">
        <v>1189</v>
      </c>
      <c r="F42" s="118" t="s">
        <v>114</v>
      </c>
      <c r="G42" s="118" t="s">
        <v>85</v>
      </c>
      <c r="H42" s="118" t="s">
        <v>4136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1652</v>
      </c>
      <c r="AE42" s="14" t="str">
        <f t="shared" ca="1" si="0"/>
        <v>FS1_BMS:BPM_D2690</v>
      </c>
      <c r="AF42" s="14">
        <f t="shared" ca="1" si="1"/>
        <v>2690</v>
      </c>
      <c r="AG42" s="14" t="str">
        <f>RIGHT(mTCA10[[#This Row],[Column2]],4)</f>
        <v>2690</v>
      </c>
    </row>
    <row r="43" spans="1:33" x14ac:dyDescent="0.25">
      <c r="A43" s="7" t="s">
        <v>111</v>
      </c>
      <c r="B43" s="118" t="s">
        <v>1149</v>
      </c>
      <c r="C43" s="118" t="s">
        <v>111</v>
      </c>
      <c r="D43" s="118" t="s">
        <v>1209</v>
      </c>
      <c r="E43" s="124" t="s">
        <v>1190</v>
      </c>
      <c r="F43" s="118" t="s">
        <v>114</v>
      </c>
      <c r="G43" s="118" t="s">
        <v>85</v>
      </c>
      <c r="H43" s="118" t="s">
        <v>4136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1652</v>
      </c>
      <c r="AE43" s="14" t="str">
        <f t="shared" ca="1" si="0"/>
        <v>FS1_BMS:BPM_D2690</v>
      </c>
      <c r="AF43" s="14">
        <f t="shared" ca="1" si="1"/>
        <v>2690</v>
      </c>
      <c r="AG43" s="14" t="str">
        <f>RIGHT(mTCA10[[#This Row],[Column2]],4)</f>
        <v>2690</v>
      </c>
    </row>
    <row r="44" spans="1:33" x14ac:dyDescent="0.25">
      <c r="A44" s="7" t="s">
        <v>111</v>
      </c>
      <c r="B44" s="118" t="s">
        <v>1149</v>
      </c>
      <c r="C44" s="118" t="s">
        <v>111</v>
      </c>
      <c r="D44" s="118" t="s">
        <v>1209</v>
      </c>
      <c r="E44" s="124" t="s">
        <v>1191</v>
      </c>
      <c r="F44" s="118" t="s">
        <v>114</v>
      </c>
      <c r="G44" s="118" t="s">
        <v>126</v>
      </c>
      <c r="H44" s="118" t="s">
        <v>4136</v>
      </c>
      <c r="I44" s="10" t="s">
        <v>613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Z44" s="14" t="str">
        <f>IF(ISBLANK(mTCA10[[#This Row],[Column17]]),"",mTCA10[[#This Row],[Column17]])</f>
        <v/>
      </c>
      <c r="AA44" s="14" t="str">
        <f>LEFT(mTCA10[[#This Row],[Column18]],3)</f>
        <v/>
      </c>
      <c r="AB44" s="14" t="str">
        <f>IF(ISBLANK(mTCA10[[#This Row],[Column2]]),"",mTCA10[[#This Row],[Column2]])</f>
        <v>FS1_BMS:BPM_D2690</v>
      </c>
      <c r="AD44" s="14">
        <f>MATCH(B44,'Diag Lattice'!F:F,0)</f>
        <v>1652</v>
      </c>
      <c r="AE44" s="14" t="str">
        <f t="shared" ca="1" si="0"/>
        <v>FS1_BMS:BPM_D2690</v>
      </c>
      <c r="AF44" s="14">
        <f t="shared" ca="1" si="1"/>
        <v>2690</v>
      </c>
      <c r="AG44" s="14" t="str">
        <f>RIGHT(mTCA10[[#This Row],[Column2]],4)</f>
        <v>2690</v>
      </c>
    </row>
    <row r="45" spans="1:33" x14ac:dyDescent="0.25">
      <c r="A45" s="7" t="s">
        <v>111</v>
      </c>
      <c r="B45" s="118" t="s">
        <v>1150</v>
      </c>
      <c r="C45" s="118" t="s">
        <v>111</v>
      </c>
      <c r="D45" s="118" t="s">
        <v>1210</v>
      </c>
      <c r="E45" s="124" t="s">
        <v>1192</v>
      </c>
      <c r="F45" s="118" t="s">
        <v>114</v>
      </c>
      <c r="G45" s="118" t="s">
        <v>85</v>
      </c>
      <c r="H45" s="118" t="s">
        <v>4136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1659</v>
      </c>
      <c r="AE45" s="14" t="str">
        <f t="shared" ca="1" si="0"/>
        <v>FS1_BMS:BPM_D2702</v>
      </c>
      <c r="AF45" s="14">
        <f t="shared" ca="1" si="1"/>
        <v>2702</v>
      </c>
      <c r="AG45" s="14" t="str">
        <f>RIGHT(mTCA10[[#This Row],[Column2]],4)</f>
        <v>2702</v>
      </c>
    </row>
    <row r="46" spans="1:33" x14ac:dyDescent="0.25">
      <c r="A46" s="7" t="s">
        <v>111</v>
      </c>
      <c r="B46" s="118" t="s">
        <v>1150</v>
      </c>
      <c r="C46" s="118" t="s">
        <v>111</v>
      </c>
      <c r="D46" s="118" t="s">
        <v>1210</v>
      </c>
      <c r="E46" s="124" t="s">
        <v>1193</v>
      </c>
      <c r="F46" s="118" t="s">
        <v>114</v>
      </c>
      <c r="G46" s="118" t="s">
        <v>85</v>
      </c>
      <c r="H46" s="118" t="s">
        <v>4136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1659</v>
      </c>
      <c r="AE46" s="14" t="str">
        <f t="shared" ca="1" si="0"/>
        <v>FS1_BMS:BPM_D2702</v>
      </c>
      <c r="AF46" s="14">
        <f t="shared" ca="1" si="1"/>
        <v>2702</v>
      </c>
      <c r="AG46" s="14" t="str">
        <f>RIGHT(mTCA10[[#This Row],[Column2]],4)</f>
        <v>2702</v>
      </c>
    </row>
    <row r="47" spans="1:33" x14ac:dyDescent="0.25">
      <c r="A47" s="7" t="s">
        <v>111</v>
      </c>
      <c r="B47" s="118" t="s">
        <v>1150</v>
      </c>
      <c r="C47" s="118" t="s">
        <v>111</v>
      </c>
      <c r="D47" s="118" t="s">
        <v>1210</v>
      </c>
      <c r="E47" s="124" t="s">
        <v>1194</v>
      </c>
      <c r="F47" s="118" t="s">
        <v>114</v>
      </c>
      <c r="G47" s="118" t="s">
        <v>85</v>
      </c>
      <c r="H47" s="118" t="s">
        <v>4136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1659</v>
      </c>
      <c r="AE47" s="14" t="str">
        <f t="shared" ca="1" si="0"/>
        <v>FS1_BMS:BPM_D2702</v>
      </c>
      <c r="AF47" s="14">
        <f t="shared" ca="1" si="1"/>
        <v>2702</v>
      </c>
      <c r="AG47" s="14" t="str">
        <f>RIGHT(mTCA10[[#This Row],[Column2]],4)</f>
        <v>2702</v>
      </c>
    </row>
    <row r="48" spans="1:33" x14ac:dyDescent="0.25">
      <c r="A48" s="7" t="s">
        <v>111</v>
      </c>
      <c r="B48" s="118" t="s">
        <v>1150</v>
      </c>
      <c r="C48" s="118" t="s">
        <v>111</v>
      </c>
      <c r="D48" s="118" t="s">
        <v>1210</v>
      </c>
      <c r="E48" s="124" t="s">
        <v>1195</v>
      </c>
      <c r="F48" s="118" t="s">
        <v>114</v>
      </c>
      <c r="G48" s="118" t="s">
        <v>85</v>
      </c>
      <c r="H48" s="118" t="s">
        <v>4136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1659</v>
      </c>
      <c r="AE48" s="14" t="str">
        <f t="shared" ca="1" si="0"/>
        <v>FS1_BMS:BPM_D2702</v>
      </c>
      <c r="AF48" s="14">
        <f t="shared" ca="1" si="1"/>
        <v>2702</v>
      </c>
      <c r="AG48" s="14" t="str">
        <f>RIGHT(mTCA10[[#This Row],[Column2]],4)</f>
        <v>2702</v>
      </c>
    </row>
    <row r="49" spans="1:33" x14ac:dyDescent="0.25">
      <c r="A49" s="7" t="s">
        <v>111</v>
      </c>
      <c r="B49" s="118" t="s">
        <v>1150</v>
      </c>
      <c r="C49" s="118" t="s">
        <v>111</v>
      </c>
      <c r="D49" s="118" t="s">
        <v>1210</v>
      </c>
      <c r="E49" s="124" t="s">
        <v>1196</v>
      </c>
      <c r="F49" s="118" t="s">
        <v>114</v>
      </c>
      <c r="G49" s="118" t="s">
        <v>126</v>
      </c>
      <c r="H49" s="118" t="s">
        <v>285</v>
      </c>
      <c r="I49" s="10" t="s">
        <v>613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1659</v>
      </c>
      <c r="AE49" s="14" t="str">
        <f t="shared" ca="1" si="0"/>
        <v>FS1_BMS:BPM_D2702</v>
      </c>
      <c r="AF49" s="14">
        <f t="shared" ca="1" si="1"/>
        <v>2702</v>
      </c>
      <c r="AG49" s="14" t="str">
        <f>RIGHT(mTCA10[[#This Row],[Column2]],4)</f>
        <v>2702</v>
      </c>
    </row>
    <row r="50" spans="1:33" x14ac:dyDescent="0.25">
      <c r="A50" s="7" t="s">
        <v>111</v>
      </c>
      <c r="B50" s="118" t="s">
        <v>1151</v>
      </c>
      <c r="C50" s="118" t="s">
        <v>111</v>
      </c>
      <c r="D50" s="118" t="s">
        <v>1211</v>
      </c>
      <c r="E50" s="124" t="s">
        <v>1197</v>
      </c>
      <c r="F50" s="118" t="s">
        <v>114</v>
      </c>
      <c r="G50" s="118" t="s">
        <v>85</v>
      </c>
      <c r="H50" s="118" t="s">
        <v>4136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1697</v>
      </c>
      <c r="AE50" s="14" t="str">
        <f t="shared" ca="1" si="0"/>
        <v>LS2_WC01:BPM_D2742</v>
      </c>
      <c r="AF50" s="14">
        <f t="shared" ca="1" si="1"/>
        <v>2742</v>
      </c>
      <c r="AG50" s="14" t="str">
        <f>RIGHT(mTCA10[[#This Row],[Column2]],4)</f>
        <v>2742</v>
      </c>
    </row>
    <row r="51" spans="1:33" x14ac:dyDescent="0.25">
      <c r="A51" s="7" t="s">
        <v>111</v>
      </c>
      <c r="B51" s="118" t="s">
        <v>1151</v>
      </c>
      <c r="C51" s="118" t="s">
        <v>111</v>
      </c>
      <c r="D51" s="118" t="s">
        <v>1211</v>
      </c>
      <c r="E51" s="124" t="s">
        <v>1198</v>
      </c>
      <c r="F51" s="118" t="s">
        <v>114</v>
      </c>
      <c r="G51" s="118" t="s">
        <v>85</v>
      </c>
      <c r="H51" s="118" t="s">
        <v>4136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1697</v>
      </c>
      <c r="AE51" s="14" t="str">
        <f t="shared" ca="1" si="0"/>
        <v>LS2_WC01:BPM_D2742</v>
      </c>
      <c r="AF51" s="14">
        <f t="shared" ca="1" si="1"/>
        <v>2742</v>
      </c>
      <c r="AG51" s="14" t="str">
        <f>RIGHT(mTCA10[[#This Row],[Column2]],4)</f>
        <v>2742</v>
      </c>
    </row>
    <row r="52" spans="1:33" x14ac:dyDescent="0.25">
      <c r="A52" s="7" t="s">
        <v>111</v>
      </c>
      <c r="B52" s="118" t="s">
        <v>1151</v>
      </c>
      <c r="C52" s="118" t="s">
        <v>111</v>
      </c>
      <c r="D52" s="118" t="s">
        <v>1211</v>
      </c>
      <c r="E52" s="124" t="s">
        <v>1199</v>
      </c>
      <c r="F52" s="118" t="s">
        <v>114</v>
      </c>
      <c r="G52" s="118" t="s">
        <v>85</v>
      </c>
      <c r="H52" s="118" t="s">
        <v>4136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1697</v>
      </c>
      <c r="AE52" s="14" t="str">
        <f t="shared" ca="1" si="0"/>
        <v>LS2_WC01:BPM_D2742</v>
      </c>
      <c r="AF52" s="14">
        <f t="shared" ca="1" si="1"/>
        <v>2742</v>
      </c>
      <c r="AG52" s="14" t="str">
        <f>RIGHT(mTCA10[[#This Row],[Column2]],4)</f>
        <v>2742</v>
      </c>
    </row>
    <row r="53" spans="1:33" x14ac:dyDescent="0.25">
      <c r="A53" s="7" t="s">
        <v>111</v>
      </c>
      <c r="B53" s="118" t="s">
        <v>1151</v>
      </c>
      <c r="C53" s="118" t="s">
        <v>111</v>
      </c>
      <c r="D53" s="118" t="s">
        <v>1211</v>
      </c>
      <c r="E53" s="126" t="s">
        <v>1200</v>
      </c>
      <c r="F53" s="118" t="s">
        <v>114</v>
      </c>
      <c r="G53" s="118" t="s">
        <v>85</v>
      </c>
      <c r="H53" s="118" t="s">
        <v>4136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1697</v>
      </c>
      <c r="AE53" s="14" t="str">
        <f t="shared" ca="1" si="0"/>
        <v>LS2_WC01:BPM_D2742</v>
      </c>
      <c r="AF53" s="14">
        <f t="shared" ca="1" si="1"/>
        <v>2742</v>
      </c>
      <c r="AG53" s="14" t="str">
        <f>RIGHT(mTCA10[[#This Row],[Column2]],4)</f>
        <v>2742</v>
      </c>
    </row>
    <row r="54" spans="1:33" x14ac:dyDescent="0.25">
      <c r="A54" s="7" t="s">
        <v>111</v>
      </c>
      <c r="B54" s="118" t="s">
        <v>1151</v>
      </c>
      <c r="C54" s="118" t="s">
        <v>111</v>
      </c>
      <c r="D54" s="118" t="s">
        <v>1211</v>
      </c>
      <c r="E54" s="126" t="s">
        <v>1201</v>
      </c>
      <c r="F54" s="118" t="s">
        <v>114</v>
      </c>
      <c r="G54" s="118" t="s">
        <v>126</v>
      </c>
      <c r="H54" s="118" t="s">
        <v>4136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1697</v>
      </c>
      <c r="AE54" s="14" t="str">
        <f t="shared" ca="1" si="0"/>
        <v>LS2_WC01:BPM_D2742</v>
      </c>
      <c r="AF54" s="14">
        <f t="shared" ca="1" si="1"/>
        <v>2742</v>
      </c>
      <c r="AG54" s="14" t="str">
        <f>RIGHT(mTCA10[[#This Row],[Column2]],4)</f>
        <v>2742</v>
      </c>
    </row>
    <row r="55" spans="1:33" x14ac:dyDescent="0.25">
      <c r="A55" s="7"/>
      <c r="B55" s="118"/>
      <c r="C55" s="118"/>
      <c r="D55" s="118"/>
      <c r="E55" s="137"/>
      <c r="F55" s="118"/>
      <c r="G55" s="118"/>
      <c r="H55" s="11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  <c r="AG55" s="14" t="str">
        <f>RIGHT(mTCA10[[#This Row],[Column2]],4)</f>
        <v/>
      </c>
    </row>
    <row r="56" spans="1:33" x14ac:dyDescent="0.25">
      <c r="A56" s="7"/>
      <c r="B56" s="118"/>
      <c r="C56" s="118"/>
      <c r="D56" s="118"/>
      <c r="E56" s="124"/>
      <c r="F56" s="118"/>
      <c r="G56" s="118"/>
      <c r="H56" s="11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  <c r="AG56" s="14" t="str">
        <f>RIGHT(mTCA10[[#This Row],[Column2]],4)</f>
        <v/>
      </c>
    </row>
    <row r="57" spans="1:33" x14ac:dyDescent="0.25">
      <c r="A57" s="55" t="s">
        <v>418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5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  <c r="AG57" s="14" t="str">
        <f>RIGHT(mTCA10[[#This Row],[Column2]],4)</f>
        <v/>
      </c>
    </row>
    <row r="58" spans="1:33" x14ac:dyDescent="0.25">
      <c r="A58" s="8" t="s">
        <v>40</v>
      </c>
      <c r="B58" s="8" t="s">
        <v>1218</v>
      </c>
      <c r="C58" s="8" t="s">
        <v>1973</v>
      </c>
      <c r="D58" s="9" t="s">
        <v>1835</v>
      </c>
      <c r="E58" s="9" t="s">
        <v>1212</v>
      </c>
      <c r="F58" s="8" t="s">
        <v>42</v>
      </c>
      <c r="G58" s="8" t="s">
        <v>3825</v>
      </c>
      <c r="H58" s="8" t="s">
        <v>4135</v>
      </c>
      <c r="I58" s="10" t="s">
        <v>16</v>
      </c>
      <c r="J58" s="10" t="s">
        <v>24</v>
      </c>
      <c r="K58" s="10" t="s">
        <v>153</v>
      </c>
      <c r="L58" s="10" t="s">
        <v>154</v>
      </c>
      <c r="M58" s="10" t="s">
        <v>146</v>
      </c>
      <c r="N58" s="10">
        <v>1</v>
      </c>
      <c r="O58" s="10">
        <v>3</v>
      </c>
      <c r="P58" s="10" t="s">
        <v>4026</v>
      </c>
      <c r="Q58" s="10" t="s">
        <v>15</v>
      </c>
      <c r="R58" s="12">
        <v>10</v>
      </c>
      <c r="S58" s="10">
        <v>8</v>
      </c>
      <c r="T58" s="32" t="s">
        <v>470</v>
      </c>
      <c r="U58" s="10"/>
      <c r="V58" s="8">
        <v>7</v>
      </c>
      <c r="W58" s="8" t="s">
        <v>244</v>
      </c>
      <c r="X58" s="8" t="s">
        <v>423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1516</v>
      </c>
      <c r="AE58" s="14" t="str">
        <f t="shared" ca="1" si="0"/>
        <v>FS1_BBS:PM_D2444</v>
      </c>
      <c r="AF58" s="14">
        <f t="shared" ca="1" si="1"/>
        <v>2444</v>
      </c>
      <c r="AG58" s="14" t="str">
        <f>RIGHT(mTCA10[[#This Row],[Column2]],4)</f>
        <v>2444</v>
      </c>
    </row>
    <row r="59" spans="1:33" x14ac:dyDescent="0.25">
      <c r="A59" s="8" t="s">
        <v>40</v>
      </c>
      <c r="B59" s="8" t="s">
        <v>1218</v>
      </c>
      <c r="C59" s="8" t="s">
        <v>1973</v>
      </c>
      <c r="D59" s="9" t="s">
        <v>1835</v>
      </c>
      <c r="E59" s="9" t="s">
        <v>1212</v>
      </c>
      <c r="F59" s="8" t="s">
        <v>42</v>
      </c>
      <c r="G59" s="8" t="s">
        <v>3826</v>
      </c>
      <c r="H59" s="8" t="s">
        <v>4135</v>
      </c>
      <c r="I59" s="10" t="s">
        <v>16</v>
      </c>
      <c r="J59" s="10" t="s">
        <v>25</v>
      </c>
      <c r="K59" s="10" t="s">
        <v>149</v>
      </c>
      <c r="L59" s="10" t="s">
        <v>150</v>
      </c>
      <c r="M59" s="10" t="s">
        <v>147</v>
      </c>
      <c r="N59" s="10">
        <v>4</v>
      </c>
      <c r="O59" s="10">
        <v>6</v>
      </c>
      <c r="P59" s="10" t="s">
        <v>17</v>
      </c>
      <c r="Q59" s="10" t="s">
        <v>15</v>
      </c>
      <c r="R59" s="12">
        <v>10</v>
      </c>
      <c r="S59" s="10">
        <v>8</v>
      </c>
      <c r="T59" s="32" t="s">
        <v>469</v>
      </c>
      <c r="U59" s="10"/>
      <c r="V59" s="8">
        <v>7</v>
      </c>
      <c r="W59" s="8" t="s">
        <v>244</v>
      </c>
      <c r="X59" s="8" t="s">
        <v>423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1516</v>
      </c>
      <c r="AE59" s="14" t="str">
        <f t="shared" ca="1" si="0"/>
        <v>FS1_BBS:PM_D2444</v>
      </c>
      <c r="AF59" s="14">
        <f t="shared" ca="1" si="1"/>
        <v>2444</v>
      </c>
      <c r="AG59" s="14" t="str">
        <f>RIGHT(mTCA10[[#This Row],[Column2]],4)</f>
        <v>2444</v>
      </c>
    </row>
    <row r="60" spans="1:33" x14ac:dyDescent="0.25">
      <c r="A60" s="8" t="s">
        <v>37</v>
      </c>
      <c r="B60" s="8" t="s">
        <v>1218</v>
      </c>
      <c r="C60" s="8" t="s">
        <v>1973</v>
      </c>
      <c r="D60" s="9" t="s">
        <v>1835</v>
      </c>
      <c r="E60" s="9" t="s">
        <v>1213</v>
      </c>
      <c r="F60" s="8" t="s">
        <v>1067</v>
      </c>
      <c r="G60" s="8" t="s">
        <v>3827</v>
      </c>
      <c r="H60" s="8" t="s">
        <v>4135</v>
      </c>
      <c r="I60" s="10" t="s">
        <v>16</v>
      </c>
      <c r="J60" s="10" t="s">
        <v>44</v>
      </c>
      <c r="K60" s="10" t="s">
        <v>151</v>
      </c>
      <c r="L60" s="10" t="s">
        <v>152</v>
      </c>
      <c r="M60" s="10" t="s">
        <v>148</v>
      </c>
      <c r="N60" s="10">
        <v>7</v>
      </c>
      <c r="O60" s="10">
        <v>9</v>
      </c>
      <c r="P60" s="10" t="s">
        <v>21</v>
      </c>
      <c r="Q60" s="10" t="s">
        <v>15</v>
      </c>
      <c r="R60" s="12">
        <v>10</v>
      </c>
      <c r="S60" s="10">
        <v>8</v>
      </c>
      <c r="T60" s="32" t="s">
        <v>468</v>
      </c>
      <c r="U60" s="10"/>
      <c r="V60" s="8">
        <v>7</v>
      </c>
      <c r="W60" s="8" t="s">
        <v>244</v>
      </c>
      <c r="X60" s="8" t="s">
        <v>423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1516</v>
      </c>
      <c r="AE60" s="14" t="str">
        <f t="shared" ca="1" si="0"/>
        <v>FS1_BBS:PM_D2444</v>
      </c>
      <c r="AF60" s="14">
        <f t="shared" ca="1" si="1"/>
        <v>2444</v>
      </c>
      <c r="AG60" s="14" t="str">
        <f>RIGHT(mTCA10[[#This Row],[Column2]],4)</f>
        <v>2444</v>
      </c>
    </row>
    <row r="61" spans="1:33" x14ac:dyDescent="0.25">
      <c r="A61" s="8" t="s">
        <v>40</v>
      </c>
      <c r="B61" s="8" t="s">
        <v>1219</v>
      </c>
      <c r="C61" s="8" t="s">
        <v>1973</v>
      </c>
      <c r="D61" s="9" t="s">
        <v>1836</v>
      </c>
      <c r="E61" s="9" t="s">
        <v>1214</v>
      </c>
      <c r="F61" s="8" t="s">
        <v>42</v>
      </c>
      <c r="G61" s="8" t="s">
        <v>3825</v>
      </c>
      <c r="H61" s="8" t="s">
        <v>4135</v>
      </c>
      <c r="I61" s="10" t="s">
        <v>20</v>
      </c>
      <c r="J61" s="10" t="s">
        <v>24</v>
      </c>
      <c r="K61" s="10" t="s">
        <v>153</v>
      </c>
      <c r="L61" s="10" t="s">
        <v>154</v>
      </c>
      <c r="M61" s="10" t="s">
        <v>146</v>
      </c>
      <c r="N61" s="10">
        <v>1</v>
      </c>
      <c r="O61" s="10">
        <v>3</v>
      </c>
      <c r="P61" s="10" t="s">
        <v>4027</v>
      </c>
      <c r="Q61" s="10" t="s">
        <v>15</v>
      </c>
      <c r="R61" s="12">
        <v>10</v>
      </c>
      <c r="S61" s="10">
        <v>8</v>
      </c>
      <c r="T61" s="32" t="s">
        <v>467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1539</v>
      </c>
      <c r="AE61" s="14" t="str">
        <f t="shared" ca="1" si="0"/>
        <v>FS1_BBS:PM_D2482</v>
      </c>
      <c r="AF61" s="14">
        <f t="shared" ca="1" si="1"/>
        <v>2482</v>
      </c>
      <c r="AG61" s="14" t="str">
        <f>RIGHT(mTCA10[[#This Row],[Column2]],4)</f>
        <v>2482</v>
      </c>
    </row>
    <row r="62" spans="1:33" x14ac:dyDescent="0.25">
      <c r="A62" s="8" t="s">
        <v>40</v>
      </c>
      <c r="B62" s="8" t="s">
        <v>1219</v>
      </c>
      <c r="C62" s="8" t="s">
        <v>1973</v>
      </c>
      <c r="D62" s="9" t="s">
        <v>1836</v>
      </c>
      <c r="E62" s="9" t="s">
        <v>1214</v>
      </c>
      <c r="F62" s="8" t="s">
        <v>42</v>
      </c>
      <c r="G62" s="8" t="s">
        <v>3826</v>
      </c>
      <c r="H62" s="8" t="s">
        <v>4135</v>
      </c>
      <c r="I62" s="10" t="s">
        <v>20</v>
      </c>
      <c r="J62" s="10" t="s">
        <v>25</v>
      </c>
      <c r="K62" s="10" t="s">
        <v>149</v>
      </c>
      <c r="L62" s="10" t="s">
        <v>150</v>
      </c>
      <c r="M62" s="10" t="s">
        <v>147</v>
      </c>
      <c r="N62" s="10">
        <v>4</v>
      </c>
      <c r="O62" s="10">
        <v>6</v>
      </c>
      <c r="P62" s="10" t="s">
        <v>26</v>
      </c>
      <c r="Q62" s="10" t="s">
        <v>15</v>
      </c>
      <c r="R62" s="12">
        <v>10</v>
      </c>
      <c r="S62" s="10">
        <v>8</v>
      </c>
      <c r="T62" s="32" t="s">
        <v>466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1539</v>
      </c>
      <c r="AE62" s="14" t="str">
        <f t="shared" ca="1" si="0"/>
        <v>FS1_BBS:PM_D2482</v>
      </c>
      <c r="AF62" s="14">
        <f t="shared" ca="1" si="1"/>
        <v>2482</v>
      </c>
      <c r="AG62" s="14" t="str">
        <f>RIGHT(mTCA10[[#This Row],[Column2]],4)</f>
        <v>2482</v>
      </c>
    </row>
    <row r="63" spans="1:33" x14ac:dyDescent="0.25">
      <c r="A63" s="8" t="s">
        <v>37</v>
      </c>
      <c r="B63" s="8" t="s">
        <v>1219</v>
      </c>
      <c r="C63" s="8" t="s">
        <v>1973</v>
      </c>
      <c r="D63" s="9" t="s">
        <v>1836</v>
      </c>
      <c r="E63" s="9" t="s">
        <v>1215</v>
      </c>
      <c r="F63" s="8" t="s">
        <v>1067</v>
      </c>
      <c r="G63" s="8" t="s">
        <v>3827</v>
      </c>
      <c r="H63" s="8" t="s">
        <v>4135</v>
      </c>
      <c r="I63" s="10" t="s">
        <v>20</v>
      </c>
      <c r="J63" s="10" t="s">
        <v>44</v>
      </c>
      <c r="K63" s="10" t="s">
        <v>151</v>
      </c>
      <c r="L63" s="10" t="s">
        <v>152</v>
      </c>
      <c r="M63" s="10" t="s">
        <v>148</v>
      </c>
      <c r="N63" s="10">
        <v>7</v>
      </c>
      <c r="O63" s="10">
        <v>9</v>
      </c>
      <c r="P63" s="10" t="s">
        <v>28</v>
      </c>
      <c r="Q63" s="10" t="s">
        <v>15</v>
      </c>
      <c r="R63" s="12">
        <v>10</v>
      </c>
      <c r="S63" s="10">
        <v>8</v>
      </c>
      <c r="T63" s="32" t="s">
        <v>465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1539</v>
      </c>
      <c r="AE63" s="14" t="str">
        <f t="shared" ca="1" si="0"/>
        <v>FS1_BBS:PM_D2482</v>
      </c>
      <c r="AF63" s="14">
        <f t="shared" ca="1" si="1"/>
        <v>2482</v>
      </c>
      <c r="AG63" s="14" t="str">
        <f>RIGHT(mTCA10[[#This Row],[Column2]],4)</f>
        <v>2482</v>
      </c>
    </row>
    <row r="64" spans="1:33" x14ac:dyDescent="0.25">
      <c r="A64" s="8" t="s">
        <v>40</v>
      </c>
      <c r="B64" s="8" t="s">
        <v>1220</v>
      </c>
      <c r="C64" s="8" t="s">
        <v>1973</v>
      </c>
      <c r="D64" s="9" t="s">
        <v>1837</v>
      </c>
      <c r="E64" s="9" t="s">
        <v>1216</v>
      </c>
      <c r="F64" s="8" t="s">
        <v>42</v>
      </c>
      <c r="G64" s="8" t="s">
        <v>3825</v>
      </c>
      <c r="H64" s="8" t="s">
        <v>4135</v>
      </c>
      <c r="I64" s="10" t="s">
        <v>30</v>
      </c>
      <c r="J64" s="10" t="s">
        <v>24</v>
      </c>
      <c r="K64" s="10" t="s">
        <v>153</v>
      </c>
      <c r="L64" s="10" t="s">
        <v>154</v>
      </c>
      <c r="M64" s="10" t="s">
        <v>146</v>
      </c>
      <c r="N64" s="10">
        <v>1</v>
      </c>
      <c r="O64" s="10">
        <v>3</v>
      </c>
      <c r="P64" s="10" t="s">
        <v>31</v>
      </c>
      <c r="Q64" s="10" t="s">
        <v>15</v>
      </c>
      <c r="R64" s="12">
        <v>10</v>
      </c>
      <c r="S64" s="10">
        <v>9</v>
      </c>
      <c r="T64" s="32" t="s">
        <v>470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3626</v>
      </c>
      <c r="AE64" s="14" t="str">
        <f t="shared" ca="1" si="0"/>
        <v>FS1_BTS:PM_D2470</v>
      </c>
      <c r="AF64" s="14">
        <f t="shared" ca="1" si="1"/>
        <v>2470</v>
      </c>
      <c r="AG64" s="14" t="str">
        <f>RIGHT(mTCA10[[#This Row],[Column2]],4)</f>
        <v>2470</v>
      </c>
    </row>
    <row r="65" spans="1:33" x14ac:dyDescent="0.25">
      <c r="A65" s="8" t="s">
        <v>40</v>
      </c>
      <c r="B65" s="8" t="s">
        <v>1220</v>
      </c>
      <c r="C65" s="8" t="s">
        <v>1973</v>
      </c>
      <c r="D65" s="9" t="s">
        <v>1837</v>
      </c>
      <c r="E65" s="9" t="s">
        <v>1216</v>
      </c>
      <c r="F65" s="8" t="s">
        <v>42</v>
      </c>
      <c r="G65" s="8" t="s">
        <v>3826</v>
      </c>
      <c r="H65" s="8" t="s">
        <v>4135</v>
      </c>
      <c r="I65" s="10" t="s">
        <v>30</v>
      </c>
      <c r="J65" s="10" t="s">
        <v>25</v>
      </c>
      <c r="K65" s="10" t="s">
        <v>149</v>
      </c>
      <c r="L65" s="10" t="s">
        <v>150</v>
      </c>
      <c r="M65" s="10" t="s">
        <v>147</v>
      </c>
      <c r="N65" s="10">
        <v>4</v>
      </c>
      <c r="O65" s="10">
        <v>6</v>
      </c>
      <c r="P65" s="10" t="s">
        <v>33</v>
      </c>
      <c r="Q65" s="10" t="s">
        <v>15</v>
      </c>
      <c r="R65" s="12">
        <v>10</v>
      </c>
      <c r="S65" s="10">
        <v>9</v>
      </c>
      <c r="T65" s="32" t="s">
        <v>469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3626</v>
      </c>
      <c r="AE65" s="14" t="str">
        <f t="shared" ca="1" si="0"/>
        <v>FS1_BTS:PM_D2470</v>
      </c>
      <c r="AF65" s="14">
        <f t="shared" ca="1" si="1"/>
        <v>2470</v>
      </c>
      <c r="AG65" s="14" t="str">
        <f>RIGHT(mTCA10[[#This Row],[Column2]],4)</f>
        <v>2470</v>
      </c>
    </row>
    <row r="66" spans="1:33" x14ac:dyDescent="0.25">
      <c r="A66" s="8" t="s">
        <v>37</v>
      </c>
      <c r="B66" s="8" t="s">
        <v>1220</v>
      </c>
      <c r="C66" s="8" t="s">
        <v>1973</v>
      </c>
      <c r="D66" s="9" t="s">
        <v>1837</v>
      </c>
      <c r="E66" s="9" t="s">
        <v>1217</v>
      </c>
      <c r="F66" s="8" t="s">
        <v>1067</v>
      </c>
      <c r="G66" s="8" t="s">
        <v>3827</v>
      </c>
      <c r="H66" s="8" t="s">
        <v>4135</v>
      </c>
      <c r="I66" s="10" t="s">
        <v>30</v>
      </c>
      <c r="J66" s="10" t="s">
        <v>44</v>
      </c>
      <c r="K66" s="10" t="s">
        <v>151</v>
      </c>
      <c r="L66" s="10" t="s">
        <v>152</v>
      </c>
      <c r="M66" s="10" t="s">
        <v>148</v>
      </c>
      <c r="N66" s="10">
        <v>7</v>
      </c>
      <c r="O66" s="10">
        <v>9</v>
      </c>
      <c r="P66" s="10" t="s">
        <v>4025</v>
      </c>
      <c r="Q66" s="10" t="s">
        <v>15</v>
      </c>
      <c r="R66" s="12">
        <v>10</v>
      </c>
      <c r="S66" s="10">
        <v>9</v>
      </c>
      <c r="T66" s="32" t="s">
        <v>468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3626</v>
      </c>
      <c r="AE66" s="14" t="str">
        <f t="shared" ca="1" si="0"/>
        <v>FS1_BTS:PM_D2470</v>
      </c>
      <c r="AF66" s="14">
        <f t="shared" ca="1" si="1"/>
        <v>2470</v>
      </c>
      <c r="AG66" s="14" t="str">
        <f>RIGHT(mTCA10[[#This Row],[Column2]],4)</f>
        <v>2470</v>
      </c>
    </row>
    <row r="67" spans="1:33" x14ac:dyDescent="0.25">
      <c r="A67" s="8" t="s">
        <v>66</v>
      </c>
      <c r="B67" s="8" t="s">
        <v>4166</v>
      </c>
      <c r="C67" s="8" t="s">
        <v>1973</v>
      </c>
      <c r="D67" s="9" t="s">
        <v>1112</v>
      </c>
      <c r="E67" s="9" t="s">
        <v>1224</v>
      </c>
      <c r="F67" s="8" t="s">
        <v>69</v>
      </c>
      <c r="G67" s="8" t="s">
        <v>3825</v>
      </c>
      <c r="H67" s="8" t="s">
        <v>4135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467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FS1_BMS:PM_D2552</v>
      </c>
      <c r="AD67" s="14">
        <f>MATCH(B67,'Diag Lattice'!F:F,0)</f>
        <v>1573</v>
      </c>
      <c r="AE67" s="14" t="str">
        <f t="shared" ca="1" si="0"/>
        <v>FS1_BMS:PM_D2552</v>
      </c>
      <c r="AF67" s="14">
        <f t="shared" ca="1" si="1"/>
        <v>2552</v>
      </c>
      <c r="AG67" s="14" t="str">
        <f>RIGHT(mTCA10[[#This Row],[Column2]],4)</f>
        <v>2552</v>
      </c>
    </row>
    <row r="68" spans="1:33" x14ac:dyDescent="0.25">
      <c r="A68" s="8" t="s">
        <v>66</v>
      </c>
      <c r="B68" s="8" t="s">
        <v>4166</v>
      </c>
      <c r="C68" s="8" t="s">
        <v>1973</v>
      </c>
      <c r="D68" s="9" t="s">
        <v>1112</v>
      </c>
      <c r="E68" s="9" t="s">
        <v>1224</v>
      </c>
      <c r="F68" s="8" t="s">
        <v>69</v>
      </c>
      <c r="G68" s="8" t="s">
        <v>3826</v>
      </c>
      <c r="H68" s="8" t="s">
        <v>4135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466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FS1_BMS:PM_D2552</v>
      </c>
      <c r="AD68" s="14">
        <f>MATCH(B68,'Diag Lattice'!F:F,0)</f>
        <v>1573</v>
      </c>
      <c r="AE68" s="14" t="str">
        <f t="shared" ca="1" si="0"/>
        <v>FS1_BMS:PM_D2552</v>
      </c>
      <c r="AF68" s="14">
        <f t="shared" ca="1" si="1"/>
        <v>2552</v>
      </c>
      <c r="AG68" s="14" t="str">
        <f>RIGHT(mTCA10[[#This Row],[Column2]],4)</f>
        <v>2552</v>
      </c>
    </row>
    <row r="69" spans="1:33" x14ac:dyDescent="0.25">
      <c r="A69" s="8" t="s">
        <v>66</v>
      </c>
      <c r="B69" s="8" t="s">
        <v>4166</v>
      </c>
      <c r="C69" s="8" t="s">
        <v>1973</v>
      </c>
      <c r="D69" s="9" t="s">
        <v>1112</v>
      </c>
      <c r="E69" s="9" t="s">
        <v>1224</v>
      </c>
      <c r="F69" s="8" t="s">
        <v>69</v>
      </c>
      <c r="G69" s="8" t="s">
        <v>3827</v>
      </c>
      <c r="H69" s="8" t="s">
        <v>4135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465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FS1_BMS:PM_D2552</v>
      </c>
      <c r="AD69" s="14">
        <f>MATCH(B69,'Diag Lattice'!F:F,0)</f>
        <v>1573</v>
      </c>
      <c r="AE69" s="14" t="str">
        <f t="shared" ca="1" si="0"/>
        <v>FS1_BMS:PM_D2552</v>
      </c>
      <c r="AF69" s="14">
        <f t="shared" ca="1" si="1"/>
        <v>2552</v>
      </c>
      <c r="AG69" s="14" t="str">
        <f>RIGHT(mTCA10[[#This Row],[Column2]],4)</f>
        <v>2552</v>
      </c>
    </row>
    <row r="70" spans="1:33" x14ac:dyDescent="0.25">
      <c r="A70" s="8" t="s">
        <v>66</v>
      </c>
      <c r="B70" s="8" t="s">
        <v>1222</v>
      </c>
      <c r="C70" s="8" t="s">
        <v>1973</v>
      </c>
      <c r="D70" s="9" t="s">
        <v>1838</v>
      </c>
      <c r="E70" s="9" t="s">
        <v>1225</v>
      </c>
      <c r="F70" s="8" t="s">
        <v>69</v>
      </c>
      <c r="G70" s="8" t="s">
        <v>3825</v>
      </c>
      <c r="H70" s="8" t="s">
        <v>4135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470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1594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  <c r="AG70" s="14" t="str">
        <f>RIGHT(mTCA10[[#This Row],[Column2]],4)</f>
        <v>2602</v>
      </c>
    </row>
    <row r="71" spans="1:33" x14ac:dyDescent="0.25">
      <c r="A71" s="8" t="s">
        <v>66</v>
      </c>
      <c r="B71" s="8" t="s">
        <v>1222</v>
      </c>
      <c r="C71" s="8" t="s">
        <v>1973</v>
      </c>
      <c r="D71" s="9" t="s">
        <v>1838</v>
      </c>
      <c r="E71" s="9" t="s">
        <v>1225</v>
      </c>
      <c r="F71" s="8" t="s">
        <v>69</v>
      </c>
      <c r="G71" s="8" t="s">
        <v>3826</v>
      </c>
      <c r="H71" s="8" t="s">
        <v>4135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469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1594</v>
      </c>
      <c r="AE71" s="14" t="str">
        <f t="shared" ca="1" si="2"/>
        <v>FS1_BMS:PM_D2602</v>
      </c>
      <c r="AF71" s="14">
        <f t="shared" ca="1" si="3"/>
        <v>2602</v>
      </c>
      <c r="AG71" s="14" t="str">
        <f>RIGHT(mTCA10[[#This Row],[Column2]],4)</f>
        <v>2602</v>
      </c>
    </row>
    <row r="72" spans="1:33" x14ac:dyDescent="0.25">
      <c r="A72" s="8" t="s">
        <v>66</v>
      </c>
      <c r="B72" s="8" t="s">
        <v>1222</v>
      </c>
      <c r="C72" s="8" t="s">
        <v>1973</v>
      </c>
      <c r="D72" s="9" t="s">
        <v>1838</v>
      </c>
      <c r="E72" s="9" t="s">
        <v>1225</v>
      </c>
      <c r="F72" s="8" t="s">
        <v>69</v>
      </c>
      <c r="G72" s="8" t="s">
        <v>3827</v>
      </c>
      <c r="H72" s="8" t="s">
        <v>4135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468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1594</v>
      </c>
      <c r="AE72" s="14" t="str">
        <f t="shared" ca="1" si="2"/>
        <v>FS1_BMS:PM_D2602</v>
      </c>
      <c r="AF72" s="14">
        <f t="shared" ca="1" si="3"/>
        <v>2602</v>
      </c>
      <c r="AG72" s="14" t="str">
        <f>RIGHT(mTCA10[[#This Row],[Column2]],4)</f>
        <v>2602</v>
      </c>
    </row>
    <row r="73" spans="1:33" x14ac:dyDescent="0.25">
      <c r="A73" s="8" t="s">
        <v>66</v>
      </c>
      <c r="B73" s="8" t="s">
        <v>1223</v>
      </c>
      <c r="C73" s="8" t="s">
        <v>1973</v>
      </c>
      <c r="D73" s="9" t="s">
        <v>1839</v>
      </c>
      <c r="E73" s="9" t="s">
        <v>1226</v>
      </c>
      <c r="F73" s="8" t="s">
        <v>69</v>
      </c>
      <c r="G73" s="8" t="s">
        <v>3825</v>
      </c>
      <c r="H73" s="8" t="s">
        <v>4135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467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1661</v>
      </c>
      <c r="AE73" s="14" t="str">
        <f t="shared" ca="1" si="2"/>
        <v>FS1_BMS:PM_D2703</v>
      </c>
      <c r="AF73" s="14">
        <f t="shared" ca="1" si="3"/>
        <v>2703</v>
      </c>
      <c r="AG73" s="14" t="str">
        <f>RIGHT(mTCA10[[#This Row],[Column2]],4)</f>
        <v>2703</v>
      </c>
    </row>
    <row r="74" spans="1:33" x14ac:dyDescent="0.25">
      <c r="A74" s="8" t="s">
        <v>66</v>
      </c>
      <c r="B74" s="8" t="s">
        <v>1223</v>
      </c>
      <c r="C74" s="8" t="s">
        <v>1973</v>
      </c>
      <c r="D74" s="9" t="s">
        <v>1839</v>
      </c>
      <c r="E74" s="9" t="s">
        <v>1226</v>
      </c>
      <c r="F74" s="8" t="s">
        <v>69</v>
      </c>
      <c r="G74" s="8" t="s">
        <v>3826</v>
      </c>
      <c r="H74" s="8" t="s">
        <v>4135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466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1661</v>
      </c>
      <c r="AE74" s="14" t="str">
        <f t="shared" ca="1" si="2"/>
        <v>FS1_BMS:PM_D2703</v>
      </c>
      <c r="AF74" s="14">
        <f t="shared" ca="1" si="3"/>
        <v>2703</v>
      </c>
      <c r="AG74" s="14" t="str">
        <f>RIGHT(mTCA10[[#This Row],[Column2]],4)</f>
        <v>2703</v>
      </c>
    </row>
    <row r="75" spans="1:33" x14ac:dyDescent="0.25">
      <c r="A75" s="8" t="s">
        <v>66</v>
      </c>
      <c r="B75" s="8" t="s">
        <v>1223</v>
      </c>
      <c r="C75" s="8" t="s">
        <v>1973</v>
      </c>
      <c r="D75" s="9" t="s">
        <v>1839</v>
      </c>
      <c r="E75" s="9" t="s">
        <v>1226</v>
      </c>
      <c r="F75" s="8" t="s">
        <v>69</v>
      </c>
      <c r="G75" s="8" t="s">
        <v>3827</v>
      </c>
      <c r="H75" s="8" t="s">
        <v>4135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465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1661</v>
      </c>
      <c r="AE75" s="14" t="str">
        <f t="shared" ca="1" si="2"/>
        <v>FS1_BMS:PM_D2703</v>
      </c>
      <c r="AF75" s="14">
        <f t="shared" ca="1" si="3"/>
        <v>2703</v>
      </c>
      <c r="AG75" s="14" t="str">
        <f>RIGHT(mTCA10[[#This Row],[Column2]],4)</f>
        <v>2703</v>
      </c>
    </row>
    <row r="76" spans="1:33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3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3" x14ac:dyDescent="0.25">
      <c r="A78" s="61" t="s">
        <v>392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4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3" x14ac:dyDescent="0.25">
      <c r="A79" s="8" t="s">
        <v>414</v>
      </c>
      <c r="B79" s="8" t="s">
        <v>501</v>
      </c>
      <c r="C79" s="8" t="s">
        <v>4127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394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7</v>
      </c>
      <c r="W79" s="8" t="s">
        <v>396</v>
      </c>
      <c r="X79" s="8" t="s">
        <v>423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  <c r="AD79" s="14"/>
    </row>
    <row r="80" spans="1:33" x14ac:dyDescent="0.25">
      <c r="A80" s="8" t="s">
        <v>414</v>
      </c>
      <c r="B80" s="8" t="s">
        <v>501</v>
      </c>
      <c r="C80" s="8" t="s">
        <v>4127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393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10</v>
      </c>
      <c r="S80" s="10">
        <v>8</v>
      </c>
      <c r="T80" s="32" t="s">
        <v>472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  <c r="AD80" s="14"/>
    </row>
    <row r="81" spans="1:30" x14ac:dyDescent="0.25">
      <c r="A81" s="101" t="s">
        <v>414</v>
      </c>
      <c r="B81" s="101" t="s">
        <v>501</v>
      </c>
      <c r="C81" s="101" t="s">
        <v>4127</v>
      </c>
      <c r="D81" s="101"/>
      <c r="E81" s="744" t="s">
        <v>415</v>
      </c>
      <c r="F81" s="101" t="s">
        <v>416</v>
      </c>
      <c r="G81" s="101" t="s">
        <v>606</v>
      </c>
      <c r="H81" s="101" t="s">
        <v>395</v>
      </c>
      <c r="I81" s="101" t="s">
        <v>400</v>
      </c>
      <c r="J81" s="101"/>
      <c r="K81" s="101"/>
      <c r="L81" s="101"/>
      <c r="M81" s="101"/>
      <c r="N81" s="101"/>
      <c r="O81" s="101"/>
      <c r="P81" s="101"/>
      <c r="Q81" s="101" t="s">
        <v>398</v>
      </c>
      <c r="R81" s="745"/>
      <c r="S81" s="745"/>
      <c r="T81" s="101"/>
      <c r="U81" s="101"/>
      <c r="V81" s="101">
        <v>7</v>
      </c>
      <c r="W81" s="101" t="s">
        <v>396</v>
      </c>
      <c r="X81" s="101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  <c r="AD81" s="14"/>
    </row>
    <row r="82" spans="1:30" x14ac:dyDescent="0.25">
      <c r="A82" s="101" t="s">
        <v>414</v>
      </c>
      <c r="B82" s="101" t="s">
        <v>501</v>
      </c>
      <c r="C82" s="101" t="s">
        <v>4127</v>
      </c>
      <c r="D82" s="101"/>
      <c r="E82" s="744" t="s">
        <v>415</v>
      </c>
      <c r="F82" s="101" t="s">
        <v>417</v>
      </c>
      <c r="G82" s="101" t="s">
        <v>606</v>
      </c>
      <c r="H82" s="101" t="s">
        <v>397</v>
      </c>
      <c r="I82" s="101" t="s">
        <v>401</v>
      </c>
      <c r="J82" s="101"/>
      <c r="K82" s="101"/>
      <c r="L82" s="101"/>
      <c r="M82" s="101"/>
      <c r="N82" s="101"/>
      <c r="O82" s="101"/>
      <c r="P82" s="101"/>
      <c r="Q82" s="101" t="s">
        <v>399</v>
      </c>
      <c r="R82" s="745">
        <v>10</v>
      </c>
      <c r="S82" s="745">
        <v>8</v>
      </c>
      <c r="T82" s="32" t="s">
        <v>471</v>
      </c>
      <c r="U82" s="101"/>
      <c r="V82" s="101"/>
      <c r="W82" s="101"/>
      <c r="X82" s="101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  <c r="AD82" s="14"/>
    </row>
    <row r="83" spans="1:30" x14ac:dyDescent="0.25">
      <c r="A83" s="8" t="s">
        <v>414</v>
      </c>
      <c r="B83" s="8" t="s">
        <v>501</v>
      </c>
      <c r="C83" s="8" t="s">
        <v>4127</v>
      </c>
      <c r="D83" s="9"/>
      <c r="E83" s="743" t="s">
        <v>415</v>
      </c>
      <c r="F83" s="8" t="s">
        <v>416</v>
      </c>
      <c r="G83" s="8" t="s">
        <v>606</v>
      </c>
      <c r="H83" s="8" t="s">
        <v>395</v>
      </c>
      <c r="I83" s="8" t="s">
        <v>413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7</v>
      </c>
      <c r="W83" s="8" t="s">
        <v>396</v>
      </c>
      <c r="X83" s="8" t="s">
        <v>246</v>
      </c>
      <c r="Y83" s="111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  <c r="AD83" s="14"/>
    </row>
    <row r="84" spans="1:30" x14ac:dyDescent="0.25">
      <c r="A84" s="8" t="s">
        <v>414</v>
      </c>
      <c r="B84" s="8" t="s">
        <v>501</v>
      </c>
      <c r="C84" s="8" t="s">
        <v>4127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402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10</v>
      </c>
      <c r="S84" s="10">
        <v>9</v>
      </c>
      <c r="T84" s="32" t="s">
        <v>472</v>
      </c>
      <c r="U84" s="10"/>
      <c r="V84" s="8"/>
      <c r="W84" s="8"/>
      <c r="X84" s="8"/>
      <c r="Y84" s="111"/>
      <c r="AD84" s="14"/>
    </row>
    <row r="85" spans="1:30" x14ac:dyDescent="0.25">
      <c r="A85" s="8" t="s">
        <v>414</v>
      </c>
      <c r="B85" s="8" t="s">
        <v>501</v>
      </c>
      <c r="C85" s="8" t="s">
        <v>4127</v>
      </c>
      <c r="D85" s="9"/>
      <c r="E85" s="48" t="s">
        <v>415</v>
      </c>
      <c r="F85" s="8" t="s">
        <v>416</v>
      </c>
      <c r="G85" s="8" t="s">
        <v>606</v>
      </c>
      <c r="H85" s="8" t="s">
        <v>395</v>
      </c>
      <c r="I85" s="8" t="s">
        <v>403</v>
      </c>
      <c r="J85" s="10"/>
      <c r="K85" s="10"/>
      <c r="L85" s="10"/>
      <c r="M85" s="10"/>
      <c r="N85" s="10"/>
      <c r="O85" s="10"/>
      <c r="P85" s="10"/>
      <c r="Q85" s="8" t="s">
        <v>398</v>
      </c>
      <c r="R85" s="12"/>
      <c r="S85" s="10"/>
      <c r="T85" s="32"/>
      <c r="U85" s="10"/>
      <c r="V85" s="8">
        <v>7</v>
      </c>
      <c r="W85" s="8" t="s">
        <v>396</v>
      </c>
      <c r="X85" s="8" t="s">
        <v>247</v>
      </c>
      <c r="Y85" s="104"/>
      <c r="AD85" s="14"/>
    </row>
    <row r="86" spans="1:30" x14ac:dyDescent="0.25">
      <c r="A86" s="8" t="s">
        <v>414</v>
      </c>
      <c r="B86" s="8" t="s">
        <v>501</v>
      </c>
      <c r="C86" s="8" t="s">
        <v>4127</v>
      </c>
      <c r="D86" s="9"/>
      <c r="E86" s="48" t="s">
        <v>415</v>
      </c>
      <c r="F86" s="8" t="s">
        <v>417</v>
      </c>
      <c r="G86" s="8" t="s">
        <v>606</v>
      </c>
      <c r="H86" s="8" t="s">
        <v>397</v>
      </c>
      <c r="I86" s="8" t="s">
        <v>404</v>
      </c>
      <c r="J86" s="10"/>
      <c r="K86" s="10"/>
      <c r="L86" s="10"/>
      <c r="M86" s="10"/>
      <c r="N86" s="10"/>
      <c r="O86" s="10"/>
      <c r="P86" s="10"/>
      <c r="Q86" s="8" t="s">
        <v>399</v>
      </c>
      <c r="R86" s="12">
        <v>10</v>
      </c>
      <c r="S86" s="10">
        <v>9</v>
      </c>
      <c r="T86" s="32" t="s">
        <v>471</v>
      </c>
      <c r="U86" s="10"/>
      <c r="V86" s="8"/>
      <c r="W86" s="8"/>
      <c r="X86" s="8"/>
      <c r="Y86" s="104"/>
      <c r="AD86" s="14"/>
    </row>
    <row r="87" spans="1:30" x14ac:dyDescent="0.25">
      <c r="A87" s="8" t="s">
        <v>414</v>
      </c>
      <c r="B87" s="8" t="s">
        <v>501</v>
      </c>
      <c r="C87" s="8" t="s">
        <v>4127</v>
      </c>
      <c r="D87" s="9"/>
      <c r="E87" s="48" t="s">
        <v>415</v>
      </c>
      <c r="F87" s="8" t="s">
        <v>416</v>
      </c>
      <c r="G87" s="8" t="s">
        <v>606</v>
      </c>
      <c r="H87" s="8" t="s">
        <v>395</v>
      </c>
      <c r="I87" s="8" t="s">
        <v>405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7</v>
      </c>
      <c r="W87" s="8" t="s">
        <v>396</v>
      </c>
      <c r="X87" s="8" t="s">
        <v>248</v>
      </c>
      <c r="Y87" s="104"/>
      <c r="AD87" s="14"/>
    </row>
    <row r="88" spans="1:30" x14ac:dyDescent="0.25">
      <c r="A88" s="8" t="s">
        <v>414</v>
      </c>
      <c r="B88" s="8" t="s">
        <v>501</v>
      </c>
      <c r="C88" s="8" t="s">
        <v>4127</v>
      </c>
      <c r="D88" s="9"/>
      <c r="E88" s="48" t="s">
        <v>415</v>
      </c>
      <c r="F88" s="8" t="s">
        <v>417</v>
      </c>
      <c r="G88" s="8" t="s">
        <v>606</v>
      </c>
      <c r="H88" s="8" t="s">
        <v>397</v>
      </c>
      <c r="I88" s="8" t="s">
        <v>406</v>
      </c>
      <c r="J88" s="10"/>
      <c r="K88" s="10"/>
      <c r="L88" s="10"/>
      <c r="M88" s="10"/>
      <c r="N88" s="10"/>
      <c r="O88" s="10"/>
      <c r="P88" s="10"/>
      <c r="Q88" s="8" t="s">
        <v>399</v>
      </c>
      <c r="R88" s="12">
        <v>10</v>
      </c>
      <c r="S88" s="10">
        <v>10</v>
      </c>
      <c r="T88" s="32" t="s">
        <v>472</v>
      </c>
      <c r="U88" s="10"/>
      <c r="V88" s="8"/>
      <c r="W88" s="8"/>
      <c r="X88" s="8"/>
      <c r="Y88" s="104"/>
      <c r="AD88" s="14"/>
    </row>
    <row r="89" spans="1:30" x14ac:dyDescent="0.25">
      <c r="A89" s="8" t="s">
        <v>414</v>
      </c>
      <c r="B89" s="8" t="s">
        <v>501</v>
      </c>
      <c r="C89" s="8" t="s">
        <v>4127</v>
      </c>
      <c r="D89" s="9"/>
      <c r="E89" s="48" t="s">
        <v>415</v>
      </c>
      <c r="F89" s="8" t="s">
        <v>416</v>
      </c>
      <c r="G89" s="8" t="s">
        <v>606</v>
      </c>
      <c r="H89" s="8" t="s">
        <v>395</v>
      </c>
      <c r="I89" s="8" t="s">
        <v>407</v>
      </c>
      <c r="J89" s="10"/>
      <c r="K89" s="10"/>
      <c r="L89" s="10"/>
      <c r="M89" s="10"/>
      <c r="N89" s="10"/>
      <c r="O89" s="10"/>
      <c r="P89" s="10"/>
      <c r="Q89" s="8" t="s">
        <v>398</v>
      </c>
      <c r="R89" s="12"/>
      <c r="S89" s="10"/>
      <c r="T89" s="32"/>
      <c r="U89" s="10"/>
      <c r="V89" s="8">
        <v>1</v>
      </c>
      <c r="W89" s="8" t="s">
        <v>396</v>
      </c>
      <c r="X89" s="8" t="s">
        <v>249</v>
      </c>
      <c r="Y89" s="111"/>
      <c r="AD89" s="14"/>
    </row>
    <row r="90" spans="1:30" x14ac:dyDescent="0.25">
      <c r="A90" s="8" t="s">
        <v>414</v>
      </c>
      <c r="B90" s="8" t="s">
        <v>501</v>
      </c>
      <c r="C90" s="8" t="s">
        <v>4127</v>
      </c>
      <c r="D90" s="9"/>
      <c r="E90" s="48" t="s">
        <v>415</v>
      </c>
      <c r="F90" s="8" t="s">
        <v>417</v>
      </c>
      <c r="G90" s="8" t="s">
        <v>606</v>
      </c>
      <c r="H90" s="8" t="s">
        <v>397</v>
      </c>
      <c r="I90" s="8" t="s">
        <v>408</v>
      </c>
      <c r="J90" s="10"/>
      <c r="K90" s="10"/>
      <c r="L90" s="10"/>
      <c r="M90" s="10"/>
      <c r="N90" s="10"/>
      <c r="O90" s="10"/>
      <c r="P90" s="10"/>
      <c r="Q90" s="8" t="s">
        <v>399</v>
      </c>
      <c r="R90" s="12">
        <v>10</v>
      </c>
      <c r="S90" s="10">
        <v>10</v>
      </c>
      <c r="T90" s="32" t="s">
        <v>471</v>
      </c>
      <c r="U90" s="10"/>
      <c r="V90" s="8"/>
      <c r="W90" s="8"/>
      <c r="X90" s="8"/>
      <c r="Y90" s="746"/>
      <c r="AD90" s="14"/>
    </row>
    <row r="91" spans="1:30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46"/>
      <c r="AD91" s="14"/>
    </row>
    <row r="92" spans="1:30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46"/>
      <c r="AD92" s="14"/>
    </row>
    <row r="93" spans="1:30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46"/>
      <c r="AD93" s="14"/>
    </row>
    <row r="94" spans="1:30" x14ac:dyDescent="0.25">
      <c r="A94" s="23"/>
      <c r="B94" s="8"/>
      <c r="C94" s="8"/>
      <c r="D94" s="102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46"/>
    </row>
  </sheetData>
  <mergeCells count="2">
    <mergeCell ref="H2:Q2"/>
    <mergeCell ref="R2:X2"/>
  </mergeCells>
  <pageMargins left="1" right="0.7" top="0.75" bottom="0.75" header="0.3" footer="0.3"/>
  <pageSetup paperSize="17" scale="44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04"/>
  <sheetViews>
    <sheetView zoomScale="70" zoomScaleNormal="70" workbookViewId="0">
      <pane ySplit="3" topLeftCell="A4" activePane="bottomLeft" state="frozen"/>
      <selection pane="bottomLeft" activeCell="AH5" sqref="AH5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3" s="14" customFormat="1" ht="15.75" thickBot="1" x14ac:dyDescent="0.3">
      <c r="A1" s="13" t="s">
        <v>1940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4" t="s">
        <v>858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1275</v>
      </c>
      <c r="C5" s="8" t="s">
        <v>111</v>
      </c>
      <c r="D5" s="8" t="s">
        <v>1267</v>
      </c>
      <c r="E5" s="9" t="s">
        <v>1227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1733</v>
      </c>
      <c r="AE5" s="14" t="str">
        <f ca="1">INDIRECT("'Diag Lattice'!F"&amp;AD5)</f>
        <v>LS2_WC02:BPM_D2782</v>
      </c>
      <c r="AF5" s="14">
        <f ca="1">INDIRECT("'Diag Lattice'!E"&amp;AD5)</f>
        <v>2782</v>
      </c>
      <c r="AG5" s="14" t="str">
        <f>RIGHT(mTCA11[[#This Row],[Column2]],4)</f>
        <v>2782</v>
      </c>
    </row>
    <row r="6" spans="1:33" s="14" customFormat="1" x14ac:dyDescent="0.25">
      <c r="A6" s="7" t="s">
        <v>111</v>
      </c>
      <c r="B6" s="8" t="s">
        <v>1275</v>
      </c>
      <c r="C6" s="8" t="s">
        <v>111</v>
      </c>
      <c r="D6" s="8" t="s">
        <v>1267</v>
      </c>
      <c r="E6" s="9" t="s">
        <v>1228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1733</v>
      </c>
      <c r="AE6" s="14" t="str">
        <f t="shared" ref="AE6:AE69" ca="1" si="0">INDIRECT("'Diag Lattice'!F"&amp;AD6)</f>
        <v>LS2_WC02:BPM_D2782</v>
      </c>
      <c r="AF6" s="14">
        <f t="shared" ref="AF6:AF69" ca="1" si="1">INDIRECT("'Diag Lattice'!E"&amp;AD6)</f>
        <v>2782</v>
      </c>
      <c r="AG6" s="14" t="str">
        <f>RIGHT(mTCA11[[#This Row],[Column2]],4)</f>
        <v>2782</v>
      </c>
    </row>
    <row r="7" spans="1:33" s="14" customFormat="1" x14ac:dyDescent="0.25">
      <c r="A7" s="7" t="s">
        <v>111</v>
      </c>
      <c r="B7" s="8" t="s">
        <v>1275</v>
      </c>
      <c r="C7" s="8" t="s">
        <v>111</v>
      </c>
      <c r="D7" s="8" t="s">
        <v>1267</v>
      </c>
      <c r="E7" s="9" t="s">
        <v>1229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1733</v>
      </c>
      <c r="AE7" s="14" t="str">
        <f t="shared" ca="1" si="0"/>
        <v>LS2_WC02:BPM_D2782</v>
      </c>
      <c r="AF7" s="14">
        <f t="shared" ca="1" si="1"/>
        <v>2782</v>
      </c>
      <c r="AG7" s="14" t="str">
        <f>RIGHT(mTCA11[[#This Row],[Column2]],4)</f>
        <v>2782</v>
      </c>
    </row>
    <row r="8" spans="1:33" s="14" customFormat="1" x14ac:dyDescent="0.25">
      <c r="A8" s="7" t="s">
        <v>111</v>
      </c>
      <c r="B8" s="8" t="s">
        <v>1275</v>
      </c>
      <c r="C8" s="8" t="s">
        <v>111</v>
      </c>
      <c r="D8" s="8" t="s">
        <v>1267</v>
      </c>
      <c r="E8" s="9" t="s">
        <v>1230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1733</v>
      </c>
      <c r="AE8" s="14" t="str">
        <f t="shared" ca="1" si="0"/>
        <v>LS2_WC02:BPM_D2782</v>
      </c>
      <c r="AF8" s="14">
        <f t="shared" ca="1" si="1"/>
        <v>2782</v>
      </c>
      <c r="AG8" s="14" t="str">
        <f>RIGHT(mTCA11[[#This Row],[Column2]],4)</f>
        <v>2782</v>
      </c>
    </row>
    <row r="9" spans="1:33" s="14" customFormat="1" x14ac:dyDescent="0.25">
      <c r="A9" s="7" t="s">
        <v>111</v>
      </c>
      <c r="B9" s="8" t="s">
        <v>1275</v>
      </c>
      <c r="C9" s="8" t="s">
        <v>111</v>
      </c>
      <c r="D9" s="8" t="s">
        <v>1267</v>
      </c>
      <c r="E9" s="9" t="s">
        <v>1231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1733</v>
      </c>
      <c r="AE9" s="14" t="str">
        <f t="shared" ca="1" si="0"/>
        <v>LS2_WC02:BPM_D2782</v>
      </c>
      <c r="AF9" s="14">
        <f t="shared" ca="1" si="1"/>
        <v>2782</v>
      </c>
      <c r="AG9" s="14" t="str">
        <f>RIGHT(mTCA11[[#This Row],[Column2]],4)</f>
        <v>2782</v>
      </c>
    </row>
    <row r="10" spans="1:33" s="14" customFormat="1" x14ac:dyDescent="0.25">
      <c r="A10" s="7" t="s">
        <v>111</v>
      </c>
      <c r="B10" s="8" t="s">
        <v>1276</v>
      </c>
      <c r="C10" s="8" t="s">
        <v>111</v>
      </c>
      <c r="D10" s="8" t="s">
        <v>1268</v>
      </c>
      <c r="E10" s="9" t="s">
        <v>1232</v>
      </c>
      <c r="F10" s="8" t="s">
        <v>114</v>
      </c>
      <c r="G10" s="23" t="s">
        <v>85</v>
      </c>
      <c r="H10" s="23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1769</v>
      </c>
      <c r="AE10" s="14" t="str">
        <f t="shared" ca="1" si="0"/>
        <v>LS2_WC03:BPM_D2821</v>
      </c>
      <c r="AF10" s="14">
        <f t="shared" ca="1" si="1"/>
        <v>2821</v>
      </c>
      <c r="AG10" s="14" t="str">
        <f>RIGHT(mTCA11[[#This Row],[Column2]],4)</f>
        <v>2821</v>
      </c>
    </row>
    <row r="11" spans="1:33" s="14" customFormat="1" x14ac:dyDescent="0.25">
      <c r="A11" s="7" t="s">
        <v>111</v>
      </c>
      <c r="B11" s="8" t="s">
        <v>1276</v>
      </c>
      <c r="C11" s="8" t="s">
        <v>111</v>
      </c>
      <c r="D11" s="8" t="s">
        <v>1268</v>
      </c>
      <c r="E11" s="9" t="s">
        <v>1233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1769</v>
      </c>
      <c r="AE11" s="14" t="str">
        <f t="shared" ca="1" si="0"/>
        <v>LS2_WC03:BPM_D2821</v>
      </c>
      <c r="AF11" s="14">
        <f t="shared" ca="1" si="1"/>
        <v>2821</v>
      </c>
      <c r="AG11" s="14" t="str">
        <f>RIGHT(mTCA11[[#This Row],[Column2]],4)</f>
        <v>2821</v>
      </c>
    </row>
    <row r="12" spans="1:33" s="14" customFormat="1" x14ac:dyDescent="0.25">
      <c r="A12" s="7" t="s">
        <v>111</v>
      </c>
      <c r="B12" s="8" t="s">
        <v>1276</v>
      </c>
      <c r="C12" s="8" t="s">
        <v>111</v>
      </c>
      <c r="D12" s="8" t="s">
        <v>1268</v>
      </c>
      <c r="E12" s="9" t="s">
        <v>1234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1769</v>
      </c>
      <c r="AE12" s="14" t="str">
        <f t="shared" ca="1" si="0"/>
        <v>LS2_WC03:BPM_D2821</v>
      </c>
      <c r="AF12" s="14">
        <f t="shared" ca="1" si="1"/>
        <v>2821</v>
      </c>
      <c r="AG12" s="14" t="str">
        <f>RIGHT(mTCA11[[#This Row],[Column2]],4)</f>
        <v>2821</v>
      </c>
    </row>
    <row r="13" spans="1:33" s="14" customFormat="1" x14ac:dyDescent="0.25">
      <c r="A13" s="7" t="s">
        <v>111</v>
      </c>
      <c r="B13" s="8" t="s">
        <v>1276</v>
      </c>
      <c r="C13" s="8" t="s">
        <v>111</v>
      </c>
      <c r="D13" s="8" t="s">
        <v>1268</v>
      </c>
      <c r="E13" s="9" t="s">
        <v>1235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1769</v>
      </c>
      <c r="AE13" s="14" t="str">
        <f t="shared" ca="1" si="0"/>
        <v>LS2_WC03:BPM_D2821</v>
      </c>
      <c r="AF13" s="14">
        <f t="shared" ca="1" si="1"/>
        <v>2821</v>
      </c>
      <c r="AG13" s="14" t="str">
        <f>RIGHT(mTCA11[[#This Row],[Column2]],4)</f>
        <v>2821</v>
      </c>
    </row>
    <row r="14" spans="1:33" s="14" customFormat="1" x14ac:dyDescent="0.25">
      <c r="A14" s="7" t="s">
        <v>111</v>
      </c>
      <c r="B14" s="8" t="s">
        <v>1276</v>
      </c>
      <c r="C14" s="8" t="s">
        <v>111</v>
      </c>
      <c r="D14" s="8" t="s">
        <v>1268</v>
      </c>
      <c r="E14" s="9" t="s">
        <v>1236</v>
      </c>
      <c r="F14" s="8" t="s">
        <v>114</v>
      </c>
      <c r="G14" s="8" t="s">
        <v>126</v>
      </c>
      <c r="H14" s="8" t="s">
        <v>4136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1769</v>
      </c>
      <c r="AE14" s="14" t="str">
        <f t="shared" ca="1" si="0"/>
        <v>LS2_WC03:BPM_D2821</v>
      </c>
      <c r="AF14" s="14">
        <f t="shared" ca="1" si="1"/>
        <v>2821</v>
      </c>
      <c r="AG14" s="14" t="str">
        <f>RIGHT(mTCA11[[#This Row],[Column2]],4)</f>
        <v>2821</v>
      </c>
    </row>
    <row r="15" spans="1:33" s="14" customFormat="1" x14ac:dyDescent="0.25">
      <c r="A15" s="7" t="s">
        <v>111</v>
      </c>
      <c r="B15" s="8" t="s">
        <v>1277</v>
      </c>
      <c r="C15" s="8" t="s">
        <v>111</v>
      </c>
      <c r="D15" s="8" t="s">
        <v>1269</v>
      </c>
      <c r="E15" s="9" t="s">
        <v>1237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1805</v>
      </c>
      <c r="AE15" s="14" t="str">
        <f t="shared" ca="1" si="0"/>
        <v>LS2_WC04:BPM_D2861</v>
      </c>
      <c r="AF15" s="14">
        <f t="shared" ca="1" si="1"/>
        <v>2861</v>
      </c>
      <c r="AG15" s="14" t="str">
        <f>RIGHT(mTCA11[[#This Row],[Column2]],4)</f>
        <v>2861</v>
      </c>
    </row>
    <row r="16" spans="1:33" s="14" customFormat="1" x14ac:dyDescent="0.25">
      <c r="A16" s="7" t="s">
        <v>111</v>
      </c>
      <c r="B16" s="8" t="s">
        <v>1277</v>
      </c>
      <c r="C16" s="8" t="s">
        <v>111</v>
      </c>
      <c r="D16" s="8" t="s">
        <v>1269</v>
      </c>
      <c r="E16" s="9" t="s">
        <v>1238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1805</v>
      </c>
      <c r="AE16" s="14" t="str">
        <f t="shared" ca="1" si="0"/>
        <v>LS2_WC04:BPM_D2861</v>
      </c>
      <c r="AF16" s="14">
        <f t="shared" ca="1" si="1"/>
        <v>2861</v>
      </c>
      <c r="AG16" s="14" t="str">
        <f>RIGHT(mTCA11[[#This Row],[Column2]],4)</f>
        <v>2861</v>
      </c>
    </row>
    <row r="17" spans="1:33" s="14" customFormat="1" x14ac:dyDescent="0.25">
      <c r="A17" s="7" t="s">
        <v>111</v>
      </c>
      <c r="B17" s="8" t="s">
        <v>1277</v>
      </c>
      <c r="C17" s="8" t="s">
        <v>111</v>
      </c>
      <c r="D17" s="8" t="s">
        <v>1269</v>
      </c>
      <c r="E17" s="9" t="s">
        <v>1239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1805</v>
      </c>
      <c r="AE17" s="14" t="str">
        <f t="shared" ca="1" si="0"/>
        <v>LS2_WC04:BPM_D2861</v>
      </c>
      <c r="AF17" s="14">
        <f t="shared" ca="1" si="1"/>
        <v>2861</v>
      </c>
      <c r="AG17" s="14" t="str">
        <f>RIGHT(mTCA11[[#This Row],[Column2]],4)</f>
        <v>2861</v>
      </c>
    </row>
    <row r="18" spans="1:33" s="14" customFormat="1" x14ac:dyDescent="0.25">
      <c r="A18" s="7" t="s">
        <v>111</v>
      </c>
      <c r="B18" s="8" t="s">
        <v>1277</v>
      </c>
      <c r="C18" s="8" t="s">
        <v>111</v>
      </c>
      <c r="D18" s="8" t="s">
        <v>1269</v>
      </c>
      <c r="E18" s="9" t="s">
        <v>1240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1805</v>
      </c>
      <c r="AE18" s="14" t="str">
        <f t="shared" ca="1" si="0"/>
        <v>LS2_WC04:BPM_D2861</v>
      </c>
      <c r="AF18" s="14">
        <f t="shared" ca="1" si="1"/>
        <v>2861</v>
      </c>
      <c r="AG18" s="14" t="str">
        <f>RIGHT(mTCA11[[#This Row],[Column2]],4)</f>
        <v>2861</v>
      </c>
    </row>
    <row r="19" spans="1:33" s="14" customFormat="1" x14ac:dyDescent="0.25">
      <c r="A19" s="7" t="s">
        <v>111</v>
      </c>
      <c r="B19" s="8" t="s">
        <v>1277</v>
      </c>
      <c r="C19" s="8" t="s">
        <v>111</v>
      </c>
      <c r="D19" s="8" t="s">
        <v>1269</v>
      </c>
      <c r="E19" s="9" t="s">
        <v>1241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1805</v>
      </c>
      <c r="AE19" s="14" t="str">
        <f t="shared" ca="1" si="0"/>
        <v>LS2_WC04:BPM_D2861</v>
      </c>
      <c r="AF19" s="14">
        <f t="shared" ca="1" si="1"/>
        <v>2861</v>
      </c>
      <c r="AG19" s="14" t="str">
        <f>RIGHT(mTCA11[[#This Row],[Column2]],4)</f>
        <v>2861</v>
      </c>
    </row>
    <row r="20" spans="1:33" s="14" customFormat="1" x14ac:dyDescent="0.25">
      <c r="A20" s="7" t="s">
        <v>111</v>
      </c>
      <c r="B20" s="8" t="s">
        <v>1278</v>
      </c>
      <c r="C20" s="8" t="s">
        <v>111</v>
      </c>
      <c r="D20" s="8" t="s">
        <v>1270</v>
      </c>
      <c r="E20" s="9" t="s">
        <v>1242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1841</v>
      </c>
      <c r="AE20" s="14" t="str">
        <f t="shared" ca="1" si="0"/>
        <v>LS2_WC05:BPM_D2901</v>
      </c>
      <c r="AF20" s="14">
        <f t="shared" ca="1" si="1"/>
        <v>2901</v>
      </c>
      <c r="AG20" s="14" t="str">
        <f>RIGHT(mTCA11[[#This Row],[Column2]],4)</f>
        <v>2901</v>
      </c>
    </row>
    <row r="21" spans="1:33" s="14" customFormat="1" x14ac:dyDescent="0.25">
      <c r="A21" s="7" t="s">
        <v>111</v>
      </c>
      <c r="B21" s="8" t="s">
        <v>1278</v>
      </c>
      <c r="C21" s="8" t="s">
        <v>111</v>
      </c>
      <c r="D21" s="8" t="s">
        <v>1270</v>
      </c>
      <c r="E21" s="9" t="s">
        <v>1243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1841</v>
      </c>
      <c r="AE21" s="14" t="str">
        <f t="shared" ca="1" si="0"/>
        <v>LS2_WC05:BPM_D2901</v>
      </c>
      <c r="AF21" s="14">
        <f t="shared" ca="1" si="1"/>
        <v>2901</v>
      </c>
      <c r="AG21" s="14" t="str">
        <f>RIGHT(mTCA11[[#This Row],[Column2]],4)</f>
        <v>2901</v>
      </c>
    </row>
    <row r="22" spans="1:33" s="14" customFormat="1" x14ac:dyDescent="0.25">
      <c r="A22" s="7" t="s">
        <v>111</v>
      </c>
      <c r="B22" s="8" t="s">
        <v>1278</v>
      </c>
      <c r="C22" s="8" t="s">
        <v>111</v>
      </c>
      <c r="D22" s="8" t="s">
        <v>1270</v>
      </c>
      <c r="E22" s="9" t="s">
        <v>1244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1841</v>
      </c>
      <c r="AE22" s="14" t="str">
        <f t="shared" ca="1" si="0"/>
        <v>LS2_WC05:BPM_D2901</v>
      </c>
      <c r="AF22" s="14">
        <f t="shared" ca="1" si="1"/>
        <v>2901</v>
      </c>
      <c r="AG22" s="14" t="str">
        <f>RIGHT(mTCA11[[#This Row],[Column2]],4)</f>
        <v>2901</v>
      </c>
    </row>
    <row r="23" spans="1:33" s="14" customFormat="1" x14ac:dyDescent="0.25">
      <c r="A23" s="7" t="s">
        <v>111</v>
      </c>
      <c r="B23" s="8" t="s">
        <v>1278</v>
      </c>
      <c r="C23" s="8" t="s">
        <v>111</v>
      </c>
      <c r="D23" s="8" t="s">
        <v>1270</v>
      </c>
      <c r="E23" s="9" t="s">
        <v>1245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1841</v>
      </c>
      <c r="AE23" s="14" t="str">
        <f t="shared" ca="1" si="0"/>
        <v>LS2_WC05:BPM_D2901</v>
      </c>
      <c r="AF23" s="14">
        <f t="shared" ca="1" si="1"/>
        <v>2901</v>
      </c>
      <c r="AG23" s="14" t="str">
        <f>RIGHT(mTCA11[[#This Row],[Column2]],4)</f>
        <v>2901</v>
      </c>
    </row>
    <row r="24" spans="1:33" s="14" customFormat="1" x14ac:dyDescent="0.25">
      <c r="A24" s="7" t="s">
        <v>111</v>
      </c>
      <c r="B24" s="8" t="s">
        <v>1278</v>
      </c>
      <c r="C24" s="8" t="s">
        <v>111</v>
      </c>
      <c r="D24" s="8" t="s">
        <v>1270</v>
      </c>
      <c r="E24" s="9" t="s">
        <v>1246</v>
      </c>
      <c r="F24" s="8" t="s">
        <v>114</v>
      </c>
      <c r="G24" s="8" t="s">
        <v>126</v>
      </c>
      <c r="H24" s="8" t="s">
        <v>4136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1841</v>
      </c>
      <c r="AE24" s="14" t="str">
        <f t="shared" ca="1" si="0"/>
        <v>LS2_WC05:BPM_D2901</v>
      </c>
      <c r="AF24" s="14">
        <f t="shared" ca="1" si="1"/>
        <v>2901</v>
      </c>
      <c r="AG24" s="14" t="str">
        <f>RIGHT(mTCA11[[#This Row],[Column2]],4)</f>
        <v>2901</v>
      </c>
    </row>
    <row r="25" spans="1:33" s="14" customFormat="1" x14ac:dyDescent="0.25">
      <c r="A25" s="7" t="s">
        <v>111</v>
      </c>
      <c r="B25" s="8" t="s">
        <v>1279</v>
      </c>
      <c r="C25" s="8" t="s">
        <v>111</v>
      </c>
      <c r="D25" s="8" t="s">
        <v>1271</v>
      </c>
      <c r="E25" s="9" t="s">
        <v>1247</v>
      </c>
      <c r="F25" s="8" t="s">
        <v>114</v>
      </c>
      <c r="G25" s="8" t="s">
        <v>85</v>
      </c>
      <c r="H25" s="8" t="s">
        <v>4136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1877</v>
      </c>
      <c r="AE25" s="14" t="str">
        <f t="shared" ca="1" si="0"/>
        <v>LS2_WC06:BPM_D2941</v>
      </c>
      <c r="AF25" s="14">
        <f t="shared" ca="1" si="1"/>
        <v>2941</v>
      </c>
      <c r="AG25" s="14" t="str">
        <f>RIGHT(mTCA11[[#This Row],[Column2]],4)</f>
        <v>2941</v>
      </c>
    </row>
    <row r="26" spans="1:33" s="14" customFormat="1" x14ac:dyDescent="0.25">
      <c r="A26" s="7" t="s">
        <v>111</v>
      </c>
      <c r="B26" s="8" t="s">
        <v>1279</v>
      </c>
      <c r="C26" s="8" t="s">
        <v>111</v>
      </c>
      <c r="D26" s="8" t="s">
        <v>1271</v>
      </c>
      <c r="E26" s="9" t="s">
        <v>1248</v>
      </c>
      <c r="F26" s="8" t="s">
        <v>114</v>
      </c>
      <c r="G26" s="8" t="s">
        <v>85</v>
      </c>
      <c r="H26" s="8" t="s">
        <v>4136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1877</v>
      </c>
      <c r="AE26" s="14" t="str">
        <f t="shared" ca="1" si="0"/>
        <v>LS2_WC06:BPM_D2941</v>
      </c>
      <c r="AF26" s="14">
        <f t="shared" ca="1" si="1"/>
        <v>2941</v>
      </c>
      <c r="AG26" s="14" t="str">
        <f>RIGHT(mTCA11[[#This Row],[Column2]],4)</f>
        <v>2941</v>
      </c>
    </row>
    <row r="27" spans="1:33" s="14" customFormat="1" x14ac:dyDescent="0.25">
      <c r="A27" s="7" t="s">
        <v>111</v>
      </c>
      <c r="B27" s="8" t="s">
        <v>1279</v>
      </c>
      <c r="C27" s="8" t="s">
        <v>111</v>
      </c>
      <c r="D27" s="8" t="s">
        <v>1271</v>
      </c>
      <c r="E27" s="9" t="s">
        <v>1249</v>
      </c>
      <c r="F27" s="8" t="s">
        <v>114</v>
      </c>
      <c r="G27" s="8" t="s">
        <v>85</v>
      </c>
      <c r="H27" s="8" t="s">
        <v>4136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1877</v>
      </c>
      <c r="AE27" s="14" t="str">
        <f t="shared" ca="1" si="0"/>
        <v>LS2_WC06:BPM_D2941</v>
      </c>
      <c r="AF27" s="14">
        <f t="shared" ca="1" si="1"/>
        <v>2941</v>
      </c>
      <c r="AG27" s="14" t="str">
        <f>RIGHT(mTCA11[[#This Row],[Column2]],4)</f>
        <v>2941</v>
      </c>
    </row>
    <row r="28" spans="1:33" s="18" customFormat="1" x14ac:dyDescent="0.25">
      <c r="A28" s="7" t="s">
        <v>111</v>
      </c>
      <c r="B28" s="8" t="s">
        <v>1279</v>
      </c>
      <c r="C28" s="8" t="s">
        <v>111</v>
      </c>
      <c r="D28" s="8" t="s">
        <v>1271</v>
      </c>
      <c r="E28" s="9" t="s">
        <v>1250</v>
      </c>
      <c r="F28" s="8" t="s">
        <v>114</v>
      </c>
      <c r="G28" s="8" t="s">
        <v>85</v>
      </c>
      <c r="H28" s="8" t="s">
        <v>4136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1877</v>
      </c>
      <c r="AE28" s="14" t="str">
        <f t="shared" ca="1" si="0"/>
        <v>LS2_WC06:BPM_D2941</v>
      </c>
      <c r="AF28" s="14">
        <f t="shared" ca="1" si="1"/>
        <v>2941</v>
      </c>
      <c r="AG28" s="14" t="str">
        <f>RIGHT(mTCA11[[#This Row],[Column2]],4)</f>
        <v>2941</v>
      </c>
    </row>
    <row r="29" spans="1:33" s="14" customFormat="1" x14ac:dyDescent="0.25">
      <c r="A29" s="7" t="s">
        <v>111</v>
      </c>
      <c r="B29" s="8" t="s">
        <v>1279</v>
      </c>
      <c r="C29" s="8" t="s">
        <v>111</v>
      </c>
      <c r="D29" s="8" t="s">
        <v>1271</v>
      </c>
      <c r="E29" s="9" t="s">
        <v>1251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3"/>
      <c r="W29" s="113"/>
      <c r="X29" s="113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1877</v>
      </c>
      <c r="AE29" s="14" t="str">
        <f t="shared" ca="1" si="0"/>
        <v>LS2_WC06:BPM_D2941</v>
      </c>
      <c r="AF29" s="14">
        <f t="shared" ca="1" si="1"/>
        <v>2941</v>
      </c>
      <c r="AG29" s="14" t="str">
        <f>RIGHT(mTCA11[[#This Row],[Column2]],4)</f>
        <v>2941</v>
      </c>
    </row>
    <row r="30" spans="1:33" s="14" customFormat="1" x14ac:dyDescent="0.25">
      <c r="A30" s="7" t="s">
        <v>111</v>
      </c>
      <c r="B30" s="8" t="s">
        <v>1280</v>
      </c>
      <c r="C30" s="8" t="s">
        <v>111</v>
      </c>
      <c r="D30" s="8" t="s">
        <v>1272</v>
      </c>
      <c r="E30" s="9" t="s">
        <v>1252</v>
      </c>
      <c r="F30" s="8" t="s">
        <v>114</v>
      </c>
      <c r="G30" s="8" t="s">
        <v>85</v>
      </c>
      <c r="H30" s="8" t="s">
        <v>4136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1913</v>
      </c>
      <c r="AE30" s="14" t="str">
        <f t="shared" ca="1" si="0"/>
        <v>LS2_WC07:BPM_D2981</v>
      </c>
      <c r="AF30" s="14">
        <f t="shared" ca="1" si="1"/>
        <v>2981</v>
      </c>
      <c r="AG30" s="14" t="str">
        <f>RIGHT(mTCA11[[#This Row],[Column2]],4)</f>
        <v>2981</v>
      </c>
    </row>
    <row r="31" spans="1:33" s="14" customFormat="1" x14ac:dyDescent="0.25">
      <c r="A31" s="7" t="s">
        <v>111</v>
      </c>
      <c r="B31" s="8" t="s">
        <v>1280</v>
      </c>
      <c r="C31" s="8" t="s">
        <v>111</v>
      </c>
      <c r="D31" s="8" t="s">
        <v>1272</v>
      </c>
      <c r="E31" s="9" t="s">
        <v>1253</v>
      </c>
      <c r="F31" s="8" t="s">
        <v>114</v>
      </c>
      <c r="G31" s="8" t="s">
        <v>85</v>
      </c>
      <c r="H31" s="8" t="s">
        <v>4136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1913</v>
      </c>
      <c r="AE31" s="14" t="str">
        <f t="shared" ca="1" si="0"/>
        <v>LS2_WC07:BPM_D2981</v>
      </c>
      <c r="AF31" s="14">
        <f t="shared" ca="1" si="1"/>
        <v>2981</v>
      </c>
      <c r="AG31" s="14" t="str">
        <f>RIGHT(mTCA11[[#This Row],[Column2]],4)</f>
        <v>2981</v>
      </c>
    </row>
    <row r="32" spans="1:33" s="14" customFormat="1" x14ac:dyDescent="0.25">
      <c r="A32" s="7" t="s">
        <v>111</v>
      </c>
      <c r="B32" s="8" t="s">
        <v>1280</v>
      </c>
      <c r="C32" s="8" t="s">
        <v>111</v>
      </c>
      <c r="D32" s="8" t="s">
        <v>1272</v>
      </c>
      <c r="E32" s="9" t="s">
        <v>1254</v>
      </c>
      <c r="F32" s="8" t="s">
        <v>114</v>
      </c>
      <c r="G32" s="8" t="s">
        <v>85</v>
      </c>
      <c r="H32" s="8" t="s">
        <v>4136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1913</v>
      </c>
      <c r="AE32" s="14" t="str">
        <f t="shared" ca="1" si="0"/>
        <v>LS2_WC07:BPM_D2981</v>
      </c>
      <c r="AF32" s="14">
        <f t="shared" ca="1" si="1"/>
        <v>2981</v>
      </c>
      <c r="AG32" s="14" t="str">
        <f>RIGHT(mTCA11[[#This Row],[Column2]],4)</f>
        <v>2981</v>
      </c>
    </row>
    <row r="33" spans="1:33" s="18" customFormat="1" x14ac:dyDescent="0.25">
      <c r="A33" s="7" t="s">
        <v>111</v>
      </c>
      <c r="B33" s="8" t="s">
        <v>1280</v>
      </c>
      <c r="C33" s="8" t="s">
        <v>111</v>
      </c>
      <c r="D33" s="8" t="s">
        <v>1272</v>
      </c>
      <c r="E33" s="9" t="s">
        <v>1255</v>
      </c>
      <c r="F33" s="8" t="s">
        <v>114</v>
      </c>
      <c r="G33" s="8" t="s">
        <v>85</v>
      </c>
      <c r="H33" s="8" t="s">
        <v>4136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1913</v>
      </c>
      <c r="AE33" s="14" t="str">
        <f t="shared" ca="1" si="0"/>
        <v>LS2_WC07:BPM_D2981</v>
      </c>
      <c r="AF33" s="14">
        <f t="shared" ca="1" si="1"/>
        <v>2981</v>
      </c>
      <c r="AG33" s="14" t="str">
        <f>RIGHT(mTCA11[[#This Row],[Column2]],4)</f>
        <v>2981</v>
      </c>
    </row>
    <row r="34" spans="1:33" s="14" customFormat="1" x14ac:dyDescent="0.25">
      <c r="A34" s="7" t="s">
        <v>111</v>
      </c>
      <c r="B34" s="8" t="s">
        <v>1280</v>
      </c>
      <c r="C34" s="8" t="s">
        <v>111</v>
      </c>
      <c r="D34" s="8" t="s">
        <v>1272</v>
      </c>
      <c r="E34" s="9" t="s">
        <v>1256</v>
      </c>
      <c r="F34" s="8" t="s">
        <v>114</v>
      </c>
      <c r="G34" s="8" t="s">
        <v>126</v>
      </c>
      <c r="H34" s="8" t="s">
        <v>4136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7"/>
      <c r="W34" s="117"/>
      <c r="X34" s="117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1913</v>
      </c>
      <c r="AE34" s="14" t="str">
        <f t="shared" ca="1" si="0"/>
        <v>LS2_WC07:BPM_D2981</v>
      </c>
      <c r="AF34" s="14">
        <f t="shared" ca="1" si="1"/>
        <v>2981</v>
      </c>
      <c r="AG34" s="14" t="str">
        <f>RIGHT(mTCA11[[#This Row],[Column2]],4)</f>
        <v>2981</v>
      </c>
    </row>
    <row r="35" spans="1:33" s="14" customFormat="1" x14ac:dyDescent="0.25">
      <c r="A35" s="7" t="s">
        <v>111</v>
      </c>
      <c r="B35" s="8" t="s">
        <v>1281</v>
      </c>
      <c r="C35" s="8" t="s">
        <v>111</v>
      </c>
      <c r="D35" s="8" t="s">
        <v>1273</v>
      </c>
      <c r="E35" s="9" t="s">
        <v>1257</v>
      </c>
      <c r="F35" s="8" t="s">
        <v>114</v>
      </c>
      <c r="G35" s="8" t="s">
        <v>85</v>
      </c>
      <c r="H35" s="8" t="s">
        <v>4136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1949</v>
      </c>
      <c r="AE35" s="14" t="str">
        <f t="shared" ca="1" si="0"/>
        <v>LS2_WC08:BPM_D3020</v>
      </c>
      <c r="AF35" s="14">
        <f t="shared" ca="1" si="1"/>
        <v>3020</v>
      </c>
      <c r="AG35" s="14" t="str">
        <f>RIGHT(mTCA11[[#This Row],[Column2]],4)</f>
        <v>3020</v>
      </c>
    </row>
    <row r="36" spans="1:33" s="14" customFormat="1" x14ac:dyDescent="0.25">
      <c r="A36" s="7" t="s">
        <v>111</v>
      </c>
      <c r="B36" s="8" t="s">
        <v>1281</v>
      </c>
      <c r="C36" s="8" t="s">
        <v>111</v>
      </c>
      <c r="D36" s="8" t="s">
        <v>1273</v>
      </c>
      <c r="E36" s="9" t="s">
        <v>1258</v>
      </c>
      <c r="F36" s="8" t="s">
        <v>114</v>
      </c>
      <c r="G36" s="8" t="s">
        <v>85</v>
      </c>
      <c r="H36" s="8" t="s">
        <v>4136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1949</v>
      </c>
      <c r="AE36" s="14" t="str">
        <f t="shared" ca="1" si="0"/>
        <v>LS2_WC08:BPM_D3020</v>
      </c>
      <c r="AF36" s="14">
        <f t="shared" ca="1" si="1"/>
        <v>3020</v>
      </c>
      <c r="AG36" s="14" t="str">
        <f>RIGHT(mTCA11[[#This Row],[Column2]],4)</f>
        <v>3020</v>
      </c>
    </row>
    <row r="37" spans="1:33" s="14" customFormat="1" x14ac:dyDescent="0.25">
      <c r="A37" s="7" t="s">
        <v>111</v>
      </c>
      <c r="B37" s="8" t="s">
        <v>1281</v>
      </c>
      <c r="C37" s="8" t="s">
        <v>111</v>
      </c>
      <c r="D37" s="8" t="s">
        <v>1273</v>
      </c>
      <c r="E37" s="9" t="s">
        <v>1259</v>
      </c>
      <c r="F37" s="8" t="s">
        <v>114</v>
      </c>
      <c r="G37" s="8" t="s">
        <v>85</v>
      </c>
      <c r="H37" s="8" t="s">
        <v>4136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1949</v>
      </c>
      <c r="AE37" s="14" t="str">
        <f t="shared" ca="1" si="0"/>
        <v>LS2_WC08:BPM_D3020</v>
      </c>
      <c r="AF37" s="14">
        <f t="shared" ca="1" si="1"/>
        <v>3020</v>
      </c>
      <c r="AG37" s="14" t="str">
        <f>RIGHT(mTCA11[[#This Row],[Column2]],4)</f>
        <v>3020</v>
      </c>
    </row>
    <row r="38" spans="1:33" s="14" customFormat="1" x14ac:dyDescent="0.25">
      <c r="A38" s="7" t="s">
        <v>111</v>
      </c>
      <c r="B38" s="8" t="s">
        <v>1281</v>
      </c>
      <c r="C38" s="8" t="s">
        <v>111</v>
      </c>
      <c r="D38" s="8" t="s">
        <v>1273</v>
      </c>
      <c r="E38" s="9" t="s">
        <v>1260</v>
      </c>
      <c r="F38" s="8" t="s">
        <v>114</v>
      </c>
      <c r="G38" s="8" t="s">
        <v>85</v>
      </c>
      <c r="H38" s="8" t="s">
        <v>4136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1949</v>
      </c>
      <c r="AE38" s="14" t="str">
        <f t="shared" ca="1" si="0"/>
        <v>LS2_WC08:BPM_D3020</v>
      </c>
      <c r="AF38" s="14">
        <f t="shared" ca="1" si="1"/>
        <v>3020</v>
      </c>
      <c r="AG38" s="14" t="str">
        <f>RIGHT(mTCA11[[#This Row],[Column2]],4)</f>
        <v>3020</v>
      </c>
    </row>
    <row r="39" spans="1:33" s="14" customFormat="1" x14ac:dyDescent="0.25">
      <c r="A39" s="7" t="s">
        <v>111</v>
      </c>
      <c r="B39" s="8" t="s">
        <v>1281</v>
      </c>
      <c r="C39" s="8" t="s">
        <v>111</v>
      </c>
      <c r="D39" s="8" t="s">
        <v>1273</v>
      </c>
      <c r="E39" s="9" t="s">
        <v>1261</v>
      </c>
      <c r="F39" s="8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1949</v>
      </c>
      <c r="AE39" s="14" t="str">
        <f t="shared" ca="1" si="0"/>
        <v>LS2_WC08:BPM_D3020</v>
      </c>
      <c r="AF39" s="14">
        <f t="shared" ca="1" si="1"/>
        <v>3020</v>
      </c>
      <c r="AG39" s="14" t="str">
        <f>RIGHT(mTCA11[[#This Row],[Column2]],4)</f>
        <v>3020</v>
      </c>
    </row>
    <row r="40" spans="1:33" s="14" customFormat="1" x14ac:dyDescent="0.25">
      <c r="A40" s="7" t="s">
        <v>111</v>
      </c>
      <c r="B40" s="8" t="s">
        <v>1282</v>
      </c>
      <c r="C40" s="8" t="s">
        <v>111</v>
      </c>
      <c r="D40" s="8" t="s">
        <v>1274</v>
      </c>
      <c r="E40" s="9" t="s">
        <v>1262</v>
      </c>
      <c r="F40" s="8" t="s">
        <v>114</v>
      </c>
      <c r="G40" s="8" t="s">
        <v>85</v>
      </c>
      <c r="H40" s="8" t="s">
        <v>4136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1985</v>
      </c>
      <c r="AE40" s="14" t="str">
        <f t="shared" ca="1" si="0"/>
        <v>LS2_WC09:BPM_D3060</v>
      </c>
      <c r="AF40" s="14">
        <f t="shared" ca="1" si="1"/>
        <v>3060</v>
      </c>
      <c r="AG40" s="14" t="str">
        <f>RIGHT(mTCA11[[#This Row],[Column2]],4)</f>
        <v>3060</v>
      </c>
    </row>
    <row r="41" spans="1:33" s="14" customFormat="1" x14ac:dyDescent="0.25">
      <c r="A41" s="7" t="s">
        <v>111</v>
      </c>
      <c r="B41" s="8" t="s">
        <v>1282</v>
      </c>
      <c r="C41" s="8" t="s">
        <v>111</v>
      </c>
      <c r="D41" s="8" t="s">
        <v>1274</v>
      </c>
      <c r="E41" s="9" t="s">
        <v>1263</v>
      </c>
      <c r="F41" s="8" t="s">
        <v>114</v>
      </c>
      <c r="G41" s="8" t="s">
        <v>85</v>
      </c>
      <c r="H41" s="8" t="s">
        <v>4136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1985</v>
      </c>
      <c r="AE41" s="14" t="str">
        <f t="shared" ca="1" si="0"/>
        <v>LS2_WC09:BPM_D3060</v>
      </c>
      <c r="AF41" s="14">
        <f t="shared" ca="1" si="1"/>
        <v>3060</v>
      </c>
      <c r="AG41" s="14" t="str">
        <f>RIGHT(mTCA11[[#This Row],[Column2]],4)</f>
        <v>3060</v>
      </c>
    </row>
    <row r="42" spans="1:33" x14ac:dyDescent="0.25">
      <c r="A42" s="7" t="s">
        <v>111</v>
      </c>
      <c r="B42" s="8" t="s">
        <v>1282</v>
      </c>
      <c r="C42" s="8" t="s">
        <v>111</v>
      </c>
      <c r="D42" s="8" t="s">
        <v>1274</v>
      </c>
      <c r="E42" s="9" t="s">
        <v>1264</v>
      </c>
      <c r="F42" s="8" t="s">
        <v>114</v>
      </c>
      <c r="G42" s="8" t="s">
        <v>85</v>
      </c>
      <c r="H42" s="8" t="s">
        <v>4136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1985</v>
      </c>
      <c r="AE42" s="14" t="str">
        <f t="shared" ca="1" si="0"/>
        <v>LS2_WC09:BPM_D3060</v>
      </c>
      <c r="AF42" s="14">
        <f t="shared" ca="1" si="1"/>
        <v>3060</v>
      </c>
      <c r="AG42" s="14" t="str">
        <f>RIGHT(mTCA11[[#This Row],[Column2]],4)</f>
        <v>3060</v>
      </c>
    </row>
    <row r="43" spans="1:33" x14ac:dyDescent="0.25">
      <c r="A43" s="7" t="s">
        <v>111</v>
      </c>
      <c r="B43" s="8" t="s">
        <v>1282</v>
      </c>
      <c r="C43" s="8" t="s">
        <v>111</v>
      </c>
      <c r="D43" s="8" t="s">
        <v>1274</v>
      </c>
      <c r="E43" s="9" t="s">
        <v>1265</v>
      </c>
      <c r="F43" s="8" t="s">
        <v>114</v>
      </c>
      <c r="G43" s="8" t="s">
        <v>85</v>
      </c>
      <c r="H43" s="8" t="s">
        <v>4136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3"/>
      <c r="W43" s="113"/>
      <c r="X43" s="113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1985</v>
      </c>
      <c r="AE43" s="14" t="str">
        <f t="shared" ca="1" si="0"/>
        <v>LS2_WC09:BPM_D3060</v>
      </c>
      <c r="AF43" s="14">
        <f t="shared" ca="1" si="1"/>
        <v>3060</v>
      </c>
      <c r="AG43" s="14" t="str">
        <f>RIGHT(mTCA11[[#This Row],[Column2]],4)</f>
        <v>3060</v>
      </c>
    </row>
    <row r="44" spans="1:33" x14ac:dyDescent="0.25">
      <c r="A44" s="7" t="s">
        <v>111</v>
      </c>
      <c r="B44" s="8" t="s">
        <v>1282</v>
      </c>
      <c r="C44" s="8" t="s">
        <v>111</v>
      </c>
      <c r="D44" s="8" t="s">
        <v>1274</v>
      </c>
      <c r="E44" s="9" t="s">
        <v>1266</v>
      </c>
      <c r="F44" s="8" t="s">
        <v>114</v>
      </c>
      <c r="G44" s="8" t="s">
        <v>126</v>
      </c>
      <c r="H44" s="8" t="s">
        <v>4136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1985</v>
      </c>
      <c r="AE44" s="14" t="str">
        <f t="shared" ca="1" si="0"/>
        <v>LS2_WC09:BPM_D3060</v>
      </c>
      <c r="AF44" s="14">
        <f t="shared" ca="1" si="1"/>
        <v>3060</v>
      </c>
      <c r="AG44" s="14" t="str">
        <f>RIGHT(mTCA11[[#This Row],[Column2]],4)</f>
        <v>3060</v>
      </c>
    </row>
    <row r="45" spans="1:33" x14ac:dyDescent="0.25">
      <c r="A45" s="7"/>
      <c r="B45" s="8"/>
      <c r="C45" s="8"/>
      <c r="D45" s="8"/>
      <c r="E45" s="124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  <c r="AG45" s="14" t="str">
        <f>RIGHT(mTCA11[[#This Row],[Column2]],4)</f>
        <v/>
      </c>
    </row>
    <row r="46" spans="1:33" x14ac:dyDescent="0.25">
      <c r="A46" s="7"/>
      <c r="B46" s="8"/>
      <c r="C46" s="8"/>
      <c r="D46" s="8"/>
      <c r="E46" s="124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  <c r="AG46" s="14" t="str">
        <f>RIGHT(mTCA11[[#This Row],[Column2]],4)</f>
        <v/>
      </c>
    </row>
    <row r="47" spans="1:33" x14ac:dyDescent="0.25">
      <c r="A47" s="7"/>
      <c r="B47" s="8"/>
      <c r="C47" s="8"/>
      <c r="D47" s="8"/>
      <c r="E47" s="124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  <c r="AG47" s="14" t="str">
        <f>RIGHT(mTCA11[[#This Row],[Column2]],4)</f>
        <v/>
      </c>
    </row>
    <row r="48" spans="1:33" x14ac:dyDescent="0.25">
      <c r="A48" s="7"/>
      <c r="B48" s="8"/>
      <c r="C48" s="8"/>
      <c r="D48" s="8"/>
      <c r="E48" s="124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7"/>
      <c r="W48" s="117"/>
      <c r="X48" s="117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  <c r="AG48" s="14" t="str">
        <f>RIGHT(mTCA11[[#This Row],[Column2]],4)</f>
        <v/>
      </c>
    </row>
    <row r="49" spans="1:33" x14ac:dyDescent="0.25">
      <c r="A49" s="7"/>
      <c r="B49" s="8"/>
      <c r="C49" s="8"/>
      <c r="D49" s="8"/>
      <c r="E49" s="124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  <c r="AG49" s="14" t="str">
        <f>RIGHT(mTCA11[[#This Row],[Column2]],4)</f>
        <v/>
      </c>
    </row>
    <row r="50" spans="1:33" x14ac:dyDescent="0.25">
      <c r="A50" s="8"/>
      <c r="B50" s="8"/>
      <c r="C50" s="8"/>
      <c r="D50" s="9"/>
      <c r="E50" s="119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  <c r="AG50" s="14" t="str">
        <f>RIGHT(mTCA11[[#This Row],[Column2]],4)</f>
        <v/>
      </c>
    </row>
    <row r="51" spans="1:33" x14ac:dyDescent="0.25">
      <c r="A51" s="8"/>
      <c r="B51" s="8"/>
      <c r="C51" s="8"/>
      <c r="D51" s="9"/>
      <c r="E51" s="119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  <c r="AG51" s="14" t="str">
        <f>RIGHT(mTCA11[[#This Row],[Column2]],4)</f>
        <v/>
      </c>
    </row>
    <row r="52" spans="1:33" x14ac:dyDescent="0.25">
      <c r="A52" s="61" t="s">
        <v>860</v>
      </c>
      <c r="B52" s="61"/>
      <c r="C52" s="61"/>
      <c r="D52" s="62"/>
      <c r="E52" s="130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4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  <c r="AG52" s="14" t="str">
        <f>RIGHT(mTCA11[[#This Row],[Column2]],4)</f>
        <v/>
      </c>
    </row>
    <row r="53" spans="1:33" x14ac:dyDescent="0.25">
      <c r="A53" s="8" t="s">
        <v>386</v>
      </c>
      <c r="B53" s="8" t="s">
        <v>1854</v>
      </c>
      <c r="C53" s="8" t="s">
        <v>859</v>
      </c>
      <c r="D53" s="9" t="s">
        <v>1291</v>
      </c>
      <c r="E53" s="124" t="s">
        <v>1283</v>
      </c>
      <c r="F53" s="8" t="s">
        <v>84</v>
      </c>
      <c r="G53" s="8" t="s">
        <v>85</v>
      </c>
      <c r="H53" s="8" t="s">
        <v>4136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870</v>
      </c>
      <c r="R53" s="12">
        <v>11</v>
      </c>
      <c r="S53" s="10">
        <v>9</v>
      </c>
      <c r="T53" s="32" t="s">
        <v>470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>
        <f>MATCH(B53,'Diag Lattice'!F:F,0)</f>
        <v>1584</v>
      </c>
      <c r="AE53" s="14" t="str">
        <f t="shared" ca="1" si="0"/>
        <v>FS1_BMS:ND_D2588</v>
      </c>
      <c r="AF53" s="14">
        <f t="shared" ca="1" si="1"/>
        <v>2588</v>
      </c>
      <c r="AG53" s="14" t="str">
        <f>RIGHT(mTCA11[[#This Row],[Column2]],4)</f>
        <v>2588</v>
      </c>
    </row>
    <row r="54" spans="1:33" x14ac:dyDescent="0.25">
      <c r="A54" s="8" t="s">
        <v>386</v>
      </c>
      <c r="B54" s="8" t="s">
        <v>1855</v>
      </c>
      <c r="C54" s="8" t="s">
        <v>859</v>
      </c>
      <c r="D54" s="9" t="s">
        <v>1292</v>
      </c>
      <c r="E54" s="153" t="s">
        <v>1285</v>
      </c>
      <c r="F54" s="8" t="s">
        <v>84</v>
      </c>
      <c r="G54" s="8" t="s">
        <v>85</v>
      </c>
      <c r="H54" s="8" t="s">
        <v>4136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870</v>
      </c>
      <c r="R54" s="12">
        <v>11</v>
      </c>
      <c r="S54" s="10">
        <v>9</v>
      </c>
      <c r="T54" s="32" t="s">
        <v>469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>
        <f>MATCH(B54,'Diag Lattice'!F:F,0)</f>
        <v>1706</v>
      </c>
      <c r="AE54" s="14" t="str">
        <f t="shared" ca="1" si="0"/>
        <v>LS2_CC02:ND_D2748</v>
      </c>
      <c r="AF54" s="14">
        <f t="shared" ca="1" si="1"/>
        <v>2748</v>
      </c>
      <c r="AG54" s="14" t="str">
        <f>RIGHT(mTCA11[[#This Row],[Column2]],4)</f>
        <v>2748</v>
      </c>
    </row>
    <row r="55" spans="1:33" x14ac:dyDescent="0.25">
      <c r="A55" s="8" t="s">
        <v>386</v>
      </c>
      <c r="B55" s="8" t="s">
        <v>1856</v>
      </c>
      <c r="C55" s="8" t="s">
        <v>859</v>
      </c>
      <c r="D55" s="9" t="s">
        <v>1293</v>
      </c>
      <c r="E55" s="153" t="s">
        <v>1286</v>
      </c>
      <c r="F55" s="8" t="s">
        <v>84</v>
      </c>
      <c r="G55" s="8" t="s">
        <v>85</v>
      </c>
      <c r="H55" s="8" t="s">
        <v>4136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870</v>
      </c>
      <c r="R55" s="12">
        <v>11</v>
      </c>
      <c r="S55" s="10">
        <v>9</v>
      </c>
      <c r="T55" s="32" t="s">
        <v>468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>
        <f>MATCH(B55,'Diag Lattice'!F:F,0)</f>
        <v>1778</v>
      </c>
      <c r="AE55" s="14" t="str">
        <f t="shared" ca="1" si="0"/>
        <v>LS2_CC04:ND_D2828</v>
      </c>
      <c r="AF55" s="14">
        <f t="shared" ca="1" si="1"/>
        <v>2828</v>
      </c>
      <c r="AG55" s="14" t="str">
        <f>RIGHT(mTCA11[[#This Row],[Column2]],4)</f>
        <v>2828</v>
      </c>
    </row>
    <row r="56" spans="1:33" x14ac:dyDescent="0.25">
      <c r="A56" s="8" t="s">
        <v>386</v>
      </c>
      <c r="B56" s="8" t="s">
        <v>1857</v>
      </c>
      <c r="C56" s="8" t="s">
        <v>859</v>
      </c>
      <c r="D56" s="9" t="s">
        <v>1294</v>
      </c>
      <c r="E56" s="153" t="s">
        <v>1287</v>
      </c>
      <c r="F56" s="8" t="s">
        <v>84</v>
      </c>
      <c r="G56" s="8" t="s">
        <v>85</v>
      </c>
      <c r="H56" s="8" t="s">
        <v>4136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870</v>
      </c>
      <c r="R56" s="12">
        <v>11</v>
      </c>
      <c r="S56" s="10">
        <v>9</v>
      </c>
      <c r="T56" s="32" t="s">
        <v>472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>
        <f>MATCH(B56,'Diag Lattice'!F:F,0)</f>
        <v>1858</v>
      </c>
      <c r="AE56" s="14" t="str">
        <f t="shared" ca="1" si="0"/>
        <v>LS2_CC06:ND_D2916</v>
      </c>
      <c r="AF56" s="14">
        <f t="shared" ca="1" si="1"/>
        <v>2916</v>
      </c>
      <c r="AG56" s="14" t="str">
        <f>RIGHT(mTCA11[[#This Row],[Column2]],4)</f>
        <v>2916</v>
      </c>
    </row>
    <row r="57" spans="1:33" x14ac:dyDescent="0.25">
      <c r="A57" s="8"/>
      <c r="B57" s="8"/>
      <c r="C57" s="8"/>
      <c r="D57" s="9"/>
      <c r="E57" s="131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  <c r="AG57" s="14" t="str">
        <f>RIGHT(mTCA11[[#This Row],[Column2]],4)</f>
        <v/>
      </c>
    </row>
    <row r="58" spans="1:33" x14ac:dyDescent="0.25">
      <c r="A58" s="8"/>
      <c r="B58" s="8"/>
      <c r="C58" s="8"/>
      <c r="D58" s="9"/>
      <c r="E58" s="119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  <c r="AG58" s="14" t="str">
        <f>RIGHT(mTCA11[[#This Row],[Column2]],4)</f>
        <v/>
      </c>
    </row>
    <row r="59" spans="1:33" x14ac:dyDescent="0.25">
      <c r="A59" s="61" t="s">
        <v>871</v>
      </c>
      <c r="B59" s="61"/>
      <c r="C59" s="61"/>
      <c r="D59" s="62"/>
      <c r="E59" s="130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4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  <c r="AG59" s="14" t="str">
        <f>RIGHT(mTCA11[[#This Row],[Column2]],4)</f>
        <v/>
      </c>
    </row>
    <row r="60" spans="1:33" x14ac:dyDescent="0.25">
      <c r="A60" s="8" t="s">
        <v>386</v>
      </c>
      <c r="B60" s="8" t="s">
        <v>1854</v>
      </c>
      <c r="C60" s="8"/>
      <c r="D60" s="9" t="s">
        <v>1291</v>
      </c>
      <c r="E60" s="124" t="s">
        <v>1284</v>
      </c>
      <c r="F60" s="8" t="s">
        <v>84</v>
      </c>
      <c r="G60" s="8" t="s">
        <v>504</v>
      </c>
      <c r="H60" s="32" t="s">
        <v>4136</v>
      </c>
      <c r="I60" s="10"/>
      <c r="J60" s="10"/>
      <c r="K60" s="10"/>
      <c r="L60" s="10"/>
      <c r="M60" s="10"/>
      <c r="N60" s="10"/>
      <c r="O60" s="10"/>
      <c r="P60" s="10"/>
      <c r="Q60" s="10" t="s">
        <v>781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>
        <f>MATCH(B60,'Diag Lattice'!F:F,0)</f>
        <v>1584</v>
      </c>
      <c r="AE60" s="14" t="str">
        <f t="shared" ca="1" si="0"/>
        <v>FS1_BMS:ND_D2588</v>
      </c>
      <c r="AF60" s="14">
        <f t="shared" ca="1" si="1"/>
        <v>2588</v>
      </c>
      <c r="AG60" s="14" t="str">
        <f>RIGHT(mTCA11[[#This Row],[Column2]],4)</f>
        <v>2588</v>
      </c>
    </row>
    <row r="61" spans="1:33" x14ac:dyDescent="0.25">
      <c r="A61" s="8" t="s">
        <v>386</v>
      </c>
      <c r="B61" s="8" t="s">
        <v>1855</v>
      </c>
      <c r="C61" s="8"/>
      <c r="D61" s="9" t="s">
        <v>1292</v>
      </c>
      <c r="E61" s="153" t="s">
        <v>1288</v>
      </c>
      <c r="F61" s="8" t="s">
        <v>84</v>
      </c>
      <c r="G61" s="8" t="s">
        <v>504</v>
      </c>
      <c r="H61" s="32" t="s">
        <v>4136</v>
      </c>
      <c r="I61" s="114"/>
      <c r="J61" s="114"/>
      <c r="K61" s="114"/>
      <c r="L61" s="114"/>
      <c r="M61" s="114"/>
      <c r="N61" s="114"/>
      <c r="O61" s="114"/>
      <c r="P61" s="114"/>
      <c r="Q61" s="10" t="s">
        <v>781</v>
      </c>
      <c r="R61" s="115"/>
      <c r="S61" s="114"/>
      <c r="T61" s="116"/>
      <c r="U61" s="114"/>
      <c r="V61" s="113"/>
      <c r="W61" s="113"/>
      <c r="X61" s="113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>
        <f>MATCH(B61,'Diag Lattice'!F:F,0)</f>
        <v>1706</v>
      </c>
      <c r="AE61" s="14" t="str">
        <f t="shared" ca="1" si="0"/>
        <v>LS2_CC02:ND_D2748</v>
      </c>
      <c r="AF61" s="14">
        <f t="shared" ca="1" si="1"/>
        <v>2748</v>
      </c>
      <c r="AG61" s="14" t="str">
        <f>RIGHT(mTCA11[[#This Row],[Column2]],4)</f>
        <v>2748</v>
      </c>
    </row>
    <row r="62" spans="1:33" x14ac:dyDescent="0.25">
      <c r="A62" s="8" t="s">
        <v>386</v>
      </c>
      <c r="B62" s="8" t="s">
        <v>1856</v>
      </c>
      <c r="C62" s="8"/>
      <c r="D62" s="9" t="s">
        <v>1293</v>
      </c>
      <c r="E62" s="153" t="s">
        <v>1289</v>
      </c>
      <c r="F62" s="8" t="s">
        <v>84</v>
      </c>
      <c r="G62" s="8" t="s">
        <v>504</v>
      </c>
      <c r="H62" s="32" t="s">
        <v>4136</v>
      </c>
      <c r="I62" s="10"/>
      <c r="J62" s="10"/>
      <c r="K62" s="10"/>
      <c r="L62" s="10"/>
      <c r="M62" s="10"/>
      <c r="N62" s="10"/>
      <c r="O62" s="10"/>
      <c r="P62" s="10"/>
      <c r="Q62" s="10" t="s">
        <v>781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>
        <f>MATCH(B62,'Diag Lattice'!F:F,0)</f>
        <v>1778</v>
      </c>
      <c r="AE62" s="14" t="str">
        <f t="shared" ca="1" si="0"/>
        <v>LS2_CC04:ND_D2828</v>
      </c>
      <c r="AF62" s="14">
        <f t="shared" ca="1" si="1"/>
        <v>2828</v>
      </c>
      <c r="AG62" s="14" t="str">
        <f>RIGHT(mTCA11[[#This Row],[Column2]],4)</f>
        <v>2828</v>
      </c>
    </row>
    <row r="63" spans="1:33" x14ac:dyDescent="0.25">
      <c r="A63" s="8" t="s">
        <v>386</v>
      </c>
      <c r="B63" s="8" t="s">
        <v>1857</v>
      </c>
      <c r="C63" s="8"/>
      <c r="D63" s="9" t="s">
        <v>1294</v>
      </c>
      <c r="E63" s="153" t="s">
        <v>1290</v>
      </c>
      <c r="F63" s="8" t="s">
        <v>84</v>
      </c>
      <c r="G63" s="8" t="s">
        <v>504</v>
      </c>
      <c r="H63" s="32" t="s">
        <v>4136</v>
      </c>
      <c r="I63" s="10"/>
      <c r="J63" s="10"/>
      <c r="K63" s="10"/>
      <c r="L63" s="10"/>
      <c r="M63" s="10"/>
      <c r="N63" s="10"/>
      <c r="O63" s="10"/>
      <c r="P63" s="10"/>
      <c r="Q63" s="10" t="s">
        <v>781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>
        <f>MATCH(B63,'Diag Lattice'!F:F,0)</f>
        <v>1858</v>
      </c>
      <c r="AE63" s="14" t="str">
        <f t="shared" ca="1" si="0"/>
        <v>LS2_CC06:ND_D2916</v>
      </c>
      <c r="AF63" s="14">
        <f t="shared" ca="1" si="1"/>
        <v>2916</v>
      </c>
      <c r="AG63" s="14" t="str">
        <f>RIGHT(mTCA11[[#This Row],[Column2]],4)</f>
        <v>2916</v>
      </c>
    </row>
    <row r="64" spans="1:33" x14ac:dyDescent="0.25">
      <c r="A64" s="8"/>
      <c r="B64" s="8"/>
      <c r="C64" s="8"/>
      <c r="D64" s="9"/>
      <c r="E64" s="131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  <c r="AG64" s="14" t="str">
        <f>RIGHT(mTCA11[[#This Row],[Column2]],4)</f>
        <v/>
      </c>
    </row>
    <row r="65" spans="1:33" x14ac:dyDescent="0.25">
      <c r="A65" s="8"/>
      <c r="B65" s="103"/>
      <c r="C65" s="103"/>
      <c r="D65" s="9"/>
      <c r="E65" s="119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  <c r="AG65" s="14" t="str">
        <f>RIGHT(mTCA11[[#This Row],[Column2]],4)</f>
        <v/>
      </c>
    </row>
    <row r="66" spans="1:33" x14ac:dyDescent="0.25">
      <c r="A66" s="61" t="s">
        <v>877</v>
      </c>
      <c r="B66" s="61"/>
      <c r="C66" s="61"/>
      <c r="D66" s="62"/>
      <c r="E66" s="130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4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  <c r="AG66" s="14" t="str">
        <f>RIGHT(mTCA11[[#This Row],[Column2]],4)</f>
        <v/>
      </c>
    </row>
    <row r="67" spans="1:33" x14ac:dyDescent="0.25">
      <c r="A67" s="118" t="s">
        <v>386</v>
      </c>
      <c r="B67" s="8" t="s">
        <v>1854</v>
      </c>
      <c r="C67" s="8"/>
      <c r="D67" s="9" t="s">
        <v>1291</v>
      </c>
      <c r="E67" s="29" t="s">
        <v>1295</v>
      </c>
      <c r="F67" s="8" t="s">
        <v>236</v>
      </c>
      <c r="G67" s="118" t="s">
        <v>606</v>
      </c>
      <c r="H67" s="118" t="s">
        <v>883</v>
      </c>
      <c r="I67" s="121">
        <v>1</v>
      </c>
      <c r="J67" s="121"/>
      <c r="K67" s="10"/>
      <c r="L67" s="10"/>
      <c r="M67" s="10"/>
      <c r="N67" s="10"/>
      <c r="O67" s="10"/>
      <c r="P67" s="10">
        <v>1</v>
      </c>
      <c r="Q67" s="118" t="s">
        <v>883</v>
      </c>
      <c r="R67" s="12"/>
      <c r="S67" s="10"/>
      <c r="T67" s="32"/>
      <c r="U67" s="10"/>
      <c r="V67" s="8">
        <v>8</v>
      </c>
      <c r="W67" s="8" t="s">
        <v>1299</v>
      </c>
      <c r="X67" s="8" t="s">
        <v>423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>
        <f>MATCH(B67,'Diag Lattice'!F:F,0)</f>
        <v>1584</v>
      </c>
      <c r="AE67" s="14" t="str">
        <f t="shared" ca="1" si="0"/>
        <v>FS1_BMS:ND_D2588</v>
      </c>
      <c r="AF67" s="14">
        <f t="shared" ca="1" si="1"/>
        <v>2588</v>
      </c>
      <c r="AG67" s="14" t="str">
        <f>RIGHT(mTCA11[[#This Row],[Column2]],4)</f>
        <v>2588</v>
      </c>
    </row>
    <row r="68" spans="1:33" x14ac:dyDescent="0.25">
      <c r="A68" s="118" t="s">
        <v>386</v>
      </c>
      <c r="B68" s="8" t="s">
        <v>1855</v>
      </c>
      <c r="C68" s="8"/>
      <c r="D68" s="9" t="s">
        <v>1292</v>
      </c>
      <c r="E68" s="29" t="s">
        <v>1296</v>
      </c>
      <c r="F68" s="8" t="s">
        <v>236</v>
      </c>
      <c r="G68" s="118" t="s">
        <v>606</v>
      </c>
      <c r="H68" s="118" t="s">
        <v>883</v>
      </c>
      <c r="I68" s="121">
        <v>2</v>
      </c>
      <c r="J68" s="121"/>
      <c r="K68" s="10"/>
      <c r="L68" s="10"/>
      <c r="M68" s="10"/>
      <c r="N68" s="10"/>
      <c r="O68" s="10"/>
      <c r="P68" s="10">
        <v>2</v>
      </c>
      <c r="Q68" s="118" t="s">
        <v>883</v>
      </c>
      <c r="R68" s="12"/>
      <c r="S68" s="10"/>
      <c r="T68" s="32"/>
      <c r="U68" s="10"/>
      <c r="V68" s="8">
        <v>8</v>
      </c>
      <c r="W68" s="8" t="s">
        <v>1299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>
        <f>MATCH(B68,'Diag Lattice'!F:F,0)</f>
        <v>1706</v>
      </c>
      <c r="AE68" s="14" t="str">
        <f t="shared" ca="1" si="0"/>
        <v>LS2_CC02:ND_D2748</v>
      </c>
      <c r="AF68" s="14">
        <f t="shared" ca="1" si="1"/>
        <v>2748</v>
      </c>
      <c r="AG68" s="14" t="str">
        <f>RIGHT(mTCA11[[#This Row],[Column2]],4)</f>
        <v>2748</v>
      </c>
    </row>
    <row r="69" spans="1:33" x14ac:dyDescent="0.25">
      <c r="A69" s="118" t="s">
        <v>386</v>
      </c>
      <c r="B69" s="8" t="s">
        <v>1856</v>
      </c>
      <c r="C69" s="8"/>
      <c r="D69" s="9" t="s">
        <v>1293</v>
      </c>
      <c r="E69" s="29" t="s">
        <v>1297</v>
      </c>
      <c r="F69" s="8" t="s">
        <v>236</v>
      </c>
      <c r="G69" s="118" t="s">
        <v>606</v>
      </c>
      <c r="H69" s="118" t="s">
        <v>883</v>
      </c>
      <c r="I69" s="121">
        <v>3</v>
      </c>
      <c r="J69" s="121"/>
      <c r="K69" s="10"/>
      <c r="L69" s="10"/>
      <c r="M69" s="10"/>
      <c r="N69" s="10"/>
      <c r="O69" s="10"/>
      <c r="P69" s="10">
        <v>3</v>
      </c>
      <c r="Q69" s="118" t="s">
        <v>883</v>
      </c>
      <c r="R69" s="12"/>
      <c r="S69" s="10"/>
      <c r="T69" s="32"/>
      <c r="U69" s="10"/>
      <c r="V69" s="8">
        <v>8</v>
      </c>
      <c r="W69" s="8" t="s">
        <v>1299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>
        <f>MATCH(B69,'Diag Lattice'!F:F,0)</f>
        <v>1778</v>
      </c>
      <c r="AE69" s="14" t="str">
        <f t="shared" ca="1" si="0"/>
        <v>LS2_CC04:ND_D2828</v>
      </c>
      <c r="AF69" s="14">
        <f t="shared" ca="1" si="1"/>
        <v>2828</v>
      </c>
      <c r="AG69" s="14" t="str">
        <f>RIGHT(mTCA11[[#This Row],[Column2]],4)</f>
        <v>2828</v>
      </c>
    </row>
    <row r="70" spans="1:33" x14ac:dyDescent="0.25">
      <c r="A70" s="118" t="s">
        <v>386</v>
      </c>
      <c r="B70" s="8" t="s">
        <v>1857</v>
      </c>
      <c r="C70" s="8"/>
      <c r="D70" s="9" t="s">
        <v>1294</v>
      </c>
      <c r="E70" s="29" t="s">
        <v>1298</v>
      </c>
      <c r="F70" s="8" t="s">
        <v>236</v>
      </c>
      <c r="G70" s="118" t="s">
        <v>606</v>
      </c>
      <c r="H70" s="118" t="s">
        <v>883</v>
      </c>
      <c r="I70" s="121">
        <v>4</v>
      </c>
      <c r="J70" s="121"/>
      <c r="K70" s="10"/>
      <c r="L70" s="10"/>
      <c r="M70" s="10"/>
      <c r="N70" s="10"/>
      <c r="O70" s="10"/>
      <c r="P70" s="10">
        <v>4</v>
      </c>
      <c r="Q70" s="118" t="s">
        <v>883</v>
      </c>
      <c r="R70" s="12"/>
      <c r="S70" s="10"/>
      <c r="T70" s="32"/>
      <c r="U70" s="10"/>
      <c r="V70" s="8">
        <v>8</v>
      </c>
      <c r="W70" s="8" t="s">
        <v>1299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>
        <f>MATCH(B70,'Diag Lattice'!F:F,0)</f>
        <v>1858</v>
      </c>
      <c r="AE70" s="14" t="str">
        <f t="shared" ref="AE70:AE92" ca="1" si="2">INDIRECT("'Diag Lattice'!F"&amp;AD70)</f>
        <v>LS2_CC06:ND_D2916</v>
      </c>
      <c r="AF70" s="14">
        <f t="shared" ref="AF70:AF92" ca="1" si="3">INDIRECT("'Diag Lattice'!E"&amp;AD70)</f>
        <v>2916</v>
      </c>
      <c r="AG70" s="14" t="str">
        <f>RIGHT(mTCA11[[#This Row],[Column2]],4)</f>
        <v>2916</v>
      </c>
    </row>
    <row r="71" spans="1:33" x14ac:dyDescent="0.25">
      <c r="A71" s="118"/>
      <c r="B71" s="118"/>
      <c r="C71" s="118"/>
      <c r="D71" s="119"/>
      <c r="E71" s="122"/>
      <c r="F71" s="8"/>
      <c r="G71" s="118"/>
      <c r="H71" s="118"/>
      <c r="I71" s="121"/>
      <c r="J71" s="121"/>
      <c r="K71" s="10"/>
      <c r="L71" s="10"/>
      <c r="M71" s="10"/>
      <c r="N71" s="10"/>
      <c r="O71" s="10"/>
      <c r="P71" s="10"/>
      <c r="Q71" s="118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  <c r="AG71" s="14" t="str">
        <f>RIGHT(mTCA11[[#This Row],[Column2]],4)</f>
        <v/>
      </c>
    </row>
    <row r="72" spans="1:33" x14ac:dyDescent="0.25">
      <c r="A72" s="55" t="s">
        <v>97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3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  <c r="AG72" s="14" t="str">
        <f>RIGHT(mTCA11[[#This Row],[Column2]],4)</f>
        <v/>
      </c>
    </row>
    <row r="73" spans="1:33" x14ac:dyDescent="0.25">
      <c r="A73" s="8" t="s">
        <v>97</v>
      </c>
      <c r="B73" s="8" t="s">
        <v>4156</v>
      </c>
      <c r="C73" s="711" t="s">
        <v>3335</v>
      </c>
      <c r="D73" s="69" t="s">
        <v>3997</v>
      </c>
      <c r="E73" s="29" t="s">
        <v>3869</v>
      </c>
      <c r="F73" s="34" t="s">
        <v>278</v>
      </c>
      <c r="G73" s="34" t="s">
        <v>85</v>
      </c>
      <c r="H73" s="8" t="s">
        <v>4136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467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FS1_BMS:FC_D2634</v>
      </c>
      <c r="AD73" s="14">
        <f>MATCH(B73,'Diag Lattice'!F:F,0)</f>
        <v>1623</v>
      </c>
      <c r="AE73" s="14" t="str">
        <f t="shared" ca="1" si="2"/>
        <v>FS1_BMS:FC_D2634</v>
      </c>
      <c r="AF73" s="14">
        <f t="shared" ca="1" si="3"/>
        <v>2634</v>
      </c>
      <c r="AG73" s="14" t="str">
        <f>RIGHT(mTCA11[[#This Row],[Column2]],4)</f>
        <v>2634</v>
      </c>
    </row>
    <row r="74" spans="1:33" x14ac:dyDescent="0.25">
      <c r="A74" s="8" t="s">
        <v>97</v>
      </c>
      <c r="B74" s="8" t="s">
        <v>4156</v>
      </c>
      <c r="C74" s="8"/>
      <c r="D74" s="69" t="s">
        <v>3997</v>
      </c>
      <c r="E74" s="29" t="s">
        <v>3870</v>
      </c>
      <c r="F74" s="711" t="s">
        <v>236</v>
      </c>
      <c r="G74" s="711" t="s">
        <v>606</v>
      </c>
      <c r="H74" s="118" t="s">
        <v>883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18" t="s">
        <v>883</v>
      </c>
      <c r="R74" s="12"/>
      <c r="S74" s="10"/>
      <c r="T74" s="32"/>
      <c r="U74" s="10"/>
      <c r="V74" s="8">
        <v>8</v>
      </c>
      <c r="W74" s="8" t="s">
        <v>1299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FS1_BMS:FC_D2634</v>
      </c>
      <c r="AD74" s="14">
        <f>MATCH(B74,'Diag Lattice'!F:F,0)</f>
        <v>1623</v>
      </c>
      <c r="AE74" s="14" t="str">
        <f t="shared" ca="1" si="2"/>
        <v>FS1_BMS:FC_D2634</v>
      </c>
      <c r="AF74" s="14">
        <f t="shared" ca="1" si="3"/>
        <v>2634</v>
      </c>
      <c r="AG74" s="14" t="str">
        <f>RIGHT(mTCA11[[#This Row],[Column2]],4)</f>
        <v>2634</v>
      </c>
    </row>
    <row r="75" spans="1:33" x14ac:dyDescent="0.25">
      <c r="A75" s="55" t="s">
        <v>565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93"/>
      <c r="Z75" s="14" t="str">
        <f>IF(ISBLANK(mTCA11[[#This Row],[Column17]]),"",mTCA11[[#This Row],[Column17]])</f>
        <v/>
      </c>
      <c r="AA75" s="14" t="str">
        <f>LEFT(mTCA11[[#This Row],[Column18]],3)</f>
        <v/>
      </c>
      <c r="AB75" s="14" t="str">
        <f>IF(ISBLANK(mTCA11[[#This Row],[Column2]]),"",mTCA11[[#This Row],[Column2]])</f>
        <v/>
      </c>
      <c r="AD75" s="14"/>
      <c r="AE75" s="14"/>
      <c r="AF75" s="14"/>
      <c r="AG75" s="14" t="str">
        <f>RIGHT(mTCA11[[#This Row],[Column2]],4)</f>
        <v/>
      </c>
    </row>
    <row r="76" spans="1:33" x14ac:dyDescent="0.25">
      <c r="A76" s="34" t="s">
        <v>565</v>
      </c>
      <c r="B76" s="8" t="s">
        <v>3962</v>
      </c>
      <c r="C76" s="8" t="s">
        <v>3125</v>
      </c>
      <c r="D76" s="69" t="s">
        <v>1839</v>
      </c>
      <c r="E76" s="29" t="s">
        <v>3871</v>
      </c>
      <c r="F76" s="34" t="s">
        <v>278</v>
      </c>
      <c r="G76" s="34" t="s">
        <v>85</v>
      </c>
      <c r="H76" s="34" t="s">
        <v>608</v>
      </c>
      <c r="I76" s="37" t="s">
        <v>87</v>
      </c>
      <c r="J76" s="37"/>
      <c r="K76" s="34"/>
      <c r="L76" s="34"/>
      <c r="M76" s="34"/>
      <c r="N76" s="34"/>
      <c r="O76" s="34"/>
      <c r="P76" s="154" t="s">
        <v>87</v>
      </c>
      <c r="Q76" s="37" t="s">
        <v>607</v>
      </c>
      <c r="R76" s="710">
        <v>11</v>
      </c>
      <c r="S76" s="37">
        <v>7</v>
      </c>
      <c r="T76" s="32" t="s">
        <v>470</v>
      </c>
      <c r="U76" s="10"/>
      <c r="V76" s="8">
        <v>8</v>
      </c>
      <c r="W76" s="8" t="s">
        <v>609</v>
      </c>
      <c r="X76" s="8" t="s">
        <v>423</v>
      </c>
      <c r="Z76" s="14">
        <f>IF(ISBLANK(mTCA11[[#This Row],[Column17]]),"",mTCA11[[#This Row],[Column17]])</f>
        <v>11</v>
      </c>
      <c r="AA76" s="14" t="str">
        <f>LEFT(mTCA11[[#This Row],[Column18]],3)</f>
        <v>7</v>
      </c>
      <c r="AB76" s="14" t="str">
        <f>IF(ISBLANK(mTCA11[[#This Row],[Column2]]),"",mTCA11[[#This Row],[Column2]])</f>
        <v>FS1_BMS:HMR_D2703</v>
      </c>
      <c r="AD76" s="14">
        <f>MATCH(B76,'Diag Lattice'!F:F,0)</f>
        <v>1662</v>
      </c>
      <c r="AE76" s="14" t="str">
        <f t="shared" ca="1" si="2"/>
        <v>FS1_BMS:HMR_D2703</v>
      </c>
      <c r="AF76" s="14">
        <f t="shared" ca="1" si="3"/>
        <v>2703</v>
      </c>
      <c r="AG76" s="14" t="str">
        <f>RIGHT(mTCA11[[#This Row],[Column2]],4)</f>
        <v>2703</v>
      </c>
    </row>
    <row r="77" spans="1:33" x14ac:dyDescent="0.25">
      <c r="A77" s="8"/>
      <c r="B77" s="8" t="s">
        <v>3962</v>
      </c>
      <c r="C77" s="8"/>
      <c r="D77" s="69" t="s">
        <v>1839</v>
      </c>
      <c r="E77" s="29" t="s">
        <v>3872</v>
      </c>
      <c r="F77" s="711" t="s">
        <v>236</v>
      </c>
      <c r="G77" s="711" t="s">
        <v>606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FS1_BMS:HMR_D2703</v>
      </c>
      <c r="AD77" s="14">
        <f>MATCH(B77,'Diag Lattice'!F:F,0)</f>
        <v>1662</v>
      </c>
      <c r="AE77" s="14" t="str">
        <f t="shared" ca="1" si="2"/>
        <v>FS1_BMS:HMR_D2703</v>
      </c>
      <c r="AF77" s="14">
        <f t="shared" ca="1" si="3"/>
        <v>2703</v>
      </c>
      <c r="AG77" s="14" t="str">
        <f>RIGHT(mTCA11[[#This Row],[Column2]],4)</f>
        <v>2703</v>
      </c>
    </row>
    <row r="78" spans="1:33" x14ac:dyDescent="0.25">
      <c r="A78" s="8" t="s">
        <v>567</v>
      </c>
      <c r="B78" s="8" t="s">
        <v>3963</v>
      </c>
      <c r="C78" s="711" t="s">
        <v>3868</v>
      </c>
      <c r="D78" s="69" t="s">
        <v>3998</v>
      </c>
      <c r="E78" s="29" t="s">
        <v>3873</v>
      </c>
      <c r="F78" s="34" t="s">
        <v>278</v>
      </c>
      <c r="G78" s="34" t="s">
        <v>85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  <c r="AG78" s="14" t="str">
        <f>RIGHT(mTCA11[[#This Row],[Column2]],4)</f>
        <v>2743</v>
      </c>
    </row>
    <row r="79" spans="1:33" x14ac:dyDescent="0.25">
      <c r="A79" s="8"/>
      <c r="B79" s="8" t="s">
        <v>3963</v>
      </c>
      <c r="C79" s="8"/>
      <c r="D79" s="69" t="s">
        <v>3998</v>
      </c>
      <c r="E79" s="29" t="s">
        <v>3874</v>
      </c>
      <c r="F79" s="711" t="s">
        <v>236</v>
      </c>
      <c r="G79" s="711" t="s">
        <v>606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LS2_WC01:HMR_D2743</v>
      </c>
      <c r="AD79" s="14"/>
      <c r="AE79" s="14"/>
      <c r="AF79" s="14"/>
      <c r="AG79" s="14" t="str">
        <f>RIGHT(mTCA11[[#This Row],[Column2]],4)</f>
        <v>2743</v>
      </c>
    </row>
    <row r="80" spans="1:33" x14ac:dyDescent="0.25">
      <c r="A80" s="8" t="s">
        <v>567</v>
      </c>
      <c r="B80" s="8" t="s">
        <v>3964</v>
      </c>
      <c r="C80" s="711" t="s">
        <v>3868</v>
      </c>
      <c r="D80" s="69" t="s">
        <v>3999</v>
      </c>
      <c r="E80" s="29" t="s">
        <v>3875</v>
      </c>
      <c r="F80" s="34" t="s">
        <v>278</v>
      </c>
      <c r="G80" s="34" t="s">
        <v>85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  <c r="AG80" s="14" t="str">
        <f>RIGHT(mTCA11[[#This Row],[Column2]],4)</f>
        <v>2783</v>
      </c>
    </row>
    <row r="81" spans="1:33" x14ac:dyDescent="0.25">
      <c r="A81" s="8"/>
      <c r="B81" s="8" t="s">
        <v>3964</v>
      </c>
      <c r="C81" s="8"/>
      <c r="D81" s="69" t="s">
        <v>3999</v>
      </c>
      <c r="E81" s="29" t="s">
        <v>3876</v>
      </c>
      <c r="F81" s="711" t="s">
        <v>236</v>
      </c>
      <c r="G81" s="711" t="s">
        <v>606</v>
      </c>
      <c r="H81" s="8"/>
      <c r="I81" s="10"/>
      <c r="J81" s="10"/>
      <c r="K81" s="10"/>
      <c r="L81" s="10"/>
      <c r="M81" s="10"/>
      <c r="N81" s="10"/>
      <c r="O81" s="10"/>
      <c r="P81" s="8"/>
      <c r="Q81" s="10"/>
      <c r="R81" s="12"/>
      <c r="S81" s="10"/>
      <c r="T81" s="32"/>
      <c r="U81" s="10"/>
      <c r="V81" s="8"/>
      <c r="W81" s="8"/>
      <c r="X81" s="8"/>
      <c r="Z81" s="14" t="str">
        <f>IF(ISBLANK(mTCA11[[#This Row],[Column17]]),"",mTCA11[[#This Row],[Column17]])</f>
        <v/>
      </c>
      <c r="AA81" s="14" t="str">
        <f>LEFT(mTCA11[[#This Row],[Column18]],3)</f>
        <v/>
      </c>
      <c r="AB81" s="14" t="str">
        <f>IF(ISBLANK(mTCA11[[#This Row],[Column2]]),"",mTCA11[[#This Row],[Column2]])</f>
        <v>LS2_WC02:HMR_D2783</v>
      </c>
      <c r="AD81" s="14"/>
      <c r="AE81" s="14"/>
      <c r="AF81" s="14"/>
      <c r="AG81" s="14" t="str">
        <f>RIGHT(mTCA11[[#This Row],[Column2]],4)</f>
        <v>2783</v>
      </c>
    </row>
    <row r="82" spans="1:33" x14ac:dyDescent="0.25">
      <c r="A82" s="34" t="s">
        <v>565</v>
      </c>
      <c r="B82" s="8" t="s">
        <v>3965</v>
      </c>
      <c r="C82" s="8" t="s">
        <v>3125</v>
      </c>
      <c r="D82" s="69" t="s">
        <v>4000</v>
      </c>
      <c r="E82" s="29" t="s">
        <v>3877</v>
      </c>
      <c r="F82" s="34" t="s">
        <v>278</v>
      </c>
      <c r="G82" s="34" t="s">
        <v>85</v>
      </c>
      <c r="H82" s="34" t="s">
        <v>608</v>
      </c>
      <c r="I82" s="37" t="s">
        <v>91</v>
      </c>
      <c r="J82" s="37"/>
      <c r="K82" s="34"/>
      <c r="L82" s="34"/>
      <c r="M82" s="34"/>
      <c r="N82" s="34"/>
      <c r="O82" s="34"/>
      <c r="P82" s="154" t="s">
        <v>91</v>
      </c>
      <c r="Q82" s="37" t="s">
        <v>607</v>
      </c>
      <c r="R82" s="710">
        <v>11</v>
      </c>
      <c r="S82" s="37">
        <v>7</v>
      </c>
      <c r="T82" s="32" t="s">
        <v>469</v>
      </c>
      <c r="U82" s="10"/>
      <c r="V82" s="8">
        <v>8</v>
      </c>
      <c r="W82" s="8" t="s">
        <v>609</v>
      </c>
      <c r="X82" s="8" t="s">
        <v>423</v>
      </c>
      <c r="Z82" s="14">
        <f>IF(ISBLANK(mTCA11[[#This Row],[Column17]]),"",mTCA11[[#This Row],[Column17]])</f>
        <v>11</v>
      </c>
      <c r="AA82" s="14" t="str">
        <f>LEFT(mTCA11[[#This Row],[Column18]],3)</f>
        <v>7</v>
      </c>
      <c r="AB82" s="14" t="str">
        <f>IF(ISBLANK(mTCA11[[#This Row],[Column2]]),"",mTCA11[[#This Row],[Column2]])</f>
        <v>LS2_WC03:HMR_D2823</v>
      </c>
      <c r="AD82" s="14">
        <f>MATCH(B82,'Diag Lattice'!F:F,0)</f>
        <v>1772</v>
      </c>
      <c r="AE82" s="14" t="str">
        <f t="shared" ca="1" si="2"/>
        <v>LS2_WC03:HMR_D2823</v>
      </c>
      <c r="AF82" s="14">
        <f t="shared" ca="1" si="3"/>
        <v>2823</v>
      </c>
      <c r="AG82" s="14" t="str">
        <f>RIGHT(mTCA11[[#This Row],[Column2]],4)</f>
        <v>2823</v>
      </c>
    </row>
    <row r="83" spans="1:33" x14ac:dyDescent="0.25">
      <c r="A83" s="8"/>
      <c r="B83" s="8" t="s">
        <v>3965</v>
      </c>
      <c r="C83" s="8"/>
      <c r="D83" s="69" t="s">
        <v>4000</v>
      </c>
      <c r="E83" s="29" t="s">
        <v>3878</v>
      </c>
      <c r="F83" s="711" t="s">
        <v>236</v>
      </c>
      <c r="G83" s="711" t="s">
        <v>606</v>
      </c>
      <c r="H83" s="8"/>
      <c r="I83" s="8"/>
      <c r="J83" s="10"/>
      <c r="K83" s="10"/>
      <c r="L83" s="10"/>
      <c r="M83" s="10"/>
      <c r="N83" s="10"/>
      <c r="O83" s="10"/>
      <c r="P83" s="8"/>
      <c r="Q83" s="10"/>
      <c r="R83" s="12"/>
      <c r="S83" s="10"/>
      <c r="T83" s="32"/>
      <c r="U83" s="10"/>
      <c r="V83" s="8"/>
      <c r="W83" s="8"/>
      <c r="X83" s="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LS2_WC03:HMR_D2823</v>
      </c>
      <c r="AD83" s="14">
        <f>MATCH(B83,'Diag Lattice'!F:F,0)</f>
        <v>1772</v>
      </c>
      <c r="AE83" s="14" t="str">
        <f t="shared" ca="1" si="2"/>
        <v>LS2_WC03:HMR_D2823</v>
      </c>
      <c r="AF83" s="14">
        <f t="shared" ca="1" si="3"/>
        <v>2823</v>
      </c>
      <c r="AG83" s="14" t="str">
        <f>RIGHT(mTCA11[[#This Row],[Column2]],4)</f>
        <v>2823</v>
      </c>
    </row>
    <row r="84" spans="1:33" x14ac:dyDescent="0.25">
      <c r="A84" s="8" t="s">
        <v>567</v>
      </c>
      <c r="B84" s="8" t="s">
        <v>3966</v>
      </c>
      <c r="C84" s="711" t="s">
        <v>3868</v>
      </c>
      <c r="D84" s="69" t="s">
        <v>4001</v>
      </c>
      <c r="E84" s="29" t="s">
        <v>3879</v>
      </c>
      <c r="F84" s="34" t="s">
        <v>278</v>
      </c>
      <c r="G84" s="34" t="s">
        <v>85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1"/>
      <c r="Z84" s="14" t="str">
        <f>IF(ISBLANK(mTCA11[[#This Row],[Column17]]),"",mTCA11[[#This Row],[Column17]])</f>
        <v/>
      </c>
      <c r="AA84" s="14" t="str">
        <f>LEFT(mTCA11[[#This Row],[Column18]],3)</f>
        <v/>
      </c>
      <c r="AB84" s="14" t="str">
        <f>IF(ISBLANK(mTCA11[[#This Row],[Column2]]),"",mTCA11[[#This Row],[Column2]])</f>
        <v>LS2_WC04:HMR_D2862</v>
      </c>
      <c r="AD84" s="14"/>
      <c r="AE84" s="14"/>
      <c r="AF84" s="14"/>
      <c r="AG84" s="14" t="str">
        <f>RIGHT(mTCA11[[#This Row],[Column2]],4)</f>
        <v>2862</v>
      </c>
    </row>
    <row r="85" spans="1:33" x14ac:dyDescent="0.25">
      <c r="A85" s="8"/>
      <c r="B85" s="8" t="s">
        <v>3966</v>
      </c>
      <c r="C85" s="8"/>
      <c r="D85" s="69" t="s">
        <v>4001</v>
      </c>
      <c r="E85" s="29" t="s">
        <v>3880</v>
      </c>
      <c r="F85" s="711" t="s">
        <v>236</v>
      </c>
      <c r="G85" s="711" t="s">
        <v>606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11"/>
      <c r="Z85" s="14" t="str">
        <f>IF(ISBLANK(mTCA11[[#This Row],[Column17]]),"",mTCA11[[#This Row],[Column17]])</f>
        <v/>
      </c>
      <c r="AA85" s="14" t="str">
        <f>LEFT(mTCA11[[#This Row],[Column18]],3)</f>
        <v/>
      </c>
      <c r="AB85" s="14" t="str">
        <f>IF(ISBLANK(mTCA11[[#This Row],[Column2]]),"",mTCA11[[#This Row],[Column2]])</f>
        <v>LS2_WC04:HMR_D2862</v>
      </c>
      <c r="AD85" s="14"/>
      <c r="AE85" s="14"/>
      <c r="AF85" s="14"/>
      <c r="AG85" s="14" t="str">
        <f>RIGHT(mTCA11[[#This Row],[Column2]],4)</f>
        <v>2862</v>
      </c>
    </row>
    <row r="86" spans="1:33" x14ac:dyDescent="0.25">
      <c r="A86" s="8" t="s">
        <v>567</v>
      </c>
      <c r="B86" s="8" t="s">
        <v>3967</v>
      </c>
      <c r="C86" s="711" t="s">
        <v>3868</v>
      </c>
      <c r="D86" s="69" t="s">
        <v>4002</v>
      </c>
      <c r="E86" s="29" t="s">
        <v>3881</v>
      </c>
      <c r="F86" s="34" t="s">
        <v>278</v>
      </c>
      <c r="G86" s="34" t="s">
        <v>85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4"/>
      <c r="Z86" s="14" t="str">
        <f>IF(ISBLANK(mTCA11[[#This Row],[Column17]]),"",mTCA11[[#This Row],[Column17]])</f>
        <v/>
      </c>
      <c r="AA86" s="14" t="str">
        <f>LEFT(mTCA11[[#This Row],[Column18]],3)</f>
        <v/>
      </c>
      <c r="AB86" s="14" t="str">
        <f>IF(ISBLANK(mTCA11[[#This Row],[Column2]]),"",mTCA11[[#This Row],[Column2]])</f>
        <v>LS2_WC05:HMR_D2902</v>
      </c>
      <c r="AD86" s="14"/>
      <c r="AE86" s="14"/>
      <c r="AF86" s="14"/>
      <c r="AG86" s="14" t="str">
        <f>RIGHT(mTCA11[[#This Row],[Column2]],4)</f>
        <v>2902</v>
      </c>
    </row>
    <row r="87" spans="1:33" x14ac:dyDescent="0.25">
      <c r="A87" s="8"/>
      <c r="B87" s="8" t="s">
        <v>3967</v>
      </c>
      <c r="C87" s="8"/>
      <c r="D87" s="69" t="s">
        <v>4002</v>
      </c>
      <c r="E87" s="29" t="s">
        <v>3882</v>
      </c>
      <c r="F87" s="711" t="s">
        <v>236</v>
      </c>
      <c r="G87" s="711" t="s">
        <v>606</v>
      </c>
      <c r="H87" s="10"/>
      <c r="I87" s="10"/>
      <c r="J87" s="10"/>
      <c r="K87" s="10"/>
      <c r="L87" s="10"/>
      <c r="M87" s="10"/>
      <c r="N87" s="10"/>
      <c r="O87" s="10"/>
      <c r="P87" s="8"/>
      <c r="Q87" s="12"/>
      <c r="R87" s="10"/>
      <c r="S87" s="32"/>
      <c r="T87" s="10"/>
      <c r="U87" s="8"/>
      <c r="V87" s="8"/>
      <c r="W87" s="8"/>
      <c r="X87" s="8"/>
      <c r="Y87" s="104"/>
      <c r="Z87" s="14" t="str">
        <f>IF(ISBLANK(mTCA11[[#This Row],[Column17]]),"",mTCA11[[#This Row],[Column17]])</f>
        <v/>
      </c>
      <c r="AA87" s="14" t="str">
        <f>LEFT(mTCA11[[#This Row],[Column18]],3)</f>
        <v/>
      </c>
      <c r="AB87" s="14" t="str">
        <f>IF(ISBLANK(mTCA11[[#This Row],[Column2]]),"",mTCA11[[#This Row],[Column2]])</f>
        <v>LS2_WC05:HMR_D2902</v>
      </c>
      <c r="AD87" s="14"/>
      <c r="AE87" s="14"/>
      <c r="AF87" s="14"/>
      <c r="AG87" s="14" t="str">
        <f>RIGHT(mTCA11[[#This Row],[Column2]],4)</f>
        <v>2902</v>
      </c>
    </row>
    <row r="88" spans="1:33" x14ac:dyDescent="0.25">
      <c r="A88" s="34" t="s">
        <v>565</v>
      </c>
      <c r="B88" s="8" t="s">
        <v>3968</v>
      </c>
      <c r="C88" s="711" t="s">
        <v>3125</v>
      </c>
      <c r="D88" s="69" t="s">
        <v>4003</v>
      </c>
      <c r="E88" s="29" t="s">
        <v>3883</v>
      </c>
      <c r="F88" s="34" t="s">
        <v>278</v>
      </c>
      <c r="G88" s="34" t="s">
        <v>85</v>
      </c>
      <c r="H88" s="10" t="s">
        <v>608</v>
      </c>
      <c r="I88" s="10" t="s">
        <v>95</v>
      </c>
      <c r="J88" s="10"/>
      <c r="K88" s="10"/>
      <c r="L88" s="10"/>
      <c r="M88" s="10"/>
      <c r="N88" s="10"/>
      <c r="O88" s="10"/>
      <c r="P88" s="8" t="s">
        <v>95</v>
      </c>
      <c r="Q88" s="12" t="s">
        <v>607</v>
      </c>
      <c r="R88" s="10">
        <v>11</v>
      </c>
      <c r="S88" s="32">
        <v>7</v>
      </c>
      <c r="T88" s="10" t="s">
        <v>468</v>
      </c>
      <c r="U88" s="8"/>
      <c r="V88" s="8">
        <v>8</v>
      </c>
      <c r="W88" s="8" t="s">
        <v>609</v>
      </c>
      <c r="X88" s="8" t="s">
        <v>423</v>
      </c>
      <c r="Y88" s="104"/>
      <c r="Z88" s="14">
        <f>IF(ISBLANK(mTCA11[[#This Row],[Column17]]),"",mTCA11[[#This Row],[Column17]])</f>
        <v>11</v>
      </c>
      <c r="AA88" s="14" t="str">
        <f>LEFT(mTCA11[[#This Row],[Column18]],3)</f>
        <v>7</v>
      </c>
      <c r="AB88" s="14" t="str">
        <f>IF(ISBLANK(mTCA11[[#This Row],[Column2]]),"",mTCA11[[#This Row],[Column2]])</f>
        <v>LS2_WC06:HMR_D2942</v>
      </c>
      <c r="AD88" s="14">
        <f>MATCH(B88,'Diag Lattice'!F:F,0)</f>
        <v>1880</v>
      </c>
      <c r="AE88" s="14" t="str">
        <f t="shared" ca="1" si="2"/>
        <v>LS2_WC06:HMR_D2942</v>
      </c>
      <c r="AF88" s="14">
        <f t="shared" ca="1" si="3"/>
        <v>2942</v>
      </c>
      <c r="AG88" s="14" t="str">
        <f>RIGHT(mTCA11[[#This Row],[Column2]],4)</f>
        <v>2942</v>
      </c>
    </row>
    <row r="89" spans="1:33" x14ac:dyDescent="0.25">
      <c r="A89" s="8"/>
      <c r="B89" s="8" t="s">
        <v>3968</v>
      </c>
      <c r="C89" s="8"/>
      <c r="D89" s="69" t="s">
        <v>4003</v>
      </c>
      <c r="E89" s="29" t="s">
        <v>3884</v>
      </c>
      <c r="F89" s="711" t="s">
        <v>236</v>
      </c>
      <c r="G89" s="711" t="s">
        <v>606</v>
      </c>
      <c r="H89" s="10"/>
      <c r="I89" s="10"/>
      <c r="J89" s="10"/>
      <c r="K89" s="10"/>
      <c r="L89" s="10"/>
      <c r="M89" s="10"/>
      <c r="N89" s="10"/>
      <c r="O89" s="10"/>
      <c r="P89" s="8"/>
      <c r="Q89" s="12"/>
      <c r="R89" s="10"/>
      <c r="S89" s="32"/>
      <c r="T89" s="10"/>
      <c r="U89" s="8"/>
      <c r="V89" s="8"/>
      <c r="W89" s="8"/>
      <c r="X89" s="8"/>
      <c r="Y89" s="104"/>
      <c r="Z89" s="14" t="str">
        <f>IF(ISBLANK(mTCA11[[#This Row],[Column17]]),"",mTCA11[[#This Row],[Column17]])</f>
        <v/>
      </c>
      <c r="AA89" s="14" t="str">
        <f>LEFT(mTCA11[[#This Row],[Column18]],3)</f>
        <v/>
      </c>
      <c r="AB89" s="14" t="str">
        <f>IF(ISBLANK(mTCA11[[#This Row],[Column2]]),"",mTCA11[[#This Row],[Column2]])</f>
        <v>LS2_WC06:HMR_D2942</v>
      </c>
      <c r="AD89" s="14">
        <f>MATCH(B89,'Diag Lattice'!F:F,0)</f>
        <v>1880</v>
      </c>
      <c r="AE89" s="14" t="str">
        <f t="shared" ca="1" si="2"/>
        <v>LS2_WC06:HMR_D2942</v>
      </c>
      <c r="AF89" s="14">
        <f t="shared" ca="1" si="3"/>
        <v>2942</v>
      </c>
      <c r="AG89" s="14" t="str">
        <f>RIGHT(mTCA11[[#This Row],[Column2]],4)</f>
        <v>2942</v>
      </c>
    </row>
    <row r="90" spans="1:33" x14ac:dyDescent="0.25">
      <c r="A90" s="23" t="s">
        <v>567</v>
      </c>
      <c r="B90" s="28" t="s">
        <v>3969</v>
      </c>
      <c r="C90" s="711" t="s">
        <v>3868</v>
      </c>
      <c r="D90" s="69" t="s">
        <v>4004</v>
      </c>
      <c r="E90" s="29" t="s">
        <v>3885</v>
      </c>
      <c r="F90" s="34" t="s">
        <v>278</v>
      </c>
      <c r="G90" s="34" t="s">
        <v>85</v>
      </c>
      <c r="H90" s="23"/>
      <c r="I90" s="24"/>
      <c r="J90" s="24"/>
      <c r="K90" s="24"/>
      <c r="L90" s="24"/>
      <c r="M90" s="24"/>
      <c r="N90" s="24"/>
      <c r="O90" s="24"/>
      <c r="P90" s="24"/>
      <c r="Q90" s="67"/>
      <c r="R90" s="67"/>
      <c r="S90" s="68"/>
      <c r="T90" s="10"/>
      <c r="U90" s="24"/>
      <c r="V90" s="23"/>
      <c r="W90" s="23"/>
      <c r="X90" s="23"/>
      <c r="Y90" s="111"/>
      <c r="AA90" s="14" t="str">
        <f>LEFT(mTCA11[[#This Row],[Column18]],3)</f>
        <v/>
      </c>
      <c r="AB90" s="14" t="str">
        <f>IF(ISBLANK(mTCA11[[#This Row],[Column2]]),"",mTCA11[[#This Row],[Column2]])</f>
        <v>LS2_WC07:HMR_D2982</v>
      </c>
      <c r="AD90" s="14"/>
      <c r="AE90" s="14"/>
      <c r="AF90" s="14"/>
      <c r="AG90" s="14" t="str">
        <f>RIGHT(mTCA11[[#This Row],[Column2]],4)</f>
        <v>2982</v>
      </c>
    </row>
    <row r="91" spans="1:33" x14ac:dyDescent="0.25">
      <c r="A91" s="717"/>
      <c r="B91" s="28" t="s">
        <v>3969</v>
      </c>
      <c r="C91" s="28"/>
      <c r="D91" s="69" t="s">
        <v>4004</v>
      </c>
      <c r="E91" s="29" t="s">
        <v>3886</v>
      </c>
      <c r="F91" s="711" t="s">
        <v>236</v>
      </c>
      <c r="G91" s="711" t="s">
        <v>606</v>
      </c>
      <c r="H91" s="718"/>
      <c r="I91" s="718"/>
      <c r="J91" s="718"/>
      <c r="K91" s="718"/>
      <c r="L91" s="718"/>
      <c r="M91" s="718"/>
      <c r="N91" s="718"/>
      <c r="O91" s="718"/>
      <c r="P91" s="717"/>
      <c r="Q91" s="719"/>
      <c r="R91" s="718"/>
      <c r="S91" s="720"/>
      <c r="T91" s="718"/>
      <c r="U91" s="717"/>
      <c r="V91" s="717"/>
      <c r="W91" s="717"/>
      <c r="X91" s="717"/>
      <c r="Y91" s="111"/>
      <c r="AA91" s="14" t="str">
        <f>LEFT(mTCA11[[#This Row],[Column18]],3)</f>
        <v/>
      </c>
      <c r="AB91" s="14" t="str">
        <f>IF(ISBLANK(mTCA11[[#This Row],[Column2]]),"",mTCA11[[#This Row],[Column2]])</f>
        <v>LS2_WC07:HMR_D2982</v>
      </c>
      <c r="AD91" s="14"/>
      <c r="AE91" s="14"/>
      <c r="AF91" s="14"/>
      <c r="AG91" s="14" t="str">
        <f>RIGHT(mTCA11[[#This Row],[Column2]],4)</f>
        <v>2982</v>
      </c>
    </row>
    <row r="92" spans="1:33" x14ac:dyDescent="0.25">
      <c r="A92" s="34"/>
      <c r="B92" s="34"/>
      <c r="C92" s="34"/>
      <c r="D92" s="709"/>
      <c r="E92" s="34"/>
      <c r="F92" s="34"/>
      <c r="G92" s="34"/>
      <c r="H92" s="37"/>
      <c r="I92" s="37"/>
      <c r="J92" s="37"/>
      <c r="K92" s="37"/>
      <c r="L92" s="37"/>
      <c r="M92" s="37"/>
      <c r="N92" s="37"/>
      <c r="O92" s="37"/>
      <c r="P92" s="34"/>
      <c r="Q92" s="710"/>
      <c r="R92" s="37"/>
      <c r="S92" s="154"/>
      <c r="T92" s="37"/>
      <c r="U92" s="34"/>
      <c r="V92" s="34"/>
      <c r="W92" s="34"/>
      <c r="X92" s="34"/>
      <c r="AB92" s="14"/>
      <c r="AD92" s="14"/>
      <c r="AE92" s="14"/>
      <c r="AF92" s="14"/>
      <c r="AG92" s="14"/>
    </row>
    <row r="93" spans="1:33" x14ac:dyDescent="0.25">
      <c r="A93" s="105" t="s">
        <v>773</v>
      </c>
      <c r="B93" s="105"/>
      <c r="C93" s="105"/>
      <c r="D93" s="106"/>
      <c r="E93" s="107"/>
      <c r="F93" s="105"/>
      <c r="G93" s="105"/>
      <c r="H93" s="105"/>
      <c r="I93" s="108"/>
      <c r="J93" s="108"/>
      <c r="K93" s="108"/>
      <c r="L93" s="108"/>
      <c r="M93" s="108"/>
      <c r="N93" s="108"/>
      <c r="O93" s="108"/>
      <c r="P93" s="108"/>
      <c r="Q93" s="109"/>
      <c r="R93" s="109"/>
      <c r="S93" s="110"/>
      <c r="T93" s="108"/>
      <c r="U93" s="108"/>
      <c r="V93" s="105"/>
      <c r="W93" s="105"/>
      <c r="X93" s="105"/>
      <c r="AB93" s="14"/>
      <c r="AD93" s="14"/>
      <c r="AG93" s="14"/>
    </row>
    <row r="94" spans="1:33" x14ac:dyDescent="0.25">
      <c r="A94" s="717" t="s">
        <v>776</v>
      </c>
      <c r="B94" s="717"/>
      <c r="C94" s="717" t="s">
        <v>4128</v>
      </c>
      <c r="D94" s="726"/>
      <c r="E94" s="727" t="s">
        <v>415</v>
      </c>
      <c r="F94" s="717" t="s">
        <v>774</v>
      </c>
      <c r="G94" s="717" t="s">
        <v>775</v>
      </c>
      <c r="H94" s="717" t="s">
        <v>397</v>
      </c>
      <c r="I94" s="718"/>
      <c r="J94" s="718"/>
      <c r="K94" s="718"/>
      <c r="L94" s="718"/>
      <c r="M94" s="718"/>
      <c r="N94" s="718"/>
      <c r="O94" s="718"/>
      <c r="P94" s="718"/>
      <c r="Q94" s="719" t="s">
        <v>772</v>
      </c>
      <c r="R94" s="719">
        <v>11</v>
      </c>
      <c r="S94" s="720">
        <v>7</v>
      </c>
      <c r="T94" s="718" t="s">
        <v>471</v>
      </c>
      <c r="U94" s="718"/>
      <c r="V94" s="717"/>
      <c r="W94" s="717"/>
      <c r="X94" s="717"/>
      <c r="AB94" s="14"/>
      <c r="AD94" s="14"/>
      <c r="AG94" s="14"/>
    </row>
    <row r="95" spans="1:33" x14ac:dyDescent="0.25">
      <c r="A95" s="711"/>
      <c r="B95" s="711"/>
      <c r="C95" s="711"/>
      <c r="D95" s="712"/>
      <c r="E95" s="711"/>
      <c r="F95" s="711"/>
      <c r="G95" s="711"/>
      <c r="H95" s="713"/>
      <c r="I95" s="713"/>
      <c r="J95" s="713"/>
      <c r="K95" s="713"/>
      <c r="L95" s="713"/>
      <c r="M95" s="713"/>
      <c r="N95" s="713"/>
      <c r="O95" s="713"/>
      <c r="P95" s="711"/>
      <c r="Q95" s="714"/>
      <c r="R95" s="713"/>
      <c r="S95" s="715"/>
      <c r="T95" s="713"/>
      <c r="U95" s="711"/>
      <c r="V95" s="711"/>
      <c r="W95" s="711"/>
      <c r="X95" s="711"/>
      <c r="AD95" s="14"/>
      <c r="AG95" s="14"/>
    </row>
    <row r="96" spans="1:33" x14ac:dyDescent="0.25">
      <c r="A96" s="34"/>
      <c r="B96" s="34"/>
      <c r="C96" s="34"/>
      <c r="D96" s="709"/>
      <c r="E96" s="34"/>
      <c r="F96" s="34"/>
      <c r="G96" s="34"/>
      <c r="H96" s="37"/>
      <c r="I96" s="37"/>
      <c r="J96" s="37"/>
      <c r="K96" s="37"/>
      <c r="L96" s="37"/>
      <c r="M96" s="37"/>
      <c r="N96" s="37"/>
      <c r="O96" s="37"/>
      <c r="P96" s="34"/>
      <c r="Q96" s="710"/>
      <c r="R96" s="37"/>
      <c r="S96" s="154"/>
      <c r="T96" s="37"/>
      <c r="U96" s="34"/>
      <c r="V96" s="34"/>
      <c r="W96" s="34"/>
      <c r="X96" s="34"/>
      <c r="AD96" s="14"/>
      <c r="AG96" s="14"/>
    </row>
    <row r="97" spans="1:33" x14ac:dyDescent="0.25">
      <c r="A97" s="61" t="s">
        <v>392</v>
      </c>
      <c r="B97" s="61"/>
      <c r="C97" s="61"/>
      <c r="D97" s="62"/>
      <c r="E97" s="62"/>
      <c r="F97" s="61"/>
      <c r="G97" s="61"/>
      <c r="H97" s="61"/>
      <c r="I97" s="63"/>
      <c r="J97" s="63"/>
      <c r="K97" s="63"/>
      <c r="L97" s="63"/>
      <c r="M97" s="63"/>
      <c r="N97" s="63"/>
      <c r="O97" s="63"/>
      <c r="P97" s="63"/>
      <c r="Q97" s="61"/>
      <c r="R97" s="64"/>
      <c r="S97" s="63"/>
      <c r="T97" s="65"/>
      <c r="U97" s="63"/>
      <c r="V97" s="61"/>
      <c r="W97" s="61"/>
      <c r="X97" s="94"/>
      <c r="AD97" s="14"/>
      <c r="AG97" s="14"/>
    </row>
    <row r="98" spans="1:33" x14ac:dyDescent="0.25">
      <c r="A98" s="34" t="s">
        <v>414</v>
      </c>
      <c r="B98" s="34" t="s">
        <v>501</v>
      </c>
      <c r="C98" s="34" t="s">
        <v>4127</v>
      </c>
      <c r="D98" s="740"/>
      <c r="E98" s="747" t="s">
        <v>415</v>
      </c>
      <c r="F98" s="34" t="s">
        <v>416</v>
      </c>
      <c r="G98" s="34" t="s">
        <v>606</v>
      </c>
      <c r="H98" s="34" t="s">
        <v>395</v>
      </c>
      <c r="I98" s="34" t="s">
        <v>394</v>
      </c>
      <c r="J98" s="37"/>
      <c r="K98" s="37"/>
      <c r="L98" s="37"/>
      <c r="M98" s="37"/>
      <c r="N98" s="37"/>
      <c r="O98" s="37"/>
      <c r="P98" s="37"/>
      <c r="Q98" s="34" t="s">
        <v>398</v>
      </c>
      <c r="R98" s="710"/>
      <c r="S98" s="37"/>
      <c r="T98" s="154"/>
      <c r="U98" s="37"/>
      <c r="V98" s="34">
        <v>8</v>
      </c>
      <c r="W98" s="34" t="s">
        <v>396</v>
      </c>
      <c r="X98" s="34" t="s">
        <v>423</v>
      </c>
      <c r="AD98" s="14"/>
      <c r="AG98" s="14"/>
    </row>
    <row r="99" spans="1:33" x14ac:dyDescent="0.25">
      <c r="A99" s="711" t="s">
        <v>414</v>
      </c>
      <c r="B99" s="711" t="s">
        <v>501</v>
      </c>
      <c r="C99" s="711" t="s">
        <v>4127</v>
      </c>
      <c r="D99" s="741"/>
      <c r="E99" s="748" t="s">
        <v>415</v>
      </c>
      <c r="F99" s="711" t="s">
        <v>417</v>
      </c>
      <c r="G99" s="711" t="s">
        <v>606</v>
      </c>
      <c r="H99" s="711" t="s">
        <v>397</v>
      </c>
      <c r="I99" s="711" t="s">
        <v>393</v>
      </c>
      <c r="J99" s="713"/>
      <c r="K99" s="713"/>
      <c r="L99" s="713"/>
      <c r="M99" s="713"/>
      <c r="N99" s="713"/>
      <c r="O99" s="713"/>
      <c r="P99" s="713"/>
      <c r="Q99" s="711" t="s">
        <v>399</v>
      </c>
      <c r="R99" s="714">
        <v>11</v>
      </c>
      <c r="S99" s="713">
        <v>7</v>
      </c>
      <c r="T99" s="715" t="s">
        <v>472</v>
      </c>
      <c r="U99" s="713"/>
      <c r="V99" s="711"/>
      <c r="W99" s="711"/>
      <c r="X99" s="711"/>
      <c r="AD99" s="14"/>
      <c r="AG99" s="14"/>
    </row>
    <row r="100" spans="1:33" x14ac:dyDescent="0.25">
      <c r="A100" s="749"/>
      <c r="B100" s="749"/>
      <c r="C100" s="749"/>
      <c r="D100" s="749"/>
      <c r="E100" s="750"/>
      <c r="F100" s="749"/>
      <c r="G100" s="749"/>
      <c r="H100" s="749"/>
      <c r="I100" s="749"/>
      <c r="J100" s="749"/>
      <c r="K100" s="749"/>
      <c r="L100" s="749"/>
      <c r="M100" s="749"/>
      <c r="N100" s="749"/>
      <c r="O100" s="749"/>
      <c r="P100" s="749"/>
      <c r="Q100" s="749"/>
      <c r="R100" s="751"/>
      <c r="S100" s="751"/>
      <c r="T100" s="749"/>
      <c r="U100" s="749"/>
      <c r="V100" s="749"/>
      <c r="W100" s="749"/>
      <c r="X100" s="749"/>
      <c r="AD100" s="14"/>
    </row>
    <row r="101" spans="1:33" x14ac:dyDescent="0.25">
      <c r="A101" s="752"/>
      <c r="B101" s="752"/>
      <c r="C101" s="752"/>
      <c r="D101" s="752"/>
      <c r="E101" s="753"/>
      <c r="F101" s="752"/>
      <c r="G101" s="752"/>
      <c r="H101" s="752"/>
      <c r="I101" s="752"/>
      <c r="J101" s="752"/>
      <c r="K101" s="752"/>
      <c r="L101" s="752"/>
      <c r="M101" s="752"/>
      <c r="N101" s="752"/>
      <c r="O101" s="752"/>
      <c r="P101" s="752"/>
      <c r="Q101" s="752"/>
      <c r="R101" s="754"/>
      <c r="S101" s="754"/>
      <c r="T101" s="715"/>
      <c r="U101" s="752"/>
      <c r="V101" s="752"/>
      <c r="W101" s="752"/>
      <c r="X101" s="752"/>
      <c r="AD101" s="14"/>
    </row>
    <row r="102" spans="1:33" x14ac:dyDescent="0.25">
      <c r="A102" s="34"/>
      <c r="B102" s="34"/>
      <c r="C102" s="34"/>
      <c r="D102" s="154"/>
      <c r="E102" s="716"/>
      <c r="F102" s="34"/>
      <c r="G102" s="34"/>
      <c r="H102" s="34"/>
      <c r="I102" s="37"/>
      <c r="J102" s="37"/>
      <c r="K102" s="34"/>
      <c r="L102" s="34"/>
      <c r="M102" s="34"/>
      <c r="N102" s="34"/>
      <c r="O102" s="34"/>
      <c r="P102" s="37"/>
      <c r="Q102" s="37"/>
      <c r="R102" s="710"/>
      <c r="S102" s="37"/>
      <c r="T102" s="34"/>
      <c r="U102" s="37"/>
      <c r="V102" s="34"/>
      <c r="W102" s="34"/>
      <c r="X102" s="34"/>
      <c r="AD102" s="14"/>
    </row>
    <row r="103" spans="1:33" x14ac:dyDescent="0.25">
      <c r="A103" s="711"/>
      <c r="B103" s="711"/>
      <c r="C103" s="711"/>
      <c r="D103" s="712"/>
      <c r="E103" s="712"/>
      <c r="F103" s="711"/>
      <c r="G103" s="711"/>
      <c r="H103" s="711"/>
      <c r="I103" s="713"/>
      <c r="J103" s="713"/>
      <c r="K103" s="713"/>
      <c r="L103" s="713"/>
      <c r="M103" s="713"/>
      <c r="N103" s="713"/>
      <c r="O103" s="713"/>
      <c r="P103" s="713"/>
      <c r="Q103" s="714"/>
      <c r="R103" s="714"/>
      <c r="S103" s="715"/>
      <c r="T103" s="713"/>
      <c r="U103" s="713"/>
      <c r="V103" s="711"/>
      <c r="W103" s="711"/>
      <c r="X103" s="711"/>
      <c r="AD103" s="14"/>
    </row>
    <row r="104" spans="1:33" x14ac:dyDescent="0.25">
      <c r="AD104" s="14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6" r:id="rId11" display="https://controls.frib.msu.edu/cable/cables/44H000009/"/>
    <hyperlink ref="E77" r:id="rId12" display="https://controls.frib.msu.edu/cable/cables/44H000065/"/>
    <hyperlink ref="E78" r:id="rId13" display="https://controls.frib.msu.edu/cable/cables/34H000030/"/>
    <hyperlink ref="E79" r:id="rId14" display="https://controls.frib.msu.edu/cable/cables/34H000108/"/>
    <hyperlink ref="E80" r:id="rId15" display="https://controls.frib.msu.edu/cable/cables/34H000031/"/>
    <hyperlink ref="E81" r:id="rId16" display="https://controls.frib.msu.edu/cable/cables/34H000123/"/>
    <hyperlink ref="E82" r:id="rId17" display="https://controls.frib.msu.edu/cable/cables/34H000032/"/>
    <hyperlink ref="E83" r:id="rId18" display="https://controls.frib.msu.edu/cable/cables/34H000118/"/>
    <hyperlink ref="E84" r:id="rId19" display="https://controls.frib.msu.edu/cable/cables/34H000033/"/>
    <hyperlink ref="E85" r:id="rId20" display="https://controls.frib.msu.edu/cable/cables/34H000121/"/>
    <hyperlink ref="E86" r:id="rId21" display="https://controls.frib.msu.edu/cable/cables/34H000034/"/>
    <hyperlink ref="E87" r:id="rId22" display="https://controls.frib.msu.edu/cable/cables/34H000122/"/>
    <hyperlink ref="E88" r:id="rId23" display="https://controls.frib.msu.edu/cable/cables/34H000035/"/>
    <hyperlink ref="E89" r:id="rId24" display="https://controls.frib.msu.edu/cable/cables/34H000120/"/>
    <hyperlink ref="E90" r:id="rId25" display="https://controls.frib.msu.edu/cable/cables/34H000036/"/>
    <hyperlink ref="E91" r:id="rId26" display="https://controls.frib.msu.edu/cable/cables/34H000119/"/>
  </hyperlinks>
  <pageMargins left="1" right="0.7" top="0.75" bottom="0.75" header="0.3" footer="0.3"/>
  <pageSetup paperSize="17" scale="45" orientation="landscape" r:id="rId27"/>
  <tableParts count="1">
    <tablePart r:id="rId2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7"/>
  <sheetViews>
    <sheetView zoomScale="70" zoomScaleNormal="70" workbookViewId="0">
      <pane ySplit="3" topLeftCell="A43" activePane="bottomLeft" state="frozen"/>
      <selection pane="bottomLeft" activeCell="AG5" sqref="AG5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3" s="14" customFormat="1" ht="15.75" thickBot="1" x14ac:dyDescent="0.3">
      <c r="A1" s="13" t="s">
        <v>1300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4" t="s">
        <v>858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1321</v>
      </c>
      <c r="C5" s="8" t="s">
        <v>111</v>
      </c>
      <c r="D5" s="8" t="s">
        <v>1325</v>
      </c>
      <c r="E5" s="9" t="s">
        <v>1301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2021</v>
      </c>
      <c r="AE5" s="14" t="str">
        <f ca="1">INDIRECT("'Diag Lattice'!F"&amp;AD5)</f>
        <v>LS2_WC10:BPM_D3100</v>
      </c>
      <c r="AF5" s="14">
        <f ca="1">INDIRECT("'Diag Lattice'!E"&amp;AD5)</f>
        <v>3100</v>
      </c>
      <c r="AG5" s="14" t="str">
        <f>RIGHT(mTCA12[[#This Row],[Column2]],4)</f>
        <v>3100</v>
      </c>
    </row>
    <row r="6" spans="1:33" s="14" customFormat="1" x14ac:dyDescent="0.25">
      <c r="A6" s="7" t="s">
        <v>111</v>
      </c>
      <c r="B6" s="8" t="s">
        <v>1321</v>
      </c>
      <c r="C6" s="8" t="s">
        <v>111</v>
      </c>
      <c r="D6" s="8" t="s">
        <v>1325</v>
      </c>
      <c r="E6" s="9" t="s">
        <v>1302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2021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  <c r="AG6" s="14" t="str">
        <f>RIGHT(mTCA12[[#This Row],[Column2]],4)</f>
        <v>3100</v>
      </c>
    </row>
    <row r="7" spans="1:33" s="14" customFormat="1" x14ac:dyDescent="0.25">
      <c r="A7" s="7" t="s">
        <v>111</v>
      </c>
      <c r="B7" s="8" t="s">
        <v>1321</v>
      </c>
      <c r="C7" s="8" t="s">
        <v>111</v>
      </c>
      <c r="D7" s="8" t="s">
        <v>1325</v>
      </c>
      <c r="E7" s="9" t="s">
        <v>1303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2021</v>
      </c>
      <c r="AE7" s="14" t="str">
        <f t="shared" ca="1" si="0"/>
        <v>LS2_WC10:BPM_D3100</v>
      </c>
      <c r="AF7" s="14">
        <f t="shared" ca="1" si="1"/>
        <v>3100</v>
      </c>
      <c r="AG7" s="14" t="str">
        <f>RIGHT(mTCA12[[#This Row],[Column2]],4)</f>
        <v>3100</v>
      </c>
    </row>
    <row r="8" spans="1:33" s="14" customFormat="1" x14ac:dyDescent="0.25">
      <c r="A8" s="7" t="s">
        <v>111</v>
      </c>
      <c r="B8" s="8" t="s">
        <v>1321</v>
      </c>
      <c r="C8" s="8" t="s">
        <v>111</v>
      </c>
      <c r="D8" s="8" t="s">
        <v>1325</v>
      </c>
      <c r="E8" s="9" t="s">
        <v>1304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2021</v>
      </c>
      <c r="AE8" s="14" t="str">
        <f t="shared" ca="1" si="0"/>
        <v>LS2_WC10:BPM_D3100</v>
      </c>
      <c r="AF8" s="14">
        <f t="shared" ca="1" si="1"/>
        <v>3100</v>
      </c>
      <c r="AG8" s="14" t="str">
        <f>RIGHT(mTCA12[[#This Row],[Column2]],4)</f>
        <v>3100</v>
      </c>
    </row>
    <row r="9" spans="1:33" s="14" customFormat="1" x14ac:dyDescent="0.25">
      <c r="A9" s="7" t="s">
        <v>111</v>
      </c>
      <c r="B9" s="8" t="s">
        <v>1321</v>
      </c>
      <c r="C9" s="8" t="s">
        <v>111</v>
      </c>
      <c r="D9" s="8" t="s">
        <v>1325</v>
      </c>
      <c r="E9" s="9" t="s">
        <v>1305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2021</v>
      </c>
      <c r="AE9" s="14" t="str">
        <f t="shared" ca="1" si="0"/>
        <v>LS2_WC10:BPM_D3100</v>
      </c>
      <c r="AF9" s="14">
        <f t="shared" ca="1" si="1"/>
        <v>3100</v>
      </c>
      <c r="AG9" s="14" t="str">
        <f>RIGHT(mTCA12[[#This Row],[Column2]],4)</f>
        <v>3100</v>
      </c>
    </row>
    <row r="10" spans="1:33" s="14" customFormat="1" x14ac:dyDescent="0.25">
      <c r="A10" s="7" t="s">
        <v>111</v>
      </c>
      <c r="B10" s="8" t="s">
        <v>1322</v>
      </c>
      <c r="C10" s="8" t="s">
        <v>111</v>
      </c>
      <c r="D10" s="8" t="s">
        <v>1326</v>
      </c>
      <c r="E10" s="9" t="s">
        <v>1306</v>
      </c>
      <c r="F10" s="8" t="s">
        <v>114</v>
      </c>
      <c r="G10" s="23" t="s">
        <v>85</v>
      </c>
      <c r="H10" s="23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2057</v>
      </c>
      <c r="AE10" s="14" t="str">
        <f t="shared" ca="1" si="0"/>
        <v>LS2_WC11:BPM_D3140</v>
      </c>
      <c r="AF10" s="14">
        <f t="shared" ca="1" si="1"/>
        <v>3140</v>
      </c>
      <c r="AG10" s="14" t="str">
        <f>RIGHT(mTCA12[[#This Row],[Column2]],4)</f>
        <v>3140</v>
      </c>
    </row>
    <row r="11" spans="1:33" s="14" customFormat="1" x14ac:dyDescent="0.25">
      <c r="A11" s="7" t="s">
        <v>111</v>
      </c>
      <c r="B11" s="8" t="s">
        <v>1322</v>
      </c>
      <c r="C11" s="8" t="s">
        <v>111</v>
      </c>
      <c r="D11" s="8" t="s">
        <v>1326</v>
      </c>
      <c r="E11" s="9" t="s">
        <v>1307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2057</v>
      </c>
      <c r="AE11" s="14" t="str">
        <f t="shared" ca="1" si="0"/>
        <v>LS2_WC11:BPM_D3140</v>
      </c>
      <c r="AF11" s="14">
        <f t="shared" ca="1" si="1"/>
        <v>3140</v>
      </c>
      <c r="AG11" s="14" t="str">
        <f>RIGHT(mTCA12[[#This Row],[Column2]],4)</f>
        <v>3140</v>
      </c>
    </row>
    <row r="12" spans="1:33" s="14" customFormat="1" x14ac:dyDescent="0.25">
      <c r="A12" s="7" t="s">
        <v>111</v>
      </c>
      <c r="B12" s="8" t="s">
        <v>1322</v>
      </c>
      <c r="C12" s="8" t="s">
        <v>111</v>
      </c>
      <c r="D12" s="8" t="s">
        <v>1326</v>
      </c>
      <c r="E12" s="9" t="s">
        <v>1308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2057</v>
      </c>
      <c r="AE12" s="14" t="str">
        <f t="shared" ca="1" si="0"/>
        <v>LS2_WC11:BPM_D3140</v>
      </c>
      <c r="AF12" s="14">
        <f t="shared" ca="1" si="1"/>
        <v>3140</v>
      </c>
      <c r="AG12" s="14" t="str">
        <f>RIGHT(mTCA12[[#This Row],[Column2]],4)</f>
        <v>3140</v>
      </c>
    </row>
    <row r="13" spans="1:33" s="14" customFormat="1" x14ac:dyDescent="0.25">
      <c r="A13" s="7" t="s">
        <v>111</v>
      </c>
      <c r="B13" s="8" t="s">
        <v>1322</v>
      </c>
      <c r="C13" s="8" t="s">
        <v>111</v>
      </c>
      <c r="D13" s="8" t="s">
        <v>1326</v>
      </c>
      <c r="E13" s="9" t="s">
        <v>1309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2057</v>
      </c>
      <c r="AE13" s="14" t="str">
        <f t="shared" ca="1" si="0"/>
        <v>LS2_WC11:BPM_D3140</v>
      </c>
      <c r="AF13" s="14">
        <f t="shared" ca="1" si="1"/>
        <v>3140</v>
      </c>
      <c r="AG13" s="14" t="str">
        <f>RIGHT(mTCA12[[#This Row],[Column2]],4)</f>
        <v>3140</v>
      </c>
    </row>
    <row r="14" spans="1:33" s="14" customFormat="1" x14ac:dyDescent="0.25">
      <c r="A14" s="7" t="s">
        <v>111</v>
      </c>
      <c r="B14" s="8" t="s">
        <v>1322</v>
      </c>
      <c r="C14" s="8" t="s">
        <v>111</v>
      </c>
      <c r="D14" s="8" t="s">
        <v>1326</v>
      </c>
      <c r="E14" s="9" t="s">
        <v>1310</v>
      </c>
      <c r="F14" s="8" t="s">
        <v>114</v>
      </c>
      <c r="G14" s="8" t="s">
        <v>126</v>
      </c>
      <c r="H14" s="8" t="s">
        <v>4136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2057</v>
      </c>
      <c r="AE14" s="14" t="str">
        <f t="shared" ca="1" si="0"/>
        <v>LS2_WC11:BPM_D3140</v>
      </c>
      <c r="AF14" s="14">
        <f t="shared" ca="1" si="1"/>
        <v>3140</v>
      </c>
      <c r="AG14" s="14" t="str">
        <f>RIGHT(mTCA12[[#This Row],[Column2]],4)</f>
        <v>3140</v>
      </c>
    </row>
    <row r="15" spans="1:33" s="14" customFormat="1" x14ac:dyDescent="0.25">
      <c r="A15" s="7" t="s">
        <v>111</v>
      </c>
      <c r="B15" s="8" t="s">
        <v>1323</v>
      </c>
      <c r="C15" s="8" t="s">
        <v>111</v>
      </c>
      <c r="D15" s="8" t="s">
        <v>1327</v>
      </c>
      <c r="E15" s="9" t="s">
        <v>1311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2093</v>
      </c>
      <c r="AE15" s="14" t="str">
        <f t="shared" ca="1" si="0"/>
        <v>LS2_WC12:BPM_D3180</v>
      </c>
      <c r="AF15" s="14">
        <f t="shared" ca="1" si="1"/>
        <v>3180</v>
      </c>
      <c r="AG15" s="14" t="str">
        <f>RIGHT(mTCA12[[#This Row],[Column2]],4)</f>
        <v>3180</v>
      </c>
    </row>
    <row r="16" spans="1:33" s="14" customFormat="1" x14ac:dyDescent="0.25">
      <c r="A16" s="7" t="s">
        <v>111</v>
      </c>
      <c r="B16" s="8" t="s">
        <v>1323</v>
      </c>
      <c r="C16" s="8" t="s">
        <v>111</v>
      </c>
      <c r="D16" s="8" t="s">
        <v>1327</v>
      </c>
      <c r="E16" s="9" t="s">
        <v>1312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2093</v>
      </c>
      <c r="AE16" s="14" t="str">
        <f t="shared" ca="1" si="0"/>
        <v>LS2_WC12:BPM_D3180</v>
      </c>
      <c r="AF16" s="14">
        <f t="shared" ca="1" si="1"/>
        <v>3180</v>
      </c>
      <c r="AG16" s="14" t="str">
        <f>RIGHT(mTCA12[[#This Row],[Column2]],4)</f>
        <v>3180</v>
      </c>
    </row>
    <row r="17" spans="1:33" s="14" customFormat="1" x14ac:dyDescent="0.25">
      <c r="A17" s="7" t="s">
        <v>111</v>
      </c>
      <c r="B17" s="8" t="s">
        <v>1323</v>
      </c>
      <c r="C17" s="8" t="s">
        <v>111</v>
      </c>
      <c r="D17" s="8" t="s">
        <v>1327</v>
      </c>
      <c r="E17" s="9" t="s">
        <v>1313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2093</v>
      </c>
      <c r="AE17" s="14" t="str">
        <f t="shared" ca="1" si="0"/>
        <v>LS2_WC12:BPM_D3180</v>
      </c>
      <c r="AF17" s="14">
        <f t="shared" ca="1" si="1"/>
        <v>3180</v>
      </c>
      <c r="AG17" s="14" t="str">
        <f>RIGHT(mTCA12[[#This Row],[Column2]],4)</f>
        <v>3180</v>
      </c>
    </row>
    <row r="18" spans="1:33" s="14" customFormat="1" x14ac:dyDescent="0.25">
      <c r="A18" s="7" t="s">
        <v>111</v>
      </c>
      <c r="B18" s="8" t="s">
        <v>1323</v>
      </c>
      <c r="C18" s="8" t="s">
        <v>111</v>
      </c>
      <c r="D18" s="8" t="s">
        <v>1327</v>
      </c>
      <c r="E18" s="9" t="s">
        <v>1314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2093</v>
      </c>
      <c r="AE18" s="14" t="str">
        <f t="shared" ca="1" si="0"/>
        <v>LS2_WC12:BPM_D3180</v>
      </c>
      <c r="AF18" s="14">
        <f t="shared" ca="1" si="1"/>
        <v>3180</v>
      </c>
      <c r="AG18" s="14" t="str">
        <f>RIGHT(mTCA12[[#This Row],[Column2]],4)</f>
        <v>3180</v>
      </c>
    </row>
    <row r="19" spans="1:33" s="14" customFormat="1" x14ac:dyDescent="0.25">
      <c r="A19" s="7" t="s">
        <v>111</v>
      </c>
      <c r="B19" s="8" t="s">
        <v>1323</v>
      </c>
      <c r="C19" s="8" t="s">
        <v>111</v>
      </c>
      <c r="D19" s="8" t="s">
        <v>1327</v>
      </c>
      <c r="E19" s="9" t="s">
        <v>1315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2093</v>
      </c>
      <c r="AE19" s="14" t="str">
        <f t="shared" ca="1" si="0"/>
        <v>LS2_WC12:BPM_D3180</v>
      </c>
      <c r="AF19" s="14">
        <f t="shared" ca="1" si="1"/>
        <v>3180</v>
      </c>
      <c r="AG19" s="14" t="str">
        <f>RIGHT(mTCA12[[#This Row],[Column2]],4)</f>
        <v>3180</v>
      </c>
    </row>
    <row r="20" spans="1:33" s="14" customFormat="1" x14ac:dyDescent="0.25">
      <c r="A20" s="7" t="s">
        <v>111</v>
      </c>
      <c r="B20" s="8" t="s">
        <v>1324</v>
      </c>
      <c r="C20" s="8" t="s">
        <v>111</v>
      </c>
      <c r="D20" s="8" t="s">
        <v>1328</v>
      </c>
      <c r="E20" s="9" t="s">
        <v>1316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2137</v>
      </c>
      <c r="AE20" s="14" t="str">
        <f t="shared" ca="1" si="0"/>
        <v>LS2_WD01:BPM_D3242</v>
      </c>
      <c r="AF20" s="14">
        <f t="shared" ca="1" si="1"/>
        <v>3242</v>
      </c>
      <c r="AG20" s="14" t="str">
        <f>RIGHT(mTCA12[[#This Row],[Column2]],4)</f>
        <v>3242</v>
      </c>
    </row>
    <row r="21" spans="1:33" s="14" customFormat="1" x14ac:dyDescent="0.25">
      <c r="A21" s="7" t="s">
        <v>111</v>
      </c>
      <c r="B21" s="8" t="s">
        <v>1324</v>
      </c>
      <c r="C21" s="8" t="s">
        <v>111</v>
      </c>
      <c r="D21" s="8" t="s">
        <v>1328</v>
      </c>
      <c r="E21" s="9" t="s">
        <v>1317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2137</v>
      </c>
      <c r="AE21" s="14" t="str">
        <f t="shared" ca="1" si="0"/>
        <v>LS2_WD01:BPM_D3242</v>
      </c>
      <c r="AF21" s="14">
        <f t="shared" ca="1" si="1"/>
        <v>3242</v>
      </c>
      <c r="AG21" s="14" t="str">
        <f>RIGHT(mTCA12[[#This Row],[Column2]],4)</f>
        <v>3242</v>
      </c>
    </row>
    <row r="22" spans="1:33" s="14" customFormat="1" x14ac:dyDescent="0.25">
      <c r="A22" s="7" t="s">
        <v>111</v>
      </c>
      <c r="B22" s="8" t="s">
        <v>1324</v>
      </c>
      <c r="C22" s="8" t="s">
        <v>111</v>
      </c>
      <c r="D22" s="8" t="s">
        <v>1328</v>
      </c>
      <c r="E22" s="9" t="s">
        <v>1318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2137</v>
      </c>
      <c r="AE22" s="14" t="str">
        <f t="shared" ca="1" si="0"/>
        <v>LS2_WD01:BPM_D3242</v>
      </c>
      <c r="AF22" s="14">
        <f t="shared" ca="1" si="1"/>
        <v>3242</v>
      </c>
      <c r="AG22" s="14" t="str">
        <f>RIGHT(mTCA12[[#This Row],[Column2]],4)</f>
        <v>3242</v>
      </c>
    </row>
    <row r="23" spans="1:33" s="14" customFormat="1" x14ac:dyDescent="0.25">
      <c r="A23" s="7" t="s">
        <v>111</v>
      </c>
      <c r="B23" s="8" t="s">
        <v>1324</v>
      </c>
      <c r="C23" s="8" t="s">
        <v>111</v>
      </c>
      <c r="D23" s="8" t="s">
        <v>1328</v>
      </c>
      <c r="E23" s="9" t="s">
        <v>1319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2137</v>
      </c>
      <c r="AE23" s="14" t="str">
        <f t="shared" ca="1" si="0"/>
        <v>LS2_WD01:BPM_D3242</v>
      </c>
      <c r="AF23" s="14">
        <f t="shared" ca="1" si="1"/>
        <v>3242</v>
      </c>
      <c r="AG23" s="14" t="str">
        <f>RIGHT(mTCA12[[#This Row],[Column2]],4)</f>
        <v>3242</v>
      </c>
    </row>
    <row r="24" spans="1:33" s="14" customFormat="1" x14ac:dyDescent="0.25">
      <c r="A24" s="7" t="s">
        <v>111</v>
      </c>
      <c r="B24" s="8" t="s">
        <v>1324</v>
      </c>
      <c r="C24" s="8" t="s">
        <v>111</v>
      </c>
      <c r="D24" s="8" t="s">
        <v>1328</v>
      </c>
      <c r="E24" s="9" t="s">
        <v>1320</v>
      </c>
      <c r="F24" s="8" t="s">
        <v>114</v>
      </c>
      <c r="G24" s="8" t="s">
        <v>126</v>
      </c>
      <c r="H24" s="8" t="s">
        <v>4136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2137</v>
      </c>
      <c r="AE24" s="14" t="str">
        <f t="shared" ca="1" si="0"/>
        <v>LS2_WD01:BPM_D3242</v>
      </c>
      <c r="AF24" s="14">
        <f t="shared" ca="1" si="1"/>
        <v>3242</v>
      </c>
      <c r="AG24" s="14" t="str">
        <f>RIGHT(mTCA12[[#This Row],[Column2]],4)</f>
        <v>3242</v>
      </c>
    </row>
    <row r="25" spans="1:33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  <c r="AG25" s="14" t="str">
        <f>RIGHT(mTCA12[[#This Row],[Column2]],4)</f>
        <v/>
      </c>
    </row>
    <row r="26" spans="1:33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  <c r="AG26" s="14" t="str">
        <f>RIGHT(mTCA12[[#This Row],[Column2]],4)</f>
        <v/>
      </c>
    </row>
    <row r="27" spans="1:33" x14ac:dyDescent="0.25">
      <c r="A27" s="61" t="s">
        <v>860</v>
      </c>
      <c r="B27" s="61"/>
      <c r="C27" s="61"/>
      <c r="D27" s="62"/>
      <c r="E27" s="130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4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  <c r="AG27" s="14" t="str">
        <f>RIGHT(mTCA12[[#This Row],[Column2]],4)</f>
        <v/>
      </c>
    </row>
    <row r="28" spans="1:33" x14ac:dyDescent="0.25">
      <c r="A28" s="8" t="s">
        <v>386</v>
      </c>
      <c r="B28" s="8" t="s">
        <v>1858</v>
      </c>
      <c r="C28" s="8" t="s">
        <v>859</v>
      </c>
      <c r="D28" s="9" t="s">
        <v>1329</v>
      </c>
      <c r="E28" s="153" t="s">
        <v>1336</v>
      </c>
      <c r="F28" s="8" t="s">
        <v>84</v>
      </c>
      <c r="G28" s="8" t="s">
        <v>85</v>
      </c>
      <c r="H28" s="8" t="s">
        <v>4136</v>
      </c>
      <c r="I28" s="121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870</v>
      </c>
      <c r="R28" s="12">
        <v>12</v>
      </c>
      <c r="S28" s="10">
        <v>5</v>
      </c>
      <c r="T28" s="160" t="s">
        <v>470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>
        <f>MATCH(B28,'Diag Lattice'!F:F,0)</f>
        <v>1922</v>
      </c>
      <c r="AE28" s="14" t="str">
        <f t="shared" ca="1" si="0"/>
        <v>LS2_CC08:ND_D2987</v>
      </c>
      <c r="AF28" s="14">
        <f t="shared" ca="1" si="1"/>
        <v>2987</v>
      </c>
      <c r="AG28" s="14" t="str">
        <f>RIGHT(mTCA12[[#This Row],[Column2]],4)</f>
        <v>2987</v>
      </c>
    </row>
    <row r="29" spans="1:33" x14ac:dyDescent="0.25">
      <c r="A29" s="8" t="s">
        <v>386</v>
      </c>
      <c r="B29" s="8" t="s">
        <v>1859</v>
      </c>
      <c r="C29" s="8" t="s">
        <v>859</v>
      </c>
      <c r="D29" s="9" t="s">
        <v>1330</v>
      </c>
      <c r="E29" s="153" t="s">
        <v>1337</v>
      </c>
      <c r="F29" s="8" t="s">
        <v>84</v>
      </c>
      <c r="G29" s="8" t="s">
        <v>85</v>
      </c>
      <c r="H29" s="8" t="s">
        <v>4136</v>
      </c>
      <c r="I29" s="121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870</v>
      </c>
      <c r="R29" s="12">
        <v>12</v>
      </c>
      <c r="S29" s="10">
        <v>5</v>
      </c>
      <c r="T29" s="160" t="s">
        <v>469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>
        <f>MATCH(B29,'Diag Lattice'!F:F,0)</f>
        <v>2002</v>
      </c>
      <c r="AE29" s="14" t="str">
        <f t="shared" ca="1" si="0"/>
        <v>LS2_CC10:ND_D3075</v>
      </c>
      <c r="AF29" s="14">
        <f t="shared" ca="1" si="1"/>
        <v>3075</v>
      </c>
      <c r="AG29" s="14" t="str">
        <f>RIGHT(mTCA12[[#This Row],[Column2]],4)</f>
        <v>3075</v>
      </c>
    </row>
    <row r="30" spans="1:33" x14ac:dyDescent="0.25">
      <c r="A30" s="8" t="s">
        <v>386</v>
      </c>
      <c r="B30" s="8" t="s">
        <v>1860</v>
      </c>
      <c r="C30" s="8" t="s">
        <v>859</v>
      </c>
      <c r="D30" s="9" t="s">
        <v>1331</v>
      </c>
      <c r="E30" s="153" t="s">
        <v>1338</v>
      </c>
      <c r="F30" s="8" t="s">
        <v>84</v>
      </c>
      <c r="G30" s="8" t="s">
        <v>85</v>
      </c>
      <c r="H30" s="8" t="s">
        <v>4136</v>
      </c>
      <c r="I30" s="121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870</v>
      </c>
      <c r="R30" s="12">
        <v>12</v>
      </c>
      <c r="S30" s="10">
        <v>5</v>
      </c>
      <c r="T30" s="160" t="s">
        <v>468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>
        <f>MATCH(B30,'Diag Lattice'!F:F,0)</f>
        <v>2074</v>
      </c>
      <c r="AE30" s="14" t="str">
        <f t="shared" ca="1" si="0"/>
        <v>LS2_CC12:ND_D3155</v>
      </c>
      <c r="AF30" s="14">
        <f t="shared" ca="1" si="1"/>
        <v>3155</v>
      </c>
      <c r="AG30" s="14" t="str">
        <f>RIGHT(mTCA12[[#This Row],[Column2]],4)</f>
        <v>3155</v>
      </c>
    </row>
    <row r="31" spans="1:33" x14ac:dyDescent="0.25">
      <c r="A31" s="8" t="s">
        <v>386</v>
      </c>
      <c r="B31" s="8" t="s">
        <v>1861</v>
      </c>
      <c r="C31" s="8" t="s">
        <v>859</v>
      </c>
      <c r="D31" s="9" t="s">
        <v>1332</v>
      </c>
      <c r="E31" s="153" t="s">
        <v>1339</v>
      </c>
      <c r="F31" s="8" t="s">
        <v>84</v>
      </c>
      <c r="G31" s="8" t="s">
        <v>85</v>
      </c>
      <c r="H31" s="8" t="s">
        <v>4136</v>
      </c>
      <c r="I31" s="121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870</v>
      </c>
      <c r="R31" s="12">
        <v>12</v>
      </c>
      <c r="S31" s="10">
        <v>5</v>
      </c>
      <c r="T31" s="160" t="s">
        <v>472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>
        <f>MATCH(B31,'Diag Lattice'!F:F,0)</f>
        <v>2146</v>
      </c>
      <c r="AE31" s="14" t="str">
        <f t="shared" ca="1" si="0"/>
        <v>LS2_CD02:ND_D3252</v>
      </c>
      <c r="AF31" s="14">
        <f t="shared" ca="1" si="1"/>
        <v>3252</v>
      </c>
      <c r="AG31" s="14" t="str">
        <f>RIGHT(mTCA12[[#This Row],[Column2]],4)</f>
        <v>3252</v>
      </c>
    </row>
    <row r="32" spans="1:33" x14ac:dyDescent="0.25">
      <c r="A32" s="8" t="s">
        <v>386</v>
      </c>
      <c r="B32" s="8" t="s">
        <v>1862</v>
      </c>
      <c r="C32" s="8" t="s">
        <v>859</v>
      </c>
      <c r="D32" s="9" t="s">
        <v>1333</v>
      </c>
      <c r="E32" s="153" t="s">
        <v>1340</v>
      </c>
      <c r="F32" s="8" t="s">
        <v>84</v>
      </c>
      <c r="G32" s="8" t="s">
        <v>85</v>
      </c>
      <c r="H32" s="8" t="s">
        <v>4136</v>
      </c>
      <c r="I32" s="121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870</v>
      </c>
      <c r="R32" s="12">
        <v>12</v>
      </c>
      <c r="S32" s="10">
        <v>5</v>
      </c>
      <c r="T32" s="160" t="s">
        <v>467</v>
      </c>
      <c r="U32" s="10"/>
      <c r="V32" s="8"/>
      <c r="W32" s="8"/>
      <c r="X32" s="8"/>
      <c r="Y32" s="104"/>
      <c r="Z32" s="14"/>
      <c r="AA32" s="14"/>
      <c r="AB32" s="14"/>
      <c r="AD32" s="14">
        <f>MATCH(B32,'Diag Lattice'!F:F,0)</f>
        <v>2234</v>
      </c>
      <c r="AE32" s="14" t="str">
        <f t="shared" ca="1" si="0"/>
        <v>LS2_CD04:ND_D3376</v>
      </c>
      <c r="AF32" s="14">
        <f t="shared" ca="1" si="1"/>
        <v>3376</v>
      </c>
      <c r="AG32" s="14" t="str">
        <f>RIGHT(mTCA12[[#This Row],[Column2]],4)</f>
        <v>3376</v>
      </c>
    </row>
    <row r="33" spans="1:33" x14ac:dyDescent="0.25">
      <c r="A33" s="8" t="s">
        <v>386</v>
      </c>
      <c r="B33" s="8" t="s">
        <v>1863</v>
      </c>
      <c r="C33" s="8" t="s">
        <v>859</v>
      </c>
      <c r="D33" s="9" t="s">
        <v>1334</v>
      </c>
      <c r="E33" s="153" t="s">
        <v>1341</v>
      </c>
      <c r="F33" s="8" t="s">
        <v>84</v>
      </c>
      <c r="G33" s="8" t="s">
        <v>85</v>
      </c>
      <c r="H33" s="8" t="s">
        <v>4136</v>
      </c>
      <c r="I33" s="121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870</v>
      </c>
      <c r="R33" s="12">
        <v>12</v>
      </c>
      <c r="S33" s="10">
        <v>5</v>
      </c>
      <c r="T33" s="160" t="s">
        <v>466</v>
      </c>
      <c r="U33" s="10"/>
      <c r="V33" s="8"/>
      <c r="W33" s="8"/>
      <c r="X33" s="8"/>
      <c r="Y33" s="104"/>
      <c r="Z33" s="14"/>
      <c r="AA33" s="14"/>
      <c r="AB33" s="14"/>
      <c r="AD33" s="14">
        <f>MATCH(B33,'Diag Lattice'!F:F,0)</f>
        <v>2322</v>
      </c>
      <c r="AE33" s="14" t="str">
        <f t="shared" ca="1" si="0"/>
        <v>LS2_CD06:ND_D3500</v>
      </c>
      <c r="AF33" s="14">
        <f t="shared" ca="1" si="1"/>
        <v>3500</v>
      </c>
      <c r="AG33" s="14" t="str">
        <f>RIGHT(mTCA12[[#This Row],[Column2]],4)</f>
        <v>3500</v>
      </c>
    </row>
    <row r="34" spans="1:33" x14ac:dyDescent="0.25">
      <c r="A34" s="8" t="s">
        <v>386</v>
      </c>
      <c r="B34" s="8" t="s">
        <v>1864</v>
      </c>
      <c r="C34" s="8" t="s">
        <v>859</v>
      </c>
      <c r="D34" s="9" t="s">
        <v>1335</v>
      </c>
      <c r="E34" s="153" t="s">
        <v>1342</v>
      </c>
      <c r="F34" s="8" t="s">
        <v>84</v>
      </c>
      <c r="G34" s="8" t="s">
        <v>85</v>
      </c>
      <c r="H34" s="8" t="s">
        <v>4136</v>
      </c>
      <c r="I34" s="121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870</v>
      </c>
      <c r="R34" s="12">
        <v>12</v>
      </c>
      <c r="S34" s="10">
        <v>5</v>
      </c>
      <c r="T34" s="160" t="s">
        <v>465</v>
      </c>
      <c r="U34" s="10"/>
      <c r="V34" s="8"/>
      <c r="W34" s="8"/>
      <c r="X34" s="8"/>
      <c r="Y34" s="104"/>
      <c r="Z34" s="14"/>
      <c r="AA34" s="14"/>
      <c r="AB34" s="14"/>
      <c r="AD34" s="14">
        <f>MATCH(B34,'Diag Lattice'!F:F,0)</f>
        <v>2410</v>
      </c>
      <c r="AE34" s="14" t="str">
        <f t="shared" ca="1" si="0"/>
        <v>LS2_CD08:ND_D3624</v>
      </c>
      <c r="AF34" s="14">
        <f t="shared" ca="1" si="1"/>
        <v>3624</v>
      </c>
      <c r="AG34" s="14" t="str">
        <f>RIGHT(mTCA12[[#This Row],[Column2]],4)</f>
        <v>3624</v>
      </c>
    </row>
    <row r="35" spans="1:33" x14ac:dyDescent="0.25">
      <c r="A35" s="8"/>
      <c r="B35" s="8"/>
      <c r="C35" s="8"/>
      <c r="D35" s="9"/>
      <c r="E35" s="131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  <c r="AG35" s="14" t="str">
        <f>RIGHT(mTCA12[[#This Row],[Column2]],4)</f>
        <v/>
      </c>
    </row>
    <row r="36" spans="1:33" x14ac:dyDescent="0.25">
      <c r="A36" s="8"/>
      <c r="B36" s="8"/>
      <c r="C36" s="8"/>
      <c r="D36" s="9"/>
      <c r="E36" s="119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  <c r="AG36" s="14" t="str">
        <f>RIGHT(mTCA12[[#This Row],[Column2]],4)</f>
        <v/>
      </c>
    </row>
    <row r="37" spans="1:33" x14ac:dyDescent="0.25">
      <c r="A37" s="61" t="s">
        <v>871</v>
      </c>
      <c r="B37" s="61"/>
      <c r="C37" s="61"/>
      <c r="D37" s="62"/>
      <c r="E37" s="130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4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  <c r="AG37" s="14" t="str">
        <f>RIGHT(mTCA12[[#This Row],[Column2]],4)</f>
        <v/>
      </c>
    </row>
    <row r="38" spans="1:33" x14ac:dyDescent="0.25">
      <c r="A38" s="8" t="s">
        <v>386</v>
      </c>
      <c r="B38" s="8" t="s">
        <v>1858</v>
      </c>
      <c r="C38" s="8"/>
      <c r="D38" s="9" t="s">
        <v>1329</v>
      </c>
      <c r="E38" s="153" t="s">
        <v>1343</v>
      </c>
      <c r="F38" s="8" t="s">
        <v>84</v>
      </c>
      <c r="G38" s="8" t="s">
        <v>504</v>
      </c>
      <c r="H38" s="32" t="s">
        <v>4136</v>
      </c>
      <c r="I38" s="121">
        <v>1</v>
      </c>
      <c r="J38" s="10"/>
      <c r="K38" s="10"/>
      <c r="L38" s="10"/>
      <c r="M38" s="10"/>
      <c r="N38" s="10"/>
      <c r="O38" s="10"/>
      <c r="P38" s="10"/>
      <c r="Q38" s="10" t="s">
        <v>781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>
        <f>MATCH(B38,'Diag Lattice'!F:F,0)</f>
        <v>1922</v>
      </c>
      <c r="AE38" s="14" t="str">
        <f t="shared" ca="1" si="0"/>
        <v>LS2_CC08:ND_D2987</v>
      </c>
      <c r="AF38" s="14">
        <f t="shared" ref="AF38:AF44" ca="1" si="2">INDIRECT("'Diag Lattice'!E"&amp;AD38)</f>
        <v>2987</v>
      </c>
      <c r="AG38" s="14" t="str">
        <f>RIGHT(mTCA12[[#This Row],[Column2]],4)</f>
        <v>2987</v>
      </c>
    </row>
    <row r="39" spans="1:33" x14ac:dyDescent="0.25">
      <c r="A39" s="8" t="s">
        <v>386</v>
      </c>
      <c r="B39" s="8" t="s">
        <v>1859</v>
      </c>
      <c r="C39" s="8"/>
      <c r="D39" s="9" t="s">
        <v>1330</v>
      </c>
      <c r="E39" s="153" t="s">
        <v>1344</v>
      </c>
      <c r="F39" s="8" t="s">
        <v>84</v>
      </c>
      <c r="G39" s="8" t="s">
        <v>504</v>
      </c>
      <c r="H39" s="32" t="s">
        <v>4136</v>
      </c>
      <c r="I39" s="121">
        <v>2</v>
      </c>
      <c r="J39" s="114"/>
      <c r="K39" s="114"/>
      <c r="L39" s="114"/>
      <c r="M39" s="114"/>
      <c r="N39" s="114"/>
      <c r="O39" s="114"/>
      <c r="P39" s="114"/>
      <c r="Q39" s="10" t="s">
        <v>781</v>
      </c>
      <c r="R39" s="115"/>
      <c r="S39" s="114"/>
      <c r="T39" s="116"/>
      <c r="U39" s="114"/>
      <c r="V39" s="113"/>
      <c r="W39" s="113"/>
      <c r="X39" s="113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>
        <f>MATCH(B39,'Diag Lattice'!F:F,0)</f>
        <v>2002</v>
      </c>
      <c r="AE39" s="14" t="str">
        <f t="shared" ca="1" si="0"/>
        <v>LS2_CC10:ND_D3075</v>
      </c>
      <c r="AF39" s="14">
        <f t="shared" ca="1" si="2"/>
        <v>3075</v>
      </c>
      <c r="AG39" s="14" t="str">
        <f>RIGHT(mTCA12[[#This Row],[Column2]],4)</f>
        <v>3075</v>
      </c>
    </row>
    <row r="40" spans="1:33" x14ac:dyDescent="0.25">
      <c r="A40" s="8" t="s">
        <v>386</v>
      </c>
      <c r="B40" s="8" t="s">
        <v>1860</v>
      </c>
      <c r="C40" s="8"/>
      <c r="D40" s="9" t="s">
        <v>1331</v>
      </c>
      <c r="E40" s="153" t="s">
        <v>1345</v>
      </c>
      <c r="F40" s="8" t="s">
        <v>84</v>
      </c>
      <c r="G40" s="8" t="s">
        <v>504</v>
      </c>
      <c r="H40" s="32" t="s">
        <v>4136</v>
      </c>
      <c r="I40" s="121">
        <v>3</v>
      </c>
      <c r="J40" s="10"/>
      <c r="K40" s="10"/>
      <c r="L40" s="10"/>
      <c r="M40" s="10"/>
      <c r="N40" s="10"/>
      <c r="O40" s="10"/>
      <c r="P40" s="10"/>
      <c r="Q40" s="10" t="s">
        <v>781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>
        <f>MATCH(B40,'Diag Lattice'!F:F,0)</f>
        <v>2074</v>
      </c>
      <c r="AE40" s="14" t="str">
        <f t="shared" ca="1" si="0"/>
        <v>LS2_CC12:ND_D3155</v>
      </c>
      <c r="AF40" s="14">
        <f t="shared" ca="1" si="2"/>
        <v>3155</v>
      </c>
      <c r="AG40" s="14" t="str">
        <f>RIGHT(mTCA12[[#This Row],[Column2]],4)</f>
        <v>3155</v>
      </c>
    </row>
    <row r="41" spans="1:33" x14ac:dyDescent="0.25">
      <c r="A41" s="8" t="s">
        <v>386</v>
      </c>
      <c r="B41" s="8" t="s">
        <v>1861</v>
      </c>
      <c r="C41" s="8"/>
      <c r="D41" s="9" t="s">
        <v>1332</v>
      </c>
      <c r="E41" s="153" t="s">
        <v>1346</v>
      </c>
      <c r="F41" s="8" t="s">
        <v>84</v>
      </c>
      <c r="G41" s="8" t="s">
        <v>504</v>
      </c>
      <c r="H41" s="32" t="s">
        <v>4136</v>
      </c>
      <c r="I41" s="121">
        <v>4</v>
      </c>
      <c r="J41" s="10"/>
      <c r="K41" s="10"/>
      <c r="L41" s="10"/>
      <c r="M41" s="10"/>
      <c r="N41" s="10"/>
      <c r="O41" s="10"/>
      <c r="P41" s="10"/>
      <c r="Q41" s="10" t="s">
        <v>781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>
        <f>MATCH(B41,'Diag Lattice'!F:F,0)</f>
        <v>2146</v>
      </c>
      <c r="AE41" s="14" t="str">
        <f t="shared" ca="1" si="0"/>
        <v>LS2_CD02:ND_D3252</v>
      </c>
      <c r="AF41" s="14">
        <f t="shared" ca="1" si="2"/>
        <v>3252</v>
      </c>
      <c r="AG41" s="14" t="str">
        <f>RIGHT(mTCA12[[#This Row],[Column2]],4)</f>
        <v>3252</v>
      </c>
    </row>
    <row r="42" spans="1:33" x14ac:dyDescent="0.25">
      <c r="A42" s="8" t="s">
        <v>386</v>
      </c>
      <c r="B42" s="8" t="s">
        <v>1862</v>
      </c>
      <c r="C42" s="8"/>
      <c r="D42" s="9" t="s">
        <v>1333</v>
      </c>
      <c r="E42" s="153" t="s">
        <v>1347</v>
      </c>
      <c r="F42" s="8" t="s">
        <v>84</v>
      </c>
      <c r="G42" s="8" t="s">
        <v>504</v>
      </c>
      <c r="H42" s="8" t="s">
        <v>4136</v>
      </c>
      <c r="I42" s="121">
        <v>5</v>
      </c>
      <c r="J42" s="10"/>
      <c r="K42" s="10"/>
      <c r="L42" s="10"/>
      <c r="M42" s="10"/>
      <c r="N42" s="10"/>
      <c r="O42" s="10"/>
      <c r="P42" s="10"/>
      <c r="Q42" s="10" t="s">
        <v>781</v>
      </c>
      <c r="R42" s="12"/>
      <c r="S42" s="32"/>
      <c r="T42" s="10"/>
      <c r="U42" s="10"/>
      <c r="V42" s="8"/>
      <c r="W42" s="8"/>
      <c r="X42" s="8"/>
      <c r="Y42" s="104"/>
      <c r="Z42" s="14"/>
      <c r="AA42" s="14"/>
      <c r="AB42" s="14"/>
      <c r="AD42" s="14">
        <f>MATCH(B42,'Diag Lattice'!F:F,0)</f>
        <v>2234</v>
      </c>
      <c r="AE42" s="14" t="str">
        <f t="shared" ca="1" si="0"/>
        <v>LS2_CD04:ND_D3376</v>
      </c>
      <c r="AF42" s="14">
        <f t="shared" ca="1" si="2"/>
        <v>3376</v>
      </c>
      <c r="AG42" s="14" t="str">
        <f>RIGHT(mTCA12[[#This Row],[Column2]],4)</f>
        <v>3376</v>
      </c>
    </row>
    <row r="43" spans="1:33" x14ac:dyDescent="0.25">
      <c r="A43" s="8" t="s">
        <v>386</v>
      </c>
      <c r="B43" s="8" t="s">
        <v>1863</v>
      </c>
      <c r="C43" s="8"/>
      <c r="D43" s="9" t="s">
        <v>1334</v>
      </c>
      <c r="E43" s="153" t="s">
        <v>1348</v>
      </c>
      <c r="F43" s="8" t="s">
        <v>84</v>
      </c>
      <c r="G43" s="8" t="s">
        <v>504</v>
      </c>
      <c r="H43" s="8" t="s">
        <v>4136</v>
      </c>
      <c r="I43" s="121">
        <v>6</v>
      </c>
      <c r="J43" s="10"/>
      <c r="K43" s="10"/>
      <c r="L43" s="10"/>
      <c r="M43" s="10"/>
      <c r="N43" s="10"/>
      <c r="O43" s="10"/>
      <c r="P43" s="10"/>
      <c r="Q43" s="10" t="s">
        <v>781</v>
      </c>
      <c r="R43" s="12"/>
      <c r="S43" s="32"/>
      <c r="T43" s="10"/>
      <c r="U43" s="10"/>
      <c r="V43" s="8"/>
      <c r="W43" s="8"/>
      <c r="X43" s="8"/>
      <c r="Y43" s="104"/>
      <c r="Z43" s="14"/>
      <c r="AA43" s="14"/>
      <c r="AB43" s="14"/>
      <c r="AD43" s="14">
        <f>MATCH(B43,'Diag Lattice'!F:F,0)</f>
        <v>2322</v>
      </c>
      <c r="AE43" s="14" t="str">
        <f t="shared" ca="1" si="0"/>
        <v>LS2_CD06:ND_D3500</v>
      </c>
      <c r="AF43" s="14">
        <f t="shared" ca="1" si="2"/>
        <v>3500</v>
      </c>
      <c r="AG43" s="14" t="str">
        <f>RIGHT(mTCA12[[#This Row],[Column2]],4)</f>
        <v>3500</v>
      </c>
    </row>
    <row r="44" spans="1:33" x14ac:dyDescent="0.25">
      <c r="A44" s="8" t="s">
        <v>386</v>
      </c>
      <c r="B44" s="8" t="s">
        <v>1864</v>
      </c>
      <c r="C44" s="8"/>
      <c r="D44" s="9" t="s">
        <v>1335</v>
      </c>
      <c r="E44" s="155" t="s">
        <v>1349</v>
      </c>
      <c r="F44" s="8" t="s">
        <v>84</v>
      </c>
      <c r="G44" s="8" t="s">
        <v>504</v>
      </c>
      <c r="H44" s="8" t="s">
        <v>4136</v>
      </c>
      <c r="I44" s="121">
        <v>7</v>
      </c>
      <c r="J44" s="10"/>
      <c r="K44" s="10"/>
      <c r="L44" s="10"/>
      <c r="M44" s="10"/>
      <c r="N44" s="10"/>
      <c r="O44" s="10"/>
      <c r="P44" s="10"/>
      <c r="Q44" s="10" t="s">
        <v>781</v>
      </c>
      <c r="R44" s="12"/>
      <c r="S44" s="32"/>
      <c r="T44" s="10"/>
      <c r="U44" s="10"/>
      <c r="V44" s="8"/>
      <c r="W44" s="8"/>
      <c r="X44" s="8"/>
      <c r="Y44" s="104"/>
      <c r="Z44" s="14"/>
      <c r="AA44" s="14"/>
      <c r="AB44" s="14"/>
      <c r="AD44" s="14">
        <f>MATCH(B44,'Diag Lattice'!F:F,0)</f>
        <v>2410</v>
      </c>
      <c r="AE44" s="14" t="str">
        <f t="shared" ca="1" si="0"/>
        <v>LS2_CD08:ND_D3624</v>
      </c>
      <c r="AF44" s="14">
        <f t="shared" ca="1" si="2"/>
        <v>3624</v>
      </c>
      <c r="AG44" s="14" t="str">
        <f>RIGHT(mTCA12[[#This Row],[Column2]],4)</f>
        <v>3624</v>
      </c>
    </row>
    <row r="45" spans="1:33" x14ac:dyDescent="0.25">
      <c r="A45" s="8"/>
      <c r="B45" s="8"/>
      <c r="C45" s="8"/>
      <c r="D45" s="9"/>
      <c r="E45" s="153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781</v>
      </c>
      <c r="R45" s="12"/>
      <c r="S45" s="32"/>
      <c r="T45" s="10"/>
      <c r="U45" s="10"/>
      <c r="V45" s="8"/>
      <c r="W45" s="8"/>
      <c r="X45" s="8"/>
      <c r="Y45" s="104"/>
      <c r="Z45" s="14"/>
      <c r="AA45" s="14"/>
      <c r="AB45" s="14"/>
      <c r="AD45" s="14"/>
      <c r="AE45" s="14"/>
      <c r="AF45" s="14"/>
      <c r="AG45" s="14" t="str">
        <f>RIGHT(mTCA12[[#This Row],[Column2]],4)</f>
        <v/>
      </c>
    </row>
    <row r="46" spans="1:33" x14ac:dyDescent="0.25">
      <c r="A46" s="8"/>
      <c r="B46" s="8"/>
      <c r="C46" s="8"/>
      <c r="D46" s="9"/>
      <c r="E46" s="131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  <c r="AG46" s="14" t="str">
        <f>RIGHT(mTCA12[[#This Row],[Column2]],4)</f>
        <v/>
      </c>
    </row>
    <row r="47" spans="1:33" x14ac:dyDescent="0.25">
      <c r="A47" s="8"/>
      <c r="B47" s="103"/>
      <c r="C47" s="103"/>
      <c r="D47" s="9"/>
      <c r="E47" s="119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  <c r="AG47" s="14" t="str">
        <f>RIGHT(mTCA12[[#This Row],[Column2]],4)</f>
        <v/>
      </c>
    </row>
    <row r="48" spans="1:33" x14ac:dyDescent="0.25">
      <c r="A48" s="61" t="s">
        <v>877</v>
      </c>
      <c r="B48" s="61"/>
      <c r="C48" s="61"/>
      <c r="D48" s="62"/>
      <c r="E48" s="130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4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  <c r="AG48" s="14" t="str">
        <f>RIGHT(mTCA12[[#This Row],[Column2]],4)</f>
        <v/>
      </c>
    </row>
    <row r="49" spans="1:33" x14ac:dyDescent="0.25">
      <c r="A49" s="118" t="s">
        <v>386</v>
      </c>
      <c r="B49" s="8" t="s">
        <v>1858</v>
      </c>
      <c r="C49" s="8"/>
      <c r="D49" s="9" t="s">
        <v>1329</v>
      </c>
      <c r="E49" s="29" t="s">
        <v>1350</v>
      </c>
      <c r="F49" s="8" t="s">
        <v>236</v>
      </c>
      <c r="G49" s="118" t="s">
        <v>606</v>
      </c>
      <c r="H49" s="118" t="s">
        <v>4139</v>
      </c>
      <c r="I49" s="121">
        <v>1</v>
      </c>
      <c r="J49" s="121"/>
      <c r="K49" s="10"/>
      <c r="L49" s="10"/>
      <c r="M49" s="10"/>
      <c r="N49" s="10"/>
      <c r="O49" s="10"/>
      <c r="P49" s="10">
        <v>1</v>
      </c>
      <c r="Q49" s="118" t="s">
        <v>883</v>
      </c>
      <c r="R49" s="12"/>
      <c r="S49" s="10"/>
      <c r="T49" s="32"/>
      <c r="U49" s="10"/>
      <c r="V49" s="8">
        <v>9</v>
      </c>
      <c r="W49" s="8" t="s">
        <v>1299</v>
      </c>
      <c r="X49" s="8" t="s">
        <v>423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>
        <f>MATCH(B49,'Diag Lattice'!F:F,0)</f>
        <v>1922</v>
      </c>
      <c r="AE49" s="14" t="str">
        <f t="shared" ref="AE45:AE81" ca="1" si="3">INDIRECT("'Diag Lattice'!F"&amp;AD49)</f>
        <v>LS2_CC08:ND_D2987</v>
      </c>
      <c r="AF49" s="14">
        <f t="shared" ref="AF45:AF81" ca="1" si="4">INDIRECT("'Diag Lattice'!E"&amp;AD49)</f>
        <v>2987</v>
      </c>
      <c r="AG49" s="14" t="str">
        <f>RIGHT(mTCA12[[#This Row],[Column2]],4)</f>
        <v>2987</v>
      </c>
    </row>
    <row r="50" spans="1:33" x14ac:dyDescent="0.25">
      <c r="A50" s="118" t="s">
        <v>386</v>
      </c>
      <c r="B50" s="8" t="s">
        <v>1859</v>
      </c>
      <c r="C50" s="8"/>
      <c r="D50" s="9" t="s">
        <v>1330</v>
      </c>
      <c r="E50" s="142" t="s">
        <v>1351</v>
      </c>
      <c r="F50" s="8" t="s">
        <v>236</v>
      </c>
      <c r="G50" s="118" t="s">
        <v>606</v>
      </c>
      <c r="H50" s="118" t="s">
        <v>4139</v>
      </c>
      <c r="I50" s="121">
        <v>2</v>
      </c>
      <c r="J50" s="121"/>
      <c r="K50" s="10"/>
      <c r="L50" s="10"/>
      <c r="M50" s="10"/>
      <c r="N50" s="10"/>
      <c r="O50" s="10"/>
      <c r="P50" s="10">
        <v>2</v>
      </c>
      <c r="Q50" s="118" t="s">
        <v>883</v>
      </c>
      <c r="R50" s="12"/>
      <c r="S50" s="10"/>
      <c r="T50" s="32"/>
      <c r="U50" s="10"/>
      <c r="V50" s="8">
        <v>9</v>
      </c>
      <c r="W50" s="8" t="s">
        <v>1299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>
        <f>MATCH(B50,'Diag Lattice'!F:F,0)</f>
        <v>2002</v>
      </c>
      <c r="AE50" s="14" t="str">
        <f t="shared" ca="1" si="3"/>
        <v>LS2_CC10:ND_D3075</v>
      </c>
      <c r="AF50" s="14">
        <f t="shared" ca="1" si="4"/>
        <v>3075</v>
      </c>
      <c r="AG50" s="14" t="str">
        <f>RIGHT(mTCA12[[#This Row],[Column2]],4)</f>
        <v>3075</v>
      </c>
    </row>
    <row r="51" spans="1:33" x14ac:dyDescent="0.25">
      <c r="A51" s="118" t="s">
        <v>386</v>
      </c>
      <c r="B51" s="8" t="s">
        <v>1860</v>
      </c>
      <c r="C51" s="8"/>
      <c r="D51" s="9" t="s">
        <v>1331</v>
      </c>
      <c r="E51" s="29" t="s">
        <v>1352</v>
      </c>
      <c r="F51" s="8" t="s">
        <v>236</v>
      </c>
      <c r="G51" s="118" t="s">
        <v>606</v>
      </c>
      <c r="H51" s="118" t="s">
        <v>4139</v>
      </c>
      <c r="I51" s="121">
        <v>3</v>
      </c>
      <c r="J51" s="121"/>
      <c r="K51" s="10"/>
      <c r="L51" s="10"/>
      <c r="M51" s="10"/>
      <c r="N51" s="10"/>
      <c r="O51" s="10"/>
      <c r="P51" s="10">
        <v>3</v>
      </c>
      <c r="Q51" s="118" t="s">
        <v>883</v>
      </c>
      <c r="R51" s="12"/>
      <c r="S51" s="10"/>
      <c r="T51" s="32"/>
      <c r="U51" s="10"/>
      <c r="V51" s="8">
        <v>9</v>
      </c>
      <c r="W51" s="8" t="s">
        <v>1299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>
        <f>MATCH(B51,'Diag Lattice'!F:F,0)</f>
        <v>2074</v>
      </c>
      <c r="AE51" s="14" t="str">
        <f t="shared" ca="1" si="3"/>
        <v>LS2_CC12:ND_D3155</v>
      </c>
      <c r="AF51" s="14">
        <f t="shared" ca="1" si="4"/>
        <v>3155</v>
      </c>
      <c r="AG51" s="14" t="str">
        <f>RIGHT(mTCA12[[#This Row],[Column2]],4)</f>
        <v>3155</v>
      </c>
    </row>
    <row r="52" spans="1:33" x14ac:dyDescent="0.25">
      <c r="A52" s="118" t="s">
        <v>386</v>
      </c>
      <c r="B52" s="8" t="s">
        <v>1861</v>
      </c>
      <c r="C52" s="8"/>
      <c r="D52" s="9" t="s">
        <v>1332</v>
      </c>
      <c r="E52" s="29" t="s">
        <v>1353</v>
      </c>
      <c r="F52" s="8" t="s">
        <v>236</v>
      </c>
      <c r="G52" s="118" t="s">
        <v>606</v>
      </c>
      <c r="H52" s="118" t="s">
        <v>4139</v>
      </c>
      <c r="I52" s="121">
        <v>4</v>
      </c>
      <c r="J52" s="121"/>
      <c r="K52" s="10"/>
      <c r="L52" s="10"/>
      <c r="M52" s="10"/>
      <c r="N52" s="10"/>
      <c r="O52" s="10"/>
      <c r="P52" s="10">
        <v>4</v>
      </c>
      <c r="Q52" s="118" t="s">
        <v>883</v>
      </c>
      <c r="R52" s="12"/>
      <c r="S52" s="10"/>
      <c r="T52" s="32"/>
      <c r="U52" s="10"/>
      <c r="V52" s="8">
        <v>9</v>
      </c>
      <c r="W52" s="8" t="s">
        <v>1299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>
        <f>MATCH(B52,'Diag Lattice'!F:F,0)</f>
        <v>2146</v>
      </c>
      <c r="AE52" s="14" t="str">
        <f t="shared" ca="1" si="3"/>
        <v>LS2_CD02:ND_D3252</v>
      </c>
      <c r="AF52" s="14">
        <f t="shared" ca="1" si="4"/>
        <v>3252</v>
      </c>
      <c r="AG52" s="14" t="str">
        <f>RIGHT(mTCA12[[#This Row],[Column2]],4)</f>
        <v>3252</v>
      </c>
    </row>
    <row r="53" spans="1:33" x14ac:dyDescent="0.25">
      <c r="A53" s="118" t="s">
        <v>386</v>
      </c>
      <c r="B53" s="8" t="s">
        <v>1862</v>
      </c>
      <c r="C53" s="8"/>
      <c r="D53" s="9" t="s">
        <v>1333</v>
      </c>
      <c r="E53" s="29" t="s">
        <v>1354</v>
      </c>
      <c r="F53" s="8" t="s">
        <v>236</v>
      </c>
      <c r="G53" s="118" t="s">
        <v>606</v>
      </c>
      <c r="H53" s="118" t="s">
        <v>4139</v>
      </c>
      <c r="I53" s="121">
        <v>5</v>
      </c>
      <c r="J53" s="121"/>
      <c r="K53" s="10"/>
      <c r="L53" s="10"/>
      <c r="M53" s="10"/>
      <c r="N53" s="10"/>
      <c r="O53" s="10"/>
      <c r="P53" s="10">
        <v>5</v>
      </c>
      <c r="Q53" s="118" t="s">
        <v>883</v>
      </c>
      <c r="R53" s="12"/>
      <c r="S53" s="10"/>
      <c r="T53" s="32"/>
      <c r="U53" s="10"/>
      <c r="V53" s="8">
        <v>9</v>
      </c>
      <c r="W53" s="8" t="s">
        <v>1299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>
        <f>MATCH(B53,'Diag Lattice'!F:F,0)</f>
        <v>2234</v>
      </c>
      <c r="AE53" s="14" t="str">
        <f t="shared" ca="1" si="3"/>
        <v>LS2_CD04:ND_D3376</v>
      </c>
      <c r="AF53" s="14">
        <f t="shared" ca="1" si="4"/>
        <v>3376</v>
      </c>
      <c r="AG53" s="14" t="str">
        <f>RIGHT(mTCA12[[#This Row],[Column2]],4)</f>
        <v>3376</v>
      </c>
    </row>
    <row r="54" spans="1:33" x14ac:dyDescent="0.25">
      <c r="A54" s="118" t="s">
        <v>386</v>
      </c>
      <c r="B54" s="8" t="s">
        <v>1863</v>
      </c>
      <c r="C54" s="8"/>
      <c r="D54" s="9" t="s">
        <v>1334</v>
      </c>
      <c r="E54" s="29" t="s">
        <v>1355</v>
      </c>
      <c r="F54" s="8" t="s">
        <v>236</v>
      </c>
      <c r="G54" s="118" t="s">
        <v>606</v>
      </c>
      <c r="H54" s="118" t="s">
        <v>4139</v>
      </c>
      <c r="I54" s="121">
        <v>6</v>
      </c>
      <c r="J54" s="121"/>
      <c r="K54" s="10"/>
      <c r="L54" s="10"/>
      <c r="M54" s="10"/>
      <c r="N54" s="10"/>
      <c r="O54" s="10"/>
      <c r="P54" s="10">
        <v>6</v>
      </c>
      <c r="Q54" s="118" t="s">
        <v>883</v>
      </c>
      <c r="R54" s="12"/>
      <c r="S54" s="10"/>
      <c r="T54" s="32"/>
      <c r="U54" s="10"/>
      <c r="V54" s="8">
        <v>9</v>
      </c>
      <c r="W54" s="8" t="s">
        <v>1299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>
        <f>MATCH(B54,'Diag Lattice'!F:F,0)</f>
        <v>2322</v>
      </c>
      <c r="AE54" s="14" t="str">
        <f t="shared" ca="1" si="3"/>
        <v>LS2_CD06:ND_D3500</v>
      </c>
      <c r="AF54" s="14">
        <f t="shared" ca="1" si="4"/>
        <v>3500</v>
      </c>
      <c r="AG54" s="14" t="str">
        <f>RIGHT(mTCA12[[#This Row],[Column2]],4)</f>
        <v>3500</v>
      </c>
    </row>
    <row r="55" spans="1:33" x14ac:dyDescent="0.25">
      <c r="A55" s="118" t="s">
        <v>386</v>
      </c>
      <c r="B55" s="8" t="s">
        <v>1864</v>
      </c>
      <c r="C55" s="8"/>
      <c r="D55" s="9" t="s">
        <v>1335</v>
      </c>
      <c r="E55" s="29" t="s">
        <v>1356</v>
      </c>
      <c r="F55" s="8" t="s">
        <v>236</v>
      </c>
      <c r="G55" s="118" t="s">
        <v>606</v>
      </c>
      <c r="H55" s="118" t="s">
        <v>4139</v>
      </c>
      <c r="I55" s="121">
        <v>7</v>
      </c>
      <c r="J55" s="121"/>
      <c r="K55" s="10"/>
      <c r="L55" s="10"/>
      <c r="M55" s="10"/>
      <c r="N55" s="10"/>
      <c r="O55" s="10"/>
      <c r="P55" s="10">
        <v>7</v>
      </c>
      <c r="Q55" s="118" t="s">
        <v>883</v>
      </c>
      <c r="R55" s="12"/>
      <c r="S55" s="10"/>
      <c r="T55" s="32"/>
      <c r="U55" s="10"/>
      <c r="V55" s="8">
        <v>9</v>
      </c>
      <c r="W55" s="8" t="s">
        <v>1299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>
        <f>MATCH(B55,'Diag Lattice'!F:F,0)</f>
        <v>2410</v>
      </c>
      <c r="AE55" s="14" t="str">
        <f t="shared" ca="1" si="3"/>
        <v>LS2_CD08:ND_D3624</v>
      </c>
      <c r="AF55" s="14">
        <f t="shared" ca="1" si="4"/>
        <v>3624</v>
      </c>
      <c r="AG55" s="14" t="str">
        <f>RIGHT(mTCA12[[#This Row],[Column2]],4)</f>
        <v>3624</v>
      </c>
    </row>
    <row r="56" spans="1:33" x14ac:dyDescent="0.25">
      <c r="A56" s="118"/>
      <c r="B56" s="8"/>
      <c r="C56" s="8"/>
      <c r="D56" s="9"/>
      <c r="E56" s="29"/>
      <c r="F56" s="8"/>
      <c r="G56" s="118"/>
      <c r="H56" s="118"/>
      <c r="I56" s="121"/>
      <c r="J56" s="121"/>
      <c r="K56" s="10"/>
      <c r="L56" s="10"/>
      <c r="M56" s="10"/>
      <c r="N56" s="10"/>
      <c r="O56" s="10"/>
      <c r="P56" s="10"/>
      <c r="Q56" s="118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  <c r="AD56" s="14"/>
      <c r="AE56" s="14"/>
      <c r="AF56" s="14"/>
      <c r="AG56" s="14" t="str">
        <f>RIGHT(mTCA12[[#This Row],[Column2]],4)</f>
        <v/>
      </c>
    </row>
    <row r="57" spans="1:33" x14ac:dyDescent="0.25">
      <c r="A57" s="61" t="s">
        <v>4164</v>
      </c>
      <c r="B57" s="61"/>
      <c r="C57" s="61"/>
      <c r="D57" s="62"/>
      <c r="E57" s="130"/>
      <c r="F57" s="61"/>
      <c r="G57" s="61"/>
      <c r="H57" s="61"/>
      <c r="I57" s="63"/>
      <c r="J57" s="63"/>
      <c r="K57" s="63"/>
      <c r="L57" s="63"/>
      <c r="M57" s="63"/>
      <c r="N57" s="63"/>
      <c r="O57" s="63"/>
      <c r="P57" s="63"/>
      <c r="Q57" s="61"/>
      <c r="R57" s="64"/>
      <c r="S57" s="63"/>
      <c r="T57" s="65"/>
      <c r="U57" s="63"/>
      <c r="V57" s="61"/>
      <c r="W57" s="61"/>
      <c r="X57" s="94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  <c r="AD57" s="14"/>
      <c r="AE57" s="14"/>
      <c r="AF57" s="14"/>
      <c r="AG57" s="14" t="str">
        <f>RIGHT(mTCA12[[#This Row],[Column2]],4)</f>
        <v/>
      </c>
    </row>
    <row r="58" spans="1:33" x14ac:dyDescent="0.25">
      <c r="A58" s="101" t="s">
        <v>567</v>
      </c>
      <c r="B58" s="8" t="s">
        <v>3970</v>
      </c>
      <c r="C58" s="711" t="s">
        <v>3868</v>
      </c>
      <c r="D58" s="9" t="s">
        <v>4005</v>
      </c>
      <c r="E58" s="29" t="s">
        <v>3887</v>
      </c>
      <c r="F58" s="118" t="s">
        <v>278</v>
      </c>
      <c r="G58" s="118" t="s">
        <v>85</v>
      </c>
      <c r="H58" s="118"/>
      <c r="I58" s="118"/>
      <c r="J58" s="121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  <c r="AD58" s="14"/>
      <c r="AE58" s="14"/>
      <c r="AF58" s="14"/>
      <c r="AG58" s="14" t="str">
        <f>RIGHT(mTCA12[[#This Row],[Column2]],4)</f>
        <v>3022</v>
      </c>
    </row>
    <row r="59" spans="1:33" x14ac:dyDescent="0.25">
      <c r="A59" s="118"/>
      <c r="B59" s="8" t="s">
        <v>3970</v>
      </c>
      <c r="C59" s="101"/>
      <c r="D59" s="9" t="s">
        <v>4005</v>
      </c>
      <c r="E59" s="29" t="s">
        <v>3888</v>
      </c>
      <c r="F59" s="118" t="s">
        <v>236</v>
      </c>
      <c r="G59" s="118" t="s">
        <v>606</v>
      </c>
      <c r="H59" s="118"/>
      <c r="I59" s="118"/>
      <c r="J59" s="121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  <c r="AD59" s="14"/>
      <c r="AE59" s="14"/>
      <c r="AF59" s="14"/>
      <c r="AG59" s="14" t="str">
        <f>RIGHT(mTCA12[[#This Row],[Column2]],4)</f>
        <v>3022</v>
      </c>
    </row>
    <row r="60" spans="1:33" x14ac:dyDescent="0.25">
      <c r="A60" s="34" t="s">
        <v>565</v>
      </c>
      <c r="B60" s="28" t="s">
        <v>3971</v>
      </c>
      <c r="C60" s="8" t="s">
        <v>3125</v>
      </c>
      <c r="D60" s="9" t="s">
        <v>4162</v>
      </c>
      <c r="E60" s="29" t="s">
        <v>3889</v>
      </c>
      <c r="F60" s="118" t="s">
        <v>278</v>
      </c>
      <c r="G60" s="118" t="s">
        <v>85</v>
      </c>
      <c r="H60" s="118" t="s">
        <v>4139</v>
      </c>
      <c r="I60" s="118" t="s">
        <v>87</v>
      </c>
      <c r="J60" s="121"/>
      <c r="K60" s="10"/>
      <c r="L60" s="10"/>
      <c r="M60" s="10"/>
      <c r="N60" s="10"/>
      <c r="O60" s="10"/>
      <c r="P60" s="10" t="s">
        <v>87</v>
      </c>
      <c r="Q60" s="8" t="s">
        <v>608</v>
      </c>
      <c r="R60" s="12">
        <v>12</v>
      </c>
      <c r="S60" s="10">
        <v>3</v>
      </c>
      <c r="T60" s="160" t="s">
        <v>470</v>
      </c>
      <c r="U60" s="10"/>
      <c r="V60" s="8">
        <v>9</v>
      </c>
      <c r="W60" s="8" t="s">
        <v>3911</v>
      </c>
      <c r="X60" s="8" t="s">
        <v>423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  <c r="AD60" s="14">
        <f>MATCH(B60,'Diag Lattice'!F:F,0)</f>
        <v>1988</v>
      </c>
      <c r="AE60" s="14" t="str">
        <f t="shared" ca="1" si="3"/>
        <v>LS2_WC09:HMR_D3062</v>
      </c>
      <c r="AF60" s="14">
        <f t="shared" ca="1" si="4"/>
        <v>3062</v>
      </c>
      <c r="AG60" s="14" t="str">
        <f>RIGHT(mTCA12[[#This Row],[Column2]],4)</f>
        <v>3062</v>
      </c>
    </row>
    <row r="61" spans="1:33" x14ac:dyDescent="0.25">
      <c r="A61" s="8"/>
      <c r="B61" s="28" t="s">
        <v>3971</v>
      </c>
      <c r="C61" s="28"/>
      <c r="D61" s="9" t="s">
        <v>4162</v>
      </c>
      <c r="E61" s="29" t="s">
        <v>3890</v>
      </c>
      <c r="F61" s="8" t="s">
        <v>236</v>
      </c>
      <c r="G61" s="8" t="s">
        <v>606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  <c r="AD61" s="14">
        <f>MATCH(B61,'Diag Lattice'!F:F,0)</f>
        <v>1988</v>
      </c>
      <c r="AE61" s="14" t="str">
        <f t="shared" ca="1" si="3"/>
        <v>LS2_WC09:HMR_D3062</v>
      </c>
      <c r="AF61" s="14">
        <f t="shared" ca="1" si="4"/>
        <v>3062</v>
      </c>
      <c r="AG61" s="14" t="str">
        <f>RIGHT(mTCA12[[#This Row],[Column2]],4)</f>
        <v>3062</v>
      </c>
    </row>
    <row r="62" spans="1:33" x14ac:dyDescent="0.25">
      <c r="A62" s="8" t="s">
        <v>567</v>
      </c>
      <c r="B62" s="8" t="s">
        <v>3972</v>
      </c>
      <c r="C62" s="711" t="s">
        <v>3868</v>
      </c>
      <c r="D62" s="9" t="s">
        <v>4006</v>
      </c>
      <c r="E62" s="29" t="s">
        <v>3891</v>
      </c>
      <c r="F62" s="8" t="s">
        <v>278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  <c r="AD62" s="14"/>
      <c r="AE62" s="14"/>
      <c r="AF62" s="14"/>
      <c r="AG62" s="14" t="str">
        <f>RIGHT(mTCA12[[#This Row],[Column2]],4)</f>
        <v>3101</v>
      </c>
    </row>
    <row r="63" spans="1:33" x14ac:dyDescent="0.25">
      <c r="A63" s="8"/>
      <c r="B63" s="8" t="s">
        <v>3972</v>
      </c>
      <c r="C63" s="8"/>
      <c r="D63" s="9" t="s">
        <v>4006</v>
      </c>
      <c r="E63" s="29" t="s">
        <v>3892</v>
      </c>
      <c r="F63" s="8" t="s">
        <v>236</v>
      </c>
      <c r="G63" s="8" t="s">
        <v>606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  <c r="AD63" s="14"/>
      <c r="AE63" s="14"/>
      <c r="AF63" s="14"/>
      <c r="AG63" s="14" t="str">
        <f>RIGHT(mTCA12[[#This Row],[Column2]],4)</f>
        <v>3101</v>
      </c>
    </row>
    <row r="64" spans="1:33" x14ac:dyDescent="0.25">
      <c r="A64" s="8" t="s">
        <v>567</v>
      </c>
      <c r="B64" s="8" t="s">
        <v>3973</v>
      </c>
      <c r="C64" s="711" t="s">
        <v>3868</v>
      </c>
      <c r="D64" s="9" t="s">
        <v>4007</v>
      </c>
      <c r="E64" s="142" t="s">
        <v>3893</v>
      </c>
      <c r="F64" t="s">
        <v>278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  <c r="AD64" s="14"/>
      <c r="AE64" s="14"/>
      <c r="AF64" s="14"/>
      <c r="AG64" s="14" t="str">
        <f>RIGHT(mTCA12[[#This Row],[Column2]],4)</f>
        <v>3141</v>
      </c>
    </row>
    <row r="65" spans="1:33" x14ac:dyDescent="0.25">
      <c r="A65" s="8"/>
      <c r="B65" s="8" t="s">
        <v>3973</v>
      </c>
      <c r="C65" s="8"/>
      <c r="D65" s="9" t="s">
        <v>4007</v>
      </c>
      <c r="E65" s="29" t="s">
        <v>3894</v>
      </c>
      <c r="F65" s="8" t="s">
        <v>236</v>
      </c>
      <c r="G65" s="23" t="s">
        <v>606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1"/>
      <c r="Z65" s="14" t="str">
        <f>IF(ISBLANK(mTCA12[[#This Row],[Column17]]),"",mTCA12[[#This Row],[Column17]])</f>
        <v/>
      </c>
      <c r="AA65" s="14" t="str">
        <f>LEFT(mTCA12[[#This Row],[Column18]],3)</f>
        <v/>
      </c>
      <c r="AB65" s="14" t="str">
        <f>IF(ISBLANK(mTCA12[[#This Row],[Column2]]),"",mTCA12[[#This Row],[Column2]])</f>
        <v>LS2_WC11:HMR_D3141</v>
      </c>
      <c r="AD65" s="14"/>
      <c r="AE65" s="14"/>
      <c r="AF65" s="14"/>
      <c r="AG65" s="14" t="str">
        <f>RIGHT(mTCA12[[#This Row],[Column2]],4)</f>
        <v>3141</v>
      </c>
    </row>
    <row r="66" spans="1:33" x14ac:dyDescent="0.25">
      <c r="A66" s="34" t="s">
        <v>565</v>
      </c>
      <c r="B66" s="8" t="s">
        <v>3974</v>
      </c>
      <c r="C66" s="8" t="s">
        <v>3125</v>
      </c>
      <c r="D66" s="9" t="s">
        <v>4008</v>
      </c>
      <c r="E66" s="29" t="s">
        <v>3895</v>
      </c>
      <c r="F66" s="8" t="s">
        <v>278</v>
      </c>
      <c r="G66" s="23" t="s">
        <v>85</v>
      </c>
      <c r="H66" s="118" t="s">
        <v>4139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608</v>
      </c>
      <c r="R66" s="12">
        <v>12</v>
      </c>
      <c r="S66" s="32">
        <v>3</v>
      </c>
      <c r="T66" s="10" t="s">
        <v>469</v>
      </c>
      <c r="U66" s="10"/>
      <c r="V66" s="8">
        <v>9</v>
      </c>
      <c r="W66" s="8" t="s">
        <v>3911</v>
      </c>
      <c r="X66" s="8" t="s">
        <v>423</v>
      </c>
      <c r="Y66" s="104"/>
      <c r="Z66" s="14">
        <f>IF(ISBLANK(mTCA12[[#This Row],[Column17]]),"",mTCA12[[#This Row],[Column17]])</f>
        <v>12</v>
      </c>
      <c r="AA66" s="14" t="str">
        <f>LEFT(mTCA12[[#This Row],[Column18]],3)</f>
        <v>3</v>
      </c>
      <c r="AB66" s="14" t="str">
        <f>IF(ISBLANK(mTCA12[[#This Row],[Column2]]),"",mTCA12[[#This Row],[Column2]])</f>
        <v>LS2_WC12:HMR_D3181</v>
      </c>
      <c r="AD66" s="14">
        <f>MATCH(B66,'Diag Lattice'!F:F,0)</f>
        <v>2096</v>
      </c>
      <c r="AE66" s="14" t="str">
        <f t="shared" ca="1" si="3"/>
        <v>LS2_WC12:HMR_D3181</v>
      </c>
      <c r="AF66" s="14">
        <f t="shared" ca="1" si="4"/>
        <v>3181</v>
      </c>
      <c r="AG66" s="14" t="str">
        <f>RIGHT(mTCA12[[#This Row],[Column2]],4)</f>
        <v>3181</v>
      </c>
    </row>
    <row r="67" spans="1:33" x14ac:dyDescent="0.25">
      <c r="A67" s="8"/>
      <c r="B67" s="8" t="s">
        <v>3974</v>
      </c>
      <c r="C67" s="8"/>
      <c r="D67" s="9" t="s">
        <v>4008</v>
      </c>
      <c r="E67" s="29" t="s">
        <v>3896</v>
      </c>
      <c r="F67" s="8" t="s">
        <v>236</v>
      </c>
      <c r="G67" s="23" t="s">
        <v>606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4"/>
      <c r="Z67" s="14" t="str">
        <f>IF(ISBLANK(mTCA12[[#This Row],[Column17]]),"",mTCA12[[#This Row],[Column17]])</f>
        <v/>
      </c>
      <c r="AA67" s="14" t="str">
        <f>LEFT(mTCA12[[#This Row],[Column18]],3)</f>
        <v/>
      </c>
      <c r="AB67" s="14" t="str">
        <f>IF(ISBLANK(mTCA12[[#This Row],[Column2]]),"",mTCA12[[#This Row],[Column2]])</f>
        <v>LS2_WC12:HMR_D3181</v>
      </c>
      <c r="AD67" s="14">
        <f>MATCH(B67,'Diag Lattice'!F:F,0)</f>
        <v>2096</v>
      </c>
      <c r="AE67" s="14" t="str">
        <f t="shared" ca="1" si="3"/>
        <v>LS2_WC12:HMR_D3181</v>
      </c>
      <c r="AF67" s="14">
        <f t="shared" ca="1" si="4"/>
        <v>3181</v>
      </c>
      <c r="AG67" s="14" t="str">
        <f>RIGHT(mTCA12[[#This Row],[Column2]],4)</f>
        <v>3181</v>
      </c>
    </row>
    <row r="68" spans="1:33" x14ac:dyDescent="0.25">
      <c r="A68" s="8" t="s">
        <v>567</v>
      </c>
      <c r="B68" s="28" t="s">
        <v>3975</v>
      </c>
      <c r="C68" s="711" t="s">
        <v>3868</v>
      </c>
      <c r="D68" s="9" t="s">
        <v>4009</v>
      </c>
      <c r="E68" s="29" t="s">
        <v>3897</v>
      </c>
      <c r="F68" s="8" t="s">
        <v>278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4"/>
      <c r="Z68" s="14" t="str">
        <f>IF(ISBLANK(mTCA12[[#This Row],[Column17]]),"",mTCA12[[#This Row],[Column17]])</f>
        <v/>
      </c>
      <c r="AA68" s="14" t="str">
        <f>LEFT(mTCA12[[#This Row],[Column18]],3)</f>
        <v/>
      </c>
      <c r="AB68" s="14" t="str">
        <f>IF(ISBLANK(mTCA12[[#This Row],[Column2]]),"",mTCA12[[#This Row],[Column2]])</f>
        <v>LS2_WD01:HMR_D3243</v>
      </c>
      <c r="AD68" s="14"/>
      <c r="AE68" s="14"/>
      <c r="AF68" s="14"/>
      <c r="AG68" s="14" t="str">
        <f>RIGHT(mTCA12[[#This Row],[Column2]],4)</f>
        <v>3243</v>
      </c>
    </row>
    <row r="69" spans="1:33" x14ac:dyDescent="0.25">
      <c r="A69" s="8"/>
      <c r="B69" s="28" t="s">
        <v>3975</v>
      </c>
      <c r="C69" s="28"/>
      <c r="D69" s="9" t="s">
        <v>4009</v>
      </c>
      <c r="E69" s="29" t="s">
        <v>3898</v>
      </c>
      <c r="F69" s="8" t="s">
        <v>236</v>
      </c>
      <c r="G69" s="23" t="s">
        <v>606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4"/>
      <c r="Z69" s="14" t="str">
        <f>IF(ISBLANK(mTCA12[[#This Row],[Column17]]),"",mTCA12[[#This Row],[Column17]])</f>
        <v/>
      </c>
      <c r="AA69" s="14" t="str">
        <f>LEFT(mTCA12[[#This Row],[Column18]],3)</f>
        <v/>
      </c>
      <c r="AB69" s="14" t="str">
        <f>IF(ISBLANK(mTCA12[[#This Row],[Column2]]),"",mTCA12[[#This Row],[Column2]])</f>
        <v>LS2_WD01:HMR_D3243</v>
      </c>
      <c r="AD69" s="14"/>
      <c r="AE69" s="14"/>
      <c r="AF69" s="14"/>
      <c r="AG69" s="14" t="str">
        <f>RIGHT(mTCA12[[#This Row],[Column2]],4)</f>
        <v>3243</v>
      </c>
    </row>
    <row r="70" spans="1:33" x14ac:dyDescent="0.25">
      <c r="A70" s="8" t="s">
        <v>567</v>
      </c>
      <c r="B70" s="8" t="s">
        <v>3976</v>
      </c>
      <c r="C70" s="711" t="s">
        <v>3868</v>
      </c>
      <c r="D70" s="9" t="s">
        <v>4010</v>
      </c>
      <c r="E70" s="29" t="s">
        <v>3899</v>
      </c>
      <c r="F70" s="8" t="s">
        <v>278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1"/>
      <c r="Z70" s="14" t="str">
        <f>IF(ISBLANK(mTCA12[[#This Row],[Column17]]),"",mTCA12[[#This Row],[Column17]])</f>
        <v/>
      </c>
      <c r="AA70" s="14" t="str">
        <f>LEFT(mTCA12[[#This Row],[Column18]],3)</f>
        <v/>
      </c>
      <c r="AB70" s="14" t="str">
        <f>IF(ISBLANK(mTCA12[[#This Row],[Column2]]),"",mTCA12[[#This Row],[Column2]])</f>
        <v>LS2_WD02:HMR_D3305</v>
      </c>
      <c r="AD70" s="14"/>
      <c r="AE70" s="14"/>
      <c r="AF70" s="14"/>
      <c r="AG70" s="14" t="str">
        <f>RIGHT(mTCA12[[#This Row],[Column2]],4)</f>
        <v>3305</v>
      </c>
    </row>
    <row r="71" spans="1:33" x14ac:dyDescent="0.25">
      <c r="A71" s="118"/>
      <c r="B71" s="8" t="s">
        <v>3976</v>
      </c>
      <c r="C71" s="118"/>
      <c r="D71" s="9" t="s">
        <v>4010</v>
      </c>
      <c r="E71" s="29" t="s">
        <v>3900</v>
      </c>
      <c r="F71" s="118" t="s">
        <v>236</v>
      </c>
      <c r="G71" s="118" t="s">
        <v>606</v>
      </c>
      <c r="H71" s="118"/>
      <c r="I71" s="121"/>
      <c r="J71" s="121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4"/>
      <c r="Z71" s="14" t="str">
        <f>IF(ISBLANK(mTCA12[[#This Row],[Column17]]),"",mTCA12[[#This Row],[Column17]])</f>
        <v/>
      </c>
      <c r="AA71" s="14" t="str">
        <f>LEFT(mTCA12[[#This Row],[Column18]],3)</f>
        <v/>
      </c>
      <c r="AB71" s="14" t="str">
        <f>IF(ISBLANK(mTCA12[[#This Row],[Column2]]),"",mTCA12[[#This Row],[Column2]])</f>
        <v>LS2_WD02:HMR_D3305</v>
      </c>
      <c r="AD71" s="14"/>
      <c r="AE71" s="14"/>
      <c r="AF71" s="14"/>
      <c r="AG71" s="14" t="str">
        <f>RIGHT(mTCA12[[#This Row],[Column2]],4)</f>
        <v>3305</v>
      </c>
    </row>
    <row r="72" spans="1:33" x14ac:dyDescent="0.25">
      <c r="A72" s="34" t="s">
        <v>565</v>
      </c>
      <c r="B72" s="8" t="s">
        <v>3977</v>
      </c>
      <c r="C72" s="8" t="s">
        <v>3125</v>
      </c>
      <c r="D72" s="9" t="s">
        <v>4011</v>
      </c>
      <c r="E72" s="29" t="s">
        <v>3901</v>
      </c>
      <c r="F72" s="118" t="s">
        <v>278</v>
      </c>
      <c r="G72" s="118" t="s">
        <v>85</v>
      </c>
      <c r="H72" s="118" t="s">
        <v>4139</v>
      </c>
      <c r="I72" s="121" t="s">
        <v>95</v>
      </c>
      <c r="J72" s="121"/>
      <c r="K72" s="10"/>
      <c r="L72" s="10"/>
      <c r="M72" s="10"/>
      <c r="N72" s="10"/>
      <c r="O72" s="10"/>
      <c r="P72" s="10" t="s">
        <v>95</v>
      </c>
      <c r="Q72" s="8" t="s">
        <v>608</v>
      </c>
      <c r="R72" s="12">
        <v>12</v>
      </c>
      <c r="S72" s="32">
        <v>3</v>
      </c>
      <c r="T72" s="10" t="s">
        <v>467</v>
      </c>
      <c r="U72" s="10"/>
      <c r="V72" s="8">
        <v>9</v>
      </c>
      <c r="W72" s="8" t="s">
        <v>3911</v>
      </c>
      <c r="X72" s="8" t="s">
        <v>245</v>
      </c>
      <c r="Y72" s="104"/>
      <c r="Z72" s="14">
        <f>IF(ISBLANK(mTCA12[[#This Row],[Column17]]),"",mTCA12[[#This Row],[Column17]])</f>
        <v>12</v>
      </c>
      <c r="AA72" s="14" t="str">
        <f>LEFT(mTCA12[[#This Row],[Column18]],3)</f>
        <v>3</v>
      </c>
      <c r="AB72" s="14" t="str">
        <f>IF(ISBLANK(mTCA12[[#This Row],[Column2]]),"",mTCA12[[#This Row],[Column2]])</f>
        <v>LS2_WD03:HMR_D3367</v>
      </c>
      <c r="AD72" s="14">
        <f>MATCH(B72,'Diag Lattice'!F:F,0)</f>
        <v>2228</v>
      </c>
      <c r="AE72" s="14" t="str">
        <f t="shared" ca="1" si="3"/>
        <v>LS2_WD03:HMR_D3367</v>
      </c>
      <c r="AF72" s="14">
        <f t="shared" ca="1" si="4"/>
        <v>3367</v>
      </c>
      <c r="AG72" s="14" t="str">
        <f>RIGHT(mTCA12[[#This Row],[Column2]],4)</f>
        <v>3367</v>
      </c>
    </row>
    <row r="73" spans="1:33" x14ac:dyDescent="0.25">
      <c r="A73" s="8"/>
      <c r="B73" s="8" t="s">
        <v>3977</v>
      </c>
      <c r="C73" s="8"/>
      <c r="D73" s="9" t="s">
        <v>4011</v>
      </c>
      <c r="E73" s="29" t="s">
        <v>3902</v>
      </c>
      <c r="F73" s="8" t="s">
        <v>236</v>
      </c>
      <c r="G73" s="8" t="s">
        <v>606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4"/>
      <c r="Z73" s="14" t="str">
        <f>IF(ISBLANK(mTCA12[[#This Row],[Column17]]),"",mTCA12[[#This Row],[Column17]])</f>
        <v/>
      </c>
      <c r="AA73" s="14" t="str">
        <f>LEFT(mTCA12[[#This Row],[Column18]],3)</f>
        <v/>
      </c>
      <c r="AB73" s="14" t="str">
        <f>IF(ISBLANK(mTCA12[[#This Row],[Column2]]),"",mTCA12[[#This Row],[Column2]])</f>
        <v>LS2_WD03:HMR_D3367</v>
      </c>
      <c r="AD73" s="14">
        <f>MATCH(B73,'Diag Lattice'!F:F,0)</f>
        <v>2228</v>
      </c>
      <c r="AE73" s="14" t="str">
        <f t="shared" ca="1" si="3"/>
        <v>LS2_WD03:HMR_D3367</v>
      </c>
      <c r="AF73" s="14">
        <f t="shared" ca="1" si="4"/>
        <v>3367</v>
      </c>
      <c r="AG73" s="14" t="str">
        <f>RIGHT(mTCA12[[#This Row],[Column2]],4)</f>
        <v>3367</v>
      </c>
    </row>
    <row r="74" spans="1:33" x14ac:dyDescent="0.25">
      <c r="A74" s="8" t="s">
        <v>567</v>
      </c>
      <c r="B74" s="8" t="s">
        <v>3978</v>
      </c>
      <c r="C74" s="711" t="s">
        <v>3868</v>
      </c>
      <c r="D74" s="9" t="s">
        <v>4012</v>
      </c>
      <c r="E74" s="29" t="s">
        <v>3903</v>
      </c>
      <c r="F74" s="8" t="s">
        <v>278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4"/>
      <c r="Z74" s="14" t="str">
        <f>IF(ISBLANK(mTCA12[[#This Row],[Column17]]),"",mTCA12[[#This Row],[Column17]])</f>
        <v/>
      </c>
      <c r="AA74" s="14" t="str">
        <f>LEFT(mTCA12[[#This Row],[Column18]],3)</f>
        <v/>
      </c>
      <c r="AB74" s="14" t="str">
        <f>IF(ISBLANK(mTCA12[[#This Row],[Column2]]),"",mTCA12[[#This Row],[Column2]])</f>
        <v>LS2_WD04:HMR_D3429</v>
      </c>
      <c r="AD74" s="14"/>
      <c r="AE74" s="14"/>
      <c r="AF74" s="14"/>
      <c r="AG74" s="14" t="str">
        <f>RIGHT(mTCA12[[#This Row],[Column2]],4)</f>
        <v>3429</v>
      </c>
    </row>
    <row r="75" spans="1:33" x14ac:dyDescent="0.25">
      <c r="A75" s="8"/>
      <c r="B75" s="8" t="s">
        <v>3978</v>
      </c>
      <c r="C75" s="8"/>
      <c r="D75" s="9" t="s">
        <v>4012</v>
      </c>
      <c r="E75" s="29" t="s">
        <v>3904</v>
      </c>
      <c r="F75" s="8" t="s">
        <v>236</v>
      </c>
      <c r="G75" s="8" t="s">
        <v>606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4"/>
      <c r="Z75" s="14" t="str">
        <f>IF(ISBLANK(mTCA12[[#This Row],[Column17]]),"",mTCA12[[#This Row],[Column17]])</f>
        <v/>
      </c>
      <c r="AA75" s="14" t="str">
        <f>LEFT(mTCA12[[#This Row],[Column18]],3)</f>
        <v/>
      </c>
      <c r="AB75" s="14" t="str">
        <f>IF(ISBLANK(mTCA12[[#This Row],[Column2]]),"",mTCA12[[#This Row],[Column2]])</f>
        <v>LS2_WD04:HMR_D3429</v>
      </c>
      <c r="AD75" s="14"/>
      <c r="AE75" s="14"/>
      <c r="AF75" s="14"/>
      <c r="AG75" s="14" t="str">
        <f>RIGHT(mTCA12[[#This Row],[Column2]],4)</f>
        <v>3429</v>
      </c>
    </row>
    <row r="76" spans="1:33" x14ac:dyDescent="0.25">
      <c r="A76" s="8" t="s">
        <v>567</v>
      </c>
      <c r="B76" s="8" t="s">
        <v>3979</v>
      </c>
      <c r="C76" s="711" t="s">
        <v>3868</v>
      </c>
      <c r="D76" s="9" t="s">
        <v>4013</v>
      </c>
      <c r="E76" s="29" t="s">
        <v>3905</v>
      </c>
      <c r="F76" s="120" t="s">
        <v>278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4"/>
      <c r="Z76" s="14" t="str">
        <f>IF(ISBLANK(mTCA12[[#This Row],[Column17]]),"",mTCA12[[#This Row],[Column17]])</f>
        <v/>
      </c>
      <c r="AA76" s="14" t="str">
        <f>LEFT(mTCA12[[#This Row],[Column18]],3)</f>
        <v/>
      </c>
      <c r="AB76" s="14" t="str">
        <f>IF(ISBLANK(mTCA12[[#This Row],[Column2]]),"",mTCA12[[#This Row],[Column2]])</f>
        <v>LS2_WD05:HMR_D3491</v>
      </c>
      <c r="AD76" s="14"/>
      <c r="AE76" s="14"/>
      <c r="AF76" s="14"/>
      <c r="AG76" s="14" t="str">
        <f>RIGHT(mTCA12[[#This Row],[Column2]],4)</f>
        <v>3491</v>
      </c>
    </row>
    <row r="77" spans="1:33" x14ac:dyDescent="0.25">
      <c r="A77" s="8"/>
      <c r="B77" s="8" t="s">
        <v>3979</v>
      </c>
      <c r="C77" s="8"/>
      <c r="D77" s="9" t="s">
        <v>4013</v>
      </c>
      <c r="E77" s="142" t="s">
        <v>3906</v>
      </c>
      <c r="F77" t="s">
        <v>236</v>
      </c>
      <c r="G77" s="8" t="s">
        <v>606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4"/>
      <c r="Z77" s="14" t="str">
        <f>IF(ISBLANK(mTCA12[[#This Row],[Column17]]),"",mTCA12[[#This Row],[Column17]])</f>
        <v/>
      </c>
      <c r="AA77" s="14" t="str">
        <f>LEFT(mTCA12[[#This Row],[Column18]],3)</f>
        <v/>
      </c>
      <c r="AB77" s="14" t="str">
        <f>IF(ISBLANK(mTCA12[[#This Row],[Column2]]),"",mTCA12[[#This Row],[Column2]])</f>
        <v>LS2_WD05:HMR_D3491</v>
      </c>
      <c r="AD77" s="14"/>
      <c r="AE77" s="14"/>
      <c r="AF77" s="14"/>
      <c r="AG77" s="14" t="str">
        <f>RIGHT(mTCA12[[#This Row],[Column2]],4)</f>
        <v>3491</v>
      </c>
    </row>
    <row r="78" spans="1:33" x14ac:dyDescent="0.25">
      <c r="A78" s="34" t="s">
        <v>565</v>
      </c>
      <c r="B78" s="8" t="s">
        <v>3980</v>
      </c>
      <c r="C78" s="8" t="s">
        <v>3125</v>
      </c>
      <c r="D78" s="9" t="s">
        <v>4014</v>
      </c>
      <c r="E78" s="29" t="s">
        <v>3907</v>
      </c>
      <c r="F78" s="8" t="s">
        <v>278</v>
      </c>
      <c r="G78" s="8" t="s">
        <v>85</v>
      </c>
      <c r="H78" s="118" t="s">
        <v>4139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608</v>
      </c>
      <c r="R78" s="12">
        <v>12</v>
      </c>
      <c r="S78" s="32">
        <v>3</v>
      </c>
      <c r="T78" s="10" t="s">
        <v>466</v>
      </c>
      <c r="U78" s="10"/>
      <c r="V78" s="8">
        <v>9</v>
      </c>
      <c r="W78" s="8" t="s">
        <v>3911</v>
      </c>
      <c r="X78" s="8" t="s">
        <v>245</v>
      </c>
      <c r="Y78" s="104"/>
      <c r="Z78" s="14">
        <f>IF(ISBLANK(mTCA12[[#This Row],[Column17]]),"",mTCA12[[#This Row],[Column17]])</f>
        <v>12</v>
      </c>
      <c r="AA78" s="14" t="str">
        <f>LEFT(mTCA12[[#This Row],[Column18]],3)</f>
        <v>3</v>
      </c>
      <c r="AB78" s="14" t="str">
        <f>IF(ISBLANK(mTCA12[[#This Row],[Column2]]),"",mTCA12[[#This Row],[Column2]])</f>
        <v>LS2_WD06:HMR_D3553</v>
      </c>
      <c r="AD78" s="14">
        <f>MATCH(B78,'Diag Lattice'!F:F,0)</f>
        <v>2360</v>
      </c>
      <c r="AE78" s="14" t="str">
        <f t="shared" ca="1" si="3"/>
        <v>LS2_WD06:HMR_D3553</v>
      </c>
      <c r="AF78" s="14">
        <f t="shared" ca="1" si="4"/>
        <v>3553</v>
      </c>
      <c r="AG78" s="14" t="str">
        <f>RIGHT(mTCA12[[#This Row],[Column2]],4)</f>
        <v>3553</v>
      </c>
    </row>
    <row r="79" spans="1:33" x14ac:dyDescent="0.25">
      <c r="A79" s="8"/>
      <c r="B79" s="8" t="s">
        <v>3980</v>
      </c>
      <c r="C79" s="8"/>
      <c r="D79" s="9" t="s">
        <v>4014</v>
      </c>
      <c r="E79" s="29" t="s">
        <v>3908</v>
      </c>
      <c r="F79" s="8" t="s">
        <v>236</v>
      </c>
      <c r="G79" s="8" t="s">
        <v>606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4"/>
      <c r="Z79" s="14" t="str">
        <f>IF(ISBLANK(mTCA12[[#This Row],[Column17]]),"",mTCA12[[#This Row],[Column17]])</f>
        <v/>
      </c>
      <c r="AA79" s="14" t="str">
        <f>LEFT(mTCA12[[#This Row],[Column18]],3)</f>
        <v/>
      </c>
      <c r="AB79" s="14" t="str">
        <f>IF(ISBLANK(mTCA12[[#This Row],[Column2]]),"",mTCA12[[#This Row],[Column2]])</f>
        <v>LS2_WD06:HMR_D3553</v>
      </c>
      <c r="AD79" s="14">
        <f>MATCH(B79,'Diag Lattice'!F:F,0)</f>
        <v>2360</v>
      </c>
      <c r="AE79" s="14" t="str">
        <f t="shared" ca="1" si="3"/>
        <v>LS2_WD06:HMR_D3553</v>
      </c>
      <c r="AF79" s="14">
        <f t="shared" ca="1" si="4"/>
        <v>3553</v>
      </c>
      <c r="AG79" s="14" t="str">
        <f>RIGHT(mTCA12[[#This Row],[Column2]],4)</f>
        <v>3553</v>
      </c>
    </row>
    <row r="80" spans="1:33" x14ac:dyDescent="0.25">
      <c r="A80" s="8" t="s">
        <v>567</v>
      </c>
      <c r="B80" s="28" t="s">
        <v>3981</v>
      </c>
      <c r="C80" s="711" t="s">
        <v>3868</v>
      </c>
      <c r="D80" s="9" t="s">
        <v>4015</v>
      </c>
      <c r="E80" s="29" t="s">
        <v>3909</v>
      </c>
      <c r="F80" s="8" t="s">
        <v>278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4"/>
      <c r="Z80" s="14" t="str">
        <f>IF(ISBLANK(mTCA12[[#This Row],[Column17]]),"",mTCA12[[#This Row],[Column17]])</f>
        <v/>
      </c>
      <c r="AA80" s="14" t="str">
        <f>LEFT(mTCA12[[#This Row],[Column18]],3)</f>
        <v/>
      </c>
      <c r="AB80" s="14" t="str">
        <f>IF(ISBLANK(mTCA12[[#This Row],[Column2]]),"",mTCA12[[#This Row],[Column2]])</f>
        <v>LS2_WD07:HMR_D3615</v>
      </c>
      <c r="AD80" s="14"/>
      <c r="AE80" s="14"/>
      <c r="AF80" s="14"/>
      <c r="AG80" s="14" t="str">
        <f>RIGHT(mTCA12[[#This Row],[Column2]],4)</f>
        <v>3615</v>
      </c>
    </row>
    <row r="81" spans="1:33" x14ac:dyDescent="0.25">
      <c r="A81" s="8"/>
      <c r="B81" s="28" t="s">
        <v>3981</v>
      </c>
      <c r="C81" s="28"/>
      <c r="D81" s="9" t="s">
        <v>4015</v>
      </c>
      <c r="E81" s="29" t="s">
        <v>3910</v>
      </c>
      <c r="F81" s="8" t="s">
        <v>236</v>
      </c>
      <c r="G81" s="8" t="s">
        <v>606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4"/>
      <c r="Z81" s="14" t="str">
        <f>IF(ISBLANK(mTCA12[[#This Row],[Column17]]),"",mTCA12[[#This Row],[Column17]])</f>
        <v/>
      </c>
      <c r="AA81" s="14" t="str">
        <f>LEFT(mTCA12[[#This Row],[Column18]],3)</f>
        <v/>
      </c>
      <c r="AB81" s="14" t="str">
        <f>IF(ISBLANK(mTCA12[[#This Row],[Column2]]),"",mTCA12[[#This Row],[Column2]])</f>
        <v>LS2_WD07:HMR_D3615</v>
      </c>
      <c r="AD81" s="14"/>
      <c r="AE81" s="14"/>
      <c r="AF81" s="14"/>
      <c r="AG81" s="14" t="str">
        <f>RIGHT(mTCA12[[#This Row],[Column2]],4)</f>
        <v>3615</v>
      </c>
    </row>
    <row r="82" spans="1:33" x14ac:dyDescent="0.25">
      <c r="A82" s="61" t="s">
        <v>392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4"/>
      <c r="Y82" s="111"/>
    </row>
    <row r="83" spans="1:33" x14ac:dyDescent="0.25">
      <c r="A83" s="8" t="s">
        <v>414</v>
      </c>
      <c r="B83" s="8" t="s">
        <v>501</v>
      </c>
      <c r="C83" s="8" t="s">
        <v>4127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394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9</v>
      </c>
      <c r="W83" s="8" t="s">
        <v>396</v>
      </c>
      <c r="X83" s="8" t="s">
        <v>423</v>
      </c>
      <c r="Y83" s="104"/>
    </row>
    <row r="84" spans="1:33" x14ac:dyDescent="0.25">
      <c r="A84" s="8" t="s">
        <v>414</v>
      </c>
      <c r="B84" s="8" t="s">
        <v>501</v>
      </c>
      <c r="C84" s="8" t="s">
        <v>4127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393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12</v>
      </c>
      <c r="S84" s="10">
        <v>3</v>
      </c>
      <c r="T84" s="32" t="s">
        <v>472</v>
      </c>
      <c r="U84" s="10"/>
      <c r="V84" s="8"/>
      <c r="W84" s="8"/>
      <c r="X84" s="8"/>
      <c r="Y84" s="104"/>
    </row>
    <row r="85" spans="1:33" x14ac:dyDescent="0.25">
      <c r="A85" s="101" t="s">
        <v>414</v>
      </c>
      <c r="B85" s="101" t="s">
        <v>501</v>
      </c>
      <c r="C85" s="101" t="s">
        <v>4127</v>
      </c>
      <c r="D85" s="101"/>
      <c r="E85" s="744" t="s">
        <v>415</v>
      </c>
      <c r="F85" s="101" t="s">
        <v>416</v>
      </c>
      <c r="G85" s="101" t="s">
        <v>606</v>
      </c>
      <c r="H85" s="101" t="s">
        <v>395</v>
      </c>
      <c r="I85" s="101" t="s">
        <v>400</v>
      </c>
      <c r="J85" s="101"/>
      <c r="K85" s="101"/>
      <c r="L85" s="101"/>
      <c r="M85" s="101"/>
      <c r="N85" s="101"/>
      <c r="O85" s="101"/>
      <c r="P85" s="101"/>
      <c r="Q85" s="101" t="s">
        <v>398</v>
      </c>
      <c r="R85" s="745"/>
      <c r="S85" s="745"/>
      <c r="T85" s="101"/>
      <c r="U85" s="101"/>
      <c r="V85" s="101">
        <v>9</v>
      </c>
      <c r="W85" s="101" t="s">
        <v>396</v>
      </c>
      <c r="X85" s="101" t="s">
        <v>245</v>
      </c>
      <c r="Y85" s="104"/>
    </row>
    <row r="86" spans="1:33" x14ac:dyDescent="0.25">
      <c r="A86" s="101" t="s">
        <v>414</v>
      </c>
      <c r="B86" s="101" t="s">
        <v>501</v>
      </c>
      <c r="C86" s="101" t="s">
        <v>4127</v>
      </c>
      <c r="D86" s="101"/>
      <c r="E86" s="744" t="s">
        <v>415</v>
      </c>
      <c r="F86" s="101" t="s">
        <v>417</v>
      </c>
      <c r="G86" s="101" t="s">
        <v>606</v>
      </c>
      <c r="H86" s="101" t="s">
        <v>397</v>
      </c>
      <c r="I86" s="101" t="s">
        <v>401</v>
      </c>
      <c r="J86" s="101"/>
      <c r="K86" s="101"/>
      <c r="L86" s="101"/>
      <c r="M86" s="101"/>
      <c r="N86" s="101"/>
      <c r="O86" s="101"/>
      <c r="P86" s="101"/>
      <c r="Q86" s="101" t="s">
        <v>399</v>
      </c>
      <c r="R86" s="745">
        <v>12</v>
      </c>
      <c r="S86" s="745">
        <v>3</v>
      </c>
      <c r="T86" s="32" t="s">
        <v>471</v>
      </c>
      <c r="U86" s="101"/>
      <c r="V86" s="101"/>
      <c r="W86" s="101"/>
      <c r="X86" s="101"/>
      <c r="Y86" s="104"/>
    </row>
    <row r="87" spans="1:33" x14ac:dyDescent="0.25">
      <c r="A87" s="8"/>
      <c r="B87" s="8"/>
      <c r="C87" s="8"/>
      <c r="D87" s="9"/>
      <c r="E87" s="743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4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1" right="0.7" top="0.75" bottom="0.75" header="0.3" footer="0.3"/>
  <pageSetup paperSize="17" scale="52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68"/>
  <sheetViews>
    <sheetView zoomScale="55" zoomScaleNormal="55" workbookViewId="0">
      <pane ySplit="3" topLeftCell="A4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3" s="14" customFormat="1" ht="15.75" thickBot="1" x14ac:dyDescent="0.3">
      <c r="A1" s="13" t="s">
        <v>1413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4" t="s">
        <v>858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1397</v>
      </c>
      <c r="C5" s="8" t="s">
        <v>111</v>
      </c>
      <c r="D5" s="8" t="s">
        <v>1405</v>
      </c>
      <c r="E5" s="9" t="s">
        <v>1357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2181</v>
      </c>
      <c r="AE5" s="14" t="str">
        <f ca="1">INDIRECT("'Diag Lattice'!F"&amp;AD5)</f>
        <v>LS2_WD02:BPM_D3304</v>
      </c>
      <c r="AF5" s="14">
        <f ca="1">INDIRECT("'Diag Lattice'!E"&amp;AD5)</f>
        <v>3304</v>
      </c>
      <c r="AG5" s="14" t="str">
        <f>RIGHT(mTCA13[[#This Row],[Column2]],4)</f>
        <v>3304</v>
      </c>
    </row>
    <row r="6" spans="1:33" s="14" customFormat="1" x14ac:dyDescent="0.25">
      <c r="A6" s="7" t="s">
        <v>111</v>
      </c>
      <c r="B6" s="8" t="s">
        <v>1397</v>
      </c>
      <c r="C6" s="8" t="s">
        <v>111</v>
      </c>
      <c r="D6" s="8" t="s">
        <v>1405</v>
      </c>
      <c r="E6" s="9" t="s">
        <v>1358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2181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  <c r="AG6" s="14" t="str">
        <f>RIGHT(mTCA13[[#This Row],[Column2]],4)</f>
        <v>3304</v>
      </c>
    </row>
    <row r="7" spans="1:33" s="14" customFormat="1" x14ac:dyDescent="0.25">
      <c r="A7" s="7" t="s">
        <v>111</v>
      </c>
      <c r="B7" s="8" t="s">
        <v>1397</v>
      </c>
      <c r="C7" s="8" t="s">
        <v>111</v>
      </c>
      <c r="D7" s="8" t="s">
        <v>1405</v>
      </c>
      <c r="E7" s="9" t="s">
        <v>1359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2181</v>
      </c>
      <c r="AE7" s="14" t="str">
        <f t="shared" ca="1" si="0"/>
        <v>LS2_WD02:BPM_D3304</v>
      </c>
      <c r="AF7" s="14">
        <f t="shared" ca="1" si="1"/>
        <v>3304</v>
      </c>
      <c r="AG7" s="14" t="str">
        <f>RIGHT(mTCA13[[#This Row],[Column2]],4)</f>
        <v>3304</v>
      </c>
    </row>
    <row r="8" spans="1:33" s="14" customFormat="1" x14ac:dyDescent="0.25">
      <c r="A8" s="7" t="s">
        <v>111</v>
      </c>
      <c r="B8" s="8" t="s">
        <v>1397</v>
      </c>
      <c r="C8" s="8" t="s">
        <v>111</v>
      </c>
      <c r="D8" s="8" t="s">
        <v>1405</v>
      </c>
      <c r="E8" s="9" t="s">
        <v>1360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2181</v>
      </c>
      <c r="AE8" s="14" t="str">
        <f t="shared" ca="1" si="0"/>
        <v>LS2_WD02:BPM_D3304</v>
      </c>
      <c r="AF8" s="14">
        <f t="shared" ca="1" si="1"/>
        <v>3304</v>
      </c>
      <c r="AG8" s="14" t="str">
        <f>RIGHT(mTCA13[[#This Row],[Column2]],4)</f>
        <v>3304</v>
      </c>
    </row>
    <row r="9" spans="1:33" s="14" customFormat="1" x14ac:dyDescent="0.25">
      <c r="A9" s="7" t="s">
        <v>111</v>
      </c>
      <c r="B9" s="8" t="s">
        <v>1397</v>
      </c>
      <c r="C9" s="8" t="s">
        <v>111</v>
      </c>
      <c r="D9" s="8" t="s">
        <v>1405</v>
      </c>
      <c r="E9" s="9" t="s">
        <v>1361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2181</v>
      </c>
      <c r="AE9" s="14" t="str">
        <f t="shared" ca="1" si="0"/>
        <v>LS2_WD02:BPM_D3304</v>
      </c>
      <c r="AF9" s="14">
        <f t="shared" ca="1" si="1"/>
        <v>3304</v>
      </c>
      <c r="AG9" s="14" t="str">
        <f>RIGHT(mTCA13[[#This Row],[Column2]],4)</f>
        <v>3304</v>
      </c>
    </row>
    <row r="10" spans="1:33" s="14" customFormat="1" x14ac:dyDescent="0.25">
      <c r="A10" s="7" t="s">
        <v>111</v>
      </c>
      <c r="B10" s="8" t="s">
        <v>1398</v>
      </c>
      <c r="C10" s="8" t="s">
        <v>111</v>
      </c>
      <c r="D10" s="8" t="s">
        <v>1406</v>
      </c>
      <c r="E10" s="9" t="s">
        <v>1362</v>
      </c>
      <c r="F10" s="8" t="s">
        <v>114</v>
      </c>
      <c r="G10" s="23" t="s">
        <v>85</v>
      </c>
      <c r="H10" s="23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2225</v>
      </c>
      <c r="AE10" s="14" t="str">
        <f t="shared" ca="1" si="0"/>
        <v>LS2_WD03:BPM_D3366</v>
      </c>
      <c r="AF10" s="14">
        <f t="shared" ca="1" si="1"/>
        <v>3366</v>
      </c>
      <c r="AG10" s="14" t="str">
        <f>RIGHT(mTCA13[[#This Row],[Column2]],4)</f>
        <v>3366</v>
      </c>
    </row>
    <row r="11" spans="1:33" s="14" customFormat="1" x14ac:dyDescent="0.25">
      <c r="A11" s="7" t="s">
        <v>111</v>
      </c>
      <c r="B11" s="8" t="s">
        <v>1398</v>
      </c>
      <c r="C11" s="8" t="s">
        <v>111</v>
      </c>
      <c r="D11" s="8" t="s">
        <v>1406</v>
      </c>
      <c r="E11" s="9" t="s">
        <v>1363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2225</v>
      </c>
      <c r="AE11" s="14" t="str">
        <f t="shared" ca="1" si="0"/>
        <v>LS2_WD03:BPM_D3366</v>
      </c>
      <c r="AF11" s="14">
        <f t="shared" ca="1" si="1"/>
        <v>3366</v>
      </c>
      <c r="AG11" s="14" t="str">
        <f>RIGHT(mTCA13[[#This Row],[Column2]],4)</f>
        <v>3366</v>
      </c>
    </row>
    <row r="12" spans="1:33" s="14" customFormat="1" x14ac:dyDescent="0.25">
      <c r="A12" s="7" t="s">
        <v>111</v>
      </c>
      <c r="B12" s="8" t="s">
        <v>1398</v>
      </c>
      <c r="C12" s="8" t="s">
        <v>111</v>
      </c>
      <c r="D12" s="8" t="s">
        <v>1406</v>
      </c>
      <c r="E12" s="9" t="s">
        <v>1364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2225</v>
      </c>
      <c r="AE12" s="14" t="str">
        <f t="shared" ca="1" si="0"/>
        <v>LS2_WD03:BPM_D3366</v>
      </c>
      <c r="AF12" s="14">
        <f t="shared" ca="1" si="1"/>
        <v>3366</v>
      </c>
      <c r="AG12" s="14" t="str">
        <f>RIGHT(mTCA13[[#This Row],[Column2]],4)</f>
        <v>3366</v>
      </c>
    </row>
    <row r="13" spans="1:33" s="14" customFormat="1" x14ac:dyDescent="0.25">
      <c r="A13" s="7" t="s">
        <v>111</v>
      </c>
      <c r="B13" s="8" t="s">
        <v>1398</v>
      </c>
      <c r="C13" s="8" t="s">
        <v>111</v>
      </c>
      <c r="D13" s="8" t="s">
        <v>1406</v>
      </c>
      <c r="E13" s="9" t="s">
        <v>1365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2225</v>
      </c>
      <c r="AE13" s="14" t="str">
        <f t="shared" ca="1" si="0"/>
        <v>LS2_WD03:BPM_D3366</v>
      </c>
      <c r="AF13" s="14">
        <f t="shared" ca="1" si="1"/>
        <v>3366</v>
      </c>
      <c r="AG13" s="14" t="str">
        <f>RIGHT(mTCA13[[#This Row],[Column2]],4)</f>
        <v>3366</v>
      </c>
    </row>
    <row r="14" spans="1:33" s="14" customFormat="1" x14ac:dyDescent="0.25">
      <c r="A14" s="7" t="s">
        <v>111</v>
      </c>
      <c r="B14" s="8" t="s">
        <v>1398</v>
      </c>
      <c r="C14" s="8" t="s">
        <v>111</v>
      </c>
      <c r="D14" s="8" t="s">
        <v>1406</v>
      </c>
      <c r="E14" s="9" t="s">
        <v>1366</v>
      </c>
      <c r="F14" s="8" t="s">
        <v>114</v>
      </c>
      <c r="G14" s="8" t="s">
        <v>126</v>
      </c>
      <c r="H14" s="8" t="s">
        <v>4136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2225</v>
      </c>
      <c r="AE14" s="14" t="str">
        <f t="shared" ca="1" si="0"/>
        <v>LS2_WD03:BPM_D3366</v>
      </c>
      <c r="AF14" s="14">
        <f t="shared" ca="1" si="1"/>
        <v>3366</v>
      </c>
      <c r="AG14" s="14" t="str">
        <f>RIGHT(mTCA13[[#This Row],[Column2]],4)</f>
        <v>3366</v>
      </c>
    </row>
    <row r="15" spans="1:33" s="14" customFormat="1" x14ac:dyDescent="0.25">
      <c r="A15" s="7" t="s">
        <v>111</v>
      </c>
      <c r="B15" s="8" t="s">
        <v>1399</v>
      </c>
      <c r="C15" s="8" t="s">
        <v>111</v>
      </c>
      <c r="D15" s="8" t="s">
        <v>1407</v>
      </c>
      <c r="E15" s="9" t="s">
        <v>1367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2269</v>
      </c>
      <c r="AE15" s="14" t="str">
        <f t="shared" ca="1" si="0"/>
        <v>LS2_WD04:BPM_D3428</v>
      </c>
      <c r="AF15" s="14">
        <f t="shared" ca="1" si="1"/>
        <v>3428</v>
      </c>
      <c r="AG15" s="14" t="str">
        <f>RIGHT(mTCA13[[#This Row],[Column2]],4)</f>
        <v>3428</v>
      </c>
    </row>
    <row r="16" spans="1:33" s="14" customFormat="1" x14ac:dyDescent="0.25">
      <c r="A16" s="7" t="s">
        <v>111</v>
      </c>
      <c r="B16" s="8" t="s">
        <v>1399</v>
      </c>
      <c r="C16" s="8" t="s">
        <v>111</v>
      </c>
      <c r="D16" s="8" t="s">
        <v>1407</v>
      </c>
      <c r="E16" s="9" t="s">
        <v>1368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2269</v>
      </c>
      <c r="AE16" s="14" t="str">
        <f t="shared" ca="1" si="0"/>
        <v>LS2_WD04:BPM_D3428</v>
      </c>
      <c r="AF16" s="14">
        <f t="shared" ca="1" si="1"/>
        <v>3428</v>
      </c>
      <c r="AG16" s="14" t="str">
        <f>RIGHT(mTCA13[[#This Row],[Column2]],4)</f>
        <v>3428</v>
      </c>
    </row>
    <row r="17" spans="1:33" s="14" customFormat="1" x14ac:dyDescent="0.25">
      <c r="A17" s="7" t="s">
        <v>111</v>
      </c>
      <c r="B17" s="8" t="s">
        <v>1399</v>
      </c>
      <c r="C17" s="8" t="s">
        <v>111</v>
      </c>
      <c r="D17" s="8" t="s">
        <v>1407</v>
      </c>
      <c r="E17" s="9" t="s">
        <v>1369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2269</v>
      </c>
      <c r="AE17" s="14" t="str">
        <f t="shared" ca="1" si="0"/>
        <v>LS2_WD04:BPM_D3428</v>
      </c>
      <c r="AF17" s="14">
        <f t="shared" ca="1" si="1"/>
        <v>3428</v>
      </c>
      <c r="AG17" s="14" t="str">
        <f>RIGHT(mTCA13[[#This Row],[Column2]],4)</f>
        <v>3428</v>
      </c>
    </row>
    <row r="18" spans="1:33" s="14" customFormat="1" x14ac:dyDescent="0.25">
      <c r="A18" s="7" t="s">
        <v>111</v>
      </c>
      <c r="B18" s="8" t="s">
        <v>1399</v>
      </c>
      <c r="C18" s="8" t="s">
        <v>111</v>
      </c>
      <c r="D18" s="8" t="s">
        <v>1407</v>
      </c>
      <c r="E18" s="9" t="s">
        <v>1370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2269</v>
      </c>
      <c r="AE18" s="14" t="str">
        <f t="shared" ca="1" si="0"/>
        <v>LS2_WD04:BPM_D3428</v>
      </c>
      <c r="AF18" s="14">
        <f t="shared" ca="1" si="1"/>
        <v>3428</v>
      </c>
      <c r="AG18" s="14" t="str">
        <f>RIGHT(mTCA13[[#This Row],[Column2]],4)</f>
        <v>3428</v>
      </c>
    </row>
    <row r="19" spans="1:33" s="14" customFormat="1" x14ac:dyDescent="0.25">
      <c r="A19" s="7" t="s">
        <v>111</v>
      </c>
      <c r="B19" s="8" t="s">
        <v>1399</v>
      </c>
      <c r="C19" s="8" t="s">
        <v>111</v>
      </c>
      <c r="D19" s="8" t="s">
        <v>1407</v>
      </c>
      <c r="E19" s="9" t="s">
        <v>1371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2269</v>
      </c>
      <c r="AE19" s="14" t="str">
        <f t="shared" ca="1" si="0"/>
        <v>LS2_WD04:BPM_D3428</v>
      </c>
      <c r="AF19" s="14">
        <f t="shared" ca="1" si="1"/>
        <v>3428</v>
      </c>
      <c r="AG19" s="14" t="str">
        <f>RIGHT(mTCA13[[#This Row],[Column2]],4)</f>
        <v>3428</v>
      </c>
    </row>
    <row r="20" spans="1:33" s="14" customFormat="1" x14ac:dyDescent="0.25">
      <c r="A20" s="7" t="s">
        <v>111</v>
      </c>
      <c r="B20" s="8" t="s">
        <v>1400</v>
      </c>
      <c r="C20" s="8" t="s">
        <v>111</v>
      </c>
      <c r="D20" s="8" t="s">
        <v>1408</v>
      </c>
      <c r="E20" s="9" t="s">
        <v>1372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2313</v>
      </c>
      <c r="AE20" s="14" t="str">
        <f t="shared" ca="1" si="0"/>
        <v>LS2_WD05:BPM_D3490</v>
      </c>
      <c r="AF20" s="14">
        <f t="shared" ca="1" si="1"/>
        <v>3490</v>
      </c>
      <c r="AG20" s="14" t="str">
        <f>RIGHT(mTCA13[[#This Row],[Column2]],4)</f>
        <v>3490</v>
      </c>
    </row>
    <row r="21" spans="1:33" s="14" customFormat="1" x14ac:dyDescent="0.25">
      <c r="A21" s="7" t="s">
        <v>111</v>
      </c>
      <c r="B21" s="8" t="s">
        <v>1400</v>
      </c>
      <c r="C21" s="8" t="s">
        <v>111</v>
      </c>
      <c r="D21" s="8" t="s">
        <v>1408</v>
      </c>
      <c r="E21" s="9" t="s">
        <v>1373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2313</v>
      </c>
      <c r="AE21" s="14" t="str">
        <f t="shared" ca="1" si="0"/>
        <v>LS2_WD05:BPM_D3490</v>
      </c>
      <c r="AF21" s="14">
        <f t="shared" ca="1" si="1"/>
        <v>3490</v>
      </c>
      <c r="AG21" s="14" t="str">
        <f>RIGHT(mTCA13[[#This Row],[Column2]],4)</f>
        <v>3490</v>
      </c>
    </row>
    <row r="22" spans="1:33" s="14" customFormat="1" x14ac:dyDescent="0.25">
      <c r="A22" s="7" t="s">
        <v>111</v>
      </c>
      <c r="B22" s="8" t="s">
        <v>1400</v>
      </c>
      <c r="C22" s="8" t="s">
        <v>111</v>
      </c>
      <c r="D22" s="8" t="s">
        <v>1408</v>
      </c>
      <c r="E22" s="9" t="s">
        <v>1374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2313</v>
      </c>
      <c r="AE22" s="14" t="str">
        <f t="shared" ca="1" si="0"/>
        <v>LS2_WD05:BPM_D3490</v>
      </c>
      <c r="AF22" s="14">
        <f t="shared" ca="1" si="1"/>
        <v>3490</v>
      </c>
      <c r="AG22" s="14" t="str">
        <f>RIGHT(mTCA13[[#This Row],[Column2]],4)</f>
        <v>3490</v>
      </c>
    </row>
    <row r="23" spans="1:33" s="14" customFormat="1" x14ac:dyDescent="0.25">
      <c r="A23" s="7" t="s">
        <v>111</v>
      </c>
      <c r="B23" s="8" t="s">
        <v>1400</v>
      </c>
      <c r="C23" s="8" t="s">
        <v>111</v>
      </c>
      <c r="D23" s="8" t="s">
        <v>1408</v>
      </c>
      <c r="E23" s="9" t="s">
        <v>1375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2313</v>
      </c>
      <c r="AE23" s="14" t="str">
        <f t="shared" ca="1" si="0"/>
        <v>LS2_WD05:BPM_D3490</v>
      </c>
      <c r="AF23" s="14">
        <f t="shared" ca="1" si="1"/>
        <v>3490</v>
      </c>
      <c r="AG23" s="14" t="str">
        <f>RIGHT(mTCA13[[#This Row],[Column2]],4)</f>
        <v>3490</v>
      </c>
    </row>
    <row r="24" spans="1:33" s="14" customFormat="1" x14ac:dyDescent="0.25">
      <c r="A24" s="7" t="s">
        <v>111</v>
      </c>
      <c r="B24" s="8" t="s">
        <v>1400</v>
      </c>
      <c r="C24" s="8" t="s">
        <v>111</v>
      </c>
      <c r="D24" s="8" t="s">
        <v>1408</v>
      </c>
      <c r="E24" s="9" t="s">
        <v>1376</v>
      </c>
      <c r="F24" s="8" t="s">
        <v>114</v>
      </c>
      <c r="G24" s="8" t="s">
        <v>126</v>
      </c>
      <c r="H24" s="8" t="s">
        <v>4136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2313</v>
      </c>
      <c r="AE24" s="14" t="str">
        <f t="shared" ca="1" si="0"/>
        <v>LS2_WD05:BPM_D3490</v>
      </c>
      <c r="AF24" s="14">
        <f t="shared" ca="1" si="1"/>
        <v>3490</v>
      </c>
      <c r="AG24" s="14" t="str">
        <f>RIGHT(mTCA13[[#This Row],[Column2]],4)</f>
        <v>3490</v>
      </c>
    </row>
    <row r="25" spans="1:33" s="14" customFormat="1" x14ac:dyDescent="0.25">
      <c r="A25" s="7" t="s">
        <v>111</v>
      </c>
      <c r="B25" s="8" t="s">
        <v>1401</v>
      </c>
      <c r="C25" s="8" t="s">
        <v>111</v>
      </c>
      <c r="D25" s="8" t="s">
        <v>1409</v>
      </c>
      <c r="E25" s="9" t="s">
        <v>1377</v>
      </c>
      <c r="F25" s="8" t="s">
        <v>114</v>
      </c>
      <c r="G25" s="8" t="s">
        <v>85</v>
      </c>
      <c r="H25" s="8" t="s">
        <v>4136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2357</v>
      </c>
      <c r="AE25" s="14" t="str">
        <f t="shared" ca="1" si="0"/>
        <v>LS2_WD06:BPM_D3552</v>
      </c>
      <c r="AF25" s="14">
        <f t="shared" ca="1" si="1"/>
        <v>3552</v>
      </c>
      <c r="AG25" s="14" t="str">
        <f>RIGHT(mTCA13[[#This Row],[Column2]],4)</f>
        <v>3552</v>
      </c>
    </row>
    <row r="26" spans="1:33" s="14" customFormat="1" x14ac:dyDescent="0.25">
      <c r="A26" s="7" t="s">
        <v>111</v>
      </c>
      <c r="B26" s="8" t="s">
        <v>1401</v>
      </c>
      <c r="C26" s="8" t="s">
        <v>111</v>
      </c>
      <c r="D26" s="8" t="s">
        <v>1409</v>
      </c>
      <c r="E26" s="9" t="s">
        <v>1378</v>
      </c>
      <c r="F26" s="8" t="s">
        <v>114</v>
      </c>
      <c r="G26" s="8" t="s">
        <v>85</v>
      </c>
      <c r="H26" s="8" t="s">
        <v>4136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2357</v>
      </c>
      <c r="AE26" s="14" t="str">
        <f t="shared" ca="1" si="0"/>
        <v>LS2_WD06:BPM_D3552</v>
      </c>
      <c r="AF26" s="14">
        <f t="shared" ca="1" si="1"/>
        <v>3552</v>
      </c>
      <c r="AG26" s="14" t="str">
        <f>RIGHT(mTCA13[[#This Row],[Column2]],4)</f>
        <v>3552</v>
      </c>
    </row>
    <row r="27" spans="1:33" x14ac:dyDescent="0.25">
      <c r="A27" s="7" t="s">
        <v>111</v>
      </c>
      <c r="B27" s="8" t="s">
        <v>1401</v>
      </c>
      <c r="C27" s="8" t="s">
        <v>111</v>
      </c>
      <c r="D27" s="8" t="s">
        <v>1409</v>
      </c>
      <c r="E27" s="9" t="s">
        <v>1379</v>
      </c>
      <c r="F27" s="8" t="s">
        <v>114</v>
      </c>
      <c r="G27" s="8" t="s">
        <v>85</v>
      </c>
      <c r="H27" s="8" t="s">
        <v>4136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2357</v>
      </c>
      <c r="AE27" s="14" t="str">
        <f t="shared" ca="1" si="0"/>
        <v>LS2_WD06:BPM_D3552</v>
      </c>
      <c r="AF27" s="14">
        <f t="shared" ca="1" si="1"/>
        <v>3552</v>
      </c>
      <c r="AG27" s="14" t="str">
        <f>RIGHT(mTCA13[[#This Row],[Column2]],4)</f>
        <v>3552</v>
      </c>
    </row>
    <row r="28" spans="1:33" x14ac:dyDescent="0.25">
      <c r="A28" s="7" t="s">
        <v>111</v>
      </c>
      <c r="B28" s="8" t="s">
        <v>1401</v>
      </c>
      <c r="C28" s="8" t="s">
        <v>111</v>
      </c>
      <c r="D28" s="8" t="s">
        <v>1409</v>
      </c>
      <c r="E28" s="9" t="s">
        <v>1380</v>
      </c>
      <c r="F28" s="8" t="s">
        <v>114</v>
      </c>
      <c r="G28" s="8" t="s">
        <v>85</v>
      </c>
      <c r="H28" s="8" t="s">
        <v>4136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2357</v>
      </c>
      <c r="AE28" s="14" t="str">
        <f t="shared" ca="1" si="0"/>
        <v>LS2_WD06:BPM_D3552</v>
      </c>
      <c r="AF28" s="14">
        <f t="shared" ca="1" si="1"/>
        <v>3552</v>
      </c>
      <c r="AG28" s="14" t="str">
        <f>RIGHT(mTCA13[[#This Row],[Column2]],4)</f>
        <v>3552</v>
      </c>
    </row>
    <row r="29" spans="1:33" x14ac:dyDescent="0.25">
      <c r="A29" s="7" t="s">
        <v>111</v>
      </c>
      <c r="B29" s="8" t="s">
        <v>1401</v>
      </c>
      <c r="C29" s="8" t="s">
        <v>111</v>
      </c>
      <c r="D29" s="8" t="s">
        <v>1409</v>
      </c>
      <c r="E29" s="9" t="s">
        <v>1381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2357</v>
      </c>
      <c r="AE29" s="14" t="str">
        <f t="shared" ca="1" si="0"/>
        <v>LS2_WD06:BPM_D3552</v>
      </c>
      <c r="AF29" s="14">
        <f t="shared" ca="1" si="1"/>
        <v>3552</v>
      </c>
      <c r="AG29" s="14" t="str">
        <f>RIGHT(mTCA13[[#This Row],[Column2]],4)</f>
        <v>3552</v>
      </c>
    </row>
    <row r="30" spans="1:33" x14ac:dyDescent="0.25">
      <c r="A30" s="7" t="s">
        <v>111</v>
      </c>
      <c r="B30" s="8" t="s">
        <v>1402</v>
      </c>
      <c r="C30" s="8" t="s">
        <v>111</v>
      </c>
      <c r="D30" s="8" t="s">
        <v>1410</v>
      </c>
      <c r="E30" s="9" t="s">
        <v>1382</v>
      </c>
      <c r="F30" s="8" t="s">
        <v>114</v>
      </c>
      <c r="G30" s="23" t="s">
        <v>85</v>
      </c>
      <c r="H30" s="23" t="s">
        <v>4136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2401</v>
      </c>
      <c r="AE30" s="14" t="str">
        <f t="shared" ca="1" si="0"/>
        <v>LS2_WD07:BPM_D3614</v>
      </c>
      <c r="AF30" s="14">
        <f t="shared" ca="1" si="1"/>
        <v>3614</v>
      </c>
      <c r="AG30" s="14" t="str">
        <f>RIGHT(mTCA13[[#This Row],[Column2]],4)</f>
        <v>3614</v>
      </c>
    </row>
    <row r="31" spans="1:33" x14ac:dyDescent="0.25">
      <c r="A31" s="7" t="s">
        <v>111</v>
      </c>
      <c r="B31" s="8" t="s">
        <v>1402</v>
      </c>
      <c r="C31" s="8" t="s">
        <v>111</v>
      </c>
      <c r="D31" s="8" t="s">
        <v>1410</v>
      </c>
      <c r="E31" s="9" t="s">
        <v>1383</v>
      </c>
      <c r="F31" s="8" t="s">
        <v>114</v>
      </c>
      <c r="G31" s="8" t="s">
        <v>85</v>
      </c>
      <c r="H31" s="8" t="s">
        <v>4136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4"/>
      <c r="Z31" s="14"/>
      <c r="AA31" s="14"/>
      <c r="AB31" s="14"/>
      <c r="AD31" s="14">
        <f>MATCH(B31,'Diag Lattice'!F:F,0)</f>
        <v>2401</v>
      </c>
      <c r="AE31" s="14" t="str">
        <f t="shared" ca="1" si="0"/>
        <v>LS2_WD07:BPM_D3614</v>
      </c>
      <c r="AF31" s="14">
        <f t="shared" ca="1" si="1"/>
        <v>3614</v>
      </c>
      <c r="AG31" s="14" t="str">
        <f>RIGHT(mTCA13[[#This Row],[Column2]],4)</f>
        <v>3614</v>
      </c>
    </row>
    <row r="32" spans="1:33" x14ac:dyDescent="0.25">
      <c r="A32" s="7" t="s">
        <v>111</v>
      </c>
      <c r="B32" s="8" t="s">
        <v>1402</v>
      </c>
      <c r="C32" s="8" t="s">
        <v>111</v>
      </c>
      <c r="D32" s="8" t="s">
        <v>1410</v>
      </c>
      <c r="E32" s="9" t="s">
        <v>1384</v>
      </c>
      <c r="F32" s="8" t="s">
        <v>114</v>
      </c>
      <c r="G32" s="8" t="s">
        <v>85</v>
      </c>
      <c r="H32" s="8" t="s">
        <v>4136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4"/>
      <c r="Z32" s="14"/>
      <c r="AA32" s="14"/>
      <c r="AB32" s="14"/>
      <c r="AD32" s="14">
        <f>MATCH(B32,'Diag Lattice'!F:F,0)</f>
        <v>2401</v>
      </c>
      <c r="AE32" s="14" t="str">
        <f t="shared" ca="1" si="0"/>
        <v>LS2_WD07:BPM_D3614</v>
      </c>
      <c r="AF32" s="14">
        <f t="shared" ca="1" si="1"/>
        <v>3614</v>
      </c>
      <c r="AG32" s="14" t="str">
        <f>RIGHT(mTCA13[[#This Row],[Column2]],4)</f>
        <v>3614</v>
      </c>
    </row>
    <row r="33" spans="1:33" x14ac:dyDescent="0.25">
      <c r="A33" s="7" t="s">
        <v>111</v>
      </c>
      <c r="B33" s="8" t="s">
        <v>1402</v>
      </c>
      <c r="C33" s="8" t="s">
        <v>111</v>
      </c>
      <c r="D33" s="8" t="s">
        <v>1410</v>
      </c>
      <c r="E33" s="9" t="s">
        <v>1385</v>
      </c>
      <c r="F33" s="8" t="s">
        <v>114</v>
      </c>
      <c r="G33" s="8" t="s">
        <v>85</v>
      </c>
      <c r="H33" s="8" t="s">
        <v>4136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4"/>
      <c r="Z33" s="14"/>
      <c r="AA33" s="14"/>
      <c r="AB33" s="14"/>
      <c r="AD33" s="14">
        <f>MATCH(B33,'Diag Lattice'!F:F,0)</f>
        <v>2401</v>
      </c>
      <c r="AE33" s="14" t="str">
        <f t="shared" ca="1" si="0"/>
        <v>LS2_WD07:BPM_D3614</v>
      </c>
      <c r="AF33" s="14">
        <f t="shared" ca="1" si="1"/>
        <v>3614</v>
      </c>
      <c r="AG33" s="14" t="str">
        <f>RIGHT(mTCA13[[#This Row],[Column2]],4)</f>
        <v>3614</v>
      </c>
    </row>
    <row r="34" spans="1:33" x14ac:dyDescent="0.25">
      <c r="A34" s="7" t="s">
        <v>111</v>
      </c>
      <c r="B34" s="8" t="s">
        <v>1402</v>
      </c>
      <c r="C34" s="8" t="s">
        <v>111</v>
      </c>
      <c r="D34" s="8" t="s">
        <v>1410</v>
      </c>
      <c r="E34" s="9" t="s">
        <v>1386</v>
      </c>
      <c r="F34" s="8" t="s">
        <v>114</v>
      </c>
      <c r="G34" s="8" t="s">
        <v>126</v>
      </c>
      <c r="H34" s="8" t="s">
        <v>4136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2401</v>
      </c>
      <c r="AE34" s="14" t="str">
        <f t="shared" ca="1" si="0"/>
        <v>LS2_WD07:BPM_D3614</v>
      </c>
      <c r="AF34" s="14">
        <f t="shared" ca="1" si="1"/>
        <v>3614</v>
      </c>
      <c r="AG34" s="14" t="str">
        <f>RIGHT(mTCA13[[#This Row],[Column2]],4)</f>
        <v>3614</v>
      </c>
    </row>
    <row r="35" spans="1:33" x14ac:dyDescent="0.25">
      <c r="A35" s="7" t="s">
        <v>111</v>
      </c>
      <c r="B35" s="8" t="s">
        <v>1403</v>
      </c>
      <c r="C35" s="8" t="s">
        <v>111</v>
      </c>
      <c r="D35" s="8" t="s">
        <v>1411</v>
      </c>
      <c r="E35" s="9" t="s">
        <v>1387</v>
      </c>
      <c r="F35" s="8" t="s">
        <v>114</v>
      </c>
      <c r="G35" s="8" t="s">
        <v>85</v>
      </c>
      <c r="H35" s="8" t="s">
        <v>4136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2445</v>
      </c>
      <c r="AE35" s="14" t="str">
        <f t="shared" ca="1" si="0"/>
        <v>LS2_WD08:BPM_D3676</v>
      </c>
      <c r="AF35" s="14">
        <f t="shared" ca="1" si="1"/>
        <v>3676</v>
      </c>
      <c r="AG35" s="14" t="str">
        <f>RIGHT(mTCA13[[#This Row],[Column2]],4)</f>
        <v>3676</v>
      </c>
    </row>
    <row r="36" spans="1:33" x14ac:dyDescent="0.25">
      <c r="A36" s="7" t="s">
        <v>111</v>
      </c>
      <c r="B36" s="8" t="s">
        <v>1403</v>
      </c>
      <c r="C36" s="8" t="s">
        <v>111</v>
      </c>
      <c r="D36" s="8" t="s">
        <v>1411</v>
      </c>
      <c r="E36" s="9" t="s">
        <v>1388</v>
      </c>
      <c r="F36" s="8" t="s">
        <v>114</v>
      </c>
      <c r="G36" s="8" t="s">
        <v>85</v>
      </c>
      <c r="H36" s="8" t="s">
        <v>4136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2445</v>
      </c>
      <c r="AE36" s="14" t="str">
        <f t="shared" ca="1" si="0"/>
        <v>LS2_WD08:BPM_D3676</v>
      </c>
      <c r="AF36" s="14">
        <f t="shared" ca="1" si="1"/>
        <v>3676</v>
      </c>
      <c r="AG36" s="14" t="str">
        <f>RIGHT(mTCA13[[#This Row],[Column2]],4)</f>
        <v>3676</v>
      </c>
    </row>
    <row r="37" spans="1:33" x14ac:dyDescent="0.25">
      <c r="A37" s="7" t="s">
        <v>111</v>
      </c>
      <c r="B37" s="8" t="s">
        <v>1403</v>
      </c>
      <c r="C37" s="8" t="s">
        <v>111</v>
      </c>
      <c r="D37" s="8" t="s">
        <v>1411</v>
      </c>
      <c r="E37" s="9" t="s">
        <v>1389</v>
      </c>
      <c r="F37" s="8" t="s">
        <v>114</v>
      </c>
      <c r="G37" s="8" t="s">
        <v>85</v>
      </c>
      <c r="H37" s="8" t="s">
        <v>4136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3"/>
      <c r="W37" s="113"/>
      <c r="X37" s="113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2445</v>
      </c>
      <c r="AE37" s="14" t="str">
        <f t="shared" ca="1" si="0"/>
        <v>LS2_WD08:BPM_D3676</v>
      </c>
      <c r="AF37" s="14">
        <f t="shared" ca="1" si="1"/>
        <v>3676</v>
      </c>
      <c r="AG37" s="14" t="str">
        <f>RIGHT(mTCA13[[#This Row],[Column2]],4)</f>
        <v>3676</v>
      </c>
    </row>
    <row r="38" spans="1:33" x14ac:dyDescent="0.25">
      <c r="A38" s="7" t="s">
        <v>111</v>
      </c>
      <c r="B38" s="8" t="s">
        <v>1403</v>
      </c>
      <c r="C38" s="8" t="s">
        <v>111</v>
      </c>
      <c r="D38" s="8" t="s">
        <v>1411</v>
      </c>
      <c r="E38" s="9" t="s">
        <v>1390</v>
      </c>
      <c r="F38" s="8" t="s">
        <v>114</v>
      </c>
      <c r="G38" s="8" t="s">
        <v>85</v>
      </c>
      <c r="H38" s="8" t="s">
        <v>4136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2445</v>
      </c>
      <c r="AE38" s="14" t="str">
        <f t="shared" ca="1" si="0"/>
        <v>LS2_WD08:BPM_D3676</v>
      </c>
      <c r="AF38" s="14">
        <f t="shared" ca="1" si="1"/>
        <v>3676</v>
      </c>
      <c r="AG38" s="14" t="str">
        <f>RIGHT(mTCA13[[#This Row],[Column2]],4)</f>
        <v>3676</v>
      </c>
    </row>
    <row r="39" spans="1:33" x14ac:dyDescent="0.25">
      <c r="A39" s="7" t="s">
        <v>111</v>
      </c>
      <c r="B39" s="8" t="s">
        <v>1403</v>
      </c>
      <c r="C39" s="8" t="s">
        <v>111</v>
      </c>
      <c r="D39" s="8" t="s">
        <v>1411</v>
      </c>
      <c r="E39" s="9" t="s">
        <v>1391</v>
      </c>
      <c r="F39" s="8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2445</v>
      </c>
      <c r="AE39" s="14" t="str">
        <f t="shared" ca="1" si="0"/>
        <v>LS2_WD08:BPM_D3676</v>
      </c>
      <c r="AF39" s="14">
        <f t="shared" ca="1" si="1"/>
        <v>3676</v>
      </c>
      <c r="AG39" s="14" t="str">
        <f>RIGHT(mTCA13[[#This Row],[Column2]],4)</f>
        <v>3676</v>
      </c>
    </row>
    <row r="40" spans="1:33" x14ac:dyDescent="0.25">
      <c r="A40" s="7" t="s">
        <v>111</v>
      </c>
      <c r="B40" s="8" t="s">
        <v>1404</v>
      </c>
      <c r="C40" s="8" t="s">
        <v>111</v>
      </c>
      <c r="D40" s="8" t="s">
        <v>1412</v>
      </c>
      <c r="E40" s="9" t="s">
        <v>1392</v>
      </c>
      <c r="F40" s="8" t="s">
        <v>114</v>
      </c>
      <c r="G40" s="8" t="s">
        <v>85</v>
      </c>
      <c r="H40" s="8" t="s">
        <v>4136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4"/>
      <c r="Z40" s="14">
        <f>IF(ISBLANK(mTCA13[[#This Row],[Column17]]),"",mTCA13[[#This Row],[Column17]])</f>
        <v>13</v>
      </c>
      <c r="AA40" s="14" t="str">
        <f>LEFT(mTCA13[[#This Row],[Column18]],3)</f>
        <v>6</v>
      </c>
      <c r="AB40" s="14" t="str">
        <f>IF(ISBLANK(mTCA13[[#This Row],[Column2]]),"",mTCA13[[#This Row],[Column2]])</f>
        <v>LS2_WD09:BPM_D3738</v>
      </c>
      <c r="AD40" s="14">
        <f>MATCH(B40,'Diag Lattice'!F:F,0)</f>
        <v>2489</v>
      </c>
      <c r="AE40" s="14" t="str">
        <f t="shared" ca="1" si="0"/>
        <v>LS2_WD09:BPM_D3738</v>
      </c>
      <c r="AF40" s="14">
        <f t="shared" ca="1" si="1"/>
        <v>3738</v>
      </c>
      <c r="AG40" s="14" t="str">
        <f>RIGHT(mTCA13[[#This Row],[Column2]],4)</f>
        <v>3738</v>
      </c>
    </row>
    <row r="41" spans="1:33" x14ac:dyDescent="0.25">
      <c r="A41" s="7" t="s">
        <v>111</v>
      </c>
      <c r="B41" s="8" t="s">
        <v>1404</v>
      </c>
      <c r="C41" s="8" t="s">
        <v>111</v>
      </c>
      <c r="D41" s="8" t="s">
        <v>1412</v>
      </c>
      <c r="E41" s="9" t="s">
        <v>1393</v>
      </c>
      <c r="F41" s="8" t="s">
        <v>114</v>
      </c>
      <c r="G41" s="8" t="s">
        <v>85</v>
      </c>
      <c r="H41" s="8" t="s">
        <v>4136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4"/>
      <c r="Z41" s="14">
        <f>IF(ISBLANK(mTCA13[[#This Row],[Column17]]),"",mTCA13[[#This Row],[Column17]])</f>
        <v>13</v>
      </c>
      <c r="AA41" s="14" t="str">
        <f>LEFT(mTCA13[[#This Row],[Column18]],3)</f>
        <v>6</v>
      </c>
      <c r="AB41" s="14" t="str">
        <f>IF(ISBLANK(mTCA13[[#This Row],[Column2]]),"",mTCA13[[#This Row],[Column2]])</f>
        <v>LS2_WD09:BPM_D3738</v>
      </c>
      <c r="AD41" s="14">
        <f>MATCH(B41,'Diag Lattice'!F:F,0)</f>
        <v>2489</v>
      </c>
      <c r="AE41" s="14" t="str">
        <f t="shared" ca="1" si="0"/>
        <v>LS2_WD09:BPM_D3738</v>
      </c>
      <c r="AF41" s="14">
        <f t="shared" ca="1" si="1"/>
        <v>3738</v>
      </c>
      <c r="AG41" s="14" t="str">
        <f>RIGHT(mTCA13[[#This Row],[Column2]],4)</f>
        <v>3738</v>
      </c>
    </row>
    <row r="42" spans="1:33" x14ac:dyDescent="0.25">
      <c r="A42" s="7" t="s">
        <v>111</v>
      </c>
      <c r="B42" s="8" t="s">
        <v>1404</v>
      </c>
      <c r="C42" s="8" t="s">
        <v>111</v>
      </c>
      <c r="D42" s="8" t="s">
        <v>1412</v>
      </c>
      <c r="E42" s="9" t="s">
        <v>1394</v>
      </c>
      <c r="F42" s="8" t="s">
        <v>114</v>
      </c>
      <c r="G42" s="8" t="s">
        <v>85</v>
      </c>
      <c r="H42" s="8" t="s">
        <v>4136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4"/>
      <c r="Z42" s="14">
        <f>IF(ISBLANK(mTCA13[[#This Row],[Column17]]),"",mTCA13[[#This Row],[Column17]])</f>
        <v>13</v>
      </c>
      <c r="AA42" s="14" t="str">
        <f>LEFT(mTCA13[[#This Row],[Column18]],3)</f>
        <v>6</v>
      </c>
      <c r="AB42" s="14" t="str">
        <f>IF(ISBLANK(mTCA13[[#This Row],[Column2]]),"",mTCA13[[#This Row],[Column2]])</f>
        <v>LS2_WD09:BPM_D3738</v>
      </c>
      <c r="AD42" s="14">
        <f>MATCH(B42,'Diag Lattice'!F:F,0)</f>
        <v>2489</v>
      </c>
      <c r="AE42" s="14" t="str">
        <f t="shared" ca="1" si="0"/>
        <v>LS2_WD09:BPM_D3738</v>
      </c>
      <c r="AF42" s="14">
        <f t="shared" ca="1" si="1"/>
        <v>3738</v>
      </c>
      <c r="AG42" s="14" t="str">
        <f>RIGHT(mTCA13[[#This Row],[Column2]],4)</f>
        <v>3738</v>
      </c>
    </row>
    <row r="43" spans="1:33" x14ac:dyDescent="0.25">
      <c r="A43" s="7" t="s">
        <v>111</v>
      </c>
      <c r="B43" s="8" t="s">
        <v>1404</v>
      </c>
      <c r="C43" s="8" t="s">
        <v>111</v>
      </c>
      <c r="D43" s="8" t="s">
        <v>1412</v>
      </c>
      <c r="E43" s="9" t="s">
        <v>1395</v>
      </c>
      <c r="F43" s="8" t="s">
        <v>114</v>
      </c>
      <c r="G43" s="8" t="s">
        <v>85</v>
      </c>
      <c r="H43" s="8" t="s">
        <v>4136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4"/>
      <c r="Z43" s="14">
        <f>IF(ISBLANK(mTCA13[[#This Row],[Column17]]),"",mTCA13[[#This Row],[Column17]])</f>
        <v>13</v>
      </c>
      <c r="AA43" s="14" t="str">
        <f>LEFT(mTCA13[[#This Row],[Column18]],3)</f>
        <v>6</v>
      </c>
      <c r="AB43" s="14" t="str">
        <f>IF(ISBLANK(mTCA13[[#This Row],[Column2]]),"",mTCA13[[#This Row],[Column2]])</f>
        <v>LS2_WD09:BPM_D3738</v>
      </c>
      <c r="AD43" s="14">
        <f>MATCH(B43,'Diag Lattice'!F:F,0)</f>
        <v>2489</v>
      </c>
      <c r="AE43" s="14" t="str">
        <f t="shared" ca="1" si="0"/>
        <v>LS2_WD09:BPM_D3738</v>
      </c>
      <c r="AF43" s="14">
        <f t="shared" ca="1" si="1"/>
        <v>3738</v>
      </c>
      <c r="AG43" s="14" t="str">
        <f>RIGHT(mTCA13[[#This Row],[Column2]],4)</f>
        <v>3738</v>
      </c>
    </row>
    <row r="44" spans="1:33" x14ac:dyDescent="0.25">
      <c r="A44" s="7" t="s">
        <v>111</v>
      </c>
      <c r="B44" s="8" t="s">
        <v>1404</v>
      </c>
      <c r="C44" s="8" t="s">
        <v>111</v>
      </c>
      <c r="D44" s="8" t="s">
        <v>1412</v>
      </c>
      <c r="E44" s="9" t="s">
        <v>1396</v>
      </c>
      <c r="F44" s="8" t="s">
        <v>114</v>
      </c>
      <c r="G44" s="8" t="s">
        <v>126</v>
      </c>
      <c r="H44" s="8" t="s">
        <v>4136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2489</v>
      </c>
      <c r="AE44" s="14" t="str">
        <f t="shared" ca="1" si="0"/>
        <v>LS2_WD09:BPM_D3738</v>
      </c>
      <c r="AF44" s="14">
        <f t="shared" ca="1" si="1"/>
        <v>3738</v>
      </c>
      <c r="AG44" s="14" t="str">
        <f>RIGHT(mTCA13[[#This Row],[Column2]],4)</f>
        <v>3738</v>
      </c>
    </row>
    <row r="45" spans="1:33" x14ac:dyDescent="0.25">
      <c r="A45" s="8"/>
      <c r="B45" s="157"/>
      <c r="C45" s="157"/>
      <c r="D45" s="8"/>
      <c r="E45" s="119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3" x14ac:dyDescent="0.25">
      <c r="A46" s="118"/>
      <c r="B46" s="8"/>
      <c r="C46" s="8"/>
      <c r="D46" s="8"/>
      <c r="E46" s="29"/>
      <c r="F46" s="8"/>
      <c r="G46" s="118"/>
      <c r="H46" s="118"/>
      <c r="I46" s="121"/>
      <c r="J46" s="121"/>
      <c r="K46" s="10"/>
      <c r="L46" s="10"/>
      <c r="M46" s="10"/>
      <c r="N46" s="10"/>
      <c r="O46" s="10"/>
      <c r="P46" s="10"/>
      <c r="Q46" s="118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3" x14ac:dyDescent="0.25">
      <c r="A47" s="118"/>
      <c r="B47" s="8"/>
      <c r="C47" s="8"/>
      <c r="D47" s="8"/>
      <c r="E47" s="142"/>
      <c r="F47" s="8"/>
      <c r="G47" s="118"/>
      <c r="H47" s="118"/>
      <c r="I47" s="121"/>
      <c r="J47" s="121"/>
      <c r="K47" s="10"/>
      <c r="L47" s="10"/>
      <c r="M47" s="10"/>
      <c r="N47" s="10"/>
      <c r="O47" s="10"/>
      <c r="P47" s="10"/>
      <c r="Q47" s="118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3" x14ac:dyDescent="0.25">
      <c r="A48" s="118"/>
      <c r="B48" s="8"/>
      <c r="C48" s="8"/>
      <c r="D48" s="8"/>
      <c r="E48" s="29"/>
      <c r="F48" s="8"/>
      <c r="G48" s="118"/>
      <c r="H48" s="118"/>
      <c r="I48" s="121"/>
      <c r="J48" s="121"/>
      <c r="K48" s="10"/>
      <c r="L48" s="10"/>
      <c r="M48" s="10"/>
      <c r="N48" s="10"/>
      <c r="O48" s="10"/>
      <c r="P48" s="10"/>
      <c r="Q48" s="118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/>
    </row>
    <row r="49" spans="1:28" x14ac:dyDescent="0.25">
      <c r="A49" s="118"/>
      <c r="B49" s="8"/>
      <c r="C49" s="8"/>
      <c r="D49" s="8"/>
      <c r="E49" s="29"/>
      <c r="F49" s="8"/>
      <c r="G49" s="118"/>
      <c r="H49" s="118"/>
      <c r="I49" s="121"/>
      <c r="J49" s="121"/>
      <c r="K49" s="10"/>
      <c r="L49" s="10"/>
      <c r="M49" s="10"/>
      <c r="N49" s="10"/>
      <c r="O49" s="10"/>
      <c r="P49" s="10"/>
      <c r="Q49" s="118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18"/>
      <c r="B50" s="8"/>
      <c r="C50" s="8"/>
      <c r="D50" s="8"/>
      <c r="E50" s="29"/>
      <c r="F50" s="8"/>
      <c r="G50" s="118"/>
      <c r="H50" s="118"/>
      <c r="I50" s="121"/>
      <c r="J50" s="121"/>
      <c r="K50" s="10"/>
      <c r="L50" s="10"/>
      <c r="M50" s="10"/>
      <c r="N50" s="10"/>
      <c r="O50" s="10"/>
      <c r="P50" s="10"/>
      <c r="Q50" s="118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18"/>
      <c r="B51" s="8"/>
      <c r="C51" s="8"/>
      <c r="D51" s="8"/>
      <c r="E51" s="29"/>
      <c r="F51" s="8"/>
      <c r="G51" s="118"/>
      <c r="H51" s="118"/>
      <c r="I51" s="121"/>
      <c r="J51" s="121"/>
      <c r="K51" s="10"/>
      <c r="L51" s="10"/>
      <c r="M51" s="10"/>
      <c r="N51" s="10"/>
      <c r="O51" s="10"/>
      <c r="P51" s="10"/>
      <c r="Q51" s="118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18"/>
      <c r="B52" s="8"/>
      <c r="C52" s="8"/>
      <c r="D52" s="8"/>
      <c r="E52" s="29"/>
      <c r="F52" s="8"/>
      <c r="G52" s="118"/>
      <c r="H52" s="118"/>
      <c r="I52" s="121"/>
      <c r="J52" s="121"/>
      <c r="K52" s="10"/>
      <c r="L52" s="10"/>
      <c r="M52" s="10"/>
      <c r="N52" s="10"/>
      <c r="O52" s="10"/>
      <c r="P52" s="10"/>
      <c r="Q52" s="118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18"/>
      <c r="B53" s="8"/>
      <c r="C53" s="8"/>
      <c r="D53" s="8"/>
      <c r="E53" s="29"/>
      <c r="F53" s="8"/>
      <c r="G53" s="118"/>
      <c r="H53" s="118"/>
      <c r="I53" s="121"/>
      <c r="J53" s="121"/>
      <c r="K53" s="10"/>
      <c r="L53" s="10"/>
      <c r="M53" s="10"/>
      <c r="N53" s="10"/>
      <c r="O53" s="10"/>
      <c r="P53" s="10"/>
      <c r="Q53" s="118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18"/>
      <c r="B54" s="118"/>
      <c r="C54" s="118"/>
      <c r="D54" s="8"/>
      <c r="E54" s="122"/>
      <c r="F54" s="118"/>
      <c r="G54" s="118"/>
      <c r="H54" s="118"/>
      <c r="I54" s="118"/>
      <c r="J54" s="121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18"/>
      <c r="B55" s="118"/>
      <c r="C55" s="118"/>
      <c r="D55" s="8"/>
      <c r="E55" s="123"/>
      <c r="F55" s="118"/>
      <c r="G55" s="118"/>
      <c r="H55" s="118"/>
      <c r="I55" s="118"/>
      <c r="J55" s="121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18"/>
      <c r="B56" s="118"/>
      <c r="C56" s="118"/>
      <c r="D56" s="8"/>
      <c r="E56" s="123"/>
      <c r="F56" s="118"/>
      <c r="G56" s="118"/>
      <c r="H56" s="118"/>
      <c r="I56" s="118"/>
      <c r="J56" s="121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18"/>
      <c r="B57" s="118"/>
      <c r="C57" s="118"/>
      <c r="D57" s="8"/>
      <c r="E57" s="123"/>
      <c r="F57" s="118"/>
      <c r="G57" s="118"/>
      <c r="H57" s="118"/>
      <c r="I57" s="118"/>
      <c r="J57" s="121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5"/>
      <c r="B62" s="165"/>
      <c r="C62" s="165"/>
      <c r="D62" s="166"/>
      <c r="E62" s="167"/>
      <c r="F62" s="105"/>
      <c r="G62" s="105"/>
      <c r="H62" s="105"/>
      <c r="I62" s="108"/>
      <c r="J62" s="108"/>
      <c r="K62" s="108"/>
      <c r="L62" s="108"/>
      <c r="M62" s="108"/>
      <c r="N62" s="108"/>
      <c r="O62" s="108"/>
      <c r="P62" s="108"/>
      <c r="Q62" s="109"/>
      <c r="R62" s="109"/>
      <c r="S62" s="110"/>
      <c r="T62" s="108"/>
      <c r="U62" s="108"/>
      <c r="V62" s="105"/>
      <c r="W62" s="105"/>
      <c r="X62" s="105"/>
      <c r="Y62" s="111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1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4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4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4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4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1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101"/>
  <sheetViews>
    <sheetView zoomScale="55" zoomScaleNormal="55" workbookViewId="0">
      <pane ySplit="3" topLeftCell="A28" activePane="bottomLeft" state="frozen"/>
      <selection pane="bottomLeft" activeCell="AG5" sqref="AG5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3" s="14" customFormat="1" ht="15.75" thickBot="1" x14ac:dyDescent="0.3">
      <c r="A1" s="13" t="s">
        <v>3828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4" t="s">
        <v>858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1454</v>
      </c>
      <c r="C5" s="8" t="s">
        <v>111</v>
      </c>
      <c r="D5" s="8" t="s">
        <v>1460</v>
      </c>
      <c r="E5" s="9" t="s">
        <v>1414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2533</v>
      </c>
      <c r="AE5" s="14" t="str">
        <f ca="1">INDIRECT("'Diag Lattice'!F"&amp;AD5)</f>
        <v>LS2_WD10:BPM_D3800</v>
      </c>
      <c r="AF5" s="14">
        <f ca="1">INDIRECT("'Diag Lattice'!E"&amp;AD5)</f>
        <v>3800</v>
      </c>
      <c r="AG5" s="14" t="str">
        <f>RIGHT(mTCA14[[#This Row],[Column2]],4)</f>
        <v>3800</v>
      </c>
    </row>
    <row r="6" spans="1:33" s="14" customFormat="1" x14ac:dyDescent="0.25">
      <c r="A6" s="7" t="s">
        <v>111</v>
      </c>
      <c r="B6" s="8" t="s">
        <v>1454</v>
      </c>
      <c r="C6" s="8" t="s">
        <v>111</v>
      </c>
      <c r="D6" s="8" t="s">
        <v>1460</v>
      </c>
      <c r="E6" s="9" t="s">
        <v>1415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2533</v>
      </c>
      <c r="AE6" s="14" t="str">
        <f t="shared" ref="AE6:AE69" ca="1" si="0">INDIRECT("'Diag Lattice'!F"&amp;AD6)</f>
        <v>LS2_WD10:BPM_D3800</v>
      </c>
      <c r="AF6" s="14">
        <f t="shared" ref="AF6:AF69" ca="1" si="1">INDIRECT("'Diag Lattice'!E"&amp;AD6)</f>
        <v>3800</v>
      </c>
      <c r="AG6" s="14" t="str">
        <f>RIGHT(mTCA14[[#This Row],[Column2]],4)</f>
        <v>3800</v>
      </c>
    </row>
    <row r="7" spans="1:33" s="14" customFormat="1" x14ac:dyDescent="0.25">
      <c r="A7" s="7" t="s">
        <v>111</v>
      </c>
      <c r="B7" s="8" t="s">
        <v>1454</v>
      </c>
      <c r="C7" s="8" t="s">
        <v>111</v>
      </c>
      <c r="D7" s="8" t="s">
        <v>1460</v>
      </c>
      <c r="E7" s="9" t="s">
        <v>1416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2533</v>
      </c>
      <c r="AE7" s="14" t="str">
        <f t="shared" ca="1" si="0"/>
        <v>LS2_WD10:BPM_D3800</v>
      </c>
      <c r="AF7" s="14">
        <f t="shared" ca="1" si="1"/>
        <v>3800</v>
      </c>
      <c r="AG7" s="14" t="str">
        <f>RIGHT(mTCA14[[#This Row],[Column2]],4)</f>
        <v>3800</v>
      </c>
    </row>
    <row r="8" spans="1:33" s="14" customFormat="1" x14ac:dyDescent="0.25">
      <c r="A8" s="7" t="s">
        <v>111</v>
      </c>
      <c r="B8" s="8" t="s">
        <v>1454</v>
      </c>
      <c r="C8" s="8" t="s">
        <v>111</v>
      </c>
      <c r="D8" s="8" t="s">
        <v>1460</v>
      </c>
      <c r="E8" s="9" t="s">
        <v>1417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2533</v>
      </c>
      <c r="AE8" s="14" t="str">
        <f t="shared" ca="1" si="0"/>
        <v>LS2_WD10:BPM_D3800</v>
      </c>
      <c r="AF8" s="14">
        <f t="shared" ca="1" si="1"/>
        <v>3800</v>
      </c>
      <c r="AG8" s="14" t="str">
        <f>RIGHT(mTCA14[[#This Row],[Column2]],4)</f>
        <v>3800</v>
      </c>
    </row>
    <row r="9" spans="1:33" s="14" customFormat="1" x14ac:dyDescent="0.25">
      <c r="A9" s="7" t="s">
        <v>111</v>
      </c>
      <c r="B9" s="8" t="s">
        <v>1454</v>
      </c>
      <c r="C9" s="8" t="s">
        <v>111</v>
      </c>
      <c r="D9" s="8" t="s">
        <v>1460</v>
      </c>
      <c r="E9" s="9" t="s">
        <v>1418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14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IF(ISBLANK(mTCA14[[#This Row],[Column17]]),"",mTCA14[[#This Row],[Column17]])</f>
        <v>14</v>
      </c>
      <c r="AA9" s="14" t="str">
        <f>LEFT(mTCA14[[#This Row],[Column18]],3)</f>
        <v>3</v>
      </c>
      <c r="AB9" s="14" t="str">
        <f>IF(ISBLANK(mTCA14[[#This Row],[Column2]]),"",mTCA14[[#This Row],[Column2]])</f>
        <v>LS2_WD10:BPM_D3800</v>
      </c>
      <c r="AD9" s="14">
        <f>MATCH(B9,'Diag Lattice'!F:F,0)</f>
        <v>2533</v>
      </c>
      <c r="AE9" s="14" t="str">
        <f t="shared" ca="1" si="0"/>
        <v>LS2_WD10:BPM_D3800</v>
      </c>
      <c r="AF9" s="14">
        <f t="shared" ca="1" si="1"/>
        <v>3800</v>
      </c>
      <c r="AG9" s="14" t="str">
        <f>RIGHT(mTCA14[[#This Row],[Column2]],4)</f>
        <v>3800</v>
      </c>
    </row>
    <row r="10" spans="1:33" s="14" customFormat="1" x14ac:dyDescent="0.25">
      <c r="A10" s="7" t="s">
        <v>111</v>
      </c>
      <c r="B10" s="8" t="s">
        <v>1455</v>
      </c>
      <c r="C10" s="8" t="s">
        <v>111</v>
      </c>
      <c r="D10" s="8" t="s">
        <v>1461</v>
      </c>
      <c r="E10" s="9" t="s">
        <v>1419</v>
      </c>
      <c r="F10" s="8" t="s">
        <v>114</v>
      </c>
      <c r="G10" s="23" t="s">
        <v>85</v>
      </c>
      <c r="H10" s="23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2577</v>
      </c>
      <c r="AE10" s="14" t="str">
        <f t="shared" ca="1" si="0"/>
        <v>LS2_WD11:BPM_D3862</v>
      </c>
      <c r="AF10" s="14">
        <f t="shared" ca="1" si="1"/>
        <v>3862</v>
      </c>
      <c r="AG10" s="14" t="str">
        <f>RIGHT(mTCA14[[#This Row],[Column2]],4)</f>
        <v>3862</v>
      </c>
    </row>
    <row r="11" spans="1:33" s="14" customFormat="1" x14ac:dyDescent="0.25">
      <c r="A11" s="7" t="s">
        <v>111</v>
      </c>
      <c r="B11" s="8" t="s">
        <v>1455</v>
      </c>
      <c r="C11" s="8" t="s">
        <v>111</v>
      </c>
      <c r="D11" s="8" t="s">
        <v>1461</v>
      </c>
      <c r="E11" s="9" t="s">
        <v>1420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2577</v>
      </c>
      <c r="AE11" s="14" t="str">
        <f t="shared" ca="1" si="0"/>
        <v>LS2_WD11:BPM_D3862</v>
      </c>
      <c r="AF11" s="14">
        <f t="shared" ca="1" si="1"/>
        <v>3862</v>
      </c>
      <c r="AG11" s="14" t="str">
        <f>RIGHT(mTCA14[[#This Row],[Column2]],4)</f>
        <v>3862</v>
      </c>
    </row>
    <row r="12" spans="1:33" s="14" customFormat="1" x14ac:dyDescent="0.25">
      <c r="A12" s="7" t="s">
        <v>111</v>
      </c>
      <c r="B12" s="8" t="s">
        <v>1455</v>
      </c>
      <c r="C12" s="8" t="s">
        <v>111</v>
      </c>
      <c r="D12" s="8" t="s">
        <v>1461</v>
      </c>
      <c r="E12" s="9" t="s">
        <v>1421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2577</v>
      </c>
      <c r="AE12" s="14" t="str">
        <f t="shared" ca="1" si="0"/>
        <v>LS2_WD11:BPM_D3862</v>
      </c>
      <c r="AF12" s="14">
        <f t="shared" ca="1" si="1"/>
        <v>3862</v>
      </c>
      <c r="AG12" s="14" t="str">
        <f>RIGHT(mTCA14[[#This Row],[Column2]],4)</f>
        <v>3862</v>
      </c>
    </row>
    <row r="13" spans="1:33" s="14" customFormat="1" x14ac:dyDescent="0.25">
      <c r="A13" s="7" t="s">
        <v>111</v>
      </c>
      <c r="B13" s="8" t="s">
        <v>1455</v>
      </c>
      <c r="C13" s="8" t="s">
        <v>111</v>
      </c>
      <c r="D13" s="8" t="s">
        <v>1461</v>
      </c>
      <c r="E13" s="9" t="s">
        <v>1422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2577</v>
      </c>
      <c r="AE13" s="14" t="str">
        <f t="shared" ca="1" si="0"/>
        <v>LS2_WD11:BPM_D3862</v>
      </c>
      <c r="AF13" s="14">
        <f t="shared" ca="1" si="1"/>
        <v>3862</v>
      </c>
      <c r="AG13" s="14" t="str">
        <f>RIGHT(mTCA14[[#This Row],[Column2]],4)</f>
        <v>3862</v>
      </c>
    </row>
    <row r="14" spans="1:33" s="14" customFormat="1" x14ac:dyDescent="0.25">
      <c r="A14" s="7" t="s">
        <v>111</v>
      </c>
      <c r="B14" s="8" t="s">
        <v>1455</v>
      </c>
      <c r="C14" s="8" t="s">
        <v>111</v>
      </c>
      <c r="D14" s="8" t="s">
        <v>1461</v>
      </c>
      <c r="E14" s="9" t="s">
        <v>1423</v>
      </c>
      <c r="F14" s="8" t="s">
        <v>114</v>
      </c>
      <c r="G14" s="8" t="s">
        <v>126</v>
      </c>
      <c r="H14" s="8" t="s">
        <v>4136</v>
      </c>
      <c r="I14" s="10" t="s">
        <v>613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8"/>
      <c r="W14" s="8"/>
      <c r="X14" s="8"/>
      <c r="Y14"/>
      <c r="Z14" s="14" t="str">
        <f>IF(ISBLANK(mTCA14[[#This Row],[Column17]]),"",mTCA14[[#This Row],[Column17]])</f>
        <v/>
      </c>
      <c r="AA14" s="14" t="str">
        <f>LEFT(mTCA14[[#This Row],[Column18]],3)</f>
        <v/>
      </c>
      <c r="AB14" s="14" t="str">
        <f>IF(ISBLANK(mTCA14[[#This Row],[Column2]]),"",mTCA14[[#This Row],[Column2]])</f>
        <v>LS2_WD11:BPM_D3862</v>
      </c>
      <c r="AD14" s="14">
        <f>MATCH(B14,'Diag Lattice'!F:F,0)</f>
        <v>2577</v>
      </c>
      <c r="AE14" s="14" t="str">
        <f t="shared" ca="1" si="0"/>
        <v>LS2_WD11:BPM_D3862</v>
      </c>
      <c r="AF14" s="14">
        <f t="shared" ca="1" si="1"/>
        <v>3862</v>
      </c>
      <c r="AG14" s="14" t="str">
        <f>RIGHT(mTCA14[[#This Row],[Column2]],4)</f>
        <v>3862</v>
      </c>
    </row>
    <row r="15" spans="1:33" s="14" customFormat="1" x14ac:dyDescent="0.25">
      <c r="A15" s="7" t="s">
        <v>111</v>
      </c>
      <c r="B15" s="8" t="s">
        <v>1456</v>
      </c>
      <c r="C15" s="8" t="s">
        <v>111</v>
      </c>
      <c r="D15" s="8" t="s">
        <v>1462</v>
      </c>
      <c r="E15" s="9" t="s">
        <v>1424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2621</v>
      </c>
      <c r="AE15" s="14" t="str">
        <f t="shared" ca="1" si="0"/>
        <v>LS2_WD12:BPM_D3924</v>
      </c>
      <c r="AF15" s="14">
        <f t="shared" ca="1" si="1"/>
        <v>3924</v>
      </c>
      <c r="AG15" s="14" t="str">
        <f>RIGHT(mTCA14[[#This Row],[Column2]],4)</f>
        <v>3924</v>
      </c>
    </row>
    <row r="16" spans="1:33" s="14" customFormat="1" x14ac:dyDescent="0.25">
      <c r="A16" s="7" t="s">
        <v>111</v>
      </c>
      <c r="B16" s="8" t="s">
        <v>1456</v>
      </c>
      <c r="C16" s="8" t="s">
        <v>111</v>
      </c>
      <c r="D16" s="8" t="s">
        <v>1462</v>
      </c>
      <c r="E16" s="9" t="s">
        <v>1425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2621</v>
      </c>
      <c r="AE16" s="14" t="str">
        <f t="shared" ca="1" si="0"/>
        <v>LS2_WD12:BPM_D3924</v>
      </c>
      <c r="AF16" s="14">
        <f t="shared" ca="1" si="1"/>
        <v>3924</v>
      </c>
      <c r="AG16" s="14" t="str">
        <f>RIGHT(mTCA14[[#This Row],[Column2]],4)</f>
        <v>3924</v>
      </c>
    </row>
    <row r="17" spans="1:33" s="14" customFormat="1" x14ac:dyDescent="0.25">
      <c r="A17" s="7" t="s">
        <v>111</v>
      </c>
      <c r="B17" s="8" t="s">
        <v>1456</v>
      </c>
      <c r="C17" s="8" t="s">
        <v>111</v>
      </c>
      <c r="D17" s="8" t="s">
        <v>1462</v>
      </c>
      <c r="E17" s="9" t="s">
        <v>1426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2621</v>
      </c>
      <c r="AE17" s="14" t="str">
        <f t="shared" ca="1" si="0"/>
        <v>LS2_WD12:BPM_D3924</v>
      </c>
      <c r="AF17" s="14">
        <f t="shared" ca="1" si="1"/>
        <v>3924</v>
      </c>
      <c r="AG17" s="14" t="str">
        <f>RIGHT(mTCA14[[#This Row],[Column2]],4)</f>
        <v>3924</v>
      </c>
    </row>
    <row r="18" spans="1:33" s="14" customFormat="1" x14ac:dyDescent="0.25">
      <c r="A18" s="7" t="s">
        <v>111</v>
      </c>
      <c r="B18" s="8" t="s">
        <v>1456</v>
      </c>
      <c r="C18" s="8" t="s">
        <v>111</v>
      </c>
      <c r="D18" s="8" t="s">
        <v>1462</v>
      </c>
      <c r="E18" s="9" t="s">
        <v>1427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2621</v>
      </c>
      <c r="AE18" s="14" t="str">
        <f t="shared" ca="1" si="0"/>
        <v>LS2_WD12:BPM_D3924</v>
      </c>
      <c r="AF18" s="14">
        <f t="shared" ca="1" si="1"/>
        <v>3924</v>
      </c>
      <c r="AG18" s="14" t="str">
        <f>RIGHT(mTCA14[[#This Row],[Column2]],4)</f>
        <v>3924</v>
      </c>
    </row>
    <row r="19" spans="1:33" s="14" customFormat="1" x14ac:dyDescent="0.25">
      <c r="A19" s="7" t="s">
        <v>111</v>
      </c>
      <c r="B19" s="8" t="s">
        <v>1456</v>
      </c>
      <c r="C19" s="8" t="s">
        <v>111</v>
      </c>
      <c r="D19" s="8" t="s">
        <v>1462</v>
      </c>
      <c r="E19" s="9" t="s">
        <v>1428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2621</v>
      </c>
      <c r="AE19" s="14" t="str">
        <f t="shared" ca="1" si="0"/>
        <v>LS2_WD12:BPM_D3924</v>
      </c>
      <c r="AF19" s="14">
        <f t="shared" ca="1" si="1"/>
        <v>3924</v>
      </c>
      <c r="AG19" s="14" t="str">
        <f>RIGHT(mTCA14[[#This Row],[Column2]],4)</f>
        <v>3924</v>
      </c>
    </row>
    <row r="20" spans="1:33" s="14" customFormat="1" x14ac:dyDescent="0.25">
      <c r="A20" s="7" t="s">
        <v>111</v>
      </c>
      <c r="B20" s="8" t="s">
        <v>2413</v>
      </c>
      <c r="C20" s="8" t="s">
        <v>111</v>
      </c>
      <c r="D20" s="8" t="s">
        <v>1463</v>
      </c>
      <c r="E20" s="9" t="s">
        <v>1429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2642</v>
      </c>
      <c r="AE20" s="14" t="str">
        <f t="shared" ca="1" si="0"/>
        <v>FS2_BTS:BPM_D3943</v>
      </c>
      <c r="AF20" s="14">
        <f t="shared" ca="1" si="1"/>
        <v>3943</v>
      </c>
      <c r="AG20" s="14" t="str">
        <f>RIGHT(mTCA14[[#This Row],[Column2]],4)</f>
        <v>3943</v>
      </c>
    </row>
    <row r="21" spans="1:33" s="14" customFormat="1" x14ac:dyDescent="0.25">
      <c r="A21" s="7" t="s">
        <v>111</v>
      </c>
      <c r="B21" s="8" t="s">
        <v>2413</v>
      </c>
      <c r="C21" s="8" t="s">
        <v>111</v>
      </c>
      <c r="D21" s="8" t="s">
        <v>1463</v>
      </c>
      <c r="E21" s="9" t="s">
        <v>1430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2642</v>
      </c>
      <c r="AE21" s="14" t="str">
        <f t="shared" ca="1" si="0"/>
        <v>FS2_BTS:BPM_D3943</v>
      </c>
      <c r="AF21" s="14">
        <f t="shared" ca="1" si="1"/>
        <v>3943</v>
      </c>
      <c r="AG21" s="14" t="str">
        <f>RIGHT(mTCA14[[#This Row],[Column2]],4)</f>
        <v>3943</v>
      </c>
    </row>
    <row r="22" spans="1:33" s="14" customFormat="1" x14ac:dyDescent="0.25">
      <c r="A22" s="7" t="s">
        <v>111</v>
      </c>
      <c r="B22" s="8" t="s">
        <v>2413</v>
      </c>
      <c r="C22" s="8" t="s">
        <v>111</v>
      </c>
      <c r="D22" s="8" t="s">
        <v>1463</v>
      </c>
      <c r="E22" s="9" t="s">
        <v>1431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2642</v>
      </c>
      <c r="AE22" s="14" t="str">
        <f t="shared" ca="1" si="0"/>
        <v>FS2_BTS:BPM_D3943</v>
      </c>
      <c r="AF22" s="14">
        <f t="shared" ca="1" si="1"/>
        <v>3943</v>
      </c>
      <c r="AG22" s="14" t="str">
        <f>RIGHT(mTCA14[[#This Row],[Column2]],4)</f>
        <v>3943</v>
      </c>
    </row>
    <row r="23" spans="1:33" s="14" customFormat="1" x14ac:dyDescent="0.25">
      <c r="A23" s="7" t="s">
        <v>111</v>
      </c>
      <c r="B23" s="8" t="s">
        <v>2413</v>
      </c>
      <c r="C23" s="8" t="s">
        <v>111</v>
      </c>
      <c r="D23" s="8" t="s">
        <v>1463</v>
      </c>
      <c r="E23" s="9" t="s">
        <v>1432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2642</v>
      </c>
      <c r="AE23" s="14" t="str">
        <f t="shared" ca="1" si="0"/>
        <v>FS2_BTS:BPM_D3943</v>
      </c>
      <c r="AF23" s="14">
        <f t="shared" ca="1" si="1"/>
        <v>3943</v>
      </c>
      <c r="AG23" s="14" t="str">
        <f>RIGHT(mTCA14[[#This Row],[Column2]],4)</f>
        <v>3943</v>
      </c>
    </row>
    <row r="24" spans="1:33" s="14" customFormat="1" x14ac:dyDescent="0.25">
      <c r="A24" s="7" t="s">
        <v>111</v>
      </c>
      <c r="B24" s="8" t="s">
        <v>2413</v>
      </c>
      <c r="C24" s="8" t="s">
        <v>111</v>
      </c>
      <c r="D24" s="8" t="s">
        <v>1463</v>
      </c>
      <c r="E24" s="9" t="s">
        <v>1433</v>
      </c>
      <c r="F24" s="8" t="s">
        <v>114</v>
      </c>
      <c r="G24" s="8" t="s">
        <v>126</v>
      </c>
      <c r="H24" s="8" t="s">
        <v>4136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2642</v>
      </c>
      <c r="AE24" s="14" t="str">
        <f t="shared" ca="1" si="0"/>
        <v>FS2_BTS:BPM_D3943</v>
      </c>
      <c r="AF24" s="14">
        <f t="shared" ca="1" si="1"/>
        <v>3943</v>
      </c>
      <c r="AG24" s="14" t="str">
        <f>RIGHT(mTCA14[[#This Row],[Column2]],4)</f>
        <v>3943</v>
      </c>
    </row>
    <row r="25" spans="1:33" s="14" customFormat="1" x14ac:dyDescent="0.25">
      <c r="A25" s="7" t="s">
        <v>111</v>
      </c>
      <c r="B25" s="8" t="s">
        <v>1457</v>
      </c>
      <c r="C25" s="8" t="s">
        <v>111</v>
      </c>
      <c r="D25" s="8" t="s">
        <v>632</v>
      </c>
      <c r="E25" s="9" t="s">
        <v>1434</v>
      </c>
      <c r="F25" s="8" t="s">
        <v>114</v>
      </c>
      <c r="G25" s="8" t="s">
        <v>85</v>
      </c>
      <c r="H25" s="8" t="s">
        <v>4136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4"/>
      <c r="Z25" s="14">
        <f>IF(ISBLANK(mTCA14[[#This Row],[Column17]]),"",mTCA14[[#This Row],[Column17]])</f>
        <v>14</v>
      </c>
      <c r="AA25" s="14" t="str">
        <f>LEFT(mTCA14[[#This Row],[Column18]],3)</f>
        <v>5</v>
      </c>
      <c r="AB25" s="14" t="str">
        <f>IF(ISBLANK(mTCA14[[#This Row],[Column2]]),"",mTCA14[[#This Row],[Column2]])</f>
        <v>FS2_BTS:BPM_D3958</v>
      </c>
      <c r="AD25" s="14">
        <f>MATCH(B25,'Diag Lattice'!F:F,0)</f>
        <v>2655</v>
      </c>
      <c r="AE25" s="14" t="str">
        <f t="shared" ca="1" si="0"/>
        <v>FS2_BTS:BPM_D3958</v>
      </c>
      <c r="AF25" s="14">
        <f t="shared" ca="1" si="1"/>
        <v>3958</v>
      </c>
      <c r="AG25" s="14" t="str">
        <f>RIGHT(mTCA14[[#This Row],[Column2]],4)</f>
        <v>3958</v>
      </c>
    </row>
    <row r="26" spans="1:33" s="14" customFormat="1" x14ac:dyDescent="0.25">
      <c r="A26" s="7" t="s">
        <v>111</v>
      </c>
      <c r="B26" s="8" t="s">
        <v>1457</v>
      </c>
      <c r="C26" s="8" t="s">
        <v>111</v>
      </c>
      <c r="D26" s="8" t="s">
        <v>632</v>
      </c>
      <c r="E26" s="9" t="s">
        <v>1435</v>
      </c>
      <c r="F26" s="8" t="s">
        <v>114</v>
      </c>
      <c r="G26" s="8" t="s">
        <v>85</v>
      </c>
      <c r="H26" s="8" t="s">
        <v>4136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4"/>
      <c r="Z26" s="14">
        <f>IF(ISBLANK(mTCA14[[#This Row],[Column17]]),"",mTCA14[[#This Row],[Column17]])</f>
        <v>14</v>
      </c>
      <c r="AA26" s="14" t="str">
        <f>LEFT(mTCA14[[#This Row],[Column18]],3)</f>
        <v>5</v>
      </c>
      <c r="AB26" s="14" t="str">
        <f>IF(ISBLANK(mTCA14[[#This Row],[Column2]]),"",mTCA14[[#This Row],[Column2]])</f>
        <v>FS2_BTS:BPM_D3958</v>
      </c>
      <c r="AD26" s="14">
        <f>MATCH(B26,'Diag Lattice'!F:F,0)</f>
        <v>2655</v>
      </c>
      <c r="AE26" s="14" t="str">
        <f t="shared" ca="1" si="0"/>
        <v>FS2_BTS:BPM_D3958</v>
      </c>
      <c r="AF26" s="14">
        <f t="shared" ca="1" si="1"/>
        <v>3958</v>
      </c>
      <c r="AG26" s="14" t="str">
        <f>RIGHT(mTCA14[[#This Row],[Column2]],4)</f>
        <v>3958</v>
      </c>
    </row>
    <row r="27" spans="1:33" s="14" customFormat="1" x14ac:dyDescent="0.25">
      <c r="A27" s="7" t="s">
        <v>111</v>
      </c>
      <c r="B27" s="8" t="s">
        <v>1457</v>
      </c>
      <c r="C27" s="8" t="s">
        <v>111</v>
      </c>
      <c r="D27" s="8" t="s">
        <v>632</v>
      </c>
      <c r="E27" s="9" t="s">
        <v>1436</v>
      </c>
      <c r="F27" s="8" t="s">
        <v>114</v>
      </c>
      <c r="G27" s="8" t="s">
        <v>85</v>
      </c>
      <c r="H27" s="8" t="s">
        <v>4136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4"/>
      <c r="Z27" s="14">
        <f>IF(ISBLANK(mTCA14[[#This Row],[Column17]]),"",mTCA14[[#This Row],[Column17]])</f>
        <v>14</v>
      </c>
      <c r="AA27" s="14" t="str">
        <f>LEFT(mTCA14[[#This Row],[Column18]],3)</f>
        <v>5</v>
      </c>
      <c r="AB27" s="14" t="str">
        <f>IF(ISBLANK(mTCA14[[#This Row],[Column2]]),"",mTCA14[[#This Row],[Column2]])</f>
        <v>FS2_BTS:BPM_D3958</v>
      </c>
      <c r="AD27" s="14">
        <f>MATCH(B27,'Diag Lattice'!F:F,0)</f>
        <v>2655</v>
      </c>
      <c r="AE27" s="14" t="str">
        <f t="shared" ca="1" si="0"/>
        <v>FS2_BTS:BPM_D3958</v>
      </c>
      <c r="AF27" s="14">
        <f t="shared" ca="1" si="1"/>
        <v>3958</v>
      </c>
      <c r="AG27" s="14" t="str">
        <f>RIGHT(mTCA14[[#This Row],[Column2]],4)</f>
        <v>3958</v>
      </c>
    </row>
    <row r="28" spans="1:33" s="14" customFormat="1" x14ac:dyDescent="0.25">
      <c r="A28" s="7" t="s">
        <v>111</v>
      </c>
      <c r="B28" s="8" t="s">
        <v>1457</v>
      </c>
      <c r="C28" s="8" t="s">
        <v>111</v>
      </c>
      <c r="D28" s="8" t="s">
        <v>632</v>
      </c>
      <c r="E28" s="9" t="s">
        <v>1437</v>
      </c>
      <c r="F28" s="8" t="s">
        <v>114</v>
      </c>
      <c r="G28" s="8" t="s">
        <v>85</v>
      </c>
      <c r="H28" s="8" t="s">
        <v>4136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4"/>
      <c r="Z28" s="14">
        <f>IF(ISBLANK(mTCA14[[#This Row],[Column17]]),"",mTCA14[[#This Row],[Column17]])</f>
        <v>14</v>
      </c>
      <c r="AA28" s="14" t="str">
        <f>LEFT(mTCA14[[#This Row],[Column18]],3)</f>
        <v>5</v>
      </c>
      <c r="AB28" s="14" t="str">
        <f>IF(ISBLANK(mTCA14[[#This Row],[Column2]]),"",mTCA14[[#This Row],[Column2]])</f>
        <v>FS2_BTS:BPM_D3958</v>
      </c>
      <c r="AD28" s="14">
        <f>MATCH(B28,'Diag Lattice'!F:F,0)</f>
        <v>2655</v>
      </c>
      <c r="AE28" s="14" t="str">
        <f t="shared" ca="1" si="0"/>
        <v>FS2_BTS:BPM_D3958</v>
      </c>
      <c r="AF28" s="14">
        <f t="shared" ca="1" si="1"/>
        <v>3958</v>
      </c>
      <c r="AG28" s="14" t="str">
        <f>RIGHT(mTCA14[[#This Row],[Column2]],4)</f>
        <v>3958</v>
      </c>
    </row>
    <row r="29" spans="1:33" s="14" customFormat="1" x14ac:dyDescent="0.25">
      <c r="A29" s="7" t="s">
        <v>111</v>
      </c>
      <c r="B29" s="8" t="s">
        <v>1457</v>
      </c>
      <c r="C29" s="8" t="s">
        <v>111</v>
      </c>
      <c r="D29" s="8" t="s">
        <v>632</v>
      </c>
      <c r="E29" s="9" t="s">
        <v>1438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4"/>
      <c r="Z29" s="14" t="str">
        <f>IF(ISBLANK(mTCA14[[#This Row],[Column17]]),"",mTCA14[[#This Row],[Column17]])</f>
        <v/>
      </c>
      <c r="AA29" s="14" t="str">
        <f>LEFT(mTCA14[[#This Row],[Column18]],3)</f>
        <v/>
      </c>
      <c r="AB29" s="14" t="str">
        <f>IF(ISBLANK(mTCA14[[#This Row],[Column2]]),"",mTCA14[[#This Row],[Column2]])</f>
        <v>FS2_BTS:BPM_D3958</v>
      </c>
      <c r="AD29" s="14">
        <f>MATCH(B29,'Diag Lattice'!F:F,0)</f>
        <v>2655</v>
      </c>
      <c r="AE29" s="14" t="str">
        <f t="shared" ca="1" si="0"/>
        <v>FS2_BTS:BPM_D3958</v>
      </c>
      <c r="AF29" s="14">
        <f t="shared" ca="1" si="1"/>
        <v>3958</v>
      </c>
      <c r="AG29" s="14" t="str">
        <f>RIGHT(mTCA14[[#This Row],[Column2]],4)</f>
        <v>3958</v>
      </c>
    </row>
    <row r="30" spans="1:33" s="14" customFormat="1" x14ac:dyDescent="0.25">
      <c r="A30" s="7" t="s">
        <v>111</v>
      </c>
      <c r="B30" s="8" t="s">
        <v>2382</v>
      </c>
      <c r="C30" s="8" t="s">
        <v>111</v>
      </c>
      <c r="D30" s="8" t="s">
        <v>4158</v>
      </c>
      <c r="E30" s="9" t="s">
        <v>1439</v>
      </c>
      <c r="F30" s="8" t="s">
        <v>114</v>
      </c>
      <c r="G30" s="23" t="s">
        <v>85</v>
      </c>
      <c r="H30" s="23" t="s">
        <v>4136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4"/>
      <c r="Z30" s="14">
        <f>IF(ISBLANK(mTCA14[[#This Row],[Column17]]),"",mTCA14[[#This Row],[Column17]])</f>
        <v>14</v>
      </c>
      <c r="AA30" s="14" t="str">
        <f>LEFT(mTCA14[[#This Row],[Column18]],3)</f>
        <v>5</v>
      </c>
      <c r="AB30" s="14" t="str">
        <f>IF(ISBLANK(mTCA14[[#This Row],[Column2]]),"",mTCA14[[#This Row],[Column2]])</f>
        <v>FS2_BTS:BPM_D4006</v>
      </c>
      <c r="AD30" s="14">
        <f>MATCH(B30,'Diag Lattice'!F:F,0)</f>
        <v>3745</v>
      </c>
      <c r="AE30" s="14" t="str">
        <f t="shared" ca="1" si="0"/>
        <v>FS2_BTS:BPM_D4006</v>
      </c>
      <c r="AF30" s="14">
        <f t="shared" ca="1" si="1"/>
        <v>4006</v>
      </c>
      <c r="AG30" s="14" t="str">
        <f>RIGHT(mTCA14[[#This Row],[Column2]],4)</f>
        <v>4006</v>
      </c>
    </row>
    <row r="31" spans="1:33" s="14" customFormat="1" x14ac:dyDescent="0.25">
      <c r="A31" s="7" t="s">
        <v>111</v>
      </c>
      <c r="B31" s="8" t="s">
        <v>2382</v>
      </c>
      <c r="C31" s="8" t="s">
        <v>111</v>
      </c>
      <c r="D31" s="8" t="s">
        <v>4158</v>
      </c>
      <c r="E31" s="9" t="s">
        <v>1440</v>
      </c>
      <c r="F31" s="8" t="s">
        <v>114</v>
      </c>
      <c r="G31" s="8" t="s">
        <v>85</v>
      </c>
      <c r="H31" s="8" t="s">
        <v>4136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4"/>
      <c r="Z31" s="14">
        <f>IF(ISBLANK(mTCA14[[#This Row],[Column17]]),"",mTCA14[[#This Row],[Column17]])</f>
        <v>14</v>
      </c>
      <c r="AA31" s="14" t="str">
        <f>LEFT(mTCA14[[#This Row],[Column18]],3)</f>
        <v>5</v>
      </c>
      <c r="AB31" s="14" t="str">
        <f>IF(ISBLANK(mTCA14[[#This Row],[Column2]]),"",mTCA14[[#This Row],[Column2]])</f>
        <v>FS2_BTS:BPM_D4006</v>
      </c>
      <c r="AD31" s="14">
        <f>MATCH(B31,'Diag Lattice'!F:F,0)</f>
        <v>3745</v>
      </c>
      <c r="AE31" s="14" t="str">
        <f t="shared" ca="1" si="0"/>
        <v>FS2_BTS:BPM_D4006</v>
      </c>
      <c r="AF31" s="14">
        <f t="shared" ca="1" si="1"/>
        <v>4006</v>
      </c>
      <c r="AG31" s="14" t="str">
        <f>RIGHT(mTCA14[[#This Row],[Column2]],4)</f>
        <v>4006</v>
      </c>
    </row>
    <row r="32" spans="1:33" s="14" customFormat="1" x14ac:dyDescent="0.25">
      <c r="A32" s="7" t="s">
        <v>111</v>
      </c>
      <c r="B32" s="8" t="s">
        <v>2382</v>
      </c>
      <c r="C32" s="8" t="s">
        <v>111</v>
      </c>
      <c r="D32" s="8" t="s">
        <v>4158</v>
      </c>
      <c r="E32" s="9" t="s">
        <v>1441</v>
      </c>
      <c r="F32" s="8" t="s">
        <v>114</v>
      </c>
      <c r="G32" s="8" t="s">
        <v>85</v>
      </c>
      <c r="H32" s="8" t="s">
        <v>4136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4"/>
      <c r="Z32" s="14">
        <f>IF(ISBLANK(mTCA14[[#This Row],[Column17]]),"",mTCA14[[#This Row],[Column17]])</f>
        <v>14</v>
      </c>
      <c r="AA32" s="14" t="str">
        <f>LEFT(mTCA14[[#This Row],[Column18]],3)</f>
        <v>5</v>
      </c>
      <c r="AB32" s="14" t="str">
        <f>IF(ISBLANK(mTCA14[[#This Row],[Column2]]),"",mTCA14[[#This Row],[Column2]])</f>
        <v>FS2_BTS:BPM_D4006</v>
      </c>
      <c r="AD32" s="14">
        <f>MATCH(B32,'Diag Lattice'!F:F,0)</f>
        <v>3745</v>
      </c>
      <c r="AE32" s="14" t="str">
        <f t="shared" ca="1" si="0"/>
        <v>FS2_BTS:BPM_D4006</v>
      </c>
      <c r="AF32" s="14">
        <f t="shared" ca="1" si="1"/>
        <v>4006</v>
      </c>
      <c r="AG32" s="14" t="str">
        <f>RIGHT(mTCA14[[#This Row],[Column2]],4)</f>
        <v>4006</v>
      </c>
    </row>
    <row r="33" spans="1:33" s="14" customFormat="1" x14ac:dyDescent="0.25">
      <c r="A33" s="7" t="s">
        <v>111</v>
      </c>
      <c r="B33" s="8" t="s">
        <v>2382</v>
      </c>
      <c r="C33" s="8" t="s">
        <v>111</v>
      </c>
      <c r="D33" s="8" t="s">
        <v>4158</v>
      </c>
      <c r="E33" s="9" t="s">
        <v>1442</v>
      </c>
      <c r="F33" s="8" t="s">
        <v>114</v>
      </c>
      <c r="G33" s="8" t="s">
        <v>85</v>
      </c>
      <c r="H33" s="8" t="s">
        <v>4136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4"/>
      <c r="Z33" s="14">
        <f>IF(ISBLANK(mTCA14[[#This Row],[Column17]]),"",mTCA14[[#This Row],[Column17]])</f>
        <v>14</v>
      </c>
      <c r="AA33" s="14" t="str">
        <f>LEFT(mTCA14[[#This Row],[Column18]],3)</f>
        <v>5</v>
      </c>
      <c r="AB33" s="14" t="str">
        <f>IF(ISBLANK(mTCA14[[#This Row],[Column2]]),"",mTCA14[[#This Row],[Column2]])</f>
        <v>FS2_BTS:BPM_D4006</v>
      </c>
      <c r="AD33" s="14">
        <f>MATCH(B33,'Diag Lattice'!F:F,0)</f>
        <v>3745</v>
      </c>
      <c r="AE33" s="14" t="str">
        <f t="shared" ca="1" si="0"/>
        <v>FS2_BTS:BPM_D4006</v>
      </c>
      <c r="AF33" s="14">
        <f t="shared" ca="1" si="1"/>
        <v>4006</v>
      </c>
      <c r="AG33" s="14" t="str">
        <f>RIGHT(mTCA14[[#This Row],[Column2]],4)</f>
        <v>4006</v>
      </c>
    </row>
    <row r="34" spans="1:33" s="14" customFormat="1" x14ac:dyDescent="0.25">
      <c r="A34" s="7" t="s">
        <v>111</v>
      </c>
      <c r="B34" s="8" t="s">
        <v>2382</v>
      </c>
      <c r="C34" s="8" t="s">
        <v>111</v>
      </c>
      <c r="D34" s="8" t="s">
        <v>4158</v>
      </c>
      <c r="E34" s="9" t="s">
        <v>1443</v>
      </c>
      <c r="F34" s="8" t="s">
        <v>114</v>
      </c>
      <c r="G34" s="8" t="s">
        <v>126</v>
      </c>
      <c r="H34" s="8" t="s">
        <v>4136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4"/>
      <c r="Z34" s="14">
        <f>IF(ISBLANK(mTCA14[[#This Row],[Column17]]),"",mTCA14[[#This Row],[Column17]])</f>
        <v>14</v>
      </c>
      <c r="AA34" s="14" t="str">
        <f>LEFT(mTCA14[[#This Row],[Column18]],3)</f>
        <v>5</v>
      </c>
      <c r="AB34" s="14" t="str">
        <f>IF(ISBLANK(mTCA14[[#This Row],[Column2]]),"",mTCA14[[#This Row],[Column2]])</f>
        <v>FS2_BTS:BPM_D4006</v>
      </c>
      <c r="AD34" s="14">
        <f>MATCH(B34,'Diag Lattice'!F:F,0)</f>
        <v>3745</v>
      </c>
      <c r="AE34" s="14" t="str">
        <f t="shared" ca="1" si="0"/>
        <v>FS2_BTS:BPM_D4006</v>
      </c>
      <c r="AF34" s="14">
        <f t="shared" ca="1" si="1"/>
        <v>4006</v>
      </c>
      <c r="AG34" s="14" t="str">
        <f>RIGHT(mTCA14[[#This Row],[Column2]],4)</f>
        <v>4006</v>
      </c>
    </row>
    <row r="35" spans="1:33" s="14" customFormat="1" x14ac:dyDescent="0.25">
      <c r="A35" s="7" t="s">
        <v>111</v>
      </c>
      <c r="B35" s="8" t="s">
        <v>1458</v>
      </c>
      <c r="C35" s="8" t="s">
        <v>111</v>
      </c>
      <c r="D35" s="8" t="s">
        <v>4159</v>
      </c>
      <c r="E35" s="9" t="s">
        <v>1444</v>
      </c>
      <c r="F35" s="8" t="s">
        <v>114</v>
      </c>
      <c r="G35" s="8" t="s">
        <v>85</v>
      </c>
      <c r="H35" s="8" t="s">
        <v>4136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4"/>
      <c r="Z35" s="14">
        <f>IF(ISBLANK(mTCA14[[#This Row],[Column17]]),"",mTCA14[[#This Row],[Column17]])</f>
        <v>14</v>
      </c>
      <c r="AA35" s="14" t="str">
        <f>LEFT(mTCA14[[#This Row],[Column18]],3)</f>
        <v>6</v>
      </c>
      <c r="AB35" s="14" t="str">
        <f>IF(ISBLANK(mTCA14[[#This Row],[Column2]]),"",mTCA14[[#This Row],[Column2]])</f>
        <v>FS2_BBS:BPM_D4019</v>
      </c>
      <c r="AD35" s="14">
        <f>MATCH(B35,'Diag Lattice'!F:F,0)</f>
        <v>2684</v>
      </c>
      <c r="AE35" s="14" t="str">
        <f t="shared" ca="1" si="0"/>
        <v>FS2_BBS:BPM_D4019</v>
      </c>
      <c r="AF35" s="14">
        <f t="shared" ca="1" si="1"/>
        <v>4019</v>
      </c>
      <c r="AG35" s="14" t="str">
        <f>RIGHT(mTCA14[[#This Row],[Column2]],4)</f>
        <v>4019</v>
      </c>
    </row>
    <row r="36" spans="1:33" s="14" customFormat="1" x14ac:dyDescent="0.25">
      <c r="A36" s="7" t="s">
        <v>111</v>
      </c>
      <c r="B36" s="8" t="s">
        <v>1458</v>
      </c>
      <c r="C36" s="8" t="s">
        <v>111</v>
      </c>
      <c r="D36" s="8" t="s">
        <v>4159</v>
      </c>
      <c r="E36" s="9" t="s">
        <v>1445</v>
      </c>
      <c r="F36" s="8" t="s">
        <v>114</v>
      </c>
      <c r="G36" s="8" t="s">
        <v>85</v>
      </c>
      <c r="H36" s="8" t="s">
        <v>4136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4"/>
      <c r="Z36" s="14">
        <f>IF(ISBLANK(mTCA14[[#This Row],[Column17]]),"",mTCA14[[#This Row],[Column17]])</f>
        <v>14</v>
      </c>
      <c r="AA36" s="14" t="str">
        <f>LEFT(mTCA14[[#This Row],[Column18]],3)</f>
        <v>6</v>
      </c>
      <c r="AB36" s="14" t="str">
        <f>IF(ISBLANK(mTCA14[[#This Row],[Column2]]),"",mTCA14[[#This Row],[Column2]])</f>
        <v>FS2_BBS:BPM_D4019</v>
      </c>
      <c r="AD36" s="14">
        <f>MATCH(B36,'Diag Lattice'!F:F,0)</f>
        <v>2684</v>
      </c>
      <c r="AE36" s="14" t="str">
        <f t="shared" ca="1" si="0"/>
        <v>FS2_BBS:BPM_D4019</v>
      </c>
      <c r="AF36" s="14">
        <f t="shared" ca="1" si="1"/>
        <v>4019</v>
      </c>
      <c r="AG36" s="14" t="str">
        <f>RIGHT(mTCA14[[#This Row],[Column2]],4)</f>
        <v>4019</v>
      </c>
    </row>
    <row r="37" spans="1:33" s="14" customFormat="1" x14ac:dyDescent="0.25">
      <c r="A37" s="7" t="s">
        <v>111</v>
      </c>
      <c r="B37" s="8" t="s">
        <v>1458</v>
      </c>
      <c r="C37" s="8" t="s">
        <v>111</v>
      </c>
      <c r="D37" s="8" t="s">
        <v>4159</v>
      </c>
      <c r="E37" s="9" t="s">
        <v>1446</v>
      </c>
      <c r="F37" s="8" t="s">
        <v>114</v>
      </c>
      <c r="G37" s="8" t="s">
        <v>85</v>
      </c>
      <c r="H37" s="8" t="s">
        <v>4136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4"/>
      <c r="Z37" s="14">
        <f>IF(ISBLANK(mTCA14[[#This Row],[Column17]]),"",mTCA14[[#This Row],[Column17]])</f>
        <v>14</v>
      </c>
      <c r="AA37" s="14" t="str">
        <f>LEFT(mTCA14[[#This Row],[Column18]],3)</f>
        <v>6</v>
      </c>
      <c r="AB37" s="14" t="str">
        <f>IF(ISBLANK(mTCA14[[#This Row],[Column2]]),"",mTCA14[[#This Row],[Column2]])</f>
        <v>FS2_BBS:BPM_D4019</v>
      </c>
      <c r="AD37" s="14">
        <f>MATCH(B37,'Diag Lattice'!F:F,0)</f>
        <v>2684</v>
      </c>
      <c r="AE37" s="14" t="str">
        <f t="shared" ca="1" si="0"/>
        <v>FS2_BBS:BPM_D4019</v>
      </c>
      <c r="AF37" s="14">
        <f t="shared" ca="1" si="1"/>
        <v>4019</v>
      </c>
      <c r="AG37" s="14" t="str">
        <f>RIGHT(mTCA14[[#This Row],[Column2]],4)</f>
        <v>4019</v>
      </c>
    </row>
    <row r="38" spans="1:33" s="14" customFormat="1" x14ac:dyDescent="0.25">
      <c r="A38" s="7" t="s">
        <v>111</v>
      </c>
      <c r="B38" s="8" t="s">
        <v>1458</v>
      </c>
      <c r="C38" s="8" t="s">
        <v>111</v>
      </c>
      <c r="D38" s="8" t="s">
        <v>4159</v>
      </c>
      <c r="E38" s="9" t="s">
        <v>1447</v>
      </c>
      <c r="F38" s="8" t="s">
        <v>114</v>
      </c>
      <c r="G38" s="8" t="s">
        <v>85</v>
      </c>
      <c r="H38" s="8" t="s">
        <v>4136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4"/>
      <c r="Z38" s="14">
        <f>IF(ISBLANK(mTCA14[[#This Row],[Column17]]),"",mTCA14[[#This Row],[Column17]])</f>
        <v>14</v>
      </c>
      <c r="AA38" s="14" t="str">
        <f>LEFT(mTCA14[[#This Row],[Column18]],3)</f>
        <v>6</v>
      </c>
      <c r="AB38" s="14" t="str">
        <f>IF(ISBLANK(mTCA14[[#This Row],[Column2]]),"",mTCA14[[#This Row],[Column2]])</f>
        <v>FS2_BBS:BPM_D4019</v>
      </c>
      <c r="AD38" s="14">
        <f>MATCH(B38,'Diag Lattice'!F:F,0)</f>
        <v>2684</v>
      </c>
      <c r="AE38" s="14" t="str">
        <f t="shared" ca="1" si="0"/>
        <v>FS2_BBS:BPM_D4019</v>
      </c>
      <c r="AF38" s="14">
        <f t="shared" ca="1" si="1"/>
        <v>4019</v>
      </c>
      <c r="AG38" s="14" t="str">
        <f>RIGHT(mTCA14[[#This Row],[Column2]],4)</f>
        <v>4019</v>
      </c>
    </row>
    <row r="39" spans="1:33" s="14" customFormat="1" x14ac:dyDescent="0.25">
      <c r="A39" s="7" t="s">
        <v>111</v>
      </c>
      <c r="B39" s="8" t="s">
        <v>1458</v>
      </c>
      <c r="C39" s="8" t="s">
        <v>111</v>
      </c>
      <c r="D39" s="8" t="s">
        <v>4159</v>
      </c>
      <c r="E39" s="9" t="s">
        <v>1448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14</v>
      </c>
      <c r="S39" s="10">
        <v>6</v>
      </c>
      <c r="T39" s="8"/>
      <c r="U39" s="10" t="s">
        <v>126</v>
      </c>
      <c r="V39" s="8"/>
      <c r="W39" s="8"/>
      <c r="X39" s="8"/>
      <c r="Y39" s="104"/>
      <c r="Z39" s="14">
        <f>IF(ISBLANK(mTCA14[[#This Row],[Column17]]),"",mTCA14[[#This Row],[Column17]])</f>
        <v>14</v>
      </c>
      <c r="AA39" s="14" t="str">
        <f>LEFT(mTCA14[[#This Row],[Column18]],3)</f>
        <v>6</v>
      </c>
      <c r="AB39" s="14" t="str">
        <f>IF(ISBLANK(mTCA14[[#This Row],[Column2]]),"",mTCA14[[#This Row],[Column2]])</f>
        <v>FS2_BBS:BPM_D4019</v>
      </c>
      <c r="AD39" s="14">
        <f>MATCH(B39,'Diag Lattice'!F:F,0)</f>
        <v>2684</v>
      </c>
      <c r="AE39" s="14" t="str">
        <f t="shared" ca="1" si="0"/>
        <v>FS2_BBS:BPM_D4019</v>
      </c>
      <c r="AF39" s="14">
        <f t="shared" ca="1" si="1"/>
        <v>4019</v>
      </c>
      <c r="AG39" s="14" t="str">
        <f>RIGHT(mTCA14[[#This Row],[Column2]],4)</f>
        <v>4019</v>
      </c>
    </row>
    <row r="40" spans="1:33" s="14" customFormat="1" x14ac:dyDescent="0.25">
      <c r="A40" s="7" t="s">
        <v>111</v>
      </c>
      <c r="B40" s="8" t="s">
        <v>1459</v>
      </c>
      <c r="C40" s="8" t="s">
        <v>111</v>
      </c>
      <c r="D40" s="8" t="s">
        <v>1464</v>
      </c>
      <c r="E40" s="9" t="s">
        <v>1449</v>
      </c>
      <c r="F40" s="8" t="s">
        <v>114</v>
      </c>
      <c r="G40" s="8" t="s">
        <v>85</v>
      </c>
      <c r="H40" s="8" t="s">
        <v>4136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4"/>
      <c r="Z40" s="14">
        <f>IF(ISBLANK(mTCA14[[#This Row],[Column17]]),"",mTCA14[[#This Row],[Column17]])</f>
        <v>14</v>
      </c>
      <c r="AA40" s="14" t="str">
        <f>LEFT(mTCA14[[#This Row],[Column18]],3)</f>
        <v>6</v>
      </c>
      <c r="AB40" s="14" t="str">
        <f>IF(ISBLANK(mTCA14[[#This Row],[Column2]]),"",mTCA14[[#This Row],[Column2]])</f>
        <v>FS2_BBS:BPM_D4054</v>
      </c>
      <c r="AD40" s="14">
        <f>MATCH(B40,'Diag Lattice'!F:F,0)</f>
        <v>2692</v>
      </c>
      <c r="AE40" s="14" t="str">
        <f t="shared" ca="1" si="0"/>
        <v>FS2_BBS:BPM_D4054</v>
      </c>
      <c r="AF40" s="14">
        <f t="shared" ca="1" si="1"/>
        <v>4054</v>
      </c>
      <c r="AG40" s="14" t="str">
        <f>RIGHT(mTCA14[[#This Row],[Column2]],4)</f>
        <v>4054</v>
      </c>
    </row>
    <row r="41" spans="1:33" s="14" customFormat="1" x14ac:dyDescent="0.25">
      <c r="A41" s="7" t="s">
        <v>111</v>
      </c>
      <c r="B41" s="8" t="s">
        <v>1459</v>
      </c>
      <c r="C41" s="8" t="s">
        <v>111</v>
      </c>
      <c r="D41" s="8" t="s">
        <v>1464</v>
      </c>
      <c r="E41" s="9" t="s">
        <v>1450</v>
      </c>
      <c r="F41" s="8" t="s">
        <v>114</v>
      </c>
      <c r="G41" s="8" t="s">
        <v>85</v>
      </c>
      <c r="H41" s="8" t="s">
        <v>4136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4"/>
      <c r="Z41" s="14">
        <f>IF(ISBLANK(mTCA14[[#This Row],[Column17]]),"",mTCA14[[#This Row],[Column17]])</f>
        <v>14</v>
      </c>
      <c r="AA41" s="14" t="str">
        <f>LEFT(mTCA14[[#This Row],[Column18]],3)</f>
        <v>6</v>
      </c>
      <c r="AB41" s="14" t="str">
        <f>IF(ISBLANK(mTCA14[[#This Row],[Column2]]),"",mTCA14[[#This Row],[Column2]])</f>
        <v>FS2_BBS:BPM_D4054</v>
      </c>
      <c r="AD41" s="14">
        <f>MATCH(B41,'Diag Lattice'!F:F,0)</f>
        <v>2692</v>
      </c>
      <c r="AE41" s="14" t="str">
        <f t="shared" ca="1" si="0"/>
        <v>FS2_BBS:BPM_D4054</v>
      </c>
      <c r="AF41" s="14">
        <f t="shared" ca="1" si="1"/>
        <v>4054</v>
      </c>
      <c r="AG41" s="14" t="str">
        <f>RIGHT(mTCA14[[#This Row],[Column2]],4)</f>
        <v>4054</v>
      </c>
    </row>
    <row r="42" spans="1:33" s="14" customFormat="1" x14ac:dyDescent="0.25">
      <c r="A42" s="7" t="s">
        <v>111</v>
      </c>
      <c r="B42" s="8" t="s">
        <v>1459</v>
      </c>
      <c r="C42" s="8" t="s">
        <v>111</v>
      </c>
      <c r="D42" s="8" t="s">
        <v>1464</v>
      </c>
      <c r="E42" s="9" t="s">
        <v>1451</v>
      </c>
      <c r="F42" s="8" t="s">
        <v>114</v>
      </c>
      <c r="G42" s="8" t="s">
        <v>85</v>
      </c>
      <c r="H42" s="8" t="s">
        <v>4136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4"/>
      <c r="Z42" s="14">
        <f>IF(ISBLANK(mTCA14[[#This Row],[Column17]]),"",mTCA14[[#This Row],[Column17]])</f>
        <v>14</v>
      </c>
      <c r="AA42" s="14" t="str">
        <f>LEFT(mTCA14[[#This Row],[Column18]],3)</f>
        <v>6</v>
      </c>
      <c r="AB42" s="14" t="str">
        <f>IF(ISBLANK(mTCA14[[#This Row],[Column2]]),"",mTCA14[[#This Row],[Column2]])</f>
        <v>FS2_BBS:BPM_D4054</v>
      </c>
      <c r="AD42" s="14">
        <f>MATCH(B42,'Diag Lattice'!F:F,0)</f>
        <v>2692</v>
      </c>
      <c r="AE42" s="14" t="str">
        <f t="shared" ca="1" si="0"/>
        <v>FS2_BBS:BPM_D4054</v>
      </c>
      <c r="AF42" s="14">
        <f t="shared" ca="1" si="1"/>
        <v>4054</v>
      </c>
      <c r="AG42" s="14" t="str">
        <f>RIGHT(mTCA14[[#This Row],[Column2]],4)</f>
        <v>4054</v>
      </c>
    </row>
    <row r="43" spans="1:33" s="14" customFormat="1" x14ac:dyDescent="0.25">
      <c r="A43" s="7" t="s">
        <v>111</v>
      </c>
      <c r="B43" s="8" t="s">
        <v>1459</v>
      </c>
      <c r="C43" s="8" t="s">
        <v>111</v>
      </c>
      <c r="D43" s="8" t="s">
        <v>1464</v>
      </c>
      <c r="E43" s="9" t="s">
        <v>1452</v>
      </c>
      <c r="F43" s="8" t="s">
        <v>114</v>
      </c>
      <c r="G43" s="8" t="s">
        <v>85</v>
      </c>
      <c r="H43" s="8" t="s">
        <v>4136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4"/>
      <c r="Z43" s="14">
        <f>IF(ISBLANK(mTCA14[[#This Row],[Column17]]),"",mTCA14[[#This Row],[Column17]])</f>
        <v>14</v>
      </c>
      <c r="AA43" s="14" t="str">
        <f>LEFT(mTCA14[[#This Row],[Column18]],3)</f>
        <v>6</v>
      </c>
      <c r="AB43" s="14" t="str">
        <f>IF(ISBLANK(mTCA14[[#This Row],[Column2]]),"",mTCA14[[#This Row],[Column2]])</f>
        <v>FS2_BBS:BPM_D4054</v>
      </c>
      <c r="AD43" s="14">
        <f>MATCH(B43,'Diag Lattice'!F:F,0)</f>
        <v>2692</v>
      </c>
      <c r="AE43" s="14" t="str">
        <f t="shared" ca="1" si="0"/>
        <v>FS2_BBS:BPM_D4054</v>
      </c>
      <c r="AF43" s="14">
        <f t="shared" ca="1" si="1"/>
        <v>4054</v>
      </c>
      <c r="AG43" s="14" t="str">
        <f>RIGHT(mTCA14[[#This Row],[Column2]],4)</f>
        <v>4054</v>
      </c>
    </row>
    <row r="44" spans="1:33" s="14" customFormat="1" x14ac:dyDescent="0.25">
      <c r="A44" s="7" t="s">
        <v>111</v>
      </c>
      <c r="B44" s="8" t="s">
        <v>1459</v>
      </c>
      <c r="C44" s="8" t="s">
        <v>111</v>
      </c>
      <c r="D44" s="8" t="s">
        <v>1464</v>
      </c>
      <c r="E44" s="9" t="s">
        <v>1453</v>
      </c>
      <c r="F44" s="8" t="s">
        <v>114</v>
      </c>
      <c r="G44" s="8" t="s">
        <v>126</v>
      </c>
      <c r="H44" s="8" t="s">
        <v>4136</v>
      </c>
      <c r="I44" s="10" t="s">
        <v>613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4"/>
      <c r="Z44" s="14" t="str">
        <f>IF(ISBLANK(mTCA14[[#This Row],[Column17]]),"",mTCA14[[#This Row],[Column17]])</f>
        <v/>
      </c>
      <c r="AA44" s="14" t="str">
        <f>LEFT(mTCA14[[#This Row],[Column18]],3)</f>
        <v/>
      </c>
      <c r="AB44" s="14" t="str">
        <f>IF(ISBLANK(mTCA14[[#This Row],[Column2]]),"",mTCA14[[#This Row],[Column2]])</f>
        <v>FS2_BBS:BPM_D4054</v>
      </c>
      <c r="AD44" s="14">
        <f>MATCH(B44,'Diag Lattice'!F:F,0)</f>
        <v>2692</v>
      </c>
      <c r="AE44" s="14" t="str">
        <f t="shared" ca="1" si="0"/>
        <v>FS2_BBS:BPM_D4054</v>
      </c>
      <c r="AF44" s="14">
        <f t="shared" ca="1" si="1"/>
        <v>4054</v>
      </c>
      <c r="AG44" s="14" t="str">
        <f>RIGHT(mTCA14[[#This Row],[Column2]],4)</f>
        <v>4054</v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4"/>
      <c r="Z45" s="14" t="str">
        <f>IF(ISBLANK(mTCA14[[#This Row],[Column17]]),"",mTCA14[[#This Row],[Column17]])</f>
        <v/>
      </c>
      <c r="AA45" s="14" t="str">
        <f>LEFT(mTCA14[[#This Row],[Column18]],3)</f>
        <v/>
      </c>
      <c r="AB45" s="14" t="str">
        <f>IF(ISBLANK(mTCA14[[#This Row],[Column2]]),"",mTCA14[[#This Row],[Column2]])</f>
        <v/>
      </c>
      <c r="AG45" s="14" t="str">
        <f>RIGHT(mTCA14[[#This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4"/>
      <c r="Z46" s="14" t="str">
        <f>IF(ISBLANK(mTCA14[[#This Row],[Column17]]),"",mTCA14[[#This Row],[Column17]])</f>
        <v/>
      </c>
      <c r="AA46" s="14" t="str">
        <f>LEFT(mTCA14[[#This Row],[Column18]],3)</f>
        <v/>
      </c>
      <c r="AB46" s="14" t="str">
        <f>IF(ISBLANK(mTCA14[[#This Row],[Column2]]),"",mTCA14[[#This Row],[Column2]])</f>
        <v/>
      </c>
      <c r="AG46" s="14" t="str">
        <f>RIGHT(mTCA14[[#This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4"/>
      <c r="Z47" s="14" t="str">
        <f>IF(ISBLANK(mTCA14[[#This Row],[Column17]]),"",mTCA14[[#This Row],[Column17]])</f>
        <v/>
      </c>
      <c r="AA47" s="14" t="str">
        <f>LEFT(mTCA14[[#This Row],[Column18]],3)</f>
        <v/>
      </c>
      <c r="AB47" s="14" t="str">
        <f>IF(ISBLANK(mTCA14[[#This Row],[Column2]]),"",mTCA14[[#This Row],[Column2]])</f>
        <v/>
      </c>
      <c r="AG47" s="14" t="str">
        <f>RIGHT(mTCA14[[#This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  <c r="AG48" s="14" t="str">
        <f>RIGHT(mTCA14[[#This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  <c r="AG49" s="14" t="str">
        <f>RIGHT(mTCA14[[#This Row],[Column2]],4)</f>
        <v/>
      </c>
    </row>
    <row r="50" spans="1:33" x14ac:dyDescent="0.25">
      <c r="A50" s="61" t="s">
        <v>860</v>
      </c>
      <c r="B50" s="61"/>
      <c r="C50" s="61"/>
      <c r="D50" s="62"/>
      <c r="E50" s="130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4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  <c r="AG50" s="14" t="str">
        <f>RIGHT(mTCA14[[#This Row],[Column2]],4)</f>
        <v/>
      </c>
    </row>
    <row r="51" spans="1:33" x14ac:dyDescent="0.25">
      <c r="A51" s="8" t="s">
        <v>386</v>
      </c>
      <c r="B51" s="8" t="s">
        <v>1866</v>
      </c>
      <c r="C51" s="8" t="s">
        <v>859</v>
      </c>
      <c r="D51" s="9" t="s">
        <v>1465</v>
      </c>
      <c r="E51" s="153" t="s">
        <v>1468</v>
      </c>
      <c r="F51" s="8" t="s">
        <v>84</v>
      </c>
      <c r="G51" s="8" t="s">
        <v>85</v>
      </c>
      <c r="H51" s="8" t="s">
        <v>4138</v>
      </c>
      <c r="I51" s="121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870</v>
      </c>
      <c r="R51" s="12">
        <v>14</v>
      </c>
      <c r="S51" s="10">
        <v>8</v>
      </c>
      <c r="T51" s="32" t="s">
        <v>470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>
        <f>MATCH(B51,'Diag Lattice'!F:F,0)</f>
        <v>2498</v>
      </c>
      <c r="AE51" s="14" t="str">
        <f t="shared" ca="1" si="0"/>
        <v>LS2_CD10:ND_D3748</v>
      </c>
      <c r="AF51" s="14">
        <f t="shared" ca="1" si="1"/>
        <v>3748</v>
      </c>
      <c r="AG51" s="14" t="str">
        <f>RIGHT(mTCA14[[#This Row],[Column2]],4)</f>
        <v>3748</v>
      </c>
    </row>
    <row r="52" spans="1:33" x14ac:dyDescent="0.25">
      <c r="A52" s="8" t="s">
        <v>386</v>
      </c>
      <c r="B52" s="8" t="s">
        <v>1867</v>
      </c>
      <c r="C52" s="8" t="s">
        <v>859</v>
      </c>
      <c r="D52" s="9" t="s">
        <v>1466</v>
      </c>
      <c r="E52" s="153" t="s">
        <v>1471</v>
      </c>
      <c r="F52" s="8" t="s">
        <v>84</v>
      </c>
      <c r="G52" s="8" t="s">
        <v>85</v>
      </c>
      <c r="H52" s="8" t="s">
        <v>4138</v>
      </c>
      <c r="I52" s="121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870</v>
      </c>
      <c r="R52" s="12">
        <v>14</v>
      </c>
      <c r="S52" s="10">
        <v>8</v>
      </c>
      <c r="T52" s="32" t="s">
        <v>469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>
        <f>MATCH(B52,'Diag Lattice'!F:F,0)</f>
        <v>2586</v>
      </c>
      <c r="AE52" s="14" t="str">
        <f t="shared" ca="1" si="0"/>
        <v>LS2_CD12:ND_D3872</v>
      </c>
      <c r="AF52" s="14">
        <f t="shared" ca="1" si="1"/>
        <v>3872</v>
      </c>
      <c r="AG52" s="14" t="str">
        <f>RIGHT(mTCA14[[#This Row],[Column2]],4)</f>
        <v>3872</v>
      </c>
    </row>
    <row r="53" spans="1:33" x14ac:dyDescent="0.25">
      <c r="A53" s="8"/>
      <c r="B53" s="8"/>
      <c r="C53" s="8"/>
      <c r="D53" s="9"/>
      <c r="E53" s="153"/>
      <c r="F53" s="8"/>
      <c r="G53" s="8"/>
      <c r="H53" s="8"/>
      <c r="I53" s="121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  <c r="AD53" s="14"/>
      <c r="AE53" s="14"/>
      <c r="AF53" s="14"/>
      <c r="AG53" s="14" t="str">
        <f>RIGHT(mTCA14[[#This Row],[Column2]],4)</f>
        <v/>
      </c>
    </row>
    <row r="54" spans="1:33" x14ac:dyDescent="0.25">
      <c r="A54" s="8"/>
      <c r="B54" s="8"/>
      <c r="C54" s="8"/>
      <c r="D54" s="9"/>
      <c r="E54" s="153"/>
      <c r="F54" s="8"/>
      <c r="G54" s="8"/>
      <c r="H54" s="8"/>
      <c r="I54" s="121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  <c r="AD54" s="14"/>
      <c r="AE54" s="14"/>
      <c r="AF54" s="14"/>
      <c r="AG54" s="14" t="str">
        <f>RIGHT(mTCA14[[#This Row],[Column2]],4)</f>
        <v/>
      </c>
    </row>
    <row r="55" spans="1:33" x14ac:dyDescent="0.25">
      <c r="A55" s="8"/>
      <c r="B55" s="8"/>
      <c r="C55" s="8"/>
      <c r="D55" s="8"/>
      <c r="E55" s="153"/>
      <c r="F55" s="8"/>
      <c r="G55" s="8"/>
      <c r="H55" s="8"/>
      <c r="I55" s="121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4"/>
      <c r="Z55" s="14" t="str">
        <f>IF(ISBLANK(mTCA14[[#This Row],[Column17]]),"",mTCA14[[#This Row],[Column17]])</f>
        <v/>
      </c>
      <c r="AA55" s="14" t="str">
        <f>LEFT(mTCA14[[#This Row],[Column18]],3)</f>
        <v/>
      </c>
      <c r="AB55" s="14" t="str">
        <f>IF(ISBLANK(mTCA14[[#This Row],[Column2]]),"",mTCA14[[#This Row],[Column2]])</f>
        <v/>
      </c>
      <c r="AD55" s="14"/>
      <c r="AE55" s="14"/>
      <c r="AF55" s="14"/>
      <c r="AG55" s="14" t="str">
        <f>RIGHT(mTCA14[[#This Row],[Column2]],4)</f>
        <v/>
      </c>
    </row>
    <row r="56" spans="1:33" x14ac:dyDescent="0.25">
      <c r="A56" s="61" t="s">
        <v>871</v>
      </c>
      <c r="B56" s="61"/>
      <c r="C56" s="61"/>
      <c r="D56" s="62"/>
      <c r="E56" s="130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4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  <c r="AD56" s="14"/>
      <c r="AE56" s="14"/>
      <c r="AF56" s="14"/>
      <c r="AG56" s="14" t="str">
        <f>RIGHT(mTCA14[[#This Row],[Column2]],4)</f>
        <v/>
      </c>
    </row>
    <row r="57" spans="1:33" x14ac:dyDescent="0.25">
      <c r="A57" s="8" t="s">
        <v>386</v>
      </c>
      <c r="B57" s="8" t="s">
        <v>1866</v>
      </c>
      <c r="C57" s="8"/>
      <c r="D57" s="9" t="s">
        <v>1465</v>
      </c>
      <c r="E57" s="153" t="s">
        <v>1467</v>
      </c>
      <c r="F57" s="8" t="s">
        <v>84</v>
      </c>
      <c r="G57" s="8" t="s">
        <v>504</v>
      </c>
      <c r="H57" s="32" t="s">
        <v>4136</v>
      </c>
      <c r="I57" s="121">
        <v>1</v>
      </c>
      <c r="J57" s="10"/>
      <c r="K57" s="10"/>
      <c r="L57" s="10"/>
      <c r="M57" s="10"/>
      <c r="N57" s="10"/>
      <c r="O57" s="10"/>
      <c r="P57" s="10"/>
      <c r="Q57" s="10" t="s">
        <v>781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LS2_CD10:ND_D3748</v>
      </c>
      <c r="AD57" s="14">
        <f>MATCH(B57,'Diag Lattice'!F:F,0)</f>
        <v>2498</v>
      </c>
      <c r="AE57" s="14" t="str">
        <f t="shared" ca="1" si="0"/>
        <v>LS2_CD10:ND_D3748</v>
      </c>
      <c r="AF57" s="14"/>
      <c r="AG57" s="14" t="str">
        <f>RIGHT(mTCA14[[#This Row],[Column2]],4)</f>
        <v>3748</v>
      </c>
    </row>
    <row r="58" spans="1:33" x14ac:dyDescent="0.25">
      <c r="A58" s="8" t="s">
        <v>386</v>
      </c>
      <c r="B58" s="8" t="s">
        <v>1867</v>
      </c>
      <c r="C58" s="8"/>
      <c r="D58" s="9" t="s">
        <v>1466</v>
      </c>
      <c r="E58" s="153" t="s">
        <v>1472</v>
      </c>
      <c r="F58" s="8" t="s">
        <v>84</v>
      </c>
      <c r="G58" s="8" t="s">
        <v>504</v>
      </c>
      <c r="H58" s="32" t="s">
        <v>4136</v>
      </c>
      <c r="I58" s="121">
        <v>2</v>
      </c>
      <c r="J58" s="114"/>
      <c r="K58" s="114"/>
      <c r="L58" s="114"/>
      <c r="M58" s="114"/>
      <c r="N58" s="114"/>
      <c r="O58" s="114"/>
      <c r="P58" s="114"/>
      <c r="Q58" s="10" t="s">
        <v>781</v>
      </c>
      <c r="R58" s="115"/>
      <c r="S58" s="114"/>
      <c r="T58" s="116"/>
      <c r="U58" s="114"/>
      <c r="V58" s="113"/>
      <c r="W58" s="113"/>
      <c r="X58" s="113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LS2_CD12:ND_D3872</v>
      </c>
      <c r="AD58" s="14">
        <f>MATCH(B58,'Diag Lattice'!F:F,0)</f>
        <v>2586</v>
      </c>
      <c r="AE58" s="14" t="str">
        <f t="shared" ca="1" si="0"/>
        <v>LS2_CD12:ND_D3872</v>
      </c>
      <c r="AF58" s="14"/>
      <c r="AG58" s="14" t="str">
        <f>RIGHT(mTCA14[[#This Row],[Column2]],4)</f>
        <v>3872</v>
      </c>
    </row>
    <row r="59" spans="1:33" x14ac:dyDescent="0.25">
      <c r="A59" s="8"/>
      <c r="B59" s="8"/>
      <c r="C59" s="8"/>
      <c r="D59" s="8"/>
      <c r="E59" s="153"/>
      <c r="F59" s="8"/>
      <c r="G59" s="8"/>
      <c r="H59" s="32"/>
      <c r="I59" s="121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  <c r="AD59" s="14"/>
      <c r="AE59" s="14"/>
      <c r="AF59" s="14"/>
      <c r="AG59" s="14" t="str">
        <f>RIGHT(mTCA14[[#This Row],[Column2]],4)</f>
        <v/>
      </c>
    </row>
    <row r="60" spans="1:33" x14ac:dyDescent="0.25">
      <c r="A60" s="8"/>
      <c r="B60" s="8"/>
      <c r="C60" s="8"/>
      <c r="D60" s="8"/>
      <c r="E60" s="153"/>
      <c r="F60" s="8"/>
      <c r="G60" s="8"/>
      <c r="H60" s="32"/>
      <c r="I60" s="121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  <c r="AD60" s="14"/>
      <c r="AE60" s="14"/>
      <c r="AF60" s="14"/>
      <c r="AG60" s="14" t="str">
        <f>RIGHT(mTCA14[[#This Row],[Column2]],4)</f>
        <v/>
      </c>
    </row>
    <row r="61" spans="1:33" x14ac:dyDescent="0.25">
      <c r="A61" s="8"/>
      <c r="B61" s="8"/>
      <c r="C61" s="8"/>
      <c r="D61" s="8"/>
      <c r="E61" s="153"/>
      <c r="F61" s="8"/>
      <c r="G61" s="8"/>
      <c r="H61" s="8"/>
      <c r="I61" s="121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4"/>
      <c r="Z61" s="14" t="str">
        <f>IF(ISBLANK(mTCA14[[#This Row],[Column17]]),"",mTCA14[[#This Row],[Column17]])</f>
        <v/>
      </c>
      <c r="AA61" s="14" t="str">
        <f>LEFT(mTCA14[[#This Row],[Column18]],3)</f>
        <v/>
      </c>
      <c r="AB61" s="14" t="str">
        <f>IF(ISBLANK(mTCA14[[#This Row],[Column2]]),"",mTCA14[[#This Row],[Column2]])</f>
        <v/>
      </c>
      <c r="AD61" s="14"/>
      <c r="AE61" s="14"/>
      <c r="AF61" s="14"/>
      <c r="AG61" s="14" t="str">
        <f>RIGHT(mTCA14[[#This Row],[Column2]],4)</f>
        <v/>
      </c>
    </row>
    <row r="62" spans="1:33" x14ac:dyDescent="0.25">
      <c r="A62" s="8"/>
      <c r="B62" s="8"/>
      <c r="C62" s="8"/>
      <c r="D62" s="8"/>
      <c r="E62" s="153"/>
      <c r="F62" s="8"/>
      <c r="G62" s="8"/>
      <c r="H62" s="8"/>
      <c r="I62" s="121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4"/>
      <c r="Z62" s="14" t="str">
        <f>IF(ISBLANK(mTCA14[[#This Row],[Column17]]),"",mTCA14[[#This Row],[Column17]])</f>
        <v/>
      </c>
      <c r="AA62" s="14" t="str">
        <f>LEFT(mTCA14[[#This Row],[Column18]],3)</f>
        <v/>
      </c>
      <c r="AB62" s="14" t="str">
        <f>IF(ISBLANK(mTCA14[[#This Row],[Column2]]),"",mTCA14[[#This Row],[Column2]])</f>
        <v/>
      </c>
      <c r="AD62" s="14"/>
      <c r="AE62" s="14"/>
      <c r="AF62" s="14"/>
      <c r="AG62" s="14" t="str">
        <f>RIGHT(mTCA14[[#This Row],[Column2]],4)</f>
        <v/>
      </c>
    </row>
    <row r="63" spans="1:33" x14ac:dyDescent="0.25">
      <c r="A63" s="61" t="s">
        <v>877</v>
      </c>
      <c r="B63" s="61"/>
      <c r="C63" s="61"/>
      <c r="D63" s="62"/>
      <c r="E63" s="130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4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  <c r="AD63" s="14"/>
      <c r="AE63" s="14"/>
      <c r="AF63" s="14"/>
      <c r="AG63" s="14" t="str">
        <f>RIGHT(mTCA14[[#This Row],[Column2]],4)</f>
        <v/>
      </c>
    </row>
    <row r="64" spans="1:33" x14ac:dyDescent="0.25">
      <c r="A64" s="8" t="s">
        <v>386</v>
      </c>
      <c r="B64" s="8" t="s">
        <v>1866</v>
      </c>
      <c r="C64" s="8"/>
      <c r="D64" s="9" t="s">
        <v>1465</v>
      </c>
      <c r="E64" s="153" t="s">
        <v>1469</v>
      </c>
      <c r="F64" s="8" t="s">
        <v>236</v>
      </c>
      <c r="G64" s="118" t="s">
        <v>606</v>
      </c>
      <c r="H64" s="118" t="s">
        <v>883</v>
      </c>
      <c r="I64" s="121">
        <v>1</v>
      </c>
      <c r="J64" s="121"/>
      <c r="K64" s="10"/>
      <c r="L64" s="10"/>
      <c r="M64" s="10"/>
      <c r="N64" s="10"/>
      <c r="O64" s="10"/>
      <c r="P64" s="10">
        <v>1</v>
      </c>
      <c r="Q64" s="118" t="s">
        <v>883</v>
      </c>
      <c r="R64" s="12"/>
      <c r="S64" s="10"/>
      <c r="T64" s="32"/>
      <c r="U64" s="10"/>
      <c r="V64" s="8">
        <v>10</v>
      </c>
      <c r="W64" s="8" t="s">
        <v>1299</v>
      </c>
      <c r="X64" s="8" t="s">
        <v>423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  <c r="AD64" s="14">
        <f>MATCH(B64,'Diag Lattice'!F:F,0)</f>
        <v>2498</v>
      </c>
      <c r="AE64" s="14" t="str">
        <f t="shared" ca="1" si="0"/>
        <v>LS2_CD10:ND_D3748</v>
      </c>
      <c r="AF64" s="14">
        <f t="shared" ca="1" si="1"/>
        <v>3748</v>
      </c>
      <c r="AG64" s="14" t="str">
        <f>RIGHT(mTCA14[[#This Row],[Column2]],4)</f>
        <v>3748</v>
      </c>
    </row>
    <row r="65" spans="1:33" x14ac:dyDescent="0.25">
      <c r="A65" s="8" t="s">
        <v>386</v>
      </c>
      <c r="B65" s="8" t="s">
        <v>1867</v>
      </c>
      <c r="C65" s="8"/>
      <c r="D65" s="9" t="s">
        <v>1466</v>
      </c>
      <c r="E65" s="153" t="s">
        <v>1470</v>
      </c>
      <c r="F65" s="8" t="s">
        <v>236</v>
      </c>
      <c r="G65" s="118" t="s">
        <v>606</v>
      </c>
      <c r="H65" s="118" t="s">
        <v>883</v>
      </c>
      <c r="I65" s="121">
        <v>2</v>
      </c>
      <c r="J65" s="121"/>
      <c r="K65" s="10"/>
      <c r="L65" s="10"/>
      <c r="M65" s="10"/>
      <c r="N65" s="10"/>
      <c r="O65" s="10"/>
      <c r="P65" s="10">
        <v>2</v>
      </c>
      <c r="Q65" s="118" t="s">
        <v>883</v>
      </c>
      <c r="R65" s="12"/>
      <c r="S65" s="10"/>
      <c r="T65" s="32"/>
      <c r="U65" s="10"/>
      <c r="V65" s="8">
        <v>10</v>
      </c>
      <c r="W65" s="8" t="s">
        <v>1299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  <c r="AD65" s="14">
        <f>MATCH(B65,'Diag Lattice'!F:F,0)</f>
        <v>2586</v>
      </c>
      <c r="AE65" s="14" t="str">
        <f t="shared" ca="1" si="0"/>
        <v>LS2_CD12:ND_D3872</v>
      </c>
      <c r="AF65" s="14">
        <f t="shared" ca="1" si="1"/>
        <v>3872</v>
      </c>
      <c r="AG65" s="14" t="str">
        <f>RIGHT(mTCA14[[#This Row],[Column2]],4)</f>
        <v>3872</v>
      </c>
    </row>
    <row r="66" spans="1:33" x14ac:dyDescent="0.25">
      <c r="A66" s="118"/>
      <c r="B66" s="8"/>
      <c r="C66" s="8"/>
      <c r="D66" s="8"/>
      <c r="E66" s="29"/>
      <c r="F66" s="8"/>
      <c r="G66" s="118"/>
      <c r="H66" s="118"/>
      <c r="I66" s="121"/>
      <c r="J66" s="121"/>
      <c r="K66" s="10"/>
      <c r="L66" s="10"/>
      <c r="M66" s="10"/>
      <c r="N66" s="10"/>
      <c r="O66" s="10"/>
      <c r="P66" s="10"/>
      <c r="Q66" s="118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  <c r="AD66" s="14"/>
      <c r="AE66" s="14"/>
      <c r="AF66" s="14"/>
      <c r="AG66" s="14" t="str">
        <f>RIGHT(mTCA14[[#This Row],[Column2]],4)</f>
        <v/>
      </c>
    </row>
    <row r="67" spans="1:33" x14ac:dyDescent="0.25">
      <c r="A67" s="118"/>
      <c r="B67" s="8"/>
      <c r="C67" s="8"/>
      <c r="D67" s="69"/>
      <c r="E67" s="29"/>
      <c r="F67" s="8"/>
      <c r="G67" s="118"/>
      <c r="H67" s="118"/>
      <c r="I67" s="121"/>
      <c r="J67" s="121"/>
      <c r="K67" s="10"/>
      <c r="L67" s="10"/>
      <c r="M67" s="10"/>
      <c r="N67" s="10"/>
      <c r="O67" s="10"/>
      <c r="P67" s="10"/>
      <c r="Q67" s="159"/>
      <c r="R67" s="12"/>
      <c r="S67" s="32"/>
      <c r="T67" s="10"/>
      <c r="U67" s="10"/>
      <c r="V67" s="8"/>
      <c r="W67" s="8"/>
      <c r="X67" s="8"/>
      <c r="Y67" s="104"/>
      <c r="Z67" s="14" t="str">
        <f>IF(ISBLANK(mTCA14[[#This Row],[Column17]]),"",mTCA14[[#This Row],[Column17]])</f>
        <v/>
      </c>
      <c r="AA67" s="14" t="str">
        <f>LEFT(mTCA14[[#This Row],[Column18]],3)</f>
        <v/>
      </c>
      <c r="AB67" s="14" t="str">
        <f>IF(ISBLANK(mTCA14[[#This Row],[Column2]]),"",mTCA14[[#This Row],[Column2]])</f>
        <v/>
      </c>
      <c r="AD67" s="14"/>
      <c r="AE67" s="14"/>
      <c r="AF67" s="14"/>
      <c r="AG67" s="14" t="str">
        <f>RIGHT(mTCA14[[#This Row],[Column2]],4)</f>
        <v/>
      </c>
    </row>
    <row r="68" spans="1:33" x14ac:dyDescent="0.25">
      <c r="A68" s="61" t="s">
        <v>565</v>
      </c>
      <c r="B68" s="61"/>
      <c r="C68" s="61"/>
      <c r="D68" s="62"/>
      <c r="E68" s="130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4"/>
      <c r="Y68" s="104"/>
      <c r="Z68" s="14" t="str">
        <f>IF(ISBLANK(mTCA14[[#This Row],[Column17]]),"",mTCA14[[#This Row],[Column17]])</f>
        <v/>
      </c>
      <c r="AA68" s="14" t="str">
        <f>LEFT(mTCA14[[#This Row],[Column18]],3)</f>
        <v/>
      </c>
      <c r="AB68" s="14" t="str">
        <f>IF(ISBLANK(mTCA14[[#This Row],[Column2]]),"",mTCA14[[#This Row],[Column2]])</f>
        <v/>
      </c>
      <c r="AD68" s="14"/>
      <c r="AE68" s="14"/>
      <c r="AF68" s="14"/>
      <c r="AG68" s="14" t="str">
        <f>RIGHT(mTCA14[[#This Row],[Column2]],4)</f>
        <v/>
      </c>
    </row>
    <row r="69" spans="1:33" x14ac:dyDescent="0.25">
      <c r="A69" s="118" t="s">
        <v>567</v>
      </c>
      <c r="B69" s="8" t="s">
        <v>3982</v>
      </c>
      <c r="C69" s="711" t="s">
        <v>3868</v>
      </c>
      <c r="D69" s="112" t="s">
        <v>3924</v>
      </c>
      <c r="E69" s="156" t="s">
        <v>3912</v>
      </c>
      <c r="F69" s="23" t="s">
        <v>278</v>
      </c>
      <c r="G69" s="118" t="s">
        <v>85</v>
      </c>
      <c r="H69" s="118"/>
      <c r="I69" s="121"/>
      <c r="J69" s="121"/>
      <c r="K69" s="10"/>
      <c r="L69" s="10"/>
      <c r="M69" s="10"/>
      <c r="N69" s="10"/>
      <c r="O69" s="10"/>
      <c r="P69" s="10"/>
      <c r="Q69" s="159"/>
      <c r="R69" s="12"/>
      <c r="S69" s="32"/>
      <c r="T69" s="10"/>
      <c r="U69" s="10"/>
      <c r="V69" s="8"/>
      <c r="W69" s="8"/>
      <c r="X69" s="8"/>
      <c r="Y69" s="104"/>
      <c r="Z69" s="14" t="str">
        <f>IF(ISBLANK(mTCA14[[#This Row],[Column17]]),"",mTCA14[[#This Row],[Column17]])</f>
        <v/>
      </c>
      <c r="AA69" s="14" t="str">
        <f>LEFT(mTCA14[[#This Row],[Column18]],3)</f>
        <v/>
      </c>
      <c r="AB69" s="14" t="str">
        <f>IF(ISBLANK(mTCA14[[#This Row],[Column2]]),"",mTCA14[[#This Row],[Column2]])</f>
        <v>FS2_BTS:HMR_D3959</v>
      </c>
      <c r="AD69" s="14"/>
      <c r="AE69" s="14"/>
      <c r="AF69" s="14"/>
      <c r="AG69" s="14" t="str">
        <f>RIGHT(mTCA14[[#This Row],[Column2]],4)</f>
        <v>3959</v>
      </c>
    </row>
    <row r="70" spans="1:33" x14ac:dyDescent="0.25">
      <c r="A70" s="118"/>
      <c r="B70" s="8" t="s">
        <v>3982</v>
      </c>
      <c r="C70" s="8"/>
      <c r="D70" s="112" t="s">
        <v>3924</v>
      </c>
      <c r="E70" s="29" t="s">
        <v>3913</v>
      </c>
      <c r="F70" s="8" t="s">
        <v>236</v>
      </c>
      <c r="G70" s="118" t="s">
        <v>606</v>
      </c>
      <c r="H70" s="118"/>
      <c r="I70" s="121"/>
      <c r="J70" s="121"/>
      <c r="K70" s="10"/>
      <c r="L70" s="10"/>
      <c r="M70" s="10"/>
      <c r="N70" s="10"/>
      <c r="O70" s="10"/>
      <c r="P70" s="10"/>
      <c r="Q70" s="159"/>
      <c r="R70" s="12"/>
      <c r="S70" s="32"/>
      <c r="T70" s="10"/>
      <c r="U70" s="10"/>
      <c r="V70" s="8"/>
      <c r="W70" s="8"/>
      <c r="X70" s="8"/>
      <c r="Y70" s="104"/>
      <c r="Z70" s="14" t="str">
        <f>IF(ISBLANK(mTCA14[[#This Row],[Column17]]),"",mTCA14[[#This Row],[Column17]])</f>
        <v/>
      </c>
      <c r="AA70" s="14" t="str">
        <f>LEFT(mTCA14[[#This Row],[Column18]],3)</f>
        <v/>
      </c>
      <c r="AB70" s="14" t="str">
        <f>IF(ISBLANK(mTCA14[[#This Row],[Column2]]),"",mTCA14[[#This Row],[Column2]])</f>
        <v>FS2_BTS:HMR_D3959</v>
      </c>
      <c r="AD70" s="14"/>
      <c r="AE70" s="14"/>
      <c r="AF70" s="14"/>
      <c r="AG70" s="14" t="str">
        <f>RIGHT(mTCA14[[#This Row],[Column2]],4)</f>
        <v>3959</v>
      </c>
    </row>
    <row r="71" spans="1:33" x14ac:dyDescent="0.25">
      <c r="A71" s="118" t="s">
        <v>567</v>
      </c>
      <c r="B71" s="8" t="s">
        <v>3983</v>
      </c>
      <c r="C71" s="711" t="s">
        <v>3868</v>
      </c>
      <c r="D71" s="69" t="s">
        <v>3925</v>
      </c>
      <c r="E71" s="29" t="s">
        <v>3914</v>
      </c>
      <c r="F71" s="8" t="s">
        <v>278</v>
      </c>
      <c r="G71" s="118" t="s">
        <v>85</v>
      </c>
      <c r="H71" s="118"/>
      <c r="I71" s="121"/>
      <c r="J71" s="121"/>
      <c r="K71" s="10"/>
      <c r="L71" s="10"/>
      <c r="M71" s="10"/>
      <c r="N71" s="10"/>
      <c r="O71" s="10"/>
      <c r="P71" s="10"/>
      <c r="Q71" s="159"/>
      <c r="R71" s="12"/>
      <c r="S71" s="32"/>
      <c r="T71" s="10"/>
      <c r="U71" s="10"/>
      <c r="V71" s="8"/>
      <c r="W71" s="8"/>
      <c r="X71" s="8"/>
      <c r="Y71" s="104"/>
      <c r="Z71" s="14" t="str">
        <f>IF(ISBLANK(mTCA14[[#This Row],[Column17]]),"",mTCA14[[#This Row],[Column17]])</f>
        <v/>
      </c>
      <c r="AA71" s="14" t="str">
        <f>LEFT(mTCA14[[#This Row],[Column18]],3)</f>
        <v/>
      </c>
      <c r="AB71" s="14" t="str">
        <f>IF(ISBLANK(mTCA14[[#This Row],[Column2]]),"",mTCA14[[#This Row],[Column2]])</f>
        <v>LS2_WD08:HMR_D3677</v>
      </c>
      <c r="AD71" s="14"/>
      <c r="AE71" s="14"/>
      <c r="AF71" s="14"/>
      <c r="AG71" s="14" t="str">
        <f>RIGHT(mTCA14[[#This Row],[Column2]],4)</f>
        <v>3677</v>
      </c>
    </row>
    <row r="72" spans="1:33" x14ac:dyDescent="0.25">
      <c r="A72" s="118"/>
      <c r="B72" s="8" t="s">
        <v>3983</v>
      </c>
      <c r="C72" s="8"/>
      <c r="D72" s="69" t="s">
        <v>3925</v>
      </c>
      <c r="E72" s="29" t="s">
        <v>3915</v>
      </c>
      <c r="F72" s="8" t="s">
        <v>236</v>
      </c>
      <c r="G72" s="118" t="s">
        <v>606</v>
      </c>
      <c r="H72" s="118"/>
      <c r="I72" s="121"/>
      <c r="J72" s="121"/>
      <c r="K72" s="10"/>
      <c r="L72" s="10"/>
      <c r="M72" s="10"/>
      <c r="N72" s="10"/>
      <c r="O72" s="10"/>
      <c r="P72" s="10"/>
      <c r="Q72" s="159"/>
      <c r="R72" s="12"/>
      <c r="S72" s="32"/>
      <c r="T72" s="10"/>
      <c r="U72" s="10"/>
      <c r="V72" s="8"/>
      <c r="W72" s="8"/>
      <c r="X72" s="8"/>
      <c r="Y72" s="104"/>
      <c r="Z72" s="14" t="str">
        <f>IF(ISBLANK(mTCA14[[#This Row],[Column17]]),"",mTCA14[[#This Row],[Column17]])</f>
        <v/>
      </c>
      <c r="AA72" s="14" t="str">
        <f>LEFT(mTCA14[[#This Row],[Column18]],3)</f>
        <v/>
      </c>
      <c r="AB72" s="14" t="str">
        <f>IF(ISBLANK(mTCA14[[#This Row],[Column2]]),"",mTCA14[[#This Row],[Column2]])</f>
        <v>LS2_WD08:HMR_D3677</v>
      </c>
      <c r="AD72" s="14"/>
      <c r="AE72" s="14"/>
      <c r="AF72" s="14"/>
      <c r="AG72" s="14" t="str">
        <f>RIGHT(mTCA14[[#This Row],[Column2]],4)</f>
        <v>3677</v>
      </c>
    </row>
    <row r="73" spans="1:33" x14ac:dyDescent="0.25">
      <c r="A73" s="118" t="s">
        <v>565</v>
      </c>
      <c r="B73" s="8" t="s">
        <v>3984</v>
      </c>
      <c r="C73" s="8" t="s">
        <v>3125</v>
      </c>
      <c r="D73" s="69" t="s">
        <v>3926</v>
      </c>
      <c r="E73" s="29" t="s">
        <v>3916</v>
      </c>
      <c r="F73" s="8" t="s">
        <v>278</v>
      </c>
      <c r="G73" s="118" t="s">
        <v>85</v>
      </c>
      <c r="H73" s="118" t="s">
        <v>4139</v>
      </c>
      <c r="I73" s="121" t="s">
        <v>87</v>
      </c>
      <c r="J73" s="121"/>
      <c r="K73" s="10"/>
      <c r="L73" s="10"/>
      <c r="M73" s="10"/>
      <c r="N73" s="10"/>
      <c r="O73" s="10"/>
      <c r="P73" s="10" t="s">
        <v>87</v>
      </c>
      <c r="Q73" s="159" t="s">
        <v>608</v>
      </c>
      <c r="R73" s="12">
        <v>14</v>
      </c>
      <c r="S73" s="32">
        <v>7</v>
      </c>
      <c r="T73" s="10" t="s">
        <v>470</v>
      </c>
      <c r="U73" s="10"/>
      <c r="V73" s="8">
        <v>10</v>
      </c>
      <c r="W73" s="8" t="s">
        <v>3911</v>
      </c>
      <c r="X73" s="8" t="s">
        <v>423</v>
      </c>
      <c r="Y73" s="104"/>
      <c r="Z73" s="14">
        <f>IF(ISBLANK(mTCA14[[#This Row],[Column17]]),"",mTCA14[[#This Row],[Column17]])</f>
        <v>14</v>
      </c>
      <c r="AA73" s="14" t="str">
        <f>LEFT(mTCA14[[#This Row],[Column18]],3)</f>
        <v>7</v>
      </c>
      <c r="AB73" s="14" t="str">
        <f>IF(ISBLANK(mTCA14[[#This Row],[Column2]]),"",mTCA14[[#This Row],[Column2]])</f>
        <v>LS2_WD09:HMR_D3739</v>
      </c>
      <c r="AD73" s="14">
        <f>MATCH(B73,'Diag Lattice'!F:F,0)</f>
        <v>2492</v>
      </c>
      <c r="AE73" s="14" t="str">
        <f t="shared" ref="AE70:AE80" ca="1" si="2">INDIRECT("'Diag Lattice'!F"&amp;AD73)</f>
        <v>LS2_WD09:HMR_D3739</v>
      </c>
      <c r="AF73" s="14">
        <f t="shared" ref="AF70:AF80" ca="1" si="3">INDIRECT("'Diag Lattice'!E"&amp;AD73)</f>
        <v>3739</v>
      </c>
      <c r="AG73" s="14" t="str">
        <f>RIGHT(mTCA14[[#This Row],[Column2]],4)</f>
        <v>3739</v>
      </c>
    </row>
    <row r="74" spans="1:33" x14ac:dyDescent="0.25">
      <c r="A74" s="118"/>
      <c r="B74" s="8" t="s">
        <v>3984</v>
      </c>
      <c r="C74" s="8"/>
      <c r="D74" s="69" t="s">
        <v>3926</v>
      </c>
      <c r="E74" s="29" t="s">
        <v>3917</v>
      </c>
      <c r="F74" s="8" t="s">
        <v>236</v>
      </c>
      <c r="G74" s="118" t="s">
        <v>606</v>
      </c>
      <c r="H74" s="118"/>
      <c r="I74" s="121"/>
      <c r="J74" s="121"/>
      <c r="K74" s="10"/>
      <c r="L74" s="10"/>
      <c r="M74" s="10"/>
      <c r="N74" s="10"/>
      <c r="O74" s="10"/>
      <c r="P74" s="10"/>
      <c r="Q74" s="159"/>
      <c r="R74" s="12"/>
      <c r="S74" s="32"/>
      <c r="T74" s="10"/>
      <c r="U74" s="10"/>
      <c r="V74" s="8"/>
      <c r="W74" s="8"/>
      <c r="X74" s="8"/>
      <c r="Y74" s="104"/>
      <c r="Z74" s="14" t="str">
        <f>IF(ISBLANK(mTCA14[[#This Row],[Column17]]),"",mTCA14[[#This Row],[Column17]])</f>
        <v/>
      </c>
      <c r="AA74" s="14" t="str">
        <f>LEFT(mTCA14[[#This Row],[Column18]],3)</f>
        <v/>
      </c>
      <c r="AB74" s="14" t="str">
        <f>IF(ISBLANK(mTCA14[[#This Row],[Column2]]),"",mTCA14[[#This Row],[Column2]])</f>
        <v>LS2_WD09:HMR_D3739</v>
      </c>
      <c r="AD74" s="14">
        <f>MATCH(B74,'Diag Lattice'!F:F,0)</f>
        <v>2492</v>
      </c>
      <c r="AE74" s="14" t="str">
        <f t="shared" ca="1" si="2"/>
        <v>LS2_WD09:HMR_D3739</v>
      </c>
      <c r="AF74" s="14">
        <f t="shared" ca="1" si="3"/>
        <v>3739</v>
      </c>
      <c r="AG74" s="14" t="str">
        <f>RIGHT(mTCA14[[#This Row],[Column2]],4)</f>
        <v>3739</v>
      </c>
    </row>
    <row r="75" spans="1:33" x14ac:dyDescent="0.25">
      <c r="A75" s="118" t="s">
        <v>567</v>
      </c>
      <c r="B75" s="8" t="s">
        <v>3985</v>
      </c>
      <c r="C75" s="711" t="s">
        <v>3868</v>
      </c>
      <c r="D75" s="69" t="s">
        <v>3927</v>
      </c>
      <c r="E75" s="29" t="s">
        <v>3918</v>
      </c>
      <c r="F75" s="8" t="s">
        <v>278</v>
      </c>
      <c r="G75" s="118" t="s">
        <v>85</v>
      </c>
      <c r="H75" s="118"/>
      <c r="I75" s="121"/>
      <c r="J75" s="121"/>
      <c r="K75" s="10"/>
      <c r="L75" s="10"/>
      <c r="M75" s="10"/>
      <c r="N75" s="10"/>
      <c r="O75" s="10"/>
      <c r="P75" s="10"/>
      <c r="Q75" s="159"/>
      <c r="R75" s="12"/>
      <c r="S75" s="32"/>
      <c r="T75" s="10"/>
      <c r="U75" s="10"/>
      <c r="V75" s="8"/>
      <c r="W75" s="8"/>
      <c r="X75" s="8"/>
      <c r="Y75" s="104"/>
      <c r="Z75" s="14" t="str">
        <f>IF(ISBLANK(mTCA14[[#This Row],[Column17]]),"",mTCA14[[#This Row],[Column17]])</f>
        <v/>
      </c>
      <c r="AA75" s="14" t="str">
        <f>LEFT(mTCA14[[#This Row],[Column18]],3)</f>
        <v/>
      </c>
      <c r="AB75" s="14" t="str">
        <f>IF(ISBLANK(mTCA14[[#This Row],[Column2]]),"",mTCA14[[#This Row],[Column2]])</f>
        <v>LS2_WD10:HMR_D3801</v>
      </c>
      <c r="AD75" s="14"/>
      <c r="AE75" s="14"/>
      <c r="AF75" s="14"/>
      <c r="AG75" s="14" t="str">
        <f>RIGHT(mTCA14[[#This Row],[Column2]],4)</f>
        <v>3801</v>
      </c>
    </row>
    <row r="76" spans="1:33" x14ac:dyDescent="0.25">
      <c r="A76" s="118"/>
      <c r="B76" s="8" t="s">
        <v>3985</v>
      </c>
      <c r="C76" s="8"/>
      <c r="D76" s="69" t="s">
        <v>3927</v>
      </c>
      <c r="E76" s="142" t="s">
        <v>3919</v>
      </c>
      <c r="F76" t="s">
        <v>236</v>
      </c>
      <c r="G76" s="118" t="s">
        <v>606</v>
      </c>
      <c r="H76" s="118"/>
      <c r="I76" s="121"/>
      <c r="J76" s="121"/>
      <c r="K76" s="10"/>
      <c r="L76" s="10"/>
      <c r="M76" s="10"/>
      <c r="N76" s="10"/>
      <c r="O76" s="10"/>
      <c r="P76" s="10"/>
      <c r="Q76" s="159"/>
      <c r="R76" s="12"/>
      <c r="S76" s="32"/>
      <c r="T76" s="10"/>
      <c r="U76" s="10"/>
      <c r="V76" s="8"/>
      <c r="W76" s="8"/>
      <c r="X76" s="8"/>
      <c r="Y76" s="104"/>
      <c r="Z76" s="14" t="str">
        <f>IF(ISBLANK(mTCA14[[#This Row],[Column17]]),"",mTCA14[[#This Row],[Column17]])</f>
        <v/>
      </c>
      <c r="AA76" s="14" t="str">
        <f>LEFT(mTCA14[[#This Row],[Column18]],3)</f>
        <v/>
      </c>
      <c r="AB76" s="14" t="str">
        <f>IF(ISBLANK(mTCA14[[#This Row],[Column2]]),"",mTCA14[[#This Row],[Column2]])</f>
        <v>LS2_WD10:HMR_D3801</v>
      </c>
      <c r="AD76" s="14"/>
      <c r="AE76" s="14"/>
      <c r="AF76" s="14"/>
      <c r="AG76" s="14" t="str">
        <f>RIGHT(mTCA14[[#This Row],[Column2]],4)</f>
        <v>3801</v>
      </c>
    </row>
    <row r="77" spans="1:33" x14ac:dyDescent="0.25">
      <c r="A77" s="118" t="s">
        <v>567</v>
      </c>
      <c r="B77" s="8" t="s">
        <v>3986</v>
      </c>
      <c r="C77" s="711" t="s">
        <v>3868</v>
      </c>
      <c r="D77" s="69" t="s">
        <v>3928</v>
      </c>
      <c r="E77" s="29" t="s">
        <v>3920</v>
      </c>
      <c r="F77" s="8" t="s">
        <v>278</v>
      </c>
      <c r="G77" s="118" t="s">
        <v>85</v>
      </c>
      <c r="H77" s="118"/>
      <c r="I77" s="121"/>
      <c r="J77" s="121"/>
      <c r="K77" s="10"/>
      <c r="L77" s="10"/>
      <c r="M77" s="10"/>
      <c r="N77" s="10"/>
      <c r="O77" s="10"/>
      <c r="P77" s="10"/>
      <c r="Q77" s="159"/>
      <c r="R77" s="12"/>
      <c r="S77" s="32"/>
      <c r="T77" s="10"/>
      <c r="U77" s="10"/>
      <c r="V77" s="8"/>
      <c r="W77" s="8"/>
      <c r="X77" s="8"/>
      <c r="Y77" s="104"/>
      <c r="Z77" s="14" t="str">
        <f>IF(ISBLANK(mTCA14[[#This Row],[Column17]]),"",mTCA14[[#This Row],[Column17]])</f>
        <v/>
      </c>
      <c r="AA77" s="14" t="str">
        <f>LEFT(mTCA14[[#This Row],[Column18]],3)</f>
        <v/>
      </c>
      <c r="AB77" s="14" t="str">
        <f>IF(ISBLANK(mTCA14[[#This Row],[Column2]]),"",mTCA14[[#This Row],[Column2]])</f>
        <v>LS2_WD11:HMR_D3863</v>
      </c>
      <c r="AD77" s="14"/>
      <c r="AE77" s="14"/>
      <c r="AF77" s="14"/>
      <c r="AG77" s="14" t="str">
        <f>RIGHT(mTCA14[[#This Row],[Column2]],4)</f>
        <v>3863</v>
      </c>
    </row>
    <row r="78" spans="1:33" x14ac:dyDescent="0.25">
      <c r="A78" s="118"/>
      <c r="B78" s="8" t="s">
        <v>3986</v>
      </c>
      <c r="C78" s="8"/>
      <c r="D78" s="69" t="s">
        <v>3928</v>
      </c>
      <c r="E78" s="29" t="s">
        <v>3921</v>
      </c>
      <c r="F78" s="8" t="s">
        <v>236</v>
      </c>
      <c r="G78" s="118" t="s">
        <v>606</v>
      </c>
      <c r="H78" s="118"/>
      <c r="I78" s="121"/>
      <c r="J78" s="121"/>
      <c r="K78" s="10"/>
      <c r="L78" s="10"/>
      <c r="M78" s="10"/>
      <c r="N78" s="10"/>
      <c r="O78" s="10"/>
      <c r="P78" s="10"/>
      <c r="Q78" s="159"/>
      <c r="R78" s="12"/>
      <c r="S78" s="32"/>
      <c r="T78" s="10"/>
      <c r="U78" s="10"/>
      <c r="V78" s="8"/>
      <c r="W78" s="8"/>
      <c r="X78" s="8"/>
      <c r="Y78" s="104"/>
      <c r="Z78" s="14" t="str">
        <f>IF(ISBLANK(mTCA14[[#This Row],[Column17]]),"",mTCA14[[#This Row],[Column17]])</f>
        <v/>
      </c>
      <c r="AA78" s="14" t="str">
        <f>LEFT(mTCA14[[#This Row],[Column18]],3)</f>
        <v/>
      </c>
      <c r="AB78" s="14" t="str">
        <f>IF(ISBLANK(mTCA14[[#This Row],[Column2]]),"",mTCA14[[#This Row],[Column2]])</f>
        <v>LS2_WD11:HMR_D3863</v>
      </c>
      <c r="AD78" s="14"/>
      <c r="AE78" s="14"/>
      <c r="AF78" s="14"/>
      <c r="AG78" s="14" t="str">
        <f>RIGHT(mTCA14[[#This Row],[Column2]],4)</f>
        <v>3863</v>
      </c>
    </row>
    <row r="79" spans="1:33" x14ac:dyDescent="0.25">
      <c r="A79" s="118" t="s">
        <v>565</v>
      </c>
      <c r="B79" s="8" t="s">
        <v>3987</v>
      </c>
      <c r="C79" s="8" t="s">
        <v>3125</v>
      </c>
      <c r="D79" s="69" t="s">
        <v>3929</v>
      </c>
      <c r="E79" s="29" t="s">
        <v>3922</v>
      </c>
      <c r="F79" s="8" t="s">
        <v>278</v>
      </c>
      <c r="G79" s="118" t="s">
        <v>85</v>
      </c>
      <c r="H79" s="118" t="s">
        <v>4139</v>
      </c>
      <c r="I79" s="121" t="s">
        <v>91</v>
      </c>
      <c r="J79" s="121"/>
      <c r="K79" s="10"/>
      <c r="L79" s="10"/>
      <c r="M79" s="10"/>
      <c r="N79" s="10"/>
      <c r="O79" s="10"/>
      <c r="P79" s="10" t="s">
        <v>91</v>
      </c>
      <c r="Q79" s="159" t="s">
        <v>608</v>
      </c>
      <c r="R79" s="12">
        <v>14</v>
      </c>
      <c r="S79" s="32">
        <v>7</v>
      </c>
      <c r="T79" s="10" t="s">
        <v>469</v>
      </c>
      <c r="U79" s="10"/>
      <c r="V79" s="8">
        <v>10</v>
      </c>
      <c r="W79" s="8" t="s">
        <v>3911</v>
      </c>
      <c r="X79" s="8" t="s">
        <v>423</v>
      </c>
      <c r="Y79" s="104"/>
      <c r="Z79" s="14">
        <f>IF(ISBLANK(mTCA14[[#This Row],[Column17]]),"",mTCA14[[#This Row],[Column17]])</f>
        <v>14</v>
      </c>
      <c r="AA79" s="14" t="str">
        <f>LEFT(mTCA14[[#This Row],[Column18]],3)</f>
        <v>7</v>
      </c>
      <c r="AB79" s="14" t="str">
        <f>IF(ISBLANK(mTCA14[[#This Row],[Column2]]),"",mTCA14[[#This Row],[Column2]])</f>
        <v>LS2_WD12:HMR_D3925</v>
      </c>
      <c r="AD79" s="14">
        <f>MATCH(B79,'Diag Lattice'!F:F,0)</f>
        <v>2624</v>
      </c>
      <c r="AE79" s="14" t="str">
        <f t="shared" ca="1" si="2"/>
        <v>LS2_WD12:HMR_D3925</v>
      </c>
      <c r="AF79" s="14">
        <f t="shared" ca="1" si="3"/>
        <v>3925</v>
      </c>
      <c r="AG79" s="14" t="str">
        <f>RIGHT(mTCA14[[#This Row],[Column2]],4)</f>
        <v>3925</v>
      </c>
    </row>
    <row r="80" spans="1:33" x14ac:dyDescent="0.25">
      <c r="A80" s="118"/>
      <c r="B80" s="8" t="s">
        <v>3987</v>
      </c>
      <c r="C80" s="8"/>
      <c r="D80" s="69" t="s">
        <v>3929</v>
      </c>
      <c r="E80" s="29" t="s">
        <v>3923</v>
      </c>
      <c r="F80" s="8" t="s">
        <v>236</v>
      </c>
      <c r="G80" s="118" t="s">
        <v>606</v>
      </c>
      <c r="H80" s="118"/>
      <c r="I80" s="121"/>
      <c r="J80" s="121"/>
      <c r="K80" s="10"/>
      <c r="L80" s="10"/>
      <c r="M80" s="10"/>
      <c r="N80" s="10"/>
      <c r="O80" s="10"/>
      <c r="P80" s="10"/>
      <c r="Q80" s="159"/>
      <c r="R80" s="12"/>
      <c r="S80" s="32"/>
      <c r="T80" s="10"/>
      <c r="U80" s="10"/>
      <c r="V80" s="8"/>
      <c r="W80" s="8"/>
      <c r="X80" s="8"/>
      <c r="Y80" s="104"/>
      <c r="Z80" s="14" t="str">
        <f>IF(ISBLANK(mTCA14[[#This Row],[Column17]]),"",mTCA14[[#This Row],[Column17]])</f>
        <v/>
      </c>
      <c r="AA80" s="14" t="str">
        <f>LEFT(mTCA14[[#This Row],[Column18]],3)</f>
        <v/>
      </c>
      <c r="AB80" s="14" t="str">
        <f>IF(ISBLANK(mTCA14[[#This Row],[Column2]]),"",mTCA14[[#This Row],[Column2]])</f>
        <v>LS2_WD12:HMR_D3925</v>
      </c>
      <c r="AD80" s="14">
        <f>MATCH(B80,'Diag Lattice'!F:F,0)</f>
        <v>2624</v>
      </c>
      <c r="AE80" s="14" t="str">
        <f t="shared" ca="1" si="2"/>
        <v>LS2_WD12:HMR_D3925</v>
      </c>
      <c r="AF80" s="14">
        <f t="shared" ca="1" si="3"/>
        <v>3925</v>
      </c>
      <c r="AG80" s="14" t="str">
        <f>RIGHT(mTCA14[[#This Row],[Column2]],4)</f>
        <v>3925</v>
      </c>
    </row>
    <row r="81" spans="1:30" x14ac:dyDescent="0.25">
      <c r="A81" s="118"/>
      <c r="B81" s="8"/>
      <c r="C81" s="8"/>
      <c r="D81" s="69"/>
      <c r="E81" s="29"/>
      <c r="F81" s="8"/>
      <c r="G81" s="118"/>
      <c r="H81" s="118"/>
      <c r="I81" s="121"/>
      <c r="J81" s="121"/>
      <c r="K81" s="10"/>
      <c r="L81" s="10"/>
      <c r="M81" s="10"/>
      <c r="N81" s="10"/>
      <c r="O81" s="10"/>
      <c r="P81" s="10"/>
      <c r="Q81" s="159"/>
      <c r="R81" s="12"/>
      <c r="S81" s="32"/>
      <c r="T81" s="10"/>
      <c r="U81" s="10"/>
      <c r="V81" s="8"/>
      <c r="W81" s="8"/>
      <c r="X81" s="8"/>
      <c r="Y81" s="104"/>
      <c r="Z81" s="14" t="str">
        <f>IF(ISBLANK(mTCA14[[#This Row],[Column17]]),"",mTCA14[[#This Row],[Column17]])</f>
        <v/>
      </c>
      <c r="AA81" s="14" t="str">
        <f>LEFT(mTCA14[[#This Row],[Column18]],3)</f>
        <v/>
      </c>
      <c r="AB81" s="14" t="str">
        <f>IF(ISBLANK(mTCA14[[#This Row],[Column2]]),"",mTCA14[[#This Row],[Column2]])</f>
        <v/>
      </c>
      <c r="AD81" s="14"/>
    </row>
    <row r="82" spans="1:30" x14ac:dyDescent="0.25">
      <c r="A82" s="61" t="s">
        <v>392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4"/>
      <c r="Y82" s="104"/>
      <c r="Z82" s="14" t="str">
        <f>IF(ISBLANK(mTCA14[[#This Row],[Column17]]),"",mTCA14[[#This Row],[Column17]])</f>
        <v/>
      </c>
      <c r="AA82" s="14" t="str">
        <f>LEFT(mTCA14[[#This Row],[Column18]],3)</f>
        <v/>
      </c>
      <c r="AB82" s="14" t="str">
        <f>IF(ISBLANK(mTCA14[[#This Row],[Column2]]),"",mTCA14[[#This Row],[Column2]])</f>
        <v/>
      </c>
      <c r="AD82" s="14"/>
    </row>
    <row r="83" spans="1:30" x14ac:dyDescent="0.25">
      <c r="A83" s="8" t="s">
        <v>414</v>
      </c>
      <c r="B83" s="8" t="s">
        <v>501</v>
      </c>
      <c r="C83" s="8" t="s">
        <v>4127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394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10</v>
      </c>
      <c r="W83" s="8" t="s">
        <v>396</v>
      </c>
      <c r="X83" s="8" t="s">
        <v>423</v>
      </c>
      <c r="Y83" s="104"/>
      <c r="Z83" s="14" t="str">
        <f>IF(ISBLANK(mTCA14[[#This Row],[Column17]]),"",mTCA14[[#This Row],[Column17]])</f>
        <v/>
      </c>
      <c r="AA83" s="14" t="str">
        <f>LEFT(mTCA14[[#This Row],[Column18]],3)</f>
        <v/>
      </c>
      <c r="AB83" s="14"/>
      <c r="AD83" s="14"/>
    </row>
    <row r="84" spans="1:30" x14ac:dyDescent="0.25">
      <c r="A84" s="8" t="s">
        <v>414</v>
      </c>
      <c r="B84" s="8" t="s">
        <v>501</v>
      </c>
      <c r="C84" s="8" t="s">
        <v>4127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393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14</v>
      </c>
      <c r="S84" s="10">
        <v>7</v>
      </c>
      <c r="T84" s="32" t="s">
        <v>472</v>
      </c>
      <c r="U84" s="10"/>
      <c r="V84" s="8"/>
      <c r="W84" s="8"/>
      <c r="X84" s="8"/>
      <c r="Y84" s="104"/>
      <c r="Z84" s="14"/>
      <c r="AA84" s="14"/>
      <c r="AB84" s="14"/>
      <c r="AD84" s="14"/>
    </row>
    <row r="85" spans="1:30" x14ac:dyDescent="0.25">
      <c r="A85" s="101"/>
      <c r="B85" s="101"/>
      <c r="C85" s="101"/>
      <c r="D85" s="101"/>
      <c r="E85" s="744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745"/>
      <c r="S85" s="745"/>
      <c r="T85" s="101"/>
      <c r="U85" s="101"/>
      <c r="V85" s="101"/>
      <c r="W85" s="101"/>
      <c r="X85" s="101"/>
      <c r="Y85" s="104"/>
      <c r="Z85" s="14" t="str">
        <f>IF(ISBLANK(mTCA14[[#This Row],[Column17]]),"",mTCA14[[#This Row],[Column17]])</f>
        <v/>
      </c>
      <c r="AA85" s="14" t="str">
        <f>LEFT(mTCA14[[#This Row],[Column18]],3)</f>
        <v/>
      </c>
      <c r="AB85" s="14" t="str">
        <f>IF(ISBLANK(mTCA14[[#This Row],[Column2]]),"",mTCA14[[#This Row],[Column2]])</f>
        <v/>
      </c>
    </row>
    <row r="86" spans="1:30" x14ac:dyDescent="0.25">
      <c r="A86" s="101"/>
      <c r="B86" s="101"/>
      <c r="C86" s="101"/>
      <c r="D86" s="101"/>
      <c r="E86" s="744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745"/>
      <c r="S86" s="745"/>
      <c r="T86" s="32"/>
      <c r="U86" s="101"/>
      <c r="V86" s="101"/>
      <c r="W86" s="101"/>
      <c r="X86" s="101"/>
      <c r="Y86" s="104"/>
      <c r="Z86" s="14" t="str">
        <f>IF(ISBLANK(mTCA14[[#This Row],[Column17]]),"",mTCA14[[#This Row],[Column17]])</f>
        <v/>
      </c>
      <c r="AA86" s="14" t="str">
        <f>LEFT(mTCA14[[#This Row],[Column18]],3)</f>
        <v/>
      </c>
      <c r="AB86" s="14" t="str">
        <f>IF(ISBLANK(mTCA14[[#This Row],[Column2]]),"",mTCA14[[#This Row],[Column2]])</f>
        <v/>
      </c>
    </row>
    <row r="87" spans="1:30" x14ac:dyDescent="0.25">
      <c r="A87" s="118"/>
      <c r="B87" s="8"/>
      <c r="C87" s="8"/>
      <c r="D87" s="69"/>
      <c r="E87" s="29"/>
      <c r="F87" s="8"/>
      <c r="G87" s="118"/>
      <c r="H87" s="118"/>
      <c r="I87" s="121"/>
      <c r="J87" s="121"/>
      <c r="K87" s="10"/>
      <c r="L87" s="10"/>
      <c r="M87" s="10"/>
      <c r="N87" s="10"/>
      <c r="O87" s="10"/>
      <c r="P87" s="10"/>
      <c r="Q87" s="159"/>
      <c r="R87" s="12"/>
      <c r="S87" s="32"/>
      <c r="T87" s="10"/>
      <c r="U87" s="10"/>
      <c r="V87" s="8"/>
      <c r="W87" s="8"/>
      <c r="X87" s="8"/>
      <c r="Y87" s="104"/>
      <c r="Z87" s="14" t="str">
        <f>IF(ISBLANK(mTCA14[[#This Row],[Column17]]),"",mTCA14[[#This Row],[Column17]])</f>
        <v/>
      </c>
      <c r="AA87" s="14" t="str">
        <f>LEFT(mTCA14[[#This Row],[Column18]],3)</f>
        <v/>
      </c>
      <c r="AB87" s="14" t="str">
        <f>IF(ISBLANK(mTCA14[[#This Row],[Column2]]),"",mTCA14[[#This Row],[Column2]])</f>
        <v/>
      </c>
    </row>
    <row r="88" spans="1:30" x14ac:dyDescent="0.25">
      <c r="A88" s="118"/>
      <c r="B88" s="8"/>
      <c r="C88" s="8"/>
      <c r="D88" s="69"/>
      <c r="E88" s="29"/>
      <c r="F88" s="8"/>
      <c r="G88" s="118"/>
      <c r="H88" s="118"/>
      <c r="I88" s="121"/>
      <c r="J88" s="121"/>
      <c r="K88" s="10"/>
      <c r="L88" s="10"/>
      <c r="M88" s="10"/>
      <c r="N88" s="10"/>
      <c r="O88" s="10"/>
      <c r="P88" s="10"/>
      <c r="Q88" s="159"/>
      <c r="R88" s="12"/>
      <c r="S88" s="32"/>
      <c r="T88" s="10"/>
      <c r="U88" s="10"/>
      <c r="V88" s="8"/>
      <c r="W88" s="8"/>
      <c r="X88" s="8"/>
      <c r="Y88" s="104"/>
      <c r="Z88" s="14" t="str">
        <f>IF(ISBLANK(mTCA14[[#This Row],[Column17]]),"",mTCA14[[#This Row],[Column17]])</f>
        <v/>
      </c>
      <c r="AA88" s="14" t="str">
        <f>LEFT(mTCA14[[#This Row],[Column18]],3)</f>
        <v/>
      </c>
      <c r="AB88" s="14" t="str">
        <f>IF(ISBLANK(mTCA14[[#This Row],[Column2]]),"",mTCA14[[#This Row],[Column2]])</f>
        <v/>
      </c>
    </row>
    <row r="89" spans="1:30" x14ac:dyDescent="0.25">
      <c r="A89" s="118"/>
      <c r="B89" s="8"/>
      <c r="C89" s="8"/>
      <c r="D89" s="69"/>
      <c r="E89" s="29"/>
      <c r="F89" s="8"/>
      <c r="G89" s="118"/>
      <c r="H89" s="118"/>
      <c r="I89" s="121"/>
      <c r="J89" s="121"/>
      <c r="K89" s="10"/>
      <c r="L89" s="10"/>
      <c r="M89" s="10"/>
      <c r="N89" s="10"/>
      <c r="O89" s="10"/>
      <c r="P89" s="10"/>
      <c r="Q89" s="159"/>
      <c r="R89" s="12"/>
      <c r="S89" s="32"/>
      <c r="T89" s="10"/>
      <c r="U89" s="10"/>
      <c r="V89" s="8"/>
      <c r="W89" s="8"/>
      <c r="X89" s="8"/>
      <c r="Y89" s="104"/>
      <c r="Z89" s="14" t="str">
        <f>IF(ISBLANK(mTCA14[[#This Row],[Column17]]),"",mTCA14[[#This Row],[Column17]])</f>
        <v/>
      </c>
      <c r="AA89" s="14" t="str">
        <f>LEFT(mTCA14[[#This Row],[Column18]],3)</f>
        <v/>
      </c>
      <c r="AB89" s="14" t="str">
        <f>IF(ISBLANK(mTCA14[[#This Row],[Column2]]),"",mTCA14[[#This Row],[Column2]])</f>
        <v/>
      </c>
    </row>
    <row r="90" spans="1:30" x14ac:dyDescent="0.25">
      <c r="A90" s="118"/>
      <c r="B90" s="8"/>
      <c r="C90" s="8"/>
      <c r="D90" s="69"/>
      <c r="E90" s="29"/>
      <c r="F90" s="8"/>
      <c r="G90" s="118"/>
      <c r="H90" s="118"/>
      <c r="I90" s="121"/>
      <c r="J90" s="121"/>
      <c r="K90" s="10"/>
      <c r="L90" s="10"/>
      <c r="M90" s="10"/>
      <c r="N90" s="10"/>
      <c r="O90" s="10"/>
      <c r="P90" s="10"/>
      <c r="Q90" s="159"/>
      <c r="R90" s="12"/>
      <c r="S90" s="32"/>
      <c r="T90" s="10"/>
      <c r="U90" s="10"/>
      <c r="V90" s="8"/>
      <c r="W90" s="8"/>
      <c r="X90" s="8"/>
      <c r="Y90" s="104"/>
      <c r="Z90" s="14" t="str">
        <f>IF(ISBLANK(mTCA14[[#This Row],[Column17]]),"",mTCA14[[#This Row],[Column17]])</f>
        <v/>
      </c>
      <c r="AA90" s="14" t="str">
        <f>LEFT(mTCA14[[#This Row],[Column18]],3)</f>
        <v/>
      </c>
      <c r="AB90" s="14" t="str">
        <f>IF(ISBLANK(mTCA14[[#This Row],[Column2]]),"",mTCA14[[#This Row],[Column2]])</f>
        <v/>
      </c>
    </row>
    <row r="91" spans="1:30" x14ac:dyDescent="0.25">
      <c r="A91" s="118"/>
      <c r="B91" s="8"/>
      <c r="C91" s="8"/>
      <c r="D91" s="69"/>
      <c r="E91" s="29"/>
      <c r="F91" s="8"/>
      <c r="G91" s="118"/>
      <c r="H91" s="118"/>
      <c r="I91" s="121"/>
      <c r="J91" s="121"/>
      <c r="K91" s="10"/>
      <c r="L91" s="10"/>
      <c r="M91" s="10"/>
      <c r="N91" s="10"/>
      <c r="O91" s="10"/>
      <c r="P91" s="10"/>
      <c r="Q91" s="159"/>
      <c r="R91" s="12"/>
      <c r="S91" s="32"/>
      <c r="T91" s="10"/>
      <c r="U91" s="10"/>
      <c r="V91" s="8"/>
      <c r="W91" s="8"/>
      <c r="X91" s="8"/>
      <c r="Y91" s="104"/>
      <c r="Z91" s="14" t="str">
        <f>IF(ISBLANK(mTCA14[[#This Row],[Column17]]),"",mTCA14[[#This Row],[Column17]])</f>
        <v/>
      </c>
      <c r="AA91" s="14" t="str">
        <f>LEFT(mTCA14[[#This Row],[Column18]],3)</f>
        <v/>
      </c>
      <c r="AB91" s="14" t="str">
        <f>IF(ISBLANK(mTCA14[[#This Row],[Column2]]),"",mTCA14[[#This Row],[Column2]])</f>
        <v/>
      </c>
    </row>
    <row r="92" spans="1:30" x14ac:dyDescent="0.25">
      <c r="A92" s="118"/>
      <c r="B92" s="8"/>
      <c r="C92" s="8"/>
      <c r="D92" s="69"/>
      <c r="E92" s="29"/>
      <c r="F92" s="8"/>
      <c r="G92" s="118"/>
      <c r="H92" s="118"/>
      <c r="I92" s="121"/>
      <c r="J92" s="121"/>
      <c r="K92" s="10"/>
      <c r="L92" s="10"/>
      <c r="M92" s="10"/>
      <c r="N92" s="10"/>
      <c r="O92" s="10"/>
      <c r="P92" s="10"/>
      <c r="Q92" s="159"/>
      <c r="R92" s="12"/>
      <c r="S92" s="32"/>
      <c r="T92" s="10"/>
      <c r="U92" s="10"/>
      <c r="V92" s="8"/>
      <c r="W92" s="8"/>
      <c r="X92" s="8"/>
      <c r="Y92" s="104"/>
      <c r="Z92" s="14" t="str">
        <f>IF(ISBLANK(mTCA14[[#This Row],[Column17]]),"",mTCA14[[#This Row],[Column17]])</f>
        <v/>
      </c>
      <c r="AA92" s="14" t="str">
        <f>LEFT(mTCA14[[#This Row],[Column18]],3)</f>
        <v/>
      </c>
      <c r="AB92" s="14" t="str">
        <f>IF(ISBLANK(mTCA14[[#This Row],[Column2]]),"",mTCA14[[#This Row],[Column2]])</f>
        <v/>
      </c>
    </row>
    <row r="93" spans="1:30" x14ac:dyDescent="0.25">
      <c r="A93" s="118"/>
      <c r="B93" s="8"/>
      <c r="C93" s="8"/>
      <c r="D93" s="69"/>
      <c r="E93" s="29"/>
      <c r="F93" s="8"/>
      <c r="G93" s="118"/>
      <c r="H93" s="118"/>
      <c r="I93" s="121"/>
      <c r="J93" s="121"/>
      <c r="K93" s="10"/>
      <c r="L93" s="10"/>
      <c r="M93" s="10"/>
      <c r="N93" s="10"/>
      <c r="O93" s="10"/>
      <c r="P93" s="10"/>
      <c r="Q93" s="159"/>
      <c r="R93" s="12"/>
      <c r="S93" s="32"/>
      <c r="T93" s="10"/>
      <c r="U93" s="10"/>
      <c r="V93" s="8"/>
      <c r="W93" s="8"/>
      <c r="X93" s="8"/>
      <c r="Y93" s="104"/>
      <c r="Z93" s="14" t="str">
        <f>IF(ISBLANK(mTCA14[[#This Row],[Column17]]),"",mTCA14[[#This Row],[Column17]])</f>
        <v/>
      </c>
      <c r="AA93" s="14" t="str">
        <f>LEFT(mTCA14[[#This Row],[Column18]],3)</f>
        <v/>
      </c>
      <c r="AB93" s="14" t="str">
        <f>IF(ISBLANK(mTCA14[[#This Row],[Column2]]),"",mTCA14[[#This Row],[Column2]])</f>
        <v/>
      </c>
    </row>
    <row r="94" spans="1:30" x14ac:dyDescent="0.25">
      <c r="A94" s="118"/>
      <c r="B94" s="8"/>
      <c r="C94" s="8"/>
      <c r="D94" s="69"/>
      <c r="E94" s="29"/>
      <c r="F94" s="8"/>
      <c r="G94" s="118"/>
      <c r="H94" s="118"/>
      <c r="I94" s="121"/>
      <c r="J94" s="121"/>
      <c r="K94" s="10"/>
      <c r="L94" s="10"/>
      <c r="M94" s="10"/>
      <c r="N94" s="10"/>
      <c r="O94" s="10"/>
      <c r="P94" s="10"/>
      <c r="Q94" s="159"/>
      <c r="R94" s="12"/>
      <c r="S94" s="32"/>
      <c r="T94" s="10"/>
      <c r="U94" s="10"/>
      <c r="V94" s="8"/>
      <c r="W94" s="8"/>
      <c r="X94" s="8"/>
      <c r="Y94" s="104"/>
      <c r="Z94" s="14" t="str">
        <f>IF(ISBLANK(mTCA14[[#This Row],[Column17]]),"",mTCA14[[#This Row],[Column17]])</f>
        <v/>
      </c>
      <c r="AA94" s="14" t="str">
        <f>LEFT(mTCA14[[#This Row],[Column18]],3)</f>
        <v/>
      </c>
      <c r="AB94" s="14" t="str">
        <f>IF(ISBLANK(mTCA14[[#This Row],[Column2]]),"",mTCA14[[#This Row],[Column2]])</f>
        <v/>
      </c>
    </row>
    <row r="95" spans="1:30" x14ac:dyDescent="0.25">
      <c r="A95" s="118"/>
      <c r="B95" s="8"/>
      <c r="C95" s="8"/>
      <c r="D95" s="69"/>
      <c r="E95" s="29"/>
      <c r="F95" s="8"/>
      <c r="G95" s="118"/>
      <c r="H95" s="118"/>
      <c r="I95" s="121"/>
      <c r="J95" s="121"/>
      <c r="K95" s="10"/>
      <c r="L95" s="10"/>
      <c r="M95" s="10"/>
      <c r="N95" s="10"/>
      <c r="O95" s="10"/>
      <c r="P95" s="10"/>
      <c r="Q95" s="159"/>
      <c r="R95" s="12"/>
      <c r="S95" s="32"/>
      <c r="T95" s="10"/>
      <c r="U95" s="10"/>
      <c r="V95" s="8"/>
      <c r="W95" s="8"/>
      <c r="X95" s="8"/>
      <c r="Y95" s="104"/>
      <c r="Z95" s="14" t="str">
        <f>IF(ISBLANK(mTCA14[[#This Row],[Column17]]),"",mTCA14[[#This Row],[Column17]])</f>
        <v/>
      </c>
      <c r="AA95" s="14" t="str">
        <f>LEFT(mTCA14[[#This Row],[Column18]],3)</f>
        <v/>
      </c>
      <c r="AB95" s="14" t="str">
        <f>IF(ISBLANK(mTCA14[[#This Row],[Column2]]),"",mTCA14[[#This Row],[Column2]])</f>
        <v/>
      </c>
    </row>
    <row r="96" spans="1:30" x14ac:dyDescent="0.25">
      <c r="A96" s="118"/>
      <c r="B96" s="8"/>
      <c r="C96" s="8"/>
      <c r="D96" s="69"/>
      <c r="E96" s="29"/>
      <c r="F96" s="8"/>
      <c r="G96" s="118"/>
      <c r="H96" s="118"/>
      <c r="I96" s="121"/>
      <c r="J96" s="121"/>
      <c r="K96" s="10"/>
      <c r="L96" s="10"/>
      <c r="M96" s="10"/>
      <c r="N96" s="10"/>
      <c r="O96" s="10"/>
      <c r="P96" s="10"/>
      <c r="Q96" s="159"/>
      <c r="R96" s="12"/>
      <c r="S96" s="32"/>
      <c r="T96" s="10"/>
      <c r="U96" s="10"/>
      <c r="V96" s="8"/>
      <c r="W96" s="8"/>
      <c r="X96" s="8"/>
      <c r="Y96" s="104"/>
      <c r="Z96" s="14" t="str">
        <f>IF(ISBLANK(mTCA14[[#This Row],[Column17]]),"",mTCA14[[#This Row],[Column17]])</f>
        <v/>
      </c>
      <c r="AA96" s="14" t="str">
        <f>LEFT(mTCA14[[#This Row],[Column18]],3)</f>
        <v/>
      </c>
      <c r="AB96" s="14" t="str">
        <f>IF(ISBLANK(mTCA14[[#This Row],[Column2]]),"",mTCA14[[#This Row],[Column2]])</f>
        <v/>
      </c>
    </row>
    <row r="97" spans="1:28" x14ac:dyDescent="0.25">
      <c r="A97" s="118"/>
      <c r="B97" s="8"/>
      <c r="C97" s="8"/>
      <c r="D97" s="69"/>
      <c r="E97" s="29"/>
      <c r="F97" s="8"/>
      <c r="G97" s="118"/>
      <c r="H97" s="118"/>
      <c r="I97" s="121"/>
      <c r="J97" s="121"/>
      <c r="K97" s="10"/>
      <c r="L97" s="10"/>
      <c r="M97" s="10"/>
      <c r="N97" s="10"/>
      <c r="O97" s="10"/>
      <c r="P97" s="10"/>
      <c r="Q97" s="159"/>
      <c r="R97" s="12"/>
      <c r="S97" s="32"/>
      <c r="T97" s="10"/>
      <c r="U97" s="10"/>
      <c r="V97" s="8"/>
      <c r="W97" s="8"/>
      <c r="X97" s="8"/>
      <c r="Y97" s="104"/>
      <c r="Z97" s="14" t="str">
        <f>IF(ISBLANK(mTCA14[[#This Row],[Column17]]),"",mTCA14[[#This Row],[Column17]])</f>
        <v/>
      </c>
      <c r="AA97" s="14" t="str">
        <f>LEFT(mTCA14[[#This Row],[Column18]],3)</f>
        <v/>
      </c>
      <c r="AB97" s="14" t="str">
        <f>IF(ISBLANK(mTCA14[[#This Row],[Column2]]),"",mTCA14[[#This Row],[Column2]])</f>
        <v/>
      </c>
    </row>
    <row r="98" spans="1:28" x14ac:dyDescent="0.25">
      <c r="A98" s="118"/>
      <c r="B98" s="8"/>
      <c r="C98" s="8"/>
      <c r="D98" s="69"/>
      <c r="E98" s="29"/>
      <c r="F98" s="8"/>
      <c r="G98" s="118"/>
      <c r="H98" s="118"/>
      <c r="I98" s="121"/>
      <c r="J98" s="121"/>
      <c r="K98" s="10"/>
      <c r="L98" s="10"/>
      <c r="M98" s="10"/>
      <c r="N98" s="10"/>
      <c r="O98" s="10"/>
      <c r="P98" s="10"/>
      <c r="Q98" s="159"/>
      <c r="R98" s="12"/>
      <c r="S98" s="32"/>
      <c r="T98" s="10"/>
      <c r="U98" s="10"/>
      <c r="V98" s="8"/>
      <c r="W98" s="8"/>
      <c r="X98" s="8"/>
      <c r="Y98" s="104"/>
      <c r="Z98" s="14" t="str">
        <f>IF(ISBLANK(mTCA14[[#This Row],[Column17]]),"",mTCA14[[#This Row],[Column17]])</f>
        <v/>
      </c>
      <c r="AA98" s="14" t="str">
        <f>LEFT(mTCA14[[#This Row],[Column18]],3)</f>
        <v/>
      </c>
      <c r="AB98" s="14" t="str">
        <f>IF(ISBLANK(mTCA14[[#This Row],[Column2]]),"",mTCA14[[#This Row],[Column2]])</f>
        <v/>
      </c>
    </row>
    <row r="99" spans="1:28" x14ac:dyDescent="0.25">
      <c r="A99" s="118"/>
      <c r="B99" s="8"/>
      <c r="C99" s="8"/>
      <c r="D99" s="8"/>
      <c r="E99" s="29"/>
      <c r="F99" s="8"/>
      <c r="G99" s="118"/>
      <c r="H99" s="118"/>
      <c r="I99" s="121"/>
      <c r="J99" s="121"/>
      <c r="K99" s="10"/>
      <c r="L99" s="10"/>
      <c r="M99" s="10"/>
      <c r="N99" s="10"/>
      <c r="O99" s="10"/>
      <c r="P99" s="10"/>
      <c r="Q99" s="118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18"/>
      <c r="B100" s="8"/>
      <c r="C100" s="8"/>
      <c r="D100" s="8"/>
      <c r="E100" s="29"/>
      <c r="F100" s="8"/>
      <c r="G100" s="118"/>
      <c r="H100" s="118"/>
      <c r="I100" s="121"/>
      <c r="J100" s="121"/>
      <c r="K100" s="10"/>
      <c r="L100" s="10"/>
      <c r="M100" s="10"/>
      <c r="N100" s="10"/>
      <c r="O100" s="10"/>
      <c r="P100" s="10"/>
      <c r="Q100" s="118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  <row r="101" spans="1:28" x14ac:dyDescent="0.25">
      <c r="AB101" s="14"/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1" right="0.7" top="0.75" bottom="0.75" header="0.3" footer="0.3"/>
  <pageSetup paperSize="17" scale="54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C81"/>
  <sheetViews>
    <sheetView zoomScale="55" zoomScaleNormal="55" workbookViewId="0">
      <pane ySplit="3" topLeftCell="A25" activePane="bottomLeft" state="frozen"/>
      <selection pane="bottomLeft" activeCell="A30" sqref="A30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9" s="14" customFormat="1" ht="15.75" thickBot="1" x14ac:dyDescent="0.3">
      <c r="A1" s="13" t="s">
        <v>288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9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</row>
    <row r="3" spans="1:29" s="5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Z3" s="14" t="s">
        <v>3791</v>
      </c>
      <c r="AA3" s="14" t="s">
        <v>3792</v>
      </c>
      <c r="AB3" s="14" t="s">
        <v>3793</v>
      </c>
    </row>
    <row r="4" spans="1:29" s="14" customFormat="1" x14ac:dyDescent="0.25">
      <c r="A4" s="74" t="s">
        <v>159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</row>
    <row r="5" spans="1:29" s="14" customFormat="1" x14ac:dyDescent="0.25">
      <c r="A5" s="7" t="s">
        <v>111</v>
      </c>
      <c r="B5" s="8" t="s">
        <v>2361</v>
      </c>
      <c r="C5" s="8" t="s">
        <v>111</v>
      </c>
      <c r="D5" s="8" t="s">
        <v>615</v>
      </c>
      <c r="E5" s="33" t="s">
        <v>334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2698</v>
      </c>
      <c r="AA5" s="14" t="str">
        <f ca="1">INDIRECT("'Diag Lattice'!F"&amp;Z5)</f>
        <v>FS2_BBS:BPM_D4087</v>
      </c>
      <c r="AB5" s="14">
        <f ca="1">INDIRECT("'Diag Lattice'!E"&amp;Z5)</f>
        <v>4087</v>
      </c>
      <c r="AC5" s="14" t="str">
        <f>RIGHT(mTCA15[[#This Row],[Column2]],4)</f>
        <v>4087</v>
      </c>
    </row>
    <row r="6" spans="1:29" s="14" customFormat="1" x14ac:dyDescent="0.25">
      <c r="A6" s="7" t="s">
        <v>111</v>
      </c>
      <c r="B6" s="8" t="s">
        <v>2361</v>
      </c>
      <c r="C6" s="8" t="s">
        <v>111</v>
      </c>
      <c r="D6" s="8" t="s">
        <v>615</v>
      </c>
      <c r="E6" s="33" t="s">
        <v>335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2698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  <c r="AC6" s="14" t="str">
        <f>RIGHT(mTCA15[[#This Row],[Column2]],4)</f>
        <v>4087</v>
      </c>
    </row>
    <row r="7" spans="1:29" s="14" customFormat="1" x14ac:dyDescent="0.25">
      <c r="A7" s="7" t="s">
        <v>111</v>
      </c>
      <c r="B7" s="8" t="s">
        <v>2361</v>
      </c>
      <c r="C7" s="8" t="s">
        <v>111</v>
      </c>
      <c r="D7" s="8" t="s">
        <v>615</v>
      </c>
      <c r="E7" s="33" t="s">
        <v>336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2698</v>
      </c>
      <c r="AA7" s="14" t="str">
        <f t="shared" ca="1" si="0"/>
        <v>FS2_BBS:BPM_D4087</v>
      </c>
      <c r="AB7" s="14">
        <f t="shared" ca="1" si="1"/>
        <v>4087</v>
      </c>
      <c r="AC7" s="14" t="str">
        <f>RIGHT(mTCA15[[#This Row],[Column2]],4)</f>
        <v>4087</v>
      </c>
    </row>
    <row r="8" spans="1:29" s="14" customFormat="1" x14ac:dyDescent="0.25">
      <c r="A8" s="7" t="s">
        <v>111</v>
      </c>
      <c r="B8" s="8" t="s">
        <v>2361</v>
      </c>
      <c r="C8" s="8" t="s">
        <v>111</v>
      </c>
      <c r="D8" s="8" t="s">
        <v>615</v>
      </c>
      <c r="E8" s="33" t="s">
        <v>337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2698</v>
      </c>
      <c r="AA8" s="14" t="str">
        <f t="shared" ca="1" si="0"/>
        <v>FS2_BBS:BPM_D4087</v>
      </c>
      <c r="AB8" s="14">
        <f t="shared" ca="1" si="1"/>
        <v>4087</v>
      </c>
      <c r="AC8" s="14" t="str">
        <f>RIGHT(mTCA15[[#This Row],[Column2]],4)</f>
        <v>4087</v>
      </c>
    </row>
    <row r="9" spans="1:29" s="14" customFormat="1" x14ac:dyDescent="0.25">
      <c r="A9" s="7" t="s">
        <v>111</v>
      </c>
      <c r="B9" s="8" t="s">
        <v>3808</v>
      </c>
      <c r="C9" s="8" t="s">
        <v>111</v>
      </c>
      <c r="D9" s="8" t="s">
        <v>615</v>
      </c>
      <c r="E9" s="33" t="s">
        <v>338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AC9" s="14" t="str">
        <f>RIGHT(mTCA15[[#This Row],[Column2]],4)</f>
        <v>4087</v>
      </c>
    </row>
    <row r="10" spans="1:29" s="14" customFormat="1" x14ac:dyDescent="0.25">
      <c r="A10" s="7" t="s">
        <v>111</v>
      </c>
      <c r="B10" s="8" t="s">
        <v>330</v>
      </c>
      <c r="C10" s="8" t="s">
        <v>111</v>
      </c>
      <c r="D10" s="8" t="s">
        <v>616</v>
      </c>
      <c r="E10" s="33" t="s">
        <v>339</v>
      </c>
      <c r="F10" s="8" t="s">
        <v>114</v>
      </c>
      <c r="G10" s="8" t="s">
        <v>85</v>
      </c>
      <c r="H10" s="8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2719</v>
      </c>
      <c r="AA10" s="14" t="str">
        <f t="shared" ca="1" si="0"/>
        <v>FS2_BMS:BPM_D4142</v>
      </c>
      <c r="AB10" s="14">
        <f t="shared" ca="1" si="1"/>
        <v>4142</v>
      </c>
      <c r="AC10" s="14" t="str">
        <f>RIGHT(mTCA15[[#This Row],[Column2]],4)</f>
        <v>4142</v>
      </c>
    </row>
    <row r="11" spans="1:29" s="14" customFormat="1" x14ac:dyDescent="0.25">
      <c r="A11" s="7" t="s">
        <v>111</v>
      </c>
      <c r="B11" s="8" t="s">
        <v>330</v>
      </c>
      <c r="C11" s="8" t="s">
        <v>111</v>
      </c>
      <c r="D11" s="8" t="s">
        <v>616</v>
      </c>
      <c r="E11" s="33" t="s">
        <v>340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2719</v>
      </c>
      <c r="AA11" s="14" t="str">
        <f t="shared" ca="1" si="0"/>
        <v>FS2_BMS:BPM_D4142</v>
      </c>
      <c r="AB11" s="14">
        <f t="shared" ca="1" si="1"/>
        <v>4142</v>
      </c>
      <c r="AC11" s="14" t="str">
        <f>RIGHT(mTCA15[[#This Row],[Column2]],4)</f>
        <v>4142</v>
      </c>
    </row>
    <row r="12" spans="1:29" s="14" customFormat="1" x14ac:dyDescent="0.25">
      <c r="A12" s="7" t="s">
        <v>111</v>
      </c>
      <c r="B12" s="8" t="s">
        <v>330</v>
      </c>
      <c r="C12" s="8" t="s">
        <v>111</v>
      </c>
      <c r="D12" s="8" t="s">
        <v>616</v>
      </c>
      <c r="E12" s="33" t="s">
        <v>341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2719</v>
      </c>
      <c r="AA12" s="14" t="str">
        <f t="shared" ca="1" si="0"/>
        <v>FS2_BMS:BPM_D4142</v>
      </c>
      <c r="AB12" s="14">
        <f t="shared" ca="1" si="1"/>
        <v>4142</v>
      </c>
      <c r="AC12" s="14" t="str">
        <f>RIGHT(mTCA15[[#This Row],[Column2]],4)</f>
        <v>4142</v>
      </c>
    </row>
    <row r="13" spans="1:29" s="14" customFormat="1" x14ac:dyDescent="0.25">
      <c r="A13" s="7" t="s">
        <v>111</v>
      </c>
      <c r="B13" s="8" t="s">
        <v>330</v>
      </c>
      <c r="C13" s="8" t="s">
        <v>111</v>
      </c>
      <c r="D13" s="8" t="s">
        <v>616</v>
      </c>
      <c r="E13" s="33" t="s">
        <v>342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2719</v>
      </c>
      <c r="AA13" s="14" t="str">
        <f t="shared" ca="1" si="0"/>
        <v>FS2_BMS:BPM_D4142</v>
      </c>
      <c r="AB13" s="14">
        <f t="shared" ca="1" si="1"/>
        <v>4142</v>
      </c>
      <c r="AC13" s="14" t="str">
        <f>RIGHT(mTCA15[[#This Row],[Column2]],4)</f>
        <v>4142</v>
      </c>
    </row>
    <row r="14" spans="1:29" s="14" customFormat="1" x14ac:dyDescent="0.25">
      <c r="A14" s="7" t="s">
        <v>111</v>
      </c>
      <c r="B14" s="8" t="s">
        <v>331</v>
      </c>
      <c r="C14" s="8" t="s">
        <v>111</v>
      </c>
      <c r="D14" s="8" t="s">
        <v>616</v>
      </c>
      <c r="E14" s="33" t="s">
        <v>351</v>
      </c>
      <c r="F14" s="8" t="s">
        <v>114</v>
      </c>
      <c r="G14" s="8" t="s">
        <v>126</v>
      </c>
      <c r="H14" s="8" t="s">
        <v>4136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  <c r="AC14" s="14" t="str">
        <f>RIGHT(mTCA15[[#This Row],[Column2]],4)</f>
        <v>4142</v>
      </c>
    </row>
    <row r="15" spans="1:29" s="14" customFormat="1" x14ac:dyDescent="0.25">
      <c r="A15" s="7" t="s">
        <v>111</v>
      </c>
      <c r="B15" s="8" t="s">
        <v>333</v>
      </c>
      <c r="C15" s="8" t="s">
        <v>111</v>
      </c>
      <c r="D15" s="8" t="s">
        <v>617</v>
      </c>
      <c r="E15" s="33" t="s">
        <v>343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2735</v>
      </c>
      <c r="AA15" s="14" t="str">
        <f t="shared" ca="1" si="0"/>
        <v>FS2_BMS:BPM_D4164</v>
      </c>
      <c r="AB15" s="14">
        <f t="shared" ca="1" si="1"/>
        <v>4164</v>
      </c>
      <c r="AC15" s="14" t="str">
        <f>RIGHT(mTCA15[[#This Row],[Column2]],4)</f>
        <v>4164</v>
      </c>
    </row>
    <row r="16" spans="1:29" s="14" customFormat="1" x14ac:dyDescent="0.25">
      <c r="A16" s="7" t="s">
        <v>111</v>
      </c>
      <c r="B16" s="8" t="s">
        <v>333</v>
      </c>
      <c r="C16" s="8" t="s">
        <v>111</v>
      </c>
      <c r="D16" s="8" t="s">
        <v>617</v>
      </c>
      <c r="E16" s="33" t="s">
        <v>344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2735</v>
      </c>
      <c r="AA16" s="14" t="str">
        <f t="shared" ca="1" si="0"/>
        <v>FS2_BMS:BPM_D4164</v>
      </c>
      <c r="AB16" s="14">
        <f t="shared" ca="1" si="1"/>
        <v>4164</v>
      </c>
      <c r="AC16" s="14" t="str">
        <f>RIGHT(mTCA15[[#This Row],[Column2]],4)</f>
        <v>4164</v>
      </c>
    </row>
    <row r="17" spans="1:29" s="14" customFormat="1" x14ac:dyDescent="0.25">
      <c r="A17" s="7" t="s">
        <v>111</v>
      </c>
      <c r="B17" s="8" t="s">
        <v>333</v>
      </c>
      <c r="C17" s="8" t="s">
        <v>111</v>
      </c>
      <c r="D17" s="8" t="s">
        <v>617</v>
      </c>
      <c r="E17" s="33" t="s">
        <v>345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2735</v>
      </c>
      <c r="AA17" s="14" t="str">
        <f t="shared" ca="1" si="0"/>
        <v>FS2_BMS:BPM_D4164</v>
      </c>
      <c r="AB17" s="14">
        <f t="shared" ca="1" si="1"/>
        <v>4164</v>
      </c>
      <c r="AC17" s="14" t="str">
        <f>RIGHT(mTCA15[[#This Row],[Column2]],4)</f>
        <v>4164</v>
      </c>
    </row>
    <row r="18" spans="1:29" s="14" customFormat="1" x14ac:dyDescent="0.25">
      <c r="A18" s="7" t="s">
        <v>111</v>
      </c>
      <c r="B18" s="8" t="s">
        <v>333</v>
      </c>
      <c r="C18" s="8" t="s">
        <v>111</v>
      </c>
      <c r="D18" s="8" t="s">
        <v>617</v>
      </c>
      <c r="E18" s="33" t="s">
        <v>346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2735</v>
      </c>
      <c r="AA18" s="14" t="str">
        <f t="shared" ca="1" si="0"/>
        <v>FS2_BMS:BPM_D4164</v>
      </c>
      <c r="AB18" s="14">
        <f t="shared" ca="1" si="1"/>
        <v>4164</v>
      </c>
      <c r="AC18" s="14" t="str">
        <f>RIGHT(mTCA15[[#This Row],[Column2]],4)</f>
        <v>4164</v>
      </c>
    </row>
    <row r="19" spans="1:29" s="14" customFormat="1" x14ac:dyDescent="0.25">
      <c r="A19" s="7" t="s">
        <v>111</v>
      </c>
      <c r="B19" s="8" t="s">
        <v>332</v>
      </c>
      <c r="C19" s="8" t="s">
        <v>111</v>
      </c>
      <c r="D19" s="8" t="s">
        <v>617</v>
      </c>
      <c r="E19" s="33" t="s">
        <v>352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AC19" s="14" t="str">
        <f>RIGHT(mTCA15[[#This Row],[Column2]],4)</f>
        <v>4164</v>
      </c>
    </row>
    <row r="20" spans="1:29" s="18" customFormat="1" x14ac:dyDescent="0.25">
      <c r="A20" s="7" t="s">
        <v>111</v>
      </c>
      <c r="B20" s="8" t="s">
        <v>2328</v>
      </c>
      <c r="C20" s="8" t="s">
        <v>111</v>
      </c>
      <c r="D20" s="8" t="s">
        <v>618</v>
      </c>
      <c r="E20" s="33" t="s">
        <v>347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2748</v>
      </c>
      <c r="AA20" s="14" t="str">
        <f t="shared" ca="1" si="0"/>
        <v>FS2_BMS:BPM_D4177</v>
      </c>
      <c r="AB20" s="14">
        <f t="shared" ca="1" si="1"/>
        <v>4177</v>
      </c>
      <c r="AC20" s="14" t="str">
        <f>RIGHT(mTCA15[[#This Row],[Column2]],4)</f>
        <v>4177</v>
      </c>
    </row>
    <row r="21" spans="1:29" s="14" customFormat="1" x14ac:dyDescent="0.25">
      <c r="A21" s="7" t="s">
        <v>111</v>
      </c>
      <c r="B21" s="8" t="s">
        <v>2328</v>
      </c>
      <c r="C21" s="8" t="s">
        <v>111</v>
      </c>
      <c r="D21" s="8" t="s">
        <v>618</v>
      </c>
      <c r="E21" s="33" t="s">
        <v>348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2748</v>
      </c>
      <c r="AA21" s="14" t="str">
        <f t="shared" ca="1" si="0"/>
        <v>FS2_BMS:BPM_D4177</v>
      </c>
      <c r="AB21" s="14">
        <f t="shared" ca="1" si="1"/>
        <v>4177</v>
      </c>
      <c r="AC21" s="14" t="str">
        <f>RIGHT(mTCA15[[#This Row],[Column2]],4)</f>
        <v>4177</v>
      </c>
    </row>
    <row r="22" spans="1:29" s="14" customFormat="1" x14ac:dyDescent="0.25">
      <c r="A22" s="7" t="s">
        <v>111</v>
      </c>
      <c r="B22" s="8" t="s">
        <v>2328</v>
      </c>
      <c r="C22" s="8" t="s">
        <v>111</v>
      </c>
      <c r="D22" s="8" t="s">
        <v>618</v>
      </c>
      <c r="E22" s="33" t="s">
        <v>349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2748</v>
      </c>
      <c r="AA22" s="14" t="str">
        <f t="shared" ca="1" si="0"/>
        <v>FS2_BMS:BPM_D4177</v>
      </c>
      <c r="AB22" s="14">
        <f t="shared" ca="1" si="1"/>
        <v>4177</v>
      </c>
      <c r="AC22" s="14" t="str">
        <f>RIGHT(mTCA15[[#This Row],[Column2]],4)</f>
        <v>4177</v>
      </c>
    </row>
    <row r="23" spans="1:29" s="14" customFormat="1" x14ac:dyDescent="0.25">
      <c r="A23" s="7" t="s">
        <v>111</v>
      </c>
      <c r="B23" s="8" t="s">
        <v>2328</v>
      </c>
      <c r="C23" s="8" t="s">
        <v>111</v>
      </c>
      <c r="D23" s="8" t="s">
        <v>618</v>
      </c>
      <c r="E23" s="33" t="s">
        <v>350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2748</v>
      </c>
      <c r="AA23" s="14" t="str">
        <f t="shared" ca="1" si="0"/>
        <v>FS2_BMS:BPM_D4177</v>
      </c>
      <c r="AB23" s="14">
        <f t="shared" ca="1" si="1"/>
        <v>4177</v>
      </c>
      <c r="AC23" s="14" t="str">
        <f>RIGHT(mTCA15[[#This Row],[Column2]],4)</f>
        <v>4177</v>
      </c>
    </row>
    <row r="24" spans="1:29" s="14" customFormat="1" ht="15.75" thickBot="1" x14ac:dyDescent="0.3">
      <c r="A24" s="7" t="s">
        <v>111</v>
      </c>
      <c r="B24" s="8" t="s">
        <v>3809</v>
      </c>
      <c r="C24" s="8" t="s">
        <v>111</v>
      </c>
      <c r="D24" s="8" t="s">
        <v>618</v>
      </c>
      <c r="E24" s="33" t="s">
        <v>353</v>
      </c>
      <c r="F24" s="8" t="s">
        <v>114</v>
      </c>
      <c r="G24" s="8" t="s">
        <v>126</v>
      </c>
      <c r="H24" s="8" t="s">
        <v>4136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  <c r="AC24" s="14" t="str">
        <f>RIGHT(mTCA15[[#This Row],[Column2]],4)</f>
        <v>4177</v>
      </c>
    </row>
    <row r="25" spans="1:29" s="18" customFormat="1" x14ac:dyDescent="0.25">
      <c r="A25" s="74"/>
      <c r="B25" s="74"/>
      <c r="C25" s="74"/>
      <c r="D25" s="74" t="s">
        <v>619</v>
      </c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Z25" s="14"/>
      <c r="AA25" s="14"/>
      <c r="AB25" s="14"/>
      <c r="AC25" s="14" t="str">
        <f>RIGHT(mTCA15[[#This Row],[Column2]],4)</f>
        <v/>
      </c>
    </row>
    <row r="26" spans="1:29" s="14" customFormat="1" x14ac:dyDescent="0.25">
      <c r="A26" s="34" t="s">
        <v>354</v>
      </c>
      <c r="B26" s="8" t="s">
        <v>1868</v>
      </c>
      <c r="C26" s="8" t="s">
        <v>1509</v>
      </c>
      <c r="D26" s="8" t="s">
        <v>620</v>
      </c>
      <c r="E26" s="33" t="s">
        <v>355</v>
      </c>
      <c r="F26" s="8" t="s">
        <v>278</v>
      </c>
      <c r="G26" s="8" t="s">
        <v>85</v>
      </c>
      <c r="H26" s="4"/>
      <c r="I26" s="37" t="s">
        <v>87</v>
      </c>
      <c r="J26" s="6"/>
      <c r="K26" s="8"/>
      <c r="L26" s="8"/>
      <c r="M26" s="8"/>
      <c r="N26" s="8"/>
      <c r="O26" s="34"/>
      <c r="P26" s="37" t="s">
        <v>87</v>
      </c>
      <c r="Q26" s="34" t="s">
        <v>607</v>
      </c>
      <c r="R26" s="12">
        <v>15</v>
      </c>
      <c r="S26" s="37">
        <v>7</v>
      </c>
      <c r="T26" s="10" t="s">
        <v>470</v>
      </c>
      <c r="U26" s="6"/>
      <c r="V26" s="8"/>
      <c r="W26" s="8"/>
      <c r="X26" s="8"/>
      <c r="Z26" s="14">
        <f>MATCH(B26,'Diag Lattice'!F:F,0)</f>
        <v>2668</v>
      </c>
      <c r="AA26" s="14" t="str">
        <f t="shared" ca="1" si="0"/>
        <v>FS2_BBS:IC_D3979</v>
      </c>
      <c r="AB26" s="14">
        <f t="shared" ca="1" si="1"/>
        <v>3979</v>
      </c>
      <c r="AC26" s="14" t="str">
        <f>RIGHT(mTCA15[[#This Row],[Column2]],4)</f>
        <v>3979</v>
      </c>
    </row>
    <row r="27" spans="1:29" s="14" customFormat="1" x14ac:dyDescent="0.25">
      <c r="A27" s="34" t="s">
        <v>354</v>
      </c>
      <c r="B27" s="8" t="s">
        <v>1868</v>
      </c>
      <c r="C27" s="8"/>
      <c r="D27" s="8" t="s">
        <v>620</v>
      </c>
      <c r="E27" s="33" t="s">
        <v>356</v>
      </c>
      <c r="F27" s="8" t="s">
        <v>236</v>
      </c>
      <c r="G27" s="8" t="s">
        <v>606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4024</v>
      </c>
      <c r="R27" s="12"/>
      <c r="S27" s="10"/>
      <c r="T27" s="8"/>
      <c r="U27" s="10"/>
      <c r="V27" s="8">
        <v>11</v>
      </c>
      <c r="W27" s="8" t="s">
        <v>255</v>
      </c>
      <c r="X27" s="8" t="s">
        <v>423</v>
      </c>
      <c r="Z27" s="14">
        <f>MATCH(B27,'Diag Lattice'!F:F,0)</f>
        <v>2668</v>
      </c>
      <c r="AA27" s="14" t="str">
        <f t="shared" ca="1" si="0"/>
        <v>FS2_BBS:IC_D3979</v>
      </c>
      <c r="AB27" s="14">
        <f t="shared" ca="1" si="1"/>
        <v>3979</v>
      </c>
      <c r="AC27" s="14" t="str">
        <f>RIGHT(mTCA15[[#This Row],[Column2]],4)</f>
        <v>3979</v>
      </c>
    </row>
    <row r="28" spans="1:29" s="14" customFormat="1" x14ac:dyDescent="0.25">
      <c r="A28" s="34" t="s">
        <v>354</v>
      </c>
      <c r="B28" s="8" t="s">
        <v>1869</v>
      </c>
      <c r="C28" s="8" t="s">
        <v>1509</v>
      </c>
      <c r="D28" s="8" t="s">
        <v>621</v>
      </c>
      <c r="E28" s="33" t="s">
        <v>357</v>
      </c>
      <c r="F28" s="8" t="s">
        <v>278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607</v>
      </c>
      <c r="R28" s="12">
        <v>15</v>
      </c>
      <c r="S28" s="10">
        <v>7</v>
      </c>
      <c r="T28" s="10" t="s">
        <v>469</v>
      </c>
      <c r="U28" s="10"/>
      <c r="V28" s="8"/>
      <c r="W28" s="8"/>
      <c r="X28" s="19"/>
      <c r="Z28" s="14">
        <f>MATCH(B28,'Diag Lattice'!F:F,0)</f>
        <v>2683</v>
      </c>
      <c r="AA28" s="14" t="str">
        <f t="shared" ca="1" si="0"/>
        <v>FS2_BBS:IC_D4018</v>
      </c>
      <c r="AB28" s="14">
        <f t="shared" ca="1" si="1"/>
        <v>4018</v>
      </c>
      <c r="AC28" s="14" t="str">
        <f>RIGHT(mTCA15[[#This Row],[Column2]],4)</f>
        <v>4018</v>
      </c>
    </row>
    <row r="29" spans="1:29" s="14" customFormat="1" x14ac:dyDescent="0.25">
      <c r="A29" s="34" t="s">
        <v>354</v>
      </c>
      <c r="B29" s="8" t="s">
        <v>1869</v>
      </c>
      <c r="C29" s="8"/>
      <c r="D29" s="8" t="s">
        <v>621</v>
      </c>
      <c r="E29" s="33" t="s">
        <v>358</v>
      </c>
      <c r="F29" s="8" t="s">
        <v>236</v>
      </c>
      <c r="G29" s="8" t="s">
        <v>606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4024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>
        <f>MATCH(B29,'Diag Lattice'!F:F,0)</f>
        <v>2683</v>
      </c>
      <c r="AA29" s="14" t="str">
        <f t="shared" ca="1" si="0"/>
        <v>FS2_BBS:IC_D4018</v>
      </c>
      <c r="AB29" s="14">
        <f t="shared" ca="1" si="1"/>
        <v>4018</v>
      </c>
      <c r="AC29" s="14" t="str">
        <f>RIGHT(mTCA15[[#This Row],[Column2]],4)</f>
        <v>4018</v>
      </c>
    </row>
    <row r="30" spans="1:29" s="14" customFormat="1" x14ac:dyDescent="0.25">
      <c r="A30" s="34" t="s">
        <v>354</v>
      </c>
      <c r="B30" s="8" t="s">
        <v>1870</v>
      </c>
      <c r="C30" s="8" t="s">
        <v>1509</v>
      </c>
      <c r="D30" s="8" t="s">
        <v>622</v>
      </c>
      <c r="E30" s="33" t="s">
        <v>359</v>
      </c>
      <c r="F30" s="8" t="s">
        <v>278</v>
      </c>
      <c r="G30" s="8" t="s">
        <v>85</v>
      </c>
      <c r="H30" s="8"/>
      <c r="I30" s="10" t="s">
        <v>95</v>
      </c>
      <c r="J30" s="10"/>
      <c r="K30" s="8"/>
      <c r="L30" s="8"/>
      <c r="M30" s="8"/>
      <c r="N30" s="8"/>
      <c r="O30" s="8"/>
      <c r="P30" s="10" t="s">
        <v>95</v>
      </c>
      <c r="Q30" s="10" t="s">
        <v>607</v>
      </c>
      <c r="R30" s="12">
        <v>15</v>
      </c>
      <c r="S30" s="10">
        <v>7</v>
      </c>
      <c r="T30" s="10" t="s">
        <v>468</v>
      </c>
      <c r="U30" s="10"/>
      <c r="V30" s="8"/>
      <c r="W30" s="8"/>
      <c r="X30" s="19"/>
      <c r="Z30" s="14">
        <f>MATCH(B30,'Diag Lattice'!F:F,0)</f>
        <v>2695</v>
      </c>
      <c r="AA30" s="14" t="str">
        <f t="shared" ca="1" si="0"/>
        <v>FS2_BBS:IC_D4055</v>
      </c>
      <c r="AB30" s="14">
        <f t="shared" ca="1" si="1"/>
        <v>4055</v>
      </c>
      <c r="AC30" s="14" t="str">
        <f>RIGHT(mTCA15[[#This Row],[Column2]],4)</f>
        <v>4055</v>
      </c>
    </row>
    <row r="31" spans="1:29" s="14" customFormat="1" x14ac:dyDescent="0.25">
      <c r="A31" s="34" t="s">
        <v>354</v>
      </c>
      <c r="B31" s="8" t="s">
        <v>1870</v>
      </c>
      <c r="C31" s="8"/>
      <c r="D31" s="8" t="s">
        <v>622</v>
      </c>
      <c r="E31" s="33" t="s">
        <v>360</v>
      </c>
      <c r="F31" s="8" t="s">
        <v>236</v>
      </c>
      <c r="G31" s="8" t="s">
        <v>606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4024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>
        <f>MATCH(B31,'Diag Lattice'!F:F,0)</f>
        <v>2695</v>
      </c>
      <c r="AA31" s="14" t="str">
        <f t="shared" ca="1" si="0"/>
        <v>FS2_BBS:IC_D4055</v>
      </c>
      <c r="AB31" s="14">
        <f t="shared" ca="1" si="1"/>
        <v>4055</v>
      </c>
      <c r="AC31" s="14" t="str">
        <f>RIGHT(mTCA15[[#This Row],[Column2]],4)</f>
        <v>4055</v>
      </c>
    </row>
    <row r="32" spans="1:29" s="14" customFormat="1" x14ac:dyDescent="0.25">
      <c r="A32" s="34" t="s">
        <v>354</v>
      </c>
      <c r="B32" s="8" t="s">
        <v>1871</v>
      </c>
      <c r="C32" s="8" t="s">
        <v>1509</v>
      </c>
      <c r="D32" s="8" t="s">
        <v>623</v>
      </c>
      <c r="E32" s="33" t="s">
        <v>361</v>
      </c>
      <c r="F32" s="8" t="s">
        <v>278</v>
      </c>
      <c r="G32" s="8" t="s">
        <v>85</v>
      </c>
      <c r="H32" s="8"/>
      <c r="I32" s="10" t="s">
        <v>96</v>
      </c>
      <c r="J32" s="10"/>
      <c r="K32" s="8"/>
      <c r="L32" s="8"/>
      <c r="M32" s="8"/>
      <c r="N32" s="8"/>
      <c r="O32" s="8"/>
      <c r="P32" s="10" t="s">
        <v>96</v>
      </c>
      <c r="Q32" s="10" t="s">
        <v>607</v>
      </c>
      <c r="R32" s="12">
        <v>15</v>
      </c>
      <c r="S32" s="10">
        <v>7</v>
      </c>
      <c r="T32" s="101" t="s">
        <v>472</v>
      </c>
      <c r="U32" s="10"/>
      <c r="V32" s="8"/>
      <c r="W32" s="8"/>
      <c r="X32" s="19"/>
      <c r="Z32" s="14">
        <f>MATCH(B32,'Diag Lattice'!F:F,0)</f>
        <v>2710</v>
      </c>
      <c r="AA32" s="14" t="str">
        <f t="shared" ca="1" si="0"/>
        <v>FS2_BBS:IC_D4102</v>
      </c>
      <c r="AB32" s="14">
        <f t="shared" ca="1" si="1"/>
        <v>4102</v>
      </c>
      <c r="AC32" s="14" t="str">
        <f>RIGHT(mTCA15[[#This Row],[Column2]],4)</f>
        <v>4102</v>
      </c>
    </row>
    <row r="33" spans="1:29" s="14" customFormat="1" x14ac:dyDescent="0.25">
      <c r="A33" s="34" t="s">
        <v>354</v>
      </c>
      <c r="B33" s="8" t="s">
        <v>1871</v>
      </c>
      <c r="C33" s="8"/>
      <c r="D33" s="8" t="s">
        <v>623</v>
      </c>
      <c r="E33" s="33" t="s">
        <v>362</v>
      </c>
      <c r="F33" s="8" t="s">
        <v>236</v>
      </c>
      <c r="G33" s="8" t="s">
        <v>606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4024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>
        <f>MATCH(B33,'Diag Lattice'!F:F,0)</f>
        <v>2710</v>
      </c>
      <c r="AA33" s="14" t="str">
        <f t="shared" ca="1" si="0"/>
        <v>FS2_BBS:IC_D4102</v>
      </c>
      <c r="AB33" s="14">
        <f t="shared" ca="1" si="1"/>
        <v>4102</v>
      </c>
      <c r="AC33" s="14" t="str">
        <f>RIGHT(mTCA15[[#This Row],[Column2]],4)</f>
        <v>4102</v>
      </c>
    </row>
    <row r="34" spans="1:29" x14ac:dyDescent="0.25">
      <c r="A34" s="34" t="s">
        <v>354</v>
      </c>
      <c r="B34" s="28" t="s">
        <v>1872</v>
      </c>
      <c r="C34" s="8" t="s">
        <v>1509</v>
      </c>
      <c r="D34" s="28" t="s">
        <v>624</v>
      </c>
      <c r="E34" s="33" t="s">
        <v>363</v>
      </c>
      <c r="F34" s="8" t="s">
        <v>278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607</v>
      </c>
      <c r="R34" s="12">
        <v>15</v>
      </c>
      <c r="S34" s="10">
        <v>7</v>
      </c>
      <c r="T34" s="10" t="s">
        <v>467</v>
      </c>
      <c r="U34" s="10"/>
      <c r="V34" s="8"/>
      <c r="W34" s="8"/>
      <c r="X34" s="19"/>
      <c r="Z34" s="14">
        <f>MATCH(B34,'Diag Lattice'!F:F,0)</f>
        <v>2640</v>
      </c>
      <c r="AA34" s="14" t="str">
        <f t="shared" ca="1" si="0"/>
        <v>FS2_BTS:IC_D3940</v>
      </c>
      <c r="AB34" s="14">
        <f t="shared" ca="1" si="1"/>
        <v>3940</v>
      </c>
      <c r="AC34" s="14" t="str">
        <f>RIGHT(mTCA15[[#This Row],[Column2]],4)</f>
        <v>3940</v>
      </c>
    </row>
    <row r="35" spans="1:29" x14ac:dyDescent="0.25">
      <c r="A35" s="34" t="s">
        <v>354</v>
      </c>
      <c r="B35" s="28" t="s">
        <v>1872</v>
      </c>
      <c r="C35" s="8"/>
      <c r="D35" s="28" t="s">
        <v>624</v>
      </c>
      <c r="E35" s="33" t="s">
        <v>364</v>
      </c>
      <c r="F35" s="8" t="s">
        <v>236</v>
      </c>
      <c r="G35" s="8" t="s">
        <v>606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4024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>
        <f>MATCH(B35,'Diag Lattice'!F:F,0)</f>
        <v>2640</v>
      </c>
      <c r="AA35" s="14" t="str">
        <f t="shared" ca="1" si="0"/>
        <v>FS2_BTS:IC_D3940</v>
      </c>
      <c r="AB35" s="14">
        <f t="shared" ca="1" si="1"/>
        <v>3940</v>
      </c>
      <c r="AC35" s="14" t="str">
        <f>RIGHT(mTCA15[[#This Row],[Column2]],4)</f>
        <v>3940</v>
      </c>
    </row>
    <row r="36" spans="1:29" x14ac:dyDescent="0.25">
      <c r="A36" s="34" t="s">
        <v>354</v>
      </c>
      <c r="B36" s="8" t="s">
        <v>1873</v>
      </c>
      <c r="C36" s="8" t="s">
        <v>1509</v>
      </c>
      <c r="D36" s="8" t="s">
        <v>621</v>
      </c>
      <c r="E36" s="33" t="s">
        <v>365</v>
      </c>
      <c r="F36" s="8" t="s">
        <v>278</v>
      </c>
      <c r="G36" s="8" t="s">
        <v>85</v>
      </c>
      <c r="H36" s="8"/>
      <c r="I36" s="10" t="s">
        <v>101</v>
      </c>
      <c r="J36" s="10"/>
      <c r="K36" s="8"/>
      <c r="L36" s="8"/>
      <c r="M36" s="8"/>
      <c r="N36" s="8"/>
      <c r="O36" s="8"/>
      <c r="P36" s="10" t="s">
        <v>101</v>
      </c>
      <c r="Q36" s="10" t="s">
        <v>607</v>
      </c>
      <c r="R36" s="12">
        <v>15</v>
      </c>
      <c r="S36" s="10">
        <v>7</v>
      </c>
      <c r="T36" s="10" t="s">
        <v>466</v>
      </c>
      <c r="U36" s="10"/>
      <c r="V36" s="8"/>
      <c r="W36" s="8"/>
      <c r="X36" s="19"/>
      <c r="Z36" s="14">
        <f>MATCH(B36,'Diag Lattice'!F:F,0)</f>
        <v>3754</v>
      </c>
      <c r="AA36" s="14" t="str">
        <f t="shared" ca="1" si="0"/>
        <v>FS2_BTS:IC_D4018</v>
      </c>
      <c r="AB36" s="14">
        <f t="shared" ca="1" si="1"/>
        <v>4018</v>
      </c>
      <c r="AC36" s="14" t="str">
        <f>RIGHT(mTCA15[[#This Row],[Column2]],4)</f>
        <v>4018</v>
      </c>
    </row>
    <row r="37" spans="1:29" x14ac:dyDescent="0.25">
      <c r="A37" s="34" t="s">
        <v>354</v>
      </c>
      <c r="B37" s="8" t="s">
        <v>1873</v>
      </c>
      <c r="C37" s="8"/>
      <c r="D37" s="8" t="s">
        <v>621</v>
      </c>
      <c r="E37" s="33" t="s">
        <v>366</v>
      </c>
      <c r="F37" s="8" t="s">
        <v>236</v>
      </c>
      <c r="G37" s="8" t="s">
        <v>606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4024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>
        <f>MATCH(B37,'Diag Lattice'!F:F,0)</f>
        <v>3754</v>
      </c>
      <c r="AA37" s="14" t="str">
        <f t="shared" ca="1" si="0"/>
        <v>FS2_BTS:IC_D4018</v>
      </c>
      <c r="AB37" s="14">
        <f t="shared" ca="1" si="1"/>
        <v>4018</v>
      </c>
      <c r="AC37" s="14" t="str">
        <f>RIGHT(mTCA15[[#This Row],[Column2]],4)</f>
        <v>4018</v>
      </c>
    </row>
    <row r="38" spans="1:29" x14ac:dyDescent="0.25">
      <c r="A38" s="7" t="s">
        <v>354</v>
      </c>
      <c r="B38" s="28" t="s">
        <v>1874</v>
      </c>
      <c r="C38" s="8" t="s">
        <v>1509</v>
      </c>
      <c r="D38" s="28" t="s">
        <v>625</v>
      </c>
      <c r="E38" s="33" t="s">
        <v>367</v>
      </c>
      <c r="F38" s="8" t="s">
        <v>278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607</v>
      </c>
      <c r="R38" s="12">
        <v>15</v>
      </c>
      <c r="S38" s="10">
        <v>7</v>
      </c>
      <c r="T38" s="10" t="s">
        <v>465</v>
      </c>
      <c r="U38" s="10"/>
      <c r="V38" s="8"/>
      <c r="W38" s="19"/>
      <c r="X38" s="19"/>
      <c r="Z38" s="14">
        <f>MATCH(B38,'Diag Lattice'!F:F,0)</f>
        <v>3755</v>
      </c>
      <c r="AA38" s="14" t="str">
        <f t="shared" ca="1" si="0"/>
        <v>FS2_BTS:IC_D4019</v>
      </c>
      <c r="AB38" s="14">
        <f t="shared" ca="1" si="1"/>
        <v>4019</v>
      </c>
      <c r="AC38" s="14" t="str">
        <f>RIGHT(mTCA15[[#This Row],[Column2]],4)</f>
        <v>4019</v>
      </c>
    </row>
    <row r="39" spans="1:29" ht="15.75" thickBot="1" x14ac:dyDescent="0.3">
      <c r="A39" s="34" t="s">
        <v>354</v>
      </c>
      <c r="B39" s="28" t="s">
        <v>1874</v>
      </c>
      <c r="C39" s="8"/>
      <c r="D39" s="28" t="s">
        <v>625</v>
      </c>
      <c r="E39" s="33" t="s">
        <v>368</v>
      </c>
      <c r="F39" s="8" t="s">
        <v>236</v>
      </c>
      <c r="G39" s="8" t="s">
        <v>606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4024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>
        <f>MATCH(B39,'Diag Lattice'!F:F,0)</f>
        <v>3755</v>
      </c>
      <c r="AA39" s="14" t="str">
        <f t="shared" ca="1" si="0"/>
        <v>FS2_BTS:IC_D4019</v>
      </c>
      <c r="AB39" s="14">
        <f t="shared" ca="1" si="1"/>
        <v>4019</v>
      </c>
      <c r="AC39" s="14" t="str">
        <f>RIGHT(mTCA15[[#This Row],[Column2]],4)</f>
        <v>4019</v>
      </c>
    </row>
    <row r="40" spans="1:29" x14ac:dyDescent="0.25">
      <c r="A40" s="74"/>
      <c r="B40" s="74"/>
      <c r="C40" s="74"/>
      <c r="D40" s="74" t="s">
        <v>619</v>
      </c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Z40" s="14"/>
      <c r="AA40" s="14"/>
      <c r="AB40" s="14"/>
      <c r="AC40" s="14" t="str">
        <f>RIGHT(mTCA15[[#This Row],[Column2]],4)</f>
        <v/>
      </c>
    </row>
    <row r="41" spans="1:29" x14ac:dyDescent="0.25">
      <c r="A41" s="8" t="s">
        <v>37</v>
      </c>
      <c r="B41" s="8" t="s">
        <v>369</v>
      </c>
      <c r="C41" s="8" t="s">
        <v>1973</v>
      </c>
      <c r="D41" s="8" t="s">
        <v>626</v>
      </c>
      <c r="E41" s="29" t="s">
        <v>372</v>
      </c>
      <c r="F41" s="8" t="s">
        <v>12</v>
      </c>
      <c r="G41" s="8" t="s">
        <v>3827</v>
      </c>
      <c r="H41" s="8" t="s">
        <v>4135</v>
      </c>
      <c r="I41" s="10" t="s">
        <v>16</v>
      </c>
      <c r="J41" s="10" t="s">
        <v>24</v>
      </c>
      <c r="K41" s="10" t="s">
        <v>153</v>
      </c>
      <c r="L41" s="10" t="s">
        <v>154</v>
      </c>
      <c r="M41" s="10" t="s">
        <v>146</v>
      </c>
      <c r="N41" s="10">
        <v>1</v>
      </c>
      <c r="O41" s="10">
        <v>3</v>
      </c>
      <c r="P41" s="10" t="s">
        <v>4028</v>
      </c>
      <c r="Q41" s="10" t="s">
        <v>15</v>
      </c>
      <c r="R41" s="12">
        <v>15</v>
      </c>
      <c r="S41" s="10">
        <v>3</v>
      </c>
      <c r="T41" s="10" t="s">
        <v>468</v>
      </c>
      <c r="U41" s="10"/>
      <c r="V41" s="8">
        <v>11</v>
      </c>
      <c r="W41" s="8" t="s">
        <v>244</v>
      </c>
      <c r="X41" s="8" t="s">
        <v>423</v>
      </c>
      <c r="Z41" s="14">
        <f>MATCH(B41,'Diag Lattice'!F:F,0)</f>
        <v>204</v>
      </c>
      <c r="AA41" s="14" t="str">
        <f t="shared" ca="1" si="0"/>
        <v>FE_LEBT:PM_D0945</v>
      </c>
      <c r="AB41" s="14">
        <f t="shared" ca="1" si="1"/>
        <v>945</v>
      </c>
      <c r="AC41" s="14" t="str">
        <f>RIGHT(mTCA15[[#This Row],[Column2]],4)</f>
        <v>0945</v>
      </c>
    </row>
    <row r="42" spans="1:29" x14ac:dyDescent="0.25">
      <c r="A42" s="8" t="s">
        <v>40</v>
      </c>
      <c r="B42" s="8" t="s">
        <v>369</v>
      </c>
      <c r="C42" s="8" t="s">
        <v>1973</v>
      </c>
      <c r="D42" s="8" t="s">
        <v>626</v>
      </c>
      <c r="E42" s="29" t="s">
        <v>373</v>
      </c>
      <c r="F42" s="8" t="s">
        <v>42</v>
      </c>
      <c r="G42" s="8" t="s">
        <v>3825</v>
      </c>
      <c r="H42" s="8" t="s">
        <v>4135</v>
      </c>
      <c r="I42" s="10" t="s">
        <v>16</v>
      </c>
      <c r="J42" s="10" t="s">
        <v>25</v>
      </c>
      <c r="K42" s="10" t="s">
        <v>149</v>
      </c>
      <c r="L42" s="10" t="s">
        <v>150</v>
      </c>
      <c r="M42" s="10" t="s">
        <v>147</v>
      </c>
      <c r="N42" s="10">
        <v>4</v>
      </c>
      <c r="O42" s="10">
        <v>6</v>
      </c>
      <c r="P42" s="10" t="s">
        <v>4029</v>
      </c>
      <c r="Q42" s="10" t="s">
        <v>15</v>
      </c>
      <c r="R42" s="12">
        <v>15</v>
      </c>
      <c r="S42" s="10">
        <v>3</v>
      </c>
      <c r="T42" s="10" t="s">
        <v>470</v>
      </c>
      <c r="U42" s="10"/>
      <c r="V42" s="8">
        <v>11</v>
      </c>
      <c r="W42" s="8" t="s">
        <v>244</v>
      </c>
      <c r="X42" s="8" t="s">
        <v>423</v>
      </c>
      <c r="Z42" s="14">
        <f>MATCH(B42,'Diag Lattice'!F:F,0)</f>
        <v>204</v>
      </c>
      <c r="AA42" s="14" t="str">
        <f t="shared" ca="1" si="0"/>
        <v>FE_LEBT:PM_D0945</v>
      </c>
      <c r="AB42" s="14">
        <f t="shared" ca="1" si="1"/>
        <v>945</v>
      </c>
      <c r="AC42" s="14" t="str">
        <f>RIGHT(mTCA15[[#This Row],[Column2]],4)</f>
        <v>0945</v>
      </c>
    </row>
    <row r="43" spans="1:29" x14ac:dyDescent="0.25">
      <c r="A43" s="8" t="s">
        <v>40</v>
      </c>
      <c r="B43" s="8" t="s">
        <v>369</v>
      </c>
      <c r="C43" s="8" t="s">
        <v>1973</v>
      </c>
      <c r="D43" s="8" t="s">
        <v>626</v>
      </c>
      <c r="E43" s="29" t="s">
        <v>373</v>
      </c>
      <c r="F43" s="8" t="s">
        <v>42</v>
      </c>
      <c r="G43" s="8" t="s">
        <v>3826</v>
      </c>
      <c r="H43" s="8" t="s">
        <v>4135</v>
      </c>
      <c r="I43" s="10" t="s">
        <v>16</v>
      </c>
      <c r="J43" s="10" t="s">
        <v>44</v>
      </c>
      <c r="K43" s="10" t="s">
        <v>151</v>
      </c>
      <c r="L43" s="10" t="s">
        <v>152</v>
      </c>
      <c r="M43" s="10" t="s">
        <v>148</v>
      </c>
      <c r="N43" s="10">
        <v>7</v>
      </c>
      <c r="O43" s="10">
        <v>9</v>
      </c>
      <c r="P43" s="10" t="s">
        <v>4030</v>
      </c>
      <c r="Q43" s="10" t="s">
        <v>15</v>
      </c>
      <c r="R43" s="12">
        <v>15</v>
      </c>
      <c r="S43" s="10">
        <v>3</v>
      </c>
      <c r="T43" s="10" t="s">
        <v>469</v>
      </c>
      <c r="U43" s="10"/>
      <c r="V43" s="8">
        <v>11</v>
      </c>
      <c r="W43" s="8" t="s">
        <v>244</v>
      </c>
      <c r="X43" s="8" t="s">
        <v>423</v>
      </c>
      <c r="Z43" s="14">
        <f>MATCH(B43,'Diag Lattice'!F:F,0)</f>
        <v>204</v>
      </c>
      <c r="AA43" s="14" t="str">
        <f t="shared" ca="1" si="0"/>
        <v>FE_LEBT:PM_D0945</v>
      </c>
      <c r="AB43" s="14">
        <f t="shared" ca="1" si="1"/>
        <v>945</v>
      </c>
      <c r="AC43" s="14" t="str">
        <f>RIGHT(mTCA15[[#This Row],[Column2]],4)</f>
        <v>0945</v>
      </c>
    </row>
    <row r="44" spans="1:29" x14ac:dyDescent="0.25">
      <c r="A44" s="8" t="s">
        <v>37</v>
      </c>
      <c r="B44" s="8" t="s">
        <v>634</v>
      </c>
      <c r="C44" s="8" t="s">
        <v>1973</v>
      </c>
      <c r="D44" s="8" t="s">
        <v>627</v>
      </c>
      <c r="E44" s="29" t="s">
        <v>374</v>
      </c>
      <c r="F44" s="8" t="s">
        <v>12</v>
      </c>
      <c r="G44" s="8" t="s">
        <v>3827</v>
      </c>
      <c r="H44" s="8" t="s">
        <v>4135</v>
      </c>
      <c r="I44" s="10" t="s">
        <v>20</v>
      </c>
      <c r="J44" s="10" t="s">
        <v>24</v>
      </c>
      <c r="K44" s="10" t="s">
        <v>153</v>
      </c>
      <c r="L44" s="10" t="s">
        <v>154</v>
      </c>
      <c r="M44" s="10" t="s">
        <v>146</v>
      </c>
      <c r="N44" s="10">
        <v>1</v>
      </c>
      <c r="O44" s="10">
        <v>3</v>
      </c>
      <c r="P44" s="10" t="s">
        <v>4031</v>
      </c>
      <c r="Q44" s="10" t="s">
        <v>15</v>
      </c>
      <c r="R44" s="12">
        <v>15</v>
      </c>
      <c r="S44" s="10">
        <v>3</v>
      </c>
      <c r="T44" s="10" t="s">
        <v>465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216</v>
      </c>
      <c r="AA44" s="14" t="str">
        <f t="shared" ca="1" si="0"/>
        <v>FE_LEBT:PM_D0961</v>
      </c>
      <c r="AB44" s="14">
        <f t="shared" ca="1" si="1"/>
        <v>961</v>
      </c>
      <c r="AC44" s="14" t="str">
        <f>RIGHT(mTCA15[[#This Row],[Column2]],4)</f>
        <v>0961</v>
      </c>
    </row>
    <row r="45" spans="1:29" x14ac:dyDescent="0.25">
      <c r="A45" s="8" t="s">
        <v>40</v>
      </c>
      <c r="B45" s="8" t="s">
        <v>634</v>
      </c>
      <c r="C45" s="8" t="s">
        <v>1973</v>
      </c>
      <c r="D45" s="8" t="s">
        <v>627</v>
      </c>
      <c r="E45" s="29" t="s">
        <v>375</v>
      </c>
      <c r="F45" s="8" t="s">
        <v>42</v>
      </c>
      <c r="G45" s="8" t="s">
        <v>3825</v>
      </c>
      <c r="H45" s="8" t="s">
        <v>4135</v>
      </c>
      <c r="I45" s="10" t="s">
        <v>20</v>
      </c>
      <c r="J45" s="10" t="s">
        <v>25</v>
      </c>
      <c r="K45" s="10" t="s">
        <v>149</v>
      </c>
      <c r="L45" s="10" t="s">
        <v>150</v>
      </c>
      <c r="M45" s="10" t="s">
        <v>147</v>
      </c>
      <c r="N45" s="10">
        <v>4</v>
      </c>
      <c r="O45" s="10">
        <v>6</v>
      </c>
      <c r="P45" s="10" t="s">
        <v>4032</v>
      </c>
      <c r="Q45" s="10" t="s">
        <v>15</v>
      </c>
      <c r="R45" s="12">
        <v>15</v>
      </c>
      <c r="S45" s="10">
        <v>3</v>
      </c>
      <c r="T45" s="10" t="s">
        <v>467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216</v>
      </c>
      <c r="AA45" s="14" t="str">
        <f t="shared" ca="1" si="0"/>
        <v>FE_LEBT:PM_D0961</v>
      </c>
      <c r="AB45" s="14">
        <f t="shared" ca="1" si="1"/>
        <v>961</v>
      </c>
      <c r="AC45" s="14" t="str">
        <f>RIGHT(mTCA15[[#This Row],[Column2]],4)</f>
        <v>0961</v>
      </c>
    </row>
    <row r="46" spans="1:29" x14ac:dyDescent="0.25">
      <c r="A46" s="8" t="s">
        <v>40</v>
      </c>
      <c r="B46" s="8" t="s">
        <v>634</v>
      </c>
      <c r="C46" s="8" t="s">
        <v>1973</v>
      </c>
      <c r="D46" s="8" t="s">
        <v>627</v>
      </c>
      <c r="E46" s="29" t="s">
        <v>375</v>
      </c>
      <c r="F46" s="8" t="s">
        <v>42</v>
      </c>
      <c r="G46" s="8" t="s">
        <v>3826</v>
      </c>
      <c r="H46" s="8" t="s">
        <v>4135</v>
      </c>
      <c r="I46" s="10" t="s">
        <v>20</v>
      </c>
      <c r="J46" s="10" t="s">
        <v>44</v>
      </c>
      <c r="K46" s="10" t="s">
        <v>151</v>
      </c>
      <c r="L46" s="10" t="s">
        <v>152</v>
      </c>
      <c r="M46" s="10" t="s">
        <v>148</v>
      </c>
      <c r="N46" s="10">
        <v>7</v>
      </c>
      <c r="O46" s="10">
        <v>9</v>
      </c>
      <c r="P46" s="10" t="s">
        <v>4033</v>
      </c>
      <c r="Q46" s="10" t="s">
        <v>15</v>
      </c>
      <c r="R46" s="12">
        <v>15</v>
      </c>
      <c r="S46" s="10">
        <v>3</v>
      </c>
      <c r="T46" s="10" t="s">
        <v>466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216</v>
      </c>
      <c r="AA46" s="14" t="str">
        <f t="shared" ca="1" si="0"/>
        <v>FE_LEBT:PM_D0961</v>
      </c>
      <c r="AB46" s="14">
        <f t="shared" ca="1" si="1"/>
        <v>961</v>
      </c>
      <c r="AC46" s="14" t="str">
        <f>RIGHT(mTCA15[[#This Row],[Column2]],4)</f>
        <v>0961</v>
      </c>
    </row>
    <row r="47" spans="1:29" x14ac:dyDescent="0.25">
      <c r="A47" s="8" t="s">
        <v>37</v>
      </c>
      <c r="B47" s="8" t="s">
        <v>635</v>
      </c>
      <c r="C47" s="8" t="s">
        <v>1973</v>
      </c>
      <c r="D47" s="8" t="s">
        <v>628</v>
      </c>
      <c r="E47" s="29" t="s">
        <v>376</v>
      </c>
      <c r="F47" s="8" t="s">
        <v>12</v>
      </c>
      <c r="G47" s="8" t="s">
        <v>3827</v>
      </c>
      <c r="H47" s="8" t="s">
        <v>4135</v>
      </c>
      <c r="I47" s="10" t="s">
        <v>30</v>
      </c>
      <c r="J47" s="10" t="s">
        <v>24</v>
      </c>
      <c r="K47" s="10" t="s">
        <v>153</v>
      </c>
      <c r="L47" s="10" t="s">
        <v>154</v>
      </c>
      <c r="M47" s="10" t="s">
        <v>146</v>
      </c>
      <c r="N47" s="10">
        <v>1</v>
      </c>
      <c r="O47" s="10">
        <v>3</v>
      </c>
      <c r="P47" s="10" t="s">
        <v>4034</v>
      </c>
      <c r="Q47" s="10" t="s">
        <v>15</v>
      </c>
      <c r="R47" s="12">
        <v>15</v>
      </c>
      <c r="S47" s="10">
        <v>4</v>
      </c>
      <c r="T47" s="10" t="s">
        <v>468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223</v>
      </c>
      <c r="AA47" s="14" t="str">
        <f t="shared" ca="1" si="0"/>
        <v>FE_LEBT:PM_D0972</v>
      </c>
      <c r="AB47" s="14">
        <f t="shared" ca="1" si="1"/>
        <v>972</v>
      </c>
      <c r="AC47" s="14" t="str">
        <f>RIGHT(mTCA15[[#This Row],[Column2]],4)</f>
        <v>0972</v>
      </c>
    </row>
    <row r="48" spans="1:29" x14ac:dyDescent="0.25">
      <c r="A48" s="8" t="s">
        <v>40</v>
      </c>
      <c r="B48" s="8" t="s">
        <v>635</v>
      </c>
      <c r="C48" s="8" t="s">
        <v>1973</v>
      </c>
      <c r="D48" s="8" t="s">
        <v>628</v>
      </c>
      <c r="E48" s="29" t="s">
        <v>377</v>
      </c>
      <c r="F48" s="8" t="s">
        <v>42</v>
      </c>
      <c r="G48" s="8" t="s">
        <v>3825</v>
      </c>
      <c r="H48" s="8" t="s">
        <v>4135</v>
      </c>
      <c r="I48" s="10" t="s">
        <v>30</v>
      </c>
      <c r="J48" s="10" t="s">
        <v>25</v>
      </c>
      <c r="K48" s="10" t="s">
        <v>149</v>
      </c>
      <c r="L48" s="10" t="s">
        <v>150</v>
      </c>
      <c r="M48" s="10" t="s">
        <v>147</v>
      </c>
      <c r="N48" s="10">
        <v>4</v>
      </c>
      <c r="O48" s="10">
        <v>6</v>
      </c>
      <c r="P48" s="10" t="s">
        <v>4035</v>
      </c>
      <c r="Q48" s="10" t="s">
        <v>15</v>
      </c>
      <c r="R48" s="12">
        <v>15</v>
      </c>
      <c r="S48" s="10">
        <v>4</v>
      </c>
      <c r="T48" s="10" t="s">
        <v>470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223</v>
      </c>
      <c r="AA48" s="14" t="str">
        <f t="shared" ca="1" si="0"/>
        <v>FE_LEBT:PM_D0972</v>
      </c>
      <c r="AB48" s="14">
        <f t="shared" ca="1" si="1"/>
        <v>972</v>
      </c>
      <c r="AC48" s="14" t="str">
        <f>RIGHT(mTCA15[[#This Row],[Column2]],4)</f>
        <v>0972</v>
      </c>
    </row>
    <row r="49" spans="1:29" x14ac:dyDescent="0.25">
      <c r="A49" s="8" t="s">
        <v>40</v>
      </c>
      <c r="B49" s="8" t="s">
        <v>635</v>
      </c>
      <c r="C49" s="8" t="s">
        <v>1973</v>
      </c>
      <c r="D49" s="8" t="s">
        <v>628</v>
      </c>
      <c r="E49" s="29" t="s">
        <v>377</v>
      </c>
      <c r="F49" s="8" t="s">
        <v>42</v>
      </c>
      <c r="G49" s="8" t="s">
        <v>3826</v>
      </c>
      <c r="H49" s="8" t="s">
        <v>4135</v>
      </c>
      <c r="I49" s="10" t="s">
        <v>30</v>
      </c>
      <c r="J49" s="10" t="s">
        <v>44</v>
      </c>
      <c r="K49" s="10" t="s">
        <v>151</v>
      </c>
      <c r="L49" s="10" t="s">
        <v>152</v>
      </c>
      <c r="M49" s="10" t="s">
        <v>148</v>
      </c>
      <c r="N49" s="10">
        <v>7</v>
      </c>
      <c r="O49" s="10">
        <v>9</v>
      </c>
      <c r="P49" s="10" t="s">
        <v>4038</v>
      </c>
      <c r="Q49" s="10" t="s">
        <v>15</v>
      </c>
      <c r="R49" s="12">
        <v>15</v>
      </c>
      <c r="S49" s="10">
        <v>4</v>
      </c>
      <c r="T49" s="10" t="s">
        <v>469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223</v>
      </c>
      <c r="AA49" s="14" t="str">
        <f t="shared" ca="1" si="0"/>
        <v>FE_LEBT:PM_D0972</v>
      </c>
      <c r="AB49" s="14">
        <f t="shared" ca="1" si="1"/>
        <v>972</v>
      </c>
      <c r="AC49" s="14" t="str">
        <f>RIGHT(mTCA15[[#This Row],[Column2]],4)</f>
        <v>0972</v>
      </c>
    </row>
    <row r="50" spans="1:29" x14ac:dyDescent="0.25">
      <c r="A50" s="8" t="s">
        <v>66</v>
      </c>
      <c r="B50" s="8" t="s">
        <v>370</v>
      </c>
      <c r="C50" s="8" t="s">
        <v>1973</v>
      </c>
      <c r="D50" s="8" t="s">
        <v>629</v>
      </c>
      <c r="E50" s="29" t="s">
        <v>378</v>
      </c>
      <c r="F50" s="8" t="s">
        <v>69</v>
      </c>
      <c r="G50" s="8" t="s">
        <v>3827</v>
      </c>
      <c r="H50" s="8" t="s">
        <v>4135</v>
      </c>
      <c r="I50" s="10" t="s">
        <v>38</v>
      </c>
      <c r="J50" s="10" t="s">
        <v>24</v>
      </c>
      <c r="K50" s="10" t="s">
        <v>153</v>
      </c>
      <c r="L50" s="10" t="s">
        <v>154</v>
      </c>
      <c r="M50" s="10" t="s">
        <v>146</v>
      </c>
      <c r="N50" s="10">
        <v>1</v>
      </c>
      <c r="O50" s="10">
        <v>3</v>
      </c>
      <c r="P50" s="10" t="s">
        <v>4037</v>
      </c>
      <c r="Q50" s="10" t="s">
        <v>15</v>
      </c>
      <c r="R50" s="12">
        <v>15</v>
      </c>
      <c r="S50" s="10">
        <v>4</v>
      </c>
      <c r="T50" s="10" t="s">
        <v>465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240</v>
      </c>
      <c r="AA50" s="14" t="str">
        <f t="shared" ca="1" si="0"/>
        <v>FE_LEBT:PM_D0986</v>
      </c>
      <c r="AB50" s="14">
        <f t="shared" ca="1" si="1"/>
        <v>986</v>
      </c>
      <c r="AC50" s="14" t="str">
        <f>RIGHT(mTCA15[[#This Row],[Column2]],4)</f>
        <v>0986</v>
      </c>
    </row>
    <row r="51" spans="1:29" x14ac:dyDescent="0.25">
      <c r="A51" s="8" t="s">
        <v>66</v>
      </c>
      <c r="B51" s="8" t="s">
        <v>370</v>
      </c>
      <c r="C51" s="8" t="s">
        <v>1973</v>
      </c>
      <c r="D51" s="8" t="s">
        <v>629</v>
      </c>
      <c r="E51" s="29" t="s">
        <v>378</v>
      </c>
      <c r="F51" s="8" t="s">
        <v>69</v>
      </c>
      <c r="G51" s="8" t="s">
        <v>3826</v>
      </c>
      <c r="H51" s="8" t="s">
        <v>4135</v>
      </c>
      <c r="I51" s="10" t="s">
        <v>38</v>
      </c>
      <c r="J51" s="10" t="s">
        <v>25</v>
      </c>
      <c r="K51" s="10" t="s">
        <v>149</v>
      </c>
      <c r="L51" s="10" t="s">
        <v>150</v>
      </c>
      <c r="M51" s="10" t="s">
        <v>147</v>
      </c>
      <c r="N51" s="10">
        <v>4</v>
      </c>
      <c r="O51" s="10">
        <v>6</v>
      </c>
      <c r="P51" s="10" t="s">
        <v>4039</v>
      </c>
      <c r="Q51" s="10" t="s">
        <v>15</v>
      </c>
      <c r="R51" s="12">
        <v>15</v>
      </c>
      <c r="S51" s="10">
        <v>4</v>
      </c>
      <c r="T51" s="10" t="s">
        <v>466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240</v>
      </c>
      <c r="AA51" s="14" t="str">
        <f t="shared" ca="1" si="0"/>
        <v>FE_LEBT:PM_D0986</v>
      </c>
      <c r="AB51" s="14">
        <f t="shared" ca="1" si="1"/>
        <v>986</v>
      </c>
      <c r="AC51" s="14" t="str">
        <f>RIGHT(mTCA15[[#This Row],[Column2]],4)</f>
        <v>0986</v>
      </c>
    </row>
    <row r="52" spans="1:29" x14ac:dyDescent="0.25">
      <c r="A52" s="8" t="s">
        <v>66</v>
      </c>
      <c r="B52" s="8" t="s">
        <v>370</v>
      </c>
      <c r="C52" s="8" t="s">
        <v>1973</v>
      </c>
      <c r="D52" s="8" t="s">
        <v>629</v>
      </c>
      <c r="E52" s="29" t="s">
        <v>378</v>
      </c>
      <c r="F52" s="8" t="s">
        <v>69</v>
      </c>
      <c r="G52" s="8" t="s">
        <v>3825</v>
      </c>
      <c r="H52" s="8" t="s">
        <v>4135</v>
      </c>
      <c r="I52" s="10" t="s">
        <v>38</v>
      </c>
      <c r="J52" s="10" t="s">
        <v>44</v>
      </c>
      <c r="K52" s="10" t="s">
        <v>151</v>
      </c>
      <c r="L52" s="10" t="s">
        <v>152</v>
      </c>
      <c r="M52" s="10" t="s">
        <v>148</v>
      </c>
      <c r="N52" s="10">
        <v>7</v>
      </c>
      <c r="O52" s="10">
        <v>9</v>
      </c>
      <c r="P52" s="10" t="s">
        <v>4036</v>
      </c>
      <c r="Q52" s="10" t="s">
        <v>15</v>
      </c>
      <c r="R52" s="12">
        <v>15</v>
      </c>
      <c r="S52" s="10">
        <v>4</v>
      </c>
      <c r="T52" s="10" t="s">
        <v>467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240</v>
      </c>
      <c r="AA52" s="14" t="str">
        <f t="shared" ca="1" si="0"/>
        <v>FE_LEBT:PM_D0986</v>
      </c>
      <c r="AB52" s="14">
        <f t="shared" ca="1" si="1"/>
        <v>986</v>
      </c>
      <c r="AC52" s="14" t="str">
        <f>RIGHT(mTCA15[[#This Row],[Column2]],4)</f>
        <v>0986</v>
      </c>
    </row>
    <row r="53" spans="1:29" x14ac:dyDescent="0.25">
      <c r="A53" s="8" t="s">
        <v>37</v>
      </c>
      <c r="B53" s="28" t="s">
        <v>371</v>
      </c>
      <c r="C53" s="8" t="s">
        <v>1973</v>
      </c>
      <c r="D53" s="28" t="s">
        <v>630</v>
      </c>
      <c r="E53" s="29" t="s">
        <v>379</v>
      </c>
      <c r="F53" s="8" t="s">
        <v>12</v>
      </c>
      <c r="G53" s="8" t="s">
        <v>3827</v>
      </c>
      <c r="H53" s="8" t="s">
        <v>4135</v>
      </c>
      <c r="I53" s="10" t="s">
        <v>48</v>
      </c>
      <c r="J53" s="10" t="s">
        <v>24</v>
      </c>
      <c r="K53" s="10" t="s">
        <v>153</v>
      </c>
      <c r="L53" s="10" t="s">
        <v>154</v>
      </c>
      <c r="M53" s="10" t="s">
        <v>146</v>
      </c>
      <c r="N53" s="10">
        <v>1</v>
      </c>
      <c r="O53" s="10">
        <v>3</v>
      </c>
      <c r="P53" s="10" t="s">
        <v>4040</v>
      </c>
      <c r="Q53" s="10" t="s">
        <v>15</v>
      </c>
      <c r="R53" s="12">
        <v>15</v>
      </c>
      <c r="S53" s="10">
        <v>5</v>
      </c>
      <c r="T53" s="10" t="s">
        <v>468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2688</v>
      </c>
      <c r="AA53" s="14" t="str">
        <f t="shared" ca="1" si="0"/>
        <v>FS2_BBS:PM_D4051</v>
      </c>
      <c r="AB53" s="14">
        <f t="shared" ca="1" si="1"/>
        <v>4051</v>
      </c>
      <c r="AC53" s="14" t="str">
        <f>RIGHT(mTCA15[[#This Row],[Column2]],4)</f>
        <v>4051</v>
      </c>
    </row>
    <row r="54" spans="1:29" x14ac:dyDescent="0.25">
      <c r="A54" s="8" t="s">
        <v>40</v>
      </c>
      <c r="B54" s="8" t="s">
        <v>371</v>
      </c>
      <c r="C54" s="8" t="s">
        <v>1973</v>
      </c>
      <c r="D54" s="8" t="s">
        <v>630</v>
      </c>
      <c r="E54" s="29" t="s">
        <v>380</v>
      </c>
      <c r="F54" s="8" t="s">
        <v>42</v>
      </c>
      <c r="G54" s="8" t="s">
        <v>3825</v>
      </c>
      <c r="H54" s="8" t="s">
        <v>4135</v>
      </c>
      <c r="I54" s="10" t="s">
        <v>48</v>
      </c>
      <c r="J54" s="10" t="s">
        <v>25</v>
      </c>
      <c r="K54" s="10" t="s">
        <v>149</v>
      </c>
      <c r="L54" s="10" t="s">
        <v>150</v>
      </c>
      <c r="M54" s="10" t="s">
        <v>147</v>
      </c>
      <c r="N54" s="10">
        <v>4</v>
      </c>
      <c r="O54" s="10">
        <v>6</v>
      </c>
      <c r="P54" s="10" t="s">
        <v>4042</v>
      </c>
      <c r="Q54" s="10" t="s">
        <v>15</v>
      </c>
      <c r="R54" s="12">
        <v>15</v>
      </c>
      <c r="S54" s="10">
        <v>5</v>
      </c>
      <c r="T54" s="10" t="s">
        <v>470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2688</v>
      </c>
      <c r="AA54" s="14" t="str">
        <f t="shared" ca="1" si="0"/>
        <v>FS2_BBS:PM_D4051</v>
      </c>
      <c r="AB54" s="14">
        <f t="shared" ca="1" si="1"/>
        <v>4051</v>
      </c>
      <c r="AC54" s="14" t="str">
        <f>RIGHT(mTCA15[[#This Row],[Column2]],4)</f>
        <v>4051</v>
      </c>
    </row>
    <row r="55" spans="1:29" x14ac:dyDescent="0.25">
      <c r="A55" s="8" t="s">
        <v>40</v>
      </c>
      <c r="B55" s="8" t="s">
        <v>371</v>
      </c>
      <c r="C55" s="8" t="s">
        <v>1973</v>
      </c>
      <c r="D55" s="8" t="s">
        <v>630</v>
      </c>
      <c r="E55" s="29" t="s">
        <v>380</v>
      </c>
      <c r="F55" s="8" t="s">
        <v>42</v>
      </c>
      <c r="G55" s="8" t="s">
        <v>3826</v>
      </c>
      <c r="H55" s="8" t="s">
        <v>4135</v>
      </c>
      <c r="I55" s="10" t="s">
        <v>48</v>
      </c>
      <c r="J55" s="10" t="s">
        <v>44</v>
      </c>
      <c r="K55" s="10" t="s">
        <v>151</v>
      </c>
      <c r="L55" s="10" t="s">
        <v>152</v>
      </c>
      <c r="M55" s="10" t="s">
        <v>148</v>
      </c>
      <c r="N55" s="10">
        <v>7</v>
      </c>
      <c r="O55" s="10">
        <v>9</v>
      </c>
      <c r="P55" s="10" t="s">
        <v>4043</v>
      </c>
      <c r="Q55" s="10" t="s">
        <v>15</v>
      </c>
      <c r="R55" s="12">
        <v>15</v>
      </c>
      <c r="S55" s="10">
        <v>5</v>
      </c>
      <c r="T55" s="10" t="s">
        <v>469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2688</v>
      </c>
      <c r="AA55" s="14" t="str">
        <f t="shared" ca="1" si="0"/>
        <v>FS2_BBS:PM_D4051</v>
      </c>
      <c r="AB55" s="14">
        <f t="shared" ca="1" si="1"/>
        <v>4051</v>
      </c>
      <c r="AC55" s="14" t="str">
        <f>RIGHT(mTCA15[[#This Row],[Column2]],4)</f>
        <v>4051</v>
      </c>
    </row>
    <row r="56" spans="1:29" x14ac:dyDescent="0.25">
      <c r="A56" s="8" t="s">
        <v>66</v>
      </c>
      <c r="B56" s="8" t="s">
        <v>2340</v>
      </c>
      <c r="C56" s="8" t="s">
        <v>1973</v>
      </c>
      <c r="D56" s="8" t="s">
        <v>631</v>
      </c>
      <c r="E56" s="29" t="s">
        <v>381</v>
      </c>
      <c r="F56" s="8" t="s">
        <v>69</v>
      </c>
      <c r="G56" s="8" t="s">
        <v>3827</v>
      </c>
      <c r="H56" s="8" t="s">
        <v>4135</v>
      </c>
      <c r="I56" s="10" t="s">
        <v>54</v>
      </c>
      <c r="J56" s="10" t="s">
        <v>24</v>
      </c>
      <c r="K56" s="10" t="s">
        <v>153</v>
      </c>
      <c r="L56" s="10" t="s">
        <v>154</v>
      </c>
      <c r="M56" s="10" t="s">
        <v>146</v>
      </c>
      <c r="N56" s="10">
        <v>1</v>
      </c>
      <c r="O56" s="10">
        <v>3</v>
      </c>
      <c r="P56" s="10" t="s">
        <v>4044</v>
      </c>
      <c r="Q56" s="10" t="s">
        <v>15</v>
      </c>
      <c r="R56" s="12">
        <v>15</v>
      </c>
      <c r="S56" s="10">
        <v>5</v>
      </c>
      <c r="T56" s="10" t="s">
        <v>465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2721</v>
      </c>
      <c r="AA56" s="14" t="str">
        <f t="shared" ca="1" si="0"/>
        <v>FS2_BMS:PM_D4144</v>
      </c>
      <c r="AB56" s="14">
        <f t="shared" ca="1" si="1"/>
        <v>4144</v>
      </c>
      <c r="AC56" s="14" t="str">
        <f>RIGHT(mTCA15[[#This Row],[Column2]],4)</f>
        <v>4144</v>
      </c>
    </row>
    <row r="57" spans="1:29" x14ac:dyDescent="0.25">
      <c r="A57" s="8" t="s">
        <v>66</v>
      </c>
      <c r="B57" s="8" t="s">
        <v>2340</v>
      </c>
      <c r="C57" s="8" t="s">
        <v>1973</v>
      </c>
      <c r="D57" s="8" t="s">
        <v>631</v>
      </c>
      <c r="E57" s="29" t="s">
        <v>381</v>
      </c>
      <c r="F57" s="8" t="s">
        <v>69</v>
      </c>
      <c r="G57" s="8" t="s">
        <v>3826</v>
      </c>
      <c r="H57" s="8" t="s">
        <v>4135</v>
      </c>
      <c r="I57" s="10" t="s">
        <v>54</v>
      </c>
      <c r="J57" s="10" t="s">
        <v>25</v>
      </c>
      <c r="K57" s="10" t="s">
        <v>149</v>
      </c>
      <c r="L57" s="10" t="s">
        <v>150</v>
      </c>
      <c r="M57" s="10" t="s">
        <v>147</v>
      </c>
      <c r="N57" s="10">
        <v>4</v>
      </c>
      <c r="O57" s="10">
        <v>6</v>
      </c>
      <c r="P57" s="10" t="s">
        <v>4041</v>
      </c>
      <c r="Q57" s="10" t="s">
        <v>15</v>
      </c>
      <c r="R57" s="12">
        <v>15</v>
      </c>
      <c r="S57" s="10">
        <v>5</v>
      </c>
      <c r="T57" s="10" t="s">
        <v>466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2721</v>
      </c>
      <c r="AA57" s="14" t="str">
        <f t="shared" ca="1" si="0"/>
        <v>FS2_BMS:PM_D4144</v>
      </c>
      <c r="AB57" s="14">
        <f t="shared" ca="1" si="1"/>
        <v>4144</v>
      </c>
      <c r="AC57" s="14" t="str">
        <f>RIGHT(mTCA15[[#This Row],[Column2]],4)</f>
        <v>4144</v>
      </c>
    </row>
    <row r="58" spans="1:29" x14ac:dyDescent="0.25">
      <c r="A58" s="8" t="s">
        <v>66</v>
      </c>
      <c r="B58" s="8" t="s">
        <v>2340</v>
      </c>
      <c r="C58" s="8" t="s">
        <v>1973</v>
      </c>
      <c r="D58" s="8" t="s">
        <v>631</v>
      </c>
      <c r="E58" s="29" t="s">
        <v>381</v>
      </c>
      <c r="F58" s="8" t="s">
        <v>69</v>
      </c>
      <c r="G58" s="8" t="s">
        <v>3825</v>
      </c>
      <c r="H58" s="8" t="s">
        <v>4135</v>
      </c>
      <c r="I58" s="10" t="s">
        <v>54</v>
      </c>
      <c r="J58" s="10" t="s">
        <v>44</v>
      </c>
      <c r="K58" s="10" t="s">
        <v>151</v>
      </c>
      <c r="L58" s="10" t="s">
        <v>152</v>
      </c>
      <c r="M58" s="10" t="s">
        <v>148</v>
      </c>
      <c r="N58" s="10">
        <v>7</v>
      </c>
      <c r="O58" s="10">
        <v>9</v>
      </c>
      <c r="P58" s="10" t="s">
        <v>4045</v>
      </c>
      <c r="Q58" s="10" t="s">
        <v>15</v>
      </c>
      <c r="R58" s="12">
        <v>15</v>
      </c>
      <c r="S58" s="10">
        <v>5</v>
      </c>
      <c r="T58" s="10" t="s">
        <v>467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2721</v>
      </c>
      <c r="AA58" s="14" t="str">
        <f t="shared" ca="1" si="0"/>
        <v>FS2_BMS:PM_D4144</v>
      </c>
      <c r="AB58" s="14">
        <f t="shared" ca="1" si="1"/>
        <v>4144</v>
      </c>
      <c r="AC58" s="14" t="str">
        <f>RIGHT(mTCA15[[#This Row],[Column2]],4)</f>
        <v>4144</v>
      </c>
    </row>
    <row r="59" spans="1:29" x14ac:dyDescent="0.25">
      <c r="A59" s="8" t="s">
        <v>66</v>
      </c>
      <c r="B59" s="28" t="s">
        <v>2408</v>
      </c>
      <c r="C59" s="8" t="s">
        <v>1973</v>
      </c>
      <c r="D59" s="28" t="s">
        <v>632</v>
      </c>
      <c r="E59" s="29" t="s">
        <v>382</v>
      </c>
      <c r="F59" s="8" t="s">
        <v>69</v>
      </c>
      <c r="G59" s="8" t="s">
        <v>3827</v>
      </c>
      <c r="H59" s="8" t="s">
        <v>4135</v>
      </c>
      <c r="I59" s="10" t="s">
        <v>61</v>
      </c>
      <c r="J59" s="10" t="s">
        <v>24</v>
      </c>
      <c r="K59" s="10" t="s">
        <v>153</v>
      </c>
      <c r="L59" s="10" t="s">
        <v>154</v>
      </c>
      <c r="M59" s="10" t="s">
        <v>146</v>
      </c>
      <c r="N59" s="10">
        <v>1</v>
      </c>
      <c r="O59" s="10">
        <v>3</v>
      </c>
      <c r="P59" s="10" t="s">
        <v>4046</v>
      </c>
      <c r="Q59" s="10" t="s">
        <v>15</v>
      </c>
      <c r="R59" s="12">
        <v>15</v>
      </c>
      <c r="S59" s="10">
        <v>6</v>
      </c>
      <c r="T59" s="10" t="s">
        <v>468</v>
      </c>
      <c r="U59" s="10"/>
      <c r="V59" s="8">
        <v>11</v>
      </c>
      <c r="W59" s="8" t="s">
        <v>244</v>
      </c>
      <c r="X59" s="8" t="s">
        <v>250</v>
      </c>
      <c r="Z59" s="14">
        <f>MATCH(B59,'Diag Lattice'!F:F,0)</f>
        <v>2657</v>
      </c>
      <c r="AA59" s="14" t="str">
        <f t="shared" ca="1" si="0"/>
        <v>FS2_BTS:PM_D3959</v>
      </c>
      <c r="AB59" s="14">
        <f t="shared" ca="1" si="1"/>
        <v>3959</v>
      </c>
      <c r="AC59" s="14" t="str">
        <f>RIGHT(mTCA15[[#This Row],[Column2]],4)</f>
        <v>3959</v>
      </c>
    </row>
    <row r="60" spans="1:29" x14ac:dyDescent="0.25">
      <c r="A60" s="8" t="s">
        <v>66</v>
      </c>
      <c r="B60" s="28" t="s">
        <v>2408</v>
      </c>
      <c r="C60" s="8" t="s">
        <v>1973</v>
      </c>
      <c r="D60" s="28" t="s">
        <v>632</v>
      </c>
      <c r="E60" s="29" t="s">
        <v>382</v>
      </c>
      <c r="F60" s="8" t="s">
        <v>69</v>
      </c>
      <c r="G60" s="8" t="s">
        <v>3826</v>
      </c>
      <c r="H60" s="8" t="s">
        <v>4135</v>
      </c>
      <c r="I60" s="10" t="s">
        <v>61</v>
      </c>
      <c r="J60" s="10" t="s">
        <v>25</v>
      </c>
      <c r="K60" s="10" t="s">
        <v>149</v>
      </c>
      <c r="L60" s="10" t="s">
        <v>150</v>
      </c>
      <c r="M60" s="10" t="s">
        <v>147</v>
      </c>
      <c r="N60" s="10">
        <v>4</v>
      </c>
      <c r="O60" s="10">
        <v>6</v>
      </c>
      <c r="P60" s="10" t="s">
        <v>4047</v>
      </c>
      <c r="Q60" s="10" t="s">
        <v>15</v>
      </c>
      <c r="R60" s="12">
        <v>15</v>
      </c>
      <c r="S60" s="10">
        <v>6</v>
      </c>
      <c r="T60" s="10" t="s">
        <v>469</v>
      </c>
      <c r="U60" s="10"/>
      <c r="V60" s="8">
        <v>11</v>
      </c>
      <c r="W60" s="8" t="s">
        <v>244</v>
      </c>
      <c r="X60" s="8" t="s">
        <v>250</v>
      </c>
      <c r="Z60" s="14">
        <f>MATCH(B60,'Diag Lattice'!F:F,0)</f>
        <v>2657</v>
      </c>
      <c r="AA60" s="14" t="str">
        <f t="shared" ca="1" si="0"/>
        <v>FS2_BTS:PM_D3959</v>
      </c>
      <c r="AB60" s="14">
        <f t="shared" ca="1" si="1"/>
        <v>3959</v>
      </c>
      <c r="AC60" s="14" t="str">
        <f>RIGHT(mTCA15[[#This Row],[Column2]],4)</f>
        <v>3959</v>
      </c>
    </row>
    <row r="61" spans="1:29" x14ac:dyDescent="0.25">
      <c r="A61" s="8" t="s">
        <v>66</v>
      </c>
      <c r="B61" s="28" t="s">
        <v>2408</v>
      </c>
      <c r="C61" s="8" t="s">
        <v>1973</v>
      </c>
      <c r="D61" s="28" t="s">
        <v>632</v>
      </c>
      <c r="E61" s="29" t="s">
        <v>382</v>
      </c>
      <c r="F61" s="8" t="s">
        <v>69</v>
      </c>
      <c r="G61" s="8" t="s">
        <v>3825</v>
      </c>
      <c r="H61" s="8" t="s">
        <v>4135</v>
      </c>
      <c r="I61" s="10" t="s">
        <v>61</v>
      </c>
      <c r="J61" s="10" t="s">
        <v>44</v>
      </c>
      <c r="K61" s="10" t="s">
        <v>151</v>
      </c>
      <c r="L61" s="10" t="s">
        <v>152</v>
      </c>
      <c r="M61" s="10" t="s">
        <v>148</v>
      </c>
      <c r="N61" s="10">
        <v>7</v>
      </c>
      <c r="O61" s="10">
        <v>9</v>
      </c>
      <c r="P61" s="10" t="s">
        <v>4048</v>
      </c>
      <c r="Q61" s="10" t="s">
        <v>15</v>
      </c>
      <c r="R61" s="12">
        <v>15</v>
      </c>
      <c r="S61" s="10">
        <v>6</v>
      </c>
      <c r="T61" s="10" t="s">
        <v>470</v>
      </c>
      <c r="U61" s="10"/>
      <c r="V61" s="8">
        <v>11</v>
      </c>
      <c r="W61" s="8" t="s">
        <v>244</v>
      </c>
      <c r="X61" s="8" t="s">
        <v>250</v>
      </c>
      <c r="Z61" s="14">
        <f>MATCH(B61,'Diag Lattice'!F:F,0)</f>
        <v>2657</v>
      </c>
      <c r="AA61" s="14" t="str">
        <f t="shared" ca="1" si="0"/>
        <v>FS2_BTS:PM_D3959</v>
      </c>
      <c r="AB61" s="14">
        <f t="shared" ca="1" si="1"/>
        <v>3959</v>
      </c>
      <c r="AC61" s="14" t="str">
        <f>RIGHT(mTCA15[[#This Row],[Column2]],4)</f>
        <v>3959</v>
      </c>
    </row>
    <row r="62" spans="1:29" x14ac:dyDescent="0.25">
      <c r="A62" s="8" t="s">
        <v>37</v>
      </c>
      <c r="B62" s="8" t="s">
        <v>2378</v>
      </c>
      <c r="C62" s="8" t="s">
        <v>1973</v>
      </c>
      <c r="D62" s="8" t="s">
        <v>633</v>
      </c>
      <c r="E62" s="29" t="s">
        <v>383</v>
      </c>
      <c r="F62" s="8" t="s">
        <v>12</v>
      </c>
      <c r="G62" s="8" t="s">
        <v>3827</v>
      </c>
      <c r="H62" s="8" t="s">
        <v>4135</v>
      </c>
      <c r="I62" s="10" t="s">
        <v>71</v>
      </c>
      <c r="J62" s="10" t="s">
        <v>24</v>
      </c>
      <c r="K62" s="10" t="s">
        <v>153</v>
      </c>
      <c r="L62" s="10" t="s">
        <v>154</v>
      </c>
      <c r="M62" s="10" t="s">
        <v>146</v>
      </c>
      <c r="N62" s="10">
        <v>1</v>
      </c>
      <c r="O62" s="10">
        <v>3</v>
      </c>
      <c r="P62" s="10" t="s">
        <v>4049</v>
      </c>
      <c r="Q62" s="10" t="s">
        <v>15</v>
      </c>
      <c r="R62" s="12">
        <v>15</v>
      </c>
      <c r="S62" s="10">
        <v>6</v>
      </c>
      <c r="T62" s="10" t="s">
        <v>465</v>
      </c>
      <c r="U62" s="10"/>
      <c r="V62" s="8">
        <v>11</v>
      </c>
      <c r="W62" s="8" t="s">
        <v>244</v>
      </c>
      <c r="X62" s="8" t="s">
        <v>251</v>
      </c>
      <c r="Z62" s="14">
        <f>MATCH(B62,'Diag Lattice'!F:F,0)</f>
        <v>3747</v>
      </c>
      <c r="AA62" s="14" t="str">
        <f t="shared" ca="1" si="0"/>
        <v>FS2_BTS:PM_D4009</v>
      </c>
      <c r="AB62" s="14">
        <f t="shared" ca="1" si="1"/>
        <v>4009</v>
      </c>
      <c r="AC62" s="14" t="str">
        <f>RIGHT(mTCA15[[#This Row],[Column2]],4)</f>
        <v>4009</v>
      </c>
    </row>
    <row r="63" spans="1:29" x14ac:dyDescent="0.25">
      <c r="A63" s="23" t="s">
        <v>40</v>
      </c>
      <c r="B63" s="8" t="s">
        <v>2378</v>
      </c>
      <c r="C63" s="8" t="s">
        <v>1973</v>
      </c>
      <c r="D63" s="23" t="s">
        <v>633</v>
      </c>
      <c r="E63" s="73" t="s">
        <v>384</v>
      </c>
      <c r="F63" s="23" t="s">
        <v>42</v>
      </c>
      <c r="G63" s="23" t="s">
        <v>3825</v>
      </c>
      <c r="H63" s="8" t="s">
        <v>4135</v>
      </c>
      <c r="I63" s="10" t="s">
        <v>71</v>
      </c>
      <c r="J63" s="10" t="s">
        <v>25</v>
      </c>
      <c r="K63" s="10" t="s">
        <v>149</v>
      </c>
      <c r="L63" s="10" t="s">
        <v>150</v>
      </c>
      <c r="M63" s="10" t="s">
        <v>147</v>
      </c>
      <c r="N63" s="10">
        <v>4</v>
      </c>
      <c r="O63" s="10">
        <v>6</v>
      </c>
      <c r="P63" s="10" t="s">
        <v>4050</v>
      </c>
      <c r="Q63" s="24" t="s">
        <v>15</v>
      </c>
      <c r="R63" s="67">
        <v>15</v>
      </c>
      <c r="S63" s="24">
        <v>6</v>
      </c>
      <c r="T63" s="10" t="s">
        <v>467</v>
      </c>
      <c r="U63" s="10"/>
      <c r="V63" s="23">
        <v>11</v>
      </c>
      <c r="W63" s="23" t="s">
        <v>244</v>
      </c>
      <c r="X63" s="23" t="s">
        <v>251</v>
      </c>
      <c r="Z63" s="14">
        <f>MATCH(B63,'Diag Lattice'!F:F,0)</f>
        <v>3747</v>
      </c>
      <c r="AA63" s="14" t="str">
        <f t="shared" ca="1" si="0"/>
        <v>FS2_BTS:PM_D4009</v>
      </c>
      <c r="AB63" s="14">
        <f t="shared" ca="1" si="1"/>
        <v>4009</v>
      </c>
      <c r="AC63" s="14" t="str">
        <f>RIGHT(mTCA15[[#This Row],[Column2]],4)</f>
        <v>4009</v>
      </c>
    </row>
    <row r="64" spans="1:29" x14ac:dyDescent="0.25">
      <c r="A64" s="23" t="s">
        <v>40</v>
      </c>
      <c r="B64" s="8" t="s">
        <v>2378</v>
      </c>
      <c r="C64" s="8" t="s">
        <v>1973</v>
      </c>
      <c r="D64" s="23" t="s">
        <v>633</v>
      </c>
      <c r="E64" s="73" t="s">
        <v>384</v>
      </c>
      <c r="F64" s="23" t="s">
        <v>42</v>
      </c>
      <c r="G64" s="23" t="s">
        <v>3826</v>
      </c>
      <c r="H64" s="8" t="s">
        <v>4135</v>
      </c>
      <c r="I64" s="10" t="s">
        <v>71</v>
      </c>
      <c r="J64" s="10" t="s">
        <v>44</v>
      </c>
      <c r="K64" s="10" t="s">
        <v>151</v>
      </c>
      <c r="L64" s="10" t="s">
        <v>152</v>
      </c>
      <c r="M64" s="10" t="s">
        <v>148</v>
      </c>
      <c r="N64" s="10">
        <v>7</v>
      </c>
      <c r="O64" s="10">
        <v>9</v>
      </c>
      <c r="P64" s="10" t="s">
        <v>4051</v>
      </c>
      <c r="Q64" s="24" t="s">
        <v>15</v>
      </c>
      <c r="R64" s="67">
        <v>15</v>
      </c>
      <c r="S64" s="24">
        <v>6</v>
      </c>
      <c r="T64" s="10" t="s">
        <v>466</v>
      </c>
      <c r="U64" s="10"/>
      <c r="V64" s="23">
        <v>11</v>
      </c>
      <c r="W64" s="23" t="s">
        <v>244</v>
      </c>
      <c r="X64" s="23" t="s">
        <v>251</v>
      </c>
      <c r="Z64" s="14">
        <f>MATCH(B64,'Diag Lattice'!F:F,0)</f>
        <v>3747</v>
      </c>
      <c r="AA64" s="14" t="str">
        <f t="shared" ca="1" si="0"/>
        <v>FS2_BTS:PM_D4009</v>
      </c>
      <c r="AB64" s="14">
        <f t="shared" ca="1" si="1"/>
        <v>4009</v>
      </c>
      <c r="AC64" s="14" t="str">
        <f>RIGHT(mTCA15[[#This Row],[Column2]],4)</f>
        <v>4009</v>
      </c>
    </row>
    <row r="65" spans="1:28" x14ac:dyDescent="0.25">
      <c r="A65" s="61" t="s">
        <v>392</v>
      </c>
      <c r="B65" s="61"/>
      <c r="C65" s="61"/>
      <c r="D65" s="62"/>
      <c r="E65" s="62"/>
      <c r="F65" s="61"/>
      <c r="G65" s="61"/>
      <c r="H65" s="61"/>
      <c r="I65" s="63"/>
      <c r="J65" s="63"/>
      <c r="K65" s="63"/>
      <c r="L65" s="63"/>
      <c r="M65" s="63"/>
      <c r="N65" s="63"/>
      <c r="O65" s="63"/>
      <c r="P65" s="63"/>
      <c r="Q65" s="61"/>
      <c r="R65" s="64"/>
      <c r="S65" s="63"/>
      <c r="T65" s="65"/>
      <c r="U65" s="63"/>
      <c r="V65" s="61"/>
      <c r="W65" s="61"/>
      <c r="X65" s="94"/>
      <c r="Y65" s="104"/>
      <c r="Z65" s="14"/>
      <c r="AA65" s="14"/>
      <c r="AB65" s="14"/>
    </row>
    <row r="66" spans="1:28" x14ac:dyDescent="0.25">
      <c r="A66" s="8" t="s">
        <v>414</v>
      </c>
      <c r="B66" s="8" t="s">
        <v>501</v>
      </c>
      <c r="C66" s="8" t="s">
        <v>4127</v>
      </c>
      <c r="D66" s="755"/>
      <c r="E66" s="757" t="s">
        <v>415</v>
      </c>
      <c r="F66" s="8" t="s">
        <v>416</v>
      </c>
      <c r="G66" s="8" t="s">
        <v>606</v>
      </c>
      <c r="H66" s="8" t="s">
        <v>395</v>
      </c>
      <c r="I66" s="10" t="s">
        <v>394</v>
      </c>
      <c r="J66" s="10"/>
      <c r="K66" s="10"/>
      <c r="L66" s="10"/>
      <c r="M66" s="10"/>
      <c r="N66" s="10"/>
      <c r="O66" s="10"/>
      <c r="P66" s="10"/>
      <c r="Q66" s="10" t="s">
        <v>398</v>
      </c>
      <c r="R66" s="12"/>
      <c r="S66" s="10"/>
      <c r="T66" s="10"/>
      <c r="U66" s="10"/>
      <c r="V66" s="8">
        <v>11</v>
      </c>
      <c r="W66" s="8" t="s">
        <v>396</v>
      </c>
      <c r="X66" s="8" t="s">
        <v>423</v>
      </c>
      <c r="Z66" s="14"/>
      <c r="AA66" s="14"/>
      <c r="AB66" s="14"/>
    </row>
    <row r="67" spans="1:28" x14ac:dyDescent="0.25">
      <c r="A67" s="101" t="s">
        <v>414</v>
      </c>
      <c r="B67" s="101" t="s">
        <v>501</v>
      </c>
      <c r="C67" s="101" t="s">
        <v>4127</v>
      </c>
      <c r="D67" s="101"/>
      <c r="E67" s="757" t="s">
        <v>415</v>
      </c>
      <c r="F67" s="101" t="s">
        <v>417</v>
      </c>
      <c r="G67" s="101" t="s">
        <v>606</v>
      </c>
      <c r="H67" s="101" t="s">
        <v>397</v>
      </c>
      <c r="I67" s="101" t="s">
        <v>393</v>
      </c>
      <c r="J67" s="101"/>
      <c r="K67" s="101"/>
      <c r="L67" s="101"/>
      <c r="M67" s="101"/>
      <c r="N67" s="101"/>
      <c r="O67" s="101"/>
      <c r="P67" s="101"/>
      <c r="Q67" s="101" t="s">
        <v>399</v>
      </c>
      <c r="R67" s="745">
        <v>15</v>
      </c>
      <c r="S67" s="745">
        <v>3</v>
      </c>
      <c r="T67" s="101" t="s">
        <v>472</v>
      </c>
      <c r="U67" s="101"/>
      <c r="V67" s="101"/>
      <c r="W67" s="101"/>
      <c r="X67" s="101"/>
      <c r="Z67" s="14"/>
      <c r="AA67" s="14"/>
      <c r="AB67" s="14"/>
    </row>
    <row r="68" spans="1:28" s="25" customFormat="1" x14ac:dyDescent="0.25">
      <c r="A68" s="101" t="s">
        <v>414</v>
      </c>
      <c r="B68" s="101" t="s">
        <v>501</v>
      </c>
      <c r="C68" s="101" t="s">
        <v>4127</v>
      </c>
      <c r="D68" s="101"/>
      <c r="E68" s="757" t="s">
        <v>415</v>
      </c>
      <c r="F68" s="101" t="s">
        <v>416</v>
      </c>
      <c r="G68" s="101" t="s">
        <v>606</v>
      </c>
      <c r="H68" s="101" t="s">
        <v>395</v>
      </c>
      <c r="I68" s="101" t="s">
        <v>400</v>
      </c>
      <c r="J68" s="101"/>
      <c r="K68" s="101"/>
      <c r="L68" s="101"/>
      <c r="M68" s="101"/>
      <c r="N68" s="101"/>
      <c r="O68" s="101"/>
      <c r="P68" s="101"/>
      <c r="Q68" s="101" t="s">
        <v>398</v>
      </c>
      <c r="R68" s="745"/>
      <c r="S68" s="745"/>
      <c r="T68" s="101"/>
      <c r="U68" s="101"/>
      <c r="V68" s="101">
        <v>11</v>
      </c>
      <c r="W68" s="101" t="s">
        <v>396</v>
      </c>
      <c r="X68" s="101" t="s">
        <v>245</v>
      </c>
      <c r="Y68"/>
      <c r="Z68" s="14"/>
      <c r="AA68" s="14"/>
      <c r="AB68" s="14"/>
    </row>
    <row r="69" spans="1:28" x14ac:dyDescent="0.25">
      <c r="A69" s="101" t="s">
        <v>414</v>
      </c>
      <c r="B69" s="101" t="s">
        <v>501</v>
      </c>
      <c r="C69" s="101" t="s">
        <v>4127</v>
      </c>
      <c r="D69" s="101"/>
      <c r="E69" s="757" t="s">
        <v>415</v>
      </c>
      <c r="F69" s="101" t="s">
        <v>417</v>
      </c>
      <c r="G69" s="101" t="s">
        <v>606</v>
      </c>
      <c r="H69" s="101" t="s">
        <v>397</v>
      </c>
      <c r="I69" s="101" t="s">
        <v>401</v>
      </c>
      <c r="J69" s="101"/>
      <c r="K69" s="101"/>
      <c r="L69" s="101"/>
      <c r="M69" s="101"/>
      <c r="N69" s="101"/>
      <c r="O69" s="101"/>
      <c r="P69" s="101"/>
      <c r="Q69" s="101" t="s">
        <v>399</v>
      </c>
      <c r="R69" s="745">
        <v>15</v>
      </c>
      <c r="S69" s="745">
        <v>3</v>
      </c>
      <c r="T69" s="10" t="s">
        <v>471</v>
      </c>
      <c r="U69" s="101"/>
      <c r="V69" s="101"/>
      <c r="W69" s="101"/>
      <c r="X69" s="101"/>
      <c r="Z69" s="14"/>
      <c r="AA69" s="14"/>
      <c r="AB69" s="14"/>
    </row>
    <row r="70" spans="1:28" x14ac:dyDescent="0.25">
      <c r="A70" s="8" t="s">
        <v>414</v>
      </c>
      <c r="B70" s="8" t="s">
        <v>501</v>
      </c>
      <c r="C70" s="8" t="s">
        <v>4127</v>
      </c>
      <c r="D70" s="755"/>
      <c r="E70" s="757" t="s">
        <v>415</v>
      </c>
      <c r="F70" s="8" t="s">
        <v>416</v>
      </c>
      <c r="G70" s="8" t="s">
        <v>606</v>
      </c>
      <c r="H70" s="8" t="s">
        <v>395</v>
      </c>
      <c r="I70" s="10" t="s">
        <v>413</v>
      </c>
      <c r="J70" s="10"/>
      <c r="K70" s="10"/>
      <c r="L70" s="10"/>
      <c r="M70" s="10"/>
      <c r="N70" s="10"/>
      <c r="O70" s="10"/>
      <c r="P70" s="10"/>
      <c r="Q70" s="10" t="s">
        <v>398</v>
      </c>
      <c r="R70" s="12"/>
      <c r="S70" s="10"/>
      <c r="T70" s="10"/>
      <c r="U70" s="10"/>
      <c r="V70" s="8">
        <v>11</v>
      </c>
      <c r="W70" s="8" t="s">
        <v>396</v>
      </c>
      <c r="X70" s="8" t="s">
        <v>246</v>
      </c>
      <c r="Z70" s="14"/>
      <c r="AA70" s="14"/>
      <c r="AB70" s="14"/>
    </row>
    <row r="71" spans="1:28" x14ac:dyDescent="0.25">
      <c r="A71" s="8" t="s">
        <v>414</v>
      </c>
      <c r="B71" s="8" t="s">
        <v>501</v>
      </c>
      <c r="C71" s="8" t="s">
        <v>4127</v>
      </c>
      <c r="D71" s="755"/>
      <c r="E71" s="757" t="s">
        <v>415</v>
      </c>
      <c r="F71" s="8" t="s">
        <v>417</v>
      </c>
      <c r="G71" s="8" t="s">
        <v>606</v>
      </c>
      <c r="H71" s="8" t="s">
        <v>397</v>
      </c>
      <c r="I71" s="10" t="s">
        <v>402</v>
      </c>
      <c r="J71" s="10"/>
      <c r="K71" s="10"/>
      <c r="L71" s="10"/>
      <c r="M71" s="10"/>
      <c r="N71" s="10"/>
      <c r="O71" s="10"/>
      <c r="P71" s="10"/>
      <c r="Q71" s="10" t="s">
        <v>399</v>
      </c>
      <c r="R71" s="12">
        <v>15</v>
      </c>
      <c r="S71" s="10">
        <v>4</v>
      </c>
      <c r="T71" s="101" t="s">
        <v>472</v>
      </c>
      <c r="U71" s="10"/>
      <c r="V71" s="8"/>
      <c r="W71" s="8"/>
      <c r="X71" s="8"/>
      <c r="Z71" s="14"/>
      <c r="AA71" s="14"/>
      <c r="AB71" s="14"/>
    </row>
    <row r="72" spans="1:28" x14ac:dyDescent="0.25">
      <c r="A72" s="8" t="s">
        <v>414</v>
      </c>
      <c r="B72" s="8" t="s">
        <v>501</v>
      </c>
      <c r="C72" s="8" t="s">
        <v>4127</v>
      </c>
      <c r="D72" s="755"/>
      <c r="E72" s="757" t="s">
        <v>415</v>
      </c>
      <c r="F72" s="8" t="s">
        <v>416</v>
      </c>
      <c r="G72" s="8" t="s">
        <v>606</v>
      </c>
      <c r="H72" s="8" t="s">
        <v>395</v>
      </c>
      <c r="I72" s="10" t="s">
        <v>403</v>
      </c>
      <c r="J72" s="10"/>
      <c r="K72" s="10"/>
      <c r="L72" s="10"/>
      <c r="M72" s="10"/>
      <c r="N72" s="10"/>
      <c r="O72" s="10"/>
      <c r="P72" s="10"/>
      <c r="Q72" s="10" t="s">
        <v>398</v>
      </c>
      <c r="R72" s="12"/>
      <c r="S72" s="10"/>
      <c r="T72" s="101"/>
      <c r="U72" s="10"/>
      <c r="V72" s="8">
        <v>11</v>
      </c>
      <c r="W72" s="8" t="s">
        <v>396</v>
      </c>
      <c r="X72" s="8" t="s">
        <v>247</v>
      </c>
      <c r="Z72" s="14"/>
      <c r="AA72" s="14"/>
      <c r="AB72" s="14"/>
    </row>
    <row r="73" spans="1:28" x14ac:dyDescent="0.25">
      <c r="A73" s="8" t="s">
        <v>414</v>
      </c>
      <c r="B73" s="8" t="s">
        <v>501</v>
      </c>
      <c r="C73" s="8" t="s">
        <v>4127</v>
      </c>
      <c r="D73" s="755"/>
      <c r="E73" s="757" t="s">
        <v>415</v>
      </c>
      <c r="F73" s="8" t="s">
        <v>417</v>
      </c>
      <c r="G73" s="8" t="s">
        <v>606</v>
      </c>
      <c r="H73" s="8" t="s">
        <v>397</v>
      </c>
      <c r="I73" s="10" t="s">
        <v>404</v>
      </c>
      <c r="J73" s="10"/>
      <c r="K73" s="10"/>
      <c r="L73" s="10"/>
      <c r="M73" s="10"/>
      <c r="N73" s="10"/>
      <c r="O73" s="10"/>
      <c r="P73" s="10"/>
      <c r="Q73" s="10" t="s">
        <v>399</v>
      </c>
      <c r="R73" s="12">
        <v>15</v>
      </c>
      <c r="S73" s="10">
        <v>4</v>
      </c>
      <c r="T73" s="10" t="s">
        <v>471</v>
      </c>
      <c r="U73" s="10"/>
      <c r="V73" s="8"/>
      <c r="W73" s="8"/>
      <c r="X73" s="8"/>
      <c r="Z73" s="14"/>
      <c r="AA73" s="14"/>
      <c r="AB73" s="14"/>
    </row>
    <row r="74" spans="1:28" x14ac:dyDescent="0.25">
      <c r="A74" s="8" t="s">
        <v>414</v>
      </c>
      <c r="B74" s="8" t="s">
        <v>501</v>
      </c>
      <c r="C74" s="8" t="s">
        <v>4127</v>
      </c>
      <c r="D74" s="755"/>
      <c r="E74" s="757" t="s">
        <v>415</v>
      </c>
      <c r="F74" s="8" t="s">
        <v>416</v>
      </c>
      <c r="G74" s="8" t="s">
        <v>606</v>
      </c>
      <c r="H74" s="8" t="s">
        <v>395</v>
      </c>
      <c r="I74" s="10" t="s">
        <v>405</v>
      </c>
      <c r="J74" s="10"/>
      <c r="K74" s="10"/>
      <c r="L74" s="10"/>
      <c r="M74" s="10"/>
      <c r="N74" s="10"/>
      <c r="O74" s="10"/>
      <c r="P74" s="10"/>
      <c r="Q74" s="10" t="s">
        <v>398</v>
      </c>
      <c r="R74" s="12"/>
      <c r="S74" s="10"/>
      <c r="T74" s="10"/>
      <c r="U74" s="10"/>
      <c r="V74" s="8">
        <v>11</v>
      </c>
      <c r="W74" s="8" t="s">
        <v>396</v>
      </c>
      <c r="X74" s="8" t="s">
        <v>248</v>
      </c>
      <c r="Z74" s="14"/>
      <c r="AA74" s="14"/>
      <c r="AB74" s="14"/>
    </row>
    <row r="75" spans="1:28" x14ac:dyDescent="0.25">
      <c r="A75" s="8" t="s">
        <v>414</v>
      </c>
      <c r="B75" s="8" t="s">
        <v>501</v>
      </c>
      <c r="C75" s="8" t="s">
        <v>4127</v>
      </c>
      <c r="D75" s="755"/>
      <c r="E75" s="757" t="s">
        <v>415</v>
      </c>
      <c r="F75" s="8" t="s">
        <v>417</v>
      </c>
      <c r="G75" s="8" t="s">
        <v>606</v>
      </c>
      <c r="H75" s="8" t="s">
        <v>397</v>
      </c>
      <c r="I75" s="10" t="s">
        <v>406</v>
      </c>
      <c r="J75" s="10"/>
      <c r="K75" s="10"/>
      <c r="L75" s="10"/>
      <c r="M75" s="10"/>
      <c r="N75" s="10"/>
      <c r="O75" s="10"/>
      <c r="P75" s="10"/>
      <c r="Q75" s="10" t="s">
        <v>399</v>
      </c>
      <c r="R75" s="12">
        <v>15</v>
      </c>
      <c r="S75" s="10">
        <v>5</v>
      </c>
      <c r="T75" s="101" t="s">
        <v>472</v>
      </c>
      <c r="U75" s="10"/>
      <c r="V75" s="8"/>
      <c r="W75" s="8"/>
      <c r="X75" s="8"/>
      <c r="Z75" s="14"/>
      <c r="AA75" s="14"/>
      <c r="AB75" s="14"/>
    </row>
    <row r="76" spans="1:28" x14ac:dyDescent="0.25">
      <c r="A76" s="8" t="s">
        <v>414</v>
      </c>
      <c r="B76" s="8" t="s">
        <v>501</v>
      </c>
      <c r="C76" s="8" t="s">
        <v>4127</v>
      </c>
      <c r="D76" s="755"/>
      <c r="E76" s="757" t="s">
        <v>415</v>
      </c>
      <c r="F76" s="8" t="s">
        <v>416</v>
      </c>
      <c r="G76" s="8" t="s">
        <v>606</v>
      </c>
      <c r="H76" s="8" t="s">
        <v>395</v>
      </c>
      <c r="I76" s="10" t="s">
        <v>407</v>
      </c>
      <c r="J76" s="10"/>
      <c r="K76" s="10"/>
      <c r="L76" s="10"/>
      <c r="M76" s="10"/>
      <c r="N76" s="10"/>
      <c r="O76" s="10"/>
      <c r="P76" s="10"/>
      <c r="Q76" s="10" t="s">
        <v>398</v>
      </c>
      <c r="R76" s="12"/>
      <c r="S76" s="10"/>
      <c r="T76" s="101"/>
      <c r="U76" s="10"/>
      <c r="V76" s="8">
        <v>11</v>
      </c>
      <c r="W76" s="8" t="s">
        <v>396</v>
      </c>
      <c r="X76" s="8" t="s">
        <v>249</v>
      </c>
      <c r="Z76" s="14"/>
      <c r="AA76" s="14"/>
      <c r="AB76" s="14"/>
    </row>
    <row r="77" spans="1:28" x14ac:dyDescent="0.25">
      <c r="A77" s="8" t="s">
        <v>414</v>
      </c>
      <c r="B77" s="8" t="s">
        <v>501</v>
      </c>
      <c r="C77" s="8" t="s">
        <v>4127</v>
      </c>
      <c r="D77" s="755"/>
      <c r="E77" s="757" t="s">
        <v>415</v>
      </c>
      <c r="F77" s="8" t="s">
        <v>417</v>
      </c>
      <c r="G77" s="8" t="s">
        <v>606</v>
      </c>
      <c r="H77" s="8" t="s">
        <v>397</v>
      </c>
      <c r="I77" s="10" t="s">
        <v>408</v>
      </c>
      <c r="J77" s="10"/>
      <c r="K77" s="10"/>
      <c r="L77" s="10"/>
      <c r="M77" s="10"/>
      <c r="N77" s="10"/>
      <c r="O77" s="10"/>
      <c r="P77" s="10"/>
      <c r="Q77" s="10" t="s">
        <v>399</v>
      </c>
      <c r="R77" s="12">
        <v>15</v>
      </c>
      <c r="S77" s="10">
        <v>5</v>
      </c>
      <c r="T77" s="10" t="s">
        <v>471</v>
      </c>
      <c r="U77" s="10"/>
      <c r="V77" s="8"/>
      <c r="W77" s="8"/>
      <c r="X77" s="8"/>
      <c r="Z77" s="14"/>
      <c r="AA77" s="14"/>
      <c r="AB77" s="14"/>
    </row>
    <row r="78" spans="1:28" x14ac:dyDescent="0.25">
      <c r="A78" s="8" t="s">
        <v>414</v>
      </c>
      <c r="B78" s="8" t="s">
        <v>501</v>
      </c>
      <c r="C78" s="8" t="s">
        <v>4127</v>
      </c>
      <c r="D78" s="755"/>
      <c r="E78" s="757" t="s">
        <v>415</v>
      </c>
      <c r="F78" s="8" t="s">
        <v>416</v>
      </c>
      <c r="G78" s="8" t="s">
        <v>606</v>
      </c>
      <c r="H78" s="8" t="s">
        <v>395</v>
      </c>
      <c r="I78" s="10" t="s">
        <v>409</v>
      </c>
      <c r="J78" s="10"/>
      <c r="K78" s="10"/>
      <c r="L78" s="10"/>
      <c r="M78" s="10"/>
      <c r="N78" s="10"/>
      <c r="O78" s="10"/>
      <c r="P78" s="10"/>
      <c r="Q78" s="10" t="s">
        <v>398</v>
      </c>
      <c r="R78" s="12"/>
      <c r="S78" s="10"/>
      <c r="T78" s="10"/>
      <c r="U78" s="10"/>
      <c r="V78" s="8">
        <v>11</v>
      </c>
      <c r="W78" s="8" t="s">
        <v>396</v>
      </c>
      <c r="X78" s="8" t="s">
        <v>250</v>
      </c>
      <c r="Z78" s="14"/>
      <c r="AA78" s="14"/>
      <c r="AB78" s="14"/>
    </row>
    <row r="79" spans="1:28" x14ac:dyDescent="0.25">
      <c r="A79" s="8" t="s">
        <v>414</v>
      </c>
      <c r="B79" s="8" t="s">
        <v>501</v>
      </c>
      <c r="C79" s="8" t="s">
        <v>4127</v>
      </c>
      <c r="D79" s="755"/>
      <c r="E79" s="757" t="s">
        <v>415</v>
      </c>
      <c r="F79" s="8" t="s">
        <v>417</v>
      </c>
      <c r="G79" s="8" t="s">
        <v>606</v>
      </c>
      <c r="H79" s="8" t="s">
        <v>397</v>
      </c>
      <c r="I79" s="10" t="s">
        <v>410</v>
      </c>
      <c r="J79" s="10"/>
      <c r="K79" s="10"/>
      <c r="L79" s="10"/>
      <c r="M79" s="10"/>
      <c r="N79" s="10"/>
      <c r="O79" s="10"/>
      <c r="P79" s="10"/>
      <c r="Q79" s="10" t="s">
        <v>399</v>
      </c>
      <c r="R79" s="12">
        <v>15</v>
      </c>
      <c r="S79" s="10">
        <v>6</v>
      </c>
      <c r="T79" s="101" t="s">
        <v>472</v>
      </c>
      <c r="U79" s="10"/>
      <c r="V79" s="8"/>
      <c r="W79" s="8"/>
      <c r="X79" s="8"/>
      <c r="Z79" s="14"/>
      <c r="AA79" s="14"/>
      <c r="AB79" s="14"/>
    </row>
    <row r="80" spans="1:28" x14ac:dyDescent="0.25">
      <c r="A80" s="8" t="s">
        <v>414</v>
      </c>
      <c r="B80" s="8" t="s">
        <v>501</v>
      </c>
      <c r="C80" s="8" t="s">
        <v>4127</v>
      </c>
      <c r="D80" s="755"/>
      <c r="E80" s="757" t="s">
        <v>415</v>
      </c>
      <c r="F80" s="8" t="s">
        <v>416</v>
      </c>
      <c r="G80" s="8" t="s">
        <v>606</v>
      </c>
      <c r="H80" s="8" t="s">
        <v>395</v>
      </c>
      <c r="I80" s="10" t="s">
        <v>411</v>
      </c>
      <c r="J80" s="10"/>
      <c r="K80" s="10"/>
      <c r="L80" s="10"/>
      <c r="M80" s="10"/>
      <c r="N80" s="10"/>
      <c r="O80" s="10"/>
      <c r="P80" s="10"/>
      <c r="Q80" s="10" t="s">
        <v>398</v>
      </c>
      <c r="R80" s="12"/>
      <c r="S80" s="10"/>
      <c r="T80" s="101"/>
      <c r="U80" s="10"/>
      <c r="V80" s="8">
        <v>11</v>
      </c>
      <c r="W80" s="8" t="s">
        <v>396</v>
      </c>
      <c r="X80" s="8" t="s">
        <v>251</v>
      </c>
      <c r="Z80" s="14"/>
      <c r="AA80" s="14"/>
      <c r="AB80" s="14"/>
    </row>
    <row r="81" spans="1:28" x14ac:dyDescent="0.25">
      <c r="A81" s="23" t="s">
        <v>414</v>
      </c>
      <c r="B81" s="23" t="s">
        <v>501</v>
      </c>
      <c r="C81" s="23" t="s">
        <v>4127</v>
      </c>
      <c r="D81" s="756"/>
      <c r="E81" s="757" t="s">
        <v>415</v>
      </c>
      <c r="F81" s="23" t="s">
        <v>417</v>
      </c>
      <c r="G81" s="23" t="s">
        <v>606</v>
      </c>
      <c r="H81" s="23" t="s">
        <v>397</v>
      </c>
      <c r="I81" s="24" t="s">
        <v>412</v>
      </c>
      <c r="J81" s="24"/>
      <c r="K81" s="24"/>
      <c r="L81" s="24"/>
      <c r="M81" s="24"/>
      <c r="N81" s="24"/>
      <c r="O81" s="24"/>
      <c r="P81" s="24"/>
      <c r="Q81" s="24" t="s">
        <v>399</v>
      </c>
      <c r="R81" s="67">
        <v>15</v>
      </c>
      <c r="S81" s="24">
        <v>6</v>
      </c>
      <c r="T81" s="10" t="s">
        <v>471</v>
      </c>
      <c r="U81" s="24"/>
      <c r="V81" s="23"/>
      <c r="W81" s="23"/>
      <c r="X81" s="23"/>
      <c r="Z81" s="14"/>
      <c r="AA81" s="14"/>
      <c r="AB81" s="14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1" right="0.7" top="0.75" bottom="0.75" header="0.3" footer="0.3"/>
  <pageSetup paperSize="17" scale="56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59"/>
  <sheetViews>
    <sheetView zoomScale="55" zoomScaleNormal="55" workbookViewId="0">
      <pane ySplit="3" topLeftCell="A4" activePane="bottomLeft" state="frozen"/>
      <selection pane="bottomLeft" activeCell="A53" sqref="A53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3" s="14" customFormat="1" ht="15.75" thickBot="1" x14ac:dyDescent="0.3">
      <c r="A1" s="13" t="s">
        <v>1530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4" t="s">
        <v>858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1516</v>
      </c>
      <c r="C5" s="8" t="s">
        <v>111</v>
      </c>
      <c r="D5" s="8" t="s">
        <v>1523</v>
      </c>
      <c r="E5" s="1" t="s">
        <v>1474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2896</v>
      </c>
      <c r="AE5" s="14" t="str">
        <f ca="1">INDIRECT("'Diag Lattice'!F"&amp;AD5)</f>
        <v>LS3_WD02:BPM_D4451</v>
      </c>
      <c r="AF5" s="14">
        <f ca="1">INDIRECT("'Diag Lattice'!E"&amp;AD5)</f>
        <v>4451</v>
      </c>
      <c r="AG5" s="14" t="str">
        <f>RIGHT(mTCA16[[#This Row],[Column2]],4)</f>
        <v>4451</v>
      </c>
    </row>
    <row r="6" spans="1:33" s="14" customFormat="1" x14ac:dyDescent="0.25">
      <c r="A6" s="7" t="s">
        <v>111</v>
      </c>
      <c r="B6" s="8" t="s">
        <v>1516</v>
      </c>
      <c r="C6" s="8" t="s">
        <v>111</v>
      </c>
      <c r="D6" s="8" t="s">
        <v>1523</v>
      </c>
      <c r="E6" s="1" t="s">
        <v>1475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2896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  <c r="AG6" s="14" t="str">
        <f>RIGHT(mTCA16[[#This Row],[Column2]],4)</f>
        <v>4451</v>
      </c>
    </row>
    <row r="7" spans="1:33" s="14" customFormat="1" x14ac:dyDescent="0.25">
      <c r="A7" s="7" t="s">
        <v>111</v>
      </c>
      <c r="B7" s="8" t="s">
        <v>1516</v>
      </c>
      <c r="C7" s="8" t="s">
        <v>111</v>
      </c>
      <c r="D7" s="8" t="s">
        <v>1523</v>
      </c>
      <c r="E7" s="1" t="s">
        <v>1476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2896</v>
      </c>
      <c r="AE7" s="14" t="str">
        <f t="shared" ca="1" si="0"/>
        <v>LS3_WD02:BPM_D4451</v>
      </c>
      <c r="AF7" s="14">
        <f t="shared" ca="1" si="1"/>
        <v>4451</v>
      </c>
      <c r="AG7" s="14" t="str">
        <f>RIGHT(mTCA16[[#This Row],[Column2]],4)</f>
        <v>4451</v>
      </c>
    </row>
    <row r="8" spans="1:33" s="14" customFormat="1" x14ac:dyDescent="0.25">
      <c r="A8" s="7" t="s">
        <v>111</v>
      </c>
      <c r="B8" s="8" t="s">
        <v>1516</v>
      </c>
      <c r="C8" s="8" t="s">
        <v>111</v>
      </c>
      <c r="D8" s="8" t="s">
        <v>1523</v>
      </c>
      <c r="E8" s="1" t="s">
        <v>1477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2896</v>
      </c>
      <c r="AE8" s="14" t="str">
        <f t="shared" ca="1" si="0"/>
        <v>LS3_WD02:BPM_D4451</v>
      </c>
      <c r="AF8" s="14">
        <f t="shared" ca="1" si="1"/>
        <v>4451</v>
      </c>
      <c r="AG8" s="14" t="str">
        <f>RIGHT(mTCA16[[#This Row],[Column2]],4)</f>
        <v>4451</v>
      </c>
    </row>
    <row r="9" spans="1:33" s="14" customFormat="1" x14ac:dyDescent="0.25">
      <c r="A9" s="7" t="s">
        <v>111</v>
      </c>
      <c r="B9" s="8" t="s">
        <v>1516</v>
      </c>
      <c r="C9" s="8" t="s">
        <v>111</v>
      </c>
      <c r="D9" s="8" t="s">
        <v>1523</v>
      </c>
      <c r="E9" s="1" t="s">
        <v>1478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2896</v>
      </c>
      <c r="AE9" s="14" t="str">
        <f t="shared" ca="1" si="0"/>
        <v>LS3_WD02:BPM_D4451</v>
      </c>
      <c r="AF9" s="14">
        <f t="shared" ca="1" si="1"/>
        <v>4451</v>
      </c>
      <c r="AG9" s="14" t="str">
        <f>RIGHT(mTCA16[[#This Row],[Column2]],4)</f>
        <v>4451</v>
      </c>
    </row>
    <row r="10" spans="1:33" s="14" customFormat="1" x14ac:dyDescent="0.25">
      <c r="A10" s="7" t="s">
        <v>111</v>
      </c>
      <c r="B10" s="8" t="s">
        <v>1517</v>
      </c>
      <c r="C10" s="8" t="s">
        <v>111</v>
      </c>
      <c r="D10" s="8" t="s">
        <v>1524</v>
      </c>
      <c r="E10" s="1" t="s">
        <v>1479</v>
      </c>
      <c r="F10" s="8" t="s">
        <v>114</v>
      </c>
      <c r="G10" s="23" t="s">
        <v>85</v>
      </c>
      <c r="H10" s="23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2940</v>
      </c>
      <c r="AE10" s="14" t="str">
        <f t="shared" ca="1" si="0"/>
        <v>LS3_WD03:BPM_D4513</v>
      </c>
      <c r="AF10" s="14">
        <f t="shared" ca="1" si="1"/>
        <v>4513</v>
      </c>
      <c r="AG10" s="14" t="str">
        <f>RIGHT(mTCA16[[#This Row],[Column2]],4)</f>
        <v>4513</v>
      </c>
    </row>
    <row r="11" spans="1:33" s="14" customFormat="1" x14ac:dyDescent="0.25">
      <c r="A11" s="7" t="s">
        <v>111</v>
      </c>
      <c r="B11" s="8" t="s">
        <v>1517</v>
      </c>
      <c r="C11" s="8" t="s">
        <v>111</v>
      </c>
      <c r="D11" s="8" t="s">
        <v>1524</v>
      </c>
      <c r="E11" s="1" t="s">
        <v>1480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2940</v>
      </c>
      <c r="AE11" s="14" t="str">
        <f t="shared" ca="1" si="0"/>
        <v>LS3_WD03:BPM_D4513</v>
      </c>
      <c r="AF11" s="14">
        <f t="shared" ca="1" si="1"/>
        <v>4513</v>
      </c>
      <c r="AG11" s="14" t="str">
        <f>RIGHT(mTCA16[[#This Row],[Column2]],4)</f>
        <v>4513</v>
      </c>
    </row>
    <row r="12" spans="1:33" s="14" customFormat="1" x14ac:dyDescent="0.25">
      <c r="A12" s="7" t="s">
        <v>111</v>
      </c>
      <c r="B12" s="8" t="s">
        <v>1517</v>
      </c>
      <c r="C12" s="8" t="s">
        <v>111</v>
      </c>
      <c r="D12" s="8" t="s">
        <v>1524</v>
      </c>
      <c r="E12" s="1" t="s">
        <v>1481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2940</v>
      </c>
      <c r="AE12" s="14" t="str">
        <f t="shared" ca="1" si="0"/>
        <v>LS3_WD03:BPM_D4513</v>
      </c>
      <c r="AF12" s="14">
        <f t="shared" ca="1" si="1"/>
        <v>4513</v>
      </c>
      <c r="AG12" s="14" t="str">
        <f>RIGHT(mTCA16[[#This Row],[Column2]],4)</f>
        <v>4513</v>
      </c>
    </row>
    <row r="13" spans="1:33" s="14" customFormat="1" x14ac:dyDescent="0.25">
      <c r="A13" s="7" t="s">
        <v>111</v>
      </c>
      <c r="B13" s="8" t="s">
        <v>1517</v>
      </c>
      <c r="C13" s="8" t="s">
        <v>111</v>
      </c>
      <c r="D13" s="8" t="s">
        <v>1524</v>
      </c>
      <c r="E13" s="1" t="s">
        <v>1482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2940</v>
      </c>
      <c r="AE13" s="14" t="str">
        <f t="shared" ca="1" si="0"/>
        <v>LS3_WD03:BPM_D4513</v>
      </c>
      <c r="AF13" s="14">
        <f t="shared" ca="1" si="1"/>
        <v>4513</v>
      </c>
      <c r="AG13" s="14" t="str">
        <f>RIGHT(mTCA16[[#This Row],[Column2]],4)</f>
        <v>4513</v>
      </c>
    </row>
    <row r="14" spans="1:33" s="14" customFormat="1" x14ac:dyDescent="0.25">
      <c r="A14" s="7" t="s">
        <v>111</v>
      </c>
      <c r="B14" s="8" t="s">
        <v>1517</v>
      </c>
      <c r="C14" s="8" t="s">
        <v>111</v>
      </c>
      <c r="D14" s="8" t="s">
        <v>1524</v>
      </c>
      <c r="E14" s="1" t="s">
        <v>1483</v>
      </c>
      <c r="F14" s="8" t="s">
        <v>114</v>
      </c>
      <c r="G14" s="8" t="s">
        <v>126</v>
      </c>
      <c r="H14" s="8" t="s">
        <v>4136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2940</v>
      </c>
      <c r="AE14" s="14" t="str">
        <f t="shared" ca="1" si="0"/>
        <v>LS3_WD03:BPM_D4513</v>
      </c>
      <c r="AF14" s="14">
        <f t="shared" ca="1" si="1"/>
        <v>4513</v>
      </c>
      <c r="AG14" s="14" t="str">
        <f>RIGHT(mTCA16[[#This Row],[Column2]],4)</f>
        <v>4513</v>
      </c>
    </row>
    <row r="15" spans="1:33" s="14" customFormat="1" x14ac:dyDescent="0.25">
      <c r="A15" s="7" t="s">
        <v>111</v>
      </c>
      <c r="B15" s="8" t="s">
        <v>1518</v>
      </c>
      <c r="C15" s="8" t="s">
        <v>111</v>
      </c>
      <c r="D15" s="8" t="s">
        <v>1525</v>
      </c>
      <c r="E15" s="1" t="s">
        <v>1484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2984</v>
      </c>
      <c r="AE15" s="14" t="str">
        <f t="shared" ca="1" si="0"/>
        <v>LS3_WD04:BPM_D4575</v>
      </c>
      <c r="AF15" s="14">
        <f t="shared" ca="1" si="1"/>
        <v>4575</v>
      </c>
      <c r="AG15" s="14" t="str">
        <f>RIGHT(mTCA16[[#This Row],[Column2]],4)</f>
        <v>4575</v>
      </c>
    </row>
    <row r="16" spans="1:33" s="14" customFormat="1" x14ac:dyDescent="0.25">
      <c r="A16" s="7" t="s">
        <v>111</v>
      </c>
      <c r="B16" s="8" t="s">
        <v>1518</v>
      </c>
      <c r="C16" s="8" t="s">
        <v>111</v>
      </c>
      <c r="D16" s="8" t="s">
        <v>1525</v>
      </c>
      <c r="E16" s="1" t="s">
        <v>1485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2984</v>
      </c>
      <c r="AE16" s="14" t="str">
        <f t="shared" ca="1" si="0"/>
        <v>LS3_WD04:BPM_D4575</v>
      </c>
      <c r="AF16" s="14">
        <f t="shared" ca="1" si="1"/>
        <v>4575</v>
      </c>
      <c r="AG16" s="14" t="str">
        <f>RIGHT(mTCA16[[#This Row],[Column2]],4)</f>
        <v>4575</v>
      </c>
    </row>
    <row r="17" spans="1:33" s="14" customFormat="1" x14ac:dyDescent="0.25">
      <c r="A17" s="7" t="s">
        <v>111</v>
      </c>
      <c r="B17" s="8" t="s">
        <v>1518</v>
      </c>
      <c r="C17" s="8" t="s">
        <v>111</v>
      </c>
      <c r="D17" s="8" t="s">
        <v>1525</v>
      </c>
      <c r="E17" s="1" t="s">
        <v>1486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2984</v>
      </c>
      <c r="AE17" s="14" t="str">
        <f t="shared" ca="1" si="0"/>
        <v>LS3_WD04:BPM_D4575</v>
      </c>
      <c r="AF17" s="14">
        <f t="shared" ca="1" si="1"/>
        <v>4575</v>
      </c>
      <c r="AG17" s="14" t="str">
        <f>RIGHT(mTCA16[[#This Row],[Column2]],4)</f>
        <v>4575</v>
      </c>
    </row>
    <row r="18" spans="1:33" s="14" customFormat="1" x14ac:dyDescent="0.25">
      <c r="A18" s="7" t="s">
        <v>111</v>
      </c>
      <c r="B18" s="8" t="s">
        <v>1518</v>
      </c>
      <c r="C18" s="8" t="s">
        <v>111</v>
      </c>
      <c r="D18" s="8" t="s">
        <v>1525</v>
      </c>
      <c r="E18" s="1" t="s">
        <v>1487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2984</v>
      </c>
      <c r="AE18" s="14" t="str">
        <f t="shared" ca="1" si="0"/>
        <v>LS3_WD04:BPM_D4575</v>
      </c>
      <c r="AF18" s="14">
        <f t="shared" ca="1" si="1"/>
        <v>4575</v>
      </c>
      <c r="AG18" s="14" t="str">
        <f>RIGHT(mTCA16[[#This Row],[Column2]],4)</f>
        <v>4575</v>
      </c>
    </row>
    <row r="19" spans="1:33" s="14" customFormat="1" x14ac:dyDescent="0.25">
      <c r="A19" s="7" t="s">
        <v>111</v>
      </c>
      <c r="B19" s="8" t="s">
        <v>1518</v>
      </c>
      <c r="C19" s="8" t="s">
        <v>111</v>
      </c>
      <c r="D19" s="8" t="s">
        <v>1525</v>
      </c>
      <c r="E19" s="1" t="s">
        <v>1488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2984</v>
      </c>
      <c r="AE19" s="14" t="str">
        <f t="shared" ca="1" si="0"/>
        <v>LS3_WD04:BPM_D4575</v>
      </c>
      <c r="AF19" s="14">
        <f t="shared" ca="1" si="1"/>
        <v>4575</v>
      </c>
      <c r="AG19" s="14" t="str">
        <f>RIGHT(mTCA16[[#This Row],[Column2]],4)</f>
        <v>4575</v>
      </c>
    </row>
    <row r="20" spans="1:33" s="14" customFormat="1" x14ac:dyDescent="0.25">
      <c r="A20" s="7" t="s">
        <v>111</v>
      </c>
      <c r="B20" s="8" t="s">
        <v>1519</v>
      </c>
      <c r="C20" s="8" t="s">
        <v>111</v>
      </c>
      <c r="D20" s="8" t="s">
        <v>1526</v>
      </c>
      <c r="E20" s="1" t="s">
        <v>1489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3028</v>
      </c>
      <c r="AE20" s="14" t="str">
        <f t="shared" ca="1" si="0"/>
        <v>LS3_WD05:BPM_D4637</v>
      </c>
      <c r="AF20" s="14">
        <f t="shared" ca="1" si="1"/>
        <v>4637</v>
      </c>
      <c r="AG20" s="14" t="str">
        <f>RIGHT(mTCA16[[#This Row],[Column2]],4)</f>
        <v>4637</v>
      </c>
    </row>
    <row r="21" spans="1:33" s="14" customFormat="1" x14ac:dyDescent="0.25">
      <c r="A21" s="7" t="s">
        <v>111</v>
      </c>
      <c r="B21" s="8" t="s">
        <v>1519</v>
      </c>
      <c r="C21" s="8" t="s">
        <v>111</v>
      </c>
      <c r="D21" s="8" t="s">
        <v>1526</v>
      </c>
      <c r="E21" s="1" t="s">
        <v>1490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3028</v>
      </c>
      <c r="AE21" s="14" t="str">
        <f t="shared" ca="1" si="0"/>
        <v>LS3_WD05:BPM_D4637</v>
      </c>
      <c r="AF21" s="14">
        <f t="shared" ca="1" si="1"/>
        <v>4637</v>
      </c>
      <c r="AG21" s="14" t="str">
        <f>RIGHT(mTCA16[[#This Row],[Column2]],4)</f>
        <v>4637</v>
      </c>
    </row>
    <row r="22" spans="1:33" s="14" customFormat="1" x14ac:dyDescent="0.25">
      <c r="A22" s="7" t="s">
        <v>111</v>
      </c>
      <c r="B22" s="8" t="s">
        <v>1519</v>
      </c>
      <c r="C22" s="8" t="s">
        <v>111</v>
      </c>
      <c r="D22" s="8" t="s">
        <v>1526</v>
      </c>
      <c r="E22" s="1" t="s">
        <v>1491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3028</v>
      </c>
      <c r="AE22" s="14" t="str">
        <f t="shared" ca="1" si="0"/>
        <v>LS3_WD05:BPM_D4637</v>
      </c>
      <c r="AF22" s="14">
        <f t="shared" ca="1" si="1"/>
        <v>4637</v>
      </c>
      <c r="AG22" s="14" t="str">
        <f>RIGHT(mTCA16[[#This Row],[Column2]],4)</f>
        <v>4637</v>
      </c>
    </row>
    <row r="23" spans="1:33" s="14" customFormat="1" x14ac:dyDescent="0.25">
      <c r="A23" s="7" t="s">
        <v>111</v>
      </c>
      <c r="B23" s="8" t="s">
        <v>1519</v>
      </c>
      <c r="C23" s="8" t="s">
        <v>111</v>
      </c>
      <c r="D23" s="8" t="s">
        <v>1526</v>
      </c>
      <c r="E23" s="1" t="s">
        <v>1492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3028</v>
      </c>
      <c r="AE23" s="14" t="str">
        <f t="shared" ca="1" si="0"/>
        <v>LS3_WD05:BPM_D4637</v>
      </c>
      <c r="AF23" s="14">
        <f t="shared" ca="1" si="1"/>
        <v>4637</v>
      </c>
      <c r="AG23" s="14" t="str">
        <f>RIGHT(mTCA16[[#This Row],[Column2]],4)</f>
        <v>4637</v>
      </c>
    </row>
    <row r="24" spans="1:33" s="14" customFormat="1" x14ac:dyDescent="0.25">
      <c r="A24" s="7" t="s">
        <v>111</v>
      </c>
      <c r="B24" s="8" t="s">
        <v>1519</v>
      </c>
      <c r="C24" s="8" t="s">
        <v>111</v>
      </c>
      <c r="D24" s="8" t="s">
        <v>1526</v>
      </c>
      <c r="E24" s="1" t="s">
        <v>1493</v>
      </c>
      <c r="F24" s="8" t="s">
        <v>114</v>
      </c>
      <c r="G24" s="8" t="s">
        <v>126</v>
      </c>
      <c r="H24" s="8" t="s">
        <v>4136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3028</v>
      </c>
      <c r="AE24" s="14" t="str">
        <f t="shared" ca="1" si="0"/>
        <v>LS3_WD05:BPM_D4637</v>
      </c>
      <c r="AF24" s="14">
        <f t="shared" ca="1" si="1"/>
        <v>4637</v>
      </c>
      <c r="AG24" s="14" t="str">
        <f>RIGHT(mTCA16[[#This Row],[Column2]],4)</f>
        <v>4637</v>
      </c>
    </row>
    <row r="25" spans="1:33" s="14" customFormat="1" x14ac:dyDescent="0.25">
      <c r="A25" s="7" t="s">
        <v>111</v>
      </c>
      <c r="B25" s="8" t="s">
        <v>1520</v>
      </c>
      <c r="C25" s="8" t="s">
        <v>111</v>
      </c>
      <c r="D25" s="8" t="s">
        <v>1527</v>
      </c>
      <c r="E25" s="1" t="s">
        <v>1494</v>
      </c>
      <c r="F25" s="8" t="s">
        <v>114</v>
      </c>
      <c r="G25" s="8" t="s">
        <v>85</v>
      </c>
      <c r="H25" s="8" t="s">
        <v>4136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4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3072</v>
      </c>
      <c r="AE25" s="14" t="str">
        <f t="shared" ca="1" si="0"/>
        <v>LS3_WD06:BPM_D4699</v>
      </c>
      <c r="AF25" s="14">
        <f t="shared" ca="1" si="1"/>
        <v>4699</v>
      </c>
      <c r="AG25" s="14" t="str">
        <f>RIGHT(mTCA16[[#This Row],[Column2]],4)</f>
        <v>4699</v>
      </c>
    </row>
    <row r="26" spans="1:33" s="14" customFormat="1" x14ac:dyDescent="0.25">
      <c r="A26" s="7" t="s">
        <v>111</v>
      </c>
      <c r="B26" s="8" t="s">
        <v>1520</v>
      </c>
      <c r="C26" s="8" t="s">
        <v>111</v>
      </c>
      <c r="D26" s="8" t="s">
        <v>1527</v>
      </c>
      <c r="E26" s="1" t="s">
        <v>1495</v>
      </c>
      <c r="F26" s="8" t="s">
        <v>114</v>
      </c>
      <c r="G26" s="8" t="s">
        <v>85</v>
      </c>
      <c r="H26" s="8" t="s">
        <v>4136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4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3072</v>
      </c>
      <c r="AE26" s="14" t="str">
        <f t="shared" ca="1" si="0"/>
        <v>LS3_WD06:BPM_D4699</v>
      </c>
      <c r="AF26" s="14">
        <f t="shared" ca="1" si="1"/>
        <v>4699</v>
      </c>
      <c r="AG26" s="14" t="str">
        <f>RIGHT(mTCA16[[#This Row],[Column2]],4)</f>
        <v>4699</v>
      </c>
    </row>
    <row r="27" spans="1:33" s="14" customFormat="1" x14ac:dyDescent="0.25">
      <c r="A27" s="7" t="s">
        <v>111</v>
      </c>
      <c r="B27" s="8" t="s">
        <v>1520</v>
      </c>
      <c r="C27" s="8" t="s">
        <v>111</v>
      </c>
      <c r="D27" s="8" t="s">
        <v>1527</v>
      </c>
      <c r="E27" s="1" t="s">
        <v>1496</v>
      </c>
      <c r="F27" s="8" t="s">
        <v>114</v>
      </c>
      <c r="G27" s="8" t="s">
        <v>85</v>
      </c>
      <c r="H27" s="8" t="s">
        <v>4136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4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3072</v>
      </c>
      <c r="AE27" s="14" t="str">
        <f t="shared" ca="1" si="0"/>
        <v>LS3_WD06:BPM_D4699</v>
      </c>
      <c r="AF27" s="14">
        <f t="shared" ca="1" si="1"/>
        <v>4699</v>
      </c>
      <c r="AG27" s="14" t="str">
        <f>RIGHT(mTCA16[[#This Row],[Column2]],4)</f>
        <v>4699</v>
      </c>
    </row>
    <row r="28" spans="1:33" s="14" customFormat="1" x14ac:dyDescent="0.25">
      <c r="A28" s="7" t="s">
        <v>111</v>
      </c>
      <c r="B28" s="8" t="s">
        <v>1520</v>
      </c>
      <c r="C28" s="8" t="s">
        <v>111</v>
      </c>
      <c r="D28" s="8" t="s">
        <v>1527</v>
      </c>
      <c r="E28" s="1" t="s">
        <v>1497</v>
      </c>
      <c r="F28" s="8" t="s">
        <v>114</v>
      </c>
      <c r="G28" s="8" t="s">
        <v>85</v>
      </c>
      <c r="H28" s="8" t="s">
        <v>4136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4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3072</v>
      </c>
      <c r="AE28" s="14" t="str">
        <f t="shared" ca="1" si="0"/>
        <v>LS3_WD06:BPM_D4699</v>
      </c>
      <c r="AF28" s="14">
        <f t="shared" ca="1" si="1"/>
        <v>4699</v>
      </c>
      <c r="AG28" s="14" t="str">
        <f>RIGHT(mTCA16[[#This Row],[Column2]],4)</f>
        <v>4699</v>
      </c>
    </row>
    <row r="29" spans="1:33" s="14" customFormat="1" x14ac:dyDescent="0.25">
      <c r="A29" s="7" t="s">
        <v>111</v>
      </c>
      <c r="B29" s="8" t="s">
        <v>1520</v>
      </c>
      <c r="C29" s="8" t="s">
        <v>111</v>
      </c>
      <c r="D29" s="8" t="s">
        <v>1527</v>
      </c>
      <c r="E29" s="1" t="s">
        <v>1498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4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3072</v>
      </c>
      <c r="AE29" s="14" t="str">
        <f t="shared" ca="1" si="0"/>
        <v>LS3_WD06:BPM_D4699</v>
      </c>
      <c r="AF29" s="14">
        <f t="shared" ca="1" si="1"/>
        <v>4699</v>
      </c>
      <c r="AG29" s="14" t="str">
        <f>RIGHT(mTCA16[[#This Row],[Column2]],4)</f>
        <v>4699</v>
      </c>
    </row>
    <row r="30" spans="1:33" s="14" customFormat="1" x14ac:dyDescent="0.25">
      <c r="A30" s="7" t="s">
        <v>111</v>
      </c>
      <c r="B30" s="8" t="s">
        <v>1521</v>
      </c>
      <c r="C30" s="8" t="s">
        <v>111</v>
      </c>
      <c r="D30" s="8" t="s">
        <v>1528</v>
      </c>
      <c r="E30" s="1" t="s">
        <v>1499</v>
      </c>
      <c r="F30" s="8" t="s">
        <v>114</v>
      </c>
      <c r="G30" s="23" t="s">
        <v>85</v>
      </c>
      <c r="H30" s="23" t="s">
        <v>4136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4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3092</v>
      </c>
      <c r="AE30" s="14" t="str">
        <f t="shared" ca="1" si="0"/>
        <v>LS3_BTS:BPM_D4753</v>
      </c>
      <c r="AF30" s="14">
        <f t="shared" ca="1" si="1"/>
        <v>4753</v>
      </c>
      <c r="AG30" s="14" t="str">
        <f>RIGHT(mTCA16[[#This Row],[Column2]],4)</f>
        <v>4753</v>
      </c>
    </row>
    <row r="31" spans="1:33" s="14" customFormat="1" x14ac:dyDescent="0.25">
      <c r="A31" s="7" t="s">
        <v>111</v>
      </c>
      <c r="B31" s="8" t="s">
        <v>1521</v>
      </c>
      <c r="C31" s="8" t="s">
        <v>111</v>
      </c>
      <c r="D31" s="8" t="s">
        <v>1528</v>
      </c>
      <c r="E31" s="1" t="s">
        <v>1500</v>
      </c>
      <c r="F31" s="8" t="s">
        <v>114</v>
      </c>
      <c r="G31" s="8" t="s">
        <v>85</v>
      </c>
      <c r="H31" s="8" t="s">
        <v>4136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4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3092</v>
      </c>
      <c r="AE31" s="14" t="str">
        <f t="shared" ca="1" si="0"/>
        <v>LS3_BTS:BPM_D4753</v>
      </c>
      <c r="AF31" s="14">
        <f t="shared" ca="1" si="1"/>
        <v>4753</v>
      </c>
      <c r="AG31" s="14" t="str">
        <f>RIGHT(mTCA16[[#This Row],[Column2]],4)</f>
        <v>4753</v>
      </c>
    </row>
    <row r="32" spans="1:33" s="14" customFormat="1" x14ac:dyDescent="0.25">
      <c r="A32" s="7" t="s">
        <v>111</v>
      </c>
      <c r="B32" s="8" t="s">
        <v>1521</v>
      </c>
      <c r="C32" s="8" t="s">
        <v>111</v>
      </c>
      <c r="D32" s="8" t="s">
        <v>1528</v>
      </c>
      <c r="E32" s="1" t="s">
        <v>1501</v>
      </c>
      <c r="F32" s="8" t="s">
        <v>114</v>
      </c>
      <c r="G32" s="8" t="s">
        <v>85</v>
      </c>
      <c r="H32" s="8" t="s">
        <v>4136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4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3092</v>
      </c>
      <c r="AE32" s="14" t="str">
        <f t="shared" ca="1" si="0"/>
        <v>LS3_BTS:BPM_D4753</v>
      </c>
      <c r="AF32" s="14">
        <f t="shared" ca="1" si="1"/>
        <v>4753</v>
      </c>
      <c r="AG32" s="14" t="str">
        <f>RIGHT(mTCA16[[#This Row],[Column2]],4)</f>
        <v>4753</v>
      </c>
    </row>
    <row r="33" spans="1:33" s="14" customFormat="1" x14ac:dyDescent="0.25">
      <c r="A33" s="7" t="s">
        <v>111</v>
      </c>
      <c r="B33" s="8" t="s">
        <v>1521</v>
      </c>
      <c r="C33" s="8" t="s">
        <v>111</v>
      </c>
      <c r="D33" s="8" t="s">
        <v>1528</v>
      </c>
      <c r="E33" s="1" t="s">
        <v>1502</v>
      </c>
      <c r="F33" s="8" t="s">
        <v>114</v>
      </c>
      <c r="G33" s="8" t="s">
        <v>85</v>
      </c>
      <c r="H33" s="8" t="s">
        <v>4136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4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3092</v>
      </c>
      <c r="AE33" s="14" t="str">
        <f t="shared" ca="1" si="0"/>
        <v>LS3_BTS:BPM_D4753</v>
      </c>
      <c r="AF33" s="14">
        <f t="shared" ca="1" si="1"/>
        <v>4753</v>
      </c>
      <c r="AG33" s="14" t="str">
        <f>RIGHT(mTCA16[[#This Row],[Column2]],4)</f>
        <v>4753</v>
      </c>
    </row>
    <row r="34" spans="1:33" s="14" customFormat="1" x14ac:dyDescent="0.25">
      <c r="A34" s="7" t="s">
        <v>111</v>
      </c>
      <c r="B34" s="8" t="s">
        <v>1521</v>
      </c>
      <c r="C34" s="8" t="s">
        <v>111</v>
      </c>
      <c r="D34" s="8" t="s">
        <v>1528</v>
      </c>
      <c r="E34" s="1" t="s">
        <v>1503</v>
      </c>
      <c r="F34" s="8" t="s">
        <v>114</v>
      </c>
      <c r="G34" s="8" t="s">
        <v>126</v>
      </c>
      <c r="H34" s="8" t="s">
        <v>4136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4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3092</v>
      </c>
      <c r="AE34" s="14" t="str">
        <f t="shared" ca="1" si="0"/>
        <v>LS3_BTS:BPM_D4753</v>
      </c>
      <c r="AF34" s="14">
        <f t="shared" ca="1" si="1"/>
        <v>4753</v>
      </c>
      <c r="AG34" s="14" t="str">
        <f>RIGHT(mTCA16[[#This Row],[Column2]],4)</f>
        <v>4753</v>
      </c>
    </row>
    <row r="35" spans="1:33" s="14" customFormat="1" x14ac:dyDescent="0.25">
      <c r="A35" s="7" t="s">
        <v>111</v>
      </c>
      <c r="B35" s="8" t="s">
        <v>1522</v>
      </c>
      <c r="C35" s="8" t="s">
        <v>111</v>
      </c>
      <c r="D35" s="8" t="s">
        <v>1529</v>
      </c>
      <c r="E35" s="1" t="s">
        <v>1504</v>
      </c>
      <c r="F35" s="8" t="s">
        <v>114</v>
      </c>
      <c r="G35" s="8" t="s">
        <v>85</v>
      </c>
      <c r="H35" s="8" t="s">
        <v>4136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4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3099</v>
      </c>
      <c r="AE35" s="14" t="str">
        <f t="shared" ca="1" si="0"/>
        <v>LS3_BTS:BPM_D4769</v>
      </c>
      <c r="AF35" s="14">
        <f t="shared" ca="1" si="1"/>
        <v>4769</v>
      </c>
      <c r="AG35" s="14" t="str">
        <f>RIGHT(mTCA16[[#This Row],[Column2]],4)</f>
        <v>4769</v>
      </c>
    </row>
    <row r="36" spans="1:33" s="14" customFormat="1" x14ac:dyDescent="0.25">
      <c r="A36" s="7" t="s">
        <v>111</v>
      </c>
      <c r="B36" s="8" t="s">
        <v>1522</v>
      </c>
      <c r="C36" s="8" t="s">
        <v>111</v>
      </c>
      <c r="D36" s="8" t="s">
        <v>1529</v>
      </c>
      <c r="E36" s="1" t="s">
        <v>1505</v>
      </c>
      <c r="F36" s="8" t="s">
        <v>114</v>
      </c>
      <c r="G36" s="8" t="s">
        <v>85</v>
      </c>
      <c r="H36" s="8" t="s">
        <v>4136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4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3099</v>
      </c>
      <c r="AE36" s="14" t="str">
        <f t="shared" ca="1" si="0"/>
        <v>LS3_BTS:BPM_D4769</v>
      </c>
      <c r="AF36" s="14">
        <f t="shared" ca="1" si="1"/>
        <v>4769</v>
      </c>
      <c r="AG36" s="14" t="str">
        <f>RIGHT(mTCA16[[#This Row],[Column2]],4)</f>
        <v>4769</v>
      </c>
    </row>
    <row r="37" spans="1:33" s="14" customFormat="1" x14ac:dyDescent="0.25">
      <c r="A37" s="7" t="s">
        <v>111</v>
      </c>
      <c r="B37" s="8" t="s">
        <v>1522</v>
      </c>
      <c r="C37" s="8" t="s">
        <v>111</v>
      </c>
      <c r="D37" s="8" t="s">
        <v>1529</v>
      </c>
      <c r="E37" s="1" t="s">
        <v>1506</v>
      </c>
      <c r="F37" s="8" t="s">
        <v>114</v>
      </c>
      <c r="G37" s="8" t="s">
        <v>85</v>
      </c>
      <c r="H37" s="8" t="s">
        <v>4136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4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3099</v>
      </c>
      <c r="AE37" s="14" t="str">
        <f t="shared" ca="1" si="0"/>
        <v>LS3_BTS:BPM_D4769</v>
      </c>
      <c r="AF37" s="14">
        <f t="shared" ca="1" si="1"/>
        <v>4769</v>
      </c>
      <c r="AG37" s="14" t="str">
        <f>RIGHT(mTCA16[[#This Row],[Column2]],4)</f>
        <v>4769</v>
      </c>
    </row>
    <row r="38" spans="1:33" s="14" customFormat="1" x14ac:dyDescent="0.25">
      <c r="A38" s="7" t="s">
        <v>111</v>
      </c>
      <c r="B38" s="8" t="s">
        <v>1522</v>
      </c>
      <c r="C38" s="8" t="s">
        <v>111</v>
      </c>
      <c r="D38" s="8" t="s">
        <v>1529</v>
      </c>
      <c r="E38" s="1" t="s">
        <v>1507</v>
      </c>
      <c r="F38" s="8" t="s">
        <v>114</v>
      </c>
      <c r="G38" s="8" t="s">
        <v>85</v>
      </c>
      <c r="H38" s="8" t="s">
        <v>4136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4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3099</v>
      </c>
      <c r="AE38" s="14" t="str">
        <f t="shared" ca="1" si="0"/>
        <v>LS3_BTS:BPM_D4769</v>
      </c>
      <c r="AF38" s="14">
        <f t="shared" ca="1" si="1"/>
        <v>4769</v>
      </c>
      <c r="AG38" s="14" t="str">
        <f>RIGHT(mTCA16[[#This Row],[Column2]],4)</f>
        <v>4769</v>
      </c>
    </row>
    <row r="39" spans="1:33" s="14" customFormat="1" x14ac:dyDescent="0.25">
      <c r="A39" s="7" t="s">
        <v>111</v>
      </c>
      <c r="B39" s="8" t="s">
        <v>1522</v>
      </c>
      <c r="C39" s="8" t="s">
        <v>111</v>
      </c>
      <c r="D39" s="8" t="s">
        <v>1529</v>
      </c>
      <c r="E39" s="1" t="s">
        <v>1508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4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3099</v>
      </c>
      <c r="AE39" s="14" t="str">
        <f t="shared" ca="1" si="0"/>
        <v>LS3_BTS:BPM_D4769</v>
      </c>
      <c r="AF39" s="14">
        <f t="shared" ca="1" si="1"/>
        <v>4769</v>
      </c>
      <c r="AG39" s="14" t="str">
        <f>RIGHT(mTCA16[[#This Row],[Column2]],4)</f>
        <v>4769</v>
      </c>
    </row>
    <row r="40" spans="1:33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4"/>
      <c r="AG40" s="14" t="str">
        <f>RIGHT(mTCA16[[#This Row],[Column2]],4)</f>
        <v/>
      </c>
    </row>
    <row r="41" spans="1:33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4"/>
      <c r="AG41" s="14" t="str">
        <f>RIGHT(mTCA16[[#This Row],[Column2]],4)</f>
        <v/>
      </c>
    </row>
    <row r="42" spans="1:33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4"/>
      <c r="AG42" s="14" t="str">
        <f>RIGHT(mTCA16[[#This Row],[Column2]],4)</f>
        <v/>
      </c>
    </row>
    <row r="43" spans="1:33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4"/>
      <c r="AG43" s="14" t="str">
        <f>RIGHT(mTCA16[[#This Row],[Column2]],4)</f>
        <v/>
      </c>
    </row>
    <row r="44" spans="1:33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4"/>
      <c r="AG44" s="14" t="str">
        <f>RIGHT(mTCA16[[#This Row],[Column2]],4)</f>
        <v/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4"/>
      <c r="AG45" s="14" t="str">
        <f>RIGHT(mTCA16[[#This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4"/>
      <c r="AG46" s="14" t="str">
        <f>RIGHT(mTCA16[[#This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4"/>
      <c r="AG47" s="14" t="str">
        <f>RIGHT(mTCA16[[#This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  <c r="AG48" s="14" t="str">
        <f>RIGHT(mTCA16[[#This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  <c r="AG49" s="14" t="str">
        <f>RIGHT(mTCA16[[#This Row],[Column2]],4)</f>
        <v/>
      </c>
    </row>
    <row r="50" spans="1:33" x14ac:dyDescent="0.25">
      <c r="A50" s="61" t="s">
        <v>354</v>
      </c>
      <c r="B50" s="61"/>
      <c r="C50" s="61"/>
      <c r="D50" s="62"/>
      <c r="E50" s="130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4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  <c r="AG50" s="14" t="str">
        <f>RIGHT(mTCA16[[#This Row],[Column2]],4)</f>
        <v/>
      </c>
    </row>
    <row r="51" spans="1:33" x14ac:dyDescent="0.25">
      <c r="A51" s="8" t="s">
        <v>354</v>
      </c>
      <c r="B51" s="8" t="s">
        <v>1875</v>
      </c>
      <c r="C51" s="8" t="s">
        <v>1509</v>
      </c>
      <c r="D51" s="8" t="s">
        <v>1514</v>
      </c>
      <c r="E51" s="153" t="s">
        <v>1513</v>
      </c>
      <c r="F51" s="8" t="s">
        <v>278</v>
      </c>
      <c r="G51" s="8" t="s">
        <v>85</v>
      </c>
      <c r="H51" s="8" t="s">
        <v>4143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607</v>
      </c>
      <c r="R51" s="12">
        <v>16</v>
      </c>
      <c r="S51" s="10">
        <v>7</v>
      </c>
      <c r="T51" s="32" t="s">
        <v>470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>
        <f>MATCH(B51,'Diag Lattice'!F:F,0)</f>
        <v>3005</v>
      </c>
      <c r="AE51" s="14" t="str">
        <f t="shared" ref="AE40:AE56" ca="1" si="2">INDIRECT("'Diag Lattice'!F"&amp;AD51)</f>
        <v>LS3_CD05:IC_D4602</v>
      </c>
      <c r="AF51" s="14">
        <f t="shared" ref="AF40:AF56" ca="1" si="3">INDIRECT("'Diag Lattice'!E"&amp;AD51)</f>
        <v>4602</v>
      </c>
      <c r="AG51" s="14" t="str">
        <f>RIGHT(mTCA16[[#This Row],[Column2]],4)</f>
        <v>4602</v>
      </c>
    </row>
    <row r="52" spans="1:33" x14ac:dyDescent="0.25">
      <c r="A52" s="8" t="s">
        <v>354</v>
      </c>
      <c r="B52" s="8" t="s">
        <v>1876</v>
      </c>
      <c r="C52" s="8" t="s">
        <v>1509</v>
      </c>
      <c r="D52" s="8" t="s">
        <v>1515</v>
      </c>
      <c r="E52" s="153" t="s">
        <v>1510</v>
      </c>
      <c r="F52" s="8" t="s">
        <v>278</v>
      </c>
      <c r="G52" s="8" t="s">
        <v>85</v>
      </c>
      <c r="H52" s="8" t="s">
        <v>4143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607</v>
      </c>
      <c r="R52" s="12">
        <v>16</v>
      </c>
      <c r="S52" s="10">
        <v>7</v>
      </c>
      <c r="T52" s="32" t="s">
        <v>469</v>
      </c>
      <c r="U52" s="10"/>
      <c r="V52" s="8"/>
      <c r="W52" s="8"/>
      <c r="X52" s="8"/>
      <c r="Y52" s="104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>
        <f>MATCH(B52,'Diag Lattice'!F:F,0)</f>
        <v>3079</v>
      </c>
      <c r="AE52" s="14" t="str">
        <f t="shared" ca="1" si="2"/>
        <v>LS3_BTS:IC_D4701</v>
      </c>
      <c r="AF52" s="14">
        <f t="shared" ca="1" si="3"/>
        <v>4701</v>
      </c>
      <c r="AG52" s="14" t="str">
        <f>RIGHT(mTCA16[[#This Row],[Column2]],4)</f>
        <v>4701</v>
      </c>
    </row>
    <row r="53" spans="1:33" x14ac:dyDescent="0.25">
      <c r="A53" s="8"/>
      <c r="B53" s="8"/>
      <c r="C53" s="8"/>
      <c r="D53" s="8"/>
      <c r="E53" s="153"/>
      <c r="F53" s="8"/>
      <c r="G53" s="8"/>
      <c r="H53" s="8"/>
      <c r="I53" s="121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4"/>
      <c r="Z53" s="14"/>
      <c r="AA53" s="14"/>
      <c r="AB53" s="14"/>
      <c r="AD53" s="14"/>
      <c r="AE53" s="14"/>
      <c r="AF53" s="14"/>
      <c r="AG53" s="14" t="str">
        <f>RIGHT(mTCA16[[#This Row],[Column2]],4)</f>
        <v/>
      </c>
    </row>
    <row r="54" spans="1:33" x14ac:dyDescent="0.25">
      <c r="A54" s="61" t="s">
        <v>1473</v>
      </c>
      <c r="B54" s="61"/>
      <c r="C54" s="61"/>
      <c r="D54" s="62"/>
      <c r="E54" s="130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4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  <c r="AG54" s="14" t="str">
        <f>RIGHT(mTCA16[[#This Row],[Column2]],4)</f>
        <v/>
      </c>
    </row>
    <row r="55" spans="1:33" x14ac:dyDescent="0.25">
      <c r="A55" s="8" t="s">
        <v>354</v>
      </c>
      <c r="B55" s="8" t="s">
        <v>1875</v>
      </c>
      <c r="C55" s="8"/>
      <c r="D55" s="9" t="s">
        <v>1514</v>
      </c>
      <c r="E55" s="29" t="s">
        <v>1512</v>
      </c>
      <c r="F55" s="8" t="s">
        <v>236</v>
      </c>
      <c r="G55" s="118" t="s">
        <v>606</v>
      </c>
      <c r="H55" s="118" t="s">
        <v>883</v>
      </c>
      <c r="I55" s="121">
        <v>1</v>
      </c>
      <c r="J55" s="121"/>
      <c r="K55" s="10"/>
      <c r="L55" s="10"/>
      <c r="M55" s="10"/>
      <c r="N55" s="10"/>
      <c r="O55" s="10"/>
      <c r="P55" s="10">
        <v>1</v>
      </c>
      <c r="Q55" s="118" t="s">
        <v>883</v>
      </c>
      <c r="R55" s="12"/>
      <c r="S55" s="10"/>
      <c r="T55" s="32"/>
      <c r="U55" s="10"/>
      <c r="V55" s="8">
        <v>12</v>
      </c>
      <c r="W55" s="8" t="s">
        <v>1865</v>
      </c>
      <c r="X55" s="8" t="s">
        <v>423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>
        <f>MATCH(B55,'Diag Lattice'!F:F,0)</f>
        <v>3005</v>
      </c>
      <c r="AE55" s="14" t="str">
        <f t="shared" ca="1" si="2"/>
        <v>LS3_CD05:IC_D4602</v>
      </c>
      <c r="AF55" s="14">
        <f t="shared" ca="1" si="3"/>
        <v>4602</v>
      </c>
      <c r="AG55" s="14" t="str">
        <f>RIGHT(mTCA16[[#This Row],[Column2]],4)</f>
        <v>4602</v>
      </c>
    </row>
    <row r="56" spans="1:33" x14ac:dyDescent="0.25">
      <c r="A56" s="8" t="s">
        <v>354</v>
      </c>
      <c r="B56" s="8" t="s">
        <v>1876</v>
      </c>
      <c r="C56" s="8"/>
      <c r="D56" s="9" t="s">
        <v>1515</v>
      </c>
      <c r="E56" s="29" t="s">
        <v>1511</v>
      </c>
      <c r="F56" s="8" t="s">
        <v>236</v>
      </c>
      <c r="G56" s="118" t="s">
        <v>606</v>
      </c>
      <c r="H56" s="118" t="s">
        <v>883</v>
      </c>
      <c r="I56" s="121">
        <v>2</v>
      </c>
      <c r="J56" s="121"/>
      <c r="K56" s="10"/>
      <c r="L56" s="10"/>
      <c r="M56" s="10"/>
      <c r="N56" s="10"/>
      <c r="O56" s="10"/>
      <c r="P56" s="10">
        <v>2</v>
      </c>
      <c r="Q56" s="118" t="s">
        <v>883</v>
      </c>
      <c r="R56" s="12"/>
      <c r="S56" s="10"/>
      <c r="T56" s="32"/>
      <c r="U56" s="10"/>
      <c r="V56" s="8">
        <v>12</v>
      </c>
      <c r="W56" s="8" t="s">
        <v>1865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>
        <f>MATCH(B56,'Diag Lattice'!F:F,0)</f>
        <v>3079</v>
      </c>
      <c r="AE56" s="14" t="str">
        <f t="shared" ca="1" si="2"/>
        <v>LS3_BTS:IC_D4701</v>
      </c>
      <c r="AF56" s="14">
        <f t="shared" ca="1" si="3"/>
        <v>4701</v>
      </c>
      <c r="AG56" s="14" t="str">
        <f>RIGHT(mTCA16[[#This Row],[Column2]],4)</f>
        <v>4701</v>
      </c>
    </row>
    <row r="57" spans="1:33" x14ac:dyDescent="0.25">
      <c r="A57" s="118"/>
      <c r="B57" s="8"/>
      <c r="C57" s="8"/>
      <c r="D57" s="8"/>
      <c r="E57" s="29"/>
      <c r="F57" s="8"/>
      <c r="G57" s="118"/>
      <c r="H57" s="118"/>
      <c r="I57" s="121"/>
      <c r="J57" s="121"/>
      <c r="K57" s="10"/>
      <c r="L57" s="10"/>
      <c r="M57" s="10"/>
      <c r="N57" s="10"/>
      <c r="O57" s="10"/>
      <c r="P57" s="10"/>
      <c r="Q57" s="118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3" x14ac:dyDescent="0.25">
      <c r="A58" s="118"/>
      <c r="B58" s="8"/>
      <c r="C58" s="8"/>
      <c r="D58" s="8"/>
      <c r="E58" s="29"/>
      <c r="F58" s="8"/>
      <c r="G58" s="118"/>
      <c r="H58" s="118"/>
      <c r="I58" s="121"/>
      <c r="J58" s="121"/>
      <c r="K58" s="10"/>
      <c r="L58" s="10"/>
      <c r="M58" s="10"/>
      <c r="N58" s="10"/>
      <c r="O58" s="10"/>
      <c r="P58" s="10"/>
      <c r="Q58" s="118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3" x14ac:dyDescent="0.25">
      <c r="A59" s="118"/>
      <c r="B59" s="8"/>
      <c r="C59" s="8"/>
      <c r="D59" s="8"/>
      <c r="E59" s="29"/>
      <c r="F59" s="8"/>
      <c r="G59" s="118"/>
      <c r="H59" s="118"/>
      <c r="I59" s="121"/>
      <c r="J59" s="121"/>
      <c r="K59" s="10"/>
      <c r="L59" s="10"/>
      <c r="M59" s="10"/>
      <c r="N59" s="10"/>
      <c r="O59" s="10"/>
      <c r="P59" s="10"/>
      <c r="Q59" s="118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112"/>
  <sheetViews>
    <sheetView zoomScale="55" zoomScaleNormal="55" workbookViewId="0">
      <pane ySplit="3" topLeftCell="A34" activePane="bottomLeft" state="frozen"/>
      <selection pane="bottomLeft" activeCell="B52" sqref="B52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3" s="14" customFormat="1" ht="15.75" thickBot="1" x14ac:dyDescent="0.3">
      <c r="A1" s="13" t="s">
        <v>1531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30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4" t="s">
        <v>858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1572</v>
      </c>
      <c r="C5" s="8" t="s">
        <v>111</v>
      </c>
      <c r="D5" s="8" t="s">
        <v>1580</v>
      </c>
      <c r="E5" s="9" t="s">
        <v>1532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3121</v>
      </c>
      <c r="AE5" s="14" t="str">
        <f ca="1">INDIRECT("'Diag Lattice'!F"&amp;AD5)</f>
        <v>LS3_BTS:BPM_D4843</v>
      </c>
      <c r="AF5" s="14">
        <f ca="1">INDIRECT("'Diag Lattice'!E"&amp;AD5)</f>
        <v>4843</v>
      </c>
      <c r="AG5" s="14" t="str">
        <f>RIGHT(mTCA17[[#This Row],[Column2]],4)</f>
        <v>4843</v>
      </c>
    </row>
    <row r="6" spans="1:33" s="14" customFormat="1" x14ac:dyDescent="0.25">
      <c r="A6" s="7" t="s">
        <v>111</v>
      </c>
      <c r="B6" s="8" t="s">
        <v>1572</v>
      </c>
      <c r="C6" s="8" t="s">
        <v>111</v>
      </c>
      <c r="D6" s="8" t="s">
        <v>1580</v>
      </c>
      <c r="E6" s="9" t="s">
        <v>1533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3121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  <c r="AG6" s="14" t="str">
        <f>RIGHT(mTCA17[[#This Row],[Column2]],4)</f>
        <v>4843</v>
      </c>
    </row>
    <row r="7" spans="1:33" s="14" customFormat="1" x14ac:dyDescent="0.25">
      <c r="A7" s="7" t="s">
        <v>111</v>
      </c>
      <c r="B7" s="8" t="s">
        <v>1572</v>
      </c>
      <c r="C7" s="8" t="s">
        <v>111</v>
      </c>
      <c r="D7" s="8" t="s">
        <v>1580</v>
      </c>
      <c r="E7" s="9" t="s">
        <v>1534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3121</v>
      </c>
      <c r="AE7" s="14" t="str">
        <f t="shared" ca="1" si="0"/>
        <v>LS3_BTS:BPM_D4843</v>
      </c>
      <c r="AF7" s="14">
        <f t="shared" ca="1" si="1"/>
        <v>4843</v>
      </c>
      <c r="AG7" s="14" t="str">
        <f>RIGHT(mTCA17[[#This Row],[Column2]],4)</f>
        <v>4843</v>
      </c>
    </row>
    <row r="8" spans="1:33" s="14" customFormat="1" x14ac:dyDescent="0.25">
      <c r="A8" s="7" t="s">
        <v>111</v>
      </c>
      <c r="B8" s="8" t="s">
        <v>1572</v>
      </c>
      <c r="C8" s="8" t="s">
        <v>111</v>
      </c>
      <c r="D8" s="8" t="s">
        <v>1580</v>
      </c>
      <c r="E8" s="9" t="s">
        <v>1535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3121</v>
      </c>
      <c r="AE8" s="14" t="str">
        <f t="shared" ca="1" si="0"/>
        <v>LS3_BTS:BPM_D4843</v>
      </c>
      <c r="AF8" s="14">
        <f t="shared" ca="1" si="1"/>
        <v>4843</v>
      </c>
      <c r="AG8" s="14" t="str">
        <f>RIGHT(mTCA17[[#This Row],[Column2]],4)</f>
        <v>4843</v>
      </c>
    </row>
    <row r="9" spans="1:33" s="14" customFormat="1" x14ac:dyDescent="0.25">
      <c r="A9" s="7" t="s">
        <v>111</v>
      </c>
      <c r="B9" s="8" t="s">
        <v>1572</v>
      </c>
      <c r="C9" s="8" t="s">
        <v>111</v>
      </c>
      <c r="D9" s="8" t="s">
        <v>1580</v>
      </c>
      <c r="E9" s="9" t="s">
        <v>1536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3121</v>
      </c>
      <c r="AE9" s="14" t="str">
        <f t="shared" ref="AE9:AE50" ca="1" si="2">INDIRECT("'Diag Lattice'!F"&amp;AD9)</f>
        <v>LS3_BTS:BPM_D4843</v>
      </c>
      <c r="AF9" s="14">
        <f t="shared" ref="AF9:AF50" ca="1" si="3">INDIRECT("'Diag Lattice'!E"&amp;AD9)</f>
        <v>4843</v>
      </c>
      <c r="AG9" s="14" t="str">
        <f>RIGHT(mTCA17[[#This Row],[Column2]],4)</f>
        <v>4843</v>
      </c>
    </row>
    <row r="10" spans="1:33" s="14" customFormat="1" x14ac:dyDescent="0.25">
      <c r="A10" s="7" t="s">
        <v>111</v>
      </c>
      <c r="B10" s="8" t="s">
        <v>1573</v>
      </c>
      <c r="C10" s="8" t="s">
        <v>111</v>
      </c>
      <c r="D10" s="8" t="s">
        <v>1581</v>
      </c>
      <c r="E10" s="9" t="s">
        <v>1537</v>
      </c>
      <c r="F10" s="8" t="s">
        <v>114</v>
      </c>
      <c r="G10" s="8" t="s">
        <v>85</v>
      </c>
      <c r="H10" s="8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3133</v>
      </c>
      <c r="AE10" s="14" t="str">
        <f t="shared" ca="1" si="2"/>
        <v>LS3_BTS:BPM_D4886</v>
      </c>
      <c r="AF10" s="14">
        <f t="shared" ca="1" si="3"/>
        <v>4886</v>
      </c>
      <c r="AG10" s="14" t="str">
        <f>RIGHT(mTCA17[[#This Row],[Column2]],4)</f>
        <v>4886</v>
      </c>
    </row>
    <row r="11" spans="1:33" s="14" customFormat="1" x14ac:dyDescent="0.25">
      <c r="A11" s="7" t="s">
        <v>111</v>
      </c>
      <c r="B11" s="8" t="s">
        <v>1573</v>
      </c>
      <c r="C11" s="8" t="s">
        <v>111</v>
      </c>
      <c r="D11" s="8" t="s">
        <v>1581</v>
      </c>
      <c r="E11" s="9" t="s">
        <v>1538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3133</v>
      </c>
      <c r="AE11" s="14" t="str">
        <f t="shared" ca="1" si="2"/>
        <v>LS3_BTS:BPM_D4886</v>
      </c>
      <c r="AF11" s="14">
        <f t="shared" ca="1" si="3"/>
        <v>4886</v>
      </c>
      <c r="AG11" s="14" t="str">
        <f>RIGHT(mTCA17[[#This Row],[Column2]],4)</f>
        <v>4886</v>
      </c>
    </row>
    <row r="12" spans="1:33" s="14" customFormat="1" x14ac:dyDescent="0.25">
      <c r="A12" s="7" t="s">
        <v>111</v>
      </c>
      <c r="B12" s="8" t="s">
        <v>1573</v>
      </c>
      <c r="C12" s="8" t="s">
        <v>111</v>
      </c>
      <c r="D12" s="8" t="s">
        <v>1581</v>
      </c>
      <c r="E12" s="9" t="s">
        <v>1539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3133</v>
      </c>
      <c r="AE12" s="14" t="str">
        <f t="shared" ca="1" si="2"/>
        <v>LS3_BTS:BPM_D4886</v>
      </c>
      <c r="AF12" s="14">
        <f t="shared" ca="1" si="3"/>
        <v>4886</v>
      </c>
      <c r="AG12" s="14" t="str">
        <f>RIGHT(mTCA17[[#This Row],[Column2]],4)</f>
        <v>4886</v>
      </c>
    </row>
    <row r="13" spans="1:33" s="14" customFormat="1" x14ac:dyDescent="0.25">
      <c r="A13" s="7" t="s">
        <v>111</v>
      </c>
      <c r="B13" s="8" t="s">
        <v>1573</v>
      </c>
      <c r="C13" s="8" t="s">
        <v>111</v>
      </c>
      <c r="D13" s="8" t="s">
        <v>1581</v>
      </c>
      <c r="E13" s="9" t="s">
        <v>1540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3133</v>
      </c>
      <c r="AE13" s="14" t="str">
        <f t="shared" ca="1" si="2"/>
        <v>LS3_BTS:BPM_D4886</v>
      </c>
      <c r="AF13" s="14">
        <f t="shared" ca="1" si="3"/>
        <v>4886</v>
      </c>
      <c r="AG13" s="14" t="str">
        <f>RIGHT(mTCA17[[#This Row],[Column2]],4)</f>
        <v>4886</v>
      </c>
    </row>
    <row r="14" spans="1:33" s="14" customFormat="1" x14ac:dyDescent="0.25">
      <c r="A14" s="7" t="s">
        <v>111</v>
      </c>
      <c r="B14" s="8" t="s">
        <v>1573</v>
      </c>
      <c r="C14" s="8" t="s">
        <v>111</v>
      </c>
      <c r="D14" s="8" t="s">
        <v>1581</v>
      </c>
      <c r="E14" s="9" t="s">
        <v>1541</v>
      </c>
      <c r="F14" s="8" t="s">
        <v>114</v>
      </c>
      <c r="G14" s="8" t="s">
        <v>126</v>
      </c>
      <c r="H14" s="8" t="s">
        <v>4136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3133</v>
      </c>
      <c r="AE14" s="14" t="str">
        <f t="shared" ca="1" si="2"/>
        <v>LS3_BTS:BPM_D4886</v>
      </c>
      <c r="AF14" s="14">
        <f t="shared" ca="1" si="3"/>
        <v>4886</v>
      </c>
      <c r="AG14" s="14" t="str">
        <f>RIGHT(mTCA17[[#This Row],[Column2]],4)</f>
        <v>4886</v>
      </c>
    </row>
    <row r="15" spans="1:33" s="14" customFormat="1" x14ac:dyDescent="0.25">
      <c r="A15" s="7" t="s">
        <v>111</v>
      </c>
      <c r="B15" s="8" t="s">
        <v>1574</v>
      </c>
      <c r="C15" s="8" t="s">
        <v>111</v>
      </c>
      <c r="D15" s="8" t="s">
        <v>1582</v>
      </c>
      <c r="E15" s="9" t="s">
        <v>1542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3156</v>
      </c>
      <c r="AE15" s="14" t="str">
        <f t="shared" ca="1" si="2"/>
        <v>LS3_BTS:BPM_D4968</v>
      </c>
      <c r="AF15" s="14">
        <f t="shared" ca="1" si="3"/>
        <v>4968</v>
      </c>
      <c r="AG15" s="14" t="str">
        <f>RIGHT(mTCA17[[#This Row],[Column2]],4)</f>
        <v>4968</v>
      </c>
    </row>
    <row r="16" spans="1:33" s="14" customFormat="1" x14ac:dyDescent="0.25">
      <c r="A16" s="7" t="s">
        <v>111</v>
      </c>
      <c r="B16" s="8" t="s">
        <v>1574</v>
      </c>
      <c r="C16" s="8" t="s">
        <v>111</v>
      </c>
      <c r="D16" s="8" t="s">
        <v>1582</v>
      </c>
      <c r="E16" s="9" t="s">
        <v>1543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3156</v>
      </c>
      <c r="AE16" s="14" t="str">
        <f t="shared" ca="1" si="2"/>
        <v>LS3_BTS:BPM_D4968</v>
      </c>
      <c r="AF16" s="14">
        <f t="shared" ca="1" si="3"/>
        <v>4968</v>
      </c>
      <c r="AG16" s="14" t="str">
        <f>RIGHT(mTCA17[[#This Row],[Column2]],4)</f>
        <v>4968</v>
      </c>
    </row>
    <row r="17" spans="1:33" s="14" customFormat="1" x14ac:dyDescent="0.25">
      <c r="A17" s="7" t="s">
        <v>111</v>
      </c>
      <c r="B17" s="8" t="s">
        <v>1574</v>
      </c>
      <c r="C17" s="8" t="s">
        <v>111</v>
      </c>
      <c r="D17" s="8" t="s">
        <v>1582</v>
      </c>
      <c r="E17" s="9" t="s">
        <v>1544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3156</v>
      </c>
      <c r="AE17" s="14" t="str">
        <f t="shared" ca="1" si="2"/>
        <v>LS3_BTS:BPM_D4968</v>
      </c>
      <c r="AF17" s="14">
        <f t="shared" ca="1" si="3"/>
        <v>4968</v>
      </c>
      <c r="AG17" s="14" t="str">
        <f>RIGHT(mTCA17[[#This Row],[Column2]],4)</f>
        <v>4968</v>
      </c>
    </row>
    <row r="18" spans="1:33" s="14" customFormat="1" x14ac:dyDescent="0.25">
      <c r="A18" s="7" t="s">
        <v>111</v>
      </c>
      <c r="B18" s="8" t="s">
        <v>1574</v>
      </c>
      <c r="C18" s="8" t="s">
        <v>111</v>
      </c>
      <c r="D18" s="8" t="s">
        <v>1582</v>
      </c>
      <c r="E18" s="9" t="s">
        <v>1545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3156</v>
      </c>
      <c r="AE18" s="14" t="str">
        <f t="shared" ca="1" si="2"/>
        <v>LS3_BTS:BPM_D4968</v>
      </c>
      <c r="AF18" s="14">
        <f t="shared" ca="1" si="3"/>
        <v>4968</v>
      </c>
      <c r="AG18" s="14" t="str">
        <f>RIGHT(mTCA17[[#This Row],[Column2]],4)</f>
        <v>4968</v>
      </c>
    </row>
    <row r="19" spans="1:33" s="14" customFormat="1" x14ac:dyDescent="0.25">
      <c r="A19" s="7" t="s">
        <v>111</v>
      </c>
      <c r="B19" s="8" t="s">
        <v>1574</v>
      </c>
      <c r="C19" s="8" t="s">
        <v>111</v>
      </c>
      <c r="D19" s="8" t="s">
        <v>1582</v>
      </c>
      <c r="E19" s="9" t="s">
        <v>1546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3156</v>
      </c>
      <c r="AE19" s="14" t="str">
        <f t="shared" ca="1" si="2"/>
        <v>LS3_BTS:BPM_D4968</v>
      </c>
      <c r="AF19" s="14">
        <f t="shared" ca="1" si="3"/>
        <v>4968</v>
      </c>
      <c r="AG19" s="14" t="str">
        <f>RIGHT(mTCA17[[#This Row],[Column2]],4)</f>
        <v>4968</v>
      </c>
    </row>
    <row r="20" spans="1:33" s="14" customFormat="1" x14ac:dyDescent="0.25">
      <c r="A20" s="7" t="s">
        <v>111</v>
      </c>
      <c r="B20" s="8" t="s">
        <v>1575</v>
      </c>
      <c r="C20" s="8" t="s">
        <v>111</v>
      </c>
      <c r="D20" s="8" t="s">
        <v>1583</v>
      </c>
      <c r="E20" s="9" t="s">
        <v>1547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3163</v>
      </c>
      <c r="AE20" s="14" t="str">
        <f t="shared" ca="1" si="2"/>
        <v>LS3_BTS:BPM_D5010</v>
      </c>
      <c r="AF20" s="14">
        <f t="shared" ca="1" si="3"/>
        <v>5010</v>
      </c>
      <c r="AG20" s="14" t="str">
        <f>RIGHT(mTCA17[[#This Row],[Column2]],4)</f>
        <v>5010</v>
      </c>
    </row>
    <row r="21" spans="1:33" s="14" customFormat="1" x14ac:dyDescent="0.25">
      <c r="A21" s="7" t="s">
        <v>111</v>
      </c>
      <c r="B21" s="8" t="s">
        <v>1575</v>
      </c>
      <c r="C21" s="8" t="s">
        <v>111</v>
      </c>
      <c r="D21" s="8" t="s">
        <v>1583</v>
      </c>
      <c r="E21" s="9" t="s">
        <v>1548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3163</v>
      </c>
      <c r="AE21" s="14" t="str">
        <f t="shared" ca="1" si="2"/>
        <v>LS3_BTS:BPM_D5010</v>
      </c>
      <c r="AF21" s="14">
        <f t="shared" ca="1" si="3"/>
        <v>5010</v>
      </c>
      <c r="AG21" s="14" t="str">
        <f>RIGHT(mTCA17[[#This Row],[Column2]],4)</f>
        <v>5010</v>
      </c>
    </row>
    <row r="22" spans="1:33" s="14" customFormat="1" x14ac:dyDescent="0.25">
      <c r="A22" s="7" t="s">
        <v>111</v>
      </c>
      <c r="B22" s="8" t="s">
        <v>1575</v>
      </c>
      <c r="C22" s="8" t="s">
        <v>111</v>
      </c>
      <c r="D22" s="8" t="s">
        <v>1583</v>
      </c>
      <c r="E22" s="9" t="s">
        <v>1549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3163</v>
      </c>
      <c r="AE22" s="14" t="str">
        <f t="shared" ca="1" si="2"/>
        <v>LS3_BTS:BPM_D5010</v>
      </c>
      <c r="AF22" s="14">
        <f t="shared" ca="1" si="3"/>
        <v>5010</v>
      </c>
      <c r="AG22" s="14" t="str">
        <f>RIGHT(mTCA17[[#This Row],[Column2]],4)</f>
        <v>5010</v>
      </c>
    </row>
    <row r="23" spans="1:33" s="14" customFormat="1" x14ac:dyDescent="0.25">
      <c r="A23" s="7" t="s">
        <v>111</v>
      </c>
      <c r="B23" s="8" t="s">
        <v>1575</v>
      </c>
      <c r="C23" s="8" t="s">
        <v>111</v>
      </c>
      <c r="D23" s="8" t="s">
        <v>1583</v>
      </c>
      <c r="E23" s="9" t="s">
        <v>1550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3163</v>
      </c>
      <c r="AE23" s="14" t="str">
        <f t="shared" ca="1" si="2"/>
        <v>LS3_BTS:BPM_D5010</v>
      </c>
      <c r="AF23" s="14">
        <f t="shared" ca="1" si="3"/>
        <v>5010</v>
      </c>
      <c r="AG23" s="14" t="str">
        <f>RIGHT(mTCA17[[#This Row],[Column2]],4)</f>
        <v>5010</v>
      </c>
    </row>
    <row r="24" spans="1:33" s="14" customFormat="1" x14ac:dyDescent="0.25">
      <c r="A24" s="7" t="s">
        <v>111</v>
      </c>
      <c r="B24" s="8" t="s">
        <v>1575</v>
      </c>
      <c r="C24" s="8" t="s">
        <v>111</v>
      </c>
      <c r="D24" s="8" t="s">
        <v>1583</v>
      </c>
      <c r="E24" s="9" t="s">
        <v>1551</v>
      </c>
      <c r="F24" s="8" t="s">
        <v>114</v>
      </c>
      <c r="G24" s="8" t="s">
        <v>126</v>
      </c>
      <c r="H24" s="8" t="s">
        <v>4136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3163</v>
      </c>
      <c r="AE24" s="14" t="str">
        <f t="shared" ca="1" si="2"/>
        <v>LS3_BTS:BPM_D5010</v>
      </c>
      <c r="AF24" s="14">
        <f t="shared" ca="1" si="3"/>
        <v>5010</v>
      </c>
      <c r="AG24" s="14" t="str">
        <f>RIGHT(mTCA17[[#This Row],[Column2]],4)</f>
        <v>5010</v>
      </c>
    </row>
    <row r="25" spans="1:33" s="14" customFormat="1" x14ac:dyDescent="0.25">
      <c r="A25" s="7" t="s">
        <v>111</v>
      </c>
      <c r="B25" s="8" t="s">
        <v>1576</v>
      </c>
      <c r="C25" s="8" t="s">
        <v>111</v>
      </c>
      <c r="D25" s="8" t="s">
        <v>1584</v>
      </c>
      <c r="E25" s="9" t="s">
        <v>1552</v>
      </c>
      <c r="F25" s="8" t="s">
        <v>114</v>
      </c>
      <c r="G25" s="8" t="s">
        <v>85</v>
      </c>
      <c r="H25" s="8" t="s">
        <v>4136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4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3187</v>
      </c>
      <c r="AE25" s="14" t="str">
        <f t="shared" ca="1" si="2"/>
        <v>LS3_BTS:BPM_D5092</v>
      </c>
      <c r="AF25" s="14">
        <f t="shared" ca="1" si="3"/>
        <v>5092</v>
      </c>
      <c r="AG25" s="14" t="str">
        <f>RIGHT(mTCA17[[#This Row],[Column2]],4)</f>
        <v>5092</v>
      </c>
    </row>
    <row r="26" spans="1:33" s="14" customFormat="1" x14ac:dyDescent="0.25">
      <c r="A26" s="7" t="s">
        <v>111</v>
      </c>
      <c r="B26" s="8" t="s">
        <v>1576</v>
      </c>
      <c r="C26" s="8" t="s">
        <v>111</v>
      </c>
      <c r="D26" s="8" t="s">
        <v>1584</v>
      </c>
      <c r="E26" s="9" t="s">
        <v>1553</v>
      </c>
      <c r="F26" s="8" t="s">
        <v>114</v>
      </c>
      <c r="G26" s="8" t="s">
        <v>85</v>
      </c>
      <c r="H26" s="8" t="s">
        <v>4136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4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3187</v>
      </c>
      <c r="AE26" s="14" t="str">
        <f t="shared" ca="1" si="2"/>
        <v>LS3_BTS:BPM_D5092</v>
      </c>
      <c r="AF26" s="14">
        <f t="shared" ca="1" si="3"/>
        <v>5092</v>
      </c>
      <c r="AG26" s="14" t="str">
        <f>RIGHT(mTCA17[[#This Row],[Column2]],4)</f>
        <v>5092</v>
      </c>
    </row>
    <row r="27" spans="1:33" s="14" customFormat="1" x14ac:dyDescent="0.25">
      <c r="A27" s="7" t="s">
        <v>111</v>
      </c>
      <c r="B27" s="8" t="s">
        <v>1576</v>
      </c>
      <c r="C27" s="8" t="s">
        <v>111</v>
      </c>
      <c r="D27" s="8" t="s">
        <v>1584</v>
      </c>
      <c r="E27" s="9" t="s">
        <v>1554</v>
      </c>
      <c r="F27" s="8" t="s">
        <v>114</v>
      </c>
      <c r="G27" s="8" t="s">
        <v>85</v>
      </c>
      <c r="H27" s="8" t="s">
        <v>4136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4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3187</v>
      </c>
      <c r="AE27" s="14" t="str">
        <f t="shared" ca="1" si="2"/>
        <v>LS3_BTS:BPM_D5092</v>
      </c>
      <c r="AF27" s="14">
        <f t="shared" ca="1" si="3"/>
        <v>5092</v>
      </c>
      <c r="AG27" s="14" t="str">
        <f>RIGHT(mTCA17[[#This Row],[Column2]],4)</f>
        <v>5092</v>
      </c>
    </row>
    <row r="28" spans="1:33" s="14" customFormat="1" x14ac:dyDescent="0.25">
      <c r="A28" s="7" t="s">
        <v>111</v>
      </c>
      <c r="B28" s="8" t="s">
        <v>1576</v>
      </c>
      <c r="C28" s="8" t="s">
        <v>111</v>
      </c>
      <c r="D28" s="8" t="s">
        <v>1584</v>
      </c>
      <c r="E28" s="9" t="s">
        <v>1555</v>
      </c>
      <c r="F28" s="8" t="s">
        <v>114</v>
      </c>
      <c r="G28" s="8" t="s">
        <v>85</v>
      </c>
      <c r="H28" s="8" t="s">
        <v>4136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4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3187</v>
      </c>
      <c r="AE28" s="14" t="str">
        <f t="shared" ca="1" si="2"/>
        <v>LS3_BTS:BPM_D5092</v>
      </c>
      <c r="AF28" s="14">
        <f t="shared" ca="1" si="3"/>
        <v>5092</v>
      </c>
      <c r="AG28" s="14" t="str">
        <f>RIGHT(mTCA17[[#This Row],[Column2]],4)</f>
        <v>5092</v>
      </c>
    </row>
    <row r="29" spans="1:33" s="14" customFormat="1" x14ac:dyDescent="0.25">
      <c r="A29" s="7" t="s">
        <v>111</v>
      </c>
      <c r="B29" s="8" t="s">
        <v>1576</v>
      </c>
      <c r="C29" s="8" t="s">
        <v>111</v>
      </c>
      <c r="D29" s="8" t="s">
        <v>1584</v>
      </c>
      <c r="E29" s="9" t="s">
        <v>1556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4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3187</v>
      </c>
      <c r="AE29" s="14" t="str">
        <f t="shared" ca="1" si="2"/>
        <v>LS3_BTS:BPM_D5092</v>
      </c>
      <c r="AF29" s="14">
        <f t="shared" ca="1" si="3"/>
        <v>5092</v>
      </c>
      <c r="AG29" s="14" t="str">
        <f>RIGHT(mTCA17[[#This Row],[Column2]],4)</f>
        <v>5092</v>
      </c>
    </row>
    <row r="30" spans="1:33" s="14" customFormat="1" x14ac:dyDescent="0.25">
      <c r="A30" s="7" t="s">
        <v>111</v>
      </c>
      <c r="B30" s="8" t="s">
        <v>1577</v>
      </c>
      <c r="C30" s="8" t="s">
        <v>111</v>
      </c>
      <c r="D30" s="8" t="s">
        <v>1585</v>
      </c>
      <c r="E30" s="9" t="s">
        <v>1557</v>
      </c>
      <c r="F30" s="8" t="s">
        <v>114</v>
      </c>
      <c r="G30" s="8" t="s">
        <v>85</v>
      </c>
      <c r="H30" s="8" t="s">
        <v>4136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4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3194</v>
      </c>
      <c r="AE30" s="14" t="str">
        <f t="shared" ca="1" si="2"/>
        <v>LS3_BTS:BPM_D5134</v>
      </c>
      <c r="AF30" s="14">
        <f t="shared" ca="1" si="3"/>
        <v>5134</v>
      </c>
      <c r="AG30" s="14" t="str">
        <f>RIGHT(mTCA17[[#This Row],[Column2]],4)</f>
        <v>5134</v>
      </c>
    </row>
    <row r="31" spans="1:33" s="14" customFormat="1" x14ac:dyDescent="0.25">
      <c r="A31" s="7" t="s">
        <v>111</v>
      </c>
      <c r="B31" s="8" t="s">
        <v>1577</v>
      </c>
      <c r="C31" s="8" t="s">
        <v>111</v>
      </c>
      <c r="D31" s="8" t="s">
        <v>1585</v>
      </c>
      <c r="E31" s="9" t="s">
        <v>1558</v>
      </c>
      <c r="F31" s="8" t="s">
        <v>114</v>
      </c>
      <c r="G31" s="8" t="s">
        <v>85</v>
      </c>
      <c r="H31" s="8" t="s">
        <v>4136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4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3194</v>
      </c>
      <c r="AE31" s="14" t="str">
        <f t="shared" ca="1" si="2"/>
        <v>LS3_BTS:BPM_D5134</v>
      </c>
      <c r="AF31" s="14">
        <f t="shared" ca="1" si="3"/>
        <v>5134</v>
      </c>
      <c r="AG31" s="14" t="str">
        <f>RIGHT(mTCA17[[#This Row],[Column2]],4)</f>
        <v>5134</v>
      </c>
    </row>
    <row r="32" spans="1:33" s="14" customFormat="1" x14ac:dyDescent="0.25">
      <c r="A32" s="7" t="s">
        <v>111</v>
      </c>
      <c r="B32" s="8" t="s">
        <v>1577</v>
      </c>
      <c r="C32" s="8" t="s">
        <v>111</v>
      </c>
      <c r="D32" s="8" t="s">
        <v>1585</v>
      </c>
      <c r="E32" s="9" t="s">
        <v>1559</v>
      </c>
      <c r="F32" s="8" t="s">
        <v>114</v>
      </c>
      <c r="G32" s="8" t="s">
        <v>85</v>
      </c>
      <c r="H32" s="8" t="s">
        <v>4136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4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3194</v>
      </c>
      <c r="AE32" s="14" t="str">
        <f t="shared" ca="1" si="2"/>
        <v>LS3_BTS:BPM_D5134</v>
      </c>
      <c r="AF32" s="14">
        <f t="shared" ca="1" si="3"/>
        <v>5134</v>
      </c>
      <c r="AG32" s="14" t="str">
        <f>RIGHT(mTCA17[[#This Row],[Column2]],4)</f>
        <v>5134</v>
      </c>
    </row>
    <row r="33" spans="1:33" s="14" customFormat="1" x14ac:dyDescent="0.25">
      <c r="A33" s="7" t="s">
        <v>111</v>
      </c>
      <c r="B33" s="8" t="s">
        <v>1577</v>
      </c>
      <c r="C33" s="8" t="s">
        <v>111</v>
      </c>
      <c r="D33" s="8" t="s">
        <v>1585</v>
      </c>
      <c r="E33" s="9" t="s">
        <v>1560</v>
      </c>
      <c r="F33" s="8" t="s">
        <v>114</v>
      </c>
      <c r="G33" s="8" t="s">
        <v>85</v>
      </c>
      <c r="H33" s="8" t="s">
        <v>4136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4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3194</v>
      </c>
      <c r="AE33" s="14" t="str">
        <f t="shared" ca="1" si="2"/>
        <v>LS3_BTS:BPM_D5134</v>
      </c>
      <c r="AF33" s="14">
        <f t="shared" ca="1" si="3"/>
        <v>5134</v>
      </c>
      <c r="AG33" s="14" t="str">
        <f>RIGHT(mTCA17[[#This Row],[Column2]],4)</f>
        <v>5134</v>
      </c>
    </row>
    <row r="34" spans="1:33" s="14" customFormat="1" x14ac:dyDescent="0.25">
      <c r="A34" s="7" t="s">
        <v>111</v>
      </c>
      <c r="B34" s="8" t="s">
        <v>1577</v>
      </c>
      <c r="C34" s="8" t="s">
        <v>111</v>
      </c>
      <c r="D34" s="8" t="s">
        <v>1585</v>
      </c>
      <c r="E34" s="9" t="s">
        <v>1561</v>
      </c>
      <c r="F34" s="8" t="s">
        <v>114</v>
      </c>
      <c r="G34" s="8" t="s">
        <v>126</v>
      </c>
      <c r="H34" s="8" t="s">
        <v>4136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4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3194</v>
      </c>
      <c r="AE34" s="14" t="str">
        <f t="shared" ca="1" si="2"/>
        <v>LS3_BTS:BPM_D5134</v>
      </c>
      <c r="AF34" s="14">
        <f t="shared" ca="1" si="3"/>
        <v>5134</v>
      </c>
      <c r="AG34" s="14" t="str">
        <f>RIGHT(mTCA17[[#This Row],[Column2]],4)</f>
        <v>5134</v>
      </c>
    </row>
    <row r="35" spans="1:33" s="14" customFormat="1" x14ac:dyDescent="0.25">
      <c r="A35" s="7" t="s">
        <v>111</v>
      </c>
      <c r="B35" s="8" t="s">
        <v>1578</v>
      </c>
      <c r="C35" s="8" t="s">
        <v>111</v>
      </c>
      <c r="D35" s="8" t="s">
        <v>1586</v>
      </c>
      <c r="E35" s="9" t="s">
        <v>1562</v>
      </c>
      <c r="F35" s="8" t="s">
        <v>114</v>
      </c>
      <c r="G35" s="8" t="s">
        <v>85</v>
      </c>
      <c r="H35" s="8" t="s">
        <v>4136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4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3218</v>
      </c>
      <c r="AE35" s="14" t="str">
        <f t="shared" ca="1" si="2"/>
        <v>LS3_BTS:BPM_D5216</v>
      </c>
      <c r="AF35" s="14">
        <f t="shared" ca="1" si="3"/>
        <v>5216</v>
      </c>
      <c r="AG35" s="14" t="str">
        <f>RIGHT(mTCA17[[#This Row],[Column2]],4)</f>
        <v>5216</v>
      </c>
    </row>
    <row r="36" spans="1:33" s="14" customFormat="1" x14ac:dyDescent="0.25">
      <c r="A36" s="7" t="s">
        <v>111</v>
      </c>
      <c r="B36" s="8" t="s">
        <v>1578</v>
      </c>
      <c r="C36" s="8" t="s">
        <v>111</v>
      </c>
      <c r="D36" s="8" t="s">
        <v>1586</v>
      </c>
      <c r="E36" s="9" t="s">
        <v>1563</v>
      </c>
      <c r="F36" s="8" t="s">
        <v>114</v>
      </c>
      <c r="G36" s="8" t="s">
        <v>85</v>
      </c>
      <c r="H36" s="8" t="s">
        <v>4136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4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3218</v>
      </c>
      <c r="AE36" s="14" t="str">
        <f t="shared" ca="1" si="2"/>
        <v>LS3_BTS:BPM_D5216</v>
      </c>
      <c r="AF36" s="14">
        <f t="shared" ca="1" si="3"/>
        <v>5216</v>
      </c>
      <c r="AG36" s="14" t="str">
        <f>RIGHT(mTCA17[[#This Row],[Column2]],4)</f>
        <v>5216</v>
      </c>
    </row>
    <row r="37" spans="1:33" s="14" customFormat="1" x14ac:dyDescent="0.25">
      <c r="A37" s="7" t="s">
        <v>111</v>
      </c>
      <c r="B37" s="8" t="s">
        <v>1578</v>
      </c>
      <c r="C37" s="8" t="s">
        <v>111</v>
      </c>
      <c r="D37" s="8" t="s">
        <v>1586</v>
      </c>
      <c r="E37" s="9" t="s">
        <v>1564</v>
      </c>
      <c r="F37" s="8" t="s">
        <v>114</v>
      </c>
      <c r="G37" s="8" t="s">
        <v>85</v>
      </c>
      <c r="H37" s="8" t="s">
        <v>4136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4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3218</v>
      </c>
      <c r="AE37" s="14" t="str">
        <f t="shared" ca="1" si="2"/>
        <v>LS3_BTS:BPM_D5216</v>
      </c>
      <c r="AF37" s="14">
        <f t="shared" ca="1" si="3"/>
        <v>5216</v>
      </c>
      <c r="AG37" s="14" t="str">
        <f>RIGHT(mTCA17[[#This Row],[Column2]],4)</f>
        <v>5216</v>
      </c>
    </row>
    <row r="38" spans="1:33" s="14" customFormat="1" x14ac:dyDescent="0.25">
      <c r="A38" s="7" t="s">
        <v>111</v>
      </c>
      <c r="B38" s="8" t="s">
        <v>1578</v>
      </c>
      <c r="C38" s="8" t="s">
        <v>111</v>
      </c>
      <c r="D38" s="8" t="s">
        <v>1586</v>
      </c>
      <c r="E38" s="9" t="s">
        <v>1565</v>
      </c>
      <c r="F38" s="8" t="s">
        <v>114</v>
      </c>
      <c r="G38" s="8" t="s">
        <v>85</v>
      </c>
      <c r="H38" s="8" t="s">
        <v>4136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4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3218</v>
      </c>
      <c r="AE38" s="14" t="str">
        <f t="shared" ca="1" si="2"/>
        <v>LS3_BTS:BPM_D5216</v>
      </c>
      <c r="AF38" s="14">
        <f t="shared" ca="1" si="3"/>
        <v>5216</v>
      </c>
      <c r="AG38" s="14" t="str">
        <f>RIGHT(mTCA17[[#This Row],[Column2]],4)</f>
        <v>5216</v>
      </c>
    </row>
    <row r="39" spans="1:33" s="14" customFormat="1" x14ac:dyDescent="0.25">
      <c r="A39" s="7" t="s">
        <v>111</v>
      </c>
      <c r="B39" s="8" t="s">
        <v>1578</v>
      </c>
      <c r="C39" s="8" t="s">
        <v>111</v>
      </c>
      <c r="D39" s="8" t="s">
        <v>1586</v>
      </c>
      <c r="E39" s="9" t="s">
        <v>1566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4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3218</v>
      </c>
      <c r="AE39" s="14" t="str">
        <f t="shared" ca="1" si="2"/>
        <v>LS3_BTS:BPM_D5216</v>
      </c>
      <c r="AF39" s="14">
        <f t="shared" ca="1" si="3"/>
        <v>5216</v>
      </c>
      <c r="AG39" s="14" t="str">
        <f>RIGHT(mTCA17[[#This Row],[Column2]],4)</f>
        <v>5216</v>
      </c>
    </row>
    <row r="40" spans="1:33" s="14" customFormat="1" x14ac:dyDescent="0.25">
      <c r="A40" s="7" t="s">
        <v>111</v>
      </c>
      <c r="B40" s="8" t="s">
        <v>1579</v>
      </c>
      <c r="C40" s="8" t="s">
        <v>111</v>
      </c>
      <c r="D40" s="8" t="s">
        <v>1587</v>
      </c>
      <c r="E40" s="9" t="s">
        <v>1567</v>
      </c>
      <c r="F40" s="8" t="s">
        <v>114</v>
      </c>
      <c r="G40" s="8" t="s">
        <v>85</v>
      </c>
      <c r="H40" s="8" t="s">
        <v>4136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4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3225</v>
      </c>
      <c r="AE40" s="14" t="str">
        <f t="shared" ca="1" si="2"/>
        <v>LS3_BTS:BPM_D5259</v>
      </c>
      <c r="AF40" s="14">
        <f t="shared" ca="1" si="3"/>
        <v>5259</v>
      </c>
      <c r="AG40" s="14" t="str">
        <f>RIGHT(mTCA17[[#This Row],[Column2]],4)</f>
        <v>5259</v>
      </c>
    </row>
    <row r="41" spans="1:33" s="14" customFormat="1" x14ac:dyDescent="0.25">
      <c r="A41" s="7" t="s">
        <v>111</v>
      </c>
      <c r="B41" s="8" t="s">
        <v>1579</v>
      </c>
      <c r="C41" s="8" t="s">
        <v>111</v>
      </c>
      <c r="D41" s="8" t="s">
        <v>1587</v>
      </c>
      <c r="E41" s="9" t="s">
        <v>1568</v>
      </c>
      <c r="F41" s="8" t="s">
        <v>114</v>
      </c>
      <c r="G41" s="8" t="s">
        <v>85</v>
      </c>
      <c r="H41" s="8" t="s">
        <v>4136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4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3225</v>
      </c>
      <c r="AE41" s="14" t="str">
        <f t="shared" ca="1" si="2"/>
        <v>LS3_BTS:BPM_D5259</v>
      </c>
      <c r="AF41" s="14">
        <f t="shared" ca="1" si="3"/>
        <v>5259</v>
      </c>
      <c r="AG41" s="14" t="str">
        <f>RIGHT(mTCA17[[#This Row],[Column2]],4)</f>
        <v>5259</v>
      </c>
    </row>
    <row r="42" spans="1:33" s="14" customFormat="1" x14ac:dyDescent="0.25">
      <c r="A42" s="7" t="s">
        <v>111</v>
      </c>
      <c r="B42" s="8" t="s">
        <v>1579</v>
      </c>
      <c r="C42" s="8" t="s">
        <v>111</v>
      </c>
      <c r="D42" s="8" t="s">
        <v>1587</v>
      </c>
      <c r="E42" s="9" t="s">
        <v>1569</v>
      </c>
      <c r="F42" s="8" t="s">
        <v>114</v>
      </c>
      <c r="G42" s="8" t="s">
        <v>85</v>
      </c>
      <c r="H42" s="8" t="s">
        <v>4136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4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3225</v>
      </c>
      <c r="AE42" s="14" t="str">
        <f t="shared" ca="1" si="2"/>
        <v>LS3_BTS:BPM_D5259</v>
      </c>
      <c r="AF42" s="14">
        <f t="shared" ca="1" si="3"/>
        <v>5259</v>
      </c>
      <c r="AG42" s="14" t="str">
        <f>RIGHT(mTCA17[[#This Row],[Column2]],4)</f>
        <v>5259</v>
      </c>
    </row>
    <row r="43" spans="1:33" s="14" customFormat="1" x14ac:dyDescent="0.25">
      <c r="A43" s="7" t="s">
        <v>111</v>
      </c>
      <c r="B43" s="8" t="s">
        <v>1579</v>
      </c>
      <c r="C43" s="8" t="s">
        <v>111</v>
      </c>
      <c r="D43" s="8" t="s">
        <v>1587</v>
      </c>
      <c r="E43" s="9" t="s">
        <v>1570</v>
      </c>
      <c r="F43" s="8" t="s">
        <v>114</v>
      </c>
      <c r="G43" s="8" t="s">
        <v>85</v>
      </c>
      <c r="H43" s="8" t="s">
        <v>4136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4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3225</v>
      </c>
      <c r="AE43" s="14" t="str">
        <f t="shared" ca="1" si="2"/>
        <v>LS3_BTS:BPM_D5259</v>
      </c>
      <c r="AF43" s="14">
        <f t="shared" ca="1" si="3"/>
        <v>5259</v>
      </c>
      <c r="AG43" s="14" t="str">
        <f>RIGHT(mTCA17[[#This Row],[Column2]],4)</f>
        <v>5259</v>
      </c>
    </row>
    <row r="44" spans="1:33" s="14" customFormat="1" x14ac:dyDescent="0.25">
      <c r="A44" s="42" t="s">
        <v>111</v>
      </c>
      <c r="B44" s="36" t="s">
        <v>1579</v>
      </c>
      <c r="C44" s="8" t="s">
        <v>111</v>
      </c>
      <c r="D44" s="36" t="s">
        <v>1587</v>
      </c>
      <c r="E44" s="1" t="s">
        <v>1571</v>
      </c>
      <c r="F44" s="8" t="s">
        <v>114</v>
      </c>
      <c r="G44" s="8" t="s">
        <v>126</v>
      </c>
      <c r="H44" s="8" t="s">
        <v>4136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4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3225</v>
      </c>
      <c r="AE44" s="14" t="str">
        <f t="shared" ca="1" si="2"/>
        <v>LS3_BTS:BPM_D5259</v>
      </c>
      <c r="AF44" s="14">
        <f t="shared" ca="1" si="3"/>
        <v>5259</v>
      </c>
      <c r="AG44" s="14" t="str">
        <f>RIGHT(mTCA17[[#This Row],[Column2]],4)</f>
        <v>5259</v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4"/>
      <c r="AG45" s="14" t="str">
        <f>RIGHT(mTCA17[[#This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4"/>
      <c r="AG46" s="14" t="str">
        <f>RIGHT(mTCA17[[#This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4"/>
      <c r="AG47" s="14" t="str">
        <f>RIGHT(mTCA17[[#This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  <c r="AG48" s="14" t="str">
        <f>RIGHT(mTCA17[[#This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  <c r="AG49" s="14" t="str">
        <f>RIGHT(mTCA17[[#This Row],[Column2]],4)</f>
        <v/>
      </c>
    </row>
    <row r="50" spans="1:33" x14ac:dyDescent="0.25">
      <c r="A50" s="61" t="s">
        <v>354</v>
      </c>
      <c r="B50" s="61"/>
      <c r="C50" s="61"/>
      <c r="D50" s="62"/>
      <c r="E50" s="130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4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  <c r="AG50" s="14" t="str">
        <f>RIGHT(mTCA17[[#This Row],[Column2]],4)</f>
        <v/>
      </c>
    </row>
    <row r="51" spans="1:33" x14ac:dyDescent="0.25">
      <c r="A51" s="8" t="s">
        <v>354</v>
      </c>
      <c r="B51" s="8" t="s">
        <v>1877</v>
      </c>
      <c r="C51" s="8" t="s">
        <v>1509</v>
      </c>
      <c r="D51" s="32" t="s">
        <v>1588</v>
      </c>
      <c r="E51" s="153" t="s">
        <v>1592</v>
      </c>
      <c r="F51" s="8" t="s">
        <v>278</v>
      </c>
      <c r="G51" s="8" t="s">
        <v>85</v>
      </c>
      <c r="H51" s="8" t="s">
        <v>4143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607</v>
      </c>
      <c r="R51" s="12">
        <v>17</v>
      </c>
      <c r="S51" s="10">
        <v>9</v>
      </c>
      <c r="T51" s="32" t="s">
        <v>470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>
        <f>MATCH(B51,'Diag Lattice'!F:F,0)</f>
        <v>3113</v>
      </c>
      <c r="AE51" s="14" t="str">
        <f t="shared" ca="1" si="0"/>
        <v>LS3_BTS:IC_D4799</v>
      </c>
      <c r="AF51" s="14">
        <f t="shared" ca="1" si="1"/>
        <v>4799</v>
      </c>
      <c r="AG51" s="14" t="str">
        <f>RIGHT(mTCA17[[#This Row],[Column2]],4)</f>
        <v>4799</v>
      </c>
    </row>
    <row r="52" spans="1:33" x14ac:dyDescent="0.25">
      <c r="A52" s="8" t="s">
        <v>354</v>
      </c>
      <c r="B52" s="8" t="s">
        <v>1878</v>
      </c>
      <c r="C52" s="8" t="s">
        <v>1509</v>
      </c>
      <c r="D52" s="32" t="s">
        <v>1589</v>
      </c>
      <c r="E52" s="153" t="s">
        <v>1593</v>
      </c>
      <c r="F52" s="8" t="s">
        <v>278</v>
      </c>
      <c r="G52" s="8" t="s">
        <v>85</v>
      </c>
      <c r="H52" s="8" t="s">
        <v>4143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607</v>
      </c>
      <c r="R52" s="12">
        <v>17</v>
      </c>
      <c r="S52" s="10">
        <v>9</v>
      </c>
      <c r="T52" s="32" t="s">
        <v>469</v>
      </c>
      <c r="U52" s="10"/>
      <c r="V52" s="8"/>
      <c r="W52" s="8"/>
      <c r="X52" s="8"/>
      <c r="Y52" s="104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>
        <f>MATCH(B52,'Diag Lattice'!F:F,0)</f>
        <v>3139</v>
      </c>
      <c r="AE52" s="14" t="str">
        <f t="shared" ca="1" si="0"/>
        <v>LS3_BTS:IC_D4895</v>
      </c>
      <c r="AF52" s="14">
        <f t="shared" ca="1" si="1"/>
        <v>4895</v>
      </c>
      <c r="AG52" s="14" t="str">
        <f>RIGHT(mTCA17[[#This Row],[Column2]],4)</f>
        <v>4895</v>
      </c>
    </row>
    <row r="53" spans="1:33" x14ac:dyDescent="0.25">
      <c r="A53" s="8" t="s">
        <v>354</v>
      </c>
      <c r="B53" s="8" t="s">
        <v>1879</v>
      </c>
      <c r="C53" s="8" t="s">
        <v>1509</v>
      </c>
      <c r="D53" s="158" t="s">
        <v>1590</v>
      </c>
      <c r="E53" s="153" t="s">
        <v>1594</v>
      </c>
      <c r="F53" s="8" t="s">
        <v>278</v>
      </c>
      <c r="G53" s="8" t="s">
        <v>85</v>
      </c>
      <c r="H53" s="8" t="s">
        <v>4143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607</v>
      </c>
      <c r="R53" s="12">
        <v>17</v>
      </c>
      <c r="S53" s="10">
        <v>9</v>
      </c>
      <c r="T53" s="32" t="s">
        <v>468</v>
      </c>
      <c r="U53" s="10"/>
      <c r="V53" s="8"/>
      <c r="W53" s="8"/>
      <c r="X53" s="8"/>
      <c r="Y53" s="104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>
        <f>MATCH(B53,'Diag Lattice'!F:F,0)</f>
        <v>3161</v>
      </c>
      <c r="AE53" s="14" t="str">
        <f t="shared" ca="1" si="0"/>
        <v>LS3_BTS:IC_D5001</v>
      </c>
      <c r="AF53" s="14">
        <f t="shared" ca="1" si="1"/>
        <v>5001</v>
      </c>
      <c r="AG53" s="14" t="str">
        <f>RIGHT(mTCA17[[#This Row],[Column2]],4)</f>
        <v>5001</v>
      </c>
    </row>
    <row r="54" spans="1:33" x14ac:dyDescent="0.25">
      <c r="A54" s="8" t="s">
        <v>354</v>
      </c>
      <c r="B54" s="8" t="s">
        <v>1880</v>
      </c>
      <c r="C54" s="8" t="s">
        <v>1509</v>
      </c>
      <c r="D54" s="158" t="s">
        <v>1591</v>
      </c>
      <c r="E54" s="153" t="s">
        <v>1599</v>
      </c>
      <c r="F54" s="8" t="s">
        <v>278</v>
      </c>
      <c r="G54" s="8" t="s">
        <v>85</v>
      </c>
      <c r="H54" s="8" t="s">
        <v>4143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607</v>
      </c>
      <c r="R54" s="12">
        <v>17</v>
      </c>
      <c r="S54" s="10">
        <v>9</v>
      </c>
      <c r="T54" s="32" t="s">
        <v>472</v>
      </c>
      <c r="U54" s="10"/>
      <c r="V54" s="8"/>
      <c r="W54" s="8"/>
      <c r="X54" s="8"/>
      <c r="Y54" s="104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>
        <f>MATCH(B54,'Diag Lattice'!F:F,0)</f>
        <v>3190</v>
      </c>
      <c r="AE54" s="14" t="str">
        <f t="shared" ca="1" si="0"/>
        <v>LS3_BTS:IC_D5105</v>
      </c>
      <c r="AF54" s="14">
        <f t="shared" ca="1" si="1"/>
        <v>5105</v>
      </c>
      <c r="AG54" s="14" t="str">
        <f>RIGHT(mTCA17[[#This Row],[Column2]],4)</f>
        <v>5105</v>
      </c>
    </row>
    <row r="55" spans="1:33" x14ac:dyDescent="0.25">
      <c r="A55" s="8"/>
      <c r="B55" s="8"/>
      <c r="C55" s="8"/>
      <c r="D55" s="8"/>
      <c r="E55" s="153"/>
      <c r="F55" s="8"/>
      <c r="G55" s="8"/>
      <c r="H55" s="8"/>
      <c r="I55" s="121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4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  <c r="AG55" s="14" t="str">
        <f>RIGHT(mTCA17[[#This Row],[Column2]],4)</f>
        <v/>
      </c>
    </row>
    <row r="56" spans="1:33" x14ac:dyDescent="0.25">
      <c r="A56" s="61" t="s">
        <v>1473</v>
      </c>
      <c r="B56" s="61"/>
      <c r="C56" s="61"/>
      <c r="D56" s="62"/>
      <c r="E56" s="130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4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  <c r="AG56" s="14" t="str">
        <f>RIGHT(mTCA17[[#This Row],[Column2]],4)</f>
        <v/>
      </c>
    </row>
    <row r="57" spans="1:33" x14ac:dyDescent="0.25">
      <c r="A57" s="8" t="s">
        <v>354</v>
      </c>
      <c r="B57" s="8" t="s">
        <v>1877</v>
      </c>
      <c r="C57" s="8"/>
      <c r="D57" s="32" t="s">
        <v>1588</v>
      </c>
      <c r="E57" s="29" t="s">
        <v>1595</v>
      </c>
      <c r="F57" s="8" t="s">
        <v>236</v>
      </c>
      <c r="G57" s="118" t="s">
        <v>606</v>
      </c>
      <c r="H57" s="118" t="s">
        <v>883</v>
      </c>
      <c r="I57" s="121">
        <v>1</v>
      </c>
      <c r="J57" s="121"/>
      <c r="K57" s="10"/>
      <c r="L57" s="10"/>
      <c r="M57" s="10"/>
      <c r="N57" s="10"/>
      <c r="O57" s="10"/>
      <c r="P57" s="10">
        <v>1</v>
      </c>
      <c r="Q57" s="118" t="s">
        <v>883</v>
      </c>
      <c r="R57" s="12"/>
      <c r="S57" s="10"/>
      <c r="T57" s="32"/>
      <c r="U57" s="10"/>
      <c r="V57" s="8">
        <v>13</v>
      </c>
      <c r="W57" s="8" t="s">
        <v>1299</v>
      </c>
      <c r="X57" s="8" t="s">
        <v>423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>
        <f>MATCH(B57,'Diag Lattice'!F:F,0)</f>
        <v>3113</v>
      </c>
      <c r="AE57" s="14" t="str">
        <f t="shared" ca="1" si="0"/>
        <v>LS3_BTS:IC_D4799</v>
      </c>
      <c r="AF57" s="14">
        <f t="shared" ca="1" si="1"/>
        <v>4799</v>
      </c>
      <c r="AG57" s="14" t="str">
        <f>RIGHT(mTCA17[[#This Row],[Column2]],4)</f>
        <v>4799</v>
      </c>
    </row>
    <row r="58" spans="1:33" x14ac:dyDescent="0.25">
      <c r="A58" s="8" t="s">
        <v>354</v>
      </c>
      <c r="B58" s="8" t="s">
        <v>1878</v>
      </c>
      <c r="C58" s="8"/>
      <c r="D58" s="32" t="s">
        <v>1589</v>
      </c>
      <c r="E58" s="29" t="s">
        <v>1596</v>
      </c>
      <c r="F58" s="8" t="s">
        <v>236</v>
      </c>
      <c r="G58" s="118" t="s">
        <v>606</v>
      </c>
      <c r="H58" s="118" t="s">
        <v>883</v>
      </c>
      <c r="I58" s="121">
        <v>2</v>
      </c>
      <c r="J58" s="121"/>
      <c r="K58" s="10"/>
      <c r="L58" s="10"/>
      <c r="M58" s="10"/>
      <c r="N58" s="10"/>
      <c r="O58" s="10"/>
      <c r="P58" s="10">
        <v>2</v>
      </c>
      <c r="Q58" s="118" t="s">
        <v>883</v>
      </c>
      <c r="R58" s="12"/>
      <c r="S58" s="10"/>
      <c r="T58" s="32"/>
      <c r="U58" s="10"/>
      <c r="V58" s="8">
        <v>13</v>
      </c>
      <c r="W58" s="8" t="s">
        <v>1299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>
        <f>MATCH(B58,'Diag Lattice'!F:F,0)</f>
        <v>3139</v>
      </c>
      <c r="AE58" s="14" t="str">
        <f t="shared" ca="1" si="0"/>
        <v>LS3_BTS:IC_D4895</v>
      </c>
      <c r="AF58" s="14">
        <f t="shared" ca="1" si="1"/>
        <v>4895</v>
      </c>
      <c r="AG58" s="14" t="str">
        <f>RIGHT(mTCA17[[#This Row],[Column2]],4)</f>
        <v>4895</v>
      </c>
    </row>
    <row r="59" spans="1:33" x14ac:dyDescent="0.25">
      <c r="A59" s="8" t="s">
        <v>354</v>
      </c>
      <c r="B59" s="8" t="s">
        <v>1879</v>
      </c>
      <c r="C59" s="8"/>
      <c r="D59" s="158" t="s">
        <v>1590</v>
      </c>
      <c r="E59" s="29" t="s">
        <v>1597</v>
      </c>
      <c r="F59" s="8" t="s">
        <v>236</v>
      </c>
      <c r="G59" s="118" t="s">
        <v>606</v>
      </c>
      <c r="H59" s="118" t="s">
        <v>883</v>
      </c>
      <c r="I59" s="121">
        <v>3</v>
      </c>
      <c r="J59" s="121"/>
      <c r="K59" s="10"/>
      <c r="L59" s="10"/>
      <c r="M59" s="10"/>
      <c r="N59" s="10"/>
      <c r="O59" s="10"/>
      <c r="P59" s="10">
        <v>3</v>
      </c>
      <c r="Q59" s="118" t="s">
        <v>883</v>
      </c>
      <c r="R59" s="12"/>
      <c r="S59" s="10"/>
      <c r="T59" s="32"/>
      <c r="U59" s="10"/>
      <c r="V59" s="8">
        <v>13</v>
      </c>
      <c r="W59" s="8" t="s">
        <v>1299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>
        <f>MATCH(B59,'Diag Lattice'!F:F,0)</f>
        <v>3161</v>
      </c>
      <c r="AE59" s="14" t="str">
        <f t="shared" ca="1" si="0"/>
        <v>LS3_BTS:IC_D5001</v>
      </c>
      <c r="AF59" s="14">
        <f t="shared" ca="1" si="1"/>
        <v>5001</v>
      </c>
      <c r="AG59" s="14" t="str">
        <f>RIGHT(mTCA17[[#This Row],[Column2]],4)</f>
        <v>5001</v>
      </c>
    </row>
    <row r="60" spans="1:33" x14ac:dyDescent="0.25">
      <c r="A60" s="8" t="s">
        <v>354</v>
      </c>
      <c r="B60" s="8" t="s">
        <v>1880</v>
      </c>
      <c r="C60" s="8"/>
      <c r="D60" s="158" t="s">
        <v>1591</v>
      </c>
      <c r="E60" s="29" t="s">
        <v>1598</v>
      </c>
      <c r="F60" s="8" t="s">
        <v>236</v>
      </c>
      <c r="G60" s="118" t="s">
        <v>606</v>
      </c>
      <c r="H60" s="118" t="s">
        <v>883</v>
      </c>
      <c r="I60" s="121">
        <v>4</v>
      </c>
      <c r="J60" s="121"/>
      <c r="K60" s="10"/>
      <c r="L60" s="10"/>
      <c r="M60" s="10"/>
      <c r="N60" s="10"/>
      <c r="O60" s="10"/>
      <c r="P60" s="10">
        <v>4</v>
      </c>
      <c r="Q60" s="118" t="s">
        <v>883</v>
      </c>
      <c r="R60" s="12"/>
      <c r="S60" s="10"/>
      <c r="T60" s="32"/>
      <c r="U60" s="10"/>
      <c r="V60" s="8">
        <v>13</v>
      </c>
      <c r="W60" s="8" t="s">
        <v>1299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>
        <f>MATCH(B60,'Diag Lattice'!F:F,0)</f>
        <v>3190</v>
      </c>
      <c r="AE60" s="14" t="str">
        <f t="shared" ca="1" si="0"/>
        <v>LS3_BTS:IC_D5105</v>
      </c>
      <c r="AF60" s="14">
        <f t="shared" ca="1" si="1"/>
        <v>5105</v>
      </c>
      <c r="AG60" s="14" t="str">
        <f>RIGHT(mTCA17[[#This Row],[Column2]],4)</f>
        <v>5105</v>
      </c>
    </row>
    <row r="61" spans="1:33" x14ac:dyDescent="0.25">
      <c r="A61" s="8"/>
      <c r="B61" s="8"/>
      <c r="C61" s="8"/>
      <c r="D61" s="69"/>
      <c r="E61" s="29"/>
      <c r="F61" s="8"/>
      <c r="G61" s="118"/>
      <c r="H61" s="118"/>
      <c r="I61" s="121"/>
      <c r="J61" s="121"/>
      <c r="K61" s="10"/>
      <c r="L61" s="10"/>
      <c r="M61" s="10"/>
      <c r="N61" s="10"/>
      <c r="O61" s="10"/>
      <c r="P61" s="10"/>
      <c r="Q61" s="159"/>
      <c r="R61" s="12"/>
      <c r="S61" s="32"/>
      <c r="T61" s="10"/>
      <c r="U61" s="10"/>
      <c r="V61" s="8"/>
      <c r="W61" s="8"/>
      <c r="X61" s="8"/>
      <c r="Y61" s="104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  <c r="AG61" s="14" t="str">
        <f>RIGHT(mTCA17[[#This Row],[Column2]],4)</f>
        <v/>
      </c>
    </row>
    <row r="62" spans="1:33" x14ac:dyDescent="0.25">
      <c r="A62" s="55" t="s">
        <v>418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5"/>
      <c r="Y62" s="104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  <c r="AG62" s="14" t="str">
        <f>RIGHT(mTCA17[[#This Row],[Column2]],4)</f>
        <v/>
      </c>
    </row>
    <row r="63" spans="1:33" x14ac:dyDescent="0.25">
      <c r="A63" s="8" t="s">
        <v>66</v>
      </c>
      <c r="B63" s="8" t="s">
        <v>2154</v>
      </c>
      <c r="C63" s="8" t="s">
        <v>1973</v>
      </c>
      <c r="D63" s="9" t="s">
        <v>1529</v>
      </c>
      <c r="E63" s="29" t="s">
        <v>1604</v>
      </c>
      <c r="F63" s="8" t="s">
        <v>69</v>
      </c>
      <c r="G63" s="8" t="s">
        <v>3825</v>
      </c>
      <c r="H63" s="8" t="s">
        <v>4135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4028</v>
      </c>
      <c r="Q63" s="10" t="s">
        <v>15</v>
      </c>
      <c r="R63" s="12">
        <v>17</v>
      </c>
      <c r="S63" s="10">
        <v>7</v>
      </c>
      <c r="T63" s="32" t="s">
        <v>470</v>
      </c>
      <c r="U63" s="10"/>
      <c r="V63" s="8">
        <v>13</v>
      </c>
      <c r="W63" s="8" t="s">
        <v>244</v>
      </c>
      <c r="X63" s="8" t="s">
        <v>423</v>
      </c>
      <c r="Y63" s="104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3101</v>
      </c>
      <c r="AE63" s="14" t="str">
        <f t="shared" ca="1" si="0"/>
        <v>LS3_BTS:PM_D4771</v>
      </c>
      <c r="AF63" s="14">
        <f t="shared" ca="1" si="1"/>
        <v>4771</v>
      </c>
      <c r="AG63" s="14" t="str">
        <f>RIGHT(mTCA17[[#This Row],[Column2]],4)</f>
        <v>4771</v>
      </c>
    </row>
    <row r="64" spans="1:33" x14ac:dyDescent="0.25">
      <c r="A64" s="8" t="s">
        <v>66</v>
      </c>
      <c r="B64" s="8" t="s">
        <v>2154</v>
      </c>
      <c r="C64" s="8" t="s">
        <v>1973</v>
      </c>
      <c r="D64" s="9" t="s">
        <v>1529</v>
      </c>
      <c r="E64" s="29" t="s">
        <v>1604</v>
      </c>
      <c r="F64" s="8" t="s">
        <v>69</v>
      </c>
      <c r="G64" s="8" t="s">
        <v>3826</v>
      </c>
      <c r="H64" s="8" t="s">
        <v>4135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4029</v>
      </c>
      <c r="Q64" s="10" t="s">
        <v>15</v>
      </c>
      <c r="R64" s="12">
        <v>17</v>
      </c>
      <c r="S64" s="10">
        <v>7</v>
      </c>
      <c r="T64" s="32" t="s">
        <v>469</v>
      </c>
      <c r="U64" s="10"/>
      <c r="V64" s="8">
        <v>13</v>
      </c>
      <c r="W64" s="8" t="s">
        <v>244</v>
      </c>
      <c r="X64" s="8" t="s">
        <v>423</v>
      </c>
      <c r="Y64" s="104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3101</v>
      </c>
      <c r="AE64" s="14" t="str">
        <f t="shared" ca="1" si="0"/>
        <v>LS3_BTS:PM_D4771</v>
      </c>
      <c r="AF64" s="14">
        <f t="shared" ca="1" si="1"/>
        <v>4771</v>
      </c>
      <c r="AG64" s="14" t="str">
        <f>RIGHT(mTCA17[[#This Row],[Column2]],4)</f>
        <v>4771</v>
      </c>
    </row>
    <row r="65" spans="1:33" x14ac:dyDescent="0.25">
      <c r="A65" s="8" t="s">
        <v>66</v>
      </c>
      <c r="B65" s="8" t="s">
        <v>2154</v>
      </c>
      <c r="C65" s="8" t="s">
        <v>1973</v>
      </c>
      <c r="D65" s="9" t="s">
        <v>1529</v>
      </c>
      <c r="E65" s="29" t="s">
        <v>1604</v>
      </c>
      <c r="F65" s="8" t="s">
        <v>69</v>
      </c>
      <c r="G65" s="8" t="s">
        <v>3827</v>
      </c>
      <c r="H65" s="8" t="s">
        <v>4135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4030</v>
      </c>
      <c r="Q65" s="10" t="s">
        <v>15</v>
      </c>
      <c r="R65" s="12">
        <v>17</v>
      </c>
      <c r="S65" s="10">
        <v>7</v>
      </c>
      <c r="T65" s="32" t="s">
        <v>468</v>
      </c>
      <c r="U65" s="10"/>
      <c r="V65" s="8">
        <v>13</v>
      </c>
      <c r="W65" s="8" t="s">
        <v>244</v>
      </c>
      <c r="X65" s="8" t="s">
        <v>423</v>
      </c>
      <c r="Y65" s="104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3101</v>
      </c>
      <c r="AE65" s="14" t="str">
        <f t="shared" ca="1" si="0"/>
        <v>LS3_BTS:PM_D4771</v>
      </c>
      <c r="AF65" s="14">
        <f t="shared" ca="1" si="1"/>
        <v>4771</v>
      </c>
      <c r="AG65" s="14" t="str">
        <f>RIGHT(mTCA17[[#This Row],[Column2]],4)</f>
        <v>4771</v>
      </c>
    </row>
    <row r="66" spans="1:33" x14ac:dyDescent="0.25">
      <c r="A66" s="8" t="s">
        <v>66</v>
      </c>
      <c r="B66" s="8" t="s">
        <v>2146</v>
      </c>
      <c r="C66" s="8" t="s">
        <v>1973</v>
      </c>
      <c r="D66" s="9" t="s">
        <v>1601</v>
      </c>
      <c r="E66" s="29" t="s">
        <v>1605</v>
      </c>
      <c r="F66" s="8" t="s">
        <v>69</v>
      </c>
      <c r="G66" s="8" t="s">
        <v>3825</v>
      </c>
      <c r="H66" s="8" t="s">
        <v>4135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4031</v>
      </c>
      <c r="Q66" s="10" t="s">
        <v>15</v>
      </c>
      <c r="R66" s="12">
        <v>17</v>
      </c>
      <c r="S66" s="10">
        <v>7</v>
      </c>
      <c r="T66" s="32" t="s">
        <v>467</v>
      </c>
      <c r="U66" s="43"/>
      <c r="V66" s="8">
        <v>13</v>
      </c>
      <c r="W66" s="36" t="s">
        <v>244</v>
      </c>
      <c r="X66" s="8" t="s">
        <v>245</v>
      </c>
      <c r="Y66" s="104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3111</v>
      </c>
      <c r="AE66" s="14" t="str">
        <f t="shared" ca="1" si="0"/>
        <v>LS3_BTS:PM_D4797</v>
      </c>
      <c r="AF66" s="14">
        <f t="shared" ca="1" si="1"/>
        <v>4797</v>
      </c>
      <c r="AG66" s="14" t="str">
        <f>RIGHT(mTCA17[[#This Row],[Column2]],4)</f>
        <v>4797</v>
      </c>
    </row>
    <row r="67" spans="1:33" x14ac:dyDescent="0.25">
      <c r="A67" s="8" t="s">
        <v>66</v>
      </c>
      <c r="B67" s="8" t="s">
        <v>2146</v>
      </c>
      <c r="C67" s="8" t="s">
        <v>1973</v>
      </c>
      <c r="D67" s="9" t="s">
        <v>1601</v>
      </c>
      <c r="E67" s="29" t="s">
        <v>1605</v>
      </c>
      <c r="F67" s="8" t="s">
        <v>69</v>
      </c>
      <c r="G67" s="8" t="s">
        <v>3826</v>
      </c>
      <c r="H67" s="8" t="s">
        <v>4135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4032</v>
      </c>
      <c r="Q67" s="10" t="s">
        <v>15</v>
      </c>
      <c r="R67" s="12">
        <v>17</v>
      </c>
      <c r="S67" s="10">
        <v>7</v>
      </c>
      <c r="T67" s="32" t="s">
        <v>466</v>
      </c>
      <c r="U67" s="10"/>
      <c r="V67" s="8">
        <v>13</v>
      </c>
      <c r="W67" s="8" t="s">
        <v>244</v>
      </c>
      <c r="X67" s="8" t="s">
        <v>245</v>
      </c>
      <c r="Y67" s="104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3111</v>
      </c>
      <c r="AE67" s="14" t="str">
        <f t="shared" ca="1" si="0"/>
        <v>LS3_BTS:PM_D4797</v>
      </c>
      <c r="AF67" s="14">
        <f t="shared" ca="1" si="1"/>
        <v>4797</v>
      </c>
      <c r="AG67" s="14" t="str">
        <f>RIGHT(mTCA17[[#This Row],[Column2]],4)</f>
        <v>4797</v>
      </c>
    </row>
    <row r="68" spans="1:33" x14ac:dyDescent="0.25">
      <c r="A68" s="8" t="s">
        <v>66</v>
      </c>
      <c r="B68" s="8" t="s">
        <v>2146</v>
      </c>
      <c r="C68" s="8" t="s">
        <v>1973</v>
      </c>
      <c r="D68" s="9" t="s">
        <v>1601</v>
      </c>
      <c r="E68" s="29" t="s">
        <v>1605</v>
      </c>
      <c r="F68" s="8" t="s">
        <v>69</v>
      </c>
      <c r="G68" s="8" t="s">
        <v>3827</v>
      </c>
      <c r="H68" s="8" t="s">
        <v>4135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4033</v>
      </c>
      <c r="Q68" s="10" t="s">
        <v>15</v>
      </c>
      <c r="R68" s="12">
        <v>17</v>
      </c>
      <c r="S68" s="10">
        <v>7</v>
      </c>
      <c r="T68" s="32" t="s">
        <v>465</v>
      </c>
      <c r="U68" s="10"/>
      <c r="V68" s="8">
        <v>13</v>
      </c>
      <c r="W68" s="8" t="s">
        <v>244</v>
      </c>
      <c r="X68" s="8" t="s">
        <v>245</v>
      </c>
      <c r="Y68" s="104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3111</v>
      </c>
      <c r="AE68" s="14" t="str">
        <f t="shared" ca="1" si="0"/>
        <v>LS3_BTS:PM_D4797</v>
      </c>
      <c r="AF68" s="14">
        <f t="shared" ca="1" si="1"/>
        <v>4797</v>
      </c>
      <c r="AG68" s="14" t="str">
        <f>RIGHT(mTCA17[[#This Row],[Column2]],4)</f>
        <v>4797</v>
      </c>
    </row>
    <row r="69" spans="1:33" x14ac:dyDescent="0.25">
      <c r="A69" s="8" t="s">
        <v>66</v>
      </c>
      <c r="B69" s="8" t="s">
        <v>2143</v>
      </c>
      <c r="C69" s="8" t="s">
        <v>1973</v>
      </c>
      <c r="D69" s="9" t="s">
        <v>1602</v>
      </c>
      <c r="E69" s="29" t="s">
        <v>1606</v>
      </c>
      <c r="F69" s="8" t="s">
        <v>69</v>
      </c>
      <c r="G69" s="8" t="s">
        <v>3825</v>
      </c>
      <c r="H69" s="8" t="s">
        <v>4135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4034</v>
      </c>
      <c r="Q69" s="10" t="s">
        <v>15</v>
      </c>
      <c r="R69" s="12">
        <v>17</v>
      </c>
      <c r="S69" s="10">
        <v>8</v>
      </c>
      <c r="T69" s="32" t="s">
        <v>470</v>
      </c>
      <c r="U69" s="10"/>
      <c r="V69" s="8">
        <v>13</v>
      </c>
      <c r="W69" s="8" t="s">
        <v>244</v>
      </c>
      <c r="X69" s="8" t="s">
        <v>246</v>
      </c>
      <c r="Y69" s="104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3116</v>
      </c>
      <c r="AE69" s="14" t="str">
        <f t="shared" ca="1" si="0"/>
        <v>LS3_BTS:PM_D4827</v>
      </c>
      <c r="AF69" s="14">
        <f t="shared" ca="1" si="1"/>
        <v>4827</v>
      </c>
      <c r="AG69" s="14" t="str">
        <f>RIGHT(mTCA17[[#This Row],[Column2]],4)</f>
        <v>4827</v>
      </c>
    </row>
    <row r="70" spans="1:33" x14ac:dyDescent="0.25">
      <c r="A70" s="8" t="s">
        <v>66</v>
      </c>
      <c r="B70" s="8" t="s">
        <v>2143</v>
      </c>
      <c r="C70" s="8" t="s">
        <v>1973</v>
      </c>
      <c r="D70" s="9" t="s">
        <v>1602</v>
      </c>
      <c r="E70" s="29" t="s">
        <v>1606</v>
      </c>
      <c r="F70" s="8" t="s">
        <v>69</v>
      </c>
      <c r="G70" s="8" t="s">
        <v>3826</v>
      </c>
      <c r="H70" s="8" t="s">
        <v>4135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4035</v>
      </c>
      <c r="Q70" s="10" t="s">
        <v>15</v>
      </c>
      <c r="R70" s="12">
        <v>17</v>
      </c>
      <c r="S70" s="10">
        <v>8</v>
      </c>
      <c r="T70" s="32" t="s">
        <v>469</v>
      </c>
      <c r="U70" s="10"/>
      <c r="V70" s="8">
        <v>13</v>
      </c>
      <c r="W70" s="8" t="s">
        <v>244</v>
      </c>
      <c r="X70" s="8" t="s">
        <v>246</v>
      </c>
      <c r="Y70" s="104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3116</v>
      </c>
      <c r="AE70" s="14" t="str">
        <f ca="1">INDIRECT("'Diag Lattice'!F"&amp;AD70)</f>
        <v>LS3_BTS:PM_D4827</v>
      </c>
      <c r="AF70" s="14">
        <f ca="1">INDIRECT("'Diag Lattice'!E"&amp;AD70)</f>
        <v>4827</v>
      </c>
      <c r="AG70" s="14" t="str">
        <f>RIGHT(mTCA17[[#This Row],[Column2]],4)</f>
        <v>4827</v>
      </c>
    </row>
    <row r="71" spans="1:33" x14ac:dyDescent="0.25">
      <c r="A71" s="8" t="s">
        <v>66</v>
      </c>
      <c r="B71" s="8" t="s">
        <v>2143</v>
      </c>
      <c r="C71" s="8" t="s">
        <v>1973</v>
      </c>
      <c r="D71" s="9" t="s">
        <v>1602</v>
      </c>
      <c r="E71" s="29" t="s">
        <v>1606</v>
      </c>
      <c r="F71" s="8" t="s">
        <v>69</v>
      </c>
      <c r="G71" s="8" t="s">
        <v>3827</v>
      </c>
      <c r="H71" s="8" t="s">
        <v>4135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4038</v>
      </c>
      <c r="Q71" s="10" t="s">
        <v>15</v>
      </c>
      <c r="R71" s="12">
        <v>17</v>
      </c>
      <c r="S71" s="10">
        <v>8</v>
      </c>
      <c r="T71" s="32" t="s">
        <v>468</v>
      </c>
      <c r="U71" s="10"/>
      <c r="V71" s="8">
        <v>13</v>
      </c>
      <c r="W71" s="8" t="s">
        <v>244</v>
      </c>
      <c r="X71" s="8" t="s">
        <v>246</v>
      </c>
      <c r="Y71" s="104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3116</v>
      </c>
      <c r="AE71" s="14" t="str">
        <f ca="1">INDIRECT("'Diag Lattice'!F"&amp;AD71)</f>
        <v>LS3_BTS:PM_D4827</v>
      </c>
      <c r="AF71" s="14">
        <f ca="1">INDIRECT("'Diag Lattice'!E"&amp;AD71)</f>
        <v>4827</v>
      </c>
      <c r="AG71" s="14" t="str">
        <f>RIGHT(mTCA17[[#This Row],[Column2]],4)</f>
        <v>4827</v>
      </c>
    </row>
    <row r="72" spans="1:33" x14ac:dyDescent="0.25">
      <c r="A72" s="8" t="s">
        <v>66</v>
      </c>
      <c r="B72" s="8" t="s">
        <v>1600</v>
      </c>
      <c r="C72" s="8" t="s">
        <v>1973</v>
      </c>
      <c r="D72" s="9" t="s">
        <v>1603</v>
      </c>
      <c r="E72" s="29" t="s">
        <v>1607</v>
      </c>
      <c r="F72" s="8" t="s">
        <v>69</v>
      </c>
      <c r="G72" s="8" t="s">
        <v>3825</v>
      </c>
      <c r="H72" s="8" t="s">
        <v>4135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4037</v>
      </c>
      <c r="Q72" s="10" t="s">
        <v>15</v>
      </c>
      <c r="R72" s="12">
        <v>17</v>
      </c>
      <c r="S72" s="10">
        <v>8</v>
      </c>
      <c r="T72" s="32" t="s">
        <v>467</v>
      </c>
      <c r="U72" s="10"/>
      <c r="V72" s="8">
        <v>13</v>
      </c>
      <c r="W72" s="8" t="s">
        <v>244</v>
      </c>
      <c r="X72" s="8" t="s">
        <v>247</v>
      </c>
      <c r="Y72" s="104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3125</v>
      </c>
      <c r="AE72" s="14" t="str">
        <f ca="1">INDIRECT("'Diag Lattice'!F"&amp;AD72)</f>
        <v>LS3_BTS:PM_D4862</v>
      </c>
      <c r="AF72" s="14">
        <f ca="1">INDIRECT("'Diag Lattice'!E"&amp;AD72)</f>
        <v>4862</v>
      </c>
      <c r="AG72" s="14" t="str">
        <f>RIGHT(mTCA17[[#This Row],[Column2]],4)</f>
        <v>4862</v>
      </c>
    </row>
    <row r="73" spans="1:33" x14ac:dyDescent="0.25">
      <c r="A73" s="8" t="s">
        <v>66</v>
      </c>
      <c r="B73" s="8" t="s">
        <v>1600</v>
      </c>
      <c r="C73" s="8" t="s">
        <v>1973</v>
      </c>
      <c r="D73" s="9" t="s">
        <v>1603</v>
      </c>
      <c r="E73" s="29" t="s">
        <v>1607</v>
      </c>
      <c r="F73" s="8" t="s">
        <v>69</v>
      </c>
      <c r="G73" s="8" t="s">
        <v>3826</v>
      </c>
      <c r="H73" s="8" t="s">
        <v>4135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4039</v>
      </c>
      <c r="Q73" s="10" t="s">
        <v>15</v>
      </c>
      <c r="R73" s="12">
        <v>17</v>
      </c>
      <c r="S73" s="10">
        <v>8</v>
      </c>
      <c r="T73" s="32" t="s">
        <v>466</v>
      </c>
      <c r="U73" s="10"/>
      <c r="V73" s="8">
        <v>13</v>
      </c>
      <c r="W73" s="8" t="s">
        <v>244</v>
      </c>
      <c r="X73" s="8" t="s">
        <v>247</v>
      </c>
      <c r="Y73" s="104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 t="str">
        <f>IF(ISBLANK(mTCA17[[#This Row],[Column2]]),"",mTCA17[[#This Row],[Column2]])</f>
        <v>LS3_BTS:PM_D4862</v>
      </c>
      <c r="AD73" s="14">
        <f>MATCH(B73,'Diag Lattice'!F:F,0)</f>
        <v>3125</v>
      </c>
      <c r="AE73" s="14" t="str">
        <f ca="1">INDIRECT("'Diag Lattice'!F"&amp;AD73)</f>
        <v>LS3_BTS:PM_D4862</v>
      </c>
      <c r="AF73" s="14">
        <f ca="1">INDIRECT("'Diag Lattice'!E"&amp;AD73)</f>
        <v>4862</v>
      </c>
      <c r="AG73" s="14" t="str">
        <f>RIGHT(mTCA17[[#This Row],[Column2]],4)</f>
        <v>4862</v>
      </c>
    </row>
    <row r="74" spans="1:33" x14ac:dyDescent="0.25">
      <c r="A74" s="8" t="s">
        <v>66</v>
      </c>
      <c r="B74" s="8" t="s">
        <v>1600</v>
      </c>
      <c r="C74" s="8" t="s">
        <v>1973</v>
      </c>
      <c r="D74" s="9" t="s">
        <v>1603</v>
      </c>
      <c r="E74" s="29" t="s">
        <v>1607</v>
      </c>
      <c r="F74" s="8" t="s">
        <v>69</v>
      </c>
      <c r="G74" s="8" t="s">
        <v>3827</v>
      </c>
      <c r="H74" s="8" t="s">
        <v>4135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4036</v>
      </c>
      <c r="Q74" s="10" t="s">
        <v>15</v>
      </c>
      <c r="R74" s="12">
        <v>17</v>
      </c>
      <c r="S74" s="10">
        <v>8</v>
      </c>
      <c r="T74" s="32" t="s">
        <v>465</v>
      </c>
      <c r="U74" s="10"/>
      <c r="V74" s="8">
        <v>13</v>
      </c>
      <c r="W74" s="8" t="s">
        <v>244</v>
      </c>
      <c r="X74" s="8" t="s">
        <v>247</v>
      </c>
      <c r="Y74" s="104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 t="str">
        <f>IF(ISBLANK(mTCA17[[#This Row],[Column2]]),"",mTCA17[[#This Row],[Column2]])</f>
        <v>LS3_BTS:PM_D4862</v>
      </c>
      <c r="AD74" s="14">
        <f>MATCH(B74,'Diag Lattice'!F:F,0)</f>
        <v>3125</v>
      </c>
      <c r="AE74" s="14" t="str">
        <f ca="1">INDIRECT("'Diag Lattice'!F"&amp;AD74)</f>
        <v>LS3_BTS:PM_D4862</v>
      </c>
      <c r="AF74" s="14">
        <f ca="1">INDIRECT("'Diag Lattice'!E"&amp;AD74)</f>
        <v>4862</v>
      </c>
      <c r="AG74" s="14" t="str">
        <f>RIGHT(mTCA17[[#This Row],[Column2]],4)</f>
        <v>4862</v>
      </c>
    </row>
    <row r="75" spans="1:33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4"/>
      <c r="Z75" s="14" t="str">
        <f>IF(ISBLANK(mTCA17[[#This Row],[Column17]]),"",mTCA17[[#This Row],[Column17]])</f>
        <v/>
      </c>
      <c r="AA75" s="14" t="str">
        <f>LEFT(mTCA17[[#This Row],[Column18]],3)</f>
        <v/>
      </c>
      <c r="AB75" s="14" t="str">
        <f>IF(ISBLANK(mTCA17[[#This Row],[Column2]]),"",mTCA17[[#This Row],[Column2]])</f>
        <v/>
      </c>
      <c r="AD75" s="14"/>
      <c r="AE75" s="14"/>
      <c r="AF75" s="14"/>
      <c r="AG75" s="14" t="str">
        <f>RIGHT(mTCA17[[#This Row],[Column2]],4)</f>
        <v/>
      </c>
    </row>
    <row r="76" spans="1:33" x14ac:dyDescent="0.25">
      <c r="A76" s="8" t="s">
        <v>565</v>
      </c>
      <c r="B76" s="8" t="s">
        <v>3988</v>
      </c>
      <c r="C76" s="8" t="s">
        <v>3125</v>
      </c>
      <c r="D76" s="69" t="s">
        <v>4016</v>
      </c>
      <c r="E76" s="29" t="s">
        <v>3930</v>
      </c>
      <c r="F76" s="8" t="s">
        <v>278</v>
      </c>
      <c r="G76" s="8" t="s">
        <v>85</v>
      </c>
      <c r="H76" s="8" t="s">
        <v>883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608</v>
      </c>
      <c r="R76" s="12">
        <v>17</v>
      </c>
      <c r="S76" s="32">
        <v>10</v>
      </c>
      <c r="T76" s="32" t="s">
        <v>470</v>
      </c>
      <c r="U76" s="10"/>
      <c r="V76" s="8">
        <v>13</v>
      </c>
      <c r="W76" s="8" t="s">
        <v>609</v>
      </c>
      <c r="X76" s="8" t="s">
        <v>248</v>
      </c>
      <c r="Y76" s="104"/>
      <c r="Z76" s="14">
        <f>IF(ISBLANK(mTCA17[[#This Row],[Column17]]),"",mTCA17[[#This Row],[Column17]])</f>
        <v>17</v>
      </c>
      <c r="AA76" s="14" t="str">
        <f>LEFT(mTCA17[[#This Row],[Column18]],3)</f>
        <v>10</v>
      </c>
      <c r="AB76" s="14" t="str">
        <f>IF(ISBLANK(mTCA17[[#This Row],[Column2]]),"",mTCA17[[#This Row],[Column2]])</f>
        <v>LS3_WD06:HMR_D4700</v>
      </c>
      <c r="AD76" s="14">
        <f>MATCH(B76,'Diag Lattice'!F:F,0)</f>
        <v>3075</v>
      </c>
      <c r="AE76" s="14" t="str">
        <f t="shared" ref="AE75:AE88" ca="1" si="4">INDIRECT("'Diag Lattice'!F"&amp;AD76)</f>
        <v>LS3_WD06:HMR_D4700</v>
      </c>
      <c r="AF76" s="14">
        <f t="shared" ref="AF75:AF88" ca="1" si="5">INDIRECT("'Diag Lattice'!E"&amp;AD76)</f>
        <v>4700</v>
      </c>
      <c r="AG76" s="14" t="str">
        <f>RIGHT(mTCA17[[#This Row],[Column2]],4)</f>
        <v>4700</v>
      </c>
    </row>
    <row r="77" spans="1:33" x14ac:dyDescent="0.25">
      <c r="A77" s="8"/>
      <c r="B77" s="8" t="s">
        <v>3988</v>
      </c>
      <c r="C77" s="8"/>
      <c r="D77" s="69" t="s">
        <v>4016</v>
      </c>
      <c r="E77" s="29" t="s">
        <v>3931</v>
      </c>
      <c r="F77" s="8" t="s">
        <v>236</v>
      </c>
      <c r="G77" s="8" t="s">
        <v>606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4"/>
      <c r="Z77" s="14" t="str">
        <f>IF(ISBLANK(mTCA17[[#This Row],[Column17]]),"",mTCA17[[#This Row],[Column17]])</f>
        <v/>
      </c>
      <c r="AA77" s="14" t="str">
        <f>LEFT(mTCA17[[#This Row],[Column18]],3)</f>
        <v/>
      </c>
      <c r="AB77" s="14" t="str">
        <f>IF(ISBLANK(mTCA17[[#This Row],[Column2]]),"",mTCA17[[#This Row],[Column2]])</f>
        <v>LS3_WD06:HMR_D4700</v>
      </c>
      <c r="AD77" s="14">
        <f>MATCH(B77,'Diag Lattice'!F:F,0)</f>
        <v>3075</v>
      </c>
      <c r="AE77" s="14" t="str">
        <f t="shared" ca="1" si="4"/>
        <v>LS3_WD06:HMR_D4700</v>
      </c>
      <c r="AF77" s="14">
        <f t="shared" ca="1" si="5"/>
        <v>4700</v>
      </c>
      <c r="AG77" s="14" t="str">
        <f>RIGHT(mTCA17[[#This Row],[Column2]],4)</f>
        <v>4700</v>
      </c>
    </row>
    <row r="78" spans="1:33" x14ac:dyDescent="0.25">
      <c r="A78" s="8" t="s">
        <v>567</v>
      </c>
      <c r="B78" s="8" t="s">
        <v>3989</v>
      </c>
      <c r="C78" s="8" t="s">
        <v>3868</v>
      </c>
      <c r="D78" s="69" t="s">
        <v>4017</v>
      </c>
      <c r="E78" s="29" t="s">
        <v>3932</v>
      </c>
      <c r="F78" s="8" t="s">
        <v>278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4"/>
      <c r="Z78" s="14" t="str">
        <f>IF(ISBLANK(mTCA17[[#This Row],[Column17]]),"",mTCA17[[#This Row],[Column17]])</f>
        <v/>
      </c>
      <c r="AA78" s="14" t="str">
        <f>LEFT(mTCA17[[#This Row],[Column18]],3)</f>
        <v/>
      </c>
      <c r="AB78" s="14" t="str">
        <f>IF(ISBLANK(mTCA17[[#This Row],[Column2]]),"",mTCA17[[#This Row],[Column2]])</f>
        <v>LS3_BTS:HMR_D4770</v>
      </c>
      <c r="AD78" s="14"/>
      <c r="AE78" s="14"/>
      <c r="AF78" s="14"/>
    </row>
    <row r="79" spans="1:33" x14ac:dyDescent="0.25">
      <c r="A79" s="8"/>
      <c r="B79" s="8" t="s">
        <v>3989</v>
      </c>
      <c r="C79" s="8"/>
      <c r="D79" s="69" t="s">
        <v>4017</v>
      </c>
      <c r="E79" s="29" t="s">
        <v>3933</v>
      </c>
      <c r="F79" s="8" t="s">
        <v>236</v>
      </c>
      <c r="G79" s="8" t="s">
        <v>606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4"/>
      <c r="Z79" s="14" t="str">
        <f>IF(ISBLANK(mTCA17[[#This Row],[Column17]]),"",mTCA17[[#This Row],[Column17]])</f>
        <v/>
      </c>
      <c r="AA79" s="14" t="str">
        <f>LEFT(mTCA17[[#This Row],[Column18]],3)</f>
        <v/>
      </c>
      <c r="AB79" s="14" t="str">
        <f>IF(ISBLANK(mTCA17[[#This Row],[Column2]]),"",mTCA17[[#This Row],[Column2]])</f>
        <v>LS3_BTS:HMR_D4770</v>
      </c>
      <c r="AD79" s="14"/>
      <c r="AE79" s="14"/>
      <c r="AF79" s="14"/>
    </row>
    <row r="80" spans="1:33" x14ac:dyDescent="0.25">
      <c r="A80" s="8" t="s">
        <v>567</v>
      </c>
      <c r="B80" s="8" t="s">
        <v>3990</v>
      </c>
      <c r="C80" s="8" t="s">
        <v>3868</v>
      </c>
      <c r="D80" s="69" t="s">
        <v>4018</v>
      </c>
      <c r="E80" s="29" t="s">
        <v>3934</v>
      </c>
      <c r="F80" s="8" t="s">
        <v>278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4"/>
      <c r="Z80" s="14" t="str">
        <f>IF(ISBLANK(mTCA17[[#This Row],[Column17]]),"",mTCA17[[#This Row],[Column17]])</f>
        <v/>
      </c>
      <c r="AA80" s="14" t="str">
        <f>LEFT(mTCA17[[#This Row],[Column18]],3)</f>
        <v/>
      </c>
      <c r="AB80" s="14" t="str">
        <f>IF(ISBLANK(mTCA17[[#This Row],[Column2]]),"",mTCA17[[#This Row],[Column2]])</f>
        <v>LS3_BTS:HMR_D4887</v>
      </c>
      <c r="AD80" s="14"/>
      <c r="AE80" s="14"/>
      <c r="AF80" s="14"/>
    </row>
    <row r="81" spans="1:32" x14ac:dyDescent="0.25">
      <c r="A81" s="8"/>
      <c r="B81" s="8" t="s">
        <v>3990</v>
      </c>
      <c r="C81" s="8"/>
      <c r="D81" s="69" t="s">
        <v>4018</v>
      </c>
      <c r="E81" s="29" t="s">
        <v>3935</v>
      </c>
      <c r="F81" s="8" t="s">
        <v>236</v>
      </c>
      <c r="G81" s="8" t="s">
        <v>606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4"/>
      <c r="Z81" s="14" t="str">
        <f>IF(ISBLANK(mTCA17[[#This Row],[Column17]]),"",mTCA17[[#This Row],[Column17]])</f>
        <v/>
      </c>
      <c r="AA81" s="14" t="str">
        <f>LEFT(mTCA17[[#This Row],[Column18]],3)</f>
        <v/>
      </c>
      <c r="AB81" s="14" t="str">
        <f>IF(ISBLANK(mTCA17[[#This Row],[Column2]]),"",mTCA17[[#This Row],[Column2]])</f>
        <v>LS3_BTS:HMR_D4887</v>
      </c>
      <c r="AD81" s="14"/>
      <c r="AE81" s="14"/>
      <c r="AF81" s="14"/>
    </row>
    <row r="82" spans="1:32" x14ac:dyDescent="0.25">
      <c r="A82" s="8" t="s">
        <v>567</v>
      </c>
      <c r="B82" s="8" t="s">
        <v>3991</v>
      </c>
      <c r="C82" s="8" t="s">
        <v>3868</v>
      </c>
      <c r="D82" s="69" t="s">
        <v>4019</v>
      </c>
      <c r="E82" s="29" t="s">
        <v>3936</v>
      </c>
      <c r="F82" s="8" t="s">
        <v>278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4"/>
      <c r="Z82" s="14" t="str">
        <f>IF(ISBLANK(mTCA17[[#This Row],[Column17]]),"",mTCA17[[#This Row],[Column17]])</f>
        <v/>
      </c>
      <c r="AA82" s="14" t="str">
        <f>LEFT(mTCA17[[#This Row],[Column18]],3)</f>
        <v/>
      </c>
      <c r="AB82" s="14" t="str">
        <f>IF(ISBLANK(mTCA17[[#This Row],[Column2]]),"",mTCA17[[#This Row],[Column2]])</f>
        <v>LS3_BTS:HMR_D5011</v>
      </c>
      <c r="AD82" s="14"/>
      <c r="AE82" s="14"/>
      <c r="AF82" s="14"/>
    </row>
    <row r="83" spans="1:32" x14ac:dyDescent="0.25">
      <c r="A83" s="8"/>
      <c r="B83" s="8" t="s">
        <v>3991</v>
      </c>
      <c r="C83" s="8"/>
      <c r="D83" s="69" t="s">
        <v>4019</v>
      </c>
      <c r="E83" s="29" t="s">
        <v>3937</v>
      </c>
      <c r="F83" s="8" t="s">
        <v>236</v>
      </c>
      <c r="G83" s="8" t="s">
        <v>606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4"/>
      <c r="Z83" s="14" t="str">
        <f>IF(ISBLANK(mTCA17[[#This Row],[Column17]]),"",mTCA17[[#This Row],[Column17]])</f>
        <v/>
      </c>
      <c r="AA83" s="14" t="str">
        <f>LEFT(mTCA17[[#This Row],[Column18]],3)</f>
        <v/>
      </c>
      <c r="AB83" s="14" t="str">
        <f>IF(ISBLANK(mTCA17[[#This Row],[Column2]]),"",mTCA17[[#This Row],[Column2]])</f>
        <v>LS3_BTS:HMR_D5011</v>
      </c>
      <c r="AD83" s="14"/>
      <c r="AE83" s="14"/>
      <c r="AF83" s="14"/>
    </row>
    <row r="84" spans="1:32" x14ac:dyDescent="0.25">
      <c r="A84" s="8" t="s">
        <v>567</v>
      </c>
      <c r="B84" s="8" t="s">
        <v>3992</v>
      </c>
      <c r="C84" s="8" t="s">
        <v>3868</v>
      </c>
      <c r="D84" s="69" t="s">
        <v>4020</v>
      </c>
      <c r="E84" s="29" t="s">
        <v>3938</v>
      </c>
      <c r="F84" s="8" t="s">
        <v>278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4"/>
      <c r="Z84" s="14" t="str">
        <f>IF(ISBLANK(mTCA17[[#This Row],[Column17]]),"",mTCA17[[#This Row],[Column17]])</f>
        <v/>
      </c>
      <c r="AA84" s="14" t="str">
        <f>LEFT(mTCA17[[#This Row],[Column18]],3)</f>
        <v/>
      </c>
      <c r="AB84" s="14" t="str">
        <f>IF(ISBLANK(mTCA17[[#This Row],[Column2]]),"",mTCA17[[#This Row],[Column2]])</f>
        <v>LS3_BTS:HMR_D5135</v>
      </c>
      <c r="AD84" s="14"/>
      <c r="AE84" s="14"/>
      <c r="AF84" s="14"/>
    </row>
    <row r="85" spans="1:32" x14ac:dyDescent="0.25">
      <c r="A85" s="8"/>
      <c r="B85" s="8" t="s">
        <v>3992</v>
      </c>
      <c r="C85" s="8"/>
      <c r="D85" s="69" t="s">
        <v>4020</v>
      </c>
      <c r="E85" s="29" t="s">
        <v>3939</v>
      </c>
      <c r="F85" s="8" t="s">
        <v>236</v>
      </c>
      <c r="G85" s="8" t="s">
        <v>606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4"/>
      <c r="Z85" s="14" t="str">
        <f>IF(ISBLANK(mTCA17[[#This Row],[Column17]]),"",mTCA17[[#This Row],[Column17]])</f>
        <v/>
      </c>
      <c r="AA85" s="14" t="str">
        <f>LEFT(mTCA17[[#This Row],[Column18]],3)</f>
        <v/>
      </c>
      <c r="AB85" s="14" t="str">
        <f>IF(ISBLANK(mTCA17[[#This Row],[Column2]]),"",mTCA17[[#This Row],[Column2]])</f>
        <v>LS3_BTS:HMR_D5135</v>
      </c>
      <c r="AD85" s="14"/>
      <c r="AE85" s="14"/>
      <c r="AF85" s="14"/>
    </row>
    <row r="86" spans="1:32" x14ac:dyDescent="0.25">
      <c r="A86" s="8" t="s">
        <v>567</v>
      </c>
      <c r="B86" s="8" t="s">
        <v>3993</v>
      </c>
      <c r="C86" s="8" t="s">
        <v>3868</v>
      </c>
      <c r="D86" s="69" t="s">
        <v>4021</v>
      </c>
      <c r="E86" s="29" t="s">
        <v>3940</v>
      </c>
      <c r="F86" s="8" t="s">
        <v>278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4"/>
      <c r="Z86" s="14" t="str">
        <f>IF(ISBLANK(mTCA17[[#This Row],[Column17]]),"",mTCA17[[#This Row],[Column17]])</f>
        <v/>
      </c>
      <c r="AA86" s="14" t="str">
        <f>LEFT(mTCA17[[#This Row],[Column18]],3)</f>
        <v/>
      </c>
      <c r="AB86" s="14" t="str">
        <f>IF(ISBLANK(mTCA17[[#This Row],[Column2]]),"",mTCA17[[#This Row],[Column2]])</f>
        <v>LS3_BTS:HMR_D5259</v>
      </c>
      <c r="AD86" s="14"/>
      <c r="AE86" s="14"/>
      <c r="AF86" s="14"/>
    </row>
    <row r="87" spans="1:32" x14ac:dyDescent="0.25">
      <c r="A87" s="8"/>
      <c r="B87" s="8" t="s">
        <v>3993</v>
      </c>
      <c r="C87" s="8"/>
      <c r="D87" s="69" t="s">
        <v>4021</v>
      </c>
      <c r="E87" s="29" t="s">
        <v>3941</v>
      </c>
      <c r="F87" s="8" t="s">
        <v>236</v>
      </c>
      <c r="G87" s="8" t="s">
        <v>606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4"/>
      <c r="Z87" s="14" t="str">
        <f>IF(ISBLANK(mTCA17[[#This Row],[Column17]]),"",mTCA17[[#This Row],[Column17]])</f>
        <v/>
      </c>
      <c r="AA87" s="14" t="str">
        <f>LEFT(mTCA17[[#This Row],[Column18]],3)</f>
        <v/>
      </c>
      <c r="AB87" s="14" t="str">
        <f>IF(ISBLANK(mTCA17[[#This Row],[Column2]]),"",mTCA17[[#This Row],[Column2]])</f>
        <v>LS3_BTS:HMR_D5259</v>
      </c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4"/>
      <c r="Z88" s="14" t="str">
        <f>IF(ISBLANK(mTCA17[[#This Row],[Column17]]),"",mTCA17[[#This Row],[Column17]])</f>
        <v/>
      </c>
      <c r="AA88" s="14" t="str">
        <f>LEFT(mTCA17[[#This Row],[Column18]],3)</f>
        <v/>
      </c>
      <c r="AB88" s="14" t="str">
        <f>IF(ISBLANK(mTCA17[[#This Row],[Column2]]),"",mTCA17[[#This Row],[Column2]])</f>
        <v/>
      </c>
      <c r="AD88" s="14"/>
      <c r="AE88" s="14"/>
      <c r="AF88" s="14"/>
    </row>
    <row r="89" spans="1:32" x14ac:dyDescent="0.25">
      <c r="A89" s="61" t="s">
        <v>392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4"/>
      <c r="Y89" s="104"/>
      <c r="Z89" s="14"/>
      <c r="AA89" s="14"/>
      <c r="AB89" s="14"/>
    </row>
    <row r="90" spans="1:32" x14ac:dyDescent="0.25">
      <c r="A90" s="8" t="s">
        <v>414</v>
      </c>
      <c r="B90" s="8" t="s">
        <v>501</v>
      </c>
      <c r="C90" s="8" t="s">
        <v>4127</v>
      </c>
      <c r="D90" s="755"/>
      <c r="E90" s="757" t="s">
        <v>415</v>
      </c>
      <c r="F90" s="8" t="s">
        <v>416</v>
      </c>
      <c r="G90" s="8" t="s">
        <v>606</v>
      </c>
      <c r="H90" s="8" t="s">
        <v>395</v>
      </c>
      <c r="I90" s="10" t="s">
        <v>394</v>
      </c>
      <c r="J90" s="10"/>
      <c r="K90" s="10"/>
      <c r="L90" s="10"/>
      <c r="M90" s="10"/>
      <c r="N90" s="10"/>
      <c r="O90" s="10"/>
      <c r="P90" s="10"/>
      <c r="Q90" s="10" t="s">
        <v>398</v>
      </c>
      <c r="R90" s="12"/>
      <c r="S90" s="10"/>
      <c r="T90" s="10"/>
      <c r="U90" s="10"/>
      <c r="V90" s="8">
        <v>13</v>
      </c>
      <c r="W90" s="8" t="s">
        <v>396</v>
      </c>
      <c r="X90" s="8" t="s">
        <v>423</v>
      </c>
      <c r="Z90" s="14"/>
    </row>
    <row r="91" spans="1:32" x14ac:dyDescent="0.25">
      <c r="A91" s="101" t="s">
        <v>414</v>
      </c>
      <c r="B91" s="101" t="s">
        <v>501</v>
      </c>
      <c r="C91" s="101" t="s">
        <v>4127</v>
      </c>
      <c r="D91" s="101"/>
      <c r="E91" s="757" t="s">
        <v>415</v>
      </c>
      <c r="F91" s="101" t="s">
        <v>417</v>
      </c>
      <c r="G91" s="101" t="s">
        <v>606</v>
      </c>
      <c r="H91" s="101" t="s">
        <v>397</v>
      </c>
      <c r="I91" s="101" t="s">
        <v>393</v>
      </c>
      <c r="J91" s="101"/>
      <c r="K91" s="101"/>
      <c r="L91" s="101"/>
      <c r="M91" s="101"/>
      <c r="N91" s="101"/>
      <c r="O91" s="101"/>
      <c r="P91" s="101"/>
      <c r="Q91" s="101" t="s">
        <v>399</v>
      </c>
      <c r="R91" s="745">
        <v>17</v>
      </c>
      <c r="S91" s="745">
        <v>7</v>
      </c>
      <c r="T91" s="101" t="s">
        <v>472</v>
      </c>
      <c r="U91" s="101"/>
      <c r="V91" s="101"/>
      <c r="W91" s="101"/>
      <c r="X91" s="101"/>
    </row>
    <row r="92" spans="1:32" s="25" customFormat="1" x14ac:dyDescent="0.25">
      <c r="A92" s="101" t="s">
        <v>414</v>
      </c>
      <c r="B92" s="101" t="s">
        <v>501</v>
      </c>
      <c r="C92" s="101" t="s">
        <v>4127</v>
      </c>
      <c r="D92" s="101"/>
      <c r="E92" s="757" t="s">
        <v>415</v>
      </c>
      <c r="F92" s="101" t="s">
        <v>416</v>
      </c>
      <c r="G92" s="101" t="s">
        <v>606</v>
      </c>
      <c r="H92" s="101" t="s">
        <v>395</v>
      </c>
      <c r="I92" s="101" t="s">
        <v>400</v>
      </c>
      <c r="J92" s="101"/>
      <c r="K92" s="101"/>
      <c r="L92" s="101"/>
      <c r="M92" s="101"/>
      <c r="N92" s="101"/>
      <c r="O92" s="101"/>
      <c r="P92" s="101"/>
      <c r="Q92" s="101" t="s">
        <v>398</v>
      </c>
      <c r="R92" s="745"/>
      <c r="S92" s="745"/>
      <c r="T92" s="101"/>
      <c r="U92" s="101"/>
      <c r="V92" s="101">
        <v>13</v>
      </c>
      <c r="W92" s="101" t="s">
        <v>396</v>
      </c>
      <c r="X92" s="101" t="s">
        <v>245</v>
      </c>
      <c r="Y92"/>
      <c r="Z92"/>
      <c r="AA92"/>
      <c r="AB92"/>
    </row>
    <row r="93" spans="1:32" x14ac:dyDescent="0.25">
      <c r="A93" s="101" t="s">
        <v>414</v>
      </c>
      <c r="B93" s="101" t="s">
        <v>501</v>
      </c>
      <c r="C93" s="101" t="s">
        <v>4127</v>
      </c>
      <c r="D93" s="101"/>
      <c r="E93" s="757" t="s">
        <v>415</v>
      </c>
      <c r="F93" s="101" t="s">
        <v>417</v>
      </c>
      <c r="G93" s="101" t="s">
        <v>606</v>
      </c>
      <c r="H93" s="101" t="s">
        <v>397</v>
      </c>
      <c r="I93" s="101" t="s">
        <v>401</v>
      </c>
      <c r="J93" s="101"/>
      <c r="K93" s="101"/>
      <c r="L93" s="101"/>
      <c r="M93" s="101"/>
      <c r="N93" s="101"/>
      <c r="O93" s="101"/>
      <c r="P93" s="101"/>
      <c r="Q93" s="101" t="s">
        <v>399</v>
      </c>
      <c r="R93" s="745">
        <v>17</v>
      </c>
      <c r="S93" s="745">
        <v>7</v>
      </c>
      <c r="T93" s="10" t="s">
        <v>471</v>
      </c>
      <c r="U93" s="101"/>
      <c r="V93" s="101"/>
      <c r="W93" s="101"/>
      <c r="X93" s="101"/>
    </row>
    <row r="94" spans="1:32" x14ac:dyDescent="0.25">
      <c r="A94" s="8" t="s">
        <v>414</v>
      </c>
      <c r="B94" s="8" t="s">
        <v>501</v>
      </c>
      <c r="C94" s="8" t="s">
        <v>4127</v>
      </c>
      <c r="D94" s="755"/>
      <c r="E94" s="757" t="s">
        <v>415</v>
      </c>
      <c r="F94" s="8" t="s">
        <v>416</v>
      </c>
      <c r="G94" s="8" t="s">
        <v>606</v>
      </c>
      <c r="H94" s="8" t="s">
        <v>395</v>
      </c>
      <c r="I94" s="10" t="s">
        <v>413</v>
      </c>
      <c r="J94" s="10"/>
      <c r="K94" s="10"/>
      <c r="L94" s="10"/>
      <c r="M94" s="10"/>
      <c r="N94" s="10"/>
      <c r="O94" s="10"/>
      <c r="P94" s="10"/>
      <c r="Q94" s="10" t="s">
        <v>398</v>
      </c>
      <c r="R94" s="12"/>
      <c r="S94" s="10"/>
      <c r="T94" s="10"/>
      <c r="U94" s="10"/>
      <c r="V94" s="8">
        <v>13</v>
      </c>
      <c r="W94" s="8" t="s">
        <v>396</v>
      </c>
      <c r="X94" s="8" t="s">
        <v>246</v>
      </c>
    </row>
    <row r="95" spans="1:32" x14ac:dyDescent="0.25">
      <c r="A95" s="8" t="s">
        <v>414</v>
      </c>
      <c r="B95" s="8" t="s">
        <v>501</v>
      </c>
      <c r="C95" s="8" t="s">
        <v>4127</v>
      </c>
      <c r="D95" s="755"/>
      <c r="E95" s="757" t="s">
        <v>415</v>
      </c>
      <c r="F95" s="8" t="s">
        <v>417</v>
      </c>
      <c r="G95" s="8" t="s">
        <v>606</v>
      </c>
      <c r="H95" s="8" t="s">
        <v>397</v>
      </c>
      <c r="I95" s="10" t="s">
        <v>402</v>
      </c>
      <c r="J95" s="10"/>
      <c r="K95" s="10"/>
      <c r="L95" s="10"/>
      <c r="M95" s="10"/>
      <c r="N95" s="10"/>
      <c r="O95" s="10"/>
      <c r="P95" s="10"/>
      <c r="Q95" s="10" t="s">
        <v>399</v>
      </c>
      <c r="R95" s="12">
        <v>17</v>
      </c>
      <c r="S95" s="10">
        <v>8</v>
      </c>
      <c r="T95" s="101" t="s">
        <v>472</v>
      </c>
      <c r="U95" s="10"/>
      <c r="V95" s="8"/>
      <c r="W95" s="8"/>
      <c r="X95" s="8"/>
    </row>
    <row r="96" spans="1:32" x14ac:dyDescent="0.25">
      <c r="A96" s="8" t="s">
        <v>414</v>
      </c>
      <c r="B96" s="8" t="s">
        <v>501</v>
      </c>
      <c r="C96" s="8" t="s">
        <v>4127</v>
      </c>
      <c r="D96" s="755"/>
      <c r="E96" s="757" t="s">
        <v>415</v>
      </c>
      <c r="F96" s="8" t="s">
        <v>416</v>
      </c>
      <c r="G96" s="8" t="s">
        <v>606</v>
      </c>
      <c r="H96" s="8" t="s">
        <v>395</v>
      </c>
      <c r="I96" s="10" t="s">
        <v>403</v>
      </c>
      <c r="J96" s="10"/>
      <c r="K96" s="10"/>
      <c r="L96" s="10"/>
      <c r="M96" s="10"/>
      <c r="N96" s="10"/>
      <c r="O96" s="10"/>
      <c r="P96" s="10"/>
      <c r="Q96" s="10" t="s">
        <v>398</v>
      </c>
      <c r="R96" s="12"/>
      <c r="S96" s="10"/>
      <c r="T96" s="101"/>
      <c r="U96" s="10"/>
      <c r="V96" s="8">
        <v>13</v>
      </c>
      <c r="W96" s="8" t="s">
        <v>396</v>
      </c>
      <c r="X96" s="8" t="s">
        <v>247</v>
      </c>
    </row>
    <row r="97" spans="1:28" x14ac:dyDescent="0.25">
      <c r="A97" s="8" t="s">
        <v>414</v>
      </c>
      <c r="B97" s="8" t="s">
        <v>501</v>
      </c>
      <c r="C97" s="8" t="s">
        <v>4127</v>
      </c>
      <c r="D97" s="755"/>
      <c r="E97" s="757" t="s">
        <v>415</v>
      </c>
      <c r="F97" s="8" t="s">
        <v>417</v>
      </c>
      <c r="G97" s="8" t="s">
        <v>606</v>
      </c>
      <c r="H97" s="8" t="s">
        <v>397</v>
      </c>
      <c r="I97" s="10" t="s">
        <v>404</v>
      </c>
      <c r="J97" s="10"/>
      <c r="K97" s="10"/>
      <c r="L97" s="10"/>
      <c r="M97" s="10"/>
      <c r="N97" s="10"/>
      <c r="O97" s="10"/>
      <c r="P97" s="10"/>
      <c r="Q97" s="10" t="s">
        <v>399</v>
      </c>
      <c r="R97" s="12">
        <v>17</v>
      </c>
      <c r="S97" s="10">
        <v>8</v>
      </c>
      <c r="T97" s="10" t="s">
        <v>471</v>
      </c>
      <c r="U97" s="10"/>
      <c r="V97" s="8"/>
      <c r="W97" s="8"/>
      <c r="X97" s="8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2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2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36"/>
      <c r="D104" s="35"/>
      <c r="E104" s="35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36"/>
      <c r="D105" s="35"/>
      <c r="E105" s="35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36"/>
      <c r="G107" s="36"/>
      <c r="H107" s="36"/>
      <c r="I107" s="43"/>
      <c r="J107" s="43"/>
      <c r="K107" s="43"/>
      <c r="L107" s="43"/>
      <c r="M107" s="43"/>
      <c r="N107" s="43"/>
      <c r="O107" s="43"/>
      <c r="P107" s="43"/>
      <c r="Q107" s="36"/>
      <c r="R107" s="44"/>
      <c r="S107" s="43"/>
      <c r="T107" s="50"/>
      <c r="U107" s="43"/>
      <c r="V107" s="8"/>
      <c r="W107" s="36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2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2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93"/>
  <sheetViews>
    <sheetView zoomScale="70" zoomScaleNormal="70" workbookViewId="0">
      <pane ySplit="3" topLeftCell="A49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3" s="14" customFormat="1" ht="15.75" thickBot="1" x14ac:dyDescent="0.3">
      <c r="A1" s="13" t="s">
        <v>1608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30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4" t="s">
        <v>858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1682</v>
      </c>
      <c r="C5" s="8" t="s">
        <v>111</v>
      </c>
      <c r="D5" s="8" t="s">
        <v>1697</v>
      </c>
      <c r="E5" s="9" t="s">
        <v>1609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3249</v>
      </c>
      <c r="AE5" s="14" t="str">
        <f ca="1">INDIRECT("'Diag Lattice'!F"&amp;AD5)</f>
        <v>LS3_BTS:BPM_D5340</v>
      </c>
      <c r="AF5" s="14">
        <f ca="1">INDIRECT("'Diag Lattice'!E"&amp;AD5)</f>
        <v>5340</v>
      </c>
      <c r="AG5" s="14" t="str">
        <f>RIGHT(mTCA18[[#This Row],[Column2]],4)</f>
        <v>5340</v>
      </c>
    </row>
    <row r="6" spans="1:33" s="14" customFormat="1" x14ac:dyDescent="0.25">
      <c r="A6" s="7" t="s">
        <v>111</v>
      </c>
      <c r="B6" s="8" t="s">
        <v>1682</v>
      </c>
      <c r="C6" s="8" t="s">
        <v>111</v>
      </c>
      <c r="D6" s="8" t="s">
        <v>1697</v>
      </c>
      <c r="E6" s="9" t="s">
        <v>1610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3249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  <c r="AG6" s="14" t="str">
        <f>RIGHT(mTCA18[[#This Row],[Column2]],4)</f>
        <v>5340</v>
      </c>
    </row>
    <row r="7" spans="1:33" s="14" customFormat="1" x14ac:dyDescent="0.25">
      <c r="A7" s="7" t="s">
        <v>111</v>
      </c>
      <c r="B7" s="8" t="s">
        <v>1682</v>
      </c>
      <c r="C7" s="8" t="s">
        <v>111</v>
      </c>
      <c r="D7" s="8" t="s">
        <v>1697</v>
      </c>
      <c r="E7" s="9" t="s">
        <v>1611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3249</v>
      </c>
      <c r="AE7" s="14" t="str">
        <f t="shared" ca="1" si="0"/>
        <v>LS3_BTS:BPM_D5340</v>
      </c>
      <c r="AF7" s="14">
        <f t="shared" ca="1" si="1"/>
        <v>5340</v>
      </c>
      <c r="AG7" s="14" t="str">
        <f>RIGHT(mTCA18[[#This Row],[Column2]],4)</f>
        <v>5340</v>
      </c>
    </row>
    <row r="8" spans="1:33" s="14" customFormat="1" x14ac:dyDescent="0.25">
      <c r="A8" s="7" t="s">
        <v>111</v>
      </c>
      <c r="B8" s="8" t="s">
        <v>1682</v>
      </c>
      <c r="C8" s="8" t="s">
        <v>111</v>
      </c>
      <c r="D8" s="8" t="s">
        <v>1697</v>
      </c>
      <c r="E8" s="9" t="s">
        <v>1612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3249</v>
      </c>
      <c r="AE8" s="14" t="str">
        <f t="shared" ca="1" si="0"/>
        <v>LS3_BTS:BPM_D5340</v>
      </c>
      <c r="AF8" s="14">
        <f t="shared" ca="1" si="1"/>
        <v>5340</v>
      </c>
      <c r="AG8" s="14" t="str">
        <f>RIGHT(mTCA18[[#This Row],[Column2]],4)</f>
        <v>5340</v>
      </c>
    </row>
    <row r="9" spans="1:33" s="14" customFormat="1" x14ac:dyDescent="0.25">
      <c r="A9" s="7" t="s">
        <v>111</v>
      </c>
      <c r="B9" s="8" t="s">
        <v>1682</v>
      </c>
      <c r="C9" s="8" t="s">
        <v>111</v>
      </c>
      <c r="D9" s="8" t="s">
        <v>1697</v>
      </c>
      <c r="E9" s="9" t="s">
        <v>1613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3249</v>
      </c>
      <c r="AE9" s="14" t="str">
        <f t="shared" ca="1" si="0"/>
        <v>LS3_BTS:BPM_D5340</v>
      </c>
      <c r="AF9" s="14">
        <f t="shared" ca="1" si="1"/>
        <v>5340</v>
      </c>
      <c r="AG9" s="14" t="str">
        <f>RIGHT(mTCA18[[#This Row],[Column2]],4)</f>
        <v>5340</v>
      </c>
    </row>
    <row r="10" spans="1:33" s="14" customFormat="1" x14ac:dyDescent="0.25">
      <c r="A10" s="7" t="s">
        <v>111</v>
      </c>
      <c r="B10" s="8" t="s">
        <v>1683</v>
      </c>
      <c r="C10" s="8" t="s">
        <v>111</v>
      </c>
      <c r="D10" s="8" t="s">
        <v>1698</v>
      </c>
      <c r="E10" s="9" t="s">
        <v>1614</v>
      </c>
      <c r="F10" s="8" t="s">
        <v>114</v>
      </c>
      <c r="G10" s="8" t="s">
        <v>85</v>
      </c>
      <c r="H10" s="8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3256</v>
      </c>
      <c r="AE10" s="14" t="str">
        <f t="shared" ca="1" si="0"/>
        <v>LS3_BTS:BPM_D5381</v>
      </c>
      <c r="AF10" s="14">
        <f t="shared" ca="1" si="1"/>
        <v>5381</v>
      </c>
      <c r="AG10" s="14" t="str">
        <f>RIGHT(mTCA18[[#This Row],[Column2]],4)</f>
        <v>5381</v>
      </c>
    </row>
    <row r="11" spans="1:33" s="14" customFormat="1" x14ac:dyDescent="0.25">
      <c r="A11" s="7" t="s">
        <v>111</v>
      </c>
      <c r="B11" s="8" t="s">
        <v>1683</v>
      </c>
      <c r="C11" s="8" t="s">
        <v>111</v>
      </c>
      <c r="D11" s="8" t="s">
        <v>1698</v>
      </c>
      <c r="E11" s="9" t="s">
        <v>1615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3256</v>
      </c>
      <c r="AE11" s="14" t="str">
        <f t="shared" ca="1" si="0"/>
        <v>LS3_BTS:BPM_D5381</v>
      </c>
      <c r="AF11" s="14">
        <f t="shared" ca="1" si="1"/>
        <v>5381</v>
      </c>
      <c r="AG11" s="14" t="str">
        <f>RIGHT(mTCA18[[#This Row],[Column2]],4)</f>
        <v>5381</v>
      </c>
    </row>
    <row r="12" spans="1:33" s="14" customFormat="1" x14ac:dyDescent="0.25">
      <c r="A12" s="7" t="s">
        <v>111</v>
      </c>
      <c r="B12" s="8" t="s">
        <v>1683</v>
      </c>
      <c r="C12" s="8" t="s">
        <v>111</v>
      </c>
      <c r="D12" s="8" t="s">
        <v>1698</v>
      </c>
      <c r="E12" s="9" t="s">
        <v>1616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3256</v>
      </c>
      <c r="AE12" s="14" t="str">
        <f t="shared" ca="1" si="0"/>
        <v>LS3_BTS:BPM_D5381</v>
      </c>
      <c r="AF12" s="14">
        <f t="shared" ca="1" si="1"/>
        <v>5381</v>
      </c>
      <c r="AG12" s="14" t="str">
        <f>RIGHT(mTCA18[[#This Row],[Column2]],4)</f>
        <v>5381</v>
      </c>
    </row>
    <row r="13" spans="1:33" s="14" customFormat="1" x14ac:dyDescent="0.25">
      <c r="A13" s="7" t="s">
        <v>111</v>
      </c>
      <c r="B13" s="8" t="s">
        <v>1683</v>
      </c>
      <c r="C13" s="8" t="s">
        <v>111</v>
      </c>
      <c r="D13" s="8" t="s">
        <v>1698</v>
      </c>
      <c r="E13" s="9" t="s">
        <v>1617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3256</v>
      </c>
      <c r="AE13" s="14" t="str">
        <f t="shared" ca="1" si="0"/>
        <v>LS3_BTS:BPM_D5381</v>
      </c>
      <c r="AF13" s="14">
        <f t="shared" ca="1" si="1"/>
        <v>5381</v>
      </c>
      <c r="AG13" s="14" t="str">
        <f>RIGHT(mTCA18[[#This Row],[Column2]],4)</f>
        <v>5381</v>
      </c>
    </row>
    <row r="14" spans="1:33" s="14" customFormat="1" x14ac:dyDescent="0.25">
      <c r="A14" s="7" t="s">
        <v>111</v>
      </c>
      <c r="B14" s="8" t="s">
        <v>1683</v>
      </c>
      <c r="C14" s="8" t="s">
        <v>111</v>
      </c>
      <c r="D14" s="8" t="s">
        <v>1698</v>
      </c>
      <c r="E14" s="9" t="s">
        <v>1618</v>
      </c>
      <c r="F14" s="8" t="s">
        <v>114</v>
      </c>
      <c r="G14" s="8" t="s">
        <v>126</v>
      </c>
      <c r="H14" s="8" t="s">
        <v>4136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3256</v>
      </c>
      <c r="AE14" s="14" t="str">
        <f t="shared" ca="1" si="0"/>
        <v>LS3_BTS:BPM_D5381</v>
      </c>
      <c r="AF14" s="14">
        <f t="shared" ca="1" si="1"/>
        <v>5381</v>
      </c>
      <c r="AG14" s="14" t="str">
        <f>RIGHT(mTCA18[[#This Row],[Column2]],4)</f>
        <v>5381</v>
      </c>
    </row>
    <row r="15" spans="1:33" s="14" customFormat="1" x14ac:dyDescent="0.25">
      <c r="A15" s="7" t="s">
        <v>111</v>
      </c>
      <c r="B15" s="8" t="s">
        <v>1684</v>
      </c>
      <c r="C15" s="8" t="s">
        <v>111</v>
      </c>
      <c r="D15" s="8" t="s">
        <v>1699</v>
      </c>
      <c r="E15" s="9" t="s">
        <v>1619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3271</v>
      </c>
      <c r="AE15" s="14" t="str">
        <f t="shared" ca="1" si="0"/>
        <v>LS3_BTS:BPM_D5430</v>
      </c>
      <c r="AF15" s="14">
        <f t="shared" ca="1" si="1"/>
        <v>5430</v>
      </c>
      <c r="AG15" s="14" t="str">
        <f>RIGHT(mTCA18[[#This Row],[Column2]],4)</f>
        <v>5430</v>
      </c>
    </row>
    <row r="16" spans="1:33" s="14" customFormat="1" x14ac:dyDescent="0.25">
      <c r="A16" s="7" t="s">
        <v>111</v>
      </c>
      <c r="B16" s="8" t="s">
        <v>1684</v>
      </c>
      <c r="C16" s="8" t="s">
        <v>111</v>
      </c>
      <c r="D16" s="8" t="s">
        <v>1699</v>
      </c>
      <c r="E16" s="9" t="s">
        <v>1620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3271</v>
      </c>
      <c r="AE16" s="14" t="str">
        <f t="shared" ca="1" si="0"/>
        <v>LS3_BTS:BPM_D5430</v>
      </c>
      <c r="AF16" s="14">
        <f t="shared" ca="1" si="1"/>
        <v>5430</v>
      </c>
      <c r="AG16" s="14" t="str">
        <f>RIGHT(mTCA18[[#This Row],[Column2]],4)</f>
        <v>5430</v>
      </c>
    </row>
    <row r="17" spans="1:33" s="14" customFormat="1" x14ac:dyDescent="0.25">
      <c r="A17" s="7" t="s">
        <v>111</v>
      </c>
      <c r="B17" s="8" t="s">
        <v>1684</v>
      </c>
      <c r="C17" s="8" t="s">
        <v>111</v>
      </c>
      <c r="D17" s="8" t="s">
        <v>1699</v>
      </c>
      <c r="E17" s="9" t="s">
        <v>1621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3271</v>
      </c>
      <c r="AE17" s="14" t="str">
        <f t="shared" ca="1" si="0"/>
        <v>LS3_BTS:BPM_D5430</v>
      </c>
      <c r="AF17" s="14">
        <f t="shared" ca="1" si="1"/>
        <v>5430</v>
      </c>
      <c r="AG17" s="14" t="str">
        <f>RIGHT(mTCA18[[#This Row],[Column2]],4)</f>
        <v>5430</v>
      </c>
    </row>
    <row r="18" spans="1:33" s="14" customFormat="1" x14ac:dyDescent="0.25">
      <c r="A18" s="7" t="s">
        <v>111</v>
      </c>
      <c r="B18" s="8" t="s">
        <v>1684</v>
      </c>
      <c r="C18" s="8" t="s">
        <v>111</v>
      </c>
      <c r="D18" s="8" t="s">
        <v>1699</v>
      </c>
      <c r="E18" s="9" t="s">
        <v>1622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3271</v>
      </c>
      <c r="AE18" s="14" t="str">
        <f t="shared" ca="1" si="0"/>
        <v>LS3_BTS:BPM_D5430</v>
      </c>
      <c r="AF18" s="14">
        <f t="shared" ca="1" si="1"/>
        <v>5430</v>
      </c>
      <c r="AG18" s="14" t="str">
        <f>RIGHT(mTCA18[[#This Row],[Column2]],4)</f>
        <v>5430</v>
      </c>
    </row>
    <row r="19" spans="1:33" s="14" customFormat="1" x14ac:dyDescent="0.25">
      <c r="A19" s="7" t="s">
        <v>111</v>
      </c>
      <c r="B19" s="8" t="s">
        <v>1684</v>
      </c>
      <c r="C19" s="8" t="s">
        <v>111</v>
      </c>
      <c r="D19" s="8" t="s">
        <v>1699</v>
      </c>
      <c r="E19" s="9" t="s">
        <v>1623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3271</v>
      </c>
      <c r="AE19" s="14" t="str">
        <f t="shared" ca="1" si="0"/>
        <v>LS3_BTS:BPM_D5430</v>
      </c>
      <c r="AF19" s="14">
        <f t="shared" ca="1" si="1"/>
        <v>5430</v>
      </c>
      <c r="AG19" s="14" t="str">
        <f>RIGHT(mTCA18[[#This Row],[Column2]],4)</f>
        <v>5430</v>
      </c>
    </row>
    <row r="20" spans="1:33" s="14" customFormat="1" x14ac:dyDescent="0.25">
      <c r="A20" s="7" t="s">
        <v>111</v>
      </c>
      <c r="B20" s="8" t="s">
        <v>1685</v>
      </c>
      <c r="C20" s="8" t="s">
        <v>111</v>
      </c>
      <c r="D20" s="8" t="s">
        <v>1700</v>
      </c>
      <c r="E20" s="9" t="s">
        <v>1624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3278</v>
      </c>
      <c r="AE20" s="14" t="str">
        <f t="shared" ca="1" si="0"/>
        <v>LS3_BTS:BPM_D5445</v>
      </c>
      <c r="AF20" s="14">
        <f t="shared" ca="1" si="1"/>
        <v>5445</v>
      </c>
      <c r="AG20" s="14" t="str">
        <f>RIGHT(mTCA18[[#This Row],[Column2]],4)</f>
        <v>5445</v>
      </c>
    </row>
    <row r="21" spans="1:33" s="14" customFormat="1" x14ac:dyDescent="0.25">
      <c r="A21" s="7" t="s">
        <v>111</v>
      </c>
      <c r="B21" s="8" t="s">
        <v>1685</v>
      </c>
      <c r="C21" s="8" t="s">
        <v>111</v>
      </c>
      <c r="D21" s="8" t="s">
        <v>1700</v>
      </c>
      <c r="E21" s="9" t="s">
        <v>1625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3278</v>
      </c>
      <c r="AE21" s="14" t="str">
        <f t="shared" ca="1" si="0"/>
        <v>LS3_BTS:BPM_D5445</v>
      </c>
      <c r="AF21" s="14">
        <f t="shared" ca="1" si="1"/>
        <v>5445</v>
      </c>
      <c r="AG21" s="14" t="str">
        <f>RIGHT(mTCA18[[#This Row],[Column2]],4)</f>
        <v>5445</v>
      </c>
    </row>
    <row r="22" spans="1:33" s="14" customFormat="1" x14ac:dyDescent="0.25">
      <c r="A22" s="7" t="s">
        <v>111</v>
      </c>
      <c r="B22" s="8" t="s">
        <v>1685</v>
      </c>
      <c r="C22" s="8" t="s">
        <v>111</v>
      </c>
      <c r="D22" s="8" t="s">
        <v>1700</v>
      </c>
      <c r="E22" s="9" t="s">
        <v>1626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3278</v>
      </c>
      <c r="AE22" s="14" t="str">
        <f t="shared" ca="1" si="0"/>
        <v>LS3_BTS:BPM_D5445</v>
      </c>
      <c r="AF22" s="14">
        <f t="shared" ca="1" si="1"/>
        <v>5445</v>
      </c>
      <c r="AG22" s="14" t="str">
        <f>RIGHT(mTCA18[[#This Row],[Column2]],4)</f>
        <v>5445</v>
      </c>
    </row>
    <row r="23" spans="1:33" s="14" customFormat="1" x14ac:dyDescent="0.25">
      <c r="A23" s="7" t="s">
        <v>111</v>
      </c>
      <c r="B23" s="8" t="s">
        <v>1685</v>
      </c>
      <c r="C23" s="8" t="s">
        <v>111</v>
      </c>
      <c r="D23" s="8" t="s">
        <v>1700</v>
      </c>
      <c r="E23" s="9" t="s">
        <v>1627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3278</v>
      </c>
      <c r="AE23" s="14" t="str">
        <f t="shared" ca="1" si="0"/>
        <v>LS3_BTS:BPM_D5445</v>
      </c>
      <c r="AF23" s="14">
        <f t="shared" ca="1" si="1"/>
        <v>5445</v>
      </c>
      <c r="AG23" s="14" t="str">
        <f>RIGHT(mTCA18[[#This Row],[Column2]],4)</f>
        <v>5445</v>
      </c>
    </row>
    <row r="24" spans="1:33" s="14" customFormat="1" x14ac:dyDescent="0.25">
      <c r="A24" s="7" t="s">
        <v>111</v>
      </c>
      <c r="B24" s="8" t="s">
        <v>1685</v>
      </c>
      <c r="C24" s="8" t="s">
        <v>111</v>
      </c>
      <c r="D24" s="8" t="s">
        <v>1700</v>
      </c>
      <c r="E24" s="9" t="s">
        <v>1628</v>
      </c>
      <c r="F24" s="8" t="s">
        <v>114</v>
      </c>
      <c r="G24" s="8" t="s">
        <v>126</v>
      </c>
      <c r="H24" s="8" t="s">
        <v>4136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3278</v>
      </c>
      <c r="AE24" s="14" t="str">
        <f t="shared" ca="1" si="0"/>
        <v>LS3_BTS:BPM_D5445</v>
      </c>
      <c r="AF24" s="14">
        <f t="shared" ca="1" si="1"/>
        <v>5445</v>
      </c>
      <c r="AG24" s="14" t="str">
        <f>RIGHT(mTCA18[[#This Row],[Column2]],4)</f>
        <v>5445</v>
      </c>
    </row>
    <row r="25" spans="1:33" s="14" customFormat="1" x14ac:dyDescent="0.25">
      <c r="A25" s="7" t="s">
        <v>111</v>
      </c>
      <c r="B25" s="8" t="s">
        <v>1686</v>
      </c>
      <c r="C25" s="8" t="s">
        <v>111</v>
      </c>
      <c r="D25" s="8" t="s">
        <v>1701</v>
      </c>
      <c r="E25" s="9" t="s">
        <v>1629</v>
      </c>
      <c r="F25" s="8" t="s">
        <v>114</v>
      </c>
      <c r="G25" s="8" t="s">
        <v>85</v>
      </c>
      <c r="H25" s="8" t="s">
        <v>4136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4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3294</v>
      </c>
      <c r="AE25" s="14" t="str">
        <f t="shared" ca="1" si="0"/>
        <v>BDS_BTS:BPM_D5499</v>
      </c>
      <c r="AF25" s="14">
        <f t="shared" ca="1" si="1"/>
        <v>5499</v>
      </c>
      <c r="AG25" s="14" t="str">
        <f>RIGHT(mTCA18[[#This Row],[Column2]],4)</f>
        <v>5499</v>
      </c>
    </row>
    <row r="26" spans="1:33" s="14" customFormat="1" x14ac:dyDescent="0.25">
      <c r="A26" s="7" t="s">
        <v>111</v>
      </c>
      <c r="B26" s="8" t="s">
        <v>1686</v>
      </c>
      <c r="C26" s="8" t="s">
        <v>111</v>
      </c>
      <c r="D26" s="8" t="s">
        <v>1701</v>
      </c>
      <c r="E26" s="9" t="s">
        <v>1630</v>
      </c>
      <c r="F26" s="8" t="s">
        <v>114</v>
      </c>
      <c r="G26" s="8" t="s">
        <v>85</v>
      </c>
      <c r="H26" s="8" t="s">
        <v>4136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4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3294</v>
      </c>
      <c r="AE26" s="14" t="str">
        <f t="shared" ca="1" si="0"/>
        <v>BDS_BTS:BPM_D5499</v>
      </c>
      <c r="AF26" s="14">
        <f t="shared" ca="1" si="1"/>
        <v>5499</v>
      </c>
      <c r="AG26" s="14" t="str">
        <f>RIGHT(mTCA18[[#This Row],[Column2]],4)</f>
        <v>5499</v>
      </c>
    </row>
    <row r="27" spans="1:33" s="14" customFormat="1" x14ac:dyDescent="0.25">
      <c r="A27" s="7" t="s">
        <v>111</v>
      </c>
      <c r="B27" s="8" t="s">
        <v>1686</v>
      </c>
      <c r="C27" s="8" t="s">
        <v>111</v>
      </c>
      <c r="D27" s="8" t="s">
        <v>1701</v>
      </c>
      <c r="E27" s="9" t="s">
        <v>1631</v>
      </c>
      <c r="F27" s="8" t="s">
        <v>114</v>
      </c>
      <c r="G27" s="8" t="s">
        <v>85</v>
      </c>
      <c r="H27" s="8" t="s">
        <v>4136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4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3294</v>
      </c>
      <c r="AE27" s="14" t="str">
        <f t="shared" ca="1" si="0"/>
        <v>BDS_BTS:BPM_D5499</v>
      </c>
      <c r="AF27" s="14">
        <f t="shared" ca="1" si="1"/>
        <v>5499</v>
      </c>
      <c r="AG27" s="14" t="str">
        <f>RIGHT(mTCA18[[#This Row],[Column2]],4)</f>
        <v>5499</v>
      </c>
    </row>
    <row r="28" spans="1:33" s="14" customFormat="1" x14ac:dyDescent="0.25">
      <c r="A28" s="7" t="s">
        <v>111</v>
      </c>
      <c r="B28" s="8" t="s">
        <v>1686</v>
      </c>
      <c r="C28" s="8" t="s">
        <v>111</v>
      </c>
      <c r="D28" s="8" t="s">
        <v>1701</v>
      </c>
      <c r="E28" s="9" t="s">
        <v>1632</v>
      </c>
      <c r="F28" s="8" t="s">
        <v>114</v>
      </c>
      <c r="G28" s="8" t="s">
        <v>85</v>
      </c>
      <c r="H28" s="8" t="s">
        <v>4136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4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3294</v>
      </c>
      <c r="AE28" s="14" t="str">
        <f t="shared" ca="1" si="0"/>
        <v>BDS_BTS:BPM_D5499</v>
      </c>
      <c r="AF28" s="14">
        <f t="shared" ca="1" si="1"/>
        <v>5499</v>
      </c>
      <c r="AG28" s="14" t="str">
        <f>RIGHT(mTCA18[[#This Row],[Column2]],4)</f>
        <v>5499</v>
      </c>
    </row>
    <row r="29" spans="1:33" s="14" customFormat="1" x14ac:dyDescent="0.25">
      <c r="A29" s="7" t="s">
        <v>111</v>
      </c>
      <c r="B29" s="8" t="s">
        <v>1686</v>
      </c>
      <c r="C29" s="8" t="s">
        <v>111</v>
      </c>
      <c r="D29" s="8" t="s">
        <v>1701</v>
      </c>
      <c r="E29" s="9" t="s">
        <v>1633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4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3294</v>
      </c>
      <c r="AE29" s="14" t="str">
        <f t="shared" ca="1" si="0"/>
        <v>BDS_BTS:BPM_D5499</v>
      </c>
      <c r="AF29" s="14">
        <f t="shared" ca="1" si="1"/>
        <v>5499</v>
      </c>
      <c r="AG29" s="14" t="str">
        <f>RIGHT(mTCA18[[#This Row],[Column2]],4)</f>
        <v>5499</v>
      </c>
    </row>
    <row r="30" spans="1:33" s="14" customFormat="1" x14ac:dyDescent="0.25">
      <c r="A30" s="7" t="s">
        <v>111</v>
      </c>
      <c r="B30" s="8" t="s">
        <v>1687</v>
      </c>
      <c r="C30" s="8" t="s">
        <v>111</v>
      </c>
      <c r="D30" s="8" t="s">
        <v>1702</v>
      </c>
      <c r="E30" s="9" t="s">
        <v>1634</v>
      </c>
      <c r="F30" s="8" t="s">
        <v>114</v>
      </c>
      <c r="G30" s="8" t="s">
        <v>85</v>
      </c>
      <c r="H30" s="8" t="s">
        <v>4136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4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3301</v>
      </c>
      <c r="AE30" s="14" t="str">
        <f t="shared" ca="1" si="0"/>
        <v>BDS_BTS:BPM_D5513</v>
      </c>
      <c r="AF30" s="14">
        <f t="shared" ca="1" si="1"/>
        <v>5513</v>
      </c>
      <c r="AG30" s="14" t="str">
        <f>RIGHT(mTCA18[[#This Row],[Column2]],4)</f>
        <v>5513</v>
      </c>
    </row>
    <row r="31" spans="1:33" s="14" customFormat="1" x14ac:dyDescent="0.25">
      <c r="A31" s="7" t="s">
        <v>111</v>
      </c>
      <c r="B31" s="8" t="s">
        <v>1687</v>
      </c>
      <c r="C31" s="8" t="s">
        <v>111</v>
      </c>
      <c r="D31" s="8" t="s">
        <v>1702</v>
      </c>
      <c r="E31" s="9" t="s">
        <v>1635</v>
      </c>
      <c r="F31" s="8" t="s">
        <v>114</v>
      </c>
      <c r="G31" s="8" t="s">
        <v>85</v>
      </c>
      <c r="H31" s="8" t="s">
        <v>4136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4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3301</v>
      </c>
      <c r="AE31" s="14" t="str">
        <f t="shared" ca="1" si="0"/>
        <v>BDS_BTS:BPM_D5513</v>
      </c>
      <c r="AF31" s="14">
        <f t="shared" ca="1" si="1"/>
        <v>5513</v>
      </c>
      <c r="AG31" s="14" t="str">
        <f>RIGHT(mTCA18[[#This Row],[Column2]],4)</f>
        <v>5513</v>
      </c>
    </row>
    <row r="32" spans="1:33" s="14" customFormat="1" x14ac:dyDescent="0.25">
      <c r="A32" s="7" t="s">
        <v>111</v>
      </c>
      <c r="B32" s="8" t="s">
        <v>1687</v>
      </c>
      <c r="C32" s="8" t="s">
        <v>111</v>
      </c>
      <c r="D32" s="8" t="s">
        <v>1702</v>
      </c>
      <c r="E32" s="9" t="s">
        <v>1636</v>
      </c>
      <c r="F32" s="8" t="s">
        <v>114</v>
      </c>
      <c r="G32" s="8" t="s">
        <v>85</v>
      </c>
      <c r="H32" s="8" t="s">
        <v>4136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4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3301</v>
      </c>
      <c r="AE32" s="14" t="str">
        <f t="shared" ca="1" si="0"/>
        <v>BDS_BTS:BPM_D5513</v>
      </c>
      <c r="AF32" s="14">
        <f t="shared" ca="1" si="1"/>
        <v>5513</v>
      </c>
      <c r="AG32" s="14" t="str">
        <f>RIGHT(mTCA18[[#This Row],[Column2]],4)</f>
        <v>5513</v>
      </c>
    </row>
    <row r="33" spans="1:33" s="14" customFormat="1" x14ac:dyDescent="0.25">
      <c r="A33" s="7" t="s">
        <v>111</v>
      </c>
      <c r="B33" s="8" t="s">
        <v>1687</v>
      </c>
      <c r="C33" s="8" t="s">
        <v>111</v>
      </c>
      <c r="D33" s="8" t="s">
        <v>1702</v>
      </c>
      <c r="E33" s="9" t="s">
        <v>1637</v>
      </c>
      <c r="F33" s="8" t="s">
        <v>114</v>
      </c>
      <c r="G33" s="8" t="s">
        <v>85</v>
      </c>
      <c r="H33" s="8" t="s">
        <v>4136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4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3301</v>
      </c>
      <c r="AE33" s="14" t="str">
        <f t="shared" ca="1" si="0"/>
        <v>BDS_BTS:BPM_D5513</v>
      </c>
      <c r="AF33" s="14">
        <f t="shared" ca="1" si="1"/>
        <v>5513</v>
      </c>
      <c r="AG33" s="14" t="str">
        <f>RIGHT(mTCA18[[#This Row],[Column2]],4)</f>
        <v>5513</v>
      </c>
    </row>
    <row r="34" spans="1:33" s="14" customFormat="1" x14ac:dyDescent="0.25">
      <c r="A34" s="7" t="s">
        <v>111</v>
      </c>
      <c r="B34" s="8" t="s">
        <v>1687</v>
      </c>
      <c r="C34" s="8" t="s">
        <v>111</v>
      </c>
      <c r="D34" s="8" t="s">
        <v>1702</v>
      </c>
      <c r="E34" s="9" t="s">
        <v>1638</v>
      </c>
      <c r="F34" s="8" t="s">
        <v>114</v>
      </c>
      <c r="G34" s="8" t="s">
        <v>126</v>
      </c>
      <c r="H34" s="8" t="s">
        <v>4136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4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3301</v>
      </c>
      <c r="AE34" s="14" t="str">
        <f t="shared" ca="1" si="0"/>
        <v>BDS_BTS:BPM_D5513</v>
      </c>
      <c r="AF34" s="14">
        <f t="shared" ca="1" si="1"/>
        <v>5513</v>
      </c>
      <c r="AG34" s="14" t="str">
        <f>RIGHT(mTCA18[[#This Row],[Column2]],4)</f>
        <v>5513</v>
      </c>
    </row>
    <row r="35" spans="1:33" s="14" customFormat="1" x14ac:dyDescent="0.25">
      <c r="A35" s="7" t="s">
        <v>111</v>
      </c>
      <c r="B35" s="8" t="s">
        <v>1688</v>
      </c>
      <c r="C35" s="8" t="s">
        <v>111</v>
      </c>
      <c r="D35" s="8" t="s">
        <v>1703</v>
      </c>
      <c r="E35" s="9" t="s">
        <v>1639</v>
      </c>
      <c r="F35" s="8" t="s">
        <v>114</v>
      </c>
      <c r="G35" s="8" t="s">
        <v>85</v>
      </c>
      <c r="H35" s="8" t="s">
        <v>4136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4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3320</v>
      </c>
      <c r="AE35" s="14" t="str">
        <f t="shared" ca="1" si="0"/>
        <v>BDS_BTS:BPM_D5565</v>
      </c>
      <c r="AF35" s="14">
        <f t="shared" ca="1" si="1"/>
        <v>5565</v>
      </c>
      <c r="AG35" s="14" t="str">
        <f>RIGHT(mTCA18[[#This Row],[Column2]],4)</f>
        <v>5565</v>
      </c>
    </row>
    <row r="36" spans="1:33" s="14" customFormat="1" x14ac:dyDescent="0.25">
      <c r="A36" s="7" t="s">
        <v>111</v>
      </c>
      <c r="B36" s="8" t="s">
        <v>1688</v>
      </c>
      <c r="C36" s="8" t="s">
        <v>111</v>
      </c>
      <c r="D36" s="8" t="s">
        <v>1703</v>
      </c>
      <c r="E36" s="9" t="s">
        <v>1640</v>
      </c>
      <c r="F36" s="8" t="s">
        <v>114</v>
      </c>
      <c r="G36" s="8" t="s">
        <v>85</v>
      </c>
      <c r="H36" s="8" t="s">
        <v>4136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4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3320</v>
      </c>
      <c r="AE36" s="14" t="str">
        <f t="shared" ca="1" si="0"/>
        <v>BDS_BTS:BPM_D5565</v>
      </c>
      <c r="AF36" s="14">
        <f t="shared" ca="1" si="1"/>
        <v>5565</v>
      </c>
      <c r="AG36" s="14" t="str">
        <f>RIGHT(mTCA18[[#This Row],[Column2]],4)</f>
        <v>5565</v>
      </c>
    </row>
    <row r="37" spans="1:33" s="14" customFormat="1" x14ac:dyDescent="0.25">
      <c r="A37" s="7" t="s">
        <v>111</v>
      </c>
      <c r="B37" s="8" t="s">
        <v>1688</v>
      </c>
      <c r="C37" s="8" t="s">
        <v>111</v>
      </c>
      <c r="D37" s="8" t="s">
        <v>1703</v>
      </c>
      <c r="E37" s="9" t="s">
        <v>1641</v>
      </c>
      <c r="F37" s="8" t="s">
        <v>114</v>
      </c>
      <c r="G37" s="8" t="s">
        <v>85</v>
      </c>
      <c r="H37" s="8" t="s">
        <v>4136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4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3320</v>
      </c>
      <c r="AE37" s="14" t="str">
        <f t="shared" ca="1" si="0"/>
        <v>BDS_BTS:BPM_D5565</v>
      </c>
      <c r="AF37" s="14">
        <f t="shared" ca="1" si="1"/>
        <v>5565</v>
      </c>
      <c r="AG37" s="14" t="str">
        <f>RIGHT(mTCA18[[#This Row],[Column2]],4)</f>
        <v>5565</v>
      </c>
    </row>
    <row r="38" spans="1:33" s="14" customFormat="1" x14ac:dyDescent="0.25">
      <c r="A38" s="7" t="s">
        <v>111</v>
      </c>
      <c r="B38" s="8" t="s">
        <v>1688</v>
      </c>
      <c r="C38" s="8" t="s">
        <v>111</v>
      </c>
      <c r="D38" s="8" t="s">
        <v>1703</v>
      </c>
      <c r="E38" s="9" t="s">
        <v>1642</v>
      </c>
      <c r="F38" s="8" t="s">
        <v>114</v>
      </c>
      <c r="G38" s="8" t="s">
        <v>85</v>
      </c>
      <c r="H38" s="8" t="s">
        <v>4136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4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3320</v>
      </c>
      <c r="AE38" s="14" t="str">
        <f t="shared" ca="1" si="0"/>
        <v>BDS_BTS:BPM_D5565</v>
      </c>
      <c r="AF38" s="14">
        <f t="shared" ca="1" si="1"/>
        <v>5565</v>
      </c>
      <c r="AG38" s="14" t="str">
        <f>RIGHT(mTCA18[[#This Row],[Column2]],4)</f>
        <v>5565</v>
      </c>
    </row>
    <row r="39" spans="1:33" s="14" customFormat="1" x14ac:dyDescent="0.25">
      <c r="A39" s="7" t="s">
        <v>111</v>
      </c>
      <c r="B39" s="8" t="s">
        <v>1688</v>
      </c>
      <c r="C39" s="8" t="s">
        <v>111</v>
      </c>
      <c r="D39" s="8" t="s">
        <v>1703</v>
      </c>
      <c r="E39" s="9" t="s">
        <v>1643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4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3320</v>
      </c>
      <c r="AE39" s="14" t="str">
        <f t="shared" ca="1" si="0"/>
        <v>BDS_BTS:BPM_D5565</v>
      </c>
      <c r="AF39" s="14">
        <f t="shared" ca="1" si="1"/>
        <v>5565</v>
      </c>
      <c r="AG39" s="14" t="str">
        <f>RIGHT(mTCA18[[#This Row],[Column2]],4)</f>
        <v>5565</v>
      </c>
    </row>
    <row r="40" spans="1:33" s="14" customFormat="1" x14ac:dyDescent="0.25">
      <c r="A40" s="7" t="s">
        <v>111</v>
      </c>
      <c r="B40" s="8" t="s">
        <v>1689</v>
      </c>
      <c r="C40" s="8" t="s">
        <v>111</v>
      </c>
      <c r="D40" s="8" t="s">
        <v>1704</v>
      </c>
      <c r="E40" s="9" t="s">
        <v>1644</v>
      </c>
      <c r="F40" s="8" t="s">
        <v>114</v>
      </c>
      <c r="G40" s="8" t="s">
        <v>85</v>
      </c>
      <c r="H40" s="8" t="s">
        <v>4136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4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3341</v>
      </c>
      <c r="AE40" s="14" t="str">
        <f t="shared" ca="1" si="0"/>
        <v>BDS_BBS:BPM_D5625</v>
      </c>
      <c r="AF40" s="14">
        <f t="shared" ca="1" si="1"/>
        <v>5625</v>
      </c>
      <c r="AG40" s="14" t="str">
        <f>RIGHT(mTCA18[[#This Row],[Column2]],4)</f>
        <v>5625</v>
      </c>
    </row>
    <row r="41" spans="1:33" s="14" customFormat="1" x14ac:dyDescent="0.25">
      <c r="A41" s="7" t="s">
        <v>111</v>
      </c>
      <c r="B41" s="8" t="s">
        <v>1689</v>
      </c>
      <c r="C41" s="8" t="s">
        <v>111</v>
      </c>
      <c r="D41" s="8" t="s">
        <v>1704</v>
      </c>
      <c r="E41" s="9" t="s">
        <v>1645</v>
      </c>
      <c r="F41" s="8" t="s">
        <v>114</v>
      </c>
      <c r="G41" s="8" t="s">
        <v>85</v>
      </c>
      <c r="H41" s="8" t="s">
        <v>4136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4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3341</v>
      </c>
      <c r="AE41" s="14" t="str">
        <f t="shared" ca="1" si="0"/>
        <v>BDS_BBS:BPM_D5625</v>
      </c>
      <c r="AF41" s="14">
        <f t="shared" ca="1" si="1"/>
        <v>5625</v>
      </c>
      <c r="AG41" s="14" t="str">
        <f>RIGHT(mTCA18[[#This Row],[Column2]],4)</f>
        <v>5625</v>
      </c>
    </row>
    <row r="42" spans="1:33" s="14" customFormat="1" x14ac:dyDescent="0.25">
      <c r="A42" s="7" t="s">
        <v>111</v>
      </c>
      <c r="B42" s="8" t="s">
        <v>1689</v>
      </c>
      <c r="C42" s="8" t="s">
        <v>111</v>
      </c>
      <c r="D42" s="8" t="s">
        <v>1704</v>
      </c>
      <c r="E42" s="9" t="s">
        <v>1646</v>
      </c>
      <c r="F42" s="8" t="s">
        <v>114</v>
      </c>
      <c r="G42" s="8" t="s">
        <v>85</v>
      </c>
      <c r="H42" s="8" t="s">
        <v>4136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4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3341</v>
      </c>
      <c r="AE42" s="14" t="str">
        <f t="shared" ca="1" si="0"/>
        <v>BDS_BBS:BPM_D5625</v>
      </c>
      <c r="AF42" s="14">
        <f t="shared" ca="1" si="1"/>
        <v>5625</v>
      </c>
      <c r="AG42" s="14" t="str">
        <f>RIGHT(mTCA18[[#This Row],[Column2]],4)</f>
        <v>5625</v>
      </c>
    </row>
    <row r="43" spans="1:33" s="14" customFormat="1" x14ac:dyDescent="0.25">
      <c r="A43" s="7" t="s">
        <v>111</v>
      </c>
      <c r="B43" s="8" t="s">
        <v>1689</v>
      </c>
      <c r="C43" s="8" t="s">
        <v>111</v>
      </c>
      <c r="D43" s="8" t="s">
        <v>1704</v>
      </c>
      <c r="E43" s="9" t="s">
        <v>1647</v>
      </c>
      <c r="F43" s="8" t="s">
        <v>114</v>
      </c>
      <c r="G43" s="8" t="s">
        <v>85</v>
      </c>
      <c r="H43" s="8" t="s">
        <v>4136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4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3341</v>
      </c>
      <c r="AE43" s="14" t="str">
        <f t="shared" ca="1" si="0"/>
        <v>BDS_BBS:BPM_D5625</v>
      </c>
      <c r="AF43" s="14">
        <f t="shared" ca="1" si="1"/>
        <v>5625</v>
      </c>
      <c r="AG43" s="14" t="str">
        <f>RIGHT(mTCA18[[#This Row],[Column2]],4)</f>
        <v>5625</v>
      </c>
    </row>
    <row r="44" spans="1:33" s="14" customFormat="1" x14ac:dyDescent="0.25">
      <c r="A44" s="42" t="s">
        <v>111</v>
      </c>
      <c r="B44" s="36" t="s">
        <v>1689</v>
      </c>
      <c r="C44" s="8" t="s">
        <v>111</v>
      </c>
      <c r="D44" s="36" t="s">
        <v>1704</v>
      </c>
      <c r="E44" s="1" t="s">
        <v>1648</v>
      </c>
      <c r="F44" s="8" t="s">
        <v>114</v>
      </c>
      <c r="G44" s="8" t="s">
        <v>126</v>
      </c>
      <c r="H44" s="8" t="s">
        <v>4136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4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3341</v>
      </c>
      <c r="AE44" s="14" t="str">
        <f t="shared" ca="1" si="0"/>
        <v>BDS_BBS:BPM_D5625</v>
      </c>
      <c r="AF44" s="14">
        <f t="shared" ca="1" si="1"/>
        <v>5625</v>
      </c>
      <c r="AG44" s="14" t="str">
        <f>RIGHT(mTCA18[[#This Row],[Column2]],4)</f>
        <v>5625</v>
      </c>
    </row>
    <row r="45" spans="1:33" s="14" customFormat="1" x14ac:dyDescent="0.25">
      <c r="A45" s="42" t="s">
        <v>111</v>
      </c>
      <c r="B45" s="8" t="s">
        <v>1690</v>
      </c>
      <c r="C45" s="8" t="s">
        <v>111</v>
      </c>
      <c r="D45" s="8" t="s">
        <v>1705</v>
      </c>
      <c r="E45" s="9" t="s">
        <v>1649</v>
      </c>
      <c r="F45" s="8" t="s">
        <v>114</v>
      </c>
      <c r="G45" s="8" t="s">
        <v>85</v>
      </c>
      <c r="H45" s="8" t="s">
        <v>4136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4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3348</v>
      </c>
      <c r="AE45" s="14" t="str">
        <f t="shared" ca="1" si="0"/>
        <v>BDS_BBS:BPM_D5653</v>
      </c>
      <c r="AF45" s="14">
        <f t="shared" ca="1" si="1"/>
        <v>5653</v>
      </c>
      <c r="AG45" s="14" t="str">
        <f>RIGHT(mTCA18[[#This Row],[Column2]],4)</f>
        <v>5653</v>
      </c>
    </row>
    <row r="46" spans="1:33" s="14" customFormat="1" x14ac:dyDescent="0.25">
      <c r="A46" s="42" t="s">
        <v>111</v>
      </c>
      <c r="B46" s="8" t="s">
        <v>1690</v>
      </c>
      <c r="C46" s="8" t="s">
        <v>111</v>
      </c>
      <c r="D46" s="8" t="s">
        <v>1705</v>
      </c>
      <c r="E46" s="9" t="s">
        <v>1650</v>
      </c>
      <c r="F46" s="8" t="s">
        <v>114</v>
      </c>
      <c r="G46" s="8" t="s">
        <v>85</v>
      </c>
      <c r="H46" s="8" t="s">
        <v>4136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4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3348</v>
      </c>
      <c r="AE46" s="14" t="str">
        <f t="shared" ca="1" si="0"/>
        <v>BDS_BBS:BPM_D5653</v>
      </c>
      <c r="AF46" s="14">
        <f t="shared" ca="1" si="1"/>
        <v>5653</v>
      </c>
      <c r="AG46" s="14" t="str">
        <f>RIGHT(mTCA18[[#This Row],[Column2]],4)</f>
        <v>5653</v>
      </c>
    </row>
    <row r="47" spans="1:33" s="14" customFormat="1" x14ac:dyDescent="0.25">
      <c r="A47" s="42" t="s">
        <v>111</v>
      </c>
      <c r="B47" s="8" t="s">
        <v>1690</v>
      </c>
      <c r="C47" s="8" t="s">
        <v>111</v>
      </c>
      <c r="D47" s="8" t="s">
        <v>1705</v>
      </c>
      <c r="E47" s="9" t="s">
        <v>1651</v>
      </c>
      <c r="F47" s="8" t="s">
        <v>114</v>
      </c>
      <c r="G47" s="8" t="s">
        <v>85</v>
      </c>
      <c r="H47" s="8" t="s">
        <v>4136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4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3348</v>
      </c>
      <c r="AE47" s="14" t="str">
        <f t="shared" ca="1" si="0"/>
        <v>BDS_BBS:BPM_D5653</v>
      </c>
      <c r="AF47" s="14">
        <f t="shared" ca="1" si="1"/>
        <v>5653</v>
      </c>
      <c r="AG47" s="14" t="str">
        <f>RIGHT(mTCA18[[#This Row],[Column2]],4)</f>
        <v>5653</v>
      </c>
    </row>
    <row r="48" spans="1:33" s="14" customFormat="1" x14ac:dyDescent="0.25">
      <c r="A48" s="42" t="s">
        <v>111</v>
      </c>
      <c r="B48" s="8" t="s">
        <v>1690</v>
      </c>
      <c r="C48" s="8" t="s">
        <v>111</v>
      </c>
      <c r="D48" s="8" t="s">
        <v>1705</v>
      </c>
      <c r="E48" s="9" t="s">
        <v>1652</v>
      </c>
      <c r="F48" s="8" t="s">
        <v>114</v>
      </c>
      <c r="G48" s="8" t="s">
        <v>85</v>
      </c>
      <c r="H48" s="8" t="s">
        <v>4136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3348</v>
      </c>
      <c r="AE48" s="14" t="str">
        <f t="shared" ca="1" si="0"/>
        <v>BDS_BBS:BPM_D5653</v>
      </c>
      <c r="AF48" s="14">
        <f t="shared" ca="1" si="1"/>
        <v>5653</v>
      </c>
      <c r="AG48" s="14" t="str">
        <f>RIGHT(mTCA18[[#This Row],[Column2]],4)</f>
        <v>5653</v>
      </c>
    </row>
    <row r="49" spans="1:33" s="14" customFormat="1" x14ac:dyDescent="0.25">
      <c r="A49" s="42" t="s">
        <v>111</v>
      </c>
      <c r="B49" s="8" t="s">
        <v>1690</v>
      </c>
      <c r="C49" s="8" t="s">
        <v>111</v>
      </c>
      <c r="D49" s="8" t="s">
        <v>1705</v>
      </c>
      <c r="E49" s="9" t="s">
        <v>1653</v>
      </c>
      <c r="F49" s="8" t="s">
        <v>114</v>
      </c>
      <c r="G49" s="8" t="s">
        <v>126</v>
      </c>
      <c r="H49" s="8" t="s">
        <v>285</v>
      </c>
      <c r="I49" s="10" t="s">
        <v>613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3348</v>
      </c>
      <c r="AE49" s="14" t="str">
        <f t="shared" ca="1" si="0"/>
        <v>BDS_BBS:BPM_D5653</v>
      </c>
      <c r="AF49" s="14">
        <f t="shared" ca="1" si="1"/>
        <v>5653</v>
      </c>
      <c r="AG49" s="14" t="str">
        <f>RIGHT(mTCA18[[#This Row],[Column2]],4)</f>
        <v>5653</v>
      </c>
    </row>
    <row r="50" spans="1:33" x14ac:dyDescent="0.25">
      <c r="A50" s="42" t="s">
        <v>111</v>
      </c>
      <c r="B50" s="8" t="s">
        <v>1690</v>
      </c>
      <c r="C50" s="8" t="s">
        <v>111</v>
      </c>
      <c r="D50" s="32" t="s">
        <v>1706</v>
      </c>
      <c r="E50" s="153" t="s">
        <v>1654</v>
      </c>
      <c r="F50" s="8" t="s">
        <v>114</v>
      </c>
      <c r="G50" s="8" t="s">
        <v>85</v>
      </c>
      <c r="H50" s="8" t="s">
        <v>4136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3348</v>
      </c>
      <c r="AE50" s="14" t="str">
        <f t="shared" ca="1" si="0"/>
        <v>BDS_BBS:BPM_D5653</v>
      </c>
      <c r="AF50" s="14">
        <f t="shared" ca="1" si="1"/>
        <v>5653</v>
      </c>
      <c r="AG50" s="14" t="str">
        <f>RIGHT(mTCA18[[#This Row],[Column2]],4)</f>
        <v>5653</v>
      </c>
    </row>
    <row r="51" spans="1:33" x14ac:dyDescent="0.25">
      <c r="A51" s="42" t="s">
        <v>111</v>
      </c>
      <c r="B51" s="8" t="s">
        <v>1690</v>
      </c>
      <c r="C51" s="8" t="s">
        <v>111</v>
      </c>
      <c r="D51" s="32" t="s">
        <v>1706</v>
      </c>
      <c r="E51" s="153" t="s">
        <v>1655</v>
      </c>
      <c r="F51" s="8" t="s">
        <v>114</v>
      </c>
      <c r="G51" s="8" t="s">
        <v>85</v>
      </c>
      <c r="H51" s="8" t="s">
        <v>4136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4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3348</v>
      </c>
      <c r="AE51" s="14" t="str">
        <f t="shared" ca="1" si="0"/>
        <v>BDS_BBS:BPM_D5653</v>
      </c>
      <c r="AF51" s="14">
        <f t="shared" ca="1" si="1"/>
        <v>5653</v>
      </c>
      <c r="AG51" s="14" t="str">
        <f>RIGHT(mTCA18[[#This Row],[Column2]],4)</f>
        <v>5653</v>
      </c>
    </row>
    <row r="52" spans="1:33" x14ac:dyDescent="0.25">
      <c r="A52" s="42" t="s">
        <v>111</v>
      </c>
      <c r="B52" s="8" t="s">
        <v>1690</v>
      </c>
      <c r="C52" s="8" t="s">
        <v>111</v>
      </c>
      <c r="D52" s="158" t="s">
        <v>1706</v>
      </c>
      <c r="E52" s="153" t="s">
        <v>1656</v>
      </c>
      <c r="F52" s="8" t="s">
        <v>114</v>
      </c>
      <c r="G52" s="8" t="s">
        <v>85</v>
      </c>
      <c r="H52" s="8" t="s">
        <v>4136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4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3348</v>
      </c>
      <c r="AE52" s="14" t="str">
        <f t="shared" ca="1" si="0"/>
        <v>BDS_BBS:BPM_D5653</v>
      </c>
      <c r="AF52" s="14">
        <f t="shared" ca="1" si="1"/>
        <v>5653</v>
      </c>
      <c r="AG52" s="14" t="str">
        <f>RIGHT(mTCA18[[#This Row],[Column2]],4)</f>
        <v>5653</v>
      </c>
    </row>
    <row r="53" spans="1:33" x14ac:dyDescent="0.25">
      <c r="A53" s="42" t="s">
        <v>111</v>
      </c>
      <c r="B53" s="8" t="s">
        <v>1690</v>
      </c>
      <c r="C53" s="8" t="s">
        <v>111</v>
      </c>
      <c r="D53" s="158" t="s">
        <v>1706</v>
      </c>
      <c r="E53" s="153" t="s">
        <v>1657</v>
      </c>
      <c r="F53" s="8" t="s">
        <v>114</v>
      </c>
      <c r="G53" s="8" t="s">
        <v>85</v>
      </c>
      <c r="H53" s="8" t="s">
        <v>4136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4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3348</v>
      </c>
      <c r="AE53" s="14" t="str">
        <f t="shared" ca="1" si="0"/>
        <v>BDS_BBS:BPM_D5653</v>
      </c>
      <c r="AF53" s="14">
        <f t="shared" ca="1" si="1"/>
        <v>5653</v>
      </c>
      <c r="AG53" s="14" t="str">
        <f>RIGHT(mTCA18[[#This Row],[Column2]],4)</f>
        <v>5653</v>
      </c>
    </row>
    <row r="54" spans="1:33" x14ac:dyDescent="0.25">
      <c r="A54" s="42" t="s">
        <v>111</v>
      </c>
      <c r="B54" s="8" t="s">
        <v>1690</v>
      </c>
      <c r="C54" s="8" t="s">
        <v>111</v>
      </c>
      <c r="D54" s="8" t="s">
        <v>1706</v>
      </c>
      <c r="E54" s="153" t="s">
        <v>1658</v>
      </c>
      <c r="F54" s="8" t="s">
        <v>114</v>
      </c>
      <c r="G54" s="8" t="s">
        <v>126</v>
      </c>
      <c r="H54" s="8" t="s">
        <v>4136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4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3348</v>
      </c>
      <c r="AE54" s="14" t="str">
        <f t="shared" ca="1" si="0"/>
        <v>BDS_BBS:BPM_D5653</v>
      </c>
      <c r="AF54" s="14">
        <f t="shared" ca="1" si="1"/>
        <v>5653</v>
      </c>
      <c r="AG54" s="14" t="str">
        <f>RIGHT(mTCA18[[#This Row],[Column2]],4)</f>
        <v>5653</v>
      </c>
    </row>
    <row r="55" spans="1:33" x14ac:dyDescent="0.25">
      <c r="A55" s="42" t="s">
        <v>111</v>
      </c>
      <c r="B55" s="8" t="s">
        <v>1691</v>
      </c>
      <c r="C55" s="8" t="s">
        <v>111</v>
      </c>
      <c r="D55" s="32" t="s">
        <v>1707</v>
      </c>
      <c r="E55" s="29" t="s">
        <v>1659</v>
      </c>
      <c r="F55" s="8" t="s">
        <v>114</v>
      </c>
      <c r="G55" s="8" t="s">
        <v>85</v>
      </c>
      <c r="H55" s="8" t="s">
        <v>4136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3357</v>
      </c>
      <c r="AE55" s="14" t="str">
        <f t="shared" ca="1" si="0"/>
        <v>BDS_BBS:BPM_D5680</v>
      </c>
      <c r="AF55" s="14">
        <f t="shared" ca="1" si="1"/>
        <v>5680</v>
      </c>
      <c r="AG55" s="14" t="str">
        <f>RIGHT(mTCA18[[#This Row],[Column2]],4)</f>
        <v>5680</v>
      </c>
    </row>
    <row r="56" spans="1:33" x14ac:dyDescent="0.25">
      <c r="A56" s="42" t="s">
        <v>111</v>
      </c>
      <c r="B56" s="8" t="s">
        <v>1691</v>
      </c>
      <c r="C56" s="8" t="s">
        <v>111</v>
      </c>
      <c r="D56" s="32" t="s">
        <v>1707</v>
      </c>
      <c r="E56" s="29" t="s">
        <v>1660</v>
      </c>
      <c r="F56" s="8" t="s">
        <v>114</v>
      </c>
      <c r="G56" s="8" t="s">
        <v>85</v>
      </c>
      <c r="H56" s="8" t="s">
        <v>4136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3357</v>
      </c>
      <c r="AE56" s="14" t="str">
        <f t="shared" ca="1" si="0"/>
        <v>BDS_BBS:BPM_D5680</v>
      </c>
      <c r="AF56" s="14">
        <f t="shared" ca="1" si="1"/>
        <v>5680</v>
      </c>
      <c r="AG56" s="14" t="str">
        <f>RIGHT(mTCA18[[#This Row],[Column2]],4)</f>
        <v>5680</v>
      </c>
    </row>
    <row r="57" spans="1:33" x14ac:dyDescent="0.25">
      <c r="A57" s="42" t="s">
        <v>111</v>
      </c>
      <c r="B57" s="8" t="s">
        <v>1691</v>
      </c>
      <c r="C57" s="8" t="s">
        <v>111</v>
      </c>
      <c r="D57" s="158" t="s">
        <v>1707</v>
      </c>
      <c r="E57" s="29" t="s">
        <v>1661</v>
      </c>
      <c r="F57" s="8" t="s">
        <v>114</v>
      </c>
      <c r="G57" s="8" t="s">
        <v>85</v>
      </c>
      <c r="H57" s="8" t="s">
        <v>4136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3357</v>
      </c>
      <c r="AE57" s="14" t="str">
        <f t="shared" ca="1" si="0"/>
        <v>BDS_BBS:BPM_D5680</v>
      </c>
      <c r="AF57" s="14">
        <f t="shared" ca="1" si="1"/>
        <v>5680</v>
      </c>
      <c r="AG57" s="14" t="str">
        <f>RIGHT(mTCA18[[#This Row],[Column2]],4)</f>
        <v>5680</v>
      </c>
    </row>
    <row r="58" spans="1:33" x14ac:dyDescent="0.25">
      <c r="A58" s="42" t="s">
        <v>111</v>
      </c>
      <c r="B58" s="8" t="s">
        <v>1691</v>
      </c>
      <c r="C58" s="8" t="s">
        <v>111</v>
      </c>
      <c r="D58" s="158" t="s">
        <v>1707</v>
      </c>
      <c r="E58" s="29" t="s">
        <v>1662</v>
      </c>
      <c r="F58" s="8" t="s">
        <v>114</v>
      </c>
      <c r="G58" s="8" t="s">
        <v>85</v>
      </c>
      <c r="H58" s="8" t="s">
        <v>4136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3357</v>
      </c>
      <c r="AE58" s="14" t="str">
        <f t="shared" ca="1" si="0"/>
        <v>BDS_BBS:BPM_D5680</v>
      </c>
      <c r="AF58" s="14">
        <f t="shared" ca="1" si="1"/>
        <v>5680</v>
      </c>
      <c r="AG58" s="14" t="str">
        <f>RIGHT(mTCA18[[#This Row],[Column2]],4)</f>
        <v>5680</v>
      </c>
    </row>
    <row r="59" spans="1:33" x14ac:dyDescent="0.25">
      <c r="A59" s="42" t="s">
        <v>111</v>
      </c>
      <c r="B59" s="8" t="s">
        <v>1691</v>
      </c>
      <c r="C59" s="8" t="s">
        <v>111</v>
      </c>
      <c r="D59" s="69" t="s">
        <v>1707</v>
      </c>
      <c r="E59" s="29" t="s">
        <v>1663</v>
      </c>
      <c r="F59" s="8" t="s">
        <v>114</v>
      </c>
      <c r="G59" s="8" t="s">
        <v>126</v>
      </c>
      <c r="H59" s="8" t="s">
        <v>285</v>
      </c>
      <c r="I59" s="10" t="s">
        <v>613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4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3357</v>
      </c>
      <c r="AE59" s="14" t="str">
        <f t="shared" ca="1" si="0"/>
        <v>BDS_BBS:BPM_D5680</v>
      </c>
      <c r="AF59" s="14">
        <f t="shared" ca="1" si="1"/>
        <v>5680</v>
      </c>
      <c r="AG59" s="14" t="str">
        <f>RIGHT(mTCA18[[#This Row],[Column2]],4)</f>
        <v>5680</v>
      </c>
    </row>
    <row r="60" spans="1:33" x14ac:dyDescent="0.25">
      <c r="A60" s="42" t="s">
        <v>111</v>
      </c>
      <c r="B60" s="8" t="s">
        <v>1692</v>
      </c>
      <c r="C60" s="8" t="s">
        <v>111</v>
      </c>
      <c r="D60" s="9" t="s">
        <v>1708</v>
      </c>
      <c r="E60" s="29" t="s">
        <v>1664</v>
      </c>
      <c r="F60" s="8" t="s">
        <v>114</v>
      </c>
      <c r="G60" s="8" t="s">
        <v>85</v>
      </c>
      <c r="H60" s="8" t="s">
        <v>4136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4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3374</v>
      </c>
      <c r="AE60" s="14" t="str">
        <f t="shared" ca="1" si="0"/>
        <v>BDS_FFS:BPM_D5742</v>
      </c>
      <c r="AF60" s="14">
        <f t="shared" ca="1" si="1"/>
        <v>5742</v>
      </c>
      <c r="AG60" s="14" t="str">
        <f>RIGHT(mTCA18[[#This Row],[Column2]],4)</f>
        <v>5742</v>
      </c>
    </row>
    <row r="61" spans="1:33" x14ac:dyDescent="0.25">
      <c r="A61" s="42" t="s">
        <v>111</v>
      </c>
      <c r="B61" s="8" t="s">
        <v>1692</v>
      </c>
      <c r="C61" s="8" t="s">
        <v>111</v>
      </c>
      <c r="D61" s="9" t="s">
        <v>1708</v>
      </c>
      <c r="E61" s="29" t="s">
        <v>1665</v>
      </c>
      <c r="F61" s="8" t="s">
        <v>114</v>
      </c>
      <c r="G61" s="8" t="s">
        <v>85</v>
      </c>
      <c r="H61" s="8" t="s">
        <v>4136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4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3374</v>
      </c>
      <c r="AE61" s="14" t="str">
        <f t="shared" ca="1" si="0"/>
        <v>BDS_FFS:BPM_D5742</v>
      </c>
      <c r="AF61" s="14">
        <f t="shared" ca="1" si="1"/>
        <v>5742</v>
      </c>
      <c r="AG61" s="14" t="str">
        <f>RIGHT(mTCA18[[#This Row],[Column2]],4)</f>
        <v>5742</v>
      </c>
    </row>
    <row r="62" spans="1:33" x14ac:dyDescent="0.25">
      <c r="A62" s="42" t="s">
        <v>111</v>
      </c>
      <c r="B62" s="8" t="s">
        <v>1692</v>
      </c>
      <c r="C62" s="8" t="s">
        <v>111</v>
      </c>
      <c r="D62" s="9" t="s">
        <v>1708</v>
      </c>
      <c r="E62" s="29" t="s">
        <v>1666</v>
      </c>
      <c r="F62" s="8" t="s">
        <v>114</v>
      </c>
      <c r="G62" s="8" t="s">
        <v>85</v>
      </c>
      <c r="H62" s="8" t="s">
        <v>4136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4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3374</v>
      </c>
      <c r="AE62" s="14" t="str">
        <f t="shared" ca="1" si="0"/>
        <v>BDS_FFS:BPM_D5742</v>
      </c>
      <c r="AF62" s="14">
        <f t="shared" ca="1" si="1"/>
        <v>5742</v>
      </c>
      <c r="AG62" s="14" t="str">
        <f>RIGHT(mTCA18[[#This Row],[Column2]],4)</f>
        <v>5742</v>
      </c>
    </row>
    <row r="63" spans="1:33" x14ac:dyDescent="0.25">
      <c r="A63" s="42" t="s">
        <v>111</v>
      </c>
      <c r="B63" s="8" t="s">
        <v>1692</v>
      </c>
      <c r="C63" s="8" t="s">
        <v>111</v>
      </c>
      <c r="D63" s="9" t="s">
        <v>1708</v>
      </c>
      <c r="E63" s="29" t="s">
        <v>1667</v>
      </c>
      <c r="F63" s="8" t="s">
        <v>114</v>
      </c>
      <c r="G63" s="8" t="s">
        <v>85</v>
      </c>
      <c r="H63" s="8" t="s">
        <v>4136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4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3374</v>
      </c>
      <c r="AE63" s="14" t="str">
        <f t="shared" ca="1" si="0"/>
        <v>BDS_FFS:BPM_D5742</v>
      </c>
      <c r="AF63" s="14">
        <f t="shared" ca="1" si="1"/>
        <v>5742</v>
      </c>
      <c r="AG63" s="14" t="str">
        <f>RIGHT(mTCA18[[#This Row],[Column2]],4)</f>
        <v>5742</v>
      </c>
    </row>
    <row r="64" spans="1:33" x14ac:dyDescent="0.25">
      <c r="A64" s="42" t="s">
        <v>111</v>
      </c>
      <c r="B64" s="8" t="s">
        <v>1692</v>
      </c>
      <c r="C64" s="8" t="s">
        <v>111</v>
      </c>
      <c r="D64" s="9" t="s">
        <v>1708</v>
      </c>
      <c r="E64" s="29" t="s">
        <v>1668</v>
      </c>
      <c r="F64" s="8" t="s">
        <v>114</v>
      </c>
      <c r="G64" s="8" t="s">
        <v>126</v>
      </c>
      <c r="H64" s="8" t="s">
        <v>4136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4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3374</v>
      </c>
      <c r="AE64" s="14" t="str">
        <f t="shared" ca="1" si="0"/>
        <v>BDS_FFS:BPM_D5742</v>
      </c>
      <c r="AF64" s="14">
        <f t="shared" ca="1" si="1"/>
        <v>5742</v>
      </c>
      <c r="AG64" s="14" t="str">
        <f>RIGHT(mTCA18[[#This Row],[Column2]],4)</f>
        <v>5742</v>
      </c>
    </row>
    <row r="65" spans="1:33" x14ac:dyDescent="0.25">
      <c r="A65" s="42" t="s">
        <v>111</v>
      </c>
      <c r="B65" s="8" t="s">
        <v>1693</v>
      </c>
      <c r="C65" s="8" t="s">
        <v>111</v>
      </c>
      <c r="D65" s="9" t="s">
        <v>1709</v>
      </c>
      <c r="E65" s="29" t="s">
        <v>362</v>
      </c>
      <c r="F65" s="8" t="s">
        <v>114</v>
      </c>
      <c r="G65" s="8" t="s">
        <v>85</v>
      </c>
      <c r="H65" s="8" t="s">
        <v>4136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4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3388</v>
      </c>
      <c r="AE65" s="14" t="str">
        <f t="shared" ca="1" si="0"/>
        <v>BDS_FFS:BPM_D5772</v>
      </c>
      <c r="AF65" s="14">
        <f t="shared" ca="1" si="1"/>
        <v>5772</v>
      </c>
      <c r="AG65" s="14" t="str">
        <f>RIGHT(mTCA18[[#This Row],[Column2]],4)</f>
        <v>5772</v>
      </c>
    </row>
    <row r="66" spans="1:33" x14ac:dyDescent="0.25">
      <c r="A66" s="42" t="s">
        <v>111</v>
      </c>
      <c r="B66" s="8" t="s">
        <v>1693</v>
      </c>
      <c r="C66" s="8" t="s">
        <v>111</v>
      </c>
      <c r="D66" s="9" t="s">
        <v>1709</v>
      </c>
      <c r="E66" s="29" t="s">
        <v>1669</v>
      </c>
      <c r="F66" s="8" t="s">
        <v>114</v>
      </c>
      <c r="G66" s="8" t="s">
        <v>85</v>
      </c>
      <c r="H66" s="8" t="s">
        <v>4136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4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3388</v>
      </c>
      <c r="AE66" s="14" t="str">
        <f t="shared" ca="1" si="0"/>
        <v>BDS_FFS:BPM_D5772</v>
      </c>
      <c r="AF66" s="14">
        <f t="shared" ca="1" si="1"/>
        <v>5772</v>
      </c>
      <c r="AG66" s="14" t="str">
        <f>RIGHT(mTCA18[[#This Row],[Column2]],4)</f>
        <v>5772</v>
      </c>
    </row>
    <row r="67" spans="1:33" x14ac:dyDescent="0.25">
      <c r="A67" s="42" t="s">
        <v>111</v>
      </c>
      <c r="B67" s="8" t="s">
        <v>1693</v>
      </c>
      <c r="C67" s="8" t="s">
        <v>111</v>
      </c>
      <c r="D67" s="9" t="s">
        <v>1709</v>
      </c>
      <c r="E67" s="29" t="s">
        <v>1670</v>
      </c>
      <c r="F67" s="8" t="s">
        <v>114</v>
      </c>
      <c r="G67" s="8" t="s">
        <v>85</v>
      </c>
      <c r="H67" s="8" t="s">
        <v>4136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4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3388</v>
      </c>
      <c r="AE67" s="14" t="str">
        <f t="shared" ca="1" si="0"/>
        <v>BDS_FFS:BPM_D5772</v>
      </c>
      <c r="AF67" s="14">
        <f t="shared" ca="1" si="1"/>
        <v>5772</v>
      </c>
      <c r="AG67" s="14" t="str">
        <f>RIGHT(mTCA18[[#This Row],[Column2]],4)</f>
        <v>5772</v>
      </c>
    </row>
    <row r="68" spans="1:33" x14ac:dyDescent="0.25">
      <c r="A68" s="42" t="s">
        <v>111</v>
      </c>
      <c r="B68" s="8" t="s">
        <v>1693</v>
      </c>
      <c r="C68" s="8" t="s">
        <v>111</v>
      </c>
      <c r="D68" s="9" t="s">
        <v>1709</v>
      </c>
      <c r="E68" s="29" t="s">
        <v>1671</v>
      </c>
      <c r="F68" s="8" t="s">
        <v>114</v>
      </c>
      <c r="G68" s="8" t="s">
        <v>85</v>
      </c>
      <c r="H68" s="8" t="s">
        <v>4136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4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3388</v>
      </c>
      <c r="AE68" s="14" t="str">
        <f t="shared" ca="1" si="0"/>
        <v>BDS_FFS:BPM_D5772</v>
      </c>
      <c r="AF68" s="14">
        <f t="shared" ca="1" si="1"/>
        <v>5772</v>
      </c>
      <c r="AG68" s="14" t="str">
        <f>RIGHT(mTCA18[[#This Row],[Column2]],4)</f>
        <v>5772</v>
      </c>
    </row>
    <row r="69" spans="1:33" x14ac:dyDescent="0.25">
      <c r="A69" s="42" t="s">
        <v>111</v>
      </c>
      <c r="B69" s="8" t="s">
        <v>1693</v>
      </c>
      <c r="C69" s="8" t="s">
        <v>111</v>
      </c>
      <c r="D69" s="9" t="s">
        <v>1709</v>
      </c>
      <c r="E69" s="29" t="s">
        <v>356</v>
      </c>
      <c r="F69" s="8" t="s">
        <v>114</v>
      </c>
      <c r="G69" s="8" t="s">
        <v>126</v>
      </c>
      <c r="H69" s="8" t="s">
        <v>285</v>
      </c>
      <c r="I69" s="10" t="s">
        <v>613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4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3388</v>
      </c>
      <c r="AE69" s="14" t="str">
        <f t="shared" ca="1" si="0"/>
        <v>BDS_FFS:BPM_D5772</v>
      </c>
      <c r="AF69" s="14">
        <f t="shared" ca="1" si="1"/>
        <v>5772</v>
      </c>
      <c r="AG69" s="14" t="str">
        <f>RIGHT(mTCA18[[#This Row],[Column2]],4)</f>
        <v>5772</v>
      </c>
    </row>
    <row r="70" spans="1:33" x14ac:dyDescent="0.25">
      <c r="A70" s="42" t="s">
        <v>111</v>
      </c>
      <c r="B70" s="8" t="s">
        <v>1694</v>
      </c>
      <c r="C70" s="8" t="s">
        <v>111</v>
      </c>
      <c r="D70" s="9" t="s">
        <v>1710</v>
      </c>
      <c r="E70" s="29" t="s">
        <v>366</v>
      </c>
      <c r="F70" s="8" t="s">
        <v>114</v>
      </c>
      <c r="G70" s="8" t="s">
        <v>85</v>
      </c>
      <c r="H70" s="8" t="s">
        <v>4136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4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3406</v>
      </c>
      <c r="AE70" s="14" t="str">
        <f t="shared" ref="AE70:AE74" ca="1" si="2">INDIRECT("'Diag Lattice'!F"&amp;AD70)</f>
        <v>BDS_FFS:BPM_D5790</v>
      </c>
      <c r="AF70" s="14">
        <f t="shared" ref="AF70:AF74" ca="1" si="3">INDIRECT("'Diag Lattice'!E"&amp;AD70)</f>
        <v>5790</v>
      </c>
      <c r="AG70" s="14" t="str">
        <f>RIGHT(mTCA18[[#This Row],[Column2]],4)</f>
        <v>5790</v>
      </c>
    </row>
    <row r="71" spans="1:33" x14ac:dyDescent="0.25">
      <c r="A71" s="42" t="s">
        <v>111</v>
      </c>
      <c r="B71" s="8" t="s">
        <v>1694</v>
      </c>
      <c r="C71" s="8" t="s">
        <v>111</v>
      </c>
      <c r="D71" s="9" t="s">
        <v>1710</v>
      </c>
      <c r="E71" s="29" t="s">
        <v>358</v>
      </c>
      <c r="F71" s="8" t="s">
        <v>114</v>
      </c>
      <c r="G71" s="8" t="s">
        <v>85</v>
      </c>
      <c r="H71" s="8" t="s">
        <v>4136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4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3406</v>
      </c>
      <c r="AE71" s="14" t="str">
        <f t="shared" ca="1" si="2"/>
        <v>BDS_FFS:BPM_D5790</v>
      </c>
      <c r="AF71" s="14">
        <f t="shared" ca="1" si="3"/>
        <v>5790</v>
      </c>
      <c r="AG71" s="14" t="str">
        <f>RIGHT(mTCA18[[#This Row],[Column2]],4)</f>
        <v>5790</v>
      </c>
    </row>
    <row r="72" spans="1:33" x14ac:dyDescent="0.25">
      <c r="A72" s="42" t="s">
        <v>111</v>
      </c>
      <c r="B72" s="8" t="s">
        <v>1694</v>
      </c>
      <c r="C72" s="8" t="s">
        <v>111</v>
      </c>
      <c r="D72" s="9" t="s">
        <v>1710</v>
      </c>
      <c r="E72" s="29" t="s">
        <v>368</v>
      </c>
      <c r="F72" s="8" t="s">
        <v>114</v>
      </c>
      <c r="G72" s="8" t="s">
        <v>85</v>
      </c>
      <c r="H72" s="8" t="s">
        <v>4136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4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3406</v>
      </c>
      <c r="AE72" s="14" t="str">
        <f t="shared" ca="1" si="2"/>
        <v>BDS_FFS:BPM_D5790</v>
      </c>
      <c r="AF72" s="14">
        <f t="shared" ca="1" si="3"/>
        <v>5790</v>
      </c>
      <c r="AG72" s="14" t="str">
        <f>RIGHT(mTCA18[[#This Row],[Column2]],4)</f>
        <v>5790</v>
      </c>
    </row>
    <row r="73" spans="1:33" x14ac:dyDescent="0.25">
      <c r="A73" s="42" t="s">
        <v>111</v>
      </c>
      <c r="B73" s="8" t="s">
        <v>1694</v>
      </c>
      <c r="C73" s="8" t="s">
        <v>111</v>
      </c>
      <c r="D73" s="9" t="s">
        <v>1710</v>
      </c>
      <c r="E73" s="29" t="s">
        <v>360</v>
      </c>
      <c r="F73" s="8" t="s">
        <v>114</v>
      </c>
      <c r="G73" s="8" t="s">
        <v>85</v>
      </c>
      <c r="H73" s="8" t="s">
        <v>4136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4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3406</v>
      </c>
      <c r="AE73" s="14" t="str">
        <f t="shared" ca="1" si="2"/>
        <v>BDS_FFS:BPM_D5790</v>
      </c>
      <c r="AF73" s="14">
        <f t="shared" ca="1" si="3"/>
        <v>5790</v>
      </c>
      <c r="AG73" s="14" t="str">
        <f>RIGHT(mTCA18[[#This Row],[Column2]],4)</f>
        <v>5790</v>
      </c>
    </row>
    <row r="74" spans="1:33" x14ac:dyDescent="0.25">
      <c r="A74" s="42" t="s">
        <v>111</v>
      </c>
      <c r="B74" s="8" t="s">
        <v>1694</v>
      </c>
      <c r="C74" s="8" t="s">
        <v>111</v>
      </c>
      <c r="D74" s="9" t="s">
        <v>1710</v>
      </c>
      <c r="E74" s="29" t="s">
        <v>364</v>
      </c>
      <c r="F74" s="8" t="s">
        <v>114</v>
      </c>
      <c r="G74" s="8" t="s">
        <v>126</v>
      </c>
      <c r="H74" s="8" t="s">
        <v>4136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4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3406</v>
      </c>
      <c r="AE74" s="14" t="str">
        <f t="shared" ca="1" si="2"/>
        <v>BDS_FFS:BPM_D5790</v>
      </c>
      <c r="AF74" s="14">
        <f t="shared" ca="1" si="3"/>
        <v>5790</v>
      </c>
      <c r="AG74" s="14" t="str">
        <f>RIGHT(mTCA18[[#This Row],[Column2]],4)</f>
        <v>5790</v>
      </c>
    </row>
    <row r="75" spans="1:33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/>
      <c r="AA75" s="14"/>
      <c r="AB75" s="14"/>
      <c r="AD75" s="14"/>
      <c r="AE75" s="14"/>
      <c r="AF75" s="14"/>
    </row>
    <row r="76" spans="1:33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4"/>
      <c r="Z76" s="14"/>
      <c r="AA76" s="14"/>
      <c r="AB76" s="14"/>
      <c r="AD76" s="14"/>
      <c r="AE76" s="14"/>
      <c r="AF76" s="14"/>
    </row>
    <row r="77" spans="1:33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4"/>
      <c r="Z77" s="14"/>
      <c r="AA77" s="14"/>
      <c r="AB77" s="14"/>
      <c r="AD77" s="14"/>
      <c r="AE77" s="14"/>
      <c r="AF77" s="14"/>
    </row>
    <row r="78" spans="1:33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4"/>
      <c r="Z78" s="14"/>
      <c r="AA78" s="14"/>
      <c r="AB78" s="14"/>
      <c r="AD78" s="14"/>
      <c r="AE78" s="14"/>
      <c r="AF78" s="14"/>
    </row>
    <row r="79" spans="1:33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4"/>
      <c r="Z79" s="14"/>
      <c r="AA79" s="14"/>
      <c r="AB79" s="14"/>
      <c r="AD79" s="14"/>
      <c r="AE79" s="14"/>
      <c r="AF79" s="14"/>
    </row>
    <row r="80" spans="1:33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4"/>
      <c r="Z80" s="14"/>
      <c r="AA80" s="14"/>
      <c r="AB80" s="14"/>
      <c r="AD80" s="14"/>
      <c r="AE80" s="14"/>
      <c r="AF80" s="14"/>
    </row>
    <row r="81" spans="1:32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4"/>
      <c r="Z81" s="14"/>
      <c r="AA81" s="14"/>
      <c r="AB81" s="14"/>
      <c r="AD81" s="14"/>
      <c r="AE81" s="14"/>
      <c r="AF81" s="14"/>
    </row>
    <row r="82" spans="1:32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4"/>
      <c r="Z82" s="14"/>
      <c r="AA82" s="14"/>
      <c r="AB82" s="14"/>
      <c r="AD82" s="14"/>
      <c r="AE82" s="14"/>
      <c r="AF82" s="14"/>
    </row>
    <row r="83" spans="1:32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4"/>
      <c r="Z83" s="14"/>
      <c r="AA83" s="14"/>
      <c r="AB83" s="14"/>
      <c r="AD83" s="14"/>
      <c r="AE83" s="14"/>
      <c r="AF83" s="14"/>
    </row>
    <row r="84" spans="1:32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4"/>
      <c r="Z84" s="14"/>
      <c r="AA84" s="14"/>
      <c r="AB84" s="14"/>
      <c r="AD84" s="14"/>
      <c r="AE84" s="14"/>
      <c r="AF84" s="14"/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14"/>
  <sheetViews>
    <sheetView zoomScale="70" zoomScaleNormal="70" workbookViewId="0">
      <pane ySplit="3" topLeftCell="A4" activePane="bottomLeft" state="frozen"/>
      <selection pane="bottomLeft" activeCell="D29" sqref="D29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3" s="14" customFormat="1" ht="15.75" thickBot="1" x14ac:dyDescent="0.3">
      <c r="A1" s="13" t="s">
        <v>1776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30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5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8" t="s">
        <v>66</v>
      </c>
      <c r="B5" s="8" t="s">
        <v>2074</v>
      </c>
      <c r="C5" s="101" t="s">
        <v>1973</v>
      </c>
      <c r="D5" s="101" t="s">
        <v>3810</v>
      </c>
      <c r="E5" s="101" t="s">
        <v>1777</v>
      </c>
      <c r="F5" s="101" t="s">
        <v>69</v>
      </c>
      <c r="G5" s="101" t="s">
        <v>3825</v>
      </c>
      <c r="H5" s="8" t="s">
        <v>4135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4028</v>
      </c>
      <c r="Q5" s="10" t="s">
        <v>15</v>
      </c>
      <c r="R5" s="12">
        <v>19</v>
      </c>
      <c r="S5" s="10">
        <v>3</v>
      </c>
      <c r="T5" s="32" t="s">
        <v>470</v>
      </c>
      <c r="U5" s="10"/>
      <c r="V5" s="8">
        <v>14</v>
      </c>
      <c r="W5" s="8" t="s">
        <v>244</v>
      </c>
      <c r="X5" s="8" t="s">
        <v>423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3303</v>
      </c>
      <c r="AE5" s="14" t="str">
        <f ca="1">INDIRECT("'Diag Lattice'!F"&amp;AD5)</f>
        <v>BDS_BTS:PM_D5514</v>
      </c>
      <c r="AF5" s="14">
        <f ca="1">INDIRECT("'Diag Lattice'!E"&amp;AD5)</f>
        <v>5514</v>
      </c>
      <c r="AG5" s="14" t="str">
        <f>RIGHT(mTCA19[[#This Row],[Column2]],4)</f>
        <v>5514</v>
      </c>
    </row>
    <row r="6" spans="1:33" s="14" customFormat="1" x14ac:dyDescent="0.25">
      <c r="A6" s="8" t="s">
        <v>66</v>
      </c>
      <c r="B6" s="8" t="s">
        <v>2074</v>
      </c>
      <c r="C6" s="101" t="s">
        <v>1973</v>
      </c>
      <c r="D6" s="101" t="s">
        <v>3810</v>
      </c>
      <c r="E6" s="101" t="s">
        <v>1777</v>
      </c>
      <c r="F6" s="101" t="s">
        <v>69</v>
      </c>
      <c r="G6" s="101" t="s">
        <v>3826</v>
      </c>
      <c r="H6" s="8" t="s">
        <v>4135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4029</v>
      </c>
      <c r="Q6" s="10" t="s">
        <v>15</v>
      </c>
      <c r="R6" s="12">
        <v>19</v>
      </c>
      <c r="S6" s="10">
        <v>3</v>
      </c>
      <c r="T6" s="32" t="s">
        <v>469</v>
      </c>
      <c r="U6" s="10"/>
      <c r="V6" s="8">
        <v>14</v>
      </c>
      <c r="W6" s="8" t="s">
        <v>244</v>
      </c>
      <c r="X6" s="8" t="s">
        <v>423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3303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  <c r="AG6" s="14" t="str">
        <f>RIGHT(mTCA19[[#This Row],[Column2]],4)</f>
        <v>5514</v>
      </c>
    </row>
    <row r="7" spans="1:33" s="14" customFormat="1" x14ac:dyDescent="0.25">
      <c r="A7" s="8" t="s">
        <v>66</v>
      </c>
      <c r="B7" s="8" t="s">
        <v>2074</v>
      </c>
      <c r="C7" s="101" t="s">
        <v>1973</v>
      </c>
      <c r="D7" s="101" t="s">
        <v>3810</v>
      </c>
      <c r="E7" s="101" t="s">
        <v>1777</v>
      </c>
      <c r="F7" s="101" t="s">
        <v>69</v>
      </c>
      <c r="G7" s="101" t="s">
        <v>3827</v>
      </c>
      <c r="H7" s="8" t="s">
        <v>4135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4030</v>
      </c>
      <c r="Q7" s="10" t="s">
        <v>15</v>
      </c>
      <c r="R7" s="12">
        <v>19</v>
      </c>
      <c r="S7" s="10">
        <v>3</v>
      </c>
      <c r="T7" s="32" t="s">
        <v>468</v>
      </c>
      <c r="U7" s="10"/>
      <c r="V7" s="8">
        <v>14</v>
      </c>
      <c r="W7" s="8" t="s">
        <v>244</v>
      </c>
      <c r="X7" s="8" t="s">
        <v>423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3303</v>
      </c>
      <c r="AE7" s="14" t="str">
        <f t="shared" ca="1" si="0"/>
        <v>BDS_BTS:PM_D5514</v>
      </c>
      <c r="AF7" s="14">
        <f t="shared" ca="1" si="1"/>
        <v>5514</v>
      </c>
      <c r="AG7" s="14" t="str">
        <f>RIGHT(mTCA19[[#This Row],[Column2]],4)</f>
        <v>5514</v>
      </c>
    </row>
    <row r="8" spans="1:33" s="14" customFormat="1" x14ac:dyDescent="0.25">
      <c r="A8" s="8" t="s">
        <v>66</v>
      </c>
      <c r="B8" s="8" t="s">
        <v>1778</v>
      </c>
      <c r="C8" s="101" t="s">
        <v>1973</v>
      </c>
      <c r="D8" s="101" t="s">
        <v>3812</v>
      </c>
      <c r="E8" s="101" t="s">
        <v>1779</v>
      </c>
      <c r="F8" s="101" t="s">
        <v>69</v>
      </c>
      <c r="G8" s="101" t="s">
        <v>3825</v>
      </c>
      <c r="H8" s="8" t="s">
        <v>4135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4031</v>
      </c>
      <c r="Q8" s="10" t="s">
        <v>15</v>
      </c>
      <c r="R8" s="12">
        <v>19</v>
      </c>
      <c r="S8" s="10">
        <v>3</v>
      </c>
      <c r="T8" s="32" t="s">
        <v>467</v>
      </c>
      <c r="U8" s="10"/>
      <c r="V8" s="8">
        <v>14</v>
      </c>
      <c r="W8" s="8" t="s">
        <v>244</v>
      </c>
      <c r="X8" s="8" t="s">
        <v>245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3322</v>
      </c>
      <c r="AE8" s="14" t="str">
        <f t="shared" ca="1" si="0"/>
        <v>BDS_BTS:PM_D5567</v>
      </c>
      <c r="AF8" s="14">
        <f t="shared" ca="1" si="1"/>
        <v>5567</v>
      </c>
      <c r="AG8" s="14" t="str">
        <f>RIGHT(mTCA19[[#This Row],[Column2]],4)</f>
        <v>5567</v>
      </c>
    </row>
    <row r="9" spans="1:33" s="14" customFormat="1" x14ac:dyDescent="0.25">
      <c r="A9" s="8" t="s">
        <v>66</v>
      </c>
      <c r="B9" s="8" t="s">
        <v>1778</v>
      </c>
      <c r="C9" s="101" t="s">
        <v>1973</v>
      </c>
      <c r="D9" s="101" t="s">
        <v>3812</v>
      </c>
      <c r="E9" s="101" t="s">
        <v>1779</v>
      </c>
      <c r="F9" s="101" t="s">
        <v>69</v>
      </c>
      <c r="G9" s="101" t="s">
        <v>3826</v>
      </c>
      <c r="H9" s="8" t="s">
        <v>4135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4032</v>
      </c>
      <c r="Q9" s="10" t="s">
        <v>15</v>
      </c>
      <c r="R9" s="12">
        <v>19</v>
      </c>
      <c r="S9" s="10">
        <v>3</v>
      </c>
      <c r="T9" s="32" t="s">
        <v>466</v>
      </c>
      <c r="U9" s="10"/>
      <c r="V9" s="8">
        <v>14</v>
      </c>
      <c r="W9" s="8" t="s">
        <v>244</v>
      </c>
      <c r="X9" s="8" t="s">
        <v>245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3322</v>
      </c>
      <c r="AE9" s="14" t="str">
        <f t="shared" ca="1" si="0"/>
        <v>BDS_BTS:PM_D5567</v>
      </c>
      <c r="AF9" s="14">
        <f t="shared" ca="1" si="1"/>
        <v>5567</v>
      </c>
      <c r="AG9" s="14" t="str">
        <f>RIGHT(mTCA19[[#This Row],[Column2]],4)</f>
        <v>5567</v>
      </c>
    </row>
    <row r="10" spans="1:33" s="14" customFormat="1" x14ac:dyDescent="0.25">
      <c r="A10" s="8" t="s">
        <v>66</v>
      </c>
      <c r="B10" s="8" t="s">
        <v>1778</v>
      </c>
      <c r="C10" s="101" t="s">
        <v>1973</v>
      </c>
      <c r="D10" s="101" t="s">
        <v>3812</v>
      </c>
      <c r="E10" s="101" t="s">
        <v>1779</v>
      </c>
      <c r="F10" s="101" t="s">
        <v>69</v>
      </c>
      <c r="G10" s="101" t="s">
        <v>3827</v>
      </c>
      <c r="H10" s="8" t="s">
        <v>4135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4033</v>
      </c>
      <c r="Q10" s="10" t="s">
        <v>15</v>
      </c>
      <c r="R10" s="12">
        <v>19</v>
      </c>
      <c r="S10" s="10">
        <v>3</v>
      </c>
      <c r="T10" s="32" t="s">
        <v>465</v>
      </c>
      <c r="U10" s="10"/>
      <c r="V10" s="8">
        <v>14</v>
      </c>
      <c r="W10" s="8" t="s">
        <v>244</v>
      </c>
      <c r="X10" s="8" t="s">
        <v>245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3322</v>
      </c>
      <c r="AE10" s="14" t="str">
        <f t="shared" ca="1" si="0"/>
        <v>BDS_BTS:PM_D5567</v>
      </c>
      <c r="AF10" s="14">
        <f t="shared" ca="1" si="1"/>
        <v>5567</v>
      </c>
      <c r="AG10" s="14" t="str">
        <f>RIGHT(mTCA19[[#This Row],[Column2]],4)</f>
        <v>5567</v>
      </c>
    </row>
    <row r="11" spans="1:33" s="14" customFormat="1" x14ac:dyDescent="0.25">
      <c r="A11" s="8" t="s">
        <v>40</v>
      </c>
      <c r="B11" s="8" t="s">
        <v>1781</v>
      </c>
      <c r="C11" s="101" t="s">
        <v>1973</v>
      </c>
      <c r="D11" s="101" t="s">
        <v>3813</v>
      </c>
      <c r="E11" s="101" t="s">
        <v>1780</v>
      </c>
      <c r="F11" s="101" t="s">
        <v>42</v>
      </c>
      <c r="G11" s="101" t="s">
        <v>3825</v>
      </c>
      <c r="H11" s="8" t="s">
        <v>4135</v>
      </c>
      <c r="I11" s="10" t="s">
        <v>30</v>
      </c>
      <c r="J11" s="10"/>
      <c r="K11" s="10"/>
      <c r="L11" s="10"/>
      <c r="M11" s="10"/>
      <c r="N11" s="10"/>
      <c r="O11" s="10"/>
      <c r="P11" s="10" t="s">
        <v>4034</v>
      </c>
      <c r="Q11" s="10" t="s">
        <v>15</v>
      </c>
      <c r="R11" s="12">
        <v>19</v>
      </c>
      <c r="S11" s="10">
        <v>4</v>
      </c>
      <c r="T11" s="32" t="s">
        <v>470</v>
      </c>
      <c r="U11" s="10"/>
      <c r="V11" s="8">
        <v>14</v>
      </c>
      <c r="W11" s="8" t="s">
        <v>244</v>
      </c>
      <c r="X11" s="8" t="s">
        <v>246</v>
      </c>
      <c r="Y11" s="104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3343</v>
      </c>
      <c r="AE11" s="14" t="str">
        <f t="shared" ca="1" si="0"/>
        <v>BDS_BBS:PM_D5628</v>
      </c>
      <c r="AF11" s="14">
        <f t="shared" ca="1" si="1"/>
        <v>5628</v>
      </c>
      <c r="AG11" s="14" t="str">
        <f>RIGHT(mTCA19[[#This Row],[Column2]],4)</f>
        <v>5628</v>
      </c>
    </row>
    <row r="12" spans="1:33" s="14" customFormat="1" x14ac:dyDescent="0.25">
      <c r="A12" s="8" t="s">
        <v>40</v>
      </c>
      <c r="B12" s="8" t="s">
        <v>1781</v>
      </c>
      <c r="C12" s="101" t="s">
        <v>1973</v>
      </c>
      <c r="D12" s="101" t="s">
        <v>3813</v>
      </c>
      <c r="E12" s="101" t="s">
        <v>1780</v>
      </c>
      <c r="F12" s="101" t="s">
        <v>42</v>
      </c>
      <c r="G12" s="101" t="s">
        <v>3826</v>
      </c>
      <c r="H12" s="8" t="s">
        <v>4135</v>
      </c>
      <c r="I12" s="10" t="s">
        <v>30</v>
      </c>
      <c r="J12" s="10"/>
      <c r="K12" s="10"/>
      <c r="L12" s="10"/>
      <c r="M12" s="10"/>
      <c r="N12" s="10"/>
      <c r="O12" s="10"/>
      <c r="P12" s="10" t="s">
        <v>4035</v>
      </c>
      <c r="Q12" s="10" t="s">
        <v>15</v>
      </c>
      <c r="R12" s="12">
        <v>19</v>
      </c>
      <c r="S12" s="10">
        <v>4</v>
      </c>
      <c r="T12" s="32" t="s">
        <v>469</v>
      </c>
      <c r="U12" s="10"/>
      <c r="V12" s="8">
        <v>14</v>
      </c>
      <c r="W12" s="8" t="s">
        <v>244</v>
      </c>
      <c r="X12" s="8" t="s">
        <v>246</v>
      </c>
      <c r="Y12" s="104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3343</v>
      </c>
      <c r="AE12" s="14" t="str">
        <f t="shared" ca="1" si="0"/>
        <v>BDS_BBS:PM_D5628</v>
      </c>
      <c r="AF12" s="14">
        <f t="shared" ca="1" si="1"/>
        <v>5628</v>
      </c>
      <c r="AG12" s="14" t="str">
        <f>RIGHT(mTCA19[[#This Row],[Column2]],4)</f>
        <v>5628</v>
      </c>
    </row>
    <row r="13" spans="1:33" s="14" customFormat="1" x14ac:dyDescent="0.25">
      <c r="A13" s="8" t="s">
        <v>37</v>
      </c>
      <c r="B13" s="8" t="s">
        <v>1781</v>
      </c>
      <c r="C13" s="101" t="s">
        <v>1973</v>
      </c>
      <c r="D13" s="101" t="s">
        <v>3813</v>
      </c>
      <c r="E13" s="101" t="s">
        <v>1782</v>
      </c>
      <c r="F13" s="101" t="s">
        <v>12</v>
      </c>
      <c r="G13" s="101" t="s">
        <v>3827</v>
      </c>
      <c r="H13" s="8" t="s">
        <v>4135</v>
      </c>
      <c r="I13" s="10" t="s">
        <v>30</v>
      </c>
      <c r="J13" s="10"/>
      <c r="K13" s="10"/>
      <c r="L13" s="10"/>
      <c r="M13" s="10"/>
      <c r="N13" s="10"/>
      <c r="O13" s="10"/>
      <c r="P13" s="10" t="s">
        <v>4038</v>
      </c>
      <c r="Q13" s="10" t="s">
        <v>15</v>
      </c>
      <c r="R13" s="12">
        <v>19</v>
      </c>
      <c r="S13" s="10">
        <v>4</v>
      </c>
      <c r="T13" s="32" t="s">
        <v>468</v>
      </c>
      <c r="U13" s="10"/>
      <c r="V13" s="8">
        <v>14</v>
      </c>
      <c r="W13" s="8" t="s">
        <v>244</v>
      </c>
      <c r="X13" s="8" t="s">
        <v>246</v>
      </c>
      <c r="Y13" s="104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3343</v>
      </c>
      <c r="AE13" s="14" t="str">
        <f t="shared" ca="1" si="0"/>
        <v>BDS_BBS:PM_D5628</v>
      </c>
      <c r="AF13" s="14">
        <f t="shared" ca="1" si="1"/>
        <v>5628</v>
      </c>
      <c r="AG13" s="14" t="str">
        <f>RIGHT(mTCA19[[#This Row],[Column2]],4)</f>
        <v>5628</v>
      </c>
    </row>
    <row r="14" spans="1:33" s="14" customFormat="1" x14ac:dyDescent="0.25">
      <c r="A14" s="8" t="s">
        <v>40</v>
      </c>
      <c r="B14" s="8" t="s">
        <v>2031</v>
      </c>
      <c r="C14" s="101" t="s">
        <v>1973</v>
      </c>
      <c r="D14" s="101" t="s">
        <v>1706</v>
      </c>
      <c r="E14" s="101" t="s">
        <v>1783</v>
      </c>
      <c r="F14" s="101" t="s">
        <v>42</v>
      </c>
      <c r="G14" s="101" t="s">
        <v>3825</v>
      </c>
      <c r="H14" s="8" t="s">
        <v>4135</v>
      </c>
      <c r="I14" s="10" t="s">
        <v>38</v>
      </c>
      <c r="J14" s="10"/>
      <c r="K14" s="10"/>
      <c r="L14" s="10"/>
      <c r="M14" s="10"/>
      <c r="N14" s="10"/>
      <c r="O14" s="10"/>
      <c r="P14" s="10" t="s">
        <v>4037</v>
      </c>
      <c r="Q14" s="10" t="s">
        <v>15</v>
      </c>
      <c r="R14" s="12">
        <v>19</v>
      </c>
      <c r="S14" s="10">
        <v>4</v>
      </c>
      <c r="T14" s="32" t="s">
        <v>467</v>
      </c>
      <c r="U14" s="10"/>
      <c r="V14" s="8">
        <v>14</v>
      </c>
      <c r="W14" s="8" t="s">
        <v>244</v>
      </c>
      <c r="X14" s="8" t="s">
        <v>247</v>
      </c>
      <c r="Y14" s="104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3350</v>
      </c>
      <c r="AE14" s="14" t="str">
        <f t="shared" ca="1" si="0"/>
        <v>BDS_BBS:PM_D5653</v>
      </c>
      <c r="AF14" s="14">
        <f t="shared" ca="1" si="1"/>
        <v>5653</v>
      </c>
      <c r="AG14" s="14" t="str">
        <f>RIGHT(mTCA19[[#This Row],[Column2]],4)</f>
        <v>5653</v>
      </c>
    </row>
    <row r="15" spans="1:33" s="14" customFormat="1" x14ac:dyDescent="0.25">
      <c r="A15" s="8" t="s">
        <v>40</v>
      </c>
      <c r="B15" s="8" t="s">
        <v>2031</v>
      </c>
      <c r="C15" s="101" t="s">
        <v>1973</v>
      </c>
      <c r="D15" s="101" t="s">
        <v>1706</v>
      </c>
      <c r="E15" s="101" t="s">
        <v>1783</v>
      </c>
      <c r="F15" s="101" t="s">
        <v>42</v>
      </c>
      <c r="G15" s="101" t="s">
        <v>3826</v>
      </c>
      <c r="H15" s="8" t="s">
        <v>4135</v>
      </c>
      <c r="I15" s="10" t="s">
        <v>38</v>
      </c>
      <c r="J15" s="10"/>
      <c r="K15" s="10"/>
      <c r="L15" s="10"/>
      <c r="M15" s="10"/>
      <c r="N15" s="10"/>
      <c r="O15" s="10"/>
      <c r="P15" s="10" t="s">
        <v>4039</v>
      </c>
      <c r="Q15" s="10" t="s">
        <v>15</v>
      </c>
      <c r="R15" s="12">
        <v>19</v>
      </c>
      <c r="S15" s="10">
        <v>4</v>
      </c>
      <c r="T15" s="32" t="s">
        <v>466</v>
      </c>
      <c r="U15" s="10"/>
      <c r="V15" s="8">
        <v>14</v>
      </c>
      <c r="W15" s="8" t="s">
        <v>244</v>
      </c>
      <c r="X15" s="8" t="s">
        <v>247</v>
      </c>
      <c r="Y15" s="104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3350</v>
      </c>
      <c r="AE15" s="14" t="str">
        <f t="shared" ca="1" si="0"/>
        <v>BDS_BBS:PM_D5653</v>
      </c>
      <c r="AF15" s="14">
        <f t="shared" ca="1" si="1"/>
        <v>5653</v>
      </c>
      <c r="AG15" s="14" t="str">
        <f>RIGHT(mTCA19[[#This Row],[Column2]],4)</f>
        <v>5653</v>
      </c>
    </row>
    <row r="16" spans="1:33" s="14" customFormat="1" x14ac:dyDescent="0.25">
      <c r="A16" s="8" t="s">
        <v>37</v>
      </c>
      <c r="B16" s="8" t="s">
        <v>2031</v>
      </c>
      <c r="C16" s="101" t="s">
        <v>1973</v>
      </c>
      <c r="D16" s="101" t="s">
        <v>1706</v>
      </c>
      <c r="E16" s="101" t="s">
        <v>1784</v>
      </c>
      <c r="F16" s="101" t="s">
        <v>12</v>
      </c>
      <c r="G16" s="101" t="s">
        <v>3827</v>
      </c>
      <c r="H16" s="8" t="s">
        <v>4135</v>
      </c>
      <c r="I16" s="10" t="s">
        <v>38</v>
      </c>
      <c r="J16" s="10"/>
      <c r="K16" s="10"/>
      <c r="L16" s="10"/>
      <c r="M16" s="10"/>
      <c r="N16" s="10"/>
      <c r="O16" s="10"/>
      <c r="P16" s="10" t="s">
        <v>4036</v>
      </c>
      <c r="Q16" s="10" t="s">
        <v>15</v>
      </c>
      <c r="R16" s="12">
        <v>19</v>
      </c>
      <c r="S16" s="10">
        <v>4</v>
      </c>
      <c r="T16" s="32" t="s">
        <v>465</v>
      </c>
      <c r="U16" s="10"/>
      <c r="V16" s="8">
        <v>14</v>
      </c>
      <c r="W16" s="8" t="s">
        <v>244</v>
      </c>
      <c r="X16" s="8" t="s">
        <v>247</v>
      </c>
      <c r="Y16" s="104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3350</v>
      </c>
      <c r="AE16" s="14" t="str">
        <f t="shared" ca="1" si="0"/>
        <v>BDS_BBS:PM_D5653</v>
      </c>
      <c r="AF16" s="14">
        <f t="shared" ca="1" si="1"/>
        <v>5653</v>
      </c>
      <c r="AG16" s="14" t="str">
        <f>RIGHT(mTCA19[[#This Row],[Column2]],4)</f>
        <v>5653</v>
      </c>
    </row>
    <row r="17" spans="1:33" s="14" customFormat="1" x14ac:dyDescent="0.25">
      <c r="A17" s="8" t="s">
        <v>66</v>
      </c>
      <c r="B17" s="8" t="s">
        <v>1999</v>
      </c>
      <c r="C17" s="101" t="s">
        <v>1973</v>
      </c>
      <c r="D17" s="101" t="s">
        <v>1708</v>
      </c>
      <c r="E17" s="101" t="s">
        <v>1786</v>
      </c>
      <c r="F17" s="101" t="s">
        <v>69</v>
      </c>
      <c r="G17" s="101" t="s">
        <v>3825</v>
      </c>
      <c r="H17" s="8" t="s">
        <v>4135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4040</v>
      </c>
      <c r="Q17" s="10" t="s">
        <v>15</v>
      </c>
      <c r="R17" s="12">
        <v>19</v>
      </c>
      <c r="S17" s="10">
        <v>5</v>
      </c>
      <c r="T17" s="32" t="s">
        <v>470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3376</v>
      </c>
      <c r="AE17" s="14" t="str">
        <f t="shared" ca="1" si="0"/>
        <v>BDS_FFS:PM_D5743</v>
      </c>
      <c r="AF17" s="14">
        <f t="shared" ca="1" si="1"/>
        <v>5743</v>
      </c>
      <c r="AG17" s="14" t="str">
        <f>RIGHT(mTCA19[[#This Row],[Column2]],4)</f>
        <v>5743</v>
      </c>
    </row>
    <row r="18" spans="1:33" s="14" customFormat="1" x14ac:dyDescent="0.25">
      <c r="A18" s="8" t="s">
        <v>66</v>
      </c>
      <c r="B18" s="8" t="s">
        <v>1999</v>
      </c>
      <c r="C18" s="101" t="s">
        <v>1973</v>
      </c>
      <c r="D18" s="101" t="s">
        <v>1708</v>
      </c>
      <c r="E18" s="101" t="s">
        <v>1786</v>
      </c>
      <c r="F18" s="101" t="s">
        <v>69</v>
      </c>
      <c r="G18" s="101" t="s">
        <v>3826</v>
      </c>
      <c r="H18" s="8" t="s">
        <v>4135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4042</v>
      </c>
      <c r="Q18" s="10" t="s">
        <v>15</v>
      </c>
      <c r="R18" s="12">
        <v>19</v>
      </c>
      <c r="S18" s="10">
        <v>5</v>
      </c>
      <c r="T18" s="32" t="s">
        <v>469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3376</v>
      </c>
      <c r="AE18" s="14" t="str">
        <f t="shared" ca="1" si="0"/>
        <v>BDS_FFS:PM_D5743</v>
      </c>
      <c r="AF18" s="14">
        <f t="shared" ca="1" si="1"/>
        <v>5743</v>
      </c>
      <c r="AG18" s="14" t="str">
        <f>RIGHT(mTCA19[[#This Row],[Column2]],4)</f>
        <v>5743</v>
      </c>
    </row>
    <row r="19" spans="1:33" s="14" customFormat="1" x14ac:dyDescent="0.25">
      <c r="A19" s="8" t="s">
        <v>66</v>
      </c>
      <c r="B19" s="8" t="s">
        <v>1999</v>
      </c>
      <c r="C19" s="101" t="s">
        <v>1973</v>
      </c>
      <c r="D19" s="101" t="s">
        <v>1708</v>
      </c>
      <c r="E19" s="101" t="s">
        <v>1786</v>
      </c>
      <c r="F19" s="101" t="s">
        <v>69</v>
      </c>
      <c r="G19" s="101" t="s">
        <v>3827</v>
      </c>
      <c r="H19" s="8" t="s">
        <v>4135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4043</v>
      </c>
      <c r="Q19" s="10" t="s">
        <v>15</v>
      </c>
      <c r="R19" s="12">
        <v>19</v>
      </c>
      <c r="S19" s="10">
        <v>5</v>
      </c>
      <c r="T19" s="32" t="s">
        <v>468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3376</v>
      </c>
      <c r="AE19" s="14" t="str">
        <f t="shared" ca="1" si="0"/>
        <v>BDS_FFS:PM_D5743</v>
      </c>
      <c r="AF19" s="14">
        <f t="shared" ca="1" si="1"/>
        <v>5743</v>
      </c>
      <c r="AG19" s="14" t="str">
        <f>RIGHT(mTCA19[[#This Row],[Column2]],4)</f>
        <v>5743</v>
      </c>
    </row>
    <row r="20" spans="1:33" s="14" customFormat="1" x14ac:dyDescent="0.25">
      <c r="A20" s="8" t="s">
        <v>66</v>
      </c>
      <c r="B20" s="9" t="s">
        <v>1991</v>
      </c>
      <c r="C20" s="101" t="s">
        <v>1973</v>
      </c>
      <c r="D20" s="101" t="s">
        <v>3811</v>
      </c>
      <c r="E20" s="101" t="s">
        <v>1785</v>
      </c>
      <c r="F20" s="101" t="s">
        <v>69</v>
      </c>
      <c r="G20" s="101" t="s">
        <v>3825</v>
      </c>
      <c r="H20" s="8" t="s">
        <v>4135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4044</v>
      </c>
      <c r="Q20" s="10" t="s">
        <v>15</v>
      </c>
      <c r="R20" s="12">
        <v>19</v>
      </c>
      <c r="S20" s="10">
        <v>5</v>
      </c>
      <c r="T20" s="32" t="s">
        <v>467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3390</v>
      </c>
      <c r="AE20" s="14" t="str">
        <f t="shared" ca="1" si="0"/>
        <v>BDS_FFS:PM_D5774</v>
      </c>
      <c r="AF20" s="14">
        <f t="shared" ca="1" si="1"/>
        <v>5774</v>
      </c>
      <c r="AG20" s="14" t="str">
        <f>RIGHT(mTCA19[[#This Row],[Column2]],4)</f>
        <v>5774</v>
      </c>
    </row>
    <row r="21" spans="1:33" s="14" customFormat="1" x14ac:dyDescent="0.25">
      <c r="A21" s="8" t="s">
        <v>66</v>
      </c>
      <c r="B21" s="9" t="s">
        <v>1991</v>
      </c>
      <c r="C21" s="101" t="s">
        <v>1973</v>
      </c>
      <c r="D21" s="101" t="s">
        <v>3811</v>
      </c>
      <c r="E21" s="101" t="s">
        <v>1785</v>
      </c>
      <c r="F21" s="101" t="s">
        <v>69</v>
      </c>
      <c r="G21" s="101" t="s">
        <v>3826</v>
      </c>
      <c r="H21" s="8" t="s">
        <v>4135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4041</v>
      </c>
      <c r="Q21" s="10" t="s">
        <v>15</v>
      </c>
      <c r="R21" s="12">
        <v>19</v>
      </c>
      <c r="S21" s="10">
        <v>5</v>
      </c>
      <c r="T21" s="32" t="s">
        <v>466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3390</v>
      </c>
      <c r="AE21" s="14" t="str">
        <f t="shared" ca="1" si="0"/>
        <v>BDS_FFS:PM_D5774</v>
      </c>
      <c r="AF21" s="14">
        <f t="shared" ca="1" si="1"/>
        <v>5774</v>
      </c>
      <c r="AG21" s="14" t="str">
        <f>RIGHT(mTCA19[[#This Row],[Column2]],4)</f>
        <v>5774</v>
      </c>
    </row>
    <row r="22" spans="1:33" s="14" customFormat="1" x14ac:dyDescent="0.25">
      <c r="A22" s="8" t="s">
        <v>66</v>
      </c>
      <c r="B22" s="9" t="s">
        <v>1991</v>
      </c>
      <c r="C22" s="101" t="s">
        <v>1973</v>
      </c>
      <c r="D22" s="101" t="s">
        <v>3811</v>
      </c>
      <c r="E22" s="101" t="s">
        <v>1785</v>
      </c>
      <c r="F22" s="101" t="s">
        <v>69</v>
      </c>
      <c r="G22" s="101" t="s">
        <v>3827</v>
      </c>
      <c r="H22" s="8" t="s">
        <v>4135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4045</v>
      </c>
      <c r="Q22" s="10" t="s">
        <v>15</v>
      </c>
      <c r="R22" s="12">
        <v>19</v>
      </c>
      <c r="S22" s="10">
        <v>5</v>
      </c>
      <c r="T22" s="32" t="s">
        <v>465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3390</v>
      </c>
      <c r="AE22" s="14" t="str">
        <f t="shared" ca="1" si="0"/>
        <v>BDS_FFS:PM_D5774</v>
      </c>
      <c r="AF22" s="14">
        <f t="shared" ca="1" si="1"/>
        <v>5774</v>
      </c>
      <c r="AG22" s="14" t="str">
        <f>RIGHT(mTCA19[[#This Row],[Column2]],4)</f>
        <v>5774</v>
      </c>
    </row>
    <row r="23" spans="1:33" s="14" customFormat="1" x14ac:dyDescent="0.25">
      <c r="A23" s="8" t="s">
        <v>66</v>
      </c>
      <c r="B23" s="8" t="s">
        <v>1972</v>
      </c>
      <c r="C23" s="101" t="s">
        <v>1973</v>
      </c>
      <c r="D23" s="101" t="s">
        <v>1814</v>
      </c>
      <c r="E23" s="101" t="s">
        <v>1787</v>
      </c>
      <c r="F23" s="101" t="s">
        <v>69</v>
      </c>
      <c r="G23" s="101" t="s">
        <v>3825</v>
      </c>
      <c r="H23" s="8" t="s">
        <v>4135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4046</v>
      </c>
      <c r="Q23" s="10" t="s">
        <v>15</v>
      </c>
      <c r="R23" s="12">
        <v>19</v>
      </c>
      <c r="S23" s="10">
        <v>6</v>
      </c>
      <c r="T23" s="32" t="s">
        <v>470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3408</v>
      </c>
      <c r="AE23" s="14" t="str">
        <f t="shared" ca="1" si="0"/>
        <v>BDS_FFS:PM_D5792</v>
      </c>
      <c r="AF23" s="14">
        <f t="shared" ca="1" si="1"/>
        <v>5792</v>
      </c>
      <c r="AG23" s="14" t="str">
        <f>RIGHT(mTCA19[[#This Row],[Column2]],4)</f>
        <v>5792</v>
      </c>
    </row>
    <row r="24" spans="1:33" s="14" customFormat="1" x14ac:dyDescent="0.25">
      <c r="A24" s="8" t="s">
        <v>66</v>
      </c>
      <c r="B24" s="8" t="s">
        <v>1972</v>
      </c>
      <c r="C24" s="101" t="s">
        <v>1973</v>
      </c>
      <c r="D24" s="101" t="s">
        <v>1814</v>
      </c>
      <c r="E24" s="101" t="s">
        <v>1787</v>
      </c>
      <c r="F24" s="101" t="s">
        <v>69</v>
      </c>
      <c r="G24" s="101" t="s">
        <v>3826</v>
      </c>
      <c r="H24" s="8" t="s">
        <v>4135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4047</v>
      </c>
      <c r="Q24" s="10" t="s">
        <v>15</v>
      </c>
      <c r="R24" s="12">
        <v>19</v>
      </c>
      <c r="S24" s="10">
        <v>6</v>
      </c>
      <c r="T24" s="32" t="s">
        <v>469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3408</v>
      </c>
      <c r="AE24" s="14" t="str">
        <f t="shared" ca="1" si="0"/>
        <v>BDS_FFS:PM_D5792</v>
      </c>
      <c r="AF24" s="14">
        <f t="shared" ca="1" si="1"/>
        <v>5792</v>
      </c>
      <c r="AG24" s="14" t="str">
        <f>RIGHT(mTCA19[[#This Row],[Column2]],4)</f>
        <v>5792</v>
      </c>
    </row>
    <row r="25" spans="1:33" s="14" customFormat="1" x14ac:dyDescent="0.25">
      <c r="A25" s="8" t="s">
        <v>66</v>
      </c>
      <c r="B25" s="8" t="s">
        <v>1972</v>
      </c>
      <c r="C25" s="101" t="s">
        <v>1973</v>
      </c>
      <c r="D25" s="101" t="s">
        <v>1814</v>
      </c>
      <c r="E25" s="101" t="s">
        <v>1787</v>
      </c>
      <c r="F25" s="101" t="s">
        <v>69</v>
      </c>
      <c r="G25" s="101" t="s">
        <v>3827</v>
      </c>
      <c r="H25" s="8" t="s">
        <v>4135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4048</v>
      </c>
      <c r="Q25" s="10" t="s">
        <v>15</v>
      </c>
      <c r="R25" s="12">
        <v>19</v>
      </c>
      <c r="S25" s="10">
        <v>6</v>
      </c>
      <c r="T25" s="32" t="s">
        <v>468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3408</v>
      </c>
      <c r="AE25" s="14" t="str">
        <f t="shared" ca="1" si="0"/>
        <v>BDS_FFS:PM_D5792</v>
      </c>
      <c r="AF25" s="14">
        <f t="shared" ca="1" si="1"/>
        <v>5792</v>
      </c>
      <c r="AG25" s="14" t="str">
        <f>RIGHT(mTCA19[[#This Row],[Column2]],4)</f>
        <v>5792</v>
      </c>
    </row>
    <row r="26" spans="1:33" s="14" customFormat="1" x14ac:dyDescent="0.25">
      <c r="A26" s="7"/>
      <c r="B26" s="8"/>
      <c r="C26" s="101"/>
      <c r="D26" s="101"/>
      <c r="E26" s="101"/>
      <c r="F26" s="101"/>
      <c r="G26" s="101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  <c r="AG26" s="14" t="str">
        <f>RIGHT(mTCA19[[#This Row],[Column2]],4)</f>
        <v/>
      </c>
    </row>
    <row r="27" spans="1:33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  <c r="AG27" s="14" t="str">
        <f>RIGHT(mTCA19[[#This Row],[Column2]],4)</f>
        <v/>
      </c>
    </row>
    <row r="28" spans="1:33" s="14" customFormat="1" x14ac:dyDescent="0.25">
      <c r="A28" s="61" t="s">
        <v>354</v>
      </c>
      <c r="B28" s="61"/>
      <c r="C28" s="61"/>
      <c r="D28" s="62"/>
      <c r="E28" s="130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4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  <c r="AG28" s="14" t="str">
        <f>RIGHT(mTCA19[[#This Row],[Column2]],4)</f>
        <v/>
      </c>
    </row>
    <row r="29" spans="1:33" s="14" customFormat="1" x14ac:dyDescent="0.25">
      <c r="A29" s="8" t="s">
        <v>354</v>
      </c>
      <c r="B29" s="32" t="s">
        <v>1881</v>
      </c>
      <c r="C29" s="32" t="s">
        <v>1509</v>
      </c>
      <c r="D29" s="32" t="s">
        <v>1802</v>
      </c>
      <c r="E29" s="101" t="s">
        <v>1788</v>
      </c>
      <c r="F29" s="8" t="s">
        <v>278</v>
      </c>
      <c r="G29" s="8" t="s">
        <v>85</v>
      </c>
      <c r="H29" s="8" t="s">
        <v>4143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607</v>
      </c>
      <c r="R29" s="12">
        <v>19</v>
      </c>
      <c r="S29" s="10">
        <v>7</v>
      </c>
      <c r="T29" s="32" t="s">
        <v>470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>
        <f>MATCH(B29,'Diag Lattice'!F:F,0)</f>
        <v>3214</v>
      </c>
      <c r="AE29" s="14" t="str">
        <f t="shared" ref="AE26:AE68" ca="1" si="2">INDIRECT("'Diag Lattice'!F"&amp;AD29)</f>
        <v>LS3_BTS:IC_D5205</v>
      </c>
      <c r="AF29" s="14">
        <f t="shared" ref="AF26:AF68" ca="1" si="3">INDIRECT("'Diag Lattice'!E"&amp;AD29)</f>
        <v>5205</v>
      </c>
      <c r="AG29" s="14" t="str">
        <f>RIGHT(mTCA19[[#This Row],[Column2]],4)</f>
        <v>5205</v>
      </c>
    </row>
    <row r="30" spans="1:33" s="14" customFormat="1" x14ac:dyDescent="0.25">
      <c r="A30" s="8" t="s">
        <v>354</v>
      </c>
      <c r="B30" s="32" t="s">
        <v>1882</v>
      </c>
      <c r="C30" s="32" t="s">
        <v>1509</v>
      </c>
      <c r="D30" s="32" t="s">
        <v>1803</v>
      </c>
      <c r="E30" s="101" t="s">
        <v>1789</v>
      </c>
      <c r="F30" s="8" t="s">
        <v>278</v>
      </c>
      <c r="G30" s="8" t="s">
        <v>85</v>
      </c>
      <c r="H30" s="8" t="s">
        <v>4143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607</v>
      </c>
      <c r="R30" s="12">
        <v>19</v>
      </c>
      <c r="S30" s="10">
        <v>7</v>
      </c>
      <c r="T30" s="32" t="s">
        <v>469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>
        <f>MATCH(B30,'Diag Lattice'!F:F,0)</f>
        <v>3235</v>
      </c>
      <c r="AE30" s="14" t="str">
        <f t="shared" ca="1" si="2"/>
        <v>LS3_BTS:IC_D5291</v>
      </c>
      <c r="AF30" s="14">
        <f t="shared" ca="1" si="3"/>
        <v>5291</v>
      </c>
      <c r="AG30" s="14" t="str">
        <f>RIGHT(mTCA19[[#This Row],[Column2]],4)</f>
        <v>5291</v>
      </c>
    </row>
    <row r="31" spans="1:33" s="14" customFormat="1" x14ac:dyDescent="0.25">
      <c r="A31" s="8" t="s">
        <v>354</v>
      </c>
      <c r="B31" s="32" t="s">
        <v>1883</v>
      </c>
      <c r="C31" s="32" t="s">
        <v>1509</v>
      </c>
      <c r="D31" s="158" t="s">
        <v>1804</v>
      </c>
      <c r="E31" s="788" t="s">
        <v>1790</v>
      </c>
      <c r="F31" s="8" t="s">
        <v>278</v>
      </c>
      <c r="G31" s="8" t="s">
        <v>85</v>
      </c>
      <c r="H31" s="8" t="s">
        <v>4143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607</v>
      </c>
      <c r="R31" s="12">
        <v>19</v>
      </c>
      <c r="S31" s="10">
        <v>7</v>
      </c>
      <c r="T31" s="32" t="s">
        <v>468</v>
      </c>
      <c r="U31" s="10"/>
      <c r="V31" s="8"/>
      <c r="W31" s="8"/>
      <c r="X31" s="8"/>
      <c r="Y31" s="104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>
        <f>MATCH(B31,'Diag Lattice'!F:F,0)</f>
        <v>3293</v>
      </c>
      <c r="AE31" s="14" t="str">
        <f t="shared" ca="1" si="2"/>
        <v>BDS_BTS:IC_D5496</v>
      </c>
      <c r="AF31" s="14">
        <f t="shared" ca="1" si="3"/>
        <v>5496</v>
      </c>
      <c r="AG31" s="14" t="str">
        <f>RIGHT(mTCA19[[#This Row],[Column2]],4)</f>
        <v>5496</v>
      </c>
    </row>
    <row r="32" spans="1:33" s="14" customFormat="1" x14ac:dyDescent="0.25">
      <c r="A32" s="8" t="s">
        <v>354</v>
      </c>
      <c r="B32" s="32" t="s">
        <v>1884</v>
      </c>
      <c r="C32" s="32" t="s">
        <v>1509</v>
      </c>
      <c r="D32" s="158" t="s">
        <v>1805</v>
      </c>
      <c r="E32" s="788" t="s">
        <v>1791</v>
      </c>
      <c r="F32" s="8" t="s">
        <v>278</v>
      </c>
      <c r="G32" s="8" t="s">
        <v>85</v>
      </c>
      <c r="H32" s="8" t="s">
        <v>4143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607</v>
      </c>
      <c r="R32" s="12">
        <v>19</v>
      </c>
      <c r="S32" s="10">
        <v>7</v>
      </c>
      <c r="T32" s="32" t="s">
        <v>472</v>
      </c>
      <c r="U32" s="10"/>
      <c r="V32" s="8"/>
      <c r="W32" s="8"/>
      <c r="X32" s="8"/>
      <c r="Y32" s="104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>
        <f>MATCH(B32,'Diag Lattice'!F:F,0)</f>
        <v>3307</v>
      </c>
      <c r="AE32" s="14" t="str">
        <f t="shared" ca="1" si="2"/>
        <v>BDS_BTS:IC_D5515</v>
      </c>
      <c r="AF32" s="14">
        <f t="shared" ca="1" si="3"/>
        <v>5515</v>
      </c>
      <c r="AG32" s="14" t="str">
        <f>RIGHT(mTCA19[[#This Row],[Column2]],4)</f>
        <v>5515</v>
      </c>
    </row>
    <row r="33" spans="1:33" s="14" customFormat="1" x14ac:dyDescent="0.25">
      <c r="A33" s="8" t="s">
        <v>354</v>
      </c>
      <c r="B33" s="32" t="s">
        <v>1885</v>
      </c>
      <c r="C33" s="32" t="s">
        <v>1509</v>
      </c>
      <c r="D33" s="163" t="s">
        <v>1806</v>
      </c>
      <c r="E33" s="788" t="s">
        <v>1792</v>
      </c>
      <c r="F33" s="8" t="s">
        <v>278</v>
      </c>
      <c r="G33" s="8" t="s">
        <v>85</v>
      </c>
      <c r="H33" s="8" t="s">
        <v>4143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607</v>
      </c>
      <c r="R33" s="12">
        <v>19</v>
      </c>
      <c r="S33" s="10">
        <v>7</v>
      </c>
      <c r="T33" s="32" t="s">
        <v>467</v>
      </c>
      <c r="U33" s="10"/>
      <c r="V33" s="8"/>
      <c r="W33" s="8"/>
      <c r="X33" s="8"/>
      <c r="Y33" s="104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>
        <f>MATCH(B33,'Diag Lattice'!F:F,0)</f>
        <v>3312</v>
      </c>
      <c r="AE33" s="14" t="str">
        <f t="shared" ca="1" si="2"/>
        <v>BDS_BTS:IC_D5550</v>
      </c>
      <c r="AF33" s="14">
        <f t="shared" ca="1" si="3"/>
        <v>5550</v>
      </c>
      <c r="AG33" s="14" t="str">
        <f>RIGHT(mTCA19[[#This Row],[Column2]],4)</f>
        <v>5550</v>
      </c>
    </row>
    <row r="34" spans="1:33" s="14" customFormat="1" x14ac:dyDescent="0.25">
      <c r="A34" s="8" t="s">
        <v>354</v>
      </c>
      <c r="B34" s="32" t="s">
        <v>1886</v>
      </c>
      <c r="C34" s="32" t="s">
        <v>1509</v>
      </c>
      <c r="D34" s="163" t="s">
        <v>1807</v>
      </c>
      <c r="E34" s="788" t="s">
        <v>1793</v>
      </c>
      <c r="F34" s="8" t="s">
        <v>278</v>
      </c>
      <c r="G34" s="8" t="s">
        <v>85</v>
      </c>
      <c r="H34" s="8" t="s">
        <v>4143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607</v>
      </c>
      <c r="R34" s="12">
        <v>19</v>
      </c>
      <c r="S34" s="10">
        <v>7</v>
      </c>
      <c r="T34" s="32" t="s">
        <v>466</v>
      </c>
      <c r="U34" s="10"/>
      <c r="V34" s="8"/>
      <c r="W34" s="8"/>
      <c r="X34" s="8"/>
      <c r="Y34" s="104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>
        <f>MATCH(B34,'Diag Lattice'!F:F,0)</f>
        <v>3329</v>
      </c>
      <c r="AE34" s="14" t="str">
        <f t="shared" ca="1" si="2"/>
        <v>BDS_BBS:IC_D5578</v>
      </c>
      <c r="AF34" s="14">
        <f t="shared" ca="1" si="3"/>
        <v>5578</v>
      </c>
      <c r="AG34" s="14" t="str">
        <f>RIGHT(mTCA19[[#This Row],[Column2]],4)</f>
        <v>5578</v>
      </c>
    </row>
    <row r="35" spans="1:33" s="14" customFormat="1" x14ac:dyDescent="0.25">
      <c r="A35" s="8" t="s">
        <v>354</v>
      </c>
      <c r="B35" s="32" t="s">
        <v>1887</v>
      </c>
      <c r="C35" s="32" t="s">
        <v>1509</v>
      </c>
      <c r="D35" s="163" t="s">
        <v>1808</v>
      </c>
      <c r="E35" s="788" t="s">
        <v>1794</v>
      </c>
      <c r="F35" s="8" t="s">
        <v>278</v>
      </c>
      <c r="G35" s="8" t="s">
        <v>85</v>
      </c>
      <c r="H35" s="8" t="s">
        <v>4143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607</v>
      </c>
      <c r="R35" s="12">
        <v>19</v>
      </c>
      <c r="S35" s="10">
        <v>7</v>
      </c>
      <c r="T35" s="32" t="s">
        <v>465</v>
      </c>
      <c r="U35" s="10"/>
      <c r="V35" s="8"/>
      <c r="W35" s="8"/>
      <c r="X35" s="8"/>
      <c r="Y35" s="104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>
        <f>MATCH(B35,'Diag Lattice'!F:F,0)</f>
        <v>3335</v>
      </c>
      <c r="AE35" s="14" t="str">
        <f t="shared" ca="1" si="2"/>
        <v>BDS_BBS:IC_D5611</v>
      </c>
      <c r="AF35" s="14">
        <f t="shared" ca="1" si="3"/>
        <v>5611</v>
      </c>
      <c r="AG35" s="14" t="str">
        <f>RIGHT(mTCA19[[#This Row],[Column2]],4)</f>
        <v>5611</v>
      </c>
    </row>
    <row r="36" spans="1:33" s="14" customFormat="1" x14ac:dyDescent="0.25">
      <c r="A36" s="8" t="s">
        <v>354</v>
      </c>
      <c r="B36" s="32" t="s">
        <v>1888</v>
      </c>
      <c r="C36" s="32" t="s">
        <v>1509</v>
      </c>
      <c r="D36" s="163" t="s">
        <v>1809</v>
      </c>
      <c r="E36" s="788" t="s">
        <v>1795</v>
      </c>
      <c r="F36" s="8" t="s">
        <v>278</v>
      </c>
      <c r="G36" s="8" t="s">
        <v>85</v>
      </c>
      <c r="H36" s="8" t="s">
        <v>4143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607</v>
      </c>
      <c r="R36" s="12">
        <v>19</v>
      </c>
      <c r="S36" s="10">
        <v>7</v>
      </c>
      <c r="T36" s="32" t="s">
        <v>471</v>
      </c>
      <c r="U36" s="10"/>
      <c r="V36" s="8"/>
      <c r="W36" s="8"/>
      <c r="X36" s="8"/>
      <c r="Y36" s="104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>
        <f>MATCH(B36,'Diag Lattice'!F:F,0)</f>
        <v>3347</v>
      </c>
      <c r="AE36" s="14" t="str">
        <f t="shared" ca="1" si="2"/>
        <v>BDS_BBS:IC_D5641</v>
      </c>
      <c r="AF36" s="14">
        <f t="shared" ca="1" si="3"/>
        <v>5641</v>
      </c>
      <c r="AG36" s="14" t="str">
        <f>RIGHT(mTCA19[[#This Row],[Column2]],4)</f>
        <v>5641</v>
      </c>
    </row>
    <row r="37" spans="1:33" s="14" customFormat="1" x14ac:dyDescent="0.25">
      <c r="A37" s="8" t="s">
        <v>354</v>
      </c>
      <c r="B37" s="32" t="s">
        <v>1889</v>
      </c>
      <c r="C37" s="32" t="s">
        <v>1509</v>
      </c>
      <c r="D37" s="163" t="s">
        <v>1810</v>
      </c>
      <c r="E37" s="788" t="s">
        <v>1796</v>
      </c>
      <c r="F37" s="8" t="s">
        <v>278</v>
      </c>
      <c r="G37" s="8" t="s">
        <v>85</v>
      </c>
      <c r="H37" s="8" t="s">
        <v>4143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607</v>
      </c>
      <c r="R37" s="12">
        <v>19</v>
      </c>
      <c r="S37" s="10">
        <v>8</v>
      </c>
      <c r="T37" s="32" t="s">
        <v>470</v>
      </c>
      <c r="U37" s="10"/>
      <c r="V37" s="8"/>
      <c r="W37" s="8"/>
      <c r="X37" s="8"/>
      <c r="Y37" s="104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>
        <f>MATCH(B37,'Diag Lattice'!F:F,0)</f>
        <v>3356</v>
      </c>
      <c r="AE37" s="14" t="str">
        <f t="shared" ca="1" si="2"/>
        <v>BDS_BBS:IC_D5679</v>
      </c>
      <c r="AF37" s="14">
        <f t="shared" ca="1" si="3"/>
        <v>5679</v>
      </c>
      <c r="AG37" s="14" t="str">
        <f>RIGHT(mTCA19[[#This Row],[Column2]],4)</f>
        <v>5679</v>
      </c>
    </row>
    <row r="38" spans="1:33" s="14" customFormat="1" x14ac:dyDescent="0.25">
      <c r="A38" s="8" t="s">
        <v>354</v>
      </c>
      <c r="B38" s="32" t="s">
        <v>1890</v>
      </c>
      <c r="C38" s="32" t="s">
        <v>1509</v>
      </c>
      <c r="D38" s="163" t="s">
        <v>1811</v>
      </c>
      <c r="E38" s="788" t="s">
        <v>1797</v>
      </c>
      <c r="F38" s="8" t="s">
        <v>278</v>
      </c>
      <c r="G38" s="8" t="s">
        <v>85</v>
      </c>
      <c r="H38" s="8" t="s">
        <v>4143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607</v>
      </c>
      <c r="R38" s="12">
        <v>19</v>
      </c>
      <c r="S38" s="10">
        <v>8</v>
      </c>
      <c r="T38" s="32" t="s">
        <v>469</v>
      </c>
      <c r="U38" s="10"/>
      <c r="V38" s="8"/>
      <c r="W38" s="8"/>
      <c r="X38" s="8"/>
      <c r="Y38" s="104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>
        <f>MATCH(B38,'Diag Lattice'!F:F,0)</f>
        <v>3369</v>
      </c>
      <c r="AE38" s="14" t="str">
        <f t="shared" ca="1" si="2"/>
        <v>BDS_BBS:IC_D5711</v>
      </c>
      <c r="AF38" s="14">
        <f t="shared" ca="1" si="3"/>
        <v>5711</v>
      </c>
      <c r="AG38" s="14" t="str">
        <f>RIGHT(mTCA19[[#This Row],[Column2]],4)</f>
        <v>5711</v>
      </c>
    </row>
    <row r="39" spans="1:33" s="14" customFormat="1" x14ac:dyDescent="0.25">
      <c r="A39" s="8" t="s">
        <v>354</v>
      </c>
      <c r="B39" s="32" t="s">
        <v>1891</v>
      </c>
      <c r="C39" s="32" t="s">
        <v>1509</v>
      </c>
      <c r="D39" s="163" t="s">
        <v>1812</v>
      </c>
      <c r="E39" s="788" t="s">
        <v>1798</v>
      </c>
      <c r="F39" s="8" t="s">
        <v>278</v>
      </c>
      <c r="G39" s="8" t="s">
        <v>85</v>
      </c>
      <c r="H39" s="8" t="s">
        <v>4143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607</v>
      </c>
      <c r="R39" s="12">
        <v>19</v>
      </c>
      <c r="S39" s="10">
        <v>8</v>
      </c>
      <c r="T39" s="32" t="s">
        <v>468</v>
      </c>
      <c r="U39" s="10"/>
      <c r="V39" s="8"/>
      <c r="W39" s="8"/>
      <c r="X39" s="8"/>
      <c r="Y39" s="104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>
        <f>MATCH(B39,'Diag Lattice'!F:F,0)</f>
        <v>3372</v>
      </c>
      <c r="AE39" s="14" t="str">
        <f t="shared" ca="1" si="2"/>
        <v>BDS_FFS:IC_D5740</v>
      </c>
      <c r="AF39" s="14">
        <f t="shared" ca="1" si="3"/>
        <v>5740</v>
      </c>
      <c r="AG39" s="14" t="str">
        <f>RIGHT(mTCA19[[#This Row],[Column2]],4)</f>
        <v>5740</v>
      </c>
    </row>
    <row r="40" spans="1:33" s="14" customFormat="1" x14ac:dyDescent="0.25">
      <c r="A40" s="8" t="s">
        <v>354</v>
      </c>
      <c r="B40" s="32" t="s">
        <v>1892</v>
      </c>
      <c r="C40" s="32" t="s">
        <v>1509</v>
      </c>
      <c r="D40" s="163" t="s">
        <v>1813</v>
      </c>
      <c r="E40" s="788" t="s">
        <v>1799</v>
      </c>
      <c r="F40" s="8" t="s">
        <v>278</v>
      </c>
      <c r="G40" s="8" t="s">
        <v>85</v>
      </c>
      <c r="H40" s="8" t="s">
        <v>4143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607</v>
      </c>
      <c r="R40" s="12">
        <v>19</v>
      </c>
      <c r="S40" s="10">
        <v>8</v>
      </c>
      <c r="T40" s="32" t="s">
        <v>472</v>
      </c>
      <c r="U40" s="10"/>
      <c r="V40" s="8"/>
      <c r="W40" s="8"/>
      <c r="X40" s="8"/>
      <c r="Y40" s="104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>
        <f>MATCH(B40,'Diag Lattice'!F:F,0)</f>
        <v>3386</v>
      </c>
      <c r="AE40" s="14" t="str">
        <f t="shared" ca="1" si="2"/>
        <v>BDS_FFS:IC_D5765</v>
      </c>
      <c r="AF40" s="14">
        <f t="shared" ca="1" si="3"/>
        <v>5765</v>
      </c>
      <c r="AG40" s="14" t="str">
        <f>RIGHT(mTCA19[[#This Row],[Column2]],4)</f>
        <v>5765</v>
      </c>
    </row>
    <row r="41" spans="1:33" s="14" customFormat="1" x14ac:dyDescent="0.25">
      <c r="A41" s="8" t="s">
        <v>354</v>
      </c>
      <c r="B41" s="32" t="s">
        <v>1893</v>
      </c>
      <c r="C41" s="32" t="s">
        <v>1509</v>
      </c>
      <c r="D41" s="163" t="s">
        <v>1814</v>
      </c>
      <c r="E41" s="788" t="s">
        <v>1800</v>
      </c>
      <c r="F41" s="8" t="s">
        <v>278</v>
      </c>
      <c r="G41" s="8" t="s">
        <v>85</v>
      </c>
      <c r="H41" s="8" t="s">
        <v>4143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607</v>
      </c>
      <c r="R41" s="12">
        <v>19</v>
      </c>
      <c r="S41" s="10">
        <v>8</v>
      </c>
      <c r="T41" s="32" t="s">
        <v>467</v>
      </c>
      <c r="U41" s="10"/>
      <c r="V41" s="8"/>
      <c r="W41" s="8"/>
      <c r="X41" s="8"/>
      <c r="Y41" s="104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>
        <f>MATCH(B41,'Diag Lattice'!F:F,0)</f>
        <v>3413</v>
      </c>
      <c r="AE41" s="14" t="str">
        <f t="shared" ca="1" si="2"/>
        <v>BDS_FFS:IC_D5800</v>
      </c>
      <c r="AF41" s="14">
        <f t="shared" ca="1" si="3"/>
        <v>5800</v>
      </c>
      <c r="AG41" s="14" t="str">
        <f>RIGHT(mTCA19[[#This Row],[Column2]],4)</f>
        <v>5800</v>
      </c>
    </row>
    <row r="42" spans="1:33" s="14" customFormat="1" x14ac:dyDescent="0.25">
      <c r="A42" s="8" t="s">
        <v>354</v>
      </c>
      <c r="B42" s="32" t="s">
        <v>1894</v>
      </c>
      <c r="C42" s="32" t="s">
        <v>1509</v>
      </c>
      <c r="D42" s="163" t="s">
        <v>1815</v>
      </c>
      <c r="E42" s="788" t="s">
        <v>1801</v>
      </c>
      <c r="F42" s="8" t="s">
        <v>278</v>
      </c>
      <c r="G42" s="8" t="s">
        <v>85</v>
      </c>
      <c r="H42" s="8" t="s">
        <v>4143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607</v>
      </c>
      <c r="R42" s="12">
        <v>19</v>
      </c>
      <c r="S42" s="10">
        <v>8</v>
      </c>
      <c r="T42" s="32" t="s">
        <v>466</v>
      </c>
      <c r="U42" s="10"/>
      <c r="V42" s="8"/>
      <c r="W42" s="8"/>
      <c r="X42" s="8"/>
      <c r="Y42" s="104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>
        <f>MATCH(B42,'Diag Lattice'!F:F,0)</f>
        <v>3425</v>
      </c>
      <c r="AE42" s="14" t="str">
        <f t="shared" ca="1" si="2"/>
        <v>BDS_FFS:IC_D5822</v>
      </c>
      <c r="AF42" s="14">
        <f t="shared" ca="1" si="3"/>
        <v>5822</v>
      </c>
      <c r="AG42" s="14" t="str">
        <f>RIGHT(mTCA19[[#This Row],[Column2]],4)</f>
        <v>5822</v>
      </c>
    </row>
    <row r="43" spans="1:33" s="14" customFormat="1" x14ac:dyDescent="0.25">
      <c r="A43" s="8" t="s">
        <v>354</v>
      </c>
      <c r="B43" s="32" t="s">
        <v>4187</v>
      </c>
      <c r="C43" s="32" t="s">
        <v>1509</v>
      </c>
      <c r="D43" s="163" t="s">
        <v>4186</v>
      </c>
      <c r="E43" s="788" t="s">
        <v>4184</v>
      </c>
      <c r="F43" s="8" t="s">
        <v>278</v>
      </c>
      <c r="G43" s="8" t="s">
        <v>85</v>
      </c>
      <c r="H43" s="8" t="s">
        <v>4143</v>
      </c>
      <c r="I43" s="10" t="s">
        <v>103</v>
      </c>
      <c r="J43" s="10"/>
      <c r="K43" s="10"/>
      <c r="L43" s="10"/>
      <c r="M43" s="10"/>
      <c r="N43" s="10"/>
      <c r="O43" s="10"/>
      <c r="P43" s="10" t="s">
        <v>103</v>
      </c>
      <c r="Q43" s="10" t="s">
        <v>607</v>
      </c>
      <c r="R43" s="12">
        <v>19</v>
      </c>
      <c r="S43" s="10">
        <v>8</v>
      </c>
      <c r="T43" s="32" t="s">
        <v>465</v>
      </c>
      <c r="U43" s="10"/>
      <c r="V43" s="8"/>
      <c r="W43" s="8"/>
      <c r="X43" s="8"/>
      <c r="Y43" s="104"/>
      <c r="Z43" s="14">
        <f>IF(ISBLANK(mTCA19[[#This Row],[Column17]]),"",mTCA19[[#This Row],[Column17]])</f>
        <v>19</v>
      </c>
      <c r="AA43" s="14" t="str">
        <f>LEFT(mTCA19[[#This Row],[Column18]],3)</f>
        <v>8</v>
      </c>
      <c r="AB43" s="14" t="str">
        <f>IF(ISBLANK(mTCA19[[#This Row],[Column2]]),"",mTCA19[[#This Row],[Column2]])</f>
        <v>BDS_BTS:IC_D5661</v>
      </c>
      <c r="AD43" s="14">
        <f>MATCH(B43,'Diag Lattice'!F:F,0)</f>
        <v>3782</v>
      </c>
      <c r="AE43" s="14" t="str">
        <f t="shared" ca="1" si="2"/>
        <v>BDS_BTS:IC_D5661</v>
      </c>
      <c r="AF43" s="14">
        <f t="shared" ca="1" si="3"/>
        <v>5661</v>
      </c>
      <c r="AG43" s="14" t="str">
        <f>RIGHT(mTCA19[[#This Row],[Column2]],4)</f>
        <v>5661</v>
      </c>
    </row>
    <row r="44" spans="1:33" s="14" customFormat="1" x14ac:dyDescent="0.25">
      <c r="A44" s="8" t="s">
        <v>354</v>
      </c>
      <c r="B44" s="32" t="s">
        <v>4188</v>
      </c>
      <c r="C44" s="32" t="s">
        <v>1509</v>
      </c>
      <c r="D44" s="163" t="s">
        <v>4189</v>
      </c>
      <c r="E44" s="788" t="s">
        <v>4185</v>
      </c>
      <c r="F44" s="8" t="s">
        <v>278</v>
      </c>
      <c r="G44" s="8" t="s">
        <v>85</v>
      </c>
      <c r="H44" s="8" t="s">
        <v>4143</v>
      </c>
      <c r="I44" s="10" t="s">
        <v>105</v>
      </c>
      <c r="J44" s="10"/>
      <c r="K44" s="10"/>
      <c r="L44" s="10"/>
      <c r="M44" s="10"/>
      <c r="N44" s="10"/>
      <c r="O44" s="10"/>
      <c r="P44" s="10" t="s">
        <v>105</v>
      </c>
      <c r="Q44" s="10" t="s">
        <v>607</v>
      </c>
      <c r="R44" s="12">
        <v>19</v>
      </c>
      <c r="S44" s="10">
        <v>8</v>
      </c>
      <c r="T44" s="32" t="s">
        <v>471</v>
      </c>
      <c r="U44" s="10"/>
      <c r="V44" s="8"/>
      <c r="W44" s="8"/>
      <c r="X44" s="8"/>
      <c r="Y44" s="104"/>
      <c r="Z44" s="14">
        <f>IF(ISBLANK(mTCA19[[#This Row],[Column17]]),"",mTCA19[[#This Row],[Column17]])</f>
        <v>19</v>
      </c>
      <c r="AA44" s="14" t="str">
        <f>LEFT(mTCA19[[#This Row],[Column18]],3)</f>
        <v>8</v>
      </c>
      <c r="AB44" s="14" t="str">
        <f>IF(ISBLANK(mTCA19[[#This Row],[Column2]]),"",mTCA19[[#This Row],[Column2]])</f>
        <v>BDS_BTS:IC_D5662</v>
      </c>
      <c r="AD44" s="14">
        <f>MATCH(B44,'Diag Lattice'!F:F,0)</f>
        <v>3783</v>
      </c>
      <c r="AE44" s="14" t="str">
        <f t="shared" ca="1" si="2"/>
        <v>BDS_BTS:IC_D5662</v>
      </c>
      <c r="AF44" s="14">
        <f t="shared" ca="1" si="3"/>
        <v>5662</v>
      </c>
      <c r="AG44" s="14" t="str">
        <f>RIGHT(mTCA19[[#This Row],[Column2]],4)</f>
        <v>5662</v>
      </c>
    </row>
    <row r="45" spans="1:33" s="14" customFormat="1" x14ac:dyDescent="0.25">
      <c r="A45" s="8"/>
      <c r="B45" s="8"/>
      <c r="C45" s="8"/>
      <c r="D45" s="8"/>
      <c r="E45" s="153"/>
      <c r="F45" s="8"/>
      <c r="G45" s="8"/>
      <c r="H45" s="8"/>
      <c r="I45" s="121"/>
      <c r="J45" s="10"/>
      <c r="K45" s="10"/>
      <c r="L45" s="10"/>
      <c r="M45" s="10"/>
      <c r="N45" s="10"/>
      <c r="O45" s="10"/>
      <c r="P45" s="10"/>
      <c r="Q45" s="10"/>
      <c r="R45" s="12"/>
      <c r="S45" s="32"/>
      <c r="T45" s="10"/>
      <c r="U45" s="10"/>
      <c r="V45" s="8"/>
      <c r="W45" s="8"/>
      <c r="X45" s="8"/>
      <c r="Y45" s="104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  <c r="AG45" s="14" t="str">
        <f>RIGHT(mTCA19[[#This Row],[Column2]],4)</f>
        <v/>
      </c>
    </row>
    <row r="46" spans="1:33" s="14" customFormat="1" x14ac:dyDescent="0.25">
      <c r="A46" s="61" t="s">
        <v>1473</v>
      </c>
      <c r="B46" s="61"/>
      <c r="C46" s="61"/>
      <c r="D46" s="62"/>
      <c r="E46" s="130"/>
      <c r="F46" s="61"/>
      <c r="G46" s="61"/>
      <c r="H46" s="61"/>
      <c r="I46" s="63"/>
      <c r="J46" s="63"/>
      <c r="K46" s="63"/>
      <c r="L46" s="63"/>
      <c r="M46" s="63"/>
      <c r="N46" s="63"/>
      <c r="O46" s="63"/>
      <c r="P46" s="63"/>
      <c r="Q46" s="61"/>
      <c r="R46" s="64"/>
      <c r="S46" s="63"/>
      <c r="T46" s="65"/>
      <c r="U46" s="63"/>
      <c r="V46" s="61"/>
      <c r="W46" s="61"/>
      <c r="X46" s="94"/>
      <c r="Y46" s="104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  <c r="AG46" s="14" t="str">
        <f>RIGHT(mTCA19[[#This Row],[Column2]],4)</f>
        <v/>
      </c>
    </row>
    <row r="47" spans="1:33" s="14" customFormat="1" x14ac:dyDescent="0.25">
      <c r="A47" s="8" t="s">
        <v>354</v>
      </c>
      <c r="B47" s="32" t="s">
        <v>1881</v>
      </c>
      <c r="C47" s="32"/>
      <c r="D47" s="101" t="s">
        <v>1802</v>
      </c>
      <c r="E47" s="101" t="s">
        <v>1816</v>
      </c>
      <c r="F47" s="101" t="s">
        <v>236</v>
      </c>
      <c r="G47" s="101" t="s">
        <v>606</v>
      </c>
      <c r="H47" s="101" t="s">
        <v>883</v>
      </c>
      <c r="I47" s="121">
        <v>1</v>
      </c>
      <c r="J47" s="121"/>
      <c r="K47" s="10"/>
      <c r="L47" s="10"/>
      <c r="M47" s="10"/>
      <c r="N47" s="10"/>
      <c r="O47" s="10"/>
      <c r="P47" s="10">
        <v>1</v>
      </c>
      <c r="Q47" s="118" t="s">
        <v>883</v>
      </c>
      <c r="R47" s="12"/>
      <c r="S47" s="10"/>
      <c r="T47" s="32"/>
      <c r="U47" s="10"/>
      <c r="V47" s="8">
        <v>14</v>
      </c>
      <c r="W47" s="8" t="s">
        <v>1299</v>
      </c>
      <c r="X47" s="8" t="s">
        <v>423</v>
      </c>
      <c r="Y47" s="104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>
        <f>MATCH(B47,'Diag Lattice'!F:F,0)</f>
        <v>3214</v>
      </c>
      <c r="AE47" s="14" t="str">
        <f t="shared" ca="1" si="2"/>
        <v>LS3_BTS:IC_D5205</v>
      </c>
      <c r="AF47" s="14">
        <f t="shared" ca="1" si="3"/>
        <v>5205</v>
      </c>
      <c r="AG47" s="14" t="str">
        <f>RIGHT(mTCA19[[#This Row],[Column2]],4)</f>
        <v>5205</v>
      </c>
    </row>
    <row r="48" spans="1:33" s="14" customFormat="1" x14ac:dyDescent="0.25">
      <c r="A48" s="8" t="s">
        <v>354</v>
      </c>
      <c r="B48" s="32" t="s">
        <v>1882</v>
      </c>
      <c r="C48" s="32"/>
      <c r="D48" s="101" t="s">
        <v>1803</v>
      </c>
      <c r="E48" s="101" t="s">
        <v>1817</v>
      </c>
      <c r="F48" s="101" t="s">
        <v>236</v>
      </c>
      <c r="G48" s="101" t="s">
        <v>606</v>
      </c>
      <c r="H48" s="101" t="s">
        <v>883</v>
      </c>
      <c r="I48" s="121">
        <v>2</v>
      </c>
      <c r="J48" s="121"/>
      <c r="K48" s="10"/>
      <c r="L48" s="10"/>
      <c r="M48" s="10"/>
      <c r="N48" s="10"/>
      <c r="O48" s="10"/>
      <c r="P48" s="10">
        <v>2</v>
      </c>
      <c r="Q48" s="118" t="s">
        <v>883</v>
      </c>
      <c r="R48" s="12"/>
      <c r="S48" s="10"/>
      <c r="T48" s="32"/>
      <c r="U48" s="10"/>
      <c r="V48" s="8">
        <v>14</v>
      </c>
      <c r="W48" s="8" t="s">
        <v>1299</v>
      </c>
      <c r="X48" s="8" t="s">
        <v>423</v>
      </c>
      <c r="Y48" s="104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>
        <f>MATCH(B48,'Diag Lattice'!F:F,0)</f>
        <v>3235</v>
      </c>
      <c r="AE48" s="14" t="str">
        <f t="shared" ca="1" si="2"/>
        <v>LS3_BTS:IC_D5291</v>
      </c>
      <c r="AF48" s="14">
        <f t="shared" ca="1" si="3"/>
        <v>5291</v>
      </c>
      <c r="AG48" s="14" t="str">
        <f>RIGHT(mTCA19[[#This Row],[Column2]],4)</f>
        <v>5291</v>
      </c>
    </row>
    <row r="49" spans="1:33" s="14" customFormat="1" x14ac:dyDescent="0.25">
      <c r="A49" s="8" t="s">
        <v>354</v>
      </c>
      <c r="B49" s="32" t="s">
        <v>1883</v>
      </c>
      <c r="C49" s="32"/>
      <c r="D49" s="101" t="s">
        <v>1804</v>
      </c>
      <c r="E49" s="101" t="s">
        <v>1818</v>
      </c>
      <c r="F49" s="101" t="s">
        <v>236</v>
      </c>
      <c r="G49" s="101" t="s">
        <v>606</v>
      </c>
      <c r="H49" s="101" t="s">
        <v>883</v>
      </c>
      <c r="I49" s="121">
        <v>3</v>
      </c>
      <c r="J49" s="121"/>
      <c r="K49" s="10"/>
      <c r="L49" s="10"/>
      <c r="M49" s="10"/>
      <c r="N49" s="10"/>
      <c r="O49" s="10"/>
      <c r="P49" s="10">
        <v>3</v>
      </c>
      <c r="Q49" s="118" t="s">
        <v>883</v>
      </c>
      <c r="R49" s="12"/>
      <c r="S49" s="10"/>
      <c r="T49" s="32"/>
      <c r="U49" s="10"/>
      <c r="V49" s="8">
        <v>14</v>
      </c>
      <c r="W49" s="8" t="s">
        <v>1299</v>
      </c>
      <c r="X49" s="8" t="s">
        <v>245</v>
      </c>
      <c r="Y49" s="104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>
        <f>MATCH(B49,'Diag Lattice'!F:F,0)</f>
        <v>3293</v>
      </c>
      <c r="AE49" s="14" t="str">
        <f t="shared" ca="1" si="2"/>
        <v>BDS_BTS:IC_D5496</v>
      </c>
      <c r="AF49" s="14">
        <f t="shared" ca="1" si="3"/>
        <v>5496</v>
      </c>
      <c r="AG49" s="14" t="str">
        <f>RIGHT(mTCA19[[#This Row],[Column2]],4)</f>
        <v>5496</v>
      </c>
    </row>
    <row r="50" spans="1:33" s="14" customFormat="1" x14ac:dyDescent="0.25">
      <c r="A50" s="8" t="s">
        <v>354</v>
      </c>
      <c r="B50" s="32" t="s">
        <v>1884</v>
      </c>
      <c r="C50" s="32"/>
      <c r="D50" s="101" t="s">
        <v>1805</v>
      </c>
      <c r="E50" s="101" t="s">
        <v>1819</v>
      </c>
      <c r="F50" s="101" t="s">
        <v>236</v>
      </c>
      <c r="G50" s="101" t="s">
        <v>606</v>
      </c>
      <c r="H50" s="101" t="s">
        <v>883</v>
      </c>
      <c r="I50" s="121">
        <v>4</v>
      </c>
      <c r="J50" s="121"/>
      <c r="K50" s="10"/>
      <c r="L50" s="10"/>
      <c r="M50" s="10"/>
      <c r="N50" s="10"/>
      <c r="O50" s="10"/>
      <c r="P50" s="10">
        <v>4</v>
      </c>
      <c r="Q50" s="118" t="s">
        <v>883</v>
      </c>
      <c r="R50" s="12"/>
      <c r="S50" s="10"/>
      <c r="T50" s="32"/>
      <c r="U50" s="10"/>
      <c r="V50" s="8">
        <v>14</v>
      </c>
      <c r="W50" s="8" t="s">
        <v>1299</v>
      </c>
      <c r="X50" s="8" t="s">
        <v>245</v>
      </c>
      <c r="Y50" s="104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>
        <f>MATCH(B50,'Diag Lattice'!F:F,0)</f>
        <v>3307</v>
      </c>
      <c r="AE50" s="14" t="str">
        <f t="shared" ca="1" si="2"/>
        <v>BDS_BTS:IC_D5515</v>
      </c>
      <c r="AF50" s="14">
        <f t="shared" ca="1" si="3"/>
        <v>5515</v>
      </c>
      <c r="AG50" s="14" t="str">
        <f>RIGHT(mTCA19[[#This Row],[Column2]],4)</f>
        <v>5515</v>
      </c>
    </row>
    <row r="51" spans="1:33" s="14" customFormat="1" x14ac:dyDescent="0.25">
      <c r="A51" s="8" t="s">
        <v>354</v>
      </c>
      <c r="B51" s="32" t="s">
        <v>1885</v>
      </c>
      <c r="C51" s="32"/>
      <c r="D51" s="101" t="s">
        <v>1806</v>
      </c>
      <c r="E51" s="101" t="s">
        <v>1820</v>
      </c>
      <c r="F51" s="101" t="s">
        <v>236</v>
      </c>
      <c r="G51" s="101" t="s">
        <v>606</v>
      </c>
      <c r="H51" s="101" t="s">
        <v>883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18" t="s">
        <v>883</v>
      </c>
      <c r="R51" s="12"/>
      <c r="S51" s="10"/>
      <c r="T51" s="8"/>
      <c r="U51" s="10"/>
      <c r="V51" s="8">
        <v>14</v>
      </c>
      <c r="W51" s="8" t="s">
        <v>1299</v>
      </c>
      <c r="X51" s="8" t="s">
        <v>246</v>
      </c>
      <c r="Y51" s="104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>
        <f>MATCH(B51,'Diag Lattice'!F:F,0)</f>
        <v>3312</v>
      </c>
      <c r="AE51" s="14" t="str">
        <f t="shared" ca="1" si="2"/>
        <v>BDS_BTS:IC_D5550</v>
      </c>
      <c r="AF51" s="14">
        <f t="shared" ca="1" si="3"/>
        <v>5550</v>
      </c>
      <c r="AG51" s="14" t="str">
        <f>RIGHT(mTCA19[[#This Row],[Column2]],4)</f>
        <v>5550</v>
      </c>
    </row>
    <row r="52" spans="1:33" s="14" customFormat="1" x14ac:dyDescent="0.25">
      <c r="A52" s="8" t="s">
        <v>354</v>
      </c>
      <c r="B52" s="32" t="s">
        <v>1886</v>
      </c>
      <c r="C52" s="32"/>
      <c r="D52" s="101" t="s">
        <v>1807</v>
      </c>
      <c r="E52" s="101" t="s">
        <v>1821</v>
      </c>
      <c r="F52" s="101" t="s">
        <v>236</v>
      </c>
      <c r="G52" s="101" t="s">
        <v>606</v>
      </c>
      <c r="H52" s="101" t="s">
        <v>883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18" t="s">
        <v>883</v>
      </c>
      <c r="R52" s="12"/>
      <c r="S52" s="10"/>
      <c r="T52" s="8"/>
      <c r="U52" s="10"/>
      <c r="V52" s="8">
        <v>14</v>
      </c>
      <c r="W52" s="8" t="s">
        <v>1299</v>
      </c>
      <c r="X52" s="8" t="s">
        <v>246</v>
      </c>
      <c r="Y52" s="104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>
        <f>MATCH(B52,'Diag Lattice'!F:F,0)</f>
        <v>3329</v>
      </c>
      <c r="AE52" s="14" t="str">
        <f t="shared" ca="1" si="2"/>
        <v>BDS_BBS:IC_D5578</v>
      </c>
      <c r="AF52" s="14">
        <f t="shared" ca="1" si="3"/>
        <v>5578</v>
      </c>
      <c r="AG52" s="14" t="str">
        <f>RIGHT(mTCA19[[#This Row],[Column2]],4)</f>
        <v>5578</v>
      </c>
    </row>
    <row r="53" spans="1:33" s="14" customFormat="1" x14ac:dyDescent="0.25">
      <c r="A53" s="8" t="s">
        <v>354</v>
      </c>
      <c r="B53" s="32" t="s">
        <v>1887</v>
      </c>
      <c r="C53" s="32"/>
      <c r="D53" s="101" t="s">
        <v>1808</v>
      </c>
      <c r="E53" s="101" t="s">
        <v>1822</v>
      </c>
      <c r="F53" s="101" t="s">
        <v>236</v>
      </c>
      <c r="G53" s="101" t="s">
        <v>606</v>
      </c>
      <c r="H53" s="101" t="s">
        <v>883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18" t="s">
        <v>883</v>
      </c>
      <c r="R53" s="12"/>
      <c r="S53" s="10"/>
      <c r="T53" s="8"/>
      <c r="U53" s="10"/>
      <c r="V53" s="8">
        <v>14</v>
      </c>
      <c r="W53" s="8" t="s">
        <v>1299</v>
      </c>
      <c r="X53" s="8" t="s">
        <v>247</v>
      </c>
      <c r="Y53" s="104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>
        <f>MATCH(B53,'Diag Lattice'!F:F,0)</f>
        <v>3335</v>
      </c>
      <c r="AE53" s="14" t="str">
        <f t="shared" ca="1" si="2"/>
        <v>BDS_BBS:IC_D5611</v>
      </c>
      <c r="AF53" s="14">
        <f t="shared" ca="1" si="3"/>
        <v>5611</v>
      </c>
      <c r="AG53" s="14" t="str">
        <f>RIGHT(mTCA19[[#This Row],[Column2]],4)</f>
        <v>5611</v>
      </c>
    </row>
    <row r="54" spans="1:33" s="14" customFormat="1" x14ac:dyDescent="0.25">
      <c r="A54" s="8" t="s">
        <v>354</v>
      </c>
      <c r="B54" s="32" t="s">
        <v>1888</v>
      </c>
      <c r="C54" s="32"/>
      <c r="D54" s="101" t="s">
        <v>1809</v>
      </c>
      <c r="E54" s="101" t="s">
        <v>1823</v>
      </c>
      <c r="F54" s="101" t="s">
        <v>236</v>
      </c>
      <c r="G54" s="101" t="s">
        <v>606</v>
      </c>
      <c r="H54" s="101" t="s">
        <v>883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18" t="s">
        <v>883</v>
      </c>
      <c r="R54" s="12"/>
      <c r="S54" s="10"/>
      <c r="T54" s="8"/>
      <c r="U54" s="10"/>
      <c r="V54" s="8">
        <v>14</v>
      </c>
      <c r="W54" s="8" t="s">
        <v>1299</v>
      </c>
      <c r="X54" s="8" t="s">
        <v>247</v>
      </c>
      <c r="Y54" s="104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>
        <f>MATCH(B54,'Diag Lattice'!F:F,0)</f>
        <v>3347</v>
      </c>
      <c r="AE54" s="14" t="str">
        <f t="shared" ca="1" si="2"/>
        <v>BDS_BBS:IC_D5641</v>
      </c>
      <c r="AF54" s="14">
        <f t="shared" ca="1" si="3"/>
        <v>5641</v>
      </c>
      <c r="AG54" s="14" t="str">
        <f>RIGHT(mTCA19[[#This Row],[Column2]],4)</f>
        <v>5641</v>
      </c>
    </row>
    <row r="55" spans="1:33" s="14" customFormat="1" x14ac:dyDescent="0.25">
      <c r="A55" s="8" t="s">
        <v>354</v>
      </c>
      <c r="B55" s="32" t="s">
        <v>1889</v>
      </c>
      <c r="C55" s="32"/>
      <c r="D55" s="101" t="s">
        <v>1810</v>
      </c>
      <c r="E55" s="101" t="s">
        <v>1824</v>
      </c>
      <c r="F55" s="101" t="s">
        <v>236</v>
      </c>
      <c r="G55" s="101" t="s">
        <v>606</v>
      </c>
      <c r="H55" s="101" t="s">
        <v>883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18" t="s">
        <v>883</v>
      </c>
      <c r="R55" s="12"/>
      <c r="S55" s="10"/>
      <c r="T55" s="8"/>
      <c r="U55" s="10"/>
      <c r="V55" s="8">
        <v>14</v>
      </c>
      <c r="W55" s="8" t="s">
        <v>1299</v>
      </c>
      <c r="X55" s="8" t="s">
        <v>248</v>
      </c>
      <c r="Y55" s="104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>
        <f>MATCH(B55,'Diag Lattice'!F:F,0)</f>
        <v>3356</v>
      </c>
      <c r="AE55" s="14" t="str">
        <f t="shared" ca="1" si="2"/>
        <v>BDS_BBS:IC_D5679</v>
      </c>
      <c r="AF55" s="14">
        <f t="shared" ca="1" si="3"/>
        <v>5679</v>
      </c>
      <c r="AG55" s="14" t="str">
        <f>RIGHT(mTCA19[[#This Row],[Column2]],4)</f>
        <v>5679</v>
      </c>
    </row>
    <row r="56" spans="1:33" s="14" customFormat="1" x14ac:dyDescent="0.25">
      <c r="A56" s="8" t="s">
        <v>354</v>
      </c>
      <c r="B56" s="32" t="s">
        <v>1890</v>
      </c>
      <c r="C56" s="32"/>
      <c r="D56" s="101" t="s">
        <v>1811</v>
      </c>
      <c r="E56" s="101" t="s">
        <v>1825</v>
      </c>
      <c r="F56" s="101" t="s">
        <v>236</v>
      </c>
      <c r="G56" s="101" t="s">
        <v>606</v>
      </c>
      <c r="H56" s="101" t="s">
        <v>883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18" t="s">
        <v>883</v>
      </c>
      <c r="R56" s="12"/>
      <c r="S56" s="10"/>
      <c r="T56" s="8"/>
      <c r="U56" s="10"/>
      <c r="V56" s="8">
        <v>14</v>
      </c>
      <c r="W56" s="8" t="s">
        <v>1299</v>
      </c>
      <c r="X56" s="8" t="s">
        <v>248</v>
      </c>
      <c r="Y56" s="104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>
        <f>MATCH(B56,'Diag Lattice'!F:F,0)</f>
        <v>3369</v>
      </c>
      <c r="AE56" s="14" t="str">
        <f t="shared" ca="1" si="2"/>
        <v>BDS_BBS:IC_D5711</v>
      </c>
      <c r="AF56" s="14">
        <f t="shared" ca="1" si="3"/>
        <v>5711</v>
      </c>
      <c r="AG56" s="14" t="str">
        <f>RIGHT(mTCA19[[#This Row],[Column2]],4)</f>
        <v>5711</v>
      </c>
    </row>
    <row r="57" spans="1:33" s="14" customFormat="1" x14ac:dyDescent="0.25">
      <c r="A57" s="8" t="s">
        <v>354</v>
      </c>
      <c r="B57" s="32" t="s">
        <v>1891</v>
      </c>
      <c r="C57" s="32"/>
      <c r="D57" s="101" t="s">
        <v>1812</v>
      </c>
      <c r="E57" s="101" t="s">
        <v>1826</v>
      </c>
      <c r="F57" s="101" t="s">
        <v>236</v>
      </c>
      <c r="G57" s="101" t="s">
        <v>606</v>
      </c>
      <c r="H57" s="101" t="s">
        <v>883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18" t="s">
        <v>883</v>
      </c>
      <c r="R57" s="12"/>
      <c r="S57" s="10"/>
      <c r="T57" s="8"/>
      <c r="U57" s="10"/>
      <c r="V57" s="8">
        <v>14</v>
      </c>
      <c r="W57" s="8" t="s">
        <v>1299</v>
      </c>
      <c r="X57" s="8" t="s">
        <v>249</v>
      </c>
      <c r="Y57" s="104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>
        <f>MATCH(B57,'Diag Lattice'!F:F,0)</f>
        <v>3372</v>
      </c>
      <c r="AE57" s="14" t="str">
        <f t="shared" ca="1" si="2"/>
        <v>BDS_FFS:IC_D5740</v>
      </c>
      <c r="AF57" s="14">
        <f t="shared" ca="1" si="3"/>
        <v>5740</v>
      </c>
      <c r="AG57" s="14" t="str">
        <f>RIGHT(mTCA19[[#This Row],[Column2]],4)</f>
        <v>5740</v>
      </c>
    </row>
    <row r="58" spans="1:33" s="14" customFormat="1" x14ac:dyDescent="0.25">
      <c r="A58" s="8" t="s">
        <v>354</v>
      </c>
      <c r="B58" s="32" t="s">
        <v>1892</v>
      </c>
      <c r="C58" s="32"/>
      <c r="D58" s="101" t="s">
        <v>1813</v>
      </c>
      <c r="E58" s="101" t="s">
        <v>1827</v>
      </c>
      <c r="F58" s="101" t="s">
        <v>236</v>
      </c>
      <c r="G58" s="101" t="s">
        <v>606</v>
      </c>
      <c r="H58" s="101" t="s">
        <v>883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18" t="s">
        <v>883</v>
      </c>
      <c r="R58" s="12"/>
      <c r="S58" s="10"/>
      <c r="T58" s="8"/>
      <c r="U58" s="10"/>
      <c r="V58" s="8">
        <v>14</v>
      </c>
      <c r="W58" s="8" t="s">
        <v>1299</v>
      </c>
      <c r="X58" s="8" t="s">
        <v>249</v>
      </c>
      <c r="Y58" s="104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>
        <f>MATCH(B58,'Diag Lattice'!F:F,0)</f>
        <v>3386</v>
      </c>
      <c r="AE58" s="14" t="str">
        <f t="shared" ca="1" si="2"/>
        <v>BDS_FFS:IC_D5765</v>
      </c>
      <c r="AF58" s="14">
        <f t="shared" ca="1" si="3"/>
        <v>5765</v>
      </c>
      <c r="AG58" s="14" t="str">
        <f>RIGHT(mTCA19[[#This Row],[Column2]],4)</f>
        <v>5765</v>
      </c>
    </row>
    <row r="59" spans="1:33" s="14" customFormat="1" x14ac:dyDescent="0.25">
      <c r="A59" s="8" t="s">
        <v>354</v>
      </c>
      <c r="B59" s="32" t="s">
        <v>1893</v>
      </c>
      <c r="C59" s="32"/>
      <c r="D59" s="101" t="s">
        <v>1814</v>
      </c>
      <c r="E59" s="101" t="s">
        <v>1828</v>
      </c>
      <c r="F59" s="101" t="s">
        <v>236</v>
      </c>
      <c r="G59" s="101" t="s">
        <v>606</v>
      </c>
      <c r="H59" s="101" t="s">
        <v>883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18" t="s">
        <v>883</v>
      </c>
      <c r="R59" s="12"/>
      <c r="S59" s="10"/>
      <c r="T59" s="8"/>
      <c r="U59" s="10"/>
      <c r="V59" s="8">
        <v>14</v>
      </c>
      <c r="W59" s="8" t="s">
        <v>1299</v>
      </c>
      <c r="X59" s="8" t="s">
        <v>250</v>
      </c>
      <c r="Y59" s="104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>
        <f>MATCH(B59,'Diag Lattice'!F:F,0)</f>
        <v>3413</v>
      </c>
      <c r="AE59" s="14" t="str">
        <f t="shared" ca="1" si="2"/>
        <v>BDS_FFS:IC_D5800</v>
      </c>
      <c r="AF59" s="14">
        <f t="shared" ca="1" si="3"/>
        <v>5800</v>
      </c>
      <c r="AG59" s="14" t="str">
        <f>RIGHT(mTCA19[[#This Row],[Column2]],4)</f>
        <v>5800</v>
      </c>
    </row>
    <row r="60" spans="1:33" s="14" customFormat="1" x14ac:dyDescent="0.25">
      <c r="A60" s="8" t="s">
        <v>354</v>
      </c>
      <c r="B60" s="32" t="s">
        <v>1894</v>
      </c>
      <c r="C60" s="32"/>
      <c r="D60" s="101" t="s">
        <v>1815</v>
      </c>
      <c r="E60" s="101" t="s">
        <v>1829</v>
      </c>
      <c r="F60" s="101" t="s">
        <v>236</v>
      </c>
      <c r="G60" s="101" t="s">
        <v>606</v>
      </c>
      <c r="H60" s="101" t="s">
        <v>883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18" t="s">
        <v>883</v>
      </c>
      <c r="R60" s="12"/>
      <c r="S60" s="10"/>
      <c r="T60" s="8"/>
      <c r="U60" s="10"/>
      <c r="V60" s="8">
        <v>14</v>
      </c>
      <c r="W60" s="8" t="s">
        <v>1299</v>
      </c>
      <c r="X60" s="8" t="s">
        <v>250</v>
      </c>
      <c r="Y60" s="104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>
        <f>MATCH(B60,'Diag Lattice'!F:F,0)</f>
        <v>3425</v>
      </c>
      <c r="AE60" s="14" t="str">
        <f t="shared" ca="1" si="2"/>
        <v>BDS_FFS:IC_D5822</v>
      </c>
      <c r="AF60" s="14">
        <f t="shared" ca="1" si="3"/>
        <v>5822</v>
      </c>
      <c r="AG60" s="14" t="str">
        <f>RIGHT(mTCA19[[#This Row],[Column2]],4)</f>
        <v>5822</v>
      </c>
    </row>
    <row r="61" spans="1:33" s="14" customFormat="1" x14ac:dyDescent="0.25">
      <c r="A61" s="8" t="s">
        <v>354</v>
      </c>
      <c r="B61" s="32" t="s">
        <v>4187</v>
      </c>
      <c r="C61" s="32"/>
      <c r="D61" s="163" t="s">
        <v>4186</v>
      </c>
      <c r="E61" s="728" t="s">
        <v>4191</v>
      </c>
      <c r="F61" s="101" t="s">
        <v>236</v>
      </c>
      <c r="G61" s="101" t="s">
        <v>606</v>
      </c>
      <c r="H61" s="101" t="s">
        <v>883</v>
      </c>
      <c r="I61" s="10">
        <v>7</v>
      </c>
      <c r="J61" s="10"/>
      <c r="K61" s="10"/>
      <c r="L61" s="10"/>
      <c r="M61" s="10"/>
      <c r="N61" s="10"/>
      <c r="O61" s="10"/>
      <c r="P61" s="10">
        <v>7</v>
      </c>
      <c r="Q61" s="118" t="s">
        <v>883</v>
      </c>
      <c r="R61" s="12"/>
      <c r="S61" s="32"/>
      <c r="T61" s="10"/>
      <c r="U61" s="10"/>
      <c r="V61" s="8">
        <v>14</v>
      </c>
      <c r="W61" s="8" t="s">
        <v>1299</v>
      </c>
      <c r="X61" s="8" t="s">
        <v>251</v>
      </c>
      <c r="Y61" s="104"/>
      <c r="AD61" s="14">
        <f>MATCH(B61,'Diag Lattice'!F:F,0)</f>
        <v>3782</v>
      </c>
      <c r="AE61" s="14" t="str">
        <f t="shared" ca="1" si="2"/>
        <v>BDS_BTS:IC_D5661</v>
      </c>
      <c r="AF61" s="14">
        <f t="shared" ca="1" si="3"/>
        <v>5661</v>
      </c>
      <c r="AG61" s="14" t="str">
        <f>RIGHT(mTCA19[[#This Row],[Column2]],4)</f>
        <v>5661</v>
      </c>
    </row>
    <row r="62" spans="1:33" s="14" customFormat="1" x14ac:dyDescent="0.25">
      <c r="A62" s="8" t="s">
        <v>354</v>
      </c>
      <c r="B62" s="32" t="s">
        <v>4188</v>
      </c>
      <c r="C62" s="32"/>
      <c r="D62" s="163" t="s">
        <v>4189</v>
      </c>
      <c r="E62" s="728" t="s">
        <v>4192</v>
      </c>
      <c r="F62" s="101" t="s">
        <v>236</v>
      </c>
      <c r="G62" s="101" t="s">
        <v>606</v>
      </c>
      <c r="H62" s="101" t="s">
        <v>883</v>
      </c>
      <c r="I62" s="10">
        <v>8</v>
      </c>
      <c r="J62" s="10"/>
      <c r="K62" s="10"/>
      <c r="L62" s="10"/>
      <c r="M62" s="10"/>
      <c r="N62" s="10"/>
      <c r="O62" s="10"/>
      <c r="P62" s="10">
        <v>8</v>
      </c>
      <c r="Q62" s="118" t="s">
        <v>883</v>
      </c>
      <c r="R62" s="12"/>
      <c r="S62" s="32"/>
      <c r="T62" s="10"/>
      <c r="U62" s="10"/>
      <c r="V62" s="8">
        <v>14</v>
      </c>
      <c r="W62" s="8" t="s">
        <v>1299</v>
      </c>
      <c r="X62" s="8" t="s">
        <v>251</v>
      </c>
      <c r="Y62" s="104"/>
      <c r="AD62" s="14">
        <f>MATCH(B62,'Diag Lattice'!F:F,0)</f>
        <v>3783</v>
      </c>
      <c r="AE62" s="14" t="str">
        <f t="shared" ca="1" si="2"/>
        <v>BDS_BTS:IC_D5662</v>
      </c>
      <c r="AF62" s="14">
        <f t="shared" ca="1" si="3"/>
        <v>5662</v>
      </c>
      <c r="AG62" s="14" t="str">
        <f>RIGHT(mTCA19[[#This Row],[Column2]],4)</f>
        <v>5662</v>
      </c>
    </row>
    <row r="63" spans="1:33" s="14" customFormat="1" x14ac:dyDescent="0.25">
      <c r="A63" s="8"/>
      <c r="B63" s="32"/>
      <c r="C63" s="32"/>
      <c r="D63" s="789"/>
      <c r="E63" s="151"/>
      <c r="F63" s="151"/>
      <c r="G63" s="151"/>
      <c r="H63" s="151"/>
      <c r="I63" s="10"/>
      <c r="J63" s="10"/>
      <c r="K63" s="10"/>
      <c r="L63" s="10"/>
      <c r="M63" s="10"/>
      <c r="N63" s="10"/>
      <c r="O63" s="10"/>
      <c r="P63" s="10"/>
      <c r="Q63" s="159"/>
      <c r="R63" s="12"/>
      <c r="S63" s="32"/>
      <c r="T63" s="10"/>
      <c r="U63" s="10"/>
      <c r="V63" s="8"/>
      <c r="W63" s="8"/>
      <c r="X63" s="8"/>
      <c r="Y63" s="104"/>
    </row>
    <row r="64" spans="1:33" s="14" customFormat="1" x14ac:dyDescent="0.25">
      <c r="A64" s="61" t="s">
        <v>392</v>
      </c>
      <c r="B64" s="61"/>
      <c r="C64" s="61"/>
      <c r="D64" s="62"/>
      <c r="E64" s="62"/>
      <c r="F64" s="61"/>
      <c r="G64" s="61"/>
      <c r="H64" s="61"/>
      <c r="I64" s="63"/>
      <c r="J64" s="63"/>
      <c r="K64" s="63"/>
      <c r="L64" s="63"/>
      <c r="M64" s="63"/>
      <c r="N64" s="63"/>
      <c r="O64" s="63"/>
      <c r="P64" s="63"/>
      <c r="Q64" s="61"/>
      <c r="R64" s="64"/>
      <c r="S64" s="63"/>
      <c r="T64" s="65"/>
      <c r="U64" s="63"/>
      <c r="V64" s="61"/>
      <c r="W64" s="61"/>
      <c r="X64" s="94"/>
      <c r="Y64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/>
      </c>
    </row>
    <row r="65" spans="1:30" s="14" customFormat="1" x14ac:dyDescent="0.25">
      <c r="A65" s="7" t="s">
        <v>567</v>
      </c>
      <c r="B65" s="8" t="s">
        <v>3994</v>
      </c>
      <c r="C65" s="8" t="s">
        <v>3868</v>
      </c>
      <c r="D65" s="101" t="s">
        <v>4022</v>
      </c>
      <c r="E65" s="101" t="s">
        <v>3942</v>
      </c>
      <c r="F65" s="101" t="s">
        <v>278</v>
      </c>
      <c r="G65" s="101" t="s">
        <v>85</v>
      </c>
      <c r="H65" s="101"/>
      <c r="I65" s="10"/>
      <c r="J65" s="43"/>
      <c r="K65" s="36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4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LS3_BTS:HMR_D5382</v>
      </c>
    </row>
    <row r="66" spans="1:30" s="14" customFormat="1" x14ac:dyDescent="0.25">
      <c r="A66" s="7"/>
      <c r="B66" s="8" t="s">
        <v>3994</v>
      </c>
      <c r="C66" s="8"/>
      <c r="D66" s="101" t="s">
        <v>4022</v>
      </c>
      <c r="E66" s="101" t="s">
        <v>3943</v>
      </c>
      <c r="F66" s="101" t="s">
        <v>236</v>
      </c>
      <c r="G66" s="101" t="s">
        <v>606</v>
      </c>
      <c r="H66" s="101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4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>LS3_BTS:HMR_D5382</v>
      </c>
    </row>
    <row r="67" spans="1:30" s="14" customFormat="1" x14ac:dyDescent="0.25">
      <c r="A67" s="7" t="s">
        <v>567</v>
      </c>
      <c r="B67" s="8" t="s">
        <v>3995</v>
      </c>
      <c r="C67" s="8" t="s">
        <v>3868</v>
      </c>
      <c r="D67" s="101" t="s">
        <v>4023</v>
      </c>
      <c r="E67" s="101" t="s">
        <v>3944</v>
      </c>
      <c r="F67" s="101" t="s">
        <v>278</v>
      </c>
      <c r="G67" s="101" t="s">
        <v>85</v>
      </c>
      <c r="H67" s="101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4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>LS3_BTS:HMR_D5445</v>
      </c>
    </row>
    <row r="68" spans="1:30" s="14" customFormat="1" x14ac:dyDescent="0.25">
      <c r="A68" s="7"/>
      <c r="B68" s="8" t="s">
        <v>3995</v>
      </c>
      <c r="C68" s="8"/>
      <c r="D68" s="101" t="s">
        <v>4023</v>
      </c>
      <c r="E68" s="101" t="s">
        <v>3945</v>
      </c>
      <c r="F68" s="101" t="s">
        <v>236</v>
      </c>
      <c r="G68" s="101" t="s">
        <v>606</v>
      </c>
      <c r="H68" s="101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4"/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LS3_BTS:HMR_D5445</v>
      </c>
    </row>
    <row r="69" spans="1:30" s="14" customFormat="1" x14ac:dyDescent="0.25">
      <c r="A69" s="7"/>
      <c r="B69" s="8"/>
      <c r="C69" s="8"/>
      <c r="D69" s="101"/>
      <c r="E69" s="101"/>
      <c r="F69" s="101"/>
      <c r="G69" s="101"/>
      <c r="H69" s="101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/>
      <c r="Z69" s="14" t="str">
        <f>IF(ISBLANK(mTCA19[[#This Row],[Column17]]),"",mTCA19[[#This Row],[Column17]])</f>
        <v/>
      </c>
      <c r="AA69" s="14" t="str">
        <f>LEFT(mTCA19[[#This Row],[Column18]],3)</f>
        <v/>
      </c>
      <c r="AB69" s="14" t="str">
        <f>IF(ISBLANK(mTCA19[[#This Row],[Column2]]),"",mTCA19[[#This Row],[Column2]])</f>
        <v/>
      </c>
    </row>
    <row r="70" spans="1:30" s="14" customFormat="1" x14ac:dyDescent="0.25">
      <c r="A70" s="61" t="s">
        <v>392</v>
      </c>
      <c r="B70" s="61"/>
      <c r="C70" s="61"/>
      <c r="D70" s="62"/>
      <c r="E70" s="62"/>
      <c r="F70" s="61"/>
      <c r="G70" s="61"/>
      <c r="H70" s="61"/>
      <c r="I70" s="63"/>
      <c r="J70" s="63"/>
      <c r="K70" s="63"/>
      <c r="L70" s="63"/>
      <c r="M70" s="63"/>
      <c r="N70" s="63"/>
      <c r="O70" s="63"/>
      <c r="P70" s="63"/>
      <c r="Q70" s="61"/>
      <c r="R70" s="64"/>
      <c r="S70" s="63"/>
      <c r="T70" s="65"/>
      <c r="U70" s="63"/>
      <c r="V70" s="61"/>
      <c r="W70" s="61"/>
      <c r="X70" s="94"/>
      <c r="Y70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/>
      </c>
    </row>
    <row r="71" spans="1:30" x14ac:dyDescent="0.25">
      <c r="A71" s="8" t="s">
        <v>414</v>
      </c>
      <c r="B71" s="8" t="s">
        <v>501</v>
      </c>
      <c r="C71" s="8" t="s">
        <v>4127</v>
      </c>
      <c r="D71" s="9"/>
      <c r="E71" s="48" t="s">
        <v>415</v>
      </c>
      <c r="F71" s="8" t="s">
        <v>416</v>
      </c>
      <c r="G71" s="8" t="s">
        <v>606</v>
      </c>
      <c r="H71" s="8" t="s">
        <v>395</v>
      </c>
      <c r="I71" s="8" t="s">
        <v>394</v>
      </c>
      <c r="J71" s="10"/>
      <c r="K71" s="10"/>
      <c r="L71" s="10"/>
      <c r="M71" s="10"/>
      <c r="N71" s="10"/>
      <c r="O71" s="10"/>
      <c r="P71" s="10"/>
      <c r="Q71" s="8" t="s">
        <v>398</v>
      </c>
      <c r="R71" s="12"/>
      <c r="S71" s="10"/>
      <c r="T71" s="32"/>
      <c r="U71" s="10"/>
      <c r="V71" s="8">
        <v>14</v>
      </c>
      <c r="W71" s="8" t="s">
        <v>396</v>
      </c>
      <c r="X71" s="8" t="s">
        <v>423</v>
      </c>
      <c r="Z71" s="14" t="str">
        <f>IF(ISBLANK(mTCA19[[#This Row],[Column17]]),"",mTCA19[[#This Row],[Column17]])</f>
        <v/>
      </c>
      <c r="AA71" s="14" t="str">
        <f>LEFT(mTCA19[[#This Row],[Column18]],3)</f>
        <v/>
      </c>
      <c r="AB71" s="14" t="str">
        <f>IF(ISBLANK(mTCA19[[#This Row],[Column2]]),"",mTCA19[[#This Row],[Column2]])</f>
        <v>PM bias for PICO</v>
      </c>
      <c r="AD71" s="14"/>
    </row>
    <row r="72" spans="1:30" x14ac:dyDescent="0.25">
      <c r="A72" s="8" t="s">
        <v>414</v>
      </c>
      <c r="B72" s="8" t="s">
        <v>501</v>
      </c>
      <c r="C72" s="8" t="s">
        <v>4127</v>
      </c>
      <c r="D72" s="9"/>
      <c r="E72" s="48" t="s">
        <v>415</v>
      </c>
      <c r="F72" s="8" t="s">
        <v>417</v>
      </c>
      <c r="G72" s="8" t="s">
        <v>606</v>
      </c>
      <c r="H72" s="8" t="s">
        <v>397</v>
      </c>
      <c r="I72" s="8" t="s">
        <v>393</v>
      </c>
      <c r="J72" s="10"/>
      <c r="K72" s="10"/>
      <c r="L72" s="10"/>
      <c r="M72" s="10"/>
      <c r="N72" s="10"/>
      <c r="O72" s="10"/>
      <c r="P72" s="10"/>
      <c r="Q72" s="8" t="s">
        <v>399</v>
      </c>
      <c r="R72" s="12">
        <v>19</v>
      </c>
      <c r="S72" s="10">
        <v>4</v>
      </c>
      <c r="T72" s="32" t="s">
        <v>472</v>
      </c>
      <c r="U72" s="10"/>
      <c r="V72" s="8"/>
      <c r="W72" s="8"/>
      <c r="X72" s="8"/>
      <c r="Y72" s="104"/>
      <c r="Z72" s="14">
        <f>IF(ISBLANK(mTCA19[[#This Row],[Column17]]),"",mTCA19[[#This Row],[Column17]])</f>
        <v>19</v>
      </c>
      <c r="AA72" s="14" t="str">
        <f>LEFT(mTCA19[[#This Row],[Column18]],3)</f>
        <v>4</v>
      </c>
      <c r="AB72" s="14" t="str">
        <f>IF(ISBLANK(mTCA19[[#This Row],[Column2]]),"",mTCA19[[#This Row],[Column2]])</f>
        <v>PM bias for PICO</v>
      </c>
      <c r="AD72" s="14"/>
    </row>
    <row r="73" spans="1:30" x14ac:dyDescent="0.25">
      <c r="A73" s="101" t="s">
        <v>414</v>
      </c>
      <c r="B73" s="101" t="s">
        <v>501</v>
      </c>
      <c r="C73" s="101" t="s">
        <v>4127</v>
      </c>
      <c r="D73" s="101"/>
      <c r="E73" s="744" t="s">
        <v>415</v>
      </c>
      <c r="F73" s="101" t="s">
        <v>416</v>
      </c>
      <c r="G73" s="101" t="s">
        <v>606</v>
      </c>
      <c r="H73" s="101" t="s">
        <v>395</v>
      </c>
      <c r="I73" s="101" t="s">
        <v>400</v>
      </c>
      <c r="J73" s="101"/>
      <c r="K73" s="101"/>
      <c r="L73" s="101"/>
      <c r="M73" s="101"/>
      <c r="N73" s="101"/>
      <c r="O73" s="101"/>
      <c r="P73" s="101"/>
      <c r="Q73" s="101" t="s">
        <v>398</v>
      </c>
      <c r="R73" s="745"/>
      <c r="S73" s="745"/>
      <c r="T73" s="101"/>
      <c r="U73" s="101"/>
      <c r="V73" s="101">
        <v>14</v>
      </c>
      <c r="W73" s="101" t="s">
        <v>396</v>
      </c>
      <c r="X73" s="101" t="s">
        <v>245</v>
      </c>
      <c r="Y73" s="104"/>
      <c r="Z73" s="14" t="str">
        <f>IF(ISBLANK(mTCA19[[#This Row],[Column17]]),"",mTCA19[[#This Row],[Column17]])</f>
        <v/>
      </c>
      <c r="AA73" s="14" t="str">
        <f>LEFT(mTCA19[[#This Row],[Column18]],3)</f>
        <v/>
      </c>
      <c r="AB73" s="14" t="str">
        <f>IF(ISBLANK(mTCA19[[#This Row],[Column2]]),"",mTCA19[[#This Row],[Column2]])</f>
        <v>PM bias for PICO</v>
      </c>
      <c r="AD73" s="14"/>
    </row>
    <row r="74" spans="1:30" x14ac:dyDescent="0.25">
      <c r="A74" s="101" t="s">
        <v>414</v>
      </c>
      <c r="B74" s="101" t="s">
        <v>501</v>
      </c>
      <c r="C74" s="101" t="s">
        <v>4127</v>
      </c>
      <c r="D74" s="101"/>
      <c r="E74" s="744" t="s">
        <v>415</v>
      </c>
      <c r="F74" s="101" t="s">
        <v>417</v>
      </c>
      <c r="G74" s="101" t="s">
        <v>606</v>
      </c>
      <c r="H74" s="101" t="s">
        <v>397</v>
      </c>
      <c r="I74" s="101" t="s">
        <v>401</v>
      </c>
      <c r="J74" s="101"/>
      <c r="K74" s="101"/>
      <c r="L74" s="101"/>
      <c r="M74" s="101"/>
      <c r="N74" s="101"/>
      <c r="O74" s="101"/>
      <c r="P74" s="101"/>
      <c r="Q74" s="101" t="s">
        <v>399</v>
      </c>
      <c r="R74" s="745">
        <v>19</v>
      </c>
      <c r="S74" s="745">
        <v>4</v>
      </c>
      <c r="T74" s="32" t="s">
        <v>471</v>
      </c>
      <c r="U74" s="101"/>
      <c r="V74" s="101"/>
      <c r="W74" s="101"/>
      <c r="X74" s="101"/>
      <c r="Y74" s="104"/>
      <c r="Z74" s="14">
        <f>IF(ISBLANK(mTCA19[[#This Row],[Column17]]),"",mTCA19[[#This Row],[Column17]])</f>
        <v>19</v>
      </c>
      <c r="AA74" s="14" t="str">
        <f>LEFT(mTCA19[[#This Row],[Column18]],3)</f>
        <v>4</v>
      </c>
      <c r="AB74" s="14" t="str">
        <f>IF(ISBLANK(mTCA19[[#This Row],[Column2]]),"",mTCA19[[#This Row],[Column2]])</f>
        <v>PM bias for PICO</v>
      </c>
      <c r="AD74" s="14"/>
    </row>
    <row r="75" spans="1:30" x14ac:dyDescent="0.25">
      <c r="A75" s="8" t="s">
        <v>414</v>
      </c>
      <c r="B75" s="8" t="s">
        <v>501</v>
      </c>
      <c r="C75" s="8" t="s">
        <v>4127</v>
      </c>
      <c r="D75" s="9"/>
      <c r="E75" s="743" t="s">
        <v>415</v>
      </c>
      <c r="F75" s="8" t="s">
        <v>416</v>
      </c>
      <c r="G75" s="8" t="s">
        <v>606</v>
      </c>
      <c r="H75" s="8" t="s">
        <v>395</v>
      </c>
      <c r="I75" s="8" t="s">
        <v>413</v>
      </c>
      <c r="J75" s="10"/>
      <c r="K75" s="10"/>
      <c r="L75" s="10"/>
      <c r="M75" s="10"/>
      <c r="N75" s="10"/>
      <c r="O75" s="10"/>
      <c r="P75" s="10"/>
      <c r="Q75" s="8" t="s">
        <v>398</v>
      </c>
      <c r="R75" s="12"/>
      <c r="S75" s="10"/>
      <c r="T75" s="32"/>
      <c r="U75" s="10"/>
      <c r="V75" s="8">
        <v>14</v>
      </c>
      <c r="W75" s="8" t="s">
        <v>396</v>
      </c>
      <c r="X75" s="8" t="s">
        <v>246</v>
      </c>
      <c r="Y75" s="104"/>
      <c r="Z75" s="14" t="str">
        <f>IF(ISBLANK(mTCA19[[#This Row],[Column17]]),"",mTCA19[[#This Row],[Column17]])</f>
        <v/>
      </c>
      <c r="AA75" s="14" t="str">
        <f>LEFT(mTCA19[[#This Row],[Column18]],3)</f>
        <v/>
      </c>
      <c r="AB75" s="14" t="str">
        <f>IF(ISBLANK(mTCA19[[#This Row],[Column2]]),"",mTCA19[[#This Row],[Column2]])</f>
        <v>PM bias for PICO</v>
      </c>
      <c r="AD75" s="14"/>
    </row>
    <row r="76" spans="1:30" x14ac:dyDescent="0.25">
      <c r="A76" s="8" t="s">
        <v>414</v>
      </c>
      <c r="B76" s="8" t="s">
        <v>501</v>
      </c>
      <c r="C76" s="8" t="s">
        <v>4127</v>
      </c>
      <c r="D76" s="9"/>
      <c r="E76" s="48" t="s">
        <v>415</v>
      </c>
      <c r="F76" s="8" t="s">
        <v>417</v>
      </c>
      <c r="G76" s="8" t="s">
        <v>606</v>
      </c>
      <c r="H76" s="8" t="s">
        <v>397</v>
      </c>
      <c r="I76" s="8" t="s">
        <v>402</v>
      </c>
      <c r="J76" s="10"/>
      <c r="K76" s="10"/>
      <c r="L76" s="10"/>
      <c r="M76" s="10"/>
      <c r="N76" s="10"/>
      <c r="O76" s="10"/>
      <c r="P76" s="10"/>
      <c r="Q76" s="8" t="s">
        <v>399</v>
      </c>
      <c r="R76" s="12">
        <v>19</v>
      </c>
      <c r="S76" s="10">
        <v>3</v>
      </c>
      <c r="T76" s="32" t="s">
        <v>472</v>
      </c>
      <c r="U76" s="10"/>
      <c r="V76" s="8"/>
      <c r="W76" s="8"/>
      <c r="X76" s="8"/>
      <c r="Z76" s="14">
        <f>IF(ISBLANK(mTCA19[[#This Row],[Column17]]),"",mTCA19[[#This Row],[Column17]])</f>
        <v>19</v>
      </c>
      <c r="AA76" s="14" t="str">
        <f>LEFT(mTCA19[[#This Row],[Column18]],3)</f>
        <v>3</v>
      </c>
      <c r="AB76" s="14" t="str">
        <f>IF(ISBLANK(mTCA19[[#This Row],[Column2]]),"",mTCA19[[#This Row],[Column2]])</f>
        <v>PM bias for PICO</v>
      </c>
      <c r="AD76" s="14"/>
    </row>
    <row r="77" spans="1:30" x14ac:dyDescent="0.25">
      <c r="A77" s="8" t="s">
        <v>414</v>
      </c>
      <c r="B77" s="8" t="s">
        <v>501</v>
      </c>
      <c r="C77" s="8" t="s">
        <v>4127</v>
      </c>
      <c r="D77" s="9"/>
      <c r="E77" s="48" t="s">
        <v>415</v>
      </c>
      <c r="F77" s="8" t="s">
        <v>416</v>
      </c>
      <c r="G77" s="8" t="s">
        <v>606</v>
      </c>
      <c r="H77" s="8" t="s">
        <v>395</v>
      </c>
      <c r="I77" s="8" t="s">
        <v>403</v>
      </c>
      <c r="J77" s="10"/>
      <c r="K77" s="10"/>
      <c r="L77" s="10"/>
      <c r="M77" s="10"/>
      <c r="N77" s="10"/>
      <c r="O77" s="10"/>
      <c r="P77" s="10"/>
      <c r="Q77" s="8" t="s">
        <v>398</v>
      </c>
      <c r="R77" s="12"/>
      <c r="S77" s="10"/>
      <c r="T77" s="32"/>
      <c r="U77" s="10"/>
      <c r="V77" s="8">
        <v>14</v>
      </c>
      <c r="W77" s="8" t="s">
        <v>396</v>
      </c>
      <c r="X77" s="8" t="s">
        <v>247</v>
      </c>
      <c r="Z77" s="14" t="str">
        <f>IF(ISBLANK(mTCA19[[#This Row],[Column17]]),"",mTCA19[[#This Row],[Column17]])</f>
        <v/>
      </c>
      <c r="AA77" s="14" t="str">
        <f>LEFT(mTCA19[[#This Row],[Column18]],3)</f>
        <v/>
      </c>
      <c r="AB77" s="14" t="str">
        <f>IF(ISBLANK(mTCA19[[#This Row],[Column2]]),"",mTCA19[[#This Row],[Column2]])</f>
        <v>PM bias for PICO</v>
      </c>
      <c r="AD77" s="14"/>
    </row>
    <row r="78" spans="1:30" x14ac:dyDescent="0.25">
      <c r="A78" s="8" t="s">
        <v>414</v>
      </c>
      <c r="B78" s="8" t="s">
        <v>501</v>
      </c>
      <c r="C78" s="8" t="s">
        <v>4127</v>
      </c>
      <c r="D78" s="9"/>
      <c r="E78" s="48" t="s">
        <v>415</v>
      </c>
      <c r="F78" s="8" t="s">
        <v>417</v>
      </c>
      <c r="G78" s="8" t="s">
        <v>606</v>
      </c>
      <c r="H78" s="8" t="s">
        <v>397</v>
      </c>
      <c r="I78" s="8" t="s">
        <v>404</v>
      </c>
      <c r="J78" s="10"/>
      <c r="K78" s="10"/>
      <c r="L78" s="10"/>
      <c r="M78" s="10"/>
      <c r="N78" s="10"/>
      <c r="O78" s="10"/>
      <c r="P78" s="10"/>
      <c r="Q78" s="8" t="s">
        <v>399</v>
      </c>
      <c r="R78" s="12">
        <v>19</v>
      </c>
      <c r="S78" s="10">
        <v>3</v>
      </c>
      <c r="T78" s="32" t="s">
        <v>471</v>
      </c>
      <c r="U78" s="10"/>
      <c r="V78" s="8"/>
      <c r="W78" s="8"/>
      <c r="X78" s="8"/>
      <c r="Z78" s="14">
        <f>IF(ISBLANK(mTCA19[[#This Row],[Column17]]),"",mTCA19[[#This Row],[Column17]])</f>
        <v>19</v>
      </c>
      <c r="AA78" s="14" t="str">
        <f>LEFT(mTCA19[[#This Row],[Column18]],3)</f>
        <v>3</v>
      </c>
      <c r="AB78" s="14" t="str">
        <f>IF(ISBLANK(mTCA19[[#This Row],[Column2]]),"",mTCA19[[#This Row],[Column2]])</f>
        <v>PM bias for PICO</v>
      </c>
      <c r="AD78" s="14"/>
    </row>
    <row r="79" spans="1:30" x14ac:dyDescent="0.25">
      <c r="A79" s="8" t="s">
        <v>414</v>
      </c>
      <c r="B79" s="8" t="s">
        <v>501</v>
      </c>
      <c r="C79" s="8" t="s">
        <v>4127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405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14</v>
      </c>
      <c r="W79" s="8" t="s">
        <v>396</v>
      </c>
      <c r="X79" s="8" t="s">
        <v>248</v>
      </c>
      <c r="Z79" s="14" t="str">
        <f>IF(ISBLANK(mTCA19[[#This Row],[Column17]]),"",mTCA19[[#This Row],[Column17]])</f>
        <v/>
      </c>
      <c r="AA79" s="14" t="str">
        <f>LEFT(mTCA19[[#This Row],[Column18]],3)</f>
        <v/>
      </c>
      <c r="AB79" s="14" t="str">
        <f>IF(ISBLANK(mTCA19[[#This Row],[Column2]]),"",mTCA19[[#This Row],[Column2]])</f>
        <v>PM bias for PICO</v>
      </c>
      <c r="AD79" s="14"/>
    </row>
    <row r="80" spans="1:30" x14ac:dyDescent="0.25">
      <c r="A80" s="8" t="s">
        <v>414</v>
      </c>
      <c r="B80" s="8" t="s">
        <v>501</v>
      </c>
      <c r="C80" s="8" t="s">
        <v>4127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406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19</v>
      </c>
      <c r="S80" s="10">
        <v>5</v>
      </c>
      <c r="T80" s="32" t="s">
        <v>472</v>
      </c>
      <c r="U80" s="10"/>
      <c r="V80" s="8"/>
      <c r="W80" s="8"/>
      <c r="X80" s="8"/>
      <c r="Y80" s="104"/>
      <c r="Z80" s="14">
        <f>IF(ISBLANK(mTCA19[[#This Row],[Column17]]),"",mTCA19[[#This Row],[Column17]])</f>
        <v>19</v>
      </c>
      <c r="AA80" s="14" t="str">
        <f>LEFT(mTCA19[[#This Row],[Column18]],3)</f>
        <v>5</v>
      </c>
      <c r="AB80" s="14" t="str">
        <f>IF(ISBLANK(mTCA19[[#This Row],[Column2]]),"",mTCA19[[#This Row],[Column2]])</f>
        <v>PM bias for PICO</v>
      </c>
      <c r="AD80" s="14"/>
    </row>
    <row r="81" spans="1:30" x14ac:dyDescent="0.25">
      <c r="A81" s="8" t="s">
        <v>414</v>
      </c>
      <c r="B81" s="8" t="s">
        <v>501</v>
      </c>
      <c r="C81" s="8" t="s">
        <v>4127</v>
      </c>
      <c r="D81" s="9"/>
      <c r="E81" s="48" t="s">
        <v>415</v>
      </c>
      <c r="F81" s="8" t="s">
        <v>416</v>
      </c>
      <c r="G81" s="8" t="s">
        <v>606</v>
      </c>
      <c r="H81" s="8" t="s">
        <v>395</v>
      </c>
      <c r="I81" s="8" t="s">
        <v>407</v>
      </c>
      <c r="J81" s="10"/>
      <c r="K81" s="10"/>
      <c r="L81" s="10"/>
      <c r="M81" s="10"/>
      <c r="N81" s="10"/>
      <c r="O81" s="10"/>
      <c r="P81" s="10"/>
      <c r="Q81" s="8" t="s">
        <v>398</v>
      </c>
      <c r="R81" s="12"/>
      <c r="S81" s="10"/>
      <c r="T81" s="32"/>
      <c r="U81" s="10"/>
      <c r="V81" s="8">
        <v>14</v>
      </c>
      <c r="W81" s="8" t="s">
        <v>396</v>
      </c>
      <c r="X81" s="8" t="s">
        <v>249</v>
      </c>
      <c r="Y81" s="104"/>
      <c r="Z81" s="14" t="str">
        <f>IF(ISBLANK(mTCA19[[#This Row],[Column17]]),"",mTCA19[[#This Row],[Column17]])</f>
        <v/>
      </c>
      <c r="AA81" s="14" t="str">
        <f>LEFT(mTCA19[[#This Row],[Column18]],3)</f>
        <v/>
      </c>
      <c r="AB81" s="14" t="str">
        <f>IF(ISBLANK(mTCA19[[#This Row],[Column2]]),"",mTCA19[[#This Row],[Column2]])</f>
        <v>PM bias for PICO</v>
      </c>
      <c r="AD81" s="14"/>
    </row>
    <row r="82" spans="1:30" x14ac:dyDescent="0.25">
      <c r="A82" s="8" t="s">
        <v>414</v>
      </c>
      <c r="B82" s="8" t="s">
        <v>501</v>
      </c>
      <c r="C82" s="8" t="s">
        <v>4127</v>
      </c>
      <c r="D82" s="9"/>
      <c r="E82" s="48" t="s">
        <v>415</v>
      </c>
      <c r="F82" s="8" t="s">
        <v>417</v>
      </c>
      <c r="G82" s="8" t="s">
        <v>606</v>
      </c>
      <c r="H82" s="8" t="s">
        <v>397</v>
      </c>
      <c r="I82" s="8" t="s">
        <v>408</v>
      </c>
      <c r="J82" s="10"/>
      <c r="K82" s="10"/>
      <c r="L82" s="10"/>
      <c r="M82" s="10"/>
      <c r="N82" s="10"/>
      <c r="O82" s="10"/>
      <c r="P82" s="10"/>
      <c r="Q82" s="8" t="s">
        <v>399</v>
      </c>
      <c r="R82" s="12">
        <v>19</v>
      </c>
      <c r="S82" s="10">
        <v>5</v>
      </c>
      <c r="T82" s="32" t="s">
        <v>471</v>
      </c>
      <c r="U82" s="10"/>
      <c r="V82" s="8"/>
      <c r="W82" s="8"/>
      <c r="X82" s="8"/>
      <c r="Y82" s="104"/>
      <c r="Z82" s="14">
        <f>IF(ISBLANK(mTCA19[[#This Row],[Column17]]),"",mTCA19[[#This Row],[Column17]])</f>
        <v>19</v>
      </c>
      <c r="AA82" s="14" t="str">
        <f>LEFT(mTCA19[[#This Row],[Column18]],3)</f>
        <v>5</v>
      </c>
      <c r="AB82" s="14" t="str">
        <f>IF(ISBLANK(mTCA19[[#This Row],[Column2]]),"",mTCA19[[#This Row],[Column2]])</f>
        <v>PM bias for PICO</v>
      </c>
      <c r="AD82" s="14"/>
    </row>
    <row r="83" spans="1:30" x14ac:dyDescent="0.25">
      <c r="A83" s="8" t="s">
        <v>414</v>
      </c>
      <c r="B83" s="8" t="s">
        <v>501</v>
      </c>
      <c r="C83" s="8" t="s">
        <v>4127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409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14</v>
      </c>
      <c r="W83" s="8" t="s">
        <v>396</v>
      </c>
      <c r="X83" s="8" t="s">
        <v>250</v>
      </c>
      <c r="Y83" s="104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>PM bias for PICO</v>
      </c>
      <c r="AD83" s="14"/>
    </row>
    <row r="84" spans="1:30" x14ac:dyDescent="0.25">
      <c r="A84" s="8" t="s">
        <v>414</v>
      </c>
      <c r="B84" s="8" t="s">
        <v>501</v>
      </c>
      <c r="C84" s="8" t="s">
        <v>4127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410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19</v>
      </c>
      <c r="S84" s="10">
        <v>6</v>
      </c>
      <c r="T84" s="32" t="s">
        <v>472</v>
      </c>
      <c r="U84" s="10"/>
      <c r="V84" s="8"/>
      <c r="W84" s="8"/>
      <c r="X84" s="8"/>
      <c r="Y84" s="104"/>
      <c r="Z84" s="14">
        <f>IF(ISBLANK(mTCA19[[#This Row],[Column17]]),"",mTCA19[[#This Row],[Column17]])</f>
        <v>19</v>
      </c>
      <c r="AA84" s="14" t="str">
        <f>LEFT(mTCA19[[#This Row],[Column18]],3)</f>
        <v>6</v>
      </c>
      <c r="AB84" s="14" t="str">
        <f>IF(ISBLANK(mTCA19[[#This Row],[Column2]]),"",mTCA19[[#This Row],[Column2]])</f>
        <v>PM bias for PICO</v>
      </c>
      <c r="AD84" s="14"/>
    </row>
    <row r="85" spans="1:30" x14ac:dyDescent="0.25">
      <c r="A85" s="42"/>
      <c r="B85" s="8"/>
      <c r="C85" s="8"/>
      <c r="D85" s="8"/>
      <c r="E85" s="29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04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30" x14ac:dyDescent="0.25">
      <c r="A86" s="42"/>
      <c r="B86" s="8"/>
      <c r="C86" s="8"/>
      <c r="D86" s="8"/>
      <c r="E86" s="29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04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30" x14ac:dyDescent="0.25">
      <c r="A87" s="42"/>
      <c r="B87" s="8"/>
      <c r="C87" s="8"/>
      <c r="D87" s="8"/>
      <c r="E87" s="29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04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30" x14ac:dyDescent="0.25">
      <c r="A88" s="42"/>
      <c r="B88" s="8"/>
      <c r="C88" s="8"/>
      <c r="D88" s="8"/>
      <c r="E88" s="29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04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30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4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30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4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30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4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30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4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30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Y93" s="104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30" x14ac:dyDescent="0.25">
      <c r="A94" s="42"/>
      <c r="B94" s="8"/>
      <c r="C94" s="8"/>
      <c r="D94" s="8"/>
      <c r="E94" s="2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4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30" x14ac:dyDescent="0.25">
      <c r="A95" s="42"/>
      <c r="B95" s="8"/>
      <c r="C95" s="8"/>
      <c r="D95" s="8"/>
      <c r="E95" s="2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4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30" x14ac:dyDescent="0.25">
      <c r="A96" s="42"/>
      <c r="B96" s="8"/>
      <c r="C96" s="8"/>
      <c r="D96" s="8"/>
      <c r="E96" s="2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4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04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4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4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4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4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A103" s="42"/>
      <c r="B103" s="8"/>
      <c r="C103" s="8"/>
      <c r="D103" s="8"/>
      <c r="E103" s="9"/>
      <c r="F103" s="8"/>
      <c r="G103" s="8"/>
      <c r="H103" s="8"/>
      <c r="I103" s="10"/>
      <c r="J103" s="10"/>
      <c r="K103" s="8"/>
      <c r="L103" s="8"/>
      <c r="M103" s="8"/>
      <c r="N103" s="8"/>
      <c r="O103" s="8"/>
      <c r="P103" s="10"/>
      <c r="Q103" s="10"/>
      <c r="R103" s="12"/>
      <c r="S103" s="10"/>
      <c r="T103" s="8"/>
      <c r="U103" s="10"/>
      <c r="V103" s="8"/>
      <c r="W103" s="8"/>
      <c r="X103" s="8"/>
      <c r="Y103" s="104"/>
      <c r="Z103" s="14" t="str">
        <f>IF(ISBLANK(mTCA19[[#This Row],[Column17]]),"",mTCA19[[#This Row],[Column17]])</f>
        <v/>
      </c>
      <c r="AA103" s="14" t="str">
        <f>LEFT(mTCA19[[#This Row],[Column18]],3)</f>
        <v/>
      </c>
      <c r="AB103" s="14" t="str">
        <f>IF(ISBLANK(mTCA19[[#This Row],[Column2]]),"",mTCA19[[#This Row],[Column2]])</f>
        <v/>
      </c>
    </row>
    <row r="104" spans="1:28" x14ac:dyDescent="0.25">
      <c r="A104" s="42"/>
      <c r="B104" s="8"/>
      <c r="C104" s="8"/>
      <c r="D104" s="8"/>
      <c r="E104" s="9"/>
      <c r="F104" s="8"/>
      <c r="G104" s="8"/>
      <c r="H104" s="8"/>
      <c r="I104" s="10"/>
      <c r="J104" s="10"/>
      <c r="K104" s="8"/>
      <c r="L104" s="8"/>
      <c r="M104" s="8"/>
      <c r="N104" s="8"/>
      <c r="O104" s="8"/>
      <c r="P104" s="10"/>
      <c r="Q104" s="10"/>
      <c r="R104" s="12"/>
      <c r="S104" s="10"/>
      <c r="T104" s="8"/>
      <c r="U104" s="10"/>
      <c r="V104" s="8"/>
      <c r="W104" s="8"/>
      <c r="X104" s="8"/>
      <c r="Y104" s="104"/>
      <c r="Z104" s="14" t="str">
        <f>IF(ISBLANK(mTCA19[[#This Row],[Column17]]),"",mTCA19[[#This Row],[Column17]])</f>
        <v/>
      </c>
      <c r="AA104" s="14" t="str">
        <f>LEFT(mTCA19[[#This Row],[Column18]],3)</f>
        <v/>
      </c>
      <c r="AB104" s="14" t="str">
        <f>IF(ISBLANK(mTCA19[[#This Row],[Column2]]),"",mTCA19[[#This Row],[Column2]])</f>
        <v/>
      </c>
    </row>
    <row r="105" spans="1:28" x14ac:dyDescent="0.25">
      <c r="A105" s="42"/>
      <c r="B105" s="8"/>
      <c r="C105" s="8"/>
      <c r="D105" s="8"/>
      <c r="E105" s="9"/>
      <c r="F105" s="8"/>
      <c r="G105" s="8"/>
      <c r="H105" s="8"/>
      <c r="I105" s="10"/>
      <c r="J105" s="10"/>
      <c r="K105" s="8"/>
      <c r="L105" s="8"/>
      <c r="M105" s="8"/>
      <c r="N105" s="8"/>
      <c r="O105" s="8"/>
      <c r="P105" s="10"/>
      <c r="Q105" s="10"/>
      <c r="R105" s="12"/>
      <c r="S105" s="10"/>
      <c r="T105" s="8"/>
      <c r="U105" s="10"/>
      <c r="V105" s="8"/>
      <c r="W105" s="8"/>
      <c r="X105" s="8"/>
      <c r="Y105" s="104"/>
      <c r="Z105" s="14" t="str">
        <f>IF(ISBLANK(mTCA19[[#This Row],[Column17]]),"",mTCA19[[#This Row],[Column17]])</f>
        <v/>
      </c>
      <c r="AA105" s="14" t="str">
        <f>LEFT(mTCA19[[#This Row],[Column18]],3)</f>
        <v/>
      </c>
      <c r="AB105" s="14" t="str">
        <f>IF(ISBLANK(mTCA19[[#This Row],[Column2]]),"",mTCA19[[#This Row],[Column2]])</f>
        <v/>
      </c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  <row r="112" spans="1:28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  <c r="Z112" s="14"/>
      <c r="AA112" s="14"/>
      <c r="AB112" s="14"/>
    </row>
    <row r="113" spans="4:28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  <c r="Z113" s="14"/>
      <c r="AA113" s="14"/>
      <c r="AB113" s="14"/>
    </row>
    <row r="114" spans="4:28" x14ac:dyDescent="0.25">
      <c r="D114"/>
      <c r="H114"/>
      <c r="I114"/>
      <c r="J114"/>
      <c r="K114"/>
      <c r="L114"/>
      <c r="M114"/>
      <c r="N114"/>
      <c r="O114"/>
      <c r="Q114"/>
      <c r="R114"/>
      <c r="S114"/>
      <c r="T114"/>
      <c r="Z114" s="14"/>
      <c r="AA114" s="14"/>
      <c r="AB114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5" r:id="rId37" display="https://controls.frib.msu.edu/cable/cables/34H000001/"/>
    <hyperlink ref="E66" r:id="rId38" display="https://controls.frib.msu.edu/cable/cables/34H000092/"/>
    <hyperlink ref="E67" r:id="rId39" display="https://controls.frib.msu.edu/cable/cables/34H000006/"/>
    <hyperlink ref="E68" r:id="rId40" display="https://controls.frib.msu.edu/cable/cables/34H000089/"/>
    <hyperlink ref="E60" r:id="rId41" display="http://cable.nscl.msu.edu:3000/cables/44H000026/"/>
  </hyperlinks>
  <pageMargins left="0.6" right="0.6" top="0.6" bottom="0.6" header="0" footer="0"/>
  <pageSetup paperSize="17" scale="56" orientation="landscape" r:id="rId42"/>
  <ignoredErrors>
    <ignoredError sqref="E31:E44" numberStoredAsText="1"/>
  </ignoredErrors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93"/>
  <sheetViews>
    <sheetView topLeftCell="G1" zoomScale="70" zoomScaleNormal="70" workbookViewId="0">
      <pane ySplit="3" topLeftCell="A19" activePane="bottomLeft" state="frozen"/>
      <selection pane="bottomLeft" activeCell="AF53" sqref="AF53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3" s="14" customFormat="1" ht="15.75" thickBot="1" x14ac:dyDescent="0.3">
      <c r="A1" s="13" t="s">
        <v>1713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  <c r="Y2"/>
    </row>
    <row r="3" spans="1:33" s="14" customFormat="1" ht="30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4" t="s">
        <v>858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1714</v>
      </c>
      <c r="C5" s="8" t="s">
        <v>111</v>
      </c>
      <c r="D5" s="8" t="s">
        <v>1767</v>
      </c>
      <c r="E5" s="9" t="s">
        <v>1722</v>
      </c>
      <c r="F5" s="8" t="s">
        <v>114</v>
      </c>
      <c r="G5" s="8" t="s">
        <v>85</v>
      </c>
      <c r="H5" s="8" t="s">
        <v>4136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1316</v>
      </c>
      <c r="AE5" s="14" t="str">
        <f ca="1">INDIRECT("'Diag Lattice'!F"&amp;AD5)</f>
        <v>FS1_CSS:BPM_D2212</v>
      </c>
      <c r="AF5" s="14">
        <f ca="1">INDIRECT("'Diag Lattice'!E"&amp;AD5)</f>
        <v>2212</v>
      </c>
      <c r="AG5" s="14" t="str">
        <f>RIGHT(mTCA20[[#This Row],[Column2]],4)</f>
        <v>2212</v>
      </c>
    </row>
    <row r="6" spans="1:33" s="14" customFormat="1" x14ac:dyDescent="0.25">
      <c r="A6" s="7" t="s">
        <v>111</v>
      </c>
      <c r="B6" s="8" t="s">
        <v>1714</v>
      </c>
      <c r="C6" s="8" t="s">
        <v>111</v>
      </c>
      <c r="D6" s="8" t="s">
        <v>1767</v>
      </c>
      <c r="E6" s="9" t="s">
        <v>1723</v>
      </c>
      <c r="F6" s="8" t="s">
        <v>114</v>
      </c>
      <c r="G6" s="8" t="s">
        <v>85</v>
      </c>
      <c r="H6" s="8" t="s">
        <v>4136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1316</v>
      </c>
      <c r="AE6" s="14" t="str">
        <f t="shared" ref="AE6:AE59" ca="1" si="0">INDIRECT("'Diag Lattice'!F"&amp;AD6)</f>
        <v>FS1_CSS:BPM_D2212</v>
      </c>
      <c r="AF6" s="14">
        <f t="shared" ref="AF6:AF59" ca="1" si="1">INDIRECT("'Diag Lattice'!E"&amp;AD6)</f>
        <v>2212</v>
      </c>
      <c r="AG6" s="14" t="str">
        <f>RIGHT(mTCA20[[#This Row],[Column2]],4)</f>
        <v>2212</v>
      </c>
    </row>
    <row r="7" spans="1:33" s="14" customFormat="1" x14ac:dyDescent="0.25">
      <c r="A7" s="7" t="s">
        <v>111</v>
      </c>
      <c r="B7" s="8" t="s">
        <v>1714</v>
      </c>
      <c r="C7" s="8" t="s">
        <v>111</v>
      </c>
      <c r="D7" s="8" t="s">
        <v>1767</v>
      </c>
      <c r="E7" s="9" t="s">
        <v>1724</v>
      </c>
      <c r="F7" s="8" t="s">
        <v>114</v>
      </c>
      <c r="G7" s="8" t="s">
        <v>85</v>
      </c>
      <c r="H7" s="8" t="s">
        <v>4136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1316</v>
      </c>
      <c r="AE7" s="14" t="str">
        <f t="shared" ca="1" si="0"/>
        <v>FS1_CSS:BPM_D2212</v>
      </c>
      <c r="AF7" s="14">
        <f t="shared" ca="1" si="1"/>
        <v>2212</v>
      </c>
      <c r="AG7" s="14" t="str">
        <f>RIGHT(mTCA20[[#This Row],[Column2]],4)</f>
        <v>2212</v>
      </c>
    </row>
    <row r="8" spans="1:33" s="14" customFormat="1" x14ac:dyDescent="0.25">
      <c r="A8" s="7" t="s">
        <v>111</v>
      </c>
      <c r="B8" s="8" t="s">
        <v>1714</v>
      </c>
      <c r="C8" s="8" t="s">
        <v>111</v>
      </c>
      <c r="D8" s="8" t="s">
        <v>1767</v>
      </c>
      <c r="E8" s="9" t="s">
        <v>1725</v>
      </c>
      <c r="F8" s="8" t="s">
        <v>114</v>
      </c>
      <c r="G8" s="8" t="s">
        <v>85</v>
      </c>
      <c r="H8" s="8" t="s">
        <v>4136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1316</v>
      </c>
      <c r="AE8" s="14" t="str">
        <f t="shared" ca="1" si="0"/>
        <v>FS1_CSS:BPM_D2212</v>
      </c>
      <c r="AF8" s="14">
        <f t="shared" ca="1" si="1"/>
        <v>2212</v>
      </c>
      <c r="AG8" s="14" t="str">
        <f>RIGHT(mTCA20[[#This Row],[Column2]],4)</f>
        <v>2212</v>
      </c>
    </row>
    <row r="9" spans="1:33" s="14" customFormat="1" x14ac:dyDescent="0.25">
      <c r="A9" s="7" t="s">
        <v>111</v>
      </c>
      <c r="B9" s="8" t="s">
        <v>1714</v>
      </c>
      <c r="C9" s="8" t="s">
        <v>111</v>
      </c>
      <c r="D9" s="8" t="s">
        <v>1767</v>
      </c>
      <c r="E9" s="9" t="s">
        <v>1726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20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IF(ISBLANK(mTCA20[[#This Row],[Column17]]),"",mTCA20[[#This Row],[Column17]])</f>
        <v>20</v>
      </c>
      <c r="AA9" s="14" t="str">
        <f>LEFT(mTCA20[[#This Row],[Column18]],3)</f>
        <v>3</v>
      </c>
      <c r="AB9" s="14" t="str">
        <f>IF(ISBLANK(mTCA20[[#This Row],[Column2]]),"",mTCA20[[#This Row],[Column2]])</f>
        <v>FS1_CSS:BPM_D2212</v>
      </c>
      <c r="AD9" s="14">
        <f>MATCH(B9,'Diag Lattice'!F:F,0)</f>
        <v>1316</v>
      </c>
      <c r="AE9" s="14" t="str">
        <f t="shared" ca="1" si="0"/>
        <v>FS1_CSS:BPM_D2212</v>
      </c>
      <c r="AF9" s="14">
        <f t="shared" ca="1" si="1"/>
        <v>2212</v>
      </c>
      <c r="AG9" s="14" t="str">
        <f>RIGHT(mTCA20[[#This Row],[Column2]],4)</f>
        <v>2212</v>
      </c>
    </row>
    <row r="10" spans="1:33" s="14" customFormat="1" x14ac:dyDescent="0.25">
      <c r="A10" s="7" t="s">
        <v>111</v>
      </c>
      <c r="B10" s="8" t="s">
        <v>1715</v>
      </c>
      <c r="C10" s="8" t="s">
        <v>111</v>
      </c>
      <c r="D10" s="8" t="s">
        <v>1768</v>
      </c>
      <c r="E10" s="9" t="s">
        <v>1727</v>
      </c>
      <c r="F10" s="8" t="s">
        <v>114</v>
      </c>
      <c r="G10" s="8" t="s">
        <v>85</v>
      </c>
      <c r="H10" s="8" t="s">
        <v>4136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1326</v>
      </c>
      <c r="AE10" s="14" t="str">
        <f t="shared" ca="1" si="0"/>
        <v>FS1_CSS:BPM_D2223</v>
      </c>
      <c r="AF10" s="14">
        <f t="shared" ca="1" si="1"/>
        <v>2223</v>
      </c>
      <c r="AG10" s="14" t="str">
        <f>RIGHT(mTCA20[[#This Row],[Column2]],4)</f>
        <v>2223</v>
      </c>
    </row>
    <row r="11" spans="1:33" s="14" customFormat="1" x14ac:dyDescent="0.25">
      <c r="A11" s="7" t="s">
        <v>111</v>
      </c>
      <c r="B11" s="8" t="s">
        <v>1715</v>
      </c>
      <c r="C11" s="8" t="s">
        <v>111</v>
      </c>
      <c r="D11" s="8" t="s">
        <v>1768</v>
      </c>
      <c r="E11" s="9" t="s">
        <v>1728</v>
      </c>
      <c r="F11" s="8" t="s">
        <v>114</v>
      </c>
      <c r="G11" s="8" t="s">
        <v>85</v>
      </c>
      <c r="H11" s="8" t="s">
        <v>4136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1326</v>
      </c>
      <c r="AE11" s="14" t="str">
        <f t="shared" ca="1" si="0"/>
        <v>FS1_CSS:BPM_D2223</v>
      </c>
      <c r="AF11" s="14">
        <f t="shared" ca="1" si="1"/>
        <v>2223</v>
      </c>
      <c r="AG11" s="14" t="str">
        <f>RIGHT(mTCA20[[#This Row],[Column2]],4)</f>
        <v>2223</v>
      </c>
    </row>
    <row r="12" spans="1:33" s="14" customFormat="1" x14ac:dyDescent="0.25">
      <c r="A12" s="7" t="s">
        <v>111</v>
      </c>
      <c r="B12" s="8" t="s">
        <v>1715</v>
      </c>
      <c r="C12" s="8" t="s">
        <v>111</v>
      </c>
      <c r="D12" s="8" t="s">
        <v>1768</v>
      </c>
      <c r="E12" s="9" t="s">
        <v>1729</v>
      </c>
      <c r="F12" s="8" t="s">
        <v>114</v>
      </c>
      <c r="G12" s="8" t="s">
        <v>85</v>
      </c>
      <c r="H12" s="8" t="s">
        <v>4136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1326</v>
      </c>
      <c r="AE12" s="14" t="str">
        <f t="shared" ca="1" si="0"/>
        <v>FS1_CSS:BPM_D2223</v>
      </c>
      <c r="AF12" s="14">
        <f t="shared" ca="1" si="1"/>
        <v>2223</v>
      </c>
      <c r="AG12" s="14" t="str">
        <f>RIGHT(mTCA20[[#This Row],[Column2]],4)</f>
        <v>2223</v>
      </c>
    </row>
    <row r="13" spans="1:33" s="14" customFormat="1" x14ac:dyDescent="0.25">
      <c r="A13" s="7" t="s">
        <v>111</v>
      </c>
      <c r="B13" s="8" t="s">
        <v>1715</v>
      </c>
      <c r="C13" s="8" t="s">
        <v>111</v>
      </c>
      <c r="D13" s="8" t="s">
        <v>1768</v>
      </c>
      <c r="E13" s="9" t="s">
        <v>1730</v>
      </c>
      <c r="F13" s="8" t="s">
        <v>114</v>
      </c>
      <c r="G13" s="8" t="s">
        <v>85</v>
      </c>
      <c r="H13" s="8" t="s">
        <v>4136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1326</v>
      </c>
      <c r="AE13" s="14" t="str">
        <f t="shared" ca="1" si="0"/>
        <v>FS1_CSS:BPM_D2223</v>
      </c>
      <c r="AF13" s="14">
        <f t="shared" ca="1" si="1"/>
        <v>2223</v>
      </c>
      <c r="AG13" s="14" t="str">
        <f>RIGHT(mTCA20[[#This Row],[Column2]],4)</f>
        <v>2223</v>
      </c>
    </row>
    <row r="14" spans="1:33" s="14" customFormat="1" x14ac:dyDescent="0.25">
      <c r="A14" s="7" t="s">
        <v>111</v>
      </c>
      <c r="B14" s="8" t="s">
        <v>1715</v>
      </c>
      <c r="C14" s="8" t="s">
        <v>111</v>
      </c>
      <c r="D14" s="8" t="s">
        <v>1768</v>
      </c>
      <c r="E14" s="9" t="s">
        <v>1731</v>
      </c>
      <c r="F14" s="8" t="s">
        <v>114</v>
      </c>
      <c r="G14" s="8" t="s">
        <v>126</v>
      </c>
      <c r="H14" s="8" t="s">
        <v>4136</v>
      </c>
      <c r="I14" s="10" t="s">
        <v>613</v>
      </c>
      <c r="J14" s="10"/>
      <c r="K14" s="10"/>
      <c r="L14" s="10"/>
      <c r="M14" s="10"/>
      <c r="N14" s="10"/>
      <c r="O14" s="10"/>
      <c r="P14" s="8"/>
      <c r="Q14" s="12"/>
      <c r="R14" s="10"/>
      <c r="S14" s="32"/>
      <c r="T14" s="10"/>
      <c r="U14" s="8"/>
      <c r="V14" s="8"/>
      <c r="W14" s="8"/>
      <c r="X14" s="8"/>
      <c r="Y14"/>
      <c r="Z14" s="14" t="str">
        <f>IF(ISBLANK(mTCA20[[#This Row],[Column17]]),"",mTCA20[[#This Row],[Column17]])</f>
        <v/>
      </c>
      <c r="AA14" s="14" t="str">
        <f>LEFT(mTCA20[[#This Row],[Column18]],3)</f>
        <v/>
      </c>
      <c r="AB14" s="14" t="str">
        <f>IF(ISBLANK(mTCA20[[#This Row],[Column2]]),"",mTCA20[[#This Row],[Column2]])</f>
        <v>FS1_CSS:BPM_D2223</v>
      </c>
      <c r="AD14" s="14">
        <f>MATCH(B14,'Diag Lattice'!F:F,0)</f>
        <v>1326</v>
      </c>
      <c r="AE14" s="14" t="str">
        <f t="shared" ca="1" si="0"/>
        <v>FS1_CSS:BPM_D2223</v>
      </c>
      <c r="AF14" s="14">
        <f t="shared" ca="1" si="1"/>
        <v>2223</v>
      </c>
      <c r="AG14" s="14" t="str">
        <f>RIGHT(mTCA20[[#This Row],[Column2]],4)</f>
        <v>2223</v>
      </c>
    </row>
    <row r="15" spans="1:33" s="14" customFormat="1" x14ac:dyDescent="0.25">
      <c r="A15" s="7" t="s">
        <v>111</v>
      </c>
      <c r="B15" s="8" t="s">
        <v>1716</v>
      </c>
      <c r="C15" s="8" t="s">
        <v>111</v>
      </c>
      <c r="D15" s="8" t="s">
        <v>1769</v>
      </c>
      <c r="E15" s="9" t="s">
        <v>1732</v>
      </c>
      <c r="F15" s="8" t="s">
        <v>114</v>
      </c>
      <c r="G15" s="8" t="s">
        <v>85</v>
      </c>
      <c r="H15" s="8" t="s">
        <v>4136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1362</v>
      </c>
      <c r="AE15" s="14" t="str">
        <f t="shared" ca="1" si="0"/>
        <v>FS1_CSS:BPM_D2248</v>
      </c>
      <c r="AF15" s="14">
        <f t="shared" ca="1" si="1"/>
        <v>2252</v>
      </c>
      <c r="AG15" s="14" t="str">
        <f>RIGHT(mTCA20[[#This Row],[Column2]],4)</f>
        <v>2248</v>
      </c>
    </row>
    <row r="16" spans="1:33" s="14" customFormat="1" x14ac:dyDescent="0.25">
      <c r="A16" s="7" t="s">
        <v>111</v>
      </c>
      <c r="B16" s="8" t="s">
        <v>1716</v>
      </c>
      <c r="C16" s="8" t="s">
        <v>111</v>
      </c>
      <c r="D16" s="8" t="s">
        <v>1769</v>
      </c>
      <c r="E16" s="9" t="s">
        <v>1733</v>
      </c>
      <c r="F16" s="8" t="s">
        <v>114</v>
      </c>
      <c r="G16" s="8" t="s">
        <v>85</v>
      </c>
      <c r="H16" s="8" t="s">
        <v>4136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1362</v>
      </c>
      <c r="AE16" s="14" t="str">
        <f t="shared" ca="1" si="0"/>
        <v>FS1_CSS:BPM_D2248</v>
      </c>
      <c r="AF16" s="14">
        <f t="shared" ca="1" si="1"/>
        <v>2252</v>
      </c>
      <c r="AG16" s="14" t="str">
        <f>RIGHT(mTCA20[[#This Row],[Column2]],4)</f>
        <v>2248</v>
      </c>
    </row>
    <row r="17" spans="1:33" s="14" customFormat="1" x14ac:dyDescent="0.25">
      <c r="A17" s="7" t="s">
        <v>111</v>
      </c>
      <c r="B17" s="8" t="s">
        <v>1716</v>
      </c>
      <c r="C17" s="8" t="s">
        <v>111</v>
      </c>
      <c r="D17" s="8" t="s">
        <v>1769</v>
      </c>
      <c r="E17" s="9" t="s">
        <v>1734</v>
      </c>
      <c r="F17" s="8" t="s">
        <v>114</v>
      </c>
      <c r="G17" s="8" t="s">
        <v>85</v>
      </c>
      <c r="H17" s="8" t="s">
        <v>4136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1362</v>
      </c>
      <c r="AE17" s="14" t="str">
        <f t="shared" ca="1" si="0"/>
        <v>FS1_CSS:BPM_D2248</v>
      </c>
      <c r="AF17" s="14">
        <f t="shared" ca="1" si="1"/>
        <v>2252</v>
      </c>
      <c r="AG17" s="14" t="str">
        <f>RIGHT(mTCA20[[#This Row],[Column2]],4)</f>
        <v>2248</v>
      </c>
    </row>
    <row r="18" spans="1:33" s="14" customFormat="1" x14ac:dyDescent="0.25">
      <c r="A18" s="7" t="s">
        <v>111</v>
      </c>
      <c r="B18" s="8" t="s">
        <v>1716</v>
      </c>
      <c r="C18" s="8" t="s">
        <v>111</v>
      </c>
      <c r="D18" s="8" t="s">
        <v>1769</v>
      </c>
      <c r="E18" s="9" t="s">
        <v>1735</v>
      </c>
      <c r="F18" s="8" t="s">
        <v>114</v>
      </c>
      <c r="G18" s="8" t="s">
        <v>85</v>
      </c>
      <c r="H18" s="8" t="s">
        <v>4136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1362</v>
      </c>
      <c r="AE18" s="14" t="str">
        <f t="shared" ca="1" si="0"/>
        <v>FS1_CSS:BPM_D2248</v>
      </c>
      <c r="AF18" s="14">
        <f t="shared" ca="1" si="1"/>
        <v>2252</v>
      </c>
      <c r="AG18" s="14" t="str">
        <f>RIGHT(mTCA20[[#This Row],[Column2]],4)</f>
        <v>2248</v>
      </c>
    </row>
    <row r="19" spans="1:33" s="14" customFormat="1" x14ac:dyDescent="0.25">
      <c r="A19" s="7" t="s">
        <v>111</v>
      </c>
      <c r="B19" s="8" t="s">
        <v>1716</v>
      </c>
      <c r="C19" s="8" t="s">
        <v>111</v>
      </c>
      <c r="D19" s="8" t="s">
        <v>1769</v>
      </c>
      <c r="E19" s="9" t="s">
        <v>1736</v>
      </c>
      <c r="F19" s="8" t="s">
        <v>114</v>
      </c>
      <c r="G19" s="8" t="s">
        <v>126</v>
      </c>
      <c r="H19" s="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20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IF(ISBLANK(mTCA20[[#This Row],[Column17]]),"",mTCA20[[#This Row],[Column17]])</f>
        <v>20</v>
      </c>
      <c r="AA19" s="14" t="str">
        <f>LEFT(mTCA20[[#This Row],[Column18]],3)</f>
        <v>4</v>
      </c>
      <c r="AB19" s="14" t="str">
        <f>IF(ISBLANK(mTCA20[[#This Row],[Column2]]),"",mTCA20[[#This Row],[Column2]])</f>
        <v>FS1_CSS:BPM_D2248</v>
      </c>
      <c r="AD19" s="14">
        <f>MATCH(B19,'Diag Lattice'!F:F,0)</f>
        <v>1362</v>
      </c>
      <c r="AE19" s="14" t="str">
        <f t="shared" ca="1" si="0"/>
        <v>FS1_CSS:BPM_D2248</v>
      </c>
      <c r="AF19" s="14">
        <f t="shared" ca="1" si="1"/>
        <v>2252</v>
      </c>
      <c r="AG19" s="14" t="str">
        <f>RIGHT(mTCA20[[#This Row],[Column2]],4)</f>
        <v>2248</v>
      </c>
    </row>
    <row r="20" spans="1:33" s="14" customFormat="1" x14ac:dyDescent="0.25">
      <c r="A20" s="7" t="s">
        <v>111</v>
      </c>
      <c r="B20" s="8" t="s">
        <v>1717</v>
      </c>
      <c r="C20" s="8" t="s">
        <v>111</v>
      </c>
      <c r="D20" s="8" t="s">
        <v>1770</v>
      </c>
      <c r="E20" s="9" t="s">
        <v>1737</v>
      </c>
      <c r="F20" s="8" t="s">
        <v>114</v>
      </c>
      <c r="G20" s="8" t="s">
        <v>85</v>
      </c>
      <c r="H20" s="8" t="s">
        <v>4136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1386</v>
      </c>
      <c r="AE20" s="14" t="str">
        <f t="shared" ca="1" si="0"/>
        <v>FS1_CSS:BPM_D2278</v>
      </c>
      <c r="AF20" s="14">
        <f t="shared" ca="1" si="1"/>
        <v>2278</v>
      </c>
      <c r="AG20" s="14" t="str">
        <f>RIGHT(mTCA20[[#This Row],[Column2]],4)</f>
        <v>2278</v>
      </c>
    </row>
    <row r="21" spans="1:33" s="14" customFormat="1" x14ac:dyDescent="0.25">
      <c r="A21" s="7" t="s">
        <v>111</v>
      </c>
      <c r="B21" s="8" t="s">
        <v>1717</v>
      </c>
      <c r="C21" s="8" t="s">
        <v>111</v>
      </c>
      <c r="D21" s="8" t="s">
        <v>1770</v>
      </c>
      <c r="E21" s="9" t="s">
        <v>1738</v>
      </c>
      <c r="F21" s="8" t="s">
        <v>114</v>
      </c>
      <c r="G21" s="8" t="s">
        <v>85</v>
      </c>
      <c r="H21" s="8" t="s">
        <v>4136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1386</v>
      </c>
      <c r="AE21" s="14" t="str">
        <f t="shared" ca="1" si="0"/>
        <v>FS1_CSS:BPM_D2278</v>
      </c>
      <c r="AF21" s="14">
        <f t="shared" ca="1" si="1"/>
        <v>2278</v>
      </c>
      <c r="AG21" s="14" t="str">
        <f>RIGHT(mTCA20[[#This Row],[Column2]],4)</f>
        <v>2278</v>
      </c>
    </row>
    <row r="22" spans="1:33" s="14" customFormat="1" x14ac:dyDescent="0.25">
      <c r="A22" s="7" t="s">
        <v>111</v>
      </c>
      <c r="B22" s="8" t="s">
        <v>1717</v>
      </c>
      <c r="C22" s="8" t="s">
        <v>111</v>
      </c>
      <c r="D22" s="8" t="s">
        <v>1770</v>
      </c>
      <c r="E22" s="9" t="s">
        <v>1739</v>
      </c>
      <c r="F22" s="8" t="s">
        <v>114</v>
      </c>
      <c r="G22" s="8" t="s">
        <v>85</v>
      </c>
      <c r="H22" s="8" t="s">
        <v>4136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1386</v>
      </c>
      <c r="AE22" s="14" t="str">
        <f t="shared" ca="1" si="0"/>
        <v>FS1_CSS:BPM_D2278</v>
      </c>
      <c r="AF22" s="14">
        <f t="shared" ca="1" si="1"/>
        <v>2278</v>
      </c>
      <c r="AG22" s="14" t="str">
        <f>RIGHT(mTCA20[[#This Row],[Column2]],4)</f>
        <v>2278</v>
      </c>
    </row>
    <row r="23" spans="1:33" s="14" customFormat="1" x14ac:dyDescent="0.25">
      <c r="A23" s="7" t="s">
        <v>111</v>
      </c>
      <c r="B23" s="8" t="s">
        <v>1717</v>
      </c>
      <c r="C23" s="8" t="s">
        <v>111</v>
      </c>
      <c r="D23" s="8" t="s">
        <v>1770</v>
      </c>
      <c r="E23" s="9" t="s">
        <v>1740</v>
      </c>
      <c r="F23" s="8" t="s">
        <v>114</v>
      </c>
      <c r="G23" s="8" t="s">
        <v>85</v>
      </c>
      <c r="H23" s="8" t="s">
        <v>4136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1386</v>
      </c>
      <c r="AE23" s="14" t="str">
        <f t="shared" ca="1" si="0"/>
        <v>FS1_CSS:BPM_D2278</v>
      </c>
      <c r="AF23" s="14">
        <f t="shared" ca="1" si="1"/>
        <v>2278</v>
      </c>
      <c r="AG23" s="14" t="str">
        <f>RIGHT(mTCA20[[#This Row],[Column2]],4)</f>
        <v>2278</v>
      </c>
    </row>
    <row r="24" spans="1:33" s="14" customFormat="1" x14ac:dyDescent="0.25">
      <c r="A24" s="7" t="s">
        <v>111</v>
      </c>
      <c r="B24" s="8" t="s">
        <v>1717</v>
      </c>
      <c r="C24" s="8" t="s">
        <v>111</v>
      </c>
      <c r="D24" s="8" t="s">
        <v>1770</v>
      </c>
      <c r="E24" s="9" t="s">
        <v>1741</v>
      </c>
      <c r="F24" s="8" t="s">
        <v>114</v>
      </c>
      <c r="G24" s="8" t="s">
        <v>126</v>
      </c>
      <c r="H24" s="8" t="s">
        <v>4136</v>
      </c>
      <c r="I24" s="10" t="s">
        <v>613</v>
      </c>
      <c r="J24" s="10"/>
      <c r="K24" s="10"/>
      <c r="L24" s="10"/>
      <c r="M24" s="10"/>
      <c r="N24" s="10"/>
      <c r="O24" s="10"/>
      <c r="P24" s="8"/>
      <c r="Q24" s="12"/>
      <c r="R24" s="10"/>
      <c r="S24" s="32"/>
      <c r="T24" s="10"/>
      <c r="U24" s="8"/>
      <c r="V24" s="8"/>
      <c r="W24" s="8"/>
      <c r="X24" s="8"/>
      <c r="Y24"/>
      <c r="Z24" s="14" t="str">
        <f>IF(ISBLANK(mTCA20[[#This Row],[Column17]]),"",mTCA20[[#This Row],[Column17]])</f>
        <v/>
      </c>
      <c r="AA24" s="14" t="str">
        <f>LEFT(mTCA20[[#This Row],[Column18]],3)</f>
        <v/>
      </c>
      <c r="AB24" s="14" t="str">
        <f>IF(ISBLANK(mTCA20[[#This Row],[Column2]]),"",mTCA20[[#This Row],[Column2]])</f>
        <v>FS1_CSS:BPM_D2278</v>
      </c>
      <c r="AD24" s="14">
        <f>MATCH(B24,'Diag Lattice'!F:F,0)</f>
        <v>1386</v>
      </c>
      <c r="AE24" s="14" t="str">
        <f t="shared" ca="1" si="0"/>
        <v>FS1_CSS:BPM_D2278</v>
      </c>
      <c r="AF24" s="14">
        <f t="shared" ca="1" si="1"/>
        <v>2278</v>
      </c>
      <c r="AG24" s="14" t="str">
        <f>RIGHT(mTCA20[[#This Row],[Column2]],4)</f>
        <v>2278</v>
      </c>
    </row>
    <row r="25" spans="1:33" s="14" customFormat="1" x14ac:dyDescent="0.25">
      <c r="A25" s="7" t="s">
        <v>111</v>
      </c>
      <c r="B25" s="8" t="s">
        <v>1718</v>
      </c>
      <c r="C25" s="8" t="s">
        <v>111</v>
      </c>
      <c r="D25" s="8" t="s">
        <v>1771</v>
      </c>
      <c r="E25" s="9" t="s">
        <v>1742</v>
      </c>
      <c r="F25" s="8" t="s">
        <v>114</v>
      </c>
      <c r="G25" s="8" t="s">
        <v>85</v>
      </c>
      <c r="H25" s="8" t="s">
        <v>4136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4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1412</v>
      </c>
      <c r="AE25" s="14" t="str">
        <f t="shared" ca="1" si="0"/>
        <v>FS1_CSS:BPM_D2313</v>
      </c>
      <c r="AF25" s="14">
        <f t="shared" ca="1" si="1"/>
        <v>2313</v>
      </c>
      <c r="AG25" s="14" t="str">
        <f>RIGHT(mTCA20[[#This Row],[Column2]],4)</f>
        <v>2313</v>
      </c>
    </row>
    <row r="26" spans="1:33" s="14" customFormat="1" x14ac:dyDescent="0.25">
      <c r="A26" s="7" t="s">
        <v>111</v>
      </c>
      <c r="B26" s="8" t="s">
        <v>1718</v>
      </c>
      <c r="C26" s="8" t="s">
        <v>111</v>
      </c>
      <c r="D26" s="8" t="s">
        <v>1771</v>
      </c>
      <c r="E26" s="9" t="s">
        <v>1743</v>
      </c>
      <c r="F26" s="8" t="s">
        <v>114</v>
      </c>
      <c r="G26" s="8" t="s">
        <v>85</v>
      </c>
      <c r="H26" s="8" t="s">
        <v>4136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4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1412</v>
      </c>
      <c r="AE26" s="14" t="str">
        <f t="shared" ca="1" si="0"/>
        <v>FS1_CSS:BPM_D2313</v>
      </c>
      <c r="AF26" s="14">
        <f t="shared" ca="1" si="1"/>
        <v>2313</v>
      </c>
      <c r="AG26" s="14" t="str">
        <f>RIGHT(mTCA20[[#This Row],[Column2]],4)</f>
        <v>2313</v>
      </c>
    </row>
    <row r="27" spans="1:33" s="14" customFormat="1" x14ac:dyDescent="0.25">
      <c r="A27" s="7" t="s">
        <v>111</v>
      </c>
      <c r="B27" s="8" t="s">
        <v>1718</v>
      </c>
      <c r="C27" s="8" t="s">
        <v>111</v>
      </c>
      <c r="D27" s="8" t="s">
        <v>1771</v>
      </c>
      <c r="E27" s="9" t="s">
        <v>1744</v>
      </c>
      <c r="F27" s="8" t="s">
        <v>114</v>
      </c>
      <c r="G27" s="8" t="s">
        <v>85</v>
      </c>
      <c r="H27" s="8" t="s">
        <v>4136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4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1412</v>
      </c>
      <c r="AE27" s="14" t="str">
        <f t="shared" ca="1" si="0"/>
        <v>FS1_CSS:BPM_D2313</v>
      </c>
      <c r="AF27" s="14">
        <f t="shared" ca="1" si="1"/>
        <v>2313</v>
      </c>
      <c r="AG27" s="14" t="str">
        <f>RIGHT(mTCA20[[#This Row],[Column2]],4)</f>
        <v>2313</v>
      </c>
    </row>
    <row r="28" spans="1:33" s="14" customFormat="1" x14ac:dyDescent="0.25">
      <c r="A28" s="7" t="s">
        <v>111</v>
      </c>
      <c r="B28" s="8" t="s">
        <v>1718</v>
      </c>
      <c r="C28" s="8" t="s">
        <v>111</v>
      </c>
      <c r="D28" s="8" t="s">
        <v>1771</v>
      </c>
      <c r="E28" s="9" t="s">
        <v>1745</v>
      </c>
      <c r="F28" s="8" t="s">
        <v>114</v>
      </c>
      <c r="G28" s="8" t="s">
        <v>85</v>
      </c>
      <c r="H28" s="8" t="s">
        <v>4136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4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1412</v>
      </c>
      <c r="AE28" s="14" t="str">
        <f t="shared" ca="1" si="0"/>
        <v>FS1_CSS:BPM_D2313</v>
      </c>
      <c r="AF28" s="14">
        <f t="shared" ca="1" si="1"/>
        <v>2313</v>
      </c>
      <c r="AG28" s="14" t="str">
        <f>RIGHT(mTCA20[[#This Row],[Column2]],4)</f>
        <v>2313</v>
      </c>
    </row>
    <row r="29" spans="1:33" s="14" customFormat="1" x14ac:dyDescent="0.25">
      <c r="A29" s="7" t="s">
        <v>111</v>
      </c>
      <c r="B29" s="8" t="s">
        <v>1718</v>
      </c>
      <c r="C29" s="8" t="s">
        <v>111</v>
      </c>
      <c r="D29" s="8" t="s">
        <v>1771</v>
      </c>
      <c r="E29" s="9" t="s">
        <v>1746</v>
      </c>
      <c r="F29" s="8" t="s">
        <v>114</v>
      </c>
      <c r="G29" s="8" t="s">
        <v>126</v>
      </c>
      <c r="H29" s="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20</v>
      </c>
      <c r="S29" s="10">
        <v>5</v>
      </c>
      <c r="T29" s="8"/>
      <c r="U29" s="10" t="s">
        <v>126</v>
      </c>
      <c r="V29" s="8"/>
      <c r="W29" s="8"/>
      <c r="X29" s="8"/>
      <c r="Y29" s="104"/>
      <c r="Z29" s="14">
        <f>IF(ISBLANK(mTCA20[[#This Row],[Column17]]),"",mTCA20[[#This Row],[Column17]])</f>
        <v>20</v>
      </c>
      <c r="AA29" s="14" t="str">
        <f>LEFT(mTCA20[[#This Row],[Column18]],3)</f>
        <v>5</v>
      </c>
      <c r="AB29" s="14" t="str">
        <f>IF(ISBLANK(mTCA20[[#This Row],[Column2]]),"",mTCA20[[#This Row],[Column2]])</f>
        <v>FS1_CSS:BPM_D2313</v>
      </c>
      <c r="AD29" s="14">
        <f>MATCH(B29,'Diag Lattice'!F:F,0)</f>
        <v>1412</v>
      </c>
      <c r="AE29" s="14" t="str">
        <f t="shared" ca="1" si="0"/>
        <v>FS1_CSS:BPM_D2313</v>
      </c>
      <c r="AF29" s="14">
        <f t="shared" ca="1" si="1"/>
        <v>2313</v>
      </c>
      <c r="AG29" s="14" t="str">
        <f>RIGHT(mTCA20[[#This Row],[Column2]],4)</f>
        <v>2313</v>
      </c>
    </row>
    <row r="30" spans="1:33" s="14" customFormat="1" x14ac:dyDescent="0.25">
      <c r="A30" s="7" t="s">
        <v>111</v>
      </c>
      <c r="B30" s="8" t="s">
        <v>1719</v>
      </c>
      <c r="C30" s="8" t="s">
        <v>111</v>
      </c>
      <c r="D30" s="8" t="s">
        <v>1772</v>
      </c>
      <c r="E30" s="9" t="s">
        <v>1747</v>
      </c>
      <c r="F30" s="8" t="s">
        <v>114</v>
      </c>
      <c r="G30" s="8" t="s">
        <v>85</v>
      </c>
      <c r="H30" s="8" t="s">
        <v>4136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4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1467</v>
      </c>
      <c r="AE30" s="14" t="str">
        <f t="shared" ca="1" si="0"/>
        <v>FS1_CSS:BPM_D2369</v>
      </c>
      <c r="AF30" s="14">
        <f t="shared" ca="1" si="1"/>
        <v>2369</v>
      </c>
      <c r="AG30" s="14" t="str">
        <f>RIGHT(mTCA20[[#This Row],[Column2]],4)</f>
        <v>2369</v>
      </c>
    </row>
    <row r="31" spans="1:33" s="14" customFormat="1" x14ac:dyDescent="0.25">
      <c r="A31" s="7" t="s">
        <v>111</v>
      </c>
      <c r="B31" s="8" t="s">
        <v>1719</v>
      </c>
      <c r="C31" s="8" t="s">
        <v>111</v>
      </c>
      <c r="D31" s="8" t="s">
        <v>1772</v>
      </c>
      <c r="E31" s="9" t="s">
        <v>1748</v>
      </c>
      <c r="F31" s="8" t="s">
        <v>114</v>
      </c>
      <c r="G31" s="8" t="s">
        <v>85</v>
      </c>
      <c r="H31" s="8" t="s">
        <v>4136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4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1467</v>
      </c>
      <c r="AE31" s="14" t="str">
        <f t="shared" ca="1" si="0"/>
        <v>FS1_CSS:BPM_D2369</v>
      </c>
      <c r="AF31" s="14">
        <f t="shared" ca="1" si="1"/>
        <v>2369</v>
      </c>
      <c r="AG31" s="14" t="str">
        <f>RIGHT(mTCA20[[#This Row],[Column2]],4)</f>
        <v>2369</v>
      </c>
    </row>
    <row r="32" spans="1:33" s="14" customFormat="1" x14ac:dyDescent="0.25">
      <c r="A32" s="7" t="s">
        <v>111</v>
      </c>
      <c r="B32" s="8" t="s">
        <v>1719</v>
      </c>
      <c r="C32" s="8" t="s">
        <v>111</v>
      </c>
      <c r="D32" s="8" t="s">
        <v>1772</v>
      </c>
      <c r="E32" s="9" t="s">
        <v>1749</v>
      </c>
      <c r="F32" s="8" t="s">
        <v>114</v>
      </c>
      <c r="G32" s="8" t="s">
        <v>85</v>
      </c>
      <c r="H32" s="8" t="s">
        <v>4136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4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1467</v>
      </c>
      <c r="AE32" s="14" t="str">
        <f t="shared" ca="1" si="0"/>
        <v>FS1_CSS:BPM_D2369</v>
      </c>
      <c r="AF32" s="14">
        <f t="shared" ca="1" si="1"/>
        <v>2369</v>
      </c>
      <c r="AG32" s="14" t="str">
        <f>RIGHT(mTCA20[[#This Row],[Column2]],4)</f>
        <v>2369</v>
      </c>
    </row>
    <row r="33" spans="1:33" s="14" customFormat="1" x14ac:dyDescent="0.25">
      <c r="A33" s="7" t="s">
        <v>111</v>
      </c>
      <c r="B33" s="8" t="s">
        <v>1719</v>
      </c>
      <c r="C33" s="8" t="s">
        <v>111</v>
      </c>
      <c r="D33" s="8" t="s">
        <v>1772</v>
      </c>
      <c r="E33" s="9" t="s">
        <v>1750</v>
      </c>
      <c r="F33" s="8" t="s">
        <v>114</v>
      </c>
      <c r="G33" s="8" t="s">
        <v>85</v>
      </c>
      <c r="H33" s="8" t="s">
        <v>4136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4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1467</v>
      </c>
      <c r="AE33" s="14" t="str">
        <f t="shared" ca="1" si="0"/>
        <v>FS1_CSS:BPM_D2369</v>
      </c>
      <c r="AF33" s="14">
        <f t="shared" ca="1" si="1"/>
        <v>2369</v>
      </c>
      <c r="AG33" s="14" t="str">
        <f>RIGHT(mTCA20[[#This Row],[Column2]],4)</f>
        <v>2369</v>
      </c>
    </row>
    <row r="34" spans="1:33" s="14" customFormat="1" x14ac:dyDescent="0.25">
      <c r="A34" s="7" t="s">
        <v>111</v>
      </c>
      <c r="B34" s="8" t="s">
        <v>1719</v>
      </c>
      <c r="C34" s="8" t="s">
        <v>111</v>
      </c>
      <c r="D34" s="8" t="s">
        <v>1772</v>
      </c>
      <c r="E34" s="9" t="s">
        <v>1751</v>
      </c>
      <c r="F34" s="8" t="s">
        <v>114</v>
      </c>
      <c r="G34" s="8" t="s">
        <v>126</v>
      </c>
      <c r="H34" s="8" t="s">
        <v>4136</v>
      </c>
      <c r="I34" s="10" t="s">
        <v>613</v>
      </c>
      <c r="J34" s="10"/>
      <c r="K34" s="10"/>
      <c r="L34" s="10"/>
      <c r="M34" s="10"/>
      <c r="N34" s="10"/>
      <c r="O34" s="10"/>
      <c r="P34" s="8"/>
      <c r="Q34" s="12"/>
      <c r="R34" s="10"/>
      <c r="S34" s="32"/>
      <c r="T34" s="10"/>
      <c r="U34" s="8"/>
      <c r="V34" s="8"/>
      <c r="W34" s="8"/>
      <c r="X34" s="8"/>
      <c r="Y34" s="104"/>
      <c r="Z34" s="14" t="str">
        <f>IF(ISBLANK(mTCA20[[#This Row],[Column17]]),"",mTCA20[[#This Row],[Column17]])</f>
        <v/>
      </c>
      <c r="AA34" s="14" t="str">
        <f>LEFT(mTCA20[[#This Row],[Column18]],3)</f>
        <v/>
      </c>
      <c r="AB34" s="14" t="str">
        <f>IF(ISBLANK(mTCA20[[#This Row],[Column2]]),"",mTCA20[[#This Row],[Column2]])</f>
        <v>FS1_CSS:BPM_D2369</v>
      </c>
      <c r="AD34" s="14">
        <f>MATCH(B34,'Diag Lattice'!F:F,0)</f>
        <v>1467</v>
      </c>
      <c r="AE34" s="14" t="str">
        <f t="shared" ca="1" si="0"/>
        <v>FS1_CSS:BPM_D2369</v>
      </c>
      <c r="AF34" s="14">
        <f t="shared" ca="1" si="1"/>
        <v>2369</v>
      </c>
      <c r="AG34" s="14" t="str">
        <f>RIGHT(mTCA20[[#This Row],[Column2]],4)</f>
        <v>2369</v>
      </c>
    </row>
    <row r="35" spans="1:33" s="14" customFormat="1" x14ac:dyDescent="0.25">
      <c r="A35" s="7" t="s">
        <v>111</v>
      </c>
      <c r="B35" s="8" t="s">
        <v>1720</v>
      </c>
      <c r="C35" s="8" t="s">
        <v>111</v>
      </c>
      <c r="D35" s="8" t="s">
        <v>1773</v>
      </c>
      <c r="E35" s="9" t="s">
        <v>1752</v>
      </c>
      <c r="F35" s="8" t="s">
        <v>114</v>
      </c>
      <c r="G35" s="8" t="s">
        <v>85</v>
      </c>
      <c r="H35" s="8" t="s">
        <v>4136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4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1476</v>
      </c>
      <c r="AE35" s="14" t="str">
        <f t="shared" ca="1" si="0"/>
        <v>FS1_CSS:BPM_D2383</v>
      </c>
      <c r="AF35" s="14">
        <f t="shared" ca="1" si="1"/>
        <v>2383</v>
      </c>
      <c r="AG35" s="14" t="str">
        <f>RIGHT(mTCA20[[#This Row],[Column2]],4)</f>
        <v>2383</v>
      </c>
    </row>
    <row r="36" spans="1:33" s="14" customFormat="1" x14ac:dyDescent="0.25">
      <c r="A36" s="7" t="s">
        <v>111</v>
      </c>
      <c r="B36" s="8" t="s">
        <v>1720</v>
      </c>
      <c r="C36" s="8" t="s">
        <v>111</v>
      </c>
      <c r="D36" s="8" t="s">
        <v>1773</v>
      </c>
      <c r="E36" s="9" t="s">
        <v>1753</v>
      </c>
      <c r="F36" s="8" t="s">
        <v>114</v>
      </c>
      <c r="G36" s="8" t="s">
        <v>85</v>
      </c>
      <c r="H36" s="8" t="s">
        <v>4136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4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1476</v>
      </c>
      <c r="AE36" s="14" t="str">
        <f t="shared" ca="1" si="0"/>
        <v>FS1_CSS:BPM_D2383</v>
      </c>
      <c r="AF36" s="14">
        <f t="shared" ca="1" si="1"/>
        <v>2383</v>
      </c>
      <c r="AG36" s="14" t="str">
        <f>RIGHT(mTCA20[[#This Row],[Column2]],4)</f>
        <v>2383</v>
      </c>
    </row>
    <row r="37" spans="1:33" s="14" customFormat="1" x14ac:dyDescent="0.25">
      <c r="A37" s="7" t="s">
        <v>111</v>
      </c>
      <c r="B37" s="8" t="s">
        <v>1720</v>
      </c>
      <c r="C37" s="8" t="s">
        <v>111</v>
      </c>
      <c r="D37" s="8" t="s">
        <v>1773</v>
      </c>
      <c r="E37" s="9" t="s">
        <v>1754</v>
      </c>
      <c r="F37" s="8" t="s">
        <v>114</v>
      </c>
      <c r="G37" s="8" t="s">
        <v>85</v>
      </c>
      <c r="H37" s="8" t="s">
        <v>4136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4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1476</v>
      </c>
      <c r="AE37" s="14" t="str">
        <f t="shared" ca="1" si="0"/>
        <v>FS1_CSS:BPM_D2383</v>
      </c>
      <c r="AF37" s="14">
        <f t="shared" ca="1" si="1"/>
        <v>2383</v>
      </c>
      <c r="AG37" s="14" t="str">
        <f>RIGHT(mTCA20[[#This Row],[Column2]],4)</f>
        <v>2383</v>
      </c>
    </row>
    <row r="38" spans="1:33" s="14" customFormat="1" x14ac:dyDescent="0.25">
      <c r="A38" s="7" t="s">
        <v>111</v>
      </c>
      <c r="B38" s="8" t="s">
        <v>1720</v>
      </c>
      <c r="C38" s="8" t="s">
        <v>111</v>
      </c>
      <c r="D38" s="8" t="s">
        <v>1773</v>
      </c>
      <c r="E38" s="9" t="s">
        <v>1755</v>
      </c>
      <c r="F38" s="8" t="s">
        <v>114</v>
      </c>
      <c r="G38" s="8" t="s">
        <v>85</v>
      </c>
      <c r="H38" s="8" t="s">
        <v>4136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4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1476</v>
      </c>
      <c r="AE38" s="14" t="str">
        <f t="shared" ca="1" si="0"/>
        <v>FS1_CSS:BPM_D2383</v>
      </c>
      <c r="AF38" s="14">
        <f t="shared" ca="1" si="1"/>
        <v>2383</v>
      </c>
      <c r="AG38" s="14" t="str">
        <f>RIGHT(mTCA20[[#This Row],[Column2]],4)</f>
        <v>2383</v>
      </c>
    </row>
    <row r="39" spans="1:33" s="14" customFormat="1" x14ac:dyDescent="0.25">
      <c r="A39" s="7" t="s">
        <v>111</v>
      </c>
      <c r="B39" s="8" t="s">
        <v>1720</v>
      </c>
      <c r="C39" s="8" t="s">
        <v>111</v>
      </c>
      <c r="D39" s="8" t="s">
        <v>1773</v>
      </c>
      <c r="E39" s="9" t="s">
        <v>1756</v>
      </c>
      <c r="F39" s="8" t="s">
        <v>114</v>
      </c>
      <c r="G39" s="8" t="s">
        <v>126</v>
      </c>
      <c r="H39" s="8" t="s">
        <v>285</v>
      </c>
      <c r="I39" s="10" t="s">
        <v>126</v>
      </c>
      <c r="J39" s="43"/>
      <c r="K39" s="36"/>
      <c r="L39" s="8"/>
      <c r="M39" s="8"/>
      <c r="N39" s="8"/>
      <c r="O39" s="8"/>
      <c r="P39" s="10" t="s">
        <v>126</v>
      </c>
      <c r="Q39" s="10" t="s">
        <v>118</v>
      </c>
      <c r="R39" s="12">
        <v>20</v>
      </c>
      <c r="S39" s="10">
        <v>6</v>
      </c>
      <c r="T39" s="8"/>
      <c r="U39" s="10" t="s">
        <v>126</v>
      </c>
      <c r="V39" s="8"/>
      <c r="W39" s="8"/>
      <c r="X39" s="8"/>
      <c r="Y39" s="104"/>
      <c r="Z39" s="14">
        <f>IF(ISBLANK(mTCA20[[#This Row],[Column17]]),"",mTCA20[[#This Row],[Column17]])</f>
        <v>20</v>
      </c>
      <c r="AA39" s="14" t="str">
        <f>LEFT(mTCA20[[#This Row],[Column18]],3)</f>
        <v>6</v>
      </c>
      <c r="AB39" s="14" t="str">
        <f>IF(ISBLANK(mTCA20[[#This Row],[Column2]]),"",mTCA20[[#This Row],[Column2]])</f>
        <v>FS1_CSS:BPM_D2383</v>
      </c>
      <c r="AD39" s="14">
        <f>MATCH(B39,'Diag Lattice'!F:F,0)</f>
        <v>1476</v>
      </c>
      <c r="AE39" s="14" t="str">
        <f t="shared" ca="1" si="0"/>
        <v>FS1_CSS:BPM_D2383</v>
      </c>
      <c r="AF39" s="14">
        <f t="shared" ca="1" si="1"/>
        <v>2383</v>
      </c>
      <c r="AG39" s="14" t="str">
        <f>RIGHT(mTCA20[[#This Row],[Column2]],4)</f>
        <v>2383</v>
      </c>
    </row>
    <row r="40" spans="1:33" s="14" customFormat="1" x14ac:dyDescent="0.25">
      <c r="A40" s="7" t="s">
        <v>111</v>
      </c>
      <c r="B40" s="8" t="s">
        <v>1721</v>
      </c>
      <c r="C40" s="8" t="s">
        <v>111</v>
      </c>
      <c r="D40" s="8" t="s">
        <v>1774</v>
      </c>
      <c r="E40" s="9" t="s">
        <v>1757</v>
      </c>
      <c r="F40" s="8" t="s">
        <v>114</v>
      </c>
      <c r="G40" s="8" t="s">
        <v>85</v>
      </c>
      <c r="H40" s="8" t="s">
        <v>4136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4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1499</v>
      </c>
      <c r="AE40" s="14" t="str">
        <f t="shared" ca="1" si="0"/>
        <v>FS1_BBS:BPM_D2421</v>
      </c>
      <c r="AF40" s="14">
        <f t="shared" ca="1" si="1"/>
        <v>2421</v>
      </c>
      <c r="AG40" s="14" t="str">
        <f>RIGHT(mTCA20[[#This Row],[Column2]],4)</f>
        <v>2421</v>
      </c>
    </row>
    <row r="41" spans="1:33" s="14" customFormat="1" x14ac:dyDescent="0.25">
      <c r="A41" s="7" t="s">
        <v>111</v>
      </c>
      <c r="B41" s="8" t="s">
        <v>1721</v>
      </c>
      <c r="C41" s="8" t="s">
        <v>111</v>
      </c>
      <c r="D41" s="8" t="s">
        <v>1774</v>
      </c>
      <c r="E41" s="9" t="s">
        <v>1758</v>
      </c>
      <c r="F41" s="8" t="s">
        <v>114</v>
      </c>
      <c r="G41" s="8" t="s">
        <v>85</v>
      </c>
      <c r="H41" s="8" t="s">
        <v>4136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4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1499</v>
      </c>
      <c r="AE41" s="14" t="str">
        <f t="shared" ca="1" si="0"/>
        <v>FS1_BBS:BPM_D2421</v>
      </c>
      <c r="AF41" s="14">
        <f t="shared" ca="1" si="1"/>
        <v>2421</v>
      </c>
      <c r="AG41" s="14" t="str">
        <f>RIGHT(mTCA20[[#This Row],[Column2]],4)</f>
        <v>2421</v>
      </c>
    </row>
    <row r="42" spans="1:33" s="14" customFormat="1" x14ac:dyDescent="0.25">
      <c r="A42" s="7" t="s">
        <v>111</v>
      </c>
      <c r="B42" s="8" t="s">
        <v>1721</v>
      </c>
      <c r="C42" s="8" t="s">
        <v>111</v>
      </c>
      <c r="D42" s="8" t="s">
        <v>1774</v>
      </c>
      <c r="E42" s="9" t="s">
        <v>1759</v>
      </c>
      <c r="F42" s="8" t="s">
        <v>114</v>
      </c>
      <c r="G42" s="8" t="s">
        <v>85</v>
      </c>
      <c r="H42" s="8" t="s">
        <v>4136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4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1499</v>
      </c>
      <c r="AE42" s="14" t="str">
        <f t="shared" ca="1" si="0"/>
        <v>FS1_BBS:BPM_D2421</v>
      </c>
      <c r="AF42" s="14">
        <f t="shared" ca="1" si="1"/>
        <v>2421</v>
      </c>
      <c r="AG42" s="14" t="str">
        <f>RIGHT(mTCA20[[#This Row],[Column2]],4)</f>
        <v>2421</v>
      </c>
    </row>
    <row r="43" spans="1:33" s="14" customFormat="1" x14ac:dyDescent="0.25">
      <c r="A43" s="7" t="s">
        <v>111</v>
      </c>
      <c r="B43" s="8" t="s">
        <v>1721</v>
      </c>
      <c r="C43" s="8" t="s">
        <v>111</v>
      </c>
      <c r="D43" s="8" t="s">
        <v>1774</v>
      </c>
      <c r="E43" s="9" t="s">
        <v>1760</v>
      </c>
      <c r="F43" s="8" t="s">
        <v>114</v>
      </c>
      <c r="G43" s="8" t="s">
        <v>85</v>
      </c>
      <c r="H43" s="8" t="s">
        <v>4136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4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1499</v>
      </c>
      <c r="AE43" s="14" t="str">
        <f t="shared" ca="1" si="0"/>
        <v>FS1_BBS:BPM_D2421</v>
      </c>
      <c r="AF43" s="14">
        <f t="shared" ca="1" si="1"/>
        <v>2421</v>
      </c>
      <c r="AG43" s="14" t="str">
        <f>RIGHT(mTCA20[[#This Row],[Column2]],4)</f>
        <v>2421</v>
      </c>
    </row>
    <row r="44" spans="1:33" s="14" customFormat="1" x14ac:dyDescent="0.25">
      <c r="A44" s="42" t="s">
        <v>111</v>
      </c>
      <c r="B44" s="36" t="s">
        <v>1721</v>
      </c>
      <c r="C44" s="8" t="s">
        <v>111</v>
      </c>
      <c r="D44" s="36" t="s">
        <v>1774</v>
      </c>
      <c r="E44" s="1" t="s">
        <v>1761</v>
      </c>
      <c r="F44" s="8" t="s">
        <v>114</v>
      </c>
      <c r="G44" s="8" t="s">
        <v>126</v>
      </c>
      <c r="H44" s="8" t="s">
        <v>4136</v>
      </c>
      <c r="I44" s="10" t="s">
        <v>613</v>
      </c>
      <c r="J44" s="10"/>
      <c r="K44" s="10"/>
      <c r="L44" s="10"/>
      <c r="M44" s="10"/>
      <c r="N44" s="10"/>
      <c r="O44" s="10"/>
      <c r="P44" s="8"/>
      <c r="Q44" s="12"/>
      <c r="R44" s="10"/>
      <c r="S44" s="32"/>
      <c r="T44" s="10"/>
      <c r="U44" s="8"/>
      <c r="V44" s="8"/>
      <c r="W44" s="8"/>
      <c r="X44" s="8"/>
      <c r="Y44" s="104"/>
      <c r="Z44" s="14" t="str">
        <f>IF(ISBLANK(mTCA20[[#This Row],[Column17]]),"",mTCA20[[#This Row],[Column17]])</f>
        <v/>
      </c>
      <c r="AA44" s="14" t="str">
        <f>LEFT(mTCA20[[#This Row],[Column18]],3)</f>
        <v/>
      </c>
      <c r="AB44" s="14" t="str">
        <f>IF(ISBLANK(mTCA20[[#This Row],[Column2]]),"",mTCA20[[#This Row],[Column2]])</f>
        <v>FS1_BBS:BPM_D2421</v>
      </c>
      <c r="AD44" s="14">
        <f>MATCH(B44,'Diag Lattice'!F:F,0)</f>
        <v>1499</v>
      </c>
      <c r="AE44" s="14" t="str">
        <f t="shared" ca="1" si="0"/>
        <v>FS1_BBS:BPM_D2421</v>
      </c>
      <c r="AF44" s="14">
        <f t="shared" ca="1" si="1"/>
        <v>2421</v>
      </c>
      <c r="AG44" s="14" t="str">
        <f>RIGHT(mTCA20[[#This Row],[Column2]],4)</f>
        <v>2421</v>
      </c>
    </row>
    <row r="45" spans="1:33" s="14" customFormat="1" x14ac:dyDescent="0.25">
      <c r="A45" s="42" t="s">
        <v>111</v>
      </c>
      <c r="B45" s="8" t="s">
        <v>2938</v>
      </c>
      <c r="C45" s="8" t="s">
        <v>111</v>
      </c>
      <c r="D45" s="8" t="s">
        <v>1775</v>
      </c>
      <c r="E45" s="9" t="s">
        <v>1762</v>
      </c>
      <c r="F45" s="8" t="s">
        <v>114</v>
      </c>
      <c r="G45" s="8" t="s">
        <v>85</v>
      </c>
      <c r="H45" s="8" t="s">
        <v>4136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4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3601</v>
      </c>
      <c r="AE45" s="14" t="str">
        <f t="shared" ca="1" si="0"/>
        <v>FS1_BTS:BPM_D2436</v>
      </c>
      <c r="AF45" s="14">
        <f t="shared" ca="1" si="1"/>
        <v>2486</v>
      </c>
      <c r="AG45" s="14" t="str">
        <f>RIGHT(mTCA20[[#This Row],[Column2]],4)</f>
        <v>2436</v>
      </c>
    </row>
    <row r="46" spans="1:33" s="14" customFormat="1" x14ac:dyDescent="0.25">
      <c r="A46" s="42" t="s">
        <v>111</v>
      </c>
      <c r="B46" s="8" t="s">
        <v>2938</v>
      </c>
      <c r="C46" s="8" t="s">
        <v>111</v>
      </c>
      <c r="D46" s="8" t="s">
        <v>1775</v>
      </c>
      <c r="E46" s="9" t="s">
        <v>1763</v>
      </c>
      <c r="F46" s="8" t="s">
        <v>114</v>
      </c>
      <c r="G46" s="8" t="s">
        <v>85</v>
      </c>
      <c r="H46" s="8" t="s">
        <v>4136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4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3601</v>
      </c>
      <c r="AE46" s="14" t="str">
        <f t="shared" ca="1" si="0"/>
        <v>FS1_BTS:BPM_D2436</v>
      </c>
      <c r="AF46" s="14">
        <f t="shared" ca="1" si="1"/>
        <v>2486</v>
      </c>
      <c r="AG46" s="14" t="str">
        <f>RIGHT(mTCA20[[#This Row],[Column2]],4)</f>
        <v>2436</v>
      </c>
    </row>
    <row r="47" spans="1:33" s="14" customFormat="1" x14ac:dyDescent="0.25">
      <c r="A47" s="42" t="s">
        <v>111</v>
      </c>
      <c r="B47" s="8" t="s">
        <v>2938</v>
      </c>
      <c r="C47" s="8" t="s">
        <v>111</v>
      </c>
      <c r="D47" s="8" t="s">
        <v>1775</v>
      </c>
      <c r="E47" s="9" t="s">
        <v>1764</v>
      </c>
      <c r="F47" s="8" t="s">
        <v>114</v>
      </c>
      <c r="G47" s="8" t="s">
        <v>85</v>
      </c>
      <c r="H47" s="8" t="s">
        <v>4136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4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3601</v>
      </c>
      <c r="AE47" s="14" t="str">
        <f t="shared" ca="1" si="0"/>
        <v>FS1_BTS:BPM_D2436</v>
      </c>
      <c r="AF47" s="14">
        <f t="shared" ca="1" si="1"/>
        <v>2486</v>
      </c>
      <c r="AG47" s="14" t="str">
        <f>RIGHT(mTCA20[[#This Row],[Column2]],4)</f>
        <v>2436</v>
      </c>
    </row>
    <row r="48" spans="1:33" s="14" customFormat="1" x14ac:dyDescent="0.25">
      <c r="A48" s="42" t="s">
        <v>111</v>
      </c>
      <c r="B48" s="8" t="s">
        <v>2938</v>
      </c>
      <c r="C48" s="8" t="s">
        <v>111</v>
      </c>
      <c r="D48" s="8" t="s">
        <v>1775</v>
      </c>
      <c r="E48" s="9" t="s">
        <v>1765</v>
      </c>
      <c r="F48" s="8" t="s">
        <v>114</v>
      </c>
      <c r="G48" s="8" t="s">
        <v>85</v>
      </c>
      <c r="H48" s="8" t="s">
        <v>4136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3601</v>
      </c>
      <c r="AE48" s="14" t="str">
        <f t="shared" ca="1" si="0"/>
        <v>FS1_BTS:BPM_D2436</v>
      </c>
      <c r="AF48" s="14">
        <f t="shared" ca="1" si="1"/>
        <v>2486</v>
      </c>
      <c r="AG48" s="14" t="str">
        <f>RIGHT(mTCA20[[#This Row],[Column2]],4)</f>
        <v>2436</v>
      </c>
    </row>
    <row r="49" spans="1:33" s="14" customFormat="1" x14ac:dyDescent="0.25">
      <c r="A49" s="42" t="s">
        <v>111</v>
      </c>
      <c r="B49" s="8" t="s">
        <v>2938</v>
      </c>
      <c r="C49" s="8" t="s">
        <v>111</v>
      </c>
      <c r="D49" s="8" t="s">
        <v>1775</v>
      </c>
      <c r="E49" s="9" t="s">
        <v>1766</v>
      </c>
      <c r="F49" s="8" t="s">
        <v>114</v>
      </c>
      <c r="G49" s="8" t="s">
        <v>126</v>
      </c>
      <c r="H49" s="8" t="s">
        <v>4136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3601</v>
      </c>
      <c r="AE49" s="14" t="str">
        <f t="shared" ca="1" si="0"/>
        <v>FS1_BTS:BPM_D2436</v>
      </c>
      <c r="AF49" s="14">
        <f t="shared" ca="1" si="1"/>
        <v>2486</v>
      </c>
      <c r="AG49" s="14" t="str">
        <f>RIGHT(mTCA20[[#This Row],[Column2]],4)</f>
        <v>2436</v>
      </c>
    </row>
    <row r="50" spans="1:33" x14ac:dyDescent="0.25">
      <c r="A50" s="42" t="s">
        <v>111</v>
      </c>
      <c r="B50" s="8" t="s">
        <v>1695</v>
      </c>
      <c r="C50" s="8" t="s">
        <v>111</v>
      </c>
      <c r="D50" s="8" t="s">
        <v>1711</v>
      </c>
      <c r="E50" s="788" t="s">
        <v>1675</v>
      </c>
      <c r="F50" s="8" t="s">
        <v>114</v>
      </c>
      <c r="G50" s="8" t="s">
        <v>85</v>
      </c>
      <c r="H50" s="8" t="s">
        <v>4136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20</v>
      </c>
      <c r="S50" s="10">
        <v>8</v>
      </c>
      <c r="T50" s="8"/>
      <c r="U50" s="10">
        <v>1</v>
      </c>
      <c r="V50" s="8"/>
      <c r="W50" s="8"/>
      <c r="X50" s="8"/>
      <c r="Z50" s="14">
        <f>IF(ISBLANK(mTCA20[[#This Row],[Column17]]),"",mTCA20[[#This Row],[Column17]])</f>
        <v>20</v>
      </c>
      <c r="AA50" s="14" t="str">
        <f>LEFT(mTCA20[[#This Row],[Column18]],3)</f>
        <v>8</v>
      </c>
      <c r="AB50" s="14" t="str">
        <f>IF(ISBLANK(mTCA20[[#This Row],[Column2]]),"",mTCA20[[#This Row],[Column2]])</f>
        <v>BDS_FFS:BPM_D5803</v>
      </c>
      <c r="AD50" s="14">
        <f>MATCH(B50,'Diag Lattice'!F:F,0)</f>
        <v>3414</v>
      </c>
      <c r="AE50" s="14" t="str">
        <f t="shared" ca="1" si="0"/>
        <v>BDS_FFS:BPM_D5803</v>
      </c>
      <c r="AF50" s="14">
        <f t="shared" ca="1" si="1"/>
        <v>5803</v>
      </c>
      <c r="AG50" s="14" t="str">
        <f>RIGHT(mTCA20[[#This Row],[Column2]],4)</f>
        <v>5803</v>
      </c>
    </row>
    <row r="51" spans="1:33" x14ac:dyDescent="0.25">
      <c r="A51" s="42" t="s">
        <v>111</v>
      </c>
      <c r="B51" s="8" t="s">
        <v>1695</v>
      </c>
      <c r="C51" s="8" t="s">
        <v>111</v>
      </c>
      <c r="D51" s="8" t="s">
        <v>1711</v>
      </c>
      <c r="E51" s="788" t="s">
        <v>1674</v>
      </c>
      <c r="F51" s="8" t="s">
        <v>114</v>
      </c>
      <c r="G51" s="8" t="s">
        <v>85</v>
      </c>
      <c r="H51" s="8" t="s">
        <v>4136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20</v>
      </c>
      <c r="S51" s="10">
        <v>8</v>
      </c>
      <c r="T51" s="8"/>
      <c r="U51" s="10">
        <v>2</v>
      </c>
      <c r="V51" s="8"/>
      <c r="W51" s="8"/>
      <c r="X51" s="8"/>
      <c r="Y51" s="104"/>
      <c r="Z51" s="14">
        <f>IF(ISBLANK(mTCA20[[#This Row],[Column17]]),"",mTCA20[[#This Row],[Column17]])</f>
        <v>20</v>
      </c>
      <c r="AA51" s="14" t="str">
        <f>LEFT(mTCA20[[#This Row],[Column18]],3)</f>
        <v>8</v>
      </c>
      <c r="AB51" s="14" t="str">
        <f>IF(ISBLANK(mTCA20[[#This Row],[Column2]]),"",mTCA20[[#This Row],[Column2]])</f>
        <v>BDS_FFS:BPM_D5803</v>
      </c>
      <c r="AD51" s="14">
        <f>MATCH(B51,'Diag Lattice'!F:F,0)</f>
        <v>3414</v>
      </c>
      <c r="AE51" s="14" t="str">
        <f t="shared" ca="1" si="0"/>
        <v>BDS_FFS:BPM_D5803</v>
      </c>
      <c r="AF51" s="14">
        <f t="shared" ca="1" si="1"/>
        <v>5803</v>
      </c>
      <c r="AG51" s="14" t="str">
        <f>RIGHT(mTCA20[[#This Row],[Column2]],4)</f>
        <v>5803</v>
      </c>
    </row>
    <row r="52" spans="1:33" x14ac:dyDescent="0.25">
      <c r="A52" s="42" t="s">
        <v>111</v>
      </c>
      <c r="B52" s="8" t="s">
        <v>1695</v>
      </c>
      <c r="C52" s="8" t="s">
        <v>111</v>
      </c>
      <c r="D52" s="8" t="s">
        <v>1711</v>
      </c>
      <c r="E52" s="788" t="s">
        <v>1673</v>
      </c>
      <c r="F52" s="8" t="s">
        <v>114</v>
      </c>
      <c r="G52" s="8" t="s">
        <v>85</v>
      </c>
      <c r="H52" s="8" t="s">
        <v>4136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20</v>
      </c>
      <c r="S52" s="10">
        <v>8</v>
      </c>
      <c r="T52" s="8"/>
      <c r="U52" s="10">
        <v>3</v>
      </c>
      <c r="V52" s="8"/>
      <c r="W52" s="8"/>
      <c r="X52" s="8"/>
      <c r="Y52" s="104"/>
      <c r="Z52" s="14">
        <f>IF(ISBLANK(mTCA20[[#This Row],[Column17]]),"",mTCA20[[#This Row],[Column17]])</f>
        <v>20</v>
      </c>
      <c r="AA52" s="14" t="str">
        <f>LEFT(mTCA20[[#This Row],[Column18]],3)</f>
        <v>8</v>
      </c>
      <c r="AB52" s="14" t="str">
        <f>IF(ISBLANK(mTCA20[[#This Row],[Column2]]),"",mTCA20[[#This Row],[Column2]])</f>
        <v>BDS_FFS:BPM_D5803</v>
      </c>
      <c r="AD52" s="14">
        <f>MATCH(B52,'Diag Lattice'!F:F,0)</f>
        <v>3414</v>
      </c>
      <c r="AE52" s="14" t="str">
        <f t="shared" ca="1" si="0"/>
        <v>BDS_FFS:BPM_D5803</v>
      </c>
      <c r="AF52" s="14">
        <f t="shared" ca="1" si="1"/>
        <v>5803</v>
      </c>
      <c r="AG52" s="14" t="str">
        <f>RIGHT(mTCA20[[#This Row],[Column2]],4)</f>
        <v>5803</v>
      </c>
    </row>
    <row r="53" spans="1:33" x14ac:dyDescent="0.25">
      <c r="A53" s="42" t="s">
        <v>111</v>
      </c>
      <c r="B53" s="8" t="s">
        <v>1695</v>
      </c>
      <c r="C53" s="8" t="s">
        <v>111</v>
      </c>
      <c r="D53" s="8" t="s">
        <v>1711</v>
      </c>
      <c r="E53" s="788" t="s">
        <v>1672</v>
      </c>
      <c r="F53" s="8" t="s">
        <v>114</v>
      </c>
      <c r="G53" s="8" t="s">
        <v>85</v>
      </c>
      <c r="H53" s="8" t="s">
        <v>4136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20</v>
      </c>
      <c r="S53" s="10">
        <v>8</v>
      </c>
      <c r="T53" s="8"/>
      <c r="U53" s="10">
        <v>4</v>
      </c>
      <c r="V53" s="8"/>
      <c r="W53" s="8"/>
      <c r="X53" s="8"/>
      <c r="Y53" s="104"/>
      <c r="Z53" s="14">
        <f>IF(ISBLANK(mTCA20[[#This Row],[Column17]]),"",mTCA20[[#This Row],[Column17]])</f>
        <v>20</v>
      </c>
      <c r="AA53" s="14" t="str">
        <f>LEFT(mTCA20[[#This Row],[Column18]],3)</f>
        <v>8</v>
      </c>
      <c r="AB53" s="14" t="str">
        <f>IF(ISBLANK(mTCA20[[#This Row],[Column2]]),"",mTCA20[[#This Row],[Column2]])</f>
        <v>BDS_FFS:BPM_D5803</v>
      </c>
      <c r="AD53" s="14">
        <f>MATCH(B53,'Diag Lattice'!F:F,0)</f>
        <v>3414</v>
      </c>
      <c r="AE53" s="14" t="str">
        <f t="shared" ca="1" si="0"/>
        <v>BDS_FFS:BPM_D5803</v>
      </c>
      <c r="AF53" s="14">
        <f t="shared" ca="1" si="1"/>
        <v>5803</v>
      </c>
      <c r="AG53" s="14" t="str">
        <f>RIGHT(mTCA20[[#This Row],[Column2]],4)</f>
        <v>5803</v>
      </c>
    </row>
    <row r="54" spans="1:33" x14ac:dyDescent="0.25">
      <c r="A54" s="42" t="s">
        <v>111</v>
      </c>
      <c r="B54" s="8" t="s">
        <v>1695</v>
      </c>
      <c r="C54" s="8" t="s">
        <v>111</v>
      </c>
      <c r="D54" s="8" t="s">
        <v>1711</v>
      </c>
      <c r="E54" s="788" t="s">
        <v>1676</v>
      </c>
      <c r="F54" s="8" t="s">
        <v>114</v>
      </c>
      <c r="G54" s="8" t="s">
        <v>126</v>
      </c>
      <c r="H54" s="8" t="s">
        <v>4136</v>
      </c>
      <c r="I54" s="10" t="s">
        <v>126</v>
      </c>
      <c r="J54" s="10"/>
      <c r="K54" s="8"/>
      <c r="L54" s="8"/>
      <c r="M54" s="8"/>
      <c r="N54" s="8"/>
      <c r="O54" s="8"/>
      <c r="P54" s="10"/>
      <c r="Q54" s="12"/>
      <c r="R54" s="12"/>
      <c r="S54" s="10"/>
      <c r="T54" s="8"/>
      <c r="U54" s="10"/>
      <c r="V54" s="8"/>
      <c r="W54" s="8"/>
      <c r="X54" s="8"/>
      <c r="Y54" s="104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>BDS_FFS:BPM_D5803</v>
      </c>
      <c r="AD54" s="14">
        <f>MATCH(B54,'Diag Lattice'!F:F,0)</f>
        <v>3414</v>
      </c>
      <c r="AE54" s="14" t="str">
        <f t="shared" ca="1" si="0"/>
        <v>BDS_FFS:BPM_D5803</v>
      </c>
      <c r="AF54" s="14">
        <f t="shared" ca="1" si="1"/>
        <v>5803</v>
      </c>
      <c r="AG54" s="14" t="str">
        <f>RIGHT(mTCA20[[#This Row],[Column2]],4)</f>
        <v>5803</v>
      </c>
    </row>
    <row r="55" spans="1:33" x14ac:dyDescent="0.25">
      <c r="A55" s="42" t="s">
        <v>111</v>
      </c>
      <c r="B55" s="8" t="s">
        <v>1696</v>
      </c>
      <c r="C55" s="8" t="s">
        <v>111</v>
      </c>
      <c r="D55" s="8" t="s">
        <v>1712</v>
      </c>
      <c r="E55" s="788" t="s">
        <v>1680</v>
      </c>
      <c r="F55" s="8" t="s">
        <v>114</v>
      </c>
      <c r="G55" s="8" t="s">
        <v>85</v>
      </c>
      <c r="H55" s="8" t="s">
        <v>4136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20</v>
      </c>
      <c r="S55" s="10">
        <v>8</v>
      </c>
      <c r="T55" s="8"/>
      <c r="U55" s="10">
        <v>5</v>
      </c>
      <c r="V55" s="8"/>
      <c r="W55" s="8"/>
      <c r="X55" s="8"/>
      <c r="Z55" s="14">
        <f>IF(ISBLANK(mTCA20[[#This Row],[Column17]]),"",mTCA20[[#This Row],[Column17]])</f>
        <v>20</v>
      </c>
      <c r="AA55" s="14" t="str">
        <f>LEFT(mTCA20[[#This Row],[Column18]],3)</f>
        <v>8</v>
      </c>
      <c r="AB55" s="14" t="str">
        <f>IF(ISBLANK(mTCA20[[#This Row],[Column2]]),"",mTCA20[[#This Row],[Column2]])</f>
        <v>BDS_FFS:BPM_D5818</v>
      </c>
      <c r="AD55" s="14">
        <f>MATCH(B55,'Diag Lattice'!F:F,0)</f>
        <v>3422</v>
      </c>
      <c r="AE55" s="14" t="str">
        <f t="shared" ca="1" si="0"/>
        <v>BDS_FFS:BPM_D5818</v>
      </c>
      <c r="AF55" s="14">
        <f t="shared" ca="1" si="1"/>
        <v>5818</v>
      </c>
      <c r="AG55" s="14" t="str">
        <f>RIGHT(mTCA20[[#This Row],[Column2]],4)</f>
        <v>5818</v>
      </c>
    </row>
    <row r="56" spans="1:33" x14ac:dyDescent="0.25">
      <c r="A56" s="42" t="s">
        <v>111</v>
      </c>
      <c r="B56" s="8" t="s">
        <v>1696</v>
      </c>
      <c r="C56" s="8" t="s">
        <v>111</v>
      </c>
      <c r="D56" s="8" t="s">
        <v>1712</v>
      </c>
      <c r="E56" s="788" t="s">
        <v>1679</v>
      </c>
      <c r="F56" s="8" t="s">
        <v>114</v>
      </c>
      <c r="G56" s="8" t="s">
        <v>85</v>
      </c>
      <c r="H56" s="8" t="s">
        <v>4136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20</v>
      </c>
      <c r="S56" s="10">
        <v>8</v>
      </c>
      <c r="T56" s="8"/>
      <c r="U56" s="10">
        <v>6</v>
      </c>
      <c r="V56" s="8"/>
      <c r="W56" s="8"/>
      <c r="X56" s="8"/>
      <c r="Z56" s="14">
        <f>IF(ISBLANK(mTCA20[[#This Row],[Column17]]),"",mTCA20[[#This Row],[Column17]])</f>
        <v>20</v>
      </c>
      <c r="AA56" s="14" t="str">
        <f>LEFT(mTCA20[[#This Row],[Column18]],3)</f>
        <v>8</v>
      </c>
      <c r="AB56" s="14" t="str">
        <f>IF(ISBLANK(mTCA20[[#This Row],[Column2]]),"",mTCA20[[#This Row],[Column2]])</f>
        <v>BDS_FFS:BPM_D5818</v>
      </c>
      <c r="AD56" s="14">
        <f>MATCH(B56,'Diag Lattice'!F:F,0)</f>
        <v>3422</v>
      </c>
      <c r="AE56" s="14" t="str">
        <f t="shared" ca="1" si="0"/>
        <v>BDS_FFS:BPM_D5818</v>
      </c>
      <c r="AF56" s="14">
        <f t="shared" ca="1" si="1"/>
        <v>5818</v>
      </c>
      <c r="AG56" s="14" t="str">
        <f>RIGHT(mTCA20[[#This Row],[Column2]],4)</f>
        <v>5818</v>
      </c>
    </row>
    <row r="57" spans="1:33" x14ac:dyDescent="0.25">
      <c r="A57" s="42" t="s">
        <v>111</v>
      </c>
      <c r="B57" s="8" t="s">
        <v>1696</v>
      </c>
      <c r="C57" s="8" t="s">
        <v>111</v>
      </c>
      <c r="D57" s="8" t="s">
        <v>1712</v>
      </c>
      <c r="E57" s="788" t="s">
        <v>1678</v>
      </c>
      <c r="F57" s="8" t="s">
        <v>114</v>
      </c>
      <c r="G57" s="8" t="s">
        <v>85</v>
      </c>
      <c r="H57" s="8" t="s">
        <v>4136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20</v>
      </c>
      <c r="S57" s="10">
        <v>8</v>
      </c>
      <c r="T57" s="8"/>
      <c r="U57" s="10">
        <v>7</v>
      </c>
      <c r="V57" s="8"/>
      <c r="W57" s="8"/>
      <c r="X57" s="8"/>
      <c r="Z57" s="14">
        <f>IF(ISBLANK(mTCA20[[#This Row],[Column17]]),"",mTCA20[[#This Row],[Column17]])</f>
        <v>20</v>
      </c>
      <c r="AA57" s="14" t="str">
        <f>LEFT(mTCA20[[#This Row],[Column18]],3)</f>
        <v>8</v>
      </c>
      <c r="AB57" s="14" t="str">
        <f>IF(ISBLANK(mTCA20[[#This Row],[Column2]]),"",mTCA20[[#This Row],[Column2]])</f>
        <v>BDS_FFS:BPM_D5818</v>
      </c>
      <c r="AD57" s="14">
        <f>MATCH(B57,'Diag Lattice'!F:F,0)</f>
        <v>3422</v>
      </c>
      <c r="AE57" s="14" t="str">
        <f t="shared" ca="1" si="0"/>
        <v>BDS_FFS:BPM_D5818</v>
      </c>
      <c r="AF57" s="14">
        <f t="shared" ca="1" si="1"/>
        <v>5818</v>
      </c>
      <c r="AG57" s="14" t="str">
        <f>RIGHT(mTCA20[[#This Row],[Column2]],4)</f>
        <v>5818</v>
      </c>
    </row>
    <row r="58" spans="1:33" x14ac:dyDescent="0.25">
      <c r="A58" s="42" t="s">
        <v>111</v>
      </c>
      <c r="B58" s="8" t="s">
        <v>1696</v>
      </c>
      <c r="C58" s="8" t="s">
        <v>111</v>
      </c>
      <c r="D58" s="8" t="s">
        <v>1712</v>
      </c>
      <c r="E58" s="788" t="s">
        <v>1677</v>
      </c>
      <c r="F58" s="8" t="s">
        <v>114</v>
      </c>
      <c r="G58" s="8" t="s">
        <v>85</v>
      </c>
      <c r="H58" s="8" t="s">
        <v>4136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20</v>
      </c>
      <c r="S58" s="10">
        <v>8</v>
      </c>
      <c r="T58" s="8"/>
      <c r="U58" s="10">
        <v>8</v>
      </c>
      <c r="V58" s="8"/>
      <c r="W58" s="8"/>
      <c r="X58" s="8"/>
      <c r="Z58" s="14">
        <f>IF(ISBLANK(mTCA20[[#This Row],[Column17]]),"",mTCA20[[#This Row],[Column17]])</f>
        <v>20</v>
      </c>
      <c r="AA58" s="14" t="str">
        <f>LEFT(mTCA20[[#This Row],[Column18]],3)</f>
        <v>8</v>
      </c>
      <c r="AB58" s="14" t="str">
        <f>IF(ISBLANK(mTCA20[[#This Row],[Column2]]),"",mTCA20[[#This Row],[Column2]])</f>
        <v>BDS_FFS:BPM_D5818</v>
      </c>
      <c r="AD58" s="14">
        <f>MATCH(B58,'Diag Lattice'!F:F,0)</f>
        <v>3422</v>
      </c>
      <c r="AE58" s="14" t="str">
        <f t="shared" ca="1" si="0"/>
        <v>BDS_FFS:BPM_D5818</v>
      </c>
      <c r="AF58" s="14">
        <f t="shared" ca="1" si="1"/>
        <v>5818</v>
      </c>
      <c r="AG58" s="14" t="str">
        <f>RIGHT(mTCA20[[#This Row],[Column2]],4)</f>
        <v>5818</v>
      </c>
    </row>
    <row r="59" spans="1:33" x14ac:dyDescent="0.25">
      <c r="A59" s="42" t="s">
        <v>111</v>
      </c>
      <c r="B59" s="8" t="s">
        <v>1696</v>
      </c>
      <c r="C59" s="8" t="s">
        <v>111</v>
      </c>
      <c r="D59" s="8" t="s">
        <v>1712</v>
      </c>
      <c r="E59" s="788" t="s">
        <v>1681</v>
      </c>
      <c r="F59" s="8" t="s">
        <v>114</v>
      </c>
      <c r="G59" s="8" t="s">
        <v>126</v>
      </c>
      <c r="H59" s="8" t="s">
        <v>4136</v>
      </c>
      <c r="I59" s="10" t="s">
        <v>126</v>
      </c>
      <c r="J59" s="10"/>
      <c r="K59" s="8"/>
      <c r="L59" s="8"/>
      <c r="M59" s="8"/>
      <c r="N59" s="8"/>
      <c r="O59" s="8"/>
      <c r="P59" s="10" t="s">
        <v>126</v>
      </c>
      <c r="Q59" s="10" t="s">
        <v>118</v>
      </c>
      <c r="R59" s="12">
        <v>20</v>
      </c>
      <c r="S59" s="10">
        <v>8</v>
      </c>
      <c r="T59" s="8"/>
      <c r="U59" s="10" t="s">
        <v>126</v>
      </c>
      <c r="V59" s="8"/>
      <c r="W59" s="8"/>
      <c r="X59" s="8"/>
      <c r="Y59" s="104"/>
      <c r="Z59" s="14">
        <f>IF(ISBLANK(mTCA20[[#This Row],[Column17]]),"",mTCA20[[#This Row],[Column17]])</f>
        <v>20</v>
      </c>
      <c r="AA59" s="14" t="str">
        <f>LEFT(mTCA20[[#This Row],[Column18]],3)</f>
        <v>8</v>
      </c>
      <c r="AB59" s="14" t="str">
        <f>IF(ISBLANK(mTCA20[[#This Row],[Column2]]),"",mTCA20[[#This Row],[Column2]])</f>
        <v>BDS_FFS:BPM_D5818</v>
      </c>
      <c r="AD59" s="14">
        <f>MATCH(B59,'Diag Lattice'!F:F,0)</f>
        <v>3422</v>
      </c>
      <c r="AE59" s="14" t="str">
        <f t="shared" ca="1" si="0"/>
        <v>BDS_FFS:BPM_D5818</v>
      </c>
      <c r="AF59" s="14">
        <f t="shared" ca="1" si="1"/>
        <v>5818</v>
      </c>
      <c r="AG59" s="14" t="str">
        <f>RIGHT(mTCA20[[#This Row],[Column2]],4)</f>
        <v>5818</v>
      </c>
    </row>
    <row r="60" spans="1:33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4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3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4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3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4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3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4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3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4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4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4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4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4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4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4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4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4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4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4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4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4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4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4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4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4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4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4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4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1" right="0.7" top="0.75" bottom="0.75" header="0.3" footer="0.3"/>
  <pageSetup paperSize="17" scale="57" orientation="landscape" r:id="rId1"/>
  <ignoredErrors>
    <ignoredError sqref="E5 E6:E59" numberStoredAsText="1"/>
  </ignoredErrors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762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3" t="s">
        <v>388</v>
      </c>
      <c r="I2" s="794"/>
      <c r="J2" s="794"/>
      <c r="K2" s="794"/>
      <c r="L2" s="794"/>
      <c r="M2" s="794"/>
      <c r="N2" s="794"/>
      <c r="O2" s="794"/>
      <c r="P2" s="794"/>
      <c r="Q2" s="795"/>
      <c r="R2" s="796" t="s">
        <v>389</v>
      </c>
      <c r="S2" s="797"/>
      <c r="T2" s="797"/>
      <c r="U2" s="797"/>
      <c r="V2" s="797"/>
      <c r="W2" s="797"/>
      <c r="X2" s="798"/>
    </row>
    <row r="3" spans="1:24" s="54" customFormat="1" ht="45.75" thickBot="1" x14ac:dyDescent="0.3">
      <c r="A3" s="75" t="s">
        <v>0</v>
      </c>
      <c r="B3" s="76" t="s">
        <v>636</v>
      </c>
      <c r="C3" s="76" t="s">
        <v>3782</v>
      </c>
      <c r="D3" s="77" t="s">
        <v>614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</row>
    <row r="4" spans="1:24" s="14" customFormat="1" x14ac:dyDescent="0.25">
      <c r="A4" s="74" t="s">
        <v>764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</row>
    <row r="5" spans="1:24" s="14" customFormat="1" x14ac:dyDescent="0.25">
      <c r="A5" s="8" t="s">
        <v>66</v>
      </c>
      <c r="B5" s="8" t="s">
        <v>759</v>
      </c>
      <c r="C5" s="8" t="s">
        <v>1973</v>
      </c>
      <c r="D5" s="8"/>
      <c r="E5" t="s">
        <v>761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648</v>
      </c>
      <c r="Q5" s="10" t="s">
        <v>15</v>
      </c>
      <c r="R5" s="12"/>
      <c r="S5" s="10">
        <v>3</v>
      </c>
      <c r="T5" s="10" t="s">
        <v>470</v>
      </c>
      <c r="U5" s="10"/>
      <c r="V5" s="8"/>
      <c r="W5" s="8" t="s">
        <v>609</v>
      </c>
      <c r="X5" s="8" t="s">
        <v>423</v>
      </c>
    </row>
    <row r="6" spans="1:24" s="14" customFormat="1" x14ac:dyDescent="0.25">
      <c r="A6" s="8" t="s">
        <v>66</v>
      </c>
      <c r="B6" s="8" t="s">
        <v>759</v>
      </c>
      <c r="C6" s="8" t="s">
        <v>1973</v>
      </c>
      <c r="D6" s="8"/>
      <c r="E6" t="s">
        <v>761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650</v>
      </c>
      <c r="Q6" s="10" t="s">
        <v>15</v>
      </c>
      <c r="R6" s="12"/>
      <c r="S6" s="10">
        <v>3</v>
      </c>
      <c r="T6" s="10" t="s">
        <v>469</v>
      </c>
      <c r="U6" s="10"/>
      <c r="V6" s="8"/>
      <c r="W6" s="8" t="s">
        <v>609</v>
      </c>
      <c r="X6" s="8" t="s">
        <v>423</v>
      </c>
    </row>
    <row r="7" spans="1:24" s="14" customFormat="1" x14ac:dyDescent="0.25">
      <c r="A7" s="8" t="s">
        <v>66</v>
      </c>
      <c r="B7" s="8" t="s">
        <v>759</v>
      </c>
      <c r="C7" s="8" t="s">
        <v>1973</v>
      </c>
      <c r="D7" s="8"/>
      <c r="E7" t="s">
        <v>761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651</v>
      </c>
      <c r="Q7" s="10" t="s">
        <v>15</v>
      </c>
      <c r="R7" s="12"/>
      <c r="S7" s="10">
        <v>3</v>
      </c>
      <c r="T7" s="10" t="s">
        <v>468</v>
      </c>
      <c r="U7" s="10"/>
      <c r="V7" s="8"/>
      <c r="W7" s="8" t="s">
        <v>609</v>
      </c>
      <c r="X7" s="8" t="s">
        <v>423</v>
      </c>
    </row>
    <row r="8" spans="1:24" s="14" customFormat="1" x14ac:dyDescent="0.25">
      <c r="A8" s="8" t="s">
        <v>66</v>
      </c>
      <c r="B8" s="8" t="s">
        <v>760</v>
      </c>
      <c r="C8" s="8" t="s">
        <v>1973</v>
      </c>
      <c r="D8" s="8"/>
      <c r="E8" t="s">
        <v>763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649</v>
      </c>
      <c r="Q8" s="10" t="s">
        <v>15</v>
      </c>
      <c r="R8" s="12"/>
      <c r="S8" s="10">
        <v>3</v>
      </c>
      <c r="T8" s="10" t="s">
        <v>467</v>
      </c>
      <c r="U8" s="10"/>
      <c r="V8" s="8"/>
      <c r="W8" s="8" t="s">
        <v>609</v>
      </c>
      <c r="X8" s="8" t="s">
        <v>245</v>
      </c>
    </row>
    <row r="9" spans="1:24" s="14" customFormat="1" x14ac:dyDescent="0.25">
      <c r="A9" s="8" t="s">
        <v>66</v>
      </c>
      <c r="B9" s="8" t="s">
        <v>760</v>
      </c>
      <c r="C9" s="8" t="s">
        <v>1973</v>
      </c>
      <c r="D9" s="8"/>
      <c r="E9" t="s">
        <v>763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652</v>
      </c>
      <c r="Q9" s="10" t="s">
        <v>15</v>
      </c>
      <c r="R9" s="12"/>
      <c r="S9" s="10">
        <v>3</v>
      </c>
      <c r="T9" s="10" t="s">
        <v>466</v>
      </c>
      <c r="U9" s="10"/>
      <c r="V9" s="8"/>
      <c r="W9" s="8" t="s">
        <v>609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760</v>
      </c>
      <c r="C10" s="8" t="s">
        <v>1973</v>
      </c>
      <c r="D10" s="8"/>
      <c r="E10" t="s">
        <v>763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653</v>
      </c>
      <c r="Q10" s="10" t="s">
        <v>15</v>
      </c>
      <c r="R10" s="12"/>
      <c r="S10" s="10">
        <v>3</v>
      </c>
      <c r="T10" s="10" t="s">
        <v>465</v>
      </c>
      <c r="U10" s="10"/>
      <c r="V10" s="8"/>
      <c r="W10" s="8" t="s">
        <v>609</v>
      </c>
      <c r="X10" s="8" t="s">
        <v>245</v>
      </c>
    </row>
    <row r="11" spans="1:24" x14ac:dyDescent="0.25">
      <c r="A11" s="74" t="s">
        <v>765</v>
      </c>
      <c r="B11" s="74"/>
      <c r="C11" s="74"/>
      <c r="D11" s="74" t="s">
        <v>619</v>
      </c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</row>
    <row r="12" spans="1:24" x14ac:dyDescent="0.25">
      <c r="A12" s="8"/>
      <c r="B12" s="8" t="s">
        <v>759</v>
      </c>
      <c r="C12" s="8"/>
      <c r="D12" s="9"/>
      <c r="E12" t="s">
        <v>766</v>
      </c>
      <c r="F12" s="8" t="s">
        <v>416</v>
      </c>
      <c r="G12" s="8" t="s">
        <v>606</v>
      </c>
      <c r="H12" s="8" t="s">
        <v>395</v>
      </c>
      <c r="I12" s="8" t="s">
        <v>394</v>
      </c>
      <c r="J12" s="10"/>
      <c r="K12" s="10"/>
      <c r="L12" s="10"/>
      <c r="M12" s="10"/>
      <c r="N12" s="10"/>
      <c r="O12" s="10"/>
      <c r="P12" s="10"/>
      <c r="Q12" s="8" t="s">
        <v>398</v>
      </c>
      <c r="R12" s="12"/>
      <c r="S12" s="10"/>
      <c r="T12" s="32"/>
      <c r="U12" s="10"/>
      <c r="V12" s="8">
        <v>1</v>
      </c>
      <c r="W12" s="8" t="s">
        <v>396</v>
      </c>
      <c r="X12" s="8" t="s">
        <v>423</v>
      </c>
    </row>
    <row r="13" spans="1:24" x14ac:dyDescent="0.25">
      <c r="A13" s="8"/>
      <c r="B13" s="8" t="s">
        <v>759</v>
      </c>
      <c r="C13" s="8"/>
      <c r="D13" s="9"/>
      <c r="E13" t="s">
        <v>767</v>
      </c>
      <c r="F13" s="8" t="s">
        <v>417</v>
      </c>
      <c r="G13" s="8" t="s">
        <v>606</v>
      </c>
      <c r="H13" s="8" t="s">
        <v>397</v>
      </c>
      <c r="I13" s="8" t="s">
        <v>393</v>
      </c>
      <c r="J13" s="10"/>
      <c r="K13" s="10"/>
      <c r="L13" s="10"/>
      <c r="M13" s="10"/>
      <c r="N13" s="10"/>
      <c r="O13" s="10"/>
      <c r="P13" s="10"/>
      <c r="Q13" s="8" t="s">
        <v>399</v>
      </c>
      <c r="R13" s="12">
        <v>1</v>
      </c>
      <c r="S13" s="10">
        <v>3</v>
      </c>
      <c r="T13" s="32" t="s">
        <v>472</v>
      </c>
      <c r="U13" s="10"/>
      <c r="V13" s="8"/>
      <c r="W13" s="8"/>
      <c r="X13" s="8"/>
    </row>
    <row r="14" spans="1:24" s="25" customFormat="1" x14ac:dyDescent="0.25">
      <c r="A14" s="8"/>
      <c r="B14" s="8" t="s">
        <v>760</v>
      </c>
      <c r="C14" s="8"/>
      <c r="D14" s="9"/>
      <c r="E14" t="s">
        <v>768</v>
      </c>
      <c r="F14" s="8" t="s">
        <v>416</v>
      </c>
      <c r="G14" s="8" t="s">
        <v>606</v>
      </c>
      <c r="H14" s="8" t="s">
        <v>395</v>
      </c>
      <c r="I14" s="8" t="s">
        <v>400</v>
      </c>
      <c r="J14" s="10"/>
      <c r="K14" s="10"/>
      <c r="L14" s="10"/>
      <c r="M14" s="10"/>
      <c r="N14" s="10"/>
      <c r="O14" s="10"/>
      <c r="P14" s="10"/>
      <c r="Q14" s="8" t="s">
        <v>398</v>
      </c>
      <c r="R14" s="12"/>
      <c r="S14" s="10"/>
      <c r="T14" s="32"/>
      <c r="U14" s="10"/>
      <c r="V14" s="8">
        <v>1</v>
      </c>
      <c r="W14" s="8" t="s">
        <v>396</v>
      </c>
      <c r="X14" s="8" t="s">
        <v>245</v>
      </c>
    </row>
    <row r="15" spans="1:24" x14ac:dyDescent="0.25">
      <c r="A15" s="8"/>
      <c r="B15" s="8" t="s">
        <v>760</v>
      </c>
      <c r="C15" s="8"/>
      <c r="D15" s="9"/>
      <c r="E15" t="s">
        <v>769</v>
      </c>
      <c r="F15" s="8" t="s">
        <v>417</v>
      </c>
      <c r="G15" s="8" t="s">
        <v>606</v>
      </c>
      <c r="H15" s="8" t="s">
        <v>397</v>
      </c>
      <c r="I15" s="8" t="s">
        <v>401</v>
      </c>
      <c r="J15" s="10"/>
      <c r="K15" s="10"/>
      <c r="L15" s="10"/>
      <c r="M15" s="10"/>
      <c r="N15" s="10"/>
      <c r="O15" s="10"/>
      <c r="P15" s="10"/>
      <c r="Q15" s="8" t="s">
        <v>399</v>
      </c>
      <c r="R15" s="12">
        <v>1</v>
      </c>
      <c r="S15" s="10">
        <v>3</v>
      </c>
      <c r="T15" s="32" t="s">
        <v>471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4" t="s">
        <v>97</v>
      </c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</row>
    <row r="19" spans="1:24" x14ac:dyDescent="0.25">
      <c r="A19" s="8" t="s">
        <v>97</v>
      </c>
      <c r="B19" s="8" t="s">
        <v>771</v>
      </c>
      <c r="C19" s="8" t="s">
        <v>3335</v>
      </c>
      <c r="D19" s="8"/>
      <c r="E19" s="101" t="s">
        <v>770</v>
      </c>
      <c r="F19" s="101" t="s">
        <v>84</v>
      </c>
      <c r="G19" s="101" t="s">
        <v>85</v>
      </c>
      <c r="H19" s="8" t="s">
        <v>397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470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R3399"/>
  <sheetViews>
    <sheetView topLeftCell="W8" zoomScale="70" zoomScaleNormal="70" workbookViewId="0">
      <pane ySplit="1350" activePane="bottomLeft"/>
      <selection activeCell="A8" sqref="A8"/>
      <selection pane="bottomLeft" activeCell="S22" sqref="S22"/>
    </sheetView>
  </sheetViews>
  <sheetFormatPr defaultColWidth="9.140625" defaultRowHeight="12.75" outlineLevelCol="1" x14ac:dyDescent="0.25"/>
  <cols>
    <col min="1" max="1" width="5.7109375" style="168" customWidth="1" outlineLevel="1"/>
    <col min="2" max="2" width="5.85546875" style="168" customWidth="1" outlineLevel="1"/>
    <col min="3" max="3" width="6.85546875" style="168" customWidth="1" outlineLevel="1"/>
    <col min="4" max="4" width="6.7109375" style="176" customWidth="1" outlineLevel="1"/>
    <col min="5" max="5" width="18.85546875" style="168" customWidth="1"/>
    <col min="6" max="6" width="7.7109375" style="175" customWidth="1"/>
    <col min="7" max="7" width="22.28515625" style="169" customWidth="1"/>
    <col min="8" max="8" width="13.5703125" style="174" customWidth="1"/>
    <col min="9" max="9" width="13.28515625" style="170" customWidth="1"/>
    <col min="10" max="10" width="11.42578125" style="173" customWidth="1"/>
    <col min="11" max="13" width="10.7109375" style="170" customWidth="1"/>
    <col min="14" max="14" width="10.7109375" style="172" customWidth="1"/>
    <col min="15" max="15" width="12.140625" style="170" customWidth="1"/>
    <col min="16" max="16" width="13.140625" style="171" customWidth="1"/>
    <col min="17" max="17" width="13.28515625" style="170" customWidth="1"/>
    <col min="18" max="18" width="13.5703125" style="170" customWidth="1"/>
    <col min="19" max="19" width="12.85546875" style="170" customWidth="1"/>
    <col min="20" max="20" width="39" style="170" bestFit="1" customWidth="1"/>
    <col min="21" max="21" width="11.5703125" style="170" bestFit="1" customWidth="1"/>
    <col min="22" max="22" width="9.85546875" style="168" customWidth="1" outlineLevel="1"/>
    <col min="23" max="23" width="8.7109375" style="168" customWidth="1" outlineLevel="1"/>
    <col min="24" max="24" width="6.42578125" style="168" customWidth="1" outlineLevel="1"/>
    <col min="25" max="25" width="7.28515625" style="168" customWidth="1" outlineLevel="1"/>
    <col min="26" max="26" width="21.5703125" style="168" bestFit="1" customWidth="1"/>
    <col min="27" max="27" width="9.42578125" style="168" customWidth="1"/>
    <col min="28" max="28" width="21.5703125" style="169" customWidth="1"/>
    <col min="29" max="29" width="13.5703125" style="168" customWidth="1"/>
    <col min="30" max="30" width="12.85546875" style="168" customWidth="1"/>
    <col min="31" max="31" width="11.42578125" style="168" customWidth="1"/>
    <col min="32" max="35" width="10.7109375" style="168" customWidth="1"/>
    <col min="36" max="40" width="12.140625" style="168" customWidth="1"/>
    <col min="41" max="41" width="20.28515625" style="168" customWidth="1"/>
    <col min="42" max="42" width="11.140625" style="168" customWidth="1"/>
    <col min="43" max="43" width="19.5703125" style="168" customWidth="1"/>
    <col min="44" max="46" width="9.140625" style="168"/>
    <col min="47" max="47" width="9.140625" style="168" customWidth="1"/>
    <col min="48" max="48" width="16.140625" style="168" customWidth="1"/>
    <col min="49" max="49" width="19.5703125" style="168" customWidth="1"/>
    <col min="50" max="54" width="9.140625" style="168"/>
    <col min="55" max="55" width="16.85546875" style="168" customWidth="1"/>
    <col min="56" max="59" width="9.140625" style="168"/>
    <col min="60" max="60" width="19" style="168" customWidth="1"/>
    <col min="61" max="61" width="26" style="168" customWidth="1"/>
    <col min="62" max="16384" width="9.140625" style="168"/>
  </cols>
  <sheetData>
    <row r="1" spans="1:44" x14ac:dyDescent="0.25">
      <c r="A1" s="685" t="s">
        <v>3790</v>
      </c>
      <c r="G1" s="684">
        <v>43117</v>
      </c>
      <c r="J1" s="270"/>
      <c r="P1" s="170"/>
    </row>
    <row r="2" spans="1:44" x14ac:dyDescent="0.25">
      <c r="A2" s="683"/>
      <c r="F2" s="221"/>
      <c r="G2" s="168"/>
      <c r="J2" s="270"/>
      <c r="P2" s="170"/>
    </row>
    <row r="3" spans="1:44" x14ac:dyDescent="0.25">
      <c r="F3" s="221"/>
      <c r="G3" s="168"/>
      <c r="J3" s="270"/>
    </row>
    <row r="4" spans="1:44" x14ac:dyDescent="0.25">
      <c r="E4" s="176"/>
      <c r="F4" s="622"/>
      <c r="G4" s="683"/>
    </row>
    <row r="5" spans="1:44" x14ac:dyDescent="0.25">
      <c r="F5" s="622"/>
      <c r="G5" s="682"/>
      <c r="H5" s="681"/>
      <c r="AA5" s="169"/>
      <c r="AC5" s="665"/>
      <c r="AD5" s="665"/>
      <c r="AE5" s="665"/>
      <c r="AF5" s="665"/>
      <c r="AG5" s="665"/>
      <c r="AH5" s="665"/>
      <c r="AI5" s="665"/>
      <c r="AJ5" s="191"/>
      <c r="AK5" s="191"/>
      <c r="AL5" s="191"/>
      <c r="AM5" s="191"/>
      <c r="AN5" s="191"/>
      <c r="AO5" s="665"/>
      <c r="AP5" s="665"/>
      <c r="AQ5" s="665"/>
      <c r="AR5" s="665"/>
    </row>
    <row r="6" spans="1:44" x14ac:dyDescent="0.25">
      <c r="E6" s="170"/>
      <c r="F6" s="622"/>
      <c r="G6" s="171"/>
      <c r="H6" s="680"/>
    </row>
    <row r="7" spans="1:44" x14ac:dyDescent="0.25">
      <c r="A7" s="792" t="s">
        <v>3789</v>
      </c>
      <c r="B7" s="791"/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1"/>
      <c r="P7" s="791"/>
      <c r="Q7" s="791"/>
      <c r="R7" s="791"/>
      <c r="S7" s="791"/>
      <c r="T7" s="791"/>
      <c r="V7" s="791" t="s">
        <v>3788</v>
      </c>
      <c r="W7" s="791"/>
      <c r="X7" s="791"/>
      <c r="Y7" s="791"/>
      <c r="Z7" s="791"/>
      <c r="AA7" s="791"/>
      <c r="AB7" s="791"/>
      <c r="AC7" s="791"/>
      <c r="AD7" s="791"/>
      <c r="AE7" s="791"/>
      <c r="AF7" s="791"/>
      <c r="AG7" s="791"/>
      <c r="AH7" s="791"/>
      <c r="AI7" s="791"/>
      <c r="AJ7" s="791"/>
      <c r="AK7" s="791"/>
      <c r="AL7" s="791"/>
      <c r="AM7" s="791"/>
      <c r="AN7" s="791"/>
    </row>
    <row r="8" spans="1:44" ht="53.25" customHeight="1" x14ac:dyDescent="0.25">
      <c r="A8" s="168" t="s">
        <v>3786</v>
      </c>
      <c r="B8" s="665" t="s">
        <v>3785</v>
      </c>
      <c r="C8" s="168" t="s">
        <v>500</v>
      </c>
      <c r="D8" s="677" t="s">
        <v>3784</v>
      </c>
      <c r="E8" s="665" t="s">
        <v>3783</v>
      </c>
      <c r="F8" s="676" t="s">
        <v>3782</v>
      </c>
      <c r="G8" s="169" t="s">
        <v>3781</v>
      </c>
      <c r="H8" s="675" t="s">
        <v>3780</v>
      </c>
      <c r="I8" s="192" t="s">
        <v>3779</v>
      </c>
      <c r="J8" s="674" t="s">
        <v>3778</v>
      </c>
      <c r="K8" s="192" t="s">
        <v>3777</v>
      </c>
      <c r="L8" s="678" t="s">
        <v>3776</v>
      </c>
      <c r="M8" s="678" t="s">
        <v>3775</v>
      </c>
      <c r="N8" s="678" t="s">
        <v>3774</v>
      </c>
      <c r="O8" s="192" t="s">
        <v>3773</v>
      </c>
      <c r="P8" s="192" t="s">
        <v>3772</v>
      </c>
      <c r="Q8" s="192" t="s">
        <v>3771</v>
      </c>
      <c r="R8" s="665" t="s">
        <v>3770</v>
      </c>
      <c r="S8" s="665" t="s">
        <v>3769</v>
      </c>
      <c r="T8" s="168" t="s">
        <v>3768</v>
      </c>
      <c r="U8" s="665" t="s">
        <v>3787</v>
      </c>
      <c r="V8" s="168" t="s">
        <v>3786</v>
      </c>
      <c r="W8" s="665" t="s">
        <v>3785</v>
      </c>
      <c r="X8" s="168" t="s">
        <v>500</v>
      </c>
      <c r="Y8" s="677" t="s">
        <v>3784</v>
      </c>
      <c r="Z8" s="665" t="s">
        <v>3783</v>
      </c>
      <c r="AA8" s="676" t="s">
        <v>3782</v>
      </c>
      <c r="AB8" s="169" t="s">
        <v>3781</v>
      </c>
      <c r="AC8" s="665" t="s">
        <v>3780</v>
      </c>
      <c r="AD8" s="192" t="s">
        <v>3779</v>
      </c>
      <c r="AE8" s="679" t="s">
        <v>3778</v>
      </c>
      <c r="AF8" s="192" t="s">
        <v>3777</v>
      </c>
      <c r="AG8" s="678" t="s">
        <v>3776</v>
      </c>
      <c r="AH8" s="678" t="s">
        <v>3775</v>
      </c>
      <c r="AI8" s="678" t="s">
        <v>3774</v>
      </c>
      <c r="AJ8" s="192" t="s">
        <v>3773</v>
      </c>
      <c r="AK8" s="192" t="s">
        <v>3772</v>
      </c>
      <c r="AL8" s="192" t="s">
        <v>3771</v>
      </c>
      <c r="AM8" s="665" t="s">
        <v>3770</v>
      </c>
      <c r="AN8" s="665" t="s">
        <v>3769</v>
      </c>
      <c r="AO8" s="168" t="s">
        <v>3768</v>
      </c>
    </row>
    <row r="9" spans="1:44" x14ac:dyDescent="0.25">
      <c r="B9" s="665"/>
      <c r="D9" s="677"/>
      <c r="E9" s="665"/>
      <c r="F9" s="676"/>
      <c r="H9" s="675"/>
      <c r="I9" s="192"/>
      <c r="J9" s="674"/>
      <c r="K9" s="192"/>
      <c r="L9" s="192"/>
      <c r="M9" s="192"/>
      <c r="N9" s="673"/>
      <c r="O9" s="193"/>
      <c r="P9" s="193"/>
      <c r="Q9" s="192"/>
      <c r="R9" s="665"/>
      <c r="S9" s="192"/>
      <c r="T9" s="168"/>
      <c r="U9" s="192">
        <v>68.478629866399828</v>
      </c>
      <c r="V9" s="662" t="s">
        <v>3433</v>
      </c>
      <c r="W9" s="662" t="s">
        <v>3757</v>
      </c>
      <c r="X9" s="397" t="s">
        <v>3755</v>
      </c>
      <c r="Y9" s="661">
        <v>664</v>
      </c>
      <c r="Z9" s="397" t="s">
        <v>3767</v>
      </c>
      <c r="AA9" s="395"/>
      <c r="AB9" s="395" t="s">
        <v>3766</v>
      </c>
      <c r="AC9" s="395"/>
      <c r="AD9" s="387"/>
      <c r="AE9" s="395"/>
      <c r="AF9" s="387">
        <v>0</v>
      </c>
      <c r="AG9" s="201">
        <v>368.55334415763252</v>
      </c>
      <c r="AH9" s="201">
        <v>418.62636497526501</v>
      </c>
      <c r="AI9" s="201">
        <v>51.664739548335199</v>
      </c>
      <c r="AJ9" s="387">
        <v>51.664739548335199</v>
      </c>
      <c r="AK9" s="387">
        <v>418.62636497526501</v>
      </c>
      <c r="AL9" s="387">
        <v>368.55334415763252</v>
      </c>
      <c r="AM9" s="387">
        <v>66.431895086399848</v>
      </c>
      <c r="AN9" s="387">
        <v>66.431895086399848</v>
      </c>
      <c r="AO9" s="404"/>
    </row>
    <row r="10" spans="1:44" ht="15" customHeight="1" x14ac:dyDescent="0.25">
      <c r="B10" s="665"/>
      <c r="D10" s="677"/>
      <c r="E10" s="665"/>
      <c r="F10" s="676"/>
      <c r="H10" s="675"/>
      <c r="I10" s="192"/>
      <c r="J10" s="674"/>
      <c r="K10" s="192"/>
      <c r="L10" s="192"/>
      <c r="M10" s="192"/>
      <c r="N10" s="673"/>
      <c r="O10" s="193"/>
      <c r="P10" s="193"/>
      <c r="Q10" s="192"/>
      <c r="R10" s="665"/>
      <c r="S10" s="665"/>
      <c r="T10" s="168"/>
      <c r="U10" s="665"/>
      <c r="V10" s="662"/>
      <c r="W10" s="662"/>
      <c r="X10" s="397"/>
      <c r="Y10" s="661"/>
      <c r="Z10" s="397"/>
      <c r="AA10" s="395"/>
      <c r="AB10" s="395"/>
      <c r="AC10" s="395"/>
      <c r="AD10" s="395"/>
      <c r="AE10" s="395"/>
      <c r="AF10" s="387">
        <v>2.5396999999999999E-2</v>
      </c>
      <c r="AG10" s="201">
        <v>368.54064565763252</v>
      </c>
      <c r="AH10" s="201">
        <v>418.62636497526501</v>
      </c>
      <c r="AI10" s="201">
        <v>51.664739548335199</v>
      </c>
      <c r="AJ10" s="387">
        <v>51.664739548335199</v>
      </c>
      <c r="AK10" s="387">
        <v>418.62636497526501</v>
      </c>
      <c r="AL10" s="387">
        <v>368.52794715763252</v>
      </c>
      <c r="AM10" s="387">
        <v>66.444593586399847</v>
      </c>
      <c r="AN10" s="387">
        <v>66.457292086399846</v>
      </c>
      <c r="AO10" s="404"/>
    </row>
    <row r="11" spans="1:44" x14ac:dyDescent="0.25">
      <c r="B11" s="665"/>
      <c r="D11" s="677"/>
      <c r="E11" s="665"/>
      <c r="F11" s="676"/>
      <c r="H11" s="675"/>
      <c r="I11" s="192"/>
      <c r="J11" s="674"/>
      <c r="K11" s="192"/>
      <c r="L11" s="192"/>
      <c r="M11" s="192"/>
      <c r="N11" s="673"/>
      <c r="O11" s="193"/>
      <c r="P11" s="193"/>
      <c r="Q11" s="192"/>
      <c r="R11" s="665"/>
      <c r="S11" s="665"/>
      <c r="T11" s="168"/>
      <c r="U11" s="665"/>
      <c r="V11" s="662" t="s">
        <v>3433</v>
      </c>
      <c r="W11" s="662" t="s">
        <v>3757</v>
      </c>
      <c r="X11" s="397" t="s">
        <v>3747</v>
      </c>
      <c r="Y11" s="661">
        <v>665</v>
      </c>
      <c r="Z11" s="397" t="s">
        <v>3765</v>
      </c>
      <c r="AA11" s="395"/>
      <c r="AB11" s="395" t="s">
        <v>3764</v>
      </c>
      <c r="AC11" s="395">
        <v>150</v>
      </c>
      <c r="AD11" s="387"/>
      <c r="AE11" s="387"/>
      <c r="AF11" s="387">
        <v>0</v>
      </c>
      <c r="AG11" s="201">
        <v>368.52794715763252</v>
      </c>
      <c r="AH11" s="201">
        <v>418.62636497526501</v>
      </c>
      <c r="AI11" s="201">
        <v>51.664739548335199</v>
      </c>
      <c r="AJ11" s="387">
        <v>51.664739548335199</v>
      </c>
      <c r="AK11" s="387">
        <v>418.62636497526501</v>
      </c>
      <c r="AL11" s="387">
        <v>368.52794715763252</v>
      </c>
      <c r="AM11" s="387">
        <v>66.457292086399846</v>
      </c>
      <c r="AN11" s="387">
        <v>66.457292086399846</v>
      </c>
      <c r="AO11" s="404"/>
    </row>
    <row r="12" spans="1:44" x14ac:dyDescent="0.25">
      <c r="B12" s="665"/>
      <c r="D12" s="677"/>
      <c r="E12" s="665"/>
      <c r="F12" s="676"/>
      <c r="H12" s="675"/>
      <c r="I12" s="192"/>
      <c r="J12" s="674"/>
      <c r="K12" s="192"/>
      <c r="L12" s="192"/>
      <c r="M12" s="192"/>
      <c r="N12" s="673"/>
      <c r="O12" s="193"/>
      <c r="P12" s="193"/>
      <c r="Q12" s="192"/>
      <c r="R12" s="665"/>
      <c r="S12" s="665"/>
      <c r="T12" s="168"/>
      <c r="U12" s="665"/>
      <c r="V12" s="662"/>
      <c r="W12" s="662"/>
      <c r="X12" s="397"/>
      <c r="Y12" s="661"/>
      <c r="Z12" s="397"/>
      <c r="AA12" s="405"/>
      <c r="AB12" s="395"/>
      <c r="AC12" s="395"/>
      <c r="AD12" s="387"/>
      <c r="AE12" s="387"/>
      <c r="AF12" s="387">
        <v>0.33074399999999998</v>
      </c>
      <c r="AG12" s="201">
        <v>368.36257515763253</v>
      </c>
      <c r="AH12" s="201">
        <v>418.62636497526501</v>
      </c>
      <c r="AI12" s="201">
        <v>51.664739548335199</v>
      </c>
      <c r="AJ12" s="387">
        <v>51.664739548335199</v>
      </c>
      <c r="AK12" s="387">
        <v>418.62636497526501</v>
      </c>
      <c r="AL12" s="387">
        <v>368.19720315763254</v>
      </c>
      <c r="AM12" s="387">
        <v>66.622664086399837</v>
      </c>
      <c r="AN12" s="387">
        <v>66.788036086399842</v>
      </c>
      <c r="AO12" s="404"/>
    </row>
    <row r="13" spans="1:44" x14ac:dyDescent="0.25">
      <c r="B13" s="665"/>
      <c r="D13" s="677"/>
      <c r="E13" s="665"/>
      <c r="F13" s="676"/>
      <c r="H13" s="675"/>
      <c r="I13" s="192"/>
      <c r="J13" s="674"/>
      <c r="K13" s="192"/>
      <c r="L13" s="192"/>
      <c r="M13" s="192"/>
      <c r="N13" s="673"/>
      <c r="O13" s="193"/>
      <c r="P13" s="193"/>
      <c r="Q13" s="192"/>
      <c r="R13" s="665"/>
      <c r="S13" s="665"/>
      <c r="T13" s="168"/>
      <c r="U13" s="665"/>
      <c r="V13" s="662"/>
      <c r="W13" s="662"/>
      <c r="X13" s="662"/>
      <c r="Y13" s="661"/>
      <c r="Z13" s="397"/>
      <c r="AA13" s="395"/>
      <c r="AB13" s="395"/>
      <c r="AC13" s="395"/>
      <c r="AD13" s="387"/>
      <c r="AE13" s="395"/>
      <c r="AF13" s="387">
        <v>0</v>
      </c>
      <c r="AG13" s="201">
        <v>368.19720315763254</v>
      </c>
      <c r="AH13" s="201">
        <v>418.62636497526501</v>
      </c>
      <c r="AI13" s="201">
        <v>51.664739548335199</v>
      </c>
      <c r="AJ13" s="387">
        <v>51.664739548335199</v>
      </c>
      <c r="AK13" s="387">
        <v>418.62636497526501</v>
      </c>
      <c r="AL13" s="387">
        <v>368.19720315763254</v>
      </c>
      <c r="AM13" s="387">
        <v>66.788036086399842</v>
      </c>
      <c r="AN13" s="387">
        <v>66.788036086399842</v>
      </c>
      <c r="AO13" s="404"/>
    </row>
    <row r="14" spans="1:44" x14ac:dyDescent="0.25">
      <c r="B14" s="665"/>
      <c r="D14" s="677"/>
      <c r="E14" s="665"/>
      <c r="F14" s="676"/>
      <c r="H14" s="675"/>
      <c r="I14" s="192"/>
      <c r="J14" s="674"/>
      <c r="K14" s="192"/>
      <c r="L14" s="192"/>
      <c r="M14" s="192"/>
      <c r="N14" s="673"/>
      <c r="O14" s="193"/>
      <c r="P14" s="193"/>
      <c r="Q14" s="192"/>
      <c r="R14" s="665"/>
      <c r="S14" s="665"/>
      <c r="T14" s="168"/>
      <c r="U14" s="665"/>
      <c r="V14" s="662"/>
      <c r="W14" s="662"/>
      <c r="X14" s="397"/>
      <c r="Y14" s="661"/>
      <c r="Z14" s="397"/>
      <c r="AA14" s="395"/>
      <c r="AB14" s="395"/>
      <c r="AC14" s="395"/>
      <c r="AD14" s="387"/>
      <c r="AE14" s="395"/>
      <c r="AF14" s="387">
        <v>0</v>
      </c>
      <c r="AG14" s="201">
        <v>368.19720315763254</v>
      </c>
      <c r="AH14" s="201">
        <v>418.62636497526501</v>
      </c>
      <c r="AI14" s="201">
        <v>51.664739548335199</v>
      </c>
      <c r="AJ14" s="387">
        <v>51.664739548335199</v>
      </c>
      <c r="AK14" s="387">
        <v>418.62636497526501</v>
      </c>
      <c r="AL14" s="387">
        <v>368.19720315763254</v>
      </c>
      <c r="AM14" s="387">
        <v>66.788036086399842</v>
      </c>
      <c r="AN14" s="387">
        <v>66.788036086399842</v>
      </c>
      <c r="AO14" s="404"/>
    </row>
    <row r="15" spans="1:44" x14ac:dyDescent="0.25">
      <c r="B15" s="665"/>
      <c r="D15" s="677"/>
      <c r="E15" s="665"/>
      <c r="F15" s="676"/>
      <c r="H15" s="675"/>
      <c r="I15" s="192"/>
      <c r="J15" s="674"/>
      <c r="K15" s="192"/>
      <c r="L15" s="192"/>
      <c r="M15" s="192"/>
      <c r="N15" s="673"/>
      <c r="O15" s="193"/>
      <c r="P15" s="193"/>
      <c r="Q15" s="192"/>
      <c r="R15" s="665"/>
      <c r="S15" s="665"/>
      <c r="T15" s="168"/>
      <c r="U15" s="665"/>
      <c r="V15" s="662" t="s">
        <v>3433</v>
      </c>
      <c r="W15" s="662" t="s">
        <v>3757</v>
      </c>
      <c r="X15" s="397" t="s">
        <v>3555</v>
      </c>
      <c r="Y15" s="661">
        <v>670</v>
      </c>
      <c r="Z15" s="397" t="s">
        <v>3763</v>
      </c>
      <c r="AA15" s="395" t="s">
        <v>3762</v>
      </c>
      <c r="AB15" s="395" t="s">
        <v>3552</v>
      </c>
      <c r="AC15" s="395">
        <v>150</v>
      </c>
      <c r="AD15" s="387"/>
      <c r="AE15" s="387"/>
      <c r="AF15" s="387">
        <v>0.33815000000000001</v>
      </c>
      <c r="AG15" s="201">
        <v>368.02812815763252</v>
      </c>
      <c r="AH15" s="201">
        <v>418.62636497526501</v>
      </c>
      <c r="AI15" s="201">
        <v>51.664739548335199</v>
      </c>
      <c r="AJ15" s="387">
        <v>51.664739548335199</v>
      </c>
      <c r="AK15" s="387">
        <v>418.62636497526501</v>
      </c>
      <c r="AL15" s="387">
        <v>367.85905315763256</v>
      </c>
      <c r="AM15" s="387">
        <v>66.957111086399834</v>
      </c>
      <c r="AN15" s="387">
        <v>67.126186086399841</v>
      </c>
      <c r="AO15" s="404"/>
    </row>
    <row r="16" spans="1:44" x14ac:dyDescent="0.25">
      <c r="B16" s="665"/>
      <c r="D16" s="677"/>
      <c r="E16" s="665"/>
      <c r="F16" s="676"/>
      <c r="H16" s="675"/>
      <c r="I16" s="192"/>
      <c r="J16" s="674"/>
      <c r="K16" s="192"/>
      <c r="L16" s="192"/>
      <c r="M16" s="192"/>
      <c r="N16" s="673"/>
      <c r="O16" s="193"/>
      <c r="P16" s="193"/>
      <c r="Q16" s="192"/>
      <c r="R16" s="665"/>
      <c r="S16" s="665"/>
      <c r="T16" s="168"/>
      <c r="U16" s="665"/>
      <c r="V16" s="662"/>
      <c r="W16" s="662"/>
      <c r="X16" s="397"/>
      <c r="Y16" s="661"/>
      <c r="Z16" s="397"/>
      <c r="AA16" s="405"/>
      <c r="AB16" s="395"/>
      <c r="AC16" s="395"/>
      <c r="AD16" s="387"/>
      <c r="AE16" s="387"/>
      <c r="AF16" s="387">
        <v>0.17228980000000002</v>
      </c>
      <c r="AG16" s="201">
        <v>367.77290825763259</v>
      </c>
      <c r="AH16" s="201">
        <v>418.62636497526501</v>
      </c>
      <c r="AI16" s="201">
        <v>51.664739548335199</v>
      </c>
      <c r="AJ16" s="387">
        <v>51.664739548335199</v>
      </c>
      <c r="AK16" s="387">
        <v>418.62636497526501</v>
      </c>
      <c r="AL16" s="387">
        <v>367.68676335763257</v>
      </c>
      <c r="AM16" s="387">
        <v>67.212330986399849</v>
      </c>
      <c r="AN16" s="387">
        <v>67.298475886399842</v>
      </c>
      <c r="AO16" s="404"/>
    </row>
    <row r="17" spans="1:41" x14ac:dyDescent="0.25">
      <c r="A17" s="538"/>
      <c r="B17" s="666"/>
      <c r="C17" s="538"/>
      <c r="D17" s="672"/>
      <c r="E17" s="538"/>
      <c r="F17" s="547"/>
      <c r="G17" s="546"/>
      <c r="H17" s="671"/>
      <c r="I17" s="667"/>
      <c r="J17" s="670"/>
      <c r="K17" s="667"/>
      <c r="L17" s="667"/>
      <c r="M17" s="667"/>
      <c r="N17" s="669"/>
      <c r="O17" s="668"/>
      <c r="P17" s="668"/>
      <c r="Q17" s="667"/>
      <c r="R17" s="666"/>
      <c r="S17" s="666"/>
      <c r="T17" s="538"/>
      <c r="U17" s="665"/>
      <c r="V17" s="662" t="s">
        <v>3433</v>
      </c>
      <c r="W17" s="662" t="s">
        <v>3757</v>
      </c>
      <c r="X17" s="662" t="s">
        <v>1967</v>
      </c>
      <c r="Y17" s="661">
        <v>673</v>
      </c>
      <c r="Z17" s="397" t="s">
        <v>3761</v>
      </c>
      <c r="AA17" s="395" t="s">
        <v>2851</v>
      </c>
      <c r="AB17" s="395" t="s">
        <v>3760</v>
      </c>
      <c r="AC17" s="395"/>
      <c r="AD17" s="387"/>
      <c r="AE17" s="395"/>
      <c r="AF17" s="387">
        <v>0</v>
      </c>
      <c r="AG17" s="201">
        <v>367.68676335763257</v>
      </c>
      <c r="AH17" s="201">
        <v>418.62636497526501</v>
      </c>
      <c r="AI17" s="201">
        <v>51.664739548335199</v>
      </c>
      <c r="AJ17" s="387">
        <v>51.664739548335199</v>
      </c>
      <c r="AK17" s="387">
        <v>418.62636497526501</v>
      </c>
      <c r="AL17" s="387">
        <v>367.68676335763257</v>
      </c>
      <c r="AM17" s="387">
        <v>67.298475886399842</v>
      </c>
      <c r="AN17" s="387">
        <v>67.298475886399842</v>
      </c>
      <c r="AO17" s="404"/>
    </row>
    <row r="18" spans="1:41" x14ac:dyDescent="0.25">
      <c r="A18" s="538"/>
      <c r="B18" s="666"/>
      <c r="C18" s="538"/>
      <c r="D18" s="672"/>
      <c r="E18" s="538"/>
      <c r="F18" s="547"/>
      <c r="G18" s="546"/>
      <c r="H18" s="671"/>
      <c r="I18" s="667"/>
      <c r="J18" s="670"/>
      <c r="K18" s="667"/>
      <c r="L18" s="667"/>
      <c r="M18" s="667"/>
      <c r="N18" s="669"/>
      <c r="O18" s="668"/>
      <c r="P18" s="668"/>
      <c r="Q18" s="667"/>
      <c r="R18" s="666"/>
      <c r="S18" s="666"/>
      <c r="T18" s="538"/>
      <c r="U18" s="665"/>
      <c r="V18" s="662"/>
      <c r="W18" s="662"/>
      <c r="X18" s="397"/>
      <c r="Y18" s="661"/>
      <c r="Z18" s="397"/>
      <c r="AA18" s="395"/>
      <c r="AB18" s="395"/>
      <c r="AC18" s="395"/>
      <c r="AD18" s="387"/>
      <c r="AE18" s="395"/>
      <c r="AF18" s="387">
        <v>0.20347899999999999</v>
      </c>
      <c r="AG18" s="201">
        <v>367.58502385763256</v>
      </c>
      <c r="AH18" s="201">
        <v>418.62636497526501</v>
      </c>
      <c r="AI18" s="201">
        <v>51.664739548335199</v>
      </c>
      <c r="AJ18" s="387">
        <v>51.664739548335199</v>
      </c>
      <c r="AK18" s="387">
        <v>418.62636497526501</v>
      </c>
      <c r="AL18" s="387">
        <v>367.48328435763256</v>
      </c>
      <c r="AM18" s="387">
        <v>67.40021538639985</v>
      </c>
      <c r="AN18" s="387">
        <v>67.501954886399844</v>
      </c>
      <c r="AO18" s="404"/>
    </row>
    <row r="19" spans="1:41" x14ac:dyDescent="0.25">
      <c r="A19" s="538"/>
      <c r="B19" s="666"/>
      <c r="C19" s="538"/>
      <c r="D19" s="672"/>
      <c r="E19" s="538"/>
      <c r="F19" s="547"/>
      <c r="G19" s="546"/>
      <c r="H19" s="671"/>
      <c r="I19" s="667"/>
      <c r="J19" s="670"/>
      <c r="K19" s="667"/>
      <c r="L19" s="667"/>
      <c r="M19" s="667"/>
      <c r="N19" s="669"/>
      <c r="O19" s="668"/>
      <c r="P19" s="668"/>
      <c r="Q19" s="667"/>
      <c r="R19" s="666"/>
      <c r="S19" s="666"/>
      <c r="T19" s="538"/>
      <c r="U19" s="665"/>
      <c r="V19" s="662" t="s">
        <v>3433</v>
      </c>
      <c r="W19" s="662" t="s">
        <v>3757</v>
      </c>
      <c r="X19" s="397" t="s">
        <v>1981</v>
      </c>
      <c r="Y19" s="661">
        <v>675</v>
      </c>
      <c r="Z19" s="397" t="s">
        <v>3759</v>
      </c>
      <c r="AA19" s="395" t="s">
        <v>3591</v>
      </c>
      <c r="AB19" s="395" t="s">
        <v>3758</v>
      </c>
      <c r="AC19" s="395">
        <v>150</v>
      </c>
      <c r="AD19" s="387"/>
      <c r="AE19" s="395"/>
      <c r="AF19" s="387">
        <v>8.0264000000000002E-2</v>
      </c>
      <c r="AG19" s="201">
        <v>367.44315235763258</v>
      </c>
      <c r="AH19" s="201">
        <v>418.62636497526501</v>
      </c>
      <c r="AI19" s="201">
        <v>51.664739548335199</v>
      </c>
      <c r="AJ19" s="387">
        <v>51.664739548335199</v>
      </c>
      <c r="AK19" s="387">
        <v>418.62636497526501</v>
      </c>
      <c r="AL19" s="387">
        <v>367.40302035763256</v>
      </c>
      <c r="AM19" s="387">
        <v>67.542086886399844</v>
      </c>
      <c r="AN19" s="387">
        <v>67.582218886399843</v>
      </c>
      <c r="AO19" s="404"/>
    </row>
    <row r="20" spans="1:41" ht="15" customHeight="1" x14ac:dyDescent="0.25">
      <c r="A20" s="538"/>
      <c r="B20" s="666"/>
      <c r="C20" s="538"/>
      <c r="D20" s="672"/>
      <c r="E20" s="538"/>
      <c r="F20" s="547"/>
      <c r="G20" s="546"/>
      <c r="H20" s="671"/>
      <c r="I20" s="667"/>
      <c r="J20" s="670"/>
      <c r="K20" s="667"/>
      <c r="L20" s="667"/>
      <c r="M20" s="667"/>
      <c r="N20" s="669"/>
      <c r="O20" s="668"/>
      <c r="P20" s="668"/>
      <c r="Q20" s="667"/>
      <c r="R20" s="666"/>
      <c r="S20" s="666"/>
      <c r="T20" s="538"/>
      <c r="U20" s="665"/>
      <c r="V20" s="662"/>
      <c r="W20" s="662"/>
      <c r="X20" s="662"/>
      <c r="Y20" s="661"/>
      <c r="Z20" s="397"/>
      <c r="AA20" s="395"/>
      <c r="AB20" s="395"/>
      <c r="AC20" s="395"/>
      <c r="AD20" s="387"/>
      <c r="AE20" s="395"/>
      <c r="AF20" s="387">
        <v>0</v>
      </c>
      <c r="AG20" s="201">
        <v>367.40302035763256</v>
      </c>
      <c r="AH20" s="201">
        <v>418.62636497526501</v>
      </c>
      <c r="AI20" s="201">
        <v>51.664739548335199</v>
      </c>
      <c r="AJ20" s="387">
        <v>51.664739548335199</v>
      </c>
      <c r="AK20" s="387">
        <v>418.62636497526501</v>
      </c>
      <c r="AL20" s="387">
        <v>367.40302035763256</v>
      </c>
      <c r="AM20" s="387">
        <v>67.582218886399843</v>
      </c>
      <c r="AN20" s="387">
        <v>67.582218886399843</v>
      </c>
      <c r="AO20" s="404"/>
    </row>
    <row r="21" spans="1:41" x14ac:dyDescent="0.25">
      <c r="A21" s="538"/>
      <c r="B21" s="666"/>
      <c r="C21" s="538"/>
      <c r="D21" s="672"/>
      <c r="E21" s="538"/>
      <c r="F21" s="547"/>
      <c r="G21" s="546"/>
      <c r="H21" s="671"/>
      <c r="I21" s="667"/>
      <c r="J21" s="670"/>
      <c r="K21" s="667"/>
      <c r="L21" s="667"/>
      <c r="M21" s="667"/>
      <c r="N21" s="669"/>
      <c r="O21" s="668"/>
      <c r="P21" s="668"/>
      <c r="Q21" s="667"/>
      <c r="R21" s="666"/>
      <c r="S21" s="666"/>
      <c r="T21" s="538"/>
      <c r="U21" s="665"/>
      <c r="V21" s="662" t="s">
        <v>3433</v>
      </c>
      <c r="W21" s="662" t="s">
        <v>3757</v>
      </c>
      <c r="X21" s="397" t="s">
        <v>3721</v>
      </c>
      <c r="Y21" s="661">
        <v>677</v>
      </c>
      <c r="Z21" s="397" t="s">
        <v>3756</v>
      </c>
      <c r="AA21" s="395" t="s">
        <v>3721</v>
      </c>
      <c r="AB21" s="395" t="s">
        <v>3723</v>
      </c>
      <c r="AC21" s="395">
        <v>150</v>
      </c>
      <c r="AD21" s="387"/>
      <c r="AE21" s="395"/>
      <c r="AF21" s="387">
        <v>0.26771599999999995</v>
      </c>
      <c r="AG21" s="201">
        <v>367.26916235763258</v>
      </c>
      <c r="AH21" s="201">
        <v>418.62636497526501</v>
      </c>
      <c r="AI21" s="201">
        <v>51.664739548335199</v>
      </c>
      <c r="AJ21" s="387">
        <v>51.664739548335199</v>
      </c>
      <c r="AK21" s="387">
        <v>418.62636497526501</v>
      </c>
      <c r="AL21" s="387">
        <v>367.13530435763255</v>
      </c>
      <c r="AM21" s="387">
        <v>67.716076886399833</v>
      </c>
      <c r="AN21" s="387">
        <v>67.849934886399836</v>
      </c>
      <c r="AO21" s="404"/>
    </row>
    <row r="22" spans="1:41" x14ac:dyDescent="0.25">
      <c r="A22" s="551" t="s">
        <v>3433</v>
      </c>
      <c r="B22" s="551" t="s">
        <v>3722</v>
      </c>
      <c r="C22" s="551" t="s">
        <v>3755</v>
      </c>
      <c r="D22" s="651">
        <v>685</v>
      </c>
      <c r="E22" s="542" t="s">
        <v>3754</v>
      </c>
      <c r="F22" s="547"/>
      <c r="G22" s="550" t="s">
        <v>3753</v>
      </c>
      <c r="H22" s="540"/>
      <c r="I22" s="539"/>
      <c r="J22" s="664"/>
      <c r="K22" s="539">
        <v>0</v>
      </c>
      <c r="L22" s="201">
        <v>370.70660935763249</v>
      </c>
      <c r="M22" s="201">
        <v>427.57284404473501</v>
      </c>
      <c r="N22" s="201">
        <v>51.664739548335199</v>
      </c>
      <c r="O22" s="539">
        <v>51.664739548335199</v>
      </c>
      <c r="P22" s="539">
        <v>427.57284404473501</v>
      </c>
      <c r="Q22" s="539">
        <v>370.70660935763249</v>
      </c>
      <c r="R22" s="531">
        <v>68.478629866399828</v>
      </c>
      <c r="S22" s="531">
        <v>68.478629866399828</v>
      </c>
      <c r="T22" s="663"/>
      <c r="U22" s="170">
        <v>0</v>
      </c>
      <c r="V22" s="662"/>
      <c r="W22" s="662"/>
      <c r="X22" s="397"/>
      <c r="Y22" s="661"/>
      <c r="Z22" s="397"/>
      <c r="AA22" s="395"/>
      <c r="AB22" s="395" t="s">
        <v>3719</v>
      </c>
      <c r="AC22" s="395">
        <v>150</v>
      </c>
      <c r="AD22" s="387"/>
      <c r="AE22" s="395"/>
      <c r="AF22" s="387">
        <v>2.4638E-2</v>
      </c>
      <c r="AG22" s="201">
        <v>367.12298535763256</v>
      </c>
      <c r="AH22" s="201">
        <v>418.62636497526501</v>
      </c>
      <c r="AI22" s="201">
        <v>51.664739548335199</v>
      </c>
      <c r="AJ22" s="387">
        <v>51.664739548335199</v>
      </c>
      <c r="AK22" s="387">
        <v>418.62636497526501</v>
      </c>
      <c r="AL22" s="387">
        <v>367.11066635763257</v>
      </c>
      <c r="AM22" s="387">
        <v>67.862253886399827</v>
      </c>
      <c r="AN22" s="387">
        <v>67.874572886399832</v>
      </c>
      <c r="AO22" s="404"/>
    </row>
    <row r="23" spans="1:41" x14ac:dyDescent="0.25">
      <c r="A23" s="551"/>
      <c r="B23" s="551"/>
      <c r="C23" s="551"/>
      <c r="D23" s="651"/>
      <c r="E23" s="542"/>
      <c r="F23" s="547"/>
      <c r="G23" s="550" t="s">
        <v>3752</v>
      </c>
      <c r="H23" s="540"/>
      <c r="I23" s="539"/>
      <c r="J23" s="646"/>
      <c r="K23" s="539">
        <v>2.365729E-3</v>
      </c>
      <c r="L23" s="201">
        <v>370.70542649313245</v>
      </c>
      <c r="M23" s="201">
        <v>427.57284404473501</v>
      </c>
      <c r="N23" s="201">
        <v>51.664739548335199</v>
      </c>
      <c r="O23" s="539">
        <v>51.664739548335199</v>
      </c>
      <c r="P23" s="539">
        <v>427.57284404473501</v>
      </c>
      <c r="Q23" s="539">
        <v>370.70424362863247</v>
      </c>
      <c r="R23" s="531">
        <v>68.479812730899837</v>
      </c>
      <c r="S23" s="531">
        <v>68.480995595399833</v>
      </c>
      <c r="T23" s="663"/>
      <c r="U23" s="170">
        <v>1.1828645000093729E-3</v>
      </c>
      <c r="V23" s="662"/>
      <c r="W23" s="662"/>
      <c r="X23" s="662"/>
      <c r="Y23" s="661"/>
      <c r="Z23" s="397"/>
      <c r="AA23" s="395"/>
      <c r="AB23" s="395" t="s">
        <v>2198</v>
      </c>
      <c r="AC23" s="395">
        <v>150</v>
      </c>
      <c r="AD23" s="387"/>
      <c r="AE23" s="395"/>
      <c r="AF23" s="387">
        <v>1.642213E-2</v>
      </c>
      <c r="AG23" s="201">
        <v>367.10245529263256</v>
      </c>
      <c r="AH23" s="201">
        <v>418.62636497526501</v>
      </c>
      <c r="AI23" s="201">
        <v>51.664739548335199</v>
      </c>
      <c r="AJ23" s="387">
        <v>51.664739548335199</v>
      </c>
      <c r="AK23" s="387">
        <v>418.62636497526501</v>
      </c>
      <c r="AL23" s="387">
        <v>367.09424422763254</v>
      </c>
      <c r="AM23" s="387">
        <v>67.88278395139983</v>
      </c>
      <c r="AN23" s="387">
        <v>67.890995016399827</v>
      </c>
      <c r="AO23" s="404"/>
    </row>
    <row r="24" spans="1:41" x14ac:dyDescent="0.25">
      <c r="A24" s="542"/>
      <c r="B24" s="542"/>
      <c r="C24" s="542"/>
      <c r="D24" s="569"/>
      <c r="E24" s="542" t="s">
        <v>619</v>
      </c>
      <c r="F24" s="547"/>
      <c r="G24" s="547" t="s">
        <v>3751</v>
      </c>
      <c r="H24" s="552"/>
      <c r="I24" s="531"/>
      <c r="J24" s="646"/>
      <c r="K24" s="539">
        <v>1.1632171E-2</v>
      </c>
      <c r="L24" s="201">
        <v>370.69842754313248</v>
      </c>
      <c r="M24" s="201">
        <v>427.57284404473501</v>
      </c>
      <c r="N24" s="201">
        <v>51.664739548335199</v>
      </c>
      <c r="O24" s="539">
        <v>51.664739548335199</v>
      </c>
      <c r="P24" s="539">
        <v>427.57284404473501</v>
      </c>
      <c r="Q24" s="539">
        <v>370.69261145763249</v>
      </c>
      <c r="R24" s="531">
        <v>68.486811680899834</v>
      </c>
      <c r="S24" s="531">
        <v>68.492627766399835</v>
      </c>
      <c r="T24" s="659"/>
      <c r="U24" s="170">
        <v>8.1818145000056575E-3</v>
      </c>
      <c r="V24" s="662"/>
      <c r="W24" s="662"/>
      <c r="X24" s="662"/>
      <c r="Y24" s="661"/>
      <c r="Z24" s="397"/>
      <c r="AA24" s="395"/>
      <c r="AB24" s="395"/>
      <c r="AC24" s="395"/>
      <c r="AD24" s="660"/>
      <c r="AE24" s="395"/>
      <c r="AF24" s="387">
        <v>0</v>
      </c>
      <c r="AG24" s="201">
        <v>367.09424422763254</v>
      </c>
      <c r="AH24" s="201">
        <v>418.62636497526501</v>
      </c>
      <c r="AI24" s="201">
        <v>51.664739548335199</v>
      </c>
      <c r="AJ24" s="387">
        <v>51.664739548335199</v>
      </c>
      <c r="AK24" s="387">
        <v>418.62636497526501</v>
      </c>
      <c r="AL24" s="387">
        <v>367.09424422763254</v>
      </c>
      <c r="AM24" s="387">
        <v>67.890995016399827</v>
      </c>
      <c r="AN24" s="387">
        <v>67.890995016399827</v>
      </c>
      <c r="AO24" s="404"/>
    </row>
    <row r="25" spans="1:41" x14ac:dyDescent="0.25">
      <c r="A25" s="542"/>
      <c r="B25" s="542"/>
      <c r="C25" s="542"/>
      <c r="D25" s="569"/>
      <c r="E25" s="542"/>
      <c r="F25" s="547"/>
      <c r="G25" s="547" t="s">
        <v>3750</v>
      </c>
      <c r="H25" s="552"/>
      <c r="I25" s="531"/>
      <c r="J25" s="646"/>
      <c r="K25" s="539">
        <v>0</v>
      </c>
      <c r="L25" s="201">
        <v>370.69261145763249</v>
      </c>
      <c r="M25" s="201">
        <v>427.57284404473501</v>
      </c>
      <c r="N25" s="201">
        <v>51.664739548335199</v>
      </c>
      <c r="O25" s="539">
        <v>51.664739548335199</v>
      </c>
      <c r="P25" s="539">
        <v>427.57284404473501</v>
      </c>
      <c r="Q25" s="539">
        <v>370.69261145763249</v>
      </c>
      <c r="R25" s="531">
        <v>68.492627766399835</v>
      </c>
      <c r="S25" s="531">
        <v>68.492627766399835</v>
      </c>
      <c r="T25" s="659"/>
      <c r="U25" s="170">
        <v>1.399790000000678E-2</v>
      </c>
      <c r="V25" s="624" t="s">
        <v>3433</v>
      </c>
      <c r="W25" s="624" t="s">
        <v>3669</v>
      </c>
      <c r="X25" s="278" t="s">
        <v>1961</v>
      </c>
      <c r="Y25" s="623">
        <v>680</v>
      </c>
      <c r="Z25" s="278" t="s">
        <v>3749</v>
      </c>
      <c r="AA25" s="277" t="s">
        <v>3558</v>
      </c>
      <c r="AB25" s="277" t="s">
        <v>3557</v>
      </c>
      <c r="AC25" s="277">
        <v>150</v>
      </c>
      <c r="AD25" s="273"/>
      <c r="AE25" s="277"/>
      <c r="AF25" s="273">
        <v>0.1905</v>
      </c>
      <c r="AG25" s="201">
        <v>366.99899422763258</v>
      </c>
      <c r="AH25" s="201">
        <v>418.62636497526501</v>
      </c>
      <c r="AI25" s="201">
        <v>51.664739548335199</v>
      </c>
      <c r="AJ25" s="273">
        <v>51.664739548335199</v>
      </c>
      <c r="AK25" s="273">
        <v>418.62636497526501</v>
      </c>
      <c r="AL25" s="273">
        <v>366.90374422763256</v>
      </c>
      <c r="AM25" s="273">
        <v>67.986245016399835</v>
      </c>
      <c r="AN25" s="273">
        <v>68.081495016399828</v>
      </c>
      <c r="AO25" s="280"/>
    </row>
    <row r="26" spans="1:41" x14ac:dyDescent="0.25">
      <c r="A26" s="542"/>
      <c r="B26" s="542"/>
      <c r="C26" s="542"/>
      <c r="D26" s="569"/>
      <c r="E26" s="542"/>
      <c r="F26" s="547"/>
      <c r="G26" s="547" t="s">
        <v>3748</v>
      </c>
      <c r="H26" s="552"/>
      <c r="I26" s="531"/>
      <c r="J26" s="646"/>
      <c r="K26" s="539">
        <v>3.8348130000000001E-2</v>
      </c>
      <c r="L26" s="201">
        <v>370.67343739263254</v>
      </c>
      <c r="M26" s="201">
        <v>427.57284404473501</v>
      </c>
      <c r="N26" s="201">
        <v>51.664739548335199</v>
      </c>
      <c r="O26" s="539">
        <v>51.664739548335199</v>
      </c>
      <c r="P26" s="539">
        <v>427.57284404473501</v>
      </c>
      <c r="Q26" s="539">
        <v>370.65426332763252</v>
      </c>
      <c r="R26" s="531">
        <v>68.511801831399836</v>
      </c>
      <c r="S26" s="531">
        <v>68.530975896399838</v>
      </c>
      <c r="T26" s="659"/>
      <c r="U26" s="170">
        <v>3.3171965000008186E-2</v>
      </c>
      <c r="V26" s="624"/>
      <c r="W26" s="624"/>
      <c r="X26" s="624"/>
      <c r="Y26" s="623"/>
      <c r="Z26" s="278" t="s">
        <v>619</v>
      </c>
      <c r="AA26" s="277"/>
      <c r="AB26" s="277"/>
      <c r="AC26" s="277">
        <v>150</v>
      </c>
      <c r="AD26" s="273"/>
      <c r="AE26" s="277"/>
      <c r="AF26" s="273">
        <v>2.5399999999999999E-2</v>
      </c>
      <c r="AG26" s="201">
        <v>366.89104422763256</v>
      </c>
      <c r="AH26" s="201">
        <v>418.62636497526501</v>
      </c>
      <c r="AI26" s="201">
        <v>51.664739548335199</v>
      </c>
      <c r="AJ26" s="273">
        <v>51.664739548335199</v>
      </c>
      <c r="AK26" s="273">
        <v>418.62636497526501</v>
      </c>
      <c r="AL26" s="273">
        <v>366.87834422763257</v>
      </c>
      <c r="AM26" s="273">
        <v>68.094195016399837</v>
      </c>
      <c r="AN26" s="273">
        <v>68.106895016399832</v>
      </c>
      <c r="AO26" s="280"/>
    </row>
    <row r="27" spans="1:41" x14ac:dyDescent="0.25">
      <c r="A27" s="551" t="s">
        <v>3433</v>
      </c>
      <c r="B27" s="551" t="s">
        <v>3722</v>
      </c>
      <c r="C27" s="542" t="s">
        <v>3747</v>
      </c>
      <c r="D27" s="651">
        <v>685</v>
      </c>
      <c r="E27" s="542" t="s">
        <v>3746</v>
      </c>
      <c r="F27" s="547" t="s">
        <v>3745</v>
      </c>
      <c r="G27" s="547" t="s">
        <v>3744</v>
      </c>
      <c r="H27" s="552"/>
      <c r="I27" s="531"/>
      <c r="J27" s="646"/>
      <c r="K27" s="539">
        <v>4.4341399999999996E-3</v>
      </c>
      <c r="L27" s="201">
        <v>370.65204625763249</v>
      </c>
      <c r="M27" s="201">
        <v>427.57284404473501</v>
      </c>
      <c r="N27" s="201">
        <v>51.664739548335199</v>
      </c>
      <c r="O27" s="539">
        <v>51.664739548335199</v>
      </c>
      <c r="P27" s="539">
        <v>427.57284404473501</v>
      </c>
      <c r="Q27" s="539">
        <v>370.64982918763252</v>
      </c>
      <c r="R27" s="531">
        <v>68.533192966399838</v>
      </c>
      <c r="S27" s="531">
        <v>68.535410036399838</v>
      </c>
      <c r="T27" s="659"/>
      <c r="U27" s="170">
        <v>5.4563100000009968E-2</v>
      </c>
      <c r="V27" s="624" t="s">
        <v>3433</v>
      </c>
      <c r="W27" s="624" t="s">
        <v>3669</v>
      </c>
      <c r="X27" s="624" t="s">
        <v>3555</v>
      </c>
      <c r="Y27" s="623">
        <v>683</v>
      </c>
      <c r="Z27" s="278" t="s">
        <v>3743</v>
      </c>
      <c r="AA27" s="277" t="s">
        <v>3553</v>
      </c>
      <c r="AB27" s="277" t="s">
        <v>3552</v>
      </c>
      <c r="AC27" s="277">
        <v>150</v>
      </c>
      <c r="AD27" s="273"/>
      <c r="AE27" s="277"/>
      <c r="AF27" s="273">
        <v>0.4</v>
      </c>
      <c r="AG27" s="201">
        <v>366.67834422763258</v>
      </c>
      <c r="AH27" s="201">
        <v>418.62636497526501</v>
      </c>
      <c r="AI27" s="201">
        <v>51.664739548335199</v>
      </c>
      <c r="AJ27" s="273">
        <v>51.664739548335199</v>
      </c>
      <c r="AK27" s="273">
        <v>418.62636497526501</v>
      </c>
      <c r="AL27" s="273">
        <v>366.47834422763259</v>
      </c>
      <c r="AM27" s="273">
        <v>68.306895016399835</v>
      </c>
      <c r="AN27" s="273">
        <v>68.506895016399838</v>
      </c>
      <c r="AO27" s="280"/>
    </row>
    <row r="28" spans="1:41" x14ac:dyDescent="0.25">
      <c r="A28" s="542"/>
      <c r="B28" s="542"/>
      <c r="C28" s="542"/>
      <c r="D28" s="569"/>
      <c r="E28" s="542"/>
      <c r="F28" s="547"/>
      <c r="G28" s="547" t="s">
        <v>3742</v>
      </c>
      <c r="H28" s="552"/>
      <c r="I28" s="531"/>
      <c r="J28" s="646"/>
      <c r="K28" s="539">
        <v>4.7568999999999997E-3</v>
      </c>
      <c r="L28" s="201">
        <v>370.64745073763254</v>
      </c>
      <c r="M28" s="201">
        <v>427.57284404473501</v>
      </c>
      <c r="N28" s="201">
        <v>51.664739548335199</v>
      </c>
      <c r="O28" s="539">
        <v>51.664739548335199</v>
      </c>
      <c r="P28" s="539">
        <v>427.57284404473501</v>
      </c>
      <c r="Q28" s="539">
        <v>370.6450722876325</v>
      </c>
      <c r="R28" s="531">
        <v>68.537788486399847</v>
      </c>
      <c r="S28" s="531">
        <v>68.540166936399842</v>
      </c>
      <c r="T28" s="659"/>
      <c r="U28" s="170">
        <v>5.9158620000019368E-2</v>
      </c>
      <c r="V28" s="624"/>
      <c r="W28" s="624"/>
      <c r="X28" s="624"/>
      <c r="Y28" s="623"/>
      <c r="Z28" s="278" t="s">
        <v>619</v>
      </c>
      <c r="AA28" s="277"/>
      <c r="AB28" s="277"/>
      <c r="AC28" s="277">
        <v>150</v>
      </c>
      <c r="AD28" s="273"/>
      <c r="AE28" s="277"/>
      <c r="AF28" s="273">
        <v>0.125</v>
      </c>
      <c r="AG28" s="201">
        <v>366.41584422763259</v>
      </c>
      <c r="AH28" s="201">
        <v>418.62636497526501</v>
      </c>
      <c r="AI28" s="201">
        <v>51.664739548335199</v>
      </c>
      <c r="AJ28" s="273">
        <v>51.664739548335199</v>
      </c>
      <c r="AK28" s="273">
        <v>418.62636497526501</v>
      </c>
      <c r="AL28" s="273">
        <v>366.35334422763259</v>
      </c>
      <c r="AM28" s="273">
        <v>68.569395016399838</v>
      </c>
      <c r="AN28" s="273">
        <v>68.631895016399838</v>
      </c>
      <c r="AO28" s="280"/>
    </row>
    <row r="29" spans="1:41" x14ac:dyDescent="0.25">
      <c r="A29" s="551" t="s">
        <v>3433</v>
      </c>
      <c r="B29" s="551" t="s">
        <v>3722</v>
      </c>
      <c r="C29" s="542" t="s">
        <v>3741</v>
      </c>
      <c r="D29" s="651">
        <v>685</v>
      </c>
      <c r="E29" s="542" t="s">
        <v>3740</v>
      </c>
      <c r="F29" s="547" t="s">
        <v>3739</v>
      </c>
      <c r="G29" s="547" t="s">
        <v>3738</v>
      </c>
      <c r="H29" s="552"/>
      <c r="I29" s="531"/>
      <c r="J29" s="646"/>
      <c r="K29" s="539">
        <v>4.4341399999999996E-3</v>
      </c>
      <c r="L29" s="201">
        <v>370.64285521763247</v>
      </c>
      <c r="M29" s="201">
        <v>427.57284404473501</v>
      </c>
      <c r="N29" s="201">
        <v>51.664739548335199</v>
      </c>
      <c r="O29" s="539">
        <v>51.664739548335199</v>
      </c>
      <c r="P29" s="539">
        <v>427.57284404473501</v>
      </c>
      <c r="Q29" s="539">
        <v>370.6406381476325</v>
      </c>
      <c r="R29" s="531">
        <v>68.542384006399843</v>
      </c>
      <c r="S29" s="531">
        <v>68.544601076399843</v>
      </c>
      <c r="T29" s="659"/>
      <c r="U29" s="170">
        <v>6.3754140000014559E-2</v>
      </c>
      <c r="V29" s="624"/>
      <c r="W29" s="624"/>
      <c r="X29" s="624"/>
      <c r="Y29" s="623"/>
      <c r="Z29" s="278"/>
      <c r="AA29" s="277"/>
      <c r="AB29" s="277"/>
      <c r="AC29" s="277"/>
      <c r="AD29" s="654"/>
      <c r="AE29" s="277"/>
      <c r="AF29" s="273">
        <v>0</v>
      </c>
      <c r="AG29" s="201">
        <v>366.35334422763259</v>
      </c>
      <c r="AH29" s="201">
        <v>418.62636497526501</v>
      </c>
      <c r="AI29" s="201">
        <v>51.664739548335199</v>
      </c>
      <c r="AJ29" s="273">
        <v>51.664739548335199</v>
      </c>
      <c r="AK29" s="273">
        <v>418.62636497526501</v>
      </c>
      <c r="AL29" s="273">
        <v>366.35334422763259</v>
      </c>
      <c r="AM29" s="273">
        <v>68.631895016399838</v>
      </c>
      <c r="AN29" s="273">
        <v>68.631895016399838</v>
      </c>
      <c r="AO29" s="280"/>
    </row>
    <row r="30" spans="1:41" x14ac:dyDescent="0.25">
      <c r="A30" s="542"/>
      <c r="B30" s="542"/>
      <c r="C30" s="542"/>
      <c r="D30" s="569"/>
      <c r="E30" s="542"/>
      <c r="F30" s="547"/>
      <c r="G30" s="547" t="s">
        <v>3737</v>
      </c>
      <c r="H30" s="552"/>
      <c r="I30" s="531"/>
      <c r="J30" s="646"/>
      <c r="K30" s="539">
        <v>0.13195399999999999</v>
      </c>
      <c r="L30" s="201">
        <v>370.57466114763247</v>
      </c>
      <c r="M30" s="201">
        <v>427.57284404473501</v>
      </c>
      <c r="N30" s="201">
        <v>51.664739548335199</v>
      </c>
      <c r="O30" s="539">
        <v>51.664739548335199</v>
      </c>
      <c r="P30" s="539">
        <v>427.57284404473501</v>
      </c>
      <c r="Q30" s="539">
        <v>370.50868414763249</v>
      </c>
      <c r="R30" s="531">
        <v>68.610578076399833</v>
      </c>
      <c r="S30" s="531">
        <v>68.676555076399836</v>
      </c>
      <c r="T30" s="659"/>
      <c r="U30" s="170">
        <v>0.13194821000000445</v>
      </c>
      <c r="V30" s="624" t="s">
        <v>3433</v>
      </c>
      <c r="W30" s="624" t="s">
        <v>3669</v>
      </c>
      <c r="X30" s="624" t="s">
        <v>1967</v>
      </c>
      <c r="Y30" s="623">
        <v>686</v>
      </c>
      <c r="Z30" s="278" t="s">
        <v>3736</v>
      </c>
      <c r="AA30" s="277" t="s">
        <v>1965</v>
      </c>
      <c r="AB30" s="277" t="s">
        <v>3677</v>
      </c>
      <c r="AC30" s="277">
        <v>150</v>
      </c>
      <c r="AD30" s="654"/>
      <c r="AE30" s="277"/>
      <c r="AF30" s="273">
        <v>0</v>
      </c>
      <c r="AG30" s="201">
        <v>366.35334422763259</v>
      </c>
      <c r="AH30" s="201">
        <v>418.62636497526501</v>
      </c>
      <c r="AI30" s="201">
        <v>51.664739548335199</v>
      </c>
      <c r="AJ30" s="273">
        <v>51.664739548335199</v>
      </c>
      <c r="AK30" s="273">
        <v>418.62636497526501</v>
      </c>
      <c r="AL30" s="273">
        <v>366.35334422763259</v>
      </c>
      <c r="AM30" s="273">
        <v>68.631895016399838</v>
      </c>
      <c r="AN30" s="273">
        <v>68.631895016399838</v>
      </c>
      <c r="AO30" s="280"/>
    </row>
    <row r="31" spans="1:41" x14ac:dyDescent="0.25">
      <c r="A31" s="542"/>
      <c r="B31" s="542"/>
      <c r="C31" s="542"/>
      <c r="D31" s="569"/>
      <c r="E31" s="542"/>
      <c r="F31" s="547"/>
      <c r="G31" s="547" t="s">
        <v>3734</v>
      </c>
      <c r="H31" s="552"/>
      <c r="I31" s="531"/>
      <c r="J31" s="646"/>
      <c r="K31" s="539">
        <v>3.6268770000000006E-2</v>
      </c>
      <c r="L31" s="201">
        <v>370.4905497626325</v>
      </c>
      <c r="M31" s="201">
        <v>427.57284404473501</v>
      </c>
      <c r="N31" s="201">
        <v>51.664739548335199</v>
      </c>
      <c r="O31" s="539">
        <v>51.664739548335199</v>
      </c>
      <c r="P31" s="539">
        <v>427.57284404473501</v>
      </c>
      <c r="Q31" s="539">
        <v>370.4724153776325</v>
      </c>
      <c r="R31" s="531">
        <v>68.694689461399847</v>
      </c>
      <c r="S31" s="531">
        <v>68.712823846399843</v>
      </c>
      <c r="T31" s="659"/>
      <c r="U31" s="170">
        <v>0.21605959500001859</v>
      </c>
      <c r="V31" s="624"/>
      <c r="W31" s="624"/>
      <c r="X31" s="624"/>
      <c r="Y31" s="623"/>
      <c r="Z31" s="278"/>
      <c r="AA31" s="277"/>
      <c r="AB31" s="277"/>
      <c r="AC31" s="277"/>
      <c r="AD31" s="654"/>
      <c r="AE31" s="277"/>
      <c r="AF31" s="273">
        <v>0</v>
      </c>
      <c r="AG31" s="201">
        <v>366.35334422763259</v>
      </c>
      <c r="AH31" s="201">
        <v>418.62636497526501</v>
      </c>
      <c r="AI31" s="201">
        <v>51.664739548335199</v>
      </c>
      <c r="AJ31" s="273">
        <v>51.664739548335199</v>
      </c>
      <c r="AK31" s="273">
        <v>418.62636497526501</v>
      </c>
      <c r="AL31" s="273">
        <v>366.35334422763259</v>
      </c>
      <c r="AM31" s="273">
        <v>68.631895016399838</v>
      </c>
      <c r="AN31" s="273">
        <v>68.631895016399838</v>
      </c>
      <c r="AO31" s="280"/>
    </row>
    <row r="32" spans="1:41" x14ac:dyDescent="0.25">
      <c r="A32" s="542" t="s">
        <v>3433</v>
      </c>
      <c r="B32" s="542" t="s">
        <v>3722</v>
      </c>
      <c r="C32" s="542" t="s">
        <v>1967</v>
      </c>
      <c r="D32" s="569">
        <v>687</v>
      </c>
      <c r="E32" s="542" t="s">
        <v>3735</v>
      </c>
      <c r="F32" s="547" t="s">
        <v>1965</v>
      </c>
      <c r="G32" s="547" t="s">
        <v>3677</v>
      </c>
      <c r="H32" s="552"/>
      <c r="I32" s="531"/>
      <c r="J32" s="650"/>
      <c r="K32" s="539">
        <v>0</v>
      </c>
      <c r="L32" s="201">
        <v>370.4724153776325</v>
      </c>
      <c r="M32" s="201">
        <v>427.57284404473501</v>
      </c>
      <c r="N32" s="201">
        <v>51.664739548335199</v>
      </c>
      <c r="O32" s="539">
        <v>51.664739548335199</v>
      </c>
      <c r="P32" s="539">
        <v>427.57284404473501</v>
      </c>
      <c r="Q32" s="539">
        <v>370.4724153776325</v>
      </c>
      <c r="R32" s="531">
        <v>68.712823846399843</v>
      </c>
      <c r="S32" s="531">
        <v>68.712823846399843</v>
      </c>
      <c r="T32" s="659"/>
      <c r="U32" s="170">
        <v>0.23419398000001479</v>
      </c>
      <c r="V32" s="624"/>
      <c r="W32" s="624"/>
      <c r="X32" s="624"/>
      <c r="Y32" s="623"/>
      <c r="Z32" s="278"/>
      <c r="AA32" s="277"/>
      <c r="AB32" s="277"/>
      <c r="AC32" s="277">
        <v>150</v>
      </c>
      <c r="AD32" s="273"/>
      <c r="AE32" s="277"/>
      <c r="AF32" s="273">
        <v>0.11975</v>
      </c>
      <c r="AG32" s="201">
        <v>366.29346922763261</v>
      </c>
      <c r="AH32" s="201">
        <v>418.62636497526501</v>
      </c>
      <c r="AI32" s="201">
        <v>51.664739548335199</v>
      </c>
      <c r="AJ32" s="273">
        <v>51.664739548335199</v>
      </c>
      <c r="AK32" s="273">
        <v>418.62636497526501</v>
      </c>
      <c r="AL32" s="273">
        <v>366.23359422763258</v>
      </c>
      <c r="AM32" s="273">
        <v>68.691770016399829</v>
      </c>
      <c r="AN32" s="273">
        <v>68.751645016399834</v>
      </c>
      <c r="AO32" s="280"/>
    </row>
    <row r="33" spans="1:41" x14ac:dyDescent="0.25">
      <c r="A33" s="542"/>
      <c r="B33" s="542"/>
      <c r="C33" s="542"/>
      <c r="D33" s="569"/>
      <c r="E33" s="542" t="s">
        <v>619</v>
      </c>
      <c r="F33" s="547"/>
      <c r="G33" s="547" t="s">
        <v>3734</v>
      </c>
      <c r="H33" s="552"/>
      <c r="I33" s="531"/>
      <c r="J33" s="646"/>
      <c r="K33" s="539">
        <v>0.17679904000000002</v>
      </c>
      <c r="L33" s="201">
        <v>370.38401585763251</v>
      </c>
      <c r="M33" s="201">
        <v>427.57284404473501</v>
      </c>
      <c r="N33" s="201">
        <v>51.664739548335199</v>
      </c>
      <c r="O33" s="539">
        <v>51.664739548335199</v>
      </c>
      <c r="P33" s="539">
        <v>427.57284404473501</v>
      </c>
      <c r="Q33" s="539">
        <v>370.29561633763251</v>
      </c>
      <c r="R33" s="531">
        <v>68.801223366399853</v>
      </c>
      <c r="S33" s="531">
        <v>68.889622886399849</v>
      </c>
      <c r="T33" s="659"/>
      <c r="U33" s="170">
        <v>0.32259350000002485</v>
      </c>
      <c r="V33" s="658"/>
      <c r="W33" s="658"/>
      <c r="X33" s="658"/>
      <c r="Y33" s="657"/>
      <c r="Z33" s="656"/>
      <c r="AA33" s="655"/>
      <c r="AB33" s="655"/>
      <c r="AC33" s="277">
        <v>150</v>
      </c>
      <c r="AD33" s="654"/>
      <c r="AE33" s="277"/>
      <c r="AF33" s="273">
        <v>0</v>
      </c>
      <c r="AG33" s="201">
        <v>366.23359422763258</v>
      </c>
      <c r="AH33" s="201">
        <v>418.62636497526501</v>
      </c>
      <c r="AI33" s="201">
        <v>51.664739548335199</v>
      </c>
      <c r="AJ33" s="273">
        <v>51.664739548335199</v>
      </c>
      <c r="AK33" s="273">
        <v>418.62636497526501</v>
      </c>
      <c r="AL33" s="273">
        <v>366.23359422763258</v>
      </c>
      <c r="AM33" s="273">
        <v>68.751645016399834</v>
      </c>
      <c r="AN33" s="273">
        <v>68.751645016399834</v>
      </c>
      <c r="AO33" s="280"/>
    </row>
    <row r="34" spans="1:41" x14ac:dyDescent="0.25">
      <c r="A34" s="542" t="s">
        <v>3433</v>
      </c>
      <c r="B34" s="542" t="s">
        <v>3722</v>
      </c>
      <c r="C34" s="542" t="s">
        <v>3555</v>
      </c>
      <c r="D34" s="569">
        <v>690</v>
      </c>
      <c r="E34" s="542" t="s">
        <v>3733</v>
      </c>
      <c r="F34" s="547" t="s">
        <v>3732</v>
      </c>
      <c r="G34" s="547" t="s">
        <v>3552</v>
      </c>
      <c r="H34" s="552">
        <v>150</v>
      </c>
      <c r="I34" s="531"/>
      <c r="J34" s="650"/>
      <c r="K34" s="539">
        <v>0.26032499999999997</v>
      </c>
      <c r="L34" s="201">
        <v>370.16545383763253</v>
      </c>
      <c r="M34" s="201">
        <v>427.57284404473501</v>
      </c>
      <c r="N34" s="201">
        <v>51.664739548335199</v>
      </c>
      <c r="O34" s="539">
        <v>51.664739548335199</v>
      </c>
      <c r="P34" s="539">
        <v>427.57284404473501</v>
      </c>
      <c r="Q34" s="539">
        <v>370.03529133763249</v>
      </c>
      <c r="R34" s="531">
        <v>69.019785386399846</v>
      </c>
      <c r="S34" s="531">
        <v>69.149947886399843</v>
      </c>
      <c r="T34" s="539" t="s">
        <v>3570</v>
      </c>
      <c r="U34" s="170">
        <v>0.54115552000001799</v>
      </c>
      <c r="V34" s="624" t="s">
        <v>3433</v>
      </c>
      <c r="W34" s="624" t="s">
        <v>3669</v>
      </c>
      <c r="X34" s="624" t="s">
        <v>1961</v>
      </c>
      <c r="Y34" s="623">
        <v>688</v>
      </c>
      <c r="Z34" s="278" t="s">
        <v>3731</v>
      </c>
      <c r="AA34" s="277" t="s">
        <v>3558</v>
      </c>
      <c r="AB34" s="277" t="s">
        <v>3557</v>
      </c>
      <c r="AC34" s="277">
        <v>150</v>
      </c>
      <c r="AD34" s="273"/>
      <c r="AE34" s="277"/>
      <c r="AF34" s="273">
        <v>0.1905</v>
      </c>
      <c r="AG34" s="201">
        <v>366.13834422763262</v>
      </c>
      <c r="AH34" s="201">
        <v>418.62636497526501</v>
      </c>
      <c r="AI34" s="201">
        <v>51.664739548335199</v>
      </c>
      <c r="AJ34" s="273">
        <v>51.664739548335199</v>
      </c>
      <c r="AK34" s="273">
        <v>418.62636497526501</v>
      </c>
      <c r="AL34" s="273">
        <v>366.04309422763259</v>
      </c>
      <c r="AM34" s="273">
        <v>68.846895016399841</v>
      </c>
      <c r="AN34" s="273">
        <v>68.942145016399834</v>
      </c>
      <c r="AO34" s="278"/>
    </row>
    <row r="35" spans="1:41" x14ac:dyDescent="0.25">
      <c r="A35" s="542"/>
      <c r="B35" s="542"/>
      <c r="C35" s="542"/>
      <c r="D35" s="569"/>
      <c r="E35" s="542"/>
      <c r="F35" s="547"/>
      <c r="G35" s="547" t="s">
        <v>1962</v>
      </c>
      <c r="H35" s="552">
        <v>150</v>
      </c>
      <c r="I35" s="531"/>
      <c r="J35" s="650"/>
      <c r="K35" s="539">
        <v>0.23421448</v>
      </c>
      <c r="L35" s="201">
        <v>369.91818409763249</v>
      </c>
      <c r="M35" s="201">
        <v>427.57284404473501</v>
      </c>
      <c r="N35" s="201">
        <v>51.664739548335199</v>
      </c>
      <c r="O35" s="539">
        <v>51.664739548335199</v>
      </c>
      <c r="P35" s="539">
        <v>427.57284404473501</v>
      </c>
      <c r="Q35" s="539">
        <v>369.80107685763249</v>
      </c>
      <c r="R35" s="531">
        <v>69.267055126399853</v>
      </c>
      <c r="S35" s="531">
        <v>69.384162366399849</v>
      </c>
      <c r="T35" s="539"/>
      <c r="U35" s="170">
        <v>0.78842526000002522</v>
      </c>
      <c r="V35" s="624"/>
      <c r="W35" s="624"/>
      <c r="X35" s="624"/>
      <c r="Y35" s="623"/>
      <c r="Z35" s="278"/>
      <c r="AA35" s="277"/>
      <c r="AB35" s="277"/>
      <c r="AC35" s="277"/>
      <c r="AD35" s="273"/>
      <c r="AE35" s="277"/>
      <c r="AF35" s="273">
        <v>0</v>
      </c>
      <c r="AG35" s="201">
        <v>366.04309422763259</v>
      </c>
      <c r="AH35" s="201">
        <v>418.62636497526501</v>
      </c>
      <c r="AI35" s="201">
        <v>51.664739548335199</v>
      </c>
      <c r="AJ35" s="273">
        <v>51.664739548335199</v>
      </c>
      <c r="AK35" s="273">
        <v>418.62636497526501</v>
      </c>
      <c r="AL35" s="273">
        <v>366.04309422763259</v>
      </c>
      <c r="AM35" s="273">
        <v>68.942145016399834</v>
      </c>
      <c r="AN35" s="273">
        <v>68.942145016399834</v>
      </c>
      <c r="AO35" s="278"/>
    </row>
    <row r="36" spans="1:41" x14ac:dyDescent="0.25">
      <c r="A36" s="542" t="s">
        <v>3433</v>
      </c>
      <c r="B36" s="542" t="s">
        <v>3722</v>
      </c>
      <c r="C36" s="542" t="s">
        <v>1961</v>
      </c>
      <c r="D36" s="569">
        <v>695</v>
      </c>
      <c r="E36" s="542" t="s">
        <v>3730</v>
      </c>
      <c r="F36" s="547" t="s">
        <v>3558</v>
      </c>
      <c r="G36" s="547" t="s">
        <v>3557</v>
      </c>
      <c r="H36" s="552">
        <v>150</v>
      </c>
      <c r="I36" s="531"/>
      <c r="J36" s="650"/>
      <c r="K36" s="539">
        <v>0.1905</v>
      </c>
      <c r="L36" s="201">
        <v>369.70582685763247</v>
      </c>
      <c r="M36" s="201">
        <v>427.57284404473501</v>
      </c>
      <c r="N36" s="201">
        <v>51.664739548335199</v>
      </c>
      <c r="O36" s="539">
        <v>51.664739548335199</v>
      </c>
      <c r="P36" s="539">
        <v>427.57284404473501</v>
      </c>
      <c r="Q36" s="539">
        <v>369.61057685763251</v>
      </c>
      <c r="R36" s="531">
        <v>69.479412366399856</v>
      </c>
      <c r="S36" s="531">
        <v>69.574662366399849</v>
      </c>
      <c r="T36" s="539"/>
      <c r="U36" s="170">
        <v>1.0007825000000281</v>
      </c>
      <c r="V36" s="624"/>
      <c r="W36" s="624"/>
      <c r="X36" s="624"/>
      <c r="Y36" s="623"/>
      <c r="Z36" s="278"/>
      <c r="AA36" s="277"/>
      <c r="AB36" s="277"/>
      <c r="AC36" s="277"/>
      <c r="AD36" s="273"/>
      <c r="AE36" s="277"/>
      <c r="AF36" s="273">
        <v>0</v>
      </c>
      <c r="AG36" s="201">
        <v>366.04309422763259</v>
      </c>
      <c r="AH36" s="201">
        <v>418.62636497526501</v>
      </c>
      <c r="AI36" s="201">
        <v>51.664739548335199</v>
      </c>
      <c r="AJ36" s="273">
        <v>51.664739548335199</v>
      </c>
      <c r="AK36" s="273">
        <v>418.62636497526501</v>
      </c>
      <c r="AL36" s="273">
        <v>366.04309422763259</v>
      </c>
      <c r="AM36" s="273">
        <v>68.942145016399834</v>
      </c>
      <c r="AN36" s="273">
        <v>68.942145016399834</v>
      </c>
      <c r="AO36" s="278"/>
    </row>
    <row r="37" spans="1:41" x14ac:dyDescent="0.25">
      <c r="A37" s="652"/>
      <c r="B37" s="652"/>
      <c r="C37" s="652"/>
      <c r="D37" s="653"/>
      <c r="E37" s="652" t="s">
        <v>619</v>
      </c>
      <c r="F37" s="541"/>
      <c r="G37" s="547" t="s">
        <v>3613</v>
      </c>
      <c r="H37" s="552">
        <v>150</v>
      </c>
      <c r="I37" s="531"/>
      <c r="J37" s="646"/>
      <c r="K37" s="539">
        <v>2.6860499999999999E-2</v>
      </c>
      <c r="L37" s="201">
        <v>369.59714660763251</v>
      </c>
      <c r="M37" s="201">
        <v>427.57284404473501</v>
      </c>
      <c r="N37" s="201">
        <v>51.664739548335199</v>
      </c>
      <c r="O37" s="539">
        <v>51.664739548335199</v>
      </c>
      <c r="P37" s="539">
        <v>427.57284404473501</v>
      </c>
      <c r="Q37" s="539">
        <v>369.58371635763251</v>
      </c>
      <c r="R37" s="531">
        <v>69.588092616399848</v>
      </c>
      <c r="S37" s="531">
        <v>69.601522866399847</v>
      </c>
      <c r="T37" s="539"/>
      <c r="U37" s="170">
        <v>1.10946275000002</v>
      </c>
      <c r="V37" s="624"/>
      <c r="W37" s="624"/>
      <c r="X37" s="624"/>
      <c r="Y37" s="623"/>
      <c r="Z37" s="278"/>
      <c r="AA37" s="277"/>
      <c r="AB37" s="277"/>
      <c r="AC37" s="277">
        <v>150</v>
      </c>
      <c r="AD37" s="273"/>
      <c r="AE37" s="277"/>
      <c r="AF37" s="273">
        <v>0.13974999999999999</v>
      </c>
      <c r="AG37" s="201">
        <v>365.97321922763263</v>
      </c>
      <c r="AH37" s="201">
        <v>418.62636497526501</v>
      </c>
      <c r="AI37" s="201">
        <v>51.664739548335199</v>
      </c>
      <c r="AJ37" s="273">
        <v>51.664739548335199</v>
      </c>
      <c r="AK37" s="641">
        <v>418.62636497526501</v>
      </c>
      <c r="AL37" s="641">
        <v>365.9033442276326</v>
      </c>
      <c r="AM37" s="273">
        <v>69.012020016399845</v>
      </c>
      <c r="AN37" s="273">
        <v>69.081895016399841</v>
      </c>
      <c r="AO37" s="278"/>
    </row>
    <row r="38" spans="1:41" x14ac:dyDescent="0.25">
      <c r="A38" s="542" t="s">
        <v>3433</v>
      </c>
      <c r="B38" s="542" t="s">
        <v>3722</v>
      </c>
      <c r="C38" s="542" t="s">
        <v>1981</v>
      </c>
      <c r="D38" s="569">
        <v>696</v>
      </c>
      <c r="E38" s="542" t="s">
        <v>3729</v>
      </c>
      <c r="F38" s="547" t="s">
        <v>3591</v>
      </c>
      <c r="G38" s="547" t="s">
        <v>1978</v>
      </c>
      <c r="H38" s="552">
        <v>150</v>
      </c>
      <c r="I38" s="531"/>
      <c r="J38" s="650"/>
      <c r="K38" s="539">
        <v>8.0264000000000002E-2</v>
      </c>
      <c r="L38" s="201">
        <v>369.54358435763254</v>
      </c>
      <c r="M38" s="201">
        <v>427.57284404473501</v>
      </c>
      <c r="N38" s="201">
        <v>51.664739548335199</v>
      </c>
      <c r="O38" s="539">
        <v>51.664739548335199</v>
      </c>
      <c r="P38" s="539">
        <v>427.57284404473501</v>
      </c>
      <c r="Q38" s="539">
        <v>369.50345235763251</v>
      </c>
      <c r="R38" s="531">
        <v>69.641654866399847</v>
      </c>
      <c r="S38" s="531">
        <v>69.681786866399847</v>
      </c>
      <c r="T38" s="551"/>
      <c r="U38" s="170">
        <v>1.1630250000000188</v>
      </c>
      <c r="V38" s="635" t="s">
        <v>3433</v>
      </c>
      <c r="W38" s="635" t="s">
        <v>3669</v>
      </c>
      <c r="X38" s="635" t="s">
        <v>2004</v>
      </c>
      <c r="Y38" s="634">
        <v>696</v>
      </c>
      <c r="Z38" s="213" t="s">
        <v>3728</v>
      </c>
      <c r="AA38" s="212" t="s">
        <v>3672</v>
      </c>
      <c r="AB38" s="212" t="s">
        <v>3708</v>
      </c>
      <c r="AC38" s="633" t="s">
        <v>3689</v>
      </c>
      <c r="AD38" s="209"/>
      <c r="AE38" s="212"/>
      <c r="AF38" s="209">
        <v>1</v>
      </c>
      <c r="AG38" s="201">
        <v>365.58503434144882</v>
      </c>
      <c r="AH38" s="201">
        <v>418.94467486144879</v>
      </c>
      <c r="AI38" s="201">
        <v>51.664739548335199</v>
      </c>
      <c r="AJ38" s="209">
        <v>51.664739548335199</v>
      </c>
      <c r="AK38" s="209">
        <v>419.26298474763257</v>
      </c>
      <c r="AL38" s="209">
        <v>365.26672445526503</v>
      </c>
      <c r="AM38" s="209">
        <v>69.581895016399841</v>
      </c>
      <c r="AN38" s="209">
        <v>70.081895016399841</v>
      </c>
      <c r="AO38" s="243"/>
    </row>
    <row r="39" spans="1:41" x14ac:dyDescent="0.25">
      <c r="A39" s="542"/>
      <c r="B39" s="542"/>
      <c r="C39" s="542"/>
      <c r="D39" s="569"/>
      <c r="E39" s="542" t="s">
        <v>619</v>
      </c>
      <c r="F39" s="547"/>
      <c r="G39" s="547"/>
      <c r="H39" s="552">
        <v>150</v>
      </c>
      <c r="I39" s="531"/>
      <c r="J39" s="646"/>
      <c r="K39" s="539">
        <v>0</v>
      </c>
      <c r="L39" s="201">
        <v>369.50345235763251</v>
      </c>
      <c r="M39" s="201">
        <v>427.57284404473501</v>
      </c>
      <c r="N39" s="201">
        <v>51.664739548335199</v>
      </c>
      <c r="O39" s="539">
        <v>51.664739548335199</v>
      </c>
      <c r="P39" s="539">
        <v>427.57284404473501</v>
      </c>
      <c r="Q39" s="539">
        <v>369.50345235763251</v>
      </c>
      <c r="R39" s="531">
        <v>69.681786866399847</v>
      </c>
      <c r="S39" s="531">
        <v>69.681786866399847</v>
      </c>
      <c r="T39" s="551" t="s">
        <v>3727</v>
      </c>
      <c r="U39" s="170">
        <v>1.2031570000000187</v>
      </c>
      <c r="V39" s="635" t="s">
        <v>3433</v>
      </c>
      <c r="W39" s="635" t="s">
        <v>3726</v>
      </c>
      <c r="X39" s="635" t="s">
        <v>1967</v>
      </c>
      <c r="Y39" s="634">
        <v>701</v>
      </c>
      <c r="Z39" s="213" t="s">
        <v>3725</v>
      </c>
      <c r="AA39" s="212" t="s">
        <v>1965</v>
      </c>
      <c r="AB39" s="212" t="s">
        <v>3677</v>
      </c>
      <c r="AC39" s="212"/>
      <c r="AD39" s="209"/>
      <c r="AE39" s="212"/>
      <c r="AF39" s="209">
        <v>0</v>
      </c>
      <c r="AG39" s="201">
        <v>365.26672445526503</v>
      </c>
      <c r="AH39" s="201">
        <v>419.26298474763257</v>
      </c>
      <c r="AI39" s="201">
        <v>51.664739548335199</v>
      </c>
      <c r="AJ39" s="209">
        <v>51.664739548335199</v>
      </c>
      <c r="AK39" s="209">
        <v>419.26298474763257</v>
      </c>
      <c r="AL39" s="209">
        <v>365.26672445526503</v>
      </c>
      <c r="AM39" s="209">
        <v>70.081895016399841</v>
      </c>
      <c r="AN39" s="209">
        <v>70.081895016399841</v>
      </c>
      <c r="AO39" s="243"/>
    </row>
    <row r="40" spans="1:41" x14ac:dyDescent="0.25">
      <c r="A40" s="551" t="s">
        <v>3433</v>
      </c>
      <c r="B40" s="551" t="s">
        <v>3722</v>
      </c>
      <c r="C40" s="551" t="s">
        <v>3721</v>
      </c>
      <c r="D40" s="651">
        <v>698</v>
      </c>
      <c r="E40" s="542" t="s">
        <v>3724</v>
      </c>
      <c r="F40" s="550"/>
      <c r="G40" s="550" t="s">
        <v>3723</v>
      </c>
      <c r="H40" s="540">
        <v>150</v>
      </c>
      <c r="I40" s="531"/>
      <c r="J40" s="650"/>
      <c r="K40" s="539">
        <v>0.26771600000000001</v>
      </c>
      <c r="L40" s="201">
        <v>369.36959435763254</v>
      </c>
      <c r="M40" s="201">
        <v>427.57284404473501</v>
      </c>
      <c r="N40" s="201">
        <v>51.664739548335199</v>
      </c>
      <c r="O40" s="539">
        <v>51.664739548335199</v>
      </c>
      <c r="P40" s="539">
        <v>427.57284404473501</v>
      </c>
      <c r="Q40" s="539">
        <v>369.2357363576325</v>
      </c>
      <c r="R40" s="531">
        <v>69.815644866399836</v>
      </c>
      <c r="S40" s="531">
        <v>69.94950286639984</v>
      </c>
      <c r="T40" s="551"/>
      <c r="U40" s="170">
        <v>1.3370150000000081</v>
      </c>
      <c r="V40" s="635"/>
      <c r="W40" s="635"/>
      <c r="X40" s="635"/>
      <c r="Y40" s="634"/>
      <c r="Z40" s="213"/>
      <c r="AA40" s="212"/>
      <c r="AB40" s="212"/>
      <c r="AC40" s="212"/>
      <c r="AD40" s="209"/>
      <c r="AE40" s="212"/>
      <c r="AF40" s="209">
        <v>6.7049999999999998E-2</v>
      </c>
      <c r="AG40" s="201">
        <v>365.26672445526503</v>
      </c>
      <c r="AH40" s="201">
        <v>419.29650974763257</v>
      </c>
      <c r="AI40" s="201">
        <v>51.664739548335199</v>
      </c>
      <c r="AJ40" s="209">
        <v>51.664739548335199</v>
      </c>
      <c r="AK40" s="209">
        <v>419.33003474763257</v>
      </c>
      <c r="AL40" s="209">
        <v>365.26672445526503</v>
      </c>
      <c r="AM40" s="209">
        <v>70.115420016399838</v>
      </c>
      <c r="AN40" s="209">
        <v>70.148945016399836</v>
      </c>
      <c r="AO40" s="243"/>
    </row>
    <row r="41" spans="1:41" x14ac:dyDescent="0.25">
      <c r="A41" s="551" t="s">
        <v>3433</v>
      </c>
      <c r="B41" s="551" t="s">
        <v>3722</v>
      </c>
      <c r="C41" s="551" t="s">
        <v>3721</v>
      </c>
      <c r="D41" s="651">
        <v>700</v>
      </c>
      <c r="E41" s="542" t="s">
        <v>3720</v>
      </c>
      <c r="F41" s="550"/>
      <c r="G41" s="550" t="s">
        <v>3719</v>
      </c>
      <c r="H41" s="540">
        <v>150</v>
      </c>
      <c r="I41" s="539"/>
      <c r="J41" s="650"/>
      <c r="K41" s="539">
        <v>2.4638E-2</v>
      </c>
      <c r="L41" s="201">
        <v>369.22341735763251</v>
      </c>
      <c r="M41" s="201">
        <v>427.57284404473501</v>
      </c>
      <c r="N41" s="201">
        <v>51.664739548335199</v>
      </c>
      <c r="O41" s="539">
        <v>51.664739548335199</v>
      </c>
      <c r="P41" s="539">
        <v>427.57284404473501</v>
      </c>
      <c r="Q41" s="539">
        <v>369.21109835763252</v>
      </c>
      <c r="R41" s="531">
        <v>69.961821866399831</v>
      </c>
      <c r="S41" s="531">
        <v>69.974140866399836</v>
      </c>
      <c r="T41" s="551"/>
      <c r="U41" s="170">
        <v>1.4831920000000025</v>
      </c>
      <c r="V41" s="635" t="s">
        <v>3433</v>
      </c>
      <c r="W41" s="635" t="s">
        <v>3669</v>
      </c>
      <c r="X41" s="635" t="s">
        <v>1961</v>
      </c>
      <c r="Y41" s="634">
        <v>702</v>
      </c>
      <c r="Z41" s="213" t="s">
        <v>3718</v>
      </c>
      <c r="AA41" s="212" t="s">
        <v>3558</v>
      </c>
      <c r="AB41" s="212" t="s">
        <v>3557</v>
      </c>
      <c r="AC41" s="212">
        <v>150</v>
      </c>
      <c r="AD41" s="209"/>
      <c r="AE41" s="212"/>
      <c r="AF41" s="209">
        <v>0.1905</v>
      </c>
      <c r="AG41" s="201">
        <v>365.26672445526503</v>
      </c>
      <c r="AH41" s="201">
        <v>419.42528474763253</v>
      </c>
      <c r="AI41" s="201">
        <v>51.664739548335199</v>
      </c>
      <c r="AJ41" s="209">
        <v>51.664739548335199</v>
      </c>
      <c r="AK41" s="209">
        <v>419.52053474763255</v>
      </c>
      <c r="AL41" s="209">
        <v>365.26672445526503</v>
      </c>
      <c r="AM41" s="209">
        <v>70.244195016399843</v>
      </c>
      <c r="AN41" s="209">
        <v>70.339445016399836</v>
      </c>
      <c r="AO41" s="213"/>
    </row>
    <row r="42" spans="1:41" x14ac:dyDescent="0.25">
      <c r="A42" s="551"/>
      <c r="B42" s="551"/>
      <c r="C42" s="551"/>
      <c r="D42" s="651"/>
      <c r="E42" s="542"/>
      <c r="F42" s="550"/>
      <c r="G42" s="550"/>
      <c r="H42" s="540"/>
      <c r="I42" s="539"/>
      <c r="J42" s="646"/>
      <c r="K42" s="539">
        <v>1.6854129999999998E-2</v>
      </c>
      <c r="L42" s="201">
        <v>369.20267129263254</v>
      </c>
      <c r="M42" s="201">
        <v>427.57284404473501</v>
      </c>
      <c r="N42" s="201">
        <v>51.664739548335199</v>
      </c>
      <c r="O42" s="539">
        <v>51.664739548335199</v>
      </c>
      <c r="P42" s="539">
        <v>427.57284404473501</v>
      </c>
      <c r="Q42" s="539">
        <v>369.19424422763251</v>
      </c>
      <c r="R42" s="531">
        <v>69.982567931399828</v>
      </c>
      <c r="S42" s="531">
        <v>69.990994996399834</v>
      </c>
      <c r="T42" s="551"/>
      <c r="U42" s="170">
        <v>1.5039380649999998</v>
      </c>
      <c r="V42" s="635"/>
      <c r="W42" s="635"/>
      <c r="X42" s="635"/>
      <c r="Y42" s="634"/>
      <c r="Z42" s="213"/>
      <c r="AA42" s="212"/>
      <c r="AB42" s="212"/>
      <c r="AC42" s="212">
        <v>150</v>
      </c>
      <c r="AD42" s="209"/>
      <c r="AE42" s="212"/>
      <c r="AF42" s="209">
        <v>9.2450000000000004E-2</v>
      </c>
      <c r="AG42" s="201">
        <v>365.26672445526503</v>
      </c>
      <c r="AH42" s="201">
        <v>419.56675974763255</v>
      </c>
      <c r="AI42" s="201">
        <v>51.664739548335199</v>
      </c>
      <c r="AJ42" s="209">
        <v>51.664739548335199</v>
      </c>
      <c r="AK42" s="209">
        <v>419.61298474763254</v>
      </c>
      <c r="AL42" s="209">
        <v>365.26672445526503</v>
      </c>
      <c r="AM42" s="209">
        <v>70.385670016399828</v>
      </c>
      <c r="AN42" s="209">
        <v>70.431895016399835</v>
      </c>
      <c r="AO42" s="213"/>
    </row>
    <row r="43" spans="1:41" x14ac:dyDescent="0.25">
      <c r="A43" s="542"/>
      <c r="B43" s="542"/>
      <c r="C43" s="542"/>
      <c r="D43" s="569"/>
      <c r="E43" s="542"/>
      <c r="F43" s="550"/>
      <c r="G43" s="550"/>
      <c r="H43" s="540"/>
      <c r="I43" s="539"/>
      <c r="J43" s="650"/>
      <c r="K43" s="539">
        <v>0.1905</v>
      </c>
      <c r="L43" s="201">
        <v>369.09899422763249</v>
      </c>
      <c r="M43" s="201">
        <v>427.57284404473501</v>
      </c>
      <c r="N43" s="201">
        <v>51.664739548335199</v>
      </c>
      <c r="O43" s="539">
        <v>51.664739548335199</v>
      </c>
      <c r="P43" s="539">
        <v>427.57284404473501</v>
      </c>
      <c r="Q43" s="539">
        <v>369.00374422763252</v>
      </c>
      <c r="R43" s="531">
        <v>70.086244996399842</v>
      </c>
      <c r="S43" s="531">
        <v>70.181494996399834</v>
      </c>
      <c r="T43" s="551" t="s">
        <v>3717</v>
      </c>
      <c r="U43" s="170">
        <v>1.6076151300000134</v>
      </c>
      <c r="V43" s="635" t="s">
        <v>3433</v>
      </c>
      <c r="W43" s="635" t="s">
        <v>3669</v>
      </c>
      <c r="X43" s="635" t="s">
        <v>3607</v>
      </c>
      <c r="Y43" s="634">
        <v>705</v>
      </c>
      <c r="Z43" s="213" t="s">
        <v>3716</v>
      </c>
      <c r="AA43" s="212" t="s">
        <v>3605</v>
      </c>
      <c r="AB43" s="212" t="s">
        <v>3604</v>
      </c>
      <c r="AC43" s="212">
        <v>150</v>
      </c>
      <c r="AD43" s="209"/>
      <c r="AE43" s="212"/>
      <c r="AF43" s="209">
        <v>0.2</v>
      </c>
      <c r="AG43" s="201">
        <v>365.26672445526503</v>
      </c>
      <c r="AH43" s="201">
        <v>419.7129847476325</v>
      </c>
      <c r="AI43" s="201">
        <v>51.664739548335199</v>
      </c>
      <c r="AJ43" s="209">
        <v>51.664739548335199</v>
      </c>
      <c r="AK43" s="209">
        <v>419.81298474763253</v>
      </c>
      <c r="AL43" s="209">
        <v>365.26672445526503</v>
      </c>
      <c r="AM43" s="209">
        <v>70.531895016399844</v>
      </c>
      <c r="AN43" s="209">
        <v>70.631895016399838</v>
      </c>
      <c r="AO43" s="213" t="s">
        <v>3603</v>
      </c>
    </row>
    <row r="44" spans="1:41" x14ac:dyDescent="0.25">
      <c r="A44" s="529"/>
      <c r="B44" s="529"/>
      <c r="C44" s="645"/>
      <c r="D44" s="649"/>
      <c r="E44" s="542" t="s">
        <v>619</v>
      </c>
      <c r="F44" s="648"/>
      <c r="G44" s="647"/>
      <c r="H44" s="540">
        <v>150</v>
      </c>
      <c r="I44" s="539"/>
      <c r="J44" s="646"/>
      <c r="K44" s="539">
        <v>2.5399999999999999E-2</v>
      </c>
      <c r="L44" s="201">
        <v>368.99104422763253</v>
      </c>
      <c r="M44" s="201">
        <v>427.57284404473501</v>
      </c>
      <c r="N44" s="201">
        <v>51.664739548335199</v>
      </c>
      <c r="O44" s="539">
        <v>51.664739548335199</v>
      </c>
      <c r="P44" s="539">
        <v>427.57284404473501</v>
      </c>
      <c r="Q44" s="539">
        <v>368.97834422763253</v>
      </c>
      <c r="R44" s="531">
        <v>70.194194996399844</v>
      </c>
      <c r="S44" s="531">
        <v>70.206894996399839</v>
      </c>
      <c r="T44" s="645"/>
      <c r="U44" s="170">
        <v>1.7155651300000159</v>
      </c>
      <c r="V44" s="635"/>
      <c r="W44" s="635"/>
      <c r="X44" s="635"/>
      <c r="Y44" s="634"/>
      <c r="Z44" s="213"/>
      <c r="AA44" s="212"/>
      <c r="AB44" s="212"/>
      <c r="AC44" s="212">
        <v>150</v>
      </c>
      <c r="AD44" s="209"/>
      <c r="AE44" s="212"/>
      <c r="AF44" s="209">
        <v>0.13500000000000001</v>
      </c>
      <c r="AG44" s="201">
        <v>365.26672445526503</v>
      </c>
      <c r="AH44" s="201">
        <v>419.88048474763252</v>
      </c>
      <c r="AI44" s="201">
        <v>51.664739548335199</v>
      </c>
      <c r="AJ44" s="209">
        <v>51.664739548335199</v>
      </c>
      <c r="AK44" s="209">
        <v>419.94798474763252</v>
      </c>
      <c r="AL44" s="209">
        <v>365.26672445526503</v>
      </c>
      <c r="AM44" s="209">
        <v>70.699395016399848</v>
      </c>
      <c r="AN44" s="209">
        <v>70.766895016399843</v>
      </c>
      <c r="AO44" s="213" t="s">
        <v>3603</v>
      </c>
    </row>
    <row r="45" spans="1:41" x14ac:dyDescent="0.25">
      <c r="A45" s="278" t="s">
        <v>3433</v>
      </c>
      <c r="B45" s="278" t="s">
        <v>3676</v>
      </c>
      <c r="C45" s="278" t="s">
        <v>3555</v>
      </c>
      <c r="D45" s="642">
        <v>704</v>
      </c>
      <c r="E45" s="278" t="s">
        <v>3715</v>
      </c>
      <c r="F45" s="277" t="s">
        <v>3553</v>
      </c>
      <c r="G45" s="277" t="s">
        <v>3552</v>
      </c>
      <c r="H45" s="276">
        <v>150</v>
      </c>
      <c r="I45" s="273"/>
      <c r="J45" s="643"/>
      <c r="K45" s="273">
        <v>0.4</v>
      </c>
      <c r="L45" s="274">
        <v>368.77834422763254</v>
      </c>
      <c r="M45" s="274">
        <v>427.57284404473501</v>
      </c>
      <c r="N45" s="274">
        <v>51.664739548335199</v>
      </c>
      <c r="O45" s="273">
        <v>51.664739548335199</v>
      </c>
      <c r="P45" s="273">
        <v>427.57284404473501</v>
      </c>
      <c r="Q45" s="273">
        <v>368.57834422763256</v>
      </c>
      <c r="R45" s="273">
        <v>70.406894996399842</v>
      </c>
      <c r="S45" s="273">
        <v>70.606894996399845</v>
      </c>
      <c r="T45" s="273" t="s">
        <v>3570</v>
      </c>
      <c r="U45" s="170">
        <v>1.928265130000014</v>
      </c>
      <c r="V45" s="635" t="s">
        <v>3433</v>
      </c>
      <c r="W45" s="635" t="s">
        <v>3669</v>
      </c>
      <c r="X45" s="635" t="s">
        <v>3610</v>
      </c>
      <c r="Y45" s="634">
        <v>709</v>
      </c>
      <c r="Z45" s="213" t="s">
        <v>3714</v>
      </c>
      <c r="AA45" s="212" t="s">
        <v>3605</v>
      </c>
      <c r="AB45" s="212" t="s">
        <v>3608</v>
      </c>
      <c r="AC45" s="212">
        <v>150</v>
      </c>
      <c r="AD45" s="209"/>
      <c r="AE45" s="212"/>
      <c r="AF45" s="209">
        <v>0.2</v>
      </c>
      <c r="AG45" s="201">
        <v>365.26672445526503</v>
      </c>
      <c r="AH45" s="201">
        <v>420.04798474763254</v>
      </c>
      <c r="AI45" s="201">
        <v>51.664739548335199</v>
      </c>
      <c r="AJ45" s="209">
        <v>51.664739548335199</v>
      </c>
      <c r="AK45" s="209">
        <v>420.14798474763251</v>
      </c>
      <c r="AL45" s="209">
        <v>365.26672445526503</v>
      </c>
      <c r="AM45" s="209">
        <v>70.866895016399852</v>
      </c>
      <c r="AN45" s="209">
        <v>70.966895016399846</v>
      </c>
      <c r="AO45" s="213" t="s">
        <v>3603</v>
      </c>
    </row>
    <row r="46" spans="1:41" x14ac:dyDescent="0.25">
      <c r="A46" s="283"/>
      <c r="B46" s="278"/>
      <c r="C46" s="278"/>
      <c r="D46" s="642"/>
      <c r="E46" s="278" t="s">
        <v>619</v>
      </c>
      <c r="F46" s="277"/>
      <c r="G46" s="277"/>
      <c r="H46" s="276">
        <v>150</v>
      </c>
      <c r="I46" s="273"/>
      <c r="J46" s="275"/>
      <c r="K46" s="273">
        <v>0.125</v>
      </c>
      <c r="L46" s="274">
        <v>368.51584422763256</v>
      </c>
      <c r="M46" s="274">
        <v>427.57284404473501</v>
      </c>
      <c r="N46" s="274">
        <v>51.664739548335199</v>
      </c>
      <c r="O46" s="273">
        <v>51.664739548335199</v>
      </c>
      <c r="P46" s="273">
        <v>427.57284404473501</v>
      </c>
      <c r="Q46" s="273">
        <v>368.45334422763256</v>
      </c>
      <c r="R46" s="273">
        <v>70.669394996399845</v>
      </c>
      <c r="S46" s="273">
        <v>70.731894996399845</v>
      </c>
      <c r="T46" s="278"/>
      <c r="U46" s="170">
        <v>2.1907651300000168</v>
      </c>
      <c r="V46" s="635"/>
      <c r="W46" s="635"/>
      <c r="X46" s="635"/>
      <c r="Y46" s="634"/>
      <c r="Z46" s="213"/>
      <c r="AA46" s="212"/>
      <c r="AB46" s="212"/>
      <c r="AC46" s="212">
        <v>150</v>
      </c>
      <c r="AD46" s="209"/>
      <c r="AE46" s="212"/>
      <c r="AF46" s="209">
        <v>0.13500000000000001</v>
      </c>
      <c r="AG46" s="201">
        <v>365.26672445526503</v>
      </c>
      <c r="AH46" s="201">
        <v>420.2154847476325</v>
      </c>
      <c r="AI46" s="201">
        <v>51.664739548335199</v>
      </c>
      <c r="AJ46" s="209">
        <v>51.664739548335199</v>
      </c>
      <c r="AK46" s="209">
        <v>420.2829847476325</v>
      </c>
      <c r="AL46" s="209">
        <v>365.26672445526503</v>
      </c>
      <c r="AM46" s="209">
        <v>71.034395016399856</v>
      </c>
      <c r="AN46" s="209">
        <v>71.101895016399851</v>
      </c>
      <c r="AO46" s="213" t="s">
        <v>3603</v>
      </c>
    </row>
    <row r="47" spans="1:41" x14ac:dyDescent="0.25">
      <c r="A47" s="278" t="s">
        <v>3433</v>
      </c>
      <c r="B47" s="278" t="s">
        <v>3676</v>
      </c>
      <c r="C47" s="278" t="s">
        <v>1967</v>
      </c>
      <c r="D47" s="642">
        <v>707</v>
      </c>
      <c r="E47" s="278" t="s">
        <v>3713</v>
      </c>
      <c r="F47" s="277" t="s">
        <v>1965</v>
      </c>
      <c r="G47" s="277" t="s">
        <v>3677</v>
      </c>
      <c r="H47" s="276"/>
      <c r="I47" s="273"/>
      <c r="J47" s="643"/>
      <c r="K47" s="273">
        <v>0</v>
      </c>
      <c r="L47" s="274">
        <v>368.45334422763256</v>
      </c>
      <c r="M47" s="274">
        <v>427.57284404473501</v>
      </c>
      <c r="N47" s="274">
        <v>51.664739548335199</v>
      </c>
      <c r="O47" s="273">
        <v>51.664739548335199</v>
      </c>
      <c r="P47" s="273">
        <v>427.57284404473501</v>
      </c>
      <c r="Q47" s="273">
        <v>368.45334422763256</v>
      </c>
      <c r="R47" s="273">
        <v>70.731894996399845</v>
      </c>
      <c r="S47" s="273">
        <v>70.731894996399845</v>
      </c>
      <c r="T47" s="278"/>
      <c r="U47" s="170">
        <v>2.2532651300000168</v>
      </c>
      <c r="V47" s="635" t="s">
        <v>3433</v>
      </c>
      <c r="W47" s="635" t="s">
        <v>3669</v>
      </c>
      <c r="X47" s="635" t="s">
        <v>3607</v>
      </c>
      <c r="Y47" s="634">
        <v>712</v>
      </c>
      <c r="Z47" s="213" t="s">
        <v>3712</v>
      </c>
      <c r="AA47" s="212" t="s">
        <v>3605</v>
      </c>
      <c r="AB47" s="212" t="s">
        <v>3604</v>
      </c>
      <c r="AC47" s="212">
        <v>150</v>
      </c>
      <c r="AD47" s="209"/>
      <c r="AE47" s="212"/>
      <c r="AF47" s="209">
        <v>0.2</v>
      </c>
      <c r="AG47" s="201">
        <v>365.26672445526503</v>
      </c>
      <c r="AH47" s="201">
        <v>420.38298474763246</v>
      </c>
      <c r="AI47" s="201">
        <v>51.664739548335199</v>
      </c>
      <c r="AJ47" s="209">
        <v>51.664739548335199</v>
      </c>
      <c r="AK47" s="209">
        <v>420.48298474763249</v>
      </c>
      <c r="AL47" s="209">
        <v>365.26672445526503</v>
      </c>
      <c r="AM47" s="209">
        <v>71.20189501639986</v>
      </c>
      <c r="AN47" s="209">
        <v>71.301895016399854</v>
      </c>
      <c r="AO47" s="213" t="s">
        <v>3603</v>
      </c>
    </row>
    <row r="48" spans="1:41" x14ac:dyDescent="0.25">
      <c r="A48" s="278"/>
      <c r="B48" s="278"/>
      <c r="C48" s="278"/>
      <c r="D48" s="642"/>
      <c r="E48" s="278" t="s">
        <v>619</v>
      </c>
      <c r="F48" s="277"/>
      <c r="G48" s="277"/>
      <c r="H48" s="276">
        <v>150</v>
      </c>
      <c r="I48" s="273"/>
      <c r="J48" s="275"/>
      <c r="K48" s="273">
        <v>0.11975</v>
      </c>
      <c r="L48" s="274">
        <v>368.39346922763252</v>
      </c>
      <c r="M48" s="274">
        <v>427.57284404473501</v>
      </c>
      <c r="N48" s="274">
        <v>51.664739548335199</v>
      </c>
      <c r="O48" s="273">
        <v>51.664739548335199</v>
      </c>
      <c r="P48" s="273">
        <v>427.57284404473501</v>
      </c>
      <c r="Q48" s="273">
        <v>368.33359422763255</v>
      </c>
      <c r="R48" s="273">
        <v>70.791769996399836</v>
      </c>
      <c r="S48" s="273">
        <v>70.851644996399841</v>
      </c>
      <c r="T48" s="278"/>
      <c r="U48" s="170">
        <v>2.3131401300000078</v>
      </c>
      <c r="V48" s="635"/>
      <c r="W48" s="635"/>
      <c r="X48" s="635"/>
      <c r="Y48" s="634"/>
      <c r="Z48" s="213"/>
      <c r="AA48" s="212"/>
      <c r="AB48" s="212"/>
      <c r="AC48" s="212"/>
      <c r="AD48" s="209"/>
      <c r="AE48" s="212"/>
      <c r="AF48" s="209">
        <v>0</v>
      </c>
      <c r="AG48" s="201">
        <v>365.26672445526503</v>
      </c>
      <c r="AH48" s="201">
        <v>420.48298474763249</v>
      </c>
      <c r="AI48" s="201">
        <v>51.664739548335199</v>
      </c>
      <c r="AJ48" s="209">
        <v>51.664739548335199</v>
      </c>
      <c r="AK48" s="209">
        <v>420.48298474763249</v>
      </c>
      <c r="AL48" s="209">
        <v>365.26672445526503</v>
      </c>
      <c r="AM48" s="209">
        <v>71.301895016399854</v>
      </c>
      <c r="AN48" s="209">
        <v>71.301895016399854</v>
      </c>
      <c r="AO48" s="213"/>
    </row>
    <row r="49" spans="1:41" x14ac:dyDescent="0.25">
      <c r="A49" s="278"/>
      <c r="B49" s="278"/>
      <c r="C49" s="278"/>
      <c r="D49" s="642"/>
      <c r="E49" s="278"/>
      <c r="F49" s="277"/>
      <c r="G49" s="644"/>
      <c r="H49" s="276"/>
      <c r="I49" s="273"/>
      <c r="J49" s="275"/>
      <c r="K49" s="273">
        <v>0</v>
      </c>
      <c r="L49" s="274">
        <v>368.33359422763255</v>
      </c>
      <c r="M49" s="274">
        <v>427.57284404473501</v>
      </c>
      <c r="N49" s="274">
        <v>51.664739548335199</v>
      </c>
      <c r="O49" s="273">
        <v>51.664739548335199</v>
      </c>
      <c r="P49" s="273">
        <v>427.57284404473501</v>
      </c>
      <c r="Q49" s="273">
        <v>368.33359422763255</v>
      </c>
      <c r="R49" s="273">
        <v>70.851644996399841</v>
      </c>
      <c r="S49" s="273">
        <v>70.851644996399841</v>
      </c>
      <c r="T49" s="273"/>
      <c r="U49" s="170">
        <v>2.3730151300000131</v>
      </c>
      <c r="V49" s="635"/>
      <c r="W49" s="635"/>
      <c r="X49" s="635"/>
      <c r="Y49" s="634"/>
      <c r="Z49" s="213"/>
      <c r="AA49" s="212"/>
      <c r="AB49" s="212" t="s">
        <v>3685</v>
      </c>
      <c r="AC49" s="212">
        <v>150</v>
      </c>
      <c r="AD49" s="209"/>
      <c r="AE49" s="209">
        <v>0.28000000000000003</v>
      </c>
      <c r="AF49" s="209">
        <v>0.22821198000000001</v>
      </c>
      <c r="AG49" s="201">
        <v>365.26672445526503</v>
      </c>
      <c r="AH49" s="201">
        <v>420.59709073763247</v>
      </c>
      <c r="AI49" s="201">
        <v>51.664739548335199</v>
      </c>
      <c r="AJ49" s="209">
        <v>51.664739548335199</v>
      </c>
      <c r="AK49" s="209">
        <v>420.71119672763251</v>
      </c>
      <c r="AL49" s="209">
        <v>365.26672445526503</v>
      </c>
      <c r="AM49" s="209">
        <v>71.416001006399853</v>
      </c>
      <c r="AN49" s="209">
        <v>71.530106996399851</v>
      </c>
      <c r="AO49" s="243"/>
    </row>
    <row r="50" spans="1:41" x14ac:dyDescent="0.25">
      <c r="A50" s="278" t="s">
        <v>3433</v>
      </c>
      <c r="B50" s="278" t="s">
        <v>3676</v>
      </c>
      <c r="C50" s="278" t="s">
        <v>1961</v>
      </c>
      <c r="D50" s="642">
        <v>709</v>
      </c>
      <c r="E50" s="278" t="s">
        <v>3711</v>
      </c>
      <c r="F50" s="277" t="s">
        <v>3558</v>
      </c>
      <c r="G50" s="277" t="s">
        <v>3557</v>
      </c>
      <c r="H50" s="276">
        <v>150</v>
      </c>
      <c r="I50" s="273"/>
      <c r="J50" s="643"/>
      <c r="K50" s="273">
        <v>0.1905</v>
      </c>
      <c r="L50" s="274">
        <v>368.23834422763252</v>
      </c>
      <c r="M50" s="274">
        <v>427.57284404473501</v>
      </c>
      <c r="N50" s="274">
        <v>51.664739548335199</v>
      </c>
      <c r="O50" s="273">
        <v>51.664739548335199</v>
      </c>
      <c r="P50" s="273">
        <v>427.57284404473501</v>
      </c>
      <c r="Q50" s="273">
        <v>368.14309422763256</v>
      </c>
      <c r="R50" s="273">
        <v>70.946894996399848</v>
      </c>
      <c r="S50" s="273">
        <v>71.042144996399841</v>
      </c>
      <c r="T50" s="278" t="s">
        <v>3593</v>
      </c>
      <c r="U50" s="170">
        <v>2.4682651300000202</v>
      </c>
      <c r="V50" s="635" t="s">
        <v>3433</v>
      </c>
      <c r="W50" s="635" t="s">
        <v>3669</v>
      </c>
      <c r="X50" s="635" t="s">
        <v>3478</v>
      </c>
      <c r="Y50" s="634">
        <v>715</v>
      </c>
      <c r="Z50" s="213" t="s">
        <v>3710</v>
      </c>
      <c r="AA50" s="212"/>
      <c r="AB50" s="212" t="s">
        <v>3695</v>
      </c>
      <c r="AC50" s="212">
        <v>150</v>
      </c>
      <c r="AD50" s="209"/>
      <c r="AE50" s="212"/>
      <c r="AF50" s="209">
        <v>0</v>
      </c>
      <c r="AG50" s="201">
        <v>365.26672445526503</v>
      </c>
      <c r="AH50" s="201">
        <v>420.71119672763251</v>
      </c>
      <c r="AI50" s="201">
        <v>51.664739548335199</v>
      </c>
      <c r="AJ50" s="209">
        <v>51.664739548335199</v>
      </c>
      <c r="AK50" s="209">
        <v>420.71119672763251</v>
      </c>
      <c r="AL50" s="209">
        <v>365.26672445526503</v>
      </c>
      <c r="AM50" s="209">
        <v>71.530106996399851</v>
      </c>
      <c r="AN50" s="209">
        <v>71.530106996399851</v>
      </c>
      <c r="AO50" s="243"/>
    </row>
    <row r="51" spans="1:41" x14ac:dyDescent="0.25">
      <c r="A51" s="278"/>
      <c r="B51" s="278"/>
      <c r="C51" s="278"/>
      <c r="D51" s="642"/>
      <c r="E51" s="278"/>
      <c r="F51" s="277"/>
      <c r="G51" s="277"/>
      <c r="H51" s="276">
        <v>150</v>
      </c>
      <c r="I51" s="273"/>
      <c r="J51" s="275"/>
      <c r="K51" s="273">
        <v>0.13974999999999999</v>
      </c>
      <c r="L51" s="274">
        <v>368.07321922763253</v>
      </c>
      <c r="M51" s="274">
        <v>427.57284404473501</v>
      </c>
      <c r="N51" s="274">
        <v>51.664739548335199</v>
      </c>
      <c r="O51" s="273">
        <v>51.664739548335199</v>
      </c>
      <c r="P51" s="641">
        <v>427.57284404473501</v>
      </c>
      <c r="Q51" s="641">
        <v>368.00334422763257</v>
      </c>
      <c r="R51" s="273">
        <v>71.112019996399852</v>
      </c>
      <c r="S51" s="273">
        <v>71.181894996399848</v>
      </c>
      <c r="T51" s="278"/>
      <c r="U51" s="170">
        <v>2.6333901300000235</v>
      </c>
      <c r="V51" s="635"/>
      <c r="W51" s="635"/>
      <c r="X51" s="635"/>
      <c r="Y51" s="634"/>
      <c r="Z51" s="213"/>
      <c r="AA51" s="212"/>
      <c r="AB51" s="212"/>
      <c r="AC51" s="212">
        <v>150</v>
      </c>
      <c r="AD51" s="209"/>
      <c r="AE51" s="209">
        <v>0.21590000000000001</v>
      </c>
      <c r="AF51" s="209">
        <v>2.1000000000000001E-2</v>
      </c>
      <c r="AG51" s="201">
        <v>365.26672445526503</v>
      </c>
      <c r="AH51" s="201">
        <v>420.72169672763255</v>
      </c>
      <c r="AI51" s="201">
        <v>51.664739548335199</v>
      </c>
      <c r="AJ51" s="209">
        <v>51.664739548335199</v>
      </c>
      <c r="AK51" s="209">
        <v>420.73219672763253</v>
      </c>
      <c r="AL51" s="209">
        <v>365.26672445526503</v>
      </c>
      <c r="AM51" s="209">
        <v>71.540606996399859</v>
      </c>
      <c r="AN51" s="209">
        <v>71.551106996399852</v>
      </c>
      <c r="AO51" s="243"/>
    </row>
    <row r="52" spans="1:41" x14ac:dyDescent="0.25">
      <c r="A52" s="482" t="s">
        <v>3433</v>
      </c>
      <c r="B52" s="482" t="s">
        <v>3676</v>
      </c>
      <c r="C52" s="625" t="s">
        <v>2004</v>
      </c>
      <c r="D52" s="631">
        <v>717</v>
      </c>
      <c r="E52" s="482" t="s">
        <v>3709</v>
      </c>
      <c r="F52" s="630" t="s">
        <v>3672</v>
      </c>
      <c r="G52" s="630" t="s">
        <v>3708</v>
      </c>
      <c r="H52" s="629" t="s">
        <v>3670</v>
      </c>
      <c r="I52" s="627"/>
      <c r="J52" s="628"/>
      <c r="K52" s="627">
        <v>1</v>
      </c>
      <c r="L52" s="201">
        <v>367.68503434144878</v>
      </c>
      <c r="M52" s="201">
        <v>427.25453415855122</v>
      </c>
      <c r="N52" s="201">
        <v>51.664739548335199</v>
      </c>
      <c r="O52" s="627">
        <v>51.664739548335199</v>
      </c>
      <c r="P52" s="471">
        <v>426.93622427236744</v>
      </c>
      <c r="Q52" s="627">
        <v>367.366724455265</v>
      </c>
      <c r="R52" s="471">
        <v>71.681894996399848</v>
      </c>
      <c r="S52" s="471">
        <v>72.181894996399848</v>
      </c>
      <c r="T52" s="625"/>
      <c r="U52" s="170">
        <v>3.2032651300000197</v>
      </c>
      <c r="V52" s="635" t="s">
        <v>3433</v>
      </c>
      <c r="W52" s="635" t="s">
        <v>3669</v>
      </c>
      <c r="X52" s="635" t="s">
        <v>1967</v>
      </c>
      <c r="Y52" s="634">
        <v>716</v>
      </c>
      <c r="Z52" s="213" t="s">
        <v>3707</v>
      </c>
      <c r="AA52" s="212" t="s">
        <v>1965</v>
      </c>
      <c r="AB52" s="212" t="s">
        <v>3677</v>
      </c>
      <c r="AC52" s="212"/>
      <c r="AD52" s="209"/>
      <c r="AE52" s="212"/>
      <c r="AF52" s="209">
        <v>0</v>
      </c>
      <c r="AG52" s="201">
        <v>365.26672445526503</v>
      </c>
      <c r="AH52" s="201">
        <v>420.73219672763253</v>
      </c>
      <c r="AI52" s="201">
        <v>51.664739548335199</v>
      </c>
      <c r="AJ52" s="209">
        <v>51.664739548335199</v>
      </c>
      <c r="AK52" s="209">
        <v>420.73219672763253</v>
      </c>
      <c r="AL52" s="209">
        <v>365.26672445526503</v>
      </c>
      <c r="AM52" s="209">
        <v>71.551106996399852</v>
      </c>
      <c r="AN52" s="209">
        <v>71.551106996399852</v>
      </c>
      <c r="AO52" s="243"/>
    </row>
    <row r="53" spans="1:41" x14ac:dyDescent="0.25">
      <c r="A53" s="482" t="s">
        <v>3433</v>
      </c>
      <c r="B53" s="482" t="s">
        <v>3676</v>
      </c>
      <c r="C53" s="625" t="s">
        <v>1967</v>
      </c>
      <c r="D53" s="631">
        <v>717</v>
      </c>
      <c r="E53" s="482" t="s">
        <v>3706</v>
      </c>
      <c r="F53" s="630" t="s">
        <v>1965</v>
      </c>
      <c r="G53" s="630" t="s">
        <v>3677</v>
      </c>
      <c r="H53" s="629"/>
      <c r="I53" s="627"/>
      <c r="J53" s="628"/>
      <c r="K53" s="627">
        <v>0</v>
      </c>
      <c r="L53" s="201">
        <v>367.366724455265</v>
      </c>
      <c r="M53" s="201">
        <v>426.93622427236744</v>
      </c>
      <c r="N53" s="201">
        <v>51.664739548335199</v>
      </c>
      <c r="O53" s="627">
        <v>51.664739548335199</v>
      </c>
      <c r="P53" s="471">
        <v>426.93622427236744</v>
      </c>
      <c r="Q53" s="627">
        <v>367.366724455265</v>
      </c>
      <c r="R53" s="471">
        <v>72.181894996399848</v>
      </c>
      <c r="S53" s="471">
        <v>72.181894996399848</v>
      </c>
      <c r="T53" s="625" t="s">
        <v>3705</v>
      </c>
      <c r="U53" s="170">
        <v>3.7032651300000197</v>
      </c>
      <c r="V53" s="635"/>
      <c r="W53" s="635"/>
      <c r="X53" s="635"/>
      <c r="Y53" s="634"/>
      <c r="Z53" s="213"/>
      <c r="AA53" s="212"/>
      <c r="AB53" s="212"/>
      <c r="AC53" s="212"/>
      <c r="AD53" s="209"/>
      <c r="AE53" s="212"/>
      <c r="AF53" s="209">
        <v>0.11811000000000001</v>
      </c>
      <c r="AG53" s="201">
        <v>365.26672445526503</v>
      </c>
      <c r="AH53" s="201">
        <v>420.79125172763253</v>
      </c>
      <c r="AI53" s="201">
        <v>51.664739548335199</v>
      </c>
      <c r="AJ53" s="209">
        <v>51.664739548335199</v>
      </c>
      <c r="AK53" s="209">
        <v>420.85030672763253</v>
      </c>
      <c r="AL53" s="209">
        <v>365.26672445526503</v>
      </c>
      <c r="AM53" s="209">
        <v>71.610161996399853</v>
      </c>
      <c r="AN53" s="209">
        <v>71.669216996399854</v>
      </c>
      <c r="AO53" s="243"/>
    </row>
    <row r="54" spans="1:41" x14ac:dyDescent="0.25">
      <c r="A54" s="482"/>
      <c r="B54" s="482"/>
      <c r="C54" s="625"/>
      <c r="D54" s="631"/>
      <c r="E54" s="482"/>
      <c r="F54" s="630"/>
      <c r="G54" s="630"/>
      <c r="H54" s="629">
        <v>150</v>
      </c>
      <c r="I54" s="627"/>
      <c r="J54" s="632"/>
      <c r="K54" s="627">
        <v>0</v>
      </c>
      <c r="L54" s="201">
        <v>367.366724455265</v>
      </c>
      <c r="M54" s="201">
        <v>426.93622427236744</v>
      </c>
      <c r="N54" s="201">
        <v>51.664739548335199</v>
      </c>
      <c r="O54" s="627">
        <v>51.664739548335199</v>
      </c>
      <c r="P54" s="471">
        <v>426.93622427236744</v>
      </c>
      <c r="Q54" s="627">
        <v>367.366724455265</v>
      </c>
      <c r="R54" s="471">
        <v>72.181894996399848</v>
      </c>
      <c r="S54" s="471">
        <v>72.181894996399848</v>
      </c>
      <c r="T54" s="625" t="s">
        <v>3704</v>
      </c>
      <c r="U54" s="170">
        <v>3.7032651300000197</v>
      </c>
      <c r="V54" s="635" t="s">
        <v>3433</v>
      </c>
      <c r="W54" s="635" t="s">
        <v>3669</v>
      </c>
      <c r="X54" s="635" t="s">
        <v>3335</v>
      </c>
      <c r="Y54" s="634">
        <v>717</v>
      </c>
      <c r="Z54" s="213" t="s">
        <v>680</v>
      </c>
      <c r="AA54" s="212" t="s">
        <v>3691</v>
      </c>
      <c r="AB54" s="212" t="s">
        <v>3334</v>
      </c>
      <c r="AC54" s="212">
        <v>150</v>
      </c>
      <c r="AD54" s="209"/>
      <c r="AE54" s="212"/>
      <c r="AF54" s="209">
        <v>0</v>
      </c>
      <c r="AG54" s="201">
        <v>365.26672445526503</v>
      </c>
      <c r="AH54" s="201">
        <v>420.85030672763253</v>
      </c>
      <c r="AI54" s="201">
        <v>51.664739548335199</v>
      </c>
      <c r="AJ54" s="209">
        <v>51.664739548335199</v>
      </c>
      <c r="AK54" s="209">
        <v>420.85030672763253</v>
      </c>
      <c r="AL54" s="209">
        <v>365.26672445526503</v>
      </c>
      <c r="AM54" s="209">
        <v>71.669216996399854</v>
      </c>
      <c r="AN54" s="209">
        <v>71.669216996399854</v>
      </c>
      <c r="AO54" s="243"/>
    </row>
    <row r="55" spans="1:41" x14ac:dyDescent="0.25">
      <c r="A55" s="482"/>
      <c r="B55" s="482"/>
      <c r="C55" s="625"/>
      <c r="D55" s="631"/>
      <c r="E55" s="482"/>
      <c r="F55" s="630"/>
      <c r="G55" s="630"/>
      <c r="H55" s="629">
        <v>150</v>
      </c>
      <c r="I55" s="627"/>
      <c r="J55" s="632"/>
      <c r="K55" s="627">
        <v>0</v>
      </c>
      <c r="L55" s="201">
        <v>367.366724455265</v>
      </c>
      <c r="M55" s="201">
        <v>426.93622427236744</v>
      </c>
      <c r="N55" s="201">
        <v>51.664739548335199</v>
      </c>
      <c r="O55" s="627">
        <v>51.664739548335199</v>
      </c>
      <c r="P55" s="471">
        <v>426.93622427236744</v>
      </c>
      <c r="Q55" s="627">
        <v>367.366724455265</v>
      </c>
      <c r="R55" s="471">
        <v>72.181894996399848</v>
      </c>
      <c r="S55" s="471">
        <v>72.181894996399848</v>
      </c>
      <c r="T55" s="625"/>
      <c r="U55" s="170">
        <v>3.7032651300000197</v>
      </c>
      <c r="V55" s="635"/>
      <c r="W55" s="635"/>
      <c r="X55" s="635"/>
      <c r="Y55" s="634"/>
      <c r="Z55" s="213"/>
      <c r="AA55" s="212"/>
      <c r="AB55" s="212"/>
      <c r="AC55" s="212">
        <v>150</v>
      </c>
      <c r="AD55" s="209"/>
      <c r="AE55" s="212"/>
      <c r="AF55" s="209">
        <v>0.18034</v>
      </c>
      <c r="AG55" s="201">
        <v>365.26672445526503</v>
      </c>
      <c r="AH55" s="201">
        <v>420.94047672763253</v>
      </c>
      <c r="AI55" s="201">
        <v>51.664739548335199</v>
      </c>
      <c r="AJ55" s="209">
        <v>51.664739548335199</v>
      </c>
      <c r="AK55" s="209">
        <v>421.03064672763253</v>
      </c>
      <c r="AL55" s="209">
        <v>365.26672445526503</v>
      </c>
      <c r="AM55" s="209">
        <v>71.759386996399854</v>
      </c>
      <c r="AN55" s="209">
        <v>71.849556996399855</v>
      </c>
      <c r="AO55" s="243"/>
    </row>
    <row r="56" spans="1:41" x14ac:dyDescent="0.25">
      <c r="A56" s="482"/>
      <c r="B56" s="482"/>
      <c r="C56" s="625"/>
      <c r="D56" s="631"/>
      <c r="E56" s="482"/>
      <c r="F56" s="630"/>
      <c r="G56" s="630"/>
      <c r="H56" s="629">
        <v>150</v>
      </c>
      <c r="I56" s="627"/>
      <c r="J56" s="628"/>
      <c r="K56" s="627">
        <v>6.7049999999999998E-2</v>
      </c>
      <c r="L56" s="201">
        <v>367.366724455265</v>
      </c>
      <c r="M56" s="201">
        <v>426.90269927236744</v>
      </c>
      <c r="N56" s="201">
        <v>51.664739548335199</v>
      </c>
      <c r="O56" s="627">
        <v>51.664739548335199</v>
      </c>
      <c r="P56" s="471">
        <v>426.86917427236745</v>
      </c>
      <c r="Q56" s="627">
        <v>367.366724455265</v>
      </c>
      <c r="R56" s="471">
        <v>72.215419996399845</v>
      </c>
      <c r="S56" s="471">
        <v>72.248944996399842</v>
      </c>
      <c r="T56" s="625" t="s">
        <v>3593</v>
      </c>
      <c r="U56" s="170">
        <v>3.736790130000017</v>
      </c>
      <c r="V56" s="635" t="s">
        <v>3433</v>
      </c>
      <c r="W56" s="635" t="s">
        <v>3669</v>
      </c>
      <c r="X56" s="635" t="s">
        <v>3475</v>
      </c>
      <c r="Y56" s="634">
        <v>718</v>
      </c>
      <c r="Z56" s="213" t="s">
        <v>451</v>
      </c>
      <c r="AA56" s="212" t="s">
        <v>3640</v>
      </c>
      <c r="AB56" s="212" t="s">
        <v>3472</v>
      </c>
      <c r="AC56" s="212">
        <v>150</v>
      </c>
      <c r="AD56" s="209"/>
      <c r="AE56" s="212"/>
      <c r="AF56" s="209">
        <v>0</v>
      </c>
      <c r="AG56" s="201">
        <v>365.26672445526503</v>
      </c>
      <c r="AH56" s="201">
        <v>421.03064672763253</v>
      </c>
      <c r="AI56" s="201">
        <v>51.664739548335199</v>
      </c>
      <c r="AJ56" s="209">
        <v>51.664739548335199</v>
      </c>
      <c r="AK56" s="209">
        <v>421.03064672763253</v>
      </c>
      <c r="AL56" s="209">
        <v>365.26672445526503</v>
      </c>
      <c r="AM56" s="209">
        <v>71.849556996399855</v>
      </c>
      <c r="AN56" s="209">
        <v>71.849556996399855</v>
      </c>
      <c r="AO56" s="243"/>
    </row>
    <row r="57" spans="1:41" x14ac:dyDescent="0.25">
      <c r="A57" s="482" t="s">
        <v>3433</v>
      </c>
      <c r="B57" s="482" t="s">
        <v>3676</v>
      </c>
      <c r="C57" s="625" t="s">
        <v>1961</v>
      </c>
      <c r="D57" s="631">
        <v>723</v>
      </c>
      <c r="E57" s="482" t="s">
        <v>3703</v>
      </c>
      <c r="F57" s="630" t="s">
        <v>3558</v>
      </c>
      <c r="G57" s="630" t="s">
        <v>3557</v>
      </c>
      <c r="H57" s="629">
        <v>150</v>
      </c>
      <c r="I57" s="627"/>
      <c r="J57" s="628"/>
      <c r="K57" s="627">
        <v>0.1905</v>
      </c>
      <c r="L57" s="201">
        <v>367.366724455265</v>
      </c>
      <c r="M57" s="201">
        <v>426.77392427236748</v>
      </c>
      <c r="N57" s="201">
        <v>51.664739548335199</v>
      </c>
      <c r="O57" s="627">
        <v>51.664739548335199</v>
      </c>
      <c r="P57" s="471">
        <v>426.67867427236746</v>
      </c>
      <c r="Q57" s="627">
        <v>367.366724455265</v>
      </c>
      <c r="R57" s="471">
        <v>72.34419499639985</v>
      </c>
      <c r="S57" s="471">
        <v>72.439444996399843</v>
      </c>
      <c r="T57" s="625"/>
      <c r="U57" s="170">
        <v>3.8655651300000216</v>
      </c>
      <c r="V57" s="635" t="s">
        <v>3433</v>
      </c>
      <c r="W57" s="635" t="s">
        <v>3669</v>
      </c>
      <c r="X57" s="635" t="s">
        <v>3643</v>
      </c>
      <c r="Y57" s="634">
        <v>718</v>
      </c>
      <c r="Z57" s="213" t="s">
        <v>92</v>
      </c>
      <c r="AA57" s="212" t="s">
        <v>3687</v>
      </c>
      <c r="AB57" s="212" t="s">
        <v>3686</v>
      </c>
      <c r="AC57" s="212">
        <v>150</v>
      </c>
      <c r="AD57" s="209"/>
      <c r="AE57" s="212"/>
      <c r="AF57" s="209">
        <v>0</v>
      </c>
      <c r="AG57" s="201">
        <v>365.26672445526503</v>
      </c>
      <c r="AH57" s="201">
        <v>421.03064672763253</v>
      </c>
      <c r="AI57" s="201">
        <v>51.664739548335199</v>
      </c>
      <c r="AJ57" s="209">
        <v>51.664739548335199</v>
      </c>
      <c r="AK57" s="209">
        <v>421.03064672763253</v>
      </c>
      <c r="AL57" s="209">
        <v>365.26672445526503</v>
      </c>
      <c r="AM57" s="209">
        <v>71.849556996399855</v>
      </c>
      <c r="AN57" s="209">
        <v>71.849556996399855</v>
      </c>
      <c r="AO57" s="243"/>
    </row>
    <row r="58" spans="1:41" x14ac:dyDescent="0.25">
      <c r="A58" s="482"/>
      <c r="B58" s="482"/>
      <c r="C58" s="625"/>
      <c r="D58" s="631"/>
      <c r="E58" s="482"/>
      <c r="F58" s="630"/>
      <c r="G58" s="630"/>
      <c r="H58" s="629">
        <v>150</v>
      </c>
      <c r="I58" s="627"/>
      <c r="J58" s="632"/>
      <c r="K58" s="627">
        <v>9.2450000000000004E-2</v>
      </c>
      <c r="L58" s="201">
        <v>367.366724455265</v>
      </c>
      <c r="M58" s="201">
        <v>426.63244927236747</v>
      </c>
      <c r="N58" s="201">
        <v>51.664739548335199</v>
      </c>
      <c r="O58" s="627">
        <v>51.664739548335199</v>
      </c>
      <c r="P58" s="471">
        <v>426.58622427236747</v>
      </c>
      <c r="Q58" s="627">
        <v>367.366724455265</v>
      </c>
      <c r="R58" s="471">
        <v>72.485669996399835</v>
      </c>
      <c r="S58" s="471">
        <v>72.531894996399842</v>
      </c>
      <c r="T58" s="625"/>
      <c r="U58" s="170">
        <v>4.0070401300000071</v>
      </c>
      <c r="V58" s="635"/>
      <c r="W58" s="635"/>
      <c r="X58" s="635"/>
      <c r="Y58" s="634"/>
      <c r="Z58" s="213"/>
      <c r="AA58" s="212"/>
      <c r="AB58" s="212"/>
      <c r="AC58" s="212">
        <v>150</v>
      </c>
      <c r="AD58" s="209"/>
      <c r="AE58" s="209">
        <v>0.2641</v>
      </c>
      <c r="AF58" s="209">
        <v>0.212338</v>
      </c>
      <c r="AG58" s="201">
        <v>365.26672445526503</v>
      </c>
      <c r="AH58" s="201">
        <v>421.13681572763255</v>
      </c>
      <c r="AI58" s="201">
        <v>51.664739548335199</v>
      </c>
      <c r="AJ58" s="209">
        <v>51.664739548335199</v>
      </c>
      <c r="AK58" s="209">
        <v>421.24298472763252</v>
      </c>
      <c r="AL58" s="209">
        <v>365.26672445526503</v>
      </c>
      <c r="AM58" s="209">
        <v>71.955725996399863</v>
      </c>
      <c r="AN58" s="209">
        <v>72.061894996399857</v>
      </c>
      <c r="AO58" s="243"/>
    </row>
    <row r="59" spans="1:41" x14ac:dyDescent="0.25">
      <c r="A59" s="625" t="s">
        <v>3433</v>
      </c>
      <c r="B59" s="625" t="s">
        <v>3676</v>
      </c>
      <c r="C59" s="625" t="s">
        <v>3607</v>
      </c>
      <c r="D59" s="631">
        <v>726</v>
      </c>
      <c r="E59" s="482" t="s">
        <v>3702</v>
      </c>
      <c r="F59" s="630" t="s">
        <v>3605</v>
      </c>
      <c r="G59" s="630" t="s">
        <v>3604</v>
      </c>
      <c r="H59" s="629">
        <v>150</v>
      </c>
      <c r="I59" s="627"/>
      <c r="J59" s="632"/>
      <c r="K59" s="627">
        <v>0.2</v>
      </c>
      <c r="L59" s="201">
        <v>367.366724455265</v>
      </c>
      <c r="M59" s="201">
        <v>426.48622427236751</v>
      </c>
      <c r="N59" s="201">
        <v>51.664739548335199</v>
      </c>
      <c r="O59" s="627">
        <v>51.664739548335199</v>
      </c>
      <c r="P59" s="471">
        <v>426.38622427236749</v>
      </c>
      <c r="Q59" s="627">
        <v>367.366724455265</v>
      </c>
      <c r="R59" s="471">
        <v>72.631894996399851</v>
      </c>
      <c r="S59" s="471">
        <v>72.731894996399845</v>
      </c>
      <c r="T59" s="625" t="s">
        <v>3603</v>
      </c>
      <c r="U59" s="170">
        <v>4.1532651300000225</v>
      </c>
      <c r="V59" s="635" t="s">
        <v>3433</v>
      </c>
      <c r="W59" s="635" t="s">
        <v>3669</v>
      </c>
      <c r="X59" s="635" t="s">
        <v>3607</v>
      </c>
      <c r="Y59" s="634">
        <v>722</v>
      </c>
      <c r="Z59" s="213" t="s">
        <v>3701</v>
      </c>
      <c r="AA59" s="212" t="s">
        <v>3605</v>
      </c>
      <c r="AB59" s="212" t="s">
        <v>3604</v>
      </c>
      <c r="AC59" s="212">
        <v>150</v>
      </c>
      <c r="AD59" s="209"/>
      <c r="AE59" s="212"/>
      <c r="AF59" s="209">
        <v>0.2</v>
      </c>
      <c r="AG59" s="201">
        <v>365.26672445526503</v>
      </c>
      <c r="AH59" s="201">
        <v>421.34298472763248</v>
      </c>
      <c r="AI59" s="201">
        <v>51.664739548335199</v>
      </c>
      <c r="AJ59" s="209">
        <v>51.664739548335199</v>
      </c>
      <c r="AK59" s="209">
        <v>421.44298472763251</v>
      </c>
      <c r="AL59" s="209">
        <v>365.26672445526503</v>
      </c>
      <c r="AM59" s="209">
        <v>72.161894996399866</v>
      </c>
      <c r="AN59" s="209">
        <v>72.26189499639986</v>
      </c>
      <c r="AO59" s="213" t="s">
        <v>3603</v>
      </c>
    </row>
    <row r="60" spans="1:41" x14ac:dyDescent="0.25">
      <c r="A60" s="625"/>
      <c r="B60" s="625"/>
      <c r="C60" s="625"/>
      <c r="D60" s="631"/>
      <c r="E60" s="482" t="s">
        <v>619</v>
      </c>
      <c r="F60" s="630"/>
      <c r="G60" s="630"/>
      <c r="H60" s="629">
        <v>150</v>
      </c>
      <c r="I60" s="627"/>
      <c r="J60" s="628"/>
      <c r="K60" s="627">
        <v>0.13500000000000001</v>
      </c>
      <c r="L60" s="201">
        <v>367.366724455265</v>
      </c>
      <c r="M60" s="201">
        <v>426.31872427236749</v>
      </c>
      <c r="N60" s="201">
        <v>51.664739548335199</v>
      </c>
      <c r="O60" s="627">
        <v>51.664739548335199</v>
      </c>
      <c r="P60" s="471">
        <v>426.25122427236749</v>
      </c>
      <c r="Q60" s="627">
        <v>367.366724455265</v>
      </c>
      <c r="R60" s="471">
        <v>72.799394996399855</v>
      </c>
      <c r="S60" s="471">
        <v>72.86689499639985</v>
      </c>
      <c r="T60" s="625" t="s">
        <v>3603</v>
      </c>
      <c r="U60" s="170">
        <v>4.3207651300000265</v>
      </c>
      <c r="V60" s="635"/>
      <c r="W60" s="635"/>
      <c r="X60" s="635"/>
      <c r="Y60" s="634"/>
      <c r="Z60" s="213"/>
      <c r="AA60" s="212"/>
      <c r="AB60" s="212"/>
      <c r="AC60" s="212">
        <v>150</v>
      </c>
      <c r="AD60" s="209"/>
      <c r="AE60" s="212"/>
      <c r="AF60" s="209">
        <v>0.13500000000000001</v>
      </c>
      <c r="AG60" s="201">
        <v>365.26672445526503</v>
      </c>
      <c r="AH60" s="201">
        <v>421.5104847276325</v>
      </c>
      <c r="AI60" s="201">
        <v>51.664739548335199</v>
      </c>
      <c r="AJ60" s="209">
        <v>51.664739548335199</v>
      </c>
      <c r="AK60" s="209">
        <v>421.5779847276325</v>
      </c>
      <c r="AL60" s="209">
        <v>365.26672445526503</v>
      </c>
      <c r="AM60" s="209">
        <v>72.32939499639987</v>
      </c>
      <c r="AN60" s="209">
        <v>72.396894996399865</v>
      </c>
      <c r="AO60" s="213" t="s">
        <v>3603</v>
      </c>
    </row>
    <row r="61" spans="1:41" x14ac:dyDescent="0.25">
      <c r="A61" s="625" t="s">
        <v>3433</v>
      </c>
      <c r="B61" s="625" t="s">
        <v>3676</v>
      </c>
      <c r="C61" s="625" t="s">
        <v>3610</v>
      </c>
      <c r="D61" s="631">
        <v>730</v>
      </c>
      <c r="E61" s="482" t="s">
        <v>3700</v>
      </c>
      <c r="F61" s="630" t="s">
        <v>3605</v>
      </c>
      <c r="G61" s="630" t="s">
        <v>3608</v>
      </c>
      <c r="H61" s="629">
        <v>150</v>
      </c>
      <c r="I61" s="627"/>
      <c r="J61" s="628"/>
      <c r="K61" s="627">
        <v>0.2</v>
      </c>
      <c r="L61" s="201">
        <v>367.366724455265</v>
      </c>
      <c r="M61" s="201">
        <v>426.15122427236747</v>
      </c>
      <c r="N61" s="201">
        <v>51.664739548335199</v>
      </c>
      <c r="O61" s="627">
        <v>51.664739548335199</v>
      </c>
      <c r="P61" s="471">
        <v>426.05122427236751</v>
      </c>
      <c r="Q61" s="627">
        <v>367.366724455265</v>
      </c>
      <c r="R61" s="471">
        <v>72.966894996399859</v>
      </c>
      <c r="S61" s="471">
        <v>73.066894996399853</v>
      </c>
      <c r="T61" s="625" t="s">
        <v>3603</v>
      </c>
      <c r="U61" s="170">
        <v>4.4882651300000305</v>
      </c>
      <c r="V61" s="635" t="s">
        <v>3433</v>
      </c>
      <c r="W61" s="635" t="s">
        <v>3669</v>
      </c>
      <c r="X61" s="635" t="s">
        <v>3610</v>
      </c>
      <c r="Y61" s="634">
        <v>725</v>
      </c>
      <c r="Z61" s="213" t="s">
        <v>3699</v>
      </c>
      <c r="AA61" s="212" t="s">
        <v>3605</v>
      </c>
      <c r="AB61" s="212" t="s">
        <v>3608</v>
      </c>
      <c r="AC61" s="212">
        <v>150</v>
      </c>
      <c r="AD61" s="209"/>
      <c r="AE61" s="212"/>
      <c r="AF61" s="209">
        <v>0.2</v>
      </c>
      <c r="AG61" s="201">
        <v>365.26672445526503</v>
      </c>
      <c r="AH61" s="201">
        <v>421.67798472763252</v>
      </c>
      <c r="AI61" s="201">
        <v>51.664739548335199</v>
      </c>
      <c r="AJ61" s="209">
        <v>51.664739548335199</v>
      </c>
      <c r="AK61" s="209">
        <v>421.77798472763249</v>
      </c>
      <c r="AL61" s="209">
        <v>365.26672445526503</v>
      </c>
      <c r="AM61" s="209">
        <v>72.496894996399874</v>
      </c>
      <c r="AN61" s="209">
        <v>72.596894996399868</v>
      </c>
      <c r="AO61" s="213" t="s">
        <v>3603</v>
      </c>
    </row>
    <row r="62" spans="1:41" x14ac:dyDescent="0.25">
      <c r="A62" s="625"/>
      <c r="B62" s="625"/>
      <c r="C62" s="625"/>
      <c r="D62" s="631"/>
      <c r="E62" s="482" t="s">
        <v>619</v>
      </c>
      <c r="F62" s="630"/>
      <c r="G62" s="630"/>
      <c r="H62" s="629">
        <v>150</v>
      </c>
      <c r="I62" s="627"/>
      <c r="J62" s="632"/>
      <c r="K62" s="627">
        <v>0.13500000000000001</v>
      </c>
      <c r="L62" s="201">
        <v>367.366724455265</v>
      </c>
      <c r="M62" s="201">
        <v>425.98372427236751</v>
      </c>
      <c r="N62" s="201">
        <v>51.664739548335199</v>
      </c>
      <c r="O62" s="627">
        <v>51.664739548335199</v>
      </c>
      <c r="P62" s="471">
        <v>425.91622427236751</v>
      </c>
      <c r="Q62" s="627">
        <v>367.366724455265</v>
      </c>
      <c r="R62" s="471">
        <v>73.134394996399863</v>
      </c>
      <c r="S62" s="471">
        <v>73.201894996399858</v>
      </c>
      <c r="T62" s="625" t="s">
        <v>3603</v>
      </c>
      <c r="U62" s="170">
        <v>4.6557651300000344</v>
      </c>
      <c r="V62" s="635"/>
      <c r="W62" s="635"/>
      <c r="X62" s="635"/>
      <c r="Y62" s="634"/>
      <c r="Z62" s="213"/>
      <c r="AA62" s="212"/>
      <c r="AB62" s="212"/>
      <c r="AC62" s="212">
        <v>150</v>
      </c>
      <c r="AD62" s="209"/>
      <c r="AE62" s="212"/>
      <c r="AF62" s="209">
        <v>0.13500000000000001</v>
      </c>
      <c r="AG62" s="201">
        <v>365.26672445526503</v>
      </c>
      <c r="AH62" s="201">
        <v>421.84548472763248</v>
      </c>
      <c r="AI62" s="201">
        <v>51.664739548335199</v>
      </c>
      <c r="AJ62" s="209">
        <v>51.664739548335199</v>
      </c>
      <c r="AK62" s="209">
        <v>421.91298472763248</v>
      </c>
      <c r="AL62" s="209">
        <v>365.26672445526503</v>
      </c>
      <c r="AM62" s="209">
        <v>72.664394996399878</v>
      </c>
      <c r="AN62" s="209">
        <v>72.731894996399873</v>
      </c>
      <c r="AO62" s="213" t="s">
        <v>3603</v>
      </c>
    </row>
    <row r="63" spans="1:41" x14ac:dyDescent="0.25">
      <c r="A63" s="625" t="s">
        <v>3433</v>
      </c>
      <c r="B63" s="625" t="s">
        <v>3676</v>
      </c>
      <c r="C63" s="625" t="s">
        <v>3607</v>
      </c>
      <c r="D63" s="631">
        <v>733</v>
      </c>
      <c r="E63" s="482" t="s">
        <v>3698</v>
      </c>
      <c r="F63" s="630" t="s">
        <v>3605</v>
      </c>
      <c r="G63" s="630" t="s">
        <v>3604</v>
      </c>
      <c r="H63" s="629">
        <v>150</v>
      </c>
      <c r="I63" s="627"/>
      <c r="J63" s="632"/>
      <c r="K63" s="627">
        <v>0.2</v>
      </c>
      <c r="L63" s="201">
        <v>367.366724455265</v>
      </c>
      <c r="M63" s="201">
        <v>425.81622427236755</v>
      </c>
      <c r="N63" s="201">
        <v>51.664739548335199</v>
      </c>
      <c r="O63" s="627">
        <v>51.664739548335199</v>
      </c>
      <c r="P63" s="471">
        <v>425.71622427236753</v>
      </c>
      <c r="Q63" s="627">
        <v>367.366724455265</v>
      </c>
      <c r="R63" s="471">
        <v>73.301894996399866</v>
      </c>
      <c r="S63" s="471">
        <v>73.401894996399861</v>
      </c>
      <c r="T63" s="625" t="s">
        <v>3603</v>
      </c>
      <c r="U63" s="170">
        <v>4.8232651300000384</v>
      </c>
      <c r="V63" s="635" t="s">
        <v>3433</v>
      </c>
      <c r="W63" s="635" t="s">
        <v>3669</v>
      </c>
      <c r="X63" s="635" t="s">
        <v>3607</v>
      </c>
      <c r="Y63" s="634">
        <v>728</v>
      </c>
      <c r="Z63" s="213" t="s">
        <v>3697</v>
      </c>
      <c r="AA63" s="212" t="s">
        <v>3605</v>
      </c>
      <c r="AB63" s="212" t="s">
        <v>3604</v>
      </c>
      <c r="AC63" s="212">
        <v>150</v>
      </c>
      <c r="AD63" s="209"/>
      <c r="AE63" s="212"/>
      <c r="AF63" s="209">
        <v>0.2</v>
      </c>
      <c r="AG63" s="201">
        <v>365.26672445526503</v>
      </c>
      <c r="AH63" s="201">
        <v>422.01298472763244</v>
      </c>
      <c r="AI63" s="201">
        <v>51.664739548335199</v>
      </c>
      <c r="AJ63" s="209">
        <v>51.664739548335199</v>
      </c>
      <c r="AK63" s="209">
        <v>422.11298472763247</v>
      </c>
      <c r="AL63" s="209">
        <v>365.26672445526503</v>
      </c>
      <c r="AM63" s="209">
        <v>72.831894996399882</v>
      </c>
      <c r="AN63" s="209">
        <v>72.931894996399876</v>
      </c>
      <c r="AO63" s="213" t="s">
        <v>3603</v>
      </c>
    </row>
    <row r="64" spans="1:41" x14ac:dyDescent="0.25">
      <c r="A64" s="625"/>
      <c r="B64" s="625"/>
      <c r="C64" s="625"/>
      <c r="D64" s="631"/>
      <c r="E64" s="482" t="s">
        <v>619</v>
      </c>
      <c r="F64" s="630"/>
      <c r="G64" s="630" t="s">
        <v>3685</v>
      </c>
      <c r="H64" s="629">
        <v>150</v>
      </c>
      <c r="I64" s="627"/>
      <c r="J64" s="628"/>
      <c r="K64" s="627">
        <v>0.22821198000000001</v>
      </c>
      <c r="L64" s="201">
        <v>367.366724455265</v>
      </c>
      <c r="M64" s="201">
        <v>425.60211828236754</v>
      </c>
      <c r="N64" s="201">
        <v>51.664739548335199</v>
      </c>
      <c r="O64" s="627">
        <v>51.664739548335199</v>
      </c>
      <c r="P64" s="471">
        <v>425.4880122923675</v>
      </c>
      <c r="Q64" s="627">
        <v>367.366724455265</v>
      </c>
      <c r="R64" s="471">
        <v>73.51600098639986</v>
      </c>
      <c r="S64" s="471">
        <v>73.630106976399858</v>
      </c>
      <c r="T64" s="625"/>
      <c r="U64" s="170">
        <v>5.0373711200000315</v>
      </c>
      <c r="V64" s="635"/>
      <c r="W64" s="635"/>
      <c r="X64" s="635"/>
      <c r="Y64" s="634"/>
      <c r="Z64" s="213"/>
      <c r="AA64" s="212"/>
      <c r="AB64" s="212"/>
      <c r="AC64" s="212">
        <v>150</v>
      </c>
      <c r="AD64" s="209"/>
      <c r="AE64" s="209">
        <v>6.9750000000000006E-2</v>
      </c>
      <c r="AF64" s="209">
        <v>9.2450000000000004E-2</v>
      </c>
      <c r="AG64" s="201">
        <v>365.26672445526503</v>
      </c>
      <c r="AH64" s="201">
        <v>422.15920972763246</v>
      </c>
      <c r="AI64" s="201">
        <v>51.664739548335199</v>
      </c>
      <c r="AJ64" s="209">
        <v>51.664739548335199</v>
      </c>
      <c r="AK64" s="209">
        <v>422.20543472763245</v>
      </c>
      <c r="AL64" s="209">
        <v>365.26672445526503</v>
      </c>
      <c r="AM64" s="209">
        <v>72.978119996399869</v>
      </c>
      <c r="AN64" s="209">
        <v>73.024344996399876</v>
      </c>
      <c r="AO64" s="243"/>
    </row>
    <row r="65" spans="1:41" x14ac:dyDescent="0.25">
      <c r="A65" s="625" t="s">
        <v>3433</v>
      </c>
      <c r="B65" s="625" t="s">
        <v>3676</v>
      </c>
      <c r="C65" s="625" t="s">
        <v>3478</v>
      </c>
      <c r="D65" s="631">
        <v>736</v>
      </c>
      <c r="E65" s="482" t="s">
        <v>3696</v>
      </c>
      <c r="F65" s="630"/>
      <c r="G65" s="630" t="s">
        <v>3695</v>
      </c>
      <c r="H65" s="629">
        <v>150</v>
      </c>
      <c r="I65" s="627"/>
      <c r="J65" s="628"/>
      <c r="K65" s="627">
        <v>0</v>
      </c>
      <c r="L65" s="201">
        <v>367.366724455265</v>
      </c>
      <c r="M65" s="201">
        <v>425.4880122923675</v>
      </c>
      <c r="N65" s="201">
        <v>51.664739548335199</v>
      </c>
      <c r="O65" s="627">
        <v>51.664739548335199</v>
      </c>
      <c r="P65" s="471">
        <v>425.4880122923675</v>
      </c>
      <c r="Q65" s="627">
        <v>367.366724455265</v>
      </c>
      <c r="R65" s="471">
        <v>73.630106976399858</v>
      </c>
      <c r="S65" s="471">
        <v>73.630106976399858</v>
      </c>
      <c r="T65" s="625"/>
      <c r="U65" s="170">
        <v>5.1514771100000303</v>
      </c>
      <c r="V65" s="640"/>
      <c r="W65" s="640"/>
      <c r="X65" s="640"/>
      <c r="Y65" s="639"/>
      <c r="Z65" s="638"/>
      <c r="AA65" s="636"/>
      <c r="AB65" s="636"/>
      <c r="AC65" s="636"/>
      <c r="AD65" s="637"/>
      <c r="AE65" s="636"/>
      <c r="AF65" s="209">
        <v>0</v>
      </c>
      <c r="AG65" s="201">
        <v>365.26672445526503</v>
      </c>
      <c r="AH65" s="201">
        <v>422.20543472763245</v>
      </c>
      <c r="AI65" s="201">
        <v>51.664739548335199</v>
      </c>
      <c r="AJ65" s="209">
        <v>51.664739548335199</v>
      </c>
      <c r="AK65" s="209">
        <v>422.20543472763245</v>
      </c>
      <c r="AL65" s="209">
        <v>365.26672445526503</v>
      </c>
      <c r="AM65" s="209">
        <v>73.024344996399876</v>
      </c>
      <c r="AN65" s="209">
        <v>73.024344996399876</v>
      </c>
      <c r="AO65" s="243"/>
    </row>
    <row r="66" spans="1:41" x14ac:dyDescent="0.25">
      <c r="A66" s="625"/>
      <c r="B66" s="625"/>
      <c r="C66" s="625"/>
      <c r="D66" s="631"/>
      <c r="E66" s="482"/>
      <c r="F66" s="630"/>
      <c r="G66" s="630"/>
      <c r="H66" s="629">
        <v>150</v>
      </c>
      <c r="I66" s="627"/>
      <c r="J66" s="632"/>
      <c r="K66" s="627">
        <v>2.1000000000000001E-2</v>
      </c>
      <c r="L66" s="201">
        <v>367.366724455265</v>
      </c>
      <c r="M66" s="201">
        <v>425.47751229236746</v>
      </c>
      <c r="N66" s="201">
        <v>51.664739548335199</v>
      </c>
      <c r="O66" s="627">
        <v>51.664739548335199</v>
      </c>
      <c r="P66" s="471">
        <v>425.46701229236749</v>
      </c>
      <c r="Q66" s="627">
        <v>367.366724455265</v>
      </c>
      <c r="R66" s="471">
        <v>73.640606976399866</v>
      </c>
      <c r="S66" s="471">
        <v>73.651106976399859</v>
      </c>
      <c r="T66" s="625"/>
      <c r="U66" s="170">
        <v>5.1619771100000378</v>
      </c>
      <c r="V66" s="640"/>
      <c r="W66" s="640"/>
      <c r="X66" s="640"/>
      <c r="Y66" s="639"/>
      <c r="Z66" s="638"/>
      <c r="AA66" s="636"/>
      <c r="AB66" s="636"/>
      <c r="AC66" s="636"/>
      <c r="AD66" s="637"/>
      <c r="AE66" s="636"/>
      <c r="AF66" s="209">
        <v>0</v>
      </c>
      <c r="AG66" s="201">
        <v>365.26672445526503</v>
      </c>
      <c r="AH66" s="201">
        <v>422.20543472763245</v>
      </c>
      <c r="AI66" s="201">
        <v>51.664739548335199</v>
      </c>
      <c r="AJ66" s="209">
        <v>51.664739548335199</v>
      </c>
      <c r="AK66" s="209">
        <v>422.20543472763245</v>
      </c>
      <c r="AL66" s="209">
        <v>365.26672445526503</v>
      </c>
      <c r="AM66" s="209">
        <v>73.024344996399876</v>
      </c>
      <c r="AN66" s="209">
        <v>73.024344996399876</v>
      </c>
      <c r="AO66" s="243"/>
    </row>
    <row r="67" spans="1:41" x14ac:dyDescent="0.25">
      <c r="A67" s="625" t="s">
        <v>3433</v>
      </c>
      <c r="B67" s="625" t="s">
        <v>3676</v>
      </c>
      <c r="C67" s="625" t="s">
        <v>1967</v>
      </c>
      <c r="D67" s="631">
        <v>737</v>
      </c>
      <c r="E67" s="482" t="s">
        <v>3694</v>
      </c>
      <c r="F67" s="630" t="s">
        <v>1965</v>
      </c>
      <c r="G67" s="630" t="s">
        <v>3677</v>
      </c>
      <c r="H67" s="629"/>
      <c r="I67" s="627"/>
      <c r="J67" s="632"/>
      <c r="K67" s="627">
        <v>0</v>
      </c>
      <c r="L67" s="201">
        <v>367.366724455265</v>
      </c>
      <c r="M67" s="201">
        <v>425.46701229236749</v>
      </c>
      <c r="N67" s="201">
        <v>51.664739548335199</v>
      </c>
      <c r="O67" s="627">
        <v>51.664739548335199</v>
      </c>
      <c r="P67" s="471">
        <v>425.46701229236749</v>
      </c>
      <c r="Q67" s="627">
        <v>367.366724455265</v>
      </c>
      <c r="R67" s="471">
        <v>73.651106976399859</v>
      </c>
      <c r="S67" s="471">
        <v>73.651106976399859</v>
      </c>
      <c r="T67" s="625"/>
      <c r="U67" s="170">
        <v>5.1724771100000311</v>
      </c>
      <c r="V67" s="640"/>
      <c r="W67" s="640"/>
      <c r="X67" s="640"/>
      <c r="Y67" s="639"/>
      <c r="Z67" s="638"/>
      <c r="AA67" s="636"/>
      <c r="AB67" s="636"/>
      <c r="AC67" s="636"/>
      <c r="AD67" s="637"/>
      <c r="AE67" s="636"/>
      <c r="AF67" s="209">
        <v>0</v>
      </c>
      <c r="AG67" s="201">
        <v>365.26672445526503</v>
      </c>
      <c r="AH67" s="201">
        <v>422.20543472763245</v>
      </c>
      <c r="AI67" s="201">
        <v>51.664739548335199</v>
      </c>
      <c r="AJ67" s="209">
        <v>51.664739548335199</v>
      </c>
      <c r="AK67" s="209">
        <v>422.20543472763245</v>
      </c>
      <c r="AL67" s="209">
        <v>365.26672445526503</v>
      </c>
      <c r="AM67" s="209">
        <v>73.024344996399876</v>
      </c>
      <c r="AN67" s="209">
        <v>73.024344996399876</v>
      </c>
      <c r="AO67" s="243"/>
    </row>
    <row r="68" spans="1:41" x14ac:dyDescent="0.25">
      <c r="A68" s="625"/>
      <c r="B68" s="625"/>
      <c r="C68" s="625"/>
      <c r="D68" s="631"/>
      <c r="E68" s="482" t="s">
        <v>619</v>
      </c>
      <c r="F68" s="630"/>
      <c r="G68" s="630" t="s">
        <v>3693</v>
      </c>
      <c r="H68" s="629">
        <v>150</v>
      </c>
      <c r="I68" s="627"/>
      <c r="J68" s="628"/>
      <c r="K68" s="627">
        <v>0.11811000000000001</v>
      </c>
      <c r="L68" s="201">
        <v>367.366724455265</v>
      </c>
      <c r="M68" s="201">
        <v>425.40795729236748</v>
      </c>
      <c r="N68" s="201">
        <v>51.664739548335199</v>
      </c>
      <c r="O68" s="627">
        <v>51.664739548335199</v>
      </c>
      <c r="P68" s="471">
        <v>425.34890229236748</v>
      </c>
      <c r="Q68" s="627">
        <v>367.366724455265</v>
      </c>
      <c r="R68" s="471">
        <v>73.71016197639986</v>
      </c>
      <c r="S68" s="471">
        <v>73.769216976399861</v>
      </c>
      <c r="T68" s="625"/>
      <c r="U68" s="170">
        <v>5.2315321100000318</v>
      </c>
      <c r="V68" s="635" t="s">
        <v>3433</v>
      </c>
      <c r="W68" s="635" t="s">
        <v>3669</v>
      </c>
      <c r="X68" s="635" t="s">
        <v>1961</v>
      </c>
      <c r="Y68" s="634">
        <v>731</v>
      </c>
      <c r="Z68" s="213" t="s">
        <v>3692</v>
      </c>
      <c r="AA68" s="212" t="s">
        <v>3558</v>
      </c>
      <c r="AB68" s="212" t="s">
        <v>3557</v>
      </c>
      <c r="AC68" s="212">
        <v>150</v>
      </c>
      <c r="AD68" s="209"/>
      <c r="AE68" s="212"/>
      <c r="AF68" s="209">
        <v>0.1905</v>
      </c>
      <c r="AG68" s="201">
        <v>365.26672445526503</v>
      </c>
      <c r="AH68" s="201">
        <v>422.30068472763242</v>
      </c>
      <c r="AI68" s="201">
        <v>51.664739548335199</v>
      </c>
      <c r="AJ68" s="209">
        <v>51.664739548335199</v>
      </c>
      <c r="AK68" s="209">
        <v>422.39593472763244</v>
      </c>
      <c r="AL68" s="209">
        <v>365.26672445526503</v>
      </c>
      <c r="AM68" s="209">
        <v>73.119594996399883</v>
      </c>
      <c r="AN68" s="209">
        <v>73.214844996399876</v>
      </c>
      <c r="AO68" s="243"/>
    </row>
    <row r="69" spans="1:41" x14ac:dyDescent="0.25">
      <c r="A69" s="625" t="s">
        <v>3433</v>
      </c>
      <c r="B69" s="625" t="s">
        <v>3676</v>
      </c>
      <c r="C69" s="625" t="s">
        <v>3335</v>
      </c>
      <c r="D69" s="631">
        <v>738</v>
      </c>
      <c r="E69" s="482" t="s">
        <v>778</v>
      </c>
      <c r="F69" s="630" t="s">
        <v>3691</v>
      </c>
      <c r="G69" s="630" t="s">
        <v>3334</v>
      </c>
      <c r="H69" s="629">
        <v>150</v>
      </c>
      <c r="I69" s="627"/>
      <c r="J69" s="628"/>
      <c r="K69" s="627">
        <v>0</v>
      </c>
      <c r="L69" s="201">
        <v>367.366724455265</v>
      </c>
      <c r="M69" s="201">
        <v>425.34890229236748</v>
      </c>
      <c r="N69" s="201">
        <v>51.664739548335199</v>
      </c>
      <c r="O69" s="627">
        <v>51.664739548335199</v>
      </c>
      <c r="P69" s="471">
        <v>425.34890229236748</v>
      </c>
      <c r="Q69" s="627">
        <v>367.366724455265</v>
      </c>
      <c r="R69" s="471">
        <v>73.769216976399861</v>
      </c>
      <c r="S69" s="471">
        <v>73.769216976399861</v>
      </c>
      <c r="T69" s="625"/>
      <c r="U69" s="170">
        <v>5.2905871100000326</v>
      </c>
      <c r="V69" s="635"/>
      <c r="W69" s="635"/>
      <c r="X69" s="635"/>
      <c r="Y69" s="634"/>
      <c r="Z69" s="213"/>
      <c r="AA69" s="212"/>
      <c r="AB69" s="212"/>
      <c r="AC69" s="212"/>
      <c r="AD69" s="209"/>
      <c r="AE69" s="209">
        <v>8.9749999999999996E-2</v>
      </c>
      <c r="AF69" s="209">
        <v>6.7049999999999998E-2</v>
      </c>
      <c r="AG69" s="201">
        <v>365.26672445526503</v>
      </c>
      <c r="AH69" s="201">
        <v>422.42945972763243</v>
      </c>
      <c r="AI69" s="201">
        <v>51.664739548335199</v>
      </c>
      <c r="AJ69" s="209">
        <v>51.664739548335199</v>
      </c>
      <c r="AK69" s="215">
        <v>422.46298472763243</v>
      </c>
      <c r="AL69" s="215">
        <v>365.26672445526503</v>
      </c>
      <c r="AM69" s="209">
        <v>73.248369996399873</v>
      </c>
      <c r="AN69" s="209">
        <v>73.28189499639987</v>
      </c>
      <c r="AO69" s="243"/>
    </row>
    <row r="70" spans="1:41" x14ac:dyDescent="0.25">
      <c r="A70" s="625"/>
      <c r="B70" s="625"/>
      <c r="C70" s="625"/>
      <c r="D70" s="631"/>
      <c r="E70" s="482"/>
      <c r="F70" s="630"/>
      <c r="G70" s="630"/>
      <c r="H70" s="629">
        <v>150</v>
      </c>
      <c r="I70" s="627"/>
      <c r="J70" s="632"/>
      <c r="K70" s="627">
        <v>0.18034</v>
      </c>
      <c r="L70" s="201">
        <v>367.366724455265</v>
      </c>
      <c r="M70" s="201">
        <v>425.25873229236748</v>
      </c>
      <c r="N70" s="201">
        <v>51.664739548335199</v>
      </c>
      <c r="O70" s="627">
        <v>51.664739548335199</v>
      </c>
      <c r="P70" s="471">
        <v>425.16856229236748</v>
      </c>
      <c r="Q70" s="627">
        <v>367.366724455265</v>
      </c>
      <c r="R70" s="471">
        <v>73.859386976399861</v>
      </c>
      <c r="S70" s="471">
        <v>73.949556976399862</v>
      </c>
      <c r="T70" s="625"/>
      <c r="U70" s="170">
        <v>5.3807571100000331</v>
      </c>
      <c r="V70" s="635" t="s">
        <v>3433</v>
      </c>
      <c r="W70" s="635" t="s">
        <v>3669</v>
      </c>
      <c r="X70" s="635" t="s">
        <v>2004</v>
      </c>
      <c r="Y70" s="634">
        <v>738</v>
      </c>
      <c r="Z70" s="213" t="s">
        <v>3690</v>
      </c>
      <c r="AA70" s="212" t="s">
        <v>3672</v>
      </c>
      <c r="AB70" s="212" t="s">
        <v>3671</v>
      </c>
      <c r="AC70" s="633" t="s">
        <v>3689</v>
      </c>
      <c r="AD70" s="209"/>
      <c r="AE70" s="212"/>
      <c r="AF70" s="209">
        <v>1</v>
      </c>
      <c r="AG70" s="201">
        <v>365.58503434144882</v>
      </c>
      <c r="AH70" s="201">
        <v>422.78129461381621</v>
      </c>
      <c r="AI70" s="201">
        <v>51.664739548335199</v>
      </c>
      <c r="AJ70" s="209">
        <v>51.664739548335199</v>
      </c>
      <c r="AK70" s="209">
        <v>423.0996045</v>
      </c>
      <c r="AL70" s="209">
        <v>365.9033442276326</v>
      </c>
      <c r="AM70" s="209">
        <v>73.78189499639987</v>
      </c>
      <c r="AN70" s="209">
        <v>74.28189499639987</v>
      </c>
      <c r="AO70" s="243"/>
    </row>
    <row r="71" spans="1:41" x14ac:dyDescent="0.25">
      <c r="A71" s="625" t="s">
        <v>3433</v>
      </c>
      <c r="B71" s="625" t="s">
        <v>3676</v>
      </c>
      <c r="C71" s="625" t="s">
        <v>3475</v>
      </c>
      <c r="D71" s="631">
        <v>739</v>
      </c>
      <c r="E71" s="482" t="s">
        <v>450</v>
      </c>
      <c r="F71" s="630" t="s">
        <v>3640</v>
      </c>
      <c r="G71" s="630" t="s">
        <v>3472</v>
      </c>
      <c r="H71" s="629">
        <v>150</v>
      </c>
      <c r="I71" s="627"/>
      <c r="J71" s="632"/>
      <c r="K71" s="627">
        <v>0</v>
      </c>
      <c r="L71" s="201">
        <v>367.366724455265</v>
      </c>
      <c r="M71" s="201">
        <v>425.16856229236748</v>
      </c>
      <c r="N71" s="201">
        <v>51.664739548335199</v>
      </c>
      <c r="O71" s="627">
        <v>51.664739548335199</v>
      </c>
      <c r="P71" s="471">
        <v>425.16856229236748</v>
      </c>
      <c r="Q71" s="627">
        <v>367.366724455265</v>
      </c>
      <c r="R71" s="471">
        <v>73.949556976399862</v>
      </c>
      <c r="S71" s="471">
        <v>73.949556976399862</v>
      </c>
      <c r="T71" s="625"/>
      <c r="U71" s="170">
        <v>5.4709271100000336</v>
      </c>
      <c r="V71" s="624" t="s">
        <v>3433</v>
      </c>
      <c r="W71" s="624" t="s">
        <v>3669</v>
      </c>
      <c r="X71" s="624" t="s">
        <v>1967</v>
      </c>
      <c r="Y71" s="623">
        <v>743</v>
      </c>
      <c r="Z71" s="278" t="s">
        <v>3688</v>
      </c>
      <c r="AA71" s="277" t="s">
        <v>1965</v>
      </c>
      <c r="AB71" s="277" t="s">
        <v>3677</v>
      </c>
      <c r="AC71" s="277">
        <v>150</v>
      </c>
      <c r="AD71" s="273"/>
      <c r="AE71" s="277"/>
      <c r="AF71" s="273">
        <v>0</v>
      </c>
      <c r="AG71" s="201">
        <v>365.9033442276326</v>
      </c>
      <c r="AH71" s="201">
        <v>423.0996045</v>
      </c>
      <c r="AI71" s="201">
        <v>51.664739548335199</v>
      </c>
      <c r="AJ71" s="273">
        <v>51.664739548335199</v>
      </c>
      <c r="AK71" s="273">
        <v>423.0996045</v>
      </c>
      <c r="AL71" s="273">
        <v>365.9033442276326</v>
      </c>
      <c r="AM71" s="273">
        <v>74.28189499639987</v>
      </c>
      <c r="AN71" s="273">
        <v>74.28189499639987</v>
      </c>
      <c r="AO71" s="280"/>
    </row>
    <row r="72" spans="1:41" x14ac:dyDescent="0.25">
      <c r="A72" s="625" t="s">
        <v>3433</v>
      </c>
      <c r="B72" s="625" t="s">
        <v>3676</v>
      </c>
      <c r="C72" s="625" t="s">
        <v>3643</v>
      </c>
      <c r="D72" s="631">
        <v>739</v>
      </c>
      <c r="E72" s="482" t="s">
        <v>82</v>
      </c>
      <c r="F72" s="630" t="s">
        <v>3687</v>
      </c>
      <c r="G72" s="630" t="s">
        <v>3686</v>
      </c>
      <c r="H72" s="629">
        <v>150</v>
      </c>
      <c r="I72" s="627"/>
      <c r="J72" s="628"/>
      <c r="K72" s="627">
        <v>0</v>
      </c>
      <c r="L72" s="201">
        <v>367.366724455265</v>
      </c>
      <c r="M72" s="201">
        <v>425.16856229236748</v>
      </c>
      <c r="N72" s="201">
        <v>51.664739548335199</v>
      </c>
      <c r="O72" s="627">
        <v>51.664739548335199</v>
      </c>
      <c r="P72" s="471">
        <v>425.16856229236748</v>
      </c>
      <c r="Q72" s="627">
        <v>367.366724455265</v>
      </c>
      <c r="R72" s="471">
        <v>73.949556976399862</v>
      </c>
      <c r="S72" s="471">
        <v>73.949556976399862</v>
      </c>
      <c r="T72" s="625"/>
      <c r="U72" s="170">
        <v>5.4709271100000336</v>
      </c>
      <c r="V72" s="624"/>
      <c r="W72" s="624"/>
      <c r="X72" s="624"/>
      <c r="Y72" s="623"/>
      <c r="Z72" s="278"/>
      <c r="AA72" s="277"/>
      <c r="AB72" s="277"/>
      <c r="AC72" s="277"/>
      <c r="AD72" s="273"/>
      <c r="AE72" s="273">
        <v>0.22500000000000001</v>
      </c>
      <c r="AF72" s="273">
        <v>0.22500000000000001</v>
      </c>
      <c r="AG72" s="201">
        <v>366.01584422763261</v>
      </c>
      <c r="AH72" s="201">
        <v>423.0996045</v>
      </c>
      <c r="AI72" s="201">
        <v>51.664739548335199</v>
      </c>
      <c r="AJ72" s="273">
        <v>51.664739548335199</v>
      </c>
      <c r="AK72" s="273">
        <v>423.0996045</v>
      </c>
      <c r="AL72" s="273">
        <v>366.12834422763262</v>
      </c>
      <c r="AM72" s="273">
        <v>74.394394996399868</v>
      </c>
      <c r="AN72" s="273">
        <v>74.506894996399865</v>
      </c>
      <c r="AO72" s="280"/>
    </row>
    <row r="73" spans="1:41" x14ac:dyDescent="0.25">
      <c r="A73" s="625"/>
      <c r="B73" s="625"/>
      <c r="C73" s="625"/>
      <c r="D73" s="631"/>
      <c r="E73" s="482" t="s">
        <v>619</v>
      </c>
      <c r="F73" s="630"/>
      <c r="G73" s="630" t="s">
        <v>3685</v>
      </c>
      <c r="H73" s="629">
        <v>150</v>
      </c>
      <c r="I73" s="627"/>
      <c r="J73" s="628"/>
      <c r="K73" s="627">
        <v>0.21233801999999999</v>
      </c>
      <c r="L73" s="201">
        <v>367.366724455265</v>
      </c>
      <c r="M73" s="201">
        <v>425.06239328236745</v>
      </c>
      <c r="N73" s="201">
        <v>51.664739548335199</v>
      </c>
      <c r="O73" s="627">
        <v>51.664739548335199</v>
      </c>
      <c r="P73" s="471">
        <v>424.95622427236748</v>
      </c>
      <c r="Q73" s="627">
        <v>367.366724455265</v>
      </c>
      <c r="R73" s="471">
        <v>74.055725986399864</v>
      </c>
      <c r="S73" s="471">
        <v>74.161894996399866</v>
      </c>
      <c r="T73" s="625"/>
      <c r="U73" s="170">
        <v>5.5770961200000357</v>
      </c>
      <c r="V73" s="624" t="s">
        <v>3433</v>
      </c>
      <c r="W73" s="624" t="s">
        <v>3669</v>
      </c>
      <c r="X73" s="624" t="s">
        <v>3610</v>
      </c>
      <c r="Y73" s="623">
        <v>746</v>
      </c>
      <c r="Z73" s="278" t="s">
        <v>3684</v>
      </c>
      <c r="AA73" s="277" t="s">
        <v>3605</v>
      </c>
      <c r="AB73" s="277" t="s">
        <v>3608</v>
      </c>
      <c r="AC73" s="277">
        <v>150</v>
      </c>
      <c r="AD73" s="273"/>
      <c r="AE73" s="277"/>
      <c r="AF73" s="273">
        <v>0.2</v>
      </c>
      <c r="AG73" s="201">
        <v>366.22834422763265</v>
      </c>
      <c r="AH73" s="201">
        <v>423.0996045</v>
      </c>
      <c r="AI73" s="201">
        <v>51.664739548335199</v>
      </c>
      <c r="AJ73" s="273">
        <v>51.664739548335199</v>
      </c>
      <c r="AK73" s="273">
        <v>423.0996045</v>
      </c>
      <c r="AL73" s="273">
        <v>366.32834422763261</v>
      </c>
      <c r="AM73" s="273">
        <v>74.606894996399873</v>
      </c>
      <c r="AN73" s="273">
        <v>74.706894996399868</v>
      </c>
      <c r="AO73" s="278" t="s">
        <v>3661</v>
      </c>
    </row>
    <row r="74" spans="1:41" x14ac:dyDescent="0.25">
      <c r="A74" s="625" t="s">
        <v>3433</v>
      </c>
      <c r="B74" s="625" t="s">
        <v>3676</v>
      </c>
      <c r="C74" s="625" t="s">
        <v>3607</v>
      </c>
      <c r="D74" s="631">
        <v>743</v>
      </c>
      <c r="E74" s="482" t="s">
        <v>3683</v>
      </c>
      <c r="F74" s="630" t="s">
        <v>3605</v>
      </c>
      <c r="G74" s="630" t="s">
        <v>3604</v>
      </c>
      <c r="H74" s="629">
        <v>150</v>
      </c>
      <c r="I74" s="627"/>
      <c r="J74" s="632"/>
      <c r="K74" s="627">
        <v>0.2</v>
      </c>
      <c r="L74" s="201">
        <v>367.366724455265</v>
      </c>
      <c r="M74" s="201">
        <v>424.85622427236751</v>
      </c>
      <c r="N74" s="201">
        <v>51.664739548335199</v>
      </c>
      <c r="O74" s="627">
        <v>51.664739548335199</v>
      </c>
      <c r="P74" s="471">
        <v>424.75622427236749</v>
      </c>
      <c r="Q74" s="627">
        <v>367.366724455265</v>
      </c>
      <c r="R74" s="471">
        <v>74.261894996399874</v>
      </c>
      <c r="S74" s="471">
        <v>74.361894996399869</v>
      </c>
      <c r="T74" s="625" t="s">
        <v>3603</v>
      </c>
      <c r="U74" s="170">
        <v>5.7832651300000464</v>
      </c>
      <c r="V74" s="624"/>
      <c r="W74" s="624"/>
      <c r="X74" s="624"/>
      <c r="Y74" s="623"/>
      <c r="Z74" s="278"/>
      <c r="AA74" s="277"/>
      <c r="AB74" s="277"/>
      <c r="AC74" s="277">
        <v>150</v>
      </c>
      <c r="AD74" s="273"/>
      <c r="AE74" s="277"/>
      <c r="AF74" s="273">
        <v>0.13500000000000001</v>
      </c>
      <c r="AG74" s="201">
        <v>366.39584422763261</v>
      </c>
      <c r="AH74" s="201">
        <v>423.0996045</v>
      </c>
      <c r="AI74" s="201">
        <v>51.664739548335199</v>
      </c>
      <c r="AJ74" s="273">
        <v>51.664739548335199</v>
      </c>
      <c r="AK74" s="273">
        <v>423.0996045</v>
      </c>
      <c r="AL74" s="273">
        <v>366.4633442276326</v>
      </c>
      <c r="AM74" s="273">
        <v>74.774394996399877</v>
      </c>
      <c r="AN74" s="273">
        <v>74.841894996399873</v>
      </c>
      <c r="AO74" s="278" t="s">
        <v>3661</v>
      </c>
    </row>
    <row r="75" spans="1:41" x14ac:dyDescent="0.25">
      <c r="A75" s="625"/>
      <c r="B75" s="625"/>
      <c r="C75" s="625"/>
      <c r="D75" s="631"/>
      <c r="E75" s="482" t="s">
        <v>619</v>
      </c>
      <c r="F75" s="630"/>
      <c r="G75" s="630"/>
      <c r="H75" s="629">
        <v>150</v>
      </c>
      <c r="I75" s="627"/>
      <c r="J75" s="632"/>
      <c r="K75" s="627">
        <v>0.13500000000000001</v>
      </c>
      <c r="L75" s="201">
        <v>367.366724455265</v>
      </c>
      <c r="M75" s="201">
        <v>424.68872427236749</v>
      </c>
      <c r="N75" s="201">
        <v>51.664739548335199</v>
      </c>
      <c r="O75" s="627">
        <v>51.664739548335199</v>
      </c>
      <c r="P75" s="471">
        <v>424.6212242723675</v>
      </c>
      <c r="Q75" s="627">
        <v>367.366724455265</v>
      </c>
      <c r="R75" s="471">
        <v>74.429394996399878</v>
      </c>
      <c r="S75" s="471">
        <v>74.496894996399874</v>
      </c>
      <c r="T75" s="625" t="s">
        <v>3603</v>
      </c>
      <c r="U75" s="170">
        <v>5.9507651300000504</v>
      </c>
      <c r="V75" s="624" t="s">
        <v>3433</v>
      </c>
      <c r="W75" s="624" t="s">
        <v>3669</v>
      </c>
      <c r="X75" s="624" t="s">
        <v>3607</v>
      </c>
      <c r="Y75" s="623">
        <v>749</v>
      </c>
      <c r="Z75" s="278" t="s">
        <v>3682</v>
      </c>
      <c r="AA75" s="277" t="s">
        <v>3605</v>
      </c>
      <c r="AB75" s="277" t="s">
        <v>3604</v>
      </c>
      <c r="AC75" s="277">
        <v>150</v>
      </c>
      <c r="AD75" s="273"/>
      <c r="AE75" s="277"/>
      <c r="AF75" s="273">
        <v>0.2</v>
      </c>
      <c r="AG75" s="201">
        <v>366.56334422763257</v>
      </c>
      <c r="AH75" s="201">
        <v>423.0996045</v>
      </c>
      <c r="AI75" s="201">
        <v>51.664739548335199</v>
      </c>
      <c r="AJ75" s="273">
        <v>51.664739548335199</v>
      </c>
      <c r="AK75" s="273">
        <v>423.0996045</v>
      </c>
      <c r="AL75" s="273">
        <v>366.66334422763259</v>
      </c>
      <c r="AM75" s="273">
        <v>74.941894996399881</v>
      </c>
      <c r="AN75" s="273">
        <v>75.041894996399876</v>
      </c>
      <c r="AO75" s="278" t="s">
        <v>3661</v>
      </c>
    </row>
    <row r="76" spans="1:41" x14ac:dyDescent="0.25">
      <c r="A76" s="625" t="s">
        <v>3433</v>
      </c>
      <c r="B76" s="625" t="s">
        <v>3676</v>
      </c>
      <c r="C76" s="625" t="s">
        <v>3610</v>
      </c>
      <c r="D76" s="631">
        <v>746</v>
      </c>
      <c r="E76" s="482" t="s">
        <v>3681</v>
      </c>
      <c r="F76" s="630" t="s">
        <v>3605</v>
      </c>
      <c r="G76" s="630" t="s">
        <v>3608</v>
      </c>
      <c r="H76" s="629">
        <v>150</v>
      </c>
      <c r="I76" s="627"/>
      <c r="J76" s="628"/>
      <c r="K76" s="627">
        <v>0.2</v>
      </c>
      <c r="L76" s="201">
        <v>367.366724455265</v>
      </c>
      <c r="M76" s="201">
        <v>424.52122427236748</v>
      </c>
      <c r="N76" s="201">
        <v>51.664739548335199</v>
      </c>
      <c r="O76" s="627">
        <v>51.664739548335199</v>
      </c>
      <c r="P76" s="471">
        <v>424.42122427236751</v>
      </c>
      <c r="Q76" s="627">
        <v>367.366724455265</v>
      </c>
      <c r="R76" s="471">
        <v>74.596894996399882</v>
      </c>
      <c r="S76" s="471">
        <v>74.696894996399877</v>
      </c>
      <c r="T76" s="625" t="s">
        <v>3603</v>
      </c>
      <c r="U76" s="170">
        <v>6.1182651300000543</v>
      </c>
      <c r="V76" s="624"/>
      <c r="W76" s="624"/>
      <c r="X76" s="624"/>
      <c r="Y76" s="623"/>
      <c r="Z76" s="278"/>
      <c r="AA76" s="277"/>
      <c r="AB76" s="277"/>
      <c r="AC76" s="277"/>
      <c r="AD76" s="273"/>
      <c r="AE76" s="273">
        <v>0.20330938000000001</v>
      </c>
      <c r="AF76" s="273">
        <v>0.19158500000000001</v>
      </c>
      <c r="AG76" s="201">
        <v>366.75913672763261</v>
      </c>
      <c r="AH76" s="201">
        <v>423.0996045</v>
      </c>
      <c r="AI76" s="201">
        <v>51.664739548335199</v>
      </c>
      <c r="AJ76" s="273">
        <v>51.664739548335199</v>
      </c>
      <c r="AK76" s="273">
        <v>423.0996045</v>
      </c>
      <c r="AL76" s="273">
        <v>366.85492922763257</v>
      </c>
      <c r="AM76" s="273">
        <v>75.137687496399877</v>
      </c>
      <c r="AN76" s="273">
        <v>75.233479996399879</v>
      </c>
      <c r="AO76" s="278"/>
    </row>
    <row r="77" spans="1:41" x14ac:dyDescent="0.25">
      <c r="A77" s="625"/>
      <c r="B77" s="625"/>
      <c r="C77" s="625"/>
      <c r="D77" s="631"/>
      <c r="E77" s="482" t="s">
        <v>619</v>
      </c>
      <c r="F77" s="630"/>
      <c r="G77" s="630"/>
      <c r="H77" s="629">
        <v>150</v>
      </c>
      <c r="I77" s="627"/>
      <c r="J77" s="628"/>
      <c r="K77" s="627">
        <v>0.13500000000000001</v>
      </c>
      <c r="L77" s="201">
        <v>367.366724455265</v>
      </c>
      <c r="M77" s="201">
        <v>424.35372427236751</v>
      </c>
      <c r="N77" s="201">
        <v>51.664739548335199</v>
      </c>
      <c r="O77" s="627">
        <v>51.664739548335199</v>
      </c>
      <c r="P77" s="471">
        <v>424.28622427236752</v>
      </c>
      <c r="Q77" s="627">
        <v>367.366724455265</v>
      </c>
      <c r="R77" s="471">
        <v>74.764394996399886</v>
      </c>
      <c r="S77" s="471">
        <v>74.831894996399882</v>
      </c>
      <c r="T77" s="625" t="s">
        <v>3603</v>
      </c>
      <c r="U77" s="170">
        <v>6.2857651300000583</v>
      </c>
      <c r="V77" s="624" t="s">
        <v>3433</v>
      </c>
      <c r="W77" s="624" t="s">
        <v>3669</v>
      </c>
      <c r="X77" s="624" t="s">
        <v>1973</v>
      </c>
      <c r="Y77" s="623">
        <v>752</v>
      </c>
      <c r="Z77" s="278" t="s">
        <v>35</v>
      </c>
      <c r="AA77" s="277" t="s">
        <v>3483</v>
      </c>
      <c r="AB77" s="277" t="s">
        <v>3583</v>
      </c>
      <c r="AC77" s="277">
        <v>150</v>
      </c>
      <c r="AD77" s="273"/>
      <c r="AE77" s="277"/>
      <c r="AF77" s="273">
        <v>0</v>
      </c>
      <c r="AG77" s="201">
        <v>366.85492922763257</v>
      </c>
      <c r="AH77" s="201">
        <v>423.0996045</v>
      </c>
      <c r="AI77" s="201">
        <v>51.664739548335199</v>
      </c>
      <c r="AJ77" s="273">
        <v>51.664739548335199</v>
      </c>
      <c r="AK77" s="273">
        <v>423.0996045</v>
      </c>
      <c r="AL77" s="273">
        <v>366.85492922763257</v>
      </c>
      <c r="AM77" s="273">
        <v>75.233479996399879</v>
      </c>
      <c r="AN77" s="273">
        <v>75.233479996399879</v>
      </c>
      <c r="AO77" s="280" t="s">
        <v>3680</v>
      </c>
    </row>
    <row r="78" spans="1:41" x14ac:dyDescent="0.25">
      <c r="A78" s="625" t="s">
        <v>3433</v>
      </c>
      <c r="B78" s="625" t="s">
        <v>3676</v>
      </c>
      <c r="C78" s="625" t="s">
        <v>3607</v>
      </c>
      <c r="D78" s="631">
        <v>749</v>
      </c>
      <c r="E78" s="482" t="s">
        <v>3679</v>
      </c>
      <c r="F78" s="630" t="s">
        <v>3605</v>
      </c>
      <c r="G78" s="630" t="s">
        <v>3604</v>
      </c>
      <c r="H78" s="629">
        <v>150</v>
      </c>
      <c r="I78" s="627"/>
      <c r="J78" s="632"/>
      <c r="K78" s="627">
        <v>0.2</v>
      </c>
      <c r="L78" s="201">
        <v>367.366724455265</v>
      </c>
      <c r="M78" s="201">
        <v>424.18622427236755</v>
      </c>
      <c r="N78" s="201">
        <v>51.664739548335199</v>
      </c>
      <c r="O78" s="627">
        <v>51.664739548335199</v>
      </c>
      <c r="P78" s="471">
        <v>424.08622427236753</v>
      </c>
      <c r="Q78" s="627">
        <v>367.366724455265</v>
      </c>
      <c r="R78" s="471">
        <v>74.93189499639989</v>
      </c>
      <c r="S78" s="471">
        <v>75.031894996399885</v>
      </c>
      <c r="T78" s="625" t="s">
        <v>3603</v>
      </c>
      <c r="U78" s="170">
        <v>6.4532651300000623</v>
      </c>
      <c r="V78" s="624" t="s">
        <v>3433</v>
      </c>
      <c r="W78" s="624" t="s">
        <v>3669</v>
      </c>
      <c r="X78" s="624" t="s">
        <v>1967</v>
      </c>
      <c r="Y78" s="623">
        <v>752</v>
      </c>
      <c r="Z78" s="278" t="s">
        <v>3678</v>
      </c>
      <c r="AA78" s="277" t="s">
        <v>1965</v>
      </c>
      <c r="AB78" s="277" t="s">
        <v>3677</v>
      </c>
      <c r="AC78" s="277">
        <v>150</v>
      </c>
      <c r="AD78" s="273"/>
      <c r="AE78" s="277"/>
      <c r="AF78" s="273">
        <v>0</v>
      </c>
      <c r="AG78" s="201">
        <v>366.85492922763257</v>
      </c>
      <c r="AH78" s="201">
        <v>423.0996045</v>
      </c>
      <c r="AI78" s="201">
        <v>51.664739548335199</v>
      </c>
      <c r="AJ78" s="273">
        <v>51.664739548335199</v>
      </c>
      <c r="AK78" s="273">
        <v>423.0996045</v>
      </c>
      <c r="AL78" s="273">
        <v>366.85492922763257</v>
      </c>
      <c r="AM78" s="273">
        <v>75.233479996399879</v>
      </c>
      <c r="AN78" s="273">
        <v>75.233479996399879</v>
      </c>
      <c r="AO78" s="280"/>
    </row>
    <row r="79" spans="1:41" x14ac:dyDescent="0.25">
      <c r="A79" s="625"/>
      <c r="B79" s="625"/>
      <c r="C79" s="625"/>
      <c r="D79" s="631"/>
      <c r="E79" s="482" t="s">
        <v>619</v>
      </c>
      <c r="F79" s="630"/>
      <c r="G79" s="630" t="s">
        <v>1962</v>
      </c>
      <c r="H79" s="629">
        <v>150</v>
      </c>
      <c r="I79" s="627"/>
      <c r="J79" s="632"/>
      <c r="K79" s="627">
        <v>0.149594</v>
      </c>
      <c r="L79" s="201">
        <v>367.366724455265</v>
      </c>
      <c r="M79" s="201">
        <v>424.01142727236754</v>
      </c>
      <c r="N79" s="201">
        <v>51.664739548335199</v>
      </c>
      <c r="O79" s="627">
        <v>51.664739548335199</v>
      </c>
      <c r="P79" s="471">
        <v>423.93663027236755</v>
      </c>
      <c r="Q79" s="627">
        <v>367.366724455265</v>
      </c>
      <c r="R79" s="471">
        <v>75.106691996399874</v>
      </c>
      <c r="S79" s="471">
        <v>75.181488996399878</v>
      </c>
      <c r="T79" s="625"/>
      <c r="U79" s="170">
        <v>6.6280621300000462</v>
      </c>
      <c r="V79" s="624"/>
      <c r="W79" s="624"/>
      <c r="X79" s="624"/>
      <c r="Y79" s="623"/>
      <c r="Z79" s="278"/>
      <c r="AA79" s="277"/>
      <c r="AB79" s="277"/>
      <c r="AC79" s="277">
        <v>150</v>
      </c>
      <c r="AD79" s="273"/>
      <c r="AE79" s="273">
        <v>0.10475000000000001</v>
      </c>
      <c r="AF79" s="273">
        <v>0.123268</v>
      </c>
      <c r="AG79" s="201">
        <v>366.91656322763254</v>
      </c>
      <c r="AH79" s="201">
        <v>423.0996045</v>
      </c>
      <c r="AI79" s="201">
        <v>51.664739548335199</v>
      </c>
      <c r="AJ79" s="273">
        <v>51.664739548335199</v>
      </c>
      <c r="AK79" s="273">
        <v>423.0996045</v>
      </c>
      <c r="AL79" s="273">
        <v>366.97819722763256</v>
      </c>
      <c r="AM79" s="273">
        <v>75.295113996399877</v>
      </c>
      <c r="AN79" s="273">
        <v>75.356747996399875</v>
      </c>
      <c r="AO79" s="280"/>
    </row>
    <row r="80" spans="1:41" x14ac:dyDescent="0.25">
      <c r="A80" s="625" t="s">
        <v>3433</v>
      </c>
      <c r="B80" s="625" t="s">
        <v>3676</v>
      </c>
      <c r="C80" s="625" t="s">
        <v>1981</v>
      </c>
      <c r="D80" s="631">
        <v>752</v>
      </c>
      <c r="E80" s="482" t="s">
        <v>3675</v>
      </c>
      <c r="F80" s="630" t="s">
        <v>3591</v>
      </c>
      <c r="G80" s="630" t="s">
        <v>1978</v>
      </c>
      <c r="H80" s="629">
        <v>150</v>
      </c>
      <c r="I80" s="627"/>
      <c r="J80" s="628"/>
      <c r="K80" s="627">
        <v>8.0264000000000002E-2</v>
      </c>
      <c r="L80" s="201">
        <v>367.366724455265</v>
      </c>
      <c r="M80" s="201">
        <v>423.89649827236758</v>
      </c>
      <c r="N80" s="201">
        <v>51.664739548335199</v>
      </c>
      <c r="O80" s="627">
        <v>51.664739548335199</v>
      </c>
      <c r="P80" s="471">
        <v>423.85636627236755</v>
      </c>
      <c r="Q80" s="627">
        <v>367.366724455265</v>
      </c>
      <c r="R80" s="471">
        <v>75.221620996399878</v>
      </c>
      <c r="S80" s="471">
        <v>75.261752996399878</v>
      </c>
      <c r="T80" s="625"/>
      <c r="U80" s="170">
        <v>6.7429911300000498</v>
      </c>
      <c r="V80" s="624"/>
      <c r="W80" s="624"/>
      <c r="X80" s="624"/>
      <c r="Y80" s="623"/>
      <c r="Z80" s="278"/>
      <c r="AA80" s="277"/>
      <c r="AB80" s="277"/>
      <c r="AC80" s="277">
        <v>150</v>
      </c>
      <c r="AD80" s="273"/>
      <c r="AE80" s="277"/>
      <c r="AF80" s="273">
        <v>0</v>
      </c>
      <c r="AG80" s="201">
        <v>366.97819722763256</v>
      </c>
      <c r="AH80" s="201">
        <v>423.0996045</v>
      </c>
      <c r="AI80" s="201">
        <v>51.664739548335199</v>
      </c>
      <c r="AJ80" s="273">
        <v>51.664739548335199</v>
      </c>
      <c r="AK80" s="273">
        <v>423.0996045</v>
      </c>
      <c r="AL80" s="273">
        <v>366.97819722763256</v>
      </c>
      <c r="AM80" s="273">
        <v>75.356747996399875</v>
      </c>
      <c r="AN80" s="273">
        <v>75.356747996399875</v>
      </c>
      <c r="AO80" s="280"/>
    </row>
    <row r="81" spans="1:43" x14ac:dyDescent="0.25">
      <c r="A81" s="625"/>
      <c r="B81" s="625"/>
      <c r="C81" s="625"/>
      <c r="D81" s="631"/>
      <c r="E81" s="482" t="s">
        <v>619</v>
      </c>
      <c r="F81" s="630"/>
      <c r="G81" s="630"/>
      <c r="H81" s="629">
        <v>150</v>
      </c>
      <c r="I81" s="627"/>
      <c r="J81" s="628"/>
      <c r="K81" s="627">
        <v>0.120142</v>
      </c>
      <c r="L81" s="201">
        <v>367.366724455265</v>
      </c>
      <c r="M81" s="201">
        <v>423.79629527236756</v>
      </c>
      <c r="N81" s="201">
        <v>51.664739548335199</v>
      </c>
      <c r="O81" s="627">
        <v>51.664739548335199</v>
      </c>
      <c r="P81" s="476">
        <v>423.73622427236756</v>
      </c>
      <c r="Q81" s="626">
        <v>367.366724455265</v>
      </c>
      <c r="R81" s="471">
        <v>75.321823996399885</v>
      </c>
      <c r="S81" s="471">
        <v>75.381894996399879</v>
      </c>
      <c r="T81" s="625" t="s">
        <v>3593</v>
      </c>
      <c r="U81" s="170">
        <v>6.8431941300000574</v>
      </c>
      <c r="V81" s="624" t="s">
        <v>3433</v>
      </c>
      <c r="W81" s="624" t="s">
        <v>3669</v>
      </c>
      <c r="X81" s="624" t="s">
        <v>1961</v>
      </c>
      <c r="Y81" s="623">
        <v>755</v>
      </c>
      <c r="Z81" s="278" t="s">
        <v>3674</v>
      </c>
      <c r="AA81" s="277" t="s">
        <v>3558</v>
      </c>
      <c r="AB81" s="277" t="s">
        <v>3557</v>
      </c>
      <c r="AC81" s="277">
        <v>150</v>
      </c>
      <c r="AD81" s="273"/>
      <c r="AE81" s="277"/>
      <c r="AF81" s="273">
        <v>0.1905</v>
      </c>
      <c r="AG81" s="201">
        <v>367.07344722763253</v>
      </c>
      <c r="AH81" s="201">
        <v>423.0996045</v>
      </c>
      <c r="AI81" s="201">
        <v>51.664739548335199</v>
      </c>
      <c r="AJ81" s="273">
        <v>51.664739548335199</v>
      </c>
      <c r="AK81" s="273">
        <v>423.0996045</v>
      </c>
      <c r="AL81" s="273">
        <v>367.16869722763255</v>
      </c>
      <c r="AM81" s="273">
        <v>75.451997996399882</v>
      </c>
      <c r="AN81" s="273">
        <v>75.547247996399875</v>
      </c>
      <c r="AO81" s="280"/>
    </row>
    <row r="82" spans="1:43" x14ac:dyDescent="0.25">
      <c r="A82" s="260" t="s">
        <v>3433</v>
      </c>
      <c r="B82" s="260" t="s">
        <v>3540</v>
      </c>
      <c r="C82" s="260" t="s">
        <v>2004</v>
      </c>
      <c r="D82" s="261">
        <v>759</v>
      </c>
      <c r="E82" s="260" t="s">
        <v>3673</v>
      </c>
      <c r="F82" s="259" t="s">
        <v>3672</v>
      </c>
      <c r="G82" s="259" t="s">
        <v>3671</v>
      </c>
      <c r="H82" s="258" t="s">
        <v>3670</v>
      </c>
      <c r="I82" s="255"/>
      <c r="J82" s="264"/>
      <c r="K82" s="255">
        <v>1</v>
      </c>
      <c r="L82" s="201">
        <v>367.68503434144878</v>
      </c>
      <c r="M82" s="201">
        <v>423.41791438618378</v>
      </c>
      <c r="N82" s="201">
        <v>51.664739548335199</v>
      </c>
      <c r="O82" s="255">
        <v>51.664739548335199</v>
      </c>
      <c r="P82" s="255">
        <v>423.0996045</v>
      </c>
      <c r="Q82" s="255">
        <v>368.00334422763257</v>
      </c>
      <c r="R82" s="255">
        <v>75.881894996399879</v>
      </c>
      <c r="S82" s="255">
        <v>76.381894996399879</v>
      </c>
      <c r="T82" s="260"/>
      <c r="U82" s="170">
        <v>7.4032651300000509</v>
      </c>
      <c r="V82" s="624"/>
      <c r="W82" s="624"/>
      <c r="X82" s="624"/>
      <c r="Y82" s="623"/>
      <c r="Z82" s="278"/>
      <c r="AA82" s="277"/>
      <c r="AB82" s="277"/>
      <c r="AC82" s="277"/>
      <c r="AD82" s="273"/>
      <c r="AE82" s="273">
        <v>6.79366E-3</v>
      </c>
      <c r="AF82" s="273">
        <v>0</v>
      </c>
      <c r="AG82" s="201">
        <v>367.16869722763255</v>
      </c>
      <c r="AH82" s="201">
        <v>423.0996045</v>
      </c>
      <c r="AI82" s="201">
        <v>51.664739548335199</v>
      </c>
      <c r="AJ82" s="273">
        <v>51.664739548335199</v>
      </c>
      <c r="AK82" s="273">
        <v>423.0996045</v>
      </c>
      <c r="AL82" s="273">
        <v>367.16869722763255</v>
      </c>
      <c r="AM82" s="273">
        <v>75.547247996399875</v>
      </c>
      <c r="AN82" s="273">
        <v>75.547247996399875</v>
      </c>
      <c r="AO82" s="280"/>
      <c r="AQ82" s="170"/>
    </row>
    <row r="83" spans="1:43" x14ac:dyDescent="0.25">
      <c r="A83" s="260"/>
      <c r="B83" s="260"/>
      <c r="C83" s="260"/>
      <c r="D83" s="261"/>
      <c r="E83" s="260" t="s">
        <v>619</v>
      </c>
      <c r="F83" s="259"/>
      <c r="G83" s="259"/>
      <c r="H83" s="258">
        <v>150</v>
      </c>
      <c r="I83" s="255"/>
      <c r="J83" s="264"/>
      <c r="K83" s="255">
        <v>0.22500000000000001</v>
      </c>
      <c r="L83" s="201">
        <v>368.11584422763258</v>
      </c>
      <c r="M83" s="201">
        <v>423.0996045</v>
      </c>
      <c r="N83" s="201">
        <v>51.664739548335199</v>
      </c>
      <c r="O83" s="255">
        <v>51.664739548335199</v>
      </c>
      <c r="P83" s="255">
        <v>423.0996045</v>
      </c>
      <c r="Q83" s="255">
        <v>368.22834422763259</v>
      </c>
      <c r="R83" s="255">
        <v>76.494394996399876</v>
      </c>
      <c r="S83" s="255">
        <v>76.606894996399873</v>
      </c>
      <c r="T83" s="260" t="s">
        <v>3593</v>
      </c>
      <c r="U83" s="170">
        <v>8.0157651300000481</v>
      </c>
      <c r="V83" s="624" t="s">
        <v>3433</v>
      </c>
      <c r="W83" s="624" t="s">
        <v>3669</v>
      </c>
      <c r="X83" s="624" t="s">
        <v>1981</v>
      </c>
      <c r="Y83" s="623">
        <v>756</v>
      </c>
      <c r="Z83" s="278" t="s">
        <v>3668</v>
      </c>
      <c r="AA83" s="277" t="s">
        <v>3591</v>
      </c>
      <c r="AB83" s="277" t="s">
        <v>1978</v>
      </c>
      <c r="AC83" s="277">
        <v>150</v>
      </c>
      <c r="AD83" s="273"/>
      <c r="AE83" s="277"/>
      <c r="AF83" s="273">
        <v>8.0264000000000002E-2</v>
      </c>
      <c r="AG83" s="201">
        <v>367.20882922763258</v>
      </c>
      <c r="AH83" s="201">
        <v>423.0996045</v>
      </c>
      <c r="AI83" s="201">
        <v>51.664739548335199</v>
      </c>
      <c r="AJ83" s="273">
        <v>51.664739548335199</v>
      </c>
      <c r="AK83" s="273">
        <v>423.0996045</v>
      </c>
      <c r="AL83" s="273">
        <v>367.24896122763255</v>
      </c>
      <c r="AM83" s="273">
        <v>75.587379996399875</v>
      </c>
      <c r="AN83" s="273">
        <v>75.627511996399875</v>
      </c>
      <c r="AO83" s="280"/>
    </row>
    <row r="84" spans="1:43" x14ac:dyDescent="0.25">
      <c r="A84" s="260" t="s">
        <v>3433</v>
      </c>
      <c r="B84" s="260" t="s">
        <v>3540</v>
      </c>
      <c r="C84" s="260" t="s">
        <v>3610</v>
      </c>
      <c r="D84" s="261">
        <v>767</v>
      </c>
      <c r="E84" s="260" t="s">
        <v>3667</v>
      </c>
      <c r="F84" s="259" t="s">
        <v>3605</v>
      </c>
      <c r="G84" s="259" t="s">
        <v>3608</v>
      </c>
      <c r="H84" s="258">
        <v>150</v>
      </c>
      <c r="I84" s="255"/>
      <c r="J84" s="264"/>
      <c r="K84" s="255">
        <v>0.2</v>
      </c>
      <c r="L84" s="201">
        <v>368.32834422763256</v>
      </c>
      <c r="M84" s="201">
        <v>423.0996045</v>
      </c>
      <c r="N84" s="201">
        <v>51.664739548335199</v>
      </c>
      <c r="O84" s="255">
        <v>51.664739548335199</v>
      </c>
      <c r="P84" s="255">
        <v>423.0996045</v>
      </c>
      <c r="Q84" s="255">
        <v>368.42834422763258</v>
      </c>
      <c r="R84" s="255">
        <v>76.706894996399882</v>
      </c>
      <c r="S84" s="255">
        <v>76.806894996399876</v>
      </c>
      <c r="T84" s="260" t="s">
        <v>3661</v>
      </c>
      <c r="U84" s="170">
        <v>8.2282651300000538</v>
      </c>
      <c r="V84" s="624"/>
      <c r="W84" s="624"/>
      <c r="X84" s="624"/>
      <c r="Y84" s="623"/>
      <c r="Z84" s="278" t="s">
        <v>619</v>
      </c>
      <c r="AA84" s="277"/>
      <c r="AB84" s="277" t="s">
        <v>3666</v>
      </c>
      <c r="AC84" s="277">
        <v>150</v>
      </c>
      <c r="AD84" s="273"/>
      <c r="AE84" s="277"/>
      <c r="AF84" s="273">
        <v>0.75438300000000003</v>
      </c>
      <c r="AG84" s="201">
        <v>367.62615272763253</v>
      </c>
      <c r="AH84" s="201">
        <v>423.0996045</v>
      </c>
      <c r="AI84" s="201">
        <v>51.664739548335199</v>
      </c>
      <c r="AJ84" s="273">
        <v>51.664739548335199</v>
      </c>
      <c r="AK84" s="273">
        <v>423.0996045</v>
      </c>
      <c r="AL84" s="273">
        <v>368.00334422763257</v>
      </c>
      <c r="AM84" s="273">
        <v>76.004703496399884</v>
      </c>
      <c r="AN84" s="273">
        <v>76.381894996399879</v>
      </c>
      <c r="AO84" s="280"/>
    </row>
    <row r="85" spans="1:43" x14ac:dyDescent="0.25">
      <c r="A85" s="260"/>
      <c r="B85" s="260"/>
      <c r="C85" s="260"/>
      <c r="D85" s="261"/>
      <c r="E85" s="260" t="s">
        <v>619</v>
      </c>
      <c r="F85" s="259"/>
      <c r="G85" s="259"/>
      <c r="H85" s="258">
        <v>150</v>
      </c>
      <c r="I85" s="255"/>
      <c r="J85" s="264"/>
      <c r="K85" s="255">
        <v>0.13500000000000001</v>
      </c>
      <c r="L85" s="201">
        <v>368.49584422763257</v>
      </c>
      <c r="M85" s="201">
        <v>423.0996045</v>
      </c>
      <c r="N85" s="201">
        <v>51.664739548335199</v>
      </c>
      <c r="O85" s="255">
        <v>51.664739548335199</v>
      </c>
      <c r="P85" s="255">
        <v>423.0996045</v>
      </c>
      <c r="Q85" s="255">
        <v>368.56334422763257</v>
      </c>
      <c r="R85" s="255">
        <v>76.874394996399886</v>
      </c>
      <c r="S85" s="255">
        <v>76.941894996399881</v>
      </c>
      <c r="T85" s="260" t="s">
        <v>3661</v>
      </c>
      <c r="U85" s="170">
        <v>8.3957651300000578</v>
      </c>
      <c r="V85" s="170"/>
      <c r="AB85" s="168"/>
      <c r="AJ85" s="622">
        <v>51.664739548335199</v>
      </c>
      <c r="AK85" s="622">
        <v>423.0996045</v>
      </c>
      <c r="AL85" s="622">
        <v>368.00334422763257</v>
      </c>
    </row>
    <row r="86" spans="1:43" x14ac:dyDescent="0.25">
      <c r="A86" s="260" t="s">
        <v>3433</v>
      </c>
      <c r="B86" s="260" t="s">
        <v>3540</v>
      </c>
      <c r="C86" s="260" t="s">
        <v>3607</v>
      </c>
      <c r="D86" s="261">
        <v>770</v>
      </c>
      <c r="E86" s="260" t="s">
        <v>3665</v>
      </c>
      <c r="F86" s="259" t="s">
        <v>3605</v>
      </c>
      <c r="G86" s="259" t="s">
        <v>3604</v>
      </c>
      <c r="H86" s="258">
        <v>150</v>
      </c>
      <c r="I86" s="255"/>
      <c r="J86" s="264"/>
      <c r="K86" s="255">
        <v>0.2</v>
      </c>
      <c r="L86" s="201">
        <v>368.66334422763259</v>
      </c>
      <c r="M86" s="201">
        <v>423.0996045</v>
      </c>
      <c r="N86" s="201">
        <v>51.664739548335199</v>
      </c>
      <c r="O86" s="255">
        <v>51.664739548335199</v>
      </c>
      <c r="P86" s="255">
        <v>423.0996045</v>
      </c>
      <c r="Q86" s="255">
        <v>368.76334422763256</v>
      </c>
      <c r="R86" s="255">
        <v>77.04189499639989</v>
      </c>
      <c r="S86" s="255">
        <v>77.141894996399884</v>
      </c>
      <c r="T86" s="260" t="s">
        <v>3661</v>
      </c>
      <c r="U86" s="170">
        <v>8.5632651300000617</v>
      </c>
      <c r="V86" s="170"/>
      <c r="AB86" s="168"/>
    </row>
    <row r="87" spans="1:43" x14ac:dyDescent="0.25">
      <c r="A87" s="260"/>
      <c r="B87" s="260"/>
      <c r="C87" s="260"/>
      <c r="D87" s="261"/>
      <c r="E87" s="260" t="s">
        <v>619</v>
      </c>
      <c r="F87" s="259"/>
      <c r="G87" s="259"/>
      <c r="H87" s="258">
        <v>150</v>
      </c>
      <c r="I87" s="255"/>
      <c r="J87" s="264"/>
      <c r="K87" s="255">
        <v>0.10224999999999999</v>
      </c>
      <c r="L87" s="201">
        <v>368.81446922763257</v>
      </c>
      <c r="M87" s="201">
        <v>423.0996045</v>
      </c>
      <c r="N87" s="201">
        <v>51.664739548335199</v>
      </c>
      <c r="O87" s="255">
        <v>51.664739548335199</v>
      </c>
      <c r="P87" s="255">
        <v>423.0996045</v>
      </c>
      <c r="Q87" s="255">
        <v>368.86559422763258</v>
      </c>
      <c r="R87" s="255">
        <v>77.193019996399883</v>
      </c>
      <c r="S87" s="255">
        <v>77.244144996399882</v>
      </c>
      <c r="T87" s="260"/>
      <c r="U87" s="170">
        <v>8.714390130000055</v>
      </c>
      <c r="V87" s="170"/>
      <c r="Z87" s="170"/>
      <c r="AB87" s="168"/>
    </row>
    <row r="88" spans="1:43" x14ac:dyDescent="0.25">
      <c r="A88" s="613"/>
      <c r="B88" s="613"/>
      <c r="C88" s="613"/>
      <c r="D88" s="616"/>
      <c r="E88" s="613"/>
      <c r="F88" s="615"/>
      <c r="G88" s="615"/>
      <c r="H88" s="621">
        <v>150</v>
      </c>
      <c r="I88" s="614"/>
      <c r="J88" s="264"/>
      <c r="K88" s="255">
        <v>0</v>
      </c>
      <c r="L88" s="201">
        <v>368.86559422763258</v>
      </c>
      <c r="M88" s="201">
        <v>423.0996045</v>
      </c>
      <c r="N88" s="201">
        <v>51.664739548335199</v>
      </c>
      <c r="O88" s="255">
        <v>51.664739548335199</v>
      </c>
      <c r="P88" s="255">
        <v>423.0996045</v>
      </c>
      <c r="Q88" s="255">
        <v>368.86559422763258</v>
      </c>
      <c r="R88" s="255">
        <v>77.244144996399882</v>
      </c>
      <c r="S88" s="255">
        <v>77.244144996399882</v>
      </c>
      <c r="T88" s="613"/>
      <c r="U88" s="170">
        <v>8.765515130000054</v>
      </c>
      <c r="V88" s="170"/>
      <c r="AB88" s="168"/>
    </row>
    <row r="89" spans="1:43" x14ac:dyDescent="0.25">
      <c r="A89" s="260" t="s">
        <v>3433</v>
      </c>
      <c r="B89" s="260" t="s">
        <v>3540</v>
      </c>
      <c r="C89" s="260" t="s">
        <v>1961</v>
      </c>
      <c r="D89" s="261">
        <v>773</v>
      </c>
      <c r="E89" s="260" t="s">
        <v>3664</v>
      </c>
      <c r="F89" s="259" t="s">
        <v>3558</v>
      </c>
      <c r="G89" s="259" t="s">
        <v>3557</v>
      </c>
      <c r="H89" s="258">
        <v>150</v>
      </c>
      <c r="I89" s="255"/>
      <c r="J89" s="264"/>
      <c r="K89" s="255">
        <v>0.1905</v>
      </c>
      <c r="L89" s="201">
        <v>368.96084422763261</v>
      </c>
      <c r="M89" s="201">
        <v>423.0996045</v>
      </c>
      <c r="N89" s="201">
        <v>51.664739548335199</v>
      </c>
      <c r="O89" s="255">
        <v>51.664739548335199</v>
      </c>
      <c r="P89" s="255">
        <v>423.0996045</v>
      </c>
      <c r="Q89" s="255">
        <v>369.05609422763257</v>
      </c>
      <c r="R89" s="255">
        <v>77.339394996399889</v>
      </c>
      <c r="S89" s="255">
        <v>77.434644996399882</v>
      </c>
      <c r="T89" s="260"/>
      <c r="U89" s="170">
        <v>8.8607651300000612</v>
      </c>
      <c r="V89" s="170"/>
      <c r="AB89" s="168"/>
    </row>
    <row r="90" spans="1:43" x14ac:dyDescent="0.25">
      <c r="A90" s="260"/>
      <c r="B90" s="260"/>
      <c r="C90" s="260"/>
      <c r="D90" s="261"/>
      <c r="E90" s="260" t="s">
        <v>619</v>
      </c>
      <c r="F90" s="259"/>
      <c r="G90" s="259"/>
      <c r="H90" s="258">
        <v>150</v>
      </c>
      <c r="I90" s="255"/>
      <c r="J90" s="264"/>
      <c r="K90" s="255">
        <v>0.10224999999999999</v>
      </c>
      <c r="L90" s="201">
        <v>369.10721922763258</v>
      </c>
      <c r="M90" s="201">
        <v>423.0996045</v>
      </c>
      <c r="N90" s="201">
        <v>51.664739548335199</v>
      </c>
      <c r="O90" s="255">
        <v>51.664739548335199</v>
      </c>
      <c r="P90" s="255">
        <v>423.0996045</v>
      </c>
      <c r="Q90" s="255">
        <v>369.1583442276326</v>
      </c>
      <c r="R90" s="255">
        <v>77.485769996399881</v>
      </c>
      <c r="S90" s="255">
        <v>77.53689499639988</v>
      </c>
      <c r="T90" s="260"/>
      <c r="U90" s="170">
        <v>9.0071401300000531</v>
      </c>
      <c r="V90" s="170"/>
      <c r="AB90" s="168"/>
    </row>
    <row r="91" spans="1:43" x14ac:dyDescent="0.25">
      <c r="A91" s="260" t="s">
        <v>3433</v>
      </c>
      <c r="B91" s="260" t="s">
        <v>3540</v>
      </c>
      <c r="C91" s="260" t="s">
        <v>3607</v>
      </c>
      <c r="D91" s="261">
        <v>776</v>
      </c>
      <c r="E91" s="260" t="s">
        <v>3663</v>
      </c>
      <c r="F91" s="259" t="s">
        <v>3605</v>
      </c>
      <c r="G91" s="259" t="s">
        <v>3604</v>
      </c>
      <c r="H91" s="258">
        <v>150</v>
      </c>
      <c r="I91" s="255"/>
      <c r="J91" s="264"/>
      <c r="K91" s="255">
        <v>0.2</v>
      </c>
      <c r="L91" s="201">
        <v>369.25834422763262</v>
      </c>
      <c r="M91" s="201">
        <v>423.0996045</v>
      </c>
      <c r="N91" s="201">
        <v>51.664739548335199</v>
      </c>
      <c r="O91" s="255">
        <v>51.664739548335199</v>
      </c>
      <c r="P91" s="255">
        <v>423.0996045</v>
      </c>
      <c r="Q91" s="255">
        <v>369.35834422763259</v>
      </c>
      <c r="R91" s="255">
        <v>77.636894996399889</v>
      </c>
      <c r="S91" s="255">
        <v>77.736894996399883</v>
      </c>
      <c r="T91" s="260" t="s">
        <v>3661</v>
      </c>
      <c r="U91" s="170">
        <v>9.1582651300000606</v>
      </c>
      <c r="V91" s="171"/>
      <c r="AB91" s="168"/>
    </row>
    <row r="92" spans="1:43" x14ac:dyDescent="0.25">
      <c r="A92" s="260"/>
      <c r="B92" s="260"/>
      <c r="C92" s="260"/>
      <c r="D92" s="261"/>
      <c r="E92" s="260" t="s">
        <v>619</v>
      </c>
      <c r="F92" s="259"/>
      <c r="G92" s="259"/>
      <c r="H92" s="258">
        <v>150</v>
      </c>
      <c r="I92" s="255"/>
      <c r="J92" s="264"/>
      <c r="K92" s="255">
        <v>0.13500000000000001</v>
      </c>
      <c r="L92" s="201">
        <v>369.42584422763258</v>
      </c>
      <c r="M92" s="201">
        <v>423.0996045</v>
      </c>
      <c r="N92" s="201">
        <v>51.664739548335199</v>
      </c>
      <c r="O92" s="255">
        <v>51.664739548335199</v>
      </c>
      <c r="P92" s="255">
        <v>423.0996045</v>
      </c>
      <c r="Q92" s="255">
        <v>369.49334422763258</v>
      </c>
      <c r="R92" s="255">
        <v>77.804394996399893</v>
      </c>
      <c r="S92" s="255">
        <v>77.871894996399888</v>
      </c>
      <c r="T92" s="260" t="s">
        <v>3661</v>
      </c>
      <c r="U92" s="170">
        <v>9.3257651300000646</v>
      </c>
      <c r="V92" s="170"/>
      <c r="AB92" s="168"/>
    </row>
    <row r="93" spans="1:43" x14ac:dyDescent="0.25">
      <c r="A93" s="260" t="s">
        <v>3433</v>
      </c>
      <c r="B93" s="260" t="s">
        <v>3540</v>
      </c>
      <c r="C93" s="260" t="s">
        <v>3610</v>
      </c>
      <c r="D93" s="261">
        <v>780</v>
      </c>
      <c r="E93" s="260" t="s">
        <v>3662</v>
      </c>
      <c r="F93" s="259" t="s">
        <v>3605</v>
      </c>
      <c r="G93" s="259" t="s">
        <v>3608</v>
      </c>
      <c r="H93" s="258">
        <v>150</v>
      </c>
      <c r="I93" s="255"/>
      <c r="J93" s="264"/>
      <c r="K93" s="255">
        <v>0.2</v>
      </c>
      <c r="L93" s="201">
        <v>369.59334422763254</v>
      </c>
      <c r="M93" s="201">
        <v>423.0996045</v>
      </c>
      <c r="N93" s="201">
        <v>51.664739548335199</v>
      </c>
      <c r="O93" s="255">
        <v>51.664739548335199</v>
      </c>
      <c r="P93" s="255">
        <v>423.0996045</v>
      </c>
      <c r="Q93" s="255">
        <v>369.69334422763256</v>
      </c>
      <c r="R93" s="255">
        <v>77.971894996399897</v>
      </c>
      <c r="S93" s="255">
        <v>78.071894996399891</v>
      </c>
      <c r="T93" s="260" t="s">
        <v>3661</v>
      </c>
      <c r="U93" s="170">
        <v>9.4932651300000686</v>
      </c>
      <c r="V93" s="170"/>
      <c r="AB93" s="168"/>
    </row>
    <row r="94" spans="1:43" x14ac:dyDescent="0.25">
      <c r="A94" s="260"/>
      <c r="B94" s="260"/>
      <c r="C94" s="260"/>
      <c r="D94" s="261"/>
      <c r="E94" s="260" t="s">
        <v>619</v>
      </c>
      <c r="F94" s="259"/>
      <c r="G94" s="259"/>
      <c r="H94" s="258">
        <v>150</v>
      </c>
      <c r="I94" s="255"/>
      <c r="J94" s="264"/>
      <c r="K94" s="255">
        <v>0.19158500000000001</v>
      </c>
      <c r="L94" s="201">
        <v>369.78913672763258</v>
      </c>
      <c r="M94" s="201">
        <v>423.0996045</v>
      </c>
      <c r="N94" s="201">
        <v>51.664739548335199</v>
      </c>
      <c r="O94" s="255">
        <v>51.664739548335199</v>
      </c>
      <c r="P94" s="255">
        <v>423.0996045</v>
      </c>
      <c r="Q94" s="255">
        <v>369.88492922763254</v>
      </c>
      <c r="R94" s="255">
        <v>78.167687496399893</v>
      </c>
      <c r="S94" s="255">
        <v>78.263479996399894</v>
      </c>
      <c r="T94" s="260"/>
      <c r="U94" s="170">
        <v>9.6890576300000646</v>
      </c>
      <c r="V94" s="170"/>
      <c r="AB94" s="168"/>
    </row>
    <row r="95" spans="1:43" x14ac:dyDescent="0.25">
      <c r="A95" s="260" t="s">
        <v>3433</v>
      </c>
      <c r="B95" s="260" t="s">
        <v>3540</v>
      </c>
      <c r="C95" s="260" t="s">
        <v>1973</v>
      </c>
      <c r="D95" s="261">
        <v>783</v>
      </c>
      <c r="E95" s="260" t="s">
        <v>46</v>
      </c>
      <c r="F95" s="259" t="s">
        <v>3483</v>
      </c>
      <c r="G95" s="259" t="s">
        <v>3583</v>
      </c>
      <c r="H95" s="258">
        <v>150</v>
      </c>
      <c r="I95" s="255"/>
      <c r="J95" s="264"/>
      <c r="K95" s="255">
        <v>0</v>
      </c>
      <c r="L95" s="201">
        <v>369.88492922763254</v>
      </c>
      <c r="M95" s="201">
        <v>423.0996045</v>
      </c>
      <c r="N95" s="201">
        <v>51.664739548335199</v>
      </c>
      <c r="O95" s="255">
        <v>51.664739548335199</v>
      </c>
      <c r="P95" s="255">
        <v>423.0996045</v>
      </c>
      <c r="Q95" s="255">
        <v>369.88492922763254</v>
      </c>
      <c r="R95" s="255">
        <v>78.263479996399894</v>
      </c>
      <c r="S95" s="255">
        <v>78.263479996399894</v>
      </c>
      <c r="T95" s="260"/>
      <c r="U95" s="170">
        <v>9.7848501300000663</v>
      </c>
      <c r="V95" s="170"/>
      <c r="Z95" s="620"/>
      <c r="AB95" s="168"/>
    </row>
    <row r="96" spans="1:43" x14ac:dyDescent="0.25">
      <c r="A96" s="260" t="s">
        <v>3433</v>
      </c>
      <c r="B96" s="260" t="s">
        <v>3540</v>
      </c>
      <c r="C96" s="260" t="s">
        <v>1967</v>
      </c>
      <c r="D96" s="261">
        <v>783</v>
      </c>
      <c r="E96" s="260" t="s">
        <v>3660</v>
      </c>
      <c r="F96" s="259" t="s">
        <v>1965</v>
      </c>
      <c r="G96" s="259" t="s">
        <v>3528</v>
      </c>
      <c r="H96" s="258"/>
      <c r="I96" s="255"/>
      <c r="J96" s="264"/>
      <c r="K96" s="255">
        <v>0</v>
      </c>
      <c r="L96" s="201">
        <v>369.88492922763254</v>
      </c>
      <c r="M96" s="201">
        <v>423.0996045</v>
      </c>
      <c r="N96" s="201">
        <v>51.664739548335199</v>
      </c>
      <c r="O96" s="255">
        <v>51.664739548335199</v>
      </c>
      <c r="P96" s="255">
        <v>423.0996045</v>
      </c>
      <c r="Q96" s="255">
        <v>369.88492922763254</v>
      </c>
      <c r="R96" s="255">
        <v>78.263479996399894</v>
      </c>
      <c r="S96" s="255">
        <v>78.263479996399894</v>
      </c>
      <c r="T96" s="260"/>
      <c r="U96" s="170">
        <v>9.7848501300000663</v>
      </c>
      <c r="V96" s="170"/>
      <c r="Z96" s="620"/>
      <c r="AB96" s="168"/>
    </row>
    <row r="97" spans="1:41" x14ac:dyDescent="0.25">
      <c r="A97" s="260"/>
      <c r="B97" s="260"/>
      <c r="C97" s="260"/>
      <c r="D97" s="261"/>
      <c r="E97" s="260" t="s">
        <v>619</v>
      </c>
      <c r="F97" s="259"/>
      <c r="G97" s="259"/>
      <c r="H97" s="258">
        <v>150</v>
      </c>
      <c r="I97" s="255"/>
      <c r="J97" s="264"/>
      <c r="K97" s="255">
        <v>0.218415</v>
      </c>
      <c r="L97" s="201">
        <v>369.99413672763251</v>
      </c>
      <c r="M97" s="201">
        <v>423.0996045</v>
      </c>
      <c r="N97" s="201">
        <v>51.664739548335199</v>
      </c>
      <c r="O97" s="255">
        <v>51.664739548335199</v>
      </c>
      <c r="P97" s="255">
        <v>423.0996045</v>
      </c>
      <c r="Q97" s="255">
        <v>370.10334422763253</v>
      </c>
      <c r="R97" s="255">
        <v>78.372687496399891</v>
      </c>
      <c r="S97" s="255">
        <v>78.481894996399888</v>
      </c>
      <c r="T97" s="260"/>
      <c r="U97" s="170">
        <v>9.8940576300000629</v>
      </c>
      <c r="V97" s="170"/>
      <c r="Z97" s="620"/>
      <c r="AB97" s="168"/>
    </row>
    <row r="98" spans="1:41" x14ac:dyDescent="0.25">
      <c r="A98" s="260" t="s">
        <v>3433</v>
      </c>
      <c r="B98" s="260" t="s">
        <v>3540</v>
      </c>
      <c r="C98" s="260" t="s">
        <v>3555</v>
      </c>
      <c r="D98" s="261">
        <v>787</v>
      </c>
      <c r="E98" s="260" t="s">
        <v>3659</v>
      </c>
      <c r="F98" s="259" t="s">
        <v>3571</v>
      </c>
      <c r="G98" s="259" t="s">
        <v>3552</v>
      </c>
      <c r="H98" s="258">
        <v>150</v>
      </c>
      <c r="I98" s="255"/>
      <c r="J98" s="264"/>
      <c r="K98" s="255">
        <v>0.4</v>
      </c>
      <c r="L98" s="201">
        <v>370.30334422763252</v>
      </c>
      <c r="M98" s="201">
        <v>423.0996045</v>
      </c>
      <c r="N98" s="201">
        <v>51.664739548335199</v>
      </c>
      <c r="O98" s="255">
        <v>51.664739548335199</v>
      </c>
      <c r="P98" s="255">
        <v>423.0996045</v>
      </c>
      <c r="Q98" s="255">
        <v>370.50334422763251</v>
      </c>
      <c r="R98" s="255">
        <v>78.68189499639989</v>
      </c>
      <c r="S98" s="255">
        <v>78.881894996399893</v>
      </c>
      <c r="T98" s="260" t="s">
        <v>3570</v>
      </c>
      <c r="U98" s="170">
        <v>10.203265130000062</v>
      </c>
      <c r="V98" s="170"/>
      <c r="Z98" s="620"/>
      <c r="AB98" s="168"/>
    </row>
    <row r="99" spans="1:41" x14ac:dyDescent="0.25">
      <c r="A99" s="260"/>
      <c r="B99" s="260"/>
      <c r="C99" s="260"/>
      <c r="D99" s="261"/>
      <c r="E99" s="260"/>
      <c r="F99" s="259"/>
      <c r="G99" s="259"/>
      <c r="H99" s="258">
        <v>150</v>
      </c>
      <c r="I99" s="255"/>
      <c r="J99" s="264"/>
      <c r="K99" s="255">
        <v>2.5399999999999999E-2</v>
      </c>
      <c r="L99" s="201">
        <v>370.51604422763251</v>
      </c>
      <c r="M99" s="201">
        <v>423.0996045</v>
      </c>
      <c r="N99" s="201">
        <v>51.664739548335199</v>
      </c>
      <c r="O99" s="255">
        <v>51.664739548335199</v>
      </c>
      <c r="P99" s="255">
        <v>423.0996045</v>
      </c>
      <c r="Q99" s="255">
        <v>370.5287442276325</v>
      </c>
      <c r="R99" s="255">
        <v>78.894594996399903</v>
      </c>
      <c r="S99" s="255">
        <v>78.907294996399898</v>
      </c>
      <c r="T99" s="260"/>
      <c r="U99" s="170">
        <v>10.415965130000075</v>
      </c>
      <c r="V99" s="170"/>
      <c r="Z99" s="620"/>
      <c r="AB99" s="168"/>
    </row>
    <row r="100" spans="1:41" x14ac:dyDescent="0.25">
      <c r="A100" s="260" t="s">
        <v>3433</v>
      </c>
      <c r="B100" s="260" t="s">
        <v>3540</v>
      </c>
      <c r="C100" s="260" t="s">
        <v>1961</v>
      </c>
      <c r="D100" s="261">
        <v>790</v>
      </c>
      <c r="E100" s="260" t="s">
        <v>3658</v>
      </c>
      <c r="F100" s="259" t="s">
        <v>3558</v>
      </c>
      <c r="G100" s="259" t="s">
        <v>3557</v>
      </c>
      <c r="H100" s="258">
        <v>150</v>
      </c>
      <c r="I100" s="255"/>
      <c r="J100" s="264"/>
      <c r="K100" s="255">
        <v>0.1905</v>
      </c>
      <c r="L100" s="201">
        <v>370.62399422763247</v>
      </c>
      <c r="M100" s="201">
        <v>423.0996045</v>
      </c>
      <c r="N100" s="201">
        <v>51.664739548335199</v>
      </c>
      <c r="O100" s="255">
        <v>51.664739548335199</v>
      </c>
      <c r="P100" s="255">
        <v>423.0996045</v>
      </c>
      <c r="Q100" s="255">
        <v>370.71924422763249</v>
      </c>
      <c r="R100" s="255">
        <v>79.002544996399905</v>
      </c>
      <c r="S100" s="255">
        <v>79.097794996399898</v>
      </c>
      <c r="T100" s="260"/>
      <c r="U100" s="170">
        <v>10.523915130000077</v>
      </c>
      <c r="V100" s="171"/>
      <c r="AB100" s="168"/>
    </row>
    <row r="101" spans="1:41" s="589" customFormat="1" x14ac:dyDescent="0.25">
      <c r="A101" s="260"/>
      <c r="B101" s="260"/>
      <c r="C101" s="260"/>
      <c r="D101" s="261"/>
      <c r="E101" s="260"/>
      <c r="F101" s="259"/>
      <c r="G101" s="259"/>
      <c r="H101" s="258">
        <v>150</v>
      </c>
      <c r="I101" s="255"/>
      <c r="J101" s="264"/>
      <c r="K101" s="255">
        <v>6.0412810000000004E-2</v>
      </c>
      <c r="L101" s="201">
        <v>370.74945063263249</v>
      </c>
      <c r="M101" s="201">
        <v>423.0996045</v>
      </c>
      <c r="N101" s="201">
        <v>51.664739548335199</v>
      </c>
      <c r="O101" s="255">
        <v>51.664739548335199</v>
      </c>
      <c r="P101" s="255">
        <v>423.0996045</v>
      </c>
      <c r="Q101" s="255">
        <v>370.77965703763249</v>
      </c>
      <c r="R101" s="255">
        <v>79.128001401399899</v>
      </c>
      <c r="S101" s="255">
        <v>79.158207806399901</v>
      </c>
      <c r="T101" s="260"/>
      <c r="U101" s="170">
        <v>10.649371535000071</v>
      </c>
      <c r="V101" s="170"/>
      <c r="W101" s="168"/>
      <c r="X101" s="168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  <c r="AM101" s="168"/>
      <c r="AN101" s="168"/>
      <c r="AO101" s="168"/>
    </row>
    <row r="102" spans="1:41" s="589" customFormat="1" x14ac:dyDescent="0.25">
      <c r="A102" s="260" t="s">
        <v>3433</v>
      </c>
      <c r="B102" s="260" t="s">
        <v>3540</v>
      </c>
      <c r="C102" s="260" t="s">
        <v>3657</v>
      </c>
      <c r="D102" s="261">
        <v>792</v>
      </c>
      <c r="E102" s="260" t="s">
        <v>3656</v>
      </c>
      <c r="F102" s="259"/>
      <c r="G102" s="259" t="s">
        <v>3655</v>
      </c>
      <c r="H102" s="258" t="s">
        <v>3654</v>
      </c>
      <c r="I102" s="255"/>
      <c r="J102" s="264"/>
      <c r="K102" s="255">
        <v>0.1</v>
      </c>
      <c r="L102" s="201">
        <v>370.8296570376325</v>
      </c>
      <c r="M102" s="201">
        <v>423.0996045</v>
      </c>
      <c r="N102" s="201">
        <v>51.664739548335199</v>
      </c>
      <c r="O102" s="255">
        <v>51.664739548335199</v>
      </c>
      <c r="P102" s="255">
        <v>423.0996045</v>
      </c>
      <c r="Q102" s="255">
        <v>370.87965703763251</v>
      </c>
      <c r="R102" s="255">
        <v>79.208207806399898</v>
      </c>
      <c r="S102" s="255">
        <v>79.258207806399895</v>
      </c>
      <c r="T102" s="260" t="s">
        <v>3653</v>
      </c>
      <c r="U102" s="170">
        <v>10.72957794000007</v>
      </c>
      <c r="V102" s="170"/>
      <c r="W102" s="168"/>
      <c r="X102" s="168"/>
      <c r="Y102" s="168"/>
      <c r="Z102" s="168"/>
      <c r="AA102" s="168"/>
      <c r="AB102" s="168"/>
      <c r="AC102" s="168"/>
      <c r="AD102" s="168"/>
      <c r="AE102" s="168"/>
      <c r="AF102" s="168"/>
      <c r="AG102" s="168"/>
      <c r="AH102" s="168"/>
      <c r="AI102" s="168"/>
      <c r="AJ102" s="168"/>
      <c r="AK102" s="168"/>
      <c r="AL102" s="168"/>
      <c r="AM102" s="168"/>
      <c r="AN102" s="168"/>
      <c r="AO102" s="168"/>
    </row>
    <row r="103" spans="1:41" x14ac:dyDescent="0.25">
      <c r="A103" s="260"/>
      <c r="B103" s="260"/>
      <c r="C103" s="260"/>
      <c r="D103" s="261"/>
      <c r="E103" s="260" t="s">
        <v>619</v>
      </c>
      <c r="F103" s="259"/>
      <c r="G103" s="259" t="s">
        <v>3652</v>
      </c>
      <c r="H103" s="258">
        <v>150</v>
      </c>
      <c r="I103" s="255"/>
      <c r="J103" s="264"/>
      <c r="K103" s="255">
        <v>0.20349200000000001</v>
      </c>
      <c r="L103" s="201">
        <v>370.9814030376325</v>
      </c>
      <c r="M103" s="201">
        <v>423.0996045</v>
      </c>
      <c r="N103" s="201">
        <v>51.664739548335199</v>
      </c>
      <c r="O103" s="255">
        <v>51.664739548335199</v>
      </c>
      <c r="P103" s="255">
        <v>423.0996045</v>
      </c>
      <c r="Q103" s="255">
        <v>371.0831490376325</v>
      </c>
      <c r="R103" s="255">
        <v>79.359953806399886</v>
      </c>
      <c r="S103" s="255">
        <v>79.461699806399892</v>
      </c>
      <c r="T103" s="260"/>
      <c r="U103" s="170">
        <v>10.881323940000058</v>
      </c>
      <c r="V103" s="170"/>
      <c r="AB103" s="168"/>
      <c r="AJ103" s="170"/>
    </row>
    <row r="104" spans="1:41" x14ac:dyDescent="0.25">
      <c r="A104" s="260"/>
      <c r="B104" s="260"/>
      <c r="C104" s="260"/>
      <c r="D104" s="261"/>
      <c r="E104" s="260"/>
      <c r="F104" s="259"/>
      <c r="G104" s="259"/>
      <c r="H104" s="258">
        <v>150</v>
      </c>
      <c r="I104" s="255"/>
      <c r="J104" s="264"/>
      <c r="K104" s="255">
        <v>0</v>
      </c>
      <c r="L104" s="201">
        <v>371.0831490376325</v>
      </c>
      <c r="M104" s="201">
        <v>423.0996045</v>
      </c>
      <c r="N104" s="201">
        <v>51.664739548335199</v>
      </c>
      <c r="O104" s="255">
        <v>51.664739548335199</v>
      </c>
      <c r="P104" s="255">
        <v>423.0996045</v>
      </c>
      <c r="Q104" s="255">
        <v>371.0831490376325</v>
      </c>
      <c r="R104" s="255">
        <v>79.461699806399892</v>
      </c>
      <c r="S104" s="255">
        <v>79.461699806399892</v>
      </c>
      <c r="T104" s="260"/>
      <c r="U104" s="170">
        <v>10.983069940000064</v>
      </c>
      <c r="V104" s="170"/>
      <c r="AB104" s="168"/>
    </row>
    <row r="105" spans="1:41" x14ac:dyDescent="0.25">
      <c r="A105" s="260" t="s">
        <v>3433</v>
      </c>
      <c r="B105" s="260" t="s">
        <v>3540</v>
      </c>
      <c r="C105" s="260" t="s">
        <v>3565</v>
      </c>
      <c r="D105" s="261">
        <v>795</v>
      </c>
      <c r="E105" s="260" t="s">
        <v>3651</v>
      </c>
      <c r="F105" s="259" t="s">
        <v>3563</v>
      </c>
      <c r="G105" s="259" t="s">
        <v>3562</v>
      </c>
      <c r="H105" s="258"/>
      <c r="I105" s="255"/>
      <c r="J105" s="264"/>
      <c r="K105" s="255">
        <v>0</v>
      </c>
      <c r="L105" s="201">
        <v>371.0831490376325</v>
      </c>
      <c r="M105" s="201">
        <v>423.0996045</v>
      </c>
      <c r="N105" s="201">
        <v>51.664739548335199</v>
      </c>
      <c r="O105" s="255">
        <v>51.664739548335199</v>
      </c>
      <c r="P105" s="255">
        <v>423.0996045</v>
      </c>
      <c r="Q105" s="255">
        <v>371.0831490376325</v>
      </c>
      <c r="R105" s="255">
        <v>79.461699806399892</v>
      </c>
      <c r="S105" s="255">
        <v>79.461699806399892</v>
      </c>
      <c r="T105" s="260"/>
      <c r="U105" s="170">
        <v>10.983069940000064</v>
      </c>
      <c r="V105" s="170"/>
      <c r="AB105" s="168"/>
    </row>
    <row r="106" spans="1:41" x14ac:dyDescent="0.25">
      <c r="A106" s="260"/>
      <c r="B106" s="260"/>
      <c r="C106" s="260"/>
      <c r="D106" s="261"/>
      <c r="E106" s="260" t="s">
        <v>619</v>
      </c>
      <c r="F106" s="259"/>
      <c r="G106" s="259"/>
      <c r="H106" s="258">
        <v>150</v>
      </c>
      <c r="I106" s="255"/>
      <c r="J106" s="264"/>
      <c r="K106" s="255">
        <v>0.11717018999999999</v>
      </c>
      <c r="L106" s="201">
        <v>371.14173413263251</v>
      </c>
      <c r="M106" s="201">
        <v>423.0996045</v>
      </c>
      <c r="N106" s="201">
        <v>51.664739548335199</v>
      </c>
      <c r="O106" s="255">
        <v>51.664739548335199</v>
      </c>
      <c r="P106" s="255">
        <v>423.0996045</v>
      </c>
      <c r="Q106" s="255">
        <v>371.20031922763252</v>
      </c>
      <c r="R106" s="255">
        <v>79.52028490139989</v>
      </c>
      <c r="S106" s="255">
        <v>79.578869996399888</v>
      </c>
      <c r="T106" s="260"/>
      <c r="U106" s="170">
        <v>11.041655035000062</v>
      </c>
      <c r="V106" s="170"/>
      <c r="AB106" s="168"/>
      <c r="AO106" s="589"/>
    </row>
    <row r="107" spans="1:41" x14ac:dyDescent="0.25">
      <c r="A107" s="260" t="s">
        <v>3433</v>
      </c>
      <c r="B107" s="260" t="s">
        <v>3540</v>
      </c>
      <c r="C107" s="260" t="s">
        <v>3646</v>
      </c>
      <c r="D107" s="261">
        <v>796</v>
      </c>
      <c r="E107" s="260" t="s">
        <v>3650</v>
      </c>
      <c r="F107" s="259"/>
      <c r="G107" s="259" t="s">
        <v>3644</v>
      </c>
      <c r="H107" s="258">
        <v>150</v>
      </c>
      <c r="I107" s="255"/>
      <c r="J107" s="264"/>
      <c r="K107" s="255">
        <v>0</v>
      </c>
      <c r="L107" s="201">
        <v>371.20031922763252</v>
      </c>
      <c r="M107" s="201">
        <v>423.0996045</v>
      </c>
      <c r="N107" s="201">
        <v>51.664739548335199</v>
      </c>
      <c r="O107" s="255">
        <v>51.664739548335199</v>
      </c>
      <c r="P107" s="255">
        <v>423.0996045</v>
      </c>
      <c r="Q107" s="255">
        <v>371.20031922763252</v>
      </c>
      <c r="R107" s="255">
        <v>79.578869996399888</v>
      </c>
      <c r="S107" s="255">
        <v>79.578869996399888</v>
      </c>
      <c r="T107" s="260"/>
      <c r="U107" s="170">
        <v>11.10024013000006</v>
      </c>
      <c r="V107" s="170"/>
      <c r="AB107" s="168"/>
      <c r="AO107" s="589"/>
    </row>
    <row r="108" spans="1:41" x14ac:dyDescent="0.25">
      <c r="A108" s="260"/>
      <c r="B108" s="260"/>
      <c r="C108" s="260"/>
      <c r="D108" s="261"/>
      <c r="E108" s="260" t="s">
        <v>619</v>
      </c>
      <c r="F108" s="259"/>
      <c r="G108" s="259" t="s">
        <v>3649</v>
      </c>
      <c r="H108" s="258">
        <v>150</v>
      </c>
      <c r="I108" s="255"/>
      <c r="J108" s="264"/>
      <c r="K108" s="255">
        <v>2.5375410000000001E-2</v>
      </c>
      <c r="L108" s="201">
        <v>371.21300693263254</v>
      </c>
      <c r="M108" s="201">
        <v>423.0996045</v>
      </c>
      <c r="N108" s="201">
        <v>51.664739548335199</v>
      </c>
      <c r="O108" s="255">
        <v>51.664739548335199</v>
      </c>
      <c r="P108" s="255">
        <v>423.0996045</v>
      </c>
      <c r="Q108" s="255">
        <v>371.2256946376325</v>
      </c>
      <c r="R108" s="255">
        <v>79.591557701399879</v>
      </c>
      <c r="S108" s="255">
        <v>79.604245406399883</v>
      </c>
      <c r="T108" s="260"/>
      <c r="U108" s="170">
        <v>11.11292783500005</v>
      </c>
      <c r="V108" s="170"/>
      <c r="AB108" s="168"/>
      <c r="AO108" s="589"/>
    </row>
    <row r="109" spans="1:41" s="589" customFormat="1" x14ac:dyDescent="0.25">
      <c r="A109" s="260" t="s">
        <v>3433</v>
      </c>
      <c r="B109" s="260" t="s">
        <v>3540</v>
      </c>
      <c r="C109" s="260" t="s">
        <v>3335</v>
      </c>
      <c r="D109" s="261">
        <v>796</v>
      </c>
      <c r="E109" s="260" t="s">
        <v>681</v>
      </c>
      <c r="F109" s="259" t="s">
        <v>3467</v>
      </c>
      <c r="G109" s="259" t="s">
        <v>3334</v>
      </c>
      <c r="H109" s="258">
        <v>150</v>
      </c>
      <c r="I109" s="255"/>
      <c r="J109" s="264"/>
      <c r="K109" s="255">
        <v>0</v>
      </c>
      <c r="L109" s="201">
        <v>371.2256946376325</v>
      </c>
      <c r="M109" s="201">
        <v>423.0996045</v>
      </c>
      <c r="N109" s="201">
        <v>51.664739548335199</v>
      </c>
      <c r="O109" s="255">
        <v>51.664739548335199</v>
      </c>
      <c r="P109" s="255">
        <v>423.0996045</v>
      </c>
      <c r="Q109" s="255">
        <v>371.2256946376325</v>
      </c>
      <c r="R109" s="255">
        <v>79.604245406399883</v>
      </c>
      <c r="S109" s="255">
        <v>79.604245406399883</v>
      </c>
      <c r="T109" s="617"/>
      <c r="U109" s="170">
        <v>11.125615540000055</v>
      </c>
      <c r="V109" s="170"/>
      <c r="W109" s="168"/>
      <c r="X109" s="168"/>
      <c r="Y109" s="168"/>
      <c r="Z109" s="168"/>
      <c r="AA109" s="168"/>
      <c r="AB109" s="168"/>
      <c r="AC109" s="168"/>
      <c r="AD109" s="168"/>
      <c r="AE109" s="168"/>
      <c r="AF109" s="168"/>
      <c r="AG109" s="168"/>
      <c r="AH109" s="168"/>
      <c r="AI109" s="168"/>
      <c r="AJ109" s="168"/>
      <c r="AK109" s="168"/>
      <c r="AL109" s="168"/>
      <c r="AM109" s="168"/>
      <c r="AN109" s="168"/>
      <c r="AO109" s="168"/>
    </row>
    <row r="110" spans="1:41" s="589" customFormat="1" x14ac:dyDescent="0.25">
      <c r="A110" s="260"/>
      <c r="B110" s="260"/>
      <c r="C110" s="617"/>
      <c r="D110" s="619"/>
      <c r="E110" s="260" t="s">
        <v>619</v>
      </c>
      <c r="F110" s="615"/>
      <c r="G110" s="618"/>
      <c r="H110" s="258">
        <v>150</v>
      </c>
      <c r="I110" s="255"/>
      <c r="J110" s="264"/>
      <c r="K110" s="255">
        <v>0.35279959</v>
      </c>
      <c r="L110" s="201">
        <v>371.40209443263251</v>
      </c>
      <c r="M110" s="201">
        <v>423.0996045</v>
      </c>
      <c r="N110" s="201">
        <v>51.664739548335199</v>
      </c>
      <c r="O110" s="255">
        <v>51.664739548335199</v>
      </c>
      <c r="P110" s="255">
        <v>423.0996045</v>
      </c>
      <c r="Q110" s="255">
        <v>371.57849422763252</v>
      </c>
      <c r="R110" s="255">
        <v>79.780645201399892</v>
      </c>
      <c r="S110" s="255">
        <v>79.957044996399887</v>
      </c>
      <c r="T110" s="617"/>
      <c r="U110" s="170">
        <v>11.302015335000064</v>
      </c>
      <c r="V110" s="170"/>
      <c r="W110" s="168"/>
      <c r="X110" s="168"/>
      <c r="Y110" s="168"/>
      <c r="Z110" s="168"/>
      <c r="AA110" s="168"/>
      <c r="AB110" s="168"/>
      <c r="AC110" s="168"/>
      <c r="AD110" s="168"/>
      <c r="AE110" s="168"/>
      <c r="AF110" s="168"/>
      <c r="AG110" s="168"/>
      <c r="AH110" s="168"/>
      <c r="AI110" s="168"/>
      <c r="AJ110" s="168"/>
      <c r="AK110" s="168"/>
      <c r="AL110" s="168"/>
      <c r="AM110" s="168"/>
      <c r="AN110" s="168"/>
      <c r="AO110" s="168"/>
    </row>
    <row r="111" spans="1:41" s="589" customFormat="1" x14ac:dyDescent="0.25">
      <c r="A111" s="260" t="s">
        <v>3433</v>
      </c>
      <c r="B111" s="260" t="s">
        <v>3540</v>
      </c>
      <c r="C111" s="260" t="s">
        <v>3555</v>
      </c>
      <c r="D111" s="261">
        <v>802</v>
      </c>
      <c r="E111" s="260" t="s">
        <v>3648</v>
      </c>
      <c r="F111" s="259" t="s">
        <v>3571</v>
      </c>
      <c r="G111" s="259" t="s">
        <v>3552</v>
      </c>
      <c r="H111" s="258">
        <v>150</v>
      </c>
      <c r="I111" s="255"/>
      <c r="J111" s="264"/>
      <c r="K111" s="255">
        <v>0.4</v>
      </c>
      <c r="L111" s="201">
        <v>371.77849422763251</v>
      </c>
      <c r="M111" s="201">
        <v>423.0996045</v>
      </c>
      <c r="N111" s="201">
        <v>51.664739548335199</v>
      </c>
      <c r="O111" s="255">
        <v>51.664739548335199</v>
      </c>
      <c r="P111" s="255">
        <v>423.0996045</v>
      </c>
      <c r="Q111" s="255">
        <v>371.9784942276325</v>
      </c>
      <c r="R111" s="255">
        <v>80.15704499639989</v>
      </c>
      <c r="S111" s="255">
        <v>80.357044996399893</v>
      </c>
      <c r="T111" s="260" t="s">
        <v>3570</v>
      </c>
      <c r="U111" s="170">
        <v>11.678415130000062</v>
      </c>
      <c r="V111" s="170"/>
      <c r="AO111" s="168"/>
    </row>
    <row r="112" spans="1:41" x14ac:dyDescent="0.25">
      <c r="A112" s="260"/>
      <c r="B112" s="260"/>
      <c r="C112" s="260"/>
      <c r="D112" s="261"/>
      <c r="E112" s="260"/>
      <c r="F112" s="259"/>
      <c r="G112" s="259"/>
      <c r="H112" s="258">
        <v>150</v>
      </c>
      <c r="I112" s="255"/>
      <c r="J112" s="264"/>
      <c r="K112" s="255">
        <v>2.5399999999999999E-2</v>
      </c>
      <c r="L112" s="201">
        <v>371.99119422763249</v>
      </c>
      <c r="M112" s="201">
        <v>423.0996045</v>
      </c>
      <c r="N112" s="201">
        <v>51.664739548335199</v>
      </c>
      <c r="O112" s="255">
        <v>51.664739548335199</v>
      </c>
      <c r="P112" s="255">
        <v>423.0996045</v>
      </c>
      <c r="Q112" s="255">
        <v>372.00389422763249</v>
      </c>
      <c r="R112" s="255">
        <v>80.369744996399902</v>
      </c>
      <c r="S112" s="255">
        <v>80.382444996399897</v>
      </c>
      <c r="T112" s="617"/>
      <c r="U112" s="170">
        <v>11.891115130000074</v>
      </c>
      <c r="V112" s="170"/>
      <c r="W112" s="589"/>
      <c r="X112" s="589"/>
      <c r="Y112" s="589"/>
      <c r="Z112" s="589"/>
      <c r="AA112" s="589"/>
      <c r="AB112" s="589"/>
      <c r="AC112" s="589"/>
      <c r="AD112" s="589"/>
      <c r="AE112" s="589"/>
      <c r="AF112" s="589"/>
      <c r="AG112" s="589"/>
      <c r="AH112" s="589"/>
      <c r="AI112" s="589"/>
      <c r="AJ112" s="589"/>
      <c r="AK112" s="589"/>
      <c r="AL112" s="589"/>
      <c r="AM112" s="589"/>
      <c r="AN112" s="589"/>
    </row>
    <row r="113" spans="1:41" x14ac:dyDescent="0.25">
      <c r="A113" s="260" t="s">
        <v>3433</v>
      </c>
      <c r="B113" s="260" t="s">
        <v>3540</v>
      </c>
      <c r="C113" s="260" t="s">
        <v>1961</v>
      </c>
      <c r="D113" s="261">
        <v>805</v>
      </c>
      <c r="E113" s="260" t="s">
        <v>3647</v>
      </c>
      <c r="F113" s="259" t="s">
        <v>3558</v>
      </c>
      <c r="G113" s="259" t="s">
        <v>3557</v>
      </c>
      <c r="H113" s="258">
        <v>150</v>
      </c>
      <c r="I113" s="255"/>
      <c r="J113" s="264"/>
      <c r="K113" s="255">
        <v>0.1905</v>
      </c>
      <c r="L113" s="201">
        <v>372.09914422763245</v>
      </c>
      <c r="M113" s="201">
        <v>423.0996045</v>
      </c>
      <c r="N113" s="201">
        <v>51.664739548335199</v>
      </c>
      <c r="O113" s="255">
        <v>51.664739548335199</v>
      </c>
      <c r="P113" s="255">
        <v>423.0996045</v>
      </c>
      <c r="Q113" s="255">
        <v>372.19439422763247</v>
      </c>
      <c r="R113" s="255">
        <v>80.477694996399904</v>
      </c>
      <c r="S113" s="255">
        <v>80.572944996399897</v>
      </c>
      <c r="T113" s="617"/>
      <c r="U113" s="170">
        <v>11.999065130000076</v>
      </c>
      <c r="V113" s="171"/>
      <c r="AB113" s="168"/>
    </row>
    <row r="114" spans="1:41" x14ac:dyDescent="0.25">
      <c r="A114" s="260"/>
      <c r="B114" s="260"/>
      <c r="C114" s="260"/>
      <c r="D114" s="261"/>
      <c r="E114" s="260"/>
      <c r="F114" s="259"/>
      <c r="G114" s="259"/>
      <c r="H114" s="258">
        <v>150</v>
      </c>
      <c r="I114" s="255"/>
      <c r="J114" s="264"/>
      <c r="K114" s="255">
        <v>0.16071253000000002</v>
      </c>
      <c r="L114" s="201">
        <v>372.27475049263251</v>
      </c>
      <c r="M114" s="201">
        <v>423.0996045</v>
      </c>
      <c r="N114" s="201">
        <v>51.664739548335199</v>
      </c>
      <c r="O114" s="255">
        <v>51.664739548335199</v>
      </c>
      <c r="P114" s="255">
        <v>423.0996045</v>
      </c>
      <c r="Q114" s="255">
        <v>372.35510675763248</v>
      </c>
      <c r="R114" s="255">
        <v>80.653301261399889</v>
      </c>
      <c r="S114" s="255">
        <v>80.733657526399895</v>
      </c>
      <c r="T114" s="617"/>
      <c r="U114" s="170">
        <v>12.174671395000061</v>
      </c>
      <c r="V114" s="170"/>
      <c r="AB114" s="168"/>
      <c r="AO114" s="589"/>
    </row>
    <row r="115" spans="1:41" x14ac:dyDescent="0.25">
      <c r="A115" s="260" t="s">
        <v>3433</v>
      </c>
      <c r="B115" s="260" t="s">
        <v>3540</v>
      </c>
      <c r="C115" s="260" t="s">
        <v>3646</v>
      </c>
      <c r="D115" s="261">
        <v>807</v>
      </c>
      <c r="E115" s="260" t="s">
        <v>3645</v>
      </c>
      <c r="F115" s="259"/>
      <c r="G115" s="259" t="s">
        <v>3644</v>
      </c>
      <c r="H115" s="258">
        <v>150</v>
      </c>
      <c r="I115" s="255"/>
      <c r="J115" s="264"/>
      <c r="K115" s="255">
        <v>0</v>
      </c>
      <c r="L115" s="201">
        <v>372.35510675763248</v>
      </c>
      <c r="M115" s="201">
        <v>423.0996045</v>
      </c>
      <c r="N115" s="201">
        <v>51.664739548335199</v>
      </c>
      <c r="O115" s="255">
        <v>51.664739548335199</v>
      </c>
      <c r="P115" s="255">
        <v>423.0996045</v>
      </c>
      <c r="Q115" s="255">
        <v>372.35510675763248</v>
      </c>
      <c r="R115" s="255">
        <v>80.733657526399895</v>
      </c>
      <c r="S115" s="255">
        <v>80.733657526399895</v>
      </c>
      <c r="T115" s="260"/>
      <c r="U115" s="170">
        <v>12.255027660000067</v>
      </c>
      <c r="V115" s="170"/>
      <c r="AB115" s="168"/>
      <c r="AO115" s="589"/>
    </row>
    <row r="116" spans="1:41" x14ac:dyDescent="0.25">
      <c r="A116" s="613"/>
      <c r="B116" s="613"/>
      <c r="C116" s="613"/>
      <c r="D116" s="616"/>
      <c r="E116" s="613" t="s">
        <v>619</v>
      </c>
      <c r="F116" s="615"/>
      <c r="G116" s="615"/>
      <c r="H116" s="258">
        <v>150</v>
      </c>
      <c r="I116" s="614"/>
      <c r="J116" s="264"/>
      <c r="K116" s="255">
        <v>4.2925999999999999E-2</v>
      </c>
      <c r="L116" s="201">
        <v>372.37656975763252</v>
      </c>
      <c r="M116" s="201">
        <v>423.0996045</v>
      </c>
      <c r="N116" s="201">
        <v>51.664739548335199</v>
      </c>
      <c r="O116" s="255">
        <v>51.664739548335199</v>
      </c>
      <c r="P116" s="255">
        <v>423.0996045</v>
      </c>
      <c r="Q116" s="255">
        <v>372.39803275763251</v>
      </c>
      <c r="R116" s="255">
        <v>80.755120526399892</v>
      </c>
      <c r="S116" s="255">
        <v>80.776583526399889</v>
      </c>
      <c r="T116" s="613"/>
      <c r="U116" s="170">
        <v>12.276490660000064</v>
      </c>
      <c r="V116" s="170"/>
      <c r="AB116" s="168"/>
    </row>
    <row r="117" spans="1:41" x14ac:dyDescent="0.25">
      <c r="A117" s="260" t="s">
        <v>3433</v>
      </c>
      <c r="B117" s="260" t="s">
        <v>3540</v>
      </c>
      <c r="C117" s="260" t="s">
        <v>1973</v>
      </c>
      <c r="D117" s="261">
        <v>808</v>
      </c>
      <c r="E117" s="260" t="s">
        <v>779</v>
      </c>
      <c r="F117" s="259" t="s">
        <v>3483</v>
      </c>
      <c r="G117" s="259" t="s">
        <v>3583</v>
      </c>
      <c r="H117" s="258">
        <v>150</v>
      </c>
      <c r="I117" s="255"/>
      <c r="J117" s="264"/>
      <c r="K117" s="255">
        <v>0</v>
      </c>
      <c r="L117" s="201">
        <v>372.39803275763251</v>
      </c>
      <c r="M117" s="201">
        <v>423.0996045</v>
      </c>
      <c r="N117" s="201">
        <v>51.664739548335199</v>
      </c>
      <c r="O117" s="255">
        <v>51.664739548335199</v>
      </c>
      <c r="P117" s="255">
        <v>423.0996045</v>
      </c>
      <c r="Q117" s="255">
        <v>372.39803275763251</v>
      </c>
      <c r="R117" s="255">
        <v>80.776583526399889</v>
      </c>
      <c r="S117" s="255">
        <v>80.776583526399889</v>
      </c>
      <c r="T117" s="617"/>
      <c r="U117" s="170">
        <v>12.297953660000061</v>
      </c>
      <c r="V117" s="170"/>
      <c r="W117" s="589"/>
      <c r="X117" s="589"/>
      <c r="Y117" s="589"/>
      <c r="Z117" s="589"/>
      <c r="AA117" s="589"/>
      <c r="AB117" s="589"/>
      <c r="AC117" s="589"/>
      <c r="AD117" s="589"/>
      <c r="AE117" s="589"/>
      <c r="AF117" s="589"/>
      <c r="AG117" s="589"/>
      <c r="AH117" s="589"/>
      <c r="AI117" s="589"/>
      <c r="AJ117" s="589"/>
      <c r="AK117" s="589"/>
      <c r="AL117" s="589"/>
      <c r="AM117" s="589"/>
      <c r="AN117" s="589"/>
    </row>
    <row r="118" spans="1:41" x14ac:dyDescent="0.25">
      <c r="A118" s="617"/>
      <c r="B118" s="617"/>
      <c r="C118" s="617"/>
      <c r="D118" s="619"/>
      <c r="E118" s="260" t="s">
        <v>619</v>
      </c>
      <c r="F118" s="615"/>
      <c r="G118" s="618"/>
      <c r="H118" s="258">
        <v>150</v>
      </c>
      <c r="I118" s="255"/>
      <c r="J118" s="264"/>
      <c r="K118" s="255">
        <v>0.39539857</v>
      </c>
      <c r="L118" s="201">
        <v>372.59573204263251</v>
      </c>
      <c r="M118" s="201">
        <v>423.0996045</v>
      </c>
      <c r="N118" s="201">
        <v>51.664739548335199</v>
      </c>
      <c r="O118" s="255">
        <v>51.664739548335199</v>
      </c>
      <c r="P118" s="255">
        <v>423.0996045</v>
      </c>
      <c r="Q118" s="255">
        <v>372.7934313276325</v>
      </c>
      <c r="R118" s="255">
        <v>80.974282811399888</v>
      </c>
      <c r="S118" s="255">
        <v>81.171982096399887</v>
      </c>
      <c r="T118" s="617"/>
      <c r="U118" s="170">
        <v>12.49565294500006</v>
      </c>
      <c r="V118" s="170"/>
      <c r="W118" s="589"/>
      <c r="X118" s="589"/>
      <c r="Y118" s="589"/>
      <c r="Z118" s="589"/>
      <c r="AA118" s="589"/>
      <c r="AB118" s="589"/>
      <c r="AC118" s="589"/>
      <c r="AD118" s="589"/>
      <c r="AE118" s="589"/>
      <c r="AF118" s="589"/>
      <c r="AG118" s="589"/>
      <c r="AH118" s="589"/>
      <c r="AI118" s="589"/>
      <c r="AJ118" s="589"/>
      <c r="AK118" s="589"/>
      <c r="AL118" s="589"/>
      <c r="AM118" s="589"/>
      <c r="AN118" s="589"/>
    </row>
    <row r="119" spans="1:41" x14ac:dyDescent="0.25">
      <c r="A119" s="260" t="s">
        <v>3433</v>
      </c>
      <c r="B119" s="260" t="s">
        <v>3540</v>
      </c>
      <c r="C119" s="260" t="s">
        <v>3643</v>
      </c>
      <c r="D119" s="261">
        <v>812</v>
      </c>
      <c r="E119" s="260" t="s">
        <v>666</v>
      </c>
      <c r="F119" s="259" t="s">
        <v>3642</v>
      </c>
      <c r="G119" s="259" t="s">
        <v>3641</v>
      </c>
      <c r="H119" s="258">
        <v>150</v>
      </c>
      <c r="I119" s="255"/>
      <c r="J119" s="264"/>
      <c r="K119" s="255">
        <v>0</v>
      </c>
      <c r="L119" s="201">
        <v>372.7934313276325</v>
      </c>
      <c r="M119" s="201">
        <v>423.0996045</v>
      </c>
      <c r="N119" s="201">
        <v>51.664739548335199</v>
      </c>
      <c r="O119" s="255">
        <v>51.664739548335199</v>
      </c>
      <c r="P119" s="255">
        <v>423.0996045</v>
      </c>
      <c r="Q119" s="255">
        <v>372.7934313276325</v>
      </c>
      <c r="R119" s="255">
        <v>81.171982096399887</v>
      </c>
      <c r="S119" s="255">
        <v>81.171982096399887</v>
      </c>
      <c r="T119" s="260"/>
      <c r="U119" s="170">
        <v>12.693352230000059</v>
      </c>
      <c r="V119" s="170"/>
      <c r="AB119" s="168"/>
    </row>
    <row r="120" spans="1:41" x14ac:dyDescent="0.25">
      <c r="A120" s="260" t="s">
        <v>3433</v>
      </c>
      <c r="B120" s="260" t="s">
        <v>3540</v>
      </c>
      <c r="C120" s="260" t="s">
        <v>3475</v>
      </c>
      <c r="D120" s="261">
        <v>812</v>
      </c>
      <c r="E120" s="260" t="s">
        <v>449</v>
      </c>
      <c r="F120" s="259" t="s">
        <v>3640</v>
      </c>
      <c r="G120" s="259" t="s">
        <v>3472</v>
      </c>
      <c r="H120" s="258">
        <v>150</v>
      </c>
      <c r="I120" s="255"/>
      <c r="J120" s="264"/>
      <c r="K120" s="255">
        <v>0</v>
      </c>
      <c r="L120" s="201">
        <v>372.7934313276325</v>
      </c>
      <c r="M120" s="201">
        <v>423.0996045</v>
      </c>
      <c r="N120" s="201">
        <v>51.664739548335199</v>
      </c>
      <c r="O120" s="255">
        <v>51.664739548335199</v>
      </c>
      <c r="P120" s="255">
        <v>423.0996045</v>
      </c>
      <c r="Q120" s="255">
        <v>372.7934313276325</v>
      </c>
      <c r="R120" s="255">
        <v>81.171982096399887</v>
      </c>
      <c r="S120" s="255">
        <v>81.171982096399887</v>
      </c>
      <c r="T120" s="260"/>
      <c r="U120" s="170">
        <v>12.693352230000059</v>
      </c>
      <c r="V120" s="170"/>
      <c r="AB120" s="168"/>
    </row>
    <row r="121" spans="1:41" x14ac:dyDescent="0.25">
      <c r="A121" s="260"/>
      <c r="B121" s="260"/>
      <c r="C121" s="260"/>
      <c r="D121" s="261"/>
      <c r="E121" s="260"/>
      <c r="F121" s="259"/>
      <c r="G121" s="259"/>
      <c r="H121" s="258">
        <v>150</v>
      </c>
      <c r="I121" s="255"/>
      <c r="J121" s="264"/>
      <c r="K121" s="255">
        <v>0.20827999999999999</v>
      </c>
      <c r="L121" s="201">
        <v>372.89757132763248</v>
      </c>
      <c r="M121" s="201">
        <v>423.0996045</v>
      </c>
      <c r="N121" s="201">
        <v>51.664739548335199</v>
      </c>
      <c r="O121" s="255">
        <v>51.664739548335199</v>
      </c>
      <c r="P121" s="255">
        <v>423.0996045</v>
      </c>
      <c r="Q121" s="255">
        <v>373.00171132763251</v>
      </c>
      <c r="R121" s="255">
        <v>81.276122096399888</v>
      </c>
      <c r="S121" s="255">
        <v>81.380262096399889</v>
      </c>
      <c r="T121" s="260"/>
      <c r="U121" s="170">
        <v>12.79749223000006</v>
      </c>
      <c r="V121" s="170"/>
      <c r="AB121" s="168"/>
    </row>
    <row r="122" spans="1:41" x14ac:dyDescent="0.25">
      <c r="A122" s="260" t="s">
        <v>3433</v>
      </c>
      <c r="B122" s="260" t="s">
        <v>3540</v>
      </c>
      <c r="C122" s="260" t="s">
        <v>3565</v>
      </c>
      <c r="D122" s="261">
        <v>814</v>
      </c>
      <c r="E122" s="260" t="s">
        <v>3639</v>
      </c>
      <c r="F122" s="259" t="s">
        <v>3563</v>
      </c>
      <c r="G122" s="259" t="s">
        <v>3562</v>
      </c>
      <c r="H122" s="258"/>
      <c r="I122" s="255"/>
      <c r="J122" s="264"/>
      <c r="K122" s="255">
        <v>0</v>
      </c>
      <c r="L122" s="201">
        <v>373.00171132763251</v>
      </c>
      <c r="M122" s="201">
        <v>423.0996045</v>
      </c>
      <c r="N122" s="201">
        <v>51.664739548335199</v>
      </c>
      <c r="O122" s="255">
        <v>51.664739548335199</v>
      </c>
      <c r="P122" s="255">
        <v>423.0996045</v>
      </c>
      <c r="Q122" s="255">
        <v>373.00171132763251</v>
      </c>
      <c r="R122" s="255">
        <v>81.380262096399889</v>
      </c>
      <c r="S122" s="255">
        <v>81.380262096399889</v>
      </c>
      <c r="T122" s="260"/>
      <c r="U122" s="170">
        <v>12.901632230000061</v>
      </c>
      <c r="V122" s="170"/>
      <c r="AB122" s="168"/>
    </row>
    <row r="123" spans="1:41" x14ac:dyDescent="0.25">
      <c r="A123" s="260" t="s">
        <v>3433</v>
      </c>
      <c r="B123" s="260" t="s">
        <v>3540</v>
      </c>
      <c r="C123" s="260" t="s">
        <v>3335</v>
      </c>
      <c r="D123" s="261">
        <v>814</v>
      </c>
      <c r="E123" s="260" t="s">
        <v>682</v>
      </c>
      <c r="F123" s="259" t="s">
        <v>3467</v>
      </c>
      <c r="G123" s="259" t="s">
        <v>3334</v>
      </c>
      <c r="H123" s="258">
        <v>150</v>
      </c>
      <c r="I123" s="255"/>
      <c r="J123" s="264"/>
      <c r="K123" s="255">
        <v>0</v>
      </c>
      <c r="L123" s="201">
        <v>373.00171132763251</v>
      </c>
      <c r="M123" s="201">
        <v>423.0996045</v>
      </c>
      <c r="N123" s="201">
        <v>51.664739548335199</v>
      </c>
      <c r="O123" s="255">
        <v>51.664739548335199</v>
      </c>
      <c r="P123" s="255">
        <v>423.0996045</v>
      </c>
      <c r="Q123" s="255">
        <v>373.00171132763251</v>
      </c>
      <c r="R123" s="255">
        <v>81.380262096399889</v>
      </c>
      <c r="S123" s="255">
        <v>81.380262096399889</v>
      </c>
      <c r="T123" s="260"/>
      <c r="U123" s="170">
        <v>12.901632230000061</v>
      </c>
      <c r="V123" s="170"/>
      <c r="AB123" s="168"/>
    </row>
    <row r="124" spans="1:41" x14ac:dyDescent="0.25">
      <c r="A124" s="260"/>
      <c r="B124" s="260"/>
      <c r="C124" s="260"/>
      <c r="D124" s="261"/>
      <c r="E124" s="260"/>
      <c r="F124" s="259"/>
      <c r="G124" s="259"/>
      <c r="H124" s="258">
        <v>150</v>
      </c>
      <c r="I124" s="255"/>
      <c r="J124" s="264"/>
      <c r="K124" s="255">
        <v>0.21693289999999998</v>
      </c>
      <c r="L124" s="201">
        <v>373.11017777763254</v>
      </c>
      <c r="M124" s="201">
        <v>423.0996045</v>
      </c>
      <c r="N124" s="201">
        <v>51.664739548335199</v>
      </c>
      <c r="O124" s="255">
        <v>51.664739548335199</v>
      </c>
      <c r="P124" s="255">
        <v>423.0996045</v>
      </c>
      <c r="Q124" s="255">
        <v>373.21864422763252</v>
      </c>
      <c r="R124" s="255">
        <v>81.488728546399898</v>
      </c>
      <c r="S124" s="255">
        <v>81.597194996399892</v>
      </c>
      <c r="T124" s="260" t="s">
        <v>3570</v>
      </c>
      <c r="U124" s="170">
        <v>13.01009868000007</v>
      </c>
      <c r="V124" s="170"/>
      <c r="AB124" s="168"/>
    </row>
    <row r="125" spans="1:41" x14ac:dyDescent="0.25">
      <c r="A125" s="260" t="s">
        <v>3433</v>
      </c>
      <c r="B125" s="260" t="s">
        <v>3540</v>
      </c>
      <c r="C125" s="260" t="s">
        <v>3555</v>
      </c>
      <c r="D125" s="261">
        <v>818</v>
      </c>
      <c r="E125" s="260" t="s">
        <v>3638</v>
      </c>
      <c r="F125" s="259" t="s">
        <v>3571</v>
      </c>
      <c r="G125" s="259" t="s">
        <v>3552</v>
      </c>
      <c r="H125" s="258">
        <v>150</v>
      </c>
      <c r="I125" s="255"/>
      <c r="J125" s="264"/>
      <c r="K125" s="255">
        <v>0.4</v>
      </c>
      <c r="L125" s="201">
        <v>373.41864422763251</v>
      </c>
      <c r="M125" s="201">
        <v>423.0996045</v>
      </c>
      <c r="N125" s="201">
        <v>51.664739548335199</v>
      </c>
      <c r="O125" s="255">
        <v>51.664739548335199</v>
      </c>
      <c r="P125" s="255">
        <v>423.0996045</v>
      </c>
      <c r="Q125" s="255">
        <v>373.6186442276325</v>
      </c>
      <c r="R125" s="255">
        <v>81.797194996399895</v>
      </c>
      <c r="S125" s="255">
        <v>81.997194996399898</v>
      </c>
      <c r="T125" s="260"/>
      <c r="U125" s="170">
        <v>13.318565130000067</v>
      </c>
      <c r="V125" s="170"/>
      <c r="AB125" s="168"/>
    </row>
    <row r="126" spans="1:41" x14ac:dyDescent="0.25">
      <c r="A126" s="613"/>
      <c r="B126" s="613"/>
      <c r="C126" s="613"/>
      <c r="D126" s="616"/>
      <c r="E126" s="613" t="s">
        <v>619</v>
      </c>
      <c r="F126" s="615"/>
      <c r="G126" s="615"/>
      <c r="H126" s="258">
        <v>150</v>
      </c>
      <c r="I126" s="614"/>
      <c r="J126" s="264"/>
      <c r="K126" s="255">
        <v>2.5399999999999999E-2</v>
      </c>
      <c r="L126" s="201">
        <v>373.6313442276325</v>
      </c>
      <c r="M126" s="201">
        <v>423.0996045</v>
      </c>
      <c r="N126" s="201">
        <v>51.664739548335199</v>
      </c>
      <c r="O126" s="255">
        <v>51.664739548335199</v>
      </c>
      <c r="P126" s="255">
        <v>423.0996045</v>
      </c>
      <c r="Q126" s="255">
        <v>373.64404422763249</v>
      </c>
      <c r="R126" s="255">
        <v>82.009894996399908</v>
      </c>
      <c r="S126" s="255">
        <v>82.022594996399903</v>
      </c>
      <c r="T126" s="613"/>
      <c r="U126" s="170">
        <v>13.531265130000079</v>
      </c>
      <c r="V126" s="170"/>
      <c r="AB126" s="168"/>
    </row>
    <row r="127" spans="1:41" x14ac:dyDescent="0.25">
      <c r="A127" s="260" t="s">
        <v>3433</v>
      </c>
      <c r="B127" s="260" t="s">
        <v>3540</v>
      </c>
      <c r="C127" s="260" t="s">
        <v>1961</v>
      </c>
      <c r="D127" s="261">
        <v>821</v>
      </c>
      <c r="E127" s="260" t="s">
        <v>3637</v>
      </c>
      <c r="F127" s="259" t="s">
        <v>3558</v>
      </c>
      <c r="G127" s="259" t="s">
        <v>3557</v>
      </c>
      <c r="H127" s="258">
        <v>150</v>
      </c>
      <c r="I127" s="255"/>
      <c r="J127" s="264"/>
      <c r="K127" s="255">
        <v>0.1905</v>
      </c>
      <c r="L127" s="201">
        <v>373.73929422763251</v>
      </c>
      <c r="M127" s="201">
        <v>423.0996045</v>
      </c>
      <c r="N127" s="201">
        <v>51.664739548335199</v>
      </c>
      <c r="O127" s="255">
        <v>51.664739548335199</v>
      </c>
      <c r="P127" s="255">
        <v>423.0996045</v>
      </c>
      <c r="Q127" s="255">
        <v>373.83454422763248</v>
      </c>
      <c r="R127" s="255">
        <v>82.11784499639991</v>
      </c>
      <c r="S127" s="255">
        <v>82.213094996399903</v>
      </c>
      <c r="T127" s="260"/>
      <c r="U127" s="170">
        <v>13.639215130000082</v>
      </c>
      <c r="V127" s="170"/>
      <c r="AB127" s="168"/>
    </row>
    <row r="128" spans="1:41" x14ac:dyDescent="0.25">
      <c r="A128" s="260"/>
      <c r="B128" s="260"/>
      <c r="C128" s="260"/>
      <c r="D128" s="261"/>
      <c r="E128" s="260"/>
      <c r="F128" s="259"/>
      <c r="G128" s="259"/>
      <c r="H128" s="258">
        <v>150</v>
      </c>
      <c r="I128" s="255"/>
      <c r="J128" s="264"/>
      <c r="K128" s="255">
        <v>0.13973442999999999</v>
      </c>
      <c r="L128" s="201">
        <v>373.90441144263247</v>
      </c>
      <c r="M128" s="201">
        <v>423.0996045</v>
      </c>
      <c r="N128" s="201">
        <v>51.664739548335199</v>
      </c>
      <c r="O128" s="255">
        <v>51.664739548335199</v>
      </c>
      <c r="P128" s="255">
        <v>423.0996045</v>
      </c>
      <c r="Q128" s="255">
        <v>373.97427865763245</v>
      </c>
      <c r="R128" s="255">
        <v>82.282962211399905</v>
      </c>
      <c r="S128" s="255">
        <v>82.352829426399907</v>
      </c>
      <c r="T128" s="260"/>
      <c r="U128" s="170">
        <v>13.804332345000077</v>
      </c>
      <c r="V128" s="170"/>
      <c r="Z128" s="612"/>
      <c r="AB128" s="168"/>
    </row>
    <row r="129" spans="1:41" x14ac:dyDescent="0.25">
      <c r="A129" s="260" t="s">
        <v>3433</v>
      </c>
      <c r="B129" s="260" t="s">
        <v>3540</v>
      </c>
      <c r="C129" s="260" t="s">
        <v>2035</v>
      </c>
      <c r="D129" s="261">
        <v>824</v>
      </c>
      <c r="E129" s="260" t="s">
        <v>3636</v>
      </c>
      <c r="F129" s="259" t="s">
        <v>2307</v>
      </c>
      <c r="G129" s="259" t="s">
        <v>3635</v>
      </c>
      <c r="H129" s="258"/>
      <c r="I129" s="255"/>
      <c r="J129" s="264"/>
      <c r="K129" s="255">
        <v>0</v>
      </c>
      <c r="L129" s="201">
        <v>373.97427865763245</v>
      </c>
      <c r="M129" s="201">
        <v>423.0996045</v>
      </c>
      <c r="N129" s="201">
        <v>51.664739548335199</v>
      </c>
      <c r="O129" s="255">
        <v>51.664739548335199</v>
      </c>
      <c r="P129" s="255">
        <v>423.0996045</v>
      </c>
      <c r="Q129" s="255">
        <v>373.97427865763245</v>
      </c>
      <c r="R129" s="255">
        <v>82.352829426399907</v>
      </c>
      <c r="S129" s="255">
        <v>82.352829426399907</v>
      </c>
      <c r="T129" s="260"/>
      <c r="U129" s="170">
        <v>13.874199560000079</v>
      </c>
      <c r="V129" s="170"/>
      <c r="AB129" s="168"/>
    </row>
    <row r="130" spans="1:41" x14ac:dyDescent="0.25">
      <c r="A130" s="260"/>
      <c r="B130" s="260"/>
      <c r="C130" s="260"/>
      <c r="D130" s="261"/>
      <c r="E130" s="260"/>
      <c r="F130" s="259"/>
      <c r="G130" s="259"/>
      <c r="H130" s="258">
        <v>150</v>
      </c>
      <c r="I130" s="255"/>
      <c r="J130" s="264"/>
      <c r="K130" s="255">
        <v>3.87985E-2</v>
      </c>
      <c r="L130" s="201">
        <v>373.99367790763245</v>
      </c>
      <c r="M130" s="201">
        <v>423.0996045</v>
      </c>
      <c r="N130" s="201">
        <v>51.664739548335199</v>
      </c>
      <c r="O130" s="255">
        <v>51.664739548335199</v>
      </c>
      <c r="P130" s="255">
        <v>423.0996045</v>
      </c>
      <c r="Q130" s="255">
        <v>374.01307715763244</v>
      </c>
      <c r="R130" s="255">
        <v>82.372228676399899</v>
      </c>
      <c r="S130" s="255">
        <v>82.391627926399906</v>
      </c>
      <c r="T130" s="260"/>
      <c r="U130" s="170">
        <v>13.893598810000071</v>
      </c>
      <c r="V130" s="170"/>
      <c r="AB130" s="168"/>
    </row>
    <row r="131" spans="1:41" x14ac:dyDescent="0.25">
      <c r="A131" s="260" t="s">
        <v>3433</v>
      </c>
      <c r="B131" s="260" t="s">
        <v>3540</v>
      </c>
      <c r="C131" s="260" t="s">
        <v>1973</v>
      </c>
      <c r="D131" s="261">
        <v>824</v>
      </c>
      <c r="E131" s="260" t="s">
        <v>59</v>
      </c>
      <c r="F131" s="259" t="s">
        <v>3483</v>
      </c>
      <c r="G131" s="259" t="s">
        <v>3583</v>
      </c>
      <c r="H131" s="258">
        <v>150</v>
      </c>
      <c r="I131" s="255"/>
      <c r="J131" s="264"/>
      <c r="K131" s="255">
        <v>0</v>
      </c>
      <c r="L131" s="201">
        <v>374.01307715763244</v>
      </c>
      <c r="M131" s="201">
        <v>423.0996045</v>
      </c>
      <c r="N131" s="201">
        <v>51.664739548335199</v>
      </c>
      <c r="O131" s="255">
        <v>51.664739548335199</v>
      </c>
      <c r="P131" s="255">
        <v>423.0996045</v>
      </c>
      <c r="Q131" s="255">
        <v>374.01307715763244</v>
      </c>
      <c r="R131" s="255">
        <v>82.391627926399906</v>
      </c>
      <c r="S131" s="255">
        <v>82.391627926399906</v>
      </c>
      <c r="T131" s="260"/>
      <c r="U131" s="170">
        <v>13.912998060000078</v>
      </c>
      <c r="V131" s="170"/>
      <c r="AB131" s="168"/>
    </row>
    <row r="132" spans="1:41" x14ac:dyDescent="0.25">
      <c r="A132" s="260"/>
      <c r="B132" s="260"/>
      <c r="C132" s="260"/>
      <c r="D132" s="261"/>
      <c r="E132" s="260" t="s">
        <v>619</v>
      </c>
      <c r="F132" s="259"/>
      <c r="G132" s="259"/>
      <c r="H132" s="258">
        <v>150</v>
      </c>
      <c r="I132" s="255"/>
      <c r="J132" s="264"/>
      <c r="K132" s="255">
        <v>0.201795328</v>
      </c>
      <c r="L132" s="201">
        <v>374.11397482163244</v>
      </c>
      <c r="M132" s="201">
        <v>423.0996045</v>
      </c>
      <c r="N132" s="201">
        <v>51.664739548335199</v>
      </c>
      <c r="O132" s="255">
        <v>51.664739548335199</v>
      </c>
      <c r="P132" s="255">
        <v>423.0996045</v>
      </c>
      <c r="Q132" s="255">
        <v>374.21487248563244</v>
      </c>
      <c r="R132" s="255">
        <v>82.492525590399907</v>
      </c>
      <c r="S132" s="255">
        <v>82.593423254399909</v>
      </c>
      <c r="T132" s="260"/>
      <c r="U132" s="170">
        <v>14.013895724000079</v>
      </c>
      <c r="V132" s="170"/>
      <c r="AB132" s="168"/>
    </row>
    <row r="133" spans="1:41" x14ac:dyDescent="0.25">
      <c r="A133" s="260" t="s">
        <v>3433</v>
      </c>
      <c r="B133" s="260" t="s">
        <v>3540</v>
      </c>
      <c r="C133" s="260" t="s">
        <v>1981</v>
      </c>
      <c r="D133" s="261">
        <v>826</v>
      </c>
      <c r="E133" s="260" t="s">
        <v>3634</v>
      </c>
      <c r="F133" s="259" t="s">
        <v>3591</v>
      </c>
      <c r="G133" s="259" t="s">
        <v>1978</v>
      </c>
      <c r="H133" s="258">
        <v>150</v>
      </c>
      <c r="I133" s="255"/>
      <c r="J133" s="264"/>
      <c r="K133" s="255">
        <v>8.0264000000000002E-2</v>
      </c>
      <c r="L133" s="201">
        <v>374.25500448563241</v>
      </c>
      <c r="M133" s="201">
        <v>423.0996045</v>
      </c>
      <c r="N133" s="201">
        <v>51.664739548335199</v>
      </c>
      <c r="O133" s="255">
        <v>51.664739548335199</v>
      </c>
      <c r="P133" s="255">
        <v>423.0996045</v>
      </c>
      <c r="Q133" s="255">
        <v>374.29513648563244</v>
      </c>
      <c r="R133" s="255">
        <v>82.633555254399909</v>
      </c>
      <c r="S133" s="255">
        <v>82.673687254399908</v>
      </c>
      <c r="T133" s="260"/>
      <c r="U133" s="170">
        <v>14.15492538800008</v>
      </c>
      <c r="V133" s="170"/>
      <c r="AB133" s="168"/>
    </row>
    <row r="134" spans="1:41" x14ac:dyDescent="0.25">
      <c r="A134" s="260"/>
      <c r="B134" s="260"/>
      <c r="C134" s="260"/>
      <c r="D134" s="261"/>
      <c r="E134" s="260" t="s">
        <v>619</v>
      </c>
      <c r="F134" s="259"/>
      <c r="G134" s="259"/>
      <c r="H134" s="258">
        <v>150</v>
      </c>
      <c r="I134" s="255"/>
      <c r="J134" s="264"/>
      <c r="K134" s="255">
        <v>0.123508742</v>
      </c>
      <c r="L134" s="201">
        <v>374.35689085663245</v>
      </c>
      <c r="M134" s="201">
        <v>423.0996045</v>
      </c>
      <c r="N134" s="201">
        <v>51.664739548335199</v>
      </c>
      <c r="O134" s="265">
        <v>51.664739548335199</v>
      </c>
      <c r="P134" s="255">
        <v>423.0996045</v>
      </c>
      <c r="Q134" s="265">
        <v>374.41864522763245</v>
      </c>
      <c r="R134" s="255">
        <v>82.735441625399901</v>
      </c>
      <c r="S134" s="255">
        <v>82.797195996399907</v>
      </c>
      <c r="T134" s="260" t="s">
        <v>3593</v>
      </c>
      <c r="U134" s="170">
        <v>14.256811759000072</v>
      </c>
      <c r="V134" s="170"/>
      <c r="AB134" s="168"/>
    </row>
    <row r="135" spans="1:41" x14ac:dyDescent="0.25">
      <c r="A135" s="606" t="s">
        <v>3433</v>
      </c>
      <c r="B135" s="606" t="s">
        <v>3540</v>
      </c>
      <c r="C135" s="606" t="s">
        <v>3600</v>
      </c>
      <c r="D135" s="607">
        <v>833</v>
      </c>
      <c r="E135" s="606" t="s">
        <v>3633</v>
      </c>
      <c r="F135" s="605" t="s">
        <v>3598</v>
      </c>
      <c r="G135" s="605" t="s">
        <v>3632</v>
      </c>
      <c r="H135" s="603" t="s">
        <v>3596</v>
      </c>
      <c r="I135" s="601"/>
      <c r="J135" s="602"/>
      <c r="K135" s="601">
        <v>1</v>
      </c>
      <c r="L135" s="201">
        <v>374.73695511381624</v>
      </c>
      <c r="M135" s="201">
        <v>423.0996045</v>
      </c>
      <c r="N135" s="201">
        <v>51.346429662151408</v>
      </c>
      <c r="O135" s="601">
        <v>51.028119775967617</v>
      </c>
      <c r="P135" s="601">
        <v>423.0996045</v>
      </c>
      <c r="Q135" s="601">
        <v>375.05526500000002</v>
      </c>
      <c r="R135" s="601">
        <v>83.297195996399907</v>
      </c>
      <c r="S135" s="601">
        <v>83.797195996399907</v>
      </c>
      <c r="T135" s="606"/>
      <c r="U135" s="170">
        <v>14.818566130000079</v>
      </c>
      <c r="V135" s="170"/>
      <c r="AB135" s="168"/>
    </row>
    <row r="136" spans="1:41" x14ac:dyDescent="0.25">
      <c r="A136" s="606" t="s">
        <v>3433</v>
      </c>
      <c r="B136" s="606" t="s">
        <v>3540</v>
      </c>
      <c r="C136" s="606" t="s">
        <v>1967</v>
      </c>
      <c r="D136" s="607">
        <v>833</v>
      </c>
      <c r="E136" s="606" t="s">
        <v>3631</v>
      </c>
      <c r="F136" s="605" t="s">
        <v>1965</v>
      </c>
      <c r="G136" s="605" t="s">
        <v>3528</v>
      </c>
      <c r="H136" s="603"/>
      <c r="I136" s="601"/>
      <c r="J136" s="602"/>
      <c r="K136" s="601">
        <v>0</v>
      </c>
      <c r="L136" s="201">
        <v>375.05526500000002</v>
      </c>
      <c r="M136" s="201">
        <v>423.0996045</v>
      </c>
      <c r="N136" s="201">
        <v>51.028119775967617</v>
      </c>
      <c r="O136" s="601">
        <v>51.028119775967617</v>
      </c>
      <c r="P136" s="601">
        <v>423.0996045</v>
      </c>
      <c r="Q136" s="601">
        <v>375.05526500000002</v>
      </c>
      <c r="R136" s="601">
        <v>83.797195996399907</v>
      </c>
      <c r="S136" s="601">
        <v>83.797195996399907</v>
      </c>
      <c r="T136" s="606" t="s">
        <v>3594</v>
      </c>
      <c r="U136" s="170">
        <v>15.318566130000079</v>
      </c>
      <c r="V136" s="170"/>
      <c r="AB136" s="168"/>
    </row>
    <row r="137" spans="1:41" x14ac:dyDescent="0.25">
      <c r="A137" s="606"/>
      <c r="B137" s="606"/>
      <c r="C137" s="606"/>
      <c r="D137" s="607"/>
      <c r="E137" s="606"/>
      <c r="F137" s="605"/>
      <c r="G137" s="604"/>
      <c r="H137" s="603">
        <v>150</v>
      </c>
      <c r="I137" s="601"/>
      <c r="J137" s="602"/>
      <c r="K137" s="601">
        <v>0</v>
      </c>
      <c r="L137" s="201">
        <v>375.05526500000002</v>
      </c>
      <c r="M137" s="201">
        <v>423.0996045</v>
      </c>
      <c r="N137" s="201">
        <v>50.968244775967619</v>
      </c>
      <c r="O137" s="601">
        <v>50.908369775967614</v>
      </c>
      <c r="P137" s="601">
        <v>423.0996045</v>
      </c>
      <c r="Q137" s="601">
        <v>375.05526500000002</v>
      </c>
      <c r="R137" s="601">
        <v>83.797195996399907</v>
      </c>
      <c r="S137" s="601">
        <v>83.797195996399907</v>
      </c>
      <c r="T137" s="606"/>
      <c r="U137" s="170">
        <v>15.318566130000079</v>
      </c>
      <c r="V137" s="170"/>
      <c r="AB137" s="168"/>
    </row>
    <row r="138" spans="1:41" x14ac:dyDescent="0.25">
      <c r="A138" s="606"/>
      <c r="B138" s="606"/>
      <c r="C138" s="606"/>
      <c r="D138" s="607"/>
      <c r="E138" s="606"/>
      <c r="F138" s="605"/>
      <c r="G138" s="605"/>
      <c r="H138" s="603">
        <v>150</v>
      </c>
      <c r="I138" s="601"/>
      <c r="J138" s="602"/>
      <c r="K138" s="601">
        <v>0.11975</v>
      </c>
      <c r="L138" s="201">
        <v>375.05526500000002</v>
      </c>
      <c r="M138" s="201">
        <v>423.0996045</v>
      </c>
      <c r="N138" s="201">
        <v>50.908369775967614</v>
      </c>
      <c r="O138" s="601">
        <v>50.908369775967614</v>
      </c>
      <c r="P138" s="601">
        <v>423.0996045</v>
      </c>
      <c r="Q138" s="601">
        <v>375.05526500000002</v>
      </c>
      <c r="R138" s="601">
        <v>83.857070996399898</v>
      </c>
      <c r="S138" s="601">
        <v>83.916945996399903</v>
      </c>
      <c r="T138" s="606" t="s">
        <v>3593</v>
      </c>
      <c r="U138" s="170">
        <v>15.37844113000007</v>
      </c>
      <c r="V138" s="170"/>
      <c r="AB138" s="168"/>
    </row>
    <row r="139" spans="1:41" x14ac:dyDescent="0.25">
      <c r="A139" s="606" t="s">
        <v>3433</v>
      </c>
      <c r="B139" s="606" t="s">
        <v>3540</v>
      </c>
      <c r="C139" s="606" t="s">
        <v>1961</v>
      </c>
      <c r="D139" s="607">
        <v>840</v>
      </c>
      <c r="E139" s="606" t="s">
        <v>3630</v>
      </c>
      <c r="F139" s="605" t="s">
        <v>3558</v>
      </c>
      <c r="G139" s="605" t="s">
        <v>3557</v>
      </c>
      <c r="H139" s="603">
        <v>150</v>
      </c>
      <c r="I139" s="601"/>
      <c r="J139" s="602"/>
      <c r="K139" s="601">
        <v>0.1905</v>
      </c>
      <c r="L139" s="201">
        <v>375.05526500000002</v>
      </c>
      <c r="M139" s="201">
        <v>423.0996045</v>
      </c>
      <c r="N139" s="201">
        <v>50.813119775967614</v>
      </c>
      <c r="O139" s="601">
        <v>50.717869775967614</v>
      </c>
      <c r="P139" s="601">
        <v>423.0996045</v>
      </c>
      <c r="Q139" s="601">
        <v>375.05526500000002</v>
      </c>
      <c r="R139" s="601">
        <v>84.01219599639991</v>
      </c>
      <c r="S139" s="601">
        <v>84.107445996399903</v>
      </c>
      <c r="T139" s="606"/>
      <c r="U139" s="170">
        <v>15.533566130000082</v>
      </c>
      <c r="V139" s="170"/>
      <c r="AB139" s="168"/>
    </row>
    <row r="140" spans="1:41" x14ac:dyDescent="0.25">
      <c r="A140" s="606"/>
      <c r="B140" s="606"/>
      <c r="C140" s="606"/>
      <c r="D140" s="607"/>
      <c r="E140" s="606"/>
      <c r="F140" s="605"/>
      <c r="G140" s="605"/>
      <c r="H140" s="603">
        <v>150</v>
      </c>
      <c r="I140" s="601"/>
      <c r="J140" s="602"/>
      <c r="K140" s="601">
        <v>0.23975000000000007</v>
      </c>
      <c r="L140" s="201">
        <v>375.05526500000002</v>
      </c>
      <c r="M140" s="201">
        <v>423.0996045</v>
      </c>
      <c r="N140" s="201">
        <v>50.597994775967614</v>
      </c>
      <c r="O140" s="601">
        <v>50.478119775967613</v>
      </c>
      <c r="P140" s="601">
        <v>423.0996045</v>
      </c>
      <c r="Q140" s="601">
        <v>375.05526500000002</v>
      </c>
      <c r="R140" s="601">
        <v>84.227320996399911</v>
      </c>
      <c r="S140" s="601">
        <v>84.347195996399904</v>
      </c>
      <c r="T140" s="606"/>
      <c r="U140" s="170">
        <v>15.748691130000083</v>
      </c>
      <c r="V140" s="170"/>
      <c r="AB140" s="168"/>
    </row>
    <row r="141" spans="1:41" x14ac:dyDescent="0.25">
      <c r="A141" s="606" t="s">
        <v>3433</v>
      </c>
      <c r="B141" s="606" t="s">
        <v>3540</v>
      </c>
      <c r="C141" s="606" t="s">
        <v>3607</v>
      </c>
      <c r="D141" s="607">
        <v>844</v>
      </c>
      <c r="E141" s="606" t="s">
        <v>3629</v>
      </c>
      <c r="F141" s="605" t="s">
        <v>3605</v>
      </c>
      <c r="G141" s="605" t="s">
        <v>3604</v>
      </c>
      <c r="H141" s="603">
        <v>150</v>
      </c>
      <c r="I141" s="601"/>
      <c r="J141" s="602"/>
      <c r="K141" s="601">
        <v>0.2</v>
      </c>
      <c r="L141" s="201">
        <v>375.05526500000002</v>
      </c>
      <c r="M141" s="201">
        <v>423.0996045</v>
      </c>
      <c r="N141" s="201">
        <v>50.378119775967612</v>
      </c>
      <c r="O141" s="601">
        <v>50.27811977596761</v>
      </c>
      <c r="P141" s="601">
        <v>423.0996045</v>
      </c>
      <c r="Q141" s="601">
        <v>375.05526500000002</v>
      </c>
      <c r="R141" s="601">
        <v>84.447195996399913</v>
      </c>
      <c r="S141" s="601">
        <v>84.547195996399907</v>
      </c>
      <c r="T141" s="606" t="s">
        <v>3603</v>
      </c>
      <c r="U141" s="170">
        <v>15.968566130000085</v>
      </c>
      <c r="V141" s="170"/>
      <c r="AB141" s="168"/>
    </row>
    <row r="142" spans="1:41" s="589" customFormat="1" x14ac:dyDescent="0.25">
      <c r="A142" s="606"/>
      <c r="B142" s="606"/>
      <c r="C142" s="606"/>
      <c r="D142" s="607"/>
      <c r="E142" s="606" t="s">
        <v>619</v>
      </c>
      <c r="F142" s="605"/>
      <c r="G142" s="605"/>
      <c r="H142" s="603">
        <v>150</v>
      </c>
      <c r="I142" s="601"/>
      <c r="J142" s="602"/>
      <c r="K142" s="601">
        <v>0.13500000000000001</v>
      </c>
      <c r="L142" s="201">
        <v>375.05526500000002</v>
      </c>
      <c r="M142" s="201">
        <v>423.0996045</v>
      </c>
      <c r="N142" s="201">
        <v>50.210619775967615</v>
      </c>
      <c r="O142" s="601">
        <v>50.143119775967612</v>
      </c>
      <c r="P142" s="601">
        <v>423.0996045</v>
      </c>
      <c r="Q142" s="601">
        <v>375.05526500000002</v>
      </c>
      <c r="R142" s="601">
        <v>84.614695996399917</v>
      </c>
      <c r="S142" s="601">
        <v>84.682195996399912</v>
      </c>
      <c r="T142" s="606" t="s">
        <v>3603</v>
      </c>
      <c r="U142" s="170">
        <v>16.136066130000088</v>
      </c>
      <c r="V142" s="170"/>
      <c r="W142" s="168"/>
      <c r="X142" s="168"/>
      <c r="Y142" s="168"/>
      <c r="Z142" s="168"/>
      <c r="AA142" s="168"/>
      <c r="AB142" s="168"/>
      <c r="AC142" s="168"/>
      <c r="AD142" s="168"/>
      <c r="AE142" s="168"/>
      <c r="AF142" s="168"/>
      <c r="AG142" s="168"/>
      <c r="AH142" s="168"/>
      <c r="AI142" s="168"/>
      <c r="AJ142" s="168"/>
      <c r="AK142" s="168"/>
      <c r="AL142" s="168"/>
      <c r="AM142" s="168"/>
      <c r="AN142" s="168"/>
      <c r="AO142" s="168"/>
    </row>
    <row r="143" spans="1:41" s="589" customFormat="1" x14ac:dyDescent="0.25">
      <c r="A143" s="606" t="s">
        <v>3433</v>
      </c>
      <c r="B143" s="606" t="s">
        <v>3540</v>
      </c>
      <c r="C143" s="606" t="s">
        <v>3610</v>
      </c>
      <c r="D143" s="607">
        <v>848</v>
      </c>
      <c r="E143" s="606" t="s">
        <v>3628</v>
      </c>
      <c r="F143" s="605" t="s">
        <v>3605</v>
      </c>
      <c r="G143" s="605" t="s">
        <v>3608</v>
      </c>
      <c r="H143" s="603">
        <v>150</v>
      </c>
      <c r="I143" s="601"/>
      <c r="J143" s="602"/>
      <c r="K143" s="601">
        <v>0.2</v>
      </c>
      <c r="L143" s="201">
        <v>375.05526500000002</v>
      </c>
      <c r="M143" s="201">
        <v>423.0996045</v>
      </c>
      <c r="N143" s="201">
        <v>50.043119775967611</v>
      </c>
      <c r="O143" s="601">
        <v>49.94311977596761</v>
      </c>
      <c r="P143" s="601">
        <v>423.0996045</v>
      </c>
      <c r="Q143" s="601">
        <v>375.05526500000002</v>
      </c>
      <c r="R143" s="601">
        <v>84.782195996399921</v>
      </c>
      <c r="S143" s="601">
        <v>84.882195996399915</v>
      </c>
      <c r="T143" s="606" t="s">
        <v>3603</v>
      </c>
      <c r="U143" s="170">
        <v>16.303566130000092</v>
      </c>
      <c r="V143" s="170"/>
      <c r="W143" s="168"/>
      <c r="X143" s="168"/>
      <c r="Y143" s="168"/>
      <c r="Z143" s="168"/>
      <c r="AA143" s="168"/>
      <c r="AB143" s="168"/>
      <c r="AC143" s="168"/>
      <c r="AD143" s="168"/>
      <c r="AE143" s="168"/>
      <c r="AF143" s="168"/>
      <c r="AG143" s="168"/>
      <c r="AH143" s="168"/>
      <c r="AI143" s="168"/>
      <c r="AJ143" s="168"/>
      <c r="AK143" s="168"/>
      <c r="AL143" s="168"/>
      <c r="AM143" s="168"/>
      <c r="AN143" s="168"/>
      <c r="AO143" s="168"/>
    </row>
    <row r="144" spans="1:41" x14ac:dyDescent="0.25">
      <c r="A144" s="606"/>
      <c r="B144" s="606"/>
      <c r="C144" s="606"/>
      <c r="D144" s="607"/>
      <c r="E144" s="606" t="s">
        <v>619</v>
      </c>
      <c r="F144" s="605"/>
      <c r="G144" s="605"/>
      <c r="H144" s="603">
        <v>150</v>
      </c>
      <c r="I144" s="601"/>
      <c r="J144" s="602"/>
      <c r="K144" s="601">
        <v>0.13500000000000001</v>
      </c>
      <c r="L144" s="201">
        <v>375.05526500000002</v>
      </c>
      <c r="M144" s="201">
        <v>423.0996045</v>
      </c>
      <c r="N144" s="201">
        <v>49.875619775967607</v>
      </c>
      <c r="O144" s="601">
        <v>49.808119775967612</v>
      </c>
      <c r="P144" s="601">
        <v>423.0996045</v>
      </c>
      <c r="Q144" s="601">
        <v>375.05526500000002</v>
      </c>
      <c r="R144" s="601">
        <v>84.949695996399925</v>
      </c>
      <c r="S144" s="601">
        <v>85.01719599639992</v>
      </c>
      <c r="T144" s="606" t="s">
        <v>3603</v>
      </c>
      <c r="U144" s="170">
        <v>16.471066130000096</v>
      </c>
      <c r="V144" s="170"/>
      <c r="AB144" s="168"/>
    </row>
    <row r="145" spans="1:41" x14ac:dyDescent="0.25">
      <c r="A145" s="606" t="s">
        <v>3433</v>
      </c>
      <c r="B145" s="606" t="s">
        <v>3540</v>
      </c>
      <c r="C145" s="606" t="s">
        <v>3607</v>
      </c>
      <c r="D145" s="607">
        <v>851</v>
      </c>
      <c r="E145" s="606" t="s">
        <v>3627</v>
      </c>
      <c r="F145" s="605" t="s">
        <v>3605</v>
      </c>
      <c r="G145" s="605" t="s">
        <v>3604</v>
      </c>
      <c r="H145" s="603">
        <v>150</v>
      </c>
      <c r="I145" s="601"/>
      <c r="J145" s="602"/>
      <c r="K145" s="601">
        <v>0.2</v>
      </c>
      <c r="L145" s="201">
        <v>375.05526500000002</v>
      </c>
      <c r="M145" s="201">
        <v>423.0996045</v>
      </c>
      <c r="N145" s="201">
        <v>49.70811977596761</v>
      </c>
      <c r="O145" s="601">
        <v>49.608119775967609</v>
      </c>
      <c r="P145" s="601">
        <v>423.0996045</v>
      </c>
      <c r="Q145" s="601">
        <v>375.05526500000002</v>
      </c>
      <c r="R145" s="601">
        <v>85.117195996399929</v>
      </c>
      <c r="S145" s="601">
        <v>85.217195996399923</v>
      </c>
      <c r="T145" s="606" t="s">
        <v>3603</v>
      </c>
      <c r="U145" s="170">
        <v>16.6385661300001</v>
      </c>
      <c r="V145" s="170"/>
      <c r="AB145" s="168"/>
    </row>
    <row r="146" spans="1:41" x14ac:dyDescent="0.25">
      <c r="A146" s="606"/>
      <c r="B146" s="606"/>
      <c r="C146" s="606"/>
      <c r="D146" s="607"/>
      <c r="E146" s="606" t="s">
        <v>619</v>
      </c>
      <c r="F146" s="605"/>
      <c r="G146" s="605" t="s">
        <v>3479</v>
      </c>
      <c r="H146" s="603">
        <v>150</v>
      </c>
      <c r="I146" s="601"/>
      <c r="J146" s="602"/>
      <c r="K146" s="601">
        <v>0.34301573259999996</v>
      </c>
      <c r="L146" s="201">
        <v>375.05526500000002</v>
      </c>
      <c r="M146" s="201">
        <v>423.0996045</v>
      </c>
      <c r="N146" s="201">
        <v>49.436611909667604</v>
      </c>
      <c r="O146" s="601">
        <v>49.265104043367607</v>
      </c>
      <c r="P146" s="601">
        <v>423.0996045</v>
      </c>
      <c r="Q146" s="601">
        <v>375.05526500000002</v>
      </c>
      <c r="R146" s="601">
        <v>85.388703862699913</v>
      </c>
      <c r="S146" s="601">
        <v>85.560211728999917</v>
      </c>
      <c r="T146" s="606"/>
      <c r="U146" s="170">
        <v>16.910073996300085</v>
      </c>
      <c r="V146" s="170"/>
      <c r="AB146" s="168"/>
    </row>
    <row r="147" spans="1:41" x14ac:dyDescent="0.25">
      <c r="A147" s="606" t="s">
        <v>3433</v>
      </c>
      <c r="B147" s="606" t="s">
        <v>3540</v>
      </c>
      <c r="C147" s="606" t="s">
        <v>1973</v>
      </c>
      <c r="D147" s="607">
        <v>856</v>
      </c>
      <c r="E147" s="606" t="s">
        <v>34</v>
      </c>
      <c r="F147" s="605" t="s">
        <v>3483</v>
      </c>
      <c r="G147" s="605" t="s">
        <v>3583</v>
      </c>
      <c r="H147" s="603">
        <v>150</v>
      </c>
      <c r="I147" s="601"/>
      <c r="J147" s="602"/>
      <c r="K147" s="601">
        <v>0</v>
      </c>
      <c r="L147" s="201">
        <v>375.05526500000002</v>
      </c>
      <c r="M147" s="201">
        <v>423.0996045</v>
      </c>
      <c r="N147" s="201">
        <v>49.265104043367607</v>
      </c>
      <c r="O147" s="601">
        <v>49.265104043367607</v>
      </c>
      <c r="P147" s="601">
        <v>423.0996045</v>
      </c>
      <c r="Q147" s="601">
        <v>375.05526500000002</v>
      </c>
      <c r="R147" s="601">
        <v>85.560211728999917</v>
      </c>
      <c r="S147" s="601">
        <v>85.560211728999917</v>
      </c>
      <c r="T147" s="606"/>
      <c r="U147" s="170">
        <v>17.081581862600089</v>
      </c>
      <c r="V147" s="170"/>
      <c r="AB147" s="168"/>
      <c r="AO147" s="589"/>
    </row>
    <row r="148" spans="1:41" x14ac:dyDescent="0.25">
      <c r="A148" s="606"/>
      <c r="B148" s="606"/>
      <c r="C148" s="606"/>
      <c r="D148" s="607"/>
      <c r="E148" s="606" t="s">
        <v>619</v>
      </c>
      <c r="F148" s="605"/>
      <c r="G148" s="605" t="s">
        <v>2636</v>
      </c>
      <c r="H148" s="603">
        <v>150</v>
      </c>
      <c r="I148" s="601"/>
      <c r="J148" s="602"/>
      <c r="K148" s="601">
        <v>0.73972971300000001</v>
      </c>
      <c r="L148" s="201">
        <v>375.05526500000002</v>
      </c>
      <c r="M148" s="201">
        <v>423.0996045</v>
      </c>
      <c r="N148" s="201">
        <v>48.895239186867606</v>
      </c>
      <c r="O148" s="601">
        <v>48.525374330367605</v>
      </c>
      <c r="P148" s="601">
        <v>423.0996045</v>
      </c>
      <c r="Q148" s="601">
        <v>375.05526500000002</v>
      </c>
      <c r="R148" s="601">
        <v>85.930076585499918</v>
      </c>
      <c r="S148" s="601">
        <v>86.29994144199992</v>
      </c>
      <c r="T148" s="606"/>
      <c r="U148" s="170">
        <v>17.45144671910009</v>
      </c>
      <c r="V148" s="170"/>
      <c r="AB148" s="168"/>
      <c r="AO148" s="589"/>
    </row>
    <row r="149" spans="1:41" x14ac:dyDescent="0.25">
      <c r="A149" s="606"/>
      <c r="B149" s="606"/>
      <c r="C149" s="606"/>
      <c r="D149" s="607"/>
      <c r="E149" s="606" t="s">
        <v>619</v>
      </c>
      <c r="F149" s="605"/>
      <c r="G149" s="605" t="s">
        <v>3612</v>
      </c>
      <c r="H149" s="603">
        <v>150</v>
      </c>
      <c r="I149" s="601"/>
      <c r="J149" s="602"/>
      <c r="K149" s="601">
        <v>0</v>
      </c>
      <c r="L149" s="201">
        <v>375.05526500000002</v>
      </c>
      <c r="M149" s="201">
        <v>423.0996045</v>
      </c>
      <c r="N149" s="201">
        <v>48.525374330367605</v>
      </c>
      <c r="O149" s="601">
        <v>48.525374330367605</v>
      </c>
      <c r="P149" s="601">
        <v>423.0996045</v>
      </c>
      <c r="Q149" s="601">
        <v>375.05526500000002</v>
      </c>
      <c r="R149" s="601">
        <v>86.29994144199992</v>
      </c>
      <c r="S149" s="601">
        <v>86.29994144199992</v>
      </c>
      <c r="T149" s="606"/>
      <c r="U149" s="170">
        <v>17.821311575600092</v>
      </c>
      <c r="V149" s="170"/>
      <c r="AB149" s="168"/>
      <c r="AO149" s="589"/>
    </row>
    <row r="150" spans="1:41" x14ac:dyDescent="0.25">
      <c r="A150" s="606" t="s">
        <v>3433</v>
      </c>
      <c r="B150" s="606" t="s">
        <v>3540</v>
      </c>
      <c r="C150" s="606" t="s">
        <v>3565</v>
      </c>
      <c r="D150" s="607">
        <v>863</v>
      </c>
      <c r="E150" s="606" t="s">
        <v>3626</v>
      </c>
      <c r="F150" s="605" t="s">
        <v>3563</v>
      </c>
      <c r="G150" s="605" t="s">
        <v>3562</v>
      </c>
      <c r="H150" s="603"/>
      <c r="I150" s="601"/>
      <c r="J150" s="602"/>
      <c r="K150" s="601">
        <v>0</v>
      </c>
      <c r="L150" s="201">
        <v>375.05526500000002</v>
      </c>
      <c r="M150" s="201">
        <v>423.0996045</v>
      </c>
      <c r="N150" s="201">
        <v>48.525374330367605</v>
      </c>
      <c r="O150" s="601">
        <v>48.525374330367605</v>
      </c>
      <c r="P150" s="601">
        <v>423.0996045</v>
      </c>
      <c r="Q150" s="601">
        <v>375.05526500000002</v>
      </c>
      <c r="R150" s="601">
        <v>86.29994144199992</v>
      </c>
      <c r="S150" s="601">
        <v>86.29994144199992</v>
      </c>
      <c r="T150" s="606"/>
      <c r="U150" s="170">
        <v>17.821311575600092</v>
      </c>
      <c r="V150" s="170"/>
      <c r="AB150" s="168"/>
      <c r="AO150" s="589"/>
    </row>
    <row r="151" spans="1:41" x14ac:dyDescent="0.25">
      <c r="A151" s="606"/>
      <c r="B151" s="606"/>
      <c r="C151" s="606"/>
      <c r="D151" s="607"/>
      <c r="E151" s="606"/>
      <c r="F151" s="605"/>
      <c r="G151" s="605"/>
      <c r="H151" s="603">
        <v>150</v>
      </c>
      <c r="I151" s="601"/>
      <c r="J151" s="602"/>
      <c r="K151" s="601">
        <v>0.42075455</v>
      </c>
      <c r="L151" s="201">
        <v>375.05526500000002</v>
      </c>
      <c r="M151" s="201">
        <v>423.0996045</v>
      </c>
      <c r="N151" s="201">
        <v>48.314997055367606</v>
      </c>
      <c r="O151" s="601">
        <v>48.104619780367607</v>
      </c>
      <c r="P151" s="601">
        <v>423.0996045</v>
      </c>
      <c r="Q151" s="601">
        <v>375.05526500000002</v>
      </c>
      <c r="R151" s="601">
        <v>86.510318716999919</v>
      </c>
      <c r="S151" s="601">
        <v>86.720695991999918</v>
      </c>
      <c r="T151" s="606"/>
      <c r="U151" s="170">
        <v>18.031688850600091</v>
      </c>
      <c r="V151" s="170"/>
      <c r="AB151" s="168"/>
    </row>
    <row r="152" spans="1:41" x14ac:dyDescent="0.25">
      <c r="A152" s="606" t="s">
        <v>3433</v>
      </c>
      <c r="B152" s="606" t="s">
        <v>3540</v>
      </c>
      <c r="C152" s="606" t="s">
        <v>1961</v>
      </c>
      <c r="D152" s="607">
        <v>868</v>
      </c>
      <c r="E152" s="606" t="s">
        <v>3625</v>
      </c>
      <c r="F152" s="605" t="s">
        <v>3558</v>
      </c>
      <c r="G152" s="605" t="s">
        <v>3557</v>
      </c>
      <c r="H152" s="603">
        <v>150</v>
      </c>
      <c r="I152" s="601"/>
      <c r="J152" s="602"/>
      <c r="K152" s="601">
        <v>0.1905</v>
      </c>
      <c r="L152" s="201">
        <v>375.05526500000002</v>
      </c>
      <c r="M152" s="201">
        <v>423.0996045</v>
      </c>
      <c r="N152" s="201">
        <v>48.009369780367606</v>
      </c>
      <c r="O152" s="601">
        <v>47.914119780367606</v>
      </c>
      <c r="P152" s="601">
        <v>423.0996045</v>
      </c>
      <c r="Q152" s="601">
        <v>375.05526500000002</v>
      </c>
      <c r="R152" s="601">
        <v>86.815945991999925</v>
      </c>
      <c r="S152" s="601">
        <v>86.911195991999918</v>
      </c>
      <c r="T152" s="606"/>
      <c r="U152" s="170">
        <v>18.337316125600097</v>
      </c>
      <c r="V152" s="170"/>
      <c r="W152" s="589"/>
      <c r="X152" s="589"/>
      <c r="Y152" s="589"/>
      <c r="Z152" s="589"/>
      <c r="AA152" s="589"/>
      <c r="AB152" s="589"/>
      <c r="AC152" s="589"/>
      <c r="AD152" s="589"/>
      <c r="AE152" s="589"/>
      <c r="AF152" s="589"/>
      <c r="AG152" s="589"/>
      <c r="AH152" s="589"/>
      <c r="AI152" s="589"/>
      <c r="AJ152" s="589"/>
      <c r="AK152" s="589"/>
      <c r="AL152" s="589"/>
      <c r="AM152" s="589"/>
      <c r="AN152" s="589"/>
    </row>
    <row r="153" spans="1:41" x14ac:dyDescent="0.25">
      <c r="A153" s="606"/>
      <c r="B153" s="606"/>
      <c r="C153" s="606"/>
      <c r="D153" s="607"/>
      <c r="E153" s="606"/>
      <c r="F153" s="609"/>
      <c r="G153" s="605"/>
      <c r="H153" s="603">
        <v>150</v>
      </c>
      <c r="I153" s="601"/>
      <c r="J153" s="602"/>
      <c r="K153" s="601">
        <v>8.4750000000000006E-2</v>
      </c>
      <c r="L153" s="201">
        <v>375.05526500000002</v>
      </c>
      <c r="M153" s="201">
        <v>423.0996045</v>
      </c>
      <c r="N153" s="201">
        <v>47.871744780367607</v>
      </c>
      <c r="O153" s="601">
        <v>47.829369780367607</v>
      </c>
      <c r="P153" s="601">
        <v>423.0996045</v>
      </c>
      <c r="Q153" s="601">
        <v>375.05526500000002</v>
      </c>
      <c r="R153" s="601">
        <v>86.953570991999911</v>
      </c>
      <c r="S153" s="601">
        <v>86.995945991999918</v>
      </c>
      <c r="T153" s="606"/>
      <c r="U153" s="170">
        <v>18.474941125600083</v>
      </c>
      <c r="V153" s="170"/>
      <c r="W153" s="589"/>
      <c r="X153" s="589"/>
      <c r="Y153" s="589"/>
      <c r="Z153" s="589"/>
      <c r="AA153" s="589"/>
      <c r="AB153" s="589"/>
      <c r="AC153" s="589"/>
      <c r="AD153" s="589"/>
      <c r="AE153" s="589"/>
      <c r="AF153" s="589"/>
      <c r="AG153" s="589"/>
      <c r="AH153" s="589"/>
      <c r="AI153" s="589"/>
      <c r="AJ153" s="589"/>
      <c r="AK153" s="589"/>
      <c r="AL153" s="589"/>
      <c r="AM153" s="589"/>
      <c r="AN153" s="589"/>
    </row>
    <row r="154" spans="1:41" x14ac:dyDescent="0.25">
      <c r="A154" s="606" t="s">
        <v>3433</v>
      </c>
      <c r="B154" s="606" t="s">
        <v>3540</v>
      </c>
      <c r="C154" s="606" t="s">
        <v>3610</v>
      </c>
      <c r="D154" s="607">
        <v>871</v>
      </c>
      <c r="E154" s="606" t="s">
        <v>3624</v>
      </c>
      <c r="F154" s="605" t="s">
        <v>3605</v>
      </c>
      <c r="G154" s="605" t="s">
        <v>3608</v>
      </c>
      <c r="H154" s="603">
        <v>150</v>
      </c>
      <c r="I154" s="601"/>
      <c r="J154" s="602"/>
      <c r="K154" s="601">
        <v>0.2</v>
      </c>
      <c r="L154" s="201">
        <v>375.05526500000002</v>
      </c>
      <c r="M154" s="201">
        <v>423.0996045</v>
      </c>
      <c r="N154" s="201">
        <v>47.729369780367605</v>
      </c>
      <c r="O154" s="601">
        <v>47.629369780367604</v>
      </c>
      <c r="P154" s="601">
        <v>423.0996045</v>
      </c>
      <c r="Q154" s="601">
        <v>375.05526500000002</v>
      </c>
      <c r="R154" s="601">
        <v>87.095945991999926</v>
      </c>
      <c r="S154" s="601">
        <v>87.19594599199992</v>
      </c>
      <c r="T154" s="606" t="s">
        <v>3603</v>
      </c>
      <c r="U154" s="170">
        <v>18.617316125600098</v>
      </c>
      <c r="V154" s="170"/>
      <c r="AB154" s="168"/>
    </row>
    <row r="155" spans="1:41" x14ac:dyDescent="0.25">
      <c r="A155" s="606"/>
      <c r="B155" s="606"/>
      <c r="C155" s="606"/>
      <c r="D155" s="607"/>
      <c r="E155" s="606" t="s">
        <v>619</v>
      </c>
      <c r="F155" s="605"/>
      <c r="G155" s="605"/>
      <c r="H155" s="603">
        <v>150</v>
      </c>
      <c r="I155" s="601"/>
      <c r="J155" s="602"/>
      <c r="K155" s="601">
        <v>0.13500000000000001</v>
      </c>
      <c r="L155" s="201">
        <v>375.05526500000002</v>
      </c>
      <c r="M155" s="201">
        <v>423.0996045</v>
      </c>
      <c r="N155" s="201">
        <v>47.561869780367601</v>
      </c>
      <c r="O155" s="601">
        <v>47.494369780367606</v>
      </c>
      <c r="P155" s="601">
        <v>423.0996045</v>
      </c>
      <c r="Q155" s="601">
        <v>375.05526500000002</v>
      </c>
      <c r="R155" s="601">
        <v>87.26344599199993</v>
      </c>
      <c r="S155" s="601">
        <v>87.330945991999926</v>
      </c>
      <c r="T155" s="606" t="s">
        <v>3603</v>
      </c>
      <c r="U155" s="170">
        <v>18.784816125600102</v>
      </c>
      <c r="V155" s="170"/>
      <c r="AB155" s="168"/>
    </row>
    <row r="156" spans="1:41" x14ac:dyDescent="0.25">
      <c r="A156" s="606" t="s">
        <v>3433</v>
      </c>
      <c r="B156" s="606" t="s">
        <v>3540</v>
      </c>
      <c r="C156" s="606" t="s">
        <v>3607</v>
      </c>
      <c r="D156" s="607">
        <v>874</v>
      </c>
      <c r="E156" s="606" t="s">
        <v>3623</v>
      </c>
      <c r="F156" s="605" t="s">
        <v>3605</v>
      </c>
      <c r="G156" s="605" t="s">
        <v>3604</v>
      </c>
      <c r="H156" s="603">
        <v>150</v>
      </c>
      <c r="I156" s="601"/>
      <c r="J156" s="602"/>
      <c r="K156" s="601">
        <v>0.2</v>
      </c>
      <c r="L156" s="201">
        <v>375.05526500000002</v>
      </c>
      <c r="M156" s="201">
        <v>423.0996045</v>
      </c>
      <c r="N156" s="201">
        <v>47.394369780367605</v>
      </c>
      <c r="O156" s="601">
        <v>47.294369780367603</v>
      </c>
      <c r="P156" s="601">
        <v>423.0996045</v>
      </c>
      <c r="Q156" s="601">
        <v>375.05526500000002</v>
      </c>
      <c r="R156" s="601">
        <v>87.430945991999934</v>
      </c>
      <c r="S156" s="601">
        <v>87.530945991999928</v>
      </c>
      <c r="T156" s="606" t="s">
        <v>3603</v>
      </c>
      <c r="U156" s="170">
        <v>18.952316125600106</v>
      </c>
      <c r="V156" s="170"/>
      <c r="AB156" s="168"/>
    </row>
    <row r="157" spans="1:41" x14ac:dyDescent="0.25">
      <c r="A157" s="606"/>
      <c r="B157" s="606"/>
      <c r="C157" s="606"/>
      <c r="D157" s="607"/>
      <c r="E157" s="606" t="s">
        <v>619</v>
      </c>
      <c r="F157" s="605"/>
      <c r="G157" s="605"/>
      <c r="H157" s="603">
        <v>150</v>
      </c>
      <c r="I157" s="601"/>
      <c r="J157" s="602"/>
      <c r="K157" s="601">
        <v>0.13500000000000001</v>
      </c>
      <c r="L157" s="201">
        <v>375.05526500000002</v>
      </c>
      <c r="M157" s="201">
        <v>423.0996045</v>
      </c>
      <c r="N157" s="201">
        <v>47.226869780367608</v>
      </c>
      <c r="O157" s="601">
        <v>47.159369780367605</v>
      </c>
      <c r="P157" s="601">
        <v>423.0996045</v>
      </c>
      <c r="Q157" s="601">
        <v>375.05526500000002</v>
      </c>
      <c r="R157" s="601">
        <v>87.598445991999938</v>
      </c>
      <c r="S157" s="601">
        <v>87.665945991999934</v>
      </c>
      <c r="T157" s="606" t="s">
        <v>3603</v>
      </c>
      <c r="U157" s="170">
        <v>19.11981612560011</v>
      </c>
      <c r="V157" s="170"/>
      <c r="Z157" s="170"/>
      <c r="AB157" s="168"/>
    </row>
    <row r="158" spans="1:41" x14ac:dyDescent="0.25">
      <c r="A158" s="606" t="s">
        <v>3433</v>
      </c>
      <c r="B158" s="606" t="s">
        <v>3540</v>
      </c>
      <c r="C158" s="606" t="s">
        <v>3610</v>
      </c>
      <c r="D158" s="607">
        <v>878</v>
      </c>
      <c r="E158" s="606" t="s">
        <v>3622</v>
      </c>
      <c r="F158" s="605" t="s">
        <v>3605</v>
      </c>
      <c r="G158" s="605" t="s">
        <v>3608</v>
      </c>
      <c r="H158" s="603">
        <v>150</v>
      </c>
      <c r="I158" s="601"/>
      <c r="J158" s="602"/>
      <c r="K158" s="601">
        <v>0.2</v>
      </c>
      <c r="L158" s="201">
        <v>375.05526500000002</v>
      </c>
      <c r="M158" s="201">
        <v>423.0996045</v>
      </c>
      <c r="N158" s="201">
        <v>47.059369780367604</v>
      </c>
      <c r="O158" s="601">
        <v>46.959369780367602</v>
      </c>
      <c r="P158" s="601">
        <v>423.0996045</v>
      </c>
      <c r="Q158" s="601">
        <v>375.05526500000002</v>
      </c>
      <c r="R158" s="601">
        <v>87.765945991999942</v>
      </c>
      <c r="S158" s="601">
        <v>87.865945991999936</v>
      </c>
      <c r="T158" s="606" t="s">
        <v>3603</v>
      </c>
      <c r="U158" s="170">
        <v>19.287316125600114</v>
      </c>
      <c r="V158" s="170"/>
      <c r="Z158" s="170"/>
      <c r="AB158" s="168"/>
    </row>
    <row r="159" spans="1:41" x14ac:dyDescent="0.25">
      <c r="A159" s="606"/>
      <c r="B159" s="606"/>
      <c r="C159" s="606"/>
      <c r="D159" s="607"/>
      <c r="E159" s="606"/>
      <c r="F159" s="605"/>
      <c r="G159" s="605"/>
      <c r="H159" s="603">
        <v>150</v>
      </c>
      <c r="I159" s="601"/>
      <c r="J159" s="602"/>
      <c r="K159" s="601">
        <v>8.4750000000000006E-2</v>
      </c>
      <c r="L159" s="201">
        <v>375.05526500000002</v>
      </c>
      <c r="M159" s="201">
        <v>423.0996045</v>
      </c>
      <c r="N159" s="201">
        <v>46.916994780367602</v>
      </c>
      <c r="O159" s="601">
        <v>46.874619780367603</v>
      </c>
      <c r="P159" s="601">
        <v>423.0996045</v>
      </c>
      <c r="Q159" s="601">
        <v>375.05526500000002</v>
      </c>
      <c r="R159" s="601">
        <v>87.908320991999929</v>
      </c>
      <c r="S159" s="601">
        <v>87.950695991999936</v>
      </c>
      <c r="T159" s="606"/>
      <c r="U159" s="170">
        <v>19.429691125600101</v>
      </c>
      <c r="V159" s="170"/>
      <c r="AB159" s="168"/>
    </row>
    <row r="160" spans="1:41" x14ac:dyDescent="0.25">
      <c r="A160" s="606" t="s">
        <v>3433</v>
      </c>
      <c r="B160" s="606" t="s">
        <v>3540</v>
      </c>
      <c r="C160" s="606" t="s">
        <v>1961</v>
      </c>
      <c r="D160" s="607">
        <v>880</v>
      </c>
      <c r="E160" s="606" t="s">
        <v>3621</v>
      </c>
      <c r="F160" s="605" t="s">
        <v>3558</v>
      </c>
      <c r="G160" s="605" t="s">
        <v>3601</v>
      </c>
      <c r="H160" s="603">
        <v>150</v>
      </c>
      <c r="I160" s="601"/>
      <c r="J160" s="602"/>
      <c r="K160" s="601">
        <v>0.1905</v>
      </c>
      <c r="L160" s="201">
        <v>375.05526500000002</v>
      </c>
      <c r="M160" s="201">
        <v>423.0996045</v>
      </c>
      <c r="N160" s="201">
        <v>46.779369780367603</v>
      </c>
      <c r="O160" s="601">
        <v>46.684119780367602</v>
      </c>
      <c r="P160" s="601">
        <v>423.0996045</v>
      </c>
      <c r="Q160" s="601">
        <v>375.05526500000002</v>
      </c>
      <c r="R160" s="601">
        <v>88.045945991999943</v>
      </c>
      <c r="S160" s="601">
        <v>88.141195991999936</v>
      </c>
      <c r="T160" s="611"/>
      <c r="U160" s="170">
        <v>19.567316125600115</v>
      </c>
      <c r="V160" s="170"/>
      <c r="AB160" s="168"/>
    </row>
    <row r="161" spans="1:28" x14ac:dyDescent="0.25">
      <c r="A161" s="606"/>
      <c r="B161" s="606"/>
      <c r="C161" s="606"/>
      <c r="D161" s="607"/>
      <c r="E161" s="606"/>
      <c r="F161" s="605"/>
      <c r="G161" s="605"/>
      <c r="H161" s="603">
        <v>150</v>
      </c>
      <c r="I161" s="601"/>
      <c r="J161" s="602"/>
      <c r="K161" s="601">
        <v>0.37947958799999998</v>
      </c>
      <c r="L161" s="201">
        <v>375.05526500000002</v>
      </c>
      <c r="M161" s="201">
        <v>423.0996045</v>
      </c>
      <c r="N161" s="201">
        <v>46.494379986367605</v>
      </c>
      <c r="O161" s="601">
        <v>46.3046401923676</v>
      </c>
      <c r="P161" s="601">
        <v>423.0996045</v>
      </c>
      <c r="Q161" s="601">
        <v>375.05526500000002</v>
      </c>
      <c r="R161" s="601">
        <v>88.330935785999927</v>
      </c>
      <c r="S161" s="601">
        <v>88.520675579999931</v>
      </c>
      <c r="T161" s="611"/>
      <c r="U161" s="170">
        <v>19.852305919600099</v>
      </c>
      <c r="V161" s="170"/>
      <c r="Z161" s="170"/>
      <c r="AB161" s="168"/>
    </row>
    <row r="162" spans="1:28" x14ac:dyDescent="0.25">
      <c r="A162" s="606" t="s">
        <v>3433</v>
      </c>
      <c r="B162" s="606" t="s">
        <v>3540</v>
      </c>
      <c r="C162" s="606" t="s">
        <v>1973</v>
      </c>
      <c r="D162" s="607">
        <v>885</v>
      </c>
      <c r="E162" s="606" t="s">
        <v>678</v>
      </c>
      <c r="F162" s="605" t="s">
        <v>3483</v>
      </c>
      <c r="G162" s="605" t="s">
        <v>3583</v>
      </c>
      <c r="H162" s="603">
        <v>150</v>
      </c>
      <c r="I162" s="601"/>
      <c r="J162" s="602"/>
      <c r="K162" s="601">
        <v>0</v>
      </c>
      <c r="L162" s="201">
        <v>375.05526500000002</v>
      </c>
      <c r="M162" s="201">
        <v>423.0996045</v>
      </c>
      <c r="N162" s="201">
        <v>46.3046401923676</v>
      </c>
      <c r="O162" s="601">
        <v>46.3046401923676</v>
      </c>
      <c r="P162" s="601">
        <v>423.0996045</v>
      </c>
      <c r="Q162" s="601">
        <v>375.05526500000002</v>
      </c>
      <c r="R162" s="601">
        <v>88.520675579999931</v>
      </c>
      <c r="S162" s="601">
        <v>88.520675579999931</v>
      </c>
      <c r="T162" s="611"/>
      <c r="U162" s="170">
        <v>20.042045713600103</v>
      </c>
      <c r="V162" s="170"/>
      <c r="AB162" s="168"/>
    </row>
    <row r="163" spans="1:28" x14ac:dyDescent="0.25">
      <c r="A163" s="606"/>
      <c r="B163" s="606"/>
      <c r="C163" s="606"/>
      <c r="D163" s="606"/>
      <c r="E163" s="606" t="s">
        <v>619</v>
      </c>
      <c r="F163" s="606"/>
      <c r="G163" s="605"/>
      <c r="H163" s="603">
        <v>150</v>
      </c>
      <c r="I163" s="601"/>
      <c r="J163" s="602"/>
      <c r="K163" s="601">
        <v>5.8902599999999999E-2</v>
      </c>
      <c r="L163" s="201">
        <v>375.05526500000002</v>
      </c>
      <c r="M163" s="201">
        <v>423.0996045</v>
      </c>
      <c r="N163" s="201">
        <v>46.275188892367595</v>
      </c>
      <c r="O163" s="601">
        <v>46.245737592367597</v>
      </c>
      <c r="P163" s="601">
        <v>423.0996045</v>
      </c>
      <c r="Q163" s="601">
        <v>375.05526500000002</v>
      </c>
      <c r="R163" s="601">
        <v>88.550126879999922</v>
      </c>
      <c r="S163" s="601">
        <v>88.579578179999928</v>
      </c>
      <c r="T163" s="611"/>
      <c r="U163" s="170">
        <v>20.071497013600094</v>
      </c>
      <c r="V163" s="170"/>
      <c r="AB163" s="168"/>
    </row>
    <row r="164" spans="1:28" x14ac:dyDescent="0.25">
      <c r="A164" s="606"/>
      <c r="B164" s="606"/>
      <c r="C164" s="606"/>
      <c r="D164" s="606"/>
      <c r="E164" s="606" t="s">
        <v>619</v>
      </c>
      <c r="F164" s="606"/>
      <c r="G164" s="605" t="s">
        <v>3615</v>
      </c>
      <c r="H164" s="603">
        <v>150</v>
      </c>
      <c r="I164" s="601"/>
      <c r="J164" s="602"/>
      <c r="K164" s="601">
        <v>0</v>
      </c>
      <c r="L164" s="201">
        <v>375.05526500000002</v>
      </c>
      <c r="M164" s="201">
        <v>423.0996045</v>
      </c>
      <c r="N164" s="201">
        <v>46.245737592367597</v>
      </c>
      <c r="O164" s="601">
        <v>46.245737592367597</v>
      </c>
      <c r="P164" s="601">
        <v>423.0996045</v>
      </c>
      <c r="Q164" s="601">
        <v>375.05526500000002</v>
      </c>
      <c r="R164" s="601">
        <v>88.579578179999928</v>
      </c>
      <c r="S164" s="601">
        <v>88.579578179999928</v>
      </c>
      <c r="T164" s="611"/>
      <c r="U164" s="170">
        <v>20.100948313600099</v>
      </c>
      <c r="V164" s="170"/>
      <c r="AB164" s="168"/>
    </row>
    <row r="165" spans="1:28" x14ac:dyDescent="0.25">
      <c r="A165" s="606" t="s">
        <v>3433</v>
      </c>
      <c r="B165" s="606" t="s">
        <v>3540</v>
      </c>
      <c r="C165" s="606" t="s">
        <v>3565</v>
      </c>
      <c r="D165" s="607">
        <v>886</v>
      </c>
      <c r="E165" s="606" t="s">
        <v>3620</v>
      </c>
      <c r="F165" s="605" t="s">
        <v>3563</v>
      </c>
      <c r="G165" s="605" t="s">
        <v>3562</v>
      </c>
      <c r="H165" s="603"/>
      <c r="I165" s="601"/>
      <c r="J165" s="602"/>
      <c r="K165" s="601">
        <v>0</v>
      </c>
      <c r="L165" s="201">
        <v>375.05526500000002</v>
      </c>
      <c r="M165" s="201">
        <v>423.0996045</v>
      </c>
      <c r="N165" s="201">
        <v>46.245737592367597</v>
      </c>
      <c r="O165" s="601">
        <v>46.245737592367597</v>
      </c>
      <c r="P165" s="601">
        <v>423.0996045</v>
      </c>
      <c r="Q165" s="601">
        <v>375.05526500000002</v>
      </c>
      <c r="R165" s="601">
        <v>88.579578179999928</v>
      </c>
      <c r="S165" s="601">
        <v>88.579578179999928</v>
      </c>
      <c r="T165" s="611"/>
      <c r="U165" s="170">
        <v>20.100948313600099</v>
      </c>
      <c r="V165" s="170"/>
      <c r="AB165" s="168"/>
    </row>
    <row r="166" spans="1:28" x14ac:dyDescent="0.25">
      <c r="A166" s="606"/>
      <c r="B166" s="606"/>
      <c r="C166" s="606"/>
      <c r="D166" s="607"/>
      <c r="E166" s="606" t="s">
        <v>619</v>
      </c>
      <c r="F166" s="605"/>
      <c r="G166" s="605" t="s">
        <v>3613</v>
      </c>
      <c r="H166" s="603">
        <v>150</v>
      </c>
      <c r="I166" s="601"/>
      <c r="J166" s="602"/>
      <c r="K166" s="601">
        <v>0.44636781999999997</v>
      </c>
      <c r="L166" s="201">
        <v>375.05526500000002</v>
      </c>
      <c r="M166" s="201">
        <v>423.0996045</v>
      </c>
      <c r="N166" s="201">
        <v>46.022553682367601</v>
      </c>
      <c r="O166" s="601">
        <v>45.799369772367598</v>
      </c>
      <c r="P166" s="601">
        <v>423.0996045</v>
      </c>
      <c r="Q166" s="601">
        <v>375.05526500000002</v>
      </c>
      <c r="R166" s="601">
        <v>88.802762089999931</v>
      </c>
      <c r="S166" s="601">
        <v>89.025945999999934</v>
      </c>
      <c r="T166" s="611"/>
      <c r="U166" s="170">
        <v>20.324132223600103</v>
      </c>
      <c r="V166" s="170"/>
      <c r="AB166" s="168"/>
    </row>
    <row r="167" spans="1:28" x14ac:dyDescent="0.25">
      <c r="A167" s="606" t="s">
        <v>3433</v>
      </c>
      <c r="B167" s="606" t="s">
        <v>3540</v>
      </c>
      <c r="C167" s="606" t="s">
        <v>3610</v>
      </c>
      <c r="D167" s="607">
        <v>891</v>
      </c>
      <c r="E167" s="606" t="s">
        <v>3619</v>
      </c>
      <c r="F167" s="605" t="s">
        <v>3605</v>
      </c>
      <c r="G167" s="605" t="s">
        <v>3608</v>
      </c>
      <c r="H167" s="603">
        <v>150</v>
      </c>
      <c r="I167" s="601"/>
      <c r="J167" s="602"/>
      <c r="K167" s="601">
        <v>0.2</v>
      </c>
      <c r="L167" s="201">
        <v>375.05526500000002</v>
      </c>
      <c r="M167" s="201">
        <v>423.0996045</v>
      </c>
      <c r="N167" s="201">
        <v>45.699369772367596</v>
      </c>
      <c r="O167" s="601">
        <v>45.599369772367595</v>
      </c>
      <c r="P167" s="601">
        <v>423.0996045</v>
      </c>
      <c r="Q167" s="601">
        <v>375.05526500000002</v>
      </c>
      <c r="R167" s="601">
        <v>89.125945999999942</v>
      </c>
      <c r="S167" s="601">
        <v>89.225945999999936</v>
      </c>
      <c r="T167" s="606" t="s">
        <v>3603</v>
      </c>
      <c r="U167" s="170">
        <v>20.647316133600114</v>
      </c>
      <c r="V167" s="170"/>
      <c r="AB167" s="168"/>
    </row>
    <row r="168" spans="1:28" x14ac:dyDescent="0.25">
      <c r="A168" s="606"/>
      <c r="B168" s="606"/>
      <c r="C168" s="606"/>
      <c r="D168" s="607"/>
      <c r="E168" s="606" t="s">
        <v>619</v>
      </c>
      <c r="F168" s="605"/>
      <c r="G168" s="605"/>
      <c r="H168" s="603">
        <v>150</v>
      </c>
      <c r="I168" s="601"/>
      <c r="J168" s="602"/>
      <c r="K168" s="601">
        <v>0.13500000000000001</v>
      </c>
      <c r="L168" s="201">
        <v>375.05526500000002</v>
      </c>
      <c r="M168" s="201">
        <v>423.0996045</v>
      </c>
      <c r="N168" s="201">
        <v>45.5318697723676</v>
      </c>
      <c r="O168" s="601">
        <v>45.464369772367597</v>
      </c>
      <c r="P168" s="601">
        <v>423.0996045</v>
      </c>
      <c r="Q168" s="601">
        <v>375.05526500000002</v>
      </c>
      <c r="R168" s="601">
        <v>89.293445999999946</v>
      </c>
      <c r="S168" s="601">
        <v>89.360945999999942</v>
      </c>
      <c r="T168" s="606" t="s">
        <v>3603</v>
      </c>
      <c r="U168" s="170">
        <v>20.814816133600118</v>
      </c>
      <c r="V168" s="170"/>
      <c r="AB168" s="168"/>
    </row>
    <row r="169" spans="1:28" x14ac:dyDescent="0.25">
      <c r="A169" s="606" t="s">
        <v>3433</v>
      </c>
      <c r="B169" s="606" t="s">
        <v>3540</v>
      </c>
      <c r="C169" s="606" t="s">
        <v>3607</v>
      </c>
      <c r="D169" s="607">
        <v>895</v>
      </c>
      <c r="E169" s="606" t="s">
        <v>3618</v>
      </c>
      <c r="F169" s="605" t="s">
        <v>3605</v>
      </c>
      <c r="G169" s="605" t="s">
        <v>3604</v>
      </c>
      <c r="H169" s="603">
        <v>150</v>
      </c>
      <c r="I169" s="601"/>
      <c r="J169" s="602"/>
      <c r="K169" s="601">
        <v>0.2</v>
      </c>
      <c r="L169" s="201">
        <v>375.05526500000002</v>
      </c>
      <c r="M169" s="201">
        <v>423.0996045</v>
      </c>
      <c r="N169" s="201">
        <v>45.364369772367596</v>
      </c>
      <c r="O169" s="601">
        <v>45.264369772367594</v>
      </c>
      <c r="P169" s="601">
        <v>423.0996045</v>
      </c>
      <c r="Q169" s="601">
        <v>375.05526500000002</v>
      </c>
      <c r="R169" s="601">
        <v>89.46094599999995</v>
      </c>
      <c r="S169" s="601">
        <v>89.560945999999944</v>
      </c>
      <c r="T169" s="606" t="s">
        <v>3603</v>
      </c>
      <c r="U169" s="170">
        <v>20.982316133600122</v>
      </c>
      <c r="V169" s="170"/>
      <c r="AB169" s="168"/>
    </row>
    <row r="170" spans="1:28" x14ac:dyDescent="0.25">
      <c r="A170" s="606"/>
      <c r="B170" s="606"/>
      <c r="C170" s="606"/>
      <c r="D170" s="607"/>
      <c r="E170" s="606" t="s">
        <v>619</v>
      </c>
      <c r="F170" s="605"/>
      <c r="G170" s="605"/>
      <c r="H170" s="603">
        <v>150</v>
      </c>
      <c r="I170" s="601"/>
      <c r="J170" s="602"/>
      <c r="K170" s="601">
        <v>0.13500000000000001</v>
      </c>
      <c r="L170" s="201">
        <v>375.05526500000002</v>
      </c>
      <c r="M170" s="201">
        <v>423.0996045</v>
      </c>
      <c r="N170" s="201">
        <v>45.196869772367592</v>
      </c>
      <c r="O170" s="601">
        <v>45.129369772367596</v>
      </c>
      <c r="P170" s="601">
        <v>423.0996045</v>
      </c>
      <c r="Q170" s="601">
        <v>375.05526500000002</v>
      </c>
      <c r="R170" s="601">
        <v>89.628445999999954</v>
      </c>
      <c r="S170" s="601">
        <v>89.69594599999995</v>
      </c>
      <c r="T170" s="606" t="s">
        <v>3603</v>
      </c>
      <c r="U170" s="170">
        <v>21.149816133600126</v>
      </c>
      <c r="V170" s="170"/>
      <c r="AB170" s="168"/>
    </row>
    <row r="171" spans="1:28" x14ac:dyDescent="0.25">
      <c r="A171" s="606" t="s">
        <v>3433</v>
      </c>
      <c r="B171" s="606" t="s">
        <v>3540</v>
      </c>
      <c r="C171" s="606" t="s">
        <v>3610</v>
      </c>
      <c r="D171" s="607">
        <v>898</v>
      </c>
      <c r="E171" s="606" t="s">
        <v>3617</v>
      </c>
      <c r="F171" s="605" t="s">
        <v>3605</v>
      </c>
      <c r="G171" s="605" t="s">
        <v>3608</v>
      </c>
      <c r="H171" s="603">
        <v>150</v>
      </c>
      <c r="I171" s="601"/>
      <c r="J171" s="602"/>
      <c r="K171" s="601">
        <v>0.2</v>
      </c>
      <c r="L171" s="201">
        <v>375.05526500000002</v>
      </c>
      <c r="M171" s="201">
        <v>423.0996045</v>
      </c>
      <c r="N171" s="201">
        <v>45.029369772367595</v>
      </c>
      <c r="O171" s="601">
        <v>44.929369772367593</v>
      </c>
      <c r="P171" s="601">
        <v>423.0996045</v>
      </c>
      <c r="Q171" s="601">
        <v>375.05526500000002</v>
      </c>
      <c r="R171" s="601">
        <v>89.795945999999958</v>
      </c>
      <c r="S171" s="601">
        <v>89.895945999999952</v>
      </c>
      <c r="T171" s="606" t="s">
        <v>3603</v>
      </c>
      <c r="U171" s="170">
        <v>21.31731613360013</v>
      </c>
      <c r="V171" s="170"/>
      <c r="AB171" s="168"/>
    </row>
    <row r="172" spans="1:28" x14ac:dyDescent="0.25">
      <c r="A172" s="606"/>
      <c r="B172" s="606"/>
      <c r="C172" s="606"/>
      <c r="D172" s="607"/>
      <c r="E172" s="606"/>
      <c r="F172" s="605"/>
      <c r="G172" s="605"/>
      <c r="H172" s="603">
        <v>150</v>
      </c>
      <c r="I172" s="601"/>
      <c r="J172" s="602"/>
      <c r="K172" s="601">
        <v>8.475000000000002E-2</v>
      </c>
      <c r="L172" s="201">
        <v>375.05526500000002</v>
      </c>
      <c r="M172" s="201">
        <v>423.0996045</v>
      </c>
      <c r="N172" s="201">
        <v>44.886994772367593</v>
      </c>
      <c r="O172" s="601">
        <v>44.844619772367594</v>
      </c>
      <c r="P172" s="601">
        <v>423.0996045</v>
      </c>
      <c r="Q172" s="601">
        <v>375.05526500000002</v>
      </c>
      <c r="R172" s="601">
        <v>89.938320999999945</v>
      </c>
      <c r="S172" s="601">
        <v>89.980695999999952</v>
      </c>
      <c r="T172" s="606"/>
      <c r="U172" s="170">
        <v>21.459691133600117</v>
      </c>
      <c r="V172" s="170"/>
      <c r="AB172" s="168"/>
    </row>
    <row r="173" spans="1:28" x14ac:dyDescent="0.25">
      <c r="A173" s="606" t="s">
        <v>3433</v>
      </c>
      <c r="B173" s="606" t="s">
        <v>3540</v>
      </c>
      <c r="C173" s="606" t="s">
        <v>1961</v>
      </c>
      <c r="D173" s="607">
        <v>901</v>
      </c>
      <c r="E173" s="606" t="s">
        <v>3616</v>
      </c>
      <c r="F173" s="605" t="s">
        <v>3558</v>
      </c>
      <c r="G173" s="605" t="s">
        <v>3557</v>
      </c>
      <c r="H173" s="603">
        <v>150</v>
      </c>
      <c r="I173" s="601"/>
      <c r="J173" s="602"/>
      <c r="K173" s="601">
        <v>0.1905</v>
      </c>
      <c r="L173" s="201">
        <v>375.05526500000002</v>
      </c>
      <c r="M173" s="201">
        <v>423.0996045</v>
      </c>
      <c r="N173" s="201">
        <v>44.749369772367594</v>
      </c>
      <c r="O173" s="601">
        <v>44.654119772367594</v>
      </c>
      <c r="P173" s="601">
        <v>423.0996045</v>
      </c>
      <c r="Q173" s="601">
        <v>375.05526500000002</v>
      </c>
      <c r="R173" s="601">
        <v>90.075945999999959</v>
      </c>
      <c r="S173" s="601">
        <v>90.171195999999952</v>
      </c>
      <c r="T173" s="606"/>
      <c r="U173" s="170">
        <v>21.597316133600131</v>
      </c>
      <c r="V173" s="170"/>
      <c r="AB173" s="168"/>
    </row>
    <row r="174" spans="1:28" x14ac:dyDescent="0.25">
      <c r="A174" s="606"/>
      <c r="B174" s="606"/>
      <c r="C174" s="606"/>
      <c r="D174" s="607"/>
      <c r="E174" s="606"/>
      <c r="F174" s="605"/>
      <c r="G174" s="605"/>
      <c r="H174" s="603">
        <v>150</v>
      </c>
      <c r="I174" s="601"/>
      <c r="J174" s="602"/>
      <c r="K174" s="601">
        <v>0.42076774519999999</v>
      </c>
      <c r="L174" s="201">
        <v>375.05526500000002</v>
      </c>
      <c r="M174" s="201">
        <v>423.0996045</v>
      </c>
      <c r="N174" s="201">
        <v>44.443735899767589</v>
      </c>
      <c r="O174" s="601">
        <v>44.233352027167591</v>
      </c>
      <c r="P174" s="601">
        <v>423.0996045</v>
      </c>
      <c r="Q174" s="601">
        <v>375.05526500000002</v>
      </c>
      <c r="R174" s="601">
        <v>90.381579872599943</v>
      </c>
      <c r="S174" s="601">
        <v>90.591963745199948</v>
      </c>
      <c r="T174" s="606"/>
      <c r="U174" s="170">
        <v>21.902950006200115</v>
      </c>
      <c r="V174" s="170"/>
      <c r="AB174" s="168"/>
    </row>
    <row r="175" spans="1:28" x14ac:dyDescent="0.25">
      <c r="A175" s="606"/>
      <c r="B175" s="606"/>
      <c r="C175" s="606"/>
      <c r="D175" s="607"/>
      <c r="E175" s="606"/>
      <c r="F175" s="605"/>
      <c r="G175" s="605" t="s">
        <v>3615</v>
      </c>
      <c r="H175" s="603">
        <v>150</v>
      </c>
      <c r="I175" s="601"/>
      <c r="J175" s="602"/>
      <c r="K175" s="601">
        <v>0</v>
      </c>
      <c r="L175" s="201">
        <v>375.05526500000002</v>
      </c>
      <c r="M175" s="201">
        <v>423.0996045</v>
      </c>
      <c r="N175" s="201">
        <v>44.233352027167591</v>
      </c>
      <c r="O175" s="601">
        <v>44.233352027167591</v>
      </c>
      <c r="P175" s="601">
        <v>423.0996045</v>
      </c>
      <c r="Q175" s="601">
        <v>375.05526500000002</v>
      </c>
      <c r="R175" s="601">
        <v>90.591963745199948</v>
      </c>
      <c r="S175" s="601">
        <v>90.591963745199948</v>
      </c>
      <c r="T175" s="606"/>
      <c r="U175" s="170">
        <v>22.11333387880012</v>
      </c>
      <c r="V175" s="170"/>
      <c r="AB175" s="168"/>
    </row>
    <row r="176" spans="1:28" x14ac:dyDescent="0.25">
      <c r="A176" s="606" t="s">
        <v>3433</v>
      </c>
      <c r="B176" s="606" t="s">
        <v>3540</v>
      </c>
      <c r="C176" s="606" t="s">
        <v>3565</v>
      </c>
      <c r="D176" s="607">
        <v>906</v>
      </c>
      <c r="E176" s="606" t="s">
        <v>3614</v>
      </c>
      <c r="F176" s="605" t="s">
        <v>3563</v>
      </c>
      <c r="G176" s="605" t="s">
        <v>3562</v>
      </c>
      <c r="H176" s="603"/>
      <c r="I176" s="601"/>
      <c r="J176" s="602"/>
      <c r="K176" s="601">
        <v>0</v>
      </c>
      <c r="L176" s="201">
        <v>375.05526500000002</v>
      </c>
      <c r="M176" s="201">
        <v>423.0996045</v>
      </c>
      <c r="N176" s="201">
        <v>44.233352027167591</v>
      </c>
      <c r="O176" s="601">
        <v>44.233352027167591</v>
      </c>
      <c r="P176" s="601">
        <v>423.0996045</v>
      </c>
      <c r="Q176" s="601">
        <v>375.05526500000002</v>
      </c>
      <c r="R176" s="601">
        <v>90.591963745199948</v>
      </c>
      <c r="S176" s="601">
        <v>90.591963745199948</v>
      </c>
      <c r="T176" s="606"/>
      <c r="U176" s="170">
        <v>22.11333387880012</v>
      </c>
      <c r="V176" s="170"/>
      <c r="AB176" s="168"/>
    </row>
    <row r="177" spans="1:28" x14ac:dyDescent="0.25">
      <c r="A177" s="611"/>
      <c r="B177" s="611"/>
      <c r="C177" s="611"/>
      <c r="D177" s="610"/>
      <c r="E177" s="606" t="s">
        <v>619</v>
      </c>
      <c r="F177" s="609"/>
      <c r="G177" s="605" t="s">
        <v>3613</v>
      </c>
      <c r="H177" s="603">
        <v>150</v>
      </c>
      <c r="I177" s="601"/>
      <c r="J177" s="602"/>
      <c r="K177" s="601">
        <v>0.57746185480000001</v>
      </c>
      <c r="L177" s="201">
        <v>375.05526500000002</v>
      </c>
      <c r="M177" s="201">
        <v>423.0996045</v>
      </c>
      <c r="N177" s="201">
        <v>43.944621099767588</v>
      </c>
      <c r="O177" s="601">
        <v>43.655890172367592</v>
      </c>
      <c r="P177" s="601">
        <v>423.0996045</v>
      </c>
      <c r="Q177" s="601">
        <v>375.05526500000002</v>
      </c>
      <c r="R177" s="601">
        <v>90.880694672599958</v>
      </c>
      <c r="S177" s="601">
        <v>91.169425599999954</v>
      </c>
      <c r="T177" s="606"/>
      <c r="U177" s="170">
        <v>22.40206480620013</v>
      </c>
      <c r="V177" s="170"/>
      <c r="AB177" s="168"/>
    </row>
    <row r="178" spans="1:28" x14ac:dyDescent="0.25">
      <c r="A178" s="606"/>
      <c r="B178" s="606"/>
      <c r="C178" s="606"/>
      <c r="D178" s="607"/>
      <c r="E178" s="606" t="s">
        <v>619</v>
      </c>
      <c r="F178" s="605"/>
      <c r="G178" s="605" t="s">
        <v>3612</v>
      </c>
      <c r="H178" s="603">
        <v>150</v>
      </c>
      <c r="I178" s="601"/>
      <c r="J178" s="602"/>
      <c r="K178" s="601">
        <v>0</v>
      </c>
      <c r="L178" s="201">
        <v>375.05526500000002</v>
      </c>
      <c r="M178" s="201">
        <v>423.0996045</v>
      </c>
      <c r="N178" s="201">
        <v>43.655890172367592</v>
      </c>
      <c r="O178" s="601">
        <v>43.655890172367592</v>
      </c>
      <c r="P178" s="601">
        <v>423.0996045</v>
      </c>
      <c r="Q178" s="601">
        <v>375.05526500000002</v>
      </c>
      <c r="R178" s="601">
        <v>91.169425599999954</v>
      </c>
      <c r="S178" s="601">
        <v>91.169425599999954</v>
      </c>
      <c r="T178" s="606"/>
      <c r="U178" s="170">
        <v>22.690795733600126</v>
      </c>
      <c r="V178" s="170"/>
      <c r="AB178" s="168"/>
    </row>
    <row r="179" spans="1:28" x14ac:dyDescent="0.25">
      <c r="A179" s="606"/>
      <c r="B179" s="606"/>
      <c r="C179" s="606"/>
      <c r="D179" s="607"/>
      <c r="E179" s="606" t="s">
        <v>619</v>
      </c>
      <c r="F179" s="605"/>
      <c r="G179" s="605"/>
      <c r="H179" s="603">
        <v>150</v>
      </c>
      <c r="I179" s="601"/>
      <c r="J179" s="602"/>
      <c r="K179" s="601">
        <v>0</v>
      </c>
      <c r="L179" s="201">
        <v>375.05526500000002</v>
      </c>
      <c r="M179" s="201">
        <v>423.0996045</v>
      </c>
      <c r="N179" s="201">
        <v>43.655890172367592</v>
      </c>
      <c r="O179" s="601">
        <v>43.655890172367592</v>
      </c>
      <c r="P179" s="601">
        <v>423.0996045</v>
      </c>
      <c r="Q179" s="601">
        <v>375.05526500000002</v>
      </c>
      <c r="R179" s="601">
        <v>91.169425599999954</v>
      </c>
      <c r="S179" s="601">
        <v>91.169425599999954</v>
      </c>
      <c r="T179" s="606"/>
      <c r="U179" s="170">
        <v>22.690795733600126</v>
      </c>
      <c r="V179" s="170"/>
      <c r="Z179" s="170"/>
      <c r="AB179" s="168"/>
    </row>
    <row r="180" spans="1:28" x14ac:dyDescent="0.25">
      <c r="A180" s="606" t="s">
        <v>3433</v>
      </c>
      <c r="B180" s="606" t="s">
        <v>3540</v>
      </c>
      <c r="C180" s="606" t="s">
        <v>1973</v>
      </c>
      <c r="D180" s="607">
        <v>912</v>
      </c>
      <c r="E180" s="606" t="s">
        <v>679</v>
      </c>
      <c r="F180" s="605" t="s">
        <v>3483</v>
      </c>
      <c r="G180" s="605" t="s">
        <v>3583</v>
      </c>
      <c r="H180" s="603">
        <v>150</v>
      </c>
      <c r="I180" s="601"/>
      <c r="J180" s="602"/>
      <c r="K180" s="601">
        <v>0</v>
      </c>
      <c r="L180" s="201">
        <v>375.05526500000002</v>
      </c>
      <c r="M180" s="201">
        <v>423.0996045</v>
      </c>
      <c r="N180" s="201">
        <v>43.655890172367592</v>
      </c>
      <c r="O180" s="601">
        <v>43.655890172367592</v>
      </c>
      <c r="P180" s="601">
        <v>423.0996045</v>
      </c>
      <c r="Q180" s="601">
        <v>375.05526500000002</v>
      </c>
      <c r="R180" s="601">
        <v>91.169425599999954</v>
      </c>
      <c r="S180" s="601">
        <v>91.169425599999954</v>
      </c>
      <c r="T180" s="606"/>
      <c r="U180" s="170">
        <v>22.690795733600126</v>
      </c>
      <c r="V180" s="170"/>
      <c r="AB180" s="168"/>
    </row>
    <row r="181" spans="1:28" x14ac:dyDescent="0.25">
      <c r="A181" s="606"/>
      <c r="B181" s="606"/>
      <c r="C181" s="606"/>
      <c r="D181" s="607"/>
      <c r="E181" s="606" t="s">
        <v>619</v>
      </c>
      <c r="F181" s="605"/>
      <c r="G181" s="605" t="s">
        <v>1962</v>
      </c>
      <c r="H181" s="603">
        <v>150</v>
      </c>
      <c r="I181" s="601"/>
      <c r="J181" s="602"/>
      <c r="K181" s="601">
        <v>0.50527040000000001</v>
      </c>
      <c r="L181" s="201">
        <v>375.05526500000002</v>
      </c>
      <c r="M181" s="201">
        <v>423.0996045</v>
      </c>
      <c r="N181" s="201">
        <v>43.403254972367591</v>
      </c>
      <c r="O181" s="601">
        <v>43.150619772367591</v>
      </c>
      <c r="P181" s="601">
        <v>423.0996045</v>
      </c>
      <c r="Q181" s="601">
        <v>375.05526500000002</v>
      </c>
      <c r="R181" s="601">
        <v>91.422060799999954</v>
      </c>
      <c r="S181" s="601">
        <v>91.674695999999955</v>
      </c>
      <c r="T181" s="606"/>
      <c r="U181" s="170">
        <v>22.943430933600126</v>
      </c>
      <c r="V181" s="170"/>
      <c r="AB181" s="168"/>
    </row>
    <row r="182" spans="1:28" x14ac:dyDescent="0.25">
      <c r="A182" s="606" t="s">
        <v>3433</v>
      </c>
      <c r="B182" s="606" t="s">
        <v>3540</v>
      </c>
      <c r="C182" s="606" t="s">
        <v>3607</v>
      </c>
      <c r="D182" s="607">
        <v>918</v>
      </c>
      <c r="E182" s="606" t="s">
        <v>3611</v>
      </c>
      <c r="F182" s="605" t="s">
        <v>3605</v>
      </c>
      <c r="G182" s="605" t="s">
        <v>3604</v>
      </c>
      <c r="H182" s="603">
        <v>150</v>
      </c>
      <c r="I182" s="601"/>
      <c r="J182" s="602"/>
      <c r="K182" s="601">
        <v>0.2</v>
      </c>
      <c r="L182" s="201">
        <v>375.05526500000002</v>
      </c>
      <c r="M182" s="201">
        <v>423.0996045</v>
      </c>
      <c r="N182" s="201">
        <v>43.05061977236759</v>
      </c>
      <c r="O182" s="601">
        <v>42.950619772367588</v>
      </c>
      <c r="P182" s="601">
        <v>423.0996045</v>
      </c>
      <c r="Q182" s="601">
        <v>375.05526500000002</v>
      </c>
      <c r="R182" s="601">
        <v>91.774695999999963</v>
      </c>
      <c r="S182" s="601">
        <v>91.874695999999958</v>
      </c>
      <c r="T182" s="606" t="s">
        <v>3603</v>
      </c>
      <c r="U182" s="170">
        <v>23.296066133600135</v>
      </c>
      <c r="V182" s="170"/>
      <c r="AB182" s="168"/>
    </row>
    <row r="183" spans="1:28" x14ac:dyDescent="0.25">
      <c r="A183" s="606"/>
      <c r="B183" s="606"/>
      <c r="C183" s="606"/>
      <c r="D183" s="607"/>
      <c r="E183" s="606" t="s">
        <v>619</v>
      </c>
      <c r="F183" s="605"/>
      <c r="G183" s="605"/>
      <c r="H183" s="603">
        <v>150</v>
      </c>
      <c r="I183" s="601"/>
      <c r="J183" s="602"/>
      <c r="K183" s="601">
        <v>0.13500000000000001</v>
      </c>
      <c r="L183" s="201">
        <v>375.05526500000002</v>
      </c>
      <c r="M183" s="201">
        <v>423.0996045</v>
      </c>
      <c r="N183" s="201">
        <v>42.883119772367593</v>
      </c>
      <c r="O183" s="601">
        <v>42.81561977236759</v>
      </c>
      <c r="P183" s="601">
        <v>423.0996045</v>
      </c>
      <c r="Q183" s="601">
        <v>375.05526500000002</v>
      </c>
      <c r="R183" s="601">
        <v>91.942195999999967</v>
      </c>
      <c r="S183" s="601">
        <v>92.009695999999963</v>
      </c>
      <c r="T183" s="606" t="s">
        <v>3603</v>
      </c>
      <c r="U183" s="170">
        <v>23.463566133600139</v>
      </c>
      <c r="V183" s="170"/>
      <c r="AB183" s="168"/>
    </row>
    <row r="184" spans="1:28" x14ac:dyDescent="0.25">
      <c r="A184" s="606" t="s">
        <v>3433</v>
      </c>
      <c r="B184" s="606" t="s">
        <v>3540</v>
      </c>
      <c r="C184" s="606" t="s">
        <v>3610</v>
      </c>
      <c r="D184" s="607">
        <v>921</v>
      </c>
      <c r="E184" s="606" t="s">
        <v>3609</v>
      </c>
      <c r="F184" s="605" t="s">
        <v>3605</v>
      </c>
      <c r="G184" s="605" t="s">
        <v>3608</v>
      </c>
      <c r="H184" s="603">
        <v>150</v>
      </c>
      <c r="I184" s="601"/>
      <c r="J184" s="602"/>
      <c r="K184" s="601">
        <v>0.2</v>
      </c>
      <c r="L184" s="201">
        <v>375.05526500000002</v>
      </c>
      <c r="M184" s="201">
        <v>423.0996045</v>
      </c>
      <c r="N184" s="201">
        <v>42.715619772367589</v>
      </c>
      <c r="O184" s="601">
        <v>42.615619772367587</v>
      </c>
      <c r="P184" s="601">
        <v>423.0996045</v>
      </c>
      <c r="Q184" s="601">
        <v>375.05526500000002</v>
      </c>
      <c r="R184" s="601">
        <v>92.109695999999971</v>
      </c>
      <c r="S184" s="601">
        <v>92.209695999999965</v>
      </c>
      <c r="T184" s="606" t="s">
        <v>3603</v>
      </c>
      <c r="U184" s="170">
        <v>23.631066133600143</v>
      </c>
      <c r="V184" s="170"/>
      <c r="AB184" s="168"/>
    </row>
    <row r="185" spans="1:28" x14ac:dyDescent="0.25">
      <c r="A185" s="606"/>
      <c r="B185" s="606"/>
      <c r="C185" s="606"/>
      <c r="D185" s="607"/>
      <c r="E185" s="606" t="s">
        <v>619</v>
      </c>
      <c r="F185" s="605"/>
      <c r="G185" s="605"/>
      <c r="H185" s="603">
        <v>150</v>
      </c>
      <c r="I185" s="601"/>
      <c r="J185" s="602"/>
      <c r="K185" s="601">
        <v>0.13500000000000001</v>
      </c>
      <c r="L185" s="201">
        <v>375.05526500000002</v>
      </c>
      <c r="M185" s="201">
        <v>423.0996045</v>
      </c>
      <c r="N185" s="201">
        <v>42.548119772367585</v>
      </c>
      <c r="O185" s="601">
        <v>42.480619772367589</v>
      </c>
      <c r="P185" s="601">
        <v>423.0996045</v>
      </c>
      <c r="Q185" s="601">
        <v>375.05526500000002</v>
      </c>
      <c r="R185" s="601">
        <v>92.277195999999975</v>
      </c>
      <c r="S185" s="601">
        <v>92.344695999999971</v>
      </c>
      <c r="T185" s="606" t="s">
        <v>3603</v>
      </c>
      <c r="U185" s="170">
        <v>23.798566133600147</v>
      </c>
      <c r="V185" s="170"/>
      <c r="AB185" s="168"/>
    </row>
    <row r="186" spans="1:28" x14ac:dyDescent="0.25">
      <c r="A186" s="606" t="s">
        <v>3433</v>
      </c>
      <c r="B186" s="606" t="s">
        <v>3540</v>
      </c>
      <c r="C186" s="606" t="s">
        <v>3607</v>
      </c>
      <c r="D186" s="607">
        <v>924</v>
      </c>
      <c r="E186" s="606" t="s">
        <v>3606</v>
      </c>
      <c r="F186" s="605" t="s">
        <v>3605</v>
      </c>
      <c r="G186" s="605" t="s">
        <v>3604</v>
      </c>
      <c r="H186" s="603">
        <v>150</v>
      </c>
      <c r="I186" s="601"/>
      <c r="J186" s="602"/>
      <c r="K186" s="601">
        <v>0.2</v>
      </c>
      <c r="L186" s="201">
        <v>375.05526500000002</v>
      </c>
      <c r="M186" s="201">
        <v>423.0996045</v>
      </c>
      <c r="N186" s="201">
        <v>42.380619772367588</v>
      </c>
      <c r="O186" s="601">
        <v>42.280619772367587</v>
      </c>
      <c r="P186" s="601">
        <v>423.0996045</v>
      </c>
      <c r="Q186" s="601">
        <v>375.05526500000002</v>
      </c>
      <c r="R186" s="601">
        <v>92.444695999999979</v>
      </c>
      <c r="S186" s="601">
        <v>92.544695999999973</v>
      </c>
      <c r="T186" s="606" t="s">
        <v>3603</v>
      </c>
      <c r="U186" s="170">
        <v>23.966066133600151</v>
      </c>
      <c r="V186" s="170"/>
      <c r="AB186" s="168"/>
    </row>
    <row r="187" spans="1:28" x14ac:dyDescent="0.25">
      <c r="A187" s="606"/>
      <c r="B187" s="606"/>
      <c r="C187" s="606"/>
      <c r="D187" s="607"/>
      <c r="E187" s="606"/>
      <c r="F187" s="605"/>
      <c r="G187" s="605"/>
      <c r="H187" s="603">
        <v>150</v>
      </c>
      <c r="I187" s="601"/>
      <c r="J187" s="602"/>
      <c r="K187" s="601">
        <v>0.23975000000000002</v>
      </c>
      <c r="L187" s="201">
        <v>375.05526500000002</v>
      </c>
      <c r="M187" s="201">
        <v>423.0996045</v>
      </c>
      <c r="N187" s="201">
        <v>42.160744772367586</v>
      </c>
      <c r="O187" s="601">
        <v>42.040869772367586</v>
      </c>
      <c r="P187" s="601">
        <v>423.0996045</v>
      </c>
      <c r="Q187" s="601">
        <v>375.05526500000002</v>
      </c>
      <c r="R187" s="601">
        <v>92.664570999999981</v>
      </c>
      <c r="S187" s="601">
        <v>92.784445999999974</v>
      </c>
      <c r="T187" s="606"/>
      <c r="U187" s="170">
        <v>24.185941133600153</v>
      </c>
      <c r="V187" s="170"/>
      <c r="AB187" s="168"/>
    </row>
    <row r="188" spans="1:28" x14ac:dyDescent="0.25">
      <c r="A188" s="606" t="s">
        <v>3433</v>
      </c>
      <c r="B188" s="606" t="s">
        <v>3540</v>
      </c>
      <c r="C188" s="606" t="s">
        <v>1961</v>
      </c>
      <c r="D188" s="607">
        <v>929</v>
      </c>
      <c r="E188" s="606" t="s">
        <v>3602</v>
      </c>
      <c r="F188" s="605" t="s">
        <v>3558</v>
      </c>
      <c r="G188" s="605" t="s">
        <v>3601</v>
      </c>
      <c r="H188" s="603">
        <v>150</v>
      </c>
      <c r="I188" s="601"/>
      <c r="J188" s="602"/>
      <c r="K188" s="601">
        <v>0.1905</v>
      </c>
      <c r="L188" s="201">
        <v>375.05526500000002</v>
      </c>
      <c r="M188" s="201">
        <v>423.0996045</v>
      </c>
      <c r="N188" s="201">
        <v>41.945619772367586</v>
      </c>
      <c r="O188" s="601">
        <v>41.850369772367586</v>
      </c>
      <c r="P188" s="601">
        <v>423.0996045</v>
      </c>
      <c r="Q188" s="601">
        <v>375.05526500000002</v>
      </c>
      <c r="R188" s="601">
        <v>92.879695999999981</v>
      </c>
      <c r="S188" s="601">
        <v>92.974945999999974</v>
      </c>
      <c r="T188" s="600"/>
      <c r="U188" s="170">
        <v>24.401066133600153</v>
      </c>
      <c r="V188" s="170"/>
      <c r="AB188" s="168"/>
    </row>
    <row r="189" spans="1:28" x14ac:dyDescent="0.25">
      <c r="A189" s="606"/>
      <c r="B189" s="606"/>
      <c r="C189" s="606"/>
      <c r="D189" s="607"/>
      <c r="E189" s="606"/>
      <c r="F189" s="605"/>
      <c r="G189" s="605"/>
      <c r="H189" s="603">
        <v>150</v>
      </c>
      <c r="I189" s="601"/>
      <c r="J189" s="602"/>
      <c r="K189" s="601">
        <v>0.11975</v>
      </c>
      <c r="L189" s="201">
        <v>375.05526500000002</v>
      </c>
      <c r="M189" s="201">
        <v>423.0996045</v>
      </c>
      <c r="N189" s="201">
        <v>41.79049477236758</v>
      </c>
      <c r="O189" s="601">
        <v>41.730619772367582</v>
      </c>
      <c r="P189" s="601">
        <v>423.0996045</v>
      </c>
      <c r="Q189" s="608">
        <v>375.05526500000002</v>
      </c>
      <c r="R189" s="601">
        <v>93.034820999999965</v>
      </c>
      <c r="S189" s="601">
        <v>93.094695999999971</v>
      </c>
      <c r="T189" s="606" t="s">
        <v>3593</v>
      </c>
      <c r="U189" s="170">
        <v>24.556191133600137</v>
      </c>
      <c r="V189" s="170"/>
      <c r="AB189" s="168"/>
    </row>
    <row r="190" spans="1:28" x14ac:dyDescent="0.25">
      <c r="A190" s="606" t="s">
        <v>3433</v>
      </c>
      <c r="B190" s="606" t="s">
        <v>3540</v>
      </c>
      <c r="C190" s="606" t="s">
        <v>3600</v>
      </c>
      <c r="D190" s="607">
        <v>936</v>
      </c>
      <c r="E190" s="606" t="s">
        <v>3599</v>
      </c>
      <c r="F190" s="605" t="s">
        <v>3598</v>
      </c>
      <c r="G190" s="605" t="s">
        <v>3597</v>
      </c>
      <c r="H190" s="603" t="s">
        <v>3596</v>
      </c>
      <c r="I190" s="601"/>
      <c r="J190" s="602"/>
      <c r="K190" s="601">
        <v>1</v>
      </c>
      <c r="L190" s="201">
        <v>374.73695511381624</v>
      </c>
      <c r="M190" s="201">
        <v>423.0996045</v>
      </c>
      <c r="N190" s="201">
        <v>41.412309886183792</v>
      </c>
      <c r="O190" s="608">
        <v>41.094000000000001</v>
      </c>
      <c r="P190" s="608">
        <v>423.0996045</v>
      </c>
      <c r="Q190" s="601">
        <v>374.41864522763245</v>
      </c>
      <c r="R190" s="601">
        <v>93.594695999999971</v>
      </c>
      <c r="S190" s="601">
        <v>94.094695999999971</v>
      </c>
      <c r="T190" s="606"/>
      <c r="U190" s="170">
        <v>25.116066133600143</v>
      </c>
      <c r="V190" s="170"/>
      <c r="AB190" s="168"/>
    </row>
    <row r="191" spans="1:28" x14ac:dyDescent="0.25">
      <c r="A191" s="606" t="s">
        <v>3433</v>
      </c>
      <c r="B191" s="606" t="s">
        <v>3540</v>
      </c>
      <c r="C191" s="606" t="s">
        <v>3565</v>
      </c>
      <c r="D191" s="607">
        <v>936</v>
      </c>
      <c r="E191" s="606" t="s">
        <v>3595</v>
      </c>
      <c r="F191" s="605" t="s">
        <v>3563</v>
      </c>
      <c r="G191" s="605" t="s">
        <v>3562</v>
      </c>
      <c r="H191" s="603"/>
      <c r="I191" s="601"/>
      <c r="J191" s="602"/>
      <c r="K191" s="601">
        <v>0</v>
      </c>
      <c r="L191" s="201">
        <v>374.73695511381624</v>
      </c>
      <c r="M191" s="201">
        <v>423.0996045</v>
      </c>
      <c r="N191" s="201">
        <v>41.094000000000001</v>
      </c>
      <c r="O191" s="601">
        <v>41.094000000000001</v>
      </c>
      <c r="P191" s="601">
        <v>423.0996045</v>
      </c>
      <c r="Q191" s="608">
        <v>375.05526500000002</v>
      </c>
      <c r="R191" s="601">
        <v>94.094695999999971</v>
      </c>
      <c r="S191" s="601">
        <v>94.094695999999971</v>
      </c>
      <c r="T191" s="606" t="s">
        <v>3594</v>
      </c>
      <c r="U191" s="170">
        <v>25.616066133600143</v>
      </c>
      <c r="V191" s="170"/>
      <c r="AB191" s="168"/>
    </row>
    <row r="192" spans="1:28" x14ac:dyDescent="0.25">
      <c r="A192" s="606"/>
      <c r="B192" s="606"/>
      <c r="C192" s="606"/>
      <c r="D192" s="607"/>
      <c r="E192" s="606"/>
      <c r="F192" s="605"/>
      <c r="G192" s="604"/>
      <c r="H192" s="603">
        <v>150</v>
      </c>
      <c r="I192" s="601"/>
      <c r="J192" s="602"/>
      <c r="K192" s="601">
        <v>3.0000000000000001E-6</v>
      </c>
      <c r="L192" s="201">
        <v>374.73695361381624</v>
      </c>
      <c r="M192" s="201">
        <v>423.0996045</v>
      </c>
      <c r="N192" s="201">
        <v>41.094000000000001</v>
      </c>
      <c r="O192" s="601">
        <v>41.094000000000001</v>
      </c>
      <c r="P192" s="601">
        <v>423.0996045</v>
      </c>
      <c r="Q192" s="601">
        <v>374.41864222763246</v>
      </c>
      <c r="R192" s="601">
        <v>94.094697499999981</v>
      </c>
      <c r="S192" s="601">
        <v>94.094698999999977</v>
      </c>
      <c r="T192" s="600" t="s">
        <v>2822</v>
      </c>
      <c r="U192" s="170">
        <v>25.616067633600153</v>
      </c>
      <c r="V192" s="170"/>
      <c r="AB192" s="168"/>
    </row>
    <row r="193" spans="1:41" x14ac:dyDescent="0.25">
      <c r="A193" s="377"/>
      <c r="B193" s="377"/>
      <c r="C193" s="377"/>
      <c r="D193" s="378"/>
      <c r="E193" s="377"/>
      <c r="F193" s="376"/>
      <c r="G193" s="376"/>
      <c r="H193" s="375">
        <v>150</v>
      </c>
      <c r="I193" s="373"/>
      <c r="J193" s="380"/>
      <c r="K193" s="373">
        <v>0.123508742</v>
      </c>
      <c r="L193" s="201">
        <v>374.35688785663245</v>
      </c>
      <c r="M193" s="201">
        <v>423.0996045</v>
      </c>
      <c r="N193" s="201">
        <v>41.094000000000001</v>
      </c>
      <c r="O193" s="373">
        <v>41.094000000000001</v>
      </c>
      <c r="P193" s="373">
        <v>423.0996045</v>
      </c>
      <c r="Q193" s="373">
        <v>374.29513348563245</v>
      </c>
      <c r="R193" s="373">
        <v>94.156453370999969</v>
      </c>
      <c r="S193" s="373">
        <v>94.218207741999976</v>
      </c>
      <c r="T193" s="377" t="s">
        <v>3593</v>
      </c>
      <c r="U193" s="170">
        <v>25.677823504600141</v>
      </c>
      <c r="V193" s="170"/>
      <c r="AB193" s="168"/>
    </row>
    <row r="194" spans="1:41" x14ac:dyDescent="0.25">
      <c r="A194" s="377" t="s">
        <v>3433</v>
      </c>
      <c r="B194" s="377" t="s">
        <v>3540</v>
      </c>
      <c r="C194" s="377" t="s">
        <v>1981</v>
      </c>
      <c r="D194" s="378">
        <v>943</v>
      </c>
      <c r="E194" s="377" t="s">
        <v>3592</v>
      </c>
      <c r="F194" s="376" t="s">
        <v>3591</v>
      </c>
      <c r="G194" s="376" t="s">
        <v>1978</v>
      </c>
      <c r="H194" s="375">
        <v>150</v>
      </c>
      <c r="I194" s="373"/>
      <c r="J194" s="380"/>
      <c r="K194" s="373">
        <v>8.0264000000000002E-2</v>
      </c>
      <c r="L194" s="201">
        <v>374.25500148563242</v>
      </c>
      <c r="M194" s="201">
        <v>423.0996045</v>
      </c>
      <c r="N194" s="201">
        <v>41.094000000000001</v>
      </c>
      <c r="O194" s="373">
        <v>41.094000000000001</v>
      </c>
      <c r="P194" s="373">
        <v>423.0996045</v>
      </c>
      <c r="Q194" s="373">
        <v>374.21486948563245</v>
      </c>
      <c r="R194" s="373">
        <v>94.258339741999976</v>
      </c>
      <c r="S194" s="373">
        <v>94.298471741999975</v>
      </c>
      <c r="T194" s="377"/>
      <c r="U194" s="170">
        <v>25.779709875600147</v>
      </c>
      <c r="V194" s="170"/>
      <c r="AB194" s="168"/>
    </row>
    <row r="195" spans="1:41" x14ac:dyDescent="0.25">
      <c r="A195" s="377"/>
      <c r="B195" s="377"/>
      <c r="C195" s="377"/>
      <c r="D195" s="378"/>
      <c r="E195" s="377" t="s">
        <v>619</v>
      </c>
      <c r="F195" s="376"/>
      <c r="G195" s="376"/>
      <c r="H195" s="375">
        <v>150</v>
      </c>
      <c r="I195" s="373"/>
      <c r="J195" s="380"/>
      <c r="K195" s="373">
        <v>0.201795318</v>
      </c>
      <c r="L195" s="201">
        <v>374.11397182663245</v>
      </c>
      <c r="M195" s="201">
        <v>423.0996045</v>
      </c>
      <c r="N195" s="201">
        <v>41.094000000000001</v>
      </c>
      <c r="O195" s="373">
        <v>41.094000000000001</v>
      </c>
      <c r="P195" s="373">
        <v>423.0996045</v>
      </c>
      <c r="Q195" s="373">
        <v>374.01307416763245</v>
      </c>
      <c r="R195" s="373">
        <v>94.399369400999973</v>
      </c>
      <c r="S195" s="373">
        <v>94.50026705999997</v>
      </c>
      <c r="T195" s="377"/>
      <c r="U195" s="170">
        <v>25.920739534600145</v>
      </c>
      <c r="V195" s="170"/>
      <c r="AB195" s="168"/>
    </row>
    <row r="196" spans="1:41" x14ac:dyDescent="0.25">
      <c r="A196" s="377" t="s">
        <v>3433</v>
      </c>
      <c r="B196" s="377" t="s">
        <v>3540</v>
      </c>
      <c r="C196" s="377" t="s">
        <v>1973</v>
      </c>
      <c r="D196" s="378">
        <v>945</v>
      </c>
      <c r="E196" s="377" t="s">
        <v>369</v>
      </c>
      <c r="F196" s="376" t="s">
        <v>3483</v>
      </c>
      <c r="G196" s="376" t="s">
        <v>3583</v>
      </c>
      <c r="H196" s="375">
        <v>150</v>
      </c>
      <c r="I196" s="373"/>
      <c r="J196" s="380"/>
      <c r="K196" s="373">
        <v>0</v>
      </c>
      <c r="L196" s="201">
        <v>374.01307416763245</v>
      </c>
      <c r="M196" s="201">
        <v>423.0996045</v>
      </c>
      <c r="N196" s="201">
        <v>41.094000000000001</v>
      </c>
      <c r="O196" s="373">
        <v>41.094000000000001</v>
      </c>
      <c r="P196" s="373">
        <v>423.0996045</v>
      </c>
      <c r="Q196" s="373">
        <v>374.01307416763245</v>
      </c>
      <c r="R196" s="373">
        <v>94.50026705999997</v>
      </c>
      <c r="S196" s="373">
        <v>94.50026705999997</v>
      </c>
      <c r="T196" s="377"/>
      <c r="U196" s="170">
        <v>26.021637193600142</v>
      </c>
      <c r="V196" s="170"/>
      <c r="AB196" s="168"/>
    </row>
    <row r="197" spans="1:41" s="589" customFormat="1" x14ac:dyDescent="0.25">
      <c r="A197" s="377"/>
      <c r="B197" s="377"/>
      <c r="C197" s="377"/>
      <c r="D197" s="378"/>
      <c r="E197" s="377"/>
      <c r="F197" s="376"/>
      <c r="G197" s="376"/>
      <c r="H197" s="375">
        <v>150</v>
      </c>
      <c r="I197" s="373"/>
      <c r="J197" s="380"/>
      <c r="K197" s="373">
        <v>0.17853293999999997</v>
      </c>
      <c r="L197" s="201">
        <v>373.92380769763247</v>
      </c>
      <c r="M197" s="201">
        <v>423.0996045</v>
      </c>
      <c r="N197" s="201">
        <v>41.094000000000001</v>
      </c>
      <c r="O197" s="373">
        <v>41.094000000000001</v>
      </c>
      <c r="P197" s="373">
        <v>423.0996045</v>
      </c>
      <c r="Q197" s="373">
        <v>373.83454122763243</v>
      </c>
      <c r="R197" s="373">
        <v>94.589533529999969</v>
      </c>
      <c r="S197" s="373">
        <v>94.678799999999967</v>
      </c>
      <c r="T197" s="377"/>
      <c r="U197" s="170">
        <v>26.110903663600141</v>
      </c>
      <c r="V197" s="170"/>
      <c r="W197" s="168"/>
      <c r="X197" s="168"/>
      <c r="Y197" s="168"/>
      <c r="Z197" s="168"/>
      <c r="AA197" s="168"/>
      <c r="AB197" s="168"/>
      <c r="AC197" s="168"/>
      <c r="AD197" s="168"/>
      <c r="AE197" s="168"/>
      <c r="AF197" s="168"/>
      <c r="AG197" s="168"/>
      <c r="AH197" s="168"/>
      <c r="AI197" s="168"/>
      <c r="AJ197" s="168"/>
      <c r="AK197" s="168"/>
      <c r="AL197" s="168"/>
      <c r="AM197" s="168"/>
      <c r="AN197" s="168"/>
      <c r="AO197" s="168"/>
    </row>
    <row r="198" spans="1:41" s="589" customFormat="1" x14ac:dyDescent="0.25">
      <c r="A198" s="377" t="s">
        <v>3433</v>
      </c>
      <c r="B198" s="377" t="s">
        <v>3540</v>
      </c>
      <c r="C198" s="377" t="s">
        <v>1961</v>
      </c>
      <c r="D198" s="378">
        <v>948</v>
      </c>
      <c r="E198" s="377" t="s">
        <v>3590</v>
      </c>
      <c r="F198" s="376" t="s">
        <v>3558</v>
      </c>
      <c r="G198" s="376" t="s">
        <v>3557</v>
      </c>
      <c r="H198" s="375">
        <v>150</v>
      </c>
      <c r="I198" s="373"/>
      <c r="J198" s="380"/>
      <c r="K198" s="373">
        <v>0.1905</v>
      </c>
      <c r="L198" s="201">
        <v>373.73929122763241</v>
      </c>
      <c r="M198" s="201">
        <v>423.0996045</v>
      </c>
      <c r="N198" s="201">
        <v>41.094000000000001</v>
      </c>
      <c r="O198" s="373">
        <v>41.094000000000001</v>
      </c>
      <c r="P198" s="373">
        <v>423.0996045</v>
      </c>
      <c r="Q198" s="373">
        <v>373.64404122763244</v>
      </c>
      <c r="R198" s="373">
        <v>94.774049999999974</v>
      </c>
      <c r="S198" s="373">
        <v>94.869299999999967</v>
      </c>
      <c r="T198" s="377"/>
      <c r="U198" s="170">
        <v>26.295420133600146</v>
      </c>
      <c r="V198" s="170"/>
      <c r="W198" s="168"/>
      <c r="X198" s="168"/>
      <c r="Y198" s="168"/>
      <c r="Z198" s="168"/>
      <c r="AA198" s="168"/>
      <c r="AB198" s="168"/>
      <c r="AC198" s="168"/>
      <c r="AD198" s="168"/>
      <c r="AE198" s="168"/>
      <c r="AF198" s="168"/>
      <c r="AG198" s="168"/>
      <c r="AH198" s="168"/>
      <c r="AI198" s="168"/>
      <c r="AJ198" s="168"/>
      <c r="AK198" s="168"/>
      <c r="AL198" s="168"/>
      <c r="AM198" s="168"/>
      <c r="AN198" s="168"/>
      <c r="AO198" s="168"/>
    </row>
    <row r="199" spans="1:41" s="589" customFormat="1" x14ac:dyDescent="0.25">
      <c r="A199" s="377"/>
      <c r="B199" s="377"/>
      <c r="C199" s="377"/>
      <c r="D199" s="378"/>
      <c r="E199" s="377"/>
      <c r="F199" s="376"/>
      <c r="G199" s="376"/>
      <c r="H199" s="375">
        <v>150</v>
      </c>
      <c r="I199" s="373"/>
      <c r="J199" s="380"/>
      <c r="K199" s="373">
        <v>2.5399999999999999E-2</v>
      </c>
      <c r="L199" s="201">
        <v>373.63134122763245</v>
      </c>
      <c r="M199" s="201">
        <v>423.0996045</v>
      </c>
      <c r="N199" s="201">
        <v>41.094000000000001</v>
      </c>
      <c r="O199" s="373">
        <v>41.094000000000001</v>
      </c>
      <c r="P199" s="373">
        <v>423.0996045</v>
      </c>
      <c r="Q199" s="373">
        <v>373.61864122763245</v>
      </c>
      <c r="R199" s="373">
        <v>94.881999999999977</v>
      </c>
      <c r="S199" s="373">
        <v>94.894699999999972</v>
      </c>
      <c r="T199" s="377"/>
      <c r="U199" s="170">
        <v>26.403370133600149</v>
      </c>
      <c r="V199" s="170"/>
      <c r="W199" s="170"/>
      <c r="X199" s="168"/>
      <c r="Y199" s="168"/>
      <c r="Z199" s="168"/>
      <c r="AA199" s="168"/>
      <c r="AB199" s="168"/>
      <c r="AC199" s="168"/>
      <c r="AD199" s="168"/>
      <c r="AE199" s="168"/>
      <c r="AF199" s="168"/>
      <c r="AG199" s="168"/>
      <c r="AH199" s="168"/>
      <c r="AI199" s="168"/>
      <c r="AJ199" s="168"/>
      <c r="AK199" s="168"/>
      <c r="AL199" s="168"/>
      <c r="AM199" s="168"/>
      <c r="AN199" s="168"/>
      <c r="AO199" s="168"/>
    </row>
    <row r="200" spans="1:41" x14ac:dyDescent="0.25">
      <c r="A200" s="377" t="s">
        <v>3433</v>
      </c>
      <c r="B200" s="377" t="s">
        <v>3540</v>
      </c>
      <c r="C200" s="377" t="s">
        <v>3555</v>
      </c>
      <c r="D200" s="378">
        <v>951</v>
      </c>
      <c r="E200" s="377" t="s">
        <v>3589</v>
      </c>
      <c r="F200" s="376" t="s">
        <v>3571</v>
      </c>
      <c r="G200" s="376" t="s">
        <v>3552</v>
      </c>
      <c r="H200" s="375">
        <v>150</v>
      </c>
      <c r="I200" s="373"/>
      <c r="J200" s="380"/>
      <c r="K200" s="373">
        <v>0.4</v>
      </c>
      <c r="L200" s="201">
        <v>373.41864122763246</v>
      </c>
      <c r="M200" s="201">
        <v>423.0996045</v>
      </c>
      <c r="N200" s="201">
        <v>41.094000000000001</v>
      </c>
      <c r="O200" s="373">
        <v>41.094000000000001</v>
      </c>
      <c r="P200" s="373">
        <v>423.0996045</v>
      </c>
      <c r="Q200" s="373">
        <v>373.21864122763247</v>
      </c>
      <c r="R200" s="373">
        <v>95.094699999999975</v>
      </c>
      <c r="S200" s="373">
        <v>95.294699999999978</v>
      </c>
      <c r="T200" s="377" t="s">
        <v>3570</v>
      </c>
      <c r="U200" s="170">
        <v>26.616070133600147</v>
      </c>
      <c r="V200" s="170"/>
      <c r="W200" s="170"/>
      <c r="AB200" s="168"/>
    </row>
    <row r="201" spans="1:41" x14ac:dyDescent="0.25">
      <c r="A201" s="377"/>
      <c r="B201" s="377"/>
      <c r="C201" s="377"/>
      <c r="D201" s="378"/>
      <c r="E201" s="377"/>
      <c r="F201" s="376"/>
      <c r="G201" s="376" t="s">
        <v>2636</v>
      </c>
      <c r="H201" s="375">
        <v>150</v>
      </c>
      <c r="I201" s="373"/>
      <c r="J201" s="380"/>
      <c r="K201" s="373">
        <v>0.21692829999999999</v>
      </c>
      <c r="L201" s="201">
        <v>373.11017707763244</v>
      </c>
      <c r="M201" s="201">
        <v>423.0996045</v>
      </c>
      <c r="N201" s="201">
        <v>41.094000000000001</v>
      </c>
      <c r="O201" s="373">
        <v>41.094000000000001</v>
      </c>
      <c r="P201" s="373">
        <v>423.0996045</v>
      </c>
      <c r="Q201" s="373">
        <v>373.00171292763247</v>
      </c>
      <c r="R201" s="373">
        <v>95.403164149999981</v>
      </c>
      <c r="S201" s="373">
        <v>95.511628299999984</v>
      </c>
      <c r="T201" s="377"/>
      <c r="U201" s="170">
        <v>26.924534283600153</v>
      </c>
      <c r="V201" s="170"/>
      <c r="W201" s="170"/>
      <c r="AB201" s="168"/>
    </row>
    <row r="202" spans="1:41" x14ac:dyDescent="0.25">
      <c r="A202" s="377" t="s">
        <v>3433</v>
      </c>
      <c r="B202" s="377" t="s">
        <v>3540</v>
      </c>
      <c r="C202" s="377" t="s">
        <v>3565</v>
      </c>
      <c r="D202" s="378">
        <v>955</v>
      </c>
      <c r="E202" s="377" t="s">
        <v>3588</v>
      </c>
      <c r="F202" s="376" t="s">
        <v>3563</v>
      </c>
      <c r="G202" s="376" t="s">
        <v>3562</v>
      </c>
      <c r="H202" s="375"/>
      <c r="I202" s="373"/>
      <c r="J202" s="380"/>
      <c r="K202" s="373">
        <v>0</v>
      </c>
      <c r="L202" s="201">
        <v>373.00171292763247</v>
      </c>
      <c r="M202" s="201">
        <v>423.0996045</v>
      </c>
      <c r="N202" s="201">
        <v>41.094000000000001</v>
      </c>
      <c r="O202" s="373">
        <v>41.094000000000001</v>
      </c>
      <c r="P202" s="373">
        <v>423.0996045</v>
      </c>
      <c r="Q202" s="373">
        <v>373.00171292763247</v>
      </c>
      <c r="R202" s="373">
        <v>95.511628299999984</v>
      </c>
      <c r="S202" s="373">
        <v>95.511628299999984</v>
      </c>
      <c r="T202" s="377"/>
      <c r="U202" s="170">
        <v>27.032998433600156</v>
      </c>
      <c r="V202" s="170"/>
      <c r="W202" s="170"/>
      <c r="AB202" s="168"/>
    </row>
    <row r="203" spans="1:41" x14ac:dyDescent="0.25">
      <c r="A203" s="377"/>
      <c r="B203" s="377"/>
      <c r="C203" s="377"/>
      <c r="D203" s="378"/>
      <c r="E203" s="377"/>
      <c r="F203" s="376"/>
      <c r="G203" s="376"/>
      <c r="H203" s="375">
        <v>150</v>
      </c>
      <c r="I203" s="373"/>
      <c r="J203" s="380"/>
      <c r="K203" s="373">
        <v>0.18545809999999999</v>
      </c>
      <c r="L203" s="201">
        <v>372.90898387763247</v>
      </c>
      <c r="M203" s="201">
        <v>423.0996045</v>
      </c>
      <c r="N203" s="201">
        <v>41.094000000000001</v>
      </c>
      <c r="O203" s="373">
        <v>41.094000000000001</v>
      </c>
      <c r="P203" s="373">
        <v>423.0996045</v>
      </c>
      <c r="Q203" s="373">
        <v>372.81625482763246</v>
      </c>
      <c r="R203" s="373">
        <v>95.604357349999987</v>
      </c>
      <c r="S203" s="373">
        <v>95.697086399999989</v>
      </c>
      <c r="T203" s="377"/>
      <c r="U203" s="170">
        <v>27.125727483600159</v>
      </c>
      <c r="V203" s="170"/>
      <c r="W203" s="170"/>
      <c r="AB203" s="168"/>
    </row>
    <row r="204" spans="1:41" x14ac:dyDescent="0.25">
      <c r="A204" s="377" t="s">
        <v>3433</v>
      </c>
      <c r="B204" s="377" t="s">
        <v>3540</v>
      </c>
      <c r="C204" s="377" t="s">
        <v>3580</v>
      </c>
      <c r="D204" s="378">
        <v>957</v>
      </c>
      <c r="E204" s="377" t="s">
        <v>3587</v>
      </c>
      <c r="F204" s="376" t="s">
        <v>3578</v>
      </c>
      <c r="G204" s="376" t="s">
        <v>3577</v>
      </c>
      <c r="H204" s="375">
        <v>150</v>
      </c>
      <c r="I204" s="373"/>
      <c r="J204" s="380"/>
      <c r="K204" s="373">
        <v>0</v>
      </c>
      <c r="L204" s="201">
        <v>372.81625482763246</v>
      </c>
      <c r="M204" s="201">
        <v>423.0996045</v>
      </c>
      <c r="N204" s="201">
        <v>41.094000000000001</v>
      </c>
      <c r="O204" s="373">
        <v>41.094000000000001</v>
      </c>
      <c r="P204" s="373">
        <v>423.0996045</v>
      </c>
      <c r="Q204" s="373">
        <v>372.81625482763246</v>
      </c>
      <c r="R204" s="373">
        <v>95.697086399999989</v>
      </c>
      <c r="S204" s="373">
        <v>95.697086399999989</v>
      </c>
      <c r="T204" s="377"/>
      <c r="U204" s="170">
        <v>27.218456533600161</v>
      </c>
      <c r="V204" s="170"/>
      <c r="W204" s="170"/>
      <c r="AB204" s="168"/>
    </row>
    <row r="205" spans="1:41" x14ac:dyDescent="0.25">
      <c r="A205" s="377"/>
      <c r="B205" s="377"/>
      <c r="C205" s="377"/>
      <c r="D205" s="378"/>
      <c r="E205" s="377"/>
      <c r="F205" s="376"/>
      <c r="G205" s="376"/>
      <c r="H205" s="375">
        <v>150</v>
      </c>
      <c r="I205" s="373"/>
      <c r="J205" s="380"/>
      <c r="K205" s="373">
        <v>7.3025000000000007E-2</v>
      </c>
      <c r="L205" s="201">
        <v>372.77974232763245</v>
      </c>
      <c r="M205" s="201">
        <v>423.0996045</v>
      </c>
      <c r="N205" s="201">
        <v>41.094000000000001</v>
      </c>
      <c r="O205" s="373">
        <v>41.094000000000001</v>
      </c>
      <c r="P205" s="373">
        <v>423.0996045</v>
      </c>
      <c r="Q205" s="373">
        <v>372.74322982763249</v>
      </c>
      <c r="R205" s="373">
        <v>95.73359889999999</v>
      </c>
      <c r="S205" s="373">
        <v>95.77011139999999</v>
      </c>
      <c r="T205" s="377"/>
      <c r="U205" s="170">
        <v>27.254969033600162</v>
      </c>
      <c r="V205" s="170"/>
      <c r="W205" s="170"/>
      <c r="AB205" s="168"/>
    </row>
    <row r="206" spans="1:41" x14ac:dyDescent="0.25">
      <c r="A206" s="377" t="s">
        <v>3433</v>
      </c>
      <c r="B206" s="377" t="s">
        <v>3540</v>
      </c>
      <c r="C206" s="377" t="s">
        <v>3580</v>
      </c>
      <c r="D206" s="378">
        <v>958</v>
      </c>
      <c r="E206" s="377" t="s">
        <v>3586</v>
      </c>
      <c r="F206" s="376" t="s">
        <v>3578</v>
      </c>
      <c r="G206" s="376" t="s">
        <v>3577</v>
      </c>
      <c r="H206" s="375">
        <v>150</v>
      </c>
      <c r="I206" s="373"/>
      <c r="J206" s="380"/>
      <c r="K206" s="373">
        <v>0</v>
      </c>
      <c r="L206" s="201">
        <v>372.74322982763249</v>
      </c>
      <c r="M206" s="201">
        <v>423.0996045</v>
      </c>
      <c r="N206" s="201">
        <v>41.094000000000001</v>
      </c>
      <c r="O206" s="373">
        <v>41.094000000000001</v>
      </c>
      <c r="P206" s="373">
        <v>423.0996045</v>
      </c>
      <c r="Q206" s="373">
        <v>372.74322982763249</v>
      </c>
      <c r="R206" s="373">
        <v>95.77011139999999</v>
      </c>
      <c r="S206" s="373">
        <v>95.77011139999999</v>
      </c>
      <c r="T206" s="377"/>
      <c r="U206" s="170">
        <v>27.291481533600162</v>
      </c>
      <c r="V206" s="170"/>
      <c r="W206" s="170"/>
      <c r="AB206" s="168"/>
    </row>
    <row r="207" spans="1:41" x14ac:dyDescent="0.25">
      <c r="A207" s="377"/>
      <c r="B207" s="377"/>
      <c r="C207" s="377"/>
      <c r="D207" s="378"/>
      <c r="E207" s="377"/>
      <c r="F207" s="376"/>
      <c r="G207" s="376"/>
      <c r="H207" s="375">
        <v>150</v>
      </c>
      <c r="I207" s="373"/>
      <c r="J207" s="380"/>
      <c r="K207" s="373">
        <v>0.34527168000000003</v>
      </c>
      <c r="L207" s="201">
        <v>372.57059398763249</v>
      </c>
      <c r="M207" s="201">
        <v>423.0996045</v>
      </c>
      <c r="N207" s="201">
        <v>41.094000000000001</v>
      </c>
      <c r="O207" s="373">
        <v>41.094000000000001</v>
      </c>
      <c r="P207" s="373">
        <v>423.0996045</v>
      </c>
      <c r="Q207" s="373">
        <v>372.39795814763249</v>
      </c>
      <c r="R207" s="373">
        <v>95.942747239999989</v>
      </c>
      <c r="S207" s="373">
        <v>96.115383079999987</v>
      </c>
      <c r="T207" s="377"/>
      <c r="U207" s="170">
        <v>27.46411737360016</v>
      </c>
      <c r="V207" s="170"/>
      <c r="W207" s="170"/>
      <c r="AB207" s="168"/>
    </row>
    <row r="208" spans="1:41" x14ac:dyDescent="0.25">
      <c r="A208" s="377" t="s">
        <v>3433</v>
      </c>
      <c r="B208" s="377" t="s">
        <v>3540</v>
      </c>
      <c r="C208" s="377" t="s">
        <v>1973</v>
      </c>
      <c r="D208" s="378">
        <v>961</v>
      </c>
      <c r="E208" s="377" t="s">
        <v>634</v>
      </c>
      <c r="F208" s="376" t="s">
        <v>3483</v>
      </c>
      <c r="G208" s="376" t="s">
        <v>3583</v>
      </c>
      <c r="H208" s="375">
        <v>150</v>
      </c>
      <c r="I208" s="373"/>
      <c r="J208" s="380"/>
      <c r="K208" s="373">
        <v>0</v>
      </c>
      <c r="L208" s="201">
        <v>372.39795814763249</v>
      </c>
      <c r="M208" s="201">
        <v>423.0996045</v>
      </c>
      <c r="N208" s="201">
        <v>41.094000000000001</v>
      </c>
      <c r="O208" s="373">
        <v>41.094000000000001</v>
      </c>
      <c r="P208" s="373">
        <v>423.0996045</v>
      </c>
      <c r="Q208" s="373">
        <v>372.39795814763249</v>
      </c>
      <c r="R208" s="373">
        <v>96.115383079999987</v>
      </c>
      <c r="S208" s="373">
        <v>96.115383079999987</v>
      </c>
      <c r="T208" s="377"/>
      <c r="U208" s="170">
        <v>27.636753213600159</v>
      </c>
      <c r="V208" s="170"/>
      <c r="W208" s="170"/>
      <c r="AB208" s="168"/>
      <c r="AO208" s="589"/>
    </row>
    <row r="209" spans="1:41" x14ac:dyDescent="0.25">
      <c r="A209" s="377"/>
      <c r="B209" s="377"/>
      <c r="C209" s="377"/>
      <c r="D209" s="378"/>
      <c r="E209" s="377"/>
      <c r="F209" s="376"/>
      <c r="G209" s="376"/>
      <c r="H209" s="375">
        <v>150</v>
      </c>
      <c r="I209" s="373"/>
      <c r="J209" s="380"/>
      <c r="K209" s="373">
        <v>0.20356691999999998</v>
      </c>
      <c r="L209" s="201">
        <v>372.29617468763252</v>
      </c>
      <c r="M209" s="201">
        <v>423.0996045</v>
      </c>
      <c r="N209" s="201">
        <v>41.094000000000001</v>
      </c>
      <c r="O209" s="373">
        <v>41.094000000000001</v>
      </c>
      <c r="P209" s="373">
        <v>423.0996045</v>
      </c>
      <c r="Q209" s="373">
        <v>372.19439122763248</v>
      </c>
      <c r="R209" s="373">
        <v>96.217166539999994</v>
      </c>
      <c r="S209" s="373">
        <v>96.318949999999987</v>
      </c>
      <c r="T209" s="377"/>
      <c r="U209" s="170">
        <v>27.738536673600166</v>
      </c>
      <c r="V209" s="170"/>
      <c r="W209" s="170"/>
      <c r="AB209" s="168"/>
      <c r="AO209" s="589"/>
    </row>
    <row r="210" spans="1:41" x14ac:dyDescent="0.25">
      <c r="A210" s="377" t="s">
        <v>3433</v>
      </c>
      <c r="B210" s="377" t="s">
        <v>3540</v>
      </c>
      <c r="C210" s="377" t="s">
        <v>1961</v>
      </c>
      <c r="D210" s="378">
        <v>964</v>
      </c>
      <c r="E210" s="377" t="s">
        <v>3585</v>
      </c>
      <c r="F210" s="376" t="s">
        <v>3558</v>
      </c>
      <c r="G210" s="376" t="s">
        <v>3557</v>
      </c>
      <c r="H210" s="375">
        <v>150</v>
      </c>
      <c r="I210" s="373"/>
      <c r="J210" s="380"/>
      <c r="K210" s="373">
        <v>0.1905</v>
      </c>
      <c r="L210" s="201">
        <v>372.09914122763246</v>
      </c>
      <c r="M210" s="201">
        <v>423.0996045</v>
      </c>
      <c r="N210" s="201">
        <v>41.094000000000001</v>
      </c>
      <c r="O210" s="373">
        <v>41.094000000000001</v>
      </c>
      <c r="P210" s="373">
        <v>423.0996045</v>
      </c>
      <c r="Q210" s="373">
        <v>372.00389122763249</v>
      </c>
      <c r="R210" s="373">
        <v>96.414199999999994</v>
      </c>
      <c r="S210" s="373">
        <v>96.509449999999987</v>
      </c>
      <c r="T210" s="377"/>
      <c r="U210" s="170">
        <v>27.935570133600166</v>
      </c>
      <c r="V210" s="170"/>
      <c r="W210" s="170"/>
      <c r="AB210" s="168"/>
    </row>
    <row r="211" spans="1:41" x14ac:dyDescent="0.25">
      <c r="A211" s="597"/>
      <c r="B211" s="597"/>
      <c r="C211" s="597"/>
      <c r="D211" s="599"/>
      <c r="E211" s="597"/>
      <c r="F211" s="586"/>
      <c r="G211" s="598"/>
      <c r="H211" s="375">
        <v>150</v>
      </c>
      <c r="I211" s="373"/>
      <c r="J211" s="380"/>
      <c r="K211" s="373">
        <v>2.5399999999999999E-2</v>
      </c>
      <c r="L211" s="201">
        <v>371.9911912276325</v>
      </c>
      <c r="M211" s="201">
        <v>423.0996045</v>
      </c>
      <c r="N211" s="201">
        <v>41.094000000000001</v>
      </c>
      <c r="O211" s="373">
        <v>41.094000000000001</v>
      </c>
      <c r="P211" s="373">
        <v>423.0996045</v>
      </c>
      <c r="Q211" s="373">
        <v>371.9784912276325</v>
      </c>
      <c r="R211" s="373">
        <v>96.522149999999996</v>
      </c>
      <c r="S211" s="373">
        <v>96.534849999999992</v>
      </c>
      <c r="T211" s="597"/>
      <c r="U211" s="170">
        <v>28.043520133600168</v>
      </c>
      <c r="V211" s="170"/>
      <c r="W211" s="170"/>
      <c r="X211" s="589"/>
      <c r="Y211" s="589"/>
      <c r="Z211" s="589"/>
      <c r="AA211" s="589"/>
      <c r="AB211" s="589"/>
      <c r="AC211" s="589"/>
      <c r="AD211" s="589"/>
      <c r="AE211" s="589"/>
      <c r="AF211" s="589"/>
      <c r="AG211" s="589"/>
      <c r="AH211" s="589"/>
      <c r="AI211" s="589"/>
      <c r="AJ211" s="589"/>
      <c r="AK211" s="589"/>
      <c r="AL211" s="589"/>
      <c r="AM211" s="589"/>
      <c r="AN211" s="589"/>
    </row>
    <row r="212" spans="1:41" x14ac:dyDescent="0.25">
      <c r="A212" s="597"/>
      <c r="B212" s="597"/>
      <c r="C212" s="597"/>
      <c r="D212" s="599"/>
      <c r="E212" s="597" t="s">
        <v>619</v>
      </c>
      <c r="F212" s="586"/>
      <c r="G212" s="598"/>
      <c r="H212" s="375">
        <v>150</v>
      </c>
      <c r="I212" s="373"/>
      <c r="J212" s="380"/>
      <c r="K212" s="373">
        <v>0</v>
      </c>
      <c r="L212" s="201">
        <v>371.9784912276325</v>
      </c>
      <c r="M212" s="201">
        <v>423.0996045</v>
      </c>
      <c r="N212" s="201">
        <v>41.094000000000001</v>
      </c>
      <c r="O212" s="373">
        <v>41.094000000000001</v>
      </c>
      <c r="P212" s="373">
        <v>423.0996045</v>
      </c>
      <c r="Q212" s="373">
        <v>371.9784912276325</v>
      </c>
      <c r="R212" s="373">
        <v>96.534849999999992</v>
      </c>
      <c r="S212" s="373">
        <v>96.534849999999992</v>
      </c>
      <c r="T212" s="597"/>
      <c r="U212" s="170">
        <v>28.056220133600164</v>
      </c>
      <c r="V212" s="170"/>
      <c r="W212" s="170"/>
      <c r="X212" s="589"/>
      <c r="Y212" s="589"/>
      <c r="Z212" s="589"/>
      <c r="AA212" s="589"/>
      <c r="AB212" s="589"/>
      <c r="AC212" s="589"/>
      <c r="AD212" s="589"/>
      <c r="AE212" s="589"/>
      <c r="AF212" s="589"/>
      <c r="AG212" s="589"/>
      <c r="AH212" s="589"/>
      <c r="AI212" s="589"/>
      <c r="AJ212" s="589"/>
      <c r="AK212" s="589"/>
      <c r="AL212" s="589"/>
      <c r="AM212" s="589"/>
      <c r="AN212" s="589"/>
    </row>
    <row r="213" spans="1:41" x14ac:dyDescent="0.25">
      <c r="A213" s="377" t="s">
        <v>3433</v>
      </c>
      <c r="B213" s="377" t="s">
        <v>3540</v>
      </c>
      <c r="C213" s="377" t="s">
        <v>3555</v>
      </c>
      <c r="D213" s="378">
        <v>967</v>
      </c>
      <c r="E213" s="377" t="s">
        <v>3584</v>
      </c>
      <c r="F213" s="376" t="s">
        <v>3571</v>
      </c>
      <c r="G213" s="376" t="s">
        <v>3552</v>
      </c>
      <c r="H213" s="375">
        <v>150</v>
      </c>
      <c r="I213" s="373"/>
      <c r="J213" s="380"/>
      <c r="K213" s="373">
        <v>0.4</v>
      </c>
      <c r="L213" s="201">
        <v>371.77849122763251</v>
      </c>
      <c r="M213" s="201">
        <v>423.0996045</v>
      </c>
      <c r="N213" s="201">
        <v>41.094000000000001</v>
      </c>
      <c r="O213" s="373">
        <v>41.094000000000001</v>
      </c>
      <c r="P213" s="373">
        <v>423.0996045</v>
      </c>
      <c r="Q213" s="373">
        <v>371.57849122763253</v>
      </c>
      <c r="R213" s="373">
        <v>96.734849999999994</v>
      </c>
      <c r="S213" s="373">
        <v>96.934849999999997</v>
      </c>
      <c r="T213" s="377" t="s">
        <v>3570</v>
      </c>
      <c r="U213" s="170">
        <v>28.256220133600166</v>
      </c>
      <c r="V213" s="170"/>
      <c r="W213" s="170"/>
      <c r="AB213" s="168"/>
    </row>
    <row r="214" spans="1:41" x14ac:dyDescent="0.25">
      <c r="A214" s="377"/>
      <c r="B214" s="377"/>
      <c r="C214" s="377"/>
      <c r="D214" s="378"/>
      <c r="E214" s="377"/>
      <c r="F214" s="376"/>
      <c r="G214" s="376" t="s">
        <v>1962</v>
      </c>
      <c r="H214" s="375">
        <v>150</v>
      </c>
      <c r="I214" s="373"/>
      <c r="J214" s="380"/>
      <c r="K214" s="373">
        <v>0.21855067</v>
      </c>
      <c r="L214" s="201">
        <v>371.46921589263252</v>
      </c>
      <c r="M214" s="201">
        <v>423.0996045</v>
      </c>
      <c r="N214" s="201">
        <v>41.094000000000001</v>
      </c>
      <c r="O214" s="373">
        <v>41.094000000000001</v>
      </c>
      <c r="P214" s="373">
        <v>423.0996045</v>
      </c>
      <c r="Q214" s="373">
        <v>371.35994055763251</v>
      </c>
      <c r="R214" s="373">
        <v>97.04412533499999</v>
      </c>
      <c r="S214" s="373">
        <v>97.153400669999996</v>
      </c>
      <c r="T214" s="377"/>
      <c r="U214" s="170">
        <v>28.565495468600162</v>
      </c>
      <c r="V214" s="170"/>
      <c r="AB214" s="168"/>
    </row>
    <row r="215" spans="1:41" x14ac:dyDescent="0.25">
      <c r="A215" s="377" t="s">
        <v>3433</v>
      </c>
      <c r="B215" s="377" t="s">
        <v>3540</v>
      </c>
      <c r="C215" s="377" t="s">
        <v>1973</v>
      </c>
      <c r="D215" s="378">
        <v>972</v>
      </c>
      <c r="E215" s="377" t="s">
        <v>635</v>
      </c>
      <c r="F215" s="376" t="s">
        <v>3483</v>
      </c>
      <c r="G215" s="376" t="s">
        <v>3583</v>
      </c>
      <c r="H215" s="375">
        <v>150</v>
      </c>
      <c r="I215" s="373"/>
      <c r="J215" s="380"/>
      <c r="K215" s="373">
        <v>0</v>
      </c>
      <c r="L215" s="201">
        <v>371.35994055763251</v>
      </c>
      <c r="M215" s="201">
        <v>423.0996045</v>
      </c>
      <c r="N215" s="201">
        <v>41.094000000000001</v>
      </c>
      <c r="O215" s="373">
        <v>41.094000000000001</v>
      </c>
      <c r="P215" s="373">
        <v>423.0996045</v>
      </c>
      <c r="Q215" s="373">
        <v>371.35994055763251</v>
      </c>
      <c r="R215" s="373">
        <v>97.153400669999996</v>
      </c>
      <c r="S215" s="373">
        <v>97.153400669999996</v>
      </c>
      <c r="T215" s="377" t="s">
        <v>3582</v>
      </c>
      <c r="U215" s="170">
        <v>28.674770803600168</v>
      </c>
      <c r="V215" s="170"/>
      <c r="AB215" s="168"/>
    </row>
    <row r="216" spans="1:41" x14ac:dyDescent="0.25">
      <c r="A216" s="377"/>
      <c r="B216" s="377"/>
      <c r="C216" s="377"/>
      <c r="D216" s="378"/>
      <c r="E216" s="377"/>
      <c r="F216" s="376"/>
      <c r="G216" s="376"/>
      <c r="H216" s="375">
        <v>150</v>
      </c>
      <c r="I216" s="373"/>
      <c r="J216" s="380"/>
      <c r="K216" s="373">
        <v>0.28660521999999999</v>
      </c>
      <c r="L216" s="201">
        <v>371.21663794763253</v>
      </c>
      <c r="M216" s="201">
        <v>423.0996045</v>
      </c>
      <c r="N216" s="201">
        <v>41.094000000000001</v>
      </c>
      <c r="O216" s="373">
        <v>41.094000000000001</v>
      </c>
      <c r="P216" s="373">
        <v>423.0996045</v>
      </c>
      <c r="Q216" s="373">
        <v>371.0733353376325</v>
      </c>
      <c r="R216" s="373">
        <v>97.296703279999988</v>
      </c>
      <c r="S216" s="373">
        <v>97.440005889999995</v>
      </c>
      <c r="T216" s="377"/>
      <c r="U216" s="170">
        <v>28.81807341360016</v>
      </c>
      <c r="V216" s="170"/>
      <c r="AB216" s="168"/>
    </row>
    <row r="217" spans="1:41" x14ac:dyDescent="0.25">
      <c r="A217" s="377" t="s">
        <v>3433</v>
      </c>
      <c r="B217" s="377" t="s">
        <v>3540</v>
      </c>
      <c r="C217" s="377" t="s">
        <v>3580</v>
      </c>
      <c r="D217" s="378">
        <v>974</v>
      </c>
      <c r="E217" s="377" t="s">
        <v>3581</v>
      </c>
      <c r="F217" s="376" t="s">
        <v>3578</v>
      </c>
      <c r="G217" s="376" t="s">
        <v>3577</v>
      </c>
      <c r="H217" s="375">
        <v>150</v>
      </c>
      <c r="I217" s="373"/>
      <c r="J217" s="380"/>
      <c r="K217" s="373">
        <v>0</v>
      </c>
      <c r="L217" s="201">
        <v>371.0733353376325</v>
      </c>
      <c r="M217" s="201">
        <v>423.0996045</v>
      </c>
      <c r="N217" s="201">
        <v>41.094000000000001</v>
      </c>
      <c r="O217" s="373">
        <v>41.094000000000001</v>
      </c>
      <c r="P217" s="373">
        <v>423.0996045</v>
      </c>
      <c r="Q217" s="373">
        <v>371.0733353376325</v>
      </c>
      <c r="R217" s="373">
        <v>97.440005889999995</v>
      </c>
      <c r="S217" s="373">
        <v>97.440005889999995</v>
      </c>
      <c r="T217" s="377"/>
      <c r="U217" s="170">
        <v>28.961376023600167</v>
      </c>
      <c r="V217" s="170"/>
      <c r="AB217" s="168"/>
    </row>
    <row r="218" spans="1:41" x14ac:dyDescent="0.25">
      <c r="A218" s="377"/>
      <c r="B218" s="377"/>
      <c r="C218" s="377"/>
      <c r="D218" s="378"/>
      <c r="E218" s="377"/>
      <c r="F218" s="376"/>
      <c r="G218" s="376"/>
      <c r="H218" s="375">
        <v>150</v>
      </c>
      <c r="I218" s="373"/>
      <c r="J218" s="380"/>
      <c r="K218" s="373">
        <v>7.3025000000000007E-2</v>
      </c>
      <c r="L218" s="201">
        <v>371.03682283763249</v>
      </c>
      <c r="M218" s="201">
        <v>423.0996045</v>
      </c>
      <c r="N218" s="201">
        <v>41.094000000000001</v>
      </c>
      <c r="O218" s="373">
        <v>41.094000000000001</v>
      </c>
      <c r="P218" s="373">
        <v>423.0996045</v>
      </c>
      <c r="Q218" s="373">
        <v>371.00031033763253</v>
      </c>
      <c r="R218" s="373">
        <v>97.476518389999995</v>
      </c>
      <c r="S218" s="373">
        <v>97.513030889999996</v>
      </c>
      <c r="T218" s="377"/>
      <c r="U218" s="170">
        <v>28.997888523600167</v>
      </c>
      <c r="V218" s="170"/>
      <c r="AB218" s="168"/>
    </row>
    <row r="219" spans="1:41" x14ac:dyDescent="0.25">
      <c r="A219" s="377" t="s">
        <v>3433</v>
      </c>
      <c r="B219" s="377" t="s">
        <v>3540</v>
      </c>
      <c r="C219" s="377" t="s">
        <v>3580</v>
      </c>
      <c r="D219" s="378">
        <v>975</v>
      </c>
      <c r="E219" s="377" t="s">
        <v>3579</v>
      </c>
      <c r="F219" s="376" t="s">
        <v>3578</v>
      </c>
      <c r="G219" s="376" t="s">
        <v>3577</v>
      </c>
      <c r="H219" s="375">
        <v>150</v>
      </c>
      <c r="I219" s="373"/>
      <c r="J219" s="380"/>
      <c r="K219" s="373">
        <v>0</v>
      </c>
      <c r="L219" s="201">
        <v>371.00031033763253</v>
      </c>
      <c r="M219" s="201">
        <v>423.0996045</v>
      </c>
      <c r="N219" s="201">
        <v>41.094000000000001</v>
      </c>
      <c r="O219" s="373">
        <v>41.094000000000001</v>
      </c>
      <c r="P219" s="373">
        <v>423.0996045</v>
      </c>
      <c r="Q219" s="373">
        <v>371.00031033763253</v>
      </c>
      <c r="R219" s="373">
        <v>97.513030889999996</v>
      </c>
      <c r="S219" s="373">
        <v>97.513030889999996</v>
      </c>
      <c r="T219" s="377"/>
      <c r="U219" s="170">
        <v>29.034401023600168</v>
      </c>
      <c r="V219" s="170"/>
      <c r="AB219" s="168"/>
    </row>
    <row r="220" spans="1:41" x14ac:dyDescent="0.25">
      <c r="A220" s="377"/>
      <c r="B220" s="377"/>
      <c r="C220" s="377"/>
      <c r="D220" s="378"/>
      <c r="E220" s="377"/>
      <c r="F220" s="376"/>
      <c r="G220" s="376"/>
      <c r="H220" s="375">
        <v>150</v>
      </c>
      <c r="I220" s="373"/>
      <c r="J220" s="380"/>
      <c r="K220" s="373">
        <v>0.15629889999999999</v>
      </c>
      <c r="L220" s="201">
        <v>370.92216088763251</v>
      </c>
      <c r="M220" s="201">
        <v>423.0996045</v>
      </c>
      <c r="N220" s="201">
        <v>41.094000000000001</v>
      </c>
      <c r="O220" s="373">
        <v>41.094000000000001</v>
      </c>
      <c r="P220" s="373">
        <v>423.0996045</v>
      </c>
      <c r="Q220" s="373">
        <v>370.8440114376325</v>
      </c>
      <c r="R220" s="373">
        <v>97.591180339999994</v>
      </c>
      <c r="S220" s="373">
        <v>97.669329789999992</v>
      </c>
      <c r="T220" s="377"/>
      <c r="U220" s="170">
        <v>29.112550473600166</v>
      </c>
      <c r="V220" s="170"/>
      <c r="AB220" s="168"/>
    </row>
    <row r="221" spans="1:41" x14ac:dyDescent="0.25">
      <c r="A221" s="377" t="s">
        <v>3433</v>
      </c>
      <c r="B221" s="377" t="s">
        <v>3540</v>
      </c>
      <c r="C221" s="377" t="s">
        <v>3475</v>
      </c>
      <c r="D221" s="378">
        <v>977</v>
      </c>
      <c r="E221" s="377" t="s">
        <v>3576</v>
      </c>
      <c r="F221" s="376" t="s">
        <v>3473</v>
      </c>
      <c r="G221" s="376" t="s">
        <v>3472</v>
      </c>
      <c r="H221" s="375">
        <v>150</v>
      </c>
      <c r="I221" s="373"/>
      <c r="J221" s="380"/>
      <c r="K221" s="373">
        <v>0</v>
      </c>
      <c r="L221" s="201">
        <v>370.8440114376325</v>
      </c>
      <c r="M221" s="201">
        <v>423.0996045</v>
      </c>
      <c r="N221" s="201">
        <v>41.094000000000001</v>
      </c>
      <c r="O221" s="373">
        <v>41.094000000000001</v>
      </c>
      <c r="P221" s="373">
        <v>423.0996045</v>
      </c>
      <c r="Q221" s="373">
        <v>370.8440114376325</v>
      </c>
      <c r="R221" s="373">
        <v>97.669329789999992</v>
      </c>
      <c r="S221" s="373">
        <v>97.669329789999992</v>
      </c>
      <c r="T221" s="377"/>
      <c r="U221" s="170">
        <v>29.190699923600164</v>
      </c>
      <c r="V221" s="170"/>
      <c r="AB221" s="168"/>
    </row>
    <row r="222" spans="1:41" x14ac:dyDescent="0.25">
      <c r="A222" s="377"/>
      <c r="B222" s="377"/>
      <c r="C222" s="377"/>
      <c r="D222" s="378"/>
      <c r="E222" s="377"/>
      <c r="F222" s="376"/>
      <c r="G222" s="376"/>
      <c r="H222" s="375">
        <v>150</v>
      </c>
      <c r="I222" s="373"/>
      <c r="J222" s="380"/>
      <c r="K222" s="373">
        <v>0</v>
      </c>
      <c r="L222" s="201">
        <v>370.8440114376325</v>
      </c>
      <c r="M222" s="201">
        <v>423.0996045</v>
      </c>
      <c r="N222" s="201">
        <v>41.094000000000001</v>
      </c>
      <c r="O222" s="373">
        <v>41.094000000000001</v>
      </c>
      <c r="P222" s="373">
        <v>423.0996045</v>
      </c>
      <c r="Q222" s="373">
        <v>370.8440114376325</v>
      </c>
      <c r="R222" s="373">
        <v>97.669329789999992</v>
      </c>
      <c r="S222" s="373">
        <v>97.669329789999992</v>
      </c>
      <c r="T222" s="377"/>
      <c r="U222" s="170">
        <v>29.190699923600164</v>
      </c>
      <c r="V222" s="170"/>
      <c r="Z222" s="596"/>
      <c r="AB222" s="168"/>
    </row>
    <row r="223" spans="1:41" x14ac:dyDescent="0.25">
      <c r="A223" s="377" t="s">
        <v>3433</v>
      </c>
      <c r="B223" s="377" t="s">
        <v>3540</v>
      </c>
      <c r="C223" s="377" t="s">
        <v>1990</v>
      </c>
      <c r="D223" s="378">
        <v>977</v>
      </c>
      <c r="E223" s="377" t="s">
        <v>3575</v>
      </c>
      <c r="F223" s="376" t="s">
        <v>2018</v>
      </c>
      <c r="G223" s="376" t="s">
        <v>3574</v>
      </c>
      <c r="H223" s="375">
        <v>150</v>
      </c>
      <c r="I223" s="373"/>
      <c r="J223" s="380"/>
      <c r="K223" s="373">
        <v>0</v>
      </c>
      <c r="L223" s="201">
        <v>370.8440114376325</v>
      </c>
      <c r="M223" s="201">
        <v>423.0996045</v>
      </c>
      <c r="N223" s="201">
        <v>41.094000000000001</v>
      </c>
      <c r="O223" s="373">
        <v>41.094000000000001</v>
      </c>
      <c r="P223" s="373">
        <v>423.0996045</v>
      </c>
      <c r="Q223" s="373">
        <v>370.8440114376325</v>
      </c>
      <c r="R223" s="373">
        <v>97.669329789999992</v>
      </c>
      <c r="S223" s="373">
        <v>97.669329789999992</v>
      </c>
      <c r="T223" s="377"/>
      <c r="U223" s="170">
        <v>29.190699923600164</v>
      </c>
      <c r="V223" s="170"/>
      <c r="Z223" s="596"/>
      <c r="AB223" s="168"/>
    </row>
    <row r="224" spans="1:41" x14ac:dyDescent="0.25">
      <c r="A224" s="377"/>
      <c r="B224" s="377"/>
      <c r="C224" s="377"/>
      <c r="D224" s="378"/>
      <c r="E224" s="377"/>
      <c r="F224" s="376"/>
      <c r="G224" s="376"/>
      <c r="H224" s="375">
        <v>150</v>
      </c>
      <c r="I224" s="373"/>
      <c r="J224" s="380"/>
      <c r="K224" s="373">
        <v>0</v>
      </c>
      <c r="L224" s="201">
        <v>370.8440114376325</v>
      </c>
      <c r="M224" s="201">
        <v>423.0996045</v>
      </c>
      <c r="N224" s="201">
        <v>41.094000000000001</v>
      </c>
      <c r="O224" s="373">
        <v>41.094000000000001</v>
      </c>
      <c r="P224" s="373">
        <v>423.0996045</v>
      </c>
      <c r="Q224" s="373">
        <v>370.8440114376325</v>
      </c>
      <c r="R224" s="373">
        <v>97.669329789999992</v>
      </c>
      <c r="S224" s="373">
        <v>97.669329789999992</v>
      </c>
      <c r="T224" s="377"/>
      <c r="U224" s="170">
        <v>29.190699923600164</v>
      </c>
      <c r="V224" s="170"/>
      <c r="Z224" s="596"/>
      <c r="AB224" s="168"/>
    </row>
    <row r="225" spans="1:28" x14ac:dyDescent="0.25">
      <c r="A225" s="377" t="s">
        <v>3433</v>
      </c>
      <c r="B225" s="377" t="s">
        <v>3540</v>
      </c>
      <c r="C225" s="377" t="s">
        <v>3335</v>
      </c>
      <c r="D225" s="378">
        <v>977</v>
      </c>
      <c r="E225" s="377" t="s">
        <v>683</v>
      </c>
      <c r="F225" s="376" t="s">
        <v>3467</v>
      </c>
      <c r="G225" s="376" t="s">
        <v>3550</v>
      </c>
      <c r="H225" s="375">
        <v>150</v>
      </c>
      <c r="I225" s="373"/>
      <c r="J225" s="380"/>
      <c r="K225" s="373">
        <v>0</v>
      </c>
      <c r="L225" s="201">
        <v>370.8440114376325</v>
      </c>
      <c r="M225" s="201">
        <v>423.0996045</v>
      </c>
      <c r="N225" s="201">
        <v>41.094000000000001</v>
      </c>
      <c r="O225" s="373">
        <v>41.094000000000001</v>
      </c>
      <c r="P225" s="373">
        <v>423.0996045</v>
      </c>
      <c r="Q225" s="373">
        <v>370.8440114376325</v>
      </c>
      <c r="R225" s="373">
        <v>97.669329789999992</v>
      </c>
      <c r="S225" s="373">
        <v>97.669329789999992</v>
      </c>
      <c r="T225" s="377"/>
      <c r="U225" s="170">
        <v>29.190699923600164</v>
      </c>
      <c r="V225" s="170"/>
      <c r="AB225" s="168"/>
    </row>
    <row r="226" spans="1:28" x14ac:dyDescent="0.25">
      <c r="A226" s="377"/>
      <c r="B226" s="377"/>
      <c r="C226" s="377"/>
      <c r="D226" s="378"/>
      <c r="E226" s="377"/>
      <c r="F226" s="376"/>
      <c r="G226" s="376"/>
      <c r="H226" s="375">
        <v>150</v>
      </c>
      <c r="I226" s="373"/>
      <c r="J226" s="380"/>
      <c r="K226" s="373">
        <v>0.12477020999999999</v>
      </c>
      <c r="L226" s="201">
        <v>370.78162633263253</v>
      </c>
      <c r="M226" s="201">
        <v>423.0996045</v>
      </c>
      <c r="N226" s="201">
        <v>41.094000000000001</v>
      </c>
      <c r="O226" s="373">
        <v>41.094000000000001</v>
      </c>
      <c r="P226" s="373">
        <v>423.0996045</v>
      </c>
      <c r="Q226" s="373">
        <v>370.71924122763249</v>
      </c>
      <c r="R226" s="373">
        <v>97.731714894999982</v>
      </c>
      <c r="S226" s="373">
        <v>97.794099999999986</v>
      </c>
      <c r="T226" s="377"/>
      <c r="U226" s="170">
        <v>29.253085028600154</v>
      </c>
      <c r="V226" s="170"/>
      <c r="AB226" s="168"/>
    </row>
    <row r="227" spans="1:28" x14ac:dyDescent="0.25">
      <c r="A227" s="377" t="s">
        <v>3433</v>
      </c>
      <c r="B227" s="377" t="s">
        <v>3540</v>
      </c>
      <c r="C227" s="377" t="s">
        <v>1961</v>
      </c>
      <c r="D227" s="378">
        <v>979</v>
      </c>
      <c r="E227" s="377" t="s">
        <v>3573</v>
      </c>
      <c r="F227" s="376" t="s">
        <v>3558</v>
      </c>
      <c r="G227" s="376" t="s">
        <v>3557</v>
      </c>
      <c r="H227" s="375">
        <v>150</v>
      </c>
      <c r="I227" s="373"/>
      <c r="J227" s="380"/>
      <c r="K227" s="373">
        <v>0.1905</v>
      </c>
      <c r="L227" s="201">
        <v>370.62399122763247</v>
      </c>
      <c r="M227" s="201">
        <v>423.0996045</v>
      </c>
      <c r="N227" s="201">
        <v>41.094000000000001</v>
      </c>
      <c r="O227" s="373">
        <v>41.094000000000001</v>
      </c>
      <c r="P227" s="373">
        <v>423.0996045</v>
      </c>
      <c r="Q227" s="373">
        <v>370.52874122763251</v>
      </c>
      <c r="R227" s="373">
        <v>97.889349999999993</v>
      </c>
      <c r="S227" s="373">
        <v>97.984599999999986</v>
      </c>
      <c r="T227" s="377"/>
      <c r="U227" s="170">
        <v>29.410720133600165</v>
      </c>
      <c r="V227" s="170"/>
      <c r="AB227" s="168"/>
    </row>
    <row r="228" spans="1:28" x14ac:dyDescent="0.25">
      <c r="A228" s="377"/>
      <c r="B228" s="377"/>
      <c r="C228" s="377"/>
      <c r="D228" s="378"/>
      <c r="E228" s="377"/>
      <c r="F228" s="376"/>
      <c r="G228" s="376"/>
      <c r="H228" s="375">
        <v>150</v>
      </c>
      <c r="I228" s="373"/>
      <c r="J228" s="380"/>
      <c r="K228" s="373">
        <v>2.5399999999999992E-2</v>
      </c>
      <c r="L228" s="201">
        <v>370.51604122763251</v>
      </c>
      <c r="M228" s="201">
        <v>423.0996045</v>
      </c>
      <c r="N228" s="201">
        <v>41.094000000000001</v>
      </c>
      <c r="O228" s="373">
        <v>41.094000000000001</v>
      </c>
      <c r="P228" s="373">
        <v>423.0996045</v>
      </c>
      <c r="Q228" s="373">
        <v>370.50334122763252</v>
      </c>
      <c r="R228" s="373">
        <v>97.997299999999996</v>
      </c>
      <c r="S228" s="373">
        <v>98.009999999999991</v>
      </c>
      <c r="T228" s="377"/>
      <c r="U228" s="170">
        <v>29.518670133600168</v>
      </c>
      <c r="V228" s="170"/>
      <c r="AB228" s="168"/>
    </row>
    <row r="229" spans="1:28" x14ac:dyDescent="0.25">
      <c r="A229" s="377" t="s">
        <v>3433</v>
      </c>
      <c r="B229" s="377" t="s">
        <v>3540</v>
      </c>
      <c r="C229" s="377" t="s">
        <v>3555</v>
      </c>
      <c r="D229" s="378">
        <v>982</v>
      </c>
      <c r="E229" s="377" t="s">
        <v>3572</v>
      </c>
      <c r="F229" s="376" t="s">
        <v>3571</v>
      </c>
      <c r="G229" s="376" t="s">
        <v>3552</v>
      </c>
      <c r="H229" s="375">
        <v>150</v>
      </c>
      <c r="I229" s="373"/>
      <c r="J229" s="380"/>
      <c r="K229" s="373">
        <v>0.4</v>
      </c>
      <c r="L229" s="201">
        <v>370.30334122763253</v>
      </c>
      <c r="M229" s="201">
        <v>423.0996045</v>
      </c>
      <c r="N229" s="201">
        <v>41.094000000000001</v>
      </c>
      <c r="O229" s="373">
        <v>41.094000000000001</v>
      </c>
      <c r="P229" s="373">
        <v>423.0996045</v>
      </c>
      <c r="Q229" s="373">
        <v>370.10334122763254</v>
      </c>
      <c r="R229" s="373">
        <v>98.21</v>
      </c>
      <c r="S229" s="373">
        <v>98.41</v>
      </c>
      <c r="T229" s="377" t="s">
        <v>3570</v>
      </c>
      <c r="U229" s="170">
        <v>29.731370133600166</v>
      </c>
      <c r="V229" s="170"/>
      <c r="AB229" s="168"/>
    </row>
    <row r="230" spans="1:28" x14ac:dyDescent="0.25">
      <c r="A230" s="377"/>
      <c r="B230" s="377"/>
      <c r="C230" s="377"/>
      <c r="D230" s="378"/>
      <c r="E230" s="377" t="s">
        <v>619</v>
      </c>
      <c r="F230" s="376"/>
      <c r="G230" s="376" t="s">
        <v>3569</v>
      </c>
      <c r="H230" s="375">
        <v>150</v>
      </c>
      <c r="I230" s="373"/>
      <c r="J230" s="380"/>
      <c r="K230" s="373">
        <v>0.219999</v>
      </c>
      <c r="L230" s="201">
        <v>369.99334172763258</v>
      </c>
      <c r="M230" s="201">
        <v>423.0996045</v>
      </c>
      <c r="N230" s="201">
        <v>41.094000000000001</v>
      </c>
      <c r="O230" s="373">
        <v>41.094000000000001</v>
      </c>
      <c r="P230" s="373">
        <v>423.0996045</v>
      </c>
      <c r="Q230" s="373">
        <v>369.88334222763257</v>
      </c>
      <c r="R230" s="373">
        <v>98.519999499999997</v>
      </c>
      <c r="S230" s="373">
        <v>98.629998999999998</v>
      </c>
      <c r="T230" s="377"/>
      <c r="U230" s="170">
        <v>30.041369633600169</v>
      </c>
      <c r="V230" s="170"/>
      <c r="Z230" s="596"/>
      <c r="AB230" s="168"/>
    </row>
    <row r="231" spans="1:28" x14ac:dyDescent="0.25">
      <c r="A231" s="377"/>
      <c r="B231" s="377"/>
      <c r="C231" s="377"/>
      <c r="D231" s="378"/>
      <c r="E231" s="377"/>
      <c r="F231" s="376"/>
      <c r="G231" s="376"/>
      <c r="H231" s="375">
        <v>150</v>
      </c>
      <c r="I231" s="373"/>
      <c r="J231" s="380"/>
      <c r="K231" s="373">
        <v>0</v>
      </c>
      <c r="L231" s="201">
        <v>369.88334222763257</v>
      </c>
      <c r="M231" s="201">
        <v>423.0996045</v>
      </c>
      <c r="N231" s="201">
        <v>41.094000000000001</v>
      </c>
      <c r="O231" s="373">
        <v>41.094000000000001</v>
      </c>
      <c r="P231" s="373">
        <v>423.0996045</v>
      </c>
      <c r="Q231" s="373">
        <v>369.88334222763257</v>
      </c>
      <c r="R231" s="373">
        <v>98.629998999999998</v>
      </c>
      <c r="S231" s="373">
        <v>98.629998999999998</v>
      </c>
      <c r="T231" s="377"/>
      <c r="U231" s="170">
        <v>30.15136913360017</v>
      </c>
      <c r="V231" s="170"/>
      <c r="AB231" s="168"/>
    </row>
    <row r="232" spans="1:28" x14ac:dyDescent="0.25">
      <c r="A232" s="377" t="s">
        <v>3433</v>
      </c>
      <c r="B232" s="377" t="s">
        <v>3540</v>
      </c>
      <c r="C232" s="377" t="s">
        <v>1973</v>
      </c>
      <c r="D232" s="378">
        <v>986</v>
      </c>
      <c r="E232" s="377" t="s">
        <v>370</v>
      </c>
      <c r="F232" s="376" t="s">
        <v>3483</v>
      </c>
      <c r="G232" s="376" t="s">
        <v>3482</v>
      </c>
      <c r="H232" s="375">
        <v>150</v>
      </c>
      <c r="I232" s="373"/>
      <c r="J232" s="380"/>
      <c r="K232" s="373">
        <v>0</v>
      </c>
      <c r="L232" s="201">
        <v>369.88334222763257</v>
      </c>
      <c r="M232" s="201">
        <v>423.0996045</v>
      </c>
      <c r="N232" s="201">
        <v>41.094000000000001</v>
      </c>
      <c r="O232" s="373">
        <v>41.094000000000001</v>
      </c>
      <c r="P232" s="373">
        <v>423.0996045</v>
      </c>
      <c r="Q232" s="373">
        <v>369.88334222763257</v>
      </c>
      <c r="R232" s="373">
        <v>98.629998999999998</v>
      </c>
      <c r="S232" s="373">
        <v>98.629998999999998</v>
      </c>
      <c r="T232" s="377"/>
      <c r="U232" s="170">
        <v>30.15136913360017</v>
      </c>
      <c r="V232" s="170"/>
      <c r="AB232" s="168"/>
    </row>
    <row r="233" spans="1:28" x14ac:dyDescent="0.25">
      <c r="A233" s="377"/>
      <c r="B233" s="377"/>
      <c r="C233" s="377"/>
      <c r="D233" s="378"/>
      <c r="E233" s="377"/>
      <c r="F233" s="376"/>
      <c r="G233" s="376" t="s">
        <v>3566</v>
      </c>
      <c r="H233" s="375">
        <v>150</v>
      </c>
      <c r="I233" s="373"/>
      <c r="J233" s="380"/>
      <c r="K233" s="373">
        <v>0.105001</v>
      </c>
      <c r="L233" s="201">
        <v>369.83084172763256</v>
      </c>
      <c r="M233" s="201">
        <v>423.0996045</v>
      </c>
      <c r="N233" s="201">
        <v>41.094000000000001</v>
      </c>
      <c r="O233" s="373">
        <v>41.094000000000001</v>
      </c>
      <c r="P233" s="373">
        <v>423.0996045</v>
      </c>
      <c r="Q233" s="373">
        <v>369.77834122763255</v>
      </c>
      <c r="R233" s="373">
        <v>98.682499500000006</v>
      </c>
      <c r="S233" s="373">
        <v>98.734999999999999</v>
      </c>
      <c r="T233" s="377"/>
      <c r="U233" s="170">
        <v>30.203869633600178</v>
      </c>
      <c r="V233" s="170"/>
      <c r="AB233" s="168"/>
    </row>
    <row r="234" spans="1:28" x14ac:dyDescent="0.25">
      <c r="A234" s="377" t="s">
        <v>3433</v>
      </c>
      <c r="B234" s="377" t="s">
        <v>3540</v>
      </c>
      <c r="C234" s="377" t="s">
        <v>2849</v>
      </c>
      <c r="D234" s="378">
        <v>987</v>
      </c>
      <c r="E234" s="377" t="s">
        <v>3568</v>
      </c>
      <c r="F234" s="376"/>
      <c r="G234" s="376" t="s">
        <v>3567</v>
      </c>
      <c r="H234" s="375">
        <v>150</v>
      </c>
      <c r="I234" s="373"/>
      <c r="J234" s="380"/>
      <c r="K234" s="373">
        <v>0</v>
      </c>
      <c r="L234" s="201">
        <v>369.77834122763255</v>
      </c>
      <c r="M234" s="201">
        <v>423.0996045</v>
      </c>
      <c r="N234" s="201">
        <v>41.094000000000001</v>
      </c>
      <c r="O234" s="373">
        <v>41.094000000000001</v>
      </c>
      <c r="P234" s="373">
        <v>423.0996045</v>
      </c>
      <c r="Q234" s="373">
        <v>369.77834122763255</v>
      </c>
      <c r="R234" s="373">
        <v>98.734999999999999</v>
      </c>
      <c r="S234" s="373">
        <v>98.734999999999999</v>
      </c>
      <c r="T234" s="377"/>
      <c r="U234" s="170">
        <v>30.256370133600171</v>
      </c>
      <c r="V234" s="170"/>
      <c r="AB234" s="168"/>
    </row>
    <row r="235" spans="1:28" x14ac:dyDescent="0.25">
      <c r="A235" s="377"/>
      <c r="B235" s="377"/>
      <c r="C235" s="377"/>
      <c r="D235" s="378"/>
      <c r="E235" s="377"/>
      <c r="F235" s="376"/>
      <c r="G235" s="376"/>
      <c r="H235" s="375">
        <v>150</v>
      </c>
      <c r="I235" s="373"/>
      <c r="J235" s="380"/>
      <c r="K235" s="373">
        <v>0</v>
      </c>
      <c r="L235" s="201">
        <v>369.77834122763255</v>
      </c>
      <c r="M235" s="201">
        <v>423.0996045</v>
      </c>
      <c r="N235" s="201">
        <v>41.094000000000001</v>
      </c>
      <c r="O235" s="373">
        <v>41.094000000000001</v>
      </c>
      <c r="P235" s="373">
        <v>423.0996045</v>
      </c>
      <c r="Q235" s="373">
        <v>369.77834122763255</v>
      </c>
      <c r="R235" s="373">
        <v>98.734999999999999</v>
      </c>
      <c r="S235" s="373">
        <v>98.734999999999999</v>
      </c>
      <c r="T235" s="377"/>
      <c r="U235" s="170">
        <v>30.256370133600171</v>
      </c>
      <c r="V235" s="170"/>
      <c r="AB235" s="168"/>
    </row>
    <row r="236" spans="1:28" x14ac:dyDescent="0.25">
      <c r="A236" s="377"/>
      <c r="B236" s="377"/>
      <c r="C236" s="377"/>
      <c r="D236" s="378"/>
      <c r="E236" s="377"/>
      <c r="F236" s="376"/>
      <c r="G236" s="376" t="s">
        <v>3566</v>
      </c>
      <c r="H236" s="375">
        <v>150</v>
      </c>
      <c r="I236" s="373"/>
      <c r="J236" s="380"/>
      <c r="K236" s="373">
        <v>0</v>
      </c>
      <c r="L236" s="201">
        <v>369.77834122763255</v>
      </c>
      <c r="M236" s="201">
        <v>423.0996045</v>
      </c>
      <c r="N236" s="201">
        <v>41.094000000000001</v>
      </c>
      <c r="O236" s="373">
        <v>41.094000000000001</v>
      </c>
      <c r="P236" s="373">
        <v>423.0996045</v>
      </c>
      <c r="Q236" s="373">
        <v>369.77834122763255</v>
      </c>
      <c r="R236" s="373">
        <v>98.734999999999999</v>
      </c>
      <c r="S236" s="373">
        <v>98.734999999999999</v>
      </c>
      <c r="T236" s="377"/>
      <c r="U236" s="170">
        <v>30.256370133600171</v>
      </c>
      <c r="V236" s="170"/>
      <c r="AB236" s="168"/>
    </row>
    <row r="237" spans="1:28" x14ac:dyDescent="0.25">
      <c r="A237" s="377" t="s">
        <v>3433</v>
      </c>
      <c r="B237" s="377" t="s">
        <v>3540</v>
      </c>
      <c r="C237" s="377" t="s">
        <v>3565</v>
      </c>
      <c r="D237" s="378">
        <v>987</v>
      </c>
      <c r="E237" s="377" t="s">
        <v>3564</v>
      </c>
      <c r="F237" s="376" t="s">
        <v>3563</v>
      </c>
      <c r="G237" s="376" t="s">
        <v>3562</v>
      </c>
      <c r="H237" s="375"/>
      <c r="I237" s="373"/>
      <c r="J237" s="380"/>
      <c r="K237" s="373">
        <v>0</v>
      </c>
      <c r="L237" s="201">
        <v>369.77834122763255</v>
      </c>
      <c r="M237" s="201">
        <v>423.0996045</v>
      </c>
      <c r="N237" s="201">
        <v>41.094000000000001</v>
      </c>
      <c r="O237" s="373">
        <v>41.094000000000001</v>
      </c>
      <c r="P237" s="373">
        <v>423.0996045</v>
      </c>
      <c r="Q237" s="373">
        <v>369.77834122763255</v>
      </c>
      <c r="R237" s="373">
        <v>98.734999999999999</v>
      </c>
      <c r="S237" s="373">
        <v>98.734999999999999</v>
      </c>
      <c r="T237" s="377"/>
      <c r="U237" s="170">
        <v>30.256370133600171</v>
      </c>
      <c r="V237" s="170"/>
      <c r="AB237" s="168"/>
    </row>
    <row r="238" spans="1:28" x14ac:dyDescent="0.25">
      <c r="A238" s="377"/>
      <c r="B238" s="377"/>
      <c r="C238" s="377"/>
      <c r="D238" s="378"/>
      <c r="E238" s="377"/>
      <c r="F238" s="376"/>
      <c r="G238" s="376"/>
      <c r="H238" s="375">
        <v>150</v>
      </c>
      <c r="I238" s="373"/>
      <c r="J238" s="380"/>
      <c r="K238" s="373">
        <v>0</v>
      </c>
      <c r="L238" s="201">
        <v>369.77834122763255</v>
      </c>
      <c r="M238" s="201">
        <v>423.0996045</v>
      </c>
      <c r="N238" s="201">
        <v>41.094000000000001</v>
      </c>
      <c r="O238" s="373">
        <v>41.094000000000001</v>
      </c>
      <c r="P238" s="373">
        <v>423.0996045</v>
      </c>
      <c r="Q238" s="373">
        <v>369.77834122763255</v>
      </c>
      <c r="R238" s="373">
        <v>98.734999999999999</v>
      </c>
      <c r="S238" s="373">
        <v>98.734999999999999</v>
      </c>
      <c r="T238" s="377"/>
      <c r="U238" s="170">
        <v>30.256370133600171</v>
      </c>
      <c r="V238" s="170"/>
      <c r="Z238" s="170"/>
      <c r="AB238" s="168"/>
    </row>
    <row r="239" spans="1:28" x14ac:dyDescent="0.25">
      <c r="A239" s="377"/>
      <c r="B239" s="377"/>
      <c r="C239" s="377"/>
      <c r="D239" s="378"/>
      <c r="E239" s="377"/>
      <c r="F239" s="376"/>
      <c r="G239" s="376"/>
      <c r="H239" s="375">
        <v>150</v>
      </c>
      <c r="I239" s="373"/>
      <c r="J239" s="380"/>
      <c r="K239" s="373">
        <v>0</v>
      </c>
      <c r="L239" s="201">
        <v>369.77834122763255</v>
      </c>
      <c r="M239" s="201">
        <v>423.0996045</v>
      </c>
      <c r="N239" s="201">
        <v>41.094000000000001</v>
      </c>
      <c r="O239" s="373">
        <v>41.094000000000001</v>
      </c>
      <c r="P239" s="373">
        <v>423.0996045</v>
      </c>
      <c r="Q239" s="373">
        <v>369.77834122763255</v>
      </c>
      <c r="R239" s="373">
        <v>98.734999999999999</v>
      </c>
      <c r="S239" s="373">
        <v>98.734999999999999</v>
      </c>
      <c r="T239" s="371" t="s">
        <v>3561</v>
      </c>
      <c r="U239" s="170">
        <v>30.256370133600171</v>
      </c>
      <c r="V239" s="170"/>
      <c r="AB239" s="168"/>
    </row>
    <row r="240" spans="1:28" x14ac:dyDescent="0.25">
      <c r="A240" s="377"/>
      <c r="B240" s="377"/>
      <c r="C240" s="377"/>
      <c r="D240" s="378"/>
      <c r="E240" s="377"/>
      <c r="F240" s="376"/>
      <c r="G240" s="376"/>
      <c r="H240" s="375">
        <v>150</v>
      </c>
      <c r="I240" s="373"/>
      <c r="J240" s="380"/>
      <c r="K240" s="373">
        <v>0.14649200000000001</v>
      </c>
      <c r="L240" s="201">
        <v>369.70509522763257</v>
      </c>
      <c r="M240" s="201">
        <v>423.0996045</v>
      </c>
      <c r="N240" s="201">
        <v>41.094000000000001</v>
      </c>
      <c r="O240" s="373">
        <v>41.094000000000001</v>
      </c>
      <c r="P240" s="373">
        <v>423.0996045</v>
      </c>
      <c r="Q240" s="373">
        <v>369.63184922763253</v>
      </c>
      <c r="R240" s="373">
        <v>98.808245999999997</v>
      </c>
      <c r="S240" s="373">
        <v>98.881491999999994</v>
      </c>
      <c r="T240" s="377"/>
      <c r="U240" s="170">
        <v>30.329616133600169</v>
      </c>
      <c r="V240" s="170"/>
      <c r="AB240" s="168"/>
    </row>
    <row r="241" spans="1:43" s="589" customFormat="1" x14ac:dyDescent="0.25">
      <c r="A241" s="377" t="s">
        <v>3433</v>
      </c>
      <c r="B241" s="377" t="s">
        <v>3540</v>
      </c>
      <c r="C241" s="377" t="s">
        <v>474</v>
      </c>
      <c r="D241" s="378">
        <v>989</v>
      </c>
      <c r="E241" s="377" t="s">
        <v>691</v>
      </c>
      <c r="F241" s="376" t="s">
        <v>3436</v>
      </c>
      <c r="G241" s="376" t="s">
        <v>3435</v>
      </c>
      <c r="H241" s="375">
        <v>150</v>
      </c>
      <c r="I241" s="373" t="s">
        <v>3560</v>
      </c>
      <c r="J241" s="380"/>
      <c r="K241" s="373">
        <v>0</v>
      </c>
      <c r="L241" s="201">
        <v>369.63184922763253</v>
      </c>
      <c r="M241" s="201">
        <v>423.0996045</v>
      </c>
      <c r="N241" s="201">
        <v>41.094000000000001</v>
      </c>
      <c r="O241" s="373">
        <v>41.094000000000001</v>
      </c>
      <c r="P241" s="373">
        <v>423.0996045</v>
      </c>
      <c r="Q241" s="373">
        <v>369.63184922763253</v>
      </c>
      <c r="R241" s="373">
        <v>98.881491999999994</v>
      </c>
      <c r="S241" s="373">
        <v>98.881491999999994</v>
      </c>
      <c r="T241" s="377"/>
      <c r="U241" s="170">
        <v>30.402862133600166</v>
      </c>
      <c r="V241" s="170"/>
      <c r="W241" s="168"/>
      <c r="X241" s="168"/>
      <c r="Y241" s="168"/>
      <c r="Z241" s="168"/>
      <c r="AA241" s="168"/>
      <c r="AB241" s="168"/>
      <c r="AC241" s="168"/>
      <c r="AD241" s="168"/>
      <c r="AE241" s="168"/>
      <c r="AF241" s="168"/>
      <c r="AG241" s="168"/>
      <c r="AH241" s="168"/>
      <c r="AI241" s="168"/>
      <c r="AJ241" s="168"/>
      <c r="AK241" s="168"/>
      <c r="AL241" s="168"/>
      <c r="AM241" s="168"/>
      <c r="AN241" s="168"/>
      <c r="AO241" s="168"/>
    </row>
    <row r="242" spans="1:43" x14ac:dyDescent="0.25">
      <c r="A242" s="587"/>
      <c r="B242" s="587"/>
      <c r="C242" s="587"/>
      <c r="D242" s="588"/>
      <c r="E242" s="587"/>
      <c r="F242" s="586"/>
      <c r="G242" s="586"/>
      <c r="H242" s="375">
        <v>150</v>
      </c>
      <c r="I242" s="584"/>
      <c r="J242" s="380"/>
      <c r="K242" s="373">
        <v>0.222608</v>
      </c>
      <c r="L242" s="201">
        <v>369.52054522763251</v>
      </c>
      <c r="M242" s="201">
        <v>423.0996045</v>
      </c>
      <c r="N242" s="201">
        <v>41.094000000000001</v>
      </c>
      <c r="O242" s="373">
        <v>41.094000000000001</v>
      </c>
      <c r="P242" s="373">
        <v>423.0996045</v>
      </c>
      <c r="Q242" s="373">
        <v>369.40924122763255</v>
      </c>
      <c r="R242" s="373">
        <v>98.992795999999984</v>
      </c>
      <c r="S242" s="373">
        <v>99.104099999999988</v>
      </c>
      <c r="T242" s="587"/>
      <c r="U242" s="170">
        <v>30.514166133600156</v>
      </c>
      <c r="V242" s="170"/>
      <c r="AB242" s="168"/>
    </row>
    <row r="243" spans="1:43" x14ac:dyDescent="0.25">
      <c r="A243" s="377" t="s">
        <v>3433</v>
      </c>
      <c r="B243" s="377" t="s">
        <v>3540</v>
      </c>
      <c r="C243" s="377" t="s">
        <v>1961</v>
      </c>
      <c r="D243" s="378">
        <v>992</v>
      </c>
      <c r="E243" s="377" t="s">
        <v>3559</v>
      </c>
      <c r="F243" s="376" t="s">
        <v>3558</v>
      </c>
      <c r="G243" s="376" t="s">
        <v>3557</v>
      </c>
      <c r="H243" s="375">
        <v>150</v>
      </c>
      <c r="I243" s="373"/>
      <c r="J243" s="380"/>
      <c r="K243" s="373">
        <v>0.1905</v>
      </c>
      <c r="L243" s="201">
        <v>369.31399122763253</v>
      </c>
      <c r="M243" s="201">
        <v>423.0996045</v>
      </c>
      <c r="N243" s="201">
        <v>41.094000000000001</v>
      </c>
      <c r="O243" s="373">
        <v>41.094000000000001</v>
      </c>
      <c r="P243" s="373">
        <v>423.0996045</v>
      </c>
      <c r="Q243" s="373">
        <v>369.21874122763256</v>
      </c>
      <c r="R243" s="373">
        <v>99.199349999999995</v>
      </c>
      <c r="S243" s="373">
        <v>99.294599999999988</v>
      </c>
      <c r="T243" s="377"/>
      <c r="U243" s="170">
        <v>30.720720133600167</v>
      </c>
      <c r="V243" s="170"/>
      <c r="AB243" s="168"/>
    </row>
    <row r="244" spans="1:43" x14ac:dyDescent="0.25">
      <c r="A244" s="377"/>
      <c r="B244" s="377"/>
      <c r="C244" s="377"/>
      <c r="D244" s="378"/>
      <c r="E244" s="377"/>
      <c r="F244" s="376"/>
      <c r="G244" s="376"/>
      <c r="H244" s="375">
        <v>150</v>
      </c>
      <c r="I244" s="373"/>
      <c r="J244" s="380"/>
      <c r="K244" s="373">
        <v>2.5399999999999999E-2</v>
      </c>
      <c r="L244" s="201">
        <v>369.20604122763257</v>
      </c>
      <c r="M244" s="201">
        <v>423.0996045</v>
      </c>
      <c r="N244" s="201">
        <v>41.094000000000001</v>
      </c>
      <c r="O244" s="373">
        <v>41.094000000000001</v>
      </c>
      <c r="P244" s="373">
        <v>423.0996045</v>
      </c>
      <c r="Q244" s="373">
        <v>369.19334122763257</v>
      </c>
      <c r="R244" s="373">
        <v>99.307299999999998</v>
      </c>
      <c r="S244" s="373">
        <v>99.32</v>
      </c>
      <c r="T244" s="371" t="s">
        <v>3556</v>
      </c>
      <c r="U244" s="170">
        <v>30.82867013360017</v>
      </c>
      <c r="V244" s="170"/>
      <c r="AB244" s="168"/>
    </row>
    <row r="245" spans="1:43" x14ac:dyDescent="0.25">
      <c r="A245" s="377" t="s">
        <v>3433</v>
      </c>
      <c r="B245" s="377" t="s">
        <v>3540</v>
      </c>
      <c r="C245" s="377" t="s">
        <v>3555</v>
      </c>
      <c r="D245" s="378">
        <v>995</v>
      </c>
      <c r="E245" s="377" t="s">
        <v>3554</v>
      </c>
      <c r="F245" s="376" t="s">
        <v>3553</v>
      </c>
      <c r="G245" s="376" t="s">
        <v>3552</v>
      </c>
      <c r="H245" s="375">
        <v>150</v>
      </c>
      <c r="I245" s="373"/>
      <c r="J245" s="380"/>
      <c r="K245" s="373">
        <v>0.4</v>
      </c>
      <c r="L245" s="201">
        <v>368.99334122763258</v>
      </c>
      <c r="M245" s="201">
        <v>423.0996045</v>
      </c>
      <c r="N245" s="201">
        <v>41.094000000000001</v>
      </c>
      <c r="O245" s="373">
        <v>41.094000000000001</v>
      </c>
      <c r="P245" s="373">
        <v>423.0996045</v>
      </c>
      <c r="Q245" s="373">
        <v>368.7933412276326</v>
      </c>
      <c r="R245" s="373">
        <v>99.52</v>
      </c>
      <c r="S245" s="373">
        <v>99.72</v>
      </c>
      <c r="T245" s="377" t="s">
        <v>3551</v>
      </c>
      <c r="U245" s="170">
        <v>31.041370133600168</v>
      </c>
      <c r="V245" s="170"/>
      <c r="AB245" s="168"/>
      <c r="AO245" s="589"/>
    </row>
    <row r="246" spans="1:43" x14ac:dyDescent="0.25">
      <c r="A246" s="587"/>
      <c r="B246" s="377"/>
      <c r="C246" s="377"/>
      <c r="D246" s="378"/>
      <c r="E246" s="377" t="s">
        <v>619</v>
      </c>
      <c r="F246" s="376"/>
      <c r="G246" s="376"/>
      <c r="H246" s="375">
        <v>40</v>
      </c>
      <c r="I246" s="373"/>
      <c r="J246" s="380"/>
      <c r="K246" s="373">
        <v>7.5523699999999999E-2</v>
      </c>
      <c r="L246" s="201">
        <v>368.75557937763256</v>
      </c>
      <c r="M246" s="201">
        <v>423.0996045</v>
      </c>
      <c r="N246" s="201">
        <v>41.094000000000001</v>
      </c>
      <c r="O246" s="373">
        <v>41.094000000000001</v>
      </c>
      <c r="P246" s="373">
        <v>423.0996045</v>
      </c>
      <c r="Q246" s="373">
        <v>368.71781752763258</v>
      </c>
      <c r="R246" s="373">
        <v>99.757761850000009</v>
      </c>
      <c r="S246" s="373">
        <v>99.795523700000004</v>
      </c>
      <c r="T246" s="377"/>
      <c r="U246" s="170">
        <v>31.27913198360018</v>
      </c>
      <c r="V246" s="170"/>
      <c r="AB246" s="168"/>
      <c r="AO246" s="589"/>
    </row>
    <row r="247" spans="1:43" x14ac:dyDescent="0.25">
      <c r="A247" s="377" t="s">
        <v>3433</v>
      </c>
      <c r="B247" s="377" t="s">
        <v>3540</v>
      </c>
      <c r="C247" s="377" t="s">
        <v>3335</v>
      </c>
      <c r="D247" s="378">
        <v>998</v>
      </c>
      <c r="E247" s="377" t="s">
        <v>243</v>
      </c>
      <c r="F247" s="376" t="s">
        <v>3467</v>
      </c>
      <c r="G247" s="376" t="s">
        <v>3550</v>
      </c>
      <c r="H247" s="375">
        <v>40</v>
      </c>
      <c r="I247" s="373"/>
      <c r="J247" s="380"/>
      <c r="K247" s="373">
        <v>0</v>
      </c>
      <c r="L247" s="201">
        <v>368.71781752763258</v>
      </c>
      <c r="M247" s="201">
        <v>423.0996045</v>
      </c>
      <c r="N247" s="201">
        <v>41.094000000000001</v>
      </c>
      <c r="O247" s="373">
        <v>41.094000000000001</v>
      </c>
      <c r="P247" s="373">
        <v>423.0996045</v>
      </c>
      <c r="Q247" s="373">
        <v>368.71781752763258</v>
      </c>
      <c r="R247" s="373">
        <v>99.795523700000004</v>
      </c>
      <c r="S247" s="373">
        <v>99.795523700000004</v>
      </c>
      <c r="T247" s="377" t="s">
        <v>3549</v>
      </c>
      <c r="U247" s="170">
        <v>31.316893833600176</v>
      </c>
      <c r="V247" s="170"/>
      <c r="AB247" s="168"/>
    </row>
    <row r="248" spans="1:43" s="251" customFormat="1" x14ac:dyDescent="0.25">
      <c r="A248" s="377" t="s">
        <v>3433</v>
      </c>
      <c r="B248" s="377" t="s">
        <v>3540</v>
      </c>
      <c r="C248" s="377" t="s">
        <v>3458</v>
      </c>
      <c r="D248" s="378">
        <v>998</v>
      </c>
      <c r="E248" s="377" t="s">
        <v>425</v>
      </c>
      <c r="F248" s="376" t="s">
        <v>3457</v>
      </c>
      <c r="G248" s="376" t="s">
        <v>3456</v>
      </c>
      <c r="H248" s="375">
        <v>40</v>
      </c>
      <c r="I248" s="373"/>
      <c r="J248" s="380"/>
      <c r="K248" s="373">
        <v>0</v>
      </c>
      <c r="L248" s="201">
        <v>368.71781752763258</v>
      </c>
      <c r="M248" s="201">
        <v>423.0996045</v>
      </c>
      <c r="N248" s="201">
        <v>41.094000000000001</v>
      </c>
      <c r="O248" s="373">
        <v>41.094000000000001</v>
      </c>
      <c r="P248" s="373">
        <v>423.0996045</v>
      </c>
      <c r="Q248" s="373">
        <v>368.71781752763258</v>
      </c>
      <c r="R248" s="373">
        <v>99.795523700000004</v>
      </c>
      <c r="S248" s="373">
        <v>99.795523700000004</v>
      </c>
      <c r="T248" s="377"/>
      <c r="U248" s="170">
        <v>31.316893833600176</v>
      </c>
      <c r="V248" s="170"/>
      <c r="W248" s="168"/>
      <c r="X248" s="168"/>
      <c r="Y248" s="168"/>
      <c r="Z248" s="168"/>
      <c r="AA248" s="168"/>
      <c r="AB248" s="168"/>
      <c r="AC248" s="168"/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</row>
    <row r="249" spans="1:43" s="251" customFormat="1" x14ac:dyDescent="0.25">
      <c r="A249" s="377"/>
      <c r="B249" s="377"/>
      <c r="C249" s="377"/>
      <c r="D249" s="378"/>
      <c r="E249" s="377"/>
      <c r="F249" s="376"/>
      <c r="G249" s="376"/>
      <c r="H249" s="375">
        <v>40</v>
      </c>
      <c r="I249" s="373"/>
      <c r="J249" s="380"/>
      <c r="K249" s="373">
        <v>2.33172E-2</v>
      </c>
      <c r="L249" s="201">
        <v>368.7061589276326</v>
      </c>
      <c r="M249" s="201">
        <v>423.0996045</v>
      </c>
      <c r="N249" s="201">
        <v>41.094000000000001</v>
      </c>
      <c r="O249" s="373">
        <v>41.094000000000001</v>
      </c>
      <c r="P249" s="373">
        <v>423.0996045</v>
      </c>
      <c r="Q249" s="373">
        <v>368.69450032763257</v>
      </c>
      <c r="R249" s="373">
        <v>99.807182299999994</v>
      </c>
      <c r="S249" s="373">
        <v>99.818840899999998</v>
      </c>
      <c r="T249" s="377"/>
      <c r="U249" s="170">
        <v>31.328552433600166</v>
      </c>
      <c r="V249" s="170"/>
      <c r="W249" s="168"/>
      <c r="X249" s="168"/>
      <c r="Y249" s="168"/>
      <c r="Z249" s="168"/>
      <c r="AA249" s="168"/>
      <c r="AB249" s="168"/>
      <c r="AC249" s="168"/>
      <c r="AD249" s="168"/>
      <c r="AE249" s="168"/>
      <c r="AF249" s="168"/>
      <c r="AG249" s="168"/>
      <c r="AH249" s="168"/>
      <c r="AI249" s="168"/>
      <c r="AJ249" s="168"/>
      <c r="AK249" s="168"/>
      <c r="AL249" s="168"/>
      <c r="AM249" s="168"/>
      <c r="AN249" s="168"/>
      <c r="AO249" s="168"/>
    </row>
    <row r="250" spans="1:43" s="251" customFormat="1" x14ac:dyDescent="0.25">
      <c r="A250" s="377" t="s">
        <v>3433</v>
      </c>
      <c r="B250" s="377" t="s">
        <v>3540</v>
      </c>
      <c r="C250" s="377" t="s">
        <v>1973</v>
      </c>
      <c r="D250" s="378">
        <v>998</v>
      </c>
      <c r="E250" s="377" t="s">
        <v>67</v>
      </c>
      <c r="F250" s="376" t="s">
        <v>3483</v>
      </c>
      <c r="G250" s="376" t="s">
        <v>3482</v>
      </c>
      <c r="H250" s="375">
        <v>40</v>
      </c>
      <c r="I250" s="373"/>
      <c r="J250" s="380"/>
      <c r="K250" s="373">
        <v>0</v>
      </c>
      <c r="L250" s="201">
        <v>368.69450032763257</v>
      </c>
      <c r="M250" s="201">
        <v>423.0996045</v>
      </c>
      <c r="N250" s="201">
        <v>41.094000000000001</v>
      </c>
      <c r="O250" s="373">
        <v>41.094000000000001</v>
      </c>
      <c r="P250" s="373">
        <v>423.0996045</v>
      </c>
      <c r="Q250" s="373">
        <v>368.69450032763257</v>
      </c>
      <c r="R250" s="373">
        <v>99.818840899999998</v>
      </c>
      <c r="S250" s="373">
        <v>99.818840899999998</v>
      </c>
      <c r="T250" s="377"/>
      <c r="U250" s="170">
        <v>31.34021103360017</v>
      </c>
      <c r="V250" s="170"/>
      <c r="W250" s="168"/>
      <c r="X250" s="168"/>
      <c r="Y250" s="168"/>
      <c r="Z250" s="170"/>
      <c r="AA250" s="168"/>
      <c r="AB250" s="168"/>
      <c r="AC250" s="168"/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</row>
    <row r="251" spans="1:43" s="251" customFormat="1" x14ac:dyDescent="0.25">
      <c r="A251" s="377"/>
      <c r="B251" s="377"/>
      <c r="C251" s="377"/>
      <c r="D251" s="378"/>
      <c r="E251" s="377"/>
      <c r="F251" s="376"/>
      <c r="G251" s="376"/>
      <c r="H251" s="375">
        <v>40</v>
      </c>
      <c r="I251" s="373"/>
      <c r="J251" s="380"/>
      <c r="K251" s="373">
        <v>7.6159099999999993E-2</v>
      </c>
      <c r="L251" s="201">
        <v>368.65642077763255</v>
      </c>
      <c r="M251" s="201">
        <v>423.0996045</v>
      </c>
      <c r="N251" s="201">
        <v>41.094000000000001</v>
      </c>
      <c r="O251" s="373">
        <v>41.094000000000001</v>
      </c>
      <c r="P251" s="373">
        <v>423.0996045</v>
      </c>
      <c r="Q251" s="373">
        <v>368.61834122763258</v>
      </c>
      <c r="R251" s="373">
        <v>99.85692044999999</v>
      </c>
      <c r="S251" s="373">
        <v>99.894999999999996</v>
      </c>
      <c r="T251" s="377"/>
      <c r="U251" s="170">
        <v>31.378290583600162</v>
      </c>
      <c r="V251" s="201"/>
      <c r="W251" s="250"/>
      <c r="X251" s="250"/>
      <c r="Y251" s="250"/>
      <c r="Z251" s="250"/>
      <c r="AA251" s="250"/>
      <c r="AB251" s="250"/>
      <c r="AC251" s="250"/>
      <c r="AD251" s="250"/>
      <c r="AE251" s="250"/>
      <c r="AF251" s="250"/>
      <c r="AG251" s="250"/>
      <c r="AH251" s="250"/>
      <c r="AI251" s="250"/>
      <c r="AJ251" s="250"/>
      <c r="AK251" s="250"/>
      <c r="AL251" s="250"/>
      <c r="AM251" s="250"/>
      <c r="AN251" s="250"/>
      <c r="AO251" s="250"/>
    </row>
    <row r="252" spans="1:43" s="251" customFormat="1" x14ac:dyDescent="0.25">
      <c r="A252" s="377" t="s">
        <v>3433</v>
      </c>
      <c r="B252" s="377" t="s">
        <v>3540</v>
      </c>
      <c r="C252" s="377" t="s">
        <v>2849</v>
      </c>
      <c r="D252" s="378">
        <v>999</v>
      </c>
      <c r="E252" s="377" t="s">
        <v>3548</v>
      </c>
      <c r="F252" s="376"/>
      <c r="G252" s="376" t="s">
        <v>3547</v>
      </c>
      <c r="H252" s="375">
        <v>40</v>
      </c>
      <c r="I252" s="373"/>
      <c r="J252" s="380"/>
      <c r="K252" s="373">
        <v>0</v>
      </c>
      <c r="L252" s="201">
        <v>368.61834122763258</v>
      </c>
      <c r="M252" s="201">
        <v>423.0996045</v>
      </c>
      <c r="N252" s="201">
        <v>41.094000000000001</v>
      </c>
      <c r="O252" s="373">
        <v>41.094000000000001</v>
      </c>
      <c r="P252" s="373">
        <v>423.0996045</v>
      </c>
      <c r="Q252" s="373">
        <v>368.61834122763258</v>
      </c>
      <c r="R252" s="373">
        <v>99.894999999999996</v>
      </c>
      <c r="S252" s="373">
        <v>99.894999999999996</v>
      </c>
      <c r="T252" s="377" t="s">
        <v>3546</v>
      </c>
      <c r="U252" s="170">
        <v>31.416370133600168</v>
      </c>
      <c r="V252" s="591"/>
      <c r="W252" s="591"/>
      <c r="X252" s="591"/>
      <c r="Y252" s="595"/>
      <c r="Z252" s="591"/>
      <c r="AA252" s="594"/>
      <c r="AB252" s="593"/>
      <c r="AC252" s="591"/>
      <c r="AD252" s="592"/>
      <c r="AE252" s="592"/>
      <c r="AF252" s="592"/>
      <c r="AG252" s="592"/>
      <c r="AH252" s="592"/>
      <c r="AI252" s="592"/>
      <c r="AJ252" s="592"/>
      <c r="AK252" s="592"/>
      <c r="AL252" s="592"/>
      <c r="AM252" s="592"/>
      <c r="AN252" s="592"/>
      <c r="AO252" s="591"/>
      <c r="AP252" s="201"/>
    </row>
    <row r="253" spans="1:43" s="251" customFormat="1" x14ac:dyDescent="0.25">
      <c r="A253" s="377"/>
      <c r="B253" s="377"/>
      <c r="C253" s="377"/>
      <c r="D253" s="378"/>
      <c r="E253" s="377"/>
      <c r="F253" s="376"/>
      <c r="G253" s="376"/>
      <c r="H253" s="375">
        <v>40</v>
      </c>
      <c r="I253" s="373"/>
      <c r="J253" s="380"/>
      <c r="K253" s="373">
        <v>2.53355E-2</v>
      </c>
      <c r="L253" s="201">
        <v>368.60567347763259</v>
      </c>
      <c r="M253" s="201">
        <v>423.0996045</v>
      </c>
      <c r="N253" s="201">
        <v>41.094000000000001</v>
      </c>
      <c r="O253" s="373">
        <v>41.094000000000001</v>
      </c>
      <c r="P253" s="373">
        <v>423.0996045</v>
      </c>
      <c r="Q253" s="373">
        <v>368.5930057276326</v>
      </c>
      <c r="R253" s="373">
        <v>99.907667749999987</v>
      </c>
      <c r="S253" s="373">
        <v>99.920335499999993</v>
      </c>
      <c r="T253" s="377"/>
      <c r="U253" s="170">
        <v>31.429037883600159</v>
      </c>
      <c r="V253" s="201"/>
      <c r="W253" s="250"/>
      <c r="X253" s="250"/>
      <c r="Y253" s="250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250"/>
      <c r="AL253" s="250"/>
      <c r="AM253" s="250"/>
      <c r="AN253" s="250"/>
      <c r="AO253" s="250"/>
    </row>
    <row r="254" spans="1:43" x14ac:dyDescent="0.25">
      <c r="A254" s="377" t="s">
        <v>3433</v>
      </c>
      <c r="B254" s="377" t="s">
        <v>3540</v>
      </c>
      <c r="C254" s="377" t="s">
        <v>1981</v>
      </c>
      <c r="D254" s="378">
        <v>999</v>
      </c>
      <c r="E254" s="377" t="s">
        <v>3545</v>
      </c>
      <c r="F254" s="376" t="s">
        <v>3544</v>
      </c>
      <c r="G254" s="376" t="s">
        <v>3543</v>
      </c>
      <c r="H254" s="375">
        <v>40</v>
      </c>
      <c r="I254" s="373"/>
      <c r="J254" s="380"/>
      <c r="K254" s="373">
        <v>3.4700000000000002E-2</v>
      </c>
      <c r="L254" s="201">
        <v>368.57565572763258</v>
      </c>
      <c r="M254" s="201">
        <v>423.0996045</v>
      </c>
      <c r="N254" s="201">
        <v>41.094000000000001</v>
      </c>
      <c r="O254" s="373">
        <v>41.094000000000001</v>
      </c>
      <c r="P254" s="373">
        <v>423.0996045</v>
      </c>
      <c r="Q254" s="373">
        <v>368.55830572763261</v>
      </c>
      <c r="R254" s="373">
        <v>99.937685500000001</v>
      </c>
      <c r="S254" s="373">
        <v>99.955035499999994</v>
      </c>
      <c r="T254" s="377" t="s">
        <v>3542</v>
      </c>
      <c r="U254" s="170">
        <v>31.459055633600173</v>
      </c>
      <c r="V254" s="201"/>
      <c r="W254" s="590"/>
      <c r="X254" s="590"/>
      <c r="Y254" s="590"/>
      <c r="Z254" s="590"/>
      <c r="AA254" s="590"/>
      <c r="AB254" s="590"/>
      <c r="AC254" s="590"/>
      <c r="AD254" s="590"/>
      <c r="AE254" s="590"/>
      <c r="AF254" s="590"/>
      <c r="AG254" s="590"/>
      <c r="AH254" s="590"/>
      <c r="AI254" s="590"/>
      <c r="AJ254" s="590"/>
      <c r="AK254" s="590"/>
      <c r="AL254" s="590"/>
      <c r="AM254" s="590"/>
      <c r="AN254" s="590"/>
      <c r="AO254" s="250"/>
      <c r="AP254" s="250"/>
      <c r="AQ254" s="250"/>
    </row>
    <row r="255" spans="1:43" x14ac:dyDescent="0.25">
      <c r="A255" s="377"/>
      <c r="B255" s="377"/>
      <c r="C255" s="377"/>
      <c r="D255" s="378"/>
      <c r="E255" s="377"/>
      <c r="F255" s="376"/>
      <c r="G255" s="376"/>
      <c r="H255" s="375"/>
      <c r="I255" s="373"/>
      <c r="J255" s="380"/>
      <c r="K255" s="373">
        <v>1.3214500000000001E-2</v>
      </c>
      <c r="L255" s="201">
        <v>368.55169847763261</v>
      </c>
      <c r="M255" s="201">
        <v>423.0996045</v>
      </c>
      <c r="N255" s="201">
        <v>41.094000000000001</v>
      </c>
      <c r="O255" s="373">
        <v>41.094000000000001</v>
      </c>
      <c r="P255" s="373">
        <v>423.0996045</v>
      </c>
      <c r="Q255" s="373">
        <v>368.54509122763261</v>
      </c>
      <c r="R255" s="373">
        <v>99.961642749999996</v>
      </c>
      <c r="S255" s="373">
        <v>99.968249999999998</v>
      </c>
      <c r="T255" s="377"/>
      <c r="U255" s="170">
        <v>31.483012883600168</v>
      </c>
      <c r="V255" s="170"/>
      <c r="W255" s="589"/>
      <c r="X255" s="589"/>
      <c r="Y255" s="589"/>
      <c r="Z255" s="589"/>
      <c r="AA255" s="589"/>
      <c r="AB255" s="589"/>
      <c r="AC255" s="589"/>
      <c r="AD255" s="589"/>
      <c r="AE255" s="589"/>
      <c r="AF255" s="589"/>
      <c r="AG255" s="589"/>
      <c r="AH255" s="589"/>
      <c r="AI255" s="589"/>
      <c r="AJ255" s="589"/>
      <c r="AK255" s="589"/>
      <c r="AL255" s="589"/>
      <c r="AM255" s="589"/>
      <c r="AN255" s="589"/>
    </row>
    <row r="256" spans="1:43" x14ac:dyDescent="0.25">
      <c r="A256" s="587"/>
      <c r="B256" s="587"/>
      <c r="C256" s="587"/>
      <c r="D256" s="588"/>
      <c r="E256" s="587"/>
      <c r="F256" s="586"/>
      <c r="G256" s="586"/>
      <c r="H256" s="585"/>
      <c r="I256" s="584"/>
      <c r="J256" s="380"/>
      <c r="K256" s="373">
        <v>0</v>
      </c>
      <c r="L256" s="201">
        <v>368.54509122763261</v>
      </c>
      <c r="M256" s="201">
        <v>423.0996045</v>
      </c>
      <c r="N256" s="201">
        <v>41.094000000000001</v>
      </c>
      <c r="O256" s="373">
        <v>41.094000000000001</v>
      </c>
      <c r="P256" s="373">
        <v>423.0996045</v>
      </c>
      <c r="Q256" s="373">
        <v>368.54509122763261</v>
      </c>
      <c r="R256" s="373">
        <v>99.968249999999998</v>
      </c>
      <c r="S256" s="373">
        <v>99.968249999999998</v>
      </c>
      <c r="T256" s="377" t="s">
        <v>3541</v>
      </c>
      <c r="U256" s="170">
        <v>31.48962013360017</v>
      </c>
      <c r="V256" s="170"/>
      <c r="W256" s="170"/>
      <c r="Z256" s="170"/>
      <c r="AA256" s="170"/>
      <c r="AB256" s="168"/>
    </row>
    <row r="257" spans="1:41" s="251" customFormat="1" x14ac:dyDescent="0.25">
      <c r="A257" s="224" t="s">
        <v>3433</v>
      </c>
      <c r="B257" s="224" t="s">
        <v>3540</v>
      </c>
      <c r="C257" s="224" t="s">
        <v>3539</v>
      </c>
      <c r="D257" s="583"/>
      <c r="E257" s="223"/>
      <c r="F257" s="224"/>
      <c r="G257" s="224"/>
      <c r="H257" s="271"/>
      <c r="I257" s="528"/>
      <c r="J257" s="528"/>
      <c r="K257" s="201">
        <v>0</v>
      </c>
      <c r="L257" s="201">
        <v>368.54509122763261</v>
      </c>
      <c r="M257" s="201">
        <v>423.0996045</v>
      </c>
      <c r="N257" s="201">
        <v>41.094000000000001</v>
      </c>
      <c r="O257" s="225">
        <v>41.094000000000001</v>
      </c>
      <c r="P257" s="225">
        <v>423.0996045</v>
      </c>
      <c r="Q257" s="225">
        <v>368.54509122763261</v>
      </c>
      <c r="R257" s="225">
        <v>99.968249999999998</v>
      </c>
      <c r="S257" s="225">
        <v>99.968249999999998</v>
      </c>
      <c r="T257" s="224"/>
      <c r="U257" s="170">
        <v>31.48962013360017</v>
      </c>
      <c r="V257" s="370"/>
      <c r="W257" s="370"/>
      <c r="Z257" s="250"/>
    </row>
    <row r="258" spans="1:41" x14ac:dyDescent="0.25">
      <c r="A258" s="581"/>
      <c r="B258" s="581"/>
      <c r="C258" s="581"/>
      <c r="D258" s="581"/>
      <c r="E258" s="580"/>
      <c r="F258" s="579"/>
      <c r="G258" s="579" t="s">
        <v>3517</v>
      </c>
      <c r="H258" s="578"/>
      <c r="I258" s="576"/>
      <c r="J258" s="575"/>
      <c r="K258" s="576">
        <v>3.175E-2</v>
      </c>
      <c r="L258" s="201">
        <v>368.52921622763262</v>
      </c>
      <c r="M258" s="201">
        <v>423.0996045</v>
      </c>
      <c r="N258" s="201">
        <v>41.094000000000001</v>
      </c>
      <c r="O258" s="576">
        <v>41.094000000000001</v>
      </c>
      <c r="P258" s="576">
        <v>423.0996045</v>
      </c>
      <c r="Q258" s="576">
        <v>368.51334122763262</v>
      </c>
      <c r="R258" s="576">
        <v>99.984125000000006</v>
      </c>
      <c r="S258" s="582">
        <v>100</v>
      </c>
      <c r="T258" s="575"/>
      <c r="U258" s="170">
        <v>31.505495133600178</v>
      </c>
      <c r="V258" s="370"/>
      <c r="W258" s="370"/>
      <c r="X258" s="251"/>
      <c r="Y258" s="251"/>
      <c r="Z258" s="250"/>
      <c r="AA258" s="251"/>
      <c r="AB258" s="251"/>
      <c r="AC258" s="251"/>
      <c r="AD258" s="251"/>
      <c r="AE258" s="251"/>
      <c r="AF258" s="251"/>
      <c r="AG258" s="251"/>
      <c r="AH258" s="251"/>
      <c r="AI258" s="251"/>
      <c r="AJ258" s="251"/>
      <c r="AK258" s="251"/>
      <c r="AL258" s="251"/>
      <c r="AM258" s="251"/>
      <c r="AN258" s="251"/>
      <c r="AO258" s="251"/>
    </row>
    <row r="259" spans="1:41" x14ac:dyDescent="0.25">
      <c r="A259" s="581"/>
      <c r="B259" s="581"/>
      <c r="C259" s="581"/>
      <c r="D259" s="581"/>
      <c r="E259" s="580"/>
      <c r="F259" s="579"/>
      <c r="G259" s="579" t="s">
        <v>3538</v>
      </c>
      <c r="H259" s="578"/>
      <c r="I259" s="576"/>
      <c r="J259" s="575"/>
      <c r="K259" s="577">
        <v>0</v>
      </c>
      <c r="L259" s="201">
        <v>368.51334122763262</v>
      </c>
      <c r="M259" s="201">
        <v>423.0996045</v>
      </c>
      <c r="N259" s="201">
        <v>41.094000000000001</v>
      </c>
      <c r="O259" s="576">
        <v>41.094000000000001</v>
      </c>
      <c r="P259" s="576">
        <v>423.0996045</v>
      </c>
      <c r="Q259" s="576">
        <v>368.51334122763262</v>
      </c>
      <c r="R259" s="576">
        <v>100</v>
      </c>
      <c r="S259" s="576">
        <v>100</v>
      </c>
      <c r="T259" s="575"/>
      <c r="U259" s="170">
        <v>31.521370133600172</v>
      </c>
      <c r="V259" s="370"/>
      <c r="W259" s="370"/>
      <c r="X259" s="251"/>
      <c r="Y259" s="251"/>
      <c r="Z259" s="250"/>
      <c r="AA259" s="251"/>
      <c r="AB259" s="251"/>
      <c r="AC259" s="251"/>
      <c r="AD259" s="251"/>
      <c r="AE259" s="251"/>
      <c r="AF259" s="251"/>
      <c r="AG259" s="251"/>
      <c r="AH259" s="251"/>
      <c r="AI259" s="251"/>
      <c r="AJ259" s="251"/>
      <c r="AK259" s="251"/>
      <c r="AL259" s="251"/>
      <c r="AM259" s="251"/>
      <c r="AN259" s="251"/>
      <c r="AO259" s="251"/>
    </row>
    <row r="260" spans="1:41" x14ac:dyDescent="0.25">
      <c r="A260" s="581" t="s">
        <v>3433</v>
      </c>
      <c r="B260" s="581" t="s">
        <v>3522</v>
      </c>
      <c r="C260" s="581" t="s">
        <v>2849</v>
      </c>
      <c r="D260" s="581">
        <v>1005</v>
      </c>
      <c r="E260" s="580" t="s">
        <v>3537</v>
      </c>
      <c r="F260" s="579"/>
      <c r="G260" s="579" t="s">
        <v>3536</v>
      </c>
      <c r="H260" s="578"/>
      <c r="I260" s="576"/>
      <c r="J260" s="575"/>
      <c r="K260" s="577">
        <v>1.00815506</v>
      </c>
      <c r="L260" s="201">
        <v>368.0092636976326</v>
      </c>
      <c r="M260" s="201">
        <v>423.0996045</v>
      </c>
      <c r="N260" s="201">
        <v>41.094000000000001</v>
      </c>
      <c r="O260" s="576">
        <v>41.094000000000001</v>
      </c>
      <c r="P260" s="576">
        <v>423.0996045</v>
      </c>
      <c r="Q260" s="576">
        <v>367.50518616763264</v>
      </c>
      <c r="R260" s="576">
        <v>100.50407753</v>
      </c>
      <c r="S260" s="576">
        <v>101.00815506000001</v>
      </c>
      <c r="T260" s="575"/>
      <c r="U260" s="170">
        <v>32.025447663600175</v>
      </c>
      <c r="V260" s="170"/>
      <c r="W260" s="170"/>
      <c r="Z260" s="170"/>
      <c r="AB260" s="168"/>
    </row>
    <row r="261" spans="1:41" x14ac:dyDescent="0.25">
      <c r="A261" s="581" t="s">
        <v>3433</v>
      </c>
      <c r="B261" s="581" t="s">
        <v>3522</v>
      </c>
      <c r="C261" s="581" t="s">
        <v>1990</v>
      </c>
      <c r="D261" s="581">
        <v>1005</v>
      </c>
      <c r="E261" s="580" t="s">
        <v>3535</v>
      </c>
      <c r="F261" s="579" t="s">
        <v>3520</v>
      </c>
      <c r="G261" s="579" t="s">
        <v>3519</v>
      </c>
      <c r="H261" s="578"/>
      <c r="I261" s="576"/>
      <c r="J261" s="575"/>
      <c r="K261" s="577">
        <v>0</v>
      </c>
      <c r="L261" s="201">
        <v>367.50518616763264</v>
      </c>
      <c r="M261" s="201">
        <v>423.0996045</v>
      </c>
      <c r="N261" s="201">
        <v>41.094000000000001</v>
      </c>
      <c r="O261" s="576">
        <v>41.094000000000001</v>
      </c>
      <c r="P261" s="576">
        <v>423.0996045</v>
      </c>
      <c r="Q261" s="576">
        <v>367.50518616763264</v>
      </c>
      <c r="R261" s="576">
        <v>101.00815506000001</v>
      </c>
      <c r="S261" s="576">
        <v>101.00815506000001</v>
      </c>
      <c r="T261" s="575"/>
      <c r="U261" s="170">
        <v>32.529525193600179</v>
      </c>
      <c r="V261" s="170"/>
      <c r="W261" s="170"/>
      <c r="Z261" s="170"/>
      <c r="AB261" s="168"/>
    </row>
    <row r="262" spans="1:41" x14ac:dyDescent="0.25">
      <c r="A262" s="581" t="s">
        <v>3433</v>
      </c>
      <c r="B262" s="581" t="s">
        <v>3522</v>
      </c>
      <c r="C262" s="581" t="s">
        <v>2849</v>
      </c>
      <c r="D262" s="581">
        <v>1015</v>
      </c>
      <c r="E262" s="580" t="s">
        <v>3534</v>
      </c>
      <c r="F262" s="579"/>
      <c r="G262" s="579" t="s">
        <v>3533</v>
      </c>
      <c r="H262" s="578"/>
      <c r="I262" s="576"/>
      <c r="J262" s="575"/>
      <c r="K262" s="577">
        <v>1.00815506</v>
      </c>
      <c r="L262" s="201">
        <v>367.00110863763268</v>
      </c>
      <c r="M262" s="201">
        <v>423.0996045</v>
      </c>
      <c r="N262" s="201">
        <v>41.094000000000001</v>
      </c>
      <c r="O262" s="576">
        <v>41.094000000000001</v>
      </c>
      <c r="P262" s="576">
        <v>423.0996045</v>
      </c>
      <c r="Q262" s="576">
        <v>366.49703110763267</v>
      </c>
      <c r="R262" s="576">
        <v>101.51223259000001</v>
      </c>
      <c r="S262" s="576">
        <v>102.01631012000001</v>
      </c>
      <c r="T262" s="575"/>
      <c r="U262" s="170">
        <v>33.033602723600183</v>
      </c>
      <c r="V262" s="170"/>
      <c r="W262" s="170"/>
      <c r="Z262" s="170"/>
      <c r="AB262" s="168"/>
    </row>
    <row r="263" spans="1:41" x14ac:dyDescent="0.25">
      <c r="A263" s="581" t="s">
        <v>3433</v>
      </c>
      <c r="B263" s="581" t="s">
        <v>3522</v>
      </c>
      <c r="C263" s="581" t="s">
        <v>1990</v>
      </c>
      <c r="D263" s="581">
        <v>1015</v>
      </c>
      <c r="E263" s="580" t="s">
        <v>3532</v>
      </c>
      <c r="F263" s="579" t="s">
        <v>3520</v>
      </c>
      <c r="G263" s="579" t="s">
        <v>3519</v>
      </c>
      <c r="H263" s="578"/>
      <c r="I263" s="576"/>
      <c r="J263" s="575"/>
      <c r="K263" s="577">
        <v>0</v>
      </c>
      <c r="L263" s="201">
        <v>366.49703110763267</v>
      </c>
      <c r="M263" s="201">
        <v>423.0996045</v>
      </c>
      <c r="N263" s="201">
        <v>41.094000000000001</v>
      </c>
      <c r="O263" s="576">
        <v>41.094000000000001</v>
      </c>
      <c r="P263" s="576">
        <v>423.0996045</v>
      </c>
      <c r="Q263" s="576">
        <v>366.49703110763267</v>
      </c>
      <c r="R263" s="576">
        <v>102.01631012000001</v>
      </c>
      <c r="S263" s="576">
        <v>102.01631012000001</v>
      </c>
      <c r="T263" s="575"/>
      <c r="U263" s="170">
        <v>33.537680253600186</v>
      </c>
      <c r="V263" s="170"/>
      <c r="W263" s="170"/>
      <c r="Z263" s="170"/>
      <c r="AB263" s="168"/>
    </row>
    <row r="264" spans="1:41" x14ac:dyDescent="0.25">
      <c r="A264" s="581" t="s">
        <v>3433</v>
      </c>
      <c r="B264" s="581" t="s">
        <v>3522</v>
      </c>
      <c r="C264" s="581" t="s">
        <v>2849</v>
      </c>
      <c r="D264" s="581">
        <v>1025</v>
      </c>
      <c r="E264" s="580" t="s">
        <v>3531</v>
      </c>
      <c r="F264" s="579"/>
      <c r="G264" s="579" t="s">
        <v>3530</v>
      </c>
      <c r="H264" s="578"/>
      <c r="I264" s="576"/>
      <c r="J264" s="575"/>
      <c r="K264" s="577">
        <v>1.00815506</v>
      </c>
      <c r="L264" s="201">
        <v>365.99295357763265</v>
      </c>
      <c r="M264" s="201">
        <v>423.0996045</v>
      </c>
      <c r="N264" s="201">
        <v>41.094000000000001</v>
      </c>
      <c r="O264" s="576">
        <v>41.094000000000001</v>
      </c>
      <c r="P264" s="576">
        <v>423.0996045</v>
      </c>
      <c r="Q264" s="576">
        <v>365.48887604763269</v>
      </c>
      <c r="R264" s="576">
        <v>102.52038765000002</v>
      </c>
      <c r="S264" s="576">
        <v>103.02446518000002</v>
      </c>
      <c r="T264" s="575"/>
      <c r="U264" s="170">
        <v>34.04175778360019</v>
      </c>
      <c r="V264" s="170"/>
      <c r="W264" s="170"/>
      <c r="Z264" s="170"/>
      <c r="AB264" s="168"/>
    </row>
    <row r="265" spans="1:41" x14ac:dyDescent="0.25">
      <c r="A265" s="581" t="s">
        <v>3433</v>
      </c>
      <c r="B265" s="581" t="s">
        <v>3522</v>
      </c>
      <c r="C265" s="581" t="s">
        <v>1967</v>
      </c>
      <c r="D265" s="581">
        <v>1025</v>
      </c>
      <c r="E265" s="580" t="s">
        <v>3529</v>
      </c>
      <c r="F265" s="579" t="s">
        <v>1965</v>
      </c>
      <c r="G265" s="579" t="s">
        <v>3528</v>
      </c>
      <c r="H265" s="578"/>
      <c r="I265" s="576"/>
      <c r="J265" s="575"/>
      <c r="K265" s="577">
        <v>0</v>
      </c>
      <c r="L265" s="201">
        <v>365.48887604763269</v>
      </c>
      <c r="M265" s="201">
        <v>423.0996045</v>
      </c>
      <c r="N265" s="201">
        <v>41.094000000000001</v>
      </c>
      <c r="O265" s="576">
        <v>41.094000000000001</v>
      </c>
      <c r="P265" s="576">
        <v>423.0996045</v>
      </c>
      <c r="Q265" s="576">
        <v>365.48887604763269</v>
      </c>
      <c r="R265" s="576">
        <v>103.02446518000002</v>
      </c>
      <c r="S265" s="576">
        <v>103.02446518000002</v>
      </c>
      <c r="T265" s="575"/>
      <c r="U265" s="170">
        <v>34.545835313600193</v>
      </c>
      <c r="V265" s="170"/>
      <c r="W265" s="170"/>
      <c r="Z265" s="170"/>
      <c r="AB265" s="168"/>
    </row>
    <row r="266" spans="1:41" x14ac:dyDescent="0.25">
      <c r="A266" s="581" t="s">
        <v>3433</v>
      </c>
      <c r="B266" s="581" t="s">
        <v>3522</v>
      </c>
      <c r="C266" s="581" t="s">
        <v>2849</v>
      </c>
      <c r="D266" s="581">
        <v>1035</v>
      </c>
      <c r="E266" s="580" t="s">
        <v>3527</v>
      </c>
      <c r="F266" s="579"/>
      <c r="G266" s="579" t="s">
        <v>3526</v>
      </c>
      <c r="H266" s="578"/>
      <c r="I266" s="576"/>
      <c r="J266" s="575"/>
      <c r="K266" s="577">
        <v>1.00815506</v>
      </c>
      <c r="L266" s="201">
        <v>364.98479851763273</v>
      </c>
      <c r="M266" s="201">
        <v>423.0996045</v>
      </c>
      <c r="N266" s="201">
        <v>41.094000000000001</v>
      </c>
      <c r="O266" s="576">
        <v>41.094000000000001</v>
      </c>
      <c r="P266" s="576">
        <v>423.0996045</v>
      </c>
      <c r="Q266" s="576">
        <v>364.48072098763271</v>
      </c>
      <c r="R266" s="576">
        <v>103.52854271000002</v>
      </c>
      <c r="S266" s="576">
        <v>104.03262024000003</v>
      </c>
      <c r="T266" s="575"/>
      <c r="U266" s="170">
        <v>35.049912843600197</v>
      </c>
      <c r="V266" s="170"/>
      <c r="W266" s="170"/>
      <c r="Z266" s="170"/>
      <c r="AB266" s="168"/>
    </row>
    <row r="267" spans="1:41" x14ac:dyDescent="0.25">
      <c r="A267" s="581" t="s">
        <v>3433</v>
      </c>
      <c r="B267" s="581" t="s">
        <v>3522</v>
      </c>
      <c r="C267" s="581" t="s">
        <v>1990</v>
      </c>
      <c r="D267" s="581">
        <v>1035</v>
      </c>
      <c r="E267" s="580" t="s">
        <v>3525</v>
      </c>
      <c r="F267" s="579" t="s">
        <v>3520</v>
      </c>
      <c r="G267" s="579" t="s">
        <v>3519</v>
      </c>
      <c r="H267" s="578"/>
      <c r="I267" s="576"/>
      <c r="J267" s="575"/>
      <c r="K267" s="577">
        <v>0</v>
      </c>
      <c r="L267" s="201">
        <v>364.48072098763271</v>
      </c>
      <c r="M267" s="201">
        <v>423.0996045</v>
      </c>
      <c r="N267" s="201">
        <v>41.094000000000001</v>
      </c>
      <c r="O267" s="576">
        <v>41.094000000000001</v>
      </c>
      <c r="P267" s="576">
        <v>423.0996045</v>
      </c>
      <c r="Q267" s="576">
        <v>364.48072098763271</v>
      </c>
      <c r="R267" s="576">
        <v>104.03262024000003</v>
      </c>
      <c r="S267" s="576">
        <v>104.03262024000003</v>
      </c>
      <c r="T267" s="575"/>
      <c r="U267" s="170">
        <v>35.5539903736002</v>
      </c>
      <c r="V267" s="170"/>
      <c r="W267" s="170"/>
      <c r="Z267" s="170"/>
      <c r="AB267" s="168"/>
    </row>
    <row r="268" spans="1:41" x14ac:dyDescent="0.25">
      <c r="A268" s="581" t="s">
        <v>3433</v>
      </c>
      <c r="B268" s="581" t="s">
        <v>3522</v>
      </c>
      <c r="C268" s="581" t="s">
        <v>2849</v>
      </c>
      <c r="D268" s="581">
        <v>1045</v>
      </c>
      <c r="E268" s="580" t="s">
        <v>3524</v>
      </c>
      <c r="F268" s="579"/>
      <c r="G268" s="579" t="s">
        <v>3523</v>
      </c>
      <c r="H268" s="578"/>
      <c r="I268" s="576"/>
      <c r="J268" s="575"/>
      <c r="K268" s="577">
        <v>1.00815506</v>
      </c>
      <c r="L268" s="201">
        <v>363.97664345763269</v>
      </c>
      <c r="M268" s="201">
        <v>423.0996045</v>
      </c>
      <c r="N268" s="201">
        <v>41.094000000000001</v>
      </c>
      <c r="O268" s="576">
        <v>41.094000000000001</v>
      </c>
      <c r="P268" s="576">
        <v>423.0996045</v>
      </c>
      <c r="Q268" s="576">
        <v>363.47256592763273</v>
      </c>
      <c r="R268" s="576">
        <v>104.53669777000003</v>
      </c>
      <c r="S268" s="576">
        <v>105.04077530000004</v>
      </c>
      <c r="T268" s="575"/>
      <c r="U268" s="170">
        <v>36.058067903600204</v>
      </c>
      <c r="V268" s="170"/>
      <c r="W268" s="170"/>
      <c r="Z268" s="170"/>
      <c r="AB268" s="168"/>
    </row>
    <row r="269" spans="1:41" x14ac:dyDescent="0.25">
      <c r="A269" s="581" t="s">
        <v>3433</v>
      </c>
      <c r="B269" s="581" t="s">
        <v>3522</v>
      </c>
      <c r="C269" s="581" t="s">
        <v>1990</v>
      </c>
      <c r="D269" s="581">
        <v>1045</v>
      </c>
      <c r="E269" s="580" t="s">
        <v>3521</v>
      </c>
      <c r="F269" s="579" t="s">
        <v>3520</v>
      </c>
      <c r="G269" s="579" t="s">
        <v>3519</v>
      </c>
      <c r="H269" s="578"/>
      <c r="I269" s="576"/>
      <c r="J269" s="575"/>
      <c r="K269" s="577">
        <v>0</v>
      </c>
      <c r="L269" s="201">
        <v>363.47256592763273</v>
      </c>
      <c r="M269" s="201">
        <v>423.0996045</v>
      </c>
      <c r="N269" s="201">
        <v>41.094000000000001</v>
      </c>
      <c r="O269" s="576">
        <v>41.094000000000001</v>
      </c>
      <c r="P269" s="576">
        <v>423.0996045</v>
      </c>
      <c r="Q269" s="576">
        <v>363.47256592763273</v>
      </c>
      <c r="R269" s="576">
        <v>105.04077530000004</v>
      </c>
      <c r="S269" s="576">
        <v>105.04077530000004</v>
      </c>
      <c r="T269" s="575"/>
      <c r="U269" s="170">
        <v>36.562145433600207</v>
      </c>
      <c r="V269" s="170"/>
      <c r="W269" s="170"/>
      <c r="Z269" s="170"/>
      <c r="AB269" s="168"/>
    </row>
    <row r="270" spans="1:41" x14ac:dyDescent="0.25">
      <c r="A270" s="581"/>
      <c r="B270" s="581"/>
      <c r="C270" s="581"/>
      <c r="D270" s="581"/>
      <c r="E270" s="580"/>
      <c r="F270" s="579"/>
      <c r="G270" s="579" t="s">
        <v>3518</v>
      </c>
      <c r="H270" s="578"/>
      <c r="I270" s="576"/>
      <c r="J270" s="575"/>
      <c r="K270" s="577">
        <v>0</v>
      </c>
      <c r="L270" s="201">
        <v>363.47256592763273</v>
      </c>
      <c r="M270" s="201">
        <v>423.0996045</v>
      </c>
      <c r="N270" s="201">
        <v>41.094000000000001</v>
      </c>
      <c r="O270" s="576">
        <v>41.094000000000001</v>
      </c>
      <c r="P270" s="576">
        <v>423.0996045</v>
      </c>
      <c r="Q270" s="576">
        <v>363.47256592763273</v>
      </c>
      <c r="R270" s="576">
        <v>105.04077530000004</v>
      </c>
      <c r="S270" s="576">
        <v>105.04077530000004</v>
      </c>
      <c r="T270" s="575"/>
      <c r="U270" s="170">
        <v>36.562145433600207</v>
      </c>
      <c r="V270" s="170"/>
      <c r="W270" s="170"/>
      <c r="Z270" s="170"/>
      <c r="AB270" s="168"/>
    </row>
    <row r="271" spans="1:41" x14ac:dyDescent="0.25">
      <c r="A271" s="581"/>
      <c r="B271" s="581"/>
      <c r="C271" s="581"/>
      <c r="D271" s="581"/>
      <c r="E271" s="580"/>
      <c r="F271" s="579"/>
      <c r="G271" s="579" t="s">
        <v>3517</v>
      </c>
      <c r="H271" s="578"/>
      <c r="I271" s="576"/>
      <c r="J271" s="575"/>
      <c r="K271" s="577">
        <v>3.175E-2</v>
      </c>
      <c r="L271" s="201">
        <v>363.45669092763274</v>
      </c>
      <c r="M271" s="201">
        <v>423.0996045</v>
      </c>
      <c r="N271" s="201">
        <v>41.094000000000001</v>
      </c>
      <c r="O271" s="576">
        <v>41.094000000000001</v>
      </c>
      <c r="P271" s="576">
        <v>423.0996045</v>
      </c>
      <c r="Q271" s="576">
        <v>363.44081592763274</v>
      </c>
      <c r="R271" s="576">
        <v>105.05665030000004</v>
      </c>
      <c r="S271" s="576">
        <v>105.07252530000004</v>
      </c>
      <c r="T271" s="575"/>
      <c r="U271" s="170">
        <v>36.578020433600216</v>
      </c>
      <c r="V271" s="170"/>
      <c r="W271" s="170"/>
      <c r="AB271" s="168"/>
    </row>
    <row r="272" spans="1:41" x14ac:dyDescent="0.25">
      <c r="A272" s="251" t="s">
        <v>3433</v>
      </c>
      <c r="B272" s="251" t="s">
        <v>3432</v>
      </c>
      <c r="C272" s="251" t="s">
        <v>3516</v>
      </c>
      <c r="D272" s="251"/>
      <c r="E272" s="223"/>
      <c r="F272" s="224"/>
      <c r="G272" s="224"/>
      <c r="H272" s="271"/>
      <c r="I272" s="370"/>
      <c r="J272" s="370"/>
      <c r="K272" s="201">
        <v>0</v>
      </c>
      <c r="L272" s="201">
        <v>363.44081592763274</v>
      </c>
      <c r="M272" s="201">
        <v>423.0996045</v>
      </c>
      <c r="N272" s="201">
        <v>41.094000000000001</v>
      </c>
      <c r="O272" s="225">
        <v>41.094000000000001</v>
      </c>
      <c r="P272" s="225">
        <v>423.0996045</v>
      </c>
      <c r="Q272" s="225">
        <v>363.44081592763274</v>
      </c>
      <c r="R272" s="225">
        <v>105.07252530000004</v>
      </c>
      <c r="S272" s="225">
        <v>105.07252530000004</v>
      </c>
      <c r="T272" s="251"/>
      <c r="U272" s="170">
        <v>36.59389543360021</v>
      </c>
      <c r="V272" s="370"/>
      <c r="W272" s="370"/>
      <c r="X272" s="251"/>
      <c r="Y272" s="251"/>
      <c r="Z272" s="250"/>
      <c r="AA272" s="251"/>
      <c r="AB272" s="251"/>
      <c r="AC272" s="251"/>
      <c r="AD272" s="251"/>
      <c r="AE272" s="251"/>
      <c r="AF272" s="251"/>
      <c r="AG272" s="251"/>
      <c r="AH272" s="251"/>
      <c r="AI272" s="251"/>
      <c r="AJ272" s="251"/>
      <c r="AK272" s="251"/>
      <c r="AL272" s="251"/>
      <c r="AM272" s="251"/>
      <c r="AN272" s="251"/>
      <c r="AO272" s="251"/>
    </row>
    <row r="273" spans="1:28" x14ac:dyDescent="0.25">
      <c r="A273" s="538"/>
      <c r="B273" s="538"/>
      <c r="C273" s="538"/>
      <c r="D273" s="537"/>
      <c r="E273" s="538" t="s">
        <v>619</v>
      </c>
      <c r="F273" s="542"/>
      <c r="G273" s="546" t="s">
        <v>1962</v>
      </c>
      <c r="H273" s="554">
        <v>30</v>
      </c>
      <c r="I273" s="533"/>
      <c r="J273" s="532"/>
      <c r="K273" s="530">
        <v>5.7906550000000001E-2</v>
      </c>
      <c r="L273" s="201">
        <v>363.41186265263275</v>
      </c>
      <c r="M273" s="201">
        <v>423.0996045</v>
      </c>
      <c r="N273" s="201">
        <v>41.094000000000001</v>
      </c>
      <c r="O273" s="530">
        <v>41.094000000000001</v>
      </c>
      <c r="P273" s="530">
        <v>423.0996045</v>
      </c>
      <c r="Q273" s="530">
        <v>363.38290937763276</v>
      </c>
      <c r="R273" s="530">
        <v>105.10147857500003</v>
      </c>
      <c r="S273" s="530">
        <v>105.13043185000004</v>
      </c>
      <c r="T273" s="551"/>
      <c r="U273" s="170">
        <v>36.622848708600202</v>
      </c>
      <c r="V273" s="170"/>
      <c r="AB273" s="168"/>
    </row>
    <row r="274" spans="1:28" x14ac:dyDescent="0.25">
      <c r="A274" s="538" t="s">
        <v>3433</v>
      </c>
      <c r="B274" s="538" t="s">
        <v>3432</v>
      </c>
      <c r="C274" s="538" t="s">
        <v>1981</v>
      </c>
      <c r="D274" s="537">
        <v>1052</v>
      </c>
      <c r="E274" s="542" t="s">
        <v>3515</v>
      </c>
      <c r="F274" s="547" t="s">
        <v>3453</v>
      </c>
      <c r="G274" s="547" t="s">
        <v>1978</v>
      </c>
      <c r="H274" s="552">
        <v>30</v>
      </c>
      <c r="I274" s="533"/>
      <c r="J274" s="532"/>
      <c r="K274" s="530">
        <v>6.0706000000000003E-2</v>
      </c>
      <c r="L274" s="201">
        <v>363.35255637763277</v>
      </c>
      <c r="M274" s="201">
        <v>423.0996045</v>
      </c>
      <c r="N274" s="201">
        <v>41.094000000000001</v>
      </c>
      <c r="O274" s="530">
        <v>41.094000000000001</v>
      </c>
      <c r="P274" s="530">
        <v>423.0996045</v>
      </c>
      <c r="Q274" s="530">
        <v>363.32220337763277</v>
      </c>
      <c r="R274" s="530">
        <v>105.16078485000003</v>
      </c>
      <c r="S274" s="530">
        <v>105.19113785000003</v>
      </c>
      <c r="T274" s="544"/>
      <c r="U274" s="170">
        <v>36.682154983600199</v>
      </c>
      <c r="V274" s="170"/>
      <c r="AB274" s="168"/>
    </row>
    <row r="275" spans="1:28" x14ac:dyDescent="0.25">
      <c r="A275" s="538"/>
      <c r="B275" s="538"/>
      <c r="C275" s="538"/>
      <c r="D275" s="537"/>
      <c r="E275" s="538"/>
      <c r="F275" s="547"/>
      <c r="G275" s="546"/>
      <c r="H275" s="554"/>
      <c r="I275" s="533"/>
      <c r="J275" s="532"/>
      <c r="K275" s="530">
        <v>0.13118335</v>
      </c>
      <c r="L275" s="201">
        <v>363.25661170263277</v>
      </c>
      <c r="M275" s="201">
        <v>423.0996045</v>
      </c>
      <c r="N275" s="201">
        <v>41.094000000000001</v>
      </c>
      <c r="O275" s="530">
        <v>41.094000000000001</v>
      </c>
      <c r="P275" s="530">
        <v>423.0996045</v>
      </c>
      <c r="Q275" s="530">
        <v>363.19102002763276</v>
      </c>
      <c r="R275" s="530">
        <v>105.25672952500004</v>
      </c>
      <c r="S275" s="530">
        <v>105.32232120000003</v>
      </c>
      <c r="T275" s="529"/>
      <c r="U275" s="170">
        <v>36.778099658600212</v>
      </c>
      <c r="V275" s="170"/>
      <c r="AB275" s="168"/>
    </row>
    <row r="276" spans="1:28" x14ac:dyDescent="0.25">
      <c r="A276" s="573" t="s">
        <v>3433</v>
      </c>
      <c r="B276" s="573" t="s">
        <v>3432</v>
      </c>
      <c r="C276" s="573" t="s">
        <v>1973</v>
      </c>
      <c r="D276" s="574">
        <v>1053</v>
      </c>
      <c r="E276" s="573" t="s">
        <v>3514</v>
      </c>
      <c r="F276" s="541" t="s">
        <v>3483</v>
      </c>
      <c r="G276" s="572" t="s">
        <v>3482</v>
      </c>
      <c r="H276" s="571">
        <v>30</v>
      </c>
      <c r="I276" s="570"/>
      <c r="J276" s="532"/>
      <c r="K276" s="530">
        <v>0</v>
      </c>
      <c r="L276" s="201">
        <v>363.19102002763276</v>
      </c>
      <c r="M276" s="201">
        <v>423.0996045</v>
      </c>
      <c r="N276" s="201">
        <v>41.094000000000001</v>
      </c>
      <c r="O276" s="530">
        <v>41.094000000000001</v>
      </c>
      <c r="P276" s="530">
        <v>423.0996045</v>
      </c>
      <c r="Q276" s="530">
        <v>363.19102002763276</v>
      </c>
      <c r="R276" s="530">
        <v>105.32232120000003</v>
      </c>
      <c r="S276" s="530">
        <v>105.32232120000003</v>
      </c>
      <c r="T276" s="529" t="s">
        <v>3513</v>
      </c>
      <c r="U276" s="170">
        <v>36.843691333600205</v>
      </c>
      <c r="V276" s="170"/>
      <c r="AB276" s="168"/>
    </row>
    <row r="277" spans="1:28" x14ac:dyDescent="0.25">
      <c r="A277" s="538" t="s">
        <v>3433</v>
      </c>
      <c r="B277" s="538" t="s">
        <v>3432</v>
      </c>
      <c r="C277" s="538" t="s">
        <v>1990</v>
      </c>
      <c r="D277" s="537">
        <v>1053</v>
      </c>
      <c r="E277" s="538" t="s">
        <v>3512</v>
      </c>
      <c r="F277" s="547" t="s">
        <v>1988</v>
      </c>
      <c r="G277" s="546" t="s">
        <v>1987</v>
      </c>
      <c r="H277" s="554"/>
      <c r="I277" s="533"/>
      <c r="J277" s="532"/>
      <c r="K277" s="530">
        <v>0</v>
      </c>
      <c r="L277" s="201">
        <v>363.19102002763276</v>
      </c>
      <c r="M277" s="201">
        <v>423.0996045</v>
      </c>
      <c r="N277" s="201">
        <v>41.094000000000001</v>
      </c>
      <c r="O277" s="530">
        <v>41.094000000000001</v>
      </c>
      <c r="P277" s="530">
        <v>423.0996045</v>
      </c>
      <c r="Q277" s="530">
        <v>363.19102002763276</v>
      </c>
      <c r="R277" s="530">
        <v>105.32232120000003</v>
      </c>
      <c r="S277" s="530">
        <v>105.32232120000003</v>
      </c>
      <c r="T277" s="529"/>
      <c r="U277" s="170">
        <v>36.843691333600205</v>
      </c>
      <c r="V277" s="170"/>
      <c r="AB277" s="168"/>
    </row>
    <row r="278" spans="1:28" x14ac:dyDescent="0.25">
      <c r="A278" s="538"/>
      <c r="B278" s="538"/>
      <c r="C278" s="538"/>
      <c r="D278" s="537"/>
      <c r="E278" s="538"/>
      <c r="F278" s="547"/>
      <c r="G278" s="546"/>
      <c r="H278" s="554">
        <v>30</v>
      </c>
      <c r="I278" s="533"/>
      <c r="J278" s="532"/>
      <c r="K278" s="530">
        <v>0.12291060000000001</v>
      </c>
      <c r="L278" s="201">
        <v>363.12956472763278</v>
      </c>
      <c r="M278" s="201">
        <v>423.0996045</v>
      </c>
      <c r="N278" s="201">
        <v>41.094000000000001</v>
      </c>
      <c r="O278" s="530">
        <v>41.094000000000001</v>
      </c>
      <c r="P278" s="530">
        <v>423.0996045</v>
      </c>
      <c r="Q278" s="530">
        <v>363.06810942763275</v>
      </c>
      <c r="R278" s="530">
        <v>105.38377650000002</v>
      </c>
      <c r="S278" s="530">
        <v>105.44523180000003</v>
      </c>
      <c r="T278" s="529"/>
      <c r="U278" s="170">
        <v>36.905146633600197</v>
      </c>
      <c r="V278" s="170"/>
      <c r="AB278" s="168"/>
    </row>
    <row r="279" spans="1:28" x14ac:dyDescent="0.25">
      <c r="A279" s="538" t="s">
        <v>3433</v>
      </c>
      <c r="B279" s="538" t="s">
        <v>3432</v>
      </c>
      <c r="C279" s="538" t="s">
        <v>474</v>
      </c>
      <c r="D279" s="537">
        <v>1055</v>
      </c>
      <c r="E279" s="538" t="s">
        <v>473</v>
      </c>
      <c r="F279" s="547" t="s">
        <v>3436</v>
      </c>
      <c r="G279" s="546" t="s">
        <v>3435</v>
      </c>
      <c r="H279" s="554">
        <v>30</v>
      </c>
      <c r="I279" s="533"/>
      <c r="J279" s="532"/>
      <c r="K279" s="530">
        <v>0.04</v>
      </c>
      <c r="L279" s="201">
        <v>363.04810942763277</v>
      </c>
      <c r="M279" s="201">
        <v>423.0996045</v>
      </c>
      <c r="N279" s="201">
        <v>41.094000000000001</v>
      </c>
      <c r="O279" s="530">
        <v>41.094000000000001</v>
      </c>
      <c r="P279" s="530">
        <v>423.0996045</v>
      </c>
      <c r="Q279" s="530">
        <v>363.02810942763273</v>
      </c>
      <c r="R279" s="530">
        <v>105.46523180000004</v>
      </c>
      <c r="S279" s="530">
        <v>105.48523180000004</v>
      </c>
      <c r="T279" s="529"/>
      <c r="U279" s="170">
        <v>36.986601933600213</v>
      </c>
      <c r="V279" s="170"/>
      <c r="AB279" s="168"/>
    </row>
    <row r="280" spans="1:28" x14ac:dyDescent="0.25">
      <c r="A280" s="538"/>
      <c r="B280" s="538"/>
      <c r="C280" s="538"/>
      <c r="D280" s="537"/>
      <c r="E280" s="538"/>
      <c r="F280" s="547"/>
      <c r="G280" s="546" t="s">
        <v>3511</v>
      </c>
      <c r="H280" s="554">
        <v>30</v>
      </c>
      <c r="I280" s="533"/>
      <c r="J280" s="532"/>
      <c r="K280" s="530">
        <v>0.10349865</v>
      </c>
      <c r="L280" s="201">
        <v>362.97636010263273</v>
      </c>
      <c r="M280" s="201">
        <v>423.0996045</v>
      </c>
      <c r="N280" s="201">
        <v>41.094000000000001</v>
      </c>
      <c r="O280" s="530">
        <v>41.094000000000001</v>
      </c>
      <c r="P280" s="530">
        <v>423.0996045</v>
      </c>
      <c r="Q280" s="530">
        <v>362.92461077763272</v>
      </c>
      <c r="R280" s="530">
        <v>105.53698112500004</v>
      </c>
      <c r="S280" s="530">
        <v>105.58873045000004</v>
      </c>
      <c r="T280" s="529"/>
      <c r="U280" s="170">
        <v>37.058351258600212</v>
      </c>
      <c r="V280" s="170"/>
      <c r="AB280" s="168"/>
    </row>
    <row r="281" spans="1:28" x14ac:dyDescent="0.25">
      <c r="A281" s="538" t="s">
        <v>3433</v>
      </c>
      <c r="B281" s="538" t="s">
        <v>3432</v>
      </c>
      <c r="C281" s="538" t="s">
        <v>111</v>
      </c>
      <c r="D281" s="537">
        <v>1056</v>
      </c>
      <c r="E281" s="542" t="s">
        <v>112</v>
      </c>
      <c r="F281" s="547" t="s">
        <v>3448</v>
      </c>
      <c r="G281" s="547" t="s">
        <v>1951</v>
      </c>
      <c r="H281" s="552">
        <v>40</v>
      </c>
      <c r="I281" s="533"/>
      <c r="J281" s="532"/>
      <c r="K281" s="530">
        <v>0</v>
      </c>
      <c r="L281" s="201">
        <v>362.92461077763272</v>
      </c>
      <c r="M281" s="201">
        <v>423.0996045</v>
      </c>
      <c r="N281" s="201">
        <v>41.094000000000001</v>
      </c>
      <c r="O281" s="530">
        <v>41.094000000000001</v>
      </c>
      <c r="P281" s="530">
        <v>423.0996045</v>
      </c>
      <c r="Q281" s="530">
        <v>362.92461077763272</v>
      </c>
      <c r="R281" s="530">
        <v>105.58873045000004</v>
      </c>
      <c r="S281" s="530">
        <v>105.58873045000004</v>
      </c>
      <c r="T281" s="544"/>
      <c r="U281" s="170">
        <v>37.110100583600214</v>
      </c>
      <c r="V281" s="170"/>
      <c r="AB281" s="168"/>
    </row>
    <row r="282" spans="1:28" x14ac:dyDescent="0.25">
      <c r="A282" s="542"/>
      <c r="B282" s="542"/>
      <c r="C282" s="542"/>
      <c r="D282" s="569"/>
      <c r="E282" s="542" t="s">
        <v>619</v>
      </c>
      <c r="F282" s="547"/>
      <c r="G282" s="547"/>
      <c r="H282" s="552">
        <v>30</v>
      </c>
      <c r="I282" s="531"/>
      <c r="J282" s="532"/>
      <c r="K282" s="539">
        <v>0.10662865000000001</v>
      </c>
      <c r="L282" s="201">
        <v>362.87129645263269</v>
      </c>
      <c r="M282" s="201">
        <v>423.0996045</v>
      </c>
      <c r="N282" s="201">
        <v>41.094000000000001</v>
      </c>
      <c r="O282" s="530">
        <v>41.094000000000001</v>
      </c>
      <c r="P282" s="530">
        <v>423.0996045</v>
      </c>
      <c r="Q282" s="530">
        <v>362.81798212763272</v>
      </c>
      <c r="R282" s="530">
        <v>105.64204477500004</v>
      </c>
      <c r="S282" s="530">
        <v>105.69535910000005</v>
      </c>
      <c r="T282" s="551"/>
      <c r="U282" s="170">
        <v>37.163414908600217</v>
      </c>
      <c r="V282" s="170"/>
      <c r="AB282" s="168"/>
    </row>
    <row r="283" spans="1:28" x14ac:dyDescent="0.25">
      <c r="A283" s="538" t="s">
        <v>3433</v>
      </c>
      <c r="B283" s="538" t="s">
        <v>3432</v>
      </c>
      <c r="C283" s="538" t="s">
        <v>2053</v>
      </c>
      <c r="D283" s="537">
        <v>1057</v>
      </c>
      <c r="E283" s="542" t="s">
        <v>3510</v>
      </c>
      <c r="F283" s="547" t="s">
        <v>3446</v>
      </c>
      <c r="G283" s="547" t="s">
        <v>3509</v>
      </c>
      <c r="H283" s="552">
        <v>47.5</v>
      </c>
      <c r="I283" s="533"/>
      <c r="J283" s="532"/>
      <c r="K283" s="530">
        <v>0.1</v>
      </c>
      <c r="L283" s="201">
        <v>362.76798212763271</v>
      </c>
      <c r="M283" s="201">
        <v>423.0996045</v>
      </c>
      <c r="N283" s="201">
        <v>41.094000000000001</v>
      </c>
      <c r="O283" s="530">
        <v>41.094000000000001</v>
      </c>
      <c r="P283" s="530">
        <v>423.0996045</v>
      </c>
      <c r="Q283" s="530">
        <v>362.71798212763269</v>
      </c>
      <c r="R283" s="530">
        <v>105.74535910000004</v>
      </c>
      <c r="S283" s="530">
        <v>105.79535910000004</v>
      </c>
      <c r="T283" s="544"/>
      <c r="U283" s="170">
        <v>37.266729233600216</v>
      </c>
      <c r="V283" s="170"/>
      <c r="AB283" s="168"/>
    </row>
    <row r="284" spans="1:28" x14ac:dyDescent="0.25">
      <c r="A284" s="538"/>
      <c r="B284" s="538"/>
      <c r="C284" s="538"/>
      <c r="D284" s="537"/>
      <c r="E284" s="542"/>
      <c r="F284" s="547"/>
      <c r="G284" s="547"/>
      <c r="H284" s="552">
        <v>47.5</v>
      </c>
      <c r="I284" s="533"/>
      <c r="J284" s="532"/>
      <c r="K284" s="530">
        <v>0.1</v>
      </c>
      <c r="L284" s="201">
        <v>362.66798212763268</v>
      </c>
      <c r="M284" s="201">
        <v>423.0996045</v>
      </c>
      <c r="N284" s="201">
        <v>41.094000000000001</v>
      </c>
      <c r="O284" s="530">
        <v>41.094000000000001</v>
      </c>
      <c r="P284" s="530">
        <v>423.0996045</v>
      </c>
      <c r="Q284" s="530">
        <v>362.61798212763267</v>
      </c>
      <c r="R284" s="530">
        <v>105.84535910000004</v>
      </c>
      <c r="S284" s="530">
        <v>105.89535910000004</v>
      </c>
      <c r="T284" s="544"/>
      <c r="U284" s="170">
        <v>37.366729233600211</v>
      </c>
      <c r="V284" s="170"/>
      <c r="AB284" s="168"/>
    </row>
    <row r="285" spans="1:28" x14ac:dyDescent="0.25">
      <c r="A285" s="538" t="s">
        <v>3433</v>
      </c>
      <c r="B285" s="538" t="s">
        <v>3432</v>
      </c>
      <c r="C285" s="538" t="s">
        <v>2053</v>
      </c>
      <c r="D285" s="537">
        <v>1060</v>
      </c>
      <c r="E285" s="542" t="s">
        <v>3508</v>
      </c>
      <c r="F285" s="547" t="s">
        <v>3443</v>
      </c>
      <c r="G285" s="547" t="s">
        <v>3507</v>
      </c>
      <c r="H285" s="552">
        <v>47.5</v>
      </c>
      <c r="I285" s="533"/>
      <c r="J285" s="532"/>
      <c r="K285" s="530">
        <v>0.15</v>
      </c>
      <c r="L285" s="201">
        <v>362.54298212763268</v>
      </c>
      <c r="M285" s="201">
        <v>423.0996045</v>
      </c>
      <c r="N285" s="201">
        <v>41.094000000000001</v>
      </c>
      <c r="O285" s="530">
        <v>41.094000000000001</v>
      </c>
      <c r="P285" s="530">
        <v>423.0996045</v>
      </c>
      <c r="Q285" s="530">
        <v>362.46798212763269</v>
      </c>
      <c r="R285" s="530">
        <v>105.97035910000004</v>
      </c>
      <c r="S285" s="530">
        <v>106.04535910000004</v>
      </c>
      <c r="T285" s="544"/>
      <c r="U285" s="170">
        <v>37.491729233600211</v>
      </c>
      <c r="V285" s="170"/>
      <c r="AB285" s="168"/>
    </row>
    <row r="286" spans="1:28" x14ac:dyDescent="0.25">
      <c r="A286" s="538"/>
      <c r="B286" s="538"/>
      <c r="C286" s="538"/>
      <c r="D286" s="537"/>
      <c r="E286" s="542"/>
      <c r="F286" s="547"/>
      <c r="G286" s="547"/>
      <c r="H286" s="552">
        <v>47.5</v>
      </c>
      <c r="I286" s="533"/>
      <c r="J286" s="532"/>
      <c r="K286" s="530">
        <v>0.1</v>
      </c>
      <c r="L286" s="201">
        <v>362.41798212763268</v>
      </c>
      <c r="M286" s="201">
        <v>423.0996045</v>
      </c>
      <c r="N286" s="201">
        <v>41.094000000000001</v>
      </c>
      <c r="O286" s="530">
        <v>41.094000000000001</v>
      </c>
      <c r="P286" s="530">
        <v>423.0996045</v>
      </c>
      <c r="Q286" s="530">
        <v>362.36798212763267</v>
      </c>
      <c r="R286" s="530">
        <v>106.09535910000004</v>
      </c>
      <c r="S286" s="530">
        <v>106.14535910000004</v>
      </c>
      <c r="T286" s="544"/>
      <c r="U286" s="170">
        <v>37.616729233600211</v>
      </c>
      <c r="V286" s="170"/>
      <c r="AB286" s="168"/>
    </row>
    <row r="287" spans="1:28" x14ac:dyDescent="0.25">
      <c r="A287" s="538" t="s">
        <v>3433</v>
      </c>
      <c r="B287" s="538" t="s">
        <v>3432</v>
      </c>
      <c r="C287" s="538" t="s">
        <v>2053</v>
      </c>
      <c r="D287" s="537">
        <v>1062</v>
      </c>
      <c r="E287" s="542" t="s">
        <v>3506</v>
      </c>
      <c r="F287" s="547" t="s">
        <v>3439</v>
      </c>
      <c r="G287" s="547" t="s">
        <v>3504</v>
      </c>
      <c r="H287" s="552">
        <v>47.5</v>
      </c>
      <c r="I287" s="533"/>
      <c r="J287" s="532"/>
      <c r="K287" s="530">
        <v>0.1</v>
      </c>
      <c r="L287" s="201">
        <v>362.31798212763266</v>
      </c>
      <c r="M287" s="201">
        <v>423.0996045</v>
      </c>
      <c r="N287" s="201">
        <v>41.094000000000001</v>
      </c>
      <c r="O287" s="530">
        <v>41.094000000000001</v>
      </c>
      <c r="P287" s="530">
        <v>423.0996045</v>
      </c>
      <c r="Q287" s="530">
        <v>362.26798212763265</v>
      </c>
      <c r="R287" s="530">
        <v>106.19535910000003</v>
      </c>
      <c r="S287" s="530">
        <v>106.24535910000003</v>
      </c>
      <c r="T287" s="544"/>
      <c r="U287" s="170">
        <v>37.716729233600205</v>
      </c>
      <c r="V287" s="170"/>
      <c r="AB287" s="168"/>
    </row>
    <row r="288" spans="1:28" x14ac:dyDescent="0.25">
      <c r="A288" s="538" t="s">
        <v>3433</v>
      </c>
      <c r="B288" s="538" t="s">
        <v>3432</v>
      </c>
      <c r="C288" s="538" t="s">
        <v>1961</v>
      </c>
      <c r="D288" s="537">
        <v>1062</v>
      </c>
      <c r="E288" s="542" t="s">
        <v>3505</v>
      </c>
      <c r="F288" s="547" t="s">
        <v>3439</v>
      </c>
      <c r="G288" s="547" t="s">
        <v>3504</v>
      </c>
      <c r="H288" s="552">
        <v>47.5</v>
      </c>
      <c r="I288" s="533"/>
      <c r="J288" s="532"/>
      <c r="K288" s="530">
        <v>0</v>
      </c>
      <c r="L288" s="201">
        <v>362.26798212763265</v>
      </c>
      <c r="M288" s="201">
        <v>423.0996045</v>
      </c>
      <c r="N288" s="201">
        <v>41.094000000000001</v>
      </c>
      <c r="O288" s="530">
        <v>41.094000000000001</v>
      </c>
      <c r="P288" s="530">
        <v>423.0996045</v>
      </c>
      <c r="Q288" s="530">
        <v>362.26798212763265</v>
      </c>
      <c r="R288" s="530">
        <v>106.24535910000003</v>
      </c>
      <c r="S288" s="530">
        <v>106.24535910000003</v>
      </c>
      <c r="T288" s="544"/>
      <c r="U288" s="170">
        <v>37.766729233600202</v>
      </c>
      <c r="V288" s="170"/>
      <c r="AB288" s="168"/>
    </row>
    <row r="289" spans="1:28" x14ac:dyDescent="0.25">
      <c r="A289" s="538"/>
      <c r="B289" s="538"/>
      <c r="C289" s="538"/>
      <c r="D289" s="537"/>
      <c r="E289" s="538" t="s">
        <v>619</v>
      </c>
      <c r="F289" s="547"/>
      <c r="G289" s="546" t="s">
        <v>3503</v>
      </c>
      <c r="H289" s="554" t="s">
        <v>3502</v>
      </c>
      <c r="I289" s="533"/>
      <c r="J289" s="532"/>
      <c r="K289" s="530">
        <v>0.2409162</v>
      </c>
      <c r="L289" s="201">
        <v>362.14752402763264</v>
      </c>
      <c r="M289" s="201">
        <v>423.0996045</v>
      </c>
      <c r="N289" s="201">
        <v>41.094000000000001</v>
      </c>
      <c r="O289" s="530">
        <v>41.094000000000001</v>
      </c>
      <c r="P289" s="530">
        <v>423.0996045</v>
      </c>
      <c r="Q289" s="530">
        <v>362.02706592763263</v>
      </c>
      <c r="R289" s="530">
        <v>106.36581720000004</v>
      </c>
      <c r="S289" s="530">
        <v>106.48627530000003</v>
      </c>
      <c r="T289" s="544"/>
      <c r="U289" s="170">
        <v>37.88718733360021</v>
      </c>
      <c r="V289" s="170"/>
      <c r="AB289" s="168"/>
    </row>
    <row r="290" spans="1:28" x14ac:dyDescent="0.25">
      <c r="A290" s="538" t="s">
        <v>3433</v>
      </c>
      <c r="B290" s="538" t="s">
        <v>3432</v>
      </c>
      <c r="C290" s="538" t="s">
        <v>2849</v>
      </c>
      <c r="D290" s="537">
        <v>1066</v>
      </c>
      <c r="E290" s="542" t="s">
        <v>3501</v>
      </c>
      <c r="F290" s="547"/>
      <c r="G290" s="547" t="s">
        <v>3450</v>
      </c>
      <c r="H290" s="552">
        <v>30</v>
      </c>
      <c r="I290" s="533"/>
      <c r="J290" s="532"/>
      <c r="K290" s="530">
        <v>0.32</v>
      </c>
      <c r="L290" s="201">
        <v>361.86706592763267</v>
      </c>
      <c r="M290" s="201">
        <v>423.0996045</v>
      </c>
      <c r="N290" s="201">
        <v>41.094000000000001</v>
      </c>
      <c r="O290" s="530">
        <v>41.094000000000001</v>
      </c>
      <c r="P290" s="530">
        <v>423.0996045</v>
      </c>
      <c r="Q290" s="530">
        <v>361.70706592763264</v>
      </c>
      <c r="R290" s="530">
        <v>106.64627530000003</v>
      </c>
      <c r="S290" s="530">
        <v>106.80627530000002</v>
      </c>
      <c r="T290" s="544"/>
      <c r="U290" s="170">
        <v>38.1676454336002</v>
      </c>
      <c r="V290" s="170"/>
      <c r="AB290" s="168"/>
    </row>
    <row r="291" spans="1:28" x14ac:dyDescent="0.25">
      <c r="A291" s="538" t="s">
        <v>3433</v>
      </c>
      <c r="B291" s="538" t="s">
        <v>3432</v>
      </c>
      <c r="C291" s="538" t="s">
        <v>1990</v>
      </c>
      <c r="D291" s="537">
        <v>1068</v>
      </c>
      <c r="E291" s="542" t="s">
        <v>3500</v>
      </c>
      <c r="F291" s="547" t="s">
        <v>2018</v>
      </c>
      <c r="G291" s="547" t="s">
        <v>2017</v>
      </c>
      <c r="H291" s="552"/>
      <c r="I291" s="533"/>
      <c r="J291" s="532"/>
      <c r="K291" s="530">
        <v>0</v>
      </c>
      <c r="L291" s="201">
        <v>361.70706592763264</v>
      </c>
      <c r="M291" s="201">
        <v>423.0996045</v>
      </c>
      <c r="N291" s="201">
        <v>41.094000000000001</v>
      </c>
      <c r="O291" s="530">
        <v>41.094000000000001</v>
      </c>
      <c r="P291" s="530">
        <v>423.0996045</v>
      </c>
      <c r="Q291" s="530">
        <v>361.70706592763264</v>
      </c>
      <c r="R291" s="530">
        <v>106.80627530000002</v>
      </c>
      <c r="S291" s="530">
        <v>106.80627530000002</v>
      </c>
      <c r="T291" s="529"/>
      <c r="U291" s="170">
        <v>38.327645433600196</v>
      </c>
      <c r="V291" s="170"/>
      <c r="AB291" s="168"/>
    </row>
    <row r="292" spans="1:28" x14ac:dyDescent="0.25">
      <c r="A292" s="538"/>
      <c r="B292" s="538"/>
      <c r="C292" s="538"/>
      <c r="D292" s="537"/>
      <c r="E292" s="538" t="s">
        <v>619</v>
      </c>
      <c r="F292" s="547"/>
      <c r="G292" s="546" t="s">
        <v>3499</v>
      </c>
      <c r="H292" s="554">
        <v>30</v>
      </c>
      <c r="I292" s="533"/>
      <c r="J292" s="532"/>
      <c r="K292" s="530">
        <v>0.22222239999999999</v>
      </c>
      <c r="L292" s="201">
        <v>361.5959547276326</v>
      </c>
      <c r="M292" s="201">
        <v>423.0996045</v>
      </c>
      <c r="N292" s="201">
        <v>41.094000000000001</v>
      </c>
      <c r="O292" s="530">
        <v>41.094000000000001</v>
      </c>
      <c r="P292" s="530">
        <v>423.0996045</v>
      </c>
      <c r="Q292" s="530">
        <v>361.48484352763262</v>
      </c>
      <c r="R292" s="530">
        <v>106.91738650000003</v>
      </c>
      <c r="S292" s="530">
        <v>107.02849770000003</v>
      </c>
      <c r="T292" s="529"/>
      <c r="U292" s="170">
        <v>38.438756633600207</v>
      </c>
      <c r="V292" s="170"/>
      <c r="AB292" s="168"/>
    </row>
    <row r="293" spans="1:28" x14ac:dyDescent="0.25">
      <c r="A293" s="538"/>
      <c r="B293" s="538"/>
      <c r="C293" s="538"/>
      <c r="D293" s="537"/>
      <c r="E293" s="538"/>
      <c r="F293" s="547"/>
      <c r="G293" s="546" t="s">
        <v>3498</v>
      </c>
      <c r="H293" s="554">
        <v>30</v>
      </c>
      <c r="I293" s="533"/>
      <c r="J293" s="532"/>
      <c r="K293" s="530">
        <v>0</v>
      </c>
      <c r="L293" s="201">
        <v>361.48484352763262</v>
      </c>
      <c r="M293" s="201">
        <v>423.0996045</v>
      </c>
      <c r="N293" s="201">
        <v>41.094000000000001</v>
      </c>
      <c r="O293" s="530">
        <v>41.094000000000001</v>
      </c>
      <c r="P293" s="530">
        <v>423.0996045</v>
      </c>
      <c r="Q293" s="530">
        <v>361.48484352763262</v>
      </c>
      <c r="R293" s="530">
        <v>107.02849770000003</v>
      </c>
      <c r="S293" s="530">
        <v>107.02849770000003</v>
      </c>
      <c r="T293" s="529"/>
      <c r="U293" s="170">
        <v>38.549867833600203</v>
      </c>
      <c r="V293" s="170"/>
      <c r="AB293" s="168"/>
    </row>
    <row r="294" spans="1:28" x14ac:dyDescent="0.25">
      <c r="A294" s="538" t="s">
        <v>3433</v>
      </c>
      <c r="B294" s="538" t="s">
        <v>3432</v>
      </c>
      <c r="C294" s="538" t="s">
        <v>1990</v>
      </c>
      <c r="D294" s="537">
        <v>1070</v>
      </c>
      <c r="E294" s="542" t="s">
        <v>3497</v>
      </c>
      <c r="F294" s="547" t="s">
        <v>1988</v>
      </c>
      <c r="G294" s="546" t="s">
        <v>1987</v>
      </c>
      <c r="H294" s="554"/>
      <c r="I294" s="533"/>
      <c r="J294" s="532"/>
      <c r="K294" s="530">
        <v>0</v>
      </c>
      <c r="L294" s="201">
        <v>361.48484352763262</v>
      </c>
      <c r="M294" s="201">
        <v>423.0996045</v>
      </c>
      <c r="N294" s="201">
        <v>41.094000000000001</v>
      </c>
      <c r="O294" s="530">
        <v>41.094000000000001</v>
      </c>
      <c r="P294" s="530">
        <v>423.0996045</v>
      </c>
      <c r="Q294" s="530">
        <v>361.48484352763262</v>
      </c>
      <c r="R294" s="530">
        <v>107.02849770000003</v>
      </c>
      <c r="S294" s="530">
        <v>107.02849770000003</v>
      </c>
      <c r="T294" s="529"/>
      <c r="U294" s="170">
        <v>38.549867833600203</v>
      </c>
      <c r="V294" s="170"/>
      <c r="AB294" s="168"/>
    </row>
    <row r="295" spans="1:28" x14ac:dyDescent="0.25">
      <c r="A295" s="538" t="s">
        <v>3433</v>
      </c>
      <c r="B295" s="538" t="s">
        <v>3432</v>
      </c>
      <c r="C295" s="538" t="s">
        <v>2152</v>
      </c>
      <c r="D295" s="537">
        <v>1070</v>
      </c>
      <c r="E295" s="542" t="s">
        <v>3496</v>
      </c>
      <c r="F295" s="547" t="s">
        <v>2150</v>
      </c>
      <c r="G295" s="546" t="s">
        <v>2149</v>
      </c>
      <c r="H295" s="554"/>
      <c r="I295" s="533"/>
      <c r="J295" s="532"/>
      <c r="K295" s="530">
        <v>0</v>
      </c>
      <c r="L295" s="201">
        <v>361.48484352763262</v>
      </c>
      <c r="M295" s="201">
        <v>423.0996045</v>
      </c>
      <c r="N295" s="201">
        <v>41.094000000000001</v>
      </c>
      <c r="O295" s="530">
        <v>41.094000000000001</v>
      </c>
      <c r="P295" s="530">
        <v>423.0996045</v>
      </c>
      <c r="Q295" s="530">
        <v>361.48484352763262</v>
      </c>
      <c r="R295" s="530">
        <v>107.02849770000003</v>
      </c>
      <c r="S295" s="530">
        <v>107.02849770000003</v>
      </c>
      <c r="T295" s="529"/>
      <c r="U295" s="170">
        <v>38.549867833600203</v>
      </c>
      <c r="V295" s="170"/>
      <c r="AB295" s="168"/>
    </row>
    <row r="296" spans="1:28" x14ac:dyDescent="0.25">
      <c r="A296" s="538"/>
      <c r="B296" s="538"/>
      <c r="C296" s="538"/>
      <c r="D296" s="537"/>
      <c r="E296" s="542"/>
      <c r="F296" s="541"/>
      <c r="G296" s="547"/>
      <c r="H296" s="554"/>
      <c r="I296" s="533"/>
      <c r="J296" s="532"/>
      <c r="K296" s="530">
        <v>0.21443941999999999</v>
      </c>
      <c r="L296" s="201">
        <v>361.37762381763264</v>
      </c>
      <c r="M296" s="201">
        <v>423.0996045</v>
      </c>
      <c r="N296" s="201">
        <v>41.094000000000001</v>
      </c>
      <c r="O296" s="530">
        <v>41.094000000000001</v>
      </c>
      <c r="P296" s="530">
        <v>423.0996045</v>
      </c>
      <c r="Q296" s="530">
        <v>361.2704041076326</v>
      </c>
      <c r="R296" s="530">
        <v>107.13571741000004</v>
      </c>
      <c r="S296" s="530">
        <v>107.24293712000004</v>
      </c>
      <c r="T296" s="529"/>
      <c r="U296" s="170">
        <v>38.657087543600213</v>
      </c>
      <c r="V296" s="170"/>
      <c r="AB296" s="168"/>
    </row>
    <row r="297" spans="1:28" x14ac:dyDescent="0.25">
      <c r="A297" s="544" t="s">
        <v>3433</v>
      </c>
      <c r="B297" s="544" t="s">
        <v>3432</v>
      </c>
      <c r="C297" s="544" t="s">
        <v>111</v>
      </c>
      <c r="D297" s="543">
        <v>1072</v>
      </c>
      <c r="E297" s="551" t="s">
        <v>710</v>
      </c>
      <c r="F297" s="550" t="s">
        <v>3448</v>
      </c>
      <c r="G297" s="550" t="s">
        <v>1951</v>
      </c>
      <c r="H297" s="540">
        <v>40</v>
      </c>
      <c r="I297" s="533"/>
      <c r="J297" s="532"/>
      <c r="K297" s="530">
        <v>0</v>
      </c>
      <c r="L297" s="201">
        <v>361.2704041076326</v>
      </c>
      <c r="M297" s="201">
        <v>423.0996045</v>
      </c>
      <c r="N297" s="201">
        <v>41.094000000000001</v>
      </c>
      <c r="O297" s="530">
        <v>41.094000000000001</v>
      </c>
      <c r="P297" s="530">
        <v>423.0996045</v>
      </c>
      <c r="Q297" s="530">
        <v>361.2704041076326</v>
      </c>
      <c r="R297" s="530">
        <v>107.24293712000004</v>
      </c>
      <c r="S297" s="530">
        <v>107.24293712000004</v>
      </c>
      <c r="T297" s="529"/>
      <c r="U297" s="170">
        <v>38.764307253600208</v>
      </c>
      <c r="V297" s="170"/>
      <c r="AB297" s="168"/>
    </row>
    <row r="298" spans="1:28" x14ac:dyDescent="0.25">
      <c r="A298" s="553"/>
      <c r="B298" s="544"/>
      <c r="C298" s="544"/>
      <c r="D298" s="543"/>
      <c r="E298" s="530" t="s">
        <v>619</v>
      </c>
      <c r="F298" s="549"/>
      <c r="G298" s="548"/>
      <c r="H298" s="540">
        <v>30</v>
      </c>
      <c r="I298" s="533"/>
      <c r="J298" s="532"/>
      <c r="K298" s="539">
        <v>0.10662865000000001</v>
      </c>
      <c r="L298" s="201">
        <v>361.21708978263257</v>
      </c>
      <c r="M298" s="201">
        <v>423.0996045</v>
      </c>
      <c r="N298" s="201">
        <v>41.094000000000001</v>
      </c>
      <c r="O298" s="530">
        <v>41.094000000000001</v>
      </c>
      <c r="P298" s="530">
        <v>423.0996045</v>
      </c>
      <c r="Q298" s="530">
        <v>361.1637754576326</v>
      </c>
      <c r="R298" s="530">
        <v>107.29625144500004</v>
      </c>
      <c r="S298" s="530">
        <v>107.34956577000004</v>
      </c>
      <c r="T298" s="529"/>
      <c r="U298" s="170">
        <v>38.81762157860021</v>
      </c>
      <c r="V298" s="170"/>
      <c r="AB298" s="168"/>
    </row>
    <row r="299" spans="1:28" x14ac:dyDescent="0.25">
      <c r="A299" s="544" t="s">
        <v>3433</v>
      </c>
      <c r="B299" s="544" t="s">
        <v>3432</v>
      </c>
      <c r="C299" s="544" t="s">
        <v>2053</v>
      </c>
      <c r="D299" s="543">
        <v>1074</v>
      </c>
      <c r="E299" s="551" t="s">
        <v>3495</v>
      </c>
      <c r="F299" s="550" t="s">
        <v>3446</v>
      </c>
      <c r="G299" s="550" t="s">
        <v>3494</v>
      </c>
      <c r="H299" s="540">
        <v>47.5</v>
      </c>
      <c r="I299" s="533"/>
      <c r="J299" s="532"/>
      <c r="K299" s="530">
        <v>0.1</v>
      </c>
      <c r="L299" s="201">
        <v>361.11377545763258</v>
      </c>
      <c r="M299" s="201">
        <v>423.0996045</v>
      </c>
      <c r="N299" s="201">
        <v>41.094000000000001</v>
      </c>
      <c r="O299" s="530">
        <v>41.094000000000001</v>
      </c>
      <c r="P299" s="530">
        <v>423.0996045</v>
      </c>
      <c r="Q299" s="530">
        <v>361.06377545763257</v>
      </c>
      <c r="R299" s="530">
        <v>107.39956577000004</v>
      </c>
      <c r="S299" s="530">
        <v>107.44956577000004</v>
      </c>
      <c r="T299" s="544"/>
      <c r="U299" s="170">
        <v>38.92093590360021</v>
      </c>
      <c r="V299" s="170"/>
      <c r="AB299" s="168"/>
    </row>
    <row r="300" spans="1:28" x14ac:dyDescent="0.25">
      <c r="A300" s="544"/>
      <c r="B300" s="544"/>
      <c r="C300" s="544"/>
      <c r="D300" s="543"/>
      <c r="E300" s="551"/>
      <c r="F300" s="550"/>
      <c r="G300" s="550"/>
      <c r="H300" s="540">
        <v>47.5</v>
      </c>
      <c r="I300" s="533"/>
      <c r="J300" s="532"/>
      <c r="K300" s="530">
        <v>0.1</v>
      </c>
      <c r="L300" s="201">
        <v>361.01377545763256</v>
      </c>
      <c r="M300" s="201">
        <v>423.0996045</v>
      </c>
      <c r="N300" s="201">
        <v>41.094000000000001</v>
      </c>
      <c r="O300" s="530">
        <v>41.094000000000001</v>
      </c>
      <c r="P300" s="530">
        <v>423.0996045</v>
      </c>
      <c r="Q300" s="530">
        <v>360.96377545763255</v>
      </c>
      <c r="R300" s="530">
        <v>107.49956577000003</v>
      </c>
      <c r="S300" s="530">
        <v>107.54956577000003</v>
      </c>
      <c r="T300" s="544"/>
      <c r="U300" s="170">
        <v>39.020935903600204</v>
      </c>
      <c r="V300" s="170"/>
      <c r="AB300" s="168"/>
    </row>
    <row r="301" spans="1:28" x14ac:dyDescent="0.25">
      <c r="A301" s="544" t="s">
        <v>3433</v>
      </c>
      <c r="B301" s="544" t="s">
        <v>3432</v>
      </c>
      <c r="C301" s="544" t="s">
        <v>2053</v>
      </c>
      <c r="D301" s="543">
        <v>1076</v>
      </c>
      <c r="E301" s="551" t="s">
        <v>3493</v>
      </c>
      <c r="F301" s="550" t="s">
        <v>3443</v>
      </c>
      <c r="G301" s="550" t="s">
        <v>3492</v>
      </c>
      <c r="H301" s="540">
        <v>47.5</v>
      </c>
      <c r="I301" s="530"/>
      <c r="J301" s="532"/>
      <c r="K301" s="530">
        <v>0.15</v>
      </c>
      <c r="L301" s="201">
        <v>360.88877545763256</v>
      </c>
      <c r="M301" s="201">
        <v>423.0996045</v>
      </c>
      <c r="N301" s="201">
        <v>41.094000000000001</v>
      </c>
      <c r="O301" s="530">
        <v>41.094000000000001</v>
      </c>
      <c r="P301" s="530">
        <v>423.0996045</v>
      </c>
      <c r="Q301" s="530">
        <v>360.81377545763257</v>
      </c>
      <c r="R301" s="530">
        <v>107.62456577000003</v>
      </c>
      <c r="S301" s="530">
        <v>107.69956577000004</v>
      </c>
      <c r="T301" s="544"/>
      <c r="U301" s="170">
        <v>39.145935903600204</v>
      </c>
      <c r="V301" s="170"/>
      <c r="AB301" s="168"/>
    </row>
    <row r="302" spans="1:28" x14ac:dyDescent="0.25">
      <c r="A302" s="544"/>
      <c r="B302" s="544"/>
      <c r="C302" s="544"/>
      <c r="D302" s="543"/>
      <c r="E302" s="551"/>
      <c r="F302" s="550"/>
      <c r="G302" s="550"/>
      <c r="H302" s="540">
        <v>47.5</v>
      </c>
      <c r="I302" s="530"/>
      <c r="J302" s="532"/>
      <c r="K302" s="530">
        <v>0.1</v>
      </c>
      <c r="L302" s="201">
        <v>360.76377545763256</v>
      </c>
      <c r="M302" s="201">
        <v>423.0996045</v>
      </c>
      <c r="N302" s="201">
        <v>41.094000000000001</v>
      </c>
      <c r="O302" s="530">
        <v>41.094000000000001</v>
      </c>
      <c r="P302" s="530">
        <v>423.0996045</v>
      </c>
      <c r="Q302" s="530">
        <v>360.71377545763255</v>
      </c>
      <c r="R302" s="530">
        <v>107.74956577000003</v>
      </c>
      <c r="S302" s="530">
        <v>107.79956577000003</v>
      </c>
      <c r="T302" s="544"/>
      <c r="U302" s="170">
        <v>39.270935903600204</v>
      </c>
      <c r="V302" s="170"/>
      <c r="AB302" s="168"/>
    </row>
    <row r="303" spans="1:28" x14ac:dyDescent="0.25">
      <c r="A303" s="544" t="s">
        <v>3433</v>
      </c>
      <c r="B303" s="544" t="s">
        <v>3432</v>
      </c>
      <c r="C303" s="544" t="s">
        <v>2053</v>
      </c>
      <c r="D303" s="543">
        <v>1078</v>
      </c>
      <c r="E303" s="551" t="s">
        <v>3491</v>
      </c>
      <c r="F303" s="547" t="s">
        <v>3439</v>
      </c>
      <c r="G303" s="547" t="s">
        <v>3489</v>
      </c>
      <c r="H303" s="540">
        <v>47.5</v>
      </c>
      <c r="I303" s="530"/>
      <c r="J303" s="532"/>
      <c r="K303" s="530">
        <v>0.1</v>
      </c>
      <c r="L303" s="201">
        <v>360.66377545763254</v>
      </c>
      <c r="M303" s="201">
        <v>423.0996045</v>
      </c>
      <c r="N303" s="201">
        <v>41.094000000000001</v>
      </c>
      <c r="O303" s="530">
        <v>41.094000000000001</v>
      </c>
      <c r="P303" s="530">
        <v>423.0996045</v>
      </c>
      <c r="Q303" s="530">
        <v>360.61377545763253</v>
      </c>
      <c r="R303" s="530">
        <v>107.84956577000003</v>
      </c>
      <c r="S303" s="530">
        <v>107.89956577000002</v>
      </c>
      <c r="T303" s="544"/>
      <c r="U303" s="170">
        <v>39.370935903600198</v>
      </c>
      <c r="V303" s="170"/>
      <c r="AB303" s="168"/>
    </row>
    <row r="304" spans="1:28" x14ac:dyDescent="0.25">
      <c r="A304" s="538" t="s">
        <v>3433</v>
      </c>
      <c r="B304" s="538" t="s">
        <v>3432</v>
      </c>
      <c r="C304" s="538" t="s">
        <v>1961</v>
      </c>
      <c r="D304" s="537">
        <v>1078</v>
      </c>
      <c r="E304" s="542" t="s">
        <v>3490</v>
      </c>
      <c r="F304" s="547" t="s">
        <v>3439</v>
      </c>
      <c r="G304" s="547" t="s">
        <v>3489</v>
      </c>
      <c r="H304" s="552">
        <v>47.5</v>
      </c>
      <c r="I304" s="530"/>
      <c r="J304" s="532"/>
      <c r="K304" s="530">
        <v>0</v>
      </c>
      <c r="L304" s="201">
        <v>360.61377545763253</v>
      </c>
      <c r="M304" s="201">
        <v>423.0996045</v>
      </c>
      <c r="N304" s="201">
        <v>41.094000000000001</v>
      </c>
      <c r="O304" s="530">
        <v>41.094000000000001</v>
      </c>
      <c r="P304" s="530">
        <v>423.0996045</v>
      </c>
      <c r="Q304" s="530">
        <v>360.61377545763253</v>
      </c>
      <c r="R304" s="530">
        <v>107.89956577000002</v>
      </c>
      <c r="S304" s="530">
        <v>107.89956577000002</v>
      </c>
      <c r="T304" s="544"/>
      <c r="U304" s="170">
        <v>39.420935903600196</v>
      </c>
      <c r="AB304" s="168"/>
    </row>
    <row r="305" spans="1:42" x14ac:dyDescent="0.25">
      <c r="A305" s="544"/>
      <c r="B305" s="538"/>
      <c r="C305" s="538"/>
      <c r="D305" s="537"/>
      <c r="E305" s="542"/>
      <c r="F305" s="536"/>
      <c r="G305" s="535"/>
      <c r="H305" s="552"/>
      <c r="I305" s="539"/>
      <c r="J305" s="532"/>
      <c r="K305" s="539">
        <v>0</v>
      </c>
      <c r="L305" s="201">
        <v>360.61377545763253</v>
      </c>
      <c r="M305" s="201">
        <v>423.0996045</v>
      </c>
      <c r="N305" s="201">
        <v>41.094000000000001</v>
      </c>
      <c r="O305" s="530">
        <v>41.094000000000001</v>
      </c>
      <c r="P305" s="530">
        <v>423.0996045</v>
      </c>
      <c r="Q305" s="530">
        <v>360.61377545763253</v>
      </c>
      <c r="R305" s="530">
        <v>107.89956577000002</v>
      </c>
      <c r="S305" s="530">
        <v>107.89956577000002</v>
      </c>
      <c r="T305" s="529"/>
      <c r="U305" s="170">
        <v>39.420935903600196</v>
      </c>
      <c r="AB305" s="168"/>
    </row>
    <row r="306" spans="1:42" x14ac:dyDescent="0.25">
      <c r="A306" s="544"/>
      <c r="B306" s="538"/>
      <c r="C306" s="538"/>
      <c r="D306" s="537"/>
      <c r="E306" s="538"/>
      <c r="F306" s="547"/>
      <c r="G306" s="547"/>
      <c r="H306" s="552"/>
      <c r="I306" s="530"/>
      <c r="J306" s="532"/>
      <c r="K306" s="530">
        <v>0.69723391000000001</v>
      </c>
      <c r="L306" s="201">
        <v>360.26515850263252</v>
      </c>
      <c r="M306" s="201">
        <v>423.0996045</v>
      </c>
      <c r="N306" s="201">
        <v>41.094000000000001</v>
      </c>
      <c r="O306" s="530">
        <v>41.094000000000001</v>
      </c>
      <c r="P306" s="530">
        <v>423.0996045</v>
      </c>
      <c r="Q306" s="530">
        <v>359.91654154763251</v>
      </c>
      <c r="R306" s="530">
        <v>108.24818272500002</v>
      </c>
      <c r="S306" s="530">
        <v>108.59679968000002</v>
      </c>
      <c r="T306" s="567"/>
      <c r="U306" s="170">
        <v>39.769552858600193</v>
      </c>
      <c r="AB306" s="168"/>
      <c r="AE306" s="568"/>
    </row>
    <row r="307" spans="1:42" x14ac:dyDescent="0.25">
      <c r="A307" s="544" t="s">
        <v>3433</v>
      </c>
      <c r="B307" s="538" t="s">
        <v>3432</v>
      </c>
      <c r="C307" s="538" t="s">
        <v>2004</v>
      </c>
      <c r="D307" s="537">
        <v>1086</v>
      </c>
      <c r="E307" s="538" t="s">
        <v>3488</v>
      </c>
      <c r="F307" s="547" t="s">
        <v>3487</v>
      </c>
      <c r="G307" s="546" t="s">
        <v>3486</v>
      </c>
      <c r="H307" s="554">
        <v>40</v>
      </c>
      <c r="I307" s="533"/>
      <c r="J307" s="532"/>
      <c r="K307" s="530">
        <v>0</v>
      </c>
      <c r="L307" s="201">
        <v>359.91654154763251</v>
      </c>
      <c r="M307" s="201">
        <v>423.0996045</v>
      </c>
      <c r="N307" s="201">
        <v>41.094000000000001</v>
      </c>
      <c r="O307" s="530">
        <v>41.094000000000001</v>
      </c>
      <c r="P307" s="530">
        <v>423.0996045</v>
      </c>
      <c r="Q307" s="530">
        <v>359.91654154763251</v>
      </c>
      <c r="R307" s="530">
        <v>108.59679968000002</v>
      </c>
      <c r="S307" s="530">
        <v>108.59679968000002</v>
      </c>
      <c r="T307" s="567"/>
      <c r="U307" s="170">
        <v>40.11816981360019</v>
      </c>
      <c r="V307" s="556" t="s">
        <v>3433</v>
      </c>
      <c r="W307" s="556" t="s">
        <v>2036</v>
      </c>
      <c r="X307" s="556" t="s">
        <v>2004</v>
      </c>
      <c r="Y307" s="560">
        <v>1089</v>
      </c>
      <c r="Z307" s="556" t="s">
        <v>3485</v>
      </c>
      <c r="AA307" s="559"/>
      <c r="AB307" s="563" t="s">
        <v>3484</v>
      </c>
      <c r="AC307" s="556">
        <v>30</v>
      </c>
      <c r="AD307" s="555"/>
      <c r="AE307" s="566"/>
      <c r="AF307" s="555">
        <v>0.50921019999999995</v>
      </c>
      <c r="AG307" s="226">
        <v>359.55647556216314</v>
      </c>
      <c r="AH307" s="226">
        <v>422.73953851453064</v>
      </c>
      <c r="AI307" s="226">
        <v>41.094000000000001</v>
      </c>
      <c r="AJ307" s="565">
        <v>41.094000000000001</v>
      </c>
      <c r="AK307" s="565">
        <v>422.73953851453064</v>
      </c>
      <c r="AL307" s="565">
        <v>359.55647556216314</v>
      </c>
      <c r="AM307" s="555">
        <v>108.85140478000001</v>
      </c>
      <c r="AN307" s="555">
        <v>109.10600988000002</v>
      </c>
      <c r="AO307" s="561"/>
      <c r="AP307" s="555">
        <v>40.393186033600173</v>
      </c>
    </row>
    <row r="308" spans="1:42" x14ac:dyDescent="0.25">
      <c r="A308" s="544"/>
      <c r="B308" s="538"/>
      <c r="C308" s="538"/>
      <c r="D308" s="537"/>
      <c r="E308" s="538"/>
      <c r="F308" s="547"/>
      <c r="G308" s="546"/>
      <c r="H308" s="554"/>
      <c r="I308" s="533"/>
      <c r="J308" s="532"/>
      <c r="K308" s="530">
        <v>0.56200072000000001</v>
      </c>
      <c r="L308" s="201">
        <v>359.6355411876325</v>
      </c>
      <c r="M308" s="201">
        <v>423.0996045</v>
      </c>
      <c r="N308" s="201">
        <v>41.094000000000001</v>
      </c>
      <c r="O308" s="530">
        <v>41.094000000000001</v>
      </c>
      <c r="P308" s="530">
        <v>423.0996045</v>
      </c>
      <c r="Q308" s="530">
        <v>359.35454082763249</v>
      </c>
      <c r="R308" s="530">
        <v>108.87780004000003</v>
      </c>
      <c r="S308" s="530">
        <v>109.15880040000002</v>
      </c>
      <c r="T308" s="529"/>
      <c r="U308" s="170">
        <v>40.399170173600197</v>
      </c>
      <c r="V308" s="556"/>
      <c r="W308" s="556"/>
      <c r="X308" s="556"/>
      <c r="Y308" s="560"/>
      <c r="Z308" s="556"/>
      <c r="AA308" s="559"/>
      <c r="AB308" s="563"/>
      <c r="AC308" s="556"/>
      <c r="AD308" s="555"/>
      <c r="AE308" s="564"/>
      <c r="AF308" s="555">
        <v>0</v>
      </c>
      <c r="AG308" s="201">
        <v>359.55647556216314</v>
      </c>
      <c r="AH308" s="201">
        <v>422.73953851453064</v>
      </c>
      <c r="AI308" s="201">
        <v>41.094000000000001</v>
      </c>
      <c r="AJ308" s="557">
        <v>41.094000000000001</v>
      </c>
      <c r="AK308" s="557">
        <v>422.73953851453064</v>
      </c>
      <c r="AL308" s="557">
        <v>359.55647556216314</v>
      </c>
      <c r="AM308" s="555">
        <v>109.10600988000002</v>
      </c>
      <c r="AN308" s="555">
        <v>109.10600988000002</v>
      </c>
      <c r="AO308" s="561"/>
      <c r="AP308" s="555">
        <v>40.393186033600173</v>
      </c>
    </row>
    <row r="309" spans="1:42" x14ac:dyDescent="0.25">
      <c r="A309" s="544" t="s">
        <v>3433</v>
      </c>
      <c r="B309" s="538" t="s">
        <v>3432</v>
      </c>
      <c r="C309" s="538" t="s">
        <v>1973</v>
      </c>
      <c r="D309" s="537">
        <v>1092</v>
      </c>
      <c r="E309" s="538" t="s">
        <v>75</v>
      </c>
      <c r="F309" s="547" t="s">
        <v>3483</v>
      </c>
      <c r="G309" s="546" t="s">
        <v>3482</v>
      </c>
      <c r="H309" s="554" t="s">
        <v>3452</v>
      </c>
      <c r="I309" s="533"/>
      <c r="J309" s="532"/>
      <c r="K309" s="530">
        <v>0</v>
      </c>
      <c r="L309" s="201">
        <v>359.35454082763249</v>
      </c>
      <c r="M309" s="201">
        <v>423.0996045</v>
      </c>
      <c r="N309" s="201">
        <v>41.094000000000001</v>
      </c>
      <c r="O309" s="530">
        <v>41.094000000000001</v>
      </c>
      <c r="P309" s="530">
        <v>423.0996045</v>
      </c>
      <c r="Q309" s="530">
        <v>359.35454082763249</v>
      </c>
      <c r="R309" s="530">
        <v>109.15880040000002</v>
      </c>
      <c r="S309" s="530">
        <v>109.15880040000002</v>
      </c>
      <c r="T309" s="529"/>
      <c r="U309" s="170">
        <v>40.68017053360019</v>
      </c>
      <c r="V309" s="556" t="s">
        <v>3433</v>
      </c>
      <c r="W309" s="556" t="s">
        <v>2036</v>
      </c>
      <c r="X309" s="556" t="s">
        <v>1981</v>
      </c>
      <c r="Y309" s="560">
        <v>1091</v>
      </c>
      <c r="Z309" s="558" t="s">
        <v>3481</v>
      </c>
      <c r="AA309" s="559" t="s">
        <v>3453</v>
      </c>
      <c r="AB309" s="563" t="s">
        <v>1978</v>
      </c>
      <c r="AC309" s="556">
        <v>30</v>
      </c>
      <c r="AD309" s="555"/>
      <c r="AE309" s="562"/>
      <c r="AF309" s="555">
        <v>6.0706000000000003E-2</v>
      </c>
      <c r="AG309" s="201">
        <v>359.53501275003379</v>
      </c>
      <c r="AH309" s="201">
        <v>422.71807570240128</v>
      </c>
      <c r="AI309" s="201">
        <v>41.094000000000001</v>
      </c>
      <c r="AJ309" s="557">
        <v>41.094000000000001</v>
      </c>
      <c r="AK309" s="557">
        <v>422.69661289027192</v>
      </c>
      <c r="AL309" s="557">
        <v>359.51354993790443</v>
      </c>
      <c r="AM309" s="555">
        <v>109.13636288000001</v>
      </c>
      <c r="AN309" s="555">
        <v>109.16671588000001</v>
      </c>
      <c r="AO309" s="561"/>
      <c r="AP309" s="555">
        <v>40.453892033600169</v>
      </c>
    </row>
    <row r="310" spans="1:42" x14ac:dyDescent="0.25">
      <c r="A310" s="544" t="s">
        <v>3433</v>
      </c>
      <c r="B310" s="538" t="s">
        <v>3432</v>
      </c>
      <c r="C310" s="538" t="s">
        <v>1990</v>
      </c>
      <c r="D310" s="537">
        <v>1092</v>
      </c>
      <c r="E310" s="538" t="s">
        <v>3480</v>
      </c>
      <c r="F310" s="547" t="s">
        <v>1988</v>
      </c>
      <c r="G310" s="546" t="s">
        <v>1987</v>
      </c>
      <c r="H310" s="554"/>
      <c r="I310" s="533"/>
      <c r="J310" s="532"/>
      <c r="K310" s="530">
        <v>0</v>
      </c>
      <c r="L310" s="201">
        <v>359.35454082763249</v>
      </c>
      <c r="M310" s="201">
        <v>423.0996045</v>
      </c>
      <c r="N310" s="201">
        <v>41.094000000000001</v>
      </c>
      <c r="O310" s="530">
        <v>41.094000000000001</v>
      </c>
      <c r="P310" s="530">
        <v>423.0996045</v>
      </c>
      <c r="Q310" s="530">
        <v>359.35454082763249</v>
      </c>
      <c r="R310" s="530">
        <v>109.15880040000002</v>
      </c>
      <c r="S310" s="530">
        <v>109.15880040000002</v>
      </c>
      <c r="T310" s="529"/>
      <c r="U310" s="170">
        <v>40.68017053360019</v>
      </c>
      <c r="V310" s="556"/>
      <c r="W310" s="556"/>
      <c r="X310" s="556"/>
      <c r="Y310" s="560"/>
      <c r="Z310" s="558"/>
      <c r="AA310" s="559"/>
      <c r="AB310" s="563"/>
      <c r="AC310" s="556"/>
      <c r="AD310" s="555"/>
      <c r="AE310" s="564"/>
      <c r="AF310" s="555">
        <v>0.94142560000000008</v>
      </c>
      <c r="AG310" s="201">
        <v>359.18070572503314</v>
      </c>
      <c r="AH310" s="201">
        <v>422.36376867740063</v>
      </c>
      <c r="AI310" s="201">
        <v>41.094000000000001</v>
      </c>
      <c r="AJ310" s="557">
        <v>41.094000000000001</v>
      </c>
      <c r="AK310" s="557">
        <v>422.03092446452933</v>
      </c>
      <c r="AL310" s="557">
        <v>358.84786151216184</v>
      </c>
      <c r="AM310" s="555">
        <v>109.63742868000001</v>
      </c>
      <c r="AN310" s="555">
        <v>110.10814148000001</v>
      </c>
      <c r="AO310" s="561"/>
      <c r="AP310" s="555">
        <v>41.395317633600172</v>
      </c>
    </row>
    <row r="311" spans="1:42" x14ac:dyDescent="0.25">
      <c r="A311" s="544"/>
      <c r="B311" s="538"/>
      <c r="C311" s="538"/>
      <c r="D311" s="537"/>
      <c r="E311" s="538"/>
      <c r="F311" s="547"/>
      <c r="G311" s="546" t="s">
        <v>3479</v>
      </c>
      <c r="H311" s="554"/>
      <c r="I311" s="533"/>
      <c r="J311" s="532"/>
      <c r="K311" s="530">
        <v>0.22640925000000001</v>
      </c>
      <c r="L311" s="201">
        <v>359.24133620263251</v>
      </c>
      <c r="M311" s="201">
        <v>423.0996045</v>
      </c>
      <c r="N311" s="201">
        <v>41.094000000000001</v>
      </c>
      <c r="O311" s="530">
        <v>41.094000000000001</v>
      </c>
      <c r="P311" s="530">
        <v>423.0996045</v>
      </c>
      <c r="Q311" s="530">
        <v>359.12813157763247</v>
      </c>
      <c r="R311" s="530">
        <v>109.27200502500003</v>
      </c>
      <c r="S311" s="530">
        <v>109.38520965000002</v>
      </c>
      <c r="T311" s="529"/>
      <c r="U311" s="170">
        <v>40.793375158600199</v>
      </c>
      <c r="V311" s="556" t="s">
        <v>3433</v>
      </c>
      <c r="W311" s="556" t="s">
        <v>2036</v>
      </c>
      <c r="X311" s="556" t="s">
        <v>3478</v>
      </c>
      <c r="Y311" s="560">
        <v>1101</v>
      </c>
      <c r="Z311" s="558" t="s">
        <v>3477</v>
      </c>
      <c r="AA311" s="559"/>
      <c r="AB311" s="559" t="s">
        <v>3476</v>
      </c>
      <c r="AC311" s="558">
        <v>30</v>
      </c>
      <c r="AD311" s="557"/>
      <c r="AE311" s="562"/>
      <c r="AF311" s="555">
        <v>0</v>
      </c>
      <c r="AG311" s="201">
        <v>358.84786151216184</v>
      </c>
      <c r="AH311" s="201">
        <v>422.03092446452933</v>
      </c>
      <c r="AI311" s="201">
        <v>41.094000000000001</v>
      </c>
      <c r="AJ311" s="557">
        <v>41.094000000000001</v>
      </c>
      <c r="AK311" s="557">
        <v>422.03092446452933</v>
      </c>
      <c r="AL311" s="557">
        <v>358.84786151216184</v>
      </c>
      <c r="AM311" s="555">
        <v>110.10814148000001</v>
      </c>
      <c r="AN311" s="555">
        <v>110.10814148000001</v>
      </c>
      <c r="AO311" s="556"/>
      <c r="AP311" s="555">
        <v>41.395317633600172</v>
      </c>
    </row>
    <row r="312" spans="1:42" x14ac:dyDescent="0.25">
      <c r="A312" s="544" t="s">
        <v>3433</v>
      </c>
      <c r="B312" s="538" t="s">
        <v>3432</v>
      </c>
      <c r="C312" s="538" t="s">
        <v>111</v>
      </c>
      <c r="D312" s="537">
        <v>1094</v>
      </c>
      <c r="E312" s="542" t="s">
        <v>712</v>
      </c>
      <c r="F312" s="547" t="s">
        <v>3448</v>
      </c>
      <c r="G312" s="547" t="s">
        <v>1951</v>
      </c>
      <c r="H312" s="552">
        <v>40</v>
      </c>
      <c r="I312" s="533"/>
      <c r="J312" s="532"/>
      <c r="K312" s="530">
        <v>0</v>
      </c>
      <c r="L312" s="201">
        <v>359.12813157763247</v>
      </c>
      <c r="M312" s="201">
        <v>423.0996045</v>
      </c>
      <c r="N312" s="201">
        <v>41.094000000000001</v>
      </c>
      <c r="O312" s="530">
        <v>41.094000000000001</v>
      </c>
      <c r="P312" s="530">
        <v>423.0996045</v>
      </c>
      <c r="Q312" s="530">
        <v>359.12813157763247</v>
      </c>
      <c r="R312" s="530">
        <v>109.38520965000002</v>
      </c>
      <c r="S312" s="530">
        <v>109.38520965000002</v>
      </c>
      <c r="T312" s="544"/>
      <c r="U312" s="170">
        <v>40.906579783600193</v>
      </c>
      <c r="V312" s="556" t="s">
        <v>3433</v>
      </c>
      <c r="W312" s="556" t="s">
        <v>2036</v>
      </c>
      <c r="X312" s="556" t="s">
        <v>3475</v>
      </c>
      <c r="Y312" s="560">
        <v>1101</v>
      </c>
      <c r="Z312" s="558" t="s">
        <v>3474</v>
      </c>
      <c r="AA312" s="559" t="s">
        <v>3473</v>
      </c>
      <c r="AB312" s="563" t="s">
        <v>3472</v>
      </c>
      <c r="AC312" s="556">
        <v>30</v>
      </c>
      <c r="AD312" s="555"/>
      <c r="AE312" s="562"/>
      <c r="AF312" s="555">
        <v>0</v>
      </c>
      <c r="AG312" s="201">
        <v>358.84786151216184</v>
      </c>
      <c r="AH312" s="201">
        <v>422.03092446452933</v>
      </c>
      <c r="AI312" s="201">
        <v>41.094000000000001</v>
      </c>
      <c r="AJ312" s="557">
        <v>41.094000000000001</v>
      </c>
      <c r="AK312" s="557">
        <v>422.03092446452933</v>
      </c>
      <c r="AL312" s="557">
        <v>358.84786151216184</v>
      </c>
      <c r="AM312" s="555">
        <v>110.10814148000001</v>
      </c>
      <c r="AN312" s="555">
        <v>110.10814148000001</v>
      </c>
      <c r="AO312" s="556"/>
      <c r="AP312" s="555">
        <v>41.395317633600172</v>
      </c>
    </row>
    <row r="313" spans="1:42" x14ac:dyDescent="0.25">
      <c r="A313" s="544"/>
      <c r="B313" s="538"/>
      <c r="C313" s="538"/>
      <c r="D313" s="537"/>
      <c r="E313" s="538" t="s">
        <v>619</v>
      </c>
      <c r="F313" s="547"/>
      <c r="G313" s="546"/>
      <c r="H313" s="554">
        <v>40</v>
      </c>
      <c r="I313" s="533"/>
      <c r="J313" s="532"/>
      <c r="K313" s="539">
        <v>0.10662865000000001</v>
      </c>
      <c r="L313" s="201">
        <v>359.07481725263244</v>
      </c>
      <c r="M313" s="201">
        <v>423.0996045</v>
      </c>
      <c r="N313" s="201">
        <v>41.094000000000001</v>
      </c>
      <c r="O313" s="530">
        <v>41.094000000000001</v>
      </c>
      <c r="P313" s="530">
        <v>423.0996045</v>
      </c>
      <c r="Q313" s="530">
        <v>359.02150292763247</v>
      </c>
      <c r="R313" s="530">
        <v>109.43852397500002</v>
      </c>
      <c r="S313" s="530">
        <v>109.49183830000003</v>
      </c>
      <c r="T313" s="544"/>
      <c r="U313" s="170">
        <v>40.959894108600196</v>
      </c>
      <c r="V313" s="556" t="s">
        <v>3433</v>
      </c>
      <c r="W313" s="556" t="s">
        <v>2036</v>
      </c>
      <c r="X313" s="556" t="s">
        <v>1990</v>
      </c>
      <c r="Y313" s="560">
        <v>1101</v>
      </c>
      <c r="Z313" s="558" t="s">
        <v>3471</v>
      </c>
      <c r="AA313" s="559" t="s">
        <v>1988</v>
      </c>
      <c r="AB313" s="563" t="s">
        <v>1987</v>
      </c>
      <c r="AC313" s="556"/>
      <c r="AD313" s="555"/>
      <c r="AE313" s="562"/>
      <c r="AF313" s="555">
        <v>0</v>
      </c>
      <c r="AG313" s="201">
        <v>358.84786151216184</v>
      </c>
      <c r="AH313" s="201">
        <v>422.03092446452933</v>
      </c>
      <c r="AI313" s="201">
        <v>41.094000000000001</v>
      </c>
      <c r="AJ313" s="557">
        <v>41.094000000000001</v>
      </c>
      <c r="AK313" s="557">
        <v>422.03092446452933</v>
      </c>
      <c r="AL313" s="557">
        <v>358.84786151216184</v>
      </c>
      <c r="AM313" s="555">
        <v>110.10814148000001</v>
      </c>
      <c r="AN313" s="555">
        <v>110.10814148000001</v>
      </c>
      <c r="AO313" s="556"/>
      <c r="AP313" s="555">
        <v>41.395317633600172</v>
      </c>
    </row>
    <row r="314" spans="1:42" x14ac:dyDescent="0.25">
      <c r="A314" s="544"/>
      <c r="B314" s="538"/>
      <c r="C314" s="538"/>
      <c r="D314" s="537"/>
      <c r="E314" s="538"/>
      <c r="F314" s="547"/>
      <c r="G314" s="546"/>
      <c r="H314" s="554"/>
      <c r="I314" s="533"/>
      <c r="J314" s="532"/>
      <c r="K314" s="530">
        <v>0</v>
      </c>
      <c r="L314" s="201">
        <v>359.02150292763247</v>
      </c>
      <c r="M314" s="201">
        <v>423.0996045</v>
      </c>
      <c r="N314" s="201">
        <v>41.094000000000001</v>
      </c>
      <c r="O314" s="530">
        <v>41.094000000000001</v>
      </c>
      <c r="P314" s="530">
        <v>423.0996045</v>
      </c>
      <c r="Q314" s="530">
        <v>359.02150292763247</v>
      </c>
      <c r="R314" s="530">
        <v>109.49183830000003</v>
      </c>
      <c r="S314" s="530">
        <v>109.49183830000003</v>
      </c>
      <c r="T314" s="544"/>
      <c r="U314" s="170">
        <v>41.013208433600198</v>
      </c>
      <c r="V314" s="556"/>
      <c r="W314" s="556"/>
      <c r="X314" s="556"/>
      <c r="Y314" s="560"/>
      <c r="Z314" s="558" t="s">
        <v>619</v>
      </c>
      <c r="AA314" s="559"/>
      <c r="AB314" s="559"/>
      <c r="AC314" s="558">
        <v>40</v>
      </c>
      <c r="AD314" s="557"/>
      <c r="AE314" s="564"/>
      <c r="AF314" s="555">
        <v>0.1885694</v>
      </c>
      <c r="AG314" s="201">
        <v>358.78119216142971</v>
      </c>
      <c r="AH314" s="201">
        <v>421.96425511379721</v>
      </c>
      <c r="AI314" s="201">
        <v>41.094000000000001</v>
      </c>
      <c r="AJ314" s="557">
        <v>41.094000000000001</v>
      </c>
      <c r="AK314" s="557">
        <v>421.89758576306508</v>
      </c>
      <c r="AL314" s="557">
        <v>358.71452281069759</v>
      </c>
      <c r="AM314" s="555">
        <v>110.20242618000002</v>
      </c>
      <c r="AN314" s="555">
        <v>110.29671088000002</v>
      </c>
      <c r="AO314" s="556"/>
      <c r="AP314" s="555">
        <v>41.583887033600178</v>
      </c>
    </row>
    <row r="315" spans="1:42" x14ac:dyDescent="0.25">
      <c r="A315" s="544" t="s">
        <v>3433</v>
      </c>
      <c r="B315" s="538" t="s">
        <v>3432</v>
      </c>
      <c r="C315" s="538" t="s">
        <v>2053</v>
      </c>
      <c r="D315" s="537">
        <v>1095</v>
      </c>
      <c r="E315" s="542" t="s">
        <v>3470</v>
      </c>
      <c r="F315" s="547" t="s">
        <v>3446</v>
      </c>
      <c r="G315" s="547" t="s">
        <v>3469</v>
      </c>
      <c r="H315" s="552">
        <v>47.5</v>
      </c>
      <c r="I315" s="533"/>
      <c r="J315" s="532"/>
      <c r="K315" s="530">
        <v>0.1</v>
      </c>
      <c r="L315" s="201">
        <v>358.97150292763246</v>
      </c>
      <c r="M315" s="201">
        <v>423.0996045</v>
      </c>
      <c r="N315" s="201">
        <v>41.094000000000001</v>
      </c>
      <c r="O315" s="530">
        <v>41.094000000000001</v>
      </c>
      <c r="P315" s="530">
        <v>423.0996045</v>
      </c>
      <c r="Q315" s="530">
        <v>358.92150292763245</v>
      </c>
      <c r="R315" s="530">
        <v>109.54183830000002</v>
      </c>
      <c r="S315" s="530">
        <v>109.59183830000002</v>
      </c>
      <c r="T315" s="544"/>
      <c r="U315" s="170">
        <v>41.063208433600195</v>
      </c>
      <c r="V315" s="556" t="s">
        <v>3433</v>
      </c>
      <c r="W315" s="556" t="s">
        <v>2036</v>
      </c>
      <c r="X315" s="556" t="s">
        <v>3335</v>
      </c>
      <c r="Y315" s="560">
        <v>1104</v>
      </c>
      <c r="Z315" s="558" t="s">
        <v>3468</v>
      </c>
      <c r="AA315" s="559" t="s">
        <v>3467</v>
      </c>
      <c r="AB315" s="563" t="s">
        <v>3466</v>
      </c>
      <c r="AC315" s="556">
        <v>40</v>
      </c>
      <c r="AD315" s="555"/>
      <c r="AE315" s="562"/>
      <c r="AF315" s="555">
        <v>0.21346200000000001</v>
      </c>
      <c r="AG315" s="201">
        <v>358.63905259683474</v>
      </c>
      <c r="AH315" s="201">
        <v>421.82211554920229</v>
      </c>
      <c r="AI315" s="201">
        <v>41.094000000000001</v>
      </c>
      <c r="AJ315" s="557">
        <v>41.094000000000001</v>
      </c>
      <c r="AK315" s="557">
        <v>421.74664533533945</v>
      </c>
      <c r="AL315" s="557">
        <v>358.56358238297196</v>
      </c>
      <c r="AM315" s="555">
        <v>110.40344188000003</v>
      </c>
      <c r="AN315" s="555">
        <v>110.51017288000003</v>
      </c>
      <c r="AO315" s="561"/>
      <c r="AP315" s="555">
        <v>41.797349033600184</v>
      </c>
    </row>
    <row r="316" spans="1:42" x14ac:dyDescent="0.25">
      <c r="A316" s="544"/>
      <c r="B316" s="538"/>
      <c r="C316" s="538"/>
      <c r="D316" s="537"/>
      <c r="E316" s="542"/>
      <c r="F316" s="547"/>
      <c r="G316" s="547"/>
      <c r="H316" s="552">
        <v>47.5</v>
      </c>
      <c r="I316" s="533"/>
      <c r="J316" s="532"/>
      <c r="K316" s="530">
        <v>0.1</v>
      </c>
      <c r="L316" s="201">
        <v>358.87150292763243</v>
      </c>
      <c r="M316" s="201">
        <v>423.0996045</v>
      </c>
      <c r="N316" s="201">
        <v>41.094000000000001</v>
      </c>
      <c r="O316" s="530">
        <v>41.094000000000001</v>
      </c>
      <c r="P316" s="530">
        <v>423.0996045</v>
      </c>
      <c r="Q316" s="530">
        <v>358.82150292763242</v>
      </c>
      <c r="R316" s="530">
        <v>109.64183830000002</v>
      </c>
      <c r="S316" s="530">
        <v>109.69183830000001</v>
      </c>
      <c r="T316" s="544"/>
      <c r="U316" s="170">
        <v>41.16320843360019</v>
      </c>
      <c r="V316" s="556"/>
      <c r="W316" s="556"/>
      <c r="X316" s="556"/>
      <c r="Y316" s="560"/>
      <c r="Z316" s="558" t="s">
        <v>619</v>
      </c>
      <c r="AA316" s="559"/>
      <c r="AB316" s="559"/>
      <c r="AC316" s="558"/>
      <c r="AD316" s="557"/>
      <c r="AE316" s="555"/>
      <c r="AF316" s="555"/>
      <c r="AG316" s="555"/>
      <c r="AH316" s="555"/>
      <c r="AI316" s="555"/>
      <c r="AJ316" s="555"/>
      <c r="AK316" s="555"/>
      <c r="AL316" s="555"/>
      <c r="AM316" s="555"/>
      <c r="AN316" s="555"/>
      <c r="AO316" s="556"/>
      <c r="AP316" s="555"/>
    </row>
    <row r="317" spans="1:42" x14ac:dyDescent="0.25">
      <c r="A317" s="544" t="s">
        <v>3433</v>
      </c>
      <c r="B317" s="538" t="s">
        <v>3432</v>
      </c>
      <c r="C317" s="538" t="s">
        <v>2053</v>
      </c>
      <c r="D317" s="537">
        <v>1098</v>
      </c>
      <c r="E317" s="542" t="s">
        <v>3465</v>
      </c>
      <c r="F317" s="547" t="s">
        <v>3443</v>
      </c>
      <c r="G317" s="547" t="s">
        <v>3464</v>
      </c>
      <c r="H317" s="552">
        <v>47.5</v>
      </c>
      <c r="I317" s="533"/>
      <c r="J317" s="532"/>
      <c r="K317" s="530">
        <v>0.15</v>
      </c>
      <c r="L317" s="201">
        <v>358.74650292763243</v>
      </c>
      <c r="M317" s="201">
        <v>423.0996045</v>
      </c>
      <c r="N317" s="201">
        <v>41.094000000000001</v>
      </c>
      <c r="O317" s="530">
        <v>41.094000000000001</v>
      </c>
      <c r="P317" s="530">
        <v>423.0996045</v>
      </c>
      <c r="Q317" s="530">
        <v>358.67150292763245</v>
      </c>
      <c r="R317" s="530">
        <v>109.76683830000002</v>
      </c>
      <c r="S317" s="530">
        <v>109.84183830000002</v>
      </c>
      <c r="T317" s="544"/>
      <c r="U317" s="170">
        <v>41.28820843360019</v>
      </c>
      <c r="V317" s="170"/>
      <c r="AB317" s="168"/>
    </row>
    <row r="318" spans="1:42" x14ac:dyDescent="0.25">
      <c r="A318" s="544"/>
      <c r="B318" s="538"/>
      <c r="C318" s="538"/>
      <c r="D318" s="537"/>
      <c r="E318" s="542"/>
      <c r="F318" s="547"/>
      <c r="G318" s="547"/>
      <c r="H318" s="552">
        <v>47.5</v>
      </c>
      <c r="I318" s="533"/>
      <c r="J318" s="532"/>
      <c r="K318" s="530">
        <v>0.1</v>
      </c>
      <c r="L318" s="201">
        <v>358.62150292763243</v>
      </c>
      <c r="M318" s="201">
        <v>423.0996045</v>
      </c>
      <c r="N318" s="201">
        <v>41.094000000000001</v>
      </c>
      <c r="O318" s="530">
        <v>41.094000000000001</v>
      </c>
      <c r="P318" s="530">
        <v>423.0996045</v>
      </c>
      <c r="Q318" s="530">
        <v>358.57150292763242</v>
      </c>
      <c r="R318" s="530">
        <v>109.89183830000002</v>
      </c>
      <c r="S318" s="530">
        <v>109.94183830000001</v>
      </c>
      <c r="T318" s="544"/>
      <c r="U318" s="170">
        <v>41.41320843360019</v>
      </c>
      <c r="V318" s="170"/>
      <c r="AB318" s="168"/>
    </row>
    <row r="319" spans="1:42" x14ac:dyDescent="0.25">
      <c r="A319" s="544" t="s">
        <v>3433</v>
      </c>
      <c r="B319" s="538" t="s">
        <v>3432</v>
      </c>
      <c r="C319" s="538" t="s">
        <v>2053</v>
      </c>
      <c r="D319" s="537">
        <v>1100</v>
      </c>
      <c r="E319" s="542" t="s">
        <v>3463</v>
      </c>
      <c r="F319" s="547" t="s">
        <v>3439</v>
      </c>
      <c r="G319" s="547" t="s">
        <v>3461</v>
      </c>
      <c r="H319" s="552">
        <v>47.5</v>
      </c>
      <c r="I319" s="533"/>
      <c r="J319" s="532"/>
      <c r="K319" s="530">
        <v>0.1</v>
      </c>
      <c r="L319" s="201">
        <v>358.52150292763241</v>
      </c>
      <c r="M319" s="201">
        <v>423.0996045</v>
      </c>
      <c r="N319" s="201">
        <v>41.094000000000001</v>
      </c>
      <c r="O319" s="530">
        <v>41.094000000000001</v>
      </c>
      <c r="P319" s="530">
        <v>423.0996045</v>
      </c>
      <c r="Q319" s="530">
        <v>358.4715029276324</v>
      </c>
      <c r="R319" s="530">
        <v>109.99183830000001</v>
      </c>
      <c r="S319" s="530">
        <v>110.04183830000001</v>
      </c>
      <c r="T319" s="544"/>
      <c r="U319" s="170">
        <v>41.513208433600184</v>
      </c>
      <c r="V319" s="170"/>
      <c r="AB319" s="168"/>
    </row>
    <row r="320" spans="1:42" x14ac:dyDescent="0.25">
      <c r="A320" s="538" t="s">
        <v>3433</v>
      </c>
      <c r="B320" s="538" t="s">
        <v>3432</v>
      </c>
      <c r="C320" s="538" t="s">
        <v>1961</v>
      </c>
      <c r="D320" s="537">
        <v>1100</v>
      </c>
      <c r="E320" s="542" t="s">
        <v>3462</v>
      </c>
      <c r="F320" s="547" t="s">
        <v>3439</v>
      </c>
      <c r="G320" s="547" t="s">
        <v>3461</v>
      </c>
      <c r="H320" s="552">
        <v>47.5</v>
      </c>
      <c r="I320" s="533"/>
      <c r="J320" s="532"/>
      <c r="K320" s="530">
        <v>0</v>
      </c>
      <c r="L320" s="201">
        <v>358.4715029276324</v>
      </c>
      <c r="M320" s="201">
        <v>423.0996045</v>
      </c>
      <c r="N320" s="201">
        <v>41.094000000000001</v>
      </c>
      <c r="O320" s="530">
        <v>41.094000000000001</v>
      </c>
      <c r="P320" s="530">
        <v>423.0996045</v>
      </c>
      <c r="Q320" s="530">
        <v>358.4715029276324</v>
      </c>
      <c r="R320" s="530">
        <v>110.04183830000001</v>
      </c>
      <c r="S320" s="530">
        <v>110.04183830000001</v>
      </c>
      <c r="T320" s="544"/>
      <c r="U320" s="170">
        <v>41.563208433600181</v>
      </c>
      <c r="V320" s="170"/>
      <c r="AB320" s="168"/>
    </row>
    <row r="321" spans="1:31" x14ac:dyDescent="0.25">
      <c r="A321" s="544"/>
      <c r="B321" s="538"/>
      <c r="C321" s="538"/>
      <c r="D321" s="537"/>
      <c r="E321" s="542"/>
      <c r="F321" s="547"/>
      <c r="G321" s="547"/>
      <c r="H321" s="552"/>
      <c r="I321" s="533"/>
      <c r="J321" s="532"/>
      <c r="K321" s="530">
        <v>0.17064299999999999</v>
      </c>
      <c r="L321" s="201">
        <v>358.38618142763244</v>
      </c>
      <c r="M321" s="201">
        <v>423.0996045</v>
      </c>
      <c r="N321" s="201">
        <v>41.094000000000001</v>
      </c>
      <c r="O321" s="530">
        <v>41.094000000000001</v>
      </c>
      <c r="P321" s="530">
        <v>423.0996045</v>
      </c>
      <c r="Q321" s="530">
        <v>358.30085992763242</v>
      </c>
      <c r="R321" s="530">
        <v>110.1271598</v>
      </c>
      <c r="S321" s="530">
        <v>110.21248130000001</v>
      </c>
      <c r="T321" s="544"/>
      <c r="U321" s="170">
        <v>41.648529933600173</v>
      </c>
      <c r="AB321" s="168"/>
    </row>
    <row r="322" spans="1:31" x14ac:dyDescent="0.25">
      <c r="A322" s="544" t="s">
        <v>3433</v>
      </c>
      <c r="B322" s="538" t="s">
        <v>3432</v>
      </c>
      <c r="C322" s="538" t="s">
        <v>3335</v>
      </c>
      <c r="D322" s="537">
        <v>1102</v>
      </c>
      <c r="E322" s="542" t="s">
        <v>684</v>
      </c>
      <c r="F322" s="547" t="s">
        <v>3460</v>
      </c>
      <c r="G322" s="535" t="s">
        <v>3459</v>
      </c>
      <c r="H322" s="554">
        <v>40</v>
      </c>
      <c r="I322" s="533"/>
      <c r="J322" s="532"/>
      <c r="K322" s="530">
        <v>0</v>
      </c>
      <c r="L322" s="201">
        <v>358.30085992763242</v>
      </c>
      <c r="M322" s="201">
        <v>423.0996045</v>
      </c>
      <c r="N322" s="201">
        <v>41.094000000000001</v>
      </c>
      <c r="O322" s="530">
        <v>41.094000000000001</v>
      </c>
      <c r="P322" s="530">
        <v>423.0996045</v>
      </c>
      <c r="Q322" s="530">
        <v>358.30085992763242</v>
      </c>
      <c r="R322" s="530">
        <v>110.21248130000001</v>
      </c>
      <c r="S322" s="530">
        <v>110.21248130000001</v>
      </c>
      <c r="T322" s="544"/>
      <c r="U322" s="170">
        <v>41.733851433600179</v>
      </c>
      <c r="AB322" s="168"/>
    </row>
    <row r="323" spans="1:31" x14ac:dyDescent="0.25">
      <c r="A323" s="544" t="s">
        <v>3433</v>
      </c>
      <c r="B323" s="538" t="s">
        <v>3432</v>
      </c>
      <c r="C323" s="538" t="s">
        <v>3458</v>
      </c>
      <c r="D323" s="537">
        <v>1102</v>
      </c>
      <c r="E323" s="538" t="s">
        <v>662</v>
      </c>
      <c r="F323" s="547" t="s">
        <v>3457</v>
      </c>
      <c r="G323" s="547" t="s">
        <v>3456</v>
      </c>
      <c r="H323" s="554">
        <v>40</v>
      </c>
      <c r="I323" s="533"/>
      <c r="J323" s="532"/>
      <c r="K323" s="530">
        <v>0</v>
      </c>
      <c r="L323" s="201">
        <v>358.30085992763242</v>
      </c>
      <c r="M323" s="201">
        <v>423.0996045</v>
      </c>
      <c r="N323" s="201">
        <v>41.094000000000001</v>
      </c>
      <c r="O323" s="530">
        <v>41.094000000000001</v>
      </c>
      <c r="P323" s="530">
        <v>423.0996045</v>
      </c>
      <c r="Q323" s="530">
        <v>358.30085992763242</v>
      </c>
      <c r="R323" s="530">
        <v>110.21248130000001</v>
      </c>
      <c r="S323" s="530">
        <v>110.21248130000001</v>
      </c>
      <c r="T323" s="544"/>
      <c r="U323" s="170">
        <v>41.733851433600179</v>
      </c>
      <c r="AB323" s="168"/>
    </row>
    <row r="324" spans="1:31" x14ac:dyDescent="0.25">
      <c r="A324" s="544" t="s">
        <v>3433</v>
      </c>
      <c r="B324" s="538" t="s">
        <v>3432</v>
      </c>
      <c r="C324" s="538" t="s">
        <v>1990</v>
      </c>
      <c r="D324" s="537">
        <v>1102</v>
      </c>
      <c r="E324" s="538" t="s">
        <v>3455</v>
      </c>
      <c r="F324" s="547" t="s">
        <v>1988</v>
      </c>
      <c r="G324" s="546" t="s">
        <v>1987</v>
      </c>
      <c r="H324" s="554"/>
      <c r="I324" s="533"/>
      <c r="J324" s="532"/>
      <c r="K324" s="530">
        <v>0</v>
      </c>
      <c r="L324" s="201">
        <v>358.30085992763242</v>
      </c>
      <c r="M324" s="201">
        <v>423.0996045</v>
      </c>
      <c r="N324" s="201">
        <v>41.094000000000001</v>
      </c>
      <c r="O324" s="530">
        <v>41.094000000000001</v>
      </c>
      <c r="P324" s="530">
        <v>423.0996045</v>
      </c>
      <c r="Q324" s="530">
        <v>358.30085992763242</v>
      </c>
      <c r="R324" s="530">
        <v>110.21248130000001</v>
      </c>
      <c r="S324" s="530">
        <v>110.21248130000001</v>
      </c>
      <c r="T324" s="551"/>
      <c r="U324" s="170">
        <v>41.733851433600179</v>
      </c>
      <c r="V324" s="170"/>
      <c r="AB324" s="168"/>
      <c r="AE324" s="170"/>
    </row>
    <row r="325" spans="1:31" x14ac:dyDescent="0.25">
      <c r="A325" s="544"/>
      <c r="B325" s="538"/>
      <c r="C325" s="538"/>
      <c r="D325" s="537"/>
      <c r="E325" s="538" t="s">
        <v>619</v>
      </c>
      <c r="F325" s="547"/>
      <c r="G325" s="546"/>
      <c r="H325" s="554"/>
      <c r="I325" s="533"/>
      <c r="J325" s="532"/>
      <c r="K325" s="530">
        <v>0.1130275</v>
      </c>
      <c r="L325" s="201">
        <v>358.24434617763245</v>
      </c>
      <c r="M325" s="201">
        <v>423.0996045</v>
      </c>
      <c r="N325" s="201">
        <v>41.094000000000001</v>
      </c>
      <c r="O325" s="530">
        <v>41.094000000000001</v>
      </c>
      <c r="P325" s="530">
        <v>423.0996045</v>
      </c>
      <c r="Q325" s="530">
        <v>358.18783242763243</v>
      </c>
      <c r="R325" s="530">
        <v>110.26899505000002</v>
      </c>
      <c r="S325" s="530">
        <v>110.32550880000001</v>
      </c>
      <c r="T325" s="529"/>
      <c r="U325" s="170">
        <v>41.790365183600187</v>
      </c>
      <c r="V325" s="170"/>
      <c r="AB325" s="168"/>
    </row>
    <row r="326" spans="1:31" x14ac:dyDescent="0.25">
      <c r="A326" s="544" t="s">
        <v>3433</v>
      </c>
      <c r="B326" s="538" t="s">
        <v>3432</v>
      </c>
      <c r="C326" s="538" t="s">
        <v>1981</v>
      </c>
      <c r="D326" s="537">
        <v>1104</v>
      </c>
      <c r="E326" s="538" t="s">
        <v>3454</v>
      </c>
      <c r="F326" s="547" t="s">
        <v>3453</v>
      </c>
      <c r="G326" s="546" t="s">
        <v>1978</v>
      </c>
      <c r="H326" s="554" t="s">
        <v>3452</v>
      </c>
      <c r="I326" s="533"/>
      <c r="J326" s="532"/>
      <c r="K326" s="530">
        <v>6.0711000000000001E-2</v>
      </c>
      <c r="L326" s="201">
        <v>358.15747692763239</v>
      </c>
      <c r="M326" s="201">
        <v>423.0996045</v>
      </c>
      <c r="N326" s="201">
        <v>41.094000000000001</v>
      </c>
      <c r="O326" s="530">
        <v>41.094000000000001</v>
      </c>
      <c r="P326" s="530">
        <v>423.0996045</v>
      </c>
      <c r="Q326" s="530">
        <v>358.1271214276324</v>
      </c>
      <c r="R326" s="530">
        <v>110.35586430000001</v>
      </c>
      <c r="S326" s="530">
        <v>110.38621980000001</v>
      </c>
      <c r="T326" s="529"/>
      <c r="U326" s="170">
        <v>41.877234433600179</v>
      </c>
      <c r="V326" s="170"/>
      <c r="AB326" s="168"/>
    </row>
    <row r="327" spans="1:31" x14ac:dyDescent="0.25">
      <c r="A327" s="544"/>
      <c r="B327" s="538"/>
      <c r="C327" s="538"/>
      <c r="D327" s="537"/>
      <c r="E327" s="538"/>
      <c r="F327" s="547"/>
      <c r="G327" s="546"/>
      <c r="H327" s="554"/>
      <c r="I327" s="533"/>
      <c r="J327" s="532"/>
      <c r="K327" s="530">
        <v>0.18330549999999998</v>
      </c>
      <c r="L327" s="201">
        <v>358.03546867763237</v>
      </c>
      <c r="M327" s="201">
        <v>423.0996045</v>
      </c>
      <c r="N327" s="201">
        <v>41.094000000000001</v>
      </c>
      <c r="O327" s="530">
        <v>41.094000000000001</v>
      </c>
      <c r="P327" s="530">
        <v>423.0996045</v>
      </c>
      <c r="Q327" s="530">
        <v>357.94381592763239</v>
      </c>
      <c r="R327" s="530">
        <v>110.47787255000001</v>
      </c>
      <c r="S327" s="530">
        <v>110.56952530000001</v>
      </c>
      <c r="T327" s="529"/>
      <c r="U327" s="170">
        <v>41.999242683600187</v>
      </c>
      <c r="V327" s="170"/>
      <c r="AB327" s="168"/>
    </row>
    <row r="328" spans="1:31" x14ac:dyDescent="0.25">
      <c r="A328" s="544" t="s">
        <v>3433</v>
      </c>
      <c r="B328" s="538" t="s">
        <v>3432</v>
      </c>
      <c r="C328" s="538" t="s">
        <v>2849</v>
      </c>
      <c r="D328" s="537">
        <v>1107</v>
      </c>
      <c r="E328" s="542" t="s">
        <v>3451</v>
      </c>
      <c r="F328" s="547"/>
      <c r="G328" s="547" t="s">
        <v>3450</v>
      </c>
      <c r="H328" s="552">
        <v>30</v>
      </c>
      <c r="I328" s="533"/>
      <c r="J328" s="532"/>
      <c r="K328" s="530">
        <v>0.32</v>
      </c>
      <c r="L328" s="201">
        <v>357.78381592763242</v>
      </c>
      <c r="M328" s="201">
        <v>423.0996045</v>
      </c>
      <c r="N328" s="201">
        <v>41.094000000000001</v>
      </c>
      <c r="O328" s="530">
        <v>41.094000000000001</v>
      </c>
      <c r="P328" s="530">
        <v>423.0996045</v>
      </c>
      <c r="Q328" s="530">
        <v>357.62381592763239</v>
      </c>
      <c r="R328" s="530">
        <v>110.72952530000001</v>
      </c>
      <c r="S328" s="530">
        <v>110.8895253</v>
      </c>
      <c r="T328" s="544"/>
      <c r="U328" s="170">
        <v>42.250895433600178</v>
      </c>
      <c r="V328" s="170"/>
      <c r="AB328" s="168"/>
    </row>
    <row r="329" spans="1:31" x14ac:dyDescent="0.25">
      <c r="A329" s="544" t="s">
        <v>3433</v>
      </c>
      <c r="B329" s="538" t="s">
        <v>3432</v>
      </c>
      <c r="C329" s="538" t="s">
        <v>1990</v>
      </c>
      <c r="D329" s="537">
        <v>1109</v>
      </c>
      <c r="E329" s="533" t="s">
        <v>3449</v>
      </c>
      <c r="F329" s="547" t="s">
        <v>2018</v>
      </c>
      <c r="G329" s="547" t="s">
        <v>2017</v>
      </c>
      <c r="H329" s="552"/>
      <c r="I329" s="533"/>
      <c r="J329" s="532"/>
      <c r="K329" s="530">
        <v>0</v>
      </c>
      <c r="L329" s="201">
        <v>357.62381592763239</v>
      </c>
      <c r="M329" s="201">
        <v>423.0996045</v>
      </c>
      <c r="N329" s="201">
        <v>41.094000000000001</v>
      </c>
      <c r="O329" s="530">
        <v>41.094000000000001</v>
      </c>
      <c r="P329" s="530">
        <v>423.0996045</v>
      </c>
      <c r="Q329" s="530">
        <v>357.62381592763239</v>
      </c>
      <c r="R329" s="530">
        <v>110.8895253</v>
      </c>
      <c r="S329" s="530">
        <v>110.8895253</v>
      </c>
      <c r="T329" s="544"/>
      <c r="U329" s="170">
        <v>42.410895433600174</v>
      </c>
      <c r="V329" s="170"/>
      <c r="AB329" s="168"/>
    </row>
    <row r="330" spans="1:31" x14ac:dyDescent="0.25">
      <c r="A330" s="544"/>
      <c r="B330" s="538"/>
      <c r="C330" s="538"/>
      <c r="D330" s="537"/>
      <c r="E330" s="538" t="s">
        <v>619</v>
      </c>
      <c r="F330" s="547"/>
      <c r="G330" s="546" t="s">
        <v>2636</v>
      </c>
      <c r="H330" s="554">
        <v>40</v>
      </c>
      <c r="I330" s="533"/>
      <c r="J330" s="532"/>
      <c r="K330" s="530">
        <v>0.21062135000000001</v>
      </c>
      <c r="L330" s="201">
        <v>357.51850525263239</v>
      </c>
      <c r="M330" s="201">
        <v>423.0996045</v>
      </c>
      <c r="N330" s="201">
        <v>41.094000000000001</v>
      </c>
      <c r="O330" s="530">
        <v>41.094000000000001</v>
      </c>
      <c r="P330" s="530">
        <v>423.0996045</v>
      </c>
      <c r="Q330" s="530">
        <v>357.4131945776324</v>
      </c>
      <c r="R330" s="530">
        <v>110.994835975</v>
      </c>
      <c r="S330" s="530">
        <v>111.10014665</v>
      </c>
      <c r="T330" s="544"/>
      <c r="U330" s="170">
        <v>42.516206108600173</v>
      </c>
      <c r="V330" s="170"/>
      <c r="AB330" s="168"/>
    </row>
    <row r="331" spans="1:31" x14ac:dyDescent="0.25">
      <c r="A331" s="544" t="s">
        <v>3433</v>
      </c>
      <c r="B331" s="538" t="s">
        <v>3432</v>
      </c>
      <c r="C331" s="538" t="s">
        <v>111</v>
      </c>
      <c r="D331" s="537">
        <v>1111</v>
      </c>
      <c r="E331" s="542" t="s">
        <v>714</v>
      </c>
      <c r="F331" s="547" t="s">
        <v>3448</v>
      </c>
      <c r="G331" s="547" t="s">
        <v>1951</v>
      </c>
      <c r="H331" s="552">
        <v>40</v>
      </c>
      <c r="I331" s="533"/>
      <c r="J331" s="532"/>
      <c r="K331" s="530">
        <v>0</v>
      </c>
      <c r="L331" s="201">
        <v>357.4131945776324</v>
      </c>
      <c r="M331" s="201">
        <v>423.0996045</v>
      </c>
      <c r="N331" s="201">
        <v>41.094000000000001</v>
      </c>
      <c r="O331" s="530">
        <v>41.094000000000001</v>
      </c>
      <c r="P331" s="530">
        <v>423.0996045</v>
      </c>
      <c r="Q331" s="530">
        <v>357.4131945776324</v>
      </c>
      <c r="R331" s="530">
        <v>111.10014665</v>
      </c>
      <c r="S331" s="530">
        <v>111.10014665</v>
      </c>
      <c r="T331" s="544"/>
      <c r="U331" s="170">
        <v>42.621516783600171</v>
      </c>
      <c r="V331" s="170"/>
      <c r="AB331" s="168"/>
    </row>
    <row r="332" spans="1:31" x14ac:dyDescent="0.25">
      <c r="A332" s="553"/>
      <c r="B332" s="538"/>
      <c r="C332" s="538"/>
      <c r="D332" s="537"/>
      <c r="E332" s="533" t="s">
        <v>619</v>
      </c>
      <c r="F332" s="536"/>
      <c r="G332" s="535"/>
      <c r="H332" s="552">
        <v>40</v>
      </c>
      <c r="I332" s="533"/>
      <c r="J332" s="532"/>
      <c r="K332" s="539">
        <v>0.10662865000000001</v>
      </c>
      <c r="L332" s="201">
        <v>357.35988025263237</v>
      </c>
      <c r="M332" s="201">
        <v>423.0996045</v>
      </c>
      <c r="N332" s="201">
        <v>41.094000000000001</v>
      </c>
      <c r="O332" s="530">
        <v>41.094000000000001</v>
      </c>
      <c r="P332" s="530">
        <v>423.0996045</v>
      </c>
      <c r="Q332" s="530">
        <v>357.30656592763239</v>
      </c>
      <c r="R332" s="530">
        <v>111.153460975</v>
      </c>
      <c r="S332" s="530">
        <v>111.2067753</v>
      </c>
      <c r="T332" s="551"/>
      <c r="U332" s="170">
        <v>42.674831108600173</v>
      </c>
      <c r="V332" s="170"/>
      <c r="AB332" s="168"/>
    </row>
    <row r="333" spans="1:31" x14ac:dyDescent="0.25">
      <c r="A333" s="544"/>
      <c r="B333" s="538"/>
      <c r="C333" s="538"/>
      <c r="D333" s="537"/>
      <c r="E333" s="542"/>
      <c r="F333" s="547"/>
      <c r="G333" s="547"/>
      <c r="H333" s="552"/>
      <c r="I333" s="533"/>
      <c r="J333" s="532"/>
      <c r="K333" s="530">
        <v>0</v>
      </c>
      <c r="L333" s="201">
        <v>357.30656592763239</v>
      </c>
      <c r="M333" s="201">
        <v>423.0996045</v>
      </c>
      <c r="N333" s="201">
        <v>41.094000000000001</v>
      </c>
      <c r="O333" s="530">
        <v>41.094000000000001</v>
      </c>
      <c r="P333" s="530">
        <v>423.0996045</v>
      </c>
      <c r="Q333" s="530">
        <v>357.30656592763239</v>
      </c>
      <c r="R333" s="530">
        <v>111.2067753</v>
      </c>
      <c r="S333" s="530">
        <v>111.2067753</v>
      </c>
      <c r="T333" s="544"/>
      <c r="U333" s="170">
        <v>42.728145433600176</v>
      </c>
      <c r="V333" s="170"/>
      <c r="W333" s="170"/>
      <c r="AB333" s="168"/>
    </row>
    <row r="334" spans="1:31" x14ac:dyDescent="0.25">
      <c r="A334" s="544" t="s">
        <v>3433</v>
      </c>
      <c r="B334" s="538" t="s">
        <v>3432</v>
      </c>
      <c r="C334" s="538" t="s">
        <v>2053</v>
      </c>
      <c r="D334" s="537">
        <v>1113</v>
      </c>
      <c r="E334" s="542" t="s">
        <v>3447</v>
      </c>
      <c r="F334" s="547" t="s">
        <v>3446</v>
      </c>
      <c r="G334" s="547" t="s">
        <v>3445</v>
      </c>
      <c r="H334" s="552">
        <v>47.5</v>
      </c>
      <c r="I334" s="533"/>
      <c r="J334" s="532"/>
      <c r="K334" s="530">
        <v>0.1</v>
      </c>
      <c r="L334" s="201">
        <v>357.25656592763238</v>
      </c>
      <c r="M334" s="201">
        <v>423.0996045</v>
      </c>
      <c r="N334" s="201">
        <v>41.094000000000001</v>
      </c>
      <c r="O334" s="530">
        <v>41.094000000000001</v>
      </c>
      <c r="P334" s="530">
        <v>423.0996045</v>
      </c>
      <c r="Q334" s="530">
        <v>357.20656592763237</v>
      </c>
      <c r="R334" s="530">
        <v>111.2567753</v>
      </c>
      <c r="S334" s="530">
        <v>111.3067753</v>
      </c>
      <c r="T334" s="544"/>
      <c r="U334" s="170">
        <v>42.778145433600173</v>
      </c>
      <c r="V334" s="170"/>
      <c r="AB334" s="168"/>
    </row>
    <row r="335" spans="1:31" x14ac:dyDescent="0.25">
      <c r="A335" s="544"/>
      <c r="B335" s="538"/>
      <c r="C335" s="538"/>
      <c r="D335" s="537"/>
      <c r="E335" s="542"/>
      <c r="F335" s="547"/>
      <c r="G335" s="547"/>
      <c r="H335" s="552">
        <v>47.5</v>
      </c>
      <c r="I335" s="530"/>
      <c r="J335" s="532"/>
      <c r="K335" s="530">
        <v>0.1</v>
      </c>
      <c r="L335" s="201">
        <v>357.15656592763236</v>
      </c>
      <c r="M335" s="201">
        <v>423.0996045</v>
      </c>
      <c r="N335" s="201">
        <v>41.094000000000001</v>
      </c>
      <c r="O335" s="530">
        <v>41.094000000000001</v>
      </c>
      <c r="P335" s="530">
        <v>423.0996045</v>
      </c>
      <c r="Q335" s="530">
        <v>357.10656592763235</v>
      </c>
      <c r="R335" s="530">
        <v>111.3567753</v>
      </c>
      <c r="S335" s="530">
        <v>111.40677529999999</v>
      </c>
      <c r="T335" s="544"/>
      <c r="U335" s="170">
        <v>42.878145433600167</v>
      </c>
      <c r="V335" s="170"/>
      <c r="AB335" s="168"/>
    </row>
    <row r="336" spans="1:31" x14ac:dyDescent="0.25">
      <c r="A336" s="544" t="s">
        <v>3433</v>
      </c>
      <c r="B336" s="544" t="s">
        <v>3432</v>
      </c>
      <c r="C336" s="544" t="s">
        <v>2053</v>
      </c>
      <c r="D336" s="543">
        <v>1115</v>
      </c>
      <c r="E336" s="551" t="s">
        <v>3444</v>
      </c>
      <c r="F336" s="550" t="s">
        <v>3443</v>
      </c>
      <c r="G336" s="550" t="s">
        <v>3442</v>
      </c>
      <c r="H336" s="540">
        <v>47.5</v>
      </c>
      <c r="I336" s="530"/>
      <c r="J336" s="532"/>
      <c r="K336" s="530">
        <v>0.15</v>
      </c>
      <c r="L336" s="201">
        <v>357.03156592763236</v>
      </c>
      <c r="M336" s="201">
        <v>423.0996045</v>
      </c>
      <c r="N336" s="201">
        <v>41.094000000000001</v>
      </c>
      <c r="O336" s="530">
        <v>41.094000000000001</v>
      </c>
      <c r="P336" s="530">
        <v>423.0996045</v>
      </c>
      <c r="Q336" s="530">
        <v>356.95656592763237</v>
      </c>
      <c r="R336" s="530">
        <v>111.4817753</v>
      </c>
      <c r="S336" s="530">
        <v>111.5567753</v>
      </c>
      <c r="T336" s="544"/>
      <c r="U336" s="170">
        <v>43.003145433600167</v>
      </c>
      <c r="V336" s="170"/>
      <c r="AB336" s="168"/>
    </row>
    <row r="337" spans="1:42" x14ac:dyDescent="0.25">
      <c r="A337" s="544"/>
      <c r="B337" s="544"/>
      <c r="C337" s="544"/>
      <c r="D337" s="543"/>
      <c r="E337" s="551"/>
      <c r="F337" s="550"/>
      <c r="G337" s="550"/>
      <c r="H337" s="540">
        <v>47.5</v>
      </c>
      <c r="I337" s="530"/>
      <c r="J337" s="532"/>
      <c r="K337" s="530">
        <v>0.1</v>
      </c>
      <c r="L337" s="201">
        <v>356.90656592763236</v>
      </c>
      <c r="M337" s="201">
        <v>423.0996045</v>
      </c>
      <c r="N337" s="201">
        <v>41.094000000000001</v>
      </c>
      <c r="O337" s="530">
        <v>41.094000000000001</v>
      </c>
      <c r="P337" s="530">
        <v>423.0996045</v>
      </c>
      <c r="Q337" s="530">
        <v>356.85656592763235</v>
      </c>
      <c r="R337" s="530">
        <v>111.6067753</v>
      </c>
      <c r="S337" s="530">
        <v>111.65677529999999</v>
      </c>
      <c r="T337" s="544"/>
      <c r="U337" s="170">
        <v>43.128145433600167</v>
      </c>
      <c r="V337" s="170"/>
      <c r="AB337" s="168"/>
    </row>
    <row r="338" spans="1:42" x14ac:dyDescent="0.25">
      <c r="A338" s="544" t="s">
        <v>3433</v>
      </c>
      <c r="B338" s="544" t="s">
        <v>3432</v>
      </c>
      <c r="C338" s="544" t="s">
        <v>2053</v>
      </c>
      <c r="D338" s="543">
        <v>1117</v>
      </c>
      <c r="E338" s="551" t="s">
        <v>3441</v>
      </c>
      <c r="F338" s="547" t="s">
        <v>3439</v>
      </c>
      <c r="G338" s="547" t="s">
        <v>3438</v>
      </c>
      <c r="H338" s="540">
        <v>47.5</v>
      </c>
      <c r="I338" s="530"/>
      <c r="J338" s="532"/>
      <c r="K338" s="530">
        <v>0.1</v>
      </c>
      <c r="L338" s="201">
        <v>356.80656592763233</v>
      </c>
      <c r="M338" s="201">
        <v>423.0996045</v>
      </c>
      <c r="N338" s="201">
        <v>41.094000000000001</v>
      </c>
      <c r="O338" s="530">
        <v>41.094000000000001</v>
      </c>
      <c r="P338" s="530">
        <v>423.0996045</v>
      </c>
      <c r="Q338" s="530">
        <v>356.75656592763232</v>
      </c>
      <c r="R338" s="530">
        <v>111.70677529999999</v>
      </c>
      <c r="S338" s="530">
        <v>111.75677529999999</v>
      </c>
      <c r="T338" s="544"/>
      <c r="U338" s="170">
        <v>43.228145433600162</v>
      </c>
      <c r="V338" s="170"/>
      <c r="AB338" s="168"/>
    </row>
    <row r="339" spans="1:42" x14ac:dyDescent="0.25">
      <c r="A339" s="538" t="s">
        <v>3433</v>
      </c>
      <c r="B339" s="538" t="s">
        <v>3432</v>
      </c>
      <c r="C339" s="538" t="s">
        <v>1961</v>
      </c>
      <c r="D339" s="537">
        <v>1117</v>
      </c>
      <c r="E339" s="542" t="s">
        <v>3440</v>
      </c>
      <c r="F339" s="547" t="s">
        <v>3439</v>
      </c>
      <c r="G339" s="547" t="s">
        <v>3438</v>
      </c>
      <c r="H339" s="552">
        <v>47.5</v>
      </c>
      <c r="I339" s="530"/>
      <c r="J339" s="532"/>
      <c r="K339" s="530">
        <v>0</v>
      </c>
      <c r="L339" s="201">
        <v>356.75656592763232</v>
      </c>
      <c r="M339" s="201">
        <v>423.0996045</v>
      </c>
      <c r="N339" s="201">
        <v>41.094000000000001</v>
      </c>
      <c r="O339" s="530">
        <v>41.094000000000001</v>
      </c>
      <c r="P339" s="530">
        <v>423.0996045</v>
      </c>
      <c r="Q339" s="530">
        <v>356.75656592763232</v>
      </c>
      <c r="R339" s="530">
        <v>111.75677529999999</v>
      </c>
      <c r="S339" s="530">
        <v>111.75677529999999</v>
      </c>
      <c r="T339" s="544"/>
      <c r="U339" s="170">
        <v>43.278145433600159</v>
      </c>
      <c r="V339" s="170"/>
      <c r="AB339" s="168"/>
    </row>
    <row r="340" spans="1:42" x14ac:dyDescent="0.25">
      <c r="A340" s="544"/>
      <c r="B340" s="544"/>
      <c r="C340" s="544"/>
      <c r="D340" s="543"/>
      <c r="E340" s="551" t="s">
        <v>619</v>
      </c>
      <c r="F340" s="550"/>
      <c r="G340" s="550" t="s">
        <v>1962</v>
      </c>
      <c r="H340" s="540">
        <v>40</v>
      </c>
      <c r="I340" s="533"/>
      <c r="J340" s="532"/>
      <c r="K340" s="530">
        <v>5.7610000109999997E-2</v>
      </c>
      <c r="L340" s="201">
        <v>356.72776092757732</v>
      </c>
      <c r="M340" s="201">
        <v>423.0996045</v>
      </c>
      <c r="N340" s="201">
        <v>41.094000000000001</v>
      </c>
      <c r="O340" s="530">
        <v>41.094000000000001</v>
      </c>
      <c r="P340" s="530">
        <v>423.0996045</v>
      </c>
      <c r="Q340" s="530">
        <v>356.69895592752232</v>
      </c>
      <c r="R340" s="530">
        <v>111.78558030005499</v>
      </c>
      <c r="S340" s="530">
        <v>111.81438530010999</v>
      </c>
      <c r="T340" s="544"/>
      <c r="U340" s="170">
        <v>43.30695043365516</v>
      </c>
      <c r="V340" s="170"/>
      <c r="W340" s="170"/>
      <c r="AB340" s="168"/>
    </row>
    <row r="341" spans="1:42" x14ac:dyDescent="0.25">
      <c r="A341" s="544" t="s">
        <v>3433</v>
      </c>
      <c r="B341" s="544" t="s">
        <v>3432</v>
      </c>
      <c r="C341" s="544" t="s">
        <v>2165</v>
      </c>
      <c r="D341" s="543">
        <v>1118</v>
      </c>
      <c r="E341" s="551" t="s">
        <v>3437</v>
      </c>
      <c r="F341" s="550" t="s">
        <v>2163</v>
      </c>
      <c r="G341" s="550" t="s">
        <v>2162</v>
      </c>
      <c r="H341" s="540">
        <v>40</v>
      </c>
      <c r="I341" s="533"/>
      <c r="J341" s="532"/>
      <c r="K341" s="530">
        <v>5.6602E-2</v>
      </c>
      <c r="L341" s="201">
        <v>356.67065492752232</v>
      </c>
      <c r="M341" s="201">
        <v>423.0996045</v>
      </c>
      <c r="N341" s="201">
        <v>41.094000000000001</v>
      </c>
      <c r="O341" s="530">
        <v>41.094000000000001</v>
      </c>
      <c r="P341" s="530">
        <v>423.0996045</v>
      </c>
      <c r="Q341" s="530">
        <v>356.64235392752232</v>
      </c>
      <c r="R341" s="530">
        <v>111.84268630010999</v>
      </c>
      <c r="S341" s="530">
        <v>111.87098730010999</v>
      </c>
      <c r="T341" s="544"/>
      <c r="U341" s="170">
        <v>43.364056433710161</v>
      </c>
      <c r="V341" s="170"/>
      <c r="W341" s="170"/>
      <c r="AB341" s="168"/>
    </row>
    <row r="342" spans="1:42" x14ac:dyDescent="0.25">
      <c r="A342" s="544"/>
      <c r="B342" s="544"/>
      <c r="C342" s="544"/>
      <c r="D342" s="543"/>
      <c r="E342" s="551"/>
      <c r="F342" s="550"/>
      <c r="G342" s="550"/>
      <c r="H342" s="540"/>
      <c r="I342" s="533"/>
      <c r="J342" s="532"/>
      <c r="K342" s="530">
        <v>0</v>
      </c>
      <c r="L342" s="201">
        <v>356.64235392752232</v>
      </c>
      <c r="M342" s="201">
        <v>423.0996045</v>
      </c>
      <c r="N342" s="201">
        <v>41.094000000000001</v>
      </c>
      <c r="O342" s="530">
        <v>41.094000000000001</v>
      </c>
      <c r="P342" s="530">
        <v>423.0996045</v>
      </c>
      <c r="Q342" s="530">
        <v>356.64235392752232</v>
      </c>
      <c r="R342" s="530">
        <v>111.87098730010999</v>
      </c>
      <c r="S342" s="530">
        <v>111.87098730010999</v>
      </c>
      <c r="T342" s="544"/>
      <c r="U342" s="170">
        <v>43.39235743371016</v>
      </c>
      <c r="V342" s="170"/>
      <c r="W342" s="170"/>
      <c r="AB342" s="168"/>
    </row>
    <row r="343" spans="1:42" s="250" customFormat="1" x14ac:dyDescent="0.25">
      <c r="A343" s="544"/>
      <c r="B343" s="544"/>
      <c r="C343" s="544"/>
      <c r="D343" s="543"/>
      <c r="E343" s="551"/>
      <c r="F343" s="550"/>
      <c r="G343" s="550"/>
      <c r="H343" s="540"/>
      <c r="I343" s="533"/>
      <c r="J343" s="532"/>
      <c r="K343" s="530">
        <v>0.11747769989000001</v>
      </c>
      <c r="L343" s="201">
        <v>356.58361507757729</v>
      </c>
      <c r="M343" s="201">
        <v>423.0996045</v>
      </c>
      <c r="N343" s="201">
        <v>41.094000000000001</v>
      </c>
      <c r="O343" s="530">
        <v>41.094000000000001</v>
      </c>
      <c r="P343" s="530">
        <v>423.0996045</v>
      </c>
      <c r="Q343" s="530">
        <v>356.52487622763232</v>
      </c>
      <c r="R343" s="530">
        <v>111.92972615005499</v>
      </c>
      <c r="S343" s="530">
        <v>111.98846499999999</v>
      </c>
      <c r="T343" s="544"/>
      <c r="U343" s="170">
        <v>43.451096283655161</v>
      </c>
      <c r="V343" s="170"/>
      <c r="W343" s="170"/>
      <c r="X343" s="168"/>
      <c r="Y343" s="168"/>
      <c r="Z343" s="168"/>
      <c r="AA343" s="168"/>
      <c r="AB343" s="168"/>
      <c r="AC343" s="168"/>
      <c r="AD343" s="168"/>
      <c r="AE343" s="168"/>
      <c r="AF343" s="168"/>
      <c r="AG343" s="168"/>
      <c r="AH343" s="168"/>
      <c r="AI343" s="168"/>
      <c r="AJ343" s="168"/>
      <c r="AK343" s="168"/>
      <c r="AL343" s="168"/>
      <c r="AM343" s="168"/>
      <c r="AN343" s="168"/>
      <c r="AO343" s="168"/>
      <c r="AP343" s="168"/>
    </row>
    <row r="344" spans="1:42" s="250" customFormat="1" x14ac:dyDescent="0.25">
      <c r="A344" s="544"/>
      <c r="B344" s="544"/>
      <c r="C344" s="544"/>
      <c r="D344" s="543"/>
      <c r="E344" s="551"/>
      <c r="F344" s="550"/>
      <c r="G344" s="550"/>
      <c r="H344" s="540"/>
      <c r="I344" s="533"/>
      <c r="J344" s="532"/>
      <c r="K344" s="530">
        <v>0</v>
      </c>
      <c r="L344" s="201">
        <v>356.52487622763232</v>
      </c>
      <c r="M344" s="201">
        <v>423.0996045</v>
      </c>
      <c r="N344" s="201">
        <v>41.094000000000001</v>
      </c>
      <c r="O344" s="530">
        <v>41.094000000000001</v>
      </c>
      <c r="P344" s="530">
        <v>423.0996045</v>
      </c>
      <c r="Q344" s="530">
        <v>356.52487622763232</v>
      </c>
      <c r="R344" s="530">
        <v>111.98846499999999</v>
      </c>
      <c r="S344" s="530">
        <v>111.98846499999999</v>
      </c>
      <c r="T344" s="544"/>
      <c r="U344" s="170">
        <v>43.509835133600163</v>
      </c>
      <c r="V344" s="170"/>
      <c r="W344" s="170"/>
      <c r="X344" s="168"/>
      <c r="Y344" s="168"/>
      <c r="Z344" s="168"/>
      <c r="AA344" s="168"/>
      <c r="AB344" s="168"/>
      <c r="AC344" s="168"/>
      <c r="AD344" s="168"/>
      <c r="AE344" s="168"/>
      <c r="AF344" s="168"/>
      <c r="AG344" s="168"/>
      <c r="AH344" s="168"/>
      <c r="AI344" s="168"/>
      <c r="AJ344" s="168"/>
      <c r="AK344" s="168"/>
      <c r="AL344" s="168"/>
      <c r="AM344" s="168"/>
      <c r="AN344" s="168"/>
      <c r="AO344" s="168"/>
      <c r="AP344" s="168"/>
    </row>
    <row r="345" spans="1:42" s="250" customFormat="1" x14ac:dyDescent="0.25">
      <c r="A345" s="544" t="s">
        <v>3433</v>
      </c>
      <c r="B345" s="544" t="s">
        <v>3432</v>
      </c>
      <c r="C345" s="544" t="s">
        <v>474</v>
      </c>
      <c r="D345" s="543">
        <v>1120</v>
      </c>
      <c r="E345" s="530" t="s">
        <v>692</v>
      </c>
      <c r="F345" s="549" t="s">
        <v>3436</v>
      </c>
      <c r="G345" s="548" t="s">
        <v>3435</v>
      </c>
      <c r="H345" s="540">
        <v>40</v>
      </c>
      <c r="I345" s="531"/>
      <c r="J345" s="532"/>
      <c r="K345" s="539">
        <v>0.04</v>
      </c>
      <c r="L345" s="201">
        <v>356.50487622763228</v>
      </c>
      <c r="M345" s="201">
        <v>423.0996045</v>
      </c>
      <c r="N345" s="201">
        <v>41.094000000000001</v>
      </c>
      <c r="O345" s="530">
        <v>41.094000000000001</v>
      </c>
      <c r="P345" s="530">
        <v>423.0996045</v>
      </c>
      <c r="Q345" s="530">
        <v>356.4848762276323</v>
      </c>
      <c r="R345" s="530">
        <v>112.008465</v>
      </c>
      <c r="S345" s="530">
        <v>112.028465</v>
      </c>
      <c r="T345" s="529"/>
      <c r="U345" s="170">
        <v>43.529835133600173</v>
      </c>
      <c r="V345" s="170"/>
      <c r="W345" s="170"/>
      <c r="X345" s="168"/>
      <c r="Y345" s="168"/>
      <c r="Z345" s="168"/>
      <c r="AA345" s="168"/>
      <c r="AB345" s="168"/>
      <c r="AC345" s="168"/>
      <c r="AD345" s="168"/>
      <c r="AE345" s="168"/>
      <c r="AF345" s="168"/>
      <c r="AG345" s="168"/>
      <c r="AH345" s="168"/>
      <c r="AI345" s="168"/>
      <c r="AJ345" s="168"/>
      <c r="AK345" s="168"/>
      <c r="AL345" s="168"/>
      <c r="AM345" s="168"/>
      <c r="AN345" s="168"/>
      <c r="AO345" s="168"/>
      <c r="AP345" s="168"/>
    </row>
    <row r="346" spans="1:42" x14ac:dyDescent="0.25">
      <c r="A346" s="544"/>
      <c r="B346" s="544"/>
      <c r="C346" s="544"/>
      <c r="D346" s="543"/>
      <c r="E346" s="533"/>
      <c r="F346" s="547"/>
      <c r="G346" s="547"/>
      <c r="H346" s="540"/>
      <c r="I346" s="533"/>
      <c r="J346" s="532"/>
      <c r="K346" s="530">
        <v>0</v>
      </c>
      <c r="L346" s="201">
        <v>356.4848762276323</v>
      </c>
      <c r="M346" s="201">
        <v>423.0996045</v>
      </c>
      <c r="N346" s="201">
        <v>41.094000000000001</v>
      </c>
      <c r="O346" s="530">
        <v>41.094000000000001</v>
      </c>
      <c r="P346" s="530">
        <v>423.0996045</v>
      </c>
      <c r="Q346" s="530">
        <v>356.4848762276323</v>
      </c>
      <c r="R346" s="530">
        <v>112.028465</v>
      </c>
      <c r="S346" s="530">
        <v>112.028465</v>
      </c>
      <c r="T346" s="544"/>
      <c r="U346" s="170">
        <v>43.549835133600169</v>
      </c>
      <c r="V346" s="170"/>
      <c r="W346" s="170"/>
      <c r="AB346" s="168"/>
    </row>
    <row r="347" spans="1:42" x14ac:dyDescent="0.25">
      <c r="A347" s="544"/>
      <c r="B347" s="544"/>
      <c r="C347" s="544"/>
      <c r="D347" s="543"/>
      <c r="E347" s="533"/>
      <c r="F347" s="547"/>
      <c r="G347" s="547"/>
      <c r="H347" s="540"/>
      <c r="I347" s="533"/>
      <c r="J347" s="532"/>
      <c r="K347" s="530">
        <v>0.11303000000000001</v>
      </c>
      <c r="L347" s="201">
        <v>356.42836122763231</v>
      </c>
      <c r="M347" s="201">
        <v>423.0996045</v>
      </c>
      <c r="N347" s="201">
        <v>41.094000000000001</v>
      </c>
      <c r="O347" s="530">
        <v>41.094000000000001</v>
      </c>
      <c r="P347" s="530">
        <v>423.0996045</v>
      </c>
      <c r="Q347" s="530">
        <v>356.37184622763232</v>
      </c>
      <c r="R347" s="530">
        <v>112.08497999999999</v>
      </c>
      <c r="S347" s="530">
        <v>112.14149499999999</v>
      </c>
      <c r="T347" s="544"/>
      <c r="U347" s="170">
        <v>43.606350133600159</v>
      </c>
      <c r="V347" s="170"/>
      <c r="W347" s="170"/>
      <c r="AB347" s="168"/>
    </row>
    <row r="348" spans="1:42" x14ac:dyDescent="0.25">
      <c r="A348" s="544" t="s">
        <v>3433</v>
      </c>
      <c r="B348" s="544" t="s">
        <v>3432</v>
      </c>
      <c r="C348" s="544" t="s">
        <v>1990</v>
      </c>
      <c r="D348" s="543">
        <v>1121</v>
      </c>
      <c r="E348" s="533" t="s">
        <v>3434</v>
      </c>
      <c r="F348" s="547" t="s">
        <v>1988</v>
      </c>
      <c r="G348" s="546" t="s">
        <v>1987</v>
      </c>
      <c r="H348" s="545"/>
      <c r="I348" s="533"/>
      <c r="J348" s="532"/>
      <c r="K348" s="539">
        <v>0</v>
      </c>
      <c r="L348" s="201">
        <v>356.37184622763232</v>
      </c>
      <c r="M348" s="201">
        <v>423.0996045</v>
      </c>
      <c r="N348" s="201">
        <v>41.094000000000001</v>
      </c>
      <c r="O348" s="530">
        <v>41.094000000000001</v>
      </c>
      <c r="P348" s="530">
        <v>423.0996045</v>
      </c>
      <c r="Q348" s="530">
        <v>356.37184622763232</v>
      </c>
      <c r="R348" s="530">
        <v>112.14149499999999</v>
      </c>
      <c r="S348" s="530">
        <v>112.14149499999999</v>
      </c>
      <c r="T348" s="529"/>
      <c r="U348" s="170">
        <v>43.662865133600164</v>
      </c>
      <c r="V348" s="170"/>
      <c r="W348" s="170"/>
      <c r="AB348" s="168"/>
    </row>
    <row r="349" spans="1:42" x14ac:dyDescent="0.25">
      <c r="A349" s="544"/>
      <c r="B349" s="544"/>
      <c r="C349" s="544"/>
      <c r="D349" s="543"/>
      <c r="E349" s="542"/>
      <c r="F349" s="541"/>
      <c r="G349" s="535"/>
      <c r="H349" s="540">
        <v>40</v>
      </c>
      <c r="I349" s="531"/>
      <c r="J349" s="532"/>
      <c r="K349" s="539">
        <v>0.23050308999999999</v>
      </c>
      <c r="L349" s="201">
        <v>356.25659468263234</v>
      </c>
      <c r="M349" s="201">
        <v>423.0996045</v>
      </c>
      <c r="N349" s="201">
        <v>41.094000000000001</v>
      </c>
      <c r="O349" s="530">
        <v>41.094000000000001</v>
      </c>
      <c r="P349" s="530">
        <v>423.0996045</v>
      </c>
      <c r="Q349" s="530">
        <v>356.1413431376323</v>
      </c>
      <c r="R349" s="530">
        <v>112.25674654499998</v>
      </c>
      <c r="S349" s="530">
        <v>112.37199808999999</v>
      </c>
      <c r="T349" s="529"/>
      <c r="U349" s="170">
        <v>43.778116678600156</v>
      </c>
      <c r="V349" s="170"/>
      <c r="W349" s="170"/>
      <c r="AB349" s="168"/>
    </row>
    <row r="350" spans="1:42" x14ac:dyDescent="0.25">
      <c r="A350" s="538"/>
      <c r="B350" s="538"/>
      <c r="C350" s="538"/>
      <c r="D350" s="537"/>
      <c r="E350" s="533"/>
      <c r="F350" s="536"/>
      <c r="G350" s="535"/>
      <c r="H350" s="534"/>
      <c r="I350" s="533"/>
      <c r="J350" s="532"/>
      <c r="K350" s="531">
        <v>-2.6299999999999998E-6</v>
      </c>
      <c r="L350" s="201">
        <v>356.14134445263232</v>
      </c>
      <c r="M350" s="201">
        <v>423.0996045</v>
      </c>
      <c r="N350" s="201">
        <v>41.094000000000001</v>
      </c>
      <c r="O350" s="530">
        <v>41.094000000000001</v>
      </c>
      <c r="P350" s="530">
        <v>423.0996045</v>
      </c>
      <c r="Q350" s="530">
        <v>356.14134576763229</v>
      </c>
      <c r="R350" s="530">
        <v>112.371996775</v>
      </c>
      <c r="S350" s="530">
        <v>112.37199545999999</v>
      </c>
      <c r="T350" s="529" t="s">
        <v>2822</v>
      </c>
      <c r="U350" s="170">
        <v>43.893366908600171</v>
      </c>
      <c r="V350" s="201"/>
      <c r="W350" s="201"/>
      <c r="X350" s="250"/>
      <c r="Y350" s="250"/>
      <c r="Z350" s="250"/>
      <c r="AA350" s="250"/>
      <c r="AB350" s="250"/>
      <c r="AC350" s="250"/>
      <c r="AD350" s="250"/>
      <c r="AE350" s="250"/>
      <c r="AF350" s="250"/>
      <c r="AG350" s="250"/>
      <c r="AH350" s="250"/>
      <c r="AI350" s="250"/>
      <c r="AJ350" s="250"/>
      <c r="AK350" s="250"/>
      <c r="AL350" s="250"/>
      <c r="AM350" s="250"/>
      <c r="AN350" s="250"/>
      <c r="AO350" s="250"/>
      <c r="AP350" s="250"/>
    </row>
    <row r="351" spans="1:42" s="250" customFormat="1" x14ac:dyDescent="0.2">
      <c r="A351" s="224" t="s">
        <v>3433</v>
      </c>
      <c r="B351" s="224" t="s">
        <v>3432</v>
      </c>
      <c r="C351" s="224" t="s">
        <v>3431</v>
      </c>
      <c r="D351" s="272"/>
      <c r="E351" s="201"/>
      <c r="F351" s="528"/>
      <c r="G351" s="370"/>
      <c r="H351" s="527"/>
      <c r="I351" s="201"/>
      <c r="J351" s="270"/>
      <c r="K351" s="525">
        <v>0</v>
      </c>
      <c r="L351" s="201">
        <v>356.14134576763229</v>
      </c>
      <c r="M351" s="201">
        <v>423.0996045</v>
      </c>
      <c r="N351" s="201">
        <v>41.094000000000001</v>
      </c>
      <c r="O351" s="201">
        <v>41.094000000000001</v>
      </c>
      <c r="P351" s="201">
        <v>423.0996045</v>
      </c>
      <c r="Q351" s="201">
        <v>356.14134576763229</v>
      </c>
      <c r="R351" s="201">
        <v>112.37199545999999</v>
      </c>
      <c r="S351" s="201">
        <v>112.37199545999999</v>
      </c>
      <c r="T351" s="246"/>
      <c r="U351" s="170">
        <v>43.893365593600166</v>
      </c>
      <c r="V351" s="201"/>
      <c r="W351" s="201"/>
      <c r="AB351" s="251"/>
    </row>
    <row r="352" spans="1:42" s="250" customFormat="1" x14ac:dyDescent="0.2">
      <c r="A352" s="224" t="s">
        <v>3430</v>
      </c>
      <c r="B352" s="224"/>
      <c r="C352" s="224"/>
      <c r="D352" s="272"/>
      <c r="E352" s="201"/>
      <c r="F352" s="528"/>
      <c r="G352" s="370"/>
      <c r="H352" s="527"/>
      <c r="I352" s="201"/>
      <c r="J352" s="526"/>
      <c r="K352" s="525">
        <v>0</v>
      </c>
      <c r="L352" s="201">
        <v>356.14134576763229</v>
      </c>
      <c r="M352" s="201">
        <v>423.0996045</v>
      </c>
      <c r="N352" s="201">
        <v>41.094000000000001</v>
      </c>
      <c r="O352" s="201">
        <v>41.094000000000001</v>
      </c>
      <c r="P352" s="201">
        <v>423.0996045</v>
      </c>
      <c r="Q352" s="201">
        <v>356.14134576763229</v>
      </c>
      <c r="R352" s="201">
        <v>112.37199545999999</v>
      </c>
      <c r="S352" s="201">
        <v>112.37199545999999</v>
      </c>
      <c r="T352" s="246"/>
      <c r="U352" s="170">
        <v>43.893365593600166</v>
      </c>
      <c r="V352" s="201"/>
      <c r="W352" s="201"/>
      <c r="AB352" s="251"/>
    </row>
    <row r="353" spans="1:23" x14ac:dyDescent="0.25">
      <c r="A353" s="505" t="s">
        <v>3081</v>
      </c>
      <c r="B353" s="505" t="s">
        <v>3429</v>
      </c>
      <c r="C353" s="505" t="s">
        <v>1981</v>
      </c>
      <c r="D353" s="504">
        <v>1124</v>
      </c>
      <c r="E353" s="498" t="s">
        <v>3428</v>
      </c>
      <c r="F353" s="503"/>
      <c r="G353" s="502" t="s">
        <v>1978</v>
      </c>
      <c r="H353" s="501">
        <v>40</v>
      </c>
      <c r="I353" s="498"/>
      <c r="J353" s="500"/>
      <c r="K353" s="498">
        <v>5.7403999999999997E-2</v>
      </c>
      <c r="L353" s="201">
        <v>356.11264376763228</v>
      </c>
      <c r="M353" s="201">
        <v>423.0996045</v>
      </c>
      <c r="N353" s="201">
        <v>41.094000000000001</v>
      </c>
      <c r="O353" s="498">
        <v>41.094000000000001</v>
      </c>
      <c r="P353" s="498">
        <v>423.0996045</v>
      </c>
      <c r="Q353" s="498">
        <v>356.08394176763227</v>
      </c>
      <c r="R353" s="498">
        <v>112.40069746</v>
      </c>
      <c r="S353" s="498">
        <v>112.42939946</v>
      </c>
      <c r="T353" s="519"/>
      <c r="U353" s="170">
        <v>43.922067593600175</v>
      </c>
      <c r="V353" s="170"/>
      <c r="W353" s="170"/>
    </row>
    <row r="354" spans="1:23" x14ac:dyDescent="0.25">
      <c r="A354" s="514"/>
      <c r="B354" s="514"/>
      <c r="C354" s="514"/>
      <c r="D354" s="513"/>
      <c r="E354" s="514" t="s">
        <v>619</v>
      </c>
      <c r="F354" s="511"/>
      <c r="G354" s="524" t="s">
        <v>2198</v>
      </c>
      <c r="H354" s="523">
        <v>40</v>
      </c>
      <c r="I354" s="508"/>
      <c r="J354" s="515"/>
      <c r="K354" s="508">
        <v>0.189001</v>
      </c>
      <c r="L354" s="201">
        <v>355.98944126763229</v>
      </c>
      <c r="M354" s="201">
        <v>423.0996045</v>
      </c>
      <c r="N354" s="201">
        <v>41.094000000000001</v>
      </c>
      <c r="O354" s="498">
        <v>41.094000000000001</v>
      </c>
      <c r="P354" s="498">
        <v>423.0996045</v>
      </c>
      <c r="Q354" s="498">
        <v>355.89494076763225</v>
      </c>
      <c r="R354" s="508">
        <v>112.52389996000001</v>
      </c>
      <c r="S354" s="508">
        <v>112.61840046</v>
      </c>
      <c r="T354" s="522"/>
      <c r="U354" s="170">
        <v>44.04527009360018</v>
      </c>
      <c r="V354" s="170"/>
      <c r="W354" s="170"/>
    </row>
    <row r="355" spans="1:23" x14ac:dyDescent="0.25">
      <c r="A355" s="514" t="s">
        <v>3081</v>
      </c>
      <c r="B355" s="514" t="s">
        <v>3429</v>
      </c>
      <c r="C355" s="514" t="s">
        <v>2197</v>
      </c>
      <c r="D355" s="513">
        <v>1127</v>
      </c>
      <c r="E355" s="517" t="s">
        <v>3427</v>
      </c>
      <c r="F355" s="511"/>
      <c r="G355" s="511" t="s">
        <v>3390</v>
      </c>
      <c r="H355" s="516">
        <v>36</v>
      </c>
      <c r="I355" s="507"/>
      <c r="J355" s="515"/>
      <c r="K355" s="508">
        <v>0.183363</v>
      </c>
      <c r="L355" s="201">
        <v>355.80325926763226</v>
      </c>
      <c r="M355" s="201">
        <v>423.0996045</v>
      </c>
      <c r="N355" s="201">
        <v>41.094000000000001</v>
      </c>
      <c r="O355" s="498">
        <v>41.094000000000001</v>
      </c>
      <c r="P355" s="498">
        <v>423.0996045</v>
      </c>
      <c r="Q355" s="498">
        <v>355.71157776763226</v>
      </c>
      <c r="R355" s="508">
        <v>112.71008196</v>
      </c>
      <c r="S355" s="508">
        <v>112.80176346</v>
      </c>
      <c r="T355" s="508"/>
      <c r="U355" s="170">
        <v>44.231452093600168</v>
      </c>
      <c r="V355" s="170"/>
      <c r="W355" s="170"/>
    </row>
    <row r="356" spans="1:23" x14ac:dyDescent="0.25">
      <c r="A356" s="514"/>
      <c r="B356" s="514"/>
      <c r="C356" s="514"/>
      <c r="D356" s="513"/>
      <c r="E356" s="512" t="s">
        <v>619</v>
      </c>
      <c r="F356" s="511"/>
      <c r="G356" s="511"/>
      <c r="H356" s="510"/>
      <c r="I356" s="498"/>
      <c r="J356" s="515"/>
      <c r="K356" s="508">
        <v>0</v>
      </c>
      <c r="L356" s="201">
        <v>355.71157776763226</v>
      </c>
      <c r="M356" s="201">
        <v>423.0996045</v>
      </c>
      <c r="N356" s="201">
        <v>41.094000000000001</v>
      </c>
      <c r="O356" s="498">
        <v>41.094000000000001</v>
      </c>
      <c r="P356" s="498">
        <v>423.0996045</v>
      </c>
      <c r="Q356" s="498">
        <v>355.71157776763226</v>
      </c>
      <c r="R356" s="508">
        <v>112.80176346</v>
      </c>
      <c r="S356" s="508">
        <v>112.80176346</v>
      </c>
      <c r="T356" s="508"/>
      <c r="U356" s="170">
        <v>44.323133593600176</v>
      </c>
      <c r="V356" s="170"/>
      <c r="W356" s="170"/>
    </row>
    <row r="357" spans="1:23" x14ac:dyDescent="0.25">
      <c r="A357" s="514" t="s">
        <v>3081</v>
      </c>
      <c r="B357" s="514" t="s">
        <v>3429</v>
      </c>
      <c r="C357" s="514" t="s">
        <v>2174</v>
      </c>
      <c r="D357" s="513">
        <v>1128</v>
      </c>
      <c r="E357" s="517" t="s">
        <v>3426</v>
      </c>
      <c r="F357" s="511"/>
      <c r="G357" s="511" t="s">
        <v>2172</v>
      </c>
      <c r="H357" s="516"/>
      <c r="I357" s="498"/>
      <c r="J357" s="515"/>
      <c r="K357" s="508">
        <v>0</v>
      </c>
      <c r="L357" s="201">
        <v>355.71157776763226</v>
      </c>
      <c r="M357" s="201">
        <v>423.0996045</v>
      </c>
      <c r="N357" s="201">
        <v>41.094000000000001</v>
      </c>
      <c r="O357" s="498">
        <v>41.094000000000001</v>
      </c>
      <c r="P357" s="498">
        <v>423.0996045</v>
      </c>
      <c r="Q357" s="498">
        <v>355.71157776763226</v>
      </c>
      <c r="R357" s="508">
        <v>112.80176346</v>
      </c>
      <c r="S357" s="508">
        <v>112.80176346</v>
      </c>
      <c r="T357" s="508"/>
      <c r="U357" s="170">
        <v>44.323133593600176</v>
      </c>
      <c r="V357" s="170"/>
      <c r="W357" s="170"/>
    </row>
    <row r="358" spans="1:23" x14ac:dyDescent="0.25">
      <c r="A358" s="505"/>
      <c r="B358" s="505"/>
      <c r="C358" s="505"/>
      <c r="D358" s="504"/>
      <c r="E358" s="520"/>
      <c r="F358" s="519"/>
      <c r="G358" s="519" t="s">
        <v>1962</v>
      </c>
      <c r="H358" s="518">
        <v>40</v>
      </c>
      <c r="I358" s="498"/>
      <c r="J358" s="515"/>
      <c r="K358" s="498">
        <v>9.6509999999999999E-2</v>
      </c>
      <c r="L358" s="201">
        <v>355.66332276763228</v>
      </c>
      <c r="M358" s="201">
        <v>423.0996045</v>
      </c>
      <c r="N358" s="201">
        <v>41.094000000000001</v>
      </c>
      <c r="O358" s="498">
        <v>41.094000000000001</v>
      </c>
      <c r="P358" s="498">
        <v>423.0996045</v>
      </c>
      <c r="Q358" s="498">
        <v>355.61506776763224</v>
      </c>
      <c r="R358" s="498">
        <v>112.85001846</v>
      </c>
      <c r="S358" s="498">
        <v>112.89827346</v>
      </c>
      <c r="T358" s="498"/>
      <c r="U358" s="170">
        <v>44.371388593600173</v>
      </c>
      <c r="V358" s="170"/>
      <c r="W358" s="170"/>
    </row>
    <row r="359" spans="1:23" x14ac:dyDescent="0.25">
      <c r="A359" s="505" t="s">
        <v>3081</v>
      </c>
      <c r="B359" s="505" t="s">
        <v>3429</v>
      </c>
      <c r="C359" s="505" t="s">
        <v>111</v>
      </c>
      <c r="D359" s="504">
        <v>1129</v>
      </c>
      <c r="E359" s="520" t="s">
        <v>163</v>
      </c>
      <c r="F359" s="519" t="s">
        <v>3135</v>
      </c>
      <c r="G359" s="519" t="s">
        <v>3134</v>
      </c>
      <c r="H359" s="518">
        <v>40</v>
      </c>
      <c r="I359" s="498"/>
      <c r="J359" s="500"/>
      <c r="K359" s="498">
        <v>0</v>
      </c>
      <c r="L359" s="201">
        <v>355.61506776763224</v>
      </c>
      <c r="M359" s="201">
        <v>423.0996045</v>
      </c>
      <c r="N359" s="201">
        <v>41.094000000000001</v>
      </c>
      <c r="O359" s="498">
        <v>41.094000000000001</v>
      </c>
      <c r="P359" s="498">
        <v>423.0996045</v>
      </c>
      <c r="Q359" s="498">
        <v>355.61506776763224</v>
      </c>
      <c r="R359" s="498">
        <v>112.89827346</v>
      </c>
      <c r="S359" s="498">
        <v>112.89827346</v>
      </c>
      <c r="T359" s="498"/>
      <c r="U359" s="170">
        <v>44.419643593600171</v>
      </c>
      <c r="V359" s="170"/>
      <c r="W359" s="170"/>
    </row>
    <row r="360" spans="1:23" x14ac:dyDescent="0.25">
      <c r="A360" s="505"/>
      <c r="B360" s="505"/>
      <c r="C360" s="505"/>
      <c r="D360" s="504"/>
      <c r="E360" s="520"/>
      <c r="F360" s="519"/>
      <c r="G360" s="519" t="s">
        <v>3133</v>
      </c>
      <c r="H360" s="518"/>
      <c r="I360" s="498"/>
      <c r="J360" s="515"/>
      <c r="K360" s="498">
        <v>5.5879999999999999E-2</v>
      </c>
      <c r="L360" s="201">
        <v>355.58712776763224</v>
      </c>
      <c r="M360" s="201">
        <v>423.0996045</v>
      </c>
      <c r="N360" s="201">
        <v>41.094000000000001</v>
      </c>
      <c r="O360" s="498">
        <v>41.094000000000001</v>
      </c>
      <c r="P360" s="498">
        <v>423.0996045</v>
      </c>
      <c r="Q360" s="498">
        <v>355.55918776763224</v>
      </c>
      <c r="R360" s="498">
        <v>112.92621346</v>
      </c>
      <c r="S360" s="498">
        <v>112.95415346</v>
      </c>
      <c r="T360" s="498"/>
      <c r="U360" s="170">
        <v>44.447583593600172</v>
      </c>
      <c r="V360" s="170"/>
      <c r="W360" s="170"/>
    </row>
    <row r="361" spans="1:23" x14ac:dyDescent="0.25">
      <c r="A361" s="514"/>
      <c r="B361" s="514"/>
      <c r="C361" s="514"/>
      <c r="D361" s="513"/>
      <c r="E361" s="512" t="s">
        <v>619</v>
      </c>
      <c r="F361" s="511"/>
      <c r="G361" s="511" t="s">
        <v>3132</v>
      </c>
      <c r="H361" s="516">
        <v>40</v>
      </c>
      <c r="I361" s="508"/>
      <c r="J361" s="500"/>
      <c r="K361" s="241">
        <v>7.8206499999999998E-2</v>
      </c>
      <c r="L361" s="201">
        <v>355.5200845176322</v>
      </c>
      <c r="M361" s="201">
        <v>423.0996045</v>
      </c>
      <c r="N361" s="201">
        <v>41.094000000000001</v>
      </c>
      <c r="O361" s="498">
        <v>41.094000000000001</v>
      </c>
      <c r="P361" s="498">
        <v>423.0996045</v>
      </c>
      <c r="Q361" s="498">
        <v>355.48098126763222</v>
      </c>
      <c r="R361" s="508">
        <v>112.99325671</v>
      </c>
      <c r="S361" s="508">
        <v>113.03235995999999</v>
      </c>
      <c r="T361" s="508" t="s">
        <v>3392</v>
      </c>
      <c r="U361" s="170">
        <v>44.514626843600169</v>
      </c>
      <c r="V361" s="170"/>
      <c r="W361" s="170"/>
    </row>
    <row r="362" spans="1:23" x14ac:dyDescent="0.25">
      <c r="A362" s="514" t="s">
        <v>3081</v>
      </c>
      <c r="B362" s="514" t="s">
        <v>3429</v>
      </c>
      <c r="C362" s="514" t="s">
        <v>2187</v>
      </c>
      <c r="D362" s="513">
        <v>1132</v>
      </c>
      <c r="E362" s="517" t="s">
        <v>3425</v>
      </c>
      <c r="F362" s="511" t="s">
        <v>3393</v>
      </c>
      <c r="G362" s="511" t="s">
        <v>2184</v>
      </c>
      <c r="H362" s="516">
        <v>40</v>
      </c>
      <c r="I362" s="508"/>
      <c r="J362" s="500"/>
      <c r="K362" s="508">
        <v>0.25</v>
      </c>
      <c r="L362" s="201">
        <v>355.35598126763222</v>
      </c>
      <c r="M362" s="201">
        <v>423.0996045</v>
      </c>
      <c r="N362" s="201">
        <v>41.094000000000001</v>
      </c>
      <c r="O362" s="498">
        <v>41.094000000000001</v>
      </c>
      <c r="P362" s="498">
        <v>423.0996045</v>
      </c>
      <c r="Q362" s="498">
        <v>355.23098126763222</v>
      </c>
      <c r="R362" s="508">
        <v>113.15735995999999</v>
      </c>
      <c r="S362" s="508">
        <v>113.28235995999999</v>
      </c>
      <c r="T362" s="508"/>
      <c r="U362" s="170">
        <v>44.678730093600166</v>
      </c>
      <c r="V362" s="170"/>
      <c r="W362" s="170"/>
    </row>
    <row r="363" spans="1:23" x14ac:dyDescent="0.25">
      <c r="A363" s="514"/>
      <c r="B363" s="514"/>
      <c r="C363" s="514"/>
      <c r="D363" s="513"/>
      <c r="E363" s="512" t="s">
        <v>619</v>
      </c>
      <c r="F363" s="511"/>
      <c r="G363" s="511" t="s">
        <v>3129</v>
      </c>
      <c r="H363" s="516">
        <v>40</v>
      </c>
      <c r="I363" s="508"/>
      <c r="J363" s="500"/>
      <c r="K363" s="241">
        <v>7.8206499999999998E-2</v>
      </c>
      <c r="L363" s="201">
        <v>355.19187801763223</v>
      </c>
      <c r="M363" s="201">
        <v>423.0996045</v>
      </c>
      <c r="N363" s="201">
        <v>41.094000000000001</v>
      </c>
      <c r="O363" s="498">
        <v>41.094000000000001</v>
      </c>
      <c r="P363" s="498">
        <v>423.0996045</v>
      </c>
      <c r="Q363" s="498">
        <v>355.1527747676322</v>
      </c>
      <c r="R363" s="508">
        <v>113.32146320999999</v>
      </c>
      <c r="S363" s="508">
        <v>113.36056645999999</v>
      </c>
      <c r="T363" s="508" t="s">
        <v>3392</v>
      </c>
      <c r="U363" s="170">
        <v>44.842833343600162</v>
      </c>
      <c r="V363" s="170"/>
      <c r="W363" s="170"/>
    </row>
    <row r="364" spans="1:23" x14ac:dyDescent="0.25">
      <c r="A364" s="514"/>
      <c r="B364" s="514"/>
      <c r="C364" s="514"/>
      <c r="D364" s="513"/>
      <c r="E364" s="512"/>
      <c r="F364" s="511"/>
      <c r="G364" s="511" t="s">
        <v>1962</v>
      </c>
      <c r="H364" s="516">
        <v>40</v>
      </c>
      <c r="I364" s="508"/>
      <c r="J364" s="515"/>
      <c r="K364" s="508">
        <v>9.9516999999999994E-2</v>
      </c>
      <c r="L364" s="201">
        <v>355.1030162676322</v>
      </c>
      <c r="M364" s="201">
        <v>423.0996045</v>
      </c>
      <c r="N364" s="201">
        <v>41.094000000000001</v>
      </c>
      <c r="O364" s="498">
        <v>41.094000000000001</v>
      </c>
      <c r="P364" s="498">
        <v>423.0996045</v>
      </c>
      <c r="Q364" s="498">
        <v>355.0532577676322</v>
      </c>
      <c r="R364" s="508">
        <v>113.41032496</v>
      </c>
      <c r="S364" s="508">
        <v>113.46008345999999</v>
      </c>
      <c r="T364" s="508"/>
      <c r="U364" s="170">
        <v>44.931695093600169</v>
      </c>
      <c r="V364" s="170"/>
      <c r="W364" s="170"/>
    </row>
    <row r="365" spans="1:23" x14ac:dyDescent="0.25">
      <c r="A365" s="514" t="s">
        <v>3081</v>
      </c>
      <c r="B365" s="514" t="s">
        <v>3429</v>
      </c>
      <c r="C365" s="514" t="s">
        <v>2194</v>
      </c>
      <c r="D365" s="513">
        <v>1136</v>
      </c>
      <c r="E365" s="517" t="s">
        <v>3424</v>
      </c>
      <c r="F365" s="511"/>
      <c r="G365" s="511" t="s">
        <v>3390</v>
      </c>
      <c r="H365" s="516">
        <v>36</v>
      </c>
      <c r="I365" s="508"/>
      <c r="J365" s="515"/>
      <c r="K365" s="508">
        <v>0.183363</v>
      </c>
      <c r="L365" s="201">
        <v>354.96157626763221</v>
      </c>
      <c r="M365" s="201">
        <v>423.0996045</v>
      </c>
      <c r="N365" s="201">
        <v>41.094000000000001</v>
      </c>
      <c r="O365" s="498">
        <v>41.094000000000001</v>
      </c>
      <c r="P365" s="498">
        <v>423.0996045</v>
      </c>
      <c r="Q365" s="498">
        <v>354.86989476763222</v>
      </c>
      <c r="R365" s="508">
        <v>113.55176495999999</v>
      </c>
      <c r="S365" s="508">
        <v>113.64344645999999</v>
      </c>
      <c r="T365" s="508"/>
      <c r="U365" s="170">
        <v>45.073135093600158</v>
      </c>
      <c r="V365" s="170"/>
      <c r="W365" s="170"/>
    </row>
    <row r="366" spans="1:23" x14ac:dyDescent="0.25">
      <c r="A366" s="514"/>
      <c r="B366" s="514"/>
      <c r="C366" s="514"/>
      <c r="D366" s="513"/>
      <c r="E366" s="517" t="s">
        <v>619</v>
      </c>
      <c r="F366" s="511"/>
      <c r="G366" s="511"/>
      <c r="H366" s="516"/>
      <c r="I366" s="508"/>
      <c r="J366" s="515"/>
      <c r="K366" s="508">
        <v>0</v>
      </c>
      <c r="L366" s="201">
        <v>354.86989476763222</v>
      </c>
      <c r="M366" s="201">
        <v>423.0996045</v>
      </c>
      <c r="N366" s="201">
        <v>41.094000000000001</v>
      </c>
      <c r="O366" s="498">
        <v>41.094000000000001</v>
      </c>
      <c r="P366" s="498">
        <v>423.0996045</v>
      </c>
      <c r="Q366" s="498">
        <v>354.86989476763222</v>
      </c>
      <c r="R366" s="508">
        <v>113.64344645999999</v>
      </c>
      <c r="S366" s="508">
        <v>113.64344645999999</v>
      </c>
      <c r="T366" s="508"/>
      <c r="U366" s="170">
        <v>45.164816593600165</v>
      </c>
      <c r="V366" s="170"/>
      <c r="W366" s="170"/>
    </row>
    <row r="367" spans="1:23" x14ac:dyDescent="0.25">
      <c r="A367" s="514" t="s">
        <v>3007</v>
      </c>
      <c r="B367" s="514" t="s">
        <v>3007</v>
      </c>
      <c r="C367" s="514" t="s">
        <v>3007</v>
      </c>
      <c r="D367" s="513" t="s">
        <v>3007</v>
      </c>
      <c r="E367" s="517" t="s">
        <v>3007</v>
      </c>
      <c r="F367" s="511"/>
      <c r="G367" s="511"/>
      <c r="H367" s="516"/>
      <c r="I367" s="508"/>
      <c r="J367" s="515"/>
      <c r="K367" s="508">
        <v>0</v>
      </c>
      <c r="L367" s="201">
        <v>354.86989476763222</v>
      </c>
      <c r="M367" s="201">
        <v>423.0996045</v>
      </c>
      <c r="N367" s="201">
        <v>41.094000000000001</v>
      </c>
      <c r="O367" s="498">
        <v>41.094000000000001</v>
      </c>
      <c r="P367" s="498">
        <v>423.0996045</v>
      </c>
      <c r="Q367" s="498">
        <v>354.86989476763222</v>
      </c>
      <c r="R367" s="508">
        <v>113.64344645999999</v>
      </c>
      <c r="S367" s="508">
        <v>113.64344645999999</v>
      </c>
      <c r="T367" s="508" t="s">
        <v>3007</v>
      </c>
      <c r="U367" s="170">
        <v>45.164816593600165</v>
      </c>
      <c r="V367" s="170"/>
      <c r="W367" s="170"/>
    </row>
    <row r="368" spans="1:23" x14ac:dyDescent="0.25">
      <c r="A368" s="514"/>
      <c r="B368" s="514"/>
      <c r="C368" s="514"/>
      <c r="D368" s="513"/>
      <c r="E368" s="517" t="s">
        <v>619</v>
      </c>
      <c r="F368" s="511"/>
      <c r="G368" s="511" t="s">
        <v>3397</v>
      </c>
      <c r="H368" s="516">
        <v>36</v>
      </c>
      <c r="I368" s="508"/>
      <c r="J368" s="515"/>
      <c r="K368" s="241">
        <v>0.45019300000000001</v>
      </c>
      <c r="L368" s="201">
        <v>354.64479826763221</v>
      </c>
      <c r="M368" s="201">
        <v>423.0996045</v>
      </c>
      <c r="N368" s="201">
        <v>41.094000000000001</v>
      </c>
      <c r="O368" s="498">
        <v>41.094000000000001</v>
      </c>
      <c r="P368" s="498">
        <v>423.0996045</v>
      </c>
      <c r="Q368" s="498">
        <v>354.4197017676322</v>
      </c>
      <c r="R368" s="508">
        <v>113.86854295999998</v>
      </c>
      <c r="S368" s="508">
        <v>114.09363945999999</v>
      </c>
      <c r="T368" s="508" t="s">
        <v>3392</v>
      </c>
      <c r="U368" s="170">
        <v>45.389913093600157</v>
      </c>
      <c r="V368" s="170"/>
      <c r="W368" s="170"/>
    </row>
    <row r="369" spans="1:23" x14ac:dyDescent="0.25">
      <c r="A369" s="514"/>
      <c r="B369" s="514"/>
      <c r="C369" s="514"/>
      <c r="D369" s="513"/>
      <c r="E369" s="512" t="s">
        <v>619</v>
      </c>
      <c r="F369" s="511"/>
      <c r="G369" s="521"/>
      <c r="H369" s="510"/>
      <c r="I369" s="508"/>
      <c r="J369" s="515"/>
      <c r="K369" s="508">
        <v>0</v>
      </c>
      <c r="L369" s="201">
        <v>354.4197017676322</v>
      </c>
      <c r="M369" s="201">
        <v>423.0996045</v>
      </c>
      <c r="N369" s="201">
        <v>41.094000000000001</v>
      </c>
      <c r="O369" s="498">
        <v>41.094000000000001</v>
      </c>
      <c r="P369" s="498">
        <v>423.0996045</v>
      </c>
      <c r="Q369" s="498">
        <v>354.4197017676322</v>
      </c>
      <c r="R369" s="508">
        <v>114.09363945999999</v>
      </c>
      <c r="S369" s="508">
        <v>114.09363945999999</v>
      </c>
      <c r="T369" s="508"/>
      <c r="U369" s="170">
        <v>45.615009593600163</v>
      </c>
      <c r="V369" s="170"/>
      <c r="W369" s="170"/>
    </row>
    <row r="370" spans="1:23" x14ac:dyDescent="0.25">
      <c r="A370" s="514" t="s">
        <v>3081</v>
      </c>
      <c r="B370" s="514" t="s">
        <v>3429</v>
      </c>
      <c r="C370" s="514" t="s">
        <v>2192</v>
      </c>
      <c r="D370" s="513">
        <v>1142</v>
      </c>
      <c r="E370" s="517" t="s">
        <v>3423</v>
      </c>
      <c r="F370" s="511"/>
      <c r="G370" s="511" t="s">
        <v>3390</v>
      </c>
      <c r="H370" s="516">
        <v>36</v>
      </c>
      <c r="I370" s="508"/>
      <c r="J370" s="515"/>
      <c r="K370" s="508">
        <v>0.183363</v>
      </c>
      <c r="L370" s="201">
        <v>354.32802026763221</v>
      </c>
      <c r="M370" s="201">
        <v>423.0996045</v>
      </c>
      <c r="N370" s="201">
        <v>41.094000000000001</v>
      </c>
      <c r="O370" s="498">
        <v>41.094000000000001</v>
      </c>
      <c r="P370" s="498">
        <v>423.0996045</v>
      </c>
      <c r="Q370" s="498">
        <v>354.23633876763222</v>
      </c>
      <c r="R370" s="508">
        <v>114.18532095999998</v>
      </c>
      <c r="S370" s="508">
        <v>114.27700245999999</v>
      </c>
      <c r="T370" s="508"/>
      <c r="U370" s="170">
        <v>45.706691093600156</v>
      </c>
      <c r="V370" s="170"/>
      <c r="W370" s="170"/>
    </row>
    <row r="371" spans="1:23" x14ac:dyDescent="0.25">
      <c r="A371" s="514"/>
      <c r="B371" s="514"/>
      <c r="C371" s="514"/>
      <c r="D371" s="513"/>
      <c r="E371" s="517" t="s">
        <v>619</v>
      </c>
      <c r="F371" s="511"/>
      <c r="G371" s="511"/>
      <c r="H371" s="516"/>
      <c r="I371" s="508"/>
      <c r="J371" s="515"/>
      <c r="K371" s="508">
        <v>0</v>
      </c>
      <c r="L371" s="201">
        <v>354.23633876763222</v>
      </c>
      <c r="M371" s="201">
        <v>423.0996045</v>
      </c>
      <c r="N371" s="201">
        <v>41.094000000000001</v>
      </c>
      <c r="O371" s="498">
        <v>41.094000000000001</v>
      </c>
      <c r="P371" s="498">
        <v>423.0996045</v>
      </c>
      <c r="Q371" s="498">
        <v>354.23633876763222</v>
      </c>
      <c r="R371" s="508">
        <v>114.27700245999999</v>
      </c>
      <c r="S371" s="508">
        <v>114.27700245999999</v>
      </c>
      <c r="T371" s="508"/>
      <c r="U371" s="170">
        <v>45.798372593600163</v>
      </c>
      <c r="V371" s="170"/>
      <c r="W371" s="170"/>
    </row>
    <row r="372" spans="1:23" x14ac:dyDescent="0.25">
      <c r="A372" s="514" t="s">
        <v>3081</v>
      </c>
      <c r="B372" s="514" t="s">
        <v>3429</v>
      </c>
      <c r="C372" s="514" t="s">
        <v>2174</v>
      </c>
      <c r="D372" s="513">
        <v>1143</v>
      </c>
      <c r="E372" s="517" t="s">
        <v>3422</v>
      </c>
      <c r="F372" s="511"/>
      <c r="G372" s="511" t="s">
        <v>2172</v>
      </c>
      <c r="H372" s="516"/>
      <c r="I372" s="508"/>
      <c r="J372" s="515"/>
      <c r="K372" s="508">
        <v>0</v>
      </c>
      <c r="L372" s="201">
        <v>354.23633876763222</v>
      </c>
      <c r="M372" s="201">
        <v>423.0996045</v>
      </c>
      <c r="N372" s="201">
        <v>41.094000000000001</v>
      </c>
      <c r="O372" s="498">
        <v>41.094000000000001</v>
      </c>
      <c r="P372" s="498">
        <v>423.0996045</v>
      </c>
      <c r="Q372" s="498">
        <v>354.23633876763222</v>
      </c>
      <c r="R372" s="508">
        <v>114.27700245999999</v>
      </c>
      <c r="S372" s="508">
        <v>114.27700245999999</v>
      </c>
      <c r="T372" s="508"/>
      <c r="U372" s="170">
        <v>45.798372593600163</v>
      </c>
      <c r="V372" s="170"/>
      <c r="W372" s="170"/>
    </row>
    <row r="373" spans="1:23" x14ac:dyDescent="0.25">
      <c r="A373" s="505"/>
      <c r="B373" s="505"/>
      <c r="C373" s="505"/>
      <c r="D373" s="504"/>
      <c r="E373" s="520"/>
      <c r="F373" s="519"/>
      <c r="G373" s="519" t="s">
        <v>1962</v>
      </c>
      <c r="H373" s="518"/>
      <c r="I373" s="498"/>
      <c r="J373" s="515"/>
      <c r="K373" s="498">
        <v>9.6509999999999999E-2</v>
      </c>
      <c r="L373" s="201">
        <v>354.18808376763218</v>
      </c>
      <c r="M373" s="201">
        <v>423.0996045</v>
      </c>
      <c r="N373" s="201">
        <v>41.094000000000001</v>
      </c>
      <c r="O373" s="498">
        <v>41.094000000000001</v>
      </c>
      <c r="P373" s="498">
        <v>423.0996045</v>
      </c>
      <c r="Q373" s="498">
        <v>354.1398287676322</v>
      </c>
      <c r="R373" s="498">
        <v>114.32525745999999</v>
      </c>
      <c r="S373" s="498">
        <v>114.37351245999999</v>
      </c>
      <c r="T373" s="498"/>
      <c r="U373" s="170">
        <v>45.846627593600161</v>
      </c>
      <c r="V373" s="170"/>
      <c r="W373" s="170"/>
    </row>
    <row r="374" spans="1:23" x14ac:dyDescent="0.25">
      <c r="A374" s="505" t="s">
        <v>3081</v>
      </c>
      <c r="B374" s="505" t="s">
        <v>3429</v>
      </c>
      <c r="C374" s="505" t="s">
        <v>111</v>
      </c>
      <c r="D374" s="504">
        <v>1144</v>
      </c>
      <c r="E374" s="520" t="s">
        <v>170</v>
      </c>
      <c r="F374" s="519" t="s">
        <v>3135</v>
      </c>
      <c r="G374" s="519" t="s">
        <v>3134</v>
      </c>
      <c r="H374" s="518">
        <v>40</v>
      </c>
      <c r="I374" s="500"/>
      <c r="J374" s="500"/>
      <c r="K374" s="498">
        <v>0</v>
      </c>
      <c r="L374" s="201">
        <v>354.1398287676322</v>
      </c>
      <c r="M374" s="201">
        <v>423.0996045</v>
      </c>
      <c r="N374" s="201">
        <v>41.094000000000001</v>
      </c>
      <c r="O374" s="498">
        <v>41.094000000000001</v>
      </c>
      <c r="P374" s="498">
        <v>423.0996045</v>
      </c>
      <c r="Q374" s="498">
        <v>354.1398287676322</v>
      </c>
      <c r="R374" s="498">
        <v>114.37351245999999</v>
      </c>
      <c r="S374" s="498">
        <v>114.37351245999999</v>
      </c>
      <c r="T374" s="498"/>
      <c r="U374" s="170">
        <v>45.894882593600158</v>
      </c>
      <c r="V374" s="170"/>
      <c r="W374" s="170"/>
    </row>
    <row r="375" spans="1:23" x14ac:dyDescent="0.25">
      <c r="A375" s="505"/>
      <c r="B375" s="505"/>
      <c r="C375" s="505"/>
      <c r="D375" s="504"/>
      <c r="E375" s="520"/>
      <c r="F375" s="519"/>
      <c r="G375" s="519" t="s">
        <v>3133</v>
      </c>
      <c r="H375" s="518"/>
      <c r="I375" s="500"/>
      <c r="J375" s="515"/>
      <c r="K375" s="498">
        <v>5.5879999999999999E-2</v>
      </c>
      <c r="L375" s="201">
        <v>354.11188876763219</v>
      </c>
      <c r="M375" s="201">
        <v>423.0996045</v>
      </c>
      <c r="N375" s="201">
        <v>41.094000000000001</v>
      </c>
      <c r="O375" s="498">
        <v>41.094000000000001</v>
      </c>
      <c r="P375" s="498">
        <v>423.0996045</v>
      </c>
      <c r="Q375" s="498">
        <v>354.08394876763219</v>
      </c>
      <c r="R375" s="498">
        <v>114.40145245999999</v>
      </c>
      <c r="S375" s="498">
        <v>114.42939245999999</v>
      </c>
      <c r="T375" s="498"/>
      <c r="U375" s="170">
        <v>45.922822593600159</v>
      </c>
      <c r="V375" s="170"/>
      <c r="W375" s="170"/>
    </row>
    <row r="376" spans="1:23" x14ac:dyDescent="0.25">
      <c r="A376" s="514"/>
      <c r="B376" s="514"/>
      <c r="C376" s="514"/>
      <c r="D376" s="513"/>
      <c r="E376" s="512" t="s">
        <v>619</v>
      </c>
      <c r="F376" s="511"/>
      <c r="G376" s="511" t="s">
        <v>3132</v>
      </c>
      <c r="H376" s="510"/>
      <c r="I376" s="515"/>
      <c r="J376" s="515"/>
      <c r="K376" s="241">
        <v>7.8206499999999998E-2</v>
      </c>
      <c r="L376" s="201">
        <v>354.04484551763221</v>
      </c>
      <c r="M376" s="201">
        <v>423.0996045</v>
      </c>
      <c r="N376" s="201">
        <v>41.094000000000001</v>
      </c>
      <c r="O376" s="498">
        <v>41.094000000000001</v>
      </c>
      <c r="P376" s="498">
        <v>423.0996045</v>
      </c>
      <c r="Q376" s="498">
        <v>354.00574226763217</v>
      </c>
      <c r="R376" s="508">
        <v>114.46849570999998</v>
      </c>
      <c r="S376" s="508">
        <v>114.50759895999998</v>
      </c>
      <c r="T376" s="508" t="s">
        <v>3392</v>
      </c>
      <c r="U376" s="170">
        <v>45.989865843600157</v>
      </c>
      <c r="V376" s="170"/>
      <c r="W376" s="170"/>
    </row>
    <row r="377" spans="1:23" x14ac:dyDescent="0.25">
      <c r="A377" s="514" t="s">
        <v>3081</v>
      </c>
      <c r="B377" s="514" t="s">
        <v>3429</v>
      </c>
      <c r="C377" s="514" t="s">
        <v>3141</v>
      </c>
      <c r="D377" s="513">
        <v>1146</v>
      </c>
      <c r="E377" s="517" t="s">
        <v>3421</v>
      </c>
      <c r="F377" s="511" t="s">
        <v>3393</v>
      </c>
      <c r="G377" s="511" t="s">
        <v>2184</v>
      </c>
      <c r="H377" s="516">
        <v>40</v>
      </c>
      <c r="I377" s="515"/>
      <c r="J377" s="515"/>
      <c r="K377" s="508">
        <v>0.25</v>
      </c>
      <c r="L377" s="201">
        <v>353.88074226763217</v>
      </c>
      <c r="M377" s="201">
        <v>423.0996045</v>
      </c>
      <c r="N377" s="201">
        <v>41.094000000000001</v>
      </c>
      <c r="O377" s="498">
        <v>41.094000000000001</v>
      </c>
      <c r="P377" s="498">
        <v>423.0996045</v>
      </c>
      <c r="Q377" s="498">
        <v>353.75574226763217</v>
      </c>
      <c r="R377" s="508">
        <v>114.63259895999998</v>
      </c>
      <c r="S377" s="508">
        <v>114.75759895999998</v>
      </c>
      <c r="T377" s="508"/>
      <c r="U377" s="170">
        <v>46.153969093600153</v>
      </c>
      <c r="V377" s="170"/>
      <c r="W377" s="170"/>
    </row>
    <row r="378" spans="1:23" x14ac:dyDescent="0.25">
      <c r="A378" s="514"/>
      <c r="B378" s="514"/>
      <c r="C378" s="514"/>
      <c r="D378" s="513"/>
      <c r="E378" s="512" t="s">
        <v>619</v>
      </c>
      <c r="F378" s="511"/>
      <c r="G378" s="511" t="s">
        <v>3129</v>
      </c>
      <c r="H378" s="510"/>
      <c r="I378" s="507"/>
      <c r="J378" s="515"/>
      <c r="K378" s="241">
        <v>7.8206499999999998E-2</v>
      </c>
      <c r="L378" s="201">
        <v>353.71663901763213</v>
      </c>
      <c r="M378" s="201">
        <v>423.0996045</v>
      </c>
      <c r="N378" s="201">
        <v>41.094000000000001</v>
      </c>
      <c r="O378" s="498">
        <v>41.094000000000001</v>
      </c>
      <c r="P378" s="498">
        <v>423.0996045</v>
      </c>
      <c r="Q378" s="498">
        <v>353.67753576763215</v>
      </c>
      <c r="R378" s="508">
        <v>114.79670220999998</v>
      </c>
      <c r="S378" s="508">
        <v>114.83580545999997</v>
      </c>
      <c r="T378" s="508" t="s">
        <v>3392</v>
      </c>
      <c r="U378" s="170">
        <v>46.31807234360015</v>
      </c>
      <c r="V378" s="170"/>
      <c r="W378" s="170"/>
    </row>
    <row r="379" spans="1:23" x14ac:dyDescent="0.25">
      <c r="A379" s="514"/>
      <c r="B379" s="514"/>
      <c r="C379" s="514"/>
      <c r="D379" s="513"/>
      <c r="E379" s="512"/>
      <c r="F379" s="511"/>
      <c r="G379" s="511" t="s">
        <v>1962</v>
      </c>
      <c r="H379" s="510"/>
      <c r="I379" s="507"/>
      <c r="J379" s="515"/>
      <c r="K379" s="508">
        <v>9.9516999999999994E-2</v>
      </c>
      <c r="L379" s="201">
        <v>353.62777726763215</v>
      </c>
      <c r="M379" s="201">
        <v>423.0996045</v>
      </c>
      <c r="N379" s="201">
        <v>41.094000000000001</v>
      </c>
      <c r="O379" s="498">
        <v>41.094000000000001</v>
      </c>
      <c r="P379" s="498">
        <v>423.0996045</v>
      </c>
      <c r="Q379" s="498">
        <v>353.57801876763216</v>
      </c>
      <c r="R379" s="508">
        <v>114.88556395999998</v>
      </c>
      <c r="S379" s="508">
        <v>114.93532245999998</v>
      </c>
      <c r="T379" s="508"/>
      <c r="U379" s="170">
        <v>46.406934093600157</v>
      </c>
      <c r="V379" s="170"/>
      <c r="W379" s="170"/>
    </row>
    <row r="380" spans="1:23" x14ac:dyDescent="0.25">
      <c r="A380" s="514" t="s">
        <v>3081</v>
      </c>
      <c r="B380" s="514" t="s">
        <v>3429</v>
      </c>
      <c r="C380" s="514" t="s">
        <v>2190</v>
      </c>
      <c r="D380" s="513">
        <v>1150</v>
      </c>
      <c r="E380" s="517" t="s">
        <v>3420</v>
      </c>
      <c r="F380" s="511"/>
      <c r="G380" s="511" t="s">
        <v>3390</v>
      </c>
      <c r="H380" s="516">
        <v>36</v>
      </c>
      <c r="I380" s="515"/>
      <c r="J380" s="515"/>
      <c r="K380" s="508">
        <v>0.183363</v>
      </c>
      <c r="L380" s="201">
        <v>353.48633726763217</v>
      </c>
      <c r="M380" s="201">
        <v>423.0996045</v>
      </c>
      <c r="N380" s="201">
        <v>41.094000000000001</v>
      </c>
      <c r="O380" s="498">
        <v>41.094000000000001</v>
      </c>
      <c r="P380" s="498">
        <v>423.0996045</v>
      </c>
      <c r="Q380" s="498">
        <v>353.39465576763217</v>
      </c>
      <c r="R380" s="508">
        <v>115.02700395999997</v>
      </c>
      <c r="S380" s="508">
        <v>115.11868545999998</v>
      </c>
      <c r="T380" s="508"/>
      <c r="U380" s="170">
        <v>46.548374093600145</v>
      </c>
      <c r="V380" s="170"/>
      <c r="W380" s="170"/>
    </row>
    <row r="381" spans="1:23" x14ac:dyDescent="0.25">
      <c r="A381" s="514"/>
      <c r="B381" s="514"/>
      <c r="C381" s="514"/>
      <c r="D381" s="513"/>
      <c r="E381" s="517" t="s">
        <v>619</v>
      </c>
      <c r="F381" s="511"/>
      <c r="G381" s="511"/>
      <c r="H381" s="516"/>
      <c r="I381" s="515"/>
      <c r="J381" s="515"/>
      <c r="K381" s="508">
        <v>0</v>
      </c>
      <c r="L381" s="201">
        <v>353.39465576763217</v>
      </c>
      <c r="M381" s="201">
        <v>423.0996045</v>
      </c>
      <c r="N381" s="201">
        <v>41.094000000000001</v>
      </c>
      <c r="O381" s="498">
        <v>41.094000000000001</v>
      </c>
      <c r="P381" s="498">
        <v>423.0996045</v>
      </c>
      <c r="Q381" s="498">
        <v>353.39465576763217</v>
      </c>
      <c r="R381" s="508">
        <v>115.11868545999998</v>
      </c>
      <c r="S381" s="508">
        <v>115.11868545999998</v>
      </c>
      <c r="T381" s="508"/>
      <c r="U381" s="170">
        <v>46.640055593600152</v>
      </c>
      <c r="V381" s="170"/>
      <c r="W381" s="170"/>
    </row>
    <row r="382" spans="1:23" x14ac:dyDescent="0.25">
      <c r="A382" s="514"/>
      <c r="B382" s="514"/>
      <c r="C382" s="514"/>
      <c r="D382" s="513"/>
      <c r="E382" s="517" t="s">
        <v>619</v>
      </c>
      <c r="F382" s="511"/>
      <c r="G382" s="511"/>
      <c r="H382" s="516"/>
      <c r="I382" s="515"/>
      <c r="J382" s="515"/>
      <c r="K382" s="508">
        <v>0</v>
      </c>
      <c r="L382" s="201">
        <v>353.39465576763217</v>
      </c>
      <c r="M382" s="201">
        <v>423.0996045</v>
      </c>
      <c r="N382" s="201">
        <v>41.094000000000001</v>
      </c>
      <c r="O382" s="498">
        <v>41.094000000000001</v>
      </c>
      <c r="P382" s="498">
        <v>423.0996045</v>
      </c>
      <c r="Q382" s="498">
        <v>353.39465576763217</v>
      </c>
      <c r="R382" s="508">
        <v>115.11868545999998</v>
      </c>
      <c r="S382" s="508">
        <v>115.11868545999998</v>
      </c>
      <c r="T382" s="508"/>
      <c r="U382" s="170">
        <v>46.640055593600152</v>
      </c>
      <c r="V382" s="170"/>
      <c r="W382" s="170"/>
    </row>
    <row r="383" spans="1:23" x14ac:dyDescent="0.25">
      <c r="A383" s="514"/>
      <c r="B383" s="514"/>
      <c r="C383" s="514"/>
      <c r="D383" s="513"/>
      <c r="E383" s="512" t="s">
        <v>619</v>
      </c>
      <c r="F383" s="511"/>
      <c r="G383" s="511" t="s">
        <v>2198</v>
      </c>
      <c r="H383" s="510"/>
      <c r="I383" s="507"/>
      <c r="J383" s="515"/>
      <c r="K383" s="508">
        <v>0.189001</v>
      </c>
      <c r="L383" s="201">
        <v>353.30015526763214</v>
      </c>
      <c r="M383" s="201">
        <v>423.0996045</v>
      </c>
      <c r="N383" s="201">
        <v>41.094000000000001</v>
      </c>
      <c r="O383" s="498">
        <v>41.094000000000001</v>
      </c>
      <c r="P383" s="498">
        <v>423.0996045</v>
      </c>
      <c r="Q383" s="498">
        <v>353.20565476763215</v>
      </c>
      <c r="R383" s="508">
        <v>115.21318595999999</v>
      </c>
      <c r="S383" s="508">
        <v>115.30768645999999</v>
      </c>
      <c r="T383" s="507"/>
      <c r="U383" s="170">
        <v>46.734556093600162</v>
      </c>
      <c r="V383" s="170"/>
      <c r="W383" s="170"/>
    </row>
    <row r="384" spans="1:23" x14ac:dyDescent="0.25">
      <c r="A384" s="505" t="s">
        <v>3081</v>
      </c>
      <c r="B384" s="505" t="s">
        <v>3429</v>
      </c>
      <c r="C384" s="505" t="s">
        <v>1981</v>
      </c>
      <c r="D384" s="504">
        <v>1153</v>
      </c>
      <c r="E384" s="498" t="s">
        <v>3419</v>
      </c>
      <c r="F384" s="503"/>
      <c r="G384" s="502" t="s">
        <v>1978</v>
      </c>
      <c r="H384" s="501">
        <v>40</v>
      </c>
      <c r="I384" s="500"/>
      <c r="J384" s="500"/>
      <c r="K384" s="498">
        <v>5.7403999999999997E-2</v>
      </c>
      <c r="L384" s="201">
        <v>353.17695276763214</v>
      </c>
      <c r="M384" s="201">
        <v>423.0996045</v>
      </c>
      <c r="N384" s="201">
        <v>41.094000000000001</v>
      </c>
      <c r="O384" s="498">
        <v>41.094000000000001</v>
      </c>
      <c r="P384" s="498">
        <v>423.0996045</v>
      </c>
      <c r="Q384" s="498">
        <v>353.14825076763213</v>
      </c>
      <c r="R384" s="498">
        <v>115.33638845999999</v>
      </c>
      <c r="S384" s="498">
        <v>115.36509045999999</v>
      </c>
      <c r="T384" s="498"/>
      <c r="U384" s="170">
        <v>46.857758593600167</v>
      </c>
      <c r="V384" s="170"/>
      <c r="W384" s="170"/>
    </row>
    <row r="385" spans="1:23" x14ac:dyDescent="0.25">
      <c r="A385" s="232"/>
      <c r="B385" s="232"/>
      <c r="C385" s="232"/>
      <c r="D385" s="237"/>
      <c r="E385" s="469" t="s">
        <v>619</v>
      </c>
      <c r="F385" s="238"/>
      <c r="G385" s="238" t="s">
        <v>1962</v>
      </c>
      <c r="H385" s="467">
        <v>40</v>
      </c>
      <c r="I385" s="239"/>
      <c r="J385" s="466"/>
      <c r="K385" s="240">
        <v>0.103502</v>
      </c>
      <c r="L385" s="201">
        <v>353.09649976763217</v>
      </c>
      <c r="M385" s="201">
        <v>423.0996045</v>
      </c>
      <c r="N385" s="201">
        <v>41.094000000000001</v>
      </c>
      <c r="O385" s="240">
        <v>41.094000000000001</v>
      </c>
      <c r="P385" s="240">
        <v>423.0996045</v>
      </c>
      <c r="Q385" s="200">
        <v>353.04474876763214</v>
      </c>
      <c r="R385" s="240">
        <v>115.41684146</v>
      </c>
      <c r="S385" s="240">
        <v>115.46859246</v>
      </c>
      <c r="T385" s="240"/>
      <c r="U385" s="170">
        <v>46.938211593600172</v>
      </c>
      <c r="V385" s="170"/>
      <c r="W385" s="170"/>
    </row>
    <row r="386" spans="1:23" x14ac:dyDescent="0.25">
      <c r="A386" s="232" t="s">
        <v>3081</v>
      </c>
      <c r="B386" s="232" t="s">
        <v>3418</v>
      </c>
      <c r="C386" s="232" t="s">
        <v>111</v>
      </c>
      <c r="D386" s="237">
        <v>1155</v>
      </c>
      <c r="E386" s="234" t="s">
        <v>176</v>
      </c>
      <c r="F386" s="238" t="s">
        <v>2169</v>
      </c>
      <c r="G386" s="238" t="s">
        <v>1951</v>
      </c>
      <c r="H386" s="467"/>
      <c r="I386" s="200"/>
      <c r="J386" s="466"/>
      <c r="K386" s="240">
        <v>0</v>
      </c>
      <c r="L386" s="201">
        <v>353.04474876763214</v>
      </c>
      <c r="M386" s="201">
        <v>423.0996045</v>
      </c>
      <c r="N386" s="201">
        <v>41.094000000000001</v>
      </c>
      <c r="O386" s="240">
        <v>41.094000000000001</v>
      </c>
      <c r="P386" s="240">
        <v>423.0996045</v>
      </c>
      <c r="Q386" s="200">
        <v>353.04474876763214</v>
      </c>
      <c r="R386" s="240">
        <v>115.46859246</v>
      </c>
      <c r="S386" s="240">
        <v>115.46859246</v>
      </c>
      <c r="T386" s="240"/>
      <c r="U386" s="170">
        <v>46.989962593600168</v>
      </c>
      <c r="V386" s="170"/>
      <c r="W386" s="170"/>
    </row>
    <row r="387" spans="1:23" x14ac:dyDescent="0.25">
      <c r="A387" s="232"/>
      <c r="B387" s="232"/>
      <c r="C387" s="232"/>
      <c r="D387" s="237"/>
      <c r="E387" s="469" t="s">
        <v>619</v>
      </c>
      <c r="F387" s="238"/>
      <c r="G387" s="238" t="s">
        <v>1969</v>
      </c>
      <c r="H387" s="468"/>
      <c r="I387" s="239"/>
      <c r="J387" s="466"/>
      <c r="K387" s="240">
        <v>0.14528199999999999</v>
      </c>
      <c r="L387" s="201">
        <v>352.97210776763211</v>
      </c>
      <c r="M387" s="201">
        <v>423.0996045</v>
      </c>
      <c r="N387" s="201">
        <v>41.094000000000001</v>
      </c>
      <c r="O387" s="240">
        <v>41.094000000000001</v>
      </c>
      <c r="P387" s="240">
        <v>423.0996045</v>
      </c>
      <c r="Q387" s="200">
        <v>352.89946676763213</v>
      </c>
      <c r="R387" s="240">
        <v>115.54123345999999</v>
      </c>
      <c r="S387" s="240">
        <v>115.61387445999999</v>
      </c>
      <c r="T387" s="240"/>
      <c r="U387" s="170">
        <v>47.062603593600159</v>
      </c>
      <c r="V387" s="170"/>
      <c r="W387" s="170"/>
    </row>
    <row r="388" spans="1:23" x14ac:dyDescent="0.25">
      <c r="A388" s="232" t="s">
        <v>3081</v>
      </c>
      <c r="B388" s="232" t="s">
        <v>3418</v>
      </c>
      <c r="C388" s="232" t="s">
        <v>3125</v>
      </c>
      <c r="D388" s="237">
        <v>1156</v>
      </c>
      <c r="E388" s="234" t="s">
        <v>1900</v>
      </c>
      <c r="F388" s="238" t="s">
        <v>3123</v>
      </c>
      <c r="G388" s="238" t="s">
        <v>3122</v>
      </c>
      <c r="H388" s="467">
        <v>33</v>
      </c>
      <c r="I388" s="200"/>
      <c r="J388" s="466"/>
      <c r="K388" s="240">
        <v>0</v>
      </c>
      <c r="L388" s="201">
        <v>352.89946676763213</v>
      </c>
      <c r="M388" s="201">
        <v>423.0996045</v>
      </c>
      <c r="N388" s="201">
        <v>41.094000000000001</v>
      </c>
      <c r="O388" s="240">
        <v>41.094000000000001</v>
      </c>
      <c r="P388" s="240">
        <v>423.0996045</v>
      </c>
      <c r="Q388" s="200">
        <v>352.89946676763213</v>
      </c>
      <c r="R388" s="240">
        <v>115.61387445999999</v>
      </c>
      <c r="S388" s="240">
        <v>115.61387445999999</v>
      </c>
      <c r="T388" s="240"/>
      <c r="U388" s="170">
        <v>47.135244593600163</v>
      </c>
      <c r="V388" s="170"/>
      <c r="W388" s="170"/>
    </row>
    <row r="389" spans="1:23" x14ac:dyDescent="0.25">
      <c r="A389" s="232"/>
      <c r="B389" s="232"/>
      <c r="C389" s="232"/>
      <c r="D389" s="237"/>
      <c r="E389" s="469" t="s">
        <v>619</v>
      </c>
      <c r="F389" s="238"/>
      <c r="G389" s="238" t="s">
        <v>1969</v>
      </c>
      <c r="H389" s="468"/>
      <c r="I389" s="239"/>
      <c r="J389" s="466"/>
      <c r="K389" s="240">
        <v>0</v>
      </c>
      <c r="L389" s="201">
        <v>352.89946676763213</v>
      </c>
      <c r="M389" s="201">
        <v>423.0996045</v>
      </c>
      <c r="N389" s="201">
        <v>41.094000000000001</v>
      </c>
      <c r="O389" s="240">
        <v>41.094000000000001</v>
      </c>
      <c r="P389" s="240">
        <v>423.0996045</v>
      </c>
      <c r="Q389" s="200">
        <v>352.89946676763213</v>
      </c>
      <c r="R389" s="240">
        <v>115.61387445999999</v>
      </c>
      <c r="S389" s="240">
        <v>115.61387445999999</v>
      </c>
      <c r="T389" s="240"/>
      <c r="U389" s="170">
        <v>47.135244593600163</v>
      </c>
      <c r="V389" s="170"/>
      <c r="W389" s="170"/>
    </row>
    <row r="390" spans="1:23" x14ac:dyDescent="0.25">
      <c r="A390" s="232" t="s">
        <v>3081</v>
      </c>
      <c r="B390" s="232" t="s">
        <v>3418</v>
      </c>
      <c r="C390" s="232" t="s">
        <v>1990</v>
      </c>
      <c r="D390" s="237">
        <v>1156</v>
      </c>
      <c r="E390" s="234" t="s">
        <v>3417</v>
      </c>
      <c r="F390" s="238" t="s">
        <v>1988</v>
      </c>
      <c r="G390" s="238" t="s">
        <v>1987</v>
      </c>
      <c r="H390" s="467"/>
      <c r="I390" s="200"/>
      <c r="J390" s="466"/>
      <c r="K390" s="240">
        <v>0</v>
      </c>
      <c r="L390" s="201">
        <v>352.89946676763213</v>
      </c>
      <c r="M390" s="201">
        <v>423.0996045</v>
      </c>
      <c r="N390" s="201">
        <v>41.094000000000001</v>
      </c>
      <c r="O390" s="240">
        <v>41.094000000000001</v>
      </c>
      <c r="P390" s="240">
        <v>423.0996045</v>
      </c>
      <c r="Q390" s="200">
        <v>352.89946676763213</v>
      </c>
      <c r="R390" s="240">
        <v>115.61387445999999</v>
      </c>
      <c r="S390" s="240">
        <v>115.61387445999999</v>
      </c>
      <c r="T390" s="240"/>
      <c r="U390" s="170">
        <v>47.135244593600163</v>
      </c>
      <c r="V390" s="170"/>
      <c r="W390" s="170"/>
    </row>
    <row r="391" spans="1:23" x14ac:dyDescent="0.25">
      <c r="A391" s="232"/>
      <c r="B391" s="232"/>
      <c r="C391" s="232"/>
      <c r="D391" s="237"/>
      <c r="E391" s="234" t="s">
        <v>619</v>
      </c>
      <c r="F391" s="238"/>
      <c r="G391" s="238" t="s">
        <v>1962</v>
      </c>
      <c r="H391" s="467">
        <v>40</v>
      </c>
      <c r="I391" s="200"/>
      <c r="J391" s="466"/>
      <c r="K391" s="240">
        <v>0.13121600000000003</v>
      </c>
      <c r="L391" s="201">
        <v>352.83385876763214</v>
      </c>
      <c r="M391" s="201">
        <v>423.0996045</v>
      </c>
      <c r="N391" s="201">
        <v>41.094000000000001</v>
      </c>
      <c r="O391" s="240">
        <v>41.094000000000001</v>
      </c>
      <c r="P391" s="240">
        <v>423.0996045</v>
      </c>
      <c r="Q391" s="200">
        <v>352.76825076763214</v>
      </c>
      <c r="R391" s="240">
        <v>115.67948245999999</v>
      </c>
      <c r="S391" s="240">
        <v>115.74509045999999</v>
      </c>
      <c r="T391" s="240"/>
      <c r="U391" s="170">
        <v>47.20085259360016</v>
      </c>
      <c r="V391" s="170"/>
      <c r="W391" s="170"/>
    </row>
    <row r="392" spans="1:23" x14ac:dyDescent="0.25">
      <c r="A392" s="505" t="s">
        <v>3081</v>
      </c>
      <c r="B392" s="505" t="s">
        <v>3416</v>
      </c>
      <c r="C392" s="505" t="s">
        <v>1981</v>
      </c>
      <c r="D392" s="504">
        <v>1158</v>
      </c>
      <c r="E392" s="498" t="s">
        <v>3415</v>
      </c>
      <c r="F392" s="503"/>
      <c r="G392" s="502" t="s">
        <v>1978</v>
      </c>
      <c r="H392" s="501">
        <v>40</v>
      </c>
      <c r="I392" s="498"/>
      <c r="J392" s="506"/>
      <c r="K392" s="498">
        <v>5.7403999999999997E-2</v>
      </c>
      <c r="L392" s="201">
        <v>352.73954876763213</v>
      </c>
      <c r="M392" s="201">
        <v>423.0996045</v>
      </c>
      <c r="N392" s="201">
        <v>41.094000000000001</v>
      </c>
      <c r="O392" s="498">
        <v>41.094000000000001</v>
      </c>
      <c r="P392" s="498">
        <v>423.0996045</v>
      </c>
      <c r="Q392" s="498">
        <v>352.71084676763212</v>
      </c>
      <c r="R392" s="498">
        <v>115.77379246</v>
      </c>
      <c r="S392" s="498">
        <v>115.80249445999999</v>
      </c>
      <c r="T392" s="519"/>
      <c r="U392" s="170">
        <v>47.295162593600168</v>
      </c>
      <c r="V392" s="170"/>
      <c r="W392" s="170"/>
    </row>
    <row r="393" spans="1:23" x14ac:dyDescent="0.25">
      <c r="A393" s="514"/>
      <c r="B393" s="514"/>
      <c r="C393" s="514"/>
      <c r="D393" s="513"/>
      <c r="E393" s="514" t="s">
        <v>619</v>
      </c>
      <c r="F393" s="511"/>
      <c r="G393" s="524" t="s">
        <v>2198</v>
      </c>
      <c r="H393" s="523">
        <v>40</v>
      </c>
      <c r="I393" s="508"/>
      <c r="J393" s="509"/>
      <c r="K393" s="508">
        <v>0.189001</v>
      </c>
      <c r="L393" s="201">
        <v>352.61634626763214</v>
      </c>
      <c r="M393" s="201">
        <v>423.0996045</v>
      </c>
      <c r="N393" s="201">
        <v>41.094000000000001</v>
      </c>
      <c r="O393" s="498">
        <v>41.094000000000001</v>
      </c>
      <c r="P393" s="498">
        <v>423.0996045</v>
      </c>
      <c r="Q393" s="498">
        <v>352.5218457676321</v>
      </c>
      <c r="R393" s="508">
        <v>115.89699496</v>
      </c>
      <c r="S393" s="508">
        <v>115.99149546</v>
      </c>
      <c r="T393" s="522"/>
      <c r="U393" s="170">
        <v>47.418365093600173</v>
      </c>
      <c r="V393" s="170"/>
      <c r="W393" s="170"/>
    </row>
    <row r="394" spans="1:23" x14ac:dyDescent="0.25">
      <c r="A394" s="514" t="s">
        <v>3081</v>
      </c>
      <c r="B394" s="514" t="s">
        <v>3416</v>
      </c>
      <c r="C394" s="514" t="s">
        <v>2197</v>
      </c>
      <c r="D394" s="513">
        <v>1161</v>
      </c>
      <c r="E394" s="517" t="s">
        <v>3414</v>
      </c>
      <c r="F394" s="511"/>
      <c r="G394" s="511" t="s">
        <v>3390</v>
      </c>
      <c r="H394" s="516">
        <v>36</v>
      </c>
      <c r="I394" s="507"/>
      <c r="J394" s="509"/>
      <c r="K394" s="508">
        <v>0.183363</v>
      </c>
      <c r="L394" s="201">
        <v>352.43016426763211</v>
      </c>
      <c r="M394" s="201">
        <v>423.0996045</v>
      </c>
      <c r="N394" s="201">
        <v>41.094000000000001</v>
      </c>
      <c r="O394" s="498">
        <v>41.094000000000001</v>
      </c>
      <c r="P394" s="498">
        <v>423.0996045</v>
      </c>
      <c r="Q394" s="498">
        <v>352.33848276763212</v>
      </c>
      <c r="R394" s="508">
        <v>116.08317695999999</v>
      </c>
      <c r="S394" s="508">
        <v>116.17485846</v>
      </c>
      <c r="T394" s="508"/>
      <c r="U394" s="170">
        <v>47.604547093600161</v>
      </c>
      <c r="V394" s="170"/>
      <c r="W394" s="170"/>
    </row>
    <row r="395" spans="1:23" x14ac:dyDescent="0.25">
      <c r="A395" s="514"/>
      <c r="B395" s="514"/>
      <c r="C395" s="514"/>
      <c r="D395" s="513"/>
      <c r="E395" s="512" t="s">
        <v>619</v>
      </c>
      <c r="F395" s="511"/>
      <c r="G395" s="511"/>
      <c r="H395" s="510"/>
      <c r="I395" s="498"/>
      <c r="J395" s="509"/>
      <c r="K395" s="508">
        <v>0</v>
      </c>
      <c r="L395" s="201">
        <v>352.33848276763212</v>
      </c>
      <c r="M395" s="201">
        <v>423.0996045</v>
      </c>
      <c r="N395" s="201">
        <v>41.094000000000001</v>
      </c>
      <c r="O395" s="498">
        <v>41.094000000000001</v>
      </c>
      <c r="P395" s="498">
        <v>423.0996045</v>
      </c>
      <c r="Q395" s="498">
        <v>352.33848276763212</v>
      </c>
      <c r="R395" s="508">
        <v>116.17485846</v>
      </c>
      <c r="S395" s="508">
        <v>116.17485846</v>
      </c>
      <c r="T395" s="508"/>
      <c r="U395" s="170">
        <v>47.696228593600168</v>
      </c>
      <c r="V395" s="170"/>
      <c r="W395" s="170"/>
    </row>
    <row r="396" spans="1:23" x14ac:dyDescent="0.25">
      <c r="A396" s="514" t="s">
        <v>3081</v>
      </c>
      <c r="B396" s="514" t="s">
        <v>3416</v>
      </c>
      <c r="C396" s="514" t="s">
        <v>2174</v>
      </c>
      <c r="D396" s="513">
        <v>1162</v>
      </c>
      <c r="E396" s="517" t="s">
        <v>3413</v>
      </c>
      <c r="F396" s="511"/>
      <c r="G396" s="511" t="s">
        <v>2172</v>
      </c>
      <c r="H396" s="516"/>
      <c r="I396" s="498"/>
      <c r="J396" s="509"/>
      <c r="K396" s="508">
        <v>0</v>
      </c>
      <c r="L396" s="201">
        <v>352.33848276763212</v>
      </c>
      <c r="M396" s="201">
        <v>423.0996045</v>
      </c>
      <c r="N396" s="201">
        <v>41.094000000000001</v>
      </c>
      <c r="O396" s="498">
        <v>41.094000000000001</v>
      </c>
      <c r="P396" s="498">
        <v>423.0996045</v>
      </c>
      <c r="Q396" s="498">
        <v>352.33848276763212</v>
      </c>
      <c r="R396" s="508">
        <v>116.17485846</v>
      </c>
      <c r="S396" s="508">
        <v>116.17485846</v>
      </c>
      <c r="T396" s="508"/>
      <c r="U396" s="170">
        <v>47.696228593600168</v>
      </c>
      <c r="V396" s="170"/>
      <c r="W396" s="170"/>
    </row>
    <row r="397" spans="1:23" x14ac:dyDescent="0.25">
      <c r="A397" s="505"/>
      <c r="B397" s="505"/>
      <c r="C397" s="505"/>
      <c r="D397" s="504"/>
      <c r="E397" s="520"/>
      <c r="F397" s="519"/>
      <c r="G397" s="519" t="s">
        <v>1962</v>
      </c>
      <c r="H397" s="518">
        <v>40</v>
      </c>
      <c r="I397" s="498"/>
      <c r="J397" s="509"/>
      <c r="K397" s="498">
        <v>9.6509999999999999E-2</v>
      </c>
      <c r="L397" s="201">
        <v>352.29022776763213</v>
      </c>
      <c r="M397" s="201">
        <v>423.0996045</v>
      </c>
      <c r="N397" s="201">
        <v>41.094000000000001</v>
      </c>
      <c r="O397" s="498">
        <v>41.094000000000001</v>
      </c>
      <c r="P397" s="498">
        <v>423.0996045</v>
      </c>
      <c r="Q397" s="498">
        <v>352.24197276763209</v>
      </c>
      <c r="R397" s="498">
        <v>116.22311345999999</v>
      </c>
      <c r="S397" s="498">
        <v>116.27136845999999</v>
      </c>
      <c r="T397" s="498"/>
      <c r="U397" s="170">
        <v>47.744483593600165</v>
      </c>
      <c r="V397" s="170"/>
      <c r="W397" s="170"/>
    </row>
    <row r="398" spans="1:23" x14ac:dyDescent="0.25">
      <c r="A398" s="505" t="s">
        <v>3081</v>
      </c>
      <c r="B398" s="505" t="s">
        <v>3416</v>
      </c>
      <c r="C398" s="505" t="s">
        <v>111</v>
      </c>
      <c r="D398" s="504">
        <v>1163</v>
      </c>
      <c r="E398" s="520" t="s">
        <v>183</v>
      </c>
      <c r="F398" s="519" t="s">
        <v>3135</v>
      </c>
      <c r="G398" s="519" t="s">
        <v>3134</v>
      </c>
      <c r="H398" s="518">
        <v>40</v>
      </c>
      <c r="I398" s="498"/>
      <c r="J398" s="506"/>
      <c r="K398" s="498">
        <v>0</v>
      </c>
      <c r="L398" s="201">
        <v>352.24197276763209</v>
      </c>
      <c r="M398" s="201">
        <v>423.0996045</v>
      </c>
      <c r="N398" s="201">
        <v>41.094000000000001</v>
      </c>
      <c r="O398" s="498">
        <v>41.094000000000001</v>
      </c>
      <c r="P398" s="498">
        <v>423.0996045</v>
      </c>
      <c r="Q398" s="498">
        <v>352.24197276763209</v>
      </c>
      <c r="R398" s="498">
        <v>116.27136845999999</v>
      </c>
      <c r="S398" s="498">
        <v>116.27136845999999</v>
      </c>
      <c r="T398" s="498"/>
      <c r="U398" s="170">
        <v>47.792738593600163</v>
      </c>
      <c r="V398" s="170"/>
      <c r="W398" s="170"/>
    </row>
    <row r="399" spans="1:23" x14ac:dyDescent="0.25">
      <c r="A399" s="505"/>
      <c r="B399" s="505"/>
      <c r="C399" s="505"/>
      <c r="D399" s="504"/>
      <c r="E399" s="520"/>
      <c r="F399" s="519"/>
      <c r="G399" s="519" t="s">
        <v>3133</v>
      </c>
      <c r="H399" s="518"/>
      <c r="I399" s="498"/>
      <c r="J399" s="509"/>
      <c r="K399" s="498">
        <v>5.5879999999999999E-2</v>
      </c>
      <c r="L399" s="201">
        <v>352.21403276763209</v>
      </c>
      <c r="M399" s="201">
        <v>423.0996045</v>
      </c>
      <c r="N399" s="201">
        <v>41.094000000000001</v>
      </c>
      <c r="O399" s="498">
        <v>41.094000000000001</v>
      </c>
      <c r="P399" s="498">
        <v>423.0996045</v>
      </c>
      <c r="Q399" s="498">
        <v>352.18609276763209</v>
      </c>
      <c r="R399" s="498">
        <v>116.29930845999999</v>
      </c>
      <c r="S399" s="498">
        <v>116.32724845999999</v>
      </c>
      <c r="T399" s="498"/>
      <c r="U399" s="170">
        <v>47.820678593600164</v>
      </c>
      <c r="V399" s="170"/>
      <c r="W399" s="170"/>
    </row>
    <row r="400" spans="1:23" x14ac:dyDescent="0.25">
      <c r="A400" s="514"/>
      <c r="B400" s="514"/>
      <c r="C400" s="514"/>
      <c r="D400" s="513"/>
      <c r="E400" s="512" t="s">
        <v>619</v>
      </c>
      <c r="F400" s="511"/>
      <c r="G400" s="511" t="s">
        <v>3132</v>
      </c>
      <c r="H400" s="516">
        <v>40</v>
      </c>
      <c r="I400" s="508"/>
      <c r="J400" s="506"/>
      <c r="K400" s="241">
        <v>7.8206499999999998E-2</v>
      </c>
      <c r="L400" s="201">
        <v>352.14698951763205</v>
      </c>
      <c r="M400" s="201">
        <v>423.0996045</v>
      </c>
      <c r="N400" s="201">
        <v>41.094000000000001</v>
      </c>
      <c r="O400" s="498">
        <v>41.094000000000001</v>
      </c>
      <c r="P400" s="498">
        <v>423.0996045</v>
      </c>
      <c r="Q400" s="498">
        <v>352.10788626763207</v>
      </c>
      <c r="R400" s="508">
        <v>116.36635170999999</v>
      </c>
      <c r="S400" s="508">
        <v>116.40545495999999</v>
      </c>
      <c r="T400" s="508" t="s">
        <v>3392</v>
      </c>
      <c r="U400" s="170">
        <v>47.887721843600161</v>
      </c>
      <c r="V400" s="170"/>
      <c r="W400" s="170"/>
    </row>
    <row r="401" spans="1:23" x14ac:dyDescent="0.25">
      <c r="A401" s="514" t="s">
        <v>3081</v>
      </c>
      <c r="B401" s="514" t="s">
        <v>3416</v>
      </c>
      <c r="C401" s="514" t="s">
        <v>2187</v>
      </c>
      <c r="D401" s="513">
        <v>1165</v>
      </c>
      <c r="E401" s="517" t="s">
        <v>3412</v>
      </c>
      <c r="F401" s="511" t="s">
        <v>3393</v>
      </c>
      <c r="G401" s="511" t="s">
        <v>2184</v>
      </c>
      <c r="H401" s="516">
        <v>40</v>
      </c>
      <c r="I401" s="508"/>
      <c r="J401" s="506"/>
      <c r="K401" s="508">
        <v>0.25</v>
      </c>
      <c r="L401" s="201">
        <v>351.98288626763207</v>
      </c>
      <c r="M401" s="201">
        <v>423.0996045</v>
      </c>
      <c r="N401" s="201">
        <v>41.094000000000001</v>
      </c>
      <c r="O401" s="498">
        <v>41.094000000000001</v>
      </c>
      <c r="P401" s="498">
        <v>423.0996045</v>
      </c>
      <c r="Q401" s="498">
        <v>351.85788626763207</v>
      </c>
      <c r="R401" s="508">
        <v>116.53045495999999</v>
      </c>
      <c r="S401" s="508">
        <v>116.65545495999999</v>
      </c>
      <c r="T401" s="508"/>
      <c r="U401" s="170">
        <v>48.051825093600158</v>
      </c>
      <c r="V401" s="170"/>
      <c r="W401" s="170"/>
    </row>
    <row r="402" spans="1:23" x14ac:dyDescent="0.25">
      <c r="A402" s="514"/>
      <c r="B402" s="514"/>
      <c r="C402" s="514"/>
      <c r="D402" s="513"/>
      <c r="E402" s="512" t="s">
        <v>619</v>
      </c>
      <c r="F402" s="511"/>
      <c r="G402" s="511" t="s">
        <v>3129</v>
      </c>
      <c r="H402" s="516">
        <v>40</v>
      </c>
      <c r="I402" s="508"/>
      <c r="J402" s="506"/>
      <c r="K402" s="241">
        <v>7.8206499999999998E-2</v>
      </c>
      <c r="L402" s="201">
        <v>351.81878301763209</v>
      </c>
      <c r="M402" s="201">
        <v>423.0996045</v>
      </c>
      <c r="N402" s="201">
        <v>41.094000000000001</v>
      </c>
      <c r="O402" s="498">
        <v>41.094000000000001</v>
      </c>
      <c r="P402" s="498">
        <v>423.0996045</v>
      </c>
      <c r="Q402" s="498">
        <v>351.77967976763205</v>
      </c>
      <c r="R402" s="508">
        <v>116.69455820999998</v>
      </c>
      <c r="S402" s="508">
        <v>116.73366145999998</v>
      </c>
      <c r="T402" s="508" t="s">
        <v>3392</v>
      </c>
      <c r="U402" s="170">
        <v>48.215928343600154</v>
      </c>
      <c r="V402" s="170"/>
      <c r="W402" s="170"/>
    </row>
    <row r="403" spans="1:23" x14ac:dyDescent="0.25">
      <c r="A403" s="514"/>
      <c r="B403" s="514"/>
      <c r="C403" s="514"/>
      <c r="D403" s="513"/>
      <c r="E403" s="512"/>
      <c r="F403" s="511"/>
      <c r="G403" s="511" t="s">
        <v>1962</v>
      </c>
      <c r="H403" s="516">
        <v>40</v>
      </c>
      <c r="I403" s="508"/>
      <c r="J403" s="509"/>
      <c r="K403" s="508">
        <v>9.9516999999999994E-2</v>
      </c>
      <c r="L403" s="201">
        <v>351.72992126763205</v>
      </c>
      <c r="M403" s="201">
        <v>423.0996045</v>
      </c>
      <c r="N403" s="201">
        <v>41.094000000000001</v>
      </c>
      <c r="O403" s="498">
        <v>41.094000000000001</v>
      </c>
      <c r="P403" s="498">
        <v>423.0996045</v>
      </c>
      <c r="Q403" s="498">
        <v>351.68016276763205</v>
      </c>
      <c r="R403" s="508">
        <v>116.78341995999999</v>
      </c>
      <c r="S403" s="508">
        <v>116.83317845999998</v>
      </c>
      <c r="T403" s="508"/>
      <c r="U403" s="170">
        <v>48.304790093600161</v>
      </c>
      <c r="V403" s="170"/>
      <c r="W403" s="170"/>
    </row>
    <row r="404" spans="1:23" x14ac:dyDescent="0.25">
      <c r="A404" s="514" t="s">
        <v>3081</v>
      </c>
      <c r="B404" s="514" t="s">
        <v>3416</v>
      </c>
      <c r="C404" s="514" t="s">
        <v>2194</v>
      </c>
      <c r="D404" s="513">
        <v>1169</v>
      </c>
      <c r="E404" s="517" t="s">
        <v>3411</v>
      </c>
      <c r="F404" s="511"/>
      <c r="G404" s="511" t="s">
        <v>3390</v>
      </c>
      <c r="H404" s="516">
        <v>36</v>
      </c>
      <c r="I404" s="508"/>
      <c r="J404" s="509"/>
      <c r="K404" s="508">
        <v>0.183363</v>
      </c>
      <c r="L404" s="201">
        <v>351.58848126763206</v>
      </c>
      <c r="M404" s="201">
        <v>423.0996045</v>
      </c>
      <c r="N404" s="201">
        <v>41.094000000000001</v>
      </c>
      <c r="O404" s="498">
        <v>41.094000000000001</v>
      </c>
      <c r="P404" s="498">
        <v>423.0996045</v>
      </c>
      <c r="Q404" s="498">
        <v>351.49679976763207</v>
      </c>
      <c r="R404" s="508">
        <v>116.92485995999998</v>
      </c>
      <c r="S404" s="508">
        <v>117.01654145999998</v>
      </c>
      <c r="T404" s="508"/>
      <c r="U404" s="170">
        <v>48.44623009360015</v>
      </c>
      <c r="V404" s="170"/>
      <c r="W404" s="170"/>
    </row>
    <row r="405" spans="1:23" x14ac:dyDescent="0.25">
      <c r="A405" s="514"/>
      <c r="B405" s="514"/>
      <c r="C405" s="514"/>
      <c r="D405" s="513"/>
      <c r="E405" s="517" t="s">
        <v>619</v>
      </c>
      <c r="F405" s="511"/>
      <c r="G405" s="511"/>
      <c r="H405" s="516"/>
      <c r="I405" s="508"/>
      <c r="J405" s="509"/>
      <c r="K405" s="508">
        <v>0</v>
      </c>
      <c r="L405" s="201">
        <v>351.49679976763207</v>
      </c>
      <c r="M405" s="201">
        <v>423.0996045</v>
      </c>
      <c r="N405" s="201">
        <v>41.094000000000001</v>
      </c>
      <c r="O405" s="498">
        <v>41.094000000000001</v>
      </c>
      <c r="P405" s="498">
        <v>423.0996045</v>
      </c>
      <c r="Q405" s="498">
        <v>351.49679976763207</v>
      </c>
      <c r="R405" s="508">
        <v>117.01654145999998</v>
      </c>
      <c r="S405" s="508">
        <v>117.01654145999998</v>
      </c>
      <c r="T405" s="508"/>
      <c r="U405" s="170">
        <v>48.537911593600157</v>
      </c>
      <c r="V405" s="170"/>
      <c r="W405" s="170"/>
    </row>
    <row r="406" spans="1:23" x14ac:dyDescent="0.25">
      <c r="A406" s="514" t="s">
        <v>3007</v>
      </c>
      <c r="B406" s="514" t="s">
        <v>3007</v>
      </c>
      <c r="C406" s="514" t="s">
        <v>3007</v>
      </c>
      <c r="D406" s="513" t="s">
        <v>3007</v>
      </c>
      <c r="E406" s="517" t="s">
        <v>3007</v>
      </c>
      <c r="F406" s="511"/>
      <c r="G406" s="511"/>
      <c r="H406" s="516"/>
      <c r="I406" s="508" t="s">
        <v>3007</v>
      </c>
      <c r="J406" s="509"/>
      <c r="K406" s="508">
        <v>0</v>
      </c>
      <c r="L406" s="201">
        <v>351.49679976763207</v>
      </c>
      <c r="M406" s="201">
        <v>423.0996045</v>
      </c>
      <c r="N406" s="201">
        <v>41.094000000000001</v>
      </c>
      <c r="O406" s="498">
        <v>41.094000000000001</v>
      </c>
      <c r="P406" s="498">
        <v>423.0996045</v>
      </c>
      <c r="Q406" s="498">
        <v>351.49679976763207</v>
      </c>
      <c r="R406" s="508">
        <v>117.01654145999998</v>
      </c>
      <c r="S406" s="508">
        <v>117.01654145999998</v>
      </c>
      <c r="T406" s="508" t="s">
        <v>3007</v>
      </c>
      <c r="U406" s="170">
        <v>48.537911593600157</v>
      </c>
      <c r="V406" s="170"/>
      <c r="W406" s="170"/>
    </row>
    <row r="407" spans="1:23" x14ac:dyDescent="0.25">
      <c r="A407" s="514"/>
      <c r="B407" s="514"/>
      <c r="C407" s="514"/>
      <c r="D407" s="513"/>
      <c r="E407" s="517" t="s">
        <v>619</v>
      </c>
      <c r="F407" s="511"/>
      <c r="G407" s="511" t="s">
        <v>3397</v>
      </c>
      <c r="H407" s="516">
        <v>36</v>
      </c>
      <c r="I407" s="508"/>
      <c r="J407" s="509"/>
      <c r="K407" s="241">
        <v>0.45019300000000001</v>
      </c>
      <c r="L407" s="201">
        <v>351.27170326763206</v>
      </c>
      <c r="M407" s="201">
        <v>423.0996045</v>
      </c>
      <c r="N407" s="201">
        <v>41.094000000000001</v>
      </c>
      <c r="O407" s="498">
        <v>41.094000000000001</v>
      </c>
      <c r="P407" s="498">
        <v>423.0996045</v>
      </c>
      <c r="Q407" s="498">
        <v>351.04660676763206</v>
      </c>
      <c r="R407" s="508">
        <v>117.24163795999998</v>
      </c>
      <c r="S407" s="508">
        <v>117.46673445999998</v>
      </c>
      <c r="T407" s="508" t="s">
        <v>3392</v>
      </c>
      <c r="U407" s="170">
        <v>48.763008093600149</v>
      </c>
      <c r="V407" s="170"/>
      <c r="W407" s="170"/>
    </row>
    <row r="408" spans="1:23" x14ac:dyDescent="0.25">
      <c r="A408" s="514"/>
      <c r="B408" s="514"/>
      <c r="C408" s="514"/>
      <c r="D408" s="513"/>
      <c r="E408" s="512" t="s">
        <v>619</v>
      </c>
      <c r="F408" s="511"/>
      <c r="G408" s="521"/>
      <c r="H408" s="510"/>
      <c r="I408" s="508"/>
      <c r="J408" s="509"/>
      <c r="K408" s="508">
        <v>0</v>
      </c>
      <c r="L408" s="201">
        <v>351.04660676763206</v>
      </c>
      <c r="M408" s="201">
        <v>423.0996045</v>
      </c>
      <c r="N408" s="201">
        <v>41.094000000000001</v>
      </c>
      <c r="O408" s="498">
        <v>41.094000000000001</v>
      </c>
      <c r="P408" s="498">
        <v>423.0996045</v>
      </c>
      <c r="Q408" s="498">
        <v>351.04660676763206</v>
      </c>
      <c r="R408" s="508">
        <v>117.46673445999998</v>
      </c>
      <c r="S408" s="508">
        <v>117.46673445999998</v>
      </c>
      <c r="T408" s="508"/>
      <c r="U408" s="170">
        <v>48.988104593600156</v>
      </c>
      <c r="V408" s="170"/>
      <c r="W408" s="170"/>
    </row>
    <row r="409" spans="1:23" x14ac:dyDescent="0.25">
      <c r="A409" s="514" t="s">
        <v>3081</v>
      </c>
      <c r="B409" s="514" t="s">
        <v>3416</v>
      </c>
      <c r="C409" s="514" t="s">
        <v>2192</v>
      </c>
      <c r="D409" s="513">
        <v>1176</v>
      </c>
      <c r="E409" s="517" t="s">
        <v>3410</v>
      </c>
      <c r="F409" s="511"/>
      <c r="G409" s="511" t="s">
        <v>3390</v>
      </c>
      <c r="H409" s="516">
        <v>36</v>
      </c>
      <c r="I409" s="508"/>
      <c r="J409" s="509"/>
      <c r="K409" s="508">
        <v>0.183363</v>
      </c>
      <c r="L409" s="201">
        <v>350.95492526763206</v>
      </c>
      <c r="M409" s="201">
        <v>423.0996045</v>
      </c>
      <c r="N409" s="201">
        <v>41.094000000000001</v>
      </c>
      <c r="O409" s="498">
        <v>41.094000000000001</v>
      </c>
      <c r="P409" s="498">
        <v>423.0996045</v>
      </c>
      <c r="Q409" s="498">
        <v>350.86324376763207</v>
      </c>
      <c r="R409" s="508">
        <v>117.55841595999998</v>
      </c>
      <c r="S409" s="508">
        <v>117.65009745999998</v>
      </c>
      <c r="T409" s="508"/>
      <c r="U409" s="170">
        <v>49.079786093600148</v>
      </c>
      <c r="V409" s="170"/>
      <c r="W409" s="170"/>
    </row>
    <row r="410" spans="1:23" x14ac:dyDescent="0.25">
      <c r="A410" s="514"/>
      <c r="B410" s="514"/>
      <c r="C410" s="514"/>
      <c r="D410" s="513"/>
      <c r="E410" s="517" t="s">
        <v>619</v>
      </c>
      <c r="F410" s="511"/>
      <c r="G410" s="511"/>
      <c r="H410" s="516"/>
      <c r="I410" s="508"/>
      <c r="J410" s="509"/>
      <c r="K410" s="508">
        <v>0</v>
      </c>
      <c r="L410" s="201">
        <v>350.86324376763207</v>
      </c>
      <c r="M410" s="201">
        <v>423.0996045</v>
      </c>
      <c r="N410" s="201">
        <v>41.094000000000001</v>
      </c>
      <c r="O410" s="498">
        <v>41.094000000000001</v>
      </c>
      <c r="P410" s="498">
        <v>423.0996045</v>
      </c>
      <c r="Q410" s="498">
        <v>350.86324376763207</v>
      </c>
      <c r="R410" s="508">
        <v>117.65009745999998</v>
      </c>
      <c r="S410" s="508">
        <v>117.65009745999998</v>
      </c>
      <c r="T410" s="508"/>
      <c r="U410" s="170">
        <v>49.171467593600156</v>
      </c>
      <c r="V410" s="170"/>
      <c r="W410" s="170"/>
    </row>
    <row r="411" spans="1:23" x14ac:dyDescent="0.25">
      <c r="A411" s="514" t="s">
        <v>3081</v>
      </c>
      <c r="B411" s="514" t="s">
        <v>3416</v>
      </c>
      <c r="C411" s="514" t="s">
        <v>2174</v>
      </c>
      <c r="D411" s="513">
        <v>1177</v>
      </c>
      <c r="E411" s="517" t="s">
        <v>3409</v>
      </c>
      <c r="F411" s="511"/>
      <c r="G411" s="511" t="s">
        <v>2172</v>
      </c>
      <c r="H411" s="516"/>
      <c r="I411" s="508"/>
      <c r="J411" s="509"/>
      <c r="K411" s="508">
        <v>0</v>
      </c>
      <c r="L411" s="201">
        <v>350.86324376763207</v>
      </c>
      <c r="M411" s="201">
        <v>423.0996045</v>
      </c>
      <c r="N411" s="201">
        <v>41.094000000000001</v>
      </c>
      <c r="O411" s="498">
        <v>41.094000000000001</v>
      </c>
      <c r="P411" s="498">
        <v>423.0996045</v>
      </c>
      <c r="Q411" s="498">
        <v>350.86324376763207</v>
      </c>
      <c r="R411" s="508">
        <v>117.65009745999998</v>
      </c>
      <c r="S411" s="508">
        <v>117.65009745999998</v>
      </c>
      <c r="T411" s="508"/>
      <c r="U411" s="170">
        <v>49.171467593600156</v>
      </c>
      <c r="V411" s="170"/>
      <c r="W411" s="170"/>
    </row>
    <row r="412" spans="1:23" x14ac:dyDescent="0.25">
      <c r="A412" s="505"/>
      <c r="B412" s="505"/>
      <c r="C412" s="505"/>
      <c r="D412" s="504"/>
      <c r="E412" s="520"/>
      <c r="F412" s="519"/>
      <c r="G412" s="519" t="s">
        <v>1962</v>
      </c>
      <c r="H412" s="518"/>
      <c r="I412" s="498"/>
      <c r="J412" s="509"/>
      <c r="K412" s="498">
        <v>9.6509999999999999E-2</v>
      </c>
      <c r="L412" s="201">
        <v>350.81498876763203</v>
      </c>
      <c r="M412" s="201">
        <v>423.0996045</v>
      </c>
      <c r="N412" s="201">
        <v>41.094000000000001</v>
      </c>
      <c r="O412" s="498">
        <v>41.094000000000001</v>
      </c>
      <c r="P412" s="498">
        <v>423.0996045</v>
      </c>
      <c r="Q412" s="498">
        <v>350.76673376763205</v>
      </c>
      <c r="R412" s="498">
        <v>117.69835245999998</v>
      </c>
      <c r="S412" s="498">
        <v>117.74660745999998</v>
      </c>
      <c r="T412" s="498"/>
      <c r="U412" s="170">
        <v>49.219722593600153</v>
      </c>
      <c r="V412" s="170"/>
      <c r="W412" s="170"/>
    </row>
    <row r="413" spans="1:23" x14ac:dyDescent="0.25">
      <c r="A413" s="505" t="s">
        <v>3081</v>
      </c>
      <c r="B413" s="505" t="s">
        <v>3416</v>
      </c>
      <c r="C413" s="505" t="s">
        <v>111</v>
      </c>
      <c r="D413" s="504">
        <v>1177</v>
      </c>
      <c r="E413" s="520" t="s">
        <v>716</v>
      </c>
      <c r="F413" s="519" t="s">
        <v>3135</v>
      </c>
      <c r="G413" s="519" t="s">
        <v>3134</v>
      </c>
      <c r="H413" s="518">
        <v>40</v>
      </c>
      <c r="I413" s="500"/>
      <c r="J413" s="506"/>
      <c r="K413" s="498">
        <v>0</v>
      </c>
      <c r="L413" s="201">
        <v>350.76673376763205</v>
      </c>
      <c r="M413" s="201">
        <v>423.0996045</v>
      </c>
      <c r="N413" s="201">
        <v>41.094000000000001</v>
      </c>
      <c r="O413" s="498">
        <v>41.094000000000001</v>
      </c>
      <c r="P413" s="498">
        <v>423.0996045</v>
      </c>
      <c r="Q413" s="498">
        <v>350.76673376763205</v>
      </c>
      <c r="R413" s="498">
        <v>117.74660745999998</v>
      </c>
      <c r="S413" s="498">
        <v>117.74660745999998</v>
      </c>
      <c r="T413" s="498"/>
      <c r="U413" s="170">
        <v>49.26797759360015</v>
      </c>
      <c r="V413" s="170"/>
      <c r="W413" s="170"/>
    </row>
    <row r="414" spans="1:23" x14ac:dyDescent="0.25">
      <c r="A414" s="505"/>
      <c r="B414" s="505"/>
      <c r="C414" s="505"/>
      <c r="D414" s="504"/>
      <c r="E414" s="520"/>
      <c r="F414" s="519"/>
      <c r="G414" s="519" t="s">
        <v>3133</v>
      </c>
      <c r="H414" s="518"/>
      <c r="I414" s="500"/>
      <c r="J414" s="509"/>
      <c r="K414" s="498">
        <v>5.5879999999999999E-2</v>
      </c>
      <c r="L414" s="201">
        <v>350.73879376763205</v>
      </c>
      <c r="M414" s="201">
        <v>423.0996045</v>
      </c>
      <c r="N414" s="201">
        <v>41.094000000000001</v>
      </c>
      <c r="O414" s="498">
        <v>41.094000000000001</v>
      </c>
      <c r="P414" s="498">
        <v>423.0996045</v>
      </c>
      <c r="Q414" s="498">
        <v>350.71085376763205</v>
      </c>
      <c r="R414" s="498">
        <v>117.77454745999998</v>
      </c>
      <c r="S414" s="498">
        <v>117.80248745999998</v>
      </c>
      <c r="T414" s="498"/>
      <c r="U414" s="170">
        <v>49.295917593600151</v>
      </c>
      <c r="V414" s="170"/>
      <c r="W414" s="170"/>
    </row>
    <row r="415" spans="1:23" x14ac:dyDescent="0.25">
      <c r="A415" s="514"/>
      <c r="B415" s="514"/>
      <c r="C415" s="514"/>
      <c r="D415" s="513"/>
      <c r="E415" s="512" t="s">
        <v>619</v>
      </c>
      <c r="F415" s="511"/>
      <c r="G415" s="511" t="s">
        <v>3132</v>
      </c>
      <c r="H415" s="510"/>
      <c r="I415" s="515"/>
      <c r="J415" s="509"/>
      <c r="K415" s="241">
        <v>7.8206499999999998E-2</v>
      </c>
      <c r="L415" s="201">
        <v>350.67175051763206</v>
      </c>
      <c r="M415" s="201">
        <v>423.0996045</v>
      </c>
      <c r="N415" s="201">
        <v>41.094000000000001</v>
      </c>
      <c r="O415" s="498">
        <v>41.094000000000001</v>
      </c>
      <c r="P415" s="498">
        <v>423.0996045</v>
      </c>
      <c r="Q415" s="498">
        <v>350.63264726763202</v>
      </c>
      <c r="R415" s="508">
        <v>117.84159070999998</v>
      </c>
      <c r="S415" s="508">
        <v>117.88069395999997</v>
      </c>
      <c r="T415" s="508" t="s">
        <v>3392</v>
      </c>
      <c r="U415" s="170">
        <v>49.362960843600149</v>
      </c>
      <c r="V415" s="170"/>
      <c r="W415" s="170"/>
    </row>
    <row r="416" spans="1:23" x14ac:dyDescent="0.25">
      <c r="A416" s="514" t="s">
        <v>3081</v>
      </c>
      <c r="B416" s="514" t="s">
        <v>3416</v>
      </c>
      <c r="C416" s="514" t="s">
        <v>3141</v>
      </c>
      <c r="D416" s="513">
        <v>1180</v>
      </c>
      <c r="E416" s="517" t="s">
        <v>3408</v>
      </c>
      <c r="F416" s="511" t="s">
        <v>3393</v>
      </c>
      <c r="G416" s="511" t="s">
        <v>2184</v>
      </c>
      <c r="H416" s="516">
        <v>40</v>
      </c>
      <c r="I416" s="515"/>
      <c r="J416" s="509"/>
      <c r="K416" s="508">
        <v>0.25</v>
      </c>
      <c r="L416" s="201">
        <v>350.50764726763202</v>
      </c>
      <c r="M416" s="201">
        <v>423.0996045</v>
      </c>
      <c r="N416" s="201">
        <v>41.094000000000001</v>
      </c>
      <c r="O416" s="498">
        <v>41.094000000000001</v>
      </c>
      <c r="P416" s="498">
        <v>423.0996045</v>
      </c>
      <c r="Q416" s="498">
        <v>350.38264726763202</v>
      </c>
      <c r="R416" s="508">
        <v>118.00569395999997</v>
      </c>
      <c r="S416" s="508">
        <v>118.13069395999997</v>
      </c>
      <c r="T416" s="508"/>
      <c r="U416" s="170">
        <v>49.527064093600146</v>
      </c>
      <c r="V416" s="170"/>
      <c r="W416" s="170"/>
    </row>
    <row r="417" spans="1:23" x14ac:dyDescent="0.25">
      <c r="A417" s="514"/>
      <c r="B417" s="514"/>
      <c r="C417" s="514"/>
      <c r="D417" s="513"/>
      <c r="E417" s="512" t="s">
        <v>619</v>
      </c>
      <c r="F417" s="511"/>
      <c r="G417" s="511" t="s">
        <v>3129</v>
      </c>
      <c r="H417" s="510"/>
      <c r="I417" s="507"/>
      <c r="J417" s="509"/>
      <c r="K417" s="241">
        <v>7.8206499999999998E-2</v>
      </c>
      <c r="L417" s="201">
        <v>350.34354401763198</v>
      </c>
      <c r="M417" s="201">
        <v>423.0996045</v>
      </c>
      <c r="N417" s="201">
        <v>41.094000000000001</v>
      </c>
      <c r="O417" s="498">
        <v>41.094000000000001</v>
      </c>
      <c r="P417" s="498">
        <v>423.0996045</v>
      </c>
      <c r="Q417" s="498">
        <v>350.304440767632</v>
      </c>
      <c r="R417" s="508">
        <v>118.16979720999997</v>
      </c>
      <c r="S417" s="508">
        <v>118.20890045999997</v>
      </c>
      <c r="T417" s="508" t="s">
        <v>3392</v>
      </c>
      <c r="U417" s="170">
        <v>49.691167343600142</v>
      </c>
      <c r="V417" s="170"/>
      <c r="W417" s="170"/>
    </row>
    <row r="418" spans="1:23" x14ac:dyDescent="0.25">
      <c r="A418" s="514"/>
      <c r="B418" s="514"/>
      <c r="C418" s="514"/>
      <c r="D418" s="513"/>
      <c r="E418" s="512"/>
      <c r="F418" s="511"/>
      <c r="G418" s="511" t="s">
        <v>1962</v>
      </c>
      <c r="H418" s="510"/>
      <c r="I418" s="507"/>
      <c r="J418" s="509"/>
      <c r="K418" s="508">
        <v>9.9516999999999994E-2</v>
      </c>
      <c r="L418" s="201">
        <v>350.25468226763201</v>
      </c>
      <c r="M418" s="201">
        <v>423.0996045</v>
      </c>
      <c r="N418" s="201">
        <v>41.094000000000001</v>
      </c>
      <c r="O418" s="498">
        <v>41.094000000000001</v>
      </c>
      <c r="P418" s="498">
        <v>423.0996045</v>
      </c>
      <c r="Q418" s="498">
        <v>350.20492376763201</v>
      </c>
      <c r="R418" s="508">
        <v>118.25865895999998</v>
      </c>
      <c r="S418" s="508">
        <v>118.30841745999997</v>
      </c>
      <c r="T418" s="508"/>
      <c r="U418" s="170">
        <v>49.780029093600149</v>
      </c>
      <c r="V418" s="170"/>
      <c r="W418" s="170"/>
    </row>
    <row r="419" spans="1:23" x14ac:dyDescent="0.25">
      <c r="A419" s="514" t="s">
        <v>3081</v>
      </c>
      <c r="B419" s="514" t="s">
        <v>3416</v>
      </c>
      <c r="C419" s="514" t="s">
        <v>2190</v>
      </c>
      <c r="D419" s="513">
        <v>1184</v>
      </c>
      <c r="E419" s="517" t="s">
        <v>3407</v>
      </c>
      <c r="F419" s="511"/>
      <c r="G419" s="511" t="s">
        <v>3390</v>
      </c>
      <c r="H419" s="516">
        <v>36</v>
      </c>
      <c r="I419" s="515"/>
      <c r="J419" s="509"/>
      <c r="K419" s="508">
        <v>0.183363</v>
      </c>
      <c r="L419" s="201">
        <v>350.11324226763202</v>
      </c>
      <c r="M419" s="201">
        <v>423.0996045</v>
      </c>
      <c r="N419" s="201">
        <v>41.094000000000001</v>
      </c>
      <c r="O419" s="498">
        <v>41.094000000000001</v>
      </c>
      <c r="P419" s="498">
        <v>423.0996045</v>
      </c>
      <c r="Q419" s="498">
        <v>350.02156076763202</v>
      </c>
      <c r="R419" s="508">
        <v>118.40009895999997</v>
      </c>
      <c r="S419" s="508">
        <v>118.49178045999997</v>
      </c>
      <c r="T419" s="508"/>
      <c r="U419" s="170">
        <v>49.921469093600138</v>
      </c>
      <c r="V419" s="170"/>
      <c r="W419" s="170"/>
    </row>
    <row r="420" spans="1:23" x14ac:dyDescent="0.25">
      <c r="A420" s="514"/>
      <c r="B420" s="514"/>
      <c r="C420" s="514"/>
      <c r="D420" s="513"/>
      <c r="E420" s="517" t="s">
        <v>619</v>
      </c>
      <c r="F420" s="511"/>
      <c r="G420" s="511"/>
      <c r="H420" s="516"/>
      <c r="I420" s="515"/>
      <c r="J420" s="509"/>
      <c r="K420" s="508">
        <v>0</v>
      </c>
      <c r="L420" s="201">
        <v>350.02156076763202</v>
      </c>
      <c r="M420" s="201">
        <v>423.0996045</v>
      </c>
      <c r="N420" s="201">
        <v>41.094000000000001</v>
      </c>
      <c r="O420" s="498">
        <v>41.094000000000001</v>
      </c>
      <c r="P420" s="498">
        <v>423.0996045</v>
      </c>
      <c r="Q420" s="498">
        <v>350.02156076763202</v>
      </c>
      <c r="R420" s="508">
        <v>118.49178045999997</v>
      </c>
      <c r="S420" s="508">
        <v>118.49178045999997</v>
      </c>
      <c r="T420" s="508"/>
      <c r="U420" s="170">
        <v>50.013150593600145</v>
      </c>
      <c r="V420" s="170"/>
      <c r="W420" s="170"/>
    </row>
    <row r="421" spans="1:23" x14ac:dyDescent="0.25">
      <c r="A421" s="514"/>
      <c r="B421" s="514"/>
      <c r="C421" s="514"/>
      <c r="D421" s="513"/>
      <c r="E421" s="517" t="s">
        <v>619</v>
      </c>
      <c r="F421" s="511"/>
      <c r="G421" s="511"/>
      <c r="H421" s="516"/>
      <c r="I421" s="515"/>
      <c r="J421" s="509"/>
      <c r="K421" s="508">
        <v>0</v>
      </c>
      <c r="L421" s="201">
        <v>350.02156076763202</v>
      </c>
      <c r="M421" s="201">
        <v>423.0996045</v>
      </c>
      <c r="N421" s="201">
        <v>41.094000000000001</v>
      </c>
      <c r="O421" s="498">
        <v>41.094000000000001</v>
      </c>
      <c r="P421" s="498">
        <v>423.0996045</v>
      </c>
      <c r="Q421" s="498">
        <v>350.02156076763202</v>
      </c>
      <c r="R421" s="508">
        <v>118.49178045999997</v>
      </c>
      <c r="S421" s="508">
        <v>118.49178045999997</v>
      </c>
      <c r="T421" s="508"/>
      <c r="U421" s="170">
        <v>50.013150593600145</v>
      </c>
      <c r="V421" s="170"/>
      <c r="W421" s="170"/>
    </row>
    <row r="422" spans="1:23" x14ac:dyDescent="0.25">
      <c r="A422" s="514"/>
      <c r="B422" s="514"/>
      <c r="C422" s="514"/>
      <c r="D422" s="513"/>
      <c r="E422" s="512" t="s">
        <v>619</v>
      </c>
      <c r="F422" s="511"/>
      <c r="G422" s="511" t="s">
        <v>2198</v>
      </c>
      <c r="H422" s="510"/>
      <c r="I422" s="507"/>
      <c r="J422" s="509"/>
      <c r="K422" s="508">
        <v>0.189001</v>
      </c>
      <c r="L422" s="201">
        <v>349.92706026763199</v>
      </c>
      <c r="M422" s="201">
        <v>423.0996045</v>
      </c>
      <c r="N422" s="201">
        <v>41.094000000000001</v>
      </c>
      <c r="O422" s="498">
        <v>41.094000000000001</v>
      </c>
      <c r="P422" s="498">
        <v>423.0996045</v>
      </c>
      <c r="Q422" s="498">
        <v>349.83255976763201</v>
      </c>
      <c r="R422" s="508">
        <v>118.58628095999998</v>
      </c>
      <c r="S422" s="508">
        <v>118.68078145999998</v>
      </c>
      <c r="T422" s="507"/>
      <c r="U422" s="170">
        <v>50.107651093600154</v>
      </c>
      <c r="V422" s="170"/>
      <c r="W422" s="170"/>
    </row>
    <row r="423" spans="1:23" x14ac:dyDescent="0.25">
      <c r="A423" s="505" t="s">
        <v>3081</v>
      </c>
      <c r="B423" s="505" t="s">
        <v>3416</v>
      </c>
      <c r="C423" s="505" t="s">
        <v>1981</v>
      </c>
      <c r="D423" s="504">
        <v>1187</v>
      </c>
      <c r="E423" s="498" t="s">
        <v>3406</v>
      </c>
      <c r="F423" s="503"/>
      <c r="G423" s="502" t="s">
        <v>1978</v>
      </c>
      <c r="H423" s="501">
        <v>40</v>
      </c>
      <c r="I423" s="500"/>
      <c r="J423" s="506"/>
      <c r="K423" s="498">
        <v>5.7403999999999997E-2</v>
      </c>
      <c r="L423" s="201">
        <v>349.803857767632</v>
      </c>
      <c r="M423" s="201">
        <v>423.0996045</v>
      </c>
      <c r="N423" s="201">
        <v>41.094000000000001</v>
      </c>
      <c r="O423" s="498">
        <v>41.094000000000001</v>
      </c>
      <c r="P423" s="498">
        <v>423.0996045</v>
      </c>
      <c r="Q423" s="498">
        <v>349.77515576763199</v>
      </c>
      <c r="R423" s="498">
        <v>118.70948345999999</v>
      </c>
      <c r="S423" s="498">
        <v>118.73818545999998</v>
      </c>
      <c r="T423" s="498"/>
      <c r="U423" s="170">
        <v>50.230853593600159</v>
      </c>
      <c r="V423" s="170"/>
      <c r="W423" s="170"/>
    </row>
    <row r="424" spans="1:23" x14ac:dyDescent="0.25">
      <c r="A424" s="232"/>
      <c r="B424" s="232"/>
      <c r="C424" s="232"/>
      <c r="D424" s="237"/>
      <c r="E424" s="469" t="s">
        <v>619</v>
      </c>
      <c r="F424" s="238"/>
      <c r="G424" s="238" t="s">
        <v>1962</v>
      </c>
      <c r="H424" s="467">
        <v>40</v>
      </c>
      <c r="I424" s="239"/>
      <c r="J424" s="466"/>
      <c r="K424" s="240">
        <v>0.103502</v>
      </c>
      <c r="L424" s="201">
        <v>349.72340476763202</v>
      </c>
      <c r="M424" s="201">
        <v>423.0996045</v>
      </c>
      <c r="N424" s="201">
        <v>41.094000000000001</v>
      </c>
      <c r="O424" s="240">
        <v>41.094000000000001</v>
      </c>
      <c r="P424" s="240">
        <v>423.0996045</v>
      </c>
      <c r="Q424" s="200">
        <v>349.67165376763199</v>
      </c>
      <c r="R424" s="240">
        <v>118.78993645999999</v>
      </c>
      <c r="S424" s="240">
        <v>118.84168745999999</v>
      </c>
      <c r="T424" s="240"/>
      <c r="U424" s="170">
        <v>50.311306593600165</v>
      </c>
      <c r="V424" s="170"/>
      <c r="W424" s="170"/>
    </row>
    <row r="425" spans="1:23" x14ac:dyDescent="0.25">
      <c r="A425" s="232" t="s">
        <v>3081</v>
      </c>
      <c r="B425" s="232" t="s">
        <v>3405</v>
      </c>
      <c r="C425" s="232" t="s">
        <v>111</v>
      </c>
      <c r="D425" s="237">
        <v>1188</v>
      </c>
      <c r="E425" s="234" t="s">
        <v>3404</v>
      </c>
      <c r="F425" s="238" t="s">
        <v>2169</v>
      </c>
      <c r="G425" s="238" t="s">
        <v>1951</v>
      </c>
      <c r="H425" s="467"/>
      <c r="I425" s="200"/>
      <c r="J425" s="466"/>
      <c r="K425" s="240">
        <v>0</v>
      </c>
      <c r="L425" s="201">
        <v>349.67165376763199</v>
      </c>
      <c r="M425" s="201">
        <v>423.0996045</v>
      </c>
      <c r="N425" s="201">
        <v>41.094000000000001</v>
      </c>
      <c r="O425" s="240">
        <v>41.094000000000001</v>
      </c>
      <c r="P425" s="240">
        <v>423.0996045</v>
      </c>
      <c r="Q425" s="200">
        <v>349.67165376763199</v>
      </c>
      <c r="R425" s="240">
        <v>118.84168745999999</v>
      </c>
      <c r="S425" s="240">
        <v>118.84168745999999</v>
      </c>
      <c r="T425" s="240"/>
      <c r="U425" s="170">
        <v>50.363057593600161</v>
      </c>
      <c r="V425" s="170"/>
      <c r="W425" s="170"/>
    </row>
    <row r="426" spans="1:23" x14ac:dyDescent="0.25">
      <c r="A426" s="232"/>
      <c r="B426" s="232"/>
      <c r="C426" s="232"/>
      <c r="D426" s="237"/>
      <c r="E426" s="469" t="s">
        <v>619</v>
      </c>
      <c r="F426" s="238"/>
      <c r="G426" s="238" t="s">
        <v>1969</v>
      </c>
      <c r="H426" s="468"/>
      <c r="I426" s="239"/>
      <c r="J426" s="466"/>
      <c r="K426" s="240">
        <v>0.14528199999999999</v>
      </c>
      <c r="L426" s="201">
        <v>349.59901276763196</v>
      </c>
      <c r="M426" s="201">
        <v>423.0996045</v>
      </c>
      <c r="N426" s="201">
        <v>41.094000000000001</v>
      </c>
      <c r="O426" s="240">
        <v>41.094000000000001</v>
      </c>
      <c r="P426" s="240">
        <v>423.0996045</v>
      </c>
      <c r="Q426" s="200">
        <v>349.52637176763199</v>
      </c>
      <c r="R426" s="240">
        <v>118.91432845999998</v>
      </c>
      <c r="S426" s="240">
        <v>118.98696945999998</v>
      </c>
      <c r="T426" s="240"/>
      <c r="U426" s="170">
        <v>50.435698593600151</v>
      </c>
      <c r="V426" s="170"/>
      <c r="W426" s="170"/>
    </row>
    <row r="427" spans="1:23" x14ac:dyDescent="0.25">
      <c r="A427" s="232" t="s">
        <v>3081</v>
      </c>
      <c r="B427" s="232" t="s">
        <v>3405</v>
      </c>
      <c r="C427" s="232" t="s">
        <v>3125</v>
      </c>
      <c r="D427" s="237">
        <v>1190</v>
      </c>
      <c r="E427" s="234" t="s">
        <v>1901</v>
      </c>
      <c r="F427" s="238" t="s">
        <v>3123</v>
      </c>
      <c r="G427" s="238" t="s">
        <v>3122</v>
      </c>
      <c r="H427" s="467">
        <v>33</v>
      </c>
      <c r="I427" s="200"/>
      <c r="J427" s="466"/>
      <c r="K427" s="240">
        <v>0</v>
      </c>
      <c r="L427" s="201">
        <v>349.52637176763199</v>
      </c>
      <c r="M427" s="201">
        <v>423.0996045</v>
      </c>
      <c r="N427" s="201">
        <v>41.094000000000001</v>
      </c>
      <c r="O427" s="240">
        <v>41.094000000000001</v>
      </c>
      <c r="P427" s="240">
        <v>423.0996045</v>
      </c>
      <c r="Q427" s="200">
        <v>349.52637176763199</v>
      </c>
      <c r="R427" s="240">
        <v>118.98696945999998</v>
      </c>
      <c r="S427" s="240">
        <v>118.98696945999998</v>
      </c>
      <c r="T427" s="240"/>
      <c r="U427" s="170">
        <v>50.508339593600155</v>
      </c>
      <c r="V427" s="170"/>
      <c r="W427" s="170"/>
    </row>
    <row r="428" spans="1:23" x14ac:dyDescent="0.25">
      <c r="A428" s="232"/>
      <c r="B428" s="232"/>
      <c r="C428" s="232"/>
      <c r="D428" s="237"/>
      <c r="E428" s="469" t="s">
        <v>619</v>
      </c>
      <c r="F428" s="238"/>
      <c r="G428" s="238" t="s">
        <v>1969</v>
      </c>
      <c r="H428" s="468"/>
      <c r="I428" s="239"/>
      <c r="J428" s="466"/>
      <c r="K428" s="240">
        <v>0</v>
      </c>
      <c r="L428" s="201">
        <v>349.52637176763199</v>
      </c>
      <c r="M428" s="201">
        <v>423.0996045</v>
      </c>
      <c r="N428" s="201">
        <v>41.094000000000001</v>
      </c>
      <c r="O428" s="240">
        <v>41.094000000000001</v>
      </c>
      <c r="P428" s="240">
        <v>423.0996045</v>
      </c>
      <c r="Q428" s="200">
        <v>349.52637176763199</v>
      </c>
      <c r="R428" s="240">
        <v>118.98696945999998</v>
      </c>
      <c r="S428" s="240">
        <v>118.98696945999998</v>
      </c>
      <c r="T428" s="240"/>
      <c r="U428" s="170">
        <v>50.508339593600155</v>
      </c>
      <c r="V428" s="170"/>
      <c r="W428" s="170"/>
    </row>
    <row r="429" spans="1:23" x14ac:dyDescent="0.25">
      <c r="A429" s="232" t="s">
        <v>3081</v>
      </c>
      <c r="B429" s="232" t="s">
        <v>3405</v>
      </c>
      <c r="C429" s="232" t="s">
        <v>1990</v>
      </c>
      <c r="D429" s="237">
        <v>1190</v>
      </c>
      <c r="E429" s="234" t="s">
        <v>3403</v>
      </c>
      <c r="F429" s="238" t="s">
        <v>1988</v>
      </c>
      <c r="G429" s="238" t="s">
        <v>1987</v>
      </c>
      <c r="H429" s="467"/>
      <c r="I429" s="200"/>
      <c r="J429" s="466"/>
      <c r="K429" s="240">
        <v>0</v>
      </c>
      <c r="L429" s="201">
        <v>349.52637176763199</v>
      </c>
      <c r="M429" s="201">
        <v>423.0996045</v>
      </c>
      <c r="N429" s="201">
        <v>41.094000000000001</v>
      </c>
      <c r="O429" s="240">
        <v>41.094000000000001</v>
      </c>
      <c r="P429" s="240">
        <v>423.0996045</v>
      </c>
      <c r="Q429" s="200">
        <v>349.52637176763199</v>
      </c>
      <c r="R429" s="240">
        <v>118.98696945999998</v>
      </c>
      <c r="S429" s="240">
        <v>118.98696945999998</v>
      </c>
      <c r="T429" s="240"/>
      <c r="U429" s="170">
        <v>50.508339593600155</v>
      </c>
      <c r="V429" s="170"/>
      <c r="W429" s="170"/>
    </row>
    <row r="430" spans="1:23" x14ac:dyDescent="0.25">
      <c r="A430" s="232"/>
      <c r="B430" s="232"/>
      <c r="C430" s="232"/>
      <c r="D430" s="237"/>
      <c r="E430" s="234" t="s">
        <v>619</v>
      </c>
      <c r="F430" s="238"/>
      <c r="G430" s="238" t="s">
        <v>1962</v>
      </c>
      <c r="H430" s="467">
        <v>40</v>
      </c>
      <c r="I430" s="200"/>
      <c r="J430" s="466"/>
      <c r="K430" s="240">
        <v>0.13121600000000003</v>
      </c>
      <c r="L430" s="201">
        <v>349.46076376763199</v>
      </c>
      <c r="M430" s="201">
        <v>423.0996045</v>
      </c>
      <c r="N430" s="201">
        <v>41.094000000000001</v>
      </c>
      <c r="O430" s="240">
        <v>41.094000000000001</v>
      </c>
      <c r="P430" s="240">
        <v>423.0996045</v>
      </c>
      <c r="Q430" s="200">
        <v>349.39515576763199</v>
      </c>
      <c r="R430" s="240">
        <v>119.05257745999998</v>
      </c>
      <c r="S430" s="240">
        <v>119.11818545999998</v>
      </c>
      <c r="T430" s="240"/>
      <c r="U430" s="170">
        <v>50.573947593600153</v>
      </c>
      <c r="V430" s="170"/>
      <c r="W430" s="170"/>
    </row>
    <row r="431" spans="1:23" x14ac:dyDescent="0.25">
      <c r="A431" s="505" t="s">
        <v>3081</v>
      </c>
      <c r="B431" s="505" t="s">
        <v>3388</v>
      </c>
      <c r="C431" s="505" t="s">
        <v>1981</v>
      </c>
      <c r="D431" s="504">
        <v>1191</v>
      </c>
      <c r="E431" s="498" t="s">
        <v>3402</v>
      </c>
      <c r="F431" s="503"/>
      <c r="G431" s="502" t="s">
        <v>1978</v>
      </c>
      <c r="H431" s="501">
        <v>40</v>
      </c>
      <c r="I431" s="498"/>
      <c r="J431" s="506"/>
      <c r="K431" s="498">
        <v>5.7403999999999997E-2</v>
      </c>
      <c r="L431" s="201">
        <v>349.36645376763198</v>
      </c>
      <c r="M431" s="201">
        <v>423.0996045</v>
      </c>
      <c r="N431" s="201">
        <v>41.094000000000001</v>
      </c>
      <c r="O431" s="498">
        <v>41.094000000000001</v>
      </c>
      <c r="P431" s="498">
        <v>423.0996045</v>
      </c>
      <c r="Q431" s="498">
        <v>349.33775176763197</v>
      </c>
      <c r="R431" s="498">
        <v>119.14688745999999</v>
      </c>
      <c r="S431" s="498">
        <v>119.17558945999998</v>
      </c>
      <c r="T431" s="519"/>
      <c r="U431" s="170">
        <v>50.66825759360016</v>
      </c>
      <c r="V431" s="170"/>
      <c r="W431" s="170"/>
    </row>
    <row r="432" spans="1:23" x14ac:dyDescent="0.25">
      <c r="A432" s="514"/>
      <c r="B432" s="514"/>
      <c r="C432" s="514"/>
      <c r="D432" s="513"/>
      <c r="E432" s="514" t="s">
        <v>619</v>
      </c>
      <c r="F432" s="511"/>
      <c r="G432" s="524" t="s">
        <v>2198</v>
      </c>
      <c r="H432" s="523">
        <v>40</v>
      </c>
      <c r="I432" s="508"/>
      <c r="J432" s="509"/>
      <c r="K432" s="508">
        <v>0.189001</v>
      </c>
      <c r="L432" s="201">
        <v>349.24325126763199</v>
      </c>
      <c r="M432" s="201">
        <v>423.0996045</v>
      </c>
      <c r="N432" s="201">
        <v>41.094000000000001</v>
      </c>
      <c r="O432" s="498">
        <v>41.094000000000001</v>
      </c>
      <c r="P432" s="498">
        <v>423.0996045</v>
      </c>
      <c r="Q432" s="498">
        <v>349.14875076763195</v>
      </c>
      <c r="R432" s="508">
        <v>119.27008995999999</v>
      </c>
      <c r="S432" s="508">
        <v>119.36459045999999</v>
      </c>
      <c r="T432" s="522"/>
      <c r="U432" s="170">
        <v>50.791460093600165</v>
      </c>
      <c r="V432" s="170"/>
      <c r="W432" s="170"/>
    </row>
    <row r="433" spans="1:23" x14ac:dyDescent="0.25">
      <c r="A433" s="514" t="s">
        <v>3081</v>
      </c>
      <c r="B433" s="514" t="s">
        <v>3388</v>
      </c>
      <c r="C433" s="514" t="s">
        <v>2197</v>
      </c>
      <c r="D433" s="513">
        <v>1195</v>
      </c>
      <c r="E433" s="517" t="s">
        <v>3401</v>
      </c>
      <c r="F433" s="511"/>
      <c r="G433" s="511" t="s">
        <v>3390</v>
      </c>
      <c r="H433" s="516">
        <v>36</v>
      </c>
      <c r="I433" s="507"/>
      <c r="J433" s="509"/>
      <c r="K433" s="508">
        <v>0.183363</v>
      </c>
      <c r="L433" s="201">
        <v>349.05706926763196</v>
      </c>
      <c r="M433" s="201">
        <v>423.0996045</v>
      </c>
      <c r="N433" s="201">
        <v>41.094000000000001</v>
      </c>
      <c r="O433" s="498">
        <v>41.094000000000001</v>
      </c>
      <c r="P433" s="498">
        <v>423.0996045</v>
      </c>
      <c r="Q433" s="498">
        <v>348.96538776763197</v>
      </c>
      <c r="R433" s="508">
        <v>119.45627195999998</v>
      </c>
      <c r="S433" s="508">
        <v>119.54795345999999</v>
      </c>
      <c r="T433" s="508"/>
      <c r="U433" s="170">
        <v>50.977642093600153</v>
      </c>
      <c r="V433" s="170"/>
      <c r="W433" s="170"/>
    </row>
    <row r="434" spans="1:23" x14ac:dyDescent="0.25">
      <c r="A434" s="514"/>
      <c r="B434" s="514"/>
      <c r="C434" s="514"/>
      <c r="D434" s="513"/>
      <c r="E434" s="512" t="s">
        <v>619</v>
      </c>
      <c r="F434" s="511"/>
      <c r="G434" s="511"/>
      <c r="H434" s="510"/>
      <c r="I434" s="498"/>
      <c r="J434" s="509"/>
      <c r="K434" s="508">
        <v>0</v>
      </c>
      <c r="L434" s="201">
        <v>348.96538776763197</v>
      </c>
      <c r="M434" s="201">
        <v>423.0996045</v>
      </c>
      <c r="N434" s="201">
        <v>41.094000000000001</v>
      </c>
      <c r="O434" s="498">
        <v>41.094000000000001</v>
      </c>
      <c r="P434" s="498">
        <v>423.0996045</v>
      </c>
      <c r="Q434" s="498">
        <v>348.96538776763197</v>
      </c>
      <c r="R434" s="508">
        <v>119.54795345999999</v>
      </c>
      <c r="S434" s="508">
        <v>119.54795345999999</v>
      </c>
      <c r="T434" s="508"/>
      <c r="U434" s="170">
        <v>51.06932359360016</v>
      </c>
      <c r="V434" s="170"/>
      <c r="W434" s="170"/>
    </row>
    <row r="435" spans="1:23" x14ac:dyDescent="0.25">
      <c r="A435" s="514" t="s">
        <v>3081</v>
      </c>
      <c r="B435" s="514" t="s">
        <v>3388</v>
      </c>
      <c r="C435" s="514" t="s">
        <v>2174</v>
      </c>
      <c r="D435" s="513">
        <v>1195</v>
      </c>
      <c r="E435" s="517" t="s">
        <v>3400</v>
      </c>
      <c r="F435" s="511"/>
      <c r="G435" s="511" t="s">
        <v>2172</v>
      </c>
      <c r="H435" s="516"/>
      <c r="I435" s="498"/>
      <c r="J435" s="509"/>
      <c r="K435" s="508">
        <v>0</v>
      </c>
      <c r="L435" s="201">
        <v>348.96538776763197</v>
      </c>
      <c r="M435" s="201">
        <v>423.0996045</v>
      </c>
      <c r="N435" s="201">
        <v>41.094000000000001</v>
      </c>
      <c r="O435" s="498">
        <v>41.094000000000001</v>
      </c>
      <c r="P435" s="498">
        <v>423.0996045</v>
      </c>
      <c r="Q435" s="498">
        <v>348.96538776763197</v>
      </c>
      <c r="R435" s="508">
        <v>119.54795345999999</v>
      </c>
      <c r="S435" s="508">
        <v>119.54795345999999</v>
      </c>
      <c r="T435" s="508"/>
      <c r="U435" s="170">
        <v>51.06932359360016</v>
      </c>
      <c r="V435" s="170"/>
      <c r="W435" s="170"/>
    </row>
    <row r="436" spans="1:23" x14ac:dyDescent="0.25">
      <c r="A436" s="505"/>
      <c r="B436" s="505"/>
      <c r="C436" s="505"/>
      <c r="D436" s="504"/>
      <c r="E436" s="520"/>
      <c r="F436" s="519"/>
      <c r="G436" s="519" t="s">
        <v>1962</v>
      </c>
      <c r="H436" s="518">
        <v>40</v>
      </c>
      <c r="I436" s="498"/>
      <c r="J436" s="509"/>
      <c r="K436" s="498">
        <v>9.6509999999999999E-2</v>
      </c>
      <c r="L436" s="201">
        <v>348.91713276763198</v>
      </c>
      <c r="M436" s="201">
        <v>423.0996045</v>
      </c>
      <c r="N436" s="201">
        <v>41.094000000000001</v>
      </c>
      <c r="O436" s="498">
        <v>41.094000000000001</v>
      </c>
      <c r="P436" s="498">
        <v>423.0996045</v>
      </c>
      <c r="Q436" s="498">
        <v>348.86887776763194</v>
      </c>
      <c r="R436" s="498">
        <v>119.59620845999999</v>
      </c>
      <c r="S436" s="498">
        <v>119.64446345999998</v>
      </c>
      <c r="T436" s="498"/>
      <c r="U436" s="170">
        <v>51.117578593600157</v>
      </c>
      <c r="V436" s="170"/>
      <c r="W436" s="170"/>
    </row>
    <row r="437" spans="1:23" x14ac:dyDescent="0.25">
      <c r="A437" s="505" t="s">
        <v>3081</v>
      </c>
      <c r="B437" s="505" t="s">
        <v>3388</v>
      </c>
      <c r="C437" s="505" t="s">
        <v>111</v>
      </c>
      <c r="D437" s="504">
        <v>1196</v>
      </c>
      <c r="E437" s="520" t="s">
        <v>200</v>
      </c>
      <c r="F437" s="519" t="s">
        <v>3135</v>
      </c>
      <c r="G437" s="519" t="s">
        <v>3134</v>
      </c>
      <c r="H437" s="518">
        <v>40</v>
      </c>
      <c r="I437" s="498"/>
      <c r="J437" s="506"/>
      <c r="K437" s="498">
        <v>0</v>
      </c>
      <c r="L437" s="201">
        <v>348.86887776763194</v>
      </c>
      <c r="M437" s="201">
        <v>423.0996045</v>
      </c>
      <c r="N437" s="201">
        <v>41.094000000000001</v>
      </c>
      <c r="O437" s="498">
        <v>41.094000000000001</v>
      </c>
      <c r="P437" s="498">
        <v>423.0996045</v>
      </c>
      <c r="Q437" s="498">
        <v>348.86887776763194</v>
      </c>
      <c r="R437" s="498">
        <v>119.64446345999998</v>
      </c>
      <c r="S437" s="498">
        <v>119.64446345999998</v>
      </c>
      <c r="T437" s="498"/>
      <c r="U437" s="170">
        <v>51.165833593600155</v>
      </c>
      <c r="V437" s="170"/>
      <c r="W437" s="170"/>
    </row>
    <row r="438" spans="1:23" x14ac:dyDescent="0.25">
      <c r="A438" s="505"/>
      <c r="B438" s="505"/>
      <c r="C438" s="505"/>
      <c r="D438" s="504"/>
      <c r="E438" s="520"/>
      <c r="F438" s="519"/>
      <c r="G438" s="519" t="s">
        <v>3133</v>
      </c>
      <c r="H438" s="518"/>
      <c r="I438" s="498"/>
      <c r="J438" s="509"/>
      <c r="K438" s="498">
        <v>5.5879999999999999E-2</v>
      </c>
      <c r="L438" s="201">
        <v>348.84093776763194</v>
      </c>
      <c r="M438" s="201">
        <v>423.0996045</v>
      </c>
      <c r="N438" s="201">
        <v>41.094000000000001</v>
      </c>
      <c r="O438" s="498">
        <v>41.094000000000001</v>
      </c>
      <c r="P438" s="498">
        <v>423.0996045</v>
      </c>
      <c r="Q438" s="498">
        <v>348.81299776763194</v>
      </c>
      <c r="R438" s="498">
        <v>119.67240345999998</v>
      </c>
      <c r="S438" s="498">
        <v>119.70034345999998</v>
      </c>
      <c r="T438" s="498"/>
      <c r="U438" s="170">
        <v>51.193773593600156</v>
      </c>
      <c r="V438" s="170"/>
      <c r="W438" s="170"/>
    </row>
    <row r="439" spans="1:23" x14ac:dyDescent="0.25">
      <c r="A439" s="514"/>
      <c r="B439" s="514"/>
      <c r="C439" s="514"/>
      <c r="D439" s="513"/>
      <c r="E439" s="512" t="s">
        <v>619</v>
      </c>
      <c r="F439" s="511"/>
      <c r="G439" s="511" t="s">
        <v>3132</v>
      </c>
      <c r="H439" s="516">
        <v>40</v>
      </c>
      <c r="I439" s="508"/>
      <c r="J439" s="506"/>
      <c r="K439" s="241">
        <v>7.8206499999999998E-2</v>
      </c>
      <c r="L439" s="201">
        <v>348.7738945176319</v>
      </c>
      <c r="M439" s="201">
        <v>423.0996045</v>
      </c>
      <c r="N439" s="201">
        <v>41.094000000000001</v>
      </c>
      <c r="O439" s="498">
        <v>41.094000000000001</v>
      </c>
      <c r="P439" s="498">
        <v>423.0996045</v>
      </c>
      <c r="Q439" s="498">
        <v>348.73479126763192</v>
      </c>
      <c r="R439" s="508">
        <v>119.73944670999998</v>
      </c>
      <c r="S439" s="508">
        <v>119.77854995999998</v>
      </c>
      <c r="T439" s="508" t="s">
        <v>3392</v>
      </c>
      <c r="U439" s="170">
        <v>51.260816843600153</v>
      </c>
      <c r="V439" s="170"/>
      <c r="W439" s="170"/>
    </row>
    <row r="440" spans="1:23" x14ac:dyDescent="0.25">
      <c r="A440" s="514" t="s">
        <v>3081</v>
      </c>
      <c r="B440" s="514" t="s">
        <v>3388</v>
      </c>
      <c r="C440" s="514" t="s">
        <v>2187</v>
      </c>
      <c r="D440" s="513">
        <v>1199</v>
      </c>
      <c r="E440" s="517" t="s">
        <v>3399</v>
      </c>
      <c r="F440" s="511" t="s">
        <v>3393</v>
      </c>
      <c r="G440" s="511" t="s">
        <v>2184</v>
      </c>
      <c r="H440" s="516">
        <v>40</v>
      </c>
      <c r="I440" s="508"/>
      <c r="J440" s="506"/>
      <c r="K440" s="508">
        <v>0.25</v>
      </c>
      <c r="L440" s="201">
        <v>348.60979126763192</v>
      </c>
      <c r="M440" s="201">
        <v>423.0996045</v>
      </c>
      <c r="N440" s="201">
        <v>41.094000000000001</v>
      </c>
      <c r="O440" s="498">
        <v>41.094000000000001</v>
      </c>
      <c r="P440" s="498">
        <v>423.0996045</v>
      </c>
      <c r="Q440" s="498">
        <v>348.48479126763192</v>
      </c>
      <c r="R440" s="508">
        <v>119.90354995999998</v>
      </c>
      <c r="S440" s="508">
        <v>120.02854995999998</v>
      </c>
      <c r="T440" s="508"/>
      <c r="U440" s="170">
        <v>51.42492009360015</v>
      </c>
      <c r="V440" s="170"/>
      <c r="W440" s="170"/>
    </row>
    <row r="441" spans="1:23" x14ac:dyDescent="0.25">
      <c r="A441" s="514"/>
      <c r="B441" s="514"/>
      <c r="C441" s="514"/>
      <c r="D441" s="513"/>
      <c r="E441" s="512" t="s">
        <v>619</v>
      </c>
      <c r="F441" s="511"/>
      <c r="G441" s="511" t="s">
        <v>3129</v>
      </c>
      <c r="H441" s="516">
        <v>40</v>
      </c>
      <c r="I441" s="508"/>
      <c r="J441" s="506"/>
      <c r="K441" s="241">
        <v>7.8206499999999998E-2</v>
      </c>
      <c r="L441" s="201">
        <v>348.44568801763194</v>
      </c>
      <c r="M441" s="201">
        <v>423.0996045</v>
      </c>
      <c r="N441" s="201">
        <v>41.094000000000001</v>
      </c>
      <c r="O441" s="498">
        <v>41.094000000000001</v>
      </c>
      <c r="P441" s="498">
        <v>423.0996045</v>
      </c>
      <c r="Q441" s="498">
        <v>348.4065847676319</v>
      </c>
      <c r="R441" s="508">
        <v>120.06765320999997</v>
      </c>
      <c r="S441" s="508">
        <v>120.10675645999997</v>
      </c>
      <c r="T441" s="508" t="s">
        <v>3392</v>
      </c>
      <c r="U441" s="170">
        <v>51.589023343600147</v>
      </c>
      <c r="V441" s="170"/>
      <c r="W441" s="170"/>
    </row>
    <row r="442" spans="1:23" x14ac:dyDescent="0.25">
      <c r="A442" s="514"/>
      <c r="B442" s="514"/>
      <c r="C442" s="514"/>
      <c r="D442" s="513"/>
      <c r="E442" s="512"/>
      <c r="F442" s="511"/>
      <c r="G442" s="511" t="s">
        <v>1962</v>
      </c>
      <c r="H442" s="516">
        <v>40</v>
      </c>
      <c r="I442" s="508"/>
      <c r="J442" s="509"/>
      <c r="K442" s="508">
        <v>9.9516999999999994E-2</v>
      </c>
      <c r="L442" s="201">
        <v>348.3568262676319</v>
      </c>
      <c r="M442" s="201">
        <v>423.0996045</v>
      </c>
      <c r="N442" s="201">
        <v>41.094000000000001</v>
      </c>
      <c r="O442" s="498">
        <v>41.094000000000001</v>
      </c>
      <c r="P442" s="498">
        <v>423.0996045</v>
      </c>
      <c r="Q442" s="498">
        <v>348.30706776763191</v>
      </c>
      <c r="R442" s="508">
        <v>120.15651495999998</v>
      </c>
      <c r="S442" s="508">
        <v>120.20627345999998</v>
      </c>
      <c r="T442" s="508"/>
      <c r="U442" s="170">
        <v>51.677885093600153</v>
      </c>
      <c r="V442" s="170"/>
      <c r="W442" s="170"/>
    </row>
    <row r="443" spans="1:23" x14ac:dyDescent="0.25">
      <c r="A443" s="514" t="s">
        <v>3081</v>
      </c>
      <c r="B443" s="514" t="s">
        <v>3388</v>
      </c>
      <c r="C443" s="514" t="s">
        <v>2194</v>
      </c>
      <c r="D443" s="513">
        <v>1203</v>
      </c>
      <c r="E443" s="517" t="s">
        <v>3398</v>
      </c>
      <c r="F443" s="511"/>
      <c r="G443" s="511" t="s">
        <v>3390</v>
      </c>
      <c r="H443" s="516">
        <v>36</v>
      </c>
      <c r="I443" s="508"/>
      <c r="J443" s="509"/>
      <c r="K443" s="508">
        <v>0.183363</v>
      </c>
      <c r="L443" s="201">
        <v>348.21538626763191</v>
      </c>
      <c r="M443" s="201">
        <v>423.0996045</v>
      </c>
      <c r="N443" s="201">
        <v>41.094000000000001</v>
      </c>
      <c r="O443" s="498">
        <v>41.094000000000001</v>
      </c>
      <c r="P443" s="498">
        <v>423.0996045</v>
      </c>
      <c r="Q443" s="498">
        <v>348.12370476763192</v>
      </c>
      <c r="R443" s="508">
        <v>120.29795495999997</v>
      </c>
      <c r="S443" s="508">
        <v>120.38963645999998</v>
      </c>
      <c r="T443" s="508"/>
      <c r="U443" s="170">
        <v>51.819325093600142</v>
      </c>
      <c r="V443" s="170"/>
      <c r="W443" s="170"/>
    </row>
    <row r="444" spans="1:23" x14ac:dyDescent="0.25">
      <c r="A444" s="514"/>
      <c r="B444" s="514"/>
      <c r="C444" s="514"/>
      <c r="D444" s="513"/>
      <c r="E444" s="517" t="s">
        <v>619</v>
      </c>
      <c r="F444" s="511"/>
      <c r="G444" s="511"/>
      <c r="H444" s="516"/>
      <c r="I444" s="508"/>
      <c r="J444" s="509"/>
      <c r="K444" s="508">
        <v>0</v>
      </c>
      <c r="L444" s="201">
        <v>348.12370476763192</v>
      </c>
      <c r="M444" s="201">
        <v>423.0996045</v>
      </c>
      <c r="N444" s="201">
        <v>41.094000000000001</v>
      </c>
      <c r="O444" s="498">
        <v>41.094000000000001</v>
      </c>
      <c r="P444" s="498">
        <v>423.0996045</v>
      </c>
      <c r="Q444" s="498">
        <v>348.12370476763192</v>
      </c>
      <c r="R444" s="508">
        <v>120.38963645999998</v>
      </c>
      <c r="S444" s="508">
        <v>120.38963645999998</v>
      </c>
      <c r="T444" s="508"/>
      <c r="U444" s="170">
        <v>51.911006593600149</v>
      </c>
      <c r="V444" s="170"/>
      <c r="W444" s="170"/>
    </row>
    <row r="445" spans="1:23" x14ac:dyDescent="0.25">
      <c r="A445" s="514" t="s">
        <v>3007</v>
      </c>
      <c r="B445" s="514" t="s">
        <v>3007</v>
      </c>
      <c r="C445" s="514" t="s">
        <v>3007</v>
      </c>
      <c r="D445" s="513" t="s">
        <v>3007</v>
      </c>
      <c r="E445" s="517" t="s">
        <v>3007</v>
      </c>
      <c r="F445" s="511"/>
      <c r="G445" s="511"/>
      <c r="H445" s="516"/>
      <c r="I445" s="508" t="s">
        <v>3007</v>
      </c>
      <c r="J445" s="509"/>
      <c r="K445" s="508">
        <v>0</v>
      </c>
      <c r="L445" s="201">
        <v>348.12370476763192</v>
      </c>
      <c r="M445" s="201">
        <v>423.0996045</v>
      </c>
      <c r="N445" s="201">
        <v>41.094000000000001</v>
      </c>
      <c r="O445" s="498">
        <v>41.094000000000001</v>
      </c>
      <c r="P445" s="498">
        <v>423.0996045</v>
      </c>
      <c r="Q445" s="498">
        <v>348.12370476763192</v>
      </c>
      <c r="R445" s="508">
        <v>120.38963645999998</v>
      </c>
      <c r="S445" s="508">
        <v>120.38963645999998</v>
      </c>
      <c r="T445" s="508" t="s">
        <v>3007</v>
      </c>
      <c r="U445" s="170">
        <v>51.911006593600149</v>
      </c>
      <c r="V445" s="170"/>
      <c r="W445" s="170"/>
    </row>
    <row r="446" spans="1:23" x14ac:dyDescent="0.25">
      <c r="A446" s="514"/>
      <c r="B446" s="514"/>
      <c r="C446" s="514"/>
      <c r="D446" s="513"/>
      <c r="E446" s="517" t="s">
        <v>619</v>
      </c>
      <c r="F446" s="511"/>
      <c r="G446" s="511" t="s">
        <v>3397</v>
      </c>
      <c r="H446" s="516">
        <v>36</v>
      </c>
      <c r="I446" s="508"/>
      <c r="J446" s="509"/>
      <c r="K446" s="241">
        <v>0.45019300000000001</v>
      </c>
      <c r="L446" s="201">
        <v>347.89860826763191</v>
      </c>
      <c r="M446" s="201">
        <v>423.0996045</v>
      </c>
      <c r="N446" s="201">
        <v>41.094000000000001</v>
      </c>
      <c r="O446" s="498">
        <v>41.094000000000001</v>
      </c>
      <c r="P446" s="498">
        <v>423.0996045</v>
      </c>
      <c r="Q446" s="498">
        <v>347.67351176763191</v>
      </c>
      <c r="R446" s="508">
        <v>120.61473295999997</v>
      </c>
      <c r="S446" s="508">
        <v>120.83982945999998</v>
      </c>
      <c r="T446" s="508" t="s">
        <v>3392</v>
      </c>
      <c r="U446" s="170">
        <v>52.136103093600141</v>
      </c>
      <c r="V446" s="170"/>
      <c r="W446" s="170"/>
    </row>
    <row r="447" spans="1:23" x14ac:dyDescent="0.25">
      <c r="A447" s="514"/>
      <c r="B447" s="514"/>
      <c r="C447" s="514"/>
      <c r="D447" s="513"/>
      <c r="E447" s="512" t="s">
        <v>619</v>
      </c>
      <c r="F447" s="511"/>
      <c r="G447" s="521"/>
      <c r="H447" s="510"/>
      <c r="I447" s="508"/>
      <c r="J447" s="509"/>
      <c r="K447" s="508">
        <v>0</v>
      </c>
      <c r="L447" s="201">
        <v>347.67351176763191</v>
      </c>
      <c r="M447" s="201">
        <v>423.0996045</v>
      </c>
      <c r="N447" s="201">
        <v>41.094000000000001</v>
      </c>
      <c r="O447" s="498">
        <v>41.094000000000001</v>
      </c>
      <c r="P447" s="498">
        <v>423.0996045</v>
      </c>
      <c r="Q447" s="498">
        <v>347.67351176763191</v>
      </c>
      <c r="R447" s="508">
        <v>120.83982945999998</v>
      </c>
      <c r="S447" s="508">
        <v>120.83982945999998</v>
      </c>
      <c r="T447" s="508"/>
      <c r="U447" s="170">
        <v>52.361199593600148</v>
      </c>
      <c r="V447" s="170"/>
      <c r="W447" s="170"/>
    </row>
    <row r="448" spans="1:23" x14ac:dyDescent="0.25">
      <c r="A448" s="514" t="s">
        <v>3081</v>
      </c>
      <c r="B448" s="514" t="s">
        <v>3388</v>
      </c>
      <c r="C448" s="514" t="s">
        <v>2192</v>
      </c>
      <c r="D448" s="513">
        <v>1209</v>
      </c>
      <c r="E448" s="517" t="s">
        <v>3396</v>
      </c>
      <c r="F448" s="511"/>
      <c r="G448" s="511" t="s">
        <v>3390</v>
      </c>
      <c r="H448" s="516">
        <v>36</v>
      </c>
      <c r="I448" s="508"/>
      <c r="J448" s="509"/>
      <c r="K448" s="508">
        <v>0.183363</v>
      </c>
      <c r="L448" s="201">
        <v>347.58183026763191</v>
      </c>
      <c r="M448" s="201">
        <v>423.0996045</v>
      </c>
      <c r="N448" s="201">
        <v>41.094000000000001</v>
      </c>
      <c r="O448" s="498">
        <v>41.094000000000001</v>
      </c>
      <c r="P448" s="498">
        <v>423.0996045</v>
      </c>
      <c r="Q448" s="498">
        <v>347.49014876763192</v>
      </c>
      <c r="R448" s="508">
        <v>120.93151095999997</v>
      </c>
      <c r="S448" s="508">
        <v>121.02319245999998</v>
      </c>
      <c r="T448" s="508"/>
      <c r="U448" s="170">
        <v>52.452881093600141</v>
      </c>
      <c r="V448" s="170"/>
      <c r="W448" s="170"/>
    </row>
    <row r="449" spans="1:40" x14ac:dyDescent="0.25">
      <c r="A449" s="514"/>
      <c r="B449" s="514"/>
      <c r="C449" s="514"/>
      <c r="D449" s="513"/>
      <c r="E449" s="517" t="s">
        <v>619</v>
      </c>
      <c r="F449" s="511"/>
      <c r="G449" s="511"/>
      <c r="H449" s="516"/>
      <c r="I449" s="508"/>
      <c r="J449" s="509"/>
      <c r="K449" s="508">
        <v>0</v>
      </c>
      <c r="L449" s="201">
        <v>347.49014876763192</v>
      </c>
      <c r="M449" s="201">
        <v>423.0996045</v>
      </c>
      <c r="N449" s="201">
        <v>41.094000000000001</v>
      </c>
      <c r="O449" s="498">
        <v>41.094000000000001</v>
      </c>
      <c r="P449" s="498">
        <v>423.0996045</v>
      </c>
      <c r="Q449" s="498">
        <v>347.49014876763192</v>
      </c>
      <c r="R449" s="508">
        <v>121.02319245999998</v>
      </c>
      <c r="S449" s="508">
        <v>121.02319245999998</v>
      </c>
      <c r="T449" s="508"/>
      <c r="U449" s="170">
        <v>52.544562593600148</v>
      </c>
      <c r="V449" s="170"/>
      <c r="W449" s="170"/>
    </row>
    <row r="450" spans="1:40" x14ac:dyDescent="0.25">
      <c r="A450" s="514" t="s">
        <v>3081</v>
      </c>
      <c r="B450" s="514" t="s">
        <v>3388</v>
      </c>
      <c r="C450" s="514" t="s">
        <v>2174</v>
      </c>
      <c r="D450" s="513">
        <v>1210</v>
      </c>
      <c r="E450" s="517" t="s">
        <v>3395</v>
      </c>
      <c r="F450" s="511"/>
      <c r="G450" s="511" t="s">
        <v>2172</v>
      </c>
      <c r="H450" s="516"/>
      <c r="I450" s="508"/>
      <c r="J450" s="509"/>
      <c r="K450" s="508">
        <v>0</v>
      </c>
      <c r="L450" s="201">
        <v>347.49014876763192</v>
      </c>
      <c r="M450" s="201">
        <v>423.0996045</v>
      </c>
      <c r="N450" s="201">
        <v>41.094000000000001</v>
      </c>
      <c r="O450" s="498">
        <v>41.094000000000001</v>
      </c>
      <c r="P450" s="498">
        <v>423.0996045</v>
      </c>
      <c r="Q450" s="498">
        <v>347.49014876763192</v>
      </c>
      <c r="R450" s="508">
        <v>121.02319245999998</v>
      </c>
      <c r="S450" s="508">
        <v>121.02319245999998</v>
      </c>
      <c r="T450" s="508"/>
      <c r="U450" s="170">
        <v>52.544562593600148</v>
      </c>
      <c r="V450" s="170"/>
      <c r="W450" s="170"/>
    </row>
    <row r="451" spans="1:40" x14ac:dyDescent="0.25">
      <c r="A451" s="505"/>
      <c r="B451" s="505"/>
      <c r="C451" s="505"/>
      <c r="D451" s="504"/>
      <c r="E451" s="520"/>
      <c r="F451" s="519"/>
      <c r="G451" s="519" t="s">
        <v>1962</v>
      </c>
      <c r="H451" s="518"/>
      <c r="I451" s="498"/>
      <c r="J451" s="509"/>
      <c r="K451" s="498">
        <v>9.6509999999999999E-2</v>
      </c>
      <c r="L451" s="201">
        <v>347.44189376763188</v>
      </c>
      <c r="M451" s="201">
        <v>423.0996045</v>
      </c>
      <c r="N451" s="201">
        <v>41.094000000000001</v>
      </c>
      <c r="O451" s="498">
        <v>41.094000000000001</v>
      </c>
      <c r="P451" s="498">
        <v>423.0996045</v>
      </c>
      <c r="Q451" s="498">
        <v>347.3936387676319</v>
      </c>
      <c r="R451" s="498">
        <v>121.07144745999997</v>
      </c>
      <c r="S451" s="498">
        <v>121.11970245999997</v>
      </c>
      <c r="T451" s="498"/>
      <c r="U451" s="170">
        <v>52.592817593600145</v>
      </c>
      <c r="V451" s="170"/>
      <c r="W451" s="170"/>
    </row>
    <row r="452" spans="1:40" x14ac:dyDescent="0.25">
      <c r="A452" s="505" t="s">
        <v>3081</v>
      </c>
      <c r="B452" s="505" t="s">
        <v>3388</v>
      </c>
      <c r="C452" s="505" t="s">
        <v>111</v>
      </c>
      <c r="D452" s="504">
        <v>1211</v>
      </c>
      <c r="E452" s="520" t="s">
        <v>718</v>
      </c>
      <c r="F452" s="519" t="s">
        <v>3135</v>
      </c>
      <c r="G452" s="519" t="s">
        <v>3134</v>
      </c>
      <c r="H452" s="518">
        <v>40</v>
      </c>
      <c r="I452" s="500"/>
      <c r="J452" s="506"/>
      <c r="K452" s="498">
        <v>0</v>
      </c>
      <c r="L452" s="201">
        <v>347.3936387676319</v>
      </c>
      <c r="M452" s="201">
        <v>423.0996045</v>
      </c>
      <c r="N452" s="201">
        <v>41.094000000000001</v>
      </c>
      <c r="O452" s="498">
        <v>41.094000000000001</v>
      </c>
      <c r="P452" s="498">
        <v>423.0996045</v>
      </c>
      <c r="Q452" s="498">
        <v>347.3936387676319</v>
      </c>
      <c r="R452" s="498">
        <v>121.11970245999997</v>
      </c>
      <c r="S452" s="498">
        <v>121.11970245999997</v>
      </c>
      <c r="T452" s="498"/>
      <c r="U452" s="170">
        <v>52.641072593600143</v>
      </c>
      <c r="V452" s="170"/>
      <c r="W452" s="170"/>
    </row>
    <row r="453" spans="1:40" x14ac:dyDescent="0.25">
      <c r="A453" s="505"/>
      <c r="B453" s="505"/>
      <c r="C453" s="505"/>
      <c r="D453" s="504"/>
      <c r="E453" s="520"/>
      <c r="F453" s="519"/>
      <c r="G453" s="519" t="s">
        <v>3133</v>
      </c>
      <c r="H453" s="518"/>
      <c r="I453" s="500"/>
      <c r="J453" s="509"/>
      <c r="K453" s="498">
        <v>5.5879999999999999E-2</v>
      </c>
      <c r="L453" s="201">
        <v>347.3656987676319</v>
      </c>
      <c r="M453" s="201">
        <v>423.0996045</v>
      </c>
      <c r="N453" s="201">
        <v>41.094000000000001</v>
      </c>
      <c r="O453" s="498">
        <v>41.094000000000001</v>
      </c>
      <c r="P453" s="498">
        <v>423.0996045</v>
      </c>
      <c r="Q453" s="498">
        <v>347.3377587676319</v>
      </c>
      <c r="R453" s="498">
        <v>121.14764245999997</v>
      </c>
      <c r="S453" s="498">
        <v>121.17558245999997</v>
      </c>
      <c r="T453" s="498"/>
      <c r="U453" s="170">
        <v>52.669012593600144</v>
      </c>
      <c r="V453" s="170"/>
      <c r="W453" s="170"/>
    </row>
    <row r="454" spans="1:40" x14ac:dyDescent="0.25">
      <c r="A454" s="514"/>
      <c r="B454" s="514"/>
      <c r="C454" s="514"/>
      <c r="D454" s="513"/>
      <c r="E454" s="512" t="s">
        <v>619</v>
      </c>
      <c r="F454" s="511"/>
      <c r="G454" s="511" t="s">
        <v>3132</v>
      </c>
      <c r="H454" s="510"/>
      <c r="I454" s="515"/>
      <c r="J454" s="509"/>
      <c r="K454" s="241">
        <v>7.8206499999999998E-2</v>
      </c>
      <c r="L454" s="201">
        <v>347.29865551763191</v>
      </c>
      <c r="M454" s="201">
        <v>423.0996045</v>
      </c>
      <c r="N454" s="201">
        <v>41.094000000000001</v>
      </c>
      <c r="O454" s="498">
        <v>41.094000000000001</v>
      </c>
      <c r="P454" s="498">
        <v>423.0996045</v>
      </c>
      <c r="Q454" s="498">
        <v>347.25955226763188</v>
      </c>
      <c r="R454" s="508">
        <v>121.21468570999997</v>
      </c>
      <c r="S454" s="508">
        <v>121.25378895999997</v>
      </c>
      <c r="T454" s="508" t="s">
        <v>3392</v>
      </c>
      <c r="U454" s="170">
        <v>52.736055843600141</v>
      </c>
      <c r="V454" s="170"/>
      <c r="W454" s="170"/>
    </row>
    <row r="455" spans="1:40" x14ac:dyDescent="0.25">
      <c r="A455" s="514" t="s">
        <v>3081</v>
      </c>
      <c r="B455" s="514" t="s">
        <v>3388</v>
      </c>
      <c r="C455" s="514" t="s">
        <v>3141</v>
      </c>
      <c r="D455" s="513">
        <v>1214</v>
      </c>
      <c r="E455" s="517" t="s">
        <v>3394</v>
      </c>
      <c r="F455" s="511" t="s">
        <v>3393</v>
      </c>
      <c r="G455" s="511" t="s">
        <v>2184</v>
      </c>
      <c r="H455" s="516">
        <v>40</v>
      </c>
      <c r="I455" s="515"/>
      <c r="J455" s="509"/>
      <c r="K455" s="508">
        <v>0.25</v>
      </c>
      <c r="L455" s="201">
        <v>347.13455226763188</v>
      </c>
      <c r="M455" s="201">
        <v>423.0996045</v>
      </c>
      <c r="N455" s="201">
        <v>41.094000000000001</v>
      </c>
      <c r="O455" s="498">
        <v>41.094000000000001</v>
      </c>
      <c r="P455" s="498">
        <v>423.0996045</v>
      </c>
      <c r="Q455" s="498">
        <v>347.00955226763188</v>
      </c>
      <c r="R455" s="508">
        <v>121.37878895999997</v>
      </c>
      <c r="S455" s="508">
        <v>121.50378895999997</v>
      </c>
      <c r="T455" s="508"/>
      <c r="U455" s="170">
        <v>52.900159093600138</v>
      </c>
      <c r="V455" s="170"/>
      <c r="W455" s="170"/>
    </row>
    <row r="456" spans="1:40" x14ac:dyDescent="0.25">
      <c r="A456" s="514"/>
      <c r="B456" s="514"/>
      <c r="C456" s="514"/>
      <c r="D456" s="513"/>
      <c r="E456" s="512" t="s">
        <v>619</v>
      </c>
      <c r="F456" s="511"/>
      <c r="G456" s="511" t="s">
        <v>3129</v>
      </c>
      <c r="H456" s="510"/>
      <c r="I456" s="507"/>
      <c r="J456" s="509"/>
      <c r="K456" s="241">
        <v>7.8206499999999998E-2</v>
      </c>
      <c r="L456" s="201">
        <v>346.97044901763184</v>
      </c>
      <c r="M456" s="201">
        <v>423.0996045</v>
      </c>
      <c r="N456" s="201">
        <v>41.094000000000001</v>
      </c>
      <c r="O456" s="498">
        <v>41.094000000000001</v>
      </c>
      <c r="P456" s="498">
        <v>423.0996045</v>
      </c>
      <c r="Q456" s="498">
        <v>346.93134576763185</v>
      </c>
      <c r="R456" s="508">
        <v>121.54289220999996</v>
      </c>
      <c r="S456" s="508">
        <v>121.58199545999996</v>
      </c>
      <c r="T456" s="508" t="s">
        <v>3392</v>
      </c>
      <c r="U456" s="170">
        <v>53.064262343600134</v>
      </c>
      <c r="V456" s="170"/>
      <c r="W456" s="170"/>
    </row>
    <row r="457" spans="1:40" x14ac:dyDescent="0.25">
      <c r="A457" s="514"/>
      <c r="B457" s="514"/>
      <c r="C457" s="514"/>
      <c r="D457" s="513"/>
      <c r="E457" s="512"/>
      <c r="F457" s="511"/>
      <c r="G457" s="511" t="s">
        <v>1962</v>
      </c>
      <c r="H457" s="510"/>
      <c r="I457" s="507"/>
      <c r="J457" s="509"/>
      <c r="K457" s="508">
        <v>9.9516999999999994E-2</v>
      </c>
      <c r="L457" s="201">
        <v>346.88158726763186</v>
      </c>
      <c r="M457" s="201">
        <v>423.0996045</v>
      </c>
      <c r="N457" s="201">
        <v>41.094000000000001</v>
      </c>
      <c r="O457" s="498">
        <v>41.094000000000001</v>
      </c>
      <c r="P457" s="498">
        <v>423.0996045</v>
      </c>
      <c r="Q457" s="498">
        <v>346.83182876763186</v>
      </c>
      <c r="R457" s="508">
        <v>121.63175395999997</v>
      </c>
      <c r="S457" s="508">
        <v>121.68151245999996</v>
      </c>
      <c r="T457" s="508"/>
      <c r="U457" s="170">
        <v>53.153124093600141</v>
      </c>
      <c r="V457" s="170"/>
      <c r="W457" s="170"/>
    </row>
    <row r="458" spans="1:40" x14ac:dyDescent="0.25">
      <c r="A458" s="514" t="s">
        <v>3081</v>
      </c>
      <c r="B458" s="514" t="s">
        <v>3388</v>
      </c>
      <c r="C458" s="514" t="s">
        <v>2190</v>
      </c>
      <c r="D458" s="513">
        <v>1218</v>
      </c>
      <c r="E458" s="517" t="s">
        <v>3391</v>
      </c>
      <c r="F458" s="511"/>
      <c r="G458" s="511" t="s">
        <v>3390</v>
      </c>
      <c r="H458" s="516">
        <v>36</v>
      </c>
      <c r="I458" s="515"/>
      <c r="J458" s="509"/>
      <c r="K458" s="508">
        <v>0.183363</v>
      </c>
      <c r="L458" s="201">
        <v>346.74014726763187</v>
      </c>
      <c r="M458" s="201">
        <v>423.0996045</v>
      </c>
      <c r="N458" s="201">
        <v>41.094000000000001</v>
      </c>
      <c r="O458" s="498">
        <v>41.094000000000001</v>
      </c>
      <c r="P458" s="498">
        <v>423.0996045</v>
      </c>
      <c r="Q458" s="498">
        <v>346.64846576763188</v>
      </c>
      <c r="R458" s="508">
        <v>121.77319395999996</v>
      </c>
      <c r="S458" s="508">
        <v>121.86487545999996</v>
      </c>
      <c r="T458" s="508"/>
      <c r="U458" s="170">
        <v>53.29456409360013</v>
      </c>
      <c r="V458" s="170"/>
      <c r="W458" s="170"/>
    </row>
    <row r="459" spans="1:40" x14ac:dyDescent="0.25">
      <c r="A459" s="514"/>
      <c r="B459" s="514"/>
      <c r="C459" s="514"/>
      <c r="D459" s="513"/>
      <c r="E459" s="517" t="s">
        <v>619</v>
      </c>
      <c r="F459" s="511"/>
      <c r="G459" s="511"/>
      <c r="H459" s="516"/>
      <c r="I459" s="515"/>
      <c r="J459" s="509"/>
      <c r="K459" s="508">
        <v>0</v>
      </c>
      <c r="L459" s="201">
        <v>346.64846576763188</v>
      </c>
      <c r="M459" s="201">
        <v>423.0996045</v>
      </c>
      <c r="N459" s="201">
        <v>41.094000000000001</v>
      </c>
      <c r="O459" s="498">
        <v>41.094000000000001</v>
      </c>
      <c r="P459" s="498">
        <v>423.0996045</v>
      </c>
      <c r="Q459" s="498">
        <v>346.64846576763188</v>
      </c>
      <c r="R459" s="508">
        <v>121.86487545999996</v>
      </c>
      <c r="S459" s="508">
        <v>121.86487545999996</v>
      </c>
      <c r="T459" s="508"/>
      <c r="U459" s="170">
        <v>53.386245593600137</v>
      </c>
      <c r="V459" s="170"/>
      <c r="W459" s="170"/>
    </row>
    <row r="460" spans="1:40" x14ac:dyDescent="0.25">
      <c r="A460" s="514"/>
      <c r="B460" s="514"/>
      <c r="C460" s="514"/>
      <c r="D460" s="513"/>
      <c r="E460" s="517" t="s">
        <v>619</v>
      </c>
      <c r="F460" s="511"/>
      <c r="G460" s="511"/>
      <c r="H460" s="516"/>
      <c r="I460" s="515"/>
      <c r="J460" s="509"/>
      <c r="K460" s="508">
        <v>0</v>
      </c>
      <c r="L460" s="201">
        <v>346.64846576763188</v>
      </c>
      <c r="M460" s="201">
        <v>423.0996045</v>
      </c>
      <c r="N460" s="201">
        <v>41.094000000000001</v>
      </c>
      <c r="O460" s="498">
        <v>41.094000000000001</v>
      </c>
      <c r="P460" s="498">
        <v>423.0996045</v>
      </c>
      <c r="Q460" s="498">
        <v>346.64846576763188</v>
      </c>
      <c r="R460" s="508">
        <v>121.86487545999996</v>
      </c>
      <c r="S460" s="508">
        <v>121.86487545999996</v>
      </c>
      <c r="T460" s="508"/>
      <c r="U460" s="170">
        <v>53.386245593600137</v>
      </c>
      <c r="V460" s="170"/>
      <c r="W460" s="170"/>
    </row>
    <row r="461" spans="1:40" x14ac:dyDescent="0.25">
      <c r="A461" s="514"/>
      <c r="B461" s="514"/>
      <c r="C461" s="514"/>
      <c r="D461" s="513"/>
      <c r="E461" s="512" t="s">
        <v>619</v>
      </c>
      <c r="F461" s="511"/>
      <c r="G461" s="511" t="s">
        <v>2198</v>
      </c>
      <c r="H461" s="510"/>
      <c r="I461" s="507"/>
      <c r="J461" s="509"/>
      <c r="K461" s="508">
        <v>0.189001</v>
      </c>
      <c r="L461" s="201">
        <v>346.55396526763184</v>
      </c>
      <c r="M461" s="201">
        <v>423.0996045</v>
      </c>
      <c r="N461" s="201">
        <v>41.094000000000001</v>
      </c>
      <c r="O461" s="498">
        <v>41.094000000000001</v>
      </c>
      <c r="P461" s="498">
        <v>423.0996045</v>
      </c>
      <c r="Q461" s="498">
        <v>346.45946476763186</v>
      </c>
      <c r="R461" s="508">
        <v>121.95937595999997</v>
      </c>
      <c r="S461" s="508">
        <v>122.05387645999997</v>
      </c>
      <c r="T461" s="507"/>
      <c r="U461" s="170">
        <v>53.480746093600146</v>
      </c>
      <c r="V461" s="171" t="s">
        <v>3389</v>
      </c>
      <c r="W461" s="170"/>
    </row>
    <row r="462" spans="1:40" x14ac:dyDescent="0.25">
      <c r="A462" s="505" t="s">
        <v>3081</v>
      </c>
      <c r="B462" s="505" t="s">
        <v>3388</v>
      </c>
      <c r="C462" s="505" t="s">
        <v>1981</v>
      </c>
      <c r="D462" s="504">
        <v>1221</v>
      </c>
      <c r="E462" s="498" t="s">
        <v>3387</v>
      </c>
      <c r="F462" s="503"/>
      <c r="G462" s="502" t="s">
        <v>1978</v>
      </c>
      <c r="H462" s="501">
        <v>40</v>
      </c>
      <c r="I462" s="500"/>
      <c r="J462" s="506"/>
      <c r="K462" s="498">
        <v>5.7403999999999997E-2</v>
      </c>
      <c r="L462" s="201">
        <v>346.43076276763185</v>
      </c>
      <c r="M462" s="201">
        <v>423.0996045</v>
      </c>
      <c r="N462" s="201">
        <v>41.094000000000001</v>
      </c>
      <c r="O462" s="498">
        <v>41.094000000000001</v>
      </c>
      <c r="P462" s="498">
        <v>423.0996045</v>
      </c>
      <c r="Q462" s="498">
        <v>346.40206076763184</v>
      </c>
      <c r="R462" s="498">
        <v>122.08257845999998</v>
      </c>
      <c r="S462" s="498">
        <v>122.11128045999997</v>
      </c>
      <c r="T462" s="498"/>
      <c r="U462" s="170">
        <v>53.603948593600151</v>
      </c>
      <c r="V462" s="505" t="s">
        <v>3081</v>
      </c>
      <c r="W462" s="505" t="s">
        <v>3388</v>
      </c>
      <c r="X462" s="505" t="s">
        <v>1981</v>
      </c>
      <c r="Y462" s="504">
        <v>1221</v>
      </c>
      <c r="Z462" s="498" t="s">
        <v>3387</v>
      </c>
      <c r="AA462" s="503"/>
      <c r="AB462" s="502" t="s">
        <v>1978</v>
      </c>
      <c r="AC462" s="501">
        <v>40</v>
      </c>
      <c r="AD462" s="500"/>
      <c r="AE462" s="499" t="s">
        <v>3386</v>
      </c>
      <c r="AF462" s="498">
        <v>5.7403999999999997E-2</v>
      </c>
      <c r="AG462" s="498">
        <v>346.43076276763202</v>
      </c>
      <c r="AH462" s="498">
        <v>423.0996045</v>
      </c>
      <c r="AI462" s="498">
        <v>41.094000000000001</v>
      </c>
      <c r="AJ462" s="498">
        <v>41.094000000000001</v>
      </c>
      <c r="AK462" s="498">
        <v>423.0996045</v>
      </c>
      <c r="AL462" s="498">
        <v>346.40206076763184</v>
      </c>
      <c r="AM462" s="498">
        <v>122.08257845999998</v>
      </c>
      <c r="AN462" s="498">
        <v>122.11128045999997</v>
      </c>
    </row>
    <row r="463" spans="1:40" x14ac:dyDescent="0.25">
      <c r="A463" s="232"/>
      <c r="B463" s="232"/>
      <c r="C463" s="232"/>
      <c r="D463" s="237"/>
      <c r="E463" s="469" t="s">
        <v>619</v>
      </c>
      <c r="F463" s="238"/>
      <c r="G463" s="238" t="s">
        <v>1962</v>
      </c>
      <c r="H463" s="467">
        <v>40</v>
      </c>
      <c r="I463" s="239"/>
      <c r="J463" s="466"/>
      <c r="K463" s="240">
        <v>0.103502</v>
      </c>
      <c r="L463" s="201">
        <v>346.35030976763187</v>
      </c>
      <c r="M463" s="201">
        <v>423.0996045</v>
      </c>
      <c r="N463" s="201">
        <v>41.094000000000001</v>
      </c>
      <c r="O463" s="240">
        <v>41.094000000000001</v>
      </c>
      <c r="P463" s="240">
        <v>423.0996045</v>
      </c>
      <c r="Q463" s="200">
        <v>346.29855876763185</v>
      </c>
      <c r="R463" s="240">
        <v>122.16303145999998</v>
      </c>
      <c r="S463" s="240">
        <v>122.21478245999998</v>
      </c>
      <c r="T463" s="240"/>
      <c r="U463" s="170">
        <v>53.684401593600157</v>
      </c>
      <c r="V463" s="232"/>
      <c r="W463" s="232"/>
      <c r="X463" s="232"/>
      <c r="Y463" s="237"/>
      <c r="Z463" s="469" t="s">
        <v>619</v>
      </c>
      <c r="AA463" s="238"/>
      <c r="AB463" s="238" t="s">
        <v>1962</v>
      </c>
      <c r="AC463" s="467">
        <v>40</v>
      </c>
      <c r="AD463" s="239"/>
      <c r="AE463" s="497"/>
      <c r="AF463" s="240">
        <v>0.103502</v>
      </c>
      <c r="AG463" s="240">
        <v>346.35030976763187</v>
      </c>
      <c r="AH463" s="240">
        <v>423.0996045</v>
      </c>
      <c r="AI463" s="240">
        <v>41.094000000000001</v>
      </c>
      <c r="AJ463" s="240">
        <v>41.094000000000001</v>
      </c>
      <c r="AK463" s="240">
        <v>423.0996045</v>
      </c>
      <c r="AL463" s="200">
        <v>346.29855876763185</v>
      </c>
      <c r="AM463" s="240">
        <v>122.16303145999998</v>
      </c>
      <c r="AN463" s="240">
        <v>122.21478245999998</v>
      </c>
    </row>
    <row r="464" spans="1:40" x14ac:dyDescent="0.25">
      <c r="A464" s="232" t="s">
        <v>3081</v>
      </c>
      <c r="B464" s="232" t="s">
        <v>3385</v>
      </c>
      <c r="C464" s="232" t="s">
        <v>111</v>
      </c>
      <c r="D464" s="237">
        <v>1222</v>
      </c>
      <c r="E464" s="234" t="s">
        <v>573</v>
      </c>
      <c r="F464" s="238" t="s">
        <v>2169</v>
      </c>
      <c r="G464" s="238" t="s">
        <v>1951</v>
      </c>
      <c r="H464" s="467"/>
      <c r="I464" s="200"/>
      <c r="J464" s="466"/>
      <c r="K464" s="240">
        <v>0</v>
      </c>
      <c r="L464" s="201">
        <v>346.29855876763185</v>
      </c>
      <c r="M464" s="201">
        <v>423.0996045</v>
      </c>
      <c r="N464" s="201">
        <v>41.094000000000001</v>
      </c>
      <c r="O464" s="240">
        <v>41.094000000000001</v>
      </c>
      <c r="P464" s="240">
        <v>423.0996045</v>
      </c>
      <c r="Q464" s="200">
        <v>346.29855876763185</v>
      </c>
      <c r="R464" s="240">
        <v>122.21478245999998</v>
      </c>
      <c r="S464" s="240">
        <v>122.21478245999998</v>
      </c>
      <c r="T464" s="240"/>
      <c r="U464" s="170">
        <v>53.736152593600153</v>
      </c>
      <c r="V464" s="232" t="s">
        <v>3081</v>
      </c>
      <c r="W464" s="232" t="s">
        <v>3385</v>
      </c>
      <c r="X464" s="232" t="s">
        <v>111</v>
      </c>
      <c r="Y464" s="237">
        <v>1222</v>
      </c>
      <c r="Z464" s="234" t="s">
        <v>573</v>
      </c>
      <c r="AA464" s="238" t="s">
        <v>2169</v>
      </c>
      <c r="AB464" s="238" t="s">
        <v>1951</v>
      </c>
      <c r="AC464" s="467"/>
      <c r="AD464" s="200"/>
      <c r="AE464" s="497" t="s">
        <v>3384</v>
      </c>
      <c r="AF464" s="240">
        <v>0</v>
      </c>
      <c r="AG464" s="240">
        <v>346.29855876763185</v>
      </c>
      <c r="AH464" s="240">
        <v>423.0996045</v>
      </c>
      <c r="AI464" s="240">
        <v>41.094000000000001</v>
      </c>
      <c r="AJ464" s="240">
        <v>41.094000000000001</v>
      </c>
      <c r="AK464" s="240">
        <v>423.0996045</v>
      </c>
      <c r="AL464" s="200">
        <v>346.29855876763185</v>
      </c>
      <c r="AM464" s="240">
        <v>122.21478245999998</v>
      </c>
      <c r="AN464" s="240">
        <v>122.21478245999998</v>
      </c>
    </row>
    <row r="465" spans="1:41" x14ac:dyDescent="0.25">
      <c r="A465" s="232"/>
      <c r="B465" s="232"/>
      <c r="C465" s="232"/>
      <c r="D465" s="237"/>
      <c r="E465" s="469" t="s">
        <v>619</v>
      </c>
      <c r="F465" s="238"/>
      <c r="G465" s="238" t="s">
        <v>1969</v>
      </c>
      <c r="H465" s="468"/>
      <c r="I465" s="239"/>
      <c r="J465" s="466"/>
      <c r="K465" s="240">
        <v>0.14528199999999999</v>
      </c>
      <c r="L465" s="201">
        <v>346.22591776763181</v>
      </c>
      <c r="M465" s="201">
        <v>423.0996045</v>
      </c>
      <c r="N465" s="201">
        <v>41.094000000000001</v>
      </c>
      <c r="O465" s="240">
        <v>41.094000000000001</v>
      </c>
      <c r="P465" s="240">
        <v>423.0996045</v>
      </c>
      <c r="Q465" s="200">
        <v>346.15327676763184</v>
      </c>
      <c r="R465" s="240">
        <v>122.28742345999997</v>
      </c>
      <c r="S465" s="240">
        <v>122.36006445999998</v>
      </c>
      <c r="T465" s="240"/>
      <c r="U465" s="170">
        <v>53.808793593600143</v>
      </c>
      <c r="V465" s="232"/>
      <c r="W465" s="232"/>
      <c r="X465" s="232"/>
      <c r="Y465" s="237"/>
      <c r="Z465" s="469" t="s">
        <v>619</v>
      </c>
      <c r="AA465" s="238"/>
      <c r="AB465" s="238" t="s">
        <v>1969</v>
      </c>
      <c r="AC465" s="468"/>
      <c r="AD465" s="239"/>
      <c r="AE465" s="466"/>
      <c r="AF465" s="240">
        <v>0.14528199999999999</v>
      </c>
      <c r="AG465" s="240">
        <v>346.22591776763181</v>
      </c>
      <c r="AH465" s="240">
        <v>423.0996045</v>
      </c>
      <c r="AI465" s="240">
        <v>41.094000000000001</v>
      </c>
      <c r="AJ465" s="240">
        <v>41.094000000000001</v>
      </c>
      <c r="AK465" s="240">
        <v>423.0996045</v>
      </c>
      <c r="AL465" s="200">
        <v>346.15327676763184</v>
      </c>
      <c r="AM465" s="240">
        <v>122.28742345999997</v>
      </c>
      <c r="AN465" s="240">
        <v>122.36006445999998</v>
      </c>
    </row>
    <row r="466" spans="1:41" x14ac:dyDescent="0.25">
      <c r="A466" s="232" t="s">
        <v>3081</v>
      </c>
      <c r="B466" s="232" t="s">
        <v>3385</v>
      </c>
      <c r="C466" s="232" t="s">
        <v>3125</v>
      </c>
      <c r="D466" s="237">
        <v>1224</v>
      </c>
      <c r="E466" s="234" t="s">
        <v>1902</v>
      </c>
      <c r="F466" s="238" t="s">
        <v>3123</v>
      </c>
      <c r="G466" s="238" t="s">
        <v>3122</v>
      </c>
      <c r="H466" s="467">
        <v>33</v>
      </c>
      <c r="I466" s="200"/>
      <c r="J466" s="466"/>
      <c r="K466" s="240">
        <v>0</v>
      </c>
      <c r="L466" s="201">
        <v>346.15327676763184</v>
      </c>
      <c r="M466" s="201">
        <v>423.0996045</v>
      </c>
      <c r="N466" s="201">
        <v>41.094000000000001</v>
      </c>
      <c r="O466" s="240">
        <v>41.094000000000001</v>
      </c>
      <c r="P466" s="240">
        <v>423.0996045</v>
      </c>
      <c r="Q466" s="200">
        <v>346.15327676763184</v>
      </c>
      <c r="R466" s="240">
        <v>122.36006445999998</v>
      </c>
      <c r="S466" s="240">
        <v>122.36006445999998</v>
      </c>
      <c r="T466" s="240">
        <v>346.15327676763184</v>
      </c>
      <c r="U466" s="170">
        <v>53.881434593600147</v>
      </c>
      <c r="V466" s="232" t="s">
        <v>3081</v>
      </c>
      <c r="W466" s="232" t="s">
        <v>3385</v>
      </c>
      <c r="X466" s="232" t="s">
        <v>1973</v>
      </c>
      <c r="Y466" s="237">
        <v>1224</v>
      </c>
      <c r="Z466" s="234" t="s">
        <v>3383</v>
      </c>
      <c r="AA466" s="238" t="s">
        <v>2022</v>
      </c>
      <c r="AB466" s="238" t="s">
        <v>3382</v>
      </c>
      <c r="AC466" s="467" t="s">
        <v>2292</v>
      </c>
      <c r="AD466" s="200"/>
      <c r="AE466" s="466"/>
      <c r="AF466" s="240">
        <v>0</v>
      </c>
      <c r="AG466" s="240">
        <v>346.15327676763184</v>
      </c>
      <c r="AH466" s="240">
        <v>423.0996045</v>
      </c>
      <c r="AI466" s="240">
        <v>41.094000000000001</v>
      </c>
      <c r="AJ466" s="240">
        <v>41.094000000000001</v>
      </c>
      <c r="AK466" s="240">
        <v>423.0996045</v>
      </c>
      <c r="AL466" s="200">
        <v>346.15327676763184</v>
      </c>
      <c r="AM466" s="240">
        <v>122.36006445999998</v>
      </c>
      <c r="AN466" s="240">
        <v>122.36006445999998</v>
      </c>
    </row>
    <row r="467" spans="1:41" x14ac:dyDescent="0.25">
      <c r="A467" s="232" t="s">
        <v>3081</v>
      </c>
      <c r="B467" s="232" t="s">
        <v>3385</v>
      </c>
      <c r="C467" s="232" t="s">
        <v>2035</v>
      </c>
      <c r="D467" s="237">
        <v>1224</v>
      </c>
      <c r="E467" s="234" t="s">
        <v>3381</v>
      </c>
      <c r="F467" s="238" t="s">
        <v>2307</v>
      </c>
      <c r="G467" s="238" t="s">
        <v>3380</v>
      </c>
      <c r="H467" s="467"/>
      <c r="I467" s="200"/>
      <c r="J467" s="466"/>
      <c r="K467" s="240">
        <v>0</v>
      </c>
      <c r="L467" s="201">
        <v>346.15327676763184</v>
      </c>
      <c r="M467" s="201">
        <v>423.0996045</v>
      </c>
      <c r="N467" s="201">
        <v>41.094000000000001</v>
      </c>
      <c r="O467" s="240">
        <v>41.094000000000001</v>
      </c>
      <c r="P467" s="240">
        <v>423.0996045</v>
      </c>
      <c r="Q467" s="200">
        <v>346.15327676763184</v>
      </c>
      <c r="R467" s="240">
        <v>122.36006445999998</v>
      </c>
      <c r="S467" s="240">
        <v>122.36006445999998</v>
      </c>
      <c r="T467" s="240"/>
      <c r="U467" s="170">
        <v>53.881434593600147</v>
      </c>
      <c r="V467" s="232"/>
      <c r="W467" s="232"/>
      <c r="X467" s="232"/>
      <c r="Y467" s="237"/>
      <c r="Z467" s="234"/>
      <c r="AA467" s="238"/>
      <c r="AB467" s="238"/>
      <c r="AC467" s="467"/>
      <c r="AD467" s="200"/>
      <c r="AE467" s="466"/>
      <c r="AF467" s="240">
        <v>0</v>
      </c>
      <c r="AG467" s="240">
        <v>346.15327676763184</v>
      </c>
      <c r="AH467" s="240">
        <v>423.0996045</v>
      </c>
      <c r="AI467" s="240">
        <v>41.094000000000001</v>
      </c>
      <c r="AJ467" s="240">
        <v>41.094000000000001</v>
      </c>
      <c r="AK467" s="240">
        <v>423.0996045</v>
      </c>
      <c r="AL467" s="200">
        <v>346.15327676763184</v>
      </c>
      <c r="AM467" s="240">
        <v>122.36006445999998</v>
      </c>
      <c r="AN467" s="240">
        <v>122.36006445999998</v>
      </c>
    </row>
    <row r="468" spans="1:41" x14ac:dyDescent="0.25">
      <c r="A468" s="232"/>
      <c r="B468" s="232"/>
      <c r="C468" s="232"/>
      <c r="D468" s="237"/>
      <c r="E468" s="469" t="s">
        <v>619</v>
      </c>
      <c r="F468" s="238"/>
      <c r="G468" s="238" t="s">
        <v>1969</v>
      </c>
      <c r="H468" s="468"/>
      <c r="I468" s="239"/>
      <c r="J468" s="466"/>
      <c r="K468" s="240">
        <v>0</v>
      </c>
      <c r="L468" s="201">
        <v>346.15327676763184</v>
      </c>
      <c r="M468" s="201">
        <v>423.0996045</v>
      </c>
      <c r="N468" s="201">
        <v>41.094000000000001</v>
      </c>
      <c r="O468" s="240">
        <v>41.094000000000001</v>
      </c>
      <c r="P468" s="240">
        <v>423.0996045</v>
      </c>
      <c r="Q468" s="200">
        <v>346.15327676763184</v>
      </c>
      <c r="R468" s="240">
        <v>122.36006445999998</v>
      </c>
      <c r="S468" s="240">
        <v>122.36006445999998</v>
      </c>
      <c r="T468" s="240"/>
      <c r="U468" s="170">
        <v>53.881434593600147</v>
      </c>
      <c r="V468" s="232"/>
      <c r="W468" s="232"/>
      <c r="X468" s="232"/>
      <c r="Y468" s="237"/>
      <c r="Z468" s="469" t="s">
        <v>619</v>
      </c>
      <c r="AA468" s="238"/>
      <c r="AB468" s="238" t="s">
        <v>1969</v>
      </c>
      <c r="AC468" s="468"/>
      <c r="AD468" s="239"/>
      <c r="AE468" s="466"/>
      <c r="AF468" s="240">
        <v>0</v>
      </c>
      <c r="AG468" s="240">
        <v>346.15327676763184</v>
      </c>
      <c r="AH468" s="240">
        <v>423.0996045</v>
      </c>
      <c r="AI468" s="240">
        <v>41.094000000000001</v>
      </c>
      <c r="AJ468" s="240">
        <v>41.094000000000001</v>
      </c>
      <c r="AK468" s="240">
        <v>423.0996045</v>
      </c>
      <c r="AL468" s="200">
        <v>346.15327676763184</v>
      </c>
      <c r="AM468" s="240">
        <v>122.36006445999998</v>
      </c>
      <c r="AN468" s="240">
        <v>122.36006445999998</v>
      </c>
    </row>
    <row r="469" spans="1:41" x14ac:dyDescent="0.25">
      <c r="A469" s="232" t="s">
        <v>3081</v>
      </c>
      <c r="B469" s="232" t="s">
        <v>3385</v>
      </c>
      <c r="C469" s="232" t="s">
        <v>1990</v>
      </c>
      <c r="D469" s="237">
        <v>1224</v>
      </c>
      <c r="E469" s="234" t="s">
        <v>3379</v>
      </c>
      <c r="F469" s="238" t="s">
        <v>1988</v>
      </c>
      <c r="G469" s="238" t="s">
        <v>1987</v>
      </c>
      <c r="H469" s="467"/>
      <c r="I469" s="200"/>
      <c r="J469" s="466"/>
      <c r="K469" s="240">
        <v>0</v>
      </c>
      <c r="L469" s="201">
        <v>346.15327676763184</v>
      </c>
      <c r="M469" s="201">
        <v>423.0996045</v>
      </c>
      <c r="N469" s="201">
        <v>41.094000000000001</v>
      </c>
      <c r="O469" s="240">
        <v>41.094000000000001</v>
      </c>
      <c r="P469" s="240">
        <v>423.0996045</v>
      </c>
      <c r="Q469" s="200">
        <v>346.15327676763184</v>
      </c>
      <c r="R469" s="240">
        <v>122.36006445999998</v>
      </c>
      <c r="S469" s="240">
        <v>122.36006445999998</v>
      </c>
      <c r="T469" s="240"/>
      <c r="U469" s="170">
        <v>53.881434593600147</v>
      </c>
      <c r="V469" s="232" t="s">
        <v>3081</v>
      </c>
      <c r="W469" s="232" t="s">
        <v>3385</v>
      </c>
      <c r="X469" s="232" t="s">
        <v>1990</v>
      </c>
      <c r="Y469" s="237">
        <v>1224</v>
      </c>
      <c r="Z469" s="234" t="s">
        <v>3379</v>
      </c>
      <c r="AA469" s="238" t="s">
        <v>1988</v>
      </c>
      <c r="AB469" s="238" t="s">
        <v>1987</v>
      </c>
      <c r="AC469" s="467"/>
      <c r="AD469" s="200"/>
      <c r="AE469" s="466"/>
      <c r="AF469" s="240">
        <v>0</v>
      </c>
      <c r="AG469" s="240">
        <v>346.15327676763184</v>
      </c>
      <c r="AH469" s="240">
        <v>423.0996045</v>
      </c>
      <c r="AI469" s="240">
        <v>41.094000000000001</v>
      </c>
      <c r="AJ469" s="240">
        <v>41.094000000000001</v>
      </c>
      <c r="AK469" s="240">
        <v>423.0996045</v>
      </c>
      <c r="AL469" s="200">
        <v>346.15327676763184</v>
      </c>
      <c r="AM469" s="240">
        <v>122.36006445999998</v>
      </c>
      <c r="AN469" s="240">
        <v>122.36006445999998</v>
      </c>
    </row>
    <row r="470" spans="1:41" x14ac:dyDescent="0.25">
      <c r="A470" s="232"/>
      <c r="B470" s="232"/>
      <c r="C470" s="232"/>
      <c r="D470" s="237"/>
      <c r="E470" s="234" t="s">
        <v>619</v>
      </c>
      <c r="F470" s="238"/>
      <c r="G470" s="238" t="s">
        <v>1962</v>
      </c>
      <c r="H470" s="467">
        <v>40</v>
      </c>
      <c r="I470" s="200"/>
      <c r="J470" s="466"/>
      <c r="K470" s="240">
        <v>0.13121600000000003</v>
      </c>
      <c r="L470" s="201">
        <v>346.08766876763184</v>
      </c>
      <c r="M470" s="201">
        <v>423.0996045</v>
      </c>
      <c r="N470" s="201">
        <v>41.094000000000001</v>
      </c>
      <c r="O470" s="240">
        <v>41.094000000000001</v>
      </c>
      <c r="P470" s="240">
        <v>423.0996045</v>
      </c>
      <c r="Q470" s="200">
        <v>346.02206076763184</v>
      </c>
      <c r="R470" s="240">
        <v>122.42567245999997</v>
      </c>
      <c r="S470" s="240">
        <v>122.49128045999997</v>
      </c>
      <c r="T470" s="240"/>
      <c r="U470" s="170">
        <v>53.947042593600145</v>
      </c>
      <c r="V470" s="232"/>
      <c r="W470" s="232"/>
      <c r="X470" s="232"/>
      <c r="Y470" s="237"/>
      <c r="Z470" s="234" t="s">
        <v>619</v>
      </c>
      <c r="AA470" s="238"/>
      <c r="AB470" s="238"/>
      <c r="AC470" s="467"/>
      <c r="AD470" s="200"/>
      <c r="AE470" s="466"/>
      <c r="AF470" s="240">
        <v>0</v>
      </c>
      <c r="AG470" s="240">
        <v>346.15327676763184</v>
      </c>
      <c r="AH470" s="240">
        <v>423.0996045</v>
      </c>
      <c r="AI470" s="240">
        <v>41.094000000000001</v>
      </c>
      <c r="AJ470" s="240">
        <v>41.094000000000001</v>
      </c>
      <c r="AK470" s="240">
        <v>423.0996045</v>
      </c>
      <c r="AL470" s="200">
        <v>346.15327676763184</v>
      </c>
      <c r="AM470" s="240">
        <v>122.36006445999998</v>
      </c>
      <c r="AN470" s="240">
        <v>122.36006445999998</v>
      </c>
      <c r="AO470" s="250"/>
    </row>
    <row r="471" spans="1:41" x14ac:dyDescent="0.25">
      <c r="A471" s="484" t="s">
        <v>3378</v>
      </c>
      <c r="B471" s="492"/>
      <c r="C471" s="492"/>
      <c r="D471" s="490"/>
      <c r="E471" s="489"/>
      <c r="F471" s="488"/>
      <c r="G471" s="488"/>
      <c r="H471" s="358"/>
      <c r="I471" s="354"/>
      <c r="J471" s="353"/>
      <c r="K471" s="485"/>
      <c r="L471" s="485"/>
      <c r="M471" s="485"/>
      <c r="N471" s="485"/>
      <c r="O471" s="485"/>
      <c r="P471" s="485"/>
      <c r="Q471" s="354"/>
      <c r="R471" s="485"/>
      <c r="S471" s="485"/>
      <c r="T471" s="485"/>
      <c r="V471" s="232"/>
      <c r="W471" s="232"/>
      <c r="X471" s="232"/>
      <c r="Y471" s="237"/>
      <c r="Z471" s="234"/>
      <c r="AA471" s="238"/>
      <c r="AB471" s="238"/>
      <c r="AC471" s="467"/>
      <c r="AD471" s="200"/>
      <c r="AE471" s="466"/>
      <c r="AF471" s="240">
        <v>0</v>
      </c>
      <c r="AG471" s="240">
        <v>346.15327676763184</v>
      </c>
      <c r="AH471" s="240">
        <v>423.0996045</v>
      </c>
      <c r="AI471" s="240">
        <v>41.094000000000001</v>
      </c>
      <c r="AJ471" s="240">
        <v>41.094000000000001</v>
      </c>
      <c r="AK471" s="240">
        <v>423.0996045</v>
      </c>
      <c r="AL471" s="200">
        <v>346.15327676763184</v>
      </c>
      <c r="AM471" s="240">
        <v>122.36006445999998</v>
      </c>
      <c r="AN471" s="240">
        <v>122.36006445999998</v>
      </c>
      <c r="AO471" s="250"/>
    </row>
    <row r="472" spans="1:41" s="250" customFormat="1" x14ac:dyDescent="0.25">
      <c r="A472" s="251" t="s">
        <v>3377</v>
      </c>
      <c r="D472" s="272"/>
      <c r="E472" s="223"/>
      <c r="F472" s="224"/>
      <c r="G472" s="224"/>
      <c r="H472" s="271"/>
      <c r="I472" s="225"/>
      <c r="J472" s="270"/>
      <c r="K472" s="201">
        <v>0</v>
      </c>
      <c r="L472" s="201">
        <v>346.02206076763184</v>
      </c>
      <c r="M472" s="201">
        <v>423.0996045</v>
      </c>
      <c r="N472" s="201">
        <v>41.094000000000001</v>
      </c>
      <c r="O472" s="201">
        <v>41.094000000000001</v>
      </c>
      <c r="P472" s="201">
        <v>423.0996045</v>
      </c>
      <c r="Q472" s="225">
        <v>346.02206076763184</v>
      </c>
      <c r="R472" s="201">
        <v>122.49128045999997</v>
      </c>
      <c r="S472" s="201">
        <v>122.49128045999997</v>
      </c>
      <c r="T472" s="201"/>
      <c r="U472" s="170">
        <v>54.012650593600142</v>
      </c>
      <c r="V472" s="232"/>
      <c r="W472" s="232"/>
      <c r="X472" s="232"/>
      <c r="Y472" s="237"/>
      <c r="Z472" s="234" t="s">
        <v>619</v>
      </c>
      <c r="AA472" s="238"/>
      <c r="AB472" s="238"/>
      <c r="AC472" s="467"/>
      <c r="AD472" s="200"/>
      <c r="AE472" s="466"/>
      <c r="AF472" s="240">
        <v>3.6116000000000002E-2</v>
      </c>
      <c r="AG472" s="240">
        <v>346.13521876763184</v>
      </c>
      <c r="AH472" s="240">
        <v>423.0996045</v>
      </c>
      <c r="AI472" s="240">
        <v>41.094000000000001</v>
      </c>
      <c r="AJ472" s="240">
        <v>41.094000000000001</v>
      </c>
      <c r="AK472" s="240">
        <v>423.0996045</v>
      </c>
      <c r="AL472" s="200">
        <v>346.11716076763184</v>
      </c>
      <c r="AM472" s="240">
        <v>122.37812245999999</v>
      </c>
      <c r="AN472" s="240">
        <v>122.39618045999998</v>
      </c>
      <c r="AO472" s="168"/>
    </row>
    <row r="473" spans="1:41" x14ac:dyDescent="0.2">
      <c r="A473" s="478" t="s">
        <v>3081</v>
      </c>
      <c r="B473" s="478" t="s">
        <v>3376</v>
      </c>
      <c r="C473" s="478" t="s">
        <v>1981</v>
      </c>
      <c r="D473" s="477">
        <v>1225</v>
      </c>
      <c r="E473" s="470" t="s">
        <v>3375</v>
      </c>
      <c r="F473" s="476"/>
      <c r="G473" s="475" t="s">
        <v>1978</v>
      </c>
      <c r="H473" s="474">
        <v>40</v>
      </c>
      <c r="I473" s="470"/>
      <c r="J473" s="473"/>
      <c r="K473" s="472">
        <v>5.7403999999999997E-2</v>
      </c>
      <c r="L473" s="201">
        <v>345.99335876763183</v>
      </c>
      <c r="M473" s="201">
        <v>423.0996045</v>
      </c>
      <c r="N473" s="201">
        <v>41.094000000000001</v>
      </c>
      <c r="O473" s="470">
        <v>41.094000000000001</v>
      </c>
      <c r="P473" s="471">
        <v>423.0996045</v>
      </c>
      <c r="Q473" s="471">
        <v>345.96465676763182</v>
      </c>
      <c r="R473" s="470">
        <v>122.51998245999998</v>
      </c>
      <c r="S473" s="470">
        <v>122.54868445999998</v>
      </c>
      <c r="T473" s="470"/>
      <c r="U473" s="170">
        <v>54.041352593600152</v>
      </c>
      <c r="V473" s="232" t="s">
        <v>3081</v>
      </c>
      <c r="W473" s="232" t="s">
        <v>3385</v>
      </c>
      <c r="X473" s="232" t="s">
        <v>2174</v>
      </c>
      <c r="Y473" s="237">
        <v>1224</v>
      </c>
      <c r="Z473" s="234" t="s">
        <v>3794</v>
      </c>
      <c r="AA473" s="238" t="s">
        <v>3123</v>
      </c>
      <c r="AB473" s="238" t="s">
        <v>3122</v>
      </c>
      <c r="AC473" s="467">
        <v>33</v>
      </c>
      <c r="AD473" s="200"/>
      <c r="AE473" s="199" t="s">
        <v>3374</v>
      </c>
      <c r="AF473" s="240">
        <v>0</v>
      </c>
      <c r="AG473" s="240">
        <v>346.11716076763184</v>
      </c>
      <c r="AH473" s="240">
        <v>423.0996045</v>
      </c>
      <c r="AI473" s="240">
        <v>41.094000000000001</v>
      </c>
      <c r="AJ473" s="240">
        <v>41.094000000000001</v>
      </c>
      <c r="AK473" s="240">
        <v>423.0996045</v>
      </c>
      <c r="AL473" s="200">
        <v>346.11716076763184</v>
      </c>
      <c r="AM473" s="240">
        <v>122.39618045999998</v>
      </c>
      <c r="AN473" s="240">
        <v>122.39618045999998</v>
      </c>
    </row>
    <row r="474" spans="1:41" x14ac:dyDescent="0.2">
      <c r="A474" s="478"/>
      <c r="B474" s="478"/>
      <c r="C474" s="478"/>
      <c r="D474" s="477"/>
      <c r="E474" s="478" t="s">
        <v>619</v>
      </c>
      <c r="F474" s="480"/>
      <c r="G474" s="483" t="s">
        <v>2198</v>
      </c>
      <c r="H474" s="474"/>
      <c r="I474" s="470"/>
      <c r="J474" s="473"/>
      <c r="K474" s="472">
        <v>0.19082200000000005</v>
      </c>
      <c r="L474" s="201">
        <v>345.86924576763181</v>
      </c>
      <c r="M474" s="201">
        <v>423.0996045</v>
      </c>
      <c r="N474" s="201">
        <v>41.094000000000001</v>
      </c>
      <c r="O474" s="470">
        <v>41.094000000000001</v>
      </c>
      <c r="P474" s="471">
        <v>423.0996045</v>
      </c>
      <c r="Q474" s="471">
        <v>345.7738347676318</v>
      </c>
      <c r="R474" s="470">
        <v>122.64409545999997</v>
      </c>
      <c r="S474" s="470">
        <v>122.73950645999997</v>
      </c>
      <c r="T474" s="479"/>
      <c r="U474" s="170">
        <v>54.165465593600146</v>
      </c>
      <c r="V474" s="232"/>
      <c r="W474" s="232"/>
      <c r="X474" s="232"/>
      <c r="Y474" s="237"/>
      <c r="Z474" s="234" t="s">
        <v>619</v>
      </c>
      <c r="AA474" s="238"/>
      <c r="AB474" s="238" t="s">
        <v>1962</v>
      </c>
      <c r="AC474" s="467">
        <v>40</v>
      </c>
      <c r="AD474" s="200"/>
      <c r="AE474" s="466"/>
      <c r="AF474" s="240">
        <v>9.509999999999999E-2</v>
      </c>
      <c r="AG474" s="240">
        <v>346.06961076763184</v>
      </c>
      <c r="AH474" s="240">
        <v>423.0996045</v>
      </c>
      <c r="AI474" s="240">
        <v>41.094000000000001</v>
      </c>
      <c r="AJ474" s="240">
        <v>41.094000000000001</v>
      </c>
      <c r="AK474" s="240">
        <v>423.0996045</v>
      </c>
      <c r="AL474" s="200">
        <v>346.02206076763184</v>
      </c>
      <c r="AM474" s="240">
        <v>122.44373045999998</v>
      </c>
      <c r="AN474" s="240">
        <v>122.49128045999998</v>
      </c>
    </row>
    <row r="475" spans="1:41" x14ac:dyDescent="0.25">
      <c r="A475" s="478" t="s">
        <v>3081</v>
      </c>
      <c r="B475" s="478" t="s">
        <v>3376</v>
      </c>
      <c r="C475" s="478" t="s">
        <v>2197</v>
      </c>
      <c r="D475" s="477">
        <v>1229</v>
      </c>
      <c r="E475" s="482" t="s">
        <v>3373</v>
      </c>
      <c r="F475" s="480"/>
      <c r="G475" s="480" t="s">
        <v>3072</v>
      </c>
      <c r="H475" s="474">
        <v>34</v>
      </c>
      <c r="I475" s="471"/>
      <c r="J475" s="473"/>
      <c r="K475" s="470">
        <v>0.29817100000000002</v>
      </c>
      <c r="L475" s="201">
        <v>345.62474926763178</v>
      </c>
      <c r="M475" s="201">
        <v>423.0996045</v>
      </c>
      <c r="N475" s="201">
        <v>41.094000000000001</v>
      </c>
      <c r="O475" s="470">
        <v>41.094000000000001</v>
      </c>
      <c r="P475" s="471">
        <v>423.0996045</v>
      </c>
      <c r="Q475" s="471">
        <v>345.47566376763177</v>
      </c>
      <c r="R475" s="470">
        <v>122.88859195999997</v>
      </c>
      <c r="S475" s="470">
        <v>123.03767745999997</v>
      </c>
      <c r="T475" s="470"/>
      <c r="U475" s="170">
        <v>54.409962093600143</v>
      </c>
      <c r="V475" s="484" t="s">
        <v>3372</v>
      </c>
      <c r="W475" s="492"/>
      <c r="X475" s="492"/>
      <c r="Y475" s="492"/>
      <c r="Z475" s="492"/>
      <c r="AA475" s="492"/>
      <c r="AB475" s="492"/>
      <c r="AC475" s="492"/>
      <c r="AD475" s="492"/>
      <c r="AE475" s="485"/>
      <c r="AF475" s="494">
        <v>2.8660599999999981E-2</v>
      </c>
      <c r="AG475" s="485">
        <v>346.00773046763186</v>
      </c>
      <c r="AH475" s="485">
        <v>423.0996045</v>
      </c>
      <c r="AI475" s="485">
        <v>41.094000000000001</v>
      </c>
      <c r="AJ475" s="485">
        <v>41.094000000000001</v>
      </c>
      <c r="AK475" s="485">
        <v>423.0996045</v>
      </c>
      <c r="AL475" s="354">
        <v>345.99340016763182</v>
      </c>
      <c r="AM475" s="485">
        <v>122.50561075999998</v>
      </c>
      <c r="AN475" s="485">
        <v>122.51994105999998</v>
      </c>
    </row>
    <row r="476" spans="1:41" x14ac:dyDescent="0.25">
      <c r="A476" s="478"/>
      <c r="B476" s="478"/>
      <c r="C476" s="478"/>
      <c r="D476" s="477"/>
      <c r="E476" s="482" t="s">
        <v>619</v>
      </c>
      <c r="F476" s="480"/>
      <c r="G476" s="480"/>
      <c r="H476" s="474"/>
      <c r="I476" s="471"/>
      <c r="J476" s="473"/>
      <c r="K476" s="470">
        <v>0</v>
      </c>
      <c r="L476" s="201">
        <v>345.47566376763177</v>
      </c>
      <c r="M476" s="201">
        <v>423.0996045</v>
      </c>
      <c r="N476" s="201">
        <v>41.094000000000001</v>
      </c>
      <c r="O476" s="470">
        <v>41.094000000000001</v>
      </c>
      <c r="P476" s="471">
        <v>423.0996045</v>
      </c>
      <c r="Q476" s="471">
        <v>345.47566376763177</v>
      </c>
      <c r="R476" s="470">
        <v>123.03767745999997</v>
      </c>
      <c r="S476" s="470">
        <v>123.03767745999997</v>
      </c>
      <c r="T476" s="470"/>
      <c r="U476" s="170">
        <v>54.559047593600141</v>
      </c>
      <c r="V476" s="491" t="s">
        <v>3081</v>
      </c>
      <c r="W476" s="491" t="s">
        <v>3336</v>
      </c>
      <c r="X476" s="491" t="s">
        <v>1981</v>
      </c>
      <c r="Y476" s="490">
        <v>1225</v>
      </c>
      <c r="Z476" s="489" t="s">
        <v>3795</v>
      </c>
      <c r="AA476" s="488" t="s">
        <v>1979</v>
      </c>
      <c r="AB476" s="488" t="s">
        <v>1978</v>
      </c>
      <c r="AC476" s="496"/>
      <c r="AD476" s="357"/>
      <c r="AE476" s="486" t="s">
        <v>3371</v>
      </c>
      <c r="AF476" s="494">
        <v>0</v>
      </c>
      <c r="AG476" s="485">
        <v>345.99340016763182</v>
      </c>
      <c r="AH476" s="485">
        <v>423.0996045</v>
      </c>
      <c r="AI476" s="485">
        <v>41.094000000000001</v>
      </c>
      <c r="AJ476" s="485">
        <v>41.094000000000001</v>
      </c>
      <c r="AK476" s="485">
        <v>423.0996045</v>
      </c>
      <c r="AL476" s="354">
        <v>345.99340016763182</v>
      </c>
      <c r="AM476" s="485">
        <v>122.51994105999998</v>
      </c>
      <c r="AN476" s="485">
        <v>122.51994105999998</v>
      </c>
      <c r="AO476" s="168" t="s">
        <v>3337</v>
      </c>
    </row>
    <row r="477" spans="1:41" x14ac:dyDescent="0.25">
      <c r="A477" s="478" t="s">
        <v>3081</v>
      </c>
      <c r="B477" s="478" t="s">
        <v>3376</v>
      </c>
      <c r="C477" s="478" t="s">
        <v>2174</v>
      </c>
      <c r="D477" s="477">
        <v>1230</v>
      </c>
      <c r="E477" s="482" t="s">
        <v>3370</v>
      </c>
      <c r="F477" s="480"/>
      <c r="G477" s="480" t="s">
        <v>2172</v>
      </c>
      <c r="H477" s="474"/>
      <c r="I477" s="471"/>
      <c r="J477" s="473"/>
      <c r="K477" s="470">
        <v>0</v>
      </c>
      <c r="L477" s="201">
        <v>345.47566376763177</v>
      </c>
      <c r="M477" s="201">
        <v>423.0996045</v>
      </c>
      <c r="N477" s="201">
        <v>41.094000000000001</v>
      </c>
      <c r="O477" s="470">
        <v>41.094000000000001</v>
      </c>
      <c r="P477" s="471">
        <v>423.0996045</v>
      </c>
      <c r="Q477" s="471">
        <v>345.47566376763177</v>
      </c>
      <c r="R477" s="470">
        <v>123.03767745999997</v>
      </c>
      <c r="S477" s="470">
        <v>123.03767745999997</v>
      </c>
      <c r="T477" s="470"/>
      <c r="U477" s="170">
        <v>54.559047593600141</v>
      </c>
      <c r="V477" s="491"/>
      <c r="W477" s="491"/>
      <c r="X477" s="491"/>
      <c r="Y477" s="491"/>
      <c r="Z477" s="491"/>
      <c r="AA477" s="491"/>
      <c r="AB477" s="492"/>
      <c r="AC477" s="495"/>
      <c r="AD477" s="357"/>
      <c r="AE477" s="486" t="s">
        <v>619</v>
      </c>
      <c r="AF477" s="494">
        <v>0.12628880000000003</v>
      </c>
      <c r="AG477" s="485">
        <v>345.93025576763182</v>
      </c>
      <c r="AH477" s="485">
        <v>423.0996045</v>
      </c>
      <c r="AI477" s="485">
        <v>41.094000000000001</v>
      </c>
      <c r="AJ477" s="485">
        <v>41.094000000000001</v>
      </c>
      <c r="AK477" s="485">
        <v>423.0996045</v>
      </c>
      <c r="AL477" s="354">
        <v>345.86711136763182</v>
      </c>
      <c r="AM477" s="485">
        <v>122.58308545999998</v>
      </c>
      <c r="AN477" s="485">
        <v>122.64622985999998</v>
      </c>
    </row>
    <row r="478" spans="1:41" x14ac:dyDescent="0.25">
      <c r="A478" s="478"/>
      <c r="B478" s="478"/>
      <c r="C478" s="478"/>
      <c r="D478" s="477"/>
      <c r="E478" s="482"/>
      <c r="F478" s="480"/>
      <c r="G478" s="480" t="s">
        <v>1962</v>
      </c>
      <c r="H478" s="474">
        <v>40</v>
      </c>
      <c r="I478" s="471"/>
      <c r="J478" s="473"/>
      <c r="K478" s="470">
        <v>9.650984E-2</v>
      </c>
      <c r="L478" s="201">
        <v>345.4274088476318</v>
      </c>
      <c r="M478" s="201">
        <v>423.0996045</v>
      </c>
      <c r="N478" s="201">
        <v>41.094000000000001</v>
      </c>
      <c r="O478" s="470">
        <v>41.094000000000001</v>
      </c>
      <c r="P478" s="471">
        <v>423.0996045</v>
      </c>
      <c r="Q478" s="471">
        <v>345.37915392763176</v>
      </c>
      <c r="R478" s="470">
        <v>123.08593237999996</v>
      </c>
      <c r="S478" s="470">
        <v>123.13418729999997</v>
      </c>
      <c r="T478" s="470"/>
      <c r="U478" s="170">
        <v>54.607302513600132</v>
      </c>
      <c r="V478" s="491" t="s">
        <v>3081</v>
      </c>
      <c r="W478" s="491" t="s">
        <v>3336</v>
      </c>
      <c r="X478" s="491" t="s">
        <v>2165</v>
      </c>
      <c r="Y478" s="490">
        <v>1226</v>
      </c>
      <c r="Z478" s="489" t="s">
        <v>3796</v>
      </c>
      <c r="AA478" s="488" t="s">
        <v>2163</v>
      </c>
      <c r="AB478" s="488" t="s">
        <v>2162</v>
      </c>
      <c r="AC478" s="492"/>
      <c r="AD478" s="357"/>
      <c r="AE478" s="486" t="s">
        <v>3369</v>
      </c>
      <c r="AF478" s="494">
        <v>0</v>
      </c>
      <c r="AG478" s="485">
        <v>345.86711136763182</v>
      </c>
      <c r="AH478" s="485">
        <v>423.0996045</v>
      </c>
      <c r="AI478" s="485">
        <v>41.094000000000001</v>
      </c>
      <c r="AJ478" s="485">
        <v>41.094000000000001</v>
      </c>
      <c r="AK478" s="485">
        <v>423.0996045</v>
      </c>
      <c r="AL478" s="354">
        <v>345.86711136763182</v>
      </c>
      <c r="AM478" s="485">
        <v>122.64622985999998</v>
      </c>
      <c r="AN478" s="485">
        <v>122.64622985999998</v>
      </c>
      <c r="AO478" s="168" t="s">
        <v>3337</v>
      </c>
    </row>
    <row r="479" spans="1:41" x14ac:dyDescent="0.25">
      <c r="A479" s="478" t="s">
        <v>3081</v>
      </c>
      <c r="B479" s="478" t="s">
        <v>3376</v>
      </c>
      <c r="C479" s="478" t="s">
        <v>111</v>
      </c>
      <c r="D479" s="477">
        <v>1231</v>
      </c>
      <c r="E479" s="482" t="s">
        <v>516</v>
      </c>
      <c r="F479" s="480" t="s">
        <v>3135</v>
      </c>
      <c r="G479" s="480" t="s">
        <v>3134</v>
      </c>
      <c r="H479" s="474"/>
      <c r="I479" s="471"/>
      <c r="J479" s="473"/>
      <c r="K479" s="470">
        <v>0</v>
      </c>
      <c r="L479" s="201">
        <v>345.37915392763176</v>
      </c>
      <c r="M479" s="201">
        <v>423.0996045</v>
      </c>
      <c r="N479" s="201">
        <v>41.094000000000001</v>
      </c>
      <c r="O479" s="470">
        <v>41.094000000000001</v>
      </c>
      <c r="P479" s="471">
        <v>423.0996045</v>
      </c>
      <c r="Q479" s="471">
        <v>345.37915392763176</v>
      </c>
      <c r="R479" s="470">
        <v>123.13418729999997</v>
      </c>
      <c r="S479" s="470">
        <v>123.13418729999997</v>
      </c>
      <c r="T479" s="470"/>
      <c r="U479" s="170">
        <v>54.655557433600137</v>
      </c>
      <c r="V479" s="491"/>
      <c r="W479" s="491"/>
      <c r="X479" s="491"/>
      <c r="Y479" s="491"/>
      <c r="Z479" s="491"/>
      <c r="AA479" s="491"/>
      <c r="AB479" s="496"/>
      <c r="AC479" s="495"/>
      <c r="AD479" s="357"/>
      <c r="AE479" s="486" t="s">
        <v>619</v>
      </c>
      <c r="AF479" s="494">
        <v>0.15123159999999991</v>
      </c>
      <c r="AG479" s="485">
        <v>345.79149556763184</v>
      </c>
      <c r="AH479" s="485">
        <v>423.0996045</v>
      </c>
      <c r="AI479" s="485">
        <v>41.094000000000001</v>
      </c>
      <c r="AJ479" s="485">
        <v>41.094000000000001</v>
      </c>
      <c r="AK479" s="485">
        <v>423.0996045</v>
      </c>
      <c r="AL479" s="354">
        <v>345.7158797676318</v>
      </c>
      <c r="AM479" s="485">
        <v>122.72184565999999</v>
      </c>
      <c r="AN479" s="485">
        <v>122.79746145999998</v>
      </c>
    </row>
    <row r="480" spans="1:41" x14ac:dyDescent="0.25">
      <c r="A480" s="478"/>
      <c r="B480" s="478"/>
      <c r="C480" s="478"/>
      <c r="D480" s="477"/>
      <c r="E480" s="482"/>
      <c r="F480" s="480"/>
      <c r="G480" s="480" t="s">
        <v>3133</v>
      </c>
      <c r="H480" s="474">
        <v>40</v>
      </c>
      <c r="I480" s="471"/>
      <c r="J480" s="473"/>
      <c r="K480" s="470">
        <v>5.5879999999999999E-2</v>
      </c>
      <c r="L480" s="201">
        <v>345.35121392763176</v>
      </c>
      <c r="M480" s="201">
        <v>423.0996045</v>
      </c>
      <c r="N480" s="201">
        <v>41.094000000000001</v>
      </c>
      <c r="O480" s="470">
        <v>41.094000000000001</v>
      </c>
      <c r="P480" s="471">
        <v>423.0996045</v>
      </c>
      <c r="Q480" s="471">
        <v>345.32327392763176</v>
      </c>
      <c r="R480" s="470">
        <v>123.16212729999997</v>
      </c>
      <c r="S480" s="470">
        <v>123.19006729999997</v>
      </c>
      <c r="T480" s="470"/>
      <c r="U480" s="170">
        <v>54.683497433600138</v>
      </c>
      <c r="V480" s="491" t="s">
        <v>3081</v>
      </c>
      <c r="W480" s="491" t="s">
        <v>3336</v>
      </c>
      <c r="X480" s="491" t="s">
        <v>2304</v>
      </c>
      <c r="Y480" s="490">
        <v>1228</v>
      </c>
      <c r="Z480" s="489" t="s">
        <v>3797</v>
      </c>
      <c r="AA480" s="488" t="s">
        <v>2304</v>
      </c>
      <c r="AB480" s="488" t="s">
        <v>3368</v>
      </c>
      <c r="AC480" s="495"/>
      <c r="AD480" s="357"/>
      <c r="AE480" s="486" t="s">
        <v>3367</v>
      </c>
      <c r="AF480" s="494">
        <v>0</v>
      </c>
      <c r="AG480" s="485">
        <v>345.7158797676318</v>
      </c>
      <c r="AH480" s="485">
        <v>423.0996045</v>
      </c>
      <c r="AI480" s="485">
        <v>41.094000000000001</v>
      </c>
      <c r="AJ480" s="485">
        <v>41.094000000000001</v>
      </c>
      <c r="AK480" s="485">
        <v>423.0996045</v>
      </c>
      <c r="AL480" s="354">
        <v>345.7158797676318</v>
      </c>
      <c r="AM480" s="485">
        <v>122.79746145999998</v>
      </c>
      <c r="AN480" s="485">
        <v>122.79746145999998</v>
      </c>
      <c r="AO480" s="493" t="s">
        <v>3344</v>
      </c>
    </row>
    <row r="481" spans="1:41" x14ac:dyDescent="0.25">
      <c r="A481" s="478"/>
      <c r="B481" s="478"/>
      <c r="C481" s="478"/>
      <c r="D481" s="477"/>
      <c r="E481" s="482" t="s">
        <v>619</v>
      </c>
      <c r="F481" s="480"/>
      <c r="G481" s="480" t="s">
        <v>3132</v>
      </c>
      <c r="H481" s="474">
        <v>40</v>
      </c>
      <c r="I481" s="471"/>
      <c r="J481" s="473"/>
      <c r="K481" s="470">
        <v>7.6135999999999981E-2</v>
      </c>
      <c r="L481" s="201">
        <v>345.28520592763175</v>
      </c>
      <c r="M481" s="201">
        <v>423.0996045</v>
      </c>
      <c r="N481" s="201">
        <v>41.094000000000001</v>
      </c>
      <c r="O481" s="470">
        <v>41.094000000000001</v>
      </c>
      <c r="P481" s="471">
        <v>423.0996045</v>
      </c>
      <c r="Q481" s="471">
        <v>345.24713792763174</v>
      </c>
      <c r="R481" s="470">
        <v>123.22813529999998</v>
      </c>
      <c r="S481" s="470">
        <v>123.26620329999997</v>
      </c>
      <c r="T481" s="470"/>
      <c r="U481" s="170">
        <v>54.749505433600149</v>
      </c>
      <c r="V481" s="492"/>
      <c r="W481" s="492"/>
      <c r="X481" s="492"/>
      <c r="Y481" s="490"/>
      <c r="Z481" s="492"/>
      <c r="AA481" s="488"/>
      <c r="AB481" s="486"/>
      <c r="AC481" s="487"/>
      <c r="AD481" s="357"/>
      <c r="AE481" s="486" t="s">
        <v>619</v>
      </c>
      <c r="AF481" s="494">
        <v>0.13375640000000011</v>
      </c>
      <c r="AG481" s="485">
        <v>345.64900156763179</v>
      </c>
      <c r="AH481" s="485">
        <v>423.0996045</v>
      </c>
      <c r="AI481" s="485">
        <v>41.094000000000001</v>
      </c>
      <c r="AJ481" s="485">
        <v>41.094000000000001</v>
      </c>
      <c r="AK481" s="485">
        <v>423.0996045</v>
      </c>
      <c r="AL481" s="354">
        <v>345.58212336763182</v>
      </c>
      <c r="AM481" s="485">
        <v>122.86433965999997</v>
      </c>
      <c r="AN481" s="485">
        <v>122.93121785999998</v>
      </c>
    </row>
    <row r="482" spans="1:41" x14ac:dyDescent="0.25">
      <c r="A482" s="478" t="s">
        <v>3081</v>
      </c>
      <c r="B482" s="478" t="s">
        <v>3376</v>
      </c>
      <c r="C482" s="478" t="s">
        <v>2187</v>
      </c>
      <c r="D482" s="477">
        <v>1235</v>
      </c>
      <c r="E482" s="482" t="s">
        <v>3366</v>
      </c>
      <c r="F482" s="480" t="s">
        <v>2185</v>
      </c>
      <c r="G482" s="480" t="s">
        <v>2184</v>
      </c>
      <c r="H482" s="474">
        <v>40</v>
      </c>
      <c r="I482" s="471"/>
      <c r="J482" s="473"/>
      <c r="K482" s="470">
        <v>0.5</v>
      </c>
      <c r="L482" s="201">
        <v>344.99713792763174</v>
      </c>
      <c r="M482" s="201">
        <v>423.0996045</v>
      </c>
      <c r="N482" s="201">
        <v>41.094000000000001</v>
      </c>
      <c r="O482" s="470">
        <v>41.094000000000001</v>
      </c>
      <c r="P482" s="471">
        <v>423.0996045</v>
      </c>
      <c r="Q482" s="471">
        <v>344.74713792763174</v>
      </c>
      <c r="R482" s="470">
        <v>123.51620329999997</v>
      </c>
      <c r="S482" s="470">
        <v>123.76620329999997</v>
      </c>
      <c r="T482" s="470"/>
      <c r="U482" s="170">
        <v>55.037573433600144</v>
      </c>
      <c r="V482" s="491" t="s">
        <v>3081</v>
      </c>
      <c r="W482" s="491" t="s">
        <v>3336</v>
      </c>
      <c r="X482" s="491" t="s">
        <v>474</v>
      </c>
      <c r="Y482" s="490">
        <v>1229</v>
      </c>
      <c r="Z482" s="489" t="s">
        <v>3798</v>
      </c>
      <c r="AA482" s="488" t="s">
        <v>474</v>
      </c>
      <c r="AB482" s="486" t="s">
        <v>3339</v>
      </c>
      <c r="AC482" s="487"/>
      <c r="AD482" s="357"/>
      <c r="AE482" s="486" t="s">
        <v>3365</v>
      </c>
      <c r="AF482" s="494">
        <v>0</v>
      </c>
      <c r="AG482" s="485">
        <v>345.58212336763182</v>
      </c>
      <c r="AH482" s="485">
        <v>423.0996045</v>
      </c>
      <c r="AI482" s="485">
        <v>41.094000000000001</v>
      </c>
      <c r="AJ482" s="485">
        <v>41.094000000000001</v>
      </c>
      <c r="AK482" s="485">
        <v>423.0996045</v>
      </c>
      <c r="AL482" s="354">
        <v>345.58212336763182</v>
      </c>
      <c r="AM482" s="485">
        <v>122.93121785999998</v>
      </c>
      <c r="AN482" s="485">
        <v>122.93121785999998</v>
      </c>
      <c r="AO482" s="168" t="s">
        <v>3337</v>
      </c>
    </row>
    <row r="483" spans="1:41" x14ac:dyDescent="0.25">
      <c r="A483" s="478"/>
      <c r="B483" s="478"/>
      <c r="C483" s="478"/>
      <c r="D483" s="477"/>
      <c r="E483" s="482" t="s">
        <v>619</v>
      </c>
      <c r="F483" s="480"/>
      <c r="G483" s="480" t="s">
        <v>3129</v>
      </c>
      <c r="H483" s="474">
        <v>40</v>
      </c>
      <c r="I483" s="471"/>
      <c r="J483" s="473"/>
      <c r="K483" s="470">
        <v>7.6135999999999981E-2</v>
      </c>
      <c r="L483" s="201">
        <v>344.70906992763173</v>
      </c>
      <c r="M483" s="201">
        <v>423.0996045</v>
      </c>
      <c r="N483" s="201">
        <v>41.094000000000001</v>
      </c>
      <c r="O483" s="470">
        <v>41.094000000000001</v>
      </c>
      <c r="P483" s="471">
        <v>423.0996045</v>
      </c>
      <c r="Q483" s="471">
        <v>344.67100192763172</v>
      </c>
      <c r="R483" s="470">
        <v>123.80427129999998</v>
      </c>
      <c r="S483" s="470">
        <v>123.84233929999998</v>
      </c>
      <c r="T483" s="470"/>
      <c r="U483" s="170">
        <v>55.325641433600154</v>
      </c>
      <c r="V483" s="492"/>
      <c r="W483" s="492"/>
      <c r="X483" s="492"/>
      <c r="Y483" s="490"/>
      <c r="Z483" s="492"/>
      <c r="AA483" s="488"/>
      <c r="AB483" s="486"/>
      <c r="AC483" s="487"/>
      <c r="AD483" s="357"/>
      <c r="AE483" s="486" t="s">
        <v>619</v>
      </c>
      <c r="AF483" s="494">
        <v>0.12349480000000002</v>
      </c>
      <c r="AG483" s="485">
        <v>345.52037596763182</v>
      </c>
      <c r="AH483" s="485">
        <v>423.0996045</v>
      </c>
      <c r="AI483" s="485">
        <v>41.094000000000001</v>
      </c>
      <c r="AJ483" s="485">
        <v>41.094000000000001</v>
      </c>
      <c r="AK483" s="485">
        <v>423.0996045</v>
      </c>
      <c r="AL483" s="354">
        <v>345.45862856763182</v>
      </c>
      <c r="AM483" s="485">
        <v>122.99296525999998</v>
      </c>
      <c r="AN483" s="485">
        <v>123.05471265999998</v>
      </c>
    </row>
    <row r="484" spans="1:41" x14ac:dyDescent="0.25">
      <c r="A484" s="478"/>
      <c r="B484" s="478"/>
      <c r="C484" s="478"/>
      <c r="D484" s="477"/>
      <c r="E484" s="482"/>
      <c r="F484" s="480"/>
      <c r="G484" s="480" t="s">
        <v>1962</v>
      </c>
      <c r="H484" s="474"/>
      <c r="I484" s="471"/>
      <c r="J484" s="473"/>
      <c r="K484" s="470">
        <v>9.9516999999999994E-2</v>
      </c>
      <c r="L484" s="201">
        <v>344.62124342763173</v>
      </c>
      <c r="M484" s="201">
        <v>423.0996045</v>
      </c>
      <c r="N484" s="201">
        <v>41.094000000000001</v>
      </c>
      <c r="O484" s="470">
        <v>41.094000000000001</v>
      </c>
      <c r="P484" s="471">
        <v>423.0996045</v>
      </c>
      <c r="Q484" s="471">
        <v>344.57148492763173</v>
      </c>
      <c r="R484" s="470">
        <v>123.89209779999999</v>
      </c>
      <c r="S484" s="470">
        <v>123.94185629999998</v>
      </c>
      <c r="T484" s="470"/>
      <c r="U484" s="170">
        <v>55.41346793360016</v>
      </c>
      <c r="V484" s="492"/>
      <c r="W484" s="492"/>
      <c r="X484" s="492"/>
      <c r="Y484" s="490"/>
      <c r="Z484" s="492"/>
      <c r="AA484" s="488"/>
      <c r="AB484" s="486"/>
      <c r="AC484" s="487"/>
      <c r="AD484" s="357"/>
      <c r="AE484" s="486" t="s">
        <v>619</v>
      </c>
      <c r="AF484" s="494">
        <v>0</v>
      </c>
      <c r="AG484" s="485">
        <v>345.45862856763182</v>
      </c>
      <c r="AH484" s="485">
        <v>423.0996045</v>
      </c>
      <c r="AI484" s="485">
        <v>41.094000000000001</v>
      </c>
      <c r="AJ484" s="485">
        <v>41.094000000000001</v>
      </c>
      <c r="AK484" s="485">
        <v>423.0996045</v>
      </c>
      <c r="AL484" s="354">
        <v>345.45862856763182</v>
      </c>
      <c r="AM484" s="485">
        <v>123.05471265999998</v>
      </c>
      <c r="AN484" s="485">
        <v>123.05471265999998</v>
      </c>
    </row>
    <row r="485" spans="1:41" x14ac:dyDescent="0.25">
      <c r="A485" s="478" t="s">
        <v>3081</v>
      </c>
      <c r="B485" s="478" t="s">
        <v>3376</v>
      </c>
      <c r="C485" s="478" t="s">
        <v>2194</v>
      </c>
      <c r="D485" s="477">
        <v>1241</v>
      </c>
      <c r="E485" s="482" t="s">
        <v>3364</v>
      </c>
      <c r="F485" s="480"/>
      <c r="G485" s="480" t="s">
        <v>3072</v>
      </c>
      <c r="H485" s="474">
        <v>34</v>
      </c>
      <c r="I485" s="471"/>
      <c r="J485" s="473"/>
      <c r="K485" s="470">
        <v>0.29817100000000002</v>
      </c>
      <c r="L485" s="201">
        <v>344.42239942763172</v>
      </c>
      <c r="M485" s="201">
        <v>423.0996045</v>
      </c>
      <c r="N485" s="201">
        <v>41.094000000000001</v>
      </c>
      <c r="O485" s="470">
        <v>41.094000000000001</v>
      </c>
      <c r="P485" s="471">
        <v>423.0996045</v>
      </c>
      <c r="Q485" s="471">
        <v>344.2733139276317</v>
      </c>
      <c r="R485" s="470">
        <v>124.09094179999998</v>
      </c>
      <c r="S485" s="470">
        <v>124.24002729999998</v>
      </c>
      <c r="T485" s="470"/>
      <c r="U485" s="170">
        <v>55.612311933600154</v>
      </c>
      <c r="V485" s="491" t="s">
        <v>3081</v>
      </c>
      <c r="W485" s="491" t="s">
        <v>3336</v>
      </c>
      <c r="X485" s="491" t="s">
        <v>111</v>
      </c>
      <c r="Y485" s="490">
        <v>1231</v>
      </c>
      <c r="Z485" s="489" t="s">
        <v>3799</v>
      </c>
      <c r="AA485" s="488" t="s">
        <v>111</v>
      </c>
      <c r="AB485" s="486" t="s">
        <v>3349</v>
      </c>
      <c r="AC485" s="487"/>
      <c r="AD485" s="357"/>
      <c r="AE485" s="486" t="s">
        <v>3363</v>
      </c>
      <c r="AF485" s="494">
        <v>0</v>
      </c>
      <c r="AG485" s="485">
        <v>345.45862856763182</v>
      </c>
      <c r="AH485" s="485">
        <v>423.0996045</v>
      </c>
      <c r="AI485" s="485">
        <v>41.094000000000001</v>
      </c>
      <c r="AJ485" s="485">
        <v>41.094000000000001</v>
      </c>
      <c r="AK485" s="485">
        <v>423.0996045</v>
      </c>
      <c r="AL485" s="354">
        <v>345.45862856763182</v>
      </c>
      <c r="AM485" s="485">
        <v>123.05471265999998</v>
      </c>
      <c r="AN485" s="485">
        <v>123.05471265999998</v>
      </c>
      <c r="AO485" s="168" t="s">
        <v>3337</v>
      </c>
    </row>
    <row r="486" spans="1:41" x14ac:dyDescent="0.25">
      <c r="A486" s="478"/>
      <c r="B486" s="478"/>
      <c r="C486" s="478"/>
      <c r="D486" s="477"/>
      <c r="E486" s="482" t="s">
        <v>619</v>
      </c>
      <c r="F486" s="480"/>
      <c r="G486" s="480"/>
      <c r="H486" s="474"/>
      <c r="I486" s="471"/>
      <c r="J486" s="473"/>
      <c r="K486" s="470">
        <v>0</v>
      </c>
      <c r="L486" s="201">
        <v>344.2733139276317</v>
      </c>
      <c r="M486" s="201">
        <v>423.0996045</v>
      </c>
      <c r="N486" s="201">
        <v>41.094000000000001</v>
      </c>
      <c r="O486" s="470">
        <v>41.094000000000001</v>
      </c>
      <c r="P486" s="471">
        <v>423.0996045</v>
      </c>
      <c r="Q486" s="471">
        <v>344.2733139276317</v>
      </c>
      <c r="R486" s="470">
        <v>124.24002729999998</v>
      </c>
      <c r="S486" s="470">
        <v>124.24002729999998</v>
      </c>
      <c r="T486" s="470"/>
      <c r="U486" s="170">
        <v>55.761397433600152</v>
      </c>
      <c r="V486" s="492"/>
      <c r="W486" s="492"/>
      <c r="X486" s="492"/>
      <c r="Y486" s="490"/>
      <c r="Z486" s="492"/>
      <c r="AA486" s="488"/>
      <c r="AB486" s="486"/>
      <c r="AC486" s="487"/>
      <c r="AD486" s="357"/>
      <c r="AE486" s="486" t="s">
        <v>619</v>
      </c>
      <c r="AF486" s="494">
        <v>0.14528799999999997</v>
      </c>
      <c r="AG486" s="485">
        <v>345.38598456763179</v>
      </c>
      <c r="AH486" s="485">
        <v>423.0996045</v>
      </c>
      <c r="AI486" s="485">
        <v>41.094000000000001</v>
      </c>
      <c r="AJ486" s="485">
        <v>41.094000000000001</v>
      </c>
      <c r="AK486" s="485">
        <v>423.0996045</v>
      </c>
      <c r="AL486" s="354">
        <v>345.31334056763183</v>
      </c>
      <c r="AM486" s="485">
        <v>123.12735665999998</v>
      </c>
      <c r="AN486" s="485">
        <v>123.20000065999997</v>
      </c>
    </row>
    <row r="487" spans="1:41" x14ac:dyDescent="0.25">
      <c r="A487" s="478"/>
      <c r="B487" s="478"/>
      <c r="C487" s="478"/>
      <c r="D487" s="477"/>
      <c r="E487" s="482" t="s">
        <v>619</v>
      </c>
      <c r="F487" s="480"/>
      <c r="G487" s="480"/>
      <c r="H487" s="474"/>
      <c r="I487" s="471"/>
      <c r="J487" s="473"/>
      <c r="K487" s="470">
        <v>0</v>
      </c>
      <c r="L487" s="201">
        <v>344.2733139276317</v>
      </c>
      <c r="M487" s="201">
        <v>423.0996045</v>
      </c>
      <c r="N487" s="201">
        <v>41.094000000000001</v>
      </c>
      <c r="O487" s="470">
        <v>41.094000000000001</v>
      </c>
      <c r="P487" s="471">
        <v>423.0996045</v>
      </c>
      <c r="Q487" s="471">
        <v>344.2733139276317</v>
      </c>
      <c r="R487" s="470">
        <v>124.24002729999998</v>
      </c>
      <c r="S487" s="470">
        <v>124.24002729999998</v>
      </c>
      <c r="T487" s="470"/>
      <c r="U487" s="170">
        <v>55.761397433600152</v>
      </c>
      <c r="V487" s="491" t="s">
        <v>3081</v>
      </c>
      <c r="W487" s="491" t="s">
        <v>3336</v>
      </c>
      <c r="X487" s="491" t="s">
        <v>1973</v>
      </c>
      <c r="Y487" s="490">
        <v>1232</v>
      </c>
      <c r="Z487" s="489" t="s">
        <v>3800</v>
      </c>
      <c r="AA487" s="488" t="s">
        <v>1973</v>
      </c>
      <c r="AB487" s="486" t="s">
        <v>3346</v>
      </c>
      <c r="AC487" s="487"/>
      <c r="AD487" s="357"/>
      <c r="AE487" s="486" t="s">
        <v>3362</v>
      </c>
      <c r="AF487" s="494">
        <v>0</v>
      </c>
      <c r="AG487" s="485">
        <v>345.31334056763183</v>
      </c>
      <c r="AH487" s="485">
        <v>423.0996045</v>
      </c>
      <c r="AI487" s="485">
        <v>41.094000000000001</v>
      </c>
      <c r="AJ487" s="485">
        <v>41.094000000000001</v>
      </c>
      <c r="AK487" s="485">
        <v>423.0996045</v>
      </c>
      <c r="AL487" s="354">
        <v>345.31334056763183</v>
      </c>
      <c r="AM487" s="485">
        <v>123.20000065999997</v>
      </c>
      <c r="AN487" s="485">
        <v>123.20000065999997</v>
      </c>
      <c r="AO487" s="168" t="s">
        <v>3337</v>
      </c>
    </row>
    <row r="488" spans="1:41" x14ac:dyDescent="0.25">
      <c r="A488" s="478"/>
      <c r="B488" s="478"/>
      <c r="C488" s="478"/>
      <c r="D488" s="477"/>
      <c r="E488" s="482" t="s">
        <v>619</v>
      </c>
      <c r="F488" s="480"/>
      <c r="G488" s="480" t="s">
        <v>1962</v>
      </c>
      <c r="H488" s="474"/>
      <c r="I488" s="471"/>
      <c r="J488" s="473"/>
      <c r="K488" s="470">
        <v>9.9516999999999994E-2</v>
      </c>
      <c r="L488" s="201">
        <v>344.22355542763171</v>
      </c>
      <c r="M488" s="201">
        <v>423.0996045</v>
      </c>
      <c r="N488" s="201">
        <v>41.094000000000001</v>
      </c>
      <c r="O488" s="470">
        <v>41.094000000000001</v>
      </c>
      <c r="P488" s="471">
        <v>423.0996045</v>
      </c>
      <c r="Q488" s="471">
        <v>344.17379692763171</v>
      </c>
      <c r="R488" s="470">
        <v>124.28978579999999</v>
      </c>
      <c r="S488" s="470">
        <v>124.33954429999999</v>
      </c>
      <c r="T488" s="470"/>
      <c r="U488" s="170">
        <v>55.811155933600162</v>
      </c>
      <c r="V488" s="491" t="s">
        <v>3081</v>
      </c>
      <c r="W488" s="491" t="s">
        <v>3336</v>
      </c>
      <c r="X488" s="491" t="s">
        <v>1973</v>
      </c>
      <c r="Y488" s="490">
        <v>1232</v>
      </c>
      <c r="Z488" s="489" t="s">
        <v>3800</v>
      </c>
      <c r="AA488" s="488" t="s">
        <v>1988</v>
      </c>
      <c r="AB488" s="486" t="s">
        <v>1987</v>
      </c>
      <c r="AC488" s="487"/>
      <c r="AD488" s="357"/>
      <c r="AE488" s="486" t="s">
        <v>3361</v>
      </c>
      <c r="AF488" s="494">
        <v>0</v>
      </c>
      <c r="AG488" s="485">
        <v>345.31334056763183</v>
      </c>
      <c r="AH488" s="485">
        <v>423.0996045</v>
      </c>
      <c r="AI488" s="485">
        <v>41.094000000000001</v>
      </c>
      <c r="AJ488" s="485">
        <v>41.094000000000001</v>
      </c>
      <c r="AK488" s="485">
        <v>423.0996045</v>
      </c>
      <c r="AL488" s="354">
        <v>345.31334056763183</v>
      </c>
      <c r="AM488" s="485">
        <v>123.20000065999997</v>
      </c>
      <c r="AN488" s="485">
        <v>123.20000065999997</v>
      </c>
      <c r="AO488" s="168" t="s">
        <v>3337</v>
      </c>
    </row>
    <row r="489" spans="1:41" x14ac:dyDescent="0.25">
      <c r="A489" s="478" t="s">
        <v>3081</v>
      </c>
      <c r="B489" s="478" t="s">
        <v>3376</v>
      </c>
      <c r="C489" s="478" t="s">
        <v>2192</v>
      </c>
      <c r="D489" s="477">
        <v>1245</v>
      </c>
      <c r="E489" s="482" t="s">
        <v>3360</v>
      </c>
      <c r="F489" s="480"/>
      <c r="G489" s="480" t="s">
        <v>3072</v>
      </c>
      <c r="H489" s="474">
        <v>34</v>
      </c>
      <c r="I489" s="471"/>
      <c r="J489" s="473"/>
      <c r="K489" s="470">
        <v>0.29817100000000002</v>
      </c>
      <c r="L489" s="201">
        <v>344.0247114276317</v>
      </c>
      <c r="M489" s="201">
        <v>423.0996045</v>
      </c>
      <c r="N489" s="201">
        <v>41.094000000000001</v>
      </c>
      <c r="O489" s="470">
        <v>41.094000000000001</v>
      </c>
      <c r="P489" s="471">
        <v>423.0996045</v>
      </c>
      <c r="Q489" s="471">
        <v>343.87562592763169</v>
      </c>
      <c r="R489" s="470">
        <v>124.48862979999998</v>
      </c>
      <c r="S489" s="470">
        <v>124.63771529999998</v>
      </c>
      <c r="T489" s="470"/>
      <c r="U489" s="170">
        <v>56.009999933600156</v>
      </c>
      <c r="V489" s="491" t="s">
        <v>3081</v>
      </c>
      <c r="W489" s="491" t="s">
        <v>3336</v>
      </c>
      <c r="X489" s="491" t="s">
        <v>3359</v>
      </c>
      <c r="Y489" s="490">
        <v>1232</v>
      </c>
      <c r="Z489" s="489" t="s">
        <v>3801</v>
      </c>
      <c r="AA489" s="488" t="s">
        <v>3359</v>
      </c>
      <c r="AB489" s="486" t="s">
        <v>3358</v>
      </c>
      <c r="AC489" s="487"/>
      <c r="AD489" s="357"/>
      <c r="AE489" s="486" t="s">
        <v>3357</v>
      </c>
      <c r="AF489" s="494">
        <v>0</v>
      </c>
      <c r="AG489" s="485">
        <v>345.31334056763183</v>
      </c>
      <c r="AH489" s="485">
        <v>423.0996045</v>
      </c>
      <c r="AI489" s="485">
        <v>41.094000000000001</v>
      </c>
      <c r="AJ489" s="485">
        <v>41.094000000000001</v>
      </c>
      <c r="AK489" s="485">
        <v>423.0996045</v>
      </c>
      <c r="AL489" s="354">
        <v>345.31334056763183</v>
      </c>
      <c r="AM489" s="485">
        <v>123.20000065999997</v>
      </c>
      <c r="AN489" s="485">
        <v>123.20000065999997</v>
      </c>
      <c r="AO489" s="168" t="s">
        <v>3337</v>
      </c>
    </row>
    <row r="490" spans="1:41" x14ac:dyDescent="0.25">
      <c r="A490" s="478"/>
      <c r="B490" s="478"/>
      <c r="C490" s="478"/>
      <c r="D490" s="477"/>
      <c r="E490" s="482" t="s">
        <v>619</v>
      </c>
      <c r="F490" s="480"/>
      <c r="G490" s="480"/>
      <c r="H490" s="474"/>
      <c r="I490" s="471"/>
      <c r="J490" s="473"/>
      <c r="K490" s="470">
        <v>0</v>
      </c>
      <c r="L490" s="201">
        <v>343.87562592763169</v>
      </c>
      <c r="M490" s="201">
        <v>423.0996045</v>
      </c>
      <c r="N490" s="201">
        <v>41.094000000000001</v>
      </c>
      <c r="O490" s="470">
        <v>41.094000000000001</v>
      </c>
      <c r="P490" s="471">
        <v>423.0996045</v>
      </c>
      <c r="Q490" s="471">
        <v>343.87562592763169</v>
      </c>
      <c r="R490" s="470">
        <v>124.63771529999998</v>
      </c>
      <c r="S490" s="470">
        <v>124.63771529999998</v>
      </c>
      <c r="T490" s="470"/>
      <c r="U490" s="170">
        <v>56.159085433600154</v>
      </c>
      <c r="V490" s="492"/>
      <c r="W490" s="492"/>
      <c r="X490" s="492"/>
      <c r="Y490" s="492"/>
      <c r="Z490" s="492"/>
      <c r="AA490" s="488"/>
      <c r="AB490" s="486"/>
      <c r="AC490" s="487"/>
      <c r="AD490" s="357"/>
      <c r="AE490" s="486" t="s">
        <v>619</v>
      </c>
      <c r="AF490" s="494">
        <v>0.37185600000000019</v>
      </c>
      <c r="AG490" s="485">
        <v>345.12741256763184</v>
      </c>
      <c r="AH490" s="485">
        <v>423.0996045</v>
      </c>
      <c r="AI490" s="485">
        <v>41.094000000000001</v>
      </c>
      <c r="AJ490" s="485">
        <v>41.094000000000001</v>
      </c>
      <c r="AK490" s="485">
        <v>423.0996045</v>
      </c>
      <c r="AL490" s="354">
        <v>344.94148456763185</v>
      </c>
      <c r="AM490" s="485">
        <v>123.38592865999996</v>
      </c>
      <c r="AN490" s="485">
        <v>123.57185665999997</v>
      </c>
    </row>
    <row r="491" spans="1:41" x14ac:dyDescent="0.25">
      <c r="A491" s="478"/>
      <c r="B491" s="478"/>
      <c r="C491" s="478"/>
      <c r="D491" s="477"/>
      <c r="E491" s="482" t="s">
        <v>619</v>
      </c>
      <c r="F491" s="480"/>
      <c r="G491" s="480"/>
      <c r="H491" s="474"/>
      <c r="I491" s="471"/>
      <c r="J491" s="473"/>
      <c r="K491" s="470">
        <v>0</v>
      </c>
      <c r="L491" s="201">
        <v>343.87562592763169</v>
      </c>
      <c r="M491" s="201">
        <v>423.0996045</v>
      </c>
      <c r="N491" s="201">
        <v>41.094000000000001</v>
      </c>
      <c r="O491" s="470">
        <v>41.094000000000001</v>
      </c>
      <c r="P491" s="471">
        <v>423.0996045</v>
      </c>
      <c r="Q491" s="471">
        <v>343.87562592763169</v>
      </c>
      <c r="R491" s="470">
        <v>124.63771529999998</v>
      </c>
      <c r="S491" s="470">
        <v>124.63771529999998</v>
      </c>
      <c r="T491" s="470"/>
      <c r="U491" s="170">
        <v>56.159085433600154</v>
      </c>
      <c r="V491" s="491" t="s">
        <v>3081</v>
      </c>
      <c r="W491" s="491" t="s">
        <v>3336</v>
      </c>
      <c r="X491" s="491" t="s">
        <v>3356</v>
      </c>
      <c r="Y491" s="490">
        <v>1236</v>
      </c>
      <c r="Z491" s="489" t="s">
        <v>3802</v>
      </c>
      <c r="AA491" s="488" t="s">
        <v>3356</v>
      </c>
      <c r="AB491" s="486" t="s">
        <v>3355</v>
      </c>
      <c r="AC491" s="487"/>
      <c r="AD491" s="357"/>
      <c r="AE491" s="486" t="s">
        <v>3354</v>
      </c>
      <c r="AF491" s="494">
        <v>0</v>
      </c>
      <c r="AG491" s="485">
        <v>344.94148456763185</v>
      </c>
      <c r="AH491" s="485">
        <v>423.0996045</v>
      </c>
      <c r="AI491" s="485">
        <v>41.094000000000001</v>
      </c>
      <c r="AJ491" s="485">
        <v>41.094000000000001</v>
      </c>
      <c r="AK491" s="485">
        <v>423.0996045</v>
      </c>
      <c r="AL491" s="354">
        <v>344.94148456763185</v>
      </c>
      <c r="AM491" s="485">
        <v>123.57185665999997</v>
      </c>
      <c r="AN491" s="485">
        <v>123.57185665999997</v>
      </c>
      <c r="AO491" s="168" t="s">
        <v>3353</v>
      </c>
    </row>
    <row r="492" spans="1:41" x14ac:dyDescent="0.25">
      <c r="A492" s="478"/>
      <c r="B492" s="478"/>
      <c r="C492" s="478"/>
      <c r="D492" s="477"/>
      <c r="E492" s="482" t="s">
        <v>619</v>
      </c>
      <c r="F492" s="480"/>
      <c r="G492" s="480" t="s">
        <v>1962</v>
      </c>
      <c r="H492" s="474"/>
      <c r="I492" s="471"/>
      <c r="J492" s="473"/>
      <c r="K492" s="470">
        <v>9.9516999999999994E-2</v>
      </c>
      <c r="L492" s="201">
        <v>343.82586742763169</v>
      </c>
      <c r="M492" s="201">
        <v>423.0996045</v>
      </c>
      <c r="N492" s="201">
        <v>41.094000000000001</v>
      </c>
      <c r="O492" s="470">
        <v>41.094000000000001</v>
      </c>
      <c r="P492" s="471">
        <v>423.0996045</v>
      </c>
      <c r="Q492" s="471">
        <v>343.7761089276317</v>
      </c>
      <c r="R492" s="470">
        <v>124.68747379999999</v>
      </c>
      <c r="S492" s="470">
        <v>124.73723229999999</v>
      </c>
      <c r="T492" s="470"/>
      <c r="U492" s="170">
        <v>56.208843933600164</v>
      </c>
      <c r="V492" s="491" t="s">
        <v>3081</v>
      </c>
      <c r="W492" s="491" t="s">
        <v>3336</v>
      </c>
      <c r="X492" s="492" t="s">
        <v>1967</v>
      </c>
      <c r="Y492" s="490">
        <v>1236</v>
      </c>
      <c r="Z492" s="492" t="s">
        <v>3803</v>
      </c>
      <c r="AA492" s="488" t="s">
        <v>1967</v>
      </c>
      <c r="AB492" s="486" t="s">
        <v>3352</v>
      </c>
      <c r="AC492" s="487"/>
      <c r="AD492" s="357"/>
      <c r="AE492" s="486" t="s">
        <v>3351</v>
      </c>
      <c r="AF492" s="494">
        <v>0</v>
      </c>
      <c r="AG492" s="485">
        <v>344.94148456763185</v>
      </c>
      <c r="AH492" s="485">
        <v>423.0996045</v>
      </c>
      <c r="AI492" s="485">
        <v>41.094000000000001</v>
      </c>
      <c r="AJ492" s="485">
        <v>41.094000000000001</v>
      </c>
      <c r="AK492" s="485">
        <v>423.0996045</v>
      </c>
      <c r="AL492" s="354">
        <v>344.94148456763185</v>
      </c>
      <c r="AM492" s="485">
        <v>123.57185665999997</v>
      </c>
      <c r="AN492" s="485">
        <v>123.57185665999997</v>
      </c>
      <c r="AO492" s="168" t="s">
        <v>3337</v>
      </c>
    </row>
    <row r="493" spans="1:41" x14ac:dyDescent="0.25">
      <c r="A493" s="478" t="s">
        <v>3081</v>
      </c>
      <c r="B493" s="478" t="s">
        <v>3376</v>
      </c>
      <c r="C493" s="478" t="s">
        <v>2190</v>
      </c>
      <c r="D493" s="477">
        <v>1249</v>
      </c>
      <c r="E493" s="482" t="s">
        <v>3350</v>
      </c>
      <c r="F493" s="480"/>
      <c r="G493" s="480" t="s">
        <v>3072</v>
      </c>
      <c r="H493" s="474">
        <v>34</v>
      </c>
      <c r="I493" s="471"/>
      <c r="J493" s="473"/>
      <c r="K493" s="470">
        <v>0.29817100000000002</v>
      </c>
      <c r="L493" s="201">
        <v>343.62702342763168</v>
      </c>
      <c r="M493" s="201">
        <v>423.0996045</v>
      </c>
      <c r="N493" s="201">
        <v>41.094000000000001</v>
      </c>
      <c r="O493" s="470">
        <v>41.094000000000001</v>
      </c>
      <c r="P493" s="471">
        <v>423.0996045</v>
      </c>
      <c r="Q493" s="471">
        <v>343.47793792763167</v>
      </c>
      <c r="R493" s="470">
        <v>124.88631779999999</v>
      </c>
      <c r="S493" s="470">
        <v>125.03540329999998</v>
      </c>
      <c r="T493" s="470"/>
      <c r="U493" s="170">
        <v>56.407687933600158</v>
      </c>
      <c r="V493" s="492"/>
      <c r="W493" s="492"/>
      <c r="X493" s="492"/>
      <c r="Y493" s="490"/>
      <c r="Z493" s="492"/>
      <c r="AA493" s="488"/>
      <c r="AB493" s="486"/>
      <c r="AC493" s="487"/>
      <c r="AD493" s="357"/>
      <c r="AE493" s="486" t="s">
        <v>619</v>
      </c>
      <c r="AF493" s="494">
        <v>0.23619459999999992</v>
      </c>
      <c r="AG493" s="485">
        <v>344.82338726763186</v>
      </c>
      <c r="AH493" s="485">
        <v>423.0996045</v>
      </c>
      <c r="AI493" s="485">
        <v>41.094000000000001</v>
      </c>
      <c r="AJ493" s="485">
        <v>41.094000000000001</v>
      </c>
      <c r="AK493" s="485">
        <v>423.0996045</v>
      </c>
      <c r="AL493" s="354">
        <v>344.70528996763187</v>
      </c>
      <c r="AM493" s="485">
        <v>123.68995395999997</v>
      </c>
      <c r="AN493" s="485">
        <v>123.80805125999997</v>
      </c>
    </row>
    <row r="494" spans="1:41" x14ac:dyDescent="0.25">
      <c r="A494" s="478"/>
      <c r="B494" s="478"/>
      <c r="C494" s="478"/>
      <c r="D494" s="477"/>
      <c r="E494" s="482" t="s">
        <v>619</v>
      </c>
      <c r="F494" s="480"/>
      <c r="G494" s="480"/>
      <c r="H494" s="474"/>
      <c r="I494" s="471"/>
      <c r="J494" s="473"/>
      <c r="K494" s="470">
        <v>0</v>
      </c>
      <c r="L494" s="201">
        <v>343.47793792763167</v>
      </c>
      <c r="M494" s="201">
        <v>423.0996045</v>
      </c>
      <c r="N494" s="201">
        <v>41.094000000000001</v>
      </c>
      <c r="O494" s="470">
        <v>41.094000000000001</v>
      </c>
      <c r="P494" s="471">
        <v>423.0996045</v>
      </c>
      <c r="Q494" s="471">
        <v>343.47793792763167</v>
      </c>
      <c r="R494" s="470">
        <v>125.03540329999998</v>
      </c>
      <c r="S494" s="470">
        <v>125.03540329999998</v>
      </c>
      <c r="T494" s="470"/>
      <c r="U494" s="170">
        <v>56.556773433600156</v>
      </c>
      <c r="V494" s="491" t="s">
        <v>3081</v>
      </c>
      <c r="W494" s="491" t="s">
        <v>3336</v>
      </c>
      <c r="X494" s="491" t="s">
        <v>111</v>
      </c>
      <c r="Y494" s="490">
        <v>1238</v>
      </c>
      <c r="Z494" s="489" t="s">
        <v>3804</v>
      </c>
      <c r="AA494" s="488" t="s">
        <v>111</v>
      </c>
      <c r="AB494" s="486" t="s">
        <v>3349</v>
      </c>
      <c r="AC494" s="487"/>
      <c r="AD494" s="485"/>
      <c r="AE494" s="486" t="s">
        <v>3348</v>
      </c>
      <c r="AF494" s="485">
        <v>0</v>
      </c>
      <c r="AG494" s="485">
        <v>344.70528996763187</v>
      </c>
      <c r="AH494" s="485">
        <v>423.0996045</v>
      </c>
      <c r="AI494" s="485">
        <v>41.094000000000001</v>
      </c>
      <c r="AJ494" s="485">
        <v>41.094000000000001</v>
      </c>
      <c r="AK494" s="485">
        <v>423.0996045</v>
      </c>
      <c r="AL494" s="354">
        <v>344.70528996763187</v>
      </c>
      <c r="AM494" s="485">
        <v>123.80805125999997</v>
      </c>
      <c r="AN494" s="485">
        <v>123.80805125999997</v>
      </c>
      <c r="AO494" s="168" t="s">
        <v>3337</v>
      </c>
    </row>
    <row r="495" spans="1:41" x14ac:dyDescent="0.25">
      <c r="A495" s="478" t="s">
        <v>3081</v>
      </c>
      <c r="B495" s="478" t="s">
        <v>3376</v>
      </c>
      <c r="C495" s="478" t="s">
        <v>2174</v>
      </c>
      <c r="D495" s="477">
        <v>1250</v>
      </c>
      <c r="E495" s="482" t="s">
        <v>3347</v>
      </c>
      <c r="F495" s="480"/>
      <c r="G495" s="480" t="s">
        <v>2172</v>
      </c>
      <c r="H495" s="474"/>
      <c r="I495" s="471"/>
      <c r="J495" s="473"/>
      <c r="K495" s="470">
        <v>0</v>
      </c>
      <c r="L495" s="201">
        <v>343.47793792763167</v>
      </c>
      <c r="M495" s="201">
        <v>423.0996045</v>
      </c>
      <c r="N495" s="201">
        <v>41.094000000000001</v>
      </c>
      <c r="O495" s="470">
        <v>41.094000000000001</v>
      </c>
      <c r="P495" s="471">
        <v>423.0996045</v>
      </c>
      <c r="Q495" s="471">
        <v>343.47793792763167</v>
      </c>
      <c r="R495" s="470">
        <v>125.03540329999998</v>
      </c>
      <c r="S495" s="470">
        <v>125.03540329999998</v>
      </c>
      <c r="T495" s="470"/>
      <c r="U495" s="170">
        <v>56.556773433600156</v>
      </c>
      <c r="V495" s="492"/>
      <c r="W495" s="492"/>
      <c r="X495" s="492"/>
      <c r="Y495" s="491"/>
      <c r="Z495" s="492"/>
      <c r="AA495" s="488"/>
      <c r="AB495" s="486"/>
      <c r="AC495" s="487"/>
      <c r="AD495" s="485"/>
      <c r="AE495" s="486" t="s">
        <v>619</v>
      </c>
      <c r="AF495" s="485">
        <v>0.14528799999999986</v>
      </c>
      <c r="AG495" s="485">
        <v>344.6326459676319</v>
      </c>
      <c r="AH495" s="485">
        <v>423.0996045</v>
      </c>
      <c r="AI495" s="485">
        <v>41.094000000000001</v>
      </c>
      <c r="AJ495" s="485">
        <v>41.094000000000001</v>
      </c>
      <c r="AK495" s="485">
        <v>423.0996045</v>
      </c>
      <c r="AL495" s="354">
        <v>344.56000196763188</v>
      </c>
      <c r="AM495" s="485">
        <v>123.88069525999997</v>
      </c>
      <c r="AN495" s="485">
        <v>123.95333925999996</v>
      </c>
    </row>
    <row r="496" spans="1:41" x14ac:dyDescent="0.25">
      <c r="A496" s="478"/>
      <c r="B496" s="478"/>
      <c r="C496" s="478"/>
      <c r="D496" s="477"/>
      <c r="E496" s="482"/>
      <c r="F496" s="480"/>
      <c r="G496" s="480" t="s">
        <v>1962</v>
      </c>
      <c r="H496" s="474"/>
      <c r="I496" s="471"/>
      <c r="J496" s="473"/>
      <c r="K496" s="470">
        <v>9.650984E-2</v>
      </c>
      <c r="L496" s="201">
        <v>343.42968300763164</v>
      </c>
      <c r="M496" s="201">
        <v>423.0996045</v>
      </c>
      <c r="N496" s="201">
        <v>41.094000000000001</v>
      </c>
      <c r="O496" s="470">
        <v>41.094000000000001</v>
      </c>
      <c r="P496" s="471">
        <v>423.0996045</v>
      </c>
      <c r="Q496" s="471">
        <v>343.38142808763166</v>
      </c>
      <c r="R496" s="470">
        <v>125.08365821999998</v>
      </c>
      <c r="S496" s="470">
        <v>125.13191313999998</v>
      </c>
      <c r="T496" s="470"/>
      <c r="U496" s="170">
        <v>56.605028353600147</v>
      </c>
      <c r="V496" s="491" t="s">
        <v>3081</v>
      </c>
      <c r="W496" s="491" t="s">
        <v>3336</v>
      </c>
      <c r="X496" s="491" t="s">
        <v>1973</v>
      </c>
      <c r="Y496" s="490">
        <v>1240</v>
      </c>
      <c r="Z496" s="489" t="s">
        <v>760</v>
      </c>
      <c r="AA496" s="488" t="s">
        <v>1973</v>
      </c>
      <c r="AB496" s="486" t="s">
        <v>3346</v>
      </c>
      <c r="AC496" s="487"/>
      <c r="AD496" s="485"/>
      <c r="AE496" s="486" t="s">
        <v>3345</v>
      </c>
      <c r="AF496" s="485">
        <v>0</v>
      </c>
      <c r="AG496" s="485">
        <v>344.56000196763188</v>
      </c>
      <c r="AH496" s="485">
        <v>423.0996045</v>
      </c>
      <c r="AI496" s="485">
        <v>41.094000000000001</v>
      </c>
      <c r="AJ496" s="485">
        <v>41.094000000000001</v>
      </c>
      <c r="AK496" s="485">
        <v>423.0996045</v>
      </c>
      <c r="AL496" s="354">
        <v>344.56000196763188</v>
      </c>
      <c r="AM496" s="485">
        <v>123.95333925999996</v>
      </c>
      <c r="AN496" s="485">
        <v>123.95333925999996</v>
      </c>
      <c r="AO496" s="493" t="s">
        <v>3344</v>
      </c>
    </row>
    <row r="497" spans="1:41" x14ac:dyDescent="0.25">
      <c r="A497" s="478" t="s">
        <v>3081</v>
      </c>
      <c r="B497" s="478" t="s">
        <v>3376</v>
      </c>
      <c r="C497" s="478" t="s">
        <v>111</v>
      </c>
      <c r="D497" s="477">
        <v>1251</v>
      </c>
      <c r="E497" s="482" t="s">
        <v>521</v>
      </c>
      <c r="F497" s="480" t="s">
        <v>3135</v>
      </c>
      <c r="G497" s="480" t="s">
        <v>3134</v>
      </c>
      <c r="H497" s="474">
        <v>40</v>
      </c>
      <c r="I497" s="471"/>
      <c r="J497" s="473"/>
      <c r="K497" s="470">
        <v>0</v>
      </c>
      <c r="L497" s="201">
        <v>343.38142808763166</v>
      </c>
      <c r="M497" s="201">
        <v>423.0996045</v>
      </c>
      <c r="N497" s="201">
        <v>41.094000000000001</v>
      </c>
      <c r="O497" s="470">
        <v>41.094000000000001</v>
      </c>
      <c r="P497" s="471">
        <v>423.0996045</v>
      </c>
      <c r="Q497" s="471">
        <v>343.38142808763166</v>
      </c>
      <c r="R497" s="470">
        <v>125.13191313999998</v>
      </c>
      <c r="S497" s="470">
        <v>125.13191313999998</v>
      </c>
      <c r="T497" s="470"/>
      <c r="U497" s="170">
        <v>56.653283273600152</v>
      </c>
      <c r="V497" s="492"/>
      <c r="W497" s="492"/>
      <c r="X497" s="492"/>
      <c r="Y497" s="490"/>
      <c r="Z497" s="492"/>
      <c r="AA497" s="488"/>
      <c r="AB497" s="486"/>
      <c r="AC497" s="487"/>
      <c r="AD497" s="485"/>
      <c r="AE497" s="486" t="s">
        <v>619</v>
      </c>
      <c r="AF497" s="485">
        <v>3.6144199999999849E-2</v>
      </c>
      <c r="AG497" s="485">
        <v>344.54192986763189</v>
      </c>
      <c r="AH497" s="485">
        <v>423.0996045</v>
      </c>
      <c r="AI497" s="485">
        <v>41.094000000000001</v>
      </c>
      <c r="AJ497" s="485">
        <v>41.094000000000001</v>
      </c>
      <c r="AK497" s="485">
        <v>423.0996045</v>
      </c>
      <c r="AL497" s="354">
        <v>344.52385776763185</v>
      </c>
      <c r="AM497" s="485">
        <v>123.97141135999996</v>
      </c>
      <c r="AN497" s="485">
        <v>123.98948345999996</v>
      </c>
    </row>
    <row r="498" spans="1:41" x14ac:dyDescent="0.25">
      <c r="A498" s="478"/>
      <c r="B498" s="478"/>
      <c r="C498" s="478"/>
      <c r="D498" s="477"/>
      <c r="E498" s="482"/>
      <c r="F498" s="480"/>
      <c r="G498" s="480" t="s">
        <v>3133</v>
      </c>
      <c r="H498" s="474"/>
      <c r="I498" s="471"/>
      <c r="J498" s="473"/>
      <c r="K498" s="470">
        <v>5.5879999999999999E-2</v>
      </c>
      <c r="L498" s="201">
        <v>343.35348808763166</v>
      </c>
      <c r="M498" s="201">
        <v>423.0996045</v>
      </c>
      <c r="N498" s="201">
        <v>41.094000000000001</v>
      </c>
      <c r="O498" s="470">
        <v>41.094000000000001</v>
      </c>
      <c r="P498" s="471">
        <v>423.0996045</v>
      </c>
      <c r="Q498" s="471">
        <v>343.32554808763166</v>
      </c>
      <c r="R498" s="470">
        <v>125.15985313999998</v>
      </c>
      <c r="S498" s="470">
        <v>125.18779313999998</v>
      </c>
      <c r="T498" s="470"/>
      <c r="U498" s="170">
        <v>56.681223273600153</v>
      </c>
      <c r="V498" s="491" t="s">
        <v>3081</v>
      </c>
      <c r="W498" s="491" t="s">
        <v>3336</v>
      </c>
      <c r="X498" s="491" t="s">
        <v>2174</v>
      </c>
      <c r="Y498" s="490">
        <v>1240</v>
      </c>
      <c r="Z498" s="489" t="s">
        <v>3805</v>
      </c>
      <c r="AA498" s="488" t="s">
        <v>3343</v>
      </c>
      <c r="AB498" s="486" t="s">
        <v>3342</v>
      </c>
      <c r="AC498" s="487">
        <v>30</v>
      </c>
      <c r="AD498" s="485"/>
      <c r="AE498" s="486" t="s">
        <v>3341</v>
      </c>
      <c r="AF498" s="485">
        <v>0</v>
      </c>
      <c r="AG498" s="485">
        <v>344.52385776763185</v>
      </c>
      <c r="AH498" s="485">
        <v>423.0996045</v>
      </c>
      <c r="AI498" s="485">
        <v>41.094000000000001</v>
      </c>
      <c r="AJ498" s="485">
        <v>41.094000000000001</v>
      </c>
      <c r="AK498" s="485">
        <v>423.0996045</v>
      </c>
      <c r="AL498" s="354">
        <v>344.52385776763185</v>
      </c>
      <c r="AM498" s="485">
        <v>123.98948345999996</v>
      </c>
      <c r="AN498" s="485">
        <v>123.98948345999996</v>
      </c>
    </row>
    <row r="499" spans="1:41" x14ac:dyDescent="0.25">
      <c r="A499" s="478"/>
      <c r="B499" s="478"/>
      <c r="C499" s="478"/>
      <c r="D499" s="477"/>
      <c r="E499" s="482" t="s">
        <v>619</v>
      </c>
      <c r="F499" s="480"/>
      <c r="G499" s="480" t="s">
        <v>3132</v>
      </c>
      <c r="H499" s="474">
        <v>40</v>
      </c>
      <c r="I499" s="471"/>
      <c r="J499" s="473"/>
      <c r="K499" s="470">
        <v>7.6135999999999981E-2</v>
      </c>
      <c r="L499" s="201">
        <v>343.28748008763165</v>
      </c>
      <c r="M499" s="201">
        <v>423.0996045</v>
      </c>
      <c r="N499" s="201">
        <v>41.094000000000001</v>
      </c>
      <c r="O499" s="470">
        <v>41.094000000000001</v>
      </c>
      <c r="P499" s="471">
        <v>423.0996045</v>
      </c>
      <c r="Q499" s="471">
        <v>343.24941208763164</v>
      </c>
      <c r="R499" s="470">
        <v>125.22586113999999</v>
      </c>
      <c r="S499" s="470">
        <v>125.26392913999999</v>
      </c>
      <c r="T499" s="470"/>
      <c r="U499" s="170">
        <v>56.747231273600164</v>
      </c>
      <c r="V499" s="491"/>
      <c r="W499" s="491"/>
      <c r="X499" s="491"/>
      <c r="Y499" s="491"/>
      <c r="Z499" s="491"/>
      <c r="AA499" s="488"/>
      <c r="AB499" s="486"/>
      <c r="AC499" s="487"/>
      <c r="AD499" s="485"/>
      <c r="AE499" s="486" t="s">
        <v>619</v>
      </c>
      <c r="AF499" s="485">
        <v>0.11503660000000004</v>
      </c>
      <c r="AG499" s="485">
        <v>344.46633946763188</v>
      </c>
      <c r="AH499" s="485">
        <v>423.0996045</v>
      </c>
      <c r="AI499" s="485">
        <v>41.094000000000001</v>
      </c>
      <c r="AJ499" s="485">
        <v>41.094000000000001</v>
      </c>
      <c r="AK499" s="485">
        <v>423.0996045</v>
      </c>
      <c r="AL499" s="354">
        <v>344.40882116763186</v>
      </c>
      <c r="AM499" s="485">
        <v>124.04700175999996</v>
      </c>
      <c r="AN499" s="485">
        <v>124.10452005999996</v>
      </c>
    </row>
    <row r="500" spans="1:41" x14ac:dyDescent="0.25">
      <c r="A500" s="478" t="s">
        <v>3081</v>
      </c>
      <c r="B500" s="478" t="s">
        <v>3376</v>
      </c>
      <c r="C500" s="478" t="s">
        <v>3141</v>
      </c>
      <c r="D500" s="477">
        <v>1255</v>
      </c>
      <c r="E500" s="482" t="s">
        <v>3340</v>
      </c>
      <c r="F500" s="480" t="s">
        <v>2185</v>
      </c>
      <c r="G500" s="480" t="s">
        <v>2184</v>
      </c>
      <c r="H500" s="474">
        <v>40</v>
      </c>
      <c r="I500" s="471"/>
      <c r="J500" s="473"/>
      <c r="K500" s="470">
        <v>0.5</v>
      </c>
      <c r="L500" s="201">
        <v>342.99941208763164</v>
      </c>
      <c r="M500" s="201">
        <v>423.0996045</v>
      </c>
      <c r="N500" s="201">
        <v>41.094000000000001</v>
      </c>
      <c r="O500" s="470">
        <v>41.094000000000001</v>
      </c>
      <c r="P500" s="471">
        <v>423.0996045</v>
      </c>
      <c r="Q500" s="471">
        <v>342.74941208763164</v>
      </c>
      <c r="R500" s="470">
        <v>125.51392913999999</v>
      </c>
      <c r="S500" s="470">
        <v>125.76392913999999</v>
      </c>
      <c r="T500" s="470"/>
      <c r="U500" s="170">
        <v>57.03529927360016</v>
      </c>
      <c r="V500" s="491" t="s">
        <v>3081</v>
      </c>
      <c r="W500" s="491" t="s">
        <v>3336</v>
      </c>
      <c r="X500" s="491" t="s">
        <v>474</v>
      </c>
      <c r="Y500" s="490">
        <v>1241</v>
      </c>
      <c r="Z500" s="489" t="s">
        <v>3806</v>
      </c>
      <c r="AA500" s="488" t="s">
        <v>474</v>
      </c>
      <c r="AB500" s="486" t="s">
        <v>3339</v>
      </c>
      <c r="AC500" s="487"/>
      <c r="AD500" s="485"/>
      <c r="AE500" s="486" t="s">
        <v>3338</v>
      </c>
      <c r="AF500" s="485">
        <v>0</v>
      </c>
      <c r="AG500" s="485">
        <v>344.40882116763186</v>
      </c>
      <c r="AH500" s="485">
        <v>423.0996045</v>
      </c>
      <c r="AI500" s="485">
        <v>41.094000000000001</v>
      </c>
      <c r="AJ500" s="485">
        <v>41.094000000000001</v>
      </c>
      <c r="AK500" s="485">
        <v>423.0996045</v>
      </c>
      <c r="AL500" s="354">
        <v>344.40882116763186</v>
      </c>
      <c r="AM500" s="485">
        <v>124.10452005999996</v>
      </c>
      <c r="AN500" s="485">
        <v>124.10452005999996</v>
      </c>
      <c r="AO500" s="168" t="s">
        <v>3337</v>
      </c>
    </row>
    <row r="501" spans="1:41" x14ac:dyDescent="0.25">
      <c r="A501" s="478"/>
      <c r="B501" s="478"/>
      <c r="C501" s="478"/>
      <c r="D501" s="477"/>
      <c r="E501" s="482" t="s">
        <v>619</v>
      </c>
      <c r="F501" s="480"/>
      <c r="G501" s="480" t="s">
        <v>3129</v>
      </c>
      <c r="H501" s="474">
        <v>40</v>
      </c>
      <c r="I501" s="471"/>
      <c r="J501" s="473"/>
      <c r="K501" s="470">
        <v>7.6135999999999981E-2</v>
      </c>
      <c r="L501" s="201">
        <v>342.71134408763163</v>
      </c>
      <c r="M501" s="201">
        <v>423.0996045</v>
      </c>
      <c r="N501" s="201">
        <v>41.094000000000001</v>
      </c>
      <c r="O501" s="470">
        <v>41.094000000000001</v>
      </c>
      <c r="P501" s="471">
        <v>423.0996045</v>
      </c>
      <c r="Q501" s="471">
        <v>342.67327608763162</v>
      </c>
      <c r="R501" s="470">
        <v>125.80199714</v>
      </c>
      <c r="S501" s="470">
        <v>125.84006513999999</v>
      </c>
      <c r="T501" s="470"/>
      <c r="U501" s="170">
        <v>57.323367273600169</v>
      </c>
      <c r="V501" s="491"/>
      <c r="W501" s="491"/>
      <c r="X501" s="491"/>
      <c r="Y501" s="490"/>
      <c r="Z501" s="491"/>
      <c r="AA501" s="488"/>
      <c r="AB501" s="486"/>
      <c r="AC501" s="487"/>
      <c r="AD501" s="485"/>
      <c r="AE501" s="486" t="s">
        <v>619</v>
      </c>
      <c r="AF501" s="485">
        <v>0.26301700000000006</v>
      </c>
      <c r="AG501" s="485">
        <v>344.27731266763186</v>
      </c>
      <c r="AH501" s="485">
        <v>423.0996045</v>
      </c>
      <c r="AI501" s="485">
        <v>41.094000000000001</v>
      </c>
      <c r="AJ501" s="485">
        <v>41.094000000000001</v>
      </c>
      <c r="AK501" s="485">
        <v>423.0996045</v>
      </c>
      <c r="AL501" s="354">
        <v>344.14580416763187</v>
      </c>
      <c r="AM501" s="485">
        <v>124.23602855999997</v>
      </c>
      <c r="AN501" s="485">
        <v>124.36753705999996</v>
      </c>
    </row>
    <row r="502" spans="1:41" x14ac:dyDescent="0.25">
      <c r="A502" s="478"/>
      <c r="B502" s="478"/>
      <c r="C502" s="478"/>
      <c r="D502" s="477"/>
      <c r="E502" s="482"/>
      <c r="F502" s="480"/>
      <c r="G502" s="480" t="s">
        <v>1962</v>
      </c>
      <c r="H502" s="474"/>
      <c r="I502" s="471"/>
      <c r="J502" s="473"/>
      <c r="K502" s="470">
        <v>9.9516999999999994E-2</v>
      </c>
      <c r="L502" s="201">
        <v>342.62351758763162</v>
      </c>
      <c r="M502" s="201">
        <v>423.0996045</v>
      </c>
      <c r="N502" s="201">
        <v>41.094000000000001</v>
      </c>
      <c r="O502" s="470">
        <v>41.094000000000001</v>
      </c>
      <c r="P502" s="471">
        <v>423.0996045</v>
      </c>
      <c r="Q502" s="471">
        <v>342.57375908763163</v>
      </c>
      <c r="R502" s="470">
        <v>125.88982364</v>
      </c>
      <c r="S502" s="470">
        <v>125.93958214</v>
      </c>
      <c r="T502" s="470"/>
      <c r="U502" s="170">
        <v>57.411193773600175</v>
      </c>
      <c r="V502" s="491" t="s">
        <v>3081</v>
      </c>
      <c r="W502" s="491" t="s">
        <v>3336</v>
      </c>
      <c r="X502" s="491" t="s">
        <v>3335</v>
      </c>
      <c r="Y502" s="490">
        <v>1244</v>
      </c>
      <c r="Z502" s="489" t="s">
        <v>771</v>
      </c>
      <c r="AA502" s="488" t="s">
        <v>3335</v>
      </c>
      <c r="AB502" s="486" t="s">
        <v>3334</v>
      </c>
      <c r="AC502" s="487"/>
      <c r="AD502" s="485"/>
      <c r="AE502" s="486" t="s">
        <v>3333</v>
      </c>
      <c r="AF502" s="485">
        <v>0</v>
      </c>
      <c r="AG502" s="485">
        <v>344.14580416763187</v>
      </c>
      <c r="AH502" s="485">
        <v>423.0996045</v>
      </c>
      <c r="AI502" s="485">
        <v>41.094000000000001</v>
      </c>
      <c r="AJ502" s="485">
        <v>41.094000000000001</v>
      </c>
      <c r="AK502" s="485">
        <v>423.0996045</v>
      </c>
      <c r="AL502" s="354">
        <v>344.14580416763187</v>
      </c>
      <c r="AM502" s="485">
        <v>124.36753705999996</v>
      </c>
      <c r="AN502" s="485">
        <v>124.36753705999996</v>
      </c>
      <c r="AO502" s="168" t="s">
        <v>3332</v>
      </c>
    </row>
    <row r="503" spans="1:41" x14ac:dyDescent="0.25">
      <c r="A503" s="478" t="s">
        <v>3081</v>
      </c>
      <c r="B503" s="478" t="s">
        <v>3376</v>
      </c>
      <c r="C503" s="478" t="s">
        <v>2183</v>
      </c>
      <c r="D503" s="477">
        <v>1261</v>
      </c>
      <c r="E503" s="482" t="s">
        <v>3331</v>
      </c>
      <c r="F503" s="480"/>
      <c r="G503" s="480" t="s">
        <v>3072</v>
      </c>
      <c r="H503" s="474">
        <v>34</v>
      </c>
      <c r="I503" s="471"/>
      <c r="J503" s="473"/>
      <c r="K503" s="470">
        <v>0.29817100000000002</v>
      </c>
      <c r="L503" s="201">
        <v>342.42467358763162</v>
      </c>
      <c r="M503" s="201">
        <v>423.0996045</v>
      </c>
      <c r="N503" s="201">
        <v>41.094000000000001</v>
      </c>
      <c r="O503" s="470">
        <v>41.094000000000001</v>
      </c>
      <c r="P503" s="471">
        <v>423.0996045</v>
      </c>
      <c r="Q503" s="471">
        <v>342.2755880876316</v>
      </c>
      <c r="R503" s="470">
        <v>126.08866764</v>
      </c>
      <c r="S503" s="470">
        <v>126.23775314</v>
      </c>
      <c r="T503" s="470"/>
      <c r="U503" s="170">
        <v>57.610037773600169</v>
      </c>
      <c r="V503" s="484" t="s">
        <v>3330</v>
      </c>
      <c r="W503" s="170"/>
    </row>
    <row r="504" spans="1:41" x14ac:dyDescent="0.25">
      <c r="A504" s="478"/>
      <c r="B504" s="478"/>
      <c r="C504" s="478"/>
      <c r="D504" s="477"/>
      <c r="E504" s="482" t="s">
        <v>619</v>
      </c>
      <c r="F504" s="480"/>
      <c r="G504" s="480"/>
      <c r="H504" s="474"/>
      <c r="I504" s="471"/>
      <c r="J504" s="473"/>
      <c r="K504" s="470">
        <v>0</v>
      </c>
      <c r="L504" s="201">
        <v>342.2755880876316</v>
      </c>
      <c r="M504" s="201">
        <v>423.0996045</v>
      </c>
      <c r="N504" s="201">
        <v>41.094000000000001</v>
      </c>
      <c r="O504" s="470">
        <v>41.094000000000001</v>
      </c>
      <c r="P504" s="471">
        <v>423.0996045</v>
      </c>
      <c r="Q504" s="471">
        <v>342.2755880876316</v>
      </c>
      <c r="R504" s="470">
        <v>126.23775314</v>
      </c>
      <c r="S504" s="470">
        <v>126.23775314</v>
      </c>
      <c r="T504" s="470"/>
      <c r="U504" s="170">
        <v>57.759123273600167</v>
      </c>
      <c r="V504" s="170"/>
      <c r="W504" s="170"/>
    </row>
    <row r="505" spans="1:41" x14ac:dyDescent="0.25">
      <c r="A505" s="478"/>
      <c r="B505" s="478"/>
      <c r="C505" s="478"/>
      <c r="D505" s="477"/>
      <c r="E505" s="482" t="s">
        <v>619</v>
      </c>
      <c r="F505" s="480"/>
      <c r="G505" s="480"/>
      <c r="H505" s="474"/>
      <c r="I505" s="471"/>
      <c r="J505" s="473"/>
      <c r="K505" s="470">
        <v>0</v>
      </c>
      <c r="L505" s="201">
        <v>342.2755880876316</v>
      </c>
      <c r="M505" s="201">
        <v>423.0996045</v>
      </c>
      <c r="N505" s="201">
        <v>41.094000000000001</v>
      </c>
      <c r="O505" s="470">
        <v>41.094000000000001</v>
      </c>
      <c r="P505" s="471">
        <v>423.0996045</v>
      </c>
      <c r="Q505" s="471">
        <v>342.2755880876316</v>
      </c>
      <c r="R505" s="470">
        <v>126.23775314</v>
      </c>
      <c r="S505" s="470">
        <v>126.23775314</v>
      </c>
      <c r="T505" s="470"/>
      <c r="U505" s="170">
        <v>57.759123273600167</v>
      </c>
      <c r="V505" s="170"/>
      <c r="W505" s="170"/>
    </row>
    <row r="506" spans="1:41" x14ac:dyDescent="0.25">
      <c r="A506" s="478"/>
      <c r="B506" s="478"/>
      <c r="C506" s="478"/>
      <c r="D506" s="477"/>
      <c r="E506" s="482" t="s">
        <v>619</v>
      </c>
      <c r="F506" s="480"/>
      <c r="G506" s="480" t="s">
        <v>1962</v>
      </c>
      <c r="H506" s="474"/>
      <c r="I506" s="471"/>
      <c r="J506" s="473"/>
      <c r="K506" s="470">
        <v>9.9516999999999994E-2</v>
      </c>
      <c r="L506" s="201">
        <v>342.22582958763161</v>
      </c>
      <c r="M506" s="201">
        <v>423.0996045</v>
      </c>
      <c r="N506" s="201">
        <v>41.094000000000001</v>
      </c>
      <c r="O506" s="470">
        <v>41.094000000000001</v>
      </c>
      <c r="P506" s="471">
        <v>423.0996045</v>
      </c>
      <c r="Q506" s="471">
        <v>342.17607108763161</v>
      </c>
      <c r="R506" s="470">
        <v>126.28751164000001</v>
      </c>
      <c r="S506" s="470">
        <v>126.33727014</v>
      </c>
      <c r="T506" s="470"/>
      <c r="U506" s="170">
        <v>57.808881773600177</v>
      </c>
      <c r="V506" s="170"/>
      <c r="W506" s="170"/>
    </row>
    <row r="507" spans="1:41" x14ac:dyDescent="0.25">
      <c r="A507" s="478" t="s">
        <v>3081</v>
      </c>
      <c r="B507" s="478" t="s">
        <v>3376</v>
      </c>
      <c r="C507" s="478" t="s">
        <v>2181</v>
      </c>
      <c r="D507" s="477">
        <v>1265</v>
      </c>
      <c r="E507" s="482" t="s">
        <v>3329</v>
      </c>
      <c r="F507" s="480"/>
      <c r="G507" s="480" t="s">
        <v>3072</v>
      </c>
      <c r="H507" s="474">
        <v>34</v>
      </c>
      <c r="I507" s="471"/>
      <c r="J507" s="473"/>
      <c r="K507" s="470">
        <v>0.29817100000000002</v>
      </c>
      <c r="L507" s="201">
        <v>342.0269855876316</v>
      </c>
      <c r="M507" s="201">
        <v>423.0996045</v>
      </c>
      <c r="N507" s="201">
        <v>41.094000000000001</v>
      </c>
      <c r="O507" s="470">
        <v>41.094000000000001</v>
      </c>
      <c r="P507" s="471">
        <v>423.0996045</v>
      </c>
      <c r="Q507" s="471">
        <v>341.87790008763159</v>
      </c>
      <c r="R507" s="470">
        <v>126.48635564</v>
      </c>
      <c r="S507" s="470">
        <v>126.63544114</v>
      </c>
      <c r="T507" s="470"/>
      <c r="U507" s="170">
        <v>58.007725773600171</v>
      </c>
      <c r="V507" s="170"/>
      <c r="W507" s="170"/>
    </row>
    <row r="508" spans="1:41" x14ac:dyDescent="0.25">
      <c r="A508" s="478"/>
      <c r="B508" s="478"/>
      <c r="C508" s="478"/>
      <c r="D508" s="477"/>
      <c r="E508" s="482" t="s">
        <v>619</v>
      </c>
      <c r="F508" s="480"/>
      <c r="G508" s="480"/>
      <c r="H508" s="474"/>
      <c r="I508" s="471"/>
      <c r="J508" s="473"/>
      <c r="K508" s="470">
        <v>0</v>
      </c>
      <c r="L508" s="201">
        <v>341.87790008763159</v>
      </c>
      <c r="M508" s="201">
        <v>423.0996045</v>
      </c>
      <c r="N508" s="201">
        <v>41.094000000000001</v>
      </c>
      <c r="O508" s="470">
        <v>41.094000000000001</v>
      </c>
      <c r="P508" s="471">
        <v>423.0996045</v>
      </c>
      <c r="Q508" s="471">
        <v>341.87790008763159</v>
      </c>
      <c r="R508" s="470">
        <v>126.63544114</v>
      </c>
      <c r="S508" s="470">
        <v>126.63544114</v>
      </c>
      <c r="T508" s="470"/>
      <c r="U508" s="170">
        <v>58.156811273600169</v>
      </c>
      <c r="V508" s="170"/>
      <c r="W508" s="170"/>
    </row>
    <row r="509" spans="1:41" x14ac:dyDescent="0.25">
      <c r="A509" s="478"/>
      <c r="B509" s="478"/>
      <c r="C509" s="478"/>
      <c r="D509" s="477"/>
      <c r="E509" s="482" t="s">
        <v>619</v>
      </c>
      <c r="F509" s="480"/>
      <c r="G509" s="480"/>
      <c r="H509" s="474"/>
      <c r="I509" s="471"/>
      <c r="J509" s="473"/>
      <c r="K509" s="470">
        <v>0</v>
      </c>
      <c r="L509" s="201">
        <v>341.87790008763159</v>
      </c>
      <c r="M509" s="201">
        <v>423.0996045</v>
      </c>
      <c r="N509" s="201">
        <v>41.094000000000001</v>
      </c>
      <c r="O509" s="470">
        <v>41.094000000000001</v>
      </c>
      <c r="P509" s="471">
        <v>423.0996045</v>
      </c>
      <c r="Q509" s="471">
        <v>341.87790008763159</v>
      </c>
      <c r="R509" s="470">
        <v>126.63544114</v>
      </c>
      <c r="S509" s="470">
        <v>126.63544114</v>
      </c>
      <c r="T509" s="470"/>
      <c r="U509" s="170">
        <v>58.156811273600169</v>
      </c>
      <c r="V509" s="170"/>
      <c r="W509" s="170"/>
    </row>
    <row r="510" spans="1:41" x14ac:dyDescent="0.25">
      <c r="A510" s="478"/>
      <c r="B510" s="478"/>
      <c r="C510" s="478"/>
      <c r="D510" s="477"/>
      <c r="E510" s="482" t="s">
        <v>619</v>
      </c>
      <c r="F510" s="480"/>
      <c r="G510" s="480" t="s">
        <v>1962</v>
      </c>
      <c r="H510" s="474"/>
      <c r="I510" s="471"/>
      <c r="J510" s="473"/>
      <c r="K510" s="470">
        <v>9.9516999999999994E-2</v>
      </c>
      <c r="L510" s="201">
        <v>341.82814158763159</v>
      </c>
      <c r="M510" s="201">
        <v>423.0996045</v>
      </c>
      <c r="N510" s="201">
        <v>41.094000000000001</v>
      </c>
      <c r="O510" s="470">
        <v>41.094000000000001</v>
      </c>
      <c r="P510" s="471">
        <v>423.0996045</v>
      </c>
      <c r="Q510" s="471">
        <v>341.7783830876316</v>
      </c>
      <c r="R510" s="470">
        <v>126.68519964000001</v>
      </c>
      <c r="S510" s="470">
        <v>126.73495814</v>
      </c>
      <c r="T510" s="470"/>
      <c r="U510" s="170">
        <v>58.206569773600179</v>
      </c>
      <c r="V510" s="170"/>
      <c r="W510" s="170"/>
    </row>
    <row r="511" spans="1:41" x14ac:dyDescent="0.25">
      <c r="A511" s="478" t="s">
        <v>3081</v>
      </c>
      <c r="B511" s="478" t="s">
        <v>3376</v>
      </c>
      <c r="C511" s="478" t="s">
        <v>2179</v>
      </c>
      <c r="D511" s="477">
        <v>1269</v>
      </c>
      <c r="E511" s="482" t="s">
        <v>3328</v>
      </c>
      <c r="F511" s="480"/>
      <c r="G511" s="480" t="s">
        <v>3072</v>
      </c>
      <c r="H511" s="474">
        <v>34</v>
      </c>
      <c r="I511" s="471"/>
      <c r="J511" s="473"/>
      <c r="K511" s="470">
        <v>0.29817100000000002</v>
      </c>
      <c r="L511" s="201">
        <v>341.62929758763158</v>
      </c>
      <c r="M511" s="201">
        <v>423.0996045</v>
      </c>
      <c r="N511" s="201">
        <v>41.094000000000001</v>
      </c>
      <c r="O511" s="470">
        <v>41.094000000000001</v>
      </c>
      <c r="P511" s="471">
        <v>423.0996045</v>
      </c>
      <c r="Q511" s="471">
        <v>341.48021208763157</v>
      </c>
      <c r="R511" s="470">
        <v>126.88404364</v>
      </c>
      <c r="S511" s="470">
        <v>127.03312914</v>
      </c>
      <c r="T511" s="470"/>
      <c r="U511" s="170">
        <v>58.405413773600173</v>
      </c>
      <c r="V511" s="170"/>
      <c r="W511" s="170"/>
    </row>
    <row r="512" spans="1:41" x14ac:dyDescent="0.25">
      <c r="A512" s="478"/>
      <c r="B512" s="478"/>
      <c r="C512" s="478"/>
      <c r="D512" s="477"/>
      <c r="E512" s="482" t="s">
        <v>619</v>
      </c>
      <c r="F512" s="480"/>
      <c r="G512" s="480"/>
      <c r="H512" s="474"/>
      <c r="I512" s="471"/>
      <c r="J512" s="473"/>
      <c r="K512" s="470">
        <v>0</v>
      </c>
      <c r="L512" s="201">
        <v>341.48021208763157</v>
      </c>
      <c r="M512" s="201">
        <v>423.0996045</v>
      </c>
      <c r="N512" s="201">
        <v>41.094000000000001</v>
      </c>
      <c r="O512" s="470">
        <v>41.094000000000001</v>
      </c>
      <c r="P512" s="471">
        <v>423.0996045</v>
      </c>
      <c r="Q512" s="471">
        <v>341.48021208763157</v>
      </c>
      <c r="R512" s="470">
        <v>127.03312914</v>
      </c>
      <c r="S512" s="470">
        <v>127.03312914</v>
      </c>
      <c r="T512" s="470"/>
      <c r="U512" s="170">
        <v>58.554499273600172</v>
      </c>
      <c r="V512" s="170"/>
      <c r="W512" s="170"/>
    </row>
    <row r="513" spans="1:23" x14ac:dyDescent="0.25">
      <c r="A513" s="478" t="s">
        <v>3081</v>
      </c>
      <c r="B513" s="478" t="s">
        <v>3376</v>
      </c>
      <c r="C513" s="478" t="s">
        <v>2174</v>
      </c>
      <c r="D513" s="477">
        <v>1270</v>
      </c>
      <c r="E513" s="482" t="s">
        <v>3327</v>
      </c>
      <c r="F513" s="480"/>
      <c r="G513" s="480" t="s">
        <v>2172</v>
      </c>
      <c r="H513" s="474"/>
      <c r="I513" s="471"/>
      <c r="J513" s="473"/>
      <c r="K513" s="470">
        <v>0</v>
      </c>
      <c r="L513" s="201">
        <v>341.48021208763157</v>
      </c>
      <c r="M513" s="201">
        <v>423.0996045</v>
      </c>
      <c r="N513" s="201">
        <v>41.094000000000001</v>
      </c>
      <c r="O513" s="470">
        <v>41.094000000000001</v>
      </c>
      <c r="P513" s="471">
        <v>423.0996045</v>
      </c>
      <c r="Q513" s="471">
        <v>341.48021208763157</v>
      </c>
      <c r="R513" s="470">
        <v>127.03312914</v>
      </c>
      <c r="S513" s="470">
        <v>127.03312914</v>
      </c>
      <c r="T513" s="470"/>
      <c r="U513" s="170">
        <v>58.554499273600172</v>
      </c>
      <c r="V513" s="170"/>
      <c r="W513" s="170"/>
    </row>
    <row r="514" spans="1:23" x14ac:dyDescent="0.25">
      <c r="A514" s="478"/>
      <c r="B514" s="478"/>
      <c r="C514" s="478"/>
      <c r="D514" s="477"/>
      <c r="E514" s="482"/>
      <c r="F514" s="480"/>
      <c r="G514" s="480" t="s">
        <v>1962</v>
      </c>
      <c r="H514" s="474"/>
      <c r="I514" s="471"/>
      <c r="J514" s="473"/>
      <c r="K514" s="470">
        <v>9.650984E-2</v>
      </c>
      <c r="L514" s="201">
        <v>341.43195716763159</v>
      </c>
      <c r="M514" s="201">
        <v>423.0996045</v>
      </c>
      <c r="N514" s="201">
        <v>41.094000000000001</v>
      </c>
      <c r="O514" s="470">
        <v>41.094000000000001</v>
      </c>
      <c r="P514" s="471">
        <v>423.0996045</v>
      </c>
      <c r="Q514" s="471">
        <v>341.38370224763156</v>
      </c>
      <c r="R514" s="470">
        <v>127.08138405999999</v>
      </c>
      <c r="S514" s="470">
        <v>127.12963898</v>
      </c>
      <c r="T514" s="470"/>
      <c r="U514" s="170">
        <v>58.602754193600163</v>
      </c>
      <c r="V514" s="170"/>
      <c r="W514" s="170"/>
    </row>
    <row r="515" spans="1:23" x14ac:dyDescent="0.25">
      <c r="A515" s="478" t="s">
        <v>3081</v>
      </c>
      <c r="B515" s="478" t="s">
        <v>3376</v>
      </c>
      <c r="C515" s="478" t="s">
        <v>111</v>
      </c>
      <c r="D515" s="477">
        <v>1271</v>
      </c>
      <c r="E515" s="482" t="s">
        <v>526</v>
      </c>
      <c r="F515" s="480" t="s">
        <v>3135</v>
      </c>
      <c r="G515" s="480" t="s">
        <v>3134</v>
      </c>
      <c r="H515" s="474">
        <v>40</v>
      </c>
      <c r="I515" s="471"/>
      <c r="J515" s="473"/>
      <c r="K515" s="470">
        <v>0</v>
      </c>
      <c r="L515" s="201">
        <v>341.38370224763156</v>
      </c>
      <c r="M515" s="201">
        <v>423.0996045</v>
      </c>
      <c r="N515" s="201">
        <v>41.094000000000001</v>
      </c>
      <c r="O515" s="470">
        <v>41.094000000000001</v>
      </c>
      <c r="P515" s="471">
        <v>423.0996045</v>
      </c>
      <c r="Q515" s="471">
        <v>341.38370224763156</v>
      </c>
      <c r="R515" s="470">
        <v>127.12963898</v>
      </c>
      <c r="S515" s="470">
        <v>127.12963898</v>
      </c>
      <c r="T515" s="470"/>
      <c r="U515" s="170">
        <v>58.651009113600168</v>
      </c>
      <c r="V515" s="170"/>
      <c r="W515" s="170"/>
    </row>
    <row r="516" spans="1:23" x14ac:dyDescent="0.25">
      <c r="A516" s="478"/>
      <c r="B516" s="478"/>
      <c r="C516" s="478"/>
      <c r="D516" s="477"/>
      <c r="E516" s="482"/>
      <c r="F516" s="480"/>
      <c r="G516" s="480" t="s">
        <v>3133</v>
      </c>
      <c r="H516" s="474"/>
      <c r="I516" s="471"/>
      <c r="J516" s="473"/>
      <c r="K516" s="470">
        <v>5.5879999999999999E-2</v>
      </c>
      <c r="L516" s="201">
        <v>341.35576224763156</v>
      </c>
      <c r="M516" s="201">
        <v>423.0996045</v>
      </c>
      <c r="N516" s="201">
        <v>41.094000000000001</v>
      </c>
      <c r="O516" s="470">
        <v>41.094000000000001</v>
      </c>
      <c r="P516" s="471">
        <v>423.0996045</v>
      </c>
      <c r="Q516" s="471">
        <v>341.32782224763156</v>
      </c>
      <c r="R516" s="470">
        <v>127.15757898</v>
      </c>
      <c r="S516" s="470">
        <v>127.18551898</v>
      </c>
      <c r="T516" s="470"/>
      <c r="U516" s="170">
        <v>58.678949113600169</v>
      </c>
      <c r="V516" s="170"/>
      <c r="W516" s="170"/>
    </row>
    <row r="517" spans="1:23" x14ac:dyDescent="0.25">
      <c r="A517" s="478"/>
      <c r="B517" s="478"/>
      <c r="C517" s="478"/>
      <c r="D517" s="477"/>
      <c r="E517" s="482" t="s">
        <v>619</v>
      </c>
      <c r="F517" s="480"/>
      <c r="G517" s="480" t="s">
        <v>3132</v>
      </c>
      <c r="H517" s="474"/>
      <c r="I517" s="471"/>
      <c r="J517" s="473"/>
      <c r="K517" s="470">
        <v>7.6135999999999981E-2</v>
      </c>
      <c r="L517" s="201">
        <v>341.28975424763155</v>
      </c>
      <c r="M517" s="201">
        <v>423.0996045</v>
      </c>
      <c r="N517" s="201">
        <v>41.094000000000001</v>
      </c>
      <c r="O517" s="470">
        <v>41.094000000000001</v>
      </c>
      <c r="P517" s="471">
        <v>423.0996045</v>
      </c>
      <c r="Q517" s="471">
        <v>341.25168624763154</v>
      </c>
      <c r="R517" s="470">
        <v>127.22358698000001</v>
      </c>
      <c r="S517" s="470">
        <v>127.26165498</v>
      </c>
      <c r="T517" s="470"/>
      <c r="U517" s="170">
        <v>58.744957113600179</v>
      </c>
      <c r="V517" s="170"/>
      <c r="W517" s="170"/>
    </row>
    <row r="518" spans="1:23" x14ac:dyDescent="0.25">
      <c r="A518" s="478" t="s">
        <v>3081</v>
      </c>
      <c r="B518" s="478" t="s">
        <v>3376</v>
      </c>
      <c r="C518" s="478" t="s">
        <v>3131</v>
      </c>
      <c r="D518" s="477">
        <v>1275</v>
      </c>
      <c r="E518" s="482" t="s">
        <v>3326</v>
      </c>
      <c r="F518" s="480" t="s">
        <v>2185</v>
      </c>
      <c r="G518" s="480" t="s">
        <v>2184</v>
      </c>
      <c r="H518" s="474">
        <v>40</v>
      </c>
      <c r="I518" s="471"/>
      <c r="J518" s="473"/>
      <c r="K518" s="470">
        <v>0.5</v>
      </c>
      <c r="L518" s="201">
        <v>341.00168624763154</v>
      </c>
      <c r="M518" s="201">
        <v>423.0996045</v>
      </c>
      <c r="N518" s="201">
        <v>41.094000000000001</v>
      </c>
      <c r="O518" s="470">
        <v>41.094000000000001</v>
      </c>
      <c r="P518" s="471">
        <v>423.0996045</v>
      </c>
      <c r="Q518" s="471">
        <v>340.75168624763154</v>
      </c>
      <c r="R518" s="470">
        <v>127.51165498</v>
      </c>
      <c r="S518" s="470">
        <v>127.76165498</v>
      </c>
      <c r="T518" s="470"/>
      <c r="U518" s="170">
        <v>59.033025113600175</v>
      </c>
      <c r="V518" s="170"/>
      <c r="W518" s="170"/>
    </row>
    <row r="519" spans="1:23" x14ac:dyDescent="0.25">
      <c r="A519" s="478"/>
      <c r="B519" s="478"/>
      <c r="C519" s="478"/>
      <c r="D519" s="477"/>
      <c r="E519" s="482" t="s">
        <v>619</v>
      </c>
      <c r="F519" s="480"/>
      <c r="G519" s="480" t="s">
        <v>3129</v>
      </c>
      <c r="H519" s="474"/>
      <c r="I519" s="471"/>
      <c r="J519" s="473"/>
      <c r="K519" s="470">
        <v>7.6135999999999981E-2</v>
      </c>
      <c r="L519" s="201">
        <v>340.71361824763153</v>
      </c>
      <c r="M519" s="201">
        <v>423.0996045</v>
      </c>
      <c r="N519" s="201">
        <v>41.094000000000001</v>
      </c>
      <c r="O519" s="470">
        <v>41.094000000000001</v>
      </c>
      <c r="P519" s="471">
        <v>423.0996045</v>
      </c>
      <c r="Q519" s="471">
        <v>340.67555024763152</v>
      </c>
      <c r="R519" s="470">
        <v>127.79972298000001</v>
      </c>
      <c r="S519" s="470">
        <v>127.83779098000001</v>
      </c>
      <c r="T519" s="470"/>
      <c r="U519" s="170">
        <v>59.321093113600185</v>
      </c>
      <c r="V519" s="170"/>
      <c r="W519" s="170"/>
    </row>
    <row r="520" spans="1:23" x14ac:dyDescent="0.25">
      <c r="A520" s="478"/>
      <c r="B520" s="478"/>
      <c r="C520" s="478"/>
      <c r="D520" s="477"/>
      <c r="E520" s="482"/>
      <c r="F520" s="480"/>
      <c r="G520" s="480" t="s">
        <v>1962</v>
      </c>
      <c r="H520" s="474"/>
      <c r="I520" s="471"/>
      <c r="J520" s="473"/>
      <c r="K520" s="470">
        <v>9.9516999999999994E-2</v>
      </c>
      <c r="L520" s="201">
        <v>340.62579174763152</v>
      </c>
      <c r="M520" s="201">
        <v>423.0996045</v>
      </c>
      <c r="N520" s="201">
        <v>41.094000000000001</v>
      </c>
      <c r="O520" s="470">
        <v>41.094000000000001</v>
      </c>
      <c r="P520" s="471">
        <v>423.0996045</v>
      </c>
      <c r="Q520" s="471">
        <v>340.57603324763153</v>
      </c>
      <c r="R520" s="470">
        <v>127.88754948000002</v>
      </c>
      <c r="S520" s="470">
        <v>127.93730798000001</v>
      </c>
      <c r="T520" s="470"/>
      <c r="U520" s="170">
        <v>59.40891961360019</v>
      </c>
      <c r="V520" s="170"/>
      <c r="W520" s="170"/>
    </row>
    <row r="521" spans="1:23" x14ac:dyDescent="0.25">
      <c r="A521" s="478" t="s">
        <v>3081</v>
      </c>
      <c r="B521" s="478" t="s">
        <v>3376</v>
      </c>
      <c r="C521" s="478" t="s">
        <v>2177</v>
      </c>
      <c r="D521" s="477">
        <v>1281</v>
      </c>
      <c r="E521" s="482" t="s">
        <v>3325</v>
      </c>
      <c r="F521" s="480"/>
      <c r="G521" s="480" t="s">
        <v>3072</v>
      </c>
      <c r="H521" s="474">
        <v>34</v>
      </c>
      <c r="I521" s="471"/>
      <c r="J521" s="473"/>
      <c r="K521" s="470">
        <v>0.29817100000000002</v>
      </c>
      <c r="L521" s="201">
        <v>340.42694774763152</v>
      </c>
      <c r="M521" s="201">
        <v>423.0996045</v>
      </c>
      <c r="N521" s="201">
        <v>41.094000000000001</v>
      </c>
      <c r="O521" s="470">
        <v>41.094000000000001</v>
      </c>
      <c r="P521" s="471">
        <v>423.0996045</v>
      </c>
      <c r="Q521" s="471">
        <v>340.2778622476315</v>
      </c>
      <c r="R521" s="470">
        <v>128.08639348</v>
      </c>
      <c r="S521" s="470">
        <v>128.23547898000001</v>
      </c>
      <c r="T521" s="470"/>
      <c r="U521" s="170">
        <v>59.60776361360017</v>
      </c>
      <c r="V521" s="170"/>
      <c r="W521" s="170"/>
    </row>
    <row r="522" spans="1:23" x14ac:dyDescent="0.25">
      <c r="A522" s="478"/>
      <c r="B522" s="478"/>
      <c r="C522" s="478"/>
      <c r="D522" s="477"/>
      <c r="E522" s="482" t="s">
        <v>619</v>
      </c>
      <c r="F522" s="480"/>
      <c r="G522" s="480"/>
      <c r="H522" s="474"/>
      <c r="I522" s="471"/>
      <c r="J522" s="473"/>
      <c r="K522" s="470">
        <v>0</v>
      </c>
      <c r="L522" s="201">
        <v>340.2778622476315</v>
      </c>
      <c r="M522" s="201">
        <v>423.0996045</v>
      </c>
      <c r="N522" s="201">
        <v>41.094000000000001</v>
      </c>
      <c r="O522" s="470">
        <v>41.094000000000001</v>
      </c>
      <c r="P522" s="471">
        <v>423.0996045</v>
      </c>
      <c r="Q522" s="471">
        <v>340.2778622476315</v>
      </c>
      <c r="R522" s="470">
        <v>128.23547898000001</v>
      </c>
      <c r="S522" s="470">
        <v>128.23547898000001</v>
      </c>
      <c r="T522" s="470"/>
      <c r="U522" s="170">
        <v>59.756849113600182</v>
      </c>
      <c r="V522" s="170"/>
      <c r="W522" s="170"/>
    </row>
    <row r="523" spans="1:23" x14ac:dyDescent="0.25">
      <c r="A523" s="478"/>
      <c r="B523" s="478"/>
      <c r="C523" s="478"/>
      <c r="D523" s="477"/>
      <c r="E523" s="482" t="s">
        <v>619</v>
      </c>
      <c r="F523" s="480"/>
      <c r="G523" s="480"/>
      <c r="H523" s="474"/>
      <c r="I523" s="471"/>
      <c r="J523" s="473"/>
      <c r="K523" s="470">
        <v>0</v>
      </c>
      <c r="L523" s="201">
        <v>340.2778622476315</v>
      </c>
      <c r="M523" s="201">
        <v>423.0996045</v>
      </c>
      <c r="N523" s="201">
        <v>41.094000000000001</v>
      </c>
      <c r="O523" s="470">
        <v>41.094000000000001</v>
      </c>
      <c r="P523" s="471">
        <v>423.0996045</v>
      </c>
      <c r="Q523" s="471">
        <v>340.2778622476315</v>
      </c>
      <c r="R523" s="470">
        <v>128.23547898000001</v>
      </c>
      <c r="S523" s="470">
        <v>128.23547898000001</v>
      </c>
      <c r="T523" s="470"/>
      <c r="U523" s="170">
        <v>59.756849113600182</v>
      </c>
      <c r="V523" s="170"/>
      <c r="W523" s="170"/>
    </row>
    <row r="524" spans="1:23" x14ac:dyDescent="0.2">
      <c r="A524" s="478"/>
      <c r="B524" s="478"/>
      <c r="C524" s="478"/>
      <c r="D524" s="477"/>
      <c r="E524" s="481" t="s">
        <v>619</v>
      </c>
      <c r="F524" s="480"/>
      <c r="G524" s="480" t="s">
        <v>2198</v>
      </c>
      <c r="H524" s="474"/>
      <c r="I524" s="479"/>
      <c r="J524" s="473"/>
      <c r="K524" s="472">
        <v>0.19082200000000005</v>
      </c>
      <c r="L524" s="201">
        <v>340.18245124763149</v>
      </c>
      <c r="M524" s="201">
        <v>423.0996045</v>
      </c>
      <c r="N524" s="201">
        <v>41.094000000000001</v>
      </c>
      <c r="O524" s="470">
        <v>41.094000000000001</v>
      </c>
      <c r="P524" s="471">
        <v>423.0996045</v>
      </c>
      <c r="Q524" s="471">
        <v>340.08704024763148</v>
      </c>
      <c r="R524" s="470">
        <v>128.33088997999999</v>
      </c>
      <c r="S524" s="470">
        <v>128.42630098000001</v>
      </c>
      <c r="T524" s="479"/>
      <c r="U524" s="170">
        <v>59.852260113600167</v>
      </c>
      <c r="V524" s="170"/>
      <c r="W524" s="170"/>
    </row>
    <row r="525" spans="1:23" x14ac:dyDescent="0.2">
      <c r="A525" s="478" t="s">
        <v>3081</v>
      </c>
      <c r="B525" s="478" t="s">
        <v>3376</v>
      </c>
      <c r="C525" s="478" t="s">
        <v>1981</v>
      </c>
      <c r="D525" s="477">
        <v>1285</v>
      </c>
      <c r="E525" s="470" t="s">
        <v>3324</v>
      </c>
      <c r="F525" s="476"/>
      <c r="G525" s="475" t="s">
        <v>1978</v>
      </c>
      <c r="H525" s="474">
        <v>40</v>
      </c>
      <c r="I525" s="471"/>
      <c r="J525" s="473"/>
      <c r="K525" s="472">
        <v>5.7403999999999997E-2</v>
      </c>
      <c r="L525" s="201">
        <v>340.05833824763147</v>
      </c>
      <c r="M525" s="201">
        <v>423.0996045</v>
      </c>
      <c r="N525" s="201">
        <v>41.094000000000001</v>
      </c>
      <c r="O525" s="470">
        <v>41.094000000000001</v>
      </c>
      <c r="P525" s="471">
        <v>423.0996045</v>
      </c>
      <c r="Q525" s="471">
        <v>340.02963624763146</v>
      </c>
      <c r="R525" s="470">
        <v>128.45500297999999</v>
      </c>
      <c r="S525" s="470">
        <v>128.48370498</v>
      </c>
      <c r="T525" s="470"/>
      <c r="U525" s="170">
        <v>59.976373113600161</v>
      </c>
      <c r="V525" s="170"/>
      <c r="W525" s="170"/>
    </row>
    <row r="526" spans="1:23" x14ac:dyDescent="0.25">
      <c r="A526" s="232"/>
      <c r="B526" s="232"/>
      <c r="C526" s="232"/>
      <c r="D526" s="237"/>
      <c r="E526" s="232" t="s">
        <v>619</v>
      </c>
      <c r="F526" s="238"/>
      <c r="G526" s="238" t="s">
        <v>1962</v>
      </c>
      <c r="H526" s="467">
        <v>40</v>
      </c>
      <c r="I526" s="240"/>
      <c r="J526" s="466"/>
      <c r="K526" s="240">
        <v>0.103502</v>
      </c>
      <c r="L526" s="201">
        <v>339.97788524763143</v>
      </c>
      <c r="M526" s="201">
        <v>423.0996045</v>
      </c>
      <c r="N526" s="201">
        <v>41.094000000000001</v>
      </c>
      <c r="O526" s="240">
        <v>41.094000000000001</v>
      </c>
      <c r="P526" s="240">
        <v>423.0996045</v>
      </c>
      <c r="Q526" s="240">
        <v>339.92613424763147</v>
      </c>
      <c r="R526" s="240">
        <v>128.53545597999999</v>
      </c>
      <c r="S526" s="240">
        <v>128.58720697999999</v>
      </c>
      <c r="T526" s="240"/>
      <c r="U526" s="170">
        <v>60.056826113600167</v>
      </c>
      <c r="V526" s="170"/>
      <c r="W526" s="170"/>
    </row>
    <row r="527" spans="1:23" x14ac:dyDescent="0.25">
      <c r="A527" s="232" t="s">
        <v>3081</v>
      </c>
      <c r="B527" s="232" t="s">
        <v>3323</v>
      </c>
      <c r="C527" s="232" t="s">
        <v>111</v>
      </c>
      <c r="D527" s="237">
        <v>1286</v>
      </c>
      <c r="E527" s="234" t="s">
        <v>580</v>
      </c>
      <c r="F527" s="238" t="s">
        <v>2169</v>
      </c>
      <c r="G527" s="238" t="s">
        <v>1951</v>
      </c>
      <c r="H527" s="467"/>
      <c r="I527" s="200"/>
      <c r="J527" s="466"/>
      <c r="K527" s="240">
        <v>0</v>
      </c>
      <c r="L527" s="201">
        <v>339.92613424763147</v>
      </c>
      <c r="M527" s="201">
        <v>423.0996045</v>
      </c>
      <c r="N527" s="201">
        <v>41.094000000000001</v>
      </c>
      <c r="O527" s="240">
        <v>41.094000000000001</v>
      </c>
      <c r="P527" s="240">
        <v>423.0996045</v>
      </c>
      <c r="Q527" s="240">
        <v>339.92613424763147</v>
      </c>
      <c r="R527" s="240">
        <v>128.58720697999999</v>
      </c>
      <c r="S527" s="240">
        <v>128.58720697999999</v>
      </c>
      <c r="T527" s="240"/>
      <c r="U527" s="170">
        <v>60.108577113600163</v>
      </c>
      <c r="V527" s="170"/>
      <c r="W527" s="170"/>
    </row>
    <row r="528" spans="1:23" x14ac:dyDescent="0.25">
      <c r="A528" s="232"/>
      <c r="B528" s="232"/>
      <c r="C528" s="232"/>
      <c r="D528" s="237"/>
      <c r="E528" s="469" t="s">
        <v>619</v>
      </c>
      <c r="F528" s="238"/>
      <c r="G528" s="238" t="s">
        <v>1969</v>
      </c>
      <c r="H528" s="468"/>
      <c r="I528" s="239"/>
      <c r="J528" s="466"/>
      <c r="K528" s="240">
        <v>0.14528199999999999</v>
      </c>
      <c r="L528" s="201">
        <v>339.85349324763149</v>
      </c>
      <c r="M528" s="201">
        <v>423.0996045</v>
      </c>
      <c r="N528" s="201">
        <v>41.094000000000001</v>
      </c>
      <c r="O528" s="240">
        <v>41.094000000000001</v>
      </c>
      <c r="P528" s="240">
        <v>423.0996045</v>
      </c>
      <c r="Q528" s="240">
        <v>339.78085224763146</v>
      </c>
      <c r="R528" s="240">
        <v>128.65984798</v>
      </c>
      <c r="S528" s="240">
        <v>128.73248898</v>
      </c>
      <c r="T528" s="240"/>
      <c r="U528" s="170">
        <v>60.181218113600167</v>
      </c>
      <c r="V528" s="170"/>
      <c r="W528" s="170"/>
    </row>
    <row r="529" spans="1:23" x14ac:dyDescent="0.25">
      <c r="A529" s="232" t="s">
        <v>3081</v>
      </c>
      <c r="B529" s="232" t="s">
        <v>3323</v>
      </c>
      <c r="C529" s="232" t="s">
        <v>3125</v>
      </c>
      <c r="D529" s="237">
        <v>1287</v>
      </c>
      <c r="E529" s="234" t="s">
        <v>1903</v>
      </c>
      <c r="F529" s="238" t="s">
        <v>3123</v>
      </c>
      <c r="G529" s="238" t="s">
        <v>3122</v>
      </c>
      <c r="H529" s="467">
        <v>33</v>
      </c>
      <c r="I529" s="200"/>
      <c r="J529" s="466"/>
      <c r="K529" s="240">
        <v>0</v>
      </c>
      <c r="L529" s="201">
        <v>339.78085224763146</v>
      </c>
      <c r="M529" s="201">
        <v>423.0996045</v>
      </c>
      <c r="N529" s="201">
        <v>41.094000000000001</v>
      </c>
      <c r="O529" s="240">
        <v>41.094000000000001</v>
      </c>
      <c r="P529" s="240">
        <v>423.0996045</v>
      </c>
      <c r="Q529" s="240">
        <v>339.78085224763146</v>
      </c>
      <c r="R529" s="240">
        <v>128.73248898</v>
      </c>
      <c r="S529" s="240">
        <v>128.73248898</v>
      </c>
      <c r="T529" s="240"/>
      <c r="U529" s="170">
        <v>60.253859113600171</v>
      </c>
      <c r="V529" s="170"/>
      <c r="W529" s="170"/>
    </row>
    <row r="530" spans="1:23" x14ac:dyDescent="0.25">
      <c r="A530" s="232"/>
      <c r="B530" s="232"/>
      <c r="C530" s="232"/>
      <c r="D530" s="237"/>
      <c r="E530" s="469" t="s">
        <v>619</v>
      </c>
      <c r="F530" s="238"/>
      <c r="G530" s="238" t="s">
        <v>1969</v>
      </c>
      <c r="H530" s="468"/>
      <c r="I530" s="239"/>
      <c r="J530" s="466"/>
      <c r="K530" s="240">
        <v>0</v>
      </c>
      <c r="L530" s="201">
        <v>339.78085224763146</v>
      </c>
      <c r="M530" s="201">
        <v>423.0996045</v>
      </c>
      <c r="N530" s="201">
        <v>41.094000000000001</v>
      </c>
      <c r="O530" s="240">
        <v>41.094000000000001</v>
      </c>
      <c r="P530" s="240">
        <v>423.0996045</v>
      </c>
      <c r="Q530" s="240">
        <v>339.78085224763146</v>
      </c>
      <c r="R530" s="240">
        <v>128.73248898</v>
      </c>
      <c r="S530" s="240">
        <v>128.73248898</v>
      </c>
      <c r="T530" s="240"/>
      <c r="U530" s="170">
        <v>60.253859113600171</v>
      </c>
      <c r="V530" s="170"/>
      <c r="W530" s="170"/>
    </row>
    <row r="531" spans="1:23" x14ac:dyDescent="0.25">
      <c r="A531" s="232" t="s">
        <v>3081</v>
      </c>
      <c r="B531" s="232" t="s">
        <v>3323</v>
      </c>
      <c r="C531" s="232" t="s">
        <v>1990</v>
      </c>
      <c r="D531" s="237">
        <v>1287</v>
      </c>
      <c r="E531" s="234" t="s">
        <v>3322</v>
      </c>
      <c r="F531" s="238" t="s">
        <v>1988</v>
      </c>
      <c r="G531" s="238" t="s">
        <v>1987</v>
      </c>
      <c r="H531" s="467"/>
      <c r="I531" s="200"/>
      <c r="J531" s="466"/>
      <c r="K531" s="240">
        <v>0</v>
      </c>
      <c r="L531" s="201">
        <v>339.78085224763146</v>
      </c>
      <c r="M531" s="201">
        <v>423.0996045</v>
      </c>
      <c r="N531" s="201">
        <v>41.094000000000001</v>
      </c>
      <c r="O531" s="240">
        <v>41.094000000000001</v>
      </c>
      <c r="P531" s="240">
        <v>423.0996045</v>
      </c>
      <c r="Q531" s="240">
        <v>339.78085224763146</v>
      </c>
      <c r="R531" s="240">
        <v>128.73248898</v>
      </c>
      <c r="S531" s="240">
        <v>128.73248898</v>
      </c>
      <c r="T531" s="240"/>
      <c r="U531" s="170">
        <v>60.253859113600171</v>
      </c>
      <c r="V531" s="170"/>
      <c r="W531" s="170"/>
    </row>
    <row r="532" spans="1:23" x14ac:dyDescent="0.25">
      <c r="A532" s="232"/>
      <c r="B532" s="232"/>
      <c r="C532" s="232"/>
      <c r="D532" s="237"/>
      <c r="E532" s="234" t="s">
        <v>619</v>
      </c>
      <c r="F532" s="238"/>
      <c r="G532" s="238" t="s">
        <v>1962</v>
      </c>
      <c r="H532" s="467">
        <v>40</v>
      </c>
      <c r="I532" s="200"/>
      <c r="J532" s="466"/>
      <c r="K532" s="240">
        <v>0.13121600000000003</v>
      </c>
      <c r="L532" s="201">
        <v>339.71524424763146</v>
      </c>
      <c r="M532" s="201">
        <v>423.0996045</v>
      </c>
      <c r="N532" s="201">
        <v>41.094000000000001</v>
      </c>
      <c r="O532" s="240">
        <v>41.094000000000001</v>
      </c>
      <c r="P532" s="240">
        <v>423.0996045</v>
      </c>
      <c r="Q532" s="240">
        <v>339.64963624763146</v>
      </c>
      <c r="R532" s="240">
        <v>128.79809698</v>
      </c>
      <c r="S532" s="240">
        <v>128.86370497999999</v>
      </c>
      <c r="T532" s="240"/>
      <c r="U532" s="170">
        <v>60.319467113600169</v>
      </c>
      <c r="V532" s="170"/>
      <c r="W532" s="170"/>
    </row>
    <row r="533" spans="1:23" x14ac:dyDescent="0.2">
      <c r="A533" s="478" t="s">
        <v>3081</v>
      </c>
      <c r="B533" s="478" t="s">
        <v>3321</v>
      </c>
      <c r="C533" s="478" t="s">
        <v>1981</v>
      </c>
      <c r="D533" s="477">
        <v>1289</v>
      </c>
      <c r="E533" s="470" t="s">
        <v>3320</v>
      </c>
      <c r="F533" s="476"/>
      <c r="G533" s="475" t="s">
        <v>1978</v>
      </c>
      <c r="H533" s="474">
        <v>40</v>
      </c>
      <c r="I533" s="470"/>
      <c r="J533" s="473"/>
      <c r="K533" s="472">
        <v>5.7403999999999997E-2</v>
      </c>
      <c r="L533" s="201">
        <v>339.62093424763145</v>
      </c>
      <c r="M533" s="201">
        <v>423.0996045</v>
      </c>
      <c r="N533" s="201">
        <v>41.094000000000001</v>
      </c>
      <c r="O533" s="470">
        <v>41.094000000000001</v>
      </c>
      <c r="P533" s="471">
        <v>423.0996045</v>
      </c>
      <c r="Q533" s="471">
        <v>339.59223224763144</v>
      </c>
      <c r="R533" s="470">
        <v>128.89240697999998</v>
      </c>
      <c r="S533" s="470">
        <v>128.92110897999999</v>
      </c>
      <c r="T533" s="470"/>
      <c r="U533" s="170">
        <v>60.413777113600148</v>
      </c>
      <c r="V533" s="170"/>
      <c r="W533" s="170"/>
    </row>
    <row r="534" spans="1:23" x14ac:dyDescent="0.2">
      <c r="A534" s="478"/>
      <c r="B534" s="478"/>
      <c r="C534" s="478"/>
      <c r="D534" s="477"/>
      <c r="E534" s="478" t="s">
        <v>619</v>
      </c>
      <c r="F534" s="480"/>
      <c r="G534" s="483" t="s">
        <v>2198</v>
      </c>
      <c r="H534" s="474"/>
      <c r="I534" s="470"/>
      <c r="J534" s="473"/>
      <c r="K534" s="472">
        <v>0.19082200000000005</v>
      </c>
      <c r="L534" s="201">
        <v>339.49682124763143</v>
      </c>
      <c r="M534" s="201">
        <v>423.0996045</v>
      </c>
      <c r="N534" s="201">
        <v>41.094000000000001</v>
      </c>
      <c r="O534" s="470">
        <v>41.094000000000001</v>
      </c>
      <c r="P534" s="471">
        <v>423.0996045</v>
      </c>
      <c r="Q534" s="471">
        <v>339.40141024763142</v>
      </c>
      <c r="R534" s="470">
        <v>129.01651997999997</v>
      </c>
      <c r="S534" s="470">
        <v>129.11193097999998</v>
      </c>
      <c r="T534" s="479"/>
      <c r="U534" s="170">
        <v>60.537890113600142</v>
      </c>
      <c r="V534" s="170"/>
      <c r="W534" s="170"/>
    </row>
    <row r="535" spans="1:23" x14ac:dyDescent="0.25">
      <c r="A535" s="478" t="s">
        <v>3081</v>
      </c>
      <c r="B535" s="478" t="s">
        <v>3321</v>
      </c>
      <c r="C535" s="478" t="s">
        <v>2197</v>
      </c>
      <c r="D535" s="477">
        <v>1293</v>
      </c>
      <c r="E535" s="482" t="s">
        <v>3319</v>
      </c>
      <c r="F535" s="480"/>
      <c r="G535" s="480" t="s">
        <v>3072</v>
      </c>
      <c r="H535" s="474">
        <v>34</v>
      </c>
      <c r="I535" s="471"/>
      <c r="J535" s="473"/>
      <c r="K535" s="470">
        <v>0.29817100000000002</v>
      </c>
      <c r="L535" s="201">
        <v>339.25232474763141</v>
      </c>
      <c r="M535" s="201">
        <v>423.0996045</v>
      </c>
      <c r="N535" s="201">
        <v>41.094000000000001</v>
      </c>
      <c r="O535" s="470">
        <v>41.094000000000001</v>
      </c>
      <c r="P535" s="471">
        <v>423.0996045</v>
      </c>
      <c r="Q535" s="471">
        <v>339.10323924763139</v>
      </c>
      <c r="R535" s="470">
        <v>129.26101647999997</v>
      </c>
      <c r="S535" s="470">
        <v>129.41010197999998</v>
      </c>
      <c r="T535" s="470"/>
      <c r="U535" s="170">
        <v>60.782386613600139</v>
      </c>
      <c r="V535" s="170"/>
      <c r="W535" s="170"/>
    </row>
    <row r="536" spans="1:23" x14ac:dyDescent="0.25">
      <c r="A536" s="478"/>
      <c r="B536" s="478"/>
      <c r="C536" s="478"/>
      <c r="D536" s="477"/>
      <c r="E536" s="482" t="s">
        <v>619</v>
      </c>
      <c r="F536" s="480"/>
      <c r="G536" s="480"/>
      <c r="H536" s="474"/>
      <c r="I536" s="471"/>
      <c r="J536" s="473"/>
      <c r="K536" s="470">
        <v>0</v>
      </c>
      <c r="L536" s="201">
        <v>339.10323924763139</v>
      </c>
      <c r="M536" s="201">
        <v>423.0996045</v>
      </c>
      <c r="N536" s="201">
        <v>41.094000000000001</v>
      </c>
      <c r="O536" s="470">
        <v>41.094000000000001</v>
      </c>
      <c r="P536" s="471">
        <v>423.0996045</v>
      </c>
      <c r="Q536" s="471">
        <v>339.10323924763139</v>
      </c>
      <c r="R536" s="470">
        <v>129.41010197999998</v>
      </c>
      <c r="S536" s="470">
        <v>129.41010197999998</v>
      </c>
      <c r="T536" s="470"/>
      <c r="U536" s="170">
        <v>60.931472113600151</v>
      </c>
      <c r="V536" s="170"/>
      <c r="W536" s="170"/>
    </row>
    <row r="537" spans="1:23" x14ac:dyDescent="0.25">
      <c r="A537" s="478" t="s">
        <v>3081</v>
      </c>
      <c r="B537" s="478" t="s">
        <v>3321</v>
      </c>
      <c r="C537" s="478" t="s">
        <v>2174</v>
      </c>
      <c r="D537" s="477">
        <v>1294</v>
      </c>
      <c r="E537" s="482" t="s">
        <v>3318</v>
      </c>
      <c r="F537" s="480"/>
      <c r="G537" s="480" t="s">
        <v>2172</v>
      </c>
      <c r="H537" s="474"/>
      <c r="I537" s="471"/>
      <c r="J537" s="473"/>
      <c r="K537" s="470">
        <v>0</v>
      </c>
      <c r="L537" s="201">
        <v>339.10323924763139</v>
      </c>
      <c r="M537" s="201">
        <v>423.0996045</v>
      </c>
      <c r="N537" s="201">
        <v>41.094000000000001</v>
      </c>
      <c r="O537" s="470">
        <v>41.094000000000001</v>
      </c>
      <c r="P537" s="471">
        <v>423.0996045</v>
      </c>
      <c r="Q537" s="471">
        <v>339.10323924763139</v>
      </c>
      <c r="R537" s="470">
        <v>129.41010197999998</v>
      </c>
      <c r="S537" s="470">
        <v>129.41010197999998</v>
      </c>
      <c r="T537" s="470"/>
      <c r="U537" s="170">
        <v>60.931472113600151</v>
      </c>
      <c r="V537" s="170"/>
      <c r="W537" s="170"/>
    </row>
    <row r="538" spans="1:23" x14ac:dyDescent="0.25">
      <c r="A538" s="478"/>
      <c r="B538" s="478"/>
      <c r="C538" s="478"/>
      <c r="D538" s="477"/>
      <c r="E538" s="482"/>
      <c r="F538" s="480"/>
      <c r="G538" s="480" t="s">
        <v>1962</v>
      </c>
      <c r="H538" s="474">
        <v>40</v>
      </c>
      <c r="I538" s="471"/>
      <c r="J538" s="473"/>
      <c r="K538" s="470">
        <v>9.650984E-2</v>
      </c>
      <c r="L538" s="201">
        <v>339.05498432763136</v>
      </c>
      <c r="M538" s="201">
        <v>423.0996045</v>
      </c>
      <c r="N538" s="201">
        <v>41.094000000000001</v>
      </c>
      <c r="O538" s="470">
        <v>41.094000000000001</v>
      </c>
      <c r="P538" s="471">
        <v>423.0996045</v>
      </c>
      <c r="Q538" s="471">
        <v>339.00672940763138</v>
      </c>
      <c r="R538" s="470">
        <v>129.45835689999998</v>
      </c>
      <c r="S538" s="470">
        <v>129.50661181999999</v>
      </c>
      <c r="T538" s="470"/>
      <c r="U538" s="170">
        <v>60.979727033600156</v>
      </c>
      <c r="V538" s="170"/>
      <c r="W538" s="170"/>
    </row>
    <row r="539" spans="1:23" x14ac:dyDescent="0.25">
      <c r="A539" s="478" t="s">
        <v>3081</v>
      </c>
      <c r="B539" s="478" t="s">
        <v>3321</v>
      </c>
      <c r="C539" s="478" t="s">
        <v>111</v>
      </c>
      <c r="D539" s="477">
        <v>1295</v>
      </c>
      <c r="E539" s="482" t="s">
        <v>532</v>
      </c>
      <c r="F539" s="480" t="s">
        <v>3135</v>
      </c>
      <c r="G539" s="480" t="s">
        <v>3134</v>
      </c>
      <c r="H539" s="474"/>
      <c r="I539" s="471"/>
      <c r="J539" s="473"/>
      <c r="K539" s="470">
        <v>0</v>
      </c>
      <c r="L539" s="201">
        <v>339.00672940763138</v>
      </c>
      <c r="M539" s="201">
        <v>423.0996045</v>
      </c>
      <c r="N539" s="201">
        <v>41.094000000000001</v>
      </c>
      <c r="O539" s="470">
        <v>41.094000000000001</v>
      </c>
      <c r="P539" s="471">
        <v>423.0996045</v>
      </c>
      <c r="Q539" s="471">
        <v>339.00672940763138</v>
      </c>
      <c r="R539" s="470">
        <v>129.50661181999999</v>
      </c>
      <c r="S539" s="470">
        <v>129.50661181999999</v>
      </c>
      <c r="T539" s="470"/>
      <c r="U539" s="170">
        <v>61.027981953600161</v>
      </c>
      <c r="V539" s="170"/>
      <c r="W539" s="170"/>
    </row>
    <row r="540" spans="1:23" x14ac:dyDescent="0.25">
      <c r="A540" s="478"/>
      <c r="B540" s="478"/>
      <c r="C540" s="478"/>
      <c r="D540" s="477"/>
      <c r="E540" s="482"/>
      <c r="F540" s="480"/>
      <c r="G540" s="480" t="s">
        <v>3133</v>
      </c>
      <c r="H540" s="474">
        <v>40</v>
      </c>
      <c r="I540" s="471"/>
      <c r="J540" s="473"/>
      <c r="K540" s="470">
        <v>5.5879999999999999E-2</v>
      </c>
      <c r="L540" s="201">
        <v>338.97878940763138</v>
      </c>
      <c r="M540" s="201">
        <v>423.0996045</v>
      </c>
      <c r="N540" s="201">
        <v>41.094000000000001</v>
      </c>
      <c r="O540" s="470">
        <v>41.094000000000001</v>
      </c>
      <c r="P540" s="471">
        <v>423.0996045</v>
      </c>
      <c r="Q540" s="471">
        <v>338.95084940763138</v>
      </c>
      <c r="R540" s="470">
        <v>129.53455181999999</v>
      </c>
      <c r="S540" s="470">
        <v>129.56249181999999</v>
      </c>
      <c r="T540" s="470"/>
      <c r="U540" s="170">
        <v>61.055921953600162</v>
      </c>
      <c r="V540" s="170"/>
      <c r="W540" s="170"/>
    </row>
    <row r="541" spans="1:23" x14ac:dyDescent="0.25">
      <c r="A541" s="478"/>
      <c r="B541" s="478"/>
      <c r="C541" s="478"/>
      <c r="D541" s="477"/>
      <c r="E541" s="482" t="s">
        <v>619</v>
      </c>
      <c r="F541" s="480"/>
      <c r="G541" s="480" t="s">
        <v>3132</v>
      </c>
      <c r="H541" s="474">
        <v>40</v>
      </c>
      <c r="I541" s="471"/>
      <c r="J541" s="473"/>
      <c r="K541" s="470">
        <v>7.6135999999999981E-2</v>
      </c>
      <c r="L541" s="201">
        <v>338.91278140763137</v>
      </c>
      <c r="M541" s="201">
        <v>423.0996045</v>
      </c>
      <c r="N541" s="201">
        <v>41.094000000000001</v>
      </c>
      <c r="O541" s="470">
        <v>41.094000000000001</v>
      </c>
      <c r="P541" s="471">
        <v>423.0996045</v>
      </c>
      <c r="Q541" s="471">
        <v>338.87471340763136</v>
      </c>
      <c r="R541" s="470">
        <v>129.60055981999997</v>
      </c>
      <c r="S541" s="470">
        <v>129.63862781999998</v>
      </c>
      <c r="T541" s="470"/>
      <c r="U541" s="170">
        <v>61.121929953600144</v>
      </c>
      <c r="V541" s="170"/>
      <c r="W541" s="170"/>
    </row>
    <row r="542" spans="1:23" x14ac:dyDescent="0.25">
      <c r="A542" s="478" t="s">
        <v>3081</v>
      </c>
      <c r="B542" s="478" t="s">
        <v>3321</v>
      </c>
      <c r="C542" s="478" t="s">
        <v>2187</v>
      </c>
      <c r="D542" s="477">
        <v>1299</v>
      </c>
      <c r="E542" s="482" t="s">
        <v>3317</v>
      </c>
      <c r="F542" s="480" t="s">
        <v>2185</v>
      </c>
      <c r="G542" s="480" t="s">
        <v>2184</v>
      </c>
      <c r="H542" s="474">
        <v>40</v>
      </c>
      <c r="I542" s="471"/>
      <c r="J542" s="473"/>
      <c r="K542" s="470">
        <v>0.5</v>
      </c>
      <c r="L542" s="201">
        <v>338.62471340763136</v>
      </c>
      <c r="M542" s="201">
        <v>423.0996045</v>
      </c>
      <c r="N542" s="201">
        <v>41.094000000000001</v>
      </c>
      <c r="O542" s="470">
        <v>41.094000000000001</v>
      </c>
      <c r="P542" s="471">
        <v>423.0996045</v>
      </c>
      <c r="Q542" s="471">
        <v>338.37471340763136</v>
      </c>
      <c r="R542" s="470">
        <v>129.88862781999998</v>
      </c>
      <c r="S542" s="470">
        <v>130.13862781999998</v>
      </c>
      <c r="T542" s="470"/>
      <c r="U542" s="170">
        <v>61.409997953600154</v>
      </c>
      <c r="V542" s="170"/>
      <c r="W542" s="170"/>
    </row>
    <row r="543" spans="1:23" x14ac:dyDescent="0.25">
      <c r="A543" s="478"/>
      <c r="B543" s="478"/>
      <c r="C543" s="478"/>
      <c r="D543" s="477"/>
      <c r="E543" s="482" t="s">
        <v>619</v>
      </c>
      <c r="F543" s="480"/>
      <c r="G543" s="480" t="s">
        <v>3129</v>
      </c>
      <c r="H543" s="474">
        <v>40</v>
      </c>
      <c r="I543" s="471"/>
      <c r="J543" s="473"/>
      <c r="K543" s="470">
        <v>7.6135999999999981E-2</v>
      </c>
      <c r="L543" s="201">
        <v>338.33664540763135</v>
      </c>
      <c r="M543" s="201">
        <v>423.0996045</v>
      </c>
      <c r="N543" s="201">
        <v>41.094000000000001</v>
      </c>
      <c r="O543" s="470">
        <v>41.094000000000001</v>
      </c>
      <c r="P543" s="471">
        <v>423.0996045</v>
      </c>
      <c r="Q543" s="471">
        <v>338.29857740763134</v>
      </c>
      <c r="R543" s="470">
        <v>130.17669581999996</v>
      </c>
      <c r="S543" s="470">
        <v>130.21476381999997</v>
      </c>
      <c r="T543" s="470"/>
      <c r="U543" s="170">
        <v>61.698065953600135</v>
      </c>
      <c r="V543" s="170"/>
      <c r="W543" s="170"/>
    </row>
    <row r="544" spans="1:23" x14ac:dyDescent="0.25">
      <c r="A544" s="478"/>
      <c r="B544" s="478"/>
      <c r="C544" s="478"/>
      <c r="D544" s="477"/>
      <c r="E544" s="482"/>
      <c r="F544" s="480"/>
      <c r="G544" s="480" t="s">
        <v>1962</v>
      </c>
      <c r="H544" s="474"/>
      <c r="I544" s="471"/>
      <c r="J544" s="473"/>
      <c r="K544" s="470">
        <v>9.9516999999999994E-2</v>
      </c>
      <c r="L544" s="201">
        <v>338.24881890763135</v>
      </c>
      <c r="M544" s="201">
        <v>423.0996045</v>
      </c>
      <c r="N544" s="201">
        <v>41.094000000000001</v>
      </c>
      <c r="O544" s="470">
        <v>41.094000000000001</v>
      </c>
      <c r="P544" s="471">
        <v>423.0996045</v>
      </c>
      <c r="Q544" s="471">
        <v>338.19906040763135</v>
      </c>
      <c r="R544" s="470">
        <v>130.26452231999997</v>
      </c>
      <c r="S544" s="470">
        <v>130.31428081999996</v>
      </c>
      <c r="T544" s="470"/>
      <c r="U544" s="170">
        <v>61.785892453600141</v>
      </c>
      <c r="V544" s="170"/>
      <c r="W544" s="170"/>
    </row>
    <row r="545" spans="1:23" x14ac:dyDescent="0.25">
      <c r="A545" s="478" t="s">
        <v>3081</v>
      </c>
      <c r="B545" s="478" t="s">
        <v>3321</v>
      </c>
      <c r="C545" s="478" t="s">
        <v>2194</v>
      </c>
      <c r="D545" s="477">
        <v>1305</v>
      </c>
      <c r="E545" s="482" t="s">
        <v>3316</v>
      </c>
      <c r="F545" s="480"/>
      <c r="G545" s="480" t="s">
        <v>3072</v>
      </c>
      <c r="H545" s="474">
        <v>34</v>
      </c>
      <c r="I545" s="471"/>
      <c r="J545" s="473"/>
      <c r="K545" s="470">
        <v>0.29817100000000002</v>
      </c>
      <c r="L545" s="201">
        <v>338.04997490763134</v>
      </c>
      <c r="M545" s="201">
        <v>423.0996045</v>
      </c>
      <c r="N545" s="201">
        <v>41.094000000000001</v>
      </c>
      <c r="O545" s="470">
        <v>41.094000000000001</v>
      </c>
      <c r="P545" s="471">
        <v>423.0996045</v>
      </c>
      <c r="Q545" s="471">
        <v>337.90088940763133</v>
      </c>
      <c r="R545" s="470">
        <v>130.46336631999995</v>
      </c>
      <c r="S545" s="470">
        <v>130.61245181999996</v>
      </c>
      <c r="T545" s="470"/>
      <c r="U545" s="170">
        <v>61.984736453600121</v>
      </c>
      <c r="V545" s="170"/>
      <c r="W545" s="170"/>
    </row>
    <row r="546" spans="1:23" x14ac:dyDescent="0.25">
      <c r="A546" s="478"/>
      <c r="B546" s="478"/>
      <c r="C546" s="478"/>
      <c r="D546" s="477"/>
      <c r="E546" s="482" t="s">
        <v>619</v>
      </c>
      <c r="F546" s="480"/>
      <c r="G546" s="480"/>
      <c r="H546" s="474"/>
      <c r="I546" s="471"/>
      <c r="J546" s="473"/>
      <c r="K546" s="470">
        <v>0</v>
      </c>
      <c r="L546" s="201">
        <v>337.90088940763133</v>
      </c>
      <c r="M546" s="201">
        <v>423.0996045</v>
      </c>
      <c r="N546" s="201">
        <v>41.094000000000001</v>
      </c>
      <c r="O546" s="470">
        <v>41.094000000000001</v>
      </c>
      <c r="P546" s="471">
        <v>423.0996045</v>
      </c>
      <c r="Q546" s="471">
        <v>337.90088940763133</v>
      </c>
      <c r="R546" s="470">
        <v>130.61245181999996</v>
      </c>
      <c r="S546" s="470">
        <v>130.61245181999996</v>
      </c>
      <c r="T546" s="470"/>
      <c r="U546" s="170">
        <v>62.133821953600133</v>
      </c>
      <c r="V546" s="170"/>
      <c r="W546" s="170"/>
    </row>
    <row r="547" spans="1:23" x14ac:dyDescent="0.25">
      <c r="A547" s="478"/>
      <c r="B547" s="478"/>
      <c r="C547" s="478"/>
      <c r="D547" s="477"/>
      <c r="E547" s="482" t="s">
        <v>619</v>
      </c>
      <c r="F547" s="480"/>
      <c r="G547" s="480"/>
      <c r="H547" s="474"/>
      <c r="I547" s="471"/>
      <c r="J547" s="473"/>
      <c r="K547" s="470">
        <v>0</v>
      </c>
      <c r="L547" s="201">
        <v>337.90088940763133</v>
      </c>
      <c r="M547" s="201">
        <v>423.0996045</v>
      </c>
      <c r="N547" s="201">
        <v>41.094000000000001</v>
      </c>
      <c r="O547" s="470">
        <v>41.094000000000001</v>
      </c>
      <c r="P547" s="471">
        <v>423.0996045</v>
      </c>
      <c r="Q547" s="471">
        <v>337.90088940763133</v>
      </c>
      <c r="R547" s="470">
        <v>130.61245181999996</v>
      </c>
      <c r="S547" s="470">
        <v>130.61245181999996</v>
      </c>
      <c r="T547" s="470"/>
      <c r="U547" s="170">
        <v>62.133821953600133</v>
      </c>
      <c r="V547" s="170"/>
      <c r="W547" s="170"/>
    </row>
    <row r="548" spans="1:23" x14ac:dyDescent="0.25">
      <c r="A548" s="478"/>
      <c r="B548" s="478"/>
      <c r="C548" s="478"/>
      <c r="D548" s="477"/>
      <c r="E548" s="482" t="s">
        <v>619</v>
      </c>
      <c r="F548" s="480"/>
      <c r="G548" s="480" t="s">
        <v>1962</v>
      </c>
      <c r="H548" s="474"/>
      <c r="I548" s="471"/>
      <c r="J548" s="473"/>
      <c r="K548" s="470">
        <v>9.9516999999999994E-2</v>
      </c>
      <c r="L548" s="201">
        <v>337.85113090763133</v>
      </c>
      <c r="M548" s="201">
        <v>423.0996045</v>
      </c>
      <c r="N548" s="201">
        <v>41.094000000000001</v>
      </c>
      <c r="O548" s="470">
        <v>41.094000000000001</v>
      </c>
      <c r="P548" s="471">
        <v>423.0996045</v>
      </c>
      <c r="Q548" s="471">
        <v>337.80137240763133</v>
      </c>
      <c r="R548" s="470">
        <v>130.66221031999996</v>
      </c>
      <c r="S548" s="470">
        <v>130.71196881999995</v>
      </c>
      <c r="T548" s="470"/>
      <c r="U548" s="170">
        <v>62.183580453600129</v>
      </c>
      <c r="V548" s="170"/>
      <c r="W548" s="170"/>
    </row>
    <row r="549" spans="1:23" x14ac:dyDescent="0.25">
      <c r="A549" s="478" t="s">
        <v>3081</v>
      </c>
      <c r="B549" s="478" t="s">
        <v>3321</v>
      </c>
      <c r="C549" s="478" t="s">
        <v>2192</v>
      </c>
      <c r="D549" s="477">
        <v>1309</v>
      </c>
      <c r="E549" s="482" t="s">
        <v>3315</v>
      </c>
      <c r="F549" s="480"/>
      <c r="G549" s="480" t="s">
        <v>3072</v>
      </c>
      <c r="H549" s="474">
        <v>34</v>
      </c>
      <c r="I549" s="471"/>
      <c r="J549" s="473"/>
      <c r="K549" s="470">
        <v>0.29817100000000002</v>
      </c>
      <c r="L549" s="201">
        <v>337.65228690763132</v>
      </c>
      <c r="M549" s="201">
        <v>423.0996045</v>
      </c>
      <c r="N549" s="201">
        <v>41.094000000000001</v>
      </c>
      <c r="O549" s="470">
        <v>41.094000000000001</v>
      </c>
      <c r="P549" s="471">
        <v>423.0996045</v>
      </c>
      <c r="Q549" s="471">
        <v>337.50320140763131</v>
      </c>
      <c r="R549" s="470">
        <v>130.86105431999994</v>
      </c>
      <c r="S549" s="470">
        <v>131.01013981999995</v>
      </c>
      <c r="T549" s="470"/>
      <c r="U549" s="170">
        <v>62.382424453600109</v>
      </c>
      <c r="V549" s="170"/>
      <c r="W549" s="170"/>
    </row>
    <row r="550" spans="1:23" x14ac:dyDescent="0.25">
      <c r="A550" s="478"/>
      <c r="B550" s="478"/>
      <c r="C550" s="478"/>
      <c r="D550" s="477"/>
      <c r="E550" s="482" t="s">
        <v>619</v>
      </c>
      <c r="F550" s="480"/>
      <c r="G550" s="480"/>
      <c r="H550" s="474"/>
      <c r="I550" s="471"/>
      <c r="J550" s="473"/>
      <c r="K550" s="470">
        <v>0</v>
      </c>
      <c r="L550" s="201">
        <v>337.50320140763131</v>
      </c>
      <c r="M550" s="201">
        <v>423.0996045</v>
      </c>
      <c r="N550" s="201">
        <v>41.094000000000001</v>
      </c>
      <c r="O550" s="470">
        <v>41.094000000000001</v>
      </c>
      <c r="P550" s="471">
        <v>423.0996045</v>
      </c>
      <c r="Q550" s="471">
        <v>337.50320140763131</v>
      </c>
      <c r="R550" s="470">
        <v>131.01013981999995</v>
      </c>
      <c r="S550" s="470">
        <v>131.01013981999995</v>
      </c>
      <c r="T550" s="470"/>
      <c r="U550" s="170">
        <v>62.531509953600121</v>
      </c>
      <c r="V550" s="170"/>
      <c r="W550" s="170"/>
    </row>
    <row r="551" spans="1:23" x14ac:dyDescent="0.25">
      <c r="A551" s="478"/>
      <c r="B551" s="478"/>
      <c r="C551" s="478"/>
      <c r="D551" s="477"/>
      <c r="E551" s="482" t="s">
        <v>619</v>
      </c>
      <c r="F551" s="480"/>
      <c r="G551" s="480"/>
      <c r="H551" s="474"/>
      <c r="I551" s="471"/>
      <c r="J551" s="473"/>
      <c r="K551" s="470">
        <v>0</v>
      </c>
      <c r="L551" s="201">
        <v>337.50320140763131</v>
      </c>
      <c r="M551" s="201">
        <v>423.0996045</v>
      </c>
      <c r="N551" s="201">
        <v>41.094000000000001</v>
      </c>
      <c r="O551" s="470">
        <v>41.094000000000001</v>
      </c>
      <c r="P551" s="471">
        <v>423.0996045</v>
      </c>
      <c r="Q551" s="471">
        <v>337.50320140763131</v>
      </c>
      <c r="R551" s="470">
        <v>131.01013981999995</v>
      </c>
      <c r="S551" s="470">
        <v>131.01013981999995</v>
      </c>
      <c r="T551" s="470"/>
      <c r="U551" s="170">
        <v>62.531509953600121</v>
      </c>
      <c r="V551" s="170"/>
      <c r="W551" s="170"/>
    </row>
    <row r="552" spans="1:23" x14ac:dyDescent="0.25">
      <c r="A552" s="478"/>
      <c r="B552" s="478"/>
      <c r="C552" s="478"/>
      <c r="D552" s="477"/>
      <c r="E552" s="482" t="s">
        <v>619</v>
      </c>
      <c r="F552" s="480"/>
      <c r="G552" s="480" t="s">
        <v>1962</v>
      </c>
      <c r="H552" s="474"/>
      <c r="I552" s="471"/>
      <c r="J552" s="473"/>
      <c r="K552" s="470">
        <v>9.9516999999999994E-2</v>
      </c>
      <c r="L552" s="201">
        <v>337.45344290763131</v>
      </c>
      <c r="M552" s="201">
        <v>423.0996045</v>
      </c>
      <c r="N552" s="201">
        <v>41.094000000000001</v>
      </c>
      <c r="O552" s="470">
        <v>41.094000000000001</v>
      </c>
      <c r="P552" s="471">
        <v>423.0996045</v>
      </c>
      <c r="Q552" s="471">
        <v>337.40368440763132</v>
      </c>
      <c r="R552" s="470">
        <v>131.05989831999995</v>
      </c>
      <c r="S552" s="470">
        <v>131.10965681999994</v>
      </c>
      <c r="T552" s="470"/>
      <c r="U552" s="170">
        <v>62.581268453600117</v>
      </c>
      <c r="V552" s="170"/>
      <c r="W552" s="170"/>
    </row>
    <row r="553" spans="1:23" x14ac:dyDescent="0.25">
      <c r="A553" s="478" t="s">
        <v>3081</v>
      </c>
      <c r="B553" s="478" t="s">
        <v>3321</v>
      </c>
      <c r="C553" s="478" t="s">
        <v>2190</v>
      </c>
      <c r="D553" s="477">
        <v>1313</v>
      </c>
      <c r="E553" s="482" t="s">
        <v>3314</v>
      </c>
      <c r="F553" s="480"/>
      <c r="G553" s="480" t="s">
        <v>3072</v>
      </c>
      <c r="H553" s="474">
        <v>34</v>
      </c>
      <c r="I553" s="471"/>
      <c r="J553" s="473"/>
      <c r="K553" s="470">
        <v>0.29817100000000002</v>
      </c>
      <c r="L553" s="201">
        <v>337.2545989076313</v>
      </c>
      <c r="M553" s="201">
        <v>423.0996045</v>
      </c>
      <c r="N553" s="201">
        <v>41.094000000000001</v>
      </c>
      <c r="O553" s="470">
        <v>41.094000000000001</v>
      </c>
      <c r="P553" s="471">
        <v>423.0996045</v>
      </c>
      <c r="Q553" s="471">
        <v>337.10551340763129</v>
      </c>
      <c r="R553" s="470">
        <v>131.25874231999993</v>
      </c>
      <c r="S553" s="470">
        <v>131.40782781999994</v>
      </c>
      <c r="T553" s="470"/>
      <c r="U553" s="170">
        <v>62.780112453600097</v>
      </c>
      <c r="V553" s="170"/>
      <c r="W553" s="170"/>
    </row>
    <row r="554" spans="1:23" x14ac:dyDescent="0.25">
      <c r="A554" s="478"/>
      <c r="B554" s="478"/>
      <c r="C554" s="478"/>
      <c r="D554" s="477"/>
      <c r="E554" s="482" t="s">
        <v>619</v>
      </c>
      <c r="F554" s="480"/>
      <c r="G554" s="480"/>
      <c r="H554" s="474"/>
      <c r="I554" s="471"/>
      <c r="J554" s="473"/>
      <c r="K554" s="470">
        <v>0</v>
      </c>
      <c r="L554" s="201">
        <v>337.10551340763129</v>
      </c>
      <c r="M554" s="201">
        <v>423.0996045</v>
      </c>
      <c r="N554" s="201">
        <v>41.094000000000001</v>
      </c>
      <c r="O554" s="470">
        <v>41.094000000000001</v>
      </c>
      <c r="P554" s="471">
        <v>423.0996045</v>
      </c>
      <c r="Q554" s="471">
        <v>337.10551340763129</v>
      </c>
      <c r="R554" s="470">
        <v>131.40782781999994</v>
      </c>
      <c r="S554" s="470">
        <v>131.40782781999994</v>
      </c>
      <c r="T554" s="470"/>
      <c r="U554" s="170">
        <v>62.929197953600109</v>
      </c>
      <c r="V554" s="170"/>
      <c r="W554" s="170"/>
    </row>
    <row r="555" spans="1:23" x14ac:dyDescent="0.25">
      <c r="A555" s="478" t="s">
        <v>3081</v>
      </c>
      <c r="B555" s="478" t="s">
        <v>3321</v>
      </c>
      <c r="C555" s="478" t="s">
        <v>2174</v>
      </c>
      <c r="D555" s="477">
        <v>1314</v>
      </c>
      <c r="E555" s="482" t="s">
        <v>3313</v>
      </c>
      <c r="F555" s="480"/>
      <c r="G555" s="480" t="s">
        <v>2172</v>
      </c>
      <c r="H555" s="474"/>
      <c r="I555" s="471"/>
      <c r="J555" s="473"/>
      <c r="K555" s="470">
        <v>0</v>
      </c>
      <c r="L555" s="201">
        <v>337.10551340763129</v>
      </c>
      <c r="M555" s="201">
        <v>423.0996045</v>
      </c>
      <c r="N555" s="201">
        <v>41.094000000000001</v>
      </c>
      <c r="O555" s="470">
        <v>41.094000000000001</v>
      </c>
      <c r="P555" s="471">
        <v>423.0996045</v>
      </c>
      <c r="Q555" s="471">
        <v>337.10551340763129</v>
      </c>
      <c r="R555" s="470">
        <v>131.40782781999994</v>
      </c>
      <c r="S555" s="470">
        <v>131.40782781999994</v>
      </c>
      <c r="T555" s="470"/>
      <c r="U555" s="170">
        <v>62.929197953600109</v>
      </c>
      <c r="V555" s="170"/>
      <c r="W555" s="170"/>
    </row>
    <row r="556" spans="1:23" x14ac:dyDescent="0.25">
      <c r="A556" s="478"/>
      <c r="B556" s="478"/>
      <c r="C556" s="478"/>
      <c r="D556" s="477"/>
      <c r="E556" s="482"/>
      <c r="F556" s="480"/>
      <c r="G556" s="480" t="s">
        <v>1962</v>
      </c>
      <c r="H556" s="474"/>
      <c r="I556" s="471"/>
      <c r="J556" s="473"/>
      <c r="K556" s="470">
        <v>9.650984E-2</v>
      </c>
      <c r="L556" s="201">
        <v>337.05725848763132</v>
      </c>
      <c r="M556" s="201">
        <v>423.0996045</v>
      </c>
      <c r="N556" s="201">
        <v>41.094000000000001</v>
      </c>
      <c r="O556" s="470">
        <v>41.094000000000001</v>
      </c>
      <c r="P556" s="471">
        <v>423.0996045</v>
      </c>
      <c r="Q556" s="471">
        <v>337.00900356763128</v>
      </c>
      <c r="R556" s="470">
        <v>131.45608273999994</v>
      </c>
      <c r="S556" s="470">
        <v>131.50433765999995</v>
      </c>
      <c r="T556" s="470"/>
      <c r="U556" s="170">
        <v>62.977452873600114</v>
      </c>
      <c r="V556" s="170"/>
      <c r="W556" s="170"/>
    </row>
    <row r="557" spans="1:23" x14ac:dyDescent="0.25">
      <c r="A557" s="478" t="s">
        <v>3081</v>
      </c>
      <c r="B557" s="478" t="s">
        <v>3321</v>
      </c>
      <c r="C557" s="478" t="s">
        <v>111</v>
      </c>
      <c r="D557" s="477">
        <v>1315</v>
      </c>
      <c r="E557" s="482" t="s">
        <v>537</v>
      </c>
      <c r="F557" s="480" t="s">
        <v>3135</v>
      </c>
      <c r="G557" s="480" t="s">
        <v>3134</v>
      </c>
      <c r="H557" s="474">
        <v>40</v>
      </c>
      <c r="I557" s="471"/>
      <c r="J557" s="473"/>
      <c r="K557" s="470">
        <v>0</v>
      </c>
      <c r="L557" s="201">
        <v>337.00900356763128</v>
      </c>
      <c r="M557" s="201">
        <v>423.0996045</v>
      </c>
      <c r="N557" s="201">
        <v>41.094000000000001</v>
      </c>
      <c r="O557" s="470">
        <v>41.094000000000001</v>
      </c>
      <c r="P557" s="471">
        <v>423.0996045</v>
      </c>
      <c r="Q557" s="471">
        <v>337.00900356763128</v>
      </c>
      <c r="R557" s="470">
        <v>131.50433765999995</v>
      </c>
      <c r="S557" s="470">
        <v>131.50433765999995</v>
      </c>
      <c r="T557" s="470"/>
      <c r="U557" s="170">
        <v>63.02570779360012</v>
      </c>
      <c r="V557" s="170"/>
      <c r="W557" s="170"/>
    </row>
    <row r="558" spans="1:23" x14ac:dyDescent="0.25">
      <c r="A558" s="478"/>
      <c r="B558" s="478"/>
      <c r="C558" s="478"/>
      <c r="D558" s="477"/>
      <c r="E558" s="482"/>
      <c r="F558" s="480"/>
      <c r="G558" s="480" t="s">
        <v>3133</v>
      </c>
      <c r="H558" s="474"/>
      <c r="I558" s="471"/>
      <c r="J558" s="473"/>
      <c r="K558" s="470">
        <v>5.5879999999999999E-2</v>
      </c>
      <c r="L558" s="201">
        <v>336.98106356763128</v>
      </c>
      <c r="M558" s="201">
        <v>423.0996045</v>
      </c>
      <c r="N558" s="201">
        <v>41.094000000000001</v>
      </c>
      <c r="O558" s="470">
        <v>41.094000000000001</v>
      </c>
      <c r="P558" s="471">
        <v>423.0996045</v>
      </c>
      <c r="Q558" s="471">
        <v>336.95312356763128</v>
      </c>
      <c r="R558" s="470">
        <v>131.53227765999995</v>
      </c>
      <c r="S558" s="470">
        <v>131.56021765999995</v>
      </c>
      <c r="T558" s="470"/>
      <c r="U558" s="170">
        <v>63.053647793600121</v>
      </c>
      <c r="V558" s="170"/>
      <c r="W558" s="170"/>
    </row>
    <row r="559" spans="1:23" x14ac:dyDescent="0.25">
      <c r="A559" s="478"/>
      <c r="B559" s="478"/>
      <c r="C559" s="478"/>
      <c r="D559" s="477"/>
      <c r="E559" s="482" t="s">
        <v>619</v>
      </c>
      <c r="F559" s="480"/>
      <c r="G559" s="480" t="s">
        <v>3132</v>
      </c>
      <c r="H559" s="474">
        <v>40</v>
      </c>
      <c r="I559" s="471"/>
      <c r="J559" s="473"/>
      <c r="K559" s="470">
        <v>7.6135999999999981E-2</v>
      </c>
      <c r="L559" s="201">
        <v>336.91505556763127</v>
      </c>
      <c r="M559" s="201">
        <v>423.0996045</v>
      </c>
      <c r="N559" s="201">
        <v>41.094000000000001</v>
      </c>
      <c r="O559" s="470">
        <v>41.094000000000001</v>
      </c>
      <c r="P559" s="471">
        <v>423.0996045</v>
      </c>
      <c r="Q559" s="471">
        <v>336.87698756763126</v>
      </c>
      <c r="R559" s="470">
        <v>131.59828565999993</v>
      </c>
      <c r="S559" s="470">
        <v>131.63635365999994</v>
      </c>
      <c r="T559" s="470"/>
      <c r="U559" s="170">
        <v>63.119655793600103</v>
      </c>
      <c r="V559" s="170"/>
      <c r="W559" s="170"/>
    </row>
    <row r="560" spans="1:23" x14ac:dyDescent="0.25">
      <c r="A560" s="478" t="s">
        <v>3081</v>
      </c>
      <c r="B560" s="478" t="s">
        <v>3321</v>
      </c>
      <c r="C560" s="478" t="s">
        <v>3141</v>
      </c>
      <c r="D560" s="477">
        <v>1319</v>
      </c>
      <c r="E560" s="482" t="s">
        <v>3312</v>
      </c>
      <c r="F560" s="480" t="s">
        <v>2185</v>
      </c>
      <c r="G560" s="480" t="s">
        <v>2184</v>
      </c>
      <c r="H560" s="474">
        <v>40</v>
      </c>
      <c r="I560" s="471"/>
      <c r="J560" s="473"/>
      <c r="K560" s="470">
        <v>0.5</v>
      </c>
      <c r="L560" s="201">
        <v>336.62698756763126</v>
      </c>
      <c r="M560" s="201">
        <v>423.0996045</v>
      </c>
      <c r="N560" s="201">
        <v>41.094000000000001</v>
      </c>
      <c r="O560" s="470">
        <v>41.094000000000001</v>
      </c>
      <c r="P560" s="471">
        <v>423.0996045</v>
      </c>
      <c r="Q560" s="471">
        <v>336.37698756763126</v>
      </c>
      <c r="R560" s="470">
        <v>131.88635365999994</v>
      </c>
      <c r="S560" s="470">
        <v>132.13635365999994</v>
      </c>
      <c r="T560" s="470"/>
      <c r="U560" s="170">
        <v>63.407723793600113</v>
      </c>
      <c r="V560" s="170"/>
      <c r="W560" s="170"/>
    </row>
    <row r="561" spans="1:23" x14ac:dyDescent="0.25">
      <c r="A561" s="478"/>
      <c r="B561" s="478"/>
      <c r="C561" s="478"/>
      <c r="D561" s="477"/>
      <c r="E561" s="482" t="s">
        <v>619</v>
      </c>
      <c r="F561" s="480"/>
      <c r="G561" s="480" t="s">
        <v>3129</v>
      </c>
      <c r="H561" s="474">
        <v>40</v>
      </c>
      <c r="I561" s="471"/>
      <c r="J561" s="473"/>
      <c r="K561" s="470">
        <v>7.6135999999999981E-2</v>
      </c>
      <c r="L561" s="201">
        <v>336.33891956763125</v>
      </c>
      <c r="M561" s="201">
        <v>423.0996045</v>
      </c>
      <c r="N561" s="201">
        <v>41.094000000000001</v>
      </c>
      <c r="O561" s="470">
        <v>41.094000000000001</v>
      </c>
      <c r="P561" s="471">
        <v>423.0996045</v>
      </c>
      <c r="Q561" s="471">
        <v>336.30085156763124</v>
      </c>
      <c r="R561" s="470">
        <v>132.17442165999992</v>
      </c>
      <c r="S561" s="470">
        <v>132.21248965999993</v>
      </c>
      <c r="T561" s="470"/>
      <c r="U561" s="170">
        <v>63.695791793600094</v>
      </c>
      <c r="V561" s="170"/>
      <c r="W561" s="170"/>
    </row>
    <row r="562" spans="1:23" x14ac:dyDescent="0.25">
      <c r="A562" s="478"/>
      <c r="B562" s="478"/>
      <c r="C562" s="478"/>
      <c r="D562" s="477"/>
      <c r="E562" s="482"/>
      <c r="F562" s="480"/>
      <c r="G562" s="480" t="s">
        <v>1962</v>
      </c>
      <c r="H562" s="474"/>
      <c r="I562" s="471"/>
      <c r="J562" s="473"/>
      <c r="K562" s="470">
        <v>9.9516999999999994E-2</v>
      </c>
      <c r="L562" s="201">
        <v>336.25109306763125</v>
      </c>
      <c r="M562" s="201">
        <v>423.0996045</v>
      </c>
      <c r="N562" s="201">
        <v>41.094000000000001</v>
      </c>
      <c r="O562" s="470">
        <v>41.094000000000001</v>
      </c>
      <c r="P562" s="471">
        <v>423.0996045</v>
      </c>
      <c r="Q562" s="471">
        <v>336.20133456763125</v>
      </c>
      <c r="R562" s="470">
        <v>132.26224815999993</v>
      </c>
      <c r="S562" s="470">
        <v>132.31200665999992</v>
      </c>
      <c r="T562" s="470"/>
      <c r="U562" s="170">
        <v>63.783618293600099</v>
      </c>
      <c r="V562" s="170"/>
      <c r="W562" s="170"/>
    </row>
    <row r="563" spans="1:23" x14ac:dyDescent="0.25">
      <c r="A563" s="478" t="s">
        <v>3081</v>
      </c>
      <c r="B563" s="478" t="s">
        <v>3321</v>
      </c>
      <c r="C563" s="478" t="s">
        <v>2183</v>
      </c>
      <c r="D563" s="477">
        <v>1325</v>
      </c>
      <c r="E563" s="482" t="s">
        <v>3311</v>
      </c>
      <c r="F563" s="480"/>
      <c r="G563" s="480" t="s">
        <v>3072</v>
      </c>
      <c r="H563" s="474">
        <v>34</v>
      </c>
      <c r="I563" s="471"/>
      <c r="J563" s="473"/>
      <c r="K563" s="470">
        <v>0.29817100000000002</v>
      </c>
      <c r="L563" s="201">
        <v>336.05224906763124</v>
      </c>
      <c r="M563" s="201">
        <v>423.0996045</v>
      </c>
      <c r="N563" s="201">
        <v>41.094000000000001</v>
      </c>
      <c r="O563" s="470">
        <v>41.094000000000001</v>
      </c>
      <c r="P563" s="471">
        <v>423.0996045</v>
      </c>
      <c r="Q563" s="471">
        <v>335.90316356763122</v>
      </c>
      <c r="R563" s="470">
        <v>132.46109215999991</v>
      </c>
      <c r="S563" s="470">
        <v>132.61017765999992</v>
      </c>
      <c r="T563" s="470"/>
      <c r="U563" s="170">
        <v>63.982462293600079</v>
      </c>
      <c r="V563" s="170"/>
      <c r="W563" s="170"/>
    </row>
    <row r="564" spans="1:23" x14ac:dyDescent="0.25">
      <c r="A564" s="478"/>
      <c r="B564" s="478"/>
      <c r="C564" s="478"/>
      <c r="D564" s="477"/>
      <c r="E564" s="482" t="s">
        <v>619</v>
      </c>
      <c r="F564" s="480"/>
      <c r="G564" s="480"/>
      <c r="H564" s="474"/>
      <c r="I564" s="471"/>
      <c r="J564" s="473"/>
      <c r="K564" s="470">
        <v>0</v>
      </c>
      <c r="L564" s="201">
        <v>335.90316356763122</v>
      </c>
      <c r="M564" s="201">
        <v>423.0996045</v>
      </c>
      <c r="N564" s="201">
        <v>41.094000000000001</v>
      </c>
      <c r="O564" s="470">
        <v>41.094000000000001</v>
      </c>
      <c r="P564" s="471">
        <v>423.0996045</v>
      </c>
      <c r="Q564" s="471">
        <v>335.90316356763122</v>
      </c>
      <c r="R564" s="470">
        <v>132.61017765999992</v>
      </c>
      <c r="S564" s="470">
        <v>132.61017765999992</v>
      </c>
      <c r="T564" s="470"/>
      <c r="U564" s="170">
        <v>64.131547793600092</v>
      </c>
      <c r="V564" s="170"/>
      <c r="W564" s="170"/>
    </row>
    <row r="565" spans="1:23" x14ac:dyDescent="0.25">
      <c r="A565" s="478"/>
      <c r="B565" s="478"/>
      <c r="C565" s="478"/>
      <c r="D565" s="477"/>
      <c r="E565" s="482" t="s">
        <v>619</v>
      </c>
      <c r="F565" s="480"/>
      <c r="G565" s="480"/>
      <c r="H565" s="474"/>
      <c r="I565" s="471"/>
      <c r="J565" s="473"/>
      <c r="K565" s="470">
        <v>0</v>
      </c>
      <c r="L565" s="201">
        <v>335.90316356763122</v>
      </c>
      <c r="M565" s="201">
        <v>423.0996045</v>
      </c>
      <c r="N565" s="201">
        <v>41.094000000000001</v>
      </c>
      <c r="O565" s="470">
        <v>41.094000000000001</v>
      </c>
      <c r="P565" s="471">
        <v>423.0996045</v>
      </c>
      <c r="Q565" s="471">
        <v>335.90316356763122</v>
      </c>
      <c r="R565" s="470">
        <v>132.61017765999992</v>
      </c>
      <c r="S565" s="470">
        <v>132.61017765999992</v>
      </c>
      <c r="T565" s="470"/>
      <c r="U565" s="170">
        <v>64.131547793600092</v>
      </c>
      <c r="V565" s="170"/>
      <c r="W565" s="170"/>
    </row>
    <row r="566" spans="1:23" x14ac:dyDescent="0.25">
      <c r="A566" s="478"/>
      <c r="B566" s="478"/>
      <c r="C566" s="478"/>
      <c r="D566" s="477"/>
      <c r="E566" s="482" t="s">
        <v>619</v>
      </c>
      <c r="F566" s="480"/>
      <c r="G566" s="480" t="s">
        <v>1962</v>
      </c>
      <c r="H566" s="474"/>
      <c r="I566" s="471"/>
      <c r="J566" s="473"/>
      <c r="K566" s="470">
        <v>9.9516999999999994E-2</v>
      </c>
      <c r="L566" s="201">
        <v>335.85340506763123</v>
      </c>
      <c r="M566" s="201">
        <v>423.0996045</v>
      </c>
      <c r="N566" s="201">
        <v>41.094000000000001</v>
      </c>
      <c r="O566" s="470">
        <v>41.094000000000001</v>
      </c>
      <c r="P566" s="471">
        <v>423.0996045</v>
      </c>
      <c r="Q566" s="471">
        <v>335.80364656763123</v>
      </c>
      <c r="R566" s="470">
        <v>132.65993615999992</v>
      </c>
      <c r="S566" s="470">
        <v>132.70969465999991</v>
      </c>
      <c r="T566" s="470"/>
      <c r="U566" s="170">
        <v>64.181306293600088</v>
      </c>
      <c r="V566" s="170"/>
      <c r="W566" s="170"/>
    </row>
    <row r="567" spans="1:23" x14ac:dyDescent="0.25">
      <c r="A567" s="478" t="s">
        <v>3081</v>
      </c>
      <c r="B567" s="478" t="s">
        <v>3321</v>
      </c>
      <c r="C567" s="478" t="s">
        <v>2181</v>
      </c>
      <c r="D567" s="477">
        <v>1329</v>
      </c>
      <c r="E567" s="482" t="s">
        <v>3310</v>
      </c>
      <c r="F567" s="480"/>
      <c r="G567" s="480" t="s">
        <v>3072</v>
      </c>
      <c r="H567" s="474">
        <v>34</v>
      </c>
      <c r="I567" s="471"/>
      <c r="J567" s="473"/>
      <c r="K567" s="470">
        <v>0.29817100000000002</v>
      </c>
      <c r="L567" s="201">
        <v>335.65456106763122</v>
      </c>
      <c r="M567" s="201">
        <v>423.0996045</v>
      </c>
      <c r="N567" s="201">
        <v>41.094000000000001</v>
      </c>
      <c r="O567" s="470">
        <v>41.094000000000001</v>
      </c>
      <c r="P567" s="471">
        <v>423.0996045</v>
      </c>
      <c r="Q567" s="471">
        <v>335.50547556763121</v>
      </c>
      <c r="R567" s="470">
        <v>132.8587801599999</v>
      </c>
      <c r="S567" s="470">
        <v>133.00786565999991</v>
      </c>
      <c r="T567" s="470"/>
      <c r="U567" s="170">
        <v>64.380150293600067</v>
      </c>
      <c r="V567" s="170"/>
      <c r="W567" s="170"/>
    </row>
    <row r="568" spans="1:23" x14ac:dyDescent="0.25">
      <c r="A568" s="478"/>
      <c r="B568" s="478"/>
      <c r="C568" s="478"/>
      <c r="D568" s="477"/>
      <c r="E568" s="482" t="s">
        <v>619</v>
      </c>
      <c r="F568" s="480"/>
      <c r="G568" s="480"/>
      <c r="H568" s="474"/>
      <c r="I568" s="471"/>
      <c r="J568" s="473"/>
      <c r="K568" s="470">
        <v>0</v>
      </c>
      <c r="L568" s="201">
        <v>335.50547556763121</v>
      </c>
      <c r="M568" s="201">
        <v>423.0996045</v>
      </c>
      <c r="N568" s="201">
        <v>41.094000000000001</v>
      </c>
      <c r="O568" s="470">
        <v>41.094000000000001</v>
      </c>
      <c r="P568" s="471">
        <v>423.0996045</v>
      </c>
      <c r="Q568" s="471">
        <v>335.50547556763121</v>
      </c>
      <c r="R568" s="470">
        <v>133.00786565999991</v>
      </c>
      <c r="S568" s="470">
        <v>133.00786565999991</v>
      </c>
      <c r="T568" s="470"/>
      <c r="U568" s="170">
        <v>64.52923579360008</v>
      </c>
      <c r="V568" s="170"/>
      <c r="W568" s="170"/>
    </row>
    <row r="569" spans="1:23" x14ac:dyDescent="0.25">
      <c r="A569" s="478"/>
      <c r="B569" s="478"/>
      <c r="C569" s="478"/>
      <c r="D569" s="477"/>
      <c r="E569" s="482" t="s">
        <v>619</v>
      </c>
      <c r="F569" s="480"/>
      <c r="G569" s="480"/>
      <c r="H569" s="474"/>
      <c r="I569" s="471"/>
      <c r="J569" s="473"/>
      <c r="K569" s="470">
        <v>0</v>
      </c>
      <c r="L569" s="201">
        <v>335.50547556763121</v>
      </c>
      <c r="M569" s="201">
        <v>423.0996045</v>
      </c>
      <c r="N569" s="201">
        <v>41.094000000000001</v>
      </c>
      <c r="O569" s="470">
        <v>41.094000000000001</v>
      </c>
      <c r="P569" s="471">
        <v>423.0996045</v>
      </c>
      <c r="Q569" s="471">
        <v>335.50547556763121</v>
      </c>
      <c r="R569" s="470">
        <v>133.00786565999991</v>
      </c>
      <c r="S569" s="470">
        <v>133.00786565999991</v>
      </c>
      <c r="T569" s="470"/>
      <c r="U569" s="170">
        <v>64.52923579360008</v>
      </c>
      <c r="V569" s="170"/>
      <c r="W569" s="170"/>
    </row>
    <row r="570" spans="1:23" x14ac:dyDescent="0.25">
      <c r="A570" s="478"/>
      <c r="B570" s="478"/>
      <c r="C570" s="478"/>
      <c r="D570" s="477"/>
      <c r="E570" s="482" t="s">
        <v>619</v>
      </c>
      <c r="F570" s="480"/>
      <c r="G570" s="480" t="s">
        <v>1962</v>
      </c>
      <c r="H570" s="474"/>
      <c r="I570" s="471"/>
      <c r="J570" s="473"/>
      <c r="K570" s="470">
        <v>9.9516999999999994E-2</v>
      </c>
      <c r="L570" s="201">
        <v>335.45571706763121</v>
      </c>
      <c r="M570" s="201">
        <v>423.0996045</v>
      </c>
      <c r="N570" s="201">
        <v>41.094000000000001</v>
      </c>
      <c r="O570" s="470">
        <v>41.094000000000001</v>
      </c>
      <c r="P570" s="471">
        <v>423.0996045</v>
      </c>
      <c r="Q570" s="471">
        <v>335.40595856763122</v>
      </c>
      <c r="R570" s="470">
        <v>133.0576241599999</v>
      </c>
      <c r="S570" s="470">
        <v>133.1073826599999</v>
      </c>
      <c r="T570" s="470"/>
      <c r="U570" s="170">
        <v>64.578994293600076</v>
      </c>
      <c r="V570" s="170"/>
      <c r="W570" s="170"/>
    </row>
    <row r="571" spans="1:23" x14ac:dyDescent="0.25">
      <c r="A571" s="478" t="s">
        <v>3081</v>
      </c>
      <c r="B571" s="478" t="s">
        <v>3321</v>
      </c>
      <c r="C571" s="478" t="s">
        <v>2179</v>
      </c>
      <c r="D571" s="477">
        <v>1333</v>
      </c>
      <c r="E571" s="482" t="s">
        <v>3309</v>
      </c>
      <c r="F571" s="480"/>
      <c r="G571" s="480" t="s">
        <v>3072</v>
      </c>
      <c r="H571" s="474">
        <v>34</v>
      </c>
      <c r="I571" s="471"/>
      <c r="J571" s="473"/>
      <c r="K571" s="470">
        <v>0.29817100000000002</v>
      </c>
      <c r="L571" s="201">
        <v>335.2568730676312</v>
      </c>
      <c r="M571" s="201">
        <v>423.0996045</v>
      </c>
      <c r="N571" s="201">
        <v>41.094000000000001</v>
      </c>
      <c r="O571" s="470">
        <v>41.094000000000001</v>
      </c>
      <c r="P571" s="471">
        <v>423.0996045</v>
      </c>
      <c r="Q571" s="471">
        <v>335.10778756763119</v>
      </c>
      <c r="R571" s="470">
        <v>133.25646815999988</v>
      </c>
      <c r="S571" s="470">
        <v>133.4055536599999</v>
      </c>
      <c r="T571" s="470"/>
      <c r="U571" s="170">
        <v>64.777838293600055</v>
      </c>
      <c r="V571" s="170"/>
      <c r="W571" s="170"/>
    </row>
    <row r="572" spans="1:23" x14ac:dyDescent="0.25">
      <c r="A572" s="478"/>
      <c r="B572" s="478"/>
      <c r="C572" s="478"/>
      <c r="D572" s="477"/>
      <c r="E572" s="482" t="s">
        <v>619</v>
      </c>
      <c r="F572" s="480"/>
      <c r="G572" s="480"/>
      <c r="H572" s="474"/>
      <c r="I572" s="471"/>
      <c r="J572" s="473"/>
      <c r="K572" s="470">
        <v>0</v>
      </c>
      <c r="L572" s="201">
        <v>335.10778756763119</v>
      </c>
      <c r="M572" s="201">
        <v>423.0996045</v>
      </c>
      <c r="N572" s="201">
        <v>41.094000000000001</v>
      </c>
      <c r="O572" s="470">
        <v>41.094000000000001</v>
      </c>
      <c r="P572" s="471">
        <v>423.0996045</v>
      </c>
      <c r="Q572" s="471">
        <v>335.10778756763119</v>
      </c>
      <c r="R572" s="470">
        <v>133.4055536599999</v>
      </c>
      <c r="S572" s="470">
        <v>133.4055536599999</v>
      </c>
      <c r="T572" s="470"/>
      <c r="U572" s="170">
        <v>64.926923793600068</v>
      </c>
      <c r="V572" s="170"/>
      <c r="W572" s="170"/>
    </row>
    <row r="573" spans="1:23" x14ac:dyDescent="0.25">
      <c r="A573" s="478" t="s">
        <v>3081</v>
      </c>
      <c r="B573" s="478" t="s">
        <v>3321</v>
      </c>
      <c r="C573" s="478" t="s">
        <v>2174</v>
      </c>
      <c r="D573" s="477">
        <v>1334</v>
      </c>
      <c r="E573" s="482" t="s">
        <v>3308</v>
      </c>
      <c r="F573" s="480"/>
      <c r="G573" s="480" t="s">
        <v>2172</v>
      </c>
      <c r="H573" s="474"/>
      <c r="I573" s="471"/>
      <c r="J573" s="473"/>
      <c r="K573" s="470">
        <v>0</v>
      </c>
      <c r="L573" s="201">
        <v>335.10778756763119</v>
      </c>
      <c r="M573" s="201">
        <v>423.0996045</v>
      </c>
      <c r="N573" s="201">
        <v>41.094000000000001</v>
      </c>
      <c r="O573" s="470">
        <v>41.094000000000001</v>
      </c>
      <c r="P573" s="471">
        <v>423.0996045</v>
      </c>
      <c r="Q573" s="471">
        <v>335.10778756763119</v>
      </c>
      <c r="R573" s="470">
        <v>133.4055536599999</v>
      </c>
      <c r="S573" s="470">
        <v>133.4055536599999</v>
      </c>
      <c r="T573" s="470"/>
      <c r="U573" s="170">
        <v>64.926923793600068</v>
      </c>
      <c r="V573" s="170"/>
      <c r="W573" s="170"/>
    </row>
    <row r="574" spans="1:23" x14ac:dyDescent="0.25">
      <c r="A574" s="478"/>
      <c r="B574" s="478"/>
      <c r="C574" s="478"/>
      <c r="D574" s="477"/>
      <c r="E574" s="482"/>
      <c r="F574" s="480"/>
      <c r="G574" s="480" t="s">
        <v>1962</v>
      </c>
      <c r="H574" s="474"/>
      <c r="I574" s="471"/>
      <c r="J574" s="473"/>
      <c r="K574" s="470">
        <v>9.650984E-2</v>
      </c>
      <c r="L574" s="201">
        <v>335.05953264763116</v>
      </c>
      <c r="M574" s="201">
        <v>423.0996045</v>
      </c>
      <c r="N574" s="201">
        <v>41.094000000000001</v>
      </c>
      <c r="O574" s="470">
        <v>41.094000000000001</v>
      </c>
      <c r="P574" s="471">
        <v>423.0996045</v>
      </c>
      <c r="Q574" s="471">
        <v>335.01127772763118</v>
      </c>
      <c r="R574" s="470">
        <v>133.4538085799999</v>
      </c>
      <c r="S574" s="470">
        <v>133.50206349999991</v>
      </c>
      <c r="T574" s="470"/>
      <c r="U574" s="170">
        <v>64.975178713600073</v>
      </c>
      <c r="V574" s="170"/>
      <c r="W574" s="170"/>
    </row>
    <row r="575" spans="1:23" x14ac:dyDescent="0.25">
      <c r="A575" s="478" t="s">
        <v>3081</v>
      </c>
      <c r="B575" s="478" t="s">
        <v>3321</v>
      </c>
      <c r="C575" s="478" t="s">
        <v>111</v>
      </c>
      <c r="D575" s="477">
        <v>1335</v>
      </c>
      <c r="E575" s="482" t="s">
        <v>542</v>
      </c>
      <c r="F575" s="480" t="s">
        <v>3135</v>
      </c>
      <c r="G575" s="480" t="s">
        <v>3134</v>
      </c>
      <c r="H575" s="474">
        <v>40</v>
      </c>
      <c r="I575" s="471"/>
      <c r="J575" s="473"/>
      <c r="K575" s="470">
        <v>0</v>
      </c>
      <c r="L575" s="201">
        <v>335.01127772763118</v>
      </c>
      <c r="M575" s="201">
        <v>423.0996045</v>
      </c>
      <c r="N575" s="201">
        <v>41.094000000000001</v>
      </c>
      <c r="O575" s="470">
        <v>41.094000000000001</v>
      </c>
      <c r="P575" s="471">
        <v>423.0996045</v>
      </c>
      <c r="Q575" s="471">
        <v>335.01127772763118</v>
      </c>
      <c r="R575" s="470">
        <v>133.50206349999991</v>
      </c>
      <c r="S575" s="470">
        <v>133.50206349999991</v>
      </c>
      <c r="T575" s="470"/>
      <c r="U575" s="170">
        <v>65.023433633600078</v>
      </c>
      <c r="V575" s="170"/>
      <c r="W575" s="170"/>
    </row>
    <row r="576" spans="1:23" x14ac:dyDescent="0.25">
      <c r="A576" s="478"/>
      <c r="B576" s="478"/>
      <c r="C576" s="478"/>
      <c r="D576" s="477"/>
      <c r="E576" s="482"/>
      <c r="F576" s="480"/>
      <c r="G576" s="480" t="s">
        <v>3133</v>
      </c>
      <c r="H576" s="474"/>
      <c r="I576" s="471"/>
      <c r="J576" s="473"/>
      <c r="K576" s="470">
        <v>5.5879999999999999E-2</v>
      </c>
      <c r="L576" s="201">
        <v>334.98333772763118</v>
      </c>
      <c r="M576" s="201">
        <v>423.0996045</v>
      </c>
      <c r="N576" s="201">
        <v>41.094000000000001</v>
      </c>
      <c r="O576" s="470">
        <v>41.094000000000001</v>
      </c>
      <c r="P576" s="471">
        <v>423.0996045</v>
      </c>
      <c r="Q576" s="471">
        <v>334.95539772763118</v>
      </c>
      <c r="R576" s="470">
        <v>133.53000349999991</v>
      </c>
      <c r="S576" s="470">
        <v>133.55794349999991</v>
      </c>
      <c r="T576" s="470"/>
      <c r="U576" s="170">
        <v>65.051373633600079</v>
      </c>
      <c r="V576" s="170"/>
      <c r="W576" s="170"/>
    </row>
    <row r="577" spans="1:23" x14ac:dyDescent="0.25">
      <c r="A577" s="478"/>
      <c r="B577" s="478"/>
      <c r="C577" s="478"/>
      <c r="D577" s="477"/>
      <c r="E577" s="482" t="s">
        <v>619</v>
      </c>
      <c r="F577" s="480"/>
      <c r="G577" s="480" t="s">
        <v>3132</v>
      </c>
      <c r="H577" s="474"/>
      <c r="I577" s="471"/>
      <c r="J577" s="473"/>
      <c r="K577" s="470">
        <v>7.6135999999999981E-2</v>
      </c>
      <c r="L577" s="201">
        <v>334.91732972763117</v>
      </c>
      <c r="M577" s="201">
        <v>423.0996045</v>
      </c>
      <c r="N577" s="201">
        <v>41.094000000000001</v>
      </c>
      <c r="O577" s="470">
        <v>41.094000000000001</v>
      </c>
      <c r="P577" s="471">
        <v>423.0996045</v>
      </c>
      <c r="Q577" s="471">
        <v>334.87926172763116</v>
      </c>
      <c r="R577" s="470">
        <v>133.59601149999989</v>
      </c>
      <c r="S577" s="470">
        <v>133.6340794999999</v>
      </c>
      <c r="T577" s="470"/>
      <c r="U577" s="170">
        <v>65.117381633600061</v>
      </c>
      <c r="V577" s="170"/>
      <c r="W577" s="170"/>
    </row>
    <row r="578" spans="1:23" x14ac:dyDescent="0.25">
      <c r="A578" s="478" t="s">
        <v>3081</v>
      </c>
      <c r="B578" s="478" t="s">
        <v>3321</v>
      </c>
      <c r="C578" s="478" t="s">
        <v>3131</v>
      </c>
      <c r="D578" s="477">
        <v>1339</v>
      </c>
      <c r="E578" s="482" t="s">
        <v>3307</v>
      </c>
      <c r="F578" s="480" t="s">
        <v>2185</v>
      </c>
      <c r="G578" s="480" t="s">
        <v>2184</v>
      </c>
      <c r="H578" s="474">
        <v>40</v>
      </c>
      <c r="I578" s="471"/>
      <c r="J578" s="473"/>
      <c r="K578" s="470">
        <v>0.5</v>
      </c>
      <c r="L578" s="201">
        <v>334.62926172763116</v>
      </c>
      <c r="M578" s="201">
        <v>423.0996045</v>
      </c>
      <c r="N578" s="201">
        <v>41.094000000000001</v>
      </c>
      <c r="O578" s="470">
        <v>41.094000000000001</v>
      </c>
      <c r="P578" s="471">
        <v>423.0996045</v>
      </c>
      <c r="Q578" s="471">
        <v>334.37926172763116</v>
      </c>
      <c r="R578" s="470">
        <v>133.8840794999999</v>
      </c>
      <c r="S578" s="470">
        <v>134.1340794999999</v>
      </c>
      <c r="T578" s="470"/>
      <c r="U578" s="170">
        <v>65.405449633600071</v>
      </c>
      <c r="V578" s="170"/>
      <c r="W578" s="170"/>
    </row>
    <row r="579" spans="1:23" x14ac:dyDescent="0.25">
      <c r="A579" s="478"/>
      <c r="B579" s="478"/>
      <c r="C579" s="478"/>
      <c r="D579" s="477"/>
      <c r="E579" s="482" t="s">
        <v>619</v>
      </c>
      <c r="F579" s="480"/>
      <c r="G579" s="480" t="s">
        <v>3129</v>
      </c>
      <c r="H579" s="474"/>
      <c r="I579" s="471"/>
      <c r="J579" s="473"/>
      <c r="K579" s="470">
        <v>7.6135999999999981E-2</v>
      </c>
      <c r="L579" s="201">
        <v>334.34119372763115</v>
      </c>
      <c r="M579" s="201">
        <v>423.0996045</v>
      </c>
      <c r="N579" s="201">
        <v>41.094000000000001</v>
      </c>
      <c r="O579" s="470">
        <v>41.094000000000001</v>
      </c>
      <c r="P579" s="471">
        <v>423.0996045</v>
      </c>
      <c r="Q579" s="471">
        <v>334.30312572763114</v>
      </c>
      <c r="R579" s="470">
        <v>134.17214749999988</v>
      </c>
      <c r="S579" s="470">
        <v>134.21021549999989</v>
      </c>
      <c r="T579" s="470"/>
      <c r="U579" s="170">
        <v>65.693517633600052</v>
      </c>
      <c r="V579" s="170"/>
      <c r="W579" s="170"/>
    </row>
    <row r="580" spans="1:23" x14ac:dyDescent="0.25">
      <c r="A580" s="478"/>
      <c r="B580" s="478"/>
      <c r="C580" s="478"/>
      <c r="D580" s="477"/>
      <c r="E580" s="482"/>
      <c r="F580" s="480"/>
      <c r="G580" s="480" t="s">
        <v>1962</v>
      </c>
      <c r="H580" s="474"/>
      <c r="I580" s="471"/>
      <c r="J580" s="473"/>
      <c r="K580" s="470">
        <v>9.9516999999999994E-2</v>
      </c>
      <c r="L580" s="201">
        <v>334.25336722763114</v>
      </c>
      <c r="M580" s="201">
        <v>423.0996045</v>
      </c>
      <c r="N580" s="201">
        <v>41.094000000000001</v>
      </c>
      <c r="O580" s="470">
        <v>41.094000000000001</v>
      </c>
      <c r="P580" s="471">
        <v>423.0996045</v>
      </c>
      <c r="Q580" s="471">
        <v>334.20360872763115</v>
      </c>
      <c r="R580" s="470">
        <v>134.25997399999989</v>
      </c>
      <c r="S580" s="470">
        <v>134.30973249999988</v>
      </c>
      <c r="T580" s="470"/>
      <c r="U580" s="170">
        <v>65.781344133600058</v>
      </c>
      <c r="V580" s="170"/>
      <c r="W580" s="170"/>
    </row>
    <row r="581" spans="1:23" x14ac:dyDescent="0.25">
      <c r="A581" s="478" t="s">
        <v>3081</v>
      </c>
      <c r="B581" s="478" t="s">
        <v>3321</v>
      </c>
      <c r="C581" s="478" t="s">
        <v>2177</v>
      </c>
      <c r="D581" s="477">
        <v>1345</v>
      </c>
      <c r="E581" s="482" t="s">
        <v>3306</v>
      </c>
      <c r="F581" s="480"/>
      <c r="G581" s="480" t="s">
        <v>3072</v>
      </c>
      <c r="H581" s="474">
        <v>34</v>
      </c>
      <c r="I581" s="471"/>
      <c r="J581" s="473"/>
      <c r="K581" s="470">
        <v>0.29817100000000002</v>
      </c>
      <c r="L581" s="201">
        <v>334.05452322763114</v>
      </c>
      <c r="M581" s="201">
        <v>423.0996045</v>
      </c>
      <c r="N581" s="201">
        <v>41.094000000000001</v>
      </c>
      <c r="O581" s="470">
        <v>41.094000000000001</v>
      </c>
      <c r="P581" s="471">
        <v>423.0996045</v>
      </c>
      <c r="Q581" s="471">
        <v>333.90543772763112</v>
      </c>
      <c r="R581" s="470">
        <v>134.45881799999987</v>
      </c>
      <c r="S581" s="470">
        <v>134.60790349999988</v>
      </c>
      <c r="T581" s="470"/>
      <c r="U581" s="170">
        <v>65.980188133600038</v>
      </c>
      <c r="V581" s="170"/>
      <c r="W581" s="170"/>
    </row>
    <row r="582" spans="1:23" x14ac:dyDescent="0.25">
      <c r="A582" s="478"/>
      <c r="B582" s="478"/>
      <c r="C582" s="478"/>
      <c r="D582" s="477"/>
      <c r="E582" s="482" t="s">
        <v>619</v>
      </c>
      <c r="F582" s="480"/>
      <c r="G582" s="480"/>
      <c r="H582" s="474"/>
      <c r="I582" s="471"/>
      <c r="J582" s="473"/>
      <c r="K582" s="470">
        <v>0</v>
      </c>
      <c r="L582" s="201">
        <v>333.90543772763112</v>
      </c>
      <c r="M582" s="201">
        <v>423.0996045</v>
      </c>
      <c r="N582" s="201">
        <v>41.094000000000001</v>
      </c>
      <c r="O582" s="470">
        <v>41.094000000000001</v>
      </c>
      <c r="P582" s="471">
        <v>423.0996045</v>
      </c>
      <c r="Q582" s="471">
        <v>333.90543772763112</v>
      </c>
      <c r="R582" s="470">
        <v>134.60790349999988</v>
      </c>
      <c r="S582" s="470">
        <v>134.60790349999988</v>
      </c>
      <c r="T582" s="470"/>
      <c r="U582" s="170">
        <v>66.12927363360005</v>
      </c>
      <c r="V582" s="170"/>
      <c r="W582" s="170"/>
    </row>
    <row r="583" spans="1:23" x14ac:dyDescent="0.25">
      <c r="A583" s="478"/>
      <c r="B583" s="478"/>
      <c r="C583" s="478"/>
      <c r="D583" s="477"/>
      <c r="E583" s="482" t="s">
        <v>619</v>
      </c>
      <c r="F583" s="480"/>
      <c r="G583" s="480"/>
      <c r="H583" s="474"/>
      <c r="I583" s="471"/>
      <c r="J583" s="473"/>
      <c r="K583" s="470">
        <v>0</v>
      </c>
      <c r="L583" s="201">
        <v>333.90543772763112</v>
      </c>
      <c r="M583" s="201">
        <v>423.0996045</v>
      </c>
      <c r="N583" s="201">
        <v>41.094000000000001</v>
      </c>
      <c r="O583" s="470">
        <v>41.094000000000001</v>
      </c>
      <c r="P583" s="471">
        <v>423.0996045</v>
      </c>
      <c r="Q583" s="471">
        <v>333.90543772763112</v>
      </c>
      <c r="R583" s="470">
        <v>134.60790349999988</v>
      </c>
      <c r="S583" s="470">
        <v>134.60790349999988</v>
      </c>
      <c r="T583" s="470"/>
      <c r="U583" s="170">
        <v>66.12927363360005</v>
      </c>
      <c r="V583" s="170"/>
      <c r="W583" s="170"/>
    </row>
    <row r="584" spans="1:23" x14ac:dyDescent="0.2">
      <c r="A584" s="478"/>
      <c r="B584" s="478"/>
      <c r="C584" s="478"/>
      <c r="D584" s="477"/>
      <c r="E584" s="481" t="s">
        <v>619</v>
      </c>
      <c r="F584" s="480"/>
      <c r="G584" s="480" t="s">
        <v>2198</v>
      </c>
      <c r="H584" s="474"/>
      <c r="I584" s="479"/>
      <c r="J584" s="473"/>
      <c r="K584" s="472">
        <v>0.19082200000000005</v>
      </c>
      <c r="L584" s="201">
        <v>333.81002672763111</v>
      </c>
      <c r="M584" s="201">
        <v>423.0996045</v>
      </c>
      <c r="N584" s="201">
        <v>41.094000000000001</v>
      </c>
      <c r="O584" s="470">
        <v>41.094000000000001</v>
      </c>
      <c r="P584" s="471">
        <v>423.0996045</v>
      </c>
      <c r="Q584" s="471">
        <v>333.7146157276311</v>
      </c>
      <c r="R584" s="470">
        <v>134.70331449999986</v>
      </c>
      <c r="S584" s="470">
        <v>134.79872549999988</v>
      </c>
      <c r="T584" s="479"/>
      <c r="U584" s="170">
        <v>66.224684633600035</v>
      </c>
      <c r="V584" s="170"/>
      <c r="W584" s="170"/>
    </row>
    <row r="585" spans="1:23" x14ac:dyDescent="0.2">
      <c r="A585" s="478" t="s">
        <v>3081</v>
      </c>
      <c r="B585" s="478" t="s">
        <v>3321</v>
      </c>
      <c r="C585" s="478" t="s">
        <v>1981</v>
      </c>
      <c r="D585" s="477">
        <v>1348</v>
      </c>
      <c r="E585" s="470" t="s">
        <v>3305</v>
      </c>
      <c r="F585" s="476"/>
      <c r="G585" s="475" t="s">
        <v>1978</v>
      </c>
      <c r="H585" s="474">
        <v>40</v>
      </c>
      <c r="I585" s="471"/>
      <c r="J585" s="473"/>
      <c r="K585" s="472">
        <v>5.7403999999999997E-2</v>
      </c>
      <c r="L585" s="201">
        <v>333.68591372763109</v>
      </c>
      <c r="M585" s="201">
        <v>423.0996045</v>
      </c>
      <c r="N585" s="201">
        <v>41.094000000000001</v>
      </c>
      <c r="O585" s="470">
        <v>41.094000000000001</v>
      </c>
      <c r="P585" s="471">
        <v>423.0996045</v>
      </c>
      <c r="Q585" s="471">
        <v>333.65721172763108</v>
      </c>
      <c r="R585" s="470">
        <v>134.82742749999986</v>
      </c>
      <c r="S585" s="470">
        <v>134.85612949999987</v>
      </c>
      <c r="T585" s="470"/>
      <c r="U585" s="170">
        <v>66.348797633600029</v>
      </c>
      <c r="V585" s="170"/>
      <c r="W585" s="170"/>
    </row>
    <row r="586" spans="1:23" x14ac:dyDescent="0.25">
      <c r="A586" s="232"/>
      <c r="B586" s="232"/>
      <c r="C586" s="232"/>
      <c r="D586" s="237"/>
      <c r="E586" s="232" t="s">
        <v>619</v>
      </c>
      <c r="F586" s="238"/>
      <c r="G586" s="238" t="s">
        <v>1962</v>
      </c>
      <c r="H586" s="467">
        <v>40</v>
      </c>
      <c r="I586" s="240"/>
      <c r="J586" s="466"/>
      <c r="K586" s="240">
        <v>0.103502</v>
      </c>
      <c r="L586" s="201">
        <v>333.60546072763111</v>
      </c>
      <c r="M586" s="201">
        <v>423.0996045</v>
      </c>
      <c r="N586" s="201">
        <v>41.094000000000001</v>
      </c>
      <c r="O586" s="240">
        <v>41.094000000000001</v>
      </c>
      <c r="P586" s="240">
        <v>423.0996045</v>
      </c>
      <c r="Q586" s="240">
        <v>333.55370972763109</v>
      </c>
      <c r="R586" s="240">
        <v>134.90788049999986</v>
      </c>
      <c r="S586" s="240">
        <v>134.95963149999986</v>
      </c>
      <c r="T586" s="240"/>
      <c r="U586" s="170">
        <v>66.429250633600034</v>
      </c>
      <c r="V586" s="170"/>
      <c r="W586" s="170"/>
    </row>
    <row r="587" spans="1:23" x14ac:dyDescent="0.25">
      <c r="A587" s="232" t="s">
        <v>3081</v>
      </c>
      <c r="B587" s="232" t="s">
        <v>3304</v>
      </c>
      <c r="C587" s="232" t="s">
        <v>111</v>
      </c>
      <c r="D587" s="237">
        <v>1350</v>
      </c>
      <c r="E587" s="234" t="s">
        <v>587</v>
      </c>
      <c r="F587" s="238" t="s">
        <v>2169</v>
      </c>
      <c r="G587" s="238" t="s">
        <v>1951</v>
      </c>
      <c r="H587" s="467"/>
      <c r="I587" s="200"/>
      <c r="J587" s="466"/>
      <c r="K587" s="240">
        <v>0</v>
      </c>
      <c r="L587" s="201">
        <v>333.55370972763109</v>
      </c>
      <c r="M587" s="201">
        <v>423.0996045</v>
      </c>
      <c r="N587" s="201">
        <v>41.094000000000001</v>
      </c>
      <c r="O587" s="240">
        <v>41.094000000000001</v>
      </c>
      <c r="P587" s="240">
        <v>423.0996045</v>
      </c>
      <c r="Q587" s="240">
        <v>333.55370972763109</v>
      </c>
      <c r="R587" s="240">
        <v>134.95963149999986</v>
      </c>
      <c r="S587" s="240">
        <v>134.95963149999986</v>
      </c>
      <c r="T587" s="240"/>
      <c r="U587" s="170">
        <v>66.48100163360003</v>
      </c>
      <c r="V587" s="170"/>
      <c r="W587" s="170"/>
    </row>
    <row r="588" spans="1:23" x14ac:dyDescent="0.25">
      <c r="A588" s="232"/>
      <c r="B588" s="232"/>
      <c r="C588" s="232"/>
      <c r="D588" s="237"/>
      <c r="E588" s="469" t="s">
        <v>619</v>
      </c>
      <c r="F588" s="238"/>
      <c r="G588" s="238" t="s">
        <v>1969</v>
      </c>
      <c r="H588" s="468"/>
      <c r="I588" s="239"/>
      <c r="J588" s="466"/>
      <c r="K588" s="240">
        <v>0.14528199999999999</v>
      </c>
      <c r="L588" s="201">
        <v>333.48106872763105</v>
      </c>
      <c r="M588" s="201">
        <v>423.0996045</v>
      </c>
      <c r="N588" s="201">
        <v>41.094000000000001</v>
      </c>
      <c r="O588" s="240">
        <v>41.094000000000001</v>
      </c>
      <c r="P588" s="240">
        <v>423.0996045</v>
      </c>
      <c r="Q588" s="240">
        <v>333.40842772763108</v>
      </c>
      <c r="R588" s="240">
        <v>135.03227249999986</v>
      </c>
      <c r="S588" s="240">
        <v>135.10491349999987</v>
      </c>
      <c r="T588" s="240"/>
      <c r="U588" s="170">
        <v>66.553642633600035</v>
      </c>
      <c r="V588" s="170"/>
      <c r="W588" s="170"/>
    </row>
    <row r="589" spans="1:23" x14ac:dyDescent="0.25">
      <c r="A589" s="232" t="s">
        <v>3081</v>
      </c>
      <c r="B589" s="232" t="s">
        <v>3304</v>
      </c>
      <c r="C589" s="232" t="s">
        <v>3125</v>
      </c>
      <c r="D589" s="237">
        <v>1351</v>
      </c>
      <c r="E589" s="234" t="s">
        <v>1904</v>
      </c>
      <c r="F589" s="238" t="s">
        <v>3123</v>
      </c>
      <c r="G589" s="238" t="s">
        <v>3122</v>
      </c>
      <c r="H589" s="467">
        <v>33</v>
      </c>
      <c r="I589" s="200"/>
      <c r="J589" s="466"/>
      <c r="K589" s="240">
        <v>0</v>
      </c>
      <c r="L589" s="201">
        <v>333.40842772763108</v>
      </c>
      <c r="M589" s="201">
        <v>423.0996045</v>
      </c>
      <c r="N589" s="201">
        <v>41.094000000000001</v>
      </c>
      <c r="O589" s="240">
        <v>41.094000000000001</v>
      </c>
      <c r="P589" s="240">
        <v>423.0996045</v>
      </c>
      <c r="Q589" s="240">
        <v>333.40842772763108</v>
      </c>
      <c r="R589" s="240">
        <v>135.10491349999987</v>
      </c>
      <c r="S589" s="240">
        <v>135.10491349999987</v>
      </c>
      <c r="T589" s="240"/>
      <c r="U589" s="170">
        <v>66.626283633600039</v>
      </c>
      <c r="V589" s="170"/>
      <c r="W589" s="170"/>
    </row>
    <row r="590" spans="1:23" x14ac:dyDescent="0.25">
      <c r="A590" s="232"/>
      <c r="B590" s="232"/>
      <c r="C590" s="232"/>
      <c r="D590" s="237"/>
      <c r="E590" s="469" t="s">
        <v>619</v>
      </c>
      <c r="F590" s="238"/>
      <c r="G590" s="238" t="s">
        <v>1969</v>
      </c>
      <c r="H590" s="468"/>
      <c r="I590" s="239"/>
      <c r="J590" s="466"/>
      <c r="K590" s="240">
        <v>0</v>
      </c>
      <c r="L590" s="201">
        <v>333.40842772763108</v>
      </c>
      <c r="M590" s="201">
        <v>423.0996045</v>
      </c>
      <c r="N590" s="201">
        <v>41.094000000000001</v>
      </c>
      <c r="O590" s="240">
        <v>41.094000000000001</v>
      </c>
      <c r="P590" s="240">
        <v>423.0996045</v>
      </c>
      <c r="Q590" s="240">
        <v>333.40842772763108</v>
      </c>
      <c r="R590" s="240">
        <v>135.10491349999987</v>
      </c>
      <c r="S590" s="240">
        <v>135.10491349999987</v>
      </c>
      <c r="T590" s="240"/>
      <c r="U590" s="170">
        <v>66.626283633600039</v>
      </c>
      <c r="V590" s="170"/>
      <c r="W590" s="170"/>
    </row>
    <row r="591" spans="1:23" x14ac:dyDescent="0.25">
      <c r="A591" s="232" t="s">
        <v>3081</v>
      </c>
      <c r="B591" s="232" t="s">
        <v>3304</v>
      </c>
      <c r="C591" s="232" t="s">
        <v>1990</v>
      </c>
      <c r="D591" s="237">
        <v>1351</v>
      </c>
      <c r="E591" s="234" t="s">
        <v>3303</v>
      </c>
      <c r="F591" s="238" t="s">
        <v>1988</v>
      </c>
      <c r="G591" s="238" t="s">
        <v>1987</v>
      </c>
      <c r="H591" s="467"/>
      <c r="I591" s="200"/>
      <c r="J591" s="466"/>
      <c r="K591" s="240">
        <v>0</v>
      </c>
      <c r="L591" s="201">
        <v>333.40842772763108</v>
      </c>
      <c r="M591" s="201">
        <v>423.0996045</v>
      </c>
      <c r="N591" s="201">
        <v>41.094000000000001</v>
      </c>
      <c r="O591" s="240">
        <v>41.094000000000001</v>
      </c>
      <c r="P591" s="240">
        <v>423.0996045</v>
      </c>
      <c r="Q591" s="240">
        <v>333.40842772763108</v>
      </c>
      <c r="R591" s="240">
        <v>135.10491349999987</v>
      </c>
      <c r="S591" s="240">
        <v>135.10491349999987</v>
      </c>
      <c r="T591" s="240"/>
      <c r="U591" s="170">
        <v>66.626283633600039</v>
      </c>
      <c r="V591" s="170"/>
      <c r="W591" s="170"/>
    </row>
    <row r="592" spans="1:23" x14ac:dyDescent="0.25">
      <c r="A592" s="232"/>
      <c r="B592" s="232"/>
      <c r="C592" s="232"/>
      <c r="D592" s="237"/>
      <c r="E592" s="234" t="s">
        <v>619</v>
      </c>
      <c r="F592" s="238"/>
      <c r="G592" s="238" t="s">
        <v>1962</v>
      </c>
      <c r="H592" s="467">
        <v>40</v>
      </c>
      <c r="I592" s="200"/>
      <c r="J592" s="466"/>
      <c r="K592" s="240">
        <v>0.13121600000000003</v>
      </c>
      <c r="L592" s="201">
        <v>333.34281972763108</v>
      </c>
      <c r="M592" s="201">
        <v>423.0996045</v>
      </c>
      <c r="N592" s="201">
        <v>41.094000000000001</v>
      </c>
      <c r="O592" s="240">
        <v>41.094000000000001</v>
      </c>
      <c r="P592" s="240">
        <v>423.0996045</v>
      </c>
      <c r="Q592" s="240">
        <v>333.27721172763108</v>
      </c>
      <c r="R592" s="240">
        <v>135.17052149999986</v>
      </c>
      <c r="S592" s="240">
        <v>135.23612949999986</v>
      </c>
      <c r="T592" s="240"/>
      <c r="U592" s="170">
        <v>66.691891633600036</v>
      </c>
      <c r="V592" s="170"/>
      <c r="W592" s="170"/>
    </row>
    <row r="593" spans="1:23" x14ac:dyDescent="0.2">
      <c r="A593" s="478" t="s">
        <v>3081</v>
      </c>
      <c r="B593" s="478" t="s">
        <v>3302</v>
      </c>
      <c r="C593" s="478" t="s">
        <v>1981</v>
      </c>
      <c r="D593" s="477">
        <v>1353</v>
      </c>
      <c r="E593" s="470" t="s">
        <v>3301</v>
      </c>
      <c r="F593" s="476"/>
      <c r="G593" s="475" t="s">
        <v>1978</v>
      </c>
      <c r="H593" s="474">
        <v>40</v>
      </c>
      <c r="I593" s="470"/>
      <c r="J593" s="473"/>
      <c r="K593" s="472">
        <v>5.7403999999999997E-2</v>
      </c>
      <c r="L593" s="201">
        <v>333.24850972763107</v>
      </c>
      <c r="M593" s="201">
        <v>423.0996045</v>
      </c>
      <c r="N593" s="201">
        <v>41.094000000000001</v>
      </c>
      <c r="O593" s="470">
        <v>41.094000000000001</v>
      </c>
      <c r="P593" s="471">
        <v>423.0996045</v>
      </c>
      <c r="Q593" s="471">
        <v>333.21980772763106</v>
      </c>
      <c r="R593" s="470">
        <v>135.26483149999984</v>
      </c>
      <c r="S593" s="470">
        <v>135.29353349999985</v>
      </c>
      <c r="T593" s="470"/>
      <c r="U593" s="170">
        <v>66.786201633600015</v>
      </c>
      <c r="V593" s="170"/>
      <c r="W593" s="170"/>
    </row>
    <row r="594" spans="1:23" x14ac:dyDescent="0.2">
      <c r="A594" s="478"/>
      <c r="B594" s="478"/>
      <c r="C594" s="478"/>
      <c r="D594" s="477"/>
      <c r="E594" s="478" t="s">
        <v>619</v>
      </c>
      <c r="F594" s="480"/>
      <c r="G594" s="483" t="s">
        <v>2198</v>
      </c>
      <c r="H594" s="474"/>
      <c r="I594" s="470"/>
      <c r="J594" s="473"/>
      <c r="K594" s="472">
        <v>0.19082200000000005</v>
      </c>
      <c r="L594" s="201">
        <v>333.12439672763105</v>
      </c>
      <c r="M594" s="201">
        <v>423.0996045</v>
      </c>
      <c r="N594" s="201">
        <v>41.094000000000001</v>
      </c>
      <c r="O594" s="470">
        <v>41.094000000000001</v>
      </c>
      <c r="P594" s="471">
        <v>423.0996045</v>
      </c>
      <c r="Q594" s="471">
        <v>333.02898572763104</v>
      </c>
      <c r="R594" s="470">
        <v>135.38894449999984</v>
      </c>
      <c r="S594" s="470">
        <v>135.48435549999985</v>
      </c>
      <c r="T594" s="479"/>
      <c r="U594" s="170">
        <v>66.910314633600009</v>
      </c>
      <c r="V594" s="170"/>
      <c r="W594" s="170"/>
    </row>
    <row r="595" spans="1:23" x14ac:dyDescent="0.25">
      <c r="A595" s="478" t="s">
        <v>3081</v>
      </c>
      <c r="B595" s="478" t="s">
        <v>3302</v>
      </c>
      <c r="C595" s="478" t="s">
        <v>2197</v>
      </c>
      <c r="D595" s="477">
        <v>1356</v>
      </c>
      <c r="E595" s="482" t="s">
        <v>3300</v>
      </c>
      <c r="F595" s="480"/>
      <c r="G595" s="480" t="s">
        <v>3072</v>
      </c>
      <c r="H595" s="474">
        <v>34</v>
      </c>
      <c r="I595" s="471"/>
      <c r="J595" s="473"/>
      <c r="K595" s="470">
        <v>0.29817100000000002</v>
      </c>
      <c r="L595" s="201">
        <v>332.87990022763103</v>
      </c>
      <c r="M595" s="201">
        <v>423.0996045</v>
      </c>
      <c r="N595" s="201">
        <v>41.094000000000001</v>
      </c>
      <c r="O595" s="470">
        <v>41.094000000000001</v>
      </c>
      <c r="P595" s="471">
        <v>423.0996045</v>
      </c>
      <c r="Q595" s="471">
        <v>332.73081472763101</v>
      </c>
      <c r="R595" s="470">
        <v>135.63344099999983</v>
      </c>
      <c r="S595" s="470">
        <v>135.78252649999985</v>
      </c>
      <c r="T595" s="470"/>
      <c r="U595" s="170">
        <v>67.154811133600006</v>
      </c>
      <c r="V595" s="170"/>
      <c r="W595" s="170"/>
    </row>
    <row r="596" spans="1:23" x14ac:dyDescent="0.25">
      <c r="A596" s="478"/>
      <c r="B596" s="478"/>
      <c r="C596" s="478"/>
      <c r="D596" s="477"/>
      <c r="E596" s="482" t="s">
        <v>619</v>
      </c>
      <c r="F596" s="480"/>
      <c r="G596" s="480"/>
      <c r="H596" s="474"/>
      <c r="I596" s="471"/>
      <c r="J596" s="473"/>
      <c r="K596" s="470">
        <v>0</v>
      </c>
      <c r="L596" s="201">
        <v>332.73081472763101</v>
      </c>
      <c r="M596" s="201">
        <v>423.0996045</v>
      </c>
      <c r="N596" s="201">
        <v>41.094000000000001</v>
      </c>
      <c r="O596" s="470">
        <v>41.094000000000001</v>
      </c>
      <c r="P596" s="471">
        <v>423.0996045</v>
      </c>
      <c r="Q596" s="471">
        <v>332.73081472763101</v>
      </c>
      <c r="R596" s="470">
        <v>135.78252649999985</v>
      </c>
      <c r="S596" s="470">
        <v>135.78252649999985</v>
      </c>
      <c r="T596" s="470"/>
      <c r="U596" s="170">
        <v>67.303896633600019</v>
      </c>
      <c r="V596" s="170"/>
      <c r="W596" s="170"/>
    </row>
    <row r="597" spans="1:23" x14ac:dyDescent="0.25">
      <c r="A597" s="478" t="s">
        <v>3081</v>
      </c>
      <c r="B597" s="478" t="s">
        <v>3302</v>
      </c>
      <c r="C597" s="478" t="s">
        <v>2174</v>
      </c>
      <c r="D597" s="477">
        <v>1358</v>
      </c>
      <c r="E597" s="482" t="s">
        <v>3299</v>
      </c>
      <c r="F597" s="480"/>
      <c r="G597" s="480" t="s">
        <v>2172</v>
      </c>
      <c r="H597" s="474"/>
      <c r="I597" s="471"/>
      <c r="J597" s="473"/>
      <c r="K597" s="470">
        <v>0</v>
      </c>
      <c r="L597" s="201">
        <v>332.73081472763101</v>
      </c>
      <c r="M597" s="201">
        <v>423.0996045</v>
      </c>
      <c r="N597" s="201">
        <v>41.094000000000001</v>
      </c>
      <c r="O597" s="470">
        <v>41.094000000000001</v>
      </c>
      <c r="P597" s="471">
        <v>423.0996045</v>
      </c>
      <c r="Q597" s="471">
        <v>332.73081472763101</v>
      </c>
      <c r="R597" s="470">
        <v>135.78252649999985</v>
      </c>
      <c r="S597" s="470">
        <v>135.78252649999985</v>
      </c>
      <c r="T597" s="470"/>
      <c r="U597" s="170">
        <v>67.303896633600019</v>
      </c>
      <c r="V597" s="170"/>
      <c r="W597" s="170"/>
    </row>
    <row r="598" spans="1:23" x14ac:dyDescent="0.25">
      <c r="A598" s="478"/>
      <c r="B598" s="478"/>
      <c r="C598" s="478"/>
      <c r="D598" s="477"/>
      <c r="E598" s="482"/>
      <c r="F598" s="480"/>
      <c r="G598" s="480" t="s">
        <v>1962</v>
      </c>
      <c r="H598" s="474">
        <v>40</v>
      </c>
      <c r="I598" s="471"/>
      <c r="J598" s="473"/>
      <c r="K598" s="470">
        <v>9.650984E-2</v>
      </c>
      <c r="L598" s="201">
        <v>332.68255980763104</v>
      </c>
      <c r="M598" s="201">
        <v>423.0996045</v>
      </c>
      <c r="N598" s="201">
        <v>41.094000000000001</v>
      </c>
      <c r="O598" s="470">
        <v>41.094000000000001</v>
      </c>
      <c r="P598" s="471">
        <v>423.0996045</v>
      </c>
      <c r="Q598" s="471">
        <v>332.634304887631</v>
      </c>
      <c r="R598" s="470">
        <v>135.83078141999985</v>
      </c>
      <c r="S598" s="470">
        <v>135.87903633999986</v>
      </c>
      <c r="T598" s="470"/>
      <c r="U598" s="170">
        <v>67.352151553600024</v>
      </c>
      <c r="V598" s="170"/>
      <c r="W598" s="170"/>
    </row>
    <row r="599" spans="1:23" x14ac:dyDescent="0.25">
      <c r="A599" s="478" t="s">
        <v>3081</v>
      </c>
      <c r="B599" s="478" t="s">
        <v>3302</v>
      </c>
      <c r="C599" s="478" t="s">
        <v>111</v>
      </c>
      <c r="D599" s="477">
        <v>1359</v>
      </c>
      <c r="E599" s="482" t="s">
        <v>550</v>
      </c>
      <c r="F599" s="480" t="s">
        <v>3135</v>
      </c>
      <c r="G599" s="480" t="s">
        <v>3134</v>
      </c>
      <c r="H599" s="474"/>
      <c r="I599" s="471"/>
      <c r="J599" s="473"/>
      <c r="K599" s="470">
        <v>0</v>
      </c>
      <c r="L599" s="201">
        <v>332.634304887631</v>
      </c>
      <c r="M599" s="201">
        <v>423.0996045</v>
      </c>
      <c r="N599" s="201">
        <v>41.094000000000001</v>
      </c>
      <c r="O599" s="470">
        <v>41.094000000000001</v>
      </c>
      <c r="P599" s="471">
        <v>423.0996045</v>
      </c>
      <c r="Q599" s="471">
        <v>332.634304887631</v>
      </c>
      <c r="R599" s="470">
        <v>135.87903633999986</v>
      </c>
      <c r="S599" s="470">
        <v>135.87903633999986</v>
      </c>
      <c r="T599" s="470"/>
      <c r="U599" s="170">
        <v>67.400406473600029</v>
      </c>
      <c r="V599" s="170"/>
      <c r="W599" s="170"/>
    </row>
    <row r="600" spans="1:23" x14ac:dyDescent="0.25">
      <c r="A600" s="478"/>
      <c r="B600" s="478"/>
      <c r="C600" s="478"/>
      <c r="D600" s="477"/>
      <c r="E600" s="482"/>
      <c r="F600" s="480"/>
      <c r="G600" s="480" t="s">
        <v>3133</v>
      </c>
      <c r="H600" s="474">
        <v>40</v>
      </c>
      <c r="I600" s="471"/>
      <c r="J600" s="473"/>
      <c r="K600" s="470">
        <v>5.5879999999999999E-2</v>
      </c>
      <c r="L600" s="201">
        <v>332.606364887631</v>
      </c>
      <c r="M600" s="201">
        <v>423.0996045</v>
      </c>
      <c r="N600" s="201">
        <v>41.094000000000001</v>
      </c>
      <c r="O600" s="470">
        <v>41.094000000000001</v>
      </c>
      <c r="P600" s="471">
        <v>423.0996045</v>
      </c>
      <c r="Q600" s="471">
        <v>332.578424887631</v>
      </c>
      <c r="R600" s="470">
        <v>135.90697633999986</v>
      </c>
      <c r="S600" s="470">
        <v>135.93491633999986</v>
      </c>
      <c r="T600" s="470"/>
      <c r="U600" s="170">
        <v>67.42834647360003</v>
      </c>
      <c r="V600" s="170"/>
      <c r="W600" s="170"/>
    </row>
    <row r="601" spans="1:23" x14ac:dyDescent="0.25">
      <c r="A601" s="478"/>
      <c r="B601" s="478"/>
      <c r="C601" s="478"/>
      <c r="D601" s="477"/>
      <c r="E601" s="482" t="s">
        <v>619</v>
      </c>
      <c r="F601" s="480"/>
      <c r="G601" s="480" t="s">
        <v>3132</v>
      </c>
      <c r="H601" s="474">
        <v>40</v>
      </c>
      <c r="I601" s="471"/>
      <c r="J601" s="473"/>
      <c r="K601" s="470">
        <v>7.6135999999999981E-2</v>
      </c>
      <c r="L601" s="201">
        <v>332.54035688763099</v>
      </c>
      <c r="M601" s="201">
        <v>423.0996045</v>
      </c>
      <c r="N601" s="201">
        <v>41.094000000000001</v>
      </c>
      <c r="O601" s="470">
        <v>41.094000000000001</v>
      </c>
      <c r="P601" s="471">
        <v>423.0996045</v>
      </c>
      <c r="Q601" s="471">
        <v>332.50228888763098</v>
      </c>
      <c r="R601" s="470">
        <v>135.97298433999984</v>
      </c>
      <c r="S601" s="470">
        <v>136.01105233999985</v>
      </c>
      <c r="T601" s="470"/>
      <c r="U601" s="170">
        <v>67.494354473600012</v>
      </c>
      <c r="V601" s="170"/>
      <c r="W601" s="170"/>
    </row>
    <row r="602" spans="1:23" x14ac:dyDescent="0.25">
      <c r="A602" s="478" t="s">
        <v>3081</v>
      </c>
      <c r="B602" s="478" t="s">
        <v>3302</v>
      </c>
      <c r="C602" s="478" t="s">
        <v>2187</v>
      </c>
      <c r="D602" s="477">
        <v>1363</v>
      </c>
      <c r="E602" s="482" t="s">
        <v>3298</v>
      </c>
      <c r="F602" s="480" t="s">
        <v>2185</v>
      </c>
      <c r="G602" s="480" t="s">
        <v>2184</v>
      </c>
      <c r="H602" s="474">
        <v>40</v>
      </c>
      <c r="I602" s="471"/>
      <c r="J602" s="473"/>
      <c r="K602" s="470">
        <v>0.5</v>
      </c>
      <c r="L602" s="201">
        <v>332.25228888763098</v>
      </c>
      <c r="M602" s="201">
        <v>423.0996045</v>
      </c>
      <c r="N602" s="201">
        <v>41.094000000000001</v>
      </c>
      <c r="O602" s="470">
        <v>41.094000000000001</v>
      </c>
      <c r="P602" s="471">
        <v>423.0996045</v>
      </c>
      <c r="Q602" s="471">
        <v>332.00228888763098</v>
      </c>
      <c r="R602" s="470">
        <v>136.26105233999985</v>
      </c>
      <c r="S602" s="470">
        <v>136.51105233999985</v>
      </c>
      <c r="T602" s="470"/>
      <c r="U602" s="170">
        <v>67.782422473600022</v>
      </c>
      <c r="V602" s="170"/>
      <c r="W602" s="170"/>
    </row>
    <row r="603" spans="1:23" x14ac:dyDescent="0.25">
      <c r="A603" s="478"/>
      <c r="B603" s="478"/>
      <c r="C603" s="478"/>
      <c r="D603" s="477"/>
      <c r="E603" s="482" t="s">
        <v>619</v>
      </c>
      <c r="F603" s="480"/>
      <c r="G603" s="480" t="s">
        <v>3129</v>
      </c>
      <c r="H603" s="474">
        <v>40</v>
      </c>
      <c r="I603" s="471"/>
      <c r="J603" s="473"/>
      <c r="K603" s="470">
        <v>7.6135999999999981E-2</v>
      </c>
      <c r="L603" s="201">
        <v>331.96422088763097</v>
      </c>
      <c r="M603" s="201">
        <v>423.0996045</v>
      </c>
      <c r="N603" s="201">
        <v>41.094000000000001</v>
      </c>
      <c r="O603" s="470">
        <v>41.094000000000001</v>
      </c>
      <c r="P603" s="471">
        <v>423.0996045</v>
      </c>
      <c r="Q603" s="471">
        <v>331.92615288763096</v>
      </c>
      <c r="R603" s="470">
        <v>136.54912033999983</v>
      </c>
      <c r="S603" s="470">
        <v>136.58718833999984</v>
      </c>
      <c r="T603" s="470"/>
      <c r="U603" s="170">
        <v>68.070490473600003</v>
      </c>
      <c r="V603" s="170"/>
      <c r="W603" s="170"/>
    </row>
    <row r="604" spans="1:23" x14ac:dyDescent="0.25">
      <c r="A604" s="478"/>
      <c r="B604" s="478"/>
      <c r="C604" s="478"/>
      <c r="D604" s="477"/>
      <c r="E604" s="482"/>
      <c r="F604" s="480"/>
      <c r="G604" s="480" t="s">
        <v>1962</v>
      </c>
      <c r="H604" s="474"/>
      <c r="I604" s="471"/>
      <c r="J604" s="473"/>
      <c r="K604" s="470">
        <v>9.9516999999999994E-2</v>
      </c>
      <c r="L604" s="201">
        <v>331.87639438763097</v>
      </c>
      <c r="M604" s="201">
        <v>423.0996045</v>
      </c>
      <c r="N604" s="201">
        <v>41.094000000000001</v>
      </c>
      <c r="O604" s="470">
        <v>41.094000000000001</v>
      </c>
      <c r="P604" s="471">
        <v>423.0996045</v>
      </c>
      <c r="Q604" s="471">
        <v>331.82663588763097</v>
      </c>
      <c r="R604" s="470">
        <v>136.63694683999984</v>
      </c>
      <c r="S604" s="470">
        <v>136.68670533999983</v>
      </c>
      <c r="T604" s="470"/>
      <c r="U604" s="170">
        <v>68.158316973600009</v>
      </c>
      <c r="V604" s="170"/>
      <c r="W604" s="170"/>
    </row>
    <row r="605" spans="1:23" x14ac:dyDescent="0.25">
      <c r="A605" s="478" t="s">
        <v>3081</v>
      </c>
      <c r="B605" s="478" t="s">
        <v>3302</v>
      </c>
      <c r="C605" s="478" t="s">
        <v>2194</v>
      </c>
      <c r="D605" s="477">
        <v>1368</v>
      </c>
      <c r="E605" s="482" t="s">
        <v>3297</v>
      </c>
      <c r="F605" s="480"/>
      <c r="G605" s="480" t="s">
        <v>3072</v>
      </c>
      <c r="H605" s="474">
        <v>34</v>
      </c>
      <c r="I605" s="471"/>
      <c r="J605" s="473"/>
      <c r="K605" s="470">
        <v>0.29817100000000002</v>
      </c>
      <c r="L605" s="201">
        <v>331.67755038763096</v>
      </c>
      <c r="M605" s="201">
        <v>423.0996045</v>
      </c>
      <c r="N605" s="201">
        <v>41.094000000000001</v>
      </c>
      <c r="O605" s="470">
        <v>41.094000000000001</v>
      </c>
      <c r="P605" s="471">
        <v>423.0996045</v>
      </c>
      <c r="Q605" s="471">
        <v>331.52846488763095</v>
      </c>
      <c r="R605" s="470">
        <v>136.83579083999982</v>
      </c>
      <c r="S605" s="470">
        <v>136.98487633999983</v>
      </c>
      <c r="T605" s="470"/>
      <c r="U605" s="170">
        <v>68.357160973599989</v>
      </c>
      <c r="V605" s="170"/>
      <c r="W605" s="170"/>
    </row>
    <row r="606" spans="1:23" x14ac:dyDescent="0.25">
      <c r="A606" s="478"/>
      <c r="B606" s="478"/>
      <c r="C606" s="478"/>
      <c r="D606" s="477"/>
      <c r="E606" s="482" t="s">
        <v>619</v>
      </c>
      <c r="F606" s="480"/>
      <c r="G606" s="480"/>
      <c r="H606" s="474"/>
      <c r="I606" s="471"/>
      <c r="J606" s="473"/>
      <c r="K606" s="470">
        <v>0</v>
      </c>
      <c r="L606" s="201">
        <v>331.52846488763095</v>
      </c>
      <c r="M606" s="201">
        <v>423.0996045</v>
      </c>
      <c r="N606" s="201">
        <v>41.094000000000001</v>
      </c>
      <c r="O606" s="470">
        <v>41.094000000000001</v>
      </c>
      <c r="P606" s="471">
        <v>423.0996045</v>
      </c>
      <c r="Q606" s="471">
        <v>331.52846488763095</v>
      </c>
      <c r="R606" s="470">
        <v>136.98487633999983</v>
      </c>
      <c r="S606" s="470">
        <v>136.98487633999983</v>
      </c>
      <c r="T606" s="470"/>
      <c r="U606" s="170">
        <v>68.506246473600001</v>
      </c>
      <c r="V606" s="170"/>
      <c r="W606" s="170"/>
    </row>
    <row r="607" spans="1:23" x14ac:dyDescent="0.25">
      <c r="A607" s="478"/>
      <c r="B607" s="478"/>
      <c r="C607" s="478"/>
      <c r="D607" s="477"/>
      <c r="E607" s="482" t="s">
        <v>619</v>
      </c>
      <c r="F607" s="480"/>
      <c r="G607" s="480"/>
      <c r="H607" s="474"/>
      <c r="I607" s="471"/>
      <c r="J607" s="473"/>
      <c r="K607" s="470">
        <v>0</v>
      </c>
      <c r="L607" s="201">
        <v>331.52846488763095</v>
      </c>
      <c r="M607" s="201">
        <v>423.0996045</v>
      </c>
      <c r="N607" s="201">
        <v>41.094000000000001</v>
      </c>
      <c r="O607" s="470">
        <v>41.094000000000001</v>
      </c>
      <c r="P607" s="471">
        <v>423.0996045</v>
      </c>
      <c r="Q607" s="471">
        <v>331.52846488763095</v>
      </c>
      <c r="R607" s="470">
        <v>136.98487633999983</v>
      </c>
      <c r="S607" s="470">
        <v>136.98487633999983</v>
      </c>
      <c r="T607" s="470"/>
      <c r="U607" s="170">
        <v>68.506246473600001</v>
      </c>
      <c r="V607" s="170"/>
      <c r="W607" s="170"/>
    </row>
    <row r="608" spans="1:23" x14ac:dyDescent="0.25">
      <c r="A608" s="478"/>
      <c r="B608" s="478"/>
      <c r="C608" s="478"/>
      <c r="D608" s="477"/>
      <c r="E608" s="482" t="s">
        <v>619</v>
      </c>
      <c r="F608" s="480"/>
      <c r="G608" s="480" t="s">
        <v>1962</v>
      </c>
      <c r="H608" s="474"/>
      <c r="I608" s="471"/>
      <c r="J608" s="473"/>
      <c r="K608" s="470">
        <v>9.9516999999999994E-2</v>
      </c>
      <c r="L608" s="201">
        <v>331.47870638763095</v>
      </c>
      <c r="M608" s="201">
        <v>423.0996045</v>
      </c>
      <c r="N608" s="201">
        <v>41.094000000000001</v>
      </c>
      <c r="O608" s="470">
        <v>41.094000000000001</v>
      </c>
      <c r="P608" s="471">
        <v>423.0996045</v>
      </c>
      <c r="Q608" s="471">
        <v>331.42894788763095</v>
      </c>
      <c r="R608" s="470">
        <v>137.03463483999982</v>
      </c>
      <c r="S608" s="470">
        <v>137.08439333999982</v>
      </c>
      <c r="T608" s="470"/>
      <c r="U608" s="170">
        <v>68.556004973599997</v>
      </c>
      <c r="V608" s="170"/>
      <c r="W608" s="170"/>
    </row>
    <row r="609" spans="1:23" x14ac:dyDescent="0.25">
      <c r="A609" s="478" t="s">
        <v>3081</v>
      </c>
      <c r="B609" s="478" t="s">
        <v>3302</v>
      </c>
      <c r="C609" s="478" t="s">
        <v>2192</v>
      </c>
      <c r="D609" s="477">
        <v>1372</v>
      </c>
      <c r="E609" s="482" t="s">
        <v>3296</v>
      </c>
      <c r="F609" s="480"/>
      <c r="G609" s="480" t="s">
        <v>3072</v>
      </c>
      <c r="H609" s="474">
        <v>34</v>
      </c>
      <c r="I609" s="471"/>
      <c r="J609" s="473"/>
      <c r="K609" s="470">
        <v>0.29817100000000002</v>
      </c>
      <c r="L609" s="201">
        <v>331.27986238763094</v>
      </c>
      <c r="M609" s="201">
        <v>423.0996045</v>
      </c>
      <c r="N609" s="201">
        <v>41.094000000000001</v>
      </c>
      <c r="O609" s="470">
        <v>41.094000000000001</v>
      </c>
      <c r="P609" s="471">
        <v>423.0996045</v>
      </c>
      <c r="Q609" s="471">
        <v>331.13077688763093</v>
      </c>
      <c r="R609" s="470">
        <v>137.2334788399998</v>
      </c>
      <c r="S609" s="470">
        <v>137.38256433999982</v>
      </c>
      <c r="T609" s="470"/>
      <c r="U609" s="170">
        <v>68.754848973599977</v>
      </c>
      <c r="V609" s="170"/>
      <c r="W609" s="170"/>
    </row>
    <row r="610" spans="1:23" x14ac:dyDescent="0.25">
      <c r="A610" s="478"/>
      <c r="B610" s="478"/>
      <c r="C610" s="478"/>
      <c r="D610" s="477"/>
      <c r="E610" s="482" t="s">
        <v>619</v>
      </c>
      <c r="F610" s="480"/>
      <c r="G610" s="480"/>
      <c r="H610" s="474"/>
      <c r="I610" s="471"/>
      <c r="J610" s="473"/>
      <c r="K610" s="470">
        <v>0</v>
      </c>
      <c r="L610" s="201">
        <v>331.13077688763093</v>
      </c>
      <c r="M610" s="201">
        <v>423.0996045</v>
      </c>
      <c r="N610" s="201">
        <v>41.094000000000001</v>
      </c>
      <c r="O610" s="470">
        <v>41.094000000000001</v>
      </c>
      <c r="P610" s="471">
        <v>423.0996045</v>
      </c>
      <c r="Q610" s="471">
        <v>331.13077688763093</v>
      </c>
      <c r="R610" s="470">
        <v>137.38256433999982</v>
      </c>
      <c r="S610" s="470">
        <v>137.38256433999982</v>
      </c>
      <c r="T610" s="470"/>
      <c r="U610" s="170">
        <v>68.903934473599989</v>
      </c>
      <c r="V610" s="170"/>
      <c r="W610" s="170"/>
    </row>
    <row r="611" spans="1:23" x14ac:dyDescent="0.25">
      <c r="A611" s="478"/>
      <c r="B611" s="478"/>
      <c r="C611" s="478"/>
      <c r="D611" s="477"/>
      <c r="E611" s="482" t="s">
        <v>619</v>
      </c>
      <c r="F611" s="480"/>
      <c r="G611" s="480"/>
      <c r="H611" s="474"/>
      <c r="I611" s="471"/>
      <c r="J611" s="473"/>
      <c r="K611" s="470">
        <v>0</v>
      </c>
      <c r="L611" s="201">
        <v>331.13077688763093</v>
      </c>
      <c r="M611" s="201">
        <v>423.0996045</v>
      </c>
      <c r="N611" s="201">
        <v>41.094000000000001</v>
      </c>
      <c r="O611" s="470">
        <v>41.094000000000001</v>
      </c>
      <c r="P611" s="471">
        <v>423.0996045</v>
      </c>
      <c r="Q611" s="471">
        <v>331.13077688763093</v>
      </c>
      <c r="R611" s="470">
        <v>137.38256433999982</v>
      </c>
      <c r="S611" s="470">
        <v>137.38256433999982</v>
      </c>
      <c r="T611" s="470"/>
      <c r="U611" s="170">
        <v>68.903934473599989</v>
      </c>
      <c r="V611" s="170"/>
      <c r="W611" s="170"/>
    </row>
    <row r="612" spans="1:23" x14ac:dyDescent="0.25">
      <c r="A612" s="478"/>
      <c r="B612" s="478"/>
      <c r="C612" s="478"/>
      <c r="D612" s="477"/>
      <c r="E612" s="482" t="s">
        <v>619</v>
      </c>
      <c r="F612" s="480"/>
      <c r="G612" s="480" t="s">
        <v>1962</v>
      </c>
      <c r="H612" s="474"/>
      <c r="I612" s="471"/>
      <c r="J612" s="473"/>
      <c r="K612" s="470">
        <v>9.9516999999999994E-2</v>
      </c>
      <c r="L612" s="201">
        <v>331.08101838763093</v>
      </c>
      <c r="M612" s="201">
        <v>423.0996045</v>
      </c>
      <c r="N612" s="201">
        <v>41.094000000000001</v>
      </c>
      <c r="O612" s="470">
        <v>41.094000000000001</v>
      </c>
      <c r="P612" s="471">
        <v>423.0996045</v>
      </c>
      <c r="Q612" s="471">
        <v>331.03125988763094</v>
      </c>
      <c r="R612" s="470">
        <v>137.43232283999981</v>
      </c>
      <c r="S612" s="470">
        <v>137.48208133999981</v>
      </c>
      <c r="T612" s="470"/>
      <c r="U612" s="170">
        <v>68.953692973599985</v>
      </c>
      <c r="V612" s="170"/>
      <c r="W612" s="170"/>
    </row>
    <row r="613" spans="1:23" x14ac:dyDescent="0.25">
      <c r="A613" s="478" t="s">
        <v>3081</v>
      </c>
      <c r="B613" s="478" t="s">
        <v>3302</v>
      </c>
      <c r="C613" s="478" t="s">
        <v>2190</v>
      </c>
      <c r="D613" s="477">
        <v>1376</v>
      </c>
      <c r="E613" s="482" t="s">
        <v>3295</v>
      </c>
      <c r="F613" s="480"/>
      <c r="G613" s="480" t="s">
        <v>3072</v>
      </c>
      <c r="H613" s="474">
        <v>34</v>
      </c>
      <c r="I613" s="471"/>
      <c r="J613" s="473"/>
      <c r="K613" s="470">
        <v>0.29817100000000002</v>
      </c>
      <c r="L613" s="201">
        <v>330.88217438763093</v>
      </c>
      <c r="M613" s="201">
        <v>423.0996045</v>
      </c>
      <c r="N613" s="201">
        <v>41.094000000000001</v>
      </c>
      <c r="O613" s="470">
        <v>41.094000000000001</v>
      </c>
      <c r="P613" s="471">
        <v>423.0996045</v>
      </c>
      <c r="Q613" s="471">
        <v>330.73308888763091</v>
      </c>
      <c r="R613" s="470">
        <v>137.63116683999979</v>
      </c>
      <c r="S613" s="470">
        <v>137.78025233999981</v>
      </c>
      <c r="T613" s="470"/>
      <c r="U613" s="170">
        <v>69.152536973599965</v>
      </c>
      <c r="V613" s="170"/>
      <c r="W613" s="170"/>
    </row>
    <row r="614" spans="1:23" x14ac:dyDescent="0.25">
      <c r="A614" s="478"/>
      <c r="B614" s="478"/>
      <c r="C614" s="478"/>
      <c r="D614" s="477"/>
      <c r="E614" s="482" t="s">
        <v>619</v>
      </c>
      <c r="F614" s="480"/>
      <c r="G614" s="480"/>
      <c r="H614" s="474"/>
      <c r="I614" s="471"/>
      <c r="J614" s="473"/>
      <c r="K614" s="470">
        <v>0</v>
      </c>
      <c r="L614" s="201">
        <v>330.73308888763091</v>
      </c>
      <c r="M614" s="201">
        <v>423.0996045</v>
      </c>
      <c r="N614" s="201">
        <v>41.094000000000001</v>
      </c>
      <c r="O614" s="470">
        <v>41.094000000000001</v>
      </c>
      <c r="P614" s="471">
        <v>423.0996045</v>
      </c>
      <c r="Q614" s="471">
        <v>330.73308888763091</v>
      </c>
      <c r="R614" s="470">
        <v>137.78025233999981</v>
      </c>
      <c r="S614" s="470">
        <v>137.78025233999981</v>
      </c>
      <c r="T614" s="470"/>
      <c r="U614" s="170">
        <v>69.301622473599977</v>
      </c>
      <c r="V614" s="170"/>
      <c r="W614" s="170"/>
    </row>
    <row r="615" spans="1:23" x14ac:dyDescent="0.25">
      <c r="A615" s="478" t="s">
        <v>3081</v>
      </c>
      <c r="B615" s="478" t="s">
        <v>3302</v>
      </c>
      <c r="C615" s="478" t="s">
        <v>2174</v>
      </c>
      <c r="D615" s="477">
        <v>1378</v>
      </c>
      <c r="E615" s="482" t="s">
        <v>3294</v>
      </c>
      <c r="F615" s="480"/>
      <c r="G615" s="480" t="s">
        <v>2172</v>
      </c>
      <c r="H615" s="474"/>
      <c r="I615" s="471"/>
      <c r="J615" s="473"/>
      <c r="K615" s="470">
        <v>0</v>
      </c>
      <c r="L615" s="201">
        <v>330.73308888763091</v>
      </c>
      <c r="M615" s="201">
        <v>423.0996045</v>
      </c>
      <c r="N615" s="201">
        <v>41.094000000000001</v>
      </c>
      <c r="O615" s="470">
        <v>41.094000000000001</v>
      </c>
      <c r="P615" s="471">
        <v>423.0996045</v>
      </c>
      <c r="Q615" s="471">
        <v>330.73308888763091</v>
      </c>
      <c r="R615" s="470">
        <v>137.78025233999981</v>
      </c>
      <c r="S615" s="470">
        <v>137.78025233999981</v>
      </c>
      <c r="T615" s="470"/>
      <c r="U615" s="170">
        <v>69.301622473599977</v>
      </c>
      <c r="V615" s="170"/>
      <c r="W615" s="170"/>
    </row>
    <row r="616" spans="1:23" x14ac:dyDescent="0.25">
      <c r="A616" s="478"/>
      <c r="B616" s="478"/>
      <c r="C616" s="478"/>
      <c r="D616" s="477"/>
      <c r="E616" s="482"/>
      <c r="F616" s="480"/>
      <c r="G616" s="480" t="s">
        <v>1962</v>
      </c>
      <c r="H616" s="474"/>
      <c r="I616" s="471"/>
      <c r="J616" s="473"/>
      <c r="K616" s="470">
        <v>9.650984E-2</v>
      </c>
      <c r="L616" s="201">
        <v>330.68483396763088</v>
      </c>
      <c r="M616" s="201">
        <v>423.0996045</v>
      </c>
      <c r="N616" s="201">
        <v>41.094000000000001</v>
      </c>
      <c r="O616" s="470">
        <v>41.094000000000001</v>
      </c>
      <c r="P616" s="471">
        <v>423.0996045</v>
      </c>
      <c r="Q616" s="471">
        <v>330.6365790476309</v>
      </c>
      <c r="R616" s="470">
        <v>137.82850725999981</v>
      </c>
      <c r="S616" s="470">
        <v>137.87676217999982</v>
      </c>
      <c r="T616" s="470"/>
      <c r="U616" s="170">
        <v>69.349877393599982</v>
      </c>
      <c r="V616" s="170"/>
      <c r="W616" s="170"/>
    </row>
    <row r="617" spans="1:23" x14ac:dyDescent="0.25">
      <c r="A617" s="478" t="s">
        <v>3081</v>
      </c>
      <c r="B617" s="478" t="s">
        <v>3302</v>
      </c>
      <c r="C617" s="478" t="s">
        <v>111</v>
      </c>
      <c r="D617" s="477">
        <v>1379</v>
      </c>
      <c r="E617" s="482" t="s">
        <v>555</v>
      </c>
      <c r="F617" s="480" t="s">
        <v>3135</v>
      </c>
      <c r="G617" s="480" t="s">
        <v>3134</v>
      </c>
      <c r="H617" s="474">
        <v>40</v>
      </c>
      <c r="I617" s="471"/>
      <c r="J617" s="473"/>
      <c r="K617" s="470">
        <v>0</v>
      </c>
      <c r="L617" s="201">
        <v>330.6365790476309</v>
      </c>
      <c r="M617" s="201">
        <v>423.0996045</v>
      </c>
      <c r="N617" s="201">
        <v>41.094000000000001</v>
      </c>
      <c r="O617" s="470">
        <v>41.094000000000001</v>
      </c>
      <c r="P617" s="471">
        <v>423.0996045</v>
      </c>
      <c r="Q617" s="471">
        <v>330.6365790476309</v>
      </c>
      <c r="R617" s="470">
        <v>137.87676217999982</v>
      </c>
      <c r="S617" s="470">
        <v>137.87676217999982</v>
      </c>
      <c r="T617" s="470"/>
      <c r="U617" s="170">
        <v>69.398132313599987</v>
      </c>
      <c r="V617" s="170"/>
      <c r="W617" s="170"/>
    </row>
    <row r="618" spans="1:23" x14ac:dyDescent="0.25">
      <c r="A618" s="478"/>
      <c r="B618" s="478"/>
      <c r="C618" s="478"/>
      <c r="D618" s="477"/>
      <c r="E618" s="482"/>
      <c r="F618" s="480"/>
      <c r="G618" s="480" t="s">
        <v>3133</v>
      </c>
      <c r="H618" s="474"/>
      <c r="I618" s="471"/>
      <c r="J618" s="473"/>
      <c r="K618" s="470">
        <v>5.5879999999999999E-2</v>
      </c>
      <c r="L618" s="201">
        <v>330.6086390476309</v>
      </c>
      <c r="M618" s="201">
        <v>423.0996045</v>
      </c>
      <c r="N618" s="201">
        <v>41.094000000000001</v>
      </c>
      <c r="O618" s="470">
        <v>41.094000000000001</v>
      </c>
      <c r="P618" s="471">
        <v>423.0996045</v>
      </c>
      <c r="Q618" s="471">
        <v>330.5806990476309</v>
      </c>
      <c r="R618" s="470">
        <v>137.90470217999982</v>
      </c>
      <c r="S618" s="470">
        <v>137.93264217999982</v>
      </c>
      <c r="T618" s="470"/>
      <c r="U618" s="170">
        <v>69.426072313599988</v>
      </c>
      <c r="V618" s="170"/>
      <c r="W618" s="170"/>
    </row>
    <row r="619" spans="1:23" x14ac:dyDescent="0.25">
      <c r="A619" s="478"/>
      <c r="B619" s="478"/>
      <c r="C619" s="478"/>
      <c r="D619" s="477"/>
      <c r="E619" s="482" t="s">
        <v>619</v>
      </c>
      <c r="F619" s="480"/>
      <c r="G619" s="480" t="s">
        <v>3132</v>
      </c>
      <c r="H619" s="474">
        <v>40</v>
      </c>
      <c r="I619" s="471"/>
      <c r="J619" s="473"/>
      <c r="K619" s="470">
        <v>7.6135999999999981E-2</v>
      </c>
      <c r="L619" s="201">
        <v>330.54263104763089</v>
      </c>
      <c r="M619" s="201">
        <v>423.0996045</v>
      </c>
      <c r="N619" s="201">
        <v>41.094000000000001</v>
      </c>
      <c r="O619" s="470">
        <v>41.094000000000001</v>
      </c>
      <c r="P619" s="471">
        <v>423.0996045</v>
      </c>
      <c r="Q619" s="471">
        <v>330.50456304763088</v>
      </c>
      <c r="R619" s="470">
        <v>137.9707101799998</v>
      </c>
      <c r="S619" s="470">
        <v>138.00877817999981</v>
      </c>
      <c r="T619" s="470"/>
      <c r="U619" s="170">
        <v>69.492080313599971</v>
      </c>
      <c r="V619" s="170"/>
      <c r="W619" s="170"/>
    </row>
    <row r="620" spans="1:23" x14ac:dyDescent="0.25">
      <c r="A620" s="478" t="s">
        <v>3081</v>
      </c>
      <c r="B620" s="478" t="s">
        <v>3302</v>
      </c>
      <c r="C620" s="478" t="s">
        <v>3141</v>
      </c>
      <c r="D620" s="477">
        <v>1383</v>
      </c>
      <c r="E620" s="482" t="s">
        <v>3293</v>
      </c>
      <c r="F620" s="480" t="s">
        <v>2185</v>
      </c>
      <c r="G620" s="480" t="s">
        <v>2184</v>
      </c>
      <c r="H620" s="474">
        <v>40</v>
      </c>
      <c r="I620" s="471"/>
      <c r="J620" s="473"/>
      <c r="K620" s="470">
        <v>0.5</v>
      </c>
      <c r="L620" s="201">
        <v>330.25456304763088</v>
      </c>
      <c r="M620" s="201">
        <v>423.0996045</v>
      </c>
      <c r="N620" s="201">
        <v>41.094000000000001</v>
      </c>
      <c r="O620" s="470">
        <v>41.094000000000001</v>
      </c>
      <c r="P620" s="471">
        <v>423.0996045</v>
      </c>
      <c r="Q620" s="471">
        <v>330.00456304763088</v>
      </c>
      <c r="R620" s="470">
        <v>138.25877817999981</v>
      </c>
      <c r="S620" s="470">
        <v>138.50877817999981</v>
      </c>
      <c r="T620" s="470"/>
      <c r="U620" s="170">
        <v>69.78014831359998</v>
      </c>
      <c r="V620" s="170"/>
      <c r="W620" s="170"/>
    </row>
    <row r="621" spans="1:23" x14ac:dyDescent="0.25">
      <c r="A621" s="478"/>
      <c r="B621" s="478"/>
      <c r="C621" s="478"/>
      <c r="D621" s="477"/>
      <c r="E621" s="482" t="s">
        <v>619</v>
      </c>
      <c r="F621" s="480"/>
      <c r="G621" s="480" t="s">
        <v>3129</v>
      </c>
      <c r="H621" s="474">
        <v>40</v>
      </c>
      <c r="I621" s="471"/>
      <c r="J621" s="473"/>
      <c r="K621" s="470">
        <v>7.6135999999999981E-2</v>
      </c>
      <c r="L621" s="201">
        <v>329.96649504763087</v>
      </c>
      <c r="M621" s="201">
        <v>423.0996045</v>
      </c>
      <c r="N621" s="201">
        <v>41.094000000000001</v>
      </c>
      <c r="O621" s="470">
        <v>41.094000000000001</v>
      </c>
      <c r="P621" s="471">
        <v>423.0996045</v>
      </c>
      <c r="Q621" s="471">
        <v>329.92842704763086</v>
      </c>
      <c r="R621" s="470">
        <v>138.54684617999979</v>
      </c>
      <c r="S621" s="470">
        <v>138.5849141799998</v>
      </c>
      <c r="T621" s="470"/>
      <c r="U621" s="170">
        <v>70.068216313599962</v>
      </c>
      <c r="V621" s="170"/>
      <c r="W621" s="170"/>
    </row>
    <row r="622" spans="1:23" x14ac:dyDescent="0.25">
      <c r="A622" s="478"/>
      <c r="B622" s="478"/>
      <c r="C622" s="478"/>
      <c r="D622" s="477"/>
      <c r="E622" s="482"/>
      <c r="F622" s="480"/>
      <c r="G622" s="480" t="s">
        <v>1962</v>
      </c>
      <c r="H622" s="474"/>
      <c r="I622" s="471"/>
      <c r="J622" s="473"/>
      <c r="K622" s="470">
        <v>9.9516999999999994E-2</v>
      </c>
      <c r="L622" s="201">
        <v>329.87866854763087</v>
      </c>
      <c r="M622" s="201">
        <v>423.0996045</v>
      </c>
      <c r="N622" s="201">
        <v>41.094000000000001</v>
      </c>
      <c r="O622" s="470">
        <v>41.094000000000001</v>
      </c>
      <c r="P622" s="471">
        <v>423.0996045</v>
      </c>
      <c r="Q622" s="471">
        <v>329.82891004763087</v>
      </c>
      <c r="R622" s="470">
        <v>138.6346726799998</v>
      </c>
      <c r="S622" s="470">
        <v>138.68443117999979</v>
      </c>
      <c r="T622" s="470"/>
      <c r="U622" s="170">
        <v>70.156042813599967</v>
      </c>
      <c r="V622" s="170"/>
      <c r="W622" s="170"/>
    </row>
    <row r="623" spans="1:23" x14ac:dyDescent="0.25">
      <c r="A623" s="478" t="s">
        <v>3081</v>
      </c>
      <c r="B623" s="478" t="s">
        <v>3302</v>
      </c>
      <c r="C623" s="478" t="s">
        <v>2183</v>
      </c>
      <c r="D623" s="477">
        <v>1388</v>
      </c>
      <c r="E623" s="482" t="s">
        <v>3292</v>
      </c>
      <c r="F623" s="480"/>
      <c r="G623" s="480" t="s">
        <v>3072</v>
      </c>
      <c r="H623" s="474">
        <v>34</v>
      </c>
      <c r="I623" s="471"/>
      <c r="J623" s="473"/>
      <c r="K623" s="470">
        <v>0.29817100000000002</v>
      </c>
      <c r="L623" s="201">
        <v>329.67982454763086</v>
      </c>
      <c r="M623" s="201">
        <v>423.0996045</v>
      </c>
      <c r="N623" s="201">
        <v>41.094000000000001</v>
      </c>
      <c r="O623" s="470">
        <v>41.094000000000001</v>
      </c>
      <c r="P623" s="471">
        <v>423.0996045</v>
      </c>
      <c r="Q623" s="471">
        <v>329.53073904763085</v>
      </c>
      <c r="R623" s="470">
        <v>138.83351667999978</v>
      </c>
      <c r="S623" s="470">
        <v>138.98260217999979</v>
      </c>
      <c r="T623" s="470"/>
      <c r="U623" s="170">
        <v>70.354886813599947</v>
      </c>
      <c r="V623" s="170"/>
      <c r="W623" s="170"/>
    </row>
    <row r="624" spans="1:23" x14ac:dyDescent="0.25">
      <c r="A624" s="478"/>
      <c r="B624" s="478"/>
      <c r="C624" s="478"/>
      <c r="D624" s="477"/>
      <c r="E624" s="482" t="s">
        <v>619</v>
      </c>
      <c r="F624" s="480"/>
      <c r="G624" s="480"/>
      <c r="H624" s="474"/>
      <c r="I624" s="471"/>
      <c r="J624" s="473"/>
      <c r="K624" s="470">
        <v>0</v>
      </c>
      <c r="L624" s="201">
        <v>329.53073904763085</v>
      </c>
      <c r="M624" s="201">
        <v>423.0996045</v>
      </c>
      <c r="N624" s="201">
        <v>41.094000000000001</v>
      </c>
      <c r="O624" s="470">
        <v>41.094000000000001</v>
      </c>
      <c r="P624" s="471">
        <v>423.0996045</v>
      </c>
      <c r="Q624" s="471">
        <v>329.53073904763085</v>
      </c>
      <c r="R624" s="470">
        <v>138.98260217999979</v>
      </c>
      <c r="S624" s="470">
        <v>138.98260217999979</v>
      </c>
      <c r="T624" s="470"/>
      <c r="U624" s="170">
        <v>70.503972313599959</v>
      </c>
      <c r="V624" s="170"/>
      <c r="W624" s="170"/>
    </row>
    <row r="625" spans="1:23" x14ac:dyDescent="0.25">
      <c r="A625" s="478"/>
      <c r="B625" s="478"/>
      <c r="C625" s="478"/>
      <c r="D625" s="477"/>
      <c r="E625" s="482" t="s">
        <v>619</v>
      </c>
      <c r="F625" s="480"/>
      <c r="G625" s="480"/>
      <c r="H625" s="474"/>
      <c r="I625" s="471"/>
      <c r="J625" s="473"/>
      <c r="K625" s="470">
        <v>0</v>
      </c>
      <c r="L625" s="201">
        <v>329.53073904763085</v>
      </c>
      <c r="M625" s="201">
        <v>423.0996045</v>
      </c>
      <c r="N625" s="201">
        <v>41.094000000000001</v>
      </c>
      <c r="O625" s="470">
        <v>41.094000000000001</v>
      </c>
      <c r="P625" s="471">
        <v>423.0996045</v>
      </c>
      <c r="Q625" s="471">
        <v>329.53073904763085</v>
      </c>
      <c r="R625" s="470">
        <v>138.98260217999979</v>
      </c>
      <c r="S625" s="470">
        <v>138.98260217999979</v>
      </c>
      <c r="T625" s="470"/>
      <c r="U625" s="170">
        <v>70.503972313599959</v>
      </c>
      <c r="V625" s="170"/>
      <c r="W625" s="170"/>
    </row>
    <row r="626" spans="1:23" x14ac:dyDescent="0.25">
      <c r="A626" s="478"/>
      <c r="B626" s="478"/>
      <c r="C626" s="478"/>
      <c r="D626" s="477"/>
      <c r="E626" s="482" t="s">
        <v>619</v>
      </c>
      <c r="F626" s="480"/>
      <c r="G626" s="480" t="s">
        <v>1962</v>
      </c>
      <c r="H626" s="474"/>
      <c r="I626" s="471"/>
      <c r="J626" s="473"/>
      <c r="K626" s="470">
        <v>9.9516999999999994E-2</v>
      </c>
      <c r="L626" s="201">
        <v>329.48098054763085</v>
      </c>
      <c r="M626" s="201">
        <v>423.0996045</v>
      </c>
      <c r="N626" s="201">
        <v>41.094000000000001</v>
      </c>
      <c r="O626" s="470">
        <v>41.094000000000001</v>
      </c>
      <c r="P626" s="471">
        <v>423.0996045</v>
      </c>
      <c r="Q626" s="471">
        <v>329.43122204763085</v>
      </c>
      <c r="R626" s="470">
        <v>139.03236067999978</v>
      </c>
      <c r="S626" s="470">
        <v>139.08211917999978</v>
      </c>
      <c r="T626" s="470"/>
      <c r="U626" s="170">
        <v>70.553730813599955</v>
      </c>
      <c r="V626" s="170"/>
      <c r="W626" s="170"/>
    </row>
    <row r="627" spans="1:23" x14ac:dyDescent="0.25">
      <c r="A627" s="478" t="s">
        <v>3081</v>
      </c>
      <c r="B627" s="478" t="s">
        <v>3302</v>
      </c>
      <c r="C627" s="478" t="s">
        <v>2181</v>
      </c>
      <c r="D627" s="477">
        <v>1392</v>
      </c>
      <c r="E627" s="482" t="s">
        <v>3291</v>
      </c>
      <c r="F627" s="480"/>
      <c r="G627" s="480" t="s">
        <v>3072</v>
      </c>
      <c r="H627" s="474">
        <v>34</v>
      </c>
      <c r="I627" s="471"/>
      <c r="J627" s="473"/>
      <c r="K627" s="470">
        <v>0.29817100000000002</v>
      </c>
      <c r="L627" s="201">
        <v>329.28213654763084</v>
      </c>
      <c r="M627" s="201">
        <v>423.0996045</v>
      </c>
      <c r="N627" s="201">
        <v>41.094000000000001</v>
      </c>
      <c r="O627" s="470">
        <v>41.094000000000001</v>
      </c>
      <c r="P627" s="471">
        <v>423.0996045</v>
      </c>
      <c r="Q627" s="471">
        <v>329.13305104763083</v>
      </c>
      <c r="R627" s="470">
        <v>139.23120467999976</v>
      </c>
      <c r="S627" s="470">
        <v>139.38029017999978</v>
      </c>
      <c r="T627" s="470"/>
      <c r="U627" s="170">
        <v>70.752574813599935</v>
      </c>
      <c r="V627" s="170"/>
      <c r="W627" s="170"/>
    </row>
    <row r="628" spans="1:23" x14ac:dyDescent="0.25">
      <c r="A628" s="478"/>
      <c r="B628" s="478"/>
      <c r="C628" s="478"/>
      <c r="D628" s="477"/>
      <c r="E628" s="482" t="s">
        <v>619</v>
      </c>
      <c r="F628" s="480"/>
      <c r="G628" s="480"/>
      <c r="H628" s="474"/>
      <c r="I628" s="471"/>
      <c r="J628" s="473"/>
      <c r="K628" s="470">
        <v>0</v>
      </c>
      <c r="L628" s="201">
        <v>329.13305104763083</v>
      </c>
      <c r="M628" s="201">
        <v>423.0996045</v>
      </c>
      <c r="N628" s="201">
        <v>41.094000000000001</v>
      </c>
      <c r="O628" s="470">
        <v>41.094000000000001</v>
      </c>
      <c r="P628" s="471">
        <v>423.0996045</v>
      </c>
      <c r="Q628" s="471">
        <v>329.13305104763083</v>
      </c>
      <c r="R628" s="470">
        <v>139.38029017999978</v>
      </c>
      <c r="S628" s="470">
        <v>139.38029017999978</v>
      </c>
      <c r="T628" s="470"/>
      <c r="U628" s="170">
        <v>70.901660313599947</v>
      </c>
      <c r="V628" s="170"/>
      <c r="W628" s="170"/>
    </row>
    <row r="629" spans="1:23" x14ac:dyDescent="0.25">
      <c r="A629" s="478"/>
      <c r="B629" s="478"/>
      <c r="C629" s="478"/>
      <c r="D629" s="477"/>
      <c r="E629" s="482" t="s">
        <v>619</v>
      </c>
      <c r="F629" s="480"/>
      <c r="G629" s="480"/>
      <c r="H629" s="474"/>
      <c r="I629" s="471"/>
      <c r="J629" s="473"/>
      <c r="K629" s="470">
        <v>0</v>
      </c>
      <c r="L629" s="201">
        <v>329.13305104763083</v>
      </c>
      <c r="M629" s="201">
        <v>423.0996045</v>
      </c>
      <c r="N629" s="201">
        <v>41.094000000000001</v>
      </c>
      <c r="O629" s="470">
        <v>41.094000000000001</v>
      </c>
      <c r="P629" s="471">
        <v>423.0996045</v>
      </c>
      <c r="Q629" s="471">
        <v>329.13305104763083</v>
      </c>
      <c r="R629" s="470">
        <v>139.38029017999978</v>
      </c>
      <c r="S629" s="470">
        <v>139.38029017999978</v>
      </c>
      <c r="T629" s="470"/>
      <c r="U629" s="170">
        <v>70.901660313599947</v>
      </c>
      <c r="V629" s="170"/>
      <c r="W629" s="170"/>
    </row>
    <row r="630" spans="1:23" x14ac:dyDescent="0.25">
      <c r="A630" s="478"/>
      <c r="B630" s="478"/>
      <c r="C630" s="478"/>
      <c r="D630" s="477"/>
      <c r="E630" s="482" t="s">
        <v>619</v>
      </c>
      <c r="F630" s="480"/>
      <c r="G630" s="480" t="s">
        <v>1962</v>
      </c>
      <c r="H630" s="474"/>
      <c r="I630" s="471"/>
      <c r="J630" s="473"/>
      <c r="K630" s="470">
        <v>9.9516999999999994E-2</v>
      </c>
      <c r="L630" s="201">
        <v>329.08329254763083</v>
      </c>
      <c r="M630" s="201">
        <v>423.0996045</v>
      </c>
      <c r="N630" s="201">
        <v>41.094000000000001</v>
      </c>
      <c r="O630" s="470">
        <v>41.094000000000001</v>
      </c>
      <c r="P630" s="471">
        <v>423.0996045</v>
      </c>
      <c r="Q630" s="471">
        <v>329.03353404763084</v>
      </c>
      <c r="R630" s="470">
        <v>139.43004867999977</v>
      </c>
      <c r="S630" s="470">
        <v>139.47980717999977</v>
      </c>
      <c r="T630" s="470"/>
      <c r="U630" s="170">
        <v>70.951418813599943</v>
      </c>
      <c r="V630" s="170"/>
      <c r="W630" s="170"/>
    </row>
    <row r="631" spans="1:23" x14ac:dyDescent="0.25">
      <c r="A631" s="478" t="s">
        <v>3081</v>
      </c>
      <c r="B631" s="478" t="s">
        <v>3302</v>
      </c>
      <c r="C631" s="478" t="s">
        <v>2179</v>
      </c>
      <c r="D631" s="477">
        <v>1396</v>
      </c>
      <c r="E631" s="482" t="s">
        <v>3290</v>
      </c>
      <c r="F631" s="480"/>
      <c r="G631" s="480" t="s">
        <v>3072</v>
      </c>
      <c r="H631" s="474">
        <v>34</v>
      </c>
      <c r="I631" s="471"/>
      <c r="J631" s="473"/>
      <c r="K631" s="470">
        <v>0.29817100000000002</v>
      </c>
      <c r="L631" s="201">
        <v>328.88444854763083</v>
      </c>
      <c r="M631" s="201">
        <v>423.0996045</v>
      </c>
      <c r="N631" s="201">
        <v>41.094000000000001</v>
      </c>
      <c r="O631" s="470">
        <v>41.094000000000001</v>
      </c>
      <c r="P631" s="471">
        <v>423.0996045</v>
      </c>
      <c r="Q631" s="471">
        <v>328.73536304763081</v>
      </c>
      <c r="R631" s="470">
        <v>139.62889267999975</v>
      </c>
      <c r="S631" s="470">
        <v>139.77797817999976</v>
      </c>
      <c r="T631" s="470"/>
      <c r="U631" s="170">
        <v>71.150262813599923</v>
      </c>
      <c r="V631" s="170"/>
      <c r="W631" s="170"/>
    </row>
    <row r="632" spans="1:23" x14ac:dyDescent="0.25">
      <c r="A632" s="478"/>
      <c r="B632" s="478"/>
      <c r="C632" s="478"/>
      <c r="D632" s="477"/>
      <c r="E632" s="482" t="s">
        <v>619</v>
      </c>
      <c r="F632" s="480"/>
      <c r="G632" s="480"/>
      <c r="H632" s="474"/>
      <c r="I632" s="471"/>
      <c r="J632" s="473"/>
      <c r="K632" s="470">
        <v>0</v>
      </c>
      <c r="L632" s="201">
        <v>328.73536304763081</v>
      </c>
      <c r="M632" s="201">
        <v>423.0996045</v>
      </c>
      <c r="N632" s="201">
        <v>41.094000000000001</v>
      </c>
      <c r="O632" s="470">
        <v>41.094000000000001</v>
      </c>
      <c r="P632" s="471">
        <v>423.0996045</v>
      </c>
      <c r="Q632" s="471">
        <v>328.73536304763081</v>
      </c>
      <c r="R632" s="470">
        <v>139.77797817999976</v>
      </c>
      <c r="S632" s="470">
        <v>139.77797817999976</v>
      </c>
      <c r="T632" s="470"/>
      <c r="U632" s="170">
        <v>71.299348313599936</v>
      </c>
      <c r="V632" s="170"/>
      <c r="W632" s="170"/>
    </row>
    <row r="633" spans="1:23" x14ac:dyDescent="0.25">
      <c r="A633" s="478" t="s">
        <v>3081</v>
      </c>
      <c r="B633" s="478" t="s">
        <v>3302</v>
      </c>
      <c r="C633" s="478" t="s">
        <v>2174</v>
      </c>
      <c r="D633" s="477">
        <v>1398</v>
      </c>
      <c r="E633" s="482" t="s">
        <v>3289</v>
      </c>
      <c r="F633" s="480"/>
      <c r="G633" s="480" t="s">
        <v>2172</v>
      </c>
      <c r="H633" s="474"/>
      <c r="I633" s="471"/>
      <c r="J633" s="473"/>
      <c r="K633" s="470">
        <v>0</v>
      </c>
      <c r="L633" s="201">
        <v>328.73536304763081</v>
      </c>
      <c r="M633" s="201">
        <v>423.0996045</v>
      </c>
      <c r="N633" s="201">
        <v>41.094000000000001</v>
      </c>
      <c r="O633" s="470">
        <v>41.094000000000001</v>
      </c>
      <c r="P633" s="471">
        <v>423.0996045</v>
      </c>
      <c r="Q633" s="471">
        <v>328.73536304763081</v>
      </c>
      <c r="R633" s="470">
        <v>139.77797817999976</v>
      </c>
      <c r="S633" s="470">
        <v>139.77797817999976</v>
      </c>
      <c r="T633" s="470"/>
      <c r="U633" s="170">
        <v>71.299348313599936</v>
      </c>
      <c r="V633" s="170"/>
      <c r="W633" s="170"/>
    </row>
    <row r="634" spans="1:23" x14ac:dyDescent="0.25">
      <c r="A634" s="478"/>
      <c r="B634" s="478"/>
      <c r="C634" s="478"/>
      <c r="D634" s="477"/>
      <c r="E634" s="482"/>
      <c r="F634" s="480"/>
      <c r="G634" s="480" t="s">
        <v>1962</v>
      </c>
      <c r="H634" s="474"/>
      <c r="I634" s="471"/>
      <c r="J634" s="473"/>
      <c r="K634" s="470">
        <v>9.650984E-2</v>
      </c>
      <c r="L634" s="201">
        <v>328.68710812763084</v>
      </c>
      <c r="M634" s="201">
        <v>423.0996045</v>
      </c>
      <c r="N634" s="201">
        <v>41.094000000000001</v>
      </c>
      <c r="O634" s="470">
        <v>41.094000000000001</v>
      </c>
      <c r="P634" s="471">
        <v>423.0996045</v>
      </c>
      <c r="Q634" s="471">
        <v>328.6388532076308</v>
      </c>
      <c r="R634" s="470">
        <v>139.82623309999977</v>
      </c>
      <c r="S634" s="470">
        <v>139.87448801999977</v>
      </c>
      <c r="T634" s="470"/>
      <c r="U634" s="170">
        <v>71.347603233599941</v>
      </c>
      <c r="V634" s="170"/>
      <c r="W634" s="170"/>
    </row>
    <row r="635" spans="1:23" x14ac:dyDescent="0.25">
      <c r="A635" s="478" t="s">
        <v>3081</v>
      </c>
      <c r="B635" s="478" t="s">
        <v>3302</v>
      </c>
      <c r="C635" s="478" t="s">
        <v>111</v>
      </c>
      <c r="D635" s="477">
        <v>1399</v>
      </c>
      <c r="E635" s="482" t="s">
        <v>560</v>
      </c>
      <c r="F635" s="480" t="s">
        <v>3135</v>
      </c>
      <c r="G635" s="480" t="s">
        <v>3134</v>
      </c>
      <c r="H635" s="474">
        <v>40</v>
      </c>
      <c r="I635" s="471"/>
      <c r="J635" s="473"/>
      <c r="K635" s="470">
        <v>0</v>
      </c>
      <c r="L635" s="201">
        <v>328.6388532076308</v>
      </c>
      <c r="M635" s="201">
        <v>423.0996045</v>
      </c>
      <c r="N635" s="201">
        <v>41.094000000000001</v>
      </c>
      <c r="O635" s="470">
        <v>41.094000000000001</v>
      </c>
      <c r="P635" s="471">
        <v>423.0996045</v>
      </c>
      <c r="Q635" s="471">
        <v>328.6388532076308</v>
      </c>
      <c r="R635" s="470">
        <v>139.87448801999977</v>
      </c>
      <c r="S635" s="470">
        <v>139.87448801999977</v>
      </c>
      <c r="T635" s="470"/>
      <c r="U635" s="170">
        <v>71.395858153599946</v>
      </c>
      <c r="V635" s="170"/>
      <c r="W635" s="170"/>
    </row>
    <row r="636" spans="1:23" x14ac:dyDescent="0.25">
      <c r="A636" s="478"/>
      <c r="B636" s="478"/>
      <c r="C636" s="478"/>
      <c r="D636" s="477"/>
      <c r="E636" s="482"/>
      <c r="F636" s="480"/>
      <c r="G636" s="480" t="s">
        <v>3133</v>
      </c>
      <c r="H636" s="474"/>
      <c r="I636" s="471"/>
      <c r="J636" s="473"/>
      <c r="K636" s="470">
        <v>5.5879999999999999E-2</v>
      </c>
      <c r="L636" s="201">
        <v>328.6109132076308</v>
      </c>
      <c r="M636" s="201">
        <v>423.0996045</v>
      </c>
      <c r="N636" s="201">
        <v>41.094000000000001</v>
      </c>
      <c r="O636" s="470">
        <v>41.094000000000001</v>
      </c>
      <c r="P636" s="471">
        <v>423.0996045</v>
      </c>
      <c r="Q636" s="471">
        <v>328.5829732076308</v>
      </c>
      <c r="R636" s="470">
        <v>139.90242801999977</v>
      </c>
      <c r="S636" s="470">
        <v>139.93036801999978</v>
      </c>
      <c r="T636" s="470"/>
      <c r="U636" s="170">
        <v>71.423798153599947</v>
      </c>
      <c r="V636" s="170"/>
      <c r="W636" s="170"/>
    </row>
    <row r="637" spans="1:23" x14ac:dyDescent="0.25">
      <c r="A637" s="478"/>
      <c r="B637" s="478"/>
      <c r="C637" s="478"/>
      <c r="D637" s="477"/>
      <c r="E637" s="482" t="s">
        <v>619</v>
      </c>
      <c r="F637" s="480"/>
      <c r="G637" s="480" t="s">
        <v>3132</v>
      </c>
      <c r="H637" s="474"/>
      <c r="I637" s="471"/>
      <c r="J637" s="473"/>
      <c r="K637" s="470">
        <v>7.6135999999999981E-2</v>
      </c>
      <c r="L637" s="201">
        <v>328.54490520763079</v>
      </c>
      <c r="M637" s="201">
        <v>423.0996045</v>
      </c>
      <c r="N637" s="201">
        <v>41.094000000000001</v>
      </c>
      <c r="O637" s="470">
        <v>41.094000000000001</v>
      </c>
      <c r="P637" s="471">
        <v>423.0996045</v>
      </c>
      <c r="Q637" s="471">
        <v>328.50683720763078</v>
      </c>
      <c r="R637" s="470">
        <v>139.96843601999976</v>
      </c>
      <c r="S637" s="470">
        <v>140.00650401999977</v>
      </c>
      <c r="T637" s="470"/>
      <c r="U637" s="170">
        <v>71.489806153599929</v>
      </c>
      <c r="V637" s="170"/>
      <c r="W637" s="170"/>
    </row>
    <row r="638" spans="1:23" x14ac:dyDescent="0.25">
      <c r="A638" s="478" t="s">
        <v>3081</v>
      </c>
      <c r="B638" s="478" t="s">
        <v>3302</v>
      </c>
      <c r="C638" s="478" t="s">
        <v>3131</v>
      </c>
      <c r="D638" s="477">
        <v>1403</v>
      </c>
      <c r="E638" s="482" t="s">
        <v>3288</v>
      </c>
      <c r="F638" s="480" t="s">
        <v>2185</v>
      </c>
      <c r="G638" s="480" t="s">
        <v>2184</v>
      </c>
      <c r="H638" s="474">
        <v>40</v>
      </c>
      <c r="I638" s="471"/>
      <c r="J638" s="473"/>
      <c r="K638" s="470">
        <v>0.5</v>
      </c>
      <c r="L638" s="201">
        <v>328.25683720763078</v>
      </c>
      <c r="M638" s="201">
        <v>423.0996045</v>
      </c>
      <c r="N638" s="201">
        <v>41.094000000000001</v>
      </c>
      <c r="O638" s="470">
        <v>41.094000000000001</v>
      </c>
      <c r="P638" s="471">
        <v>423.0996045</v>
      </c>
      <c r="Q638" s="471">
        <v>328.00683720763078</v>
      </c>
      <c r="R638" s="470">
        <v>140.25650401999977</v>
      </c>
      <c r="S638" s="470">
        <v>140.50650401999977</v>
      </c>
      <c r="T638" s="470"/>
      <c r="U638" s="170">
        <v>71.777874153599939</v>
      </c>
      <c r="V638" s="170"/>
      <c r="W638" s="170"/>
    </row>
    <row r="639" spans="1:23" x14ac:dyDescent="0.25">
      <c r="A639" s="478"/>
      <c r="B639" s="478"/>
      <c r="C639" s="478"/>
      <c r="D639" s="477"/>
      <c r="E639" s="482" t="s">
        <v>619</v>
      </c>
      <c r="F639" s="480"/>
      <c r="G639" s="480" t="s">
        <v>3129</v>
      </c>
      <c r="H639" s="474"/>
      <c r="I639" s="471"/>
      <c r="J639" s="473"/>
      <c r="K639" s="470">
        <v>7.6135999999999981E-2</v>
      </c>
      <c r="L639" s="201">
        <v>327.96876920763077</v>
      </c>
      <c r="M639" s="201">
        <v>423.0996045</v>
      </c>
      <c r="N639" s="201">
        <v>41.094000000000001</v>
      </c>
      <c r="O639" s="470">
        <v>41.094000000000001</v>
      </c>
      <c r="P639" s="471">
        <v>423.0996045</v>
      </c>
      <c r="Q639" s="471">
        <v>327.93070120763076</v>
      </c>
      <c r="R639" s="470">
        <v>140.54457201999975</v>
      </c>
      <c r="S639" s="470">
        <v>140.58264001999976</v>
      </c>
      <c r="T639" s="470"/>
      <c r="U639" s="170">
        <v>72.06594215359992</v>
      </c>
      <c r="V639" s="170"/>
      <c r="W639" s="170"/>
    </row>
    <row r="640" spans="1:23" x14ac:dyDescent="0.25">
      <c r="A640" s="478"/>
      <c r="B640" s="478"/>
      <c r="C640" s="478"/>
      <c r="D640" s="477"/>
      <c r="E640" s="482"/>
      <c r="F640" s="480"/>
      <c r="G640" s="480" t="s">
        <v>1962</v>
      </c>
      <c r="H640" s="474"/>
      <c r="I640" s="471"/>
      <c r="J640" s="473"/>
      <c r="K640" s="470">
        <v>9.9516999999999994E-2</v>
      </c>
      <c r="L640" s="201">
        <v>327.88094270763077</v>
      </c>
      <c r="M640" s="201">
        <v>423.0996045</v>
      </c>
      <c r="N640" s="201">
        <v>41.094000000000001</v>
      </c>
      <c r="O640" s="470">
        <v>41.094000000000001</v>
      </c>
      <c r="P640" s="471">
        <v>423.0996045</v>
      </c>
      <c r="Q640" s="471">
        <v>327.83118420763077</v>
      </c>
      <c r="R640" s="470">
        <v>140.63239851999975</v>
      </c>
      <c r="S640" s="470">
        <v>140.68215701999975</v>
      </c>
      <c r="T640" s="470"/>
      <c r="U640" s="170">
        <v>72.153768653599926</v>
      </c>
      <c r="V640" s="170"/>
      <c r="W640" s="170"/>
    </row>
    <row r="641" spans="1:23" x14ac:dyDescent="0.25">
      <c r="A641" s="478" t="s">
        <v>3081</v>
      </c>
      <c r="B641" s="478" t="s">
        <v>3302</v>
      </c>
      <c r="C641" s="478" t="s">
        <v>2177</v>
      </c>
      <c r="D641" s="477">
        <v>1408</v>
      </c>
      <c r="E641" s="482" t="s">
        <v>3287</v>
      </c>
      <c r="F641" s="480"/>
      <c r="G641" s="480" t="s">
        <v>3072</v>
      </c>
      <c r="H641" s="474">
        <v>34</v>
      </c>
      <c r="I641" s="471"/>
      <c r="J641" s="473"/>
      <c r="K641" s="470">
        <v>0.29817100000000002</v>
      </c>
      <c r="L641" s="201">
        <v>327.68209870763076</v>
      </c>
      <c r="M641" s="201">
        <v>423.0996045</v>
      </c>
      <c r="N641" s="201">
        <v>41.094000000000001</v>
      </c>
      <c r="O641" s="470">
        <v>41.094000000000001</v>
      </c>
      <c r="P641" s="471">
        <v>423.0996045</v>
      </c>
      <c r="Q641" s="471">
        <v>327.53301320763075</v>
      </c>
      <c r="R641" s="470">
        <v>140.83124251999973</v>
      </c>
      <c r="S641" s="470">
        <v>140.98032801999975</v>
      </c>
      <c r="T641" s="470"/>
      <c r="U641" s="170">
        <v>72.352612653599905</v>
      </c>
      <c r="V641" s="170"/>
      <c r="W641" s="170"/>
    </row>
    <row r="642" spans="1:23" x14ac:dyDescent="0.25">
      <c r="A642" s="478"/>
      <c r="B642" s="478"/>
      <c r="C642" s="478"/>
      <c r="D642" s="477"/>
      <c r="E642" s="482" t="s">
        <v>619</v>
      </c>
      <c r="F642" s="480"/>
      <c r="G642" s="480"/>
      <c r="H642" s="474"/>
      <c r="I642" s="471"/>
      <c r="J642" s="473"/>
      <c r="K642" s="470">
        <v>0</v>
      </c>
      <c r="L642" s="201">
        <v>327.53301320763075</v>
      </c>
      <c r="M642" s="201">
        <v>423.0996045</v>
      </c>
      <c r="N642" s="201">
        <v>41.094000000000001</v>
      </c>
      <c r="O642" s="470">
        <v>41.094000000000001</v>
      </c>
      <c r="P642" s="471">
        <v>423.0996045</v>
      </c>
      <c r="Q642" s="471">
        <v>327.53301320763075</v>
      </c>
      <c r="R642" s="470">
        <v>140.98032801999975</v>
      </c>
      <c r="S642" s="470">
        <v>140.98032801999975</v>
      </c>
      <c r="T642" s="470"/>
      <c r="U642" s="170">
        <v>72.501698153599918</v>
      </c>
      <c r="V642" s="170"/>
      <c r="W642" s="170"/>
    </row>
    <row r="643" spans="1:23" x14ac:dyDescent="0.25">
      <c r="A643" s="478"/>
      <c r="B643" s="478"/>
      <c r="C643" s="478"/>
      <c r="D643" s="477"/>
      <c r="E643" s="482" t="s">
        <v>619</v>
      </c>
      <c r="F643" s="480"/>
      <c r="G643" s="480"/>
      <c r="H643" s="474"/>
      <c r="I643" s="471"/>
      <c r="J643" s="473"/>
      <c r="K643" s="470">
        <v>0</v>
      </c>
      <c r="L643" s="201">
        <v>327.53301320763075</v>
      </c>
      <c r="M643" s="201">
        <v>423.0996045</v>
      </c>
      <c r="N643" s="201">
        <v>41.094000000000001</v>
      </c>
      <c r="O643" s="470">
        <v>41.094000000000001</v>
      </c>
      <c r="P643" s="471">
        <v>423.0996045</v>
      </c>
      <c r="Q643" s="471">
        <v>327.53301320763075</v>
      </c>
      <c r="R643" s="470">
        <v>140.98032801999975</v>
      </c>
      <c r="S643" s="470">
        <v>140.98032801999975</v>
      </c>
      <c r="T643" s="470"/>
      <c r="U643" s="170">
        <v>72.501698153599918</v>
      </c>
      <c r="V643" s="170"/>
      <c r="W643" s="170"/>
    </row>
    <row r="644" spans="1:23" x14ac:dyDescent="0.2">
      <c r="A644" s="478"/>
      <c r="B644" s="478"/>
      <c r="C644" s="478"/>
      <c r="D644" s="477"/>
      <c r="E644" s="481" t="s">
        <v>619</v>
      </c>
      <c r="F644" s="480"/>
      <c r="G644" s="480" t="s">
        <v>2198</v>
      </c>
      <c r="H644" s="474"/>
      <c r="I644" s="479"/>
      <c r="J644" s="473"/>
      <c r="K644" s="472">
        <v>0.19082200000000005</v>
      </c>
      <c r="L644" s="201">
        <v>327.43760220763073</v>
      </c>
      <c r="M644" s="201">
        <v>423.0996045</v>
      </c>
      <c r="N644" s="201">
        <v>41.094000000000001</v>
      </c>
      <c r="O644" s="470">
        <v>41.094000000000001</v>
      </c>
      <c r="P644" s="471">
        <v>423.0996045</v>
      </c>
      <c r="Q644" s="471">
        <v>327.34219120763072</v>
      </c>
      <c r="R644" s="470">
        <v>141.07573901999973</v>
      </c>
      <c r="S644" s="470">
        <v>141.17115001999974</v>
      </c>
      <c r="T644" s="479"/>
      <c r="U644" s="170">
        <v>72.597109153599902</v>
      </c>
      <c r="V644" s="170"/>
      <c r="W644" s="170"/>
    </row>
    <row r="645" spans="1:23" x14ac:dyDescent="0.2">
      <c r="A645" s="478" t="s">
        <v>3081</v>
      </c>
      <c r="B645" s="478" t="s">
        <v>3302</v>
      </c>
      <c r="C645" s="478" t="s">
        <v>1981</v>
      </c>
      <c r="D645" s="477">
        <v>1412</v>
      </c>
      <c r="E645" s="470" t="s">
        <v>3286</v>
      </c>
      <c r="F645" s="476"/>
      <c r="G645" s="475" t="s">
        <v>1978</v>
      </c>
      <c r="H645" s="474">
        <v>40</v>
      </c>
      <c r="I645" s="471"/>
      <c r="J645" s="473"/>
      <c r="K645" s="472">
        <v>5.7403999999999997E-2</v>
      </c>
      <c r="L645" s="201">
        <v>327.31348920763071</v>
      </c>
      <c r="M645" s="201">
        <v>423.0996045</v>
      </c>
      <c r="N645" s="201">
        <v>41.094000000000001</v>
      </c>
      <c r="O645" s="470">
        <v>41.094000000000001</v>
      </c>
      <c r="P645" s="471">
        <v>423.0996045</v>
      </c>
      <c r="Q645" s="471">
        <v>327.2847872076307</v>
      </c>
      <c r="R645" s="470">
        <v>141.19985201999972</v>
      </c>
      <c r="S645" s="470">
        <v>141.22855401999973</v>
      </c>
      <c r="T645" s="470"/>
      <c r="U645" s="170">
        <v>72.721222153599896</v>
      </c>
      <c r="V645" s="170"/>
      <c r="W645" s="170"/>
    </row>
    <row r="646" spans="1:23" x14ac:dyDescent="0.25">
      <c r="A646" s="232"/>
      <c r="B646" s="232"/>
      <c r="C646" s="232"/>
      <c r="D646" s="237"/>
      <c r="E646" s="232" t="s">
        <v>619</v>
      </c>
      <c r="F646" s="238"/>
      <c r="G646" s="238" t="s">
        <v>1962</v>
      </c>
      <c r="H646" s="467">
        <v>40</v>
      </c>
      <c r="I646" s="240"/>
      <c r="J646" s="466"/>
      <c r="K646" s="240">
        <v>0.103502</v>
      </c>
      <c r="L646" s="201">
        <v>327.23303620763068</v>
      </c>
      <c r="M646" s="201">
        <v>423.0996045</v>
      </c>
      <c r="N646" s="201">
        <v>41.094000000000001</v>
      </c>
      <c r="O646" s="240">
        <v>41.094000000000001</v>
      </c>
      <c r="P646" s="240">
        <v>423.0996045</v>
      </c>
      <c r="Q646" s="240">
        <v>327.18128520763071</v>
      </c>
      <c r="R646" s="240">
        <v>141.28030501999973</v>
      </c>
      <c r="S646" s="240">
        <v>141.33205601999973</v>
      </c>
      <c r="T646" s="240"/>
      <c r="U646" s="170">
        <v>72.801675153599902</v>
      </c>
      <c r="V646" s="170"/>
      <c r="W646" s="170"/>
    </row>
    <row r="647" spans="1:23" x14ac:dyDescent="0.25">
      <c r="A647" s="232" t="s">
        <v>3081</v>
      </c>
      <c r="B647" s="232" t="s">
        <v>3285</v>
      </c>
      <c r="C647" s="232" t="s">
        <v>111</v>
      </c>
      <c r="D647" s="237">
        <v>1413</v>
      </c>
      <c r="E647" s="234" t="s">
        <v>1027</v>
      </c>
      <c r="F647" s="238" t="s">
        <v>2169</v>
      </c>
      <c r="G647" s="238" t="s">
        <v>1951</v>
      </c>
      <c r="H647" s="467"/>
      <c r="I647" s="200"/>
      <c r="J647" s="466"/>
      <c r="K647" s="240">
        <v>0</v>
      </c>
      <c r="L647" s="201">
        <v>327.18128520763071</v>
      </c>
      <c r="M647" s="201">
        <v>423.0996045</v>
      </c>
      <c r="N647" s="201">
        <v>41.094000000000001</v>
      </c>
      <c r="O647" s="240">
        <v>41.094000000000001</v>
      </c>
      <c r="P647" s="240">
        <v>423.0996045</v>
      </c>
      <c r="Q647" s="240">
        <v>327.18128520763071</v>
      </c>
      <c r="R647" s="240">
        <v>141.33205601999973</v>
      </c>
      <c r="S647" s="240">
        <v>141.33205601999973</v>
      </c>
      <c r="T647" s="240"/>
      <c r="U647" s="170">
        <v>72.853426153599898</v>
      </c>
      <c r="V647" s="170"/>
      <c r="W647" s="170"/>
    </row>
    <row r="648" spans="1:23" x14ac:dyDescent="0.25">
      <c r="A648" s="232"/>
      <c r="B648" s="232"/>
      <c r="C648" s="232"/>
      <c r="D648" s="237"/>
      <c r="E648" s="469" t="s">
        <v>619</v>
      </c>
      <c r="F648" s="238"/>
      <c r="G648" s="238" t="s">
        <v>1969</v>
      </c>
      <c r="H648" s="468"/>
      <c r="I648" s="239"/>
      <c r="J648" s="466"/>
      <c r="K648" s="240">
        <v>0.14528199999999999</v>
      </c>
      <c r="L648" s="201">
        <v>327.10864420763073</v>
      </c>
      <c r="M648" s="201">
        <v>423.0996045</v>
      </c>
      <c r="N648" s="201">
        <v>41.094000000000001</v>
      </c>
      <c r="O648" s="240">
        <v>41.094000000000001</v>
      </c>
      <c r="P648" s="240">
        <v>423.0996045</v>
      </c>
      <c r="Q648" s="240">
        <v>327.0360032076307</v>
      </c>
      <c r="R648" s="240">
        <v>141.40469701999973</v>
      </c>
      <c r="S648" s="240">
        <v>141.47733801999973</v>
      </c>
      <c r="T648" s="240"/>
      <c r="U648" s="170">
        <v>72.926067153599902</v>
      </c>
      <c r="V648" s="170"/>
      <c r="W648" s="170"/>
    </row>
    <row r="649" spans="1:23" x14ac:dyDescent="0.25">
      <c r="A649" s="232" t="s">
        <v>3081</v>
      </c>
      <c r="B649" s="232" t="s">
        <v>3285</v>
      </c>
      <c r="C649" s="232" t="s">
        <v>3125</v>
      </c>
      <c r="D649" s="237">
        <v>1415</v>
      </c>
      <c r="E649" s="234" t="s">
        <v>1905</v>
      </c>
      <c r="F649" s="238" t="s">
        <v>3123</v>
      </c>
      <c r="G649" s="238" t="s">
        <v>3122</v>
      </c>
      <c r="H649" s="467">
        <v>33</v>
      </c>
      <c r="I649" s="200"/>
      <c r="J649" s="466"/>
      <c r="K649" s="240">
        <v>0</v>
      </c>
      <c r="L649" s="201">
        <v>327.0360032076307</v>
      </c>
      <c r="M649" s="201">
        <v>423.0996045</v>
      </c>
      <c r="N649" s="201">
        <v>41.094000000000001</v>
      </c>
      <c r="O649" s="240">
        <v>41.094000000000001</v>
      </c>
      <c r="P649" s="240">
        <v>423.0996045</v>
      </c>
      <c r="Q649" s="240">
        <v>327.0360032076307</v>
      </c>
      <c r="R649" s="240">
        <v>141.47733801999973</v>
      </c>
      <c r="S649" s="240">
        <v>141.47733801999973</v>
      </c>
      <c r="T649" s="240"/>
      <c r="U649" s="170">
        <v>72.998708153599907</v>
      </c>
      <c r="V649" s="170"/>
      <c r="W649" s="170"/>
    </row>
    <row r="650" spans="1:23" x14ac:dyDescent="0.25">
      <c r="A650" s="232"/>
      <c r="B650" s="232"/>
      <c r="C650" s="232"/>
      <c r="D650" s="237"/>
      <c r="E650" s="469" t="s">
        <v>619</v>
      </c>
      <c r="F650" s="238"/>
      <c r="G650" s="238" t="s">
        <v>1969</v>
      </c>
      <c r="H650" s="468"/>
      <c r="I650" s="239"/>
      <c r="J650" s="466"/>
      <c r="K650" s="240">
        <v>0</v>
      </c>
      <c r="L650" s="201">
        <v>327.0360032076307</v>
      </c>
      <c r="M650" s="201">
        <v>423.0996045</v>
      </c>
      <c r="N650" s="201">
        <v>41.094000000000001</v>
      </c>
      <c r="O650" s="240">
        <v>41.094000000000001</v>
      </c>
      <c r="P650" s="240">
        <v>423.0996045</v>
      </c>
      <c r="Q650" s="240">
        <v>327.0360032076307</v>
      </c>
      <c r="R650" s="240">
        <v>141.47733801999973</v>
      </c>
      <c r="S650" s="240">
        <v>141.47733801999973</v>
      </c>
      <c r="T650" s="240"/>
      <c r="U650" s="170">
        <v>72.998708153599907</v>
      </c>
      <c r="V650" s="170"/>
      <c r="W650" s="170"/>
    </row>
    <row r="651" spans="1:23" x14ac:dyDescent="0.25">
      <c r="A651" s="232" t="s">
        <v>3081</v>
      </c>
      <c r="B651" s="232" t="s">
        <v>3285</v>
      </c>
      <c r="C651" s="232" t="s">
        <v>1990</v>
      </c>
      <c r="D651" s="237">
        <v>1415</v>
      </c>
      <c r="E651" s="234" t="s">
        <v>3284</v>
      </c>
      <c r="F651" s="238" t="s">
        <v>1988</v>
      </c>
      <c r="G651" s="238" t="s">
        <v>1987</v>
      </c>
      <c r="H651" s="467"/>
      <c r="I651" s="200"/>
      <c r="J651" s="466"/>
      <c r="K651" s="240">
        <v>0</v>
      </c>
      <c r="L651" s="201">
        <v>327.0360032076307</v>
      </c>
      <c r="M651" s="201">
        <v>423.0996045</v>
      </c>
      <c r="N651" s="201">
        <v>41.094000000000001</v>
      </c>
      <c r="O651" s="240">
        <v>41.094000000000001</v>
      </c>
      <c r="P651" s="240">
        <v>423.0996045</v>
      </c>
      <c r="Q651" s="240">
        <v>327.0360032076307</v>
      </c>
      <c r="R651" s="240">
        <v>141.47733801999973</v>
      </c>
      <c r="S651" s="240">
        <v>141.47733801999973</v>
      </c>
      <c r="T651" s="240"/>
      <c r="U651" s="170">
        <v>72.998708153599907</v>
      </c>
      <c r="V651" s="170"/>
      <c r="W651" s="170"/>
    </row>
    <row r="652" spans="1:23" x14ac:dyDescent="0.25">
      <c r="A652" s="232"/>
      <c r="B652" s="232"/>
      <c r="C652" s="232"/>
      <c r="D652" s="237"/>
      <c r="E652" s="234" t="s">
        <v>619</v>
      </c>
      <c r="F652" s="238"/>
      <c r="G652" s="238" t="s">
        <v>1962</v>
      </c>
      <c r="H652" s="467">
        <v>40</v>
      </c>
      <c r="I652" s="200"/>
      <c r="J652" s="466"/>
      <c r="K652" s="240">
        <v>0.13121600000000003</v>
      </c>
      <c r="L652" s="201">
        <v>326.9703952076307</v>
      </c>
      <c r="M652" s="201">
        <v>423.0996045</v>
      </c>
      <c r="N652" s="201">
        <v>41.094000000000001</v>
      </c>
      <c r="O652" s="240">
        <v>41.094000000000001</v>
      </c>
      <c r="P652" s="240">
        <v>423.0996045</v>
      </c>
      <c r="Q652" s="240">
        <v>326.9047872076307</v>
      </c>
      <c r="R652" s="240">
        <v>141.54294601999973</v>
      </c>
      <c r="S652" s="240">
        <v>141.60855401999973</v>
      </c>
      <c r="T652" s="240"/>
      <c r="U652" s="170">
        <v>73.064316153599904</v>
      </c>
      <c r="V652" s="170"/>
      <c r="W652" s="170"/>
    </row>
    <row r="653" spans="1:23" x14ac:dyDescent="0.2">
      <c r="A653" s="478" t="s">
        <v>3081</v>
      </c>
      <c r="B653" s="478" t="s">
        <v>3283</v>
      </c>
      <c r="C653" s="478" t="s">
        <v>1981</v>
      </c>
      <c r="D653" s="477">
        <v>1416</v>
      </c>
      <c r="E653" s="470" t="s">
        <v>3282</v>
      </c>
      <c r="F653" s="476"/>
      <c r="G653" s="475" t="s">
        <v>1978</v>
      </c>
      <c r="H653" s="474">
        <v>40</v>
      </c>
      <c r="I653" s="470"/>
      <c r="J653" s="473"/>
      <c r="K653" s="472">
        <v>5.7403999999999997E-2</v>
      </c>
      <c r="L653" s="201">
        <v>326.87608520763069</v>
      </c>
      <c r="M653" s="201">
        <v>423.0996045</v>
      </c>
      <c r="N653" s="201">
        <v>41.094000000000001</v>
      </c>
      <c r="O653" s="470">
        <v>41.094000000000001</v>
      </c>
      <c r="P653" s="471">
        <v>423.0996045</v>
      </c>
      <c r="Q653" s="471">
        <v>326.84738320763068</v>
      </c>
      <c r="R653" s="470">
        <v>141.63725601999971</v>
      </c>
      <c r="S653" s="470">
        <v>141.66595801999972</v>
      </c>
      <c r="T653" s="470"/>
      <c r="U653" s="170">
        <v>73.158626153599883</v>
      </c>
      <c r="V653" s="170"/>
      <c r="W653" s="170"/>
    </row>
    <row r="654" spans="1:23" x14ac:dyDescent="0.2">
      <c r="A654" s="478"/>
      <c r="B654" s="478"/>
      <c r="C654" s="478"/>
      <c r="D654" s="477"/>
      <c r="E654" s="478" t="s">
        <v>619</v>
      </c>
      <c r="F654" s="480"/>
      <c r="G654" s="483" t="s">
        <v>2198</v>
      </c>
      <c r="H654" s="474"/>
      <c r="I654" s="470"/>
      <c r="J654" s="473"/>
      <c r="K654" s="472">
        <v>0.19082200000000005</v>
      </c>
      <c r="L654" s="201">
        <v>326.75197220763067</v>
      </c>
      <c r="M654" s="201">
        <v>423.0996045</v>
      </c>
      <c r="N654" s="201">
        <v>41.094000000000001</v>
      </c>
      <c r="O654" s="470">
        <v>41.094000000000001</v>
      </c>
      <c r="P654" s="471">
        <v>423.0996045</v>
      </c>
      <c r="Q654" s="471">
        <v>326.65656120763066</v>
      </c>
      <c r="R654" s="470">
        <v>141.76136901999971</v>
      </c>
      <c r="S654" s="470">
        <v>141.85678001999972</v>
      </c>
      <c r="T654" s="479"/>
      <c r="U654" s="170">
        <v>73.282739153599877</v>
      </c>
      <c r="V654" s="170"/>
      <c r="W654" s="170"/>
    </row>
    <row r="655" spans="1:23" x14ac:dyDescent="0.25">
      <c r="A655" s="478" t="s">
        <v>3081</v>
      </c>
      <c r="B655" s="478" t="s">
        <v>3283</v>
      </c>
      <c r="C655" s="478" t="s">
        <v>2197</v>
      </c>
      <c r="D655" s="477">
        <v>1420</v>
      </c>
      <c r="E655" s="482" t="s">
        <v>3281</v>
      </c>
      <c r="F655" s="480"/>
      <c r="G655" s="480" t="s">
        <v>3072</v>
      </c>
      <c r="H655" s="474">
        <v>34</v>
      </c>
      <c r="I655" s="471"/>
      <c r="J655" s="473"/>
      <c r="K655" s="470">
        <v>0.29817100000000002</v>
      </c>
      <c r="L655" s="201">
        <v>326.50747570763065</v>
      </c>
      <c r="M655" s="201">
        <v>423.0996045</v>
      </c>
      <c r="N655" s="201">
        <v>41.094000000000001</v>
      </c>
      <c r="O655" s="470">
        <v>41.094000000000001</v>
      </c>
      <c r="P655" s="471">
        <v>423.0996045</v>
      </c>
      <c r="Q655" s="471">
        <v>326.35839020763063</v>
      </c>
      <c r="R655" s="470">
        <v>142.0058655199997</v>
      </c>
      <c r="S655" s="470">
        <v>142.15495101999971</v>
      </c>
      <c r="T655" s="470"/>
      <c r="U655" s="170">
        <v>73.527235653599874</v>
      </c>
      <c r="V655" s="170"/>
      <c r="W655" s="170"/>
    </row>
    <row r="656" spans="1:23" x14ac:dyDescent="0.25">
      <c r="A656" s="478"/>
      <c r="B656" s="478"/>
      <c r="C656" s="478"/>
      <c r="D656" s="477"/>
      <c r="E656" s="482" t="s">
        <v>619</v>
      </c>
      <c r="F656" s="480"/>
      <c r="G656" s="480"/>
      <c r="H656" s="474"/>
      <c r="I656" s="471"/>
      <c r="J656" s="473"/>
      <c r="K656" s="470">
        <v>0</v>
      </c>
      <c r="L656" s="201">
        <v>326.35839020763063</v>
      </c>
      <c r="M656" s="201">
        <v>423.0996045</v>
      </c>
      <c r="N656" s="201">
        <v>41.094000000000001</v>
      </c>
      <c r="O656" s="470">
        <v>41.094000000000001</v>
      </c>
      <c r="P656" s="471">
        <v>423.0996045</v>
      </c>
      <c r="Q656" s="471">
        <v>326.35839020763063</v>
      </c>
      <c r="R656" s="470">
        <v>142.15495101999971</v>
      </c>
      <c r="S656" s="470">
        <v>142.15495101999971</v>
      </c>
      <c r="T656" s="470"/>
      <c r="U656" s="170">
        <v>73.676321153599886</v>
      </c>
      <c r="V656" s="170"/>
      <c r="W656" s="170"/>
    </row>
    <row r="657" spans="1:23" x14ac:dyDescent="0.25">
      <c r="A657" s="478" t="s">
        <v>3081</v>
      </c>
      <c r="B657" s="478" t="s">
        <v>3283</v>
      </c>
      <c r="C657" s="478" t="s">
        <v>2174</v>
      </c>
      <c r="D657" s="477">
        <v>1422</v>
      </c>
      <c r="E657" s="482" t="s">
        <v>3280</v>
      </c>
      <c r="F657" s="480"/>
      <c r="G657" s="480" t="s">
        <v>2172</v>
      </c>
      <c r="H657" s="474"/>
      <c r="I657" s="471"/>
      <c r="J657" s="473"/>
      <c r="K657" s="470">
        <v>0</v>
      </c>
      <c r="L657" s="201">
        <v>326.35839020763063</v>
      </c>
      <c r="M657" s="201">
        <v>423.0996045</v>
      </c>
      <c r="N657" s="201">
        <v>41.094000000000001</v>
      </c>
      <c r="O657" s="470">
        <v>41.094000000000001</v>
      </c>
      <c r="P657" s="471">
        <v>423.0996045</v>
      </c>
      <c r="Q657" s="471">
        <v>326.35839020763063</v>
      </c>
      <c r="R657" s="470">
        <v>142.15495101999971</v>
      </c>
      <c r="S657" s="470">
        <v>142.15495101999971</v>
      </c>
      <c r="T657" s="470"/>
      <c r="U657" s="170">
        <v>73.676321153599886</v>
      </c>
      <c r="V657" s="170"/>
      <c r="W657" s="170"/>
    </row>
    <row r="658" spans="1:23" x14ac:dyDescent="0.25">
      <c r="A658" s="478"/>
      <c r="B658" s="478"/>
      <c r="C658" s="478"/>
      <c r="D658" s="477"/>
      <c r="E658" s="482"/>
      <c r="F658" s="480"/>
      <c r="G658" s="480" t="s">
        <v>1962</v>
      </c>
      <c r="H658" s="474">
        <v>40</v>
      </c>
      <c r="I658" s="471"/>
      <c r="J658" s="473"/>
      <c r="K658" s="470">
        <v>9.650984E-2</v>
      </c>
      <c r="L658" s="201">
        <v>326.3101352876306</v>
      </c>
      <c r="M658" s="201">
        <v>423.0996045</v>
      </c>
      <c r="N658" s="201">
        <v>41.094000000000001</v>
      </c>
      <c r="O658" s="470">
        <v>41.094000000000001</v>
      </c>
      <c r="P658" s="471">
        <v>423.0996045</v>
      </c>
      <c r="Q658" s="471">
        <v>326.26188036763062</v>
      </c>
      <c r="R658" s="470">
        <v>142.20320593999972</v>
      </c>
      <c r="S658" s="470">
        <v>142.25146085999972</v>
      </c>
      <c r="T658" s="470"/>
      <c r="U658" s="170">
        <v>73.724576073599891</v>
      </c>
      <c r="V658" s="170"/>
      <c r="W658" s="170"/>
    </row>
    <row r="659" spans="1:23" x14ac:dyDescent="0.25">
      <c r="A659" s="478" t="s">
        <v>3081</v>
      </c>
      <c r="B659" s="478" t="s">
        <v>3283</v>
      </c>
      <c r="C659" s="478" t="s">
        <v>111</v>
      </c>
      <c r="D659" s="477">
        <v>1423</v>
      </c>
      <c r="E659" s="482" t="s">
        <v>1028</v>
      </c>
      <c r="F659" s="480" t="s">
        <v>3135</v>
      </c>
      <c r="G659" s="480" t="s">
        <v>3134</v>
      </c>
      <c r="H659" s="474"/>
      <c r="I659" s="471"/>
      <c r="J659" s="473"/>
      <c r="K659" s="470">
        <v>0</v>
      </c>
      <c r="L659" s="201">
        <v>326.26188036763062</v>
      </c>
      <c r="M659" s="201">
        <v>423.0996045</v>
      </c>
      <c r="N659" s="201">
        <v>41.094000000000001</v>
      </c>
      <c r="O659" s="470">
        <v>41.094000000000001</v>
      </c>
      <c r="P659" s="471">
        <v>423.0996045</v>
      </c>
      <c r="Q659" s="471">
        <v>326.26188036763062</v>
      </c>
      <c r="R659" s="470">
        <v>142.25146085999972</v>
      </c>
      <c r="S659" s="470">
        <v>142.25146085999972</v>
      </c>
      <c r="T659" s="470"/>
      <c r="U659" s="170">
        <v>73.772830993599896</v>
      </c>
      <c r="V659" s="170"/>
      <c r="W659" s="170"/>
    </row>
    <row r="660" spans="1:23" x14ac:dyDescent="0.25">
      <c r="A660" s="478"/>
      <c r="B660" s="478"/>
      <c r="C660" s="478"/>
      <c r="D660" s="477"/>
      <c r="E660" s="482"/>
      <c r="F660" s="480"/>
      <c r="G660" s="480" t="s">
        <v>3133</v>
      </c>
      <c r="H660" s="474">
        <v>40</v>
      </c>
      <c r="I660" s="471"/>
      <c r="J660" s="473"/>
      <c r="K660" s="470">
        <v>5.5879999999999999E-2</v>
      </c>
      <c r="L660" s="201">
        <v>326.23394036763062</v>
      </c>
      <c r="M660" s="201">
        <v>423.0996045</v>
      </c>
      <c r="N660" s="201">
        <v>41.094000000000001</v>
      </c>
      <c r="O660" s="470">
        <v>41.094000000000001</v>
      </c>
      <c r="P660" s="471">
        <v>423.0996045</v>
      </c>
      <c r="Q660" s="471">
        <v>326.20600036763062</v>
      </c>
      <c r="R660" s="470">
        <v>142.27940085999973</v>
      </c>
      <c r="S660" s="470">
        <v>142.30734085999973</v>
      </c>
      <c r="T660" s="470"/>
      <c r="U660" s="170">
        <v>73.800770993599897</v>
      </c>
      <c r="V660" s="170"/>
      <c r="W660" s="170"/>
    </row>
    <row r="661" spans="1:23" x14ac:dyDescent="0.25">
      <c r="A661" s="478"/>
      <c r="B661" s="478"/>
      <c r="C661" s="478"/>
      <c r="D661" s="477"/>
      <c r="E661" s="482" t="s">
        <v>619</v>
      </c>
      <c r="F661" s="480"/>
      <c r="G661" s="480" t="s">
        <v>3132</v>
      </c>
      <c r="H661" s="474">
        <v>40</v>
      </c>
      <c r="I661" s="471"/>
      <c r="J661" s="473"/>
      <c r="K661" s="470">
        <v>7.6135999999999981E-2</v>
      </c>
      <c r="L661" s="201">
        <v>326.16793236763061</v>
      </c>
      <c r="M661" s="201">
        <v>423.0996045</v>
      </c>
      <c r="N661" s="201">
        <v>41.094000000000001</v>
      </c>
      <c r="O661" s="470">
        <v>41.094000000000001</v>
      </c>
      <c r="P661" s="471">
        <v>423.0996045</v>
      </c>
      <c r="Q661" s="471">
        <v>326.1298643676306</v>
      </c>
      <c r="R661" s="470">
        <v>142.34540885999971</v>
      </c>
      <c r="S661" s="470">
        <v>142.38347685999972</v>
      </c>
      <c r="T661" s="470"/>
      <c r="U661" s="170">
        <v>73.86677899359988</v>
      </c>
      <c r="V661" s="170"/>
      <c r="W661" s="170"/>
    </row>
    <row r="662" spans="1:23" x14ac:dyDescent="0.25">
      <c r="A662" s="478" t="s">
        <v>3081</v>
      </c>
      <c r="B662" s="478" t="s">
        <v>3283</v>
      </c>
      <c r="C662" s="478" t="s">
        <v>2187</v>
      </c>
      <c r="D662" s="477">
        <v>1426</v>
      </c>
      <c r="E662" s="482" t="s">
        <v>3279</v>
      </c>
      <c r="F662" s="480" t="s">
        <v>2185</v>
      </c>
      <c r="G662" s="480" t="s">
        <v>2184</v>
      </c>
      <c r="H662" s="474">
        <v>40</v>
      </c>
      <c r="I662" s="471"/>
      <c r="J662" s="473"/>
      <c r="K662" s="470">
        <v>0.5</v>
      </c>
      <c r="L662" s="201">
        <v>325.8798643676306</v>
      </c>
      <c r="M662" s="201">
        <v>423.0996045</v>
      </c>
      <c r="N662" s="201">
        <v>41.094000000000001</v>
      </c>
      <c r="O662" s="470">
        <v>41.094000000000001</v>
      </c>
      <c r="P662" s="471">
        <v>423.0996045</v>
      </c>
      <c r="Q662" s="471">
        <v>325.6298643676306</v>
      </c>
      <c r="R662" s="470">
        <v>142.63347685999972</v>
      </c>
      <c r="S662" s="470">
        <v>142.88347685999972</v>
      </c>
      <c r="T662" s="470"/>
      <c r="U662" s="170">
        <v>74.15484699359989</v>
      </c>
      <c r="V662" s="170"/>
      <c r="W662" s="170"/>
    </row>
    <row r="663" spans="1:23" x14ac:dyDescent="0.25">
      <c r="A663" s="478"/>
      <c r="B663" s="478"/>
      <c r="C663" s="478"/>
      <c r="D663" s="477"/>
      <c r="E663" s="482" t="s">
        <v>619</v>
      </c>
      <c r="F663" s="480"/>
      <c r="G663" s="480" t="s">
        <v>3129</v>
      </c>
      <c r="H663" s="474">
        <v>40</v>
      </c>
      <c r="I663" s="471"/>
      <c r="J663" s="473"/>
      <c r="K663" s="470">
        <v>7.6135999999999981E-2</v>
      </c>
      <c r="L663" s="201">
        <v>325.59179636763059</v>
      </c>
      <c r="M663" s="201">
        <v>423.0996045</v>
      </c>
      <c r="N663" s="201">
        <v>41.094000000000001</v>
      </c>
      <c r="O663" s="470">
        <v>41.094000000000001</v>
      </c>
      <c r="P663" s="471">
        <v>423.0996045</v>
      </c>
      <c r="Q663" s="471">
        <v>325.55372836763058</v>
      </c>
      <c r="R663" s="470">
        <v>142.9215448599997</v>
      </c>
      <c r="S663" s="470">
        <v>142.95961285999971</v>
      </c>
      <c r="T663" s="470"/>
      <c r="U663" s="170">
        <v>74.442914993599871</v>
      </c>
      <c r="V663" s="170"/>
      <c r="W663" s="170"/>
    </row>
    <row r="664" spans="1:23" x14ac:dyDescent="0.25">
      <c r="A664" s="478"/>
      <c r="B664" s="478"/>
      <c r="C664" s="478"/>
      <c r="D664" s="477"/>
      <c r="E664" s="482"/>
      <c r="F664" s="480"/>
      <c r="G664" s="480" t="s">
        <v>1962</v>
      </c>
      <c r="H664" s="474"/>
      <c r="I664" s="471"/>
      <c r="J664" s="473"/>
      <c r="K664" s="470">
        <v>9.9516999999999994E-2</v>
      </c>
      <c r="L664" s="201">
        <v>325.50396986763059</v>
      </c>
      <c r="M664" s="201">
        <v>423.0996045</v>
      </c>
      <c r="N664" s="201">
        <v>41.094000000000001</v>
      </c>
      <c r="O664" s="470">
        <v>41.094000000000001</v>
      </c>
      <c r="P664" s="471">
        <v>423.0996045</v>
      </c>
      <c r="Q664" s="471">
        <v>325.45421136763059</v>
      </c>
      <c r="R664" s="470">
        <v>143.0093713599997</v>
      </c>
      <c r="S664" s="470">
        <v>143.0591298599997</v>
      </c>
      <c r="T664" s="470"/>
      <c r="U664" s="170">
        <v>74.530741493599876</v>
      </c>
      <c r="V664" s="170"/>
      <c r="W664" s="170"/>
    </row>
    <row r="665" spans="1:23" x14ac:dyDescent="0.25">
      <c r="A665" s="478" t="s">
        <v>3081</v>
      </c>
      <c r="B665" s="478" t="s">
        <v>3283</v>
      </c>
      <c r="C665" s="478" t="s">
        <v>2194</v>
      </c>
      <c r="D665" s="477">
        <v>1432</v>
      </c>
      <c r="E665" s="482" t="s">
        <v>3278</v>
      </c>
      <c r="F665" s="480"/>
      <c r="G665" s="480" t="s">
        <v>3072</v>
      </c>
      <c r="H665" s="474">
        <v>34</v>
      </c>
      <c r="I665" s="471"/>
      <c r="J665" s="473"/>
      <c r="K665" s="470">
        <v>0.29817100000000002</v>
      </c>
      <c r="L665" s="201">
        <v>325.30512586763058</v>
      </c>
      <c r="M665" s="201">
        <v>423.0996045</v>
      </c>
      <c r="N665" s="201">
        <v>41.094000000000001</v>
      </c>
      <c r="O665" s="470">
        <v>41.094000000000001</v>
      </c>
      <c r="P665" s="471">
        <v>423.0996045</v>
      </c>
      <c r="Q665" s="471">
        <v>325.15604036763057</v>
      </c>
      <c r="R665" s="470">
        <v>143.20821535999968</v>
      </c>
      <c r="S665" s="470">
        <v>143.3573008599997</v>
      </c>
      <c r="T665" s="470"/>
      <c r="U665" s="170">
        <v>74.729585493599856</v>
      </c>
      <c r="V665" s="170"/>
      <c r="W665" s="170"/>
    </row>
    <row r="666" spans="1:23" x14ac:dyDescent="0.25">
      <c r="A666" s="478"/>
      <c r="B666" s="478"/>
      <c r="C666" s="478"/>
      <c r="D666" s="477"/>
      <c r="E666" s="482" t="s">
        <v>619</v>
      </c>
      <c r="F666" s="480"/>
      <c r="G666" s="480"/>
      <c r="H666" s="474"/>
      <c r="I666" s="471"/>
      <c r="J666" s="473"/>
      <c r="K666" s="470">
        <v>0</v>
      </c>
      <c r="L666" s="201">
        <v>325.15604036763057</v>
      </c>
      <c r="M666" s="201">
        <v>423.0996045</v>
      </c>
      <c r="N666" s="201">
        <v>41.094000000000001</v>
      </c>
      <c r="O666" s="470">
        <v>41.094000000000001</v>
      </c>
      <c r="P666" s="471">
        <v>423.0996045</v>
      </c>
      <c r="Q666" s="471">
        <v>325.15604036763057</v>
      </c>
      <c r="R666" s="470">
        <v>143.3573008599997</v>
      </c>
      <c r="S666" s="470">
        <v>143.3573008599997</v>
      </c>
      <c r="T666" s="470"/>
      <c r="U666" s="170">
        <v>74.878670993599869</v>
      </c>
      <c r="V666" s="170"/>
      <c r="W666" s="170"/>
    </row>
    <row r="667" spans="1:23" x14ac:dyDescent="0.25">
      <c r="A667" s="478"/>
      <c r="B667" s="478"/>
      <c r="C667" s="478"/>
      <c r="D667" s="477"/>
      <c r="E667" s="482" t="s">
        <v>619</v>
      </c>
      <c r="F667" s="480"/>
      <c r="G667" s="480"/>
      <c r="H667" s="474"/>
      <c r="I667" s="471"/>
      <c r="J667" s="473"/>
      <c r="K667" s="470">
        <v>0</v>
      </c>
      <c r="L667" s="201">
        <v>325.15604036763057</v>
      </c>
      <c r="M667" s="201">
        <v>423.0996045</v>
      </c>
      <c r="N667" s="201">
        <v>41.094000000000001</v>
      </c>
      <c r="O667" s="470">
        <v>41.094000000000001</v>
      </c>
      <c r="P667" s="471">
        <v>423.0996045</v>
      </c>
      <c r="Q667" s="471">
        <v>325.15604036763057</v>
      </c>
      <c r="R667" s="470">
        <v>143.3573008599997</v>
      </c>
      <c r="S667" s="470">
        <v>143.3573008599997</v>
      </c>
      <c r="T667" s="470"/>
      <c r="U667" s="170">
        <v>74.878670993599869</v>
      </c>
      <c r="V667" s="170"/>
      <c r="W667" s="170"/>
    </row>
    <row r="668" spans="1:23" x14ac:dyDescent="0.25">
      <c r="A668" s="478"/>
      <c r="B668" s="478"/>
      <c r="C668" s="478"/>
      <c r="D668" s="477"/>
      <c r="E668" s="482" t="s">
        <v>619</v>
      </c>
      <c r="F668" s="480"/>
      <c r="G668" s="480" t="s">
        <v>1962</v>
      </c>
      <c r="H668" s="474"/>
      <c r="I668" s="471"/>
      <c r="J668" s="473"/>
      <c r="K668" s="470">
        <v>9.9516999999999994E-2</v>
      </c>
      <c r="L668" s="201">
        <v>325.10628186763057</v>
      </c>
      <c r="M668" s="201">
        <v>423.0996045</v>
      </c>
      <c r="N668" s="201">
        <v>41.094000000000001</v>
      </c>
      <c r="O668" s="470">
        <v>41.094000000000001</v>
      </c>
      <c r="P668" s="471">
        <v>423.0996045</v>
      </c>
      <c r="Q668" s="471">
        <v>325.05652336763058</v>
      </c>
      <c r="R668" s="470">
        <v>143.40705935999969</v>
      </c>
      <c r="S668" s="470">
        <v>143.45681785999969</v>
      </c>
      <c r="T668" s="470"/>
      <c r="U668" s="170">
        <v>74.928429493599864</v>
      </c>
      <c r="V668" s="170"/>
      <c r="W668" s="170"/>
    </row>
    <row r="669" spans="1:23" x14ac:dyDescent="0.25">
      <c r="A669" s="478" t="s">
        <v>3081</v>
      </c>
      <c r="B669" s="478" t="s">
        <v>3283</v>
      </c>
      <c r="C669" s="478" t="s">
        <v>2192</v>
      </c>
      <c r="D669" s="477">
        <v>1436</v>
      </c>
      <c r="E669" s="482" t="s">
        <v>3277</v>
      </c>
      <c r="F669" s="480"/>
      <c r="G669" s="480" t="s">
        <v>3072</v>
      </c>
      <c r="H669" s="474">
        <v>34</v>
      </c>
      <c r="I669" s="471"/>
      <c r="J669" s="473"/>
      <c r="K669" s="470">
        <v>0.29817100000000002</v>
      </c>
      <c r="L669" s="201">
        <v>324.90743786763056</v>
      </c>
      <c r="M669" s="201">
        <v>423.0996045</v>
      </c>
      <c r="N669" s="201">
        <v>41.094000000000001</v>
      </c>
      <c r="O669" s="470">
        <v>41.094000000000001</v>
      </c>
      <c r="P669" s="471">
        <v>423.0996045</v>
      </c>
      <c r="Q669" s="471">
        <v>324.75835236763055</v>
      </c>
      <c r="R669" s="470">
        <v>143.60590335999967</v>
      </c>
      <c r="S669" s="470">
        <v>143.75498885999968</v>
      </c>
      <c r="T669" s="470"/>
      <c r="U669" s="170">
        <v>75.127273493599844</v>
      </c>
      <c r="V669" s="170"/>
      <c r="W669" s="170"/>
    </row>
    <row r="670" spans="1:23" x14ac:dyDescent="0.25">
      <c r="A670" s="478"/>
      <c r="B670" s="478"/>
      <c r="C670" s="478"/>
      <c r="D670" s="477"/>
      <c r="E670" s="482" t="s">
        <v>619</v>
      </c>
      <c r="F670" s="480"/>
      <c r="G670" s="480"/>
      <c r="H670" s="474"/>
      <c r="I670" s="471"/>
      <c r="J670" s="473"/>
      <c r="K670" s="470">
        <v>0</v>
      </c>
      <c r="L670" s="201">
        <v>324.75835236763055</v>
      </c>
      <c r="M670" s="201">
        <v>423.0996045</v>
      </c>
      <c r="N670" s="201">
        <v>41.094000000000001</v>
      </c>
      <c r="O670" s="470">
        <v>41.094000000000001</v>
      </c>
      <c r="P670" s="471">
        <v>423.0996045</v>
      </c>
      <c r="Q670" s="471">
        <v>324.75835236763055</v>
      </c>
      <c r="R670" s="470">
        <v>143.75498885999968</v>
      </c>
      <c r="S670" s="470">
        <v>143.75498885999968</v>
      </c>
      <c r="T670" s="470"/>
      <c r="U670" s="170">
        <v>75.276358993599857</v>
      </c>
      <c r="V670" s="170"/>
      <c r="W670" s="170"/>
    </row>
    <row r="671" spans="1:23" x14ac:dyDescent="0.25">
      <c r="A671" s="478"/>
      <c r="B671" s="478"/>
      <c r="C671" s="478"/>
      <c r="D671" s="477"/>
      <c r="E671" s="482" t="s">
        <v>619</v>
      </c>
      <c r="F671" s="480"/>
      <c r="G671" s="480"/>
      <c r="H671" s="474"/>
      <c r="I671" s="471"/>
      <c r="J671" s="473"/>
      <c r="K671" s="470">
        <v>0</v>
      </c>
      <c r="L671" s="201">
        <v>324.75835236763055</v>
      </c>
      <c r="M671" s="201">
        <v>423.0996045</v>
      </c>
      <c r="N671" s="201">
        <v>41.094000000000001</v>
      </c>
      <c r="O671" s="470">
        <v>41.094000000000001</v>
      </c>
      <c r="P671" s="471">
        <v>423.0996045</v>
      </c>
      <c r="Q671" s="471">
        <v>324.75835236763055</v>
      </c>
      <c r="R671" s="470">
        <v>143.75498885999968</v>
      </c>
      <c r="S671" s="470">
        <v>143.75498885999968</v>
      </c>
      <c r="T671" s="470"/>
      <c r="U671" s="170">
        <v>75.276358993599857</v>
      </c>
      <c r="V671" s="170"/>
      <c r="W671" s="170"/>
    </row>
    <row r="672" spans="1:23" x14ac:dyDescent="0.25">
      <c r="A672" s="478"/>
      <c r="B672" s="478"/>
      <c r="C672" s="478"/>
      <c r="D672" s="477"/>
      <c r="E672" s="482" t="s">
        <v>619</v>
      </c>
      <c r="F672" s="480"/>
      <c r="G672" s="480" t="s">
        <v>1962</v>
      </c>
      <c r="H672" s="474"/>
      <c r="I672" s="471"/>
      <c r="J672" s="473"/>
      <c r="K672" s="470">
        <v>9.9516999999999994E-2</v>
      </c>
      <c r="L672" s="201">
        <v>324.70859386763055</v>
      </c>
      <c r="M672" s="201">
        <v>423.0996045</v>
      </c>
      <c r="N672" s="201">
        <v>41.094000000000001</v>
      </c>
      <c r="O672" s="470">
        <v>41.094000000000001</v>
      </c>
      <c r="P672" s="471">
        <v>423.0996045</v>
      </c>
      <c r="Q672" s="471">
        <v>324.65883536763056</v>
      </c>
      <c r="R672" s="470">
        <v>143.80474735999968</v>
      </c>
      <c r="S672" s="470">
        <v>143.85450585999968</v>
      </c>
      <c r="T672" s="470"/>
      <c r="U672" s="170">
        <v>75.326117493599853</v>
      </c>
      <c r="V672" s="170"/>
      <c r="W672" s="170"/>
    </row>
    <row r="673" spans="1:23" x14ac:dyDescent="0.25">
      <c r="A673" s="478" t="s">
        <v>3081</v>
      </c>
      <c r="B673" s="478" t="s">
        <v>3283</v>
      </c>
      <c r="C673" s="478" t="s">
        <v>2190</v>
      </c>
      <c r="D673" s="477">
        <v>1440</v>
      </c>
      <c r="E673" s="482" t="s">
        <v>3276</v>
      </c>
      <c r="F673" s="480"/>
      <c r="G673" s="480" t="s">
        <v>3072</v>
      </c>
      <c r="H673" s="474">
        <v>34</v>
      </c>
      <c r="I673" s="471"/>
      <c r="J673" s="473"/>
      <c r="K673" s="470">
        <v>0.29817100000000002</v>
      </c>
      <c r="L673" s="201">
        <v>324.50974986763055</v>
      </c>
      <c r="M673" s="201">
        <v>423.0996045</v>
      </c>
      <c r="N673" s="201">
        <v>41.094000000000001</v>
      </c>
      <c r="O673" s="470">
        <v>41.094000000000001</v>
      </c>
      <c r="P673" s="471">
        <v>423.0996045</v>
      </c>
      <c r="Q673" s="471">
        <v>324.36066436763053</v>
      </c>
      <c r="R673" s="470">
        <v>144.00359135999966</v>
      </c>
      <c r="S673" s="470">
        <v>144.15267685999967</v>
      </c>
      <c r="T673" s="470"/>
      <c r="U673" s="170">
        <v>75.524961493599832</v>
      </c>
      <c r="V673" s="170"/>
      <c r="W673" s="170"/>
    </row>
    <row r="674" spans="1:23" x14ac:dyDescent="0.25">
      <c r="A674" s="478"/>
      <c r="B674" s="478"/>
      <c r="C674" s="478"/>
      <c r="D674" s="477"/>
      <c r="E674" s="482" t="s">
        <v>619</v>
      </c>
      <c r="F674" s="480"/>
      <c r="G674" s="480"/>
      <c r="H674" s="474"/>
      <c r="I674" s="471"/>
      <c r="J674" s="473"/>
      <c r="K674" s="470">
        <v>0</v>
      </c>
      <c r="L674" s="201">
        <v>324.36066436763053</v>
      </c>
      <c r="M674" s="201">
        <v>423.0996045</v>
      </c>
      <c r="N674" s="201">
        <v>41.094000000000001</v>
      </c>
      <c r="O674" s="470">
        <v>41.094000000000001</v>
      </c>
      <c r="P674" s="471">
        <v>423.0996045</v>
      </c>
      <c r="Q674" s="471">
        <v>324.36066436763053</v>
      </c>
      <c r="R674" s="470">
        <v>144.15267685999967</v>
      </c>
      <c r="S674" s="470">
        <v>144.15267685999967</v>
      </c>
      <c r="T674" s="470"/>
      <c r="U674" s="170">
        <v>75.674046993599845</v>
      </c>
      <c r="V674" s="170"/>
      <c r="W674" s="170"/>
    </row>
    <row r="675" spans="1:23" x14ac:dyDescent="0.25">
      <c r="A675" s="478" t="s">
        <v>3081</v>
      </c>
      <c r="B675" s="478" t="s">
        <v>3283</v>
      </c>
      <c r="C675" s="478" t="s">
        <v>2174</v>
      </c>
      <c r="D675" s="477">
        <v>1442</v>
      </c>
      <c r="E675" s="482" t="s">
        <v>3275</v>
      </c>
      <c r="F675" s="480"/>
      <c r="G675" s="480" t="s">
        <v>2172</v>
      </c>
      <c r="H675" s="474"/>
      <c r="I675" s="471"/>
      <c r="J675" s="473"/>
      <c r="K675" s="470">
        <v>0</v>
      </c>
      <c r="L675" s="201">
        <v>324.36066436763053</v>
      </c>
      <c r="M675" s="201">
        <v>423.0996045</v>
      </c>
      <c r="N675" s="201">
        <v>41.094000000000001</v>
      </c>
      <c r="O675" s="470">
        <v>41.094000000000001</v>
      </c>
      <c r="P675" s="471">
        <v>423.0996045</v>
      </c>
      <c r="Q675" s="471">
        <v>324.36066436763053</v>
      </c>
      <c r="R675" s="470">
        <v>144.15267685999967</v>
      </c>
      <c r="S675" s="470">
        <v>144.15267685999967</v>
      </c>
      <c r="T675" s="470"/>
      <c r="U675" s="170">
        <v>75.674046993599845</v>
      </c>
      <c r="V675" s="170"/>
      <c r="W675" s="170"/>
    </row>
    <row r="676" spans="1:23" x14ac:dyDescent="0.25">
      <c r="A676" s="478"/>
      <c r="B676" s="478"/>
      <c r="C676" s="478"/>
      <c r="D676" s="477"/>
      <c r="E676" s="482"/>
      <c r="F676" s="480"/>
      <c r="G676" s="480" t="s">
        <v>1962</v>
      </c>
      <c r="H676" s="474"/>
      <c r="I676" s="471"/>
      <c r="J676" s="473"/>
      <c r="K676" s="470">
        <v>9.650984E-2</v>
      </c>
      <c r="L676" s="201">
        <v>324.31240944763056</v>
      </c>
      <c r="M676" s="201">
        <v>423.0996045</v>
      </c>
      <c r="N676" s="201">
        <v>41.094000000000001</v>
      </c>
      <c r="O676" s="470">
        <v>41.094000000000001</v>
      </c>
      <c r="P676" s="471">
        <v>423.0996045</v>
      </c>
      <c r="Q676" s="471">
        <v>324.26415452763052</v>
      </c>
      <c r="R676" s="470">
        <v>144.20093177999968</v>
      </c>
      <c r="S676" s="470">
        <v>144.24918669999968</v>
      </c>
      <c r="T676" s="470"/>
      <c r="U676" s="170">
        <v>75.72230191359985</v>
      </c>
      <c r="V676" s="170"/>
      <c r="W676" s="170"/>
    </row>
    <row r="677" spans="1:23" x14ac:dyDescent="0.25">
      <c r="A677" s="478" t="s">
        <v>3081</v>
      </c>
      <c r="B677" s="478" t="s">
        <v>3283</v>
      </c>
      <c r="C677" s="478" t="s">
        <v>111</v>
      </c>
      <c r="D677" s="477">
        <v>1442</v>
      </c>
      <c r="E677" s="482" t="s">
        <v>1029</v>
      </c>
      <c r="F677" s="480" t="s">
        <v>3135</v>
      </c>
      <c r="G677" s="480" t="s">
        <v>3134</v>
      </c>
      <c r="H677" s="474">
        <v>40</v>
      </c>
      <c r="I677" s="471"/>
      <c r="J677" s="473"/>
      <c r="K677" s="470">
        <v>0</v>
      </c>
      <c r="L677" s="201">
        <v>324.26415452763052</v>
      </c>
      <c r="M677" s="201">
        <v>423.0996045</v>
      </c>
      <c r="N677" s="201">
        <v>41.094000000000001</v>
      </c>
      <c r="O677" s="470">
        <v>41.094000000000001</v>
      </c>
      <c r="P677" s="471">
        <v>423.0996045</v>
      </c>
      <c r="Q677" s="471">
        <v>324.26415452763052</v>
      </c>
      <c r="R677" s="470">
        <v>144.24918669999968</v>
      </c>
      <c r="S677" s="470">
        <v>144.24918669999968</v>
      </c>
      <c r="T677" s="470"/>
      <c r="U677" s="170">
        <v>75.770556833599855</v>
      </c>
      <c r="V677" s="170"/>
      <c r="W677" s="170"/>
    </row>
    <row r="678" spans="1:23" x14ac:dyDescent="0.25">
      <c r="A678" s="478"/>
      <c r="B678" s="478"/>
      <c r="C678" s="478"/>
      <c r="D678" s="477"/>
      <c r="E678" s="482"/>
      <c r="F678" s="480"/>
      <c r="G678" s="480" t="s">
        <v>3133</v>
      </c>
      <c r="H678" s="474"/>
      <c r="I678" s="471"/>
      <c r="J678" s="473"/>
      <c r="K678" s="470">
        <v>5.5879999999999999E-2</v>
      </c>
      <c r="L678" s="201">
        <v>324.23621452763052</v>
      </c>
      <c r="M678" s="201">
        <v>423.0996045</v>
      </c>
      <c r="N678" s="201">
        <v>41.094000000000001</v>
      </c>
      <c r="O678" s="470">
        <v>41.094000000000001</v>
      </c>
      <c r="P678" s="471">
        <v>423.0996045</v>
      </c>
      <c r="Q678" s="471">
        <v>324.20827452763052</v>
      </c>
      <c r="R678" s="470">
        <v>144.27712669999968</v>
      </c>
      <c r="S678" s="470">
        <v>144.30506669999968</v>
      </c>
      <c r="T678" s="470"/>
      <c r="U678" s="170">
        <v>75.798496833599856</v>
      </c>
      <c r="V678" s="170"/>
      <c r="W678" s="170"/>
    </row>
    <row r="679" spans="1:23" x14ac:dyDescent="0.25">
      <c r="A679" s="478"/>
      <c r="B679" s="478"/>
      <c r="C679" s="478"/>
      <c r="D679" s="477"/>
      <c r="E679" s="482" t="s">
        <v>619</v>
      </c>
      <c r="F679" s="480"/>
      <c r="G679" s="480" t="s">
        <v>3132</v>
      </c>
      <c r="H679" s="474">
        <v>40</v>
      </c>
      <c r="I679" s="471"/>
      <c r="J679" s="473"/>
      <c r="K679" s="470">
        <v>7.6135999999999981E-2</v>
      </c>
      <c r="L679" s="201">
        <v>324.17020652763051</v>
      </c>
      <c r="M679" s="201">
        <v>423.0996045</v>
      </c>
      <c r="N679" s="201">
        <v>41.094000000000001</v>
      </c>
      <c r="O679" s="470">
        <v>41.094000000000001</v>
      </c>
      <c r="P679" s="471">
        <v>423.0996045</v>
      </c>
      <c r="Q679" s="471">
        <v>324.1321385276305</v>
      </c>
      <c r="R679" s="470">
        <v>144.34313469999967</v>
      </c>
      <c r="S679" s="470">
        <v>144.38120269999968</v>
      </c>
      <c r="T679" s="470"/>
      <c r="U679" s="170">
        <v>75.864504833599838</v>
      </c>
      <c r="V679" s="170"/>
      <c r="W679" s="170"/>
    </row>
    <row r="680" spans="1:23" x14ac:dyDescent="0.25">
      <c r="A680" s="478" t="s">
        <v>3081</v>
      </c>
      <c r="B680" s="478" t="s">
        <v>3283</v>
      </c>
      <c r="C680" s="478" t="s">
        <v>3141</v>
      </c>
      <c r="D680" s="477">
        <v>1446</v>
      </c>
      <c r="E680" s="482" t="s">
        <v>3274</v>
      </c>
      <c r="F680" s="480" t="s">
        <v>2185</v>
      </c>
      <c r="G680" s="480" t="s">
        <v>2184</v>
      </c>
      <c r="H680" s="474">
        <v>40</v>
      </c>
      <c r="I680" s="471"/>
      <c r="J680" s="473"/>
      <c r="K680" s="470">
        <v>0.5</v>
      </c>
      <c r="L680" s="201">
        <v>323.8821385276305</v>
      </c>
      <c r="M680" s="201">
        <v>423.0996045</v>
      </c>
      <c r="N680" s="201">
        <v>41.094000000000001</v>
      </c>
      <c r="O680" s="470">
        <v>41.094000000000001</v>
      </c>
      <c r="P680" s="471">
        <v>423.0996045</v>
      </c>
      <c r="Q680" s="471">
        <v>323.6321385276305</v>
      </c>
      <c r="R680" s="470">
        <v>144.63120269999968</v>
      </c>
      <c r="S680" s="470">
        <v>144.88120269999968</v>
      </c>
      <c r="T680" s="470"/>
      <c r="U680" s="170">
        <v>76.152572833599848</v>
      </c>
      <c r="V680" s="170"/>
      <c r="W680" s="170"/>
    </row>
    <row r="681" spans="1:23" x14ac:dyDescent="0.25">
      <c r="A681" s="478"/>
      <c r="B681" s="478"/>
      <c r="C681" s="478"/>
      <c r="D681" s="477"/>
      <c r="E681" s="482" t="s">
        <v>619</v>
      </c>
      <c r="F681" s="480"/>
      <c r="G681" s="480" t="s">
        <v>3129</v>
      </c>
      <c r="H681" s="474">
        <v>40</v>
      </c>
      <c r="I681" s="471"/>
      <c r="J681" s="473"/>
      <c r="K681" s="470">
        <v>7.6135999999999981E-2</v>
      </c>
      <c r="L681" s="201">
        <v>323.59407052763049</v>
      </c>
      <c r="M681" s="201">
        <v>423.0996045</v>
      </c>
      <c r="N681" s="201">
        <v>41.094000000000001</v>
      </c>
      <c r="O681" s="470">
        <v>41.094000000000001</v>
      </c>
      <c r="P681" s="471">
        <v>423.0996045</v>
      </c>
      <c r="Q681" s="471">
        <v>323.55600252763048</v>
      </c>
      <c r="R681" s="470">
        <v>144.91927069999966</v>
      </c>
      <c r="S681" s="470">
        <v>144.95733869999967</v>
      </c>
      <c r="T681" s="470"/>
      <c r="U681" s="170">
        <v>76.440640833599829</v>
      </c>
      <c r="V681" s="170"/>
      <c r="W681" s="170"/>
    </row>
    <row r="682" spans="1:23" x14ac:dyDescent="0.25">
      <c r="A682" s="478"/>
      <c r="B682" s="478"/>
      <c r="C682" s="478"/>
      <c r="D682" s="477"/>
      <c r="E682" s="482"/>
      <c r="F682" s="480"/>
      <c r="G682" s="480" t="s">
        <v>1962</v>
      </c>
      <c r="H682" s="474"/>
      <c r="I682" s="471"/>
      <c r="J682" s="473"/>
      <c r="K682" s="470">
        <v>9.9516999999999994E-2</v>
      </c>
      <c r="L682" s="201">
        <v>323.50624402763049</v>
      </c>
      <c r="M682" s="201">
        <v>423.0996045</v>
      </c>
      <c r="N682" s="201">
        <v>41.094000000000001</v>
      </c>
      <c r="O682" s="470">
        <v>41.094000000000001</v>
      </c>
      <c r="P682" s="471">
        <v>423.0996045</v>
      </c>
      <c r="Q682" s="471">
        <v>323.45648552763049</v>
      </c>
      <c r="R682" s="470">
        <v>145.00709719999966</v>
      </c>
      <c r="S682" s="470">
        <v>145.05685569999966</v>
      </c>
      <c r="T682" s="470"/>
      <c r="U682" s="170">
        <v>76.528467333599835</v>
      </c>
      <c r="V682" s="170"/>
      <c r="W682" s="170"/>
    </row>
    <row r="683" spans="1:23" x14ac:dyDescent="0.25">
      <c r="A683" s="478" t="s">
        <v>3081</v>
      </c>
      <c r="B683" s="478" t="s">
        <v>3283</v>
      </c>
      <c r="C683" s="478" t="s">
        <v>2183</v>
      </c>
      <c r="D683" s="477">
        <v>1452</v>
      </c>
      <c r="E683" s="482" t="s">
        <v>3273</v>
      </c>
      <c r="F683" s="480"/>
      <c r="G683" s="480" t="s">
        <v>3072</v>
      </c>
      <c r="H683" s="474">
        <v>34</v>
      </c>
      <c r="I683" s="471"/>
      <c r="J683" s="473"/>
      <c r="K683" s="470">
        <v>0.29817100000000002</v>
      </c>
      <c r="L683" s="201">
        <v>323.30740002763048</v>
      </c>
      <c r="M683" s="201">
        <v>423.0996045</v>
      </c>
      <c r="N683" s="201">
        <v>41.094000000000001</v>
      </c>
      <c r="O683" s="470">
        <v>41.094000000000001</v>
      </c>
      <c r="P683" s="471">
        <v>423.0996045</v>
      </c>
      <c r="Q683" s="471">
        <v>323.15831452763047</v>
      </c>
      <c r="R683" s="470">
        <v>145.20594119999964</v>
      </c>
      <c r="S683" s="470">
        <v>145.35502669999966</v>
      </c>
      <c r="T683" s="470"/>
      <c r="U683" s="170">
        <v>76.727311333599815</v>
      </c>
      <c r="V683" s="170"/>
      <c r="W683" s="170"/>
    </row>
    <row r="684" spans="1:23" x14ac:dyDescent="0.25">
      <c r="A684" s="478"/>
      <c r="B684" s="478"/>
      <c r="C684" s="478"/>
      <c r="D684" s="477"/>
      <c r="E684" s="482" t="s">
        <v>619</v>
      </c>
      <c r="F684" s="480"/>
      <c r="G684" s="480"/>
      <c r="H684" s="474"/>
      <c r="I684" s="471"/>
      <c r="J684" s="473"/>
      <c r="K684" s="470">
        <v>0</v>
      </c>
      <c r="L684" s="201">
        <v>323.15831452763047</v>
      </c>
      <c r="M684" s="201">
        <v>423.0996045</v>
      </c>
      <c r="N684" s="201">
        <v>41.094000000000001</v>
      </c>
      <c r="O684" s="470">
        <v>41.094000000000001</v>
      </c>
      <c r="P684" s="471">
        <v>423.0996045</v>
      </c>
      <c r="Q684" s="471">
        <v>323.15831452763047</v>
      </c>
      <c r="R684" s="470">
        <v>145.35502669999966</v>
      </c>
      <c r="S684" s="470">
        <v>145.35502669999966</v>
      </c>
      <c r="T684" s="470"/>
      <c r="U684" s="170">
        <v>76.876396833599827</v>
      </c>
      <c r="V684" s="170"/>
      <c r="W684" s="170"/>
    </row>
    <row r="685" spans="1:23" x14ac:dyDescent="0.25">
      <c r="A685" s="478"/>
      <c r="B685" s="478"/>
      <c r="C685" s="478"/>
      <c r="D685" s="477"/>
      <c r="E685" s="482" t="s">
        <v>619</v>
      </c>
      <c r="F685" s="480"/>
      <c r="G685" s="480"/>
      <c r="H685" s="474"/>
      <c r="I685" s="471"/>
      <c r="J685" s="473"/>
      <c r="K685" s="470">
        <v>0</v>
      </c>
      <c r="L685" s="201">
        <v>323.15831452763047</v>
      </c>
      <c r="M685" s="201">
        <v>423.0996045</v>
      </c>
      <c r="N685" s="201">
        <v>41.094000000000001</v>
      </c>
      <c r="O685" s="470">
        <v>41.094000000000001</v>
      </c>
      <c r="P685" s="471">
        <v>423.0996045</v>
      </c>
      <c r="Q685" s="471">
        <v>323.15831452763047</v>
      </c>
      <c r="R685" s="470">
        <v>145.35502669999966</v>
      </c>
      <c r="S685" s="470">
        <v>145.35502669999966</v>
      </c>
      <c r="T685" s="470"/>
      <c r="U685" s="170">
        <v>76.876396833599827</v>
      </c>
      <c r="V685" s="170"/>
      <c r="W685" s="170"/>
    </row>
    <row r="686" spans="1:23" x14ac:dyDescent="0.25">
      <c r="A686" s="478"/>
      <c r="B686" s="478"/>
      <c r="C686" s="478"/>
      <c r="D686" s="477"/>
      <c r="E686" s="482" t="s">
        <v>619</v>
      </c>
      <c r="F686" s="480"/>
      <c r="G686" s="480" t="s">
        <v>1962</v>
      </c>
      <c r="H686" s="474"/>
      <c r="I686" s="471"/>
      <c r="J686" s="473"/>
      <c r="K686" s="470">
        <v>9.9516999999999994E-2</v>
      </c>
      <c r="L686" s="201">
        <v>323.10855602763047</v>
      </c>
      <c r="M686" s="201">
        <v>423.0996045</v>
      </c>
      <c r="N686" s="201">
        <v>41.094000000000001</v>
      </c>
      <c r="O686" s="470">
        <v>41.094000000000001</v>
      </c>
      <c r="P686" s="471">
        <v>423.0996045</v>
      </c>
      <c r="Q686" s="471">
        <v>323.05879752763047</v>
      </c>
      <c r="R686" s="470">
        <v>145.40478519999965</v>
      </c>
      <c r="S686" s="470">
        <v>145.45454369999965</v>
      </c>
      <c r="T686" s="470"/>
      <c r="U686" s="170">
        <v>76.926155333599823</v>
      </c>
      <c r="V686" s="170"/>
      <c r="W686" s="170"/>
    </row>
    <row r="687" spans="1:23" x14ac:dyDescent="0.25">
      <c r="A687" s="478" t="s">
        <v>3081</v>
      </c>
      <c r="B687" s="478" t="s">
        <v>3283</v>
      </c>
      <c r="C687" s="478" t="s">
        <v>2181</v>
      </c>
      <c r="D687" s="477">
        <v>1456</v>
      </c>
      <c r="E687" s="482" t="s">
        <v>3272</v>
      </c>
      <c r="F687" s="480"/>
      <c r="G687" s="480" t="s">
        <v>3072</v>
      </c>
      <c r="H687" s="474">
        <v>34</v>
      </c>
      <c r="I687" s="471"/>
      <c r="J687" s="473"/>
      <c r="K687" s="470">
        <v>0.29817100000000002</v>
      </c>
      <c r="L687" s="201">
        <v>322.90971202763046</v>
      </c>
      <c r="M687" s="201">
        <v>423.0996045</v>
      </c>
      <c r="N687" s="201">
        <v>41.094000000000001</v>
      </c>
      <c r="O687" s="470">
        <v>41.094000000000001</v>
      </c>
      <c r="P687" s="471">
        <v>423.0996045</v>
      </c>
      <c r="Q687" s="471">
        <v>322.76062652763045</v>
      </c>
      <c r="R687" s="470">
        <v>145.60362919999963</v>
      </c>
      <c r="S687" s="470">
        <v>145.75271469999964</v>
      </c>
      <c r="T687" s="470"/>
      <c r="U687" s="170">
        <v>77.124999333599803</v>
      </c>
      <c r="V687" s="170"/>
      <c r="W687" s="170"/>
    </row>
    <row r="688" spans="1:23" x14ac:dyDescent="0.25">
      <c r="A688" s="478"/>
      <c r="B688" s="478"/>
      <c r="C688" s="478"/>
      <c r="D688" s="477"/>
      <c r="E688" s="482" t="s">
        <v>619</v>
      </c>
      <c r="F688" s="480"/>
      <c r="G688" s="480"/>
      <c r="H688" s="474"/>
      <c r="I688" s="471"/>
      <c r="J688" s="473"/>
      <c r="K688" s="470">
        <v>0</v>
      </c>
      <c r="L688" s="201">
        <v>322.76062652763045</v>
      </c>
      <c r="M688" s="201">
        <v>423.0996045</v>
      </c>
      <c r="N688" s="201">
        <v>41.094000000000001</v>
      </c>
      <c r="O688" s="470">
        <v>41.094000000000001</v>
      </c>
      <c r="P688" s="471">
        <v>423.0996045</v>
      </c>
      <c r="Q688" s="471">
        <v>322.76062652763045</v>
      </c>
      <c r="R688" s="470">
        <v>145.75271469999964</v>
      </c>
      <c r="S688" s="470">
        <v>145.75271469999964</v>
      </c>
      <c r="T688" s="470"/>
      <c r="U688" s="170">
        <v>77.274084833599815</v>
      </c>
      <c r="V688" s="170"/>
      <c r="W688" s="170"/>
    </row>
    <row r="689" spans="1:23" x14ac:dyDescent="0.25">
      <c r="A689" s="478"/>
      <c r="B689" s="478"/>
      <c r="C689" s="478"/>
      <c r="D689" s="477"/>
      <c r="E689" s="482" t="s">
        <v>619</v>
      </c>
      <c r="F689" s="480"/>
      <c r="G689" s="480"/>
      <c r="H689" s="474"/>
      <c r="I689" s="471"/>
      <c r="J689" s="473"/>
      <c r="K689" s="470">
        <v>0</v>
      </c>
      <c r="L689" s="201">
        <v>322.76062652763045</v>
      </c>
      <c r="M689" s="201">
        <v>423.0996045</v>
      </c>
      <c r="N689" s="201">
        <v>41.094000000000001</v>
      </c>
      <c r="O689" s="470">
        <v>41.094000000000001</v>
      </c>
      <c r="P689" s="471">
        <v>423.0996045</v>
      </c>
      <c r="Q689" s="471">
        <v>322.76062652763045</v>
      </c>
      <c r="R689" s="470">
        <v>145.75271469999964</v>
      </c>
      <c r="S689" s="470">
        <v>145.75271469999964</v>
      </c>
      <c r="T689" s="470"/>
      <c r="U689" s="170">
        <v>77.274084833599815</v>
      </c>
      <c r="V689" s="170"/>
      <c r="W689" s="170"/>
    </row>
    <row r="690" spans="1:23" x14ac:dyDescent="0.25">
      <c r="A690" s="478"/>
      <c r="B690" s="478"/>
      <c r="C690" s="478"/>
      <c r="D690" s="477"/>
      <c r="E690" s="482" t="s">
        <v>619</v>
      </c>
      <c r="F690" s="480"/>
      <c r="G690" s="480" t="s">
        <v>1962</v>
      </c>
      <c r="H690" s="474"/>
      <c r="I690" s="471"/>
      <c r="J690" s="473"/>
      <c r="K690" s="470">
        <v>9.9516999999999994E-2</v>
      </c>
      <c r="L690" s="201">
        <v>322.71086802763045</v>
      </c>
      <c r="M690" s="201">
        <v>423.0996045</v>
      </c>
      <c r="N690" s="201">
        <v>41.094000000000001</v>
      </c>
      <c r="O690" s="470">
        <v>41.094000000000001</v>
      </c>
      <c r="P690" s="471">
        <v>423.0996045</v>
      </c>
      <c r="Q690" s="471">
        <v>322.66110952763046</v>
      </c>
      <c r="R690" s="470">
        <v>145.80247319999964</v>
      </c>
      <c r="S690" s="470">
        <v>145.85223169999963</v>
      </c>
      <c r="T690" s="470"/>
      <c r="U690" s="170">
        <v>77.323843333599811</v>
      </c>
      <c r="V690" s="170"/>
      <c r="W690" s="170"/>
    </row>
    <row r="691" spans="1:23" x14ac:dyDescent="0.25">
      <c r="A691" s="478" t="s">
        <v>3081</v>
      </c>
      <c r="B691" s="478" t="s">
        <v>3283</v>
      </c>
      <c r="C691" s="478" t="s">
        <v>2179</v>
      </c>
      <c r="D691" s="477">
        <v>1460</v>
      </c>
      <c r="E691" s="482" t="s">
        <v>3271</v>
      </c>
      <c r="F691" s="480"/>
      <c r="G691" s="480" t="s">
        <v>3072</v>
      </c>
      <c r="H691" s="474">
        <v>34</v>
      </c>
      <c r="I691" s="471"/>
      <c r="J691" s="473"/>
      <c r="K691" s="470">
        <v>0.29817100000000002</v>
      </c>
      <c r="L691" s="201">
        <v>322.51202402763045</v>
      </c>
      <c r="M691" s="201">
        <v>423.0996045</v>
      </c>
      <c r="N691" s="201">
        <v>41.094000000000001</v>
      </c>
      <c r="O691" s="470">
        <v>41.094000000000001</v>
      </c>
      <c r="P691" s="471">
        <v>423.0996045</v>
      </c>
      <c r="Q691" s="471">
        <v>322.36293852763043</v>
      </c>
      <c r="R691" s="470">
        <v>146.00131719999962</v>
      </c>
      <c r="S691" s="470">
        <v>146.15040269999963</v>
      </c>
      <c r="T691" s="470"/>
      <c r="U691" s="170">
        <v>77.522687333599791</v>
      </c>
      <c r="V691" s="170"/>
      <c r="W691" s="170"/>
    </row>
    <row r="692" spans="1:23" x14ac:dyDescent="0.25">
      <c r="A692" s="478"/>
      <c r="B692" s="478"/>
      <c r="C692" s="478"/>
      <c r="D692" s="477"/>
      <c r="E692" s="482" t="s">
        <v>619</v>
      </c>
      <c r="F692" s="480"/>
      <c r="G692" s="480"/>
      <c r="H692" s="474"/>
      <c r="I692" s="471"/>
      <c r="J692" s="473"/>
      <c r="K692" s="470">
        <v>0</v>
      </c>
      <c r="L692" s="201">
        <v>322.36293852763043</v>
      </c>
      <c r="M692" s="201">
        <v>423.0996045</v>
      </c>
      <c r="N692" s="201">
        <v>41.094000000000001</v>
      </c>
      <c r="O692" s="470">
        <v>41.094000000000001</v>
      </c>
      <c r="P692" s="471">
        <v>423.0996045</v>
      </c>
      <c r="Q692" s="471">
        <v>322.36293852763043</v>
      </c>
      <c r="R692" s="470">
        <v>146.15040269999963</v>
      </c>
      <c r="S692" s="470">
        <v>146.15040269999963</v>
      </c>
      <c r="T692" s="470"/>
      <c r="U692" s="170">
        <v>77.671772833599803</v>
      </c>
      <c r="V692" s="170"/>
      <c r="W692" s="170"/>
    </row>
    <row r="693" spans="1:23" x14ac:dyDescent="0.25">
      <c r="A693" s="478" t="s">
        <v>3081</v>
      </c>
      <c r="B693" s="478" t="s">
        <v>3283</v>
      </c>
      <c r="C693" s="478" t="s">
        <v>2174</v>
      </c>
      <c r="D693" s="477">
        <v>1462</v>
      </c>
      <c r="E693" s="482" t="s">
        <v>3270</v>
      </c>
      <c r="F693" s="480"/>
      <c r="G693" s="480" t="s">
        <v>2172</v>
      </c>
      <c r="H693" s="474"/>
      <c r="I693" s="471"/>
      <c r="J693" s="473"/>
      <c r="K693" s="470">
        <v>0</v>
      </c>
      <c r="L693" s="201">
        <v>322.36293852763043</v>
      </c>
      <c r="M693" s="201">
        <v>423.0996045</v>
      </c>
      <c r="N693" s="201">
        <v>41.094000000000001</v>
      </c>
      <c r="O693" s="470">
        <v>41.094000000000001</v>
      </c>
      <c r="P693" s="471">
        <v>423.0996045</v>
      </c>
      <c r="Q693" s="471">
        <v>322.36293852763043</v>
      </c>
      <c r="R693" s="470">
        <v>146.15040269999963</v>
      </c>
      <c r="S693" s="470">
        <v>146.15040269999963</v>
      </c>
      <c r="T693" s="470"/>
      <c r="U693" s="170">
        <v>77.671772833599803</v>
      </c>
      <c r="V693" s="170"/>
      <c r="W693" s="170"/>
    </row>
    <row r="694" spans="1:23" x14ac:dyDescent="0.25">
      <c r="A694" s="478"/>
      <c r="B694" s="478"/>
      <c r="C694" s="478"/>
      <c r="D694" s="477"/>
      <c r="E694" s="482"/>
      <c r="F694" s="480"/>
      <c r="G694" s="480" t="s">
        <v>1962</v>
      </c>
      <c r="H694" s="474"/>
      <c r="I694" s="471"/>
      <c r="J694" s="473"/>
      <c r="K694" s="470">
        <v>9.650984E-2</v>
      </c>
      <c r="L694" s="201">
        <v>322.3146836076304</v>
      </c>
      <c r="M694" s="201">
        <v>423.0996045</v>
      </c>
      <c r="N694" s="201">
        <v>41.094000000000001</v>
      </c>
      <c r="O694" s="470">
        <v>41.094000000000001</v>
      </c>
      <c r="P694" s="471">
        <v>423.0996045</v>
      </c>
      <c r="Q694" s="471">
        <v>322.26642868763042</v>
      </c>
      <c r="R694" s="470">
        <v>146.19865761999964</v>
      </c>
      <c r="S694" s="470">
        <v>146.24691253999964</v>
      </c>
      <c r="T694" s="470"/>
      <c r="U694" s="170">
        <v>77.720027753599808</v>
      </c>
      <c r="V694" s="170"/>
      <c r="W694" s="170"/>
    </row>
    <row r="695" spans="1:23" x14ac:dyDescent="0.25">
      <c r="A695" s="478" t="s">
        <v>3081</v>
      </c>
      <c r="B695" s="478" t="s">
        <v>3283</v>
      </c>
      <c r="C695" s="478" t="s">
        <v>111</v>
      </c>
      <c r="D695" s="477">
        <v>1462</v>
      </c>
      <c r="E695" s="482" t="s">
        <v>1030</v>
      </c>
      <c r="F695" s="480" t="s">
        <v>3135</v>
      </c>
      <c r="G695" s="480" t="s">
        <v>3134</v>
      </c>
      <c r="H695" s="474">
        <v>40</v>
      </c>
      <c r="I695" s="471"/>
      <c r="J695" s="473"/>
      <c r="K695" s="470">
        <v>0</v>
      </c>
      <c r="L695" s="201">
        <v>322.26642868763042</v>
      </c>
      <c r="M695" s="201">
        <v>423.0996045</v>
      </c>
      <c r="N695" s="201">
        <v>41.094000000000001</v>
      </c>
      <c r="O695" s="470">
        <v>41.094000000000001</v>
      </c>
      <c r="P695" s="471">
        <v>423.0996045</v>
      </c>
      <c r="Q695" s="471">
        <v>322.26642868763042</v>
      </c>
      <c r="R695" s="470">
        <v>146.24691253999964</v>
      </c>
      <c r="S695" s="470">
        <v>146.24691253999964</v>
      </c>
      <c r="T695" s="470"/>
      <c r="U695" s="170">
        <v>77.768282673599813</v>
      </c>
      <c r="V695" s="170"/>
      <c r="W695" s="170"/>
    </row>
    <row r="696" spans="1:23" x14ac:dyDescent="0.25">
      <c r="A696" s="478"/>
      <c r="B696" s="478"/>
      <c r="C696" s="478"/>
      <c r="D696" s="477"/>
      <c r="E696" s="482"/>
      <c r="F696" s="480"/>
      <c r="G696" s="480" t="s">
        <v>3133</v>
      </c>
      <c r="H696" s="474"/>
      <c r="I696" s="471"/>
      <c r="J696" s="473"/>
      <c r="K696" s="470">
        <v>5.5879999999999999E-2</v>
      </c>
      <c r="L696" s="201">
        <v>322.23848868763042</v>
      </c>
      <c r="M696" s="201">
        <v>423.0996045</v>
      </c>
      <c r="N696" s="201">
        <v>41.094000000000001</v>
      </c>
      <c r="O696" s="470">
        <v>41.094000000000001</v>
      </c>
      <c r="P696" s="471">
        <v>423.0996045</v>
      </c>
      <c r="Q696" s="471">
        <v>322.21054868763042</v>
      </c>
      <c r="R696" s="470">
        <v>146.27485253999964</v>
      </c>
      <c r="S696" s="470">
        <v>146.30279253999964</v>
      </c>
      <c r="T696" s="470"/>
      <c r="U696" s="170">
        <v>77.796222673599814</v>
      </c>
      <c r="V696" s="170"/>
      <c r="W696" s="170"/>
    </row>
    <row r="697" spans="1:23" x14ac:dyDescent="0.25">
      <c r="A697" s="478"/>
      <c r="B697" s="478"/>
      <c r="C697" s="478"/>
      <c r="D697" s="477"/>
      <c r="E697" s="482" t="s">
        <v>619</v>
      </c>
      <c r="F697" s="480"/>
      <c r="G697" s="480" t="s">
        <v>3132</v>
      </c>
      <c r="H697" s="474"/>
      <c r="I697" s="471"/>
      <c r="J697" s="473"/>
      <c r="K697" s="470">
        <v>7.6135999999999981E-2</v>
      </c>
      <c r="L697" s="201">
        <v>322.17248068763041</v>
      </c>
      <c r="M697" s="201">
        <v>423.0996045</v>
      </c>
      <c r="N697" s="201">
        <v>41.094000000000001</v>
      </c>
      <c r="O697" s="470">
        <v>41.094000000000001</v>
      </c>
      <c r="P697" s="471">
        <v>423.0996045</v>
      </c>
      <c r="Q697" s="471">
        <v>322.1344126876304</v>
      </c>
      <c r="R697" s="470">
        <v>146.34086053999962</v>
      </c>
      <c r="S697" s="470">
        <v>146.37892853999963</v>
      </c>
      <c r="T697" s="470"/>
      <c r="U697" s="170">
        <v>77.862230673599797</v>
      </c>
      <c r="V697" s="170"/>
      <c r="W697" s="170"/>
    </row>
    <row r="698" spans="1:23" x14ac:dyDescent="0.25">
      <c r="A698" s="478" t="s">
        <v>3081</v>
      </c>
      <c r="B698" s="478" t="s">
        <v>3283</v>
      </c>
      <c r="C698" s="478" t="s">
        <v>3131</v>
      </c>
      <c r="D698" s="477">
        <v>1466</v>
      </c>
      <c r="E698" s="482" t="s">
        <v>3269</v>
      </c>
      <c r="F698" s="480" t="s">
        <v>2185</v>
      </c>
      <c r="G698" s="480" t="s">
        <v>2184</v>
      </c>
      <c r="H698" s="474">
        <v>40</v>
      </c>
      <c r="I698" s="471"/>
      <c r="J698" s="473"/>
      <c r="K698" s="470">
        <v>0.5</v>
      </c>
      <c r="L698" s="201">
        <v>321.8844126876304</v>
      </c>
      <c r="M698" s="201">
        <v>423.0996045</v>
      </c>
      <c r="N698" s="201">
        <v>41.094000000000001</v>
      </c>
      <c r="O698" s="470">
        <v>41.094000000000001</v>
      </c>
      <c r="P698" s="471">
        <v>423.0996045</v>
      </c>
      <c r="Q698" s="471">
        <v>321.6344126876304</v>
      </c>
      <c r="R698" s="470">
        <v>146.62892853999963</v>
      </c>
      <c r="S698" s="470">
        <v>146.87892853999963</v>
      </c>
      <c r="T698" s="470"/>
      <c r="U698" s="170">
        <v>78.150298673599806</v>
      </c>
      <c r="V698" s="170"/>
      <c r="W698" s="170"/>
    </row>
    <row r="699" spans="1:23" x14ac:dyDescent="0.25">
      <c r="A699" s="478"/>
      <c r="B699" s="478"/>
      <c r="C699" s="478"/>
      <c r="D699" s="477"/>
      <c r="E699" s="482" t="s">
        <v>619</v>
      </c>
      <c r="F699" s="480"/>
      <c r="G699" s="480" t="s">
        <v>3129</v>
      </c>
      <c r="H699" s="474"/>
      <c r="I699" s="471"/>
      <c r="J699" s="473"/>
      <c r="K699" s="470">
        <v>7.6135999999999981E-2</v>
      </c>
      <c r="L699" s="201">
        <v>321.59634468763039</v>
      </c>
      <c r="M699" s="201">
        <v>423.0996045</v>
      </c>
      <c r="N699" s="201">
        <v>41.094000000000001</v>
      </c>
      <c r="O699" s="470">
        <v>41.094000000000001</v>
      </c>
      <c r="P699" s="471">
        <v>423.0996045</v>
      </c>
      <c r="Q699" s="471">
        <v>321.55827668763038</v>
      </c>
      <c r="R699" s="470">
        <v>146.91699653999962</v>
      </c>
      <c r="S699" s="470">
        <v>146.95506453999963</v>
      </c>
      <c r="T699" s="470"/>
      <c r="U699" s="170">
        <v>78.438366673599788</v>
      </c>
      <c r="V699" s="170"/>
      <c r="W699" s="170"/>
    </row>
    <row r="700" spans="1:23" x14ac:dyDescent="0.25">
      <c r="A700" s="478"/>
      <c r="B700" s="478"/>
      <c r="C700" s="478"/>
      <c r="D700" s="477"/>
      <c r="E700" s="482"/>
      <c r="F700" s="480"/>
      <c r="G700" s="480" t="s">
        <v>1962</v>
      </c>
      <c r="H700" s="474"/>
      <c r="I700" s="471"/>
      <c r="J700" s="473"/>
      <c r="K700" s="470">
        <v>9.9516999999999994E-2</v>
      </c>
      <c r="L700" s="201">
        <v>321.50851818763039</v>
      </c>
      <c r="M700" s="201">
        <v>423.0996045</v>
      </c>
      <c r="N700" s="201">
        <v>41.094000000000001</v>
      </c>
      <c r="O700" s="470">
        <v>41.094000000000001</v>
      </c>
      <c r="P700" s="471">
        <v>423.0996045</v>
      </c>
      <c r="Q700" s="471">
        <v>321.45875968763039</v>
      </c>
      <c r="R700" s="470">
        <v>147.00482303999962</v>
      </c>
      <c r="S700" s="470">
        <v>147.05458153999962</v>
      </c>
      <c r="T700" s="470"/>
      <c r="U700" s="170">
        <v>78.526193173599793</v>
      </c>
      <c r="V700" s="170"/>
      <c r="W700" s="170"/>
    </row>
    <row r="701" spans="1:23" x14ac:dyDescent="0.25">
      <c r="A701" s="478" t="s">
        <v>3081</v>
      </c>
      <c r="B701" s="478" t="s">
        <v>3283</v>
      </c>
      <c r="C701" s="478" t="s">
        <v>2177</v>
      </c>
      <c r="D701" s="477">
        <v>1472</v>
      </c>
      <c r="E701" s="482" t="s">
        <v>3268</v>
      </c>
      <c r="F701" s="480"/>
      <c r="G701" s="480" t="s">
        <v>3072</v>
      </c>
      <c r="H701" s="474">
        <v>34</v>
      </c>
      <c r="I701" s="471"/>
      <c r="J701" s="473"/>
      <c r="K701" s="470">
        <v>0.29817100000000002</v>
      </c>
      <c r="L701" s="201">
        <v>321.30967418763038</v>
      </c>
      <c r="M701" s="201">
        <v>423.0996045</v>
      </c>
      <c r="N701" s="201">
        <v>41.094000000000001</v>
      </c>
      <c r="O701" s="470">
        <v>41.094000000000001</v>
      </c>
      <c r="P701" s="471">
        <v>423.0996045</v>
      </c>
      <c r="Q701" s="471">
        <v>321.16058868763037</v>
      </c>
      <c r="R701" s="470">
        <v>147.2036670399996</v>
      </c>
      <c r="S701" s="470">
        <v>147.35275253999961</v>
      </c>
      <c r="T701" s="470"/>
      <c r="U701" s="170">
        <v>78.725037173599773</v>
      </c>
      <c r="V701" s="170"/>
      <c r="W701" s="170"/>
    </row>
    <row r="702" spans="1:23" x14ac:dyDescent="0.25">
      <c r="A702" s="478"/>
      <c r="B702" s="478"/>
      <c r="C702" s="478"/>
      <c r="D702" s="477"/>
      <c r="E702" s="482" t="s">
        <v>619</v>
      </c>
      <c r="F702" s="480"/>
      <c r="G702" s="480"/>
      <c r="H702" s="474"/>
      <c r="I702" s="471"/>
      <c r="J702" s="473"/>
      <c r="K702" s="470">
        <v>0</v>
      </c>
      <c r="L702" s="201">
        <v>321.16058868763037</v>
      </c>
      <c r="M702" s="201">
        <v>423.0996045</v>
      </c>
      <c r="N702" s="201">
        <v>41.094000000000001</v>
      </c>
      <c r="O702" s="470">
        <v>41.094000000000001</v>
      </c>
      <c r="P702" s="471">
        <v>423.0996045</v>
      </c>
      <c r="Q702" s="471">
        <v>321.16058868763037</v>
      </c>
      <c r="R702" s="470">
        <v>147.35275253999961</v>
      </c>
      <c r="S702" s="470">
        <v>147.35275253999961</v>
      </c>
      <c r="T702" s="470"/>
      <c r="U702" s="170">
        <v>78.874122673599786</v>
      </c>
      <c r="V702" s="170"/>
      <c r="W702" s="170"/>
    </row>
    <row r="703" spans="1:23" x14ac:dyDescent="0.25">
      <c r="A703" s="478"/>
      <c r="B703" s="478"/>
      <c r="C703" s="478"/>
      <c r="D703" s="477"/>
      <c r="E703" s="482" t="s">
        <v>619</v>
      </c>
      <c r="F703" s="480"/>
      <c r="G703" s="480"/>
      <c r="H703" s="474"/>
      <c r="I703" s="471"/>
      <c r="J703" s="473"/>
      <c r="K703" s="470">
        <v>0</v>
      </c>
      <c r="L703" s="201">
        <v>321.16058868763037</v>
      </c>
      <c r="M703" s="201">
        <v>423.0996045</v>
      </c>
      <c r="N703" s="201">
        <v>41.094000000000001</v>
      </c>
      <c r="O703" s="470">
        <v>41.094000000000001</v>
      </c>
      <c r="P703" s="471">
        <v>423.0996045</v>
      </c>
      <c r="Q703" s="471">
        <v>321.16058868763037</v>
      </c>
      <c r="R703" s="470">
        <v>147.35275253999961</v>
      </c>
      <c r="S703" s="470">
        <v>147.35275253999961</v>
      </c>
      <c r="T703" s="470"/>
      <c r="U703" s="170">
        <v>78.874122673599786</v>
      </c>
      <c r="V703" s="170"/>
      <c r="W703" s="170"/>
    </row>
    <row r="704" spans="1:23" x14ac:dyDescent="0.2">
      <c r="A704" s="478"/>
      <c r="B704" s="478"/>
      <c r="C704" s="478"/>
      <c r="D704" s="477"/>
      <c r="E704" s="481" t="s">
        <v>619</v>
      </c>
      <c r="F704" s="480"/>
      <c r="G704" s="480" t="s">
        <v>2198</v>
      </c>
      <c r="H704" s="474"/>
      <c r="I704" s="479"/>
      <c r="J704" s="473"/>
      <c r="K704" s="472">
        <v>0.19082200000000005</v>
      </c>
      <c r="L704" s="201">
        <v>321.06517768763035</v>
      </c>
      <c r="M704" s="201">
        <v>423.0996045</v>
      </c>
      <c r="N704" s="201">
        <v>41.094000000000001</v>
      </c>
      <c r="O704" s="470">
        <v>41.094000000000001</v>
      </c>
      <c r="P704" s="471">
        <v>423.0996045</v>
      </c>
      <c r="Q704" s="471">
        <v>320.96976668763034</v>
      </c>
      <c r="R704" s="470">
        <v>147.4481635399996</v>
      </c>
      <c r="S704" s="470">
        <v>147.54357453999961</v>
      </c>
      <c r="T704" s="479"/>
      <c r="U704" s="170">
        <v>78.96953367359977</v>
      </c>
      <c r="V704" s="170"/>
      <c r="W704" s="170"/>
    </row>
    <row r="705" spans="1:23" x14ac:dyDescent="0.2">
      <c r="A705" s="478" t="s">
        <v>3081</v>
      </c>
      <c r="B705" s="478" t="s">
        <v>3283</v>
      </c>
      <c r="C705" s="478" t="s">
        <v>1981</v>
      </c>
      <c r="D705" s="477">
        <v>1476</v>
      </c>
      <c r="E705" s="470" t="s">
        <v>3267</v>
      </c>
      <c r="F705" s="476"/>
      <c r="G705" s="475" t="s">
        <v>1978</v>
      </c>
      <c r="H705" s="474">
        <v>40</v>
      </c>
      <c r="I705" s="471"/>
      <c r="J705" s="473"/>
      <c r="K705" s="472">
        <v>5.7403999999999997E-2</v>
      </c>
      <c r="L705" s="201">
        <v>320.94106468763033</v>
      </c>
      <c r="M705" s="201">
        <v>423.0996045</v>
      </c>
      <c r="N705" s="201">
        <v>41.094000000000001</v>
      </c>
      <c r="O705" s="470">
        <v>41.094000000000001</v>
      </c>
      <c r="P705" s="471">
        <v>423.0996045</v>
      </c>
      <c r="Q705" s="471">
        <v>320.91236268763032</v>
      </c>
      <c r="R705" s="470">
        <v>147.57227653999959</v>
      </c>
      <c r="S705" s="470">
        <v>147.6009785399996</v>
      </c>
      <c r="T705" s="470"/>
      <c r="U705" s="170">
        <v>79.093646673599764</v>
      </c>
      <c r="V705" s="170"/>
      <c r="W705" s="170"/>
    </row>
    <row r="706" spans="1:23" x14ac:dyDescent="0.25">
      <c r="A706" s="232"/>
      <c r="B706" s="232"/>
      <c r="C706" s="232"/>
      <c r="D706" s="237"/>
      <c r="E706" s="232" t="s">
        <v>619</v>
      </c>
      <c r="F706" s="238"/>
      <c r="G706" s="238" t="s">
        <v>1962</v>
      </c>
      <c r="H706" s="467">
        <v>40</v>
      </c>
      <c r="I706" s="240"/>
      <c r="J706" s="466"/>
      <c r="K706" s="240">
        <v>0.103502</v>
      </c>
      <c r="L706" s="201">
        <v>320.86061168763035</v>
      </c>
      <c r="M706" s="201">
        <v>423.0996045</v>
      </c>
      <c r="N706" s="201">
        <v>41.094000000000001</v>
      </c>
      <c r="O706" s="240">
        <v>41.094000000000001</v>
      </c>
      <c r="P706" s="240">
        <v>423.0996045</v>
      </c>
      <c r="Q706" s="240">
        <v>320.80886068763033</v>
      </c>
      <c r="R706" s="240">
        <v>147.6527295399996</v>
      </c>
      <c r="S706" s="240">
        <v>147.70448053999959</v>
      </c>
      <c r="T706" s="240"/>
      <c r="U706" s="170">
        <v>79.17409967359977</v>
      </c>
      <c r="V706" s="170"/>
      <c r="W706" s="170"/>
    </row>
    <row r="707" spans="1:23" x14ac:dyDescent="0.25">
      <c r="A707" s="232" t="s">
        <v>3081</v>
      </c>
      <c r="B707" s="232" t="s">
        <v>3266</v>
      </c>
      <c r="C707" s="232" t="s">
        <v>111</v>
      </c>
      <c r="D707" s="237">
        <v>1477</v>
      </c>
      <c r="E707" s="234" t="s">
        <v>1031</v>
      </c>
      <c r="F707" s="238" t="s">
        <v>2169</v>
      </c>
      <c r="G707" s="238" t="s">
        <v>1951</v>
      </c>
      <c r="H707" s="467"/>
      <c r="I707" s="200"/>
      <c r="J707" s="466"/>
      <c r="K707" s="240">
        <v>0</v>
      </c>
      <c r="L707" s="201">
        <v>320.80886068763033</v>
      </c>
      <c r="M707" s="201">
        <v>423.0996045</v>
      </c>
      <c r="N707" s="201">
        <v>41.094000000000001</v>
      </c>
      <c r="O707" s="240">
        <v>41.094000000000001</v>
      </c>
      <c r="P707" s="240">
        <v>423.0996045</v>
      </c>
      <c r="Q707" s="240">
        <v>320.80886068763033</v>
      </c>
      <c r="R707" s="240">
        <v>147.70448053999959</v>
      </c>
      <c r="S707" s="240">
        <v>147.70448053999959</v>
      </c>
      <c r="T707" s="240"/>
      <c r="U707" s="170">
        <v>79.225850673599766</v>
      </c>
      <c r="V707" s="170"/>
      <c r="W707" s="170"/>
    </row>
    <row r="708" spans="1:23" x14ac:dyDescent="0.25">
      <c r="A708" s="232"/>
      <c r="B708" s="232"/>
      <c r="C708" s="232"/>
      <c r="D708" s="237"/>
      <c r="E708" s="469" t="s">
        <v>619</v>
      </c>
      <c r="F708" s="238"/>
      <c r="G708" s="238" t="s">
        <v>1969</v>
      </c>
      <c r="H708" s="468"/>
      <c r="I708" s="239"/>
      <c r="J708" s="466"/>
      <c r="K708" s="240">
        <v>0.14528199999999999</v>
      </c>
      <c r="L708" s="201">
        <v>320.7362196876303</v>
      </c>
      <c r="M708" s="201">
        <v>423.0996045</v>
      </c>
      <c r="N708" s="201">
        <v>41.094000000000001</v>
      </c>
      <c r="O708" s="240">
        <v>41.094000000000001</v>
      </c>
      <c r="P708" s="240">
        <v>423.0996045</v>
      </c>
      <c r="Q708" s="240">
        <v>320.66357868763032</v>
      </c>
      <c r="R708" s="240">
        <v>147.7771215399996</v>
      </c>
      <c r="S708" s="240">
        <v>147.8497625399996</v>
      </c>
      <c r="T708" s="240"/>
      <c r="U708" s="170">
        <v>79.29849167359977</v>
      </c>
      <c r="V708" s="170"/>
      <c r="W708" s="170"/>
    </row>
    <row r="709" spans="1:23" x14ac:dyDescent="0.25">
      <c r="A709" s="232" t="s">
        <v>3081</v>
      </c>
      <c r="B709" s="232" t="s">
        <v>3266</v>
      </c>
      <c r="C709" s="232" t="s">
        <v>3125</v>
      </c>
      <c r="D709" s="237">
        <v>1478</v>
      </c>
      <c r="E709" s="234" t="s">
        <v>1906</v>
      </c>
      <c r="F709" s="238" t="s">
        <v>3123</v>
      </c>
      <c r="G709" s="238" t="s">
        <v>3122</v>
      </c>
      <c r="H709" s="467">
        <v>33</v>
      </c>
      <c r="I709" s="200"/>
      <c r="J709" s="466"/>
      <c r="K709" s="240">
        <v>0</v>
      </c>
      <c r="L709" s="201">
        <v>320.66357868763032</v>
      </c>
      <c r="M709" s="201">
        <v>423.0996045</v>
      </c>
      <c r="N709" s="201">
        <v>41.094000000000001</v>
      </c>
      <c r="O709" s="240">
        <v>41.094000000000001</v>
      </c>
      <c r="P709" s="240">
        <v>423.0996045</v>
      </c>
      <c r="Q709" s="240">
        <v>320.66357868763032</v>
      </c>
      <c r="R709" s="240">
        <v>147.8497625399996</v>
      </c>
      <c r="S709" s="240">
        <v>147.8497625399996</v>
      </c>
      <c r="T709" s="240"/>
      <c r="U709" s="170">
        <v>79.371132673599774</v>
      </c>
      <c r="V709" s="170"/>
      <c r="W709" s="170"/>
    </row>
    <row r="710" spans="1:23" x14ac:dyDescent="0.25">
      <c r="A710" s="232"/>
      <c r="B710" s="232"/>
      <c r="C710" s="232"/>
      <c r="D710" s="237"/>
      <c r="E710" s="469" t="s">
        <v>619</v>
      </c>
      <c r="F710" s="238"/>
      <c r="G710" s="238" t="s">
        <v>1969</v>
      </c>
      <c r="H710" s="468"/>
      <c r="I710" s="239"/>
      <c r="J710" s="466"/>
      <c r="K710" s="240">
        <v>0</v>
      </c>
      <c r="L710" s="201">
        <v>320.66357868763032</v>
      </c>
      <c r="M710" s="201">
        <v>423.0996045</v>
      </c>
      <c r="N710" s="201">
        <v>41.094000000000001</v>
      </c>
      <c r="O710" s="240">
        <v>41.094000000000001</v>
      </c>
      <c r="P710" s="240">
        <v>423.0996045</v>
      </c>
      <c r="Q710" s="240">
        <v>320.66357868763032</v>
      </c>
      <c r="R710" s="240">
        <v>147.8497625399996</v>
      </c>
      <c r="S710" s="240">
        <v>147.8497625399996</v>
      </c>
      <c r="T710" s="240"/>
      <c r="U710" s="170">
        <v>79.371132673599774</v>
      </c>
      <c r="V710" s="170"/>
      <c r="W710" s="170"/>
    </row>
    <row r="711" spans="1:23" x14ac:dyDescent="0.25">
      <c r="A711" s="232" t="s">
        <v>3081</v>
      </c>
      <c r="B711" s="232" t="s">
        <v>3266</v>
      </c>
      <c r="C711" s="232" t="s">
        <v>1990</v>
      </c>
      <c r="D711" s="237">
        <v>1478</v>
      </c>
      <c r="E711" s="234" t="s">
        <v>3265</v>
      </c>
      <c r="F711" s="238" t="s">
        <v>1988</v>
      </c>
      <c r="G711" s="238" t="s">
        <v>1987</v>
      </c>
      <c r="H711" s="467"/>
      <c r="I711" s="200"/>
      <c r="J711" s="466"/>
      <c r="K711" s="240">
        <v>0</v>
      </c>
      <c r="L711" s="201">
        <v>320.66357868763032</v>
      </c>
      <c r="M711" s="201">
        <v>423.0996045</v>
      </c>
      <c r="N711" s="201">
        <v>41.094000000000001</v>
      </c>
      <c r="O711" s="240">
        <v>41.094000000000001</v>
      </c>
      <c r="P711" s="240">
        <v>423.0996045</v>
      </c>
      <c r="Q711" s="240">
        <v>320.66357868763032</v>
      </c>
      <c r="R711" s="240">
        <v>147.8497625399996</v>
      </c>
      <c r="S711" s="240">
        <v>147.8497625399996</v>
      </c>
      <c r="T711" s="240"/>
      <c r="U711" s="170">
        <v>79.371132673599774</v>
      </c>
      <c r="V711" s="170"/>
      <c r="W711" s="170"/>
    </row>
    <row r="712" spans="1:23" x14ac:dyDescent="0.25">
      <c r="A712" s="232"/>
      <c r="B712" s="232"/>
      <c r="C712" s="232"/>
      <c r="D712" s="237"/>
      <c r="E712" s="234" t="s">
        <v>619</v>
      </c>
      <c r="F712" s="238"/>
      <c r="G712" s="238" t="s">
        <v>1962</v>
      </c>
      <c r="H712" s="467">
        <v>40</v>
      </c>
      <c r="I712" s="200"/>
      <c r="J712" s="466"/>
      <c r="K712" s="240">
        <v>0.13121600000000003</v>
      </c>
      <c r="L712" s="201">
        <v>320.59797068763032</v>
      </c>
      <c r="M712" s="201">
        <v>423.0996045</v>
      </c>
      <c r="N712" s="201">
        <v>41.094000000000001</v>
      </c>
      <c r="O712" s="240">
        <v>41.094000000000001</v>
      </c>
      <c r="P712" s="240">
        <v>423.0996045</v>
      </c>
      <c r="Q712" s="240">
        <v>320.53236268763033</v>
      </c>
      <c r="R712" s="240">
        <v>147.9153705399996</v>
      </c>
      <c r="S712" s="240">
        <v>147.9809785399996</v>
      </c>
      <c r="T712" s="240"/>
      <c r="U712" s="170">
        <v>79.436740673599772</v>
      </c>
      <c r="V712" s="170"/>
      <c r="W712" s="170"/>
    </row>
    <row r="713" spans="1:23" x14ac:dyDescent="0.2">
      <c r="A713" s="478" t="s">
        <v>3081</v>
      </c>
      <c r="B713" s="478" t="s">
        <v>3264</v>
      </c>
      <c r="C713" s="478" t="s">
        <v>1981</v>
      </c>
      <c r="D713" s="477">
        <v>1480</v>
      </c>
      <c r="E713" s="470" t="s">
        <v>3263</v>
      </c>
      <c r="F713" s="476"/>
      <c r="G713" s="475" t="s">
        <v>1978</v>
      </c>
      <c r="H713" s="474">
        <v>40</v>
      </c>
      <c r="I713" s="470"/>
      <c r="J713" s="473"/>
      <c r="K713" s="472">
        <v>5.7403999999999997E-2</v>
      </c>
      <c r="L713" s="201">
        <v>320.50366068763032</v>
      </c>
      <c r="M713" s="201">
        <v>423.0996045</v>
      </c>
      <c r="N713" s="201">
        <v>41.094000000000001</v>
      </c>
      <c r="O713" s="470">
        <v>41.094000000000001</v>
      </c>
      <c r="P713" s="471">
        <v>423.0996045</v>
      </c>
      <c r="Q713" s="471">
        <v>320.47495868763031</v>
      </c>
      <c r="R713" s="470">
        <v>148.00968053999958</v>
      </c>
      <c r="S713" s="470">
        <v>148.03838253999959</v>
      </c>
      <c r="T713" s="470"/>
      <c r="U713" s="170">
        <v>79.531050673599751</v>
      </c>
      <c r="V713" s="170"/>
      <c r="W713" s="170"/>
    </row>
    <row r="714" spans="1:23" x14ac:dyDescent="0.2">
      <c r="A714" s="478"/>
      <c r="B714" s="478"/>
      <c r="C714" s="478"/>
      <c r="D714" s="477"/>
      <c r="E714" s="478" t="s">
        <v>619</v>
      </c>
      <c r="F714" s="480"/>
      <c r="G714" s="483" t="s">
        <v>2198</v>
      </c>
      <c r="H714" s="474"/>
      <c r="I714" s="470"/>
      <c r="J714" s="473"/>
      <c r="K714" s="472">
        <v>0.19082200000000005</v>
      </c>
      <c r="L714" s="201">
        <v>320.37954768763029</v>
      </c>
      <c r="M714" s="201">
        <v>423.0996045</v>
      </c>
      <c r="N714" s="201">
        <v>41.094000000000001</v>
      </c>
      <c r="O714" s="470">
        <v>41.094000000000001</v>
      </c>
      <c r="P714" s="471">
        <v>423.0996045</v>
      </c>
      <c r="Q714" s="471">
        <v>320.28413668763028</v>
      </c>
      <c r="R714" s="470">
        <v>148.13379353999957</v>
      </c>
      <c r="S714" s="470">
        <v>148.22920453999959</v>
      </c>
      <c r="T714" s="479"/>
      <c r="U714" s="170">
        <v>79.655163673599745</v>
      </c>
      <c r="V714" s="170"/>
      <c r="W714" s="170"/>
    </row>
    <row r="715" spans="1:23" x14ac:dyDescent="0.25">
      <c r="A715" s="478" t="s">
        <v>3081</v>
      </c>
      <c r="B715" s="478" t="s">
        <v>3264</v>
      </c>
      <c r="C715" s="478" t="s">
        <v>2197</v>
      </c>
      <c r="D715" s="477">
        <v>1484</v>
      </c>
      <c r="E715" s="482" t="s">
        <v>3262</v>
      </c>
      <c r="F715" s="480"/>
      <c r="G715" s="480" t="s">
        <v>3072</v>
      </c>
      <c r="H715" s="474">
        <v>34</v>
      </c>
      <c r="I715" s="471"/>
      <c r="J715" s="473"/>
      <c r="K715" s="470">
        <v>0.29817100000000002</v>
      </c>
      <c r="L715" s="201">
        <v>320.13505118763027</v>
      </c>
      <c r="M715" s="201">
        <v>423.0996045</v>
      </c>
      <c r="N715" s="201">
        <v>41.094000000000001</v>
      </c>
      <c r="O715" s="470">
        <v>41.094000000000001</v>
      </c>
      <c r="P715" s="471">
        <v>423.0996045</v>
      </c>
      <c r="Q715" s="471">
        <v>319.98596568763026</v>
      </c>
      <c r="R715" s="470">
        <v>148.37829003999957</v>
      </c>
      <c r="S715" s="470">
        <v>148.52737553999958</v>
      </c>
      <c r="T715" s="470"/>
      <c r="U715" s="170">
        <v>79.899660173599742</v>
      </c>
      <c r="V715" s="170"/>
      <c r="W715" s="170"/>
    </row>
    <row r="716" spans="1:23" x14ac:dyDescent="0.25">
      <c r="A716" s="478"/>
      <c r="B716" s="478"/>
      <c r="C716" s="478"/>
      <c r="D716" s="477"/>
      <c r="E716" s="482" t="s">
        <v>619</v>
      </c>
      <c r="F716" s="480"/>
      <c r="G716" s="480"/>
      <c r="H716" s="474"/>
      <c r="I716" s="471"/>
      <c r="J716" s="473"/>
      <c r="K716" s="470">
        <v>0</v>
      </c>
      <c r="L716" s="201">
        <v>319.98596568763026</v>
      </c>
      <c r="M716" s="201">
        <v>423.0996045</v>
      </c>
      <c r="N716" s="201">
        <v>41.094000000000001</v>
      </c>
      <c r="O716" s="470">
        <v>41.094000000000001</v>
      </c>
      <c r="P716" s="471">
        <v>423.0996045</v>
      </c>
      <c r="Q716" s="471">
        <v>319.98596568763026</v>
      </c>
      <c r="R716" s="470">
        <v>148.52737553999958</v>
      </c>
      <c r="S716" s="470">
        <v>148.52737553999958</v>
      </c>
      <c r="T716" s="470"/>
      <c r="U716" s="170">
        <v>80.048745673599754</v>
      </c>
      <c r="V716" s="170"/>
      <c r="W716" s="170"/>
    </row>
    <row r="717" spans="1:23" x14ac:dyDescent="0.25">
      <c r="A717" s="478" t="s">
        <v>3081</v>
      </c>
      <c r="B717" s="478" t="s">
        <v>3264</v>
      </c>
      <c r="C717" s="478" t="s">
        <v>2174</v>
      </c>
      <c r="D717" s="477">
        <v>1485</v>
      </c>
      <c r="E717" s="482" t="s">
        <v>3261</v>
      </c>
      <c r="F717" s="480"/>
      <c r="G717" s="480" t="s">
        <v>2172</v>
      </c>
      <c r="H717" s="474"/>
      <c r="I717" s="471"/>
      <c r="J717" s="473"/>
      <c r="K717" s="470">
        <v>0</v>
      </c>
      <c r="L717" s="201">
        <v>319.98596568763026</v>
      </c>
      <c r="M717" s="201">
        <v>423.0996045</v>
      </c>
      <c r="N717" s="201">
        <v>41.094000000000001</v>
      </c>
      <c r="O717" s="470">
        <v>41.094000000000001</v>
      </c>
      <c r="P717" s="471">
        <v>423.0996045</v>
      </c>
      <c r="Q717" s="471">
        <v>319.98596568763026</v>
      </c>
      <c r="R717" s="470">
        <v>148.52737553999958</v>
      </c>
      <c r="S717" s="470">
        <v>148.52737553999958</v>
      </c>
      <c r="T717" s="470"/>
      <c r="U717" s="170">
        <v>80.048745673599754</v>
      </c>
      <c r="V717" s="170"/>
      <c r="W717" s="170"/>
    </row>
    <row r="718" spans="1:23" x14ac:dyDescent="0.25">
      <c r="A718" s="478"/>
      <c r="B718" s="478"/>
      <c r="C718" s="478"/>
      <c r="D718" s="477"/>
      <c r="E718" s="482"/>
      <c r="F718" s="480"/>
      <c r="G718" s="480" t="s">
        <v>1962</v>
      </c>
      <c r="H718" s="474">
        <v>40</v>
      </c>
      <c r="I718" s="471"/>
      <c r="J718" s="473"/>
      <c r="K718" s="470">
        <v>9.650984E-2</v>
      </c>
      <c r="L718" s="201">
        <v>319.93771076763028</v>
      </c>
      <c r="M718" s="201">
        <v>423.0996045</v>
      </c>
      <c r="N718" s="201">
        <v>41.094000000000001</v>
      </c>
      <c r="O718" s="470">
        <v>41.094000000000001</v>
      </c>
      <c r="P718" s="471">
        <v>423.0996045</v>
      </c>
      <c r="Q718" s="471">
        <v>319.88945584763024</v>
      </c>
      <c r="R718" s="470">
        <v>148.57563045999959</v>
      </c>
      <c r="S718" s="470">
        <v>148.62388537999959</v>
      </c>
      <c r="T718" s="470"/>
      <c r="U718" s="170">
        <v>80.097000593599759</v>
      </c>
      <c r="V718" s="170"/>
      <c r="W718" s="170"/>
    </row>
    <row r="719" spans="1:23" x14ac:dyDescent="0.25">
      <c r="A719" s="478" t="s">
        <v>3081</v>
      </c>
      <c r="B719" s="478" t="s">
        <v>3264</v>
      </c>
      <c r="C719" s="478" t="s">
        <v>111</v>
      </c>
      <c r="D719" s="477">
        <v>1486</v>
      </c>
      <c r="E719" s="482" t="s">
        <v>1032</v>
      </c>
      <c r="F719" s="480" t="s">
        <v>3135</v>
      </c>
      <c r="G719" s="480" t="s">
        <v>3134</v>
      </c>
      <c r="H719" s="474"/>
      <c r="I719" s="471"/>
      <c r="J719" s="473"/>
      <c r="K719" s="470">
        <v>0</v>
      </c>
      <c r="L719" s="201">
        <v>319.88945584763024</v>
      </c>
      <c r="M719" s="201">
        <v>423.0996045</v>
      </c>
      <c r="N719" s="201">
        <v>41.094000000000001</v>
      </c>
      <c r="O719" s="470">
        <v>41.094000000000001</v>
      </c>
      <c r="P719" s="471">
        <v>423.0996045</v>
      </c>
      <c r="Q719" s="471">
        <v>319.88945584763024</v>
      </c>
      <c r="R719" s="470">
        <v>148.62388537999959</v>
      </c>
      <c r="S719" s="470">
        <v>148.62388537999959</v>
      </c>
      <c r="T719" s="470"/>
      <c r="U719" s="170">
        <v>80.145255513599764</v>
      </c>
      <c r="V719" s="170"/>
      <c r="W719" s="170"/>
    </row>
    <row r="720" spans="1:23" x14ac:dyDescent="0.25">
      <c r="A720" s="478"/>
      <c r="B720" s="478"/>
      <c r="C720" s="478"/>
      <c r="D720" s="477"/>
      <c r="E720" s="482"/>
      <c r="F720" s="480"/>
      <c r="G720" s="480" t="s">
        <v>3133</v>
      </c>
      <c r="H720" s="474">
        <v>40</v>
      </c>
      <c r="I720" s="471"/>
      <c r="J720" s="473"/>
      <c r="K720" s="470">
        <v>5.5879999999999999E-2</v>
      </c>
      <c r="L720" s="201">
        <v>319.86151584763024</v>
      </c>
      <c r="M720" s="201">
        <v>423.0996045</v>
      </c>
      <c r="N720" s="201">
        <v>41.094000000000001</v>
      </c>
      <c r="O720" s="470">
        <v>41.094000000000001</v>
      </c>
      <c r="P720" s="471">
        <v>423.0996045</v>
      </c>
      <c r="Q720" s="471">
        <v>319.83357584763024</v>
      </c>
      <c r="R720" s="470">
        <v>148.65182537999959</v>
      </c>
      <c r="S720" s="470">
        <v>148.67976537999959</v>
      </c>
      <c r="T720" s="470"/>
      <c r="U720" s="170">
        <v>80.173195513599765</v>
      </c>
      <c r="V720" s="170"/>
      <c r="W720" s="170"/>
    </row>
    <row r="721" spans="1:23" x14ac:dyDescent="0.25">
      <c r="A721" s="478"/>
      <c r="B721" s="478"/>
      <c r="C721" s="478"/>
      <c r="D721" s="477"/>
      <c r="E721" s="482" t="s">
        <v>619</v>
      </c>
      <c r="F721" s="480"/>
      <c r="G721" s="480" t="s">
        <v>3132</v>
      </c>
      <c r="H721" s="474">
        <v>40</v>
      </c>
      <c r="I721" s="471"/>
      <c r="J721" s="473"/>
      <c r="K721" s="470">
        <v>7.6135999999999981E-2</v>
      </c>
      <c r="L721" s="201">
        <v>319.79550784763023</v>
      </c>
      <c r="M721" s="201">
        <v>423.0996045</v>
      </c>
      <c r="N721" s="201">
        <v>41.094000000000001</v>
      </c>
      <c r="O721" s="470">
        <v>41.094000000000001</v>
      </c>
      <c r="P721" s="471">
        <v>423.0996045</v>
      </c>
      <c r="Q721" s="471">
        <v>319.75743984763022</v>
      </c>
      <c r="R721" s="470">
        <v>148.71783337999958</v>
      </c>
      <c r="S721" s="470">
        <v>148.75590137999959</v>
      </c>
      <c r="T721" s="470"/>
      <c r="U721" s="170">
        <v>80.239203513599747</v>
      </c>
      <c r="V721" s="170"/>
      <c r="W721" s="170"/>
    </row>
    <row r="722" spans="1:23" x14ac:dyDescent="0.25">
      <c r="A722" s="478" t="s">
        <v>3081</v>
      </c>
      <c r="B722" s="478" t="s">
        <v>3264</v>
      </c>
      <c r="C722" s="478" t="s">
        <v>2187</v>
      </c>
      <c r="D722" s="477">
        <v>1490</v>
      </c>
      <c r="E722" s="482" t="s">
        <v>3260</v>
      </c>
      <c r="F722" s="480" t="s">
        <v>2185</v>
      </c>
      <c r="G722" s="480" t="s">
        <v>2184</v>
      </c>
      <c r="H722" s="474">
        <v>40</v>
      </c>
      <c r="I722" s="471"/>
      <c r="J722" s="473"/>
      <c r="K722" s="470">
        <v>0.5</v>
      </c>
      <c r="L722" s="201">
        <v>319.50743984763022</v>
      </c>
      <c r="M722" s="201">
        <v>423.0996045</v>
      </c>
      <c r="N722" s="201">
        <v>41.094000000000001</v>
      </c>
      <c r="O722" s="470">
        <v>41.094000000000001</v>
      </c>
      <c r="P722" s="471">
        <v>423.0996045</v>
      </c>
      <c r="Q722" s="471">
        <v>319.25743984763022</v>
      </c>
      <c r="R722" s="470">
        <v>149.00590137999959</v>
      </c>
      <c r="S722" s="470">
        <v>149.25590137999959</v>
      </c>
      <c r="T722" s="470"/>
      <c r="U722" s="170">
        <v>80.527271513599757</v>
      </c>
      <c r="V722" s="170"/>
      <c r="W722" s="170"/>
    </row>
    <row r="723" spans="1:23" x14ac:dyDescent="0.25">
      <c r="A723" s="478"/>
      <c r="B723" s="478"/>
      <c r="C723" s="478"/>
      <c r="D723" s="477"/>
      <c r="E723" s="482" t="s">
        <v>619</v>
      </c>
      <c r="F723" s="480"/>
      <c r="G723" s="480" t="s">
        <v>3129</v>
      </c>
      <c r="H723" s="474">
        <v>40</v>
      </c>
      <c r="I723" s="471"/>
      <c r="J723" s="473"/>
      <c r="K723" s="470">
        <v>7.6135999999999981E-2</v>
      </c>
      <c r="L723" s="201">
        <v>319.21937184763021</v>
      </c>
      <c r="M723" s="201">
        <v>423.0996045</v>
      </c>
      <c r="N723" s="201">
        <v>41.094000000000001</v>
      </c>
      <c r="O723" s="470">
        <v>41.094000000000001</v>
      </c>
      <c r="P723" s="471">
        <v>423.0996045</v>
      </c>
      <c r="Q723" s="471">
        <v>319.1813038476302</v>
      </c>
      <c r="R723" s="470">
        <v>149.29396937999957</v>
      </c>
      <c r="S723" s="470">
        <v>149.33203737999958</v>
      </c>
      <c r="T723" s="470"/>
      <c r="U723" s="170">
        <v>80.815339513599739</v>
      </c>
      <c r="V723" s="170"/>
      <c r="W723" s="170"/>
    </row>
    <row r="724" spans="1:23" x14ac:dyDescent="0.25">
      <c r="A724" s="478"/>
      <c r="B724" s="478"/>
      <c r="C724" s="478"/>
      <c r="D724" s="477"/>
      <c r="E724" s="482"/>
      <c r="F724" s="480"/>
      <c r="G724" s="480" t="s">
        <v>1962</v>
      </c>
      <c r="H724" s="474"/>
      <c r="I724" s="471"/>
      <c r="J724" s="473"/>
      <c r="K724" s="470">
        <v>9.9516999999999994E-2</v>
      </c>
      <c r="L724" s="201">
        <v>319.13154534763021</v>
      </c>
      <c r="M724" s="201">
        <v>423.0996045</v>
      </c>
      <c r="N724" s="201">
        <v>41.094000000000001</v>
      </c>
      <c r="O724" s="470">
        <v>41.094000000000001</v>
      </c>
      <c r="P724" s="471">
        <v>423.0996045</v>
      </c>
      <c r="Q724" s="471">
        <v>319.08178684763021</v>
      </c>
      <c r="R724" s="470">
        <v>149.38179587999957</v>
      </c>
      <c r="S724" s="470">
        <v>149.43155437999957</v>
      </c>
      <c r="T724" s="470"/>
      <c r="U724" s="170">
        <v>80.903166013599744</v>
      </c>
      <c r="V724" s="170"/>
      <c r="W724" s="170"/>
    </row>
    <row r="725" spans="1:23" x14ac:dyDescent="0.25">
      <c r="A725" s="478" t="s">
        <v>3081</v>
      </c>
      <c r="B725" s="478" t="s">
        <v>3264</v>
      </c>
      <c r="C725" s="478" t="s">
        <v>2194</v>
      </c>
      <c r="D725" s="477">
        <v>1496</v>
      </c>
      <c r="E725" s="482" t="s">
        <v>3259</v>
      </c>
      <c r="F725" s="480"/>
      <c r="G725" s="480" t="s">
        <v>3072</v>
      </c>
      <c r="H725" s="474">
        <v>34</v>
      </c>
      <c r="I725" s="471"/>
      <c r="J725" s="473"/>
      <c r="K725" s="470">
        <v>0.29817100000000002</v>
      </c>
      <c r="L725" s="201">
        <v>318.9327013476302</v>
      </c>
      <c r="M725" s="201">
        <v>423.0996045</v>
      </c>
      <c r="N725" s="201">
        <v>41.094000000000001</v>
      </c>
      <c r="O725" s="470">
        <v>41.094000000000001</v>
      </c>
      <c r="P725" s="471">
        <v>423.0996045</v>
      </c>
      <c r="Q725" s="471">
        <v>318.78361584763019</v>
      </c>
      <c r="R725" s="470">
        <v>149.58063987999955</v>
      </c>
      <c r="S725" s="470">
        <v>149.72972537999956</v>
      </c>
      <c r="T725" s="470"/>
      <c r="U725" s="170">
        <v>81.102010013599724</v>
      </c>
      <c r="V725" s="170"/>
      <c r="W725" s="170"/>
    </row>
    <row r="726" spans="1:23" x14ac:dyDescent="0.25">
      <c r="A726" s="478"/>
      <c r="B726" s="478"/>
      <c r="C726" s="478"/>
      <c r="D726" s="477"/>
      <c r="E726" s="482" t="s">
        <v>619</v>
      </c>
      <c r="F726" s="480"/>
      <c r="G726" s="480"/>
      <c r="H726" s="474"/>
      <c r="I726" s="471"/>
      <c r="J726" s="473"/>
      <c r="K726" s="470">
        <v>0</v>
      </c>
      <c r="L726" s="201">
        <v>318.78361584763019</v>
      </c>
      <c r="M726" s="201">
        <v>423.0996045</v>
      </c>
      <c r="N726" s="201">
        <v>41.094000000000001</v>
      </c>
      <c r="O726" s="470">
        <v>41.094000000000001</v>
      </c>
      <c r="P726" s="471">
        <v>423.0996045</v>
      </c>
      <c r="Q726" s="471">
        <v>318.78361584763019</v>
      </c>
      <c r="R726" s="470">
        <v>149.72972537999956</v>
      </c>
      <c r="S726" s="470">
        <v>149.72972537999956</v>
      </c>
      <c r="T726" s="470"/>
      <c r="U726" s="170">
        <v>81.251095513599736</v>
      </c>
      <c r="V726" s="170"/>
      <c r="W726" s="170"/>
    </row>
    <row r="727" spans="1:23" x14ac:dyDescent="0.25">
      <c r="A727" s="478"/>
      <c r="B727" s="478"/>
      <c r="C727" s="478"/>
      <c r="D727" s="477"/>
      <c r="E727" s="482" t="s">
        <v>619</v>
      </c>
      <c r="F727" s="480"/>
      <c r="G727" s="480"/>
      <c r="H727" s="474"/>
      <c r="I727" s="471"/>
      <c r="J727" s="473"/>
      <c r="K727" s="470">
        <v>0</v>
      </c>
      <c r="L727" s="201">
        <v>318.78361584763019</v>
      </c>
      <c r="M727" s="201">
        <v>423.0996045</v>
      </c>
      <c r="N727" s="201">
        <v>41.094000000000001</v>
      </c>
      <c r="O727" s="470">
        <v>41.094000000000001</v>
      </c>
      <c r="P727" s="471">
        <v>423.0996045</v>
      </c>
      <c r="Q727" s="471">
        <v>318.78361584763019</v>
      </c>
      <c r="R727" s="470">
        <v>149.72972537999956</v>
      </c>
      <c r="S727" s="470">
        <v>149.72972537999956</v>
      </c>
      <c r="T727" s="470"/>
      <c r="U727" s="170">
        <v>81.251095513599736</v>
      </c>
      <c r="V727" s="170"/>
      <c r="W727" s="170"/>
    </row>
    <row r="728" spans="1:23" x14ac:dyDescent="0.25">
      <c r="A728" s="478"/>
      <c r="B728" s="478"/>
      <c r="C728" s="478"/>
      <c r="D728" s="477"/>
      <c r="E728" s="482" t="s">
        <v>619</v>
      </c>
      <c r="F728" s="480"/>
      <c r="G728" s="480" t="s">
        <v>1962</v>
      </c>
      <c r="H728" s="474"/>
      <c r="I728" s="471"/>
      <c r="J728" s="473"/>
      <c r="K728" s="470">
        <v>9.9516999999999994E-2</v>
      </c>
      <c r="L728" s="201">
        <v>318.73385734763019</v>
      </c>
      <c r="M728" s="201">
        <v>423.0996045</v>
      </c>
      <c r="N728" s="201">
        <v>41.094000000000001</v>
      </c>
      <c r="O728" s="470">
        <v>41.094000000000001</v>
      </c>
      <c r="P728" s="471">
        <v>423.0996045</v>
      </c>
      <c r="Q728" s="471">
        <v>318.6840988476302</v>
      </c>
      <c r="R728" s="470">
        <v>149.77948387999956</v>
      </c>
      <c r="S728" s="470">
        <v>149.82924237999956</v>
      </c>
      <c r="T728" s="470"/>
      <c r="U728" s="170">
        <v>81.300854013599732</v>
      </c>
      <c r="V728" s="170"/>
      <c r="W728" s="170"/>
    </row>
    <row r="729" spans="1:23" x14ac:dyDescent="0.25">
      <c r="A729" s="478" t="s">
        <v>3081</v>
      </c>
      <c r="B729" s="478" t="s">
        <v>3264</v>
      </c>
      <c r="C729" s="478" t="s">
        <v>2192</v>
      </c>
      <c r="D729" s="477">
        <v>1500</v>
      </c>
      <c r="E729" s="482" t="s">
        <v>3258</v>
      </c>
      <c r="F729" s="480"/>
      <c r="G729" s="480" t="s">
        <v>3072</v>
      </c>
      <c r="H729" s="474">
        <v>34</v>
      </c>
      <c r="I729" s="471"/>
      <c r="J729" s="473"/>
      <c r="K729" s="470">
        <v>0.29817100000000002</v>
      </c>
      <c r="L729" s="201">
        <v>318.53501334763018</v>
      </c>
      <c r="M729" s="201">
        <v>423.0996045</v>
      </c>
      <c r="N729" s="201">
        <v>41.094000000000001</v>
      </c>
      <c r="O729" s="470">
        <v>41.094000000000001</v>
      </c>
      <c r="P729" s="471">
        <v>423.0996045</v>
      </c>
      <c r="Q729" s="471">
        <v>318.38592784763017</v>
      </c>
      <c r="R729" s="470">
        <v>149.97832787999954</v>
      </c>
      <c r="S729" s="470">
        <v>150.12741337999955</v>
      </c>
      <c r="T729" s="470"/>
      <c r="U729" s="170">
        <v>81.499698013599712</v>
      </c>
      <c r="V729" s="170"/>
      <c r="W729" s="170"/>
    </row>
    <row r="730" spans="1:23" x14ac:dyDescent="0.25">
      <c r="A730" s="478"/>
      <c r="B730" s="478"/>
      <c r="C730" s="478"/>
      <c r="D730" s="477"/>
      <c r="E730" s="482" t="s">
        <v>619</v>
      </c>
      <c r="F730" s="480"/>
      <c r="G730" s="480"/>
      <c r="H730" s="474"/>
      <c r="I730" s="471"/>
      <c r="J730" s="473"/>
      <c r="K730" s="470">
        <v>0</v>
      </c>
      <c r="L730" s="201">
        <v>318.38592784763017</v>
      </c>
      <c r="M730" s="201">
        <v>423.0996045</v>
      </c>
      <c r="N730" s="201">
        <v>41.094000000000001</v>
      </c>
      <c r="O730" s="470">
        <v>41.094000000000001</v>
      </c>
      <c r="P730" s="471">
        <v>423.0996045</v>
      </c>
      <c r="Q730" s="471">
        <v>318.38592784763017</v>
      </c>
      <c r="R730" s="470">
        <v>150.12741337999955</v>
      </c>
      <c r="S730" s="470">
        <v>150.12741337999955</v>
      </c>
      <c r="T730" s="470"/>
      <c r="U730" s="170">
        <v>81.648783513599724</v>
      </c>
      <c r="V730" s="170"/>
      <c r="W730" s="170"/>
    </row>
    <row r="731" spans="1:23" x14ac:dyDescent="0.25">
      <c r="A731" s="478"/>
      <c r="B731" s="478"/>
      <c r="C731" s="478"/>
      <c r="D731" s="477"/>
      <c r="E731" s="482" t="s">
        <v>619</v>
      </c>
      <c r="F731" s="480"/>
      <c r="G731" s="480"/>
      <c r="H731" s="474"/>
      <c r="I731" s="471"/>
      <c r="J731" s="473"/>
      <c r="K731" s="470">
        <v>0</v>
      </c>
      <c r="L731" s="201">
        <v>318.38592784763017</v>
      </c>
      <c r="M731" s="201">
        <v>423.0996045</v>
      </c>
      <c r="N731" s="201">
        <v>41.094000000000001</v>
      </c>
      <c r="O731" s="470">
        <v>41.094000000000001</v>
      </c>
      <c r="P731" s="471">
        <v>423.0996045</v>
      </c>
      <c r="Q731" s="471">
        <v>318.38592784763017</v>
      </c>
      <c r="R731" s="470">
        <v>150.12741337999955</v>
      </c>
      <c r="S731" s="470">
        <v>150.12741337999955</v>
      </c>
      <c r="T731" s="470"/>
      <c r="U731" s="170">
        <v>81.648783513599724</v>
      </c>
      <c r="V731" s="170"/>
      <c r="W731" s="170"/>
    </row>
    <row r="732" spans="1:23" x14ac:dyDescent="0.25">
      <c r="A732" s="478"/>
      <c r="B732" s="478"/>
      <c r="C732" s="478"/>
      <c r="D732" s="477"/>
      <c r="E732" s="482" t="s">
        <v>619</v>
      </c>
      <c r="F732" s="480"/>
      <c r="G732" s="480" t="s">
        <v>1962</v>
      </c>
      <c r="H732" s="474"/>
      <c r="I732" s="471"/>
      <c r="J732" s="473"/>
      <c r="K732" s="470">
        <v>9.9516999999999994E-2</v>
      </c>
      <c r="L732" s="201">
        <v>318.33616934763018</v>
      </c>
      <c r="M732" s="201">
        <v>423.0996045</v>
      </c>
      <c r="N732" s="201">
        <v>41.094000000000001</v>
      </c>
      <c r="O732" s="470">
        <v>41.094000000000001</v>
      </c>
      <c r="P732" s="471">
        <v>423.0996045</v>
      </c>
      <c r="Q732" s="471">
        <v>318.28641084763018</v>
      </c>
      <c r="R732" s="470">
        <v>150.17717187999955</v>
      </c>
      <c r="S732" s="470">
        <v>150.22693037999954</v>
      </c>
      <c r="T732" s="470"/>
      <c r="U732" s="170">
        <v>81.69854201359972</v>
      </c>
      <c r="V732" s="170"/>
      <c r="W732" s="170"/>
    </row>
    <row r="733" spans="1:23" x14ac:dyDescent="0.25">
      <c r="A733" s="478" t="s">
        <v>3081</v>
      </c>
      <c r="B733" s="478" t="s">
        <v>3264</v>
      </c>
      <c r="C733" s="478" t="s">
        <v>2190</v>
      </c>
      <c r="D733" s="477">
        <v>1504</v>
      </c>
      <c r="E733" s="482" t="s">
        <v>3257</v>
      </c>
      <c r="F733" s="480"/>
      <c r="G733" s="480" t="s">
        <v>3072</v>
      </c>
      <c r="H733" s="474">
        <v>34</v>
      </c>
      <c r="I733" s="471"/>
      <c r="J733" s="473"/>
      <c r="K733" s="470">
        <v>0.29817100000000002</v>
      </c>
      <c r="L733" s="201">
        <v>318.13732534763017</v>
      </c>
      <c r="M733" s="201">
        <v>423.0996045</v>
      </c>
      <c r="N733" s="201">
        <v>41.094000000000001</v>
      </c>
      <c r="O733" s="470">
        <v>41.094000000000001</v>
      </c>
      <c r="P733" s="471">
        <v>423.0996045</v>
      </c>
      <c r="Q733" s="471">
        <v>317.98823984763015</v>
      </c>
      <c r="R733" s="470">
        <v>150.37601587999953</v>
      </c>
      <c r="S733" s="470">
        <v>150.52510137999954</v>
      </c>
      <c r="T733" s="470"/>
      <c r="U733" s="170">
        <v>81.8973860135997</v>
      </c>
      <c r="V733" s="170"/>
      <c r="W733" s="170"/>
    </row>
    <row r="734" spans="1:23" x14ac:dyDescent="0.25">
      <c r="A734" s="478"/>
      <c r="B734" s="478"/>
      <c r="C734" s="478"/>
      <c r="D734" s="477"/>
      <c r="E734" s="482" t="s">
        <v>619</v>
      </c>
      <c r="F734" s="480"/>
      <c r="G734" s="480"/>
      <c r="H734" s="474"/>
      <c r="I734" s="471"/>
      <c r="J734" s="473"/>
      <c r="K734" s="470">
        <v>0</v>
      </c>
      <c r="L734" s="201">
        <v>317.98823984763015</v>
      </c>
      <c r="M734" s="201">
        <v>423.0996045</v>
      </c>
      <c r="N734" s="201">
        <v>41.094000000000001</v>
      </c>
      <c r="O734" s="470">
        <v>41.094000000000001</v>
      </c>
      <c r="P734" s="471">
        <v>423.0996045</v>
      </c>
      <c r="Q734" s="471">
        <v>317.98823984763015</v>
      </c>
      <c r="R734" s="470">
        <v>150.52510137999954</v>
      </c>
      <c r="S734" s="470">
        <v>150.52510137999954</v>
      </c>
      <c r="T734" s="470"/>
      <c r="U734" s="170">
        <v>82.046471513599712</v>
      </c>
      <c r="V734" s="170"/>
      <c r="W734" s="170"/>
    </row>
    <row r="735" spans="1:23" x14ac:dyDescent="0.25">
      <c r="A735" s="478" t="s">
        <v>3081</v>
      </c>
      <c r="B735" s="478" t="s">
        <v>3264</v>
      </c>
      <c r="C735" s="478" t="s">
        <v>2174</v>
      </c>
      <c r="D735" s="477">
        <v>1505</v>
      </c>
      <c r="E735" s="482" t="s">
        <v>3256</v>
      </c>
      <c r="F735" s="480"/>
      <c r="G735" s="480" t="s">
        <v>2172</v>
      </c>
      <c r="H735" s="474"/>
      <c r="I735" s="471"/>
      <c r="J735" s="473"/>
      <c r="K735" s="470">
        <v>0</v>
      </c>
      <c r="L735" s="201">
        <v>317.98823984763015</v>
      </c>
      <c r="M735" s="201">
        <v>423.0996045</v>
      </c>
      <c r="N735" s="201">
        <v>41.094000000000001</v>
      </c>
      <c r="O735" s="470">
        <v>41.094000000000001</v>
      </c>
      <c r="P735" s="471">
        <v>423.0996045</v>
      </c>
      <c r="Q735" s="471">
        <v>317.98823984763015</v>
      </c>
      <c r="R735" s="470">
        <v>150.52510137999954</v>
      </c>
      <c r="S735" s="470">
        <v>150.52510137999954</v>
      </c>
      <c r="T735" s="470"/>
      <c r="U735" s="170">
        <v>82.046471513599712</v>
      </c>
      <c r="V735" s="170"/>
      <c r="W735" s="170"/>
    </row>
    <row r="736" spans="1:23" x14ac:dyDescent="0.25">
      <c r="A736" s="478"/>
      <c r="B736" s="478"/>
      <c r="C736" s="478"/>
      <c r="D736" s="477"/>
      <c r="E736" s="482"/>
      <c r="F736" s="480"/>
      <c r="G736" s="480" t="s">
        <v>1962</v>
      </c>
      <c r="H736" s="474"/>
      <c r="I736" s="471"/>
      <c r="J736" s="473"/>
      <c r="K736" s="470">
        <v>9.650984E-2</v>
      </c>
      <c r="L736" s="201">
        <v>317.93998492763012</v>
      </c>
      <c r="M736" s="201">
        <v>423.0996045</v>
      </c>
      <c r="N736" s="201">
        <v>41.094000000000001</v>
      </c>
      <c r="O736" s="470">
        <v>41.094000000000001</v>
      </c>
      <c r="P736" s="471">
        <v>423.0996045</v>
      </c>
      <c r="Q736" s="471">
        <v>317.89173000763014</v>
      </c>
      <c r="R736" s="470">
        <v>150.57335629999955</v>
      </c>
      <c r="S736" s="470">
        <v>150.62161121999955</v>
      </c>
      <c r="T736" s="470"/>
      <c r="U736" s="170">
        <v>82.094726433599718</v>
      </c>
      <c r="V736" s="170"/>
      <c r="W736" s="170"/>
    </row>
    <row r="737" spans="1:23" x14ac:dyDescent="0.25">
      <c r="A737" s="478" t="s">
        <v>3081</v>
      </c>
      <c r="B737" s="478" t="s">
        <v>3264</v>
      </c>
      <c r="C737" s="478" t="s">
        <v>111</v>
      </c>
      <c r="D737" s="477">
        <v>1506</v>
      </c>
      <c r="E737" s="482" t="s">
        <v>1033</v>
      </c>
      <c r="F737" s="480" t="s">
        <v>3135</v>
      </c>
      <c r="G737" s="480" t="s">
        <v>3134</v>
      </c>
      <c r="H737" s="474">
        <v>40</v>
      </c>
      <c r="I737" s="471"/>
      <c r="J737" s="473"/>
      <c r="K737" s="470">
        <v>0</v>
      </c>
      <c r="L737" s="201">
        <v>317.89173000763014</v>
      </c>
      <c r="M737" s="201">
        <v>423.0996045</v>
      </c>
      <c r="N737" s="201">
        <v>41.094000000000001</v>
      </c>
      <c r="O737" s="470">
        <v>41.094000000000001</v>
      </c>
      <c r="P737" s="471">
        <v>423.0996045</v>
      </c>
      <c r="Q737" s="471">
        <v>317.89173000763014</v>
      </c>
      <c r="R737" s="470">
        <v>150.62161121999955</v>
      </c>
      <c r="S737" s="470">
        <v>150.62161121999955</v>
      </c>
      <c r="T737" s="470"/>
      <c r="U737" s="170">
        <v>82.142981353599723</v>
      </c>
      <c r="V737" s="170"/>
      <c r="W737" s="170"/>
    </row>
    <row r="738" spans="1:23" x14ac:dyDescent="0.25">
      <c r="A738" s="478"/>
      <c r="B738" s="478"/>
      <c r="C738" s="478"/>
      <c r="D738" s="477"/>
      <c r="E738" s="482"/>
      <c r="F738" s="480"/>
      <c r="G738" s="480" t="s">
        <v>3133</v>
      </c>
      <c r="H738" s="474"/>
      <c r="I738" s="471"/>
      <c r="J738" s="473"/>
      <c r="K738" s="470">
        <v>5.5879999999999999E-2</v>
      </c>
      <c r="L738" s="201">
        <v>317.86379000763014</v>
      </c>
      <c r="M738" s="201">
        <v>423.0996045</v>
      </c>
      <c r="N738" s="201">
        <v>41.094000000000001</v>
      </c>
      <c r="O738" s="470">
        <v>41.094000000000001</v>
      </c>
      <c r="P738" s="471">
        <v>423.0996045</v>
      </c>
      <c r="Q738" s="471">
        <v>317.83585000763014</v>
      </c>
      <c r="R738" s="470">
        <v>150.64955121999955</v>
      </c>
      <c r="S738" s="470">
        <v>150.67749121999955</v>
      </c>
      <c r="T738" s="470"/>
      <c r="U738" s="170">
        <v>82.170921353599724</v>
      </c>
      <c r="V738" s="170"/>
      <c r="W738" s="170"/>
    </row>
    <row r="739" spans="1:23" x14ac:dyDescent="0.25">
      <c r="A739" s="478"/>
      <c r="B739" s="478"/>
      <c r="C739" s="478"/>
      <c r="D739" s="477"/>
      <c r="E739" s="482" t="s">
        <v>619</v>
      </c>
      <c r="F739" s="480"/>
      <c r="G739" s="480" t="s">
        <v>3132</v>
      </c>
      <c r="H739" s="474">
        <v>40</v>
      </c>
      <c r="I739" s="471"/>
      <c r="J739" s="473"/>
      <c r="K739" s="470">
        <v>7.6135999999999981E-2</v>
      </c>
      <c r="L739" s="201">
        <v>317.79778200763013</v>
      </c>
      <c r="M739" s="201">
        <v>423.0996045</v>
      </c>
      <c r="N739" s="201">
        <v>41.094000000000001</v>
      </c>
      <c r="O739" s="470">
        <v>41.094000000000001</v>
      </c>
      <c r="P739" s="471">
        <v>423.0996045</v>
      </c>
      <c r="Q739" s="471">
        <v>317.75971400763012</v>
      </c>
      <c r="R739" s="470">
        <v>150.71555921999953</v>
      </c>
      <c r="S739" s="470">
        <v>150.75362721999954</v>
      </c>
      <c r="T739" s="470"/>
      <c r="U739" s="170">
        <v>82.236929353599706</v>
      </c>
      <c r="V739" s="170"/>
      <c r="W739" s="170"/>
    </row>
    <row r="740" spans="1:23" x14ac:dyDescent="0.25">
      <c r="A740" s="478" t="s">
        <v>3081</v>
      </c>
      <c r="B740" s="478" t="s">
        <v>3264</v>
      </c>
      <c r="C740" s="478" t="s">
        <v>3141</v>
      </c>
      <c r="D740" s="477">
        <v>1510</v>
      </c>
      <c r="E740" s="482" t="s">
        <v>3255</v>
      </c>
      <c r="F740" s="480" t="s">
        <v>2185</v>
      </c>
      <c r="G740" s="480" t="s">
        <v>2184</v>
      </c>
      <c r="H740" s="474">
        <v>40</v>
      </c>
      <c r="I740" s="471"/>
      <c r="J740" s="473"/>
      <c r="K740" s="470">
        <v>0.5</v>
      </c>
      <c r="L740" s="201">
        <v>317.50971400763012</v>
      </c>
      <c r="M740" s="201">
        <v>423.0996045</v>
      </c>
      <c r="N740" s="201">
        <v>41.094000000000001</v>
      </c>
      <c r="O740" s="470">
        <v>41.094000000000001</v>
      </c>
      <c r="P740" s="471">
        <v>423.0996045</v>
      </c>
      <c r="Q740" s="471">
        <v>317.25971400763012</v>
      </c>
      <c r="R740" s="470">
        <v>151.00362721999954</v>
      </c>
      <c r="S740" s="470">
        <v>151.25362721999954</v>
      </c>
      <c r="T740" s="470"/>
      <c r="U740" s="170">
        <v>82.524997353599716</v>
      </c>
      <c r="V740" s="170"/>
      <c r="W740" s="170"/>
    </row>
    <row r="741" spans="1:23" x14ac:dyDescent="0.25">
      <c r="A741" s="478"/>
      <c r="B741" s="478"/>
      <c r="C741" s="478"/>
      <c r="D741" s="477"/>
      <c r="E741" s="482" t="s">
        <v>619</v>
      </c>
      <c r="F741" s="480"/>
      <c r="G741" s="480" t="s">
        <v>3129</v>
      </c>
      <c r="H741" s="474">
        <v>40</v>
      </c>
      <c r="I741" s="471"/>
      <c r="J741" s="473"/>
      <c r="K741" s="470">
        <v>7.6135999999999981E-2</v>
      </c>
      <c r="L741" s="201">
        <v>317.22164600763011</v>
      </c>
      <c r="M741" s="201">
        <v>423.0996045</v>
      </c>
      <c r="N741" s="201">
        <v>41.094000000000001</v>
      </c>
      <c r="O741" s="470">
        <v>41.094000000000001</v>
      </c>
      <c r="P741" s="471">
        <v>423.0996045</v>
      </c>
      <c r="Q741" s="471">
        <v>317.1835780076301</v>
      </c>
      <c r="R741" s="470">
        <v>151.29169521999953</v>
      </c>
      <c r="S741" s="470">
        <v>151.32976321999953</v>
      </c>
      <c r="T741" s="470"/>
      <c r="U741" s="170">
        <v>82.813065353599697</v>
      </c>
      <c r="V741" s="170"/>
      <c r="W741" s="170"/>
    </row>
    <row r="742" spans="1:23" x14ac:dyDescent="0.25">
      <c r="A742" s="478"/>
      <c r="B742" s="478"/>
      <c r="C742" s="478"/>
      <c r="D742" s="477"/>
      <c r="E742" s="482"/>
      <c r="F742" s="480"/>
      <c r="G742" s="480" t="s">
        <v>1962</v>
      </c>
      <c r="H742" s="474"/>
      <c r="I742" s="471"/>
      <c r="J742" s="473"/>
      <c r="K742" s="470">
        <v>9.9516999999999994E-2</v>
      </c>
      <c r="L742" s="201">
        <v>317.13381950763011</v>
      </c>
      <c r="M742" s="201">
        <v>423.0996045</v>
      </c>
      <c r="N742" s="201">
        <v>41.094000000000001</v>
      </c>
      <c r="O742" s="470">
        <v>41.094000000000001</v>
      </c>
      <c r="P742" s="471">
        <v>423.0996045</v>
      </c>
      <c r="Q742" s="471">
        <v>317.08406100763011</v>
      </c>
      <c r="R742" s="470">
        <v>151.37952171999953</v>
      </c>
      <c r="S742" s="470">
        <v>151.42928021999953</v>
      </c>
      <c r="T742" s="470"/>
      <c r="U742" s="170">
        <v>82.900891853599703</v>
      </c>
      <c r="V742" s="170"/>
      <c r="W742" s="170"/>
    </row>
    <row r="743" spans="1:23" x14ac:dyDescent="0.25">
      <c r="A743" s="478" t="s">
        <v>3081</v>
      </c>
      <c r="B743" s="478" t="s">
        <v>3264</v>
      </c>
      <c r="C743" s="478" t="s">
        <v>2183</v>
      </c>
      <c r="D743" s="477">
        <v>1516</v>
      </c>
      <c r="E743" s="482" t="s">
        <v>3254</v>
      </c>
      <c r="F743" s="480"/>
      <c r="G743" s="480" t="s">
        <v>3072</v>
      </c>
      <c r="H743" s="474">
        <v>34</v>
      </c>
      <c r="I743" s="471"/>
      <c r="J743" s="473"/>
      <c r="K743" s="470">
        <v>0.29817100000000002</v>
      </c>
      <c r="L743" s="201">
        <v>316.9349755076301</v>
      </c>
      <c r="M743" s="201">
        <v>423.0996045</v>
      </c>
      <c r="N743" s="201">
        <v>41.094000000000001</v>
      </c>
      <c r="O743" s="470">
        <v>41.094000000000001</v>
      </c>
      <c r="P743" s="471">
        <v>423.0996045</v>
      </c>
      <c r="Q743" s="471">
        <v>316.78589000763009</v>
      </c>
      <c r="R743" s="470">
        <v>151.57836571999951</v>
      </c>
      <c r="S743" s="470">
        <v>151.72745121999952</v>
      </c>
      <c r="T743" s="470"/>
      <c r="U743" s="170">
        <v>83.099735853599682</v>
      </c>
      <c r="V743" s="170"/>
      <c r="W743" s="170"/>
    </row>
    <row r="744" spans="1:23" x14ac:dyDescent="0.25">
      <c r="A744" s="478"/>
      <c r="B744" s="478"/>
      <c r="C744" s="478"/>
      <c r="D744" s="477"/>
      <c r="E744" s="482" t="s">
        <v>619</v>
      </c>
      <c r="F744" s="480"/>
      <c r="G744" s="480"/>
      <c r="H744" s="474"/>
      <c r="I744" s="471"/>
      <c r="J744" s="473"/>
      <c r="K744" s="470">
        <v>0</v>
      </c>
      <c r="L744" s="201">
        <v>316.78589000763009</v>
      </c>
      <c r="M744" s="201">
        <v>423.0996045</v>
      </c>
      <c r="N744" s="201">
        <v>41.094000000000001</v>
      </c>
      <c r="O744" s="470">
        <v>41.094000000000001</v>
      </c>
      <c r="P744" s="471">
        <v>423.0996045</v>
      </c>
      <c r="Q744" s="471">
        <v>316.78589000763009</v>
      </c>
      <c r="R744" s="470">
        <v>151.72745121999952</v>
      </c>
      <c r="S744" s="470">
        <v>151.72745121999952</v>
      </c>
      <c r="T744" s="470"/>
      <c r="U744" s="170">
        <v>83.248821353599695</v>
      </c>
      <c r="V744" s="170"/>
      <c r="W744" s="170"/>
    </row>
    <row r="745" spans="1:23" x14ac:dyDescent="0.25">
      <c r="A745" s="478"/>
      <c r="B745" s="478"/>
      <c r="C745" s="478"/>
      <c r="D745" s="477"/>
      <c r="E745" s="482" t="s">
        <v>619</v>
      </c>
      <c r="F745" s="480"/>
      <c r="G745" s="480"/>
      <c r="H745" s="474"/>
      <c r="I745" s="471"/>
      <c r="J745" s="473"/>
      <c r="K745" s="470">
        <v>0</v>
      </c>
      <c r="L745" s="201">
        <v>316.78589000763009</v>
      </c>
      <c r="M745" s="201">
        <v>423.0996045</v>
      </c>
      <c r="N745" s="201">
        <v>41.094000000000001</v>
      </c>
      <c r="O745" s="470">
        <v>41.094000000000001</v>
      </c>
      <c r="P745" s="471">
        <v>423.0996045</v>
      </c>
      <c r="Q745" s="471">
        <v>316.78589000763009</v>
      </c>
      <c r="R745" s="470">
        <v>151.72745121999952</v>
      </c>
      <c r="S745" s="470">
        <v>151.72745121999952</v>
      </c>
      <c r="T745" s="470"/>
      <c r="U745" s="170">
        <v>83.248821353599695</v>
      </c>
      <c r="V745" s="170"/>
      <c r="W745" s="170"/>
    </row>
    <row r="746" spans="1:23" x14ac:dyDescent="0.25">
      <c r="A746" s="478"/>
      <c r="B746" s="478"/>
      <c r="C746" s="478"/>
      <c r="D746" s="477"/>
      <c r="E746" s="482" t="s">
        <v>619</v>
      </c>
      <c r="F746" s="480"/>
      <c r="G746" s="480" t="s">
        <v>1962</v>
      </c>
      <c r="H746" s="474"/>
      <c r="I746" s="471"/>
      <c r="J746" s="473"/>
      <c r="K746" s="470">
        <v>9.9516999999999994E-2</v>
      </c>
      <c r="L746" s="201">
        <v>316.73613150763009</v>
      </c>
      <c r="M746" s="201">
        <v>423.0996045</v>
      </c>
      <c r="N746" s="201">
        <v>41.094000000000001</v>
      </c>
      <c r="O746" s="470">
        <v>41.094000000000001</v>
      </c>
      <c r="P746" s="471">
        <v>423.0996045</v>
      </c>
      <c r="Q746" s="471">
        <v>316.6863730076301</v>
      </c>
      <c r="R746" s="470">
        <v>151.77720971999952</v>
      </c>
      <c r="S746" s="470">
        <v>151.82696821999951</v>
      </c>
      <c r="T746" s="470"/>
      <c r="U746" s="170">
        <v>83.298579853599691</v>
      </c>
      <c r="V746" s="170"/>
      <c r="W746" s="170"/>
    </row>
    <row r="747" spans="1:23" x14ac:dyDescent="0.25">
      <c r="A747" s="478" t="s">
        <v>3081</v>
      </c>
      <c r="B747" s="478" t="s">
        <v>3264</v>
      </c>
      <c r="C747" s="478" t="s">
        <v>2181</v>
      </c>
      <c r="D747" s="477">
        <v>1520</v>
      </c>
      <c r="E747" s="482" t="s">
        <v>3253</v>
      </c>
      <c r="F747" s="480"/>
      <c r="G747" s="480" t="s">
        <v>3072</v>
      </c>
      <c r="H747" s="474">
        <v>34</v>
      </c>
      <c r="I747" s="471"/>
      <c r="J747" s="473"/>
      <c r="K747" s="470">
        <v>0.29817100000000002</v>
      </c>
      <c r="L747" s="201">
        <v>316.53728750763008</v>
      </c>
      <c r="M747" s="201">
        <v>423.0996045</v>
      </c>
      <c r="N747" s="201">
        <v>41.094000000000001</v>
      </c>
      <c r="O747" s="470">
        <v>41.094000000000001</v>
      </c>
      <c r="P747" s="471">
        <v>423.0996045</v>
      </c>
      <c r="Q747" s="471">
        <v>316.38820200763007</v>
      </c>
      <c r="R747" s="470">
        <v>151.9760537199995</v>
      </c>
      <c r="S747" s="470">
        <v>152.12513921999951</v>
      </c>
      <c r="T747" s="470"/>
      <c r="U747" s="170">
        <v>83.49742385359967</v>
      </c>
      <c r="V747" s="170"/>
      <c r="W747" s="170"/>
    </row>
    <row r="748" spans="1:23" x14ac:dyDescent="0.25">
      <c r="A748" s="478"/>
      <c r="B748" s="478"/>
      <c r="C748" s="478"/>
      <c r="D748" s="477"/>
      <c r="E748" s="482" t="s">
        <v>619</v>
      </c>
      <c r="F748" s="480"/>
      <c r="G748" s="480"/>
      <c r="H748" s="474"/>
      <c r="I748" s="471"/>
      <c r="J748" s="473"/>
      <c r="K748" s="470">
        <v>0</v>
      </c>
      <c r="L748" s="201">
        <v>316.38820200763007</v>
      </c>
      <c r="M748" s="201">
        <v>423.0996045</v>
      </c>
      <c r="N748" s="201">
        <v>41.094000000000001</v>
      </c>
      <c r="O748" s="470">
        <v>41.094000000000001</v>
      </c>
      <c r="P748" s="471">
        <v>423.0996045</v>
      </c>
      <c r="Q748" s="471">
        <v>316.38820200763007</v>
      </c>
      <c r="R748" s="470">
        <v>152.12513921999951</v>
      </c>
      <c r="S748" s="470">
        <v>152.12513921999951</v>
      </c>
      <c r="T748" s="470"/>
      <c r="U748" s="170">
        <v>83.646509353599683</v>
      </c>
      <c r="V748" s="170"/>
      <c r="W748" s="170"/>
    </row>
    <row r="749" spans="1:23" x14ac:dyDescent="0.25">
      <c r="A749" s="478"/>
      <c r="B749" s="478"/>
      <c r="C749" s="478"/>
      <c r="D749" s="477"/>
      <c r="E749" s="482" t="s">
        <v>619</v>
      </c>
      <c r="F749" s="480"/>
      <c r="G749" s="480"/>
      <c r="H749" s="474"/>
      <c r="I749" s="471"/>
      <c r="J749" s="473"/>
      <c r="K749" s="470">
        <v>0</v>
      </c>
      <c r="L749" s="201">
        <v>316.38820200763007</v>
      </c>
      <c r="M749" s="201">
        <v>423.0996045</v>
      </c>
      <c r="N749" s="201">
        <v>41.094000000000001</v>
      </c>
      <c r="O749" s="470">
        <v>41.094000000000001</v>
      </c>
      <c r="P749" s="471">
        <v>423.0996045</v>
      </c>
      <c r="Q749" s="471">
        <v>316.38820200763007</v>
      </c>
      <c r="R749" s="470">
        <v>152.12513921999951</v>
      </c>
      <c r="S749" s="470">
        <v>152.12513921999951</v>
      </c>
      <c r="T749" s="470"/>
      <c r="U749" s="170">
        <v>83.646509353599683</v>
      </c>
      <c r="V749" s="170"/>
      <c r="W749" s="170"/>
    </row>
    <row r="750" spans="1:23" x14ac:dyDescent="0.25">
      <c r="A750" s="478"/>
      <c r="B750" s="478"/>
      <c r="C750" s="478"/>
      <c r="D750" s="477"/>
      <c r="E750" s="482" t="s">
        <v>619</v>
      </c>
      <c r="F750" s="480"/>
      <c r="G750" s="480" t="s">
        <v>1962</v>
      </c>
      <c r="H750" s="474"/>
      <c r="I750" s="471"/>
      <c r="J750" s="473"/>
      <c r="K750" s="470">
        <v>9.9516999999999994E-2</v>
      </c>
      <c r="L750" s="201">
        <v>316.33844350763007</v>
      </c>
      <c r="M750" s="201">
        <v>423.0996045</v>
      </c>
      <c r="N750" s="201">
        <v>41.094000000000001</v>
      </c>
      <c r="O750" s="470">
        <v>41.094000000000001</v>
      </c>
      <c r="P750" s="471">
        <v>423.0996045</v>
      </c>
      <c r="Q750" s="471">
        <v>316.28868500763008</v>
      </c>
      <c r="R750" s="470">
        <v>152.17489771999951</v>
      </c>
      <c r="S750" s="470">
        <v>152.2246562199995</v>
      </c>
      <c r="T750" s="470"/>
      <c r="U750" s="170">
        <v>83.696267853599679</v>
      </c>
      <c r="V750" s="170"/>
      <c r="W750" s="170"/>
    </row>
    <row r="751" spans="1:23" x14ac:dyDescent="0.25">
      <c r="A751" s="478" t="s">
        <v>3081</v>
      </c>
      <c r="B751" s="478" t="s">
        <v>3264</v>
      </c>
      <c r="C751" s="478" t="s">
        <v>2179</v>
      </c>
      <c r="D751" s="477">
        <v>1524</v>
      </c>
      <c r="E751" s="482" t="s">
        <v>3252</v>
      </c>
      <c r="F751" s="480"/>
      <c r="G751" s="480" t="s">
        <v>3072</v>
      </c>
      <c r="H751" s="474">
        <v>34</v>
      </c>
      <c r="I751" s="471"/>
      <c r="J751" s="473"/>
      <c r="K751" s="470">
        <v>0.29817100000000002</v>
      </c>
      <c r="L751" s="201">
        <v>316.13959950763007</v>
      </c>
      <c r="M751" s="201">
        <v>423.0996045</v>
      </c>
      <c r="N751" s="201">
        <v>41.094000000000001</v>
      </c>
      <c r="O751" s="470">
        <v>41.094000000000001</v>
      </c>
      <c r="P751" s="471">
        <v>423.0996045</v>
      </c>
      <c r="Q751" s="471">
        <v>315.99051400763005</v>
      </c>
      <c r="R751" s="470">
        <v>152.37374171999949</v>
      </c>
      <c r="S751" s="470">
        <v>152.5228272199995</v>
      </c>
      <c r="T751" s="470"/>
      <c r="U751" s="170">
        <v>83.895111853599659</v>
      </c>
      <c r="V751" s="170"/>
      <c r="W751" s="170"/>
    </row>
    <row r="752" spans="1:23" x14ac:dyDescent="0.25">
      <c r="A752" s="478"/>
      <c r="B752" s="478"/>
      <c r="C752" s="478"/>
      <c r="D752" s="477"/>
      <c r="E752" s="482" t="s">
        <v>619</v>
      </c>
      <c r="F752" s="480"/>
      <c r="G752" s="480"/>
      <c r="H752" s="474"/>
      <c r="I752" s="471"/>
      <c r="J752" s="473"/>
      <c r="K752" s="470">
        <v>0</v>
      </c>
      <c r="L752" s="201">
        <v>315.99051400763005</v>
      </c>
      <c r="M752" s="201">
        <v>423.0996045</v>
      </c>
      <c r="N752" s="201">
        <v>41.094000000000001</v>
      </c>
      <c r="O752" s="470">
        <v>41.094000000000001</v>
      </c>
      <c r="P752" s="471">
        <v>423.0996045</v>
      </c>
      <c r="Q752" s="471">
        <v>315.99051400763005</v>
      </c>
      <c r="R752" s="470">
        <v>152.5228272199995</v>
      </c>
      <c r="S752" s="470">
        <v>152.5228272199995</v>
      </c>
      <c r="T752" s="470"/>
      <c r="U752" s="170">
        <v>84.044197353599671</v>
      </c>
      <c r="V752" s="170"/>
      <c r="W752" s="170"/>
    </row>
    <row r="753" spans="1:23" x14ac:dyDescent="0.25">
      <c r="A753" s="478" t="s">
        <v>3081</v>
      </c>
      <c r="B753" s="478" t="s">
        <v>3264</v>
      </c>
      <c r="C753" s="478" t="s">
        <v>2174</v>
      </c>
      <c r="D753" s="477">
        <v>1525</v>
      </c>
      <c r="E753" s="482" t="s">
        <v>3251</v>
      </c>
      <c r="F753" s="480"/>
      <c r="G753" s="480" t="s">
        <v>2172</v>
      </c>
      <c r="H753" s="474"/>
      <c r="I753" s="471"/>
      <c r="J753" s="473"/>
      <c r="K753" s="470">
        <v>0</v>
      </c>
      <c r="L753" s="201">
        <v>315.99051400763005</v>
      </c>
      <c r="M753" s="201">
        <v>423.0996045</v>
      </c>
      <c r="N753" s="201">
        <v>41.094000000000001</v>
      </c>
      <c r="O753" s="470">
        <v>41.094000000000001</v>
      </c>
      <c r="P753" s="471">
        <v>423.0996045</v>
      </c>
      <c r="Q753" s="471">
        <v>315.99051400763005</v>
      </c>
      <c r="R753" s="470">
        <v>152.5228272199995</v>
      </c>
      <c r="S753" s="470">
        <v>152.5228272199995</v>
      </c>
      <c r="T753" s="470"/>
      <c r="U753" s="170">
        <v>84.044197353599671</v>
      </c>
      <c r="V753" s="170"/>
      <c r="W753" s="170"/>
    </row>
    <row r="754" spans="1:23" x14ac:dyDescent="0.25">
      <c r="A754" s="478"/>
      <c r="B754" s="478"/>
      <c r="C754" s="478"/>
      <c r="D754" s="477"/>
      <c r="E754" s="482"/>
      <c r="F754" s="480"/>
      <c r="G754" s="480" t="s">
        <v>1962</v>
      </c>
      <c r="H754" s="474"/>
      <c r="I754" s="471"/>
      <c r="J754" s="473"/>
      <c r="K754" s="470">
        <v>9.650984E-2</v>
      </c>
      <c r="L754" s="201">
        <v>315.94225908763008</v>
      </c>
      <c r="M754" s="201">
        <v>423.0996045</v>
      </c>
      <c r="N754" s="201">
        <v>41.094000000000001</v>
      </c>
      <c r="O754" s="470">
        <v>41.094000000000001</v>
      </c>
      <c r="P754" s="471">
        <v>423.0996045</v>
      </c>
      <c r="Q754" s="471">
        <v>315.89400416763004</v>
      </c>
      <c r="R754" s="470">
        <v>152.5710821399995</v>
      </c>
      <c r="S754" s="470">
        <v>152.61933705999951</v>
      </c>
      <c r="T754" s="470"/>
      <c r="U754" s="170">
        <v>84.092452273599676</v>
      </c>
      <c r="V754" s="170"/>
      <c r="W754" s="170"/>
    </row>
    <row r="755" spans="1:23" x14ac:dyDescent="0.25">
      <c r="A755" s="478" t="s">
        <v>3081</v>
      </c>
      <c r="B755" s="478" t="s">
        <v>3264</v>
      </c>
      <c r="C755" s="478" t="s">
        <v>111</v>
      </c>
      <c r="D755" s="477">
        <v>1526</v>
      </c>
      <c r="E755" s="482" t="s">
        <v>1034</v>
      </c>
      <c r="F755" s="480" t="s">
        <v>3135</v>
      </c>
      <c r="G755" s="480" t="s">
        <v>3134</v>
      </c>
      <c r="H755" s="474">
        <v>40</v>
      </c>
      <c r="I755" s="471"/>
      <c r="J755" s="473"/>
      <c r="K755" s="470">
        <v>0</v>
      </c>
      <c r="L755" s="201">
        <v>315.89400416763004</v>
      </c>
      <c r="M755" s="201">
        <v>423.0996045</v>
      </c>
      <c r="N755" s="201">
        <v>41.094000000000001</v>
      </c>
      <c r="O755" s="470">
        <v>41.094000000000001</v>
      </c>
      <c r="P755" s="471">
        <v>423.0996045</v>
      </c>
      <c r="Q755" s="471">
        <v>315.89400416763004</v>
      </c>
      <c r="R755" s="470">
        <v>152.61933705999951</v>
      </c>
      <c r="S755" s="470">
        <v>152.61933705999951</v>
      </c>
      <c r="T755" s="470"/>
      <c r="U755" s="170">
        <v>84.140707193599681</v>
      </c>
      <c r="V755" s="170"/>
      <c r="W755" s="170"/>
    </row>
    <row r="756" spans="1:23" x14ac:dyDescent="0.25">
      <c r="A756" s="478"/>
      <c r="B756" s="478"/>
      <c r="C756" s="478"/>
      <c r="D756" s="477"/>
      <c r="E756" s="482"/>
      <c r="F756" s="480"/>
      <c r="G756" s="480" t="s">
        <v>3133</v>
      </c>
      <c r="H756" s="474"/>
      <c r="I756" s="471"/>
      <c r="J756" s="473"/>
      <c r="K756" s="470">
        <v>5.5879999999999999E-2</v>
      </c>
      <c r="L756" s="201">
        <v>315.86606416763004</v>
      </c>
      <c r="M756" s="201">
        <v>423.0996045</v>
      </c>
      <c r="N756" s="201">
        <v>41.094000000000001</v>
      </c>
      <c r="O756" s="470">
        <v>41.094000000000001</v>
      </c>
      <c r="P756" s="471">
        <v>423.0996045</v>
      </c>
      <c r="Q756" s="471">
        <v>315.83812416763004</v>
      </c>
      <c r="R756" s="470">
        <v>152.64727705999951</v>
      </c>
      <c r="S756" s="470">
        <v>152.67521705999951</v>
      </c>
      <c r="T756" s="470"/>
      <c r="U756" s="170">
        <v>84.168647193599682</v>
      </c>
      <c r="V756" s="170"/>
      <c r="W756" s="170"/>
    </row>
    <row r="757" spans="1:23" x14ac:dyDescent="0.25">
      <c r="A757" s="478"/>
      <c r="B757" s="478"/>
      <c r="C757" s="478"/>
      <c r="D757" s="477"/>
      <c r="E757" s="482" t="s">
        <v>619</v>
      </c>
      <c r="F757" s="480"/>
      <c r="G757" s="480" t="s">
        <v>3132</v>
      </c>
      <c r="H757" s="474"/>
      <c r="I757" s="471"/>
      <c r="J757" s="473"/>
      <c r="K757" s="470">
        <v>7.6135999999999981E-2</v>
      </c>
      <c r="L757" s="201">
        <v>315.80005616763003</v>
      </c>
      <c r="M757" s="201">
        <v>423.0996045</v>
      </c>
      <c r="N757" s="201">
        <v>41.094000000000001</v>
      </c>
      <c r="O757" s="470">
        <v>41.094000000000001</v>
      </c>
      <c r="P757" s="471">
        <v>423.0996045</v>
      </c>
      <c r="Q757" s="471">
        <v>315.76198816763002</v>
      </c>
      <c r="R757" s="470">
        <v>152.71328505999949</v>
      </c>
      <c r="S757" s="470">
        <v>152.7513530599995</v>
      </c>
      <c r="T757" s="470"/>
      <c r="U757" s="170">
        <v>84.234655193599664</v>
      </c>
      <c r="V757" s="170"/>
      <c r="W757" s="170"/>
    </row>
    <row r="758" spans="1:23" x14ac:dyDescent="0.25">
      <c r="A758" s="478" t="s">
        <v>3081</v>
      </c>
      <c r="B758" s="478" t="s">
        <v>3264</v>
      </c>
      <c r="C758" s="478" t="s">
        <v>3131</v>
      </c>
      <c r="D758" s="477">
        <v>1530</v>
      </c>
      <c r="E758" s="482" t="s">
        <v>3250</v>
      </c>
      <c r="F758" s="480" t="s">
        <v>2185</v>
      </c>
      <c r="G758" s="480" t="s">
        <v>2184</v>
      </c>
      <c r="H758" s="474">
        <v>40</v>
      </c>
      <c r="I758" s="471"/>
      <c r="J758" s="473"/>
      <c r="K758" s="470">
        <v>0.5</v>
      </c>
      <c r="L758" s="201">
        <v>315.51198816763002</v>
      </c>
      <c r="M758" s="201">
        <v>423.0996045</v>
      </c>
      <c r="N758" s="201">
        <v>41.094000000000001</v>
      </c>
      <c r="O758" s="470">
        <v>41.094000000000001</v>
      </c>
      <c r="P758" s="471">
        <v>423.0996045</v>
      </c>
      <c r="Q758" s="471">
        <v>315.26198816763002</v>
      </c>
      <c r="R758" s="470">
        <v>153.0013530599995</v>
      </c>
      <c r="S758" s="470">
        <v>153.2513530599995</v>
      </c>
      <c r="T758" s="470"/>
      <c r="U758" s="170">
        <v>84.522723193599674</v>
      </c>
      <c r="V758" s="170"/>
      <c r="W758" s="170"/>
    </row>
    <row r="759" spans="1:23" x14ac:dyDescent="0.25">
      <c r="A759" s="478"/>
      <c r="B759" s="478"/>
      <c r="C759" s="478"/>
      <c r="D759" s="477"/>
      <c r="E759" s="482" t="s">
        <v>619</v>
      </c>
      <c r="F759" s="480"/>
      <c r="G759" s="480" t="s">
        <v>3129</v>
      </c>
      <c r="H759" s="474"/>
      <c r="I759" s="471"/>
      <c r="J759" s="473"/>
      <c r="K759" s="470">
        <v>7.6135999999999981E-2</v>
      </c>
      <c r="L759" s="201">
        <v>315.22392016763001</v>
      </c>
      <c r="M759" s="201">
        <v>423.0996045</v>
      </c>
      <c r="N759" s="201">
        <v>41.094000000000001</v>
      </c>
      <c r="O759" s="470">
        <v>41.094000000000001</v>
      </c>
      <c r="P759" s="471">
        <v>423.0996045</v>
      </c>
      <c r="Q759" s="471">
        <v>315.18585216763</v>
      </c>
      <c r="R759" s="470">
        <v>153.28942105999948</v>
      </c>
      <c r="S759" s="470">
        <v>153.32748905999949</v>
      </c>
      <c r="T759" s="470"/>
      <c r="U759" s="170">
        <v>84.810791193599655</v>
      </c>
      <c r="V759" s="170"/>
      <c r="W759" s="170"/>
    </row>
    <row r="760" spans="1:23" x14ac:dyDescent="0.25">
      <c r="A760" s="478"/>
      <c r="B760" s="478"/>
      <c r="C760" s="478"/>
      <c r="D760" s="477"/>
      <c r="E760" s="482"/>
      <c r="F760" s="480"/>
      <c r="G760" s="480" t="s">
        <v>1962</v>
      </c>
      <c r="H760" s="474"/>
      <c r="I760" s="471"/>
      <c r="J760" s="473"/>
      <c r="K760" s="470">
        <v>9.9516999999999994E-2</v>
      </c>
      <c r="L760" s="201">
        <v>315.13609366763001</v>
      </c>
      <c r="M760" s="201">
        <v>423.0996045</v>
      </c>
      <c r="N760" s="201">
        <v>41.094000000000001</v>
      </c>
      <c r="O760" s="470">
        <v>41.094000000000001</v>
      </c>
      <c r="P760" s="471">
        <v>423.0996045</v>
      </c>
      <c r="Q760" s="471">
        <v>315.08633516763001</v>
      </c>
      <c r="R760" s="470">
        <v>153.37724755999949</v>
      </c>
      <c r="S760" s="470">
        <v>153.42700605999948</v>
      </c>
      <c r="T760" s="470"/>
      <c r="U760" s="170">
        <v>84.898617693599661</v>
      </c>
      <c r="V760" s="170"/>
      <c r="W760" s="170"/>
    </row>
    <row r="761" spans="1:23" x14ac:dyDescent="0.25">
      <c r="A761" s="478" t="s">
        <v>3081</v>
      </c>
      <c r="B761" s="478" t="s">
        <v>3264</v>
      </c>
      <c r="C761" s="478" t="s">
        <v>2177</v>
      </c>
      <c r="D761" s="477">
        <v>1536</v>
      </c>
      <c r="E761" s="482" t="s">
        <v>3249</v>
      </c>
      <c r="F761" s="480"/>
      <c r="G761" s="480" t="s">
        <v>3072</v>
      </c>
      <c r="H761" s="474">
        <v>34</v>
      </c>
      <c r="I761" s="471"/>
      <c r="J761" s="473"/>
      <c r="K761" s="470">
        <v>0.29817100000000002</v>
      </c>
      <c r="L761" s="201">
        <v>314.93724966763</v>
      </c>
      <c r="M761" s="201">
        <v>423.0996045</v>
      </c>
      <c r="N761" s="201">
        <v>41.094000000000001</v>
      </c>
      <c r="O761" s="470">
        <v>41.094000000000001</v>
      </c>
      <c r="P761" s="471">
        <v>423.0996045</v>
      </c>
      <c r="Q761" s="471">
        <v>314.78816416762999</v>
      </c>
      <c r="R761" s="470">
        <v>153.57609155999947</v>
      </c>
      <c r="S761" s="470">
        <v>153.72517705999948</v>
      </c>
      <c r="T761" s="470"/>
      <c r="U761" s="170">
        <v>85.097461693599641</v>
      </c>
      <c r="V761" s="170"/>
      <c r="W761" s="170"/>
    </row>
    <row r="762" spans="1:23" x14ac:dyDescent="0.25">
      <c r="A762" s="478"/>
      <c r="B762" s="478"/>
      <c r="C762" s="478"/>
      <c r="D762" s="477"/>
      <c r="E762" s="482" t="s">
        <v>619</v>
      </c>
      <c r="F762" s="480"/>
      <c r="G762" s="480"/>
      <c r="H762" s="474"/>
      <c r="I762" s="471"/>
      <c r="J762" s="473"/>
      <c r="K762" s="470">
        <v>0</v>
      </c>
      <c r="L762" s="201">
        <v>314.78816416762999</v>
      </c>
      <c r="M762" s="201">
        <v>423.0996045</v>
      </c>
      <c r="N762" s="201">
        <v>41.094000000000001</v>
      </c>
      <c r="O762" s="470">
        <v>41.094000000000001</v>
      </c>
      <c r="P762" s="471">
        <v>423.0996045</v>
      </c>
      <c r="Q762" s="471">
        <v>314.78816416762999</v>
      </c>
      <c r="R762" s="470">
        <v>153.72517705999948</v>
      </c>
      <c r="S762" s="470">
        <v>153.72517705999948</v>
      </c>
      <c r="T762" s="470"/>
      <c r="U762" s="170">
        <v>85.246547193599653</v>
      </c>
      <c r="V762" s="170"/>
      <c r="W762" s="170"/>
    </row>
    <row r="763" spans="1:23" x14ac:dyDescent="0.25">
      <c r="A763" s="478"/>
      <c r="B763" s="478"/>
      <c r="C763" s="478"/>
      <c r="D763" s="477"/>
      <c r="E763" s="482" t="s">
        <v>619</v>
      </c>
      <c r="F763" s="480"/>
      <c r="G763" s="480"/>
      <c r="H763" s="474"/>
      <c r="I763" s="471"/>
      <c r="J763" s="473"/>
      <c r="K763" s="470">
        <v>0</v>
      </c>
      <c r="L763" s="201">
        <v>314.78816416762999</v>
      </c>
      <c r="M763" s="201">
        <v>423.0996045</v>
      </c>
      <c r="N763" s="201">
        <v>41.094000000000001</v>
      </c>
      <c r="O763" s="470">
        <v>41.094000000000001</v>
      </c>
      <c r="P763" s="471">
        <v>423.0996045</v>
      </c>
      <c r="Q763" s="471">
        <v>314.78816416762999</v>
      </c>
      <c r="R763" s="470">
        <v>153.72517705999948</v>
      </c>
      <c r="S763" s="470">
        <v>153.72517705999948</v>
      </c>
      <c r="T763" s="470"/>
      <c r="U763" s="170">
        <v>85.246547193599653</v>
      </c>
      <c r="V763" s="170"/>
      <c r="W763" s="170"/>
    </row>
    <row r="764" spans="1:23" x14ac:dyDescent="0.2">
      <c r="A764" s="478"/>
      <c r="B764" s="478"/>
      <c r="C764" s="478"/>
      <c r="D764" s="477"/>
      <c r="E764" s="481" t="s">
        <v>619</v>
      </c>
      <c r="F764" s="480"/>
      <c r="G764" s="480" t="s">
        <v>2198</v>
      </c>
      <c r="H764" s="474"/>
      <c r="I764" s="479"/>
      <c r="J764" s="473"/>
      <c r="K764" s="472">
        <v>0.19082200000000005</v>
      </c>
      <c r="L764" s="201">
        <v>314.69275316762997</v>
      </c>
      <c r="M764" s="201">
        <v>423.0996045</v>
      </c>
      <c r="N764" s="201">
        <v>41.094000000000001</v>
      </c>
      <c r="O764" s="470">
        <v>41.094000000000001</v>
      </c>
      <c r="P764" s="471">
        <v>423.0996045</v>
      </c>
      <c r="Q764" s="471">
        <v>314.59734216762996</v>
      </c>
      <c r="R764" s="470">
        <v>153.82058805999947</v>
      </c>
      <c r="S764" s="470">
        <v>153.91599905999948</v>
      </c>
      <c r="T764" s="479"/>
      <c r="U764" s="170">
        <v>85.341958193599638</v>
      </c>
      <c r="V764" s="170"/>
      <c r="W764" s="170"/>
    </row>
    <row r="765" spans="1:23" x14ac:dyDescent="0.2">
      <c r="A765" s="478" t="s">
        <v>3081</v>
      </c>
      <c r="B765" s="478" t="s">
        <v>3264</v>
      </c>
      <c r="C765" s="478" t="s">
        <v>1981</v>
      </c>
      <c r="D765" s="477">
        <v>1539</v>
      </c>
      <c r="E765" s="470" t="s">
        <v>3248</v>
      </c>
      <c r="F765" s="476"/>
      <c r="G765" s="475" t="s">
        <v>1978</v>
      </c>
      <c r="H765" s="474">
        <v>40</v>
      </c>
      <c r="I765" s="471"/>
      <c r="J765" s="473"/>
      <c r="K765" s="472">
        <v>5.7403999999999997E-2</v>
      </c>
      <c r="L765" s="201">
        <v>314.56864016762995</v>
      </c>
      <c r="M765" s="201">
        <v>423.0996045</v>
      </c>
      <c r="N765" s="201">
        <v>41.094000000000001</v>
      </c>
      <c r="O765" s="470">
        <v>41.094000000000001</v>
      </c>
      <c r="P765" s="471">
        <v>423.0996045</v>
      </c>
      <c r="Q765" s="471">
        <v>314.53993816762994</v>
      </c>
      <c r="R765" s="470">
        <v>153.94470105999946</v>
      </c>
      <c r="S765" s="470">
        <v>153.97340305999947</v>
      </c>
      <c r="T765" s="470"/>
      <c r="U765" s="170">
        <v>85.466071193599632</v>
      </c>
      <c r="V765" s="170"/>
      <c r="W765" s="170"/>
    </row>
    <row r="766" spans="1:23" x14ac:dyDescent="0.25">
      <c r="A766" s="232"/>
      <c r="B766" s="232"/>
      <c r="C766" s="232"/>
      <c r="D766" s="237"/>
      <c r="E766" s="232" t="s">
        <v>619</v>
      </c>
      <c r="F766" s="238"/>
      <c r="G766" s="238" t="s">
        <v>1962</v>
      </c>
      <c r="H766" s="467">
        <v>40</v>
      </c>
      <c r="I766" s="240"/>
      <c r="J766" s="466"/>
      <c r="K766" s="240">
        <v>0.103502</v>
      </c>
      <c r="L766" s="201">
        <v>314.48818716762992</v>
      </c>
      <c r="M766" s="201">
        <v>423.0996045</v>
      </c>
      <c r="N766" s="201">
        <v>41.094000000000001</v>
      </c>
      <c r="O766" s="240">
        <v>41.094000000000001</v>
      </c>
      <c r="P766" s="240">
        <v>423.0996045</v>
      </c>
      <c r="Q766" s="240">
        <v>314.43643616762995</v>
      </c>
      <c r="R766" s="240">
        <v>154.02515405999947</v>
      </c>
      <c r="S766" s="240">
        <v>154.07690505999946</v>
      </c>
      <c r="T766" s="240"/>
      <c r="U766" s="170">
        <v>85.546524193599637</v>
      </c>
      <c r="V766" s="170"/>
      <c r="W766" s="170"/>
    </row>
    <row r="767" spans="1:23" x14ac:dyDescent="0.25">
      <c r="A767" s="232" t="s">
        <v>3081</v>
      </c>
      <c r="B767" s="232" t="s">
        <v>3247</v>
      </c>
      <c r="C767" s="232" t="s">
        <v>111</v>
      </c>
      <c r="D767" s="237">
        <v>1541</v>
      </c>
      <c r="E767" s="234" t="s">
        <v>1035</v>
      </c>
      <c r="F767" s="238" t="s">
        <v>2169</v>
      </c>
      <c r="G767" s="238" t="s">
        <v>1951</v>
      </c>
      <c r="H767" s="467"/>
      <c r="I767" s="200"/>
      <c r="J767" s="466"/>
      <c r="K767" s="240">
        <v>0</v>
      </c>
      <c r="L767" s="201">
        <v>314.43643616762995</v>
      </c>
      <c r="M767" s="201">
        <v>423.0996045</v>
      </c>
      <c r="N767" s="201">
        <v>41.094000000000001</v>
      </c>
      <c r="O767" s="240">
        <v>41.094000000000001</v>
      </c>
      <c r="P767" s="240">
        <v>423.0996045</v>
      </c>
      <c r="Q767" s="240">
        <v>314.43643616762995</v>
      </c>
      <c r="R767" s="240">
        <v>154.07690505999946</v>
      </c>
      <c r="S767" s="240">
        <v>154.07690505999946</v>
      </c>
      <c r="T767" s="240"/>
      <c r="U767" s="170">
        <v>85.598275193599633</v>
      </c>
      <c r="V767" s="170"/>
      <c r="W767" s="170"/>
    </row>
    <row r="768" spans="1:23" x14ac:dyDescent="0.25">
      <c r="A768" s="232"/>
      <c r="B768" s="232"/>
      <c r="C768" s="232"/>
      <c r="D768" s="237"/>
      <c r="E768" s="469" t="s">
        <v>619</v>
      </c>
      <c r="F768" s="238"/>
      <c r="G768" s="238" t="s">
        <v>1969</v>
      </c>
      <c r="H768" s="468"/>
      <c r="I768" s="239"/>
      <c r="J768" s="466"/>
      <c r="K768" s="240">
        <v>0.14528199999999999</v>
      </c>
      <c r="L768" s="201">
        <v>314.36379516762997</v>
      </c>
      <c r="M768" s="201">
        <v>423.0996045</v>
      </c>
      <c r="N768" s="201">
        <v>41.094000000000001</v>
      </c>
      <c r="O768" s="240">
        <v>41.094000000000001</v>
      </c>
      <c r="P768" s="240">
        <v>423.0996045</v>
      </c>
      <c r="Q768" s="240">
        <v>314.29115416762994</v>
      </c>
      <c r="R768" s="240">
        <v>154.14954605999947</v>
      </c>
      <c r="S768" s="240">
        <v>154.22218705999947</v>
      </c>
      <c r="T768" s="240"/>
      <c r="U768" s="170">
        <v>85.670916193599638</v>
      </c>
      <c r="V768" s="170"/>
      <c r="W768" s="170"/>
    </row>
    <row r="769" spans="1:23" x14ac:dyDescent="0.25">
      <c r="A769" s="232" t="s">
        <v>3081</v>
      </c>
      <c r="B769" s="232" t="s">
        <v>3247</v>
      </c>
      <c r="C769" s="232" t="s">
        <v>3125</v>
      </c>
      <c r="D769" s="237">
        <v>1542</v>
      </c>
      <c r="E769" s="234" t="s">
        <v>1907</v>
      </c>
      <c r="F769" s="238" t="s">
        <v>3123</v>
      </c>
      <c r="G769" s="238" t="s">
        <v>3122</v>
      </c>
      <c r="H769" s="467">
        <v>33</v>
      </c>
      <c r="I769" s="200"/>
      <c r="J769" s="466"/>
      <c r="K769" s="240">
        <v>0</v>
      </c>
      <c r="L769" s="201">
        <v>314.29115416762994</v>
      </c>
      <c r="M769" s="201">
        <v>423.0996045</v>
      </c>
      <c r="N769" s="201">
        <v>41.094000000000001</v>
      </c>
      <c r="O769" s="240">
        <v>41.094000000000001</v>
      </c>
      <c r="P769" s="240">
        <v>423.0996045</v>
      </c>
      <c r="Q769" s="240">
        <v>314.29115416762994</v>
      </c>
      <c r="R769" s="240">
        <v>154.22218705999947</v>
      </c>
      <c r="S769" s="240">
        <v>154.22218705999947</v>
      </c>
      <c r="T769" s="240"/>
      <c r="U769" s="170">
        <v>85.743557193599642</v>
      </c>
      <c r="V769" s="170"/>
      <c r="W769" s="170"/>
    </row>
    <row r="770" spans="1:23" x14ac:dyDescent="0.25">
      <c r="A770" s="232"/>
      <c r="B770" s="232"/>
      <c r="C770" s="232"/>
      <c r="D770" s="237"/>
      <c r="E770" s="469" t="s">
        <v>619</v>
      </c>
      <c r="F770" s="238"/>
      <c r="G770" s="238" t="s">
        <v>1969</v>
      </c>
      <c r="H770" s="468"/>
      <c r="I770" s="239"/>
      <c r="J770" s="466"/>
      <c r="K770" s="240">
        <v>0</v>
      </c>
      <c r="L770" s="201">
        <v>314.29115416762994</v>
      </c>
      <c r="M770" s="201">
        <v>423.0996045</v>
      </c>
      <c r="N770" s="201">
        <v>41.094000000000001</v>
      </c>
      <c r="O770" s="240">
        <v>41.094000000000001</v>
      </c>
      <c r="P770" s="240">
        <v>423.0996045</v>
      </c>
      <c r="Q770" s="240">
        <v>314.29115416762994</v>
      </c>
      <c r="R770" s="240">
        <v>154.22218705999947</v>
      </c>
      <c r="S770" s="240">
        <v>154.22218705999947</v>
      </c>
      <c r="T770" s="240"/>
      <c r="U770" s="170">
        <v>85.743557193599642</v>
      </c>
      <c r="V770" s="170"/>
      <c r="W770" s="170"/>
    </row>
    <row r="771" spans="1:23" x14ac:dyDescent="0.25">
      <c r="A771" s="232" t="s">
        <v>3081</v>
      </c>
      <c r="B771" s="232" t="s">
        <v>3247</v>
      </c>
      <c r="C771" s="232" t="s">
        <v>1990</v>
      </c>
      <c r="D771" s="237">
        <v>1542</v>
      </c>
      <c r="E771" s="234" t="s">
        <v>3246</v>
      </c>
      <c r="F771" s="238" t="s">
        <v>1988</v>
      </c>
      <c r="G771" s="238" t="s">
        <v>1987</v>
      </c>
      <c r="H771" s="467"/>
      <c r="I771" s="200"/>
      <c r="J771" s="466"/>
      <c r="K771" s="240">
        <v>0</v>
      </c>
      <c r="L771" s="201">
        <v>314.29115416762994</v>
      </c>
      <c r="M771" s="201">
        <v>423.0996045</v>
      </c>
      <c r="N771" s="201">
        <v>41.094000000000001</v>
      </c>
      <c r="O771" s="240">
        <v>41.094000000000001</v>
      </c>
      <c r="P771" s="240">
        <v>423.0996045</v>
      </c>
      <c r="Q771" s="240">
        <v>314.29115416762994</v>
      </c>
      <c r="R771" s="240">
        <v>154.22218705999947</v>
      </c>
      <c r="S771" s="240">
        <v>154.22218705999947</v>
      </c>
      <c r="T771" s="240"/>
      <c r="U771" s="170">
        <v>85.743557193599642</v>
      </c>
      <c r="V771" s="170"/>
      <c r="W771" s="170"/>
    </row>
    <row r="772" spans="1:23" x14ac:dyDescent="0.25">
      <c r="A772" s="232"/>
      <c r="B772" s="232"/>
      <c r="C772" s="232"/>
      <c r="D772" s="237"/>
      <c r="E772" s="234" t="s">
        <v>619</v>
      </c>
      <c r="F772" s="238"/>
      <c r="G772" s="238" t="s">
        <v>1962</v>
      </c>
      <c r="H772" s="467">
        <v>40</v>
      </c>
      <c r="I772" s="200"/>
      <c r="J772" s="466"/>
      <c r="K772" s="240">
        <v>0.13121600000000003</v>
      </c>
      <c r="L772" s="201">
        <v>314.22554616762994</v>
      </c>
      <c r="M772" s="201">
        <v>423.0996045</v>
      </c>
      <c r="N772" s="201">
        <v>41.094000000000001</v>
      </c>
      <c r="O772" s="240">
        <v>41.094000000000001</v>
      </c>
      <c r="P772" s="240">
        <v>423.0996045</v>
      </c>
      <c r="Q772" s="240">
        <v>314.15993816762995</v>
      </c>
      <c r="R772" s="240">
        <v>154.28779505999947</v>
      </c>
      <c r="S772" s="240">
        <v>154.35340305999947</v>
      </c>
      <c r="T772" s="240"/>
      <c r="U772" s="170">
        <v>85.80916519359964</v>
      </c>
      <c r="V772" s="170"/>
      <c r="W772" s="170"/>
    </row>
    <row r="773" spans="1:23" x14ac:dyDescent="0.2">
      <c r="A773" s="478" t="s">
        <v>3081</v>
      </c>
      <c r="B773" s="478" t="s">
        <v>3245</v>
      </c>
      <c r="C773" s="478" t="s">
        <v>1981</v>
      </c>
      <c r="D773" s="477">
        <v>1544</v>
      </c>
      <c r="E773" s="470" t="s">
        <v>3244</v>
      </c>
      <c r="F773" s="476"/>
      <c r="G773" s="475" t="s">
        <v>1978</v>
      </c>
      <c r="H773" s="474">
        <v>40</v>
      </c>
      <c r="I773" s="470"/>
      <c r="J773" s="473"/>
      <c r="K773" s="472">
        <v>5.7403999999999997E-2</v>
      </c>
      <c r="L773" s="201">
        <v>314.13123616762994</v>
      </c>
      <c r="M773" s="201">
        <v>423.0996045</v>
      </c>
      <c r="N773" s="201">
        <v>41.094000000000001</v>
      </c>
      <c r="O773" s="470">
        <v>41.094000000000001</v>
      </c>
      <c r="P773" s="471">
        <v>423.0996045</v>
      </c>
      <c r="Q773" s="471">
        <v>314.10253416762993</v>
      </c>
      <c r="R773" s="470">
        <v>154.38210505999945</v>
      </c>
      <c r="S773" s="470">
        <v>154.41080705999946</v>
      </c>
      <c r="T773" s="470"/>
      <c r="U773" s="170">
        <v>85.903475193599618</v>
      </c>
      <c r="V773" s="170"/>
      <c r="W773" s="170"/>
    </row>
    <row r="774" spans="1:23" x14ac:dyDescent="0.2">
      <c r="A774" s="478"/>
      <c r="B774" s="478"/>
      <c r="C774" s="478"/>
      <c r="D774" s="477"/>
      <c r="E774" s="478" t="s">
        <v>619</v>
      </c>
      <c r="F774" s="480"/>
      <c r="G774" s="483" t="s">
        <v>2198</v>
      </c>
      <c r="H774" s="474"/>
      <c r="I774" s="470"/>
      <c r="J774" s="473"/>
      <c r="K774" s="472">
        <v>0.19082200000000005</v>
      </c>
      <c r="L774" s="201">
        <v>314.00712316762991</v>
      </c>
      <c r="M774" s="201">
        <v>423.0996045</v>
      </c>
      <c r="N774" s="201">
        <v>41.094000000000001</v>
      </c>
      <c r="O774" s="470">
        <v>41.094000000000001</v>
      </c>
      <c r="P774" s="471">
        <v>423.0996045</v>
      </c>
      <c r="Q774" s="471">
        <v>313.9117121676299</v>
      </c>
      <c r="R774" s="470">
        <v>154.50621805999944</v>
      </c>
      <c r="S774" s="470">
        <v>154.60162905999945</v>
      </c>
      <c r="T774" s="479"/>
      <c r="U774" s="170">
        <v>86.027588193599613</v>
      </c>
      <c r="V774" s="170"/>
      <c r="W774" s="170"/>
    </row>
    <row r="775" spans="1:23" x14ac:dyDescent="0.25">
      <c r="A775" s="478" t="s">
        <v>3081</v>
      </c>
      <c r="B775" s="478" t="s">
        <v>3245</v>
      </c>
      <c r="C775" s="478" t="s">
        <v>2197</v>
      </c>
      <c r="D775" s="477">
        <v>1548</v>
      </c>
      <c r="E775" s="482" t="s">
        <v>3243</v>
      </c>
      <c r="F775" s="480"/>
      <c r="G775" s="480" t="s">
        <v>3072</v>
      </c>
      <c r="H775" s="474">
        <v>34</v>
      </c>
      <c r="I775" s="471"/>
      <c r="J775" s="473"/>
      <c r="K775" s="470">
        <v>0.29817100000000002</v>
      </c>
      <c r="L775" s="201">
        <v>313.76262666762989</v>
      </c>
      <c r="M775" s="201">
        <v>423.0996045</v>
      </c>
      <c r="N775" s="201">
        <v>41.094000000000001</v>
      </c>
      <c r="O775" s="470">
        <v>41.094000000000001</v>
      </c>
      <c r="P775" s="471">
        <v>423.0996045</v>
      </c>
      <c r="Q775" s="471">
        <v>313.61354116762988</v>
      </c>
      <c r="R775" s="470">
        <v>154.75071455999944</v>
      </c>
      <c r="S775" s="470">
        <v>154.89980005999945</v>
      </c>
      <c r="T775" s="470"/>
      <c r="U775" s="170">
        <v>86.272084693599609</v>
      </c>
      <c r="V775" s="170"/>
      <c r="W775" s="170"/>
    </row>
    <row r="776" spans="1:23" x14ac:dyDescent="0.25">
      <c r="A776" s="478"/>
      <c r="B776" s="478"/>
      <c r="C776" s="478"/>
      <c r="D776" s="477"/>
      <c r="E776" s="482" t="s">
        <v>619</v>
      </c>
      <c r="F776" s="480"/>
      <c r="G776" s="480"/>
      <c r="H776" s="474"/>
      <c r="I776" s="471"/>
      <c r="J776" s="473"/>
      <c r="K776" s="470">
        <v>0</v>
      </c>
      <c r="L776" s="201">
        <v>313.61354116762988</v>
      </c>
      <c r="M776" s="201">
        <v>423.0996045</v>
      </c>
      <c r="N776" s="201">
        <v>41.094000000000001</v>
      </c>
      <c r="O776" s="470">
        <v>41.094000000000001</v>
      </c>
      <c r="P776" s="471">
        <v>423.0996045</v>
      </c>
      <c r="Q776" s="471">
        <v>313.61354116762988</v>
      </c>
      <c r="R776" s="470">
        <v>154.89980005999945</v>
      </c>
      <c r="S776" s="470">
        <v>154.89980005999945</v>
      </c>
      <c r="T776" s="470"/>
      <c r="U776" s="170">
        <v>86.421170193599622</v>
      </c>
      <c r="V776" s="170"/>
      <c r="W776" s="170"/>
    </row>
    <row r="777" spans="1:23" x14ac:dyDescent="0.25">
      <c r="A777" s="478" t="s">
        <v>3081</v>
      </c>
      <c r="B777" s="478" t="s">
        <v>3245</v>
      </c>
      <c r="C777" s="478" t="s">
        <v>2174</v>
      </c>
      <c r="D777" s="477">
        <v>1549</v>
      </c>
      <c r="E777" s="482" t="s">
        <v>3242</v>
      </c>
      <c r="F777" s="480"/>
      <c r="G777" s="480" t="s">
        <v>2172</v>
      </c>
      <c r="H777" s="474"/>
      <c r="I777" s="471"/>
      <c r="J777" s="473"/>
      <c r="K777" s="470">
        <v>0</v>
      </c>
      <c r="L777" s="201">
        <v>313.61354116762988</v>
      </c>
      <c r="M777" s="201">
        <v>423.0996045</v>
      </c>
      <c r="N777" s="201">
        <v>41.094000000000001</v>
      </c>
      <c r="O777" s="470">
        <v>41.094000000000001</v>
      </c>
      <c r="P777" s="471">
        <v>423.0996045</v>
      </c>
      <c r="Q777" s="471">
        <v>313.61354116762988</v>
      </c>
      <c r="R777" s="470">
        <v>154.89980005999945</v>
      </c>
      <c r="S777" s="470">
        <v>154.89980005999945</v>
      </c>
      <c r="T777" s="470"/>
      <c r="U777" s="170">
        <v>86.421170193599622</v>
      </c>
      <c r="V777" s="170"/>
      <c r="W777" s="170"/>
    </row>
    <row r="778" spans="1:23" x14ac:dyDescent="0.25">
      <c r="A778" s="478"/>
      <c r="B778" s="478"/>
      <c r="C778" s="478"/>
      <c r="D778" s="477"/>
      <c r="E778" s="482"/>
      <c r="F778" s="480"/>
      <c r="G778" s="480" t="s">
        <v>1962</v>
      </c>
      <c r="H778" s="474">
        <v>40</v>
      </c>
      <c r="I778" s="471"/>
      <c r="J778" s="473"/>
      <c r="K778" s="470">
        <v>9.650984E-2</v>
      </c>
      <c r="L778" s="201">
        <v>313.56528624762984</v>
      </c>
      <c r="M778" s="201">
        <v>423.0996045</v>
      </c>
      <c r="N778" s="201">
        <v>41.094000000000001</v>
      </c>
      <c r="O778" s="470">
        <v>41.094000000000001</v>
      </c>
      <c r="P778" s="471">
        <v>423.0996045</v>
      </c>
      <c r="Q778" s="471">
        <v>313.51703132762987</v>
      </c>
      <c r="R778" s="470">
        <v>154.94805497999945</v>
      </c>
      <c r="S778" s="470">
        <v>154.99630989999946</v>
      </c>
      <c r="T778" s="470"/>
      <c r="U778" s="170">
        <v>86.469425113599627</v>
      </c>
      <c r="V778" s="170"/>
      <c r="W778" s="170"/>
    </row>
    <row r="779" spans="1:23" x14ac:dyDescent="0.25">
      <c r="A779" s="478" t="s">
        <v>3081</v>
      </c>
      <c r="B779" s="478" t="s">
        <v>3245</v>
      </c>
      <c r="C779" s="478" t="s">
        <v>111</v>
      </c>
      <c r="D779" s="477">
        <v>1550</v>
      </c>
      <c r="E779" s="482" t="s">
        <v>289</v>
      </c>
      <c r="F779" s="480" t="s">
        <v>3135</v>
      </c>
      <c r="G779" s="480" t="s">
        <v>3134</v>
      </c>
      <c r="H779" s="474"/>
      <c r="I779" s="471"/>
      <c r="J779" s="473"/>
      <c r="K779" s="470">
        <v>0</v>
      </c>
      <c r="L779" s="201">
        <v>313.51703132762987</v>
      </c>
      <c r="M779" s="201">
        <v>423.0996045</v>
      </c>
      <c r="N779" s="201">
        <v>41.094000000000001</v>
      </c>
      <c r="O779" s="470">
        <v>41.094000000000001</v>
      </c>
      <c r="P779" s="471">
        <v>423.0996045</v>
      </c>
      <c r="Q779" s="471">
        <v>313.51703132762987</v>
      </c>
      <c r="R779" s="470">
        <v>154.99630989999946</v>
      </c>
      <c r="S779" s="470">
        <v>154.99630989999946</v>
      </c>
      <c r="T779" s="470"/>
      <c r="U779" s="170">
        <v>86.517680033599632</v>
      </c>
      <c r="V779" s="170"/>
      <c r="W779" s="170"/>
    </row>
    <row r="780" spans="1:23" x14ac:dyDescent="0.25">
      <c r="A780" s="478"/>
      <c r="B780" s="478"/>
      <c r="C780" s="478"/>
      <c r="D780" s="477"/>
      <c r="E780" s="482"/>
      <c r="F780" s="480"/>
      <c r="G780" s="480" t="s">
        <v>3133</v>
      </c>
      <c r="H780" s="474">
        <v>40</v>
      </c>
      <c r="I780" s="471"/>
      <c r="J780" s="473"/>
      <c r="K780" s="470">
        <v>5.5879999999999999E-2</v>
      </c>
      <c r="L780" s="201">
        <v>313.48909132762986</v>
      </c>
      <c r="M780" s="201">
        <v>423.0996045</v>
      </c>
      <c r="N780" s="201">
        <v>41.094000000000001</v>
      </c>
      <c r="O780" s="470">
        <v>41.094000000000001</v>
      </c>
      <c r="P780" s="471">
        <v>423.0996045</v>
      </c>
      <c r="Q780" s="471">
        <v>313.46115132762986</v>
      </c>
      <c r="R780" s="470">
        <v>155.02424989999946</v>
      </c>
      <c r="S780" s="470">
        <v>155.05218989999946</v>
      </c>
      <c r="T780" s="470"/>
      <c r="U780" s="170">
        <v>86.545620033599633</v>
      </c>
      <c r="V780" s="170"/>
      <c r="W780" s="170"/>
    </row>
    <row r="781" spans="1:23" x14ac:dyDescent="0.25">
      <c r="A781" s="478"/>
      <c r="B781" s="478"/>
      <c r="C781" s="478"/>
      <c r="D781" s="477"/>
      <c r="E781" s="482" t="s">
        <v>619</v>
      </c>
      <c r="F781" s="480"/>
      <c r="G781" s="480" t="s">
        <v>3132</v>
      </c>
      <c r="H781" s="474">
        <v>40</v>
      </c>
      <c r="I781" s="471"/>
      <c r="J781" s="473"/>
      <c r="K781" s="470">
        <v>7.6135999999999981E-2</v>
      </c>
      <c r="L781" s="201">
        <v>313.42308332762985</v>
      </c>
      <c r="M781" s="201">
        <v>423.0996045</v>
      </c>
      <c r="N781" s="201">
        <v>41.094000000000001</v>
      </c>
      <c r="O781" s="470">
        <v>41.094000000000001</v>
      </c>
      <c r="P781" s="471">
        <v>423.0996045</v>
      </c>
      <c r="Q781" s="471">
        <v>313.38501532762984</v>
      </c>
      <c r="R781" s="470">
        <v>155.09025789999944</v>
      </c>
      <c r="S781" s="470">
        <v>155.12832589999945</v>
      </c>
      <c r="T781" s="470"/>
      <c r="U781" s="170">
        <v>86.611628033599615</v>
      </c>
      <c r="V781" s="170"/>
      <c r="W781" s="170"/>
    </row>
    <row r="782" spans="1:23" x14ac:dyDescent="0.25">
      <c r="A782" s="478" t="s">
        <v>3081</v>
      </c>
      <c r="B782" s="478" t="s">
        <v>3245</v>
      </c>
      <c r="C782" s="478" t="s">
        <v>2187</v>
      </c>
      <c r="D782" s="477">
        <v>1554</v>
      </c>
      <c r="E782" s="482" t="s">
        <v>3241</v>
      </c>
      <c r="F782" s="480" t="s">
        <v>2185</v>
      </c>
      <c r="G782" s="480" t="s">
        <v>2184</v>
      </c>
      <c r="H782" s="474">
        <v>40</v>
      </c>
      <c r="I782" s="471"/>
      <c r="J782" s="473"/>
      <c r="K782" s="470">
        <v>0.5</v>
      </c>
      <c r="L782" s="201">
        <v>313.13501532762984</v>
      </c>
      <c r="M782" s="201">
        <v>423.0996045</v>
      </c>
      <c r="N782" s="201">
        <v>41.094000000000001</v>
      </c>
      <c r="O782" s="470">
        <v>41.094000000000001</v>
      </c>
      <c r="P782" s="471">
        <v>423.0996045</v>
      </c>
      <c r="Q782" s="471">
        <v>312.88501532762984</v>
      </c>
      <c r="R782" s="470">
        <v>155.37832589999945</v>
      </c>
      <c r="S782" s="470">
        <v>155.62832589999945</v>
      </c>
      <c r="T782" s="470"/>
      <c r="U782" s="170">
        <v>86.899696033599625</v>
      </c>
      <c r="V782" s="170"/>
      <c r="W782" s="170"/>
    </row>
    <row r="783" spans="1:23" x14ac:dyDescent="0.25">
      <c r="A783" s="478"/>
      <c r="B783" s="478"/>
      <c r="C783" s="478"/>
      <c r="D783" s="477"/>
      <c r="E783" s="482" t="s">
        <v>619</v>
      </c>
      <c r="F783" s="480"/>
      <c r="G783" s="480" t="s">
        <v>3129</v>
      </c>
      <c r="H783" s="474">
        <v>40</v>
      </c>
      <c r="I783" s="471"/>
      <c r="J783" s="473"/>
      <c r="K783" s="470">
        <v>7.6135999999999981E-2</v>
      </c>
      <c r="L783" s="201">
        <v>312.84694732762983</v>
      </c>
      <c r="M783" s="201">
        <v>423.0996045</v>
      </c>
      <c r="N783" s="201">
        <v>41.094000000000001</v>
      </c>
      <c r="O783" s="470">
        <v>41.094000000000001</v>
      </c>
      <c r="P783" s="471">
        <v>423.0996045</v>
      </c>
      <c r="Q783" s="471">
        <v>312.80887932762982</v>
      </c>
      <c r="R783" s="470">
        <v>155.66639389999943</v>
      </c>
      <c r="S783" s="470">
        <v>155.70446189999944</v>
      </c>
      <c r="T783" s="470"/>
      <c r="U783" s="170">
        <v>87.187764033599606</v>
      </c>
      <c r="V783" s="170"/>
      <c r="W783" s="170"/>
    </row>
    <row r="784" spans="1:23" x14ac:dyDescent="0.25">
      <c r="A784" s="478"/>
      <c r="B784" s="478"/>
      <c r="C784" s="478"/>
      <c r="D784" s="477"/>
      <c r="E784" s="482"/>
      <c r="F784" s="480"/>
      <c r="G784" s="480" t="s">
        <v>1962</v>
      </c>
      <c r="H784" s="474"/>
      <c r="I784" s="471"/>
      <c r="J784" s="473"/>
      <c r="K784" s="470">
        <v>9.9516999999999994E-2</v>
      </c>
      <c r="L784" s="201">
        <v>312.75912082762983</v>
      </c>
      <c r="M784" s="201">
        <v>423.0996045</v>
      </c>
      <c r="N784" s="201">
        <v>41.094000000000001</v>
      </c>
      <c r="O784" s="470">
        <v>41.094000000000001</v>
      </c>
      <c r="P784" s="471">
        <v>423.0996045</v>
      </c>
      <c r="Q784" s="471">
        <v>312.70936232762983</v>
      </c>
      <c r="R784" s="470">
        <v>155.75422039999944</v>
      </c>
      <c r="S784" s="470">
        <v>155.80397889999944</v>
      </c>
      <c r="T784" s="470"/>
      <c r="U784" s="170">
        <v>87.275590533599612</v>
      </c>
      <c r="V784" s="170"/>
      <c r="W784" s="170"/>
    </row>
    <row r="785" spans="1:23" x14ac:dyDescent="0.25">
      <c r="A785" s="478" t="s">
        <v>3081</v>
      </c>
      <c r="B785" s="478" t="s">
        <v>3245</v>
      </c>
      <c r="C785" s="478" t="s">
        <v>2194</v>
      </c>
      <c r="D785" s="477">
        <v>1560</v>
      </c>
      <c r="E785" s="482" t="s">
        <v>3240</v>
      </c>
      <c r="F785" s="480"/>
      <c r="G785" s="480" t="s">
        <v>3072</v>
      </c>
      <c r="H785" s="474">
        <v>34</v>
      </c>
      <c r="I785" s="471"/>
      <c r="J785" s="473"/>
      <c r="K785" s="470">
        <v>0.29817100000000002</v>
      </c>
      <c r="L785" s="201">
        <v>312.56027682762982</v>
      </c>
      <c r="M785" s="201">
        <v>423.0996045</v>
      </c>
      <c r="N785" s="201">
        <v>41.094000000000001</v>
      </c>
      <c r="O785" s="470">
        <v>41.094000000000001</v>
      </c>
      <c r="P785" s="471">
        <v>423.0996045</v>
      </c>
      <c r="Q785" s="471">
        <v>312.41119132762981</v>
      </c>
      <c r="R785" s="470">
        <v>155.95306439999942</v>
      </c>
      <c r="S785" s="470">
        <v>156.10214989999943</v>
      </c>
      <c r="T785" s="470"/>
      <c r="U785" s="170">
        <v>87.474434533599592</v>
      </c>
      <c r="V785" s="170"/>
      <c r="W785" s="170"/>
    </row>
    <row r="786" spans="1:23" x14ac:dyDescent="0.25">
      <c r="A786" s="478"/>
      <c r="B786" s="478"/>
      <c r="C786" s="478"/>
      <c r="D786" s="477"/>
      <c r="E786" s="482" t="s">
        <v>619</v>
      </c>
      <c r="F786" s="480"/>
      <c r="G786" s="480"/>
      <c r="H786" s="474"/>
      <c r="I786" s="471"/>
      <c r="J786" s="473"/>
      <c r="K786" s="470">
        <v>0</v>
      </c>
      <c r="L786" s="201">
        <v>312.41119132762981</v>
      </c>
      <c r="M786" s="201">
        <v>423.0996045</v>
      </c>
      <c r="N786" s="201">
        <v>41.094000000000001</v>
      </c>
      <c r="O786" s="470">
        <v>41.094000000000001</v>
      </c>
      <c r="P786" s="471">
        <v>423.0996045</v>
      </c>
      <c r="Q786" s="471">
        <v>312.41119132762981</v>
      </c>
      <c r="R786" s="470">
        <v>156.10214989999943</v>
      </c>
      <c r="S786" s="470">
        <v>156.10214989999943</v>
      </c>
      <c r="T786" s="470"/>
      <c r="U786" s="170">
        <v>87.623520033599604</v>
      </c>
      <c r="V786" s="170"/>
      <c r="W786" s="170"/>
    </row>
    <row r="787" spans="1:23" x14ac:dyDescent="0.25">
      <c r="A787" s="478"/>
      <c r="B787" s="478"/>
      <c r="C787" s="478"/>
      <c r="D787" s="477"/>
      <c r="E787" s="482" t="s">
        <v>619</v>
      </c>
      <c r="F787" s="480"/>
      <c r="G787" s="480"/>
      <c r="H787" s="474"/>
      <c r="I787" s="471"/>
      <c r="J787" s="473"/>
      <c r="K787" s="470">
        <v>0</v>
      </c>
      <c r="L787" s="201">
        <v>312.41119132762981</v>
      </c>
      <c r="M787" s="201">
        <v>423.0996045</v>
      </c>
      <c r="N787" s="201">
        <v>41.094000000000001</v>
      </c>
      <c r="O787" s="470">
        <v>41.094000000000001</v>
      </c>
      <c r="P787" s="471">
        <v>423.0996045</v>
      </c>
      <c r="Q787" s="471">
        <v>312.41119132762981</v>
      </c>
      <c r="R787" s="470">
        <v>156.10214989999943</v>
      </c>
      <c r="S787" s="470">
        <v>156.10214989999943</v>
      </c>
      <c r="T787" s="470"/>
      <c r="U787" s="170">
        <v>87.623520033599604</v>
      </c>
      <c r="V787" s="170"/>
      <c r="W787" s="170"/>
    </row>
    <row r="788" spans="1:23" x14ac:dyDescent="0.25">
      <c r="A788" s="478"/>
      <c r="B788" s="478"/>
      <c r="C788" s="478"/>
      <c r="D788" s="477"/>
      <c r="E788" s="482" t="s">
        <v>619</v>
      </c>
      <c r="F788" s="480"/>
      <c r="G788" s="480" t="s">
        <v>1962</v>
      </c>
      <c r="H788" s="474"/>
      <c r="I788" s="471"/>
      <c r="J788" s="473"/>
      <c r="K788" s="470">
        <v>9.9516999999999994E-2</v>
      </c>
      <c r="L788" s="201">
        <v>312.36143282762981</v>
      </c>
      <c r="M788" s="201">
        <v>423.0996045</v>
      </c>
      <c r="N788" s="201">
        <v>41.094000000000001</v>
      </c>
      <c r="O788" s="470">
        <v>41.094000000000001</v>
      </c>
      <c r="P788" s="471">
        <v>423.0996045</v>
      </c>
      <c r="Q788" s="471">
        <v>312.31167432762982</v>
      </c>
      <c r="R788" s="470">
        <v>156.15190839999943</v>
      </c>
      <c r="S788" s="470">
        <v>156.20166689999942</v>
      </c>
      <c r="T788" s="470"/>
      <c r="U788" s="170">
        <v>87.6732785335996</v>
      </c>
      <c r="V788" s="170"/>
      <c r="W788" s="170"/>
    </row>
    <row r="789" spans="1:23" x14ac:dyDescent="0.25">
      <c r="A789" s="478" t="s">
        <v>3081</v>
      </c>
      <c r="B789" s="478" t="s">
        <v>3245</v>
      </c>
      <c r="C789" s="478" t="s">
        <v>2192</v>
      </c>
      <c r="D789" s="477">
        <v>1564</v>
      </c>
      <c r="E789" s="482" t="s">
        <v>3239</v>
      </c>
      <c r="F789" s="480"/>
      <c r="G789" s="480" t="s">
        <v>3072</v>
      </c>
      <c r="H789" s="474">
        <v>34</v>
      </c>
      <c r="I789" s="471"/>
      <c r="J789" s="473"/>
      <c r="K789" s="470">
        <v>0.29817100000000002</v>
      </c>
      <c r="L789" s="201">
        <v>312.1625888276298</v>
      </c>
      <c r="M789" s="201">
        <v>423.0996045</v>
      </c>
      <c r="N789" s="201">
        <v>41.094000000000001</v>
      </c>
      <c r="O789" s="470">
        <v>41.094000000000001</v>
      </c>
      <c r="P789" s="471">
        <v>423.0996045</v>
      </c>
      <c r="Q789" s="471">
        <v>312.01350332762979</v>
      </c>
      <c r="R789" s="470">
        <v>156.35075239999941</v>
      </c>
      <c r="S789" s="470">
        <v>156.49983789999942</v>
      </c>
      <c r="T789" s="470"/>
      <c r="U789" s="170">
        <v>87.87212253359958</v>
      </c>
      <c r="V789" s="170"/>
      <c r="W789" s="170"/>
    </row>
    <row r="790" spans="1:23" x14ac:dyDescent="0.25">
      <c r="A790" s="478"/>
      <c r="B790" s="478"/>
      <c r="C790" s="478"/>
      <c r="D790" s="477"/>
      <c r="E790" s="482" t="s">
        <v>619</v>
      </c>
      <c r="F790" s="480"/>
      <c r="G790" s="480"/>
      <c r="H790" s="474"/>
      <c r="I790" s="471"/>
      <c r="J790" s="473"/>
      <c r="K790" s="470">
        <v>0</v>
      </c>
      <c r="L790" s="201">
        <v>312.01350332762979</v>
      </c>
      <c r="M790" s="201">
        <v>423.0996045</v>
      </c>
      <c r="N790" s="201">
        <v>41.094000000000001</v>
      </c>
      <c r="O790" s="470">
        <v>41.094000000000001</v>
      </c>
      <c r="P790" s="471">
        <v>423.0996045</v>
      </c>
      <c r="Q790" s="471">
        <v>312.01350332762979</v>
      </c>
      <c r="R790" s="470">
        <v>156.49983789999942</v>
      </c>
      <c r="S790" s="470">
        <v>156.49983789999942</v>
      </c>
      <c r="T790" s="470"/>
      <c r="U790" s="170">
        <v>88.021208033599592</v>
      </c>
      <c r="V790" s="170"/>
      <c r="W790" s="170"/>
    </row>
    <row r="791" spans="1:23" x14ac:dyDescent="0.25">
      <c r="A791" s="478"/>
      <c r="B791" s="478"/>
      <c r="C791" s="478"/>
      <c r="D791" s="477"/>
      <c r="E791" s="482" t="s">
        <v>619</v>
      </c>
      <c r="F791" s="480"/>
      <c r="G791" s="480"/>
      <c r="H791" s="474"/>
      <c r="I791" s="471"/>
      <c r="J791" s="473"/>
      <c r="K791" s="470">
        <v>0</v>
      </c>
      <c r="L791" s="201">
        <v>312.01350332762979</v>
      </c>
      <c r="M791" s="201">
        <v>423.0996045</v>
      </c>
      <c r="N791" s="201">
        <v>41.094000000000001</v>
      </c>
      <c r="O791" s="470">
        <v>41.094000000000001</v>
      </c>
      <c r="P791" s="471">
        <v>423.0996045</v>
      </c>
      <c r="Q791" s="471">
        <v>312.01350332762979</v>
      </c>
      <c r="R791" s="470">
        <v>156.49983789999942</v>
      </c>
      <c r="S791" s="470">
        <v>156.49983789999942</v>
      </c>
      <c r="T791" s="470"/>
      <c r="U791" s="170">
        <v>88.021208033599592</v>
      </c>
      <c r="V791" s="170"/>
      <c r="W791" s="170"/>
    </row>
    <row r="792" spans="1:23" x14ac:dyDescent="0.25">
      <c r="A792" s="478"/>
      <c r="B792" s="478"/>
      <c r="C792" s="478"/>
      <c r="D792" s="477"/>
      <c r="E792" s="482" t="s">
        <v>619</v>
      </c>
      <c r="F792" s="480"/>
      <c r="G792" s="480" t="s">
        <v>1962</v>
      </c>
      <c r="H792" s="474"/>
      <c r="I792" s="471"/>
      <c r="J792" s="473"/>
      <c r="K792" s="470">
        <v>9.9516999999999994E-2</v>
      </c>
      <c r="L792" s="201">
        <v>311.9637448276298</v>
      </c>
      <c r="M792" s="201">
        <v>423.0996045</v>
      </c>
      <c r="N792" s="201">
        <v>41.094000000000001</v>
      </c>
      <c r="O792" s="470">
        <v>41.094000000000001</v>
      </c>
      <c r="P792" s="471">
        <v>423.0996045</v>
      </c>
      <c r="Q792" s="471">
        <v>311.9139863276298</v>
      </c>
      <c r="R792" s="470">
        <v>156.54959639999942</v>
      </c>
      <c r="S792" s="470">
        <v>156.59935489999941</v>
      </c>
      <c r="T792" s="470"/>
      <c r="U792" s="170">
        <v>88.070966533599588</v>
      </c>
      <c r="V792" s="170"/>
      <c r="W792" s="170"/>
    </row>
    <row r="793" spans="1:23" x14ac:dyDescent="0.25">
      <c r="A793" s="478" t="s">
        <v>3081</v>
      </c>
      <c r="B793" s="478" t="s">
        <v>3245</v>
      </c>
      <c r="C793" s="478" t="s">
        <v>2190</v>
      </c>
      <c r="D793" s="477">
        <v>1567</v>
      </c>
      <c r="E793" s="482" t="s">
        <v>3238</v>
      </c>
      <c r="F793" s="480"/>
      <c r="G793" s="480" t="s">
        <v>3072</v>
      </c>
      <c r="H793" s="474">
        <v>34</v>
      </c>
      <c r="I793" s="471"/>
      <c r="J793" s="473"/>
      <c r="K793" s="470">
        <v>0.29817100000000002</v>
      </c>
      <c r="L793" s="201">
        <v>311.76490082762979</v>
      </c>
      <c r="M793" s="201">
        <v>423.0996045</v>
      </c>
      <c r="N793" s="201">
        <v>41.094000000000001</v>
      </c>
      <c r="O793" s="470">
        <v>41.094000000000001</v>
      </c>
      <c r="P793" s="471">
        <v>423.0996045</v>
      </c>
      <c r="Q793" s="471">
        <v>311.61581532762978</v>
      </c>
      <c r="R793" s="470">
        <v>156.7484403999994</v>
      </c>
      <c r="S793" s="470">
        <v>156.89752589999941</v>
      </c>
      <c r="T793" s="470"/>
      <c r="U793" s="170">
        <v>88.269810533599568</v>
      </c>
      <c r="V793" s="170"/>
      <c r="W793" s="170"/>
    </row>
    <row r="794" spans="1:23" x14ac:dyDescent="0.25">
      <c r="A794" s="478"/>
      <c r="B794" s="478"/>
      <c r="C794" s="478"/>
      <c r="D794" s="477"/>
      <c r="E794" s="482" t="s">
        <v>619</v>
      </c>
      <c r="F794" s="480"/>
      <c r="G794" s="480"/>
      <c r="H794" s="474"/>
      <c r="I794" s="471"/>
      <c r="J794" s="473"/>
      <c r="K794" s="470">
        <v>0</v>
      </c>
      <c r="L794" s="201">
        <v>311.61581532762978</v>
      </c>
      <c r="M794" s="201">
        <v>423.0996045</v>
      </c>
      <c r="N794" s="201">
        <v>41.094000000000001</v>
      </c>
      <c r="O794" s="470">
        <v>41.094000000000001</v>
      </c>
      <c r="P794" s="471">
        <v>423.0996045</v>
      </c>
      <c r="Q794" s="471">
        <v>311.61581532762978</v>
      </c>
      <c r="R794" s="470">
        <v>156.89752589999941</v>
      </c>
      <c r="S794" s="470">
        <v>156.89752589999941</v>
      </c>
      <c r="T794" s="470"/>
      <c r="U794" s="170">
        <v>88.41889603359958</v>
      </c>
      <c r="V794" s="170"/>
      <c r="W794" s="170"/>
    </row>
    <row r="795" spans="1:23" x14ac:dyDescent="0.25">
      <c r="A795" s="478" t="s">
        <v>3081</v>
      </c>
      <c r="B795" s="478" t="s">
        <v>3245</v>
      </c>
      <c r="C795" s="478" t="s">
        <v>2174</v>
      </c>
      <c r="D795" s="477">
        <v>1569</v>
      </c>
      <c r="E795" s="482" t="s">
        <v>3237</v>
      </c>
      <c r="F795" s="480"/>
      <c r="G795" s="480" t="s">
        <v>2172</v>
      </c>
      <c r="H795" s="474"/>
      <c r="I795" s="471"/>
      <c r="J795" s="473"/>
      <c r="K795" s="470">
        <v>0</v>
      </c>
      <c r="L795" s="201">
        <v>311.61581532762978</v>
      </c>
      <c r="M795" s="201">
        <v>423.0996045</v>
      </c>
      <c r="N795" s="201">
        <v>41.094000000000001</v>
      </c>
      <c r="O795" s="470">
        <v>41.094000000000001</v>
      </c>
      <c r="P795" s="471">
        <v>423.0996045</v>
      </c>
      <c r="Q795" s="471">
        <v>311.61581532762978</v>
      </c>
      <c r="R795" s="470">
        <v>156.89752589999941</v>
      </c>
      <c r="S795" s="470">
        <v>156.89752589999941</v>
      </c>
      <c r="T795" s="470"/>
      <c r="U795" s="170">
        <v>88.41889603359958</v>
      </c>
      <c r="V795" s="170"/>
      <c r="W795" s="170"/>
    </row>
    <row r="796" spans="1:23" x14ac:dyDescent="0.25">
      <c r="A796" s="478"/>
      <c r="B796" s="478"/>
      <c r="C796" s="478"/>
      <c r="D796" s="477"/>
      <c r="E796" s="482"/>
      <c r="F796" s="480"/>
      <c r="G796" s="480" t="s">
        <v>1962</v>
      </c>
      <c r="H796" s="474"/>
      <c r="I796" s="471"/>
      <c r="J796" s="473"/>
      <c r="K796" s="470">
        <v>9.650984E-2</v>
      </c>
      <c r="L796" s="201">
        <v>311.5675604076298</v>
      </c>
      <c r="M796" s="201">
        <v>423.0996045</v>
      </c>
      <c r="N796" s="201">
        <v>41.094000000000001</v>
      </c>
      <c r="O796" s="470">
        <v>41.094000000000001</v>
      </c>
      <c r="P796" s="471">
        <v>423.0996045</v>
      </c>
      <c r="Q796" s="471">
        <v>311.51930548762977</v>
      </c>
      <c r="R796" s="470">
        <v>156.94578081999941</v>
      </c>
      <c r="S796" s="470">
        <v>156.99403573999942</v>
      </c>
      <c r="T796" s="470"/>
      <c r="U796" s="170">
        <v>88.467150953599585</v>
      </c>
      <c r="V796" s="170"/>
      <c r="W796" s="170"/>
    </row>
    <row r="797" spans="1:23" x14ac:dyDescent="0.25">
      <c r="A797" s="478" t="s">
        <v>3081</v>
      </c>
      <c r="B797" s="478" t="s">
        <v>3245</v>
      </c>
      <c r="C797" s="478" t="s">
        <v>111</v>
      </c>
      <c r="D797" s="477">
        <v>1570</v>
      </c>
      <c r="E797" s="482" t="s">
        <v>302</v>
      </c>
      <c r="F797" s="480" t="s">
        <v>3135</v>
      </c>
      <c r="G797" s="480" t="s">
        <v>3134</v>
      </c>
      <c r="H797" s="474">
        <v>40</v>
      </c>
      <c r="I797" s="471"/>
      <c r="J797" s="473"/>
      <c r="K797" s="470">
        <v>0</v>
      </c>
      <c r="L797" s="201">
        <v>311.51930548762977</v>
      </c>
      <c r="M797" s="201">
        <v>423.0996045</v>
      </c>
      <c r="N797" s="201">
        <v>41.094000000000001</v>
      </c>
      <c r="O797" s="470">
        <v>41.094000000000001</v>
      </c>
      <c r="P797" s="471">
        <v>423.0996045</v>
      </c>
      <c r="Q797" s="471">
        <v>311.51930548762977</v>
      </c>
      <c r="R797" s="470">
        <v>156.99403573999942</v>
      </c>
      <c r="S797" s="470">
        <v>156.99403573999942</v>
      </c>
      <c r="T797" s="470"/>
      <c r="U797" s="170">
        <v>88.51540587359959</v>
      </c>
      <c r="V797" s="170"/>
      <c r="W797" s="170"/>
    </row>
    <row r="798" spans="1:23" x14ac:dyDescent="0.25">
      <c r="A798" s="478"/>
      <c r="B798" s="478"/>
      <c r="C798" s="478"/>
      <c r="D798" s="477"/>
      <c r="E798" s="482"/>
      <c r="F798" s="480"/>
      <c r="G798" s="480" t="s">
        <v>3133</v>
      </c>
      <c r="H798" s="474"/>
      <c r="I798" s="471"/>
      <c r="J798" s="473"/>
      <c r="K798" s="470">
        <v>5.5879999999999999E-2</v>
      </c>
      <c r="L798" s="201">
        <v>311.49136548762976</v>
      </c>
      <c r="M798" s="201">
        <v>423.0996045</v>
      </c>
      <c r="N798" s="201">
        <v>41.094000000000001</v>
      </c>
      <c r="O798" s="470">
        <v>41.094000000000001</v>
      </c>
      <c r="P798" s="471">
        <v>423.0996045</v>
      </c>
      <c r="Q798" s="471">
        <v>311.46342548762976</v>
      </c>
      <c r="R798" s="470">
        <v>157.02197573999942</v>
      </c>
      <c r="S798" s="470">
        <v>157.04991573999942</v>
      </c>
      <c r="T798" s="470"/>
      <c r="U798" s="170">
        <v>88.543345873599591</v>
      </c>
      <c r="V798" s="170"/>
      <c r="W798" s="170"/>
    </row>
    <row r="799" spans="1:23" x14ac:dyDescent="0.25">
      <c r="A799" s="478"/>
      <c r="B799" s="478"/>
      <c r="C799" s="478"/>
      <c r="D799" s="477"/>
      <c r="E799" s="482" t="s">
        <v>619</v>
      </c>
      <c r="F799" s="480"/>
      <c r="G799" s="480" t="s">
        <v>3132</v>
      </c>
      <c r="H799" s="474">
        <v>40</v>
      </c>
      <c r="I799" s="471"/>
      <c r="J799" s="473"/>
      <c r="K799" s="470">
        <v>7.6135999999999981E-2</v>
      </c>
      <c r="L799" s="201">
        <v>311.42535748762975</v>
      </c>
      <c r="M799" s="201">
        <v>423.0996045</v>
      </c>
      <c r="N799" s="201">
        <v>41.094000000000001</v>
      </c>
      <c r="O799" s="470">
        <v>41.094000000000001</v>
      </c>
      <c r="P799" s="471">
        <v>423.0996045</v>
      </c>
      <c r="Q799" s="471">
        <v>311.38728948762974</v>
      </c>
      <c r="R799" s="470">
        <v>157.0879837399994</v>
      </c>
      <c r="S799" s="470">
        <v>157.12605173999941</v>
      </c>
      <c r="T799" s="470"/>
      <c r="U799" s="170">
        <v>88.609353873599574</v>
      </c>
      <c r="V799" s="170"/>
      <c r="W799" s="170"/>
    </row>
    <row r="800" spans="1:23" x14ac:dyDescent="0.25">
      <c r="A800" s="478" t="s">
        <v>3081</v>
      </c>
      <c r="B800" s="478" t="s">
        <v>3245</v>
      </c>
      <c r="C800" s="478" t="s">
        <v>3141</v>
      </c>
      <c r="D800" s="477">
        <v>1574</v>
      </c>
      <c r="E800" s="482" t="s">
        <v>3236</v>
      </c>
      <c r="F800" s="480" t="s">
        <v>2185</v>
      </c>
      <c r="G800" s="480" t="s">
        <v>2184</v>
      </c>
      <c r="H800" s="474">
        <v>40</v>
      </c>
      <c r="I800" s="471"/>
      <c r="J800" s="473"/>
      <c r="K800" s="470">
        <v>0.5</v>
      </c>
      <c r="L800" s="201">
        <v>311.13728948762974</v>
      </c>
      <c r="M800" s="201">
        <v>423.0996045</v>
      </c>
      <c r="N800" s="201">
        <v>41.094000000000001</v>
      </c>
      <c r="O800" s="470">
        <v>41.094000000000001</v>
      </c>
      <c r="P800" s="471">
        <v>423.0996045</v>
      </c>
      <c r="Q800" s="471">
        <v>310.88728948762974</v>
      </c>
      <c r="R800" s="470">
        <v>157.37605173999941</v>
      </c>
      <c r="S800" s="470">
        <v>157.62605173999941</v>
      </c>
      <c r="T800" s="470"/>
      <c r="U800" s="170">
        <v>88.897421873599583</v>
      </c>
      <c r="V800" s="170"/>
      <c r="W800" s="170"/>
    </row>
    <row r="801" spans="1:23" x14ac:dyDescent="0.25">
      <c r="A801" s="478"/>
      <c r="B801" s="478"/>
      <c r="C801" s="478"/>
      <c r="D801" s="477"/>
      <c r="E801" s="482" t="s">
        <v>619</v>
      </c>
      <c r="F801" s="480"/>
      <c r="G801" s="480" t="s">
        <v>3129</v>
      </c>
      <c r="H801" s="474">
        <v>40</v>
      </c>
      <c r="I801" s="471"/>
      <c r="J801" s="473"/>
      <c r="K801" s="470">
        <v>7.6135999999999981E-2</v>
      </c>
      <c r="L801" s="201">
        <v>310.84922148762973</v>
      </c>
      <c r="M801" s="201">
        <v>423.0996045</v>
      </c>
      <c r="N801" s="201">
        <v>41.094000000000001</v>
      </c>
      <c r="O801" s="470">
        <v>41.094000000000001</v>
      </c>
      <c r="P801" s="471">
        <v>423.0996045</v>
      </c>
      <c r="Q801" s="471">
        <v>310.81115348762972</v>
      </c>
      <c r="R801" s="470">
        <v>157.66411973999939</v>
      </c>
      <c r="S801" s="470">
        <v>157.7021877399994</v>
      </c>
      <c r="T801" s="470"/>
      <c r="U801" s="170">
        <v>89.185489873599565</v>
      </c>
      <c r="V801" s="170"/>
      <c r="W801" s="170"/>
    </row>
    <row r="802" spans="1:23" x14ac:dyDescent="0.25">
      <c r="A802" s="478"/>
      <c r="B802" s="478"/>
      <c r="C802" s="478"/>
      <c r="D802" s="477"/>
      <c r="E802" s="482"/>
      <c r="F802" s="480"/>
      <c r="G802" s="480" t="s">
        <v>1962</v>
      </c>
      <c r="H802" s="474"/>
      <c r="I802" s="471"/>
      <c r="J802" s="473"/>
      <c r="K802" s="470">
        <v>9.9516999999999994E-2</v>
      </c>
      <c r="L802" s="201">
        <v>310.76139498762973</v>
      </c>
      <c r="M802" s="201">
        <v>423.0996045</v>
      </c>
      <c r="N802" s="201">
        <v>41.094000000000001</v>
      </c>
      <c r="O802" s="470">
        <v>41.094000000000001</v>
      </c>
      <c r="P802" s="471">
        <v>423.0996045</v>
      </c>
      <c r="Q802" s="471">
        <v>310.71163648762973</v>
      </c>
      <c r="R802" s="470">
        <v>157.7519462399994</v>
      </c>
      <c r="S802" s="470">
        <v>157.80170473999939</v>
      </c>
      <c r="T802" s="470"/>
      <c r="U802" s="170">
        <v>89.27331637359957</v>
      </c>
      <c r="V802" s="170"/>
      <c r="W802" s="170"/>
    </row>
    <row r="803" spans="1:23" x14ac:dyDescent="0.25">
      <c r="A803" s="478" t="s">
        <v>3081</v>
      </c>
      <c r="B803" s="478" t="s">
        <v>3245</v>
      </c>
      <c r="C803" s="478" t="s">
        <v>2183</v>
      </c>
      <c r="D803" s="477">
        <v>1580</v>
      </c>
      <c r="E803" s="482" t="s">
        <v>3235</v>
      </c>
      <c r="F803" s="480"/>
      <c r="G803" s="480" t="s">
        <v>3072</v>
      </c>
      <c r="H803" s="474">
        <v>34</v>
      </c>
      <c r="I803" s="471"/>
      <c r="J803" s="473"/>
      <c r="K803" s="470">
        <v>0.29817100000000002</v>
      </c>
      <c r="L803" s="201">
        <v>310.56255098762972</v>
      </c>
      <c r="M803" s="201">
        <v>423.0996045</v>
      </c>
      <c r="N803" s="201">
        <v>41.094000000000001</v>
      </c>
      <c r="O803" s="470">
        <v>41.094000000000001</v>
      </c>
      <c r="P803" s="471">
        <v>423.0996045</v>
      </c>
      <c r="Q803" s="471">
        <v>310.41346548762971</v>
      </c>
      <c r="R803" s="470">
        <v>157.95079023999938</v>
      </c>
      <c r="S803" s="470">
        <v>158.09987573999939</v>
      </c>
      <c r="T803" s="470"/>
      <c r="U803" s="170">
        <v>89.47216037359955</v>
      </c>
      <c r="V803" s="170"/>
      <c r="W803" s="170"/>
    </row>
    <row r="804" spans="1:23" x14ac:dyDescent="0.25">
      <c r="A804" s="478"/>
      <c r="B804" s="478"/>
      <c r="C804" s="478"/>
      <c r="D804" s="477"/>
      <c r="E804" s="482" t="s">
        <v>619</v>
      </c>
      <c r="F804" s="480"/>
      <c r="G804" s="480"/>
      <c r="H804" s="474"/>
      <c r="I804" s="471"/>
      <c r="J804" s="473"/>
      <c r="K804" s="470">
        <v>0</v>
      </c>
      <c r="L804" s="201">
        <v>310.41346548762971</v>
      </c>
      <c r="M804" s="201">
        <v>423.0996045</v>
      </c>
      <c r="N804" s="201">
        <v>41.094000000000001</v>
      </c>
      <c r="O804" s="470">
        <v>41.094000000000001</v>
      </c>
      <c r="P804" s="471">
        <v>423.0996045</v>
      </c>
      <c r="Q804" s="471">
        <v>310.41346548762971</v>
      </c>
      <c r="R804" s="470">
        <v>158.09987573999939</v>
      </c>
      <c r="S804" s="470">
        <v>158.09987573999939</v>
      </c>
      <c r="T804" s="470"/>
      <c r="U804" s="170">
        <v>89.621245873599563</v>
      </c>
      <c r="V804" s="170"/>
      <c r="W804" s="170"/>
    </row>
    <row r="805" spans="1:23" x14ac:dyDescent="0.25">
      <c r="A805" s="478"/>
      <c r="B805" s="478"/>
      <c r="C805" s="478"/>
      <c r="D805" s="477"/>
      <c r="E805" s="482" t="s">
        <v>619</v>
      </c>
      <c r="F805" s="480"/>
      <c r="G805" s="480"/>
      <c r="H805" s="474"/>
      <c r="I805" s="471"/>
      <c r="J805" s="473"/>
      <c r="K805" s="470">
        <v>0</v>
      </c>
      <c r="L805" s="201">
        <v>310.41346548762971</v>
      </c>
      <c r="M805" s="201">
        <v>423.0996045</v>
      </c>
      <c r="N805" s="201">
        <v>41.094000000000001</v>
      </c>
      <c r="O805" s="470">
        <v>41.094000000000001</v>
      </c>
      <c r="P805" s="471">
        <v>423.0996045</v>
      </c>
      <c r="Q805" s="471">
        <v>310.41346548762971</v>
      </c>
      <c r="R805" s="470">
        <v>158.09987573999939</v>
      </c>
      <c r="S805" s="470">
        <v>158.09987573999939</v>
      </c>
      <c r="T805" s="470"/>
      <c r="U805" s="170">
        <v>89.621245873599563</v>
      </c>
      <c r="V805" s="170"/>
      <c r="W805" s="170"/>
    </row>
    <row r="806" spans="1:23" x14ac:dyDescent="0.25">
      <c r="A806" s="478"/>
      <c r="B806" s="478"/>
      <c r="C806" s="478"/>
      <c r="D806" s="477"/>
      <c r="E806" s="482" t="s">
        <v>619</v>
      </c>
      <c r="F806" s="480"/>
      <c r="G806" s="480" t="s">
        <v>1962</v>
      </c>
      <c r="H806" s="474"/>
      <c r="I806" s="471"/>
      <c r="J806" s="473"/>
      <c r="K806" s="470">
        <v>9.9516999999999994E-2</v>
      </c>
      <c r="L806" s="201">
        <v>310.36370698762971</v>
      </c>
      <c r="M806" s="201">
        <v>423.0996045</v>
      </c>
      <c r="N806" s="201">
        <v>41.094000000000001</v>
      </c>
      <c r="O806" s="470">
        <v>41.094000000000001</v>
      </c>
      <c r="P806" s="471">
        <v>423.0996045</v>
      </c>
      <c r="Q806" s="471">
        <v>310.31394848762972</v>
      </c>
      <c r="R806" s="470">
        <v>158.14963423999939</v>
      </c>
      <c r="S806" s="470">
        <v>158.19939273999938</v>
      </c>
      <c r="T806" s="470"/>
      <c r="U806" s="170">
        <v>89.671004373599558</v>
      </c>
      <c r="V806" s="170"/>
      <c r="W806" s="170"/>
    </row>
    <row r="807" spans="1:23" x14ac:dyDescent="0.25">
      <c r="A807" s="478" t="s">
        <v>3081</v>
      </c>
      <c r="B807" s="478" t="s">
        <v>3245</v>
      </c>
      <c r="C807" s="478" t="s">
        <v>2181</v>
      </c>
      <c r="D807" s="477">
        <v>1583</v>
      </c>
      <c r="E807" s="482" t="s">
        <v>3234</v>
      </c>
      <c r="F807" s="480"/>
      <c r="G807" s="480" t="s">
        <v>3072</v>
      </c>
      <c r="H807" s="474">
        <v>34</v>
      </c>
      <c r="I807" s="471"/>
      <c r="J807" s="473"/>
      <c r="K807" s="470">
        <v>0.29817100000000002</v>
      </c>
      <c r="L807" s="201">
        <v>310.1648629876297</v>
      </c>
      <c r="M807" s="201">
        <v>423.0996045</v>
      </c>
      <c r="N807" s="201">
        <v>41.094000000000001</v>
      </c>
      <c r="O807" s="470">
        <v>41.094000000000001</v>
      </c>
      <c r="P807" s="471">
        <v>423.0996045</v>
      </c>
      <c r="Q807" s="471">
        <v>310.01577748762969</v>
      </c>
      <c r="R807" s="470">
        <v>158.34847823999937</v>
      </c>
      <c r="S807" s="470">
        <v>158.49756373999938</v>
      </c>
      <c r="T807" s="470"/>
      <c r="U807" s="170">
        <v>89.869848373599538</v>
      </c>
      <c r="V807" s="170"/>
      <c r="W807" s="170"/>
    </row>
    <row r="808" spans="1:23" x14ac:dyDescent="0.25">
      <c r="A808" s="478"/>
      <c r="B808" s="478"/>
      <c r="C808" s="478"/>
      <c r="D808" s="477"/>
      <c r="E808" s="482" t="s">
        <v>619</v>
      </c>
      <c r="F808" s="480"/>
      <c r="G808" s="480"/>
      <c r="H808" s="474"/>
      <c r="I808" s="471"/>
      <c r="J808" s="473"/>
      <c r="K808" s="470">
        <v>0</v>
      </c>
      <c r="L808" s="201">
        <v>310.01577748762969</v>
      </c>
      <c r="M808" s="201">
        <v>423.0996045</v>
      </c>
      <c r="N808" s="201">
        <v>41.094000000000001</v>
      </c>
      <c r="O808" s="470">
        <v>41.094000000000001</v>
      </c>
      <c r="P808" s="471">
        <v>423.0996045</v>
      </c>
      <c r="Q808" s="471">
        <v>310.01577748762969</v>
      </c>
      <c r="R808" s="470">
        <v>158.49756373999938</v>
      </c>
      <c r="S808" s="470">
        <v>158.49756373999938</v>
      </c>
      <c r="T808" s="470"/>
      <c r="U808" s="170">
        <v>90.018933873599551</v>
      </c>
      <c r="V808" s="170"/>
      <c r="W808" s="170"/>
    </row>
    <row r="809" spans="1:23" x14ac:dyDescent="0.25">
      <c r="A809" s="478"/>
      <c r="B809" s="478"/>
      <c r="C809" s="478"/>
      <c r="D809" s="477"/>
      <c r="E809" s="482" t="s">
        <v>619</v>
      </c>
      <c r="F809" s="480"/>
      <c r="G809" s="480"/>
      <c r="H809" s="474"/>
      <c r="I809" s="471"/>
      <c r="J809" s="473"/>
      <c r="K809" s="470">
        <v>0</v>
      </c>
      <c r="L809" s="201">
        <v>310.01577748762969</v>
      </c>
      <c r="M809" s="201">
        <v>423.0996045</v>
      </c>
      <c r="N809" s="201">
        <v>41.094000000000001</v>
      </c>
      <c r="O809" s="470">
        <v>41.094000000000001</v>
      </c>
      <c r="P809" s="471">
        <v>423.0996045</v>
      </c>
      <c r="Q809" s="471">
        <v>310.01577748762969</v>
      </c>
      <c r="R809" s="470">
        <v>158.49756373999938</v>
      </c>
      <c r="S809" s="470">
        <v>158.49756373999938</v>
      </c>
      <c r="T809" s="470"/>
      <c r="U809" s="170">
        <v>90.018933873599551</v>
      </c>
      <c r="V809" s="170"/>
      <c r="W809" s="170"/>
    </row>
    <row r="810" spans="1:23" x14ac:dyDescent="0.25">
      <c r="A810" s="478"/>
      <c r="B810" s="478"/>
      <c r="C810" s="478"/>
      <c r="D810" s="477"/>
      <c r="E810" s="482" t="s">
        <v>619</v>
      </c>
      <c r="F810" s="480"/>
      <c r="G810" s="480" t="s">
        <v>1962</v>
      </c>
      <c r="H810" s="474"/>
      <c r="I810" s="471"/>
      <c r="J810" s="473"/>
      <c r="K810" s="470">
        <v>9.9516999999999994E-2</v>
      </c>
      <c r="L810" s="201">
        <v>309.9660189876297</v>
      </c>
      <c r="M810" s="201">
        <v>423.0996045</v>
      </c>
      <c r="N810" s="201">
        <v>41.094000000000001</v>
      </c>
      <c r="O810" s="470">
        <v>41.094000000000001</v>
      </c>
      <c r="P810" s="471">
        <v>423.0996045</v>
      </c>
      <c r="Q810" s="471">
        <v>309.9162604876297</v>
      </c>
      <c r="R810" s="470">
        <v>158.54732223999937</v>
      </c>
      <c r="S810" s="470">
        <v>158.59708073999937</v>
      </c>
      <c r="T810" s="470"/>
      <c r="U810" s="170">
        <v>90.068692373599546</v>
      </c>
      <c r="V810" s="170"/>
      <c r="W810" s="170"/>
    </row>
    <row r="811" spans="1:23" x14ac:dyDescent="0.25">
      <c r="A811" s="478" t="s">
        <v>3081</v>
      </c>
      <c r="B811" s="478" t="s">
        <v>3245</v>
      </c>
      <c r="C811" s="478" t="s">
        <v>2179</v>
      </c>
      <c r="D811" s="477">
        <v>1587</v>
      </c>
      <c r="E811" s="482" t="s">
        <v>3233</v>
      </c>
      <c r="F811" s="480"/>
      <c r="G811" s="480" t="s">
        <v>3072</v>
      </c>
      <c r="H811" s="474">
        <v>34</v>
      </c>
      <c r="I811" s="471"/>
      <c r="J811" s="473"/>
      <c r="K811" s="470">
        <v>0.29817100000000002</v>
      </c>
      <c r="L811" s="201">
        <v>309.76717498762969</v>
      </c>
      <c r="M811" s="201">
        <v>423.0996045</v>
      </c>
      <c r="N811" s="201">
        <v>41.094000000000001</v>
      </c>
      <c r="O811" s="470">
        <v>41.094000000000001</v>
      </c>
      <c r="P811" s="471">
        <v>423.0996045</v>
      </c>
      <c r="Q811" s="471">
        <v>309.61808948762967</v>
      </c>
      <c r="R811" s="470">
        <v>158.74616623999935</v>
      </c>
      <c r="S811" s="470">
        <v>158.89525173999937</v>
      </c>
      <c r="T811" s="470"/>
      <c r="U811" s="170">
        <v>90.267536373599526</v>
      </c>
      <c r="V811" s="170"/>
      <c r="W811" s="170"/>
    </row>
    <row r="812" spans="1:23" x14ac:dyDescent="0.25">
      <c r="A812" s="478"/>
      <c r="B812" s="478"/>
      <c r="C812" s="478"/>
      <c r="D812" s="477"/>
      <c r="E812" s="482" t="s">
        <v>619</v>
      </c>
      <c r="F812" s="480"/>
      <c r="G812" s="480"/>
      <c r="H812" s="474"/>
      <c r="I812" s="471"/>
      <c r="J812" s="473"/>
      <c r="K812" s="470">
        <v>0</v>
      </c>
      <c r="L812" s="201">
        <v>309.61808948762967</v>
      </c>
      <c r="M812" s="201">
        <v>423.0996045</v>
      </c>
      <c r="N812" s="201">
        <v>41.094000000000001</v>
      </c>
      <c r="O812" s="470">
        <v>41.094000000000001</v>
      </c>
      <c r="P812" s="471">
        <v>423.0996045</v>
      </c>
      <c r="Q812" s="471">
        <v>309.61808948762967</v>
      </c>
      <c r="R812" s="470">
        <v>158.89525173999937</v>
      </c>
      <c r="S812" s="470">
        <v>158.89525173999937</v>
      </c>
      <c r="T812" s="470"/>
      <c r="U812" s="170">
        <v>90.416621873599539</v>
      </c>
      <c r="V812" s="170"/>
      <c r="W812" s="170"/>
    </row>
    <row r="813" spans="1:23" x14ac:dyDescent="0.25">
      <c r="A813" s="478" t="s">
        <v>3081</v>
      </c>
      <c r="B813" s="478" t="s">
        <v>3245</v>
      </c>
      <c r="C813" s="478" t="s">
        <v>2174</v>
      </c>
      <c r="D813" s="477">
        <v>1589</v>
      </c>
      <c r="E813" s="482" t="s">
        <v>3232</v>
      </c>
      <c r="F813" s="480"/>
      <c r="G813" s="480" t="s">
        <v>2172</v>
      </c>
      <c r="H813" s="474"/>
      <c r="I813" s="471"/>
      <c r="J813" s="473"/>
      <c r="K813" s="470">
        <v>0</v>
      </c>
      <c r="L813" s="201">
        <v>309.61808948762967</v>
      </c>
      <c r="M813" s="201">
        <v>423.0996045</v>
      </c>
      <c r="N813" s="201">
        <v>41.094000000000001</v>
      </c>
      <c r="O813" s="470">
        <v>41.094000000000001</v>
      </c>
      <c r="P813" s="471">
        <v>423.0996045</v>
      </c>
      <c r="Q813" s="471">
        <v>309.61808948762967</v>
      </c>
      <c r="R813" s="470">
        <v>158.89525173999937</v>
      </c>
      <c r="S813" s="470">
        <v>158.89525173999937</v>
      </c>
      <c r="T813" s="470"/>
      <c r="U813" s="170">
        <v>90.416621873599539</v>
      </c>
      <c r="V813" s="170"/>
      <c r="W813" s="170"/>
    </row>
    <row r="814" spans="1:23" x14ac:dyDescent="0.25">
      <c r="A814" s="478"/>
      <c r="B814" s="478"/>
      <c r="C814" s="478"/>
      <c r="D814" s="477"/>
      <c r="E814" s="482"/>
      <c r="F814" s="480"/>
      <c r="G814" s="480" t="s">
        <v>1962</v>
      </c>
      <c r="H814" s="474"/>
      <c r="I814" s="471"/>
      <c r="J814" s="473"/>
      <c r="K814" s="470">
        <v>9.650984E-2</v>
      </c>
      <c r="L814" s="201">
        <v>309.56983456762964</v>
      </c>
      <c r="M814" s="201">
        <v>423.0996045</v>
      </c>
      <c r="N814" s="201">
        <v>41.094000000000001</v>
      </c>
      <c r="O814" s="470">
        <v>41.094000000000001</v>
      </c>
      <c r="P814" s="471">
        <v>423.0996045</v>
      </c>
      <c r="Q814" s="471">
        <v>309.52157964762966</v>
      </c>
      <c r="R814" s="470">
        <v>158.94350665999937</v>
      </c>
      <c r="S814" s="470">
        <v>158.99176157999938</v>
      </c>
      <c r="T814" s="470"/>
      <c r="U814" s="170">
        <v>90.464876793599544</v>
      </c>
      <c r="V814" s="170"/>
      <c r="W814" s="170"/>
    </row>
    <row r="815" spans="1:23" x14ac:dyDescent="0.25">
      <c r="A815" s="478" t="s">
        <v>3081</v>
      </c>
      <c r="B815" s="478" t="s">
        <v>3245</v>
      </c>
      <c r="C815" s="478" t="s">
        <v>111</v>
      </c>
      <c r="D815" s="477">
        <v>1590</v>
      </c>
      <c r="E815" s="482" t="s">
        <v>303</v>
      </c>
      <c r="F815" s="480" t="s">
        <v>3135</v>
      </c>
      <c r="G815" s="480" t="s">
        <v>3134</v>
      </c>
      <c r="H815" s="474">
        <v>40</v>
      </c>
      <c r="I815" s="471"/>
      <c r="J815" s="473"/>
      <c r="K815" s="470">
        <v>0</v>
      </c>
      <c r="L815" s="201">
        <v>309.52157964762966</v>
      </c>
      <c r="M815" s="201">
        <v>423.0996045</v>
      </c>
      <c r="N815" s="201">
        <v>41.094000000000001</v>
      </c>
      <c r="O815" s="470">
        <v>41.094000000000001</v>
      </c>
      <c r="P815" s="471">
        <v>423.0996045</v>
      </c>
      <c r="Q815" s="471">
        <v>309.52157964762966</v>
      </c>
      <c r="R815" s="470">
        <v>158.99176157999938</v>
      </c>
      <c r="S815" s="470">
        <v>158.99176157999938</v>
      </c>
      <c r="T815" s="470"/>
      <c r="U815" s="170">
        <v>90.513131713599549</v>
      </c>
      <c r="V815" s="170"/>
      <c r="W815" s="170"/>
    </row>
    <row r="816" spans="1:23" x14ac:dyDescent="0.25">
      <c r="A816" s="478"/>
      <c r="B816" s="478"/>
      <c r="C816" s="478"/>
      <c r="D816" s="477"/>
      <c r="E816" s="482"/>
      <c r="F816" s="480"/>
      <c r="G816" s="480" t="s">
        <v>3133</v>
      </c>
      <c r="H816" s="474"/>
      <c r="I816" s="471"/>
      <c r="J816" s="473"/>
      <c r="K816" s="470">
        <v>5.5879999999999999E-2</v>
      </c>
      <c r="L816" s="201">
        <v>309.49363964762966</v>
      </c>
      <c r="M816" s="201">
        <v>423.0996045</v>
      </c>
      <c r="N816" s="201">
        <v>41.094000000000001</v>
      </c>
      <c r="O816" s="470">
        <v>41.094000000000001</v>
      </c>
      <c r="P816" s="471">
        <v>423.0996045</v>
      </c>
      <c r="Q816" s="471">
        <v>309.46569964762966</v>
      </c>
      <c r="R816" s="470">
        <v>159.01970157999938</v>
      </c>
      <c r="S816" s="470">
        <v>159.04764157999938</v>
      </c>
      <c r="T816" s="470"/>
      <c r="U816" s="170">
        <v>90.54107171359955</v>
      </c>
      <c r="V816" s="170"/>
      <c r="W816" s="170"/>
    </row>
    <row r="817" spans="1:23" x14ac:dyDescent="0.25">
      <c r="A817" s="478"/>
      <c r="B817" s="478"/>
      <c r="C817" s="478"/>
      <c r="D817" s="477"/>
      <c r="E817" s="482" t="s">
        <v>619</v>
      </c>
      <c r="F817" s="480"/>
      <c r="G817" s="480" t="s">
        <v>3132</v>
      </c>
      <c r="H817" s="474"/>
      <c r="I817" s="471"/>
      <c r="J817" s="473"/>
      <c r="K817" s="470">
        <v>7.6135999999999981E-2</v>
      </c>
      <c r="L817" s="201">
        <v>309.42763164762965</v>
      </c>
      <c r="M817" s="201">
        <v>423.0996045</v>
      </c>
      <c r="N817" s="201">
        <v>41.094000000000001</v>
      </c>
      <c r="O817" s="470">
        <v>41.094000000000001</v>
      </c>
      <c r="P817" s="471">
        <v>423.0996045</v>
      </c>
      <c r="Q817" s="471">
        <v>309.38956364762964</v>
      </c>
      <c r="R817" s="470">
        <v>159.08570957999936</v>
      </c>
      <c r="S817" s="470">
        <v>159.12377757999937</v>
      </c>
      <c r="T817" s="470"/>
      <c r="U817" s="170">
        <v>90.607079713599532</v>
      </c>
      <c r="V817" s="170"/>
      <c r="W817" s="170"/>
    </row>
    <row r="818" spans="1:23" x14ac:dyDescent="0.25">
      <c r="A818" s="478" t="s">
        <v>3081</v>
      </c>
      <c r="B818" s="478" t="s">
        <v>3245</v>
      </c>
      <c r="C818" s="478" t="s">
        <v>3131</v>
      </c>
      <c r="D818" s="477">
        <v>1594</v>
      </c>
      <c r="E818" s="482" t="s">
        <v>3231</v>
      </c>
      <c r="F818" s="480" t="s">
        <v>2185</v>
      </c>
      <c r="G818" s="480" t="s">
        <v>2184</v>
      </c>
      <c r="H818" s="474">
        <v>40</v>
      </c>
      <c r="I818" s="471"/>
      <c r="J818" s="473"/>
      <c r="K818" s="470">
        <v>0.5</v>
      </c>
      <c r="L818" s="201">
        <v>309.13956364762964</v>
      </c>
      <c r="M818" s="201">
        <v>423.0996045</v>
      </c>
      <c r="N818" s="201">
        <v>41.094000000000001</v>
      </c>
      <c r="O818" s="470">
        <v>41.094000000000001</v>
      </c>
      <c r="P818" s="471">
        <v>423.0996045</v>
      </c>
      <c r="Q818" s="471">
        <v>308.88956364762964</v>
      </c>
      <c r="R818" s="470">
        <v>159.37377757999937</v>
      </c>
      <c r="S818" s="470">
        <v>159.62377757999937</v>
      </c>
      <c r="T818" s="470"/>
      <c r="U818" s="170">
        <v>90.895147713599542</v>
      </c>
      <c r="V818" s="170"/>
      <c r="W818" s="170"/>
    </row>
    <row r="819" spans="1:23" x14ac:dyDescent="0.25">
      <c r="A819" s="478"/>
      <c r="B819" s="478"/>
      <c r="C819" s="478"/>
      <c r="D819" s="477"/>
      <c r="E819" s="482" t="s">
        <v>619</v>
      </c>
      <c r="F819" s="480"/>
      <c r="G819" s="480" t="s">
        <v>3129</v>
      </c>
      <c r="H819" s="474"/>
      <c r="I819" s="471"/>
      <c r="J819" s="473"/>
      <c r="K819" s="470">
        <v>7.6135999999999981E-2</v>
      </c>
      <c r="L819" s="201">
        <v>308.85149564762963</v>
      </c>
      <c r="M819" s="201">
        <v>423.0996045</v>
      </c>
      <c r="N819" s="201">
        <v>41.094000000000001</v>
      </c>
      <c r="O819" s="470">
        <v>41.094000000000001</v>
      </c>
      <c r="P819" s="471">
        <v>423.0996045</v>
      </c>
      <c r="Q819" s="471">
        <v>308.81342764762962</v>
      </c>
      <c r="R819" s="470">
        <v>159.66184557999935</v>
      </c>
      <c r="S819" s="470">
        <v>159.69991357999936</v>
      </c>
      <c r="T819" s="470"/>
      <c r="U819" s="170">
        <v>91.183215713599523</v>
      </c>
      <c r="V819" s="170"/>
      <c r="W819" s="170"/>
    </row>
    <row r="820" spans="1:23" x14ac:dyDescent="0.25">
      <c r="A820" s="478"/>
      <c r="B820" s="478"/>
      <c r="C820" s="478"/>
      <c r="D820" s="477"/>
      <c r="E820" s="482"/>
      <c r="F820" s="480"/>
      <c r="G820" s="480" t="s">
        <v>1962</v>
      </c>
      <c r="H820" s="474"/>
      <c r="I820" s="471"/>
      <c r="J820" s="473"/>
      <c r="K820" s="470">
        <v>9.9516999999999994E-2</v>
      </c>
      <c r="L820" s="201">
        <v>308.76366914762963</v>
      </c>
      <c r="M820" s="201">
        <v>423.0996045</v>
      </c>
      <c r="N820" s="201">
        <v>41.094000000000001</v>
      </c>
      <c r="O820" s="470">
        <v>41.094000000000001</v>
      </c>
      <c r="P820" s="471">
        <v>423.0996045</v>
      </c>
      <c r="Q820" s="471">
        <v>308.71391064762963</v>
      </c>
      <c r="R820" s="470">
        <v>159.74967207999936</v>
      </c>
      <c r="S820" s="470">
        <v>159.79943057999935</v>
      </c>
      <c r="T820" s="470"/>
      <c r="U820" s="170">
        <v>91.271042213599529</v>
      </c>
      <c r="V820" s="170"/>
      <c r="W820" s="170"/>
    </row>
    <row r="821" spans="1:23" x14ac:dyDescent="0.25">
      <c r="A821" s="478" t="s">
        <v>3081</v>
      </c>
      <c r="B821" s="478" t="s">
        <v>3245</v>
      </c>
      <c r="C821" s="478" t="s">
        <v>2177</v>
      </c>
      <c r="D821" s="477">
        <v>1599</v>
      </c>
      <c r="E821" s="482" t="s">
        <v>3230</v>
      </c>
      <c r="F821" s="480"/>
      <c r="G821" s="480" t="s">
        <v>3072</v>
      </c>
      <c r="H821" s="474">
        <v>34</v>
      </c>
      <c r="I821" s="471"/>
      <c r="J821" s="473"/>
      <c r="K821" s="470">
        <v>0.29817100000000002</v>
      </c>
      <c r="L821" s="201">
        <v>308.56482514762962</v>
      </c>
      <c r="M821" s="201">
        <v>423.0996045</v>
      </c>
      <c r="N821" s="201">
        <v>41.094000000000001</v>
      </c>
      <c r="O821" s="470">
        <v>41.094000000000001</v>
      </c>
      <c r="P821" s="471">
        <v>423.0996045</v>
      </c>
      <c r="Q821" s="471">
        <v>308.41573964762961</v>
      </c>
      <c r="R821" s="470">
        <v>159.94851607999934</v>
      </c>
      <c r="S821" s="470">
        <v>160.09760157999935</v>
      </c>
      <c r="T821" s="470"/>
      <c r="U821" s="170">
        <v>91.469886213599509</v>
      </c>
      <c r="V821" s="170"/>
      <c r="W821" s="170"/>
    </row>
    <row r="822" spans="1:23" x14ac:dyDescent="0.25">
      <c r="A822" s="478"/>
      <c r="B822" s="478"/>
      <c r="C822" s="478"/>
      <c r="D822" s="477"/>
      <c r="E822" s="482" t="s">
        <v>619</v>
      </c>
      <c r="F822" s="480"/>
      <c r="G822" s="480"/>
      <c r="H822" s="474"/>
      <c r="I822" s="471"/>
      <c r="J822" s="473"/>
      <c r="K822" s="470">
        <v>0</v>
      </c>
      <c r="L822" s="201">
        <v>308.41573964762961</v>
      </c>
      <c r="M822" s="201">
        <v>423.0996045</v>
      </c>
      <c r="N822" s="201">
        <v>41.094000000000001</v>
      </c>
      <c r="O822" s="470">
        <v>41.094000000000001</v>
      </c>
      <c r="P822" s="471">
        <v>423.0996045</v>
      </c>
      <c r="Q822" s="471">
        <v>308.41573964762961</v>
      </c>
      <c r="R822" s="470">
        <v>160.09760157999935</v>
      </c>
      <c r="S822" s="470">
        <v>160.09760157999935</v>
      </c>
      <c r="T822" s="470"/>
      <c r="U822" s="170">
        <v>91.618971713599521</v>
      </c>
      <c r="V822" s="170"/>
      <c r="W822" s="170"/>
    </row>
    <row r="823" spans="1:23" x14ac:dyDescent="0.25">
      <c r="A823" s="478"/>
      <c r="B823" s="478"/>
      <c r="C823" s="478"/>
      <c r="D823" s="477"/>
      <c r="E823" s="482" t="s">
        <v>619</v>
      </c>
      <c r="F823" s="480"/>
      <c r="G823" s="480"/>
      <c r="H823" s="474"/>
      <c r="I823" s="471"/>
      <c r="J823" s="473"/>
      <c r="K823" s="470">
        <v>0</v>
      </c>
      <c r="L823" s="201">
        <v>308.41573964762961</v>
      </c>
      <c r="M823" s="201">
        <v>423.0996045</v>
      </c>
      <c r="N823" s="201">
        <v>41.094000000000001</v>
      </c>
      <c r="O823" s="470">
        <v>41.094000000000001</v>
      </c>
      <c r="P823" s="471">
        <v>423.0996045</v>
      </c>
      <c r="Q823" s="471">
        <v>308.41573964762961</v>
      </c>
      <c r="R823" s="470">
        <v>160.09760157999935</v>
      </c>
      <c r="S823" s="470">
        <v>160.09760157999935</v>
      </c>
      <c r="T823" s="470"/>
      <c r="U823" s="170">
        <v>91.618971713599521</v>
      </c>
      <c r="V823" s="170"/>
      <c r="W823" s="170"/>
    </row>
    <row r="824" spans="1:23" x14ac:dyDescent="0.2">
      <c r="A824" s="478"/>
      <c r="B824" s="478"/>
      <c r="C824" s="478"/>
      <c r="D824" s="477"/>
      <c r="E824" s="481" t="s">
        <v>619</v>
      </c>
      <c r="F824" s="480"/>
      <c r="G824" s="480" t="s">
        <v>2198</v>
      </c>
      <c r="H824" s="474"/>
      <c r="I824" s="479"/>
      <c r="J824" s="473"/>
      <c r="K824" s="472">
        <v>0.19082200000000005</v>
      </c>
      <c r="L824" s="201">
        <v>308.32032864762959</v>
      </c>
      <c r="M824" s="201">
        <v>423.0996045</v>
      </c>
      <c r="N824" s="201">
        <v>41.094000000000001</v>
      </c>
      <c r="O824" s="470">
        <v>41.094000000000001</v>
      </c>
      <c r="P824" s="471">
        <v>423.0996045</v>
      </c>
      <c r="Q824" s="471">
        <v>308.22491764762958</v>
      </c>
      <c r="R824" s="470">
        <v>160.19301257999933</v>
      </c>
      <c r="S824" s="470">
        <v>160.28842357999935</v>
      </c>
      <c r="T824" s="479"/>
      <c r="U824" s="170">
        <v>91.714382713599505</v>
      </c>
      <c r="V824" s="170"/>
      <c r="W824" s="170"/>
    </row>
    <row r="825" spans="1:23" x14ac:dyDescent="0.2">
      <c r="A825" s="478" t="s">
        <v>3081</v>
      </c>
      <c r="B825" s="478" t="s">
        <v>3245</v>
      </c>
      <c r="C825" s="478" t="s">
        <v>1981</v>
      </c>
      <c r="D825" s="477">
        <v>1603</v>
      </c>
      <c r="E825" s="470" t="s">
        <v>3229</v>
      </c>
      <c r="F825" s="476"/>
      <c r="G825" s="475" t="s">
        <v>1978</v>
      </c>
      <c r="H825" s="474">
        <v>40</v>
      </c>
      <c r="I825" s="471"/>
      <c r="J825" s="473"/>
      <c r="K825" s="472">
        <v>5.7403999999999997E-2</v>
      </c>
      <c r="L825" s="201">
        <v>308.19621564762957</v>
      </c>
      <c r="M825" s="201">
        <v>423.0996045</v>
      </c>
      <c r="N825" s="201">
        <v>41.094000000000001</v>
      </c>
      <c r="O825" s="470">
        <v>41.094000000000001</v>
      </c>
      <c r="P825" s="471">
        <v>423.0996045</v>
      </c>
      <c r="Q825" s="471">
        <v>308.16751364762956</v>
      </c>
      <c r="R825" s="470">
        <v>160.31712557999933</v>
      </c>
      <c r="S825" s="470">
        <v>160.34582757999934</v>
      </c>
      <c r="T825" s="470"/>
      <c r="U825" s="170">
        <v>91.838495713599499</v>
      </c>
      <c r="V825" s="170"/>
      <c r="W825" s="170"/>
    </row>
    <row r="826" spans="1:23" x14ac:dyDescent="0.25">
      <c r="A826" s="232"/>
      <c r="B826" s="232"/>
      <c r="C826" s="232"/>
      <c r="D826" s="237"/>
      <c r="E826" s="232" t="s">
        <v>619</v>
      </c>
      <c r="F826" s="238"/>
      <c r="G826" s="238" t="s">
        <v>1962</v>
      </c>
      <c r="H826" s="467">
        <v>40</v>
      </c>
      <c r="I826" s="240"/>
      <c r="J826" s="466"/>
      <c r="K826" s="240">
        <v>0.103502</v>
      </c>
      <c r="L826" s="201">
        <v>308.11576264762959</v>
      </c>
      <c r="M826" s="201">
        <v>423.0996045</v>
      </c>
      <c r="N826" s="201">
        <v>41.094000000000001</v>
      </c>
      <c r="O826" s="240">
        <v>41.094000000000001</v>
      </c>
      <c r="P826" s="240">
        <v>423.0996045</v>
      </c>
      <c r="Q826" s="240">
        <v>308.06401164762957</v>
      </c>
      <c r="R826" s="240">
        <v>160.39757857999933</v>
      </c>
      <c r="S826" s="240">
        <v>160.44932957999933</v>
      </c>
      <c r="T826" s="240"/>
      <c r="U826" s="170">
        <v>91.918948713599505</v>
      </c>
      <c r="V826" s="170"/>
      <c r="W826" s="170"/>
    </row>
    <row r="827" spans="1:23" x14ac:dyDescent="0.25">
      <c r="A827" s="232" t="s">
        <v>3081</v>
      </c>
      <c r="B827" s="232" t="s">
        <v>3228</v>
      </c>
      <c r="C827" s="232" t="s">
        <v>111</v>
      </c>
      <c r="D827" s="237">
        <v>1604</v>
      </c>
      <c r="E827" s="234" t="s">
        <v>1833</v>
      </c>
      <c r="F827" s="238" t="s">
        <v>2169</v>
      </c>
      <c r="G827" s="238" t="s">
        <v>1951</v>
      </c>
      <c r="H827" s="467"/>
      <c r="I827" s="200"/>
      <c r="J827" s="466"/>
      <c r="K827" s="240">
        <v>0</v>
      </c>
      <c r="L827" s="201">
        <v>308.06401164762957</v>
      </c>
      <c r="M827" s="201">
        <v>423.0996045</v>
      </c>
      <c r="N827" s="201">
        <v>41.094000000000001</v>
      </c>
      <c r="O827" s="240">
        <v>41.094000000000001</v>
      </c>
      <c r="P827" s="240">
        <v>423.0996045</v>
      </c>
      <c r="Q827" s="240">
        <v>308.06401164762957</v>
      </c>
      <c r="R827" s="240">
        <v>160.44932957999933</v>
      </c>
      <c r="S827" s="240">
        <v>160.44932957999933</v>
      </c>
      <c r="T827" s="240"/>
      <c r="U827" s="170">
        <v>91.970699713599501</v>
      </c>
      <c r="V827" s="170"/>
      <c r="W827" s="170"/>
    </row>
    <row r="828" spans="1:23" x14ac:dyDescent="0.25">
      <c r="A828" s="232"/>
      <c r="B828" s="232"/>
      <c r="C828" s="232"/>
      <c r="D828" s="237"/>
      <c r="E828" s="469" t="s">
        <v>619</v>
      </c>
      <c r="F828" s="238"/>
      <c r="G828" s="238" t="s">
        <v>1969</v>
      </c>
      <c r="H828" s="468"/>
      <c r="I828" s="239"/>
      <c r="J828" s="466"/>
      <c r="K828" s="240">
        <v>0.14528199999999999</v>
      </c>
      <c r="L828" s="201">
        <v>307.99137064762954</v>
      </c>
      <c r="M828" s="201">
        <v>423.0996045</v>
      </c>
      <c r="N828" s="201">
        <v>41.094000000000001</v>
      </c>
      <c r="O828" s="240">
        <v>41.094000000000001</v>
      </c>
      <c r="P828" s="240">
        <v>423.0996045</v>
      </c>
      <c r="Q828" s="240">
        <v>307.91872964762956</v>
      </c>
      <c r="R828" s="240">
        <v>160.52197057999933</v>
      </c>
      <c r="S828" s="240">
        <v>160.59461157999934</v>
      </c>
      <c r="T828" s="240"/>
      <c r="U828" s="170">
        <v>92.043340713599505</v>
      </c>
      <c r="V828" s="170"/>
      <c r="W828" s="170"/>
    </row>
    <row r="829" spans="1:23" x14ac:dyDescent="0.25">
      <c r="A829" s="232" t="s">
        <v>3081</v>
      </c>
      <c r="B829" s="232" t="s">
        <v>3228</v>
      </c>
      <c r="C829" s="232" t="s">
        <v>3125</v>
      </c>
      <c r="D829" s="237">
        <v>1606</v>
      </c>
      <c r="E829" s="234" t="s">
        <v>1908</v>
      </c>
      <c r="F829" s="238" t="s">
        <v>3123</v>
      </c>
      <c r="G829" s="238" t="s">
        <v>3122</v>
      </c>
      <c r="H829" s="467">
        <v>33</v>
      </c>
      <c r="I829" s="200"/>
      <c r="J829" s="466"/>
      <c r="K829" s="240">
        <v>0</v>
      </c>
      <c r="L829" s="201">
        <v>307.91872964762956</v>
      </c>
      <c r="M829" s="201">
        <v>423.0996045</v>
      </c>
      <c r="N829" s="201">
        <v>41.094000000000001</v>
      </c>
      <c r="O829" s="240">
        <v>41.094000000000001</v>
      </c>
      <c r="P829" s="240">
        <v>423.0996045</v>
      </c>
      <c r="Q829" s="240">
        <v>307.91872964762956</v>
      </c>
      <c r="R829" s="240">
        <v>160.59461157999934</v>
      </c>
      <c r="S829" s="240">
        <v>160.59461157999934</v>
      </c>
      <c r="T829" s="240"/>
      <c r="U829" s="170">
        <v>92.11598171359951</v>
      </c>
      <c r="V829" s="170"/>
      <c r="W829" s="170"/>
    </row>
    <row r="830" spans="1:23" x14ac:dyDescent="0.25">
      <c r="A830" s="232"/>
      <c r="B830" s="232"/>
      <c r="C830" s="232"/>
      <c r="D830" s="237"/>
      <c r="E830" s="469" t="s">
        <v>619</v>
      </c>
      <c r="F830" s="238"/>
      <c r="G830" s="238" t="s">
        <v>1969</v>
      </c>
      <c r="H830" s="468"/>
      <c r="I830" s="239"/>
      <c r="J830" s="466"/>
      <c r="K830" s="240">
        <v>0</v>
      </c>
      <c r="L830" s="201">
        <v>307.91872964762956</v>
      </c>
      <c r="M830" s="201">
        <v>423.0996045</v>
      </c>
      <c r="N830" s="201">
        <v>41.094000000000001</v>
      </c>
      <c r="O830" s="240">
        <v>41.094000000000001</v>
      </c>
      <c r="P830" s="240">
        <v>423.0996045</v>
      </c>
      <c r="Q830" s="240">
        <v>307.91872964762956</v>
      </c>
      <c r="R830" s="240">
        <v>160.59461157999934</v>
      </c>
      <c r="S830" s="240">
        <v>160.59461157999934</v>
      </c>
      <c r="T830" s="240"/>
      <c r="U830" s="170">
        <v>92.11598171359951</v>
      </c>
      <c r="V830" s="170"/>
      <c r="W830" s="170"/>
    </row>
    <row r="831" spans="1:23" x14ac:dyDescent="0.25">
      <c r="A831" s="232" t="s">
        <v>3081</v>
      </c>
      <c r="B831" s="232" t="s">
        <v>3228</v>
      </c>
      <c r="C831" s="232" t="s">
        <v>1990</v>
      </c>
      <c r="D831" s="237">
        <v>1606</v>
      </c>
      <c r="E831" s="234" t="s">
        <v>3227</v>
      </c>
      <c r="F831" s="238" t="s">
        <v>1988</v>
      </c>
      <c r="G831" s="238" t="s">
        <v>1987</v>
      </c>
      <c r="H831" s="467"/>
      <c r="I831" s="200"/>
      <c r="J831" s="466"/>
      <c r="K831" s="240">
        <v>0</v>
      </c>
      <c r="L831" s="201">
        <v>307.91872964762956</v>
      </c>
      <c r="M831" s="201">
        <v>423.0996045</v>
      </c>
      <c r="N831" s="201">
        <v>41.094000000000001</v>
      </c>
      <c r="O831" s="240">
        <v>41.094000000000001</v>
      </c>
      <c r="P831" s="240">
        <v>423.0996045</v>
      </c>
      <c r="Q831" s="240">
        <v>307.91872964762956</v>
      </c>
      <c r="R831" s="240">
        <v>160.59461157999934</v>
      </c>
      <c r="S831" s="240">
        <v>160.59461157999934</v>
      </c>
      <c r="T831" s="240"/>
      <c r="U831" s="170">
        <v>92.11598171359951</v>
      </c>
      <c r="V831" s="170"/>
      <c r="W831" s="170"/>
    </row>
    <row r="832" spans="1:23" x14ac:dyDescent="0.25">
      <c r="A832" s="232"/>
      <c r="B832" s="232"/>
      <c r="C832" s="232"/>
      <c r="D832" s="237"/>
      <c r="E832" s="234" t="s">
        <v>619</v>
      </c>
      <c r="F832" s="238"/>
      <c r="G832" s="238" t="s">
        <v>1962</v>
      </c>
      <c r="H832" s="467">
        <v>40</v>
      </c>
      <c r="I832" s="200"/>
      <c r="J832" s="466"/>
      <c r="K832" s="240">
        <v>0.13121600000000003</v>
      </c>
      <c r="L832" s="201">
        <v>307.85312164762956</v>
      </c>
      <c r="M832" s="201">
        <v>423.0996045</v>
      </c>
      <c r="N832" s="201">
        <v>41.094000000000001</v>
      </c>
      <c r="O832" s="240">
        <v>41.094000000000001</v>
      </c>
      <c r="P832" s="240">
        <v>423.0996045</v>
      </c>
      <c r="Q832" s="240">
        <v>307.78751364762957</v>
      </c>
      <c r="R832" s="240">
        <v>160.66021957999934</v>
      </c>
      <c r="S832" s="240">
        <v>160.72582757999933</v>
      </c>
      <c r="T832" s="240"/>
      <c r="U832" s="170">
        <v>92.181589713599507</v>
      </c>
      <c r="V832" s="170"/>
      <c r="W832" s="170"/>
    </row>
    <row r="833" spans="1:23" x14ac:dyDescent="0.2">
      <c r="A833" s="478" t="s">
        <v>3081</v>
      </c>
      <c r="B833" s="478" t="s">
        <v>3226</v>
      </c>
      <c r="C833" s="478" t="s">
        <v>1981</v>
      </c>
      <c r="D833" s="477">
        <v>1608</v>
      </c>
      <c r="E833" s="470" t="s">
        <v>3225</v>
      </c>
      <c r="F833" s="476"/>
      <c r="G833" s="475" t="s">
        <v>1978</v>
      </c>
      <c r="H833" s="474">
        <v>40</v>
      </c>
      <c r="I833" s="470"/>
      <c r="J833" s="473"/>
      <c r="K833" s="472">
        <v>5.7403999999999997E-2</v>
      </c>
      <c r="L833" s="201">
        <v>307.75881164762956</v>
      </c>
      <c r="M833" s="201">
        <v>423.0996045</v>
      </c>
      <c r="N833" s="201">
        <v>41.094000000000001</v>
      </c>
      <c r="O833" s="470">
        <v>41.094000000000001</v>
      </c>
      <c r="P833" s="471">
        <v>423.0996045</v>
      </c>
      <c r="Q833" s="471">
        <v>307.73010964762955</v>
      </c>
      <c r="R833" s="470">
        <v>160.75452957999931</v>
      </c>
      <c r="S833" s="470">
        <v>160.78323157999932</v>
      </c>
      <c r="T833" s="470"/>
      <c r="U833" s="170">
        <v>92.275899713599486</v>
      </c>
      <c r="V833" s="170"/>
      <c r="W833" s="170"/>
    </row>
    <row r="834" spans="1:23" x14ac:dyDescent="0.2">
      <c r="A834" s="478"/>
      <c r="B834" s="478"/>
      <c r="C834" s="478"/>
      <c r="D834" s="477"/>
      <c r="E834" s="478" t="s">
        <v>619</v>
      </c>
      <c r="F834" s="480"/>
      <c r="G834" s="483" t="s">
        <v>2198</v>
      </c>
      <c r="H834" s="474"/>
      <c r="I834" s="470"/>
      <c r="J834" s="473"/>
      <c r="K834" s="472">
        <v>0.19082200000000005</v>
      </c>
      <c r="L834" s="201">
        <v>307.63469864762953</v>
      </c>
      <c r="M834" s="201">
        <v>423.0996045</v>
      </c>
      <c r="N834" s="201">
        <v>41.094000000000001</v>
      </c>
      <c r="O834" s="470">
        <v>41.094000000000001</v>
      </c>
      <c r="P834" s="471">
        <v>423.0996045</v>
      </c>
      <c r="Q834" s="471">
        <v>307.53928764762952</v>
      </c>
      <c r="R834" s="470">
        <v>160.87864257999931</v>
      </c>
      <c r="S834" s="470">
        <v>160.97405357999932</v>
      </c>
      <c r="T834" s="479"/>
      <c r="U834" s="170">
        <v>92.40001271359948</v>
      </c>
      <c r="V834" s="170"/>
      <c r="W834" s="170"/>
    </row>
    <row r="835" spans="1:23" x14ac:dyDescent="0.25">
      <c r="A835" s="478" t="s">
        <v>3081</v>
      </c>
      <c r="B835" s="478" t="s">
        <v>3226</v>
      </c>
      <c r="C835" s="478" t="s">
        <v>2197</v>
      </c>
      <c r="D835" s="477">
        <v>1611</v>
      </c>
      <c r="E835" s="482" t="s">
        <v>3224</v>
      </c>
      <c r="F835" s="480"/>
      <c r="G835" s="480" t="s">
        <v>3072</v>
      </c>
      <c r="H835" s="474">
        <v>34</v>
      </c>
      <c r="I835" s="471"/>
      <c r="J835" s="473"/>
      <c r="K835" s="470">
        <v>0.29817100000000002</v>
      </c>
      <c r="L835" s="201">
        <v>307.39020214762951</v>
      </c>
      <c r="M835" s="201">
        <v>423.0996045</v>
      </c>
      <c r="N835" s="201">
        <v>41.094000000000001</v>
      </c>
      <c r="O835" s="470">
        <v>41.094000000000001</v>
      </c>
      <c r="P835" s="471">
        <v>423.0996045</v>
      </c>
      <c r="Q835" s="471">
        <v>307.2411166476295</v>
      </c>
      <c r="R835" s="470">
        <v>161.12313907999931</v>
      </c>
      <c r="S835" s="470">
        <v>161.27222457999932</v>
      </c>
      <c r="T835" s="470"/>
      <c r="U835" s="170">
        <v>92.644509213599477</v>
      </c>
      <c r="V835" s="170"/>
      <c r="W835" s="170"/>
    </row>
    <row r="836" spans="1:23" x14ac:dyDescent="0.25">
      <c r="A836" s="478"/>
      <c r="B836" s="478"/>
      <c r="C836" s="478"/>
      <c r="D836" s="477"/>
      <c r="E836" s="482" t="s">
        <v>619</v>
      </c>
      <c r="F836" s="480"/>
      <c r="G836" s="480"/>
      <c r="H836" s="474"/>
      <c r="I836" s="471"/>
      <c r="J836" s="473"/>
      <c r="K836" s="470">
        <v>0</v>
      </c>
      <c r="L836" s="201">
        <v>307.2411166476295</v>
      </c>
      <c r="M836" s="201">
        <v>423.0996045</v>
      </c>
      <c r="N836" s="201">
        <v>41.094000000000001</v>
      </c>
      <c r="O836" s="470">
        <v>41.094000000000001</v>
      </c>
      <c r="P836" s="471">
        <v>423.0996045</v>
      </c>
      <c r="Q836" s="471">
        <v>307.2411166476295</v>
      </c>
      <c r="R836" s="470">
        <v>161.27222457999932</v>
      </c>
      <c r="S836" s="470">
        <v>161.27222457999932</v>
      </c>
      <c r="T836" s="470"/>
      <c r="U836" s="170">
        <v>92.793594713599489</v>
      </c>
      <c r="V836" s="170"/>
      <c r="W836" s="170"/>
    </row>
    <row r="837" spans="1:23" x14ac:dyDescent="0.25">
      <c r="A837" s="478" t="s">
        <v>3081</v>
      </c>
      <c r="B837" s="478" t="s">
        <v>3226</v>
      </c>
      <c r="C837" s="478" t="s">
        <v>2174</v>
      </c>
      <c r="D837" s="477">
        <v>1613</v>
      </c>
      <c r="E837" s="482" t="s">
        <v>3223</v>
      </c>
      <c r="F837" s="480"/>
      <c r="G837" s="480" t="s">
        <v>2172</v>
      </c>
      <c r="H837" s="474"/>
      <c r="I837" s="471"/>
      <c r="J837" s="473"/>
      <c r="K837" s="470">
        <v>0</v>
      </c>
      <c r="L837" s="201">
        <v>307.2411166476295</v>
      </c>
      <c r="M837" s="201">
        <v>423.0996045</v>
      </c>
      <c r="N837" s="201">
        <v>41.094000000000001</v>
      </c>
      <c r="O837" s="470">
        <v>41.094000000000001</v>
      </c>
      <c r="P837" s="471">
        <v>423.0996045</v>
      </c>
      <c r="Q837" s="471">
        <v>307.2411166476295</v>
      </c>
      <c r="R837" s="470">
        <v>161.27222457999932</v>
      </c>
      <c r="S837" s="470">
        <v>161.27222457999932</v>
      </c>
      <c r="T837" s="470"/>
      <c r="U837" s="170">
        <v>92.793594713599489</v>
      </c>
      <c r="V837" s="170"/>
      <c r="W837" s="170"/>
    </row>
    <row r="838" spans="1:23" x14ac:dyDescent="0.25">
      <c r="A838" s="478"/>
      <c r="B838" s="478"/>
      <c r="C838" s="478"/>
      <c r="D838" s="477"/>
      <c r="E838" s="482"/>
      <c r="F838" s="480"/>
      <c r="G838" s="480" t="s">
        <v>1962</v>
      </c>
      <c r="H838" s="474">
        <v>40</v>
      </c>
      <c r="I838" s="471"/>
      <c r="J838" s="473"/>
      <c r="K838" s="470">
        <v>9.650984E-2</v>
      </c>
      <c r="L838" s="201">
        <v>307.19286172762952</v>
      </c>
      <c r="M838" s="201">
        <v>423.0996045</v>
      </c>
      <c r="N838" s="201">
        <v>41.094000000000001</v>
      </c>
      <c r="O838" s="470">
        <v>41.094000000000001</v>
      </c>
      <c r="P838" s="471">
        <v>423.0996045</v>
      </c>
      <c r="Q838" s="471">
        <v>307.14460680762949</v>
      </c>
      <c r="R838" s="470">
        <v>161.32047949999932</v>
      </c>
      <c r="S838" s="470">
        <v>161.36873441999933</v>
      </c>
      <c r="T838" s="470"/>
      <c r="U838" s="170">
        <v>92.841849633599494</v>
      </c>
      <c r="V838" s="170"/>
      <c r="W838" s="170"/>
    </row>
    <row r="839" spans="1:23" x14ac:dyDescent="0.25">
      <c r="A839" s="478" t="s">
        <v>3081</v>
      </c>
      <c r="B839" s="478" t="s">
        <v>3226</v>
      </c>
      <c r="C839" s="478" t="s">
        <v>111</v>
      </c>
      <c r="D839" s="477">
        <v>1614</v>
      </c>
      <c r="E839" s="482" t="s">
        <v>307</v>
      </c>
      <c r="F839" s="480" t="s">
        <v>3135</v>
      </c>
      <c r="G839" s="480" t="s">
        <v>3134</v>
      </c>
      <c r="H839" s="474"/>
      <c r="I839" s="471"/>
      <c r="J839" s="473"/>
      <c r="K839" s="470">
        <v>0</v>
      </c>
      <c r="L839" s="201">
        <v>307.14460680762949</v>
      </c>
      <c r="M839" s="201">
        <v>423.0996045</v>
      </c>
      <c r="N839" s="201">
        <v>41.094000000000001</v>
      </c>
      <c r="O839" s="470">
        <v>41.094000000000001</v>
      </c>
      <c r="P839" s="471">
        <v>423.0996045</v>
      </c>
      <c r="Q839" s="471">
        <v>307.14460680762949</v>
      </c>
      <c r="R839" s="470">
        <v>161.36873441999933</v>
      </c>
      <c r="S839" s="470">
        <v>161.36873441999933</v>
      </c>
      <c r="T839" s="470"/>
      <c r="U839" s="170">
        <v>92.8901045535995</v>
      </c>
      <c r="V839" s="170"/>
      <c r="W839" s="170"/>
    </row>
    <row r="840" spans="1:23" x14ac:dyDescent="0.25">
      <c r="A840" s="478"/>
      <c r="B840" s="478"/>
      <c r="C840" s="478"/>
      <c r="D840" s="477"/>
      <c r="E840" s="482"/>
      <c r="F840" s="480"/>
      <c r="G840" s="480" t="s">
        <v>3133</v>
      </c>
      <c r="H840" s="474">
        <v>40</v>
      </c>
      <c r="I840" s="471"/>
      <c r="J840" s="473"/>
      <c r="K840" s="470">
        <v>5.5879999999999999E-2</v>
      </c>
      <c r="L840" s="201">
        <v>307.11666680762949</v>
      </c>
      <c r="M840" s="201">
        <v>423.0996045</v>
      </c>
      <c r="N840" s="201">
        <v>41.094000000000001</v>
      </c>
      <c r="O840" s="470">
        <v>41.094000000000001</v>
      </c>
      <c r="P840" s="471">
        <v>423.0996045</v>
      </c>
      <c r="Q840" s="471">
        <v>307.08872680762948</v>
      </c>
      <c r="R840" s="470">
        <v>161.39667441999933</v>
      </c>
      <c r="S840" s="470">
        <v>161.42461441999933</v>
      </c>
      <c r="T840" s="470"/>
      <c r="U840" s="170">
        <v>92.918044553599501</v>
      </c>
      <c r="V840" s="170"/>
      <c r="W840" s="170"/>
    </row>
    <row r="841" spans="1:23" x14ac:dyDescent="0.25">
      <c r="A841" s="478"/>
      <c r="B841" s="478"/>
      <c r="C841" s="478"/>
      <c r="D841" s="477"/>
      <c r="E841" s="482" t="s">
        <v>619</v>
      </c>
      <c r="F841" s="480"/>
      <c r="G841" s="480" t="s">
        <v>3132</v>
      </c>
      <c r="H841" s="474">
        <v>40</v>
      </c>
      <c r="I841" s="471"/>
      <c r="J841" s="473"/>
      <c r="K841" s="470">
        <v>7.6135999999999981E-2</v>
      </c>
      <c r="L841" s="201">
        <v>307.05065880762947</v>
      </c>
      <c r="M841" s="201">
        <v>423.0996045</v>
      </c>
      <c r="N841" s="201">
        <v>41.094000000000001</v>
      </c>
      <c r="O841" s="470">
        <v>41.094000000000001</v>
      </c>
      <c r="P841" s="471">
        <v>423.0996045</v>
      </c>
      <c r="Q841" s="471">
        <v>307.01259080762946</v>
      </c>
      <c r="R841" s="470">
        <v>161.46268241999931</v>
      </c>
      <c r="S841" s="470">
        <v>161.50075041999932</v>
      </c>
      <c r="T841" s="470"/>
      <c r="U841" s="170">
        <v>92.984052553599483</v>
      </c>
      <c r="V841" s="170"/>
      <c r="W841" s="170"/>
    </row>
    <row r="842" spans="1:23" x14ac:dyDescent="0.25">
      <c r="A842" s="478" t="s">
        <v>3081</v>
      </c>
      <c r="B842" s="478" t="s">
        <v>3226</v>
      </c>
      <c r="C842" s="478" t="s">
        <v>2187</v>
      </c>
      <c r="D842" s="477">
        <v>1618</v>
      </c>
      <c r="E842" s="482" t="s">
        <v>3222</v>
      </c>
      <c r="F842" s="480" t="s">
        <v>2185</v>
      </c>
      <c r="G842" s="480" t="s">
        <v>2184</v>
      </c>
      <c r="H842" s="474">
        <v>40</v>
      </c>
      <c r="I842" s="471"/>
      <c r="J842" s="473"/>
      <c r="K842" s="470">
        <v>0.5</v>
      </c>
      <c r="L842" s="201">
        <v>306.76259080762946</v>
      </c>
      <c r="M842" s="201">
        <v>423.0996045</v>
      </c>
      <c r="N842" s="201">
        <v>41.094000000000001</v>
      </c>
      <c r="O842" s="470">
        <v>41.094000000000001</v>
      </c>
      <c r="P842" s="471">
        <v>423.0996045</v>
      </c>
      <c r="Q842" s="471">
        <v>306.51259080762946</v>
      </c>
      <c r="R842" s="470">
        <v>161.75075041999932</v>
      </c>
      <c r="S842" s="470">
        <v>162.00075041999932</v>
      </c>
      <c r="T842" s="470"/>
      <c r="U842" s="170">
        <v>93.272120553599493</v>
      </c>
      <c r="V842" s="170"/>
      <c r="W842" s="170"/>
    </row>
    <row r="843" spans="1:23" x14ac:dyDescent="0.25">
      <c r="A843" s="478"/>
      <c r="B843" s="478"/>
      <c r="C843" s="478"/>
      <c r="D843" s="477"/>
      <c r="E843" s="482" t="s">
        <v>619</v>
      </c>
      <c r="F843" s="480"/>
      <c r="G843" s="480" t="s">
        <v>3129</v>
      </c>
      <c r="H843" s="474">
        <v>40</v>
      </c>
      <c r="I843" s="471"/>
      <c r="J843" s="473"/>
      <c r="K843" s="470">
        <v>7.6135999999999981E-2</v>
      </c>
      <c r="L843" s="201">
        <v>306.47452280762946</v>
      </c>
      <c r="M843" s="201">
        <v>423.0996045</v>
      </c>
      <c r="N843" s="201">
        <v>41.094000000000001</v>
      </c>
      <c r="O843" s="470">
        <v>41.094000000000001</v>
      </c>
      <c r="P843" s="471">
        <v>423.0996045</v>
      </c>
      <c r="Q843" s="471">
        <v>306.43645480762945</v>
      </c>
      <c r="R843" s="470">
        <v>162.0388184199993</v>
      </c>
      <c r="S843" s="470">
        <v>162.07688641999931</v>
      </c>
      <c r="T843" s="470"/>
      <c r="U843" s="170">
        <v>93.560188553599474</v>
      </c>
      <c r="V843" s="170"/>
      <c r="W843" s="170"/>
    </row>
    <row r="844" spans="1:23" x14ac:dyDescent="0.25">
      <c r="A844" s="478"/>
      <c r="B844" s="478"/>
      <c r="C844" s="478"/>
      <c r="D844" s="477"/>
      <c r="E844" s="482"/>
      <c r="F844" s="480"/>
      <c r="G844" s="480" t="s">
        <v>1962</v>
      </c>
      <c r="H844" s="474"/>
      <c r="I844" s="471"/>
      <c r="J844" s="473"/>
      <c r="K844" s="470">
        <v>9.9516999999999994E-2</v>
      </c>
      <c r="L844" s="201">
        <v>306.38669630762945</v>
      </c>
      <c r="M844" s="201">
        <v>423.0996045</v>
      </c>
      <c r="N844" s="201">
        <v>41.094000000000001</v>
      </c>
      <c r="O844" s="470">
        <v>41.094000000000001</v>
      </c>
      <c r="P844" s="471">
        <v>423.0996045</v>
      </c>
      <c r="Q844" s="471">
        <v>306.33693780762945</v>
      </c>
      <c r="R844" s="470">
        <v>162.12664491999931</v>
      </c>
      <c r="S844" s="470">
        <v>162.1764034199993</v>
      </c>
      <c r="T844" s="470"/>
      <c r="U844" s="170">
        <v>93.64801505359948</v>
      </c>
      <c r="V844" s="170"/>
      <c r="W844" s="170"/>
    </row>
    <row r="845" spans="1:23" x14ac:dyDescent="0.25">
      <c r="A845" s="478" t="s">
        <v>3081</v>
      </c>
      <c r="B845" s="478" t="s">
        <v>3226</v>
      </c>
      <c r="C845" s="478" t="s">
        <v>2194</v>
      </c>
      <c r="D845" s="477">
        <v>1623</v>
      </c>
      <c r="E845" s="482" t="s">
        <v>3221</v>
      </c>
      <c r="F845" s="480"/>
      <c r="G845" s="480" t="s">
        <v>3072</v>
      </c>
      <c r="H845" s="474">
        <v>34</v>
      </c>
      <c r="I845" s="471"/>
      <c r="J845" s="473"/>
      <c r="K845" s="470">
        <v>0.29817100000000002</v>
      </c>
      <c r="L845" s="201">
        <v>306.18785230762944</v>
      </c>
      <c r="M845" s="201">
        <v>423.0996045</v>
      </c>
      <c r="N845" s="201">
        <v>41.094000000000001</v>
      </c>
      <c r="O845" s="470">
        <v>41.094000000000001</v>
      </c>
      <c r="P845" s="471">
        <v>423.0996045</v>
      </c>
      <c r="Q845" s="471">
        <v>306.03876680762943</v>
      </c>
      <c r="R845" s="470">
        <v>162.32548891999929</v>
      </c>
      <c r="S845" s="470">
        <v>162.4745744199993</v>
      </c>
      <c r="T845" s="470"/>
      <c r="U845" s="170">
        <v>93.846859053599459</v>
      </c>
      <c r="V845" s="170"/>
      <c r="W845" s="170"/>
    </row>
    <row r="846" spans="1:23" x14ac:dyDescent="0.25">
      <c r="A846" s="478"/>
      <c r="B846" s="478"/>
      <c r="C846" s="478"/>
      <c r="D846" s="477"/>
      <c r="E846" s="482" t="s">
        <v>619</v>
      </c>
      <c r="F846" s="480"/>
      <c r="G846" s="480"/>
      <c r="H846" s="474"/>
      <c r="I846" s="471"/>
      <c r="J846" s="473"/>
      <c r="K846" s="470">
        <v>0</v>
      </c>
      <c r="L846" s="201">
        <v>306.03876680762943</v>
      </c>
      <c r="M846" s="201">
        <v>423.0996045</v>
      </c>
      <c r="N846" s="201">
        <v>41.094000000000001</v>
      </c>
      <c r="O846" s="470">
        <v>41.094000000000001</v>
      </c>
      <c r="P846" s="471">
        <v>423.0996045</v>
      </c>
      <c r="Q846" s="471">
        <v>306.03876680762943</v>
      </c>
      <c r="R846" s="470">
        <v>162.4745744199993</v>
      </c>
      <c r="S846" s="470">
        <v>162.4745744199993</v>
      </c>
      <c r="T846" s="470"/>
      <c r="U846" s="170">
        <v>93.995944553599472</v>
      </c>
      <c r="V846" s="170"/>
      <c r="W846" s="170"/>
    </row>
    <row r="847" spans="1:23" x14ac:dyDescent="0.25">
      <c r="A847" s="478"/>
      <c r="B847" s="478"/>
      <c r="C847" s="478"/>
      <c r="D847" s="477"/>
      <c r="E847" s="482" t="s">
        <v>619</v>
      </c>
      <c r="F847" s="480"/>
      <c r="G847" s="480"/>
      <c r="H847" s="474"/>
      <c r="I847" s="471"/>
      <c r="J847" s="473"/>
      <c r="K847" s="470">
        <v>0</v>
      </c>
      <c r="L847" s="201">
        <v>306.03876680762943</v>
      </c>
      <c r="M847" s="201">
        <v>423.0996045</v>
      </c>
      <c r="N847" s="201">
        <v>41.094000000000001</v>
      </c>
      <c r="O847" s="470">
        <v>41.094000000000001</v>
      </c>
      <c r="P847" s="471">
        <v>423.0996045</v>
      </c>
      <c r="Q847" s="471">
        <v>306.03876680762943</v>
      </c>
      <c r="R847" s="470">
        <v>162.4745744199993</v>
      </c>
      <c r="S847" s="470">
        <v>162.4745744199993</v>
      </c>
      <c r="T847" s="470"/>
      <c r="U847" s="170">
        <v>93.995944553599472</v>
      </c>
      <c r="V847" s="170"/>
      <c r="W847" s="170"/>
    </row>
    <row r="848" spans="1:23" x14ac:dyDescent="0.25">
      <c r="A848" s="478"/>
      <c r="B848" s="478"/>
      <c r="C848" s="478"/>
      <c r="D848" s="477"/>
      <c r="E848" s="482" t="s">
        <v>619</v>
      </c>
      <c r="F848" s="480"/>
      <c r="G848" s="480" t="s">
        <v>1962</v>
      </c>
      <c r="H848" s="474"/>
      <c r="I848" s="471"/>
      <c r="J848" s="473"/>
      <c r="K848" s="470">
        <v>9.9516999999999994E-2</v>
      </c>
      <c r="L848" s="201">
        <v>305.98900830762943</v>
      </c>
      <c r="M848" s="201">
        <v>423.0996045</v>
      </c>
      <c r="N848" s="201">
        <v>41.094000000000001</v>
      </c>
      <c r="O848" s="470">
        <v>41.094000000000001</v>
      </c>
      <c r="P848" s="471">
        <v>423.0996045</v>
      </c>
      <c r="Q848" s="471">
        <v>305.93924980762944</v>
      </c>
      <c r="R848" s="470">
        <v>162.5243329199993</v>
      </c>
      <c r="S848" s="470">
        <v>162.57409141999929</v>
      </c>
      <c r="T848" s="470"/>
      <c r="U848" s="170">
        <v>94.045703053599468</v>
      </c>
      <c r="V848" s="170"/>
      <c r="W848" s="170"/>
    </row>
    <row r="849" spans="1:23" x14ac:dyDescent="0.25">
      <c r="A849" s="478" t="s">
        <v>3081</v>
      </c>
      <c r="B849" s="478" t="s">
        <v>3226</v>
      </c>
      <c r="C849" s="478" t="s">
        <v>2192</v>
      </c>
      <c r="D849" s="477">
        <v>1627</v>
      </c>
      <c r="E849" s="482" t="s">
        <v>3220</v>
      </c>
      <c r="F849" s="480"/>
      <c r="G849" s="480" t="s">
        <v>3072</v>
      </c>
      <c r="H849" s="474">
        <v>34</v>
      </c>
      <c r="I849" s="471"/>
      <c r="J849" s="473"/>
      <c r="K849" s="470">
        <v>0.29817100000000002</v>
      </c>
      <c r="L849" s="201">
        <v>305.79016430762942</v>
      </c>
      <c r="M849" s="201">
        <v>423.0996045</v>
      </c>
      <c r="N849" s="201">
        <v>41.094000000000001</v>
      </c>
      <c r="O849" s="470">
        <v>41.094000000000001</v>
      </c>
      <c r="P849" s="471">
        <v>423.0996045</v>
      </c>
      <c r="Q849" s="471">
        <v>305.64107880762941</v>
      </c>
      <c r="R849" s="470">
        <v>162.72317691999928</v>
      </c>
      <c r="S849" s="470">
        <v>162.87226241999929</v>
      </c>
      <c r="T849" s="470"/>
      <c r="U849" s="170">
        <v>94.244547053599447</v>
      </c>
      <c r="V849" s="170"/>
      <c r="W849" s="170"/>
    </row>
    <row r="850" spans="1:23" x14ac:dyDescent="0.25">
      <c r="A850" s="478"/>
      <c r="B850" s="478"/>
      <c r="C850" s="478"/>
      <c r="D850" s="477"/>
      <c r="E850" s="482" t="s">
        <v>619</v>
      </c>
      <c r="F850" s="480"/>
      <c r="G850" s="480"/>
      <c r="H850" s="474"/>
      <c r="I850" s="471"/>
      <c r="J850" s="473"/>
      <c r="K850" s="470">
        <v>0</v>
      </c>
      <c r="L850" s="201">
        <v>305.64107880762941</v>
      </c>
      <c r="M850" s="201">
        <v>423.0996045</v>
      </c>
      <c r="N850" s="201">
        <v>41.094000000000001</v>
      </c>
      <c r="O850" s="470">
        <v>41.094000000000001</v>
      </c>
      <c r="P850" s="471">
        <v>423.0996045</v>
      </c>
      <c r="Q850" s="471">
        <v>305.64107880762941</v>
      </c>
      <c r="R850" s="470">
        <v>162.87226241999929</v>
      </c>
      <c r="S850" s="470">
        <v>162.87226241999929</v>
      </c>
      <c r="T850" s="470"/>
      <c r="U850" s="170">
        <v>94.39363255359946</v>
      </c>
      <c r="V850" s="170"/>
      <c r="W850" s="170"/>
    </row>
    <row r="851" spans="1:23" x14ac:dyDescent="0.25">
      <c r="A851" s="478"/>
      <c r="B851" s="478"/>
      <c r="C851" s="478"/>
      <c r="D851" s="477"/>
      <c r="E851" s="482" t="s">
        <v>619</v>
      </c>
      <c r="F851" s="480"/>
      <c r="G851" s="480"/>
      <c r="H851" s="474"/>
      <c r="I851" s="471"/>
      <c r="J851" s="473"/>
      <c r="K851" s="470">
        <v>0</v>
      </c>
      <c r="L851" s="201">
        <v>305.64107880762941</v>
      </c>
      <c r="M851" s="201">
        <v>423.0996045</v>
      </c>
      <c r="N851" s="201">
        <v>41.094000000000001</v>
      </c>
      <c r="O851" s="470">
        <v>41.094000000000001</v>
      </c>
      <c r="P851" s="471">
        <v>423.0996045</v>
      </c>
      <c r="Q851" s="471">
        <v>305.64107880762941</v>
      </c>
      <c r="R851" s="470">
        <v>162.87226241999929</v>
      </c>
      <c r="S851" s="470">
        <v>162.87226241999929</v>
      </c>
      <c r="T851" s="470"/>
      <c r="U851" s="170">
        <v>94.39363255359946</v>
      </c>
      <c r="V851" s="170"/>
      <c r="W851" s="170"/>
    </row>
    <row r="852" spans="1:23" x14ac:dyDescent="0.25">
      <c r="A852" s="478"/>
      <c r="B852" s="478"/>
      <c r="C852" s="478"/>
      <c r="D852" s="477"/>
      <c r="E852" s="482" t="s">
        <v>619</v>
      </c>
      <c r="F852" s="480"/>
      <c r="G852" s="480" t="s">
        <v>1962</v>
      </c>
      <c r="H852" s="474"/>
      <c r="I852" s="471"/>
      <c r="J852" s="473"/>
      <c r="K852" s="470">
        <v>9.9516999999999994E-2</v>
      </c>
      <c r="L852" s="201">
        <v>305.59132030762942</v>
      </c>
      <c r="M852" s="201">
        <v>423.0996045</v>
      </c>
      <c r="N852" s="201">
        <v>41.094000000000001</v>
      </c>
      <c r="O852" s="470">
        <v>41.094000000000001</v>
      </c>
      <c r="P852" s="471">
        <v>423.0996045</v>
      </c>
      <c r="Q852" s="471">
        <v>305.54156180762942</v>
      </c>
      <c r="R852" s="470">
        <v>162.92202091999928</v>
      </c>
      <c r="S852" s="470">
        <v>162.97177941999928</v>
      </c>
      <c r="T852" s="470"/>
      <c r="U852" s="170">
        <v>94.443391053599456</v>
      </c>
      <c r="V852" s="170"/>
      <c r="W852" s="170"/>
    </row>
    <row r="853" spans="1:23" x14ac:dyDescent="0.25">
      <c r="A853" s="478" t="s">
        <v>3081</v>
      </c>
      <c r="B853" s="478" t="s">
        <v>3226</v>
      </c>
      <c r="C853" s="478" t="s">
        <v>2190</v>
      </c>
      <c r="D853" s="477">
        <v>1631</v>
      </c>
      <c r="E853" s="482" t="s">
        <v>3219</v>
      </c>
      <c r="F853" s="480"/>
      <c r="G853" s="480" t="s">
        <v>3072</v>
      </c>
      <c r="H853" s="474">
        <v>34</v>
      </c>
      <c r="I853" s="471"/>
      <c r="J853" s="473"/>
      <c r="K853" s="470">
        <v>0.29817100000000002</v>
      </c>
      <c r="L853" s="201">
        <v>305.39247630762941</v>
      </c>
      <c r="M853" s="201">
        <v>423.0996045</v>
      </c>
      <c r="N853" s="201">
        <v>41.094000000000001</v>
      </c>
      <c r="O853" s="470">
        <v>41.094000000000001</v>
      </c>
      <c r="P853" s="471">
        <v>423.0996045</v>
      </c>
      <c r="Q853" s="471">
        <v>305.2433908076294</v>
      </c>
      <c r="R853" s="470">
        <v>163.12086491999926</v>
      </c>
      <c r="S853" s="470">
        <v>163.26995041999928</v>
      </c>
      <c r="T853" s="470"/>
      <c r="U853" s="170">
        <v>94.642235053599435</v>
      </c>
      <c r="V853" s="170"/>
      <c r="W853" s="170"/>
    </row>
    <row r="854" spans="1:23" x14ac:dyDescent="0.25">
      <c r="A854" s="478"/>
      <c r="B854" s="478"/>
      <c r="C854" s="478"/>
      <c r="D854" s="477"/>
      <c r="E854" s="482" t="s">
        <v>619</v>
      </c>
      <c r="F854" s="480"/>
      <c r="G854" s="480"/>
      <c r="H854" s="474"/>
      <c r="I854" s="471"/>
      <c r="J854" s="473"/>
      <c r="K854" s="470">
        <v>0</v>
      </c>
      <c r="L854" s="201">
        <v>305.2433908076294</v>
      </c>
      <c r="M854" s="201">
        <v>423.0996045</v>
      </c>
      <c r="N854" s="201">
        <v>41.094000000000001</v>
      </c>
      <c r="O854" s="470">
        <v>41.094000000000001</v>
      </c>
      <c r="P854" s="471">
        <v>423.0996045</v>
      </c>
      <c r="Q854" s="471">
        <v>305.2433908076294</v>
      </c>
      <c r="R854" s="470">
        <v>163.26995041999928</v>
      </c>
      <c r="S854" s="470">
        <v>163.26995041999928</v>
      </c>
      <c r="T854" s="470"/>
      <c r="U854" s="170">
        <v>94.791320553599448</v>
      </c>
      <c r="V854" s="170"/>
      <c r="W854" s="170"/>
    </row>
    <row r="855" spans="1:23" x14ac:dyDescent="0.25">
      <c r="A855" s="478" t="s">
        <v>3081</v>
      </c>
      <c r="B855" s="478" t="s">
        <v>3226</v>
      </c>
      <c r="C855" s="478" t="s">
        <v>2174</v>
      </c>
      <c r="D855" s="477">
        <v>1633</v>
      </c>
      <c r="E855" s="482" t="s">
        <v>3218</v>
      </c>
      <c r="F855" s="480"/>
      <c r="G855" s="480" t="s">
        <v>2172</v>
      </c>
      <c r="H855" s="474"/>
      <c r="I855" s="471"/>
      <c r="J855" s="473"/>
      <c r="K855" s="470">
        <v>0</v>
      </c>
      <c r="L855" s="201">
        <v>305.2433908076294</v>
      </c>
      <c r="M855" s="201">
        <v>423.0996045</v>
      </c>
      <c r="N855" s="201">
        <v>41.094000000000001</v>
      </c>
      <c r="O855" s="470">
        <v>41.094000000000001</v>
      </c>
      <c r="P855" s="471">
        <v>423.0996045</v>
      </c>
      <c r="Q855" s="471">
        <v>305.2433908076294</v>
      </c>
      <c r="R855" s="470">
        <v>163.26995041999928</v>
      </c>
      <c r="S855" s="470">
        <v>163.26995041999928</v>
      </c>
      <c r="T855" s="470"/>
      <c r="U855" s="170">
        <v>94.791320553599448</v>
      </c>
      <c r="V855" s="170"/>
      <c r="W855" s="170"/>
    </row>
    <row r="856" spans="1:23" x14ac:dyDescent="0.25">
      <c r="A856" s="478"/>
      <c r="B856" s="478"/>
      <c r="C856" s="478"/>
      <c r="D856" s="477"/>
      <c r="E856" s="482"/>
      <c r="F856" s="480"/>
      <c r="G856" s="480" t="s">
        <v>1962</v>
      </c>
      <c r="H856" s="474"/>
      <c r="I856" s="471"/>
      <c r="J856" s="473"/>
      <c r="K856" s="470">
        <v>9.650984E-2</v>
      </c>
      <c r="L856" s="201">
        <v>305.19513588762936</v>
      </c>
      <c r="M856" s="201">
        <v>423.0996045</v>
      </c>
      <c r="N856" s="201">
        <v>41.094000000000001</v>
      </c>
      <c r="O856" s="470">
        <v>41.094000000000001</v>
      </c>
      <c r="P856" s="471">
        <v>423.0996045</v>
      </c>
      <c r="Q856" s="471">
        <v>305.14688096762939</v>
      </c>
      <c r="R856" s="470">
        <v>163.31820533999928</v>
      </c>
      <c r="S856" s="470">
        <v>163.36646025999929</v>
      </c>
      <c r="T856" s="470"/>
      <c r="U856" s="170">
        <v>94.839575473599453</v>
      </c>
      <c r="V856" s="170"/>
      <c r="W856" s="170"/>
    </row>
    <row r="857" spans="1:23" x14ac:dyDescent="0.25">
      <c r="A857" s="478" t="s">
        <v>3081</v>
      </c>
      <c r="B857" s="478" t="s">
        <v>3226</v>
      </c>
      <c r="C857" s="478" t="s">
        <v>111</v>
      </c>
      <c r="D857" s="477">
        <v>1634</v>
      </c>
      <c r="E857" s="482" t="s">
        <v>313</v>
      </c>
      <c r="F857" s="480" t="s">
        <v>3135</v>
      </c>
      <c r="G857" s="480" t="s">
        <v>3134</v>
      </c>
      <c r="H857" s="474">
        <v>40</v>
      </c>
      <c r="I857" s="471"/>
      <c r="J857" s="473"/>
      <c r="K857" s="470">
        <v>0</v>
      </c>
      <c r="L857" s="201">
        <v>305.14688096762939</v>
      </c>
      <c r="M857" s="201">
        <v>423.0996045</v>
      </c>
      <c r="N857" s="201">
        <v>41.094000000000001</v>
      </c>
      <c r="O857" s="470">
        <v>41.094000000000001</v>
      </c>
      <c r="P857" s="471">
        <v>423.0996045</v>
      </c>
      <c r="Q857" s="471">
        <v>305.14688096762939</v>
      </c>
      <c r="R857" s="470">
        <v>163.36646025999929</v>
      </c>
      <c r="S857" s="470">
        <v>163.36646025999929</v>
      </c>
      <c r="T857" s="470"/>
      <c r="U857" s="170">
        <v>94.887830393599458</v>
      </c>
      <c r="V857" s="170"/>
      <c r="W857" s="170"/>
    </row>
    <row r="858" spans="1:23" x14ac:dyDescent="0.25">
      <c r="A858" s="478"/>
      <c r="B858" s="478"/>
      <c r="C858" s="478"/>
      <c r="D858" s="477"/>
      <c r="E858" s="482"/>
      <c r="F858" s="480"/>
      <c r="G858" s="480" t="s">
        <v>3133</v>
      </c>
      <c r="H858" s="474"/>
      <c r="I858" s="471"/>
      <c r="J858" s="473"/>
      <c r="K858" s="470">
        <v>5.5879999999999999E-2</v>
      </c>
      <c r="L858" s="201">
        <v>305.11894096762938</v>
      </c>
      <c r="M858" s="201">
        <v>423.0996045</v>
      </c>
      <c r="N858" s="201">
        <v>41.094000000000001</v>
      </c>
      <c r="O858" s="470">
        <v>41.094000000000001</v>
      </c>
      <c r="P858" s="471">
        <v>423.0996045</v>
      </c>
      <c r="Q858" s="471">
        <v>305.09100096762938</v>
      </c>
      <c r="R858" s="470">
        <v>163.39440025999929</v>
      </c>
      <c r="S858" s="470">
        <v>163.42234025999929</v>
      </c>
      <c r="T858" s="470"/>
      <c r="U858" s="170">
        <v>94.915770393599459</v>
      </c>
      <c r="V858" s="170"/>
      <c r="W858" s="170"/>
    </row>
    <row r="859" spans="1:23" x14ac:dyDescent="0.25">
      <c r="A859" s="478"/>
      <c r="B859" s="478"/>
      <c r="C859" s="478"/>
      <c r="D859" s="477"/>
      <c r="E859" s="482" t="s">
        <v>619</v>
      </c>
      <c r="F859" s="480"/>
      <c r="G859" s="480" t="s">
        <v>3132</v>
      </c>
      <c r="H859" s="474">
        <v>40</v>
      </c>
      <c r="I859" s="471"/>
      <c r="J859" s="473"/>
      <c r="K859" s="470">
        <v>7.6135999999999981E-2</v>
      </c>
      <c r="L859" s="201">
        <v>305.05293296762937</v>
      </c>
      <c r="M859" s="201">
        <v>423.0996045</v>
      </c>
      <c r="N859" s="201">
        <v>41.094000000000001</v>
      </c>
      <c r="O859" s="470">
        <v>41.094000000000001</v>
      </c>
      <c r="P859" s="471">
        <v>423.0996045</v>
      </c>
      <c r="Q859" s="471">
        <v>305.01486496762936</v>
      </c>
      <c r="R859" s="470">
        <v>163.46040825999927</v>
      </c>
      <c r="S859" s="470">
        <v>163.49847625999928</v>
      </c>
      <c r="T859" s="470"/>
      <c r="U859" s="170">
        <v>94.981778393599441</v>
      </c>
      <c r="V859" s="170"/>
      <c r="W859" s="170"/>
    </row>
    <row r="860" spans="1:23" x14ac:dyDescent="0.25">
      <c r="A860" s="478" t="s">
        <v>3081</v>
      </c>
      <c r="B860" s="478" t="s">
        <v>3226</v>
      </c>
      <c r="C860" s="478" t="s">
        <v>3141</v>
      </c>
      <c r="D860" s="477">
        <v>1637</v>
      </c>
      <c r="E860" s="482" t="s">
        <v>3217</v>
      </c>
      <c r="F860" s="480" t="s">
        <v>2185</v>
      </c>
      <c r="G860" s="480" t="s">
        <v>2184</v>
      </c>
      <c r="H860" s="474">
        <v>40</v>
      </c>
      <c r="I860" s="471"/>
      <c r="J860" s="473"/>
      <c r="K860" s="470">
        <v>0.5</v>
      </c>
      <c r="L860" s="201">
        <v>304.76486496762936</v>
      </c>
      <c r="M860" s="201">
        <v>423.0996045</v>
      </c>
      <c r="N860" s="201">
        <v>41.094000000000001</v>
      </c>
      <c r="O860" s="470">
        <v>41.094000000000001</v>
      </c>
      <c r="P860" s="471">
        <v>423.0996045</v>
      </c>
      <c r="Q860" s="471">
        <v>304.51486496762936</v>
      </c>
      <c r="R860" s="470">
        <v>163.74847625999928</v>
      </c>
      <c r="S860" s="470">
        <v>163.99847625999928</v>
      </c>
      <c r="T860" s="470"/>
      <c r="U860" s="170">
        <v>95.269846393599451</v>
      </c>
      <c r="V860" s="170"/>
      <c r="W860" s="170"/>
    </row>
    <row r="861" spans="1:23" x14ac:dyDescent="0.25">
      <c r="A861" s="478"/>
      <c r="B861" s="478"/>
      <c r="C861" s="478"/>
      <c r="D861" s="477"/>
      <c r="E861" s="482" t="s">
        <v>619</v>
      </c>
      <c r="F861" s="480"/>
      <c r="G861" s="480" t="s">
        <v>3129</v>
      </c>
      <c r="H861" s="474">
        <v>40</v>
      </c>
      <c r="I861" s="471"/>
      <c r="J861" s="473"/>
      <c r="K861" s="470">
        <v>7.6135999999999981E-2</v>
      </c>
      <c r="L861" s="201">
        <v>304.47679696762935</v>
      </c>
      <c r="M861" s="201">
        <v>423.0996045</v>
      </c>
      <c r="N861" s="201">
        <v>41.094000000000001</v>
      </c>
      <c r="O861" s="470">
        <v>41.094000000000001</v>
      </c>
      <c r="P861" s="471">
        <v>423.0996045</v>
      </c>
      <c r="Q861" s="471">
        <v>304.43872896762934</v>
      </c>
      <c r="R861" s="470">
        <v>164.03654425999926</v>
      </c>
      <c r="S861" s="470">
        <v>164.07461225999927</v>
      </c>
      <c r="T861" s="470"/>
      <c r="U861" s="170">
        <v>95.557914393599432</v>
      </c>
      <c r="V861" s="170"/>
      <c r="W861" s="170"/>
    </row>
    <row r="862" spans="1:23" x14ac:dyDescent="0.25">
      <c r="A862" s="478"/>
      <c r="B862" s="478"/>
      <c r="C862" s="478"/>
      <c r="D862" s="477"/>
      <c r="E862" s="482"/>
      <c r="F862" s="480"/>
      <c r="G862" s="480" t="s">
        <v>1962</v>
      </c>
      <c r="H862" s="474"/>
      <c r="I862" s="471"/>
      <c r="J862" s="473"/>
      <c r="K862" s="470">
        <v>9.9516999999999994E-2</v>
      </c>
      <c r="L862" s="201">
        <v>304.38897046762935</v>
      </c>
      <c r="M862" s="201">
        <v>423.0996045</v>
      </c>
      <c r="N862" s="201">
        <v>41.094000000000001</v>
      </c>
      <c r="O862" s="470">
        <v>41.094000000000001</v>
      </c>
      <c r="P862" s="471">
        <v>423.0996045</v>
      </c>
      <c r="Q862" s="471">
        <v>304.33921196762935</v>
      </c>
      <c r="R862" s="470">
        <v>164.12437075999927</v>
      </c>
      <c r="S862" s="470">
        <v>164.17412925999926</v>
      </c>
      <c r="T862" s="470"/>
      <c r="U862" s="170">
        <v>95.645740893599438</v>
      </c>
      <c r="V862" s="170"/>
      <c r="W862" s="170"/>
    </row>
    <row r="863" spans="1:23" x14ac:dyDescent="0.25">
      <c r="A863" s="478" t="s">
        <v>3081</v>
      </c>
      <c r="B863" s="478" t="s">
        <v>3226</v>
      </c>
      <c r="C863" s="478" t="s">
        <v>2183</v>
      </c>
      <c r="D863" s="477">
        <v>1643</v>
      </c>
      <c r="E863" s="482" t="s">
        <v>3216</v>
      </c>
      <c r="F863" s="480"/>
      <c r="G863" s="480" t="s">
        <v>3072</v>
      </c>
      <c r="H863" s="474">
        <v>34</v>
      </c>
      <c r="I863" s="471"/>
      <c r="J863" s="473"/>
      <c r="K863" s="470">
        <v>0.29817100000000002</v>
      </c>
      <c r="L863" s="201">
        <v>304.19012646762934</v>
      </c>
      <c r="M863" s="201">
        <v>423.0996045</v>
      </c>
      <c r="N863" s="201">
        <v>41.094000000000001</v>
      </c>
      <c r="O863" s="470">
        <v>41.094000000000001</v>
      </c>
      <c r="P863" s="471">
        <v>423.0996045</v>
      </c>
      <c r="Q863" s="471">
        <v>304.04104096762933</v>
      </c>
      <c r="R863" s="470">
        <v>164.32321475999925</v>
      </c>
      <c r="S863" s="470">
        <v>164.47230025999926</v>
      </c>
      <c r="T863" s="470"/>
      <c r="U863" s="170">
        <v>95.844584893599418</v>
      </c>
      <c r="V863" s="170"/>
      <c r="W863" s="170"/>
    </row>
    <row r="864" spans="1:23" x14ac:dyDescent="0.25">
      <c r="A864" s="478"/>
      <c r="B864" s="478"/>
      <c r="C864" s="478"/>
      <c r="D864" s="477"/>
      <c r="E864" s="482" t="s">
        <v>619</v>
      </c>
      <c r="F864" s="480"/>
      <c r="G864" s="480"/>
      <c r="H864" s="474"/>
      <c r="I864" s="471"/>
      <c r="J864" s="473"/>
      <c r="K864" s="470">
        <v>0</v>
      </c>
      <c r="L864" s="201">
        <v>304.04104096762933</v>
      </c>
      <c r="M864" s="201">
        <v>423.0996045</v>
      </c>
      <c r="N864" s="201">
        <v>41.094000000000001</v>
      </c>
      <c r="O864" s="470">
        <v>41.094000000000001</v>
      </c>
      <c r="P864" s="471">
        <v>423.0996045</v>
      </c>
      <c r="Q864" s="471">
        <v>304.04104096762933</v>
      </c>
      <c r="R864" s="470">
        <v>164.47230025999926</v>
      </c>
      <c r="S864" s="470">
        <v>164.47230025999926</v>
      </c>
      <c r="T864" s="470"/>
      <c r="U864" s="170">
        <v>95.99367039359943</v>
      </c>
      <c r="V864" s="170"/>
      <c r="W864" s="170"/>
    </row>
    <row r="865" spans="1:23" x14ac:dyDescent="0.25">
      <c r="A865" s="478"/>
      <c r="B865" s="478"/>
      <c r="C865" s="478"/>
      <c r="D865" s="477"/>
      <c r="E865" s="482" t="s">
        <v>619</v>
      </c>
      <c r="F865" s="480"/>
      <c r="G865" s="480"/>
      <c r="H865" s="474"/>
      <c r="I865" s="471"/>
      <c r="J865" s="473"/>
      <c r="K865" s="470">
        <v>0</v>
      </c>
      <c r="L865" s="201">
        <v>304.04104096762933</v>
      </c>
      <c r="M865" s="201">
        <v>423.0996045</v>
      </c>
      <c r="N865" s="201">
        <v>41.094000000000001</v>
      </c>
      <c r="O865" s="470">
        <v>41.094000000000001</v>
      </c>
      <c r="P865" s="471">
        <v>423.0996045</v>
      </c>
      <c r="Q865" s="471">
        <v>304.04104096762933</v>
      </c>
      <c r="R865" s="470">
        <v>164.47230025999926</v>
      </c>
      <c r="S865" s="470">
        <v>164.47230025999926</v>
      </c>
      <c r="T865" s="470"/>
      <c r="U865" s="170">
        <v>95.99367039359943</v>
      </c>
      <c r="V865" s="170"/>
      <c r="W865" s="170"/>
    </row>
    <row r="866" spans="1:23" x14ac:dyDescent="0.25">
      <c r="A866" s="478"/>
      <c r="B866" s="478"/>
      <c r="C866" s="478"/>
      <c r="D866" s="477"/>
      <c r="E866" s="482" t="s">
        <v>619</v>
      </c>
      <c r="F866" s="480"/>
      <c r="G866" s="480" t="s">
        <v>1962</v>
      </c>
      <c r="H866" s="474"/>
      <c r="I866" s="471"/>
      <c r="J866" s="473"/>
      <c r="K866" s="470">
        <v>9.9516999999999994E-2</v>
      </c>
      <c r="L866" s="201">
        <v>303.99128246762933</v>
      </c>
      <c r="M866" s="201">
        <v>423.0996045</v>
      </c>
      <c r="N866" s="201">
        <v>41.094000000000001</v>
      </c>
      <c r="O866" s="470">
        <v>41.094000000000001</v>
      </c>
      <c r="P866" s="471">
        <v>423.0996045</v>
      </c>
      <c r="Q866" s="471">
        <v>303.94152396762934</v>
      </c>
      <c r="R866" s="470">
        <v>164.52205875999925</v>
      </c>
      <c r="S866" s="470">
        <v>164.57181725999925</v>
      </c>
      <c r="T866" s="470"/>
      <c r="U866" s="170">
        <v>96.043428893599426</v>
      </c>
      <c r="V866" s="170"/>
      <c r="W866" s="170"/>
    </row>
    <row r="867" spans="1:23" x14ac:dyDescent="0.25">
      <c r="A867" s="478" t="s">
        <v>3081</v>
      </c>
      <c r="B867" s="478" t="s">
        <v>3226</v>
      </c>
      <c r="C867" s="478" t="s">
        <v>2181</v>
      </c>
      <c r="D867" s="477">
        <v>1647</v>
      </c>
      <c r="E867" s="482" t="s">
        <v>3215</v>
      </c>
      <c r="F867" s="480"/>
      <c r="G867" s="480" t="s">
        <v>3072</v>
      </c>
      <c r="H867" s="474">
        <v>34</v>
      </c>
      <c r="I867" s="471"/>
      <c r="J867" s="473"/>
      <c r="K867" s="470">
        <v>0.29817100000000002</v>
      </c>
      <c r="L867" s="201">
        <v>303.79243846762932</v>
      </c>
      <c r="M867" s="201">
        <v>423.0996045</v>
      </c>
      <c r="N867" s="201">
        <v>41.094000000000001</v>
      </c>
      <c r="O867" s="470">
        <v>41.094000000000001</v>
      </c>
      <c r="P867" s="471">
        <v>423.0996045</v>
      </c>
      <c r="Q867" s="471">
        <v>303.64335296762931</v>
      </c>
      <c r="R867" s="470">
        <v>164.72090275999923</v>
      </c>
      <c r="S867" s="470">
        <v>164.86998825999925</v>
      </c>
      <c r="T867" s="470"/>
      <c r="U867" s="170">
        <v>96.242272893599406</v>
      </c>
      <c r="V867" s="170"/>
      <c r="W867" s="170"/>
    </row>
    <row r="868" spans="1:23" x14ac:dyDescent="0.25">
      <c r="A868" s="478"/>
      <c r="B868" s="478"/>
      <c r="C868" s="478"/>
      <c r="D868" s="477"/>
      <c r="E868" s="482" t="s">
        <v>619</v>
      </c>
      <c r="F868" s="480"/>
      <c r="G868" s="480"/>
      <c r="H868" s="474"/>
      <c r="I868" s="471"/>
      <c r="J868" s="473"/>
      <c r="K868" s="470">
        <v>0</v>
      </c>
      <c r="L868" s="201">
        <v>303.64335296762931</v>
      </c>
      <c r="M868" s="201">
        <v>423.0996045</v>
      </c>
      <c r="N868" s="201">
        <v>41.094000000000001</v>
      </c>
      <c r="O868" s="470">
        <v>41.094000000000001</v>
      </c>
      <c r="P868" s="471">
        <v>423.0996045</v>
      </c>
      <c r="Q868" s="471">
        <v>303.64335296762931</v>
      </c>
      <c r="R868" s="470">
        <v>164.86998825999925</v>
      </c>
      <c r="S868" s="470">
        <v>164.86998825999925</v>
      </c>
      <c r="T868" s="470"/>
      <c r="U868" s="170">
        <v>96.391358393599418</v>
      </c>
      <c r="V868" s="170"/>
      <c r="W868" s="170"/>
    </row>
    <row r="869" spans="1:23" x14ac:dyDescent="0.25">
      <c r="A869" s="478"/>
      <c r="B869" s="478"/>
      <c r="C869" s="478"/>
      <c r="D869" s="477"/>
      <c r="E869" s="482" t="s">
        <v>619</v>
      </c>
      <c r="F869" s="480"/>
      <c r="G869" s="480"/>
      <c r="H869" s="474"/>
      <c r="I869" s="471"/>
      <c r="J869" s="473"/>
      <c r="K869" s="470">
        <v>0</v>
      </c>
      <c r="L869" s="201">
        <v>303.64335296762931</v>
      </c>
      <c r="M869" s="201">
        <v>423.0996045</v>
      </c>
      <c r="N869" s="201">
        <v>41.094000000000001</v>
      </c>
      <c r="O869" s="470">
        <v>41.094000000000001</v>
      </c>
      <c r="P869" s="471">
        <v>423.0996045</v>
      </c>
      <c r="Q869" s="471">
        <v>303.64335296762931</v>
      </c>
      <c r="R869" s="470">
        <v>164.86998825999925</v>
      </c>
      <c r="S869" s="470">
        <v>164.86998825999925</v>
      </c>
      <c r="T869" s="470"/>
      <c r="U869" s="170">
        <v>96.391358393599418</v>
      </c>
      <c r="V869" s="170"/>
      <c r="W869" s="170"/>
    </row>
    <row r="870" spans="1:23" x14ac:dyDescent="0.25">
      <c r="A870" s="478"/>
      <c r="B870" s="478"/>
      <c r="C870" s="478"/>
      <c r="D870" s="477"/>
      <c r="E870" s="482" t="s">
        <v>619</v>
      </c>
      <c r="F870" s="480"/>
      <c r="G870" s="480" t="s">
        <v>1962</v>
      </c>
      <c r="H870" s="474"/>
      <c r="I870" s="471"/>
      <c r="J870" s="473"/>
      <c r="K870" s="470">
        <v>9.9516999999999994E-2</v>
      </c>
      <c r="L870" s="201">
        <v>303.59359446762932</v>
      </c>
      <c r="M870" s="201">
        <v>423.0996045</v>
      </c>
      <c r="N870" s="201">
        <v>41.094000000000001</v>
      </c>
      <c r="O870" s="470">
        <v>41.094000000000001</v>
      </c>
      <c r="P870" s="471">
        <v>423.0996045</v>
      </c>
      <c r="Q870" s="471">
        <v>303.54383596762932</v>
      </c>
      <c r="R870" s="470">
        <v>164.91974675999924</v>
      </c>
      <c r="S870" s="470">
        <v>164.96950525999924</v>
      </c>
      <c r="T870" s="470"/>
      <c r="U870" s="170">
        <v>96.441116893599414</v>
      </c>
      <c r="V870" s="170"/>
      <c r="W870" s="170"/>
    </row>
    <row r="871" spans="1:23" x14ac:dyDescent="0.25">
      <c r="A871" s="478" t="s">
        <v>3081</v>
      </c>
      <c r="B871" s="478" t="s">
        <v>3226</v>
      </c>
      <c r="C871" s="478" t="s">
        <v>2179</v>
      </c>
      <c r="D871" s="477">
        <v>1651</v>
      </c>
      <c r="E871" s="482" t="s">
        <v>3214</v>
      </c>
      <c r="F871" s="480"/>
      <c r="G871" s="480" t="s">
        <v>3072</v>
      </c>
      <c r="H871" s="474">
        <v>34</v>
      </c>
      <c r="I871" s="471"/>
      <c r="J871" s="473"/>
      <c r="K871" s="470">
        <v>0.29817100000000002</v>
      </c>
      <c r="L871" s="201">
        <v>303.39475046762931</v>
      </c>
      <c r="M871" s="201">
        <v>423.0996045</v>
      </c>
      <c r="N871" s="201">
        <v>41.094000000000001</v>
      </c>
      <c r="O871" s="470">
        <v>41.094000000000001</v>
      </c>
      <c r="P871" s="471">
        <v>423.0996045</v>
      </c>
      <c r="Q871" s="471">
        <v>303.2456649676293</v>
      </c>
      <c r="R871" s="470">
        <v>165.11859075999922</v>
      </c>
      <c r="S871" s="470">
        <v>165.26767625999923</v>
      </c>
      <c r="T871" s="470"/>
      <c r="U871" s="170">
        <v>96.639960893599394</v>
      </c>
      <c r="V871" s="170"/>
      <c r="W871" s="170"/>
    </row>
    <row r="872" spans="1:23" x14ac:dyDescent="0.25">
      <c r="A872" s="478"/>
      <c r="B872" s="478"/>
      <c r="C872" s="478"/>
      <c r="D872" s="477"/>
      <c r="E872" s="482" t="s">
        <v>619</v>
      </c>
      <c r="F872" s="480"/>
      <c r="G872" s="480"/>
      <c r="H872" s="474"/>
      <c r="I872" s="471"/>
      <c r="J872" s="473"/>
      <c r="K872" s="470">
        <v>0</v>
      </c>
      <c r="L872" s="201">
        <v>303.2456649676293</v>
      </c>
      <c r="M872" s="201">
        <v>423.0996045</v>
      </c>
      <c r="N872" s="201">
        <v>41.094000000000001</v>
      </c>
      <c r="O872" s="470">
        <v>41.094000000000001</v>
      </c>
      <c r="P872" s="471">
        <v>423.0996045</v>
      </c>
      <c r="Q872" s="471">
        <v>303.2456649676293</v>
      </c>
      <c r="R872" s="470">
        <v>165.26767625999923</v>
      </c>
      <c r="S872" s="470">
        <v>165.26767625999923</v>
      </c>
      <c r="T872" s="470"/>
      <c r="U872" s="170">
        <v>96.789046393599406</v>
      </c>
      <c r="V872" s="170"/>
      <c r="W872" s="170"/>
    </row>
    <row r="873" spans="1:23" x14ac:dyDescent="0.25">
      <c r="A873" s="478" t="s">
        <v>3081</v>
      </c>
      <c r="B873" s="478" t="s">
        <v>3226</v>
      </c>
      <c r="C873" s="478" t="s">
        <v>2174</v>
      </c>
      <c r="D873" s="477">
        <v>1653</v>
      </c>
      <c r="E873" s="482" t="s">
        <v>3213</v>
      </c>
      <c r="F873" s="480"/>
      <c r="G873" s="480" t="s">
        <v>2172</v>
      </c>
      <c r="H873" s="474"/>
      <c r="I873" s="471"/>
      <c r="J873" s="473"/>
      <c r="K873" s="470">
        <v>0</v>
      </c>
      <c r="L873" s="201">
        <v>303.2456649676293</v>
      </c>
      <c r="M873" s="201">
        <v>423.0996045</v>
      </c>
      <c r="N873" s="201">
        <v>41.094000000000001</v>
      </c>
      <c r="O873" s="470">
        <v>41.094000000000001</v>
      </c>
      <c r="P873" s="471">
        <v>423.0996045</v>
      </c>
      <c r="Q873" s="471">
        <v>303.2456649676293</v>
      </c>
      <c r="R873" s="470">
        <v>165.26767625999923</v>
      </c>
      <c r="S873" s="470">
        <v>165.26767625999923</v>
      </c>
      <c r="T873" s="470"/>
      <c r="U873" s="170">
        <v>96.789046393599406</v>
      </c>
      <c r="V873" s="170"/>
      <c r="W873" s="170"/>
    </row>
    <row r="874" spans="1:23" x14ac:dyDescent="0.25">
      <c r="A874" s="478"/>
      <c r="B874" s="478"/>
      <c r="C874" s="478"/>
      <c r="D874" s="477"/>
      <c r="E874" s="482"/>
      <c r="F874" s="480"/>
      <c r="G874" s="480" t="s">
        <v>1962</v>
      </c>
      <c r="H874" s="474"/>
      <c r="I874" s="471"/>
      <c r="J874" s="473"/>
      <c r="K874" s="470">
        <v>9.650984E-2</v>
      </c>
      <c r="L874" s="201">
        <v>303.19741004762932</v>
      </c>
      <c r="M874" s="201">
        <v>423.0996045</v>
      </c>
      <c r="N874" s="201">
        <v>41.094000000000001</v>
      </c>
      <c r="O874" s="470">
        <v>41.094000000000001</v>
      </c>
      <c r="P874" s="471">
        <v>423.0996045</v>
      </c>
      <c r="Q874" s="471">
        <v>303.14915512762929</v>
      </c>
      <c r="R874" s="470">
        <v>165.31593117999924</v>
      </c>
      <c r="S874" s="470">
        <v>165.36418609999924</v>
      </c>
      <c r="T874" s="470"/>
      <c r="U874" s="170">
        <v>96.837301313599411</v>
      </c>
      <c r="V874" s="170"/>
      <c r="W874" s="170"/>
    </row>
    <row r="875" spans="1:23" x14ac:dyDescent="0.25">
      <c r="A875" s="478" t="s">
        <v>3081</v>
      </c>
      <c r="B875" s="478" t="s">
        <v>3226</v>
      </c>
      <c r="C875" s="478" t="s">
        <v>111</v>
      </c>
      <c r="D875" s="477">
        <v>1654</v>
      </c>
      <c r="E875" s="482" t="s">
        <v>314</v>
      </c>
      <c r="F875" s="480" t="s">
        <v>3135</v>
      </c>
      <c r="G875" s="480" t="s">
        <v>3134</v>
      </c>
      <c r="H875" s="474">
        <v>40</v>
      </c>
      <c r="I875" s="471"/>
      <c r="J875" s="473"/>
      <c r="K875" s="470">
        <v>0</v>
      </c>
      <c r="L875" s="201">
        <v>303.14915512762929</v>
      </c>
      <c r="M875" s="201">
        <v>423.0996045</v>
      </c>
      <c r="N875" s="201">
        <v>41.094000000000001</v>
      </c>
      <c r="O875" s="470">
        <v>41.094000000000001</v>
      </c>
      <c r="P875" s="471">
        <v>423.0996045</v>
      </c>
      <c r="Q875" s="471">
        <v>303.14915512762929</v>
      </c>
      <c r="R875" s="470">
        <v>165.36418609999924</v>
      </c>
      <c r="S875" s="470">
        <v>165.36418609999924</v>
      </c>
      <c r="T875" s="470"/>
      <c r="U875" s="170">
        <v>96.885556233599416</v>
      </c>
      <c r="V875" s="170"/>
      <c r="W875" s="170"/>
    </row>
    <row r="876" spans="1:23" x14ac:dyDescent="0.25">
      <c r="A876" s="478"/>
      <c r="B876" s="478"/>
      <c r="C876" s="478"/>
      <c r="D876" s="477"/>
      <c r="E876" s="482"/>
      <c r="F876" s="480"/>
      <c r="G876" s="480" t="s">
        <v>3133</v>
      </c>
      <c r="H876" s="474"/>
      <c r="I876" s="471"/>
      <c r="J876" s="473"/>
      <c r="K876" s="470">
        <v>5.5879999999999999E-2</v>
      </c>
      <c r="L876" s="201">
        <v>303.12121512762928</v>
      </c>
      <c r="M876" s="201">
        <v>423.0996045</v>
      </c>
      <c r="N876" s="201">
        <v>41.094000000000001</v>
      </c>
      <c r="O876" s="470">
        <v>41.094000000000001</v>
      </c>
      <c r="P876" s="471">
        <v>423.0996045</v>
      </c>
      <c r="Q876" s="471">
        <v>303.09327512762928</v>
      </c>
      <c r="R876" s="470">
        <v>165.39212609999925</v>
      </c>
      <c r="S876" s="470">
        <v>165.42006609999925</v>
      </c>
      <c r="T876" s="470"/>
      <c r="U876" s="170">
        <v>96.913496233599417</v>
      </c>
      <c r="V876" s="170"/>
      <c r="W876" s="170"/>
    </row>
    <row r="877" spans="1:23" x14ac:dyDescent="0.25">
      <c r="A877" s="478"/>
      <c r="B877" s="478"/>
      <c r="C877" s="478"/>
      <c r="D877" s="477"/>
      <c r="E877" s="482" t="s">
        <v>619</v>
      </c>
      <c r="F877" s="480"/>
      <c r="G877" s="480" t="s">
        <v>3132</v>
      </c>
      <c r="H877" s="474"/>
      <c r="I877" s="471"/>
      <c r="J877" s="473"/>
      <c r="K877" s="470">
        <v>7.6135999999999981E-2</v>
      </c>
      <c r="L877" s="201">
        <v>303.05520712762927</v>
      </c>
      <c r="M877" s="201">
        <v>423.0996045</v>
      </c>
      <c r="N877" s="201">
        <v>41.094000000000001</v>
      </c>
      <c r="O877" s="470">
        <v>41.094000000000001</v>
      </c>
      <c r="P877" s="471">
        <v>423.0996045</v>
      </c>
      <c r="Q877" s="471">
        <v>303.01713912762926</v>
      </c>
      <c r="R877" s="470">
        <v>165.45813409999923</v>
      </c>
      <c r="S877" s="470">
        <v>165.49620209999924</v>
      </c>
      <c r="T877" s="470"/>
      <c r="U877" s="170">
        <v>96.9795042335994</v>
      </c>
      <c r="V877" s="170"/>
      <c r="W877" s="170"/>
    </row>
    <row r="878" spans="1:23" x14ac:dyDescent="0.25">
      <c r="A878" s="478" t="s">
        <v>3081</v>
      </c>
      <c r="B878" s="478" t="s">
        <v>3226</v>
      </c>
      <c r="C878" s="478" t="s">
        <v>3131</v>
      </c>
      <c r="D878" s="477">
        <v>1657</v>
      </c>
      <c r="E878" s="482" t="s">
        <v>3212</v>
      </c>
      <c r="F878" s="480" t="s">
        <v>2185</v>
      </c>
      <c r="G878" s="480" t="s">
        <v>2184</v>
      </c>
      <c r="H878" s="474">
        <v>40</v>
      </c>
      <c r="I878" s="471"/>
      <c r="J878" s="473"/>
      <c r="K878" s="470">
        <v>0.5</v>
      </c>
      <c r="L878" s="201">
        <v>302.76713912762926</v>
      </c>
      <c r="M878" s="201">
        <v>423.0996045</v>
      </c>
      <c r="N878" s="201">
        <v>41.094000000000001</v>
      </c>
      <c r="O878" s="470">
        <v>41.094000000000001</v>
      </c>
      <c r="P878" s="471">
        <v>423.0996045</v>
      </c>
      <c r="Q878" s="471">
        <v>302.51713912762926</v>
      </c>
      <c r="R878" s="470">
        <v>165.74620209999924</v>
      </c>
      <c r="S878" s="470">
        <v>165.99620209999924</v>
      </c>
      <c r="T878" s="470"/>
      <c r="U878" s="170">
        <v>97.26757223359941</v>
      </c>
      <c r="V878" s="170"/>
      <c r="W878" s="170"/>
    </row>
    <row r="879" spans="1:23" x14ac:dyDescent="0.25">
      <c r="A879" s="478"/>
      <c r="B879" s="478"/>
      <c r="C879" s="478"/>
      <c r="D879" s="477"/>
      <c r="E879" s="482" t="s">
        <v>619</v>
      </c>
      <c r="F879" s="480"/>
      <c r="G879" s="480" t="s">
        <v>3129</v>
      </c>
      <c r="H879" s="474"/>
      <c r="I879" s="471"/>
      <c r="J879" s="473"/>
      <c r="K879" s="470">
        <v>7.6135999999999981E-2</v>
      </c>
      <c r="L879" s="201">
        <v>302.47907112762925</v>
      </c>
      <c r="M879" s="201">
        <v>423.0996045</v>
      </c>
      <c r="N879" s="201">
        <v>41.094000000000001</v>
      </c>
      <c r="O879" s="470">
        <v>41.094000000000001</v>
      </c>
      <c r="P879" s="471">
        <v>423.0996045</v>
      </c>
      <c r="Q879" s="471">
        <v>302.44100312762924</v>
      </c>
      <c r="R879" s="470">
        <v>166.03427009999922</v>
      </c>
      <c r="S879" s="470">
        <v>166.07233809999923</v>
      </c>
      <c r="T879" s="470"/>
      <c r="U879" s="170">
        <v>97.555640233599391</v>
      </c>
      <c r="V879" s="170"/>
      <c r="W879" s="170"/>
    </row>
    <row r="880" spans="1:23" x14ac:dyDescent="0.25">
      <c r="A880" s="478"/>
      <c r="B880" s="478"/>
      <c r="C880" s="478"/>
      <c r="D880" s="477"/>
      <c r="E880" s="482"/>
      <c r="F880" s="480"/>
      <c r="G880" s="480" t="s">
        <v>1962</v>
      </c>
      <c r="H880" s="474"/>
      <c r="I880" s="471"/>
      <c r="J880" s="473"/>
      <c r="K880" s="470">
        <v>9.9516999999999994E-2</v>
      </c>
      <c r="L880" s="201">
        <v>302.39124462762925</v>
      </c>
      <c r="M880" s="201">
        <v>423.0996045</v>
      </c>
      <c r="N880" s="201">
        <v>41.094000000000001</v>
      </c>
      <c r="O880" s="470">
        <v>41.094000000000001</v>
      </c>
      <c r="P880" s="471">
        <v>423.0996045</v>
      </c>
      <c r="Q880" s="471">
        <v>302.34148612762925</v>
      </c>
      <c r="R880" s="470">
        <v>166.12209659999922</v>
      </c>
      <c r="S880" s="470">
        <v>166.17185509999922</v>
      </c>
      <c r="T880" s="470"/>
      <c r="U880" s="170">
        <v>97.643466733599396</v>
      </c>
      <c r="V880" s="170"/>
      <c r="W880" s="170"/>
    </row>
    <row r="881" spans="1:23" x14ac:dyDescent="0.25">
      <c r="A881" s="478" t="s">
        <v>3081</v>
      </c>
      <c r="B881" s="478" t="s">
        <v>3226</v>
      </c>
      <c r="C881" s="478" t="s">
        <v>2177</v>
      </c>
      <c r="D881" s="477">
        <v>1663</v>
      </c>
      <c r="E881" s="482" t="s">
        <v>3211</v>
      </c>
      <c r="F881" s="480"/>
      <c r="G881" s="480" t="s">
        <v>3072</v>
      </c>
      <c r="H881" s="474">
        <v>34</v>
      </c>
      <c r="I881" s="471"/>
      <c r="J881" s="473"/>
      <c r="K881" s="470">
        <v>0.29817100000000002</v>
      </c>
      <c r="L881" s="201">
        <v>302.19240062762924</v>
      </c>
      <c r="M881" s="201">
        <v>423.0996045</v>
      </c>
      <c r="N881" s="201">
        <v>41.094000000000001</v>
      </c>
      <c r="O881" s="470">
        <v>41.094000000000001</v>
      </c>
      <c r="P881" s="471">
        <v>423.0996045</v>
      </c>
      <c r="Q881" s="471">
        <v>302.04331512762923</v>
      </c>
      <c r="R881" s="470">
        <v>166.3209405999992</v>
      </c>
      <c r="S881" s="470">
        <v>166.47002609999922</v>
      </c>
      <c r="T881" s="470"/>
      <c r="U881" s="170">
        <v>97.842310733599376</v>
      </c>
      <c r="V881" s="170"/>
      <c r="W881" s="170"/>
    </row>
    <row r="882" spans="1:23" x14ac:dyDescent="0.25">
      <c r="A882" s="478"/>
      <c r="B882" s="478"/>
      <c r="C882" s="478"/>
      <c r="D882" s="477"/>
      <c r="E882" s="482" t="s">
        <v>619</v>
      </c>
      <c r="F882" s="480"/>
      <c r="G882" s="480"/>
      <c r="H882" s="474"/>
      <c r="I882" s="471"/>
      <c r="J882" s="473"/>
      <c r="K882" s="470">
        <v>0</v>
      </c>
      <c r="L882" s="201">
        <v>302.04331512762923</v>
      </c>
      <c r="M882" s="201">
        <v>423.0996045</v>
      </c>
      <c r="N882" s="201">
        <v>41.094000000000001</v>
      </c>
      <c r="O882" s="470">
        <v>41.094000000000001</v>
      </c>
      <c r="P882" s="471">
        <v>423.0996045</v>
      </c>
      <c r="Q882" s="471">
        <v>302.04331512762923</v>
      </c>
      <c r="R882" s="470">
        <v>166.47002609999922</v>
      </c>
      <c r="S882" s="470">
        <v>166.47002609999922</v>
      </c>
      <c r="T882" s="470"/>
      <c r="U882" s="170">
        <v>97.991396233599389</v>
      </c>
      <c r="V882" s="170"/>
      <c r="W882" s="170"/>
    </row>
    <row r="883" spans="1:23" x14ac:dyDescent="0.25">
      <c r="A883" s="478"/>
      <c r="B883" s="478"/>
      <c r="C883" s="478"/>
      <c r="D883" s="477"/>
      <c r="E883" s="482" t="s">
        <v>619</v>
      </c>
      <c r="F883" s="480"/>
      <c r="G883" s="480"/>
      <c r="H883" s="474"/>
      <c r="I883" s="471"/>
      <c r="J883" s="473"/>
      <c r="K883" s="470">
        <v>0</v>
      </c>
      <c r="L883" s="201">
        <v>302.04331512762923</v>
      </c>
      <c r="M883" s="201">
        <v>423.0996045</v>
      </c>
      <c r="N883" s="201">
        <v>41.094000000000001</v>
      </c>
      <c r="O883" s="470">
        <v>41.094000000000001</v>
      </c>
      <c r="P883" s="471">
        <v>423.0996045</v>
      </c>
      <c r="Q883" s="471">
        <v>302.04331512762923</v>
      </c>
      <c r="R883" s="470">
        <v>166.47002609999922</v>
      </c>
      <c r="S883" s="470">
        <v>166.47002609999922</v>
      </c>
      <c r="T883" s="470"/>
      <c r="U883" s="170">
        <v>97.991396233599389</v>
      </c>
      <c r="V883" s="170"/>
      <c r="W883" s="170"/>
    </row>
    <row r="884" spans="1:23" x14ac:dyDescent="0.2">
      <c r="A884" s="478"/>
      <c r="B884" s="478"/>
      <c r="C884" s="478"/>
      <c r="D884" s="477"/>
      <c r="E884" s="481" t="s">
        <v>619</v>
      </c>
      <c r="F884" s="480"/>
      <c r="G884" s="480" t="s">
        <v>2198</v>
      </c>
      <c r="H884" s="474"/>
      <c r="I884" s="479"/>
      <c r="J884" s="473"/>
      <c r="K884" s="472">
        <v>0.19082200000000005</v>
      </c>
      <c r="L884" s="201">
        <v>301.94790412762922</v>
      </c>
      <c r="M884" s="201">
        <v>423.0996045</v>
      </c>
      <c r="N884" s="201">
        <v>41.094000000000001</v>
      </c>
      <c r="O884" s="470">
        <v>41.094000000000001</v>
      </c>
      <c r="P884" s="471">
        <v>423.0996045</v>
      </c>
      <c r="Q884" s="471">
        <v>301.8524931276292</v>
      </c>
      <c r="R884" s="470">
        <v>166.5654370999992</v>
      </c>
      <c r="S884" s="470">
        <v>166.66084809999921</v>
      </c>
      <c r="T884" s="479"/>
      <c r="U884" s="170">
        <v>98.086807233599373</v>
      </c>
      <c r="V884" s="170"/>
      <c r="W884" s="170"/>
    </row>
    <row r="885" spans="1:23" x14ac:dyDescent="0.2">
      <c r="A885" s="478" t="s">
        <v>3081</v>
      </c>
      <c r="B885" s="478" t="s">
        <v>3226</v>
      </c>
      <c r="C885" s="478" t="s">
        <v>1981</v>
      </c>
      <c r="D885" s="477">
        <v>1667</v>
      </c>
      <c r="E885" s="470" t="s">
        <v>3210</v>
      </c>
      <c r="F885" s="476"/>
      <c r="G885" s="475" t="s">
        <v>1978</v>
      </c>
      <c r="H885" s="474">
        <v>40</v>
      </c>
      <c r="I885" s="471"/>
      <c r="J885" s="473"/>
      <c r="K885" s="472">
        <v>5.7403999999999997E-2</v>
      </c>
      <c r="L885" s="201">
        <v>301.82379112762919</v>
      </c>
      <c r="M885" s="201">
        <v>423.0996045</v>
      </c>
      <c r="N885" s="201">
        <v>41.094000000000001</v>
      </c>
      <c r="O885" s="470">
        <v>41.094000000000001</v>
      </c>
      <c r="P885" s="471">
        <v>423.0996045</v>
      </c>
      <c r="Q885" s="471">
        <v>301.79508912762918</v>
      </c>
      <c r="R885" s="470">
        <v>166.6895500999992</v>
      </c>
      <c r="S885" s="470">
        <v>166.71825209999921</v>
      </c>
      <c r="T885" s="470"/>
      <c r="U885" s="170">
        <v>98.210920233599367</v>
      </c>
      <c r="V885" s="170"/>
      <c r="W885" s="170"/>
    </row>
    <row r="886" spans="1:23" x14ac:dyDescent="0.25">
      <c r="A886" s="232"/>
      <c r="B886" s="232"/>
      <c r="C886" s="232"/>
      <c r="D886" s="237"/>
      <c r="E886" s="232" t="s">
        <v>619</v>
      </c>
      <c r="F886" s="238"/>
      <c r="G886" s="238" t="s">
        <v>1962</v>
      </c>
      <c r="H886" s="467">
        <v>40</v>
      </c>
      <c r="I886" s="240"/>
      <c r="J886" s="466"/>
      <c r="K886" s="240">
        <v>0.103502</v>
      </c>
      <c r="L886" s="201">
        <v>301.74333812762916</v>
      </c>
      <c r="M886" s="201">
        <v>423.0996045</v>
      </c>
      <c r="N886" s="201">
        <v>41.094000000000001</v>
      </c>
      <c r="O886" s="240">
        <v>41.094000000000001</v>
      </c>
      <c r="P886" s="240">
        <v>423.0996045</v>
      </c>
      <c r="Q886" s="240">
        <v>301.69158712762919</v>
      </c>
      <c r="R886" s="240">
        <v>166.7700030999992</v>
      </c>
      <c r="S886" s="240">
        <v>166.8217540999992</v>
      </c>
      <c r="T886" s="240"/>
      <c r="U886" s="170">
        <v>98.291373233599373</v>
      </c>
      <c r="V886" s="170"/>
      <c r="W886" s="170"/>
    </row>
    <row r="887" spans="1:23" x14ac:dyDescent="0.25">
      <c r="A887" s="232" t="s">
        <v>3081</v>
      </c>
      <c r="B887" s="232" t="s">
        <v>3209</v>
      </c>
      <c r="C887" s="232" t="s">
        <v>111</v>
      </c>
      <c r="D887" s="237">
        <v>1668</v>
      </c>
      <c r="E887" s="234" t="s">
        <v>790</v>
      </c>
      <c r="F887" s="238" t="s">
        <v>2169</v>
      </c>
      <c r="G887" s="238" t="s">
        <v>1951</v>
      </c>
      <c r="H887" s="467"/>
      <c r="I887" s="200"/>
      <c r="J887" s="466"/>
      <c r="K887" s="240">
        <v>0</v>
      </c>
      <c r="L887" s="201">
        <v>301.69158712762919</v>
      </c>
      <c r="M887" s="201">
        <v>423.0996045</v>
      </c>
      <c r="N887" s="201">
        <v>41.094000000000001</v>
      </c>
      <c r="O887" s="240">
        <v>41.094000000000001</v>
      </c>
      <c r="P887" s="240">
        <v>423.0996045</v>
      </c>
      <c r="Q887" s="240">
        <v>301.69158712762919</v>
      </c>
      <c r="R887" s="240">
        <v>166.8217540999992</v>
      </c>
      <c r="S887" s="240">
        <v>166.8217540999992</v>
      </c>
      <c r="T887" s="240"/>
      <c r="U887" s="170">
        <v>98.343124233599369</v>
      </c>
      <c r="V887" s="170"/>
      <c r="W887" s="170"/>
    </row>
    <row r="888" spans="1:23" x14ac:dyDescent="0.25">
      <c r="A888" s="232"/>
      <c r="B888" s="232"/>
      <c r="C888" s="232"/>
      <c r="D888" s="237"/>
      <c r="E888" s="469" t="s">
        <v>619</v>
      </c>
      <c r="F888" s="238"/>
      <c r="G888" s="238" t="s">
        <v>1969</v>
      </c>
      <c r="H888" s="468"/>
      <c r="I888" s="239"/>
      <c r="J888" s="466"/>
      <c r="K888" s="240">
        <v>0.14528199999999999</v>
      </c>
      <c r="L888" s="201">
        <v>301.61894612762921</v>
      </c>
      <c r="M888" s="201">
        <v>423.0996045</v>
      </c>
      <c r="N888" s="201">
        <v>41.094000000000001</v>
      </c>
      <c r="O888" s="240">
        <v>41.094000000000001</v>
      </c>
      <c r="P888" s="240">
        <v>423.0996045</v>
      </c>
      <c r="Q888" s="240">
        <v>301.54630512762918</v>
      </c>
      <c r="R888" s="240">
        <v>166.8943950999992</v>
      </c>
      <c r="S888" s="240">
        <v>166.96703609999921</v>
      </c>
      <c r="T888" s="240"/>
      <c r="U888" s="170">
        <v>98.415765233599373</v>
      </c>
      <c r="V888" s="170"/>
      <c r="W888" s="170"/>
    </row>
    <row r="889" spans="1:23" x14ac:dyDescent="0.25">
      <c r="A889" s="232" t="s">
        <v>3081</v>
      </c>
      <c r="B889" s="232" t="s">
        <v>3209</v>
      </c>
      <c r="C889" s="232" t="s">
        <v>3125</v>
      </c>
      <c r="D889" s="237">
        <v>1670</v>
      </c>
      <c r="E889" s="234" t="s">
        <v>1909</v>
      </c>
      <c r="F889" s="238" t="s">
        <v>3123</v>
      </c>
      <c r="G889" s="238" t="s">
        <v>3122</v>
      </c>
      <c r="H889" s="467">
        <v>33</v>
      </c>
      <c r="I889" s="200"/>
      <c r="J889" s="466"/>
      <c r="K889" s="240">
        <v>0</v>
      </c>
      <c r="L889" s="201">
        <v>301.54630512762918</v>
      </c>
      <c r="M889" s="201">
        <v>423.0996045</v>
      </c>
      <c r="N889" s="201">
        <v>41.094000000000001</v>
      </c>
      <c r="O889" s="240">
        <v>41.094000000000001</v>
      </c>
      <c r="P889" s="240">
        <v>423.0996045</v>
      </c>
      <c r="Q889" s="240">
        <v>301.54630512762918</v>
      </c>
      <c r="R889" s="240">
        <v>166.96703609999921</v>
      </c>
      <c r="S889" s="240">
        <v>166.96703609999921</v>
      </c>
      <c r="T889" s="240"/>
      <c r="U889" s="170">
        <v>98.488406233599378</v>
      </c>
      <c r="V889" s="170"/>
      <c r="W889" s="170"/>
    </row>
    <row r="890" spans="1:23" x14ac:dyDescent="0.25">
      <c r="A890" s="232"/>
      <c r="B890" s="232"/>
      <c r="C890" s="232"/>
      <c r="D890" s="237"/>
      <c r="E890" s="469" t="s">
        <v>619</v>
      </c>
      <c r="F890" s="238"/>
      <c r="G890" s="238" t="s">
        <v>1969</v>
      </c>
      <c r="H890" s="468"/>
      <c r="I890" s="239"/>
      <c r="J890" s="466"/>
      <c r="K890" s="240">
        <v>0</v>
      </c>
      <c r="L890" s="201">
        <v>301.54630512762918</v>
      </c>
      <c r="M890" s="201">
        <v>423.0996045</v>
      </c>
      <c r="N890" s="201">
        <v>41.094000000000001</v>
      </c>
      <c r="O890" s="240">
        <v>41.094000000000001</v>
      </c>
      <c r="P890" s="240">
        <v>423.0996045</v>
      </c>
      <c r="Q890" s="240">
        <v>301.54630512762918</v>
      </c>
      <c r="R890" s="240">
        <v>166.96703609999921</v>
      </c>
      <c r="S890" s="240">
        <v>166.96703609999921</v>
      </c>
      <c r="T890" s="240"/>
      <c r="U890" s="170">
        <v>98.488406233599378</v>
      </c>
      <c r="V890" s="170"/>
      <c r="W890" s="170"/>
    </row>
    <row r="891" spans="1:23" x14ac:dyDescent="0.25">
      <c r="A891" s="232" t="s">
        <v>3081</v>
      </c>
      <c r="B891" s="232" t="s">
        <v>3209</v>
      </c>
      <c r="C891" s="232" t="s">
        <v>1990</v>
      </c>
      <c r="D891" s="237">
        <v>1670</v>
      </c>
      <c r="E891" s="234" t="s">
        <v>3208</v>
      </c>
      <c r="F891" s="238" t="s">
        <v>1988</v>
      </c>
      <c r="G891" s="238" t="s">
        <v>1987</v>
      </c>
      <c r="H891" s="467"/>
      <c r="I891" s="200"/>
      <c r="J891" s="466"/>
      <c r="K891" s="240">
        <v>0</v>
      </c>
      <c r="L891" s="201">
        <v>301.54630512762918</v>
      </c>
      <c r="M891" s="201">
        <v>423.0996045</v>
      </c>
      <c r="N891" s="201">
        <v>41.094000000000001</v>
      </c>
      <c r="O891" s="240">
        <v>41.094000000000001</v>
      </c>
      <c r="P891" s="240">
        <v>423.0996045</v>
      </c>
      <c r="Q891" s="240">
        <v>301.54630512762918</v>
      </c>
      <c r="R891" s="240">
        <v>166.96703609999921</v>
      </c>
      <c r="S891" s="240">
        <v>166.96703609999921</v>
      </c>
      <c r="T891" s="240"/>
      <c r="U891" s="170">
        <v>98.488406233599378</v>
      </c>
      <c r="V891" s="170"/>
      <c r="W891" s="170"/>
    </row>
    <row r="892" spans="1:23" x14ac:dyDescent="0.25">
      <c r="A892" s="232"/>
      <c r="B892" s="232"/>
      <c r="C892" s="232"/>
      <c r="D892" s="237"/>
      <c r="E892" s="234" t="s">
        <v>619</v>
      </c>
      <c r="F892" s="238"/>
      <c r="G892" s="238" t="s">
        <v>1962</v>
      </c>
      <c r="H892" s="467">
        <v>40</v>
      </c>
      <c r="I892" s="200"/>
      <c r="J892" s="466"/>
      <c r="K892" s="240">
        <v>0.13121600000000003</v>
      </c>
      <c r="L892" s="201">
        <v>301.48069712762918</v>
      </c>
      <c r="M892" s="201">
        <v>423.0996045</v>
      </c>
      <c r="N892" s="201">
        <v>41.094000000000001</v>
      </c>
      <c r="O892" s="240">
        <v>41.094000000000001</v>
      </c>
      <c r="P892" s="240">
        <v>423.0996045</v>
      </c>
      <c r="Q892" s="240">
        <v>301.41508912762919</v>
      </c>
      <c r="R892" s="240">
        <v>167.0326440999992</v>
      </c>
      <c r="S892" s="240">
        <v>167.0982520999992</v>
      </c>
      <c r="T892" s="240"/>
      <c r="U892" s="170">
        <v>98.554014233599375</v>
      </c>
      <c r="V892" s="170"/>
      <c r="W892" s="170"/>
    </row>
    <row r="893" spans="1:23" x14ac:dyDescent="0.2">
      <c r="A893" s="478" t="s">
        <v>3081</v>
      </c>
      <c r="B893" s="478" t="s">
        <v>3207</v>
      </c>
      <c r="C893" s="478" t="s">
        <v>1981</v>
      </c>
      <c r="D893" s="477">
        <v>1671</v>
      </c>
      <c r="E893" s="470" t="s">
        <v>3206</v>
      </c>
      <c r="F893" s="476"/>
      <c r="G893" s="475" t="s">
        <v>1978</v>
      </c>
      <c r="H893" s="474">
        <v>40</v>
      </c>
      <c r="I893" s="470"/>
      <c r="J893" s="473"/>
      <c r="K893" s="472">
        <v>5.7403999999999997E-2</v>
      </c>
      <c r="L893" s="201">
        <v>301.38638712762918</v>
      </c>
      <c r="M893" s="201">
        <v>423.0996045</v>
      </c>
      <c r="N893" s="201">
        <v>41.094000000000001</v>
      </c>
      <c r="O893" s="470">
        <v>41.094000000000001</v>
      </c>
      <c r="P893" s="471">
        <v>423.0996045</v>
      </c>
      <c r="Q893" s="471">
        <v>301.35768512762917</v>
      </c>
      <c r="R893" s="470">
        <v>167.12695409999918</v>
      </c>
      <c r="S893" s="470">
        <v>167.15565609999919</v>
      </c>
      <c r="T893" s="470"/>
      <c r="U893" s="170">
        <v>98.648324233599354</v>
      </c>
      <c r="V893" s="170"/>
      <c r="W893" s="170"/>
    </row>
    <row r="894" spans="1:23" x14ac:dyDescent="0.2">
      <c r="A894" s="478"/>
      <c r="B894" s="478"/>
      <c r="C894" s="478"/>
      <c r="D894" s="477"/>
      <c r="E894" s="478" t="s">
        <v>619</v>
      </c>
      <c r="F894" s="480"/>
      <c r="G894" s="483" t="s">
        <v>2198</v>
      </c>
      <c r="H894" s="474"/>
      <c r="I894" s="470"/>
      <c r="J894" s="473"/>
      <c r="K894" s="472">
        <v>0.19082200000000005</v>
      </c>
      <c r="L894" s="201">
        <v>301.26227412762915</v>
      </c>
      <c r="M894" s="201">
        <v>423.0996045</v>
      </c>
      <c r="N894" s="201">
        <v>41.094000000000001</v>
      </c>
      <c r="O894" s="470">
        <v>41.094000000000001</v>
      </c>
      <c r="P894" s="471">
        <v>423.0996045</v>
      </c>
      <c r="Q894" s="471">
        <v>301.16686312762914</v>
      </c>
      <c r="R894" s="470">
        <v>167.25106709999918</v>
      </c>
      <c r="S894" s="470">
        <v>167.34647809999919</v>
      </c>
      <c r="T894" s="479"/>
      <c r="U894" s="170">
        <v>98.772437233599348</v>
      </c>
      <c r="V894" s="170"/>
      <c r="W894" s="170"/>
    </row>
    <row r="895" spans="1:23" x14ac:dyDescent="0.25">
      <c r="A895" s="478" t="s">
        <v>3081</v>
      </c>
      <c r="B895" s="478" t="s">
        <v>3207</v>
      </c>
      <c r="C895" s="478" t="s">
        <v>2197</v>
      </c>
      <c r="D895" s="477">
        <v>1675</v>
      </c>
      <c r="E895" s="482" t="s">
        <v>3205</v>
      </c>
      <c r="F895" s="480"/>
      <c r="G895" s="480" t="s">
        <v>3072</v>
      </c>
      <c r="H895" s="474">
        <v>34</v>
      </c>
      <c r="I895" s="471"/>
      <c r="J895" s="473"/>
      <c r="K895" s="470">
        <v>0.29817100000000002</v>
      </c>
      <c r="L895" s="201">
        <v>301.01777762762913</v>
      </c>
      <c r="M895" s="201">
        <v>423.0996045</v>
      </c>
      <c r="N895" s="201">
        <v>41.094000000000001</v>
      </c>
      <c r="O895" s="470">
        <v>41.094000000000001</v>
      </c>
      <c r="P895" s="471">
        <v>423.0996045</v>
      </c>
      <c r="Q895" s="471">
        <v>300.86869212762912</v>
      </c>
      <c r="R895" s="470">
        <v>167.49556359999917</v>
      </c>
      <c r="S895" s="470">
        <v>167.64464909999919</v>
      </c>
      <c r="T895" s="470"/>
      <c r="U895" s="170">
        <v>99.016933733599345</v>
      </c>
      <c r="V895" s="170"/>
      <c r="W895" s="170"/>
    </row>
    <row r="896" spans="1:23" x14ac:dyDescent="0.25">
      <c r="A896" s="478"/>
      <c r="B896" s="478"/>
      <c r="C896" s="478"/>
      <c r="D896" s="477"/>
      <c r="E896" s="482" t="s">
        <v>619</v>
      </c>
      <c r="F896" s="480"/>
      <c r="G896" s="480"/>
      <c r="H896" s="474"/>
      <c r="I896" s="471"/>
      <c r="J896" s="473"/>
      <c r="K896" s="470">
        <v>0</v>
      </c>
      <c r="L896" s="201">
        <v>300.86869212762912</v>
      </c>
      <c r="M896" s="201">
        <v>423.0996045</v>
      </c>
      <c r="N896" s="201">
        <v>41.094000000000001</v>
      </c>
      <c r="O896" s="470">
        <v>41.094000000000001</v>
      </c>
      <c r="P896" s="471">
        <v>423.0996045</v>
      </c>
      <c r="Q896" s="471">
        <v>300.86869212762912</v>
      </c>
      <c r="R896" s="470">
        <v>167.64464909999919</v>
      </c>
      <c r="S896" s="470">
        <v>167.64464909999919</v>
      </c>
      <c r="T896" s="470"/>
      <c r="U896" s="170">
        <v>99.166019233599357</v>
      </c>
      <c r="V896" s="170"/>
      <c r="W896" s="170"/>
    </row>
    <row r="897" spans="1:23" x14ac:dyDescent="0.25">
      <c r="A897" s="478" t="s">
        <v>3081</v>
      </c>
      <c r="B897" s="478" t="s">
        <v>3207</v>
      </c>
      <c r="C897" s="478" t="s">
        <v>2174</v>
      </c>
      <c r="D897" s="477">
        <v>1676</v>
      </c>
      <c r="E897" s="482" t="s">
        <v>3204</v>
      </c>
      <c r="F897" s="480"/>
      <c r="G897" s="480" t="s">
        <v>2172</v>
      </c>
      <c r="H897" s="474"/>
      <c r="I897" s="471"/>
      <c r="J897" s="473"/>
      <c r="K897" s="470">
        <v>0</v>
      </c>
      <c r="L897" s="201">
        <v>300.86869212762912</v>
      </c>
      <c r="M897" s="201">
        <v>423.0996045</v>
      </c>
      <c r="N897" s="201">
        <v>41.094000000000001</v>
      </c>
      <c r="O897" s="470">
        <v>41.094000000000001</v>
      </c>
      <c r="P897" s="471">
        <v>423.0996045</v>
      </c>
      <c r="Q897" s="471">
        <v>300.86869212762912</v>
      </c>
      <c r="R897" s="470">
        <v>167.64464909999919</v>
      </c>
      <c r="S897" s="470">
        <v>167.64464909999919</v>
      </c>
      <c r="T897" s="470"/>
      <c r="U897" s="170">
        <v>99.166019233599357</v>
      </c>
      <c r="V897" s="170"/>
      <c r="W897" s="170"/>
    </row>
    <row r="898" spans="1:23" x14ac:dyDescent="0.25">
      <c r="A898" s="478"/>
      <c r="B898" s="478"/>
      <c r="C898" s="478"/>
      <c r="D898" s="477"/>
      <c r="E898" s="482"/>
      <c r="F898" s="480"/>
      <c r="G898" s="480" t="s">
        <v>1962</v>
      </c>
      <c r="H898" s="474">
        <v>40</v>
      </c>
      <c r="I898" s="471"/>
      <c r="J898" s="473"/>
      <c r="K898" s="470">
        <v>9.650984E-2</v>
      </c>
      <c r="L898" s="201">
        <v>300.82043720762908</v>
      </c>
      <c r="M898" s="201">
        <v>423.0996045</v>
      </c>
      <c r="N898" s="201">
        <v>41.094000000000001</v>
      </c>
      <c r="O898" s="470">
        <v>41.094000000000001</v>
      </c>
      <c r="P898" s="471">
        <v>423.0996045</v>
      </c>
      <c r="Q898" s="471">
        <v>300.77218228762911</v>
      </c>
      <c r="R898" s="470">
        <v>167.69290401999919</v>
      </c>
      <c r="S898" s="470">
        <v>167.7411589399992</v>
      </c>
      <c r="T898" s="470"/>
      <c r="U898" s="170">
        <v>99.214274153599362</v>
      </c>
      <c r="V898" s="170"/>
      <c r="W898" s="170"/>
    </row>
    <row r="899" spans="1:23" x14ac:dyDescent="0.25">
      <c r="A899" s="478" t="s">
        <v>3081</v>
      </c>
      <c r="B899" s="478" t="s">
        <v>3207</v>
      </c>
      <c r="C899" s="478" t="s">
        <v>111</v>
      </c>
      <c r="D899" s="477">
        <v>1677</v>
      </c>
      <c r="E899" s="482" t="s">
        <v>784</v>
      </c>
      <c r="F899" s="480" t="s">
        <v>3135</v>
      </c>
      <c r="G899" s="480" t="s">
        <v>3134</v>
      </c>
      <c r="H899" s="474"/>
      <c r="I899" s="471"/>
      <c r="J899" s="473"/>
      <c r="K899" s="470">
        <v>0</v>
      </c>
      <c r="L899" s="201">
        <v>300.77218228762911</v>
      </c>
      <c r="M899" s="201">
        <v>423.0996045</v>
      </c>
      <c r="N899" s="201">
        <v>41.094000000000001</v>
      </c>
      <c r="O899" s="470">
        <v>41.094000000000001</v>
      </c>
      <c r="P899" s="471">
        <v>423.0996045</v>
      </c>
      <c r="Q899" s="471">
        <v>300.77218228762911</v>
      </c>
      <c r="R899" s="470">
        <v>167.7411589399992</v>
      </c>
      <c r="S899" s="470">
        <v>167.7411589399992</v>
      </c>
      <c r="T899" s="470"/>
      <c r="U899" s="170">
        <v>99.262529073599367</v>
      </c>
      <c r="V899" s="170"/>
      <c r="W899" s="170"/>
    </row>
    <row r="900" spans="1:23" x14ac:dyDescent="0.25">
      <c r="A900" s="478"/>
      <c r="B900" s="478"/>
      <c r="C900" s="478"/>
      <c r="D900" s="477"/>
      <c r="E900" s="482"/>
      <c r="F900" s="480"/>
      <c r="G900" s="480" t="s">
        <v>3133</v>
      </c>
      <c r="H900" s="474">
        <v>40</v>
      </c>
      <c r="I900" s="471"/>
      <c r="J900" s="473"/>
      <c r="K900" s="470">
        <v>5.5879999999999999E-2</v>
      </c>
      <c r="L900" s="201">
        <v>300.74424228762911</v>
      </c>
      <c r="M900" s="201">
        <v>423.0996045</v>
      </c>
      <c r="N900" s="201">
        <v>41.094000000000001</v>
      </c>
      <c r="O900" s="470">
        <v>41.094000000000001</v>
      </c>
      <c r="P900" s="471">
        <v>423.0996045</v>
      </c>
      <c r="Q900" s="471">
        <v>300.71630228762911</v>
      </c>
      <c r="R900" s="470">
        <v>167.7690989399992</v>
      </c>
      <c r="S900" s="470">
        <v>167.7970389399992</v>
      </c>
      <c r="T900" s="470"/>
      <c r="U900" s="170">
        <v>99.290469073599368</v>
      </c>
      <c r="V900" s="170"/>
      <c r="W900" s="170"/>
    </row>
    <row r="901" spans="1:23" x14ac:dyDescent="0.25">
      <c r="A901" s="478"/>
      <c r="B901" s="478"/>
      <c r="C901" s="478"/>
      <c r="D901" s="477"/>
      <c r="E901" s="482" t="s">
        <v>619</v>
      </c>
      <c r="F901" s="480"/>
      <c r="G901" s="480" t="s">
        <v>3132</v>
      </c>
      <c r="H901" s="474">
        <v>40</v>
      </c>
      <c r="I901" s="471"/>
      <c r="J901" s="473"/>
      <c r="K901" s="470">
        <v>7.6135999999999981E-2</v>
      </c>
      <c r="L901" s="201">
        <v>300.6782342876291</v>
      </c>
      <c r="M901" s="201">
        <v>423.0996045</v>
      </c>
      <c r="N901" s="201">
        <v>41.094000000000001</v>
      </c>
      <c r="O901" s="470">
        <v>41.094000000000001</v>
      </c>
      <c r="P901" s="471">
        <v>423.0996045</v>
      </c>
      <c r="Q901" s="471">
        <v>300.64016628762909</v>
      </c>
      <c r="R901" s="470">
        <v>167.83510693999918</v>
      </c>
      <c r="S901" s="470">
        <v>167.87317493999919</v>
      </c>
      <c r="T901" s="470"/>
      <c r="U901" s="170">
        <v>99.356477073599351</v>
      </c>
      <c r="V901" s="170"/>
      <c r="W901" s="170"/>
    </row>
    <row r="902" spans="1:23" x14ac:dyDescent="0.25">
      <c r="A902" s="478" t="s">
        <v>3081</v>
      </c>
      <c r="B902" s="478" t="s">
        <v>3207</v>
      </c>
      <c r="C902" s="478" t="s">
        <v>2187</v>
      </c>
      <c r="D902" s="477">
        <v>1681</v>
      </c>
      <c r="E902" s="482" t="s">
        <v>3203</v>
      </c>
      <c r="F902" s="480" t="s">
        <v>2185</v>
      </c>
      <c r="G902" s="480" t="s">
        <v>2184</v>
      </c>
      <c r="H902" s="474">
        <v>40</v>
      </c>
      <c r="I902" s="471"/>
      <c r="J902" s="473"/>
      <c r="K902" s="470">
        <v>0.5</v>
      </c>
      <c r="L902" s="201">
        <v>300.39016628762909</v>
      </c>
      <c r="M902" s="201">
        <v>423.0996045</v>
      </c>
      <c r="N902" s="201">
        <v>41.094000000000001</v>
      </c>
      <c r="O902" s="470">
        <v>41.094000000000001</v>
      </c>
      <c r="P902" s="471">
        <v>423.0996045</v>
      </c>
      <c r="Q902" s="471">
        <v>300.14016628762909</v>
      </c>
      <c r="R902" s="470">
        <v>168.12317493999919</v>
      </c>
      <c r="S902" s="470">
        <v>168.37317493999919</v>
      </c>
      <c r="T902" s="470"/>
      <c r="U902" s="170">
        <v>99.64454507359936</v>
      </c>
      <c r="V902" s="170"/>
      <c r="W902" s="170"/>
    </row>
    <row r="903" spans="1:23" x14ac:dyDescent="0.25">
      <c r="A903" s="478"/>
      <c r="B903" s="478"/>
      <c r="C903" s="478"/>
      <c r="D903" s="477"/>
      <c r="E903" s="482" t="s">
        <v>619</v>
      </c>
      <c r="F903" s="480"/>
      <c r="G903" s="480" t="s">
        <v>3129</v>
      </c>
      <c r="H903" s="474">
        <v>40</v>
      </c>
      <c r="I903" s="471"/>
      <c r="J903" s="473"/>
      <c r="K903" s="470">
        <v>7.6135999999999981E-2</v>
      </c>
      <c r="L903" s="201">
        <v>300.10209828762908</v>
      </c>
      <c r="M903" s="201">
        <v>423.0996045</v>
      </c>
      <c r="N903" s="201">
        <v>41.094000000000001</v>
      </c>
      <c r="O903" s="470">
        <v>41.094000000000001</v>
      </c>
      <c r="P903" s="471">
        <v>423.0996045</v>
      </c>
      <c r="Q903" s="471">
        <v>300.06403028762907</v>
      </c>
      <c r="R903" s="470">
        <v>168.41124293999917</v>
      </c>
      <c r="S903" s="470">
        <v>168.44931093999918</v>
      </c>
      <c r="T903" s="470"/>
      <c r="U903" s="170">
        <v>99.932613073599342</v>
      </c>
      <c r="V903" s="170"/>
      <c r="W903" s="170"/>
    </row>
    <row r="904" spans="1:23" x14ac:dyDescent="0.25">
      <c r="A904" s="478"/>
      <c r="B904" s="478"/>
      <c r="C904" s="478"/>
      <c r="D904" s="477"/>
      <c r="E904" s="482"/>
      <c r="F904" s="480"/>
      <c r="G904" s="480" t="s">
        <v>1962</v>
      </c>
      <c r="H904" s="474"/>
      <c r="I904" s="471"/>
      <c r="J904" s="473"/>
      <c r="K904" s="470">
        <v>9.9516999999999994E-2</v>
      </c>
      <c r="L904" s="201">
        <v>300.01427178762907</v>
      </c>
      <c r="M904" s="201">
        <v>423.0996045</v>
      </c>
      <c r="N904" s="201">
        <v>41.094000000000001</v>
      </c>
      <c r="O904" s="470">
        <v>41.094000000000001</v>
      </c>
      <c r="P904" s="471">
        <v>423.0996045</v>
      </c>
      <c r="Q904" s="471">
        <v>299.96451328762907</v>
      </c>
      <c r="R904" s="470">
        <v>168.49906943999918</v>
      </c>
      <c r="S904" s="470">
        <v>168.54882793999917</v>
      </c>
      <c r="T904" s="470"/>
      <c r="U904" s="170">
        <v>100.02043957359935</v>
      </c>
      <c r="V904" s="170"/>
      <c r="W904" s="170"/>
    </row>
    <row r="905" spans="1:23" x14ac:dyDescent="0.25">
      <c r="A905" s="478" t="s">
        <v>3081</v>
      </c>
      <c r="B905" s="478" t="s">
        <v>3207</v>
      </c>
      <c r="C905" s="478" t="s">
        <v>2194</v>
      </c>
      <c r="D905" s="477">
        <v>1687</v>
      </c>
      <c r="E905" s="482" t="s">
        <v>3202</v>
      </c>
      <c r="F905" s="480"/>
      <c r="G905" s="480" t="s">
        <v>3072</v>
      </c>
      <c r="H905" s="474">
        <v>34</v>
      </c>
      <c r="I905" s="471"/>
      <c r="J905" s="473"/>
      <c r="K905" s="470">
        <v>0.29817100000000002</v>
      </c>
      <c r="L905" s="201">
        <v>299.81542778762906</v>
      </c>
      <c r="M905" s="201">
        <v>423.0996045</v>
      </c>
      <c r="N905" s="201">
        <v>41.094000000000001</v>
      </c>
      <c r="O905" s="470">
        <v>41.094000000000001</v>
      </c>
      <c r="P905" s="471">
        <v>423.0996045</v>
      </c>
      <c r="Q905" s="471">
        <v>299.66634228762905</v>
      </c>
      <c r="R905" s="470">
        <v>168.69791343999916</v>
      </c>
      <c r="S905" s="470">
        <v>168.84699893999917</v>
      </c>
      <c r="T905" s="470"/>
      <c r="U905" s="170">
        <v>100.21928357359933</v>
      </c>
      <c r="V905" s="170"/>
      <c r="W905" s="170"/>
    </row>
    <row r="906" spans="1:23" x14ac:dyDescent="0.25">
      <c r="A906" s="478"/>
      <c r="B906" s="478"/>
      <c r="C906" s="478"/>
      <c r="D906" s="477"/>
      <c r="E906" s="482" t="s">
        <v>619</v>
      </c>
      <c r="F906" s="480"/>
      <c r="G906" s="480"/>
      <c r="H906" s="474"/>
      <c r="I906" s="471"/>
      <c r="J906" s="473"/>
      <c r="K906" s="470">
        <v>0</v>
      </c>
      <c r="L906" s="201">
        <v>299.66634228762905</v>
      </c>
      <c r="M906" s="201">
        <v>423.0996045</v>
      </c>
      <c r="N906" s="201">
        <v>41.094000000000001</v>
      </c>
      <c r="O906" s="470">
        <v>41.094000000000001</v>
      </c>
      <c r="P906" s="471">
        <v>423.0996045</v>
      </c>
      <c r="Q906" s="471">
        <v>299.66634228762905</v>
      </c>
      <c r="R906" s="470">
        <v>168.84699893999917</v>
      </c>
      <c r="S906" s="470">
        <v>168.84699893999917</v>
      </c>
      <c r="T906" s="470"/>
      <c r="U906" s="170">
        <v>100.36836907359934</v>
      </c>
      <c r="V906" s="170"/>
      <c r="W906" s="170"/>
    </row>
    <row r="907" spans="1:23" x14ac:dyDescent="0.25">
      <c r="A907" s="478"/>
      <c r="B907" s="478"/>
      <c r="C907" s="478"/>
      <c r="D907" s="477"/>
      <c r="E907" s="482" t="s">
        <v>619</v>
      </c>
      <c r="F907" s="480"/>
      <c r="G907" s="480"/>
      <c r="H907" s="474"/>
      <c r="I907" s="471"/>
      <c r="J907" s="473"/>
      <c r="K907" s="470">
        <v>0</v>
      </c>
      <c r="L907" s="201">
        <v>299.66634228762905</v>
      </c>
      <c r="M907" s="201">
        <v>423.0996045</v>
      </c>
      <c r="N907" s="201">
        <v>41.094000000000001</v>
      </c>
      <c r="O907" s="470">
        <v>41.094000000000001</v>
      </c>
      <c r="P907" s="471">
        <v>423.0996045</v>
      </c>
      <c r="Q907" s="471">
        <v>299.66634228762905</v>
      </c>
      <c r="R907" s="470">
        <v>168.84699893999917</v>
      </c>
      <c r="S907" s="470">
        <v>168.84699893999917</v>
      </c>
      <c r="T907" s="470"/>
      <c r="U907" s="170">
        <v>100.36836907359934</v>
      </c>
      <c r="V907" s="170"/>
      <c r="W907" s="170"/>
    </row>
    <row r="908" spans="1:23" x14ac:dyDescent="0.25">
      <c r="A908" s="478"/>
      <c r="B908" s="478"/>
      <c r="C908" s="478"/>
      <c r="D908" s="477"/>
      <c r="E908" s="482" t="s">
        <v>619</v>
      </c>
      <c r="F908" s="480"/>
      <c r="G908" s="480" t="s">
        <v>1962</v>
      </c>
      <c r="H908" s="474"/>
      <c r="I908" s="471"/>
      <c r="J908" s="473"/>
      <c r="K908" s="470">
        <v>9.9516999999999994E-2</v>
      </c>
      <c r="L908" s="201">
        <v>299.61658378762905</v>
      </c>
      <c r="M908" s="201">
        <v>423.0996045</v>
      </c>
      <c r="N908" s="201">
        <v>41.094000000000001</v>
      </c>
      <c r="O908" s="470">
        <v>41.094000000000001</v>
      </c>
      <c r="P908" s="471">
        <v>423.0996045</v>
      </c>
      <c r="Q908" s="471">
        <v>299.56682528762906</v>
      </c>
      <c r="R908" s="470">
        <v>168.89675743999916</v>
      </c>
      <c r="S908" s="470">
        <v>168.94651593999916</v>
      </c>
      <c r="T908" s="470"/>
      <c r="U908" s="170">
        <v>100.41812757359934</v>
      </c>
      <c r="V908" s="170"/>
      <c r="W908" s="170"/>
    </row>
    <row r="909" spans="1:23" x14ac:dyDescent="0.25">
      <c r="A909" s="478" t="s">
        <v>3081</v>
      </c>
      <c r="B909" s="478" t="s">
        <v>3207</v>
      </c>
      <c r="C909" s="478" t="s">
        <v>2192</v>
      </c>
      <c r="D909" s="477">
        <v>1691</v>
      </c>
      <c r="E909" s="482" t="s">
        <v>3201</v>
      </c>
      <c r="F909" s="480"/>
      <c r="G909" s="480" t="s">
        <v>3072</v>
      </c>
      <c r="H909" s="474">
        <v>34</v>
      </c>
      <c r="I909" s="471"/>
      <c r="J909" s="473"/>
      <c r="K909" s="470">
        <v>0.29817100000000002</v>
      </c>
      <c r="L909" s="201">
        <v>299.41773978762905</v>
      </c>
      <c r="M909" s="201">
        <v>423.0996045</v>
      </c>
      <c r="N909" s="201">
        <v>41.094000000000001</v>
      </c>
      <c r="O909" s="470">
        <v>41.094000000000001</v>
      </c>
      <c r="P909" s="471">
        <v>423.0996045</v>
      </c>
      <c r="Q909" s="471">
        <v>299.26865428762903</v>
      </c>
      <c r="R909" s="470">
        <v>169.09560143999914</v>
      </c>
      <c r="S909" s="470">
        <v>169.24468693999916</v>
      </c>
      <c r="T909" s="470"/>
      <c r="U909" s="170">
        <v>100.61697157359932</v>
      </c>
      <c r="V909" s="170"/>
      <c r="W909" s="170"/>
    </row>
    <row r="910" spans="1:23" x14ac:dyDescent="0.25">
      <c r="A910" s="478"/>
      <c r="B910" s="478"/>
      <c r="C910" s="478"/>
      <c r="D910" s="477"/>
      <c r="E910" s="482" t="s">
        <v>619</v>
      </c>
      <c r="F910" s="480"/>
      <c r="G910" s="480"/>
      <c r="H910" s="474"/>
      <c r="I910" s="471"/>
      <c r="J910" s="473"/>
      <c r="K910" s="470">
        <v>0</v>
      </c>
      <c r="L910" s="201">
        <v>299.26865428762903</v>
      </c>
      <c r="M910" s="201">
        <v>423.0996045</v>
      </c>
      <c r="N910" s="201">
        <v>41.094000000000001</v>
      </c>
      <c r="O910" s="470">
        <v>41.094000000000001</v>
      </c>
      <c r="P910" s="471">
        <v>423.0996045</v>
      </c>
      <c r="Q910" s="471">
        <v>299.26865428762903</v>
      </c>
      <c r="R910" s="470">
        <v>169.24468693999916</v>
      </c>
      <c r="S910" s="470">
        <v>169.24468693999916</v>
      </c>
      <c r="T910" s="470"/>
      <c r="U910" s="170">
        <v>100.76605707359933</v>
      </c>
      <c r="V910" s="170"/>
      <c r="W910" s="170"/>
    </row>
    <row r="911" spans="1:23" x14ac:dyDescent="0.25">
      <c r="A911" s="478"/>
      <c r="B911" s="478"/>
      <c r="C911" s="478"/>
      <c r="D911" s="477"/>
      <c r="E911" s="482" t="s">
        <v>619</v>
      </c>
      <c r="F911" s="480"/>
      <c r="G911" s="480"/>
      <c r="H911" s="474"/>
      <c r="I911" s="471"/>
      <c r="J911" s="473"/>
      <c r="K911" s="470">
        <v>0</v>
      </c>
      <c r="L911" s="201">
        <v>299.26865428762903</v>
      </c>
      <c r="M911" s="201">
        <v>423.0996045</v>
      </c>
      <c r="N911" s="201">
        <v>41.094000000000001</v>
      </c>
      <c r="O911" s="470">
        <v>41.094000000000001</v>
      </c>
      <c r="P911" s="471">
        <v>423.0996045</v>
      </c>
      <c r="Q911" s="471">
        <v>299.26865428762903</v>
      </c>
      <c r="R911" s="470">
        <v>169.24468693999916</v>
      </c>
      <c r="S911" s="470">
        <v>169.24468693999916</v>
      </c>
      <c r="T911" s="470"/>
      <c r="U911" s="170">
        <v>100.76605707359933</v>
      </c>
      <c r="V911" s="170"/>
      <c r="W911" s="170"/>
    </row>
    <row r="912" spans="1:23" x14ac:dyDescent="0.25">
      <c r="A912" s="478"/>
      <c r="B912" s="478"/>
      <c r="C912" s="478"/>
      <c r="D912" s="477"/>
      <c r="E912" s="482" t="s">
        <v>619</v>
      </c>
      <c r="F912" s="480"/>
      <c r="G912" s="480" t="s">
        <v>1962</v>
      </c>
      <c r="H912" s="474"/>
      <c r="I912" s="471"/>
      <c r="J912" s="473"/>
      <c r="K912" s="470">
        <v>9.9516999999999994E-2</v>
      </c>
      <c r="L912" s="201">
        <v>299.21889578762904</v>
      </c>
      <c r="M912" s="201">
        <v>423.0996045</v>
      </c>
      <c r="N912" s="201">
        <v>41.094000000000001</v>
      </c>
      <c r="O912" s="470">
        <v>41.094000000000001</v>
      </c>
      <c r="P912" s="471">
        <v>423.0996045</v>
      </c>
      <c r="Q912" s="471">
        <v>299.16913728762904</v>
      </c>
      <c r="R912" s="470">
        <v>169.29444543999915</v>
      </c>
      <c r="S912" s="470">
        <v>169.34420393999915</v>
      </c>
      <c r="T912" s="470"/>
      <c r="U912" s="170">
        <v>100.81581557359932</v>
      </c>
      <c r="V912" s="170"/>
      <c r="W912" s="170"/>
    </row>
    <row r="913" spans="1:23" x14ac:dyDescent="0.25">
      <c r="A913" s="478" t="s">
        <v>3081</v>
      </c>
      <c r="B913" s="478" t="s">
        <v>3207</v>
      </c>
      <c r="C913" s="478" t="s">
        <v>2190</v>
      </c>
      <c r="D913" s="477">
        <v>1695</v>
      </c>
      <c r="E913" s="482" t="s">
        <v>3200</v>
      </c>
      <c r="F913" s="480"/>
      <c r="G913" s="480" t="s">
        <v>3072</v>
      </c>
      <c r="H913" s="474">
        <v>34</v>
      </c>
      <c r="I913" s="471"/>
      <c r="J913" s="473"/>
      <c r="K913" s="470">
        <v>0.29817100000000002</v>
      </c>
      <c r="L913" s="201">
        <v>299.02005178762903</v>
      </c>
      <c r="M913" s="201">
        <v>423.0996045</v>
      </c>
      <c r="N913" s="201">
        <v>41.094000000000001</v>
      </c>
      <c r="O913" s="470">
        <v>41.094000000000001</v>
      </c>
      <c r="P913" s="471">
        <v>423.0996045</v>
      </c>
      <c r="Q913" s="471">
        <v>298.87096628762902</v>
      </c>
      <c r="R913" s="470">
        <v>169.49328943999913</v>
      </c>
      <c r="S913" s="470">
        <v>169.64237493999914</v>
      </c>
      <c r="T913" s="470"/>
      <c r="U913" s="170">
        <v>101.0146595735993</v>
      </c>
      <c r="V913" s="170"/>
      <c r="W913" s="170"/>
    </row>
    <row r="914" spans="1:23" x14ac:dyDescent="0.25">
      <c r="A914" s="478"/>
      <c r="B914" s="478"/>
      <c r="C914" s="478"/>
      <c r="D914" s="477"/>
      <c r="E914" s="482" t="s">
        <v>619</v>
      </c>
      <c r="F914" s="480"/>
      <c r="G914" s="480"/>
      <c r="H914" s="474"/>
      <c r="I914" s="471"/>
      <c r="J914" s="473"/>
      <c r="K914" s="470">
        <v>0</v>
      </c>
      <c r="L914" s="201">
        <v>298.87096628762902</v>
      </c>
      <c r="M914" s="201">
        <v>423.0996045</v>
      </c>
      <c r="N914" s="201">
        <v>41.094000000000001</v>
      </c>
      <c r="O914" s="470">
        <v>41.094000000000001</v>
      </c>
      <c r="P914" s="471">
        <v>423.0996045</v>
      </c>
      <c r="Q914" s="471">
        <v>298.87096628762902</v>
      </c>
      <c r="R914" s="470">
        <v>169.64237493999914</v>
      </c>
      <c r="S914" s="470">
        <v>169.64237493999914</v>
      </c>
      <c r="T914" s="470"/>
      <c r="U914" s="170">
        <v>101.16374507359932</v>
      </c>
      <c r="V914" s="170"/>
      <c r="W914" s="170"/>
    </row>
    <row r="915" spans="1:23" x14ac:dyDescent="0.25">
      <c r="A915" s="478" t="s">
        <v>3081</v>
      </c>
      <c r="B915" s="478" t="s">
        <v>3207</v>
      </c>
      <c r="C915" s="478" t="s">
        <v>2174</v>
      </c>
      <c r="D915" s="477">
        <v>1696</v>
      </c>
      <c r="E915" s="482" t="s">
        <v>3199</v>
      </c>
      <c r="F915" s="480"/>
      <c r="G915" s="480" t="s">
        <v>2172</v>
      </c>
      <c r="H915" s="474"/>
      <c r="I915" s="471"/>
      <c r="J915" s="473"/>
      <c r="K915" s="470">
        <v>0</v>
      </c>
      <c r="L915" s="201">
        <v>298.87096628762902</v>
      </c>
      <c r="M915" s="201">
        <v>423.0996045</v>
      </c>
      <c r="N915" s="201">
        <v>41.094000000000001</v>
      </c>
      <c r="O915" s="470">
        <v>41.094000000000001</v>
      </c>
      <c r="P915" s="471">
        <v>423.0996045</v>
      </c>
      <c r="Q915" s="471">
        <v>298.87096628762902</v>
      </c>
      <c r="R915" s="470">
        <v>169.64237493999914</v>
      </c>
      <c r="S915" s="470">
        <v>169.64237493999914</v>
      </c>
      <c r="T915" s="470"/>
      <c r="U915" s="170">
        <v>101.16374507359932</v>
      </c>
      <c r="V915" s="170"/>
      <c r="W915" s="170"/>
    </row>
    <row r="916" spans="1:23" x14ac:dyDescent="0.25">
      <c r="A916" s="478"/>
      <c r="B916" s="478"/>
      <c r="C916" s="478"/>
      <c r="D916" s="477"/>
      <c r="E916" s="482"/>
      <c r="F916" s="480"/>
      <c r="G916" s="480" t="s">
        <v>1962</v>
      </c>
      <c r="H916" s="474"/>
      <c r="I916" s="471"/>
      <c r="J916" s="473"/>
      <c r="K916" s="470">
        <v>9.650984E-2</v>
      </c>
      <c r="L916" s="201">
        <v>298.82271136762904</v>
      </c>
      <c r="M916" s="201">
        <v>423.0996045</v>
      </c>
      <c r="N916" s="201">
        <v>41.094000000000001</v>
      </c>
      <c r="O916" s="470">
        <v>41.094000000000001</v>
      </c>
      <c r="P916" s="471">
        <v>423.0996045</v>
      </c>
      <c r="Q916" s="471">
        <v>298.77445644762901</v>
      </c>
      <c r="R916" s="470">
        <v>169.69062985999915</v>
      </c>
      <c r="S916" s="470">
        <v>169.73888477999915</v>
      </c>
      <c r="T916" s="470"/>
      <c r="U916" s="170">
        <v>101.21199999359932</v>
      </c>
      <c r="V916" s="170"/>
      <c r="W916" s="170"/>
    </row>
    <row r="917" spans="1:23" x14ac:dyDescent="0.25">
      <c r="A917" s="478" t="s">
        <v>3081</v>
      </c>
      <c r="B917" s="478" t="s">
        <v>3207</v>
      </c>
      <c r="C917" s="478" t="s">
        <v>111</v>
      </c>
      <c r="D917" s="477">
        <v>1697</v>
      </c>
      <c r="E917" s="482" t="s">
        <v>785</v>
      </c>
      <c r="F917" s="480" t="s">
        <v>3135</v>
      </c>
      <c r="G917" s="480" t="s">
        <v>3134</v>
      </c>
      <c r="H917" s="474">
        <v>40</v>
      </c>
      <c r="I917" s="471"/>
      <c r="J917" s="473"/>
      <c r="K917" s="470">
        <v>0</v>
      </c>
      <c r="L917" s="201">
        <v>298.77445644762901</v>
      </c>
      <c r="M917" s="201">
        <v>423.0996045</v>
      </c>
      <c r="N917" s="201">
        <v>41.094000000000001</v>
      </c>
      <c r="O917" s="470">
        <v>41.094000000000001</v>
      </c>
      <c r="P917" s="471">
        <v>423.0996045</v>
      </c>
      <c r="Q917" s="471">
        <v>298.77445644762901</v>
      </c>
      <c r="R917" s="470">
        <v>169.73888477999915</v>
      </c>
      <c r="S917" s="470">
        <v>169.73888477999915</v>
      </c>
      <c r="T917" s="470"/>
      <c r="U917" s="170">
        <v>101.26025491359933</v>
      </c>
      <c r="V917" s="170"/>
      <c r="W917" s="170"/>
    </row>
    <row r="918" spans="1:23" x14ac:dyDescent="0.25">
      <c r="A918" s="478"/>
      <c r="B918" s="478"/>
      <c r="C918" s="478"/>
      <c r="D918" s="477"/>
      <c r="E918" s="482"/>
      <c r="F918" s="480"/>
      <c r="G918" s="480" t="s">
        <v>3133</v>
      </c>
      <c r="H918" s="474"/>
      <c r="I918" s="471"/>
      <c r="J918" s="473"/>
      <c r="K918" s="470">
        <v>5.5879999999999999E-2</v>
      </c>
      <c r="L918" s="201">
        <v>298.74651644762901</v>
      </c>
      <c r="M918" s="201">
        <v>423.0996045</v>
      </c>
      <c r="N918" s="201">
        <v>41.094000000000001</v>
      </c>
      <c r="O918" s="470">
        <v>41.094000000000001</v>
      </c>
      <c r="P918" s="471">
        <v>423.0996045</v>
      </c>
      <c r="Q918" s="471">
        <v>298.718576447629</v>
      </c>
      <c r="R918" s="470">
        <v>169.76682477999915</v>
      </c>
      <c r="S918" s="470">
        <v>169.79476477999916</v>
      </c>
      <c r="T918" s="470"/>
      <c r="U918" s="170">
        <v>101.28819491359933</v>
      </c>
      <c r="V918" s="170"/>
      <c r="W918" s="170"/>
    </row>
    <row r="919" spans="1:23" x14ac:dyDescent="0.25">
      <c r="A919" s="478"/>
      <c r="B919" s="478"/>
      <c r="C919" s="478"/>
      <c r="D919" s="477"/>
      <c r="E919" s="482" t="s">
        <v>619</v>
      </c>
      <c r="F919" s="480"/>
      <c r="G919" s="480" t="s">
        <v>3132</v>
      </c>
      <c r="H919" s="474">
        <v>40</v>
      </c>
      <c r="I919" s="471"/>
      <c r="J919" s="473"/>
      <c r="K919" s="470">
        <v>7.6135999999999981E-2</v>
      </c>
      <c r="L919" s="201">
        <v>298.68050844762899</v>
      </c>
      <c r="M919" s="201">
        <v>423.0996045</v>
      </c>
      <c r="N919" s="201">
        <v>41.094000000000001</v>
      </c>
      <c r="O919" s="470">
        <v>41.094000000000001</v>
      </c>
      <c r="P919" s="471">
        <v>423.0996045</v>
      </c>
      <c r="Q919" s="471">
        <v>298.64244044762899</v>
      </c>
      <c r="R919" s="470">
        <v>169.83283277999914</v>
      </c>
      <c r="S919" s="470">
        <v>169.87090077999915</v>
      </c>
      <c r="T919" s="470"/>
      <c r="U919" s="170">
        <v>101.35420291359931</v>
      </c>
      <c r="V919" s="170"/>
      <c r="W919" s="170"/>
    </row>
    <row r="920" spans="1:23" x14ac:dyDescent="0.25">
      <c r="A920" s="478" t="s">
        <v>3081</v>
      </c>
      <c r="B920" s="478" t="s">
        <v>3207</v>
      </c>
      <c r="C920" s="478" t="s">
        <v>3141</v>
      </c>
      <c r="D920" s="477">
        <v>1701</v>
      </c>
      <c r="E920" s="482" t="s">
        <v>3198</v>
      </c>
      <c r="F920" s="480" t="s">
        <v>2185</v>
      </c>
      <c r="G920" s="480" t="s">
        <v>2184</v>
      </c>
      <c r="H920" s="474">
        <v>40</v>
      </c>
      <c r="I920" s="471"/>
      <c r="J920" s="473"/>
      <c r="K920" s="470">
        <v>0.5</v>
      </c>
      <c r="L920" s="201">
        <v>298.39244044762899</v>
      </c>
      <c r="M920" s="201">
        <v>423.0996045</v>
      </c>
      <c r="N920" s="201">
        <v>41.094000000000001</v>
      </c>
      <c r="O920" s="470">
        <v>41.094000000000001</v>
      </c>
      <c r="P920" s="471">
        <v>423.0996045</v>
      </c>
      <c r="Q920" s="471">
        <v>298.14244044762899</v>
      </c>
      <c r="R920" s="470">
        <v>170.12090077999915</v>
      </c>
      <c r="S920" s="470">
        <v>170.37090077999915</v>
      </c>
      <c r="T920" s="470"/>
      <c r="U920" s="170">
        <v>101.64227091359932</v>
      </c>
      <c r="V920" s="170"/>
      <c r="W920" s="170"/>
    </row>
    <row r="921" spans="1:23" x14ac:dyDescent="0.25">
      <c r="A921" s="478"/>
      <c r="B921" s="478"/>
      <c r="C921" s="478"/>
      <c r="D921" s="477"/>
      <c r="E921" s="482" t="s">
        <v>619</v>
      </c>
      <c r="F921" s="480"/>
      <c r="G921" s="480" t="s">
        <v>3129</v>
      </c>
      <c r="H921" s="474">
        <v>40</v>
      </c>
      <c r="I921" s="471"/>
      <c r="J921" s="473"/>
      <c r="K921" s="470">
        <v>7.6135999999999981E-2</v>
      </c>
      <c r="L921" s="201">
        <v>298.10437244762898</v>
      </c>
      <c r="M921" s="201">
        <v>423.0996045</v>
      </c>
      <c r="N921" s="201">
        <v>41.094000000000001</v>
      </c>
      <c r="O921" s="470">
        <v>41.094000000000001</v>
      </c>
      <c r="P921" s="471">
        <v>423.0996045</v>
      </c>
      <c r="Q921" s="471">
        <v>298.06630444762897</v>
      </c>
      <c r="R921" s="470">
        <v>170.40896877999913</v>
      </c>
      <c r="S921" s="470">
        <v>170.44703677999914</v>
      </c>
      <c r="T921" s="470"/>
      <c r="U921" s="170">
        <v>101.9303389135993</v>
      </c>
      <c r="V921" s="170"/>
      <c r="W921" s="170"/>
    </row>
    <row r="922" spans="1:23" x14ac:dyDescent="0.25">
      <c r="A922" s="478"/>
      <c r="B922" s="478"/>
      <c r="C922" s="478"/>
      <c r="D922" s="477"/>
      <c r="E922" s="482"/>
      <c r="F922" s="480"/>
      <c r="G922" s="480" t="s">
        <v>1962</v>
      </c>
      <c r="H922" s="474"/>
      <c r="I922" s="471"/>
      <c r="J922" s="473"/>
      <c r="K922" s="470">
        <v>9.9516999999999994E-2</v>
      </c>
      <c r="L922" s="201">
        <v>298.01654594762897</v>
      </c>
      <c r="M922" s="201">
        <v>423.0996045</v>
      </c>
      <c r="N922" s="201">
        <v>41.094000000000001</v>
      </c>
      <c r="O922" s="470">
        <v>41.094000000000001</v>
      </c>
      <c r="P922" s="471">
        <v>423.0996045</v>
      </c>
      <c r="Q922" s="471">
        <v>297.96678744762897</v>
      </c>
      <c r="R922" s="470">
        <v>170.49679527999913</v>
      </c>
      <c r="S922" s="470">
        <v>170.54655377999913</v>
      </c>
      <c r="T922" s="470"/>
      <c r="U922" s="170">
        <v>102.01816541359931</v>
      </c>
      <c r="V922" s="170"/>
      <c r="W922" s="170"/>
    </row>
    <row r="923" spans="1:23" x14ac:dyDescent="0.25">
      <c r="A923" s="478" t="s">
        <v>3081</v>
      </c>
      <c r="B923" s="478" t="s">
        <v>3207</v>
      </c>
      <c r="C923" s="478" t="s">
        <v>2183</v>
      </c>
      <c r="D923" s="477">
        <v>1707</v>
      </c>
      <c r="E923" s="482" t="s">
        <v>3197</v>
      </c>
      <c r="F923" s="480"/>
      <c r="G923" s="480" t="s">
        <v>3072</v>
      </c>
      <c r="H923" s="474">
        <v>34</v>
      </c>
      <c r="I923" s="471"/>
      <c r="J923" s="473"/>
      <c r="K923" s="470">
        <v>0.29817100000000002</v>
      </c>
      <c r="L923" s="201">
        <v>297.81770194762896</v>
      </c>
      <c r="M923" s="201">
        <v>423.0996045</v>
      </c>
      <c r="N923" s="201">
        <v>41.094000000000001</v>
      </c>
      <c r="O923" s="470">
        <v>41.094000000000001</v>
      </c>
      <c r="P923" s="471">
        <v>423.0996045</v>
      </c>
      <c r="Q923" s="471">
        <v>297.66861644762895</v>
      </c>
      <c r="R923" s="470">
        <v>170.69563927999911</v>
      </c>
      <c r="S923" s="470">
        <v>170.84472477999913</v>
      </c>
      <c r="T923" s="470"/>
      <c r="U923" s="170">
        <v>102.21700941359929</v>
      </c>
      <c r="V923" s="170"/>
      <c r="W923" s="170"/>
    </row>
    <row r="924" spans="1:23" x14ac:dyDescent="0.25">
      <c r="A924" s="478"/>
      <c r="B924" s="478"/>
      <c r="C924" s="478"/>
      <c r="D924" s="477"/>
      <c r="E924" s="482" t="s">
        <v>619</v>
      </c>
      <c r="F924" s="480"/>
      <c r="G924" s="480"/>
      <c r="H924" s="474"/>
      <c r="I924" s="471"/>
      <c r="J924" s="473"/>
      <c r="K924" s="470">
        <v>0</v>
      </c>
      <c r="L924" s="201">
        <v>297.66861644762895</v>
      </c>
      <c r="M924" s="201">
        <v>423.0996045</v>
      </c>
      <c r="N924" s="201">
        <v>41.094000000000001</v>
      </c>
      <c r="O924" s="470">
        <v>41.094000000000001</v>
      </c>
      <c r="P924" s="471">
        <v>423.0996045</v>
      </c>
      <c r="Q924" s="471">
        <v>297.66861644762895</v>
      </c>
      <c r="R924" s="470">
        <v>170.84472477999913</v>
      </c>
      <c r="S924" s="470">
        <v>170.84472477999913</v>
      </c>
      <c r="T924" s="470"/>
      <c r="U924" s="170">
        <v>102.3660949135993</v>
      </c>
      <c r="V924" s="170"/>
      <c r="W924" s="170"/>
    </row>
    <row r="925" spans="1:23" x14ac:dyDescent="0.25">
      <c r="A925" s="478"/>
      <c r="B925" s="478"/>
      <c r="C925" s="478"/>
      <c r="D925" s="477"/>
      <c r="E925" s="482" t="s">
        <v>619</v>
      </c>
      <c r="F925" s="480"/>
      <c r="G925" s="480"/>
      <c r="H925" s="474"/>
      <c r="I925" s="471"/>
      <c r="J925" s="473"/>
      <c r="K925" s="470">
        <v>0</v>
      </c>
      <c r="L925" s="201">
        <v>297.66861644762895</v>
      </c>
      <c r="M925" s="201">
        <v>423.0996045</v>
      </c>
      <c r="N925" s="201">
        <v>41.094000000000001</v>
      </c>
      <c r="O925" s="470">
        <v>41.094000000000001</v>
      </c>
      <c r="P925" s="471">
        <v>423.0996045</v>
      </c>
      <c r="Q925" s="471">
        <v>297.66861644762895</v>
      </c>
      <c r="R925" s="470">
        <v>170.84472477999913</v>
      </c>
      <c r="S925" s="470">
        <v>170.84472477999913</v>
      </c>
      <c r="T925" s="470"/>
      <c r="U925" s="170">
        <v>102.3660949135993</v>
      </c>
      <c r="V925" s="170"/>
      <c r="W925" s="170"/>
    </row>
    <row r="926" spans="1:23" x14ac:dyDescent="0.25">
      <c r="A926" s="478"/>
      <c r="B926" s="478"/>
      <c r="C926" s="478"/>
      <c r="D926" s="477"/>
      <c r="E926" s="482" t="s">
        <v>619</v>
      </c>
      <c r="F926" s="480"/>
      <c r="G926" s="480" t="s">
        <v>1962</v>
      </c>
      <c r="H926" s="474"/>
      <c r="I926" s="471"/>
      <c r="J926" s="473"/>
      <c r="K926" s="470">
        <v>9.9516999999999994E-2</v>
      </c>
      <c r="L926" s="201">
        <v>297.61885794762895</v>
      </c>
      <c r="M926" s="201">
        <v>423.0996045</v>
      </c>
      <c r="N926" s="201">
        <v>41.094000000000001</v>
      </c>
      <c r="O926" s="470">
        <v>41.094000000000001</v>
      </c>
      <c r="P926" s="471">
        <v>423.0996045</v>
      </c>
      <c r="Q926" s="471">
        <v>297.56909944762896</v>
      </c>
      <c r="R926" s="470">
        <v>170.89448327999912</v>
      </c>
      <c r="S926" s="470">
        <v>170.94424177999912</v>
      </c>
      <c r="T926" s="470"/>
      <c r="U926" s="170">
        <v>102.41585341359929</v>
      </c>
      <c r="V926" s="170"/>
      <c r="W926" s="170"/>
    </row>
    <row r="927" spans="1:23" x14ac:dyDescent="0.25">
      <c r="A927" s="478" t="s">
        <v>3081</v>
      </c>
      <c r="B927" s="478" t="s">
        <v>3207</v>
      </c>
      <c r="C927" s="478" t="s">
        <v>2181</v>
      </c>
      <c r="D927" s="477">
        <v>1711</v>
      </c>
      <c r="E927" s="482" t="s">
        <v>3196</v>
      </c>
      <c r="F927" s="480"/>
      <c r="G927" s="480" t="s">
        <v>3072</v>
      </c>
      <c r="H927" s="474">
        <v>34</v>
      </c>
      <c r="I927" s="471"/>
      <c r="J927" s="473"/>
      <c r="K927" s="470">
        <v>0.29817100000000002</v>
      </c>
      <c r="L927" s="201">
        <v>297.42001394762895</v>
      </c>
      <c r="M927" s="201">
        <v>423.0996045</v>
      </c>
      <c r="N927" s="201">
        <v>41.094000000000001</v>
      </c>
      <c r="O927" s="470">
        <v>41.094000000000001</v>
      </c>
      <c r="P927" s="471">
        <v>423.0996045</v>
      </c>
      <c r="Q927" s="471">
        <v>297.27092844762893</v>
      </c>
      <c r="R927" s="470">
        <v>171.0933272799991</v>
      </c>
      <c r="S927" s="470">
        <v>171.24241277999911</v>
      </c>
      <c r="T927" s="470"/>
      <c r="U927" s="170">
        <v>102.61469741359927</v>
      </c>
      <c r="V927" s="170"/>
      <c r="W927" s="170"/>
    </row>
    <row r="928" spans="1:23" x14ac:dyDescent="0.25">
      <c r="A928" s="478"/>
      <c r="B928" s="478"/>
      <c r="C928" s="478"/>
      <c r="D928" s="477"/>
      <c r="E928" s="482" t="s">
        <v>619</v>
      </c>
      <c r="F928" s="480"/>
      <c r="G928" s="480"/>
      <c r="H928" s="474"/>
      <c r="I928" s="471"/>
      <c r="J928" s="473"/>
      <c r="K928" s="470">
        <v>0</v>
      </c>
      <c r="L928" s="201">
        <v>297.27092844762893</v>
      </c>
      <c r="M928" s="201">
        <v>423.0996045</v>
      </c>
      <c r="N928" s="201">
        <v>41.094000000000001</v>
      </c>
      <c r="O928" s="470">
        <v>41.094000000000001</v>
      </c>
      <c r="P928" s="471">
        <v>423.0996045</v>
      </c>
      <c r="Q928" s="471">
        <v>297.27092844762893</v>
      </c>
      <c r="R928" s="470">
        <v>171.24241277999911</v>
      </c>
      <c r="S928" s="470">
        <v>171.24241277999911</v>
      </c>
      <c r="T928" s="470"/>
      <c r="U928" s="170">
        <v>102.76378291359929</v>
      </c>
      <c r="V928" s="170"/>
      <c r="W928" s="170"/>
    </row>
    <row r="929" spans="1:23" x14ac:dyDescent="0.25">
      <c r="A929" s="478"/>
      <c r="B929" s="478"/>
      <c r="C929" s="478"/>
      <c r="D929" s="477"/>
      <c r="E929" s="482" t="s">
        <v>619</v>
      </c>
      <c r="F929" s="480"/>
      <c r="G929" s="480"/>
      <c r="H929" s="474"/>
      <c r="I929" s="471"/>
      <c r="J929" s="473"/>
      <c r="K929" s="470">
        <v>0</v>
      </c>
      <c r="L929" s="201">
        <v>297.27092844762893</v>
      </c>
      <c r="M929" s="201">
        <v>423.0996045</v>
      </c>
      <c r="N929" s="201">
        <v>41.094000000000001</v>
      </c>
      <c r="O929" s="470">
        <v>41.094000000000001</v>
      </c>
      <c r="P929" s="471">
        <v>423.0996045</v>
      </c>
      <c r="Q929" s="471">
        <v>297.27092844762893</v>
      </c>
      <c r="R929" s="470">
        <v>171.24241277999911</v>
      </c>
      <c r="S929" s="470">
        <v>171.24241277999911</v>
      </c>
      <c r="T929" s="470"/>
      <c r="U929" s="170">
        <v>102.76378291359929</v>
      </c>
      <c r="V929" s="170"/>
      <c r="W929" s="170"/>
    </row>
    <row r="930" spans="1:23" x14ac:dyDescent="0.25">
      <c r="A930" s="478"/>
      <c r="B930" s="478"/>
      <c r="C930" s="478"/>
      <c r="D930" s="477"/>
      <c r="E930" s="482" t="s">
        <v>619</v>
      </c>
      <c r="F930" s="480"/>
      <c r="G930" s="480" t="s">
        <v>1962</v>
      </c>
      <c r="H930" s="474"/>
      <c r="I930" s="471"/>
      <c r="J930" s="473"/>
      <c r="K930" s="470">
        <v>9.9516999999999994E-2</v>
      </c>
      <c r="L930" s="201">
        <v>297.22116994762894</v>
      </c>
      <c r="M930" s="201">
        <v>423.0996045</v>
      </c>
      <c r="N930" s="201">
        <v>41.094000000000001</v>
      </c>
      <c r="O930" s="470">
        <v>41.094000000000001</v>
      </c>
      <c r="P930" s="471">
        <v>423.0996045</v>
      </c>
      <c r="Q930" s="471">
        <v>297.17141144762894</v>
      </c>
      <c r="R930" s="470">
        <v>171.29217127999911</v>
      </c>
      <c r="S930" s="470">
        <v>171.34192977999911</v>
      </c>
      <c r="T930" s="470"/>
      <c r="U930" s="170">
        <v>102.81354141359928</v>
      </c>
      <c r="V930" s="170"/>
      <c r="W930" s="170"/>
    </row>
    <row r="931" spans="1:23" x14ac:dyDescent="0.25">
      <c r="A931" s="478" t="s">
        <v>3081</v>
      </c>
      <c r="B931" s="478" t="s">
        <v>3207</v>
      </c>
      <c r="C931" s="478" t="s">
        <v>2179</v>
      </c>
      <c r="D931" s="477">
        <v>1715</v>
      </c>
      <c r="E931" s="482" t="s">
        <v>3195</v>
      </c>
      <c r="F931" s="480"/>
      <c r="G931" s="480" t="s">
        <v>3072</v>
      </c>
      <c r="H931" s="474">
        <v>34</v>
      </c>
      <c r="I931" s="471"/>
      <c r="J931" s="473"/>
      <c r="K931" s="470">
        <v>0.29817100000000002</v>
      </c>
      <c r="L931" s="201">
        <v>297.02232594762893</v>
      </c>
      <c r="M931" s="201">
        <v>423.0996045</v>
      </c>
      <c r="N931" s="201">
        <v>41.094000000000001</v>
      </c>
      <c r="O931" s="470">
        <v>41.094000000000001</v>
      </c>
      <c r="P931" s="471">
        <v>423.0996045</v>
      </c>
      <c r="Q931" s="471">
        <v>296.87324044762892</v>
      </c>
      <c r="R931" s="470">
        <v>171.49101527999909</v>
      </c>
      <c r="S931" s="470">
        <v>171.6401007799991</v>
      </c>
      <c r="T931" s="470"/>
      <c r="U931" s="170">
        <v>103.01238541359926</v>
      </c>
      <c r="V931" s="170"/>
      <c r="W931" s="170"/>
    </row>
    <row r="932" spans="1:23" x14ac:dyDescent="0.25">
      <c r="A932" s="478"/>
      <c r="B932" s="478"/>
      <c r="C932" s="478"/>
      <c r="D932" s="477"/>
      <c r="E932" s="482" t="s">
        <v>619</v>
      </c>
      <c r="F932" s="480"/>
      <c r="G932" s="480"/>
      <c r="H932" s="474"/>
      <c r="I932" s="471"/>
      <c r="J932" s="473"/>
      <c r="K932" s="470">
        <v>0</v>
      </c>
      <c r="L932" s="201">
        <v>296.87324044762892</v>
      </c>
      <c r="M932" s="201">
        <v>423.0996045</v>
      </c>
      <c r="N932" s="201">
        <v>41.094000000000001</v>
      </c>
      <c r="O932" s="470">
        <v>41.094000000000001</v>
      </c>
      <c r="P932" s="471">
        <v>423.0996045</v>
      </c>
      <c r="Q932" s="471">
        <v>296.87324044762892</v>
      </c>
      <c r="R932" s="470">
        <v>171.6401007799991</v>
      </c>
      <c r="S932" s="470">
        <v>171.6401007799991</v>
      </c>
      <c r="T932" s="470"/>
      <c r="U932" s="170">
        <v>103.16147091359927</v>
      </c>
      <c r="V932" s="170"/>
      <c r="W932" s="170"/>
    </row>
    <row r="933" spans="1:23" x14ac:dyDescent="0.25">
      <c r="A933" s="478" t="s">
        <v>3081</v>
      </c>
      <c r="B933" s="478" t="s">
        <v>3207</v>
      </c>
      <c r="C933" s="478" t="s">
        <v>2174</v>
      </c>
      <c r="D933" s="477">
        <v>1716</v>
      </c>
      <c r="E933" s="482" t="s">
        <v>3194</v>
      </c>
      <c r="F933" s="480"/>
      <c r="G933" s="480" t="s">
        <v>2172</v>
      </c>
      <c r="H933" s="474"/>
      <c r="I933" s="471"/>
      <c r="J933" s="473"/>
      <c r="K933" s="470">
        <v>0</v>
      </c>
      <c r="L933" s="201">
        <v>296.87324044762892</v>
      </c>
      <c r="M933" s="201">
        <v>423.0996045</v>
      </c>
      <c r="N933" s="201">
        <v>41.094000000000001</v>
      </c>
      <c r="O933" s="470">
        <v>41.094000000000001</v>
      </c>
      <c r="P933" s="471">
        <v>423.0996045</v>
      </c>
      <c r="Q933" s="471">
        <v>296.87324044762892</v>
      </c>
      <c r="R933" s="470">
        <v>171.6401007799991</v>
      </c>
      <c r="S933" s="470">
        <v>171.6401007799991</v>
      </c>
      <c r="T933" s="470"/>
      <c r="U933" s="170">
        <v>103.16147091359927</v>
      </c>
      <c r="V933" s="170"/>
      <c r="W933" s="170"/>
    </row>
    <row r="934" spans="1:23" x14ac:dyDescent="0.25">
      <c r="A934" s="478"/>
      <c r="B934" s="478"/>
      <c r="C934" s="478"/>
      <c r="D934" s="477"/>
      <c r="E934" s="482"/>
      <c r="F934" s="480"/>
      <c r="G934" s="480" t="s">
        <v>1962</v>
      </c>
      <c r="H934" s="474"/>
      <c r="I934" s="471"/>
      <c r="J934" s="473"/>
      <c r="K934" s="470">
        <v>9.650984E-2</v>
      </c>
      <c r="L934" s="201">
        <v>296.82498552762888</v>
      </c>
      <c r="M934" s="201">
        <v>423.0996045</v>
      </c>
      <c r="N934" s="201">
        <v>41.094000000000001</v>
      </c>
      <c r="O934" s="470">
        <v>41.094000000000001</v>
      </c>
      <c r="P934" s="471">
        <v>423.0996045</v>
      </c>
      <c r="Q934" s="471">
        <v>296.77673060762891</v>
      </c>
      <c r="R934" s="470">
        <v>171.68835569999911</v>
      </c>
      <c r="S934" s="470">
        <v>171.73661061999911</v>
      </c>
      <c r="T934" s="470"/>
      <c r="U934" s="170">
        <v>103.20972583359928</v>
      </c>
      <c r="V934" s="170"/>
      <c r="W934" s="170"/>
    </row>
    <row r="935" spans="1:23" x14ac:dyDescent="0.25">
      <c r="A935" s="478" t="s">
        <v>3081</v>
      </c>
      <c r="B935" s="478" t="s">
        <v>3207</v>
      </c>
      <c r="C935" s="478" t="s">
        <v>111</v>
      </c>
      <c r="D935" s="477">
        <v>1717</v>
      </c>
      <c r="E935" s="482" t="s">
        <v>786</v>
      </c>
      <c r="F935" s="480" t="s">
        <v>3135</v>
      </c>
      <c r="G935" s="480" t="s">
        <v>3134</v>
      </c>
      <c r="H935" s="474">
        <v>40</v>
      </c>
      <c r="I935" s="471"/>
      <c r="J935" s="473"/>
      <c r="K935" s="470">
        <v>0</v>
      </c>
      <c r="L935" s="201">
        <v>296.77673060762891</v>
      </c>
      <c r="M935" s="201">
        <v>423.0996045</v>
      </c>
      <c r="N935" s="201">
        <v>41.094000000000001</v>
      </c>
      <c r="O935" s="470">
        <v>41.094000000000001</v>
      </c>
      <c r="P935" s="471">
        <v>423.0996045</v>
      </c>
      <c r="Q935" s="471">
        <v>296.77673060762891</v>
      </c>
      <c r="R935" s="470">
        <v>171.73661061999911</v>
      </c>
      <c r="S935" s="470">
        <v>171.73661061999911</v>
      </c>
      <c r="T935" s="470"/>
      <c r="U935" s="170">
        <v>103.25798075359928</v>
      </c>
      <c r="V935" s="170"/>
      <c r="W935" s="170"/>
    </row>
    <row r="936" spans="1:23" x14ac:dyDescent="0.25">
      <c r="A936" s="478"/>
      <c r="B936" s="478"/>
      <c r="C936" s="478"/>
      <c r="D936" s="477"/>
      <c r="E936" s="482"/>
      <c r="F936" s="480"/>
      <c r="G936" s="480" t="s">
        <v>3133</v>
      </c>
      <c r="H936" s="474"/>
      <c r="I936" s="471"/>
      <c r="J936" s="473"/>
      <c r="K936" s="470">
        <v>5.5879999999999999E-2</v>
      </c>
      <c r="L936" s="201">
        <v>296.74879060762891</v>
      </c>
      <c r="M936" s="201">
        <v>423.0996045</v>
      </c>
      <c r="N936" s="201">
        <v>41.094000000000001</v>
      </c>
      <c r="O936" s="470">
        <v>41.094000000000001</v>
      </c>
      <c r="P936" s="471">
        <v>423.0996045</v>
      </c>
      <c r="Q936" s="471">
        <v>296.7208506076289</v>
      </c>
      <c r="R936" s="470">
        <v>171.76455061999911</v>
      </c>
      <c r="S936" s="470">
        <v>171.79249061999911</v>
      </c>
      <c r="T936" s="470"/>
      <c r="U936" s="170">
        <v>103.28592075359929</v>
      </c>
      <c r="V936" s="170"/>
      <c r="W936" s="170"/>
    </row>
    <row r="937" spans="1:23" x14ac:dyDescent="0.25">
      <c r="A937" s="478"/>
      <c r="B937" s="478"/>
      <c r="C937" s="478"/>
      <c r="D937" s="477"/>
      <c r="E937" s="482" t="s">
        <v>619</v>
      </c>
      <c r="F937" s="480"/>
      <c r="G937" s="480" t="s">
        <v>3132</v>
      </c>
      <c r="H937" s="474"/>
      <c r="I937" s="471"/>
      <c r="J937" s="473"/>
      <c r="K937" s="470">
        <v>7.6135999999999981E-2</v>
      </c>
      <c r="L937" s="201">
        <v>296.68278260762889</v>
      </c>
      <c r="M937" s="201">
        <v>423.0996045</v>
      </c>
      <c r="N937" s="201">
        <v>41.094000000000001</v>
      </c>
      <c r="O937" s="470">
        <v>41.094000000000001</v>
      </c>
      <c r="P937" s="471">
        <v>423.0996045</v>
      </c>
      <c r="Q937" s="471">
        <v>296.64471460762888</v>
      </c>
      <c r="R937" s="470">
        <v>171.8305586199991</v>
      </c>
      <c r="S937" s="470">
        <v>171.86862661999911</v>
      </c>
      <c r="T937" s="470"/>
      <c r="U937" s="170">
        <v>103.35192875359927</v>
      </c>
      <c r="V937" s="170"/>
      <c r="W937" s="170"/>
    </row>
    <row r="938" spans="1:23" x14ac:dyDescent="0.25">
      <c r="A938" s="478" t="s">
        <v>3081</v>
      </c>
      <c r="B938" s="478" t="s">
        <v>3207</v>
      </c>
      <c r="C938" s="478" t="s">
        <v>3131</v>
      </c>
      <c r="D938" s="477">
        <v>1721</v>
      </c>
      <c r="E938" s="482" t="s">
        <v>3193</v>
      </c>
      <c r="F938" s="480" t="s">
        <v>2185</v>
      </c>
      <c r="G938" s="480" t="s">
        <v>2184</v>
      </c>
      <c r="H938" s="474">
        <v>40</v>
      </c>
      <c r="I938" s="471"/>
      <c r="J938" s="473"/>
      <c r="K938" s="470">
        <v>0.5</v>
      </c>
      <c r="L938" s="201">
        <v>296.39471460762888</v>
      </c>
      <c r="M938" s="201">
        <v>423.0996045</v>
      </c>
      <c r="N938" s="201">
        <v>41.094000000000001</v>
      </c>
      <c r="O938" s="470">
        <v>41.094000000000001</v>
      </c>
      <c r="P938" s="471">
        <v>423.0996045</v>
      </c>
      <c r="Q938" s="471">
        <v>296.14471460762888</v>
      </c>
      <c r="R938" s="470">
        <v>172.11862661999911</v>
      </c>
      <c r="S938" s="470">
        <v>172.36862661999911</v>
      </c>
      <c r="T938" s="470"/>
      <c r="U938" s="170">
        <v>103.63999675359928</v>
      </c>
      <c r="V938" s="170"/>
      <c r="W938" s="170"/>
    </row>
    <row r="939" spans="1:23" x14ac:dyDescent="0.25">
      <c r="A939" s="478"/>
      <c r="B939" s="478"/>
      <c r="C939" s="478"/>
      <c r="D939" s="477"/>
      <c r="E939" s="482" t="s">
        <v>619</v>
      </c>
      <c r="F939" s="480"/>
      <c r="G939" s="480" t="s">
        <v>3129</v>
      </c>
      <c r="H939" s="474"/>
      <c r="I939" s="471"/>
      <c r="J939" s="473"/>
      <c r="K939" s="470">
        <v>7.6135999999999981E-2</v>
      </c>
      <c r="L939" s="201">
        <v>296.10664660762887</v>
      </c>
      <c r="M939" s="201">
        <v>423.0996045</v>
      </c>
      <c r="N939" s="201">
        <v>41.094000000000001</v>
      </c>
      <c r="O939" s="470">
        <v>41.094000000000001</v>
      </c>
      <c r="P939" s="471">
        <v>423.0996045</v>
      </c>
      <c r="Q939" s="471">
        <v>296.06857860762887</v>
      </c>
      <c r="R939" s="470">
        <v>172.40669461999909</v>
      </c>
      <c r="S939" s="470">
        <v>172.4447626199991</v>
      </c>
      <c r="T939" s="470"/>
      <c r="U939" s="170">
        <v>103.92806475359926</v>
      </c>
      <c r="V939" s="170"/>
      <c r="W939" s="170"/>
    </row>
    <row r="940" spans="1:23" x14ac:dyDescent="0.25">
      <c r="A940" s="478"/>
      <c r="B940" s="478"/>
      <c r="C940" s="478"/>
      <c r="D940" s="477"/>
      <c r="E940" s="482"/>
      <c r="F940" s="480"/>
      <c r="G940" s="480" t="s">
        <v>1962</v>
      </c>
      <c r="H940" s="474"/>
      <c r="I940" s="471"/>
      <c r="J940" s="473"/>
      <c r="K940" s="470">
        <v>9.9516999999999994E-2</v>
      </c>
      <c r="L940" s="201">
        <v>296.01882010762887</v>
      </c>
      <c r="M940" s="201">
        <v>423.0996045</v>
      </c>
      <c r="N940" s="201">
        <v>41.094000000000001</v>
      </c>
      <c r="O940" s="470">
        <v>41.094000000000001</v>
      </c>
      <c r="P940" s="471">
        <v>423.0996045</v>
      </c>
      <c r="Q940" s="471">
        <v>295.96906160762887</v>
      </c>
      <c r="R940" s="470">
        <v>172.49452111999909</v>
      </c>
      <c r="S940" s="470">
        <v>172.54427961999909</v>
      </c>
      <c r="T940" s="470"/>
      <c r="U940" s="170">
        <v>104.01589125359926</v>
      </c>
      <c r="V940" s="170"/>
      <c r="W940" s="170"/>
    </row>
    <row r="941" spans="1:23" x14ac:dyDescent="0.25">
      <c r="A941" s="478" t="s">
        <v>3081</v>
      </c>
      <c r="B941" s="478" t="s">
        <v>3207</v>
      </c>
      <c r="C941" s="478" t="s">
        <v>2177</v>
      </c>
      <c r="D941" s="477">
        <v>1727</v>
      </c>
      <c r="E941" s="482" t="s">
        <v>3192</v>
      </c>
      <c r="F941" s="480"/>
      <c r="G941" s="480" t="s">
        <v>3072</v>
      </c>
      <c r="H941" s="474">
        <v>34</v>
      </c>
      <c r="I941" s="471"/>
      <c r="J941" s="473"/>
      <c r="K941" s="470">
        <v>0.29817100000000002</v>
      </c>
      <c r="L941" s="201">
        <v>295.81997610762886</v>
      </c>
      <c r="M941" s="201">
        <v>423.0996045</v>
      </c>
      <c r="N941" s="201">
        <v>41.094000000000001</v>
      </c>
      <c r="O941" s="470">
        <v>41.094000000000001</v>
      </c>
      <c r="P941" s="471">
        <v>423.0996045</v>
      </c>
      <c r="Q941" s="471">
        <v>295.67089060762885</v>
      </c>
      <c r="R941" s="470">
        <v>172.69336511999907</v>
      </c>
      <c r="S941" s="470">
        <v>172.84245061999908</v>
      </c>
      <c r="T941" s="470"/>
      <c r="U941" s="170">
        <v>104.21473525359924</v>
      </c>
      <c r="V941" s="170"/>
      <c r="W941" s="170"/>
    </row>
    <row r="942" spans="1:23" x14ac:dyDescent="0.25">
      <c r="A942" s="478"/>
      <c r="B942" s="478"/>
      <c r="C942" s="478"/>
      <c r="D942" s="477"/>
      <c r="E942" s="482" t="s">
        <v>619</v>
      </c>
      <c r="F942" s="480"/>
      <c r="G942" s="480"/>
      <c r="H942" s="474"/>
      <c r="I942" s="471"/>
      <c r="J942" s="473"/>
      <c r="K942" s="470">
        <v>0</v>
      </c>
      <c r="L942" s="201">
        <v>295.67089060762885</v>
      </c>
      <c r="M942" s="201">
        <v>423.0996045</v>
      </c>
      <c r="N942" s="201">
        <v>41.094000000000001</v>
      </c>
      <c r="O942" s="470">
        <v>41.094000000000001</v>
      </c>
      <c r="P942" s="471">
        <v>423.0996045</v>
      </c>
      <c r="Q942" s="471">
        <v>295.67089060762885</v>
      </c>
      <c r="R942" s="470">
        <v>172.84245061999908</v>
      </c>
      <c r="S942" s="470">
        <v>172.84245061999908</v>
      </c>
      <c r="T942" s="470"/>
      <c r="U942" s="170">
        <v>104.36382075359926</v>
      </c>
      <c r="V942" s="170"/>
      <c r="W942" s="170"/>
    </row>
    <row r="943" spans="1:23" x14ac:dyDescent="0.25">
      <c r="A943" s="478"/>
      <c r="B943" s="478"/>
      <c r="C943" s="478"/>
      <c r="D943" s="477"/>
      <c r="E943" s="482" t="s">
        <v>619</v>
      </c>
      <c r="F943" s="480"/>
      <c r="G943" s="480"/>
      <c r="H943" s="474"/>
      <c r="I943" s="471"/>
      <c r="J943" s="473"/>
      <c r="K943" s="470">
        <v>0</v>
      </c>
      <c r="L943" s="201">
        <v>295.67089060762885</v>
      </c>
      <c r="M943" s="201">
        <v>423.0996045</v>
      </c>
      <c r="N943" s="201">
        <v>41.094000000000001</v>
      </c>
      <c r="O943" s="470">
        <v>41.094000000000001</v>
      </c>
      <c r="P943" s="471">
        <v>423.0996045</v>
      </c>
      <c r="Q943" s="471">
        <v>295.67089060762885</v>
      </c>
      <c r="R943" s="470">
        <v>172.84245061999908</v>
      </c>
      <c r="S943" s="470">
        <v>172.84245061999908</v>
      </c>
      <c r="T943" s="470"/>
      <c r="U943" s="170">
        <v>104.36382075359926</v>
      </c>
      <c r="V943" s="170"/>
      <c r="W943" s="170"/>
    </row>
    <row r="944" spans="1:23" x14ac:dyDescent="0.2">
      <c r="A944" s="478"/>
      <c r="B944" s="478"/>
      <c r="C944" s="478"/>
      <c r="D944" s="477"/>
      <c r="E944" s="481" t="s">
        <v>619</v>
      </c>
      <c r="F944" s="480"/>
      <c r="G944" s="480" t="s">
        <v>2198</v>
      </c>
      <c r="H944" s="474"/>
      <c r="I944" s="479"/>
      <c r="J944" s="473"/>
      <c r="K944" s="472">
        <v>0.19082200000000005</v>
      </c>
      <c r="L944" s="201">
        <v>295.57547960762884</v>
      </c>
      <c r="M944" s="201">
        <v>423.0996045</v>
      </c>
      <c r="N944" s="201">
        <v>41.094000000000001</v>
      </c>
      <c r="O944" s="470">
        <v>41.094000000000001</v>
      </c>
      <c r="P944" s="471">
        <v>423.0996045</v>
      </c>
      <c r="Q944" s="471">
        <v>295.48006860762882</v>
      </c>
      <c r="R944" s="470">
        <v>172.93786161999907</v>
      </c>
      <c r="S944" s="470">
        <v>173.03327261999908</v>
      </c>
      <c r="T944" s="479"/>
      <c r="U944" s="170">
        <v>104.45923175359924</v>
      </c>
      <c r="V944" s="170"/>
      <c r="W944" s="170"/>
    </row>
    <row r="945" spans="1:23" x14ac:dyDescent="0.2">
      <c r="A945" s="478" t="s">
        <v>3081</v>
      </c>
      <c r="B945" s="478" t="s">
        <v>3207</v>
      </c>
      <c r="C945" s="478" t="s">
        <v>1981</v>
      </c>
      <c r="D945" s="477">
        <v>1731</v>
      </c>
      <c r="E945" s="470" t="s">
        <v>3191</v>
      </c>
      <c r="F945" s="476"/>
      <c r="G945" s="475" t="s">
        <v>1978</v>
      </c>
      <c r="H945" s="474">
        <v>40</v>
      </c>
      <c r="I945" s="471"/>
      <c r="J945" s="473"/>
      <c r="K945" s="472">
        <v>5.7403999999999997E-2</v>
      </c>
      <c r="L945" s="201">
        <v>295.45136660762881</v>
      </c>
      <c r="M945" s="201">
        <v>423.0996045</v>
      </c>
      <c r="N945" s="201">
        <v>41.094000000000001</v>
      </c>
      <c r="O945" s="470">
        <v>41.094000000000001</v>
      </c>
      <c r="P945" s="471">
        <v>423.0996045</v>
      </c>
      <c r="Q945" s="471">
        <v>295.4226646076288</v>
      </c>
      <c r="R945" s="470">
        <v>173.06197461999906</v>
      </c>
      <c r="S945" s="470">
        <v>173.09067661999907</v>
      </c>
      <c r="T945" s="470"/>
      <c r="U945" s="170">
        <v>104.58334475359923</v>
      </c>
      <c r="V945" s="170"/>
      <c r="W945" s="170"/>
    </row>
    <row r="946" spans="1:23" x14ac:dyDescent="0.25">
      <c r="A946" s="232"/>
      <c r="B946" s="232"/>
      <c r="C946" s="232"/>
      <c r="D946" s="237"/>
      <c r="E946" s="232" t="s">
        <v>619</v>
      </c>
      <c r="F946" s="238"/>
      <c r="G946" s="238" t="s">
        <v>1962</v>
      </c>
      <c r="H946" s="467">
        <v>40</v>
      </c>
      <c r="I946" s="240"/>
      <c r="J946" s="466"/>
      <c r="K946" s="240">
        <v>0.103502</v>
      </c>
      <c r="L946" s="201">
        <v>295.37091360762884</v>
      </c>
      <c r="M946" s="201">
        <v>423.0996045</v>
      </c>
      <c r="N946" s="201">
        <v>41.094000000000001</v>
      </c>
      <c r="O946" s="240">
        <v>41.094000000000001</v>
      </c>
      <c r="P946" s="240">
        <v>423.0996045</v>
      </c>
      <c r="Q946" s="240">
        <v>295.31916260762881</v>
      </c>
      <c r="R946" s="240">
        <v>173.14242761999907</v>
      </c>
      <c r="S946" s="240">
        <v>173.19417861999906</v>
      </c>
      <c r="T946" s="240"/>
      <c r="U946" s="170">
        <v>104.66379775359924</v>
      </c>
      <c r="V946" s="170"/>
      <c r="W946" s="170"/>
    </row>
    <row r="947" spans="1:23" x14ac:dyDescent="0.25">
      <c r="A947" s="232" t="s">
        <v>3081</v>
      </c>
      <c r="B947" s="232" t="s">
        <v>3190</v>
      </c>
      <c r="C947" s="232" t="s">
        <v>111</v>
      </c>
      <c r="D947" s="237">
        <v>1732</v>
      </c>
      <c r="E947" s="234" t="s">
        <v>791</v>
      </c>
      <c r="F947" s="238" t="s">
        <v>2169</v>
      </c>
      <c r="G947" s="238" t="s">
        <v>1951</v>
      </c>
      <c r="H947" s="467"/>
      <c r="I947" s="200"/>
      <c r="J947" s="466"/>
      <c r="K947" s="240">
        <v>0</v>
      </c>
      <c r="L947" s="201">
        <v>295.31916260762881</v>
      </c>
      <c r="M947" s="201">
        <v>423.0996045</v>
      </c>
      <c r="N947" s="201">
        <v>41.094000000000001</v>
      </c>
      <c r="O947" s="240">
        <v>41.094000000000001</v>
      </c>
      <c r="P947" s="240">
        <v>423.0996045</v>
      </c>
      <c r="Q947" s="240">
        <v>295.31916260762881</v>
      </c>
      <c r="R947" s="240">
        <v>173.19417861999906</v>
      </c>
      <c r="S947" s="240">
        <v>173.19417861999906</v>
      </c>
      <c r="T947" s="240"/>
      <c r="U947" s="170">
        <v>104.71554875359924</v>
      </c>
      <c r="V947" s="170"/>
      <c r="W947" s="170"/>
    </row>
    <row r="948" spans="1:23" x14ac:dyDescent="0.25">
      <c r="A948" s="232"/>
      <c r="B948" s="232"/>
      <c r="C948" s="232"/>
      <c r="D948" s="237"/>
      <c r="E948" s="469" t="s">
        <v>619</v>
      </c>
      <c r="F948" s="238"/>
      <c r="G948" s="238" t="s">
        <v>1969</v>
      </c>
      <c r="H948" s="468"/>
      <c r="I948" s="239"/>
      <c r="J948" s="466"/>
      <c r="K948" s="240">
        <v>0.14528199999999999</v>
      </c>
      <c r="L948" s="201">
        <v>295.24652160762878</v>
      </c>
      <c r="M948" s="201">
        <v>423.0996045</v>
      </c>
      <c r="N948" s="201">
        <v>41.094000000000001</v>
      </c>
      <c r="O948" s="240">
        <v>41.094000000000001</v>
      </c>
      <c r="P948" s="240">
        <v>423.0996045</v>
      </c>
      <c r="Q948" s="240">
        <v>295.1738806076288</v>
      </c>
      <c r="R948" s="240">
        <v>173.26681961999907</v>
      </c>
      <c r="S948" s="240">
        <v>173.33946061999907</v>
      </c>
      <c r="T948" s="240"/>
      <c r="U948" s="170">
        <v>104.78818975359924</v>
      </c>
      <c r="V948" s="170"/>
      <c r="W948" s="170"/>
    </row>
    <row r="949" spans="1:23" x14ac:dyDescent="0.25">
      <c r="A949" s="232" t="s">
        <v>3081</v>
      </c>
      <c r="B949" s="232" t="s">
        <v>3190</v>
      </c>
      <c r="C949" s="232" t="s">
        <v>3125</v>
      </c>
      <c r="D949" s="237">
        <v>1733</v>
      </c>
      <c r="E949" s="234" t="s">
        <v>1910</v>
      </c>
      <c r="F949" s="238" t="s">
        <v>3123</v>
      </c>
      <c r="G949" s="238" t="s">
        <v>3122</v>
      </c>
      <c r="H949" s="467">
        <v>33</v>
      </c>
      <c r="I949" s="200"/>
      <c r="J949" s="466"/>
      <c r="K949" s="240">
        <v>0</v>
      </c>
      <c r="L949" s="201">
        <v>295.1738806076288</v>
      </c>
      <c r="M949" s="201">
        <v>423.0996045</v>
      </c>
      <c r="N949" s="201">
        <v>41.094000000000001</v>
      </c>
      <c r="O949" s="240">
        <v>41.094000000000001</v>
      </c>
      <c r="P949" s="240">
        <v>423.0996045</v>
      </c>
      <c r="Q949" s="240">
        <v>295.1738806076288</v>
      </c>
      <c r="R949" s="240">
        <v>173.33946061999907</v>
      </c>
      <c r="S949" s="240">
        <v>173.33946061999907</v>
      </c>
      <c r="T949" s="240"/>
      <c r="U949" s="170">
        <v>104.86083075359925</v>
      </c>
      <c r="V949" s="170"/>
      <c r="W949" s="170"/>
    </row>
    <row r="950" spans="1:23" x14ac:dyDescent="0.25">
      <c r="A950" s="232"/>
      <c r="B950" s="232"/>
      <c r="C950" s="232"/>
      <c r="D950" s="237"/>
      <c r="E950" s="469" t="s">
        <v>619</v>
      </c>
      <c r="F950" s="238"/>
      <c r="G950" s="238" t="s">
        <v>1969</v>
      </c>
      <c r="H950" s="468"/>
      <c r="I950" s="239"/>
      <c r="J950" s="466"/>
      <c r="K950" s="240">
        <v>0</v>
      </c>
      <c r="L950" s="201">
        <v>295.1738806076288</v>
      </c>
      <c r="M950" s="201">
        <v>423.0996045</v>
      </c>
      <c r="N950" s="201">
        <v>41.094000000000001</v>
      </c>
      <c r="O950" s="240">
        <v>41.094000000000001</v>
      </c>
      <c r="P950" s="240">
        <v>423.0996045</v>
      </c>
      <c r="Q950" s="240">
        <v>295.1738806076288</v>
      </c>
      <c r="R950" s="240">
        <v>173.33946061999907</v>
      </c>
      <c r="S950" s="240">
        <v>173.33946061999907</v>
      </c>
      <c r="T950" s="240"/>
      <c r="U950" s="170">
        <v>104.86083075359925</v>
      </c>
      <c r="V950" s="170"/>
      <c r="W950" s="170"/>
    </row>
    <row r="951" spans="1:23" x14ac:dyDescent="0.25">
      <c r="A951" s="232" t="s">
        <v>3081</v>
      </c>
      <c r="B951" s="232" t="s">
        <v>3190</v>
      </c>
      <c r="C951" s="232" t="s">
        <v>1990</v>
      </c>
      <c r="D951" s="237">
        <v>1733</v>
      </c>
      <c r="E951" s="234" t="s">
        <v>3189</v>
      </c>
      <c r="F951" s="238" t="s">
        <v>1988</v>
      </c>
      <c r="G951" s="238" t="s">
        <v>1987</v>
      </c>
      <c r="H951" s="467"/>
      <c r="I951" s="200"/>
      <c r="J951" s="466"/>
      <c r="K951" s="240">
        <v>0</v>
      </c>
      <c r="L951" s="201">
        <v>295.1738806076288</v>
      </c>
      <c r="M951" s="201">
        <v>423.0996045</v>
      </c>
      <c r="N951" s="201">
        <v>41.094000000000001</v>
      </c>
      <c r="O951" s="240">
        <v>41.094000000000001</v>
      </c>
      <c r="P951" s="240">
        <v>423.0996045</v>
      </c>
      <c r="Q951" s="240">
        <v>295.1738806076288</v>
      </c>
      <c r="R951" s="240">
        <v>173.33946061999907</v>
      </c>
      <c r="S951" s="240">
        <v>173.33946061999907</v>
      </c>
      <c r="T951" s="240"/>
      <c r="U951" s="170">
        <v>104.86083075359925</v>
      </c>
      <c r="V951" s="170"/>
      <c r="W951" s="170"/>
    </row>
    <row r="952" spans="1:23" x14ac:dyDescent="0.25">
      <c r="A952" s="232"/>
      <c r="B952" s="232"/>
      <c r="C952" s="232"/>
      <c r="D952" s="237"/>
      <c r="E952" s="234" t="s">
        <v>619</v>
      </c>
      <c r="F952" s="238"/>
      <c r="G952" s="238" t="s">
        <v>1962</v>
      </c>
      <c r="H952" s="467">
        <v>40</v>
      </c>
      <c r="I952" s="200"/>
      <c r="J952" s="466"/>
      <c r="K952" s="240">
        <v>0.13121600000000003</v>
      </c>
      <c r="L952" s="201">
        <v>295.10827260762881</v>
      </c>
      <c r="M952" s="201">
        <v>423.0996045</v>
      </c>
      <c r="N952" s="201">
        <v>41.094000000000001</v>
      </c>
      <c r="O952" s="240">
        <v>41.094000000000001</v>
      </c>
      <c r="P952" s="240">
        <v>423.0996045</v>
      </c>
      <c r="Q952" s="240">
        <v>295.04266460762881</v>
      </c>
      <c r="R952" s="240">
        <v>173.40506861999907</v>
      </c>
      <c r="S952" s="240">
        <v>173.47067661999907</v>
      </c>
      <c r="T952" s="240"/>
      <c r="U952" s="170">
        <v>104.92643875359924</v>
      </c>
      <c r="V952" s="170"/>
      <c r="W952" s="170"/>
    </row>
    <row r="953" spans="1:23" x14ac:dyDescent="0.2">
      <c r="A953" s="478" t="s">
        <v>3081</v>
      </c>
      <c r="B953" s="478" t="s">
        <v>3188</v>
      </c>
      <c r="C953" s="478" t="s">
        <v>1981</v>
      </c>
      <c r="D953" s="477">
        <v>1735</v>
      </c>
      <c r="E953" s="470" t="s">
        <v>3187</v>
      </c>
      <c r="F953" s="476"/>
      <c r="G953" s="475" t="s">
        <v>1978</v>
      </c>
      <c r="H953" s="474">
        <v>40</v>
      </c>
      <c r="I953" s="470"/>
      <c r="J953" s="473"/>
      <c r="K953" s="472">
        <v>5.7403999999999997E-2</v>
      </c>
      <c r="L953" s="201">
        <v>295.0139626076288</v>
      </c>
      <c r="M953" s="201">
        <v>423.0996045</v>
      </c>
      <c r="N953" s="201">
        <v>41.094000000000001</v>
      </c>
      <c r="O953" s="470">
        <v>41.094000000000001</v>
      </c>
      <c r="P953" s="471">
        <v>423.0996045</v>
      </c>
      <c r="Q953" s="471">
        <v>294.98526060762879</v>
      </c>
      <c r="R953" s="470">
        <v>173.49937861999905</v>
      </c>
      <c r="S953" s="470">
        <v>173.52808061999906</v>
      </c>
      <c r="T953" s="470"/>
      <c r="U953" s="170">
        <v>105.02074875359922</v>
      </c>
      <c r="V953" s="170"/>
      <c r="W953" s="170"/>
    </row>
    <row r="954" spans="1:23" x14ac:dyDescent="0.2">
      <c r="A954" s="478"/>
      <c r="B954" s="478"/>
      <c r="C954" s="478"/>
      <c r="D954" s="477"/>
      <c r="E954" s="478" t="s">
        <v>619</v>
      </c>
      <c r="F954" s="480"/>
      <c r="G954" s="483" t="s">
        <v>2198</v>
      </c>
      <c r="H954" s="474"/>
      <c r="I954" s="470"/>
      <c r="J954" s="473"/>
      <c r="K954" s="472">
        <v>0.19082200000000005</v>
      </c>
      <c r="L954" s="201">
        <v>294.88984960762878</v>
      </c>
      <c r="M954" s="201">
        <v>423.0996045</v>
      </c>
      <c r="N954" s="201">
        <v>41.094000000000001</v>
      </c>
      <c r="O954" s="470">
        <v>41.094000000000001</v>
      </c>
      <c r="P954" s="471">
        <v>423.0996045</v>
      </c>
      <c r="Q954" s="471">
        <v>294.79443860762876</v>
      </c>
      <c r="R954" s="470">
        <v>173.62349161999904</v>
      </c>
      <c r="S954" s="470">
        <v>173.71890261999906</v>
      </c>
      <c r="T954" s="479"/>
      <c r="U954" s="170">
        <v>105.14486175359922</v>
      </c>
      <c r="V954" s="170"/>
      <c r="W954" s="170"/>
    </row>
    <row r="955" spans="1:23" x14ac:dyDescent="0.25">
      <c r="A955" s="478" t="s">
        <v>3081</v>
      </c>
      <c r="B955" s="478" t="s">
        <v>3188</v>
      </c>
      <c r="C955" s="478" t="s">
        <v>2197</v>
      </c>
      <c r="D955" s="477">
        <v>1739</v>
      </c>
      <c r="E955" s="482" t="s">
        <v>3186</v>
      </c>
      <c r="F955" s="480"/>
      <c r="G955" s="480" t="s">
        <v>3072</v>
      </c>
      <c r="H955" s="474">
        <v>34</v>
      </c>
      <c r="I955" s="471"/>
      <c r="J955" s="473"/>
      <c r="K955" s="470">
        <v>0.29817100000000002</v>
      </c>
      <c r="L955" s="201">
        <v>294.64535310762875</v>
      </c>
      <c r="M955" s="201">
        <v>423.0996045</v>
      </c>
      <c r="N955" s="201">
        <v>41.094000000000001</v>
      </c>
      <c r="O955" s="470">
        <v>41.094000000000001</v>
      </c>
      <c r="P955" s="471">
        <v>423.0996045</v>
      </c>
      <c r="Q955" s="471">
        <v>294.49626760762874</v>
      </c>
      <c r="R955" s="470">
        <v>173.86798811999904</v>
      </c>
      <c r="S955" s="470">
        <v>174.01707361999905</v>
      </c>
      <c r="T955" s="470"/>
      <c r="U955" s="170">
        <v>105.38935825359921</v>
      </c>
      <c r="V955" s="170"/>
      <c r="W955" s="170"/>
    </row>
    <row r="956" spans="1:23" x14ac:dyDescent="0.25">
      <c r="A956" s="478"/>
      <c r="B956" s="478"/>
      <c r="C956" s="478"/>
      <c r="D956" s="477"/>
      <c r="E956" s="482" t="s">
        <v>619</v>
      </c>
      <c r="F956" s="480"/>
      <c r="G956" s="480"/>
      <c r="H956" s="474"/>
      <c r="I956" s="471"/>
      <c r="J956" s="473"/>
      <c r="K956" s="470">
        <v>0</v>
      </c>
      <c r="L956" s="201">
        <v>294.49626760762874</v>
      </c>
      <c r="M956" s="201">
        <v>423.0996045</v>
      </c>
      <c r="N956" s="201">
        <v>41.094000000000001</v>
      </c>
      <c r="O956" s="470">
        <v>41.094000000000001</v>
      </c>
      <c r="P956" s="471">
        <v>423.0996045</v>
      </c>
      <c r="Q956" s="471">
        <v>294.49626760762874</v>
      </c>
      <c r="R956" s="470">
        <v>174.01707361999905</v>
      </c>
      <c r="S956" s="470">
        <v>174.01707361999905</v>
      </c>
      <c r="T956" s="470"/>
      <c r="U956" s="170">
        <v>105.53844375359922</v>
      </c>
      <c r="V956" s="170"/>
      <c r="W956" s="170"/>
    </row>
    <row r="957" spans="1:23" x14ac:dyDescent="0.25">
      <c r="A957" s="478" t="s">
        <v>3081</v>
      </c>
      <c r="B957" s="478" t="s">
        <v>3188</v>
      </c>
      <c r="C957" s="478" t="s">
        <v>2174</v>
      </c>
      <c r="D957" s="477">
        <v>1740</v>
      </c>
      <c r="E957" s="482" t="s">
        <v>3185</v>
      </c>
      <c r="F957" s="480"/>
      <c r="G957" s="480" t="s">
        <v>2172</v>
      </c>
      <c r="H957" s="474"/>
      <c r="I957" s="471"/>
      <c r="J957" s="473"/>
      <c r="K957" s="470">
        <v>0</v>
      </c>
      <c r="L957" s="201">
        <v>294.49626760762874</v>
      </c>
      <c r="M957" s="201">
        <v>423.0996045</v>
      </c>
      <c r="N957" s="201">
        <v>41.094000000000001</v>
      </c>
      <c r="O957" s="470">
        <v>41.094000000000001</v>
      </c>
      <c r="P957" s="471">
        <v>423.0996045</v>
      </c>
      <c r="Q957" s="471">
        <v>294.49626760762874</v>
      </c>
      <c r="R957" s="470">
        <v>174.01707361999905</v>
      </c>
      <c r="S957" s="470">
        <v>174.01707361999905</v>
      </c>
      <c r="T957" s="470"/>
      <c r="U957" s="170">
        <v>105.53844375359922</v>
      </c>
      <c r="V957" s="170"/>
      <c r="W957" s="170"/>
    </row>
    <row r="958" spans="1:23" x14ac:dyDescent="0.25">
      <c r="A958" s="478"/>
      <c r="B958" s="478"/>
      <c r="C958" s="478"/>
      <c r="D958" s="477"/>
      <c r="E958" s="482"/>
      <c r="F958" s="480"/>
      <c r="G958" s="480" t="s">
        <v>1962</v>
      </c>
      <c r="H958" s="474">
        <v>40</v>
      </c>
      <c r="I958" s="471"/>
      <c r="J958" s="473"/>
      <c r="K958" s="470">
        <v>9.650984E-2</v>
      </c>
      <c r="L958" s="201">
        <v>294.44801268762876</v>
      </c>
      <c r="M958" s="201">
        <v>423.0996045</v>
      </c>
      <c r="N958" s="201">
        <v>41.094000000000001</v>
      </c>
      <c r="O958" s="470">
        <v>41.094000000000001</v>
      </c>
      <c r="P958" s="471">
        <v>423.0996045</v>
      </c>
      <c r="Q958" s="471">
        <v>294.39975776762873</v>
      </c>
      <c r="R958" s="470">
        <v>174.06532853999906</v>
      </c>
      <c r="S958" s="470">
        <v>174.11358345999906</v>
      </c>
      <c r="T958" s="470"/>
      <c r="U958" s="170">
        <v>105.58669867359923</v>
      </c>
      <c r="V958" s="170"/>
      <c r="W958" s="170"/>
    </row>
    <row r="959" spans="1:23" x14ac:dyDescent="0.25">
      <c r="A959" s="478" t="s">
        <v>3081</v>
      </c>
      <c r="B959" s="478" t="s">
        <v>3188</v>
      </c>
      <c r="C959" s="478" t="s">
        <v>111</v>
      </c>
      <c r="D959" s="477">
        <v>1741</v>
      </c>
      <c r="E959" s="482" t="s">
        <v>787</v>
      </c>
      <c r="F959" s="480" t="s">
        <v>3135</v>
      </c>
      <c r="G959" s="480" t="s">
        <v>3134</v>
      </c>
      <c r="H959" s="474"/>
      <c r="I959" s="471"/>
      <c r="J959" s="473"/>
      <c r="K959" s="470">
        <v>0</v>
      </c>
      <c r="L959" s="201">
        <v>294.39975776762873</v>
      </c>
      <c r="M959" s="201">
        <v>423.0996045</v>
      </c>
      <c r="N959" s="201">
        <v>41.094000000000001</v>
      </c>
      <c r="O959" s="470">
        <v>41.094000000000001</v>
      </c>
      <c r="P959" s="471">
        <v>423.0996045</v>
      </c>
      <c r="Q959" s="471">
        <v>294.39975776762873</v>
      </c>
      <c r="R959" s="470">
        <v>174.11358345999906</v>
      </c>
      <c r="S959" s="470">
        <v>174.11358345999906</v>
      </c>
      <c r="T959" s="470"/>
      <c r="U959" s="170">
        <v>105.63495359359923</v>
      </c>
      <c r="V959" s="170"/>
      <c r="W959" s="170"/>
    </row>
    <row r="960" spans="1:23" x14ac:dyDescent="0.25">
      <c r="A960" s="478"/>
      <c r="B960" s="478"/>
      <c r="C960" s="478"/>
      <c r="D960" s="477"/>
      <c r="E960" s="482"/>
      <c r="F960" s="480"/>
      <c r="G960" s="480" t="s">
        <v>3133</v>
      </c>
      <c r="H960" s="474">
        <v>40</v>
      </c>
      <c r="I960" s="471"/>
      <c r="J960" s="473"/>
      <c r="K960" s="470">
        <v>5.5879999999999999E-2</v>
      </c>
      <c r="L960" s="201">
        <v>294.37181776762873</v>
      </c>
      <c r="M960" s="201">
        <v>423.0996045</v>
      </c>
      <c r="N960" s="201">
        <v>41.094000000000001</v>
      </c>
      <c r="O960" s="470">
        <v>41.094000000000001</v>
      </c>
      <c r="P960" s="471">
        <v>423.0996045</v>
      </c>
      <c r="Q960" s="471">
        <v>294.34387776762873</v>
      </c>
      <c r="R960" s="470">
        <v>174.14152345999906</v>
      </c>
      <c r="S960" s="470">
        <v>174.16946345999906</v>
      </c>
      <c r="T960" s="470"/>
      <c r="U960" s="170">
        <v>105.66289359359924</v>
      </c>
      <c r="V960" s="170"/>
      <c r="W960" s="170"/>
    </row>
    <row r="961" spans="1:23" x14ac:dyDescent="0.25">
      <c r="A961" s="478"/>
      <c r="B961" s="478"/>
      <c r="C961" s="478"/>
      <c r="D961" s="477"/>
      <c r="E961" s="482" t="s">
        <v>619</v>
      </c>
      <c r="F961" s="480"/>
      <c r="G961" s="480" t="s">
        <v>3132</v>
      </c>
      <c r="H961" s="474">
        <v>40</v>
      </c>
      <c r="I961" s="471"/>
      <c r="J961" s="473"/>
      <c r="K961" s="470">
        <v>7.6135999999999981E-2</v>
      </c>
      <c r="L961" s="201">
        <v>294.30580976762872</v>
      </c>
      <c r="M961" s="201">
        <v>423.0996045</v>
      </c>
      <c r="N961" s="201">
        <v>41.094000000000001</v>
      </c>
      <c r="O961" s="470">
        <v>41.094000000000001</v>
      </c>
      <c r="P961" s="471">
        <v>423.0996045</v>
      </c>
      <c r="Q961" s="471">
        <v>294.26774176762871</v>
      </c>
      <c r="R961" s="470">
        <v>174.20753145999905</v>
      </c>
      <c r="S961" s="470">
        <v>174.24559945999906</v>
      </c>
      <c r="T961" s="470"/>
      <c r="U961" s="170">
        <v>105.72890159359922</v>
      </c>
      <c r="V961" s="170"/>
      <c r="W961" s="170"/>
    </row>
    <row r="962" spans="1:23" x14ac:dyDescent="0.25">
      <c r="A962" s="478" t="s">
        <v>3081</v>
      </c>
      <c r="B962" s="478" t="s">
        <v>3188</v>
      </c>
      <c r="C962" s="478" t="s">
        <v>2187</v>
      </c>
      <c r="D962" s="477">
        <v>1745</v>
      </c>
      <c r="E962" s="482" t="s">
        <v>3184</v>
      </c>
      <c r="F962" s="480" t="s">
        <v>2185</v>
      </c>
      <c r="G962" s="480" t="s">
        <v>2184</v>
      </c>
      <c r="H962" s="474">
        <v>40</v>
      </c>
      <c r="I962" s="471"/>
      <c r="J962" s="473"/>
      <c r="K962" s="470">
        <v>0.5</v>
      </c>
      <c r="L962" s="201">
        <v>294.01774176762871</v>
      </c>
      <c r="M962" s="201">
        <v>423.0996045</v>
      </c>
      <c r="N962" s="201">
        <v>41.094000000000001</v>
      </c>
      <c r="O962" s="470">
        <v>41.094000000000001</v>
      </c>
      <c r="P962" s="471">
        <v>423.0996045</v>
      </c>
      <c r="Q962" s="471">
        <v>293.76774176762871</v>
      </c>
      <c r="R962" s="470">
        <v>174.49559945999906</v>
      </c>
      <c r="S962" s="470">
        <v>174.74559945999906</v>
      </c>
      <c r="T962" s="470"/>
      <c r="U962" s="170">
        <v>106.01696959359923</v>
      </c>
      <c r="V962" s="170"/>
      <c r="W962" s="170"/>
    </row>
    <row r="963" spans="1:23" x14ac:dyDescent="0.25">
      <c r="A963" s="478"/>
      <c r="B963" s="478"/>
      <c r="C963" s="478"/>
      <c r="D963" s="477"/>
      <c r="E963" s="482" t="s">
        <v>619</v>
      </c>
      <c r="F963" s="480"/>
      <c r="G963" s="480" t="s">
        <v>3129</v>
      </c>
      <c r="H963" s="474">
        <v>40</v>
      </c>
      <c r="I963" s="471"/>
      <c r="J963" s="473"/>
      <c r="K963" s="470">
        <v>7.6135999999999981E-2</v>
      </c>
      <c r="L963" s="201">
        <v>293.7296737676287</v>
      </c>
      <c r="M963" s="201">
        <v>423.0996045</v>
      </c>
      <c r="N963" s="201">
        <v>41.094000000000001</v>
      </c>
      <c r="O963" s="470">
        <v>41.094000000000001</v>
      </c>
      <c r="P963" s="471">
        <v>423.0996045</v>
      </c>
      <c r="Q963" s="471">
        <v>293.69160576762869</v>
      </c>
      <c r="R963" s="470">
        <v>174.78366745999904</v>
      </c>
      <c r="S963" s="470">
        <v>174.82173545999905</v>
      </c>
      <c r="T963" s="470"/>
      <c r="U963" s="170">
        <v>106.30503759359921</v>
      </c>
      <c r="V963" s="170"/>
      <c r="W963" s="170"/>
    </row>
    <row r="964" spans="1:23" x14ac:dyDescent="0.25">
      <c r="A964" s="478"/>
      <c r="B964" s="478"/>
      <c r="C964" s="478"/>
      <c r="D964" s="477"/>
      <c r="E964" s="482"/>
      <c r="F964" s="480"/>
      <c r="G964" s="480" t="s">
        <v>1962</v>
      </c>
      <c r="H964" s="474"/>
      <c r="I964" s="471"/>
      <c r="J964" s="473"/>
      <c r="K964" s="470">
        <v>9.9516999999999994E-2</v>
      </c>
      <c r="L964" s="201">
        <v>293.64184726762869</v>
      </c>
      <c r="M964" s="201">
        <v>423.0996045</v>
      </c>
      <c r="N964" s="201">
        <v>41.094000000000001</v>
      </c>
      <c r="O964" s="470">
        <v>41.094000000000001</v>
      </c>
      <c r="P964" s="471">
        <v>423.0996045</v>
      </c>
      <c r="Q964" s="471">
        <v>293.5920887676287</v>
      </c>
      <c r="R964" s="470">
        <v>174.87149395999904</v>
      </c>
      <c r="S964" s="470">
        <v>174.92125245999904</v>
      </c>
      <c r="T964" s="470"/>
      <c r="U964" s="170">
        <v>106.39286409359921</v>
      </c>
      <c r="V964" s="170"/>
      <c r="W964" s="170"/>
    </row>
    <row r="965" spans="1:23" x14ac:dyDescent="0.25">
      <c r="A965" s="478" t="s">
        <v>3081</v>
      </c>
      <c r="B965" s="478" t="s">
        <v>3188</v>
      </c>
      <c r="C965" s="478" t="s">
        <v>2194</v>
      </c>
      <c r="D965" s="477">
        <v>1751</v>
      </c>
      <c r="E965" s="482" t="s">
        <v>3183</v>
      </c>
      <c r="F965" s="480"/>
      <c r="G965" s="480" t="s">
        <v>3072</v>
      </c>
      <c r="H965" s="474">
        <v>34</v>
      </c>
      <c r="I965" s="471"/>
      <c r="J965" s="473"/>
      <c r="K965" s="470">
        <v>0.29817100000000002</v>
      </c>
      <c r="L965" s="201">
        <v>293.44300326762868</v>
      </c>
      <c r="M965" s="201">
        <v>423.0996045</v>
      </c>
      <c r="N965" s="201">
        <v>41.094000000000001</v>
      </c>
      <c r="O965" s="470">
        <v>41.094000000000001</v>
      </c>
      <c r="P965" s="471">
        <v>423.0996045</v>
      </c>
      <c r="Q965" s="471">
        <v>293.29391776762867</v>
      </c>
      <c r="R965" s="470">
        <v>175.07033795999902</v>
      </c>
      <c r="S965" s="470">
        <v>175.21942345999904</v>
      </c>
      <c r="T965" s="470"/>
      <c r="U965" s="170">
        <v>106.59170809359919</v>
      </c>
      <c r="V965" s="170"/>
      <c r="W965" s="170"/>
    </row>
    <row r="966" spans="1:23" x14ac:dyDescent="0.25">
      <c r="A966" s="478"/>
      <c r="B966" s="478"/>
      <c r="C966" s="478"/>
      <c r="D966" s="477"/>
      <c r="E966" s="482" t="s">
        <v>619</v>
      </c>
      <c r="F966" s="480"/>
      <c r="G966" s="480"/>
      <c r="H966" s="474"/>
      <c r="I966" s="471"/>
      <c r="J966" s="473"/>
      <c r="K966" s="470">
        <v>0</v>
      </c>
      <c r="L966" s="201">
        <v>293.29391776762867</v>
      </c>
      <c r="M966" s="201">
        <v>423.0996045</v>
      </c>
      <c r="N966" s="201">
        <v>41.094000000000001</v>
      </c>
      <c r="O966" s="470">
        <v>41.094000000000001</v>
      </c>
      <c r="P966" s="471">
        <v>423.0996045</v>
      </c>
      <c r="Q966" s="471">
        <v>293.29391776762867</v>
      </c>
      <c r="R966" s="470">
        <v>175.21942345999904</v>
      </c>
      <c r="S966" s="470">
        <v>175.21942345999904</v>
      </c>
      <c r="T966" s="470"/>
      <c r="U966" s="170">
        <v>106.74079359359921</v>
      </c>
      <c r="V966" s="170"/>
      <c r="W966" s="170"/>
    </row>
    <row r="967" spans="1:23" x14ac:dyDescent="0.25">
      <c r="A967" s="478"/>
      <c r="B967" s="478"/>
      <c r="C967" s="478"/>
      <c r="D967" s="477"/>
      <c r="E967" s="482" t="s">
        <v>619</v>
      </c>
      <c r="F967" s="480"/>
      <c r="G967" s="480"/>
      <c r="H967" s="474"/>
      <c r="I967" s="471"/>
      <c r="J967" s="473"/>
      <c r="K967" s="470">
        <v>0</v>
      </c>
      <c r="L967" s="201">
        <v>293.29391776762867</v>
      </c>
      <c r="M967" s="201">
        <v>423.0996045</v>
      </c>
      <c r="N967" s="201">
        <v>41.094000000000001</v>
      </c>
      <c r="O967" s="470">
        <v>41.094000000000001</v>
      </c>
      <c r="P967" s="471">
        <v>423.0996045</v>
      </c>
      <c r="Q967" s="471">
        <v>293.29391776762867</v>
      </c>
      <c r="R967" s="470">
        <v>175.21942345999904</v>
      </c>
      <c r="S967" s="470">
        <v>175.21942345999904</v>
      </c>
      <c r="T967" s="470"/>
      <c r="U967" s="170">
        <v>106.74079359359921</v>
      </c>
      <c r="V967" s="170"/>
      <c r="W967" s="170"/>
    </row>
    <row r="968" spans="1:23" x14ac:dyDescent="0.25">
      <c r="A968" s="478"/>
      <c r="B968" s="478"/>
      <c r="C968" s="478"/>
      <c r="D968" s="477"/>
      <c r="E968" s="482" t="s">
        <v>619</v>
      </c>
      <c r="F968" s="480"/>
      <c r="G968" s="480" t="s">
        <v>1962</v>
      </c>
      <c r="H968" s="474"/>
      <c r="I968" s="471"/>
      <c r="J968" s="473"/>
      <c r="K968" s="470">
        <v>9.9516999999999994E-2</v>
      </c>
      <c r="L968" s="201">
        <v>293.24415926762867</v>
      </c>
      <c r="M968" s="201">
        <v>423.0996045</v>
      </c>
      <c r="N968" s="201">
        <v>41.094000000000001</v>
      </c>
      <c r="O968" s="470">
        <v>41.094000000000001</v>
      </c>
      <c r="P968" s="471">
        <v>423.0996045</v>
      </c>
      <c r="Q968" s="471">
        <v>293.19440076762868</v>
      </c>
      <c r="R968" s="470">
        <v>175.26918195999903</v>
      </c>
      <c r="S968" s="470">
        <v>175.31894045999903</v>
      </c>
      <c r="T968" s="470"/>
      <c r="U968" s="170">
        <v>106.7905520935992</v>
      </c>
      <c r="V968" s="170"/>
      <c r="W968" s="170"/>
    </row>
    <row r="969" spans="1:23" x14ac:dyDescent="0.25">
      <c r="A969" s="478" t="s">
        <v>3081</v>
      </c>
      <c r="B969" s="478" t="s">
        <v>3188</v>
      </c>
      <c r="C969" s="478" t="s">
        <v>2192</v>
      </c>
      <c r="D969" s="477">
        <v>1755</v>
      </c>
      <c r="E969" s="482" t="s">
        <v>3182</v>
      </c>
      <c r="F969" s="480"/>
      <c r="G969" s="480" t="s">
        <v>3072</v>
      </c>
      <c r="H969" s="474">
        <v>34</v>
      </c>
      <c r="I969" s="471"/>
      <c r="J969" s="473"/>
      <c r="K969" s="470">
        <v>0.29817100000000002</v>
      </c>
      <c r="L969" s="201">
        <v>293.04531526762867</v>
      </c>
      <c r="M969" s="201">
        <v>423.0996045</v>
      </c>
      <c r="N969" s="201">
        <v>41.094000000000001</v>
      </c>
      <c r="O969" s="470">
        <v>41.094000000000001</v>
      </c>
      <c r="P969" s="471">
        <v>423.0996045</v>
      </c>
      <c r="Q969" s="471">
        <v>292.89622976762865</v>
      </c>
      <c r="R969" s="470">
        <v>175.46802595999901</v>
      </c>
      <c r="S969" s="470">
        <v>175.61711145999902</v>
      </c>
      <c r="T969" s="470"/>
      <c r="U969" s="170">
        <v>106.98939609359918</v>
      </c>
      <c r="V969" s="170"/>
      <c r="W969" s="170"/>
    </row>
    <row r="970" spans="1:23" x14ac:dyDescent="0.25">
      <c r="A970" s="478"/>
      <c r="B970" s="478"/>
      <c r="C970" s="478"/>
      <c r="D970" s="477"/>
      <c r="E970" s="482" t="s">
        <v>619</v>
      </c>
      <c r="F970" s="480"/>
      <c r="G970" s="480"/>
      <c r="H970" s="474"/>
      <c r="I970" s="471"/>
      <c r="J970" s="473"/>
      <c r="K970" s="470">
        <v>0</v>
      </c>
      <c r="L970" s="201">
        <v>292.89622976762865</v>
      </c>
      <c r="M970" s="201">
        <v>423.0996045</v>
      </c>
      <c r="N970" s="201">
        <v>41.094000000000001</v>
      </c>
      <c r="O970" s="470">
        <v>41.094000000000001</v>
      </c>
      <c r="P970" s="471">
        <v>423.0996045</v>
      </c>
      <c r="Q970" s="471">
        <v>292.89622976762865</v>
      </c>
      <c r="R970" s="470">
        <v>175.61711145999902</v>
      </c>
      <c r="S970" s="470">
        <v>175.61711145999902</v>
      </c>
      <c r="T970" s="470"/>
      <c r="U970" s="170">
        <v>107.1384815935992</v>
      </c>
      <c r="V970" s="170"/>
      <c r="W970" s="170"/>
    </row>
    <row r="971" spans="1:23" x14ac:dyDescent="0.25">
      <c r="A971" s="478"/>
      <c r="B971" s="478"/>
      <c r="C971" s="478"/>
      <c r="D971" s="477"/>
      <c r="E971" s="482" t="s">
        <v>619</v>
      </c>
      <c r="F971" s="480"/>
      <c r="G971" s="480"/>
      <c r="H971" s="474"/>
      <c r="I971" s="471"/>
      <c r="J971" s="473"/>
      <c r="K971" s="470">
        <v>0</v>
      </c>
      <c r="L971" s="201">
        <v>292.89622976762865</v>
      </c>
      <c r="M971" s="201">
        <v>423.0996045</v>
      </c>
      <c r="N971" s="201">
        <v>41.094000000000001</v>
      </c>
      <c r="O971" s="470">
        <v>41.094000000000001</v>
      </c>
      <c r="P971" s="471">
        <v>423.0996045</v>
      </c>
      <c r="Q971" s="471">
        <v>292.89622976762865</v>
      </c>
      <c r="R971" s="470">
        <v>175.61711145999902</v>
      </c>
      <c r="S971" s="470">
        <v>175.61711145999902</v>
      </c>
      <c r="T971" s="470"/>
      <c r="U971" s="170">
        <v>107.1384815935992</v>
      </c>
      <c r="V971" s="170"/>
      <c r="W971" s="170"/>
    </row>
    <row r="972" spans="1:23" x14ac:dyDescent="0.25">
      <c r="A972" s="478"/>
      <c r="B972" s="478"/>
      <c r="C972" s="478"/>
      <c r="D972" s="477"/>
      <c r="E972" s="482" t="s">
        <v>619</v>
      </c>
      <c r="F972" s="480"/>
      <c r="G972" s="480" t="s">
        <v>1962</v>
      </c>
      <c r="H972" s="474"/>
      <c r="I972" s="471"/>
      <c r="J972" s="473"/>
      <c r="K972" s="470">
        <v>9.9516999999999994E-2</v>
      </c>
      <c r="L972" s="201">
        <v>292.84647126762866</v>
      </c>
      <c r="M972" s="201">
        <v>423.0996045</v>
      </c>
      <c r="N972" s="201">
        <v>41.094000000000001</v>
      </c>
      <c r="O972" s="470">
        <v>41.094000000000001</v>
      </c>
      <c r="P972" s="471">
        <v>423.0996045</v>
      </c>
      <c r="Q972" s="471">
        <v>292.79671276762866</v>
      </c>
      <c r="R972" s="470">
        <v>175.66686995999902</v>
      </c>
      <c r="S972" s="470">
        <v>175.71662845999901</v>
      </c>
      <c r="T972" s="470"/>
      <c r="U972" s="170">
        <v>107.18824009359919</v>
      </c>
      <c r="V972" s="170"/>
      <c r="W972" s="170"/>
    </row>
    <row r="973" spans="1:23" x14ac:dyDescent="0.25">
      <c r="A973" s="478" t="s">
        <v>3081</v>
      </c>
      <c r="B973" s="478" t="s">
        <v>3188</v>
      </c>
      <c r="C973" s="478" t="s">
        <v>2190</v>
      </c>
      <c r="D973" s="477">
        <v>1759</v>
      </c>
      <c r="E973" s="482" t="s">
        <v>3181</v>
      </c>
      <c r="F973" s="480"/>
      <c r="G973" s="480" t="s">
        <v>3072</v>
      </c>
      <c r="H973" s="474">
        <v>34</v>
      </c>
      <c r="I973" s="471"/>
      <c r="J973" s="473"/>
      <c r="K973" s="470">
        <v>0.29817100000000002</v>
      </c>
      <c r="L973" s="201">
        <v>292.64762726762865</v>
      </c>
      <c r="M973" s="201">
        <v>423.0996045</v>
      </c>
      <c r="N973" s="201">
        <v>41.094000000000001</v>
      </c>
      <c r="O973" s="470">
        <v>41.094000000000001</v>
      </c>
      <c r="P973" s="471">
        <v>423.0996045</v>
      </c>
      <c r="Q973" s="471">
        <v>292.49854176762864</v>
      </c>
      <c r="R973" s="470">
        <v>175.865713959999</v>
      </c>
      <c r="S973" s="470">
        <v>176.01479945999901</v>
      </c>
      <c r="T973" s="470"/>
      <c r="U973" s="170">
        <v>107.38708409359917</v>
      </c>
      <c r="V973" s="170"/>
      <c r="W973" s="170"/>
    </row>
    <row r="974" spans="1:23" x14ac:dyDescent="0.25">
      <c r="A974" s="478"/>
      <c r="B974" s="478"/>
      <c r="C974" s="478"/>
      <c r="D974" s="477"/>
      <c r="E974" s="482" t="s">
        <v>619</v>
      </c>
      <c r="F974" s="480"/>
      <c r="G974" s="480"/>
      <c r="H974" s="474"/>
      <c r="I974" s="471"/>
      <c r="J974" s="473"/>
      <c r="K974" s="470">
        <v>0</v>
      </c>
      <c r="L974" s="201">
        <v>292.49854176762864</v>
      </c>
      <c r="M974" s="201">
        <v>423.0996045</v>
      </c>
      <c r="N974" s="201">
        <v>41.094000000000001</v>
      </c>
      <c r="O974" s="470">
        <v>41.094000000000001</v>
      </c>
      <c r="P974" s="471">
        <v>423.0996045</v>
      </c>
      <c r="Q974" s="471">
        <v>292.49854176762864</v>
      </c>
      <c r="R974" s="470">
        <v>176.01479945999901</v>
      </c>
      <c r="S974" s="470">
        <v>176.01479945999901</v>
      </c>
      <c r="T974" s="470"/>
      <c r="U974" s="170">
        <v>107.53616959359918</v>
      </c>
      <c r="V974" s="170"/>
      <c r="W974" s="170"/>
    </row>
    <row r="975" spans="1:23" x14ac:dyDescent="0.25">
      <c r="A975" s="478" t="s">
        <v>3081</v>
      </c>
      <c r="B975" s="478" t="s">
        <v>3188</v>
      </c>
      <c r="C975" s="478" t="s">
        <v>2174</v>
      </c>
      <c r="D975" s="477">
        <v>1760</v>
      </c>
      <c r="E975" s="482" t="s">
        <v>3180</v>
      </c>
      <c r="F975" s="480"/>
      <c r="G975" s="480" t="s">
        <v>2172</v>
      </c>
      <c r="H975" s="474"/>
      <c r="I975" s="471"/>
      <c r="J975" s="473"/>
      <c r="K975" s="470">
        <v>0</v>
      </c>
      <c r="L975" s="201">
        <v>292.49854176762864</v>
      </c>
      <c r="M975" s="201">
        <v>423.0996045</v>
      </c>
      <c r="N975" s="201">
        <v>41.094000000000001</v>
      </c>
      <c r="O975" s="470">
        <v>41.094000000000001</v>
      </c>
      <c r="P975" s="471">
        <v>423.0996045</v>
      </c>
      <c r="Q975" s="471">
        <v>292.49854176762864</v>
      </c>
      <c r="R975" s="470">
        <v>176.01479945999901</v>
      </c>
      <c r="S975" s="470">
        <v>176.01479945999901</v>
      </c>
      <c r="T975" s="470"/>
      <c r="U975" s="170">
        <v>107.53616959359918</v>
      </c>
      <c r="V975" s="170"/>
      <c r="W975" s="170"/>
    </row>
    <row r="976" spans="1:23" x14ac:dyDescent="0.25">
      <c r="A976" s="478"/>
      <c r="B976" s="478"/>
      <c r="C976" s="478"/>
      <c r="D976" s="477"/>
      <c r="E976" s="482"/>
      <c r="F976" s="480"/>
      <c r="G976" s="480" t="s">
        <v>1962</v>
      </c>
      <c r="H976" s="474"/>
      <c r="I976" s="471"/>
      <c r="J976" s="473"/>
      <c r="K976" s="470">
        <v>9.650984E-2</v>
      </c>
      <c r="L976" s="201">
        <v>292.4502868476286</v>
      </c>
      <c r="M976" s="201">
        <v>423.0996045</v>
      </c>
      <c r="N976" s="201">
        <v>41.094000000000001</v>
      </c>
      <c r="O976" s="470">
        <v>41.094000000000001</v>
      </c>
      <c r="P976" s="471">
        <v>423.0996045</v>
      </c>
      <c r="Q976" s="471">
        <v>292.40203192762863</v>
      </c>
      <c r="R976" s="470">
        <v>176.06305437999902</v>
      </c>
      <c r="S976" s="470">
        <v>176.11130929999902</v>
      </c>
      <c r="T976" s="470"/>
      <c r="U976" s="170">
        <v>107.58442451359919</v>
      </c>
      <c r="V976" s="170"/>
      <c r="W976" s="170"/>
    </row>
    <row r="977" spans="1:23" x14ac:dyDescent="0.25">
      <c r="A977" s="478" t="s">
        <v>3081</v>
      </c>
      <c r="B977" s="478" t="s">
        <v>3188</v>
      </c>
      <c r="C977" s="478" t="s">
        <v>111</v>
      </c>
      <c r="D977" s="477">
        <v>1761</v>
      </c>
      <c r="E977" s="482" t="s">
        <v>788</v>
      </c>
      <c r="F977" s="480" t="s">
        <v>3135</v>
      </c>
      <c r="G977" s="480" t="s">
        <v>3134</v>
      </c>
      <c r="H977" s="474">
        <v>40</v>
      </c>
      <c r="I977" s="471"/>
      <c r="J977" s="473"/>
      <c r="K977" s="470">
        <v>0</v>
      </c>
      <c r="L977" s="201">
        <v>292.40203192762863</v>
      </c>
      <c r="M977" s="201">
        <v>423.0996045</v>
      </c>
      <c r="N977" s="201">
        <v>41.094000000000001</v>
      </c>
      <c r="O977" s="470">
        <v>41.094000000000001</v>
      </c>
      <c r="P977" s="471">
        <v>423.0996045</v>
      </c>
      <c r="Q977" s="471">
        <v>292.40203192762863</v>
      </c>
      <c r="R977" s="470">
        <v>176.11130929999902</v>
      </c>
      <c r="S977" s="470">
        <v>176.11130929999902</v>
      </c>
      <c r="T977" s="470"/>
      <c r="U977" s="170">
        <v>107.63267943359919</v>
      </c>
      <c r="V977" s="170"/>
      <c r="W977" s="170"/>
    </row>
    <row r="978" spans="1:23" x14ac:dyDescent="0.25">
      <c r="A978" s="478"/>
      <c r="B978" s="478"/>
      <c r="C978" s="478"/>
      <c r="D978" s="477"/>
      <c r="E978" s="482"/>
      <c r="F978" s="480"/>
      <c r="G978" s="480" t="s">
        <v>3133</v>
      </c>
      <c r="H978" s="474"/>
      <c r="I978" s="471"/>
      <c r="J978" s="473"/>
      <c r="K978" s="470">
        <v>5.5879999999999999E-2</v>
      </c>
      <c r="L978" s="201">
        <v>292.37409192762863</v>
      </c>
      <c r="M978" s="201">
        <v>423.0996045</v>
      </c>
      <c r="N978" s="201">
        <v>41.094000000000001</v>
      </c>
      <c r="O978" s="470">
        <v>41.094000000000001</v>
      </c>
      <c r="P978" s="471">
        <v>423.0996045</v>
      </c>
      <c r="Q978" s="471">
        <v>292.34615192762863</v>
      </c>
      <c r="R978" s="470">
        <v>176.13924929999902</v>
      </c>
      <c r="S978" s="470">
        <v>176.16718929999902</v>
      </c>
      <c r="T978" s="470"/>
      <c r="U978" s="170">
        <v>107.66061943359919</v>
      </c>
      <c r="V978" s="170"/>
      <c r="W978" s="170"/>
    </row>
    <row r="979" spans="1:23" x14ac:dyDescent="0.25">
      <c r="A979" s="478"/>
      <c r="B979" s="478"/>
      <c r="C979" s="478"/>
      <c r="D979" s="477"/>
      <c r="E979" s="482" t="s">
        <v>619</v>
      </c>
      <c r="F979" s="480"/>
      <c r="G979" s="480" t="s">
        <v>3132</v>
      </c>
      <c r="H979" s="474">
        <v>40</v>
      </c>
      <c r="I979" s="471"/>
      <c r="J979" s="473"/>
      <c r="K979" s="470">
        <v>7.6135999999999981E-2</v>
      </c>
      <c r="L979" s="201">
        <v>292.30808392762862</v>
      </c>
      <c r="M979" s="201">
        <v>423.0996045</v>
      </c>
      <c r="N979" s="201">
        <v>41.094000000000001</v>
      </c>
      <c r="O979" s="470">
        <v>41.094000000000001</v>
      </c>
      <c r="P979" s="471">
        <v>423.0996045</v>
      </c>
      <c r="Q979" s="471">
        <v>292.27001592762861</v>
      </c>
      <c r="R979" s="470">
        <v>176.205257299999</v>
      </c>
      <c r="S979" s="470">
        <v>176.24332529999901</v>
      </c>
      <c r="T979" s="470"/>
      <c r="U979" s="170">
        <v>107.72662743359918</v>
      </c>
      <c r="V979" s="170"/>
      <c r="W979" s="170"/>
    </row>
    <row r="980" spans="1:23" x14ac:dyDescent="0.25">
      <c r="A980" s="478" t="s">
        <v>3081</v>
      </c>
      <c r="B980" s="478" t="s">
        <v>3188</v>
      </c>
      <c r="C980" s="478" t="s">
        <v>3141</v>
      </c>
      <c r="D980" s="477">
        <v>1765</v>
      </c>
      <c r="E980" s="482" t="s">
        <v>3179</v>
      </c>
      <c r="F980" s="480" t="s">
        <v>2185</v>
      </c>
      <c r="G980" s="480" t="s">
        <v>2184</v>
      </c>
      <c r="H980" s="474">
        <v>40</v>
      </c>
      <c r="I980" s="471"/>
      <c r="J980" s="473"/>
      <c r="K980" s="470">
        <v>0.5</v>
      </c>
      <c r="L980" s="201">
        <v>292.02001592762861</v>
      </c>
      <c r="M980" s="201">
        <v>423.0996045</v>
      </c>
      <c r="N980" s="201">
        <v>41.094000000000001</v>
      </c>
      <c r="O980" s="470">
        <v>41.094000000000001</v>
      </c>
      <c r="P980" s="471">
        <v>423.0996045</v>
      </c>
      <c r="Q980" s="471">
        <v>291.77001592762861</v>
      </c>
      <c r="R980" s="470">
        <v>176.49332529999901</v>
      </c>
      <c r="S980" s="470">
        <v>176.74332529999901</v>
      </c>
      <c r="T980" s="470"/>
      <c r="U980" s="170">
        <v>108.01469543359919</v>
      </c>
      <c r="V980" s="170"/>
      <c r="W980" s="170"/>
    </row>
    <row r="981" spans="1:23" x14ac:dyDescent="0.25">
      <c r="A981" s="478"/>
      <c r="B981" s="478"/>
      <c r="C981" s="478"/>
      <c r="D981" s="477"/>
      <c r="E981" s="482" t="s">
        <v>619</v>
      </c>
      <c r="F981" s="480"/>
      <c r="G981" s="480" t="s">
        <v>3129</v>
      </c>
      <c r="H981" s="474">
        <v>40</v>
      </c>
      <c r="I981" s="471"/>
      <c r="J981" s="473"/>
      <c r="K981" s="470">
        <v>7.6135999999999981E-2</v>
      </c>
      <c r="L981" s="201">
        <v>291.7319479276286</v>
      </c>
      <c r="M981" s="201">
        <v>423.0996045</v>
      </c>
      <c r="N981" s="201">
        <v>41.094000000000001</v>
      </c>
      <c r="O981" s="470">
        <v>41.094000000000001</v>
      </c>
      <c r="P981" s="471">
        <v>423.0996045</v>
      </c>
      <c r="Q981" s="471">
        <v>291.69387992762859</v>
      </c>
      <c r="R981" s="470">
        <v>176.781393299999</v>
      </c>
      <c r="S981" s="470">
        <v>176.81946129999901</v>
      </c>
      <c r="T981" s="470"/>
      <c r="U981" s="170">
        <v>108.30276343359917</v>
      </c>
      <c r="V981" s="170"/>
      <c r="W981" s="170"/>
    </row>
    <row r="982" spans="1:23" x14ac:dyDescent="0.25">
      <c r="A982" s="478"/>
      <c r="B982" s="478"/>
      <c r="C982" s="478"/>
      <c r="D982" s="477"/>
      <c r="E982" s="482"/>
      <c r="F982" s="480"/>
      <c r="G982" s="480" t="s">
        <v>1962</v>
      </c>
      <c r="H982" s="474"/>
      <c r="I982" s="471"/>
      <c r="J982" s="473"/>
      <c r="K982" s="470">
        <v>9.9516999999999994E-2</v>
      </c>
      <c r="L982" s="201">
        <v>291.64412142762859</v>
      </c>
      <c r="M982" s="201">
        <v>423.0996045</v>
      </c>
      <c r="N982" s="201">
        <v>41.094000000000001</v>
      </c>
      <c r="O982" s="470">
        <v>41.094000000000001</v>
      </c>
      <c r="P982" s="471">
        <v>423.0996045</v>
      </c>
      <c r="Q982" s="471">
        <v>291.59436292762859</v>
      </c>
      <c r="R982" s="470">
        <v>176.869219799999</v>
      </c>
      <c r="S982" s="470">
        <v>176.918978299999</v>
      </c>
      <c r="T982" s="470"/>
      <c r="U982" s="170">
        <v>108.39058993359917</v>
      </c>
      <c r="V982" s="170"/>
      <c r="W982" s="170"/>
    </row>
    <row r="983" spans="1:23" x14ac:dyDescent="0.25">
      <c r="A983" s="478" t="s">
        <v>3081</v>
      </c>
      <c r="B983" s="478" t="s">
        <v>3188</v>
      </c>
      <c r="C983" s="478" t="s">
        <v>2183</v>
      </c>
      <c r="D983" s="477">
        <v>1771</v>
      </c>
      <c r="E983" s="482" t="s">
        <v>3178</v>
      </c>
      <c r="F983" s="480"/>
      <c r="G983" s="480" t="s">
        <v>3072</v>
      </c>
      <c r="H983" s="474">
        <v>34</v>
      </c>
      <c r="I983" s="471"/>
      <c r="J983" s="473"/>
      <c r="K983" s="470">
        <v>0.29817100000000002</v>
      </c>
      <c r="L983" s="201">
        <v>291.44527742762858</v>
      </c>
      <c r="M983" s="201">
        <v>423.0996045</v>
      </c>
      <c r="N983" s="201">
        <v>41.094000000000001</v>
      </c>
      <c r="O983" s="470">
        <v>41.094000000000001</v>
      </c>
      <c r="P983" s="471">
        <v>423.0996045</v>
      </c>
      <c r="Q983" s="471">
        <v>291.29619192762857</v>
      </c>
      <c r="R983" s="470">
        <v>177.06806379999898</v>
      </c>
      <c r="S983" s="470">
        <v>177.21714929999899</v>
      </c>
      <c r="T983" s="470"/>
      <c r="U983" s="170">
        <v>108.58943393359915</v>
      </c>
      <c r="V983" s="170"/>
      <c r="W983" s="170"/>
    </row>
    <row r="984" spans="1:23" x14ac:dyDescent="0.25">
      <c r="A984" s="478"/>
      <c r="B984" s="478"/>
      <c r="C984" s="478"/>
      <c r="D984" s="477"/>
      <c r="E984" s="482" t="s">
        <v>619</v>
      </c>
      <c r="F984" s="480"/>
      <c r="G984" s="480"/>
      <c r="H984" s="474"/>
      <c r="I984" s="471"/>
      <c r="J984" s="473"/>
      <c r="K984" s="470">
        <v>0</v>
      </c>
      <c r="L984" s="201">
        <v>291.29619192762857</v>
      </c>
      <c r="M984" s="201">
        <v>423.0996045</v>
      </c>
      <c r="N984" s="201">
        <v>41.094000000000001</v>
      </c>
      <c r="O984" s="470">
        <v>41.094000000000001</v>
      </c>
      <c r="P984" s="471">
        <v>423.0996045</v>
      </c>
      <c r="Q984" s="471">
        <v>291.29619192762857</v>
      </c>
      <c r="R984" s="470">
        <v>177.21714929999899</v>
      </c>
      <c r="S984" s="470">
        <v>177.21714929999899</v>
      </c>
      <c r="T984" s="470"/>
      <c r="U984" s="170">
        <v>108.73851943359917</v>
      </c>
      <c r="V984" s="170"/>
      <c r="W984" s="170"/>
    </row>
    <row r="985" spans="1:23" x14ac:dyDescent="0.25">
      <c r="A985" s="478"/>
      <c r="B985" s="478"/>
      <c r="C985" s="478"/>
      <c r="D985" s="477"/>
      <c r="E985" s="482" t="s">
        <v>619</v>
      </c>
      <c r="F985" s="480"/>
      <c r="G985" s="480"/>
      <c r="H985" s="474"/>
      <c r="I985" s="471"/>
      <c r="J985" s="473"/>
      <c r="K985" s="470">
        <v>0</v>
      </c>
      <c r="L985" s="201">
        <v>291.29619192762857</v>
      </c>
      <c r="M985" s="201">
        <v>423.0996045</v>
      </c>
      <c r="N985" s="201">
        <v>41.094000000000001</v>
      </c>
      <c r="O985" s="470">
        <v>41.094000000000001</v>
      </c>
      <c r="P985" s="471">
        <v>423.0996045</v>
      </c>
      <c r="Q985" s="471">
        <v>291.29619192762857</v>
      </c>
      <c r="R985" s="470">
        <v>177.21714929999899</v>
      </c>
      <c r="S985" s="470">
        <v>177.21714929999899</v>
      </c>
      <c r="T985" s="470"/>
      <c r="U985" s="170">
        <v>108.73851943359917</v>
      </c>
      <c r="V985" s="170"/>
      <c r="W985" s="170"/>
    </row>
    <row r="986" spans="1:23" x14ac:dyDescent="0.25">
      <c r="A986" s="478"/>
      <c r="B986" s="478"/>
      <c r="C986" s="478"/>
      <c r="D986" s="477"/>
      <c r="E986" s="482" t="s">
        <v>619</v>
      </c>
      <c r="F986" s="480"/>
      <c r="G986" s="480" t="s">
        <v>1962</v>
      </c>
      <c r="H986" s="474"/>
      <c r="I986" s="471"/>
      <c r="J986" s="473"/>
      <c r="K986" s="470">
        <v>9.9516999999999994E-2</v>
      </c>
      <c r="L986" s="201">
        <v>291.24643342762857</v>
      </c>
      <c r="M986" s="201">
        <v>423.0996045</v>
      </c>
      <c r="N986" s="201">
        <v>41.094000000000001</v>
      </c>
      <c r="O986" s="470">
        <v>41.094000000000001</v>
      </c>
      <c r="P986" s="471">
        <v>423.0996045</v>
      </c>
      <c r="Q986" s="471">
        <v>291.19667492762858</v>
      </c>
      <c r="R986" s="470">
        <v>177.26690779999899</v>
      </c>
      <c r="S986" s="470">
        <v>177.31666629999899</v>
      </c>
      <c r="T986" s="470"/>
      <c r="U986" s="170">
        <v>108.78827793359916</v>
      </c>
      <c r="V986" s="170"/>
      <c r="W986" s="170"/>
    </row>
    <row r="987" spans="1:23" x14ac:dyDescent="0.25">
      <c r="A987" s="478" t="s">
        <v>3081</v>
      </c>
      <c r="B987" s="478" t="s">
        <v>3188</v>
      </c>
      <c r="C987" s="478" t="s">
        <v>2181</v>
      </c>
      <c r="D987" s="477">
        <v>1775</v>
      </c>
      <c r="E987" s="482" t="s">
        <v>3177</v>
      </c>
      <c r="F987" s="480"/>
      <c r="G987" s="480" t="s">
        <v>3072</v>
      </c>
      <c r="H987" s="474">
        <v>34</v>
      </c>
      <c r="I987" s="471"/>
      <c r="J987" s="473"/>
      <c r="K987" s="470">
        <v>0.29817100000000002</v>
      </c>
      <c r="L987" s="201">
        <v>291.04758942762857</v>
      </c>
      <c r="M987" s="201">
        <v>423.0996045</v>
      </c>
      <c r="N987" s="201">
        <v>41.094000000000001</v>
      </c>
      <c r="O987" s="470">
        <v>41.094000000000001</v>
      </c>
      <c r="P987" s="471">
        <v>423.0996045</v>
      </c>
      <c r="Q987" s="471">
        <v>290.89850392762855</v>
      </c>
      <c r="R987" s="470">
        <v>177.46575179999897</v>
      </c>
      <c r="S987" s="470">
        <v>177.61483729999898</v>
      </c>
      <c r="T987" s="470"/>
      <c r="U987" s="170">
        <v>108.98712193359914</v>
      </c>
      <c r="V987" s="170"/>
      <c r="W987" s="170"/>
    </row>
    <row r="988" spans="1:23" x14ac:dyDescent="0.25">
      <c r="A988" s="478"/>
      <c r="B988" s="478"/>
      <c r="C988" s="478"/>
      <c r="D988" s="477"/>
      <c r="E988" s="482" t="s">
        <v>619</v>
      </c>
      <c r="F988" s="480"/>
      <c r="G988" s="480"/>
      <c r="H988" s="474"/>
      <c r="I988" s="471"/>
      <c r="J988" s="473"/>
      <c r="K988" s="470">
        <v>0</v>
      </c>
      <c r="L988" s="201">
        <v>290.89850392762855</v>
      </c>
      <c r="M988" s="201">
        <v>423.0996045</v>
      </c>
      <c r="N988" s="201">
        <v>41.094000000000001</v>
      </c>
      <c r="O988" s="470">
        <v>41.094000000000001</v>
      </c>
      <c r="P988" s="471">
        <v>423.0996045</v>
      </c>
      <c r="Q988" s="471">
        <v>290.89850392762855</v>
      </c>
      <c r="R988" s="470">
        <v>177.61483729999898</v>
      </c>
      <c r="S988" s="470">
        <v>177.61483729999898</v>
      </c>
      <c r="T988" s="470"/>
      <c r="U988" s="170">
        <v>109.13620743359915</v>
      </c>
      <c r="V988" s="170"/>
      <c r="W988" s="170"/>
    </row>
    <row r="989" spans="1:23" x14ac:dyDescent="0.25">
      <c r="A989" s="478"/>
      <c r="B989" s="478"/>
      <c r="C989" s="478"/>
      <c r="D989" s="477"/>
      <c r="E989" s="482" t="s">
        <v>619</v>
      </c>
      <c r="F989" s="480"/>
      <c r="G989" s="480"/>
      <c r="H989" s="474"/>
      <c r="I989" s="471"/>
      <c r="J989" s="473"/>
      <c r="K989" s="470">
        <v>0</v>
      </c>
      <c r="L989" s="201">
        <v>290.89850392762855</v>
      </c>
      <c r="M989" s="201">
        <v>423.0996045</v>
      </c>
      <c r="N989" s="201">
        <v>41.094000000000001</v>
      </c>
      <c r="O989" s="470">
        <v>41.094000000000001</v>
      </c>
      <c r="P989" s="471">
        <v>423.0996045</v>
      </c>
      <c r="Q989" s="471">
        <v>290.89850392762855</v>
      </c>
      <c r="R989" s="470">
        <v>177.61483729999898</v>
      </c>
      <c r="S989" s="470">
        <v>177.61483729999898</v>
      </c>
      <c r="T989" s="470"/>
      <c r="U989" s="170">
        <v>109.13620743359915</v>
      </c>
      <c r="V989" s="170"/>
      <c r="W989" s="170"/>
    </row>
    <row r="990" spans="1:23" x14ac:dyDescent="0.25">
      <c r="A990" s="478"/>
      <c r="B990" s="478"/>
      <c r="C990" s="478"/>
      <c r="D990" s="477"/>
      <c r="E990" s="482" t="s">
        <v>619</v>
      </c>
      <c r="F990" s="480"/>
      <c r="G990" s="480" t="s">
        <v>1962</v>
      </c>
      <c r="H990" s="474"/>
      <c r="I990" s="471"/>
      <c r="J990" s="473"/>
      <c r="K990" s="470">
        <v>9.9516999999999994E-2</v>
      </c>
      <c r="L990" s="201">
        <v>290.84874542762856</v>
      </c>
      <c r="M990" s="201">
        <v>423.0996045</v>
      </c>
      <c r="N990" s="201">
        <v>41.094000000000001</v>
      </c>
      <c r="O990" s="470">
        <v>41.094000000000001</v>
      </c>
      <c r="P990" s="471">
        <v>423.0996045</v>
      </c>
      <c r="Q990" s="471">
        <v>290.79898692762856</v>
      </c>
      <c r="R990" s="470">
        <v>177.66459579999898</v>
      </c>
      <c r="S990" s="470">
        <v>177.71435429999897</v>
      </c>
      <c r="T990" s="470"/>
      <c r="U990" s="170">
        <v>109.18596593359915</v>
      </c>
      <c r="V990" s="170"/>
      <c r="W990" s="170"/>
    </row>
    <row r="991" spans="1:23" x14ac:dyDescent="0.25">
      <c r="A991" s="478" t="s">
        <v>3081</v>
      </c>
      <c r="B991" s="478" t="s">
        <v>3188</v>
      </c>
      <c r="C991" s="478" t="s">
        <v>2179</v>
      </c>
      <c r="D991" s="477">
        <v>1779</v>
      </c>
      <c r="E991" s="482" t="s">
        <v>3176</v>
      </c>
      <c r="F991" s="480"/>
      <c r="G991" s="480" t="s">
        <v>3072</v>
      </c>
      <c r="H991" s="474">
        <v>34</v>
      </c>
      <c r="I991" s="471"/>
      <c r="J991" s="473"/>
      <c r="K991" s="470">
        <v>0.29817100000000002</v>
      </c>
      <c r="L991" s="201">
        <v>290.64990142762855</v>
      </c>
      <c r="M991" s="201">
        <v>423.0996045</v>
      </c>
      <c r="N991" s="201">
        <v>41.094000000000001</v>
      </c>
      <c r="O991" s="470">
        <v>41.094000000000001</v>
      </c>
      <c r="P991" s="471">
        <v>423.0996045</v>
      </c>
      <c r="Q991" s="471">
        <v>290.50081592762854</v>
      </c>
      <c r="R991" s="470">
        <v>177.86343979999896</v>
      </c>
      <c r="S991" s="470">
        <v>178.01252529999897</v>
      </c>
      <c r="T991" s="470"/>
      <c r="U991" s="170">
        <v>109.38480993359913</v>
      </c>
      <c r="V991" s="170"/>
      <c r="W991" s="170"/>
    </row>
    <row r="992" spans="1:23" x14ac:dyDescent="0.25">
      <c r="A992" s="478"/>
      <c r="B992" s="478"/>
      <c r="C992" s="478"/>
      <c r="D992" s="477"/>
      <c r="E992" s="482" t="s">
        <v>619</v>
      </c>
      <c r="F992" s="480"/>
      <c r="G992" s="480"/>
      <c r="H992" s="474"/>
      <c r="I992" s="471"/>
      <c r="J992" s="473"/>
      <c r="K992" s="470">
        <v>0</v>
      </c>
      <c r="L992" s="201">
        <v>290.50081592762854</v>
      </c>
      <c r="M992" s="201">
        <v>423.0996045</v>
      </c>
      <c r="N992" s="201">
        <v>41.094000000000001</v>
      </c>
      <c r="O992" s="470">
        <v>41.094000000000001</v>
      </c>
      <c r="P992" s="471">
        <v>423.0996045</v>
      </c>
      <c r="Q992" s="471">
        <v>290.50081592762854</v>
      </c>
      <c r="R992" s="470">
        <v>178.01252529999897</v>
      </c>
      <c r="S992" s="470">
        <v>178.01252529999897</v>
      </c>
      <c r="T992" s="470"/>
      <c r="U992" s="170">
        <v>109.53389543359914</v>
      </c>
      <c r="V992" s="170"/>
      <c r="W992" s="170"/>
    </row>
    <row r="993" spans="1:23" x14ac:dyDescent="0.25">
      <c r="A993" s="478" t="s">
        <v>3081</v>
      </c>
      <c r="B993" s="478" t="s">
        <v>3188</v>
      </c>
      <c r="C993" s="478" t="s">
        <v>2174</v>
      </c>
      <c r="D993" s="477">
        <v>1780</v>
      </c>
      <c r="E993" s="482" t="s">
        <v>3175</v>
      </c>
      <c r="F993" s="480"/>
      <c r="G993" s="480" t="s">
        <v>2172</v>
      </c>
      <c r="H993" s="474"/>
      <c r="I993" s="471"/>
      <c r="J993" s="473"/>
      <c r="K993" s="470">
        <v>0</v>
      </c>
      <c r="L993" s="201">
        <v>290.50081592762854</v>
      </c>
      <c r="M993" s="201">
        <v>423.0996045</v>
      </c>
      <c r="N993" s="201">
        <v>41.094000000000001</v>
      </c>
      <c r="O993" s="470">
        <v>41.094000000000001</v>
      </c>
      <c r="P993" s="471">
        <v>423.0996045</v>
      </c>
      <c r="Q993" s="471">
        <v>290.50081592762854</v>
      </c>
      <c r="R993" s="470">
        <v>178.01252529999897</v>
      </c>
      <c r="S993" s="470">
        <v>178.01252529999897</v>
      </c>
      <c r="T993" s="470"/>
      <c r="U993" s="170">
        <v>109.53389543359914</v>
      </c>
      <c r="V993" s="170"/>
      <c r="W993" s="170"/>
    </row>
    <row r="994" spans="1:23" x14ac:dyDescent="0.25">
      <c r="A994" s="478"/>
      <c r="B994" s="478"/>
      <c r="C994" s="478"/>
      <c r="D994" s="477"/>
      <c r="E994" s="482"/>
      <c r="F994" s="480"/>
      <c r="G994" s="480" t="s">
        <v>1962</v>
      </c>
      <c r="H994" s="474"/>
      <c r="I994" s="471"/>
      <c r="J994" s="473"/>
      <c r="K994" s="470">
        <v>9.650984E-2</v>
      </c>
      <c r="L994" s="201">
        <v>290.45256100762856</v>
      </c>
      <c r="M994" s="201">
        <v>423.0996045</v>
      </c>
      <c r="N994" s="201">
        <v>41.094000000000001</v>
      </c>
      <c r="O994" s="470">
        <v>41.094000000000001</v>
      </c>
      <c r="P994" s="471">
        <v>423.0996045</v>
      </c>
      <c r="Q994" s="471">
        <v>290.40430608762853</v>
      </c>
      <c r="R994" s="470">
        <v>178.06078021999897</v>
      </c>
      <c r="S994" s="470">
        <v>178.10903513999898</v>
      </c>
      <c r="T994" s="470"/>
      <c r="U994" s="170">
        <v>109.58215035359915</v>
      </c>
      <c r="V994" s="170"/>
      <c r="W994" s="170"/>
    </row>
    <row r="995" spans="1:23" x14ac:dyDescent="0.25">
      <c r="A995" s="478" t="s">
        <v>3081</v>
      </c>
      <c r="B995" s="478" t="s">
        <v>3188</v>
      </c>
      <c r="C995" s="478" t="s">
        <v>111</v>
      </c>
      <c r="D995" s="477">
        <v>1781</v>
      </c>
      <c r="E995" s="482" t="s">
        <v>789</v>
      </c>
      <c r="F995" s="480" t="s">
        <v>3135</v>
      </c>
      <c r="G995" s="480" t="s">
        <v>3134</v>
      </c>
      <c r="H995" s="474">
        <v>40</v>
      </c>
      <c r="I995" s="471"/>
      <c r="J995" s="473"/>
      <c r="K995" s="470">
        <v>0</v>
      </c>
      <c r="L995" s="201">
        <v>290.40430608762853</v>
      </c>
      <c r="M995" s="201">
        <v>423.0996045</v>
      </c>
      <c r="N995" s="201">
        <v>41.094000000000001</v>
      </c>
      <c r="O995" s="470">
        <v>41.094000000000001</v>
      </c>
      <c r="P995" s="471">
        <v>423.0996045</v>
      </c>
      <c r="Q995" s="471">
        <v>290.40430608762853</v>
      </c>
      <c r="R995" s="470">
        <v>178.10903513999898</v>
      </c>
      <c r="S995" s="470">
        <v>178.10903513999898</v>
      </c>
      <c r="T995" s="470"/>
      <c r="U995" s="170">
        <v>109.63040527359915</v>
      </c>
      <c r="V995" s="170"/>
      <c r="W995" s="170"/>
    </row>
    <row r="996" spans="1:23" x14ac:dyDescent="0.25">
      <c r="A996" s="478"/>
      <c r="B996" s="478"/>
      <c r="C996" s="478"/>
      <c r="D996" s="477"/>
      <c r="E996" s="482"/>
      <c r="F996" s="480"/>
      <c r="G996" s="480" t="s">
        <v>3133</v>
      </c>
      <c r="H996" s="474"/>
      <c r="I996" s="471"/>
      <c r="J996" s="473"/>
      <c r="K996" s="470">
        <v>5.5879999999999999E-2</v>
      </c>
      <c r="L996" s="201">
        <v>290.37636608762853</v>
      </c>
      <c r="M996" s="201">
        <v>423.0996045</v>
      </c>
      <c r="N996" s="201">
        <v>41.094000000000001</v>
      </c>
      <c r="O996" s="470">
        <v>41.094000000000001</v>
      </c>
      <c r="P996" s="471">
        <v>423.0996045</v>
      </c>
      <c r="Q996" s="471">
        <v>290.34842608762852</v>
      </c>
      <c r="R996" s="470">
        <v>178.13697513999898</v>
      </c>
      <c r="S996" s="470">
        <v>178.16491513999898</v>
      </c>
      <c r="T996" s="470"/>
      <c r="U996" s="170">
        <v>109.65834527359915</v>
      </c>
      <c r="V996" s="170"/>
      <c r="W996" s="170"/>
    </row>
    <row r="997" spans="1:23" x14ac:dyDescent="0.25">
      <c r="A997" s="478"/>
      <c r="B997" s="478"/>
      <c r="C997" s="478"/>
      <c r="D997" s="477"/>
      <c r="E997" s="482" t="s">
        <v>619</v>
      </c>
      <c r="F997" s="480"/>
      <c r="G997" s="480" t="s">
        <v>3132</v>
      </c>
      <c r="H997" s="474"/>
      <c r="I997" s="471"/>
      <c r="J997" s="473"/>
      <c r="K997" s="470">
        <v>7.6135999999999981E-2</v>
      </c>
      <c r="L997" s="201">
        <v>290.31035808762852</v>
      </c>
      <c r="M997" s="201">
        <v>423.0996045</v>
      </c>
      <c r="N997" s="201">
        <v>41.094000000000001</v>
      </c>
      <c r="O997" s="470">
        <v>41.094000000000001</v>
      </c>
      <c r="P997" s="471">
        <v>423.0996045</v>
      </c>
      <c r="Q997" s="471">
        <v>290.27229008762851</v>
      </c>
      <c r="R997" s="470">
        <v>178.20298313999896</v>
      </c>
      <c r="S997" s="470">
        <v>178.24105113999897</v>
      </c>
      <c r="T997" s="470"/>
      <c r="U997" s="170">
        <v>109.72435327359914</v>
      </c>
      <c r="V997" s="170"/>
      <c r="W997" s="170"/>
    </row>
    <row r="998" spans="1:23" x14ac:dyDescent="0.25">
      <c r="A998" s="478" t="s">
        <v>3081</v>
      </c>
      <c r="B998" s="478" t="s">
        <v>3188</v>
      </c>
      <c r="C998" s="478" t="s">
        <v>3131</v>
      </c>
      <c r="D998" s="477">
        <v>1785</v>
      </c>
      <c r="E998" s="482" t="s">
        <v>3174</v>
      </c>
      <c r="F998" s="480" t="s">
        <v>2185</v>
      </c>
      <c r="G998" s="480" t="s">
        <v>2184</v>
      </c>
      <c r="H998" s="474">
        <v>40</v>
      </c>
      <c r="I998" s="471"/>
      <c r="J998" s="473"/>
      <c r="K998" s="470">
        <v>0.5</v>
      </c>
      <c r="L998" s="201">
        <v>290.02229008762851</v>
      </c>
      <c r="M998" s="201">
        <v>423.0996045</v>
      </c>
      <c r="N998" s="201">
        <v>41.094000000000001</v>
      </c>
      <c r="O998" s="470">
        <v>41.094000000000001</v>
      </c>
      <c r="P998" s="471">
        <v>423.0996045</v>
      </c>
      <c r="Q998" s="471">
        <v>289.77229008762851</v>
      </c>
      <c r="R998" s="470">
        <v>178.49105113999897</v>
      </c>
      <c r="S998" s="470">
        <v>178.74105113999897</v>
      </c>
      <c r="T998" s="470"/>
      <c r="U998" s="170">
        <v>110.01242127359914</v>
      </c>
      <c r="V998" s="170"/>
      <c r="W998" s="170"/>
    </row>
    <row r="999" spans="1:23" x14ac:dyDescent="0.25">
      <c r="A999" s="478"/>
      <c r="B999" s="478"/>
      <c r="C999" s="478"/>
      <c r="D999" s="477"/>
      <c r="E999" s="482" t="s">
        <v>619</v>
      </c>
      <c r="F999" s="480"/>
      <c r="G999" s="480" t="s">
        <v>3129</v>
      </c>
      <c r="H999" s="474"/>
      <c r="I999" s="471"/>
      <c r="J999" s="473"/>
      <c r="K999" s="470">
        <v>7.6135999999999981E-2</v>
      </c>
      <c r="L999" s="201">
        <v>289.7342220876285</v>
      </c>
      <c r="M999" s="201">
        <v>423.0996045</v>
      </c>
      <c r="N999" s="201">
        <v>41.094000000000001</v>
      </c>
      <c r="O999" s="470">
        <v>41.094000000000001</v>
      </c>
      <c r="P999" s="471">
        <v>423.0996045</v>
      </c>
      <c r="Q999" s="471">
        <v>289.69615408762849</v>
      </c>
      <c r="R999" s="470">
        <v>178.77911913999895</v>
      </c>
      <c r="S999" s="470">
        <v>178.81718713999896</v>
      </c>
      <c r="T999" s="470"/>
      <c r="U999" s="170">
        <v>110.30048927359913</v>
      </c>
      <c r="V999" s="170"/>
      <c r="W999" s="170"/>
    </row>
    <row r="1000" spans="1:23" x14ac:dyDescent="0.25">
      <c r="A1000" s="478"/>
      <c r="B1000" s="478"/>
      <c r="C1000" s="478"/>
      <c r="D1000" s="477"/>
      <c r="E1000" s="482"/>
      <c r="F1000" s="480"/>
      <c r="G1000" s="480" t="s">
        <v>1962</v>
      </c>
      <c r="H1000" s="474"/>
      <c r="I1000" s="471"/>
      <c r="J1000" s="473"/>
      <c r="K1000" s="470">
        <v>9.9516999999999994E-2</v>
      </c>
      <c r="L1000" s="201">
        <v>289.64639558762849</v>
      </c>
      <c r="M1000" s="201">
        <v>423.0996045</v>
      </c>
      <c r="N1000" s="201">
        <v>41.094000000000001</v>
      </c>
      <c r="O1000" s="470">
        <v>41.094000000000001</v>
      </c>
      <c r="P1000" s="471">
        <v>423.0996045</v>
      </c>
      <c r="Q1000" s="471">
        <v>289.59663708762849</v>
      </c>
      <c r="R1000" s="470">
        <v>178.86694563999896</v>
      </c>
      <c r="S1000" s="470">
        <v>178.91670413999896</v>
      </c>
      <c r="T1000" s="470"/>
      <c r="U1000" s="170">
        <v>110.38831577359913</v>
      </c>
      <c r="V1000" s="170"/>
      <c r="W1000" s="170"/>
    </row>
    <row r="1001" spans="1:23" x14ac:dyDescent="0.25">
      <c r="A1001" s="478" t="s">
        <v>3081</v>
      </c>
      <c r="B1001" s="478" t="s">
        <v>3188</v>
      </c>
      <c r="C1001" s="478" t="s">
        <v>2177</v>
      </c>
      <c r="D1001" s="477">
        <v>1791</v>
      </c>
      <c r="E1001" s="482" t="s">
        <v>3173</v>
      </c>
      <c r="F1001" s="480"/>
      <c r="G1001" s="480" t="s">
        <v>3072</v>
      </c>
      <c r="H1001" s="474">
        <v>34</v>
      </c>
      <c r="I1001" s="471"/>
      <c r="J1001" s="473"/>
      <c r="K1001" s="470">
        <v>0.29817100000000002</v>
      </c>
      <c r="L1001" s="201">
        <v>289.44755158762848</v>
      </c>
      <c r="M1001" s="201">
        <v>423.0996045</v>
      </c>
      <c r="N1001" s="201">
        <v>41.094000000000001</v>
      </c>
      <c r="O1001" s="470">
        <v>41.094000000000001</v>
      </c>
      <c r="P1001" s="471">
        <v>423.0996045</v>
      </c>
      <c r="Q1001" s="471">
        <v>289.29846608762847</v>
      </c>
      <c r="R1001" s="470">
        <v>179.06578963999894</v>
      </c>
      <c r="S1001" s="470">
        <v>179.21487513999895</v>
      </c>
      <c r="T1001" s="470"/>
      <c r="U1001" s="170">
        <v>110.58715977359911</v>
      </c>
      <c r="V1001" s="170"/>
      <c r="W1001" s="170"/>
    </row>
    <row r="1002" spans="1:23" x14ac:dyDescent="0.25">
      <c r="A1002" s="478"/>
      <c r="B1002" s="478"/>
      <c r="C1002" s="478"/>
      <c r="D1002" s="477"/>
      <c r="E1002" s="482" t="s">
        <v>619</v>
      </c>
      <c r="F1002" s="480"/>
      <c r="G1002" s="480"/>
      <c r="H1002" s="474"/>
      <c r="I1002" s="471"/>
      <c r="J1002" s="473"/>
      <c r="K1002" s="470">
        <v>0</v>
      </c>
      <c r="L1002" s="201">
        <v>289.29846608762847</v>
      </c>
      <c r="M1002" s="201">
        <v>423.0996045</v>
      </c>
      <c r="N1002" s="201">
        <v>41.094000000000001</v>
      </c>
      <c r="O1002" s="470">
        <v>41.094000000000001</v>
      </c>
      <c r="P1002" s="471">
        <v>423.0996045</v>
      </c>
      <c r="Q1002" s="471">
        <v>289.29846608762847</v>
      </c>
      <c r="R1002" s="470">
        <v>179.21487513999895</v>
      </c>
      <c r="S1002" s="470">
        <v>179.21487513999895</v>
      </c>
      <c r="T1002" s="470"/>
      <c r="U1002" s="170">
        <v>110.73624527359912</v>
      </c>
      <c r="V1002" s="170"/>
      <c r="W1002" s="170"/>
    </row>
    <row r="1003" spans="1:23" x14ac:dyDescent="0.25">
      <c r="A1003" s="478"/>
      <c r="B1003" s="478"/>
      <c r="C1003" s="478"/>
      <c r="D1003" s="477"/>
      <c r="E1003" s="482" t="s">
        <v>619</v>
      </c>
      <c r="F1003" s="480"/>
      <c r="G1003" s="480"/>
      <c r="H1003" s="474"/>
      <c r="I1003" s="471"/>
      <c r="J1003" s="473"/>
      <c r="K1003" s="470">
        <v>0</v>
      </c>
      <c r="L1003" s="201">
        <v>289.29846608762847</v>
      </c>
      <c r="M1003" s="201">
        <v>423.0996045</v>
      </c>
      <c r="N1003" s="201">
        <v>41.094000000000001</v>
      </c>
      <c r="O1003" s="470">
        <v>41.094000000000001</v>
      </c>
      <c r="P1003" s="471">
        <v>423.0996045</v>
      </c>
      <c r="Q1003" s="471">
        <v>289.29846608762847</v>
      </c>
      <c r="R1003" s="470">
        <v>179.21487513999895</v>
      </c>
      <c r="S1003" s="470">
        <v>179.21487513999895</v>
      </c>
      <c r="T1003" s="470"/>
      <c r="U1003" s="170">
        <v>110.73624527359912</v>
      </c>
      <c r="V1003" s="170"/>
      <c r="W1003" s="170"/>
    </row>
    <row r="1004" spans="1:23" x14ac:dyDescent="0.2">
      <c r="A1004" s="478"/>
      <c r="B1004" s="478"/>
      <c r="C1004" s="478"/>
      <c r="D1004" s="477"/>
      <c r="E1004" s="481" t="s">
        <v>619</v>
      </c>
      <c r="F1004" s="480"/>
      <c r="G1004" s="480" t="s">
        <v>2198</v>
      </c>
      <c r="H1004" s="474"/>
      <c r="I1004" s="479"/>
      <c r="J1004" s="473"/>
      <c r="K1004" s="472">
        <v>0.19082200000000005</v>
      </c>
      <c r="L1004" s="201">
        <v>289.20305508762846</v>
      </c>
      <c r="M1004" s="201">
        <v>423.0996045</v>
      </c>
      <c r="N1004" s="201">
        <v>41.094000000000001</v>
      </c>
      <c r="O1004" s="470">
        <v>41.094000000000001</v>
      </c>
      <c r="P1004" s="471">
        <v>423.0996045</v>
      </c>
      <c r="Q1004" s="471">
        <v>289.10764408762844</v>
      </c>
      <c r="R1004" s="470">
        <v>179.31028613999894</v>
      </c>
      <c r="S1004" s="470">
        <v>179.40569713999895</v>
      </c>
      <c r="T1004" s="479"/>
      <c r="U1004" s="170">
        <v>110.83165627359911</v>
      </c>
      <c r="V1004" s="170"/>
      <c r="W1004" s="170"/>
    </row>
    <row r="1005" spans="1:23" x14ac:dyDescent="0.2">
      <c r="A1005" s="478" t="s">
        <v>3081</v>
      </c>
      <c r="B1005" s="478" t="s">
        <v>3188</v>
      </c>
      <c r="C1005" s="478" t="s">
        <v>1981</v>
      </c>
      <c r="D1005" s="477">
        <v>1794</v>
      </c>
      <c r="E1005" s="470" t="s">
        <v>3172</v>
      </c>
      <c r="F1005" s="476"/>
      <c r="G1005" s="475" t="s">
        <v>1978</v>
      </c>
      <c r="H1005" s="474">
        <v>40</v>
      </c>
      <c r="I1005" s="471"/>
      <c r="J1005" s="473"/>
      <c r="K1005" s="472">
        <v>5.7403999999999997E-2</v>
      </c>
      <c r="L1005" s="201">
        <v>289.07894208762843</v>
      </c>
      <c r="M1005" s="201">
        <v>423.0996045</v>
      </c>
      <c r="N1005" s="201">
        <v>41.094000000000001</v>
      </c>
      <c r="O1005" s="470">
        <v>41.094000000000001</v>
      </c>
      <c r="P1005" s="471">
        <v>423.0996045</v>
      </c>
      <c r="Q1005" s="471">
        <v>289.05024008762842</v>
      </c>
      <c r="R1005" s="470">
        <v>179.43439913999893</v>
      </c>
      <c r="S1005" s="470">
        <v>179.46310113999894</v>
      </c>
      <c r="T1005" s="470"/>
      <c r="U1005" s="170">
        <v>110.9557692735991</v>
      </c>
      <c r="V1005" s="170"/>
      <c r="W1005" s="170"/>
    </row>
    <row r="1006" spans="1:23" x14ac:dyDescent="0.25">
      <c r="A1006" s="232"/>
      <c r="B1006" s="232"/>
      <c r="C1006" s="232"/>
      <c r="D1006" s="237"/>
      <c r="E1006" s="232" t="s">
        <v>619</v>
      </c>
      <c r="F1006" s="238"/>
      <c r="G1006" s="238" t="s">
        <v>1962</v>
      </c>
      <c r="H1006" s="467">
        <v>40</v>
      </c>
      <c r="I1006" s="240"/>
      <c r="J1006" s="466"/>
      <c r="K1006" s="240">
        <v>0.103502</v>
      </c>
      <c r="L1006" s="201">
        <v>288.9984890876284</v>
      </c>
      <c r="M1006" s="201">
        <v>423.0996045</v>
      </c>
      <c r="N1006" s="201">
        <v>41.094000000000001</v>
      </c>
      <c r="O1006" s="240">
        <v>41.094000000000001</v>
      </c>
      <c r="P1006" s="240">
        <v>423.0996045</v>
      </c>
      <c r="Q1006" s="240">
        <v>288.94673808762843</v>
      </c>
      <c r="R1006" s="240">
        <v>179.51485213999894</v>
      </c>
      <c r="S1006" s="240">
        <v>179.56660313999893</v>
      </c>
      <c r="T1006" s="240"/>
      <c r="U1006" s="170">
        <v>111.03622227359911</v>
      </c>
      <c r="V1006" s="170"/>
      <c r="W1006" s="170"/>
    </row>
    <row r="1007" spans="1:23" x14ac:dyDescent="0.25">
      <c r="A1007" s="232" t="s">
        <v>3081</v>
      </c>
      <c r="B1007" s="232" t="s">
        <v>3171</v>
      </c>
      <c r="C1007" s="232" t="s">
        <v>111</v>
      </c>
      <c r="D1007" s="237">
        <v>1796</v>
      </c>
      <c r="E1007" s="234" t="s">
        <v>792</v>
      </c>
      <c r="F1007" s="238" t="s">
        <v>2169</v>
      </c>
      <c r="G1007" s="238" t="s">
        <v>1951</v>
      </c>
      <c r="H1007" s="467"/>
      <c r="I1007" s="200"/>
      <c r="J1007" s="466"/>
      <c r="K1007" s="240">
        <v>0</v>
      </c>
      <c r="L1007" s="201">
        <v>288.94673808762843</v>
      </c>
      <c r="M1007" s="201">
        <v>423.0996045</v>
      </c>
      <c r="N1007" s="201">
        <v>41.094000000000001</v>
      </c>
      <c r="O1007" s="240">
        <v>41.094000000000001</v>
      </c>
      <c r="P1007" s="240">
        <v>423.0996045</v>
      </c>
      <c r="Q1007" s="240">
        <v>288.94673808762843</v>
      </c>
      <c r="R1007" s="240">
        <v>179.56660313999893</v>
      </c>
      <c r="S1007" s="240">
        <v>179.56660313999893</v>
      </c>
      <c r="T1007" s="240"/>
      <c r="U1007" s="170">
        <v>111.0879732735991</v>
      </c>
      <c r="V1007" s="170"/>
      <c r="W1007" s="170"/>
    </row>
    <row r="1008" spans="1:23" x14ac:dyDescent="0.25">
      <c r="A1008" s="232"/>
      <c r="B1008" s="232"/>
      <c r="C1008" s="232"/>
      <c r="D1008" s="237"/>
      <c r="E1008" s="469" t="s">
        <v>619</v>
      </c>
      <c r="F1008" s="238"/>
      <c r="G1008" s="238" t="s">
        <v>1969</v>
      </c>
      <c r="H1008" s="468"/>
      <c r="I1008" s="239"/>
      <c r="J1008" s="466"/>
      <c r="K1008" s="240">
        <v>0.14528199999999999</v>
      </c>
      <c r="L1008" s="201">
        <v>288.87409708762846</v>
      </c>
      <c r="M1008" s="201">
        <v>423.0996045</v>
      </c>
      <c r="N1008" s="201">
        <v>41.094000000000001</v>
      </c>
      <c r="O1008" s="240">
        <v>41.094000000000001</v>
      </c>
      <c r="P1008" s="240">
        <v>423.0996045</v>
      </c>
      <c r="Q1008" s="240">
        <v>288.80145608762842</v>
      </c>
      <c r="R1008" s="240">
        <v>179.63924413999894</v>
      </c>
      <c r="S1008" s="240">
        <v>179.71188513999894</v>
      </c>
      <c r="T1008" s="240"/>
      <c r="U1008" s="170">
        <v>111.16061427359911</v>
      </c>
      <c r="V1008" s="170"/>
      <c r="W1008" s="170"/>
    </row>
    <row r="1009" spans="1:23" x14ac:dyDescent="0.25">
      <c r="A1009" s="232" t="s">
        <v>3081</v>
      </c>
      <c r="B1009" s="232" t="s">
        <v>3171</v>
      </c>
      <c r="C1009" s="232" t="s">
        <v>3125</v>
      </c>
      <c r="D1009" s="237">
        <v>1797</v>
      </c>
      <c r="E1009" s="234" t="s">
        <v>1911</v>
      </c>
      <c r="F1009" s="238" t="s">
        <v>3123</v>
      </c>
      <c r="G1009" s="238" t="s">
        <v>3122</v>
      </c>
      <c r="H1009" s="467">
        <v>33</v>
      </c>
      <c r="I1009" s="200"/>
      <c r="J1009" s="466"/>
      <c r="K1009" s="240">
        <v>0</v>
      </c>
      <c r="L1009" s="201">
        <v>288.80145608762842</v>
      </c>
      <c r="M1009" s="201">
        <v>423.0996045</v>
      </c>
      <c r="N1009" s="201">
        <v>41.094000000000001</v>
      </c>
      <c r="O1009" s="240">
        <v>41.094000000000001</v>
      </c>
      <c r="P1009" s="240">
        <v>423.0996045</v>
      </c>
      <c r="Q1009" s="240">
        <v>288.80145608762842</v>
      </c>
      <c r="R1009" s="240">
        <v>179.71188513999894</v>
      </c>
      <c r="S1009" s="240">
        <v>179.71188513999894</v>
      </c>
      <c r="T1009" s="240"/>
      <c r="U1009" s="170">
        <v>111.23325527359911</v>
      </c>
      <c r="V1009" s="170"/>
      <c r="W1009" s="170"/>
    </row>
    <row r="1010" spans="1:23" x14ac:dyDescent="0.25">
      <c r="A1010" s="232"/>
      <c r="B1010" s="232"/>
      <c r="C1010" s="232"/>
      <c r="D1010" s="237"/>
      <c r="E1010" s="469" t="s">
        <v>619</v>
      </c>
      <c r="F1010" s="238"/>
      <c r="G1010" s="238" t="s">
        <v>1969</v>
      </c>
      <c r="H1010" s="468"/>
      <c r="I1010" s="239"/>
      <c r="J1010" s="466"/>
      <c r="K1010" s="240">
        <v>0</v>
      </c>
      <c r="L1010" s="201">
        <v>288.80145608762842</v>
      </c>
      <c r="M1010" s="201">
        <v>423.0996045</v>
      </c>
      <c r="N1010" s="201">
        <v>41.094000000000001</v>
      </c>
      <c r="O1010" s="240">
        <v>41.094000000000001</v>
      </c>
      <c r="P1010" s="240">
        <v>423.0996045</v>
      </c>
      <c r="Q1010" s="240">
        <v>288.80145608762842</v>
      </c>
      <c r="R1010" s="240">
        <v>179.71188513999894</v>
      </c>
      <c r="S1010" s="240">
        <v>179.71188513999894</v>
      </c>
      <c r="T1010" s="240"/>
      <c r="U1010" s="170">
        <v>111.23325527359911</v>
      </c>
      <c r="V1010" s="170"/>
      <c r="W1010" s="170"/>
    </row>
    <row r="1011" spans="1:23" x14ac:dyDescent="0.25">
      <c r="A1011" s="232" t="s">
        <v>3081</v>
      </c>
      <c r="B1011" s="232" t="s">
        <v>3171</v>
      </c>
      <c r="C1011" s="232" t="s">
        <v>1990</v>
      </c>
      <c r="D1011" s="237">
        <v>1797</v>
      </c>
      <c r="E1011" s="234" t="s">
        <v>3170</v>
      </c>
      <c r="F1011" s="238" t="s">
        <v>1988</v>
      </c>
      <c r="G1011" s="238" t="s">
        <v>1987</v>
      </c>
      <c r="H1011" s="467"/>
      <c r="I1011" s="200"/>
      <c r="J1011" s="466"/>
      <c r="K1011" s="240">
        <v>0</v>
      </c>
      <c r="L1011" s="201">
        <v>288.80145608762842</v>
      </c>
      <c r="M1011" s="201">
        <v>423.0996045</v>
      </c>
      <c r="N1011" s="201">
        <v>41.094000000000001</v>
      </c>
      <c r="O1011" s="240">
        <v>41.094000000000001</v>
      </c>
      <c r="P1011" s="240">
        <v>423.0996045</v>
      </c>
      <c r="Q1011" s="240">
        <v>288.80145608762842</v>
      </c>
      <c r="R1011" s="240">
        <v>179.71188513999894</v>
      </c>
      <c r="S1011" s="240">
        <v>179.71188513999894</v>
      </c>
      <c r="T1011" s="240"/>
      <c r="U1011" s="170">
        <v>111.23325527359911</v>
      </c>
      <c r="V1011" s="170"/>
      <c r="W1011" s="170"/>
    </row>
    <row r="1012" spans="1:23" x14ac:dyDescent="0.25">
      <c r="A1012" s="232"/>
      <c r="B1012" s="232"/>
      <c r="C1012" s="232"/>
      <c r="D1012" s="237"/>
      <c r="E1012" s="234" t="s">
        <v>619</v>
      </c>
      <c r="F1012" s="238"/>
      <c r="G1012" s="238" t="s">
        <v>1962</v>
      </c>
      <c r="H1012" s="467">
        <v>40</v>
      </c>
      <c r="I1012" s="200"/>
      <c r="J1012" s="466"/>
      <c r="K1012" s="240">
        <v>0.13121600000000003</v>
      </c>
      <c r="L1012" s="201">
        <v>288.73584808762843</v>
      </c>
      <c r="M1012" s="201">
        <v>423.0996045</v>
      </c>
      <c r="N1012" s="201">
        <v>41.094000000000001</v>
      </c>
      <c r="O1012" s="240">
        <v>41.094000000000001</v>
      </c>
      <c r="P1012" s="240">
        <v>423.0996045</v>
      </c>
      <c r="Q1012" s="240">
        <v>288.67024008762843</v>
      </c>
      <c r="R1012" s="240">
        <v>179.77749313999894</v>
      </c>
      <c r="S1012" s="240">
        <v>179.84310113999894</v>
      </c>
      <c r="T1012" s="240"/>
      <c r="U1012" s="170">
        <v>111.29886327359911</v>
      </c>
      <c r="V1012" s="170"/>
      <c r="W1012" s="170"/>
    </row>
    <row r="1013" spans="1:23" x14ac:dyDescent="0.2">
      <c r="A1013" s="478" t="s">
        <v>3081</v>
      </c>
      <c r="B1013" s="478" t="s">
        <v>3169</v>
      </c>
      <c r="C1013" s="478" t="s">
        <v>1981</v>
      </c>
      <c r="D1013" s="477">
        <v>1799</v>
      </c>
      <c r="E1013" s="470" t="s">
        <v>3168</v>
      </c>
      <c r="F1013" s="476"/>
      <c r="G1013" s="475" t="s">
        <v>1978</v>
      </c>
      <c r="H1013" s="474">
        <v>40</v>
      </c>
      <c r="I1013" s="470"/>
      <c r="J1013" s="473"/>
      <c r="K1013" s="472">
        <v>5.7403999999999997E-2</v>
      </c>
      <c r="L1013" s="201">
        <v>288.64153808762842</v>
      </c>
      <c r="M1013" s="201">
        <v>423.0996045</v>
      </c>
      <c r="N1013" s="201">
        <v>41.094000000000001</v>
      </c>
      <c r="O1013" s="470">
        <v>41.094000000000001</v>
      </c>
      <c r="P1013" s="471">
        <v>423.0996045</v>
      </c>
      <c r="Q1013" s="471">
        <v>288.61283608762841</v>
      </c>
      <c r="R1013" s="470">
        <v>179.87180313999892</v>
      </c>
      <c r="S1013" s="470">
        <v>179.90050513999893</v>
      </c>
      <c r="T1013" s="470"/>
      <c r="U1013" s="170">
        <v>111.39317327359909</v>
      </c>
      <c r="V1013" s="170"/>
      <c r="W1013" s="170"/>
    </row>
    <row r="1014" spans="1:23" x14ac:dyDescent="0.2">
      <c r="A1014" s="478"/>
      <c r="B1014" s="478"/>
      <c r="C1014" s="478"/>
      <c r="D1014" s="477"/>
      <c r="E1014" s="478" t="s">
        <v>619</v>
      </c>
      <c r="F1014" s="480"/>
      <c r="G1014" s="483" t="s">
        <v>2198</v>
      </c>
      <c r="H1014" s="474"/>
      <c r="I1014" s="470"/>
      <c r="J1014" s="473"/>
      <c r="K1014" s="472">
        <v>0.19082200000000005</v>
      </c>
      <c r="L1014" s="201">
        <v>288.5174250876284</v>
      </c>
      <c r="M1014" s="201">
        <v>423.0996045</v>
      </c>
      <c r="N1014" s="201">
        <v>41.094000000000001</v>
      </c>
      <c r="O1014" s="470">
        <v>41.094000000000001</v>
      </c>
      <c r="P1014" s="471">
        <v>423.0996045</v>
      </c>
      <c r="Q1014" s="471">
        <v>288.42201408762838</v>
      </c>
      <c r="R1014" s="470">
        <v>179.99591613999891</v>
      </c>
      <c r="S1014" s="470">
        <v>180.09132713999892</v>
      </c>
      <c r="T1014" s="479"/>
      <c r="U1014" s="170">
        <v>111.51728627359908</v>
      </c>
      <c r="V1014" s="170"/>
      <c r="W1014" s="170"/>
    </row>
    <row r="1015" spans="1:23" x14ac:dyDescent="0.25">
      <c r="A1015" s="478" t="s">
        <v>3081</v>
      </c>
      <c r="B1015" s="478" t="s">
        <v>3169</v>
      </c>
      <c r="C1015" s="478" t="s">
        <v>2197</v>
      </c>
      <c r="D1015" s="477">
        <v>1802</v>
      </c>
      <c r="E1015" s="482" t="s">
        <v>3167</v>
      </c>
      <c r="F1015" s="480"/>
      <c r="G1015" s="480" t="s">
        <v>3072</v>
      </c>
      <c r="H1015" s="474">
        <v>34</v>
      </c>
      <c r="I1015" s="471"/>
      <c r="J1015" s="473"/>
      <c r="K1015" s="470">
        <v>0.29817100000000002</v>
      </c>
      <c r="L1015" s="201">
        <v>288.27292858762837</v>
      </c>
      <c r="M1015" s="201">
        <v>423.0996045</v>
      </c>
      <c r="N1015" s="201">
        <v>41.094000000000001</v>
      </c>
      <c r="O1015" s="470">
        <v>41.094000000000001</v>
      </c>
      <c r="P1015" s="471">
        <v>423.0996045</v>
      </c>
      <c r="Q1015" s="471">
        <v>288.12384308762836</v>
      </c>
      <c r="R1015" s="470">
        <v>180.24041263999891</v>
      </c>
      <c r="S1015" s="470">
        <v>180.38949813999892</v>
      </c>
      <c r="T1015" s="470"/>
      <c r="U1015" s="170">
        <v>111.76178277359908</v>
      </c>
      <c r="V1015" s="170"/>
      <c r="W1015" s="170"/>
    </row>
    <row r="1016" spans="1:23" x14ac:dyDescent="0.25">
      <c r="A1016" s="478"/>
      <c r="B1016" s="478"/>
      <c r="C1016" s="478"/>
      <c r="D1016" s="477"/>
      <c r="E1016" s="482" t="s">
        <v>619</v>
      </c>
      <c r="F1016" s="480"/>
      <c r="G1016" s="480"/>
      <c r="H1016" s="474"/>
      <c r="I1016" s="471"/>
      <c r="J1016" s="473"/>
      <c r="K1016" s="470">
        <v>0</v>
      </c>
      <c r="L1016" s="201">
        <v>288.12384308762836</v>
      </c>
      <c r="M1016" s="201">
        <v>423.0996045</v>
      </c>
      <c r="N1016" s="201">
        <v>41.094000000000001</v>
      </c>
      <c r="O1016" s="470">
        <v>41.094000000000001</v>
      </c>
      <c r="P1016" s="471">
        <v>423.0996045</v>
      </c>
      <c r="Q1016" s="471">
        <v>288.12384308762836</v>
      </c>
      <c r="R1016" s="470">
        <v>180.38949813999892</v>
      </c>
      <c r="S1016" s="470">
        <v>180.38949813999892</v>
      </c>
      <c r="T1016" s="470"/>
      <c r="U1016" s="170">
        <v>111.91086827359909</v>
      </c>
      <c r="V1016" s="170"/>
      <c r="W1016" s="170"/>
    </row>
    <row r="1017" spans="1:23" x14ac:dyDescent="0.25">
      <c r="A1017" s="478" t="s">
        <v>3081</v>
      </c>
      <c r="B1017" s="478" t="s">
        <v>3169</v>
      </c>
      <c r="C1017" s="478" t="s">
        <v>2174</v>
      </c>
      <c r="D1017" s="477">
        <v>1804</v>
      </c>
      <c r="E1017" s="482" t="s">
        <v>3166</v>
      </c>
      <c r="F1017" s="480"/>
      <c r="G1017" s="480" t="s">
        <v>2172</v>
      </c>
      <c r="H1017" s="474"/>
      <c r="I1017" s="471"/>
      <c r="J1017" s="473"/>
      <c r="K1017" s="470">
        <v>0</v>
      </c>
      <c r="L1017" s="201">
        <v>288.12384308762836</v>
      </c>
      <c r="M1017" s="201">
        <v>423.0996045</v>
      </c>
      <c r="N1017" s="201">
        <v>41.094000000000001</v>
      </c>
      <c r="O1017" s="470">
        <v>41.094000000000001</v>
      </c>
      <c r="P1017" s="471">
        <v>423.0996045</v>
      </c>
      <c r="Q1017" s="471">
        <v>288.12384308762836</v>
      </c>
      <c r="R1017" s="470">
        <v>180.38949813999892</v>
      </c>
      <c r="S1017" s="470">
        <v>180.38949813999892</v>
      </c>
      <c r="T1017" s="470"/>
      <c r="U1017" s="170">
        <v>111.91086827359909</v>
      </c>
      <c r="V1017" s="170"/>
      <c r="W1017" s="170"/>
    </row>
    <row r="1018" spans="1:23" x14ac:dyDescent="0.25">
      <c r="A1018" s="478"/>
      <c r="B1018" s="478"/>
      <c r="C1018" s="478"/>
      <c r="D1018" s="477"/>
      <c r="E1018" s="482"/>
      <c r="F1018" s="480"/>
      <c r="G1018" s="480" t="s">
        <v>1962</v>
      </c>
      <c r="H1018" s="474">
        <v>40</v>
      </c>
      <c r="I1018" s="471"/>
      <c r="J1018" s="473"/>
      <c r="K1018" s="470">
        <v>9.650984E-2</v>
      </c>
      <c r="L1018" s="201">
        <v>288.07558816762833</v>
      </c>
      <c r="M1018" s="201">
        <v>423.0996045</v>
      </c>
      <c r="N1018" s="201">
        <v>41.094000000000001</v>
      </c>
      <c r="O1018" s="470">
        <v>41.094000000000001</v>
      </c>
      <c r="P1018" s="471">
        <v>423.0996045</v>
      </c>
      <c r="Q1018" s="471">
        <v>288.02733324762835</v>
      </c>
      <c r="R1018" s="470">
        <v>180.43775305999893</v>
      </c>
      <c r="S1018" s="470">
        <v>180.48600797999893</v>
      </c>
      <c r="T1018" s="470"/>
      <c r="U1018" s="170">
        <v>111.9591231935991</v>
      </c>
      <c r="V1018" s="170"/>
      <c r="W1018" s="170"/>
    </row>
    <row r="1019" spans="1:23" x14ac:dyDescent="0.25">
      <c r="A1019" s="478" t="s">
        <v>3081</v>
      </c>
      <c r="B1019" s="478" t="s">
        <v>3169</v>
      </c>
      <c r="C1019" s="478" t="s">
        <v>111</v>
      </c>
      <c r="D1019" s="477">
        <v>1805</v>
      </c>
      <c r="E1019" s="482" t="s">
        <v>885</v>
      </c>
      <c r="F1019" s="480" t="s">
        <v>3135</v>
      </c>
      <c r="G1019" s="480" t="s">
        <v>3134</v>
      </c>
      <c r="H1019" s="474"/>
      <c r="I1019" s="471"/>
      <c r="J1019" s="473"/>
      <c r="K1019" s="470">
        <v>0</v>
      </c>
      <c r="L1019" s="201">
        <v>288.02733324762835</v>
      </c>
      <c r="M1019" s="201">
        <v>423.0996045</v>
      </c>
      <c r="N1019" s="201">
        <v>41.094000000000001</v>
      </c>
      <c r="O1019" s="470">
        <v>41.094000000000001</v>
      </c>
      <c r="P1019" s="471">
        <v>423.0996045</v>
      </c>
      <c r="Q1019" s="471">
        <v>288.02733324762835</v>
      </c>
      <c r="R1019" s="470">
        <v>180.48600797999893</v>
      </c>
      <c r="S1019" s="470">
        <v>180.48600797999893</v>
      </c>
      <c r="T1019" s="470"/>
      <c r="U1019" s="170">
        <v>112.0073781135991</v>
      </c>
      <c r="V1019" s="170"/>
      <c r="W1019" s="170"/>
    </row>
    <row r="1020" spans="1:23" x14ac:dyDescent="0.25">
      <c r="A1020" s="478"/>
      <c r="B1020" s="478"/>
      <c r="C1020" s="478"/>
      <c r="D1020" s="477"/>
      <c r="E1020" s="482"/>
      <c r="F1020" s="480"/>
      <c r="G1020" s="480" t="s">
        <v>3133</v>
      </c>
      <c r="H1020" s="474">
        <v>40</v>
      </c>
      <c r="I1020" s="471"/>
      <c r="J1020" s="473"/>
      <c r="K1020" s="470">
        <v>5.5879999999999999E-2</v>
      </c>
      <c r="L1020" s="201">
        <v>287.99939324762835</v>
      </c>
      <c r="M1020" s="201">
        <v>423.0996045</v>
      </c>
      <c r="N1020" s="201">
        <v>41.094000000000001</v>
      </c>
      <c r="O1020" s="470">
        <v>41.094000000000001</v>
      </c>
      <c r="P1020" s="471">
        <v>423.0996045</v>
      </c>
      <c r="Q1020" s="471">
        <v>287.97145324762835</v>
      </c>
      <c r="R1020" s="470">
        <v>180.51394797999893</v>
      </c>
      <c r="S1020" s="470">
        <v>180.54188797999893</v>
      </c>
      <c r="T1020" s="470"/>
      <c r="U1020" s="170">
        <v>112.0353181135991</v>
      </c>
      <c r="V1020" s="170"/>
      <c r="W1020" s="170"/>
    </row>
    <row r="1021" spans="1:23" x14ac:dyDescent="0.25">
      <c r="A1021" s="478"/>
      <c r="B1021" s="478"/>
      <c r="C1021" s="478"/>
      <c r="D1021" s="477"/>
      <c r="E1021" s="482" t="s">
        <v>619</v>
      </c>
      <c r="F1021" s="480"/>
      <c r="G1021" s="480" t="s">
        <v>3132</v>
      </c>
      <c r="H1021" s="474">
        <v>40</v>
      </c>
      <c r="I1021" s="471"/>
      <c r="J1021" s="473"/>
      <c r="K1021" s="470">
        <v>7.6135999999999981E-2</v>
      </c>
      <c r="L1021" s="201">
        <v>287.93338524762834</v>
      </c>
      <c r="M1021" s="201">
        <v>423.0996045</v>
      </c>
      <c r="N1021" s="201">
        <v>41.094000000000001</v>
      </c>
      <c r="O1021" s="470">
        <v>41.094000000000001</v>
      </c>
      <c r="P1021" s="471">
        <v>423.0996045</v>
      </c>
      <c r="Q1021" s="471">
        <v>287.89531724762833</v>
      </c>
      <c r="R1021" s="470">
        <v>180.57995597999891</v>
      </c>
      <c r="S1021" s="470">
        <v>180.61802397999892</v>
      </c>
      <c r="T1021" s="470"/>
      <c r="U1021" s="170">
        <v>112.10132611359909</v>
      </c>
      <c r="V1021" s="170"/>
      <c r="W1021" s="170"/>
    </row>
    <row r="1022" spans="1:23" x14ac:dyDescent="0.25">
      <c r="A1022" s="478" t="s">
        <v>3081</v>
      </c>
      <c r="B1022" s="478" t="s">
        <v>3169</v>
      </c>
      <c r="C1022" s="478" t="s">
        <v>2187</v>
      </c>
      <c r="D1022" s="477">
        <v>1809</v>
      </c>
      <c r="E1022" s="482" t="s">
        <v>3165</v>
      </c>
      <c r="F1022" s="480" t="s">
        <v>2185</v>
      </c>
      <c r="G1022" s="480" t="s">
        <v>2184</v>
      </c>
      <c r="H1022" s="474">
        <v>40</v>
      </c>
      <c r="I1022" s="471"/>
      <c r="J1022" s="473"/>
      <c r="K1022" s="470">
        <v>0.5</v>
      </c>
      <c r="L1022" s="201">
        <v>287.64531724762833</v>
      </c>
      <c r="M1022" s="201">
        <v>423.0996045</v>
      </c>
      <c r="N1022" s="201">
        <v>41.094000000000001</v>
      </c>
      <c r="O1022" s="470">
        <v>41.094000000000001</v>
      </c>
      <c r="P1022" s="471">
        <v>423.0996045</v>
      </c>
      <c r="Q1022" s="471">
        <v>287.39531724762833</v>
      </c>
      <c r="R1022" s="470">
        <v>180.86802397999892</v>
      </c>
      <c r="S1022" s="470">
        <v>181.11802397999892</v>
      </c>
      <c r="T1022" s="470"/>
      <c r="U1022" s="170">
        <v>112.3893941135991</v>
      </c>
      <c r="V1022" s="170"/>
      <c r="W1022" s="170"/>
    </row>
    <row r="1023" spans="1:23" x14ac:dyDescent="0.25">
      <c r="A1023" s="478"/>
      <c r="B1023" s="478"/>
      <c r="C1023" s="478"/>
      <c r="D1023" s="477"/>
      <c r="E1023" s="482" t="s">
        <v>619</v>
      </c>
      <c r="F1023" s="480"/>
      <c r="G1023" s="480" t="s">
        <v>3129</v>
      </c>
      <c r="H1023" s="474">
        <v>40</v>
      </c>
      <c r="I1023" s="471"/>
      <c r="J1023" s="473"/>
      <c r="K1023" s="470">
        <v>7.6135999999999981E-2</v>
      </c>
      <c r="L1023" s="201">
        <v>287.35724924762832</v>
      </c>
      <c r="M1023" s="201">
        <v>423.0996045</v>
      </c>
      <c r="N1023" s="201">
        <v>41.094000000000001</v>
      </c>
      <c r="O1023" s="470">
        <v>41.094000000000001</v>
      </c>
      <c r="P1023" s="471">
        <v>423.0996045</v>
      </c>
      <c r="Q1023" s="471">
        <v>287.31918124762831</v>
      </c>
      <c r="R1023" s="470">
        <v>181.15609197999891</v>
      </c>
      <c r="S1023" s="470">
        <v>181.19415997999891</v>
      </c>
      <c r="T1023" s="470"/>
      <c r="U1023" s="170">
        <v>112.67746211359908</v>
      </c>
      <c r="V1023" s="170"/>
      <c r="W1023" s="170"/>
    </row>
    <row r="1024" spans="1:23" x14ac:dyDescent="0.25">
      <c r="A1024" s="478"/>
      <c r="B1024" s="478"/>
      <c r="C1024" s="478"/>
      <c r="D1024" s="477"/>
      <c r="E1024" s="482"/>
      <c r="F1024" s="480"/>
      <c r="G1024" s="480" t="s">
        <v>1962</v>
      </c>
      <c r="H1024" s="474"/>
      <c r="I1024" s="471"/>
      <c r="J1024" s="473"/>
      <c r="K1024" s="470">
        <v>9.9516999999999994E-2</v>
      </c>
      <c r="L1024" s="201">
        <v>287.26942274762831</v>
      </c>
      <c r="M1024" s="201">
        <v>423.0996045</v>
      </c>
      <c r="N1024" s="201">
        <v>41.094000000000001</v>
      </c>
      <c r="O1024" s="470">
        <v>41.094000000000001</v>
      </c>
      <c r="P1024" s="471">
        <v>423.0996045</v>
      </c>
      <c r="Q1024" s="471">
        <v>287.21966424762832</v>
      </c>
      <c r="R1024" s="470">
        <v>181.24391847999891</v>
      </c>
      <c r="S1024" s="470">
        <v>181.29367697999891</v>
      </c>
      <c r="T1024" s="470"/>
      <c r="U1024" s="170">
        <v>112.76528861359908</v>
      </c>
      <c r="V1024" s="170"/>
      <c r="W1024" s="170"/>
    </row>
    <row r="1025" spans="1:23" x14ac:dyDescent="0.25">
      <c r="A1025" s="478" t="s">
        <v>3081</v>
      </c>
      <c r="B1025" s="478" t="s">
        <v>3169</v>
      </c>
      <c r="C1025" s="478" t="s">
        <v>2194</v>
      </c>
      <c r="D1025" s="477">
        <v>1814</v>
      </c>
      <c r="E1025" s="482" t="s">
        <v>3164</v>
      </c>
      <c r="F1025" s="480"/>
      <c r="G1025" s="480" t="s">
        <v>3072</v>
      </c>
      <c r="H1025" s="474">
        <v>34</v>
      </c>
      <c r="I1025" s="471"/>
      <c r="J1025" s="473"/>
      <c r="K1025" s="470">
        <v>0.29817100000000002</v>
      </c>
      <c r="L1025" s="201">
        <v>287.0705787476283</v>
      </c>
      <c r="M1025" s="201">
        <v>423.0996045</v>
      </c>
      <c r="N1025" s="201">
        <v>41.094000000000001</v>
      </c>
      <c r="O1025" s="470">
        <v>41.094000000000001</v>
      </c>
      <c r="P1025" s="471">
        <v>423.0996045</v>
      </c>
      <c r="Q1025" s="471">
        <v>286.92149324762829</v>
      </c>
      <c r="R1025" s="470">
        <v>181.44276247999889</v>
      </c>
      <c r="S1025" s="470">
        <v>181.5918479799989</v>
      </c>
      <c r="T1025" s="470"/>
      <c r="U1025" s="170">
        <v>112.96413261359906</v>
      </c>
      <c r="V1025" s="170"/>
      <c r="W1025" s="170"/>
    </row>
    <row r="1026" spans="1:23" x14ac:dyDescent="0.25">
      <c r="A1026" s="478"/>
      <c r="B1026" s="478"/>
      <c r="C1026" s="478"/>
      <c r="D1026" s="477"/>
      <c r="E1026" s="482" t="s">
        <v>619</v>
      </c>
      <c r="F1026" s="480"/>
      <c r="G1026" s="480"/>
      <c r="H1026" s="474"/>
      <c r="I1026" s="471"/>
      <c r="J1026" s="473"/>
      <c r="K1026" s="470">
        <v>0</v>
      </c>
      <c r="L1026" s="201">
        <v>286.92149324762829</v>
      </c>
      <c r="M1026" s="201">
        <v>423.0996045</v>
      </c>
      <c r="N1026" s="201">
        <v>41.094000000000001</v>
      </c>
      <c r="O1026" s="470">
        <v>41.094000000000001</v>
      </c>
      <c r="P1026" s="471">
        <v>423.0996045</v>
      </c>
      <c r="Q1026" s="471">
        <v>286.92149324762829</v>
      </c>
      <c r="R1026" s="470">
        <v>181.5918479799989</v>
      </c>
      <c r="S1026" s="470">
        <v>181.5918479799989</v>
      </c>
      <c r="T1026" s="470"/>
      <c r="U1026" s="170">
        <v>113.11321811359907</v>
      </c>
      <c r="V1026" s="170"/>
      <c r="W1026" s="170"/>
    </row>
    <row r="1027" spans="1:23" x14ac:dyDescent="0.25">
      <c r="A1027" s="478"/>
      <c r="B1027" s="478"/>
      <c r="C1027" s="478"/>
      <c r="D1027" s="477"/>
      <c r="E1027" s="482" t="s">
        <v>619</v>
      </c>
      <c r="F1027" s="480"/>
      <c r="G1027" s="480"/>
      <c r="H1027" s="474"/>
      <c r="I1027" s="471"/>
      <c r="J1027" s="473"/>
      <c r="K1027" s="470">
        <v>0</v>
      </c>
      <c r="L1027" s="201">
        <v>286.92149324762829</v>
      </c>
      <c r="M1027" s="201">
        <v>423.0996045</v>
      </c>
      <c r="N1027" s="201">
        <v>41.094000000000001</v>
      </c>
      <c r="O1027" s="470">
        <v>41.094000000000001</v>
      </c>
      <c r="P1027" s="471">
        <v>423.0996045</v>
      </c>
      <c r="Q1027" s="471">
        <v>286.92149324762829</v>
      </c>
      <c r="R1027" s="470">
        <v>181.5918479799989</v>
      </c>
      <c r="S1027" s="470">
        <v>181.5918479799989</v>
      </c>
      <c r="T1027" s="470"/>
      <c r="U1027" s="170">
        <v>113.11321811359907</v>
      </c>
      <c r="V1027" s="170"/>
      <c r="W1027" s="170"/>
    </row>
    <row r="1028" spans="1:23" x14ac:dyDescent="0.25">
      <c r="A1028" s="478"/>
      <c r="B1028" s="478"/>
      <c r="C1028" s="478"/>
      <c r="D1028" s="477"/>
      <c r="E1028" s="482" t="s">
        <v>619</v>
      </c>
      <c r="F1028" s="480"/>
      <c r="G1028" s="480" t="s">
        <v>1962</v>
      </c>
      <c r="H1028" s="474"/>
      <c r="I1028" s="471"/>
      <c r="J1028" s="473"/>
      <c r="K1028" s="470">
        <v>9.9516999999999994E-2</v>
      </c>
      <c r="L1028" s="201">
        <v>286.8717347476283</v>
      </c>
      <c r="M1028" s="201">
        <v>423.0996045</v>
      </c>
      <c r="N1028" s="201">
        <v>41.094000000000001</v>
      </c>
      <c r="O1028" s="470">
        <v>41.094000000000001</v>
      </c>
      <c r="P1028" s="471">
        <v>423.0996045</v>
      </c>
      <c r="Q1028" s="471">
        <v>286.8219762476283</v>
      </c>
      <c r="R1028" s="470">
        <v>181.6416064799989</v>
      </c>
      <c r="S1028" s="470">
        <v>181.69136497999889</v>
      </c>
      <c r="T1028" s="470"/>
      <c r="U1028" s="170">
        <v>113.16297661359907</v>
      </c>
      <c r="V1028" s="170"/>
      <c r="W1028" s="170"/>
    </row>
    <row r="1029" spans="1:23" x14ac:dyDescent="0.25">
      <c r="A1029" s="478" t="s">
        <v>3081</v>
      </c>
      <c r="B1029" s="478" t="s">
        <v>3169</v>
      </c>
      <c r="C1029" s="478" t="s">
        <v>2192</v>
      </c>
      <c r="D1029" s="477">
        <v>1818</v>
      </c>
      <c r="E1029" s="482" t="s">
        <v>3163</v>
      </c>
      <c r="F1029" s="480"/>
      <c r="G1029" s="480" t="s">
        <v>3072</v>
      </c>
      <c r="H1029" s="474">
        <v>34</v>
      </c>
      <c r="I1029" s="471"/>
      <c r="J1029" s="473"/>
      <c r="K1029" s="470">
        <v>0.29817100000000002</v>
      </c>
      <c r="L1029" s="201">
        <v>286.67289074762829</v>
      </c>
      <c r="M1029" s="201">
        <v>423.0996045</v>
      </c>
      <c r="N1029" s="201">
        <v>41.094000000000001</v>
      </c>
      <c r="O1029" s="470">
        <v>41.094000000000001</v>
      </c>
      <c r="P1029" s="471">
        <v>423.0996045</v>
      </c>
      <c r="Q1029" s="471">
        <v>286.52380524762827</v>
      </c>
      <c r="R1029" s="470">
        <v>181.84045047999888</v>
      </c>
      <c r="S1029" s="470">
        <v>181.98953597999889</v>
      </c>
      <c r="T1029" s="470"/>
      <c r="U1029" s="170">
        <v>113.36182061359905</v>
      </c>
      <c r="V1029" s="170"/>
      <c r="W1029" s="170"/>
    </row>
    <row r="1030" spans="1:23" x14ac:dyDescent="0.25">
      <c r="A1030" s="478"/>
      <c r="B1030" s="478"/>
      <c r="C1030" s="478"/>
      <c r="D1030" s="477"/>
      <c r="E1030" s="482" t="s">
        <v>619</v>
      </c>
      <c r="F1030" s="480"/>
      <c r="G1030" s="480"/>
      <c r="H1030" s="474"/>
      <c r="I1030" s="471"/>
      <c r="J1030" s="473"/>
      <c r="K1030" s="470">
        <v>0</v>
      </c>
      <c r="L1030" s="201">
        <v>286.52380524762827</v>
      </c>
      <c r="M1030" s="201">
        <v>423.0996045</v>
      </c>
      <c r="N1030" s="201">
        <v>41.094000000000001</v>
      </c>
      <c r="O1030" s="470">
        <v>41.094000000000001</v>
      </c>
      <c r="P1030" s="471">
        <v>423.0996045</v>
      </c>
      <c r="Q1030" s="471">
        <v>286.52380524762827</v>
      </c>
      <c r="R1030" s="470">
        <v>181.98953597999889</v>
      </c>
      <c r="S1030" s="470">
        <v>181.98953597999889</v>
      </c>
      <c r="T1030" s="470"/>
      <c r="U1030" s="170">
        <v>113.51090611359906</v>
      </c>
      <c r="V1030" s="170"/>
      <c r="W1030" s="170"/>
    </row>
    <row r="1031" spans="1:23" x14ac:dyDescent="0.25">
      <c r="A1031" s="478"/>
      <c r="B1031" s="478"/>
      <c r="C1031" s="478"/>
      <c r="D1031" s="477"/>
      <c r="E1031" s="482" t="s">
        <v>619</v>
      </c>
      <c r="F1031" s="480"/>
      <c r="G1031" s="480"/>
      <c r="H1031" s="474"/>
      <c r="I1031" s="471"/>
      <c r="J1031" s="473"/>
      <c r="K1031" s="470">
        <v>0</v>
      </c>
      <c r="L1031" s="201">
        <v>286.52380524762827</v>
      </c>
      <c r="M1031" s="201">
        <v>423.0996045</v>
      </c>
      <c r="N1031" s="201">
        <v>41.094000000000001</v>
      </c>
      <c r="O1031" s="470">
        <v>41.094000000000001</v>
      </c>
      <c r="P1031" s="471">
        <v>423.0996045</v>
      </c>
      <c r="Q1031" s="471">
        <v>286.52380524762827</v>
      </c>
      <c r="R1031" s="470">
        <v>181.98953597999889</v>
      </c>
      <c r="S1031" s="470">
        <v>181.98953597999889</v>
      </c>
      <c r="T1031" s="470"/>
      <c r="U1031" s="170">
        <v>113.51090611359906</v>
      </c>
      <c r="V1031" s="170"/>
      <c r="W1031" s="170"/>
    </row>
    <row r="1032" spans="1:23" x14ac:dyDescent="0.25">
      <c r="A1032" s="478"/>
      <c r="B1032" s="478"/>
      <c r="C1032" s="478"/>
      <c r="D1032" s="477"/>
      <c r="E1032" s="482" t="s">
        <v>619</v>
      </c>
      <c r="F1032" s="480"/>
      <c r="G1032" s="480" t="s">
        <v>1962</v>
      </c>
      <c r="H1032" s="474"/>
      <c r="I1032" s="471"/>
      <c r="J1032" s="473"/>
      <c r="K1032" s="470">
        <v>9.9516999999999994E-2</v>
      </c>
      <c r="L1032" s="201">
        <v>286.47404674762828</v>
      </c>
      <c r="M1032" s="201">
        <v>423.0996045</v>
      </c>
      <c r="N1032" s="201">
        <v>41.094000000000001</v>
      </c>
      <c r="O1032" s="470">
        <v>41.094000000000001</v>
      </c>
      <c r="P1032" s="471">
        <v>423.0996045</v>
      </c>
      <c r="Q1032" s="471">
        <v>286.42428824762828</v>
      </c>
      <c r="R1032" s="470">
        <v>182.03929447999889</v>
      </c>
      <c r="S1032" s="470">
        <v>182.08905297999888</v>
      </c>
      <c r="T1032" s="470"/>
      <c r="U1032" s="170">
        <v>113.56066461359906</v>
      </c>
      <c r="V1032" s="170"/>
      <c r="W1032" s="170"/>
    </row>
    <row r="1033" spans="1:23" x14ac:dyDescent="0.25">
      <c r="A1033" s="478" t="s">
        <v>3081</v>
      </c>
      <c r="B1033" s="478" t="s">
        <v>3169</v>
      </c>
      <c r="C1033" s="478" t="s">
        <v>2190</v>
      </c>
      <c r="D1033" s="477">
        <v>1822</v>
      </c>
      <c r="E1033" s="482" t="s">
        <v>3162</v>
      </c>
      <c r="F1033" s="480"/>
      <c r="G1033" s="480" t="s">
        <v>3072</v>
      </c>
      <c r="H1033" s="474">
        <v>34</v>
      </c>
      <c r="I1033" s="471"/>
      <c r="J1033" s="473"/>
      <c r="K1033" s="470">
        <v>0.29817100000000002</v>
      </c>
      <c r="L1033" s="201">
        <v>286.27520274762827</v>
      </c>
      <c r="M1033" s="201">
        <v>423.0996045</v>
      </c>
      <c r="N1033" s="201">
        <v>41.094000000000001</v>
      </c>
      <c r="O1033" s="470">
        <v>41.094000000000001</v>
      </c>
      <c r="P1033" s="471">
        <v>423.0996045</v>
      </c>
      <c r="Q1033" s="471">
        <v>286.12611724762826</v>
      </c>
      <c r="R1033" s="470">
        <v>182.23813847999887</v>
      </c>
      <c r="S1033" s="470">
        <v>182.38722397999888</v>
      </c>
      <c r="T1033" s="470"/>
      <c r="U1033" s="170">
        <v>113.75950861359904</v>
      </c>
      <c r="V1033" s="170"/>
      <c r="W1033" s="170"/>
    </row>
    <row r="1034" spans="1:23" x14ac:dyDescent="0.25">
      <c r="A1034" s="478"/>
      <c r="B1034" s="478"/>
      <c r="C1034" s="478"/>
      <c r="D1034" s="477"/>
      <c r="E1034" s="482" t="s">
        <v>619</v>
      </c>
      <c r="F1034" s="480"/>
      <c r="G1034" s="480"/>
      <c r="H1034" s="474"/>
      <c r="I1034" s="471"/>
      <c r="J1034" s="473"/>
      <c r="K1034" s="470">
        <v>0</v>
      </c>
      <c r="L1034" s="201">
        <v>286.12611724762826</v>
      </c>
      <c r="M1034" s="201">
        <v>423.0996045</v>
      </c>
      <c r="N1034" s="201">
        <v>41.094000000000001</v>
      </c>
      <c r="O1034" s="470">
        <v>41.094000000000001</v>
      </c>
      <c r="P1034" s="471">
        <v>423.0996045</v>
      </c>
      <c r="Q1034" s="471">
        <v>286.12611724762826</v>
      </c>
      <c r="R1034" s="470">
        <v>182.38722397999888</v>
      </c>
      <c r="S1034" s="470">
        <v>182.38722397999888</v>
      </c>
      <c r="T1034" s="470"/>
      <c r="U1034" s="170">
        <v>113.90859411359905</v>
      </c>
      <c r="V1034" s="170"/>
      <c r="W1034" s="170"/>
    </row>
    <row r="1035" spans="1:23" x14ac:dyDescent="0.25">
      <c r="A1035" s="478" t="s">
        <v>3081</v>
      </c>
      <c r="B1035" s="478" t="s">
        <v>3169</v>
      </c>
      <c r="C1035" s="478" t="s">
        <v>2174</v>
      </c>
      <c r="D1035" s="477">
        <v>1824</v>
      </c>
      <c r="E1035" s="482" t="s">
        <v>3161</v>
      </c>
      <c r="F1035" s="480"/>
      <c r="G1035" s="480" t="s">
        <v>2172</v>
      </c>
      <c r="H1035" s="474"/>
      <c r="I1035" s="471"/>
      <c r="J1035" s="473"/>
      <c r="K1035" s="470">
        <v>0</v>
      </c>
      <c r="L1035" s="201">
        <v>286.12611724762826</v>
      </c>
      <c r="M1035" s="201">
        <v>423.0996045</v>
      </c>
      <c r="N1035" s="201">
        <v>41.094000000000001</v>
      </c>
      <c r="O1035" s="470">
        <v>41.094000000000001</v>
      </c>
      <c r="P1035" s="471">
        <v>423.0996045</v>
      </c>
      <c r="Q1035" s="471">
        <v>286.12611724762826</v>
      </c>
      <c r="R1035" s="470">
        <v>182.38722397999888</v>
      </c>
      <c r="S1035" s="470">
        <v>182.38722397999888</v>
      </c>
      <c r="T1035" s="470"/>
      <c r="U1035" s="170">
        <v>113.90859411359905</v>
      </c>
      <c r="V1035" s="170"/>
      <c r="W1035" s="170"/>
    </row>
    <row r="1036" spans="1:23" x14ac:dyDescent="0.25">
      <c r="A1036" s="478"/>
      <c r="B1036" s="478"/>
      <c r="C1036" s="478"/>
      <c r="D1036" s="477"/>
      <c r="E1036" s="482"/>
      <c r="F1036" s="480"/>
      <c r="G1036" s="480" t="s">
        <v>1962</v>
      </c>
      <c r="H1036" s="474"/>
      <c r="I1036" s="471"/>
      <c r="J1036" s="473"/>
      <c r="K1036" s="470">
        <v>9.650984E-2</v>
      </c>
      <c r="L1036" s="201">
        <v>286.07786232762828</v>
      </c>
      <c r="M1036" s="201">
        <v>423.0996045</v>
      </c>
      <c r="N1036" s="201">
        <v>41.094000000000001</v>
      </c>
      <c r="O1036" s="470">
        <v>41.094000000000001</v>
      </c>
      <c r="P1036" s="471">
        <v>423.0996045</v>
      </c>
      <c r="Q1036" s="471">
        <v>286.02960740762825</v>
      </c>
      <c r="R1036" s="470">
        <v>182.43547889999888</v>
      </c>
      <c r="S1036" s="470">
        <v>182.48373381999889</v>
      </c>
      <c r="T1036" s="470"/>
      <c r="U1036" s="170">
        <v>113.95684903359906</v>
      </c>
      <c r="V1036" s="170"/>
      <c r="W1036" s="170"/>
    </row>
    <row r="1037" spans="1:23" x14ac:dyDescent="0.25">
      <c r="A1037" s="478" t="s">
        <v>3081</v>
      </c>
      <c r="B1037" s="478" t="s">
        <v>3169</v>
      </c>
      <c r="C1037" s="478" t="s">
        <v>111</v>
      </c>
      <c r="D1037" s="477">
        <v>1825</v>
      </c>
      <c r="E1037" s="482" t="s">
        <v>886</v>
      </c>
      <c r="F1037" s="480" t="s">
        <v>3135</v>
      </c>
      <c r="G1037" s="480" t="s">
        <v>3134</v>
      </c>
      <c r="H1037" s="474">
        <v>40</v>
      </c>
      <c r="I1037" s="471"/>
      <c r="J1037" s="473"/>
      <c r="K1037" s="470">
        <v>0</v>
      </c>
      <c r="L1037" s="201">
        <v>286.02960740762825</v>
      </c>
      <c r="M1037" s="201">
        <v>423.0996045</v>
      </c>
      <c r="N1037" s="201">
        <v>41.094000000000001</v>
      </c>
      <c r="O1037" s="470">
        <v>41.094000000000001</v>
      </c>
      <c r="P1037" s="471">
        <v>423.0996045</v>
      </c>
      <c r="Q1037" s="471">
        <v>286.02960740762825</v>
      </c>
      <c r="R1037" s="470">
        <v>182.48373381999889</v>
      </c>
      <c r="S1037" s="470">
        <v>182.48373381999889</v>
      </c>
      <c r="T1037" s="470"/>
      <c r="U1037" s="170">
        <v>114.00510395359906</v>
      </c>
      <c r="V1037" s="170"/>
      <c r="W1037" s="170"/>
    </row>
    <row r="1038" spans="1:23" x14ac:dyDescent="0.25">
      <c r="A1038" s="478"/>
      <c r="B1038" s="478"/>
      <c r="C1038" s="478"/>
      <c r="D1038" s="477"/>
      <c r="E1038" s="482"/>
      <c r="F1038" s="480"/>
      <c r="G1038" s="480" t="s">
        <v>3133</v>
      </c>
      <c r="H1038" s="474"/>
      <c r="I1038" s="471"/>
      <c r="J1038" s="473"/>
      <c r="K1038" s="470">
        <v>5.5879999999999999E-2</v>
      </c>
      <c r="L1038" s="201">
        <v>286.00166740762825</v>
      </c>
      <c r="M1038" s="201">
        <v>423.0996045</v>
      </c>
      <c r="N1038" s="201">
        <v>41.094000000000001</v>
      </c>
      <c r="O1038" s="470">
        <v>41.094000000000001</v>
      </c>
      <c r="P1038" s="471">
        <v>423.0996045</v>
      </c>
      <c r="Q1038" s="471">
        <v>285.97372740762825</v>
      </c>
      <c r="R1038" s="470">
        <v>182.51167381999889</v>
      </c>
      <c r="S1038" s="470">
        <v>182.53961381999889</v>
      </c>
      <c r="T1038" s="470"/>
      <c r="U1038" s="170">
        <v>114.03304395359906</v>
      </c>
      <c r="V1038" s="170"/>
      <c r="W1038" s="170"/>
    </row>
    <row r="1039" spans="1:23" x14ac:dyDescent="0.25">
      <c r="A1039" s="478"/>
      <c r="B1039" s="478"/>
      <c r="C1039" s="478"/>
      <c r="D1039" s="477"/>
      <c r="E1039" s="482" t="s">
        <v>619</v>
      </c>
      <c r="F1039" s="480"/>
      <c r="G1039" s="480" t="s">
        <v>3132</v>
      </c>
      <c r="H1039" s="474">
        <v>40</v>
      </c>
      <c r="I1039" s="471"/>
      <c r="J1039" s="473"/>
      <c r="K1039" s="470">
        <v>7.6135999999999981E-2</v>
      </c>
      <c r="L1039" s="201">
        <v>285.93565940762824</v>
      </c>
      <c r="M1039" s="201">
        <v>423.0996045</v>
      </c>
      <c r="N1039" s="201">
        <v>41.094000000000001</v>
      </c>
      <c r="O1039" s="470">
        <v>41.094000000000001</v>
      </c>
      <c r="P1039" s="471">
        <v>423.0996045</v>
      </c>
      <c r="Q1039" s="471">
        <v>285.89759140762823</v>
      </c>
      <c r="R1039" s="470">
        <v>182.57768181999887</v>
      </c>
      <c r="S1039" s="470">
        <v>182.61574981999888</v>
      </c>
      <c r="T1039" s="470"/>
      <c r="U1039" s="170">
        <v>114.09905195359904</v>
      </c>
      <c r="V1039" s="170"/>
      <c r="W1039" s="170"/>
    </row>
    <row r="1040" spans="1:23" x14ac:dyDescent="0.25">
      <c r="A1040" s="478" t="s">
        <v>3081</v>
      </c>
      <c r="B1040" s="478" t="s">
        <v>3169</v>
      </c>
      <c r="C1040" s="478" t="s">
        <v>3141</v>
      </c>
      <c r="D1040" s="477">
        <v>1829</v>
      </c>
      <c r="E1040" s="482" t="s">
        <v>3160</v>
      </c>
      <c r="F1040" s="480" t="s">
        <v>2185</v>
      </c>
      <c r="G1040" s="480" t="s">
        <v>2184</v>
      </c>
      <c r="H1040" s="474">
        <v>40</v>
      </c>
      <c r="I1040" s="471"/>
      <c r="J1040" s="473"/>
      <c r="K1040" s="470">
        <v>0.5</v>
      </c>
      <c r="L1040" s="201">
        <v>285.64759140762823</v>
      </c>
      <c r="M1040" s="201">
        <v>423.0996045</v>
      </c>
      <c r="N1040" s="201">
        <v>41.094000000000001</v>
      </c>
      <c r="O1040" s="470">
        <v>41.094000000000001</v>
      </c>
      <c r="P1040" s="471">
        <v>423.0996045</v>
      </c>
      <c r="Q1040" s="471">
        <v>285.39759140762823</v>
      </c>
      <c r="R1040" s="470">
        <v>182.86574981999888</v>
      </c>
      <c r="S1040" s="470">
        <v>183.11574981999888</v>
      </c>
      <c r="T1040" s="470"/>
      <c r="U1040" s="170">
        <v>114.38711995359905</v>
      </c>
      <c r="V1040" s="170"/>
      <c r="W1040" s="170"/>
    </row>
    <row r="1041" spans="1:23" x14ac:dyDescent="0.25">
      <c r="A1041" s="478"/>
      <c r="B1041" s="478"/>
      <c r="C1041" s="478"/>
      <c r="D1041" s="477"/>
      <c r="E1041" s="482" t="s">
        <v>619</v>
      </c>
      <c r="F1041" s="480"/>
      <c r="G1041" s="480" t="s">
        <v>3129</v>
      </c>
      <c r="H1041" s="474">
        <v>40</v>
      </c>
      <c r="I1041" s="471"/>
      <c r="J1041" s="473"/>
      <c r="K1041" s="470">
        <v>7.6135999999999981E-2</v>
      </c>
      <c r="L1041" s="201">
        <v>285.35952340762822</v>
      </c>
      <c r="M1041" s="201">
        <v>423.0996045</v>
      </c>
      <c r="N1041" s="201">
        <v>41.094000000000001</v>
      </c>
      <c r="O1041" s="470">
        <v>41.094000000000001</v>
      </c>
      <c r="P1041" s="471">
        <v>423.0996045</v>
      </c>
      <c r="Q1041" s="471">
        <v>285.32145540762821</v>
      </c>
      <c r="R1041" s="470">
        <v>183.15381781999886</v>
      </c>
      <c r="S1041" s="470">
        <v>183.19188581999887</v>
      </c>
      <c r="T1041" s="470"/>
      <c r="U1041" s="170">
        <v>114.67518795359904</v>
      </c>
      <c r="V1041" s="170"/>
      <c r="W1041" s="170"/>
    </row>
    <row r="1042" spans="1:23" x14ac:dyDescent="0.25">
      <c r="A1042" s="478"/>
      <c r="B1042" s="478"/>
      <c r="C1042" s="478"/>
      <c r="D1042" s="477"/>
      <c r="E1042" s="482"/>
      <c r="F1042" s="480"/>
      <c r="G1042" s="480" t="s">
        <v>1962</v>
      </c>
      <c r="H1042" s="474"/>
      <c r="I1042" s="471"/>
      <c r="J1042" s="473"/>
      <c r="K1042" s="470">
        <v>9.9516999999999994E-2</v>
      </c>
      <c r="L1042" s="201">
        <v>285.27169690762821</v>
      </c>
      <c r="M1042" s="201">
        <v>423.0996045</v>
      </c>
      <c r="N1042" s="201">
        <v>41.094000000000001</v>
      </c>
      <c r="O1042" s="470">
        <v>41.094000000000001</v>
      </c>
      <c r="P1042" s="471">
        <v>423.0996045</v>
      </c>
      <c r="Q1042" s="471">
        <v>285.22193840762822</v>
      </c>
      <c r="R1042" s="470">
        <v>183.24164431999887</v>
      </c>
      <c r="S1042" s="470">
        <v>183.29140281999886</v>
      </c>
      <c r="T1042" s="470"/>
      <c r="U1042" s="170">
        <v>114.76301445359904</v>
      </c>
      <c r="V1042" s="170"/>
      <c r="W1042" s="170"/>
    </row>
    <row r="1043" spans="1:23" x14ac:dyDescent="0.25">
      <c r="A1043" s="478" t="s">
        <v>3081</v>
      </c>
      <c r="B1043" s="478" t="s">
        <v>3169</v>
      </c>
      <c r="C1043" s="478" t="s">
        <v>2183</v>
      </c>
      <c r="D1043" s="477">
        <v>1834</v>
      </c>
      <c r="E1043" s="482" t="s">
        <v>3159</v>
      </c>
      <c r="F1043" s="480"/>
      <c r="G1043" s="480" t="s">
        <v>3072</v>
      </c>
      <c r="H1043" s="474">
        <v>34</v>
      </c>
      <c r="I1043" s="471"/>
      <c r="J1043" s="473"/>
      <c r="K1043" s="470">
        <v>0.29817100000000002</v>
      </c>
      <c r="L1043" s="201">
        <v>285.0728529076282</v>
      </c>
      <c r="M1043" s="201">
        <v>423.0996045</v>
      </c>
      <c r="N1043" s="201">
        <v>41.094000000000001</v>
      </c>
      <c r="O1043" s="470">
        <v>41.094000000000001</v>
      </c>
      <c r="P1043" s="471">
        <v>423.0996045</v>
      </c>
      <c r="Q1043" s="471">
        <v>284.92376740762819</v>
      </c>
      <c r="R1043" s="470">
        <v>183.44048831999885</v>
      </c>
      <c r="S1043" s="470">
        <v>183.58957381999886</v>
      </c>
      <c r="T1043" s="470"/>
      <c r="U1043" s="170">
        <v>114.96185845359902</v>
      </c>
      <c r="V1043" s="170"/>
      <c r="W1043" s="170"/>
    </row>
    <row r="1044" spans="1:23" x14ac:dyDescent="0.25">
      <c r="A1044" s="478"/>
      <c r="B1044" s="478"/>
      <c r="C1044" s="478"/>
      <c r="D1044" s="477"/>
      <c r="E1044" s="482" t="s">
        <v>619</v>
      </c>
      <c r="F1044" s="480"/>
      <c r="G1044" s="480"/>
      <c r="H1044" s="474"/>
      <c r="I1044" s="471"/>
      <c r="J1044" s="473"/>
      <c r="K1044" s="470">
        <v>0</v>
      </c>
      <c r="L1044" s="201">
        <v>284.92376740762819</v>
      </c>
      <c r="M1044" s="201">
        <v>423.0996045</v>
      </c>
      <c r="N1044" s="201">
        <v>41.094000000000001</v>
      </c>
      <c r="O1044" s="470">
        <v>41.094000000000001</v>
      </c>
      <c r="P1044" s="471">
        <v>423.0996045</v>
      </c>
      <c r="Q1044" s="471">
        <v>284.92376740762819</v>
      </c>
      <c r="R1044" s="470">
        <v>183.58957381999886</v>
      </c>
      <c r="S1044" s="470">
        <v>183.58957381999886</v>
      </c>
      <c r="T1044" s="470"/>
      <c r="U1044" s="170">
        <v>115.11094395359903</v>
      </c>
      <c r="V1044" s="170"/>
      <c r="W1044" s="170"/>
    </row>
    <row r="1045" spans="1:23" x14ac:dyDescent="0.25">
      <c r="A1045" s="478"/>
      <c r="B1045" s="478"/>
      <c r="C1045" s="478"/>
      <c r="D1045" s="477"/>
      <c r="E1045" s="482" t="s">
        <v>619</v>
      </c>
      <c r="F1045" s="480"/>
      <c r="G1045" s="480"/>
      <c r="H1045" s="474"/>
      <c r="I1045" s="471"/>
      <c r="J1045" s="473"/>
      <c r="K1045" s="470">
        <v>0</v>
      </c>
      <c r="L1045" s="201">
        <v>284.92376740762819</v>
      </c>
      <c r="M1045" s="201">
        <v>423.0996045</v>
      </c>
      <c r="N1045" s="201">
        <v>41.094000000000001</v>
      </c>
      <c r="O1045" s="470">
        <v>41.094000000000001</v>
      </c>
      <c r="P1045" s="471">
        <v>423.0996045</v>
      </c>
      <c r="Q1045" s="471">
        <v>284.92376740762819</v>
      </c>
      <c r="R1045" s="470">
        <v>183.58957381999886</v>
      </c>
      <c r="S1045" s="470">
        <v>183.58957381999886</v>
      </c>
      <c r="T1045" s="470"/>
      <c r="U1045" s="170">
        <v>115.11094395359903</v>
      </c>
      <c r="V1045" s="170"/>
      <c r="W1045" s="170"/>
    </row>
    <row r="1046" spans="1:23" x14ac:dyDescent="0.25">
      <c r="A1046" s="478"/>
      <c r="B1046" s="478"/>
      <c r="C1046" s="478"/>
      <c r="D1046" s="477"/>
      <c r="E1046" s="482" t="s">
        <v>619</v>
      </c>
      <c r="F1046" s="480"/>
      <c r="G1046" s="480" t="s">
        <v>1962</v>
      </c>
      <c r="H1046" s="474"/>
      <c r="I1046" s="471"/>
      <c r="J1046" s="473"/>
      <c r="K1046" s="470">
        <v>9.9516999999999994E-2</v>
      </c>
      <c r="L1046" s="201">
        <v>284.87400890762819</v>
      </c>
      <c r="M1046" s="201">
        <v>423.0996045</v>
      </c>
      <c r="N1046" s="201">
        <v>41.094000000000001</v>
      </c>
      <c r="O1046" s="470">
        <v>41.094000000000001</v>
      </c>
      <c r="P1046" s="471">
        <v>423.0996045</v>
      </c>
      <c r="Q1046" s="471">
        <v>284.8242504076282</v>
      </c>
      <c r="R1046" s="470">
        <v>183.63933231999886</v>
      </c>
      <c r="S1046" s="470">
        <v>183.68909081999885</v>
      </c>
      <c r="T1046" s="470"/>
      <c r="U1046" s="170">
        <v>115.16070245359903</v>
      </c>
      <c r="V1046" s="170"/>
      <c r="W1046" s="170"/>
    </row>
    <row r="1047" spans="1:23" x14ac:dyDescent="0.25">
      <c r="A1047" s="478" t="s">
        <v>3081</v>
      </c>
      <c r="B1047" s="478" t="s">
        <v>3169</v>
      </c>
      <c r="C1047" s="478" t="s">
        <v>2181</v>
      </c>
      <c r="D1047" s="477">
        <v>1838</v>
      </c>
      <c r="E1047" s="482" t="s">
        <v>3158</v>
      </c>
      <c r="F1047" s="480"/>
      <c r="G1047" s="480" t="s">
        <v>3072</v>
      </c>
      <c r="H1047" s="474">
        <v>34</v>
      </c>
      <c r="I1047" s="471"/>
      <c r="J1047" s="473"/>
      <c r="K1047" s="470">
        <v>0.29817100000000002</v>
      </c>
      <c r="L1047" s="201">
        <v>284.67516490762819</v>
      </c>
      <c r="M1047" s="201">
        <v>423.0996045</v>
      </c>
      <c r="N1047" s="201">
        <v>41.094000000000001</v>
      </c>
      <c r="O1047" s="470">
        <v>41.094000000000001</v>
      </c>
      <c r="P1047" s="471">
        <v>423.0996045</v>
      </c>
      <c r="Q1047" s="471">
        <v>284.52607940762817</v>
      </c>
      <c r="R1047" s="470">
        <v>183.83817631999884</v>
      </c>
      <c r="S1047" s="470">
        <v>183.98726181999885</v>
      </c>
      <c r="T1047" s="470"/>
      <c r="U1047" s="170">
        <v>115.35954645359901</v>
      </c>
      <c r="V1047" s="170"/>
      <c r="W1047" s="170"/>
    </row>
    <row r="1048" spans="1:23" x14ac:dyDescent="0.25">
      <c r="A1048" s="478"/>
      <c r="B1048" s="478"/>
      <c r="C1048" s="478"/>
      <c r="D1048" s="477"/>
      <c r="E1048" s="482" t="s">
        <v>619</v>
      </c>
      <c r="F1048" s="480"/>
      <c r="G1048" s="480"/>
      <c r="H1048" s="474"/>
      <c r="I1048" s="471"/>
      <c r="J1048" s="473"/>
      <c r="K1048" s="470">
        <v>0</v>
      </c>
      <c r="L1048" s="201">
        <v>284.52607940762817</v>
      </c>
      <c r="M1048" s="201">
        <v>423.0996045</v>
      </c>
      <c r="N1048" s="201">
        <v>41.094000000000001</v>
      </c>
      <c r="O1048" s="470">
        <v>41.094000000000001</v>
      </c>
      <c r="P1048" s="471">
        <v>423.0996045</v>
      </c>
      <c r="Q1048" s="471">
        <v>284.52607940762817</v>
      </c>
      <c r="R1048" s="470">
        <v>183.98726181999885</v>
      </c>
      <c r="S1048" s="470">
        <v>183.98726181999885</v>
      </c>
      <c r="T1048" s="470"/>
      <c r="U1048" s="170">
        <v>115.50863195359902</v>
      </c>
      <c r="V1048" s="170"/>
      <c r="W1048" s="170"/>
    </row>
    <row r="1049" spans="1:23" x14ac:dyDescent="0.25">
      <c r="A1049" s="478"/>
      <c r="B1049" s="478"/>
      <c r="C1049" s="478"/>
      <c r="D1049" s="477"/>
      <c r="E1049" s="482" t="s">
        <v>619</v>
      </c>
      <c r="F1049" s="480"/>
      <c r="G1049" s="480"/>
      <c r="H1049" s="474"/>
      <c r="I1049" s="471"/>
      <c r="J1049" s="473"/>
      <c r="K1049" s="470">
        <v>0</v>
      </c>
      <c r="L1049" s="201">
        <v>284.52607940762817</v>
      </c>
      <c r="M1049" s="201">
        <v>423.0996045</v>
      </c>
      <c r="N1049" s="201">
        <v>41.094000000000001</v>
      </c>
      <c r="O1049" s="470">
        <v>41.094000000000001</v>
      </c>
      <c r="P1049" s="471">
        <v>423.0996045</v>
      </c>
      <c r="Q1049" s="471">
        <v>284.52607940762817</v>
      </c>
      <c r="R1049" s="470">
        <v>183.98726181999885</v>
      </c>
      <c r="S1049" s="470">
        <v>183.98726181999885</v>
      </c>
      <c r="T1049" s="470"/>
      <c r="U1049" s="170">
        <v>115.50863195359902</v>
      </c>
      <c r="V1049" s="170"/>
      <c r="W1049" s="170"/>
    </row>
    <row r="1050" spans="1:23" x14ac:dyDescent="0.25">
      <c r="A1050" s="478"/>
      <c r="B1050" s="478"/>
      <c r="C1050" s="478"/>
      <c r="D1050" s="477"/>
      <c r="E1050" s="482" t="s">
        <v>619</v>
      </c>
      <c r="F1050" s="480"/>
      <c r="G1050" s="480" t="s">
        <v>1962</v>
      </c>
      <c r="H1050" s="474"/>
      <c r="I1050" s="471"/>
      <c r="J1050" s="473"/>
      <c r="K1050" s="470">
        <v>9.9516999999999994E-2</v>
      </c>
      <c r="L1050" s="201">
        <v>284.47632090762818</v>
      </c>
      <c r="M1050" s="201">
        <v>423.0996045</v>
      </c>
      <c r="N1050" s="201">
        <v>41.094000000000001</v>
      </c>
      <c r="O1050" s="470">
        <v>41.094000000000001</v>
      </c>
      <c r="P1050" s="471">
        <v>423.0996045</v>
      </c>
      <c r="Q1050" s="471">
        <v>284.42656240762818</v>
      </c>
      <c r="R1050" s="470">
        <v>184.03702031999885</v>
      </c>
      <c r="S1050" s="470">
        <v>184.08677881999884</v>
      </c>
      <c r="T1050" s="470"/>
      <c r="U1050" s="170">
        <v>115.55839045359902</v>
      </c>
      <c r="V1050" s="170"/>
      <c r="W1050" s="170"/>
    </row>
    <row r="1051" spans="1:23" x14ac:dyDescent="0.25">
      <c r="A1051" s="478" t="s">
        <v>3081</v>
      </c>
      <c r="B1051" s="478" t="s">
        <v>3169</v>
      </c>
      <c r="C1051" s="478" t="s">
        <v>2179</v>
      </c>
      <c r="D1051" s="477">
        <v>1842</v>
      </c>
      <c r="E1051" s="482" t="s">
        <v>3157</v>
      </c>
      <c r="F1051" s="480"/>
      <c r="G1051" s="480" t="s">
        <v>3072</v>
      </c>
      <c r="H1051" s="474">
        <v>34</v>
      </c>
      <c r="I1051" s="471"/>
      <c r="J1051" s="473"/>
      <c r="K1051" s="470">
        <v>0.29817100000000002</v>
      </c>
      <c r="L1051" s="201">
        <v>284.27747690762817</v>
      </c>
      <c r="M1051" s="201">
        <v>423.0996045</v>
      </c>
      <c r="N1051" s="201">
        <v>41.094000000000001</v>
      </c>
      <c r="O1051" s="470">
        <v>41.094000000000001</v>
      </c>
      <c r="P1051" s="471">
        <v>423.0996045</v>
      </c>
      <c r="Q1051" s="471">
        <v>284.12839140762816</v>
      </c>
      <c r="R1051" s="470">
        <v>184.23586431999883</v>
      </c>
      <c r="S1051" s="470">
        <v>184.38494981999884</v>
      </c>
      <c r="T1051" s="470"/>
      <c r="U1051" s="170">
        <v>115.757234453599</v>
      </c>
      <c r="V1051" s="170"/>
      <c r="W1051" s="170"/>
    </row>
    <row r="1052" spans="1:23" x14ac:dyDescent="0.25">
      <c r="A1052" s="478"/>
      <c r="B1052" s="478"/>
      <c r="C1052" s="478"/>
      <c r="D1052" s="477"/>
      <c r="E1052" s="482" t="s">
        <v>619</v>
      </c>
      <c r="F1052" s="480"/>
      <c r="G1052" s="480"/>
      <c r="H1052" s="474"/>
      <c r="I1052" s="471"/>
      <c r="J1052" s="473"/>
      <c r="K1052" s="470">
        <v>0</v>
      </c>
      <c r="L1052" s="201">
        <v>284.12839140762816</v>
      </c>
      <c r="M1052" s="201">
        <v>423.0996045</v>
      </c>
      <c r="N1052" s="201">
        <v>41.094000000000001</v>
      </c>
      <c r="O1052" s="470">
        <v>41.094000000000001</v>
      </c>
      <c r="P1052" s="471">
        <v>423.0996045</v>
      </c>
      <c r="Q1052" s="471">
        <v>284.12839140762816</v>
      </c>
      <c r="R1052" s="470">
        <v>184.38494981999884</v>
      </c>
      <c r="S1052" s="470">
        <v>184.38494981999884</v>
      </c>
      <c r="T1052" s="470"/>
      <c r="U1052" s="170">
        <v>115.90631995359901</v>
      </c>
      <c r="V1052" s="170"/>
      <c r="W1052" s="170"/>
    </row>
    <row r="1053" spans="1:23" x14ac:dyDescent="0.25">
      <c r="A1053" s="478" t="s">
        <v>3081</v>
      </c>
      <c r="B1053" s="478" t="s">
        <v>3169</v>
      </c>
      <c r="C1053" s="478" t="s">
        <v>2174</v>
      </c>
      <c r="D1053" s="477">
        <v>1844</v>
      </c>
      <c r="E1053" s="482" t="s">
        <v>3156</v>
      </c>
      <c r="F1053" s="480"/>
      <c r="G1053" s="480" t="s">
        <v>2172</v>
      </c>
      <c r="H1053" s="474"/>
      <c r="I1053" s="471"/>
      <c r="J1053" s="473"/>
      <c r="K1053" s="470">
        <v>0</v>
      </c>
      <c r="L1053" s="201">
        <v>284.12839140762816</v>
      </c>
      <c r="M1053" s="201">
        <v>423.0996045</v>
      </c>
      <c r="N1053" s="201">
        <v>41.094000000000001</v>
      </c>
      <c r="O1053" s="470">
        <v>41.094000000000001</v>
      </c>
      <c r="P1053" s="471">
        <v>423.0996045</v>
      </c>
      <c r="Q1053" s="471">
        <v>284.12839140762816</v>
      </c>
      <c r="R1053" s="470">
        <v>184.38494981999884</v>
      </c>
      <c r="S1053" s="470">
        <v>184.38494981999884</v>
      </c>
      <c r="T1053" s="470"/>
      <c r="U1053" s="170">
        <v>115.90631995359901</v>
      </c>
      <c r="V1053" s="170"/>
      <c r="W1053" s="170"/>
    </row>
    <row r="1054" spans="1:23" x14ac:dyDescent="0.25">
      <c r="A1054" s="478"/>
      <c r="B1054" s="478"/>
      <c r="C1054" s="478"/>
      <c r="D1054" s="477"/>
      <c r="E1054" s="482"/>
      <c r="F1054" s="480"/>
      <c r="G1054" s="480" t="s">
        <v>1962</v>
      </c>
      <c r="H1054" s="474"/>
      <c r="I1054" s="471"/>
      <c r="J1054" s="473"/>
      <c r="K1054" s="470">
        <v>9.650984E-2</v>
      </c>
      <c r="L1054" s="201">
        <v>284.08013648762812</v>
      </c>
      <c r="M1054" s="201">
        <v>423.0996045</v>
      </c>
      <c r="N1054" s="201">
        <v>41.094000000000001</v>
      </c>
      <c r="O1054" s="470">
        <v>41.094000000000001</v>
      </c>
      <c r="P1054" s="471">
        <v>423.0996045</v>
      </c>
      <c r="Q1054" s="471">
        <v>284.03188156762815</v>
      </c>
      <c r="R1054" s="470">
        <v>184.43320473999884</v>
      </c>
      <c r="S1054" s="470">
        <v>184.48145965999885</v>
      </c>
      <c r="T1054" s="470"/>
      <c r="U1054" s="170">
        <v>115.95457487359901</v>
      </c>
      <c r="V1054" s="170"/>
      <c r="W1054" s="170"/>
    </row>
    <row r="1055" spans="1:23" x14ac:dyDescent="0.25">
      <c r="A1055" s="478" t="s">
        <v>3081</v>
      </c>
      <c r="B1055" s="478" t="s">
        <v>3169</v>
      </c>
      <c r="C1055" s="478" t="s">
        <v>111</v>
      </c>
      <c r="D1055" s="477">
        <v>1845</v>
      </c>
      <c r="E1055" s="482" t="s">
        <v>887</v>
      </c>
      <c r="F1055" s="480" t="s">
        <v>3135</v>
      </c>
      <c r="G1055" s="480" t="s">
        <v>3134</v>
      </c>
      <c r="H1055" s="474">
        <v>40</v>
      </c>
      <c r="I1055" s="471"/>
      <c r="J1055" s="473"/>
      <c r="K1055" s="470">
        <v>0</v>
      </c>
      <c r="L1055" s="201">
        <v>284.03188156762815</v>
      </c>
      <c r="M1055" s="201">
        <v>423.0996045</v>
      </c>
      <c r="N1055" s="201">
        <v>41.094000000000001</v>
      </c>
      <c r="O1055" s="470">
        <v>41.094000000000001</v>
      </c>
      <c r="P1055" s="471">
        <v>423.0996045</v>
      </c>
      <c r="Q1055" s="471">
        <v>284.03188156762815</v>
      </c>
      <c r="R1055" s="470">
        <v>184.48145965999885</v>
      </c>
      <c r="S1055" s="470">
        <v>184.48145965999885</v>
      </c>
      <c r="T1055" s="470"/>
      <c r="U1055" s="170">
        <v>116.00282979359902</v>
      </c>
      <c r="V1055" s="170"/>
      <c r="W1055" s="170"/>
    </row>
    <row r="1056" spans="1:23" x14ac:dyDescent="0.25">
      <c r="A1056" s="478"/>
      <c r="B1056" s="478"/>
      <c r="C1056" s="478"/>
      <c r="D1056" s="477"/>
      <c r="E1056" s="482"/>
      <c r="F1056" s="480"/>
      <c r="G1056" s="480" t="s">
        <v>3133</v>
      </c>
      <c r="H1056" s="474"/>
      <c r="I1056" s="471"/>
      <c r="J1056" s="473"/>
      <c r="K1056" s="470">
        <v>5.5879999999999999E-2</v>
      </c>
      <c r="L1056" s="201">
        <v>284.00394156762815</v>
      </c>
      <c r="M1056" s="201">
        <v>423.0996045</v>
      </c>
      <c r="N1056" s="201">
        <v>41.094000000000001</v>
      </c>
      <c r="O1056" s="470">
        <v>41.094000000000001</v>
      </c>
      <c r="P1056" s="471">
        <v>423.0996045</v>
      </c>
      <c r="Q1056" s="471">
        <v>283.97600156762815</v>
      </c>
      <c r="R1056" s="470">
        <v>184.50939965999885</v>
      </c>
      <c r="S1056" s="470">
        <v>184.53733965999885</v>
      </c>
      <c r="T1056" s="470"/>
      <c r="U1056" s="170">
        <v>116.03076979359902</v>
      </c>
      <c r="V1056" s="170"/>
      <c r="W1056" s="170"/>
    </row>
    <row r="1057" spans="1:23" x14ac:dyDescent="0.25">
      <c r="A1057" s="478"/>
      <c r="B1057" s="478"/>
      <c r="C1057" s="478"/>
      <c r="D1057" s="477"/>
      <c r="E1057" s="482" t="s">
        <v>619</v>
      </c>
      <c r="F1057" s="480"/>
      <c r="G1057" s="480" t="s">
        <v>3132</v>
      </c>
      <c r="H1057" s="474"/>
      <c r="I1057" s="471"/>
      <c r="J1057" s="473"/>
      <c r="K1057" s="470">
        <v>7.6135999999999981E-2</v>
      </c>
      <c r="L1057" s="201">
        <v>283.93793356762814</v>
      </c>
      <c r="M1057" s="201">
        <v>423.0996045</v>
      </c>
      <c r="N1057" s="201">
        <v>41.094000000000001</v>
      </c>
      <c r="O1057" s="470">
        <v>41.094000000000001</v>
      </c>
      <c r="P1057" s="471">
        <v>423.0996045</v>
      </c>
      <c r="Q1057" s="471">
        <v>283.89986556762813</v>
      </c>
      <c r="R1057" s="470">
        <v>184.57540765999883</v>
      </c>
      <c r="S1057" s="470">
        <v>184.61347565999884</v>
      </c>
      <c r="T1057" s="470"/>
      <c r="U1057" s="170">
        <v>116.096777793599</v>
      </c>
      <c r="V1057" s="170"/>
      <c r="W1057" s="170"/>
    </row>
    <row r="1058" spans="1:23" x14ac:dyDescent="0.25">
      <c r="A1058" s="478" t="s">
        <v>3081</v>
      </c>
      <c r="B1058" s="478" t="s">
        <v>3169</v>
      </c>
      <c r="C1058" s="478" t="s">
        <v>3131</v>
      </c>
      <c r="D1058" s="477">
        <v>1849</v>
      </c>
      <c r="E1058" s="482" t="s">
        <v>3155</v>
      </c>
      <c r="F1058" s="480" t="s">
        <v>2185</v>
      </c>
      <c r="G1058" s="480" t="s">
        <v>2184</v>
      </c>
      <c r="H1058" s="474">
        <v>40</v>
      </c>
      <c r="I1058" s="471"/>
      <c r="J1058" s="473"/>
      <c r="K1058" s="470">
        <v>0.5</v>
      </c>
      <c r="L1058" s="201">
        <v>283.64986556762813</v>
      </c>
      <c r="M1058" s="201">
        <v>423.0996045</v>
      </c>
      <c r="N1058" s="201">
        <v>41.094000000000001</v>
      </c>
      <c r="O1058" s="470">
        <v>41.094000000000001</v>
      </c>
      <c r="P1058" s="471">
        <v>423.0996045</v>
      </c>
      <c r="Q1058" s="471">
        <v>283.39986556762813</v>
      </c>
      <c r="R1058" s="470">
        <v>184.86347565999884</v>
      </c>
      <c r="S1058" s="470">
        <v>185.11347565999884</v>
      </c>
      <c r="T1058" s="470"/>
      <c r="U1058" s="170">
        <v>116.38484579359901</v>
      </c>
      <c r="V1058" s="170"/>
      <c r="W1058" s="170"/>
    </row>
    <row r="1059" spans="1:23" x14ac:dyDescent="0.25">
      <c r="A1059" s="478"/>
      <c r="B1059" s="478"/>
      <c r="C1059" s="478"/>
      <c r="D1059" s="477"/>
      <c r="E1059" s="482" t="s">
        <v>619</v>
      </c>
      <c r="F1059" s="480"/>
      <c r="G1059" s="480" t="s">
        <v>3129</v>
      </c>
      <c r="H1059" s="474"/>
      <c r="I1059" s="471"/>
      <c r="J1059" s="473"/>
      <c r="K1059" s="470">
        <v>7.6135999999999981E-2</v>
      </c>
      <c r="L1059" s="201">
        <v>283.36179756762812</v>
      </c>
      <c r="M1059" s="201">
        <v>423.0996045</v>
      </c>
      <c r="N1059" s="201">
        <v>41.094000000000001</v>
      </c>
      <c r="O1059" s="470">
        <v>41.094000000000001</v>
      </c>
      <c r="P1059" s="471">
        <v>423.0996045</v>
      </c>
      <c r="Q1059" s="471">
        <v>283.32372956762811</v>
      </c>
      <c r="R1059" s="470">
        <v>185.15154365999882</v>
      </c>
      <c r="S1059" s="470">
        <v>185.18961165999883</v>
      </c>
      <c r="T1059" s="470"/>
      <c r="U1059" s="170">
        <v>116.67291379359899</v>
      </c>
      <c r="V1059" s="170"/>
      <c r="W1059" s="170"/>
    </row>
    <row r="1060" spans="1:23" x14ac:dyDescent="0.25">
      <c r="A1060" s="478"/>
      <c r="B1060" s="478"/>
      <c r="C1060" s="478"/>
      <c r="D1060" s="477"/>
      <c r="E1060" s="482"/>
      <c r="F1060" s="480"/>
      <c r="G1060" s="480" t="s">
        <v>1962</v>
      </c>
      <c r="H1060" s="474"/>
      <c r="I1060" s="471"/>
      <c r="J1060" s="473"/>
      <c r="K1060" s="470">
        <v>9.9516999999999994E-2</v>
      </c>
      <c r="L1060" s="201">
        <v>283.27397106762811</v>
      </c>
      <c r="M1060" s="201">
        <v>423.0996045</v>
      </c>
      <c r="N1060" s="201">
        <v>41.094000000000001</v>
      </c>
      <c r="O1060" s="470">
        <v>41.094000000000001</v>
      </c>
      <c r="P1060" s="471">
        <v>423.0996045</v>
      </c>
      <c r="Q1060" s="471">
        <v>283.22421256762811</v>
      </c>
      <c r="R1060" s="470">
        <v>185.23937015999883</v>
      </c>
      <c r="S1060" s="470">
        <v>185.28912865999882</v>
      </c>
      <c r="T1060" s="470"/>
      <c r="U1060" s="170">
        <v>116.760740293599</v>
      </c>
      <c r="V1060" s="170"/>
      <c r="W1060" s="170"/>
    </row>
    <row r="1061" spans="1:23" x14ac:dyDescent="0.25">
      <c r="A1061" s="478" t="s">
        <v>3081</v>
      </c>
      <c r="B1061" s="478" t="s">
        <v>3169</v>
      </c>
      <c r="C1061" s="478" t="s">
        <v>2177</v>
      </c>
      <c r="D1061" s="477">
        <v>1854</v>
      </c>
      <c r="E1061" s="482" t="s">
        <v>3154</v>
      </c>
      <c r="F1061" s="480"/>
      <c r="G1061" s="480" t="s">
        <v>3072</v>
      </c>
      <c r="H1061" s="474">
        <v>34</v>
      </c>
      <c r="I1061" s="471"/>
      <c r="J1061" s="473"/>
      <c r="K1061" s="470">
        <v>0.29817100000000002</v>
      </c>
      <c r="L1061" s="201">
        <v>283.0751270676281</v>
      </c>
      <c r="M1061" s="201">
        <v>423.0996045</v>
      </c>
      <c r="N1061" s="201">
        <v>41.094000000000001</v>
      </c>
      <c r="O1061" s="470">
        <v>41.094000000000001</v>
      </c>
      <c r="P1061" s="471">
        <v>423.0996045</v>
      </c>
      <c r="Q1061" s="471">
        <v>282.92604156762809</v>
      </c>
      <c r="R1061" s="470">
        <v>185.43821415999881</v>
      </c>
      <c r="S1061" s="470">
        <v>185.58729965999882</v>
      </c>
      <c r="T1061" s="470"/>
      <c r="U1061" s="170">
        <v>116.95958429359898</v>
      </c>
      <c r="V1061" s="170"/>
      <c r="W1061" s="170"/>
    </row>
    <row r="1062" spans="1:23" x14ac:dyDescent="0.25">
      <c r="A1062" s="478"/>
      <c r="B1062" s="478"/>
      <c r="C1062" s="478"/>
      <c r="D1062" s="477"/>
      <c r="E1062" s="482" t="s">
        <v>619</v>
      </c>
      <c r="F1062" s="480"/>
      <c r="G1062" s="480"/>
      <c r="H1062" s="474"/>
      <c r="I1062" s="471"/>
      <c r="J1062" s="473"/>
      <c r="K1062" s="470">
        <v>0</v>
      </c>
      <c r="L1062" s="201">
        <v>282.92604156762809</v>
      </c>
      <c r="M1062" s="201">
        <v>423.0996045</v>
      </c>
      <c r="N1062" s="201">
        <v>41.094000000000001</v>
      </c>
      <c r="O1062" s="470">
        <v>41.094000000000001</v>
      </c>
      <c r="P1062" s="471">
        <v>423.0996045</v>
      </c>
      <c r="Q1062" s="471">
        <v>282.92604156762809</v>
      </c>
      <c r="R1062" s="470">
        <v>185.58729965999882</v>
      </c>
      <c r="S1062" s="470">
        <v>185.58729965999882</v>
      </c>
      <c r="T1062" s="470"/>
      <c r="U1062" s="170">
        <v>117.10866979359899</v>
      </c>
      <c r="V1062" s="170"/>
      <c r="W1062" s="170"/>
    </row>
    <row r="1063" spans="1:23" x14ac:dyDescent="0.25">
      <c r="A1063" s="478"/>
      <c r="B1063" s="478"/>
      <c r="C1063" s="478"/>
      <c r="D1063" s="477"/>
      <c r="E1063" s="482" t="s">
        <v>619</v>
      </c>
      <c r="F1063" s="480"/>
      <c r="G1063" s="480"/>
      <c r="H1063" s="474"/>
      <c r="I1063" s="471"/>
      <c r="J1063" s="473"/>
      <c r="K1063" s="470">
        <v>0</v>
      </c>
      <c r="L1063" s="201">
        <v>282.92604156762809</v>
      </c>
      <c r="M1063" s="201">
        <v>423.0996045</v>
      </c>
      <c r="N1063" s="201">
        <v>41.094000000000001</v>
      </c>
      <c r="O1063" s="470">
        <v>41.094000000000001</v>
      </c>
      <c r="P1063" s="471">
        <v>423.0996045</v>
      </c>
      <c r="Q1063" s="471">
        <v>282.92604156762809</v>
      </c>
      <c r="R1063" s="470">
        <v>185.58729965999882</v>
      </c>
      <c r="S1063" s="470">
        <v>185.58729965999882</v>
      </c>
      <c r="T1063" s="470"/>
      <c r="U1063" s="170">
        <v>117.10866979359899</v>
      </c>
      <c r="V1063" s="170"/>
      <c r="W1063" s="170"/>
    </row>
    <row r="1064" spans="1:23" x14ac:dyDescent="0.2">
      <c r="A1064" s="478"/>
      <c r="B1064" s="478"/>
      <c r="C1064" s="478"/>
      <c r="D1064" s="477"/>
      <c r="E1064" s="481" t="s">
        <v>619</v>
      </c>
      <c r="F1064" s="480"/>
      <c r="G1064" s="480" t="s">
        <v>2198</v>
      </c>
      <c r="H1064" s="474"/>
      <c r="I1064" s="479"/>
      <c r="J1064" s="473"/>
      <c r="K1064" s="472">
        <v>0.19082200000000005</v>
      </c>
      <c r="L1064" s="201">
        <v>282.83063056762808</v>
      </c>
      <c r="M1064" s="201">
        <v>423.0996045</v>
      </c>
      <c r="N1064" s="201">
        <v>41.094000000000001</v>
      </c>
      <c r="O1064" s="470">
        <v>41.094000000000001</v>
      </c>
      <c r="P1064" s="471">
        <v>423.0996045</v>
      </c>
      <c r="Q1064" s="471">
        <v>282.73521956762806</v>
      </c>
      <c r="R1064" s="470">
        <v>185.6827106599988</v>
      </c>
      <c r="S1064" s="470">
        <v>185.77812165999882</v>
      </c>
      <c r="T1064" s="479"/>
      <c r="U1064" s="170">
        <v>117.20408079359898</v>
      </c>
      <c r="V1064" s="170"/>
      <c r="W1064" s="170"/>
    </row>
    <row r="1065" spans="1:23" x14ac:dyDescent="0.2">
      <c r="A1065" s="478" t="s">
        <v>3081</v>
      </c>
      <c r="B1065" s="478" t="s">
        <v>3169</v>
      </c>
      <c r="C1065" s="478" t="s">
        <v>1981</v>
      </c>
      <c r="D1065" s="477">
        <v>1858</v>
      </c>
      <c r="E1065" s="470" t="s">
        <v>3153</v>
      </c>
      <c r="F1065" s="476"/>
      <c r="G1065" s="475" t="s">
        <v>1978</v>
      </c>
      <c r="H1065" s="474">
        <v>40</v>
      </c>
      <c r="I1065" s="471"/>
      <c r="J1065" s="473"/>
      <c r="K1065" s="472">
        <v>5.7403999999999997E-2</v>
      </c>
      <c r="L1065" s="201">
        <v>282.70651756762805</v>
      </c>
      <c r="M1065" s="201">
        <v>423.0996045</v>
      </c>
      <c r="N1065" s="201">
        <v>41.094000000000001</v>
      </c>
      <c r="O1065" s="470">
        <v>41.094000000000001</v>
      </c>
      <c r="P1065" s="471">
        <v>423.0996045</v>
      </c>
      <c r="Q1065" s="471">
        <v>282.67781556762804</v>
      </c>
      <c r="R1065" s="470">
        <v>185.8068236599988</v>
      </c>
      <c r="S1065" s="470">
        <v>185.83552565999881</v>
      </c>
      <c r="T1065" s="470"/>
      <c r="U1065" s="170">
        <v>117.32819379359897</v>
      </c>
      <c r="V1065" s="170"/>
      <c r="W1065" s="170"/>
    </row>
    <row r="1066" spans="1:23" x14ac:dyDescent="0.25">
      <c r="A1066" s="232"/>
      <c r="B1066" s="232"/>
      <c r="C1066" s="232"/>
      <c r="D1066" s="237"/>
      <c r="E1066" s="232" t="s">
        <v>619</v>
      </c>
      <c r="F1066" s="238"/>
      <c r="G1066" s="238" t="s">
        <v>1962</v>
      </c>
      <c r="H1066" s="467">
        <v>40</v>
      </c>
      <c r="I1066" s="240"/>
      <c r="J1066" s="466"/>
      <c r="K1066" s="240">
        <v>0.103502</v>
      </c>
      <c r="L1066" s="201">
        <v>282.62606456762808</v>
      </c>
      <c r="M1066" s="201">
        <v>423.0996045</v>
      </c>
      <c r="N1066" s="201">
        <v>41.094000000000001</v>
      </c>
      <c r="O1066" s="240">
        <v>41.094000000000001</v>
      </c>
      <c r="P1066" s="240">
        <v>423.0996045</v>
      </c>
      <c r="Q1066" s="240">
        <v>282.57431356762805</v>
      </c>
      <c r="R1066" s="240">
        <v>185.8872766599988</v>
      </c>
      <c r="S1066" s="240">
        <v>185.9390276599988</v>
      </c>
      <c r="T1066" s="240"/>
      <c r="U1066" s="170">
        <v>117.40864679359898</v>
      </c>
      <c r="V1066" s="170"/>
      <c r="W1066" s="170"/>
    </row>
    <row r="1067" spans="1:23" x14ac:dyDescent="0.25">
      <c r="A1067" s="232" t="s">
        <v>3081</v>
      </c>
      <c r="B1067" s="232" t="s">
        <v>3152</v>
      </c>
      <c r="C1067" s="232" t="s">
        <v>111</v>
      </c>
      <c r="D1067" s="237">
        <v>1859</v>
      </c>
      <c r="E1067" s="234" t="s">
        <v>1037</v>
      </c>
      <c r="F1067" s="238" t="s">
        <v>2169</v>
      </c>
      <c r="G1067" s="238" t="s">
        <v>1951</v>
      </c>
      <c r="H1067" s="467"/>
      <c r="I1067" s="200"/>
      <c r="J1067" s="466"/>
      <c r="K1067" s="240">
        <v>0</v>
      </c>
      <c r="L1067" s="201">
        <v>282.57431356762805</v>
      </c>
      <c r="M1067" s="201">
        <v>423.0996045</v>
      </c>
      <c r="N1067" s="201">
        <v>41.094000000000001</v>
      </c>
      <c r="O1067" s="240">
        <v>41.094000000000001</v>
      </c>
      <c r="P1067" s="240">
        <v>423.0996045</v>
      </c>
      <c r="Q1067" s="240">
        <v>282.57431356762805</v>
      </c>
      <c r="R1067" s="240">
        <v>185.9390276599988</v>
      </c>
      <c r="S1067" s="240">
        <v>185.9390276599988</v>
      </c>
      <c r="T1067" s="240"/>
      <c r="U1067" s="170">
        <v>117.46039779359897</v>
      </c>
      <c r="V1067" s="170"/>
      <c r="W1067" s="170"/>
    </row>
    <row r="1068" spans="1:23" x14ac:dyDescent="0.25">
      <c r="A1068" s="232"/>
      <c r="B1068" s="232"/>
      <c r="C1068" s="232"/>
      <c r="D1068" s="237"/>
      <c r="E1068" s="469" t="s">
        <v>619</v>
      </c>
      <c r="F1068" s="238"/>
      <c r="G1068" s="238" t="s">
        <v>1969</v>
      </c>
      <c r="H1068" s="468"/>
      <c r="I1068" s="239"/>
      <c r="J1068" s="466"/>
      <c r="K1068" s="240">
        <v>0.14528199999999999</v>
      </c>
      <c r="L1068" s="201">
        <v>282.50167256762802</v>
      </c>
      <c r="M1068" s="201">
        <v>423.0996045</v>
      </c>
      <c r="N1068" s="201">
        <v>41.094000000000001</v>
      </c>
      <c r="O1068" s="240">
        <v>41.094000000000001</v>
      </c>
      <c r="P1068" s="240">
        <v>423.0996045</v>
      </c>
      <c r="Q1068" s="240">
        <v>282.42903156762804</v>
      </c>
      <c r="R1068" s="240">
        <v>186.0116686599988</v>
      </c>
      <c r="S1068" s="240">
        <v>186.08430965999881</v>
      </c>
      <c r="T1068" s="240"/>
      <c r="U1068" s="170">
        <v>117.53303879359898</v>
      </c>
      <c r="V1068" s="170"/>
      <c r="W1068" s="170"/>
    </row>
    <row r="1069" spans="1:23" x14ac:dyDescent="0.25">
      <c r="A1069" s="232" t="s">
        <v>3081</v>
      </c>
      <c r="B1069" s="232" t="s">
        <v>3152</v>
      </c>
      <c r="C1069" s="232" t="s">
        <v>3125</v>
      </c>
      <c r="D1069" s="237">
        <v>1861</v>
      </c>
      <c r="E1069" s="234" t="s">
        <v>1844</v>
      </c>
      <c r="F1069" s="238" t="s">
        <v>3123</v>
      </c>
      <c r="G1069" s="238" t="s">
        <v>3122</v>
      </c>
      <c r="H1069" s="467">
        <v>33</v>
      </c>
      <c r="I1069" s="200"/>
      <c r="J1069" s="466"/>
      <c r="K1069" s="240">
        <v>0</v>
      </c>
      <c r="L1069" s="201">
        <v>282.42903156762804</v>
      </c>
      <c r="M1069" s="201">
        <v>423.0996045</v>
      </c>
      <c r="N1069" s="201">
        <v>41.094000000000001</v>
      </c>
      <c r="O1069" s="240">
        <v>41.094000000000001</v>
      </c>
      <c r="P1069" s="240">
        <v>423.0996045</v>
      </c>
      <c r="Q1069" s="240">
        <v>282.42903156762804</v>
      </c>
      <c r="R1069" s="240">
        <v>186.08430965999881</v>
      </c>
      <c r="S1069" s="240">
        <v>186.08430965999881</v>
      </c>
      <c r="T1069" s="240"/>
      <c r="U1069" s="170">
        <v>117.60567979359898</v>
      </c>
      <c r="V1069" s="170"/>
      <c r="W1069" s="170"/>
    </row>
    <row r="1070" spans="1:23" x14ac:dyDescent="0.25">
      <c r="A1070" s="232"/>
      <c r="B1070" s="232"/>
      <c r="C1070" s="232"/>
      <c r="D1070" s="237"/>
      <c r="E1070" s="469" t="s">
        <v>619</v>
      </c>
      <c r="F1070" s="238"/>
      <c r="G1070" s="238" t="s">
        <v>1969</v>
      </c>
      <c r="H1070" s="468"/>
      <c r="I1070" s="239"/>
      <c r="J1070" s="466"/>
      <c r="K1070" s="240">
        <v>0</v>
      </c>
      <c r="L1070" s="201">
        <v>282.42903156762804</v>
      </c>
      <c r="M1070" s="201">
        <v>423.0996045</v>
      </c>
      <c r="N1070" s="201">
        <v>41.094000000000001</v>
      </c>
      <c r="O1070" s="240">
        <v>41.094000000000001</v>
      </c>
      <c r="P1070" s="240">
        <v>423.0996045</v>
      </c>
      <c r="Q1070" s="240">
        <v>282.42903156762804</v>
      </c>
      <c r="R1070" s="240">
        <v>186.08430965999881</v>
      </c>
      <c r="S1070" s="240">
        <v>186.08430965999881</v>
      </c>
      <c r="T1070" s="240"/>
      <c r="U1070" s="170">
        <v>117.60567979359898</v>
      </c>
      <c r="V1070" s="170"/>
      <c r="W1070" s="170"/>
    </row>
    <row r="1071" spans="1:23" x14ac:dyDescent="0.25">
      <c r="A1071" s="232" t="s">
        <v>3081</v>
      </c>
      <c r="B1071" s="232" t="s">
        <v>3152</v>
      </c>
      <c r="C1071" s="232" t="s">
        <v>1990</v>
      </c>
      <c r="D1071" s="237">
        <v>1861</v>
      </c>
      <c r="E1071" s="234" t="s">
        <v>3151</v>
      </c>
      <c r="F1071" s="238" t="s">
        <v>1988</v>
      </c>
      <c r="G1071" s="238" t="s">
        <v>1987</v>
      </c>
      <c r="H1071" s="467"/>
      <c r="I1071" s="200"/>
      <c r="J1071" s="466"/>
      <c r="K1071" s="240">
        <v>0</v>
      </c>
      <c r="L1071" s="201">
        <v>282.42903156762804</v>
      </c>
      <c r="M1071" s="201">
        <v>423.0996045</v>
      </c>
      <c r="N1071" s="201">
        <v>41.094000000000001</v>
      </c>
      <c r="O1071" s="240">
        <v>41.094000000000001</v>
      </c>
      <c r="P1071" s="240">
        <v>423.0996045</v>
      </c>
      <c r="Q1071" s="240">
        <v>282.42903156762804</v>
      </c>
      <c r="R1071" s="240">
        <v>186.08430965999881</v>
      </c>
      <c r="S1071" s="240">
        <v>186.08430965999881</v>
      </c>
      <c r="T1071" s="240"/>
      <c r="U1071" s="170">
        <v>117.60567979359898</v>
      </c>
      <c r="V1071" s="170"/>
      <c r="W1071" s="170"/>
    </row>
    <row r="1072" spans="1:23" x14ac:dyDescent="0.25">
      <c r="A1072" s="232"/>
      <c r="B1072" s="232"/>
      <c r="C1072" s="232"/>
      <c r="D1072" s="237"/>
      <c r="E1072" s="234" t="s">
        <v>619</v>
      </c>
      <c r="F1072" s="238"/>
      <c r="G1072" s="238" t="s">
        <v>1962</v>
      </c>
      <c r="H1072" s="467">
        <v>40</v>
      </c>
      <c r="I1072" s="200"/>
      <c r="J1072" s="466"/>
      <c r="K1072" s="240">
        <v>0.13121600000000003</v>
      </c>
      <c r="L1072" s="201">
        <v>282.36342356762805</v>
      </c>
      <c r="M1072" s="201">
        <v>423.0996045</v>
      </c>
      <c r="N1072" s="201">
        <v>41.094000000000001</v>
      </c>
      <c r="O1072" s="240">
        <v>41.094000000000001</v>
      </c>
      <c r="P1072" s="240">
        <v>423.0996045</v>
      </c>
      <c r="Q1072" s="240">
        <v>282.29781556762805</v>
      </c>
      <c r="R1072" s="240">
        <v>186.14991765999881</v>
      </c>
      <c r="S1072" s="240">
        <v>186.2155256599988</v>
      </c>
      <c r="T1072" s="240"/>
      <c r="U1072" s="170">
        <v>117.67128779359898</v>
      </c>
      <c r="V1072" s="170"/>
      <c r="W1072" s="170"/>
    </row>
    <row r="1073" spans="1:23" x14ac:dyDescent="0.2">
      <c r="A1073" s="478" t="s">
        <v>3081</v>
      </c>
      <c r="B1073" s="478" t="s">
        <v>3150</v>
      </c>
      <c r="C1073" s="478" t="s">
        <v>1981</v>
      </c>
      <c r="D1073" s="477">
        <v>1862</v>
      </c>
      <c r="E1073" s="470" t="s">
        <v>3149</v>
      </c>
      <c r="F1073" s="476"/>
      <c r="G1073" s="475" t="s">
        <v>1978</v>
      </c>
      <c r="H1073" s="474">
        <v>40</v>
      </c>
      <c r="I1073" s="470"/>
      <c r="J1073" s="473"/>
      <c r="K1073" s="472">
        <v>5.7403999999999997E-2</v>
      </c>
      <c r="L1073" s="201">
        <v>282.26911356762804</v>
      </c>
      <c r="M1073" s="201">
        <v>423.0996045</v>
      </c>
      <c r="N1073" s="201">
        <v>41.094000000000001</v>
      </c>
      <c r="O1073" s="470">
        <v>41.094000000000001</v>
      </c>
      <c r="P1073" s="471">
        <v>423.0996045</v>
      </c>
      <c r="Q1073" s="471">
        <v>282.24041156762803</v>
      </c>
      <c r="R1073" s="470">
        <v>186.24422765999878</v>
      </c>
      <c r="S1073" s="470">
        <v>186.27292965999879</v>
      </c>
      <c r="T1073" s="470"/>
      <c r="U1073" s="170">
        <v>117.76559779359896</v>
      </c>
      <c r="V1073" s="170"/>
      <c r="W1073" s="170"/>
    </row>
    <row r="1074" spans="1:23" x14ac:dyDescent="0.2">
      <c r="A1074" s="478"/>
      <c r="B1074" s="478"/>
      <c r="C1074" s="478"/>
      <c r="D1074" s="477"/>
      <c r="E1074" s="478" t="s">
        <v>619</v>
      </c>
      <c r="F1074" s="480"/>
      <c r="G1074" s="483" t="s">
        <v>2198</v>
      </c>
      <c r="H1074" s="474"/>
      <c r="I1074" s="470"/>
      <c r="J1074" s="473"/>
      <c r="K1074" s="472">
        <v>0.19082200000000005</v>
      </c>
      <c r="L1074" s="201">
        <v>282.14500056762802</v>
      </c>
      <c r="M1074" s="201">
        <v>423.0996045</v>
      </c>
      <c r="N1074" s="201">
        <v>41.094000000000001</v>
      </c>
      <c r="O1074" s="470">
        <v>41.094000000000001</v>
      </c>
      <c r="P1074" s="471">
        <v>423.0996045</v>
      </c>
      <c r="Q1074" s="471">
        <v>282.049589567628</v>
      </c>
      <c r="R1074" s="470">
        <v>186.36834065999878</v>
      </c>
      <c r="S1074" s="470">
        <v>186.46375165999879</v>
      </c>
      <c r="T1074" s="479"/>
      <c r="U1074" s="170">
        <v>117.88971079359895</v>
      </c>
      <c r="V1074" s="170"/>
      <c r="W1074" s="170"/>
    </row>
    <row r="1075" spans="1:23" x14ac:dyDescent="0.25">
      <c r="A1075" s="478" t="s">
        <v>3081</v>
      </c>
      <c r="B1075" s="478" t="s">
        <v>3150</v>
      </c>
      <c r="C1075" s="478" t="s">
        <v>2197</v>
      </c>
      <c r="D1075" s="477">
        <v>1866</v>
      </c>
      <c r="E1075" s="482" t="s">
        <v>3148</v>
      </c>
      <c r="F1075" s="480"/>
      <c r="G1075" s="480" t="s">
        <v>3072</v>
      </c>
      <c r="H1075" s="474">
        <v>34</v>
      </c>
      <c r="I1075" s="471"/>
      <c r="J1075" s="473"/>
      <c r="K1075" s="470">
        <v>0.29817100000000002</v>
      </c>
      <c r="L1075" s="201">
        <v>281.90050406762799</v>
      </c>
      <c r="M1075" s="201">
        <v>423.0996045</v>
      </c>
      <c r="N1075" s="201">
        <v>41.094000000000001</v>
      </c>
      <c r="O1075" s="470">
        <v>41.094000000000001</v>
      </c>
      <c r="P1075" s="471">
        <v>423.0996045</v>
      </c>
      <c r="Q1075" s="471">
        <v>281.75141856762798</v>
      </c>
      <c r="R1075" s="470">
        <v>186.61283715999878</v>
      </c>
      <c r="S1075" s="470">
        <v>186.76192265999879</v>
      </c>
      <c r="T1075" s="470"/>
      <c r="U1075" s="170">
        <v>118.13420729359895</v>
      </c>
      <c r="V1075" s="170"/>
      <c r="W1075" s="170"/>
    </row>
    <row r="1076" spans="1:23" x14ac:dyDescent="0.25">
      <c r="A1076" s="478"/>
      <c r="B1076" s="478"/>
      <c r="C1076" s="478"/>
      <c r="D1076" s="477"/>
      <c r="E1076" s="482" t="s">
        <v>619</v>
      </c>
      <c r="F1076" s="480"/>
      <c r="G1076" s="480"/>
      <c r="H1076" s="474"/>
      <c r="I1076" s="471"/>
      <c r="J1076" s="473"/>
      <c r="K1076" s="470">
        <v>0</v>
      </c>
      <c r="L1076" s="201">
        <v>281.75141856762798</v>
      </c>
      <c r="M1076" s="201">
        <v>423.0996045</v>
      </c>
      <c r="N1076" s="201">
        <v>41.094000000000001</v>
      </c>
      <c r="O1076" s="470">
        <v>41.094000000000001</v>
      </c>
      <c r="P1076" s="471">
        <v>423.0996045</v>
      </c>
      <c r="Q1076" s="471">
        <v>281.75141856762798</v>
      </c>
      <c r="R1076" s="470">
        <v>186.76192265999879</v>
      </c>
      <c r="S1076" s="470">
        <v>186.76192265999879</v>
      </c>
      <c r="T1076" s="470"/>
      <c r="U1076" s="170">
        <v>118.28329279359896</v>
      </c>
      <c r="V1076" s="170"/>
      <c r="W1076" s="170"/>
    </row>
    <row r="1077" spans="1:23" x14ac:dyDescent="0.25">
      <c r="A1077" s="478" t="s">
        <v>3081</v>
      </c>
      <c r="B1077" s="478" t="s">
        <v>3150</v>
      </c>
      <c r="C1077" s="478" t="s">
        <v>2174</v>
      </c>
      <c r="D1077" s="477">
        <v>1868</v>
      </c>
      <c r="E1077" s="482" t="s">
        <v>3147</v>
      </c>
      <c r="F1077" s="480"/>
      <c r="G1077" s="480" t="s">
        <v>2172</v>
      </c>
      <c r="H1077" s="474"/>
      <c r="I1077" s="471"/>
      <c r="J1077" s="473"/>
      <c r="K1077" s="470">
        <v>0</v>
      </c>
      <c r="L1077" s="201">
        <v>281.75141856762798</v>
      </c>
      <c r="M1077" s="201">
        <v>423.0996045</v>
      </c>
      <c r="N1077" s="201">
        <v>41.094000000000001</v>
      </c>
      <c r="O1077" s="470">
        <v>41.094000000000001</v>
      </c>
      <c r="P1077" s="471">
        <v>423.0996045</v>
      </c>
      <c r="Q1077" s="471">
        <v>281.75141856762798</v>
      </c>
      <c r="R1077" s="470">
        <v>186.76192265999879</v>
      </c>
      <c r="S1077" s="470">
        <v>186.76192265999879</v>
      </c>
      <c r="T1077" s="470"/>
      <c r="U1077" s="170">
        <v>118.28329279359896</v>
      </c>
      <c r="V1077" s="170"/>
      <c r="W1077" s="170"/>
    </row>
    <row r="1078" spans="1:23" x14ac:dyDescent="0.25">
      <c r="A1078" s="478"/>
      <c r="B1078" s="478"/>
      <c r="C1078" s="478"/>
      <c r="D1078" s="477"/>
      <c r="E1078" s="482"/>
      <c r="F1078" s="480"/>
      <c r="G1078" s="480" t="s">
        <v>1962</v>
      </c>
      <c r="H1078" s="474">
        <v>40</v>
      </c>
      <c r="I1078" s="471"/>
      <c r="J1078" s="473"/>
      <c r="K1078" s="470">
        <v>9.650984E-2</v>
      </c>
      <c r="L1078" s="201">
        <v>281.703163647628</v>
      </c>
      <c r="M1078" s="201">
        <v>423.0996045</v>
      </c>
      <c r="N1078" s="201">
        <v>41.094000000000001</v>
      </c>
      <c r="O1078" s="470">
        <v>41.094000000000001</v>
      </c>
      <c r="P1078" s="471">
        <v>423.0996045</v>
      </c>
      <c r="Q1078" s="471">
        <v>281.65490872762797</v>
      </c>
      <c r="R1078" s="470">
        <v>186.81017757999879</v>
      </c>
      <c r="S1078" s="470">
        <v>186.8584324999988</v>
      </c>
      <c r="T1078" s="470"/>
      <c r="U1078" s="170">
        <v>118.33154771359897</v>
      </c>
      <c r="V1078" s="170"/>
      <c r="W1078" s="170"/>
    </row>
    <row r="1079" spans="1:23" x14ac:dyDescent="0.25">
      <c r="A1079" s="478" t="s">
        <v>3081</v>
      </c>
      <c r="B1079" s="478" t="s">
        <v>3150</v>
      </c>
      <c r="C1079" s="478" t="s">
        <v>111</v>
      </c>
      <c r="D1079" s="477">
        <v>1869</v>
      </c>
      <c r="E1079" s="482" t="s">
        <v>888</v>
      </c>
      <c r="F1079" s="480" t="s">
        <v>3135</v>
      </c>
      <c r="G1079" s="480" t="s">
        <v>3134</v>
      </c>
      <c r="H1079" s="474"/>
      <c r="I1079" s="471"/>
      <c r="J1079" s="473"/>
      <c r="K1079" s="470">
        <v>0</v>
      </c>
      <c r="L1079" s="201">
        <v>281.65490872762797</v>
      </c>
      <c r="M1079" s="201">
        <v>423.0996045</v>
      </c>
      <c r="N1079" s="201">
        <v>41.094000000000001</v>
      </c>
      <c r="O1079" s="470">
        <v>41.094000000000001</v>
      </c>
      <c r="P1079" s="471">
        <v>423.0996045</v>
      </c>
      <c r="Q1079" s="471">
        <v>281.65490872762797</v>
      </c>
      <c r="R1079" s="470">
        <v>186.8584324999988</v>
      </c>
      <c r="S1079" s="470">
        <v>186.8584324999988</v>
      </c>
      <c r="T1079" s="470"/>
      <c r="U1079" s="170">
        <v>118.37980263359897</v>
      </c>
      <c r="V1079" s="170"/>
      <c r="W1079" s="170"/>
    </row>
    <row r="1080" spans="1:23" x14ac:dyDescent="0.25">
      <c r="A1080" s="478"/>
      <c r="B1080" s="478"/>
      <c r="C1080" s="478"/>
      <c r="D1080" s="477"/>
      <c r="E1080" s="482"/>
      <c r="F1080" s="480"/>
      <c r="G1080" s="480" t="s">
        <v>3133</v>
      </c>
      <c r="H1080" s="474">
        <v>40</v>
      </c>
      <c r="I1080" s="471"/>
      <c r="J1080" s="473"/>
      <c r="K1080" s="470">
        <v>5.5879999999999999E-2</v>
      </c>
      <c r="L1080" s="201">
        <v>281.62696872762797</v>
      </c>
      <c r="M1080" s="201">
        <v>423.0996045</v>
      </c>
      <c r="N1080" s="201">
        <v>41.094000000000001</v>
      </c>
      <c r="O1080" s="470">
        <v>41.094000000000001</v>
      </c>
      <c r="P1080" s="471">
        <v>423.0996045</v>
      </c>
      <c r="Q1080" s="471">
        <v>281.59902872762797</v>
      </c>
      <c r="R1080" s="470">
        <v>186.8863724999988</v>
      </c>
      <c r="S1080" s="470">
        <v>186.9143124999988</v>
      </c>
      <c r="T1080" s="470"/>
      <c r="U1080" s="170">
        <v>118.40774263359897</v>
      </c>
      <c r="V1080" s="170"/>
      <c r="W1080" s="170"/>
    </row>
    <row r="1081" spans="1:23" x14ac:dyDescent="0.25">
      <c r="A1081" s="478"/>
      <c r="B1081" s="478"/>
      <c r="C1081" s="478"/>
      <c r="D1081" s="477"/>
      <c r="E1081" s="482" t="s">
        <v>619</v>
      </c>
      <c r="F1081" s="480"/>
      <c r="G1081" s="480" t="s">
        <v>3132</v>
      </c>
      <c r="H1081" s="474">
        <v>40</v>
      </c>
      <c r="I1081" s="471"/>
      <c r="J1081" s="473"/>
      <c r="K1081" s="470">
        <v>7.6135999999999981E-2</v>
      </c>
      <c r="L1081" s="201">
        <v>281.56096072762796</v>
      </c>
      <c r="M1081" s="201">
        <v>423.0996045</v>
      </c>
      <c r="N1081" s="201">
        <v>41.094000000000001</v>
      </c>
      <c r="O1081" s="470">
        <v>41.094000000000001</v>
      </c>
      <c r="P1081" s="471">
        <v>423.0996045</v>
      </c>
      <c r="Q1081" s="471">
        <v>281.52289272762795</v>
      </c>
      <c r="R1081" s="470">
        <v>186.95238049999878</v>
      </c>
      <c r="S1081" s="470">
        <v>186.99044849999879</v>
      </c>
      <c r="T1081" s="470"/>
      <c r="U1081" s="170">
        <v>118.47375063359895</v>
      </c>
      <c r="V1081" s="170"/>
      <c r="W1081" s="170"/>
    </row>
    <row r="1082" spans="1:23" x14ac:dyDescent="0.25">
      <c r="A1082" s="478" t="s">
        <v>3081</v>
      </c>
      <c r="B1082" s="478" t="s">
        <v>3150</v>
      </c>
      <c r="C1082" s="478" t="s">
        <v>2187</v>
      </c>
      <c r="D1082" s="477">
        <v>1872</v>
      </c>
      <c r="E1082" s="482" t="s">
        <v>3146</v>
      </c>
      <c r="F1082" s="480" t="s">
        <v>2185</v>
      </c>
      <c r="G1082" s="480" t="s">
        <v>2184</v>
      </c>
      <c r="H1082" s="474">
        <v>40</v>
      </c>
      <c r="I1082" s="471"/>
      <c r="J1082" s="473"/>
      <c r="K1082" s="470">
        <v>0.5</v>
      </c>
      <c r="L1082" s="201">
        <v>281.27289272762795</v>
      </c>
      <c r="M1082" s="201">
        <v>423.0996045</v>
      </c>
      <c r="N1082" s="201">
        <v>41.094000000000001</v>
      </c>
      <c r="O1082" s="470">
        <v>41.094000000000001</v>
      </c>
      <c r="P1082" s="471">
        <v>423.0996045</v>
      </c>
      <c r="Q1082" s="471">
        <v>281.02289272762795</v>
      </c>
      <c r="R1082" s="470">
        <v>187.24044849999879</v>
      </c>
      <c r="S1082" s="470">
        <v>187.49044849999879</v>
      </c>
      <c r="T1082" s="470"/>
      <c r="U1082" s="170">
        <v>118.76181863359896</v>
      </c>
      <c r="V1082" s="170"/>
      <c r="W1082" s="170"/>
    </row>
    <row r="1083" spans="1:23" x14ac:dyDescent="0.25">
      <c r="A1083" s="478"/>
      <c r="B1083" s="478"/>
      <c r="C1083" s="478"/>
      <c r="D1083" s="477"/>
      <c r="E1083" s="482" t="s">
        <v>619</v>
      </c>
      <c r="F1083" s="480"/>
      <c r="G1083" s="480" t="s">
        <v>3129</v>
      </c>
      <c r="H1083" s="474">
        <v>40</v>
      </c>
      <c r="I1083" s="471"/>
      <c r="J1083" s="473"/>
      <c r="K1083" s="470">
        <v>7.6135999999999981E-2</v>
      </c>
      <c r="L1083" s="201">
        <v>280.98482472762794</v>
      </c>
      <c r="M1083" s="201">
        <v>423.0996045</v>
      </c>
      <c r="N1083" s="201">
        <v>41.094000000000001</v>
      </c>
      <c r="O1083" s="470">
        <v>41.094000000000001</v>
      </c>
      <c r="P1083" s="471">
        <v>423.0996045</v>
      </c>
      <c r="Q1083" s="471">
        <v>280.94675672762793</v>
      </c>
      <c r="R1083" s="470">
        <v>187.52851649999877</v>
      </c>
      <c r="S1083" s="470">
        <v>187.56658449999878</v>
      </c>
      <c r="T1083" s="470"/>
      <c r="U1083" s="170">
        <v>119.04988663359894</v>
      </c>
      <c r="V1083" s="170"/>
      <c r="W1083" s="170"/>
    </row>
    <row r="1084" spans="1:23" x14ac:dyDescent="0.25">
      <c r="A1084" s="478"/>
      <c r="B1084" s="478"/>
      <c r="C1084" s="478"/>
      <c r="D1084" s="477"/>
      <c r="E1084" s="482"/>
      <c r="F1084" s="480"/>
      <c r="G1084" s="480" t="s">
        <v>1962</v>
      </c>
      <c r="H1084" s="474"/>
      <c r="I1084" s="471"/>
      <c r="J1084" s="473"/>
      <c r="K1084" s="470">
        <v>9.9516999999999994E-2</v>
      </c>
      <c r="L1084" s="201">
        <v>280.89699822762793</v>
      </c>
      <c r="M1084" s="201">
        <v>423.0996045</v>
      </c>
      <c r="N1084" s="201">
        <v>41.094000000000001</v>
      </c>
      <c r="O1084" s="470">
        <v>41.094000000000001</v>
      </c>
      <c r="P1084" s="471">
        <v>423.0996045</v>
      </c>
      <c r="Q1084" s="471">
        <v>280.84723972762794</v>
      </c>
      <c r="R1084" s="470">
        <v>187.61634299999878</v>
      </c>
      <c r="S1084" s="470">
        <v>187.66610149999877</v>
      </c>
      <c r="T1084" s="470"/>
      <c r="U1084" s="170">
        <v>119.13771313359895</v>
      </c>
      <c r="V1084" s="170"/>
      <c r="W1084" s="170"/>
    </row>
    <row r="1085" spans="1:23" x14ac:dyDescent="0.25">
      <c r="A1085" s="478" t="s">
        <v>3081</v>
      </c>
      <c r="B1085" s="478" t="s">
        <v>3150</v>
      </c>
      <c r="C1085" s="478" t="s">
        <v>2194</v>
      </c>
      <c r="D1085" s="477">
        <v>1878</v>
      </c>
      <c r="E1085" s="482" t="s">
        <v>3145</v>
      </c>
      <c r="F1085" s="480"/>
      <c r="G1085" s="480" t="s">
        <v>3072</v>
      </c>
      <c r="H1085" s="474">
        <v>34</v>
      </c>
      <c r="I1085" s="471"/>
      <c r="J1085" s="473"/>
      <c r="K1085" s="470">
        <v>0.29817100000000002</v>
      </c>
      <c r="L1085" s="201">
        <v>280.69815422762792</v>
      </c>
      <c r="M1085" s="201">
        <v>423.0996045</v>
      </c>
      <c r="N1085" s="201">
        <v>41.094000000000001</v>
      </c>
      <c r="O1085" s="470">
        <v>41.094000000000001</v>
      </c>
      <c r="P1085" s="471">
        <v>423.0996045</v>
      </c>
      <c r="Q1085" s="471">
        <v>280.54906872762791</v>
      </c>
      <c r="R1085" s="470">
        <v>187.81518699999876</v>
      </c>
      <c r="S1085" s="470">
        <v>187.96427249999877</v>
      </c>
      <c r="T1085" s="470"/>
      <c r="U1085" s="170">
        <v>119.33655713359893</v>
      </c>
      <c r="V1085" s="170"/>
      <c r="W1085" s="170"/>
    </row>
    <row r="1086" spans="1:23" x14ac:dyDescent="0.25">
      <c r="A1086" s="478"/>
      <c r="B1086" s="478"/>
      <c r="C1086" s="478"/>
      <c r="D1086" s="477"/>
      <c r="E1086" s="482" t="s">
        <v>619</v>
      </c>
      <c r="F1086" s="480"/>
      <c r="G1086" s="480"/>
      <c r="H1086" s="474"/>
      <c r="I1086" s="471"/>
      <c r="J1086" s="473"/>
      <c r="K1086" s="470">
        <v>0</v>
      </c>
      <c r="L1086" s="201">
        <v>280.54906872762791</v>
      </c>
      <c r="M1086" s="201">
        <v>423.0996045</v>
      </c>
      <c r="N1086" s="201">
        <v>41.094000000000001</v>
      </c>
      <c r="O1086" s="470">
        <v>41.094000000000001</v>
      </c>
      <c r="P1086" s="471">
        <v>423.0996045</v>
      </c>
      <c r="Q1086" s="471">
        <v>280.54906872762791</v>
      </c>
      <c r="R1086" s="470">
        <v>187.96427249999877</v>
      </c>
      <c r="S1086" s="470">
        <v>187.96427249999877</v>
      </c>
      <c r="T1086" s="470"/>
      <c r="U1086" s="170">
        <v>119.48564263359894</v>
      </c>
      <c r="V1086" s="170"/>
      <c r="W1086" s="170"/>
    </row>
    <row r="1087" spans="1:23" x14ac:dyDescent="0.25">
      <c r="A1087" s="478"/>
      <c r="B1087" s="478"/>
      <c r="C1087" s="478"/>
      <c r="D1087" s="477"/>
      <c r="E1087" s="482" t="s">
        <v>619</v>
      </c>
      <c r="F1087" s="480"/>
      <c r="G1087" s="480"/>
      <c r="H1087" s="474"/>
      <c r="I1087" s="471"/>
      <c r="J1087" s="473"/>
      <c r="K1087" s="470">
        <v>0</v>
      </c>
      <c r="L1087" s="201">
        <v>280.54906872762791</v>
      </c>
      <c r="M1087" s="201">
        <v>423.0996045</v>
      </c>
      <c r="N1087" s="201">
        <v>41.094000000000001</v>
      </c>
      <c r="O1087" s="470">
        <v>41.094000000000001</v>
      </c>
      <c r="P1087" s="471">
        <v>423.0996045</v>
      </c>
      <c r="Q1087" s="471">
        <v>280.54906872762791</v>
      </c>
      <c r="R1087" s="470">
        <v>187.96427249999877</v>
      </c>
      <c r="S1087" s="470">
        <v>187.96427249999877</v>
      </c>
      <c r="T1087" s="470"/>
      <c r="U1087" s="170">
        <v>119.48564263359894</v>
      </c>
      <c r="V1087" s="170"/>
      <c r="W1087" s="170"/>
    </row>
    <row r="1088" spans="1:23" x14ac:dyDescent="0.25">
      <c r="A1088" s="478"/>
      <c r="B1088" s="478"/>
      <c r="C1088" s="478"/>
      <c r="D1088" s="477"/>
      <c r="E1088" s="482" t="s">
        <v>619</v>
      </c>
      <c r="F1088" s="480"/>
      <c r="G1088" s="480" t="s">
        <v>1962</v>
      </c>
      <c r="H1088" s="474"/>
      <c r="I1088" s="471"/>
      <c r="J1088" s="473"/>
      <c r="K1088" s="470">
        <v>9.9516999999999994E-2</v>
      </c>
      <c r="L1088" s="201">
        <v>280.49931022762792</v>
      </c>
      <c r="M1088" s="201">
        <v>423.0996045</v>
      </c>
      <c r="N1088" s="201">
        <v>41.094000000000001</v>
      </c>
      <c r="O1088" s="470">
        <v>41.094000000000001</v>
      </c>
      <c r="P1088" s="471">
        <v>423.0996045</v>
      </c>
      <c r="Q1088" s="471">
        <v>280.44955172762792</v>
      </c>
      <c r="R1088" s="470">
        <v>188.01403099999877</v>
      </c>
      <c r="S1088" s="470">
        <v>188.06378949999876</v>
      </c>
      <c r="T1088" s="470"/>
      <c r="U1088" s="170">
        <v>119.53540113359894</v>
      </c>
      <c r="V1088" s="170"/>
      <c r="W1088" s="170"/>
    </row>
    <row r="1089" spans="1:23" x14ac:dyDescent="0.25">
      <c r="A1089" s="478" t="s">
        <v>3081</v>
      </c>
      <c r="B1089" s="478" t="s">
        <v>3150</v>
      </c>
      <c r="C1089" s="478" t="s">
        <v>2192</v>
      </c>
      <c r="D1089" s="477">
        <v>1882</v>
      </c>
      <c r="E1089" s="482" t="s">
        <v>3144</v>
      </c>
      <c r="F1089" s="480"/>
      <c r="G1089" s="480" t="s">
        <v>3072</v>
      </c>
      <c r="H1089" s="474">
        <v>34</v>
      </c>
      <c r="I1089" s="471"/>
      <c r="J1089" s="473"/>
      <c r="K1089" s="470">
        <v>0.29817100000000002</v>
      </c>
      <c r="L1089" s="201">
        <v>280.30046622762791</v>
      </c>
      <c r="M1089" s="201">
        <v>423.0996045</v>
      </c>
      <c r="N1089" s="201">
        <v>41.094000000000001</v>
      </c>
      <c r="O1089" s="470">
        <v>41.094000000000001</v>
      </c>
      <c r="P1089" s="471">
        <v>423.0996045</v>
      </c>
      <c r="Q1089" s="471">
        <v>280.1513807276279</v>
      </c>
      <c r="R1089" s="470">
        <v>188.21287499999875</v>
      </c>
      <c r="S1089" s="470">
        <v>188.36196049999876</v>
      </c>
      <c r="T1089" s="470"/>
      <c r="U1089" s="170">
        <v>119.73424513359892</v>
      </c>
      <c r="V1089" s="170"/>
      <c r="W1089" s="170"/>
    </row>
    <row r="1090" spans="1:23" x14ac:dyDescent="0.25">
      <c r="A1090" s="478"/>
      <c r="B1090" s="478"/>
      <c r="C1090" s="478"/>
      <c r="D1090" s="477"/>
      <c r="E1090" s="482" t="s">
        <v>619</v>
      </c>
      <c r="F1090" s="480"/>
      <c r="G1090" s="480"/>
      <c r="H1090" s="474"/>
      <c r="I1090" s="471"/>
      <c r="J1090" s="473"/>
      <c r="K1090" s="470">
        <v>0</v>
      </c>
      <c r="L1090" s="201">
        <v>280.1513807276279</v>
      </c>
      <c r="M1090" s="201">
        <v>423.0996045</v>
      </c>
      <c r="N1090" s="201">
        <v>41.094000000000001</v>
      </c>
      <c r="O1090" s="470">
        <v>41.094000000000001</v>
      </c>
      <c r="P1090" s="471">
        <v>423.0996045</v>
      </c>
      <c r="Q1090" s="471">
        <v>280.1513807276279</v>
      </c>
      <c r="R1090" s="470">
        <v>188.36196049999876</v>
      </c>
      <c r="S1090" s="470">
        <v>188.36196049999876</v>
      </c>
      <c r="T1090" s="470"/>
      <c r="U1090" s="170">
        <v>119.88333063359893</v>
      </c>
      <c r="V1090" s="170"/>
      <c r="W1090" s="170"/>
    </row>
    <row r="1091" spans="1:23" x14ac:dyDescent="0.25">
      <c r="A1091" s="478"/>
      <c r="B1091" s="478"/>
      <c r="C1091" s="478"/>
      <c r="D1091" s="477"/>
      <c r="E1091" s="482" t="s">
        <v>619</v>
      </c>
      <c r="F1091" s="480"/>
      <c r="G1091" s="480"/>
      <c r="H1091" s="474"/>
      <c r="I1091" s="471"/>
      <c r="J1091" s="473"/>
      <c r="K1091" s="470">
        <v>0</v>
      </c>
      <c r="L1091" s="201">
        <v>280.1513807276279</v>
      </c>
      <c r="M1091" s="201">
        <v>423.0996045</v>
      </c>
      <c r="N1091" s="201">
        <v>41.094000000000001</v>
      </c>
      <c r="O1091" s="470">
        <v>41.094000000000001</v>
      </c>
      <c r="P1091" s="471">
        <v>423.0996045</v>
      </c>
      <c r="Q1091" s="471">
        <v>280.1513807276279</v>
      </c>
      <c r="R1091" s="470">
        <v>188.36196049999876</v>
      </c>
      <c r="S1091" s="470">
        <v>188.36196049999876</v>
      </c>
      <c r="T1091" s="470"/>
      <c r="U1091" s="170">
        <v>119.88333063359893</v>
      </c>
      <c r="V1091" s="170"/>
      <c r="W1091" s="170"/>
    </row>
    <row r="1092" spans="1:23" x14ac:dyDescent="0.25">
      <c r="A1092" s="478"/>
      <c r="B1092" s="478"/>
      <c r="C1092" s="478"/>
      <c r="D1092" s="477"/>
      <c r="E1092" s="482" t="s">
        <v>619</v>
      </c>
      <c r="F1092" s="480"/>
      <c r="G1092" s="480" t="s">
        <v>1962</v>
      </c>
      <c r="H1092" s="474"/>
      <c r="I1092" s="471"/>
      <c r="J1092" s="473"/>
      <c r="K1092" s="470">
        <v>9.9516999999999994E-2</v>
      </c>
      <c r="L1092" s="201">
        <v>280.1016222276279</v>
      </c>
      <c r="M1092" s="201">
        <v>423.0996045</v>
      </c>
      <c r="N1092" s="201">
        <v>41.094000000000001</v>
      </c>
      <c r="O1092" s="470">
        <v>41.094000000000001</v>
      </c>
      <c r="P1092" s="471">
        <v>423.0996045</v>
      </c>
      <c r="Q1092" s="471">
        <v>280.0518637276279</v>
      </c>
      <c r="R1092" s="470">
        <v>188.41171899999875</v>
      </c>
      <c r="S1092" s="470">
        <v>188.46147749999875</v>
      </c>
      <c r="T1092" s="470"/>
      <c r="U1092" s="170">
        <v>119.93308913359893</v>
      </c>
      <c r="V1092" s="170"/>
      <c r="W1092" s="170"/>
    </row>
    <row r="1093" spans="1:23" x14ac:dyDescent="0.25">
      <c r="A1093" s="478" t="s">
        <v>3081</v>
      </c>
      <c r="B1093" s="478" t="s">
        <v>3150</v>
      </c>
      <c r="C1093" s="478" t="s">
        <v>2190</v>
      </c>
      <c r="D1093" s="477">
        <v>1886</v>
      </c>
      <c r="E1093" s="482" t="s">
        <v>3143</v>
      </c>
      <c r="F1093" s="480"/>
      <c r="G1093" s="480" t="s">
        <v>3072</v>
      </c>
      <c r="H1093" s="474">
        <v>34</v>
      </c>
      <c r="I1093" s="471"/>
      <c r="J1093" s="473"/>
      <c r="K1093" s="470">
        <v>0.29817100000000002</v>
      </c>
      <c r="L1093" s="201">
        <v>279.90277822762789</v>
      </c>
      <c r="M1093" s="201">
        <v>423.0996045</v>
      </c>
      <c r="N1093" s="201">
        <v>41.094000000000001</v>
      </c>
      <c r="O1093" s="470">
        <v>41.094000000000001</v>
      </c>
      <c r="P1093" s="471">
        <v>423.0996045</v>
      </c>
      <c r="Q1093" s="471">
        <v>279.75369272762788</v>
      </c>
      <c r="R1093" s="470">
        <v>188.61056299999873</v>
      </c>
      <c r="S1093" s="470">
        <v>188.75964849999875</v>
      </c>
      <c r="T1093" s="470"/>
      <c r="U1093" s="170">
        <v>120.13193313359891</v>
      </c>
      <c r="V1093" s="170"/>
      <c r="W1093" s="170"/>
    </row>
    <row r="1094" spans="1:23" x14ac:dyDescent="0.25">
      <c r="A1094" s="478"/>
      <c r="B1094" s="478"/>
      <c r="C1094" s="478"/>
      <c r="D1094" s="477"/>
      <c r="E1094" s="482" t="s">
        <v>619</v>
      </c>
      <c r="F1094" s="480"/>
      <c r="G1094" s="480"/>
      <c r="H1094" s="474"/>
      <c r="I1094" s="471"/>
      <c r="J1094" s="473"/>
      <c r="K1094" s="470">
        <v>0</v>
      </c>
      <c r="L1094" s="201">
        <v>279.75369272762788</v>
      </c>
      <c r="M1094" s="201">
        <v>423.0996045</v>
      </c>
      <c r="N1094" s="201">
        <v>41.094000000000001</v>
      </c>
      <c r="O1094" s="470">
        <v>41.094000000000001</v>
      </c>
      <c r="P1094" s="471">
        <v>423.0996045</v>
      </c>
      <c r="Q1094" s="471">
        <v>279.75369272762788</v>
      </c>
      <c r="R1094" s="470">
        <v>188.75964849999875</v>
      </c>
      <c r="S1094" s="470">
        <v>188.75964849999875</v>
      </c>
      <c r="T1094" s="470"/>
      <c r="U1094" s="170">
        <v>120.28101863359892</v>
      </c>
      <c r="V1094" s="170"/>
      <c r="W1094" s="170"/>
    </row>
    <row r="1095" spans="1:23" x14ac:dyDescent="0.25">
      <c r="A1095" s="478" t="s">
        <v>3081</v>
      </c>
      <c r="B1095" s="478" t="s">
        <v>3150</v>
      </c>
      <c r="C1095" s="478" t="s">
        <v>2174</v>
      </c>
      <c r="D1095" s="477">
        <v>1888</v>
      </c>
      <c r="E1095" s="482" t="s">
        <v>3142</v>
      </c>
      <c r="F1095" s="480"/>
      <c r="G1095" s="480" t="s">
        <v>2172</v>
      </c>
      <c r="H1095" s="474"/>
      <c r="I1095" s="471"/>
      <c r="J1095" s="473"/>
      <c r="K1095" s="470">
        <v>0</v>
      </c>
      <c r="L1095" s="201">
        <v>279.75369272762788</v>
      </c>
      <c r="M1095" s="201">
        <v>423.0996045</v>
      </c>
      <c r="N1095" s="201">
        <v>41.094000000000001</v>
      </c>
      <c r="O1095" s="470">
        <v>41.094000000000001</v>
      </c>
      <c r="P1095" s="471">
        <v>423.0996045</v>
      </c>
      <c r="Q1095" s="471">
        <v>279.75369272762788</v>
      </c>
      <c r="R1095" s="470">
        <v>188.75964849999875</v>
      </c>
      <c r="S1095" s="470">
        <v>188.75964849999875</v>
      </c>
      <c r="T1095" s="470"/>
      <c r="U1095" s="170">
        <v>120.28101863359892</v>
      </c>
      <c r="V1095" s="170"/>
      <c r="W1095" s="170"/>
    </row>
    <row r="1096" spans="1:23" x14ac:dyDescent="0.25">
      <c r="A1096" s="478"/>
      <c r="B1096" s="478"/>
      <c r="C1096" s="478"/>
      <c r="D1096" s="477"/>
      <c r="E1096" s="482"/>
      <c r="F1096" s="480"/>
      <c r="G1096" s="480" t="s">
        <v>1962</v>
      </c>
      <c r="H1096" s="474"/>
      <c r="I1096" s="471"/>
      <c r="J1096" s="473"/>
      <c r="K1096" s="470">
        <v>9.650984E-2</v>
      </c>
      <c r="L1096" s="201">
        <v>279.70543780762785</v>
      </c>
      <c r="M1096" s="201">
        <v>423.0996045</v>
      </c>
      <c r="N1096" s="201">
        <v>41.094000000000001</v>
      </c>
      <c r="O1096" s="470">
        <v>41.094000000000001</v>
      </c>
      <c r="P1096" s="471">
        <v>423.0996045</v>
      </c>
      <c r="Q1096" s="471">
        <v>279.65718288762787</v>
      </c>
      <c r="R1096" s="470">
        <v>188.80790341999875</v>
      </c>
      <c r="S1096" s="470">
        <v>188.85615833999876</v>
      </c>
      <c r="T1096" s="470"/>
      <c r="U1096" s="170">
        <v>120.32927355359892</v>
      </c>
      <c r="V1096" s="170"/>
      <c r="W1096" s="170"/>
    </row>
    <row r="1097" spans="1:23" x14ac:dyDescent="0.25">
      <c r="A1097" s="478" t="s">
        <v>3081</v>
      </c>
      <c r="B1097" s="478" t="s">
        <v>3150</v>
      </c>
      <c r="C1097" s="478" t="s">
        <v>111</v>
      </c>
      <c r="D1097" s="477">
        <v>1889</v>
      </c>
      <c r="E1097" s="482" t="s">
        <v>889</v>
      </c>
      <c r="F1097" s="480" t="s">
        <v>3135</v>
      </c>
      <c r="G1097" s="480" t="s">
        <v>3134</v>
      </c>
      <c r="H1097" s="474">
        <v>40</v>
      </c>
      <c r="I1097" s="471"/>
      <c r="J1097" s="473"/>
      <c r="K1097" s="470">
        <v>0</v>
      </c>
      <c r="L1097" s="201">
        <v>279.65718288762787</v>
      </c>
      <c r="M1097" s="201">
        <v>423.0996045</v>
      </c>
      <c r="N1097" s="201">
        <v>41.094000000000001</v>
      </c>
      <c r="O1097" s="470">
        <v>41.094000000000001</v>
      </c>
      <c r="P1097" s="471">
        <v>423.0996045</v>
      </c>
      <c r="Q1097" s="471">
        <v>279.65718288762787</v>
      </c>
      <c r="R1097" s="470">
        <v>188.85615833999876</v>
      </c>
      <c r="S1097" s="470">
        <v>188.85615833999876</v>
      </c>
      <c r="T1097" s="470"/>
      <c r="U1097" s="170">
        <v>120.37752847359893</v>
      </c>
      <c r="V1097" s="170"/>
      <c r="W1097" s="170"/>
    </row>
    <row r="1098" spans="1:23" x14ac:dyDescent="0.25">
      <c r="A1098" s="478"/>
      <c r="B1098" s="478"/>
      <c r="C1098" s="478"/>
      <c r="D1098" s="477"/>
      <c r="E1098" s="482"/>
      <c r="F1098" s="480"/>
      <c r="G1098" s="480" t="s">
        <v>3133</v>
      </c>
      <c r="H1098" s="474"/>
      <c r="I1098" s="471"/>
      <c r="J1098" s="473"/>
      <c r="K1098" s="470">
        <v>5.5879999999999999E-2</v>
      </c>
      <c r="L1098" s="201">
        <v>279.62924288762787</v>
      </c>
      <c r="M1098" s="201">
        <v>423.0996045</v>
      </c>
      <c r="N1098" s="201">
        <v>41.094000000000001</v>
      </c>
      <c r="O1098" s="470">
        <v>41.094000000000001</v>
      </c>
      <c r="P1098" s="471">
        <v>423.0996045</v>
      </c>
      <c r="Q1098" s="471">
        <v>279.60130288762787</v>
      </c>
      <c r="R1098" s="470">
        <v>188.88409833999876</v>
      </c>
      <c r="S1098" s="470">
        <v>188.91203833999876</v>
      </c>
      <c r="T1098" s="470"/>
      <c r="U1098" s="170">
        <v>120.40546847359893</v>
      </c>
      <c r="V1098" s="170"/>
      <c r="W1098" s="170"/>
    </row>
    <row r="1099" spans="1:23" x14ac:dyDescent="0.25">
      <c r="A1099" s="478"/>
      <c r="B1099" s="478"/>
      <c r="C1099" s="478"/>
      <c r="D1099" s="477"/>
      <c r="E1099" s="482" t="s">
        <v>619</v>
      </c>
      <c r="F1099" s="480"/>
      <c r="G1099" s="480" t="s">
        <v>3132</v>
      </c>
      <c r="H1099" s="474">
        <v>40</v>
      </c>
      <c r="I1099" s="471"/>
      <c r="J1099" s="473"/>
      <c r="K1099" s="470">
        <v>7.6135999999999981E-2</v>
      </c>
      <c r="L1099" s="201">
        <v>279.56323488762786</v>
      </c>
      <c r="M1099" s="201">
        <v>423.0996045</v>
      </c>
      <c r="N1099" s="201">
        <v>41.094000000000001</v>
      </c>
      <c r="O1099" s="470">
        <v>41.094000000000001</v>
      </c>
      <c r="P1099" s="471">
        <v>423.0996045</v>
      </c>
      <c r="Q1099" s="471">
        <v>279.52516688762785</v>
      </c>
      <c r="R1099" s="470">
        <v>188.95010633999874</v>
      </c>
      <c r="S1099" s="470">
        <v>188.98817433999875</v>
      </c>
      <c r="T1099" s="470"/>
      <c r="U1099" s="170">
        <v>120.47147647359891</v>
      </c>
      <c r="V1099" s="170"/>
      <c r="W1099" s="170"/>
    </row>
    <row r="1100" spans="1:23" x14ac:dyDescent="0.25">
      <c r="A1100" s="478" t="s">
        <v>3081</v>
      </c>
      <c r="B1100" s="478" t="s">
        <v>3150</v>
      </c>
      <c r="C1100" s="478" t="s">
        <v>3141</v>
      </c>
      <c r="D1100" s="477">
        <v>1892</v>
      </c>
      <c r="E1100" s="482" t="s">
        <v>3140</v>
      </c>
      <c r="F1100" s="480" t="s">
        <v>2185</v>
      </c>
      <c r="G1100" s="480" t="s">
        <v>2184</v>
      </c>
      <c r="H1100" s="474">
        <v>40</v>
      </c>
      <c r="I1100" s="471"/>
      <c r="J1100" s="473"/>
      <c r="K1100" s="470">
        <v>0.5</v>
      </c>
      <c r="L1100" s="201">
        <v>279.27516688762785</v>
      </c>
      <c r="M1100" s="201">
        <v>423.0996045</v>
      </c>
      <c r="N1100" s="201">
        <v>41.094000000000001</v>
      </c>
      <c r="O1100" s="470">
        <v>41.094000000000001</v>
      </c>
      <c r="P1100" s="471">
        <v>423.0996045</v>
      </c>
      <c r="Q1100" s="471">
        <v>279.02516688762785</v>
      </c>
      <c r="R1100" s="470">
        <v>189.23817433999875</v>
      </c>
      <c r="S1100" s="470">
        <v>189.48817433999875</v>
      </c>
      <c r="T1100" s="470"/>
      <c r="U1100" s="170">
        <v>120.75954447359892</v>
      </c>
      <c r="V1100" s="170"/>
      <c r="W1100" s="170"/>
    </row>
    <row r="1101" spans="1:23" x14ac:dyDescent="0.25">
      <c r="A1101" s="478"/>
      <c r="B1101" s="478"/>
      <c r="C1101" s="478"/>
      <c r="D1101" s="477"/>
      <c r="E1101" s="482" t="s">
        <v>619</v>
      </c>
      <c r="F1101" s="480"/>
      <c r="G1101" s="480" t="s">
        <v>3129</v>
      </c>
      <c r="H1101" s="474">
        <v>40</v>
      </c>
      <c r="I1101" s="471"/>
      <c r="J1101" s="473"/>
      <c r="K1101" s="470">
        <v>7.6135999999999981E-2</v>
      </c>
      <c r="L1101" s="201">
        <v>278.98709888762784</v>
      </c>
      <c r="M1101" s="201">
        <v>423.0996045</v>
      </c>
      <c r="N1101" s="201">
        <v>41.094000000000001</v>
      </c>
      <c r="O1101" s="470">
        <v>41.094000000000001</v>
      </c>
      <c r="P1101" s="471">
        <v>423.0996045</v>
      </c>
      <c r="Q1101" s="471">
        <v>278.94903088762783</v>
      </c>
      <c r="R1101" s="470">
        <v>189.52624233999873</v>
      </c>
      <c r="S1101" s="470">
        <v>189.56431033999874</v>
      </c>
      <c r="T1101" s="470"/>
      <c r="U1101" s="170">
        <v>121.0476124735989</v>
      </c>
      <c r="V1101" s="170"/>
      <c r="W1101" s="170"/>
    </row>
    <row r="1102" spans="1:23" x14ac:dyDescent="0.25">
      <c r="A1102" s="478"/>
      <c r="B1102" s="478"/>
      <c r="C1102" s="478"/>
      <c r="D1102" s="477"/>
      <c r="E1102" s="482"/>
      <c r="F1102" s="480"/>
      <c r="G1102" s="480" t="s">
        <v>1962</v>
      </c>
      <c r="H1102" s="474"/>
      <c r="I1102" s="471"/>
      <c r="J1102" s="473"/>
      <c r="K1102" s="470">
        <v>9.9516999999999994E-2</v>
      </c>
      <c r="L1102" s="201">
        <v>278.89927238762783</v>
      </c>
      <c r="M1102" s="201">
        <v>423.0996045</v>
      </c>
      <c r="N1102" s="201">
        <v>41.094000000000001</v>
      </c>
      <c r="O1102" s="470">
        <v>41.094000000000001</v>
      </c>
      <c r="P1102" s="471">
        <v>423.0996045</v>
      </c>
      <c r="Q1102" s="471">
        <v>278.84951388762784</v>
      </c>
      <c r="R1102" s="470">
        <v>189.61406883999874</v>
      </c>
      <c r="S1102" s="470">
        <v>189.66382733999873</v>
      </c>
      <c r="T1102" s="470"/>
      <c r="U1102" s="170">
        <v>121.13543897359891</v>
      </c>
      <c r="V1102" s="170"/>
      <c r="W1102" s="170"/>
    </row>
    <row r="1103" spans="1:23" x14ac:dyDescent="0.25">
      <c r="A1103" s="478" t="s">
        <v>3081</v>
      </c>
      <c r="B1103" s="478" t="s">
        <v>3150</v>
      </c>
      <c r="C1103" s="478" t="s">
        <v>2183</v>
      </c>
      <c r="D1103" s="477">
        <v>1898</v>
      </c>
      <c r="E1103" s="482" t="s">
        <v>3139</v>
      </c>
      <c r="F1103" s="480"/>
      <c r="G1103" s="480" t="s">
        <v>3072</v>
      </c>
      <c r="H1103" s="474">
        <v>34</v>
      </c>
      <c r="I1103" s="471"/>
      <c r="J1103" s="473"/>
      <c r="K1103" s="470">
        <v>0.29817100000000002</v>
      </c>
      <c r="L1103" s="201">
        <v>278.70042838762782</v>
      </c>
      <c r="M1103" s="201">
        <v>423.0996045</v>
      </c>
      <c r="N1103" s="201">
        <v>41.094000000000001</v>
      </c>
      <c r="O1103" s="470">
        <v>41.094000000000001</v>
      </c>
      <c r="P1103" s="471">
        <v>423.0996045</v>
      </c>
      <c r="Q1103" s="471">
        <v>278.55134288762781</v>
      </c>
      <c r="R1103" s="470">
        <v>189.81291283999872</v>
      </c>
      <c r="S1103" s="470">
        <v>189.96199833999873</v>
      </c>
      <c r="T1103" s="470"/>
      <c r="U1103" s="170">
        <v>121.33428297359889</v>
      </c>
      <c r="V1103" s="170"/>
      <c r="W1103" s="170"/>
    </row>
    <row r="1104" spans="1:23" x14ac:dyDescent="0.25">
      <c r="A1104" s="478"/>
      <c r="B1104" s="478"/>
      <c r="C1104" s="478"/>
      <c r="D1104" s="477"/>
      <c r="E1104" s="482" t="s">
        <v>619</v>
      </c>
      <c r="F1104" s="480"/>
      <c r="G1104" s="480"/>
      <c r="H1104" s="474"/>
      <c r="I1104" s="471"/>
      <c r="J1104" s="473"/>
      <c r="K1104" s="470">
        <v>0</v>
      </c>
      <c r="L1104" s="201">
        <v>278.55134288762781</v>
      </c>
      <c r="M1104" s="201">
        <v>423.0996045</v>
      </c>
      <c r="N1104" s="201">
        <v>41.094000000000001</v>
      </c>
      <c r="O1104" s="470">
        <v>41.094000000000001</v>
      </c>
      <c r="P1104" s="471">
        <v>423.0996045</v>
      </c>
      <c r="Q1104" s="471">
        <v>278.55134288762781</v>
      </c>
      <c r="R1104" s="470">
        <v>189.96199833999873</v>
      </c>
      <c r="S1104" s="470">
        <v>189.96199833999873</v>
      </c>
      <c r="T1104" s="470"/>
      <c r="U1104" s="170">
        <v>121.4833684735989</v>
      </c>
      <c r="V1104" s="170"/>
      <c r="W1104" s="170"/>
    </row>
    <row r="1105" spans="1:23" x14ac:dyDescent="0.25">
      <c r="A1105" s="478"/>
      <c r="B1105" s="478"/>
      <c r="C1105" s="478"/>
      <c r="D1105" s="477"/>
      <c r="E1105" s="482" t="s">
        <v>619</v>
      </c>
      <c r="F1105" s="480"/>
      <c r="G1105" s="480"/>
      <c r="H1105" s="474"/>
      <c r="I1105" s="471"/>
      <c r="J1105" s="473"/>
      <c r="K1105" s="470">
        <v>0</v>
      </c>
      <c r="L1105" s="201">
        <v>278.55134288762781</v>
      </c>
      <c r="M1105" s="201">
        <v>423.0996045</v>
      </c>
      <c r="N1105" s="201">
        <v>41.094000000000001</v>
      </c>
      <c r="O1105" s="470">
        <v>41.094000000000001</v>
      </c>
      <c r="P1105" s="471">
        <v>423.0996045</v>
      </c>
      <c r="Q1105" s="471">
        <v>278.55134288762781</v>
      </c>
      <c r="R1105" s="470">
        <v>189.96199833999873</v>
      </c>
      <c r="S1105" s="470">
        <v>189.96199833999873</v>
      </c>
      <c r="T1105" s="470"/>
      <c r="U1105" s="170">
        <v>121.4833684735989</v>
      </c>
      <c r="V1105" s="170"/>
      <c r="W1105" s="170"/>
    </row>
    <row r="1106" spans="1:23" x14ac:dyDescent="0.25">
      <c r="A1106" s="478"/>
      <c r="B1106" s="478"/>
      <c r="C1106" s="478"/>
      <c r="D1106" s="477"/>
      <c r="E1106" s="482" t="s">
        <v>619</v>
      </c>
      <c r="F1106" s="480"/>
      <c r="G1106" s="480" t="s">
        <v>1962</v>
      </c>
      <c r="H1106" s="474"/>
      <c r="I1106" s="471"/>
      <c r="J1106" s="473"/>
      <c r="K1106" s="470">
        <v>9.9516999999999994E-2</v>
      </c>
      <c r="L1106" s="201">
        <v>278.50158438762782</v>
      </c>
      <c r="M1106" s="201">
        <v>423.0996045</v>
      </c>
      <c r="N1106" s="201">
        <v>41.094000000000001</v>
      </c>
      <c r="O1106" s="470">
        <v>41.094000000000001</v>
      </c>
      <c r="P1106" s="471">
        <v>423.0996045</v>
      </c>
      <c r="Q1106" s="471">
        <v>278.45182588762782</v>
      </c>
      <c r="R1106" s="470">
        <v>190.01175683999872</v>
      </c>
      <c r="S1106" s="470">
        <v>190.06151533999872</v>
      </c>
      <c r="T1106" s="470"/>
      <c r="U1106" s="170">
        <v>121.5331269735989</v>
      </c>
      <c r="V1106" s="170"/>
      <c r="W1106" s="170"/>
    </row>
    <row r="1107" spans="1:23" x14ac:dyDescent="0.25">
      <c r="A1107" s="478" t="s">
        <v>3081</v>
      </c>
      <c r="B1107" s="478" t="s">
        <v>3150</v>
      </c>
      <c r="C1107" s="478" t="s">
        <v>2181</v>
      </c>
      <c r="D1107" s="477">
        <v>1902</v>
      </c>
      <c r="E1107" s="482" t="s">
        <v>3138</v>
      </c>
      <c r="F1107" s="480"/>
      <c r="G1107" s="480" t="s">
        <v>3072</v>
      </c>
      <c r="H1107" s="474">
        <v>34</v>
      </c>
      <c r="I1107" s="471"/>
      <c r="J1107" s="473"/>
      <c r="K1107" s="470">
        <v>0.29817100000000002</v>
      </c>
      <c r="L1107" s="201">
        <v>278.30274038762781</v>
      </c>
      <c r="M1107" s="201">
        <v>423.0996045</v>
      </c>
      <c r="N1107" s="201">
        <v>41.094000000000001</v>
      </c>
      <c r="O1107" s="470">
        <v>41.094000000000001</v>
      </c>
      <c r="P1107" s="471">
        <v>423.0996045</v>
      </c>
      <c r="Q1107" s="471">
        <v>278.15365488762779</v>
      </c>
      <c r="R1107" s="470">
        <v>190.2106008399987</v>
      </c>
      <c r="S1107" s="470">
        <v>190.35968633999872</v>
      </c>
      <c r="T1107" s="470"/>
      <c r="U1107" s="170">
        <v>121.73197097359888</v>
      </c>
      <c r="V1107" s="170"/>
      <c r="W1107" s="170"/>
    </row>
    <row r="1108" spans="1:23" x14ac:dyDescent="0.25">
      <c r="A1108" s="478"/>
      <c r="B1108" s="478"/>
      <c r="C1108" s="478"/>
      <c r="D1108" s="477"/>
      <c r="E1108" s="482" t="s">
        <v>619</v>
      </c>
      <c r="F1108" s="480"/>
      <c r="G1108" s="480"/>
      <c r="H1108" s="474"/>
      <c r="I1108" s="471"/>
      <c r="J1108" s="473"/>
      <c r="K1108" s="470">
        <v>0</v>
      </c>
      <c r="L1108" s="201">
        <v>278.15365488762779</v>
      </c>
      <c r="M1108" s="201">
        <v>423.0996045</v>
      </c>
      <c r="N1108" s="201">
        <v>41.094000000000001</v>
      </c>
      <c r="O1108" s="470">
        <v>41.094000000000001</v>
      </c>
      <c r="P1108" s="471">
        <v>423.0996045</v>
      </c>
      <c r="Q1108" s="471">
        <v>278.15365488762779</v>
      </c>
      <c r="R1108" s="470">
        <v>190.35968633999872</v>
      </c>
      <c r="S1108" s="470">
        <v>190.35968633999872</v>
      </c>
      <c r="T1108" s="470"/>
      <c r="U1108" s="170">
        <v>121.88105647359889</v>
      </c>
      <c r="V1108" s="170"/>
      <c r="W1108" s="170"/>
    </row>
    <row r="1109" spans="1:23" x14ac:dyDescent="0.25">
      <c r="A1109" s="478"/>
      <c r="B1109" s="478"/>
      <c r="C1109" s="478"/>
      <c r="D1109" s="477"/>
      <c r="E1109" s="482" t="s">
        <v>619</v>
      </c>
      <c r="F1109" s="480"/>
      <c r="G1109" s="480"/>
      <c r="H1109" s="474"/>
      <c r="I1109" s="471"/>
      <c r="J1109" s="473"/>
      <c r="K1109" s="470">
        <v>0</v>
      </c>
      <c r="L1109" s="201">
        <v>278.15365488762779</v>
      </c>
      <c r="M1109" s="201">
        <v>423.0996045</v>
      </c>
      <c r="N1109" s="201">
        <v>41.094000000000001</v>
      </c>
      <c r="O1109" s="470">
        <v>41.094000000000001</v>
      </c>
      <c r="P1109" s="471">
        <v>423.0996045</v>
      </c>
      <c r="Q1109" s="471">
        <v>278.15365488762779</v>
      </c>
      <c r="R1109" s="470">
        <v>190.35968633999872</v>
      </c>
      <c r="S1109" s="470">
        <v>190.35968633999872</v>
      </c>
      <c r="T1109" s="470"/>
      <c r="U1109" s="170">
        <v>121.88105647359889</v>
      </c>
      <c r="V1109" s="170"/>
      <c r="W1109" s="170"/>
    </row>
    <row r="1110" spans="1:23" x14ac:dyDescent="0.25">
      <c r="A1110" s="478"/>
      <c r="B1110" s="478"/>
      <c r="C1110" s="478"/>
      <c r="D1110" s="477"/>
      <c r="E1110" s="482" t="s">
        <v>619</v>
      </c>
      <c r="F1110" s="480"/>
      <c r="G1110" s="480" t="s">
        <v>1962</v>
      </c>
      <c r="H1110" s="474"/>
      <c r="I1110" s="471"/>
      <c r="J1110" s="473"/>
      <c r="K1110" s="470">
        <v>9.9516999999999994E-2</v>
      </c>
      <c r="L1110" s="201">
        <v>278.1038963876278</v>
      </c>
      <c r="M1110" s="201">
        <v>423.0996045</v>
      </c>
      <c r="N1110" s="201">
        <v>41.094000000000001</v>
      </c>
      <c r="O1110" s="470">
        <v>41.094000000000001</v>
      </c>
      <c r="P1110" s="471">
        <v>423.0996045</v>
      </c>
      <c r="Q1110" s="471">
        <v>278.0541378876278</v>
      </c>
      <c r="R1110" s="470">
        <v>190.40944483999871</v>
      </c>
      <c r="S1110" s="470">
        <v>190.45920333999871</v>
      </c>
      <c r="T1110" s="470"/>
      <c r="U1110" s="170">
        <v>121.93081497359888</v>
      </c>
      <c r="V1110" s="170"/>
      <c r="W1110" s="170"/>
    </row>
    <row r="1111" spans="1:23" x14ac:dyDescent="0.25">
      <c r="A1111" s="478" t="s">
        <v>3081</v>
      </c>
      <c r="B1111" s="478" t="s">
        <v>3150</v>
      </c>
      <c r="C1111" s="478" t="s">
        <v>2179</v>
      </c>
      <c r="D1111" s="477">
        <v>1906</v>
      </c>
      <c r="E1111" s="482" t="s">
        <v>3137</v>
      </c>
      <c r="F1111" s="480"/>
      <c r="G1111" s="480" t="s">
        <v>3072</v>
      </c>
      <c r="H1111" s="474">
        <v>34</v>
      </c>
      <c r="I1111" s="471"/>
      <c r="J1111" s="473"/>
      <c r="K1111" s="470">
        <v>0.29817100000000002</v>
      </c>
      <c r="L1111" s="201">
        <v>277.90505238762779</v>
      </c>
      <c r="M1111" s="201">
        <v>423.0996045</v>
      </c>
      <c r="N1111" s="201">
        <v>41.094000000000001</v>
      </c>
      <c r="O1111" s="470">
        <v>41.094000000000001</v>
      </c>
      <c r="P1111" s="471">
        <v>423.0996045</v>
      </c>
      <c r="Q1111" s="471">
        <v>277.75596688762778</v>
      </c>
      <c r="R1111" s="470">
        <v>190.60828883999869</v>
      </c>
      <c r="S1111" s="470">
        <v>190.75737433999871</v>
      </c>
      <c r="T1111" s="470"/>
      <c r="U1111" s="170">
        <v>122.12965897359886</v>
      </c>
      <c r="V1111" s="170"/>
      <c r="W1111" s="170"/>
    </row>
    <row r="1112" spans="1:23" x14ac:dyDescent="0.25">
      <c r="A1112" s="478"/>
      <c r="B1112" s="478"/>
      <c r="C1112" s="478"/>
      <c r="D1112" s="477"/>
      <c r="E1112" s="482" t="s">
        <v>619</v>
      </c>
      <c r="F1112" s="480"/>
      <c r="G1112" s="480"/>
      <c r="H1112" s="474"/>
      <c r="I1112" s="471"/>
      <c r="J1112" s="473"/>
      <c r="K1112" s="470">
        <v>0</v>
      </c>
      <c r="L1112" s="201">
        <v>277.75596688762778</v>
      </c>
      <c r="M1112" s="201">
        <v>423.0996045</v>
      </c>
      <c r="N1112" s="201">
        <v>41.094000000000001</v>
      </c>
      <c r="O1112" s="470">
        <v>41.094000000000001</v>
      </c>
      <c r="P1112" s="471">
        <v>423.0996045</v>
      </c>
      <c r="Q1112" s="471">
        <v>277.75596688762778</v>
      </c>
      <c r="R1112" s="470">
        <v>190.75737433999871</v>
      </c>
      <c r="S1112" s="470">
        <v>190.75737433999871</v>
      </c>
      <c r="T1112" s="470"/>
      <c r="U1112" s="170">
        <v>122.27874447359888</v>
      </c>
      <c r="V1112" s="170"/>
      <c r="W1112" s="170"/>
    </row>
    <row r="1113" spans="1:23" x14ac:dyDescent="0.25">
      <c r="A1113" s="478" t="s">
        <v>3081</v>
      </c>
      <c r="B1113" s="478" t="s">
        <v>3150</v>
      </c>
      <c r="C1113" s="478" t="s">
        <v>2174</v>
      </c>
      <c r="D1113" s="477">
        <v>1908</v>
      </c>
      <c r="E1113" s="482" t="s">
        <v>3136</v>
      </c>
      <c r="F1113" s="480"/>
      <c r="G1113" s="480" t="s">
        <v>2172</v>
      </c>
      <c r="H1113" s="474"/>
      <c r="I1113" s="471"/>
      <c r="J1113" s="473"/>
      <c r="K1113" s="470">
        <v>0</v>
      </c>
      <c r="L1113" s="201">
        <v>277.75596688762778</v>
      </c>
      <c r="M1113" s="201">
        <v>423.0996045</v>
      </c>
      <c r="N1113" s="201">
        <v>41.094000000000001</v>
      </c>
      <c r="O1113" s="470">
        <v>41.094000000000001</v>
      </c>
      <c r="P1113" s="471">
        <v>423.0996045</v>
      </c>
      <c r="Q1113" s="471">
        <v>277.75596688762778</v>
      </c>
      <c r="R1113" s="470">
        <v>190.75737433999871</v>
      </c>
      <c r="S1113" s="470">
        <v>190.75737433999871</v>
      </c>
      <c r="T1113" s="470"/>
      <c r="U1113" s="170">
        <v>122.27874447359888</v>
      </c>
      <c r="V1113" s="170"/>
      <c r="W1113" s="170"/>
    </row>
    <row r="1114" spans="1:23" x14ac:dyDescent="0.25">
      <c r="A1114" s="478"/>
      <c r="B1114" s="478"/>
      <c r="C1114" s="478"/>
      <c r="D1114" s="477"/>
      <c r="E1114" s="482"/>
      <c r="F1114" s="480"/>
      <c r="G1114" s="480" t="s">
        <v>1962</v>
      </c>
      <c r="H1114" s="474"/>
      <c r="I1114" s="471"/>
      <c r="J1114" s="473"/>
      <c r="K1114" s="470">
        <v>9.650984E-2</v>
      </c>
      <c r="L1114" s="201">
        <v>277.7077119676278</v>
      </c>
      <c r="M1114" s="201">
        <v>423.0996045</v>
      </c>
      <c r="N1114" s="201">
        <v>41.094000000000001</v>
      </c>
      <c r="O1114" s="470">
        <v>41.094000000000001</v>
      </c>
      <c r="P1114" s="471">
        <v>423.0996045</v>
      </c>
      <c r="Q1114" s="471">
        <v>277.65945704762777</v>
      </c>
      <c r="R1114" s="470">
        <v>190.80562925999871</v>
      </c>
      <c r="S1114" s="470">
        <v>190.85388417999872</v>
      </c>
      <c r="T1114" s="470"/>
      <c r="U1114" s="170">
        <v>122.32699939359888</v>
      </c>
      <c r="V1114" s="170"/>
      <c r="W1114" s="170"/>
    </row>
    <row r="1115" spans="1:23" x14ac:dyDescent="0.25">
      <c r="A1115" s="478" t="s">
        <v>3081</v>
      </c>
      <c r="B1115" s="478" t="s">
        <v>3150</v>
      </c>
      <c r="C1115" s="478" t="s">
        <v>111</v>
      </c>
      <c r="D1115" s="477">
        <v>1909</v>
      </c>
      <c r="E1115" s="482" t="s">
        <v>890</v>
      </c>
      <c r="F1115" s="480" t="s">
        <v>3135</v>
      </c>
      <c r="G1115" s="480" t="s">
        <v>3134</v>
      </c>
      <c r="H1115" s="474">
        <v>40</v>
      </c>
      <c r="I1115" s="471"/>
      <c r="J1115" s="473"/>
      <c r="K1115" s="470">
        <v>0</v>
      </c>
      <c r="L1115" s="201">
        <v>277.65945704762777</v>
      </c>
      <c r="M1115" s="201">
        <v>423.0996045</v>
      </c>
      <c r="N1115" s="201">
        <v>41.094000000000001</v>
      </c>
      <c r="O1115" s="470">
        <v>41.094000000000001</v>
      </c>
      <c r="P1115" s="471">
        <v>423.0996045</v>
      </c>
      <c r="Q1115" s="471">
        <v>277.65945704762777</v>
      </c>
      <c r="R1115" s="470">
        <v>190.85388417999872</v>
      </c>
      <c r="S1115" s="470">
        <v>190.85388417999872</v>
      </c>
      <c r="T1115" s="470"/>
      <c r="U1115" s="170">
        <v>122.37525431359889</v>
      </c>
      <c r="V1115" s="170"/>
      <c r="W1115" s="170"/>
    </row>
    <row r="1116" spans="1:23" x14ac:dyDescent="0.25">
      <c r="A1116" s="478"/>
      <c r="B1116" s="478"/>
      <c r="C1116" s="478"/>
      <c r="D1116" s="477"/>
      <c r="E1116" s="482"/>
      <c r="F1116" s="480"/>
      <c r="G1116" s="480" t="s">
        <v>3133</v>
      </c>
      <c r="H1116" s="474"/>
      <c r="I1116" s="471"/>
      <c r="J1116" s="473"/>
      <c r="K1116" s="470">
        <v>5.5879999999999999E-2</v>
      </c>
      <c r="L1116" s="201">
        <v>277.63151704762777</v>
      </c>
      <c r="M1116" s="201">
        <v>423.0996045</v>
      </c>
      <c r="N1116" s="201">
        <v>41.094000000000001</v>
      </c>
      <c r="O1116" s="470">
        <v>41.094000000000001</v>
      </c>
      <c r="P1116" s="471">
        <v>423.0996045</v>
      </c>
      <c r="Q1116" s="471">
        <v>277.60357704762777</v>
      </c>
      <c r="R1116" s="470">
        <v>190.88182417999872</v>
      </c>
      <c r="S1116" s="470">
        <v>190.90976417999872</v>
      </c>
      <c r="T1116" s="470"/>
      <c r="U1116" s="170">
        <v>122.40319431359889</v>
      </c>
      <c r="V1116" s="170"/>
      <c r="W1116" s="170"/>
    </row>
    <row r="1117" spans="1:23" x14ac:dyDescent="0.25">
      <c r="A1117" s="478"/>
      <c r="B1117" s="478"/>
      <c r="C1117" s="478"/>
      <c r="D1117" s="477"/>
      <c r="E1117" s="482" t="s">
        <v>619</v>
      </c>
      <c r="F1117" s="480"/>
      <c r="G1117" s="480" t="s">
        <v>3132</v>
      </c>
      <c r="H1117" s="474"/>
      <c r="I1117" s="471"/>
      <c r="J1117" s="473"/>
      <c r="K1117" s="470">
        <v>7.6135999999999981E-2</v>
      </c>
      <c r="L1117" s="201">
        <v>277.56550904762776</v>
      </c>
      <c r="M1117" s="201">
        <v>423.0996045</v>
      </c>
      <c r="N1117" s="201">
        <v>41.094000000000001</v>
      </c>
      <c r="O1117" s="470">
        <v>41.094000000000001</v>
      </c>
      <c r="P1117" s="471">
        <v>423.0996045</v>
      </c>
      <c r="Q1117" s="471">
        <v>277.52744104762775</v>
      </c>
      <c r="R1117" s="470">
        <v>190.9478321799987</v>
      </c>
      <c r="S1117" s="470">
        <v>190.98590017999871</v>
      </c>
      <c r="T1117" s="470"/>
      <c r="U1117" s="170">
        <v>122.46920231359887</v>
      </c>
      <c r="V1117" s="170"/>
      <c r="W1117" s="170"/>
    </row>
    <row r="1118" spans="1:23" x14ac:dyDescent="0.25">
      <c r="A1118" s="478" t="s">
        <v>3081</v>
      </c>
      <c r="B1118" s="478" t="s">
        <v>3150</v>
      </c>
      <c r="C1118" s="478" t="s">
        <v>3131</v>
      </c>
      <c r="D1118" s="477">
        <v>1912</v>
      </c>
      <c r="E1118" s="482" t="s">
        <v>3130</v>
      </c>
      <c r="F1118" s="480" t="s">
        <v>2185</v>
      </c>
      <c r="G1118" s="480" t="s">
        <v>2184</v>
      </c>
      <c r="H1118" s="474">
        <v>40</v>
      </c>
      <c r="I1118" s="471"/>
      <c r="J1118" s="473"/>
      <c r="K1118" s="470">
        <v>0.5</v>
      </c>
      <c r="L1118" s="201">
        <v>277.27744104762775</v>
      </c>
      <c r="M1118" s="201">
        <v>423.0996045</v>
      </c>
      <c r="N1118" s="201">
        <v>41.094000000000001</v>
      </c>
      <c r="O1118" s="470">
        <v>41.094000000000001</v>
      </c>
      <c r="P1118" s="471">
        <v>423.0996045</v>
      </c>
      <c r="Q1118" s="471">
        <v>277.02744104762775</v>
      </c>
      <c r="R1118" s="470">
        <v>191.23590017999871</v>
      </c>
      <c r="S1118" s="470">
        <v>191.48590017999871</v>
      </c>
      <c r="T1118" s="470"/>
      <c r="U1118" s="170">
        <v>122.75727031359888</v>
      </c>
      <c r="V1118" s="170"/>
      <c r="W1118" s="170"/>
    </row>
    <row r="1119" spans="1:23" x14ac:dyDescent="0.25">
      <c r="A1119" s="478"/>
      <c r="B1119" s="478"/>
      <c r="C1119" s="478"/>
      <c r="D1119" s="477"/>
      <c r="E1119" s="482" t="s">
        <v>619</v>
      </c>
      <c r="F1119" s="480"/>
      <c r="G1119" s="480" t="s">
        <v>3129</v>
      </c>
      <c r="H1119" s="474"/>
      <c r="I1119" s="471"/>
      <c r="J1119" s="473"/>
      <c r="K1119" s="470">
        <v>7.6135999999999981E-2</v>
      </c>
      <c r="L1119" s="201">
        <v>276.98937304762774</v>
      </c>
      <c r="M1119" s="201">
        <v>423.0996045</v>
      </c>
      <c r="N1119" s="201">
        <v>41.094000000000001</v>
      </c>
      <c r="O1119" s="470">
        <v>41.094000000000001</v>
      </c>
      <c r="P1119" s="471">
        <v>423.0996045</v>
      </c>
      <c r="Q1119" s="471">
        <v>276.95130504762773</v>
      </c>
      <c r="R1119" s="470">
        <v>191.52396817999869</v>
      </c>
      <c r="S1119" s="470">
        <v>191.5620361799987</v>
      </c>
      <c r="T1119" s="470"/>
      <c r="U1119" s="170">
        <v>123.04533831359886</v>
      </c>
      <c r="V1119" s="170"/>
      <c r="W1119" s="170"/>
    </row>
    <row r="1120" spans="1:23" x14ac:dyDescent="0.25">
      <c r="A1120" s="478"/>
      <c r="B1120" s="478"/>
      <c r="C1120" s="478"/>
      <c r="D1120" s="477"/>
      <c r="E1120" s="482"/>
      <c r="F1120" s="480"/>
      <c r="G1120" s="480" t="s">
        <v>1962</v>
      </c>
      <c r="H1120" s="474"/>
      <c r="I1120" s="471"/>
      <c r="J1120" s="473"/>
      <c r="K1120" s="470">
        <v>9.9516999999999994E-2</v>
      </c>
      <c r="L1120" s="201">
        <v>276.90154654762773</v>
      </c>
      <c r="M1120" s="201">
        <v>423.0996045</v>
      </c>
      <c r="N1120" s="201">
        <v>41.094000000000001</v>
      </c>
      <c r="O1120" s="470">
        <v>41.094000000000001</v>
      </c>
      <c r="P1120" s="471">
        <v>423.0996045</v>
      </c>
      <c r="Q1120" s="471">
        <v>276.85178804762774</v>
      </c>
      <c r="R1120" s="470">
        <v>191.6117946799987</v>
      </c>
      <c r="S1120" s="470">
        <v>191.66155317999869</v>
      </c>
      <c r="T1120" s="470"/>
      <c r="U1120" s="170">
        <v>123.13316481359887</v>
      </c>
      <c r="V1120" s="170"/>
      <c r="W1120" s="170"/>
    </row>
    <row r="1121" spans="1:41" x14ac:dyDescent="0.25">
      <c r="A1121" s="478" t="s">
        <v>3081</v>
      </c>
      <c r="B1121" s="478" t="s">
        <v>3150</v>
      </c>
      <c r="C1121" s="478" t="s">
        <v>2177</v>
      </c>
      <c r="D1121" s="477">
        <v>1918</v>
      </c>
      <c r="E1121" s="482" t="s">
        <v>3128</v>
      </c>
      <c r="F1121" s="480"/>
      <c r="G1121" s="480" t="s">
        <v>3072</v>
      </c>
      <c r="H1121" s="474">
        <v>34</v>
      </c>
      <c r="I1121" s="471"/>
      <c r="J1121" s="473"/>
      <c r="K1121" s="470">
        <v>0.29817100000000002</v>
      </c>
      <c r="L1121" s="201">
        <v>276.70270254762772</v>
      </c>
      <c r="M1121" s="201">
        <v>423.0996045</v>
      </c>
      <c r="N1121" s="201">
        <v>41.094000000000001</v>
      </c>
      <c r="O1121" s="470">
        <v>41.094000000000001</v>
      </c>
      <c r="P1121" s="471">
        <v>423.0996045</v>
      </c>
      <c r="Q1121" s="471">
        <v>276.55361704762771</v>
      </c>
      <c r="R1121" s="470">
        <v>191.81063867999868</v>
      </c>
      <c r="S1121" s="470">
        <v>191.95972417999869</v>
      </c>
      <c r="T1121" s="470"/>
      <c r="U1121" s="170">
        <v>123.33200881359885</v>
      </c>
      <c r="V1121" s="170"/>
      <c r="W1121" s="170"/>
    </row>
    <row r="1122" spans="1:41" x14ac:dyDescent="0.25">
      <c r="A1122" s="478"/>
      <c r="B1122" s="478"/>
      <c r="C1122" s="478"/>
      <c r="D1122" s="477"/>
      <c r="E1122" s="482" t="s">
        <v>619</v>
      </c>
      <c r="F1122" s="480"/>
      <c r="G1122" s="480"/>
      <c r="H1122" s="474"/>
      <c r="I1122" s="471"/>
      <c r="J1122" s="473"/>
      <c r="K1122" s="470">
        <v>0</v>
      </c>
      <c r="L1122" s="201">
        <v>276.55361704762771</v>
      </c>
      <c r="M1122" s="201">
        <v>423.0996045</v>
      </c>
      <c r="N1122" s="201">
        <v>41.094000000000001</v>
      </c>
      <c r="O1122" s="470">
        <v>41.094000000000001</v>
      </c>
      <c r="P1122" s="471">
        <v>423.0996045</v>
      </c>
      <c r="Q1122" s="471">
        <v>276.55361704762771</v>
      </c>
      <c r="R1122" s="470">
        <v>191.95972417999869</v>
      </c>
      <c r="S1122" s="470">
        <v>191.95972417999869</v>
      </c>
      <c r="T1122" s="470"/>
      <c r="U1122" s="170">
        <v>123.48109431359886</v>
      </c>
      <c r="V1122" s="170"/>
      <c r="W1122" s="170"/>
    </row>
    <row r="1123" spans="1:41" x14ac:dyDescent="0.25">
      <c r="A1123" s="478"/>
      <c r="B1123" s="478"/>
      <c r="C1123" s="478"/>
      <c r="D1123" s="477"/>
      <c r="E1123" s="482" t="s">
        <v>619</v>
      </c>
      <c r="F1123" s="480"/>
      <c r="G1123" s="480"/>
      <c r="H1123" s="474"/>
      <c r="I1123" s="471"/>
      <c r="J1123" s="473"/>
      <c r="K1123" s="470">
        <v>0</v>
      </c>
      <c r="L1123" s="201">
        <v>276.55361704762771</v>
      </c>
      <c r="M1123" s="201">
        <v>423.0996045</v>
      </c>
      <c r="N1123" s="201">
        <v>41.094000000000001</v>
      </c>
      <c r="O1123" s="470">
        <v>41.094000000000001</v>
      </c>
      <c r="P1123" s="471">
        <v>423.0996045</v>
      </c>
      <c r="Q1123" s="471">
        <v>276.55361704762771</v>
      </c>
      <c r="R1123" s="470">
        <v>191.95972417999869</v>
      </c>
      <c r="S1123" s="470">
        <v>191.95972417999869</v>
      </c>
      <c r="T1123" s="470"/>
      <c r="U1123" s="170">
        <v>123.48109431359886</v>
      </c>
      <c r="V1123" s="170"/>
      <c r="W1123" s="170"/>
    </row>
    <row r="1124" spans="1:41" x14ac:dyDescent="0.2">
      <c r="A1124" s="478"/>
      <c r="B1124" s="478"/>
      <c r="C1124" s="478"/>
      <c r="D1124" s="477"/>
      <c r="E1124" s="481" t="s">
        <v>619</v>
      </c>
      <c r="F1124" s="480"/>
      <c r="G1124" s="480" t="s">
        <v>2198</v>
      </c>
      <c r="H1124" s="474"/>
      <c r="I1124" s="479"/>
      <c r="J1124" s="473"/>
      <c r="K1124" s="472">
        <v>0.19082200000000005</v>
      </c>
      <c r="L1124" s="201">
        <v>276.4582060476277</v>
      </c>
      <c r="M1124" s="201">
        <v>423.0996045</v>
      </c>
      <c r="N1124" s="201">
        <v>41.094000000000001</v>
      </c>
      <c r="O1124" s="470">
        <v>41.094000000000001</v>
      </c>
      <c r="P1124" s="471">
        <v>423.0996045</v>
      </c>
      <c r="Q1124" s="471">
        <v>276.36279504762769</v>
      </c>
      <c r="R1124" s="470">
        <v>192.05513517999867</v>
      </c>
      <c r="S1124" s="470">
        <v>192.15054617999868</v>
      </c>
      <c r="T1124" s="479"/>
      <c r="U1124" s="170">
        <v>123.57650531359884</v>
      </c>
      <c r="V1124" s="170"/>
      <c r="W1124" s="170"/>
    </row>
    <row r="1125" spans="1:41" x14ac:dyDescent="0.2">
      <c r="A1125" s="478" t="s">
        <v>3081</v>
      </c>
      <c r="B1125" s="478" t="s">
        <v>3150</v>
      </c>
      <c r="C1125" s="478" t="s">
        <v>1981</v>
      </c>
      <c r="D1125" s="477">
        <v>1922</v>
      </c>
      <c r="E1125" s="470" t="s">
        <v>3127</v>
      </c>
      <c r="F1125" s="476"/>
      <c r="G1125" s="475" t="s">
        <v>1978</v>
      </c>
      <c r="H1125" s="474">
        <v>40</v>
      </c>
      <c r="I1125" s="471"/>
      <c r="J1125" s="473"/>
      <c r="K1125" s="472">
        <v>5.7403999999999997E-2</v>
      </c>
      <c r="L1125" s="201">
        <v>276.33409304762768</v>
      </c>
      <c r="M1125" s="201">
        <v>423.0996045</v>
      </c>
      <c r="N1125" s="201">
        <v>41.094000000000001</v>
      </c>
      <c r="O1125" s="470">
        <v>41.094000000000001</v>
      </c>
      <c r="P1125" s="471">
        <v>423.0996045</v>
      </c>
      <c r="Q1125" s="471">
        <v>276.30539104762767</v>
      </c>
      <c r="R1125" s="470">
        <v>192.17924817999867</v>
      </c>
      <c r="S1125" s="470">
        <v>192.20795017999868</v>
      </c>
      <c r="T1125" s="470"/>
      <c r="U1125" s="170">
        <v>123.70061831359884</v>
      </c>
      <c r="V1125" s="170"/>
      <c r="W1125" s="170"/>
    </row>
    <row r="1126" spans="1:41" x14ac:dyDescent="0.25">
      <c r="A1126" s="232"/>
      <c r="B1126" s="232"/>
      <c r="C1126" s="232"/>
      <c r="D1126" s="237"/>
      <c r="E1126" s="232" t="s">
        <v>619</v>
      </c>
      <c r="F1126" s="238"/>
      <c r="G1126" s="238" t="s">
        <v>1962</v>
      </c>
      <c r="H1126" s="467">
        <v>40</v>
      </c>
      <c r="I1126" s="240"/>
      <c r="J1126" s="466"/>
      <c r="K1126" s="240">
        <v>0.103502</v>
      </c>
      <c r="L1126" s="201">
        <v>276.25364004762764</v>
      </c>
      <c r="M1126" s="201">
        <v>423.0996045</v>
      </c>
      <c r="N1126" s="201">
        <v>41.094000000000001</v>
      </c>
      <c r="O1126" s="240">
        <v>41.094000000000001</v>
      </c>
      <c r="P1126" s="240">
        <v>423.0996045</v>
      </c>
      <c r="Q1126" s="240">
        <v>276.20188904762767</v>
      </c>
      <c r="R1126" s="240">
        <v>192.25970117999867</v>
      </c>
      <c r="S1126" s="240">
        <v>192.31145217999867</v>
      </c>
      <c r="T1126" s="240"/>
      <c r="U1126" s="170">
        <v>123.78107131359884</v>
      </c>
      <c r="V1126" s="170"/>
      <c r="W1126" s="170"/>
    </row>
    <row r="1127" spans="1:41" x14ac:dyDescent="0.25">
      <c r="A1127" s="232" t="s">
        <v>3081</v>
      </c>
      <c r="B1127" s="232" t="s">
        <v>3126</v>
      </c>
      <c r="C1127" s="232" t="s">
        <v>111</v>
      </c>
      <c r="D1127" s="237">
        <v>1923</v>
      </c>
      <c r="E1127" s="234" t="s">
        <v>891</v>
      </c>
      <c r="F1127" s="238" t="s">
        <v>2169</v>
      </c>
      <c r="G1127" s="238" t="s">
        <v>1951</v>
      </c>
      <c r="H1127" s="467"/>
      <c r="I1127" s="200"/>
      <c r="J1127" s="466"/>
      <c r="K1127" s="240">
        <v>0</v>
      </c>
      <c r="L1127" s="201">
        <v>276.20188904762767</v>
      </c>
      <c r="M1127" s="201">
        <v>423.0996045</v>
      </c>
      <c r="N1127" s="201">
        <v>41.094000000000001</v>
      </c>
      <c r="O1127" s="240">
        <v>41.094000000000001</v>
      </c>
      <c r="P1127" s="240">
        <v>423.0996045</v>
      </c>
      <c r="Q1127" s="240">
        <v>276.20188904762767</v>
      </c>
      <c r="R1127" s="240">
        <v>192.31145217999867</v>
      </c>
      <c r="S1127" s="240">
        <v>192.31145217999867</v>
      </c>
      <c r="T1127" s="240"/>
      <c r="U1127" s="170">
        <v>123.83282231359884</v>
      </c>
      <c r="V1127" s="170"/>
      <c r="W1127" s="170"/>
    </row>
    <row r="1128" spans="1:41" x14ac:dyDescent="0.25">
      <c r="A1128" s="232"/>
      <c r="B1128" s="232"/>
      <c r="C1128" s="232"/>
      <c r="D1128" s="237"/>
      <c r="E1128" s="469" t="s">
        <v>619</v>
      </c>
      <c r="F1128" s="238"/>
      <c r="G1128" s="238" t="s">
        <v>1969</v>
      </c>
      <c r="H1128" s="468"/>
      <c r="I1128" s="239"/>
      <c r="J1128" s="466"/>
      <c r="K1128" s="240">
        <v>0.14528199999999999</v>
      </c>
      <c r="L1128" s="201">
        <v>276.1292480476277</v>
      </c>
      <c r="M1128" s="201">
        <v>423.0996045</v>
      </c>
      <c r="N1128" s="201">
        <v>41.094000000000001</v>
      </c>
      <c r="O1128" s="240">
        <v>41.094000000000001</v>
      </c>
      <c r="P1128" s="240">
        <v>423.0996045</v>
      </c>
      <c r="Q1128" s="240">
        <v>276.05660704762766</v>
      </c>
      <c r="R1128" s="240">
        <v>192.38409317999867</v>
      </c>
      <c r="S1128" s="240">
        <v>192.45673417999868</v>
      </c>
      <c r="T1128" s="240"/>
      <c r="U1128" s="170">
        <v>123.90546331359884</v>
      </c>
      <c r="V1128" s="170"/>
      <c r="W1128" s="170"/>
    </row>
    <row r="1129" spans="1:41" x14ac:dyDescent="0.25">
      <c r="A1129" s="232" t="s">
        <v>3081</v>
      </c>
      <c r="B1129" s="232" t="s">
        <v>3126</v>
      </c>
      <c r="C1129" s="232" t="s">
        <v>3125</v>
      </c>
      <c r="D1129" s="237">
        <v>1925</v>
      </c>
      <c r="E1129" s="234" t="s">
        <v>3124</v>
      </c>
      <c r="F1129" s="238" t="s">
        <v>3123</v>
      </c>
      <c r="G1129" s="238" t="s">
        <v>3122</v>
      </c>
      <c r="H1129" s="467">
        <v>33</v>
      </c>
      <c r="I1129" s="200"/>
      <c r="J1129" s="466"/>
      <c r="K1129" s="240">
        <v>0</v>
      </c>
      <c r="L1129" s="201">
        <v>276.05660704762766</v>
      </c>
      <c r="M1129" s="201">
        <v>423.0996045</v>
      </c>
      <c r="N1129" s="201">
        <v>41.094000000000001</v>
      </c>
      <c r="O1129" s="240">
        <v>41.094000000000001</v>
      </c>
      <c r="P1129" s="240">
        <v>423.0996045</v>
      </c>
      <c r="Q1129" s="240">
        <v>276.05660704762766</v>
      </c>
      <c r="R1129" s="240">
        <v>192.45673417999868</v>
      </c>
      <c r="S1129" s="240">
        <v>192.45673417999868</v>
      </c>
      <c r="T1129" s="240"/>
      <c r="U1129" s="170">
        <v>123.97810431359885</v>
      </c>
      <c r="V1129" s="170"/>
      <c r="W1129" s="170"/>
    </row>
    <row r="1130" spans="1:41" x14ac:dyDescent="0.25">
      <c r="A1130" s="232"/>
      <c r="B1130" s="232"/>
      <c r="C1130" s="232"/>
      <c r="D1130" s="237"/>
      <c r="E1130" s="469" t="s">
        <v>619</v>
      </c>
      <c r="F1130" s="238"/>
      <c r="G1130" s="238" t="s">
        <v>1969</v>
      </c>
      <c r="H1130" s="468"/>
      <c r="I1130" s="239"/>
      <c r="J1130" s="466"/>
      <c r="K1130" s="240">
        <v>0</v>
      </c>
      <c r="L1130" s="201">
        <v>276.05660704762766</v>
      </c>
      <c r="M1130" s="201">
        <v>423.0996045</v>
      </c>
      <c r="N1130" s="201">
        <v>41.094000000000001</v>
      </c>
      <c r="O1130" s="240">
        <v>41.094000000000001</v>
      </c>
      <c r="P1130" s="240">
        <v>423.0996045</v>
      </c>
      <c r="Q1130" s="240">
        <v>276.05660704762766</v>
      </c>
      <c r="R1130" s="240">
        <v>192.45673417999868</v>
      </c>
      <c r="S1130" s="240">
        <v>192.45673417999868</v>
      </c>
      <c r="T1130" s="240"/>
      <c r="U1130" s="170">
        <v>123.97810431359885</v>
      </c>
      <c r="V1130" s="170"/>
      <c r="W1130" s="170"/>
    </row>
    <row r="1131" spans="1:41" x14ac:dyDescent="0.25">
      <c r="A1131" s="232" t="s">
        <v>3081</v>
      </c>
      <c r="B1131" s="232" t="s">
        <v>3126</v>
      </c>
      <c r="C1131" s="232" t="s">
        <v>1990</v>
      </c>
      <c r="D1131" s="237">
        <v>1925</v>
      </c>
      <c r="E1131" s="234" t="s">
        <v>3121</v>
      </c>
      <c r="F1131" s="238" t="s">
        <v>1988</v>
      </c>
      <c r="G1131" s="238" t="s">
        <v>1987</v>
      </c>
      <c r="H1131" s="467"/>
      <c r="I1131" s="200"/>
      <c r="J1131" s="466"/>
      <c r="K1131" s="240">
        <v>0</v>
      </c>
      <c r="L1131" s="201">
        <v>276.05660704762766</v>
      </c>
      <c r="M1131" s="201">
        <v>423.0996045</v>
      </c>
      <c r="N1131" s="201">
        <v>41.094000000000001</v>
      </c>
      <c r="O1131" s="240">
        <v>41.094000000000001</v>
      </c>
      <c r="P1131" s="240">
        <v>423.0996045</v>
      </c>
      <c r="Q1131" s="240">
        <v>276.05660704762766</v>
      </c>
      <c r="R1131" s="240">
        <v>192.45673417999868</v>
      </c>
      <c r="S1131" s="240">
        <v>192.45673417999868</v>
      </c>
      <c r="T1131" s="240"/>
      <c r="U1131" s="170">
        <v>123.97810431359885</v>
      </c>
      <c r="V1131" s="170"/>
      <c r="W1131" s="170"/>
    </row>
    <row r="1132" spans="1:41" x14ac:dyDescent="0.25">
      <c r="A1132" s="232"/>
      <c r="B1132" s="232"/>
      <c r="C1132" s="232"/>
      <c r="D1132" s="237"/>
      <c r="E1132" s="234" t="s">
        <v>619</v>
      </c>
      <c r="F1132" s="238"/>
      <c r="G1132" s="238" t="s">
        <v>1962</v>
      </c>
      <c r="H1132" s="467">
        <v>40</v>
      </c>
      <c r="I1132" s="200"/>
      <c r="J1132" s="466"/>
      <c r="K1132" s="240">
        <v>0.13121600000000003</v>
      </c>
      <c r="L1132" s="201">
        <v>275.99099904762767</v>
      </c>
      <c r="M1132" s="201">
        <v>423.0996045</v>
      </c>
      <c r="N1132" s="201">
        <v>41.094000000000001</v>
      </c>
      <c r="O1132" s="240">
        <v>41.094000000000001</v>
      </c>
      <c r="P1132" s="240">
        <v>423.0996045</v>
      </c>
      <c r="Q1132" s="240">
        <v>275.92539104762767</v>
      </c>
      <c r="R1132" s="240">
        <v>192.52234217999867</v>
      </c>
      <c r="S1132" s="240">
        <v>192.58795017999867</v>
      </c>
      <c r="T1132" s="240"/>
      <c r="U1132" s="170">
        <v>124.04371231359885</v>
      </c>
      <c r="V1132" s="170"/>
      <c r="W1132" s="170"/>
      <c r="AO1132" s="250"/>
    </row>
    <row r="1133" spans="1:41" s="250" customFormat="1" x14ac:dyDescent="0.25">
      <c r="A1133" s="251" t="s">
        <v>3120</v>
      </c>
      <c r="D1133" s="272"/>
      <c r="E1133" s="223"/>
      <c r="F1133" s="224"/>
      <c r="G1133" s="224"/>
      <c r="H1133" s="271"/>
      <c r="I1133" s="225"/>
      <c r="J1133" s="270"/>
      <c r="K1133" s="201">
        <v>-9.5999999999999991E-7</v>
      </c>
      <c r="L1133" s="201">
        <v>275.92539152762765</v>
      </c>
      <c r="M1133" s="201">
        <v>423.0996045</v>
      </c>
      <c r="N1133" s="201">
        <v>41.094000000000001</v>
      </c>
      <c r="O1133" s="201">
        <v>41.094000000000001</v>
      </c>
      <c r="P1133" s="201">
        <v>423.0996045</v>
      </c>
      <c r="Q1133" s="201">
        <v>275.92539200762769</v>
      </c>
      <c r="R1133" s="201">
        <v>192.58794969999869</v>
      </c>
      <c r="S1133" s="201">
        <v>192.58794921999868</v>
      </c>
      <c r="T1133" s="406" t="s">
        <v>2822</v>
      </c>
      <c r="U1133" s="170">
        <v>124.10931983359886</v>
      </c>
      <c r="V1133" s="201"/>
      <c r="W1133" s="201"/>
      <c r="AB1133" s="251"/>
      <c r="AO1133" s="168"/>
    </row>
    <row r="1134" spans="1:41" x14ac:dyDescent="0.25">
      <c r="A1134" s="397"/>
      <c r="B1134" s="397"/>
      <c r="C1134" s="397"/>
      <c r="D1134" s="396"/>
      <c r="E1134" s="397" t="s">
        <v>619</v>
      </c>
      <c r="F1134" s="395"/>
      <c r="G1134" s="395"/>
      <c r="H1134" s="394"/>
      <c r="I1134" s="387"/>
      <c r="J1134" s="383"/>
      <c r="K1134" s="387">
        <v>1.05</v>
      </c>
      <c r="L1134" s="201">
        <v>275.40039200762772</v>
      </c>
      <c r="M1134" s="201">
        <v>423.0996045</v>
      </c>
      <c r="N1134" s="201">
        <v>41.094000000000001</v>
      </c>
      <c r="O1134" s="402">
        <v>41.094000000000001</v>
      </c>
      <c r="P1134" s="402">
        <v>423.0996045</v>
      </c>
      <c r="Q1134" s="402">
        <v>274.87539200762768</v>
      </c>
      <c r="R1134" s="402">
        <v>193.11294921999868</v>
      </c>
      <c r="S1134" s="402">
        <v>193.63794921999869</v>
      </c>
      <c r="T1134" s="402"/>
      <c r="U1134" s="170">
        <v>124.63431935359885</v>
      </c>
      <c r="V1134" s="170"/>
      <c r="W1134" s="170"/>
    </row>
    <row r="1135" spans="1:41" x14ac:dyDescent="0.25">
      <c r="A1135" s="397" t="s">
        <v>3081</v>
      </c>
      <c r="B1135" s="397" t="s">
        <v>2036</v>
      </c>
      <c r="C1135" s="397" t="s">
        <v>1961</v>
      </c>
      <c r="D1135" s="396">
        <v>1937</v>
      </c>
      <c r="E1135" s="397" t="s">
        <v>3119</v>
      </c>
      <c r="F1135" s="395" t="s">
        <v>1984</v>
      </c>
      <c r="G1135" s="395" t="s">
        <v>1958</v>
      </c>
      <c r="H1135" s="394">
        <v>50</v>
      </c>
      <c r="I1135" s="387"/>
      <c r="J1135" s="383"/>
      <c r="K1135" s="387">
        <v>0.2</v>
      </c>
      <c r="L1135" s="201">
        <v>274.77539200762772</v>
      </c>
      <c r="M1135" s="201">
        <v>423.0996045</v>
      </c>
      <c r="N1135" s="201">
        <v>41.094000000000001</v>
      </c>
      <c r="O1135" s="387">
        <v>41.094000000000001</v>
      </c>
      <c r="P1135" s="387">
        <v>423.0996045</v>
      </c>
      <c r="Q1135" s="387">
        <v>274.67539200762769</v>
      </c>
      <c r="R1135" s="387">
        <v>193.73794921999868</v>
      </c>
      <c r="S1135" s="387">
        <v>193.83794921999868</v>
      </c>
      <c r="T1135" s="387"/>
      <c r="U1135" s="170">
        <v>125.25931935359885</v>
      </c>
      <c r="V1135" s="170"/>
      <c r="W1135" s="170"/>
    </row>
    <row r="1136" spans="1:41" x14ac:dyDescent="0.25">
      <c r="A1136" s="397"/>
      <c r="B1136" s="397"/>
      <c r="C1136" s="397"/>
      <c r="D1136" s="462"/>
      <c r="E1136" s="397" t="s">
        <v>619</v>
      </c>
      <c r="F1136" s="395"/>
      <c r="G1136" s="395"/>
      <c r="H1136" s="394"/>
      <c r="I1136" s="387"/>
      <c r="J1136" s="383"/>
      <c r="K1136" s="387">
        <v>0.25</v>
      </c>
      <c r="L1136" s="201">
        <v>274.55039200762769</v>
      </c>
      <c r="M1136" s="201">
        <v>423.0996045</v>
      </c>
      <c r="N1136" s="201">
        <v>41.094000000000001</v>
      </c>
      <c r="O1136" s="387">
        <v>41.094000000000001</v>
      </c>
      <c r="P1136" s="387">
        <v>423.0996045</v>
      </c>
      <c r="Q1136" s="387">
        <v>274.42539200762769</v>
      </c>
      <c r="R1136" s="387">
        <v>193.96294921999868</v>
      </c>
      <c r="S1136" s="387">
        <v>194.08794921999868</v>
      </c>
      <c r="T1136" s="393"/>
      <c r="U1136" s="170">
        <v>125.48431935359885</v>
      </c>
      <c r="V1136" s="170"/>
      <c r="W1136" s="170"/>
    </row>
    <row r="1137" spans="1:23" x14ac:dyDescent="0.25">
      <c r="A1137" s="397" t="s">
        <v>3081</v>
      </c>
      <c r="B1137" s="397" t="s">
        <v>2036</v>
      </c>
      <c r="C1137" s="397" t="s">
        <v>1947</v>
      </c>
      <c r="D1137" s="396">
        <v>1942</v>
      </c>
      <c r="E1137" s="397" t="s">
        <v>3118</v>
      </c>
      <c r="F1137" s="395" t="s">
        <v>1982</v>
      </c>
      <c r="G1137" s="395" t="s">
        <v>1944</v>
      </c>
      <c r="H1137" s="394">
        <v>50</v>
      </c>
      <c r="I1137" s="387"/>
      <c r="J1137" s="383"/>
      <c r="K1137" s="387">
        <v>0.25</v>
      </c>
      <c r="L1137" s="201">
        <v>274.30039200762769</v>
      </c>
      <c r="M1137" s="201">
        <v>423.0996045</v>
      </c>
      <c r="N1137" s="201">
        <v>41.094000000000001</v>
      </c>
      <c r="O1137" s="387">
        <v>41.094000000000001</v>
      </c>
      <c r="P1137" s="387">
        <v>423.0996045</v>
      </c>
      <c r="Q1137" s="387">
        <v>274.17539200762769</v>
      </c>
      <c r="R1137" s="387">
        <v>194.21294921999868</v>
      </c>
      <c r="S1137" s="387">
        <v>194.33794921999868</v>
      </c>
      <c r="T1137" s="393"/>
      <c r="U1137" s="170">
        <v>125.73431935359885</v>
      </c>
      <c r="V1137" s="170"/>
      <c r="W1137" s="170"/>
    </row>
    <row r="1138" spans="1:23" x14ac:dyDescent="0.25">
      <c r="A1138" s="397"/>
      <c r="B1138" s="397"/>
      <c r="C1138" s="397"/>
      <c r="D1138" s="396"/>
      <c r="E1138" s="397"/>
      <c r="F1138" s="395"/>
      <c r="G1138" s="395"/>
      <c r="H1138" s="394"/>
      <c r="I1138" s="387"/>
      <c r="J1138" s="383"/>
      <c r="K1138" s="236">
        <v>0.29594599999999999</v>
      </c>
      <c r="L1138" s="201">
        <v>274.02741900762771</v>
      </c>
      <c r="M1138" s="201">
        <v>423.0996045</v>
      </c>
      <c r="N1138" s="201">
        <v>41.094000000000001</v>
      </c>
      <c r="O1138" s="387">
        <v>41.094000000000001</v>
      </c>
      <c r="P1138" s="387">
        <v>423.0996045</v>
      </c>
      <c r="Q1138" s="387">
        <v>273.87944600762768</v>
      </c>
      <c r="R1138" s="387">
        <v>194.48592221999866</v>
      </c>
      <c r="S1138" s="387">
        <v>194.63389521999866</v>
      </c>
      <c r="T1138" s="393"/>
      <c r="U1138" s="170">
        <v>126.00729235359883</v>
      </c>
      <c r="V1138" s="170"/>
      <c r="W1138" s="170"/>
    </row>
    <row r="1139" spans="1:23" x14ac:dyDescent="0.25">
      <c r="A1139" s="397" t="s">
        <v>3081</v>
      </c>
      <c r="B1139" s="397" t="s">
        <v>2036</v>
      </c>
      <c r="C1139" s="397" t="s">
        <v>1981</v>
      </c>
      <c r="D1139" s="396">
        <v>1947</v>
      </c>
      <c r="E1139" s="397" t="s">
        <v>3117</v>
      </c>
      <c r="F1139" s="395" t="s">
        <v>1979</v>
      </c>
      <c r="G1139" s="395" t="s">
        <v>1978</v>
      </c>
      <c r="H1139" s="394">
        <v>63</v>
      </c>
      <c r="I1139" s="387">
        <v>1.9923722902603913E-6</v>
      </c>
      <c r="J1139" s="441">
        <v>273.841948</v>
      </c>
      <c r="K1139" s="236">
        <v>7.4999999999999997E-2</v>
      </c>
      <c r="L1139" s="201">
        <v>273.84194600762771</v>
      </c>
      <c r="M1139" s="201">
        <v>423.0996045</v>
      </c>
      <c r="N1139" s="201">
        <v>41.094000000000001</v>
      </c>
      <c r="O1139" s="387">
        <v>41.094000000000001</v>
      </c>
      <c r="P1139" s="387">
        <v>423.0996045</v>
      </c>
      <c r="Q1139" s="387">
        <v>273.80444600762769</v>
      </c>
      <c r="R1139" s="387">
        <v>194.67139521999866</v>
      </c>
      <c r="S1139" s="387">
        <v>194.70889521999865</v>
      </c>
      <c r="T1139" s="393"/>
      <c r="U1139" s="170">
        <v>126.19276535359883</v>
      </c>
      <c r="V1139" s="170"/>
      <c r="W1139" s="170"/>
    </row>
    <row r="1140" spans="1:23" x14ac:dyDescent="0.25">
      <c r="A1140" s="397"/>
      <c r="B1140" s="397"/>
      <c r="C1140" s="397"/>
      <c r="D1140" s="396"/>
      <c r="E1140" s="397" t="s">
        <v>619</v>
      </c>
      <c r="F1140" s="395"/>
      <c r="G1140" s="395"/>
      <c r="H1140" s="394"/>
      <c r="I1140" s="387"/>
      <c r="J1140" s="404"/>
      <c r="K1140" s="236">
        <v>0.129054</v>
      </c>
      <c r="L1140" s="201">
        <v>273.73991900762769</v>
      </c>
      <c r="M1140" s="201">
        <v>423.0996045</v>
      </c>
      <c r="N1140" s="201">
        <v>41.094000000000001</v>
      </c>
      <c r="O1140" s="387">
        <v>41.094000000000001</v>
      </c>
      <c r="P1140" s="387">
        <v>423.0996045</v>
      </c>
      <c r="Q1140" s="387">
        <v>273.67539200762769</v>
      </c>
      <c r="R1140" s="387">
        <v>194.77342221999865</v>
      </c>
      <c r="S1140" s="387">
        <v>194.83794921999865</v>
      </c>
      <c r="T1140" s="393"/>
      <c r="U1140" s="170">
        <v>126.29479235359882</v>
      </c>
      <c r="V1140" s="170"/>
      <c r="W1140" s="170"/>
    </row>
    <row r="1141" spans="1:23" x14ac:dyDescent="0.25">
      <c r="A1141" s="397" t="s">
        <v>3081</v>
      </c>
      <c r="B1141" s="397" t="s">
        <v>2036</v>
      </c>
      <c r="C1141" s="397" t="s">
        <v>1956</v>
      </c>
      <c r="D1141" s="396">
        <v>1950</v>
      </c>
      <c r="E1141" s="397" t="s">
        <v>3116</v>
      </c>
      <c r="F1141" s="395" t="s">
        <v>1982</v>
      </c>
      <c r="G1141" s="395" t="s">
        <v>1953</v>
      </c>
      <c r="H1141" s="394">
        <v>50</v>
      </c>
      <c r="I1141" s="387"/>
      <c r="J1141" s="383"/>
      <c r="K1141" s="387">
        <v>0.25</v>
      </c>
      <c r="L1141" s="201">
        <v>273.55039200762769</v>
      </c>
      <c r="M1141" s="201">
        <v>423.0996045</v>
      </c>
      <c r="N1141" s="201">
        <v>41.094000000000001</v>
      </c>
      <c r="O1141" s="387">
        <v>41.094000000000001</v>
      </c>
      <c r="P1141" s="387">
        <v>423.0996045</v>
      </c>
      <c r="Q1141" s="387">
        <v>273.42539200762769</v>
      </c>
      <c r="R1141" s="387">
        <v>194.96294921999865</v>
      </c>
      <c r="S1141" s="387">
        <v>195.08794921999865</v>
      </c>
      <c r="T1141" s="393"/>
      <c r="U1141" s="170">
        <v>126.48431935359882</v>
      </c>
      <c r="V1141" s="170"/>
      <c r="W1141" s="170"/>
    </row>
    <row r="1142" spans="1:23" x14ac:dyDescent="0.25">
      <c r="A1142" s="397"/>
      <c r="B1142" s="397"/>
      <c r="C1142" s="397"/>
      <c r="D1142" s="396"/>
      <c r="E1142" s="397"/>
      <c r="F1142" s="395"/>
      <c r="G1142" s="395"/>
      <c r="H1142" s="394"/>
      <c r="I1142" s="387"/>
      <c r="J1142" s="383"/>
      <c r="K1142" s="387">
        <v>1.198</v>
      </c>
      <c r="L1142" s="201">
        <v>272.8263920076277</v>
      </c>
      <c r="M1142" s="201">
        <v>423.0996045</v>
      </c>
      <c r="N1142" s="201">
        <v>41.094000000000001</v>
      </c>
      <c r="O1142" s="387">
        <v>41.094000000000001</v>
      </c>
      <c r="P1142" s="387">
        <v>423.0996045</v>
      </c>
      <c r="Q1142" s="387">
        <v>272.22739200762771</v>
      </c>
      <c r="R1142" s="387">
        <v>195.68694921999867</v>
      </c>
      <c r="S1142" s="387">
        <v>196.28594921999866</v>
      </c>
      <c r="T1142" s="387"/>
      <c r="U1142" s="170">
        <v>127.20831935359884</v>
      </c>
      <c r="V1142" s="170"/>
      <c r="W1142" s="170"/>
    </row>
    <row r="1143" spans="1:23" x14ac:dyDescent="0.25">
      <c r="A1143" s="397" t="s">
        <v>3081</v>
      </c>
      <c r="B1143" s="397" t="s">
        <v>2036</v>
      </c>
      <c r="C1143" s="397" t="s">
        <v>1961</v>
      </c>
      <c r="D1143" s="396">
        <v>1964</v>
      </c>
      <c r="E1143" s="397" t="s">
        <v>3115</v>
      </c>
      <c r="F1143" s="395" t="s">
        <v>1984</v>
      </c>
      <c r="G1143" s="395" t="s">
        <v>1958</v>
      </c>
      <c r="H1143" s="394">
        <v>50</v>
      </c>
      <c r="I1143" s="387"/>
      <c r="J1143" s="383"/>
      <c r="K1143" s="387">
        <v>0.2</v>
      </c>
      <c r="L1143" s="201">
        <v>272.12739200762769</v>
      </c>
      <c r="M1143" s="201">
        <v>423.0996045</v>
      </c>
      <c r="N1143" s="201">
        <v>41.094000000000001</v>
      </c>
      <c r="O1143" s="387">
        <v>41.094000000000001</v>
      </c>
      <c r="P1143" s="387">
        <v>423.0996045</v>
      </c>
      <c r="Q1143" s="387">
        <v>272.02739200762772</v>
      </c>
      <c r="R1143" s="387">
        <v>196.38594921999865</v>
      </c>
      <c r="S1143" s="387">
        <v>196.48594921999864</v>
      </c>
      <c r="T1143" s="387"/>
      <c r="U1143" s="170">
        <v>127.90731935359882</v>
      </c>
      <c r="V1143" s="170"/>
      <c r="W1143" s="170"/>
    </row>
    <row r="1144" spans="1:23" x14ac:dyDescent="0.25">
      <c r="A1144" s="397"/>
      <c r="B1144" s="397"/>
      <c r="C1144" s="397"/>
      <c r="D1144" s="396"/>
      <c r="E1144" s="397" t="s">
        <v>619</v>
      </c>
      <c r="F1144" s="395"/>
      <c r="G1144" s="395"/>
      <c r="H1144" s="394"/>
      <c r="I1144" s="387"/>
      <c r="J1144" s="383"/>
      <c r="K1144" s="387">
        <v>0</v>
      </c>
      <c r="L1144" s="201">
        <v>272.02739200762772</v>
      </c>
      <c r="M1144" s="201">
        <v>423.0996045</v>
      </c>
      <c r="N1144" s="201">
        <v>41.094000000000001</v>
      </c>
      <c r="O1144" s="387">
        <v>41.094000000000001</v>
      </c>
      <c r="P1144" s="387">
        <v>423.0996045</v>
      </c>
      <c r="Q1144" s="387">
        <v>272.02739200762772</v>
      </c>
      <c r="R1144" s="387">
        <v>196.48594921999864</v>
      </c>
      <c r="S1144" s="387">
        <v>196.48594921999864</v>
      </c>
      <c r="T1144" s="387"/>
      <c r="U1144" s="170">
        <v>128.0073193535988</v>
      </c>
      <c r="V1144" s="170"/>
      <c r="W1144" s="170"/>
    </row>
    <row r="1145" spans="1:23" x14ac:dyDescent="0.25">
      <c r="A1145" s="397"/>
      <c r="B1145" s="397"/>
      <c r="C1145" s="397"/>
      <c r="D1145" s="396"/>
      <c r="E1145" s="397"/>
      <c r="F1145" s="395"/>
      <c r="G1145" s="395"/>
      <c r="H1145" s="394"/>
      <c r="I1145" s="399">
        <v>2.992372287735634E-6</v>
      </c>
      <c r="J1145" s="383"/>
      <c r="K1145" s="216">
        <v>0.19214400000000001</v>
      </c>
      <c r="L1145" s="201">
        <v>271.93132000762773</v>
      </c>
      <c r="M1145" s="201">
        <v>423.0996045</v>
      </c>
      <c r="N1145" s="201">
        <v>41.094000000000001</v>
      </c>
      <c r="O1145" s="387">
        <v>41.094000000000001</v>
      </c>
      <c r="P1145" s="387">
        <v>423.0996045</v>
      </c>
      <c r="Q1145" s="387">
        <v>271.83524800762774</v>
      </c>
      <c r="R1145" s="387">
        <v>196.58202121999867</v>
      </c>
      <c r="S1145" s="387">
        <v>196.67809321999866</v>
      </c>
      <c r="T1145" s="387"/>
      <c r="U1145" s="170">
        <v>128.10339135359885</v>
      </c>
      <c r="V1145" s="170"/>
      <c r="W1145" s="170"/>
    </row>
    <row r="1146" spans="1:23" x14ac:dyDescent="0.25">
      <c r="A1146" s="397" t="s">
        <v>3081</v>
      </c>
      <c r="B1146" s="397" t="s">
        <v>2036</v>
      </c>
      <c r="C1146" s="397" t="s">
        <v>111</v>
      </c>
      <c r="D1146" s="396">
        <v>1967</v>
      </c>
      <c r="E1146" s="397" t="s">
        <v>1039</v>
      </c>
      <c r="F1146" s="395" t="s">
        <v>1974</v>
      </c>
      <c r="G1146" s="395" t="s">
        <v>1951</v>
      </c>
      <c r="H1146" s="394">
        <v>47.5</v>
      </c>
      <c r="I1146" s="216">
        <v>271.83525100000003</v>
      </c>
      <c r="J1146" s="383">
        <v>271.83524800762774</v>
      </c>
      <c r="K1146" s="216">
        <v>0</v>
      </c>
      <c r="L1146" s="201">
        <v>271.83524800762774</v>
      </c>
      <c r="M1146" s="201">
        <v>423.0996045</v>
      </c>
      <c r="N1146" s="201">
        <v>41.094000000000001</v>
      </c>
      <c r="O1146" s="387">
        <v>41.094000000000001</v>
      </c>
      <c r="P1146" s="387">
        <v>423.0996045</v>
      </c>
      <c r="Q1146" s="387">
        <v>271.83524800762774</v>
      </c>
      <c r="R1146" s="387">
        <v>196.67809321999866</v>
      </c>
      <c r="S1146" s="387">
        <v>196.67809321999866</v>
      </c>
      <c r="T1146" s="387">
        <v>0.13700000000000001</v>
      </c>
      <c r="U1146" s="170">
        <v>128.19946335359884</v>
      </c>
      <c r="V1146" s="170"/>
      <c r="W1146" s="170"/>
    </row>
    <row r="1147" spans="1:23" x14ac:dyDescent="0.25">
      <c r="A1147" s="397"/>
      <c r="B1147" s="397"/>
      <c r="C1147" s="397"/>
      <c r="D1147" s="396"/>
      <c r="E1147" s="397"/>
      <c r="F1147" s="395"/>
      <c r="G1147" s="395"/>
      <c r="H1147" s="394"/>
      <c r="I1147" s="387" t="s">
        <v>3114</v>
      </c>
      <c r="J1147" s="383"/>
      <c r="K1147" s="216">
        <v>5.7855999999999991E-2</v>
      </c>
      <c r="L1147" s="201">
        <v>271.80632000762773</v>
      </c>
      <c r="M1147" s="201">
        <v>423.0996045</v>
      </c>
      <c r="N1147" s="201">
        <v>41.094000000000001</v>
      </c>
      <c r="O1147" s="387">
        <v>41.094000000000001</v>
      </c>
      <c r="P1147" s="387">
        <v>423.0996045</v>
      </c>
      <c r="Q1147" s="387">
        <v>271.77739200762772</v>
      </c>
      <c r="R1147" s="387">
        <v>196.70702121999864</v>
      </c>
      <c r="S1147" s="387">
        <v>196.73594921999864</v>
      </c>
      <c r="T1147" s="387"/>
      <c r="U1147" s="170">
        <v>128.22839135359879</v>
      </c>
      <c r="V1147" s="170"/>
      <c r="W1147" s="170"/>
    </row>
    <row r="1148" spans="1:23" x14ac:dyDescent="0.25">
      <c r="A1148" s="397" t="s">
        <v>3081</v>
      </c>
      <c r="B1148" s="397" t="s">
        <v>2036</v>
      </c>
      <c r="C1148" s="397" t="s">
        <v>1947</v>
      </c>
      <c r="D1148" s="396">
        <v>1969</v>
      </c>
      <c r="E1148" s="397" t="s">
        <v>3113</v>
      </c>
      <c r="F1148" s="395" t="s">
        <v>1982</v>
      </c>
      <c r="G1148" s="395" t="s">
        <v>1944</v>
      </c>
      <c r="H1148" s="394">
        <v>50</v>
      </c>
      <c r="I1148" s="387"/>
      <c r="J1148" s="383"/>
      <c r="K1148" s="387">
        <v>0.25</v>
      </c>
      <c r="L1148" s="201">
        <v>271.65239200762772</v>
      </c>
      <c r="M1148" s="201">
        <v>423.0996045</v>
      </c>
      <c r="N1148" s="201">
        <v>41.094000000000001</v>
      </c>
      <c r="O1148" s="387">
        <v>41.094000000000001</v>
      </c>
      <c r="P1148" s="387">
        <v>423.0996045</v>
      </c>
      <c r="Q1148" s="387">
        <v>271.52739200762772</v>
      </c>
      <c r="R1148" s="387">
        <v>196.86094921999864</v>
      </c>
      <c r="S1148" s="387">
        <v>196.98594921999864</v>
      </c>
      <c r="T1148" s="387"/>
      <c r="U1148" s="170">
        <v>128.3823193535988</v>
      </c>
      <c r="V1148" s="170"/>
      <c r="W1148" s="170"/>
    </row>
    <row r="1149" spans="1:23" x14ac:dyDescent="0.25">
      <c r="A1149" s="397"/>
      <c r="B1149" s="397"/>
      <c r="C1149" s="397"/>
      <c r="D1149" s="396"/>
      <c r="E1149" s="397" t="s">
        <v>619</v>
      </c>
      <c r="F1149" s="395"/>
      <c r="G1149" s="395"/>
      <c r="H1149" s="394"/>
      <c r="I1149" s="387"/>
      <c r="J1149" s="383"/>
      <c r="K1149" s="387">
        <v>0.5</v>
      </c>
      <c r="L1149" s="201">
        <v>271.27739200762772</v>
      </c>
      <c r="M1149" s="201">
        <v>423.0996045</v>
      </c>
      <c r="N1149" s="201">
        <v>41.094000000000001</v>
      </c>
      <c r="O1149" s="387">
        <v>41.094000000000001</v>
      </c>
      <c r="P1149" s="387">
        <v>423.0996045</v>
      </c>
      <c r="Q1149" s="387">
        <v>271.02739200762772</v>
      </c>
      <c r="R1149" s="387">
        <v>197.23594921999864</v>
      </c>
      <c r="S1149" s="387">
        <v>197.48594921999864</v>
      </c>
      <c r="T1149" s="387"/>
      <c r="U1149" s="170">
        <v>128.7573193535988</v>
      </c>
      <c r="V1149" s="170"/>
      <c r="W1149" s="170"/>
    </row>
    <row r="1150" spans="1:23" x14ac:dyDescent="0.25">
      <c r="A1150" s="397" t="s">
        <v>3081</v>
      </c>
      <c r="B1150" s="397" t="s">
        <v>2036</v>
      </c>
      <c r="C1150" s="397" t="s">
        <v>1956</v>
      </c>
      <c r="D1150" s="396">
        <v>1976</v>
      </c>
      <c r="E1150" s="397" t="s">
        <v>3112</v>
      </c>
      <c r="F1150" s="395" t="s">
        <v>1982</v>
      </c>
      <c r="G1150" s="395" t="s">
        <v>1953</v>
      </c>
      <c r="H1150" s="394">
        <v>50</v>
      </c>
      <c r="I1150" s="387"/>
      <c r="J1150" s="383"/>
      <c r="K1150" s="387">
        <v>0.25</v>
      </c>
      <c r="L1150" s="201">
        <v>270.90239200762772</v>
      </c>
      <c r="M1150" s="201">
        <v>423.0996045</v>
      </c>
      <c r="N1150" s="201">
        <v>41.094000000000001</v>
      </c>
      <c r="O1150" s="387">
        <v>41.094000000000001</v>
      </c>
      <c r="P1150" s="387">
        <v>423.0996045</v>
      </c>
      <c r="Q1150" s="387">
        <v>270.77739200762772</v>
      </c>
      <c r="R1150" s="387">
        <v>197.61094921999864</v>
      </c>
      <c r="S1150" s="387">
        <v>197.73594921999864</v>
      </c>
      <c r="T1150" s="387"/>
      <c r="U1150" s="170">
        <v>129.1323193535988</v>
      </c>
      <c r="V1150" s="170"/>
      <c r="W1150" s="170"/>
    </row>
    <row r="1151" spans="1:23" x14ac:dyDescent="0.25">
      <c r="A1151" s="397"/>
      <c r="B1151" s="397"/>
      <c r="C1151" s="397"/>
      <c r="D1151" s="396"/>
      <c r="E1151" s="397" t="s">
        <v>619</v>
      </c>
      <c r="F1151" s="395"/>
      <c r="G1151" s="395"/>
      <c r="H1151" s="394"/>
      <c r="I1151" s="387"/>
      <c r="J1151" s="383"/>
      <c r="K1151" s="236">
        <v>0.13250333762772015</v>
      </c>
      <c r="L1151" s="201">
        <v>270.71114033881383</v>
      </c>
      <c r="M1151" s="201">
        <v>423.0996045</v>
      </c>
      <c r="N1151" s="201">
        <v>41.094000000000001</v>
      </c>
      <c r="O1151" s="387">
        <v>41.094000000000001</v>
      </c>
      <c r="P1151" s="387">
        <v>423.0996045</v>
      </c>
      <c r="Q1151" s="387">
        <v>270.64488867</v>
      </c>
      <c r="R1151" s="387">
        <v>197.80220088881251</v>
      </c>
      <c r="S1151" s="387">
        <v>197.86845255762637</v>
      </c>
      <c r="T1151" s="387"/>
      <c r="U1151" s="170">
        <v>129.32357102241269</v>
      </c>
      <c r="V1151" s="170"/>
      <c r="W1151" s="170"/>
    </row>
    <row r="1152" spans="1:23" x14ac:dyDescent="0.25">
      <c r="A1152" s="395"/>
      <c r="B1152" s="397"/>
      <c r="C1152" s="397"/>
      <c r="D1152" s="396"/>
      <c r="E1152" s="397" t="s">
        <v>619</v>
      </c>
      <c r="F1152" s="395"/>
      <c r="G1152" s="395" t="s">
        <v>1962</v>
      </c>
      <c r="H1152" s="394"/>
      <c r="I1152" s="387"/>
      <c r="J1152" s="383"/>
      <c r="K1152" s="387">
        <v>0.103502</v>
      </c>
      <c r="L1152" s="201">
        <v>270.59313767000003</v>
      </c>
      <c r="M1152" s="201">
        <v>423.0996045</v>
      </c>
      <c r="N1152" s="201">
        <v>41.094000000000001</v>
      </c>
      <c r="O1152" s="387">
        <v>41.094000000000001</v>
      </c>
      <c r="P1152" s="387">
        <v>423.0996045</v>
      </c>
      <c r="Q1152" s="387">
        <v>270.54138667000001</v>
      </c>
      <c r="R1152" s="387">
        <v>197.92020355762637</v>
      </c>
      <c r="S1152" s="387">
        <v>197.97195455762636</v>
      </c>
      <c r="T1152" s="395"/>
      <c r="U1152" s="170">
        <v>129.44157369122655</v>
      </c>
      <c r="V1152" s="170"/>
      <c r="W1152" s="170"/>
    </row>
    <row r="1153" spans="1:23" x14ac:dyDescent="0.25">
      <c r="A1153" s="397" t="s">
        <v>3081</v>
      </c>
      <c r="B1153" s="397" t="s">
        <v>2036</v>
      </c>
      <c r="C1153" s="397" t="s">
        <v>111</v>
      </c>
      <c r="D1153" s="396">
        <v>1980</v>
      </c>
      <c r="E1153" s="397" t="s">
        <v>884</v>
      </c>
      <c r="F1153" s="219" t="s">
        <v>2169</v>
      </c>
      <c r="G1153" s="219" t="s">
        <v>1951</v>
      </c>
      <c r="H1153" s="220">
        <v>47.5</v>
      </c>
      <c r="I1153" s="415" t="s">
        <v>3111</v>
      </c>
      <c r="J1153" s="400"/>
      <c r="K1153" s="387">
        <v>0</v>
      </c>
      <c r="L1153" s="201">
        <v>270.54138667000001</v>
      </c>
      <c r="M1153" s="201">
        <v>423.0996045</v>
      </c>
      <c r="N1153" s="201">
        <v>41.094000000000001</v>
      </c>
      <c r="O1153" s="387">
        <v>41.094000000000001</v>
      </c>
      <c r="P1153" s="387">
        <v>423.0996045</v>
      </c>
      <c r="Q1153" s="387">
        <v>270.54138667000001</v>
      </c>
      <c r="R1153" s="387">
        <v>197.97195455762636</v>
      </c>
      <c r="S1153" s="387">
        <v>197.97195455762636</v>
      </c>
      <c r="T1153" s="216" t="s">
        <v>3110</v>
      </c>
      <c r="U1153" s="170">
        <v>129.49332469122652</v>
      </c>
      <c r="V1153" s="170"/>
      <c r="W1153" s="170"/>
    </row>
    <row r="1154" spans="1:23" x14ac:dyDescent="0.25">
      <c r="A1154" s="397"/>
      <c r="B1154" s="397"/>
      <c r="C1154" s="397"/>
      <c r="D1154" s="396"/>
      <c r="E1154" s="397" t="s">
        <v>619</v>
      </c>
      <c r="F1154" s="395"/>
      <c r="G1154" s="395" t="s">
        <v>1969</v>
      </c>
      <c r="H1154" s="394"/>
      <c r="I1154" s="387"/>
      <c r="J1154" s="383"/>
      <c r="K1154" s="387">
        <v>0.14528199999999999</v>
      </c>
      <c r="L1154" s="201">
        <v>270.46874566999998</v>
      </c>
      <c r="M1154" s="201">
        <v>423.0996045</v>
      </c>
      <c r="N1154" s="201">
        <v>41.094000000000001</v>
      </c>
      <c r="O1154" s="387">
        <v>41.094000000000001</v>
      </c>
      <c r="P1154" s="387">
        <v>423.0996045</v>
      </c>
      <c r="Q1154" s="387">
        <v>270.39610467</v>
      </c>
      <c r="R1154" s="387">
        <v>198.04459555762637</v>
      </c>
      <c r="S1154" s="387">
        <v>198.11723655762637</v>
      </c>
      <c r="T1154" s="387"/>
      <c r="U1154" s="170">
        <v>129.56596569122655</v>
      </c>
      <c r="V1154" s="170"/>
      <c r="W1154" s="170"/>
    </row>
    <row r="1155" spans="1:23" x14ac:dyDescent="0.25">
      <c r="A1155" s="397" t="s">
        <v>3081</v>
      </c>
      <c r="B1155" s="397" t="s">
        <v>2036</v>
      </c>
      <c r="C1155" s="397" t="s">
        <v>2087</v>
      </c>
      <c r="D1155" s="396">
        <v>1981</v>
      </c>
      <c r="E1155" s="397" t="s">
        <v>3109</v>
      </c>
      <c r="F1155" s="395"/>
      <c r="G1155" s="395" t="s">
        <v>2085</v>
      </c>
      <c r="H1155" s="394"/>
      <c r="I1155" s="387"/>
      <c r="J1155" s="383"/>
      <c r="K1155" s="387">
        <v>0</v>
      </c>
      <c r="L1155" s="201">
        <v>270.39610467</v>
      </c>
      <c r="M1155" s="201">
        <v>423.0996045</v>
      </c>
      <c r="N1155" s="201">
        <v>41.094000000000001</v>
      </c>
      <c r="O1155" s="387">
        <v>41.094000000000001</v>
      </c>
      <c r="P1155" s="387">
        <v>423.0996045</v>
      </c>
      <c r="Q1155" s="387">
        <v>270.39610467</v>
      </c>
      <c r="R1155" s="387">
        <v>198.11723655762637</v>
      </c>
      <c r="S1155" s="387">
        <v>198.11723655762637</v>
      </c>
      <c r="T1155" s="387"/>
      <c r="U1155" s="170">
        <v>129.63860669122653</v>
      </c>
      <c r="V1155" s="170"/>
      <c r="W1155" s="170"/>
    </row>
    <row r="1156" spans="1:23" x14ac:dyDescent="0.25">
      <c r="A1156" s="397"/>
      <c r="B1156" s="397"/>
      <c r="C1156" s="397"/>
      <c r="D1156" s="396"/>
      <c r="E1156" s="397" t="s">
        <v>619</v>
      </c>
      <c r="F1156" s="395"/>
      <c r="G1156" s="395" t="s">
        <v>1969</v>
      </c>
      <c r="H1156" s="394"/>
      <c r="I1156" s="387"/>
      <c r="J1156" s="400"/>
      <c r="K1156" s="387">
        <v>0</v>
      </c>
      <c r="L1156" s="201">
        <v>270.39610467</v>
      </c>
      <c r="M1156" s="201">
        <v>423.0996045</v>
      </c>
      <c r="N1156" s="201">
        <v>41.094000000000001</v>
      </c>
      <c r="O1156" s="387">
        <v>41.094000000000001</v>
      </c>
      <c r="P1156" s="387">
        <v>423.0996045</v>
      </c>
      <c r="Q1156" s="387">
        <v>270.39610467</v>
      </c>
      <c r="R1156" s="387">
        <v>198.11723655762637</v>
      </c>
      <c r="S1156" s="387">
        <v>198.11723655762637</v>
      </c>
      <c r="T1156" s="387"/>
      <c r="U1156" s="170">
        <v>129.63860669122653</v>
      </c>
      <c r="V1156" s="170"/>
      <c r="W1156" s="170"/>
    </row>
    <row r="1157" spans="1:23" x14ac:dyDescent="0.25">
      <c r="A1157" s="397" t="s">
        <v>3081</v>
      </c>
      <c r="B1157" s="397" t="s">
        <v>2036</v>
      </c>
      <c r="C1157" s="397" t="s">
        <v>1990</v>
      </c>
      <c r="D1157" s="396">
        <v>1981</v>
      </c>
      <c r="E1157" s="397" t="s">
        <v>3108</v>
      </c>
      <c r="F1157" s="395" t="s">
        <v>1988</v>
      </c>
      <c r="G1157" s="395" t="s">
        <v>1987</v>
      </c>
      <c r="H1157" s="394"/>
      <c r="I1157" s="387"/>
      <c r="J1157" s="383"/>
      <c r="K1157" s="387">
        <v>0</v>
      </c>
      <c r="L1157" s="201">
        <v>270.39610467</v>
      </c>
      <c r="M1157" s="201">
        <v>423.0996045</v>
      </c>
      <c r="N1157" s="201">
        <v>41.094000000000001</v>
      </c>
      <c r="O1157" s="387">
        <v>41.094000000000001</v>
      </c>
      <c r="P1157" s="387">
        <v>423.0996045</v>
      </c>
      <c r="Q1157" s="387">
        <v>270.39610467</v>
      </c>
      <c r="R1157" s="387">
        <v>198.11723655762637</v>
      </c>
      <c r="S1157" s="387">
        <v>198.11723655762637</v>
      </c>
      <c r="T1157" s="387"/>
      <c r="U1157" s="170">
        <v>129.63860669122653</v>
      </c>
      <c r="V1157" s="170"/>
      <c r="W1157" s="170"/>
    </row>
    <row r="1158" spans="1:23" x14ac:dyDescent="0.25">
      <c r="A1158" s="397"/>
      <c r="B1158" s="397"/>
      <c r="C1158" s="397"/>
      <c r="D1158" s="396"/>
      <c r="E1158" s="397" t="s">
        <v>619</v>
      </c>
      <c r="F1158" s="395"/>
      <c r="G1158" s="395" t="s">
        <v>1962</v>
      </c>
      <c r="H1158" s="394"/>
      <c r="I1158" s="387"/>
      <c r="J1158" s="383"/>
      <c r="K1158" s="387">
        <v>0.13121600000000003</v>
      </c>
      <c r="L1158" s="201">
        <v>270.33049667</v>
      </c>
      <c r="M1158" s="201">
        <v>423.0996045</v>
      </c>
      <c r="N1158" s="201">
        <v>41.094000000000001</v>
      </c>
      <c r="O1158" s="387">
        <v>41.094000000000001</v>
      </c>
      <c r="P1158" s="387">
        <v>423.0996045</v>
      </c>
      <c r="Q1158" s="387">
        <v>270.26488867</v>
      </c>
      <c r="R1158" s="387">
        <v>198.18284455762637</v>
      </c>
      <c r="S1158" s="387">
        <v>198.24845255762636</v>
      </c>
      <c r="T1158" s="387"/>
      <c r="U1158" s="170">
        <v>129.70421469122653</v>
      </c>
      <c r="V1158" s="170"/>
      <c r="W1158" s="170"/>
    </row>
    <row r="1159" spans="1:23" x14ac:dyDescent="0.25">
      <c r="A1159" s="397"/>
      <c r="B1159" s="397"/>
      <c r="C1159" s="397"/>
      <c r="D1159" s="396"/>
      <c r="E1159" s="397" t="s">
        <v>619</v>
      </c>
      <c r="F1159" s="395"/>
      <c r="G1159" s="395"/>
      <c r="H1159" s="394"/>
      <c r="I1159" s="387"/>
      <c r="J1159" s="383"/>
      <c r="K1159" s="387">
        <v>0</v>
      </c>
      <c r="L1159" s="201">
        <v>270.26488867</v>
      </c>
      <c r="M1159" s="201">
        <v>423.0996045</v>
      </c>
      <c r="N1159" s="201">
        <v>41.094000000000001</v>
      </c>
      <c r="O1159" s="387">
        <v>41.094000000000001</v>
      </c>
      <c r="P1159" s="387">
        <v>423.0996045</v>
      </c>
      <c r="Q1159" s="387">
        <v>270.26488867</v>
      </c>
      <c r="R1159" s="387">
        <v>198.24845255762636</v>
      </c>
      <c r="S1159" s="387">
        <v>198.24845255762636</v>
      </c>
      <c r="T1159" s="387"/>
      <c r="U1159" s="170">
        <v>129.76982269122652</v>
      </c>
      <c r="V1159" s="170"/>
      <c r="W1159" s="170"/>
    </row>
    <row r="1160" spans="1:23" x14ac:dyDescent="0.25">
      <c r="A1160" s="404"/>
      <c r="B1160" s="404"/>
      <c r="C1160" s="404"/>
      <c r="D1160" s="403"/>
      <c r="E1160" s="402"/>
      <c r="F1160" s="393"/>
      <c r="G1160" s="393"/>
      <c r="H1160" s="463"/>
      <c r="I1160" s="387"/>
      <c r="J1160" s="383"/>
      <c r="K1160" s="236">
        <v>5.9496662372279838E-2</v>
      </c>
      <c r="L1160" s="201">
        <v>270.23514033881384</v>
      </c>
      <c r="M1160" s="201">
        <v>423.0996045</v>
      </c>
      <c r="N1160" s="201">
        <v>41.094000000000001</v>
      </c>
      <c r="O1160" s="387">
        <v>41.094000000000001</v>
      </c>
      <c r="P1160" s="387">
        <v>423.0996045</v>
      </c>
      <c r="Q1160" s="387">
        <v>270.20539200762772</v>
      </c>
      <c r="R1160" s="387">
        <v>198.27820088881251</v>
      </c>
      <c r="S1160" s="387">
        <v>198.30794921999865</v>
      </c>
      <c r="T1160" s="387"/>
      <c r="U1160" s="170">
        <v>129.79957102241269</v>
      </c>
      <c r="V1160" s="170"/>
      <c r="W1160" s="170"/>
    </row>
    <row r="1161" spans="1:23" x14ac:dyDescent="0.25">
      <c r="A1161" s="404"/>
      <c r="B1161" s="404"/>
      <c r="C1161" s="404"/>
      <c r="D1161" s="403"/>
      <c r="E1161" s="406"/>
      <c r="F1161" s="395"/>
      <c r="G1161" s="395"/>
      <c r="H1161" s="464"/>
      <c r="I1161" s="399"/>
      <c r="J1161" s="383"/>
      <c r="K1161" s="402">
        <v>5.2097499999999991E-2</v>
      </c>
      <c r="L1161" s="201">
        <v>270.17934325762769</v>
      </c>
      <c r="M1161" s="201">
        <v>423.0996045</v>
      </c>
      <c r="N1161" s="201">
        <v>41.094000000000001</v>
      </c>
      <c r="O1161" s="387">
        <v>41.094000000000001</v>
      </c>
      <c r="P1161" s="387">
        <v>423.0996045</v>
      </c>
      <c r="Q1161" s="387">
        <v>270.15329450762772</v>
      </c>
      <c r="R1161" s="402">
        <v>198.33399796999865</v>
      </c>
      <c r="S1161" s="402">
        <v>198.36004671999865</v>
      </c>
      <c r="T1161" s="387"/>
      <c r="U1161" s="170">
        <v>129.85536810359883</v>
      </c>
      <c r="V1161" s="170"/>
      <c r="W1161" s="170"/>
    </row>
    <row r="1162" spans="1:23" x14ac:dyDescent="0.25">
      <c r="A1162" s="404"/>
      <c r="B1162" s="404"/>
      <c r="C1162" s="404"/>
      <c r="D1162" s="403"/>
      <c r="E1162" s="397"/>
      <c r="F1162" s="395"/>
      <c r="G1162" s="395"/>
      <c r="H1162" s="465"/>
      <c r="I1162" s="402"/>
      <c r="J1162" s="383"/>
      <c r="K1162" s="402">
        <v>0.32364399999999999</v>
      </c>
      <c r="L1162" s="201">
        <v>269.99147250762769</v>
      </c>
      <c r="M1162" s="201">
        <v>423.0996045</v>
      </c>
      <c r="N1162" s="201">
        <v>41.094000000000001</v>
      </c>
      <c r="O1162" s="387">
        <v>41.094000000000001</v>
      </c>
      <c r="P1162" s="387">
        <v>423.0996045</v>
      </c>
      <c r="Q1162" s="387">
        <v>269.82965050762772</v>
      </c>
      <c r="R1162" s="402">
        <v>198.52186871999865</v>
      </c>
      <c r="S1162" s="402">
        <v>198.68369071999865</v>
      </c>
      <c r="T1162" s="387"/>
      <c r="U1162" s="170">
        <v>130.04323885359884</v>
      </c>
      <c r="V1162" s="170"/>
      <c r="W1162" s="170"/>
    </row>
    <row r="1163" spans="1:23" x14ac:dyDescent="0.25">
      <c r="A1163" s="404"/>
      <c r="B1163" s="404"/>
      <c r="C1163" s="404"/>
      <c r="D1163" s="403"/>
      <c r="E1163" s="397"/>
      <c r="F1163" s="395"/>
      <c r="G1163" s="395"/>
      <c r="H1163" s="465"/>
      <c r="I1163" s="387"/>
      <c r="J1163" s="383"/>
      <c r="K1163" s="402">
        <v>0</v>
      </c>
      <c r="L1163" s="201">
        <v>269.82965050762772</v>
      </c>
      <c r="M1163" s="201">
        <v>423.0996045</v>
      </c>
      <c r="N1163" s="201">
        <v>41.094000000000001</v>
      </c>
      <c r="O1163" s="387">
        <v>41.094000000000001</v>
      </c>
      <c r="P1163" s="387">
        <v>423.0996045</v>
      </c>
      <c r="Q1163" s="387">
        <v>269.82965050762772</v>
      </c>
      <c r="R1163" s="402">
        <v>198.68369071999865</v>
      </c>
      <c r="S1163" s="402">
        <v>198.68369071999865</v>
      </c>
      <c r="T1163" s="387"/>
      <c r="U1163" s="170">
        <v>130.20506085359881</v>
      </c>
      <c r="V1163" s="170"/>
      <c r="W1163" s="170"/>
    </row>
    <row r="1164" spans="1:23" x14ac:dyDescent="0.25">
      <c r="A1164" s="404"/>
      <c r="B1164" s="404"/>
      <c r="C1164" s="404"/>
      <c r="D1164" s="403"/>
      <c r="E1164" s="397"/>
      <c r="F1164" s="395"/>
      <c r="G1164" s="395"/>
      <c r="H1164" s="465"/>
      <c r="I1164" s="387"/>
      <c r="J1164" s="383"/>
      <c r="K1164" s="402">
        <v>0</v>
      </c>
      <c r="L1164" s="201">
        <v>269.82965050762772</v>
      </c>
      <c r="M1164" s="201">
        <v>423.0996045</v>
      </c>
      <c r="N1164" s="201">
        <v>41.094000000000001</v>
      </c>
      <c r="O1164" s="387">
        <v>41.094000000000001</v>
      </c>
      <c r="P1164" s="387">
        <v>423.0996045</v>
      </c>
      <c r="Q1164" s="387">
        <v>269.82965050762772</v>
      </c>
      <c r="R1164" s="402">
        <v>198.68369071999865</v>
      </c>
      <c r="S1164" s="402">
        <v>198.68369071999865</v>
      </c>
      <c r="T1164" s="387"/>
      <c r="U1164" s="170">
        <v>130.20506085359881</v>
      </c>
      <c r="V1164" s="170"/>
      <c r="W1164" s="170"/>
    </row>
    <row r="1165" spans="1:23" x14ac:dyDescent="0.25">
      <c r="A1165" s="404"/>
      <c r="B1165" s="404"/>
      <c r="C1165" s="404"/>
      <c r="D1165" s="403"/>
      <c r="E1165" s="397"/>
      <c r="F1165" s="395"/>
      <c r="G1165" s="395"/>
      <c r="H1165" s="465"/>
      <c r="I1165" s="387"/>
      <c r="J1165" s="383"/>
      <c r="K1165" s="402">
        <v>9.9516999999999994E-2</v>
      </c>
      <c r="L1165" s="201">
        <v>269.77989200762772</v>
      </c>
      <c r="M1165" s="201">
        <v>423.0996045</v>
      </c>
      <c r="N1165" s="201">
        <v>41.094000000000001</v>
      </c>
      <c r="O1165" s="387">
        <v>41.094000000000001</v>
      </c>
      <c r="P1165" s="387">
        <v>423.0996045</v>
      </c>
      <c r="Q1165" s="387">
        <v>269.73013350762773</v>
      </c>
      <c r="R1165" s="402">
        <v>198.73344921999865</v>
      </c>
      <c r="S1165" s="402">
        <v>198.78320771999864</v>
      </c>
      <c r="T1165" s="387"/>
      <c r="U1165" s="170">
        <v>130.2548193535988</v>
      </c>
      <c r="V1165" s="170"/>
      <c r="W1165" s="170"/>
    </row>
    <row r="1166" spans="1:23" x14ac:dyDescent="0.25">
      <c r="A1166" s="404"/>
      <c r="B1166" s="404"/>
      <c r="C1166" s="404"/>
      <c r="D1166" s="403"/>
      <c r="E1166" s="397"/>
      <c r="F1166" s="395"/>
      <c r="G1166" s="395"/>
      <c r="H1166" s="465"/>
      <c r="I1166" s="402"/>
      <c r="J1166" s="383"/>
      <c r="K1166" s="402">
        <v>0.32364399999999999</v>
      </c>
      <c r="L1166" s="201">
        <v>269.56831150762775</v>
      </c>
      <c r="M1166" s="201">
        <v>423.0996045</v>
      </c>
      <c r="N1166" s="201">
        <v>41.094000000000001</v>
      </c>
      <c r="O1166" s="387">
        <v>41.094000000000001</v>
      </c>
      <c r="P1166" s="387">
        <v>423.0996045</v>
      </c>
      <c r="Q1166" s="387">
        <v>269.40648950762773</v>
      </c>
      <c r="R1166" s="402">
        <v>198.94502971999864</v>
      </c>
      <c r="S1166" s="402">
        <v>199.10685171999864</v>
      </c>
      <c r="T1166" s="402"/>
      <c r="U1166" s="170">
        <v>130.46639985359883</v>
      </c>
      <c r="V1166" s="170"/>
      <c r="W1166" s="170"/>
    </row>
    <row r="1167" spans="1:23" x14ac:dyDescent="0.25">
      <c r="A1167" s="404"/>
      <c r="B1167" s="404"/>
      <c r="C1167" s="404"/>
      <c r="D1167" s="403"/>
      <c r="E1167" s="397"/>
      <c r="F1167" s="395"/>
      <c r="G1167" s="395"/>
      <c r="H1167" s="465"/>
      <c r="I1167" s="387"/>
      <c r="J1167" s="383"/>
      <c r="K1167" s="402">
        <v>0</v>
      </c>
      <c r="L1167" s="201">
        <v>269.40648950762773</v>
      </c>
      <c r="M1167" s="201">
        <v>423.0996045</v>
      </c>
      <c r="N1167" s="201">
        <v>41.094000000000001</v>
      </c>
      <c r="O1167" s="387">
        <v>41.094000000000001</v>
      </c>
      <c r="P1167" s="387">
        <v>423.0996045</v>
      </c>
      <c r="Q1167" s="387">
        <v>269.40648950762773</v>
      </c>
      <c r="R1167" s="402">
        <v>199.10685171999864</v>
      </c>
      <c r="S1167" s="402">
        <v>199.10685171999864</v>
      </c>
      <c r="T1167" s="402"/>
      <c r="U1167" s="170">
        <v>130.6282218535988</v>
      </c>
      <c r="V1167" s="170"/>
      <c r="W1167" s="170"/>
    </row>
    <row r="1168" spans="1:23" x14ac:dyDescent="0.25">
      <c r="A1168" s="404"/>
      <c r="B1168" s="404"/>
      <c r="C1168" s="404"/>
      <c r="D1168" s="403"/>
      <c r="E1168" s="397"/>
      <c r="F1168" s="395"/>
      <c r="G1168" s="395"/>
      <c r="H1168" s="465"/>
      <c r="I1168" s="387"/>
      <c r="J1168" s="383"/>
      <c r="K1168" s="402">
        <v>0</v>
      </c>
      <c r="L1168" s="201">
        <v>269.40648950762773</v>
      </c>
      <c r="M1168" s="201">
        <v>423.0996045</v>
      </c>
      <c r="N1168" s="201">
        <v>41.094000000000001</v>
      </c>
      <c r="O1168" s="387">
        <v>41.094000000000001</v>
      </c>
      <c r="P1168" s="387">
        <v>423.0996045</v>
      </c>
      <c r="Q1168" s="387">
        <v>269.40648950762773</v>
      </c>
      <c r="R1168" s="402">
        <v>199.10685171999864</v>
      </c>
      <c r="S1168" s="402">
        <v>199.10685171999864</v>
      </c>
      <c r="T1168" s="402"/>
      <c r="U1168" s="170">
        <v>130.6282218535988</v>
      </c>
      <c r="V1168" s="170"/>
      <c r="W1168" s="170"/>
    </row>
    <row r="1169" spans="1:41" x14ac:dyDescent="0.25">
      <c r="A1169" s="404"/>
      <c r="B1169" s="404"/>
      <c r="C1169" s="404"/>
      <c r="D1169" s="403"/>
      <c r="E1169" s="406"/>
      <c r="F1169" s="395"/>
      <c r="G1169" s="395"/>
      <c r="H1169" s="464"/>
      <c r="I1169" s="387"/>
      <c r="J1169" s="383"/>
      <c r="K1169" s="387">
        <v>5.2097499999999991E-2</v>
      </c>
      <c r="L1169" s="201">
        <v>269.38044075762775</v>
      </c>
      <c r="M1169" s="201">
        <v>423.0996045</v>
      </c>
      <c r="N1169" s="201">
        <v>41.094000000000001</v>
      </c>
      <c r="O1169" s="387">
        <v>41.094000000000001</v>
      </c>
      <c r="P1169" s="387">
        <v>423.0996045</v>
      </c>
      <c r="Q1169" s="387">
        <v>269.35439200762772</v>
      </c>
      <c r="R1169" s="387">
        <v>199.13290046999865</v>
      </c>
      <c r="S1169" s="387">
        <v>199.15894921999865</v>
      </c>
      <c r="T1169" s="402"/>
      <c r="U1169" s="170">
        <v>130.65427060359883</v>
      </c>
      <c r="V1169" s="170"/>
      <c r="W1169" s="170"/>
    </row>
    <row r="1170" spans="1:41" x14ac:dyDescent="0.25">
      <c r="A1170" s="404"/>
      <c r="B1170" s="404"/>
      <c r="C1170" s="404"/>
      <c r="D1170" s="403"/>
      <c r="E1170" s="402"/>
      <c r="F1170" s="393"/>
      <c r="G1170" s="393"/>
      <c r="H1170" s="463"/>
      <c r="I1170" s="387"/>
      <c r="J1170" s="383"/>
      <c r="K1170" s="387">
        <v>7.1999999999999995E-2</v>
      </c>
      <c r="L1170" s="201">
        <v>269.31839200762772</v>
      </c>
      <c r="M1170" s="201">
        <v>423.0996045</v>
      </c>
      <c r="N1170" s="201">
        <v>41.094000000000001</v>
      </c>
      <c r="O1170" s="387">
        <v>41.094000000000001</v>
      </c>
      <c r="P1170" s="387">
        <v>423.0996045</v>
      </c>
      <c r="Q1170" s="387">
        <v>269.28239200762772</v>
      </c>
      <c r="R1170" s="387">
        <v>199.19494921999865</v>
      </c>
      <c r="S1170" s="387">
        <v>199.23094921999865</v>
      </c>
      <c r="T1170" s="402"/>
      <c r="U1170" s="170">
        <v>130.71631935359881</v>
      </c>
      <c r="V1170" s="170"/>
      <c r="W1170" s="170"/>
      <c r="AO1170" s="250"/>
    </row>
    <row r="1171" spans="1:41" s="250" customFormat="1" x14ac:dyDescent="0.25">
      <c r="A1171" s="395"/>
      <c r="B1171" s="397"/>
      <c r="C1171" s="397"/>
      <c r="D1171" s="396"/>
      <c r="E1171" s="397" t="s">
        <v>619</v>
      </c>
      <c r="F1171" s="395"/>
      <c r="G1171" s="395"/>
      <c r="H1171" s="394"/>
      <c r="I1171" s="387"/>
      <c r="J1171" s="383"/>
      <c r="K1171" s="387">
        <v>0</v>
      </c>
      <c r="L1171" s="201">
        <v>269.28239200762772</v>
      </c>
      <c r="M1171" s="201">
        <v>423.0996045</v>
      </c>
      <c r="N1171" s="201">
        <v>41.094000000000001</v>
      </c>
      <c r="O1171" s="387">
        <v>41.094000000000001</v>
      </c>
      <c r="P1171" s="387">
        <v>423.0996045</v>
      </c>
      <c r="Q1171" s="387">
        <v>269.28239200762772</v>
      </c>
      <c r="R1171" s="387">
        <v>199.23094921999865</v>
      </c>
      <c r="S1171" s="387">
        <v>199.23094921999865</v>
      </c>
      <c r="T1171" s="395"/>
      <c r="U1171" s="201">
        <v>130.75231935359881</v>
      </c>
      <c r="V1171" s="201"/>
      <c r="W1171" s="201"/>
      <c r="AB1171" s="251"/>
    </row>
    <row r="1172" spans="1:41" s="250" customFormat="1" x14ac:dyDescent="0.25">
      <c r="A1172" s="397"/>
      <c r="B1172" s="397"/>
      <c r="C1172" s="397"/>
      <c r="D1172" s="396"/>
      <c r="E1172" s="397" t="s">
        <v>619</v>
      </c>
      <c r="F1172" s="395"/>
      <c r="G1172" s="395" t="s">
        <v>1962</v>
      </c>
      <c r="H1172" s="394"/>
      <c r="I1172" s="387"/>
      <c r="J1172" s="383"/>
      <c r="K1172" s="216">
        <v>9.4006000000000006E-2</v>
      </c>
      <c r="L1172" s="201">
        <v>269.23538900762776</v>
      </c>
      <c r="M1172" s="201">
        <v>423.0996045</v>
      </c>
      <c r="N1172" s="201">
        <v>41.094000000000001</v>
      </c>
      <c r="O1172" s="387">
        <v>41.094000000000001</v>
      </c>
      <c r="P1172" s="387">
        <v>423.0996045</v>
      </c>
      <c r="Q1172" s="387">
        <v>269.18838600762774</v>
      </c>
      <c r="R1172" s="387">
        <v>199.27795221999867</v>
      </c>
      <c r="S1172" s="387">
        <v>199.32495521999866</v>
      </c>
      <c r="T1172" s="387"/>
      <c r="U1172" s="201">
        <v>130.79932235359882</v>
      </c>
      <c r="V1172" s="201"/>
      <c r="W1172" s="201"/>
      <c r="AB1172" s="251"/>
    </row>
    <row r="1173" spans="1:41" s="250" customFormat="1" x14ac:dyDescent="0.25">
      <c r="A1173" s="397"/>
      <c r="B1173" s="397"/>
      <c r="C1173" s="397"/>
      <c r="D1173" s="396"/>
      <c r="E1173" s="397" t="s">
        <v>619</v>
      </c>
      <c r="F1173" s="395"/>
      <c r="G1173" s="395" t="s">
        <v>2100</v>
      </c>
      <c r="H1173" s="394"/>
      <c r="I1173" s="387"/>
      <c r="J1173" s="383"/>
      <c r="K1173" s="216">
        <v>0</v>
      </c>
      <c r="L1173" s="201">
        <v>269.18838600762774</v>
      </c>
      <c r="M1173" s="201">
        <v>423.0996045</v>
      </c>
      <c r="N1173" s="201">
        <v>41.094000000000001</v>
      </c>
      <c r="O1173" s="387">
        <v>41.094000000000001</v>
      </c>
      <c r="P1173" s="387">
        <v>423.0996045</v>
      </c>
      <c r="Q1173" s="387">
        <v>269.18838600762774</v>
      </c>
      <c r="R1173" s="387">
        <v>199.32495521999866</v>
      </c>
      <c r="S1173" s="387">
        <v>199.32495521999866</v>
      </c>
      <c r="T1173" s="387"/>
      <c r="U1173" s="201">
        <v>130.84632535359884</v>
      </c>
      <c r="V1173" s="201"/>
      <c r="W1173" s="201"/>
      <c r="AB1173" s="251"/>
    </row>
    <row r="1174" spans="1:41" s="250" customFormat="1" x14ac:dyDescent="0.25">
      <c r="A1174" s="397" t="s">
        <v>3081</v>
      </c>
      <c r="B1174" s="397" t="s">
        <v>2036</v>
      </c>
      <c r="C1174" s="397" t="s">
        <v>2087</v>
      </c>
      <c r="D1174" s="396">
        <v>1993</v>
      </c>
      <c r="E1174" s="397" t="s">
        <v>3107</v>
      </c>
      <c r="F1174" s="395"/>
      <c r="G1174" s="395" t="s">
        <v>3106</v>
      </c>
      <c r="H1174" s="394"/>
      <c r="I1174" s="387"/>
      <c r="J1174" s="383"/>
      <c r="K1174" s="216">
        <v>0</v>
      </c>
      <c r="L1174" s="201">
        <v>269.18838600762774</v>
      </c>
      <c r="M1174" s="201">
        <v>423.0996045</v>
      </c>
      <c r="N1174" s="201">
        <v>41.094000000000001</v>
      </c>
      <c r="O1174" s="387">
        <v>41.094000000000001</v>
      </c>
      <c r="P1174" s="387">
        <v>423.0996045</v>
      </c>
      <c r="Q1174" s="387">
        <v>269.18838600762774</v>
      </c>
      <c r="R1174" s="387">
        <v>199.32495521999866</v>
      </c>
      <c r="S1174" s="387">
        <v>199.32495521999866</v>
      </c>
      <c r="T1174" s="387"/>
      <c r="U1174" s="201">
        <v>130.84632535359884</v>
      </c>
      <c r="V1174" s="201"/>
      <c r="W1174" s="201"/>
      <c r="AB1174" s="251"/>
    </row>
    <row r="1175" spans="1:41" s="250" customFormat="1" x14ac:dyDescent="0.25">
      <c r="A1175" s="397"/>
      <c r="B1175" s="397"/>
      <c r="C1175" s="397"/>
      <c r="D1175" s="396"/>
      <c r="E1175" s="397" t="s">
        <v>619</v>
      </c>
      <c r="F1175" s="395"/>
      <c r="G1175" s="395" t="s">
        <v>2100</v>
      </c>
      <c r="H1175" s="394"/>
      <c r="I1175" s="399">
        <v>2.9923722308922152E-6</v>
      </c>
      <c r="J1175" s="399"/>
      <c r="K1175" s="216">
        <v>0</v>
      </c>
      <c r="L1175" s="201">
        <v>269.18838600762774</v>
      </c>
      <c r="M1175" s="201">
        <v>423.0996045</v>
      </c>
      <c r="N1175" s="201">
        <v>41.094000000000001</v>
      </c>
      <c r="O1175" s="387">
        <v>41.094000000000001</v>
      </c>
      <c r="P1175" s="387">
        <v>423.0996045</v>
      </c>
      <c r="Q1175" s="387">
        <v>269.18838600762774</v>
      </c>
      <c r="R1175" s="387">
        <v>199.32495521999866</v>
      </c>
      <c r="S1175" s="387">
        <v>199.32495521999866</v>
      </c>
      <c r="T1175" s="387"/>
      <c r="U1175" s="201">
        <v>130.84632535359884</v>
      </c>
      <c r="V1175" s="201"/>
      <c r="W1175" s="201"/>
      <c r="AB1175" s="251"/>
    </row>
    <row r="1176" spans="1:41" s="250" customFormat="1" x14ac:dyDescent="0.25">
      <c r="A1176" s="397" t="s">
        <v>3081</v>
      </c>
      <c r="B1176" s="397" t="s">
        <v>2036</v>
      </c>
      <c r="C1176" s="397" t="s">
        <v>1990</v>
      </c>
      <c r="D1176" s="396">
        <v>1993</v>
      </c>
      <c r="E1176" s="397" t="s">
        <v>3105</v>
      </c>
      <c r="F1176" s="395" t="s">
        <v>1988</v>
      </c>
      <c r="G1176" s="395" t="s">
        <v>1987</v>
      </c>
      <c r="H1176" s="394"/>
      <c r="I1176" s="387">
        <v>269.18838899999997</v>
      </c>
      <c r="J1176" s="383">
        <v>269.18838600762774</v>
      </c>
      <c r="K1176" s="216">
        <v>0</v>
      </c>
      <c r="L1176" s="201">
        <v>269.18838600762774</v>
      </c>
      <c r="M1176" s="201">
        <v>423.0996045</v>
      </c>
      <c r="N1176" s="201">
        <v>41.094000000000001</v>
      </c>
      <c r="O1176" s="387">
        <v>41.094000000000001</v>
      </c>
      <c r="P1176" s="387">
        <v>423.0996045</v>
      </c>
      <c r="Q1176" s="387">
        <v>269.18838600762774</v>
      </c>
      <c r="R1176" s="387">
        <v>199.32495521999866</v>
      </c>
      <c r="S1176" s="387">
        <v>199.32495521999866</v>
      </c>
      <c r="T1176" s="387"/>
      <c r="U1176" s="201">
        <v>130.84632535359884</v>
      </c>
      <c r="V1176" s="201"/>
      <c r="W1176" s="201"/>
      <c r="AB1176" s="251"/>
    </row>
    <row r="1177" spans="1:41" s="250" customFormat="1" x14ac:dyDescent="0.25">
      <c r="A1177" s="397"/>
      <c r="B1177" s="397"/>
      <c r="C1177" s="397"/>
      <c r="D1177" s="396"/>
      <c r="E1177" s="397" t="s">
        <v>619</v>
      </c>
      <c r="F1177" s="395"/>
      <c r="G1177" s="395" t="s">
        <v>1962</v>
      </c>
      <c r="H1177" s="394"/>
      <c r="I1177" s="387"/>
      <c r="J1177" s="383"/>
      <c r="K1177" s="216">
        <v>0.189994</v>
      </c>
      <c r="L1177" s="201">
        <v>269.09338900762771</v>
      </c>
      <c r="M1177" s="201">
        <v>423.0996045</v>
      </c>
      <c r="N1177" s="201">
        <v>41.094000000000001</v>
      </c>
      <c r="O1177" s="387">
        <v>41.094000000000001</v>
      </c>
      <c r="P1177" s="387">
        <v>423.0996045</v>
      </c>
      <c r="Q1177" s="387">
        <v>268.99839200762773</v>
      </c>
      <c r="R1177" s="387">
        <v>199.41995221999866</v>
      </c>
      <c r="S1177" s="387">
        <v>199.51494921999867</v>
      </c>
      <c r="T1177" s="387"/>
      <c r="U1177" s="201">
        <v>130.94132235359882</v>
      </c>
      <c r="V1177" s="201"/>
      <c r="W1177" s="201"/>
      <c r="AB1177" s="251"/>
    </row>
    <row r="1178" spans="1:41" s="250" customFormat="1" x14ac:dyDescent="0.25">
      <c r="A1178" s="397"/>
      <c r="B1178" s="397"/>
      <c r="C1178" s="397"/>
      <c r="D1178" s="462"/>
      <c r="E1178" s="397" t="s">
        <v>619</v>
      </c>
      <c r="F1178" s="395"/>
      <c r="G1178" s="395"/>
      <c r="H1178" s="394"/>
      <c r="I1178" s="387"/>
      <c r="J1178" s="383"/>
      <c r="K1178" s="387">
        <v>0.106</v>
      </c>
      <c r="L1178" s="201">
        <v>268.94539200762773</v>
      </c>
      <c r="M1178" s="201">
        <v>423.0996045</v>
      </c>
      <c r="N1178" s="201">
        <v>41.094000000000001</v>
      </c>
      <c r="O1178" s="387">
        <v>41.094000000000001</v>
      </c>
      <c r="P1178" s="387">
        <v>423.0996045</v>
      </c>
      <c r="Q1178" s="387">
        <v>268.89239200762773</v>
      </c>
      <c r="R1178" s="387">
        <v>199.56794921999867</v>
      </c>
      <c r="S1178" s="387">
        <v>199.62094921999866</v>
      </c>
      <c r="T1178" s="393"/>
      <c r="U1178" s="201">
        <v>131.08931935359885</v>
      </c>
      <c r="V1178" s="201"/>
      <c r="W1178" s="201"/>
      <c r="AB1178" s="251"/>
      <c r="AO1178" s="168"/>
    </row>
    <row r="1179" spans="1:41" ht="8.25" customHeight="1" x14ac:dyDescent="0.25">
      <c r="A1179" s="397" t="s">
        <v>3081</v>
      </c>
      <c r="B1179" s="397" t="s">
        <v>2036</v>
      </c>
      <c r="C1179" s="397" t="s">
        <v>1961</v>
      </c>
      <c r="D1179" s="396">
        <v>1997</v>
      </c>
      <c r="E1179" s="397" t="s">
        <v>3104</v>
      </c>
      <c r="F1179" s="395" t="s">
        <v>1984</v>
      </c>
      <c r="G1179" s="395" t="s">
        <v>1958</v>
      </c>
      <c r="H1179" s="394">
        <v>50</v>
      </c>
      <c r="I1179" s="387"/>
      <c r="J1179" s="383"/>
      <c r="K1179" s="387">
        <v>0.2</v>
      </c>
      <c r="L1179" s="201">
        <v>268.79239200762777</v>
      </c>
      <c r="M1179" s="201">
        <v>423.0996045</v>
      </c>
      <c r="N1179" s="201">
        <v>41.094000000000001</v>
      </c>
      <c r="O1179" s="387">
        <v>41.094000000000001</v>
      </c>
      <c r="P1179" s="387">
        <v>423.0996045</v>
      </c>
      <c r="Q1179" s="387">
        <v>268.69239200762775</v>
      </c>
      <c r="R1179" s="387">
        <v>199.72094921999866</v>
      </c>
      <c r="S1179" s="387">
        <v>199.82094921999865</v>
      </c>
      <c r="T1179" s="387"/>
      <c r="U1179" s="170">
        <v>131.24231935359882</v>
      </c>
      <c r="V1179" s="170"/>
      <c r="W1179" s="170"/>
    </row>
    <row r="1180" spans="1:41" x14ac:dyDescent="0.25">
      <c r="A1180" s="397"/>
      <c r="B1180" s="397"/>
      <c r="C1180" s="397"/>
      <c r="D1180" s="462"/>
      <c r="E1180" s="397" t="s">
        <v>619</v>
      </c>
      <c r="F1180" s="395"/>
      <c r="G1180" s="395"/>
      <c r="H1180" s="394"/>
      <c r="I1180" s="387"/>
      <c r="J1180" s="383"/>
      <c r="K1180" s="387">
        <v>0.25</v>
      </c>
      <c r="L1180" s="201">
        <v>268.56739200762775</v>
      </c>
      <c r="M1180" s="201">
        <v>423.0996045</v>
      </c>
      <c r="N1180" s="201">
        <v>41.094000000000001</v>
      </c>
      <c r="O1180" s="387">
        <v>41.094000000000001</v>
      </c>
      <c r="P1180" s="387">
        <v>423.0996045</v>
      </c>
      <c r="Q1180" s="387">
        <v>268.44239200762775</v>
      </c>
      <c r="R1180" s="387">
        <v>199.94594921999865</v>
      </c>
      <c r="S1180" s="387">
        <v>200.07094921999865</v>
      </c>
      <c r="T1180" s="393"/>
      <c r="U1180" s="170">
        <v>131.46731935359884</v>
      </c>
      <c r="V1180" s="170"/>
      <c r="W1180" s="170"/>
    </row>
    <row r="1181" spans="1:41" x14ac:dyDescent="0.25">
      <c r="A1181" s="397" t="s">
        <v>3081</v>
      </c>
      <c r="B1181" s="397" t="s">
        <v>2036</v>
      </c>
      <c r="C1181" s="397" t="s">
        <v>1947</v>
      </c>
      <c r="D1181" s="396">
        <v>2002</v>
      </c>
      <c r="E1181" s="397" t="s">
        <v>3103</v>
      </c>
      <c r="F1181" s="395" t="s">
        <v>1982</v>
      </c>
      <c r="G1181" s="395" t="s">
        <v>1944</v>
      </c>
      <c r="H1181" s="394">
        <v>50</v>
      </c>
      <c r="I1181" s="387"/>
      <c r="J1181" s="383"/>
      <c r="K1181" s="387">
        <v>0.25</v>
      </c>
      <c r="L1181" s="201">
        <v>268.31739200762775</v>
      </c>
      <c r="M1181" s="201">
        <v>423.0996045</v>
      </c>
      <c r="N1181" s="201">
        <v>41.094000000000001</v>
      </c>
      <c r="O1181" s="387">
        <v>41.094000000000001</v>
      </c>
      <c r="P1181" s="387">
        <v>423.0996045</v>
      </c>
      <c r="Q1181" s="387">
        <v>268.19239200762775</v>
      </c>
      <c r="R1181" s="387">
        <v>200.19594921999865</v>
      </c>
      <c r="S1181" s="387">
        <v>200.32094921999865</v>
      </c>
      <c r="T1181" s="387"/>
      <c r="U1181" s="170">
        <v>131.71731935359884</v>
      </c>
      <c r="V1181" s="170"/>
      <c r="W1181" s="170"/>
    </row>
    <row r="1182" spans="1:41" x14ac:dyDescent="0.25">
      <c r="A1182" s="397"/>
      <c r="B1182" s="397"/>
      <c r="C1182" s="397"/>
      <c r="D1182" s="396"/>
      <c r="E1182" s="397" t="s">
        <v>619</v>
      </c>
      <c r="F1182" s="395"/>
      <c r="G1182" s="395"/>
      <c r="H1182" s="394"/>
      <c r="I1182" s="387"/>
      <c r="J1182" s="383"/>
      <c r="K1182" s="387">
        <v>0.886212</v>
      </c>
      <c r="L1182" s="201">
        <v>267.74928600762775</v>
      </c>
      <c r="M1182" s="201">
        <v>423.0996045</v>
      </c>
      <c r="N1182" s="201">
        <v>41.094000000000001</v>
      </c>
      <c r="O1182" s="387">
        <v>41.094000000000001</v>
      </c>
      <c r="P1182" s="387">
        <v>423.0996045</v>
      </c>
      <c r="Q1182" s="387">
        <v>267.30618000762774</v>
      </c>
      <c r="R1182" s="387">
        <v>200.76405521999865</v>
      </c>
      <c r="S1182" s="387">
        <v>201.20716121999865</v>
      </c>
      <c r="T1182" s="387"/>
      <c r="U1182" s="170">
        <v>132.28542535359884</v>
      </c>
      <c r="V1182" s="170"/>
      <c r="W1182" s="170"/>
    </row>
    <row r="1183" spans="1:41" x14ac:dyDescent="0.25">
      <c r="A1183" s="397" t="s">
        <v>3081</v>
      </c>
      <c r="B1183" s="397" t="s">
        <v>2036</v>
      </c>
      <c r="C1183" s="397" t="s">
        <v>1956</v>
      </c>
      <c r="D1183" s="396">
        <v>2013</v>
      </c>
      <c r="E1183" s="397" t="s">
        <v>3102</v>
      </c>
      <c r="F1183" s="395" t="s">
        <v>1982</v>
      </c>
      <c r="G1183" s="395" t="s">
        <v>1953</v>
      </c>
      <c r="H1183" s="394">
        <v>50</v>
      </c>
      <c r="I1183" s="387"/>
      <c r="J1183" s="383"/>
      <c r="K1183" s="387">
        <v>0.25</v>
      </c>
      <c r="L1183" s="201">
        <v>267.18118000762774</v>
      </c>
      <c r="M1183" s="201">
        <v>423.0996045</v>
      </c>
      <c r="N1183" s="201">
        <v>41.094000000000001</v>
      </c>
      <c r="O1183" s="387">
        <v>41.094000000000001</v>
      </c>
      <c r="P1183" s="387">
        <v>423.0996045</v>
      </c>
      <c r="Q1183" s="387">
        <v>267.05618000762774</v>
      </c>
      <c r="R1183" s="387">
        <v>201.33216121999865</v>
      </c>
      <c r="S1183" s="387">
        <v>201.45716121999865</v>
      </c>
      <c r="T1183" s="387"/>
      <c r="U1183" s="170">
        <v>132.85353135359884</v>
      </c>
      <c r="V1183" s="170"/>
      <c r="W1183" s="170"/>
    </row>
    <row r="1184" spans="1:41" x14ac:dyDescent="0.25">
      <c r="A1184" s="397"/>
      <c r="B1184" s="397"/>
      <c r="C1184" s="397"/>
      <c r="D1184" s="396"/>
      <c r="E1184" s="397"/>
      <c r="F1184" s="395"/>
      <c r="G1184" s="395"/>
      <c r="H1184" s="394"/>
      <c r="I1184" s="387"/>
      <c r="J1184" s="383"/>
      <c r="K1184" s="387">
        <v>0.87</v>
      </c>
      <c r="L1184" s="201">
        <v>266.62118000762774</v>
      </c>
      <c r="M1184" s="201">
        <v>423.0996045</v>
      </c>
      <c r="N1184" s="201">
        <v>41.094000000000001</v>
      </c>
      <c r="O1184" s="387">
        <v>41.094000000000001</v>
      </c>
      <c r="P1184" s="387">
        <v>423.0996045</v>
      </c>
      <c r="Q1184" s="387">
        <v>266.18618000762774</v>
      </c>
      <c r="R1184" s="387">
        <v>201.89216121999866</v>
      </c>
      <c r="S1184" s="387">
        <v>202.32716121999866</v>
      </c>
      <c r="T1184" s="387"/>
      <c r="U1184" s="170">
        <v>133.41353135359884</v>
      </c>
      <c r="V1184" s="170"/>
      <c r="W1184" s="170"/>
    </row>
    <row r="1185" spans="1:23" x14ac:dyDescent="0.25">
      <c r="A1185" s="397" t="s">
        <v>3081</v>
      </c>
      <c r="B1185" s="397" t="s">
        <v>2036</v>
      </c>
      <c r="C1185" s="397" t="s">
        <v>1961</v>
      </c>
      <c r="D1185" s="396">
        <v>2024</v>
      </c>
      <c r="E1185" s="397" t="s">
        <v>3101</v>
      </c>
      <c r="F1185" s="395" t="s">
        <v>1984</v>
      </c>
      <c r="G1185" s="395" t="s">
        <v>1958</v>
      </c>
      <c r="H1185" s="394">
        <v>50</v>
      </c>
      <c r="I1185" s="387"/>
      <c r="J1185" s="383"/>
      <c r="K1185" s="387">
        <v>0.2</v>
      </c>
      <c r="L1185" s="201">
        <v>266.08618000762772</v>
      </c>
      <c r="M1185" s="201">
        <v>423.0996045</v>
      </c>
      <c r="N1185" s="201">
        <v>41.094000000000001</v>
      </c>
      <c r="O1185" s="387">
        <v>41.094000000000001</v>
      </c>
      <c r="P1185" s="387">
        <v>423.0996045</v>
      </c>
      <c r="Q1185" s="387">
        <v>265.98618000762775</v>
      </c>
      <c r="R1185" s="387">
        <v>202.42716121999865</v>
      </c>
      <c r="S1185" s="387">
        <v>202.52716121999865</v>
      </c>
      <c r="T1185" s="387"/>
      <c r="U1185" s="170">
        <v>133.94853135359881</v>
      </c>
      <c r="V1185" s="170"/>
      <c r="W1185" s="170"/>
    </row>
    <row r="1186" spans="1:23" x14ac:dyDescent="0.25">
      <c r="A1186" s="397"/>
      <c r="B1186" s="397"/>
      <c r="C1186" s="397"/>
      <c r="D1186" s="396"/>
      <c r="E1186" s="397" t="s">
        <v>619</v>
      </c>
      <c r="F1186" s="395"/>
      <c r="G1186" s="395"/>
      <c r="H1186" s="394"/>
      <c r="I1186" s="399">
        <v>2.9923722308922152E-6</v>
      </c>
      <c r="J1186" s="399"/>
      <c r="K1186" s="216">
        <v>0.19090499999999999</v>
      </c>
      <c r="L1186" s="201">
        <v>265.89072750762773</v>
      </c>
      <c r="M1186" s="201">
        <v>423.0996045</v>
      </c>
      <c r="N1186" s="201">
        <v>41.094000000000001</v>
      </c>
      <c r="O1186" s="387">
        <v>41.094000000000001</v>
      </c>
      <c r="P1186" s="387">
        <v>423.0996045</v>
      </c>
      <c r="Q1186" s="387">
        <v>265.79527500762777</v>
      </c>
      <c r="R1186" s="387">
        <v>202.62261371999864</v>
      </c>
      <c r="S1186" s="387">
        <v>202.71806621999863</v>
      </c>
      <c r="T1186" s="387">
        <v>0.13700000000000001</v>
      </c>
      <c r="U1186" s="170">
        <v>134.1439838535988</v>
      </c>
      <c r="V1186" s="170"/>
      <c r="W1186" s="170"/>
    </row>
    <row r="1187" spans="1:23" x14ac:dyDescent="0.25">
      <c r="A1187" s="397" t="s">
        <v>3081</v>
      </c>
      <c r="B1187" s="397" t="s">
        <v>2036</v>
      </c>
      <c r="C1187" s="397" t="s">
        <v>111</v>
      </c>
      <c r="D1187" s="396">
        <v>2027</v>
      </c>
      <c r="E1187" s="397" t="s">
        <v>1041</v>
      </c>
      <c r="F1187" s="395" t="s">
        <v>1974</v>
      </c>
      <c r="G1187" s="395" t="s">
        <v>1951</v>
      </c>
      <c r="H1187" s="394">
        <v>47.5</v>
      </c>
      <c r="I1187" s="216">
        <v>265.795278</v>
      </c>
      <c r="J1187" s="383">
        <v>265.79527500762777</v>
      </c>
      <c r="K1187" s="216">
        <v>0</v>
      </c>
      <c r="L1187" s="201">
        <v>265.79527500762777</v>
      </c>
      <c r="M1187" s="201">
        <v>423.0996045</v>
      </c>
      <c r="N1187" s="201">
        <v>41.094000000000001</v>
      </c>
      <c r="O1187" s="387">
        <v>41.094000000000001</v>
      </c>
      <c r="P1187" s="387">
        <v>423.0996045</v>
      </c>
      <c r="Q1187" s="387">
        <v>265.79527500762777</v>
      </c>
      <c r="R1187" s="387">
        <v>202.71806621999863</v>
      </c>
      <c r="S1187" s="387">
        <v>202.71806621999863</v>
      </c>
      <c r="T1187" s="387"/>
      <c r="U1187" s="170">
        <v>134.23943635359882</v>
      </c>
      <c r="V1187" s="170"/>
      <c r="W1187" s="170"/>
    </row>
    <row r="1188" spans="1:23" x14ac:dyDescent="0.25">
      <c r="A1188" s="397"/>
      <c r="B1188" s="397"/>
      <c r="C1188" s="397"/>
      <c r="D1188" s="396"/>
      <c r="E1188" s="397"/>
      <c r="F1188" s="395"/>
      <c r="G1188" s="395"/>
      <c r="H1188" s="394"/>
      <c r="I1188" s="387" t="s">
        <v>3100</v>
      </c>
      <c r="J1188" s="383"/>
      <c r="K1188" s="216">
        <v>0</v>
      </c>
      <c r="L1188" s="201">
        <v>265.79527500762777</v>
      </c>
      <c r="M1188" s="201">
        <v>423.0996045</v>
      </c>
      <c r="N1188" s="201">
        <v>41.094000000000001</v>
      </c>
      <c r="O1188" s="387">
        <v>41.094000000000001</v>
      </c>
      <c r="P1188" s="387">
        <v>423.0996045</v>
      </c>
      <c r="Q1188" s="387">
        <v>265.79527500762777</v>
      </c>
      <c r="R1188" s="387">
        <v>202.71806621999863</v>
      </c>
      <c r="S1188" s="387">
        <v>202.71806621999863</v>
      </c>
      <c r="T1188" s="387"/>
      <c r="U1188" s="170">
        <v>134.23943635359882</v>
      </c>
      <c r="V1188" s="170"/>
      <c r="W1188" s="170"/>
    </row>
    <row r="1189" spans="1:23" x14ac:dyDescent="0.25">
      <c r="A1189" s="397"/>
      <c r="B1189" s="397"/>
      <c r="C1189" s="397"/>
      <c r="D1189" s="396"/>
      <c r="E1189" s="397"/>
      <c r="F1189" s="395"/>
      <c r="G1189" s="395"/>
      <c r="H1189" s="394"/>
      <c r="I1189" s="387"/>
      <c r="J1189" s="383"/>
      <c r="K1189" s="216">
        <v>5.9095000000000009E-2</v>
      </c>
      <c r="L1189" s="201">
        <v>265.76572750762773</v>
      </c>
      <c r="M1189" s="201">
        <v>423.0996045</v>
      </c>
      <c r="N1189" s="201">
        <v>41.094000000000001</v>
      </c>
      <c r="O1189" s="387">
        <v>41.094000000000001</v>
      </c>
      <c r="P1189" s="387">
        <v>423.0996045</v>
      </c>
      <c r="Q1189" s="387">
        <v>265.73618000762775</v>
      </c>
      <c r="R1189" s="387">
        <v>202.74761371999864</v>
      </c>
      <c r="S1189" s="387">
        <v>202.77716121999865</v>
      </c>
      <c r="T1189" s="387"/>
      <c r="U1189" s="170">
        <v>134.2689838535988</v>
      </c>
      <c r="V1189" s="170"/>
      <c r="W1189" s="170"/>
    </row>
    <row r="1190" spans="1:23" x14ac:dyDescent="0.25">
      <c r="A1190" s="397" t="s">
        <v>3081</v>
      </c>
      <c r="B1190" s="397" t="s">
        <v>2036</v>
      </c>
      <c r="C1190" s="397" t="s">
        <v>1947</v>
      </c>
      <c r="D1190" s="396">
        <v>2029</v>
      </c>
      <c r="E1190" s="397" t="s">
        <v>3099</v>
      </c>
      <c r="F1190" s="395" t="s">
        <v>1982</v>
      </c>
      <c r="G1190" s="395" t="s">
        <v>1944</v>
      </c>
      <c r="H1190" s="394">
        <v>50</v>
      </c>
      <c r="I1190" s="387"/>
      <c r="J1190" s="383"/>
      <c r="K1190" s="387">
        <v>0.25</v>
      </c>
      <c r="L1190" s="201">
        <v>265.61118000762775</v>
      </c>
      <c r="M1190" s="201">
        <v>423.0996045</v>
      </c>
      <c r="N1190" s="201">
        <v>41.094000000000001</v>
      </c>
      <c r="O1190" s="387">
        <v>41.094000000000001</v>
      </c>
      <c r="P1190" s="387">
        <v>423.0996045</v>
      </c>
      <c r="Q1190" s="387">
        <v>265.48618000762775</v>
      </c>
      <c r="R1190" s="387">
        <v>202.90216121999865</v>
      </c>
      <c r="S1190" s="387">
        <v>203.02716121999865</v>
      </c>
      <c r="T1190" s="387"/>
      <c r="U1190" s="170">
        <v>134.42353135359883</v>
      </c>
      <c r="V1190" s="170"/>
      <c r="W1190" s="170"/>
    </row>
    <row r="1191" spans="1:23" x14ac:dyDescent="0.25">
      <c r="A1191" s="397"/>
      <c r="B1191" s="397"/>
      <c r="C1191" s="397"/>
      <c r="D1191" s="396"/>
      <c r="E1191" s="397" t="s">
        <v>619</v>
      </c>
      <c r="F1191" s="395"/>
      <c r="G1191" s="395"/>
      <c r="H1191" s="394"/>
      <c r="I1191" s="387"/>
      <c r="J1191" s="383"/>
      <c r="K1191" s="387">
        <v>1.086212</v>
      </c>
      <c r="L1191" s="201">
        <v>264.94307400762773</v>
      </c>
      <c r="M1191" s="201">
        <v>423.0996045</v>
      </c>
      <c r="N1191" s="201">
        <v>41.094000000000001</v>
      </c>
      <c r="O1191" s="387">
        <v>41.094000000000001</v>
      </c>
      <c r="P1191" s="387">
        <v>423.0996045</v>
      </c>
      <c r="Q1191" s="387">
        <v>264.39996800762776</v>
      </c>
      <c r="R1191" s="387">
        <v>203.57026721999864</v>
      </c>
      <c r="S1191" s="387">
        <v>204.11337321999864</v>
      </c>
      <c r="T1191" s="387"/>
      <c r="U1191" s="170">
        <v>135.0916373535988</v>
      </c>
      <c r="V1191" s="170"/>
      <c r="W1191" s="170"/>
    </row>
    <row r="1192" spans="1:23" x14ac:dyDescent="0.25">
      <c r="A1192" s="397" t="s">
        <v>3081</v>
      </c>
      <c r="B1192" s="397" t="s">
        <v>2036</v>
      </c>
      <c r="C1192" s="397" t="s">
        <v>1956</v>
      </c>
      <c r="D1192" s="396">
        <v>2042</v>
      </c>
      <c r="E1192" s="397" t="s">
        <v>3098</v>
      </c>
      <c r="F1192" s="395" t="s">
        <v>1982</v>
      </c>
      <c r="G1192" s="395" t="s">
        <v>1953</v>
      </c>
      <c r="H1192" s="394">
        <v>50</v>
      </c>
      <c r="I1192" s="387"/>
      <c r="J1192" s="383"/>
      <c r="K1192" s="387">
        <v>0.25</v>
      </c>
      <c r="L1192" s="201">
        <v>264.27496800762776</v>
      </c>
      <c r="M1192" s="201">
        <v>423.0996045</v>
      </c>
      <c r="N1192" s="201">
        <v>41.094000000000001</v>
      </c>
      <c r="O1192" s="387">
        <v>41.094000000000001</v>
      </c>
      <c r="P1192" s="387">
        <v>423.0996045</v>
      </c>
      <c r="Q1192" s="387">
        <v>264.14996800762776</v>
      </c>
      <c r="R1192" s="387">
        <v>204.23837321999864</v>
      </c>
      <c r="S1192" s="387">
        <v>204.36337321999864</v>
      </c>
      <c r="T1192" s="387"/>
      <c r="U1192" s="170">
        <v>135.75974335359882</v>
      </c>
      <c r="V1192" s="170"/>
      <c r="W1192" s="170"/>
    </row>
    <row r="1193" spans="1:23" x14ac:dyDescent="0.25">
      <c r="A1193" s="397"/>
      <c r="B1193" s="397"/>
      <c r="C1193" s="397"/>
      <c r="D1193" s="396"/>
      <c r="E1193" s="397" t="s">
        <v>619</v>
      </c>
      <c r="F1193" s="395"/>
      <c r="G1193" s="395"/>
      <c r="H1193" s="394"/>
      <c r="I1193" s="387"/>
      <c r="J1193" s="383"/>
      <c r="K1193" s="216">
        <v>0.97033199999999997</v>
      </c>
      <c r="L1193" s="201">
        <v>263.66480200762777</v>
      </c>
      <c r="M1193" s="201">
        <v>423.0996045</v>
      </c>
      <c r="N1193" s="201">
        <v>41.094000000000001</v>
      </c>
      <c r="O1193" s="387">
        <v>41.094000000000001</v>
      </c>
      <c r="P1193" s="387">
        <v>423.0996045</v>
      </c>
      <c r="Q1193" s="387">
        <v>263.17963600762778</v>
      </c>
      <c r="R1193" s="387">
        <v>204.84853921999866</v>
      </c>
      <c r="S1193" s="387">
        <v>205.33370521999865</v>
      </c>
      <c r="T1193" s="387"/>
      <c r="U1193" s="170">
        <v>136.36990935359881</v>
      </c>
      <c r="V1193" s="170"/>
      <c r="W1193" s="170"/>
    </row>
    <row r="1194" spans="1:23" x14ac:dyDescent="0.25">
      <c r="A1194" s="395"/>
      <c r="B1194" s="397"/>
      <c r="C1194" s="397"/>
      <c r="D1194" s="396"/>
      <c r="E1194" s="397" t="s">
        <v>619</v>
      </c>
      <c r="F1194" s="395"/>
      <c r="G1194" s="395" t="s">
        <v>1962</v>
      </c>
      <c r="H1194" s="394"/>
      <c r="I1194" s="399">
        <v>2.9923722308922152E-6</v>
      </c>
      <c r="J1194" s="399"/>
      <c r="K1194" s="387">
        <v>0.103502</v>
      </c>
      <c r="L1194" s="201">
        <v>263.12788500762781</v>
      </c>
      <c r="M1194" s="201">
        <v>423.0996045</v>
      </c>
      <c r="N1194" s="201">
        <v>41.094000000000001</v>
      </c>
      <c r="O1194" s="387">
        <v>41.094000000000001</v>
      </c>
      <c r="P1194" s="387">
        <v>423.0996045</v>
      </c>
      <c r="Q1194" s="387">
        <v>263.07613400762779</v>
      </c>
      <c r="R1194" s="387">
        <v>205.38545621999864</v>
      </c>
      <c r="S1194" s="387">
        <v>205.43720721999864</v>
      </c>
      <c r="T1194" s="395"/>
      <c r="U1194" s="170">
        <v>136.90682635359883</v>
      </c>
      <c r="V1194" s="170"/>
      <c r="W1194" s="170"/>
    </row>
    <row r="1195" spans="1:23" x14ac:dyDescent="0.25">
      <c r="A1195" s="397" t="s">
        <v>3081</v>
      </c>
      <c r="B1195" s="397" t="s">
        <v>2036</v>
      </c>
      <c r="C1195" s="397" t="s">
        <v>111</v>
      </c>
      <c r="D1195" s="396">
        <v>2054</v>
      </c>
      <c r="E1195" s="397" t="s">
        <v>1043</v>
      </c>
      <c r="F1195" s="395" t="s">
        <v>1974</v>
      </c>
      <c r="G1195" s="395" t="s">
        <v>1951</v>
      </c>
      <c r="H1195" s="394">
        <v>47.5</v>
      </c>
      <c r="I1195" s="387">
        <v>263.07613700000002</v>
      </c>
      <c r="J1195" s="383">
        <v>263.07613400762779</v>
      </c>
      <c r="K1195" s="387">
        <v>0</v>
      </c>
      <c r="L1195" s="201">
        <v>263.07613400762779</v>
      </c>
      <c r="M1195" s="201">
        <v>423.0996045</v>
      </c>
      <c r="N1195" s="201">
        <v>41.094000000000001</v>
      </c>
      <c r="O1195" s="387">
        <v>41.094000000000001</v>
      </c>
      <c r="P1195" s="387">
        <v>423.0996045</v>
      </c>
      <c r="Q1195" s="387">
        <v>263.07613400762779</v>
      </c>
      <c r="R1195" s="387">
        <v>205.43720721999864</v>
      </c>
      <c r="S1195" s="387">
        <v>205.43720721999864</v>
      </c>
      <c r="T1195" s="387"/>
      <c r="U1195" s="170">
        <v>136.9585773535988</v>
      </c>
      <c r="V1195" s="170"/>
      <c r="W1195" s="170"/>
    </row>
    <row r="1196" spans="1:23" x14ac:dyDescent="0.25">
      <c r="A1196" s="397"/>
      <c r="B1196" s="397"/>
      <c r="C1196" s="397"/>
      <c r="D1196" s="396"/>
      <c r="E1196" s="397" t="s">
        <v>619</v>
      </c>
      <c r="F1196" s="395"/>
      <c r="G1196" s="395" t="s">
        <v>1969</v>
      </c>
      <c r="H1196" s="394"/>
      <c r="I1196" s="387"/>
      <c r="J1196" s="383"/>
      <c r="K1196" s="387">
        <v>0.14528199999999999</v>
      </c>
      <c r="L1196" s="201">
        <v>263.00349300762775</v>
      </c>
      <c r="M1196" s="201">
        <v>423.0996045</v>
      </c>
      <c r="N1196" s="201">
        <v>41.094000000000001</v>
      </c>
      <c r="O1196" s="387">
        <v>41.094000000000001</v>
      </c>
      <c r="P1196" s="387">
        <v>423.0996045</v>
      </c>
      <c r="Q1196" s="387">
        <v>262.93085200762778</v>
      </c>
      <c r="R1196" s="387">
        <v>205.50984821999864</v>
      </c>
      <c r="S1196" s="387">
        <v>205.58248921999865</v>
      </c>
      <c r="T1196" s="387"/>
      <c r="U1196" s="170">
        <v>137.03121835359883</v>
      </c>
      <c r="V1196" s="170"/>
      <c r="W1196" s="170"/>
    </row>
    <row r="1197" spans="1:23" x14ac:dyDescent="0.25">
      <c r="A1197" s="397" t="s">
        <v>3081</v>
      </c>
      <c r="B1197" s="397" t="s">
        <v>2036</v>
      </c>
      <c r="C1197" s="397" t="s">
        <v>1973</v>
      </c>
      <c r="D1197" s="396">
        <v>2056</v>
      </c>
      <c r="E1197" s="397" t="s">
        <v>1046</v>
      </c>
      <c r="F1197" s="395" t="s">
        <v>1971</v>
      </c>
      <c r="G1197" s="395" t="s">
        <v>1970</v>
      </c>
      <c r="H1197" s="394"/>
      <c r="I1197" s="387"/>
      <c r="J1197" s="383"/>
      <c r="K1197" s="387">
        <v>0</v>
      </c>
      <c r="L1197" s="201">
        <v>262.93085200762778</v>
      </c>
      <c r="M1197" s="201">
        <v>423.0996045</v>
      </c>
      <c r="N1197" s="201">
        <v>41.094000000000001</v>
      </c>
      <c r="O1197" s="387">
        <v>41.094000000000001</v>
      </c>
      <c r="P1197" s="387">
        <v>423.0996045</v>
      </c>
      <c r="Q1197" s="387">
        <v>262.93085200762778</v>
      </c>
      <c r="R1197" s="387">
        <v>205.58248921999865</v>
      </c>
      <c r="S1197" s="387">
        <v>205.58248921999865</v>
      </c>
      <c r="T1197" s="387"/>
      <c r="U1197" s="170">
        <v>137.10385935359881</v>
      </c>
      <c r="V1197" s="170"/>
      <c r="W1197" s="170"/>
    </row>
    <row r="1198" spans="1:23" x14ac:dyDescent="0.25">
      <c r="A1198" s="397"/>
      <c r="B1198" s="397"/>
      <c r="C1198" s="397"/>
      <c r="D1198" s="396"/>
      <c r="E1198" s="397" t="s">
        <v>619</v>
      </c>
      <c r="F1198" s="395"/>
      <c r="G1198" s="395" t="s">
        <v>1969</v>
      </c>
      <c r="H1198" s="394"/>
      <c r="I1198" s="387"/>
      <c r="J1198" s="383"/>
      <c r="K1198" s="387">
        <v>0</v>
      </c>
      <c r="L1198" s="201">
        <v>262.93085200762778</v>
      </c>
      <c r="M1198" s="201">
        <v>423.0996045</v>
      </c>
      <c r="N1198" s="201">
        <v>41.094000000000001</v>
      </c>
      <c r="O1198" s="387">
        <v>41.094000000000001</v>
      </c>
      <c r="P1198" s="387">
        <v>423.0996045</v>
      </c>
      <c r="Q1198" s="387">
        <v>262.93085200762778</v>
      </c>
      <c r="R1198" s="387">
        <v>205.58248921999865</v>
      </c>
      <c r="S1198" s="387">
        <v>205.58248921999865</v>
      </c>
      <c r="T1198" s="387"/>
      <c r="U1198" s="170">
        <v>137.10385935359881</v>
      </c>
      <c r="V1198" s="170"/>
      <c r="W1198" s="170"/>
    </row>
    <row r="1199" spans="1:23" x14ac:dyDescent="0.25">
      <c r="A1199" s="397" t="s">
        <v>3081</v>
      </c>
      <c r="B1199" s="397" t="s">
        <v>2036</v>
      </c>
      <c r="C1199" s="397" t="s">
        <v>1990</v>
      </c>
      <c r="D1199" s="396">
        <v>2056</v>
      </c>
      <c r="E1199" s="397" t="s">
        <v>3097</v>
      </c>
      <c r="F1199" s="395" t="s">
        <v>1988</v>
      </c>
      <c r="G1199" s="395" t="s">
        <v>1987</v>
      </c>
      <c r="H1199" s="394"/>
      <c r="I1199" s="387"/>
      <c r="J1199" s="383"/>
      <c r="K1199" s="387">
        <v>0</v>
      </c>
      <c r="L1199" s="201">
        <v>262.93085200762778</v>
      </c>
      <c r="M1199" s="201">
        <v>423.0996045</v>
      </c>
      <c r="N1199" s="201">
        <v>41.094000000000001</v>
      </c>
      <c r="O1199" s="387">
        <v>41.094000000000001</v>
      </c>
      <c r="P1199" s="387">
        <v>423.0996045</v>
      </c>
      <c r="Q1199" s="387">
        <v>262.93085200762778</v>
      </c>
      <c r="R1199" s="387">
        <v>205.58248921999865</v>
      </c>
      <c r="S1199" s="387">
        <v>205.58248921999865</v>
      </c>
      <c r="T1199" s="387"/>
      <c r="U1199" s="170">
        <v>137.10385935359881</v>
      </c>
      <c r="V1199" s="170"/>
      <c r="W1199" s="170"/>
    </row>
    <row r="1200" spans="1:23" x14ac:dyDescent="0.25">
      <c r="A1200" s="397"/>
      <c r="B1200" s="397"/>
      <c r="C1200" s="397"/>
      <c r="D1200" s="396"/>
      <c r="E1200" s="397" t="s">
        <v>619</v>
      </c>
      <c r="F1200" s="395"/>
      <c r="G1200" s="395" t="s">
        <v>1962</v>
      </c>
      <c r="H1200" s="394"/>
      <c r="I1200" s="387"/>
      <c r="J1200" s="383"/>
      <c r="K1200" s="387">
        <v>0.13121600000000003</v>
      </c>
      <c r="L1200" s="201">
        <v>262.86524400762778</v>
      </c>
      <c r="M1200" s="201">
        <v>423.0996045</v>
      </c>
      <c r="N1200" s="201">
        <v>41.094000000000001</v>
      </c>
      <c r="O1200" s="387">
        <v>41.094000000000001</v>
      </c>
      <c r="P1200" s="387">
        <v>423.0996045</v>
      </c>
      <c r="Q1200" s="387">
        <v>262.79963600762778</v>
      </c>
      <c r="R1200" s="387">
        <v>205.64809721999865</v>
      </c>
      <c r="S1200" s="387">
        <v>205.71370521999864</v>
      </c>
      <c r="T1200" s="387"/>
      <c r="U1200" s="170">
        <v>137.1694673535988</v>
      </c>
      <c r="V1200" s="170"/>
      <c r="W1200" s="170"/>
    </row>
    <row r="1201" spans="1:41" x14ac:dyDescent="0.25">
      <c r="A1201" s="397"/>
      <c r="B1201" s="397"/>
      <c r="C1201" s="397"/>
      <c r="D1201" s="396"/>
      <c r="E1201" s="397" t="s">
        <v>619</v>
      </c>
      <c r="F1201" s="395"/>
      <c r="G1201" s="395"/>
      <c r="H1201" s="394"/>
      <c r="I1201" s="387"/>
      <c r="J1201" s="383"/>
      <c r="K1201" s="387">
        <v>0</v>
      </c>
      <c r="L1201" s="201">
        <v>262.79963600762778</v>
      </c>
      <c r="M1201" s="201">
        <v>423.0996045</v>
      </c>
      <c r="N1201" s="201">
        <v>41.094000000000001</v>
      </c>
      <c r="O1201" s="387">
        <v>41.094000000000001</v>
      </c>
      <c r="P1201" s="387">
        <v>423.0996045</v>
      </c>
      <c r="Q1201" s="387">
        <v>262.79963600762778</v>
      </c>
      <c r="R1201" s="387">
        <v>205.71370521999864</v>
      </c>
      <c r="S1201" s="387">
        <v>205.71370521999864</v>
      </c>
      <c r="T1201" s="387"/>
      <c r="U1201" s="170">
        <v>137.2350753535988</v>
      </c>
      <c r="V1201" s="170"/>
      <c r="W1201" s="170"/>
    </row>
    <row r="1202" spans="1:41" x14ac:dyDescent="0.25">
      <c r="A1202" s="404"/>
      <c r="B1202" s="404"/>
      <c r="C1202" s="404"/>
      <c r="D1202" s="427"/>
      <c r="E1202" s="397" t="s">
        <v>619</v>
      </c>
      <c r="F1202" s="395"/>
      <c r="G1202" s="395"/>
      <c r="H1202" s="394"/>
      <c r="I1202" s="399"/>
      <c r="J1202" s="383"/>
      <c r="K1202" s="241">
        <v>0.26877700000000004</v>
      </c>
      <c r="L1202" s="201">
        <v>262.66524750762778</v>
      </c>
      <c r="M1202" s="201">
        <v>423.0996045</v>
      </c>
      <c r="N1202" s="201">
        <v>41.094000000000001</v>
      </c>
      <c r="O1202" s="387">
        <v>41.094000000000001</v>
      </c>
      <c r="P1202" s="387">
        <v>423.0996045</v>
      </c>
      <c r="Q1202" s="387">
        <v>262.53085900762778</v>
      </c>
      <c r="R1202" s="387">
        <v>205.84809371999864</v>
      </c>
      <c r="S1202" s="387">
        <v>205.98248221999864</v>
      </c>
      <c r="T1202" s="437" t="s">
        <v>3096</v>
      </c>
      <c r="U1202" s="170">
        <v>137.3694638535988</v>
      </c>
      <c r="V1202" s="170"/>
      <c r="W1202" s="170"/>
    </row>
    <row r="1203" spans="1:41" x14ac:dyDescent="0.25">
      <c r="A1203" s="404" t="s">
        <v>3081</v>
      </c>
      <c r="B1203" s="397" t="s">
        <v>2036</v>
      </c>
      <c r="C1203" s="397" t="s">
        <v>1961</v>
      </c>
      <c r="D1203" s="396">
        <v>2061</v>
      </c>
      <c r="E1203" s="397" t="s">
        <v>3095</v>
      </c>
      <c r="F1203" s="395" t="s">
        <v>1984</v>
      </c>
      <c r="G1203" s="395" t="s">
        <v>1958</v>
      </c>
      <c r="H1203" s="394">
        <v>50</v>
      </c>
      <c r="I1203" s="387"/>
      <c r="J1203" s="383"/>
      <c r="K1203" s="387">
        <v>0.2</v>
      </c>
      <c r="L1203" s="201">
        <v>262.43085900762776</v>
      </c>
      <c r="M1203" s="201">
        <v>423.0996045</v>
      </c>
      <c r="N1203" s="201">
        <v>41.094000000000001</v>
      </c>
      <c r="O1203" s="387">
        <v>41.094000000000001</v>
      </c>
      <c r="P1203" s="387">
        <v>423.0996045</v>
      </c>
      <c r="Q1203" s="387">
        <v>262.33085900762779</v>
      </c>
      <c r="R1203" s="402">
        <v>206.08248221999864</v>
      </c>
      <c r="S1203" s="402">
        <v>206.18248221999863</v>
      </c>
      <c r="T1203" s="402"/>
      <c r="U1203" s="170">
        <v>137.60385235359882</v>
      </c>
      <c r="V1203" s="170"/>
      <c r="W1203" s="170"/>
    </row>
    <row r="1204" spans="1:41" x14ac:dyDescent="0.25">
      <c r="A1204" s="404"/>
      <c r="B1204" s="404"/>
      <c r="C1204" s="397"/>
      <c r="D1204" s="462"/>
      <c r="E1204" s="397" t="s">
        <v>619</v>
      </c>
      <c r="F1204" s="395"/>
      <c r="G1204" s="395"/>
      <c r="H1204" s="394"/>
      <c r="I1204" s="387"/>
      <c r="J1204" s="383"/>
      <c r="K1204" s="387">
        <v>0.25</v>
      </c>
      <c r="L1204" s="201">
        <v>262.20585900762779</v>
      </c>
      <c r="M1204" s="201">
        <v>423.0996045</v>
      </c>
      <c r="N1204" s="201">
        <v>41.094000000000001</v>
      </c>
      <c r="O1204" s="387">
        <v>41.094000000000001</v>
      </c>
      <c r="P1204" s="387">
        <v>423.0996045</v>
      </c>
      <c r="Q1204" s="387">
        <v>262.08085900762779</v>
      </c>
      <c r="R1204" s="402">
        <v>206.30748221999863</v>
      </c>
      <c r="S1204" s="402">
        <v>206.43248221999863</v>
      </c>
      <c r="T1204" s="437"/>
      <c r="U1204" s="170">
        <v>137.82885235359879</v>
      </c>
      <c r="V1204" s="170"/>
      <c r="W1204" s="170"/>
    </row>
    <row r="1205" spans="1:41" x14ac:dyDescent="0.25">
      <c r="A1205" s="404" t="s">
        <v>3081</v>
      </c>
      <c r="B1205" s="404" t="s">
        <v>2036</v>
      </c>
      <c r="C1205" s="397" t="s">
        <v>1956</v>
      </c>
      <c r="D1205" s="396">
        <v>2066</v>
      </c>
      <c r="E1205" s="397" t="s">
        <v>3094</v>
      </c>
      <c r="F1205" s="395" t="s">
        <v>1982</v>
      </c>
      <c r="G1205" s="395" t="s">
        <v>1953</v>
      </c>
      <c r="H1205" s="394">
        <v>50</v>
      </c>
      <c r="I1205" s="399"/>
      <c r="J1205" s="383"/>
      <c r="K1205" s="387">
        <v>0.25</v>
      </c>
      <c r="L1205" s="201">
        <v>261.95585900762779</v>
      </c>
      <c r="M1205" s="201">
        <v>423.0996045</v>
      </c>
      <c r="N1205" s="201">
        <v>41.094000000000001</v>
      </c>
      <c r="O1205" s="387">
        <v>41.094000000000001</v>
      </c>
      <c r="P1205" s="387">
        <v>423.0996045</v>
      </c>
      <c r="Q1205" s="387">
        <v>261.83085900762779</v>
      </c>
      <c r="R1205" s="402">
        <v>206.55748221999863</v>
      </c>
      <c r="S1205" s="402">
        <v>206.68248221999863</v>
      </c>
      <c r="T1205" s="402"/>
      <c r="U1205" s="170">
        <v>138.07885235359879</v>
      </c>
      <c r="V1205" s="170"/>
      <c r="W1205" s="170"/>
    </row>
    <row r="1206" spans="1:41" x14ac:dyDescent="0.25">
      <c r="A1206" s="404"/>
      <c r="B1206" s="404"/>
      <c r="C1206" s="397"/>
      <c r="D1206" s="396"/>
      <c r="E1206" s="397" t="s">
        <v>619</v>
      </c>
      <c r="F1206" s="395"/>
      <c r="G1206" s="395"/>
      <c r="H1206" s="394"/>
      <c r="I1206" s="387"/>
      <c r="J1206" s="383"/>
      <c r="K1206" s="387">
        <v>0.5</v>
      </c>
      <c r="L1206" s="201">
        <v>261.58085900762779</v>
      </c>
      <c r="M1206" s="201">
        <v>423.0996045</v>
      </c>
      <c r="N1206" s="201">
        <v>41.094000000000001</v>
      </c>
      <c r="O1206" s="387">
        <v>41.094000000000001</v>
      </c>
      <c r="P1206" s="387">
        <v>423.0996045</v>
      </c>
      <c r="Q1206" s="387">
        <v>261.33085900762779</v>
      </c>
      <c r="R1206" s="402">
        <v>206.93248221999863</v>
      </c>
      <c r="S1206" s="402">
        <v>207.18248221999863</v>
      </c>
      <c r="T1206" s="402"/>
      <c r="U1206" s="170">
        <v>138.45385235359879</v>
      </c>
      <c r="V1206" s="170"/>
      <c r="W1206" s="170"/>
    </row>
    <row r="1207" spans="1:41" x14ac:dyDescent="0.25">
      <c r="A1207" s="404" t="s">
        <v>3081</v>
      </c>
      <c r="B1207" s="404" t="s">
        <v>2036</v>
      </c>
      <c r="C1207" s="397" t="s">
        <v>1947</v>
      </c>
      <c r="D1207" s="396">
        <v>2073</v>
      </c>
      <c r="E1207" s="397" t="s">
        <v>3093</v>
      </c>
      <c r="F1207" s="395" t="s">
        <v>1982</v>
      </c>
      <c r="G1207" s="395" t="s">
        <v>1944</v>
      </c>
      <c r="H1207" s="394">
        <v>50</v>
      </c>
      <c r="I1207" s="387"/>
      <c r="J1207" s="383"/>
      <c r="K1207" s="387">
        <v>0.25</v>
      </c>
      <c r="L1207" s="201">
        <v>261.20585900762779</v>
      </c>
      <c r="M1207" s="201">
        <v>423.0996045</v>
      </c>
      <c r="N1207" s="201">
        <v>41.094000000000001</v>
      </c>
      <c r="O1207" s="387">
        <v>41.094000000000001</v>
      </c>
      <c r="P1207" s="387">
        <v>423.0996045</v>
      </c>
      <c r="Q1207" s="387">
        <v>261.08085900762779</v>
      </c>
      <c r="R1207" s="402">
        <v>207.30748221999863</v>
      </c>
      <c r="S1207" s="402">
        <v>207.43248221999863</v>
      </c>
      <c r="T1207" s="402"/>
      <c r="U1207" s="170">
        <v>138.82885235359879</v>
      </c>
      <c r="V1207" s="170"/>
      <c r="W1207" s="170"/>
    </row>
    <row r="1208" spans="1:41" x14ac:dyDescent="0.25">
      <c r="A1208" s="404"/>
      <c r="B1208" s="404"/>
      <c r="C1208" s="397"/>
      <c r="D1208" s="396"/>
      <c r="E1208" s="397"/>
      <c r="F1208" s="395"/>
      <c r="G1208" s="395"/>
      <c r="H1208" s="394"/>
      <c r="I1208" s="394"/>
      <c r="J1208" s="383"/>
      <c r="K1208" s="387">
        <v>0.7</v>
      </c>
      <c r="L1208" s="201">
        <v>260.73085900762783</v>
      </c>
      <c r="M1208" s="201">
        <v>423.0996045</v>
      </c>
      <c r="N1208" s="201">
        <v>41.094000000000001</v>
      </c>
      <c r="O1208" s="387">
        <v>41.094000000000001</v>
      </c>
      <c r="P1208" s="387">
        <v>423.0996045</v>
      </c>
      <c r="Q1208" s="387">
        <v>260.38085900762781</v>
      </c>
      <c r="R1208" s="402">
        <v>207.78248221999863</v>
      </c>
      <c r="S1208" s="402">
        <v>208.13248221999862</v>
      </c>
      <c r="T1208" s="402"/>
      <c r="U1208" s="170">
        <v>139.30385235359881</v>
      </c>
      <c r="V1208" s="170"/>
      <c r="W1208" s="170"/>
    </row>
    <row r="1209" spans="1:41" x14ac:dyDescent="0.25">
      <c r="A1209" s="404"/>
      <c r="B1209" s="404"/>
      <c r="C1209" s="397"/>
      <c r="D1209" s="396"/>
      <c r="E1209" s="397"/>
      <c r="F1209" s="395"/>
      <c r="G1209" s="395"/>
      <c r="H1209" s="394"/>
      <c r="I1209" s="394"/>
      <c r="J1209" s="383"/>
      <c r="K1209" s="387">
        <v>0</v>
      </c>
      <c r="L1209" s="201">
        <v>260.38085900762781</v>
      </c>
      <c r="M1209" s="201">
        <v>423.0996045</v>
      </c>
      <c r="N1209" s="201">
        <v>41.094000000000001</v>
      </c>
      <c r="O1209" s="387">
        <v>41.094000000000001</v>
      </c>
      <c r="P1209" s="387">
        <v>423.0996045</v>
      </c>
      <c r="Q1209" s="387">
        <v>260.38085900762781</v>
      </c>
      <c r="R1209" s="402">
        <v>208.13248221999862</v>
      </c>
      <c r="S1209" s="402">
        <v>208.13248221999862</v>
      </c>
      <c r="T1209" s="402"/>
      <c r="U1209" s="170">
        <v>139.65385235359878</v>
      </c>
      <c r="V1209" s="170"/>
      <c r="W1209" s="170"/>
      <c r="AO1209" s="451"/>
    </row>
    <row r="1210" spans="1:41" s="451" customFormat="1" x14ac:dyDescent="0.25">
      <c r="A1210" s="461" t="s">
        <v>3081</v>
      </c>
      <c r="B1210" s="461" t="s">
        <v>3079</v>
      </c>
      <c r="C1210" s="461" t="s">
        <v>1981</v>
      </c>
      <c r="D1210" s="460">
        <v>2082</v>
      </c>
      <c r="E1210" s="454" t="s">
        <v>3092</v>
      </c>
      <c r="F1210" s="459"/>
      <c r="G1210" s="459" t="s">
        <v>1978</v>
      </c>
      <c r="H1210" s="457">
        <v>40</v>
      </c>
      <c r="I1210" s="454">
        <v>5.740399999999999E-2</v>
      </c>
      <c r="J1210" s="456"/>
      <c r="K1210" s="454">
        <v>5.740399999999999E-2</v>
      </c>
      <c r="L1210" s="455">
        <v>260.3521570076278</v>
      </c>
      <c r="M1210" s="455">
        <v>423.0996045</v>
      </c>
      <c r="N1210" s="455">
        <v>41.094000000000001</v>
      </c>
      <c r="O1210" s="454">
        <v>41.094000000000001</v>
      </c>
      <c r="P1210" s="454">
        <v>423.0996045</v>
      </c>
      <c r="Q1210" s="454">
        <v>260.32345500762779</v>
      </c>
      <c r="R1210" s="454">
        <v>208.1611842199986</v>
      </c>
      <c r="S1210" s="454">
        <v>208.18988621999861</v>
      </c>
      <c r="T1210" s="454"/>
      <c r="U1210" s="453">
        <v>139.68255435359879</v>
      </c>
      <c r="V1210" s="453"/>
      <c r="W1210" s="453"/>
      <c r="AB1210" s="452"/>
    </row>
    <row r="1211" spans="1:41" s="451" customFormat="1" x14ac:dyDescent="0.25">
      <c r="A1211" s="461"/>
      <c r="B1211" s="461"/>
      <c r="C1211" s="461"/>
      <c r="D1211" s="460"/>
      <c r="E1211" s="461" t="s">
        <v>619</v>
      </c>
      <c r="F1211" s="459"/>
      <c r="G1211" s="459" t="s">
        <v>2198</v>
      </c>
      <c r="H1211" s="457"/>
      <c r="I1211" s="454"/>
      <c r="J1211" s="456"/>
      <c r="K1211" s="454">
        <v>0.19049100000000005</v>
      </c>
      <c r="L1211" s="455">
        <v>260.22820950762775</v>
      </c>
      <c r="M1211" s="455">
        <v>423.0996045</v>
      </c>
      <c r="N1211" s="455">
        <v>41.094000000000001</v>
      </c>
      <c r="O1211" s="454">
        <v>41.094000000000001</v>
      </c>
      <c r="P1211" s="454">
        <v>423.0996045</v>
      </c>
      <c r="Q1211" s="454">
        <v>260.13296400762778</v>
      </c>
      <c r="R1211" s="454">
        <v>208.28513171999862</v>
      </c>
      <c r="S1211" s="454">
        <v>208.38037721999862</v>
      </c>
      <c r="T1211" s="454"/>
      <c r="U1211" s="453">
        <v>139.80650185359877</v>
      </c>
      <c r="V1211" s="453"/>
      <c r="W1211" s="453"/>
      <c r="AB1211" s="452"/>
    </row>
    <row r="1212" spans="1:41" s="451" customFormat="1" x14ac:dyDescent="0.25">
      <c r="A1212" s="461" t="s">
        <v>3081</v>
      </c>
      <c r="B1212" s="461" t="s">
        <v>3079</v>
      </c>
      <c r="C1212" s="461" t="s">
        <v>2197</v>
      </c>
      <c r="D1212" s="460">
        <v>2085</v>
      </c>
      <c r="E1212" s="461" t="s">
        <v>3091</v>
      </c>
      <c r="F1212" s="459"/>
      <c r="G1212" s="459" t="s">
        <v>3072</v>
      </c>
      <c r="H1212" s="457">
        <v>34</v>
      </c>
      <c r="I1212" s="454">
        <v>0.29817100000000002</v>
      </c>
      <c r="J1212" s="456"/>
      <c r="K1212" s="454">
        <v>0.29817100000000002</v>
      </c>
      <c r="L1212" s="455">
        <v>259.98387850762776</v>
      </c>
      <c r="M1212" s="455">
        <v>423.0996045</v>
      </c>
      <c r="N1212" s="455">
        <v>41.094000000000001</v>
      </c>
      <c r="O1212" s="454">
        <v>41.094000000000001</v>
      </c>
      <c r="P1212" s="454">
        <v>423.0996045</v>
      </c>
      <c r="Q1212" s="454">
        <v>259.83479300762775</v>
      </c>
      <c r="R1212" s="454">
        <v>208.52946271999861</v>
      </c>
      <c r="S1212" s="454">
        <v>208.67854821999862</v>
      </c>
      <c r="T1212" s="454"/>
      <c r="U1212" s="453">
        <v>140.05083285359876</v>
      </c>
      <c r="V1212" s="453"/>
      <c r="W1212" s="453"/>
      <c r="AB1212" s="452"/>
    </row>
    <row r="1213" spans="1:41" s="451" customFormat="1" x14ac:dyDescent="0.25">
      <c r="A1213" s="461"/>
      <c r="B1213" s="461"/>
      <c r="C1213" s="461"/>
      <c r="D1213" s="460"/>
      <c r="E1213" s="461" t="s">
        <v>619</v>
      </c>
      <c r="F1213" s="459"/>
      <c r="G1213" s="459" t="s">
        <v>2198</v>
      </c>
      <c r="H1213" s="457"/>
      <c r="I1213" s="454">
        <v>9.9516999999999994E-2</v>
      </c>
      <c r="J1213" s="456"/>
      <c r="K1213" s="454">
        <v>9.9516999999999994E-2</v>
      </c>
      <c r="L1213" s="455">
        <v>259.78503450762776</v>
      </c>
      <c r="M1213" s="455">
        <v>423.0996045</v>
      </c>
      <c r="N1213" s="455">
        <v>41.094000000000001</v>
      </c>
      <c r="O1213" s="454">
        <v>41.094000000000001</v>
      </c>
      <c r="P1213" s="454">
        <v>423.0996045</v>
      </c>
      <c r="Q1213" s="454">
        <v>259.73527600762776</v>
      </c>
      <c r="R1213" s="454">
        <v>208.72830671999861</v>
      </c>
      <c r="S1213" s="454">
        <v>208.77806521999861</v>
      </c>
      <c r="T1213" s="454"/>
      <c r="U1213" s="453">
        <v>140.24967685359877</v>
      </c>
      <c r="V1213" s="453"/>
      <c r="W1213" s="453"/>
      <c r="AB1213" s="452"/>
    </row>
    <row r="1214" spans="1:41" s="451" customFormat="1" x14ac:dyDescent="0.25">
      <c r="A1214" s="461" t="s">
        <v>3081</v>
      </c>
      <c r="B1214" s="461" t="s">
        <v>3079</v>
      </c>
      <c r="C1214" s="461" t="s">
        <v>2194</v>
      </c>
      <c r="D1214" s="460">
        <v>2089</v>
      </c>
      <c r="E1214" s="461" t="s">
        <v>3090</v>
      </c>
      <c r="F1214" s="459"/>
      <c r="G1214" s="459" t="s">
        <v>3072</v>
      </c>
      <c r="H1214" s="457">
        <v>34</v>
      </c>
      <c r="I1214" s="454">
        <v>0.29817100000000002</v>
      </c>
      <c r="J1214" s="456"/>
      <c r="K1214" s="454">
        <v>0.29817100000000002</v>
      </c>
      <c r="L1214" s="455">
        <v>259.58619050762775</v>
      </c>
      <c r="M1214" s="455">
        <v>423.0996045</v>
      </c>
      <c r="N1214" s="455">
        <v>41.094000000000001</v>
      </c>
      <c r="O1214" s="454">
        <v>41.094000000000001</v>
      </c>
      <c r="P1214" s="454">
        <v>423.0996045</v>
      </c>
      <c r="Q1214" s="454">
        <v>259.43710500762774</v>
      </c>
      <c r="R1214" s="454">
        <v>208.92715071999859</v>
      </c>
      <c r="S1214" s="454">
        <v>209.07623621999861</v>
      </c>
      <c r="T1214" s="454"/>
      <c r="U1214" s="453">
        <v>140.44852085359878</v>
      </c>
      <c r="V1214" s="453"/>
      <c r="W1214" s="453"/>
      <c r="AB1214" s="452"/>
    </row>
    <row r="1215" spans="1:41" s="451" customFormat="1" x14ac:dyDescent="0.25">
      <c r="A1215" s="461"/>
      <c r="B1215" s="461"/>
      <c r="C1215" s="461"/>
      <c r="D1215" s="460"/>
      <c r="E1215" s="461" t="s">
        <v>619</v>
      </c>
      <c r="F1215" s="459"/>
      <c r="G1215" s="459" t="s">
        <v>2198</v>
      </c>
      <c r="H1215" s="457"/>
      <c r="I1215" s="454"/>
      <c r="J1215" s="456"/>
      <c r="K1215" s="454">
        <v>9.9516999999999994E-2</v>
      </c>
      <c r="L1215" s="455">
        <v>259.38734650762774</v>
      </c>
      <c r="M1215" s="455">
        <v>423.0996045</v>
      </c>
      <c r="N1215" s="455">
        <v>41.094000000000001</v>
      </c>
      <c r="O1215" s="454">
        <v>41.094000000000001</v>
      </c>
      <c r="P1215" s="454">
        <v>423.0996045</v>
      </c>
      <c r="Q1215" s="454">
        <v>259.33758800762774</v>
      </c>
      <c r="R1215" s="454">
        <v>209.1259947199986</v>
      </c>
      <c r="S1215" s="454">
        <v>209.1757532199986</v>
      </c>
      <c r="T1215" s="454"/>
      <c r="U1215" s="453">
        <v>140.64736485359879</v>
      </c>
      <c r="V1215" s="453"/>
      <c r="W1215" s="453"/>
      <c r="AB1215" s="452"/>
    </row>
    <row r="1216" spans="1:41" s="451" customFormat="1" x14ac:dyDescent="0.25">
      <c r="A1216" s="461"/>
      <c r="B1216" s="461"/>
      <c r="C1216" s="461"/>
      <c r="D1216" s="460"/>
      <c r="E1216" s="461"/>
      <c r="F1216" s="459"/>
      <c r="G1216" s="459"/>
      <c r="H1216" s="457"/>
      <c r="I1216" s="454"/>
      <c r="J1216" s="456"/>
      <c r="K1216" s="454">
        <v>0.19798499999999999</v>
      </c>
      <c r="L1216" s="455">
        <v>259.23859550762774</v>
      </c>
      <c r="M1216" s="455">
        <v>423.0996045</v>
      </c>
      <c r="N1216" s="455">
        <v>41.094000000000001</v>
      </c>
      <c r="O1216" s="454">
        <v>41.094000000000001</v>
      </c>
      <c r="P1216" s="454">
        <v>423.0996045</v>
      </c>
      <c r="Q1216" s="454">
        <v>259.13960300762773</v>
      </c>
      <c r="R1216" s="454">
        <v>209.27474571999858</v>
      </c>
      <c r="S1216" s="454">
        <v>209.37373821999859</v>
      </c>
      <c r="T1216" s="454"/>
      <c r="U1216" s="453">
        <v>140.79611585359874</v>
      </c>
      <c r="V1216" s="453"/>
      <c r="W1216" s="453"/>
      <c r="AB1216" s="452"/>
    </row>
    <row r="1217" spans="1:41" s="451" customFormat="1" x14ac:dyDescent="0.25">
      <c r="A1217" s="461"/>
      <c r="B1217" s="461"/>
      <c r="C1217" s="461"/>
      <c r="D1217" s="460"/>
      <c r="E1217" s="461" t="s">
        <v>619</v>
      </c>
      <c r="F1217" s="459"/>
      <c r="G1217" s="459" t="s">
        <v>2198</v>
      </c>
      <c r="H1217" s="457"/>
      <c r="I1217" s="454"/>
      <c r="J1217" s="456"/>
      <c r="K1217" s="454">
        <v>9.9516999999999994E-2</v>
      </c>
      <c r="L1217" s="455">
        <v>259.08984450762773</v>
      </c>
      <c r="M1217" s="455">
        <v>423.0996045</v>
      </c>
      <c r="N1217" s="455">
        <v>41.094000000000001</v>
      </c>
      <c r="O1217" s="454">
        <v>41.094000000000001</v>
      </c>
      <c r="P1217" s="454">
        <v>423.0996045</v>
      </c>
      <c r="Q1217" s="454">
        <v>259.04008600762774</v>
      </c>
      <c r="R1217" s="454">
        <v>209.42349671999858</v>
      </c>
      <c r="S1217" s="454">
        <v>209.47325521999858</v>
      </c>
      <c r="T1217" s="454"/>
      <c r="U1217" s="453">
        <v>140.94486685359874</v>
      </c>
      <c r="V1217" s="453"/>
      <c r="W1217" s="453"/>
      <c r="AB1217" s="452"/>
    </row>
    <row r="1218" spans="1:41" s="451" customFormat="1" x14ac:dyDescent="0.25">
      <c r="A1218" s="461" t="s">
        <v>3081</v>
      </c>
      <c r="B1218" s="461" t="s">
        <v>3079</v>
      </c>
      <c r="C1218" s="461" t="s">
        <v>2192</v>
      </c>
      <c r="D1218" s="460">
        <v>2096</v>
      </c>
      <c r="E1218" s="461" t="s">
        <v>3089</v>
      </c>
      <c r="F1218" s="459"/>
      <c r="G1218" s="459" t="s">
        <v>3072</v>
      </c>
      <c r="H1218" s="457">
        <v>34</v>
      </c>
      <c r="I1218" s="454">
        <v>0.29817100000000002</v>
      </c>
      <c r="J1218" s="456"/>
      <c r="K1218" s="454">
        <v>0.29817100000000002</v>
      </c>
      <c r="L1218" s="455">
        <v>258.89100050762772</v>
      </c>
      <c r="M1218" s="455">
        <v>423.0996045</v>
      </c>
      <c r="N1218" s="455">
        <v>41.094000000000001</v>
      </c>
      <c r="O1218" s="454">
        <v>41.094000000000001</v>
      </c>
      <c r="P1218" s="454">
        <v>423.0996045</v>
      </c>
      <c r="Q1218" s="454">
        <v>258.74191500762771</v>
      </c>
      <c r="R1218" s="454">
        <v>209.62234071999856</v>
      </c>
      <c r="S1218" s="454">
        <v>209.77142621999857</v>
      </c>
      <c r="T1218" s="454"/>
      <c r="U1218" s="453">
        <v>141.14371085359875</v>
      </c>
      <c r="V1218" s="453"/>
      <c r="W1218" s="453"/>
      <c r="AB1218" s="452"/>
    </row>
    <row r="1219" spans="1:41" s="451" customFormat="1" x14ac:dyDescent="0.25">
      <c r="A1219" s="461"/>
      <c r="B1219" s="461"/>
      <c r="C1219" s="461"/>
      <c r="D1219" s="460"/>
      <c r="E1219" s="461"/>
      <c r="F1219" s="459"/>
      <c r="G1219" s="459" t="s">
        <v>2198</v>
      </c>
      <c r="H1219" s="457"/>
      <c r="I1219" s="454">
        <v>9.9516999999999994E-2</v>
      </c>
      <c r="J1219" s="456"/>
      <c r="K1219" s="454">
        <v>9.9516999999999994E-2</v>
      </c>
      <c r="L1219" s="455">
        <v>258.69215650762771</v>
      </c>
      <c r="M1219" s="455">
        <v>423.0996045</v>
      </c>
      <c r="N1219" s="455">
        <v>41.094000000000001</v>
      </c>
      <c r="O1219" s="454">
        <v>41.094000000000001</v>
      </c>
      <c r="P1219" s="454">
        <v>423.0996045</v>
      </c>
      <c r="Q1219" s="454">
        <v>258.64239800762772</v>
      </c>
      <c r="R1219" s="454">
        <v>209.82118471999857</v>
      </c>
      <c r="S1219" s="454">
        <v>209.87094321999857</v>
      </c>
      <c r="T1219" s="454"/>
      <c r="U1219" s="453">
        <v>141.34255485359876</v>
      </c>
      <c r="V1219" s="453"/>
      <c r="W1219" s="453"/>
      <c r="AB1219" s="452"/>
    </row>
    <row r="1220" spans="1:41" s="451" customFormat="1" x14ac:dyDescent="0.25">
      <c r="A1220" s="461" t="s">
        <v>3081</v>
      </c>
      <c r="B1220" s="461" t="s">
        <v>3079</v>
      </c>
      <c r="C1220" s="461" t="s">
        <v>2190</v>
      </c>
      <c r="D1220" s="460">
        <v>2100</v>
      </c>
      <c r="E1220" s="461" t="s">
        <v>3088</v>
      </c>
      <c r="F1220" s="459"/>
      <c r="G1220" s="459" t="s">
        <v>3072</v>
      </c>
      <c r="H1220" s="457">
        <v>34</v>
      </c>
      <c r="I1220" s="454">
        <v>0.29817100000000002</v>
      </c>
      <c r="J1220" s="456"/>
      <c r="K1220" s="454">
        <v>0.29817100000000002</v>
      </c>
      <c r="L1220" s="455">
        <v>258.49331250762771</v>
      </c>
      <c r="M1220" s="455">
        <v>423.0996045</v>
      </c>
      <c r="N1220" s="455">
        <v>41.094000000000001</v>
      </c>
      <c r="O1220" s="454">
        <v>41.094000000000001</v>
      </c>
      <c r="P1220" s="454">
        <v>423.0996045</v>
      </c>
      <c r="Q1220" s="454">
        <v>258.34422700762769</v>
      </c>
      <c r="R1220" s="454">
        <v>210.02002871999855</v>
      </c>
      <c r="S1220" s="454">
        <v>210.16911421999856</v>
      </c>
      <c r="T1220" s="454"/>
      <c r="U1220" s="453">
        <v>141.54139885359871</v>
      </c>
      <c r="V1220" s="453"/>
      <c r="W1220" s="453"/>
      <c r="AB1220" s="452"/>
    </row>
    <row r="1221" spans="1:41" s="451" customFormat="1" x14ac:dyDescent="0.25">
      <c r="A1221" s="461"/>
      <c r="B1221" s="461"/>
      <c r="C1221" s="461"/>
      <c r="D1221" s="460"/>
      <c r="E1221" s="461" t="s">
        <v>619</v>
      </c>
      <c r="F1221" s="459"/>
      <c r="G1221" s="459" t="s">
        <v>2198</v>
      </c>
      <c r="H1221" s="457"/>
      <c r="I1221" s="454"/>
      <c r="J1221" s="456"/>
      <c r="K1221" s="454">
        <v>0.19049100000000005</v>
      </c>
      <c r="L1221" s="455">
        <v>258.24898150762772</v>
      </c>
      <c r="M1221" s="455">
        <v>423.0996045</v>
      </c>
      <c r="N1221" s="455">
        <v>41.094000000000001</v>
      </c>
      <c r="O1221" s="454">
        <v>41.094000000000001</v>
      </c>
      <c r="P1221" s="454">
        <v>423.0996045</v>
      </c>
      <c r="Q1221" s="454">
        <v>258.15373600762769</v>
      </c>
      <c r="R1221" s="454">
        <v>210.26435971999857</v>
      </c>
      <c r="S1221" s="454">
        <v>210.35960521999857</v>
      </c>
      <c r="T1221" s="454"/>
      <c r="U1221" s="453">
        <v>141.78572985359875</v>
      </c>
      <c r="V1221" s="453"/>
      <c r="W1221" s="453"/>
      <c r="AB1221" s="452"/>
    </row>
    <row r="1222" spans="1:41" s="451" customFormat="1" x14ac:dyDescent="0.25">
      <c r="A1222" s="461" t="s">
        <v>3081</v>
      </c>
      <c r="B1222" s="461" t="s">
        <v>3079</v>
      </c>
      <c r="C1222" s="461" t="s">
        <v>1981</v>
      </c>
      <c r="D1222" s="460">
        <v>2104</v>
      </c>
      <c r="E1222" s="454" t="s">
        <v>3087</v>
      </c>
      <c r="F1222" s="459"/>
      <c r="G1222" s="458" t="s">
        <v>1978</v>
      </c>
      <c r="H1222" s="457">
        <v>40</v>
      </c>
      <c r="I1222" s="454">
        <v>5.740399999999999E-2</v>
      </c>
      <c r="J1222" s="456"/>
      <c r="K1222" s="454">
        <v>5.740399999999999E-2</v>
      </c>
      <c r="L1222" s="455">
        <v>258.12503400762768</v>
      </c>
      <c r="M1222" s="455">
        <v>423.0996045</v>
      </c>
      <c r="N1222" s="455">
        <v>41.094000000000001</v>
      </c>
      <c r="O1222" s="454">
        <v>41.094000000000001</v>
      </c>
      <c r="P1222" s="454">
        <v>423.0996045</v>
      </c>
      <c r="Q1222" s="454">
        <v>258.09633200762767</v>
      </c>
      <c r="R1222" s="454">
        <v>210.38830721999855</v>
      </c>
      <c r="S1222" s="454">
        <v>210.41700921999856</v>
      </c>
      <c r="T1222" s="454"/>
      <c r="U1222" s="453">
        <v>141.90967735359874</v>
      </c>
      <c r="V1222" s="453"/>
      <c r="W1222" s="453"/>
      <c r="AB1222" s="452"/>
      <c r="AO1222" s="168"/>
    </row>
    <row r="1223" spans="1:41" x14ac:dyDescent="0.25">
      <c r="A1223" s="404"/>
      <c r="B1223" s="404"/>
      <c r="C1223" s="404"/>
      <c r="D1223" s="403"/>
      <c r="E1223" s="402"/>
      <c r="F1223" s="395"/>
      <c r="G1223" s="444"/>
      <c r="H1223" s="445"/>
      <c r="I1223" s="399"/>
      <c r="J1223" s="399"/>
      <c r="K1223" s="236">
        <v>5.8708000000000003E-2</v>
      </c>
      <c r="L1223" s="201">
        <v>258.06697800762765</v>
      </c>
      <c r="M1223" s="201">
        <v>423.0996045</v>
      </c>
      <c r="N1223" s="201">
        <v>41.094000000000001</v>
      </c>
      <c r="O1223" s="387">
        <v>41.094000000000001</v>
      </c>
      <c r="P1223" s="387">
        <v>423.0996045</v>
      </c>
      <c r="Q1223" s="387">
        <v>258.03762400762764</v>
      </c>
      <c r="R1223" s="402">
        <v>210.44636321999855</v>
      </c>
      <c r="S1223" s="402">
        <v>210.47571721999856</v>
      </c>
      <c r="T1223" s="402"/>
      <c r="U1223" s="170">
        <v>141.9677333535987</v>
      </c>
      <c r="V1223" s="170"/>
      <c r="W1223" s="170"/>
    </row>
    <row r="1224" spans="1:41" x14ac:dyDescent="0.25">
      <c r="A1224" s="397" t="s">
        <v>3081</v>
      </c>
      <c r="B1224" s="397" t="s">
        <v>2036</v>
      </c>
      <c r="C1224" s="397" t="s">
        <v>1981</v>
      </c>
      <c r="D1224" s="396">
        <v>2105</v>
      </c>
      <c r="E1224" s="397" t="s">
        <v>3086</v>
      </c>
      <c r="F1224" s="395" t="s">
        <v>1979</v>
      </c>
      <c r="G1224" s="395" t="s">
        <v>1978</v>
      </c>
      <c r="H1224" s="394">
        <v>63</v>
      </c>
      <c r="I1224" s="399">
        <v>1.992372403947229E-6</v>
      </c>
      <c r="J1224" s="445">
        <v>258.00012600000002</v>
      </c>
      <c r="K1224" s="236">
        <v>7.4999999999999997E-2</v>
      </c>
      <c r="L1224" s="201">
        <v>258.00012400762762</v>
      </c>
      <c r="M1224" s="201">
        <v>423.0996045</v>
      </c>
      <c r="N1224" s="201">
        <v>41.094000000000001</v>
      </c>
      <c r="O1224" s="387">
        <v>41.094000000000001</v>
      </c>
      <c r="P1224" s="387">
        <v>423.0996045</v>
      </c>
      <c r="Q1224" s="387">
        <v>257.96262400762765</v>
      </c>
      <c r="R1224" s="402">
        <v>210.51321721999855</v>
      </c>
      <c r="S1224" s="402">
        <v>210.55071721999855</v>
      </c>
      <c r="T1224" s="402"/>
      <c r="U1224" s="170">
        <v>142.03458735359874</v>
      </c>
      <c r="V1224" s="170"/>
      <c r="W1224" s="170"/>
    </row>
    <row r="1225" spans="1:41" x14ac:dyDescent="0.25">
      <c r="A1225" s="404"/>
      <c r="B1225" s="404"/>
      <c r="C1225" s="404"/>
      <c r="D1225" s="403"/>
      <c r="E1225" s="402"/>
      <c r="F1225" s="395"/>
      <c r="G1225" s="444"/>
      <c r="H1225" s="445"/>
      <c r="I1225" s="399"/>
      <c r="J1225" s="399"/>
      <c r="K1225" s="236">
        <v>8.7595999999999993E-2</v>
      </c>
      <c r="L1225" s="201">
        <v>257.91882600762767</v>
      </c>
      <c r="M1225" s="201">
        <v>423.0996045</v>
      </c>
      <c r="N1225" s="201">
        <v>41.094000000000001</v>
      </c>
      <c r="O1225" s="387">
        <v>41.094000000000001</v>
      </c>
      <c r="P1225" s="387">
        <v>423.0996045</v>
      </c>
      <c r="Q1225" s="387">
        <v>257.87502800762763</v>
      </c>
      <c r="R1225" s="402">
        <v>210.59451521999853</v>
      </c>
      <c r="S1225" s="402">
        <v>210.63831321999854</v>
      </c>
      <c r="T1225" s="402"/>
      <c r="U1225" s="170">
        <v>142.11588535359869</v>
      </c>
      <c r="V1225" s="170"/>
      <c r="W1225" s="170"/>
      <c r="AO1225" s="221"/>
    </row>
    <row r="1226" spans="1:41" s="221" customFormat="1" x14ac:dyDescent="0.25">
      <c r="A1226" s="397" t="s">
        <v>3081</v>
      </c>
      <c r="B1226" s="397" t="s">
        <v>2036</v>
      </c>
      <c r="C1226" s="397" t="s">
        <v>1990</v>
      </c>
      <c r="D1226" s="396">
        <v>2106</v>
      </c>
      <c r="E1226" s="397" t="s">
        <v>3085</v>
      </c>
      <c r="F1226" s="395" t="s">
        <v>1988</v>
      </c>
      <c r="G1226" s="395" t="s">
        <v>1987</v>
      </c>
      <c r="H1226" s="394"/>
      <c r="I1226" s="387">
        <v>257.87503099999998</v>
      </c>
      <c r="J1226" s="383">
        <v>258.03762400762764</v>
      </c>
      <c r="K1226" s="387">
        <v>0</v>
      </c>
      <c r="L1226" s="201">
        <v>257.87502800762763</v>
      </c>
      <c r="M1226" s="201">
        <v>423.0996045</v>
      </c>
      <c r="N1226" s="201">
        <v>41.094000000000001</v>
      </c>
      <c r="O1226" s="387">
        <v>41.094000000000001</v>
      </c>
      <c r="P1226" s="387">
        <v>423.0996045</v>
      </c>
      <c r="Q1226" s="387">
        <v>257.87502800762763</v>
      </c>
      <c r="R1226" s="402">
        <v>210.63831321999854</v>
      </c>
      <c r="S1226" s="402">
        <v>210.63831321999854</v>
      </c>
      <c r="T1226" s="402"/>
      <c r="U1226" s="170">
        <v>142.15968335359872</v>
      </c>
      <c r="V1226" s="222"/>
      <c r="W1226" s="222"/>
      <c r="AB1226" s="175"/>
      <c r="AO1226" s="250"/>
    </row>
    <row r="1227" spans="1:41" s="250" customFormat="1" x14ac:dyDescent="0.25">
      <c r="A1227" s="404"/>
      <c r="B1227" s="404"/>
      <c r="C1227" s="397"/>
      <c r="D1227" s="396"/>
      <c r="E1227" s="397"/>
      <c r="F1227" s="395"/>
      <c r="G1227" s="395" t="s">
        <v>2100</v>
      </c>
      <c r="H1227" s="394"/>
      <c r="I1227" s="399"/>
      <c r="J1227" s="383"/>
      <c r="K1227" s="216">
        <v>0.51923800000000009</v>
      </c>
      <c r="L1227" s="201">
        <v>257.61540900762765</v>
      </c>
      <c r="M1227" s="201">
        <v>423.0996045</v>
      </c>
      <c r="N1227" s="201">
        <v>41.094000000000001</v>
      </c>
      <c r="O1227" s="387">
        <v>41.094000000000001</v>
      </c>
      <c r="P1227" s="387">
        <v>423.0996045</v>
      </c>
      <c r="Q1227" s="387">
        <v>257.35579000762766</v>
      </c>
      <c r="R1227" s="402">
        <v>210.89793221999855</v>
      </c>
      <c r="S1227" s="402">
        <v>211.15755121999854</v>
      </c>
      <c r="T1227" s="402"/>
      <c r="U1227" s="170">
        <v>142.41930235359871</v>
      </c>
      <c r="V1227" s="201"/>
      <c r="W1227" s="201"/>
      <c r="AB1227" s="251"/>
    </row>
    <row r="1228" spans="1:41" s="250" customFormat="1" x14ac:dyDescent="0.25">
      <c r="A1228" s="404"/>
      <c r="B1228" s="404"/>
      <c r="C1228" s="397"/>
      <c r="D1228" s="396"/>
      <c r="E1228" s="397"/>
      <c r="F1228" s="395"/>
      <c r="G1228" s="395"/>
      <c r="H1228" s="394"/>
      <c r="I1228" s="399"/>
      <c r="J1228" s="383"/>
      <c r="K1228" s="387">
        <v>0</v>
      </c>
      <c r="L1228" s="201">
        <v>257.35579000762766</v>
      </c>
      <c r="M1228" s="201">
        <v>423.0996045</v>
      </c>
      <c r="N1228" s="201">
        <v>41.094000000000001</v>
      </c>
      <c r="O1228" s="387">
        <v>41.094000000000001</v>
      </c>
      <c r="P1228" s="387">
        <v>423.0996045</v>
      </c>
      <c r="Q1228" s="387">
        <v>257.35579000762766</v>
      </c>
      <c r="R1228" s="402">
        <v>211.15755121999854</v>
      </c>
      <c r="S1228" s="402">
        <v>211.15755121999854</v>
      </c>
      <c r="T1228" s="402"/>
      <c r="U1228" s="170">
        <v>142.6789213535987</v>
      </c>
      <c r="V1228" s="201"/>
      <c r="W1228" s="201"/>
      <c r="AB1228" s="251"/>
    </row>
    <row r="1229" spans="1:41" s="250" customFormat="1" x14ac:dyDescent="0.25">
      <c r="A1229" s="404"/>
      <c r="B1229" s="404"/>
      <c r="C1229" s="397"/>
      <c r="D1229" s="396"/>
      <c r="E1229" s="397"/>
      <c r="F1229" s="395"/>
      <c r="G1229" s="395"/>
      <c r="H1229" s="394"/>
      <c r="I1229" s="399"/>
      <c r="J1229" s="383"/>
      <c r="K1229" s="387">
        <v>0.1</v>
      </c>
      <c r="L1229" s="201">
        <v>257.30579000762765</v>
      </c>
      <c r="M1229" s="201">
        <v>423.0996045</v>
      </c>
      <c r="N1229" s="201">
        <v>41.094000000000001</v>
      </c>
      <c r="O1229" s="387">
        <v>41.094000000000001</v>
      </c>
      <c r="P1229" s="387">
        <v>423.0996045</v>
      </c>
      <c r="Q1229" s="387">
        <v>257.25579000762764</v>
      </c>
      <c r="R1229" s="402">
        <v>211.20755121999852</v>
      </c>
      <c r="S1229" s="402">
        <v>211.25755121999853</v>
      </c>
      <c r="T1229" s="402"/>
      <c r="U1229" s="170">
        <v>142.72892135359871</v>
      </c>
      <c r="V1229" s="201"/>
      <c r="W1229" s="201"/>
      <c r="AB1229" s="251"/>
      <c r="AO1229" s="168"/>
    </row>
    <row r="1230" spans="1:41" x14ac:dyDescent="0.25">
      <c r="A1230" s="404" t="s">
        <v>3081</v>
      </c>
      <c r="B1230" s="404" t="s">
        <v>2036</v>
      </c>
      <c r="C1230" s="397" t="s">
        <v>1961</v>
      </c>
      <c r="D1230" s="396">
        <v>2114</v>
      </c>
      <c r="E1230" s="397" t="s">
        <v>3084</v>
      </c>
      <c r="F1230" s="395" t="s">
        <v>1984</v>
      </c>
      <c r="G1230" s="395" t="s">
        <v>1958</v>
      </c>
      <c r="H1230" s="394">
        <v>50</v>
      </c>
      <c r="I1230" s="387"/>
      <c r="J1230" s="383"/>
      <c r="K1230" s="387">
        <v>0.2</v>
      </c>
      <c r="L1230" s="201">
        <v>257.15579000762762</v>
      </c>
      <c r="M1230" s="201">
        <v>423.0996045</v>
      </c>
      <c r="N1230" s="201">
        <v>41.094000000000001</v>
      </c>
      <c r="O1230" s="387">
        <v>41.094000000000001</v>
      </c>
      <c r="P1230" s="387">
        <v>423.0996045</v>
      </c>
      <c r="Q1230" s="387">
        <v>257.05579000762765</v>
      </c>
      <c r="R1230" s="402">
        <v>211.35755121999853</v>
      </c>
      <c r="S1230" s="402">
        <v>211.45755121999852</v>
      </c>
      <c r="T1230" s="402"/>
      <c r="U1230" s="170">
        <v>142.87892135359868</v>
      </c>
      <c r="V1230" s="170"/>
      <c r="W1230" s="170"/>
    </row>
    <row r="1231" spans="1:41" x14ac:dyDescent="0.25">
      <c r="A1231" s="404"/>
      <c r="B1231" s="404"/>
      <c r="C1231" s="397"/>
      <c r="D1231" s="396"/>
      <c r="E1231" s="397" t="s">
        <v>619</v>
      </c>
      <c r="F1231" s="395"/>
      <c r="G1231" s="395"/>
      <c r="H1231" s="394"/>
      <c r="I1231" s="387"/>
      <c r="J1231" s="383"/>
      <c r="K1231" s="387">
        <v>0</v>
      </c>
      <c r="L1231" s="201">
        <v>257.05579000762765</v>
      </c>
      <c r="M1231" s="201">
        <v>423.0996045</v>
      </c>
      <c r="N1231" s="201">
        <v>41.094000000000001</v>
      </c>
      <c r="O1231" s="387">
        <v>41.094000000000001</v>
      </c>
      <c r="P1231" s="387">
        <v>423.0996045</v>
      </c>
      <c r="Q1231" s="387">
        <v>257.05579000762765</v>
      </c>
      <c r="R1231" s="402">
        <v>211.45755121999852</v>
      </c>
      <c r="S1231" s="402">
        <v>211.45755121999852</v>
      </c>
      <c r="T1231" s="402"/>
      <c r="U1231" s="170">
        <v>142.97892135359871</v>
      </c>
      <c r="V1231" s="170"/>
      <c r="W1231" s="170"/>
    </row>
    <row r="1232" spans="1:41" x14ac:dyDescent="0.25">
      <c r="A1232" s="404"/>
      <c r="B1232" s="404"/>
      <c r="C1232" s="397"/>
      <c r="D1232" s="396"/>
      <c r="E1232" s="397"/>
      <c r="F1232" s="395"/>
      <c r="G1232" s="395"/>
      <c r="H1232" s="394"/>
      <c r="I1232" s="399">
        <v>2.9923723445790529E-6</v>
      </c>
      <c r="J1232" s="399"/>
      <c r="K1232" s="216">
        <v>0.19217600000000001</v>
      </c>
      <c r="L1232" s="201">
        <v>256.95970200762764</v>
      </c>
      <c r="M1232" s="201">
        <v>423.0996045</v>
      </c>
      <c r="N1232" s="201">
        <v>41.094000000000001</v>
      </c>
      <c r="O1232" s="387">
        <v>41.094000000000001</v>
      </c>
      <c r="P1232" s="387">
        <v>423.0996045</v>
      </c>
      <c r="Q1232" s="387">
        <v>256.86361400762763</v>
      </c>
      <c r="R1232" s="402">
        <v>211.5536392199985</v>
      </c>
      <c r="S1232" s="402">
        <v>211.64972721999851</v>
      </c>
      <c r="T1232" s="402"/>
      <c r="U1232" s="170">
        <v>143.07500935359866</v>
      </c>
      <c r="V1232" s="170"/>
      <c r="W1232" s="170"/>
    </row>
    <row r="1233" spans="1:23" x14ac:dyDescent="0.25">
      <c r="A1233" s="404" t="s">
        <v>3081</v>
      </c>
      <c r="B1233" s="404" t="s">
        <v>2036</v>
      </c>
      <c r="C1233" s="397" t="s">
        <v>111</v>
      </c>
      <c r="D1233" s="396">
        <v>2116</v>
      </c>
      <c r="E1233" s="397" t="s">
        <v>1129</v>
      </c>
      <c r="F1233" s="395" t="s">
        <v>1974</v>
      </c>
      <c r="G1233" s="395" t="s">
        <v>1951</v>
      </c>
      <c r="H1233" s="394">
        <v>47.5</v>
      </c>
      <c r="I1233" s="216">
        <v>256.86361699999998</v>
      </c>
      <c r="J1233" s="383">
        <v>256.86361400762763</v>
      </c>
      <c r="K1233" s="216">
        <v>0</v>
      </c>
      <c r="L1233" s="201">
        <v>256.86361400762763</v>
      </c>
      <c r="M1233" s="201">
        <v>423.0996045</v>
      </c>
      <c r="N1233" s="201">
        <v>41.094000000000001</v>
      </c>
      <c r="O1233" s="387">
        <v>41.094000000000001</v>
      </c>
      <c r="P1233" s="387">
        <v>423.0996045</v>
      </c>
      <c r="Q1233" s="387">
        <v>256.86361400762763</v>
      </c>
      <c r="R1233" s="402">
        <v>211.64972721999851</v>
      </c>
      <c r="S1233" s="402">
        <v>211.64972721999851</v>
      </c>
      <c r="T1233" s="387">
        <v>0.13700000000000001</v>
      </c>
      <c r="U1233" s="170">
        <v>143.17109735359867</v>
      </c>
      <c r="V1233" s="170"/>
      <c r="W1233" s="170"/>
    </row>
    <row r="1234" spans="1:23" x14ac:dyDescent="0.25">
      <c r="A1234" s="404"/>
      <c r="B1234" s="404"/>
      <c r="C1234" s="397"/>
      <c r="D1234" s="396"/>
      <c r="E1234" s="397"/>
      <c r="F1234" s="395"/>
      <c r="G1234" s="395"/>
      <c r="H1234" s="394"/>
      <c r="I1234" s="387"/>
      <c r="J1234" s="383"/>
      <c r="K1234" s="216">
        <v>5.7823999999999987E-2</v>
      </c>
      <c r="L1234" s="201">
        <v>256.83470200762764</v>
      </c>
      <c r="M1234" s="201">
        <v>423.0996045</v>
      </c>
      <c r="N1234" s="201">
        <v>41.094000000000001</v>
      </c>
      <c r="O1234" s="387">
        <v>41.094000000000001</v>
      </c>
      <c r="P1234" s="387">
        <v>423.0996045</v>
      </c>
      <c r="Q1234" s="387">
        <v>256.80579000762765</v>
      </c>
      <c r="R1234" s="402">
        <v>211.67863921999853</v>
      </c>
      <c r="S1234" s="402">
        <v>211.70755121999852</v>
      </c>
      <c r="T1234" s="402"/>
      <c r="U1234" s="170">
        <v>143.20000935359872</v>
      </c>
      <c r="V1234" s="170"/>
      <c r="W1234" s="170"/>
    </row>
    <row r="1235" spans="1:23" x14ac:dyDescent="0.25">
      <c r="A1235" s="404" t="s">
        <v>3081</v>
      </c>
      <c r="B1235" s="404" t="s">
        <v>2036</v>
      </c>
      <c r="C1235" s="397" t="s">
        <v>1956</v>
      </c>
      <c r="D1235" s="396">
        <v>2118</v>
      </c>
      <c r="E1235" s="397" t="s">
        <v>3083</v>
      </c>
      <c r="F1235" s="395" t="s">
        <v>1982</v>
      </c>
      <c r="G1235" s="395" t="s">
        <v>1953</v>
      </c>
      <c r="H1235" s="394">
        <v>50</v>
      </c>
      <c r="I1235" s="387"/>
      <c r="J1235" s="383"/>
      <c r="K1235" s="387">
        <v>0.25</v>
      </c>
      <c r="L1235" s="201">
        <v>256.68079000762765</v>
      </c>
      <c r="M1235" s="201">
        <v>423.0996045</v>
      </c>
      <c r="N1235" s="201">
        <v>41.094000000000001</v>
      </c>
      <c r="O1235" s="387">
        <v>41.094000000000001</v>
      </c>
      <c r="P1235" s="387">
        <v>423.0996045</v>
      </c>
      <c r="Q1235" s="387">
        <v>256.55579000762765</v>
      </c>
      <c r="R1235" s="402">
        <v>211.83255121999852</v>
      </c>
      <c r="S1235" s="402">
        <v>211.95755121999852</v>
      </c>
      <c r="T1235" s="402"/>
      <c r="U1235" s="170">
        <v>143.35392135359871</v>
      </c>
      <c r="V1235" s="170"/>
      <c r="W1235" s="170"/>
    </row>
    <row r="1236" spans="1:23" x14ac:dyDescent="0.25">
      <c r="A1236" s="404"/>
      <c r="B1236" s="404"/>
      <c r="C1236" s="397"/>
      <c r="D1236" s="396"/>
      <c r="E1236" s="397" t="s">
        <v>619</v>
      </c>
      <c r="F1236" s="395"/>
      <c r="G1236" s="395"/>
      <c r="H1236" s="394"/>
      <c r="I1236" s="387"/>
      <c r="J1236" s="442"/>
      <c r="K1236" s="387">
        <v>0.5</v>
      </c>
      <c r="L1236" s="201">
        <v>256.30579000762765</v>
      </c>
      <c r="M1236" s="201">
        <v>423.0996045</v>
      </c>
      <c r="N1236" s="201">
        <v>41.094000000000001</v>
      </c>
      <c r="O1236" s="387">
        <v>41.094000000000001</v>
      </c>
      <c r="P1236" s="387">
        <v>423.0996045</v>
      </c>
      <c r="Q1236" s="387">
        <v>256.05579000762765</v>
      </c>
      <c r="R1236" s="402">
        <v>212.20755121999852</v>
      </c>
      <c r="S1236" s="402">
        <v>212.45755121999852</v>
      </c>
      <c r="T1236" s="402"/>
      <c r="U1236" s="170">
        <v>143.72892135359871</v>
      </c>
      <c r="V1236" s="170"/>
      <c r="W1236" s="170"/>
    </row>
    <row r="1237" spans="1:23" x14ac:dyDescent="0.25">
      <c r="A1237" s="404" t="s">
        <v>3081</v>
      </c>
      <c r="B1237" s="404" t="s">
        <v>2036</v>
      </c>
      <c r="C1237" s="397" t="s">
        <v>1947</v>
      </c>
      <c r="D1237" s="396">
        <v>2126</v>
      </c>
      <c r="E1237" s="397" t="s">
        <v>3082</v>
      </c>
      <c r="F1237" s="395" t="s">
        <v>1982</v>
      </c>
      <c r="G1237" s="395" t="s">
        <v>1944</v>
      </c>
      <c r="H1237" s="394">
        <v>50</v>
      </c>
      <c r="I1237" s="387"/>
      <c r="J1237" s="383"/>
      <c r="K1237" s="387">
        <v>0.25</v>
      </c>
      <c r="L1237" s="201">
        <v>255.93079000762765</v>
      </c>
      <c r="M1237" s="201">
        <v>423.0996045</v>
      </c>
      <c r="N1237" s="201">
        <v>41.094000000000001</v>
      </c>
      <c r="O1237" s="387">
        <v>41.094000000000001</v>
      </c>
      <c r="P1237" s="387">
        <v>423.0996045</v>
      </c>
      <c r="Q1237" s="387">
        <v>255.80579000762765</v>
      </c>
      <c r="R1237" s="402">
        <v>212.58255121999852</v>
      </c>
      <c r="S1237" s="402">
        <v>212.70755121999852</v>
      </c>
      <c r="T1237" s="402"/>
      <c r="U1237" s="170">
        <v>144.10392135359871</v>
      </c>
      <c r="V1237" s="170"/>
      <c r="W1237" s="170"/>
    </row>
    <row r="1238" spans="1:23" x14ac:dyDescent="0.25">
      <c r="A1238" s="404"/>
      <c r="B1238" s="404"/>
      <c r="C1238" s="397"/>
      <c r="D1238" s="396"/>
      <c r="E1238" s="397" t="s">
        <v>619</v>
      </c>
      <c r="F1238" s="395"/>
      <c r="G1238" s="395"/>
      <c r="H1238" s="394"/>
      <c r="I1238" s="387"/>
      <c r="J1238" s="442"/>
      <c r="K1238" s="236">
        <v>0.16164999999999999</v>
      </c>
      <c r="L1238" s="201">
        <v>255.72496500762765</v>
      </c>
      <c r="M1238" s="201">
        <v>423.0996045</v>
      </c>
      <c r="N1238" s="201">
        <v>41.094000000000001</v>
      </c>
      <c r="O1238" s="387">
        <v>41.094000000000001</v>
      </c>
      <c r="P1238" s="387">
        <v>423.0996045</v>
      </c>
      <c r="Q1238" s="387">
        <v>255.64414000762764</v>
      </c>
      <c r="R1238" s="402">
        <v>212.78837621999853</v>
      </c>
      <c r="S1238" s="402">
        <v>212.86920121999853</v>
      </c>
      <c r="T1238" s="402"/>
      <c r="U1238" s="170">
        <v>144.30974635359871</v>
      </c>
      <c r="V1238" s="170"/>
      <c r="W1238" s="170"/>
    </row>
    <row r="1239" spans="1:23" x14ac:dyDescent="0.25">
      <c r="A1239" s="404"/>
      <c r="B1239" s="404"/>
      <c r="C1239" s="397"/>
      <c r="D1239" s="396"/>
      <c r="E1239" s="397" t="s">
        <v>619</v>
      </c>
      <c r="F1239" s="395"/>
      <c r="G1239" s="395" t="s">
        <v>1962</v>
      </c>
      <c r="H1239" s="394"/>
      <c r="I1239" s="399"/>
      <c r="J1239" s="399"/>
      <c r="K1239" s="387">
        <v>0.103502</v>
      </c>
      <c r="L1239" s="201">
        <v>255.59238900762765</v>
      </c>
      <c r="M1239" s="201">
        <v>423.0996045</v>
      </c>
      <c r="N1239" s="201">
        <v>41.094000000000001</v>
      </c>
      <c r="O1239" s="387">
        <v>41.094000000000001</v>
      </c>
      <c r="P1239" s="387">
        <v>423.0996045</v>
      </c>
      <c r="Q1239" s="387">
        <v>255.54063800762765</v>
      </c>
      <c r="R1239" s="402">
        <v>212.92095221999853</v>
      </c>
      <c r="S1239" s="402">
        <v>212.97270321999852</v>
      </c>
      <c r="T1239" s="402"/>
      <c r="U1239" s="170">
        <v>144.44232235359868</v>
      </c>
      <c r="V1239" s="170"/>
      <c r="W1239" s="170"/>
    </row>
    <row r="1240" spans="1:23" x14ac:dyDescent="0.25">
      <c r="A1240" s="404" t="s">
        <v>3081</v>
      </c>
      <c r="B1240" s="404" t="s">
        <v>2036</v>
      </c>
      <c r="C1240" s="397" t="s">
        <v>111</v>
      </c>
      <c r="D1240" s="396">
        <v>2130</v>
      </c>
      <c r="E1240" s="397" t="s">
        <v>1138</v>
      </c>
      <c r="F1240" s="395" t="s">
        <v>2169</v>
      </c>
      <c r="G1240" s="395" t="s">
        <v>1951</v>
      </c>
      <c r="H1240" s="394">
        <v>40</v>
      </c>
      <c r="I1240" s="399">
        <v>1.9923723471038102E-6</v>
      </c>
      <c r="J1240" s="400">
        <v>255.54064</v>
      </c>
      <c r="K1240" s="387">
        <v>0</v>
      </c>
      <c r="L1240" s="201">
        <v>255.54063800762765</v>
      </c>
      <c r="M1240" s="201">
        <v>423.0996045</v>
      </c>
      <c r="N1240" s="201">
        <v>41.094000000000001</v>
      </c>
      <c r="O1240" s="387">
        <v>41.094000000000001</v>
      </c>
      <c r="P1240" s="387">
        <v>423.0996045</v>
      </c>
      <c r="Q1240" s="387">
        <v>255.54063800762765</v>
      </c>
      <c r="R1240" s="402">
        <v>212.97270321999852</v>
      </c>
      <c r="S1240" s="402">
        <v>212.97270321999852</v>
      </c>
      <c r="T1240" s="402"/>
      <c r="U1240" s="170">
        <v>144.49407335359871</v>
      </c>
      <c r="V1240" s="170"/>
      <c r="W1240" s="170"/>
    </row>
    <row r="1241" spans="1:23" x14ac:dyDescent="0.25">
      <c r="A1241" s="404"/>
      <c r="B1241" s="404"/>
      <c r="C1241" s="397"/>
      <c r="D1241" s="396"/>
      <c r="E1241" s="397" t="s">
        <v>619</v>
      </c>
      <c r="F1241" s="395"/>
      <c r="G1241" s="395" t="s">
        <v>1969</v>
      </c>
      <c r="H1241" s="394"/>
      <c r="I1241" s="387"/>
      <c r="J1241" s="383"/>
      <c r="K1241" s="387">
        <v>0.14528199999999999</v>
      </c>
      <c r="L1241" s="201">
        <v>255.46799700762764</v>
      </c>
      <c r="M1241" s="201">
        <v>423.0996045</v>
      </c>
      <c r="N1241" s="201">
        <v>41.094000000000001</v>
      </c>
      <c r="O1241" s="387">
        <v>41.094000000000001</v>
      </c>
      <c r="P1241" s="387">
        <v>423.0996045</v>
      </c>
      <c r="Q1241" s="387">
        <v>255.39535600762764</v>
      </c>
      <c r="R1241" s="402">
        <v>213.04534421999853</v>
      </c>
      <c r="S1241" s="402">
        <v>213.11798521999853</v>
      </c>
      <c r="T1241" s="402"/>
      <c r="U1241" s="170">
        <v>144.56671435359868</v>
      </c>
      <c r="V1241" s="170"/>
      <c r="W1241" s="170"/>
    </row>
    <row r="1242" spans="1:23" x14ac:dyDescent="0.25">
      <c r="A1242" s="406" t="s">
        <v>3081</v>
      </c>
      <c r="B1242" s="406" t="s">
        <v>2036</v>
      </c>
      <c r="C1242" s="406" t="s">
        <v>1973</v>
      </c>
      <c r="D1242" s="407">
        <v>2131</v>
      </c>
      <c r="E1242" s="406" t="s">
        <v>1049</v>
      </c>
      <c r="F1242" s="384" t="s">
        <v>2827</v>
      </c>
      <c r="G1242" s="384" t="s">
        <v>1970</v>
      </c>
      <c r="H1242" s="229" t="s">
        <v>2825</v>
      </c>
      <c r="I1242" s="399"/>
      <c r="J1242" s="399"/>
      <c r="K1242" s="387">
        <v>0</v>
      </c>
      <c r="L1242" s="201">
        <v>255.39535600762764</v>
      </c>
      <c r="M1242" s="201">
        <v>423.0996045</v>
      </c>
      <c r="N1242" s="201">
        <v>41.094000000000001</v>
      </c>
      <c r="O1242" s="387">
        <v>41.094000000000001</v>
      </c>
      <c r="P1242" s="387">
        <v>423.0996045</v>
      </c>
      <c r="Q1242" s="387">
        <v>255.39535600762764</v>
      </c>
      <c r="R1242" s="402">
        <v>213.11798521999853</v>
      </c>
      <c r="S1242" s="402">
        <v>213.11798521999853</v>
      </c>
      <c r="T1242" s="402"/>
      <c r="U1242" s="170">
        <v>144.63935535359872</v>
      </c>
      <c r="V1242" s="170"/>
      <c r="W1242" s="170"/>
    </row>
    <row r="1243" spans="1:23" x14ac:dyDescent="0.25">
      <c r="A1243" s="404"/>
      <c r="B1243" s="404"/>
      <c r="C1243" s="397"/>
      <c r="D1243" s="396"/>
      <c r="E1243" s="397" t="s">
        <v>619</v>
      </c>
      <c r="F1243" s="395"/>
      <c r="G1243" s="395" t="s">
        <v>1969</v>
      </c>
      <c r="H1243" s="394"/>
      <c r="I1243" s="399">
        <v>1.9923723471038102E-6</v>
      </c>
      <c r="J1243" s="400">
        <v>255.39535799999999</v>
      </c>
      <c r="K1243" s="387">
        <v>0</v>
      </c>
      <c r="L1243" s="201">
        <v>255.39535600762764</v>
      </c>
      <c r="M1243" s="201">
        <v>423.0996045</v>
      </c>
      <c r="N1243" s="201">
        <v>41.094000000000001</v>
      </c>
      <c r="O1243" s="387">
        <v>41.094000000000001</v>
      </c>
      <c r="P1243" s="387">
        <v>423.0996045</v>
      </c>
      <c r="Q1243" s="387">
        <v>255.39535600762764</v>
      </c>
      <c r="R1243" s="402">
        <v>213.11798521999853</v>
      </c>
      <c r="S1243" s="402">
        <v>213.11798521999853</v>
      </c>
      <c r="T1243" s="402"/>
      <c r="U1243" s="170">
        <v>144.63935535359872</v>
      </c>
      <c r="V1243" s="170"/>
      <c r="W1243" s="170"/>
    </row>
    <row r="1244" spans="1:23" x14ac:dyDescent="0.25">
      <c r="A1244" s="404" t="s">
        <v>3081</v>
      </c>
      <c r="B1244" s="404" t="s">
        <v>2036</v>
      </c>
      <c r="C1244" s="397" t="s">
        <v>1990</v>
      </c>
      <c r="D1244" s="396">
        <v>2131</v>
      </c>
      <c r="E1244" s="397" t="s">
        <v>3080</v>
      </c>
      <c r="F1244" s="395" t="s">
        <v>1988</v>
      </c>
      <c r="G1244" s="395" t="s">
        <v>1987</v>
      </c>
      <c r="H1244" s="394"/>
      <c r="I1244" s="387"/>
      <c r="J1244" s="383"/>
      <c r="K1244" s="387">
        <v>0</v>
      </c>
      <c r="L1244" s="201">
        <v>255.39535600762764</v>
      </c>
      <c r="M1244" s="201">
        <v>423.0996045</v>
      </c>
      <c r="N1244" s="201">
        <v>41.094000000000001</v>
      </c>
      <c r="O1244" s="387">
        <v>41.094000000000001</v>
      </c>
      <c r="P1244" s="387">
        <v>423.0996045</v>
      </c>
      <c r="Q1244" s="387">
        <v>255.39535600762764</v>
      </c>
      <c r="R1244" s="402">
        <v>213.11798521999853</v>
      </c>
      <c r="S1244" s="402">
        <v>213.11798521999853</v>
      </c>
      <c r="T1244" s="402"/>
      <c r="U1244" s="170">
        <v>144.63935535359872</v>
      </c>
      <c r="V1244" s="170"/>
      <c r="W1244" s="170"/>
    </row>
    <row r="1245" spans="1:23" x14ac:dyDescent="0.25">
      <c r="A1245" s="404"/>
      <c r="B1245" s="404"/>
      <c r="C1245" s="397"/>
      <c r="D1245" s="396"/>
      <c r="E1245" s="397" t="s">
        <v>619</v>
      </c>
      <c r="F1245" s="395"/>
      <c r="G1245" s="395" t="s">
        <v>1962</v>
      </c>
      <c r="H1245" s="394"/>
      <c r="I1245" s="402">
        <v>0.16514266237240349</v>
      </c>
      <c r="J1245" s="383"/>
      <c r="K1245" s="387">
        <v>0.13121600000000003</v>
      </c>
      <c r="L1245" s="201">
        <v>255.32974800762764</v>
      </c>
      <c r="M1245" s="201">
        <v>423.0996045</v>
      </c>
      <c r="N1245" s="201">
        <v>41.094000000000001</v>
      </c>
      <c r="O1245" s="387">
        <v>41.094000000000001</v>
      </c>
      <c r="P1245" s="387">
        <v>423.0996045</v>
      </c>
      <c r="Q1245" s="387">
        <v>255.26414000762765</v>
      </c>
      <c r="R1245" s="402">
        <v>213.18359321999853</v>
      </c>
      <c r="S1245" s="402">
        <v>213.24920121999853</v>
      </c>
      <c r="T1245" s="402"/>
      <c r="U1245" s="170">
        <v>144.70496335359871</v>
      </c>
      <c r="V1245" s="170"/>
      <c r="W1245" s="170"/>
    </row>
    <row r="1246" spans="1:23" x14ac:dyDescent="0.25">
      <c r="A1246" s="404"/>
      <c r="B1246" s="404"/>
      <c r="C1246" s="397"/>
      <c r="D1246" s="396"/>
      <c r="E1246" s="397" t="s">
        <v>619</v>
      </c>
      <c r="F1246" s="395"/>
      <c r="G1246" s="395"/>
      <c r="H1246" s="395"/>
      <c r="I1246" s="443">
        <v>1.9923723471038102E-6</v>
      </c>
      <c r="J1246" s="400">
        <v>255.17550900000001</v>
      </c>
      <c r="K1246" s="236">
        <v>8.863299999999999E-2</v>
      </c>
      <c r="L1246" s="201">
        <v>255.21982350762767</v>
      </c>
      <c r="M1246" s="201">
        <v>423.0996045</v>
      </c>
      <c r="N1246" s="201">
        <v>41.094000000000001</v>
      </c>
      <c r="O1246" s="387">
        <v>41.094000000000001</v>
      </c>
      <c r="P1246" s="387">
        <v>423.0996045</v>
      </c>
      <c r="Q1246" s="387">
        <v>255.17550700762766</v>
      </c>
      <c r="R1246" s="402">
        <v>213.2935177199985</v>
      </c>
      <c r="S1246" s="402">
        <v>213.33783421999851</v>
      </c>
      <c r="T1246" s="437"/>
      <c r="U1246" s="170">
        <v>144.81488785359869</v>
      </c>
      <c r="V1246" s="170"/>
      <c r="W1246" s="170"/>
    </row>
    <row r="1247" spans="1:23" x14ac:dyDescent="0.25">
      <c r="A1247" s="243" t="s">
        <v>2824</v>
      </c>
      <c r="B1247" s="243" t="s">
        <v>3079</v>
      </c>
      <c r="C1247" s="243" t="s">
        <v>1981</v>
      </c>
      <c r="D1247" s="448">
        <v>2134</v>
      </c>
      <c r="E1247" s="401" t="s">
        <v>3078</v>
      </c>
      <c r="F1247" s="215"/>
      <c r="G1247" s="215" t="s">
        <v>1978</v>
      </c>
      <c r="H1247" s="447">
        <v>40</v>
      </c>
      <c r="I1247" s="209">
        <v>5.740399999999999E-2</v>
      </c>
      <c r="J1247" s="210">
        <v>2.284528999999992</v>
      </c>
      <c r="K1247" s="209">
        <v>5.740399999999999E-2</v>
      </c>
      <c r="L1247" s="201">
        <v>255.14680500762768</v>
      </c>
      <c r="M1247" s="201">
        <v>423.0996045</v>
      </c>
      <c r="N1247" s="201">
        <v>41.094000000000001</v>
      </c>
      <c r="O1247" s="209">
        <v>41.094000000000001</v>
      </c>
      <c r="P1247" s="209">
        <v>423.0996045</v>
      </c>
      <c r="Q1247" s="209">
        <v>255.11810300762767</v>
      </c>
      <c r="R1247" s="209">
        <v>213.36653621999849</v>
      </c>
      <c r="S1247" s="209">
        <v>213.3952382199985</v>
      </c>
      <c r="T1247" s="215" t="s">
        <v>3077</v>
      </c>
      <c r="U1247" s="222">
        <v>144.88790635359868</v>
      </c>
      <c r="V1247" s="170"/>
      <c r="W1247" s="170"/>
    </row>
    <row r="1248" spans="1:23" x14ac:dyDescent="0.25">
      <c r="A1248" s="243"/>
      <c r="B1248" s="243"/>
      <c r="C1248" s="243"/>
      <c r="D1248" s="448"/>
      <c r="E1248" s="253" t="s">
        <v>619</v>
      </c>
      <c r="F1248" s="212"/>
      <c r="G1248" s="212" t="s">
        <v>2198</v>
      </c>
      <c r="H1248" s="449"/>
      <c r="I1248" s="218"/>
      <c r="J1248" s="210"/>
      <c r="K1248" s="401">
        <v>0.19049100000000005</v>
      </c>
      <c r="L1248" s="201">
        <v>255.02285750762766</v>
      </c>
      <c r="M1248" s="201">
        <v>423.0996045</v>
      </c>
      <c r="N1248" s="201">
        <v>41.094000000000001</v>
      </c>
      <c r="O1248" s="209">
        <v>41.094000000000001</v>
      </c>
      <c r="P1248" s="209">
        <v>423.0996045</v>
      </c>
      <c r="Q1248" s="209">
        <v>254.92761200762766</v>
      </c>
      <c r="R1248" s="401">
        <v>213.49048371999851</v>
      </c>
      <c r="S1248" s="401">
        <v>213.58572921999851</v>
      </c>
      <c r="T1248" s="401"/>
      <c r="U1248" s="170">
        <v>145.01185385359867</v>
      </c>
      <c r="V1248" s="170"/>
      <c r="W1248" s="170"/>
    </row>
    <row r="1249" spans="1:41" x14ac:dyDescent="0.25">
      <c r="A1249" s="243" t="s">
        <v>2824</v>
      </c>
      <c r="B1249" s="243" t="s">
        <v>3079</v>
      </c>
      <c r="C1249" s="243" t="s">
        <v>2197</v>
      </c>
      <c r="D1249" s="448">
        <v>2137</v>
      </c>
      <c r="E1249" s="213" t="s">
        <v>3076</v>
      </c>
      <c r="F1249" s="212"/>
      <c r="G1249" s="212" t="s">
        <v>3072</v>
      </c>
      <c r="H1249" s="450">
        <v>34</v>
      </c>
      <c r="I1249" s="401">
        <v>0.29817100000000002</v>
      </c>
      <c r="J1249" s="210"/>
      <c r="K1249" s="401">
        <v>0.29817100000000002</v>
      </c>
      <c r="L1249" s="201">
        <v>254.77852650762765</v>
      </c>
      <c r="M1249" s="201">
        <v>423.0996045</v>
      </c>
      <c r="N1249" s="201">
        <v>41.094000000000001</v>
      </c>
      <c r="O1249" s="209">
        <v>41.094000000000001</v>
      </c>
      <c r="P1249" s="209">
        <v>423.0996045</v>
      </c>
      <c r="Q1249" s="209">
        <v>254.62944100762766</v>
      </c>
      <c r="R1249" s="401">
        <v>213.7348147199985</v>
      </c>
      <c r="S1249" s="401">
        <v>213.88390021999851</v>
      </c>
      <c r="T1249" s="401"/>
      <c r="U1249" s="170">
        <v>145.25618485359865</v>
      </c>
      <c r="V1249" s="170"/>
      <c r="W1249" s="170"/>
    </row>
    <row r="1250" spans="1:41" x14ac:dyDescent="0.25">
      <c r="A1250" s="243"/>
      <c r="B1250" s="243"/>
      <c r="C1250" s="243"/>
      <c r="D1250" s="448"/>
      <c r="E1250" s="213" t="s">
        <v>619</v>
      </c>
      <c r="F1250" s="212"/>
      <c r="G1250" s="212" t="s">
        <v>2198</v>
      </c>
      <c r="H1250" s="450"/>
      <c r="I1250" s="209">
        <v>9.9516999999999994E-2</v>
      </c>
      <c r="J1250" s="210"/>
      <c r="K1250" s="401">
        <v>9.9516999999999994E-2</v>
      </c>
      <c r="L1250" s="201">
        <v>254.57968250762767</v>
      </c>
      <c r="M1250" s="201">
        <v>423.0996045</v>
      </c>
      <c r="N1250" s="201">
        <v>41.094000000000001</v>
      </c>
      <c r="O1250" s="209">
        <v>41.094000000000001</v>
      </c>
      <c r="P1250" s="209">
        <v>423.0996045</v>
      </c>
      <c r="Q1250" s="209">
        <v>254.52992400762767</v>
      </c>
      <c r="R1250" s="401">
        <v>213.9336587199985</v>
      </c>
      <c r="S1250" s="401">
        <v>213.9834172199985</v>
      </c>
      <c r="T1250" s="401"/>
      <c r="U1250" s="170">
        <v>145.45502885359866</v>
      </c>
      <c r="V1250" s="170"/>
      <c r="W1250" s="170"/>
    </row>
    <row r="1251" spans="1:41" x14ac:dyDescent="0.25">
      <c r="A1251" s="243" t="s">
        <v>2824</v>
      </c>
      <c r="B1251" s="243" t="s">
        <v>3079</v>
      </c>
      <c r="C1251" s="243" t="s">
        <v>2194</v>
      </c>
      <c r="D1251" s="448">
        <v>2141</v>
      </c>
      <c r="E1251" s="213" t="s">
        <v>3075</v>
      </c>
      <c r="F1251" s="212"/>
      <c r="G1251" s="212" t="s">
        <v>3072</v>
      </c>
      <c r="H1251" s="450">
        <v>34</v>
      </c>
      <c r="I1251" s="209">
        <v>0.29817100000000002</v>
      </c>
      <c r="J1251" s="210"/>
      <c r="K1251" s="401">
        <v>0.29817100000000002</v>
      </c>
      <c r="L1251" s="201">
        <v>254.38083850762769</v>
      </c>
      <c r="M1251" s="201">
        <v>423.0996045</v>
      </c>
      <c r="N1251" s="201">
        <v>41.094000000000001</v>
      </c>
      <c r="O1251" s="209">
        <v>41.094000000000001</v>
      </c>
      <c r="P1251" s="209">
        <v>423.0996045</v>
      </c>
      <c r="Q1251" s="209">
        <v>254.23175300762767</v>
      </c>
      <c r="R1251" s="401">
        <v>214.13250271999848</v>
      </c>
      <c r="S1251" s="401">
        <v>214.2815882199985</v>
      </c>
      <c r="T1251" s="401"/>
      <c r="U1251" s="170">
        <v>145.65387285359867</v>
      </c>
      <c r="V1251" s="170"/>
      <c r="W1251" s="170"/>
    </row>
    <row r="1252" spans="1:41" x14ac:dyDescent="0.25">
      <c r="A1252" s="243"/>
      <c r="B1252" s="243"/>
      <c r="C1252" s="243"/>
      <c r="D1252" s="448"/>
      <c r="E1252" s="213" t="s">
        <v>619</v>
      </c>
      <c r="F1252" s="212"/>
      <c r="G1252" s="212" t="s">
        <v>2198</v>
      </c>
      <c r="H1252" s="450"/>
      <c r="I1252" s="209"/>
      <c r="J1252" s="210"/>
      <c r="K1252" s="401">
        <v>9.9516999999999994E-2</v>
      </c>
      <c r="L1252" s="201">
        <v>254.18199450762768</v>
      </c>
      <c r="M1252" s="201">
        <v>423.0996045</v>
      </c>
      <c r="N1252" s="201">
        <v>41.094000000000001</v>
      </c>
      <c r="O1252" s="209">
        <v>41.094000000000001</v>
      </c>
      <c r="P1252" s="209">
        <v>423.0996045</v>
      </c>
      <c r="Q1252" s="209">
        <v>254.13223600762768</v>
      </c>
      <c r="R1252" s="401">
        <v>214.33134671999849</v>
      </c>
      <c r="S1252" s="401">
        <v>214.38110521999849</v>
      </c>
      <c r="T1252" s="401"/>
      <c r="U1252" s="170">
        <v>145.85271685359868</v>
      </c>
      <c r="V1252" s="170"/>
      <c r="W1252" s="170"/>
    </row>
    <row r="1253" spans="1:41" x14ac:dyDescent="0.25">
      <c r="A1253" s="243"/>
      <c r="B1253" s="243"/>
      <c r="C1253" s="243"/>
      <c r="D1253" s="448"/>
      <c r="E1253" s="213"/>
      <c r="F1253" s="212"/>
      <c r="G1253" s="212"/>
      <c r="H1253" s="450"/>
      <c r="I1253" s="401"/>
      <c r="J1253" s="210"/>
      <c r="K1253" s="401">
        <v>0.19798499999999999</v>
      </c>
      <c r="L1253" s="201">
        <v>254.03324350762767</v>
      </c>
      <c r="M1253" s="201">
        <v>423.0996045</v>
      </c>
      <c r="N1253" s="201">
        <v>41.094000000000001</v>
      </c>
      <c r="O1253" s="209">
        <v>41.094000000000001</v>
      </c>
      <c r="P1253" s="209">
        <v>423.0996045</v>
      </c>
      <c r="Q1253" s="209">
        <v>253.93425100762769</v>
      </c>
      <c r="R1253" s="401">
        <v>214.48009771999847</v>
      </c>
      <c r="S1253" s="401">
        <v>214.57909021999848</v>
      </c>
      <c r="T1253" s="401"/>
      <c r="U1253" s="170">
        <v>146.00146785359863</v>
      </c>
      <c r="V1253" s="170"/>
      <c r="W1253" s="170"/>
    </row>
    <row r="1254" spans="1:41" x14ac:dyDescent="0.25">
      <c r="A1254" s="243"/>
      <c r="B1254" s="243"/>
      <c r="C1254" s="243"/>
      <c r="D1254" s="448"/>
      <c r="E1254" s="213" t="s">
        <v>619</v>
      </c>
      <c r="F1254" s="212"/>
      <c r="G1254" s="212" t="s">
        <v>2198</v>
      </c>
      <c r="H1254" s="450"/>
      <c r="I1254" s="209"/>
      <c r="J1254" s="210"/>
      <c r="K1254" s="401">
        <v>9.9516999999999994E-2</v>
      </c>
      <c r="L1254" s="201">
        <v>253.8844925076277</v>
      </c>
      <c r="M1254" s="201">
        <v>423.0996045</v>
      </c>
      <c r="N1254" s="201">
        <v>41.094000000000001</v>
      </c>
      <c r="O1254" s="209">
        <v>41.094000000000001</v>
      </c>
      <c r="P1254" s="209">
        <v>423.0996045</v>
      </c>
      <c r="Q1254" s="209">
        <v>253.8347340076277</v>
      </c>
      <c r="R1254" s="401">
        <v>214.62884871999847</v>
      </c>
      <c r="S1254" s="401">
        <v>214.67860721999847</v>
      </c>
      <c r="T1254" s="401"/>
      <c r="U1254" s="170">
        <v>146.15021885359863</v>
      </c>
      <c r="V1254" s="170"/>
      <c r="W1254" s="170"/>
    </row>
    <row r="1255" spans="1:41" x14ac:dyDescent="0.25">
      <c r="A1255" s="243" t="s">
        <v>2824</v>
      </c>
      <c r="B1255" s="243" t="s">
        <v>3079</v>
      </c>
      <c r="C1255" s="243" t="s">
        <v>2192</v>
      </c>
      <c r="D1255" s="448">
        <v>2148</v>
      </c>
      <c r="E1255" s="213" t="s">
        <v>3074</v>
      </c>
      <c r="F1255" s="212"/>
      <c r="G1255" s="212" t="s">
        <v>3072</v>
      </c>
      <c r="H1255" s="450">
        <v>34</v>
      </c>
      <c r="I1255" s="209">
        <v>0.29817100000000002</v>
      </c>
      <c r="J1255" s="210"/>
      <c r="K1255" s="401">
        <v>0.29817100000000002</v>
      </c>
      <c r="L1255" s="201">
        <v>253.68564850762772</v>
      </c>
      <c r="M1255" s="201">
        <v>423.0996045</v>
      </c>
      <c r="N1255" s="201">
        <v>41.094000000000001</v>
      </c>
      <c r="O1255" s="209">
        <v>41.094000000000001</v>
      </c>
      <c r="P1255" s="209">
        <v>423.0996045</v>
      </c>
      <c r="Q1255" s="209">
        <v>253.53656300762771</v>
      </c>
      <c r="R1255" s="401">
        <v>214.82769271999845</v>
      </c>
      <c r="S1255" s="401">
        <v>214.97677821999847</v>
      </c>
      <c r="T1255" s="401"/>
      <c r="U1255" s="170">
        <v>146.34906285359864</v>
      </c>
      <c r="V1255" s="170"/>
      <c r="W1255" s="170"/>
    </row>
    <row r="1256" spans="1:41" x14ac:dyDescent="0.25">
      <c r="A1256" s="243"/>
      <c r="B1256" s="243"/>
      <c r="C1256" s="243"/>
      <c r="D1256" s="448"/>
      <c r="E1256" s="213"/>
      <c r="F1256" s="212"/>
      <c r="G1256" s="212" t="s">
        <v>2198</v>
      </c>
      <c r="H1256" s="450"/>
      <c r="I1256" s="209">
        <v>9.9516999999999994E-2</v>
      </c>
      <c r="J1256" s="210"/>
      <c r="K1256" s="401">
        <v>9.9516999999999994E-2</v>
      </c>
      <c r="L1256" s="201">
        <v>253.48680450762771</v>
      </c>
      <c r="M1256" s="201">
        <v>423.0996045</v>
      </c>
      <c r="N1256" s="201">
        <v>41.094000000000001</v>
      </c>
      <c r="O1256" s="209">
        <v>41.094000000000001</v>
      </c>
      <c r="P1256" s="209">
        <v>423.0996045</v>
      </c>
      <c r="Q1256" s="209">
        <v>253.43704600762771</v>
      </c>
      <c r="R1256" s="401">
        <v>215.02653671999846</v>
      </c>
      <c r="S1256" s="401">
        <v>215.07629521999846</v>
      </c>
      <c r="T1256" s="401"/>
      <c r="U1256" s="170">
        <v>146.54790685359865</v>
      </c>
      <c r="V1256" s="170"/>
      <c r="W1256" s="170"/>
    </row>
    <row r="1257" spans="1:41" x14ac:dyDescent="0.25">
      <c r="A1257" s="243" t="s">
        <v>2824</v>
      </c>
      <c r="B1257" s="243" t="s">
        <v>3079</v>
      </c>
      <c r="C1257" s="243" t="s">
        <v>2190</v>
      </c>
      <c r="D1257" s="448">
        <v>2152</v>
      </c>
      <c r="E1257" s="213" t="s">
        <v>3073</v>
      </c>
      <c r="F1257" s="212"/>
      <c r="G1257" s="212" t="s">
        <v>3072</v>
      </c>
      <c r="H1257" s="450">
        <v>34</v>
      </c>
      <c r="I1257" s="209">
        <v>0.29817100000000002</v>
      </c>
      <c r="J1257" s="210"/>
      <c r="K1257" s="401">
        <v>0.29817100000000002</v>
      </c>
      <c r="L1257" s="201">
        <v>253.2879605076277</v>
      </c>
      <c r="M1257" s="201">
        <v>423.0996045</v>
      </c>
      <c r="N1257" s="201">
        <v>41.094000000000001</v>
      </c>
      <c r="O1257" s="209">
        <v>41.094000000000001</v>
      </c>
      <c r="P1257" s="209">
        <v>423.0996045</v>
      </c>
      <c r="Q1257" s="209">
        <v>253.13887500762772</v>
      </c>
      <c r="R1257" s="401">
        <v>215.22538071999844</v>
      </c>
      <c r="S1257" s="401">
        <v>215.37446621999845</v>
      </c>
      <c r="T1257" s="401"/>
      <c r="U1257" s="170">
        <v>146.7467508535986</v>
      </c>
      <c r="V1257" s="170"/>
      <c r="W1257" s="170"/>
    </row>
    <row r="1258" spans="1:41" x14ac:dyDescent="0.25">
      <c r="A1258" s="243"/>
      <c r="B1258" s="243"/>
      <c r="C1258" s="243"/>
      <c r="D1258" s="448"/>
      <c r="E1258" s="253" t="s">
        <v>619</v>
      </c>
      <c r="F1258" s="212"/>
      <c r="G1258" s="212" t="s">
        <v>2198</v>
      </c>
      <c r="H1258" s="449"/>
      <c r="I1258" s="209"/>
      <c r="J1258" s="210"/>
      <c r="K1258" s="209">
        <v>0.19049100000000005</v>
      </c>
      <c r="L1258" s="201">
        <v>253.04362950762771</v>
      </c>
      <c r="M1258" s="201">
        <v>423.0996045</v>
      </c>
      <c r="N1258" s="201">
        <v>41.094000000000001</v>
      </c>
      <c r="O1258" s="209">
        <v>41.094000000000001</v>
      </c>
      <c r="P1258" s="209">
        <v>423.0996045</v>
      </c>
      <c r="Q1258" s="209">
        <v>252.94838400762771</v>
      </c>
      <c r="R1258" s="209">
        <v>215.46971171999846</v>
      </c>
      <c r="S1258" s="209">
        <v>215.56495721999846</v>
      </c>
      <c r="T1258" s="209"/>
      <c r="U1258" s="222">
        <v>146.99108185359864</v>
      </c>
      <c r="V1258" s="222"/>
      <c r="W1258" s="170"/>
    </row>
    <row r="1259" spans="1:41" x14ac:dyDescent="0.25">
      <c r="A1259" s="243" t="s">
        <v>2824</v>
      </c>
      <c r="B1259" s="243" t="s">
        <v>3079</v>
      </c>
      <c r="C1259" s="243" t="s">
        <v>1981</v>
      </c>
      <c r="D1259" s="448">
        <v>2156</v>
      </c>
      <c r="E1259" s="401" t="s">
        <v>3071</v>
      </c>
      <c r="F1259" s="215"/>
      <c r="G1259" s="215" t="s">
        <v>1978</v>
      </c>
      <c r="H1259" s="447">
        <v>40</v>
      </c>
      <c r="I1259" s="209">
        <v>5.740399999999999E-2</v>
      </c>
      <c r="J1259" s="210"/>
      <c r="K1259" s="209">
        <v>5.740399999999999E-2</v>
      </c>
      <c r="L1259" s="201">
        <v>252.91968200762773</v>
      </c>
      <c r="M1259" s="201">
        <v>423.0996045</v>
      </c>
      <c r="N1259" s="201">
        <v>41.094000000000001</v>
      </c>
      <c r="O1259" s="209">
        <v>41.094000000000001</v>
      </c>
      <c r="P1259" s="209">
        <v>423.0996045</v>
      </c>
      <c r="Q1259" s="209">
        <v>252.89098000762772</v>
      </c>
      <c r="R1259" s="209">
        <v>215.59365921999844</v>
      </c>
      <c r="S1259" s="209">
        <v>215.62236121999845</v>
      </c>
      <c r="T1259" s="209"/>
      <c r="U1259" s="222">
        <v>147.11502935359863</v>
      </c>
      <c r="V1259" s="222"/>
      <c r="W1259" s="170"/>
      <c r="AO1259" s="250"/>
    </row>
    <row r="1260" spans="1:41" s="250" customFormat="1" x14ac:dyDescent="0.25">
      <c r="A1260" s="404"/>
      <c r="B1260" s="404"/>
      <c r="C1260" s="404"/>
      <c r="D1260" s="427"/>
      <c r="E1260" s="397" t="s">
        <v>619</v>
      </c>
      <c r="F1260" s="395"/>
      <c r="G1260" s="395"/>
      <c r="H1260" s="394"/>
      <c r="I1260" s="443">
        <v>-7.6277046900941059E-9</v>
      </c>
      <c r="J1260" s="400">
        <v>252.89098000000001</v>
      </c>
      <c r="K1260" s="303">
        <v>0.16514300000000001</v>
      </c>
      <c r="L1260" s="201">
        <v>252.80840850762772</v>
      </c>
      <c r="M1260" s="201">
        <v>423.0996045</v>
      </c>
      <c r="N1260" s="201">
        <v>41.094000000000001</v>
      </c>
      <c r="O1260" s="387">
        <v>41.094000000000001</v>
      </c>
      <c r="P1260" s="387">
        <v>423.0996045</v>
      </c>
      <c r="Q1260" s="387">
        <v>252.72583700762772</v>
      </c>
      <c r="R1260" s="402">
        <v>215.70493271999845</v>
      </c>
      <c r="S1260" s="402">
        <v>215.78750421999845</v>
      </c>
      <c r="T1260" s="437"/>
      <c r="U1260" s="225">
        <v>147.22630285359861</v>
      </c>
      <c r="V1260" s="201"/>
      <c r="W1260" s="201"/>
      <c r="AB1260" s="251"/>
    </row>
    <row r="1261" spans="1:41" s="250" customFormat="1" x14ac:dyDescent="0.25">
      <c r="A1261" s="397"/>
      <c r="B1261" s="397"/>
      <c r="C1261" s="397"/>
      <c r="D1261" s="396"/>
      <c r="E1261" s="397" t="s">
        <v>619</v>
      </c>
      <c r="F1261" s="395"/>
      <c r="G1261" s="395" t="s">
        <v>1962</v>
      </c>
      <c r="H1261" s="394"/>
      <c r="I1261" s="387"/>
      <c r="J1261" s="383"/>
      <c r="K1261" s="236">
        <v>1.1054000000000001E-2</v>
      </c>
      <c r="L1261" s="201">
        <v>252.72031000762772</v>
      </c>
      <c r="M1261" s="201">
        <v>423.0996045</v>
      </c>
      <c r="N1261" s="201">
        <v>41.094000000000001</v>
      </c>
      <c r="O1261" s="387">
        <v>41.094000000000001</v>
      </c>
      <c r="P1261" s="387">
        <v>423.0996045</v>
      </c>
      <c r="Q1261" s="387">
        <v>252.71478300762772</v>
      </c>
      <c r="R1261" s="402">
        <v>215.79303121999845</v>
      </c>
      <c r="S1261" s="402">
        <v>215.79855821999845</v>
      </c>
      <c r="T1261" s="387"/>
      <c r="U1261" s="225">
        <v>147.31440135359861</v>
      </c>
      <c r="V1261" s="201"/>
      <c r="W1261" s="201"/>
      <c r="AB1261" s="251"/>
    </row>
    <row r="1262" spans="1:41" s="250" customFormat="1" x14ac:dyDescent="0.25">
      <c r="A1262" s="397"/>
      <c r="B1262" s="397"/>
      <c r="C1262" s="397"/>
      <c r="D1262" s="396"/>
      <c r="E1262" s="397" t="s">
        <v>619</v>
      </c>
      <c r="F1262" s="395"/>
      <c r="G1262" s="395" t="s">
        <v>2100</v>
      </c>
      <c r="H1262" s="394"/>
      <c r="I1262" s="399"/>
      <c r="J1262" s="399"/>
      <c r="K1262" s="216">
        <v>0</v>
      </c>
      <c r="L1262" s="201">
        <v>252.71478300762772</v>
      </c>
      <c r="M1262" s="201">
        <v>423.0996045</v>
      </c>
      <c r="N1262" s="201">
        <v>41.094000000000001</v>
      </c>
      <c r="O1262" s="387">
        <v>41.094000000000001</v>
      </c>
      <c r="P1262" s="387">
        <v>423.0996045</v>
      </c>
      <c r="Q1262" s="387">
        <v>252.71478300762772</v>
      </c>
      <c r="R1262" s="402">
        <v>215.79855821999845</v>
      </c>
      <c r="S1262" s="402">
        <v>215.79855821999845</v>
      </c>
      <c r="T1262" s="387"/>
      <c r="U1262" s="225">
        <v>147.31992835359864</v>
      </c>
      <c r="V1262" s="201"/>
      <c r="W1262" s="201"/>
      <c r="AB1262" s="251"/>
    </row>
    <row r="1263" spans="1:41" s="250" customFormat="1" x14ac:dyDescent="0.25">
      <c r="A1263" s="397" t="s">
        <v>2824</v>
      </c>
      <c r="B1263" s="397" t="s">
        <v>2973</v>
      </c>
      <c r="C1263" s="397" t="s">
        <v>2152</v>
      </c>
      <c r="D1263" s="396">
        <v>2158</v>
      </c>
      <c r="E1263" s="397" t="s">
        <v>3070</v>
      </c>
      <c r="F1263" s="395" t="s">
        <v>2150</v>
      </c>
      <c r="G1263" s="395" t="s">
        <v>2149</v>
      </c>
      <c r="H1263" s="394"/>
      <c r="I1263" s="387">
        <v>3.1522000000000001E-2</v>
      </c>
      <c r="J1263" s="383"/>
      <c r="K1263" s="216">
        <v>0</v>
      </c>
      <c r="L1263" s="201">
        <v>252.71478300762772</v>
      </c>
      <c r="M1263" s="201">
        <v>423.0996045</v>
      </c>
      <c r="N1263" s="201">
        <v>41.094000000000001</v>
      </c>
      <c r="O1263" s="387">
        <v>41.094000000000001</v>
      </c>
      <c r="P1263" s="387">
        <v>423.0996045</v>
      </c>
      <c r="Q1263" s="387">
        <v>252.71478300762772</v>
      </c>
      <c r="R1263" s="402">
        <v>215.79855821999845</v>
      </c>
      <c r="S1263" s="402">
        <v>215.79855821999845</v>
      </c>
      <c r="T1263" s="387"/>
      <c r="U1263" s="225">
        <v>147.31992835359864</v>
      </c>
      <c r="V1263" s="201"/>
      <c r="W1263" s="201"/>
      <c r="AB1263" s="251"/>
    </row>
    <row r="1264" spans="1:41" s="250" customFormat="1" x14ac:dyDescent="0.25">
      <c r="A1264" s="397"/>
      <c r="B1264" s="397"/>
      <c r="C1264" s="397"/>
      <c r="D1264" s="396"/>
      <c r="E1264" s="397" t="s">
        <v>619</v>
      </c>
      <c r="F1264" s="395"/>
      <c r="G1264" s="395" t="s">
        <v>2100</v>
      </c>
      <c r="H1264" s="394"/>
      <c r="I1264" s="399">
        <v>2.1992372296608664E-5</v>
      </c>
      <c r="J1264" s="400">
        <v>252.71480500000001</v>
      </c>
      <c r="K1264" s="216">
        <v>0</v>
      </c>
      <c r="L1264" s="201">
        <v>252.71478300762772</v>
      </c>
      <c r="M1264" s="201">
        <v>423.0996045</v>
      </c>
      <c r="N1264" s="201">
        <v>41.094000000000001</v>
      </c>
      <c r="O1264" s="387">
        <v>41.094000000000001</v>
      </c>
      <c r="P1264" s="387">
        <v>423.0996045</v>
      </c>
      <c r="Q1264" s="387">
        <v>252.71478300762772</v>
      </c>
      <c r="R1264" s="402">
        <v>215.79855821999845</v>
      </c>
      <c r="S1264" s="402">
        <v>215.79855821999845</v>
      </c>
      <c r="T1264" s="387"/>
      <c r="U1264" s="225">
        <v>147.31992835359864</v>
      </c>
      <c r="V1264" s="201"/>
      <c r="W1264" s="201"/>
      <c r="AB1264" s="251"/>
    </row>
    <row r="1265" spans="1:41" s="250" customFormat="1" x14ac:dyDescent="0.25">
      <c r="A1265" s="397" t="s">
        <v>2824</v>
      </c>
      <c r="B1265" s="397" t="s">
        <v>2973</v>
      </c>
      <c r="C1265" s="397" t="s">
        <v>1990</v>
      </c>
      <c r="D1265" s="396">
        <v>2158</v>
      </c>
      <c r="E1265" s="397" t="s">
        <v>3069</v>
      </c>
      <c r="F1265" s="395" t="s">
        <v>1988</v>
      </c>
      <c r="G1265" s="395" t="s">
        <v>1987</v>
      </c>
      <c r="H1265" s="394"/>
      <c r="I1265" s="387"/>
      <c r="J1265" s="383"/>
      <c r="K1265" s="216">
        <v>0</v>
      </c>
      <c r="L1265" s="201">
        <v>252.71478300762772</v>
      </c>
      <c r="M1265" s="201">
        <v>423.0996045</v>
      </c>
      <c r="N1265" s="201">
        <v>41.094000000000001</v>
      </c>
      <c r="O1265" s="387">
        <v>41.094000000000001</v>
      </c>
      <c r="P1265" s="387">
        <v>423.0996045</v>
      </c>
      <c r="Q1265" s="387">
        <v>252.71478300762772</v>
      </c>
      <c r="R1265" s="402">
        <v>215.79855821999845</v>
      </c>
      <c r="S1265" s="402">
        <v>215.79855821999845</v>
      </c>
      <c r="T1265" s="387"/>
      <c r="U1265" s="225">
        <v>147.31992835359864</v>
      </c>
      <c r="V1265" s="201"/>
      <c r="W1265" s="201"/>
      <c r="AB1265" s="251"/>
    </row>
    <row r="1266" spans="1:41" s="250" customFormat="1" x14ac:dyDescent="0.25">
      <c r="A1266" s="397"/>
      <c r="B1266" s="397"/>
      <c r="C1266" s="397"/>
      <c r="D1266" s="396"/>
      <c r="E1266" s="397" t="s">
        <v>619</v>
      </c>
      <c r="F1266" s="395"/>
      <c r="G1266" s="395" t="s">
        <v>1962</v>
      </c>
      <c r="H1266" s="394"/>
      <c r="I1266" s="387">
        <v>2.7623999999999999E-2</v>
      </c>
      <c r="J1266" s="383">
        <v>7.6642000000000002E-2</v>
      </c>
      <c r="K1266" s="236">
        <v>0.16867999999999997</v>
      </c>
      <c r="L1266" s="201">
        <v>252.63044300762772</v>
      </c>
      <c r="M1266" s="201">
        <v>423.0996045</v>
      </c>
      <c r="N1266" s="201">
        <v>41.094000000000001</v>
      </c>
      <c r="O1266" s="387">
        <v>41.094000000000001</v>
      </c>
      <c r="P1266" s="387">
        <v>423.0996045</v>
      </c>
      <c r="Q1266" s="387">
        <v>252.54610300762772</v>
      </c>
      <c r="R1266" s="402">
        <v>215.88289821999845</v>
      </c>
      <c r="S1266" s="402">
        <v>215.96723821999845</v>
      </c>
      <c r="T1266" s="387"/>
      <c r="U1266" s="225">
        <v>147.40426835359864</v>
      </c>
      <c r="V1266" s="201"/>
      <c r="W1266" s="201"/>
      <c r="AB1266" s="251"/>
    </row>
    <row r="1267" spans="1:41" s="250" customFormat="1" x14ac:dyDescent="0.25">
      <c r="A1267" s="312" t="s">
        <v>2824</v>
      </c>
      <c r="B1267" s="307" t="s">
        <v>2973</v>
      </c>
      <c r="C1267" s="312" t="s">
        <v>2165</v>
      </c>
      <c r="D1267" s="322">
        <v>2160</v>
      </c>
      <c r="E1267" s="307" t="s">
        <v>3068</v>
      </c>
      <c r="F1267" s="219" t="s">
        <v>2163</v>
      </c>
      <c r="G1267" s="219" t="s">
        <v>2162</v>
      </c>
      <c r="H1267" s="220">
        <v>40</v>
      </c>
      <c r="I1267" s="399">
        <v>2.1992372268186955E-5</v>
      </c>
      <c r="J1267" s="400">
        <v>252.54612499999999</v>
      </c>
      <c r="K1267" s="387">
        <v>0</v>
      </c>
      <c r="L1267" s="201">
        <v>252.54610300762772</v>
      </c>
      <c r="M1267" s="201">
        <v>423.0996045</v>
      </c>
      <c r="N1267" s="201">
        <v>41.094000000000001</v>
      </c>
      <c r="O1267" s="387">
        <v>41.094000000000001</v>
      </c>
      <c r="P1267" s="387">
        <v>423.0996045</v>
      </c>
      <c r="Q1267" s="387">
        <v>252.54610300762772</v>
      </c>
      <c r="R1267" s="402">
        <v>215.96723821999845</v>
      </c>
      <c r="S1267" s="402">
        <v>215.96723821999845</v>
      </c>
      <c r="T1267" s="387">
        <v>6.7196000000000006E-2</v>
      </c>
      <c r="U1267" s="225">
        <v>147.48860835359864</v>
      </c>
      <c r="V1267" s="201"/>
      <c r="W1267" s="201"/>
      <c r="AB1267" s="251"/>
    </row>
    <row r="1268" spans="1:41" s="250" customFormat="1" x14ac:dyDescent="0.25">
      <c r="A1268" s="404"/>
      <c r="B1268" s="404"/>
      <c r="C1268" s="404"/>
      <c r="D1268" s="427"/>
      <c r="E1268" s="397" t="s">
        <v>619</v>
      </c>
      <c r="F1268" s="395"/>
      <c r="G1268" s="395"/>
      <c r="H1268" s="394"/>
      <c r="I1268" s="387"/>
      <c r="J1268" s="383"/>
      <c r="K1268" s="303">
        <v>0.203066</v>
      </c>
      <c r="L1268" s="201">
        <v>252.4445700076277</v>
      </c>
      <c r="M1268" s="201">
        <v>423.0996045</v>
      </c>
      <c r="N1268" s="201">
        <v>41.094000000000001</v>
      </c>
      <c r="O1268" s="387">
        <v>41.094000000000001</v>
      </c>
      <c r="P1268" s="387">
        <v>423.0996045</v>
      </c>
      <c r="Q1268" s="387">
        <v>252.34303700762771</v>
      </c>
      <c r="R1268" s="402">
        <v>216.06877121999847</v>
      </c>
      <c r="S1268" s="402">
        <v>216.17030421999846</v>
      </c>
      <c r="T1268" s="402"/>
      <c r="U1268" s="225">
        <v>147.59014135359865</v>
      </c>
      <c r="V1268" s="201"/>
      <c r="W1268" s="201"/>
      <c r="AB1268" s="251"/>
      <c r="AO1268" s="168"/>
    </row>
    <row r="1269" spans="1:41" x14ac:dyDescent="0.25">
      <c r="A1269" s="404" t="s">
        <v>2824</v>
      </c>
      <c r="B1269" s="404" t="s">
        <v>2973</v>
      </c>
      <c r="C1269" s="404" t="s">
        <v>2004</v>
      </c>
      <c r="D1269" s="403">
        <v>2163</v>
      </c>
      <c r="E1269" s="397" t="s">
        <v>3067</v>
      </c>
      <c r="F1269" s="395" t="s">
        <v>2999</v>
      </c>
      <c r="G1269" s="395" t="s">
        <v>3066</v>
      </c>
      <c r="H1269" s="394" t="s">
        <v>2997</v>
      </c>
      <c r="I1269" s="387"/>
      <c r="J1269" s="383"/>
      <c r="K1269" s="402">
        <v>0.3</v>
      </c>
      <c r="L1269" s="201">
        <v>252.19322732103467</v>
      </c>
      <c r="M1269" s="201">
        <v>423.09306366782653</v>
      </c>
      <c r="N1269" s="201">
        <v>41.094000000000001</v>
      </c>
      <c r="O1269" s="387">
        <v>41.094000000000001</v>
      </c>
      <c r="P1269" s="393">
        <v>423.08652283565306</v>
      </c>
      <c r="Q1269" s="393">
        <v>252.0434176344416</v>
      </c>
      <c r="R1269" s="402">
        <v>216.32030421999846</v>
      </c>
      <c r="S1269" s="402">
        <v>216.47030421999847</v>
      </c>
      <c r="T1269" s="437"/>
      <c r="U1269" s="222">
        <v>147.84167435359865</v>
      </c>
      <c r="V1269" s="170"/>
      <c r="W1269" s="170"/>
    </row>
    <row r="1270" spans="1:41" x14ac:dyDescent="0.25">
      <c r="A1270" s="404"/>
      <c r="B1270" s="404"/>
      <c r="C1270" s="404"/>
      <c r="D1270" s="403"/>
      <c r="E1270" s="397" t="s">
        <v>619</v>
      </c>
      <c r="F1270" s="395"/>
      <c r="G1270" s="395"/>
      <c r="H1270" s="394"/>
      <c r="I1270" s="387"/>
      <c r="J1270" s="383"/>
      <c r="K1270" s="402">
        <v>0.25</v>
      </c>
      <c r="L1270" s="201">
        <v>251.91889329718015</v>
      </c>
      <c r="M1270" s="201">
        <v>423.0756283678096</v>
      </c>
      <c r="N1270" s="201">
        <v>41.094000000000001</v>
      </c>
      <c r="O1270" s="387">
        <v>41.094000000000001</v>
      </c>
      <c r="P1270" s="393">
        <v>423.06473389996614</v>
      </c>
      <c r="Q1270" s="393">
        <v>251.79436895991867</v>
      </c>
      <c r="R1270" s="402">
        <v>216.59530421999847</v>
      </c>
      <c r="S1270" s="402">
        <v>216.72030421999847</v>
      </c>
      <c r="T1270" s="437"/>
      <c r="U1270" s="222">
        <v>148.11667435359863</v>
      </c>
      <c r="V1270" s="170"/>
      <c r="W1270" s="170"/>
    </row>
    <row r="1271" spans="1:41" x14ac:dyDescent="0.25">
      <c r="A1271" s="404" t="s">
        <v>2824</v>
      </c>
      <c r="B1271" s="404" t="s">
        <v>2973</v>
      </c>
      <c r="C1271" s="404" t="s">
        <v>2004</v>
      </c>
      <c r="D1271" s="403">
        <v>2169</v>
      </c>
      <c r="E1271" s="397" t="s">
        <v>3065</v>
      </c>
      <c r="F1271" s="395" t="s">
        <v>2999</v>
      </c>
      <c r="G1271" s="395" t="s">
        <v>3064</v>
      </c>
      <c r="H1271" s="394" t="s">
        <v>2997</v>
      </c>
      <c r="I1271" s="387"/>
      <c r="J1271" s="383"/>
      <c r="K1271" s="402">
        <v>0.3</v>
      </c>
      <c r="L1271" s="201">
        <v>251.64455927332563</v>
      </c>
      <c r="M1271" s="201">
        <v>423.05819306779267</v>
      </c>
      <c r="N1271" s="201">
        <v>41.094000000000001</v>
      </c>
      <c r="O1271" s="387">
        <v>41.094000000000001</v>
      </c>
      <c r="P1271" s="393">
        <v>423.0516522356192</v>
      </c>
      <c r="Q1271" s="393">
        <v>251.49474958673255</v>
      </c>
      <c r="R1271" s="402">
        <v>216.87030421999847</v>
      </c>
      <c r="S1271" s="402">
        <v>217.02030421999848</v>
      </c>
      <c r="T1271" s="437"/>
      <c r="U1271" s="170">
        <v>148.39167435359866</v>
      </c>
      <c r="V1271" s="170"/>
      <c r="W1271" s="170"/>
    </row>
    <row r="1272" spans="1:41" x14ac:dyDescent="0.25">
      <c r="A1272" s="404"/>
      <c r="B1272" s="404"/>
      <c r="C1272" s="404"/>
      <c r="D1272" s="403"/>
      <c r="E1272" s="397"/>
      <c r="F1272" s="395"/>
      <c r="G1272" s="395"/>
      <c r="H1272" s="394"/>
      <c r="I1272" s="387"/>
      <c r="J1272" s="383"/>
      <c r="K1272" s="402">
        <v>9.1401999999999997E-2</v>
      </c>
      <c r="L1272" s="201">
        <v>251.44904858673254</v>
      </c>
      <c r="M1272" s="201">
        <v>423.0516522356192</v>
      </c>
      <c r="N1272" s="201">
        <v>41.094000000000001</v>
      </c>
      <c r="O1272" s="387">
        <v>41.094000000000001</v>
      </c>
      <c r="P1272" s="387">
        <v>423.0516522356192</v>
      </c>
      <c r="Q1272" s="387">
        <v>251.40334758673256</v>
      </c>
      <c r="R1272" s="402">
        <v>217.06600521999846</v>
      </c>
      <c r="S1272" s="402">
        <v>217.11170621999847</v>
      </c>
      <c r="T1272" s="437"/>
      <c r="U1272" s="170">
        <v>148.58737535359865</v>
      </c>
      <c r="V1272" s="170"/>
      <c r="W1272" s="170"/>
    </row>
    <row r="1273" spans="1:41" x14ac:dyDescent="0.25">
      <c r="A1273" s="404"/>
      <c r="B1273" s="397"/>
      <c r="C1273" s="404"/>
      <c r="D1273" s="403"/>
      <c r="E1273" s="397"/>
      <c r="F1273" s="395"/>
      <c r="G1273" s="395"/>
      <c r="H1273" s="394"/>
      <c r="I1273" s="387"/>
      <c r="J1273" s="383"/>
      <c r="K1273" s="387">
        <v>6.7196000000000006E-2</v>
      </c>
      <c r="L1273" s="201">
        <v>251.36974958673255</v>
      </c>
      <c r="M1273" s="201">
        <v>423.0516522356192</v>
      </c>
      <c r="N1273" s="201">
        <v>41.094000000000001</v>
      </c>
      <c r="O1273" s="387">
        <v>41.094000000000001</v>
      </c>
      <c r="P1273" s="387">
        <v>423.0516522356192</v>
      </c>
      <c r="Q1273" s="387">
        <v>251.33615158673257</v>
      </c>
      <c r="R1273" s="402">
        <v>217.14530421999845</v>
      </c>
      <c r="S1273" s="402">
        <v>217.17890221999846</v>
      </c>
      <c r="T1273" s="402" t="s">
        <v>3063</v>
      </c>
      <c r="U1273" s="170">
        <v>148.66667435359864</v>
      </c>
      <c r="V1273" s="170"/>
      <c r="W1273" s="170"/>
    </row>
    <row r="1274" spans="1:41" x14ac:dyDescent="0.25">
      <c r="A1274" s="404"/>
      <c r="B1274" s="404"/>
      <c r="C1274" s="404"/>
      <c r="D1274" s="403"/>
      <c r="E1274" s="397" t="s">
        <v>619</v>
      </c>
      <c r="F1274" s="395"/>
      <c r="G1274" s="395"/>
      <c r="H1274" s="394"/>
      <c r="I1274" s="387"/>
      <c r="J1274" s="383"/>
      <c r="K1274" s="402">
        <v>9.1401999999999997E-2</v>
      </c>
      <c r="L1274" s="201">
        <v>251.29045058673256</v>
      </c>
      <c r="M1274" s="201">
        <v>423.0516522356192</v>
      </c>
      <c r="N1274" s="201">
        <v>41.094000000000001</v>
      </c>
      <c r="O1274" s="387">
        <v>41.094000000000001</v>
      </c>
      <c r="P1274" s="387">
        <v>423.0516522356192</v>
      </c>
      <c r="Q1274" s="387">
        <v>251.24474958673258</v>
      </c>
      <c r="R1274" s="402">
        <v>217.22460321999844</v>
      </c>
      <c r="S1274" s="402">
        <v>217.27030421999845</v>
      </c>
      <c r="T1274" s="437"/>
      <c r="U1274" s="170">
        <v>148.74597335359863</v>
      </c>
      <c r="V1274" s="170"/>
      <c r="W1274" s="170"/>
    </row>
    <row r="1275" spans="1:41" x14ac:dyDescent="0.25">
      <c r="A1275" s="404" t="s">
        <v>2824</v>
      </c>
      <c r="B1275" s="404" t="s">
        <v>2973</v>
      </c>
      <c r="C1275" s="404" t="s">
        <v>2004</v>
      </c>
      <c r="D1275" s="403">
        <v>2174</v>
      </c>
      <c r="E1275" s="397" t="s">
        <v>3062</v>
      </c>
      <c r="F1275" s="395" t="s">
        <v>2999</v>
      </c>
      <c r="G1275" s="395" t="s">
        <v>3061</v>
      </c>
      <c r="H1275" s="394" t="s">
        <v>2997</v>
      </c>
      <c r="I1275" s="387"/>
      <c r="J1275" s="383"/>
      <c r="K1275" s="402">
        <v>0.3</v>
      </c>
      <c r="L1275" s="201">
        <v>251.09493990013954</v>
      </c>
      <c r="M1275" s="201">
        <v>423.05819306779267</v>
      </c>
      <c r="N1275" s="201">
        <v>41.094000000000001</v>
      </c>
      <c r="O1275" s="387">
        <v>41.094000000000001</v>
      </c>
      <c r="P1275" s="393">
        <v>423.06473389996614</v>
      </c>
      <c r="Q1275" s="393">
        <v>250.94513021354646</v>
      </c>
      <c r="R1275" s="402">
        <v>217.42030421999846</v>
      </c>
      <c r="S1275" s="402">
        <v>217.57030421999846</v>
      </c>
      <c r="T1275" s="437"/>
      <c r="U1275" s="170">
        <v>148.94167435359861</v>
      </c>
      <c r="V1275" s="170"/>
      <c r="W1275" s="170"/>
    </row>
    <row r="1276" spans="1:41" x14ac:dyDescent="0.25">
      <c r="A1276" s="404"/>
      <c r="B1276" s="404"/>
      <c r="C1276" s="404"/>
      <c r="D1276" s="403"/>
      <c r="E1276" s="397" t="s">
        <v>619</v>
      </c>
      <c r="F1276" s="395"/>
      <c r="G1276" s="395"/>
      <c r="H1276" s="394"/>
      <c r="I1276" s="387"/>
      <c r="J1276" s="383"/>
      <c r="K1276" s="402">
        <v>0.25</v>
      </c>
      <c r="L1276" s="201">
        <v>250.82060587628501</v>
      </c>
      <c r="M1276" s="201">
        <v>423.0756283678096</v>
      </c>
      <c r="N1276" s="201">
        <v>41.094000000000001</v>
      </c>
      <c r="O1276" s="387">
        <v>41.094000000000001</v>
      </c>
      <c r="P1276" s="393">
        <v>423.08652283565306</v>
      </c>
      <c r="Q1276" s="393">
        <v>250.69608153902354</v>
      </c>
      <c r="R1276" s="402">
        <v>217.69530421999846</v>
      </c>
      <c r="S1276" s="402">
        <v>217.82030421999846</v>
      </c>
      <c r="T1276" s="437"/>
      <c r="U1276" s="170">
        <v>149.21667435359865</v>
      </c>
      <c r="V1276" s="170"/>
      <c r="W1276" s="170"/>
    </row>
    <row r="1277" spans="1:41" x14ac:dyDescent="0.25">
      <c r="A1277" s="404" t="s">
        <v>2824</v>
      </c>
      <c r="B1277" s="404" t="s">
        <v>2973</v>
      </c>
      <c r="C1277" s="404" t="s">
        <v>2004</v>
      </c>
      <c r="D1277" s="403">
        <v>2180</v>
      </c>
      <c r="E1277" s="397" t="s">
        <v>3060</v>
      </c>
      <c r="F1277" s="395" t="s">
        <v>2999</v>
      </c>
      <c r="G1277" s="395" t="s">
        <v>3059</v>
      </c>
      <c r="H1277" s="394" t="s">
        <v>2997</v>
      </c>
      <c r="I1277" s="387"/>
      <c r="J1277" s="383"/>
      <c r="K1277" s="387">
        <v>0.3</v>
      </c>
      <c r="L1277" s="201">
        <v>250.54627185243049</v>
      </c>
      <c r="M1277" s="201">
        <v>423.09306366782653</v>
      </c>
      <c r="N1277" s="201">
        <v>41.094000000000001</v>
      </c>
      <c r="O1277" s="387">
        <v>41.094000000000001</v>
      </c>
      <c r="P1277" s="393">
        <v>423.0996045</v>
      </c>
      <c r="Q1277" s="393">
        <v>250.39646216583742</v>
      </c>
      <c r="R1277" s="402">
        <v>217.97030421999847</v>
      </c>
      <c r="S1277" s="402">
        <v>218.12030421999847</v>
      </c>
      <c r="T1277" s="437"/>
      <c r="U1277" s="170">
        <v>149.49167435359863</v>
      </c>
      <c r="V1277" s="170"/>
      <c r="W1277" s="170"/>
      <c r="AO1277" s="250"/>
    </row>
    <row r="1278" spans="1:41" s="250" customFormat="1" x14ac:dyDescent="0.25">
      <c r="A1278" s="404"/>
      <c r="B1278" s="404"/>
      <c r="C1278" s="404"/>
      <c r="D1278" s="403"/>
      <c r="E1278" s="397"/>
      <c r="F1278" s="395"/>
      <c r="G1278" s="397" t="s">
        <v>3058</v>
      </c>
      <c r="H1278" s="413"/>
      <c r="I1278" s="387"/>
      <c r="J1278" s="414"/>
      <c r="K1278" s="387">
        <v>0.06</v>
      </c>
      <c r="L1278" s="201">
        <v>250.36646216583742</v>
      </c>
      <c r="M1278" s="201">
        <v>423.0996045</v>
      </c>
      <c r="N1278" s="201">
        <v>41.094000000000001</v>
      </c>
      <c r="O1278" s="387">
        <v>41.094000000000001</v>
      </c>
      <c r="P1278" s="393">
        <v>423.0996045</v>
      </c>
      <c r="Q1278" s="387">
        <v>250.33646216583742</v>
      </c>
      <c r="R1278" s="402">
        <v>218.15030421999847</v>
      </c>
      <c r="S1278" s="402">
        <v>218.18030421999848</v>
      </c>
      <c r="T1278" s="402"/>
      <c r="U1278" s="201">
        <v>149.67167435359863</v>
      </c>
      <c r="V1278" s="201"/>
      <c r="W1278" s="201"/>
      <c r="AB1278" s="251"/>
    </row>
    <row r="1279" spans="1:41" s="250" customFormat="1" x14ac:dyDescent="0.25">
      <c r="A1279" s="404"/>
      <c r="B1279" s="404"/>
      <c r="C1279" s="404"/>
      <c r="D1279" s="403"/>
      <c r="E1279" s="397"/>
      <c r="F1279" s="395"/>
      <c r="G1279" s="395"/>
      <c r="H1279" s="446"/>
      <c r="I1279" s="399">
        <v>2.2834162592744178E-5</v>
      </c>
      <c r="J1279" s="383"/>
      <c r="K1279" s="216">
        <v>0.11723499999999999</v>
      </c>
      <c r="L1279" s="201">
        <v>250.27784466583742</v>
      </c>
      <c r="M1279" s="201">
        <v>423.0996045</v>
      </c>
      <c r="N1279" s="201">
        <v>41.094000000000001</v>
      </c>
      <c r="O1279" s="387">
        <v>41.094000000000001</v>
      </c>
      <c r="P1279" s="387">
        <v>423.0996045</v>
      </c>
      <c r="Q1279" s="387">
        <v>250.21922716583742</v>
      </c>
      <c r="R1279" s="402">
        <v>218.23892171999847</v>
      </c>
      <c r="S1279" s="402">
        <v>218.29753921999847</v>
      </c>
      <c r="T1279" s="402"/>
      <c r="U1279" s="170">
        <v>149.76029185359863</v>
      </c>
      <c r="V1279" s="201"/>
      <c r="W1279" s="201"/>
      <c r="AB1279" s="251"/>
    </row>
    <row r="1280" spans="1:41" s="250" customFormat="1" x14ac:dyDescent="0.25">
      <c r="A1280" s="397" t="s">
        <v>2824</v>
      </c>
      <c r="B1280" s="397" t="s">
        <v>2973</v>
      </c>
      <c r="C1280" s="397" t="s">
        <v>474</v>
      </c>
      <c r="D1280" s="396">
        <v>2183</v>
      </c>
      <c r="E1280" s="397" t="s">
        <v>3057</v>
      </c>
      <c r="F1280" s="395" t="s">
        <v>2832</v>
      </c>
      <c r="G1280" s="395" t="s">
        <v>1975</v>
      </c>
      <c r="H1280" s="413"/>
      <c r="I1280" s="387">
        <v>250.16925000000001</v>
      </c>
      <c r="J1280" s="383">
        <v>250.16922716583741</v>
      </c>
      <c r="K1280" s="387">
        <v>0.1</v>
      </c>
      <c r="L1280" s="201">
        <v>250.16922716583741</v>
      </c>
      <c r="M1280" s="201">
        <v>423.0996045</v>
      </c>
      <c r="N1280" s="201">
        <v>41.094000000000001</v>
      </c>
      <c r="O1280" s="387">
        <v>41.094000000000001</v>
      </c>
      <c r="P1280" s="387">
        <v>423.0996045</v>
      </c>
      <c r="Q1280" s="387">
        <v>250.11922716583743</v>
      </c>
      <c r="R1280" s="402">
        <v>218.34753921999845</v>
      </c>
      <c r="S1280" s="402">
        <v>218.39753921999846</v>
      </c>
      <c r="T1280" s="402"/>
      <c r="U1280" s="170">
        <v>149.86890935359861</v>
      </c>
      <c r="V1280" s="201"/>
      <c r="W1280" s="201"/>
      <c r="AB1280" s="251"/>
    </row>
    <row r="1281" spans="1:41" s="250" customFormat="1" x14ac:dyDescent="0.25">
      <c r="A1281" s="397"/>
      <c r="B1281" s="397"/>
      <c r="C1281" s="397"/>
      <c r="D1281" s="396"/>
      <c r="E1281" s="397"/>
      <c r="F1281" s="395"/>
      <c r="G1281" s="395"/>
      <c r="H1281" s="413"/>
      <c r="I1281" s="387"/>
      <c r="J1281" s="383"/>
      <c r="K1281" s="236">
        <v>0.172437495837414</v>
      </c>
      <c r="L1281" s="201">
        <v>250.03300841791872</v>
      </c>
      <c r="M1281" s="201">
        <v>423.0996045</v>
      </c>
      <c r="N1281" s="201">
        <v>41.094000000000001</v>
      </c>
      <c r="O1281" s="387">
        <v>41.094000000000001</v>
      </c>
      <c r="P1281" s="387">
        <v>423.0996045</v>
      </c>
      <c r="Q1281" s="387">
        <v>249.94678967000002</v>
      </c>
      <c r="R1281" s="402">
        <v>218.48375796791717</v>
      </c>
      <c r="S1281" s="402">
        <v>218.56997671583588</v>
      </c>
      <c r="T1281" s="402"/>
      <c r="U1281" s="170">
        <v>150.00512810151736</v>
      </c>
      <c r="V1281" s="201"/>
      <c r="W1281" s="201"/>
      <c r="AB1281" s="251"/>
      <c r="AO1281" s="168"/>
    </row>
    <row r="1282" spans="1:41" x14ac:dyDescent="0.25">
      <c r="A1282" s="404" t="s">
        <v>2824</v>
      </c>
      <c r="B1282" s="404" t="s">
        <v>2973</v>
      </c>
      <c r="C1282" s="404" t="s">
        <v>1967</v>
      </c>
      <c r="D1282" s="403">
        <v>2186</v>
      </c>
      <c r="E1282" s="397" t="s">
        <v>3056</v>
      </c>
      <c r="F1282" s="395" t="s">
        <v>2851</v>
      </c>
      <c r="G1282" s="395" t="s">
        <v>2946</v>
      </c>
      <c r="H1282" s="402"/>
      <c r="I1282" s="399">
        <v>2.2329999978865089E-5</v>
      </c>
      <c r="J1282" s="400">
        <v>249.94681199999999</v>
      </c>
      <c r="K1282" s="387">
        <v>0</v>
      </c>
      <c r="L1282" s="201">
        <v>249.94678967000002</v>
      </c>
      <c r="M1282" s="201">
        <v>423.0996045</v>
      </c>
      <c r="N1282" s="201">
        <v>41.094000000000001</v>
      </c>
      <c r="O1282" s="387">
        <v>41.094000000000001</v>
      </c>
      <c r="P1282" s="387">
        <v>423.0996045</v>
      </c>
      <c r="Q1282" s="387">
        <v>249.94678967000002</v>
      </c>
      <c r="R1282" s="402">
        <v>218.56997671583588</v>
      </c>
      <c r="S1282" s="402">
        <v>218.56997671583588</v>
      </c>
      <c r="T1282" s="402"/>
      <c r="U1282" s="170">
        <v>150.09134684943604</v>
      </c>
      <c r="V1282" s="170"/>
      <c r="W1282" s="170"/>
    </row>
    <row r="1283" spans="1:41" x14ac:dyDescent="0.25">
      <c r="A1283" s="404"/>
      <c r="B1283" s="404"/>
      <c r="C1283" s="404"/>
      <c r="D1283" s="403"/>
      <c r="E1283" s="397"/>
      <c r="F1283" s="395"/>
      <c r="G1283" s="395"/>
      <c r="H1283" s="402"/>
      <c r="I1283" s="387"/>
      <c r="J1283" s="414"/>
      <c r="K1283" s="236">
        <v>0.13932750416258602</v>
      </c>
      <c r="L1283" s="201">
        <v>249.8771259179187</v>
      </c>
      <c r="M1283" s="201">
        <v>423.0996045</v>
      </c>
      <c r="N1283" s="201">
        <v>41.094000000000001</v>
      </c>
      <c r="O1283" s="387">
        <v>41.094000000000001</v>
      </c>
      <c r="P1283" s="387">
        <v>423.0996045</v>
      </c>
      <c r="Q1283" s="387">
        <v>249.80746216583742</v>
      </c>
      <c r="R1283" s="402">
        <v>218.63964046791719</v>
      </c>
      <c r="S1283" s="402">
        <v>218.70930421999847</v>
      </c>
      <c r="T1283" s="402"/>
      <c r="U1283" s="170">
        <v>150.16101060151738</v>
      </c>
      <c r="V1283" s="170"/>
      <c r="W1283" s="170"/>
    </row>
    <row r="1284" spans="1:41" x14ac:dyDescent="0.25">
      <c r="A1284" s="404"/>
      <c r="B1284" s="404"/>
      <c r="C1284" s="404"/>
      <c r="D1284" s="403"/>
      <c r="E1284" s="397"/>
      <c r="F1284" s="395"/>
      <c r="G1284" s="395" t="s">
        <v>1962</v>
      </c>
      <c r="H1284" s="413"/>
      <c r="I1284" s="387"/>
      <c r="J1284" s="383"/>
      <c r="K1284" s="387">
        <v>0.1</v>
      </c>
      <c r="L1284" s="201">
        <v>249.75746216583741</v>
      </c>
      <c r="M1284" s="201">
        <v>423.0996045</v>
      </c>
      <c r="N1284" s="201">
        <v>41.094000000000001</v>
      </c>
      <c r="O1284" s="387">
        <v>41.094000000000001</v>
      </c>
      <c r="P1284" s="387">
        <v>423.0996045</v>
      </c>
      <c r="Q1284" s="387">
        <v>249.70746216583743</v>
      </c>
      <c r="R1284" s="402">
        <v>218.75930421999846</v>
      </c>
      <c r="S1284" s="402">
        <v>218.80930421999847</v>
      </c>
      <c r="T1284" s="402"/>
      <c r="U1284" s="170">
        <v>150.28067435359861</v>
      </c>
      <c r="V1284" s="170"/>
      <c r="W1284" s="170"/>
    </row>
    <row r="1285" spans="1:41" x14ac:dyDescent="0.25">
      <c r="A1285" s="404"/>
      <c r="B1285" s="404"/>
      <c r="C1285" s="404"/>
      <c r="D1285" s="403"/>
      <c r="E1285" s="397" t="s">
        <v>619</v>
      </c>
      <c r="F1285" s="395"/>
      <c r="G1285" s="397" t="s">
        <v>3055</v>
      </c>
      <c r="H1285" s="438"/>
      <c r="I1285" s="387"/>
      <c r="J1285" s="414"/>
      <c r="K1285" s="387">
        <v>3.5999999999999997E-2</v>
      </c>
      <c r="L1285" s="201">
        <v>249.68946216583743</v>
      </c>
      <c r="M1285" s="201">
        <v>423.0996045</v>
      </c>
      <c r="N1285" s="201">
        <v>41.094000000000001</v>
      </c>
      <c r="O1285" s="387">
        <v>41.094000000000001</v>
      </c>
      <c r="P1285" s="387">
        <v>423.0996045</v>
      </c>
      <c r="Q1285" s="387">
        <v>249.67146216583743</v>
      </c>
      <c r="R1285" s="402">
        <v>218.82730421999847</v>
      </c>
      <c r="S1285" s="402">
        <v>218.84530421999847</v>
      </c>
      <c r="T1285" s="402"/>
      <c r="U1285" s="170">
        <v>150.34867435359865</v>
      </c>
      <c r="V1285" s="170"/>
      <c r="W1285" s="170"/>
    </row>
    <row r="1286" spans="1:41" x14ac:dyDescent="0.25">
      <c r="A1286" s="404" t="s">
        <v>2824</v>
      </c>
      <c r="B1286" s="404" t="s">
        <v>2973</v>
      </c>
      <c r="C1286" s="404" t="s">
        <v>1961</v>
      </c>
      <c r="D1286" s="403">
        <v>2189</v>
      </c>
      <c r="E1286" s="397" t="s">
        <v>3054</v>
      </c>
      <c r="F1286" s="395" t="s">
        <v>1984</v>
      </c>
      <c r="G1286" s="395" t="s">
        <v>1958</v>
      </c>
      <c r="H1286" s="394">
        <v>50</v>
      </c>
      <c r="I1286" s="387"/>
      <c r="J1286" s="383"/>
      <c r="K1286" s="387">
        <v>0.2</v>
      </c>
      <c r="L1286" s="201">
        <v>249.57146216583743</v>
      </c>
      <c r="M1286" s="201">
        <v>423.0996045</v>
      </c>
      <c r="N1286" s="201">
        <v>41.094000000000001</v>
      </c>
      <c r="O1286" s="387">
        <v>41.094000000000001</v>
      </c>
      <c r="P1286" s="387">
        <v>423.0996045</v>
      </c>
      <c r="Q1286" s="387">
        <v>249.47146216583744</v>
      </c>
      <c r="R1286" s="402">
        <v>218.94530421999846</v>
      </c>
      <c r="S1286" s="402">
        <v>219.04530421999846</v>
      </c>
      <c r="T1286" s="402"/>
      <c r="U1286" s="170">
        <v>150.46667435359865</v>
      </c>
      <c r="V1286" s="170"/>
      <c r="W1286" s="170"/>
    </row>
    <row r="1287" spans="1:41" x14ac:dyDescent="0.25">
      <c r="A1287" s="404"/>
      <c r="B1287" s="404"/>
      <c r="C1287" s="404"/>
      <c r="D1287" s="427"/>
      <c r="E1287" s="397" t="s">
        <v>619</v>
      </c>
      <c r="F1287" s="395"/>
      <c r="G1287" s="395"/>
      <c r="H1287" s="394"/>
      <c r="I1287" s="399"/>
      <c r="J1287" s="383"/>
      <c r="K1287" s="402">
        <v>0.25</v>
      </c>
      <c r="L1287" s="201">
        <v>249.34646216583744</v>
      </c>
      <c r="M1287" s="201">
        <v>423.0996045</v>
      </c>
      <c r="N1287" s="201">
        <v>41.094000000000001</v>
      </c>
      <c r="O1287" s="387">
        <v>41.094000000000001</v>
      </c>
      <c r="P1287" s="387">
        <v>423.0996045</v>
      </c>
      <c r="Q1287" s="387">
        <v>249.22146216583744</v>
      </c>
      <c r="R1287" s="402">
        <v>219.17030421999846</v>
      </c>
      <c r="S1287" s="402">
        <v>219.29530421999846</v>
      </c>
      <c r="T1287" s="437"/>
      <c r="U1287" s="170">
        <v>150.69167435359861</v>
      </c>
      <c r="V1287" s="170"/>
      <c r="W1287" s="170"/>
    </row>
    <row r="1288" spans="1:41" x14ac:dyDescent="0.25">
      <c r="A1288" s="404" t="s">
        <v>2824</v>
      </c>
      <c r="B1288" s="404" t="s">
        <v>2973</v>
      </c>
      <c r="C1288" s="404" t="s">
        <v>1947</v>
      </c>
      <c r="D1288" s="403">
        <v>2194</v>
      </c>
      <c r="E1288" s="397" t="s">
        <v>3053</v>
      </c>
      <c r="F1288" s="395" t="s">
        <v>1982</v>
      </c>
      <c r="G1288" s="395" t="s">
        <v>1944</v>
      </c>
      <c r="H1288" s="394">
        <v>50</v>
      </c>
      <c r="I1288" s="387"/>
      <c r="J1288" s="383"/>
      <c r="K1288" s="402">
        <v>0.25</v>
      </c>
      <c r="L1288" s="201">
        <v>249.09646216583744</v>
      </c>
      <c r="M1288" s="201">
        <v>423.0996045</v>
      </c>
      <c r="N1288" s="201">
        <v>41.094000000000001</v>
      </c>
      <c r="O1288" s="387">
        <v>41.094000000000001</v>
      </c>
      <c r="P1288" s="387">
        <v>423.0996045</v>
      </c>
      <c r="Q1288" s="387">
        <v>248.97146216583744</v>
      </c>
      <c r="R1288" s="402">
        <v>219.42030421999846</v>
      </c>
      <c r="S1288" s="402">
        <v>219.54530421999846</v>
      </c>
      <c r="T1288" s="402"/>
      <c r="U1288" s="170">
        <v>150.94167435359861</v>
      </c>
      <c r="V1288" s="170"/>
      <c r="W1288" s="170"/>
    </row>
    <row r="1289" spans="1:41" x14ac:dyDescent="0.25">
      <c r="A1289" s="404"/>
      <c r="B1289" s="404"/>
      <c r="C1289" s="404"/>
      <c r="D1289" s="403"/>
      <c r="E1289" s="397"/>
      <c r="F1289" s="395"/>
      <c r="G1289" s="395"/>
      <c r="H1289" s="394"/>
      <c r="I1289" s="387"/>
      <c r="J1289" s="383"/>
      <c r="K1289" s="402">
        <v>4.7500000000000001E-2</v>
      </c>
      <c r="L1289" s="201">
        <v>248.94771216583743</v>
      </c>
      <c r="M1289" s="201">
        <v>423.0996045</v>
      </c>
      <c r="N1289" s="201">
        <v>41.094000000000001</v>
      </c>
      <c r="O1289" s="387">
        <v>41.094000000000001</v>
      </c>
      <c r="P1289" s="387">
        <v>423.0996045</v>
      </c>
      <c r="Q1289" s="387">
        <v>248.92396216583742</v>
      </c>
      <c r="R1289" s="402">
        <v>219.56905421999846</v>
      </c>
      <c r="S1289" s="402">
        <v>219.59280421999847</v>
      </c>
      <c r="T1289" s="402"/>
      <c r="U1289" s="170">
        <v>151.09042435359862</v>
      </c>
      <c r="V1289" s="170"/>
      <c r="W1289" s="170"/>
    </row>
    <row r="1290" spans="1:41" x14ac:dyDescent="0.25">
      <c r="A1290" s="404"/>
      <c r="B1290" s="404"/>
      <c r="C1290" s="404"/>
      <c r="D1290" s="403"/>
      <c r="E1290" s="397"/>
      <c r="F1290" s="395"/>
      <c r="G1290" s="395"/>
      <c r="H1290" s="394"/>
      <c r="I1290" s="387"/>
      <c r="J1290" s="383"/>
      <c r="K1290" s="402">
        <v>0</v>
      </c>
      <c r="L1290" s="201">
        <v>248.92396216583742</v>
      </c>
      <c r="M1290" s="201">
        <v>423.0996045</v>
      </c>
      <c r="N1290" s="201">
        <v>41.094000000000001</v>
      </c>
      <c r="O1290" s="387">
        <v>41.094000000000001</v>
      </c>
      <c r="P1290" s="387">
        <v>423.0996045</v>
      </c>
      <c r="Q1290" s="387">
        <v>248.92396216583742</v>
      </c>
      <c r="R1290" s="402">
        <v>219.59280421999847</v>
      </c>
      <c r="S1290" s="402">
        <v>219.59280421999847</v>
      </c>
      <c r="T1290" s="402"/>
      <c r="U1290" s="170">
        <v>151.11417435359863</v>
      </c>
      <c r="V1290" s="170"/>
      <c r="W1290" s="170"/>
    </row>
    <row r="1291" spans="1:41" x14ac:dyDescent="0.25">
      <c r="A1291" s="397"/>
      <c r="B1291" s="397"/>
      <c r="C1291" s="397"/>
      <c r="D1291" s="396"/>
      <c r="E1291" s="397"/>
      <c r="F1291" s="395"/>
      <c r="G1291" s="395" t="s">
        <v>1969</v>
      </c>
      <c r="H1291" s="394"/>
      <c r="I1291" s="399">
        <v>2.2834162564322469E-5</v>
      </c>
      <c r="J1291" s="383"/>
      <c r="K1291" s="216">
        <v>0.19514899999999999</v>
      </c>
      <c r="L1291" s="201">
        <v>248.82638766583744</v>
      </c>
      <c r="M1291" s="201">
        <v>423.0996045</v>
      </c>
      <c r="N1291" s="201">
        <v>41.094000000000001</v>
      </c>
      <c r="O1291" s="387">
        <v>41.094000000000001</v>
      </c>
      <c r="P1291" s="387">
        <v>423.0996045</v>
      </c>
      <c r="Q1291" s="387">
        <v>248.72881316583744</v>
      </c>
      <c r="R1291" s="402">
        <v>219.69037871999845</v>
      </c>
      <c r="S1291" s="402">
        <v>219.78795321999846</v>
      </c>
      <c r="T1291" s="402"/>
      <c r="U1291" s="170">
        <v>151.21174885359864</v>
      </c>
      <c r="V1291" s="170"/>
      <c r="W1291" s="170"/>
    </row>
    <row r="1292" spans="1:41" x14ac:dyDescent="0.25">
      <c r="A1292" s="397" t="s">
        <v>2824</v>
      </c>
      <c r="B1292" s="397" t="s">
        <v>2973</v>
      </c>
      <c r="C1292" s="397" t="s">
        <v>2304</v>
      </c>
      <c r="D1292" s="396">
        <v>2198</v>
      </c>
      <c r="E1292" s="397" t="s">
        <v>3052</v>
      </c>
      <c r="F1292" s="395" t="s">
        <v>2302</v>
      </c>
      <c r="G1292" s="395" t="s">
        <v>3051</v>
      </c>
      <c r="H1292" s="394" t="s">
        <v>3050</v>
      </c>
      <c r="I1292" s="387">
        <v>248.728836</v>
      </c>
      <c r="J1292" s="383">
        <v>248.72881316583744</v>
      </c>
      <c r="K1292" s="387">
        <v>0</v>
      </c>
      <c r="L1292" s="201">
        <v>248.72881316583744</v>
      </c>
      <c r="M1292" s="201">
        <v>423.0996045</v>
      </c>
      <c r="N1292" s="201">
        <v>41.094000000000001</v>
      </c>
      <c r="O1292" s="387">
        <v>41.094000000000001</v>
      </c>
      <c r="P1292" s="387">
        <v>423.0996045</v>
      </c>
      <c r="Q1292" s="387">
        <v>248.72881316583744</v>
      </c>
      <c r="R1292" s="402">
        <v>219.78795321999846</v>
      </c>
      <c r="S1292" s="402">
        <v>219.78795321999846</v>
      </c>
      <c r="T1292" s="402"/>
      <c r="U1292" s="170">
        <v>151.30932335359864</v>
      </c>
      <c r="V1292" s="170"/>
      <c r="W1292" s="170"/>
    </row>
    <row r="1293" spans="1:41" x14ac:dyDescent="0.25">
      <c r="A1293" s="404" t="s">
        <v>2824</v>
      </c>
      <c r="B1293" s="404" t="s">
        <v>2973</v>
      </c>
      <c r="C1293" s="397" t="s">
        <v>1973</v>
      </c>
      <c r="D1293" s="396">
        <v>2198</v>
      </c>
      <c r="E1293" s="397" t="s">
        <v>1050</v>
      </c>
      <c r="F1293" s="219" t="s">
        <v>1971</v>
      </c>
      <c r="G1293" s="219" t="s">
        <v>1970</v>
      </c>
      <c r="H1293" s="229" t="s">
        <v>2825</v>
      </c>
      <c r="I1293" s="387"/>
      <c r="J1293" s="383"/>
      <c r="K1293" s="387">
        <v>0</v>
      </c>
      <c r="L1293" s="201">
        <v>248.72881316583744</v>
      </c>
      <c r="M1293" s="201">
        <v>423.0996045</v>
      </c>
      <c r="N1293" s="201">
        <v>41.094000000000001</v>
      </c>
      <c r="O1293" s="387">
        <v>41.094000000000001</v>
      </c>
      <c r="P1293" s="387">
        <v>423.0996045</v>
      </c>
      <c r="Q1293" s="387">
        <v>248.72881316583744</v>
      </c>
      <c r="R1293" s="402">
        <v>219.78795321999846</v>
      </c>
      <c r="S1293" s="402">
        <v>219.78795321999846</v>
      </c>
      <c r="T1293" s="402"/>
      <c r="U1293" s="170">
        <v>151.30932335359864</v>
      </c>
      <c r="V1293" s="170"/>
      <c r="W1293" s="170"/>
    </row>
    <row r="1294" spans="1:41" x14ac:dyDescent="0.25">
      <c r="A1294" s="404"/>
      <c r="B1294" s="404"/>
      <c r="C1294" s="397"/>
      <c r="D1294" s="396"/>
      <c r="E1294" s="397"/>
      <c r="F1294" s="395"/>
      <c r="G1294" s="395"/>
      <c r="H1294" s="394"/>
      <c r="I1294" s="387"/>
      <c r="J1294" s="383"/>
      <c r="K1294" s="236">
        <v>0.12238499999999999</v>
      </c>
      <c r="L1294" s="201">
        <v>248.66762066583743</v>
      </c>
      <c r="M1294" s="201">
        <v>423.0996045</v>
      </c>
      <c r="N1294" s="201">
        <v>41.094000000000001</v>
      </c>
      <c r="O1294" s="387">
        <v>41.094000000000001</v>
      </c>
      <c r="P1294" s="387">
        <v>423.0996045</v>
      </c>
      <c r="Q1294" s="387">
        <v>248.60642816583743</v>
      </c>
      <c r="R1294" s="402">
        <v>219.84914571999846</v>
      </c>
      <c r="S1294" s="402">
        <v>219.91033821999847</v>
      </c>
      <c r="T1294" s="402"/>
      <c r="U1294" s="170">
        <v>151.37051585359865</v>
      </c>
      <c r="V1294" s="170"/>
      <c r="W1294" s="170"/>
    </row>
    <row r="1295" spans="1:41" x14ac:dyDescent="0.25">
      <c r="A1295" s="404" t="s">
        <v>2824</v>
      </c>
      <c r="B1295" s="404" t="s">
        <v>2973</v>
      </c>
      <c r="C1295" s="404" t="s">
        <v>1981</v>
      </c>
      <c r="D1295" s="403">
        <v>2199</v>
      </c>
      <c r="E1295" s="397" t="s">
        <v>3049</v>
      </c>
      <c r="F1295" s="395" t="s">
        <v>1979</v>
      </c>
      <c r="G1295" s="395" t="s">
        <v>1978</v>
      </c>
      <c r="H1295" s="394">
        <v>63</v>
      </c>
      <c r="I1295" s="399">
        <v>2.1834162566847226E-5</v>
      </c>
      <c r="J1295" s="400">
        <v>248.56895</v>
      </c>
      <c r="K1295" s="236">
        <v>7.4999999999999997E-2</v>
      </c>
      <c r="L1295" s="201">
        <v>248.56892816583743</v>
      </c>
      <c r="M1295" s="201">
        <v>423.0996045</v>
      </c>
      <c r="N1295" s="201">
        <v>41.094000000000001</v>
      </c>
      <c r="O1295" s="387">
        <v>41.094000000000001</v>
      </c>
      <c r="P1295" s="387">
        <v>423.0996045</v>
      </c>
      <c r="Q1295" s="387">
        <v>248.53142816583744</v>
      </c>
      <c r="R1295" s="402">
        <v>219.94783821999846</v>
      </c>
      <c r="S1295" s="402">
        <v>219.98533821999845</v>
      </c>
      <c r="T1295" s="402"/>
      <c r="U1295" s="170">
        <v>151.46920835359862</v>
      </c>
      <c r="V1295" s="170"/>
      <c r="W1295" s="170"/>
    </row>
    <row r="1296" spans="1:41" x14ac:dyDescent="0.25">
      <c r="A1296" s="404"/>
      <c r="B1296" s="404"/>
      <c r="C1296" s="404"/>
      <c r="D1296" s="403"/>
      <c r="E1296" s="397"/>
      <c r="F1296" s="405"/>
      <c r="G1296" s="405"/>
      <c r="H1296" s="394"/>
      <c r="I1296" s="387"/>
      <c r="J1296" s="168"/>
      <c r="K1296" s="236">
        <v>9.7816E-2</v>
      </c>
      <c r="L1296" s="201">
        <v>248.48252016583746</v>
      </c>
      <c r="M1296" s="201">
        <v>423.0996045</v>
      </c>
      <c r="N1296" s="201">
        <v>41.094000000000001</v>
      </c>
      <c r="O1296" s="387">
        <v>41.094000000000001</v>
      </c>
      <c r="P1296" s="387">
        <v>423.0996045</v>
      </c>
      <c r="Q1296" s="387">
        <v>248.43361216583745</v>
      </c>
      <c r="R1296" s="402">
        <v>220.03424621999844</v>
      </c>
      <c r="S1296" s="402">
        <v>220.08315421999845</v>
      </c>
      <c r="T1296" s="402"/>
      <c r="U1296" s="170">
        <v>151.55561635359862</v>
      </c>
      <c r="V1296" s="170"/>
      <c r="W1296" s="170"/>
    </row>
    <row r="1297" spans="1:41" x14ac:dyDescent="0.25">
      <c r="A1297" s="404" t="s">
        <v>2824</v>
      </c>
      <c r="B1297" s="404" t="s">
        <v>2973</v>
      </c>
      <c r="C1297" s="404" t="s">
        <v>1956</v>
      </c>
      <c r="D1297" s="403">
        <v>2202</v>
      </c>
      <c r="E1297" s="397" t="s">
        <v>3048</v>
      </c>
      <c r="F1297" s="395" t="s">
        <v>1982</v>
      </c>
      <c r="G1297" s="395" t="s">
        <v>1953</v>
      </c>
      <c r="H1297" s="394">
        <v>50</v>
      </c>
      <c r="I1297" s="387"/>
      <c r="J1297" s="383"/>
      <c r="K1297" s="402">
        <v>0.25</v>
      </c>
      <c r="L1297" s="201">
        <v>248.30861216583745</v>
      </c>
      <c r="M1297" s="201">
        <v>423.0996045</v>
      </c>
      <c r="N1297" s="201">
        <v>41.094000000000001</v>
      </c>
      <c r="O1297" s="387">
        <v>41.094000000000001</v>
      </c>
      <c r="P1297" s="387">
        <v>423.0996045</v>
      </c>
      <c r="Q1297" s="387">
        <v>248.18361216583745</v>
      </c>
      <c r="R1297" s="402">
        <v>220.20815421999845</v>
      </c>
      <c r="S1297" s="402">
        <v>220.33315421999845</v>
      </c>
      <c r="T1297" s="402"/>
      <c r="U1297" s="170">
        <v>151.72952435359861</v>
      </c>
      <c r="V1297" s="170"/>
      <c r="W1297" s="170"/>
    </row>
    <row r="1298" spans="1:41" x14ac:dyDescent="0.25">
      <c r="A1298" s="404"/>
      <c r="B1298" s="404"/>
      <c r="C1298" s="404"/>
      <c r="D1298" s="403"/>
      <c r="E1298" s="397"/>
      <c r="F1298" s="395"/>
      <c r="G1298" s="395"/>
      <c r="H1298" s="394"/>
      <c r="I1298" s="387"/>
      <c r="J1298" s="383"/>
      <c r="K1298" s="402">
        <v>0.13551800000000003</v>
      </c>
      <c r="L1298" s="201">
        <v>248.11585316583745</v>
      </c>
      <c r="M1298" s="201">
        <v>423.0996045</v>
      </c>
      <c r="N1298" s="201">
        <v>41.094000000000001</v>
      </c>
      <c r="O1298" s="387">
        <v>41.094000000000001</v>
      </c>
      <c r="P1298" s="387">
        <v>423.0996045</v>
      </c>
      <c r="Q1298" s="387">
        <v>248.04809416583745</v>
      </c>
      <c r="R1298" s="402">
        <v>220.40091321999844</v>
      </c>
      <c r="S1298" s="402">
        <v>220.46867221999844</v>
      </c>
      <c r="T1298" s="402"/>
      <c r="U1298" s="170">
        <v>151.92228335359863</v>
      </c>
      <c r="V1298" s="170"/>
      <c r="W1298" s="170"/>
    </row>
    <row r="1299" spans="1:41" x14ac:dyDescent="0.25">
      <c r="A1299" s="404"/>
      <c r="B1299" s="404"/>
      <c r="C1299" s="404"/>
      <c r="D1299" s="403"/>
      <c r="E1299" s="397"/>
      <c r="F1299" s="395"/>
      <c r="G1299" s="395"/>
      <c r="H1299" s="394"/>
      <c r="I1299" s="387"/>
      <c r="J1299" s="383"/>
      <c r="K1299" s="241">
        <v>0.15102350000000003</v>
      </c>
      <c r="L1299" s="201">
        <v>247.97258241583745</v>
      </c>
      <c r="M1299" s="201">
        <v>423.0996045</v>
      </c>
      <c r="N1299" s="201">
        <v>41.094000000000001</v>
      </c>
      <c r="O1299" s="387">
        <v>41.094000000000001</v>
      </c>
      <c r="P1299" s="387">
        <v>423.0996045</v>
      </c>
      <c r="Q1299" s="387">
        <v>247.89707066583745</v>
      </c>
      <c r="R1299" s="402">
        <v>220.54418396999844</v>
      </c>
      <c r="S1299" s="402">
        <v>220.61969571999845</v>
      </c>
      <c r="T1299" s="402"/>
      <c r="U1299" s="170">
        <v>152.06555410359863</v>
      </c>
      <c r="V1299" s="170"/>
      <c r="W1299" s="170"/>
    </row>
    <row r="1300" spans="1:41" x14ac:dyDescent="0.25">
      <c r="A1300" s="404" t="s">
        <v>2824</v>
      </c>
      <c r="B1300" s="404" t="s">
        <v>2973</v>
      </c>
      <c r="C1300" s="404" t="s">
        <v>1967</v>
      </c>
      <c r="D1300" s="403">
        <v>2206</v>
      </c>
      <c r="E1300" s="397" t="s">
        <v>3047</v>
      </c>
      <c r="F1300" s="395" t="s">
        <v>2851</v>
      </c>
      <c r="G1300" s="395" t="s">
        <v>2946</v>
      </c>
      <c r="H1300" s="394"/>
      <c r="I1300" s="399">
        <v>2.333416256306009E-5</v>
      </c>
      <c r="J1300" s="383"/>
      <c r="K1300" s="402">
        <v>0</v>
      </c>
      <c r="L1300" s="201">
        <v>247.89707066583745</v>
      </c>
      <c r="M1300" s="201">
        <v>423.0996045</v>
      </c>
      <c r="N1300" s="201">
        <v>41.094000000000001</v>
      </c>
      <c r="O1300" s="387">
        <v>41.094000000000001</v>
      </c>
      <c r="P1300" s="387">
        <v>423.0996045</v>
      </c>
      <c r="Q1300" s="387">
        <v>247.89707066583745</v>
      </c>
      <c r="R1300" s="402">
        <v>220.61969571999845</v>
      </c>
      <c r="S1300" s="402">
        <v>220.61969571999845</v>
      </c>
      <c r="T1300" s="402"/>
      <c r="U1300" s="170">
        <v>152.1410658535986</v>
      </c>
      <c r="V1300" s="170"/>
      <c r="W1300" s="170"/>
    </row>
    <row r="1301" spans="1:41" x14ac:dyDescent="0.25">
      <c r="A1301" s="404" t="s">
        <v>2824</v>
      </c>
      <c r="B1301" s="404" t="s">
        <v>2973</v>
      </c>
      <c r="C1301" s="404" t="s">
        <v>2152</v>
      </c>
      <c r="D1301" s="403">
        <v>2206</v>
      </c>
      <c r="E1301" s="397" t="s">
        <v>3046</v>
      </c>
      <c r="F1301" s="395" t="s">
        <v>2150</v>
      </c>
      <c r="G1301" s="395" t="s">
        <v>2149</v>
      </c>
      <c r="H1301" s="394"/>
      <c r="I1301" s="387">
        <v>247.89709400000001</v>
      </c>
      <c r="J1301" s="383">
        <v>247.89707066583745</v>
      </c>
      <c r="K1301" s="402">
        <v>0</v>
      </c>
      <c r="L1301" s="201">
        <v>247.89707066583745</v>
      </c>
      <c r="M1301" s="201">
        <v>423.0996045</v>
      </c>
      <c r="N1301" s="201">
        <v>41.094000000000001</v>
      </c>
      <c r="O1301" s="387">
        <v>41.094000000000001</v>
      </c>
      <c r="P1301" s="387">
        <v>423.0996045</v>
      </c>
      <c r="Q1301" s="387">
        <v>247.89707066583745</v>
      </c>
      <c r="R1301" s="402">
        <v>220.61969571999845</v>
      </c>
      <c r="S1301" s="402">
        <v>220.61969571999845</v>
      </c>
      <c r="T1301" s="402"/>
      <c r="U1301" s="170">
        <v>152.1410658535986</v>
      </c>
      <c r="V1301" s="170"/>
      <c r="W1301" s="170"/>
    </row>
    <row r="1302" spans="1:41" x14ac:dyDescent="0.25">
      <c r="A1302" s="404"/>
      <c r="B1302" s="404"/>
      <c r="C1302" s="404"/>
      <c r="D1302" s="403"/>
      <c r="E1302" s="397" t="s">
        <v>619</v>
      </c>
      <c r="F1302" s="395"/>
      <c r="G1302" s="395"/>
      <c r="H1302" s="394"/>
      <c r="I1302" s="387"/>
      <c r="J1302" s="383"/>
      <c r="K1302" s="241">
        <v>0.26345849999999998</v>
      </c>
      <c r="L1302" s="201">
        <v>247.76534141583744</v>
      </c>
      <c r="M1302" s="201">
        <v>423.0996045</v>
      </c>
      <c r="N1302" s="201">
        <v>41.094000000000001</v>
      </c>
      <c r="O1302" s="387">
        <v>41.094000000000001</v>
      </c>
      <c r="P1302" s="387">
        <v>423.0996045</v>
      </c>
      <c r="Q1302" s="387">
        <v>247.63361216583743</v>
      </c>
      <c r="R1302" s="402">
        <v>220.75142496999845</v>
      </c>
      <c r="S1302" s="402">
        <v>220.88315421999846</v>
      </c>
      <c r="T1302" s="402"/>
      <c r="U1302" s="170">
        <v>152.27279510359864</v>
      </c>
      <c r="V1302" s="170"/>
      <c r="W1302" s="170"/>
    </row>
    <row r="1303" spans="1:41" x14ac:dyDescent="0.25">
      <c r="A1303" s="404" t="s">
        <v>2824</v>
      </c>
      <c r="B1303" s="404" t="s">
        <v>2973</v>
      </c>
      <c r="C1303" s="404" t="s">
        <v>1961</v>
      </c>
      <c r="D1303" s="403">
        <v>2210</v>
      </c>
      <c r="E1303" s="397" t="s">
        <v>3045</v>
      </c>
      <c r="F1303" s="395" t="s">
        <v>1984</v>
      </c>
      <c r="G1303" s="395" t="s">
        <v>1958</v>
      </c>
      <c r="H1303" s="394">
        <v>50</v>
      </c>
      <c r="I1303" s="387"/>
      <c r="J1303" s="383"/>
      <c r="K1303" s="402">
        <v>0.2</v>
      </c>
      <c r="L1303" s="201">
        <v>247.53361216583744</v>
      </c>
      <c r="M1303" s="201">
        <v>423.0996045</v>
      </c>
      <c r="N1303" s="201">
        <v>41.094000000000001</v>
      </c>
      <c r="O1303" s="387">
        <v>41.094000000000001</v>
      </c>
      <c r="P1303" s="387">
        <v>423.0996045</v>
      </c>
      <c r="Q1303" s="387">
        <v>247.43361216583745</v>
      </c>
      <c r="R1303" s="402">
        <v>220.98315421999845</v>
      </c>
      <c r="S1303" s="402">
        <v>221.08315421999845</v>
      </c>
      <c r="T1303" s="402"/>
      <c r="U1303" s="170">
        <v>152.50452435359864</v>
      </c>
      <c r="V1303" s="170"/>
      <c r="W1303" s="170"/>
    </row>
    <row r="1304" spans="1:41" x14ac:dyDescent="0.25">
      <c r="A1304" s="404"/>
      <c r="B1304" s="404"/>
      <c r="C1304" s="404"/>
      <c r="D1304" s="427"/>
      <c r="E1304" s="397" t="s">
        <v>619</v>
      </c>
      <c r="F1304" s="395"/>
      <c r="G1304" s="395"/>
      <c r="H1304" s="394"/>
      <c r="I1304" s="399">
        <v>2.2834162564322469E-5</v>
      </c>
      <c r="J1304" s="383"/>
      <c r="K1304" s="241">
        <v>2.7106000000000002E-2</v>
      </c>
      <c r="L1304" s="201">
        <v>247.42005916583744</v>
      </c>
      <c r="M1304" s="201">
        <v>423.0996045</v>
      </c>
      <c r="N1304" s="201">
        <v>41.094000000000001</v>
      </c>
      <c r="O1304" s="387">
        <v>41.094000000000001</v>
      </c>
      <c r="P1304" s="387">
        <v>423.0996045</v>
      </c>
      <c r="Q1304" s="387">
        <v>247.40650616583744</v>
      </c>
      <c r="R1304" s="402">
        <v>221.09670721999845</v>
      </c>
      <c r="S1304" s="402">
        <v>221.11026021999845</v>
      </c>
      <c r="T1304" s="402"/>
      <c r="U1304" s="170">
        <v>152.61807735359861</v>
      </c>
      <c r="V1304" s="170"/>
      <c r="W1304" s="170"/>
    </row>
    <row r="1305" spans="1:41" x14ac:dyDescent="0.25">
      <c r="A1305" s="404" t="s">
        <v>2824</v>
      </c>
      <c r="B1305" s="404" t="s">
        <v>2973</v>
      </c>
      <c r="C1305" s="397" t="s">
        <v>111</v>
      </c>
      <c r="D1305" s="396">
        <v>2212</v>
      </c>
      <c r="E1305" s="397" t="s">
        <v>1714</v>
      </c>
      <c r="F1305" s="395" t="s">
        <v>1974</v>
      </c>
      <c r="G1305" s="395" t="s">
        <v>1951</v>
      </c>
      <c r="H1305" s="394">
        <v>47.5</v>
      </c>
      <c r="I1305" s="387">
        <v>247.33802900000001</v>
      </c>
      <c r="J1305" s="383">
        <v>247.33800616583744</v>
      </c>
      <c r="K1305" s="216">
        <v>0.13700000000000001</v>
      </c>
      <c r="L1305" s="201">
        <v>247.33800616583744</v>
      </c>
      <c r="M1305" s="201">
        <v>423.0996045</v>
      </c>
      <c r="N1305" s="201">
        <v>41.094000000000001</v>
      </c>
      <c r="O1305" s="387">
        <v>41.094000000000001</v>
      </c>
      <c r="P1305" s="387">
        <v>423.0996045</v>
      </c>
      <c r="Q1305" s="387">
        <v>247.26950616583744</v>
      </c>
      <c r="R1305" s="402">
        <v>221.17876021999845</v>
      </c>
      <c r="S1305" s="402">
        <v>221.24726021999845</v>
      </c>
      <c r="T1305" s="402"/>
      <c r="U1305" s="170">
        <v>152.70013035359864</v>
      </c>
      <c r="V1305" s="170"/>
      <c r="W1305" s="170"/>
    </row>
    <row r="1306" spans="1:41" x14ac:dyDescent="0.25">
      <c r="A1306" s="404"/>
      <c r="B1306" s="404"/>
      <c r="C1306" s="397"/>
      <c r="D1306" s="396"/>
      <c r="E1306" s="397"/>
      <c r="F1306" s="395"/>
      <c r="G1306" s="395"/>
      <c r="H1306" s="394"/>
      <c r="I1306" s="387"/>
      <c r="J1306" s="383"/>
      <c r="K1306" s="216">
        <v>8.5893999999999998E-2</v>
      </c>
      <c r="L1306" s="201">
        <v>247.22655916583744</v>
      </c>
      <c r="M1306" s="201">
        <v>423.0996045</v>
      </c>
      <c r="N1306" s="201">
        <v>41.094000000000001</v>
      </c>
      <c r="O1306" s="387">
        <v>41.094000000000001</v>
      </c>
      <c r="P1306" s="387">
        <v>423.0996045</v>
      </c>
      <c r="Q1306" s="387">
        <v>247.18361216583745</v>
      </c>
      <c r="R1306" s="402">
        <v>221.29020721999845</v>
      </c>
      <c r="S1306" s="402">
        <v>221.33315421999845</v>
      </c>
      <c r="T1306" s="402"/>
      <c r="U1306" s="170">
        <v>152.81157735359864</v>
      </c>
      <c r="V1306" s="170"/>
      <c r="W1306" s="170"/>
    </row>
    <row r="1307" spans="1:41" x14ac:dyDescent="0.25">
      <c r="A1307" s="404" t="s">
        <v>2824</v>
      </c>
      <c r="B1307" s="404" t="s">
        <v>2973</v>
      </c>
      <c r="C1307" s="404" t="s">
        <v>1947</v>
      </c>
      <c r="D1307" s="403">
        <v>2215</v>
      </c>
      <c r="E1307" s="397" t="s">
        <v>3044</v>
      </c>
      <c r="F1307" s="395" t="s">
        <v>1982</v>
      </c>
      <c r="G1307" s="395" t="s">
        <v>1944</v>
      </c>
      <c r="H1307" s="394">
        <v>50</v>
      </c>
      <c r="I1307" s="387"/>
      <c r="J1307" s="383"/>
      <c r="K1307" s="402">
        <v>0.25</v>
      </c>
      <c r="L1307" s="201">
        <v>247.05861216583745</v>
      </c>
      <c r="M1307" s="201">
        <v>423.0996045</v>
      </c>
      <c r="N1307" s="201">
        <v>41.094000000000001</v>
      </c>
      <c r="O1307" s="387">
        <v>41.094000000000001</v>
      </c>
      <c r="P1307" s="387">
        <v>423.0996045</v>
      </c>
      <c r="Q1307" s="387">
        <v>246.93361216583745</v>
      </c>
      <c r="R1307" s="402">
        <v>221.45815421999845</v>
      </c>
      <c r="S1307" s="402">
        <v>221.58315421999845</v>
      </c>
      <c r="T1307" s="402"/>
      <c r="U1307" s="170">
        <v>152.97952435359861</v>
      </c>
      <c r="V1307" s="170"/>
      <c r="W1307" s="170"/>
    </row>
    <row r="1308" spans="1:41" x14ac:dyDescent="0.25">
      <c r="A1308" s="404"/>
      <c r="B1308" s="404"/>
      <c r="C1308" s="404"/>
      <c r="D1308" s="403"/>
      <c r="E1308" s="397" t="s">
        <v>619</v>
      </c>
      <c r="F1308" s="395"/>
      <c r="G1308" s="395"/>
      <c r="H1308" s="394"/>
      <c r="I1308" s="387"/>
      <c r="J1308" s="383"/>
      <c r="K1308" s="402">
        <v>0.25</v>
      </c>
      <c r="L1308" s="201">
        <v>246.80861216583745</v>
      </c>
      <c r="M1308" s="201">
        <v>423.0996045</v>
      </c>
      <c r="N1308" s="201">
        <v>41.094000000000001</v>
      </c>
      <c r="O1308" s="387">
        <v>41.094000000000001</v>
      </c>
      <c r="P1308" s="387">
        <v>423.0996045</v>
      </c>
      <c r="Q1308" s="387">
        <v>246.68361216583745</v>
      </c>
      <c r="R1308" s="402">
        <v>221.70815421999845</v>
      </c>
      <c r="S1308" s="402">
        <v>221.83315421999845</v>
      </c>
      <c r="T1308" s="402"/>
      <c r="U1308" s="170">
        <v>153.22952435359861</v>
      </c>
      <c r="V1308" s="170"/>
      <c r="W1308" s="170"/>
    </row>
    <row r="1309" spans="1:41" x14ac:dyDescent="0.25">
      <c r="A1309" s="404" t="s">
        <v>2824</v>
      </c>
      <c r="B1309" s="404" t="s">
        <v>2973</v>
      </c>
      <c r="C1309" s="404" t="s">
        <v>1956</v>
      </c>
      <c r="D1309" s="403">
        <v>2220</v>
      </c>
      <c r="E1309" s="397" t="s">
        <v>3043</v>
      </c>
      <c r="F1309" s="395" t="s">
        <v>1982</v>
      </c>
      <c r="G1309" s="395" t="s">
        <v>1953</v>
      </c>
      <c r="H1309" s="394">
        <v>50</v>
      </c>
      <c r="I1309" s="387"/>
      <c r="J1309" s="383"/>
      <c r="K1309" s="402">
        <v>0.25</v>
      </c>
      <c r="L1309" s="201">
        <v>246.55861216583745</v>
      </c>
      <c r="M1309" s="201">
        <v>423.0996045</v>
      </c>
      <c r="N1309" s="201">
        <v>41.094000000000001</v>
      </c>
      <c r="O1309" s="387">
        <v>41.094000000000001</v>
      </c>
      <c r="P1309" s="387">
        <v>423.0996045</v>
      </c>
      <c r="Q1309" s="387">
        <v>246.43361216583745</v>
      </c>
      <c r="R1309" s="402">
        <v>221.95815421999845</v>
      </c>
      <c r="S1309" s="402">
        <v>222.08315421999845</v>
      </c>
      <c r="T1309" s="402"/>
      <c r="U1309" s="170">
        <v>153.47952435359861</v>
      </c>
      <c r="V1309" s="170"/>
      <c r="W1309" s="170"/>
    </row>
    <row r="1310" spans="1:41" x14ac:dyDescent="0.25">
      <c r="A1310" s="404"/>
      <c r="B1310" s="404"/>
      <c r="C1310" s="404"/>
      <c r="D1310" s="403"/>
      <c r="E1310" s="397"/>
      <c r="F1310" s="395"/>
      <c r="G1310" s="395"/>
      <c r="H1310" s="394"/>
      <c r="I1310" s="387"/>
      <c r="J1310" s="383"/>
      <c r="K1310" s="402">
        <v>0</v>
      </c>
      <c r="L1310" s="201">
        <v>246.43361216583745</v>
      </c>
      <c r="M1310" s="201">
        <v>423.0996045</v>
      </c>
      <c r="N1310" s="201">
        <v>41.094000000000001</v>
      </c>
      <c r="O1310" s="387">
        <v>41.094000000000001</v>
      </c>
      <c r="P1310" s="387">
        <v>423.0996045</v>
      </c>
      <c r="Q1310" s="387">
        <v>246.43361216583745</v>
      </c>
      <c r="R1310" s="402">
        <v>222.08315421999845</v>
      </c>
      <c r="S1310" s="402">
        <v>222.08315421999845</v>
      </c>
      <c r="T1310" s="402"/>
      <c r="U1310" s="170">
        <v>153.60452435359861</v>
      </c>
      <c r="V1310" s="170"/>
      <c r="W1310" s="170"/>
      <c r="AO1310" s="221"/>
    </row>
    <row r="1311" spans="1:41" s="221" customFormat="1" x14ac:dyDescent="0.25">
      <c r="A1311" s="397"/>
      <c r="B1311" s="397"/>
      <c r="C1311" s="397"/>
      <c r="D1311" s="396"/>
      <c r="E1311" s="397"/>
      <c r="F1311" s="395"/>
      <c r="G1311" s="395"/>
      <c r="H1311" s="394"/>
      <c r="I1311" s="399">
        <v>2.2834162564322469E-5</v>
      </c>
      <c r="J1311" s="383"/>
      <c r="K1311" s="216">
        <v>7.4010999999999993E-2</v>
      </c>
      <c r="L1311" s="201">
        <v>246.39660666583745</v>
      </c>
      <c r="M1311" s="201">
        <v>423.0996045</v>
      </c>
      <c r="N1311" s="201">
        <v>41.094000000000001</v>
      </c>
      <c r="O1311" s="387">
        <v>41.094000000000001</v>
      </c>
      <c r="P1311" s="387">
        <v>423.0996045</v>
      </c>
      <c r="Q1311" s="387">
        <v>246.35960116583743</v>
      </c>
      <c r="R1311" s="402">
        <v>222.12015971999847</v>
      </c>
      <c r="S1311" s="402">
        <v>222.15716521999846</v>
      </c>
      <c r="T1311" s="402"/>
      <c r="U1311" s="170">
        <v>153.64152985359863</v>
      </c>
      <c r="V1311" s="222"/>
      <c r="W1311" s="222"/>
      <c r="AB1311" s="175"/>
      <c r="AO1311" s="223"/>
    </row>
    <row r="1312" spans="1:41" s="223" customFormat="1" x14ac:dyDescent="0.25">
      <c r="A1312" s="397" t="s">
        <v>2824</v>
      </c>
      <c r="B1312" s="397" t="s">
        <v>2973</v>
      </c>
      <c r="C1312" s="397" t="s">
        <v>1981</v>
      </c>
      <c r="D1312" s="396">
        <v>2222</v>
      </c>
      <c r="E1312" s="397" t="s">
        <v>3042</v>
      </c>
      <c r="F1312" s="395" t="s">
        <v>1979</v>
      </c>
      <c r="G1312" s="395" t="s">
        <v>1978</v>
      </c>
      <c r="H1312" s="394">
        <v>63</v>
      </c>
      <c r="I1312" s="387">
        <v>246.322124</v>
      </c>
      <c r="J1312" s="383">
        <v>246.32210116583744</v>
      </c>
      <c r="K1312" s="216">
        <v>7.4999999999999997E-2</v>
      </c>
      <c r="L1312" s="201">
        <v>246.32210116583744</v>
      </c>
      <c r="M1312" s="201">
        <v>423.0996045</v>
      </c>
      <c r="N1312" s="201">
        <v>41.094000000000001</v>
      </c>
      <c r="O1312" s="387">
        <v>41.094000000000001</v>
      </c>
      <c r="P1312" s="387">
        <v>423.0996045</v>
      </c>
      <c r="Q1312" s="387">
        <v>246.28460116583744</v>
      </c>
      <c r="R1312" s="402">
        <v>222.19466521999846</v>
      </c>
      <c r="S1312" s="402">
        <v>222.23216521999845</v>
      </c>
      <c r="T1312" s="402"/>
      <c r="U1312" s="201">
        <v>153.71603535359861</v>
      </c>
      <c r="V1312" s="225"/>
      <c r="W1312" s="225"/>
      <c r="AB1312" s="224"/>
      <c r="AO1312" s="168"/>
    </row>
    <row r="1313" spans="1:41" x14ac:dyDescent="0.25">
      <c r="A1313" s="404"/>
      <c r="B1313" s="404"/>
      <c r="C1313" s="406"/>
      <c r="D1313" s="396"/>
      <c r="E1313" s="397"/>
      <c r="F1313" s="405"/>
      <c r="G1313" s="395"/>
      <c r="H1313" s="394"/>
      <c r="I1313" s="387"/>
      <c r="J1313" s="383">
        <v>4.5989000000000002E-2</v>
      </c>
      <c r="K1313" s="303">
        <v>0</v>
      </c>
      <c r="L1313" s="201">
        <v>246.28460116583744</v>
      </c>
      <c r="M1313" s="201">
        <v>423.0996045</v>
      </c>
      <c r="N1313" s="201">
        <v>41.094000000000001</v>
      </c>
      <c r="O1313" s="387">
        <v>41.094000000000001</v>
      </c>
      <c r="P1313" s="387">
        <v>423.0996045</v>
      </c>
      <c r="Q1313" s="387">
        <v>246.28460116583744</v>
      </c>
      <c r="R1313" s="402">
        <v>222.23216521999845</v>
      </c>
      <c r="S1313" s="402">
        <v>222.23216521999845</v>
      </c>
      <c r="T1313" s="402"/>
      <c r="U1313" s="170">
        <v>153.75353535359864</v>
      </c>
      <c r="V1313" s="170"/>
      <c r="W1313" s="170"/>
    </row>
    <row r="1314" spans="1:41" x14ac:dyDescent="0.25">
      <c r="A1314" s="405"/>
      <c r="B1314" s="404"/>
      <c r="C1314" s="397"/>
      <c r="D1314" s="396"/>
      <c r="E1314" s="397" t="s">
        <v>619</v>
      </c>
      <c r="F1314" s="395"/>
      <c r="G1314" s="395" t="s">
        <v>1962</v>
      </c>
      <c r="H1314" s="394"/>
      <c r="I1314" s="399">
        <v>5.479150416257994E-2</v>
      </c>
      <c r="J1314" s="383"/>
      <c r="K1314" s="236">
        <v>9.4698999999999992E-2</v>
      </c>
      <c r="L1314" s="201">
        <v>246.23725166583745</v>
      </c>
      <c r="M1314" s="201">
        <v>423.0996045</v>
      </c>
      <c r="N1314" s="201">
        <v>41.094000000000001</v>
      </c>
      <c r="O1314" s="387">
        <v>41.094000000000001</v>
      </c>
      <c r="P1314" s="387">
        <v>423.0996045</v>
      </c>
      <c r="Q1314" s="387">
        <v>246.18990216583745</v>
      </c>
      <c r="R1314" s="402">
        <v>222.27951471999845</v>
      </c>
      <c r="S1314" s="402">
        <v>222.32686421999844</v>
      </c>
      <c r="T1314" s="241" t="s">
        <v>3041</v>
      </c>
      <c r="U1314" s="170">
        <v>153.80088485359863</v>
      </c>
      <c r="V1314" s="170"/>
      <c r="W1314" s="170"/>
    </row>
    <row r="1315" spans="1:41" x14ac:dyDescent="0.25">
      <c r="A1315" s="404" t="s">
        <v>2824</v>
      </c>
      <c r="B1315" s="404" t="s">
        <v>2973</v>
      </c>
      <c r="C1315" s="397" t="s">
        <v>111</v>
      </c>
      <c r="D1315" s="396">
        <v>2223</v>
      </c>
      <c r="E1315" s="397" t="s">
        <v>1715</v>
      </c>
      <c r="F1315" s="395" t="s">
        <v>1974</v>
      </c>
      <c r="G1315" s="395" t="s">
        <v>1951</v>
      </c>
      <c r="H1315" s="394"/>
      <c r="I1315" s="399">
        <v>2.1834162538425517E-5</v>
      </c>
      <c r="J1315" s="400">
        <v>246.18992399999999</v>
      </c>
      <c r="K1315" s="387">
        <v>0</v>
      </c>
      <c r="L1315" s="201">
        <v>246.18990216583745</v>
      </c>
      <c r="M1315" s="201">
        <v>423.0996045</v>
      </c>
      <c r="N1315" s="201">
        <v>41.094000000000001</v>
      </c>
      <c r="O1315" s="387">
        <v>41.094000000000001</v>
      </c>
      <c r="P1315" s="387">
        <v>423.0996045</v>
      </c>
      <c r="Q1315" s="387">
        <v>246.18990216583745</v>
      </c>
      <c r="R1315" s="402">
        <v>222.32686421999844</v>
      </c>
      <c r="S1315" s="402">
        <v>222.32686421999844</v>
      </c>
      <c r="T1315" s="402"/>
      <c r="U1315" s="170">
        <v>153.84823435359863</v>
      </c>
      <c r="V1315" s="170"/>
      <c r="W1315" s="170"/>
    </row>
    <row r="1316" spans="1:41" x14ac:dyDescent="0.25">
      <c r="A1316" s="404"/>
      <c r="B1316" s="404"/>
      <c r="C1316" s="397"/>
      <c r="D1316" s="396"/>
      <c r="E1316" s="397" t="s">
        <v>619</v>
      </c>
      <c r="F1316" s="395"/>
      <c r="G1316" s="395" t="s">
        <v>1969</v>
      </c>
      <c r="H1316" s="394"/>
      <c r="I1316" s="387"/>
      <c r="J1316" s="383"/>
      <c r="K1316" s="387">
        <v>0.14528199999999999</v>
      </c>
      <c r="L1316" s="201">
        <v>246.11726116583745</v>
      </c>
      <c r="M1316" s="201">
        <v>423.0996045</v>
      </c>
      <c r="N1316" s="201">
        <v>41.094000000000001</v>
      </c>
      <c r="O1316" s="387">
        <v>41.094000000000001</v>
      </c>
      <c r="P1316" s="387">
        <v>423.0996045</v>
      </c>
      <c r="Q1316" s="387">
        <v>246.04462016583744</v>
      </c>
      <c r="R1316" s="402">
        <v>222.39950521999845</v>
      </c>
      <c r="S1316" s="402">
        <v>222.47214621999845</v>
      </c>
      <c r="T1316" s="402"/>
      <c r="U1316" s="170">
        <v>153.9208753535986</v>
      </c>
      <c r="V1316" s="170"/>
      <c r="W1316" s="170"/>
    </row>
    <row r="1317" spans="1:41" x14ac:dyDescent="0.25">
      <c r="A1317" s="404" t="s">
        <v>2824</v>
      </c>
      <c r="B1317" s="404" t="s">
        <v>2973</v>
      </c>
      <c r="C1317" s="397" t="s">
        <v>1973</v>
      </c>
      <c r="D1317" s="396">
        <v>2225</v>
      </c>
      <c r="E1317" s="397" t="s">
        <v>1051</v>
      </c>
      <c r="F1317" s="395" t="s">
        <v>3024</v>
      </c>
      <c r="G1317" s="395" t="s">
        <v>3040</v>
      </c>
      <c r="H1317" s="394"/>
      <c r="I1317" s="387"/>
      <c r="J1317" s="383"/>
      <c r="K1317" s="387">
        <v>0</v>
      </c>
      <c r="L1317" s="201">
        <v>246.04462016583744</v>
      </c>
      <c r="M1317" s="201">
        <v>423.0996045</v>
      </c>
      <c r="N1317" s="201">
        <v>41.094000000000001</v>
      </c>
      <c r="O1317" s="387">
        <v>41.094000000000001</v>
      </c>
      <c r="P1317" s="387">
        <v>423.0996045</v>
      </c>
      <c r="Q1317" s="387">
        <v>246.04462016583744</v>
      </c>
      <c r="R1317" s="402">
        <v>222.47214621999845</v>
      </c>
      <c r="S1317" s="402">
        <v>222.47214621999845</v>
      </c>
      <c r="T1317" s="402"/>
      <c r="U1317" s="170">
        <v>153.99351635359864</v>
      </c>
      <c r="V1317" s="170"/>
      <c r="W1317" s="170"/>
    </row>
    <row r="1318" spans="1:41" x14ac:dyDescent="0.25">
      <c r="A1318" s="404"/>
      <c r="B1318" s="404"/>
      <c r="C1318" s="397"/>
      <c r="D1318" s="396"/>
      <c r="E1318" s="397" t="s">
        <v>619</v>
      </c>
      <c r="F1318" s="395"/>
      <c r="G1318" s="395" t="s">
        <v>1969</v>
      </c>
      <c r="H1318" s="394"/>
      <c r="I1318" s="387"/>
      <c r="J1318" s="383"/>
      <c r="K1318" s="387">
        <v>0</v>
      </c>
      <c r="L1318" s="201">
        <v>246.04462016583744</v>
      </c>
      <c r="M1318" s="201">
        <v>423.0996045</v>
      </c>
      <c r="N1318" s="201">
        <v>41.094000000000001</v>
      </c>
      <c r="O1318" s="387">
        <v>41.094000000000001</v>
      </c>
      <c r="P1318" s="387">
        <v>423.0996045</v>
      </c>
      <c r="Q1318" s="387">
        <v>246.04462016583744</v>
      </c>
      <c r="R1318" s="402">
        <v>222.47214621999845</v>
      </c>
      <c r="S1318" s="402">
        <v>222.47214621999845</v>
      </c>
      <c r="T1318" s="402"/>
      <c r="U1318" s="170">
        <v>153.99351635359864</v>
      </c>
      <c r="V1318" s="170"/>
      <c r="W1318" s="170"/>
    </row>
    <row r="1319" spans="1:41" x14ac:dyDescent="0.25">
      <c r="A1319" s="397" t="s">
        <v>2824</v>
      </c>
      <c r="B1319" s="397" t="s">
        <v>2973</v>
      </c>
      <c r="C1319" s="397" t="s">
        <v>1990</v>
      </c>
      <c r="D1319" s="396">
        <v>2225</v>
      </c>
      <c r="E1319" s="397" t="s">
        <v>3039</v>
      </c>
      <c r="F1319" s="395" t="s">
        <v>1988</v>
      </c>
      <c r="G1319" s="395" t="s">
        <v>1987</v>
      </c>
      <c r="H1319" s="445"/>
      <c r="I1319" s="399">
        <v>2.1834162566847226E-5</v>
      </c>
      <c r="J1319" s="400">
        <v>246.04464200000001</v>
      </c>
      <c r="K1319" s="387">
        <v>0</v>
      </c>
      <c r="L1319" s="201">
        <v>246.04462016583744</v>
      </c>
      <c r="M1319" s="201">
        <v>423.0996045</v>
      </c>
      <c r="N1319" s="201">
        <v>41.094000000000001</v>
      </c>
      <c r="O1319" s="387">
        <v>41.094000000000001</v>
      </c>
      <c r="P1319" s="387">
        <v>423.0996045</v>
      </c>
      <c r="Q1319" s="387">
        <v>246.04462016583744</v>
      </c>
      <c r="R1319" s="402">
        <v>222.47214621999845</v>
      </c>
      <c r="S1319" s="402">
        <v>222.47214621999845</v>
      </c>
      <c r="T1319" s="402"/>
      <c r="U1319" s="170">
        <v>153.99351635359864</v>
      </c>
      <c r="V1319" s="170"/>
      <c r="W1319" s="170"/>
      <c r="AO1319" s="388"/>
    </row>
    <row r="1320" spans="1:41" s="388" customFormat="1" x14ac:dyDescent="0.25">
      <c r="A1320" s="397"/>
      <c r="B1320" s="397"/>
      <c r="C1320" s="397"/>
      <c r="D1320" s="396"/>
      <c r="E1320" s="397"/>
      <c r="F1320" s="395"/>
      <c r="G1320" s="395"/>
      <c r="H1320" s="445"/>
      <c r="I1320" s="399"/>
      <c r="J1320" s="383"/>
      <c r="K1320" s="387">
        <v>0</v>
      </c>
      <c r="L1320" s="201">
        <v>246.04462016583744</v>
      </c>
      <c r="M1320" s="201">
        <v>423.0996045</v>
      </c>
      <c r="N1320" s="201">
        <v>41.094000000000001</v>
      </c>
      <c r="O1320" s="387">
        <v>41.094000000000001</v>
      </c>
      <c r="P1320" s="387">
        <v>423.0996045</v>
      </c>
      <c r="Q1320" s="387">
        <v>246.04462016583744</v>
      </c>
      <c r="R1320" s="387">
        <v>222.47214621999845</v>
      </c>
      <c r="S1320" s="387">
        <v>222.47214621999845</v>
      </c>
      <c r="T1320" s="387"/>
      <c r="U1320" s="222">
        <v>153.99351635359864</v>
      </c>
      <c r="V1320" s="222"/>
      <c r="W1320" s="389"/>
      <c r="AB1320" s="245"/>
      <c r="AO1320" s="168"/>
    </row>
    <row r="1321" spans="1:41" x14ac:dyDescent="0.25">
      <c r="A1321" s="404"/>
      <c r="B1321" s="404"/>
      <c r="C1321" s="397"/>
      <c r="D1321" s="396"/>
      <c r="E1321" s="397" t="s">
        <v>619</v>
      </c>
      <c r="F1321" s="395"/>
      <c r="G1321" s="395" t="s">
        <v>1962</v>
      </c>
      <c r="H1321" s="394"/>
      <c r="I1321" s="387"/>
      <c r="J1321" s="383"/>
      <c r="K1321" s="387">
        <v>0.13121600000000003</v>
      </c>
      <c r="L1321" s="201">
        <v>245.97901216583745</v>
      </c>
      <c r="M1321" s="201">
        <v>423.0996045</v>
      </c>
      <c r="N1321" s="201">
        <v>41.094000000000001</v>
      </c>
      <c r="O1321" s="387">
        <v>41.094000000000001</v>
      </c>
      <c r="P1321" s="387">
        <v>423.0996045</v>
      </c>
      <c r="Q1321" s="387">
        <v>245.91340416583745</v>
      </c>
      <c r="R1321" s="387">
        <v>222.53775421999845</v>
      </c>
      <c r="S1321" s="387">
        <v>222.60336221999844</v>
      </c>
      <c r="T1321" s="387"/>
      <c r="U1321" s="222">
        <v>154.05912435359863</v>
      </c>
      <c r="V1321" s="222"/>
      <c r="W1321" s="170"/>
    </row>
    <row r="1322" spans="1:41" x14ac:dyDescent="0.25">
      <c r="A1322" s="280"/>
      <c r="B1322" s="280"/>
      <c r="C1322" s="280"/>
      <c r="D1322" s="279"/>
      <c r="E1322" s="278" t="s">
        <v>619</v>
      </c>
      <c r="F1322" s="277"/>
      <c r="G1322" s="277"/>
      <c r="H1322" s="276"/>
      <c r="I1322" s="273"/>
      <c r="J1322" s="275"/>
      <c r="K1322" s="236">
        <v>5.4792E-2</v>
      </c>
      <c r="L1322" s="201">
        <v>245.88600816583744</v>
      </c>
      <c r="M1322" s="201">
        <v>423.0996045</v>
      </c>
      <c r="N1322" s="201">
        <v>41.094000000000001</v>
      </c>
      <c r="O1322" s="273">
        <v>41.094000000000001</v>
      </c>
      <c r="P1322" s="273">
        <v>423.0996045</v>
      </c>
      <c r="Q1322" s="273">
        <v>245.85861216583746</v>
      </c>
      <c r="R1322" s="273">
        <v>222.63075821999843</v>
      </c>
      <c r="S1322" s="273">
        <v>222.65815421999844</v>
      </c>
      <c r="T1322" s="273"/>
      <c r="U1322" s="222">
        <v>154.15212835359858</v>
      </c>
      <c r="V1322" s="222"/>
      <c r="W1322" s="170"/>
    </row>
    <row r="1323" spans="1:41" x14ac:dyDescent="0.25">
      <c r="A1323" s="280" t="s">
        <v>2824</v>
      </c>
      <c r="B1323" s="280" t="s">
        <v>3027</v>
      </c>
      <c r="C1323" s="280" t="s">
        <v>1981</v>
      </c>
      <c r="D1323" s="279">
        <v>2227</v>
      </c>
      <c r="E1323" s="278" t="s">
        <v>3038</v>
      </c>
      <c r="F1323" s="277"/>
      <c r="G1323" s="277" t="s">
        <v>1978</v>
      </c>
      <c r="H1323" s="276"/>
      <c r="I1323" s="273"/>
      <c r="J1323" s="275"/>
      <c r="K1323" s="274">
        <v>7.1999999999999995E-2</v>
      </c>
      <c r="L1323" s="201">
        <v>245.82261216583746</v>
      </c>
      <c r="M1323" s="201">
        <v>423.0996045</v>
      </c>
      <c r="N1323" s="201">
        <v>41.094000000000001</v>
      </c>
      <c r="O1323" s="273">
        <v>41.094000000000001</v>
      </c>
      <c r="P1323" s="273">
        <v>423.0996045</v>
      </c>
      <c r="Q1323" s="273">
        <v>245.78661216583745</v>
      </c>
      <c r="R1323" s="273">
        <v>222.69415421999844</v>
      </c>
      <c r="S1323" s="273">
        <v>222.73015421999844</v>
      </c>
      <c r="T1323" s="281" t="s">
        <v>3037</v>
      </c>
      <c r="U1323" s="222">
        <v>154.2155243535986</v>
      </c>
      <c r="V1323" s="170"/>
      <c r="W1323" s="170"/>
    </row>
    <row r="1324" spans="1:41" x14ac:dyDescent="0.25">
      <c r="A1324" s="280"/>
      <c r="B1324" s="280"/>
      <c r="C1324" s="280"/>
      <c r="D1324" s="279"/>
      <c r="E1324" s="278"/>
      <c r="F1324" s="277"/>
      <c r="G1324" s="277" t="s">
        <v>3028</v>
      </c>
      <c r="H1324" s="276"/>
      <c r="I1324" s="273"/>
      <c r="J1324" s="275"/>
      <c r="K1324" s="274">
        <v>0.52800000000000002</v>
      </c>
      <c r="L1324" s="201">
        <v>245.52261216583747</v>
      </c>
      <c r="M1324" s="201">
        <v>423.0996045</v>
      </c>
      <c r="N1324" s="201">
        <v>41.094000000000001</v>
      </c>
      <c r="O1324" s="273">
        <v>41.094000000000001</v>
      </c>
      <c r="P1324" s="273">
        <v>423.0996045</v>
      </c>
      <c r="Q1324" s="273">
        <v>245.25861216583746</v>
      </c>
      <c r="R1324" s="273">
        <v>222.99415421999842</v>
      </c>
      <c r="S1324" s="273">
        <v>223.25815421999843</v>
      </c>
      <c r="T1324" s="281"/>
      <c r="U1324" s="222">
        <v>154.51552435359861</v>
      </c>
      <c r="V1324" s="170"/>
      <c r="W1324" s="170"/>
    </row>
    <row r="1325" spans="1:41" x14ac:dyDescent="0.25">
      <c r="A1325" s="280" t="s">
        <v>2824</v>
      </c>
      <c r="B1325" s="280" t="s">
        <v>3027</v>
      </c>
      <c r="C1325" s="280" t="s">
        <v>3032</v>
      </c>
      <c r="D1325" s="279">
        <v>2233</v>
      </c>
      <c r="E1325" s="278" t="s">
        <v>3036</v>
      </c>
      <c r="F1325" s="277" t="s">
        <v>3030</v>
      </c>
      <c r="G1325" s="277" t="s">
        <v>3029</v>
      </c>
      <c r="H1325" s="276"/>
      <c r="I1325" s="273"/>
      <c r="J1325" s="275"/>
      <c r="K1325" s="274">
        <v>0</v>
      </c>
      <c r="L1325" s="201">
        <v>245.25861216583746</v>
      </c>
      <c r="M1325" s="201">
        <v>423.0996045</v>
      </c>
      <c r="N1325" s="201">
        <v>41.094000000000001</v>
      </c>
      <c r="O1325" s="273">
        <v>41.094000000000001</v>
      </c>
      <c r="P1325" s="273">
        <v>423.0996045</v>
      </c>
      <c r="Q1325" s="273">
        <v>245.25861216583746</v>
      </c>
      <c r="R1325" s="273">
        <v>223.25815421999843</v>
      </c>
      <c r="S1325" s="273">
        <v>223.25815421999843</v>
      </c>
      <c r="T1325" s="281"/>
      <c r="U1325" s="222">
        <v>154.77952435359862</v>
      </c>
      <c r="V1325" s="170"/>
      <c r="W1325" s="170"/>
    </row>
    <row r="1326" spans="1:41" x14ac:dyDescent="0.25">
      <c r="A1326" s="280"/>
      <c r="B1326" s="280"/>
      <c r="C1326" s="280"/>
      <c r="D1326" s="279"/>
      <c r="E1326" s="278"/>
      <c r="F1326" s="277"/>
      <c r="G1326" s="277"/>
      <c r="H1326" s="276"/>
      <c r="I1326" s="273"/>
      <c r="J1326" s="275"/>
      <c r="K1326" s="274">
        <v>0.4</v>
      </c>
      <c r="L1326" s="201">
        <v>245.05861216583747</v>
      </c>
      <c r="M1326" s="201">
        <v>423.0996045</v>
      </c>
      <c r="N1326" s="201">
        <v>41.094000000000001</v>
      </c>
      <c r="O1326" s="273">
        <v>41.094000000000001</v>
      </c>
      <c r="P1326" s="273">
        <v>423.0996045</v>
      </c>
      <c r="Q1326" s="273">
        <v>244.85861216583746</v>
      </c>
      <c r="R1326" s="273">
        <v>223.45815421999845</v>
      </c>
      <c r="S1326" s="273">
        <v>223.65815421999844</v>
      </c>
      <c r="T1326" s="281"/>
      <c r="U1326" s="222">
        <v>154.97952435359861</v>
      </c>
      <c r="V1326" s="170"/>
      <c r="W1326" s="170"/>
    </row>
    <row r="1327" spans="1:41" x14ac:dyDescent="0.25">
      <c r="A1327" s="280" t="s">
        <v>2824</v>
      </c>
      <c r="B1327" s="280" t="s">
        <v>3027</v>
      </c>
      <c r="C1327" s="278" t="s">
        <v>3035</v>
      </c>
      <c r="D1327" s="279">
        <v>2237</v>
      </c>
      <c r="E1327" s="278" t="s">
        <v>3034</v>
      </c>
      <c r="F1327" s="277"/>
      <c r="G1327" s="277" t="s">
        <v>3033</v>
      </c>
      <c r="H1327" s="276"/>
      <c r="I1327" s="273"/>
      <c r="J1327" s="275"/>
      <c r="K1327" s="274">
        <v>0</v>
      </c>
      <c r="L1327" s="201">
        <v>244.85861216583746</v>
      </c>
      <c r="M1327" s="201">
        <v>423.0996045</v>
      </c>
      <c r="N1327" s="201">
        <v>41.094000000000001</v>
      </c>
      <c r="O1327" s="273">
        <v>41.094000000000001</v>
      </c>
      <c r="P1327" s="273">
        <v>423.0996045</v>
      </c>
      <c r="Q1327" s="273">
        <v>244.85861216583746</v>
      </c>
      <c r="R1327" s="273">
        <v>223.65815421999844</v>
      </c>
      <c r="S1327" s="273">
        <v>223.65815421999844</v>
      </c>
      <c r="T1327" s="281"/>
      <c r="U1327" s="222">
        <v>155.17952435359859</v>
      </c>
      <c r="V1327" s="170"/>
      <c r="W1327" s="170"/>
    </row>
    <row r="1328" spans="1:41" x14ac:dyDescent="0.25">
      <c r="A1328" s="280"/>
      <c r="B1328" s="280"/>
      <c r="C1328" s="278"/>
      <c r="D1328" s="279"/>
      <c r="E1328" s="278"/>
      <c r="F1328" s="277"/>
      <c r="G1328" s="277"/>
      <c r="H1328" s="276"/>
      <c r="I1328" s="273"/>
      <c r="J1328" s="275"/>
      <c r="K1328" s="274">
        <v>0.4</v>
      </c>
      <c r="L1328" s="201">
        <v>244.65861216583744</v>
      </c>
      <c r="M1328" s="201">
        <v>423.0996045</v>
      </c>
      <c r="N1328" s="201">
        <v>41.094000000000001</v>
      </c>
      <c r="O1328" s="273">
        <v>41.094000000000001</v>
      </c>
      <c r="P1328" s="273">
        <v>423.0996045</v>
      </c>
      <c r="Q1328" s="273">
        <v>244.45861216583745</v>
      </c>
      <c r="R1328" s="273">
        <v>223.85815421999845</v>
      </c>
      <c r="S1328" s="273">
        <v>224.05815421999844</v>
      </c>
      <c r="T1328" s="281"/>
      <c r="U1328" s="222">
        <v>155.37952435359864</v>
      </c>
      <c r="V1328" s="170"/>
      <c r="W1328" s="170"/>
    </row>
    <row r="1329" spans="1:41" x14ac:dyDescent="0.25">
      <c r="A1329" s="280" t="s">
        <v>2824</v>
      </c>
      <c r="B1329" s="280" t="s">
        <v>3027</v>
      </c>
      <c r="C1329" s="280" t="s">
        <v>3032</v>
      </c>
      <c r="D1329" s="279">
        <v>2241</v>
      </c>
      <c r="E1329" s="278" t="s">
        <v>3031</v>
      </c>
      <c r="F1329" s="277" t="s">
        <v>3030</v>
      </c>
      <c r="G1329" s="277" t="s">
        <v>3029</v>
      </c>
      <c r="H1329" s="276"/>
      <c r="I1329" s="273"/>
      <c r="J1329" s="275"/>
      <c r="K1329" s="274">
        <v>0</v>
      </c>
      <c r="L1329" s="201">
        <v>244.45861216583745</v>
      </c>
      <c r="M1329" s="201">
        <v>423.0996045</v>
      </c>
      <c r="N1329" s="201">
        <v>41.094000000000001</v>
      </c>
      <c r="O1329" s="273">
        <v>41.094000000000001</v>
      </c>
      <c r="P1329" s="273">
        <v>423.0996045</v>
      </c>
      <c r="Q1329" s="273">
        <v>244.45861216583745</v>
      </c>
      <c r="R1329" s="273">
        <v>224.05815421999844</v>
      </c>
      <c r="S1329" s="273">
        <v>224.05815421999844</v>
      </c>
      <c r="T1329" s="281"/>
      <c r="U1329" s="222">
        <v>155.57952435359863</v>
      </c>
      <c r="V1329" s="170"/>
      <c r="W1329" s="170"/>
    </row>
    <row r="1330" spans="1:41" x14ac:dyDescent="0.25">
      <c r="A1330" s="280"/>
      <c r="B1330" s="280"/>
      <c r="C1330" s="280"/>
      <c r="D1330" s="279"/>
      <c r="E1330" s="278"/>
      <c r="F1330" s="277"/>
      <c r="G1330" s="277" t="s">
        <v>3028</v>
      </c>
      <c r="H1330" s="276"/>
      <c r="I1330" s="273"/>
      <c r="J1330" s="275"/>
      <c r="K1330" s="274">
        <v>0.52800000000000002</v>
      </c>
      <c r="L1330" s="201">
        <v>244.19461216583744</v>
      </c>
      <c r="M1330" s="201">
        <v>423.0996045</v>
      </c>
      <c r="N1330" s="201">
        <v>41.094000000000001</v>
      </c>
      <c r="O1330" s="273">
        <v>41.094000000000001</v>
      </c>
      <c r="P1330" s="273">
        <v>423.0996045</v>
      </c>
      <c r="Q1330" s="273">
        <v>243.93061216583746</v>
      </c>
      <c r="R1330" s="273">
        <v>224.32215421999842</v>
      </c>
      <c r="S1330" s="273">
        <v>224.58615421999843</v>
      </c>
      <c r="T1330" s="281"/>
      <c r="U1330" s="222">
        <v>155.84352435359858</v>
      </c>
      <c r="V1330" s="170"/>
      <c r="W1330" s="170"/>
    </row>
    <row r="1331" spans="1:41" x14ac:dyDescent="0.25">
      <c r="A1331" s="280" t="s">
        <v>2824</v>
      </c>
      <c r="B1331" s="280" t="s">
        <v>3027</v>
      </c>
      <c r="C1331" s="280" t="s">
        <v>1981</v>
      </c>
      <c r="D1331" s="279">
        <v>2246</v>
      </c>
      <c r="E1331" s="278" t="s">
        <v>3026</v>
      </c>
      <c r="F1331" s="277"/>
      <c r="G1331" s="277" t="s">
        <v>1978</v>
      </c>
      <c r="H1331" s="276"/>
      <c r="I1331" s="273"/>
      <c r="J1331" s="275"/>
      <c r="K1331" s="274">
        <v>7.1999999999999995E-2</v>
      </c>
      <c r="L1331" s="201">
        <v>243.89461216583746</v>
      </c>
      <c r="M1331" s="201">
        <v>423.0996045</v>
      </c>
      <c r="N1331" s="201">
        <v>41.094000000000001</v>
      </c>
      <c r="O1331" s="273">
        <v>41.094000000000001</v>
      </c>
      <c r="P1331" s="273">
        <v>423.0996045</v>
      </c>
      <c r="Q1331" s="273">
        <v>243.85861216583746</v>
      </c>
      <c r="R1331" s="273">
        <v>224.62215421999844</v>
      </c>
      <c r="S1331" s="273">
        <v>224.65815421999844</v>
      </c>
      <c r="T1331" s="281"/>
      <c r="U1331" s="222">
        <v>156.14352435359859</v>
      </c>
      <c r="V1331" s="170"/>
      <c r="W1331" s="170"/>
    </row>
    <row r="1332" spans="1:41" x14ac:dyDescent="0.25">
      <c r="A1332" s="280"/>
      <c r="B1332" s="280"/>
      <c r="C1332" s="280"/>
      <c r="D1332" s="279"/>
      <c r="E1332" s="278"/>
      <c r="F1332" s="277"/>
      <c r="G1332" s="277"/>
      <c r="H1332" s="276"/>
      <c r="I1332" s="273"/>
      <c r="J1332" s="275"/>
      <c r="K1332" s="236">
        <v>8.8360000000000001E-3</v>
      </c>
      <c r="L1332" s="201">
        <v>243.85419416583744</v>
      </c>
      <c r="M1332" s="201">
        <v>423.0996045</v>
      </c>
      <c r="N1332" s="201">
        <v>41.094000000000001</v>
      </c>
      <c r="O1332" s="273">
        <v>41.094000000000001</v>
      </c>
      <c r="P1332" s="273">
        <v>423.0996045</v>
      </c>
      <c r="Q1332" s="273">
        <v>243.84977616583745</v>
      </c>
      <c r="R1332" s="273">
        <v>224.66257221999845</v>
      </c>
      <c r="S1332" s="273">
        <v>224.66699021999844</v>
      </c>
      <c r="T1332" s="241" t="s">
        <v>3025</v>
      </c>
      <c r="U1332" s="222">
        <v>156.18394235359864</v>
      </c>
      <c r="V1332" s="170"/>
      <c r="W1332" s="170"/>
    </row>
    <row r="1333" spans="1:41" x14ac:dyDescent="0.25">
      <c r="A1333" s="405"/>
      <c r="B1333" s="404"/>
      <c r="C1333" s="397"/>
      <c r="D1333" s="396"/>
      <c r="E1333" s="397" t="s">
        <v>619</v>
      </c>
      <c r="F1333" s="395"/>
      <c r="G1333" s="395" t="s">
        <v>1962</v>
      </c>
      <c r="H1333" s="394"/>
      <c r="I1333" s="387">
        <v>-8.8360000000000001E-3</v>
      </c>
      <c r="J1333" s="383"/>
      <c r="K1333" s="387">
        <v>0.103502</v>
      </c>
      <c r="L1333" s="201">
        <v>243.79802516583746</v>
      </c>
      <c r="M1333" s="201">
        <v>423.0996045</v>
      </c>
      <c r="N1333" s="201">
        <v>41.094000000000001</v>
      </c>
      <c r="O1333" s="387">
        <v>41.094000000000001</v>
      </c>
      <c r="P1333" s="387">
        <v>423.0996045</v>
      </c>
      <c r="Q1333" s="387">
        <v>243.74627416583746</v>
      </c>
      <c r="R1333" s="402">
        <v>224.71874121999844</v>
      </c>
      <c r="S1333" s="402">
        <v>224.77049221999843</v>
      </c>
      <c r="T1333" s="402"/>
      <c r="U1333" s="222">
        <v>156.24011135359859</v>
      </c>
      <c r="V1333" s="170"/>
      <c r="W1333" s="170"/>
    </row>
    <row r="1334" spans="1:41" x14ac:dyDescent="0.25">
      <c r="A1334" s="404" t="s">
        <v>2824</v>
      </c>
      <c r="B1334" s="397" t="s">
        <v>2973</v>
      </c>
      <c r="C1334" s="397" t="s">
        <v>111</v>
      </c>
      <c r="D1334" s="396">
        <v>2248</v>
      </c>
      <c r="E1334" s="397" t="s">
        <v>1716</v>
      </c>
      <c r="F1334" s="395" t="s">
        <v>1974</v>
      </c>
      <c r="G1334" s="395" t="s">
        <v>1951</v>
      </c>
      <c r="H1334" s="394"/>
      <c r="I1334" s="399">
        <v>2.1834162538425517E-5</v>
      </c>
      <c r="J1334" s="400">
        <v>243.746296</v>
      </c>
      <c r="K1334" s="387">
        <v>0</v>
      </c>
      <c r="L1334" s="201">
        <v>243.74627416583746</v>
      </c>
      <c r="M1334" s="201">
        <v>423.0996045</v>
      </c>
      <c r="N1334" s="201">
        <v>41.094000000000001</v>
      </c>
      <c r="O1334" s="387">
        <v>41.094000000000001</v>
      </c>
      <c r="P1334" s="387">
        <v>423.0996045</v>
      </c>
      <c r="Q1334" s="387">
        <v>243.74627416583746</v>
      </c>
      <c r="R1334" s="402">
        <v>224.77049221999843</v>
      </c>
      <c r="S1334" s="402">
        <v>224.77049221999843</v>
      </c>
      <c r="T1334" s="402"/>
      <c r="U1334" s="222">
        <v>156.29186235359862</v>
      </c>
      <c r="V1334" s="170"/>
      <c r="W1334" s="170"/>
    </row>
    <row r="1335" spans="1:41" x14ac:dyDescent="0.25">
      <c r="A1335" s="404"/>
      <c r="B1335" s="404"/>
      <c r="C1335" s="397"/>
      <c r="D1335" s="396"/>
      <c r="E1335" s="397" t="s">
        <v>619</v>
      </c>
      <c r="F1335" s="395"/>
      <c r="G1335" s="395" t="s">
        <v>1969</v>
      </c>
      <c r="H1335" s="394"/>
      <c r="I1335" s="387"/>
      <c r="J1335" s="383"/>
      <c r="K1335" s="387">
        <v>0.14528199999999999</v>
      </c>
      <c r="L1335" s="201">
        <v>243.67363316583746</v>
      </c>
      <c r="M1335" s="201">
        <v>423.0996045</v>
      </c>
      <c r="N1335" s="201">
        <v>41.094000000000001</v>
      </c>
      <c r="O1335" s="387">
        <v>41.094000000000001</v>
      </c>
      <c r="P1335" s="387">
        <v>423.0996045</v>
      </c>
      <c r="Q1335" s="387">
        <v>243.60099216583745</v>
      </c>
      <c r="R1335" s="402">
        <v>224.84313321999844</v>
      </c>
      <c r="S1335" s="402">
        <v>224.91577421999844</v>
      </c>
      <c r="T1335" s="402"/>
      <c r="U1335" s="170">
        <v>156.36450335359859</v>
      </c>
      <c r="V1335" s="170"/>
      <c r="W1335" s="170"/>
    </row>
    <row r="1336" spans="1:41" x14ac:dyDescent="0.25">
      <c r="A1336" s="404" t="s">
        <v>2824</v>
      </c>
      <c r="B1336" s="404" t="s">
        <v>2973</v>
      </c>
      <c r="C1336" s="397" t="s">
        <v>1973</v>
      </c>
      <c r="D1336" s="396">
        <v>2249</v>
      </c>
      <c r="E1336" s="397" t="s">
        <v>1052</v>
      </c>
      <c r="F1336" s="219" t="s">
        <v>3024</v>
      </c>
      <c r="G1336" s="219" t="s">
        <v>1970</v>
      </c>
      <c r="H1336" s="229" t="s">
        <v>2825</v>
      </c>
      <c r="I1336" s="387"/>
      <c r="J1336" s="383"/>
      <c r="K1336" s="387">
        <v>0</v>
      </c>
      <c r="L1336" s="201">
        <v>243.60099216583745</v>
      </c>
      <c r="M1336" s="201">
        <v>423.0996045</v>
      </c>
      <c r="N1336" s="201">
        <v>41.094000000000001</v>
      </c>
      <c r="O1336" s="387">
        <v>41.094000000000001</v>
      </c>
      <c r="P1336" s="387">
        <v>423.0996045</v>
      </c>
      <c r="Q1336" s="387">
        <v>243.60099216583745</v>
      </c>
      <c r="R1336" s="402">
        <v>224.91577421999844</v>
      </c>
      <c r="S1336" s="402">
        <v>224.91577421999844</v>
      </c>
      <c r="T1336" s="402"/>
      <c r="U1336" s="170">
        <v>156.43714435359863</v>
      </c>
      <c r="V1336" s="170"/>
      <c r="W1336" s="170"/>
    </row>
    <row r="1337" spans="1:41" x14ac:dyDescent="0.25">
      <c r="A1337" s="404"/>
      <c r="B1337" s="404"/>
      <c r="C1337" s="397"/>
      <c r="D1337" s="396"/>
      <c r="E1337" s="397" t="s">
        <v>619</v>
      </c>
      <c r="F1337" s="395"/>
      <c r="G1337" s="395" t="s">
        <v>1969</v>
      </c>
      <c r="H1337" s="394"/>
      <c r="I1337" s="387"/>
      <c r="J1337" s="383"/>
      <c r="K1337" s="387">
        <v>0</v>
      </c>
      <c r="L1337" s="201">
        <v>243.60099216583745</v>
      </c>
      <c r="M1337" s="201">
        <v>423.0996045</v>
      </c>
      <c r="N1337" s="201">
        <v>41.094000000000001</v>
      </c>
      <c r="O1337" s="387">
        <v>41.094000000000001</v>
      </c>
      <c r="P1337" s="387">
        <v>423.0996045</v>
      </c>
      <c r="Q1337" s="387">
        <v>243.60099216583745</v>
      </c>
      <c r="R1337" s="402">
        <v>224.91577421999844</v>
      </c>
      <c r="S1337" s="402">
        <v>224.91577421999844</v>
      </c>
      <c r="T1337" s="402"/>
      <c r="U1337" s="170">
        <v>156.43714435359863</v>
      </c>
      <c r="V1337" s="170"/>
      <c r="W1337" s="170"/>
    </row>
    <row r="1338" spans="1:41" x14ac:dyDescent="0.25">
      <c r="A1338" s="397" t="s">
        <v>2824</v>
      </c>
      <c r="B1338" s="397" t="s">
        <v>2973</v>
      </c>
      <c r="C1338" s="397" t="s">
        <v>1990</v>
      </c>
      <c r="D1338" s="396">
        <v>2249</v>
      </c>
      <c r="E1338" s="397" t="s">
        <v>3023</v>
      </c>
      <c r="F1338" s="395" t="s">
        <v>1988</v>
      </c>
      <c r="G1338" s="395" t="s">
        <v>1987</v>
      </c>
      <c r="H1338" s="445"/>
      <c r="I1338" s="399">
        <v>2.1834162538425517E-5</v>
      </c>
      <c r="J1338" s="400">
        <v>243.60101399999999</v>
      </c>
      <c r="K1338" s="387">
        <v>0</v>
      </c>
      <c r="L1338" s="201">
        <v>243.60099216583745</v>
      </c>
      <c r="M1338" s="201">
        <v>423.0996045</v>
      </c>
      <c r="N1338" s="201">
        <v>41.094000000000001</v>
      </c>
      <c r="O1338" s="387">
        <v>41.094000000000001</v>
      </c>
      <c r="P1338" s="387">
        <v>423.0996045</v>
      </c>
      <c r="Q1338" s="387">
        <v>243.60099216583745</v>
      </c>
      <c r="R1338" s="402">
        <v>224.91577421999844</v>
      </c>
      <c r="S1338" s="402">
        <v>224.91577421999844</v>
      </c>
      <c r="T1338" s="402"/>
      <c r="U1338" s="170">
        <v>156.43714435359863</v>
      </c>
      <c r="V1338" s="170"/>
      <c r="W1338" s="170"/>
      <c r="AO1338" s="221"/>
    </row>
    <row r="1339" spans="1:41" s="221" customFormat="1" x14ac:dyDescent="0.25">
      <c r="A1339" s="397"/>
      <c r="B1339" s="397"/>
      <c r="C1339" s="397"/>
      <c r="D1339" s="396"/>
      <c r="E1339" s="397"/>
      <c r="F1339" s="395"/>
      <c r="G1339" s="395"/>
      <c r="H1339" s="444"/>
      <c r="I1339" s="387"/>
      <c r="J1339" s="383"/>
      <c r="K1339" s="387">
        <v>0</v>
      </c>
      <c r="L1339" s="201">
        <v>243.60099216583745</v>
      </c>
      <c r="M1339" s="201">
        <v>423.0996045</v>
      </c>
      <c r="N1339" s="201">
        <v>41.094000000000001</v>
      </c>
      <c r="O1339" s="387">
        <v>41.094000000000001</v>
      </c>
      <c r="P1339" s="387">
        <v>423.0996045</v>
      </c>
      <c r="Q1339" s="387">
        <v>243.60099216583745</v>
      </c>
      <c r="R1339" s="387">
        <v>224.91577421999844</v>
      </c>
      <c r="S1339" s="387">
        <v>224.91577421999844</v>
      </c>
      <c r="T1339" s="387"/>
      <c r="U1339" s="222">
        <v>156.43714435359863</v>
      </c>
      <c r="V1339" s="222"/>
      <c r="W1339" s="222"/>
      <c r="AB1339" s="175"/>
      <c r="AO1339" s="168"/>
    </row>
    <row r="1340" spans="1:41" x14ac:dyDescent="0.25">
      <c r="A1340" s="404"/>
      <c r="B1340" s="404"/>
      <c r="C1340" s="397"/>
      <c r="D1340" s="396"/>
      <c r="E1340" s="397" t="s">
        <v>619</v>
      </c>
      <c r="F1340" s="395"/>
      <c r="G1340" s="395" t="s">
        <v>1962</v>
      </c>
      <c r="H1340" s="394"/>
      <c r="I1340" s="387"/>
      <c r="J1340" s="383"/>
      <c r="K1340" s="236">
        <v>0.12238</v>
      </c>
      <c r="L1340" s="201">
        <v>243.53980216583744</v>
      </c>
      <c r="M1340" s="201">
        <v>423.0996045</v>
      </c>
      <c r="N1340" s="201">
        <v>41.094000000000001</v>
      </c>
      <c r="O1340" s="387">
        <v>41.094000000000001</v>
      </c>
      <c r="P1340" s="387">
        <v>423.0996045</v>
      </c>
      <c r="Q1340" s="387">
        <v>243.47861216583746</v>
      </c>
      <c r="R1340" s="402">
        <v>224.97696421999842</v>
      </c>
      <c r="S1340" s="402">
        <v>225.03815421999843</v>
      </c>
      <c r="T1340" s="241" t="s">
        <v>3022</v>
      </c>
      <c r="U1340" s="170">
        <v>156.49833435359858</v>
      </c>
      <c r="V1340" s="170"/>
      <c r="W1340" s="170"/>
      <c r="AO1340" s="223"/>
    </row>
    <row r="1341" spans="1:41" s="223" customFormat="1" x14ac:dyDescent="0.25">
      <c r="A1341" s="397" t="s">
        <v>2824</v>
      </c>
      <c r="B1341" s="397" t="s">
        <v>2973</v>
      </c>
      <c r="C1341" s="397" t="s">
        <v>1981</v>
      </c>
      <c r="D1341" s="396">
        <v>2251</v>
      </c>
      <c r="E1341" s="397" t="s">
        <v>3021</v>
      </c>
      <c r="F1341" s="395" t="s">
        <v>1979</v>
      </c>
      <c r="G1341" s="395" t="s">
        <v>1978</v>
      </c>
      <c r="H1341" s="394">
        <v>63</v>
      </c>
      <c r="I1341" s="399"/>
      <c r="J1341" s="383"/>
      <c r="K1341" s="387">
        <v>7.4999999999999997E-2</v>
      </c>
      <c r="L1341" s="201">
        <v>243.44111216583747</v>
      </c>
      <c r="M1341" s="201">
        <v>423.0996045</v>
      </c>
      <c r="N1341" s="201">
        <v>41.094000000000001</v>
      </c>
      <c r="O1341" s="387">
        <v>41.094000000000001</v>
      </c>
      <c r="P1341" s="387">
        <v>423.0996045</v>
      </c>
      <c r="Q1341" s="387">
        <v>243.40361216583747</v>
      </c>
      <c r="R1341" s="402">
        <v>225.07565421999843</v>
      </c>
      <c r="S1341" s="402">
        <v>225.11315421999842</v>
      </c>
      <c r="T1341" s="402"/>
      <c r="U1341" s="201">
        <v>156.59702435359861</v>
      </c>
      <c r="V1341" s="225"/>
      <c r="W1341" s="225"/>
      <c r="AB1341" s="224"/>
      <c r="AO1341" s="168"/>
    </row>
    <row r="1342" spans="1:41" x14ac:dyDescent="0.25">
      <c r="A1342" s="404"/>
      <c r="B1342" s="404"/>
      <c r="C1342" s="404"/>
      <c r="D1342" s="427"/>
      <c r="E1342" s="397" t="s">
        <v>619</v>
      </c>
      <c r="F1342" s="395"/>
      <c r="G1342" s="395"/>
      <c r="H1342" s="394"/>
      <c r="I1342" s="399"/>
      <c r="J1342" s="383"/>
      <c r="K1342" s="387">
        <v>0.12</v>
      </c>
      <c r="L1342" s="201">
        <v>243.34361216583747</v>
      </c>
      <c r="M1342" s="201">
        <v>423.0996045</v>
      </c>
      <c r="N1342" s="201">
        <v>41.094000000000001</v>
      </c>
      <c r="O1342" s="387">
        <v>41.094000000000001</v>
      </c>
      <c r="P1342" s="387">
        <v>423.0996045</v>
      </c>
      <c r="Q1342" s="387">
        <v>243.28361216583747</v>
      </c>
      <c r="R1342" s="402">
        <v>225.17315421999842</v>
      </c>
      <c r="S1342" s="402">
        <v>225.23315421999843</v>
      </c>
      <c r="T1342" s="402"/>
      <c r="U1342" s="170">
        <v>156.69452435359858</v>
      </c>
      <c r="V1342" s="170"/>
      <c r="W1342" s="170"/>
    </row>
    <row r="1343" spans="1:41" x14ac:dyDescent="0.25">
      <c r="A1343" s="404" t="s">
        <v>2824</v>
      </c>
      <c r="B1343" s="404" t="s">
        <v>2973</v>
      </c>
      <c r="C1343" s="404" t="s">
        <v>1956</v>
      </c>
      <c r="D1343" s="403">
        <v>2254</v>
      </c>
      <c r="E1343" s="397" t="s">
        <v>3020</v>
      </c>
      <c r="F1343" s="395" t="s">
        <v>1982</v>
      </c>
      <c r="G1343" s="395" t="s">
        <v>1953</v>
      </c>
      <c r="H1343" s="394">
        <v>50</v>
      </c>
      <c r="I1343" s="387"/>
      <c r="J1343" s="383"/>
      <c r="K1343" s="402">
        <v>0.25</v>
      </c>
      <c r="L1343" s="201">
        <v>243.15861216583747</v>
      </c>
      <c r="M1343" s="201">
        <v>423.0996045</v>
      </c>
      <c r="N1343" s="201">
        <v>41.094000000000001</v>
      </c>
      <c r="O1343" s="387">
        <v>41.094000000000001</v>
      </c>
      <c r="P1343" s="387">
        <v>423.0996045</v>
      </c>
      <c r="Q1343" s="387">
        <v>243.03361216583747</v>
      </c>
      <c r="R1343" s="402">
        <v>225.35815421999843</v>
      </c>
      <c r="S1343" s="402">
        <v>225.48315421999843</v>
      </c>
      <c r="T1343" s="402"/>
      <c r="U1343" s="170">
        <v>156.87952435359858</v>
      </c>
      <c r="V1343" s="170"/>
      <c r="W1343" s="170"/>
    </row>
    <row r="1344" spans="1:41" x14ac:dyDescent="0.25">
      <c r="A1344" s="404"/>
      <c r="B1344" s="404"/>
      <c r="C1344" s="404"/>
      <c r="D1344" s="427"/>
      <c r="E1344" s="397" t="s">
        <v>619</v>
      </c>
      <c r="F1344" s="395"/>
      <c r="G1344" s="395"/>
      <c r="H1344" s="394"/>
      <c r="I1344" s="399">
        <v>2.283416250747905E-5</v>
      </c>
      <c r="J1344" s="383"/>
      <c r="K1344" s="216">
        <v>9.2506000000000005E-2</v>
      </c>
      <c r="L1344" s="201">
        <v>242.98735916583746</v>
      </c>
      <c r="M1344" s="201">
        <v>423.0996045</v>
      </c>
      <c r="N1344" s="201">
        <v>41.094000000000001</v>
      </c>
      <c r="O1344" s="387">
        <v>41.094000000000001</v>
      </c>
      <c r="P1344" s="387">
        <v>423.0996045</v>
      </c>
      <c r="Q1344" s="387">
        <v>242.94110616583748</v>
      </c>
      <c r="R1344" s="402">
        <v>225.5294072199984</v>
      </c>
      <c r="S1344" s="402">
        <v>225.57566021999841</v>
      </c>
      <c r="T1344" s="402"/>
      <c r="U1344" s="170">
        <v>157.05077735359856</v>
      </c>
      <c r="V1344" s="170"/>
      <c r="W1344" s="170"/>
    </row>
    <row r="1345" spans="1:41" x14ac:dyDescent="0.25">
      <c r="A1345" s="404" t="s">
        <v>2824</v>
      </c>
      <c r="B1345" s="404" t="s">
        <v>2973</v>
      </c>
      <c r="C1345" s="404" t="s">
        <v>1961</v>
      </c>
      <c r="D1345" s="403">
        <v>2257</v>
      </c>
      <c r="E1345" s="397" t="s">
        <v>3019</v>
      </c>
      <c r="F1345" s="395" t="s">
        <v>1984</v>
      </c>
      <c r="G1345" s="395" t="s">
        <v>1958</v>
      </c>
      <c r="H1345" s="394">
        <v>50</v>
      </c>
      <c r="I1345" s="387">
        <v>242.841129</v>
      </c>
      <c r="J1345" s="383">
        <v>242.84110616583749</v>
      </c>
      <c r="K1345" s="402">
        <v>0.2</v>
      </c>
      <c r="L1345" s="201">
        <v>242.84110616583749</v>
      </c>
      <c r="M1345" s="201">
        <v>423.0996045</v>
      </c>
      <c r="N1345" s="201">
        <v>41.094000000000001</v>
      </c>
      <c r="O1345" s="387">
        <v>41.094000000000001</v>
      </c>
      <c r="P1345" s="387">
        <v>423.0996045</v>
      </c>
      <c r="Q1345" s="387">
        <v>242.74110616583749</v>
      </c>
      <c r="R1345" s="402">
        <v>225.67566021999841</v>
      </c>
      <c r="S1345" s="402">
        <v>225.7756602199984</v>
      </c>
      <c r="T1345" s="402"/>
      <c r="U1345" s="170">
        <v>157.19703035359856</v>
      </c>
      <c r="V1345" s="170"/>
      <c r="W1345" s="170"/>
    </row>
    <row r="1346" spans="1:41" x14ac:dyDescent="0.25">
      <c r="A1346" s="404"/>
      <c r="B1346" s="404"/>
      <c r="C1346" s="404"/>
      <c r="D1346" s="403"/>
      <c r="E1346" s="397"/>
      <c r="F1346" s="395"/>
      <c r="G1346" s="395"/>
      <c r="H1346" s="394"/>
      <c r="I1346" s="387"/>
      <c r="J1346" s="383"/>
      <c r="K1346" s="402">
        <v>0</v>
      </c>
      <c r="L1346" s="201">
        <v>242.74110616583749</v>
      </c>
      <c r="M1346" s="201">
        <v>423.0996045</v>
      </c>
      <c r="N1346" s="201">
        <v>41.094000000000001</v>
      </c>
      <c r="O1346" s="387">
        <v>41.094000000000001</v>
      </c>
      <c r="P1346" s="387">
        <v>423.0996045</v>
      </c>
      <c r="Q1346" s="387">
        <v>242.74110616583749</v>
      </c>
      <c r="R1346" s="402">
        <v>225.7756602199984</v>
      </c>
      <c r="S1346" s="402">
        <v>225.7756602199984</v>
      </c>
      <c r="T1346" s="402"/>
      <c r="U1346" s="170">
        <v>157.29703035359859</v>
      </c>
      <c r="V1346" s="170"/>
      <c r="W1346" s="170"/>
      <c r="AO1346" s="221"/>
    </row>
    <row r="1347" spans="1:41" s="221" customFormat="1" x14ac:dyDescent="0.25">
      <c r="A1347" s="397"/>
      <c r="B1347" s="397"/>
      <c r="C1347" s="397"/>
      <c r="D1347" s="396"/>
      <c r="E1347" s="397"/>
      <c r="F1347" s="395"/>
      <c r="G1347" s="395"/>
      <c r="H1347" s="394"/>
      <c r="I1347" s="387"/>
      <c r="J1347" s="383"/>
      <c r="K1347" s="216">
        <v>0.10749400000000001</v>
      </c>
      <c r="L1347" s="201">
        <v>242.68735916583751</v>
      </c>
      <c r="M1347" s="201">
        <v>423.0996045</v>
      </c>
      <c r="N1347" s="201">
        <v>41.094000000000001</v>
      </c>
      <c r="O1347" s="387">
        <v>41.094000000000001</v>
      </c>
      <c r="P1347" s="387">
        <v>423.0996045</v>
      </c>
      <c r="Q1347" s="387">
        <v>242.63361216583749</v>
      </c>
      <c r="R1347" s="402">
        <v>225.82940721999842</v>
      </c>
      <c r="S1347" s="402">
        <v>225.8831542199984</v>
      </c>
      <c r="T1347" s="402"/>
      <c r="U1347" s="170">
        <v>157.35077735359857</v>
      </c>
      <c r="V1347" s="222"/>
      <c r="W1347" s="222"/>
      <c r="AB1347" s="175"/>
      <c r="AO1347" s="168"/>
    </row>
    <row r="1348" spans="1:41" x14ac:dyDescent="0.25">
      <c r="A1348" s="404"/>
      <c r="B1348" s="404"/>
      <c r="C1348" s="406"/>
      <c r="D1348" s="396"/>
      <c r="E1348" s="397"/>
      <c r="F1348" s="405"/>
      <c r="G1348" s="395"/>
      <c r="H1348" s="394"/>
      <c r="I1348" s="387"/>
      <c r="J1348" s="383"/>
      <c r="K1348" s="387">
        <v>0</v>
      </c>
      <c r="L1348" s="201">
        <v>242.63361216583749</v>
      </c>
      <c r="M1348" s="201">
        <v>423.0996045</v>
      </c>
      <c r="N1348" s="201">
        <v>41.094000000000001</v>
      </c>
      <c r="O1348" s="387">
        <v>41.094000000000001</v>
      </c>
      <c r="P1348" s="387">
        <v>423.0996045</v>
      </c>
      <c r="Q1348" s="387">
        <v>242.63361216583749</v>
      </c>
      <c r="R1348" s="402">
        <v>225.8831542199984</v>
      </c>
      <c r="S1348" s="402">
        <v>225.8831542199984</v>
      </c>
      <c r="T1348" s="402"/>
      <c r="U1348" s="170">
        <v>157.40452435359856</v>
      </c>
      <c r="V1348" s="170"/>
      <c r="W1348" s="170"/>
    </row>
    <row r="1349" spans="1:41" x14ac:dyDescent="0.25">
      <c r="A1349" s="404" t="s">
        <v>2824</v>
      </c>
      <c r="B1349" s="404" t="s">
        <v>2973</v>
      </c>
      <c r="C1349" s="404" t="s">
        <v>1947</v>
      </c>
      <c r="D1349" s="403">
        <v>2260</v>
      </c>
      <c r="E1349" s="397" t="s">
        <v>3018</v>
      </c>
      <c r="F1349" s="395" t="s">
        <v>1982</v>
      </c>
      <c r="G1349" s="395" t="s">
        <v>1944</v>
      </c>
      <c r="H1349" s="394">
        <v>50</v>
      </c>
      <c r="I1349" s="387"/>
      <c r="J1349" s="383"/>
      <c r="K1349" s="387">
        <v>0.25</v>
      </c>
      <c r="L1349" s="201">
        <v>242.50861216583749</v>
      </c>
      <c r="M1349" s="201">
        <v>423.0996045</v>
      </c>
      <c r="N1349" s="201">
        <v>41.094000000000001</v>
      </c>
      <c r="O1349" s="387">
        <v>41.094000000000001</v>
      </c>
      <c r="P1349" s="387">
        <v>423.0996045</v>
      </c>
      <c r="Q1349" s="387">
        <v>242.38361216583749</v>
      </c>
      <c r="R1349" s="402">
        <v>226.0081542199984</v>
      </c>
      <c r="S1349" s="402">
        <v>226.1331542199984</v>
      </c>
      <c r="T1349" s="402"/>
      <c r="U1349" s="170">
        <v>157.52952435359856</v>
      </c>
      <c r="V1349" s="170"/>
      <c r="W1349" s="170"/>
    </row>
    <row r="1350" spans="1:41" x14ac:dyDescent="0.25">
      <c r="A1350" s="404"/>
      <c r="B1350" s="404"/>
      <c r="C1350" s="404"/>
      <c r="D1350" s="403"/>
      <c r="E1350" s="397"/>
      <c r="F1350" s="395"/>
      <c r="G1350" s="397" t="s">
        <v>2417</v>
      </c>
      <c r="H1350" s="394"/>
      <c r="I1350" s="387"/>
      <c r="J1350" s="383"/>
      <c r="K1350" s="387">
        <v>9.8000000000000004E-2</v>
      </c>
      <c r="L1350" s="201">
        <v>242.33461216583748</v>
      </c>
      <c r="M1350" s="201">
        <v>423.0996045</v>
      </c>
      <c r="N1350" s="201">
        <v>41.094000000000001</v>
      </c>
      <c r="O1350" s="387">
        <v>41.094000000000001</v>
      </c>
      <c r="P1350" s="387">
        <v>423.0996045</v>
      </c>
      <c r="Q1350" s="387">
        <v>242.28561216583748</v>
      </c>
      <c r="R1350" s="402">
        <v>226.18215421999841</v>
      </c>
      <c r="S1350" s="402">
        <v>226.23115421999842</v>
      </c>
      <c r="T1350" s="402"/>
      <c r="U1350" s="170">
        <v>157.7035243535986</v>
      </c>
      <c r="V1350" s="170"/>
      <c r="W1350" s="170"/>
    </row>
    <row r="1351" spans="1:41" x14ac:dyDescent="0.25">
      <c r="A1351" s="404"/>
      <c r="B1351" s="397"/>
      <c r="C1351" s="397"/>
      <c r="D1351" s="396"/>
      <c r="E1351" s="397"/>
      <c r="F1351" s="395"/>
      <c r="G1351" s="395"/>
      <c r="H1351" s="394"/>
      <c r="I1351" s="399">
        <v>2.283416250747905E-5</v>
      </c>
      <c r="J1351" s="383"/>
      <c r="K1351" s="216">
        <v>8.4251000000000006E-2</v>
      </c>
      <c r="L1351" s="201">
        <v>242.24348666583748</v>
      </c>
      <c r="M1351" s="201">
        <v>423.0996045</v>
      </c>
      <c r="N1351" s="201">
        <v>41.094000000000001</v>
      </c>
      <c r="O1351" s="387">
        <v>41.094000000000001</v>
      </c>
      <c r="P1351" s="387">
        <v>423.0996045</v>
      </c>
      <c r="Q1351" s="387">
        <v>242.20136116583748</v>
      </c>
      <c r="R1351" s="402">
        <v>226.27327971999841</v>
      </c>
      <c r="S1351" s="402">
        <v>226.31540521999841</v>
      </c>
      <c r="T1351" s="402"/>
      <c r="U1351" s="170">
        <v>157.79464985359857</v>
      </c>
      <c r="V1351" s="170"/>
      <c r="W1351" s="170"/>
    </row>
    <row r="1352" spans="1:41" x14ac:dyDescent="0.25">
      <c r="A1352" s="307" t="s">
        <v>2824</v>
      </c>
      <c r="B1352" s="307" t="s">
        <v>2973</v>
      </c>
      <c r="C1352" s="307" t="s">
        <v>2304</v>
      </c>
      <c r="D1352" s="308">
        <v>2263</v>
      </c>
      <c r="E1352" s="307" t="s">
        <v>3017</v>
      </c>
      <c r="F1352" s="219" t="s">
        <v>3016</v>
      </c>
      <c r="G1352" s="219" t="s">
        <v>3015</v>
      </c>
      <c r="H1352" s="394"/>
      <c r="I1352" s="387">
        <v>242.20138399999999</v>
      </c>
      <c r="J1352" s="383">
        <v>242.20136116583748</v>
      </c>
      <c r="K1352" s="216">
        <v>0</v>
      </c>
      <c r="L1352" s="201">
        <v>242.20136116583748</v>
      </c>
      <c r="M1352" s="201">
        <v>423.0996045</v>
      </c>
      <c r="N1352" s="201">
        <v>41.094000000000001</v>
      </c>
      <c r="O1352" s="387">
        <v>41.094000000000001</v>
      </c>
      <c r="P1352" s="387">
        <v>423.0996045</v>
      </c>
      <c r="Q1352" s="387">
        <v>242.20136116583748</v>
      </c>
      <c r="R1352" s="402">
        <v>226.31540521999841</v>
      </c>
      <c r="S1352" s="402">
        <v>226.31540521999841</v>
      </c>
      <c r="T1352" s="402"/>
      <c r="U1352" s="170">
        <v>157.83677535359857</v>
      </c>
      <c r="V1352" s="170"/>
      <c r="W1352" s="170"/>
    </row>
    <row r="1353" spans="1:41" x14ac:dyDescent="0.25">
      <c r="A1353" s="307"/>
      <c r="B1353" s="307"/>
      <c r="C1353" s="307"/>
      <c r="D1353" s="308"/>
      <c r="E1353" s="307"/>
      <c r="F1353" s="219"/>
      <c r="G1353" s="219"/>
      <c r="H1353" s="394"/>
      <c r="I1353" s="399">
        <v>2.2834162535900759E-5</v>
      </c>
      <c r="J1353" s="383"/>
      <c r="K1353" s="216">
        <v>8.3750000000000005E-2</v>
      </c>
      <c r="L1353" s="201">
        <v>242.15948616583748</v>
      </c>
      <c r="M1353" s="201">
        <v>423.0996045</v>
      </c>
      <c r="N1353" s="201">
        <v>41.094000000000001</v>
      </c>
      <c r="O1353" s="387">
        <v>41.094000000000001</v>
      </c>
      <c r="P1353" s="387">
        <v>423.0996045</v>
      </c>
      <c r="Q1353" s="387">
        <v>242.11761116583747</v>
      </c>
      <c r="R1353" s="402">
        <v>226.35728021999842</v>
      </c>
      <c r="S1353" s="402">
        <v>226.39915521999842</v>
      </c>
      <c r="T1353" s="402"/>
      <c r="U1353" s="170">
        <v>157.87865035359857</v>
      </c>
      <c r="V1353" s="170"/>
      <c r="W1353" s="170"/>
    </row>
    <row r="1354" spans="1:41" x14ac:dyDescent="0.25">
      <c r="A1354" s="307" t="s">
        <v>2824</v>
      </c>
      <c r="B1354" s="307" t="s">
        <v>2973</v>
      </c>
      <c r="C1354" s="307" t="s">
        <v>474</v>
      </c>
      <c r="D1354" s="308">
        <v>2264</v>
      </c>
      <c r="E1354" s="307" t="s">
        <v>3014</v>
      </c>
      <c r="F1354" s="219" t="s">
        <v>2969</v>
      </c>
      <c r="G1354" s="219" t="s">
        <v>1975</v>
      </c>
      <c r="H1354" s="394"/>
      <c r="I1354" s="387">
        <v>242.067634</v>
      </c>
      <c r="J1354" s="383">
        <v>242.06761116583746</v>
      </c>
      <c r="K1354" s="216">
        <v>0.1</v>
      </c>
      <c r="L1354" s="201">
        <v>242.06761116583749</v>
      </c>
      <c r="M1354" s="201">
        <v>423.0996045</v>
      </c>
      <c r="N1354" s="201">
        <v>41.094000000000001</v>
      </c>
      <c r="O1354" s="387">
        <v>41.094000000000001</v>
      </c>
      <c r="P1354" s="387">
        <v>423.0996045</v>
      </c>
      <c r="Q1354" s="387">
        <v>242.01761116583748</v>
      </c>
      <c r="R1354" s="402">
        <v>226.4491552199984</v>
      </c>
      <c r="S1354" s="402">
        <v>226.49915521999841</v>
      </c>
      <c r="T1354" s="402"/>
      <c r="U1354" s="170">
        <v>157.97052535359859</v>
      </c>
      <c r="V1354" s="170"/>
      <c r="W1354" s="170"/>
    </row>
    <row r="1355" spans="1:41" x14ac:dyDescent="0.25">
      <c r="A1355" s="406"/>
      <c r="B1355" s="406"/>
      <c r="C1355" s="406"/>
      <c r="D1355" s="407"/>
      <c r="E1355" s="406"/>
      <c r="F1355" s="405"/>
      <c r="G1355" s="405"/>
      <c r="H1355" s="394"/>
      <c r="I1355" s="387"/>
      <c r="J1355" s="383"/>
      <c r="K1355" s="216">
        <v>0.20355200000000001</v>
      </c>
      <c r="L1355" s="201">
        <v>241.91583516583748</v>
      </c>
      <c r="M1355" s="201">
        <v>423.0996045</v>
      </c>
      <c r="N1355" s="201">
        <v>41.094000000000001</v>
      </c>
      <c r="O1355" s="387">
        <v>41.094000000000001</v>
      </c>
      <c r="P1355" s="387">
        <v>423.0996045</v>
      </c>
      <c r="Q1355" s="387">
        <v>241.81405916583748</v>
      </c>
      <c r="R1355" s="402">
        <v>226.60093121999842</v>
      </c>
      <c r="S1355" s="402">
        <v>226.70270721999842</v>
      </c>
      <c r="T1355" s="402"/>
      <c r="U1355" s="170">
        <v>158.12230135359857</v>
      </c>
      <c r="V1355" s="170"/>
      <c r="W1355" s="170"/>
    </row>
    <row r="1356" spans="1:41" x14ac:dyDescent="0.25">
      <c r="A1356" s="397" t="s">
        <v>2824</v>
      </c>
      <c r="B1356" s="397" t="s">
        <v>2973</v>
      </c>
      <c r="C1356" s="397" t="s">
        <v>1967</v>
      </c>
      <c r="D1356" s="396">
        <v>2267</v>
      </c>
      <c r="E1356" s="397" t="s">
        <v>3013</v>
      </c>
      <c r="F1356" s="395" t="s">
        <v>2851</v>
      </c>
      <c r="G1356" s="395" t="s">
        <v>2946</v>
      </c>
      <c r="H1356" s="394"/>
      <c r="I1356" s="399">
        <v>2.2834162535900759E-5</v>
      </c>
      <c r="J1356" s="443"/>
      <c r="K1356" s="216">
        <v>0</v>
      </c>
      <c r="L1356" s="201">
        <v>241.81405916583748</v>
      </c>
      <c r="M1356" s="201">
        <v>423.0996045</v>
      </c>
      <c r="N1356" s="201">
        <v>41.094000000000001</v>
      </c>
      <c r="O1356" s="387">
        <v>41.094000000000001</v>
      </c>
      <c r="P1356" s="387">
        <v>423.0996045</v>
      </c>
      <c r="Q1356" s="387">
        <v>241.81405916583748</v>
      </c>
      <c r="R1356" s="402">
        <v>226.70270721999842</v>
      </c>
      <c r="S1356" s="402">
        <v>226.70270721999842</v>
      </c>
      <c r="T1356" s="402"/>
      <c r="U1356" s="170">
        <v>158.2240773535986</v>
      </c>
      <c r="V1356" s="170"/>
      <c r="W1356" s="170"/>
    </row>
    <row r="1357" spans="1:41" x14ac:dyDescent="0.25">
      <c r="A1357" s="404" t="s">
        <v>2824</v>
      </c>
      <c r="B1357" s="404" t="s">
        <v>2973</v>
      </c>
      <c r="C1357" s="404" t="s">
        <v>2152</v>
      </c>
      <c r="D1357" s="403">
        <v>2267</v>
      </c>
      <c r="E1357" s="397" t="s">
        <v>3012</v>
      </c>
      <c r="F1357" s="395" t="s">
        <v>2150</v>
      </c>
      <c r="G1357" s="395" t="s">
        <v>2149</v>
      </c>
      <c r="H1357" s="394"/>
      <c r="I1357" s="387">
        <v>241.81408200000001</v>
      </c>
      <c r="J1357" s="383">
        <v>241.81405916583748</v>
      </c>
      <c r="K1357" s="216">
        <v>0</v>
      </c>
      <c r="L1357" s="201">
        <v>241.81405916583748</v>
      </c>
      <c r="M1357" s="201">
        <v>423.0996045</v>
      </c>
      <c r="N1357" s="201">
        <v>41.094000000000001</v>
      </c>
      <c r="O1357" s="387">
        <v>41.094000000000001</v>
      </c>
      <c r="P1357" s="387">
        <v>423.0996045</v>
      </c>
      <c r="Q1357" s="387">
        <v>241.81405916583748</v>
      </c>
      <c r="R1357" s="402">
        <v>226.70270721999842</v>
      </c>
      <c r="S1357" s="402">
        <v>226.70270721999842</v>
      </c>
      <c r="T1357" s="402"/>
      <c r="U1357" s="170">
        <v>158.2240773535986</v>
      </c>
      <c r="V1357" s="170"/>
      <c r="W1357" s="170"/>
    </row>
    <row r="1358" spans="1:41" x14ac:dyDescent="0.25">
      <c r="A1358" s="404"/>
      <c r="B1358" s="404"/>
      <c r="C1358" s="404"/>
      <c r="D1358" s="403"/>
      <c r="E1358" s="397"/>
      <c r="F1358" s="395"/>
      <c r="G1358" s="395"/>
      <c r="H1358" s="438">
        <v>0.69455299999999998</v>
      </c>
      <c r="I1358" s="387"/>
      <c r="J1358" s="443"/>
      <c r="K1358" s="216">
        <v>0</v>
      </c>
      <c r="L1358" s="201">
        <v>241.81405916583748</v>
      </c>
      <c r="M1358" s="201">
        <v>423.0996045</v>
      </c>
      <c r="N1358" s="201">
        <v>41.094000000000001</v>
      </c>
      <c r="O1358" s="387">
        <v>41.094000000000001</v>
      </c>
      <c r="P1358" s="387">
        <v>423.0996045</v>
      </c>
      <c r="Q1358" s="387">
        <v>241.81405916583748</v>
      </c>
      <c r="R1358" s="402">
        <v>226.70270721999842</v>
      </c>
      <c r="S1358" s="402">
        <v>226.70270721999842</v>
      </c>
      <c r="T1358" s="402"/>
      <c r="U1358" s="170">
        <v>158.2240773535986</v>
      </c>
      <c r="V1358" s="170"/>
      <c r="W1358" s="170"/>
    </row>
    <row r="1359" spans="1:41" x14ac:dyDescent="0.25">
      <c r="A1359" s="397"/>
      <c r="B1359" s="397"/>
      <c r="C1359" s="397"/>
      <c r="D1359" s="396"/>
      <c r="E1359" s="397"/>
      <c r="F1359" s="395"/>
      <c r="G1359" s="219" t="s">
        <v>2875</v>
      </c>
      <c r="H1359" s="395"/>
      <c r="I1359" s="387"/>
      <c r="J1359" s="383"/>
      <c r="K1359" s="216">
        <v>0.282447</v>
      </c>
      <c r="L1359" s="201">
        <v>241.67283566583748</v>
      </c>
      <c r="M1359" s="201">
        <v>423.0996045</v>
      </c>
      <c r="N1359" s="201">
        <v>41.094000000000001</v>
      </c>
      <c r="O1359" s="387">
        <v>41.094000000000001</v>
      </c>
      <c r="P1359" s="387">
        <v>423.0996045</v>
      </c>
      <c r="Q1359" s="387">
        <v>241.53161216583749</v>
      </c>
      <c r="R1359" s="402">
        <v>226.84393071999841</v>
      </c>
      <c r="S1359" s="402">
        <v>226.98515421999841</v>
      </c>
      <c r="T1359" s="402"/>
      <c r="U1359" s="170">
        <v>158.36530085359857</v>
      </c>
      <c r="V1359" s="170"/>
      <c r="W1359" s="170"/>
    </row>
    <row r="1360" spans="1:41" x14ac:dyDescent="0.25">
      <c r="A1360" s="404"/>
      <c r="B1360" s="404"/>
      <c r="C1360" s="404"/>
      <c r="D1360" s="403"/>
      <c r="E1360" s="397"/>
      <c r="F1360" s="395"/>
      <c r="G1360" s="397" t="s">
        <v>2417</v>
      </c>
      <c r="H1360" s="394"/>
      <c r="I1360" s="387"/>
      <c r="J1360" s="383"/>
      <c r="K1360" s="387">
        <v>9.8000000000000004E-2</v>
      </c>
      <c r="L1360" s="201">
        <v>241.48261216583748</v>
      </c>
      <c r="M1360" s="201">
        <v>423.0996045</v>
      </c>
      <c r="N1360" s="201">
        <v>41.094000000000001</v>
      </c>
      <c r="O1360" s="387">
        <v>41.094000000000001</v>
      </c>
      <c r="P1360" s="387">
        <v>423.0996045</v>
      </c>
      <c r="Q1360" s="387">
        <v>241.43361216583747</v>
      </c>
      <c r="R1360" s="402">
        <v>227.03415421999841</v>
      </c>
      <c r="S1360" s="402">
        <v>227.08315421999842</v>
      </c>
      <c r="T1360" s="402"/>
      <c r="U1360" s="170">
        <v>158.55552435359857</v>
      </c>
      <c r="V1360" s="170"/>
      <c r="W1360" s="170"/>
    </row>
    <row r="1361" spans="1:41" x14ac:dyDescent="0.25">
      <c r="A1361" s="404" t="s">
        <v>2824</v>
      </c>
      <c r="B1361" s="404" t="s">
        <v>2973</v>
      </c>
      <c r="C1361" s="404" t="s">
        <v>1956</v>
      </c>
      <c r="D1361" s="403">
        <v>2272</v>
      </c>
      <c r="E1361" s="397" t="s">
        <v>3011</v>
      </c>
      <c r="F1361" s="395" t="s">
        <v>1982</v>
      </c>
      <c r="G1361" s="395" t="s">
        <v>1953</v>
      </c>
      <c r="H1361" s="394">
        <v>50</v>
      </c>
      <c r="I1361" s="387"/>
      <c r="J1361" s="383"/>
      <c r="K1361" s="387">
        <v>0.25</v>
      </c>
      <c r="L1361" s="201">
        <v>241.30861216583747</v>
      </c>
      <c r="M1361" s="201">
        <v>423.0996045</v>
      </c>
      <c r="N1361" s="201">
        <v>41.094000000000001</v>
      </c>
      <c r="O1361" s="387">
        <v>41.094000000000001</v>
      </c>
      <c r="P1361" s="387">
        <v>423.0996045</v>
      </c>
      <c r="Q1361" s="387">
        <v>241.18361216583747</v>
      </c>
      <c r="R1361" s="402">
        <v>227.20815421999842</v>
      </c>
      <c r="S1361" s="402">
        <v>227.33315421999842</v>
      </c>
      <c r="T1361" s="402"/>
      <c r="U1361" s="170">
        <v>158.72952435359861</v>
      </c>
      <c r="V1361" s="170"/>
      <c r="W1361" s="170"/>
    </row>
    <row r="1362" spans="1:41" x14ac:dyDescent="0.25">
      <c r="A1362" s="404"/>
      <c r="B1362" s="404"/>
      <c r="C1362" s="404"/>
      <c r="D1362" s="403"/>
      <c r="E1362" s="397"/>
      <c r="F1362" s="395"/>
      <c r="G1362" s="395"/>
      <c r="H1362" s="394"/>
      <c r="I1362" s="399">
        <v>2.283416250747905E-5</v>
      </c>
      <c r="J1362" s="442">
        <v>-5.0805999999999997E-2</v>
      </c>
      <c r="K1362" s="415">
        <v>0.138656</v>
      </c>
      <c r="L1362" s="201">
        <v>241.11428416583749</v>
      </c>
      <c r="M1362" s="201">
        <v>423.0996045</v>
      </c>
      <c r="N1362" s="201">
        <v>41.094000000000001</v>
      </c>
      <c r="O1362" s="387">
        <v>41.094000000000001</v>
      </c>
      <c r="P1362" s="387">
        <v>423.0996045</v>
      </c>
      <c r="Q1362" s="387">
        <v>241.04495616583748</v>
      </c>
      <c r="R1362" s="402">
        <v>227.4024822199984</v>
      </c>
      <c r="S1362" s="402">
        <v>227.47181021999842</v>
      </c>
      <c r="T1362" s="402"/>
      <c r="U1362" s="170">
        <v>158.92385235359859</v>
      </c>
      <c r="V1362" s="170"/>
      <c r="W1362" s="170"/>
    </row>
    <row r="1363" spans="1:41" x14ac:dyDescent="0.25">
      <c r="A1363" s="404" t="s">
        <v>2824</v>
      </c>
      <c r="B1363" s="404" t="s">
        <v>2973</v>
      </c>
      <c r="C1363" s="404" t="s">
        <v>1961</v>
      </c>
      <c r="D1363" s="403">
        <v>2276</v>
      </c>
      <c r="E1363" s="397" t="s">
        <v>3010</v>
      </c>
      <c r="F1363" s="395" t="s">
        <v>1984</v>
      </c>
      <c r="G1363" s="395" t="s">
        <v>1958</v>
      </c>
      <c r="H1363" s="394">
        <v>50</v>
      </c>
      <c r="I1363" s="387">
        <v>240.94497899999999</v>
      </c>
      <c r="J1363" s="383">
        <v>240.94495616583748</v>
      </c>
      <c r="K1363" s="216">
        <v>0.2</v>
      </c>
      <c r="L1363" s="201">
        <v>240.94495616583748</v>
      </c>
      <c r="M1363" s="201">
        <v>423.0996045</v>
      </c>
      <c r="N1363" s="201">
        <v>41.094000000000001</v>
      </c>
      <c r="O1363" s="387">
        <v>41.094000000000001</v>
      </c>
      <c r="P1363" s="387">
        <v>423.0996045</v>
      </c>
      <c r="Q1363" s="387">
        <v>240.84495616583749</v>
      </c>
      <c r="R1363" s="402">
        <v>227.57181021999841</v>
      </c>
      <c r="S1363" s="402">
        <v>227.67181021999841</v>
      </c>
      <c r="T1363" s="402"/>
      <c r="U1363" s="170">
        <v>159.0931803535986</v>
      </c>
      <c r="V1363" s="170"/>
      <c r="W1363" s="170"/>
    </row>
    <row r="1364" spans="1:41" x14ac:dyDescent="0.25">
      <c r="A1364" s="404"/>
      <c r="B1364" s="404"/>
      <c r="C1364" s="404"/>
      <c r="D1364" s="403"/>
      <c r="E1364" s="397"/>
      <c r="F1364" s="395"/>
      <c r="G1364" s="395"/>
      <c r="H1364" s="394"/>
      <c r="I1364" s="399">
        <v>2.1834162510003807E-5</v>
      </c>
      <c r="J1364" s="400">
        <v>-5.2700999999999998E-2</v>
      </c>
      <c r="K1364" s="415">
        <v>0.13939400000000002</v>
      </c>
      <c r="L1364" s="201">
        <v>240.7752591658375</v>
      </c>
      <c r="M1364" s="201">
        <v>423.0996045</v>
      </c>
      <c r="N1364" s="201">
        <v>41.094000000000001</v>
      </c>
      <c r="O1364" s="387">
        <v>41.094000000000001</v>
      </c>
      <c r="P1364" s="387">
        <v>423.0996045</v>
      </c>
      <c r="Q1364" s="387">
        <v>240.70556216583748</v>
      </c>
      <c r="R1364" s="402">
        <v>227.74150721999843</v>
      </c>
      <c r="S1364" s="402">
        <v>227.81120421999842</v>
      </c>
      <c r="T1364" s="402"/>
      <c r="U1364" s="170">
        <v>159.26287735359858</v>
      </c>
      <c r="V1364" s="170"/>
      <c r="W1364" s="170"/>
    </row>
    <row r="1365" spans="1:41" x14ac:dyDescent="0.25">
      <c r="A1365" s="404" t="s">
        <v>2824</v>
      </c>
      <c r="B1365" s="404" t="s">
        <v>2973</v>
      </c>
      <c r="C1365" s="397" t="s">
        <v>111</v>
      </c>
      <c r="D1365" s="403">
        <v>2278</v>
      </c>
      <c r="E1365" s="397" t="s">
        <v>1717</v>
      </c>
      <c r="F1365" s="395" t="s">
        <v>1974</v>
      </c>
      <c r="G1365" s="395" t="s">
        <v>1951</v>
      </c>
      <c r="H1365" s="394">
        <v>47.5</v>
      </c>
      <c r="I1365" s="387">
        <v>240.70558399999999</v>
      </c>
      <c r="J1365" s="383">
        <v>240.70556216583748</v>
      </c>
      <c r="K1365" s="216">
        <v>0</v>
      </c>
      <c r="L1365" s="201">
        <v>240.70556216583748</v>
      </c>
      <c r="M1365" s="201">
        <v>423.0996045</v>
      </c>
      <c r="N1365" s="201">
        <v>41.094000000000001</v>
      </c>
      <c r="O1365" s="387">
        <v>41.094000000000001</v>
      </c>
      <c r="P1365" s="387">
        <v>423.0996045</v>
      </c>
      <c r="Q1365" s="387">
        <v>240.70556216583748</v>
      </c>
      <c r="R1365" s="402">
        <v>227.81120421999842</v>
      </c>
      <c r="S1365" s="402">
        <v>227.81120421999842</v>
      </c>
      <c r="T1365" s="437">
        <v>0.13700000000000001</v>
      </c>
      <c r="U1365" s="170">
        <v>159.3325743535986</v>
      </c>
      <c r="V1365" s="170"/>
      <c r="W1365" s="170"/>
    </row>
    <row r="1366" spans="1:41" x14ac:dyDescent="0.25">
      <c r="A1366" s="404"/>
      <c r="B1366" s="404"/>
      <c r="C1366" s="404"/>
      <c r="D1366" s="403"/>
      <c r="E1366" s="397"/>
      <c r="F1366" s="395"/>
      <c r="G1366" s="395"/>
      <c r="H1366" s="394"/>
      <c r="I1366" s="441">
        <v>6.8501000000000006E-2</v>
      </c>
      <c r="J1366" s="306">
        <v>-8.7010000000000004E-3</v>
      </c>
      <c r="K1366" s="415">
        <v>5.9800000000000006E-2</v>
      </c>
      <c r="L1366" s="201">
        <v>240.67566216583748</v>
      </c>
      <c r="M1366" s="201">
        <v>423.0996045</v>
      </c>
      <c r="N1366" s="201">
        <v>41.094000000000001</v>
      </c>
      <c r="O1366" s="387">
        <v>41.094000000000001</v>
      </c>
      <c r="P1366" s="387">
        <v>423.0996045</v>
      </c>
      <c r="Q1366" s="387">
        <v>240.64576216583748</v>
      </c>
      <c r="R1366" s="402">
        <v>227.84110421999841</v>
      </c>
      <c r="S1366" s="402">
        <v>227.87100421999841</v>
      </c>
      <c r="T1366" s="437"/>
      <c r="U1366" s="170">
        <v>159.3624743535986</v>
      </c>
      <c r="V1366" s="170"/>
      <c r="W1366" s="170"/>
    </row>
    <row r="1367" spans="1:41" x14ac:dyDescent="0.25">
      <c r="A1367" s="404" t="s">
        <v>2824</v>
      </c>
      <c r="B1367" s="404" t="s">
        <v>2973</v>
      </c>
      <c r="C1367" s="404" t="s">
        <v>1947</v>
      </c>
      <c r="D1367" s="403">
        <v>2280</v>
      </c>
      <c r="E1367" s="397" t="s">
        <v>3009</v>
      </c>
      <c r="F1367" s="395" t="s">
        <v>1982</v>
      </c>
      <c r="G1367" s="395" t="s">
        <v>1944</v>
      </c>
      <c r="H1367" s="394">
        <v>50</v>
      </c>
      <c r="I1367" s="387"/>
      <c r="J1367" s="383"/>
      <c r="K1367" s="387">
        <v>0.25</v>
      </c>
      <c r="L1367" s="201">
        <v>240.52076216583748</v>
      </c>
      <c r="M1367" s="201">
        <v>423.0996045</v>
      </c>
      <c r="N1367" s="201">
        <v>41.094000000000001</v>
      </c>
      <c r="O1367" s="387">
        <v>41.094000000000001</v>
      </c>
      <c r="P1367" s="387">
        <v>423.0996045</v>
      </c>
      <c r="Q1367" s="387">
        <v>240.39576216583748</v>
      </c>
      <c r="R1367" s="402">
        <v>227.99600421999841</v>
      </c>
      <c r="S1367" s="402">
        <v>228.12100421999841</v>
      </c>
      <c r="T1367" s="402"/>
      <c r="U1367" s="170">
        <v>159.5173743535986</v>
      </c>
      <c r="V1367" s="170"/>
      <c r="W1367" s="170"/>
      <c r="AO1367" s="250"/>
    </row>
    <row r="1368" spans="1:41" s="250" customFormat="1" x14ac:dyDescent="0.25">
      <c r="A1368" s="404"/>
      <c r="B1368" s="404"/>
      <c r="C1368" s="404"/>
      <c r="D1368" s="403"/>
      <c r="E1368" s="397" t="s">
        <v>619</v>
      </c>
      <c r="F1368" s="395"/>
      <c r="G1368" s="395"/>
      <c r="H1368" s="394"/>
      <c r="I1368" s="383"/>
      <c r="J1368" s="383"/>
      <c r="K1368" s="387">
        <v>0.28000000000000003</v>
      </c>
      <c r="L1368" s="201">
        <v>240.2557621658375</v>
      </c>
      <c r="M1368" s="201">
        <v>423.0996045</v>
      </c>
      <c r="N1368" s="201">
        <v>41.094000000000001</v>
      </c>
      <c r="O1368" s="387">
        <v>41.094000000000001</v>
      </c>
      <c r="P1368" s="387">
        <v>423.0996045</v>
      </c>
      <c r="Q1368" s="387">
        <v>240.11576216583748</v>
      </c>
      <c r="R1368" s="402">
        <v>228.26100421999843</v>
      </c>
      <c r="S1368" s="402">
        <v>228.40100421999841</v>
      </c>
      <c r="T1368" s="402"/>
      <c r="U1368" s="170">
        <v>159.78237435359858</v>
      </c>
      <c r="V1368" s="201"/>
      <c r="W1368" s="201"/>
      <c r="AB1368" s="251"/>
    </row>
    <row r="1369" spans="1:41" s="250" customFormat="1" x14ac:dyDescent="0.25">
      <c r="A1369" s="404"/>
      <c r="B1369" s="404"/>
      <c r="C1369" s="404"/>
      <c r="D1369" s="403"/>
      <c r="E1369" s="397"/>
      <c r="F1369" s="395"/>
      <c r="G1369" s="395"/>
      <c r="H1369" s="394"/>
      <c r="I1369" s="399">
        <v>2.283416250747905E-5</v>
      </c>
      <c r="J1369" s="383"/>
      <c r="K1369" s="387">
        <v>8.2671999999999968E-2</v>
      </c>
      <c r="L1369" s="201">
        <v>240.07442616583748</v>
      </c>
      <c r="M1369" s="201">
        <v>423.0996045</v>
      </c>
      <c r="N1369" s="201">
        <v>41.094000000000001</v>
      </c>
      <c r="O1369" s="387">
        <v>41.094000000000001</v>
      </c>
      <c r="P1369" s="387">
        <v>423.0996045</v>
      </c>
      <c r="Q1369" s="387">
        <v>240.03309016583748</v>
      </c>
      <c r="R1369" s="402">
        <v>228.44234021999841</v>
      </c>
      <c r="S1369" s="402">
        <v>228.48367621999842</v>
      </c>
      <c r="T1369" s="402"/>
      <c r="U1369" s="170">
        <v>159.96371035359857</v>
      </c>
      <c r="V1369" s="201"/>
      <c r="W1369" s="201"/>
      <c r="AB1369" s="251"/>
      <c r="AO1369" s="168"/>
    </row>
    <row r="1370" spans="1:41" x14ac:dyDescent="0.25">
      <c r="A1370" s="404" t="s">
        <v>2824</v>
      </c>
      <c r="B1370" s="404" t="s">
        <v>2973</v>
      </c>
      <c r="C1370" s="404" t="s">
        <v>1967</v>
      </c>
      <c r="D1370" s="403">
        <v>2285</v>
      </c>
      <c r="E1370" s="397" t="s">
        <v>3008</v>
      </c>
      <c r="F1370" s="395" t="s">
        <v>2851</v>
      </c>
      <c r="G1370" s="395" t="s">
        <v>2946</v>
      </c>
      <c r="H1370" s="394"/>
      <c r="I1370" s="387">
        <v>240.03311299999999</v>
      </c>
      <c r="J1370" s="383">
        <v>240.03309016583748</v>
      </c>
      <c r="K1370" s="387">
        <v>0</v>
      </c>
      <c r="L1370" s="201">
        <v>240.03309016583748</v>
      </c>
      <c r="M1370" s="201">
        <v>423.0996045</v>
      </c>
      <c r="N1370" s="201">
        <v>41.094000000000001</v>
      </c>
      <c r="O1370" s="387">
        <v>41.094000000000001</v>
      </c>
      <c r="P1370" s="387">
        <v>423.0996045</v>
      </c>
      <c r="Q1370" s="387">
        <v>240.03309016583748</v>
      </c>
      <c r="R1370" s="402">
        <v>228.48367621999842</v>
      </c>
      <c r="S1370" s="402">
        <v>228.48367621999842</v>
      </c>
      <c r="T1370" s="402"/>
      <c r="U1370" s="170">
        <v>160.00504635359857</v>
      </c>
      <c r="V1370" s="170"/>
      <c r="W1370" s="170"/>
    </row>
    <row r="1371" spans="1:41" x14ac:dyDescent="0.25">
      <c r="A1371" s="404"/>
      <c r="B1371" s="404"/>
      <c r="C1371" s="404"/>
      <c r="D1371" s="403"/>
      <c r="E1371" s="397"/>
      <c r="F1371" s="395"/>
      <c r="G1371" s="395"/>
      <c r="H1371" s="394"/>
      <c r="I1371" s="394"/>
      <c r="J1371" s="394"/>
      <c r="K1371" s="236">
        <v>0.21989900000000001</v>
      </c>
      <c r="L1371" s="201">
        <v>239.92314066583748</v>
      </c>
      <c r="M1371" s="201">
        <v>423.0996045</v>
      </c>
      <c r="N1371" s="201">
        <v>41.094000000000001</v>
      </c>
      <c r="O1371" s="387">
        <v>41.094000000000001</v>
      </c>
      <c r="P1371" s="387">
        <v>423.0996045</v>
      </c>
      <c r="Q1371" s="387">
        <v>239.81319116583748</v>
      </c>
      <c r="R1371" s="402">
        <v>228.59362571999841</v>
      </c>
      <c r="S1371" s="402">
        <v>228.70357521999841</v>
      </c>
      <c r="T1371" s="402"/>
      <c r="U1371" s="170">
        <v>160.1149958535986</v>
      </c>
      <c r="V1371" s="170"/>
      <c r="W1371" s="170"/>
    </row>
    <row r="1372" spans="1:41" x14ac:dyDescent="0.25">
      <c r="A1372" s="404"/>
      <c r="B1372" s="404"/>
      <c r="C1372" s="404"/>
      <c r="D1372" s="403"/>
      <c r="E1372" s="397"/>
      <c r="F1372" s="395"/>
      <c r="G1372" s="395"/>
      <c r="H1372" s="394" t="s">
        <v>3007</v>
      </c>
      <c r="I1372" s="394"/>
      <c r="J1372" s="394"/>
      <c r="K1372" s="387">
        <v>0</v>
      </c>
      <c r="L1372" s="201">
        <v>239.81319116583748</v>
      </c>
      <c r="M1372" s="201">
        <v>423.0996045</v>
      </c>
      <c r="N1372" s="201">
        <v>41.094000000000001</v>
      </c>
      <c r="O1372" s="387">
        <v>41.094000000000001</v>
      </c>
      <c r="P1372" s="387">
        <v>423.0996045</v>
      </c>
      <c r="Q1372" s="387">
        <v>239.81319116583748</v>
      </c>
      <c r="R1372" s="402">
        <v>228.70357521999841</v>
      </c>
      <c r="S1372" s="402">
        <v>228.70357521999841</v>
      </c>
      <c r="T1372" s="402"/>
      <c r="U1372" s="170">
        <v>160.22494535359857</v>
      </c>
      <c r="V1372" s="170"/>
      <c r="W1372" s="170"/>
    </row>
    <row r="1373" spans="1:41" x14ac:dyDescent="0.25">
      <c r="A1373" s="404"/>
      <c r="B1373" s="404"/>
      <c r="C1373" s="404"/>
      <c r="D1373" s="403"/>
      <c r="E1373" s="397"/>
      <c r="F1373" s="395"/>
      <c r="G1373" s="395"/>
      <c r="H1373" s="394"/>
      <c r="I1373" s="394">
        <v>-1.7571E-2</v>
      </c>
      <c r="J1373" s="394"/>
      <c r="K1373" s="387">
        <v>0</v>
      </c>
      <c r="L1373" s="201">
        <v>239.81319116583748</v>
      </c>
      <c r="M1373" s="201">
        <v>423.0996045</v>
      </c>
      <c r="N1373" s="201">
        <v>41.094000000000001</v>
      </c>
      <c r="O1373" s="387">
        <v>41.094000000000001</v>
      </c>
      <c r="P1373" s="387">
        <v>423.0996045</v>
      </c>
      <c r="Q1373" s="387">
        <v>239.81319116583748</v>
      </c>
      <c r="R1373" s="402">
        <v>228.70357521999841</v>
      </c>
      <c r="S1373" s="402">
        <v>228.70357521999841</v>
      </c>
      <c r="T1373" s="402"/>
      <c r="U1373" s="170">
        <v>160.22494535359857</v>
      </c>
      <c r="V1373" s="170"/>
      <c r="W1373" s="170"/>
    </row>
    <row r="1374" spans="1:41" x14ac:dyDescent="0.25">
      <c r="A1374" s="404"/>
      <c r="B1374" s="404"/>
      <c r="C1374" s="404"/>
      <c r="D1374" s="403"/>
      <c r="E1374" s="397"/>
      <c r="F1374" s="395"/>
      <c r="G1374" s="395" t="s">
        <v>2875</v>
      </c>
      <c r="H1374" s="439"/>
      <c r="I1374" s="399">
        <v>2.1834162510003807E-5</v>
      </c>
      <c r="J1374" s="440">
        <v>239.81321299999999</v>
      </c>
      <c r="K1374" s="387">
        <v>0</v>
      </c>
      <c r="L1374" s="201">
        <v>239.81319116583748</v>
      </c>
      <c r="M1374" s="201">
        <v>423.0996045</v>
      </c>
      <c r="N1374" s="201">
        <v>41.094000000000001</v>
      </c>
      <c r="O1374" s="387">
        <v>41.094000000000001</v>
      </c>
      <c r="P1374" s="387">
        <v>423.0996045</v>
      </c>
      <c r="Q1374" s="387">
        <v>239.81319116583748</v>
      </c>
      <c r="R1374" s="402">
        <v>228.70357521999841</v>
      </c>
      <c r="S1374" s="402">
        <v>228.70357521999841</v>
      </c>
      <c r="T1374" s="402"/>
      <c r="U1374" s="170">
        <v>160.22494535359857</v>
      </c>
      <c r="V1374" s="170"/>
      <c r="W1374" s="170"/>
    </row>
    <row r="1375" spans="1:41" x14ac:dyDescent="0.25">
      <c r="A1375" s="404"/>
      <c r="B1375" s="404"/>
      <c r="C1375" s="404"/>
      <c r="D1375" s="403"/>
      <c r="E1375" s="397"/>
      <c r="F1375" s="395"/>
      <c r="G1375" s="395"/>
      <c r="H1375" s="439"/>
      <c r="I1375" s="387"/>
      <c r="J1375" s="438"/>
      <c r="K1375" s="236">
        <v>0.18302299999999999</v>
      </c>
      <c r="L1375" s="201">
        <v>239.72167966583748</v>
      </c>
      <c r="M1375" s="201">
        <v>423.0996045</v>
      </c>
      <c r="N1375" s="201">
        <v>41.094000000000001</v>
      </c>
      <c r="O1375" s="387">
        <v>41.094000000000001</v>
      </c>
      <c r="P1375" s="387">
        <v>423.0996045</v>
      </c>
      <c r="Q1375" s="387">
        <v>239.63016816583749</v>
      </c>
      <c r="R1375" s="402">
        <v>228.79508671999841</v>
      </c>
      <c r="S1375" s="402">
        <v>228.8865982199984</v>
      </c>
      <c r="T1375" s="402"/>
      <c r="U1375" s="170">
        <v>160.31645685359859</v>
      </c>
      <c r="V1375" s="170"/>
      <c r="W1375" s="170"/>
    </row>
    <row r="1376" spans="1:41" x14ac:dyDescent="0.25">
      <c r="A1376" s="404"/>
      <c r="B1376" s="404"/>
      <c r="C1376" s="404"/>
      <c r="D1376" s="427"/>
      <c r="E1376" s="397" t="s">
        <v>619</v>
      </c>
      <c r="F1376" s="395"/>
      <c r="G1376" s="395"/>
      <c r="H1376" s="394"/>
      <c r="I1376" s="399">
        <v>2.3520755547679073E-5</v>
      </c>
      <c r="J1376" s="383">
        <v>0.22939999999999999</v>
      </c>
      <c r="K1376" s="387">
        <v>0</v>
      </c>
      <c r="L1376" s="201">
        <v>239.63016816583749</v>
      </c>
      <c r="M1376" s="201">
        <v>423.0996045</v>
      </c>
      <c r="N1376" s="201">
        <v>41.094000000000001</v>
      </c>
      <c r="O1376" s="387">
        <v>41.094000000000001</v>
      </c>
      <c r="P1376" s="387">
        <v>423.0996045</v>
      </c>
      <c r="Q1376" s="387">
        <v>239.63016816583749</v>
      </c>
      <c r="R1376" s="402">
        <v>228.8865982199984</v>
      </c>
      <c r="S1376" s="402">
        <v>228.8865982199984</v>
      </c>
      <c r="T1376" s="402" t="s">
        <v>3006</v>
      </c>
      <c r="U1376" s="170">
        <v>160.40796835359856</v>
      </c>
      <c r="V1376" s="170"/>
      <c r="W1376" s="170"/>
    </row>
    <row r="1377" spans="1:23" x14ac:dyDescent="0.25">
      <c r="A1377" s="312" t="s">
        <v>2824</v>
      </c>
      <c r="B1377" s="312" t="s">
        <v>2973</v>
      </c>
      <c r="C1377" s="312" t="s">
        <v>2004</v>
      </c>
      <c r="D1377" s="322">
        <v>2290</v>
      </c>
      <c r="E1377" s="307" t="s">
        <v>3005</v>
      </c>
      <c r="F1377" s="219" t="s">
        <v>2999</v>
      </c>
      <c r="G1377" s="219" t="s">
        <v>2998</v>
      </c>
      <c r="H1377" s="220" t="s">
        <v>2997</v>
      </c>
      <c r="I1377" s="387">
        <v>239.48038199999999</v>
      </c>
      <c r="J1377" s="383">
        <v>239.48035847924444</v>
      </c>
      <c r="K1377" s="387">
        <v>0.3</v>
      </c>
      <c r="L1377" s="201">
        <v>239.48035847924444</v>
      </c>
      <c r="M1377" s="201">
        <v>423.09306366782653</v>
      </c>
      <c r="N1377" s="201">
        <v>41.094000000000001</v>
      </c>
      <c r="O1377" s="387">
        <v>41.094000000000001</v>
      </c>
      <c r="P1377" s="393">
        <v>423.08652283565306</v>
      </c>
      <c r="Q1377" s="393">
        <v>239.33054879265137</v>
      </c>
      <c r="R1377" s="402">
        <v>229.03659821999841</v>
      </c>
      <c r="S1377" s="402">
        <v>229.18659821999842</v>
      </c>
      <c r="T1377" s="437"/>
      <c r="U1377" s="170">
        <v>160.5579683535986</v>
      </c>
      <c r="V1377" s="170"/>
      <c r="W1377" s="170"/>
    </row>
    <row r="1378" spans="1:23" x14ac:dyDescent="0.25">
      <c r="A1378" s="312"/>
      <c r="B1378" s="312"/>
      <c r="C1378" s="312"/>
      <c r="D1378" s="322"/>
      <c r="E1378" s="307" t="s">
        <v>619</v>
      </c>
      <c r="F1378" s="219"/>
      <c r="G1378" s="219"/>
      <c r="H1378" s="220"/>
      <c r="I1378" s="399">
        <v>2.3568464598611172E-5</v>
      </c>
      <c r="J1378" s="383"/>
      <c r="K1378" s="387">
        <v>0.25</v>
      </c>
      <c r="L1378" s="201">
        <v>239.20602445538992</v>
      </c>
      <c r="M1378" s="201">
        <v>423.0756283678096</v>
      </c>
      <c r="N1378" s="201">
        <v>41.094000000000001</v>
      </c>
      <c r="O1378" s="387">
        <v>41.094000000000001</v>
      </c>
      <c r="P1378" s="393">
        <v>423.06473389996614</v>
      </c>
      <c r="Q1378" s="393">
        <v>239.08150011812845</v>
      </c>
      <c r="R1378" s="402">
        <v>229.31159821999842</v>
      </c>
      <c r="S1378" s="402">
        <v>229.43659821999842</v>
      </c>
      <c r="T1378" s="437"/>
      <c r="U1378" s="170">
        <v>160.83296835359857</v>
      </c>
      <c r="V1378" s="170"/>
      <c r="W1378" s="170"/>
    </row>
    <row r="1379" spans="1:23" x14ac:dyDescent="0.25">
      <c r="A1379" s="312" t="s">
        <v>2824</v>
      </c>
      <c r="B1379" s="312" t="s">
        <v>2973</v>
      </c>
      <c r="C1379" s="312" t="s">
        <v>2004</v>
      </c>
      <c r="D1379" s="322">
        <v>2296</v>
      </c>
      <c r="E1379" s="307" t="s">
        <v>3004</v>
      </c>
      <c r="F1379" s="219" t="s">
        <v>2999</v>
      </c>
      <c r="G1379" s="219" t="s">
        <v>2998</v>
      </c>
      <c r="H1379" s="220" t="s">
        <v>2997</v>
      </c>
      <c r="I1379" s="387">
        <v>238.931714</v>
      </c>
      <c r="J1379" s="383">
        <v>238.9316904315354</v>
      </c>
      <c r="K1379" s="387">
        <v>0.3</v>
      </c>
      <c r="L1379" s="201">
        <v>238.9316904315354</v>
      </c>
      <c r="M1379" s="201">
        <v>423.05819306779267</v>
      </c>
      <c r="N1379" s="201">
        <v>41.094000000000001</v>
      </c>
      <c r="O1379" s="387">
        <v>41.094000000000001</v>
      </c>
      <c r="P1379" s="393">
        <v>423.0516522356192</v>
      </c>
      <c r="Q1379" s="393">
        <v>238.78188074494233</v>
      </c>
      <c r="R1379" s="402">
        <v>229.58659821999842</v>
      </c>
      <c r="S1379" s="402">
        <v>229.73659821999843</v>
      </c>
      <c r="T1379" s="437"/>
      <c r="U1379" s="170">
        <v>161.10796835359861</v>
      </c>
      <c r="V1379" s="170"/>
      <c r="W1379" s="170"/>
    </row>
    <row r="1380" spans="1:23" x14ac:dyDescent="0.25">
      <c r="A1380" s="312"/>
      <c r="B1380" s="312"/>
      <c r="C1380" s="312"/>
      <c r="D1380" s="322"/>
      <c r="E1380" s="307"/>
      <c r="F1380" s="219"/>
      <c r="G1380" s="219"/>
      <c r="H1380" s="220"/>
      <c r="I1380" s="387"/>
      <c r="J1380" s="383"/>
      <c r="K1380" s="387">
        <v>8.2803999999999989E-2</v>
      </c>
      <c r="L1380" s="201">
        <v>238.74047874494232</v>
      </c>
      <c r="M1380" s="201">
        <v>423.0516522356192</v>
      </c>
      <c r="N1380" s="201">
        <v>41.094000000000001</v>
      </c>
      <c r="O1380" s="387">
        <v>41.094000000000001</v>
      </c>
      <c r="P1380" s="387">
        <v>423.0516522356192</v>
      </c>
      <c r="Q1380" s="387">
        <v>238.69907674494232</v>
      </c>
      <c r="R1380" s="402">
        <v>229.77800021999843</v>
      </c>
      <c r="S1380" s="402">
        <v>229.81940221999844</v>
      </c>
      <c r="T1380" s="437"/>
      <c r="U1380" s="170">
        <v>161.29937035359859</v>
      </c>
      <c r="V1380" s="170"/>
      <c r="W1380" s="170"/>
    </row>
    <row r="1381" spans="1:23" x14ac:dyDescent="0.25">
      <c r="A1381" s="312"/>
      <c r="B1381" s="312"/>
      <c r="C1381" s="312"/>
      <c r="D1381" s="322"/>
      <c r="E1381" s="307"/>
      <c r="F1381" s="219"/>
      <c r="G1381" s="436" t="s">
        <v>3003</v>
      </c>
      <c r="H1381" s="220"/>
      <c r="I1381" s="387"/>
      <c r="J1381" s="383"/>
      <c r="K1381" s="387">
        <v>0.1</v>
      </c>
      <c r="L1381" s="201">
        <v>238.64907674494231</v>
      </c>
      <c r="M1381" s="201">
        <v>423.0516522356192</v>
      </c>
      <c r="N1381" s="201">
        <v>41.094000000000001</v>
      </c>
      <c r="O1381" s="387">
        <v>41.094000000000001</v>
      </c>
      <c r="P1381" s="387">
        <v>423.0516522356192</v>
      </c>
      <c r="Q1381" s="387">
        <v>238.59907674494232</v>
      </c>
      <c r="R1381" s="402">
        <v>229.86940221999842</v>
      </c>
      <c r="S1381" s="402">
        <v>229.91940221999843</v>
      </c>
      <c r="T1381" s="437"/>
      <c r="U1381" s="170">
        <v>161.39077235359861</v>
      </c>
      <c r="V1381" s="170"/>
      <c r="W1381" s="170"/>
    </row>
    <row r="1382" spans="1:23" x14ac:dyDescent="0.25">
      <c r="A1382" s="312"/>
      <c r="B1382" s="312"/>
      <c r="C1382" s="312"/>
      <c r="D1382" s="308"/>
      <c r="E1382" s="307"/>
      <c r="F1382" s="219"/>
      <c r="G1382" s="219"/>
      <c r="H1382" s="220"/>
      <c r="I1382" s="387"/>
      <c r="J1382" s="383"/>
      <c r="K1382" s="387">
        <v>6.7196000000000006E-2</v>
      </c>
      <c r="L1382" s="201">
        <v>238.56547874494231</v>
      </c>
      <c r="M1382" s="201">
        <v>423.0516522356192</v>
      </c>
      <c r="N1382" s="201">
        <v>41.094000000000001</v>
      </c>
      <c r="O1382" s="387">
        <v>41.094000000000001</v>
      </c>
      <c r="P1382" s="387">
        <v>423.0516522356192</v>
      </c>
      <c r="Q1382" s="387">
        <v>238.53188074494233</v>
      </c>
      <c r="R1382" s="402">
        <v>229.95300021999842</v>
      </c>
      <c r="S1382" s="402">
        <v>229.98659821999843</v>
      </c>
      <c r="T1382" s="437"/>
      <c r="U1382" s="170">
        <v>161.4743703535986</v>
      </c>
      <c r="V1382" s="170"/>
      <c r="W1382" s="170"/>
    </row>
    <row r="1383" spans="1:23" x14ac:dyDescent="0.25">
      <c r="A1383" s="312"/>
      <c r="B1383" s="312"/>
      <c r="C1383" s="312"/>
      <c r="D1383" s="308"/>
      <c r="E1383" s="307"/>
      <c r="F1383" s="219"/>
      <c r="G1383" s="384"/>
      <c r="H1383" s="220"/>
      <c r="I1383" s="399">
        <v>2.3941650709957685E-5</v>
      </c>
      <c r="J1383" s="383"/>
      <c r="K1383" s="387">
        <v>0.1</v>
      </c>
      <c r="L1383" s="201">
        <v>238.48188074494232</v>
      </c>
      <c r="M1383" s="201">
        <v>423.0516522356192</v>
      </c>
      <c r="N1383" s="201">
        <v>41.094000000000001</v>
      </c>
      <c r="O1383" s="387">
        <v>41.094000000000001</v>
      </c>
      <c r="P1383" s="387">
        <v>423.0516522356192</v>
      </c>
      <c r="Q1383" s="387">
        <v>238.43188074494233</v>
      </c>
      <c r="R1383" s="402">
        <v>230.03659821999841</v>
      </c>
      <c r="S1383" s="402">
        <v>230.08659821999842</v>
      </c>
      <c r="T1383" s="437"/>
      <c r="U1383" s="170">
        <v>161.5579683535986</v>
      </c>
      <c r="V1383" s="170"/>
      <c r="W1383" s="170"/>
    </row>
    <row r="1384" spans="1:23" x14ac:dyDescent="0.25">
      <c r="A1384" s="312" t="s">
        <v>2824</v>
      </c>
      <c r="B1384" s="312" t="s">
        <v>2973</v>
      </c>
      <c r="C1384" s="312" t="s">
        <v>2004</v>
      </c>
      <c r="D1384" s="322">
        <v>2302</v>
      </c>
      <c r="E1384" s="307" t="s">
        <v>3002</v>
      </c>
      <c r="F1384" s="219" t="s">
        <v>2999</v>
      </c>
      <c r="G1384" s="219" t="s">
        <v>2998</v>
      </c>
      <c r="H1384" s="220" t="s">
        <v>2997</v>
      </c>
      <c r="I1384" s="387">
        <v>238.282095</v>
      </c>
      <c r="J1384" s="383">
        <v>238.28207105834929</v>
      </c>
      <c r="K1384" s="387">
        <v>0.3</v>
      </c>
      <c r="L1384" s="201">
        <v>238.28207105834929</v>
      </c>
      <c r="M1384" s="201">
        <v>423.05819306779267</v>
      </c>
      <c r="N1384" s="201">
        <v>41.094000000000001</v>
      </c>
      <c r="O1384" s="387">
        <v>41.094000000000001</v>
      </c>
      <c r="P1384" s="393">
        <v>423.06473389996614</v>
      </c>
      <c r="Q1384" s="393">
        <v>238.13226137175621</v>
      </c>
      <c r="R1384" s="402">
        <v>230.23659821999843</v>
      </c>
      <c r="S1384" s="402">
        <v>230.38659821999843</v>
      </c>
      <c r="T1384" s="437"/>
      <c r="U1384" s="170">
        <v>161.75796835359859</v>
      </c>
      <c r="V1384" s="170"/>
      <c r="W1384" s="170"/>
    </row>
    <row r="1385" spans="1:23" x14ac:dyDescent="0.25">
      <c r="A1385" s="312"/>
      <c r="B1385" s="312"/>
      <c r="C1385" s="312"/>
      <c r="D1385" s="322"/>
      <c r="E1385" s="307" t="s">
        <v>619</v>
      </c>
      <c r="F1385" s="219"/>
      <c r="G1385" s="219"/>
      <c r="H1385" s="220"/>
      <c r="I1385" s="399">
        <v>2.3989359760889784E-5</v>
      </c>
      <c r="J1385" s="383"/>
      <c r="K1385" s="201">
        <v>0.25</v>
      </c>
      <c r="L1385" s="201">
        <v>238.00773703449477</v>
      </c>
      <c r="M1385" s="201">
        <v>423.0756283678096</v>
      </c>
      <c r="N1385" s="201">
        <v>41.094000000000001</v>
      </c>
      <c r="O1385" s="387">
        <v>41.094000000000001</v>
      </c>
      <c r="P1385" s="393">
        <v>423.08652283565306</v>
      </c>
      <c r="Q1385" s="393">
        <v>237.88321269723329</v>
      </c>
      <c r="R1385" s="402">
        <v>230.51159821999843</v>
      </c>
      <c r="S1385" s="402">
        <v>230.63659821999843</v>
      </c>
      <c r="T1385" s="402" t="s">
        <v>3001</v>
      </c>
      <c r="U1385" s="170">
        <v>162.03296835359862</v>
      </c>
      <c r="V1385" s="170"/>
      <c r="W1385" s="170"/>
    </row>
    <row r="1386" spans="1:23" x14ac:dyDescent="0.25">
      <c r="A1386" s="312" t="s">
        <v>2824</v>
      </c>
      <c r="B1386" s="312" t="s">
        <v>2973</v>
      </c>
      <c r="C1386" s="312" t="s">
        <v>2004</v>
      </c>
      <c r="D1386" s="322">
        <v>2308</v>
      </c>
      <c r="E1386" s="307" t="s">
        <v>3000</v>
      </c>
      <c r="F1386" s="219" t="s">
        <v>2999</v>
      </c>
      <c r="G1386" s="219" t="s">
        <v>2998</v>
      </c>
      <c r="H1386" s="220" t="s">
        <v>2997</v>
      </c>
      <c r="I1386" s="387">
        <v>237.73342700000001</v>
      </c>
      <c r="J1386" s="383">
        <v>237.73340301064025</v>
      </c>
      <c r="K1386" s="402">
        <v>0.3</v>
      </c>
      <c r="L1386" s="201">
        <v>237.73340301064025</v>
      </c>
      <c r="M1386" s="201">
        <v>423.09306366782653</v>
      </c>
      <c r="N1386" s="201">
        <v>41.094000000000001</v>
      </c>
      <c r="O1386" s="387">
        <v>41.094000000000001</v>
      </c>
      <c r="P1386" s="393">
        <v>423.0996045</v>
      </c>
      <c r="Q1386" s="393">
        <v>237.58359332404717</v>
      </c>
      <c r="R1386" s="402">
        <v>230.78659821999844</v>
      </c>
      <c r="S1386" s="402">
        <v>230.93659821999844</v>
      </c>
      <c r="T1386" s="437"/>
      <c r="U1386" s="170">
        <v>162.3079683535986</v>
      </c>
      <c r="V1386" s="170"/>
      <c r="W1386" s="170"/>
    </row>
    <row r="1387" spans="1:23" x14ac:dyDescent="0.25">
      <c r="A1387" s="404"/>
      <c r="B1387" s="404"/>
      <c r="C1387" s="404"/>
      <c r="D1387" s="403"/>
      <c r="E1387" s="397" t="s">
        <v>619</v>
      </c>
      <c r="F1387" s="395"/>
      <c r="G1387" s="395"/>
      <c r="H1387" s="216">
        <v>237.349671</v>
      </c>
      <c r="I1387" s="399">
        <v>2.3675952860457983E-5</v>
      </c>
      <c r="J1387" s="383">
        <v>-0.19190599999999999</v>
      </c>
      <c r="K1387" s="216">
        <v>0.19644599999999998</v>
      </c>
      <c r="L1387" s="201">
        <v>237.48537032404715</v>
      </c>
      <c r="M1387" s="201">
        <v>423.0996045</v>
      </c>
      <c r="N1387" s="201">
        <v>41.094000000000001</v>
      </c>
      <c r="O1387" s="387">
        <v>41.094000000000001</v>
      </c>
      <c r="P1387" s="387">
        <v>423.0996045</v>
      </c>
      <c r="Q1387" s="387">
        <v>237.38714732404716</v>
      </c>
      <c r="R1387" s="402">
        <v>231.03482121999846</v>
      </c>
      <c r="S1387" s="402">
        <v>231.13304421999845</v>
      </c>
      <c r="T1387" s="402"/>
      <c r="U1387" s="170">
        <v>162.55619135359865</v>
      </c>
      <c r="V1387" s="170"/>
      <c r="W1387" s="170"/>
    </row>
    <row r="1388" spans="1:23" x14ac:dyDescent="0.25">
      <c r="A1388" s="404" t="s">
        <v>2824</v>
      </c>
      <c r="B1388" s="404" t="s">
        <v>2973</v>
      </c>
      <c r="C1388" s="404" t="s">
        <v>2165</v>
      </c>
      <c r="D1388" s="403">
        <v>2312</v>
      </c>
      <c r="E1388" s="397" t="s">
        <v>2996</v>
      </c>
      <c r="F1388" s="395" t="s">
        <v>2163</v>
      </c>
      <c r="G1388" s="395" t="s">
        <v>2162</v>
      </c>
      <c r="H1388" s="394">
        <v>40</v>
      </c>
      <c r="I1388" s="216">
        <v>237.35357300000001</v>
      </c>
      <c r="J1388" s="383">
        <v>237.35354932404715</v>
      </c>
      <c r="K1388" s="216">
        <v>6.7196000000000006E-2</v>
      </c>
      <c r="L1388" s="201">
        <v>237.35354932404715</v>
      </c>
      <c r="M1388" s="201">
        <v>423.0996045</v>
      </c>
      <c r="N1388" s="201">
        <v>41.094000000000001</v>
      </c>
      <c r="O1388" s="387">
        <v>41.094000000000001</v>
      </c>
      <c r="P1388" s="387">
        <v>423.0996045</v>
      </c>
      <c r="Q1388" s="387">
        <v>237.31995132404717</v>
      </c>
      <c r="R1388" s="402">
        <v>231.16664221999844</v>
      </c>
      <c r="S1388" s="402">
        <v>231.20024021999845</v>
      </c>
      <c r="T1388" s="402"/>
      <c r="U1388" s="170">
        <v>162.68801235359859</v>
      </c>
      <c r="V1388" s="170"/>
      <c r="W1388" s="170"/>
    </row>
    <row r="1389" spans="1:23" x14ac:dyDescent="0.25">
      <c r="A1389" s="412"/>
      <c r="B1389" s="412"/>
      <c r="C1389" s="412"/>
      <c r="D1389" s="411"/>
      <c r="E1389" s="410"/>
      <c r="F1389" s="409"/>
      <c r="G1389" s="409"/>
      <c r="H1389" s="408" t="s">
        <v>2974</v>
      </c>
      <c r="I1389" s="387"/>
      <c r="J1389" s="383"/>
      <c r="K1389" s="216">
        <v>3.898E-3</v>
      </c>
      <c r="L1389" s="201">
        <v>237.31800232404717</v>
      </c>
      <c r="M1389" s="201">
        <v>423.0996045</v>
      </c>
      <c r="N1389" s="201">
        <v>41.094000000000001</v>
      </c>
      <c r="O1389" s="387">
        <v>41.094000000000001</v>
      </c>
      <c r="P1389" s="387">
        <v>423.0996045</v>
      </c>
      <c r="Q1389" s="387">
        <v>237.31605332404718</v>
      </c>
      <c r="R1389" s="402">
        <v>231.20218921999844</v>
      </c>
      <c r="S1389" s="402">
        <v>231.20413821999844</v>
      </c>
      <c r="T1389" s="402"/>
      <c r="U1389" s="170">
        <v>162.7235593535986</v>
      </c>
      <c r="V1389" s="170"/>
      <c r="W1389" s="170"/>
    </row>
    <row r="1390" spans="1:23" x14ac:dyDescent="0.25">
      <c r="A1390" s="404"/>
      <c r="B1390" s="404"/>
      <c r="C1390" s="397"/>
      <c r="D1390" s="396"/>
      <c r="E1390" s="397" t="s">
        <v>619</v>
      </c>
      <c r="F1390" s="395"/>
      <c r="G1390" s="395" t="s">
        <v>1962</v>
      </c>
      <c r="H1390" s="394">
        <v>40</v>
      </c>
      <c r="I1390" s="399">
        <v>2.3675952803614564E-5</v>
      </c>
      <c r="J1390" s="383">
        <v>7.0923859510969578E-3</v>
      </c>
      <c r="K1390" s="387">
        <v>0.103502</v>
      </c>
      <c r="L1390" s="201">
        <v>237.26430232404718</v>
      </c>
      <c r="M1390" s="201">
        <v>423.0996045</v>
      </c>
      <c r="N1390" s="201">
        <v>41.094000000000001</v>
      </c>
      <c r="O1390" s="387">
        <v>41.094000000000001</v>
      </c>
      <c r="P1390" s="387">
        <v>423.0996045</v>
      </c>
      <c r="Q1390" s="387">
        <v>237.21255132404718</v>
      </c>
      <c r="R1390" s="402">
        <v>231.25588921999844</v>
      </c>
      <c r="S1390" s="402">
        <v>231.30764021999843</v>
      </c>
      <c r="T1390" s="402"/>
      <c r="U1390" s="170">
        <v>162.77725935359859</v>
      </c>
      <c r="V1390" s="170"/>
      <c r="W1390" s="170"/>
    </row>
    <row r="1391" spans="1:23" x14ac:dyDescent="0.25">
      <c r="A1391" s="404" t="s">
        <v>2824</v>
      </c>
      <c r="B1391" s="404" t="s">
        <v>2973</v>
      </c>
      <c r="C1391" s="397" t="s">
        <v>111</v>
      </c>
      <c r="D1391" s="396">
        <v>2313</v>
      </c>
      <c r="E1391" s="397" t="s">
        <v>1718</v>
      </c>
      <c r="F1391" s="395" t="s">
        <v>2169</v>
      </c>
      <c r="G1391" s="395" t="s">
        <v>1951</v>
      </c>
      <c r="H1391" s="216">
        <v>237.349671</v>
      </c>
      <c r="I1391" s="216">
        <v>237.21257499999999</v>
      </c>
      <c r="J1391" s="383">
        <v>237.21255132404718</v>
      </c>
      <c r="K1391" s="387">
        <v>0</v>
      </c>
      <c r="L1391" s="201">
        <v>237.21255132404718</v>
      </c>
      <c r="M1391" s="201">
        <v>423.0996045</v>
      </c>
      <c r="N1391" s="201">
        <v>41.094000000000001</v>
      </c>
      <c r="O1391" s="387">
        <v>41.094000000000001</v>
      </c>
      <c r="P1391" s="387">
        <v>423.0996045</v>
      </c>
      <c r="Q1391" s="387">
        <v>237.21255132404718</v>
      </c>
      <c r="R1391" s="402">
        <v>231.30764021999843</v>
      </c>
      <c r="S1391" s="402">
        <v>231.30764021999843</v>
      </c>
      <c r="T1391" s="402"/>
      <c r="U1391" s="170">
        <v>162.82901035359862</v>
      </c>
      <c r="V1391" s="170"/>
      <c r="W1391" s="170"/>
    </row>
    <row r="1392" spans="1:23" x14ac:dyDescent="0.25">
      <c r="A1392" s="404"/>
      <c r="B1392" s="404"/>
      <c r="C1392" s="397"/>
      <c r="D1392" s="396"/>
      <c r="E1392" s="397" t="s">
        <v>619</v>
      </c>
      <c r="F1392" s="395"/>
      <c r="G1392" s="395" t="s">
        <v>1969</v>
      </c>
      <c r="H1392" s="394"/>
      <c r="I1392" s="387"/>
      <c r="J1392" s="383"/>
      <c r="K1392" s="387">
        <v>0.14528199999999999</v>
      </c>
      <c r="L1392" s="201">
        <v>237.13991032404718</v>
      </c>
      <c r="M1392" s="201">
        <v>423.0996045</v>
      </c>
      <c r="N1392" s="201">
        <v>41.094000000000001</v>
      </c>
      <c r="O1392" s="387">
        <v>41.094000000000001</v>
      </c>
      <c r="P1392" s="387">
        <v>423.0996045</v>
      </c>
      <c r="Q1392" s="387">
        <v>237.06726932404717</v>
      </c>
      <c r="R1392" s="402">
        <v>231.38028121999844</v>
      </c>
      <c r="S1392" s="402">
        <v>231.45292221999844</v>
      </c>
      <c r="T1392" s="402">
        <v>0.39757142857142863</v>
      </c>
      <c r="U1392" s="170">
        <v>162.9016513535986</v>
      </c>
      <c r="V1392" s="170"/>
      <c r="W1392" s="170"/>
    </row>
    <row r="1393" spans="1:41" x14ac:dyDescent="0.25">
      <c r="A1393" s="404" t="s">
        <v>2824</v>
      </c>
      <c r="B1393" s="404" t="s">
        <v>2973</v>
      </c>
      <c r="C1393" s="397" t="s">
        <v>1973</v>
      </c>
      <c r="D1393" s="396">
        <v>2315</v>
      </c>
      <c r="E1393" s="397" t="s">
        <v>2995</v>
      </c>
      <c r="F1393" s="395" t="s">
        <v>2022</v>
      </c>
      <c r="G1393" s="395" t="s">
        <v>2021</v>
      </c>
      <c r="H1393" s="394" t="s">
        <v>2292</v>
      </c>
      <c r="I1393" s="387"/>
      <c r="J1393" s="383"/>
      <c r="K1393" s="387">
        <v>0</v>
      </c>
      <c r="L1393" s="201">
        <v>237.06726932404717</v>
      </c>
      <c r="M1393" s="201">
        <v>423.0996045</v>
      </c>
      <c r="N1393" s="201">
        <v>41.094000000000001</v>
      </c>
      <c r="O1393" s="387">
        <v>41.094000000000001</v>
      </c>
      <c r="P1393" s="387">
        <v>423.0996045</v>
      </c>
      <c r="Q1393" s="387">
        <v>237.06726932404717</v>
      </c>
      <c r="R1393" s="402">
        <v>231.45292221999844</v>
      </c>
      <c r="S1393" s="402">
        <v>231.45292221999844</v>
      </c>
      <c r="T1393" s="402">
        <v>2.2000000000000002</v>
      </c>
      <c r="U1393" s="170">
        <v>162.97429235359863</v>
      </c>
      <c r="V1393" s="170"/>
      <c r="W1393" s="170"/>
    </row>
    <row r="1394" spans="1:41" x14ac:dyDescent="0.25">
      <c r="A1394" s="404"/>
      <c r="B1394" s="404"/>
      <c r="C1394" s="397"/>
      <c r="D1394" s="396"/>
      <c r="E1394" s="397" t="s">
        <v>619</v>
      </c>
      <c r="F1394" s="395"/>
      <c r="G1394" s="395" t="s">
        <v>1969</v>
      </c>
      <c r="H1394" s="394"/>
      <c r="I1394" s="399">
        <v>2.3675952832036273E-5</v>
      </c>
      <c r="J1394" s="383"/>
      <c r="K1394" s="387">
        <v>0</v>
      </c>
      <c r="L1394" s="201">
        <v>237.06726932404717</v>
      </c>
      <c r="M1394" s="201">
        <v>423.0996045</v>
      </c>
      <c r="N1394" s="201">
        <v>41.094000000000001</v>
      </c>
      <c r="O1394" s="387">
        <v>41.094000000000001</v>
      </c>
      <c r="P1394" s="387">
        <v>423.0996045</v>
      </c>
      <c r="Q1394" s="387">
        <v>237.06726932404717</v>
      </c>
      <c r="R1394" s="402">
        <v>231.45292221999844</v>
      </c>
      <c r="S1394" s="402">
        <v>231.45292221999844</v>
      </c>
      <c r="T1394" s="402">
        <v>1.4</v>
      </c>
      <c r="U1394" s="170">
        <v>162.97429235359863</v>
      </c>
      <c r="V1394" s="170"/>
      <c r="W1394" s="170"/>
    </row>
    <row r="1395" spans="1:41" x14ac:dyDescent="0.25">
      <c r="A1395" s="404" t="s">
        <v>2824</v>
      </c>
      <c r="B1395" s="404" t="s">
        <v>2973</v>
      </c>
      <c r="C1395" s="397" t="s">
        <v>1990</v>
      </c>
      <c r="D1395" s="396">
        <v>2315</v>
      </c>
      <c r="E1395" s="397" t="s">
        <v>2994</v>
      </c>
      <c r="F1395" s="395" t="s">
        <v>1988</v>
      </c>
      <c r="G1395" s="395" t="s">
        <v>2993</v>
      </c>
      <c r="H1395" s="394"/>
      <c r="I1395" s="216">
        <v>237.06729300000001</v>
      </c>
      <c r="J1395" s="383">
        <v>237.06726932404717</v>
      </c>
      <c r="K1395" s="387">
        <v>0</v>
      </c>
      <c r="L1395" s="201">
        <v>237.06726932404717</v>
      </c>
      <c r="M1395" s="201">
        <v>423.0996045</v>
      </c>
      <c r="N1395" s="201">
        <v>41.094000000000001</v>
      </c>
      <c r="O1395" s="387">
        <v>41.094000000000001</v>
      </c>
      <c r="P1395" s="387">
        <v>423.0996045</v>
      </c>
      <c r="Q1395" s="387">
        <v>237.06726932404717</v>
      </c>
      <c r="R1395" s="402">
        <v>231.45292221999844</v>
      </c>
      <c r="S1395" s="402">
        <v>231.45292221999844</v>
      </c>
      <c r="T1395" s="402">
        <v>0.253</v>
      </c>
      <c r="U1395" s="170">
        <v>162.97429235359863</v>
      </c>
      <c r="V1395" s="170"/>
      <c r="W1395" s="170"/>
    </row>
    <row r="1396" spans="1:41" x14ac:dyDescent="0.25">
      <c r="A1396" s="404" t="s">
        <v>2824</v>
      </c>
      <c r="B1396" s="404" t="s">
        <v>2973</v>
      </c>
      <c r="C1396" s="404" t="s">
        <v>2152</v>
      </c>
      <c r="D1396" s="403">
        <v>2315</v>
      </c>
      <c r="E1396" s="397" t="s">
        <v>2992</v>
      </c>
      <c r="F1396" s="395" t="s">
        <v>2150</v>
      </c>
      <c r="G1396" s="395" t="s">
        <v>2149</v>
      </c>
      <c r="H1396" s="394"/>
      <c r="I1396" s="387"/>
      <c r="J1396" s="383"/>
      <c r="K1396" s="387">
        <v>0</v>
      </c>
      <c r="L1396" s="201">
        <v>237.06726932404717</v>
      </c>
      <c r="M1396" s="201">
        <v>423.0996045</v>
      </c>
      <c r="N1396" s="201">
        <v>41.094000000000001</v>
      </c>
      <c r="O1396" s="387">
        <v>41.094000000000001</v>
      </c>
      <c r="P1396" s="387">
        <v>423.0996045</v>
      </c>
      <c r="Q1396" s="387">
        <v>237.06726932404717</v>
      </c>
      <c r="R1396" s="402">
        <v>231.45292221999844</v>
      </c>
      <c r="S1396" s="402">
        <v>231.45292221999844</v>
      </c>
      <c r="T1396" s="402"/>
      <c r="U1396" s="170">
        <v>162.97429235359863</v>
      </c>
      <c r="V1396" s="170"/>
      <c r="W1396" s="170"/>
    </row>
    <row r="1397" spans="1:41" x14ac:dyDescent="0.25">
      <c r="A1397" s="404"/>
      <c r="B1397" s="404"/>
      <c r="C1397" s="397"/>
      <c r="D1397" s="396"/>
      <c r="E1397" s="397" t="s">
        <v>619</v>
      </c>
      <c r="F1397" s="395"/>
      <c r="G1397" s="395" t="s">
        <v>1962</v>
      </c>
      <c r="H1397" s="394">
        <v>40</v>
      </c>
      <c r="I1397" s="387"/>
      <c r="J1397" s="383"/>
      <c r="K1397" s="387">
        <v>0.13121600000000003</v>
      </c>
      <c r="L1397" s="201">
        <v>237.00166132404718</v>
      </c>
      <c r="M1397" s="201">
        <v>423.0996045</v>
      </c>
      <c r="N1397" s="201">
        <v>41.094000000000001</v>
      </c>
      <c r="O1397" s="387">
        <v>41.094000000000001</v>
      </c>
      <c r="P1397" s="387">
        <v>423.0996045</v>
      </c>
      <c r="Q1397" s="387">
        <v>236.93605332404718</v>
      </c>
      <c r="R1397" s="402">
        <v>231.51853021999844</v>
      </c>
      <c r="S1397" s="402">
        <v>231.58413821999844</v>
      </c>
      <c r="T1397" s="402"/>
      <c r="U1397" s="170">
        <v>163.03990035359863</v>
      </c>
      <c r="V1397" s="170"/>
      <c r="W1397" s="170"/>
    </row>
    <row r="1398" spans="1:41" x14ac:dyDescent="0.25">
      <c r="A1398" s="404"/>
      <c r="B1398" s="404"/>
      <c r="C1398" s="404"/>
      <c r="D1398" s="396"/>
      <c r="E1398" s="397"/>
      <c r="F1398" s="395"/>
      <c r="G1398" s="405"/>
      <c r="H1398" s="394"/>
      <c r="I1398" s="387"/>
      <c r="J1398" s="383"/>
      <c r="K1398" s="303">
        <v>1.7429E-2</v>
      </c>
      <c r="L1398" s="201">
        <v>236.92733882404718</v>
      </c>
      <c r="M1398" s="201">
        <v>423.0996045</v>
      </c>
      <c r="N1398" s="201">
        <v>41.094000000000001</v>
      </c>
      <c r="O1398" s="387">
        <v>41.094000000000001</v>
      </c>
      <c r="P1398" s="387">
        <v>423.0996045</v>
      </c>
      <c r="Q1398" s="387">
        <v>236.91862432404719</v>
      </c>
      <c r="R1398" s="402">
        <v>231.59285271999843</v>
      </c>
      <c r="S1398" s="402">
        <v>231.60156721999843</v>
      </c>
      <c r="T1398" s="402" t="s">
        <v>2991</v>
      </c>
      <c r="U1398" s="170">
        <v>163.11422285359862</v>
      </c>
      <c r="V1398" s="170"/>
      <c r="W1398" s="170"/>
    </row>
    <row r="1399" spans="1:41" x14ac:dyDescent="0.25">
      <c r="A1399" s="404" t="s">
        <v>2990</v>
      </c>
      <c r="B1399" s="404"/>
      <c r="C1399" s="404"/>
      <c r="D1399" s="396"/>
      <c r="E1399" s="397"/>
      <c r="F1399" s="395"/>
      <c r="G1399" s="395" t="s">
        <v>2875</v>
      </c>
      <c r="H1399" s="394"/>
      <c r="I1399" s="387">
        <v>2.2675952806139321E-5</v>
      </c>
      <c r="J1399" s="400">
        <v>236.91864699999999</v>
      </c>
      <c r="K1399" s="303">
        <v>0</v>
      </c>
      <c r="L1399" s="201">
        <v>236.91862432404719</v>
      </c>
      <c r="M1399" s="201">
        <v>423.0996045</v>
      </c>
      <c r="N1399" s="201">
        <v>41.094000000000001</v>
      </c>
      <c r="O1399" s="387">
        <v>41.094000000000001</v>
      </c>
      <c r="P1399" s="387">
        <v>423.0996045</v>
      </c>
      <c r="Q1399" s="387">
        <v>236.91862432404719</v>
      </c>
      <c r="R1399" s="402">
        <v>231.60156721999843</v>
      </c>
      <c r="S1399" s="402">
        <v>231.60156721999843</v>
      </c>
      <c r="T1399" s="402"/>
      <c r="U1399" s="170">
        <v>163.12293735359862</v>
      </c>
      <c r="V1399" s="170"/>
      <c r="W1399" s="170"/>
    </row>
    <row r="1400" spans="1:41" x14ac:dyDescent="0.25">
      <c r="A1400" s="404"/>
      <c r="B1400" s="404"/>
      <c r="C1400" s="404"/>
      <c r="D1400" s="396"/>
      <c r="E1400" s="397"/>
      <c r="F1400" s="395"/>
      <c r="G1400" s="395"/>
      <c r="H1400" s="394"/>
      <c r="I1400" s="414"/>
      <c r="J1400" s="383"/>
      <c r="K1400" s="303">
        <v>9.675700000000001E-2</v>
      </c>
      <c r="L1400" s="201">
        <v>236.87024582404717</v>
      </c>
      <c r="M1400" s="201">
        <v>423.0996045</v>
      </c>
      <c r="N1400" s="201">
        <v>41.094000000000001</v>
      </c>
      <c r="O1400" s="387">
        <v>41.094000000000001</v>
      </c>
      <c r="P1400" s="387">
        <v>423.0996045</v>
      </c>
      <c r="Q1400" s="387">
        <v>236.82186732404719</v>
      </c>
      <c r="R1400" s="402">
        <v>231.64994571999841</v>
      </c>
      <c r="S1400" s="402">
        <v>231.69832421999843</v>
      </c>
      <c r="T1400" s="402"/>
      <c r="U1400" s="170">
        <v>163.17131585359857</v>
      </c>
      <c r="V1400" s="170"/>
      <c r="W1400" s="170"/>
      <c r="AO1400" s="221"/>
    </row>
    <row r="1401" spans="1:41" s="221" customFormat="1" x14ac:dyDescent="0.25">
      <c r="A1401" s="404"/>
      <c r="B1401" s="404"/>
      <c r="C1401" s="404"/>
      <c r="D1401" s="396"/>
      <c r="E1401" s="397"/>
      <c r="F1401" s="395"/>
      <c r="G1401" s="395"/>
      <c r="H1401" s="394"/>
      <c r="I1401" s="414"/>
      <c r="J1401" s="307" t="s">
        <v>2989</v>
      </c>
      <c r="K1401" s="236">
        <v>0.1</v>
      </c>
      <c r="L1401" s="201">
        <v>236.77186732404721</v>
      </c>
      <c r="M1401" s="201">
        <v>423.0996045</v>
      </c>
      <c r="N1401" s="201">
        <v>41.094000000000001</v>
      </c>
      <c r="O1401" s="387">
        <v>41.094000000000001</v>
      </c>
      <c r="P1401" s="387">
        <v>423.0996045</v>
      </c>
      <c r="Q1401" s="387">
        <v>236.7218673240472</v>
      </c>
      <c r="R1401" s="402">
        <v>231.74832421999841</v>
      </c>
      <c r="S1401" s="402">
        <v>231.79832421999842</v>
      </c>
      <c r="T1401" s="209"/>
      <c r="U1401" s="170">
        <v>163.2696943535986</v>
      </c>
      <c r="V1401" s="222"/>
      <c r="W1401" s="222"/>
      <c r="AB1401" s="175"/>
    </row>
    <row r="1402" spans="1:41" s="221" customFormat="1" x14ac:dyDescent="0.25">
      <c r="A1402" s="312" t="s">
        <v>2824</v>
      </c>
      <c r="B1402" s="312" t="s">
        <v>2988</v>
      </c>
      <c r="C1402" s="312" t="s">
        <v>1981</v>
      </c>
      <c r="D1402" s="308">
        <v>2318</v>
      </c>
      <c r="E1402" s="216" t="s">
        <v>2987</v>
      </c>
      <c r="F1402" s="415"/>
      <c r="G1402" s="415" t="s">
        <v>1978</v>
      </c>
      <c r="H1402" s="220">
        <v>40</v>
      </c>
      <c r="I1402" s="209">
        <v>-0.34819132404717834</v>
      </c>
      <c r="J1402" s="249">
        <v>236.34497400000001</v>
      </c>
      <c r="K1402" s="209">
        <v>5.740399999999999E-2</v>
      </c>
      <c r="L1402" s="201">
        <v>236.69316532404719</v>
      </c>
      <c r="M1402" s="201">
        <v>423.0996045</v>
      </c>
      <c r="N1402" s="201">
        <v>41.094000000000001</v>
      </c>
      <c r="O1402" s="209">
        <v>41.094000000000001</v>
      </c>
      <c r="P1402" s="209">
        <v>423.0996045</v>
      </c>
      <c r="Q1402" s="209">
        <v>236.6644633240472</v>
      </c>
      <c r="R1402" s="209">
        <v>231.8270262199984</v>
      </c>
      <c r="S1402" s="209">
        <v>231.85572821999841</v>
      </c>
      <c r="T1402" s="209"/>
      <c r="U1402" s="170">
        <v>163.34839635359856</v>
      </c>
      <c r="V1402" s="222"/>
      <c r="W1402" s="222"/>
      <c r="AB1402" s="175"/>
    </row>
    <row r="1403" spans="1:41" s="221" customFormat="1" x14ac:dyDescent="0.25">
      <c r="A1403" s="312"/>
      <c r="B1403" s="312"/>
      <c r="C1403" s="312"/>
      <c r="D1403" s="308"/>
      <c r="E1403" s="307" t="s">
        <v>619</v>
      </c>
      <c r="F1403" s="219"/>
      <c r="G1403" s="219"/>
      <c r="H1403" s="220"/>
      <c r="I1403" s="210"/>
      <c r="J1403" s="210"/>
      <c r="K1403" s="209">
        <v>0</v>
      </c>
      <c r="L1403" s="201">
        <v>236.6644633240472</v>
      </c>
      <c r="M1403" s="201">
        <v>423.0996045</v>
      </c>
      <c r="N1403" s="201">
        <v>41.094000000000001</v>
      </c>
      <c r="O1403" s="209">
        <v>41.094000000000001</v>
      </c>
      <c r="P1403" s="209">
        <v>423.0996045</v>
      </c>
      <c r="Q1403" s="209">
        <v>236.6644633240472</v>
      </c>
      <c r="R1403" s="209">
        <v>231.85572821999841</v>
      </c>
      <c r="S1403" s="209">
        <v>231.85572821999841</v>
      </c>
      <c r="T1403" s="209"/>
      <c r="U1403" s="170">
        <v>163.37709835359857</v>
      </c>
      <c r="V1403" s="222"/>
      <c r="W1403" s="222"/>
      <c r="AB1403" s="175"/>
    </row>
    <row r="1404" spans="1:41" s="221" customFormat="1" x14ac:dyDescent="0.25">
      <c r="A1404" s="312" t="s">
        <v>2824</v>
      </c>
      <c r="B1404" s="312" t="s">
        <v>2988</v>
      </c>
      <c r="C1404" s="312" t="s">
        <v>2849</v>
      </c>
      <c r="D1404" s="308">
        <v>2320</v>
      </c>
      <c r="E1404" s="307" t="s">
        <v>2986</v>
      </c>
      <c r="F1404" s="219"/>
      <c r="G1404" s="219" t="s">
        <v>2861</v>
      </c>
      <c r="H1404" s="220">
        <v>36</v>
      </c>
      <c r="I1404" s="210"/>
      <c r="J1404" s="210"/>
      <c r="K1404" s="209">
        <v>0.31832549999999998</v>
      </c>
      <c r="L1404" s="201">
        <v>236.50530057404723</v>
      </c>
      <c r="M1404" s="201">
        <v>423.0996045</v>
      </c>
      <c r="N1404" s="201">
        <v>41.094000000000001</v>
      </c>
      <c r="O1404" s="209">
        <v>41.094000000000001</v>
      </c>
      <c r="P1404" s="209">
        <v>423.0996045</v>
      </c>
      <c r="Q1404" s="209">
        <v>236.34613782404722</v>
      </c>
      <c r="R1404" s="209">
        <v>232.01489096999839</v>
      </c>
      <c r="S1404" s="209">
        <v>232.1740537199984</v>
      </c>
      <c r="T1404" s="209"/>
      <c r="U1404" s="170">
        <v>163.53626110359858</v>
      </c>
      <c r="V1404" s="222"/>
      <c r="W1404" s="222"/>
      <c r="AB1404" s="175"/>
    </row>
    <row r="1405" spans="1:41" s="221" customFormat="1" x14ac:dyDescent="0.25">
      <c r="A1405" s="312" t="s">
        <v>2824</v>
      </c>
      <c r="B1405" s="312" t="s">
        <v>2988</v>
      </c>
      <c r="C1405" s="312" t="s">
        <v>1990</v>
      </c>
      <c r="D1405" s="308">
        <v>2322</v>
      </c>
      <c r="E1405" s="307" t="s">
        <v>2985</v>
      </c>
      <c r="F1405" s="219" t="s">
        <v>2018</v>
      </c>
      <c r="G1405" s="219" t="s">
        <v>2859</v>
      </c>
      <c r="H1405" s="220"/>
      <c r="I1405" s="210"/>
      <c r="J1405" s="210"/>
      <c r="K1405" s="209">
        <v>0</v>
      </c>
      <c r="L1405" s="201">
        <v>236.34613782404722</v>
      </c>
      <c r="M1405" s="201">
        <v>423.0996045</v>
      </c>
      <c r="N1405" s="201">
        <v>41.094000000000001</v>
      </c>
      <c r="O1405" s="209">
        <v>41.094000000000001</v>
      </c>
      <c r="P1405" s="209">
        <v>423.0996045</v>
      </c>
      <c r="Q1405" s="209">
        <v>236.34613782404722</v>
      </c>
      <c r="R1405" s="209">
        <v>232.1740537199984</v>
      </c>
      <c r="S1405" s="209">
        <v>232.1740537199984</v>
      </c>
      <c r="T1405" s="209"/>
      <c r="U1405" s="170">
        <v>163.69542385359858</v>
      </c>
      <c r="V1405" s="222"/>
      <c r="W1405" s="222"/>
      <c r="AB1405" s="175"/>
    </row>
    <row r="1406" spans="1:41" s="221" customFormat="1" x14ac:dyDescent="0.25">
      <c r="A1406" s="312" t="s">
        <v>2824</v>
      </c>
      <c r="B1406" s="312" t="s">
        <v>2988</v>
      </c>
      <c r="C1406" s="312" t="s">
        <v>2849</v>
      </c>
      <c r="D1406" s="308">
        <v>2323</v>
      </c>
      <c r="E1406" s="307" t="s">
        <v>2984</v>
      </c>
      <c r="F1406" s="219"/>
      <c r="G1406" s="219" t="s">
        <v>2857</v>
      </c>
      <c r="H1406" s="220">
        <v>36</v>
      </c>
      <c r="I1406" s="210"/>
      <c r="J1406" s="210"/>
      <c r="K1406" s="209">
        <v>0.31832549999999998</v>
      </c>
      <c r="L1406" s="201">
        <v>236.18697507404721</v>
      </c>
      <c r="M1406" s="201">
        <v>423.0996045</v>
      </c>
      <c r="N1406" s="201">
        <v>41.094000000000001</v>
      </c>
      <c r="O1406" s="209">
        <v>41.094000000000001</v>
      </c>
      <c r="P1406" s="209">
        <v>423.0996045</v>
      </c>
      <c r="Q1406" s="209">
        <v>236.02781232404723</v>
      </c>
      <c r="R1406" s="209">
        <v>232.33321646999838</v>
      </c>
      <c r="S1406" s="209">
        <v>232.49237921999838</v>
      </c>
      <c r="T1406" s="209"/>
      <c r="U1406" s="170">
        <v>163.85458660359853</v>
      </c>
      <c r="V1406" s="222"/>
      <c r="W1406" s="222"/>
      <c r="AB1406" s="175"/>
    </row>
    <row r="1407" spans="1:41" s="221" customFormat="1" x14ac:dyDescent="0.25">
      <c r="A1407" s="312" t="s">
        <v>2824</v>
      </c>
      <c r="B1407" s="312" t="s">
        <v>2988</v>
      </c>
      <c r="C1407" s="312" t="s">
        <v>2849</v>
      </c>
      <c r="D1407" s="308">
        <v>2325</v>
      </c>
      <c r="E1407" s="307" t="s">
        <v>2983</v>
      </c>
      <c r="F1407" s="219"/>
      <c r="G1407" s="219" t="s">
        <v>2855</v>
      </c>
      <c r="H1407" s="220"/>
      <c r="I1407" s="209">
        <v>-0.34819132404723518</v>
      </c>
      <c r="J1407" s="249">
        <v>235.679621</v>
      </c>
      <c r="K1407" s="209">
        <v>0</v>
      </c>
      <c r="L1407" s="201">
        <v>236.02781232404723</v>
      </c>
      <c r="M1407" s="201">
        <v>423.0996045</v>
      </c>
      <c r="N1407" s="201">
        <v>41.094000000000001</v>
      </c>
      <c r="O1407" s="209">
        <v>41.094000000000001</v>
      </c>
      <c r="P1407" s="209">
        <v>423.0996045</v>
      </c>
      <c r="Q1407" s="209">
        <v>236.02781232404723</v>
      </c>
      <c r="R1407" s="209">
        <v>232.49237921999838</v>
      </c>
      <c r="S1407" s="209">
        <v>232.49237921999838</v>
      </c>
      <c r="T1407" s="209"/>
      <c r="U1407" s="170">
        <v>164.01374935359854</v>
      </c>
      <c r="V1407" s="222"/>
      <c r="W1407" s="222"/>
      <c r="AB1407" s="175"/>
    </row>
    <row r="1408" spans="1:41" s="221" customFormat="1" x14ac:dyDescent="0.25">
      <c r="A1408" s="312"/>
      <c r="B1408" s="312"/>
      <c r="C1408" s="312"/>
      <c r="D1408" s="308"/>
      <c r="E1408" s="307" t="s">
        <v>619</v>
      </c>
      <c r="F1408" s="219"/>
      <c r="G1408" s="436" t="s">
        <v>2982</v>
      </c>
      <c r="H1408" s="220"/>
      <c r="I1408" s="210"/>
      <c r="J1408" s="210"/>
      <c r="K1408" s="209">
        <v>0</v>
      </c>
      <c r="L1408" s="201">
        <v>236.02781232404723</v>
      </c>
      <c r="M1408" s="201">
        <v>423.0996045</v>
      </c>
      <c r="N1408" s="201">
        <v>41.094000000000001</v>
      </c>
      <c r="O1408" s="209">
        <v>41.094000000000001</v>
      </c>
      <c r="P1408" s="209">
        <v>423.0996045</v>
      </c>
      <c r="Q1408" s="209">
        <v>236.02781232404723</v>
      </c>
      <c r="R1408" s="209">
        <v>232.49237921999838</v>
      </c>
      <c r="S1408" s="209">
        <v>232.49237921999838</v>
      </c>
      <c r="T1408" s="209"/>
      <c r="U1408" s="170">
        <v>164.01374935359854</v>
      </c>
      <c r="V1408" s="222"/>
      <c r="W1408" s="222"/>
      <c r="AB1408" s="175"/>
    </row>
    <row r="1409" spans="1:41" s="221" customFormat="1" x14ac:dyDescent="0.25">
      <c r="A1409" s="312" t="s">
        <v>2824</v>
      </c>
      <c r="B1409" s="312" t="s">
        <v>2988</v>
      </c>
      <c r="C1409" s="312" t="s">
        <v>2849</v>
      </c>
      <c r="D1409" s="308">
        <v>2327</v>
      </c>
      <c r="E1409" s="307" t="s">
        <v>2981</v>
      </c>
      <c r="F1409" s="219"/>
      <c r="G1409" s="219" t="s">
        <v>2853</v>
      </c>
      <c r="H1409" s="220">
        <v>36</v>
      </c>
      <c r="I1409" s="210"/>
      <c r="J1409" s="210"/>
      <c r="K1409" s="209">
        <v>0.31832549999999998</v>
      </c>
      <c r="L1409" s="201">
        <v>235.86864957404725</v>
      </c>
      <c r="M1409" s="201">
        <v>423.0996045</v>
      </c>
      <c r="N1409" s="201">
        <v>41.094000000000001</v>
      </c>
      <c r="O1409" s="209">
        <v>41.094000000000001</v>
      </c>
      <c r="P1409" s="209">
        <v>423.0996045</v>
      </c>
      <c r="Q1409" s="209">
        <v>235.70948682404725</v>
      </c>
      <c r="R1409" s="209">
        <v>232.65154196999836</v>
      </c>
      <c r="S1409" s="209">
        <v>232.81070471999837</v>
      </c>
      <c r="T1409" s="209"/>
      <c r="U1409" s="170">
        <v>164.17291210359855</v>
      </c>
      <c r="V1409" s="222"/>
      <c r="W1409" s="222"/>
      <c r="AB1409" s="175"/>
    </row>
    <row r="1410" spans="1:41" s="221" customFormat="1" x14ac:dyDescent="0.25">
      <c r="A1410" s="312" t="s">
        <v>2824</v>
      </c>
      <c r="B1410" s="312" t="s">
        <v>2988</v>
      </c>
      <c r="C1410" s="312" t="s">
        <v>1967</v>
      </c>
      <c r="D1410" s="308">
        <v>2328</v>
      </c>
      <c r="E1410" s="307" t="s">
        <v>2980</v>
      </c>
      <c r="F1410" s="219" t="s">
        <v>2851</v>
      </c>
      <c r="G1410" s="219" t="s">
        <v>2850</v>
      </c>
      <c r="H1410" s="220"/>
      <c r="I1410" s="210"/>
      <c r="J1410" s="210"/>
      <c r="K1410" s="209">
        <v>0</v>
      </c>
      <c r="L1410" s="201">
        <v>235.70948682404725</v>
      </c>
      <c r="M1410" s="201">
        <v>423.0996045</v>
      </c>
      <c r="N1410" s="201">
        <v>41.094000000000001</v>
      </c>
      <c r="O1410" s="209">
        <v>41.094000000000001</v>
      </c>
      <c r="P1410" s="209">
        <v>423.0996045</v>
      </c>
      <c r="Q1410" s="209">
        <v>235.70948682404725</v>
      </c>
      <c r="R1410" s="209">
        <v>232.81070471999837</v>
      </c>
      <c r="S1410" s="209">
        <v>232.81070471999837</v>
      </c>
      <c r="T1410" s="209"/>
      <c r="U1410" s="170">
        <v>164.33207485359856</v>
      </c>
      <c r="V1410" s="222"/>
      <c r="W1410" s="222"/>
      <c r="AB1410" s="175"/>
    </row>
    <row r="1411" spans="1:41" s="221" customFormat="1" x14ac:dyDescent="0.25">
      <c r="A1411" s="312" t="s">
        <v>2824</v>
      </c>
      <c r="B1411" s="312" t="s">
        <v>2988</v>
      </c>
      <c r="C1411" s="312" t="s">
        <v>2849</v>
      </c>
      <c r="D1411" s="308">
        <v>2330</v>
      </c>
      <c r="E1411" s="307" t="s">
        <v>2979</v>
      </c>
      <c r="F1411" s="219"/>
      <c r="G1411" s="219" t="s">
        <v>2847</v>
      </c>
      <c r="H1411" s="220">
        <v>36</v>
      </c>
      <c r="I1411" s="210"/>
      <c r="J1411" s="210"/>
      <c r="K1411" s="209">
        <v>0.31832549999999998</v>
      </c>
      <c r="L1411" s="201">
        <v>235.55032407404724</v>
      </c>
      <c r="M1411" s="201">
        <v>423.0996045</v>
      </c>
      <c r="N1411" s="201">
        <v>41.094000000000001</v>
      </c>
      <c r="O1411" s="209">
        <v>41.094000000000001</v>
      </c>
      <c r="P1411" s="209">
        <v>423.0996045</v>
      </c>
      <c r="Q1411" s="209">
        <v>235.39116132404726</v>
      </c>
      <c r="R1411" s="209">
        <v>232.96986746999835</v>
      </c>
      <c r="S1411" s="209">
        <v>233.12903021999836</v>
      </c>
      <c r="T1411" s="209"/>
      <c r="U1411" s="170">
        <v>164.49123760359851</v>
      </c>
      <c r="V1411" s="222"/>
      <c r="W1411" s="222"/>
      <c r="AB1411" s="175"/>
    </row>
    <row r="1412" spans="1:41" s="221" customFormat="1" x14ac:dyDescent="0.25">
      <c r="A1412" s="312"/>
      <c r="B1412" s="312"/>
      <c r="C1412" s="312"/>
      <c r="D1412" s="308"/>
      <c r="E1412" s="307" t="s">
        <v>619</v>
      </c>
      <c r="F1412" s="219"/>
      <c r="G1412" s="219"/>
      <c r="H1412" s="220"/>
      <c r="I1412" s="209"/>
      <c r="J1412" s="210"/>
      <c r="K1412" s="209">
        <v>0</v>
      </c>
      <c r="L1412" s="201">
        <v>235.39116132404726</v>
      </c>
      <c r="M1412" s="201">
        <v>423.0996045</v>
      </c>
      <c r="N1412" s="201">
        <v>41.094000000000001</v>
      </c>
      <c r="O1412" s="209">
        <v>41.094000000000001</v>
      </c>
      <c r="P1412" s="209">
        <v>423.0996045</v>
      </c>
      <c r="Q1412" s="209">
        <v>235.39116132404726</v>
      </c>
      <c r="R1412" s="209">
        <v>233.12903021999836</v>
      </c>
      <c r="S1412" s="209">
        <v>233.12903021999836</v>
      </c>
      <c r="T1412" s="209"/>
      <c r="U1412" s="170">
        <v>164.65040035359851</v>
      </c>
      <c r="V1412" s="222"/>
      <c r="W1412" s="222"/>
      <c r="AB1412" s="175"/>
    </row>
    <row r="1413" spans="1:41" s="221" customFormat="1" x14ac:dyDescent="0.25">
      <c r="A1413" s="312" t="s">
        <v>2824</v>
      </c>
      <c r="B1413" s="312" t="s">
        <v>2988</v>
      </c>
      <c r="C1413" s="312" t="s">
        <v>1981</v>
      </c>
      <c r="D1413" s="308">
        <v>2332</v>
      </c>
      <c r="E1413" s="216" t="s">
        <v>2978</v>
      </c>
      <c r="F1413" s="219"/>
      <c r="G1413" s="415" t="s">
        <v>1978</v>
      </c>
      <c r="H1413" s="220">
        <v>40</v>
      </c>
      <c r="I1413" s="209">
        <v>-0.34819132404729203</v>
      </c>
      <c r="J1413" s="249">
        <v>235.01426799999999</v>
      </c>
      <c r="K1413" s="209">
        <v>5.740399999999999E-2</v>
      </c>
      <c r="L1413" s="201">
        <v>235.36245932404728</v>
      </c>
      <c r="M1413" s="201">
        <v>423.0996045</v>
      </c>
      <c r="N1413" s="201">
        <v>41.094000000000001</v>
      </c>
      <c r="O1413" s="209">
        <v>41.094000000000001</v>
      </c>
      <c r="P1413" s="209">
        <v>423.0996045</v>
      </c>
      <c r="Q1413" s="209">
        <v>235.33375732404727</v>
      </c>
      <c r="R1413" s="209">
        <v>233.15773221999834</v>
      </c>
      <c r="S1413" s="209">
        <v>233.18643421999835</v>
      </c>
      <c r="T1413" s="209"/>
      <c r="U1413" s="170">
        <v>164.67910235359852</v>
      </c>
      <c r="V1413" s="222"/>
      <c r="W1413" s="222"/>
      <c r="AB1413" s="175"/>
    </row>
    <row r="1414" spans="1:41" s="221" customFormat="1" x14ac:dyDescent="0.25">
      <c r="A1414" s="312"/>
      <c r="B1414" s="312"/>
      <c r="C1414" s="312"/>
      <c r="D1414" s="308"/>
      <c r="E1414" s="216"/>
      <c r="F1414" s="219"/>
      <c r="G1414" s="415"/>
      <c r="H1414" s="220"/>
      <c r="I1414" s="209"/>
      <c r="J1414" s="249"/>
      <c r="K1414" s="236">
        <v>0.91760700000000006</v>
      </c>
      <c r="L1414" s="201">
        <v>234.87495382404728</v>
      </c>
      <c r="M1414" s="201">
        <v>423.0996045</v>
      </c>
      <c r="N1414" s="201">
        <v>41.094000000000001</v>
      </c>
      <c r="O1414" s="387">
        <v>41.094000000000001</v>
      </c>
      <c r="P1414" s="387">
        <v>423.0996045</v>
      </c>
      <c r="Q1414" s="387">
        <v>234.41615032404727</v>
      </c>
      <c r="R1414" s="402">
        <v>233.64523771999836</v>
      </c>
      <c r="S1414" s="402">
        <v>234.10404121999835</v>
      </c>
      <c r="T1414" s="241" t="s">
        <v>2977</v>
      </c>
      <c r="U1414" s="225">
        <v>165.16660785359852</v>
      </c>
      <c r="V1414" s="222"/>
      <c r="W1414" s="222"/>
      <c r="AB1414" s="175"/>
      <c r="AO1414" s="250"/>
    </row>
    <row r="1415" spans="1:41" s="250" customFormat="1" x14ac:dyDescent="0.25">
      <c r="A1415" s="397"/>
      <c r="B1415" s="397"/>
      <c r="C1415" s="397"/>
      <c r="D1415" s="396"/>
      <c r="E1415" s="397" t="s">
        <v>619</v>
      </c>
      <c r="F1415" s="395"/>
      <c r="G1415" s="395" t="s">
        <v>1962</v>
      </c>
      <c r="H1415" s="394">
        <v>40</v>
      </c>
      <c r="I1415" s="387"/>
      <c r="J1415" s="383">
        <v>0.13121600000000003</v>
      </c>
      <c r="K1415" s="236">
        <v>0.152</v>
      </c>
      <c r="L1415" s="201">
        <v>234.34015032404727</v>
      </c>
      <c r="M1415" s="201">
        <v>423.0996045</v>
      </c>
      <c r="N1415" s="201">
        <v>41.094000000000001</v>
      </c>
      <c r="O1415" s="387">
        <v>41.094000000000001</v>
      </c>
      <c r="P1415" s="387">
        <v>423.0996045</v>
      </c>
      <c r="Q1415" s="387">
        <v>234.26415032404728</v>
      </c>
      <c r="R1415" s="402">
        <v>234.18004121999834</v>
      </c>
      <c r="S1415" s="402">
        <v>234.25604121999834</v>
      </c>
      <c r="T1415" s="387"/>
      <c r="U1415" s="225">
        <v>165.70141135359853</v>
      </c>
      <c r="V1415" s="201"/>
      <c r="W1415" s="201"/>
      <c r="AB1415" s="251"/>
    </row>
    <row r="1416" spans="1:41" s="250" customFormat="1" x14ac:dyDescent="0.25">
      <c r="A1416" s="397"/>
      <c r="B1416" s="397"/>
      <c r="C1416" s="397"/>
      <c r="D1416" s="396"/>
      <c r="E1416" s="397" t="s">
        <v>619</v>
      </c>
      <c r="F1416" s="395"/>
      <c r="G1416" s="395" t="s">
        <v>2100</v>
      </c>
      <c r="H1416" s="394"/>
      <c r="I1416" s="387"/>
      <c r="J1416" s="383"/>
      <c r="K1416" s="387">
        <v>0</v>
      </c>
      <c r="L1416" s="201">
        <v>234.26415032404728</v>
      </c>
      <c r="M1416" s="201">
        <v>423.0996045</v>
      </c>
      <c r="N1416" s="201">
        <v>41.094000000000001</v>
      </c>
      <c r="O1416" s="387">
        <v>41.094000000000001</v>
      </c>
      <c r="P1416" s="387">
        <v>423.0996045</v>
      </c>
      <c r="Q1416" s="387">
        <v>234.26415032404728</v>
      </c>
      <c r="R1416" s="402">
        <v>234.25604121999834</v>
      </c>
      <c r="S1416" s="402">
        <v>234.25604121999834</v>
      </c>
      <c r="T1416" s="387"/>
      <c r="U1416" s="225">
        <v>165.7774113535985</v>
      </c>
      <c r="V1416" s="201"/>
      <c r="W1416" s="201"/>
      <c r="AB1416" s="251"/>
    </row>
    <row r="1417" spans="1:41" s="250" customFormat="1" x14ac:dyDescent="0.25">
      <c r="A1417" s="397" t="s">
        <v>2824</v>
      </c>
      <c r="B1417" s="397" t="s">
        <v>2973</v>
      </c>
      <c r="C1417" s="397" t="s">
        <v>2152</v>
      </c>
      <c r="D1417" s="396">
        <v>2343</v>
      </c>
      <c r="E1417" s="397" t="s">
        <v>2976</v>
      </c>
      <c r="F1417" s="395" t="s">
        <v>2150</v>
      </c>
      <c r="G1417" s="395" t="s">
        <v>2149</v>
      </c>
      <c r="H1417" s="394"/>
      <c r="I1417" s="387"/>
      <c r="J1417" s="383"/>
      <c r="K1417" s="387">
        <v>0</v>
      </c>
      <c r="L1417" s="201">
        <v>234.26415032404728</v>
      </c>
      <c r="M1417" s="201">
        <v>423.0996045</v>
      </c>
      <c r="N1417" s="201">
        <v>41.094000000000001</v>
      </c>
      <c r="O1417" s="387">
        <v>41.094000000000001</v>
      </c>
      <c r="P1417" s="387">
        <v>423.0996045</v>
      </c>
      <c r="Q1417" s="387">
        <v>234.26415032404728</v>
      </c>
      <c r="R1417" s="402">
        <v>234.25604121999834</v>
      </c>
      <c r="S1417" s="402">
        <v>234.25604121999834</v>
      </c>
      <c r="T1417" s="387"/>
      <c r="U1417" s="225">
        <v>165.7774113535985</v>
      </c>
      <c r="V1417" s="201"/>
      <c r="W1417" s="201"/>
      <c r="AB1417" s="251"/>
    </row>
    <row r="1418" spans="1:41" s="250" customFormat="1" x14ac:dyDescent="0.25">
      <c r="A1418" s="397"/>
      <c r="B1418" s="397"/>
      <c r="C1418" s="397"/>
      <c r="D1418" s="396"/>
      <c r="E1418" s="397" t="s">
        <v>619</v>
      </c>
      <c r="F1418" s="395"/>
      <c r="G1418" s="395" t="s">
        <v>2100</v>
      </c>
      <c r="H1418" s="394"/>
      <c r="I1418" s="387"/>
      <c r="J1418" s="383"/>
      <c r="K1418" s="387">
        <v>0</v>
      </c>
      <c r="L1418" s="201">
        <v>234.26415032404728</v>
      </c>
      <c r="M1418" s="201">
        <v>423.0996045</v>
      </c>
      <c r="N1418" s="201">
        <v>41.094000000000001</v>
      </c>
      <c r="O1418" s="387">
        <v>41.094000000000001</v>
      </c>
      <c r="P1418" s="387">
        <v>423.0996045</v>
      </c>
      <c r="Q1418" s="387">
        <v>234.26415032404728</v>
      </c>
      <c r="R1418" s="402">
        <v>234.25604121999834</v>
      </c>
      <c r="S1418" s="402">
        <v>234.25604121999834</v>
      </c>
      <c r="T1418" s="387"/>
      <c r="U1418" s="225">
        <v>165.7774113535985</v>
      </c>
      <c r="V1418" s="201"/>
      <c r="W1418" s="201"/>
      <c r="AB1418" s="251"/>
    </row>
    <row r="1419" spans="1:41" s="250" customFormat="1" x14ac:dyDescent="0.25">
      <c r="A1419" s="397" t="s">
        <v>2824</v>
      </c>
      <c r="B1419" s="397" t="s">
        <v>2973</v>
      </c>
      <c r="C1419" s="397" t="s">
        <v>1990</v>
      </c>
      <c r="D1419" s="396">
        <v>2343</v>
      </c>
      <c r="E1419" s="397" t="s">
        <v>2975</v>
      </c>
      <c r="F1419" s="395" t="s">
        <v>1988</v>
      </c>
      <c r="G1419" s="395" t="s">
        <v>1987</v>
      </c>
      <c r="H1419" s="394"/>
      <c r="I1419" s="387">
        <v>2.2675952720874193E-5</v>
      </c>
      <c r="J1419" s="400">
        <v>234.264173</v>
      </c>
      <c r="K1419" s="387">
        <v>0</v>
      </c>
      <c r="L1419" s="201">
        <v>234.26415032404728</v>
      </c>
      <c r="M1419" s="201">
        <v>423.0996045</v>
      </c>
      <c r="N1419" s="201">
        <v>41.094000000000001</v>
      </c>
      <c r="O1419" s="387">
        <v>41.094000000000001</v>
      </c>
      <c r="P1419" s="387">
        <v>423.0996045</v>
      </c>
      <c r="Q1419" s="387">
        <v>234.26415032404728</v>
      </c>
      <c r="R1419" s="402">
        <v>234.25604121999834</v>
      </c>
      <c r="S1419" s="402">
        <v>234.25604121999834</v>
      </c>
      <c r="T1419" s="387"/>
      <c r="U1419" s="225">
        <v>165.7774113535985</v>
      </c>
      <c r="V1419" s="201"/>
      <c r="W1419" s="201"/>
      <c r="AB1419" s="251"/>
    </row>
    <row r="1420" spans="1:41" s="250" customFormat="1" x14ac:dyDescent="0.25">
      <c r="A1420" s="397"/>
      <c r="B1420" s="397"/>
      <c r="C1420" s="397"/>
      <c r="D1420" s="396"/>
      <c r="E1420" s="397" t="s">
        <v>619</v>
      </c>
      <c r="F1420" s="395"/>
      <c r="G1420" s="395" t="s">
        <v>1962</v>
      </c>
      <c r="H1420" s="394">
        <v>40</v>
      </c>
      <c r="I1420" s="387"/>
      <c r="J1420" s="383"/>
      <c r="K1420" s="236">
        <v>0.13199999999999998</v>
      </c>
      <c r="L1420" s="201">
        <v>234.19815032404728</v>
      </c>
      <c r="M1420" s="201">
        <v>423.0996045</v>
      </c>
      <c r="N1420" s="201">
        <v>41.094000000000001</v>
      </c>
      <c r="O1420" s="387">
        <v>41.094000000000001</v>
      </c>
      <c r="P1420" s="387">
        <v>423.0996045</v>
      </c>
      <c r="Q1420" s="387">
        <v>234.13215032404727</v>
      </c>
      <c r="R1420" s="402">
        <v>234.32204121999834</v>
      </c>
      <c r="S1420" s="402">
        <v>234.38804121999834</v>
      </c>
      <c r="T1420" s="387"/>
      <c r="U1420" s="225">
        <v>165.84341135359853</v>
      </c>
      <c r="V1420" s="201"/>
      <c r="W1420" s="201"/>
      <c r="AB1420" s="251"/>
      <c r="AO1420" s="223"/>
    </row>
    <row r="1421" spans="1:41" s="223" customFormat="1" x14ac:dyDescent="0.25">
      <c r="A1421" s="397"/>
      <c r="B1421" s="397"/>
      <c r="C1421" s="397"/>
      <c r="D1421" s="397"/>
      <c r="E1421" s="397"/>
      <c r="F1421" s="395"/>
      <c r="G1421" s="395"/>
      <c r="H1421" s="394"/>
      <c r="I1421" s="387"/>
      <c r="J1421" s="383"/>
      <c r="K1421" s="387">
        <v>1.052E-3</v>
      </c>
      <c r="L1421" s="201">
        <v>234.13162432404727</v>
      </c>
      <c r="M1421" s="201">
        <v>423.0996045</v>
      </c>
      <c r="N1421" s="201">
        <v>41.094000000000001</v>
      </c>
      <c r="O1421" s="387">
        <v>41.094000000000001</v>
      </c>
      <c r="P1421" s="387">
        <v>423.0996045</v>
      </c>
      <c r="Q1421" s="387">
        <v>234.13109832404729</v>
      </c>
      <c r="R1421" s="402">
        <v>234.38856721999832</v>
      </c>
      <c r="S1421" s="402">
        <v>234.38909321999833</v>
      </c>
      <c r="T1421" s="387"/>
      <c r="U1421" s="225">
        <v>165.90993735359848</v>
      </c>
      <c r="V1421" s="225"/>
      <c r="W1421" s="225"/>
      <c r="AB1421" s="224"/>
    </row>
    <row r="1422" spans="1:41" s="223" customFormat="1" x14ac:dyDescent="0.25">
      <c r="A1422" s="433"/>
      <c r="B1422" s="433"/>
      <c r="C1422" s="433"/>
      <c r="D1422" s="432"/>
      <c r="E1422" s="429"/>
      <c r="F1422" s="431"/>
      <c r="G1422" s="428"/>
      <c r="H1422" s="430"/>
      <c r="I1422" s="429">
        <v>-3.8012654047292926E-2</v>
      </c>
      <c r="J1422" s="383"/>
      <c r="K1422" s="236">
        <v>1.5593999999999983E-2</v>
      </c>
      <c r="L1422" s="201">
        <v>234.1233013240473</v>
      </c>
      <c r="M1422" s="201">
        <v>423.0996045</v>
      </c>
      <c r="N1422" s="201">
        <v>41.094000000000001</v>
      </c>
      <c r="O1422" s="387">
        <v>41.094000000000001</v>
      </c>
      <c r="P1422" s="387">
        <v>423.0996045</v>
      </c>
      <c r="Q1422" s="387">
        <v>234.11550432404729</v>
      </c>
      <c r="R1422" s="387">
        <v>234.39689021999831</v>
      </c>
      <c r="S1422" s="387">
        <v>234.40468721999832</v>
      </c>
      <c r="T1422" s="429"/>
      <c r="U1422" s="201">
        <v>165.9182603535985</v>
      </c>
      <c r="V1422" s="225"/>
      <c r="W1422" s="225"/>
      <c r="AB1422" s="224"/>
      <c r="AO1422" s="221"/>
    </row>
    <row r="1423" spans="1:41" s="221" customFormat="1" x14ac:dyDescent="0.25">
      <c r="A1423" s="433"/>
      <c r="B1423" s="433"/>
      <c r="C1423" s="433"/>
      <c r="D1423" s="432"/>
      <c r="E1423" s="433"/>
      <c r="F1423" s="431"/>
      <c r="G1423" s="395" t="s">
        <v>2875</v>
      </c>
      <c r="H1423" s="430"/>
      <c r="I1423" s="399">
        <v>2.2675952692452483E-5</v>
      </c>
      <c r="J1423" s="400">
        <v>234.11552699999999</v>
      </c>
      <c r="K1423" s="387">
        <v>0</v>
      </c>
      <c r="L1423" s="201">
        <v>234.11550432404729</v>
      </c>
      <c r="M1423" s="201">
        <v>423.0996045</v>
      </c>
      <c r="N1423" s="201">
        <v>41.094000000000001</v>
      </c>
      <c r="O1423" s="387">
        <v>41.094000000000001</v>
      </c>
      <c r="P1423" s="387">
        <v>423.0996045</v>
      </c>
      <c r="Q1423" s="387">
        <v>234.11550432404729</v>
      </c>
      <c r="R1423" s="387">
        <v>234.40468721999832</v>
      </c>
      <c r="S1423" s="387">
        <v>234.40468721999832</v>
      </c>
      <c r="T1423" s="429"/>
      <c r="U1423" s="170">
        <v>165.92605735359848</v>
      </c>
      <c r="V1423" s="222"/>
      <c r="W1423" s="222"/>
      <c r="AB1423" s="175"/>
      <c r="AO1423" s="250"/>
    </row>
    <row r="1424" spans="1:41" s="250" customFormat="1" x14ac:dyDescent="0.25">
      <c r="A1424" s="433"/>
      <c r="B1424" s="433"/>
      <c r="C1424" s="433"/>
      <c r="D1424" s="432"/>
      <c r="E1424" s="433"/>
      <c r="F1424" s="431"/>
      <c r="G1424" s="431"/>
      <c r="H1424" s="430"/>
      <c r="I1424" s="435"/>
      <c r="J1424" s="383"/>
      <c r="K1424" s="236">
        <v>0.30958200000000002</v>
      </c>
      <c r="L1424" s="201">
        <v>233.96071332404728</v>
      </c>
      <c r="M1424" s="201">
        <v>423.0996045</v>
      </c>
      <c r="N1424" s="201">
        <v>41.094000000000001</v>
      </c>
      <c r="O1424" s="387">
        <v>41.094000000000001</v>
      </c>
      <c r="P1424" s="387">
        <v>423.0996045</v>
      </c>
      <c r="Q1424" s="387">
        <v>233.80592232404729</v>
      </c>
      <c r="R1424" s="387">
        <v>234.55947821999834</v>
      </c>
      <c r="S1424" s="387">
        <v>234.71426921999833</v>
      </c>
      <c r="T1424" s="429"/>
      <c r="U1424" s="170">
        <v>166.08084835359853</v>
      </c>
      <c r="V1424" s="201"/>
      <c r="W1424" s="201"/>
      <c r="AB1424" s="251"/>
    </row>
    <row r="1425" spans="1:41" s="250" customFormat="1" x14ac:dyDescent="0.25">
      <c r="A1425" s="433"/>
      <c r="B1425" s="433"/>
      <c r="C1425" s="433"/>
      <c r="D1425" s="432"/>
      <c r="E1425" s="433"/>
      <c r="F1425" s="431"/>
      <c r="G1425" s="431"/>
      <c r="H1425" s="434"/>
      <c r="I1425" s="429"/>
      <c r="J1425" s="383"/>
      <c r="K1425" s="387">
        <v>0</v>
      </c>
      <c r="L1425" s="201">
        <v>233.80592232404729</v>
      </c>
      <c r="M1425" s="201">
        <v>423.0996045</v>
      </c>
      <c r="N1425" s="201">
        <v>41.094000000000001</v>
      </c>
      <c r="O1425" s="387">
        <v>41.094000000000001</v>
      </c>
      <c r="P1425" s="387">
        <v>423.0996045</v>
      </c>
      <c r="Q1425" s="387">
        <v>233.80592232404729</v>
      </c>
      <c r="R1425" s="387">
        <v>234.71426921999833</v>
      </c>
      <c r="S1425" s="387">
        <v>234.71426921999833</v>
      </c>
      <c r="T1425" s="428"/>
      <c r="U1425" s="170">
        <v>166.23563935359851</v>
      </c>
      <c r="V1425" s="201"/>
      <c r="W1425" s="201"/>
      <c r="AB1425" s="251"/>
    </row>
    <row r="1426" spans="1:41" s="250" customFormat="1" x14ac:dyDescent="0.25">
      <c r="A1426" s="433"/>
      <c r="B1426" s="433"/>
      <c r="C1426" s="433"/>
      <c r="D1426" s="432"/>
      <c r="E1426" s="429"/>
      <c r="F1426" s="431"/>
      <c r="G1426" s="428"/>
      <c r="H1426" s="430"/>
      <c r="I1426" s="429"/>
      <c r="J1426" s="383"/>
      <c r="K1426" s="387">
        <v>0</v>
      </c>
      <c r="L1426" s="201">
        <v>233.80592232404729</v>
      </c>
      <c r="M1426" s="201">
        <v>423.0996045</v>
      </c>
      <c r="N1426" s="201">
        <v>41.094000000000001</v>
      </c>
      <c r="O1426" s="387">
        <v>41.094000000000001</v>
      </c>
      <c r="P1426" s="387">
        <v>423.0996045</v>
      </c>
      <c r="Q1426" s="387">
        <v>233.80592232404729</v>
      </c>
      <c r="R1426" s="387">
        <v>234.71426921999833</v>
      </c>
      <c r="S1426" s="387">
        <v>234.71426921999833</v>
      </c>
      <c r="T1426" s="428"/>
      <c r="U1426" s="170">
        <v>166.23563935359851</v>
      </c>
      <c r="V1426" s="201"/>
      <c r="W1426" s="201"/>
      <c r="AB1426" s="251"/>
      <c r="AO1426" s="168"/>
    </row>
    <row r="1427" spans="1:41" x14ac:dyDescent="0.25">
      <c r="A1427" s="412"/>
      <c r="B1427" s="412"/>
      <c r="C1427" s="412"/>
      <c r="D1427" s="411"/>
      <c r="E1427" s="410"/>
      <c r="F1427" s="409"/>
      <c r="G1427" s="409"/>
      <c r="H1427" s="408" t="s">
        <v>2974</v>
      </c>
      <c r="I1427" s="387"/>
      <c r="J1427" s="383"/>
      <c r="K1427" s="387">
        <v>6.9596000000000005E-2</v>
      </c>
      <c r="L1427" s="201">
        <v>233.77112432404729</v>
      </c>
      <c r="M1427" s="201">
        <v>423.0996045</v>
      </c>
      <c r="N1427" s="201">
        <v>41.094000000000001</v>
      </c>
      <c r="O1427" s="387">
        <v>41.094000000000001</v>
      </c>
      <c r="P1427" s="387">
        <v>423.0996045</v>
      </c>
      <c r="Q1427" s="387">
        <v>233.7363263240473</v>
      </c>
      <c r="R1427" s="402">
        <v>234.74906721999832</v>
      </c>
      <c r="S1427" s="402">
        <v>234.78386521999832</v>
      </c>
      <c r="T1427" s="399"/>
      <c r="U1427" s="170">
        <v>166.27043735359848</v>
      </c>
      <c r="V1427" s="170"/>
      <c r="W1427" s="170"/>
    </row>
    <row r="1428" spans="1:41" x14ac:dyDescent="0.25">
      <c r="A1428" s="404" t="s">
        <v>2824</v>
      </c>
      <c r="B1428" s="404" t="s">
        <v>2973</v>
      </c>
      <c r="C1428" s="404" t="s">
        <v>2165</v>
      </c>
      <c r="D1428" s="403">
        <v>2348</v>
      </c>
      <c r="E1428" s="397" t="s">
        <v>2972</v>
      </c>
      <c r="F1428" s="395" t="s">
        <v>2163</v>
      </c>
      <c r="G1428" s="395" t="s">
        <v>2162</v>
      </c>
      <c r="H1428" s="394">
        <v>40</v>
      </c>
      <c r="I1428" s="387">
        <v>6.7196000000000006E-2</v>
      </c>
      <c r="J1428" s="383"/>
      <c r="K1428" s="402">
        <v>6.7196000000000006E-2</v>
      </c>
      <c r="L1428" s="201">
        <v>233.70272832404731</v>
      </c>
      <c r="M1428" s="201">
        <v>423.0996045</v>
      </c>
      <c r="N1428" s="201">
        <v>41.094000000000001</v>
      </c>
      <c r="O1428" s="387">
        <v>41.094000000000001</v>
      </c>
      <c r="P1428" s="387">
        <v>423.0996045</v>
      </c>
      <c r="Q1428" s="387">
        <v>233.6691303240473</v>
      </c>
      <c r="R1428" s="402">
        <v>234.8174632199983</v>
      </c>
      <c r="S1428" s="402">
        <v>234.85106121999831</v>
      </c>
      <c r="T1428" s="399"/>
      <c r="U1428" s="170">
        <v>166.33883335359849</v>
      </c>
      <c r="V1428" s="170"/>
      <c r="W1428" s="170"/>
    </row>
    <row r="1429" spans="1:41" x14ac:dyDescent="0.25">
      <c r="A1429" s="404"/>
      <c r="B1429" s="404"/>
      <c r="C1429" s="404"/>
      <c r="D1429" s="403"/>
      <c r="E1429" s="397"/>
      <c r="F1429" s="395"/>
      <c r="G1429" s="395"/>
      <c r="H1429" s="394"/>
      <c r="I1429" s="414"/>
      <c r="J1429" s="383"/>
      <c r="K1429" s="402">
        <v>0.14724000000000001</v>
      </c>
      <c r="L1429" s="201">
        <v>233.5955103240473</v>
      </c>
      <c r="M1429" s="201">
        <v>423.0996045</v>
      </c>
      <c r="N1429" s="201">
        <v>41.094000000000001</v>
      </c>
      <c r="O1429" s="387">
        <v>41.094000000000001</v>
      </c>
      <c r="P1429" s="387">
        <v>423.0996045</v>
      </c>
      <c r="Q1429" s="387">
        <v>233.52189032404729</v>
      </c>
      <c r="R1429" s="402">
        <v>234.92468121999832</v>
      </c>
      <c r="S1429" s="402">
        <v>234.99830121999832</v>
      </c>
      <c r="T1429" s="399"/>
      <c r="U1429" s="170">
        <v>166.44605135359848</v>
      </c>
      <c r="V1429" s="170"/>
      <c r="W1429" s="170"/>
      <c r="AO1429" s="221"/>
    </row>
    <row r="1430" spans="1:41" s="221" customFormat="1" x14ac:dyDescent="0.25">
      <c r="A1430" s="397" t="s">
        <v>2824</v>
      </c>
      <c r="B1430" s="397" t="s">
        <v>2973</v>
      </c>
      <c r="C1430" s="397" t="s">
        <v>1961</v>
      </c>
      <c r="D1430" s="396">
        <v>2351</v>
      </c>
      <c r="E1430" s="397" t="s">
        <v>2971</v>
      </c>
      <c r="F1430" s="395" t="s">
        <v>1984</v>
      </c>
      <c r="G1430" s="395" t="s">
        <v>1958</v>
      </c>
      <c r="H1430" s="394">
        <v>50</v>
      </c>
      <c r="I1430" s="387"/>
      <c r="J1430" s="383"/>
      <c r="K1430" s="387">
        <v>0.2</v>
      </c>
      <c r="L1430" s="201">
        <v>233.4218903240473</v>
      </c>
      <c r="M1430" s="201">
        <v>423.0996045</v>
      </c>
      <c r="N1430" s="201">
        <v>41.094000000000001</v>
      </c>
      <c r="O1430" s="387">
        <v>41.094000000000001</v>
      </c>
      <c r="P1430" s="387">
        <v>423.0996045</v>
      </c>
      <c r="Q1430" s="387">
        <v>233.3218903240473</v>
      </c>
      <c r="R1430" s="402">
        <v>235.09830121999832</v>
      </c>
      <c r="S1430" s="402">
        <v>235.19830121999831</v>
      </c>
      <c r="T1430" s="399"/>
      <c r="U1430" s="170">
        <v>166.61967135359851</v>
      </c>
      <c r="V1430" s="222"/>
      <c r="W1430" s="222"/>
      <c r="AB1430" s="175"/>
    </row>
    <row r="1431" spans="1:41" s="221" customFormat="1" x14ac:dyDescent="0.25">
      <c r="A1431" s="397"/>
      <c r="B1431" s="397"/>
      <c r="C1431" s="397"/>
      <c r="D1431" s="396"/>
      <c r="E1431" s="397"/>
      <c r="F1431" s="395"/>
      <c r="G1431" s="395"/>
      <c r="H1431" s="394"/>
      <c r="I1431" s="387"/>
      <c r="J1431" s="383"/>
      <c r="K1431" s="236">
        <v>0.106701</v>
      </c>
      <c r="L1431" s="201">
        <v>233.26853982404731</v>
      </c>
      <c r="M1431" s="201">
        <v>423.0996045</v>
      </c>
      <c r="N1431" s="201">
        <v>41.094000000000001</v>
      </c>
      <c r="O1431" s="387">
        <v>41.094000000000001</v>
      </c>
      <c r="P1431" s="387">
        <v>423.0996045</v>
      </c>
      <c r="Q1431" s="387">
        <v>233.21518932404732</v>
      </c>
      <c r="R1431" s="402">
        <v>235.25165171999831</v>
      </c>
      <c r="S1431" s="402">
        <v>235.3050022199983</v>
      </c>
      <c r="T1431" s="399"/>
      <c r="U1431" s="170">
        <v>166.77302185359849</v>
      </c>
      <c r="V1431" s="222"/>
      <c r="W1431" s="222"/>
      <c r="AB1431" s="175"/>
      <c r="AO1431" s="168"/>
    </row>
    <row r="1432" spans="1:41" x14ac:dyDescent="0.25">
      <c r="A1432" s="404" t="s">
        <v>2824</v>
      </c>
      <c r="B1432" s="404" t="s">
        <v>2973</v>
      </c>
      <c r="C1432" s="397" t="s">
        <v>474</v>
      </c>
      <c r="D1432" s="396">
        <v>2353</v>
      </c>
      <c r="E1432" s="397" t="s">
        <v>2970</v>
      </c>
      <c r="F1432" s="395" t="s">
        <v>2969</v>
      </c>
      <c r="G1432" s="395" t="s">
        <v>1975</v>
      </c>
      <c r="H1432" s="394"/>
      <c r="I1432" s="399">
        <v>2.2675952692452483E-5</v>
      </c>
      <c r="J1432" s="400">
        <v>233.21521200000001</v>
      </c>
      <c r="K1432" s="402">
        <v>0</v>
      </c>
      <c r="L1432" s="201">
        <v>233.21518932404732</v>
      </c>
      <c r="M1432" s="201">
        <v>423.0996045</v>
      </c>
      <c r="N1432" s="201">
        <v>41.094000000000001</v>
      </c>
      <c r="O1432" s="387">
        <v>41.094000000000001</v>
      </c>
      <c r="P1432" s="387">
        <v>423.0996045</v>
      </c>
      <c r="Q1432" s="387">
        <v>233.21518932404732</v>
      </c>
      <c r="R1432" s="402">
        <v>235.3050022199983</v>
      </c>
      <c r="S1432" s="402">
        <v>235.3050022199983</v>
      </c>
      <c r="T1432" s="399"/>
      <c r="U1432" s="170">
        <v>166.82637235359846</v>
      </c>
      <c r="V1432" s="170"/>
      <c r="W1432" s="170"/>
    </row>
    <row r="1433" spans="1:41" x14ac:dyDescent="0.25">
      <c r="A1433" s="404"/>
      <c r="B1433" s="404"/>
      <c r="C1433" s="404"/>
      <c r="D1433" s="427"/>
      <c r="E1433" s="397"/>
      <c r="F1433" s="395"/>
      <c r="G1433" s="395"/>
      <c r="H1433" s="394"/>
      <c r="I1433" s="399"/>
      <c r="J1433" s="400"/>
      <c r="K1433" s="303">
        <v>0.14329900000000001</v>
      </c>
      <c r="L1433" s="201">
        <v>233.14353982404731</v>
      </c>
      <c r="M1433" s="201">
        <v>423.0996045</v>
      </c>
      <c r="N1433" s="201">
        <v>41.094000000000001</v>
      </c>
      <c r="O1433" s="387">
        <v>41.094000000000001</v>
      </c>
      <c r="P1433" s="387">
        <v>423.0996045</v>
      </c>
      <c r="Q1433" s="387">
        <v>233.0718903240473</v>
      </c>
      <c r="R1433" s="402">
        <v>235.37665171999831</v>
      </c>
      <c r="S1433" s="402">
        <v>235.44830121999831</v>
      </c>
      <c r="T1433" s="399"/>
      <c r="U1433" s="170">
        <v>166.89802185359849</v>
      </c>
      <c r="V1433" s="170"/>
      <c r="W1433" s="170"/>
    </row>
    <row r="1434" spans="1:41" x14ac:dyDescent="0.25">
      <c r="A1434" s="404" t="s">
        <v>2824</v>
      </c>
      <c r="B1434" s="404" t="s">
        <v>2973</v>
      </c>
      <c r="C1434" s="404" t="s">
        <v>1947</v>
      </c>
      <c r="D1434" s="403">
        <v>2356</v>
      </c>
      <c r="E1434" s="397" t="s">
        <v>2968</v>
      </c>
      <c r="F1434" s="395" t="s">
        <v>1982</v>
      </c>
      <c r="G1434" s="395" t="s">
        <v>1944</v>
      </c>
      <c r="H1434" s="394">
        <v>50</v>
      </c>
      <c r="I1434" s="387"/>
      <c r="J1434" s="383"/>
      <c r="K1434" s="402">
        <v>0.25</v>
      </c>
      <c r="L1434" s="201">
        <v>232.9468903240473</v>
      </c>
      <c r="M1434" s="201">
        <v>423.0996045</v>
      </c>
      <c r="N1434" s="201">
        <v>41.094000000000001</v>
      </c>
      <c r="O1434" s="387">
        <v>41.094000000000001</v>
      </c>
      <c r="P1434" s="387">
        <v>423.0996045</v>
      </c>
      <c r="Q1434" s="387">
        <v>232.8218903240473</v>
      </c>
      <c r="R1434" s="402">
        <v>235.57330121999831</v>
      </c>
      <c r="S1434" s="402">
        <v>235.69830121999831</v>
      </c>
      <c r="T1434" s="399"/>
      <c r="U1434" s="170">
        <v>167.09467135359847</v>
      </c>
      <c r="V1434" s="170"/>
      <c r="W1434" s="170"/>
    </row>
    <row r="1435" spans="1:41" x14ac:dyDescent="0.25">
      <c r="A1435" s="404"/>
      <c r="B1435" s="404"/>
      <c r="C1435" s="404"/>
      <c r="D1435" s="403"/>
      <c r="E1435" s="397"/>
      <c r="F1435" s="395"/>
      <c r="G1435" s="397" t="s">
        <v>2415</v>
      </c>
      <c r="H1435" s="394"/>
      <c r="I1435" s="387"/>
      <c r="J1435" s="383"/>
      <c r="K1435" s="402">
        <v>4.7E-2</v>
      </c>
      <c r="L1435" s="201">
        <v>232.79839032404732</v>
      </c>
      <c r="M1435" s="201">
        <v>423.0996045</v>
      </c>
      <c r="N1435" s="201">
        <v>41.094000000000001</v>
      </c>
      <c r="O1435" s="387">
        <v>41.094000000000001</v>
      </c>
      <c r="P1435" s="387">
        <v>423.0996045</v>
      </c>
      <c r="Q1435" s="387">
        <v>232.77489032404731</v>
      </c>
      <c r="R1435" s="402">
        <v>235.7218012199983</v>
      </c>
      <c r="S1435" s="402">
        <v>235.74530121999831</v>
      </c>
      <c r="T1435" s="399"/>
      <c r="U1435" s="170">
        <v>167.24317135359848</v>
      </c>
      <c r="V1435" s="170"/>
      <c r="W1435" s="170"/>
    </row>
    <row r="1436" spans="1:41" x14ac:dyDescent="0.25">
      <c r="A1436" s="404"/>
      <c r="B1436" s="404"/>
      <c r="C1436" s="404"/>
      <c r="D1436" s="403"/>
      <c r="E1436" s="397"/>
      <c r="F1436" s="395"/>
      <c r="G1436" s="395"/>
      <c r="H1436" s="394"/>
      <c r="I1436" s="399"/>
      <c r="J1436" s="383"/>
      <c r="K1436" s="303">
        <v>0.191168</v>
      </c>
      <c r="L1436" s="201">
        <v>232.6793063240473</v>
      </c>
      <c r="M1436" s="201">
        <v>423.0996045</v>
      </c>
      <c r="N1436" s="201">
        <v>41.094000000000001</v>
      </c>
      <c r="O1436" s="387">
        <v>41.094000000000001</v>
      </c>
      <c r="P1436" s="387">
        <v>423.0996045</v>
      </c>
      <c r="Q1436" s="387">
        <v>232.5837223240473</v>
      </c>
      <c r="R1436" s="402">
        <v>235.84088521999831</v>
      </c>
      <c r="S1436" s="402">
        <v>235.93646921999832</v>
      </c>
      <c r="T1436" s="387" t="s">
        <v>2365</v>
      </c>
      <c r="U1436" s="170">
        <v>167.36225535359847</v>
      </c>
      <c r="V1436" s="170"/>
      <c r="W1436" s="170"/>
    </row>
    <row r="1437" spans="1:41" x14ac:dyDescent="0.25">
      <c r="A1437" s="404"/>
      <c r="B1437" s="404"/>
      <c r="C1437" s="397"/>
      <c r="D1437" s="396"/>
      <c r="E1437" s="397"/>
      <c r="F1437" s="395"/>
      <c r="G1437" s="395" t="s">
        <v>2875</v>
      </c>
      <c r="H1437" s="394"/>
      <c r="I1437" s="399">
        <v>2.2675952692452483E-5</v>
      </c>
      <c r="J1437" s="400">
        <v>232.58374499999999</v>
      </c>
      <c r="K1437" s="387">
        <v>0</v>
      </c>
      <c r="L1437" s="201">
        <v>232.5837223240473</v>
      </c>
      <c r="M1437" s="201">
        <v>423.0996045</v>
      </c>
      <c r="N1437" s="201">
        <v>41.094000000000001</v>
      </c>
      <c r="O1437" s="387">
        <v>41.094000000000001</v>
      </c>
      <c r="P1437" s="387">
        <v>423.0996045</v>
      </c>
      <c r="Q1437" s="387">
        <v>232.5837223240473</v>
      </c>
      <c r="R1437" s="402">
        <v>235.93646921999832</v>
      </c>
      <c r="S1437" s="402">
        <v>235.93646921999832</v>
      </c>
      <c r="T1437" s="387"/>
      <c r="U1437" s="170">
        <v>167.4578393535985</v>
      </c>
      <c r="V1437" s="170"/>
      <c r="W1437" s="170"/>
    </row>
    <row r="1438" spans="1:41" x14ac:dyDescent="0.25">
      <c r="A1438" s="404"/>
      <c r="B1438" s="404"/>
      <c r="C1438" s="397"/>
      <c r="D1438" s="396"/>
      <c r="E1438" s="397"/>
      <c r="F1438" s="395"/>
      <c r="G1438" s="395"/>
      <c r="H1438" s="394"/>
      <c r="I1438" s="399"/>
      <c r="J1438" s="400"/>
      <c r="K1438" s="236">
        <v>3.8832000000000005E-2</v>
      </c>
      <c r="L1438" s="201">
        <v>232.56430632404729</v>
      </c>
      <c r="M1438" s="201">
        <v>423.0996045</v>
      </c>
      <c r="N1438" s="201">
        <v>41.094000000000001</v>
      </c>
      <c r="O1438" s="387">
        <v>41.094000000000001</v>
      </c>
      <c r="P1438" s="387">
        <v>423.0996045</v>
      </c>
      <c r="Q1438" s="387">
        <v>232.54489032404729</v>
      </c>
      <c r="R1438" s="402">
        <v>235.95588521999832</v>
      </c>
      <c r="S1438" s="402">
        <v>235.97530121999833</v>
      </c>
      <c r="T1438" s="216"/>
      <c r="U1438" s="170">
        <v>167.47725535359848</v>
      </c>
      <c r="V1438" s="170"/>
      <c r="W1438" s="170"/>
    </row>
    <row r="1439" spans="1:41" x14ac:dyDescent="0.25">
      <c r="A1439" s="404"/>
      <c r="B1439" s="404"/>
      <c r="C1439" s="397"/>
      <c r="D1439" s="396"/>
      <c r="E1439" s="397"/>
      <c r="F1439" s="395"/>
      <c r="G1439" s="397" t="s">
        <v>2417</v>
      </c>
      <c r="H1439" s="394"/>
      <c r="I1439" s="387"/>
      <c r="J1439" s="383"/>
      <c r="K1439" s="216">
        <v>9.8000000000000004E-2</v>
      </c>
      <c r="L1439" s="201">
        <v>232.49589032404728</v>
      </c>
      <c r="M1439" s="201">
        <v>423.0996045</v>
      </c>
      <c r="N1439" s="201">
        <v>41.094000000000001</v>
      </c>
      <c r="O1439" s="387">
        <v>41.094000000000001</v>
      </c>
      <c r="P1439" s="387">
        <v>423.0996045</v>
      </c>
      <c r="Q1439" s="387">
        <v>232.44689032404727</v>
      </c>
      <c r="R1439" s="402">
        <v>236.02430121999834</v>
      </c>
      <c r="S1439" s="402">
        <v>236.07330121999834</v>
      </c>
      <c r="T1439" s="387"/>
      <c r="U1439" s="170">
        <v>167.54567135359849</v>
      </c>
      <c r="V1439" s="170"/>
      <c r="W1439" s="170"/>
    </row>
    <row r="1440" spans="1:41" x14ac:dyDescent="0.25">
      <c r="A1440" s="404" t="s">
        <v>2824</v>
      </c>
      <c r="B1440" s="404" t="s">
        <v>2973</v>
      </c>
      <c r="C1440" s="404" t="s">
        <v>1947</v>
      </c>
      <c r="D1440" s="403">
        <v>2362</v>
      </c>
      <c r="E1440" s="397" t="s">
        <v>2967</v>
      </c>
      <c r="F1440" s="395" t="s">
        <v>1982</v>
      </c>
      <c r="G1440" s="395" t="s">
        <v>1944</v>
      </c>
      <c r="H1440" s="394">
        <v>50</v>
      </c>
      <c r="I1440" s="387" t="s">
        <v>2966</v>
      </c>
      <c r="J1440" s="383"/>
      <c r="K1440" s="402">
        <v>0.25</v>
      </c>
      <c r="L1440" s="201">
        <v>232.32189032404727</v>
      </c>
      <c r="M1440" s="201">
        <v>423.0996045</v>
      </c>
      <c r="N1440" s="201">
        <v>41.094000000000001</v>
      </c>
      <c r="O1440" s="387">
        <v>41.094000000000001</v>
      </c>
      <c r="P1440" s="387">
        <v>423.0996045</v>
      </c>
      <c r="Q1440" s="387">
        <v>232.19689032404727</v>
      </c>
      <c r="R1440" s="402">
        <v>236.19830121999834</v>
      </c>
      <c r="S1440" s="402">
        <v>236.32330121999834</v>
      </c>
      <c r="T1440" s="387"/>
      <c r="U1440" s="170">
        <v>167.71967135359853</v>
      </c>
      <c r="V1440" s="170"/>
      <c r="W1440" s="170"/>
    </row>
    <row r="1441" spans="1:23" x14ac:dyDescent="0.25">
      <c r="A1441" s="404"/>
      <c r="B1441" s="404"/>
      <c r="C1441" s="404"/>
      <c r="D1441" s="403"/>
      <c r="E1441" s="397"/>
      <c r="F1441" s="395"/>
      <c r="G1441" s="395"/>
      <c r="H1441" s="394"/>
      <c r="I1441" s="387" t="s">
        <v>2966</v>
      </c>
      <c r="J1441" s="383"/>
      <c r="K1441" s="303">
        <v>0</v>
      </c>
      <c r="L1441" s="201">
        <v>232.19689032404727</v>
      </c>
      <c r="M1441" s="201">
        <v>423.0996045</v>
      </c>
      <c r="N1441" s="201">
        <v>41.094000000000001</v>
      </c>
      <c r="O1441" s="387">
        <v>41.094000000000001</v>
      </c>
      <c r="P1441" s="387">
        <v>423.0996045</v>
      </c>
      <c r="Q1441" s="387">
        <v>232.19689032404727</v>
      </c>
      <c r="R1441" s="402">
        <v>236.32330121999834</v>
      </c>
      <c r="S1441" s="402">
        <v>236.32330121999834</v>
      </c>
      <c r="T1441" s="387"/>
      <c r="U1441" s="170">
        <v>167.84467135359853</v>
      </c>
      <c r="V1441" s="170"/>
      <c r="W1441" s="170"/>
    </row>
    <row r="1442" spans="1:23" x14ac:dyDescent="0.25">
      <c r="A1442" s="404"/>
      <c r="B1442" s="404"/>
      <c r="C1442" s="404"/>
      <c r="D1442" s="403"/>
      <c r="E1442" s="397" t="s">
        <v>619</v>
      </c>
      <c r="F1442" s="395"/>
      <c r="G1442" s="395"/>
      <c r="H1442" s="394"/>
      <c r="I1442" s="387" t="s">
        <v>2966</v>
      </c>
      <c r="J1442" s="383"/>
      <c r="K1442" s="303">
        <v>0</v>
      </c>
      <c r="L1442" s="201">
        <v>232.19689032404727</v>
      </c>
      <c r="M1442" s="201">
        <v>423.0996045</v>
      </c>
      <c r="N1442" s="201">
        <v>41.094000000000001</v>
      </c>
      <c r="O1442" s="387">
        <v>41.094000000000001</v>
      </c>
      <c r="P1442" s="387">
        <v>423.0996045</v>
      </c>
      <c r="Q1442" s="387">
        <v>232.19689032404727</v>
      </c>
      <c r="R1442" s="402">
        <v>236.32330121999834</v>
      </c>
      <c r="S1442" s="402">
        <v>236.32330121999834</v>
      </c>
      <c r="T1442" s="387"/>
      <c r="U1442" s="170">
        <v>167.84467135359853</v>
      </c>
      <c r="V1442" s="170"/>
      <c r="W1442" s="170"/>
    </row>
    <row r="1443" spans="1:23" x14ac:dyDescent="0.25">
      <c r="A1443" s="404"/>
      <c r="B1443" s="404"/>
      <c r="C1443" s="404"/>
      <c r="D1443" s="403"/>
      <c r="E1443" s="397"/>
      <c r="F1443" s="395"/>
      <c r="G1443" s="395"/>
      <c r="H1443" s="394"/>
      <c r="I1443" s="387"/>
      <c r="J1443" s="383"/>
      <c r="K1443" s="303">
        <v>0.3</v>
      </c>
      <c r="L1443" s="201">
        <v>232.04689032404727</v>
      </c>
      <c r="M1443" s="201">
        <v>423.0996045</v>
      </c>
      <c r="N1443" s="201">
        <v>41.094000000000001</v>
      </c>
      <c r="O1443" s="387">
        <v>41.094000000000001</v>
      </c>
      <c r="P1443" s="387">
        <v>423.0996045</v>
      </c>
      <c r="Q1443" s="387">
        <v>231.89689032404726</v>
      </c>
      <c r="R1443" s="402">
        <v>236.47330121999835</v>
      </c>
      <c r="S1443" s="402">
        <v>236.62330121999835</v>
      </c>
      <c r="T1443" s="387"/>
      <c r="U1443" s="170">
        <v>167.99467135359851</v>
      </c>
      <c r="V1443" s="170"/>
      <c r="W1443" s="170"/>
    </row>
    <row r="1444" spans="1:23" x14ac:dyDescent="0.25">
      <c r="A1444" s="404" t="s">
        <v>2824</v>
      </c>
      <c r="B1444" s="404" t="s">
        <v>2973</v>
      </c>
      <c r="C1444" s="404" t="s">
        <v>1961</v>
      </c>
      <c r="D1444" s="403">
        <v>2367</v>
      </c>
      <c r="E1444" s="397" t="s">
        <v>2965</v>
      </c>
      <c r="F1444" s="395" t="s">
        <v>1984</v>
      </c>
      <c r="G1444" s="395" t="s">
        <v>1958</v>
      </c>
      <c r="H1444" s="394">
        <v>50</v>
      </c>
      <c r="I1444" s="387"/>
      <c r="J1444" s="383">
        <v>0.15635000000000002</v>
      </c>
      <c r="K1444" s="402">
        <v>0.2</v>
      </c>
      <c r="L1444" s="201">
        <v>231.79689032404727</v>
      </c>
      <c r="M1444" s="201">
        <v>423.0996045</v>
      </c>
      <c r="N1444" s="201">
        <v>41.094000000000001</v>
      </c>
      <c r="O1444" s="387">
        <v>41.094000000000001</v>
      </c>
      <c r="P1444" s="387">
        <v>423.0996045</v>
      </c>
      <c r="Q1444" s="387">
        <v>231.69689032404727</v>
      </c>
      <c r="R1444" s="402">
        <v>236.72330121999835</v>
      </c>
      <c r="S1444" s="402">
        <v>236.82330121999834</v>
      </c>
      <c r="T1444" s="387"/>
      <c r="U1444" s="170">
        <v>168.24467135359851</v>
      </c>
      <c r="V1444" s="170"/>
      <c r="W1444" s="170"/>
    </row>
    <row r="1445" spans="1:23" x14ac:dyDescent="0.25">
      <c r="A1445" s="404"/>
      <c r="B1445" s="404"/>
      <c r="C1445" s="404"/>
      <c r="D1445" s="427"/>
      <c r="E1445" s="397" t="s">
        <v>619</v>
      </c>
      <c r="F1445" s="395"/>
      <c r="G1445" s="395"/>
      <c r="H1445" s="394"/>
      <c r="I1445" s="399">
        <v>2.3675952746771145E-5</v>
      </c>
      <c r="J1445" s="383">
        <v>8.115E-2</v>
      </c>
      <c r="K1445" s="241">
        <v>-1.2149999999999994E-2</v>
      </c>
      <c r="L1445" s="201">
        <v>231.70296532404728</v>
      </c>
      <c r="M1445" s="201">
        <v>423.0996045</v>
      </c>
      <c r="N1445" s="201">
        <v>41.094000000000001</v>
      </c>
      <c r="O1445" s="387">
        <v>41.094000000000001</v>
      </c>
      <c r="P1445" s="387">
        <v>423.0996045</v>
      </c>
      <c r="Q1445" s="387">
        <v>231.70904032404727</v>
      </c>
      <c r="R1445" s="402">
        <v>236.81722621999836</v>
      </c>
      <c r="S1445" s="402">
        <v>236.81115121999835</v>
      </c>
      <c r="T1445" s="216"/>
      <c r="U1445" s="170">
        <v>168.33859635359852</v>
      </c>
      <c r="V1445" s="170"/>
      <c r="W1445" s="170"/>
    </row>
    <row r="1446" spans="1:23" x14ac:dyDescent="0.25">
      <c r="A1446" s="404" t="s">
        <v>2824</v>
      </c>
      <c r="B1446" s="404" t="s">
        <v>2973</v>
      </c>
      <c r="C1446" s="404" t="s">
        <v>111</v>
      </c>
      <c r="D1446" s="403">
        <v>2369</v>
      </c>
      <c r="E1446" s="397" t="s">
        <v>1719</v>
      </c>
      <c r="F1446" s="395" t="s">
        <v>1974</v>
      </c>
      <c r="G1446" s="395" t="s">
        <v>1951</v>
      </c>
      <c r="H1446" s="394">
        <v>47.5</v>
      </c>
      <c r="I1446" s="387">
        <v>231.64056400000001</v>
      </c>
      <c r="J1446" s="383">
        <v>231.64054032404727</v>
      </c>
      <c r="K1446" s="402">
        <v>0.13700000000000001</v>
      </c>
      <c r="L1446" s="201">
        <v>231.64054032404727</v>
      </c>
      <c r="M1446" s="201">
        <v>423.0996045</v>
      </c>
      <c r="N1446" s="201">
        <v>41.094000000000001</v>
      </c>
      <c r="O1446" s="387">
        <v>41.094000000000001</v>
      </c>
      <c r="P1446" s="387">
        <v>423.0996045</v>
      </c>
      <c r="Q1446" s="387">
        <v>231.57204032404726</v>
      </c>
      <c r="R1446" s="402">
        <v>236.87965121999835</v>
      </c>
      <c r="S1446" s="402">
        <v>236.94815121999835</v>
      </c>
      <c r="T1446" s="387"/>
      <c r="U1446" s="170">
        <v>168.40102135359854</v>
      </c>
      <c r="V1446" s="170"/>
      <c r="W1446" s="170"/>
    </row>
    <row r="1447" spans="1:23" x14ac:dyDescent="0.25">
      <c r="A1447" s="404"/>
      <c r="B1447" s="404"/>
      <c r="C1447" s="404"/>
      <c r="D1447" s="403"/>
      <c r="E1447" s="397" t="s">
        <v>619</v>
      </c>
      <c r="F1447" s="395"/>
      <c r="G1447" s="395"/>
      <c r="H1447" s="394"/>
      <c r="I1447" s="387"/>
      <c r="J1447" s="383"/>
      <c r="K1447" s="241">
        <v>0.12514999999999998</v>
      </c>
      <c r="L1447" s="201">
        <v>231.50946532404726</v>
      </c>
      <c r="M1447" s="201">
        <v>423.0996045</v>
      </c>
      <c r="N1447" s="201">
        <v>41.094000000000001</v>
      </c>
      <c r="O1447" s="387">
        <v>41.094000000000001</v>
      </c>
      <c r="P1447" s="387">
        <v>423.0996045</v>
      </c>
      <c r="Q1447" s="387">
        <v>231.44689032404727</v>
      </c>
      <c r="R1447" s="402">
        <v>237.01072621999833</v>
      </c>
      <c r="S1447" s="402">
        <v>237.07330121999834</v>
      </c>
      <c r="T1447" s="387" t="s">
        <v>2365</v>
      </c>
      <c r="U1447" s="170">
        <v>168.53209635359849</v>
      </c>
      <c r="V1447" s="170"/>
      <c r="W1447" s="170"/>
    </row>
    <row r="1448" spans="1:23" x14ac:dyDescent="0.25">
      <c r="A1448" s="404" t="s">
        <v>2824</v>
      </c>
      <c r="B1448" s="404" t="s">
        <v>2973</v>
      </c>
      <c r="C1448" s="404" t="s">
        <v>1956</v>
      </c>
      <c r="D1448" s="403">
        <v>2372</v>
      </c>
      <c r="E1448" s="397" t="s">
        <v>2964</v>
      </c>
      <c r="F1448" s="395" t="s">
        <v>1982</v>
      </c>
      <c r="G1448" s="395" t="s">
        <v>1953</v>
      </c>
      <c r="H1448" s="394">
        <v>50</v>
      </c>
      <c r="I1448" s="387"/>
      <c r="J1448" s="383"/>
      <c r="K1448" s="402">
        <v>0.25</v>
      </c>
      <c r="L1448" s="201">
        <v>231.32189032404727</v>
      </c>
      <c r="M1448" s="201">
        <v>423.0996045</v>
      </c>
      <c r="N1448" s="201">
        <v>41.094000000000001</v>
      </c>
      <c r="O1448" s="387">
        <v>41.094000000000001</v>
      </c>
      <c r="P1448" s="387">
        <v>423.0996045</v>
      </c>
      <c r="Q1448" s="387">
        <v>231.19689032404727</v>
      </c>
      <c r="R1448" s="402">
        <v>237.19830121999834</v>
      </c>
      <c r="S1448" s="402">
        <v>237.32330121999834</v>
      </c>
      <c r="T1448" s="402"/>
      <c r="U1448" s="170">
        <v>168.71967135359853</v>
      </c>
      <c r="V1448" s="170"/>
      <c r="W1448" s="170"/>
    </row>
    <row r="1449" spans="1:23" x14ac:dyDescent="0.25">
      <c r="A1449" s="404"/>
      <c r="B1449" s="404"/>
      <c r="C1449" s="404"/>
      <c r="D1449" s="403"/>
      <c r="E1449" s="397" t="s">
        <v>619</v>
      </c>
      <c r="F1449" s="395"/>
      <c r="G1449" s="395"/>
      <c r="H1449" s="394"/>
      <c r="I1449" s="387"/>
      <c r="J1449" s="383"/>
      <c r="K1449" s="402">
        <v>0.25</v>
      </c>
      <c r="L1449" s="201">
        <v>231.07189032404727</v>
      </c>
      <c r="M1449" s="201">
        <v>423.0996045</v>
      </c>
      <c r="N1449" s="201">
        <v>41.094000000000001</v>
      </c>
      <c r="O1449" s="387">
        <v>41.094000000000001</v>
      </c>
      <c r="P1449" s="387">
        <v>423.0996045</v>
      </c>
      <c r="Q1449" s="387">
        <v>230.94689032404727</v>
      </c>
      <c r="R1449" s="402">
        <v>237.44830121999834</v>
      </c>
      <c r="S1449" s="402">
        <v>237.57330121999834</v>
      </c>
      <c r="T1449" s="402"/>
      <c r="U1449" s="170">
        <v>168.96967135359853</v>
      </c>
      <c r="V1449" s="170"/>
      <c r="W1449" s="170"/>
    </row>
    <row r="1450" spans="1:23" x14ac:dyDescent="0.25">
      <c r="A1450" s="404" t="s">
        <v>2824</v>
      </c>
      <c r="B1450" s="404" t="s">
        <v>2973</v>
      </c>
      <c r="C1450" s="404" t="s">
        <v>1947</v>
      </c>
      <c r="D1450" s="403">
        <v>2377</v>
      </c>
      <c r="E1450" s="397" t="s">
        <v>2963</v>
      </c>
      <c r="F1450" s="395" t="s">
        <v>1982</v>
      </c>
      <c r="G1450" s="395" t="s">
        <v>1944</v>
      </c>
      <c r="H1450" s="394">
        <v>50</v>
      </c>
      <c r="I1450" s="387"/>
      <c r="J1450" s="383"/>
      <c r="K1450" s="402">
        <v>0.25</v>
      </c>
      <c r="L1450" s="201">
        <v>230.82189032404727</v>
      </c>
      <c r="M1450" s="201">
        <v>423.0996045</v>
      </c>
      <c r="N1450" s="201">
        <v>41.094000000000001</v>
      </c>
      <c r="O1450" s="387">
        <v>41.094000000000001</v>
      </c>
      <c r="P1450" s="387">
        <v>423.0996045</v>
      </c>
      <c r="Q1450" s="387">
        <v>230.69689032404727</v>
      </c>
      <c r="R1450" s="402">
        <v>237.69830121999834</v>
      </c>
      <c r="S1450" s="402">
        <v>237.82330121999834</v>
      </c>
      <c r="T1450" s="402"/>
      <c r="U1450" s="170">
        <v>169.21967135359853</v>
      </c>
      <c r="V1450" s="170"/>
      <c r="W1450" s="170"/>
    </row>
    <row r="1451" spans="1:23" x14ac:dyDescent="0.25">
      <c r="A1451" s="404"/>
      <c r="B1451" s="404"/>
      <c r="C1451" s="404"/>
      <c r="D1451" s="403"/>
      <c r="E1451" s="397"/>
      <c r="F1451" s="395"/>
      <c r="G1451" s="395"/>
      <c r="H1451" s="394"/>
      <c r="I1451" s="387"/>
      <c r="J1451" s="383"/>
      <c r="K1451" s="402">
        <v>0.14499999999999999</v>
      </c>
      <c r="L1451" s="201">
        <v>230.62439032404728</v>
      </c>
      <c r="M1451" s="201">
        <v>423.0996045</v>
      </c>
      <c r="N1451" s="201">
        <v>41.094000000000001</v>
      </c>
      <c r="O1451" s="387">
        <v>41.094000000000001</v>
      </c>
      <c r="P1451" s="387">
        <v>423.0996045</v>
      </c>
      <c r="Q1451" s="387">
        <v>230.55189032404726</v>
      </c>
      <c r="R1451" s="402">
        <v>237.89580121999836</v>
      </c>
      <c r="S1451" s="402">
        <v>237.96830121999835</v>
      </c>
      <c r="T1451" s="402"/>
      <c r="U1451" s="170">
        <v>169.41717135359852</v>
      </c>
      <c r="V1451" s="170"/>
      <c r="W1451" s="170"/>
    </row>
    <row r="1452" spans="1:23" x14ac:dyDescent="0.25">
      <c r="A1452" s="404" t="s">
        <v>2824</v>
      </c>
      <c r="B1452" s="404" t="s">
        <v>2973</v>
      </c>
      <c r="C1452" s="404" t="s">
        <v>1961</v>
      </c>
      <c r="D1452" s="403">
        <v>2381</v>
      </c>
      <c r="E1452" s="397" t="s">
        <v>2962</v>
      </c>
      <c r="F1452" s="395" t="s">
        <v>1984</v>
      </c>
      <c r="G1452" s="395" t="s">
        <v>1958</v>
      </c>
      <c r="H1452" s="394">
        <v>50</v>
      </c>
      <c r="I1452" s="387"/>
      <c r="J1452" s="383"/>
      <c r="K1452" s="402">
        <v>0.2</v>
      </c>
      <c r="L1452" s="201">
        <v>230.45189032404727</v>
      </c>
      <c r="M1452" s="201">
        <v>423.0996045</v>
      </c>
      <c r="N1452" s="201">
        <v>41.094000000000001</v>
      </c>
      <c r="O1452" s="387">
        <v>41.094000000000001</v>
      </c>
      <c r="P1452" s="387">
        <v>423.0996045</v>
      </c>
      <c r="Q1452" s="387">
        <v>230.35189032404728</v>
      </c>
      <c r="R1452" s="402">
        <v>238.06830121999835</v>
      </c>
      <c r="S1452" s="402">
        <v>238.16830121999834</v>
      </c>
      <c r="T1452" s="402"/>
      <c r="U1452" s="170">
        <v>169.58967135359853</v>
      </c>
      <c r="V1452" s="170"/>
      <c r="W1452" s="170"/>
    </row>
    <row r="1453" spans="1:23" x14ac:dyDescent="0.25">
      <c r="A1453" s="404"/>
      <c r="B1453" s="404"/>
      <c r="C1453" s="404"/>
      <c r="D1453" s="403"/>
      <c r="E1453" s="397" t="s">
        <v>619</v>
      </c>
      <c r="F1453" s="395"/>
      <c r="G1453" s="395"/>
      <c r="H1453" s="394"/>
      <c r="I1453" s="387"/>
      <c r="J1453" s="383"/>
      <c r="K1453" s="241">
        <v>5.9487999999999999E-2</v>
      </c>
      <c r="L1453" s="201">
        <v>230.32214632404728</v>
      </c>
      <c r="M1453" s="201">
        <v>423.0996045</v>
      </c>
      <c r="N1453" s="201">
        <v>41.094000000000001</v>
      </c>
      <c r="O1453" s="387">
        <v>41.094000000000001</v>
      </c>
      <c r="P1453" s="387">
        <v>423.0996045</v>
      </c>
      <c r="Q1453" s="387">
        <v>230.29240232404729</v>
      </c>
      <c r="R1453" s="402">
        <v>238.19804521999833</v>
      </c>
      <c r="S1453" s="402">
        <v>238.22778921999833</v>
      </c>
      <c r="T1453" s="387" t="s">
        <v>2365</v>
      </c>
      <c r="U1453" s="170">
        <v>169.71941535359849</v>
      </c>
      <c r="V1453" s="170"/>
      <c r="W1453" s="170"/>
    </row>
    <row r="1454" spans="1:23" x14ac:dyDescent="0.25">
      <c r="A1454" s="404"/>
      <c r="B1454" s="404"/>
      <c r="C1454" s="397"/>
      <c r="D1454" s="396"/>
      <c r="E1454" s="397" t="s">
        <v>619</v>
      </c>
      <c r="F1454" s="395"/>
      <c r="G1454" s="395" t="s">
        <v>1962</v>
      </c>
      <c r="H1454" s="394">
        <v>40</v>
      </c>
      <c r="I1454" s="399">
        <v>2.3675952689927726E-5</v>
      </c>
      <c r="J1454" s="383">
        <v>3.3167000000000002E-2</v>
      </c>
      <c r="K1454" s="387">
        <v>0.103502</v>
      </c>
      <c r="L1454" s="201">
        <v>230.24065132404729</v>
      </c>
      <c r="M1454" s="201">
        <v>423.0996045</v>
      </c>
      <c r="N1454" s="201">
        <v>41.094000000000001</v>
      </c>
      <c r="O1454" s="387">
        <v>41.094000000000001</v>
      </c>
      <c r="P1454" s="387">
        <v>423.0996045</v>
      </c>
      <c r="Q1454" s="387">
        <v>230.1889003240473</v>
      </c>
      <c r="R1454" s="402">
        <v>238.27954021999832</v>
      </c>
      <c r="S1454" s="402">
        <v>238.33129121999832</v>
      </c>
      <c r="T1454" s="402"/>
      <c r="U1454" s="170">
        <v>169.80091035359851</v>
      </c>
      <c r="V1454" s="170"/>
      <c r="W1454" s="170"/>
    </row>
    <row r="1455" spans="1:23" x14ac:dyDescent="0.25">
      <c r="A1455" s="404" t="s">
        <v>2824</v>
      </c>
      <c r="B1455" s="404" t="s">
        <v>2973</v>
      </c>
      <c r="C1455" s="397" t="s">
        <v>111</v>
      </c>
      <c r="D1455" s="396">
        <v>2383</v>
      </c>
      <c r="E1455" s="397" t="s">
        <v>1720</v>
      </c>
      <c r="F1455" s="395" t="s">
        <v>1974</v>
      </c>
      <c r="G1455" s="395" t="s">
        <v>1951</v>
      </c>
      <c r="H1455" s="394"/>
      <c r="I1455" s="387">
        <v>230.18892399999999</v>
      </c>
      <c r="J1455" s="383">
        <v>230.1889003240473</v>
      </c>
      <c r="K1455" s="387">
        <v>0</v>
      </c>
      <c r="L1455" s="201">
        <v>230.1889003240473</v>
      </c>
      <c r="M1455" s="201">
        <v>423.0996045</v>
      </c>
      <c r="N1455" s="201">
        <v>41.094000000000001</v>
      </c>
      <c r="O1455" s="387">
        <v>41.094000000000001</v>
      </c>
      <c r="P1455" s="387">
        <v>423.0996045</v>
      </c>
      <c r="Q1455" s="387">
        <v>230.1889003240473</v>
      </c>
      <c r="R1455" s="402">
        <v>238.33129121999832</v>
      </c>
      <c r="S1455" s="402">
        <v>238.33129121999832</v>
      </c>
      <c r="T1455" s="402"/>
      <c r="U1455" s="170">
        <v>169.85266135359848</v>
      </c>
      <c r="V1455" s="170"/>
      <c r="W1455" s="170"/>
    </row>
    <row r="1456" spans="1:23" x14ac:dyDescent="0.25">
      <c r="A1456" s="404"/>
      <c r="B1456" s="404"/>
      <c r="C1456" s="397"/>
      <c r="D1456" s="396"/>
      <c r="E1456" s="397" t="s">
        <v>619</v>
      </c>
      <c r="F1456" s="395"/>
      <c r="G1456" s="395" t="s">
        <v>1969</v>
      </c>
      <c r="H1456" s="394"/>
      <c r="I1456" s="387"/>
      <c r="J1456" s="383"/>
      <c r="K1456" s="387">
        <v>0.14528199999999999</v>
      </c>
      <c r="L1456" s="201">
        <v>230.11625932404729</v>
      </c>
      <c r="M1456" s="201">
        <v>423.0996045</v>
      </c>
      <c r="N1456" s="201">
        <v>41.094000000000001</v>
      </c>
      <c r="O1456" s="387">
        <v>41.094000000000001</v>
      </c>
      <c r="P1456" s="387">
        <v>423.0996045</v>
      </c>
      <c r="Q1456" s="387">
        <v>230.04361832404729</v>
      </c>
      <c r="R1456" s="402">
        <v>238.40393221999832</v>
      </c>
      <c r="S1456" s="402">
        <v>238.47657321999833</v>
      </c>
      <c r="T1456" s="402"/>
      <c r="U1456" s="170">
        <v>169.92530235359851</v>
      </c>
      <c r="V1456" s="170"/>
      <c r="W1456" s="170"/>
    </row>
    <row r="1457" spans="1:41" x14ac:dyDescent="0.25">
      <c r="A1457" s="404" t="s">
        <v>2824</v>
      </c>
      <c r="B1457" s="404" t="s">
        <v>2973</v>
      </c>
      <c r="C1457" s="397" t="s">
        <v>1973</v>
      </c>
      <c r="D1457" s="396">
        <v>2385</v>
      </c>
      <c r="E1457" s="397" t="s">
        <v>1053</v>
      </c>
      <c r="F1457" s="395" t="s">
        <v>1971</v>
      </c>
      <c r="G1457" s="395" t="s">
        <v>1970</v>
      </c>
      <c r="H1457" s="394"/>
      <c r="I1457" s="387"/>
      <c r="J1457" s="383"/>
      <c r="K1457" s="387">
        <v>0</v>
      </c>
      <c r="L1457" s="201">
        <v>230.04361832404729</v>
      </c>
      <c r="M1457" s="201">
        <v>423.0996045</v>
      </c>
      <c r="N1457" s="201">
        <v>41.094000000000001</v>
      </c>
      <c r="O1457" s="387">
        <v>41.094000000000001</v>
      </c>
      <c r="P1457" s="387">
        <v>423.0996045</v>
      </c>
      <c r="Q1457" s="387">
        <v>230.04361832404729</v>
      </c>
      <c r="R1457" s="402">
        <v>238.47657321999833</v>
      </c>
      <c r="S1457" s="402">
        <v>238.47657321999833</v>
      </c>
      <c r="T1457" s="402"/>
      <c r="U1457" s="170">
        <v>169.99794335359849</v>
      </c>
      <c r="V1457" s="170"/>
      <c r="W1457" s="170"/>
    </row>
    <row r="1458" spans="1:41" x14ac:dyDescent="0.25">
      <c r="A1458" s="404"/>
      <c r="B1458" s="404"/>
      <c r="C1458" s="397"/>
      <c r="D1458" s="396"/>
      <c r="E1458" s="397" t="s">
        <v>619</v>
      </c>
      <c r="F1458" s="395"/>
      <c r="G1458" s="395" t="s">
        <v>1969</v>
      </c>
      <c r="H1458" s="394"/>
      <c r="I1458" s="399">
        <v>2.4675952715824678E-5</v>
      </c>
      <c r="J1458" s="383"/>
      <c r="K1458" s="387">
        <v>0</v>
      </c>
      <c r="L1458" s="201">
        <v>230.04361832404729</v>
      </c>
      <c r="M1458" s="201">
        <v>423.0996045</v>
      </c>
      <c r="N1458" s="201">
        <v>41.094000000000001</v>
      </c>
      <c r="O1458" s="387">
        <v>41.094000000000001</v>
      </c>
      <c r="P1458" s="387">
        <v>423.0996045</v>
      </c>
      <c r="Q1458" s="387">
        <v>230.04361832404729</v>
      </c>
      <c r="R1458" s="402">
        <v>238.47657321999833</v>
      </c>
      <c r="S1458" s="402">
        <v>238.47657321999833</v>
      </c>
      <c r="T1458" s="402"/>
      <c r="U1458" s="170">
        <v>169.99794335359849</v>
      </c>
      <c r="V1458" s="170"/>
      <c r="W1458" s="170"/>
      <c r="AO1458" s="250"/>
    </row>
    <row r="1459" spans="1:41" s="250" customFormat="1" x14ac:dyDescent="0.25">
      <c r="A1459" s="397" t="s">
        <v>2824</v>
      </c>
      <c r="B1459" s="397" t="s">
        <v>2973</v>
      </c>
      <c r="C1459" s="397" t="s">
        <v>2152</v>
      </c>
      <c r="D1459" s="396">
        <v>2385</v>
      </c>
      <c r="E1459" s="397" t="s">
        <v>2961</v>
      </c>
      <c r="F1459" s="395" t="s">
        <v>2150</v>
      </c>
      <c r="G1459" s="395" t="s">
        <v>2149</v>
      </c>
      <c r="H1459" s="394"/>
      <c r="I1459" s="387">
        <v>230.043643</v>
      </c>
      <c r="J1459" s="383">
        <v>230.04361832404729</v>
      </c>
      <c r="K1459" s="387">
        <v>0</v>
      </c>
      <c r="L1459" s="201">
        <v>230.04361832404729</v>
      </c>
      <c r="M1459" s="201">
        <v>423.0996045</v>
      </c>
      <c r="N1459" s="201">
        <v>41.094000000000001</v>
      </c>
      <c r="O1459" s="387">
        <v>41.094000000000001</v>
      </c>
      <c r="P1459" s="387">
        <v>423.0996045</v>
      </c>
      <c r="Q1459" s="387">
        <v>230.04361832404729</v>
      </c>
      <c r="R1459" s="402">
        <v>238.47657321999833</v>
      </c>
      <c r="S1459" s="402">
        <v>238.47657321999833</v>
      </c>
      <c r="T1459" s="387"/>
      <c r="U1459" s="225">
        <v>169.99794335359849</v>
      </c>
      <c r="V1459" s="201"/>
      <c r="W1459" s="201"/>
      <c r="AB1459" s="251"/>
      <c r="AO1459" s="221"/>
    </row>
    <row r="1460" spans="1:41" s="221" customFormat="1" x14ac:dyDescent="0.25">
      <c r="A1460" s="397" t="s">
        <v>2824</v>
      </c>
      <c r="B1460" s="397" t="s">
        <v>2973</v>
      </c>
      <c r="C1460" s="397" t="s">
        <v>1990</v>
      </c>
      <c r="D1460" s="396">
        <v>2385</v>
      </c>
      <c r="E1460" s="397" t="s">
        <v>2960</v>
      </c>
      <c r="F1460" s="395" t="s">
        <v>1988</v>
      </c>
      <c r="G1460" s="395" t="s">
        <v>1987</v>
      </c>
      <c r="H1460" s="394"/>
      <c r="I1460" s="387"/>
      <c r="J1460" s="383"/>
      <c r="K1460" s="387">
        <v>0</v>
      </c>
      <c r="L1460" s="201">
        <v>230.04361832404729</v>
      </c>
      <c r="M1460" s="201">
        <v>423.0996045</v>
      </c>
      <c r="N1460" s="201">
        <v>41.094000000000001</v>
      </c>
      <c r="O1460" s="387">
        <v>41.094000000000001</v>
      </c>
      <c r="P1460" s="387">
        <v>423.0996045</v>
      </c>
      <c r="Q1460" s="387">
        <v>230.04361832404729</v>
      </c>
      <c r="R1460" s="402">
        <v>238.47657321999833</v>
      </c>
      <c r="S1460" s="402">
        <v>238.47657321999833</v>
      </c>
      <c r="T1460" s="387"/>
      <c r="U1460" s="225">
        <v>169.99794335359849</v>
      </c>
      <c r="V1460" s="222"/>
      <c r="W1460" s="222"/>
      <c r="AB1460" s="175"/>
    </row>
    <row r="1461" spans="1:41" s="221" customFormat="1" x14ac:dyDescent="0.25">
      <c r="A1461" s="397" t="s">
        <v>2824</v>
      </c>
      <c r="B1461" s="397" t="s">
        <v>2973</v>
      </c>
      <c r="C1461" s="397" t="s">
        <v>1990</v>
      </c>
      <c r="D1461" s="396">
        <v>2385</v>
      </c>
      <c r="E1461" s="397" t="s">
        <v>2959</v>
      </c>
      <c r="F1461" s="395" t="s">
        <v>1988</v>
      </c>
      <c r="G1461" s="395" t="s">
        <v>1987</v>
      </c>
      <c r="H1461" s="394"/>
      <c r="I1461" s="387"/>
      <c r="J1461" s="383"/>
      <c r="K1461" s="387">
        <v>0</v>
      </c>
      <c r="L1461" s="201">
        <v>230.04361832404729</v>
      </c>
      <c r="M1461" s="201">
        <v>423.0996045</v>
      </c>
      <c r="N1461" s="201">
        <v>41.094000000000001</v>
      </c>
      <c r="O1461" s="387">
        <v>41.094000000000001</v>
      </c>
      <c r="P1461" s="387">
        <v>423.0996045</v>
      </c>
      <c r="Q1461" s="387">
        <v>230.04361832404729</v>
      </c>
      <c r="R1461" s="402">
        <v>238.47657321999833</v>
      </c>
      <c r="S1461" s="402">
        <v>238.47657321999833</v>
      </c>
      <c r="T1461" s="387"/>
      <c r="U1461" s="225">
        <v>169.99794335359849</v>
      </c>
      <c r="V1461" s="222"/>
      <c r="W1461" s="222"/>
      <c r="AB1461" s="175"/>
      <c r="AO1461" s="168"/>
    </row>
    <row r="1462" spans="1:41" x14ac:dyDescent="0.25">
      <c r="A1462" s="404"/>
      <c r="B1462" s="404"/>
      <c r="C1462" s="397"/>
      <c r="D1462" s="396"/>
      <c r="E1462" s="397" t="s">
        <v>619</v>
      </c>
      <c r="F1462" s="395"/>
      <c r="G1462" s="395" t="s">
        <v>1962</v>
      </c>
      <c r="H1462" s="394">
        <v>40</v>
      </c>
      <c r="I1462" s="399">
        <v>2.3675952718349436E-5</v>
      </c>
      <c r="J1462" s="383">
        <v>8.8310000000000003E-3</v>
      </c>
      <c r="K1462" s="216">
        <v>0.12238499999999999</v>
      </c>
      <c r="L1462" s="201">
        <v>229.98242582404728</v>
      </c>
      <c r="M1462" s="201">
        <v>423.0996045</v>
      </c>
      <c r="N1462" s="201">
        <v>41.094000000000001</v>
      </c>
      <c r="O1462" s="387">
        <v>41.094000000000001</v>
      </c>
      <c r="P1462" s="387">
        <v>423.0996045</v>
      </c>
      <c r="Q1462" s="387">
        <v>229.92123332404728</v>
      </c>
      <c r="R1462" s="402">
        <v>238.53776571999833</v>
      </c>
      <c r="S1462" s="402">
        <v>238.59895821999834</v>
      </c>
      <c r="T1462" s="387" t="s">
        <v>2365</v>
      </c>
      <c r="U1462" s="225">
        <v>170.05913585359849</v>
      </c>
      <c r="V1462" s="170"/>
      <c r="W1462" s="170"/>
      <c r="AO1462" s="223"/>
    </row>
    <row r="1463" spans="1:41" s="223" customFormat="1" x14ac:dyDescent="0.25">
      <c r="A1463" s="397" t="s">
        <v>2824</v>
      </c>
      <c r="B1463" s="397" t="s">
        <v>2973</v>
      </c>
      <c r="C1463" s="397" t="s">
        <v>1981</v>
      </c>
      <c r="D1463" s="396">
        <v>2386</v>
      </c>
      <c r="E1463" s="397" t="s">
        <v>2958</v>
      </c>
      <c r="F1463" s="395" t="s">
        <v>1979</v>
      </c>
      <c r="G1463" s="395" t="s">
        <v>1978</v>
      </c>
      <c r="H1463" s="394">
        <v>63</v>
      </c>
      <c r="I1463" s="387">
        <v>229.883757</v>
      </c>
      <c r="J1463" s="383">
        <v>229.88373332404728</v>
      </c>
      <c r="K1463" s="387">
        <v>7.4999999999999997E-2</v>
      </c>
      <c r="L1463" s="201">
        <v>229.88373332404728</v>
      </c>
      <c r="M1463" s="201">
        <v>423.0996045</v>
      </c>
      <c r="N1463" s="201">
        <v>41.094000000000001</v>
      </c>
      <c r="O1463" s="387">
        <v>41.094000000000001</v>
      </c>
      <c r="P1463" s="387">
        <v>423.0996045</v>
      </c>
      <c r="Q1463" s="387">
        <v>229.84623332404729</v>
      </c>
      <c r="R1463" s="402">
        <v>238.63645821999833</v>
      </c>
      <c r="S1463" s="402">
        <v>238.67395821999833</v>
      </c>
      <c r="T1463" s="387"/>
      <c r="U1463" s="225">
        <v>170.15782835359852</v>
      </c>
      <c r="V1463" s="225"/>
      <c r="W1463" s="225"/>
      <c r="AB1463" s="224"/>
      <c r="AO1463" s="168" t="s">
        <v>2066</v>
      </c>
    </row>
    <row r="1464" spans="1:41" x14ac:dyDescent="0.25">
      <c r="A1464" s="405" t="s">
        <v>2957</v>
      </c>
      <c r="B1464" s="404"/>
      <c r="C1464" s="404"/>
      <c r="D1464" s="403"/>
      <c r="E1464" s="397"/>
      <c r="F1464" s="395"/>
      <c r="G1464" s="395"/>
      <c r="H1464" s="394"/>
      <c r="I1464" s="387"/>
      <c r="J1464" s="383"/>
      <c r="K1464" s="241">
        <v>0.18421750000000001</v>
      </c>
      <c r="L1464" s="201">
        <v>229.7541245740473</v>
      </c>
      <c r="M1464" s="201">
        <v>423.0996045</v>
      </c>
      <c r="N1464" s="201">
        <v>41.094000000000001</v>
      </c>
      <c r="O1464" s="387">
        <v>41.094000000000001</v>
      </c>
      <c r="P1464" s="387">
        <v>423.0996045</v>
      </c>
      <c r="Q1464" s="387">
        <v>229.6620158240473</v>
      </c>
      <c r="R1464" s="402">
        <v>238.76606696999832</v>
      </c>
      <c r="S1464" s="402">
        <v>238.85817571999831</v>
      </c>
      <c r="T1464" s="406" t="s">
        <v>2822</v>
      </c>
      <c r="U1464" s="170">
        <v>170.28743710359851</v>
      </c>
      <c r="V1464" s="231" t="s">
        <v>2956</v>
      </c>
      <c r="W1464" s="170"/>
      <c r="AB1464" s="245"/>
      <c r="AF1464" s="250"/>
      <c r="AG1464" s="250"/>
      <c r="AH1464" s="250"/>
      <c r="AI1464" s="250"/>
      <c r="AJ1464" s="170">
        <v>41.094000000000001</v>
      </c>
      <c r="AK1464" s="170">
        <v>423.0996045</v>
      </c>
      <c r="AL1464" s="170">
        <v>229.6620158240473</v>
      </c>
      <c r="AO1464" s="232" t="s">
        <v>2955</v>
      </c>
    </row>
    <row r="1465" spans="1:41" x14ac:dyDescent="0.25">
      <c r="A1465" s="421" t="s">
        <v>2824</v>
      </c>
      <c r="B1465" s="421" t="s">
        <v>2009</v>
      </c>
      <c r="C1465" s="421" t="s">
        <v>2004</v>
      </c>
      <c r="D1465" s="422">
        <v>2394</v>
      </c>
      <c r="E1465" s="421" t="s">
        <v>2954</v>
      </c>
      <c r="F1465" s="420" t="s">
        <v>2892</v>
      </c>
      <c r="G1465" s="420" t="s">
        <v>2952</v>
      </c>
      <c r="H1465" s="419" t="s">
        <v>2397</v>
      </c>
      <c r="I1465" s="416"/>
      <c r="J1465" s="418"/>
      <c r="K1465" s="416">
        <v>1.0406525665016189</v>
      </c>
      <c r="L1465" s="201">
        <v>229.19355758151121</v>
      </c>
      <c r="M1465" s="201">
        <v>422.90556274253606</v>
      </c>
      <c r="N1465" s="201">
        <v>41.094000000000001</v>
      </c>
      <c r="O1465" s="416">
        <v>41.094000000000001</v>
      </c>
      <c r="P1465" s="417">
        <v>422.71152098507218</v>
      </c>
      <c r="Q1465" s="417">
        <v>228.72509933897513</v>
      </c>
      <c r="R1465" s="416">
        <v>239.37850200324914</v>
      </c>
      <c r="S1465" s="416">
        <v>239.89882828649993</v>
      </c>
      <c r="T1465" s="416"/>
      <c r="U1465" s="170">
        <v>170.8998721368493</v>
      </c>
      <c r="V1465" s="232" t="s">
        <v>2824</v>
      </c>
      <c r="W1465" s="232" t="s">
        <v>2036</v>
      </c>
      <c r="X1465" s="232" t="s">
        <v>2004</v>
      </c>
      <c r="Y1465" s="235">
        <v>2394</v>
      </c>
      <c r="Z1465" s="234" t="s">
        <v>2953</v>
      </c>
      <c r="AA1465" s="238" t="s">
        <v>2892</v>
      </c>
      <c r="AB1465" s="238" t="s">
        <v>2952</v>
      </c>
      <c r="AC1465" s="234" t="s">
        <v>2397</v>
      </c>
      <c r="AD1465" s="241">
        <v>1.8300000306226138E-6</v>
      </c>
      <c r="AE1465" s="232"/>
      <c r="AF1465" s="216">
        <v>1.0974096540473397</v>
      </c>
      <c r="AG1465" s="226">
        <v>228.56460616999996</v>
      </c>
      <c r="AH1465" s="226">
        <v>423.0996045</v>
      </c>
      <c r="AI1465" s="226">
        <v>41.094000000000001</v>
      </c>
      <c r="AJ1465" s="244">
        <v>41.094000000000001</v>
      </c>
      <c r="AK1465" s="244">
        <v>423.0996045</v>
      </c>
      <c r="AL1465" s="244">
        <v>228.56460616999996</v>
      </c>
      <c r="AM1465" s="200">
        <v>239.40688054702198</v>
      </c>
      <c r="AN1465" s="200">
        <v>239.95558537404565</v>
      </c>
      <c r="AO1465" s="232"/>
    </row>
    <row r="1466" spans="1:41" x14ac:dyDescent="0.25">
      <c r="A1466" s="421"/>
      <c r="B1466" s="421"/>
      <c r="C1466" s="421"/>
      <c r="D1466" s="422"/>
      <c r="E1466" s="421" t="s">
        <v>619</v>
      </c>
      <c r="F1466" s="420"/>
      <c r="G1466" s="420"/>
      <c r="H1466" s="419"/>
      <c r="I1466" s="416"/>
      <c r="J1466" s="418"/>
      <c r="K1466" s="416">
        <v>0.63</v>
      </c>
      <c r="L1466" s="201">
        <v>228.50236070290137</v>
      </c>
      <c r="M1466" s="201">
        <v>422.48878234899843</v>
      </c>
      <c r="N1466" s="201">
        <v>41.094000000000001</v>
      </c>
      <c r="O1466" s="416">
        <v>41.094000000000001</v>
      </c>
      <c r="P1466" s="417">
        <v>422.26604371292467</v>
      </c>
      <c r="Q1466" s="417">
        <v>228.27962206682761</v>
      </c>
      <c r="R1466" s="416">
        <v>240.21382828649993</v>
      </c>
      <c r="S1466" s="416">
        <v>240.52882828649993</v>
      </c>
      <c r="T1466" s="416"/>
      <c r="U1466" s="170">
        <v>171.73519842010012</v>
      </c>
      <c r="V1466" s="234" t="s">
        <v>2824</v>
      </c>
      <c r="W1466" s="234" t="s">
        <v>2036</v>
      </c>
      <c r="X1466" s="234" t="s">
        <v>1981</v>
      </c>
      <c r="Y1466" s="235">
        <v>2400</v>
      </c>
      <c r="Z1466" s="234" t="s">
        <v>2951</v>
      </c>
      <c r="AA1466" s="238" t="s">
        <v>1979</v>
      </c>
      <c r="AB1466" s="238" t="s">
        <v>1978</v>
      </c>
      <c r="AC1466" s="234">
        <v>63</v>
      </c>
      <c r="AD1466" s="200">
        <v>228.527108</v>
      </c>
      <c r="AE1466" s="200">
        <v>228.52710616999997</v>
      </c>
      <c r="AF1466" s="200">
        <v>7.4999999999999997E-2</v>
      </c>
      <c r="AG1466" s="201">
        <v>228.52710616999997</v>
      </c>
      <c r="AH1466" s="201">
        <v>423.0996045</v>
      </c>
      <c r="AI1466" s="201">
        <v>41.094000000000001</v>
      </c>
      <c r="AJ1466" s="200">
        <v>41.094000000000001</v>
      </c>
      <c r="AK1466" s="200">
        <v>423.0996045</v>
      </c>
      <c r="AL1466" s="200">
        <v>228.48960616999997</v>
      </c>
      <c r="AM1466" s="200">
        <v>239.99308537404565</v>
      </c>
      <c r="AN1466" s="200">
        <v>240.03058537404564</v>
      </c>
      <c r="AO1466" s="232"/>
    </row>
    <row r="1467" spans="1:41" x14ac:dyDescent="0.25">
      <c r="A1467" s="421" t="s">
        <v>2824</v>
      </c>
      <c r="B1467" s="421" t="s">
        <v>2009</v>
      </c>
      <c r="C1467" s="421" t="s">
        <v>2950</v>
      </c>
      <c r="D1467" s="422">
        <v>2405</v>
      </c>
      <c r="E1467" s="421" t="s">
        <v>2949</v>
      </c>
      <c r="F1467" s="420"/>
      <c r="G1467" s="420" t="s">
        <v>2948</v>
      </c>
      <c r="H1467" s="419"/>
      <c r="I1467" s="416"/>
      <c r="J1467" s="418"/>
      <c r="K1467" s="416">
        <v>0</v>
      </c>
      <c r="L1467" s="201">
        <v>228.27962206682761</v>
      </c>
      <c r="M1467" s="201">
        <v>422.26604371292467</v>
      </c>
      <c r="N1467" s="201">
        <v>41.094000000000001</v>
      </c>
      <c r="O1467" s="416">
        <v>41.094000000000001</v>
      </c>
      <c r="P1467" s="416">
        <v>422.26604371292467</v>
      </c>
      <c r="Q1467" s="416">
        <v>228.27962206682761</v>
      </c>
      <c r="R1467" s="416">
        <v>240.52882828649993</v>
      </c>
      <c r="S1467" s="416">
        <v>240.52882828649993</v>
      </c>
      <c r="T1467" s="416"/>
      <c r="U1467" s="170">
        <v>172.05019842010012</v>
      </c>
      <c r="V1467" s="234"/>
      <c r="W1467" s="234"/>
      <c r="X1467" s="234"/>
      <c r="Y1467" s="235"/>
      <c r="Z1467" s="234" t="s">
        <v>619</v>
      </c>
      <c r="AA1467" s="238"/>
      <c r="AB1467" s="238"/>
      <c r="AC1467" s="234"/>
      <c r="AD1467" s="200"/>
      <c r="AE1467" s="200"/>
      <c r="AF1467" s="216">
        <v>0.78259600000000662</v>
      </c>
      <c r="AG1467" s="201">
        <v>228.09830816999997</v>
      </c>
      <c r="AH1467" s="201">
        <v>423.0996045</v>
      </c>
      <c r="AI1467" s="201">
        <v>41.094000000000001</v>
      </c>
      <c r="AJ1467" s="200">
        <v>41.094000000000001</v>
      </c>
      <c r="AK1467" s="200">
        <v>423.0996045</v>
      </c>
      <c r="AL1467" s="200">
        <v>227.70701016999996</v>
      </c>
      <c r="AM1467" s="200">
        <v>240.42188337404565</v>
      </c>
      <c r="AN1467" s="200">
        <v>240.81318137404566</v>
      </c>
      <c r="AO1467" s="232"/>
    </row>
    <row r="1468" spans="1:41" x14ac:dyDescent="0.25">
      <c r="A1468" s="421"/>
      <c r="B1468" s="421"/>
      <c r="C1468" s="421"/>
      <c r="D1468" s="422"/>
      <c r="E1468" s="421"/>
      <c r="F1468" s="420"/>
      <c r="G1468" s="420"/>
      <c r="H1468" s="419"/>
      <c r="I1468" s="416"/>
      <c r="J1468" s="418"/>
      <c r="K1468" s="416">
        <v>0</v>
      </c>
      <c r="L1468" s="201">
        <v>228.27962206682761</v>
      </c>
      <c r="M1468" s="201">
        <v>422.26604371292467</v>
      </c>
      <c r="N1468" s="201">
        <v>41.094000000000001</v>
      </c>
      <c r="O1468" s="416">
        <v>41.094000000000001</v>
      </c>
      <c r="P1468" s="416">
        <v>422.26604371292467</v>
      </c>
      <c r="Q1468" s="416">
        <v>228.27962206682761</v>
      </c>
      <c r="R1468" s="416">
        <v>240.52882828649993</v>
      </c>
      <c r="S1468" s="416">
        <v>240.52882828649993</v>
      </c>
      <c r="T1468" s="416"/>
      <c r="U1468" s="170">
        <v>172.05019842010012</v>
      </c>
      <c r="V1468" s="234"/>
      <c r="W1468" s="234"/>
      <c r="X1468" s="234"/>
      <c r="Y1468" s="235"/>
      <c r="Z1468" s="234"/>
      <c r="AA1468" s="238"/>
      <c r="AB1468" s="238"/>
      <c r="AC1468" s="234"/>
      <c r="AD1468" s="241">
        <v>1.8300000306226138E-6</v>
      </c>
      <c r="AE1468" s="200"/>
      <c r="AF1468" s="200">
        <v>0</v>
      </c>
      <c r="AG1468" s="201">
        <v>227.70701016999996</v>
      </c>
      <c r="AH1468" s="201">
        <v>423.0996045</v>
      </c>
      <c r="AI1468" s="201">
        <v>41.094000000000001</v>
      </c>
      <c r="AJ1468" s="200">
        <v>41.094000000000001</v>
      </c>
      <c r="AK1468" s="200">
        <v>423.0996045</v>
      </c>
      <c r="AL1468" s="200">
        <v>227.70701016999996</v>
      </c>
      <c r="AM1468" s="200">
        <v>240.81318137404566</v>
      </c>
      <c r="AN1468" s="200">
        <v>240.81318137404566</v>
      </c>
      <c r="AO1468" s="234"/>
    </row>
    <row r="1469" spans="1:41" s="221" customFormat="1" x14ac:dyDescent="0.25">
      <c r="A1469" s="421" t="s">
        <v>2824</v>
      </c>
      <c r="B1469" s="421" t="s">
        <v>2009</v>
      </c>
      <c r="C1469" s="421" t="s">
        <v>1967</v>
      </c>
      <c r="D1469" s="422">
        <v>2405</v>
      </c>
      <c r="E1469" s="421" t="s">
        <v>2947</v>
      </c>
      <c r="F1469" s="420" t="s">
        <v>2851</v>
      </c>
      <c r="G1469" s="420" t="s">
        <v>2946</v>
      </c>
      <c r="H1469" s="419"/>
      <c r="I1469" s="416"/>
      <c r="J1469" s="418"/>
      <c r="K1469" s="416">
        <v>0</v>
      </c>
      <c r="L1469" s="201">
        <v>228.27962206682761</v>
      </c>
      <c r="M1469" s="201">
        <v>422.26604371292467</v>
      </c>
      <c r="N1469" s="201">
        <v>41.094000000000001</v>
      </c>
      <c r="O1469" s="416">
        <v>41.094000000000001</v>
      </c>
      <c r="P1469" s="416">
        <v>422.26604371292467</v>
      </c>
      <c r="Q1469" s="416">
        <v>228.27962206682761</v>
      </c>
      <c r="R1469" s="416">
        <v>240.52882828649993</v>
      </c>
      <c r="S1469" s="416">
        <v>240.52882828649993</v>
      </c>
      <c r="T1469" s="416"/>
      <c r="U1469" s="170">
        <v>172.05019842010012</v>
      </c>
      <c r="V1469" s="232" t="s">
        <v>2824</v>
      </c>
      <c r="W1469" s="232" t="s">
        <v>2036</v>
      </c>
      <c r="X1469" s="232" t="s">
        <v>2053</v>
      </c>
      <c r="Y1469" s="235">
        <v>2409</v>
      </c>
      <c r="Z1469" s="234" t="s">
        <v>2945</v>
      </c>
      <c r="AA1469" s="234" t="s">
        <v>1982</v>
      </c>
      <c r="AB1469" s="238" t="s">
        <v>2920</v>
      </c>
      <c r="AC1469" s="234"/>
      <c r="AD1469" s="234">
        <v>227.58201199999999</v>
      </c>
      <c r="AE1469" s="200">
        <v>227.58201016999996</v>
      </c>
      <c r="AF1469" s="200">
        <v>0.25</v>
      </c>
      <c r="AG1469" s="201">
        <v>227.58201016999996</v>
      </c>
      <c r="AH1469" s="201">
        <v>423.0996045</v>
      </c>
      <c r="AI1469" s="201">
        <v>41.094000000000001</v>
      </c>
      <c r="AJ1469" s="200">
        <v>41.094000000000001</v>
      </c>
      <c r="AK1469" s="200">
        <v>423.0996045</v>
      </c>
      <c r="AL1469" s="200">
        <v>227.45701016999996</v>
      </c>
      <c r="AM1469" s="200">
        <v>240.93818137404566</v>
      </c>
      <c r="AN1469" s="200">
        <v>241.06318137404566</v>
      </c>
      <c r="AO1469" s="232"/>
    </row>
    <row r="1470" spans="1:41" x14ac:dyDescent="0.25">
      <c r="A1470" s="421"/>
      <c r="B1470" s="421"/>
      <c r="C1470" s="421"/>
      <c r="D1470" s="422"/>
      <c r="E1470" s="421" t="s">
        <v>619</v>
      </c>
      <c r="F1470" s="420"/>
      <c r="G1470" s="420"/>
      <c r="H1470" s="419"/>
      <c r="I1470" s="416"/>
      <c r="J1470" s="418"/>
      <c r="K1470" s="416">
        <v>0.57999999999999996</v>
      </c>
      <c r="L1470" s="201">
        <v>228.07456110028352</v>
      </c>
      <c r="M1470" s="201">
        <v>422.06098274638055</v>
      </c>
      <c r="N1470" s="201">
        <v>41.094000000000001</v>
      </c>
      <c r="O1470" s="416">
        <v>41.094000000000001</v>
      </c>
      <c r="P1470" s="416">
        <v>421.85592177983648</v>
      </c>
      <c r="Q1470" s="416">
        <v>227.86950013373942</v>
      </c>
      <c r="R1470" s="416">
        <v>240.81882828649995</v>
      </c>
      <c r="S1470" s="416">
        <v>241.10882828649994</v>
      </c>
      <c r="T1470" s="416"/>
      <c r="U1470" s="170">
        <v>172.34019842010014</v>
      </c>
      <c r="V1470" s="232"/>
      <c r="W1470" s="232"/>
      <c r="X1470" s="232"/>
      <c r="Y1470" s="237"/>
      <c r="Z1470" s="232"/>
      <c r="AA1470" s="232"/>
      <c r="AB1470" s="199"/>
      <c r="AC1470" s="232"/>
      <c r="AD1470" s="241">
        <v>1.8300000306226138E-6</v>
      </c>
      <c r="AE1470" s="200"/>
      <c r="AF1470" s="216">
        <v>8.9999999999992045E-2</v>
      </c>
      <c r="AG1470" s="201">
        <v>227.41201016999997</v>
      </c>
      <c r="AH1470" s="201">
        <v>423.0996045</v>
      </c>
      <c r="AI1470" s="201">
        <v>41.094000000000001</v>
      </c>
      <c r="AJ1470" s="200">
        <v>41.094000000000001</v>
      </c>
      <c r="AK1470" s="200">
        <v>423.0996045</v>
      </c>
      <c r="AL1470" s="200">
        <v>227.36701016999996</v>
      </c>
      <c r="AM1470" s="200">
        <v>241.10818137404567</v>
      </c>
      <c r="AN1470" s="200">
        <v>241.15318137404566</v>
      </c>
      <c r="AO1470" s="232"/>
    </row>
    <row r="1471" spans="1:41" x14ac:dyDescent="0.25">
      <c r="A1471" s="421" t="s">
        <v>2824</v>
      </c>
      <c r="B1471" s="421" t="s">
        <v>2009</v>
      </c>
      <c r="C1471" s="421" t="s">
        <v>1961</v>
      </c>
      <c r="D1471" s="422">
        <v>2412</v>
      </c>
      <c r="E1471" s="421" t="s">
        <v>2944</v>
      </c>
      <c r="F1471" s="420" t="s">
        <v>2896</v>
      </c>
      <c r="G1471" s="420" t="s">
        <v>1958</v>
      </c>
      <c r="H1471" s="419">
        <v>140</v>
      </c>
      <c r="I1471" s="416"/>
      <c r="J1471" s="418"/>
      <c r="K1471" s="416">
        <v>0.2</v>
      </c>
      <c r="L1471" s="201">
        <v>227.79878945562075</v>
      </c>
      <c r="M1471" s="201">
        <v>421.78521110171783</v>
      </c>
      <c r="N1471" s="201">
        <v>41.094000000000001</v>
      </c>
      <c r="O1471" s="416">
        <v>41.094000000000001</v>
      </c>
      <c r="P1471" s="416">
        <v>421.71450042359919</v>
      </c>
      <c r="Q1471" s="416">
        <v>227.72807877750211</v>
      </c>
      <c r="R1471" s="416">
        <v>241.20882828649994</v>
      </c>
      <c r="S1471" s="416">
        <v>241.30882828649993</v>
      </c>
      <c r="T1471" s="416"/>
      <c r="U1471" s="170">
        <v>172.73019842010012</v>
      </c>
      <c r="V1471" s="232" t="s">
        <v>2824</v>
      </c>
      <c r="W1471" s="232" t="s">
        <v>2036</v>
      </c>
      <c r="X1471" s="232" t="s">
        <v>2053</v>
      </c>
      <c r="Y1471" s="235">
        <v>2413</v>
      </c>
      <c r="Z1471" s="234" t="s">
        <v>2943</v>
      </c>
      <c r="AA1471" s="234" t="s">
        <v>1982</v>
      </c>
      <c r="AB1471" s="238" t="s">
        <v>2920</v>
      </c>
      <c r="AC1471" s="234"/>
      <c r="AD1471" s="234">
        <v>227.24201199999999</v>
      </c>
      <c r="AE1471" s="200">
        <v>227.24201016999996</v>
      </c>
      <c r="AF1471" s="200">
        <v>0.25</v>
      </c>
      <c r="AG1471" s="201">
        <v>227.24201016999996</v>
      </c>
      <c r="AH1471" s="201">
        <v>423.0996045</v>
      </c>
      <c r="AI1471" s="201">
        <v>41.094000000000001</v>
      </c>
      <c r="AJ1471" s="200">
        <v>41.094000000000001</v>
      </c>
      <c r="AK1471" s="200">
        <v>423.0996045</v>
      </c>
      <c r="AL1471" s="200">
        <v>227.11701016999996</v>
      </c>
      <c r="AM1471" s="200">
        <v>241.27818137404566</v>
      </c>
      <c r="AN1471" s="200">
        <v>241.40318137404566</v>
      </c>
      <c r="AO1471" s="232"/>
    </row>
    <row r="1472" spans="1:41" x14ac:dyDescent="0.25">
      <c r="A1472" s="421"/>
      <c r="B1472" s="421"/>
      <c r="C1472" s="421"/>
      <c r="D1472" s="422"/>
      <c r="E1472" s="421"/>
      <c r="F1472" s="420"/>
      <c r="G1472" s="420"/>
      <c r="H1472" s="419"/>
      <c r="I1472" s="416"/>
      <c r="J1472" s="418"/>
      <c r="K1472" s="416">
        <v>0.15</v>
      </c>
      <c r="L1472" s="201">
        <v>227.67504576891309</v>
      </c>
      <c r="M1472" s="201">
        <v>421.66146741501018</v>
      </c>
      <c r="N1472" s="201">
        <v>41.094000000000001</v>
      </c>
      <c r="O1472" s="416">
        <v>41.094000000000001</v>
      </c>
      <c r="P1472" s="416">
        <v>421.60843440642122</v>
      </c>
      <c r="Q1472" s="416">
        <v>227.62201276032411</v>
      </c>
      <c r="R1472" s="416">
        <v>241.38382828649995</v>
      </c>
      <c r="S1472" s="416">
        <v>241.45882828649994</v>
      </c>
      <c r="T1472" s="416"/>
      <c r="U1472" s="170">
        <v>172.90519842010013</v>
      </c>
      <c r="V1472" s="232"/>
      <c r="W1472" s="232"/>
      <c r="X1472" s="232"/>
      <c r="Y1472" s="237"/>
      <c r="Z1472" s="232"/>
      <c r="AA1472" s="232"/>
      <c r="AB1472" s="199"/>
      <c r="AC1472" s="232"/>
      <c r="AD1472" s="232"/>
      <c r="AE1472" s="240"/>
      <c r="AF1472" s="216">
        <v>0.58999434595266165</v>
      </c>
      <c r="AG1472" s="201">
        <v>226.82201299702362</v>
      </c>
      <c r="AH1472" s="201">
        <v>423.0996045</v>
      </c>
      <c r="AI1472" s="201">
        <v>41.094000000000001</v>
      </c>
      <c r="AJ1472" s="200">
        <v>41.094000000000001</v>
      </c>
      <c r="AK1472" s="200">
        <v>423.0996045</v>
      </c>
      <c r="AL1472" s="200">
        <v>226.52701582404728</v>
      </c>
      <c r="AM1472" s="200">
        <v>241.698178547022</v>
      </c>
      <c r="AN1472" s="200">
        <v>241.99317571999833</v>
      </c>
      <c r="AO1472" s="232"/>
    </row>
    <row r="1473" spans="1:42" x14ac:dyDescent="0.25">
      <c r="A1473" s="421" t="s">
        <v>2824</v>
      </c>
      <c r="B1473" s="421" t="s">
        <v>2009</v>
      </c>
      <c r="C1473" s="421" t="s">
        <v>1947</v>
      </c>
      <c r="D1473" s="422">
        <v>2416</v>
      </c>
      <c r="E1473" s="421" t="s">
        <v>2942</v>
      </c>
      <c r="F1473" s="420" t="s">
        <v>2900</v>
      </c>
      <c r="G1473" s="420" t="s">
        <v>2941</v>
      </c>
      <c r="H1473" s="419" t="s">
        <v>2898</v>
      </c>
      <c r="I1473" s="416"/>
      <c r="J1473" s="418"/>
      <c r="K1473" s="416">
        <v>0.25</v>
      </c>
      <c r="L1473" s="201">
        <v>227.53362441267581</v>
      </c>
      <c r="M1473" s="201">
        <v>421.52004605877289</v>
      </c>
      <c r="N1473" s="201">
        <v>41.094000000000001</v>
      </c>
      <c r="O1473" s="416">
        <v>41.094000000000001</v>
      </c>
      <c r="P1473" s="416">
        <v>421.43165771112461</v>
      </c>
      <c r="Q1473" s="416">
        <v>227.44523606502747</v>
      </c>
      <c r="R1473" s="416">
        <v>241.58382828649994</v>
      </c>
      <c r="S1473" s="416">
        <v>241.70882828649994</v>
      </c>
      <c r="T1473" s="416"/>
      <c r="U1473" s="170">
        <v>173.10519842010012</v>
      </c>
      <c r="V1473" s="232" t="s">
        <v>2824</v>
      </c>
      <c r="W1473" s="232" t="s">
        <v>2036</v>
      </c>
      <c r="X1473" s="232" t="s">
        <v>2053</v>
      </c>
      <c r="Y1473" s="235">
        <v>2421</v>
      </c>
      <c r="Z1473" s="234" t="s">
        <v>2940</v>
      </c>
      <c r="AA1473" s="232" t="s">
        <v>2051</v>
      </c>
      <c r="AB1473" s="238" t="s">
        <v>2387</v>
      </c>
      <c r="AC1473" s="232"/>
      <c r="AD1473" s="232"/>
      <c r="AE1473" s="232"/>
      <c r="AF1473" s="200">
        <v>0.26</v>
      </c>
      <c r="AG1473" s="201">
        <v>226.39701582404729</v>
      </c>
      <c r="AH1473" s="201">
        <v>423.0996045</v>
      </c>
      <c r="AI1473" s="201">
        <v>41.094000000000001</v>
      </c>
      <c r="AJ1473" s="200">
        <v>41.094000000000001</v>
      </c>
      <c r="AK1473" s="200">
        <v>423.0996045</v>
      </c>
      <c r="AL1473" s="200">
        <v>226.26701582404729</v>
      </c>
      <c r="AM1473" s="200">
        <v>242.12317571999833</v>
      </c>
      <c r="AN1473" s="200">
        <v>242.25317571999832</v>
      </c>
      <c r="AO1473" s="232"/>
    </row>
    <row r="1474" spans="1:42" x14ac:dyDescent="0.25">
      <c r="A1474" s="421"/>
      <c r="B1474" s="421"/>
      <c r="C1474" s="421"/>
      <c r="D1474" s="422"/>
      <c r="E1474" s="421"/>
      <c r="F1474" s="420"/>
      <c r="G1474" s="420"/>
      <c r="H1474" s="419"/>
      <c r="I1474" s="416"/>
      <c r="J1474" s="418"/>
      <c r="K1474" s="416">
        <v>0</v>
      </c>
      <c r="L1474" s="201">
        <v>227.44523606502747</v>
      </c>
      <c r="M1474" s="201">
        <v>421.43165771112461</v>
      </c>
      <c r="N1474" s="201">
        <v>41.094000000000001</v>
      </c>
      <c r="O1474" s="416">
        <v>41.094000000000001</v>
      </c>
      <c r="P1474" s="416">
        <v>421.43165771112461</v>
      </c>
      <c r="Q1474" s="416">
        <v>227.44523606502747</v>
      </c>
      <c r="R1474" s="416">
        <v>241.70882828649994</v>
      </c>
      <c r="S1474" s="416">
        <v>241.70882828649994</v>
      </c>
      <c r="T1474" s="416"/>
      <c r="U1474" s="170">
        <v>173.23019842010012</v>
      </c>
      <c r="V1474" s="232"/>
      <c r="W1474" s="232"/>
      <c r="X1474" s="232"/>
      <c r="Y1474" s="235"/>
      <c r="Z1474" s="234"/>
      <c r="AA1474" s="232"/>
      <c r="AB1474" s="199"/>
      <c r="AC1474" s="234"/>
      <c r="AD1474" s="234"/>
      <c r="AE1474" s="232"/>
      <c r="AF1474" s="216">
        <v>1.2437696540473155</v>
      </c>
      <c r="AG1474" s="201">
        <v>225.64513099702361</v>
      </c>
      <c r="AH1474" s="201">
        <v>423.0996045</v>
      </c>
      <c r="AI1474" s="201">
        <v>41.094000000000001</v>
      </c>
      <c r="AJ1474" s="200">
        <v>41.094000000000001</v>
      </c>
      <c r="AK1474" s="200">
        <v>423.0996045</v>
      </c>
      <c r="AL1474" s="200">
        <v>225.02324616999996</v>
      </c>
      <c r="AM1474" s="200">
        <v>242.875060547022</v>
      </c>
      <c r="AN1474" s="200">
        <v>243.49694537404565</v>
      </c>
      <c r="AO1474" s="232"/>
    </row>
    <row r="1475" spans="1:42" x14ac:dyDescent="0.25">
      <c r="A1475" s="421"/>
      <c r="B1475" s="421"/>
      <c r="C1475" s="421"/>
      <c r="D1475" s="422"/>
      <c r="E1475" s="421" t="s">
        <v>619</v>
      </c>
      <c r="F1475" s="420"/>
      <c r="G1475" s="420"/>
      <c r="H1475" s="419"/>
      <c r="I1475" s="416"/>
      <c r="J1475" s="418"/>
      <c r="K1475" s="416">
        <v>0.14000000000000001</v>
      </c>
      <c r="L1475" s="201">
        <v>227.39573859034442</v>
      </c>
      <c r="M1475" s="201">
        <v>421.38216023644156</v>
      </c>
      <c r="N1475" s="201">
        <v>41.094000000000001</v>
      </c>
      <c r="O1475" s="416">
        <v>41.094000000000001</v>
      </c>
      <c r="P1475" s="416">
        <v>421.33266276175851</v>
      </c>
      <c r="Q1475" s="416">
        <v>227.34624111566134</v>
      </c>
      <c r="R1475" s="416">
        <v>241.77882828649993</v>
      </c>
      <c r="S1475" s="416">
        <v>241.84882828649992</v>
      </c>
      <c r="T1475" s="416"/>
      <c r="U1475" s="170">
        <v>173.30019842010012</v>
      </c>
      <c r="V1475" s="232"/>
      <c r="W1475" s="232"/>
      <c r="X1475" s="232"/>
      <c r="Y1475" s="237"/>
      <c r="Z1475" s="232"/>
      <c r="AA1475" s="232"/>
      <c r="AB1475" s="238" t="s">
        <v>1962</v>
      </c>
      <c r="AC1475" s="234"/>
      <c r="AD1475" s="241">
        <v>1.8300000306226138E-6</v>
      </c>
      <c r="AE1475" s="200"/>
      <c r="AF1475" s="200">
        <v>0.103502</v>
      </c>
      <c r="AG1475" s="201">
        <v>224.97149516999997</v>
      </c>
      <c r="AH1475" s="201">
        <v>423.0996045</v>
      </c>
      <c r="AI1475" s="201">
        <v>41.094000000000001</v>
      </c>
      <c r="AJ1475" s="200">
        <v>41.094000000000001</v>
      </c>
      <c r="AK1475" s="200">
        <v>423.0996045</v>
      </c>
      <c r="AL1475" s="200">
        <v>224.91974416999997</v>
      </c>
      <c r="AM1475" s="200">
        <v>243.54869637404565</v>
      </c>
      <c r="AN1475" s="200">
        <v>243.60044737404564</v>
      </c>
      <c r="AO1475" s="232"/>
    </row>
    <row r="1476" spans="1:42" x14ac:dyDescent="0.25">
      <c r="A1476" s="421" t="s">
        <v>2824</v>
      </c>
      <c r="B1476" s="421" t="s">
        <v>2009</v>
      </c>
      <c r="C1476" s="421" t="s">
        <v>2008</v>
      </c>
      <c r="D1476" s="422">
        <v>2419</v>
      </c>
      <c r="E1476" s="421" t="s">
        <v>2939</v>
      </c>
      <c r="F1476" s="420" t="s">
        <v>2905</v>
      </c>
      <c r="G1476" s="420" t="s">
        <v>2005</v>
      </c>
      <c r="H1476" s="419">
        <v>140</v>
      </c>
      <c r="I1476" s="416"/>
      <c r="J1476" s="418"/>
      <c r="K1476" s="416">
        <v>0.15</v>
      </c>
      <c r="L1476" s="201">
        <v>227.29320810707236</v>
      </c>
      <c r="M1476" s="201">
        <v>421.2796297531695</v>
      </c>
      <c r="N1476" s="201">
        <v>41.094000000000001</v>
      </c>
      <c r="O1476" s="416">
        <v>41.094000000000001</v>
      </c>
      <c r="P1476" s="416">
        <v>421.22659674458055</v>
      </c>
      <c r="Q1476" s="416">
        <v>227.24017509848335</v>
      </c>
      <c r="R1476" s="416">
        <v>241.92382828649994</v>
      </c>
      <c r="S1476" s="416">
        <v>241.99882828649993</v>
      </c>
      <c r="T1476" s="416"/>
      <c r="U1476" s="170">
        <v>173.4451984201001</v>
      </c>
      <c r="V1476" s="232" t="s">
        <v>2824</v>
      </c>
      <c r="W1476" s="232" t="s">
        <v>2036</v>
      </c>
      <c r="X1476" s="232" t="s">
        <v>111</v>
      </c>
      <c r="Y1476" s="235">
        <v>2436</v>
      </c>
      <c r="Z1476" s="234" t="s">
        <v>2938</v>
      </c>
      <c r="AA1476" s="232" t="s">
        <v>2024</v>
      </c>
      <c r="AB1476" s="199" t="s">
        <v>1951</v>
      </c>
      <c r="AC1476" s="234">
        <v>100</v>
      </c>
      <c r="AD1476" s="234">
        <v>224.919746</v>
      </c>
      <c r="AE1476" s="200">
        <v>224.91974416999997</v>
      </c>
      <c r="AF1476" s="200">
        <v>0</v>
      </c>
      <c r="AG1476" s="201">
        <v>224.91974416999997</v>
      </c>
      <c r="AH1476" s="201">
        <v>423.0996045</v>
      </c>
      <c r="AI1476" s="201">
        <v>41.094000000000001</v>
      </c>
      <c r="AJ1476" s="200">
        <v>41.094000000000001</v>
      </c>
      <c r="AK1476" s="200">
        <v>423.0996045</v>
      </c>
      <c r="AL1476" s="200">
        <v>224.91974416999997</v>
      </c>
      <c r="AM1476" s="200">
        <v>243.60044737404564</v>
      </c>
      <c r="AN1476" s="200">
        <v>243.60044737404564</v>
      </c>
      <c r="AO1476" s="232" t="s">
        <v>2037</v>
      </c>
    </row>
    <row r="1477" spans="1:42" x14ac:dyDescent="0.25">
      <c r="A1477" s="421"/>
      <c r="B1477" s="421"/>
      <c r="C1477" s="421"/>
      <c r="D1477" s="422"/>
      <c r="E1477" s="421" t="s">
        <v>619</v>
      </c>
      <c r="F1477" s="420"/>
      <c r="G1477" s="420"/>
      <c r="H1477" s="419"/>
      <c r="I1477" s="424">
        <v>-3.5181724058475083E-6</v>
      </c>
      <c r="J1477" s="418"/>
      <c r="K1477" s="216">
        <v>0.106181</v>
      </c>
      <c r="L1477" s="201">
        <v>227.20263444591677</v>
      </c>
      <c r="M1477" s="201">
        <v>421.18905609201397</v>
      </c>
      <c r="N1477" s="201">
        <v>41.094000000000001</v>
      </c>
      <c r="O1477" s="416">
        <v>41.094000000000001</v>
      </c>
      <c r="P1477" s="416">
        <v>421.15151543944739</v>
      </c>
      <c r="Q1477" s="416">
        <v>227.16509379335017</v>
      </c>
      <c r="R1477" s="416">
        <v>242.05191878649993</v>
      </c>
      <c r="S1477" s="416">
        <v>242.10500928649992</v>
      </c>
      <c r="T1477" s="416"/>
      <c r="U1477" s="170">
        <v>173.57328892010008</v>
      </c>
      <c r="V1477" s="232"/>
      <c r="W1477" s="232"/>
      <c r="X1477" s="232"/>
      <c r="Y1477" s="237"/>
      <c r="Z1477" s="232"/>
      <c r="AA1477" s="232"/>
      <c r="AB1477" s="238" t="s">
        <v>1969</v>
      </c>
      <c r="AC1477" s="234"/>
      <c r="AD1477" s="234"/>
      <c r="AE1477" s="240"/>
      <c r="AF1477" s="236">
        <v>0.29660499999990553</v>
      </c>
      <c r="AG1477" s="201">
        <v>224.77144167</v>
      </c>
      <c r="AH1477" s="201">
        <v>423.0996045</v>
      </c>
      <c r="AI1477" s="201">
        <v>41.094000000000001</v>
      </c>
      <c r="AJ1477" s="200">
        <v>41.094000000000001</v>
      </c>
      <c r="AK1477" s="200">
        <v>423.0996045</v>
      </c>
      <c r="AL1477" s="200">
        <v>224.62313917000006</v>
      </c>
      <c r="AM1477" s="200">
        <v>243.74874987404561</v>
      </c>
      <c r="AN1477" s="200">
        <v>243.89705237404556</v>
      </c>
      <c r="AO1477" s="232"/>
    </row>
    <row r="1478" spans="1:42" x14ac:dyDescent="0.25">
      <c r="A1478" s="421" t="s">
        <v>2824</v>
      </c>
      <c r="B1478" s="421" t="s">
        <v>2009</v>
      </c>
      <c r="C1478" s="421" t="s">
        <v>111</v>
      </c>
      <c r="D1478" s="422">
        <v>2421</v>
      </c>
      <c r="E1478" s="421" t="s">
        <v>1721</v>
      </c>
      <c r="F1478" s="420" t="s">
        <v>2908</v>
      </c>
      <c r="G1478" s="420" t="s">
        <v>2937</v>
      </c>
      <c r="H1478" s="419">
        <v>133.6</v>
      </c>
      <c r="I1478" s="416">
        <v>227.13534300000001</v>
      </c>
      <c r="J1478" s="418">
        <v>227.13534651817241</v>
      </c>
      <c r="K1478" s="416">
        <v>8.4138000000000004E-2</v>
      </c>
      <c r="L1478" s="201">
        <v>227.13534651817241</v>
      </c>
      <c r="M1478" s="201">
        <v>421.12176816426967</v>
      </c>
      <c r="N1478" s="201">
        <v>41.094000000000001</v>
      </c>
      <c r="O1478" s="416">
        <v>41.094000000000001</v>
      </c>
      <c r="P1478" s="416">
        <v>421.09202088909194</v>
      </c>
      <c r="Q1478" s="416">
        <v>227.10559924299469</v>
      </c>
      <c r="R1478" s="416">
        <v>242.14707828649992</v>
      </c>
      <c r="S1478" s="416">
        <v>242.18914728649992</v>
      </c>
      <c r="T1478" s="416" t="s">
        <v>2936</v>
      </c>
      <c r="U1478" s="170">
        <v>173.66844842010011</v>
      </c>
      <c r="V1478" s="232" t="s">
        <v>2824</v>
      </c>
      <c r="W1478" s="232" t="s">
        <v>2036</v>
      </c>
      <c r="X1478" s="232" t="s">
        <v>1973</v>
      </c>
      <c r="Y1478" s="235">
        <v>2439</v>
      </c>
      <c r="Z1478" s="234" t="s">
        <v>1063</v>
      </c>
      <c r="AA1478" s="312" t="s">
        <v>2030</v>
      </c>
      <c r="AB1478" s="219" t="s">
        <v>1970</v>
      </c>
      <c r="AC1478" s="307">
        <v>100</v>
      </c>
      <c r="AD1478" s="229" t="s">
        <v>2825</v>
      </c>
      <c r="AE1478" s="232"/>
      <c r="AF1478" s="200">
        <v>0</v>
      </c>
      <c r="AG1478" s="201">
        <v>224.62313917000006</v>
      </c>
      <c r="AH1478" s="201">
        <v>423.0996045</v>
      </c>
      <c r="AI1478" s="201">
        <v>41.094000000000001</v>
      </c>
      <c r="AJ1478" s="200">
        <v>41.094000000000001</v>
      </c>
      <c r="AK1478" s="200">
        <v>423.0996045</v>
      </c>
      <c r="AL1478" s="200">
        <v>224.62313917000006</v>
      </c>
      <c r="AM1478" s="200">
        <v>243.89705237404556</v>
      </c>
      <c r="AN1478" s="200">
        <v>243.89705237404556</v>
      </c>
      <c r="AO1478" s="232"/>
    </row>
    <row r="1479" spans="1:42" x14ac:dyDescent="0.25">
      <c r="A1479" s="421"/>
      <c r="B1479" s="421"/>
      <c r="C1479" s="421"/>
      <c r="D1479" s="422"/>
      <c r="E1479" s="421" t="s">
        <v>619</v>
      </c>
      <c r="F1479" s="420"/>
      <c r="G1479" s="420"/>
      <c r="H1479" s="419"/>
      <c r="I1479" s="416"/>
      <c r="J1479" s="418"/>
      <c r="K1479" s="216">
        <v>0.119681</v>
      </c>
      <c r="L1479" s="201">
        <v>227.06328561965509</v>
      </c>
      <c r="M1479" s="201">
        <v>421.04970726575232</v>
      </c>
      <c r="N1479" s="201">
        <v>41.094000000000001</v>
      </c>
      <c r="O1479" s="416">
        <v>41.094000000000001</v>
      </c>
      <c r="P1479" s="416">
        <v>421.00739364241275</v>
      </c>
      <c r="Q1479" s="416">
        <v>227.0209719963155</v>
      </c>
      <c r="R1479" s="416">
        <v>242.24898778649992</v>
      </c>
      <c r="S1479" s="416">
        <v>242.30882828649993</v>
      </c>
      <c r="T1479" s="416"/>
      <c r="U1479" s="170">
        <v>173.77035792010008</v>
      </c>
      <c r="V1479" s="232"/>
      <c r="W1479" s="232"/>
      <c r="X1479" s="232"/>
      <c r="Y1479" s="237"/>
      <c r="Z1479" s="232"/>
      <c r="AA1479" s="232"/>
      <c r="AB1479" s="238" t="s">
        <v>1969</v>
      </c>
      <c r="AC1479" s="234"/>
      <c r="AD1479" s="228">
        <v>1.8299999453574856E-6</v>
      </c>
      <c r="AE1479" s="240">
        <v>0.29660316999996017</v>
      </c>
      <c r="AF1479" s="200">
        <v>0</v>
      </c>
      <c r="AG1479" s="201">
        <v>224.62313917000006</v>
      </c>
      <c r="AH1479" s="201">
        <v>423.0996045</v>
      </c>
      <c r="AI1479" s="201">
        <v>41.094000000000001</v>
      </c>
      <c r="AJ1479" s="200">
        <v>41.094000000000001</v>
      </c>
      <c r="AK1479" s="200">
        <v>423.0996045</v>
      </c>
      <c r="AL1479" s="200">
        <v>224.62313917000006</v>
      </c>
      <c r="AM1479" s="200">
        <v>243.89705237404556</v>
      </c>
      <c r="AN1479" s="200">
        <v>243.89705237404556</v>
      </c>
      <c r="AO1479" s="232"/>
    </row>
    <row r="1480" spans="1:42" x14ac:dyDescent="0.25">
      <c r="A1480" s="421" t="s">
        <v>2824</v>
      </c>
      <c r="B1480" s="421" t="s">
        <v>2009</v>
      </c>
      <c r="C1480" s="421" t="s">
        <v>1956</v>
      </c>
      <c r="D1480" s="422">
        <v>2424</v>
      </c>
      <c r="E1480" s="421" t="s">
        <v>2935</v>
      </c>
      <c r="F1480" s="420" t="s">
        <v>2900</v>
      </c>
      <c r="G1480" s="420" t="s">
        <v>2899</v>
      </c>
      <c r="H1480" s="419" t="s">
        <v>2898</v>
      </c>
      <c r="I1480" s="416"/>
      <c r="J1480" s="418"/>
      <c r="K1480" s="416">
        <v>0.25</v>
      </c>
      <c r="L1480" s="201">
        <v>226.93258364866716</v>
      </c>
      <c r="M1480" s="201">
        <v>420.91900529476447</v>
      </c>
      <c r="N1480" s="201">
        <v>41.094000000000001</v>
      </c>
      <c r="O1480" s="416">
        <v>41.094000000000001</v>
      </c>
      <c r="P1480" s="416">
        <v>420.83061694711614</v>
      </c>
      <c r="Q1480" s="416">
        <v>226.84419530101886</v>
      </c>
      <c r="R1480" s="416">
        <v>242.43382828649993</v>
      </c>
      <c r="S1480" s="416">
        <v>242.55882828649993</v>
      </c>
      <c r="T1480" s="416"/>
      <c r="U1480" s="170">
        <v>173.95519842010009</v>
      </c>
      <c r="V1480" s="232" t="s">
        <v>2824</v>
      </c>
      <c r="W1480" s="232" t="s">
        <v>2036</v>
      </c>
      <c r="X1480" s="232" t="s">
        <v>1990</v>
      </c>
      <c r="Y1480" s="235">
        <v>2439</v>
      </c>
      <c r="Z1480" s="234" t="s">
        <v>2934</v>
      </c>
      <c r="AA1480" s="232" t="s">
        <v>2018</v>
      </c>
      <c r="AB1480" s="199" t="s">
        <v>2041</v>
      </c>
      <c r="AC1480" s="234"/>
      <c r="AD1480" s="233">
        <v>224.623141</v>
      </c>
      <c r="AE1480" s="200">
        <v>224.62313917000006</v>
      </c>
      <c r="AF1480" s="200">
        <v>0</v>
      </c>
      <c r="AG1480" s="201">
        <v>224.62313917000006</v>
      </c>
      <c r="AH1480" s="201">
        <v>423.0996045</v>
      </c>
      <c r="AI1480" s="201">
        <v>41.094000000000001</v>
      </c>
      <c r="AJ1480" s="200">
        <v>41.094000000000001</v>
      </c>
      <c r="AK1480" s="200">
        <v>423.0996045</v>
      </c>
      <c r="AL1480" s="200">
        <v>224.62313917000006</v>
      </c>
      <c r="AM1480" s="200">
        <v>243.89705237404556</v>
      </c>
      <c r="AN1480" s="200">
        <v>243.89705237404556</v>
      </c>
      <c r="AO1480" s="232"/>
    </row>
    <row r="1481" spans="1:42" x14ac:dyDescent="0.25">
      <c r="A1481" s="421"/>
      <c r="B1481" s="421"/>
      <c r="C1481" s="421"/>
      <c r="D1481" s="422"/>
      <c r="E1481" s="421" t="s">
        <v>619</v>
      </c>
      <c r="F1481" s="420"/>
      <c r="G1481" s="420"/>
      <c r="H1481" s="419"/>
      <c r="I1481" s="416"/>
      <c r="J1481" s="418"/>
      <c r="K1481" s="416">
        <v>0.403223</v>
      </c>
      <c r="L1481" s="201">
        <v>226.70163444220367</v>
      </c>
      <c r="M1481" s="201">
        <v>420.68805608830098</v>
      </c>
      <c r="N1481" s="201">
        <v>41.094000000000001</v>
      </c>
      <c r="O1481" s="416">
        <v>41.094000000000001</v>
      </c>
      <c r="P1481" s="416">
        <v>420.54549522948577</v>
      </c>
      <c r="Q1481" s="416">
        <v>226.55907358338848</v>
      </c>
      <c r="R1481" s="416">
        <v>242.76043978649992</v>
      </c>
      <c r="S1481" s="416">
        <v>242.96205128649993</v>
      </c>
      <c r="T1481" s="416"/>
      <c r="U1481" s="170">
        <v>174.2818099201001</v>
      </c>
      <c r="V1481" s="232"/>
      <c r="W1481" s="232"/>
      <c r="X1481" s="232"/>
      <c r="Y1481" s="237"/>
      <c r="Z1481" s="232"/>
      <c r="AA1481" s="232"/>
      <c r="AB1481" s="238" t="s">
        <v>1962</v>
      </c>
      <c r="AC1481" s="232"/>
      <c r="AD1481" s="232"/>
      <c r="AE1481" s="232"/>
      <c r="AF1481" s="200">
        <v>0.13121600000000003</v>
      </c>
      <c r="AG1481" s="201">
        <v>224.55753117000006</v>
      </c>
      <c r="AH1481" s="201">
        <v>423.0996045</v>
      </c>
      <c r="AI1481" s="201">
        <v>41.094000000000001</v>
      </c>
      <c r="AJ1481" s="200">
        <v>41.094000000000001</v>
      </c>
      <c r="AK1481" s="200">
        <v>423.0996045</v>
      </c>
      <c r="AL1481" s="200">
        <v>224.49192317000006</v>
      </c>
      <c r="AM1481" s="200">
        <v>243.96266037404556</v>
      </c>
      <c r="AN1481" s="200">
        <v>244.02826837404555</v>
      </c>
      <c r="AO1481" s="232" t="s">
        <v>2037</v>
      </c>
    </row>
    <row r="1482" spans="1:42" x14ac:dyDescent="0.25">
      <c r="A1482" s="247"/>
      <c r="B1482" s="421"/>
      <c r="C1482" s="421"/>
      <c r="D1482" s="422"/>
      <c r="E1482" s="421"/>
      <c r="F1482" s="420"/>
      <c r="G1482" s="420"/>
      <c r="H1482" s="419"/>
      <c r="I1482" s="416"/>
      <c r="J1482" s="418"/>
      <c r="K1482" s="416">
        <v>0</v>
      </c>
      <c r="L1482" s="201">
        <v>226.55907358338848</v>
      </c>
      <c r="M1482" s="201">
        <v>420.54549522948577</v>
      </c>
      <c r="N1482" s="201">
        <v>41.094000000000001</v>
      </c>
      <c r="O1482" s="416">
        <v>41.094000000000001</v>
      </c>
      <c r="P1482" s="416">
        <v>420.54549522948577</v>
      </c>
      <c r="Q1482" s="416">
        <v>226.55907358338848</v>
      </c>
      <c r="R1482" s="416">
        <v>242.96205128649993</v>
      </c>
      <c r="S1482" s="416">
        <v>242.96205128649993</v>
      </c>
      <c r="T1482" s="416"/>
      <c r="U1482" s="170">
        <v>174.48342142010011</v>
      </c>
      <c r="V1482" s="232"/>
      <c r="W1482" s="232"/>
      <c r="X1482" s="232"/>
      <c r="Y1482" s="237"/>
      <c r="Z1482" s="232"/>
      <c r="AA1482" s="232"/>
      <c r="AB1482" s="233"/>
      <c r="AC1482" s="232"/>
      <c r="AD1482" s="232"/>
      <c r="AE1482" s="232"/>
      <c r="AF1482" s="236">
        <v>0.75190734595277853</v>
      </c>
      <c r="AG1482" s="201">
        <v>224.11596949702368</v>
      </c>
      <c r="AH1482" s="201">
        <v>423.0996045</v>
      </c>
      <c r="AI1482" s="201">
        <v>41.094000000000001</v>
      </c>
      <c r="AJ1482" s="200">
        <v>41.094000000000001</v>
      </c>
      <c r="AK1482" s="200">
        <v>423.0996045</v>
      </c>
      <c r="AL1482" s="200">
        <v>223.74001582404728</v>
      </c>
      <c r="AM1482" s="200">
        <v>244.40422204702196</v>
      </c>
      <c r="AN1482" s="200">
        <v>244.78017571999834</v>
      </c>
      <c r="AO1482" s="232"/>
    </row>
    <row r="1483" spans="1:42" x14ac:dyDescent="0.25">
      <c r="A1483" s="247"/>
      <c r="B1483" s="421"/>
      <c r="C1483" s="421"/>
      <c r="D1483" s="422"/>
      <c r="E1483" s="421"/>
      <c r="F1483" s="420"/>
      <c r="G1483" s="420"/>
      <c r="H1483" s="419"/>
      <c r="I1483" s="416"/>
      <c r="J1483" s="418"/>
      <c r="K1483" s="416">
        <v>0</v>
      </c>
      <c r="L1483" s="201">
        <v>226.55907358338848</v>
      </c>
      <c r="M1483" s="201">
        <v>420.54549522948577</v>
      </c>
      <c r="N1483" s="201">
        <v>41.094000000000001</v>
      </c>
      <c r="O1483" s="416">
        <v>41.094000000000001</v>
      </c>
      <c r="P1483" s="416">
        <v>420.54549522948577</v>
      </c>
      <c r="Q1483" s="416">
        <v>226.55907358338848</v>
      </c>
      <c r="R1483" s="416">
        <v>242.96205128649993</v>
      </c>
      <c r="S1483" s="416">
        <v>242.96205128649993</v>
      </c>
      <c r="T1483" s="416"/>
      <c r="U1483" s="170">
        <v>174.48342142010011</v>
      </c>
      <c r="V1483" s="232" t="s">
        <v>2824</v>
      </c>
      <c r="W1483" s="232" t="s">
        <v>2036</v>
      </c>
      <c r="X1483" s="232" t="s">
        <v>2035</v>
      </c>
      <c r="Y1483" s="235">
        <v>2448</v>
      </c>
      <c r="Z1483" s="234" t="s">
        <v>2933</v>
      </c>
      <c r="AA1483" s="232"/>
      <c r="AB1483" s="233" t="s">
        <v>2932</v>
      </c>
      <c r="AC1483" s="232"/>
      <c r="AD1483" s="232"/>
      <c r="AE1483" s="232"/>
      <c r="AF1483" s="200">
        <v>0</v>
      </c>
      <c r="AG1483" s="201">
        <v>223.74001582404728</v>
      </c>
      <c r="AH1483" s="201">
        <v>423.0996045</v>
      </c>
      <c r="AI1483" s="201">
        <v>41.094000000000001</v>
      </c>
      <c r="AJ1483" s="200">
        <v>41.094000000000001</v>
      </c>
      <c r="AK1483" s="200">
        <v>423.0996045</v>
      </c>
      <c r="AL1483" s="200">
        <v>223.74001582404728</v>
      </c>
      <c r="AM1483" s="200">
        <v>244.78017571999834</v>
      </c>
      <c r="AN1483" s="200">
        <v>244.78017571999834</v>
      </c>
      <c r="AO1483" s="250"/>
    </row>
    <row r="1484" spans="1:42" x14ac:dyDescent="0.25">
      <c r="A1484" s="247"/>
      <c r="B1484" s="421"/>
      <c r="C1484" s="421"/>
      <c r="D1484" s="422"/>
      <c r="E1484" s="421"/>
      <c r="F1484" s="420"/>
      <c r="G1484" s="420"/>
      <c r="H1484" s="419"/>
      <c r="I1484" s="416"/>
      <c r="J1484" s="418"/>
      <c r="K1484" s="416">
        <v>0</v>
      </c>
      <c r="L1484" s="201">
        <v>226.55907358338848</v>
      </c>
      <c r="M1484" s="201">
        <v>420.54549522948577</v>
      </c>
      <c r="N1484" s="201">
        <v>41.094000000000001</v>
      </c>
      <c r="O1484" s="416">
        <v>41.094000000000001</v>
      </c>
      <c r="P1484" s="416">
        <v>420.54549522948577</v>
      </c>
      <c r="Q1484" s="416">
        <v>226.55907358338848</v>
      </c>
      <c r="R1484" s="416">
        <v>242.96205128649993</v>
      </c>
      <c r="S1484" s="416">
        <v>242.96205128649993</v>
      </c>
      <c r="T1484" s="416"/>
      <c r="U1484" s="170">
        <v>174.48342142010011</v>
      </c>
      <c r="V1484" s="231" t="s">
        <v>2931</v>
      </c>
      <c r="W1484" s="250"/>
      <c r="X1484" s="250"/>
      <c r="Y1484" s="272"/>
      <c r="Z1484" s="250"/>
      <c r="AA1484" s="250"/>
      <c r="AB1484" s="231"/>
      <c r="AC1484" s="250"/>
      <c r="AD1484" s="250"/>
      <c r="AE1484" s="250"/>
      <c r="AF1484" s="225"/>
      <c r="AG1484" s="225"/>
      <c r="AH1484" s="225"/>
      <c r="AI1484" s="225"/>
      <c r="AJ1484" s="225"/>
      <c r="AK1484" s="225"/>
      <c r="AL1484" s="225"/>
      <c r="AM1484" s="250"/>
      <c r="AN1484" s="250"/>
      <c r="AO1484" s="250" t="s">
        <v>2930</v>
      </c>
      <c r="AP1484" s="250"/>
    </row>
    <row r="1485" spans="1:42" x14ac:dyDescent="0.25">
      <c r="A1485" s="247" t="s">
        <v>2929</v>
      </c>
      <c r="B1485" s="421"/>
      <c r="C1485" s="421"/>
      <c r="D1485" s="422"/>
      <c r="E1485" s="421"/>
      <c r="F1485" s="420"/>
      <c r="G1485" s="420"/>
      <c r="H1485" s="419"/>
      <c r="I1485" s="416"/>
      <c r="J1485" s="418"/>
      <c r="K1485" s="416">
        <v>0</v>
      </c>
      <c r="L1485" s="201">
        <v>226.55907358338848</v>
      </c>
      <c r="M1485" s="201">
        <v>420.54549522948577</v>
      </c>
      <c r="N1485" s="201">
        <v>41.094000000000001</v>
      </c>
      <c r="O1485" s="416">
        <v>41.094000000000001</v>
      </c>
      <c r="P1485" s="416">
        <v>420.54549522948577</v>
      </c>
      <c r="Q1485" s="416">
        <v>226.55907358338848</v>
      </c>
      <c r="R1485" s="416">
        <v>242.96205128649993</v>
      </c>
      <c r="S1485" s="416">
        <v>242.96205128649993</v>
      </c>
      <c r="T1485" s="416"/>
      <c r="U1485" s="170">
        <v>174.48342142010011</v>
      </c>
      <c r="V1485" s="231" t="s">
        <v>2928</v>
      </c>
      <c r="W1485" s="250"/>
      <c r="X1485" s="250"/>
      <c r="Y1485" s="272"/>
      <c r="Z1485" s="246"/>
      <c r="AA1485" s="250"/>
      <c r="AB1485" s="231"/>
      <c r="AC1485" s="250"/>
      <c r="AD1485" s="250"/>
      <c r="AE1485" s="250"/>
      <c r="AF1485" s="201"/>
      <c r="AG1485" s="201"/>
      <c r="AH1485" s="201"/>
      <c r="AI1485" s="201"/>
      <c r="AJ1485" s="201">
        <v>41.094000000000001</v>
      </c>
      <c r="AK1485" s="201">
        <v>420.54549522948577</v>
      </c>
      <c r="AL1485" s="201">
        <v>226.55907358338848</v>
      </c>
      <c r="AM1485" s="250"/>
      <c r="AN1485" s="250"/>
      <c r="AO1485" s="232" t="s">
        <v>2927</v>
      </c>
      <c r="AP1485" s="250"/>
    </row>
    <row r="1486" spans="1:42" x14ac:dyDescent="0.25">
      <c r="A1486" s="421" t="s">
        <v>2824</v>
      </c>
      <c r="B1486" s="421" t="s">
        <v>2009</v>
      </c>
      <c r="C1486" s="421" t="s">
        <v>2004</v>
      </c>
      <c r="D1486" s="422">
        <v>2435</v>
      </c>
      <c r="E1486" s="421" t="s">
        <v>2926</v>
      </c>
      <c r="F1486" s="420" t="s">
        <v>2892</v>
      </c>
      <c r="G1486" s="420" t="s">
        <v>2924</v>
      </c>
      <c r="H1486" s="419" t="s">
        <v>2397</v>
      </c>
      <c r="I1486" s="416"/>
      <c r="J1486" s="418"/>
      <c r="K1486" s="416">
        <v>1.0406525665016189</v>
      </c>
      <c r="L1486" s="201">
        <v>226.36503182592458</v>
      </c>
      <c r="M1486" s="201">
        <v>420.07703698694968</v>
      </c>
      <c r="N1486" s="201">
        <v>41.094000000000001</v>
      </c>
      <c r="O1486" s="416">
        <v>41.094000000000001</v>
      </c>
      <c r="P1486" s="417">
        <v>419.60857874441359</v>
      </c>
      <c r="Q1486" s="417">
        <v>226.17099006846067</v>
      </c>
      <c r="R1486" s="416">
        <v>243.48237756975075</v>
      </c>
      <c r="S1486" s="416">
        <v>244.00270385300155</v>
      </c>
      <c r="T1486" s="416"/>
      <c r="U1486" s="170">
        <v>175.00374770335094</v>
      </c>
      <c r="V1486" s="232" t="s">
        <v>2824</v>
      </c>
      <c r="W1486" s="232" t="s">
        <v>2036</v>
      </c>
      <c r="X1486" s="232" t="s">
        <v>2004</v>
      </c>
      <c r="Y1486" s="235">
        <v>2435</v>
      </c>
      <c r="Z1486" s="234" t="s">
        <v>2925</v>
      </c>
      <c r="AA1486" s="238" t="s">
        <v>2892</v>
      </c>
      <c r="AB1486" s="238" t="s">
        <v>2924</v>
      </c>
      <c r="AC1486" s="234" t="s">
        <v>2397</v>
      </c>
      <c r="AD1486" s="232"/>
      <c r="AE1486" s="200"/>
      <c r="AF1486" s="216">
        <v>1.0974096540473397</v>
      </c>
      <c r="AG1486" s="226">
        <v>225.78308777527204</v>
      </c>
      <c r="AH1486" s="226">
        <v>419.76950942136932</v>
      </c>
      <c r="AI1486" s="226">
        <v>41.094000000000001</v>
      </c>
      <c r="AJ1486" s="244">
        <v>41.094000000000001</v>
      </c>
      <c r="AK1486" s="244">
        <v>419.76950942136932</v>
      </c>
      <c r="AL1486" s="244">
        <v>225.78308777527204</v>
      </c>
      <c r="AM1486" s="200">
        <v>243.5107561135236</v>
      </c>
      <c r="AN1486" s="200">
        <v>244.05946094054727</v>
      </c>
      <c r="AO1486" s="232"/>
    </row>
    <row r="1487" spans="1:42" x14ac:dyDescent="0.25">
      <c r="A1487" s="421"/>
      <c r="B1487" s="421"/>
      <c r="C1487" s="421"/>
      <c r="D1487" s="422"/>
      <c r="E1487" s="421" t="s">
        <v>619</v>
      </c>
      <c r="F1487" s="420"/>
      <c r="G1487" s="420"/>
      <c r="H1487" s="419"/>
      <c r="I1487" s="416"/>
      <c r="J1487" s="418"/>
      <c r="K1487" s="416">
        <v>0</v>
      </c>
      <c r="L1487" s="201">
        <v>226.17099006846067</v>
      </c>
      <c r="M1487" s="201">
        <v>419.60857874441359</v>
      </c>
      <c r="N1487" s="201">
        <v>41.094000000000001</v>
      </c>
      <c r="O1487" s="416">
        <v>41.094000000000001</v>
      </c>
      <c r="P1487" s="416">
        <v>419.60857874441359</v>
      </c>
      <c r="Q1487" s="416">
        <v>226.17099006846067</v>
      </c>
      <c r="R1487" s="416">
        <v>244.00270385300155</v>
      </c>
      <c r="S1487" s="416">
        <v>244.00270385300155</v>
      </c>
      <c r="T1487" s="416"/>
      <c r="U1487" s="170">
        <v>175.52407398660171</v>
      </c>
      <c r="V1487" s="234" t="s">
        <v>2824</v>
      </c>
      <c r="W1487" s="234" t="s">
        <v>2036</v>
      </c>
      <c r="X1487" s="234" t="s">
        <v>1981</v>
      </c>
      <c r="Y1487" s="235">
        <v>2441</v>
      </c>
      <c r="Z1487" s="234" t="s">
        <v>2923</v>
      </c>
      <c r="AA1487" s="238" t="s">
        <v>1979</v>
      </c>
      <c r="AB1487" s="238" t="s">
        <v>1978</v>
      </c>
      <c r="AC1487" s="234">
        <v>63</v>
      </c>
      <c r="AD1487" s="200"/>
      <c r="AE1487" s="200"/>
      <c r="AF1487" s="200">
        <v>7.4999999999999997E-2</v>
      </c>
      <c r="AG1487" s="201">
        <v>225.75657127097753</v>
      </c>
      <c r="AH1487" s="201">
        <v>419.74299291707484</v>
      </c>
      <c r="AI1487" s="201">
        <v>41.094000000000001</v>
      </c>
      <c r="AJ1487" s="200">
        <v>41.094000000000001</v>
      </c>
      <c r="AK1487" s="200">
        <v>419.71647641278031</v>
      </c>
      <c r="AL1487" s="200">
        <v>225.73005476668305</v>
      </c>
      <c r="AM1487" s="200">
        <v>244.09696094054726</v>
      </c>
      <c r="AN1487" s="200">
        <v>244.13446094054726</v>
      </c>
      <c r="AO1487" s="232"/>
    </row>
    <row r="1488" spans="1:42" x14ac:dyDescent="0.25">
      <c r="A1488" s="421"/>
      <c r="B1488" s="421"/>
      <c r="C1488" s="421"/>
      <c r="D1488" s="422"/>
      <c r="E1488" s="421" t="s">
        <v>619</v>
      </c>
      <c r="F1488" s="420"/>
      <c r="G1488" s="420"/>
      <c r="H1488" s="419"/>
      <c r="I1488" s="416"/>
      <c r="J1488" s="418"/>
      <c r="K1488" s="236">
        <v>0.38904174441358647</v>
      </c>
      <c r="L1488" s="201">
        <v>226.17099006846067</v>
      </c>
      <c r="M1488" s="201">
        <v>419.4140578722068</v>
      </c>
      <c r="N1488" s="201">
        <v>41.094000000000001</v>
      </c>
      <c r="O1488" s="416">
        <v>41.094000000000001</v>
      </c>
      <c r="P1488" s="416">
        <v>419.219537</v>
      </c>
      <c r="Q1488" s="416">
        <v>226.17099006846067</v>
      </c>
      <c r="R1488" s="416">
        <v>244.19722472520834</v>
      </c>
      <c r="S1488" s="416">
        <v>244.39174559741514</v>
      </c>
      <c r="T1488" s="416"/>
      <c r="U1488" s="170">
        <v>175.7185948588085</v>
      </c>
      <c r="V1488" s="234"/>
      <c r="W1488" s="234"/>
      <c r="X1488" s="234"/>
      <c r="Y1488" s="235"/>
      <c r="Z1488" s="234" t="s">
        <v>619</v>
      </c>
      <c r="AA1488" s="238"/>
      <c r="AB1488" s="238"/>
      <c r="AC1488" s="234"/>
      <c r="AD1488" s="200"/>
      <c r="AE1488" s="240"/>
      <c r="AF1488" s="216">
        <v>0.26759034595266024</v>
      </c>
      <c r="AG1488" s="201">
        <v>225.63544729258146</v>
      </c>
      <c r="AH1488" s="201">
        <v>419.62186893867874</v>
      </c>
      <c r="AI1488" s="201">
        <v>41.094000000000001</v>
      </c>
      <c r="AJ1488" s="200">
        <v>41.094000000000001</v>
      </c>
      <c r="AK1488" s="200">
        <v>419.52726146457712</v>
      </c>
      <c r="AL1488" s="200">
        <v>225.54083981847987</v>
      </c>
      <c r="AM1488" s="200">
        <v>244.26825611352359</v>
      </c>
      <c r="AN1488" s="200">
        <v>244.40205128649993</v>
      </c>
      <c r="AO1488" s="234"/>
    </row>
    <row r="1489" spans="1:42" x14ac:dyDescent="0.25">
      <c r="A1489" s="421" t="s">
        <v>2824</v>
      </c>
      <c r="B1489" s="421" t="s">
        <v>2009</v>
      </c>
      <c r="C1489" s="421" t="s">
        <v>1973</v>
      </c>
      <c r="D1489" s="422">
        <v>2444</v>
      </c>
      <c r="E1489" s="421" t="s">
        <v>1218</v>
      </c>
      <c r="F1489" s="420" t="s">
        <v>2895</v>
      </c>
      <c r="G1489" s="420" t="s">
        <v>1970</v>
      </c>
      <c r="H1489" s="419">
        <v>150</v>
      </c>
      <c r="I1489" s="426">
        <v>9.2925558641354655E-4</v>
      </c>
      <c r="J1489" s="418"/>
      <c r="K1489" s="416">
        <v>0</v>
      </c>
      <c r="L1489" s="201">
        <v>226.17099006846067</v>
      </c>
      <c r="M1489" s="201">
        <v>419.219537</v>
      </c>
      <c r="N1489" s="201">
        <v>41.094000000000001</v>
      </c>
      <c r="O1489" s="416">
        <v>41.094000000000001</v>
      </c>
      <c r="P1489" s="416">
        <v>419.219537</v>
      </c>
      <c r="Q1489" s="416">
        <v>226.17099006846067</v>
      </c>
      <c r="R1489" s="416">
        <v>244.39174559741514</v>
      </c>
      <c r="S1489" s="416">
        <v>244.39174559741514</v>
      </c>
      <c r="T1489" s="416" t="s">
        <v>2922</v>
      </c>
      <c r="U1489" s="170">
        <v>175.9131157310153</v>
      </c>
      <c r="V1489" s="232" t="s">
        <v>2824</v>
      </c>
      <c r="W1489" s="232" t="s">
        <v>2036</v>
      </c>
      <c r="X1489" s="232" t="s">
        <v>2053</v>
      </c>
      <c r="Y1489" s="235">
        <v>2445</v>
      </c>
      <c r="Z1489" s="234" t="s">
        <v>2921</v>
      </c>
      <c r="AA1489" s="234" t="s">
        <v>1982</v>
      </c>
      <c r="AB1489" s="238" t="s">
        <v>2920</v>
      </c>
      <c r="AC1489" s="234">
        <v>50</v>
      </c>
      <c r="AD1489" s="234"/>
      <c r="AE1489" s="200"/>
      <c r="AF1489" s="200">
        <v>0.25</v>
      </c>
      <c r="AG1489" s="201">
        <v>225.45245147083153</v>
      </c>
      <c r="AH1489" s="201">
        <v>419.43887311692879</v>
      </c>
      <c r="AI1489" s="201">
        <v>41.094000000000001</v>
      </c>
      <c r="AJ1489" s="200">
        <v>41.094000000000001</v>
      </c>
      <c r="AK1489" s="200">
        <v>419.35048476928051</v>
      </c>
      <c r="AL1489" s="200">
        <v>225.36406312318323</v>
      </c>
      <c r="AM1489" s="200">
        <v>244.52705128649993</v>
      </c>
      <c r="AN1489" s="200">
        <v>244.65205128649993</v>
      </c>
      <c r="AO1489" s="232"/>
    </row>
    <row r="1490" spans="1:42" x14ac:dyDescent="0.25">
      <c r="A1490" s="421"/>
      <c r="B1490" s="421"/>
      <c r="C1490" s="421"/>
      <c r="D1490" s="422"/>
      <c r="E1490" s="421"/>
      <c r="F1490" s="420"/>
      <c r="G1490" s="420"/>
      <c r="H1490" s="419"/>
      <c r="I1490" s="426"/>
      <c r="J1490" s="418"/>
      <c r="K1490" s="416">
        <v>0</v>
      </c>
      <c r="L1490" s="201">
        <v>226.17099006846067</v>
      </c>
      <c r="M1490" s="201">
        <v>419.219537</v>
      </c>
      <c r="N1490" s="201">
        <v>41.094000000000001</v>
      </c>
      <c r="O1490" s="416">
        <v>41.094000000000001</v>
      </c>
      <c r="P1490" s="416">
        <v>419.219537</v>
      </c>
      <c r="Q1490" s="416">
        <v>226.17099006846067</v>
      </c>
      <c r="R1490" s="416">
        <v>244.39174559741514</v>
      </c>
      <c r="S1490" s="416">
        <v>244.39174559741514</v>
      </c>
      <c r="T1490" s="416"/>
      <c r="U1490" s="170">
        <v>175.9131157310153</v>
      </c>
      <c r="V1490" s="232"/>
      <c r="W1490" s="232"/>
      <c r="X1490" s="232"/>
      <c r="Y1490" s="235"/>
      <c r="Z1490" s="234"/>
      <c r="AA1490" s="234"/>
      <c r="AB1490" s="238"/>
      <c r="AC1490" s="234"/>
      <c r="AD1490" s="234"/>
      <c r="AE1490" s="200"/>
      <c r="AF1490" s="200">
        <v>0.25</v>
      </c>
      <c r="AG1490" s="201">
        <v>225.27567477553492</v>
      </c>
      <c r="AH1490" s="201">
        <v>419.26209642163224</v>
      </c>
      <c r="AI1490" s="201">
        <v>41.094000000000001</v>
      </c>
      <c r="AJ1490" s="200">
        <v>41.094000000000001</v>
      </c>
      <c r="AK1490" s="200">
        <v>419.1737080739839</v>
      </c>
      <c r="AL1490" s="200">
        <v>225.18728642788659</v>
      </c>
      <c r="AM1490" s="200">
        <v>244.77705128649993</v>
      </c>
      <c r="AN1490" s="200">
        <v>244.90205128649993</v>
      </c>
      <c r="AO1490" s="232"/>
    </row>
    <row r="1491" spans="1:42" x14ac:dyDescent="0.25">
      <c r="A1491" s="421"/>
      <c r="B1491" s="421"/>
      <c r="C1491" s="421"/>
      <c r="D1491" s="422"/>
      <c r="E1491" s="421"/>
      <c r="F1491" s="420"/>
      <c r="G1491" s="420"/>
      <c r="H1491" s="419"/>
      <c r="I1491" s="426"/>
      <c r="J1491" s="418"/>
      <c r="K1491" s="416">
        <v>0</v>
      </c>
      <c r="L1491" s="201">
        <v>226.17099006846067</v>
      </c>
      <c r="M1491" s="201">
        <v>419.219537</v>
      </c>
      <c r="N1491" s="201">
        <v>41.094000000000001</v>
      </c>
      <c r="O1491" s="416">
        <v>41.094000000000001</v>
      </c>
      <c r="P1491" s="416">
        <v>419.219537</v>
      </c>
      <c r="Q1491" s="416">
        <v>226.17099006846067</v>
      </c>
      <c r="R1491" s="416">
        <v>244.39174559741514</v>
      </c>
      <c r="S1491" s="416">
        <v>244.39174559741514</v>
      </c>
      <c r="T1491" s="416"/>
      <c r="U1491" s="170">
        <v>175.9131157310153</v>
      </c>
      <c r="V1491" s="232"/>
      <c r="W1491" s="232"/>
      <c r="X1491" s="232" t="s">
        <v>474</v>
      </c>
      <c r="Y1491" s="235">
        <v>2449</v>
      </c>
      <c r="Z1491" s="234" t="s">
        <v>2919</v>
      </c>
      <c r="AA1491" s="234" t="s">
        <v>2918</v>
      </c>
      <c r="AB1491" s="238" t="s">
        <v>2917</v>
      </c>
      <c r="AC1491" s="234">
        <v>75</v>
      </c>
      <c r="AD1491" s="234"/>
      <c r="AE1491" s="200"/>
      <c r="AF1491" s="200">
        <v>0</v>
      </c>
      <c r="AG1491" s="201">
        <v>225.18728642788659</v>
      </c>
      <c r="AH1491" s="201">
        <v>419.1737080739839</v>
      </c>
      <c r="AI1491" s="201">
        <v>41.094000000000001</v>
      </c>
      <c r="AJ1491" s="200">
        <v>41.094000000000001</v>
      </c>
      <c r="AK1491" s="200">
        <v>419.1737080739839</v>
      </c>
      <c r="AL1491" s="200">
        <v>225.18728642788659</v>
      </c>
      <c r="AM1491" s="200">
        <v>244.90205128649993</v>
      </c>
      <c r="AN1491" s="200">
        <v>244.90205128649993</v>
      </c>
      <c r="AO1491" s="232"/>
    </row>
    <row r="1492" spans="1:42" s="221" customFormat="1" x14ac:dyDescent="0.25">
      <c r="A1492" s="421" t="s">
        <v>2824</v>
      </c>
      <c r="B1492" s="421" t="s">
        <v>2009</v>
      </c>
      <c r="C1492" s="421" t="s">
        <v>1990</v>
      </c>
      <c r="D1492" s="422">
        <v>2444</v>
      </c>
      <c r="E1492" s="421" t="s">
        <v>2916</v>
      </c>
      <c r="F1492" s="420" t="s">
        <v>2018</v>
      </c>
      <c r="G1492" s="420" t="s">
        <v>2017</v>
      </c>
      <c r="H1492" s="419"/>
      <c r="I1492" s="424">
        <v>0</v>
      </c>
      <c r="J1492" s="425">
        <v>419.219537</v>
      </c>
      <c r="K1492" s="416">
        <v>0</v>
      </c>
      <c r="L1492" s="201">
        <v>226.17099006846067</v>
      </c>
      <c r="M1492" s="201">
        <v>419.219537</v>
      </c>
      <c r="N1492" s="201">
        <v>41.094000000000001</v>
      </c>
      <c r="O1492" s="416">
        <v>41.094000000000001</v>
      </c>
      <c r="P1492" s="416">
        <v>419.219537</v>
      </c>
      <c r="Q1492" s="416">
        <v>226.17099006846067</v>
      </c>
      <c r="R1492" s="416">
        <v>244.39174559741514</v>
      </c>
      <c r="S1492" s="416">
        <v>244.39174559741514</v>
      </c>
      <c r="T1492" s="416"/>
      <c r="U1492" s="170">
        <v>175.9131157310153</v>
      </c>
      <c r="V1492" s="232"/>
      <c r="W1492" s="232"/>
      <c r="X1492" s="232"/>
      <c r="Y1492" s="237"/>
      <c r="Z1492" s="232"/>
      <c r="AA1492" s="232"/>
      <c r="AB1492" s="199"/>
      <c r="AC1492" s="232"/>
      <c r="AD1492" s="232"/>
      <c r="AE1492" s="232"/>
      <c r="AF1492" s="200">
        <v>0.26</v>
      </c>
      <c r="AG1492" s="201">
        <v>225.09536254633235</v>
      </c>
      <c r="AH1492" s="201">
        <v>419.08178419242967</v>
      </c>
      <c r="AI1492" s="201">
        <v>41.094000000000001</v>
      </c>
      <c r="AJ1492" s="200">
        <v>41.094000000000001</v>
      </c>
      <c r="AK1492" s="200">
        <v>418.98986031087543</v>
      </c>
      <c r="AL1492" s="200">
        <v>225.00343866477809</v>
      </c>
      <c r="AM1492" s="200">
        <v>245.03205128649992</v>
      </c>
      <c r="AN1492" s="200">
        <v>245.16205128649992</v>
      </c>
      <c r="AO1492" s="232"/>
    </row>
    <row r="1493" spans="1:42" x14ac:dyDescent="0.25">
      <c r="A1493" s="421" t="s">
        <v>2824</v>
      </c>
      <c r="B1493" s="421" t="s">
        <v>2009</v>
      </c>
      <c r="C1493" s="421" t="s">
        <v>2152</v>
      </c>
      <c r="D1493" s="422">
        <v>2444</v>
      </c>
      <c r="E1493" s="421" t="s">
        <v>2915</v>
      </c>
      <c r="F1493" s="420" t="s">
        <v>2150</v>
      </c>
      <c r="G1493" s="420" t="s">
        <v>2149</v>
      </c>
      <c r="H1493" s="419"/>
      <c r="I1493" s="416"/>
      <c r="J1493" s="418"/>
      <c r="K1493" s="416">
        <v>0</v>
      </c>
      <c r="L1493" s="201">
        <v>226.17099006846067</v>
      </c>
      <c r="M1493" s="201">
        <v>419.219537</v>
      </c>
      <c r="N1493" s="201">
        <v>41.094000000000001</v>
      </c>
      <c r="O1493" s="416">
        <v>41.094000000000001</v>
      </c>
      <c r="P1493" s="416">
        <v>419.219537</v>
      </c>
      <c r="Q1493" s="416">
        <v>226.17099006846067</v>
      </c>
      <c r="R1493" s="416">
        <v>244.39174559741514</v>
      </c>
      <c r="S1493" s="416">
        <v>244.39174559741514</v>
      </c>
      <c r="T1493" s="416"/>
      <c r="U1493" s="170">
        <v>175.9131157310153</v>
      </c>
      <c r="V1493" s="232" t="s">
        <v>2824</v>
      </c>
      <c r="W1493" s="232" t="s">
        <v>2036</v>
      </c>
      <c r="X1493" s="232" t="s">
        <v>2053</v>
      </c>
      <c r="Y1493" s="235">
        <v>2453</v>
      </c>
      <c r="Z1493" s="234" t="s">
        <v>2914</v>
      </c>
      <c r="AA1493" s="232" t="s">
        <v>2051</v>
      </c>
      <c r="AB1493" s="238" t="s">
        <v>2387</v>
      </c>
      <c r="AC1493" s="232">
        <v>75</v>
      </c>
      <c r="AD1493" s="232"/>
      <c r="AE1493" s="232"/>
      <c r="AF1493" s="200">
        <v>0.26</v>
      </c>
      <c r="AG1493" s="201">
        <v>224.91151478322382</v>
      </c>
      <c r="AH1493" s="201">
        <v>418.89793642932119</v>
      </c>
      <c r="AI1493" s="201">
        <v>41.094000000000001</v>
      </c>
      <c r="AJ1493" s="200">
        <v>41.094000000000001</v>
      </c>
      <c r="AK1493" s="200">
        <v>418.80601254776695</v>
      </c>
      <c r="AL1493" s="200">
        <v>224.81959090166959</v>
      </c>
      <c r="AM1493" s="200">
        <v>245.29205128649991</v>
      </c>
      <c r="AN1493" s="200">
        <v>245.42205128649991</v>
      </c>
      <c r="AO1493" s="232"/>
      <c r="AP1493" s="172"/>
    </row>
    <row r="1494" spans="1:42" x14ac:dyDescent="0.25">
      <c r="A1494" s="421"/>
      <c r="B1494" s="421"/>
      <c r="C1494" s="421"/>
      <c r="D1494" s="422"/>
      <c r="E1494" s="421"/>
      <c r="F1494" s="420"/>
      <c r="G1494" s="420"/>
      <c r="H1494" s="419"/>
      <c r="I1494" s="416"/>
      <c r="J1494" s="418"/>
      <c r="K1494" s="236">
        <v>0.38095825558641355</v>
      </c>
      <c r="L1494" s="201">
        <v>226.17099006846067</v>
      </c>
      <c r="M1494" s="201">
        <v>419.02905787220681</v>
      </c>
      <c r="N1494" s="201">
        <v>41.094000000000001</v>
      </c>
      <c r="O1494" s="416">
        <v>41.094000000000001</v>
      </c>
      <c r="P1494" s="416">
        <v>418.83857874441361</v>
      </c>
      <c r="Q1494" s="416">
        <v>226.17099006846067</v>
      </c>
      <c r="R1494" s="416">
        <v>244.58222472520836</v>
      </c>
      <c r="S1494" s="416">
        <v>244.77270385300156</v>
      </c>
      <c r="T1494" s="416"/>
      <c r="U1494" s="170">
        <v>176.10359485880855</v>
      </c>
      <c r="V1494" s="232"/>
      <c r="W1494" s="232"/>
      <c r="X1494" s="232"/>
      <c r="Y1494" s="235"/>
      <c r="Z1494" s="234"/>
      <c r="AA1494" s="232"/>
      <c r="AB1494" s="199"/>
      <c r="AC1494" s="232"/>
      <c r="AD1494" s="232"/>
      <c r="AE1494" s="232"/>
      <c r="AF1494" s="216">
        <v>1.197821</v>
      </c>
      <c r="AG1494" s="201">
        <v>224.39609722579576</v>
      </c>
      <c r="AH1494" s="201">
        <v>418.38251887189313</v>
      </c>
      <c r="AI1494" s="201">
        <v>41.094000000000001</v>
      </c>
      <c r="AJ1494" s="200">
        <v>41.094000000000001</v>
      </c>
      <c r="AK1494" s="200">
        <v>417.9590251960193</v>
      </c>
      <c r="AL1494" s="200">
        <v>223.97260354992193</v>
      </c>
      <c r="AM1494" s="200">
        <v>246.02096178649992</v>
      </c>
      <c r="AN1494" s="200">
        <v>246.61987228649991</v>
      </c>
      <c r="AO1494" s="232"/>
      <c r="AP1494" s="172"/>
    </row>
    <row r="1495" spans="1:42" x14ac:dyDescent="0.25">
      <c r="A1495" s="421"/>
      <c r="B1495" s="421"/>
      <c r="C1495" s="421"/>
      <c r="D1495" s="422"/>
      <c r="E1495" s="421" t="s">
        <v>619</v>
      </c>
      <c r="F1495" s="420"/>
      <c r="G1495" s="420"/>
      <c r="H1495" s="419"/>
      <c r="I1495" s="416"/>
      <c r="J1495" s="418"/>
      <c r="K1495" s="416">
        <v>0</v>
      </c>
      <c r="L1495" s="201">
        <v>226.17099006846067</v>
      </c>
      <c r="M1495" s="201">
        <v>418.83857874441361</v>
      </c>
      <c r="N1495" s="201">
        <v>41.094000000000001</v>
      </c>
      <c r="O1495" s="416">
        <v>41.094000000000001</v>
      </c>
      <c r="P1495" s="416">
        <v>418.83857874441361</v>
      </c>
      <c r="Q1495" s="416">
        <v>226.17099006846067</v>
      </c>
      <c r="R1495" s="416">
        <v>244.77270385300156</v>
      </c>
      <c r="S1495" s="416">
        <v>244.77270385300156</v>
      </c>
      <c r="T1495" s="416"/>
      <c r="U1495" s="170">
        <v>176.29407398660175</v>
      </c>
      <c r="V1495" s="232"/>
      <c r="W1495" s="232"/>
      <c r="X1495" s="232"/>
      <c r="Y1495" s="237"/>
      <c r="Z1495" s="232"/>
      <c r="AA1495" s="232"/>
      <c r="AB1495" s="238" t="s">
        <v>1962</v>
      </c>
      <c r="AC1495" s="234"/>
      <c r="AD1495" s="232"/>
      <c r="AE1495" s="240"/>
      <c r="AF1495" s="200">
        <v>0.103502</v>
      </c>
      <c r="AG1495" s="201">
        <v>223.93601006688874</v>
      </c>
      <c r="AH1495" s="201">
        <v>417.92243171298611</v>
      </c>
      <c r="AI1495" s="201">
        <v>41.094000000000001</v>
      </c>
      <c r="AJ1495" s="200">
        <v>41.094000000000001</v>
      </c>
      <c r="AK1495" s="200">
        <v>417.88583822995292</v>
      </c>
      <c r="AL1495" s="200">
        <v>223.89941658385555</v>
      </c>
      <c r="AM1495" s="200">
        <v>246.67162328649991</v>
      </c>
      <c r="AN1495" s="200">
        <v>246.7233742864999</v>
      </c>
      <c r="AO1495" s="232"/>
      <c r="AP1495" s="172"/>
    </row>
    <row r="1496" spans="1:42" x14ac:dyDescent="0.25">
      <c r="A1496" s="421" t="s">
        <v>2824</v>
      </c>
      <c r="B1496" s="421" t="s">
        <v>2009</v>
      </c>
      <c r="C1496" s="421" t="s">
        <v>2004</v>
      </c>
      <c r="D1496" s="422">
        <v>2453</v>
      </c>
      <c r="E1496" s="421" t="s">
        <v>2913</v>
      </c>
      <c r="F1496" s="420" t="s">
        <v>2892</v>
      </c>
      <c r="G1496" s="420" t="s">
        <v>2912</v>
      </c>
      <c r="H1496" s="419" t="s">
        <v>2397</v>
      </c>
      <c r="I1496" s="416"/>
      <c r="J1496" s="418"/>
      <c r="K1496" s="416">
        <v>1.0406525665016189</v>
      </c>
      <c r="L1496" s="201">
        <v>226.36503182592458</v>
      </c>
      <c r="M1496" s="201">
        <v>418.37012050187752</v>
      </c>
      <c r="N1496" s="201">
        <v>41.094000000000001</v>
      </c>
      <c r="O1496" s="416">
        <v>41.094000000000001</v>
      </c>
      <c r="P1496" s="417">
        <v>417.90166225934144</v>
      </c>
      <c r="Q1496" s="417">
        <v>226.55907358338848</v>
      </c>
      <c r="R1496" s="416">
        <v>245.29303013625238</v>
      </c>
      <c r="S1496" s="416">
        <v>245.81335641950318</v>
      </c>
      <c r="T1496" s="416"/>
      <c r="U1496" s="170">
        <v>176.81440026985257</v>
      </c>
      <c r="V1496" s="232" t="s">
        <v>2824</v>
      </c>
      <c r="W1496" s="232" t="s">
        <v>2036</v>
      </c>
      <c r="X1496" s="232" t="s">
        <v>111</v>
      </c>
      <c r="Y1496" s="235">
        <v>2467</v>
      </c>
      <c r="Z1496" s="234" t="s">
        <v>2911</v>
      </c>
      <c r="AA1496" s="232" t="s">
        <v>2024</v>
      </c>
      <c r="AB1496" s="199" t="s">
        <v>1951</v>
      </c>
      <c r="AC1496" s="234">
        <v>100</v>
      </c>
      <c r="AD1496" s="232"/>
      <c r="AE1496" s="200"/>
      <c r="AF1496" s="200">
        <v>0</v>
      </c>
      <c r="AG1496" s="201">
        <v>223.89941658385555</v>
      </c>
      <c r="AH1496" s="201">
        <v>417.88583822995292</v>
      </c>
      <c r="AI1496" s="201">
        <v>41.094000000000001</v>
      </c>
      <c r="AJ1496" s="200">
        <v>41.094000000000001</v>
      </c>
      <c r="AK1496" s="200">
        <v>417.88583822995292</v>
      </c>
      <c r="AL1496" s="200">
        <v>223.89941658385555</v>
      </c>
      <c r="AM1496" s="200">
        <v>246.7233742864999</v>
      </c>
      <c r="AN1496" s="200">
        <v>246.7233742864999</v>
      </c>
      <c r="AO1496" s="232" t="s">
        <v>2037</v>
      </c>
      <c r="AP1496" s="172"/>
    </row>
    <row r="1497" spans="1:42" x14ac:dyDescent="0.25">
      <c r="A1497" s="421"/>
      <c r="B1497" s="421"/>
      <c r="C1497" s="421"/>
      <c r="D1497" s="422"/>
      <c r="E1497" s="421" t="s">
        <v>619</v>
      </c>
      <c r="F1497" s="420"/>
      <c r="G1497" s="420"/>
      <c r="H1497" s="419"/>
      <c r="I1497" s="416"/>
      <c r="J1497" s="416"/>
      <c r="K1497" s="236">
        <v>0.18729699999999999</v>
      </c>
      <c r="L1497" s="201">
        <v>226.62529307278643</v>
      </c>
      <c r="M1497" s="201">
        <v>417.83544276994348</v>
      </c>
      <c r="N1497" s="201">
        <v>41.094000000000001</v>
      </c>
      <c r="O1497" s="416">
        <v>41.094000000000001</v>
      </c>
      <c r="P1497" s="416">
        <v>417.76922328054553</v>
      </c>
      <c r="Q1497" s="416">
        <v>226.69151256218439</v>
      </c>
      <c r="R1497" s="416">
        <v>245.90700491950318</v>
      </c>
      <c r="S1497" s="416">
        <v>246.00065341950318</v>
      </c>
      <c r="T1497" s="416"/>
      <c r="U1497" s="170">
        <v>177.42837505310337</v>
      </c>
      <c r="V1497" s="232"/>
      <c r="W1497" s="232"/>
      <c r="X1497" s="232"/>
      <c r="Y1497" s="237"/>
      <c r="Z1497" s="232"/>
      <c r="AA1497" s="232"/>
      <c r="AB1497" s="238" t="s">
        <v>1969</v>
      </c>
      <c r="AC1497" s="234"/>
      <c r="AD1497" s="232"/>
      <c r="AE1497" s="232"/>
      <c r="AF1497" s="236">
        <v>0.29660500000000001</v>
      </c>
      <c r="AG1497" s="201">
        <v>223.79455088043863</v>
      </c>
      <c r="AH1497" s="201">
        <v>417.780972526536</v>
      </c>
      <c r="AI1497" s="201">
        <v>41.094000000000001</v>
      </c>
      <c r="AJ1497" s="200">
        <v>41.094000000000001</v>
      </c>
      <c r="AK1497" s="200">
        <v>417.67610682311908</v>
      </c>
      <c r="AL1497" s="200">
        <v>223.68968517702172</v>
      </c>
      <c r="AM1497" s="200">
        <v>246.8716767864999</v>
      </c>
      <c r="AN1497" s="200">
        <v>247.0199792864999</v>
      </c>
      <c r="AO1497" s="232"/>
      <c r="AP1497" s="172"/>
    </row>
    <row r="1498" spans="1:42" x14ac:dyDescent="0.25">
      <c r="A1498" s="421"/>
      <c r="B1498" s="421"/>
      <c r="C1498" s="421"/>
      <c r="D1498" s="422"/>
      <c r="E1498" s="421"/>
      <c r="F1498" s="420"/>
      <c r="G1498" s="219" t="s">
        <v>2875</v>
      </c>
      <c r="H1498" s="419"/>
      <c r="I1498" s="424">
        <v>1.4378156265593134E-6</v>
      </c>
      <c r="J1498" s="423">
        <v>226.69151400000001</v>
      </c>
      <c r="K1498" s="216">
        <v>0</v>
      </c>
      <c r="L1498" s="201">
        <v>226.69151256218439</v>
      </c>
      <c r="M1498" s="201">
        <v>417.76922328054553</v>
      </c>
      <c r="N1498" s="201">
        <v>41.094000000000001</v>
      </c>
      <c r="O1498" s="416">
        <v>41.094000000000001</v>
      </c>
      <c r="P1498" s="416">
        <v>417.76922328054553</v>
      </c>
      <c r="Q1498" s="416">
        <v>226.69151256218439</v>
      </c>
      <c r="R1498" s="416">
        <v>246.00065341950318</v>
      </c>
      <c r="S1498" s="416">
        <v>246.00065341950318</v>
      </c>
      <c r="T1498" s="416"/>
      <c r="U1498" s="170">
        <v>177.52202355310334</v>
      </c>
      <c r="V1498" s="232"/>
      <c r="W1498" s="232"/>
      <c r="X1498" s="232"/>
      <c r="Y1498" s="237"/>
      <c r="Z1498" s="232"/>
      <c r="AA1498" s="232"/>
      <c r="AB1498" s="238"/>
      <c r="AC1498" s="234"/>
      <c r="AD1498" s="232"/>
      <c r="AE1498" s="232"/>
      <c r="AF1498" s="200">
        <v>0</v>
      </c>
      <c r="AG1498" s="201">
        <v>223.68968517702172</v>
      </c>
      <c r="AH1498" s="201">
        <v>417.67610682311908</v>
      </c>
      <c r="AI1498" s="201">
        <v>41.094000000000001</v>
      </c>
      <c r="AJ1498" s="200">
        <v>41.094000000000001</v>
      </c>
      <c r="AK1498" s="200">
        <v>417.67610682311908</v>
      </c>
      <c r="AL1498" s="200">
        <v>223.68968517702172</v>
      </c>
      <c r="AM1498" s="200">
        <v>247.0199792864999</v>
      </c>
      <c r="AN1498" s="200">
        <v>247.0199792864999</v>
      </c>
      <c r="AO1498" s="232"/>
      <c r="AP1498" s="172"/>
    </row>
    <row r="1499" spans="1:42" x14ac:dyDescent="0.25">
      <c r="A1499" s="421"/>
      <c r="B1499" s="421"/>
      <c r="C1499" s="421"/>
      <c r="D1499" s="422"/>
      <c r="E1499" s="421"/>
      <c r="F1499" s="420"/>
      <c r="G1499" s="420"/>
      <c r="H1499" s="419"/>
      <c r="I1499" s="216">
        <v>0.35799999999999998</v>
      </c>
      <c r="J1499" s="416">
        <v>0.34092600000000001</v>
      </c>
      <c r="K1499" s="236">
        <v>0.21592600000000001</v>
      </c>
      <c r="L1499" s="201">
        <v>226.76785393160162</v>
      </c>
      <c r="M1499" s="201">
        <v>417.69288191112832</v>
      </c>
      <c r="N1499" s="201">
        <v>41.094000000000001</v>
      </c>
      <c r="O1499" s="416">
        <v>41.094000000000001</v>
      </c>
      <c r="P1499" s="416">
        <v>417.61654054171106</v>
      </c>
      <c r="Q1499" s="416">
        <v>226.84419530101889</v>
      </c>
      <c r="R1499" s="416">
        <v>246.10861641950316</v>
      </c>
      <c r="S1499" s="416">
        <v>246.21657941950318</v>
      </c>
      <c r="T1499" s="416"/>
      <c r="U1499" s="170">
        <v>177.62998655310332</v>
      </c>
      <c r="V1499" s="232" t="s">
        <v>2824</v>
      </c>
      <c r="W1499" s="232" t="s">
        <v>2036</v>
      </c>
      <c r="X1499" s="232" t="s">
        <v>1973</v>
      </c>
      <c r="Y1499" s="235">
        <v>2470</v>
      </c>
      <c r="Z1499" s="234" t="s">
        <v>1220</v>
      </c>
      <c r="AA1499" s="312" t="s">
        <v>2030</v>
      </c>
      <c r="AB1499" s="219" t="s">
        <v>1970</v>
      </c>
      <c r="AC1499" s="307">
        <v>100</v>
      </c>
      <c r="AD1499" s="229" t="s">
        <v>2825</v>
      </c>
      <c r="AE1499" s="200"/>
      <c r="AF1499" s="200">
        <v>0</v>
      </c>
      <c r="AG1499" s="201">
        <v>223.68968517702172</v>
      </c>
      <c r="AH1499" s="201">
        <v>417.67610682311908</v>
      </c>
      <c r="AI1499" s="201">
        <v>41.094000000000001</v>
      </c>
      <c r="AJ1499" s="200">
        <v>41.094000000000001</v>
      </c>
      <c r="AK1499" s="200">
        <v>417.67610682311908</v>
      </c>
      <c r="AL1499" s="200">
        <v>223.68968517702172</v>
      </c>
      <c r="AM1499" s="200">
        <v>247.0199792864999</v>
      </c>
      <c r="AN1499" s="200">
        <v>247.0199792864999</v>
      </c>
      <c r="AO1499" s="232"/>
      <c r="AP1499" s="172"/>
    </row>
    <row r="1500" spans="1:42" x14ac:dyDescent="0.25">
      <c r="A1500" s="421" t="s">
        <v>2824</v>
      </c>
      <c r="B1500" s="421" t="s">
        <v>2009</v>
      </c>
      <c r="C1500" s="421" t="s">
        <v>1956</v>
      </c>
      <c r="D1500" s="422">
        <v>2463</v>
      </c>
      <c r="E1500" s="421" t="s">
        <v>2910</v>
      </c>
      <c r="F1500" s="420" t="s">
        <v>2900</v>
      </c>
      <c r="G1500" s="420" t="s">
        <v>2899</v>
      </c>
      <c r="H1500" s="419" t="s">
        <v>2898</v>
      </c>
      <c r="I1500" s="416"/>
      <c r="J1500" s="418">
        <v>0.125</v>
      </c>
      <c r="K1500" s="416">
        <v>0.25</v>
      </c>
      <c r="L1500" s="201">
        <v>226.93258364866722</v>
      </c>
      <c r="M1500" s="201">
        <v>417.52815219406273</v>
      </c>
      <c r="N1500" s="201">
        <v>41.094000000000001</v>
      </c>
      <c r="O1500" s="416">
        <v>41.094000000000001</v>
      </c>
      <c r="P1500" s="416">
        <v>417.43976384641445</v>
      </c>
      <c r="Q1500" s="416">
        <v>227.02097199631552</v>
      </c>
      <c r="R1500" s="416">
        <v>246.34157941950318</v>
      </c>
      <c r="S1500" s="416">
        <v>246.46657941950318</v>
      </c>
      <c r="T1500" s="416"/>
      <c r="U1500" s="170">
        <v>177.86294955310336</v>
      </c>
      <c r="V1500" s="232"/>
      <c r="W1500" s="232"/>
      <c r="X1500" s="232"/>
      <c r="Y1500" s="237"/>
      <c r="Z1500" s="232"/>
      <c r="AA1500" s="232"/>
      <c r="AB1500" s="238" t="s">
        <v>1969</v>
      </c>
      <c r="AC1500" s="234"/>
      <c r="AD1500" s="232"/>
      <c r="AE1500" s="232"/>
      <c r="AF1500" s="200">
        <v>0</v>
      </c>
      <c r="AG1500" s="201">
        <v>223.68968517702172</v>
      </c>
      <c r="AH1500" s="201">
        <v>417.67610682311908</v>
      </c>
      <c r="AI1500" s="201">
        <v>41.094000000000001</v>
      </c>
      <c r="AJ1500" s="200">
        <v>41.094000000000001</v>
      </c>
      <c r="AK1500" s="200">
        <v>417.67610682311908</v>
      </c>
      <c r="AL1500" s="200">
        <v>223.68968517702172</v>
      </c>
      <c r="AM1500" s="200">
        <v>247.0199792864999</v>
      </c>
      <c r="AN1500" s="200">
        <v>247.0199792864999</v>
      </c>
      <c r="AO1500" s="232"/>
      <c r="AP1500" s="172"/>
    </row>
    <row r="1501" spans="1:42" x14ac:dyDescent="0.25">
      <c r="A1501" s="421"/>
      <c r="B1501" s="421"/>
      <c r="C1501" s="421"/>
      <c r="D1501" s="422"/>
      <c r="E1501" s="421" t="s">
        <v>619</v>
      </c>
      <c r="F1501" s="420"/>
      <c r="G1501" s="420"/>
      <c r="H1501" s="419"/>
      <c r="I1501" s="416"/>
      <c r="J1501" s="418"/>
      <c r="K1501" s="416">
        <v>0.119681</v>
      </c>
      <c r="L1501" s="201">
        <v>227.06328561965512</v>
      </c>
      <c r="M1501" s="201">
        <v>417.39745022307488</v>
      </c>
      <c r="N1501" s="201">
        <v>41.094000000000001</v>
      </c>
      <c r="O1501" s="416">
        <v>41.094000000000001</v>
      </c>
      <c r="P1501" s="416">
        <v>417.35513659973526</v>
      </c>
      <c r="Q1501" s="416">
        <v>227.10559924299471</v>
      </c>
      <c r="R1501" s="416">
        <v>246.52641991950318</v>
      </c>
      <c r="S1501" s="416">
        <v>246.58626041950319</v>
      </c>
      <c r="T1501" s="416"/>
      <c r="U1501" s="170">
        <v>178.04779005310337</v>
      </c>
      <c r="V1501" s="232" t="s">
        <v>2824</v>
      </c>
      <c r="W1501" s="232" t="s">
        <v>2036</v>
      </c>
      <c r="X1501" s="232" t="s">
        <v>1990</v>
      </c>
      <c r="Y1501" s="235">
        <v>2470</v>
      </c>
      <c r="Z1501" s="234" t="s">
        <v>2909</v>
      </c>
      <c r="AA1501" s="232" t="s">
        <v>2018</v>
      </c>
      <c r="AB1501" s="199" t="s">
        <v>2041</v>
      </c>
      <c r="AC1501" s="232"/>
      <c r="AD1501" s="232"/>
      <c r="AE1501" s="232"/>
      <c r="AF1501" s="200">
        <v>0</v>
      </c>
      <c r="AG1501" s="201">
        <v>223.68968517702172</v>
      </c>
      <c r="AH1501" s="201">
        <v>417.67610682311908</v>
      </c>
      <c r="AI1501" s="201">
        <v>41.094000000000001</v>
      </c>
      <c r="AJ1501" s="200">
        <v>41.094000000000001</v>
      </c>
      <c r="AK1501" s="200">
        <v>417.67610682311908</v>
      </c>
      <c r="AL1501" s="200">
        <v>223.68968517702172</v>
      </c>
      <c r="AM1501" s="200">
        <v>247.0199792864999</v>
      </c>
      <c r="AN1501" s="200">
        <v>247.0199792864999</v>
      </c>
      <c r="AO1501" s="232"/>
      <c r="AP1501" s="172"/>
    </row>
    <row r="1502" spans="1:42" x14ac:dyDescent="0.25">
      <c r="A1502" s="421" t="s">
        <v>2824</v>
      </c>
      <c r="B1502" s="421" t="s">
        <v>2009</v>
      </c>
      <c r="C1502" s="421" t="s">
        <v>111</v>
      </c>
      <c r="D1502" s="422">
        <v>2466</v>
      </c>
      <c r="E1502" s="421" t="s">
        <v>1143</v>
      </c>
      <c r="F1502" s="420" t="s">
        <v>2908</v>
      </c>
      <c r="G1502" s="420" t="s">
        <v>2907</v>
      </c>
      <c r="H1502" s="419">
        <v>133.6</v>
      </c>
      <c r="I1502" s="416"/>
      <c r="J1502" s="418"/>
      <c r="K1502" s="416">
        <v>8.4138000000000004E-2</v>
      </c>
      <c r="L1502" s="201">
        <v>227.13534651817247</v>
      </c>
      <c r="M1502" s="201">
        <v>417.32538932455753</v>
      </c>
      <c r="N1502" s="201">
        <v>41.094000000000001</v>
      </c>
      <c r="O1502" s="416">
        <v>41.094000000000001</v>
      </c>
      <c r="P1502" s="416">
        <v>417.29564204937981</v>
      </c>
      <c r="Q1502" s="416">
        <v>227.1650937933502</v>
      </c>
      <c r="R1502" s="416">
        <v>246.62832941950319</v>
      </c>
      <c r="S1502" s="416">
        <v>246.67039841950319</v>
      </c>
      <c r="T1502" s="416"/>
      <c r="U1502" s="170">
        <v>178.14969955310335</v>
      </c>
      <c r="V1502" s="232"/>
      <c r="W1502" s="232"/>
      <c r="X1502" s="232"/>
      <c r="Y1502" s="237"/>
      <c r="Z1502" s="232"/>
      <c r="AA1502" s="232"/>
      <c r="AB1502" s="238" t="s">
        <v>1962</v>
      </c>
      <c r="AC1502" s="232"/>
      <c r="AD1502" s="232"/>
      <c r="AE1502" s="232"/>
      <c r="AF1502" s="200">
        <v>0.13121600000000003</v>
      </c>
      <c r="AG1502" s="201">
        <v>223.64329331532161</v>
      </c>
      <c r="AH1502" s="201">
        <v>417.62971496141904</v>
      </c>
      <c r="AI1502" s="201">
        <v>41.094000000000001</v>
      </c>
      <c r="AJ1502" s="200">
        <v>41.094000000000001</v>
      </c>
      <c r="AK1502" s="200">
        <v>417.58332309971894</v>
      </c>
      <c r="AL1502" s="200">
        <v>223.59690145362154</v>
      </c>
      <c r="AM1502" s="200">
        <v>247.0855872864999</v>
      </c>
      <c r="AN1502" s="200">
        <v>247.1511952864999</v>
      </c>
      <c r="AO1502" s="232" t="s">
        <v>2037</v>
      </c>
    </row>
    <row r="1503" spans="1:42" x14ac:dyDescent="0.25">
      <c r="A1503" s="421"/>
      <c r="B1503" s="421"/>
      <c r="C1503" s="421"/>
      <c r="D1503" s="422"/>
      <c r="E1503" s="421"/>
      <c r="F1503" s="420"/>
      <c r="G1503" s="420" t="s">
        <v>2875</v>
      </c>
      <c r="H1503" s="419"/>
      <c r="I1503" s="416"/>
      <c r="J1503" s="418"/>
      <c r="K1503" s="416">
        <v>0.106181</v>
      </c>
      <c r="L1503" s="201">
        <v>227.20263444591677</v>
      </c>
      <c r="M1503" s="201">
        <v>417.25810139681323</v>
      </c>
      <c r="N1503" s="201">
        <v>41.094000000000001</v>
      </c>
      <c r="O1503" s="416">
        <v>41.094000000000001</v>
      </c>
      <c r="P1503" s="416">
        <v>417.22056074424665</v>
      </c>
      <c r="Q1503" s="416">
        <v>227.24017509848338</v>
      </c>
      <c r="R1503" s="416">
        <v>246.72348891950318</v>
      </c>
      <c r="S1503" s="416">
        <v>246.77657941950318</v>
      </c>
      <c r="T1503" s="416"/>
      <c r="U1503" s="170">
        <v>178.24485905310337</v>
      </c>
      <c r="V1503" s="232"/>
      <c r="W1503" s="232"/>
      <c r="X1503" s="232"/>
      <c r="Y1503" s="237"/>
      <c r="Z1503" s="232"/>
      <c r="AA1503" s="232"/>
      <c r="AB1503" s="233"/>
      <c r="AC1503" s="232"/>
      <c r="AD1503" s="232"/>
      <c r="AE1503" s="232"/>
      <c r="AF1503" s="236">
        <v>0.73285600000000006</v>
      </c>
      <c r="AG1503" s="201">
        <v>223.33779773000492</v>
      </c>
      <c r="AH1503" s="201">
        <v>417.32421937610229</v>
      </c>
      <c r="AI1503" s="201">
        <v>41.094000000000001</v>
      </c>
      <c r="AJ1503" s="200">
        <v>41.094000000000001</v>
      </c>
      <c r="AK1503" s="200">
        <v>417.0651156524857</v>
      </c>
      <c r="AL1503" s="200">
        <v>223.0786940063883</v>
      </c>
      <c r="AM1503" s="200">
        <v>247.51762328649988</v>
      </c>
      <c r="AN1503" s="200">
        <v>247.8840512864999</v>
      </c>
      <c r="AO1503" s="232"/>
    </row>
    <row r="1504" spans="1:42" x14ac:dyDescent="0.25">
      <c r="A1504" s="421" t="s">
        <v>2824</v>
      </c>
      <c r="B1504" s="421" t="s">
        <v>2009</v>
      </c>
      <c r="C1504" s="421" t="s">
        <v>2008</v>
      </c>
      <c r="D1504" s="422">
        <v>2469</v>
      </c>
      <c r="E1504" s="421" t="s">
        <v>2906</v>
      </c>
      <c r="F1504" s="420" t="s">
        <v>2905</v>
      </c>
      <c r="G1504" s="420" t="s">
        <v>2005</v>
      </c>
      <c r="H1504" s="419">
        <v>140</v>
      </c>
      <c r="I1504" s="416"/>
      <c r="J1504" s="418"/>
      <c r="K1504" s="416">
        <v>0.15</v>
      </c>
      <c r="L1504" s="201">
        <v>227.29320810707236</v>
      </c>
      <c r="M1504" s="201">
        <v>417.1675277356577</v>
      </c>
      <c r="N1504" s="201">
        <v>41.094000000000001</v>
      </c>
      <c r="O1504" s="416">
        <v>41.094000000000001</v>
      </c>
      <c r="P1504" s="416">
        <v>417.11449472706869</v>
      </c>
      <c r="Q1504" s="416">
        <v>227.34624111566137</v>
      </c>
      <c r="R1504" s="416">
        <v>246.8515794195032</v>
      </c>
      <c r="S1504" s="416">
        <v>246.92657941950318</v>
      </c>
      <c r="T1504" s="416"/>
      <c r="U1504" s="170">
        <v>178.37294955310335</v>
      </c>
      <c r="V1504" s="232" t="s">
        <v>2824</v>
      </c>
      <c r="W1504" s="232" t="s">
        <v>2036</v>
      </c>
      <c r="X1504" s="232" t="s">
        <v>2035</v>
      </c>
      <c r="Y1504" s="235">
        <v>2479</v>
      </c>
      <c r="Z1504" s="234" t="s">
        <v>2904</v>
      </c>
      <c r="AA1504" s="232"/>
      <c r="AB1504" s="233" t="s">
        <v>2903</v>
      </c>
      <c r="AC1504" s="232"/>
      <c r="AD1504" s="232"/>
      <c r="AE1504" s="232"/>
      <c r="AF1504" s="200">
        <v>0</v>
      </c>
      <c r="AG1504" s="201">
        <v>223.0786940063883</v>
      </c>
      <c r="AH1504" s="201">
        <v>417.0651156524857</v>
      </c>
      <c r="AI1504" s="201">
        <v>41.094000000000001</v>
      </c>
      <c r="AJ1504" s="200">
        <v>41.094000000000001</v>
      </c>
      <c r="AK1504" s="200">
        <v>417.0651156524857</v>
      </c>
      <c r="AL1504" s="200">
        <v>223.0786940063883</v>
      </c>
      <c r="AM1504" s="200">
        <v>247.8840512864999</v>
      </c>
      <c r="AN1504" s="200">
        <v>247.8840512864999</v>
      </c>
    </row>
    <row r="1505" spans="1:41" x14ac:dyDescent="0.25">
      <c r="A1505" s="421"/>
      <c r="B1505" s="421"/>
      <c r="C1505" s="421"/>
      <c r="D1505" s="422"/>
      <c r="E1505" s="421"/>
      <c r="F1505" s="420"/>
      <c r="G1505" s="420"/>
      <c r="H1505" s="419"/>
      <c r="I1505" s="416"/>
      <c r="J1505" s="418"/>
      <c r="K1505" s="416">
        <v>0.14000000000000001</v>
      </c>
      <c r="L1505" s="201">
        <v>227.39573859034442</v>
      </c>
      <c r="M1505" s="201">
        <v>417.06499725238564</v>
      </c>
      <c r="N1505" s="201">
        <v>41.094000000000001</v>
      </c>
      <c r="O1505" s="416">
        <v>41.094000000000001</v>
      </c>
      <c r="P1505" s="416">
        <v>417.01549977770259</v>
      </c>
      <c r="Q1505" s="416">
        <v>227.4452360650275</v>
      </c>
      <c r="R1505" s="416">
        <v>246.99657941950318</v>
      </c>
      <c r="S1505" s="416">
        <v>247.06657941950317</v>
      </c>
      <c r="T1505" s="416"/>
      <c r="U1505" s="170">
        <v>178.51794955310334</v>
      </c>
      <c r="V1505" s="231" t="s">
        <v>2902</v>
      </c>
      <c r="W1505" s="170"/>
      <c r="AO1505" s="250"/>
    </row>
    <row r="1506" spans="1:41" x14ac:dyDescent="0.25">
      <c r="A1506" s="421" t="s">
        <v>2824</v>
      </c>
      <c r="B1506" s="421" t="s">
        <v>2009</v>
      </c>
      <c r="C1506" s="421" t="s">
        <v>1947</v>
      </c>
      <c r="D1506" s="422">
        <v>2472</v>
      </c>
      <c r="E1506" s="421" t="s">
        <v>2901</v>
      </c>
      <c r="F1506" s="420" t="s">
        <v>2900</v>
      </c>
      <c r="G1506" s="420" t="s">
        <v>2899</v>
      </c>
      <c r="H1506" s="419" t="s">
        <v>2898</v>
      </c>
      <c r="I1506" s="416"/>
      <c r="J1506" s="418"/>
      <c r="K1506" s="416">
        <v>0.25</v>
      </c>
      <c r="L1506" s="201">
        <v>227.53362441267581</v>
      </c>
      <c r="M1506" s="201">
        <v>416.92711143005431</v>
      </c>
      <c r="N1506" s="201">
        <v>41.094000000000001</v>
      </c>
      <c r="O1506" s="416">
        <v>41.094000000000001</v>
      </c>
      <c r="P1506" s="416">
        <v>416.83872308240598</v>
      </c>
      <c r="Q1506" s="416">
        <v>227.62201276032414</v>
      </c>
      <c r="R1506" s="416">
        <v>247.19157941950317</v>
      </c>
      <c r="S1506" s="416">
        <v>247.31657941950317</v>
      </c>
      <c r="T1506" s="416"/>
      <c r="U1506" s="170">
        <v>178.71294955310333</v>
      </c>
      <c r="V1506" s="201"/>
      <c r="W1506" s="201"/>
      <c r="X1506" s="250"/>
      <c r="Y1506" s="250"/>
      <c r="Z1506" s="250"/>
      <c r="AA1506" s="250"/>
      <c r="AB1506" s="251"/>
      <c r="AC1506" s="250"/>
      <c r="AD1506" s="337"/>
      <c r="AE1506" s="250"/>
      <c r="AF1506" s="250"/>
      <c r="AG1506" s="250"/>
      <c r="AH1506" s="250"/>
      <c r="AI1506" s="250"/>
      <c r="AJ1506" s="250"/>
      <c r="AK1506" s="250"/>
      <c r="AL1506" s="250"/>
      <c r="AM1506" s="250"/>
      <c r="AN1506" s="250"/>
      <c r="AO1506" s="250"/>
    </row>
    <row r="1507" spans="1:41" x14ac:dyDescent="0.25">
      <c r="A1507" s="421"/>
      <c r="B1507" s="421"/>
      <c r="C1507" s="421"/>
      <c r="D1507" s="422"/>
      <c r="E1507" s="421"/>
      <c r="F1507" s="420"/>
      <c r="G1507" s="420"/>
      <c r="H1507" s="419"/>
      <c r="I1507" s="416"/>
      <c r="J1507" s="418"/>
      <c r="K1507" s="416">
        <v>0.15</v>
      </c>
      <c r="L1507" s="201">
        <v>227.67504576891315</v>
      </c>
      <c r="M1507" s="201">
        <v>416.78569007381702</v>
      </c>
      <c r="N1507" s="201">
        <v>41.094000000000001</v>
      </c>
      <c r="O1507" s="416">
        <v>41.094000000000001</v>
      </c>
      <c r="P1507" s="416">
        <v>416.73265706522801</v>
      </c>
      <c r="Q1507" s="416">
        <v>227.72807877750213</v>
      </c>
      <c r="R1507" s="416">
        <v>247.39157941950319</v>
      </c>
      <c r="S1507" s="416">
        <v>247.46657941950318</v>
      </c>
      <c r="T1507" s="416"/>
      <c r="U1507" s="170">
        <v>178.91294955310337</v>
      </c>
      <c r="V1507" s="201"/>
      <c r="W1507" s="201"/>
      <c r="X1507" s="250"/>
      <c r="Y1507" s="250"/>
      <c r="Z1507" s="250"/>
      <c r="AA1507" s="250"/>
      <c r="AB1507" s="251"/>
      <c r="AC1507" s="250"/>
      <c r="AD1507" s="337"/>
      <c r="AE1507" s="250"/>
      <c r="AF1507" s="250"/>
      <c r="AG1507" s="250"/>
      <c r="AH1507" s="250"/>
      <c r="AI1507" s="250"/>
      <c r="AJ1507" s="250"/>
      <c r="AK1507" s="250"/>
      <c r="AL1507" s="250"/>
      <c r="AM1507" s="250"/>
      <c r="AN1507" s="250"/>
      <c r="AO1507" s="250"/>
    </row>
    <row r="1508" spans="1:41" x14ac:dyDescent="0.25">
      <c r="A1508" s="421" t="s">
        <v>2824</v>
      </c>
      <c r="B1508" s="421" t="s">
        <v>2009</v>
      </c>
      <c r="C1508" s="421" t="s">
        <v>1961</v>
      </c>
      <c r="D1508" s="422">
        <v>2476</v>
      </c>
      <c r="E1508" s="421" t="s">
        <v>2897</v>
      </c>
      <c r="F1508" s="420" t="s">
        <v>2896</v>
      </c>
      <c r="G1508" s="420" t="s">
        <v>1958</v>
      </c>
      <c r="H1508" s="419">
        <v>140</v>
      </c>
      <c r="I1508" s="416"/>
      <c r="J1508" s="418"/>
      <c r="K1508" s="416">
        <v>0.2</v>
      </c>
      <c r="L1508" s="201">
        <v>227.79878945562081</v>
      </c>
      <c r="M1508" s="201">
        <v>416.66194638710937</v>
      </c>
      <c r="N1508" s="201">
        <v>41.094000000000001</v>
      </c>
      <c r="O1508" s="416">
        <v>41.094000000000001</v>
      </c>
      <c r="P1508" s="416">
        <v>416.59123570899072</v>
      </c>
      <c r="Q1508" s="416">
        <v>227.86950013373945</v>
      </c>
      <c r="R1508" s="416">
        <v>247.56657941950317</v>
      </c>
      <c r="S1508" s="416">
        <v>247.66657941950317</v>
      </c>
      <c r="T1508" s="416"/>
      <c r="U1508" s="170">
        <v>179.08794955310333</v>
      </c>
      <c r="V1508" s="250"/>
      <c r="W1508" s="250"/>
      <c r="X1508" s="250"/>
      <c r="Y1508" s="331"/>
      <c r="Z1508" s="223"/>
      <c r="AA1508" s="250"/>
      <c r="AB1508" s="231"/>
      <c r="AC1508" s="250"/>
      <c r="AD1508" s="250"/>
      <c r="AE1508" s="250"/>
      <c r="AF1508" s="225"/>
      <c r="AG1508" s="225"/>
      <c r="AH1508" s="225"/>
      <c r="AI1508" s="225"/>
      <c r="AJ1508" s="225"/>
      <c r="AK1508" s="225"/>
      <c r="AL1508" s="225"/>
      <c r="AM1508" s="225"/>
      <c r="AN1508" s="225"/>
      <c r="AO1508" s="250"/>
    </row>
    <row r="1509" spans="1:41" x14ac:dyDescent="0.25">
      <c r="A1509" s="421"/>
      <c r="B1509" s="421"/>
      <c r="C1509" s="421"/>
      <c r="D1509" s="422"/>
      <c r="E1509" s="421" t="s">
        <v>619</v>
      </c>
      <c r="F1509" s="420"/>
      <c r="G1509" s="420"/>
      <c r="H1509" s="419"/>
      <c r="I1509" s="416"/>
      <c r="J1509" s="418"/>
      <c r="K1509" s="416">
        <v>0.57999999999999996</v>
      </c>
      <c r="L1509" s="201">
        <v>228.07456110028355</v>
      </c>
      <c r="M1509" s="201">
        <v>416.38617474244666</v>
      </c>
      <c r="N1509" s="201">
        <v>41.094000000000001</v>
      </c>
      <c r="O1509" s="416">
        <v>41.094000000000001</v>
      </c>
      <c r="P1509" s="416">
        <v>416.18111377590253</v>
      </c>
      <c r="Q1509" s="416">
        <v>228.27962206682764</v>
      </c>
      <c r="R1509" s="416">
        <v>247.95657941950319</v>
      </c>
      <c r="S1509" s="416">
        <v>248.24657941950318</v>
      </c>
      <c r="T1509" s="416"/>
      <c r="U1509" s="170">
        <v>179.47794955310337</v>
      </c>
      <c r="V1509" s="201"/>
      <c r="W1509" s="201"/>
      <c r="X1509" s="250"/>
      <c r="Y1509" s="250"/>
      <c r="Z1509" s="250"/>
      <c r="AA1509" s="250"/>
      <c r="AB1509" s="251"/>
      <c r="AC1509" s="250"/>
      <c r="AD1509" s="337"/>
      <c r="AE1509" s="250"/>
      <c r="AF1509" s="250"/>
      <c r="AG1509" s="250"/>
      <c r="AH1509" s="250"/>
      <c r="AI1509" s="250"/>
      <c r="AJ1509" s="250"/>
      <c r="AK1509" s="250"/>
      <c r="AL1509" s="250"/>
      <c r="AM1509" s="250"/>
      <c r="AN1509" s="250"/>
      <c r="AO1509" s="250"/>
    </row>
    <row r="1510" spans="1:41" x14ac:dyDescent="0.25">
      <c r="A1510" s="421" t="s">
        <v>2824</v>
      </c>
      <c r="B1510" s="421" t="s">
        <v>2009</v>
      </c>
      <c r="C1510" s="421" t="s">
        <v>1973</v>
      </c>
      <c r="D1510" s="422">
        <v>2482</v>
      </c>
      <c r="E1510" s="421" t="s">
        <v>1219</v>
      </c>
      <c r="F1510" s="420" t="s">
        <v>2895</v>
      </c>
      <c r="G1510" s="420" t="s">
        <v>1970</v>
      </c>
      <c r="H1510" s="419">
        <v>150</v>
      </c>
      <c r="I1510" s="416"/>
      <c r="J1510" s="418"/>
      <c r="K1510" s="416">
        <v>0</v>
      </c>
      <c r="L1510" s="201">
        <v>228.27962206682764</v>
      </c>
      <c r="M1510" s="201">
        <v>416.18111377590253</v>
      </c>
      <c r="N1510" s="201">
        <v>41.094000000000001</v>
      </c>
      <c r="O1510" s="416">
        <v>41.094000000000001</v>
      </c>
      <c r="P1510" s="416">
        <v>416.18111377590253</v>
      </c>
      <c r="Q1510" s="416">
        <v>228.27962206682764</v>
      </c>
      <c r="R1510" s="416">
        <v>248.24657941950318</v>
      </c>
      <c r="S1510" s="416">
        <v>248.24657941950318</v>
      </c>
      <c r="T1510" s="416"/>
      <c r="U1510" s="170">
        <v>179.76794955310334</v>
      </c>
      <c r="V1510" s="201"/>
      <c r="W1510" s="201"/>
      <c r="X1510" s="250"/>
      <c r="Y1510" s="250"/>
      <c r="Z1510" s="250"/>
      <c r="AA1510" s="250"/>
      <c r="AB1510" s="251"/>
      <c r="AC1510" s="250"/>
      <c r="AD1510" s="250"/>
      <c r="AE1510" s="337"/>
      <c r="AF1510" s="337"/>
      <c r="AG1510" s="337"/>
      <c r="AH1510" s="337"/>
      <c r="AI1510" s="337"/>
      <c r="AJ1510" s="250"/>
      <c r="AK1510" s="250"/>
      <c r="AL1510" s="250"/>
      <c r="AM1510" s="250"/>
      <c r="AN1510" s="250"/>
      <c r="AO1510" s="250"/>
    </row>
    <row r="1511" spans="1:41" x14ac:dyDescent="0.25">
      <c r="A1511" s="421" t="s">
        <v>2824</v>
      </c>
      <c r="B1511" s="421" t="s">
        <v>2009</v>
      </c>
      <c r="C1511" s="421" t="s">
        <v>1990</v>
      </c>
      <c r="D1511" s="422">
        <v>2482</v>
      </c>
      <c r="E1511" s="421" t="s">
        <v>2894</v>
      </c>
      <c r="F1511" s="420" t="s">
        <v>2018</v>
      </c>
      <c r="G1511" s="420" t="s">
        <v>2017</v>
      </c>
      <c r="H1511" s="419"/>
      <c r="I1511" s="416"/>
      <c r="J1511" s="418"/>
      <c r="K1511" s="416">
        <v>0</v>
      </c>
      <c r="L1511" s="201">
        <v>228.27962206682764</v>
      </c>
      <c r="M1511" s="201">
        <v>416.18111377590253</v>
      </c>
      <c r="N1511" s="201">
        <v>41.094000000000001</v>
      </c>
      <c r="O1511" s="416">
        <v>41.094000000000001</v>
      </c>
      <c r="P1511" s="416">
        <v>416.18111377590253</v>
      </c>
      <c r="Q1511" s="416">
        <v>228.27962206682764</v>
      </c>
      <c r="R1511" s="416">
        <v>248.24657941950318</v>
      </c>
      <c r="S1511" s="416">
        <v>248.24657941950318</v>
      </c>
      <c r="T1511" s="416"/>
      <c r="U1511" s="170">
        <v>179.76794955310334</v>
      </c>
      <c r="V1511" s="201"/>
      <c r="W1511" s="201"/>
      <c r="X1511" s="250"/>
      <c r="Y1511" s="250"/>
      <c r="Z1511" s="250"/>
      <c r="AA1511" s="250"/>
      <c r="AB1511" s="251"/>
      <c r="AC1511" s="250"/>
      <c r="AD1511" s="337"/>
      <c r="AE1511" s="250"/>
      <c r="AF1511" s="250"/>
      <c r="AG1511" s="250"/>
      <c r="AH1511" s="250"/>
      <c r="AI1511" s="250"/>
      <c r="AJ1511" s="250"/>
      <c r="AK1511" s="250"/>
      <c r="AL1511" s="250"/>
      <c r="AM1511" s="250"/>
      <c r="AN1511" s="250"/>
      <c r="AO1511" s="250"/>
    </row>
    <row r="1512" spans="1:41" x14ac:dyDescent="0.25">
      <c r="A1512" s="421"/>
      <c r="B1512" s="421"/>
      <c r="C1512" s="421"/>
      <c r="D1512" s="422"/>
      <c r="E1512" s="421" t="s">
        <v>619</v>
      </c>
      <c r="F1512" s="420"/>
      <c r="G1512" s="420"/>
      <c r="H1512" s="419"/>
      <c r="I1512" s="416"/>
      <c r="J1512" s="418"/>
      <c r="K1512" s="416">
        <v>0.63</v>
      </c>
      <c r="L1512" s="201">
        <v>228.5023607029014</v>
      </c>
      <c r="M1512" s="201">
        <v>415.95837513982877</v>
      </c>
      <c r="N1512" s="201">
        <v>41.094000000000001</v>
      </c>
      <c r="O1512" s="416">
        <v>41.094000000000001</v>
      </c>
      <c r="P1512" s="416">
        <v>415.73563650375502</v>
      </c>
      <c r="Q1512" s="416">
        <v>228.72509933897516</v>
      </c>
      <c r="R1512" s="416">
        <v>248.56157941950318</v>
      </c>
      <c r="S1512" s="416">
        <v>248.87657941950317</v>
      </c>
      <c r="T1512" s="416"/>
      <c r="U1512" s="170">
        <v>180.08294955310333</v>
      </c>
      <c r="V1512" s="201"/>
      <c r="W1512" s="201"/>
      <c r="X1512" s="250"/>
      <c r="Y1512" s="250"/>
      <c r="Z1512" s="250"/>
      <c r="AA1512" s="250"/>
      <c r="AB1512" s="251"/>
      <c r="AC1512" s="250"/>
      <c r="AD1512" s="250"/>
      <c r="AE1512" s="337"/>
      <c r="AF1512" s="337"/>
      <c r="AG1512" s="337"/>
      <c r="AH1512" s="337"/>
      <c r="AI1512" s="337"/>
      <c r="AJ1512" s="250"/>
      <c r="AK1512" s="250"/>
      <c r="AL1512" s="250"/>
      <c r="AM1512" s="250"/>
      <c r="AN1512" s="250"/>
      <c r="AO1512" s="250"/>
    </row>
    <row r="1513" spans="1:41" x14ac:dyDescent="0.25">
      <c r="A1513" s="421" t="s">
        <v>2824</v>
      </c>
      <c r="B1513" s="421" t="s">
        <v>2009</v>
      </c>
      <c r="C1513" s="421" t="s">
        <v>2004</v>
      </c>
      <c r="D1513" s="422">
        <v>2494</v>
      </c>
      <c r="E1513" s="421" t="s">
        <v>2893</v>
      </c>
      <c r="F1513" s="420" t="s">
        <v>2892</v>
      </c>
      <c r="G1513" s="420" t="s">
        <v>2891</v>
      </c>
      <c r="H1513" s="419" t="s">
        <v>2397</v>
      </c>
      <c r="I1513" s="416"/>
      <c r="J1513" s="418"/>
      <c r="K1513" s="416">
        <v>1.0406525665016189</v>
      </c>
      <c r="L1513" s="201">
        <v>229.19355758151124</v>
      </c>
      <c r="M1513" s="201">
        <v>415.54159474629114</v>
      </c>
      <c r="N1513" s="201">
        <v>41.094000000000001</v>
      </c>
      <c r="O1513" s="416">
        <v>41.094000000000001</v>
      </c>
      <c r="P1513" s="417">
        <v>415.3475529888272</v>
      </c>
      <c r="Q1513" s="417">
        <v>229.66201582404733</v>
      </c>
      <c r="R1513" s="416">
        <v>249.396905702754</v>
      </c>
      <c r="S1513" s="416">
        <v>249.91723198600479</v>
      </c>
      <c r="T1513" s="416"/>
      <c r="U1513" s="170">
        <v>180.91827583635416</v>
      </c>
      <c r="V1513" s="201"/>
      <c r="W1513" s="201"/>
      <c r="X1513" s="250"/>
      <c r="Y1513" s="250"/>
      <c r="Z1513" s="250"/>
      <c r="AA1513" s="250"/>
      <c r="AB1513" s="251"/>
      <c r="AC1513" s="250"/>
      <c r="AD1513" s="337"/>
      <c r="AE1513" s="250"/>
      <c r="AF1513" s="250"/>
      <c r="AG1513" s="250"/>
      <c r="AH1513" s="250"/>
      <c r="AI1513" s="250"/>
      <c r="AJ1513" s="250"/>
      <c r="AK1513" s="250"/>
      <c r="AL1513" s="250"/>
      <c r="AM1513" s="250"/>
      <c r="AN1513" s="250"/>
    </row>
    <row r="1514" spans="1:41" x14ac:dyDescent="0.25">
      <c r="A1514" s="404"/>
      <c r="B1514" s="404"/>
      <c r="C1514" s="404"/>
      <c r="D1514" s="403"/>
      <c r="E1514" s="397" t="s">
        <v>619</v>
      </c>
      <c r="F1514" s="395"/>
      <c r="G1514" s="395"/>
      <c r="H1514" s="394"/>
      <c r="I1514" s="399">
        <v>3.1759526848418318E-6</v>
      </c>
      <c r="J1514" s="383">
        <v>1.6423E-2</v>
      </c>
      <c r="K1514" s="228">
        <v>0.158663</v>
      </c>
      <c r="L1514" s="201">
        <v>229.74134732404733</v>
      </c>
      <c r="M1514" s="201">
        <v>415.3475529888272</v>
      </c>
      <c r="N1514" s="201">
        <v>41.094000000000001</v>
      </c>
      <c r="O1514" s="402">
        <v>41.094000000000001</v>
      </c>
      <c r="P1514" s="387">
        <v>415.3475529888272</v>
      </c>
      <c r="Q1514" s="387">
        <v>229.82067882404732</v>
      </c>
      <c r="R1514" s="402">
        <v>249.99656348600479</v>
      </c>
      <c r="S1514" s="402">
        <v>250.07589498600478</v>
      </c>
      <c r="T1514" s="393"/>
      <c r="U1514" s="170">
        <v>181.51793361960495</v>
      </c>
      <c r="V1514" s="170"/>
      <c r="W1514" s="170"/>
      <c r="AO1514" s="223"/>
    </row>
    <row r="1515" spans="1:41" s="223" customFormat="1" x14ac:dyDescent="0.25">
      <c r="A1515" s="397" t="s">
        <v>2824</v>
      </c>
      <c r="B1515" s="397" t="s">
        <v>2315</v>
      </c>
      <c r="C1515" s="397" t="s">
        <v>1981</v>
      </c>
      <c r="D1515" s="396">
        <v>2501</v>
      </c>
      <c r="E1515" s="397" t="s">
        <v>2890</v>
      </c>
      <c r="F1515" s="395" t="s">
        <v>1979</v>
      </c>
      <c r="G1515" s="395" t="s">
        <v>1978</v>
      </c>
      <c r="H1515" s="394">
        <v>63</v>
      </c>
      <c r="I1515" s="228">
        <v>229.858182</v>
      </c>
      <c r="J1515" s="383">
        <v>229.85817882404731</v>
      </c>
      <c r="K1515" s="387">
        <v>7.4999999999999997E-2</v>
      </c>
      <c r="L1515" s="201">
        <v>229.85817882404731</v>
      </c>
      <c r="M1515" s="201">
        <v>415.3475529888272</v>
      </c>
      <c r="N1515" s="201">
        <v>41.094000000000001</v>
      </c>
      <c r="O1515" s="402">
        <v>41.094000000000001</v>
      </c>
      <c r="P1515" s="387">
        <v>415.3475529888272</v>
      </c>
      <c r="Q1515" s="387">
        <v>229.89567882404731</v>
      </c>
      <c r="R1515" s="402">
        <v>250.11339498600478</v>
      </c>
      <c r="S1515" s="402">
        <v>250.15089498600477</v>
      </c>
      <c r="T1515" s="415" t="s">
        <v>2889</v>
      </c>
      <c r="U1515" s="170">
        <v>181.63476511960494</v>
      </c>
      <c r="V1515" s="225"/>
      <c r="W1515" s="225"/>
      <c r="AB1515" s="224"/>
    </row>
    <row r="1516" spans="1:41" s="223" customFormat="1" x14ac:dyDescent="0.25">
      <c r="A1516" s="397"/>
      <c r="B1516" s="397"/>
      <c r="C1516" s="397"/>
      <c r="D1516" s="396"/>
      <c r="E1516" s="397"/>
      <c r="F1516" s="395"/>
      <c r="G1516" s="395"/>
      <c r="H1516" s="394"/>
      <c r="I1516" s="387"/>
      <c r="J1516" s="383"/>
      <c r="K1516" s="216">
        <v>0</v>
      </c>
      <c r="L1516" s="201">
        <v>229.89567882404731</v>
      </c>
      <c r="M1516" s="201">
        <v>415.3475529888272</v>
      </c>
      <c r="N1516" s="201">
        <v>41.094000000000001</v>
      </c>
      <c r="O1516" s="402">
        <v>41.094000000000001</v>
      </c>
      <c r="P1516" s="387">
        <v>415.3475529888272</v>
      </c>
      <c r="Q1516" s="387">
        <v>229.89567882404731</v>
      </c>
      <c r="R1516" s="402">
        <v>250.15089498600477</v>
      </c>
      <c r="S1516" s="402">
        <v>250.15089498600477</v>
      </c>
      <c r="T1516" s="393"/>
      <c r="U1516" s="170">
        <v>181.67226511960496</v>
      </c>
      <c r="V1516" s="225"/>
      <c r="W1516" s="225"/>
      <c r="AB1516" s="224"/>
      <c r="AO1516" s="168"/>
    </row>
    <row r="1517" spans="1:41" x14ac:dyDescent="0.25">
      <c r="A1517" s="404"/>
      <c r="B1517" s="404"/>
      <c r="C1517" s="397"/>
      <c r="D1517" s="396"/>
      <c r="E1517" s="397" t="s">
        <v>619</v>
      </c>
      <c r="F1517" s="395"/>
      <c r="G1517" s="395" t="s">
        <v>1962</v>
      </c>
      <c r="H1517" s="394">
        <v>40</v>
      </c>
      <c r="I1517" s="402">
        <v>-8.8009999999999998E-3</v>
      </c>
      <c r="J1517" s="383"/>
      <c r="K1517" s="236">
        <v>9.4700999999999994E-2</v>
      </c>
      <c r="L1517" s="201">
        <v>229.9430293240473</v>
      </c>
      <c r="M1517" s="201">
        <v>415.3475529888272</v>
      </c>
      <c r="N1517" s="201">
        <v>41.094000000000001</v>
      </c>
      <c r="O1517" s="402">
        <v>41.094000000000001</v>
      </c>
      <c r="P1517" s="387">
        <v>415.3475529888272</v>
      </c>
      <c r="Q1517" s="387">
        <v>229.9903798240473</v>
      </c>
      <c r="R1517" s="402">
        <v>250.19824548600477</v>
      </c>
      <c r="S1517" s="402">
        <v>250.24559598600476</v>
      </c>
      <c r="T1517" s="241" t="s">
        <v>2888</v>
      </c>
      <c r="U1517" s="170">
        <v>181.71961561960495</v>
      </c>
      <c r="V1517" s="170"/>
      <c r="W1517" s="170"/>
    </row>
    <row r="1518" spans="1:41" x14ac:dyDescent="0.25">
      <c r="A1518" s="404" t="s">
        <v>2824</v>
      </c>
      <c r="B1518" s="404" t="s">
        <v>2315</v>
      </c>
      <c r="C1518" s="397" t="s">
        <v>111</v>
      </c>
      <c r="D1518" s="396">
        <v>2502</v>
      </c>
      <c r="E1518" s="397" t="s">
        <v>1144</v>
      </c>
      <c r="F1518" s="395" t="s">
        <v>1974</v>
      </c>
      <c r="G1518" s="395" t="s">
        <v>1951</v>
      </c>
      <c r="H1518" s="394">
        <v>50</v>
      </c>
      <c r="I1518" s="399">
        <v>2.1759527157882985E-6</v>
      </c>
      <c r="J1518" s="400">
        <v>229.99038200000001</v>
      </c>
      <c r="K1518" s="387">
        <v>0</v>
      </c>
      <c r="L1518" s="201">
        <v>229.9903798240473</v>
      </c>
      <c r="M1518" s="201">
        <v>415.3475529888272</v>
      </c>
      <c r="N1518" s="201">
        <v>41.094000000000001</v>
      </c>
      <c r="O1518" s="402">
        <v>41.094000000000001</v>
      </c>
      <c r="P1518" s="387">
        <v>415.3475529888272</v>
      </c>
      <c r="Q1518" s="387">
        <v>229.9903798240473</v>
      </c>
      <c r="R1518" s="402">
        <v>250.24559598600476</v>
      </c>
      <c r="S1518" s="402">
        <v>250.24559598600476</v>
      </c>
      <c r="T1518" s="393"/>
      <c r="U1518" s="170">
        <v>181.76696611960494</v>
      </c>
      <c r="V1518" s="170"/>
      <c r="W1518" s="170"/>
    </row>
    <row r="1519" spans="1:41" x14ac:dyDescent="0.25">
      <c r="A1519" s="404"/>
      <c r="B1519" s="404"/>
      <c r="C1519" s="397"/>
      <c r="D1519" s="396"/>
      <c r="E1519" s="397" t="s">
        <v>619</v>
      </c>
      <c r="F1519" s="395"/>
      <c r="G1519" s="395" t="s">
        <v>1969</v>
      </c>
      <c r="H1519" s="394"/>
      <c r="I1519" s="387"/>
      <c r="J1519" s="383"/>
      <c r="K1519" s="387">
        <v>0.14528199999999999</v>
      </c>
      <c r="L1519" s="201">
        <v>230.0630208240473</v>
      </c>
      <c r="M1519" s="201">
        <v>415.3475529888272</v>
      </c>
      <c r="N1519" s="201">
        <v>41.094000000000001</v>
      </c>
      <c r="O1519" s="402">
        <v>41.094000000000001</v>
      </c>
      <c r="P1519" s="387">
        <v>415.3475529888272</v>
      </c>
      <c r="Q1519" s="387">
        <v>230.1356618240473</v>
      </c>
      <c r="R1519" s="402">
        <v>250.31823698600476</v>
      </c>
      <c r="S1519" s="402">
        <v>250.39087798600477</v>
      </c>
      <c r="T1519" s="393"/>
      <c r="U1519" s="170">
        <v>181.83960711960492</v>
      </c>
      <c r="V1519" s="170"/>
      <c r="W1519" s="170"/>
    </row>
    <row r="1520" spans="1:41" x14ac:dyDescent="0.25">
      <c r="A1520" s="404" t="s">
        <v>2824</v>
      </c>
      <c r="B1520" s="404" t="s">
        <v>2315</v>
      </c>
      <c r="C1520" s="397" t="s">
        <v>1973</v>
      </c>
      <c r="D1520" s="396">
        <v>2504</v>
      </c>
      <c r="E1520" s="397" t="s">
        <v>1221</v>
      </c>
      <c r="F1520" s="219" t="s">
        <v>1971</v>
      </c>
      <c r="G1520" s="219" t="s">
        <v>1970</v>
      </c>
      <c r="H1520" s="220">
        <v>50</v>
      </c>
      <c r="I1520" s="229" t="s">
        <v>2825</v>
      </c>
      <c r="J1520" s="383"/>
      <c r="K1520" s="387">
        <v>0</v>
      </c>
      <c r="L1520" s="201">
        <v>230.1356618240473</v>
      </c>
      <c r="M1520" s="201">
        <v>415.3475529888272</v>
      </c>
      <c r="N1520" s="201">
        <v>41.094000000000001</v>
      </c>
      <c r="O1520" s="402">
        <v>41.094000000000001</v>
      </c>
      <c r="P1520" s="387">
        <v>415.3475529888272</v>
      </c>
      <c r="Q1520" s="387">
        <v>230.1356618240473</v>
      </c>
      <c r="R1520" s="402">
        <v>250.39087798600477</v>
      </c>
      <c r="S1520" s="402">
        <v>250.39087798600477</v>
      </c>
      <c r="T1520" s="402"/>
      <c r="U1520" s="170">
        <v>181.91224811960495</v>
      </c>
      <c r="V1520" s="170"/>
      <c r="W1520" s="170"/>
    </row>
    <row r="1521" spans="1:41" x14ac:dyDescent="0.25">
      <c r="A1521" s="404"/>
      <c r="B1521" s="404"/>
      <c r="C1521" s="397"/>
      <c r="D1521" s="396"/>
      <c r="E1521" s="397" t="s">
        <v>619</v>
      </c>
      <c r="F1521" s="395"/>
      <c r="G1521" s="395" t="s">
        <v>1969</v>
      </c>
      <c r="H1521" s="394"/>
      <c r="I1521" s="387"/>
      <c r="J1521" s="383"/>
      <c r="K1521" s="387">
        <v>0</v>
      </c>
      <c r="L1521" s="201">
        <v>230.1356618240473</v>
      </c>
      <c r="M1521" s="201">
        <v>415.3475529888272</v>
      </c>
      <c r="N1521" s="201">
        <v>41.094000000000001</v>
      </c>
      <c r="O1521" s="402">
        <v>41.094000000000001</v>
      </c>
      <c r="P1521" s="387">
        <v>415.3475529888272</v>
      </c>
      <c r="Q1521" s="387">
        <v>230.1356618240473</v>
      </c>
      <c r="R1521" s="402">
        <v>250.39087798600477</v>
      </c>
      <c r="S1521" s="402">
        <v>250.39087798600477</v>
      </c>
      <c r="T1521" s="402"/>
      <c r="U1521" s="170">
        <v>181.91224811960495</v>
      </c>
      <c r="V1521" s="170"/>
      <c r="W1521" s="170"/>
      <c r="AO1521" s="250"/>
    </row>
    <row r="1522" spans="1:41" s="250" customFormat="1" x14ac:dyDescent="0.25">
      <c r="A1522" s="397" t="s">
        <v>2824</v>
      </c>
      <c r="B1522" s="397" t="s">
        <v>2315</v>
      </c>
      <c r="C1522" s="397" t="s">
        <v>2152</v>
      </c>
      <c r="D1522" s="396">
        <v>2504</v>
      </c>
      <c r="E1522" s="397" t="s">
        <v>2887</v>
      </c>
      <c r="F1522" s="395" t="s">
        <v>2150</v>
      </c>
      <c r="G1522" s="395" t="s">
        <v>2149</v>
      </c>
      <c r="H1522" s="394"/>
      <c r="I1522" s="387"/>
      <c r="J1522" s="383"/>
      <c r="K1522" s="387">
        <v>0</v>
      </c>
      <c r="L1522" s="201">
        <v>230.1356618240473</v>
      </c>
      <c r="M1522" s="201">
        <v>415.3475529888272</v>
      </c>
      <c r="N1522" s="201">
        <v>41.094000000000001</v>
      </c>
      <c r="O1522" s="402">
        <v>41.094000000000001</v>
      </c>
      <c r="P1522" s="387">
        <v>415.3475529888272</v>
      </c>
      <c r="Q1522" s="387">
        <v>230.1356618240473</v>
      </c>
      <c r="R1522" s="402">
        <v>250.39087798600477</v>
      </c>
      <c r="S1522" s="402">
        <v>250.39087798600477</v>
      </c>
      <c r="T1522" s="387"/>
      <c r="U1522" s="170">
        <v>181.91224811960495</v>
      </c>
      <c r="V1522" s="201"/>
      <c r="W1522" s="201"/>
      <c r="AB1522" s="251"/>
      <c r="AO1522" s="221"/>
    </row>
    <row r="1523" spans="1:41" s="221" customFormat="1" x14ac:dyDescent="0.25">
      <c r="A1523" s="397" t="s">
        <v>2824</v>
      </c>
      <c r="B1523" s="397" t="s">
        <v>2315</v>
      </c>
      <c r="C1523" s="397" t="s">
        <v>1990</v>
      </c>
      <c r="D1523" s="396">
        <v>2504</v>
      </c>
      <c r="E1523" s="397" t="s">
        <v>2886</v>
      </c>
      <c r="F1523" s="395" t="s">
        <v>1988</v>
      </c>
      <c r="G1523" s="395" t="s">
        <v>1987</v>
      </c>
      <c r="H1523" s="394"/>
      <c r="I1523" s="387"/>
      <c r="J1523" s="383"/>
      <c r="K1523" s="387">
        <v>0</v>
      </c>
      <c r="L1523" s="201">
        <v>230.1356618240473</v>
      </c>
      <c r="M1523" s="201">
        <v>415.3475529888272</v>
      </c>
      <c r="N1523" s="201">
        <v>41.094000000000001</v>
      </c>
      <c r="O1523" s="402">
        <v>41.094000000000001</v>
      </c>
      <c r="P1523" s="387">
        <v>415.3475529888272</v>
      </c>
      <c r="Q1523" s="387">
        <v>230.1356618240473</v>
      </c>
      <c r="R1523" s="402">
        <v>250.39087798600477</v>
      </c>
      <c r="S1523" s="402">
        <v>250.39087798600477</v>
      </c>
      <c r="T1523" s="387"/>
      <c r="U1523" s="170">
        <v>181.91224811960495</v>
      </c>
      <c r="V1523" s="222"/>
      <c r="W1523" s="222"/>
      <c r="AB1523" s="175"/>
      <c r="AO1523" s="168"/>
    </row>
    <row r="1524" spans="1:41" x14ac:dyDescent="0.25">
      <c r="A1524" s="404"/>
      <c r="B1524" s="404"/>
      <c r="C1524" s="397"/>
      <c r="D1524" s="396"/>
      <c r="E1524" s="397" t="s">
        <v>619</v>
      </c>
      <c r="F1524" s="395"/>
      <c r="G1524" s="395" t="s">
        <v>1962</v>
      </c>
      <c r="H1524" s="394">
        <v>40</v>
      </c>
      <c r="I1524" s="387">
        <v>8.5138000000000005E-2</v>
      </c>
      <c r="J1524" s="383"/>
      <c r="K1524" s="387">
        <v>0.13121600000000003</v>
      </c>
      <c r="L1524" s="201">
        <v>230.2012698240473</v>
      </c>
      <c r="M1524" s="201">
        <v>415.3475529888272</v>
      </c>
      <c r="N1524" s="201">
        <v>41.094000000000001</v>
      </c>
      <c r="O1524" s="402">
        <v>41.094000000000001</v>
      </c>
      <c r="P1524" s="387">
        <v>415.3475529888272</v>
      </c>
      <c r="Q1524" s="387">
        <v>230.2668778240473</v>
      </c>
      <c r="R1524" s="402">
        <v>250.45648598600476</v>
      </c>
      <c r="S1524" s="402">
        <v>250.52209398600476</v>
      </c>
      <c r="T1524" s="402"/>
      <c r="U1524" s="170">
        <v>181.97785611960495</v>
      </c>
      <c r="V1524" s="170"/>
      <c r="W1524" s="170"/>
    </row>
    <row r="1525" spans="1:41" x14ac:dyDescent="0.25">
      <c r="A1525" s="404"/>
      <c r="B1525" s="404"/>
      <c r="C1525" s="397"/>
      <c r="D1525" s="396"/>
      <c r="E1525" s="397"/>
      <c r="F1525" s="395"/>
      <c r="G1525" s="395"/>
      <c r="H1525" s="394"/>
      <c r="I1525" s="387"/>
      <c r="J1525" s="383"/>
      <c r="K1525" s="236">
        <v>1.7430000000000001E-2</v>
      </c>
      <c r="L1525" s="201">
        <v>230.27559282404729</v>
      </c>
      <c r="M1525" s="201">
        <v>415.3475529888272</v>
      </c>
      <c r="N1525" s="201">
        <v>41.094000000000001</v>
      </c>
      <c r="O1525" s="402">
        <v>41.094000000000001</v>
      </c>
      <c r="P1525" s="387">
        <v>415.3475529888272</v>
      </c>
      <c r="Q1525" s="387">
        <v>230.28430782404729</v>
      </c>
      <c r="R1525" s="402">
        <v>250.53080898600476</v>
      </c>
      <c r="S1525" s="402">
        <v>250.53952398600475</v>
      </c>
      <c r="T1525" s="402"/>
      <c r="U1525" s="170">
        <v>182.05217911960494</v>
      </c>
      <c r="V1525" s="170"/>
      <c r="W1525" s="170"/>
    </row>
    <row r="1526" spans="1:41" x14ac:dyDescent="0.25">
      <c r="A1526" s="404"/>
      <c r="B1526" s="404"/>
      <c r="C1526" s="404"/>
      <c r="D1526" s="403"/>
      <c r="E1526" s="397" t="s">
        <v>619</v>
      </c>
      <c r="F1526" s="395"/>
      <c r="G1526" s="219" t="s">
        <v>2875</v>
      </c>
      <c r="H1526" s="394"/>
      <c r="I1526" s="399">
        <v>2.1759527157882985E-6</v>
      </c>
      <c r="J1526" s="400">
        <v>230.28431</v>
      </c>
      <c r="K1526" s="303">
        <v>0</v>
      </c>
      <c r="L1526" s="201">
        <v>230.28430782404729</v>
      </c>
      <c r="M1526" s="201">
        <v>415.3475529888272</v>
      </c>
      <c r="N1526" s="201">
        <v>41.094000000000001</v>
      </c>
      <c r="O1526" s="402">
        <v>41.094000000000001</v>
      </c>
      <c r="P1526" s="387">
        <v>415.3475529888272</v>
      </c>
      <c r="Q1526" s="387">
        <v>230.28430782404729</v>
      </c>
      <c r="R1526" s="402">
        <v>250.53952398600475</v>
      </c>
      <c r="S1526" s="402">
        <v>250.53952398600475</v>
      </c>
      <c r="T1526" s="387" t="s">
        <v>2885</v>
      </c>
      <c r="U1526" s="170">
        <v>182.06089411960494</v>
      </c>
      <c r="V1526" s="170"/>
      <c r="W1526" s="170"/>
    </row>
    <row r="1527" spans="1:41" x14ac:dyDescent="0.25">
      <c r="A1527" s="404"/>
      <c r="B1527" s="404"/>
      <c r="C1527" s="404"/>
      <c r="D1527" s="403"/>
      <c r="E1527" s="397"/>
      <c r="F1527" s="395"/>
      <c r="G1527" s="397"/>
      <c r="H1527" s="394"/>
      <c r="I1527" s="399"/>
      <c r="J1527" s="400"/>
      <c r="K1527" s="303">
        <v>6.7708000000000004E-2</v>
      </c>
      <c r="L1527" s="201">
        <v>230.31816182404731</v>
      </c>
      <c r="M1527" s="201">
        <v>415.3475529888272</v>
      </c>
      <c r="N1527" s="201">
        <v>41.094000000000001</v>
      </c>
      <c r="O1527" s="402">
        <v>41.094000000000001</v>
      </c>
      <c r="P1527" s="387">
        <v>415.3475529888272</v>
      </c>
      <c r="Q1527" s="387">
        <v>230.3520158240473</v>
      </c>
      <c r="R1527" s="402">
        <v>250.57337798600477</v>
      </c>
      <c r="S1527" s="402">
        <v>250.60723198600476</v>
      </c>
      <c r="T1527" s="387"/>
      <c r="U1527" s="170">
        <v>182.09474811960496</v>
      </c>
      <c r="V1527" s="170"/>
      <c r="W1527" s="170"/>
    </row>
    <row r="1528" spans="1:41" x14ac:dyDescent="0.25">
      <c r="A1528" s="404" t="s">
        <v>2824</v>
      </c>
      <c r="B1528" s="404" t="s">
        <v>2315</v>
      </c>
      <c r="C1528" s="404" t="s">
        <v>1961</v>
      </c>
      <c r="D1528" s="403">
        <v>2507</v>
      </c>
      <c r="E1528" s="397" t="s">
        <v>2884</v>
      </c>
      <c r="F1528" s="395" t="s">
        <v>1984</v>
      </c>
      <c r="G1528" s="395" t="s">
        <v>1958</v>
      </c>
      <c r="H1528" s="394">
        <v>50</v>
      </c>
      <c r="I1528" s="387"/>
      <c r="J1528" s="383"/>
      <c r="K1528" s="402">
        <v>0.2</v>
      </c>
      <c r="L1528" s="201">
        <v>230.45201582404729</v>
      </c>
      <c r="M1528" s="201">
        <v>415.3475529888272</v>
      </c>
      <c r="N1528" s="201">
        <v>41.094000000000001</v>
      </c>
      <c r="O1528" s="402">
        <v>41.094000000000001</v>
      </c>
      <c r="P1528" s="387">
        <v>415.3475529888272</v>
      </c>
      <c r="Q1528" s="387">
        <v>230.55201582404729</v>
      </c>
      <c r="R1528" s="402">
        <v>250.70723198600476</v>
      </c>
      <c r="S1528" s="402">
        <v>250.80723198600475</v>
      </c>
      <c r="T1528" s="402"/>
      <c r="U1528" s="170">
        <v>182.22860211960494</v>
      </c>
      <c r="V1528" s="170"/>
      <c r="W1528" s="170"/>
    </row>
    <row r="1529" spans="1:41" x14ac:dyDescent="0.25">
      <c r="A1529" s="404"/>
      <c r="B1529" s="404"/>
      <c r="C1529" s="404"/>
      <c r="D1529" s="403"/>
      <c r="E1529" s="397" t="s">
        <v>619</v>
      </c>
      <c r="F1529" s="395"/>
      <c r="G1529" s="395"/>
      <c r="H1529" s="394"/>
      <c r="I1529" s="387"/>
      <c r="J1529" s="383"/>
      <c r="K1529" s="402">
        <v>0.14499999999999999</v>
      </c>
      <c r="L1529" s="201">
        <v>230.62451582404731</v>
      </c>
      <c r="M1529" s="201">
        <v>415.3475529888272</v>
      </c>
      <c r="N1529" s="201">
        <v>41.094000000000001</v>
      </c>
      <c r="O1529" s="402">
        <v>41.094000000000001</v>
      </c>
      <c r="P1529" s="387">
        <v>415.3475529888272</v>
      </c>
      <c r="Q1529" s="387">
        <v>230.6970158240473</v>
      </c>
      <c r="R1529" s="402">
        <v>250.87973198600477</v>
      </c>
      <c r="S1529" s="402">
        <v>250.95223198600476</v>
      </c>
      <c r="T1529" s="402"/>
      <c r="U1529" s="170">
        <v>182.40110211960496</v>
      </c>
      <c r="V1529" s="170"/>
      <c r="W1529" s="170"/>
    </row>
    <row r="1530" spans="1:41" x14ac:dyDescent="0.25">
      <c r="A1530" s="404" t="s">
        <v>2824</v>
      </c>
      <c r="B1530" s="404" t="s">
        <v>2315</v>
      </c>
      <c r="C1530" s="404" t="s">
        <v>1956</v>
      </c>
      <c r="D1530" s="403">
        <v>2511</v>
      </c>
      <c r="E1530" s="397" t="s">
        <v>2883</v>
      </c>
      <c r="F1530" s="395" t="s">
        <v>1982</v>
      </c>
      <c r="G1530" s="395" t="s">
        <v>1953</v>
      </c>
      <c r="H1530" s="394">
        <v>50</v>
      </c>
      <c r="I1530" s="387"/>
      <c r="J1530" s="383"/>
      <c r="K1530" s="402">
        <v>0.25</v>
      </c>
      <c r="L1530" s="201">
        <v>230.8220158240473</v>
      </c>
      <c r="M1530" s="201">
        <v>415.3475529888272</v>
      </c>
      <c r="N1530" s="201">
        <v>41.094000000000001</v>
      </c>
      <c r="O1530" s="402">
        <v>41.094000000000001</v>
      </c>
      <c r="P1530" s="387">
        <v>415.3475529888272</v>
      </c>
      <c r="Q1530" s="387">
        <v>230.9470158240473</v>
      </c>
      <c r="R1530" s="402">
        <v>251.07723198600476</v>
      </c>
      <c r="S1530" s="402">
        <v>251.20223198600476</v>
      </c>
      <c r="T1530" s="402"/>
      <c r="U1530" s="170">
        <v>182.59860211960495</v>
      </c>
      <c r="V1530" s="170"/>
      <c r="W1530" s="170"/>
    </row>
    <row r="1531" spans="1:41" x14ac:dyDescent="0.25">
      <c r="A1531" s="404"/>
      <c r="B1531" s="404"/>
      <c r="C1531" s="404"/>
      <c r="D1531" s="403"/>
      <c r="E1531" s="397" t="s">
        <v>619</v>
      </c>
      <c r="F1531" s="395"/>
      <c r="G1531" s="395" t="s">
        <v>2880</v>
      </c>
      <c r="H1531" s="394"/>
      <c r="I1531" s="387"/>
      <c r="J1531" s="383"/>
      <c r="K1531" s="402">
        <v>0.2</v>
      </c>
      <c r="L1531" s="201">
        <v>231.04701582404729</v>
      </c>
      <c r="M1531" s="201">
        <v>415.3475529888272</v>
      </c>
      <c r="N1531" s="201">
        <v>41.094000000000001</v>
      </c>
      <c r="O1531" s="402">
        <v>41.094000000000001</v>
      </c>
      <c r="P1531" s="387">
        <v>415.3475529888272</v>
      </c>
      <c r="Q1531" s="387">
        <v>231.14701582404729</v>
      </c>
      <c r="R1531" s="402">
        <v>251.30223198600476</v>
      </c>
      <c r="S1531" s="402">
        <v>251.40223198600475</v>
      </c>
      <c r="T1531" s="402"/>
      <c r="U1531" s="170">
        <v>182.82360211960491</v>
      </c>
      <c r="V1531" s="170"/>
      <c r="W1531" s="170"/>
    </row>
    <row r="1532" spans="1:41" x14ac:dyDescent="0.25">
      <c r="A1532" s="404" t="s">
        <v>2824</v>
      </c>
      <c r="B1532" s="404" t="s">
        <v>2315</v>
      </c>
      <c r="C1532" s="404" t="s">
        <v>1947</v>
      </c>
      <c r="D1532" s="403">
        <v>2515</v>
      </c>
      <c r="E1532" s="397" t="s">
        <v>2882</v>
      </c>
      <c r="F1532" s="395" t="s">
        <v>1982</v>
      </c>
      <c r="G1532" s="395" t="s">
        <v>1944</v>
      </c>
      <c r="H1532" s="394">
        <v>50</v>
      </c>
      <c r="I1532" s="387"/>
      <c r="J1532" s="383"/>
      <c r="K1532" s="402">
        <v>0.25</v>
      </c>
      <c r="L1532" s="201">
        <v>231.27201582404729</v>
      </c>
      <c r="M1532" s="201">
        <v>415.3475529888272</v>
      </c>
      <c r="N1532" s="201">
        <v>41.094000000000001</v>
      </c>
      <c r="O1532" s="402">
        <v>41.094000000000001</v>
      </c>
      <c r="P1532" s="387">
        <v>415.3475529888272</v>
      </c>
      <c r="Q1532" s="387">
        <v>231.39701582404729</v>
      </c>
      <c r="R1532" s="402">
        <v>251.52723198600475</v>
      </c>
      <c r="S1532" s="402">
        <v>251.65223198600475</v>
      </c>
      <c r="T1532" s="402"/>
      <c r="U1532" s="170">
        <v>183.04860211960494</v>
      </c>
      <c r="V1532" s="170"/>
      <c r="W1532" s="170"/>
    </row>
    <row r="1533" spans="1:41" x14ac:dyDescent="0.25">
      <c r="A1533" s="404"/>
      <c r="B1533" s="404"/>
      <c r="C1533" s="404"/>
      <c r="D1533" s="403"/>
      <c r="E1533" s="397"/>
      <c r="F1533" s="395"/>
      <c r="G1533" s="395"/>
      <c r="H1533" s="394"/>
      <c r="I1533" s="399">
        <v>3.1759526848418318E-6</v>
      </c>
      <c r="J1533" s="383">
        <v>0.20682900000000001</v>
      </c>
      <c r="K1533" s="216">
        <v>0.23182900000000001</v>
      </c>
      <c r="L1533" s="201">
        <v>231.51293032404729</v>
      </c>
      <c r="M1533" s="201">
        <v>415.3475529888272</v>
      </c>
      <c r="N1533" s="201">
        <v>41.094000000000001</v>
      </c>
      <c r="O1533" s="402">
        <v>41.094000000000001</v>
      </c>
      <c r="P1533" s="387">
        <v>415.3475529888272</v>
      </c>
      <c r="Q1533" s="387">
        <v>231.62884482404729</v>
      </c>
      <c r="R1533" s="402">
        <v>251.76814648600475</v>
      </c>
      <c r="S1533" s="402">
        <v>251.88406098600476</v>
      </c>
      <c r="T1533" s="387" t="s">
        <v>2365</v>
      </c>
      <c r="U1533" s="170">
        <v>183.28951661960491</v>
      </c>
      <c r="V1533" s="170"/>
      <c r="W1533" s="170"/>
    </row>
    <row r="1534" spans="1:41" x14ac:dyDescent="0.25">
      <c r="A1534" s="404" t="s">
        <v>2824</v>
      </c>
      <c r="B1534" s="404" t="s">
        <v>2315</v>
      </c>
      <c r="C1534" s="397" t="s">
        <v>474</v>
      </c>
      <c r="D1534" s="396">
        <v>2519</v>
      </c>
      <c r="E1534" s="397" t="s">
        <v>2881</v>
      </c>
      <c r="F1534" s="395" t="s">
        <v>1976</v>
      </c>
      <c r="G1534" s="395" t="s">
        <v>1975</v>
      </c>
      <c r="H1534" s="394"/>
      <c r="I1534" s="387">
        <v>231.67884799999999</v>
      </c>
      <c r="J1534" s="383">
        <v>231.6788448240473</v>
      </c>
      <c r="K1534" s="402">
        <v>0.1</v>
      </c>
      <c r="L1534" s="201">
        <v>231.6788448240473</v>
      </c>
      <c r="M1534" s="201">
        <v>415.3475529888272</v>
      </c>
      <c r="N1534" s="201">
        <v>41.094000000000001</v>
      </c>
      <c r="O1534" s="402">
        <v>41.094000000000001</v>
      </c>
      <c r="P1534" s="387">
        <v>415.3475529888272</v>
      </c>
      <c r="Q1534" s="387">
        <v>231.72884482404729</v>
      </c>
      <c r="R1534" s="402">
        <v>251.93406098600474</v>
      </c>
      <c r="S1534" s="402">
        <v>251.98406098600475</v>
      </c>
      <c r="T1534" s="402"/>
      <c r="U1534" s="170">
        <v>183.4554311196049</v>
      </c>
      <c r="V1534" s="170"/>
      <c r="W1534" s="170"/>
    </row>
    <row r="1535" spans="1:41" x14ac:dyDescent="0.25">
      <c r="A1535" s="404"/>
      <c r="B1535" s="404"/>
      <c r="C1535" s="397"/>
      <c r="D1535" s="396"/>
      <c r="E1535" s="397"/>
      <c r="F1535" s="395"/>
      <c r="G1535" s="395"/>
      <c r="H1535" s="394"/>
      <c r="I1535" s="387"/>
      <c r="J1535" s="414"/>
      <c r="K1535" s="241">
        <v>1.193171</v>
      </c>
      <c r="L1535" s="201">
        <v>232.32543032404729</v>
      </c>
      <c r="M1535" s="201">
        <v>415.3475529888272</v>
      </c>
      <c r="N1535" s="201">
        <v>41.094000000000001</v>
      </c>
      <c r="O1535" s="402">
        <v>41.094000000000001</v>
      </c>
      <c r="P1535" s="387">
        <v>415.3475529888272</v>
      </c>
      <c r="Q1535" s="387">
        <v>232.92201582404729</v>
      </c>
      <c r="R1535" s="402">
        <v>252.58064648600475</v>
      </c>
      <c r="S1535" s="402">
        <v>253.17723198600476</v>
      </c>
      <c r="T1535" s="387" t="s">
        <v>2365</v>
      </c>
      <c r="U1535" s="170">
        <v>184.10201661960491</v>
      </c>
      <c r="V1535" s="170"/>
      <c r="W1535" s="170"/>
    </row>
    <row r="1536" spans="1:41" x14ac:dyDescent="0.25">
      <c r="A1536" s="404"/>
      <c r="B1536" s="404"/>
      <c r="C1536" s="397"/>
      <c r="D1536" s="396"/>
      <c r="E1536" s="397"/>
      <c r="F1536" s="395"/>
      <c r="G1536" s="395" t="s">
        <v>2880</v>
      </c>
      <c r="H1536" s="394"/>
      <c r="I1536" s="387"/>
      <c r="J1536" s="383"/>
      <c r="K1536" s="402">
        <v>0.1</v>
      </c>
      <c r="L1536" s="201">
        <v>232.97201582404728</v>
      </c>
      <c r="M1536" s="201">
        <v>415.3475529888272</v>
      </c>
      <c r="N1536" s="201">
        <v>41.094000000000001</v>
      </c>
      <c r="O1536" s="402">
        <v>41.094000000000001</v>
      </c>
      <c r="P1536" s="387">
        <v>415.3475529888272</v>
      </c>
      <c r="Q1536" s="387">
        <v>233.02201582404729</v>
      </c>
      <c r="R1536" s="402">
        <v>253.22723198600474</v>
      </c>
      <c r="S1536" s="402">
        <v>253.27723198600475</v>
      </c>
      <c r="T1536" s="402"/>
      <c r="U1536" s="170">
        <v>184.74860211960493</v>
      </c>
      <c r="V1536" s="170"/>
      <c r="W1536" s="170"/>
    </row>
    <row r="1537" spans="1:23" x14ac:dyDescent="0.25">
      <c r="A1537" s="404" t="s">
        <v>2824</v>
      </c>
      <c r="B1537" s="404" t="s">
        <v>2315</v>
      </c>
      <c r="C1537" s="404" t="s">
        <v>1961</v>
      </c>
      <c r="D1537" s="403">
        <v>2534</v>
      </c>
      <c r="E1537" s="397" t="s">
        <v>2879</v>
      </c>
      <c r="F1537" s="395" t="s">
        <v>1984</v>
      </c>
      <c r="G1537" s="395" t="s">
        <v>1958</v>
      </c>
      <c r="H1537" s="394">
        <v>50</v>
      </c>
      <c r="I1537" s="387"/>
      <c r="J1537" s="383">
        <v>0.29242100000000004</v>
      </c>
      <c r="K1537" s="402">
        <v>0.2</v>
      </c>
      <c r="L1537" s="201">
        <v>233.12201582404728</v>
      </c>
      <c r="M1537" s="201">
        <v>415.3475529888272</v>
      </c>
      <c r="N1537" s="201">
        <v>41.094000000000001</v>
      </c>
      <c r="O1537" s="402">
        <v>41.094000000000001</v>
      </c>
      <c r="P1537" s="387">
        <v>415.3475529888272</v>
      </c>
      <c r="Q1537" s="387">
        <v>233.22201582404728</v>
      </c>
      <c r="R1537" s="402">
        <v>253.37723198600474</v>
      </c>
      <c r="S1537" s="402">
        <v>253.47723198600474</v>
      </c>
      <c r="T1537" s="402"/>
      <c r="U1537" s="170">
        <v>184.8986021196049</v>
      </c>
      <c r="V1537" s="170"/>
      <c r="W1537" s="170"/>
    </row>
    <row r="1538" spans="1:23" x14ac:dyDescent="0.25">
      <c r="A1538" s="404"/>
      <c r="B1538" s="404"/>
      <c r="C1538" s="404"/>
      <c r="D1538" s="403"/>
      <c r="E1538" s="397" t="s">
        <v>619</v>
      </c>
      <c r="F1538" s="395"/>
      <c r="G1538" s="395"/>
      <c r="H1538" s="394"/>
      <c r="I1538" s="399">
        <v>3.1759527416852507E-6</v>
      </c>
      <c r="J1538" s="383">
        <v>5.4920999999999998E-2</v>
      </c>
      <c r="K1538" s="241">
        <v>0.123921</v>
      </c>
      <c r="L1538" s="201">
        <v>233.28397632404727</v>
      </c>
      <c r="M1538" s="201">
        <v>415.3475529888272</v>
      </c>
      <c r="N1538" s="201">
        <v>41.094000000000001</v>
      </c>
      <c r="O1538" s="402">
        <v>41.094000000000001</v>
      </c>
      <c r="P1538" s="387">
        <v>415.3475529888272</v>
      </c>
      <c r="Q1538" s="387">
        <v>233.34593682404727</v>
      </c>
      <c r="R1538" s="402">
        <v>253.53919248600474</v>
      </c>
      <c r="S1538" s="402">
        <v>253.60115298600473</v>
      </c>
      <c r="T1538" s="387" t="s">
        <v>2365</v>
      </c>
      <c r="U1538" s="170">
        <v>185.06056261960492</v>
      </c>
      <c r="V1538" s="170"/>
      <c r="W1538" s="170"/>
    </row>
    <row r="1539" spans="1:23" x14ac:dyDescent="0.25">
      <c r="A1539" s="404" t="s">
        <v>2824</v>
      </c>
      <c r="B1539" s="404" t="s">
        <v>2315</v>
      </c>
      <c r="C1539" s="404" t="s">
        <v>111</v>
      </c>
      <c r="D1539" s="403">
        <v>2537</v>
      </c>
      <c r="E1539" s="397" t="s">
        <v>1145</v>
      </c>
      <c r="F1539" s="395" t="s">
        <v>1974</v>
      </c>
      <c r="G1539" s="395" t="s">
        <v>1951</v>
      </c>
      <c r="H1539" s="394">
        <v>47.5</v>
      </c>
      <c r="I1539" s="387">
        <v>233.41444000000001</v>
      </c>
      <c r="J1539" s="383">
        <v>233.41443682404727</v>
      </c>
      <c r="K1539" s="402">
        <v>0.13700000000000001</v>
      </c>
      <c r="L1539" s="201">
        <v>233.41443682404727</v>
      </c>
      <c r="M1539" s="201">
        <v>415.3475529888272</v>
      </c>
      <c r="N1539" s="201">
        <v>41.094000000000001</v>
      </c>
      <c r="O1539" s="402">
        <v>41.094000000000001</v>
      </c>
      <c r="P1539" s="387">
        <v>415.3475529888272</v>
      </c>
      <c r="Q1539" s="387">
        <v>233.48293682404727</v>
      </c>
      <c r="R1539" s="402">
        <v>253.66965298600473</v>
      </c>
      <c r="S1539" s="402">
        <v>253.73815298600474</v>
      </c>
      <c r="T1539" s="402"/>
      <c r="U1539" s="170">
        <v>185.19102311960489</v>
      </c>
      <c r="V1539" s="170"/>
      <c r="W1539" s="170"/>
    </row>
    <row r="1540" spans="1:23" x14ac:dyDescent="0.25">
      <c r="A1540" s="404"/>
      <c r="B1540" s="404"/>
      <c r="C1540" s="404"/>
      <c r="D1540" s="403"/>
      <c r="E1540" s="397" t="s">
        <v>619</v>
      </c>
      <c r="F1540" s="395"/>
      <c r="G1540" s="395"/>
      <c r="H1540" s="394"/>
      <c r="I1540" s="387"/>
      <c r="J1540" s="383">
        <v>0.18257899999999999</v>
      </c>
      <c r="K1540" s="228">
        <v>-1.0921E-2</v>
      </c>
      <c r="L1540" s="201">
        <v>233.47747632404727</v>
      </c>
      <c r="M1540" s="201">
        <v>415.3475529888272</v>
      </c>
      <c r="N1540" s="201">
        <v>41.094000000000001</v>
      </c>
      <c r="O1540" s="402">
        <v>41.094000000000001</v>
      </c>
      <c r="P1540" s="387">
        <v>415.3475529888272</v>
      </c>
      <c r="Q1540" s="387">
        <v>233.47201582404728</v>
      </c>
      <c r="R1540" s="402">
        <v>253.73269248600474</v>
      </c>
      <c r="S1540" s="402">
        <v>253.72723198600474</v>
      </c>
      <c r="T1540" s="387" t="s">
        <v>2365</v>
      </c>
      <c r="U1540" s="170">
        <v>185.25406261960489</v>
      </c>
      <c r="V1540" s="170"/>
      <c r="W1540" s="170"/>
    </row>
    <row r="1541" spans="1:23" x14ac:dyDescent="0.25">
      <c r="A1541" s="404" t="s">
        <v>2824</v>
      </c>
      <c r="B1541" s="404" t="s">
        <v>2315</v>
      </c>
      <c r="C1541" s="404" t="s">
        <v>1956</v>
      </c>
      <c r="D1541" s="403">
        <v>2539</v>
      </c>
      <c r="E1541" s="397" t="s">
        <v>2878</v>
      </c>
      <c r="F1541" s="395" t="s">
        <v>1982</v>
      </c>
      <c r="G1541" s="395" t="s">
        <v>1953</v>
      </c>
      <c r="H1541" s="394">
        <v>50</v>
      </c>
      <c r="I1541" s="387"/>
      <c r="J1541" s="383"/>
      <c r="K1541" s="402">
        <v>0.25</v>
      </c>
      <c r="L1541" s="201">
        <v>233.59701582404728</v>
      </c>
      <c r="M1541" s="201">
        <v>415.3475529888272</v>
      </c>
      <c r="N1541" s="201">
        <v>41.094000000000001</v>
      </c>
      <c r="O1541" s="402">
        <v>41.094000000000001</v>
      </c>
      <c r="P1541" s="387">
        <v>415.3475529888272</v>
      </c>
      <c r="Q1541" s="387">
        <v>233.72201582404728</v>
      </c>
      <c r="R1541" s="402">
        <v>253.85223198600474</v>
      </c>
      <c r="S1541" s="402">
        <v>253.97723198600474</v>
      </c>
      <c r="T1541" s="402"/>
      <c r="U1541" s="170">
        <v>185.37360211960493</v>
      </c>
      <c r="V1541" s="170"/>
      <c r="W1541" s="170"/>
    </row>
    <row r="1542" spans="1:23" x14ac:dyDescent="0.25">
      <c r="A1542" s="404"/>
      <c r="B1542" s="404"/>
      <c r="C1542" s="404"/>
      <c r="D1542" s="403"/>
      <c r="E1542" s="397"/>
      <c r="F1542" s="395"/>
      <c r="G1542" s="395"/>
      <c r="H1542" s="394"/>
      <c r="I1542" s="387"/>
      <c r="J1542" s="383"/>
      <c r="K1542" s="387">
        <v>1.2</v>
      </c>
      <c r="L1542" s="201">
        <v>234.32201582404727</v>
      </c>
      <c r="M1542" s="201">
        <v>415.3475529888272</v>
      </c>
      <c r="N1542" s="201">
        <v>41.094000000000001</v>
      </c>
      <c r="O1542" s="402">
        <v>41.094000000000001</v>
      </c>
      <c r="P1542" s="387">
        <v>415.3475529888272</v>
      </c>
      <c r="Q1542" s="387">
        <v>234.92201582404726</v>
      </c>
      <c r="R1542" s="402">
        <v>254.57723198600473</v>
      </c>
      <c r="S1542" s="402">
        <v>255.17723198600473</v>
      </c>
      <c r="T1542" s="402"/>
      <c r="U1542" s="170">
        <v>186.09860211960489</v>
      </c>
      <c r="V1542" s="170"/>
      <c r="W1542" s="170"/>
    </row>
    <row r="1543" spans="1:23" x14ac:dyDescent="0.25">
      <c r="A1543" s="406" t="s">
        <v>2824</v>
      </c>
      <c r="B1543" s="406" t="s">
        <v>2315</v>
      </c>
      <c r="C1543" s="406" t="s">
        <v>1990</v>
      </c>
      <c r="D1543" s="407">
        <v>2552</v>
      </c>
      <c r="E1543" s="406" t="s">
        <v>2877</v>
      </c>
      <c r="F1543" s="405" t="s">
        <v>1988</v>
      </c>
      <c r="G1543" s="405" t="s">
        <v>1987</v>
      </c>
      <c r="H1543" s="413"/>
      <c r="I1543" s="399"/>
      <c r="J1543" s="383"/>
      <c r="K1543" s="387">
        <v>0</v>
      </c>
      <c r="L1543" s="201">
        <v>234.92201582404726</v>
      </c>
      <c r="M1543" s="201">
        <v>415.3475529888272</v>
      </c>
      <c r="N1543" s="201">
        <v>41.094000000000001</v>
      </c>
      <c r="O1543" s="402">
        <v>41.094000000000001</v>
      </c>
      <c r="P1543" s="387">
        <v>415.3475529888272</v>
      </c>
      <c r="Q1543" s="387">
        <v>234.92201582404726</v>
      </c>
      <c r="R1543" s="402">
        <v>255.17723198600473</v>
      </c>
      <c r="S1543" s="402">
        <v>255.17723198600473</v>
      </c>
      <c r="T1543" s="402"/>
      <c r="U1543" s="170">
        <v>186.69860211960491</v>
      </c>
      <c r="V1543" s="170"/>
      <c r="W1543" s="170"/>
    </row>
    <row r="1544" spans="1:23" x14ac:dyDescent="0.25">
      <c r="A1544" s="404"/>
      <c r="B1544" s="404"/>
      <c r="C1544" s="404"/>
      <c r="D1544" s="403"/>
      <c r="E1544" s="397"/>
      <c r="F1544" s="395"/>
      <c r="G1544" s="395"/>
      <c r="H1544" s="394"/>
      <c r="I1544" s="387"/>
      <c r="J1544" s="383"/>
      <c r="K1544" s="387">
        <v>1</v>
      </c>
      <c r="L1544" s="201">
        <v>235.42201582404726</v>
      </c>
      <c r="M1544" s="201">
        <v>415.3475529888272</v>
      </c>
      <c r="N1544" s="201">
        <v>41.094000000000001</v>
      </c>
      <c r="O1544" s="402">
        <v>41.094000000000001</v>
      </c>
      <c r="P1544" s="387">
        <v>415.3475529888272</v>
      </c>
      <c r="Q1544" s="387">
        <v>235.92201582404726</v>
      </c>
      <c r="R1544" s="402">
        <v>255.6772319860047</v>
      </c>
      <c r="S1544" s="402">
        <v>256.1772319860047</v>
      </c>
      <c r="T1544" s="402"/>
      <c r="U1544" s="170">
        <v>187.19860211960486</v>
      </c>
      <c r="V1544" s="170"/>
      <c r="W1544" s="170"/>
    </row>
    <row r="1545" spans="1:23" x14ac:dyDescent="0.25">
      <c r="A1545" s="404" t="s">
        <v>2824</v>
      </c>
      <c r="B1545" s="404" t="s">
        <v>2315</v>
      </c>
      <c r="C1545" s="404" t="s">
        <v>1947</v>
      </c>
      <c r="D1545" s="403">
        <v>2563</v>
      </c>
      <c r="E1545" s="397" t="s">
        <v>2876</v>
      </c>
      <c r="F1545" s="395" t="s">
        <v>1982</v>
      </c>
      <c r="G1545" s="395" t="s">
        <v>1944</v>
      </c>
      <c r="H1545" s="394">
        <v>50</v>
      </c>
      <c r="I1545" s="387"/>
      <c r="J1545" s="383"/>
      <c r="K1545" s="402">
        <v>0.25</v>
      </c>
      <c r="L1545" s="201">
        <v>236.04701582404726</v>
      </c>
      <c r="M1545" s="201">
        <v>415.3475529888272</v>
      </c>
      <c r="N1545" s="201">
        <v>41.094000000000001</v>
      </c>
      <c r="O1545" s="402">
        <v>41.094000000000001</v>
      </c>
      <c r="P1545" s="387">
        <v>415.3475529888272</v>
      </c>
      <c r="Q1545" s="387">
        <v>236.17201582404726</v>
      </c>
      <c r="R1545" s="402">
        <v>256.3022319860047</v>
      </c>
      <c r="S1545" s="402">
        <v>256.4272319860047</v>
      </c>
      <c r="T1545" s="402"/>
      <c r="U1545" s="170">
        <v>187.82360211960486</v>
      </c>
      <c r="V1545" s="170"/>
      <c r="W1545" s="170"/>
    </row>
    <row r="1546" spans="1:23" x14ac:dyDescent="0.25">
      <c r="A1546" s="404"/>
      <c r="B1546" s="404"/>
      <c r="C1546" s="404"/>
      <c r="D1546" s="403"/>
      <c r="E1546" s="397"/>
      <c r="F1546" s="395"/>
      <c r="G1546" s="395"/>
      <c r="H1546" s="394"/>
      <c r="I1546" s="387"/>
      <c r="J1546" s="383"/>
      <c r="K1546" s="402">
        <v>0</v>
      </c>
      <c r="L1546" s="201">
        <v>236.17201582404726</v>
      </c>
      <c r="M1546" s="201">
        <v>415.3475529888272</v>
      </c>
      <c r="N1546" s="201">
        <v>41.094000000000001</v>
      </c>
      <c r="O1546" s="402">
        <v>41.094000000000001</v>
      </c>
      <c r="P1546" s="387">
        <v>415.3475529888272</v>
      </c>
      <c r="Q1546" s="387">
        <v>236.17201582404726</v>
      </c>
      <c r="R1546" s="402">
        <v>256.4272319860047</v>
      </c>
      <c r="S1546" s="402">
        <v>256.4272319860047</v>
      </c>
      <c r="T1546" s="402"/>
      <c r="U1546" s="170">
        <v>187.94860211960486</v>
      </c>
      <c r="V1546" s="170"/>
      <c r="W1546" s="170"/>
    </row>
    <row r="1547" spans="1:23" x14ac:dyDescent="0.25">
      <c r="A1547" s="404"/>
      <c r="B1547" s="404"/>
      <c r="C1547" s="404"/>
      <c r="D1547" s="403"/>
      <c r="E1547" s="397"/>
      <c r="F1547" s="395"/>
      <c r="G1547" s="395" t="s">
        <v>2875</v>
      </c>
      <c r="H1547" s="394"/>
      <c r="I1547" s="387"/>
      <c r="J1547" s="383"/>
      <c r="K1547" s="402">
        <v>0.1</v>
      </c>
      <c r="L1547" s="201">
        <v>236.22201582404728</v>
      </c>
      <c r="M1547" s="201">
        <v>415.3475529888272</v>
      </c>
      <c r="N1547" s="201">
        <v>41.094000000000001</v>
      </c>
      <c r="O1547" s="402">
        <v>41.094000000000001</v>
      </c>
      <c r="P1547" s="387">
        <v>415.3475529888272</v>
      </c>
      <c r="Q1547" s="387">
        <v>236.27201582404726</v>
      </c>
      <c r="R1547" s="402">
        <v>256.47723198600471</v>
      </c>
      <c r="S1547" s="402">
        <v>256.52723198600472</v>
      </c>
      <c r="T1547" s="402"/>
      <c r="U1547" s="170">
        <v>187.99860211960487</v>
      </c>
      <c r="V1547" s="170"/>
      <c r="W1547" s="170"/>
    </row>
    <row r="1548" spans="1:23" x14ac:dyDescent="0.25">
      <c r="A1548" s="404"/>
      <c r="B1548" s="404"/>
      <c r="C1548" s="404"/>
      <c r="D1548" s="403"/>
      <c r="E1548" s="397"/>
      <c r="F1548" s="395"/>
      <c r="G1548" s="395"/>
      <c r="H1548" s="394"/>
      <c r="I1548" s="399">
        <v>3.1759527701069601E-6</v>
      </c>
      <c r="J1548" s="383"/>
      <c r="K1548" s="241">
        <v>4.1929999999999997E-3</v>
      </c>
      <c r="L1548" s="201">
        <v>236.27411232404725</v>
      </c>
      <c r="M1548" s="201">
        <v>415.3475529888272</v>
      </c>
      <c r="N1548" s="201">
        <v>41.094000000000001</v>
      </c>
      <c r="O1548" s="402">
        <v>41.094000000000001</v>
      </c>
      <c r="P1548" s="387">
        <v>415.3475529888272</v>
      </c>
      <c r="Q1548" s="387">
        <v>236.27620882404725</v>
      </c>
      <c r="R1548" s="402">
        <v>256.52932848600472</v>
      </c>
      <c r="S1548" s="402">
        <v>256.53142498600471</v>
      </c>
      <c r="T1548" s="387" t="s">
        <v>2365</v>
      </c>
      <c r="U1548" s="170">
        <v>188.05069861960487</v>
      </c>
      <c r="V1548" s="170"/>
      <c r="W1548" s="170"/>
    </row>
    <row r="1549" spans="1:23" x14ac:dyDescent="0.25">
      <c r="A1549" s="397" t="s">
        <v>2824</v>
      </c>
      <c r="B1549" s="397" t="s">
        <v>2315</v>
      </c>
      <c r="C1549" s="397" t="s">
        <v>1981</v>
      </c>
      <c r="D1549" s="396">
        <v>2566</v>
      </c>
      <c r="E1549" s="397" t="s">
        <v>2874</v>
      </c>
      <c r="F1549" s="219" t="s">
        <v>1979</v>
      </c>
      <c r="G1549" s="219" t="s">
        <v>1978</v>
      </c>
      <c r="H1549" s="220">
        <v>63</v>
      </c>
      <c r="I1549" s="216">
        <v>236.31371200000001</v>
      </c>
      <c r="J1549" s="383">
        <v>236.31370882404724</v>
      </c>
      <c r="K1549" s="216">
        <v>7.4999999999999997E-2</v>
      </c>
      <c r="L1549" s="201">
        <v>236.31370882404724</v>
      </c>
      <c r="M1549" s="201">
        <v>415.3475529888272</v>
      </c>
      <c r="N1549" s="201">
        <v>41.094000000000001</v>
      </c>
      <c r="O1549" s="402">
        <v>41.094000000000001</v>
      </c>
      <c r="P1549" s="387">
        <v>415.3475529888272</v>
      </c>
      <c r="Q1549" s="387">
        <v>236.35120882404723</v>
      </c>
      <c r="R1549" s="402">
        <v>256.56892498600467</v>
      </c>
      <c r="S1549" s="402">
        <v>256.6064249860047</v>
      </c>
      <c r="T1549" s="387" t="s">
        <v>2873</v>
      </c>
      <c r="U1549" s="170">
        <v>188.09029511960483</v>
      </c>
      <c r="V1549" s="170"/>
      <c r="W1549" s="170"/>
    </row>
    <row r="1550" spans="1:23" x14ac:dyDescent="0.25">
      <c r="A1550" s="404"/>
      <c r="B1550" s="404"/>
      <c r="C1550" s="404"/>
      <c r="D1550" s="403"/>
      <c r="E1550" s="397"/>
      <c r="F1550" s="395"/>
      <c r="G1550" s="394"/>
      <c r="H1550" s="394"/>
      <c r="I1550" s="399">
        <v>3.0759527476220683E-6</v>
      </c>
      <c r="J1550" s="383"/>
      <c r="K1550" s="241">
        <v>1.7184051</v>
      </c>
      <c r="L1550" s="201">
        <v>237.21041137404723</v>
      </c>
      <c r="M1550" s="201">
        <v>415.3475529888272</v>
      </c>
      <c r="N1550" s="201">
        <v>41.094000000000001</v>
      </c>
      <c r="O1550" s="402">
        <v>41.094000000000001</v>
      </c>
      <c r="P1550" s="387">
        <v>415.3475529888272</v>
      </c>
      <c r="Q1550" s="387">
        <v>238.06961392404725</v>
      </c>
      <c r="R1550" s="402">
        <v>257.46562753600466</v>
      </c>
      <c r="S1550" s="402">
        <v>258.32483008600468</v>
      </c>
      <c r="T1550" s="387" t="s">
        <v>2365</v>
      </c>
      <c r="U1550" s="170">
        <v>188.98699766960482</v>
      </c>
      <c r="V1550" s="170"/>
      <c r="W1550" s="170"/>
    </row>
    <row r="1551" spans="1:23" x14ac:dyDescent="0.25">
      <c r="A1551" s="404" t="s">
        <v>2824</v>
      </c>
      <c r="B1551" s="404" t="s">
        <v>2315</v>
      </c>
      <c r="C1551" s="404" t="s">
        <v>1961</v>
      </c>
      <c r="D1551" s="403">
        <v>2584</v>
      </c>
      <c r="E1551" s="397" t="s">
        <v>2872</v>
      </c>
      <c r="F1551" s="395" t="s">
        <v>1984</v>
      </c>
      <c r="G1551" s="395" t="s">
        <v>1958</v>
      </c>
      <c r="H1551" s="394">
        <v>50</v>
      </c>
      <c r="I1551" s="387">
        <v>238.16961699999999</v>
      </c>
      <c r="J1551" s="383">
        <v>238.16961392404724</v>
      </c>
      <c r="K1551" s="402">
        <v>0.2</v>
      </c>
      <c r="L1551" s="201">
        <v>238.16961392404724</v>
      </c>
      <c r="M1551" s="201">
        <v>415.3475529888272</v>
      </c>
      <c r="N1551" s="201">
        <v>41.094000000000001</v>
      </c>
      <c r="O1551" s="402">
        <v>41.094000000000001</v>
      </c>
      <c r="P1551" s="387">
        <v>415.3475529888272</v>
      </c>
      <c r="Q1551" s="387">
        <v>238.26961392404723</v>
      </c>
      <c r="R1551" s="402">
        <v>258.42483008600465</v>
      </c>
      <c r="S1551" s="402">
        <v>258.52483008600467</v>
      </c>
      <c r="T1551" s="402"/>
      <c r="U1551" s="170">
        <v>189.9462002196048</v>
      </c>
      <c r="V1551" s="170"/>
      <c r="W1551" s="170"/>
    </row>
    <row r="1552" spans="1:23" x14ac:dyDescent="0.25">
      <c r="A1552" s="404"/>
      <c r="B1552" s="404"/>
      <c r="C1552" s="404"/>
      <c r="D1552" s="403"/>
      <c r="E1552" s="397" t="s">
        <v>619</v>
      </c>
      <c r="F1552" s="395"/>
      <c r="G1552" s="395"/>
      <c r="H1552" s="394"/>
      <c r="I1552" s="399">
        <v>3.0759527760437777E-6</v>
      </c>
      <c r="J1552" s="383"/>
      <c r="K1552" s="241">
        <v>7.3804999999999996E-2</v>
      </c>
      <c r="L1552" s="201">
        <v>238.30651642404723</v>
      </c>
      <c r="M1552" s="201">
        <v>415.3475529888272</v>
      </c>
      <c r="N1552" s="201">
        <v>41.094000000000001</v>
      </c>
      <c r="O1552" s="402">
        <v>41.094000000000001</v>
      </c>
      <c r="P1552" s="387">
        <v>415.3475529888272</v>
      </c>
      <c r="Q1552" s="387">
        <v>238.34341892404723</v>
      </c>
      <c r="R1552" s="402">
        <v>258.56173258600467</v>
      </c>
      <c r="S1552" s="402">
        <v>258.59863508600466</v>
      </c>
      <c r="T1552" s="387" t="s">
        <v>2365</v>
      </c>
      <c r="U1552" s="170">
        <v>190.08310271960482</v>
      </c>
      <c r="V1552" s="170"/>
      <c r="W1552" s="170"/>
    </row>
    <row r="1553" spans="1:41" x14ac:dyDescent="0.25">
      <c r="A1553" s="404" t="s">
        <v>2824</v>
      </c>
      <c r="B1553" s="404" t="s">
        <v>2315</v>
      </c>
      <c r="C1553" s="404" t="s">
        <v>111</v>
      </c>
      <c r="D1553" s="403">
        <v>2587</v>
      </c>
      <c r="E1553" s="397" t="s">
        <v>1146</v>
      </c>
      <c r="F1553" s="395" t="s">
        <v>1974</v>
      </c>
      <c r="G1553" s="395" t="s">
        <v>1951</v>
      </c>
      <c r="H1553" s="394">
        <v>47.5</v>
      </c>
      <c r="I1553" s="387">
        <v>238.411922</v>
      </c>
      <c r="J1553" s="383">
        <v>238.41191892404723</v>
      </c>
      <c r="K1553" s="387">
        <v>0.13700000000000001</v>
      </c>
      <c r="L1553" s="201">
        <v>238.41191892404723</v>
      </c>
      <c r="M1553" s="201">
        <v>415.3475529888272</v>
      </c>
      <c r="N1553" s="201">
        <v>41.094000000000001</v>
      </c>
      <c r="O1553" s="402">
        <v>41.094000000000001</v>
      </c>
      <c r="P1553" s="387">
        <v>415.3475529888272</v>
      </c>
      <c r="Q1553" s="387">
        <v>238.48041892404723</v>
      </c>
      <c r="R1553" s="402">
        <v>258.66713508600469</v>
      </c>
      <c r="S1553" s="402">
        <v>258.73563508600466</v>
      </c>
      <c r="T1553" s="402"/>
      <c r="U1553" s="170">
        <v>190.18850521960485</v>
      </c>
      <c r="V1553" s="170"/>
      <c r="W1553" s="170"/>
    </row>
    <row r="1554" spans="1:41" x14ac:dyDescent="0.25">
      <c r="A1554" s="404"/>
      <c r="B1554" s="404"/>
      <c r="C1554" s="404"/>
      <c r="D1554" s="403"/>
      <c r="E1554" s="397" t="s">
        <v>619</v>
      </c>
      <c r="F1554" s="395"/>
      <c r="G1554" s="395"/>
      <c r="H1554" s="394"/>
      <c r="I1554" s="387"/>
      <c r="J1554" s="383"/>
      <c r="K1554" s="241">
        <v>9.0001999999999999E-2</v>
      </c>
      <c r="L1554" s="201">
        <v>238.52541992404724</v>
      </c>
      <c r="M1554" s="201">
        <v>415.3475529888272</v>
      </c>
      <c r="N1554" s="201">
        <v>41.094000000000001</v>
      </c>
      <c r="O1554" s="402">
        <v>41.094000000000001</v>
      </c>
      <c r="P1554" s="387">
        <v>415.3475529888272</v>
      </c>
      <c r="Q1554" s="387">
        <v>238.57042092404723</v>
      </c>
      <c r="R1554" s="402">
        <v>258.78063608600468</v>
      </c>
      <c r="S1554" s="402">
        <v>258.82563708600469</v>
      </c>
      <c r="T1554" s="387" t="s">
        <v>2365</v>
      </c>
      <c r="U1554" s="170">
        <v>190.30200621960483</v>
      </c>
      <c r="V1554" s="170"/>
      <c r="W1554" s="170"/>
    </row>
    <row r="1555" spans="1:41" x14ac:dyDescent="0.25">
      <c r="A1555" s="404" t="s">
        <v>2824</v>
      </c>
      <c r="B1555" s="404" t="s">
        <v>2315</v>
      </c>
      <c r="C1555" s="404" t="s">
        <v>1956</v>
      </c>
      <c r="D1555" s="403">
        <v>2590</v>
      </c>
      <c r="E1555" s="397" t="s">
        <v>2871</v>
      </c>
      <c r="F1555" s="395" t="s">
        <v>1982</v>
      </c>
      <c r="G1555" s="395" t="s">
        <v>1953</v>
      </c>
      <c r="H1555" s="394">
        <v>50</v>
      </c>
      <c r="I1555" s="387"/>
      <c r="J1555" s="383"/>
      <c r="K1555" s="402">
        <v>0.25</v>
      </c>
      <c r="L1555" s="201">
        <v>238.69542092404723</v>
      </c>
      <c r="M1555" s="201">
        <v>415.3475529888272</v>
      </c>
      <c r="N1555" s="201">
        <v>41.094000000000001</v>
      </c>
      <c r="O1555" s="402">
        <v>41.094000000000001</v>
      </c>
      <c r="P1555" s="387">
        <v>415.3475529888272</v>
      </c>
      <c r="Q1555" s="387">
        <v>238.82042092404723</v>
      </c>
      <c r="R1555" s="402">
        <v>258.95063708600469</v>
      </c>
      <c r="S1555" s="402">
        <v>259.07563708600469</v>
      </c>
      <c r="T1555" s="402"/>
      <c r="U1555" s="170">
        <v>190.47200721960485</v>
      </c>
      <c r="V1555" s="170"/>
      <c r="W1555" s="170"/>
    </row>
    <row r="1556" spans="1:41" x14ac:dyDescent="0.25">
      <c r="A1556" s="404"/>
      <c r="B1556" s="404"/>
      <c r="C1556" s="404"/>
      <c r="D1556" s="403"/>
      <c r="E1556" s="397" t="s">
        <v>619</v>
      </c>
      <c r="F1556" s="395"/>
      <c r="G1556" s="395"/>
      <c r="H1556" s="394"/>
      <c r="I1556" s="399">
        <v>3.0759527476220683E-6</v>
      </c>
      <c r="J1556" s="383">
        <v>-0.254079</v>
      </c>
      <c r="K1556" s="241">
        <v>0.245921</v>
      </c>
      <c r="L1556" s="201">
        <v>238.94338142404723</v>
      </c>
      <c r="M1556" s="201">
        <v>415.3475529888272</v>
      </c>
      <c r="N1556" s="201">
        <v>41.094000000000001</v>
      </c>
      <c r="O1556" s="402">
        <v>41.094000000000001</v>
      </c>
      <c r="P1556" s="387">
        <v>415.3475529888272</v>
      </c>
      <c r="Q1556" s="387">
        <v>239.06634192404724</v>
      </c>
      <c r="R1556" s="402">
        <v>259.19859758600472</v>
      </c>
      <c r="S1556" s="402">
        <v>259.3215580860047</v>
      </c>
      <c r="T1556" s="387" t="s">
        <v>2365</v>
      </c>
      <c r="U1556" s="170">
        <v>190.71996771960488</v>
      </c>
      <c r="V1556" s="170"/>
      <c r="W1556" s="170"/>
    </row>
    <row r="1557" spans="1:41" x14ac:dyDescent="0.25">
      <c r="A1557" s="404" t="s">
        <v>2824</v>
      </c>
      <c r="B1557" s="404" t="s">
        <v>2315</v>
      </c>
      <c r="C1557" s="404" t="s">
        <v>2165</v>
      </c>
      <c r="D1557" s="403">
        <v>2594</v>
      </c>
      <c r="E1557" s="397" t="s">
        <v>2870</v>
      </c>
      <c r="F1557" s="219" t="s">
        <v>2163</v>
      </c>
      <c r="G1557" s="219" t="s">
        <v>2162</v>
      </c>
      <c r="H1557" s="220">
        <v>50</v>
      </c>
      <c r="I1557" s="216">
        <v>239.099943</v>
      </c>
      <c r="J1557" s="383">
        <v>239.09993992404725</v>
      </c>
      <c r="K1557" s="387">
        <v>6.7196000000000006E-2</v>
      </c>
      <c r="L1557" s="201">
        <v>239.09993992404725</v>
      </c>
      <c r="M1557" s="201">
        <v>415.3475529888272</v>
      </c>
      <c r="N1557" s="201">
        <v>41.094000000000001</v>
      </c>
      <c r="O1557" s="402">
        <v>41.094000000000001</v>
      </c>
      <c r="P1557" s="387">
        <v>415.3475529888272</v>
      </c>
      <c r="Q1557" s="387">
        <v>239.13353792404723</v>
      </c>
      <c r="R1557" s="402">
        <v>259.35515608600474</v>
      </c>
      <c r="S1557" s="402">
        <v>259.38875408600472</v>
      </c>
      <c r="T1557" s="387" t="s">
        <v>2869</v>
      </c>
      <c r="U1557" s="170">
        <v>190.8765262196049</v>
      </c>
      <c r="V1557" s="170"/>
      <c r="W1557" s="170"/>
    </row>
    <row r="1558" spans="1:41" x14ac:dyDescent="0.25">
      <c r="A1558" s="412"/>
      <c r="B1558" s="412"/>
      <c r="C1558" s="412"/>
      <c r="D1558" s="411"/>
      <c r="E1558" s="410"/>
      <c r="F1558" s="409"/>
      <c r="G1558" s="409"/>
      <c r="H1558" s="408" t="s">
        <v>2868</v>
      </c>
      <c r="I1558" s="399"/>
      <c r="J1558" s="387"/>
      <c r="K1558" s="241">
        <v>0.18688299999999999</v>
      </c>
      <c r="L1558" s="201">
        <v>239.22697942404722</v>
      </c>
      <c r="M1558" s="201">
        <v>415.3475529888272</v>
      </c>
      <c r="N1558" s="201">
        <v>41.094000000000001</v>
      </c>
      <c r="O1558" s="402">
        <v>41.094000000000001</v>
      </c>
      <c r="P1558" s="387">
        <v>415.3475529888272</v>
      </c>
      <c r="Q1558" s="387">
        <v>239.32042092404723</v>
      </c>
      <c r="R1558" s="402">
        <v>259.48219558600476</v>
      </c>
      <c r="S1558" s="402">
        <v>259.57563708600475</v>
      </c>
      <c r="T1558" s="387" t="s">
        <v>2365</v>
      </c>
      <c r="U1558" s="170">
        <v>191.00356571960492</v>
      </c>
      <c r="V1558" s="170"/>
      <c r="W1558" s="170"/>
    </row>
    <row r="1559" spans="1:41" x14ac:dyDescent="0.25">
      <c r="A1559" s="404" t="s">
        <v>2824</v>
      </c>
      <c r="B1559" s="404" t="s">
        <v>2315</v>
      </c>
      <c r="C1559" s="404" t="s">
        <v>1947</v>
      </c>
      <c r="D1559" s="403">
        <v>2597</v>
      </c>
      <c r="E1559" s="397" t="s">
        <v>2867</v>
      </c>
      <c r="F1559" s="395" t="s">
        <v>1982</v>
      </c>
      <c r="G1559" s="395" t="s">
        <v>1944</v>
      </c>
      <c r="H1559" s="394">
        <v>50</v>
      </c>
      <c r="I1559" s="387"/>
      <c r="J1559" s="383"/>
      <c r="K1559" s="402">
        <v>0.25</v>
      </c>
      <c r="L1559" s="201">
        <v>239.44542092404723</v>
      </c>
      <c r="M1559" s="201">
        <v>415.3475529888272</v>
      </c>
      <c r="N1559" s="201">
        <v>41.094000000000001</v>
      </c>
      <c r="O1559" s="402">
        <v>41.094000000000001</v>
      </c>
      <c r="P1559" s="387">
        <v>415.3475529888272</v>
      </c>
      <c r="Q1559" s="387">
        <v>239.57042092404723</v>
      </c>
      <c r="R1559" s="402">
        <v>259.70063708600475</v>
      </c>
      <c r="S1559" s="402">
        <v>259.82563708600475</v>
      </c>
      <c r="T1559" s="402"/>
      <c r="U1559" s="170">
        <v>191.2220072196049</v>
      </c>
      <c r="V1559" s="170"/>
      <c r="W1559" s="170"/>
    </row>
    <row r="1560" spans="1:41" x14ac:dyDescent="0.25">
      <c r="A1560" s="404"/>
      <c r="B1560" s="404"/>
      <c r="C1560" s="397"/>
      <c r="D1560" s="396"/>
      <c r="E1560" s="397" t="s">
        <v>619</v>
      </c>
      <c r="F1560" s="395"/>
      <c r="G1560" s="395"/>
      <c r="H1560" s="394"/>
      <c r="I1560" s="387"/>
      <c r="J1560" s="383"/>
      <c r="K1560" s="216">
        <v>0.108982</v>
      </c>
      <c r="L1560" s="201">
        <v>239.62491192404724</v>
      </c>
      <c r="M1560" s="201">
        <v>415.3475529888272</v>
      </c>
      <c r="N1560" s="201">
        <v>41.094000000000001</v>
      </c>
      <c r="O1560" s="402">
        <v>41.094000000000001</v>
      </c>
      <c r="P1560" s="387">
        <v>415.3475529888272</v>
      </c>
      <c r="Q1560" s="387">
        <v>239.67940292404722</v>
      </c>
      <c r="R1560" s="402">
        <v>259.88012808600479</v>
      </c>
      <c r="S1560" s="402">
        <v>259.93461908600477</v>
      </c>
      <c r="T1560" s="387" t="s">
        <v>2365</v>
      </c>
      <c r="U1560" s="170">
        <v>191.40149821960495</v>
      </c>
      <c r="V1560" s="170"/>
      <c r="W1560" s="170"/>
    </row>
    <row r="1561" spans="1:41" x14ac:dyDescent="0.25">
      <c r="A1561" s="404"/>
      <c r="B1561" s="404"/>
      <c r="C1561" s="397"/>
      <c r="D1561" s="396"/>
      <c r="E1561" s="397" t="s">
        <v>619</v>
      </c>
      <c r="F1561" s="395"/>
      <c r="G1561" s="395" t="s">
        <v>1962</v>
      </c>
      <c r="H1561" s="394">
        <v>50</v>
      </c>
      <c r="I1561" s="399">
        <v>3.0759527760437777E-6</v>
      </c>
      <c r="J1561" s="383"/>
      <c r="K1561" s="387">
        <v>0.103502</v>
      </c>
      <c r="L1561" s="201">
        <v>239.73115392404722</v>
      </c>
      <c r="M1561" s="201">
        <v>415.3475529888272</v>
      </c>
      <c r="N1561" s="201">
        <v>41.094000000000001</v>
      </c>
      <c r="O1561" s="402">
        <v>41.094000000000001</v>
      </c>
      <c r="P1561" s="387">
        <v>415.3475529888272</v>
      </c>
      <c r="Q1561" s="387">
        <v>239.78290492404722</v>
      </c>
      <c r="R1561" s="402">
        <v>259.98637008600474</v>
      </c>
      <c r="S1561" s="402">
        <v>260.03812108600476</v>
      </c>
      <c r="T1561" s="402"/>
      <c r="U1561" s="170">
        <v>191.5077402196049</v>
      </c>
      <c r="V1561" s="170"/>
      <c r="W1561" s="170"/>
    </row>
    <row r="1562" spans="1:41" x14ac:dyDescent="0.25">
      <c r="A1562" s="404" t="s">
        <v>2824</v>
      </c>
      <c r="B1562" s="404" t="s">
        <v>2315</v>
      </c>
      <c r="C1562" s="397" t="s">
        <v>111</v>
      </c>
      <c r="D1562" s="396">
        <v>2600</v>
      </c>
      <c r="E1562" s="397" t="s">
        <v>1147</v>
      </c>
      <c r="F1562" s="395" t="s">
        <v>2169</v>
      </c>
      <c r="G1562" s="395" t="s">
        <v>1951</v>
      </c>
      <c r="H1562" s="394"/>
      <c r="I1562" s="387">
        <v>239.78290799999999</v>
      </c>
      <c r="J1562" s="383">
        <v>239.78290492404722</v>
      </c>
      <c r="K1562" s="387">
        <v>0</v>
      </c>
      <c r="L1562" s="201">
        <v>239.78290492404722</v>
      </c>
      <c r="M1562" s="201">
        <v>415.3475529888272</v>
      </c>
      <c r="N1562" s="201">
        <v>41.094000000000001</v>
      </c>
      <c r="O1562" s="402">
        <v>41.094000000000001</v>
      </c>
      <c r="P1562" s="387">
        <v>415.3475529888272</v>
      </c>
      <c r="Q1562" s="387">
        <v>239.78290492404722</v>
      </c>
      <c r="R1562" s="402">
        <v>260.03812108600476</v>
      </c>
      <c r="S1562" s="402">
        <v>260.03812108600476</v>
      </c>
      <c r="T1562" s="402"/>
      <c r="U1562" s="170">
        <v>191.55949121960492</v>
      </c>
      <c r="V1562" s="170"/>
      <c r="W1562" s="170"/>
    </row>
    <row r="1563" spans="1:41" x14ac:dyDescent="0.25">
      <c r="A1563" s="404"/>
      <c r="B1563" s="404"/>
      <c r="C1563" s="397"/>
      <c r="D1563" s="396"/>
      <c r="E1563" s="397" t="s">
        <v>619</v>
      </c>
      <c r="F1563" s="395"/>
      <c r="G1563" s="395" t="s">
        <v>1969</v>
      </c>
      <c r="H1563" s="394"/>
      <c r="I1563" s="387"/>
      <c r="J1563" s="383"/>
      <c r="K1563" s="387">
        <v>0.14528199999999999</v>
      </c>
      <c r="L1563" s="201">
        <v>239.85554592404722</v>
      </c>
      <c r="M1563" s="201">
        <v>415.3475529888272</v>
      </c>
      <c r="N1563" s="201">
        <v>41.094000000000001</v>
      </c>
      <c r="O1563" s="402">
        <v>41.094000000000001</v>
      </c>
      <c r="P1563" s="387">
        <v>415.3475529888272</v>
      </c>
      <c r="Q1563" s="387">
        <v>239.92818692404722</v>
      </c>
      <c r="R1563" s="402">
        <v>260.1107620860048</v>
      </c>
      <c r="S1563" s="402">
        <v>260.18340308600477</v>
      </c>
      <c r="T1563" s="402"/>
      <c r="U1563" s="170">
        <v>191.63213221960496</v>
      </c>
      <c r="V1563" s="170"/>
      <c r="W1563" s="170"/>
    </row>
    <row r="1564" spans="1:41" x14ac:dyDescent="0.25">
      <c r="A1564" s="406" t="s">
        <v>2824</v>
      </c>
      <c r="B1564" s="406" t="s">
        <v>2315</v>
      </c>
      <c r="C1564" s="406" t="s">
        <v>1973</v>
      </c>
      <c r="D1564" s="407">
        <v>2602</v>
      </c>
      <c r="E1564" s="406" t="s">
        <v>1222</v>
      </c>
      <c r="F1564" s="405" t="s">
        <v>2827</v>
      </c>
      <c r="G1564" s="405" t="s">
        <v>1970</v>
      </c>
      <c r="H1564" s="394"/>
      <c r="I1564" s="399">
        <v>3.0759527760437777E-6</v>
      </c>
      <c r="J1564" s="383"/>
      <c r="K1564" s="387">
        <v>0</v>
      </c>
      <c r="L1564" s="201">
        <v>239.92818692404722</v>
      </c>
      <c r="M1564" s="201">
        <v>415.3475529888272</v>
      </c>
      <c r="N1564" s="201">
        <v>41.094000000000001</v>
      </c>
      <c r="O1564" s="402">
        <v>41.094000000000001</v>
      </c>
      <c r="P1564" s="387">
        <v>415.3475529888272</v>
      </c>
      <c r="Q1564" s="387">
        <v>239.92818692404722</v>
      </c>
      <c r="R1564" s="402">
        <v>260.18340308600477</v>
      </c>
      <c r="S1564" s="402">
        <v>260.18340308600477</v>
      </c>
      <c r="T1564" s="402"/>
      <c r="U1564" s="170">
        <v>191.70477321960493</v>
      </c>
      <c r="V1564" s="170"/>
      <c r="W1564" s="170"/>
    </row>
    <row r="1565" spans="1:41" x14ac:dyDescent="0.25">
      <c r="A1565" s="404"/>
      <c r="B1565" s="404"/>
      <c r="C1565" s="397"/>
      <c r="D1565" s="396"/>
      <c r="E1565" s="397" t="s">
        <v>619</v>
      </c>
      <c r="F1565" s="395"/>
      <c r="G1565" s="395" t="s">
        <v>1969</v>
      </c>
      <c r="H1565" s="394"/>
      <c r="I1565" s="387">
        <v>239.92819</v>
      </c>
      <c r="J1565" s="383">
        <v>239.92818692404722</v>
      </c>
      <c r="K1565" s="387">
        <v>0</v>
      </c>
      <c r="L1565" s="201">
        <v>239.92818692404722</v>
      </c>
      <c r="M1565" s="201">
        <v>415.3475529888272</v>
      </c>
      <c r="N1565" s="201">
        <v>41.094000000000001</v>
      </c>
      <c r="O1565" s="402">
        <v>41.094000000000001</v>
      </c>
      <c r="P1565" s="387">
        <v>415.3475529888272</v>
      </c>
      <c r="Q1565" s="387">
        <v>239.92818692404722</v>
      </c>
      <c r="R1565" s="402">
        <v>260.18340308600477</v>
      </c>
      <c r="S1565" s="402">
        <v>260.18340308600477</v>
      </c>
      <c r="T1565" s="402"/>
      <c r="U1565" s="170">
        <v>191.70477321960493</v>
      </c>
      <c r="V1565" s="170"/>
      <c r="W1565" s="170"/>
      <c r="AO1565" s="250"/>
    </row>
    <row r="1566" spans="1:41" s="250" customFormat="1" x14ac:dyDescent="0.25">
      <c r="A1566" s="397" t="s">
        <v>2824</v>
      </c>
      <c r="B1566" s="397" t="s">
        <v>2315</v>
      </c>
      <c r="C1566" s="397" t="s">
        <v>2152</v>
      </c>
      <c r="D1566" s="396">
        <v>2602</v>
      </c>
      <c r="E1566" s="397" t="s">
        <v>2866</v>
      </c>
      <c r="F1566" s="395" t="s">
        <v>2150</v>
      </c>
      <c r="G1566" s="395" t="s">
        <v>2149</v>
      </c>
      <c r="H1566" s="394"/>
      <c r="I1566" s="387"/>
      <c r="J1566" s="383"/>
      <c r="K1566" s="387">
        <v>0</v>
      </c>
      <c r="L1566" s="201">
        <v>239.92818692404722</v>
      </c>
      <c r="M1566" s="201">
        <v>415.3475529888272</v>
      </c>
      <c r="N1566" s="201">
        <v>41.094000000000001</v>
      </c>
      <c r="O1566" s="402">
        <v>41.094000000000001</v>
      </c>
      <c r="P1566" s="387">
        <v>415.3475529888272</v>
      </c>
      <c r="Q1566" s="387">
        <v>239.92818692404722</v>
      </c>
      <c r="R1566" s="402">
        <v>260.18340308600477</v>
      </c>
      <c r="S1566" s="402">
        <v>260.18340308600477</v>
      </c>
      <c r="T1566" s="387"/>
      <c r="U1566" s="201">
        <v>191.70477321960493</v>
      </c>
      <c r="V1566" s="201"/>
      <c r="W1566" s="201"/>
      <c r="AB1566" s="251"/>
      <c r="AO1566" s="168"/>
    </row>
    <row r="1567" spans="1:41" x14ac:dyDescent="0.25">
      <c r="A1567" s="404" t="s">
        <v>2824</v>
      </c>
      <c r="B1567" s="404" t="s">
        <v>2315</v>
      </c>
      <c r="C1567" s="397" t="s">
        <v>1990</v>
      </c>
      <c r="D1567" s="396">
        <v>2602</v>
      </c>
      <c r="E1567" s="397" t="s">
        <v>2865</v>
      </c>
      <c r="F1567" s="395" t="s">
        <v>1988</v>
      </c>
      <c r="G1567" s="395" t="s">
        <v>1987</v>
      </c>
      <c r="H1567" s="394"/>
      <c r="I1567" s="387"/>
      <c r="J1567" s="383"/>
      <c r="K1567" s="387">
        <v>0</v>
      </c>
      <c r="L1567" s="201">
        <v>239.92818692404722</v>
      </c>
      <c r="M1567" s="201">
        <v>415.3475529888272</v>
      </c>
      <c r="N1567" s="201">
        <v>41.094000000000001</v>
      </c>
      <c r="O1567" s="402">
        <v>41.094000000000001</v>
      </c>
      <c r="P1567" s="387">
        <v>415.3475529888272</v>
      </c>
      <c r="Q1567" s="387">
        <v>239.92818692404722</v>
      </c>
      <c r="R1567" s="402">
        <v>260.18340308600477</v>
      </c>
      <c r="S1567" s="402">
        <v>260.18340308600477</v>
      </c>
      <c r="T1567" s="399"/>
      <c r="U1567" s="170">
        <v>191.70477321960493</v>
      </c>
      <c r="V1567" s="170"/>
      <c r="W1567" s="170"/>
    </row>
    <row r="1568" spans="1:41" x14ac:dyDescent="0.25">
      <c r="A1568" s="404"/>
      <c r="B1568" s="404"/>
      <c r="C1568" s="397"/>
      <c r="D1568" s="396"/>
      <c r="E1568" s="397" t="s">
        <v>619</v>
      </c>
      <c r="F1568" s="395"/>
      <c r="G1568" s="395" t="s">
        <v>1962</v>
      </c>
      <c r="H1568" s="394">
        <v>50</v>
      </c>
      <c r="I1568" s="399">
        <v>0</v>
      </c>
      <c r="J1568" s="383">
        <v>1.9013999999999975E-2</v>
      </c>
      <c r="K1568" s="387">
        <v>0.13121600000000003</v>
      </c>
      <c r="L1568" s="201">
        <v>239.99379492404722</v>
      </c>
      <c r="M1568" s="201">
        <v>415.3475529888272</v>
      </c>
      <c r="N1568" s="201">
        <v>41.094000000000001</v>
      </c>
      <c r="O1568" s="402">
        <v>41.094000000000001</v>
      </c>
      <c r="P1568" s="387">
        <v>415.3475529888272</v>
      </c>
      <c r="Q1568" s="387">
        <v>240.05940292404722</v>
      </c>
      <c r="R1568" s="402">
        <v>260.24901108600477</v>
      </c>
      <c r="S1568" s="402">
        <v>260.31461908600477</v>
      </c>
      <c r="T1568" s="402"/>
      <c r="U1568" s="170">
        <v>191.77038121960493</v>
      </c>
      <c r="V1568" s="170"/>
      <c r="W1568" s="170"/>
    </row>
    <row r="1569" spans="1:41" x14ac:dyDescent="0.25">
      <c r="A1569" s="404"/>
      <c r="B1569" s="404"/>
      <c r="C1569" s="404"/>
      <c r="D1569" s="403"/>
      <c r="E1569" s="397" t="s">
        <v>619</v>
      </c>
      <c r="F1569" s="395"/>
      <c r="G1569" s="395"/>
      <c r="H1569" s="394"/>
      <c r="I1569" s="387">
        <v>0.57760299999999998</v>
      </c>
      <c r="J1569" s="383">
        <v>0.57760300000000009</v>
      </c>
      <c r="K1569" s="241">
        <v>8.8621000000000005E-2</v>
      </c>
      <c r="L1569" s="201">
        <v>240.10371342404721</v>
      </c>
      <c r="M1569" s="201">
        <v>415.3475529888272</v>
      </c>
      <c r="N1569" s="201">
        <v>41.094000000000001</v>
      </c>
      <c r="O1569" s="402">
        <v>41.094000000000001</v>
      </c>
      <c r="P1569" s="387">
        <v>415.3475529888272</v>
      </c>
      <c r="Q1569" s="387">
        <v>240.14802392404721</v>
      </c>
      <c r="R1569" s="402">
        <v>260.35892958600476</v>
      </c>
      <c r="S1569" s="402">
        <v>260.40324008600476</v>
      </c>
      <c r="T1569" s="387" t="s">
        <v>2365</v>
      </c>
      <c r="U1569" s="170">
        <v>191.88029971960492</v>
      </c>
      <c r="V1569" s="170"/>
      <c r="W1569" s="170"/>
      <c r="AO1569" s="221"/>
    </row>
    <row r="1570" spans="1:41" s="221" customFormat="1" x14ac:dyDescent="0.25">
      <c r="A1570" s="243" t="s">
        <v>2824</v>
      </c>
      <c r="B1570" s="243" t="s">
        <v>2864</v>
      </c>
      <c r="C1570" s="243" t="s">
        <v>1981</v>
      </c>
      <c r="D1570" s="214">
        <v>2604</v>
      </c>
      <c r="E1570" s="209" t="s">
        <v>2863</v>
      </c>
      <c r="F1570" s="215"/>
      <c r="G1570" s="215" t="s">
        <v>1978</v>
      </c>
      <c r="H1570" s="211">
        <v>40</v>
      </c>
      <c r="I1570" s="209">
        <v>-240.17672592404722</v>
      </c>
      <c r="J1570" s="249"/>
      <c r="K1570" s="209">
        <v>5.740399999999999E-2</v>
      </c>
      <c r="L1570" s="201">
        <v>240.17672592404722</v>
      </c>
      <c r="M1570" s="201">
        <v>415.3475529888272</v>
      </c>
      <c r="N1570" s="201">
        <v>41.094000000000001</v>
      </c>
      <c r="O1570" s="209">
        <v>41.094000000000001</v>
      </c>
      <c r="P1570" s="209">
        <v>415.3475529888272</v>
      </c>
      <c r="Q1570" s="209">
        <v>240.2054279240472</v>
      </c>
      <c r="R1570" s="401">
        <v>260.43194208600477</v>
      </c>
      <c r="S1570" s="401">
        <v>260.46064408600478</v>
      </c>
      <c r="T1570" s="209"/>
      <c r="U1570" s="170">
        <v>191.95331221960492</v>
      </c>
      <c r="V1570" s="222"/>
      <c r="W1570" s="222"/>
      <c r="AB1570" s="175"/>
    </row>
    <row r="1571" spans="1:41" s="221" customFormat="1" x14ac:dyDescent="0.25">
      <c r="A1571" s="243"/>
      <c r="B1571" s="243"/>
      <c r="C1571" s="243"/>
      <c r="D1571" s="214"/>
      <c r="E1571" s="213" t="s">
        <v>619</v>
      </c>
      <c r="F1571" s="212"/>
      <c r="G1571" s="212"/>
      <c r="H1571" s="211"/>
      <c r="I1571" s="210"/>
      <c r="J1571" s="210"/>
      <c r="K1571" s="209">
        <v>0</v>
      </c>
      <c r="L1571" s="201">
        <v>240.2054279240472</v>
      </c>
      <c r="M1571" s="201">
        <v>415.3475529888272</v>
      </c>
      <c r="N1571" s="201">
        <v>41.094000000000001</v>
      </c>
      <c r="O1571" s="209">
        <v>41.094000000000001</v>
      </c>
      <c r="P1571" s="209">
        <v>415.3475529888272</v>
      </c>
      <c r="Q1571" s="209">
        <v>240.2054279240472</v>
      </c>
      <c r="R1571" s="209">
        <v>260.46064408600478</v>
      </c>
      <c r="S1571" s="209">
        <v>260.46064408600478</v>
      </c>
      <c r="T1571" s="209"/>
      <c r="U1571" s="170">
        <v>191.98201421960493</v>
      </c>
      <c r="V1571" s="222"/>
      <c r="W1571" s="222"/>
      <c r="AB1571" s="175"/>
    </row>
    <row r="1572" spans="1:41" s="221" customFormat="1" x14ac:dyDescent="0.25">
      <c r="A1572" s="243" t="s">
        <v>2824</v>
      </c>
      <c r="B1572" s="243" t="s">
        <v>2864</v>
      </c>
      <c r="C1572" s="243" t="s">
        <v>2849</v>
      </c>
      <c r="D1572" s="214">
        <v>2606</v>
      </c>
      <c r="E1572" s="213" t="s">
        <v>2862</v>
      </c>
      <c r="F1572" s="212"/>
      <c r="G1572" s="212" t="s">
        <v>2861</v>
      </c>
      <c r="H1572" s="211">
        <v>36</v>
      </c>
      <c r="I1572" s="210"/>
      <c r="J1572" s="210"/>
      <c r="K1572" s="209">
        <v>0.31832549999999998</v>
      </c>
      <c r="L1572" s="201">
        <v>240.36459067404718</v>
      </c>
      <c r="M1572" s="201">
        <v>415.3475529888272</v>
      </c>
      <c r="N1572" s="201">
        <v>41.094000000000001</v>
      </c>
      <c r="O1572" s="209">
        <v>41.094000000000001</v>
      </c>
      <c r="P1572" s="209">
        <v>415.3475529888272</v>
      </c>
      <c r="Q1572" s="209">
        <v>240.52375342404719</v>
      </c>
      <c r="R1572" s="209">
        <v>260.61980683600478</v>
      </c>
      <c r="S1572" s="209">
        <v>260.77896958600479</v>
      </c>
      <c r="T1572" s="209"/>
      <c r="U1572" s="170">
        <v>192.14117696960494</v>
      </c>
      <c r="V1572" s="222"/>
      <c r="W1572" s="222"/>
      <c r="AB1572" s="175"/>
    </row>
    <row r="1573" spans="1:41" s="221" customFormat="1" x14ac:dyDescent="0.25">
      <c r="A1573" s="243" t="s">
        <v>2824</v>
      </c>
      <c r="B1573" s="243" t="s">
        <v>2864</v>
      </c>
      <c r="C1573" s="243" t="s">
        <v>1990</v>
      </c>
      <c r="D1573" s="214">
        <v>2608</v>
      </c>
      <c r="E1573" s="213" t="s">
        <v>2860</v>
      </c>
      <c r="F1573" s="212" t="s">
        <v>2018</v>
      </c>
      <c r="G1573" s="212" t="s">
        <v>2859</v>
      </c>
      <c r="H1573" s="211"/>
      <c r="I1573" s="210"/>
      <c r="J1573" s="210"/>
      <c r="K1573" s="209">
        <v>0</v>
      </c>
      <c r="L1573" s="201">
        <v>240.52375342404719</v>
      </c>
      <c r="M1573" s="201">
        <v>415.3475529888272</v>
      </c>
      <c r="N1573" s="201">
        <v>41.094000000000001</v>
      </c>
      <c r="O1573" s="209">
        <v>41.094000000000001</v>
      </c>
      <c r="P1573" s="209">
        <v>415.3475529888272</v>
      </c>
      <c r="Q1573" s="209">
        <v>240.52375342404719</v>
      </c>
      <c r="R1573" s="209">
        <v>260.77896958600479</v>
      </c>
      <c r="S1573" s="209">
        <v>260.77896958600479</v>
      </c>
      <c r="T1573" s="209"/>
      <c r="U1573" s="170">
        <v>192.30033971960495</v>
      </c>
      <c r="V1573" s="222"/>
      <c r="W1573" s="222"/>
      <c r="AB1573" s="175"/>
    </row>
    <row r="1574" spans="1:41" s="221" customFormat="1" x14ac:dyDescent="0.25">
      <c r="A1574" s="243" t="s">
        <v>2824</v>
      </c>
      <c r="B1574" s="243" t="s">
        <v>2864</v>
      </c>
      <c r="C1574" s="243" t="s">
        <v>2849</v>
      </c>
      <c r="D1574" s="214">
        <v>2609</v>
      </c>
      <c r="E1574" s="213" t="s">
        <v>2858</v>
      </c>
      <c r="F1574" s="212"/>
      <c r="G1574" s="212" t="s">
        <v>2857</v>
      </c>
      <c r="H1574" s="211">
        <v>36</v>
      </c>
      <c r="I1574" s="210"/>
      <c r="J1574" s="210"/>
      <c r="K1574" s="209">
        <v>0.31832549999999998</v>
      </c>
      <c r="L1574" s="201">
        <v>240.68291617404719</v>
      </c>
      <c r="M1574" s="201">
        <v>415.3475529888272</v>
      </c>
      <c r="N1574" s="201">
        <v>41.094000000000001</v>
      </c>
      <c r="O1574" s="209">
        <v>41.094000000000001</v>
      </c>
      <c r="P1574" s="209">
        <v>415.3475529888272</v>
      </c>
      <c r="Q1574" s="209">
        <v>240.84207892404717</v>
      </c>
      <c r="R1574" s="209">
        <v>260.9381323360048</v>
      </c>
      <c r="S1574" s="209">
        <v>261.09729508600481</v>
      </c>
      <c r="T1574" s="209"/>
      <c r="U1574" s="170">
        <v>192.45950246960496</v>
      </c>
      <c r="V1574" s="222"/>
      <c r="W1574" s="222"/>
      <c r="AB1574" s="175"/>
    </row>
    <row r="1575" spans="1:41" s="221" customFormat="1" x14ac:dyDescent="0.25">
      <c r="A1575" s="243"/>
      <c r="B1575" s="243"/>
      <c r="C1575" s="243"/>
      <c r="D1575" s="214">
        <v>2611</v>
      </c>
      <c r="E1575" s="213" t="s">
        <v>2856</v>
      </c>
      <c r="F1575" s="212"/>
      <c r="G1575" s="212" t="s">
        <v>2855</v>
      </c>
      <c r="H1575" s="211"/>
      <c r="I1575" s="209">
        <v>-240.84207892404717</v>
      </c>
      <c r="J1575" s="249"/>
      <c r="K1575" s="209">
        <v>0</v>
      </c>
      <c r="L1575" s="201">
        <v>240.84207892404717</v>
      </c>
      <c r="M1575" s="201">
        <v>415.3475529888272</v>
      </c>
      <c r="N1575" s="201">
        <v>41.094000000000001</v>
      </c>
      <c r="O1575" s="209">
        <v>41.094000000000001</v>
      </c>
      <c r="P1575" s="209">
        <v>415.3475529888272</v>
      </c>
      <c r="Q1575" s="209">
        <v>240.84207892404717</v>
      </c>
      <c r="R1575" s="209">
        <v>261.09729508600481</v>
      </c>
      <c r="S1575" s="209">
        <v>261.09729508600481</v>
      </c>
      <c r="T1575" s="209"/>
      <c r="U1575" s="170">
        <v>192.61866521960496</v>
      </c>
      <c r="V1575" s="222"/>
      <c r="W1575" s="222"/>
      <c r="AB1575" s="175"/>
    </row>
    <row r="1576" spans="1:41" s="221" customFormat="1" x14ac:dyDescent="0.25">
      <c r="A1576" s="243"/>
      <c r="B1576" s="243"/>
      <c r="C1576" s="243"/>
      <c r="D1576" s="214"/>
      <c r="E1576" s="213" t="s">
        <v>619</v>
      </c>
      <c r="F1576" s="212"/>
      <c r="G1576" s="212"/>
      <c r="H1576" s="211"/>
      <c r="I1576" s="210"/>
      <c r="J1576" s="210"/>
      <c r="K1576" s="209">
        <v>0</v>
      </c>
      <c r="L1576" s="201">
        <v>240.84207892404717</v>
      </c>
      <c r="M1576" s="201">
        <v>415.3475529888272</v>
      </c>
      <c r="N1576" s="201">
        <v>41.094000000000001</v>
      </c>
      <c r="O1576" s="209">
        <v>41.094000000000001</v>
      </c>
      <c r="P1576" s="209">
        <v>415.3475529888272</v>
      </c>
      <c r="Q1576" s="209">
        <v>240.84207892404717</v>
      </c>
      <c r="R1576" s="209">
        <v>261.09729508600481</v>
      </c>
      <c r="S1576" s="209">
        <v>261.09729508600481</v>
      </c>
      <c r="T1576" s="209"/>
      <c r="U1576" s="170">
        <v>192.61866521960496</v>
      </c>
      <c r="V1576" s="222"/>
      <c r="W1576" s="222"/>
      <c r="AB1576" s="175"/>
    </row>
    <row r="1577" spans="1:41" s="221" customFormat="1" x14ac:dyDescent="0.25">
      <c r="A1577" s="243" t="s">
        <v>2824</v>
      </c>
      <c r="B1577" s="243" t="s">
        <v>2864</v>
      </c>
      <c r="C1577" s="243" t="s">
        <v>2849</v>
      </c>
      <c r="D1577" s="214">
        <v>2613</v>
      </c>
      <c r="E1577" s="213" t="s">
        <v>2854</v>
      </c>
      <c r="F1577" s="212"/>
      <c r="G1577" s="212" t="s">
        <v>2853</v>
      </c>
      <c r="H1577" s="211">
        <v>36</v>
      </c>
      <c r="I1577" s="210"/>
      <c r="J1577" s="210"/>
      <c r="K1577" s="209">
        <v>0.31832549999999998</v>
      </c>
      <c r="L1577" s="201">
        <v>241.00124167404715</v>
      </c>
      <c r="M1577" s="201">
        <v>415.3475529888272</v>
      </c>
      <c r="N1577" s="201">
        <v>41.094000000000001</v>
      </c>
      <c r="O1577" s="209">
        <v>41.094000000000001</v>
      </c>
      <c r="P1577" s="209">
        <v>415.3475529888272</v>
      </c>
      <c r="Q1577" s="209">
        <v>241.16040442404716</v>
      </c>
      <c r="R1577" s="209">
        <v>261.25645783600481</v>
      </c>
      <c r="S1577" s="209">
        <v>261.41562058600482</v>
      </c>
      <c r="T1577" s="209"/>
      <c r="U1577" s="170">
        <v>192.77782796960497</v>
      </c>
      <c r="V1577" s="222"/>
      <c r="W1577" s="222"/>
      <c r="AB1577" s="175"/>
    </row>
    <row r="1578" spans="1:41" s="221" customFormat="1" x14ac:dyDescent="0.25">
      <c r="A1578" s="243" t="s">
        <v>2824</v>
      </c>
      <c r="B1578" s="243" t="s">
        <v>2864</v>
      </c>
      <c r="C1578" s="243" t="s">
        <v>1967</v>
      </c>
      <c r="D1578" s="214">
        <v>2614</v>
      </c>
      <c r="E1578" s="213" t="s">
        <v>2852</v>
      </c>
      <c r="F1578" s="212" t="s">
        <v>2851</v>
      </c>
      <c r="G1578" s="212" t="s">
        <v>2850</v>
      </c>
      <c r="H1578" s="211"/>
      <c r="I1578" s="210"/>
      <c r="J1578" s="210"/>
      <c r="K1578" s="209">
        <v>0</v>
      </c>
      <c r="L1578" s="201">
        <v>241.16040442404716</v>
      </c>
      <c r="M1578" s="201">
        <v>415.3475529888272</v>
      </c>
      <c r="N1578" s="201">
        <v>41.094000000000001</v>
      </c>
      <c r="O1578" s="209">
        <v>41.094000000000001</v>
      </c>
      <c r="P1578" s="209">
        <v>415.3475529888272</v>
      </c>
      <c r="Q1578" s="209">
        <v>241.16040442404716</v>
      </c>
      <c r="R1578" s="209">
        <v>261.41562058600482</v>
      </c>
      <c r="S1578" s="209">
        <v>261.41562058600482</v>
      </c>
      <c r="T1578" s="209"/>
      <c r="U1578" s="170">
        <v>192.93699071960498</v>
      </c>
      <c r="V1578" s="222"/>
      <c r="W1578" s="222"/>
      <c r="AB1578" s="175"/>
    </row>
    <row r="1579" spans="1:41" s="221" customFormat="1" x14ac:dyDescent="0.25">
      <c r="A1579" s="243" t="s">
        <v>2824</v>
      </c>
      <c r="B1579" s="243" t="s">
        <v>2864</v>
      </c>
      <c r="C1579" s="243" t="s">
        <v>2849</v>
      </c>
      <c r="D1579" s="214">
        <v>2616</v>
      </c>
      <c r="E1579" s="213" t="s">
        <v>2848</v>
      </c>
      <c r="F1579" s="212"/>
      <c r="G1579" s="212" t="s">
        <v>2847</v>
      </c>
      <c r="H1579" s="211">
        <v>36</v>
      </c>
      <c r="I1579" s="210"/>
      <c r="J1579" s="210"/>
      <c r="K1579" s="209">
        <v>0.31832549999999998</v>
      </c>
      <c r="L1579" s="201">
        <v>241.31956717404717</v>
      </c>
      <c r="M1579" s="201">
        <v>415.3475529888272</v>
      </c>
      <c r="N1579" s="201">
        <v>41.094000000000001</v>
      </c>
      <c r="O1579" s="209">
        <v>41.094000000000001</v>
      </c>
      <c r="P1579" s="209">
        <v>415.3475529888272</v>
      </c>
      <c r="Q1579" s="209">
        <v>241.47872992404714</v>
      </c>
      <c r="R1579" s="209">
        <v>261.57478333600483</v>
      </c>
      <c r="S1579" s="209">
        <v>261.73394608600483</v>
      </c>
      <c r="T1579" s="209"/>
      <c r="U1579" s="170">
        <v>193.09615346960499</v>
      </c>
      <c r="V1579" s="222"/>
      <c r="W1579" s="222"/>
      <c r="AB1579" s="175"/>
    </row>
    <row r="1580" spans="1:41" s="221" customFormat="1" x14ac:dyDescent="0.25">
      <c r="A1580" s="243"/>
      <c r="B1580" s="243"/>
      <c r="C1580" s="243"/>
      <c r="D1580" s="214"/>
      <c r="E1580" s="213" t="s">
        <v>619</v>
      </c>
      <c r="F1580" s="212"/>
      <c r="G1580" s="212"/>
      <c r="H1580" s="211"/>
      <c r="I1580" s="209"/>
      <c r="J1580" s="210"/>
      <c r="K1580" s="209">
        <v>0</v>
      </c>
      <c r="L1580" s="201">
        <v>241.47872992404714</v>
      </c>
      <c r="M1580" s="201">
        <v>415.3475529888272</v>
      </c>
      <c r="N1580" s="201">
        <v>41.094000000000001</v>
      </c>
      <c r="O1580" s="209">
        <v>41.094000000000001</v>
      </c>
      <c r="P1580" s="209">
        <v>415.3475529888272</v>
      </c>
      <c r="Q1580" s="209">
        <v>241.47872992404714</v>
      </c>
      <c r="R1580" s="209">
        <v>261.73394608600483</v>
      </c>
      <c r="S1580" s="209">
        <v>261.73394608600483</v>
      </c>
      <c r="T1580" s="209"/>
      <c r="U1580" s="170">
        <v>193.25531621960499</v>
      </c>
      <c r="V1580" s="222"/>
      <c r="W1580" s="222"/>
      <c r="AB1580" s="175"/>
    </row>
    <row r="1581" spans="1:41" s="221" customFormat="1" x14ac:dyDescent="0.25">
      <c r="A1581" s="243" t="s">
        <v>2824</v>
      </c>
      <c r="B1581" s="243" t="s">
        <v>2864</v>
      </c>
      <c r="C1581" s="243" t="s">
        <v>1981</v>
      </c>
      <c r="D1581" s="214">
        <v>2618</v>
      </c>
      <c r="E1581" s="209" t="s">
        <v>2846</v>
      </c>
      <c r="F1581" s="212"/>
      <c r="G1581" s="215" t="s">
        <v>1978</v>
      </c>
      <c r="H1581" s="211">
        <v>40</v>
      </c>
      <c r="I1581" s="209">
        <v>-241.50743192404713</v>
      </c>
      <c r="J1581" s="249"/>
      <c r="K1581" s="209">
        <v>5.740399999999999E-2</v>
      </c>
      <c r="L1581" s="201">
        <v>241.50743192404713</v>
      </c>
      <c r="M1581" s="201">
        <v>415.3475529888272</v>
      </c>
      <c r="N1581" s="201">
        <v>41.094000000000001</v>
      </c>
      <c r="O1581" s="209">
        <v>41.094000000000001</v>
      </c>
      <c r="P1581" s="209">
        <v>415.3475529888272</v>
      </c>
      <c r="Q1581" s="209">
        <v>241.53613392404714</v>
      </c>
      <c r="R1581" s="209">
        <v>261.76264808600484</v>
      </c>
      <c r="S1581" s="209">
        <v>261.79135008600485</v>
      </c>
      <c r="T1581" s="209"/>
      <c r="U1581" s="170">
        <v>193.284018219605</v>
      </c>
      <c r="V1581" s="222"/>
      <c r="W1581" s="222"/>
      <c r="AB1581" s="175"/>
    </row>
    <row r="1582" spans="1:41" s="221" customFormat="1" x14ac:dyDescent="0.25">
      <c r="A1582" s="243"/>
      <c r="B1582" s="243"/>
      <c r="C1582" s="243"/>
      <c r="D1582" s="214"/>
      <c r="E1582" s="209"/>
      <c r="F1582" s="212"/>
      <c r="G1582" s="215"/>
      <c r="H1582" s="211"/>
      <c r="I1582" s="209"/>
      <c r="J1582" s="249"/>
      <c r="K1582" s="236">
        <v>0.89641700000000002</v>
      </c>
      <c r="L1582" s="201">
        <v>241.98434242404716</v>
      </c>
      <c r="M1582" s="201">
        <v>415.3475529888272</v>
      </c>
      <c r="N1582" s="201">
        <v>41.094000000000001</v>
      </c>
      <c r="O1582" s="209">
        <v>41.094000000000001</v>
      </c>
      <c r="P1582" s="209">
        <v>415.3475529888272</v>
      </c>
      <c r="Q1582" s="209">
        <v>242.43255092404715</v>
      </c>
      <c r="R1582" s="209">
        <v>262.23955858600482</v>
      </c>
      <c r="S1582" s="209">
        <v>262.68776708600484</v>
      </c>
      <c r="T1582" s="209"/>
      <c r="U1582" s="170">
        <v>193.76092871960498</v>
      </c>
      <c r="V1582" s="222"/>
      <c r="W1582" s="222"/>
      <c r="AB1582" s="175"/>
      <c r="AO1582" s="250"/>
    </row>
    <row r="1583" spans="1:41" s="250" customFormat="1" x14ac:dyDescent="0.25">
      <c r="A1583" s="397"/>
      <c r="B1583" s="397"/>
      <c r="C1583" s="397"/>
      <c r="D1583" s="396"/>
      <c r="E1583" s="397" t="s">
        <v>619</v>
      </c>
      <c r="F1583" s="395"/>
      <c r="G1583" s="395" t="s">
        <v>1962</v>
      </c>
      <c r="H1583" s="394">
        <v>40</v>
      </c>
      <c r="I1583" s="387"/>
      <c r="J1583" s="383"/>
      <c r="K1583" s="216">
        <v>0</v>
      </c>
      <c r="L1583" s="201">
        <v>242.43255092404715</v>
      </c>
      <c r="M1583" s="201">
        <v>415.3475529888272</v>
      </c>
      <c r="N1583" s="201">
        <v>41.094000000000001</v>
      </c>
      <c r="O1583" s="387">
        <v>41.094000000000001</v>
      </c>
      <c r="P1583" s="387">
        <v>415.3475529888272</v>
      </c>
      <c r="Q1583" s="387">
        <v>242.43255092404715</v>
      </c>
      <c r="R1583" s="387">
        <v>262.68776708600484</v>
      </c>
      <c r="S1583" s="387">
        <v>262.68776708600484</v>
      </c>
      <c r="T1583" s="387"/>
      <c r="U1583" s="201">
        <v>194.209137219605</v>
      </c>
      <c r="V1583" s="201"/>
      <c r="W1583" s="201"/>
      <c r="AB1583" s="251"/>
    </row>
    <row r="1584" spans="1:41" s="250" customFormat="1" x14ac:dyDescent="0.25">
      <c r="A1584" s="397"/>
      <c r="B1584" s="397"/>
      <c r="C1584" s="397"/>
      <c r="D1584" s="396"/>
      <c r="E1584" s="397"/>
      <c r="F1584" s="395"/>
      <c r="G1584" s="395"/>
      <c r="H1584" s="394"/>
      <c r="I1584" s="387"/>
      <c r="J1584" s="383"/>
      <c r="K1584" s="216">
        <v>0.24879399999999999</v>
      </c>
      <c r="L1584" s="201">
        <v>242.55694792404717</v>
      </c>
      <c r="M1584" s="201">
        <v>415.3475529888272</v>
      </c>
      <c r="N1584" s="201">
        <v>41.094000000000001</v>
      </c>
      <c r="O1584" s="387">
        <v>41.094000000000001</v>
      </c>
      <c r="P1584" s="387">
        <v>415.3475529888272</v>
      </c>
      <c r="Q1584" s="387">
        <v>242.68134492404715</v>
      </c>
      <c r="R1584" s="387">
        <v>262.81216408600483</v>
      </c>
      <c r="S1584" s="387">
        <v>262.93656108600482</v>
      </c>
      <c r="T1584" s="387" t="s">
        <v>2365</v>
      </c>
      <c r="U1584" s="201">
        <v>194.33353421960499</v>
      </c>
      <c r="V1584" s="201"/>
      <c r="W1584" s="201"/>
      <c r="AB1584" s="251"/>
    </row>
    <row r="1585" spans="1:41" s="250" customFormat="1" x14ac:dyDescent="0.25">
      <c r="A1585" s="397"/>
      <c r="B1585" s="397"/>
      <c r="C1585" s="397"/>
      <c r="D1585" s="396"/>
      <c r="E1585" s="397" t="s">
        <v>619</v>
      </c>
      <c r="F1585" s="395"/>
      <c r="G1585" s="395" t="s">
        <v>2100</v>
      </c>
      <c r="H1585" s="394"/>
      <c r="I1585" s="399">
        <v>3.075952861308906E-6</v>
      </c>
      <c r="J1585" s="383">
        <v>0.15479399999999999</v>
      </c>
      <c r="K1585" s="387">
        <v>0</v>
      </c>
      <c r="L1585" s="201">
        <v>242.68134492404715</v>
      </c>
      <c r="M1585" s="201">
        <v>415.3475529888272</v>
      </c>
      <c r="N1585" s="201">
        <v>41.094000000000001</v>
      </c>
      <c r="O1585" s="387">
        <v>41.094000000000001</v>
      </c>
      <c r="P1585" s="387">
        <v>415.3475529888272</v>
      </c>
      <c r="Q1585" s="387">
        <v>242.68134492404715</v>
      </c>
      <c r="R1585" s="387">
        <v>262.93656108600482</v>
      </c>
      <c r="S1585" s="387">
        <v>262.93656108600482</v>
      </c>
      <c r="T1585" s="387"/>
      <c r="U1585" s="201">
        <v>194.45793121960497</v>
      </c>
      <c r="V1585" s="201"/>
      <c r="W1585" s="201"/>
      <c r="AB1585" s="251"/>
    </row>
    <row r="1586" spans="1:41" s="250" customFormat="1" x14ac:dyDescent="0.25">
      <c r="A1586" s="397" t="s">
        <v>2824</v>
      </c>
      <c r="B1586" s="397" t="s">
        <v>2315</v>
      </c>
      <c r="C1586" s="397" t="s">
        <v>2152</v>
      </c>
      <c r="D1586" s="396">
        <v>2629</v>
      </c>
      <c r="E1586" s="397" t="s">
        <v>2845</v>
      </c>
      <c r="F1586" s="395" t="s">
        <v>2150</v>
      </c>
      <c r="G1586" s="395" t="s">
        <v>2149</v>
      </c>
      <c r="H1586" s="394"/>
      <c r="I1586" s="387">
        <v>242.68134800000001</v>
      </c>
      <c r="J1586" s="383">
        <v>242.68134492404715</v>
      </c>
      <c r="K1586" s="387">
        <v>0</v>
      </c>
      <c r="L1586" s="201">
        <v>242.68134492404715</v>
      </c>
      <c r="M1586" s="201">
        <v>415.3475529888272</v>
      </c>
      <c r="N1586" s="201">
        <v>41.094000000000001</v>
      </c>
      <c r="O1586" s="387">
        <v>41.094000000000001</v>
      </c>
      <c r="P1586" s="387">
        <v>415.3475529888272</v>
      </c>
      <c r="Q1586" s="387">
        <v>242.68134492404715</v>
      </c>
      <c r="R1586" s="387">
        <v>262.93656108600482</v>
      </c>
      <c r="S1586" s="387">
        <v>262.93656108600482</v>
      </c>
      <c r="T1586" s="387"/>
      <c r="U1586" s="201">
        <v>194.45793121960497</v>
      </c>
      <c r="V1586" s="201"/>
      <c r="W1586" s="201"/>
      <c r="AB1586" s="251"/>
    </row>
    <row r="1587" spans="1:41" s="250" customFormat="1" x14ac:dyDescent="0.25">
      <c r="A1587" s="397"/>
      <c r="B1587" s="397"/>
      <c r="C1587" s="397"/>
      <c r="D1587" s="396"/>
      <c r="E1587" s="397" t="s">
        <v>619</v>
      </c>
      <c r="F1587" s="395"/>
      <c r="G1587" s="395" t="s">
        <v>2100</v>
      </c>
      <c r="H1587" s="394"/>
      <c r="I1587" s="387"/>
      <c r="J1587" s="383"/>
      <c r="K1587" s="387">
        <v>0</v>
      </c>
      <c r="L1587" s="201">
        <v>242.68134492404715</v>
      </c>
      <c r="M1587" s="201">
        <v>415.3475529888272</v>
      </c>
      <c r="N1587" s="201">
        <v>41.094000000000001</v>
      </c>
      <c r="O1587" s="387">
        <v>41.094000000000001</v>
      </c>
      <c r="P1587" s="387">
        <v>415.3475529888272</v>
      </c>
      <c r="Q1587" s="387">
        <v>242.68134492404715</v>
      </c>
      <c r="R1587" s="387">
        <v>262.93656108600482</v>
      </c>
      <c r="S1587" s="387">
        <v>262.93656108600482</v>
      </c>
      <c r="T1587" s="387"/>
      <c r="U1587" s="201">
        <v>194.45793121960497</v>
      </c>
      <c r="V1587" s="201"/>
      <c r="W1587" s="201"/>
      <c r="AB1587" s="251"/>
    </row>
    <row r="1588" spans="1:41" s="250" customFormat="1" x14ac:dyDescent="0.25">
      <c r="A1588" s="397" t="s">
        <v>2824</v>
      </c>
      <c r="B1588" s="397" t="s">
        <v>2315</v>
      </c>
      <c r="C1588" s="397" t="s">
        <v>1990</v>
      </c>
      <c r="D1588" s="396">
        <v>2629</v>
      </c>
      <c r="E1588" s="397" t="s">
        <v>2844</v>
      </c>
      <c r="F1588" s="395" t="s">
        <v>1988</v>
      </c>
      <c r="G1588" s="395" t="s">
        <v>1987</v>
      </c>
      <c r="H1588" s="394"/>
      <c r="I1588" s="387"/>
      <c r="J1588" s="383"/>
      <c r="K1588" s="387">
        <v>0</v>
      </c>
      <c r="L1588" s="201">
        <v>242.68134492404715</v>
      </c>
      <c r="M1588" s="201">
        <v>415.3475529888272</v>
      </c>
      <c r="N1588" s="201">
        <v>41.094000000000001</v>
      </c>
      <c r="O1588" s="387">
        <v>41.094000000000001</v>
      </c>
      <c r="P1588" s="387">
        <v>415.3475529888272</v>
      </c>
      <c r="Q1588" s="387">
        <v>242.68134492404715</v>
      </c>
      <c r="R1588" s="387">
        <v>262.93656108600482</v>
      </c>
      <c r="S1588" s="387">
        <v>262.93656108600482</v>
      </c>
      <c r="T1588" s="387"/>
      <c r="U1588" s="201">
        <v>194.45793121960497</v>
      </c>
      <c r="V1588" s="201"/>
      <c r="W1588" s="201"/>
      <c r="AB1588" s="251"/>
    </row>
    <row r="1589" spans="1:41" s="250" customFormat="1" x14ac:dyDescent="0.25">
      <c r="A1589" s="397"/>
      <c r="B1589" s="397"/>
      <c r="C1589" s="397"/>
      <c r="D1589" s="396"/>
      <c r="E1589" s="397" t="s">
        <v>619</v>
      </c>
      <c r="F1589" s="395"/>
      <c r="G1589" s="395" t="s">
        <v>1962</v>
      </c>
      <c r="H1589" s="394">
        <v>40</v>
      </c>
      <c r="I1589" s="387"/>
      <c r="J1589" s="383"/>
      <c r="K1589" s="216">
        <v>3.5206000000000015E-2</v>
      </c>
      <c r="L1589" s="201">
        <v>242.69894792404716</v>
      </c>
      <c r="M1589" s="201">
        <v>415.3475529888272</v>
      </c>
      <c r="N1589" s="201">
        <v>41.094000000000001</v>
      </c>
      <c r="O1589" s="387">
        <v>41.094000000000001</v>
      </c>
      <c r="P1589" s="387">
        <v>415.3475529888272</v>
      </c>
      <c r="Q1589" s="387">
        <v>242.71655092404714</v>
      </c>
      <c r="R1589" s="387">
        <v>262.95416408600482</v>
      </c>
      <c r="S1589" s="387">
        <v>262.97176708600483</v>
      </c>
      <c r="T1589" s="387" t="s">
        <v>2365</v>
      </c>
      <c r="U1589" s="201">
        <v>194.47553421960498</v>
      </c>
      <c r="V1589" s="201"/>
      <c r="W1589" s="201"/>
      <c r="AB1589" s="251"/>
      <c r="AO1589" s="223"/>
    </row>
    <row r="1590" spans="1:41" s="223" customFormat="1" x14ac:dyDescent="0.25">
      <c r="A1590" s="397"/>
      <c r="B1590" s="397"/>
      <c r="C1590" s="397"/>
      <c r="D1590" s="397"/>
      <c r="E1590" s="397"/>
      <c r="F1590" s="395"/>
      <c r="G1590" s="395"/>
      <c r="H1590" s="394"/>
      <c r="I1590" s="387"/>
      <c r="J1590" s="383"/>
      <c r="K1590" s="387">
        <v>1.052E-3</v>
      </c>
      <c r="L1590" s="201">
        <v>242.71707692404715</v>
      </c>
      <c r="M1590" s="201">
        <v>415.3475529888272</v>
      </c>
      <c r="N1590" s="201">
        <v>41.094000000000001</v>
      </c>
      <c r="O1590" s="387">
        <v>41.094000000000001</v>
      </c>
      <c r="P1590" s="387">
        <v>415.3475529888272</v>
      </c>
      <c r="Q1590" s="387">
        <v>242.71760292404713</v>
      </c>
      <c r="R1590" s="387">
        <v>262.97229308600487</v>
      </c>
      <c r="S1590" s="387">
        <v>262.97281908600485</v>
      </c>
      <c r="T1590" s="387"/>
      <c r="U1590" s="201">
        <v>194.49366321960503</v>
      </c>
      <c r="V1590" s="225"/>
      <c r="W1590" s="225"/>
      <c r="AB1590" s="224"/>
      <c r="AO1590" s="221"/>
    </row>
    <row r="1591" spans="1:41" s="221" customFormat="1" x14ac:dyDescent="0.25">
      <c r="A1591" s="397"/>
      <c r="B1591" s="397"/>
      <c r="C1591" s="397"/>
      <c r="D1591" s="396"/>
      <c r="E1591" s="397"/>
      <c r="F1591" s="395"/>
      <c r="G1591" s="395"/>
      <c r="H1591" s="394"/>
      <c r="I1591" s="387"/>
      <c r="J1591" s="400"/>
      <c r="K1591" s="387">
        <v>7.1999999999999995E-2</v>
      </c>
      <c r="L1591" s="201">
        <v>242.75360292404713</v>
      </c>
      <c r="M1591" s="201">
        <v>415.3475529888272</v>
      </c>
      <c r="N1591" s="201">
        <v>41.094000000000001</v>
      </c>
      <c r="O1591" s="387">
        <v>41.094000000000001</v>
      </c>
      <c r="P1591" s="387">
        <v>415.3475529888272</v>
      </c>
      <c r="Q1591" s="387">
        <v>242.78960292404713</v>
      </c>
      <c r="R1591" s="387">
        <v>263.00881908600485</v>
      </c>
      <c r="S1591" s="387">
        <v>263.04481908600485</v>
      </c>
      <c r="T1591" s="387" t="s">
        <v>2843</v>
      </c>
      <c r="U1591" s="222">
        <v>194.53018921960501</v>
      </c>
      <c r="V1591" s="222"/>
      <c r="W1591" s="222"/>
      <c r="AB1591" s="175"/>
    </row>
    <row r="1592" spans="1:41" s="221" customFormat="1" x14ac:dyDescent="0.25">
      <c r="A1592" s="397"/>
      <c r="B1592" s="397"/>
      <c r="C1592" s="397"/>
      <c r="D1592" s="396"/>
      <c r="E1592" s="397"/>
      <c r="F1592" s="395"/>
      <c r="G1592" s="395"/>
      <c r="H1592" s="394"/>
      <c r="I1592" s="387"/>
      <c r="J1592" s="383"/>
      <c r="K1592" s="236">
        <v>0.37429499999999999</v>
      </c>
      <c r="L1592" s="201">
        <v>242.97675042404711</v>
      </c>
      <c r="M1592" s="201">
        <v>415.3475529888272</v>
      </c>
      <c r="N1592" s="201">
        <v>41.094000000000001</v>
      </c>
      <c r="O1592" s="387">
        <v>41.094000000000001</v>
      </c>
      <c r="P1592" s="387">
        <v>415.3475529888272</v>
      </c>
      <c r="Q1592" s="387">
        <v>243.16389792404712</v>
      </c>
      <c r="R1592" s="387">
        <v>263.23196658600489</v>
      </c>
      <c r="S1592" s="387">
        <v>263.41911408600487</v>
      </c>
      <c r="T1592" s="387"/>
      <c r="U1592" s="222">
        <v>194.75333671960504</v>
      </c>
      <c r="V1592" s="222"/>
      <c r="W1592" s="222"/>
      <c r="AB1592" s="175"/>
      <c r="AO1592" s="223"/>
    </row>
    <row r="1593" spans="1:41" s="223" customFormat="1" x14ac:dyDescent="0.25">
      <c r="A1593" s="397" t="s">
        <v>2824</v>
      </c>
      <c r="B1593" s="397" t="s">
        <v>2315</v>
      </c>
      <c r="C1593" s="397" t="s">
        <v>2035</v>
      </c>
      <c r="D1593" s="396">
        <v>2634</v>
      </c>
      <c r="E1593" s="397" t="s">
        <v>2842</v>
      </c>
      <c r="F1593" s="395" t="s">
        <v>2307</v>
      </c>
      <c r="G1593" s="395" t="s">
        <v>2306</v>
      </c>
      <c r="H1593" s="394"/>
      <c r="I1593" s="399">
        <v>-2.0759528922553727E-6</v>
      </c>
      <c r="J1593" s="398">
        <v>243.16390000000001</v>
      </c>
      <c r="K1593" s="236">
        <v>0</v>
      </c>
      <c r="L1593" s="201">
        <v>243.16389792404712</v>
      </c>
      <c r="M1593" s="201">
        <v>415.3475529888272</v>
      </c>
      <c r="N1593" s="201">
        <v>41.094000000000001</v>
      </c>
      <c r="O1593" s="387">
        <v>41.094000000000001</v>
      </c>
      <c r="P1593" s="387">
        <v>415.3475529888272</v>
      </c>
      <c r="Q1593" s="387">
        <v>243.16389792404712</v>
      </c>
      <c r="R1593" s="387">
        <v>263.41911408600487</v>
      </c>
      <c r="S1593" s="387">
        <v>263.41911408600487</v>
      </c>
      <c r="T1593" s="387"/>
      <c r="U1593" s="222">
        <v>194.94048421960503</v>
      </c>
      <c r="V1593" s="225"/>
      <c r="W1593" s="225"/>
      <c r="AB1593" s="224"/>
    </row>
    <row r="1594" spans="1:41" s="223" customFormat="1" x14ac:dyDescent="0.25">
      <c r="A1594" s="397"/>
      <c r="B1594" s="397"/>
      <c r="C1594" s="397"/>
      <c r="D1594" s="396"/>
      <c r="E1594" s="397"/>
      <c r="F1594" s="395"/>
      <c r="G1594" s="395"/>
      <c r="H1594" s="394"/>
      <c r="I1594" s="387">
        <v>0.64996100000000001</v>
      </c>
      <c r="J1594" s="383"/>
      <c r="K1594" s="236">
        <v>0.27566600000000002</v>
      </c>
      <c r="L1594" s="201">
        <v>243.30173092404712</v>
      </c>
      <c r="M1594" s="201">
        <v>415.3475529888272</v>
      </c>
      <c r="N1594" s="201">
        <v>41.094000000000001</v>
      </c>
      <c r="O1594" s="387">
        <v>41.094000000000001</v>
      </c>
      <c r="P1594" s="387">
        <v>415.3475529888272</v>
      </c>
      <c r="Q1594" s="387">
        <v>243.43956392404712</v>
      </c>
      <c r="R1594" s="387">
        <v>263.55694708600487</v>
      </c>
      <c r="S1594" s="387">
        <v>263.69478008600487</v>
      </c>
      <c r="T1594" s="393"/>
      <c r="U1594" s="222">
        <v>195.07831721960503</v>
      </c>
      <c r="V1594" s="225"/>
      <c r="W1594" s="225"/>
      <c r="AB1594" s="224"/>
    </row>
    <row r="1595" spans="1:41" s="223" customFormat="1" x14ac:dyDescent="0.25">
      <c r="A1595" s="397"/>
      <c r="B1595" s="397"/>
      <c r="C1595" s="397"/>
      <c r="D1595" s="396"/>
      <c r="E1595" s="387"/>
      <c r="F1595" s="395"/>
      <c r="G1595" s="393"/>
      <c r="H1595" s="394"/>
      <c r="I1595" s="387"/>
      <c r="J1595" s="383"/>
      <c r="K1595" s="387">
        <v>7.1999999999999995E-2</v>
      </c>
      <c r="L1595" s="201">
        <v>243.47556392404712</v>
      </c>
      <c r="M1595" s="201">
        <v>415.3475529888272</v>
      </c>
      <c r="N1595" s="201">
        <v>41.094000000000001</v>
      </c>
      <c r="O1595" s="387">
        <v>41.094000000000001</v>
      </c>
      <c r="P1595" s="387">
        <v>415.3475529888272</v>
      </c>
      <c r="Q1595" s="387">
        <v>243.51156392404712</v>
      </c>
      <c r="R1595" s="387">
        <v>263.73078008600487</v>
      </c>
      <c r="S1595" s="387">
        <v>263.76678008600487</v>
      </c>
      <c r="T1595" s="393"/>
      <c r="U1595" s="222">
        <v>195.25215021960503</v>
      </c>
      <c r="V1595" s="225"/>
      <c r="W1595" s="225"/>
      <c r="AB1595" s="224"/>
      <c r="AO1595" s="168"/>
    </row>
    <row r="1596" spans="1:41" x14ac:dyDescent="0.25">
      <c r="A1596" s="379"/>
      <c r="B1596" s="379"/>
      <c r="C1596" s="379"/>
      <c r="D1596" s="386"/>
      <c r="E1596" s="377" t="s">
        <v>619</v>
      </c>
      <c r="F1596" s="376"/>
      <c r="G1596" s="376"/>
      <c r="H1596" s="375"/>
      <c r="I1596" s="373"/>
      <c r="J1596" s="374"/>
      <c r="K1596" s="372">
        <v>0.17749999999999999</v>
      </c>
      <c r="L1596" s="201">
        <v>243.60031392404713</v>
      </c>
      <c r="M1596" s="201">
        <v>415.3475529888272</v>
      </c>
      <c r="N1596" s="201">
        <v>41.094000000000001</v>
      </c>
      <c r="O1596" s="372">
        <v>41.094000000000001</v>
      </c>
      <c r="P1596" s="373">
        <v>415.3475529888272</v>
      </c>
      <c r="Q1596" s="373">
        <v>243.68906392404713</v>
      </c>
      <c r="R1596" s="372">
        <v>263.85553008600488</v>
      </c>
      <c r="S1596" s="372">
        <v>263.94428008600488</v>
      </c>
      <c r="T1596" s="392"/>
      <c r="U1596" s="170">
        <v>195.37690021960503</v>
      </c>
      <c r="V1596" s="170"/>
      <c r="W1596" s="170"/>
      <c r="AO1596" s="221"/>
    </row>
    <row r="1597" spans="1:41" s="221" customFormat="1" x14ac:dyDescent="0.25">
      <c r="A1597" s="377" t="s">
        <v>2824</v>
      </c>
      <c r="B1597" s="377" t="s">
        <v>2315</v>
      </c>
      <c r="C1597" s="377" t="s">
        <v>1961</v>
      </c>
      <c r="D1597" s="378">
        <v>2640</v>
      </c>
      <c r="E1597" s="377" t="s">
        <v>2841</v>
      </c>
      <c r="F1597" s="376" t="s">
        <v>1984</v>
      </c>
      <c r="G1597" s="376" t="s">
        <v>1958</v>
      </c>
      <c r="H1597" s="375">
        <v>50</v>
      </c>
      <c r="I1597" s="373"/>
      <c r="J1597" s="374"/>
      <c r="K1597" s="373">
        <v>0.2</v>
      </c>
      <c r="L1597" s="201">
        <v>243.78906392404713</v>
      </c>
      <c r="M1597" s="201">
        <v>415.3475529888272</v>
      </c>
      <c r="N1597" s="201">
        <v>41.094000000000001</v>
      </c>
      <c r="O1597" s="372">
        <v>41.094000000000001</v>
      </c>
      <c r="P1597" s="373">
        <v>415.3475529888272</v>
      </c>
      <c r="Q1597" s="373">
        <v>243.88906392404712</v>
      </c>
      <c r="R1597" s="373">
        <v>264.04428008600485</v>
      </c>
      <c r="S1597" s="373">
        <v>264.14428008600487</v>
      </c>
      <c r="T1597" s="373"/>
      <c r="U1597" s="170">
        <v>195.565650219605</v>
      </c>
      <c r="V1597" s="222"/>
      <c r="W1597" s="222"/>
      <c r="AB1597" s="175"/>
      <c r="AO1597" s="168"/>
    </row>
    <row r="1598" spans="1:41" x14ac:dyDescent="0.25">
      <c r="A1598" s="379"/>
      <c r="B1598" s="379"/>
      <c r="C1598" s="379"/>
      <c r="D1598" s="386"/>
      <c r="E1598" s="377" t="s">
        <v>619</v>
      </c>
      <c r="F1598" s="376"/>
      <c r="G1598" s="376"/>
      <c r="H1598" s="375"/>
      <c r="I1598" s="373"/>
      <c r="J1598" s="374"/>
      <c r="K1598" s="372">
        <v>0.25</v>
      </c>
      <c r="L1598" s="201">
        <v>244.01406392404712</v>
      </c>
      <c r="M1598" s="201">
        <v>415.3475529888272</v>
      </c>
      <c r="N1598" s="201">
        <v>41.094000000000001</v>
      </c>
      <c r="O1598" s="372">
        <v>41.094000000000001</v>
      </c>
      <c r="P1598" s="373">
        <v>415.3475529888272</v>
      </c>
      <c r="Q1598" s="373">
        <v>244.13906392404712</v>
      </c>
      <c r="R1598" s="372">
        <v>264.26928008600487</v>
      </c>
      <c r="S1598" s="372">
        <v>264.39428008600487</v>
      </c>
      <c r="T1598" s="372"/>
      <c r="U1598" s="170">
        <v>195.79065021960503</v>
      </c>
      <c r="V1598" s="170"/>
      <c r="W1598" s="170"/>
    </row>
    <row r="1599" spans="1:41" x14ac:dyDescent="0.25">
      <c r="A1599" s="379" t="s">
        <v>2824</v>
      </c>
      <c r="B1599" s="379" t="s">
        <v>2315</v>
      </c>
      <c r="C1599" s="379" t="s">
        <v>1947</v>
      </c>
      <c r="D1599" s="386">
        <v>2645</v>
      </c>
      <c r="E1599" s="377" t="s">
        <v>2840</v>
      </c>
      <c r="F1599" s="376" t="s">
        <v>1982</v>
      </c>
      <c r="G1599" s="376" t="s">
        <v>1944</v>
      </c>
      <c r="H1599" s="375">
        <v>50</v>
      </c>
      <c r="I1599" s="373"/>
      <c r="J1599" s="374"/>
      <c r="K1599" s="372">
        <v>0.25</v>
      </c>
      <c r="L1599" s="201">
        <v>244.26406392404712</v>
      </c>
      <c r="M1599" s="201">
        <v>415.3475529888272</v>
      </c>
      <c r="N1599" s="201">
        <v>41.094000000000001</v>
      </c>
      <c r="O1599" s="372">
        <v>41.094000000000001</v>
      </c>
      <c r="P1599" s="373">
        <v>415.3475529888272</v>
      </c>
      <c r="Q1599" s="373">
        <v>244.38906392404712</v>
      </c>
      <c r="R1599" s="372">
        <v>264.51928008600487</v>
      </c>
      <c r="S1599" s="372">
        <v>264.64428008600487</v>
      </c>
      <c r="T1599" s="372"/>
      <c r="U1599" s="170">
        <v>196.04065021960503</v>
      </c>
      <c r="V1599" s="170"/>
      <c r="W1599" s="170"/>
    </row>
    <row r="1600" spans="1:41" x14ac:dyDescent="0.25">
      <c r="A1600" s="379"/>
      <c r="B1600" s="379"/>
      <c r="C1600" s="379"/>
      <c r="D1600" s="386"/>
      <c r="E1600" s="377"/>
      <c r="F1600" s="376"/>
      <c r="G1600" s="376"/>
      <c r="H1600" s="375"/>
      <c r="I1600" s="373"/>
      <c r="J1600" s="374"/>
      <c r="K1600" s="303">
        <v>0.41601100000000002</v>
      </c>
      <c r="L1600" s="201">
        <v>244.59706942404711</v>
      </c>
      <c r="M1600" s="201">
        <v>415.3475529888272</v>
      </c>
      <c r="N1600" s="201">
        <v>41.094000000000001</v>
      </c>
      <c r="O1600" s="372">
        <v>41.094000000000001</v>
      </c>
      <c r="P1600" s="373">
        <v>415.3475529888272</v>
      </c>
      <c r="Q1600" s="373">
        <v>244.80507492404712</v>
      </c>
      <c r="R1600" s="372">
        <v>264.85228558600488</v>
      </c>
      <c r="S1600" s="372">
        <v>265.0602910860049</v>
      </c>
      <c r="T1600" s="372"/>
      <c r="U1600" s="170">
        <v>196.37365571960504</v>
      </c>
      <c r="V1600" s="170"/>
      <c r="W1600" s="170"/>
    </row>
    <row r="1601" spans="1:41" x14ac:dyDescent="0.25">
      <c r="A1601" s="379" t="s">
        <v>2824</v>
      </c>
      <c r="B1601" s="379" t="s">
        <v>2315</v>
      </c>
      <c r="C1601" s="379" t="s">
        <v>1981</v>
      </c>
      <c r="D1601" s="386">
        <v>2651</v>
      </c>
      <c r="E1601" s="377" t="s">
        <v>2839</v>
      </c>
      <c r="F1601" s="376" t="s">
        <v>1979</v>
      </c>
      <c r="G1601" s="376" t="s">
        <v>1978</v>
      </c>
      <c r="H1601" s="375">
        <v>63</v>
      </c>
      <c r="I1601" s="381">
        <v>2.0759528922553727E-6</v>
      </c>
      <c r="J1601" s="380">
        <v>244.84257700000001</v>
      </c>
      <c r="K1601" s="303">
        <v>7.4999999999999997E-2</v>
      </c>
      <c r="L1601" s="201">
        <v>244.84257492404711</v>
      </c>
      <c r="M1601" s="201">
        <v>415.3475529888272</v>
      </c>
      <c r="N1601" s="201">
        <v>41.094000000000001</v>
      </c>
      <c r="O1601" s="372">
        <v>41.094000000000001</v>
      </c>
      <c r="P1601" s="373">
        <v>415.3475529888272</v>
      </c>
      <c r="Q1601" s="373">
        <v>244.88007492404711</v>
      </c>
      <c r="R1601" s="372">
        <v>265.09779108600486</v>
      </c>
      <c r="S1601" s="372">
        <v>265.13529108600488</v>
      </c>
      <c r="T1601" s="372"/>
      <c r="U1601" s="170">
        <v>196.61916121960502</v>
      </c>
      <c r="V1601" s="170"/>
      <c r="W1601" s="170"/>
    </row>
    <row r="1602" spans="1:41" x14ac:dyDescent="0.25">
      <c r="A1602" s="379"/>
      <c r="B1602" s="379"/>
      <c r="C1602" s="379"/>
      <c r="D1602" s="386"/>
      <c r="E1602" s="377"/>
      <c r="F1602" s="376"/>
      <c r="G1602" s="376"/>
      <c r="H1602" s="375"/>
      <c r="I1602" s="373"/>
      <c r="J1602" s="374"/>
      <c r="K1602" s="303">
        <v>0.13139410000000001</v>
      </c>
      <c r="L1602" s="201">
        <v>244.94577197404709</v>
      </c>
      <c r="M1602" s="201">
        <v>415.3475529888272</v>
      </c>
      <c r="N1602" s="201">
        <v>41.094000000000001</v>
      </c>
      <c r="O1602" s="372">
        <v>41.094000000000001</v>
      </c>
      <c r="P1602" s="373">
        <v>415.3475529888272</v>
      </c>
      <c r="Q1602" s="373">
        <v>245.0114690240471</v>
      </c>
      <c r="R1602" s="372">
        <v>265.20098813600492</v>
      </c>
      <c r="S1602" s="372">
        <v>265.26668518600491</v>
      </c>
      <c r="T1602" s="372"/>
      <c r="U1602" s="170">
        <v>196.72235826960508</v>
      </c>
      <c r="V1602" s="170"/>
      <c r="W1602" s="170"/>
    </row>
    <row r="1603" spans="1:41" x14ac:dyDescent="0.25">
      <c r="A1603" s="379" t="s">
        <v>2824</v>
      </c>
      <c r="B1603" s="379" t="s">
        <v>2315</v>
      </c>
      <c r="C1603" s="379" t="s">
        <v>1956</v>
      </c>
      <c r="D1603" s="386">
        <v>2654</v>
      </c>
      <c r="E1603" s="377" t="s">
        <v>2838</v>
      </c>
      <c r="F1603" s="376" t="s">
        <v>1982</v>
      </c>
      <c r="G1603" s="376" t="s">
        <v>1953</v>
      </c>
      <c r="H1603" s="375">
        <v>50</v>
      </c>
      <c r="I1603" s="373"/>
      <c r="J1603" s="374"/>
      <c r="K1603" s="372">
        <v>0.25</v>
      </c>
      <c r="L1603" s="201">
        <v>245.1364690240471</v>
      </c>
      <c r="M1603" s="201">
        <v>415.3475529888272</v>
      </c>
      <c r="N1603" s="201">
        <v>41.094000000000001</v>
      </c>
      <c r="O1603" s="372">
        <v>41.094000000000001</v>
      </c>
      <c r="P1603" s="373">
        <v>415.3475529888272</v>
      </c>
      <c r="Q1603" s="373">
        <v>245.2614690240471</v>
      </c>
      <c r="R1603" s="372">
        <v>265.39168518600491</v>
      </c>
      <c r="S1603" s="372">
        <v>265.51668518600491</v>
      </c>
      <c r="T1603" s="372"/>
      <c r="U1603" s="170">
        <v>196.91305531960506</v>
      </c>
      <c r="V1603" s="170"/>
      <c r="W1603" s="170"/>
    </row>
    <row r="1604" spans="1:41" x14ac:dyDescent="0.25">
      <c r="A1604" s="379"/>
      <c r="B1604" s="379"/>
      <c r="C1604" s="379"/>
      <c r="D1604" s="386"/>
      <c r="E1604" s="377" t="s">
        <v>619</v>
      </c>
      <c r="F1604" s="376"/>
      <c r="G1604" s="376"/>
      <c r="H1604" s="375"/>
      <c r="I1604" s="373"/>
      <c r="J1604" s="374"/>
      <c r="K1604" s="372">
        <v>0.55000000000000004</v>
      </c>
      <c r="L1604" s="201">
        <v>245.53646902404711</v>
      </c>
      <c r="M1604" s="201">
        <v>415.3475529888272</v>
      </c>
      <c r="N1604" s="201">
        <v>41.094000000000001</v>
      </c>
      <c r="O1604" s="372">
        <v>41.094000000000001</v>
      </c>
      <c r="P1604" s="373">
        <v>415.3475529888272</v>
      </c>
      <c r="Q1604" s="373">
        <v>245.81146902404711</v>
      </c>
      <c r="R1604" s="372">
        <v>265.79168518600494</v>
      </c>
      <c r="S1604" s="372">
        <v>266.06668518600492</v>
      </c>
      <c r="T1604" s="372"/>
      <c r="U1604" s="170">
        <v>197.3130553196051</v>
      </c>
      <c r="V1604" s="170"/>
      <c r="W1604" s="170"/>
    </row>
    <row r="1605" spans="1:41" x14ac:dyDescent="0.25">
      <c r="A1605" s="379" t="s">
        <v>2824</v>
      </c>
      <c r="B1605" s="379" t="s">
        <v>2315</v>
      </c>
      <c r="C1605" s="379" t="s">
        <v>1961</v>
      </c>
      <c r="D1605" s="386">
        <v>2662</v>
      </c>
      <c r="E1605" s="377" t="s">
        <v>2837</v>
      </c>
      <c r="F1605" s="376" t="s">
        <v>1984</v>
      </c>
      <c r="G1605" s="376" t="s">
        <v>1958</v>
      </c>
      <c r="H1605" s="375">
        <v>50</v>
      </c>
      <c r="I1605" s="373"/>
      <c r="J1605" s="374"/>
      <c r="K1605" s="372">
        <v>0.2</v>
      </c>
      <c r="L1605" s="201">
        <v>245.91146902404711</v>
      </c>
      <c r="M1605" s="201">
        <v>415.3475529888272</v>
      </c>
      <c r="N1605" s="201">
        <v>41.094000000000001</v>
      </c>
      <c r="O1605" s="372">
        <v>41.094000000000001</v>
      </c>
      <c r="P1605" s="373">
        <v>415.3475529888272</v>
      </c>
      <c r="Q1605" s="373">
        <v>246.0114690240471</v>
      </c>
      <c r="R1605" s="372">
        <v>266.16668518600488</v>
      </c>
      <c r="S1605" s="372">
        <v>266.26668518600491</v>
      </c>
      <c r="T1605" s="372"/>
      <c r="U1605" s="170">
        <v>197.68805531960504</v>
      </c>
      <c r="V1605" s="170"/>
      <c r="W1605" s="170"/>
    </row>
    <row r="1606" spans="1:41" x14ac:dyDescent="0.25">
      <c r="A1606" s="379"/>
      <c r="B1606" s="379"/>
      <c r="C1606" s="379"/>
      <c r="D1606" s="386"/>
      <c r="E1606" s="377" t="s">
        <v>619</v>
      </c>
      <c r="F1606" s="376"/>
      <c r="G1606" s="376"/>
      <c r="H1606" s="375"/>
      <c r="I1606" s="381">
        <v>2.7759528791193588E-6</v>
      </c>
      <c r="J1606" s="374">
        <v>5.4921200000000003E-2</v>
      </c>
      <c r="K1606" s="241">
        <v>0.12392120000000001</v>
      </c>
      <c r="L1606" s="201">
        <v>246.07342962404709</v>
      </c>
      <c r="M1606" s="201">
        <v>415.3475529888272</v>
      </c>
      <c r="N1606" s="201">
        <v>41.094000000000001</v>
      </c>
      <c r="O1606" s="372">
        <v>41.094000000000001</v>
      </c>
      <c r="P1606" s="373">
        <v>415.3475529888272</v>
      </c>
      <c r="Q1606" s="373">
        <v>246.13539022404711</v>
      </c>
      <c r="R1606" s="372">
        <v>266.32864578600487</v>
      </c>
      <c r="S1606" s="372">
        <v>266.39060638600489</v>
      </c>
      <c r="T1606" s="372"/>
      <c r="U1606" s="170">
        <v>197.85001591960503</v>
      </c>
      <c r="V1606" s="170"/>
      <c r="W1606" s="170"/>
    </row>
    <row r="1607" spans="1:41" x14ac:dyDescent="0.25">
      <c r="A1607" s="379" t="s">
        <v>2824</v>
      </c>
      <c r="B1607" s="379" t="s">
        <v>2315</v>
      </c>
      <c r="C1607" s="379" t="s">
        <v>111</v>
      </c>
      <c r="D1607" s="386">
        <v>2665</v>
      </c>
      <c r="E1607" s="377" t="s">
        <v>1148</v>
      </c>
      <c r="F1607" s="376" t="s">
        <v>1974</v>
      </c>
      <c r="G1607" s="376" t="s">
        <v>1951</v>
      </c>
      <c r="H1607" s="375">
        <v>47.5</v>
      </c>
      <c r="I1607" s="216">
        <v>246.20389299999999</v>
      </c>
      <c r="J1607" s="383">
        <v>246.20389022404711</v>
      </c>
      <c r="K1607" s="373">
        <v>0.13700000000000001</v>
      </c>
      <c r="L1607" s="201">
        <v>246.20389022404711</v>
      </c>
      <c r="M1607" s="201">
        <v>415.3475529888272</v>
      </c>
      <c r="N1607" s="201">
        <v>41.094000000000001</v>
      </c>
      <c r="O1607" s="372">
        <v>41.094000000000001</v>
      </c>
      <c r="P1607" s="373">
        <v>415.3475529888272</v>
      </c>
      <c r="Q1607" s="373">
        <v>246.27239022404711</v>
      </c>
      <c r="R1607" s="372">
        <v>266.45910638600492</v>
      </c>
      <c r="S1607" s="372">
        <v>266.52760638600489</v>
      </c>
      <c r="T1607" s="372"/>
      <c r="U1607" s="170">
        <v>197.98047651960508</v>
      </c>
      <c r="V1607" s="170"/>
      <c r="W1607" s="170"/>
    </row>
    <row r="1608" spans="1:41" x14ac:dyDescent="0.25">
      <c r="A1608" s="379"/>
      <c r="B1608" s="379"/>
      <c r="C1608" s="379"/>
      <c r="D1608" s="386"/>
      <c r="E1608" s="377" t="s">
        <v>619</v>
      </c>
      <c r="F1608" s="376"/>
      <c r="G1608" s="376"/>
      <c r="H1608" s="375"/>
      <c r="I1608" s="373"/>
      <c r="J1608" s="374"/>
      <c r="K1608" s="241">
        <v>-1.0921200000000006E-2</v>
      </c>
      <c r="L1608" s="201">
        <v>246.26692962404712</v>
      </c>
      <c r="M1608" s="201">
        <v>415.3475529888272</v>
      </c>
      <c r="N1608" s="201">
        <v>41.094000000000001</v>
      </c>
      <c r="O1608" s="372">
        <v>41.094000000000001</v>
      </c>
      <c r="P1608" s="373">
        <v>415.3475529888272</v>
      </c>
      <c r="Q1608" s="373">
        <v>246.2614690240471</v>
      </c>
      <c r="R1608" s="372">
        <v>266.5221457860049</v>
      </c>
      <c r="S1608" s="372">
        <v>266.51668518600491</v>
      </c>
      <c r="T1608" s="372"/>
      <c r="U1608" s="170">
        <v>198.04351591960506</v>
      </c>
      <c r="V1608" s="170"/>
      <c r="W1608" s="170"/>
    </row>
    <row r="1609" spans="1:41" x14ac:dyDescent="0.25">
      <c r="A1609" s="379" t="s">
        <v>2824</v>
      </c>
      <c r="B1609" s="379" t="s">
        <v>2315</v>
      </c>
      <c r="C1609" s="379" t="s">
        <v>1947</v>
      </c>
      <c r="D1609" s="386">
        <v>2666</v>
      </c>
      <c r="E1609" s="377" t="s">
        <v>2836</v>
      </c>
      <c r="F1609" s="376" t="s">
        <v>1982</v>
      </c>
      <c r="G1609" s="376" t="s">
        <v>1944</v>
      </c>
      <c r="H1609" s="375">
        <v>50</v>
      </c>
      <c r="I1609" s="373"/>
      <c r="J1609" s="374"/>
      <c r="K1609" s="372">
        <v>0.25</v>
      </c>
      <c r="L1609" s="201">
        <v>246.3864690240471</v>
      </c>
      <c r="M1609" s="201">
        <v>415.3475529888272</v>
      </c>
      <c r="N1609" s="201">
        <v>41.094000000000001</v>
      </c>
      <c r="O1609" s="372">
        <v>41.094000000000001</v>
      </c>
      <c r="P1609" s="373">
        <v>415.3475529888272</v>
      </c>
      <c r="Q1609" s="373">
        <v>246.5114690240471</v>
      </c>
      <c r="R1609" s="372">
        <v>266.64168518600491</v>
      </c>
      <c r="S1609" s="372">
        <v>266.76668518600491</v>
      </c>
      <c r="T1609" s="372"/>
      <c r="U1609" s="170">
        <v>198.16305531960506</v>
      </c>
      <c r="V1609" s="170"/>
      <c r="W1609" s="170"/>
    </row>
    <row r="1610" spans="1:41" x14ac:dyDescent="0.25">
      <c r="A1610" s="379"/>
      <c r="B1610" s="379"/>
      <c r="C1610" s="379"/>
      <c r="D1610" s="386"/>
      <c r="E1610" s="377"/>
      <c r="F1610" s="376"/>
      <c r="G1610" s="376"/>
      <c r="H1610" s="375"/>
      <c r="I1610" s="373"/>
      <c r="J1610" s="374"/>
      <c r="K1610" s="216">
        <v>0.49027400000000004</v>
      </c>
      <c r="L1610" s="201">
        <v>246.7566060240471</v>
      </c>
      <c r="M1610" s="201">
        <v>415.3475529888272</v>
      </c>
      <c r="N1610" s="201">
        <v>41.094000000000001</v>
      </c>
      <c r="O1610" s="372">
        <v>41.094000000000001</v>
      </c>
      <c r="P1610" s="373">
        <v>415.3475529888272</v>
      </c>
      <c r="Q1610" s="373">
        <v>247.0017430240471</v>
      </c>
      <c r="R1610" s="372">
        <v>267.01182218600491</v>
      </c>
      <c r="S1610" s="372">
        <v>267.25695918600491</v>
      </c>
      <c r="T1610" s="387" t="s">
        <v>2365</v>
      </c>
      <c r="U1610" s="170">
        <v>198.53319231960506</v>
      </c>
      <c r="V1610" s="170"/>
      <c r="W1610" s="170"/>
      <c r="AO1610" s="221"/>
    </row>
    <row r="1611" spans="1:41" s="221" customFormat="1" x14ac:dyDescent="0.25">
      <c r="A1611" s="377" t="s">
        <v>2824</v>
      </c>
      <c r="B1611" s="377" t="s">
        <v>2315</v>
      </c>
      <c r="C1611" s="377" t="s">
        <v>2304</v>
      </c>
      <c r="D1611" s="378">
        <v>2673</v>
      </c>
      <c r="E1611" s="377" t="s">
        <v>2835</v>
      </c>
      <c r="F1611" s="376" t="s">
        <v>2302</v>
      </c>
      <c r="G1611" s="376" t="s">
        <v>2301</v>
      </c>
      <c r="H1611" s="375" t="s">
        <v>2300</v>
      </c>
      <c r="I1611" s="381">
        <v>2.975952895667433E-6</v>
      </c>
      <c r="J1611" s="374">
        <v>-3.4726E-2</v>
      </c>
      <c r="K1611" s="373">
        <v>0</v>
      </c>
      <c r="L1611" s="201">
        <v>247.0017430240471</v>
      </c>
      <c r="M1611" s="201">
        <v>415.3475529888272</v>
      </c>
      <c r="N1611" s="201">
        <v>41.094000000000001</v>
      </c>
      <c r="O1611" s="372">
        <v>41.094000000000001</v>
      </c>
      <c r="P1611" s="373">
        <v>415.3475529888272</v>
      </c>
      <c r="Q1611" s="373">
        <v>247.0017430240471</v>
      </c>
      <c r="R1611" s="372">
        <v>267.25695918600491</v>
      </c>
      <c r="S1611" s="372">
        <v>267.25695918600491</v>
      </c>
      <c r="T1611" s="372"/>
      <c r="U1611" s="170">
        <v>198.77832931960506</v>
      </c>
      <c r="V1611" s="222"/>
      <c r="W1611" s="222"/>
      <c r="AB1611" s="175"/>
    </row>
    <row r="1612" spans="1:41" s="221" customFormat="1" x14ac:dyDescent="0.25">
      <c r="A1612" s="377" t="s">
        <v>2824</v>
      </c>
      <c r="B1612" s="377" t="s">
        <v>2315</v>
      </c>
      <c r="C1612" s="377" t="s">
        <v>1990</v>
      </c>
      <c r="D1612" s="378">
        <v>2673</v>
      </c>
      <c r="E1612" s="377" t="s">
        <v>2834</v>
      </c>
      <c r="F1612" s="376" t="s">
        <v>1988</v>
      </c>
      <c r="G1612" s="376" t="s">
        <v>1987</v>
      </c>
      <c r="H1612" s="375"/>
      <c r="I1612" s="373">
        <v>247.001746</v>
      </c>
      <c r="J1612" s="383">
        <v>247.0017430240471</v>
      </c>
      <c r="K1612" s="373">
        <v>0</v>
      </c>
      <c r="L1612" s="201">
        <v>247.0017430240471</v>
      </c>
      <c r="M1612" s="201">
        <v>415.3475529888272</v>
      </c>
      <c r="N1612" s="201">
        <v>41.094000000000001</v>
      </c>
      <c r="O1612" s="372">
        <v>41.094000000000001</v>
      </c>
      <c r="P1612" s="373">
        <v>415.3475529888272</v>
      </c>
      <c r="Q1612" s="373">
        <v>247.0017430240471</v>
      </c>
      <c r="R1612" s="372">
        <v>267.25695918600491</v>
      </c>
      <c r="S1612" s="372">
        <v>267.25695918600491</v>
      </c>
      <c r="T1612" s="372"/>
      <c r="U1612" s="170">
        <v>198.77832931960506</v>
      </c>
      <c r="V1612" s="222"/>
      <c r="W1612" s="222"/>
      <c r="AB1612" s="175"/>
    </row>
    <row r="1613" spans="1:41" s="221" customFormat="1" x14ac:dyDescent="0.25">
      <c r="A1613" s="371"/>
      <c r="B1613" s="371"/>
      <c r="C1613" s="371"/>
      <c r="D1613" s="385"/>
      <c r="E1613" s="371"/>
      <c r="F1613" s="391"/>
      <c r="G1613" s="391"/>
      <c r="H1613" s="375"/>
      <c r="I1613" s="381">
        <v>2.975952895667433E-6</v>
      </c>
      <c r="J1613" s="374"/>
      <c r="K1613" s="216">
        <v>0.14618600000000001</v>
      </c>
      <c r="L1613" s="201">
        <v>247.0748360240471</v>
      </c>
      <c r="M1613" s="201">
        <v>415.3475529888272</v>
      </c>
      <c r="N1613" s="201">
        <v>41.094000000000001</v>
      </c>
      <c r="O1613" s="372">
        <v>41.094000000000001</v>
      </c>
      <c r="P1613" s="373">
        <v>415.3475529888272</v>
      </c>
      <c r="Q1613" s="373">
        <v>247.1479290240471</v>
      </c>
      <c r="R1613" s="372">
        <v>267.33005218600493</v>
      </c>
      <c r="S1613" s="372">
        <v>267.40314518600491</v>
      </c>
      <c r="T1613" s="387" t="s">
        <v>2365</v>
      </c>
      <c r="U1613" s="170">
        <v>198.85142231960509</v>
      </c>
      <c r="V1613" s="222"/>
      <c r="W1613" s="222"/>
      <c r="AB1613" s="175"/>
    </row>
    <row r="1614" spans="1:41" s="221" customFormat="1" x14ac:dyDescent="0.25">
      <c r="A1614" s="377" t="s">
        <v>2824</v>
      </c>
      <c r="B1614" s="377" t="s">
        <v>2315</v>
      </c>
      <c r="C1614" s="377" t="s">
        <v>474</v>
      </c>
      <c r="D1614" s="378">
        <v>2675</v>
      </c>
      <c r="E1614" s="377" t="s">
        <v>2833</v>
      </c>
      <c r="F1614" s="376" t="s">
        <v>2832</v>
      </c>
      <c r="G1614" s="376" t="s">
        <v>1975</v>
      </c>
      <c r="H1614" s="375"/>
      <c r="I1614" s="373">
        <v>247.24793199999999</v>
      </c>
      <c r="J1614" s="383">
        <v>247.2479290240471</v>
      </c>
      <c r="K1614" s="373">
        <v>0.2</v>
      </c>
      <c r="L1614" s="201">
        <v>247.2479290240471</v>
      </c>
      <c r="M1614" s="201">
        <v>415.3475529888272</v>
      </c>
      <c r="N1614" s="201">
        <v>41.094000000000001</v>
      </c>
      <c r="O1614" s="372">
        <v>41.094000000000001</v>
      </c>
      <c r="P1614" s="373">
        <v>415.3475529888272</v>
      </c>
      <c r="Q1614" s="373">
        <v>247.34792902404709</v>
      </c>
      <c r="R1614" s="372">
        <v>267.50314518600487</v>
      </c>
      <c r="S1614" s="372">
        <v>267.60314518600489</v>
      </c>
      <c r="T1614" s="372"/>
      <c r="U1614" s="170">
        <v>199.02451531960503</v>
      </c>
      <c r="V1614" s="222"/>
      <c r="W1614" s="222"/>
      <c r="AB1614" s="175"/>
      <c r="AO1614" s="168"/>
    </row>
    <row r="1615" spans="1:41" x14ac:dyDescent="0.25">
      <c r="A1615" s="379"/>
      <c r="B1615" s="379"/>
      <c r="C1615" s="379"/>
      <c r="D1615" s="386"/>
      <c r="E1615" s="377"/>
      <c r="F1615" s="376"/>
      <c r="G1615" s="376"/>
      <c r="H1615" s="390"/>
      <c r="I1615" s="373"/>
      <c r="J1615" s="374"/>
      <c r="K1615" s="216">
        <v>0.21354000000000001</v>
      </c>
      <c r="L1615" s="201">
        <v>247.4546990240471</v>
      </c>
      <c r="M1615" s="201">
        <v>415.3475529888272</v>
      </c>
      <c r="N1615" s="201">
        <v>41.094000000000001</v>
      </c>
      <c r="O1615" s="372">
        <v>41.094000000000001</v>
      </c>
      <c r="P1615" s="373">
        <v>415.3475529888272</v>
      </c>
      <c r="Q1615" s="373">
        <v>247.56146902404708</v>
      </c>
      <c r="R1615" s="372">
        <v>267.70991518600493</v>
      </c>
      <c r="S1615" s="372">
        <v>267.81668518600492</v>
      </c>
      <c r="T1615" s="387" t="s">
        <v>2365</v>
      </c>
      <c r="U1615" s="170">
        <v>199.23128531960509</v>
      </c>
      <c r="V1615" s="170"/>
      <c r="W1615" s="170"/>
    </row>
    <row r="1616" spans="1:41" x14ac:dyDescent="0.25">
      <c r="A1616" s="379" t="s">
        <v>2824</v>
      </c>
      <c r="B1616" s="379" t="s">
        <v>2315</v>
      </c>
      <c r="C1616" s="379" t="s">
        <v>1947</v>
      </c>
      <c r="D1616" s="386">
        <v>2679</v>
      </c>
      <c r="E1616" s="377" t="s">
        <v>2831</v>
      </c>
      <c r="F1616" s="376" t="s">
        <v>1982</v>
      </c>
      <c r="G1616" s="376" t="s">
        <v>1944</v>
      </c>
      <c r="H1616" s="375">
        <v>50</v>
      </c>
      <c r="I1616" s="373"/>
      <c r="J1616" s="374"/>
      <c r="K1616" s="373">
        <v>0.25</v>
      </c>
      <c r="L1616" s="201">
        <v>247.68646902404708</v>
      </c>
      <c r="M1616" s="201">
        <v>415.3475529888272</v>
      </c>
      <c r="N1616" s="201">
        <v>41.094000000000001</v>
      </c>
      <c r="O1616" s="372">
        <v>41.094000000000001</v>
      </c>
      <c r="P1616" s="373">
        <v>415.3475529888272</v>
      </c>
      <c r="Q1616" s="373">
        <v>247.81146902404708</v>
      </c>
      <c r="R1616" s="372">
        <v>267.94168518600492</v>
      </c>
      <c r="S1616" s="372">
        <v>268.06668518600492</v>
      </c>
      <c r="T1616" s="372"/>
      <c r="U1616" s="170">
        <v>199.46305531960508</v>
      </c>
      <c r="V1616" s="170"/>
      <c r="W1616" s="170"/>
    </row>
    <row r="1617" spans="1:41" x14ac:dyDescent="0.25">
      <c r="A1617" s="379"/>
      <c r="B1617" s="379"/>
      <c r="C1617" s="379"/>
      <c r="D1617" s="386"/>
      <c r="E1617" s="377"/>
      <c r="F1617" s="376"/>
      <c r="G1617" s="376"/>
      <c r="H1617" s="375"/>
      <c r="I1617" s="373"/>
      <c r="J1617" s="374"/>
      <c r="K1617" s="372">
        <v>0.34949999999999998</v>
      </c>
      <c r="L1617" s="201">
        <v>247.9862190240471</v>
      </c>
      <c r="M1617" s="201">
        <v>415.3475529888272</v>
      </c>
      <c r="N1617" s="201">
        <v>41.094000000000001</v>
      </c>
      <c r="O1617" s="372">
        <v>41.094000000000001</v>
      </c>
      <c r="P1617" s="373">
        <v>415.3475529888272</v>
      </c>
      <c r="Q1617" s="373">
        <v>248.16096902404709</v>
      </c>
      <c r="R1617" s="372">
        <v>268.24143518600488</v>
      </c>
      <c r="S1617" s="372">
        <v>268.4161851860049</v>
      </c>
      <c r="T1617" s="372"/>
      <c r="U1617" s="170">
        <v>199.76280531960504</v>
      </c>
      <c r="V1617" s="170"/>
      <c r="W1617" s="170"/>
      <c r="AO1617" s="388"/>
    </row>
    <row r="1618" spans="1:41" s="388" customFormat="1" x14ac:dyDescent="0.25">
      <c r="A1618" s="377"/>
      <c r="B1618" s="377"/>
      <c r="C1618" s="377"/>
      <c r="D1618" s="378"/>
      <c r="E1618" s="377"/>
      <c r="F1618" s="376"/>
      <c r="G1618" s="376"/>
      <c r="H1618" s="375"/>
      <c r="I1618" s="373"/>
      <c r="J1618" s="374"/>
      <c r="K1618" s="373">
        <v>0</v>
      </c>
      <c r="L1618" s="201">
        <v>248.16096902404709</v>
      </c>
      <c r="M1618" s="201">
        <v>415.3475529888272</v>
      </c>
      <c r="N1618" s="201">
        <v>41.094000000000001</v>
      </c>
      <c r="O1618" s="372">
        <v>41.094000000000001</v>
      </c>
      <c r="P1618" s="373">
        <v>415.3475529888272</v>
      </c>
      <c r="Q1618" s="373">
        <v>248.16096902404709</v>
      </c>
      <c r="R1618" s="372">
        <v>268.4161851860049</v>
      </c>
      <c r="S1618" s="372">
        <v>268.4161851860049</v>
      </c>
      <c r="T1618" s="381"/>
      <c r="U1618" s="170">
        <v>199.93755531960505</v>
      </c>
      <c r="V1618" s="389"/>
      <c r="W1618" s="389"/>
      <c r="AB1618" s="245"/>
      <c r="AO1618" s="168"/>
    </row>
    <row r="1619" spans="1:41" x14ac:dyDescent="0.25">
      <c r="A1619" s="377"/>
      <c r="B1619" s="377"/>
      <c r="C1619" s="377"/>
      <c r="D1619" s="378"/>
      <c r="E1619" s="377" t="s">
        <v>619</v>
      </c>
      <c r="F1619" s="376"/>
      <c r="G1619" s="376"/>
      <c r="H1619" s="375"/>
      <c r="I1619" s="381">
        <v>2.9759529240891425E-6</v>
      </c>
      <c r="J1619" s="374">
        <v>-5.8407000000000001E-2</v>
      </c>
      <c r="K1619" s="216">
        <v>0.29109299999999999</v>
      </c>
      <c r="L1619" s="201">
        <v>248.30651552404709</v>
      </c>
      <c r="M1619" s="201">
        <v>415.3475529888272</v>
      </c>
      <c r="N1619" s="201">
        <v>41.094000000000001</v>
      </c>
      <c r="O1619" s="372">
        <v>41.094000000000001</v>
      </c>
      <c r="P1619" s="373">
        <v>415.3475529888272</v>
      </c>
      <c r="Q1619" s="373">
        <v>248.45206202404708</v>
      </c>
      <c r="R1619" s="372">
        <v>268.56173168600486</v>
      </c>
      <c r="S1619" s="372">
        <v>268.70727818600488</v>
      </c>
      <c r="T1619" s="387" t="s">
        <v>2365</v>
      </c>
      <c r="U1619" s="170">
        <v>200.08310181960502</v>
      </c>
      <c r="V1619" s="170"/>
      <c r="W1619" s="170"/>
    </row>
    <row r="1620" spans="1:41" x14ac:dyDescent="0.25">
      <c r="A1620" s="377" t="s">
        <v>2824</v>
      </c>
      <c r="B1620" s="377" t="s">
        <v>2315</v>
      </c>
      <c r="C1620" s="377" t="s">
        <v>1961</v>
      </c>
      <c r="D1620" s="378">
        <v>2688</v>
      </c>
      <c r="E1620" s="377" t="s">
        <v>2830</v>
      </c>
      <c r="F1620" s="376" t="s">
        <v>1984</v>
      </c>
      <c r="G1620" s="376" t="s">
        <v>1958</v>
      </c>
      <c r="H1620" s="375">
        <v>50</v>
      </c>
      <c r="I1620" s="373">
        <v>248.552065</v>
      </c>
      <c r="J1620" s="383">
        <v>248.55206202404707</v>
      </c>
      <c r="K1620" s="373">
        <v>0.2</v>
      </c>
      <c r="L1620" s="201">
        <v>248.55206202404707</v>
      </c>
      <c r="M1620" s="201">
        <v>415.3475529888272</v>
      </c>
      <c r="N1620" s="201">
        <v>41.094000000000001</v>
      </c>
      <c r="O1620" s="372">
        <v>41.094000000000001</v>
      </c>
      <c r="P1620" s="373">
        <v>415.3475529888272</v>
      </c>
      <c r="Q1620" s="373">
        <v>248.65206202404707</v>
      </c>
      <c r="R1620" s="372">
        <v>268.80727818600485</v>
      </c>
      <c r="S1620" s="372">
        <v>268.90727818600487</v>
      </c>
      <c r="T1620" s="372"/>
      <c r="U1620" s="170">
        <v>200.32864831960501</v>
      </c>
      <c r="V1620" s="170"/>
      <c r="W1620" s="170"/>
    </row>
    <row r="1621" spans="1:41" x14ac:dyDescent="0.25">
      <c r="A1621" s="379"/>
      <c r="B1621" s="379"/>
      <c r="C1621" s="379"/>
      <c r="D1621" s="386"/>
      <c r="E1621" s="377" t="s">
        <v>619</v>
      </c>
      <c r="F1621" s="376"/>
      <c r="G1621" s="376"/>
      <c r="H1621" s="375"/>
      <c r="I1621" s="381">
        <v>2.9759529240891425E-6</v>
      </c>
      <c r="J1621" s="374">
        <v>-0.13855999999999999</v>
      </c>
      <c r="K1621" s="241">
        <v>-1.1152999999999996E-2</v>
      </c>
      <c r="L1621" s="201">
        <v>248.64648552404708</v>
      </c>
      <c r="M1621" s="201">
        <v>415.3475529888272</v>
      </c>
      <c r="N1621" s="201">
        <v>41.094000000000001</v>
      </c>
      <c r="O1621" s="372">
        <v>41.094000000000001</v>
      </c>
      <c r="P1621" s="373">
        <v>415.3475529888272</v>
      </c>
      <c r="Q1621" s="373">
        <v>248.64090902404706</v>
      </c>
      <c r="R1621" s="372">
        <v>268.90170168600491</v>
      </c>
      <c r="S1621" s="372">
        <v>268.89612518600489</v>
      </c>
      <c r="T1621" s="387" t="s">
        <v>2365</v>
      </c>
      <c r="U1621" s="170">
        <v>200.42307181960507</v>
      </c>
      <c r="V1621" s="170"/>
      <c r="W1621" s="170"/>
    </row>
    <row r="1622" spans="1:41" x14ac:dyDescent="0.25">
      <c r="A1622" s="379" t="s">
        <v>2824</v>
      </c>
      <c r="B1622" s="379" t="s">
        <v>2315</v>
      </c>
      <c r="C1622" s="379" t="s">
        <v>111</v>
      </c>
      <c r="D1622" s="386">
        <v>2690</v>
      </c>
      <c r="E1622" s="377" t="s">
        <v>1149</v>
      </c>
      <c r="F1622" s="376" t="s">
        <v>1974</v>
      </c>
      <c r="G1622" s="376" t="s">
        <v>1951</v>
      </c>
      <c r="H1622" s="375">
        <v>47.5</v>
      </c>
      <c r="I1622" s="216">
        <v>248.70941199999999</v>
      </c>
      <c r="J1622" s="383">
        <v>248.70940902404706</v>
      </c>
      <c r="K1622" s="373">
        <v>0.13700000000000001</v>
      </c>
      <c r="L1622" s="201">
        <v>248.70940902404706</v>
      </c>
      <c r="M1622" s="201">
        <v>415.3475529888272</v>
      </c>
      <c r="N1622" s="201">
        <v>41.094000000000001</v>
      </c>
      <c r="O1622" s="372">
        <v>41.094000000000001</v>
      </c>
      <c r="P1622" s="373">
        <v>415.3475529888272</v>
      </c>
      <c r="Q1622" s="373">
        <v>248.77790902404706</v>
      </c>
      <c r="R1622" s="372">
        <v>268.96462518600492</v>
      </c>
      <c r="S1622" s="372">
        <v>269.0331251860049</v>
      </c>
      <c r="T1622" s="372"/>
      <c r="U1622" s="170">
        <v>200.48599531960508</v>
      </c>
      <c r="V1622" s="170"/>
      <c r="W1622" s="170"/>
    </row>
    <row r="1623" spans="1:41" x14ac:dyDescent="0.25">
      <c r="A1623" s="379"/>
      <c r="B1623" s="379"/>
      <c r="C1623" s="379"/>
      <c r="D1623" s="386"/>
      <c r="E1623" s="377" t="s">
        <v>619</v>
      </c>
      <c r="F1623" s="376"/>
      <c r="G1623" s="376"/>
      <c r="H1623" s="375"/>
      <c r="I1623" s="373"/>
      <c r="J1623" s="374"/>
      <c r="K1623" s="241">
        <v>0.18256</v>
      </c>
      <c r="L1623" s="201">
        <v>248.86918902404705</v>
      </c>
      <c r="M1623" s="201">
        <v>415.3475529888272</v>
      </c>
      <c r="N1623" s="201">
        <v>41.094000000000001</v>
      </c>
      <c r="O1623" s="372">
        <v>41.094000000000001</v>
      </c>
      <c r="P1623" s="373">
        <v>415.3475529888272</v>
      </c>
      <c r="Q1623" s="373">
        <v>248.96046902404706</v>
      </c>
      <c r="R1623" s="372">
        <v>269.12440518600494</v>
      </c>
      <c r="S1623" s="372">
        <v>269.21568518600492</v>
      </c>
      <c r="T1623" s="387" t="s">
        <v>2365</v>
      </c>
      <c r="U1623" s="170">
        <v>200.64577531960509</v>
      </c>
      <c r="V1623" s="170"/>
      <c r="W1623" s="170"/>
    </row>
    <row r="1624" spans="1:41" x14ac:dyDescent="0.25">
      <c r="A1624" s="379" t="s">
        <v>2824</v>
      </c>
      <c r="B1624" s="379" t="s">
        <v>2315</v>
      </c>
      <c r="C1624" s="379" t="s">
        <v>1956</v>
      </c>
      <c r="D1624" s="386">
        <v>2693</v>
      </c>
      <c r="E1624" s="377" t="s">
        <v>2829</v>
      </c>
      <c r="F1624" s="376" t="s">
        <v>1982</v>
      </c>
      <c r="G1624" s="376" t="s">
        <v>1953</v>
      </c>
      <c r="H1624" s="375">
        <v>50</v>
      </c>
      <c r="I1624" s="373"/>
      <c r="J1624" s="374"/>
      <c r="K1624" s="372">
        <v>0.25</v>
      </c>
      <c r="L1624" s="201">
        <v>249.08546902404706</v>
      </c>
      <c r="M1624" s="201">
        <v>415.3475529888272</v>
      </c>
      <c r="N1624" s="201">
        <v>41.094000000000001</v>
      </c>
      <c r="O1624" s="372">
        <v>41.094000000000001</v>
      </c>
      <c r="P1624" s="373">
        <v>415.3475529888272</v>
      </c>
      <c r="Q1624" s="373">
        <v>249.21046902404706</v>
      </c>
      <c r="R1624" s="372">
        <v>269.34068518600492</v>
      </c>
      <c r="S1624" s="372">
        <v>269.46568518600492</v>
      </c>
      <c r="T1624" s="372"/>
      <c r="U1624" s="170">
        <v>200.86205531960508</v>
      </c>
      <c r="V1624" s="170"/>
      <c r="W1624" s="170"/>
    </row>
    <row r="1625" spans="1:41" x14ac:dyDescent="0.25">
      <c r="A1625" s="379"/>
      <c r="B1625" s="379"/>
      <c r="C1625" s="379"/>
      <c r="D1625" s="386"/>
      <c r="E1625" s="377" t="s">
        <v>619</v>
      </c>
      <c r="F1625" s="376"/>
      <c r="G1625" s="376"/>
      <c r="H1625" s="375"/>
      <c r="I1625" s="373"/>
      <c r="J1625" s="374"/>
      <c r="K1625" s="372">
        <v>0.25</v>
      </c>
      <c r="L1625" s="201">
        <v>249.33546902404706</v>
      </c>
      <c r="M1625" s="201">
        <v>415.3475529888272</v>
      </c>
      <c r="N1625" s="201">
        <v>41.094000000000001</v>
      </c>
      <c r="O1625" s="372">
        <v>41.094000000000001</v>
      </c>
      <c r="P1625" s="373">
        <v>415.3475529888272</v>
      </c>
      <c r="Q1625" s="373">
        <v>249.46046902404706</v>
      </c>
      <c r="R1625" s="372">
        <v>269.59068518600492</v>
      </c>
      <c r="S1625" s="372">
        <v>269.71568518600492</v>
      </c>
      <c r="T1625" s="372"/>
      <c r="U1625" s="170">
        <v>201.11205531960508</v>
      </c>
      <c r="V1625" s="170"/>
      <c r="W1625" s="170"/>
    </row>
    <row r="1626" spans="1:41" x14ac:dyDescent="0.25">
      <c r="A1626" s="379" t="s">
        <v>2824</v>
      </c>
      <c r="B1626" s="379" t="s">
        <v>2315</v>
      </c>
      <c r="C1626" s="379" t="s">
        <v>1947</v>
      </c>
      <c r="D1626" s="386">
        <v>2698</v>
      </c>
      <c r="E1626" s="377" t="s">
        <v>2828</v>
      </c>
      <c r="F1626" s="376" t="s">
        <v>1982</v>
      </c>
      <c r="G1626" s="376" t="s">
        <v>1944</v>
      </c>
      <c r="H1626" s="375">
        <v>50</v>
      </c>
      <c r="I1626" s="373"/>
      <c r="J1626" s="374"/>
      <c r="K1626" s="372">
        <v>0.25</v>
      </c>
      <c r="L1626" s="201">
        <v>249.58546902404706</v>
      </c>
      <c r="M1626" s="201">
        <v>415.3475529888272</v>
      </c>
      <c r="N1626" s="201">
        <v>41.094000000000001</v>
      </c>
      <c r="O1626" s="372">
        <v>41.094000000000001</v>
      </c>
      <c r="P1626" s="373">
        <v>415.3475529888272</v>
      </c>
      <c r="Q1626" s="373">
        <v>249.71046902404706</v>
      </c>
      <c r="R1626" s="372">
        <v>269.84068518600492</v>
      </c>
      <c r="S1626" s="372">
        <v>269.96568518600492</v>
      </c>
      <c r="T1626" s="372"/>
      <c r="U1626" s="170">
        <v>201.36205531960508</v>
      </c>
      <c r="V1626" s="170"/>
      <c r="W1626" s="170"/>
    </row>
    <row r="1627" spans="1:41" x14ac:dyDescent="0.25">
      <c r="A1627" s="379"/>
      <c r="B1627" s="379"/>
      <c r="C1627" s="379"/>
      <c r="D1627" s="386"/>
      <c r="E1627" s="377" t="s">
        <v>619</v>
      </c>
      <c r="F1627" s="376"/>
      <c r="G1627" s="376"/>
      <c r="H1627" s="375"/>
      <c r="I1627" s="373"/>
      <c r="J1627" s="374"/>
      <c r="K1627" s="372">
        <v>0.12</v>
      </c>
      <c r="L1627" s="201">
        <v>249.77046902404706</v>
      </c>
      <c r="M1627" s="201">
        <v>415.3475529888272</v>
      </c>
      <c r="N1627" s="201">
        <v>41.094000000000001</v>
      </c>
      <c r="O1627" s="372">
        <v>41.094000000000001</v>
      </c>
      <c r="P1627" s="373">
        <v>415.3475529888272</v>
      </c>
      <c r="Q1627" s="373">
        <v>249.83046902404706</v>
      </c>
      <c r="R1627" s="372">
        <v>270.02568518600492</v>
      </c>
      <c r="S1627" s="372">
        <v>270.08568518600492</v>
      </c>
      <c r="T1627" s="372"/>
      <c r="U1627" s="170">
        <v>201.54705531960508</v>
      </c>
      <c r="V1627" s="170"/>
      <c r="W1627" s="170"/>
    </row>
    <row r="1628" spans="1:41" x14ac:dyDescent="0.25">
      <c r="A1628" s="379"/>
      <c r="B1628" s="379"/>
      <c r="C1628" s="377"/>
      <c r="D1628" s="378"/>
      <c r="E1628" s="377" t="s">
        <v>619</v>
      </c>
      <c r="F1628" s="376"/>
      <c r="G1628" s="376" t="s">
        <v>1962</v>
      </c>
      <c r="H1628" s="375">
        <v>40</v>
      </c>
      <c r="I1628" s="381">
        <v>-5.8788024047061072E-2</v>
      </c>
      <c r="J1628" s="374"/>
      <c r="K1628" s="373">
        <v>0.103502</v>
      </c>
      <c r="L1628" s="201">
        <v>249.88222002404706</v>
      </c>
      <c r="M1628" s="201">
        <v>415.3475529888272</v>
      </c>
      <c r="N1628" s="201">
        <v>41.094000000000001</v>
      </c>
      <c r="O1628" s="372">
        <v>41.094000000000001</v>
      </c>
      <c r="P1628" s="373">
        <v>415.3475529888272</v>
      </c>
      <c r="Q1628" s="373">
        <v>249.93397102404705</v>
      </c>
      <c r="R1628" s="372">
        <v>270.13743618600489</v>
      </c>
      <c r="S1628" s="372">
        <v>270.18918718600492</v>
      </c>
      <c r="T1628" s="381"/>
      <c r="U1628" s="170">
        <v>201.65880631960505</v>
      </c>
      <c r="V1628" s="170"/>
      <c r="W1628" s="170"/>
    </row>
    <row r="1629" spans="1:41" x14ac:dyDescent="0.25">
      <c r="A1629" s="379" t="s">
        <v>2824</v>
      </c>
      <c r="B1629" s="379" t="s">
        <v>2315</v>
      </c>
      <c r="C1629" s="377" t="s">
        <v>111</v>
      </c>
      <c r="D1629" s="378">
        <v>2702</v>
      </c>
      <c r="E1629" s="377" t="s">
        <v>1150</v>
      </c>
      <c r="F1629" s="376" t="s">
        <v>2169</v>
      </c>
      <c r="G1629" s="376" t="s">
        <v>1951</v>
      </c>
      <c r="H1629" s="382"/>
      <c r="I1629" s="216">
        <v>249.87518299999999</v>
      </c>
      <c r="J1629" s="383">
        <v>249.93397102404705</v>
      </c>
      <c r="K1629" s="373">
        <v>0</v>
      </c>
      <c r="L1629" s="201">
        <v>249.93397102404705</v>
      </c>
      <c r="M1629" s="201">
        <v>415.3475529888272</v>
      </c>
      <c r="N1629" s="201">
        <v>41.094000000000001</v>
      </c>
      <c r="O1629" s="372">
        <v>41.094000000000001</v>
      </c>
      <c r="P1629" s="373">
        <v>415.3475529888272</v>
      </c>
      <c r="Q1629" s="373">
        <v>249.93397102404705</v>
      </c>
      <c r="R1629" s="372">
        <v>270.18918718600492</v>
      </c>
      <c r="S1629" s="372">
        <v>270.18918718600492</v>
      </c>
      <c r="T1629" s="372"/>
      <c r="U1629" s="170">
        <v>201.71055731960507</v>
      </c>
      <c r="V1629" s="170"/>
      <c r="W1629" s="170"/>
    </row>
    <row r="1630" spans="1:41" x14ac:dyDescent="0.25">
      <c r="A1630" s="379"/>
      <c r="B1630" s="379"/>
      <c r="C1630" s="377"/>
      <c r="D1630" s="378"/>
      <c r="E1630" s="377" t="s">
        <v>619</v>
      </c>
      <c r="F1630" s="376"/>
      <c r="G1630" s="376" t="s">
        <v>1969</v>
      </c>
      <c r="H1630" s="382"/>
      <c r="I1630" s="374"/>
      <c r="J1630" s="374"/>
      <c r="K1630" s="373">
        <v>0.14528199999999999</v>
      </c>
      <c r="L1630" s="201">
        <v>250.00661202404706</v>
      </c>
      <c r="M1630" s="201">
        <v>415.3475529888272</v>
      </c>
      <c r="N1630" s="201">
        <v>41.094000000000001</v>
      </c>
      <c r="O1630" s="372">
        <v>41.094000000000001</v>
      </c>
      <c r="P1630" s="373">
        <v>415.3475529888272</v>
      </c>
      <c r="Q1630" s="373">
        <v>250.07925302404706</v>
      </c>
      <c r="R1630" s="372">
        <v>270.26182818600495</v>
      </c>
      <c r="S1630" s="372">
        <v>270.33446918600492</v>
      </c>
      <c r="T1630" s="372"/>
      <c r="U1630" s="170">
        <v>201.78319831960511</v>
      </c>
      <c r="V1630" s="170"/>
      <c r="W1630" s="170"/>
    </row>
    <row r="1631" spans="1:41" x14ac:dyDescent="0.25">
      <c r="A1631" s="371" t="s">
        <v>2824</v>
      </c>
      <c r="B1631" s="371" t="s">
        <v>2315</v>
      </c>
      <c r="C1631" s="371" t="s">
        <v>1973</v>
      </c>
      <c r="D1631" s="385">
        <v>2703</v>
      </c>
      <c r="E1631" s="371" t="s">
        <v>1223</v>
      </c>
      <c r="F1631" s="384" t="s">
        <v>2827</v>
      </c>
      <c r="G1631" s="384" t="s">
        <v>1970</v>
      </c>
      <c r="H1631" s="382" t="s">
        <v>2826</v>
      </c>
      <c r="I1631" s="229" t="s">
        <v>2825</v>
      </c>
      <c r="J1631" s="374"/>
      <c r="K1631" s="373">
        <v>0</v>
      </c>
      <c r="L1631" s="201">
        <v>250.07925302404706</v>
      </c>
      <c r="M1631" s="201">
        <v>415.3475529888272</v>
      </c>
      <c r="N1631" s="201">
        <v>41.094000000000001</v>
      </c>
      <c r="O1631" s="372">
        <v>41.094000000000001</v>
      </c>
      <c r="P1631" s="373">
        <v>415.3475529888272</v>
      </c>
      <c r="Q1631" s="373">
        <v>250.07925302404706</v>
      </c>
      <c r="R1631" s="372">
        <v>270.33446918600492</v>
      </c>
      <c r="S1631" s="372">
        <v>270.33446918600492</v>
      </c>
      <c r="T1631" s="372"/>
      <c r="U1631" s="170">
        <v>201.85583931960508</v>
      </c>
      <c r="V1631" s="170"/>
      <c r="W1631" s="170"/>
    </row>
    <row r="1632" spans="1:41" x14ac:dyDescent="0.25">
      <c r="A1632" s="379"/>
      <c r="B1632" s="379"/>
      <c r="C1632" s="377"/>
      <c r="D1632" s="378"/>
      <c r="E1632" s="377" t="s">
        <v>619</v>
      </c>
      <c r="F1632" s="376"/>
      <c r="G1632" s="376" t="s">
        <v>1969</v>
      </c>
      <c r="H1632" s="382"/>
      <c r="I1632" s="216">
        <v>250.020465</v>
      </c>
      <c r="J1632" s="383">
        <v>250.07925302404706</v>
      </c>
      <c r="K1632" s="373">
        <v>0</v>
      </c>
      <c r="L1632" s="201">
        <v>250.07925302404706</v>
      </c>
      <c r="M1632" s="201">
        <v>415.3475529888272</v>
      </c>
      <c r="N1632" s="201">
        <v>41.094000000000001</v>
      </c>
      <c r="O1632" s="372">
        <v>41.094000000000001</v>
      </c>
      <c r="P1632" s="373">
        <v>415.3475529888272</v>
      </c>
      <c r="Q1632" s="373">
        <v>250.07925302404706</v>
      </c>
      <c r="R1632" s="372">
        <v>270.33446918600492</v>
      </c>
      <c r="S1632" s="372">
        <v>270.33446918600492</v>
      </c>
      <c r="T1632" s="372"/>
      <c r="U1632" s="170">
        <v>201.85583931960508</v>
      </c>
      <c r="V1632" s="170"/>
      <c r="W1632" s="170"/>
      <c r="AO1632" s="221"/>
    </row>
    <row r="1633" spans="1:41" s="221" customFormat="1" x14ac:dyDescent="0.25">
      <c r="A1633" s="377" t="s">
        <v>2824</v>
      </c>
      <c r="B1633" s="377" t="s">
        <v>2315</v>
      </c>
      <c r="C1633" s="377" t="s">
        <v>1990</v>
      </c>
      <c r="D1633" s="378">
        <v>2703</v>
      </c>
      <c r="E1633" s="377" t="s">
        <v>2823</v>
      </c>
      <c r="F1633" s="376" t="s">
        <v>1988</v>
      </c>
      <c r="G1633" s="376" t="s">
        <v>1987</v>
      </c>
      <c r="H1633" s="382"/>
      <c r="I1633" s="381">
        <v>-5.8788024047061072E-2</v>
      </c>
      <c r="J1633" s="380">
        <v>250.07926599999999</v>
      </c>
      <c r="K1633" s="373">
        <v>0</v>
      </c>
      <c r="L1633" s="201">
        <v>250.07925302404706</v>
      </c>
      <c r="M1633" s="201">
        <v>415.3475529888272</v>
      </c>
      <c r="N1633" s="201">
        <v>41.094000000000001</v>
      </c>
      <c r="O1633" s="372">
        <v>41.094000000000001</v>
      </c>
      <c r="P1633" s="373">
        <v>415.3475529888272</v>
      </c>
      <c r="Q1633" s="373">
        <v>250.07925302404706</v>
      </c>
      <c r="R1633" s="373">
        <v>270.33446918600492</v>
      </c>
      <c r="S1633" s="373">
        <v>270.33446918600492</v>
      </c>
      <c r="T1633" s="373"/>
      <c r="U1633" s="222">
        <v>201.85583931960508</v>
      </c>
      <c r="V1633" s="222"/>
      <c r="W1633" s="222"/>
      <c r="AB1633" s="175"/>
    </row>
    <row r="1634" spans="1:41" s="221" customFormat="1" x14ac:dyDescent="0.25">
      <c r="A1634" s="377"/>
      <c r="B1634" s="377"/>
      <c r="C1634" s="377"/>
      <c r="D1634" s="378"/>
      <c r="E1634" s="377"/>
      <c r="F1634" s="376"/>
      <c r="G1634" s="376"/>
      <c r="H1634" s="375"/>
      <c r="I1634" s="373"/>
      <c r="J1634" s="374"/>
      <c r="K1634" s="373">
        <v>0</v>
      </c>
      <c r="L1634" s="201">
        <v>250.07925302404706</v>
      </c>
      <c r="M1634" s="201">
        <v>415.3475529888272</v>
      </c>
      <c r="N1634" s="201">
        <v>41.094000000000001</v>
      </c>
      <c r="O1634" s="372">
        <v>41.094000000000001</v>
      </c>
      <c r="P1634" s="373">
        <v>415.3475529888272</v>
      </c>
      <c r="Q1634" s="373">
        <v>250.07925302404706</v>
      </c>
      <c r="R1634" s="373">
        <v>270.33446918600492</v>
      </c>
      <c r="S1634" s="373">
        <v>270.33446918600492</v>
      </c>
      <c r="T1634" s="373"/>
      <c r="U1634" s="222">
        <v>201.85583931960508</v>
      </c>
      <c r="V1634" s="222"/>
      <c r="W1634" s="222"/>
      <c r="AB1634" s="175"/>
      <c r="AO1634" s="168"/>
    </row>
    <row r="1635" spans="1:41" x14ac:dyDescent="0.25">
      <c r="A1635" s="379"/>
      <c r="B1635" s="379"/>
      <c r="C1635" s="377"/>
      <c r="D1635" s="378"/>
      <c r="E1635" s="377" t="s">
        <v>619</v>
      </c>
      <c r="F1635" s="376"/>
      <c r="G1635" s="376" t="s">
        <v>1962</v>
      </c>
      <c r="H1635" s="375">
        <v>40</v>
      </c>
      <c r="I1635" s="373"/>
      <c r="J1635" s="374"/>
      <c r="K1635" s="373">
        <v>0.13121600000000003</v>
      </c>
      <c r="L1635" s="201">
        <v>250.14486102404706</v>
      </c>
      <c r="M1635" s="201">
        <v>415.3475529888272</v>
      </c>
      <c r="N1635" s="201">
        <v>41.094000000000001</v>
      </c>
      <c r="O1635" s="372">
        <v>41.094000000000001</v>
      </c>
      <c r="P1635" s="373">
        <v>415.3475529888272</v>
      </c>
      <c r="Q1635" s="373">
        <v>250.21046902404706</v>
      </c>
      <c r="R1635" s="372">
        <v>270.40007718600492</v>
      </c>
      <c r="S1635" s="372">
        <v>270.46568518600492</v>
      </c>
      <c r="T1635" s="371" t="s">
        <v>2822</v>
      </c>
      <c r="U1635" s="170">
        <v>201.92144731960508</v>
      </c>
      <c r="V1635" s="170"/>
      <c r="W1635" s="170"/>
      <c r="AO1635" s="250"/>
    </row>
    <row r="1636" spans="1:41" s="250" customFormat="1" x14ac:dyDescent="0.25">
      <c r="A1636" s="251" t="s">
        <v>2821</v>
      </c>
      <c r="D1636" s="272"/>
      <c r="E1636" s="223"/>
      <c r="F1636" s="224"/>
      <c r="G1636" s="224"/>
      <c r="H1636" s="271"/>
      <c r="I1636" s="225"/>
      <c r="J1636" s="270"/>
      <c r="K1636" s="201">
        <v>-1.9999999999999999E-7</v>
      </c>
      <c r="L1636" s="201">
        <v>250.21046892404706</v>
      </c>
      <c r="M1636" s="201">
        <v>415.3475529888272</v>
      </c>
      <c r="N1636" s="201">
        <v>41.094000000000001</v>
      </c>
      <c r="O1636" s="225">
        <v>41.094000000000001</v>
      </c>
      <c r="P1636" s="225">
        <v>415.3475529888272</v>
      </c>
      <c r="Q1636" s="225">
        <v>250.21046882404707</v>
      </c>
      <c r="R1636" s="201">
        <v>270.46568508600495</v>
      </c>
      <c r="S1636" s="201">
        <v>270.46568498600493</v>
      </c>
      <c r="T1636" s="370"/>
      <c r="U1636" s="170">
        <v>201.98705521960511</v>
      </c>
      <c r="V1636" s="201"/>
      <c r="W1636" s="201"/>
      <c r="X1636" s="201"/>
      <c r="AB1636" s="251"/>
      <c r="AO1636" s="223"/>
    </row>
    <row r="1637" spans="1:41" s="223" customFormat="1" x14ac:dyDescent="0.2">
      <c r="A1637" s="366" t="s">
        <v>2423</v>
      </c>
      <c r="B1637" s="366" t="s">
        <v>2820</v>
      </c>
      <c r="C1637" s="366" t="s">
        <v>1981</v>
      </c>
      <c r="D1637" s="365">
        <v>2705</v>
      </c>
      <c r="E1637" s="361" t="s">
        <v>2819</v>
      </c>
      <c r="F1637" s="364"/>
      <c r="G1637" s="364" t="s">
        <v>1978</v>
      </c>
      <c r="H1637" s="363">
        <v>40</v>
      </c>
      <c r="I1637" s="361"/>
      <c r="J1637" s="362"/>
      <c r="K1637" s="369">
        <v>5.7403999999999997E-2</v>
      </c>
      <c r="L1637" s="201">
        <v>250.23917082404705</v>
      </c>
      <c r="M1637" s="201">
        <v>415.3475529888272</v>
      </c>
      <c r="N1637" s="201">
        <v>41.094000000000001</v>
      </c>
      <c r="O1637" s="361">
        <v>41.094000000000001</v>
      </c>
      <c r="P1637" s="361">
        <v>415.3475529888272</v>
      </c>
      <c r="Q1637" s="361">
        <v>250.26787282404706</v>
      </c>
      <c r="R1637" s="361">
        <v>270.49438698600494</v>
      </c>
      <c r="S1637" s="361">
        <v>270.52308898600495</v>
      </c>
      <c r="T1637" s="361"/>
      <c r="U1637" s="170">
        <v>202.0157571196051</v>
      </c>
      <c r="V1637" s="225"/>
      <c r="W1637" s="225"/>
      <c r="AB1637" s="224"/>
    </row>
    <row r="1638" spans="1:41" s="223" customFormat="1" x14ac:dyDescent="0.2">
      <c r="A1638" s="366"/>
      <c r="B1638" s="366"/>
      <c r="C1638" s="366"/>
      <c r="D1638" s="365"/>
      <c r="E1638" s="366" t="s">
        <v>619</v>
      </c>
      <c r="F1638" s="368"/>
      <c r="G1638" s="368" t="s">
        <v>2198</v>
      </c>
      <c r="H1638" s="363"/>
      <c r="I1638" s="361"/>
      <c r="J1638" s="362"/>
      <c r="K1638" s="369">
        <v>0.16770400000000002</v>
      </c>
      <c r="L1638" s="201">
        <v>250.35172482404704</v>
      </c>
      <c r="M1638" s="201">
        <v>415.3475529888272</v>
      </c>
      <c r="N1638" s="201">
        <v>41.094000000000001</v>
      </c>
      <c r="O1638" s="361">
        <v>41.094000000000001</v>
      </c>
      <c r="P1638" s="361">
        <v>415.3475529888272</v>
      </c>
      <c r="Q1638" s="361">
        <v>250.43557682404705</v>
      </c>
      <c r="R1638" s="361">
        <v>270.60694098600499</v>
      </c>
      <c r="S1638" s="361">
        <v>270.69079298600496</v>
      </c>
      <c r="T1638" s="361"/>
      <c r="U1638" s="170">
        <v>202.12831111960514</v>
      </c>
      <c r="V1638" s="225"/>
      <c r="W1638" s="225"/>
      <c r="AB1638" s="224"/>
    </row>
    <row r="1639" spans="1:41" s="223" customFormat="1" x14ac:dyDescent="0.25">
      <c r="A1639" s="366" t="s">
        <v>2423</v>
      </c>
      <c r="B1639" s="366" t="s">
        <v>2820</v>
      </c>
      <c r="C1639" s="366" t="s">
        <v>2197</v>
      </c>
      <c r="D1639" s="365">
        <v>2706</v>
      </c>
      <c r="E1639" s="366" t="s">
        <v>2818</v>
      </c>
      <c r="F1639" s="368"/>
      <c r="G1639" s="368" t="s">
        <v>2632</v>
      </c>
      <c r="H1639" s="367">
        <v>40</v>
      </c>
      <c r="I1639" s="361">
        <v>0.32364399999999999</v>
      </c>
      <c r="J1639" s="362"/>
      <c r="K1639" s="361">
        <v>0.32364399999999999</v>
      </c>
      <c r="L1639" s="201">
        <v>250.59739882404705</v>
      </c>
      <c r="M1639" s="201">
        <v>415.3475529888272</v>
      </c>
      <c r="N1639" s="201">
        <v>41.094000000000001</v>
      </c>
      <c r="O1639" s="361">
        <v>41.094000000000001</v>
      </c>
      <c r="P1639" s="361">
        <v>415.3475529888272</v>
      </c>
      <c r="Q1639" s="361">
        <v>250.75922082404705</v>
      </c>
      <c r="R1639" s="361">
        <v>270.85261498600499</v>
      </c>
      <c r="S1639" s="361">
        <v>271.01443698600497</v>
      </c>
      <c r="T1639" s="361"/>
      <c r="U1639" s="170">
        <v>202.37398511960515</v>
      </c>
      <c r="V1639" s="225"/>
      <c r="W1639" s="225"/>
      <c r="AB1639" s="224"/>
    </row>
    <row r="1640" spans="1:41" s="223" customFormat="1" x14ac:dyDescent="0.25">
      <c r="A1640" s="366" t="s">
        <v>2423</v>
      </c>
      <c r="B1640" s="366" t="s">
        <v>2820</v>
      </c>
      <c r="C1640" s="366" t="s">
        <v>2174</v>
      </c>
      <c r="D1640" s="365">
        <v>2709</v>
      </c>
      <c r="E1640" s="366" t="s">
        <v>2817</v>
      </c>
      <c r="F1640" s="368"/>
      <c r="G1640" s="368" t="s">
        <v>2172</v>
      </c>
      <c r="H1640" s="367"/>
      <c r="I1640" s="361"/>
      <c r="J1640" s="362"/>
      <c r="K1640" s="361">
        <v>0</v>
      </c>
      <c r="L1640" s="201">
        <v>250.75922082404705</v>
      </c>
      <c r="M1640" s="201">
        <v>415.3475529888272</v>
      </c>
      <c r="N1640" s="201">
        <v>41.094000000000001</v>
      </c>
      <c r="O1640" s="361">
        <v>41.094000000000001</v>
      </c>
      <c r="P1640" s="361">
        <v>415.3475529888272</v>
      </c>
      <c r="Q1640" s="361">
        <v>250.75922082404705</v>
      </c>
      <c r="R1640" s="361">
        <v>271.01443698600497</v>
      </c>
      <c r="S1640" s="361">
        <v>271.01443698600497</v>
      </c>
      <c r="T1640" s="361"/>
      <c r="U1640" s="170">
        <v>202.53580711960512</v>
      </c>
      <c r="V1640" s="225"/>
      <c r="W1640" s="225"/>
      <c r="AB1640" s="224"/>
    </row>
    <row r="1641" spans="1:41" s="223" customFormat="1" x14ac:dyDescent="0.25">
      <c r="A1641" s="366"/>
      <c r="B1641" s="366"/>
      <c r="C1641" s="366"/>
      <c r="D1641" s="365"/>
      <c r="E1641" s="366"/>
      <c r="F1641" s="368"/>
      <c r="G1641" s="368"/>
      <c r="H1641" s="367"/>
      <c r="I1641" s="361"/>
      <c r="J1641" s="362"/>
      <c r="K1641" s="361">
        <v>0</v>
      </c>
      <c r="L1641" s="201">
        <v>250.75922082404705</v>
      </c>
      <c r="M1641" s="201">
        <v>415.3475529888272</v>
      </c>
      <c r="N1641" s="201">
        <v>41.094000000000001</v>
      </c>
      <c r="O1641" s="361">
        <v>41.094000000000001</v>
      </c>
      <c r="P1641" s="361">
        <v>415.3475529888272</v>
      </c>
      <c r="Q1641" s="361">
        <v>250.75922082404705</v>
      </c>
      <c r="R1641" s="361">
        <v>271.01443698600497</v>
      </c>
      <c r="S1641" s="361">
        <v>271.01443698600497</v>
      </c>
      <c r="T1641" s="361"/>
      <c r="U1641" s="170">
        <v>202.53580711960512</v>
      </c>
      <c r="V1641" s="225"/>
      <c r="W1641" s="225"/>
      <c r="AB1641" s="224"/>
    </row>
    <row r="1642" spans="1:41" s="223" customFormat="1" x14ac:dyDescent="0.25">
      <c r="A1642" s="366"/>
      <c r="B1642" s="366"/>
      <c r="C1642" s="366"/>
      <c r="D1642" s="365"/>
      <c r="E1642" s="366" t="s">
        <v>619</v>
      </c>
      <c r="F1642" s="368"/>
      <c r="G1642" s="368" t="s">
        <v>1962</v>
      </c>
      <c r="H1642" s="367"/>
      <c r="I1642" s="361"/>
      <c r="J1642" s="362"/>
      <c r="K1642" s="361">
        <v>9.9516999999999994E-2</v>
      </c>
      <c r="L1642" s="201">
        <v>250.80897932404704</v>
      </c>
      <c r="M1642" s="201">
        <v>415.3475529888272</v>
      </c>
      <c r="N1642" s="201">
        <v>41.094000000000001</v>
      </c>
      <c r="O1642" s="361">
        <v>41.094000000000001</v>
      </c>
      <c r="P1642" s="361">
        <v>415.3475529888272</v>
      </c>
      <c r="Q1642" s="361">
        <v>250.85873782404704</v>
      </c>
      <c r="R1642" s="361">
        <v>271.06419548600496</v>
      </c>
      <c r="S1642" s="361">
        <v>271.11395398600496</v>
      </c>
      <c r="T1642" s="361"/>
      <c r="U1642" s="170">
        <v>202.58556561960512</v>
      </c>
      <c r="V1642" s="225"/>
      <c r="W1642" s="225"/>
      <c r="AB1642" s="224"/>
    </row>
    <row r="1643" spans="1:41" s="223" customFormat="1" x14ac:dyDescent="0.25">
      <c r="A1643" s="366" t="s">
        <v>2423</v>
      </c>
      <c r="B1643" s="366" t="s">
        <v>2820</v>
      </c>
      <c r="C1643" s="366" t="s">
        <v>2194</v>
      </c>
      <c r="D1643" s="365">
        <v>2711</v>
      </c>
      <c r="E1643" s="366" t="s">
        <v>2816</v>
      </c>
      <c r="F1643" s="368"/>
      <c r="G1643" s="368" t="s">
        <v>2632</v>
      </c>
      <c r="H1643" s="367">
        <v>40</v>
      </c>
      <c r="I1643" s="361"/>
      <c r="J1643" s="362"/>
      <c r="K1643" s="361">
        <v>0.32364399999999999</v>
      </c>
      <c r="L1643" s="201">
        <v>251.02055982404704</v>
      </c>
      <c r="M1643" s="201">
        <v>415.3475529888272</v>
      </c>
      <c r="N1643" s="201">
        <v>41.094000000000001</v>
      </c>
      <c r="O1643" s="361">
        <v>41.094000000000001</v>
      </c>
      <c r="P1643" s="361">
        <v>415.3475529888272</v>
      </c>
      <c r="Q1643" s="361">
        <v>251.18238182404704</v>
      </c>
      <c r="R1643" s="361">
        <v>271.27577598600499</v>
      </c>
      <c r="S1643" s="361">
        <v>271.43759798600496</v>
      </c>
      <c r="T1643" s="361"/>
      <c r="U1643" s="170">
        <v>202.79714611960515</v>
      </c>
      <c r="V1643" s="225"/>
      <c r="W1643" s="225"/>
      <c r="AB1643" s="224"/>
    </row>
    <row r="1644" spans="1:41" s="223" customFormat="1" x14ac:dyDescent="0.25">
      <c r="A1644" s="366"/>
      <c r="B1644" s="366"/>
      <c r="C1644" s="366"/>
      <c r="D1644" s="365"/>
      <c r="E1644" s="366" t="s">
        <v>619</v>
      </c>
      <c r="F1644" s="368"/>
      <c r="G1644" s="368"/>
      <c r="H1644" s="367"/>
      <c r="I1644" s="361"/>
      <c r="J1644" s="362"/>
      <c r="K1644" s="361">
        <v>0</v>
      </c>
      <c r="L1644" s="201">
        <v>251.18238182404704</v>
      </c>
      <c r="M1644" s="201">
        <v>415.3475529888272</v>
      </c>
      <c r="N1644" s="201">
        <v>41.094000000000001</v>
      </c>
      <c r="O1644" s="361">
        <v>41.094000000000001</v>
      </c>
      <c r="P1644" s="361">
        <v>415.3475529888272</v>
      </c>
      <c r="Q1644" s="361">
        <v>251.18238182404704</v>
      </c>
      <c r="R1644" s="361">
        <v>271.43759798600496</v>
      </c>
      <c r="S1644" s="361">
        <v>271.43759798600496</v>
      </c>
      <c r="T1644" s="361"/>
      <c r="U1644" s="170">
        <v>202.95896811960512</v>
      </c>
      <c r="V1644" s="225"/>
      <c r="W1644" s="225"/>
      <c r="AB1644" s="224"/>
    </row>
    <row r="1645" spans="1:41" s="223" customFormat="1" x14ac:dyDescent="0.25">
      <c r="A1645" s="366"/>
      <c r="B1645" s="366"/>
      <c r="C1645" s="366"/>
      <c r="D1645" s="365"/>
      <c r="E1645" s="366"/>
      <c r="F1645" s="368"/>
      <c r="G1645" s="368"/>
      <c r="H1645" s="367"/>
      <c r="I1645" s="361"/>
      <c r="J1645" s="362"/>
      <c r="K1645" s="361">
        <v>0</v>
      </c>
      <c r="L1645" s="201">
        <v>251.18238182404704</v>
      </c>
      <c r="M1645" s="201">
        <v>415.3475529888272</v>
      </c>
      <c r="N1645" s="201">
        <v>41.094000000000001</v>
      </c>
      <c r="O1645" s="361">
        <v>41.094000000000001</v>
      </c>
      <c r="P1645" s="361">
        <v>415.3475529888272</v>
      </c>
      <c r="Q1645" s="361">
        <v>251.18238182404704</v>
      </c>
      <c r="R1645" s="361">
        <v>271.43759798600496</v>
      </c>
      <c r="S1645" s="361">
        <v>271.43759798600496</v>
      </c>
      <c r="T1645" s="361"/>
      <c r="U1645" s="170">
        <v>202.95896811960512</v>
      </c>
      <c r="V1645" s="225"/>
      <c r="W1645" s="225"/>
      <c r="AB1645" s="224"/>
    </row>
    <row r="1646" spans="1:41" s="223" customFormat="1" x14ac:dyDescent="0.25">
      <c r="A1646" s="366"/>
      <c r="B1646" s="366"/>
      <c r="C1646" s="366"/>
      <c r="D1646" s="365"/>
      <c r="E1646" s="366" t="s">
        <v>619</v>
      </c>
      <c r="F1646" s="368"/>
      <c r="G1646" s="368" t="s">
        <v>1962</v>
      </c>
      <c r="H1646" s="367"/>
      <c r="I1646" s="361"/>
      <c r="J1646" s="362"/>
      <c r="K1646" s="361">
        <v>9.9516999999999994E-2</v>
      </c>
      <c r="L1646" s="201">
        <v>251.23214032404704</v>
      </c>
      <c r="M1646" s="201">
        <v>415.3475529888272</v>
      </c>
      <c r="N1646" s="201">
        <v>41.094000000000001</v>
      </c>
      <c r="O1646" s="361">
        <v>41.094000000000001</v>
      </c>
      <c r="P1646" s="361">
        <v>415.3475529888272</v>
      </c>
      <c r="Q1646" s="361">
        <v>251.28189882404703</v>
      </c>
      <c r="R1646" s="361">
        <v>271.48735648600496</v>
      </c>
      <c r="S1646" s="361">
        <v>271.53711498600495</v>
      </c>
      <c r="T1646" s="361"/>
      <c r="U1646" s="170">
        <v>203.00872661960511</v>
      </c>
      <c r="V1646" s="225"/>
      <c r="W1646" s="225"/>
      <c r="AB1646" s="224"/>
    </row>
    <row r="1647" spans="1:41" s="223" customFormat="1" x14ac:dyDescent="0.25">
      <c r="A1647" s="366" t="s">
        <v>2423</v>
      </c>
      <c r="B1647" s="366" t="s">
        <v>2820</v>
      </c>
      <c r="C1647" s="366" t="s">
        <v>2192</v>
      </c>
      <c r="D1647" s="365">
        <v>2715</v>
      </c>
      <c r="E1647" s="366" t="s">
        <v>2815</v>
      </c>
      <c r="F1647" s="368"/>
      <c r="G1647" s="368" t="s">
        <v>2632</v>
      </c>
      <c r="H1647" s="367">
        <v>40</v>
      </c>
      <c r="I1647" s="361"/>
      <c r="J1647" s="362"/>
      <c r="K1647" s="361">
        <v>0.32364399999999999</v>
      </c>
      <c r="L1647" s="201">
        <v>251.44372082404703</v>
      </c>
      <c r="M1647" s="201">
        <v>415.3475529888272</v>
      </c>
      <c r="N1647" s="201">
        <v>41.094000000000001</v>
      </c>
      <c r="O1647" s="361">
        <v>41.094000000000001</v>
      </c>
      <c r="P1647" s="361">
        <v>415.3475529888272</v>
      </c>
      <c r="Q1647" s="361">
        <v>251.60554282404703</v>
      </c>
      <c r="R1647" s="361">
        <v>271.69893698600498</v>
      </c>
      <c r="S1647" s="361">
        <v>271.86075898600495</v>
      </c>
      <c r="T1647" s="361"/>
      <c r="U1647" s="170">
        <v>203.22030711960514</v>
      </c>
      <c r="V1647" s="225"/>
      <c r="W1647" s="225"/>
      <c r="AB1647" s="224"/>
    </row>
    <row r="1648" spans="1:41" s="223" customFormat="1" x14ac:dyDescent="0.25">
      <c r="A1648" s="366" t="s">
        <v>2423</v>
      </c>
      <c r="B1648" s="366" t="s">
        <v>2820</v>
      </c>
      <c r="C1648" s="366" t="s">
        <v>2174</v>
      </c>
      <c r="D1648" s="365">
        <v>2717</v>
      </c>
      <c r="E1648" s="366" t="s">
        <v>2814</v>
      </c>
      <c r="F1648" s="368"/>
      <c r="G1648" s="368" t="s">
        <v>2172</v>
      </c>
      <c r="H1648" s="367"/>
      <c r="I1648" s="361"/>
      <c r="J1648" s="362"/>
      <c r="K1648" s="361">
        <v>0</v>
      </c>
      <c r="L1648" s="201">
        <v>251.60554282404703</v>
      </c>
      <c r="M1648" s="201">
        <v>415.3475529888272</v>
      </c>
      <c r="N1648" s="201">
        <v>41.094000000000001</v>
      </c>
      <c r="O1648" s="361">
        <v>41.094000000000001</v>
      </c>
      <c r="P1648" s="361">
        <v>415.3475529888272</v>
      </c>
      <c r="Q1648" s="361">
        <v>251.60554282404703</v>
      </c>
      <c r="R1648" s="361">
        <v>271.86075898600495</v>
      </c>
      <c r="S1648" s="361">
        <v>271.86075898600495</v>
      </c>
      <c r="T1648" s="361"/>
      <c r="U1648" s="170">
        <v>203.38212911960511</v>
      </c>
      <c r="V1648" s="225"/>
      <c r="W1648" s="225"/>
      <c r="AB1648" s="224"/>
    </row>
    <row r="1649" spans="1:28" s="223" customFormat="1" x14ac:dyDescent="0.25">
      <c r="A1649" s="366"/>
      <c r="B1649" s="366"/>
      <c r="C1649" s="366"/>
      <c r="D1649" s="365"/>
      <c r="E1649" s="366"/>
      <c r="F1649" s="368"/>
      <c r="G1649" s="368"/>
      <c r="H1649" s="367"/>
      <c r="I1649" s="361"/>
      <c r="J1649" s="362"/>
      <c r="K1649" s="361">
        <v>0</v>
      </c>
      <c r="L1649" s="201">
        <v>251.60554282404703</v>
      </c>
      <c r="M1649" s="201">
        <v>415.3475529888272</v>
      </c>
      <c r="N1649" s="201">
        <v>41.094000000000001</v>
      </c>
      <c r="O1649" s="361">
        <v>41.094000000000001</v>
      </c>
      <c r="P1649" s="361">
        <v>415.3475529888272</v>
      </c>
      <c r="Q1649" s="361">
        <v>251.60554282404703</v>
      </c>
      <c r="R1649" s="361">
        <v>271.86075898600495</v>
      </c>
      <c r="S1649" s="361">
        <v>271.86075898600495</v>
      </c>
      <c r="T1649" s="361"/>
      <c r="U1649" s="170">
        <v>203.38212911960511</v>
      </c>
      <c r="V1649" s="225"/>
      <c r="W1649" s="225"/>
      <c r="AB1649" s="224"/>
    </row>
    <row r="1650" spans="1:28" s="223" customFormat="1" x14ac:dyDescent="0.25">
      <c r="A1650" s="366"/>
      <c r="B1650" s="366"/>
      <c r="C1650" s="366"/>
      <c r="D1650" s="365"/>
      <c r="E1650" s="366" t="s">
        <v>619</v>
      </c>
      <c r="F1650" s="368"/>
      <c r="G1650" s="368" t="s">
        <v>2636</v>
      </c>
      <c r="H1650" s="367"/>
      <c r="I1650" s="361"/>
      <c r="J1650" s="362"/>
      <c r="K1650" s="361">
        <v>0.15525</v>
      </c>
      <c r="L1650" s="201">
        <v>251.68316782404702</v>
      </c>
      <c r="M1650" s="201">
        <v>415.3475529888272</v>
      </c>
      <c r="N1650" s="201">
        <v>41.094000000000001</v>
      </c>
      <c r="O1650" s="361">
        <v>41.094000000000001</v>
      </c>
      <c r="P1650" s="361">
        <v>415.3475529888272</v>
      </c>
      <c r="Q1650" s="361">
        <v>251.76079282404703</v>
      </c>
      <c r="R1650" s="361">
        <v>271.93838398600496</v>
      </c>
      <c r="S1650" s="361">
        <v>272.01600898600498</v>
      </c>
      <c r="T1650" s="361"/>
      <c r="U1650" s="170">
        <v>203.45975411960512</v>
      </c>
      <c r="V1650" s="225"/>
      <c r="W1650" s="225"/>
      <c r="AB1650" s="224"/>
    </row>
    <row r="1651" spans="1:28" s="223" customFormat="1" x14ac:dyDescent="0.25">
      <c r="A1651" s="366" t="s">
        <v>2423</v>
      </c>
      <c r="B1651" s="366" t="s">
        <v>2820</v>
      </c>
      <c r="C1651" s="366" t="s">
        <v>2187</v>
      </c>
      <c r="D1651" s="365">
        <v>2723</v>
      </c>
      <c r="E1651" s="366" t="s">
        <v>2813</v>
      </c>
      <c r="F1651" s="368" t="s">
        <v>2185</v>
      </c>
      <c r="G1651" s="368" t="s">
        <v>2184</v>
      </c>
      <c r="H1651" s="367">
        <v>40</v>
      </c>
      <c r="I1651" s="361"/>
      <c r="J1651" s="362"/>
      <c r="K1651" s="361">
        <v>0.5</v>
      </c>
      <c r="L1651" s="201">
        <v>252.01079282404703</v>
      </c>
      <c r="M1651" s="201">
        <v>415.3475529888272</v>
      </c>
      <c r="N1651" s="201">
        <v>41.094000000000001</v>
      </c>
      <c r="O1651" s="361">
        <v>41.094000000000001</v>
      </c>
      <c r="P1651" s="361">
        <v>415.3475529888272</v>
      </c>
      <c r="Q1651" s="361">
        <v>252.26079282404703</v>
      </c>
      <c r="R1651" s="361">
        <v>272.26600898600498</v>
      </c>
      <c r="S1651" s="361">
        <v>272.51600898600498</v>
      </c>
      <c r="T1651" s="361"/>
      <c r="U1651" s="170">
        <v>203.78737911960513</v>
      </c>
      <c r="V1651" s="225"/>
      <c r="W1651" s="225"/>
      <c r="AB1651" s="224"/>
    </row>
    <row r="1652" spans="1:28" s="223" customFormat="1" x14ac:dyDescent="0.25">
      <c r="A1652" s="366"/>
      <c r="B1652" s="366"/>
      <c r="C1652" s="366"/>
      <c r="D1652" s="365"/>
      <c r="E1652" s="366" t="s">
        <v>619</v>
      </c>
      <c r="F1652" s="368"/>
      <c r="G1652" s="368" t="s">
        <v>2636</v>
      </c>
      <c r="H1652" s="367"/>
      <c r="I1652" s="361"/>
      <c r="J1652" s="362"/>
      <c r="K1652" s="361">
        <v>0.15525</v>
      </c>
      <c r="L1652" s="201">
        <v>252.33841782404704</v>
      </c>
      <c r="M1652" s="201">
        <v>415.3475529888272</v>
      </c>
      <c r="N1652" s="201">
        <v>41.094000000000001</v>
      </c>
      <c r="O1652" s="361">
        <v>41.094000000000001</v>
      </c>
      <c r="P1652" s="361">
        <v>415.3475529888272</v>
      </c>
      <c r="Q1652" s="361">
        <v>252.41604282404703</v>
      </c>
      <c r="R1652" s="361">
        <v>272.59363398600499</v>
      </c>
      <c r="S1652" s="361">
        <v>272.671258986005</v>
      </c>
      <c r="T1652" s="361"/>
      <c r="U1652" s="170">
        <v>204.11500411960515</v>
      </c>
      <c r="V1652" s="225"/>
      <c r="W1652" s="225"/>
      <c r="AB1652" s="224"/>
    </row>
    <row r="1653" spans="1:28" s="223" customFormat="1" x14ac:dyDescent="0.25">
      <c r="A1653" s="366" t="s">
        <v>2423</v>
      </c>
      <c r="B1653" s="366" t="s">
        <v>2820</v>
      </c>
      <c r="C1653" s="366" t="s">
        <v>2190</v>
      </c>
      <c r="D1653" s="365">
        <v>2726</v>
      </c>
      <c r="E1653" s="366" t="s">
        <v>2812</v>
      </c>
      <c r="F1653" s="368"/>
      <c r="G1653" s="368" t="s">
        <v>2632</v>
      </c>
      <c r="H1653" s="367">
        <v>40</v>
      </c>
      <c r="I1653" s="361"/>
      <c r="J1653" s="362"/>
      <c r="K1653" s="361">
        <v>0.32364399999999999</v>
      </c>
      <c r="L1653" s="201">
        <v>252.57786482404703</v>
      </c>
      <c r="M1653" s="201">
        <v>415.3475529888272</v>
      </c>
      <c r="N1653" s="201">
        <v>41.094000000000001</v>
      </c>
      <c r="O1653" s="361">
        <v>41.094000000000001</v>
      </c>
      <c r="P1653" s="361">
        <v>415.3475529888272</v>
      </c>
      <c r="Q1653" s="361">
        <v>252.73968682404703</v>
      </c>
      <c r="R1653" s="361">
        <v>272.83308098600503</v>
      </c>
      <c r="S1653" s="361">
        <v>272.994902986005</v>
      </c>
      <c r="T1653" s="361"/>
      <c r="U1653" s="170">
        <v>204.35445111960519</v>
      </c>
      <c r="V1653" s="225"/>
      <c r="W1653" s="225"/>
      <c r="AB1653" s="224"/>
    </row>
    <row r="1654" spans="1:28" s="223" customFormat="1" x14ac:dyDescent="0.25">
      <c r="A1654" s="366"/>
      <c r="B1654" s="366"/>
      <c r="C1654" s="366"/>
      <c r="D1654" s="365"/>
      <c r="E1654" s="366" t="s">
        <v>619</v>
      </c>
      <c r="F1654" s="368"/>
      <c r="G1654" s="368"/>
      <c r="H1654" s="367"/>
      <c r="I1654" s="361"/>
      <c r="J1654" s="362"/>
      <c r="K1654" s="361">
        <v>0</v>
      </c>
      <c r="L1654" s="201">
        <v>252.73968682404703</v>
      </c>
      <c r="M1654" s="201">
        <v>415.3475529888272</v>
      </c>
      <c r="N1654" s="201">
        <v>41.094000000000001</v>
      </c>
      <c r="O1654" s="361">
        <v>41.094000000000001</v>
      </c>
      <c r="P1654" s="361">
        <v>415.3475529888272</v>
      </c>
      <c r="Q1654" s="361">
        <v>252.73968682404703</v>
      </c>
      <c r="R1654" s="361">
        <v>272.994902986005</v>
      </c>
      <c r="S1654" s="361">
        <v>272.994902986005</v>
      </c>
      <c r="T1654" s="361"/>
      <c r="U1654" s="170">
        <v>204.51627311960516</v>
      </c>
      <c r="V1654" s="225"/>
      <c r="W1654" s="225"/>
      <c r="AB1654" s="224"/>
    </row>
    <row r="1655" spans="1:28" s="223" customFormat="1" x14ac:dyDescent="0.25">
      <c r="A1655" s="366"/>
      <c r="B1655" s="366"/>
      <c r="C1655" s="366"/>
      <c r="D1655" s="365"/>
      <c r="E1655" s="366"/>
      <c r="F1655" s="368"/>
      <c r="G1655" s="368"/>
      <c r="H1655" s="367"/>
      <c r="I1655" s="361"/>
      <c r="J1655" s="362"/>
      <c r="K1655" s="361">
        <v>0</v>
      </c>
      <c r="L1655" s="201">
        <v>252.73968682404703</v>
      </c>
      <c r="M1655" s="201">
        <v>415.3475529888272</v>
      </c>
      <c r="N1655" s="201">
        <v>41.094000000000001</v>
      </c>
      <c r="O1655" s="361">
        <v>41.094000000000001</v>
      </c>
      <c r="P1655" s="361">
        <v>415.3475529888272</v>
      </c>
      <c r="Q1655" s="361">
        <v>252.73968682404703</v>
      </c>
      <c r="R1655" s="361">
        <v>272.994902986005</v>
      </c>
      <c r="S1655" s="361">
        <v>272.994902986005</v>
      </c>
      <c r="T1655" s="361"/>
      <c r="U1655" s="170">
        <v>204.51627311960516</v>
      </c>
      <c r="V1655" s="225"/>
      <c r="W1655" s="225"/>
      <c r="AB1655" s="224"/>
    </row>
    <row r="1656" spans="1:28" s="223" customFormat="1" x14ac:dyDescent="0.25">
      <c r="A1656" s="366"/>
      <c r="B1656" s="366"/>
      <c r="C1656" s="366"/>
      <c r="D1656" s="365"/>
      <c r="E1656" s="366" t="s">
        <v>619</v>
      </c>
      <c r="F1656" s="368"/>
      <c r="G1656" s="368"/>
      <c r="H1656" s="367"/>
      <c r="I1656" s="361"/>
      <c r="J1656" s="362"/>
      <c r="K1656" s="361">
        <v>9.9516999999999994E-2</v>
      </c>
      <c r="L1656" s="201">
        <v>252.78944532404702</v>
      </c>
      <c r="M1656" s="201">
        <v>415.3475529888272</v>
      </c>
      <c r="N1656" s="201">
        <v>41.094000000000001</v>
      </c>
      <c r="O1656" s="361">
        <v>41.094000000000001</v>
      </c>
      <c r="P1656" s="361">
        <v>415.3475529888272</v>
      </c>
      <c r="Q1656" s="361">
        <v>252.83920382404702</v>
      </c>
      <c r="R1656" s="361">
        <v>273.044661486005</v>
      </c>
      <c r="S1656" s="361">
        <v>273.09441998600499</v>
      </c>
      <c r="T1656" s="361"/>
      <c r="U1656" s="170">
        <v>204.56603161960516</v>
      </c>
      <c r="V1656" s="225"/>
      <c r="W1656" s="225"/>
      <c r="AB1656" s="224"/>
    </row>
    <row r="1657" spans="1:28" s="223" customFormat="1" x14ac:dyDescent="0.25">
      <c r="A1657" s="366" t="s">
        <v>2423</v>
      </c>
      <c r="B1657" s="366" t="s">
        <v>2820</v>
      </c>
      <c r="C1657" s="366" t="s">
        <v>2183</v>
      </c>
      <c r="D1657" s="365">
        <v>2730</v>
      </c>
      <c r="E1657" s="366" t="s">
        <v>2811</v>
      </c>
      <c r="F1657" s="368"/>
      <c r="G1657" s="368" t="s">
        <v>2632</v>
      </c>
      <c r="H1657" s="367">
        <v>40</v>
      </c>
      <c r="I1657" s="361"/>
      <c r="J1657" s="362"/>
      <c r="K1657" s="361">
        <v>0.32364399999999999</v>
      </c>
      <c r="L1657" s="201">
        <v>253.00102582404702</v>
      </c>
      <c r="M1657" s="201">
        <v>415.3475529888272</v>
      </c>
      <c r="N1657" s="201">
        <v>41.094000000000001</v>
      </c>
      <c r="O1657" s="361">
        <v>41.094000000000001</v>
      </c>
      <c r="P1657" s="361">
        <v>415.3475529888272</v>
      </c>
      <c r="Q1657" s="361">
        <v>253.16284782404702</v>
      </c>
      <c r="R1657" s="361">
        <v>273.25624198600502</v>
      </c>
      <c r="S1657" s="361">
        <v>273.418063986005</v>
      </c>
      <c r="T1657" s="361"/>
      <c r="U1657" s="170">
        <v>204.77761211960518</v>
      </c>
      <c r="V1657" s="225"/>
      <c r="W1657" s="225"/>
      <c r="AB1657" s="224"/>
    </row>
    <row r="1658" spans="1:28" s="223" customFormat="1" x14ac:dyDescent="0.25">
      <c r="A1658" s="366"/>
      <c r="B1658" s="366"/>
      <c r="C1658" s="366"/>
      <c r="D1658" s="365"/>
      <c r="E1658" s="366" t="s">
        <v>619</v>
      </c>
      <c r="F1658" s="368"/>
      <c r="G1658" s="368"/>
      <c r="H1658" s="367"/>
      <c r="I1658" s="361"/>
      <c r="J1658" s="362"/>
      <c r="K1658" s="361">
        <v>0</v>
      </c>
      <c r="L1658" s="201">
        <v>253.16284782404702</v>
      </c>
      <c r="M1658" s="201">
        <v>415.3475529888272</v>
      </c>
      <c r="N1658" s="201">
        <v>41.094000000000001</v>
      </c>
      <c r="O1658" s="361">
        <v>41.094000000000001</v>
      </c>
      <c r="P1658" s="361">
        <v>415.3475529888272</v>
      </c>
      <c r="Q1658" s="361">
        <v>253.16284782404702</v>
      </c>
      <c r="R1658" s="361">
        <v>273.418063986005</v>
      </c>
      <c r="S1658" s="361">
        <v>273.418063986005</v>
      </c>
      <c r="T1658" s="361"/>
      <c r="U1658" s="170">
        <v>204.93943411960515</v>
      </c>
      <c r="V1658" s="225"/>
      <c r="W1658" s="225"/>
      <c r="AB1658" s="224"/>
    </row>
    <row r="1659" spans="1:28" s="223" customFormat="1" x14ac:dyDescent="0.25">
      <c r="A1659" s="366"/>
      <c r="B1659" s="366"/>
      <c r="C1659" s="366"/>
      <c r="D1659" s="365"/>
      <c r="E1659" s="366"/>
      <c r="F1659" s="368"/>
      <c r="G1659" s="368"/>
      <c r="H1659" s="367"/>
      <c r="I1659" s="361"/>
      <c r="J1659" s="362"/>
      <c r="K1659" s="361">
        <v>0</v>
      </c>
      <c r="L1659" s="201">
        <v>253.16284782404702</v>
      </c>
      <c r="M1659" s="201">
        <v>415.3475529888272</v>
      </c>
      <c r="N1659" s="201">
        <v>41.094000000000001</v>
      </c>
      <c r="O1659" s="361">
        <v>41.094000000000001</v>
      </c>
      <c r="P1659" s="361">
        <v>415.3475529888272</v>
      </c>
      <c r="Q1659" s="361">
        <v>253.16284782404702</v>
      </c>
      <c r="R1659" s="361">
        <v>273.418063986005</v>
      </c>
      <c r="S1659" s="361">
        <v>273.418063986005</v>
      </c>
      <c r="T1659" s="361"/>
      <c r="U1659" s="170">
        <v>204.93943411960515</v>
      </c>
      <c r="V1659" s="225"/>
      <c r="W1659" s="225"/>
      <c r="AB1659" s="224"/>
    </row>
    <row r="1660" spans="1:28" s="223" customFormat="1" x14ac:dyDescent="0.25">
      <c r="A1660" s="366"/>
      <c r="B1660" s="366"/>
      <c r="C1660" s="366"/>
      <c r="D1660" s="365"/>
      <c r="E1660" s="366" t="s">
        <v>619</v>
      </c>
      <c r="F1660" s="368"/>
      <c r="G1660" s="368"/>
      <c r="H1660" s="367"/>
      <c r="I1660" s="361"/>
      <c r="J1660" s="362"/>
      <c r="K1660" s="361">
        <v>9.9516999999999994E-2</v>
      </c>
      <c r="L1660" s="201">
        <v>253.21260632404702</v>
      </c>
      <c r="M1660" s="201">
        <v>415.3475529888272</v>
      </c>
      <c r="N1660" s="201">
        <v>41.094000000000001</v>
      </c>
      <c r="O1660" s="361">
        <v>41.094000000000001</v>
      </c>
      <c r="P1660" s="361">
        <v>415.3475529888272</v>
      </c>
      <c r="Q1660" s="361">
        <v>253.26236482404701</v>
      </c>
      <c r="R1660" s="361">
        <v>273.46782248600499</v>
      </c>
      <c r="S1660" s="361">
        <v>273.51758098600499</v>
      </c>
      <c r="T1660" s="361"/>
      <c r="U1660" s="170">
        <v>204.98919261960515</v>
      </c>
      <c r="V1660" s="225"/>
      <c r="W1660" s="225"/>
      <c r="AB1660" s="224"/>
    </row>
    <row r="1661" spans="1:28" s="223" customFormat="1" x14ac:dyDescent="0.25">
      <c r="A1661" s="366" t="s">
        <v>2423</v>
      </c>
      <c r="B1661" s="366" t="s">
        <v>2820</v>
      </c>
      <c r="C1661" s="366" t="s">
        <v>2181</v>
      </c>
      <c r="D1661" s="365">
        <v>2735</v>
      </c>
      <c r="E1661" s="366" t="s">
        <v>2810</v>
      </c>
      <c r="F1661" s="368"/>
      <c r="G1661" s="368" t="s">
        <v>2632</v>
      </c>
      <c r="H1661" s="367">
        <v>40</v>
      </c>
      <c r="I1661" s="361"/>
      <c r="J1661" s="362"/>
      <c r="K1661" s="361">
        <v>0.32364399999999999</v>
      </c>
      <c r="L1661" s="201">
        <v>253.42418682404701</v>
      </c>
      <c r="M1661" s="201">
        <v>415.3475529888272</v>
      </c>
      <c r="N1661" s="201">
        <v>41.094000000000001</v>
      </c>
      <c r="O1661" s="361">
        <v>41.094000000000001</v>
      </c>
      <c r="P1661" s="361">
        <v>415.3475529888272</v>
      </c>
      <c r="Q1661" s="361">
        <v>253.58600882404701</v>
      </c>
      <c r="R1661" s="361">
        <v>273.67940298600502</v>
      </c>
      <c r="S1661" s="361">
        <v>273.84122498600499</v>
      </c>
      <c r="T1661" s="361"/>
      <c r="U1661" s="170">
        <v>205.20077311960517</v>
      </c>
      <c r="V1661" s="225"/>
      <c r="W1661" s="225"/>
      <c r="AB1661" s="224"/>
    </row>
    <row r="1662" spans="1:28" s="223" customFormat="1" x14ac:dyDescent="0.25">
      <c r="A1662" s="366" t="s">
        <v>2423</v>
      </c>
      <c r="B1662" s="366" t="s">
        <v>2820</v>
      </c>
      <c r="C1662" s="366" t="s">
        <v>2174</v>
      </c>
      <c r="D1662" s="365">
        <v>2737</v>
      </c>
      <c r="E1662" s="366" t="s">
        <v>2809</v>
      </c>
      <c r="F1662" s="368"/>
      <c r="G1662" s="368" t="s">
        <v>2172</v>
      </c>
      <c r="H1662" s="367"/>
      <c r="I1662" s="361"/>
      <c r="J1662" s="362"/>
      <c r="K1662" s="361">
        <v>0</v>
      </c>
      <c r="L1662" s="201">
        <v>253.58600882404701</v>
      </c>
      <c r="M1662" s="201">
        <v>415.3475529888272</v>
      </c>
      <c r="N1662" s="201">
        <v>41.094000000000001</v>
      </c>
      <c r="O1662" s="361">
        <v>41.094000000000001</v>
      </c>
      <c r="P1662" s="361">
        <v>415.3475529888272</v>
      </c>
      <c r="Q1662" s="361">
        <v>253.58600882404701</v>
      </c>
      <c r="R1662" s="361">
        <v>273.84122498600499</v>
      </c>
      <c r="S1662" s="361">
        <v>273.84122498600499</v>
      </c>
      <c r="T1662" s="361"/>
      <c r="U1662" s="170">
        <v>205.36259511960515</v>
      </c>
      <c r="V1662" s="225"/>
      <c r="W1662" s="225"/>
      <c r="AB1662" s="224"/>
    </row>
    <row r="1663" spans="1:28" s="223" customFormat="1" x14ac:dyDescent="0.25">
      <c r="A1663" s="366"/>
      <c r="B1663" s="366"/>
      <c r="C1663" s="366"/>
      <c r="D1663" s="365"/>
      <c r="E1663" s="366"/>
      <c r="F1663" s="368"/>
      <c r="G1663" s="368"/>
      <c r="H1663" s="367"/>
      <c r="I1663" s="361"/>
      <c r="J1663" s="362"/>
      <c r="K1663" s="361">
        <v>0</v>
      </c>
      <c r="L1663" s="201">
        <v>253.58600882404701</v>
      </c>
      <c r="M1663" s="201">
        <v>415.3475529888272</v>
      </c>
      <c r="N1663" s="201">
        <v>41.094000000000001</v>
      </c>
      <c r="O1663" s="361">
        <v>41.094000000000001</v>
      </c>
      <c r="P1663" s="361">
        <v>415.3475529888272</v>
      </c>
      <c r="Q1663" s="361">
        <v>253.58600882404701</v>
      </c>
      <c r="R1663" s="361">
        <v>273.84122498600499</v>
      </c>
      <c r="S1663" s="361">
        <v>273.84122498600499</v>
      </c>
      <c r="T1663" s="361"/>
      <c r="U1663" s="170">
        <v>205.36259511960515</v>
      </c>
      <c r="V1663" s="225"/>
      <c r="W1663" s="225"/>
      <c r="AB1663" s="224"/>
    </row>
    <row r="1664" spans="1:28" s="223" customFormat="1" x14ac:dyDescent="0.25">
      <c r="A1664" s="366"/>
      <c r="B1664" s="366"/>
      <c r="C1664" s="366"/>
      <c r="D1664" s="365"/>
      <c r="E1664" s="366" t="s">
        <v>619</v>
      </c>
      <c r="F1664" s="368"/>
      <c r="G1664" s="368" t="s">
        <v>2198</v>
      </c>
      <c r="H1664" s="367"/>
      <c r="I1664" s="361"/>
      <c r="J1664" s="362"/>
      <c r="K1664" s="361">
        <v>0.16770400000000002</v>
      </c>
      <c r="L1664" s="201">
        <v>253.66986082404702</v>
      </c>
      <c r="M1664" s="201">
        <v>415.3475529888272</v>
      </c>
      <c r="N1664" s="201">
        <v>41.094000000000001</v>
      </c>
      <c r="O1664" s="361">
        <v>41.094000000000001</v>
      </c>
      <c r="P1664" s="361">
        <v>415.3475529888272</v>
      </c>
      <c r="Q1664" s="361">
        <v>253.753712824047</v>
      </c>
      <c r="R1664" s="361">
        <v>273.92507698600502</v>
      </c>
      <c r="S1664" s="361">
        <v>274.008928986005</v>
      </c>
      <c r="T1664" s="361"/>
      <c r="U1664" s="170">
        <v>205.44644711960518</v>
      </c>
      <c r="V1664" s="225"/>
      <c r="W1664" s="225"/>
      <c r="AB1664" s="224"/>
    </row>
    <row r="1665" spans="1:41" s="223" customFormat="1" x14ac:dyDescent="0.25">
      <c r="A1665" s="366" t="s">
        <v>2423</v>
      </c>
      <c r="B1665" s="366" t="s">
        <v>2820</v>
      </c>
      <c r="C1665" s="366" t="s">
        <v>1981</v>
      </c>
      <c r="D1665" s="365">
        <v>2740</v>
      </c>
      <c r="E1665" s="361" t="s">
        <v>2808</v>
      </c>
      <c r="F1665" s="364"/>
      <c r="G1665" s="364" t="s">
        <v>1978</v>
      </c>
      <c r="H1665" s="363">
        <v>40</v>
      </c>
      <c r="I1665" s="361"/>
      <c r="J1665" s="362"/>
      <c r="K1665" s="361">
        <v>5.7403999999999997E-2</v>
      </c>
      <c r="L1665" s="201">
        <v>253.78241482404701</v>
      </c>
      <c r="M1665" s="201">
        <v>415.3475529888272</v>
      </c>
      <c r="N1665" s="201">
        <v>41.094000000000001</v>
      </c>
      <c r="O1665" s="361">
        <v>41.094000000000001</v>
      </c>
      <c r="P1665" s="361">
        <v>415.3475529888272</v>
      </c>
      <c r="Q1665" s="361">
        <v>253.81111682404699</v>
      </c>
      <c r="R1665" s="361">
        <v>274.03763098600501</v>
      </c>
      <c r="S1665" s="361">
        <v>274.06633298600502</v>
      </c>
      <c r="T1665" s="361"/>
      <c r="U1665" s="170">
        <v>205.55900111960517</v>
      </c>
      <c r="V1665" s="225"/>
      <c r="W1665" s="225"/>
      <c r="AB1665" s="224"/>
    </row>
    <row r="1666" spans="1:41" s="223" customFormat="1" x14ac:dyDescent="0.25">
      <c r="A1666" s="278"/>
      <c r="B1666" s="278"/>
      <c r="C1666" s="280"/>
      <c r="D1666" s="279"/>
      <c r="E1666" s="280" t="s">
        <v>619</v>
      </c>
      <c r="F1666" s="277"/>
      <c r="G1666" s="277" t="s">
        <v>1962</v>
      </c>
      <c r="H1666" s="276">
        <v>40</v>
      </c>
      <c r="I1666" s="274"/>
      <c r="J1666" s="275"/>
      <c r="K1666" s="274">
        <v>0.103502</v>
      </c>
      <c r="L1666" s="201">
        <v>253.86286782404699</v>
      </c>
      <c r="M1666" s="201">
        <v>415.3475529888272</v>
      </c>
      <c r="N1666" s="201">
        <v>41.094000000000001</v>
      </c>
      <c r="O1666" s="273">
        <v>41.094000000000001</v>
      </c>
      <c r="P1666" s="273">
        <v>415.3475529888272</v>
      </c>
      <c r="Q1666" s="273">
        <v>253.91461882404698</v>
      </c>
      <c r="R1666" s="273">
        <v>274.11808398600499</v>
      </c>
      <c r="S1666" s="273">
        <v>274.16983498600501</v>
      </c>
      <c r="T1666" s="273"/>
      <c r="U1666" s="170">
        <v>205.63945411960515</v>
      </c>
      <c r="V1666" s="225"/>
      <c r="W1666" s="225"/>
      <c r="AB1666" s="224"/>
    </row>
    <row r="1667" spans="1:41" s="223" customFormat="1" x14ac:dyDescent="0.25">
      <c r="A1667" s="278" t="s">
        <v>2423</v>
      </c>
      <c r="B1667" s="278" t="s">
        <v>2807</v>
      </c>
      <c r="C1667" s="280" t="s">
        <v>111</v>
      </c>
      <c r="D1667" s="279">
        <v>2742</v>
      </c>
      <c r="E1667" s="278" t="s">
        <v>1151</v>
      </c>
      <c r="F1667" s="277" t="s">
        <v>2169</v>
      </c>
      <c r="G1667" s="277" t="s">
        <v>1951</v>
      </c>
      <c r="H1667" s="276"/>
      <c r="I1667" s="273"/>
      <c r="J1667" s="275"/>
      <c r="K1667" s="274">
        <v>0</v>
      </c>
      <c r="L1667" s="201">
        <v>253.91461882404698</v>
      </c>
      <c r="M1667" s="201">
        <v>415.3475529888272</v>
      </c>
      <c r="N1667" s="201">
        <v>41.094000000000001</v>
      </c>
      <c r="O1667" s="273">
        <v>41.094000000000001</v>
      </c>
      <c r="P1667" s="273">
        <v>415.3475529888272</v>
      </c>
      <c r="Q1667" s="273">
        <v>253.91461882404698</v>
      </c>
      <c r="R1667" s="273">
        <v>274.16983498600501</v>
      </c>
      <c r="S1667" s="273">
        <v>274.16983498600501</v>
      </c>
      <c r="T1667" s="273"/>
      <c r="U1667" s="170">
        <v>205.69120511960517</v>
      </c>
      <c r="V1667" s="225"/>
      <c r="W1667" s="225"/>
      <c r="AB1667" s="224"/>
    </row>
    <row r="1668" spans="1:41" s="223" customFormat="1" x14ac:dyDescent="0.25">
      <c r="A1668" s="278"/>
      <c r="B1668" s="278"/>
      <c r="C1668" s="280"/>
      <c r="D1668" s="279"/>
      <c r="E1668" s="283" t="s">
        <v>619</v>
      </c>
      <c r="F1668" s="277"/>
      <c r="G1668" s="277" t="s">
        <v>1969</v>
      </c>
      <c r="H1668" s="282"/>
      <c r="I1668" s="281"/>
      <c r="J1668" s="275"/>
      <c r="K1668" s="274">
        <v>0.14528199999999999</v>
      </c>
      <c r="L1668" s="201">
        <v>253.98725982404699</v>
      </c>
      <c r="M1668" s="201">
        <v>415.3475529888272</v>
      </c>
      <c r="N1668" s="201">
        <v>41.094000000000001</v>
      </c>
      <c r="O1668" s="273">
        <v>41.094000000000001</v>
      </c>
      <c r="P1668" s="273">
        <v>415.3475529888272</v>
      </c>
      <c r="Q1668" s="273">
        <v>254.05990082404699</v>
      </c>
      <c r="R1668" s="273">
        <v>274.24247598600505</v>
      </c>
      <c r="S1668" s="273">
        <v>274.31511698600502</v>
      </c>
      <c r="T1668" s="273"/>
      <c r="U1668" s="170">
        <v>205.7638461196052</v>
      </c>
      <c r="V1668" s="225"/>
      <c r="W1668" s="225"/>
      <c r="AB1668" s="224"/>
    </row>
    <row r="1669" spans="1:41" s="223" customFormat="1" x14ac:dyDescent="0.25">
      <c r="A1669" s="278" t="s">
        <v>2423</v>
      </c>
      <c r="B1669" s="278" t="s">
        <v>2807</v>
      </c>
      <c r="C1669" s="280" t="s">
        <v>2087</v>
      </c>
      <c r="D1669" s="279">
        <v>2743</v>
      </c>
      <c r="E1669" s="278" t="s">
        <v>2806</v>
      </c>
      <c r="F1669" s="277"/>
      <c r="G1669" s="277" t="s">
        <v>2085</v>
      </c>
      <c r="H1669" s="276"/>
      <c r="I1669" s="273"/>
      <c r="J1669" s="275"/>
      <c r="K1669" s="274">
        <v>0</v>
      </c>
      <c r="L1669" s="201">
        <v>254.05990082404699</v>
      </c>
      <c r="M1669" s="201">
        <v>415.3475529888272</v>
      </c>
      <c r="N1669" s="201">
        <v>41.094000000000001</v>
      </c>
      <c r="O1669" s="273">
        <v>41.094000000000001</v>
      </c>
      <c r="P1669" s="273">
        <v>415.3475529888272</v>
      </c>
      <c r="Q1669" s="273">
        <v>254.05990082404699</v>
      </c>
      <c r="R1669" s="273">
        <v>274.31511698600502</v>
      </c>
      <c r="S1669" s="273">
        <v>274.31511698600502</v>
      </c>
      <c r="T1669" s="273"/>
      <c r="U1669" s="170">
        <v>205.83648711960518</v>
      </c>
      <c r="V1669" s="225"/>
      <c r="W1669" s="225"/>
      <c r="AB1669" s="224"/>
    </row>
    <row r="1670" spans="1:41" s="223" customFormat="1" x14ac:dyDescent="0.25">
      <c r="A1670" s="278"/>
      <c r="B1670" s="278"/>
      <c r="C1670" s="280"/>
      <c r="D1670" s="279"/>
      <c r="E1670" s="283" t="s">
        <v>619</v>
      </c>
      <c r="F1670" s="277"/>
      <c r="G1670" s="277" t="s">
        <v>1969</v>
      </c>
      <c r="H1670" s="282"/>
      <c r="I1670" s="281"/>
      <c r="J1670" s="275"/>
      <c r="K1670" s="274">
        <v>0</v>
      </c>
      <c r="L1670" s="201">
        <v>254.05990082404699</v>
      </c>
      <c r="M1670" s="201">
        <v>415.3475529888272</v>
      </c>
      <c r="N1670" s="201">
        <v>41.094000000000001</v>
      </c>
      <c r="O1670" s="273">
        <v>41.094000000000001</v>
      </c>
      <c r="P1670" s="273">
        <v>415.3475529888272</v>
      </c>
      <c r="Q1670" s="273">
        <v>254.05990082404699</v>
      </c>
      <c r="R1670" s="273">
        <v>274.31511698600502</v>
      </c>
      <c r="S1670" s="273">
        <v>274.31511698600502</v>
      </c>
      <c r="T1670" s="273"/>
      <c r="U1670" s="170">
        <v>205.83648711960518</v>
      </c>
      <c r="V1670" s="225"/>
      <c r="W1670" s="225"/>
      <c r="AB1670" s="224"/>
    </row>
    <row r="1671" spans="1:41" s="223" customFormat="1" x14ac:dyDescent="0.25">
      <c r="A1671" s="278" t="s">
        <v>2423</v>
      </c>
      <c r="B1671" s="278" t="s">
        <v>2807</v>
      </c>
      <c r="C1671" s="280" t="s">
        <v>1990</v>
      </c>
      <c r="D1671" s="279">
        <v>2743</v>
      </c>
      <c r="E1671" s="278" t="s">
        <v>2805</v>
      </c>
      <c r="F1671" s="277" t="s">
        <v>1988</v>
      </c>
      <c r="G1671" s="277" t="s">
        <v>1987</v>
      </c>
      <c r="H1671" s="276"/>
      <c r="I1671" s="273"/>
      <c r="J1671" s="275"/>
      <c r="K1671" s="274">
        <v>0</v>
      </c>
      <c r="L1671" s="201">
        <v>254.05990082404699</v>
      </c>
      <c r="M1671" s="201">
        <v>415.3475529888272</v>
      </c>
      <c r="N1671" s="201">
        <v>41.094000000000001</v>
      </c>
      <c r="O1671" s="273">
        <v>41.094000000000001</v>
      </c>
      <c r="P1671" s="273">
        <v>415.3475529888272</v>
      </c>
      <c r="Q1671" s="273">
        <v>254.05990082404699</v>
      </c>
      <c r="R1671" s="273">
        <v>274.31511698600502</v>
      </c>
      <c r="S1671" s="273">
        <v>274.31511698600502</v>
      </c>
      <c r="T1671" s="273"/>
      <c r="U1671" s="170">
        <v>205.83648711960518</v>
      </c>
      <c r="V1671" s="225"/>
      <c r="W1671" s="225"/>
      <c r="AB1671" s="224"/>
    </row>
    <row r="1672" spans="1:41" s="223" customFormat="1" x14ac:dyDescent="0.25">
      <c r="A1672" s="278"/>
      <c r="B1672" s="278"/>
      <c r="C1672" s="280"/>
      <c r="D1672" s="279"/>
      <c r="E1672" s="278" t="s">
        <v>619</v>
      </c>
      <c r="F1672" s="277"/>
      <c r="G1672" s="277" t="s">
        <v>1962</v>
      </c>
      <c r="H1672" s="276">
        <v>40</v>
      </c>
      <c r="I1672" s="273"/>
      <c r="J1672" s="275"/>
      <c r="K1672" s="274">
        <v>0.13121600000000003</v>
      </c>
      <c r="L1672" s="201">
        <v>254.12550882404699</v>
      </c>
      <c r="M1672" s="201">
        <v>415.3475529888272</v>
      </c>
      <c r="N1672" s="201">
        <v>41.094000000000001</v>
      </c>
      <c r="O1672" s="273">
        <v>41.094000000000001</v>
      </c>
      <c r="P1672" s="273">
        <v>415.3475529888272</v>
      </c>
      <c r="Q1672" s="273">
        <v>254.19111682404699</v>
      </c>
      <c r="R1672" s="273">
        <v>274.38072498600502</v>
      </c>
      <c r="S1672" s="273">
        <v>274.44633298600502</v>
      </c>
      <c r="T1672" s="273"/>
      <c r="U1672" s="170">
        <v>205.90209511960518</v>
      </c>
      <c r="V1672" s="225"/>
      <c r="W1672" s="225"/>
      <c r="AB1672" s="224"/>
      <c r="AO1672" s="168"/>
    </row>
    <row r="1673" spans="1:41" x14ac:dyDescent="0.2">
      <c r="A1673" s="366" t="s">
        <v>2423</v>
      </c>
      <c r="B1673" s="366" t="s">
        <v>2804</v>
      </c>
      <c r="C1673" s="366" t="s">
        <v>1981</v>
      </c>
      <c r="D1673" s="365">
        <v>2745</v>
      </c>
      <c r="E1673" s="361" t="s">
        <v>2803</v>
      </c>
      <c r="F1673" s="364"/>
      <c r="G1673" s="364" t="s">
        <v>1978</v>
      </c>
      <c r="H1673" s="363">
        <v>40</v>
      </c>
      <c r="I1673" s="361"/>
      <c r="J1673" s="362"/>
      <c r="K1673" s="369">
        <v>5.7403999999999997E-2</v>
      </c>
      <c r="L1673" s="201">
        <v>254.21981882404697</v>
      </c>
      <c r="M1673" s="201">
        <v>415.3475529888272</v>
      </c>
      <c r="N1673" s="201">
        <v>41.094000000000001</v>
      </c>
      <c r="O1673" s="361">
        <v>41.094000000000001</v>
      </c>
      <c r="P1673" s="361">
        <v>415.3475529888272</v>
      </c>
      <c r="Q1673" s="361">
        <v>254.24852082404698</v>
      </c>
      <c r="R1673" s="361">
        <v>274.47503498600503</v>
      </c>
      <c r="S1673" s="361">
        <v>274.50373698600504</v>
      </c>
      <c r="T1673" s="361"/>
      <c r="U1673" s="170">
        <v>205.99640511960519</v>
      </c>
      <c r="V1673" s="170"/>
      <c r="W1673" s="170"/>
    </row>
    <row r="1674" spans="1:41" x14ac:dyDescent="0.2">
      <c r="A1674" s="366"/>
      <c r="B1674" s="366"/>
      <c r="C1674" s="366"/>
      <c r="D1674" s="365"/>
      <c r="E1674" s="366" t="s">
        <v>619</v>
      </c>
      <c r="F1674" s="368"/>
      <c r="G1674" s="368" t="s">
        <v>2198</v>
      </c>
      <c r="H1674" s="363"/>
      <c r="I1674" s="361"/>
      <c r="J1674" s="362"/>
      <c r="K1674" s="369">
        <v>0.16770400000000002</v>
      </c>
      <c r="L1674" s="201">
        <v>254.33237282404696</v>
      </c>
      <c r="M1674" s="201">
        <v>415.3475529888272</v>
      </c>
      <c r="N1674" s="201">
        <v>41.094000000000001</v>
      </c>
      <c r="O1674" s="361">
        <v>41.094000000000001</v>
      </c>
      <c r="P1674" s="361">
        <v>415.3475529888272</v>
      </c>
      <c r="Q1674" s="361">
        <v>254.41622482404696</v>
      </c>
      <c r="R1674" s="361">
        <v>274.58758898600507</v>
      </c>
      <c r="S1674" s="361">
        <v>274.67144098600505</v>
      </c>
      <c r="T1674" s="361"/>
      <c r="U1674" s="170">
        <v>206.10895911960523</v>
      </c>
      <c r="V1674" s="170"/>
      <c r="W1674" s="170"/>
    </row>
    <row r="1675" spans="1:41" x14ac:dyDescent="0.25">
      <c r="A1675" s="366" t="s">
        <v>2423</v>
      </c>
      <c r="B1675" s="366" t="s">
        <v>2804</v>
      </c>
      <c r="C1675" s="366" t="s">
        <v>2197</v>
      </c>
      <c r="D1675" s="365">
        <v>2746</v>
      </c>
      <c r="E1675" s="366" t="s">
        <v>2802</v>
      </c>
      <c r="F1675" s="368"/>
      <c r="G1675" s="368" t="s">
        <v>2632</v>
      </c>
      <c r="H1675" s="367">
        <v>40</v>
      </c>
      <c r="I1675" s="361">
        <v>0.32364399999999999</v>
      </c>
      <c r="J1675" s="362"/>
      <c r="K1675" s="361">
        <v>0.32364399999999999</v>
      </c>
      <c r="L1675" s="201">
        <v>254.57804682404696</v>
      </c>
      <c r="M1675" s="201">
        <v>415.3475529888272</v>
      </c>
      <c r="N1675" s="201">
        <v>41.094000000000001</v>
      </c>
      <c r="O1675" s="361">
        <v>41.094000000000001</v>
      </c>
      <c r="P1675" s="361">
        <v>415.3475529888272</v>
      </c>
      <c r="Q1675" s="361">
        <v>254.73986882404697</v>
      </c>
      <c r="R1675" s="361">
        <v>274.83326298600508</v>
      </c>
      <c r="S1675" s="361">
        <v>274.99508498600505</v>
      </c>
      <c r="T1675" s="361"/>
      <c r="U1675" s="170">
        <v>206.35463311960524</v>
      </c>
      <c r="V1675" s="170"/>
      <c r="W1675" s="170"/>
    </row>
    <row r="1676" spans="1:41" x14ac:dyDescent="0.25">
      <c r="A1676" s="366" t="s">
        <v>2423</v>
      </c>
      <c r="B1676" s="366" t="s">
        <v>2804</v>
      </c>
      <c r="C1676" s="366" t="s">
        <v>2174</v>
      </c>
      <c r="D1676" s="365">
        <v>2748</v>
      </c>
      <c r="E1676" s="366" t="s">
        <v>2801</v>
      </c>
      <c r="F1676" s="368"/>
      <c r="G1676" s="368" t="s">
        <v>2172</v>
      </c>
      <c r="H1676" s="367"/>
      <c r="I1676" s="361"/>
      <c r="J1676" s="362"/>
      <c r="K1676" s="361">
        <v>0</v>
      </c>
      <c r="L1676" s="201">
        <v>254.73986882404697</v>
      </c>
      <c r="M1676" s="201">
        <v>415.3475529888272</v>
      </c>
      <c r="N1676" s="201">
        <v>41.094000000000001</v>
      </c>
      <c r="O1676" s="361">
        <v>41.094000000000001</v>
      </c>
      <c r="P1676" s="361">
        <v>415.3475529888272</v>
      </c>
      <c r="Q1676" s="361">
        <v>254.73986882404697</v>
      </c>
      <c r="R1676" s="361">
        <v>274.99508498600505</v>
      </c>
      <c r="S1676" s="361">
        <v>274.99508498600505</v>
      </c>
      <c r="T1676" s="361"/>
      <c r="U1676" s="170">
        <v>206.51645511960521</v>
      </c>
      <c r="V1676" s="170"/>
      <c r="W1676" s="170"/>
    </row>
    <row r="1677" spans="1:41" x14ac:dyDescent="0.25">
      <c r="A1677" s="366"/>
      <c r="B1677" s="366"/>
      <c r="C1677" s="366"/>
      <c r="D1677" s="365"/>
      <c r="E1677" s="366"/>
      <c r="F1677" s="368"/>
      <c r="G1677" s="368"/>
      <c r="H1677" s="367"/>
      <c r="I1677" s="361"/>
      <c r="J1677" s="362"/>
      <c r="K1677" s="361">
        <v>0</v>
      </c>
      <c r="L1677" s="201">
        <v>254.73986882404697</v>
      </c>
      <c r="M1677" s="201">
        <v>415.3475529888272</v>
      </c>
      <c r="N1677" s="201">
        <v>41.094000000000001</v>
      </c>
      <c r="O1677" s="361">
        <v>41.094000000000001</v>
      </c>
      <c r="P1677" s="361">
        <v>415.3475529888272</v>
      </c>
      <c r="Q1677" s="361">
        <v>254.73986882404697</v>
      </c>
      <c r="R1677" s="361">
        <v>274.99508498600505</v>
      </c>
      <c r="S1677" s="361">
        <v>274.99508498600505</v>
      </c>
      <c r="T1677" s="361"/>
      <c r="U1677" s="170">
        <v>206.51645511960521</v>
      </c>
      <c r="V1677" s="170"/>
      <c r="W1677" s="170"/>
    </row>
    <row r="1678" spans="1:41" x14ac:dyDescent="0.25">
      <c r="A1678" s="366"/>
      <c r="B1678" s="366"/>
      <c r="C1678" s="366"/>
      <c r="D1678" s="365"/>
      <c r="E1678" s="366" t="s">
        <v>619</v>
      </c>
      <c r="F1678" s="368"/>
      <c r="G1678" s="368" t="s">
        <v>1962</v>
      </c>
      <c r="H1678" s="367"/>
      <c r="I1678" s="361"/>
      <c r="J1678" s="362"/>
      <c r="K1678" s="361">
        <v>9.9516999999999994E-2</v>
      </c>
      <c r="L1678" s="201">
        <v>254.78962732404696</v>
      </c>
      <c r="M1678" s="201">
        <v>415.3475529888272</v>
      </c>
      <c r="N1678" s="201">
        <v>41.094000000000001</v>
      </c>
      <c r="O1678" s="361">
        <v>41.094000000000001</v>
      </c>
      <c r="P1678" s="361">
        <v>415.3475529888272</v>
      </c>
      <c r="Q1678" s="361">
        <v>254.83938582404696</v>
      </c>
      <c r="R1678" s="361">
        <v>275.04484348600505</v>
      </c>
      <c r="S1678" s="361">
        <v>275.09460198600505</v>
      </c>
      <c r="T1678" s="361"/>
      <c r="U1678" s="170">
        <v>206.56621361960521</v>
      </c>
      <c r="V1678" s="170"/>
      <c r="W1678" s="170"/>
      <c r="AB1678" s="168"/>
    </row>
    <row r="1679" spans="1:41" x14ac:dyDescent="0.25">
      <c r="A1679" s="366" t="s">
        <v>2423</v>
      </c>
      <c r="B1679" s="366" t="s">
        <v>2804</v>
      </c>
      <c r="C1679" s="366" t="s">
        <v>2194</v>
      </c>
      <c r="D1679" s="365">
        <v>2750</v>
      </c>
      <c r="E1679" s="366" t="s">
        <v>2800</v>
      </c>
      <c r="F1679" s="368"/>
      <c r="G1679" s="368" t="s">
        <v>2632</v>
      </c>
      <c r="H1679" s="367">
        <v>40</v>
      </c>
      <c r="I1679" s="361"/>
      <c r="J1679" s="362"/>
      <c r="K1679" s="361">
        <v>0.32364399999999999</v>
      </c>
      <c r="L1679" s="201">
        <v>255.00120782404696</v>
      </c>
      <c r="M1679" s="201">
        <v>415.3475529888272</v>
      </c>
      <c r="N1679" s="201">
        <v>41.094000000000001</v>
      </c>
      <c r="O1679" s="361">
        <v>41.094000000000001</v>
      </c>
      <c r="P1679" s="361">
        <v>415.3475529888272</v>
      </c>
      <c r="Q1679" s="361">
        <v>255.16302982404696</v>
      </c>
      <c r="R1679" s="361">
        <v>275.25642398600507</v>
      </c>
      <c r="S1679" s="361">
        <v>275.41824598600505</v>
      </c>
      <c r="T1679" s="361"/>
      <c r="U1679" s="170">
        <v>206.77779411960523</v>
      </c>
      <c r="V1679" s="170"/>
      <c r="W1679" s="170"/>
      <c r="AB1679" s="168"/>
    </row>
    <row r="1680" spans="1:41" x14ac:dyDescent="0.25">
      <c r="A1680" s="366"/>
      <c r="B1680" s="366"/>
      <c r="C1680" s="366"/>
      <c r="D1680" s="365"/>
      <c r="E1680" s="366" t="s">
        <v>619</v>
      </c>
      <c r="F1680" s="368"/>
      <c r="G1680" s="368"/>
      <c r="H1680" s="367"/>
      <c r="I1680" s="361"/>
      <c r="J1680" s="362"/>
      <c r="K1680" s="361">
        <v>0</v>
      </c>
      <c r="L1680" s="201">
        <v>255.16302982404696</v>
      </c>
      <c r="M1680" s="201">
        <v>415.3475529888272</v>
      </c>
      <c r="N1680" s="201">
        <v>41.094000000000001</v>
      </c>
      <c r="O1680" s="361">
        <v>41.094000000000001</v>
      </c>
      <c r="P1680" s="361">
        <v>415.3475529888272</v>
      </c>
      <c r="Q1680" s="361">
        <v>255.16302982404696</v>
      </c>
      <c r="R1680" s="361">
        <v>275.41824598600505</v>
      </c>
      <c r="S1680" s="361">
        <v>275.41824598600505</v>
      </c>
      <c r="T1680" s="361"/>
      <c r="U1680" s="170">
        <v>206.9396161196052</v>
      </c>
      <c r="V1680" s="170"/>
      <c r="W1680" s="170"/>
      <c r="AB1680" s="168"/>
    </row>
    <row r="1681" spans="1:28" x14ac:dyDescent="0.25">
      <c r="A1681" s="366"/>
      <c r="B1681" s="366"/>
      <c r="C1681" s="366"/>
      <c r="D1681" s="365"/>
      <c r="E1681" s="366"/>
      <c r="F1681" s="368"/>
      <c r="G1681" s="368"/>
      <c r="H1681" s="367"/>
      <c r="I1681" s="361"/>
      <c r="J1681" s="362"/>
      <c r="K1681" s="361">
        <v>0</v>
      </c>
      <c r="L1681" s="201">
        <v>255.16302982404696</v>
      </c>
      <c r="M1681" s="201">
        <v>415.3475529888272</v>
      </c>
      <c r="N1681" s="201">
        <v>41.094000000000001</v>
      </c>
      <c r="O1681" s="361">
        <v>41.094000000000001</v>
      </c>
      <c r="P1681" s="361">
        <v>415.3475529888272</v>
      </c>
      <c r="Q1681" s="361">
        <v>255.16302982404696</v>
      </c>
      <c r="R1681" s="361">
        <v>275.41824598600505</v>
      </c>
      <c r="S1681" s="361">
        <v>275.41824598600505</v>
      </c>
      <c r="T1681" s="361"/>
      <c r="U1681" s="170">
        <v>206.9396161196052</v>
      </c>
      <c r="V1681" s="170"/>
      <c r="W1681" s="170"/>
      <c r="AB1681" s="168"/>
    </row>
    <row r="1682" spans="1:28" x14ac:dyDescent="0.25">
      <c r="A1682" s="366"/>
      <c r="B1682" s="366"/>
      <c r="C1682" s="366"/>
      <c r="D1682" s="365"/>
      <c r="E1682" s="366" t="s">
        <v>619</v>
      </c>
      <c r="F1682" s="368"/>
      <c r="G1682" s="368" t="s">
        <v>1962</v>
      </c>
      <c r="H1682" s="367"/>
      <c r="I1682" s="361"/>
      <c r="J1682" s="362"/>
      <c r="K1682" s="361">
        <v>9.9516999999999994E-2</v>
      </c>
      <c r="L1682" s="201">
        <v>255.21278832404695</v>
      </c>
      <c r="M1682" s="201">
        <v>415.3475529888272</v>
      </c>
      <c r="N1682" s="201">
        <v>41.094000000000001</v>
      </c>
      <c r="O1682" s="361">
        <v>41.094000000000001</v>
      </c>
      <c r="P1682" s="361">
        <v>415.3475529888272</v>
      </c>
      <c r="Q1682" s="361">
        <v>255.26254682404695</v>
      </c>
      <c r="R1682" s="361">
        <v>275.46800448600504</v>
      </c>
      <c r="S1682" s="361">
        <v>275.51776298600504</v>
      </c>
      <c r="T1682" s="361"/>
      <c r="U1682" s="170">
        <v>206.9893746196052</v>
      </c>
      <c r="V1682" s="170"/>
      <c r="W1682" s="170"/>
      <c r="AB1682" s="168"/>
    </row>
    <row r="1683" spans="1:28" x14ac:dyDescent="0.25">
      <c r="A1683" s="366" t="s">
        <v>2423</v>
      </c>
      <c r="B1683" s="366" t="s">
        <v>2804</v>
      </c>
      <c r="C1683" s="366" t="s">
        <v>2192</v>
      </c>
      <c r="D1683" s="365">
        <v>2755</v>
      </c>
      <c r="E1683" s="366" t="s">
        <v>2799</v>
      </c>
      <c r="F1683" s="368"/>
      <c r="G1683" s="368" t="s">
        <v>2632</v>
      </c>
      <c r="H1683" s="367">
        <v>40</v>
      </c>
      <c r="I1683" s="361"/>
      <c r="J1683" s="362"/>
      <c r="K1683" s="361">
        <v>0.32364399999999999</v>
      </c>
      <c r="L1683" s="201">
        <v>255.42436882404695</v>
      </c>
      <c r="M1683" s="201">
        <v>415.3475529888272</v>
      </c>
      <c r="N1683" s="201">
        <v>41.094000000000001</v>
      </c>
      <c r="O1683" s="361">
        <v>41.094000000000001</v>
      </c>
      <c r="P1683" s="361">
        <v>415.3475529888272</v>
      </c>
      <c r="Q1683" s="361">
        <v>255.58619082404695</v>
      </c>
      <c r="R1683" s="361">
        <v>275.67958498600507</v>
      </c>
      <c r="S1683" s="361">
        <v>275.84140698600504</v>
      </c>
      <c r="T1683" s="361"/>
      <c r="U1683" s="170">
        <v>207.20095511960523</v>
      </c>
      <c r="V1683" s="170"/>
      <c r="W1683" s="170"/>
      <c r="AB1683" s="168"/>
    </row>
    <row r="1684" spans="1:28" x14ac:dyDescent="0.25">
      <c r="A1684" s="366" t="s">
        <v>2423</v>
      </c>
      <c r="B1684" s="366" t="s">
        <v>2804</v>
      </c>
      <c r="C1684" s="366" t="s">
        <v>2174</v>
      </c>
      <c r="D1684" s="365">
        <v>2757</v>
      </c>
      <c r="E1684" s="366" t="s">
        <v>2798</v>
      </c>
      <c r="F1684" s="368"/>
      <c r="G1684" s="368" t="s">
        <v>2172</v>
      </c>
      <c r="H1684" s="367"/>
      <c r="I1684" s="361"/>
      <c r="J1684" s="362"/>
      <c r="K1684" s="361">
        <v>0</v>
      </c>
      <c r="L1684" s="201">
        <v>255.58619082404695</v>
      </c>
      <c r="M1684" s="201">
        <v>415.3475529888272</v>
      </c>
      <c r="N1684" s="201">
        <v>41.094000000000001</v>
      </c>
      <c r="O1684" s="361">
        <v>41.094000000000001</v>
      </c>
      <c r="P1684" s="361">
        <v>415.3475529888272</v>
      </c>
      <c r="Q1684" s="361">
        <v>255.58619082404695</v>
      </c>
      <c r="R1684" s="361">
        <v>275.84140698600504</v>
      </c>
      <c r="S1684" s="361">
        <v>275.84140698600504</v>
      </c>
      <c r="T1684" s="361"/>
      <c r="U1684" s="170">
        <v>207.3627771196052</v>
      </c>
      <c r="V1684" s="170"/>
      <c r="W1684" s="170"/>
      <c r="AB1684" s="168"/>
    </row>
    <row r="1685" spans="1:28" x14ac:dyDescent="0.25">
      <c r="A1685" s="366"/>
      <c r="B1685" s="366"/>
      <c r="C1685" s="366"/>
      <c r="D1685" s="365"/>
      <c r="E1685" s="366"/>
      <c r="F1685" s="368"/>
      <c r="G1685" s="368"/>
      <c r="H1685" s="367"/>
      <c r="I1685" s="361"/>
      <c r="J1685" s="362"/>
      <c r="K1685" s="361">
        <v>0</v>
      </c>
      <c r="L1685" s="201">
        <v>255.58619082404695</v>
      </c>
      <c r="M1685" s="201">
        <v>415.3475529888272</v>
      </c>
      <c r="N1685" s="201">
        <v>41.094000000000001</v>
      </c>
      <c r="O1685" s="361">
        <v>41.094000000000001</v>
      </c>
      <c r="P1685" s="361">
        <v>415.3475529888272</v>
      </c>
      <c r="Q1685" s="361">
        <v>255.58619082404695</v>
      </c>
      <c r="R1685" s="361">
        <v>275.84140698600504</v>
      </c>
      <c r="S1685" s="361">
        <v>275.84140698600504</v>
      </c>
      <c r="T1685" s="361"/>
      <c r="U1685" s="170">
        <v>207.3627771196052</v>
      </c>
      <c r="V1685" s="170"/>
      <c r="W1685" s="170"/>
      <c r="AB1685" s="168"/>
    </row>
    <row r="1686" spans="1:28" x14ac:dyDescent="0.25">
      <c r="A1686" s="366"/>
      <c r="B1686" s="366"/>
      <c r="C1686" s="366"/>
      <c r="D1686" s="365"/>
      <c r="E1686" s="366" t="s">
        <v>619</v>
      </c>
      <c r="F1686" s="368"/>
      <c r="G1686" s="368" t="s">
        <v>2636</v>
      </c>
      <c r="H1686" s="367"/>
      <c r="I1686" s="361"/>
      <c r="J1686" s="362"/>
      <c r="K1686" s="361">
        <v>0.15525</v>
      </c>
      <c r="L1686" s="201">
        <v>255.66381582404694</v>
      </c>
      <c r="M1686" s="201">
        <v>415.3475529888272</v>
      </c>
      <c r="N1686" s="201">
        <v>41.094000000000001</v>
      </c>
      <c r="O1686" s="361">
        <v>41.094000000000001</v>
      </c>
      <c r="P1686" s="361">
        <v>415.3475529888272</v>
      </c>
      <c r="Q1686" s="361">
        <v>255.74144082404695</v>
      </c>
      <c r="R1686" s="361">
        <v>275.91903198600505</v>
      </c>
      <c r="S1686" s="361">
        <v>275.99665698600506</v>
      </c>
      <c r="T1686" s="361"/>
      <c r="U1686" s="170">
        <v>207.44040211960521</v>
      </c>
      <c r="V1686" s="170"/>
      <c r="W1686" s="170"/>
      <c r="AB1686" s="168"/>
    </row>
    <row r="1687" spans="1:28" x14ac:dyDescent="0.25">
      <c r="A1687" s="366" t="s">
        <v>2423</v>
      </c>
      <c r="B1687" s="366" t="s">
        <v>2804</v>
      </c>
      <c r="C1687" s="366" t="s">
        <v>2187</v>
      </c>
      <c r="D1687" s="365">
        <v>2762</v>
      </c>
      <c r="E1687" s="366" t="s">
        <v>2797</v>
      </c>
      <c r="F1687" s="368" t="s">
        <v>2185</v>
      </c>
      <c r="G1687" s="368" t="s">
        <v>2184</v>
      </c>
      <c r="H1687" s="367">
        <v>40</v>
      </c>
      <c r="I1687" s="361"/>
      <c r="J1687" s="362"/>
      <c r="K1687" s="361">
        <v>0.5</v>
      </c>
      <c r="L1687" s="201">
        <v>255.99144082404695</v>
      </c>
      <c r="M1687" s="201">
        <v>415.3475529888272</v>
      </c>
      <c r="N1687" s="201">
        <v>41.094000000000001</v>
      </c>
      <c r="O1687" s="361">
        <v>41.094000000000001</v>
      </c>
      <c r="P1687" s="361">
        <v>415.3475529888272</v>
      </c>
      <c r="Q1687" s="361">
        <v>256.24144082404695</v>
      </c>
      <c r="R1687" s="361">
        <v>276.24665698600506</v>
      </c>
      <c r="S1687" s="361">
        <v>276.49665698600506</v>
      </c>
      <c r="T1687" s="361"/>
      <c r="U1687" s="170">
        <v>207.76802711960522</v>
      </c>
      <c r="V1687" s="170"/>
      <c r="W1687" s="170"/>
      <c r="AB1687" s="168"/>
    </row>
    <row r="1688" spans="1:28" x14ac:dyDescent="0.25">
      <c r="A1688" s="366"/>
      <c r="B1688" s="366"/>
      <c r="C1688" s="366"/>
      <c r="D1688" s="365"/>
      <c r="E1688" s="366" t="s">
        <v>619</v>
      </c>
      <c r="F1688" s="368"/>
      <c r="G1688" s="368" t="s">
        <v>2636</v>
      </c>
      <c r="H1688" s="367"/>
      <c r="I1688" s="361"/>
      <c r="J1688" s="362"/>
      <c r="K1688" s="361">
        <v>0.15525</v>
      </c>
      <c r="L1688" s="201">
        <v>256.31906582404696</v>
      </c>
      <c r="M1688" s="201">
        <v>415.3475529888272</v>
      </c>
      <c r="N1688" s="201">
        <v>41.094000000000001</v>
      </c>
      <c r="O1688" s="361">
        <v>41.094000000000001</v>
      </c>
      <c r="P1688" s="361">
        <v>415.3475529888272</v>
      </c>
      <c r="Q1688" s="361">
        <v>256.39669082404697</v>
      </c>
      <c r="R1688" s="361">
        <v>276.57428198600508</v>
      </c>
      <c r="S1688" s="361">
        <v>276.65190698600509</v>
      </c>
      <c r="T1688" s="361"/>
      <c r="U1688" s="170">
        <v>208.09565211960523</v>
      </c>
      <c r="V1688" s="170"/>
      <c r="W1688" s="170"/>
      <c r="AB1688" s="168"/>
    </row>
    <row r="1689" spans="1:28" x14ac:dyDescent="0.25">
      <c r="A1689" s="366" t="s">
        <v>2423</v>
      </c>
      <c r="B1689" s="366" t="s">
        <v>2804</v>
      </c>
      <c r="C1689" s="366" t="s">
        <v>2190</v>
      </c>
      <c r="D1689" s="365">
        <v>2766</v>
      </c>
      <c r="E1689" s="366" t="s">
        <v>2796</v>
      </c>
      <c r="F1689" s="368"/>
      <c r="G1689" s="368" t="s">
        <v>2632</v>
      </c>
      <c r="H1689" s="367">
        <v>40</v>
      </c>
      <c r="I1689" s="361"/>
      <c r="J1689" s="362"/>
      <c r="K1689" s="361">
        <v>0.32364399999999999</v>
      </c>
      <c r="L1689" s="201">
        <v>256.55851282404694</v>
      </c>
      <c r="M1689" s="201">
        <v>415.3475529888272</v>
      </c>
      <c r="N1689" s="201">
        <v>41.094000000000001</v>
      </c>
      <c r="O1689" s="361">
        <v>41.094000000000001</v>
      </c>
      <c r="P1689" s="361">
        <v>415.3475529888272</v>
      </c>
      <c r="Q1689" s="361">
        <v>256.72033482404697</v>
      </c>
      <c r="R1689" s="361">
        <v>276.81372898600512</v>
      </c>
      <c r="S1689" s="361">
        <v>276.97555098600509</v>
      </c>
      <c r="T1689" s="361"/>
      <c r="U1689" s="170">
        <v>208.33509911960527</v>
      </c>
      <c r="V1689" s="170"/>
      <c r="W1689" s="170"/>
      <c r="AB1689" s="168"/>
    </row>
    <row r="1690" spans="1:28" x14ac:dyDescent="0.25">
      <c r="A1690" s="366"/>
      <c r="B1690" s="366"/>
      <c r="C1690" s="366"/>
      <c r="D1690" s="365"/>
      <c r="E1690" s="366" t="s">
        <v>619</v>
      </c>
      <c r="F1690" s="368"/>
      <c r="G1690" s="368"/>
      <c r="H1690" s="367"/>
      <c r="I1690" s="361"/>
      <c r="J1690" s="362"/>
      <c r="K1690" s="361">
        <v>0</v>
      </c>
      <c r="L1690" s="201">
        <v>256.72033482404697</v>
      </c>
      <c r="M1690" s="201">
        <v>415.3475529888272</v>
      </c>
      <c r="N1690" s="201">
        <v>41.094000000000001</v>
      </c>
      <c r="O1690" s="361">
        <v>41.094000000000001</v>
      </c>
      <c r="P1690" s="361">
        <v>415.3475529888272</v>
      </c>
      <c r="Q1690" s="361">
        <v>256.72033482404697</v>
      </c>
      <c r="R1690" s="361">
        <v>276.97555098600509</v>
      </c>
      <c r="S1690" s="361">
        <v>276.97555098600509</v>
      </c>
      <c r="T1690" s="361"/>
      <c r="U1690" s="170">
        <v>208.49692111960525</v>
      </c>
      <c r="V1690" s="170"/>
      <c r="W1690" s="170"/>
      <c r="AB1690" s="168"/>
    </row>
    <row r="1691" spans="1:28" x14ac:dyDescent="0.25">
      <c r="A1691" s="366"/>
      <c r="B1691" s="366"/>
      <c r="C1691" s="366"/>
      <c r="D1691" s="365"/>
      <c r="E1691" s="366"/>
      <c r="F1691" s="368"/>
      <c r="G1691" s="368"/>
      <c r="H1691" s="367"/>
      <c r="I1691" s="361"/>
      <c r="J1691" s="362"/>
      <c r="K1691" s="361">
        <v>0</v>
      </c>
      <c r="L1691" s="201">
        <v>256.72033482404697</v>
      </c>
      <c r="M1691" s="201">
        <v>415.3475529888272</v>
      </c>
      <c r="N1691" s="201">
        <v>41.094000000000001</v>
      </c>
      <c r="O1691" s="361">
        <v>41.094000000000001</v>
      </c>
      <c r="P1691" s="361">
        <v>415.3475529888272</v>
      </c>
      <c r="Q1691" s="361">
        <v>256.72033482404697</v>
      </c>
      <c r="R1691" s="361">
        <v>276.97555098600509</v>
      </c>
      <c r="S1691" s="361">
        <v>276.97555098600509</v>
      </c>
      <c r="T1691" s="361"/>
      <c r="U1691" s="170">
        <v>208.49692111960525</v>
      </c>
      <c r="V1691" s="170"/>
      <c r="W1691" s="170"/>
      <c r="AB1691" s="168"/>
    </row>
    <row r="1692" spans="1:28" x14ac:dyDescent="0.25">
      <c r="A1692" s="366"/>
      <c r="B1692" s="366"/>
      <c r="C1692" s="366"/>
      <c r="D1692" s="365"/>
      <c r="E1692" s="366" t="s">
        <v>619</v>
      </c>
      <c r="F1692" s="368"/>
      <c r="G1692" s="368"/>
      <c r="H1692" s="367"/>
      <c r="I1692" s="361"/>
      <c r="J1692" s="362"/>
      <c r="K1692" s="361">
        <v>9.9516999999999994E-2</v>
      </c>
      <c r="L1692" s="201">
        <v>256.77009332404697</v>
      </c>
      <c r="M1692" s="201">
        <v>415.3475529888272</v>
      </c>
      <c r="N1692" s="201">
        <v>41.094000000000001</v>
      </c>
      <c r="O1692" s="361">
        <v>41.094000000000001</v>
      </c>
      <c r="P1692" s="361">
        <v>415.3475529888272</v>
      </c>
      <c r="Q1692" s="361">
        <v>256.81985182404696</v>
      </c>
      <c r="R1692" s="361">
        <v>277.02530948600509</v>
      </c>
      <c r="S1692" s="361">
        <v>277.07506798600508</v>
      </c>
      <c r="T1692" s="361"/>
      <c r="U1692" s="170">
        <v>208.54667961960524</v>
      </c>
      <c r="V1692" s="170"/>
      <c r="W1692" s="170"/>
      <c r="AB1692" s="168"/>
    </row>
    <row r="1693" spans="1:28" x14ac:dyDescent="0.25">
      <c r="A1693" s="366" t="s">
        <v>2423</v>
      </c>
      <c r="B1693" s="366" t="s">
        <v>2804</v>
      </c>
      <c r="C1693" s="366" t="s">
        <v>2183</v>
      </c>
      <c r="D1693" s="365">
        <v>2770</v>
      </c>
      <c r="E1693" s="366" t="s">
        <v>2795</v>
      </c>
      <c r="F1693" s="368"/>
      <c r="G1693" s="368" t="s">
        <v>2632</v>
      </c>
      <c r="H1693" s="367">
        <v>40</v>
      </c>
      <c r="I1693" s="361"/>
      <c r="J1693" s="362"/>
      <c r="K1693" s="361">
        <v>0.32364399999999999</v>
      </c>
      <c r="L1693" s="201">
        <v>256.98167382404699</v>
      </c>
      <c r="M1693" s="201">
        <v>415.3475529888272</v>
      </c>
      <c r="N1693" s="201">
        <v>41.094000000000001</v>
      </c>
      <c r="O1693" s="361">
        <v>41.094000000000001</v>
      </c>
      <c r="P1693" s="361">
        <v>415.3475529888272</v>
      </c>
      <c r="Q1693" s="361">
        <v>257.14349582404697</v>
      </c>
      <c r="R1693" s="361">
        <v>277.23688998600511</v>
      </c>
      <c r="S1693" s="361">
        <v>277.39871198600508</v>
      </c>
      <c r="T1693" s="361"/>
      <c r="U1693" s="170">
        <v>208.75826011960527</v>
      </c>
      <c r="V1693" s="170"/>
      <c r="W1693" s="170"/>
      <c r="AB1693" s="168"/>
    </row>
    <row r="1694" spans="1:28" x14ac:dyDescent="0.25">
      <c r="A1694" s="366"/>
      <c r="B1694" s="366"/>
      <c r="C1694" s="366"/>
      <c r="D1694" s="365"/>
      <c r="E1694" s="366" t="s">
        <v>619</v>
      </c>
      <c r="F1694" s="368"/>
      <c r="G1694" s="368"/>
      <c r="H1694" s="367"/>
      <c r="I1694" s="361"/>
      <c r="J1694" s="362"/>
      <c r="K1694" s="361">
        <v>0</v>
      </c>
      <c r="L1694" s="201">
        <v>257.14349582404697</v>
      </c>
      <c r="M1694" s="201">
        <v>415.3475529888272</v>
      </c>
      <c r="N1694" s="201">
        <v>41.094000000000001</v>
      </c>
      <c r="O1694" s="361">
        <v>41.094000000000001</v>
      </c>
      <c r="P1694" s="361">
        <v>415.3475529888272</v>
      </c>
      <c r="Q1694" s="361">
        <v>257.14349582404697</v>
      </c>
      <c r="R1694" s="361">
        <v>277.39871198600508</v>
      </c>
      <c r="S1694" s="361">
        <v>277.39871198600508</v>
      </c>
      <c r="T1694" s="361"/>
      <c r="U1694" s="170">
        <v>208.92008211960524</v>
      </c>
      <c r="V1694" s="170"/>
      <c r="W1694" s="170"/>
      <c r="AB1694" s="168"/>
    </row>
    <row r="1695" spans="1:28" x14ac:dyDescent="0.25">
      <c r="A1695" s="366"/>
      <c r="B1695" s="366"/>
      <c r="C1695" s="366"/>
      <c r="D1695" s="365"/>
      <c r="E1695" s="366"/>
      <c r="F1695" s="368"/>
      <c r="G1695" s="368"/>
      <c r="H1695" s="367"/>
      <c r="I1695" s="361"/>
      <c r="J1695" s="362"/>
      <c r="K1695" s="361">
        <v>0</v>
      </c>
      <c r="L1695" s="201">
        <v>257.14349582404697</v>
      </c>
      <c r="M1695" s="201">
        <v>415.3475529888272</v>
      </c>
      <c r="N1695" s="201">
        <v>41.094000000000001</v>
      </c>
      <c r="O1695" s="361">
        <v>41.094000000000001</v>
      </c>
      <c r="P1695" s="361">
        <v>415.3475529888272</v>
      </c>
      <c r="Q1695" s="361">
        <v>257.14349582404697</v>
      </c>
      <c r="R1695" s="361">
        <v>277.39871198600508</v>
      </c>
      <c r="S1695" s="361">
        <v>277.39871198600508</v>
      </c>
      <c r="T1695" s="361"/>
      <c r="U1695" s="170">
        <v>208.92008211960524</v>
      </c>
      <c r="V1695" s="170"/>
      <c r="W1695" s="170"/>
      <c r="AB1695" s="168"/>
    </row>
    <row r="1696" spans="1:28" x14ac:dyDescent="0.25">
      <c r="A1696" s="366"/>
      <c r="B1696" s="366"/>
      <c r="C1696" s="366"/>
      <c r="D1696" s="365"/>
      <c r="E1696" s="366" t="s">
        <v>619</v>
      </c>
      <c r="F1696" s="368"/>
      <c r="G1696" s="368"/>
      <c r="H1696" s="367"/>
      <c r="I1696" s="361"/>
      <c r="J1696" s="362"/>
      <c r="K1696" s="361">
        <v>9.9516999999999994E-2</v>
      </c>
      <c r="L1696" s="201">
        <v>257.19325432404696</v>
      </c>
      <c r="M1696" s="201">
        <v>415.3475529888272</v>
      </c>
      <c r="N1696" s="201">
        <v>41.094000000000001</v>
      </c>
      <c r="O1696" s="361">
        <v>41.094000000000001</v>
      </c>
      <c r="P1696" s="361">
        <v>415.3475529888272</v>
      </c>
      <c r="Q1696" s="361">
        <v>257.24301282404696</v>
      </c>
      <c r="R1696" s="361">
        <v>277.44847048600508</v>
      </c>
      <c r="S1696" s="361">
        <v>277.49822898600507</v>
      </c>
      <c r="T1696" s="361"/>
      <c r="U1696" s="170">
        <v>208.96984061960524</v>
      </c>
      <c r="V1696" s="170"/>
      <c r="W1696" s="170"/>
      <c r="AB1696" s="168"/>
    </row>
    <row r="1697" spans="1:28" x14ac:dyDescent="0.25">
      <c r="A1697" s="366" t="s">
        <v>2423</v>
      </c>
      <c r="B1697" s="366" t="s">
        <v>2804</v>
      </c>
      <c r="C1697" s="366" t="s">
        <v>2181</v>
      </c>
      <c r="D1697" s="365">
        <v>2774</v>
      </c>
      <c r="E1697" s="366" t="s">
        <v>2794</v>
      </c>
      <c r="F1697" s="368"/>
      <c r="G1697" s="368" t="s">
        <v>2632</v>
      </c>
      <c r="H1697" s="367">
        <v>40</v>
      </c>
      <c r="I1697" s="361"/>
      <c r="J1697" s="362"/>
      <c r="K1697" s="361">
        <v>0.32364399999999999</v>
      </c>
      <c r="L1697" s="201">
        <v>257.40483482404693</v>
      </c>
      <c r="M1697" s="201">
        <v>415.3475529888272</v>
      </c>
      <c r="N1697" s="201">
        <v>41.094000000000001</v>
      </c>
      <c r="O1697" s="361">
        <v>41.094000000000001</v>
      </c>
      <c r="P1697" s="361">
        <v>415.3475529888272</v>
      </c>
      <c r="Q1697" s="361">
        <v>257.56665682404696</v>
      </c>
      <c r="R1697" s="361">
        <v>277.6600509860051</v>
      </c>
      <c r="S1697" s="361">
        <v>277.82187298600508</v>
      </c>
      <c r="T1697" s="361"/>
      <c r="U1697" s="170">
        <v>209.18142111960526</v>
      </c>
      <c r="V1697" s="170"/>
      <c r="W1697" s="170"/>
      <c r="AB1697" s="168"/>
    </row>
    <row r="1698" spans="1:28" x14ac:dyDescent="0.25">
      <c r="A1698" s="366" t="s">
        <v>2423</v>
      </c>
      <c r="B1698" s="366" t="s">
        <v>2804</v>
      </c>
      <c r="C1698" s="366" t="s">
        <v>2174</v>
      </c>
      <c r="D1698" s="365">
        <v>2777</v>
      </c>
      <c r="E1698" s="366" t="s">
        <v>2793</v>
      </c>
      <c r="F1698" s="368"/>
      <c r="G1698" s="368" t="s">
        <v>2172</v>
      </c>
      <c r="H1698" s="367"/>
      <c r="I1698" s="361"/>
      <c r="J1698" s="362"/>
      <c r="K1698" s="361">
        <v>0</v>
      </c>
      <c r="L1698" s="201">
        <v>257.56665682404696</v>
      </c>
      <c r="M1698" s="201">
        <v>415.3475529888272</v>
      </c>
      <c r="N1698" s="201">
        <v>41.094000000000001</v>
      </c>
      <c r="O1698" s="361">
        <v>41.094000000000001</v>
      </c>
      <c r="P1698" s="361">
        <v>415.3475529888272</v>
      </c>
      <c r="Q1698" s="361">
        <v>257.56665682404696</v>
      </c>
      <c r="R1698" s="361">
        <v>277.82187298600508</v>
      </c>
      <c r="S1698" s="361">
        <v>277.82187298600508</v>
      </c>
      <c r="T1698" s="361"/>
      <c r="U1698" s="170">
        <v>209.34324311960523</v>
      </c>
      <c r="V1698" s="170"/>
      <c r="W1698" s="170"/>
      <c r="AB1698" s="168"/>
    </row>
    <row r="1699" spans="1:28" x14ac:dyDescent="0.25">
      <c r="A1699" s="366"/>
      <c r="B1699" s="366"/>
      <c r="C1699" s="366"/>
      <c r="D1699" s="365"/>
      <c r="E1699" s="366"/>
      <c r="F1699" s="368"/>
      <c r="G1699" s="368"/>
      <c r="H1699" s="367"/>
      <c r="I1699" s="361"/>
      <c r="J1699" s="362"/>
      <c r="K1699" s="361">
        <v>0</v>
      </c>
      <c r="L1699" s="201">
        <v>257.56665682404696</v>
      </c>
      <c r="M1699" s="201">
        <v>415.3475529888272</v>
      </c>
      <c r="N1699" s="201">
        <v>41.094000000000001</v>
      </c>
      <c r="O1699" s="361">
        <v>41.094000000000001</v>
      </c>
      <c r="P1699" s="361">
        <v>415.3475529888272</v>
      </c>
      <c r="Q1699" s="361">
        <v>257.56665682404696</v>
      </c>
      <c r="R1699" s="361">
        <v>277.82187298600508</v>
      </c>
      <c r="S1699" s="361">
        <v>277.82187298600508</v>
      </c>
      <c r="T1699" s="361"/>
      <c r="U1699" s="170">
        <v>209.34324311960523</v>
      </c>
      <c r="V1699" s="170"/>
      <c r="W1699" s="170"/>
      <c r="AB1699" s="168"/>
    </row>
    <row r="1700" spans="1:28" x14ac:dyDescent="0.25">
      <c r="A1700" s="366"/>
      <c r="B1700" s="366"/>
      <c r="C1700" s="366"/>
      <c r="D1700" s="365"/>
      <c r="E1700" s="366" t="s">
        <v>619</v>
      </c>
      <c r="F1700" s="368"/>
      <c r="G1700" s="368" t="s">
        <v>2198</v>
      </c>
      <c r="H1700" s="367"/>
      <c r="I1700" s="361"/>
      <c r="J1700" s="362"/>
      <c r="K1700" s="361">
        <v>0.16770400000000002</v>
      </c>
      <c r="L1700" s="201">
        <v>257.65050882404694</v>
      </c>
      <c r="M1700" s="201">
        <v>415.3475529888272</v>
      </c>
      <c r="N1700" s="201">
        <v>41.094000000000001</v>
      </c>
      <c r="O1700" s="361">
        <v>41.094000000000001</v>
      </c>
      <c r="P1700" s="361">
        <v>415.3475529888272</v>
      </c>
      <c r="Q1700" s="361">
        <v>257.73436082404697</v>
      </c>
      <c r="R1700" s="361">
        <v>277.90572498600511</v>
      </c>
      <c r="S1700" s="361">
        <v>277.98957698600509</v>
      </c>
      <c r="T1700" s="361"/>
      <c r="U1700" s="170">
        <v>209.42709511960527</v>
      </c>
      <c r="V1700" s="170"/>
      <c r="W1700" s="170"/>
      <c r="AB1700" s="168"/>
    </row>
    <row r="1701" spans="1:28" x14ac:dyDescent="0.25">
      <c r="A1701" s="366" t="s">
        <v>2423</v>
      </c>
      <c r="B1701" s="366" t="s">
        <v>2804</v>
      </c>
      <c r="C1701" s="366" t="s">
        <v>1981</v>
      </c>
      <c r="D1701" s="365">
        <v>2780</v>
      </c>
      <c r="E1701" s="361" t="s">
        <v>2792</v>
      </c>
      <c r="F1701" s="364"/>
      <c r="G1701" s="364" t="s">
        <v>1978</v>
      </c>
      <c r="H1701" s="363">
        <v>40</v>
      </c>
      <c r="I1701" s="361"/>
      <c r="J1701" s="362"/>
      <c r="K1701" s="361">
        <v>5.7403999999999997E-2</v>
      </c>
      <c r="L1701" s="201">
        <v>257.76306282404698</v>
      </c>
      <c r="M1701" s="201">
        <v>415.3475529888272</v>
      </c>
      <c r="N1701" s="201">
        <v>41.094000000000001</v>
      </c>
      <c r="O1701" s="361">
        <v>41.094000000000001</v>
      </c>
      <c r="P1701" s="361">
        <v>415.3475529888272</v>
      </c>
      <c r="Q1701" s="361">
        <v>257.79176482404699</v>
      </c>
      <c r="R1701" s="361">
        <v>278.0182789860051</v>
      </c>
      <c r="S1701" s="361">
        <v>278.04698098600511</v>
      </c>
      <c r="T1701" s="361"/>
      <c r="U1701" s="170">
        <v>209.53964911960526</v>
      </c>
      <c r="V1701" s="170"/>
      <c r="W1701" s="170"/>
      <c r="AB1701" s="168"/>
    </row>
    <row r="1702" spans="1:28" x14ac:dyDescent="0.25">
      <c r="A1702" s="278"/>
      <c r="B1702" s="278"/>
      <c r="C1702" s="280"/>
      <c r="D1702" s="279"/>
      <c r="E1702" s="280" t="s">
        <v>619</v>
      </c>
      <c r="F1702" s="277"/>
      <c r="G1702" s="277" t="s">
        <v>1962</v>
      </c>
      <c r="H1702" s="276">
        <v>40</v>
      </c>
      <c r="I1702" s="274"/>
      <c r="J1702" s="275"/>
      <c r="K1702" s="274">
        <v>0.103502</v>
      </c>
      <c r="L1702" s="201">
        <v>257.84351582404702</v>
      </c>
      <c r="M1702" s="201">
        <v>415.3475529888272</v>
      </c>
      <c r="N1702" s="201">
        <v>41.094000000000001</v>
      </c>
      <c r="O1702" s="273">
        <v>41.094000000000001</v>
      </c>
      <c r="P1702" s="273">
        <v>415.3475529888272</v>
      </c>
      <c r="Q1702" s="273">
        <v>257.89526682404698</v>
      </c>
      <c r="R1702" s="273">
        <v>278.09873198600508</v>
      </c>
      <c r="S1702" s="273">
        <v>278.1504829860051</v>
      </c>
      <c r="T1702" s="273"/>
      <c r="U1702" s="170">
        <v>209.62010211960524</v>
      </c>
      <c r="V1702" s="170"/>
      <c r="W1702" s="170"/>
      <c r="AB1702" s="168"/>
    </row>
    <row r="1703" spans="1:28" x14ac:dyDescent="0.25">
      <c r="A1703" s="278" t="s">
        <v>2423</v>
      </c>
      <c r="B1703" s="278" t="s">
        <v>2791</v>
      </c>
      <c r="C1703" s="280" t="s">
        <v>111</v>
      </c>
      <c r="D1703" s="279">
        <v>2782</v>
      </c>
      <c r="E1703" s="278" t="s">
        <v>1275</v>
      </c>
      <c r="F1703" s="277" t="s">
        <v>2169</v>
      </c>
      <c r="G1703" s="277" t="s">
        <v>1951</v>
      </c>
      <c r="H1703" s="276"/>
      <c r="I1703" s="273"/>
      <c r="J1703" s="275"/>
      <c r="K1703" s="274">
        <v>0</v>
      </c>
      <c r="L1703" s="201">
        <v>257.89526682404698</v>
      </c>
      <c r="M1703" s="201">
        <v>415.3475529888272</v>
      </c>
      <c r="N1703" s="201">
        <v>41.094000000000001</v>
      </c>
      <c r="O1703" s="273">
        <v>41.094000000000001</v>
      </c>
      <c r="P1703" s="273">
        <v>415.3475529888272</v>
      </c>
      <c r="Q1703" s="273">
        <v>257.89526682404698</v>
      </c>
      <c r="R1703" s="273">
        <v>278.1504829860051</v>
      </c>
      <c r="S1703" s="273">
        <v>278.1504829860051</v>
      </c>
      <c r="T1703" s="273"/>
      <c r="U1703" s="170">
        <v>209.67185311960526</v>
      </c>
      <c r="V1703" s="170"/>
      <c r="W1703" s="170"/>
      <c r="AB1703" s="168"/>
    </row>
    <row r="1704" spans="1:28" x14ac:dyDescent="0.25">
      <c r="A1704" s="278"/>
      <c r="B1704" s="278"/>
      <c r="C1704" s="280"/>
      <c r="D1704" s="279"/>
      <c r="E1704" s="283" t="s">
        <v>619</v>
      </c>
      <c r="F1704" s="277"/>
      <c r="G1704" s="277" t="s">
        <v>1969</v>
      </c>
      <c r="H1704" s="282"/>
      <c r="I1704" s="281"/>
      <c r="J1704" s="275"/>
      <c r="K1704" s="274">
        <v>0.14528199999999999</v>
      </c>
      <c r="L1704" s="201">
        <v>257.96790782404696</v>
      </c>
      <c r="M1704" s="201">
        <v>415.3475529888272</v>
      </c>
      <c r="N1704" s="201">
        <v>41.094000000000001</v>
      </c>
      <c r="O1704" s="273">
        <v>41.094000000000001</v>
      </c>
      <c r="P1704" s="273">
        <v>415.3475529888272</v>
      </c>
      <c r="Q1704" s="273">
        <v>258.04054882404699</v>
      </c>
      <c r="R1704" s="273">
        <v>278.22312398600513</v>
      </c>
      <c r="S1704" s="273">
        <v>278.29576498600511</v>
      </c>
      <c r="T1704" s="273"/>
      <c r="U1704" s="170">
        <v>209.74449411960529</v>
      </c>
      <c r="V1704" s="170"/>
      <c r="W1704" s="170"/>
      <c r="AB1704" s="168"/>
    </row>
    <row r="1705" spans="1:28" x14ac:dyDescent="0.25">
      <c r="A1705" s="278" t="s">
        <v>2423</v>
      </c>
      <c r="B1705" s="278" t="s">
        <v>2791</v>
      </c>
      <c r="C1705" s="280" t="s">
        <v>2087</v>
      </c>
      <c r="D1705" s="279">
        <v>2783</v>
      </c>
      <c r="E1705" s="278" t="s">
        <v>2790</v>
      </c>
      <c r="F1705" s="277"/>
      <c r="G1705" s="277" t="s">
        <v>2085</v>
      </c>
      <c r="H1705" s="276"/>
      <c r="I1705" s="273"/>
      <c r="J1705" s="275"/>
      <c r="K1705" s="274">
        <v>0</v>
      </c>
      <c r="L1705" s="201">
        <v>258.04054882404699</v>
      </c>
      <c r="M1705" s="201">
        <v>415.3475529888272</v>
      </c>
      <c r="N1705" s="201">
        <v>41.094000000000001</v>
      </c>
      <c r="O1705" s="273">
        <v>41.094000000000001</v>
      </c>
      <c r="P1705" s="273">
        <v>415.3475529888272</v>
      </c>
      <c r="Q1705" s="273">
        <v>258.04054882404699</v>
      </c>
      <c r="R1705" s="273">
        <v>278.29576498600511</v>
      </c>
      <c r="S1705" s="273">
        <v>278.29576498600511</v>
      </c>
      <c r="T1705" s="273"/>
      <c r="U1705" s="170">
        <v>209.81713511960527</v>
      </c>
      <c r="V1705" s="170"/>
      <c r="W1705" s="170"/>
      <c r="AB1705" s="168"/>
    </row>
    <row r="1706" spans="1:28" x14ac:dyDescent="0.25">
      <c r="A1706" s="278"/>
      <c r="B1706" s="278"/>
      <c r="C1706" s="280"/>
      <c r="D1706" s="279"/>
      <c r="E1706" s="283" t="s">
        <v>619</v>
      </c>
      <c r="F1706" s="277"/>
      <c r="G1706" s="277" t="s">
        <v>1969</v>
      </c>
      <c r="H1706" s="282"/>
      <c r="I1706" s="281"/>
      <c r="J1706" s="275"/>
      <c r="K1706" s="274">
        <v>0</v>
      </c>
      <c r="L1706" s="201">
        <v>258.04054882404699</v>
      </c>
      <c r="M1706" s="201">
        <v>415.3475529888272</v>
      </c>
      <c r="N1706" s="201">
        <v>41.094000000000001</v>
      </c>
      <c r="O1706" s="273">
        <v>41.094000000000001</v>
      </c>
      <c r="P1706" s="273">
        <v>415.3475529888272</v>
      </c>
      <c r="Q1706" s="273">
        <v>258.04054882404699</v>
      </c>
      <c r="R1706" s="273">
        <v>278.29576498600511</v>
      </c>
      <c r="S1706" s="273">
        <v>278.29576498600511</v>
      </c>
      <c r="T1706" s="273"/>
      <c r="U1706" s="170">
        <v>209.81713511960527</v>
      </c>
      <c r="V1706" s="170"/>
      <c r="W1706" s="170"/>
      <c r="AB1706" s="168"/>
    </row>
    <row r="1707" spans="1:28" x14ac:dyDescent="0.25">
      <c r="A1707" s="278" t="s">
        <v>2423</v>
      </c>
      <c r="B1707" s="278" t="s">
        <v>2791</v>
      </c>
      <c r="C1707" s="280" t="s">
        <v>1990</v>
      </c>
      <c r="D1707" s="279">
        <v>2783</v>
      </c>
      <c r="E1707" s="278" t="s">
        <v>2789</v>
      </c>
      <c r="F1707" s="277" t="s">
        <v>1988</v>
      </c>
      <c r="G1707" s="277" t="s">
        <v>1987</v>
      </c>
      <c r="H1707" s="276"/>
      <c r="I1707" s="273"/>
      <c r="J1707" s="275"/>
      <c r="K1707" s="274">
        <v>0</v>
      </c>
      <c r="L1707" s="201">
        <v>258.04054882404699</v>
      </c>
      <c r="M1707" s="201">
        <v>415.3475529888272</v>
      </c>
      <c r="N1707" s="201">
        <v>41.094000000000001</v>
      </c>
      <c r="O1707" s="273">
        <v>41.094000000000001</v>
      </c>
      <c r="P1707" s="273">
        <v>415.3475529888272</v>
      </c>
      <c r="Q1707" s="273">
        <v>258.04054882404699</v>
      </c>
      <c r="R1707" s="273">
        <v>278.29576498600511</v>
      </c>
      <c r="S1707" s="273">
        <v>278.29576498600511</v>
      </c>
      <c r="T1707" s="273"/>
      <c r="U1707" s="170">
        <v>209.81713511960527</v>
      </c>
      <c r="V1707" s="170"/>
      <c r="W1707" s="170"/>
      <c r="AB1707" s="168"/>
    </row>
    <row r="1708" spans="1:28" x14ac:dyDescent="0.25">
      <c r="A1708" s="278"/>
      <c r="B1708" s="278"/>
      <c r="C1708" s="280"/>
      <c r="D1708" s="279"/>
      <c r="E1708" s="278" t="s">
        <v>619</v>
      </c>
      <c r="F1708" s="277"/>
      <c r="G1708" s="277" t="s">
        <v>1962</v>
      </c>
      <c r="H1708" s="276">
        <v>40</v>
      </c>
      <c r="I1708" s="273"/>
      <c r="J1708" s="275"/>
      <c r="K1708" s="274">
        <v>0.13121600000000003</v>
      </c>
      <c r="L1708" s="201">
        <v>258.10615682404699</v>
      </c>
      <c r="M1708" s="201">
        <v>415.3475529888272</v>
      </c>
      <c r="N1708" s="201">
        <v>41.094000000000001</v>
      </c>
      <c r="O1708" s="273">
        <v>41.094000000000001</v>
      </c>
      <c r="P1708" s="273">
        <v>415.3475529888272</v>
      </c>
      <c r="Q1708" s="273">
        <v>258.17176482404699</v>
      </c>
      <c r="R1708" s="273">
        <v>278.36137298600511</v>
      </c>
      <c r="S1708" s="273">
        <v>278.42698098600511</v>
      </c>
      <c r="T1708" s="273"/>
      <c r="U1708" s="170">
        <v>209.88274311960527</v>
      </c>
      <c r="V1708" s="170"/>
      <c r="W1708" s="170"/>
      <c r="AB1708" s="168"/>
    </row>
    <row r="1709" spans="1:28" x14ac:dyDescent="0.2">
      <c r="A1709" s="366" t="s">
        <v>2423</v>
      </c>
      <c r="B1709" s="366" t="s">
        <v>2788</v>
      </c>
      <c r="C1709" s="366" t="s">
        <v>1981</v>
      </c>
      <c r="D1709" s="365">
        <v>2785</v>
      </c>
      <c r="E1709" s="361" t="s">
        <v>2787</v>
      </c>
      <c r="F1709" s="364"/>
      <c r="G1709" s="364" t="s">
        <v>1978</v>
      </c>
      <c r="H1709" s="363">
        <v>40</v>
      </c>
      <c r="I1709" s="361"/>
      <c r="J1709" s="362"/>
      <c r="K1709" s="369">
        <v>5.7403999999999997E-2</v>
      </c>
      <c r="L1709" s="201">
        <v>258.200466824047</v>
      </c>
      <c r="M1709" s="201">
        <v>415.3475529888272</v>
      </c>
      <c r="N1709" s="201">
        <v>41.094000000000001</v>
      </c>
      <c r="O1709" s="361">
        <v>41.094000000000001</v>
      </c>
      <c r="P1709" s="361">
        <v>415.3475529888272</v>
      </c>
      <c r="Q1709" s="361">
        <v>258.22916882404701</v>
      </c>
      <c r="R1709" s="361">
        <v>278.45568298600512</v>
      </c>
      <c r="S1709" s="361">
        <v>278.48438498600513</v>
      </c>
      <c r="T1709" s="361"/>
      <c r="U1709" s="170">
        <v>209.97705311960527</v>
      </c>
      <c r="V1709" s="170"/>
      <c r="W1709" s="170"/>
      <c r="AB1709" s="168"/>
    </row>
    <row r="1710" spans="1:28" x14ac:dyDescent="0.2">
      <c r="A1710" s="366"/>
      <c r="B1710" s="366"/>
      <c r="C1710" s="366"/>
      <c r="D1710" s="365"/>
      <c r="E1710" s="366" t="s">
        <v>619</v>
      </c>
      <c r="F1710" s="368"/>
      <c r="G1710" s="368" t="s">
        <v>2198</v>
      </c>
      <c r="H1710" s="363"/>
      <c r="I1710" s="361"/>
      <c r="J1710" s="362"/>
      <c r="K1710" s="369">
        <v>0.16770400000000002</v>
      </c>
      <c r="L1710" s="201">
        <v>258.31302082404704</v>
      </c>
      <c r="M1710" s="201">
        <v>415.3475529888272</v>
      </c>
      <c r="N1710" s="201">
        <v>41.094000000000001</v>
      </c>
      <c r="O1710" s="361">
        <v>41.094000000000001</v>
      </c>
      <c r="P1710" s="361">
        <v>415.3475529888272</v>
      </c>
      <c r="Q1710" s="361">
        <v>258.39687282404702</v>
      </c>
      <c r="R1710" s="361">
        <v>278.56823698600516</v>
      </c>
      <c r="S1710" s="361">
        <v>278.65208898600514</v>
      </c>
      <c r="T1710" s="361"/>
      <c r="U1710" s="170">
        <v>210.08960711960532</v>
      </c>
      <c r="V1710" s="170"/>
      <c r="W1710" s="170"/>
      <c r="AB1710" s="168"/>
    </row>
    <row r="1711" spans="1:28" x14ac:dyDescent="0.25">
      <c r="A1711" s="366" t="s">
        <v>2423</v>
      </c>
      <c r="B1711" s="366" t="s">
        <v>2788</v>
      </c>
      <c r="C1711" s="366" t="s">
        <v>2197</v>
      </c>
      <c r="D1711" s="365">
        <v>2786</v>
      </c>
      <c r="E1711" s="366" t="s">
        <v>2786</v>
      </c>
      <c r="F1711" s="368"/>
      <c r="G1711" s="368" t="s">
        <v>2632</v>
      </c>
      <c r="H1711" s="367">
        <v>40</v>
      </c>
      <c r="I1711" s="361">
        <v>0.32364399999999999</v>
      </c>
      <c r="J1711" s="362"/>
      <c r="K1711" s="361">
        <v>0.32364399999999999</v>
      </c>
      <c r="L1711" s="201">
        <v>258.55869482404705</v>
      </c>
      <c r="M1711" s="201">
        <v>415.3475529888272</v>
      </c>
      <c r="N1711" s="201">
        <v>41.094000000000001</v>
      </c>
      <c r="O1711" s="361">
        <v>41.094000000000001</v>
      </c>
      <c r="P1711" s="361">
        <v>415.3475529888272</v>
      </c>
      <c r="Q1711" s="361">
        <v>258.72051682404702</v>
      </c>
      <c r="R1711" s="361">
        <v>278.81391098600517</v>
      </c>
      <c r="S1711" s="361">
        <v>278.97573298600514</v>
      </c>
      <c r="T1711" s="361"/>
      <c r="U1711" s="170">
        <v>210.33528111960533</v>
      </c>
      <c r="V1711" s="170"/>
      <c r="W1711" s="170"/>
      <c r="AB1711" s="168"/>
    </row>
    <row r="1712" spans="1:28" x14ac:dyDescent="0.25">
      <c r="A1712" s="366" t="s">
        <v>2423</v>
      </c>
      <c r="B1712" s="366" t="s">
        <v>2788</v>
      </c>
      <c r="C1712" s="366" t="s">
        <v>2174</v>
      </c>
      <c r="D1712" s="365">
        <v>2788</v>
      </c>
      <c r="E1712" s="366" t="s">
        <v>2785</v>
      </c>
      <c r="F1712" s="368"/>
      <c r="G1712" s="368" t="s">
        <v>2172</v>
      </c>
      <c r="H1712" s="367"/>
      <c r="I1712" s="361"/>
      <c r="J1712" s="362"/>
      <c r="K1712" s="361">
        <v>0</v>
      </c>
      <c r="L1712" s="201">
        <v>258.72051682404702</v>
      </c>
      <c r="M1712" s="201">
        <v>415.3475529888272</v>
      </c>
      <c r="N1712" s="201">
        <v>41.094000000000001</v>
      </c>
      <c r="O1712" s="361">
        <v>41.094000000000001</v>
      </c>
      <c r="P1712" s="361">
        <v>415.3475529888272</v>
      </c>
      <c r="Q1712" s="361">
        <v>258.72051682404702</v>
      </c>
      <c r="R1712" s="361">
        <v>278.97573298600514</v>
      </c>
      <c r="S1712" s="361">
        <v>278.97573298600514</v>
      </c>
      <c r="T1712" s="361"/>
      <c r="U1712" s="170">
        <v>210.4971031196053</v>
      </c>
      <c r="V1712" s="170"/>
      <c r="W1712" s="170"/>
      <c r="AB1712" s="168"/>
    </row>
    <row r="1713" spans="1:28" x14ac:dyDescent="0.25">
      <c r="A1713" s="366"/>
      <c r="B1713" s="366"/>
      <c r="C1713" s="366"/>
      <c r="D1713" s="365"/>
      <c r="E1713" s="366"/>
      <c r="F1713" s="368"/>
      <c r="G1713" s="368"/>
      <c r="H1713" s="367"/>
      <c r="I1713" s="361"/>
      <c r="J1713" s="362"/>
      <c r="K1713" s="361">
        <v>0</v>
      </c>
      <c r="L1713" s="201">
        <v>258.72051682404702</v>
      </c>
      <c r="M1713" s="201">
        <v>415.3475529888272</v>
      </c>
      <c r="N1713" s="201">
        <v>41.094000000000001</v>
      </c>
      <c r="O1713" s="361">
        <v>41.094000000000001</v>
      </c>
      <c r="P1713" s="361">
        <v>415.3475529888272</v>
      </c>
      <c r="Q1713" s="361">
        <v>258.72051682404702</v>
      </c>
      <c r="R1713" s="361">
        <v>278.97573298600514</v>
      </c>
      <c r="S1713" s="361">
        <v>278.97573298600514</v>
      </c>
      <c r="T1713" s="361"/>
      <c r="U1713" s="170">
        <v>210.4971031196053</v>
      </c>
      <c r="V1713" s="170"/>
      <c r="W1713" s="170"/>
      <c r="AB1713" s="168"/>
    </row>
    <row r="1714" spans="1:28" x14ac:dyDescent="0.25">
      <c r="A1714" s="366"/>
      <c r="B1714" s="366"/>
      <c r="C1714" s="366"/>
      <c r="D1714" s="365"/>
      <c r="E1714" s="366" t="s">
        <v>619</v>
      </c>
      <c r="F1714" s="368"/>
      <c r="G1714" s="368" t="s">
        <v>1962</v>
      </c>
      <c r="H1714" s="367"/>
      <c r="I1714" s="361"/>
      <c r="J1714" s="362"/>
      <c r="K1714" s="361">
        <v>9.9516999999999994E-2</v>
      </c>
      <c r="L1714" s="201">
        <v>258.77027532404702</v>
      </c>
      <c r="M1714" s="201">
        <v>415.3475529888272</v>
      </c>
      <c r="N1714" s="201">
        <v>41.094000000000001</v>
      </c>
      <c r="O1714" s="361">
        <v>41.094000000000001</v>
      </c>
      <c r="P1714" s="361">
        <v>415.3475529888272</v>
      </c>
      <c r="Q1714" s="361">
        <v>258.82003382404702</v>
      </c>
      <c r="R1714" s="361">
        <v>279.02549148600514</v>
      </c>
      <c r="S1714" s="361">
        <v>279.07524998600513</v>
      </c>
      <c r="T1714" s="361"/>
      <c r="U1714" s="170">
        <v>210.54686161960529</v>
      </c>
      <c r="V1714" s="170"/>
      <c r="W1714" s="170"/>
      <c r="AB1714" s="168"/>
    </row>
    <row r="1715" spans="1:28" x14ac:dyDescent="0.25">
      <c r="A1715" s="366" t="s">
        <v>2423</v>
      </c>
      <c r="B1715" s="366" t="s">
        <v>2788</v>
      </c>
      <c r="C1715" s="366" t="s">
        <v>2194</v>
      </c>
      <c r="D1715" s="365">
        <v>2790</v>
      </c>
      <c r="E1715" s="366" t="s">
        <v>2784</v>
      </c>
      <c r="F1715" s="368"/>
      <c r="G1715" s="368" t="s">
        <v>2632</v>
      </c>
      <c r="H1715" s="367">
        <v>40</v>
      </c>
      <c r="I1715" s="361"/>
      <c r="J1715" s="362"/>
      <c r="K1715" s="361">
        <v>0.32364399999999999</v>
      </c>
      <c r="L1715" s="201">
        <v>258.98185582404699</v>
      </c>
      <c r="M1715" s="201">
        <v>415.3475529888272</v>
      </c>
      <c r="N1715" s="201">
        <v>41.094000000000001</v>
      </c>
      <c r="O1715" s="361">
        <v>41.094000000000001</v>
      </c>
      <c r="P1715" s="361">
        <v>415.3475529888272</v>
      </c>
      <c r="Q1715" s="361">
        <v>259.14367782404702</v>
      </c>
      <c r="R1715" s="361">
        <v>279.23707198600516</v>
      </c>
      <c r="S1715" s="361">
        <v>279.39889398600513</v>
      </c>
      <c r="T1715" s="361"/>
      <c r="U1715" s="170">
        <v>210.75844211960532</v>
      </c>
      <c r="V1715" s="170"/>
      <c r="W1715" s="170"/>
      <c r="AB1715" s="168"/>
    </row>
    <row r="1716" spans="1:28" x14ac:dyDescent="0.25">
      <c r="A1716" s="366"/>
      <c r="B1716" s="366"/>
      <c r="C1716" s="366"/>
      <c r="D1716" s="365"/>
      <c r="E1716" s="366" t="s">
        <v>619</v>
      </c>
      <c r="F1716" s="368"/>
      <c r="G1716" s="368"/>
      <c r="H1716" s="367"/>
      <c r="I1716" s="361"/>
      <c r="J1716" s="362"/>
      <c r="K1716" s="361">
        <v>0</v>
      </c>
      <c r="L1716" s="201">
        <v>259.14367782404702</v>
      </c>
      <c r="M1716" s="201">
        <v>415.3475529888272</v>
      </c>
      <c r="N1716" s="201">
        <v>41.094000000000001</v>
      </c>
      <c r="O1716" s="361">
        <v>41.094000000000001</v>
      </c>
      <c r="P1716" s="361">
        <v>415.3475529888272</v>
      </c>
      <c r="Q1716" s="361">
        <v>259.14367782404702</v>
      </c>
      <c r="R1716" s="361">
        <v>279.39889398600513</v>
      </c>
      <c r="S1716" s="361">
        <v>279.39889398600513</v>
      </c>
      <c r="T1716" s="361"/>
      <c r="U1716" s="170">
        <v>210.92026411960529</v>
      </c>
      <c r="V1716" s="170"/>
      <c r="W1716" s="170"/>
      <c r="AB1716" s="168"/>
    </row>
    <row r="1717" spans="1:28" x14ac:dyDescent="0.25">
      <c r="A1717" s="366"/>
      <c r="B1717" s="366"/>
      <c r="C1717" s="366"/>
      <c r="D1717" s="365"/>
      <c r="E1717" s="366"/>
      <c r="F1717" s="368"/>
      <c r="G1717" s="368"/>
      <c r="H1717" s="367"/>
      <c r="I1717" s="361"/>
      <c r="J1717" s="362"/>
      <c r="K1717" s="361">
        <v>0</v>
      </c>
      <c r="L1717" s="201">
        <v>259.14367782404702</v>
      </c>
      <c r="M1717" s="201">
        <v>415.3475529888272</v>
      </c>
      <c r="N1717" s="201">
        <v>41.094000000000001</v>
      </c>
      <c r="O1717" s="361">
        <v>41.094000000000001</v>
      </c>
      <c r="P1717" s="361">
        <v>415.3475529888272</v>
      </c>
      <c r="Q1717" s="361">
        <v>259.14367782404702</v>
      </c>
      <c r="R1717" s="361">
        <v>279.39889398600513</v>
      </c>
      <c r="S1717" s="361">
        <v>279.39889398600513</v>
      </c>
      <c r="T1717" s="361"/>
      <c r="U1717" s="170">
        <v>210.92026411960529</v>
      </c>
      <c r="V1717" s="170"/>
      <c r="W1717" s="170"/>
      <c r="AB1717" s="168"/>
    </row>
    <row r="1718" spans="1:28" x14ac:dyDescent="0.25">
      <c r="A1718" s="366"/>
      <c r="B1718" s="366"/>
      <c r="C1718" s="366"/>
      <c r="D1718" s="365"/>
      <c r="E1718" s="366" t="s">
        <v>619</v>
      </c>
      <c r="F1718" s="368"/>
      <c r="G1718" s="368" t="s">
        <v>1962</v>
      </c>
      <c r="H1718" s="367"/>
      <c r="I1718" s="361"/>
      <c r="J1718" s="362"/>
      <c r="K1718" s="361">
        <v>9.9516999999999994E-2</v>
      </c>
      <c r="L1718" s="201">
        <v>259.19343632404701</v>
      </c>
      <c r="M1718" s="201">
        <v>415.3475529888272</v>
      </c>
      <c r="N1718" s="201">
        <v>41.094000000000001</v>
      </c>
      <c r="O1718" s="361">
        <v>41.094000000000001</v>
      </c>
      <c r="P1718" s="361">
        <v>415.3475529888272</v>
      </c>
      <c r="Q1718" s="361">
        <v>259.24319482404701</v>
      </c>
      <c r="R1718" s="361">
        <v>279.44865248600513</v>
      </c>
      <c r="S1718" s="361">
        <v>279.49841098600513</v>
      </c>
      <c r="T1718" s="361"/>
      <c r="U1718" s="170">
        <v>210.97002261960529</v>
      </c>
      <c r="V1718" s="170"/>
      <c r="W1718" s="170"/>
      <c r="AB1718" s="168"/>
    </row>
    <row r="1719" spans="1:28" x14ac:dyDescent="0.25">
      <c r="A1719" s="366" t="s">
        <v>2423</v>
      </c>
      <c r="B1719" s="366" t="s">
        <v>2788</v>
      </c>
      <c r="C1719" s="366" t="s">
        <v>2192</v>
      </c>
      <c r="D1719" s="365">
        <v>2794</v>
      </c>
      <c r="E1719" s="366" t="s">
        <v>2783</v>
      </c>
      <c r="F1719" s="368"/>
      <c r="G1719" s="368" t="s">
        <v>2632</v>
      </c>
      <c r="H1719" s="367">
        <v>40</v>
      </c>
      <c r="I1719" s="361"/>
      <c r="J1719" s="362"/>
      <c r="K1719" s="361">
        <v>0.32364399999999999</v>
      </c>
      <c r="L1719" s="201">
        <v>259.40501682404704</v>
      </c>
      <c r="M1719" s="201">
        <v>415.3475529888272</v>
      </c>
      <c r="N1719" s="201">
        <v>41.094000000000001</v>
      </c>
      <c r="O1719" s="361">
        <v>41.094000000000001</v>
      </c>
      <c r="P1719" s="361">
        <v>415.3475529888272</v>
      </c>
      <c r="Q1719" s="361">
        <v>259.56683882404701</v>
      </c>
      <c r="R1719" s="361">
        <v>279.66023298600516</v>
      </c>
      <c r="S1719" s="361">
        <v>279.82205498600513</v>
      </c>
      <c r="T1719" s="361"/>
      <c r="U1719" s="170">
        <v>211.18160311960531</v>
      </c>
      <c r="V1719" s="170"/>
      <c r="W1719" s="170"/>
      <c r="AB1719" s="168"/>
    </row>
    <row r="1720" spans="1:28" x14ac:dyDescent="0.25">
      <c r="A1720" s="366" t="s">
        <v>2423</v>
      </c>
      <c r="B1720" s="366" t="s">
        <v>2788</v>
      </c>
      <c r="C1720" s="366" t="s">
        <v>2174</v>
      </c>
      <c r="D1720" s="365">
        <v>2797</v>
      </c>
      <c r="E1720" s="366" t="s">
        <v>2782</v>
      </c>
      <c r="F1720" s="368"/>
      <c r="G1720" s="368" t="s">
        <v>2172</v>
      </c>
      <c r="H1720" s="367"/>
      <c r="I1720" s="361"/>
      <c r="J1720" s="362"/>
      <c r="K1720" s="361">
        <v>0</v>
      </c>
      <c r="L1720" s="201">
        <v>259.56683882404701</v>
      </c>
      <c r="M1720" s="201">
        <v>415.3475529888272</v>
      </c>
      <c r="N1720" s="201">
        <v>41.094000000000001</v>
      </c>
      <c r="O1720" s="361">
        <v>41.094000000000001</v>
      </c>
      <c r="P1720" s="361">
        <v>415.3475529888272</v>
      </c>
      <c r="Q1720" s="361">
        <v>259.56683882404701</v>
      </c>
      <c r="R1720" s="361">
        <v>279.82205498600513</v>
      </c>
      <c r="S1720" s="361">
        <v>279.82205498600513</v>
      </c>
      <c r="T1720" s="361"/>
      <c r="U1720" s="170">
        <v>211.34342511960529</v>
      </c>
      <c r="V1720" s="170"/>
      <c r="W1720" s="170"/>
      <c r="AB1720" s="168"/>
    </row>
    <row r="1721" spans="1:28" x14ac:dyDescent="0.25">
      <c r="A1721" s="366"/>
      <c r="B1721" s="366"/>
      <c r="C1721" s="366"/>
      <c r="D1721" s="365"/>
      <c r="E1721" s="366"/>
      <c r="F1721" s="368"/>
      <c r="G1721" s="368"/>
      <c r="H1721" s="367"/>
      <c r="I1721" s="361"/>
      <c r="J1721" s="362"/>
      <c r="K1721" s="361">
        <v>0</v>
      </c>
      <c r="L1721" s="201">
        <v>259.56683882404701</v>
      </c>
      <c r="M1721" s="201">
        <v>415.3475529888272</v>
      </c>
      <c r="N1721" s="201">
        <v>41.094000000000001</v>
      </c>
      <c r="O1721" s="361">
        <v>41.094000000000001</v>
      </c>
      <c r="P1721" s="361">
        <v>415.3475529888272</v>
      </c>
      <c r="Q1721" s="361">
        <v>259.56683882404701</v>
      </c>
      <c r="R1721" s="361">
        <v>279.82205498600513</v>
      </c>
      <c r="S1721" s="361">
        <v>279.82205498600513</v>
      </c>
      <c r="T1721" s="361"/>
      <c r="U1721" s="170">
        <v>211.34342511960529</v>
      </c>
      <c r="V1721" s="170"/>
      <c r="W1721" s="170"/>
      <c r="AB1721" s="168"/>
    </row>
    <row r="1722" spans="1:28" x14ac:dyDescent="0.25">
      <c r="A1722" s="366"/>
      <c r="B1722" s="366"/>
      <c r="C1722" s="366"/>
      <c r="D1722" s="365"/>
      <c r="E1722" s="366" t="s">
        <v>619</v>
      </c>
      <c r="F1722" s="368"/>
      <c r="G1722" s="368" t="s">
        <v>2636</v>
      </c>
      <c r="H1722" s="367"/>
      <c r="I1722" s="361"/>
      <c r="J1722" s="362"/>
      <c r="K1722" s="361">
        <v>0.15525</v>
      </c>
      <c r="L1722" s="201">
        <v>259.64446382404702</v>
      </c>
      <c r="M1722" s="201">
        <v>415.3475529888272</v>
      </c>
      <c r="N1722" s="201">
        <v>41.094000000000001</v>
      </c>
      <c r="O1722" s="361">
        <v>41.094000000000001</v>
      </c>
      <c r="P1722" s="361">
        <v>415.3475529888272</v>
      </c>
      <c r="Q1722" s="361">
        <v>259.72208882404703</v>
      </c>
      <c r="R1722" s="361">
        <v>279.89967998600514</v>
      </c>
      <c r="S1722" s="361">
        <v>279.97730498600515</v>
      </c>
      <c r="T1722" s="361"/>
      <c r="U1722" s="170">
        <v>211.4210501196053</v>
      </c>
      <c r="V1722" s="170"/>
      <c r="W1722" s="170"/>
      <c r="AB1722" s="168"/>
    </row>
    <row r="1723" spans="1:28" x14ac:dyDescent="0.25">
      <c r="A1723" s="366" t="s">
        <v>2423</v>
      </c>
      <c r="B1723" s="366" t="s">
        <v>2788</v>
      </c>
      <c r="C1723" s="366" t="s">
        <v>2187</v>
      </c>
      <c r="D1723" s="365">
        <v>2802</v>
      </c>
      <c r="E1723" s="366" t="s">
        <v>2781</v>
      </c>
      <c r="F1723" s="368" t="s">
        <v>2185</v>
      </c>
      <c r="G1723" s="368" t="s">
        <v>2184</v>
      </c>
      <c r="H1723" s="367">
        <v>40</v>
      </c>
      <c r="I1723" s="361"/>
      <c r="J1723" s="362"/>
      <c r="K1723" s="361">
        <v>0.5</v>
      </c>
      <c r="L1723" s="201">
        <v>259.97208882404703</v>
      </c>
      <c r="M1723" s="201">
        <v>415.3475529888272</v>
      </c>
      <c r="N1723" s="201">
        <v>41.094000000000001</v>
      </c>
      <c r="O1723" s="361">
        <v>41.094000000000001</v>
      </c>
      <c r="P1723" s="361">
        <v>415.3475529888272</v>
      </c>
      <c r="Q1723" s="361">
        <v>260.22208882404703</v>
      </c>
      <c r="R1723" s="361">
        <v>280.22730498600515</v>
      </c>
      <c r="S1723" s="361">
        <v>280.47730498600515</v>
      </c>
      <c r="T1723" s="361"/>
      <c r="U1723" s="170">
        <v>211.74867511960531</v>
      </c>
      <c r="V1723" s="170"/>
      <c r="W1723" s="170"/>
      <c r="AB1723" s="168"/>
    </row>
    <row r="1724" spans="1:28" x14ac:dyDescent="0.25">
      <c r="A1724" s="366"/>
      <c r="B1724" s="366"/>
      <c r="C1724" s="366"/>
      <c r="D1724" s="365"/>
      <c r="E1724" s="366" t="s">
        <v>619</v>
      </c>
      <c r="F1724" s="368"/>
      <c r="G1724" s="368" t="s">
        <v>2636</v>
      </c>
      <c r="H1724" s="367"/>
      <c r="I1724" s="361"/>
      <c r="J1724" s="362"/>
      <c r="K1724" s="361">
        <v>0.15525</v>
      </c>
      <c r="L1724" s="201">
        <v>260.29971382404705</v>
      </c>
      <c r="M1724" s="201">
        <v>415.3475529888272</v>
      </c>
      <c r="N1724" s="201">
        <v>41.094000000000001</v>
      </c>
      <c r="O1724" s="361">
        <v>41.094000000000001</v>
      </c>
      <c r="P1724" s="361">
        <v>415.3475529888272</v>
      </c>
      <c r="Q1724" s="361">
        <v>260.37733882404706</v>
      </c>
      <c r="R1724" s="361">
        <v>280.55492998600516</v>
      </c>
      <c r="S1724" s="361">
        <v>280.63255498600518</v>
      </c>
      <c r="T1724" s="361"/>
      <c r="U1724" s="170">
        <v>212.07630011960532</v>
      </c>
      <c r="V1724" s="170"/>
      <c r="W1724" s="170"/>
      <c r="AB1724" s="168"/>
    </row>
    <row r="1725" spans="1:28" x14ac:dyDescent="0.25">
      <c r="A1725" s="366" t="s">
        <v>2423</v>
      </c>
      <c r="B1725" s="366" t="s">
        <v>2788</v>
      </c>
      <c r="C1725" s="366" t="s">
        <v>2190</v>
      </c>
      <c r="D1725" s="365">
        <v>2806</v>
      </c>
      <c r="E1725" s="366" t="s">
        <v>2780</v>
      </c>
      <c r="F1725" s="368"/>
      <c r="G1725" s="368" t="s">
        <v>2632</v>
      </c>
      <c r="H1725" s="367">
        <v>40</v>
      </c>
      <c r="I1725" s="361"/>
      <c r="J1725" s="362"/>
      <c r="K1725" s="361">
        <v>0.32364399999999999</v>
      </c>
      <c r="L1725" s="201">
        <v>260.53916082404703</v>
      </c>
      <c r="M1725" s="201">
        <v>415.3475529888272</v>
      </c>
      <c r="N1725" s="201">
        <v>41.094000000000001</v>
      </c>
      <c r="O1725" s="361">
        <v>41.094000000000001</v>
      </c>
      <c r="P1725" s="361">
        <v>415.3475529888272</v>
      </c>
      <c r="Q1725" s="361">
        <v>260.70098282404706</v>
      </c>
      <c r="R1725" s="361">
        <v>280.7943769860052</v>
      </c>
      <c r="S1725" s="361">
        <v>280.95619898600518</v>
      </c>
      <c r="T1725" s="361"/>
      <c r="U1725" s="170">
        <v>212.31574711960536</v>
      </c>
      <c r="V1725" s="170"/>
      <c r="W1725" s="170"/>
      <c r="AB1725" s="168"/>
    </row>
    <row r="1726" spans="1:28" x14ac:dyDescent="0.25">
      <c r="A1726" s="366"/>
      <c r="B1726" s="366"/>
      <c r="C1726" s="366"/>
      <c r="D1726" s="365"/>
      <c r="E1726" s="366" t="s">
        <v>619</v>
      </c>
      <c r="F1726" s="368"/>
      <c r="G1726" s="368"/>
      <c r="H1726" s="367"/>
      <c r="I1726" s="361"/>
      <c r="J1726" s="362"/>
      <c r="K1726" s="361">
        <v>0</v>
      </c>
      <c r="L1726" s="201">
        <v>260.70098282404706</v>
      </c>
      <c r="M1726" s="201">
        <v>415.3475529888272</v>
      </c>
      <c r="N1726" s="201">
        <v>41.094000000000001</v>
      </c>
      <c r="O1726" s="361">
        <v>41.094000000000001</v>
      </c>
      <c r="P1726" s="361">
        <v>415.3475529888272</v>
      </c>
      <c r="Q1726" s="361">
        <v>260.70098282404706</v>
      </c>
      <c r="R1726" s="361">
        <v>280.95619898600518</v>
      </c>
      <c r="S1726" s="361">
        <v>280.95619898600518</v>
      </c>
      <c r="T1726" s="361"/>
      <c r="U1726" s="170">
        <v>212.47756911960533</v>
      </c>
      <c r="V1726" s="170"/>
      <c r="W1726" s="170"/>
      <c r="AB1726" s="168"/>
    </row>
    <row r="1727" spans="1:28" x14ac:dyDescent="0.25">
      <c r="A1727" s="366"/>
      <c r="B1727" s="366"/>
      <c r="C1727" s="366"/>
      <c r="D1727" s="365"/>
      <c r="E1727" s="366"/>
      <c r="F1727" s="368"/>
      <c r="G1727" s="368"/>
      <c r="H1727" s="367"/>
      <c r="I1727" s="361"/>
      <c r="J1727" s="362"/>
      <c r="K1727" s="361">
        <v>0</v>
      </c>
      <c r="L1727" s="201">
        <v>260.70098282404706</v>
      </c>
      <c r="M1727" s="201">
        <v>415.3475529888272</v>
      </c>
      <c r="N1727" s="201">
        <v>41.094000000000001</v>
      </c>
      <c r="O1727" s="361">
        <v>41.094000000000001</v>
      </c>
      <c r="P1727" s="361">
        <v>415.3475529888272</v>
      </c>
      <c r="Q1727" s="361">
        <v>260.70098282404706</v>
      </c>
      <c r="R1727" s="361">
        <v>280.95619898600518</v>
      </c>
      <c r="S1727" s="361">
        <v>280.95619898600518</v>
      </c>
      <c r="T1727" s="361"/>
      <c r="U1727" s="170">
        <v>212.47756911960533</v>
      </c>
      <c r="V1727" s="170"/>
      <c r="W1727" s="170"/>
      <c r="AB1727" s="168"/>
    </row>
    <row r="1728" spans="1:28" x14ac:dyDescent="0.25">
      <c r="A1728" s="366"/>
      <c r="B1728" s="366"/>
      <c r="C1728" s="366"/>
      <c r="D1728" s="365"/>
      <c r="E1728" s="366" t="s">
        <v>619</v>
      </c>
      <c r="F1728" s="368"/>
      <c r="G1728" s="368"/>
      <c r="H1728" s="367"/>
      <c r="I1728" s="361"/>
      <c r="J1728" s="362"/>
      <c r="K1728" s="361">
        <v>9.9516999999999994E-2</v>
      </c>
      <c r="L1728" s="201">
        <v>260.75074132404706</v>
      </c>
      <c r="M1728" s="201">
        <v>415.3475529888272</v>
      </c>
      <c r="N1728" s="201">
        <v>41.094000000000001</v>
      </c>
      <c r="O1728" s="361">
        <v>41.094000000000001</v>
      </c>
      <c r="P1728" s="361">
        <v>415.3475529888272</v>
      </c>
      <c r="Q1728" s="361">
        <v>260.80049982404705</v>
      </c>
      <c r="R1728" s="361">
        <v>281.00595748600517</v>
      </c>
      <c r="S1728" s="361">
        <v>281.05571598600517</v>
      </c>
      <c r="T1728" s="361"/>
      <c r="U1728" s="170">
        <v>212.52732761960533</v>
      </c>
      <c r="V1728" s="170"/>
      <c r="W1728" s="170"/>
      <c r="AB1728" s="168"/>
    </row>
    <row r="1729" spans="1:28" x14ac:dyDescent="0.25">
      <c r="A1729" s="366" t="s">
        <v>2423</v>
      </c>
      <c r="B1729" s="366" t="s">
        <v>2788</v>
      </c>
      <c r="C1729" s="366" t="s">
        <v>2183</v>
      </c>
      <c r="D1729" s="365">
        <v>2810</v>
      </c>
      <c r="E1729" s="366" t="s">
        <v>2779</v>
      </c>
      <c r="F1729" s="368"/>
      <c r="G1729" s="368" t="s">
        <v>2632</v>
      </c>
      <c r="H1729" s="367">
        <v>40</v>
      </c>
      <c r="I1729" s="361"/>
      <c r="J1729" s="362"/>
      <c r="K1729" s="361">
        <v>0.32364399999999999</v>
      </c>
      <c r="L1729" s="201">
        <v>260.96232182404708</v>
      </c>
      <c r="M1729" s="201">
        <v>415.3475529888272</v>
      </c>
      <c r="N1729" s="201">
        <v>41.094000000000001</v>
      </c>
      <c r="O1729" s="361">
        <v>41.094000000000001</v>
      </c>
      <c r="P1729" s="361">
        <v>415.3475529888272</v>
      </c>
      <c r="Q1729" s="361">
        <v>261.12414382404705</v>
      </c>
      <c r="R1729" s="361">
        <v>281.2175379860052</v>
      </c>
      <c r="S1729" s="361">
        <v>281.37935998600517</v>
      </c>
      <c r="T1729" s="361"/>
      <c r="U1729" s="170">
        <v>212.73890811960536</v>
      </c>
      <c r="V1729" s="170"/>
      <c r="W1729" s="170"/>
      <c r="AB1729" s="168"/>
    </row>
    <row r="1730" spans="1:28" x14ac:dyDescent="0.25">
      <c r="A1730" s="366"/>
      <c r="B1730" s="366"/>
      <c r="C1730" s="366"/>
      <c r="D1730" s="365"/>
      <c r="E1730" s="366" t="s">
        <v>619</v>
      </c>
      <c r="F1730" s="368"/>
      <c r="G1730" s="368"/>
      <c r="H1730" s="367"/>
      <c r="I1730" s="361"/>
      <c r="J1730" s="362"/>
      <c r="K1730" s="361">
        <v>0</v>
      </c>
      <c r="L1730" s="201">
        <v>261.12414382404705</v>
      </c>
      <c r="M1730" s="201">
        <v>415.3475529888272</v>
      </c>
      <c r="N1730" s="201">
        <v>41.094000000000001</v>
      </c>
      <c r="O1730" s="361">
        <v>41.094000000000001</v>
      </c>
      <c r="P1730" s="361">
        <v>415.3475529888272</v>
      </c>
      <c r="Q1730" s="361">
        <v>261.12414382404705</v>
      </c>
      <c r="R1730" s="361">
        <v>281.37935998600517</v>
      </c>
      <c r="S1730" s="361">
        <v>281.37935998600517</v>
      </c>
      <c r="T1730" s="361"/>
      <c r="U1730" s="170">
        <v>212.90073011960533</v>
      </c>
      <c r="V1730" s="170"/>
      <c r="W1730" s="170"/>
      <c r="AB1730" s="168"/>
    </row>
    <row r="1731" spans="1:28" x14ac:dyDescent="0.25">
      <c r="A1731" s="366"/>
      <c r="B1731" s="366"/>
      <c r="C1731" s="366"/>
      <c r="D1731" s="365"/>
      <c r="E1731" s="366"/>
      <c r="F1731" s="368"/>
      <c r="G1731" s="368"/>
      <c r="H1731" s="367"/>
      <c r="I1731" s="361"/>
      <c r="J1731" s="362"/>
      <c r="K1731" s="361">
        <v>0</v>
      </c>
      <c r="L1731" s="201">
        <v>261.12414382404705</v>
      </c>
      <c r="M1731" s="201">
        <v>415.3475529888272</v>
      </c>
      <c r="N1731" s="201">
        <v>41.094000000000001</v>
      </c>
      <c r="O1731" s="361">
        <v>41.094000000000001</v>
      </c>
      <c r="P1731" s="361">
        <v>415.3475529888272</v>
      </c>
      <c r="Q1731" s="361">
        <v>261.12414382404705</v>
      </c>
      <c r="R1731" s="361">
        <v>281.37935998600517</v>
      </c>
      <c r="S1731" s="361">
        <v>281.37935998600517</v>
      </c>
      <c r="T1731" s="361"/>
      <c r="U1731" s="170">
        <v>212.90073011960533</v>
      </c>
      <c r="V1731" s="170"/>
      <c r="W1731" s="170"/>
      <c r="AB1731" s="168"/>
    </row>
    <row r="1732" spans="1:28" x14ac:dyDescent="0.25">
      <c r="A1732" s="366"/>
      <c r="B1732" s="366"/>
      <c r="C1732" s="366"/>
      <c r="D1732" s="365"/>
      <c r="E1732" s="366" t="s">
        <v>619</v>
      </c>
      <c r="F1732" s="368"/>
      <c r="G1732" s="368"/>
      <c r="H1732" s="367"/>
      <c r="I1732" s="361"/>
      <c r="J1732" s="362"/>
      <c r="K1732" s="361">
        <v>9.9516999999999994E-2</v>
      </c>
      <c r="L1732" s="201">
        <v>261.17390232404705</v>
      </c>
      <c r="M1732" s="201">
        <v>415.3475529888272</v>
      </c>
      <c r="N1732" s="201">
        <v>41.094000000000001</v>
      </c>
      <c r="O1732" s="361">
        <v>41.094000000000001</v>
      </c>
      <c r="P1732" s="361">
        <v>415.3475529888272</v>
      </c>
      <c r="Q1732" s="361">
        <v>261.22366082404704</v>
      </c>
      <c r="R1732" s="361">
        <v>281.42911848600517</v>
      </c>
      <c r="S1732" s="361">
        <v>281.47887698600516</v>
      </c>
      <c r="T1732" s="361"/>
      <c r="U1732" s="170">
        <v>212.95048861960532</v>
      </c>
      <c r="V1732" s="170"/>
      <c r="W1732" s="170"/>
      <c r="AB1732" s="168"/>
    </row>
    <row r="1733" spans="1:28" x14ac:dyDescent="0.25">
      <c r="A1733" s="366" t="s">
        <v>2423</v>
      </c>
      <c r="B1733" s="366" t="s">
        <v>2788</v>
      </c>
      <c r="C1733" s="366" t="s">
        <v>2181</v>
      </c>
      <c r="D1733" s="365">
        <v>2814</v>
      </c>
      <c r="E1733" s="366" t="s">
        <v>2778</v>
      </c>
      <c r="F1733" s="368"/>
      <c r="G1733" s="368" t="s">
        <v>2632</v>
      </c>
      <c r="H1733" s="367">
        <v>40</v>
      </c>
      <c r="I1733" s="361"/>
      <c r="J1733" s="362"/>
      <c r="K1733" s="361">
        <v>0.32364399999999999</v>
      </c>
      <c r="L1733" s="201">
        <v>261.38548282404702</v>
      </c>
      <c r="M1733" s="201">
        <v>415.3475529888272</v>
      </c>
      <c r="N1733" s="201">
        <v>41.094000000000001</v>
      </c>
      <c r="O1733" s="361">
        <v>41.094000000000001</v>
      </c>
      <c r="P1733" s="361">
        <v>415.3475529888272</v>
      </c>
      <c r="Q1733" s="361">
        <v>261.54730482404705</v>
      </c>
      <c r="R1733" s="361">
        <v>281.64069898600519</v>
      </c>
      <c r="S1733" s="361">
        <v>281.80252098600516</v>
      </c>
      <c r="T1733" s="361"/>
      <c r="U1733" s="170">
        <v>213.16206911960535</v>
      </c>
      <c r="V1733" s="170"/>
      <c r="W1733" s="170"/>
      <c r="AB1733" s="168"/>
    </row>
    <row r="1734" spans="1:28" x14ac:dyDescent="0.25">
      <c r="A1734" s="366" t="s">
        <v>2423</v>
      </c>
      <c r="B1734" s="366" t="s">
        <v>2788</v>
      </c>
      <c r="C1734" s="366" t="s">
        <v>2174</v>
      </c>
      <c r="D1734" s="365">
        <v>2816</v>
      </c>
      <c r="E1734" s="366" t="s">
        <v>2777</v>
      </c>
      <c r="F1734" s="368"/>
      <c r="G1734" s="368" t="s">
        <v>2172</v>
      </c>
      <c r="H1734" s="367"/>
      <c r="I1734" s="361"/>
      <c r="J1734" s="362"/>
      <c r="K1734" s="361">
        <v>0</v>
      </c>
      <c r="L1734" s="201">
        <v>261.54730482404705</v>
      </c>
      <c r="M1734" s="201">
        <v>415.3475529888272</v>
      </c>
      <c r="N1734" s="201">
        <v>41.094000000000001</v>
      </c>
      <c r="O1734" s="361">
        <v>41.094000000000001</v>
      </c>
      <c r="P1734" s="361">
        <v>415.3475529888272</v>
      </c>
      <c r="Q1734" s="361">
        <v>261.54730482404705</v>
      </c>
      <c r="R1734" s="361">
        <v>281.80252098600516</v>
      </c>
      <c r="S1734" s="361">
        <v>281.80252098600516</v>
      </c>
      <c r="T1734" s="361"/>
      <c r="U1734" s="170">
        <v>213.32389111960532</v>
      </c>
      <c r="V1734" s="170"/>
      <c r="W1734" s="170"/>
      <c r="AB1734" s="168"/>
    </row>
    <row r="1735" spans="1:28" x14ac:dyDescent="0.25">
      <c r="A1735" s="366"/>
      <c r="B1735" s="366"/>
      <c r="C1735" s="366"/>
      <c r="D1735" s="365"/>
      <c r="E1735" s="366"/>
      <c r="F1735" s="368"/>
      <c r="G1735" s="368"/>
      <c r="H1735" s="367"/>
      <c r="I1735" s="361"/>
      <c r="J1735" s="362"/>
      <c r="K1735" s="361">
        <v>0</v>
      </c>
      <c r="L1735" s="201">
        <v>261.54730482404705</v>
      </c>
      <c r="M1735" s="201">
        <v>415.3475529888272</v>
      </c>
      <c r="N1735" s="201">
        <v>41.094000000000001</v>
      </c>
      <c r="O1735" s="361">
        <v>41.094000000000001</v>
      </c>
      <c r="P1735" s="361">
        <v>415.3475529888272</v>
      </c>
      <c r="Q1735" s="361">
        <v>261.54730482404705</v>
      </c>
      <c r="R1735" s="361">
        <v>281.80252098600516</v>
      </c>
      <c r="S1735" s="361">
        <v>281.80252098600516</v>
      </c>
      <c r="T1735" s="361"/>
      <c r="U1735" s="170">
        <v>213.32389111960532</v>
      </c>
      <c r="V1735" s="170"/>
      <c r="W1735" s="170"/>
      <c r="AB1735" s="168"/>
    </row>
    <row r="1736" spans="1:28" x14ac:dyDescent="0.25">
      <c r="A1736" s="366"/>
      <c r="B1736" s="366"/>
      <c r="C1736" s="366"/>
      <c r="D1736" s="365"/>
      <c r="E1736" s="366" t="s">
        <v>619</v>
      </c>
      <c r="F1736" s="368"/>
      <c r="G1736" s="368" t="s">
        <v>2198</v>
      </c>
      <c r="H1736" s="367"/>
      <c r="I1736" s="361"/>
      <c r="J1736" s="362"/>
      <c r="K1736" s="361">
        <v>0.16770400000000002</v>
      </c>
      <c r="L1736" s="201">
        <v>261.63115682404703</v>
      </c>
      <c r="M1736" s="201">
        <v>415.3475529888272</v>
      </c>
      <c r="N1736" s="201">
        <v>41.094000000000001</v>
      </c>
      <c r="O1736" s="361">
        <v>41.094000000000001</v>
      </c>
      <c r="P1736" s="361">
        <v>415.3475529888272</v>
      </c>
      <c r="Q1736" s="361">
        <v>261.71500882404706</v>
      </c>
      <c r="R1736" s="361">
        <v>281.8863729860052</v>
      </c>
      <c r="S1736" s="361">
        <v>281.97022498600518</v>
      </c>
      <c r="T1736" s="361"/>
      <c r="U1736" s="170">
        <v>213.40774311960536</v>
      </c>
      <c r="V1736" s="170"/>
      <c r="W1736" s="170"/>
      <c r="AB1736" s="168"/>
    </row>
    <row r="1737" spans="1:28" x14ac:dyDescent="0.25">
      <c r="A1737" s="366" t="s">
        <v>2423</v>
      </c>
      <c r="B1737" s="366" t="s">
        <v>2788</v>
      </c>
      <c r="C1737" s="366" t="s">
        <v>1981</v>
      </c>
      <c r="D1737" s="365">
        <v>2820</v>
      </c>
      <c r="E1737" s="361" t="s">
        <v>2776</v>
      </c>
      <c r="F1737" s="364"/>
      <c r="G1737" s="364" t="s">
        <v>1978</v>
      </c>
      <c r="H1737" s="363">
        <v>40</v>
      </c>
      <c r="I1737" s="361"/>
      <c r="J1737" s="362"/>
      <c r="K1737" s="361">
        <v>5.7403999999999997E-2</v>
      </c>
      <c r="L1737" s="201">
        <v>261.74371082404707</v>
      </c>
      <c r="M1737" s="201">
        <v>415.3475529888272</v>
      </c>
      <c r="N1737" s="201">
        <v>41.094000000000001</v>
      </c>
      <c r="O1737" s="361">
        <v>41.094000000000001</v>
      </c>
      <c r="P1737" s="361">
        <v>415.3475529888272</v>
      </c>
      <c r="Q1737" s="361">
        <v>261.77241282404708</v>
      </c>
      <c r="R1737" s="361">
        <v>281.99892698600519</v>
      </c>
      <c r="S1737" s="361">
        <v>282.0276289860052</v>
      </c>
      <c r="T1737" s="361"/>
      <c r="U1737" s="170">
        <v>213.52029711960535</v>
      </c>
      <c r="V1737" s="170"/>
      <c r="W1737" s="170"/>
      <c r="AB1737" s="168"/>
    </row>
    <row r="1738" spans="1:28" x14ac:dyDescent="0.25">
      <c r="A1738" s="278"/>
      <c r="B1738" s="278"/>
      <c r="C1738" s="280"/>
      <c r="D1738" s="279"/>
      <c r="E1738" s="280" t="s">
        <v>619</v>
      </c>
      <c r="F1738" s="277"/>
      <c r="G1738" s="277" t="s">
        <v>1962</v>
      </c>
      <c r="H1738" s="276">
        <v>40</v>
      </c>
      <c r="I1738" s="274"/>
      <c r="J1738" s="275"/>
      <c r="K1738" s="274">
        <v>0.103502</v>
      </c>
      <c r="L1738" s="201">
        <v>261.8241638240471</v>
      </c>
      <c r="M1738" s="201">
        <v>415.3475529888272</v>
      </c>
      <c r="N1738" s="201">
        <v>41.094000000000001</v>
      </c>
      <c r="O1738" s="273">
        <v>41.094000000000001</v>
      </c>
      <c r="P1738" s="273">
        <v>415.3475529888272</v>
      </c>
      <c r="Q1738" s="273">
        <v>261.87591482404707</v>
      </c>
      <c r="R1738" s="273">
        <v>282.07937998600516</v>
      </c>
      <c r="S1738" s="273">
        <v>282.13113098600519</v>
      </c>
      <c r="T1738" s="273"/>
      <c r="U1738" s="170">
        <v>213.60075011960532</v>
      </c>
      <c r="V1738" s="170"/>
      <c r="W1738" s="170"/>
      <c r="AB1738" s="168"/>
    </row>
    <row r="1739" spans="1:28" x14ac:dyDescent="0.25">
      <c r="A1739" s="278" t="s">
        <v>2423</v>
      </c>
      <c r="B1739" s="278" t="s">
        <v>2775</v>
      </c>
      <c r="C1739" s="280" t="s">
        <v>111</v>
      </c>
      <c r="D1739" s="279">
        <v>2821</v>
      </c>
      <c r="E1739" s="278" t="s">
        <v>1276</v>
      </c>
      <c r="F1739" s="277" t="s">
        <v>2169</v>
      </c>
      <c r="G1739" s="277" t="s">
        <v>1951</v>
      </c>
      <c r="H1739" s="276"/>
      <c r="I1739" s="273"/>
      <c r="J1739" s="275"/>
      <c r="K1739" s="274">
        <v>0</v>
      </c>
      <c r="L1739" s="201">
        <v>261.87591482404707</v>
      </c>
      <c r="M1739" s="201">
        <v>415.3475529888272</v>
      </c>
      <c r="N1739" s="201">
        <v>41.094000000000001</v>
      </c>
      <c r="O1739" s="273">
        <v>41.094000000000001</v>
      </c>
      <c r="P1739" s="273">
        <v>415.3475529888272</v>
      </c>
      <c r="Q1739" s="273">
        <v>261.87591482404707</v>
      </c>
      <c r="R1739" s="273">
        <v>282.13113098600519</v>
      </c>
      <c r="S1739" s="273">
        <v>282.13113098600519</v>
      </c>
      <c r="T1739" s="273"/>
      <c r="U1739" s="170">
        <v>213.65250111960535</v>
      </c>
      <c r="V1739" s="170"/>
      <c r="W1739" s="170"/>
      <c r="AB1739" s="168"/>
    </row>
    <row r="1740" spans="1:28" x14ac:dyDescent="0.25">
      <c r="A1740" s="278"/>
      <c r="B1740" s="278"/>
      <c r="C1740" s="280"/>
      <c r="D1740" s="279"/>
      <c r="E1740" s="283" t="s">
        <v>619</v>
      </c>
      <c r="F1740" s="277"/>
      <c r="G1740" s="277" t="s">
        <v>1969</v>
      </c>
      <c r="H1740" s="282"/>
      <c r="I1740" s="281"/>
      <c r="J1740" s="275"/>
      <c r="K1740" s="274">
        <v>0.14528199999999999</v>
      </c>
      <c r="L1740" s="201">
        <v>261.94855582404705</v>
      </c>
      <c r="M1740" s="201">
        <v>415.3475529888272</v>
      </c>
      <c r="N1740" s="201">
        <v>41.094000000000001</v>
      </c>
      <c r="O1740" s="273">
        <v>41.094000000000001</v>
      </c>
      <c r="P1740" s="273">
        <v>415.3475529888272</v>
      </c>
      <c r="Q1740" s="273">
        <v>262.02119682404708</v>
      </c>
      <c r="R1740" s="273">
        <v>282.20377198600522</v>
      </c>
      <c r="S1740" s="273">
        <v>282.2764129860052</v>
      </c>
      <c r="T1740" s="273"/>
      <c r="U1740" s="170">
        <v>213.72514211960538</v>
      </c>
      <c r="V1740" s="170"/>
      <c r="W1740" s="170"/>
      <c r="AB1740" s="168"/>
    </row>
    <row r="1741" spans="1:28" x14ac:dyDescent="0.25">
      <c r="A1741" s="278" t="s">
        <v>2423</v>
      </c>
      <c r="B1741" s="278" t="s">
        <v>2775</v>
      </c>
      <c r="C1741" s="280" t="s">
        <v>2087</v>
      </c>
      <c r="D1741" s="279">
        <v>2823</v>
      </c>
      <c r="E1741" s="278" t="s">
        <v>2774</v>
      </c>
      <c r="F1741" s="277"/>
      <c r="G1741" s="277" t="s">
        <v>2085</v>
      </c>
      <c r="H1741" s="276"/>
      <c r="I1741" s="273"/>
      <c r="J1741" s="275"/>
      <c r="K1741" s="274">
        <v>0</v>
      </c>
      <c r="L1741" s="201">
        <v>262.02119682404708</v>
      </c>
      <c r="M1741" s="201">
        <v>415.3475529888272</v>
      </c>
      <c r="N1741" s="201">
        <v>41.094000000000001</v>
      </c>
      <c r="O1741" s="273">
        <v>41.094000000000001</v>
      </c>
      <c r="P1741" s="273">
        <v>415.3475529888272</v>
      </c>
      <c r="Q1741" s="273">
        <v>262.02119682404708</v>
      </c>
      <c r="R1741" s="273">
        <v>282.2764129860052</v>
      </c>
      <c r="S1741" s="273">
        <v>282.2764129860052</v>
      </c>
      <c r="T1741" s="273"/>
      <c r="U1741" s="170">
        <v>213.79778311960536</v>
      </c>
      <c r="V1741" s="170"/>
      <c r="W1741" s="170"/>
      <c r="AB1741" s="168"/>
    </row>
    <row r="1742" spans="1:28" x14ac:dyDescent="0.25">
      <c r="A1742" s="278"/>
      <c r="B1742" s="278"/>
      <c r="C1742" s="280"/>
      <c r="D1742" s="279"/>
      <c r="E1742" s="283" t="s">
        <v>619</v>
      </c>
      <c r="F1742" s="277"/>
      <c r="G1742" s="277" t="s">
        <v>1969</v>
      </c>
      <c r="H1742" s="282"/>
      <c r="I1742" s="281"/>
      <c r="J1742" s="275"/>
      <c r="K1742" s="274">
        <v>0</v>
      </c>
      <c r="L1742" s="201">
        <v>262.02119682404708</v>
      </c>
      <c r="M1742" s="201">
        <v>415.3475529888272</v>
      </c>
      <c r="N1742" s="201">
        <v>41.094000000000001</v>
      </c>
      <c r="O1742" s="273">
        <v>41.094000000000001</v>
      </c>
      <c r="P1742" s="273">
        <v>415.3475529888272</v>
      </c>
      <c r="Q1742" s="273">
        <v>262.02119682404708</v>
      </c>
      <c r="R1742" s="273">
        <v>282.2764129860052</v>
      </c>
      <c r="S1742" s="273">
        <v>282.2764129860052</v>
      </c>
      <c r="T1742" s="273"/>
      <c r="U1742" s="170">
        <v>213.79778311960536</v>
      </c>
      <c r="V1742" s="170"/>
      <c r="W1742" s="170"/>
      <c r="AB1742" s="168"/>
    </row>
    <row r="1743" spans="1:28" x14ac:dyDescent="0.25">
      <c r="A1743" s="278" t="s">
        <v>2423</v>
      </c>
      <c r="B1743" s="278" t="s">
        <v>2775</v>
      </c>
      <c r="C1743" s="280" t="s">
        <v>1990</v>
      </c>
      <c r="D1743" s="279">
        <v>2823</v>
      </c>
      <c r="E1743" s="278" t="s">
        <v>2773</v>
      </c>
      <c r="F1743" s="277" t="s">
        <v>1988</v>
      </c>
      <c r="G1743" s="277" t="s">
        <v>1987</v>
      </c>
      <c r="H1743" s="276"/>
      <c r="I1743" s="273"/>
      <c r="J1743" s="275"/>
      <c r="K1743" s="274">
        <v>0</v>
      </c>
      <c r="L1743" s="201">
        <v>262.02119682404708</v>
      </c>
      <c r="M1743" s="201">
        <v>415.3475529888272</v>
      </c>
      <c r="N1743" s="201">
        <v>41.094000000000001</v>
      </c>
      <c r="O1743" s="273">
        <v>41.094000000000001</v>
      </c>
      <c r="P1743" s="273">
        <v>415.3475529888272</v>
      </c>
      <c r="Q1743" s="273">
        <v>262.02119682404708</v>
      </c>
      <c r="R1743" s="273">
        <v>282.2764129860052</v>
      </c>
      <c r="S1743" s="273">
        <v>282.2764129860052</v>
      </c>
      <c r="T1743" s="273"/>
      <c r="U1743" s="170">
        <v>213.79778311960536</v>
      </c>
      <c r="V1743" s="170"/>
      <c r="W1743" s="170"/>
      <c r="AB1743" s="168"/>
    </row>
    <row r="1744" spans="1:28" x14ac:dyDescent="0.25">
      <c r="A1744" s="278"/>
      <c r="B1744" s="278"/>
      <c r="C1744" s="280"/>
      <c r="D1744" s="279"/>
      <c r="E1744" s="278" t="s">
        <v>619</v>
      </c>
      <c r="F1744" s="277"/>
      <c r="G1744" s="277" t="s">
        <v>1962</v>
      </c>
      <c r="H1744" s="276">
        <v>40</v>
      </c>
      <c r="I1744" s="273"/>
      <c r="J1744" s="275"/>
      <c r="K1744" s="274">
        <v>0.13121600000000003</v>
      </c>
      <c r="L1744" s="201">
        <v>262.08680482404708</v>
      </c>
      <c r="M1744" s="201">
        <v>415.3475529888272</v>
      </c>
      <c r="N1744" s="201">
        <v>41.094000000000001</v>
      </c>
      <c r="O1744" s="273">
        <v>41.094000000000001</v>
      </c>
      <c r="P1744" s="273">
        <v>415.3475529888272</v>
      </c>
      <c r="Q1744" s="273">
        <v>262.15241282404708</v>
      </c>
      <c r="R1744" s="273">
        <v>282.3420209860052</v>
      </c>
      <c r="S1744" s="273">
        <v>282.40762898600519</v>
      </c>
      <c r="T1744" s="273"/>
      <c r="U1744" s="170">
        <v>213.86339111960535</v>
      </c>
      <c r="V1744" s="170"/>
      <c r="W1744" s="170"/>
      <c r="AB1744" s="168"/>
    </row>
    <row r="1745" spans="1:28" x14ac:dyDescent="0.2">
      <c r="A1745" s="366" t="s">
        <v>2423</v>
      </c>
      <c r="B1745" s="366" t="s">
        <v>2772</v>
      </c>
      <c r="C1745" s="366" t="s">
        <v>1981</v>
      </c>
      <c r="D1745" s="365">
        <v>2824</v>
      </c>
      <c r="E1745" s="361" t="s">
        <v>2771</v>
      </c>
      <c r="F1745" s="364"/>
      <c r="G1745" s="364" t="s">
        <v>1978</v>
      </c>
      <c r="H1745" s="363">
        <v>40</v>
      </c>
      <c r="I1745" s="361"/>
      <c r="J1745" s="362"/>
      <c r="K1745" s="369">
        <v>5.7403999999999997E-2</v>
      </c>
      <c r="L1745" s="201">
        <v>262.18111482404709</v>
      </c>
      <c r="M1745" s="201">
        <v>415.3475529888272</v>
      </c>
      <c r="N1745" s="201">
        <v>41.094000000000001</v>
      </c>
      <c r="O1745" s="361">
        <v>41.094000000000001</v>
      </c>
      <c r="P1745" s="361">
        <v>415.3475529888272</v>
      </c>
      <c r="Q1745" s="361">
        <v>262.2098168240471</v>
      </c>
      <c r="R1745" s="361">
        <v>282.4363309860052</v>
      </c>
      <c r="S1745" s="361">
        <v>282.46503298600521</v>
      </c>
      <c r="T1745" s="361"/>
      <c r="U1745" s="170">
        <v>213.95770111960536</v>
      </c>
      <c r="V1745" s="170"/>
      <c r="W1745" s="170"/>
      <c r="AB1745" s="168"/>
    </row>
    <row r="1746" spans="1:28" x14ac:dyDescent="0.2">
      <c r="A1746" s="366"/>
      <c r="B1746" s="366"/>
      <c r="C1746" s="366"/>
      <c r="D1746" s="365"/>
      <c r="E1746" s="366" t="s">
        <v>619</v>
      </c>
      <c r="F1746" s="368"/>
      <c r="G1746" s="368" t="s">
        <v>2198</v>
      </c>
      <c r="H1746" s="363"/>
      <c r="I1746" s="361"/>
      <c r="J1746" s="362"/>
      <c r="K1746" s="369">
        <v>0.16770400000000002</v>
      </c>
      <c r="L1746" s="201">
        <v>262.29366882404713</v>
      </c>
      <c r="M1746" s="201">
        <v>415.3475529888272</v>
      </c>
      <c r="N1746" s="201">
        <v>41.094000000000001</v>
      </c>
      <c r="O1746" s="361">
        <v>41.094000000000001</v>
      </c>
      <c r="P1746" s="361">
        <v>415.3475529888272</v>
      </c>
      <c r="Q1746" s="361">
        <v>262.37752082404711</v>
      </c>
      <c r="R1746" s="361">
        <v>282.54888498600525</v>
      </c>
      <c r="S1746" s="361">
        <v>282.63273698600523</v>
      </c>
      <c r="T1746" s="361"/>
      <c r="U1746" s="170">
        <v>214.07025511960541</v>
      </c>
      <c r="V1746" s="170"/>
      <c r="W1746" s="170"/>
      <c r="AB1746" s="168"/>
    </row>
    <row r="1747" spans="1:28" x14ac:dyDescent="0.25">
      <c r="A1747" s="366" t="s">
        <v>2423</v>
      </c>
      <c r="B1747" s="366" t="s">
        <v>2772</v>
      </c>
      <c r="C1747" s="366" t="s">
        <v>2197</v>
      </c>
      <c r="D1747" s="365">
        <v>2825</v>
      </c>
      <c r="E1747" s="366" t="s">
        <v>2770</v>
      </c>
      <c r="F1747" s="368"/>
      <c r="G1747" s="368" t="s">
        <v>2632</v>
      </c>
      <c r="H1747" s="367">
        <v>40</v>
      </c>
      <c r="I1747" s="361">
        <v>0.32364399999999999</v>
      </c>
      <c r="J1747" s="362"/>
      <c r="K1747" s="361">
        <v>0.32364399999999999</v>
      </c>
      <c r="L1747" s="201">
        <v>262.53934282404714</v>
      </c>
      <c r="M1747" s="201">
        <v>415.3475529888272</v>
      </c>
      <c r="N1747" s="201">
        <v>41.094000000000001</v>
      </c>
      <c r="O1747" s="361">
        <v>41.094000000000001</v>
      </c>
      <c r="P1747" s="361">
        <v>415.3475529888272</v>
      </c>
      <c r="Q1747" s="361">
        <v>262.70116482404711</v>
      </c>
      <c r="R1747" s="361">
        <v>282.79455898600526</v>
      </c>
      <c r="S1747" s="361">
        <v>282.95638098600523</v>
      </c>
      <c r="T1747" s="361"/>
      <c r="U1747" s="170">
        <v>214.31592911960541</v>
      </c>
      <c r="V1747" s="170"/>
      <c r="W1747" s="170"/>
      <c r="AB1747" s="168"/>
    </row>
    <row r="1748" spans="1:28" x14ac:dyDescent="0.25">
      <c r="A1748" s="366" t="s">
        <v>2423</v>
      </c>
      <c r="B1748" s="366" t="s">
        <v>2772</v>
      </c>
      <c r="C1748" s="366" t="s">
        <v>2174</v>
      </c>
      <c r="D1748" s="365">
        <v>2828</v>
      </c>
      <c r="E1748" s="366" t="s">
        <v>2769</v>
      </c>
      <c r="F1748" s="368"/>
      <c r="G1748" s="368" t="s">
        <v>2172</v>
      </c>
      <c r="H1748" s="367"/>
      <c r="I1748" s="361"/>
      <c r="J1748" s="362"/>
      <c r="K1748" s="361">
        <v>0</v>
      </c>
      <c r="L1748" s="201">
        <v>262.70116482404711</v>
      </c>
      <c r="M1748" s="201">
        <v>415.3475529888272</v>
      </c>
      <c r="N1748" s="201">
        <v>41.094000000000001</v>
      </c>
      <c r="O1748" s="361">
        <v>41.094000000000001</v>
      </c>
      <c r="P1748" s="361">
        <v>415.3475529888272</v>
      </c>
      <c r="Q1748" s="361">
        <v>262.70116482404711</v>
      </c>
      <c r="R1748" s="361">
        <v>282.95638098600523</v>
      </c>
      <c r="S1748" s="361">
        <v>282.95638098600523</v>
      </c>
      <c r="T1748" s="361"/>
      <c r="U1748" s="170">
        <v>214.47775111960539</v>
      </c>
      <c r="V1748" s="170"/>
      <c r="W1748" s="170"/>
      <c r="AB1748" s="168"/>
    </row>
    <row r="1749" spans="1:28" x14ac:dyDescent="0.25">
      <c r="A1749" s="366"/>
      <c r="B1749" s="366"/>
      <c r="C1749" s="366"/>
      <c r="D1749" s="365"/>
      <c r="E1749" s="366"/>
      <c r="F1749" s="368"/>
      <c r="G1749" s="368"/>
      <c r="H1749" s="367"/>
      <c r="I1749" s="361"/>
      <c r="J1749" s="362"/>
      <c r="K1749" s="361">
        <v>0</v>
      </c>
      <c r="L1749" s="201">
        <v>262.70116482404711</v>
      </c>
      <c r="M1749" s="201">
        <v>415.3475529888272</v>
      </c>
      <c r="N1749" s="201">
        <v>41.094000000000001</v>
      </c>
      <c r="O1749" s="361">
        <v>41.094000000000001</v>
      </c>
      <c r="P1749" s="361">
        <v>415.3475529888272</v>
      </c>
      <c r="Q1749" s="361">
        <v>262.70116482404711</v>
      </c>
      <c r="R1749" s="361">
        <v>282.95638098600523</v>
      </c>
      <c r="S1749" s="361">
        <v>282.95638098600523</v>
      </c>
      <c r="T1749" s="361"/>
      <c r="U1749" s="170">
        <v>214.47775111960539</v>
      </c>
      <c r="V1749" s="170"/>
      <c r="W1749" s="170"/>
      <c r="AB1749" s="168"/>
    </row>
    <row r="1750" spans="1:28" x14ac:dyDescent="0.25">
      <c r="A1750" s="366"/>
      <c r="B1750" s="366"/>
      <c r="C1750" s="366"/>
      <c r="D1750" s="365"/>
      <c r="E1750" s="366" t="s">
        <v>619</v>
      </c>
      <c r="F1750" s="368"/>
      <c r="G1750" s="368" t="s">
        <v>1962</v>
      </c>
      <c r="H1750" s="367"/>
      <c r="I1750" s="361"/>
      <c r="J1750" s="362"/>
      <c r="K1750" s="361">
        <v>9.9516999999999994E-2</v>
      </c>
      <c r="L1750" s="201">
        <v>262.75092332404711</v>
      </c>
      <c r="M1750" s="201">
        <v>415.3475529888272</v>
      </c>
      <c r="N1750" s="201">
        <v>41.094000000000001</v>
      </c>
      <c r="O1750" s="361">
        <v>41.094000000000001</v>
      </c>
      <c r="P1750" s="361">
        <v>415.3475529888272</v>
      </c>
      <c r="Q1750" s="361">
        <v>262.8006818240471</v>
      </c>
      <c r="R1750" s="361">
        <v>283.00613948600522</v>
      </c>
      <c r="S1750" s="361">
        <v>283.05589798600522</v>
      </c>
      <c r="T1750" s="361"/>
      <c r="U1750" s="170">
        <v>214.52750961960538</v>
      </c>
      <c r="V1750" s="170"/>
      <c r="W1750" s="170"/>
      <c r="AB1750" s="168"/>
    </row>
    <row r="1751" spans="1:28" x14ac:dyDescent="0.25">
      <c r="A1751" s="366" t="s">
        <v>2423</v>
      </c>
      <c r="B1751" s="366" t="s">
        <v>2772</v>
      </c>
      <c r="C1751" s="366" t="s">
        <v>2194</v>
      </c>
      <c r="D1751" s="365">
        <v>2830</v>
      </c>
      <c r="E1751" s="366" t="s">
        <v>2768</v>
      </c>
      <c r="F1751" s="368"/>
      <c r="G1751" s="368" t="s">
        <v>2632</v>
      </c>
      <c r="H1751" s="367">
        <v>40</v>
      </c>
      <c r="I1751" s="361"/>
      <c r="J1751" s="362"/>
      <c r="K1751" s="361">
        <v>0.32364399999999999</v>
      </c>
      <c r="L1751" s="201">
        <v>262.96250382404708</v>
      </c>
      <c r="M1751" s="201">
        <v>415.3475529888272</v>
      </c>
      <c r="N1751" s="201">
        <v>41.094000000000001</v>
      </c>
      <c r="O1751" s="361">
        <v>41.094000000000001</v>
      </c>
      <c r="P1751" s="361">
        <v>415.3475529888272</v>
      </c>
      <c r="Q1751" s="361">
        <v>263.12432582404711</v>
      </c>
      <c r="R1751" s="361">
        <v>283.21771998600525</v>
      </c>
      <c r="S1751" s="361">
        <v>283.37954198600522</v>
      </c>
      <c r="T1751" s="361"/>
      <c r="U1751" s="170">
        <v>214.73909011960541</v>
      </c>
      <c r="V1751" s="170"/>
      <c r="W1751" s="170"/>
      <c r="AB1751" s="168"/>
    </row>
    <row r="1752" spans="1:28" x14ac:dyDescent="0.25">
      <c r="A1752" s="366"/>
      <c r="B1752" s="366"/>
      <c r="C1752" s="366"/>
      <c r="D1752" s="365"/>
      <c r="E1752" s="366" t="s">
        <v>619</v>
      </c>
      <c r="F1752" s="368"/>
      <c r="G1752" s="368"/>
      <c r="H1752" s="367"/>
      <c r="I1752" s="361"/>
      <c r="J1752" s="362"/>
      <c r="K1752" s="361">
        <v>0</v>
      </c>
      <c r="L1752" s="201">
        <v>263.12432582404711</v>
      </c>
      <c r="M1752" s="201">
        <v>415.3475529888272</v>
      </c>
      <c r="N1752" s="201">
        <v>41.094000000000001</v>
      </c>
      <c r="O1752" s="361">
        <v>41.094000000000001</v>
      </c>
      <c r="P1752" s="361">
        <v>415.3475529888272</v>
      </c>
      <c r="Q1752" s="361">
        <v>263.12432582404711</v>
      </c>
      <c r="R1752" s="361">
        <v>283.37954198600522</v>
      </c>
      <c r="S1752" s="361">
        <v>283.37954198600522</v>
      </c>
      <c r="T1752" s="361"/>
      <c r="U1752" s="170">
        <v>214.90091211960538</v>
      </c>
      <c r="V1752" s="170"/>
      <c r="W1752" s="170"/>
      <c r="AB1752" s="168"/>
    </row>
    <row r="1753" spans="1:28" x14ac:dyDescent="0.25">
      <c r="A1753" s="366"/>
      <c r="B1753" s="366"/>
      <c r="C1753" s="366"/>
      <c r="D1753" s="365"/>
      <c r="E1753" s="366"/>
      <c r="F1753" s="368"/>
      <c r="G1753" s="368"/>
      <c r="H1753" s="367"/>
      <c r="I1753" s="361"/>
      <c r="J1753" s="362"/>
      <c r="K1753" s="361">
        <v>0</v>
      </c>
      <c r="L1753" s="201">
        <v>263.12432582404711</v>
      </c>
      <c r="M1753" s="201">
        <v>415.3475529888272</v>
      </c>
      <c r="N1753" s="201">
        <v>41.094000000000001</v>
      </c>
      <c r="O1753" s="361">
        <v>41.094000000000001</v>
      </c>
      <c r="P1753" s="361">
        <v>415.3475529888272</v>
      </c>
      <c r="Q1753" s="361">
        <v>263.12432582404711</v>
      </c>
      <c r="R1753" s="361">
        <v>283.37954198600522</v>
      </c>
      <c r="S1753" s="361">
        <v>283.37954198600522</v>
      </c>
      <c r="T1753" s="361"/>
      <c r="U1753" s="170">
        <v>214.90091211960538</v>
      </c>
      <c r="V1753" s="170"/>
      <c r="W1753" s="170"/>
      <c r="AB1753" s="168"/>
    </row>
    <row r="1754" spans="1:28" x14ac:dyDescent="0.25">
      <c r="A1754" s="366"/>
      <c r="B1754" s="366"/>
      <c r="C1754" s="366"/>
      <c r="D1754" s="365"/>
      <c r="E1754" s="366" t="s">
        <v>619</v>
      </c>
      <c r="F1754" s="368"/>
      <c r="G1754" s="368" t="s">
        <v>1962</v>
      </c>
      <c r="H1754" s="367"/>
      <c r="I1754" s="361"/>
      <c r="J1754" s="362"/>
      <c r="K1754" s="361">
        <v>9.9516999999999994E-2</v>
      </c>
      <c r="L1754" s="201">
        <v>263.1740843240471</v>
      </c>
      <c r="M1754" s="201">
        <v>415.3475529888272</v>
      </c>
      <c r="N1754" s="201">
        <v>41.094000000000001</v>
      </c>
      <c r="O1754" s="361">
        <v>41.094000000000001</v>
      </c>
      <c r="P1754" s="361">
        <v>415.3475529888272</v>
      </c>
      <c r="Q1754" s="361">
        <v>263.2238428240471</v>
      </c>
      <c r="R1754" s="361">
        <v>283.42930048600522</v>
      </c>
      <c r="S1754" s="361">
        <v>283.47905898600521</v>
      </c>
      <c r="T1754" s="361"/>
      <c r="U1754" s="170">
        <v>214.95067061960538</v>
      </c>
      <c r="V1754" s="170"/>
      <c r="W1754" s="170"/>
      <c r="AB1754" s="168"/>
    </row>
    <row r="1755" spans="1:28" x14ac:dyDescent="0.25">
      <c r="A1755" s="366" t="s">
        <v>2423</v>
      </c>
      <c r="B1755" s="366" t="s">
        <v>2772</v>
      </c>
      <c r="C1755" s="366" t="s">
        <v>2192</v>
      </c>
      <c r="D1755" s="365">
        <v>2834</v>
      </c>
      <c r="E1755" s="366" t="s">
        <v>2767</v>
      </c>
      <c r="F1755" s="368"/>
      <c r="G1755" s="368" t="s">
        <v>2632</v>
      </c>
      <c r="H1755" s="367">
        <v>40</v>
      </c>
      <c r="I1755" s="361"/>
      <c r="J1755" s="362"/>
      <c r="K1755" s="361">
        <v>0.32364399999999999</v>
      </c>
      <c r="L1755" s="201">
        <v>263.38566482404713</v>
      </c>
      <c r="M1755" s="201">
        <v>415.3475529888272</v>
      </c>
      <c r="N1755" s="201">
        <v>41.094000000000001</v>
      </c>
      <c r="O1755" s="361">
        <v>41.094000000000001</v>
      </c>
      <c r="P1755" s="361">
        <v>415.3475529888272</v>
      </c>
      <c r="Q1755" s="361">
        <v>263.5474868240471</v>
      </c>
      <c r="R1755" s="361">
        <v>283.64088098600524</v>
      </c>
      <c r="S1755" s="361">
        <v>283.80270298600522</v>
      </c>
      <c r="T1755" s="361"/>
      <c r="U1755" s="170">
        <v>215.1622511196054</v>
      </c>
      <c r="V1755" s="170"/>
      <c r="W1755" s="170"/>
      <c r="AB1755" s="168"/>
    </row>
    <row r="1756" spans="1:28" x14ac:dyDescent="0.25">
      <c r="A1756" s="366" t="s">
        <v>2423</v>
      </c>
      <c r="B1756" s="366" t="s">
        <v>2772</v>
      </c>
      <c r="C1756" s="366" t="s">
        <v>2174</v>
      </c>
      <c r="D1756" s="365">
        <v>2836</v>
      </c>
      <c r="E1756" s="366" t="s">
        <v>2766</v>
      </c>
      <c r="F1756" s="368"/>
      <c r="G1756" s="368" t="s">
        <v>2172</v>
      </c>
      <c r="H1756" s="367"/>
      <c r="I1756" s="361"/>
      <c r="J1756" s="362"/>
      <c r="K1756" s="361">
        <v>0</v>
      </c>
      <c r="L1756" s="201">
        <v>263.5474868240471</v>
      </c>
      <c r="M1756" s="201">
        <v>415.3475529888272</v>
      </c>
      <c r="N1756" s="201">
        <v>41.094000000000001</v>
      </c>
      <c r="O1756" s="361">
        <v>41.094000000000001</v>
      </c>
      <c r="P1756" s="361">
        <v>415.3475529888272</v>
      </c>
      <c r="Q1756" s="361">
        <v>263.5474868240471</v>
      </c>
      <c r="R1756" s="361">
        <v>283.80270298600522</v>
      </c>
      <c r="S1756" s="361">
        <v>283.80270298600522</v>
      </c>
      <c r="T1756" s="361"/>
      <c r="U1756" s="170">
        <v>215.32407311960537</v>
      </c>
      <c r="V1756" s="170"/>
      <c r="W1756" s="170"/>
      <c r="AB1756" s="168"/>
    </row>
    <row r="1757" spans="1:28" x14ac:dyDescent="0.25">
      <c r="A1757" s="366"/>
      <c r="B1757" s="366"/>
      <c r="C1757" s="366"/>
      <c r="D1757" s="365"/>
      <c r="E1757" s="366"/>
      <c r="F1757" s="368"/>
      <c r="G1757" s="368"/>
      <c r="H1757" s="367"/>
      <c r="I1757" s="361"/>
      <c r="J1757" s="362"/>
      <c r="K1757" s="361">
        <v>0</v>
      </c>
      <c r="L1757" s="201">
        <v>263.5474868240471</v>
      </c>
      <c r="M1757" s="201">
        <v>415.3475529888272</v>
      </c>
      <c r="N1757" s="201">
        <v>41.094000000000001</v>
      </c>
      <c r="O1757" s="361">
        <v>41.094000000000001</v>
      </c>
      <c r="P1757" s="361">
        <v>415.3475529888272</v>
      </c>
      <c r="Q1757" s="361">
        <v>263.5474868240471</v>
      </c>
      <c r="R1757" s="361">
        <v>283.80270298600522</v>
      </c>
      <c r="S1757" s="361">
        <v>283.80270298600522</v>
      </c>
      <c r="T1757" s="361"/>
      <c r="U1757" s="170">
        <v>215.32407311960537</v>
      </c>
      <c r="V1757" s="170"/>
      <c r="W1757" s="170"/>
      <c r="AB1757" s="168"/>
    </row>
    <row r="1758" spans="1:28" x14ac:dyDescent="0.25">
      <c r="A1758" s="366"/>
      <c r="B1758" s="366"/>
      <c r="C1758" s="366"/>
      <c r="D1758" s="365"/>
      <c r="E1758" s="366" t="s">
        <v>619</v>
      </c>
      <c r="F1758" s="368"/>
      <c r="G1758" s="368" t="s">
        <v>2636</v>
      </c>
      <c r="H1758" s="367"/>
      <c r="I1758" s="361"/>
      <c r="J1758" s="362"/>
      <c r="K1758" s="361">
        <v>0.15525</v>
      </c>
      <c r="L1758" s="201">
        <v>263.62511182404711</v>
      </c>
      <c r="M1758" s="201">
        <v>415.3475529888272</v>
      </c>
      <c r="N1758" s="201">
        <v>41.094000000000001</v>
      </c>
      <c r="O1758" s="361">
        <v>41.094000000000001</v>
      </c>
      <c r="P1758" s="361">
        <v>415.3475529888272</v>
      </c>
      <c r="Q1758" s="361">
        <v>263.70273682404712</v>
      </c>
      <c r="R1758" s="361">
        <v>283.88032798600523</v>
      </c>
      <c r="S1758" s="361">
        <v>283.95795298600524</v>
      </c>
      <c r="T1758" s="361"/>
      <c r="U1758" s="170">
        <v>215.40169811960538</v>
      </c>
      <c r="V1758" s="170"/>
      <c r="W1758" s="170"/>
      <c r="AB1758" s="168"/>
    </row>
    <row r="1759" spans="1:28" x14ac:dyDescent="0.25">
      <c r="A1759" s="366" t="s">
        <v>2423</v>
      </c>
      <c r="B1759" s="366" t="s">
        <v>2772</v>
      </c>
      <c r="C1759" s="366" t="s">
        <v>2187</v>
      </c>
      <c r="D1759" s="365">
        <v>2842</v>
      </c>
      <c r="E1759" s="366" t="s">
        <v>2765</v>
      </c>
      <c r="F1759" s="368" t="s">
        <v>2185</v>
      </c>
      <c r="G1759" s="368" t="s">
        <v>2184</v>
      </c>
      <c r="H1759" s="367">
        <v>40</v>
      </c>
      <c r="I1759" s="361"/>
      <c r="J1759" s="362"/>
      <c r="K1759" s="361">
        <v>0.5</v>
      </c>
      <c r="L1759" s="201">
        <v>263.95273682404712</v>
      </c>
      <c r="M1759" s="201">
        <v>415.3475529888272</v>
      </c>
      <c r="N1759" s="201">
        <v>41.094000000000001</v>
      </c>
      <c r="O1759" s="361">
        <v>41.094000000000001</v>
      </c>
      <c r="P1759" s="361">
        <v>415.3475529888272</v>
      </c>
      <c r="Q1759" s="361">
        <v>264.20273682404712</v>
      </c>
      <c r="R1759" s="361">
        <v>284.20795298600524</v>
      </c>
      <c r="S1759" s="361">
        <v>284.45795298600524</v>
      </c>
      <c r="T1759" s="361"/>
      <c r="U1759" s="170">
        <v>215.7293231196054</v>
      </c>
      <c r="V1759" s="170"/>
      <c r="W1759" s="170"/>
      <c r="AB1759" s="168"/>
    </row>
    <row r="1760" spans="1:28" x14ac:dyDescent="0.25">
      <c r="A1760" s="366"/>
      <c r="B1760" s="366"/>
      <c r="C1760" s="366"/>
      <c r="D1760" s="365"/>
      <c r="E1760" s="366" t="s">
        <v>619</v>
      </c>
      <c r="F1760" s="368"/>
      <c r="G1760" s="368" t="s">
        <v>2636</v>
      </c>
      <c r="H1760" s="367"/>
      <c r="I1760" s="361"/>
      <c r="J1760" s="362"/>
      <c r="K1760" s="361">
        <v>0.15525</v>
      </c>
      <c r="L1760" s="201">
        <v>264.28036182404713</v>
      </c>
      <c r="M1760" s="201">
        <v>415.3475529888272</v>
      </c>
      <c r="N1760" s="201">
        <v>41.094000000000001</v>
      </c>
      <c r="O1760" s="361">
        <v>41.094000000000001</v>
      </c>
      <c r="P1760" s="361">
        <v>415.3475529888272</v>
      </c>
      <c r="Q1760" s="361">
        <v>264.35798682404715</v>
      </c>
      <c r="R1760" s="361">
        <v>284.53557798600525</v>
      </c>
      <c r="S1760" s="361">
        <v>284.61320298600526</v>
      </c>
      <c r="T1760" s="361"/>
      <c r="U1760" s="170">
        <v>216.05694811960541</v>
      </c>
      <c r="V1760" s="170"/>
      <c r="W1760" s="170"/>
      <c r="AB1760" s="168"/>
    </row>
    <row r="1761" spans="1:28" x14ac:dyDescent="0.25">
      <c r="A1761" s="366" t="s">
        <v>2423</v>
      </c>
      <c r="B1761" s="366" t="s">
        <v>2772</v>
      </c>
      <c r="C1761" s="366" t="s">
        <v>2190</v>
      </c>
      <c r="D1761" s="365">
        <v>2845</v>
      </c>
      <c r="E1761" s="366" t="s">
        <v>2764</v>
      </c>
      <c r="F1761" s="368"/>
      <c r="G1761" s="368" t="s">
        <v>2632</v>
      </c>
      <c r="H1761" s="367">
        <v>40</v>
      </c>
      <c r="I1761" s="361"/>
      <c r="J1761" s="362"/>
      <c r="K1761" s="361">
        <v>0.32364399999999999</v>
      </c>
      <c r="L1761" s="201">
        <v>264.51980882404712</v>
      </c>
      <c r="M1761" s="201">
        <v>415.3475529888272</v>
      </c>
      <c r="N1761" s="201">
        <v>41.094000000000001</v>
      </c>
      <c r="O1761" s="361">
        <v>41.094000000000001</v>
      </c>
      <c r="P1761" s="361">
        <v>415.3475529888272</v>
      </c>
      <c r="Q1761" s="361">
        <v>264.68163082404715</v>
      </c>
      <c r="R1761" s="361">
        <v>284.77502498600529</v>
      </c>
      <c r="S1761" s="361">
        <v>284.93684698600526</v>
      </c>
      <c r="T1761" s="361"/>
      <c r="U1761" s="170">
        <v>216.29639511960545</v>
      </c>
      <c r="V1761" s="170"/>
      <c r="W1761" s="170"/>
      <c r="AB1761" s="168"/>
    </row>
    <row r="1762" spans="1:28" x14ac:dyDescent="0.25">
      <c r="A1762" s="366"/>
      <c r="B1762" s="366"/>
      <c r="C1762" s="366"/>
      <c r="D1762" s="365"/>
      <c r="E1762" s="366" t="s">
        <v>619</v>
      </c>
      <c r="F1762" s="368"/>
      <c r="G1762" s="368"/>
      <c r="H1762" s="367"/>
      <c r="I1762" s="361"/>
      <c r="J1762" s="362"/>
      <c r="K1762" s="361">
        <v>0</v>
      </c>
      <c r="L1762" s="201">
        <v>264.68163082404715</v>
      </c>
      <c r="M1762" s="201">
        <v>415.3475529888272</v>
      </c>
      <c r="N1762" s="201">
        <v>41.094000000000001</v>
      </c>
      <c r="O1762" s="361">
        <v>41.094000000000001</v>
      </c>
      <c r="P1762" s="361">
        <v>415.3475529888272</v>
      </c>
      <c r="Q1762" s="361">
        <v>264.68163082404715</v>
      </c>
      <c r="R1762" s="361">
        <v>284.93684698600526</v>
      </c>
      <c r="S1762" s="361">
        <v>284.93684698600526</v>
      </c>
      <c r="T1762" s="361"/>
      <c r="U1762" s="170">
        <v>216.45821711960542</v>
      </c>
      <c r="V1762" s="170"/>
      <c r="W1762" s="170"/>
      <c r="AB1762" s="168"/>
    </row>
    <row r="1763" spans="1:28" x14ac:dyDescent="0.25">
      <c r="A1763" s="366"/>
      <c r="B1763" s="366"/>
      <c r="C1763" s="366"/>
      <c r="D1763" s="365"/>
      <c r="E1763" s="366"/>
      <c r="F1763" s="368"/>
      <c r="G1763" s="368"/>
      <c r="H1763" s="367"/>
      <c r="I1763" s="361"/>
      <c r="J1763" s="362"/>
      <c r="K1763" s="361">
        <v>0</v>
      </c>
      <c r="L1763" s="201">
        <v>264.68163082404715</v>
      </c>
      <c r="M1763" s="201">
        <v>415.3475529888272</v>
      </c>
      <c r="N1763" s="201">
        <v>41.094000000000001</v>
      </c>
      <c r="O1763" s="361">
        <v>41.094000000000001</v>
      </c>
      <c r="P1763" s="361">
        <v>415.3475529888272</v>
      </c>
      <c r="Q1763" s="361">
        <v>264.68163082404715</v>
      </c>
      <c r="R1763" s="361">
        <v>284.93684698600526</v>
      </c>
      <c r="S1763" s="361">
        <v>284.93684698600526</v>
      </c>
      <c r="T1763" s="361"/>
      <c r="U1763" s="170">
        <v>216.45821711960542</v>
      </c>
      <c r="V1763" s="170"/>
      <c r="W1763" s="170"/>
      <c r="AB1763" s="168"/>
    </row>
    <row r="1764" spans="1:28" x14ac:dyDescent="0.25">
      <c r="A1764" s="366"/>
      <c r="B1764" s="366"/>
      <c r="C1764" s="366"/>
      <c r="D1764" s="365"/>
      <c r="E1764" s="366" t="s">
        <v>619</v>
      </c>
      <c r="F1764" s="368"/>
      <c r="G1764" s="368"/>
      <c r="H1764" s="367"/>
      <c r="I1764" s="361"/>
      <c r="J1764" s="362"/>
      <c r="K1764" s="361">
        <v>9.9516999999999994E-2</v>
      </c>
      <c r="L1764" s="201">
        <v>264.73138932404714</v>
      </c>
      <c r="M1764" s="201">
        <v>415.3475529888272</v>
      </c>
      <c r="N1764" s="201">
        <v>41.094000000000001</v>
      </c>
      <c r="O1764" s="361">
        <v>41.094000000000001</v>
      </c>
      <c r="P1764" s="361">
        <v>415.3475529888272</v>
      </c>
      <c r="Q1764" s="361">
        <v>264.78114782404714</v>
      </c>
      <c r="R1764" s="361">
        <v>284.98660548600526</v>
      </c>
      <c r="S1764" s="361">
        <v>285.03636398600526</v>
      </c>
      <c r="T1764" s="361"/>
      <c r="U1764" s="170">
        <v>216.50797561960542</v>
      </c>
      <c r="V1764" s="170"/>
      <c r="W1764" s="170"/>
      <c r="AB1764" s="168"/>
    </row>
    <row r="1765" spans="1:28" x14ac:dyDescent="0.25">
      <c r="A1765" s="366" t="s">
        <v>2423</v>
      </c>
      <c r="B1765" s="366" t="s">
        <v>2772</v>
      </c>
      <c r="C1765" s="366" t="s">
        <v>2183</v>
      </c>
      <c r="D1765" s="365">
        <v>2850</v>
      </c>
      <c r="E1765" s="366" t="s">
        <v>2763</v>
      </c>
      <c r="F1765" s="368"/>
      <c r="G1765" s="368" t="s">
        <v>2632</v>
      </c>
      <c r="H1765" s="367">
        <v>40</v>
      </c>
      <c r="I1765" s="361"/>
      <c r="J1765" s="362"/>
      <c r="K1765" s="361">
        <v>0.32364399999999999</v>
      </c>
      <c r="L1765" s="201">
        <v>264.94296982404717</v>
      </c>
      <c r="M1765" s="201">
        <v>415.3475529888272</v>
      </c>
      <c r="N1765" s="201">
        <v>41.094000000000001</v>
      </c>
      <c r="O1765" s="361">
        <v>41.094000000000001</v>
      </c>
      <c r="P1765" s="361">
        <v>415.3475529888272</v>
      </c>
      <c r="Q1765" s="361">
        <v>265.10479182404714</v>
      </c>
      <c r="R1765" s="361">
        <v>285.19818598600529</v>
      </c>
      <c r="S1765" s="361">
        <v>285.36000798600526</v>
      </c>
      <c r="T1765" s="361"/>
      <c r="U1765" s="170">
        <v>216.71955611960544</v>
      </c>
      <c r="V1765" s="170"/>
      <c r="W1765" s="170"/>
      <c r="AB1765" s="168"/>
    </row>
    <row r="1766" spans="1:28" x14ac:dyDescent="0.25">
      <c r="A1766" s="366"/>
      <c r="B1766" s="366"/>
      <c r="C1766" s="366"/>
      <c r="D1766" s="365"/>
      <c r="E1766" s="366" t="s">
        <v>619</v>
      </c>
      <c r="F1766" s="368"/>
      <c r="G1766" s="368"/>
      <c r="H1766" s="367"/>
      <c r="I1766" s="361"/>
      <c r="J1766" s="362"/>
      <c r="K1766" s="361">
        <v>0</v>
      </c>
      <c r="L1766" s="201">
        <v>265.10479182404714</v>
      </c>
      <c r="M1766" s="201">
        <v>415.3475529888272</v>
      </c>
      <c r="N1766" s="201">
        <v>41.094000000000001</v>
      </c>
      <c r="O1766" s="361">
        <v>41.094000000000001</v>
      </c>
      <c r="P1766" s="361">
        <v>415.3475529888272</v>
      </c>
      <c r="Q1766" s="361">
        <v>265.10479182404714</v>
      </c>
      <c r="R1766" s="361">
        <v>285.36000798600526</v>
      </c>
      <c r="S1766" s="361">
        <v>285.36000798600526</v>
      </c>
      <c r="T1766" s="361"/>
      <c r="U1766" s="170">
        <v>216.88137811960542</v>
      </c>
      <c r="V1766" s="170"/>
      <c r="W1766" s="170"/>
      <c r="AB1766" s="168"/>
    </row>
    <row r="1767" spans="1:28" x14ac:dyDescent="0.25">
      <c r="A1767" s="366"/>
      <c r="B1767" s="366"/>
      <c r="C1767" s="366"/>
      <c r="D1767" s="365"/>
      <c r="E1767" s="366"/>
      <c r="F1767" s="368"/>
      <c r="G1767" s="368"/>
      <c r="H1767" s="367"/>
      <c r="I1767" s="361"/>
      <c r="J1767" s="362"/>
      <c r="K1767" s="361">
        <v>0</v>
      </c>
      <c r="L1767" s="201">
        <v>265.10479182404714</v>
      </c>
      <c r="M1767" s="201">
        <v>415.3475529888272</v>
      </c>
      <c r="N1767" s="201">
        <v>41.094000000000001</v>
      </c>
      <c r="O1767" s="361">
        <v>41.094000000000001</v>
      </c>
      <c r="P1767" s="361">
        <v>415.3475529888272</v>
      </c>
      <c r="Q1767" s="361">
        <v>265.10479182404714</v>
      </c>
      <c r="R1767" s="361">
        <v>285.36000798600526</v>
      </c>
      <c r="S1767" s="361">
        <v>285.36000798600526</v>
      </c>
      <c r="T1767" s="361"/>
      <c r="U1767" s="170">
        <v>216.88137811960542</v>
      </c>
      <c r="V1767" s="170"/>
      <c r="W1767" s="170"/>
      <c r="AB1767" s="168"/>
    </row>
    <row r="1768" spans="1:28" x14ac:dyDescent="0.25">
      <c r="A1768" s="366"/>
      <c r="B1768" s="366"/>
      <c r="C1768" s="366"/>
      <c r="D1768" s="365"/>
      <c r="E1768" s="366" t="s">
        <v>619</v>
      </c>
      <c r="F1768" s="368"/>
      <c r="G1768" s="368"/>
      <c r="H1768" s="367"/>
      <c r="I1768" s="361"/>
      <c r="J1768" s="362"/>
      <c r="K1768" s="361">
        <v>9.9516999999999994E-2</v>
      </c>
      <c r="L1768" s="201">
        <v>265.15455032404714</v>
      </c>
      <c r="M1768" s="201">
        <v>415.3475529888272</v>
      </c>
      <c r="N1768" s="201">
        <v>41.094000000000001</v>
      </c>
      <c r="O1768" s="361">
        <v>41.094000000000001</v>
      </c>
      <c r="P1768" s="361">
        <v>415.3475529888272</v>
      </c>
      <c r="Q1768" s="361">
        <v>265.20430882404713</v>
      </c>
      <c r="R1768" s="361">
        <v>285.40976648600525</v>
      </c>
      <c r="S1768" s="361">
        <v>285.45952498600525</v>
      </c>
      <c r="T1768" s="361"/>
      <c r="U1768" s="170">
        <v>216.93113661960541</v>
      </c>
      <c r="V1768" s="170"/>
      <c r="W1768" s="170"/>
      <c r="AB1768" s="168"/>
    </row>
    <row r="1769" spans="1:28" x14ac:dyDescent="0.25">
      <c r="A1769" s="366" t="s">
        <v>2423</v>
      </c>
      <c r="B1769" s="366" t="s">
        <v>2772</v>
      </c>
      <c r="C1769" s="366" t="s">
        <v>2181</v>
      </c>
      <c r="D1769" s="365">
        <v>2854</v>
      </c>
      <c r="E1769" s="366" t="s">
        <v>2762</v>
      </c>
      <c r="F1769" s="368"/>
      <c r="G1769" s="368" t="s">
        <v>2632</v>
      </c>
      <c r="H1769" s="367">
        <v>40</v>
      </c>
      <c r="I1769" s="361"/>
      <c r="J1769" s="362"/>
      <c r="K1769" s="361">
        <v>0.32364399999999999</v>
      </c>
      <c r="L1769" s="201">
        <v>265.3661308240471</v>
      </c>
      <c r="M1769" s="201">
        <v>415.3475529888272</v>
      </c>
      <c r="N1769" s="201">
        <v>41.094000000000001</v>
      </c>
      <c r="O1769" s="361">
        <v>41.094000000000001</v>
      </c>
      <c r="P1769" s="361">
        <v>415.3475529888272</v>
      </c>
      <c r="Q1769" s="361">
        <v>265.52795282404713</v>
      </c>
      <c r="R1769" s="361">
        <v>285.62134698600528</v>
      </c>
      <c r="S1769" s="361">
        <v>285.78316898600525</v>
      </c>
      <c r="T1769" s="361"/>
      <c r="U1769" s="170">
        <v>217.14271711960544</v>
      </c>
      <c r="V1769" s="170"/>
      <c r="W1769" s="170"/>
      <c r="AB1769" s="168"/>
    </row>
    <row r="1770" spans="1:28" x14ac:dyDescent="0.25">
      <c r="A1770" s="366" t="s">
        <v>2423</v>
      </c>
      <c r="B1770" s="366" t="s">
        <v>2772</v>
      </c>
      <c r="C1770" s="366" t="s">
        <v>2174</v>
      </c>
      <c r="D1770" s="365">
        <v>2856</v>
      </c>
      <c r="E1770" s="366" t="s">
        <v>2761</v>
      </c>
      <c r="F1770" s="368"/>
      <c r="G1770" s="368" t="s">
        <v>2172</v>
      </c>
      <c r="H1770" s="367"/>
      <c r="I1770" s="361"/>
      <c r="J1770" s="362"/>
      <c r="K1770" s="361">
        <v>0</v>
      </c>
      <c r="L1770" s="201">
        <v>265.52795282404713</v>
      </c>
      <c r="M1770" s="201">
        <v>415.3475529888272</v>
      </c>
      <c r="N1770" s="201">
        <v>41.094000000000001</v>
      </c>
      <c r="O1770" s="361">
        <v>41.094000000000001</v>
      </c>
      <c r="P1770" s="361">
        <v>415.3475529888272</v>
      </c>
      <c r="Q1770" s="361">
        <v>265.52795282404713</v>
      </c>
      <c r="R1770" s="361">
        <v>285.78316898600525</v>
      </c>
      <c r="S1770" s="361">
        <v>285.78316898600525</v>
      </c>
      <c r="T1770" s="361"/>
      <c r="U1770" s="170">
        <v>217.30453911960541</v>
      </c>
      <c r="V1770" s="170"/>
      <c r="W1770" s="170"/>
      <c r="AB1770" s="168"/>
    </row>
    <row r="1771" spans="1:28" x14ac:dyDescent="0.25">
      <c r="A1771" s="366"/>
      <c r="B1771" s="366"/>
      <c r="C1771" s="366"/>
      <c r="D1771" s="365"/>
      <c r="E1771" s="366"/>
      <c r="F1771" s="368"/>
      <c r="G1771" s="368"/>
      <c r="H1771" s="367"/>
      <c r="I1771" s="361"/>
      <c r="J1771" s="362"/>
      <c r="K1771" s="361">
        <v>0</v>
      </c>
      <c r="L1771" s="201">
        <v>265.52795282404713</v>
      </c>
      <c r="M1771" s="201">
        <v>415.3475529888272</v>
      </c>
      <c r="N1771" s="201">
        <v>41.094000000000001</v>
      </c>
      <c r="O1771" s="361">
        <v>41.094000000000001</v>
      </c>
      <c r="P1771" s="361">
        <v>415.3475529888272</v>
      </c>
      <c r="Q1771" s="361">
        <v>265.52795282404713</v>
      </c>
      <c r="R1771" s="361">
        <v>285.78316898600525</v>
      </c>
      <c r="S1771" s="361">
        <v>285.78316898600525</v>
      </c>
      <c r="T1771" s="361"/>
      <c r="U1771" s="170">
        <v>217.30453911960541</v>
      </c>
      <c r="V1771" s="170"/>
      <c r="W1771" s="170"/>
      <c r="AB1771" s="168"/>
    </row>
    <row r="1772" spans="1:28" x14ac:dyDescent="0.25">
      <c r="A1772" s="366"/>
      <c r="B1772" s="366"/>
      <c r="C1772" s="366"/>
      <c r="D1772" s="365"/>
      <c r="E1772" s="366" t="s">
        <v>619</v>
      </c>
      <c r="F1772" s="368"/>
      <c r="G1772" s="368" t="s">
        <v>2198</v>
      </c>
      <c r="H1772" s="367"/>
      <c r="I1772" s="361"/>
      <c r="J1772" s="362"/>
      <c r="K1772" s="361">
        <v>0.16770400000000002</v>
      </c>
      <c r="L1772" s="201">
        <v>265.61180482404711</v>
      </c>
      <c r="M1772" s="201">
        <v>415.3475529888272</v>
      </c>
      <c r="N1772" s="201">
        <v>41.094000000000001</v>
      </c>
      <c r="O1772" s="361">
        <v>41.094000000000001</v>
      </c>
      <c r="P1772" s="361">
        <v>415.3475529888272</v>
      </c>
      <c r="Q1772" s="361">
        <v>265.69565682404715</v>
      </c>
      <c r="R1772" s="361">
        <v>285.86702098600529</v>
      </c>
      <c r="S1772" s="361">
        <v>285.95087298600527</v>
      </c>
      <c r="T1772" s="361"/>
      <c r="U1772" s="170">
        <v>217.38839111960544</v>
      </c>
      <c r="V1772" s="170"/>
      <c r="W1772" s="170"/>
      <c r="AB1772" s="168"/>
    </row>
    <row r="1773" spans="1:28" x14ac:dyDescent="0.25">
      <c r="A1773" s="366" t="s">
        <v>2423</v>
      </c>
      <c r="B1773" s="366" t="s">
        <v>2772</v>
      </c>
      <c r="C1773" s="366" t="s">
        <v>1981</v>
      </c>
      <c r="D1773" s="365">
        <v>2860</v>
      </c>
      <c r="E1773" s="361" t="s">
        <v>2760</v>
      </c>
      <c r="F1773" s="364"/>
      <c r="G1773" s="364" t="s">
        <v>1978</v>
      </c>
      <c r="H1773" s="363">
        <v>40</v>
      </c>
      <c r="I1773" s="361"/>
      <c r="J1773" s="362"/>
      <c r="K1773" s="361">
        <v>5.7403999999999997E-2</v>
      </c>
      <c r="L1773" s="201">
        <v>265.72435882404716</v>
      </c>
      <c r="M1773" s="201">
        <v>415.3475529888272</v>
      </c>
      <c r="N1773" s="201">
        <v>41.094000000000001</v>
      </c>
      <c r="O1773" s="361">
        <v>41.094000000000001</v>
      </c>
      <c r="P1773" s="361">
        <v>415.3475529888272</v>
      </c>
      <c r="Q1773" s="361">
        <v>265.75306082404717</v>
      </c>
      <c r="R1773" s="361">
        <v>285.97957498600528</v>
      </c>
      <c r="S1773" s="361">
        <v>286.00827698600528</v>
      </c>
      <c r="T1773" s="361"/>
      <c r="U1773" s="170">
        <v>217.50094511960543</v>
      </c>
      <c r="V1773" s="170"/>
      <c r="W1773" s="170"/>
      <c r="AB1773" s="168"/>
    </row>
    <row r="1774" spans="1:28" x14ac:dyDescent="0.25">
      <c r="A1774" s="278"/>
      <c r="B1774" s="278"/>
      <c r="C1774" s="280"/>
      <c r="D1774" s="279"/>
      <c r="E1774" s="280" t="s">
        <v>619</v>
      </c>
      <c r="F1774" s="277"/>
      <c r="G1774" s="277" t="s">
        <v>1962</v>
      </c>
      <c r="H1774" s="276">
        <v>40</v>
      </c>
      <c r="I1774" s="274"/>
      <c r="J1774" s="275"/>
      <c r="K1774" s="274">
        <v>0.103502</v>
      </c>
      <c r="L1774" s="201">
        <v>265.80481182404719</v>
      </c>
      <c r="M1774" s="201">
        <v>415.3475529888272</v>
      </c>
      <c r="N1774" s="201">
        <v>41.094000000000001</v>
      </c>
      <c r="O1774" s="273">
        <v>41.094000000000001</v>
      </c>
      <c r="P1774" s="273">
        <v>415.3475529888272</v>
      </c>
      <c r="Q1774" s="273">
        <v>265.85656282404716</v>
      </c>
      <c r="R1774" s="273">
        <v>286.06002798600525</v>
      </c>
      <c r="S1774" s="273">
        <v>286.11177898600528</v>
      </c>
      <c r="T1774" s="273"/>
      <c r="U1774" s="170">
        <v>217.58139811960541</v>
      </c>
      <c r="V1774" s="170"/>
      <c r="W1774" s="170"/>
      <c r="AB1774" s="168"/>
    </row>
    <row r="1775" spans="1:28" x14ac:dyDescent="0.25">
      <c r="A1775" s="278" t="s">
        <v>2423</v>
      </c>
      <c r="B1775" s="278" t="s">
        <v>2759</v>
      </c>
      <c r="C1775" s="280" t="s">
        <v>111</v>
      </c>
      <c r="D1775" s="279">
        <v>2861</v>
      </c>
      <c r="E1775" s="278" t="s">
        <v>1277</v>
      </c>
      <c r="F1775" s="277" t="s">
        <v>2169</v>
      </c>
      <c r="G1775" s="277" t="s">
        <v>1951</v>
      </c>
      <c r="H1775" s="276"/>
      <c r="I1775" s="273"/>
      <c r="J1775" s="275"/>
      <c r="K1775" s="274">
        <v>0</v>
      </c>
      <c r="L1775" s="201">
        <v>265.85656282404716</v>
      </c>
      <c r="M1775" s="201">
        <v>415.3475529888272</v>
      </c>
      <c r="N1775" s="201">
        <v>41.094000000000001</v>
      </c>
      <c r="O1775" s="273">
        <v>41.094000000000001</v>
      </c>
      <c r="P1775" s="273">
        <v>415.3475529888272</v>
      </c>
      <c r="Q1775" s="273">
        <v>265.85656282404716</v>
      </c>
      <c r="R1775" s="273">
        <v>286.11177898600528</v>
      </c>
      <c r="S1775" s="273">
        <v>286.11177898600528</v>
      </c>
      <c r="T1775" s="273"/>
      <c r="U1775" s="170">
        <v>217.63314911960543</v>
      </c>
      <c r="V1775" s="170"/>
      <c r="W1775" s="170"/>
      <c r="AB1775" s="168"/>
    </row>
    <row r="1776" spans="1:28" x14ac:dyDescent="0.25">
      <c r="A1776" s="278"/>
      <c r="B1776" s="278"/>
      <c r="C1776" s="280"/>
      <c r="D1776" s="279"/>
      <c r="E1776" s="283" t="s">
        <v>619</v>
      </c>
      <c r="F1776" s="277"/>
      <c r="G1776" s="277" t="s">
        <v>1969</v>
      </c>
      <c r="H1776" s="282"/>
      <c r="I1776" s="281"/>
      <c r="J1776" s="275"/>
      <c r="K1776" s="274">
        <v>0.14528199999999999</v>
      </c>
      <c r="L1776" s="201">
        <v>265.92920382404714</v>
      </c>
      <c r="M1776" s="201">
        <v>415.3475529888272</v>
      </c>
      <c r="N1776" s="201">
        <v>41.094000000000001</v>
      </c>
      <c r="O1776" s="273">
        <v>41.094000000000001</v>
      </c>
      <c r="P1776" s="273">
        <v>415.3475529888272</v>
      </c>
      <c r="Q1776" s="273">
        <v>266.00184482404717</v>
      </c>
      <c r="R1776" s="273">
        <v>286.18441998600531</v>
      </c>
      <c r="S1776" s="273">
        <v>286.25706098600529</v>
      </c>
      <c r="T1776" s="273"/>
      <c r="U1776" s="170">
        <v>217.70579011960547</v>
      </c>
      <c r="V1776" s="170"/>
      <c r="W1776" s="170"/>
      <c r="AB1776" s="168"/>
    </row>
    <row r="1777" spans="1:28" x14ac:dyDescent="0.25">
      <c r="A1777" s="278" t="s">
        <v>2423</v>
      </c>
      <c r="B1777" s="278" t="s">
        <v>2759</v>
      </c>
      <c r="C1777" s="280" t="s">
        <v>2087</v>
      </c>
      <c r="D1777" s="279">
        <v>2863</v>
      </c>
      <c r="E1777" s="278" t="s">
        <v>2758</v>
      </c>
      <c r="F1777" s="277"/>
      <c r="G1777" s="277" t="s">
        <v>2085</v>
      </c>
      <c r="H1777" s="276"/>
      <c r="I1777" s="273"/>
      <c r="J1777" s="275"/>
      <c r="K1777" s="274">
        <v>0</v>
      </c>
      <c r="L1777" s="201">
        <v>266.00184482404717</v>
      </c>
      <c r="M1777" s="201">
        <v>415.3475529888272</v>
      </c>
      <c r="N1777" s="201">
        <v>41.094000000000001</v>
      </c>
      <c r="O1777" s="273">
        <v>41.094000000000001</v>
      </c>
      <c r="P1777" s="273">
        <v>415.3475529888272</v>
      </c>
      <c r="Q1777" s="273">
        <v>266.00184482404717</v>
      </c>
      <c r="R1777" s="273">
        <v>286.25706098600529</v>
      </c>
      <c r="S1777" s="273">
        <v>286.25706098600529</v>
      </c>
      <c r="T1777" s="273"/>
      <c r="U1777" s="170">
        <v>217.77843111960544</v>
      </c>
      <c r="V1777" s="170"/>
      <c r="W1777" s="170"/>
      <c r="AB1777" s="168"/>
    </row>
    <row r="1778" spans="1:28" x14ac:dyDescent="0.25">
      <c r="A1778" s="278"/>
      <c r="B1778" s="278"/>
      <c r="C1778" s="280"/>
      <c r="D1778" s="279"/>
      <c r="E1778" s="283" t="s">
        <v>619</v>
      </c>
      <c r="F1778" s="277"/>
      <c r="G1778" s="277" t="s">
        <v>1969</v>
      </c>
      <c r="H1778" s="282"/>
      <c r="I1778" s="281"/>
      <c r="J1778" s="275"/>
      <c r="K1778" s="274">
        <v>0</v>
      </c>
      <c r="L1778" s="201">
        <v>266.00184482404717</v>
      </c>
      <c r="M1778" s="201">
        <v>415.3475529888272</v>
      </c>
      <c r="N1778" s="201">
        <v>41.094000000000001</v>
      </c>
      <c r="O1778" s="273">
        <v>41.094000000000001</v>
      </c>
      <c r="P1778" s="273">
        <v>415.3475529888272</v>
      </c>
      <c r="Q1778" s="273">
        <v>266.00184482404717</v>
      </c>
      <c r="R1778" s="273">
        <v>286.25706098600529</v>
      </c>
      <c r="S1778" s="273">
        <v>286.25706098600529</v>
      </c>
      <c r="T1778" s="273"/>
      <c r="U1778" s="170">
        <v>217.77843111960544</v>
      </c>
      <c r="V1778" s="170"/>
      <c r="W1778" s="170"/>
      <c r="AB1778" s="168"/>
    </row>
    <row r="1779" spans="1:28" x14ac:dyDescent="0.25">
      <c r="A1779" s="278" t="s">
        <v>2423</v>
      </c>
      <c r="B1779" s="278" t="s">
        <v>2759</v>
      </c>
      <c r="C1779" s="280" t="s">
        <v>1990</v>
      </c>
      <c r="D1779" s="279">
        <v>2863</v>
      </c>
      <c r="E1779" s="278" t="s">
        <v>2757</v>
      </c>
      <c r="F1779" s="277" t="s">
        <v>1988</v>
      </c>
      <c r="G1779" s="277" t="s">
        <v>1987</v>
      </c>
      <c r="H1779" s="276"/>
      <c r="I1779" s="273"/>
      <c r="J1779" s="275"/>
      <c r="K1779" s="274">
        <v>0</v>
      </c>
      <c r="L1779" s="201">
        <v>266.00184482404717</v>
      </c>
      <c r="M1779" s="201">
        <v>415.3475529888272</v>
      </c>
      <c r="N1779" s="201">
        <v>41.094000000000001</v>
      </c>
      <c r="O1779" s="273">
        <v>41.094000000000001</v>
      </c>
      <c r="P1779" s="273">
        <v>415.3475529888272</v>
      </c>
      <c r="Q1779" s="273">
        <v>266.00184482404717</v>
      </c>
      <c r="R1779" s="273">
        <v>286.25706098600529</v>
      </c>
      <c r="S1779" s="273">
        <v>286.25706098600529</v>
      </c>
      <c r="T1779" s="273"/>
      <c r="U1779" s="170">
        <v>217.77843111960544</v>
      </c>
      <c r="V1779" s="170"/>
      <c r="W1779" s="170"/>
      <c r="AB1779" s="168"/>
    </row>
    <row r="1780" spans="1:28" x14ac:dyDescent="0.25">
      <c r="A1780" s="278"/>
      <c r="B1780" s="278"/>
      <c r="C1780" s="280"/>
      <c r="D1780" s="279"/>
      <c r="E1780" s="278" t="s">
        <v>619</v>
      </c>
      <c r="F1780" s="277"/>
      <c r="G1780" s="277" t="s">
        <v>1962</v>
      </c>
      <c r="H1780" s="276">
        <v>40</v>
      </c>
      <c r="I1780" s="273"/>
      <c r="J1780" s="275"/>
      <c r="K1780" s="274">
        <v>0.13121600000000003</v>
      </c>
      <c r="L1780" s="201">
        <v>266.06745282404717</v>
      </c>
      <c r="M1780" s="201">
        <v>415.3475529888272</v>
      </c>
      <c r="N1780" s="201">
        <v>41.094000000000001</v>
      </c>
      <c r="O1780" s="273">
        <v>41.094000000000001</v>
      </c>
      <c r="P1780" s="273">
        <v>415.3475529888272</v>
      </c>
      <c r="Q1780" s="273">
        <v>266.13306082404716</v>
      </c>
      <c r="R1780" s="273">
        <v>286.32266898600528</v>
      </c>
      <c r="S1780" s="273">
        <v>286.38827698600528</v>
      </c>
      <c r="T1780" s="273"/>
      <c r="U1780" s="170">
        <v>217.84403911960544</v>
      </c>
      <c r="V1780" s="170"/>
      <c r="W1780" s="170"/>
      <c r="AB1780" s="168"/>
    </row>
    <row r="1781" spans="1:28" x14ac:dyDescent="0.2">
      <c r="A1781" s="366" t="s">
        <v>2423</v>
      </c>
      <c r="B1781" s="366" t="s">
        <v>2756</v>
      </c>
      <c r="C1781" s="366" t="s">
        <v>1981</v>
      </c>
      <c r="D1781" s="365">
        <v>2864</v>
      </c>
      <c r="E1781" s="361" t="s">
        <v>2755</v>
      </c>
      <c r="F1781" s="364"/>
      <c r="G1781" s="364" t="s">
        <v>1978</v>
      </c>
      <c r="H1781" s="363">
        <v>40</v>
      </c>
      <c r="I1781" s="361"/>
      <c r="J1781" s="362"/>
      <c r="K1781" s="369">
        <v>5.7403999999999997E-2</v>
      </c>
      <c r="L1781" s="201">
        <v>266.16176282404717</v>
      </c>
      <c r="M1781" s="201">
        <v>415.3475529888272</v>
      </c>
      <c r="N1781" s="201">
        <v>41.094000000000001</v>
      </c>
      <c r="O1781" s="361">
        <v>41.094000000000001</v>
      </c>
      <c r="P1781" s="361">
        <v>415.3475529888272</v>
      </c>
      <c r="Q1781" s="361">
        <v>266.19046482404718</v>
      </c>
      <c r="R1781" s="361">
        <v>286.41697898600529</v>
      </c>
      <c r="S1781" s="361">
        <v>286.4456809860053</v>
      </c>
      <c r="T1781" s="361"/>
      <c r="U1781" s="170">
        <v>217.93834911960545</v>
      </c>
      <c r="V1781" s="170"/>
      <c r="W1781" s="170"/>
      <c r="AB1781" s="168"/>
    </row>
    <row r="1782" spans="1:28" x14ac:dyDescent="0.2">
      <c r="A1782" s="366"/>
      <c r="B1782" s="366"/>
      <c r="C1782" s="366"/>
      <c r="D1782" s="365"/>
      <c r="E1782" s="366" t="s">
        <v>619</v>
      </c>
      <c r="F1782" s="368"/>
      <c r="G1782" s="368" t="s">
        <v>2198</v>
      </c>
      <c r="H1782" s="363"/>
      <c r="I1782" s="361"/>
      <c r="J1782" s="362"/>
      <c r="K1782" s="369">
        <v>0.16770400000000002</v>
      </c>
      <c r="L1782" s="201">
        <v>266.27431682404722</v>
      </c>
      <c r="M1782" s="201">
        <v>415.3475529888272</v>
      </c>
      <c r="N1782" s="201">
        <v>41.094000000000001</v>
      </c>
      <c r="O1782" s="361">
        <v>41.094000000000001</v>
      </c>
      <c r="P1782" s="361">
        <v>415.3475529888272</v>
      </c>
      <c r="Q1782" s="361">
        <v>266.3581688240472</v>
      </c>
      <c r="R1782" s="361">
        <v>286.52953298600534</v>
      </c>
      <c r="S1782" s="361">
        <v>286.61338498600531</v>
      </c>
      <c r="T1782" s="361"/>
      <c r="U1782" s="170">
        <v>218.05090311960549</v>
      </c>
      <c r="V1782" s="170"/>
      <c r="W1782" s="170"/>
      <c r="AB1782" s="168"/>
    </row>
    <row r="1783" spans="1:28" x14ac:dyDescent="0.25">
      <c r="A1783" s="366" t="s">
        <v>2423</v>
      </c>
      <c r="B1783" s="366" t="s">
        <v>2756</v>
      </c>
      <c r="C1783" s="366" t="s">
        <v>2197</v>
      </c>
      <c r="D1783" s="365">
        <v>2865</v>
      </c>
      <c r="E1783" s="366" t="s">
        <v>2754</v>
      </c>
      <c r="F1783" s="368"/>
      <c r="G1783" s="368" t="s">
        <v>2632</v>
      </c>
      <c r="H1783" s="367">
        <v>40</v>
      </c>
      <c r="I1783" s="361">
        <v>0.32364399999999999</v>
      </c>
      <c r="J1783" s="362"/>
      <c r="K1783" s="361">
        <v>0.32364399999999999</v>
      </c>
      <c r="L1783" s="201">
        <v>266.51999082404723</v>
      </c>
      <c r="M1783" s="201">
        <v>415.3475529888272</v>
      </c>
      <c r="N1783" s="201">
        <v>41.094000000000001</v>
      </c>
      <c r="O1783" s="361">
        <v>41.094000000000001</v>
      </c>
      <c r="P1783" s="361">
        <v>415.3475529888272</v>
      </c>
      <c r="Q1783" s="361">
        <v>266.6818128240472</v>
      </c>
      <c r="R1783" s="361">
        <v>286.77520698600534</v>
      </c>
      <c r="S1783" s="361">
        <v>286.93702898600532</v>
      </c>
      <c r="T1783" s="361"/>
      <c r="U1783" s="170">
        <v>218.2965771196055</v>
      </c>
      <c r="V1783" s="170"/>
      <c r="W1783" s="170"/>
      <c r="AB1783" s="168"/>
    </row>
    <row r="1784" spans="1:28" x14ac:dyDescent="0.25">
      <c r="A1784" s="366" t="s">
        <v>2423</v>
      </c>
      <c r="B1784" s="366" t="s">
        <v>2756</v>
      </c>
      <c r="C1784" s="366" t="s">
        <v>2174</v>
      </c>
      <c r="D1784" s="365">
        <v>2868</v>
      </c>
      <c r="E1784" s="366" t="s">
        <v>2753</v>
      </c>
      <c r="F1784" s="368"/>
      <c r="G1784" s="368" t="s">
        <v>2172</v>
      </c>
      <c r="H1784" s="367"/>
      <c r="I1784" s="361"/>
      <c r="J1784" s="362"/>
      <c r="K1784" s="361">
        <v>0</v>
      </c>
      <c r="L1784" s="201">
        <v>266.6818128240472</v>
      </c>
      <c r="M1784" s="201">
        <v>415.3475529888272</v>
      </c>
      <c r="N1784" s="201">
        <v>41.094000000000001</v>
      </c>
      <c r="O1784" s="361">
        <v>41.094000000000001</v>
      </c>
      <c r="P1784" s="361">
        <v>415.3475529888272</v>
      </c>
      <c r="Q1784" s="361">
        <v>266.6818128240472</v>
      </c>
      <c r="R1784" s="361">
        <v>286.93702898600532</v>
      </c>
      <c r="S1784" s="361">
        <v>286.93702898600532</v>
      </c>
      <c r="T1784" s="361"/>
      <c r="U1784" s="170">
        <v>218.45839911960547</v>
      </c>
      <c r="V1784" s="170"/>
      <c r="W1784" s="170"/>
      <c r="AB1784" s="168"/>
    </row>
    <row r="1785" spans="1:28" x14ac:dyDescent="0.25">
      <c r="A1785" s="366"/>
      <c r="B1785" s="366"/>
      <c r="C1785" s="366"/>
      <c r="D1785" s="365"/>
      <c r="E1785" s="366"/>
      <c r="F1785" s="368"/>
      <c r="G1785" s="368"/>
      <c r="H1785" s="367"/>
      <c r="I1785" s="361"/>
      <c r="J1785" s="362"/>
      <c r="K1785" s="361">
        <v>0</v>
      </c>
      <c r="L1785" s="201">
        <v>266.6818128240472</v>
      </c>
      <c r="M1785" s="201">
        <v>415.3475529888272</v>
      </c>
      <c r="N1785" s="201">
        <v>41.094000000000001</v>
      </c>
      <c r="O1785" s="361">
        <v>41.094000000000001</v>
      </c>
      <c r="P1785" s="361">
        <v>415.3475529888272</v>
      </c>
      <c r="Q1785" s="361">
        <v>266.6818128240472</v>
      </c>
      <c r="R1785" s="361">
        <v>286.93702898600532</v>
      </c>
      <c r="S1785" s="361">
        <v>286.93702898600532</v>
      </c>
      <c r="T1785" s="361"/>
      <c r="U1785" s="170">
        <v>218.45839911960547</v>
      </c>
      <c r="V1785" s="170"/>
      <c r="W1785" s="170"/>
      <c r="AB1785" s="168"/>
    </row>
    <row r="1786" spans="1:28" x14ac:dyDescent="0.25">
      <c r="A1786" s="366"/>
      <c r="B1786" s="366"/>
      <c r="C1786" s="366"/>
      <c r="D1786" s="365"/>
      <c r="E1786" s="366" t="s">
        <v>619</v>
      </c>
      <c r="F1786" s="368"/>
      <c r="G1786" s="368" t="s">
        <v>1962</v>
      </c>
      <c r="H1786" s="367"/>
      <c r="I1786" s="361"/>
      <c r="J1786" s="362"/>
      <c r="K1786" s="361">
        <v>9.9516999999999994E-2</v>
      </c>
      <c r="L1786" s="201">
        <v>266.7315713240472</v>
      </c>
      <c r="M1786" s="201">
        <v>415.3475529888272</v>
      </c>
      <c r="N1786" s="201">
        <v>41.094000000000001</v>
      </c>
      <c r="O1786" s="361">
        <v>41.094000000000001</v>
      </c>
      <c r="P1786" s="361">
        <v>415.3475529888272</v>
      </c>
      <c r="Q1786" s="361">
        <v>266.78132982404719</v>
      </c>
      <c r="R1786" s="361">
        <v>286.98678748600531</v>
      </c>
      <c r="S1786" s="361">
        <v>287.03654598600531</v>
      </c>
      <c r="T1786" s="361"/>
      <c r="U1786" s="170">
        <v>218.50815761960547</v>
      </c>
      <c r="V1786" s="170"/>
      <c r="W1786" s="170"/>
      <c r="AB1786" s="168"/>
    </row>
    <row r="1787" spans="1:28" x14ac:dyDescent="0.25">
      <c r="A1787" s="366" t="s">
        <v>2423</v>
      </c>
      <c r="B1787" s="366" t="s">
        <v>2756</v>
      </c>
      <c r="C1787" s="366" t="s">
        <v>2194</v>
      </c>
      <c r="D1787" s="365">
        <v>2870</v>
      </c>
      <c r="E1787" s="366" t="s">
        <v>2752</v>
      </c>
      <c r="F1787" s="368"/>
      <c r="G1787" s="368" t="s">
        <v>2632</v>
      </c>
      <c r="H1787" s="367">
        <v>40</v>
      </c>
      <c r="I1787" s="361"/>
      <c r="J1787" s="362"/>
      <c r="K1787" s="361">
        <v>0.32364399999999999</v>
      </c>
      <c r="L1787" s="201">
        <v>266.94315182404716</v>
      </c>
      <c r="M1787" s="201">
        <v>415.3475529888272</v>
      </c>
      <c r="N1787" s="201">
        <v>41.094000000000001</v>
      </c>
      <c r="O1787" s="361">
        <v>41.094000000000001</v>
      </c>
      <c r="P1787" s="361">
        <v>415.3475529888272</v>
      </c>
      <c r="Q1787" s="361">
        <v>267.10497382404719</v>
      </c>
      <c r="R1787" s="361">
        <v>287.19836798600534</v>
      </c>
      <c r="S1787" s="361">
        <v>287.36018998600531</v>
      </c>
      <c r="T1787" s="361"/>
      <c r="U1787" s="170">
        <v>218.71973811960549</v>
      </c>
      <c r="V1787" s="170"/>
      <c r="W1787" s="170"/>
      <c r="AB1787" s="168"/>
    </row>
    <row r="1788" spans="1:28" x14ac:dyDescent="0.25">
      <c r="A1788" s="366"/>
      <c r="B1788" s="366"/>
      <c r="C1788" s="366"/>
      <c r="D1788" s="365"/>
      <c r="E1788" s="366" t="s">
        <v>619</v>
      </c>
      <c r="F1788" s="368"/>
      <c r="G1788" s="368"/>
      <c r="H1788" s="367"/>
      <c r="I1788" s="361"/>
      <c r="J1788" s="362"/>
      <c r="K1788" s="361">
        <v>0</v>
      </c>
      <c r="L1788" s="201">
        <v>267.10497382404719</v>
      </c>
      <c r="M1788" s="201">
        <v>415.3475529888272</v>
      </c>
      <c r="N1788" s="201">
        <v>41.094000000000001</v>
      </c>
      <c r="O1788" s="361">
        <v>41.094000000000001</v>
      </c>
      <c r="P1788" s="361">
        <v>415.3475529888272</v>
      </c>
      <c r="Q1788" s="361">
        <v>267.10497382404719</v>
      </c>
      <c r="R1788" s="361">
        <v>287.36018998600531</v>
      </c>
      <c r="S1788" s="361">
        <v>287.36018998600531</v>
      </c>
      <c r="T1788" s="361"/>
      <c r="U1788" s="170">
        <v>218.88156011960547</v>
      </c>
      <c r="V1788" s="170"/>
      <c r="W1788" s="170"/>
      <c r="AB1788" s="168"/>
    </row>
    <row r="1789" spans="1:28" x14ac:dyDescent="0.25">
      <c r="A1789" s="366"/>
      <c r="B1789" s="366"/>
      <c r="C1789" s="366"/>
      <c r="D1789" s="365"/>
      <c r="E1789" s="366"/>
      <c r="F1789" s="368"/>
      <c r="G1789" s="368"/>
      <c r="H1789" s="367"/>
      <c r="I1789" s="361"/>
      <c r="J1789" s="362"/>
      <c r="K1789" s="361">
        <v>0</v>
      </c>
      <c r="L1789" s="201">
        <v>267.10497382404719</v>
      </c>
      <c r="M1789" s="201">
        <v>415.3475529888272</v>
      </c>
      <c r="N1789" s="201">
        <v>41.094000000000001</v>
      </c>
      <c r="O1789" s="361">
        <v>41.094000000000001</v>
      </c>
      <c r="P1789" s="361">
        <v>415.3475529888272</v>
      </c>
      <c r="Q1789" s="361">
        <v>267.10497382404719</v>
      </c>
      <c r="R1789" s="361">
        <v>287.36018998600531</v>
      </c>
      <c r="S1789" s="361">
        <v>287.36018998600531</v>
      </c>
      <c r="T1789" s="361"/>
      <c r="U1789" s="170">
        <v>218.88156011960547</v>
      </c>
      <c r="V1789" s="170"/>
      <c r="W1789" s="170"/>
      <c r="AB1789" s="168"/>
    </row>
    <row r="1790" spans="1:28" x14ac:dyDescent="0.25">
      <c r="A1790" s="366"/>
      <c r="B1790" s="366"/>
      <c r="C1790" s="366"/>
      <c r="D1790" s="365"/>
      <c r="E1790" s="366" t="s">
        <v>619</v>
      </c>
      <c r="F1790" s="368"/>
      <c r="G1790" s="368" t="s">
        <v>1962</v>
      </c>
      <c r="H1790" s="367"/>
      <c r="I1790" s="361"/>
      <c r="J1790" s="362"/>
      <c r="K1790" s="361">
        <v>9.9516999999999994E-2</v>
      </c>
      <c r="L1790" s="201">
        <v>267.15473232404719</v>
      </c>
      <c r="M1790" s="201">
        <v>415.3475529888272</v>
      </c>
      <c r="N1790" s="201">
        <v>41.094000000000001</v>
      </c>
      <c r="O1790" s="361">
        <v>41.094000000000001</v>
      </c>
      <c r="P1790" s="361">
        <v>415.3475529888272</v>
      </c>
      <c r="Q1790" s="361">
        <v>267.20449082404718</v>
      </c>
      <c r="R1790" s="361">
        <v>287.40994848600531</v>
      </c>
      <c r="S1790" s="361">
        <v>287.4597069860053</v>
      </c>
      <c r="T1790" s="361"/>
      <c r="U1790" s="170">
        <v>218.93131861960546</v>
      </c>
      <c r="V1790" s="170"/>
      <c r="W1790" s="170"/>
      <c r="AB1790" s="168"/>
    </row>
    <row r="1791" spans="1:28" x14ac:dyDescent="0.25">
      <c r="A1791" s="366" t="s">
        <v>2423</v>
      </c>
      <c r="B1791" s="366" t="s">
        <v>2756</v>
      </c>
      <c r="C1791" s="366" t="s">
        <v>2192</v>
      </c>
      <c r="D1791" s="365">
        <v>2874</v>
      </c>
      <c r="E1791" s="366" t="s">
        <v>2751</v>
      </c>
      <c r="F1791" s="368"/>
      <c r="G1791" s="368" t="s">
        <v>2632</v>
      </c>
      <c r="H1791" s="367">
        <v>40</v>
      </c>
      <c r="I1791" s="361"/>
      <c r="J1791" s="362"/>
      <c r="K1791" s="361">
        <v>0.32364399999999999</v>
      </c>
      <c r="L1791" s="201">
        <v>267.36631282404721</v>
      </c>
      <c r="M1791" s="201">
        <v>415.3475529888272</v>
      </c>
      <c r="N1791" s="201">
        <v>41.094000000000001</v>
      </c>
      <c r="O1791" s="361">
        <v>41.094000000000001</v>
      </c>
      <c r="P1791" s="361">
        <v>415.3475529888272</v>
      </c>
      <c r="Q1791" s="361">
        <v>267.52813482404719</v>
      </c>
      <c r="R1791" s="361">
        <v>287.62152898600533</v>
      </c>
      <c r="S1791" s="361">
        <v>287.7833509860053</v>
      </c>
      <c r="T1791" s="361"/>
      <c r="U1791" s="170">
        <v>219.14289911960549</v>
      </c>
      <c r="V1791" s="170"/>
      <c r="W1791" s="170"/>
      <c r="AB1791" s="168"/>
    </row>
    <row r="1792" spans="1:28" x14ac:dyDescent="0.25">
      <c r="A1792" s="366" t="s">
        <v>2423</v>
      </c>
      <c r="B1792" s="366" t="s">
        <v>2756</v>
      </c>
      <c r="C1792" s="366" t="s">
        <v>2174</v>
      </c>
      <c r="D1792" s="365">
        <v>2876</v>
      </c>
      <c r="E1792" s="366" t="s">
        <v>2750</v>
      </c>
      <c r="F1792" s="368"/>
      <c r="G1792" s="368" t="s">
        <v>2172</v>
      </c>
      <c r="H1792" s="367"/>
      <c r="I1792" s="361"/>
      <c r="J1792" s="362"/>
      <c r="K1792" s="361">
        <v>0</v>
      </c>
      <c r="L1792" s="201">
        <v>267.52813482404719</v>
      </c>
      <c r="M1792" s="201">
        <v>415.3475529888272</v>
      </c>
      <c r="N1792" s="201">
        <v>41.094000000000001</v>
      </c>
      <c r="O1792" s="361">
        <v>41.094000000000001</v>
      </c>
      <c r="P1792" s="361">
        <v>415.3475529888272</v>
      </c>
      <c r="Q1792" s="361">
        <v>267.52813482404719</v>
      </c>
      <c r="R1792" s="361">
        <v>287.7833509860053</v>
      </c>
      <c r="S1792" s="361">
        <v>287.7833509860053</v>
      </c>
      <c r="T1792" s="361"/>
      <c r="U1792" s="170">
        <v>219.30472111960546</v>
      </c>
      <c r="V1792" s="170"/>
      <c r="W1792" s="170"/>
      <c r="AB1792" s="168"/>
    </row>
    <row r="1793" spans="1:28" x14ac:dyDescent="0.25">
      <c r="A1793" s="366"/>
      <c r="B1793" s="366"/>
      <c r="C1793" s="366"/>
      <c r="D1793" s="365"/>
      <c r="E1793" s="366"/>
      <c r="F1793" s="368"/>
      <c r="G1793" s="368"/>
      <c r="H1793" s="367"/>
      <c r="I1793" s="361"/>
      <c r="J1793" s="362"/>
      <c r="K1793" s="361">
        <v>0</v>
      </c>
      <c r="L1793" s="201">
        <v>267.52813482404719</v>
      </c>
      <c r="M1793" s="201">
        <v>415.3475529888272</v>
      </c>
      <c r="N1793" s="201">
        <v>41.094000000000001</v>
      </c>
      <c r="O1793" s="361">
        <v>41.094000000000001</v>
      </c>
      <c r="P1793" s="361">
        <v>415.3475529888272</v>
      </c>
      <c r="Q1793" s="361">
        <v>267.52813482404719</v>
      </c>
      <c r="R1793" s="361">
        <v>287.7833509860053</v>
      </c>
      <c r="S1793" s="361">
        <v>287.7833509860053</v>
      </c>
      <c r="T1793" s="361"/>
      <c r="U1793" s="170">
        <v>219.30472111960546</v>
      </c>
      <c r="V1793" s="170"/>
      <c r="W1793" s="170"/>
      <c r="AB1793" s="168"/>
    </row>
    <row r="1794" spans="1:28" x14ac:dyDescent="0.25">
      <c r="A1794" s="366"/>
      <c r="B1794" s="366"/>
      <c r="C1794" s="366"/>
      <c r="D1794" s="365"/>
      <c r="E1794" s="366" t="s">
        <v>619</v>
      </c>
      <c r="F1794" s="368"/>
      <c r="G1794" s="368" t="s">
        <v>2636</v>
      </c>
      <c r="H1794" s="367"/>
      <c r="I1794" s="361"/>
      <c r="J1794" s="362"/>
      <c r="K1794" s="361">
        <v>0.15525</v>
      </c>
      <c r="L1794" s="201">
        <v>267.6057598240472</v>
      </c>
      <c r="M1794" s="201">
        <v>415.3475529888272</v>
      </c>
      <c r="N1794" s="201">
        <v>41.094000000000001</v>
      </c>
      <c r="O1794" s="361">
        <v>41.094000000000001</v>
      </c>
      <c r="P1794" s="361">
        <v>415.3475529888272</v>
      </c>
      <c r="Q1794" s="361">
        <v>267.68338482404721</v>
      </c>
      <c r="R1794" s="361">
        <v>287.86097598600531</v>
      </c>
      <c r="S1794" s="361">
        <v>287.93860098600533</v>
      </c>
      <c r="T1794" s="361"/>
      <c r="U1794" s="170">
        <v>219.38234611960547</v>
      </c>
      <c r="V1794" s="170"/>
      <c r="W1794" s="170"/>
      <c r="AB1794" s="168"/>
    </row>
    <row r="1795" spans="1:28" x14ac:dyDescent="0.25">
      <c r="A1795" s="366" t="s">
        <v>2423</v>
      </c>
      <c r="B1795" s="366" t="s">
        <v>2756</v>
      </c>
      <c r="C1795" s="366" t="s">
        <v>2187</v>
      </c>
      <c r="D1795" s="365">
        <v>2882</v>
      </c>
      <c r="E1795" s="366" t="s">
        <v>2749</v>
      </c>
      <c r="F1795" s="368" t="s">
        <v>2185</v>
      </c>
      <c r="G1795" s="368" t="s">
        <v>2184</v>
      </c>
      <c r="H1795" s="367">
        <v>40</v>
      </c>
      <c r="I1795" s="361"/>
      <c r="J1795" s="362"/>
      <c r="K1795" s="361">
        <v>0.5</v>
      </c>
      <c r="L1795" s="201">
        <v>267.93338482404721</v>
      </c>
      <c r="M1795" s="201">
        <v>415.3475529888272</v>
      </c>
      <c r="N1795" s="201">
        <v>41.094000000000001</v>
      </c>
      <c r="O1795" s="361">
        <v>41.094000000000001</v>
      </c>
      <c r="P1795" s="361">
        <v>415.3475529888272</v>
      </c>
      <c r="Q1795" s="361">
        <v>268.18338482404721</v>
      </c>
      <c r="R1795" s="361">
        <v>288.18860098600533</v>
      </c>
      <c r="S1795" s="361">
        <v>288.43860098600533</v>
      </c>
      <c r="T1795" s="361"/>
      <c r="U1795" s="170">
        <v>219.70997111960548</v>
      </c>
      <c r="V1795" s="170"/>
      <c r="W1795" s="170"/>
      <c r="AB1795" s="168"/>
    </row>
    <row r="1796" spans="1:28" x14ac:dyDescent="0.25">
      <c r="A1796" s="366"/>
      <c r="B1796" s="366"/>
      <c r="C1796" s="366"/>
      <c r="D1796" s="365"/>
      <c r="E1796" s="366" t="s">
        <v>619</v>
      </c>
      <c r="F1796" s="368"/>
      <c r="G1796" s="368" t="s">
        <v>2636</v>
      </c>
      <c r="H1796" s="367"/>
      <c r="I1796" s="361"/>
      <c r="J1796" s="362"/>
      <c r="K1796" s="361">
        <v>0.15525</v>
      </c>
      <c r="L1796" s="201">
        <v>268.26100982404722</v>
      </c>
      <c r="M1796" s="201">
        <v>415.3475529888272</v>
      </c>
      <c r="N1796" s="201">
        <v>41.094000000000001</v>
      </c>
      <c r="O1796" s="361">
        <v>41.094000000000001</v>
      </c>
      <c r="P1796" s="361">
        <v>415.3475529888272</v>
      </c>
      <c r="Q1796" s="361">
        <v>268.33863482404723</v>
      </c>
      <c r="R1796" s="361">
        <v>288.51622598600534</v>
      </c>
      <c r="S1796" s="361">
        <v>288.59385098600535</v>
      </c>
      <c r="T1796" s="361"/>
      <c r="U1796" s="170">
        <v>220.0375961196055</v>
      </c>
      <c r="V1796" s="170"/>
      <c r="W1796" s="170"/>
      <c r="AB1796" s="168"/>
    </row>
    <row r="1797" spans="1:28" x14ac:dyDescent="0.25">
      <c r="A1797" s="366" t="s">
        <v>2423</v>
      </c>
      <c r="B1797" s="366" t="s">
        <v>2756</v>
      </c>
      <c r="C1797" s="366" t="s">
        <v>2190</v>
      </c>
      <c r="D1797" s="365">
        <v>2885</v>
      </c>
      <c r="E1797" s="366" t="s">
        <v>2748</v>
      </c>
      <c r="F1797" s="368"/>
      <c r="G1797" s="368" t="s">
        <v>2632</v>
      </c>
      <c r="H1797" s="367">
        <v>40</v>
      </c>
      <c r="I1797" s="361"/>
      <c r="J1797" s="362"/>
      <c r="K1797" s="361">
        <v>0.32364399999999999</v>
      </c>
      <c r="L1797" s="201">
        <v>268.50045682404721</v>
      </c>
      <c r="M1797" s="201">
        <v>415.3475529888272</v>
      </c>
      <c r="N1797" s="201">
        <v>41.094000000000001</v>
      </c>
      <c r="O1797" s="361">
        <v>41.094000000000001</v>
      </c>
      <c r="P1797" s="361">
        <v>415.3475529888272</v>
      </c>
      <c r="Q1797" s="361">
        <v>268.66227882404723</v>
      </c>
      <c r="R1797" s="361">
        <v>288.75567298600538</v>
      </c>
      <c r="S1797" s="361">
        <v>288.91749498600535</v>
      </c>
      <c r="T1797" s="361"/>
      <c r="U1797" s="170">
        <v>220.27704311960554</v>
      </c>
      <c r="V1797" s="170"/>
      <c r="W1797" s="170"/>
      <c r="AB1797" s="168"/>
    </row>
    <row r="1798" spans="1:28" x14ac:dyDescent="0.25">
      <c r="A1798" s="366"/>
      <c r="B1798" s="366"/>
      <c r="C1798" s="366"/>
      <c r="D1798" s="365"/>
      <c r="E1798" s="366" t="s">
        <v>619</v>
      </c>
      <c r="F1798" s="368"/>
      <c r="G1798" s="368"/>
      <c r="H1798" s="367"/>
      <c r="I1798" s="361"/>
      <c r="J1798" s="362"/>
      <c r="K1798" s="361">
        <v>0</v>
      </c>
      <c r="L1798" s="201">
        <v>268.66227882404723</v>
      </c>
      <c r="M1798" s="201">
        <v>415.3475529888272</v>
      </c>
      <c r="N1798" s="201">
        <v>41.094000000000001</v>
      </c>
      <c r="O1798" s="361">
        <v>41.094000000000001</v>
      </c>
      <c r="P1798" s="361">
        <v>415.3475529888272</v>
      </c>
      <c r="Q1798" s="361">
        <v>268.66227882404723</v>
      </c>
      <c r="R1798" s="361">
        <v>288.91749498600535</v>
      </c>
      <c r="S1798" s="361">
        <v>288.91749498600535</v>
      </c>
      <c r="T1798" s="361"/>
      <c r="U1798" s="170">
        <v>220.43886511960551</v>
      </c>
      <c r="V1798" s="170"/>
      <c r="W1798" s="170"/>
      <c r="AB1798" s="168"/>
    </row>
    <row r="1799" spans="1:28" x14ac:dyDescent="0.25">
      <c r="A1799" s="366"/>
      <c r="B1799" s="366"/>
      <c r="C1799" s="366"/>
      <c r="D1799" s="365"/>
      <c r="E1799" s="366"/>
      <c r="F1799" s="368"/>
      <c r="G1799" s="368"/>
      <c r="H1799" s="367"/>
      <c r="I1799" s="361"/>
      <c r="J1799" s="362"/>
      <c r="K1799" s="361">
        <v>0</v>
      </c>
      <c r="L1799" s="201">
        <v>268.66227882404723</v>
      </c>
      <c r="M1799" s="201">
        <v>415.3475529888272</v>
      </c>
      <c r="N1799" s="201">
        <v>41.094000000000001</v>
      </c>
      <c r="O1799" s="361">
        <v>41.094000000000001</v>
      </c>
      <c r="P1799" s="361">
        <v>415.3475529888272</v>
      </c>
      <c r="Q1799" s="361">
        <v>268.66227882404723</v>
      </c>
      <c r="R1799" s="361">
        <v>288.91749498600535</v>
      </c>
      <c r="S1799" s="361">
        <v>288.91749498600535</v>
      </c>
      <c r="T1799" s="361"/>
      <c r="U1799" s="170">
        <v>220.43886511960551</v>
      </c>
      <c r="V1799" s="170"/>
      <c r="W1799" s="170"/>
      <c r="AB1799" s="168"/>
    </row>
    <row r="1800" spans="1:28" x14ac:dyDescent="0.25">
      <c r="A1800" s="366"/>
      <c r="B1800" s="366"/>
      <c r="C1800" s="366"/>
      <c r="D1800" s="365"/>
      <c r="E1800" s="366" t="s">
        <v>619</v>
      </c>
      <c r="F1800" s="368"/>
      <c r="G1800" s="368"/>
      <c r="H1800" s="367"/>
      <c r="I1800" s="361"/>
      <c r="J1800" s="362"/>
      <c r="K1800" s="361">
        <v>9.9516999999999994E-2</v>
      </c>
      <c r="L1800" s="201">
        <v>268.71203732404723</v>
      </c>
      <c r="M1800" s="201">
        <v>415.3475529888272</v>
      </c>
      <c r="N1800" s="201">
        <v>41.094000000000001</v>
      </c>
      <c r="O1800" s="361">
        <v>41.094000000000001</v>
      </c>
      <c r="P1800" s="361">
        <v>415.3475529888272</v>
      </c>
      <c r="Q1800" s="361">
        <v>268.76179582404723</v>
      </c>
      <c r="R1800" s="361">
        <v>288.96725348600535</v>
      </c>
      <c r="S1800" s="361">
        <v>289.01701198600534</v>
      </c>
      <c r="T1800" s="361"/>
      <c r="U1800" s="170">
        <v>220.48862361960551</v>
      </c>
      <c r="V1800" s="170"/>
      <c r="W1800" s="170"/>
      <c r="AB1800" s="168"/>
    </row>
    <row r="1801" spans="1:28" x14ac:dyDescent="0.25">
      <c r="A1801" s="366" t="s">
        <v>2423</v>
      </c>
      <c r="B1801" s="366" t="s">
        <v>2756</v>
      </c>
      <c r="C1801" s="366" t="s">
        <v>2183</v>
      </c>
      <c r="D1801" s="365">
        <v>2890</v>
      </c>
      <c r="E1801" s="366" t="s">
        <v>2747</v>
      </c>
      <c r="F1801" s="368"/>
      <c r="G1801" s="368" t="s">
        <v>2632</v>
      </c>
      <c r="H1801" s="367">
        <v>40</v>
      </c>
      <c r="I1801" s="361"/>
      <c r="J1801" s="362"/>
      <c r="K1801" s="361">
        <v>0.32364399999999999</v>
      </c>
      <c r="L1801" s="201">
        <v>268.92361782404726</v>
      </c>
      <c r="M1801" s="201">
        <v>415.3475529888272</v>
      </c>
      <c r="N1801" s="201">
        <v>41.094000000000001</v>
      </c>
      <c r="O1801" s="361">
        <v>41.094000000000001</v>
      </c>
      <c r="P1801" s="361">
        <v>415.3475529888272</v>
      </c>
      <c r="Q1801" s="361">
        <v>269.08543982404723</v>
      </c>
      <c r="R1801" s="361">
        <v>289.17883398600537</v>
      </c>
      <c r="S1801" s="361">
        <v>289.34065598600534</v>
      </c>
      <c r="T1801" s="361"/>
      <c r="U1801" s="170">
        <v>220.70020411960553</v>
      </c>
      <c r="V1801" s="170"/>
      <c r="W1801" s="170"/>
      <c r="AB1801" s="168"/>
    </row>
    <row r="1802" spans="1:28" x14ac:dyDescent="0.25">
      <c r="A1802" s="366"/>
      <c r="B1802" s="366"/>
      <c r="C1802" s="366"/>
      <c r="D1802" s="365"/>
      <c r="E1802" s="366" t="s">
        <v>619</v>
      </c>
      <c r="F1802" s="368"/>
      <c r="G1802" s="368"/>
      <c r="H1802" s="367"/>
      <c r="I1802" s="361"/>
      <c r="J1802" s="362"/>
      <c r="K1802" s="361">
        <v>0</v>
      </c>
      <c r="L1802" s="201">
        <v>269.08543982404723</v>
      </c>
      <c r="M1802" s="201">
        <v>415.3475529888272</v>
      </c>
      <c r="N1802" s="201">
        <v>41.094000000000001</v>
      </c>
      <c r="O1802" s="361">
        <v>41.094000000000001</v>
      </c>
      <c r="P1802" s="361">
        <v>415.3475529888272</v>
      </c>
      <c r="Q1802" s="361">
        <v>269.08543982404723</v>
      </c>
      <c r="R1802" s="361">
        <v>289.34065598600534</v>
      </c>
      <c r="S1802" s="361">
        <v>289.34065598600534</v>
      </c>
      <c r="T1802" s="361"/>
      <c r="U1802" s="170">
        <v>220.8620261196055</v>
      </c>
      <c r="V1802" s="170"/>
      <c r="W1802" s="170"/>
      <c r="AB1802" s="168"/>
    </row>
    <row r="1803" spans="1:28" x14ac:dyDescent="0.25">
      <c r="A1803" s="366"/>
      <c r="B1803" s="366"/>
      <c r="C1803" s="366"/>
      <c r="D1803" s="365"/>
      <c r="E1803" s="366"/>
      <c r="F1803" s="368"/>
      <c r="G1803" s="368"/>
      <c r="H1803" s="367"/>
      <c r="I1803" s="361"/>
      <c r="J1803" s="362"/>
      <c r="K1803" s="361">
        <v>0</v>
      </c>
      <c r="L1803" s="201">
        <v>269.08543982404723</v>
      </c>
      <c r="M1803" s="201">
        <v>415.3475529888272</v>
      </c>
      <c r="N1803" s="201">
        <v>41.094000000000001</v>
      </c>
      <c r="O1803" s="361">
        <v>41.094000000000001</v>
      </c>
      <c r="P1803" s="361">
        <v>415.3475529888272</v>
      </c>
      <c r="Q1803" s="361">
        <v>269.08543982404723</v>
      </c>
      <c r="R1803" s="361">
        <v>289.34065598600534</v>
      </c>
      <c r="S1803" s="361">
        <v>289.34065598600534</v>
      </c>
      <c r="T1803" s="361"/>
      <c r="U1803" s="170">
        <v>220.8620261196055</v>
      </c>
      <c r="V1803" s="170"/>
      <c r="W1803" s="170"/>
      <c r="AB1803" s="168"/>
    </row>
    <row r="1804" spans="1:28" x14ac:dyDescent="0.25">
      <c r="A1804" s="366"/>
      <c r="B1804" s="366"/>
      <c r="C1804" s="366"/>
      <c r="D1804" s="365"/>
      <c r="E1804" s="366" t="s">
        <v>619</v>
      </c>
      <c r="F1804" s="368"/>
      <c r="G1804" s="368"/>
      <c r="H1804" s="367"/>
      <c r="I1804" s="361"/>
      <c r="J1804" s="362"/>
      <c r="K1804" s="361">
        <v>9.9516999999999994E-2</v>
      </c>
      <c r="L1804" s="201">
        <v>269.13519832404722</v>
      </c>
      <c r="M1804" s="201">
        <v>415.3475529888272</v>
      </c>
      <c r="N1804" s="201">
        <v>41.094000000000001</v>
      </c>
      <c r="O1804" s="361">
        <v>41.094000000000001</v>
      </c>
      <c r="P1804" s="361">
        <v>415.3475529888272</v>
      </c>
      <c r="Q1804" s="361">
        <v>269.18495682404722</v>
      </c>
      <c r="R1804" s="361">
        <v>289.39041448600534</v>
      </c>
      <c r="S1804" s="361">
        <v>289.44017298600534</v>
      </c>
      <c r="T1804" s="361"/>
      <c r="U1804" s="170">
        <v>220.9117846196055</v>
      </c>
      <c r="V1804" s="170"/>
      <c r="W1804" s="170"/>
      <c r="AB1804" s="168"/>
    </row>
    <row r="1805" spans="1:28" x14ac:dyDescent="0.25">
      <c r="A1805" s="366" t="s">
        <v>2423</v>
      </c>
      <c r="B1805" s="366" t="s">
        <v>2756</v>
      </c>
      <c r="C1805" s="366" t="s">
        <v>2181</v>
      </c>
      <c r="D1805" s="365">
        <v>2894</v>
      </c>
      <c r="E1805" s="366" t="s">
        <v>2746</v>
      </c>
      <c r="F1805" s="368"/>
      <c r="G1805" s="368" t="s">
        <v>2632</v>
      </c>
      <c r="H1805" s="367">
        <v>40</v>
      </c>
      <c r="I1805" s="361"/>
      <c r="J1805" s="362"/>
      <c r="K1805" s="361">
        <v>0.32364399999999999</v>
      </c>
      <c r="L1805" s="201">
        <v>269.34677882404719</v>
      </c>
      <c r="M1805" s="201">
        <v>415.3475529888272</v>
      </c>
      <c r="N1805" s="201">
        <v>41.094000000000001</v>
      </c>
      <c r="O1805" s="361">
        <v>41.094000000000001</v>
      </c>
      <c r="P1805" s="361">
        <v>415.3475529888272</v>
      </c>
      <c r="Q1805" s="361">
        <v>269.50860082404722</v>
      </c>
      <c r="R1805" s="361">
        <v>289.60199498600537</v>
      </c>
      <c r="S1805" s="361">
        <v>289.76381698600534</v>
      </c>
      <c r="T1805" s="361"/>
      <c r="U1805" s="170">
        <v>221.12336511960552</v>
      </c>
      <c r="V1805" s="170"/>
      <c r="W1805" s="170"/>
      <c r="AB1805" s="168"/>
    </row>
    <row r="1806" spans="1:28" x14ac:dyDescent="0.25">
      <c r="A1806" s="366" t="s">
        <v>2423</v>
      </c>
      <c r="B1806" s="366" t="s">
        <v>2756</v>
      </c>
      <c r="C1806" s="366" t="s">
        <v>2174</v>
      </c>
      <c r="D1806" s="365">
        <v>2896</v>
      </c>
      <c r="E1806" s="366" t="s">
        <v>2745</v>
      </c>
      <c r="F1806" s="368"/>
      <c r="G1806" s="368" t="s">
        <v>2172</v>
      </c>
      <c r="H1806" s="367"/>
      <c r="I1806" s="361"/>
      <c r="J1806" s="362"/>
      <c r="K1806" s="361">
        <v>0</v>
      </c>
      <c r="L1806" s="201">
        <v>269.50860082404722</v>
      </c>
      <c r="M1806" s="201">
        <v>415.3475529888272</v>
      </c>
      <c r="N1806" s="201">
        <v>41.094000000000001</v>
      </c>
      <c r="O1806" s="361">
        <v>41.094000000000001</v>
      </c>
      <c r="P1806" s="361">
        <v>415.3475529888272</v>
      </c>
      <c r="Q1806" s="361">
        <v>269.50860082404722</v>
      </c>
      <c r="R1806" s="361">
        <v>289.76381698600534</v>
      </c>
      <c r="S1806" s="361">
        <v>289.76381698600534</v>
      </c>
      <c r="T1806" s="361"/>
      <c r="U1806" s="170">
        <v>221.2851871196055</v>
      </c>
      <c r="V1806" s="170"/>
      <c r="W1806" s="170"/>
      <c r="AB1806" s="168"/>
    </row>
    <row r="1807" spans="1:28" x14ac:dyDescent="0.25">
      <c r="A1807" s="366"/>
      <c r="B1807" s="366"/>
      <c r="C1807" s="366"/>
      <c r="D1807" s="365"/>
      <c r="E1807" s="366"/>
      <c r="F1807" s="368"/>
      <c r="G1807" s="368"/>
      <c r="H1807" s="367"/>
      <c r="I1807" s="361"/>
      <c r="J1807" s="362"/>
      <c r="K1807" s="361">
        <v>0</v>
      </c>
      <c r="L1807" s="201">
        <v>269.50860082404722</v>
      </c>
      <c r="M1807" s="201">
        <v>415.3475529888272</v>
      </c>
      <c r="N1807" s="201">
        <v>41.094000000000001</v>
      </c>
      <c r="O1807" s="361">
        <v>41.094000000000001</v>
      </c>
      <c r="P1807" s="361">
        <v>415.3475529888272</v>
      </c>
      <c r="Q1807" s="361">
        <v>269.50860082404722</v>
      </c>
      <c r="R1807" s="361">
        <v>289.76381698600534</v>
      </c>
      <c r="S1807" s="361">
        <v>289.76381698600534</v>
      </c>
      <c r="T1807" s="361"/>
      <c r="U1807" s="170">
        <v>221.2851871196055</v>
      </c>
      <c r="V1807" s="170"/>
      <c r="W1807" s="170"/>
      <c r="AB1807" s="168"/>
    </row>
    <row r="1808" spans="1:28" x14ac:dyDescent="0.25">
      <c r="A1808" s="366"/>
      <c r="B1808" s="366"/>
      <c r="C1808" s="366"/>
      <c r="D1808" s="365"/>
      <c r="E1808" s="366" t="s">
        <v>619</v>
      </c>
      <c r="F1808" s="368"/>
      <c r="G1808" s="368" t="s">
        <v>2198</v>
      </c>
      <c r="H1808" s="367"/>
      <c r="I1808" s="361"/>
      <c r="J1808" s="362"/>
      <c r="K1808" s="361">
        <v>0.16770400000000002</v>
      </c>
      <c r="L1808" s="201">
        <v>269.5924528240472</v>
      </c>
      <c r="M1808" s="201">
        <v>415.3475529888272</v>
      </c>
      <c r="N1808" s="201">
        <v>41.094000000000001</v>
      </c>
      <c r="O1808" s="361">
        <v>41.094000000000001</v>
      </c>
      <c r="P1808" s="361">
        <v>415.3475529888272</v>
      </c>
      <c r="Q1808" s="361">
        <v>269.67630482404724</v>
      </c>
      <c r="R1808" s="361">
        <v>289.84766898600537</v>
      </c>
      <c r="S1808" s="361">
        <v>289.93152098600535</v>
      </c>
      <c r="T1808" s="361"/>
      <c r="U1808" s="170">
        <v>221.36903911960553</v>
      </c>
      <c r="V1808" s="170"/>
      <c r="W1808" s="170"/>
      <c r="AB1808" s="168"/>
    </row>
    <row r="1809" spans="1:28" x14ac:dyDescent="0.25">
      <c r="A1809" s="366" t="s">
        <v>2423</v>
      </c>
      <c r="B1809" s="366" t="s">
        <v>2756</v>
      </c>
      <c r="C1809" s="366" t="s">
        <v>1981</v>
      </c>
      <c r="D1809" s="365">
        <v>2900</v>
      </c>
      <c r="E1809" s="361" t="s">
        <v>2744</v>
      </c>
      <c r="F1809" s="364"/>
      <c r="G1809" s="364" t="s">
        <v>1978</v>
      </c>
      <c r="H1809" s="363">
        <v>40</v>
      </c>
      <c r="I1809" s="361"/>
      <c r="J1809" s="362"/>
      <c r="K1809" s="361">
        <v>5.7403999999999997E-2</v>
      </c>
      <c r="L1809" s="201">
        <v>269.70500682404725</v>
      </c>
      <c r="M1809" s="201">
        <v>415.3475529888272</v>
      </c>
      <c r="N1809" s="201">
        <v>41.094000000000001</v>
      </c>
      <c r="O1809" s="361">
        <v>41.094000000000001</v>
      </c>
      <c r="P1809" s="361">
        <v>415.3475529888272</v>
      </c>
      <c r="Q1809" s="361">
        <v>269.73370882404726</v>
      </c>
      <c r="R1809" s="361">
        <v>289.96022298600536</v>
      </c>
      <c r="S1809" s="361">
        <v>289.98892498600537</v>
      </c>
      <c r="T1809" s="361"/>
      <c r="U1809" s="170">
        <v>221.48159311960552</v>
      </c>
      <c r="V1809" s="170"/>
      <c r="W1809" s="170"/>
      <c r="AB1809" s="168"/>
    </row>
    <row r="1810" spans="1:28" x14ac:dyDescent="0.25">
      <c r="A1810" s="278"/>
      <c r="B1810" s="278"/>
      <c r="C1810" s="280"/>
      <c r="D1810" s="279"/>
      <c r="E1810" s="280" t="s">
        <v>619</v>
      </c>
      <c r="F1810" s="277"/>
      <c r="G1810" s="277" t="s">
        <v>1962</v>
      </c>
      <c r="H1810" s="276">
        <v>40</v>
      </c>
      <c r="I1810" s="274"/>
      <c r="J1810" s="275"/>
      <c r="K1810" s="274">
        <v>0.103502</v>
      </c>
      <c r="L1810" s="201">
        <v>269.78545982404728</v>
      </c>
      <c r="M1810" s="201">
        <v>415.3475529888272</v>
      </c>
      <c r="N1810" s="201">
        <v>41.094000000000001</v>
      </c>
      <c r="O1810" s="273">
        <v>41.094000000000001</v>
      </c>
      <c r="P1810" s="273">
        <v>415.3475529888272</v>
      </c>
      <c r="Q1810" s="273">
        <v>269.83721082404725</v>
      </c>
      <c r="R1810" s="273">
        <v>290.04067598600534</v>
      </c>
      <c r="S1810" s="273">
        <v>290.09242698600536</v>
      </c>
      <c r="T1810" s="273"/>
      <c r="U1810" s="170">
        <v>221.5620461196055</v>
      </c>
      <c r="V1810" s="170"/>
      <c r="W1810" s="170"/>
      <c r="AB1810" s="168"/>
    </row>
    <row r="1811" spans="1:28" x14ac:dyDescent="0.25">
      <c r="A1811" s="278" t="s">
        <v>2423</v>
      </c>
      <c r="B1811" s="278" t="s">
        <v>2743</v>
      </c>
      <c r="C1811" s="280" t="s">
        <v>111</v>
      </c>
      <c r="D1811" s="279">
        <v>2901</v>
      </c>
      <c r="E1811" s="278" t="s">
        <v>1278</v>
      </c>
      <c r="F1811" s="277" t="s">
        <v>2169</v>
      </c>
      <c r="G1811" s="277" t="s">
        <v>1951</v>
      </c>
      <c r="H1811" s="276"/>
      <c r="I1811" s="273"/>
      <c r="J1811" s="275"/>
      <c r="K1811" s="274">
        <v>0</v>
      </c>
      <c r="L1811" s="201">
        <v>269.83721082404725</v>
      </c>
      <c r="M1811" s="201">
        <v>415.3475529888272</v>
      </c>
      <c r="N1811" s="201">
        <v>41.094000000000001</v>
      </c>
      <c r="O1811" s="273">
        <v>41.094000000000001</v>
      </c>
      <c r="P1811" s="273">
        <v>415.3475529888272</v>
      </c>
      <c r="Q1811" s="273">
        <v>269.83721082404725</v>
      </c>
      <c r="R1811" s="273">
        <v>290.09242698600536</v>
      </c>
      <c r="S1811" s="273">
        <v>290.09242698600536</v>
      </c>
      <c r="T1811" s="273"/>
      <c r="U1811" s="170">
        <v>221.61379711960552</v>
      </c>
      <c r="V1811" s="170"/>
      <c r="W1811" s="170"/>
      <c r="AB1811" s="168"/>
    </row>
    <row r="1812" spans="1:28" x14ac:dyDescent="0.25">
      <c r="A1812" s="278"/>
      <c r="B1812" s="278"/>
      <c r="C1812" s="280"/>
      <c r="D1812" s="279"/>
      <c r="E1812" s="283" t="s">
        <v>619</v>
      </c>
      <c r="F1812" s="277"/>
      <c r="G1812" s="277" t="s">
        <v>1969</v>
      </c>
      <c r="H1812" s="282"/>
      <c r="I1812" s="281"/>
      <c r="J1812" s="275"/>
      <c r="K1812" s="274">
        <v>0.14528199999999999</v>
      </c>
      <c r="L1812" s="201">
        <v>269.90985182404722</v>
      </c>
      <c r="M1812" s="201">
        <v>415.3475529888272</v>
      </c>
      <c r="N1812" s="201">
        <v>41.094000000000001</v>
      </c>
      <c r="O1812" s="273">
        <v>41.094000000000001</v>
      </c>
      <c r="P1812" s="273">
        <v>415.3475529888272</v>
      </c>
      <c r="Q1812" s="273">
        <v>269.98249282404726</v>
      </c>
      <c r="R1812" s="273">
        <v>290.1650679860054</v>
      </c>
      <c r="S1812" s="273">
        <v>290.23770898600537</v>
      </c>
      <c r="T1812" s="273"/>
      <c r="U1812" s="170">
        <v>221.68643811960555</v>
      </c>
      <c r="V1812" s="170"/>
      <c r="W1812" s="170"/>
      <c r="AB1812" s="168"/>
    </row>
    <row r="1813" spans="1:28" x14ac:dyDescent="0.25">
      <c r="A1813" s="278" t="s">
        <v>2423</v>
      </c>
      <c r="B1813" s="278" t="s">
        <v>2743</v>
      </c>
      <c r="C1813" s="280" t="s">
        <v>2087</v>
      </c>
      <c r="D1813" s="279">
        <v>2902</v>
      </c>
      <c r="E1813" s="278" t="s">
        <v>2742</v>
      </c>
      <c r="F1813" s="277"/>
      <c r="G1813" s="277" t="s">
        <v>2085</v>
      </c>
      <c r="H1813" s="276"/>
      <c r="I1813" s="273"/>
      <c r="J1813" s="275"/>
      <c r="K1813" s="274">
        <v>0</v>
      </c>
      <c r="L1813" s="201">
        <v>269.98249282404726</v>
      </c>
      <c r="M1813" s="201">
        <v>415.3475529888272</v>
      </c>
      <c r="N1813" s="201">
        <v>41.094000000000001</v>
      </c>
      <c r="O1813" s="273">
        <v>41.094000000000001</v>
      </c>
      <c r="P1813" s="273">
        <v>415.3475529888272</v>
      </c>
      <c r="Q1813" s="273">
        <v>269.98249282404726</v>
      </c>
      <c r="R1813" s="273">
        <v>290.23770898600537</v>
      </c>
      <c r="S1813" s="273">
        <v>290.23770898600537</v>
      </c>
      <c r="T1813" s="273"/>
      <c r="U1813" s="170">
        <v>221.75907911960553</v>
      </c>
      <c r="V1813" s="170"/>
      <c r="W1813" s="170"/>
      <c r="AB1813" s="168"/>
    </row>
    <row r="1814" spans="1:28" x14ac:dyDescent="0.25">
      <c r="A1814" s="278"/>
      <c r="B1814" s="278"/>
      <c r="C1814" s="280"/>
      <c r="D1814" s="279"/>
      <c r="E1814" s="283" t="s">
        <v>619</v>
      </c>
      <c r="F1814" s="277"/>
      <c r="G1814" s="277" t="s">
        <v>1969</v>
      </c>
      <c r="H1814" s="282"/>
      <c r="I1814" s="281"/>
      <c r="J1814" s="275"/>
      <c r="K1814" s="274">
        <v>0</v>
      </c>
      <c r="L1814" s="201">
        <v>269.98249282404726</v>
      </c>
      <c r="M1814" s="201">
        <v>415.3475529888272</v>
      </c>
      <c r="N1814" s="201">
        <v>41.094000000000001</v>
      </c>
      <c r="O1814" s="273">
        <v>41.094000000000001</v>
      </c>
      <c r="P1814" s="273">
        <v>415.3475529888272</v>
      </c>
      <c r="Q1814" s="273">
        <v>269.98249282404726</v>
      </c>
      <c r="R1814" s="273">
        <v>290.23770898600537</v>
      </c>
      <c r="S1814" s="273">
        <v>290.23770898600537</v>
      </c>
      <c r="T1814" s="273"/>
      <c r="U1814" s="170">
        <v>221.75907911960553</v>
      </c>
      <c r="V1814" s="170"/>
      <c r="W1814" s="170"/>
      <c r="AB1814" s="168"/>
    </row>
    <row r="1815" spans="1:28" x14ac:dyDescent="0.25">
      <c r="A1815" s="278" t="s">
        <v>2423</v>
      </c>
      <c r="B1815" s="278" t="s">
        <v>2743</v>
      </c>
      <c r="C1815" s="280" t="s">
        <v>1990</v>
      </c>
      <c r="D1815" s="279">
        <v>2902</v>
      </c>
      <c r="E1815" s="278" t="s">
        <v>2741</v>
      </c>
      <c r="F1815" s="277" t="s">
        <v>1988</v>
      </c>
      <c r="G1815" s="277" t="s">
        <v>1987</v>
      </c>
      <c r="H1815" s="276"/>
      <c r="I1815" s="273"/>
      <c r="J1815" s="275"/>
      <c r="K1815" s="274">
        <v>0</v>
      </c>
      <c r="L1815" s="201">
        <v>269.98249282404726</v>
      </c>
      <c r="M1815" s="201">
        <v>415.3475529888272</v>
      </c>
      <c r="N1815" s="201">
        <v>41.094000000000001</v>
      </c>
      <c r="O1815" s="273">
        <v>41.094000000000001</v>
      </c>
      <c r="P1815" s="273">
        <v>415.3475529888272</v>
      </c>
      <c r="Q1815" s="273">
        <v>269.98249282404726</v>
      </c>
      <c r="R1815" s="273">
        <v>290.23770898600537</v>
      </c>
      <c r="S1815" s="273">
        <v>290.23770898600537</v>
      </c>
      <c r="T1815" s="273"/>
      <c r="U1815" s="170">
        <v>221.75907911960553</v>
      </c>
      <c r="V1815" s="170"/>
      <c r="W1815" s="170"/>
      <c r="AB1815" s="168"/>
    </row>
    <row r="1816" spans="1:28" x14ac:dyDescent="0.25">
      <c r="A1816" s="278"/>
      <c r="B1816" s="278"/>
      <c r="C1816" s="280"/>
      <c r="D1816" s="279"/>
      <c r="E1816" s="278" t="s">
        <v>619</v>
      </c>
      <c r="F1816" s="277"/>
      <c r="G1816" s="277" t="s">
        <v>1962</v>
      </c>
      <c r="H1816" s="276">
        <v>40</v>
      </c>
      <c r="I1816" s="273"/>
      <c r="J1816" s="275"/>
      <c r="K1816" s="274">
        <v>0.13121600000000003</v>
      </c>
      <c r="L1816" s="201">
        <v>270.04810082404725</v>
      </c>
      <c r="M1816" s="201">
        <v>415.3475529888272</v>
      </c>
      <c r="N1816" s="201">
        <v>41.094000000000001</v>
      </c>
      <c r="O1816" s="273">
        <v>41.094000000000001</v>
      </c>
      <c r="P1816" s="273">
        <v>415.3475529888272</v>
      </c>
      <c r="Q1816" s="273">
        <v>270.11370882404725</v>
      </c>
      <c r="R1816" s="273">
        <v>290.30331698600537</v>
      </c>
      <c r="S1816" s="273">
        <v>290.36892498600537</v>
      </c>
      <c r="T1816" s="273"/>
      <c r="U1816" s="170">
        <v>221.82468711960553</v>
      </c>
      <c r="V1816" s="170"/>
      <c r="W1816" s="170"/>
      <c r="AB1816" s="168"/>
    </row>
    <row r="1817" spans="1:28" x14ac:dyDescent="0.2">
      <c r="A1817" s="366" t="s">
        <v>2423</v>
      </c>
      <c r="B1817" s="366" t="s">
        <v>2740</v>
      </c>
      <c r="C1817" s="366" t="s">
        <v>1981</v>
      </c>
      <c r="D1817" s="365">
        <v>2904</v>
      </c>
      <c r="E1817" s="361" t="s">
        <v>2739</v>
      </c>
      <c r="F1817" s="364"/>
      <c r="G1817" s="364" t="s">
        <v>1978</v>
      </c>
      <c r="H1817" s="363">
        <v>40</v>
      </c>
      <c r="I1817" s="361"/>
      <c r="J1817" s="362"/>
      <c r="K1817" s="369">
        <v>5.7403999999999997E-2</v>
      </c>
      <c r="L1817" s="201">
        <v>270.14241082404726</v>
      </c>
      <c r="M1817" s="201">
        <v>415.3475529888272</v>
      </c>
      <c r="N1817" s="201">
        <v>41.094000000000001</v>
      </c>
      <c r="O1817" s="361">
        <v>41.094000000000001</v>
      </c>
      <c r="P1817" s="361">
        <v>415.3475529888272</v>
      </c>
      <c r="Q1817" s="361">
        <v>270.17111282404727</v>
      </c>
      <c r="R1817" s="361">
        <v>290.39762698600538</v>
      </c>
      <c r="S1817" s="361">
        <v>290.42632898600539</v>
      </c>
      <c r="T1817" s="361"/>
      <c r="U1817" s="170">
        <v>221.91899711960554</v>
      </c>
      <c r="V1817" s="170"/>
      <c r="W1817" s="170"/>
      <c r="AB1817" s="168"/>
    </row>
    <row r="1818" spans="1:28" x14ac:dyDescent="0.2">
      <c r="A1818" s="366"/>
      <c r="B1818" s="366"/>
      <c r="C1818" s="366"/>
      <c r="D1818" s="365"/>
      <c r="E1818" s="366" t="s">
        <v>619</v>
      </c>
      <c r="F1818" s="368"/>
      <c r="G1818" s="368" t="s">
        <v>2198</v>
      </c>
      <c r="H1818" s="363"/>
      <c r="I1818" s="361"/>
      <c r="J1818" s="362"/>
      <c r="K1818" s="369">
        <v>0.16770400000000002</v>
      </c>
      <c r="L1818" s="201">
        <v>270.25496482404731</v>
      </c>
      <c r="M1818" s="201">
        <v>415.3475529888272</v>
      </c>
      <c r="N1818" s="201">
        <v>41.094000000000001</v>
      </c>
      <c r="O1818" s="361">
        <v>41.094000000000001</v>
      </c>
      <c r="P1818" s="361">
        <v>415.3475529888272</v>
      </c>
      <c r="Q1818" s="361">
        <v>270.33881682404729</v>
      </c>
      <c r="R1818" s="361">
        <v>290.51018098600542</v>
      </c>
      <c r="S1818" s="361">
        <v>290.5940329860054</v>
      </c>
      <c r="T1818" s="361"/>
      <c r="U1818" s="170">
        <v>222.03155111960558</v>
      </c>
      <c r="V1818" s="170"/>
      <c r="W1818" s="170"/>
      <c r="AB1818" s="168"/>
    </row>
    <row r="1819" spans="1:28" x14ac:dyDescent="0.25">
      <c r="A1819" s="366" t="s">
        <v>2423</v>
      </c>
      <c r="B1819" s="366" t="s">
        <v>2740</v>
      </c>
      <c r="C1819" s="366" t="s">
        <v>2197</v>
      </c>
      <c r="D1819" s="365">
        <v>2905</v>
      </c>
      <c r="E1819" s="366" t="s">
        <v>2738</v>
      </c>
      <c r="F1819" s="368"/>
      <c r="G1819" s="368" t="s">
        <v>2632</v>
      </c>
      <c r="H1819" s="367">
        <v>40</v>
      </c>
      <c r="I1819" s="361">
        <v>0.32364399999999999</v>
      </c>
      <c r="J1819" s="362"/>
      <c r="K1819" s="361">
        <v>0.32364399999999999</v>
      </c>
      <c r="L1819" s="201">
        <v>270.50063882404731</v>
      </c>
      <c r="M1819" s="201">
        <v>415.3475529888272</v>
      </c>
      <c r="N1819" s="201">
        <v>41.094000000000001</v>
      </c>
      <c r="O1819" s="361">
        <v>41.094000000000001</v>
      </c>
      <c r="P1819" s="361">
        <v>415.3475529888272</v>
      </c>
      <c r="Q1819" s="361">
        <v>270.66246082404729</v>
      </c>
      <c r="R1819" s="361">
        <v>290.75585498600543</v>
      </c>
      <c r="S1819" s="361">
        <v>290.9176769860054</v>
      </c>
      <c r="T1819" s="361"/>
      <c r="U1819" s="170">
        <v>222.27722511960559</v>
      </c>
      <c r="V1819" s="170"/>
      <c r="W1819" s="170"/>
      <c r="AB1819" s="168"/>
    </row>
    <row r="1820" spans="1:28" x14ac:dyDescent="0.25">
      <c r="A1820" s="366" t="s">
        <v>2423</v>
      </c>
      <c r="B1820" s="366" t="s">
        <v>2740</v>
      </c>
      <c r="C1820" s="366" t="s">
        <v>2174</v>
      </c>
      <c r="D1820" s="365">
        <v>2908</v>
      </c>
      <c r="E1820" s="366" t="s">
        <v>2737</v>
      </c>
      <c r="F1820" s="368"/>
      <c r="G1820" s="368" t="s">
        <v>2172</v>
      </c>
      <c r="H1820" s="367"/>
      <c r="I1820" s="361"/>
      <c r="J1820" s="362"/>
      <c r="K1820" s="361">
        <v>0</v>
      </c>
      <c r="L1820" s="201">
        <v>270.66246082404729</v>
      </c>
      <c r="M1820" s="201">
        <v>415.3475529888272</v>
      </c>
      <c r="N1820" s="201">
        <v>41.094000000000001</v>
      </c>
      <c r="O1820" s="361">
        <v>41.094000000000001</v>
      </c>
      <c r="P1820" s="361">
        <v>415.3475529888272</v>
      </c>
      <c r="Q1820" s="361">
        <v>270.66246082404729</v>
      </c>
      <c r="R1820" s="361">
        <v>290.9176769860054</v>
      </c>
      <c r="S1820" s="361">
        <v>290.9176769860054</v>
      </c>
      <c r="T1820" s="361"/>
      <c r="U1820" s="170">
        <v>222.43904711960556</v>
      </c>
      <c r="V1820" s="170"/>
      <c r="W1820" s="170"/>
      <c r="AB1820" s="168"/>
    </row>
    <row r="1821" spans="1:28" x14ac:dyDescent="0.25">
      <c r="A1821" s="366"/>
      <c r="B1821" s="366"/>
      <c r="C1821" s="366"/>
      <c r="D1821" s="365"/>
      <c r="E1821" s="366"/>
      <c r="F1821" s="368"/>
      <c r="G1821" s="368"/>
      <c r="H1821" s="367"/>
      <c r="I1821" s="361"/>
      <c r="J1821" s="362"/>
      <c r="K1821" s="361">
        <v>0</v>
      </c>
      <c r="L1821" s="201">
        <v>270.66246082404729</v>
      </c>
      <c r="M1821" s="201">
        <v>415.3475529888272</v>
      </c>
      <c r="N1821" s="201">
        <v>41.094000000000001</v>
      </c>
      <c r="O1821" s="361">
        <v>41.094000000000001</v>
      </c>
      <c r="P1821" s="361">
        <v>415.3475529888272</v>
      </c>
      <c r="Q1821" s="361">
        <v>270.66246082404729</v>
      </c>
      <c r="R1821" s="361">
        <v>290.9176769860054</v>
      </c>
      <c r="S1821" s="361">
        <v>290.9176769860054</v>
      </c>
      <c r="T1821" s="361"/>
      <c r="U1821" s="170">
        <v>222.43904711960556</v>
      </c>
      <c r="V1821" s="170"/>
      <c r="W1821" s="170"/>
      <c r="AB1821" s="168"/>
    </row>
    <row r="1822" spans="1:28" x14ac:dyDescent="0.25">
      <c r="A1822" s="366"/>
      <c r="B1822" s="366"/>
      <c r="C1822" s="366"/>
      <c r="D1822" s="365"/>
      <c r="E1822" s="366" t="s">
        <v>619</v>
      </c>
      <c r="F1822" s="368"/>
      <c r="G1822" s="368" t="s">
        <v>1962</v>
      </c>
      <c r="H1822" s="367"/>
      <c r="I1822" s="361"/>
      <c r="J1822" s="362"/>
      <c r="K1822" s="361">
        <v>9.9516999999999994E-2</v>
      </c>
      <c r="L1822" s="201">
        <v>270.71221932404728</v>
      </c>
      <c r="M1822" s="201">
        <v>415.3475529888272</v>
      </c>
      <c r="N1822" s="201">
        <v>41.094000000000001</v>
      </c>
      <c r="O1822" s="361">
        <v>41.094000000000001</v>
      </c>
      <c r="P1822" s="361">
        <v>415.3475529888272</v>
      </c>
      <c r="Q1822" s="361">
        <v>270.76197782404728</v>
      </c>
      <c r="R1822" s="361">
        <v>290.9674354860054</v>
      </c>
      <c r="S1822" s="361">
        <v>291.0171939860054</v>
      </c>
      <c r="T1822" s="361"/>
      <c r="U1822" s="170">
        <v>222.48880561960556</v>
      </c>
      <c r="V1822" s="170"/>
      <c r="W1822" s="170"/>
      <c r="AB1822" s="168"/>
    </row>
    <row r="1823" spans="1:28" x14ac:dyDescent="0.25">
      <c r="A1823" s="366" t="s">
        <v>2423</v>
      </c>
      <c r="B1823" s="366" t="s">
        <v>2740</v>
      </c>
      <c r="C1823" s="366" t="s">
        <v>2194</v>
      </c>
      <c r="D1823" s="365">
        <v>2910</v>
      </c>
      <c r="E1823" s="366" t="s">
        <v>2736</v>
      </c>
      <c r="F1823" s="368"/>
      <c r="G1823" s="368" t="s">
        <v>2632</v>
      </c>
      <c r="H1823" s="367">
        <v>40</v>
      </c>
      <c r="I1823" s="361"/>
      <c r="J1823" s="362"/>
      <c r="K1823" s="361">
        <v>0.32364399999999999</v>
      </c>
      <c r="L1823" s="201">
        <v>270.92379982404725</v>
      </c>
      <c r="M1823" s="201">
        <v>415.3475529888272</v>
      </c>
      <c r="N1823" s="201">
        <v>41.094000000000001</v>
      </c>
      <c r="O1823" s="361">
        <v>41.094000000000001</v>
      </c>
      <c r="P1823" s="361">
        <v>415.3475529888272</v>
      </c>
      <c r="Q1823" s="361">
        <v>271.08562182404728</v>
      </c>
      <c r="R1823" s="361">
        <v>291.17901598600542</v>
      </c>
      <c r="S1823" s="361">
        <v>291.3408379860054</v>
      </c>
      <c r="T1823" s="361"/>
      <c r="U1823" s="170">
        <v>222.70038611960558</v>
      </c>
      <c r="V1823" s="170"/>
      <c r="W1823" s="170"/>
      <c r="AB1823" s="168"/>
    </row>
    <row r="1824" spans="1:28" x14ac:dyDescent="0.25">
      <c r="A1824" s="366"/>
      <c r="B1824" s="366"/>
      <c r="C1824" s="366"/>
      <c r="D1824" s="365"/>
      <c r="E1824" s="366" t="s">
        <v>619</v>
      </c>
      <c r="F1824" s="368"/>
      <c r="G1824" s="368"/>
      <c r="H1824" s="367"/>
      <c r="I1824" s="361"/>
      <c r="J1824" s="362"/>
      <c r="K1824" s="361">
        <v>0</v>
      </c>
      <c r="L1824" s="201">
        <v>271.08562182404728</v>
      </c>
      <c r="M1824" s="201">
        <v>415.3475529888272</v>
      </c>
      <c r="N1824" s="201">
        <v>41.094000000000001</v>
      </c>
      <c r="O1824" s="361">
        <v>41.094000000000001</v>
      </c>
      <c r="P1824" s="361">
        <v>415.3475529888272</v>
      </c>
      <c r="Q1824" s="361">
        <v>271.08562182404728</v>
      </c>
      <c r="R1824" s="361">
        <v>291.3408379860054</v>
      </c>
      <c r="S1824" s="361">
        <v>291.3408379860054</v>
      </c>
      <c r="T1824" s="361"/>
      <c r="U1824" s="170">
        <v>222.86220811960555</v>
      </c>
      <c r="V1824" s="170"/>
      <c r="W1824" s="170"/>
      <c r="AB1824" s="168"/>
    </row>
    <row r="1825" spans="1:28" x14ac:dyDescent="0.25">
      <c r="A1825" s="366"/>
      <c r="B1825" s="366"/>
      <c r="C1825" s="366"/>
      <c r="D1825" s="365"/>
      <c r="E1825" s="366"/>
      <c r="F1825" s="368"/>
      <c r="G1825" s="368"/>
      <c r="H1825" s="367"/>
      <c r="I1825" s="361"/>
      <c r="J1825" s="362"/>
      <c r="K1825" s="361">
        <v>0</v>
      </c>
      <c r="L1825" s="201">
        <v>271.08562182404728</v>
      </c>
      <c r="M1825" s="201">
        <v>415.3475529888272</v>
      </c>
      <c r="N1825" s="201">
        <v>41.094000000000001</v>
      </c>
      <c r="O1825" s="361">
        <v>41.094000000000001</v>
      </c>
      <c r="P1825" s="361">
        <v>415.3475529888272</v>
      </c>
      <c r="Q1825" s="361">
        <v>271.08562182404728</v>
      </c>
      <c r="R1825" s="361">
        <v>291.3408379860054</v>
      </c>
      <c r="S1825" s="361">
        <v>291.3408379860054</v>
      </c>
      <c r="T1825" s="361"/>
      <c r="U1825" s="170">
        <v>222.86220811960555</v>
      </c>
      <c r="V1825" s="170"/>
      <c r="W1825" s="170"/>
      <c r="AB1825" s="168"/>
    </row>
    <row r="1826" spans="1:28" x14ac:dyDescent="0.25">
      <c r="A1826" s="366"/>
      <c r="B1826" s="366"/>
      <c r="C1826" s="366"/>
      <c r="D1826" s="365"/>
      <c r="E1826" s="366" t="s">
        <v>619</v>
      </c>
      <c r="F1826" s="368"/>
      <c r="G1826" s="368" t="s">
        <v>1962</v>
      </c>
      <c r="H1826" s="367"/>
      <c r="I1826" s="361"/>
      <c r="J1826" s="362"/>
      <c r="K1826" s="361">
        <v>9.9516999999999994E-2</v>
      </c>
      <c r="L1826" s="201">
        <v>271.13538032404728</v>
      </c>
      <c r="M1826" s="201">
        <v>415.3475529888272</v>
      </c>
      <c r="N1826" s="201">
        <v>41.094000000000001</v>
      </c>
      <c r="O1826" s="361">
        <v>41.094000000000001</v>
      </c>
      <c r="P1826" s="361">
        <v>415.3475529888272</v>
      </c>
      <c r="Q1826" s="361">
        <v>271.18513882404727</v>
      </c>
      <c r="R1826" s="361">
        <v>291.39059648600539</v>
      </c>
      <c r="S1826" s="361">
        <v>291.44035498600539</v>
      </c>
      <c r="T1826" s="361"/>
      <c r="U1826" s="170">
        <v>222.91196661960555</v>
      </c>
      <c r="V1826" s="170"/>
      <c r="W1826" s="170"/>
      <c r="AB1826" s="168"/>
    </row>
    <row r="1827" spans="1:28" x14ac:dyDescent="0.25">
      <c r="A1827" s="366" t="s">
        <v>2423</v>
      </c>
      <c r="B1827" s="366" t="s">
        <v>2740</v>
      </c>
      <c r="C1827" s="366" t="s">
        <v>2192</v>
      </c>
      <c r="D1827" s="365">
        <v>2914</v>
      </c>
      <c r="E1827" s="366" t="s">
        <v>2735</v>
      </c>
      <c r="F1827" s="368"/>
      <c r="G1827" s="368" t="s">
        <v>2632</v>
      </c>
      <c r="H1827" s="367">
        <v>40</v>
      </c>
      <c r="I1827" s="361"/>
      <c r="J1827" s="362"/>
      <c r="K1827" s="361">
        <v>0.32364399999999999</v>
      </c>
      <c r="L1827" s="201">
        <v>271.3469608240473</v>
      </c>
      <c r="M1827" s="201">
        <v>415.3475529888272</v>
      </c>
      <c r="N1827" s="201">
        <v>41.094000000000001</v>
      </c>
      <c r="O1827" s="361">
        <v>41.094000000000001</v>
      </c>
      <c r="P1827" s="361">
        <v>415.3475529888272</v>
      </c>
      <c r="Q1827" s="361">
        <v>271.50878282404727</v>
      </c>
      <c r="R1827" s="361">
        <v>291.60217698600542</v>
      </c>
      <c r="S1827" s="361">
        <v>291.76399898600539</v>
      </c>
      <c r="T1827" s="361"/>
      <c r="U1827" s="170">
        <v>223.12354711960558</v>
      </c>
      <c r="V1827" s="170"/>
      <c r="W1827" s="170"/>
      <c r="AB1827" s="168"/>
    </row>
    <row r="1828" spans="1:28" x14ac:dyDescent="0.25">
      <c r="A1828" s="366" t="s">
        <v>2423</v>
      </c>
      <c r="B1828" s="366" t="s">
        <v>2740</v>
      </c>
      <c r="C1828" s="366" t="s">
        <v>2174</v>
      </c>
      <c r="D1828" s="365">
        <v>2916</v>
      </c>
      <c r="E1828" s="366" t="s">
        <v>2734</v>
      </c>
      <c r="F1828" s="368"/>
      <c r="G1828" s="368" t="s">
        <v>2172</v>
      </c>
      <c r="H1828" s="367"/>
      <c r="I1828" s="361"/>
      <c r="J1828" s="362"/>
      <c r="K1828" s="361">
        <v>0</v>
      </c>
      <c r="L1828" s="201">
        <v>271.50878282404727</v>
      </c>
      <c r="M1828" s="201">
        <v>415.3475529888272</v>
      </c>
      <c r="N1828" s="201">
        <v>41.094000000000001</v>
      </c>
      <c r="O1828" s="361">
        <v>41.094000000000001</v>
      </c>
      <c r="P1828" s="361">
        <v>415.3475529888272</v>
      </c>
      <c r="Q1828" s="361">
        <v>271.50878282404727</v>
      </c>
      <c r="R1828" s="361">
        <v>291.76399898600539</v>
      </c>
      <c r="S1828" s="361">
        <v>291.76399898600539</v>
      </c>
      <c r="T1828" s="361"/>
      <c r="U1828" s="170">
        <v>223.28536911960555</v>
      </c>
      <c r="V1828" s="170"/>
      <c r="W1828" s="170"/>
      <c r="AB1828" s="168"/>
    </row>
    <row r="1829" spans="1:28" x14ac:dyDescent="0.25">
      <c r="A1829" s="366"/>
      <c r="B1829" s="366"/>
      <c r="C1829" s="366"/>
      <c r="D1829" s="365"/>
      <c r="E1829" s="366"/>
      <c r="F1829" s="368"/>
      <c r="G1829" s="368"/>
      <c r="H1829" s="367"/>
      <c r="I1829" s="361"/>
      <c r="J1829" s="362"/>
      <c r="K1829" s="361">
        <v>0</v>
      </c>
      <c r="L1829" s="201">
        <v>271.50878282404727</v>
      </c>
      <c r="M1829" s="201">
        <v>415.3475529888272</v>
      </c>
      <c r="N1829" s="201">
        <v>41.094000000000001</v>
      </c>
      <c r="O1829" s="361">
        <v>41.094000000000001</v>
      </c>
      <c r="P1829" s="361">
        <v>415.3475529888272</v>
      </c>
      <c r="Q1829" s="361">
        <v>271.50878282404727</v>
      </c>
      <c r="R1829" s="361">
        <v>291.76399898600539</v>
      </c>
      <c r="S1829" s="361">
        <v>291.76399898600539</v>
      </c>
      <c r="T1829" s="361"/>
      <c r="U1829" s="170">
        <v>223.28536911960555</v>
      </c>
      <c r="V1829" s="170"/>
      <c r="W1829" s="170"/>
      <c r="AB1829" s="168"/>
    </row>
    <row r="1830" spans="1:28" x14ac:dyDescent="0.25">
      <c r="A1830" s="366"/>
      <c r="B1830" s="366"/>
      <c r="C1830" s="366"/>
      <c r="D1830" s="365"/>
      <c r="E1830" s="366" t="s">
        <v>619</v>
      </c>
      <c r="F1830" s="368"/>
      <c r="G1830" s="368" t="s">
        <v>2636</v>
      </c>
      <c r="H1830" s="367"/>
      <c r="I1830" s="361"/>
      <c r="J1830" s="362"/>
      <c r="K1830" s="361">
        <v>0.15525</v>
      </c>
      <c r="L1830" s="201">
        <v>271.58640782404728</v>
      </c>
      <c r="M1830" s="201">
        <v>415.3475529888272</v>
      </c>
      <c r="N1830" s="201">
        <v>41.094000000000001</v>
      </c>
      <c r="O1830" s="361">
        <v>41.094000000000001</v>
      </c>
      <c r="P1830" s="361">
        <v>415.3475529888272</v>
      </c>
      <c r="Q1830" s="361">
        <v>271.6640328240473</v>
      </c>
      <c r="R1830" s="361">
        <v>291.8416239860054</v>
      </c>
      <c r="S1830" s="361">
        <v>291.91924898600541</v>
      </c>
      <c r="T1830" s="361"/>
      <c r="U1830" s="170">
        <v>223.36299411960556</v>
      </c>
      <c r="V1830" s="170"/>
      <c r="W1830" s="170"/>
      <c r="AB1830" s="168"/>
    </row>
    <row r="1831" spans="1:28" x14ac:dyDescent="0.25">
      <c r="A1831" s="366" t="s">
        <v>2423</v>
      </c>
      <c r="B1831" s="366" t="s">
        <v>2740</v>
      </c>
      <c r="C1831" s="366" t="s">
        <v>2187</v>
      </c>
      <c r="D1831" s="365">
        <v>2922</v>
      </c>
      <c r="E1831" s="366" t="s">
        <v>2733</v>
      </c>
      <c r="F1831" s="368" t="s">
        <v>2185</v>
      </c>
      <c r="G1831" s="368" t="s">
        <v>2184</v>
      </c>
      <c r="H1831" s="367">
        <v>40</v>
      </c>
      <c r="I1831" s="361"/>
      <c r="J1831" s="362"/>
      <c r="K1831" s="361">
        <v>0.5</v>
      </c>
      <c r="L1831" s="201">
        <v>271.9140328240473</v>
      </c>
      <c r="M1831" s="201">
        <v>415.3475529888272</v>
      </c>
      <c r="N1831" s="201">
        <v>41.094000000000001</v>
      </c>
      <c r="O1831" s="361">
        <v>41.094000000000001</v>
      </c>
      <c r="P1831" s="361">
        <v>415.3475529888272</v>
      </c>
      <c r="Q1831" s="361">
        <v>272.1640328240473</v>
      </c>
      <c r="R1831" s="361">
        <v>292.16924898600541</v>
      </c>
      <c r="S1831" s="361">
        <v>292.41924898600541</v>
      </c>
      <c r="T1831" s="361"/>
      <c r="U1831" s="170">
        <v>223.69061911960557</v>
      </c>
      <c r="V1831" s="170"/>
      <c r="W1831" s="170"/>
      <c r="AB1831" s="168"/>
    </row>
    <row r="1832" spans="1:28" x14ac:dyDescent="0.25">
      <c r="A1832" s="366"/>
      <c r="B1832" s="366"/>
      <c r="C1832" s="366"/>
      <c r="D1832" s="365"/>
      <c r="E1832" s="366" t="s">
        <v>619</v>
      </c>
      <c r="F1832" s="368"/>
      <c r="G1832" s="368" t="s">
        <v>2636</v>
      </c>
      <c r="H1832" s="367"/>
      <c r="I1832" s="361"/>
      <c r="J1832" s="362"/>
      <c r="K1832" s="361">
        <v>0.15525</v>
      </c>
      <c r="L1832" s="201">
        <v>272.24165782404731</v>
      </c>
      <c r="M1832" s="201">
        <v>415.3475529888272</v>
      </c>
      <c r="N1832" s="201">
        <v>41.094000000000001</v>
      </c>
      <c r="O1832" s="361">
        <v>41.094000000000001</v>
      </c>
      <c r="P1832" s="361">
        <v>415.3475529888272</v>
      </c>
      <c r="Q1832" s="361">
        <v>272.31928282404732</v>
      </c>
      <c r="R1832" s="361">
        <v>292.49687398600543</v>
      </c>
      <c r="S1832" s="361">
        <v>292.57449898600544</v>
      </c>
      <c r="T1832" s="361"/>
      <c r="U1832" s="170">
        <v>224.01824411960558</v>
      </c>
      <c r="V1832" s="170"/>
      <c r="W1832" s="170"/>
      <c r="AB1832" s="168"/>
    </row>
    <row r="1833" spans="1:28" x14ac:dyDescent="0.25">
      <c r="A1833" s="366" t="s">
        <v>2423</v>
      </c>
      <c r="B1833" s="366" t="s">
        <v>2740</v>
      </c>
      <c r="C1833" s="366" t="s">
        <v>2190</v>
      </c>
      <c r="D1833" s="365">
        <v>2925</v>
      </c>
      <c r="E1833" s="366" t="s">
        <v>2732</v>
      </c>
      <c r="F1833" s="368"/>
      <c r="G1833" s="368" t="s">
        <v>2632</v>
      </c>
      <c r="H1833" s="367">
        <v>40</v>
      </c>
      <c r="I1833" s="361"/>
      <c r="J1833" s="362"/>
      <c r="K1833" s="361">
        <v>0.32364399999999999</v>
      </c>
      <c r="L1833" s="201">
        <v>272.48110482404729</v>
      </c>
      <c r="M1833" s="201">
        <v>415.3475529888272</v>
      </c>
      <c r="N1833" s="201">
        <v>41.094000000000001</v>
      </c>
      <c r="O1833" s="361">
        <v>41.094000000000001</v>
      </c>
      <c r="P1833" s="361">
        <v>415.3475529888272</v>
      </c>
      <c r="Q1833" s="361">
        <v>272.64292682404732</v>
      </c>
      <c r="R1833" s="361">
        <v>292.73632098600547</v>
      </c>
      <c r="S1833" s="361">
        <v>292.89814298600544</v>
      </c>
      <c r="T1833" s="361"/>
      <c r="U1833" s="170">
        <v>224.25769111960562</v>
      </c>
      <c r="V1833" s="170"/>
      <c r="W1833" s="170"/>
      <c r="AB1833" s="168"/>
    </row>
    <row r="1834" spans="1:28" x14ac:dyDescent="0.25">
      <c r="A1834" s="366"/>
      <c r="B1834" s="366"/>
      <c r="C1834" s="366"/>
      <c r="D1834" s="365"/>
      <c r="E1834" s="366" t="s">
        <v>619</v>
      </c>
      <c r="F1834" s="368"/>
      <c r="G1834" s="368"/>
      <c r="H1834" s="367"/>
      <c r="I1834" s="361"/>
      <c r="J1834" s="362"/>
      <c r="K1834" s="361">
        <v>0</v>
      </c>
      <c r="L1834" s="201">
        <v>272.64292682404732</v>
      </c>
      <c r="M1834" s="201">
        <v>415.3475529888272</v>
      </c>
      <c r="N1834" s="201">
        <v>41.094000000000001</v>
      </c>
      <c r="O1834" s="361">
        <v>41.094000000000001</v>
      </c>
      <c r="P1834" s="361">
        <v>415.3475529888272</v>
      </c>
      <c r="Q1834" s="361">
        <v>272.64292682404732</v>
      </c>
      <c r="R1834" s="361">
        <v>292.89814298600544</v>
      </c>
      <c r="S1834" s="361">
        <v>292.89814298600544</v>
      </c>
      <c r="T1834" s="361"/>
      <c r="U1834" s="170">
        <v>224.4195131196056</v>
      </c>
      <c r="V1834" s="170"/>
      <c r="W1834" s="170"/>
      <c r="AB1834" s="168"/>
    </row>
    <row r="1835" spans="1:28" x14ac:dyDescent="0.25">
      <c r="A1835" s="366"/>
      <c r="B1835" s="366"/>
      <c r="C1835" s="366"/>
      <c r="D1835" s="365"/>
      <c r="E1835" s="366"/>
      <c r="F1835" s="368"/>
      <c r="G1835" s="368"/>
      <c r="H1835" s="367"/>
      <c r="I1835" s="361"/>
      <c r="J1835" s="362"/>
      <c r="K1835" s="361">
        <v>0</v>
      </c>
      <c r="L1835" s="201">
        <v>272.64292682404732</v>
      </c>
      <c r="M1835" s="201">
        <v>415.3475529888272</v>
      </c>
      <c r="N1835" s="201">
        <v>41.094000000000001</v>
      </c>
      <c r="O1835" s="361">
        <v>41.094000000000001</v>
      </c>
      <c r="P1835" s="361">
        <v>415.3475529888272</v>
      </c>
      <c r="Q1835" s="361">
        <v>272.64292682404732</v>
      </c>
      <c r="R1835" s="361">
        <v>292.89814298600544</v>
      </c>
      <c r="S1835" s="361">
        <v>292.89814298600544</v>
      </c>
      <c r="T1835" s="361"/>
      <c r="U1835" s="170">
        <v>224.4195131196056</v>
      </c>
      <c r="V1835" s="170"/>
      <c r="W1835" s="170"/>
      <c r="AB1835" s="168"/>
    </row>
    <row r="1836" spans="1:28" x14ac:dyDescent="0.25">
      <c r="A1836" s="366"/>
      <c r="B1836" s="366"/>
      <c r="C1836" s="366"/>
      <c r="D1836" s="365"/>
      <c r="E1836" s="366" t="s">
        <v>619</v>
      </c>
      <c r="F1836" s="368"/>
      <c r="G1836" s="368"/>
      <c r="H1836" s="367"/>
      <c r="I1836" s="361"/>
      <c r="J1836" s="362"/>
      <c r="K1836" s="361">
        <v>9.9516999999999994E-2</v>
      </c>
      <c r="L1836" s="201">
        <v>272.69268532404732</v>
      </c>
      <c r="M1836" s="201">
        <v>415.3475529888272</v>
      </c>
      <c r="N1836" s="201">
        <v>41.094000000000001</v>
      </c>
      <c r="O1836" s="361">
        <v>41.094000000000001</v>
      </c>
      <c r="P1836" s="361">
        <v>415.3475529888272</v>
      </c>
      <c r="Q1836" s="361">
        <v>272.74244382404731</v>
      </c>
      <c r="R1836" s="361">
        <v>292.94790148600543</v>
      </c>
      <c r="S1836" s="361">
        <v>292.99765998600543</v>
      </c>
      <c r="T1836" s="361"/>
      <c r="U1836" s="170">
        <v>224.46927161960559</v>
      </c>
      <c r="V1836" s="170"/>
      <c r="W1836" s="170"/>
      <c r="AB1836" s="168"/>
    </row>
    <row r="1837" spans="1:28" x14ac:dyDescent="0.25">
      <c r="A1837" s="366" t="s">
        <v>2423</v>
      </c>
      <c r="B1837" s="366" t="s">
        <v>2740</v>
      </c>
      <c r="C1837" s="366" t="s">
        <v>2183</v>
      </c>
      <c r="D1837" s="365">
        <v>2929</v>
      </c>
      <c r="E1837" s="366" t="s">
        <v>2731</v>
      </c>
      <c r="F1837" s="368"/>
      <c r="G1837" s="368" t="s">
        <v>2632</v>
      </c>
      <c r="H1837" s="367">
        <v>40</v>
      </c>
      <c r="I1837" s="361"/>
      <c r="J1837" s="362"/>
      <c r="K1837" s="361">
        <v>0.32364399999999999</v>
      </c>
      <c r="L1837" s="201">
        <v>272.90426582404734</v>
      </c>
      <c r="M1837" s="201">
        <v>415.3475529888272</v>
      </c>
      <c r="N1837" s="201">
        <v>41.094000000000001</v>
      </c>
      <c r="O1837" s="361">
        <v>41.094000000000001</v>
      </c>
      <c r="P1837" s="361">
        <v>415.3475529888272</v>
      </c>
      <c r="Q1837" s="361">
        <v>273.06608782404732</v>
      </c>
      <c r="R1837" s="361">
        <v>293.15948198600546</v>
      </c>
      <c r="S1837" s="361">
        <v>293.32130398600543</v>
      </c>
      <c r="T1837" s="361"/>
      <c r="U1837" s="170">
        <v>224.68085211960562</v>
      </c>
      <c r="V1837" s="170"/>
      <c r="W1837" s="170"/>
      <c r="AB1837" s="168"/>
    </row>
    <row r="1838" spans="1:28" x14ac:dyDescent="0.25">
      <c r="A1838" s="366"/>
      <c r="B1838" s="366"/>
      <c r="C1838" s="366"/>
      <c r="D1838" s="365"/>
      <c r="E1838" s="366" t="s">
        <v>619</v>
      </c>
      <c r="F1838" s="368"/>
      <c r="G1838" s="368"/>
      <c r="H1838" s="367"/>
      <c r="I1838" s="361"/>
      <c r="J1838" s="362"/>
      <c r="K1838" s="361">
        <v>0</v>
      </c>
      <c r="L1838" s="201">
        <v>273.06608782404732</v>
      </c>
      <c r="M1838" s="201">
        <v>415.3475529888272</v>
      </c>
      <c r="N1838" s="201">
        <v>41.094000000000001</v>
      </c>
      <c r="O1838" s="361">
        <v>41.094000000000001</v>
      </c>
      <c r="P1838" s="361">
        <v>415.3475529888272</v>
      </c>
      <c r="Q1838" s="361">
        <v>273.06608782404732</v>
      </c>
      <c r="R1838" s="361">
        <v>293.32130398600543</v>
      </c>
      <c r="S1838" s="361">
        <v>293.32130398600543</v>
      </c>
      <c r="T1838" s="361"/>
      <c r="U1838" s="170">
        <v>224.84267411960559</v>
      </c>
      <c r="V1838" s="170"/>
      <c r="W1838" s="170"/>
      <c r="AB1838" s="168"/>
    </row>
    <row r="1839" spans="1:28" x14ac:dyDescent="0.25">
      <c r="A1839" s="366"/>
      <c r="B1839" s="366"/>
      <c r="C1839" s="366"/>
      <c r="D1839" s="365"/>
      <c r="E1839" s="366"/>
      <c r="F1839" s="368"/>
      <c r="G1839" s="368"/>
      <c r="H1839" s="367"/>
      <c r="I1839" s="361"/>
      <c r="J1839" s="362"/>
      <c r="K1839" s="361">
        <v>0</v>
      </c>
      <c r="L1839" s="201">
        <v>273.06608782404732</v>
      </c>
      <c r="M1839" s="201">
        <v>415.3475529888272</v>
      </c>
      <c r="N1839" s="201">
        <v>41.094000000000001</v>
      </c>
      <c r="O1839" s="361">
        <v>41.094000000000001</v>
      </c>
      <c r="P1839" s="361">
        <v>415.3475529888272</v>
      </c>
      <c r="Q1839" s="361">
        <v>273.06608782404732</v>
      </c>
      <c r="R1839" s="361">
        <v>293.32130398600543</v>
      </c>
      <c r="S1839" s="361">
        <v>293.32130398600543</v>
      </c>
      <c r="T1839" s="361"/>
      <c r="U1839" s="170">
        <v>224.84267411960559</v>
      </c>
      <c r="V1839" s="170"/>
      <c r="W1839" s="170"/>
      <c r="AB1839" s="168"/>
    </row>
    <row r="1840" spans="1:28" x14ac:dyDescent="0.25">
      <c r="A1840" s="366"/>
      <c r="B1840" s="366"/>
      <c r="C1840" s="366"/>
      <c r="D1840" s="365"/>
      <c r="E1840" s="366" t="s">
        <v>619</v>
      </c>
      <c r="F1840" s="368"/>
      <c r="G1840" s="368"/>
      <c r="H1840" s="367"/>
      <c r="I1840" s="361"/>
      <c r="J1840" s="362"/>
      <c r="K1840" s="361">
        <v>9.9516999999999994E-2</v>
      </c>
      <c r="L1840" s="201">
        <v>273.11584632404731</v>
      </c>
      <c r="M1840" s="201">
        <v>415.3475529888272</v>
      </c>
      <c r="N1840" s="201">
        <v>41.094000000000001</v>
      </c>
      <c r="O1840" s="361">
        <v>41.094000000000001</v>
      </c>
      <c r="P1840" s="361">
        <v>415.3475529888272</v>
      </c>
      <c r="Q1840" s="361">
        <v>273.16560482404731</v>
      </c>
      <c r="R1840" s="361">
        <v>293.37106248600543</v>
      </c>
      <c r="S1840" s="361">
        <v>293.42082098600542</v>
      </c>
      <c r="T1840" s="361"/>
      <c r="U1840" s="170">
        <v>224.89243261960559</v>
      </c>
      <c r="V1840" s="170"/>
      <c r="W1840" s="170"/>
      <c r="AB1840" s="168"/>
    </row>
    <row r="1841" spans="1:28" x14ac:dyDescent="0.25">
      <c r="A1841" s="366" t="s">
        <v>2423</v>
      </c>
      <c r="B1841" s="366" t="s">
        <v>2740</v>
      </c>
      <c r="C1841" s="366" t="s">
        <v>2181</v>
      </c>
      <c r="D1841" s="365">
        <v>2934</v>
      </c>
      <c r="E1841" s="366" t="s">
        <v>2730</v>
      </c>
      <c r="F1841" s="368"/>
      <c r="G1841" s="368" t="s">
        <v>2632</v>
      </c>
      <c r="H1841" s="367">
        <v>40</v>
      </c>
      <c r="I1841" s="361"/>
      <c r="J1841" s="362"/>
      <c r="K1841" s="361">
        <v>0.32364399999999999</v>
      </c>
      <c r="L1841" s="201">
        <v>273.32742682404728</v>
      </c>
      <c r="M1841" s="201">
        <v>415.3475529888272</v>
      </c>
      <c r="N1841" s="201">
        <v>41.094000000000001</v>
      </c>
      <c r="O1841" s="361">
        <v>41.094000000000001</v>
      </c>
      <c r="P1841" s="361">
        <v>415.3475529888272</v>
      </c>
      <c r="Q1841" s="361">
        <v>273.48924882404731</v>
      </c>
      <c r="R1841" s="361">
        <v>293.58264298600545</v>
      </c>
      <c r="S1841" s="361">
        <v>293.74446498600543</v>
      </c>
      <c r="T1841" s="361"/>
      <c r="U1841" s="170">
        <v>225.10401311960561</v>
      </c>
      <c r="V1841" s="170"/>
      <c r="W1841" s="170"/>
      <c r="AB1841" s="168"/>
    </row>
    <row r="1842" spans="1:28" x14ac:dyDescent="0.25">
      <c r="A1842" s="366" t="s">
        <v>2423</v>
      </c>
      <c r="B1842" s="366" t="s">
        <v>2740</v>
      </c>
      <c r="C1842" s="366" t="s">
        <v>2174</v>
      </c>
      <c r="D1842" s="365">
        <v>2936</v>
      </c>
      <c r="E1842" s="366" t="s">
        <v>2729</v>
      </c>
      <c r="F1842" s="368"/>
      <c r="G1842" s="368" t="s">
        <v>2172</v>
      </c>
      <c r="H1842" s="367"/>
      <c r="I1842" s="361"/>
      <c r="J1842" s="362"/>
      <c r="K1842" s="361">
        <v>0</v>
      </c>
      <c r="L1842" s="201">
        <v>273.48924882404731</v>
      </c>
      <c r="M1842" s="201">
        <v>415.3475529888272</v>
      </c>
      <c r="N1842" s="201">
        <v>41.094000000000001</v>
      </c>
      <c r="O1842" s="361">
        <v>41.094000000000001</v>
      </c>
      <c r="P1842" s="361">
        <v>415.3475529888272</v>
      </c>
      <c r="Q1842" s="361">
        <v>273.48924882404731</v>
      </c>
      <c r="R1842" s="361">
        <v>293.74446498600543</v>
      </c>
      <c r="S1842" s="361">
        <v>293.74446498600543</v>
      </c>
      <c r="T1842" s="361"/>
      <c r="U1842" s="170">
        <v>225.26583511960558</v>
      </c>
      <c r="V1842" s="170"/>
      <c r="W1842" s="170"/>
      <c r="AB1842" s="168"/>
    </row>
    <row r="1843" spans="1:28" x14ac:dyDescent="0.25">
      <c r="A1843" s="366"/>
      <c r="B1843" s="366"/>
      <c r="C1843" s="366"/>
      <c r="D1843" s="365"/>
      <c r="E1843" s="366"/>
      <c r="F1843" s="368"/>
      <c r="G1843" s="368"/>
      <c r="H1843" s="367"/>
      <c r="I1843" s="361"/>
      <c r="J1843" s="362"/>
      <c r="K1843" s="361">
        <v>0</v>
      </c>
      <c r="L1843" s="201">
        <v>273.48924882404731</v>
      </c>
      <c r="M1843" s="201">
        <v>415.3475529888272</v>
      </c>
      <c r="N1843" s="201">
        <v>41.094000000000001</v>
      </c>
      <c r="O1843" s="361">
        <v>41.094000000000001</v>
      </c>
      <c r="P1843" s="361">
        <v>415.3475529888272</v>
      </c>
      <c r="Q1843" s="361">
        <v>273.48924882404731</v>
      </c>
      <c r="R1843" s="361">
        <v>293.74446498600543</v>
      </c>
      <c r="S1843" s="361">
        <v>293.74446498600543</v>
      </c>
      <c r="T1843" s="361"/>
      <c r="U1843" s="170">
        <v>225.26583511960558</v>
      </c>
      <c r="V1843" s="170"/>
      <c r="W1843" s="170"/>
      <c r="AB1843" s="168"/>
    </row>
    <row r="1844" spans="1:28" x14ac:dyDescent="0.25">
      <c r="A1844" s="366"/>
      <c r="B1844" s="366"/>
      <c r="C1844" s="366"/>
      <c r="D1844" s="365"/>
      <c r="E1844" s="366" t="s">
        <v>619</v>
      </c>
      <c r="F1844" s="368"/>
      <c r="G1844" s="368" t="s">
        <v>2198</v>
      </c>
      <c r="H1844" s="367"/>
      <c r="I1844" s="361"/>
      <c r="J1844" s="362"/>
      <c r="K1844" s="361">
        <v>0.16770400000000002</v>
      </c>
      <c r="L1844" s="201">
        <v>273.57310082404729</v>
      </c>
      <c r="M1844" s="201">
        <v>415.3475529888272</v>
      </c>
      <c r="N1844" s="201">
        <v>41.094000000000001</v>
      </c>
      <c r="O1844" s="361">
        <v>41.094000000000001</v>
      </c>
      <c r="P1844" s="361">
        <v>415.3475529888272</v>
      </c>
      <c r="Q1844" s="361">
        <v>273.65695282404732</v>
      </c>
      <c r="R1844" s="361">
        <v>293.82831698600546</v>
      </c>
      <c r="S1844" s="361">
        <v>293.91216898600544</v>
      </c>
      <c r="T1844" s="361"/>
      <c r="U1844" s="170">
        <v>225.34968711960562</v>
      </c>
      <c r="V1844" s="170"/>
      <c r="W1844" s="170"/>
      <c r="AB1844" s="168"/>
    </row>
    <row r="1845" spans="1:28" x14ac:dyDescent="0.25">
      <c r="A1845" s="366" t="s">
        <v>2423</v>
      </c>
      <c r="B1845" s="366" t="s">
        <v>2740</v>
      </c>
      <c r="C1845" s="366" t="s">
        <v>1981</v>
      </c>
      <c r="D1845" s="365">
        <v>2939</v>
      </c>
      <c r="E1845" s="361" t="s">
        <v>2728</v>
      </c>
      <c r="F1845" s="364"/>
      <c r="G1845" s="364" t="s">
        <v>1978</v>
      </c>
      <c r="H1845" s="363">
        <v>40</v>
      </c>
      <c r="I1845" s="361"/>
      <c r="J1845" s="362"/>
      <c r="K1845" s="361">
        <v>5.7403999999999997E-2</v>
      </c>
      <c r="L1845" s="201">
        <v>273.68565482404733</v>
      </c>
      <c r="M1845" s="201">
        <v>415.3475529888272</v>
      </c>
      <c r="N1845" s="201">
        <v>41.094000000000001</v>
      </c>
      <c r="O1845" s="361">
        <v>41.094000000000001</v>
      </c>
      <c r="P1845" s="361">
        <v>415.3475529888272</v>
      </c>
      <c r="Q1845" s="361">
        <v>273.71435682404734</v>
      </c>
      <c r="R1845" s="361">
        <v>293.94087098600545</v>
      </c>
      <c r="S1845" s="361">
        <v>293.96957298600546</v>
      </c>
      <c r="T1845" s="361"/>
      <c r="U1845" s="170">
        <v>225.46224111960561</v>
      </c>
      <c r="V1845" s="170"/>
      <c r="W1845" s="170"/>
      <c r="AB1845" s="168"/>
    </row>
    <row r="1846" spans="1:28" x14ac:dyDescent="0.25">
      <c r="A1846" s="278"/>
      <c r="B1846" s="278"/>
      <c r="C1846" s="280"/>
      <c r="D1846" s="279"/>
      <c r="E1846" s="280" t="s">
        <v>619</v>
      </c>
      <c r="F1846" s="277"/>
      <c r="G1846" s="277" t="s">
        <v>1962</v>
      </c>
      <c r="H1846" s="276">
        <v>40</v>
      </c>
      <c r="I1846" s="274"/>
      <c r="J1846" s="275"/>
      <c r="K1846" s="274">
        <v>0.103502</v>
      </c>
      <c r="L1846" s="201">
        <v>273.76610782404737</v>
      </c>
      <c r="M1846" s="201">
        <v>415.3475529888272</v>
      </c>
      <c r="N1846" s="201">
        <v>41.094000000000001</v>
      </c>
      <c r="O1846" s="273">
        <v>41.094000000000001</v>
      </c>
      <c r="P1846" s="273">
        <v>415.3475529888272</v>
      </c>
      <c r="Q1846" s="273">
        <v>273.81785882404733</v>
      </c>
      <c r="R1846" s="273">
        <v>294.02132398600543</v>
      </c>
      <c r="S1846" s="273">
        <v>294.07307498600545</v>
      </c>
      <c r="T1846" s="273"/>
      <c r="U1846" s="170">
        <v>225.54269411960559</v>
      </c>
      <c r="V1846" s="170"/>
      <c r="W1846" s="170"/>
      <c r="AB1846" s="168"/>
    </row>
    <row r="1847" spans="1:28" x14ac:dyDescent="0.25">
      <c r="A1847" s="278" t="s">
        <v>2423</v>
      </c>
      <c r="B1847" s="278" t="s">
        <v>2727</v>
      </c>
      <c r="C1847" s="280" t="s">
        <v>111</v>
      </c>
      <c r="D1847" s="279">
        <v>2941</v>
      </c>
      <c r="E1847" s="278" t="s">
        <v>1279</v>
      </c>
      <c r="F1847" s="277" t="s">
        <v>2169</v>
      </c>
      <c r="G1847" s="277" t="s">
        <v>1951</v>
      </c>
      <c r="H1847" s="276"/>
      <c r="I1847" s="273"/>
      <c r="J1847" s="275"/>
      <c r="K1847" s="274">
        <v>0</v>
      </c>
      <c r="L1847" s="201">
        <v>273.81785882404733</v>
      </c>
      <c r="M1847" s="201">
        <v>415.3475529888272</v>
      </c>
      <c r="N1847" s="201">
        <v>41.094000000000001</v>
      </c>
      <c r="O1847" s="273">
        <v>41.094000000000001</v>
      </c>
      <c r="P1847" s="273">
        <v>415.3475529888272</v>
      </c>
      <c r="Q1847" s="273">
        <v>273.81785882404733</v>
      </c>
      <c r="R1847" s="273">
        <v>294.07307498600545</v>
      </c>
      <c r="S1847" s="273">
        <v>294.07307498600545</v>
      </c>
      <c r="T1847" s="273"/>
      <c r="U1847" s="170">
        <v>225.59444511960561</v>
      </c>
      <c r="V1847" s="170"/>
      <c r="W1847" s="170"/>
      <c r="AB1847" s="168"/>
    </row>
    <row r="1848" spans="1:28" x14ac:dyDescent="0.25">
      <c r="A1848" s="278"/>
      <c r="B1848" s="278"/>
      <c r="C1848" s="280"/>
      <c r="D1848" s="279"/>
      <c r="E1848" s="283" t="s">
        <v>619</v>
      </c>
      <c r="F1848" s="277"/>
      <c r="G1848" s="277" t="s">
        <v>1969</v>
      </c>
      <c r="H1848" s="282"/>
      <c r="I1848" s="281"/>
      <c r="J1848" s="275"/>
      <c r="K1848" s="274">
        <v>0.14528199999999999</v>
      </c>
      <c r="L1848" s="201">
        <v>273.89049982404731</v>
      </c>
      <c r="M1848" s="201">
        <v>415.3475529888272</v>
      </c>
      <c r="N1848" s="201">
        <v>41.094000000000001</v>
      </c>
      <c r="O1848" s="273">
        <v>41.094000000000001</v>
      </c>
      <c r="P1848" s="273">
        <v>415.3475529888272</v>
      </c>
      <c r="Q1848" s="273">
        <v>273.96314082404734</v>
      </c>
      <c r="R1848" s="273">
        <v>294.14571598600548</v>
      </c>
      <c r="S1848" s="273">
        <v>294.21835698600546</v>
      </c>
      <c r="T1848" s="273"/>
      <c r="U1848" s="170">
        <v>225.66708611960564</v>
      </c>
      <c r="V1848" s="170"/>
      <c r="W1848" s="170"/>
      <c r="AB1848" s="168"/>
    </row>
    <row r="1849" spans="1:28" x14ac:dyDescent="0.25">
      <c r="A1849" s="278" t="s">
        <v>2423</v>
      </c>
      <c r="B1849" s="278" t="s">
        <v>2727</v>
      </c>
      <c r="C1849" s="280" t="s">
        <v>2087</v>
      </c>
      <c r="D1849" s="279">
        <v>2942</v>
      </c>
      <c r="E1849" s="278" t="s">
        <v>2726</v>
      </c>
      <c r="F1849" s="277"/>
      <c r="G1849" s="277" t="s">
        <v>2085</v>
      </c>
      <c r="H1849" s="276"/>
      <c r="I1849" s="273"/>
      <c r="J1849" s="275"/>
      <c r="K1849" s="274">
        <v>0</v>
      </c>
      <c r="L1849" s="201">
        <v>273.96314082404734</v>
      </c>
      <c r="M1849" s="201">
        <v>415.3475529888272</v>
      </c>
      <c r="N1849" s="201">
        <v>41.094000000000001</v>
      </c>
      <c r="O1849" s="273">
        <v>41.094000000000001</v>
      </c>
      <c r="P1849" s="273">
        <v>415.3475529888272</v>
      </c>
      <c r="Q1849" s="273">
        <v>273.96314082404734</v>
      </c>
      <c r="R1849" s="273">
        <v>294.21835698600546</v>
      </c>
      <c r="S1849" s="273">
        <v>294.21835698600546</v>
      </c>
      <c r="T1849" s="273"/>
      <c r="U1849" s="170">
        <v>225.73972711960562</v>
      </c>
      <c r="V1849" s="170"/>
      <c r="W1849" s="170"/>
      <c r="AB1849" s="168"/>
    </row>
    <row r="1850" spans="1:28" x14ac:dyDescent="0.25">
      <c r="A1850" s="278"/>
      <c r="B1850" s="278"/>
      <c r="C1850" s="280"/>
      <c r="D1850" s="279"/>
      <c r="E1850" s="283" t="s">
        <v>619</v>
      </c>
      <c r="F1850" s="277"/>
      <c r="G1850" s="277" t="s">
        <v>1969</v>
      </c>
      <c r="H1850" s="282"/>
      <c r="I1850" s="281"/>
      <c r="J1850" s="275"/>
      <c r="K1850" s="274">
        <v>0</v>
      </c>
      <c r="L1850" s="201">
        <v>273.96314082404734</v>
      </c>
      <c r="M1850" s="201">
        <v>415.3475529888272</v>
      </c>
      <c r="N1850" s="201">
        <v>41.094000000000001</v>
      </c>
      <c r="O1850" s="273">
        <v>41.094000000000001</v>
      </c>
      <c r="P1850" s="273">
        <v>415.3475529888272</v>
      </c>
      <c r="Q1850" s="273">
        <v>273.96314082404734</v>
      </c>
      <c r="R1850" s="273">
        <v>294.21835698600546</v>
      </c>
      <c r="S1850" s="273">
        <v>294.21835698600546</v>
      </c>
      <c r="T1850" s="273"/>
      <c r="U1850" s="170">
        <v>225.73972711960562</v>
      </c>
      <c r="V1850" s="170"/>
      <c r="W1850" s="170"/>
      <c r="AB1850" s="168"/>
    </row>
    <row r="1851" spans="1:28" x14ac:dyDescent="0.25">
      <c r="A1851" s="278" t="s">
        <v>2423</v>
      </c>
      <c r="B1851" s="278" t="s">
        <v>2727</v>
      </c>
      <c r="C1851" s="280" t="s">
        <v>1990</v>
      </c>
      <c r="D1851" s="279">
        <v>2942</v>
      </c>
      <c r="E1851" s="278" t="s">
        <v>2725</v>
      </c>
      <c r="F1851" s="277" t="s">
        <v>1988</v>
      </c>
      <c r="G1851" s="277" t="s">
        <v>1987</v>
      </c>
      <c r="H1851" s="276"/>
      <c r="I1851" s="273"/>
      <c r="J1851" s="275"/>
      <c r="K1851" s="274">
        <v>0</v>
      </c>
      <c r="L1851" s="201">
        <v>273.96314082404734</v>
      </c>
      <c r="M1851" s="201">
        <v>415.3475529888272</v>
      </c>
      <c r="N1851" s="201">
        <v>41.094000000000001</v>
      </c>
      <c r="O1851" s="273">
        <v>41.094000000000001</v>
      </c>
      <c r="P1851" s="273">
        <v>415.3475529888272</v>
      </c>
      <c r="Q1851" s="273">
        <v>273.96314082404734</v>
      </c>
      <c r="R1851" s="273">
        <v>294.21835698600546</v>
      </c>
      <c r="S1851" s="273">
        <v>294.21835698600546</v>
      </c>
      <c r="T1851" s="273"/>
      <c r="U1851" s="170">
        <v>225.73972711960562</v>
      </c>
      <c r="V1851" s="170"/>
      <c r="W1851" s="170"/>
      <c r="AB1851" s="168"/>
    </row>
    <row r="1852" spans="1:28" x14ac:dyDescent="0.25">
      <c r="A1852" s="278"/>
      <c r="B1852" s="278"/>
      <c r="C1852" s="280"/>
      <c r="D1852" s="279"/>
      <c r="E1852" s="278" t="s">
        <v>619</v>
      </c>
      <c r="F1852" s="277"/>
      <c r="G1852" s="277" t="s">
        <v>1962</v>
      </c>
      <c r="H1852" s="276">
        <v>40</v>
      </c>
      <c r="I1852" s="273"/>
      <c r="J1852" s="275"/>
      <c r="K1852" s="274">
        <v>0.13121600000000003</v>
      </c>
      <c r="L1852" s="201">
        <v>274.02874882404734</v>
      </c>
      <c r="M1852" s="201">
        <v>415.3475529888272</v>
      </c>
      <c r="N1852" s="201">
        <v>41.094000000000001</v>
      </c>
      <c r="O1852" s="273">
        <v>41.094000000000001</v>
      </c>
      <c r="P1852" s="273">
        <v>415.3475529888272</v>
      </c>
      <c r="Q1852" s="273">
        <v>274.09435682404734</v>
      </c>
      <c r="R1852" s="273">
        <v>294.28396498600546</v>
      </c>
      <c r="S1852" s="273">
        <v>294.34957298600546</v>
      </c>
      <c r="T1852" s="273"/>
      <c r="U1852" s="170">
        <v>225.80533511960562</v>
      </c>
      <c r="V1852" s="170"/>
      <c r="W1852" s="170"/>
      <c r="AB1852" s="168"/>
    </row>
    <row r="1853" spans="1:28" x14ac:dyDescent="0.2">
      <c r="A1853" s="366" t="s">
        <v>2423</v>
      </c>
      <c r="B1853" s="366" t="s">
        <v>2724</v>
      </c>
      <c r="C1853" s="366" t="s">
        <v>1981</v>
      </c>
      <c r="D1853" s="365">
        <v>2944</v>
      </c>
      <c r="E1853" s="361" t="s">
        <v>2723</v>
      </c>
      <c r="F1853" s="364"/>
      <c r="G1853" s="364" t="s">
        <v>1978</v>
      </c>
      <c r="H1853" s="363">
        <v>40</v>
      </c>
      <c r="I1853" s="361"/>
      <c r="J1853" s="362"/>
      <c r="K1853" s="369">
        <v>5.7403999999999997E-2</v>
      </c>
      <c r="L1853" s="201">
        <v>274.12305882404735</v>
      </c>
      <c r="M1853" s="201">
        <v>415.3475529888272</v>
      </c>
      <c r="N1853" s="201">
        <v>41.094000000000001</v>
      </c>
      <c r="O1853" s="361">
        <v>41.094000000000001</v>
      </c>
      <c r="P1853" s="361">
        <v>415.3475529888272</v>
      </c>
      <c r="Q1853" s="361">
        <v>274.15176082404736</v>
      </c>
      <c r="R1853" s="361">
        <v>294.37827498600547</v>
      </c>
      <c r="S1853" s="361">
        <v>294.40697698600547</v>
      </c>
      <c r="T1853" s="361"/>
      <c r="U1853" s="170">
        <v>225.89964511960562</v>
      </c>
      <c r="V1853" s="170"/>
      <c r="W1853" s="170"/>
      <c r="AB1853" s="168"/>
    </row>
    <row r="1854" spans="1:28" x14ac:dyDescent="0.2">
      <c r="A1854" s="366"/>
      <c r="B1854" s="366"/>
      <c r="C1854" s="366"/>
      <c r="D1854" s="365"/>
      <c r="E1854" s="366" t="s">
        <v>619</v>
      </c>
      <c r="F1854" s="368"/>
      <c r="G1854" s="368" t="s">
        <v>2198</v>
      </c>
      <c r="H1854" s="363"/>
      <c r="I1854" s="361"/>
      <c r="J1854" s="362"/>
      <c r="K1854" s="369">
        <v>0.16770400000000002</v>
      </c>
      <c r="L1854" s="201">
        <v>274.23561282404739</v>
      </c>
      <c r="M1854" s="201">
        <v>415.3475529888272</v>
      </c>
      <c r="N1854" s="201">
        <v>41.094000000000001</v>
      </c>
      <c r="O1854" s="361">
        <v>41.094000000000001</v>
      </c>
      <c r="P1854" s="361">
        <v>415.3475529888272</v>
      </c>
      <c r="Q1854" s="361">
        <v>274.31946482404737</v>
      </c>
      <c r="R1854" s="361">
        <v>294.49082898600551</v>
      </c>
      <c r="S1854" s="361">
        <v>294.57468098600549</v>
      </c>
      <c r="T1854" s="361"/>
      <c r="U1854" s="170">
        <v>226.01219911960567</v>
      </c>
      <c r="V1854" s="170"/>
      <c r="W1854" s="170"/>
      <c r="AB1854" s="168"/>
    </row>
    <row r="1855" spans="1:28" x14ac:dyDescent="0.25">
      <c r="A1855" s="366" t="s">
        <v>2423</v>
      </c>
      <c r="B1855" s="366" t="s">
        <v>2724</v>
      </c>
      <c r="C1855" s="366" t="s">
        <v>2197</v>
      </c>
      <c r="D1855" s="365">
        <v>2945</v>
      </c>
      <c r="E1855" s="366" t="s">
        <v>2722</v>
      </c>
      <c r="F1855" s="368"/>
      <c r="G1855" s="368" t="s">
        <v>2632</v>
      </c>
      <c r="H1855" s="367">
        <v>40</v>
      </c>
      <c r="I1855" s="361">
        <v>0.32364399999999999</v>
      </c>
      <c r="J1855" s="362"/>
      <c r="K1855" s="361">
        <v>0.32364399999999999</v>
      </c>
      <c r="L1855" s="201">
        <v>274.4812868240474</v>
      </c>
      <c r="M1855" s="201">
        <v>415.3475529888272</v>
      </c>
      <c r="N1855" s="201">
        <v>41.094000000000001</v>
      </c>
      <c r="O1855" s="361">
        <v>41.094000000000001</v>
      </c>
      <c r="P1855" s="361">
        <v>415.3475529888272</v>
      </c>
      <c r="Q1855" s="361">
        <v>274.64310882404737</v>
      </c>
      <c r="R1855" s="361">
        <v>294.73650298600552</v>
      </c>
      <c r="S1855" s="361">
        <v>294.89832498600549</v>
      </c>
      <c r="T1855" s="361"/>
      <c r="U1855" s="170">
        <v>226.25787311960568</v>
      </c>
      <c r="V1855" s="170"/>
      <c r="W1855" s="170"/>
      <c r="AB1855" s="168"/>
    </row>
    <row r="1856" spans="1:28" x14ac:dyDescent="0.25">
      <c r="A1856" s="366" t="s">
        <v>2423</v>
      </c>
      <c r="B1856" s="366" t="s">
        <v>2724</v>
      </c>
      <c r="C1856" s="366" t="s">
        <v>2174</v>
      </c>
      <c r="D1856" s="365">
        <v>2947</v>
      </c>
      <c r="E1856" s="366" t="s">
        <v>2721</v>
      </c>
      <c r="F1856" s="368"/>
      <c r="G1856" s="368" t="s">
        <v>2172</v>
      </c>
      <c r="H1856" s="367"/>
      <c r="I1856" s="361"/>
      <c r="J1856" s="362"/>
      <c r="K1856" s="361">
        <v>0</v>
      </c>
      <c r="L1856" s="201">
        <v>274.64310882404737</v>
      </c>
      <c r="M1856" s="201">
        <v>415.3475529888272</v>
      </c>
      <c r="N1856" s="201">
        <v>41.094000000000001</v>
      </c>
      <c r="O1856" s="361">
        <v>41.094000000000001</v>
      </c>
      <c r="P1856" s="361">
        <v>415.3475529888272</v>
      </c>
      <c r="Q1856" s="361">
        <v>274.64310882404737</v>
      </c>
      <c r="R1856" s="361">
        <v>294.89832498600549</v>
      </c>
      <c r="S1856" s="361">
        <v>294.89832498600549</v>
      </c>
      <c r="T1856" s="361"/>
      <c r="U1856" s="170">
        <v>226.41969511960565</v>
      </c>
      <c r="V1856" s="170"/>
      <c r="W1856" s="170"/>
      <c r="AB1856" s="168"/>
    </row>
    <row r="1857" spans="1:28" x14ac:dyDescent="0.25">
      <c r="A1857" s="366"/>
      <c r="B1857" s="366"/>
      <c r="C1857" s="366"/>
      <c r="D1857" s="365"/>
      <c r="E1857" s="366"/>
      <c r="F1857" s="368"/>
      <c r="G1857" s="368"/>
      <c r="H1857" s="367"/>
      <c r="I1857" s="361"/>
      <c r="J1857" s="362"/>
      <c r="K1857" s="361">
        <v>0</v>
      </c>
      <c r="L1857" s="201">
        <v>274.64310882404737</v>
      </c>
      <c r="M1857" s="201">
        <v>415.3475529888272</v>
      </c>
      <c r="N1857" s="201">
        <v>41.094000000000001</v>
      </c>
      <c r="O1857" s="361">
        <v>41.094000000000001</v>
      </c>
      <c r="P1857" s="361">
        <v>415.3475529888272</v>
      </c>
      <c r="Q1857" s="361">
        <v>274.64310882404737</v>
      </c>
      <c r="R1857" s="361">
        <v>294.89832498600549</v>
      </c>
      <c r="S1857" s="361">
        <v>294.89832498600549</v>
      </c>
      <c r="T1857" s="361"/>
      <c r="U1857" s="170">
        <v>226.41969511960565</v>
      </c>
      <c r="V1857" s="170"/>
      <c r="W1857" s="170"/>
      <c r="AB1857" s="168"/>
    </row>
    <row r="1858" spans="1:28" x14ac:dyDescent="0.25">
      <c r="A1858" s="366"/>
      <c r="B1858" s="366"/>
      <c r="C1858" s="366"/>
      <c r="D1858" s="365"/>
      <c r="E1858" s="366" t="s">
        <v>619</v>
      </c>
      <c r="F1858" s="368"/>
      <c r="G1858" s="368" t="s">
        <v>1962</v>
      </c>
      <c r="H1858" s="367"/>
      <c r="I1858" s="361"/>
      <c r="J1858" s="362"/>
      <c r="K1858" s="361">
        <v>9.9516999999999994E-2</v>
      </c>
      <c r="L1858" s="201">
        <v>274.69286732404737</v>
      </c>
      <c r="M1858" s="201">
        <v>415.3475529888272</v>
      </c>
      <c r="N1858" s="201">
        <v>41.094000000000001</v>
      </c>
      <c r="O1858" s="361">
        <v>41.094000000000001</v>
      </c>
      <c r="P1858" s="361">
        <v>415.3475529888272</v>
      </c>
      <c r="Q1858" s="361">
        <v>274.74262582404737</v>
      </c>
      <c r="R1858" s="361">
        <v>294.94808348600549</v>
      </c>
      <c r="S1858" s="361">
        <v>294.99784198600548</v>
      </c>
      <c r="T1858" s="361"/>
      <c r="U1858" s="170">
        <v>226.46945361960564</v>
      </c>
      <c r="V1858" s="170"/>
      <c r="W1858" s="170"/>
      <c r="AB1858" s="168"/>
    </row>
    <row r="1859" spans="1:28" x14ac:dyDescent="0.25">
      <c r="A1859" s="366" t="s">
        <v>2423</v>
      </c>
      <c r="B1859" s="366" t="s">
        <v>2724</v>
      </c>
      <c r="C1859" s="366" t="s">
        <v>2194</v>
      </c>
      <c r="D1859" s="365">
        <v>2949</v>
      </c>
      <c r="E1859" s="366" t="s">
        <v>2720</v>
      </c>
      <c r="F1859" s="368"/>
      <c r="G1859" s="368" t="s">
        <v>2632</v>
      </c>
      <c r="H1859" s="367">
        <v>40</v>
      </c>
      <c r="I1859" s="361"/>
      <c r="J1859" s="362"/>
      <c r="K1859" s="361">
        <v>0.32364399999999999</v>
      </c>
      <c r="L1859" s="201">
        <v>274.90444782404734</v>
      </c>
      <c r="M1859" s="201">
        <v>415.3475529888272</v>
      </c>
      <c r="N1859" s="201">
        <v>41.094000000000001</v>
      </c>
      <c r="O1859" s="361">
        <v>41.094000000000001</v>
      </c>
      <c r="P1859" s="361">
        <v>415.3475529888272</v>
      </c>
      <c r="Q1859" s="361">
        <v>275.06626982404737</v>
      </c>
      <c r="R1859" s="361">
        <v>295.15966398600551</v>
      </c>
      <c r="S1859" s="361">
        <v>295.32148598600548</v>
      </c>
      <c r="T1859" s="361"/>
      <c r="U1859" s="170">
        <v>226.68103411960567</v>
      </c>
      <c r="V1859" s="170"/>
      <c r="W1859" s="170"/>
      <c r="AB1859" s="168"/>
    </row>
    <row r="1860" spans="1:28" x14ac:dyDescent="0.25">
      <c r="A1860" s="366"/>
      <c r="B1860" s="366"/>
      <c r="C1860" s="366"/>
      <c r="D1860" s="365"/>
      <c r="E1860" s="366" t="s">
        <v>619</v>
      </c>
      <c r="F1860" s="368"/>
      <c r="G1860" s="368"/>
      <c r="H1860" s="367"/>
      <c r="I1860" s="361"/>
      <c r="J1860" s="362"/>
      <c r="K1860" s="361">
        <v>0</v>
      </c>
      <c r="L1860" s="201">
        <v>275.06626982404737</v>
      </c>
      <c r="M1860" s="201">
        <v>415.3475529888272</v>
      </c>
      <c r="N1860" s="201">
        <v>41.094000000000001</v>
      </c>
      <c r="O1860" s="361">
        <v>41.094000000000001</v>
      </c>
      <c r="P1860" s="361">
        <v>415.3475529888272</v>
      </c>
      <c r="Q1860" s="361">
        <v>275.06626982404737</v>
      </c>
      <c r="R1860" s="361">
        <v>295.32148598600548</v>
      </c>
      <c r="S1860" s="361">
        <v>295.32148598600548</v>
      </c>
      <c r="T1860" s="361"/>
      <c r="U1860" s="170">
        <v>226.84285611960564</v>
      </c>
      <c r="V1860" s="170"/>
      <c r="W1860" s="170"/>
      <c r="AB1860" s="168"/>
    </row>
    <row r="1861" spans="1:28" x14ac:dyDescent="0.25">
      <c r="A1861" s="366"/>
      <c r="B1861" s="366"/>
      <c r="C1861" s="366"/>
      <c r="D1861" s="365"/>
      <c r="E1861" s="366"/>
      <c r="F1861" s="368"/>
      <c r="G1861" s="368"/>
      <c r="H1861" s="367"/>
      <c r="I1861" s="361"/>
      <c r="J1861" s="362"/>
      <c r="K1861" s="361">
        <v>0</v>
      </c>
      <c r="L1861" s="201">
        <v>275.06626982404737</v>
      </c>
      <c r="M1861" s="201">
        <v>415.3475529888272</v>
      </c>
      <c r="N1861" s="201">
        <v>41.094000000000001</v>
      </c>
      <c r="O1861" s="361">
        <v>41.094000000000001</v>
      </c>
      <c r="P1861" s="361">
        <v>415.3475529888272</v>
      </c>
      <c r="Q1861" s="361">
        <v>275.06626982404737</v>
      </c>
      <c r="R1861" s="361">
        <v>295.32148598600548</v>
      </c>
      <c r="S1861" s="361">
        <v>295.32148598600548</v>
      </c>
      <c r="T1861" s="361"/>
      <c r="U1861" s="170">
        <v>226.84285611960564</v>
      </c>
      <c r="V1861" s="170"/>
      <c r="W1861" s="170"/>
      <c r="AB1861" s="168"/>
    </row>
    <row r="1862" spans="1:28" x14ac:dyDescent="0.25">
      <c r="A1862" s="366"/>
      <c r="B1862" s="366"/>
      <c r="C1862" s="366"/>
      <c r="D1862" s="365"/>
      <c r="E1862" s="366" t="s">
        <v>619</v>
      </c>
      <c r="F1862" s="368"/>
      <c r="G1862" s="368" t="s">
        <v>1962</v>
      </c>
      <c r="H1862" s="367"/>
      <c r="I1862" s="361"/>
      <c r="J1862" s="362"/>
      <c r="K1862" s="361">
        <v>9.9516999999999994E-2</v>
      </c>
      <c r="L1862" s="201">
        <v>275.11602832404736</v>
      </c>
      <c r="M1862" s="201">
        <v>415.3475529888272</v>
      </c>
      <c r="N1862" s="201">
        <v>41.094000000000001</v>
      </c>
      <c r="O1862" s="361">
        <v>41.094000000000001</v>
      </c>
      <c r="P1862" s="361">
        <v>415.3475529888272</v>
      </c>
      <c r="Q1862" s="361">
        <v>275.16578682404736</v>
      </c>
      <c r="R1862" s="361">
        <v>295.37124448600548</v>
      </c>
      <c r="S1862" s="361">
        <v>295.42100298600548</v>
      </c>
      <c r="T1862" s="361"/>
      <c r="U1862" s="170">
        <v>226.89261461960564</v>
      </c>
      <c r="V1862" s="170"/>
      <c r="W1862" s="170"/>
      <c r="AB1862" s="168"/>
    </row>
    <row r="1863" spans="1:28" x14ac:dyDescent="0.25">
      <c r="A1863" s="366" t="s">
        <v>2423</v>
      </c>
      <c r="B1863" s="366" t="s">
        <v>2724</v>
      </c>
      <c r="C1863" s="366" t="s">
        <v>2192</v>
      </c>
      <c r="D1863" s="365">
        <v>2954</v>
      </c>
      <c r="E1863" s="366" t="s">
        <v>2719</v>
      </c>
      <c r="F1863" s="368"/>
      <c r="G1863" s="368" t="s">
        <v>2632</v>
      </c>
      <c r="H1863" s="367">
        <v>40</v>
      </c>
      <c r="I1863" s="361"/>
      <c r="J1863" s="362"/>
      <c r="K1863" s="361">
        <v>0.32364399999999999</v>
      </c>
      <c r="L1863" s="201">
        <v>275.32760882404739</v>
      </c>
      <c r="M1863" s="201">
        <v>415.3475529888272</v>
      </c>
      <c r="N1863" s="201">
        <v>41.094000000000001</v>
      </c>
      <c r="O1863" s="361">
        <v>41.094000000000001</v>
      </c>
      <c r="P1863" s="361">
        <v>415.3475529888272</v>
      </c>
      <c r="Q1863" s="361">
        <v>275.48943082404736</v>
      </c>
      <c r="R1863" s="361">
        <v>295.58282498600551</v>
      </c>
      <c r="S1863" s="361">
        <v>295.74464698600548</v>
      </c>
      <c r="T1863" s="361"/>
      <c r="U1863" s="170">
        <v>227.10419511960566</v>
      </c>
      <c r="V1863" s="170"/>
      <c r="W1863" s="170"/>
      <c r="AB1863" s="168"/>
    </row>
    <row r="1864" spans="1:28" x14ac:dyDescent="0.25">
      <c r="A1864" s="366" t="s">
        <v>2423</v>
      </c>
      <c r="B1864" s="366" t="s">
        <v>2724</v>
      </c>
      <c r="C1864" s="366" t="s">
        <v>2174</v>
      </c>
      <c r="D1864" s="365">
        <v>2956</v>
      </c>
      <c r="E1864" s="366" t="s">
        <v>2718</v>
      </c>
      <c r="F1864" s="368"/>
      <c r="G1864" s="368" t="s">
        <v>2172</v>
      </c>
      <c r="H1864" s="367"/>
      <c r="I1864" s="361"/>
      <c r="J1864" s="362"/>
      <c r="K1864" s="361">
        <v>0</v>
      </c>
      <c r="L1864" s="201">
        <v>275.48943082404736</v>
      </c>
      <c r="M1864" s="201">
        <v>415.3475529888272</v>
      </c>
      <c r="N1864" s="201">
        <v>41.094000000000001</v>
      </c>
      <c r="O1864" s="361">
        <v>41.094000000000001</v>
      </c>
      <c r="P1864" s="361">
        <v>415.3475529888272</v>
      </c>
      <c r="Q1864" s="361">
        <v>275.48943082404736</v>
      </c>
      <c r="R1864" s="361">
        <v>295.74464698600548</v>
      </c>
      <c r="S1864" s="361">
        <v>295.74464698600548</v>
      </c>
      <c r="T1864" s="361"/>
      <c r="U1864" s="170">
        <v>227.26601711960564</v>
      </c>
      <c r="V1864" s="170"/>
      <c r="W1864" s="170"/>
      <c r="AB1864" s="168"/>
    </row>
    <row r="1865" spans="1:28" x14ac:dyDescent="0.25">
      <c r="A1865" s="366"/>
      <c r="B1865" s="366"/>
      <c r="C1865" s="366"/>
      <c r="D1865" s="365"/>
      <c r="E1865" s="366"/>
      <c r="F1865" s="368"/>
      <c r="G1865" s="368"/>
      <c r="H1865" s="367"/>
      <c r="I1865" s="361"/>
      <c r="J1865" s="362"/>
      <c r="K1865" s="361">
        <v>0</v>
      </c>
      <c r="L1865" s="201">
        <v>275.48943082404736</v>
      </c>
      <c r="M1865" s="201">
        <v>415.3475529888272</v>
      </c>
      <c r="N1865" s="201">
        <v>41.094000000000001</v>
      </c>
      <c r="O1865" s="361">
        <v>41.094000000000001</v>
      </c>
      <c r="P1865" s="361">
        <v>415.3475529888272</v>
      </c>
      <c r="Q1865" s="361">
        <v>275.48943082404736</v>
      </c>
      <c r="R1865" s="361">
        <v>295.74464698600548</v>
      </c>
      <c r="S1865" s="361">
        <v>295.74464698600548</v>
      </c>
      <c r="T1865" s="361"/>
      <c r="U1865" s="170">
        <v>227.26601711960564</v>
      </c>
      <c r="V1865" s="170"/>
      <c r="W1865" s="170"/>
      <c r="AB1865" s="168"/>
    </row>
    <row r="1866" spans="1:28" x14ac:dyDescent="0.25">
      <c r="A1866" s="366"/>
      <c r="B1866" s="366"/>
      <c r="C1866" s="366"/>
      <c r="D1866" s="365"/>
      <c r="E1866" s="366" t="s">
        <v>619</v>
      </c>
      <c r="F1866" s="368"/>
      <c r="G1866" s="368" t="s">
        <v>2636</v>
      </c>
      <c r="H1866" s="367"/>
      <c r="I1866" s="361"/>
      <c r="J1866" s="362"/>
      <c r="K1866" s="361">
        <v>0.15525</v>
      </c>
      <c r="L1866" s="201">
        <v>275.56705582404737</v>
      </c>
      <c r="M1866" s="201">
        <v>415.3475529888272</v>
      </c>
      <c r="N1866" s="201">
        <v>41.094000000000001</v>
      </c>
      <c r="O1866" s="361">
        <v>41.094000000000001</v>
      </c>
      <c r="P1866" s="361">
        <v>415.3475529888272</v>
      </c>
      <c r="Q1866" s="361">
        <v>275.64468082404738</v>
      </c>
      <c r="R1866" s="361">
        <v>295.82227198600549</v>
      </c>
      <c r="S1866" s="361">
        <v>295.8998969860055</v>
      </c>
      <c r="T1866" s="361"/>
      <c r="U1866" s="170">
        <v>227.34364211960565</v>
      </c>
      <c r="V1866" s="170"/>
      <c r="W1866" s="170"/>
      <c r="AB1866" s="168"/>
    </row>
    <row r="1867" spans="1:28" x14ac:dyDescent="0.25">
      <c r="A1867" s="366" t="s">
        <v>2423</v>
      </c>
      <c r="B1867" s="366" t="s">
        <v>2724</v>
      </c>
      <c r="C1867" s="366" t="s">
        <v>2187</v>
      </c>
      <c r="D1867" s="365">
        <v>2961</v>
      </c>
      <c r="E1867" s="366" t="s">
        <v>2717</v>
      </c>
      <c r="F1867" s="368" t="s">
        <v>2185</v>
      </c>
      <c r="G1867" s="368" t="s">
        <v>2184</v>
      </c>
      <c r="H1867" s="367">
        <v>40</v>
      </c>
      <c r="I1867" s="361"/>
      <c r="J1867" s="362"/>
      <c r="K1867" s="361">
        <v>0.5</v>
      </c>
      <c r="L1867" s="201">
        <v>275.89468082404738</v>
      </c>
      <c r="M1867" s="201">
        <v>415.3475529888272</v>
      </c>
      <c r="N1867" s="201">
        <v>41.094000000000001</v>
      </c>
      <c r="O1867" s="361">
        <v>41.094000000000001</v>
      </c>
      <c r="P1867" s="361">
        <v>415.3475529888272</v>
      </c>
      <c r="Q1867" s="361">
        <v>276.14468082404738</v>
      </c>
      <c r="R1867" s="361">
        <v>296.1498969860055</v>
      </c>
      <c r="S1867" s="361">
        <v>296.3998969860055</v>
      </c>
      <c r="T1867" s="361"/>
      <c r="U1867" s="170">
        <v>227.67126711960566</v>
      </c>
      <c r="V1867" s="170"/>
      <c r="W1867" s="170"/>
      <c r="AB1867" s="168"/>
    </row>
    <row r="1868" spans="1:28" x14ac:dyDescent="0.25">
      <c r="A1868" s="366"/>
      <c r="B1868" s="366"/>
      <c r="C1868" s="366"/>
      <c r="D1868" s="365"/>
      <c r="E1868" s="366" t="s">
        <v>619</v>
      </c>
      <c r="F1868" s="368"/>
      <c r="G1868" s="368" t="s">
        <v>2636</v>
      </c>
      <c r="H1868" s="367"/>
      <c r="I1868" s="361"/>
      <c r="J1868" s="362"/>
      <c r="K1868" s="361">
        <v>0.15525</v>
      </c>
      <c r="L1868" s="201">
        <v>276.2223058240474</v>
      </c>
      <c r="M1868" s="201">
        <v>415.3475529888272</v>
      </c>
      <c r="N1868" s="201">
        <v>41.094000000000001</v>
      </c>
      <c r="O1868" s="361">
        <v>41.094000000000001</v>
      </c>
      <c r="P1868" s="361">
        <v>415.3475529888272</v>
      </c>
      <c r="Q1868" s="361">
        <v>276.29993082404741</v>
      </c>
      <c r="R1868" s="361">
        <v>296.47752198600551</v>
      </c>
      <c r="S1868" s="361">
        <v>296.55514698600552</v>
      </c>
      <c r="T1868" s="361"/>
      <c r="U1868" s="170">
        <v>227.99889211960567</v>
      </c>
      <c r="V1868" s="170"/>
      <c r="W1868" s="170"/>
      <c r="AB1868" s="168"/>
    </row>
    <row r="1869" spans="1:28" x14ac:dyDescent="0.25">
      <c r="A1869" s="366" t="s">
        <v>2423</v>
      </c>
      <c r="B1869" s="366" t="s">
        <v>2724</v>
      </c>
      <c r="C1869" s="366" t="s">
        <v>2190</v>
      </c>
      <c r="D1869" s="365">
        <v>2965</v>
      </c>
      <c r="E1869" s="366" t="s">
        <v>2716</v>
      </c>
      <c r="F1869" s="368"/>
      <c r="G1869" s="368" t="s">
        <v>2632</v>
      </c>
      <c r="H1869" s="367">
        <v>40</v>
      </c>
      <c r="I1869" s="361"/>
      <c r="J1869" s="362"/>
      <c r="K1869" s="361">
        <v>0.32364399999999999</v>
      </c>
      <c r="L1869" s="201">
        <v>276.46175282404738</v>
      </c>
      <c r="M1869" s="201">
        <v>415.3475529888272</v>
      </c>
      <c r="N1869" s="201">
        <v>41.094000000000001</v>
      </c>
      <c r="O1869" s="361">
        <v>41.094000000000001</v>
      </c>
      <c r="P1869" s="361">
        <v>415.3475529888272</v>
      </c>
      <c r="Q1869" s="361">
        <v>276.62357482404741</v>
      </c>
      <c r="R1869" s="361">
        <v>296.71696898600555</v>
      </c>
      <c r="S1869" s="361">
        <v>296.87879098600553</v>
      </c>
      <c r="T1869" s="361"/>
      <c r="U1869" s="170">
        <v>228.23833911960571</v>
      </c>
      <c r="V1869" s="170"/>
      <c r="W1869" s="170"/>
      <c r="AB1869" s="168"/>
    </row>
    <row r="1870" spans="1:28" x14ac:dyDescent="0.25">
      <c r="A1870" s="366"/>
      <c r="B1870" s="366"/>
      <c r="C1870" s="366"/>
      <c r="D1870" s="365"/>
      <c r="E1870" s="366" t="s">
        <v>619</v>
      </c>
      <c r="F1870" s="368"/>
      <c r="G1870" s="368"/>
      <c r="H1870" s="367"/>
      <c r="I1870" s="361"/>
      <c r="J1870" s="362"/>
      <c r="K1870" s="361">
        <v>0</v>
      </c>
      <c r="L1870" s="201">
        <v>276.62357482404741</v>
      </c>
      <c r="M1870" s="201">
        <v>415.3475529888272</v>
      </c>
      <c r="N1870" s="201">
        <v>41.094000000000001</v>
      </c>
      <c r="O1870" s="361">
        <v>41.094000000000001</v>
      </c>
      <c r="P1870" s="361">
        <v>415.3475529888272</v>
      </c>
      <c r="Q1870" s="361">
        <v>276.62357482404741</v>
      </c>
      <c r="R1870" s="361">
        <v>296.87879098600553</v>
      </c>
      <c r="S1870" s="361">
        <v>296.87879098600553</v>
      </c>
      <c r="T1870" s="361"/>
      <c r="U1870" s="170">
        <v>228.40016111960568</v>
      </c>
      <c r="V1870" s="170"/>
      <c r="W1870" s="170"/>
      <c r="AB1870" s="168"/>
    </row>
    <row r="1871" spans="1:28" x14ac:dyDescent="0.25">
      <c r="A1871" s="366"/>
      <c r="B1871" s="366"/>
      <c r="C1871" s="366"/>
      <c r="D1871" s="365"/>
      <c r="E1871" s="366"/>
      <c r="F1871" s="368"/>
      <c r="G1871" s="368"/>
      <c r="H1871" s="367"/>
      <c r="I1871" s="361"/>
      <c r="J1871" s="362"/>
      <c r="K1871" s="361">
        <v>0</v>
      </c>
      <c r="L1871" s="201">
        <v>276.62357482404741</v>
      </c>
      <c r="M1871" s="201">
        <v>415.3475529888272</v>
      </c>
      <c r="N1871" s="201">
        <v>41.094000000000001</v>
      </c>
      <c r="O1871" s="361">
        <v>41.094000000000001</v>
      </c>
      <c r="P1871" s="361">
        <v>415.3475529888272</v>
      </c>
      <c r="Q1871" s="361">
        <v>276.62357482404741</v>
      </c>
      <c r="R1871" s="361">
        <v>296.87879098600553</v>
      </c>
      <c r="S1871" s="361">
        <v>296.87879098600553</v>
      </c>
      <c r="T1871" s="361"/>
      <c r="U1871" s="170">
        <v>228.40016111960568</v>
      </c>
      <c r="V1871" s="170"/>
      <c r="W1871" s="170"/>
      <c r="AB1871" s="168"/>
    </row>
    <row r="1872" spans="1:28" x14ac:dyDescent="0.25">
      <c r="A1872" s="366"/>
      <c r="B1872" s="366"/>
      <c r="C1872" s="366"/>
      <c r="D1872" s="365"/>
      <c r="E1872" s="366" t="s">
        <v>619</v>
      </c>
      <c r="F1872" s="368"/>
      <c r="G1872" s="368"/>
      <c r="H1872" s="367"/>
      <c r="I1872" s="361"/>
      <c r="J1872" s="362"/>
      <c r="K1872" s="361">
        <v>9.9516999999999994E-2</v>
      </c>
      <c r="L1872" s="201">
        <v>276.67333332404741</v>
      </c>
      <c r="M1872" s="201">
        <v>415.3475529888272</v>
      </c>
      <c r="N1872" s="201">
        <v>41.094000000000001</v>
      </c>
      <c r="O1872" s="361">
        <v>41.094000000000001</v>
      </c>
      <c r="P1872" s="361">
        <v>415.3475529888272</v>
      </c>
      <c r="Q1872" s="361">
        <v>276.7230918240474</v>
      </c>
      <c r="R1872" s="361">
        <v>296.92854948600552</v>
      </c>
      <c r="S1872" s="361">
        <v>296.97830798600552</v>
      </c>
      <c r="T1872" s="361"/>
      <c r="U1872" s="170">
        <v>228.44991961960568</v>
      </c>
      <c r="V1872" s="170"/>
      <c r="W1872" s="170"/>
      <c r="AB1872" s="168"/>
    </row>
    <row r="1873" spans="1:28" x14ac:dyDescent="0.25">
      <c r="A1873" s="366" t="s">
        <v>2423</v>
      </c>
      <c r="B1873" s="366" t="s">
        <v>2724</v>
      </c>
      <c r="C1873" s="366" t="s">
        <v>2183</v>
      </c>
      <c r="D1873" s="365">
        <v>2969</v>
      </c>
      <c r="E1873" s="366" t="s">
        <v>2715</v>
      </c>
      <c r="F1873" s="368"/>
      <c r="G1873" s="368" t="s">
        <v>2632</v>
      </c>
      <c r="H1873" s="367">
        <v>40</v>
      </c>
      <c r="I1873" s="361"/>
      <c r="J1873" s="362"/>
      <c r="K1873" s="361">
        <v>0.32364399999999999</v>
      </c>
      <c r="L1873" s="201">
        <v>276.88491382404743</v>
      </c>
      <c r="M1873" s="201">
        <v>415.3475529888272</v>
      </c>
      <c r="N1873" s="201">
        <v>41.094000000000001</v>
      </c>
      <c r="O1873" s="361">
        <v>41.094000000000001</v>
      </c>
      <c r="P1873" s="361">
        <v>415.3475529888272</v>
      </c>
      <c r="Q1873" s="361">
        <v>277.0467358240474</v>
      </c>
      <c r="R1873" s="361">
        <v>297.14012998600555</v>
      </c>
      <c r="S1873" s="361">
        <v>297.30195198600552</v>
      </c>
      <c r="T1873" s="361"/>
      <c r="U1873" s="170">
        <v>228.66150011960571</v>
      </c>
      <c r="V1873" s="170"/>
      <c r="W1873" s="170"/>
      <c r="AB1873" s="168"/>
    </row>
    <row r="1874" spans="1:28" x14ac:dyDescent="0.25">
      <c r="A1874" s="366"/>
      <c r="B1874" s="366"/>
      <c r="C1874" s="366"/>
      <c r="D1874" s="365"/>
      <c r="E1874" s="366" t="s">
        <v>619</v>
      </c>
      <c r="F1874" s="368"/>
      <c r="G1874" s="368"/>
      <c r="H1874" s="367"/>
      <c r="I1874" s="361"/>
      <c r="J1874" s="362"/>
      <c r="K1874" s="361">
        <v>0</v>
      </c>
      <c r="L1874" s="201">
        <v>277.0467358240474</v>
      </c>
      <c r="M1874" s="201">
        <v>415.3475529888272</v>
      </c>
      <c r="N1874" s="201">
        <v>41.094000000000001</v>
      </c>
      <c r="O1874" s="361">
        <v>41.094000000000001</v>
      </c>
      <c r="P1874" s="361">
        <v>415.3475529888272</v>
      </c>
      <c r="Q1874" s="361">
        <v>277.0467358240474</v>
      </c>
      <c r="R1874" s="361">
        <v>297.30195198600552</v>
      </c>
      <c r="S1874" s="361">
        <v>297.30195198600552</v>
      </c>
      <c r="T1874" s="361"/>
      <c r="U1874" s="170">
        <v>228.82332211960568</v>
      </c>
      <c r="V1874" s="170"/>
      <c r="W1874" s="170"/>
      <c r="AB1874" s="168"/>
    </row>
    <row r="1875" spans="1:28" x14ac:dyDescent="0.25">
      <c r="A1875" s="366"/>
      <c r="B1875" s="366"/>
      <c r="C1875" s="366"/>
      <c r="D1875" s="365"/>
      <c r="E1875" s="366"/>
      <c r="F1875" s="368"/>
      <c r="G1875" s="368"/>
      <c r="H1875" s="367"/>
      <c r="I1875" s="361"/>
      <c r="J1875" s="362"/>
      <c r="K1875" s="361">
        <v>0</v>
      </c>
      <c r="L1875" s="201">
        <v>277.0467358240474</v>
      </c>
      <c r="M1875" s="201">
        <v>415.3475529888272</v>
      </c>
      <c r="N1875" s="201">
        <v>41.094000000000001</v>
      </c>
      <c r="O1875" s="361">
        <v>41.094000000000001</v>
      </c>
      <c r="P1875" s="361">
        <v>415.3475529888272</v>
      </c>
      <c r="Q1875" s="361">
        <v>277.0467358240474</v>
      </c>
      <c r="R1875" s="361">
        <v>297.30195198600552</v>
      </c>
      <c r="S1875" s="361">
        <v>297.30195198600552</v>
      </c>
      <c r="T1875" s="361"/>
      <c r="U1875" s="170">
        <v>228.82332211960568</v>
      </c>
      <c r="V1875" s="170"/>
      <c r="W1875" s="170"/>
      <c r="AB1875" s="168"/>
    </row>
    <row r="1876" spans="1:28" x14ac:dyDescent="0.25">
      <c r="A1876" s="366"/>
      <c r="B1876" s="366"/>
      <c r="C1876" s="366"/>
      <c r="D1876" s="365"/>
      <c r="E1876" s="366" t="s">
        <v>619</v>
      </c>
      <c r="F1876" s="368"/>
      <c r="G1876" s="368"/>
      <c r="H1876" s="367"/>
      <c r="I1876" s="361"/>
      <c r="J1876" s="362"/>
      <c r="K1876" s="361">
        <v>9.9516999999999994E-2</v>
      </c>
      <c r="L1876" s="201">
        <v>277.0964943240474</v>
      </c>
      <c r="M1876" s="201">
        <v>415.3475529888272</v>
      </c>
      <c r="N1876" s="201">
        <v>41.094000000000001</v>
      </c>
      <c r="O1876" s="361">
        <v>41.094000000000001</v>
      </c>
      <c r="P1876" s="361">
        <v>415.3475529888272</v>
      </c>
      <c r="Q1876" s="361">
        <v>277.14625282404739</v>
      </c>
      <c r="R1876" s="361">
        <v>297.35171048600552</v>
      </c>
      <c r="S1876" s="361">
        <v>297.40146898600551</v>
      </c>
      <c r="T1876" s="361"/>
      <c r="U1876" s="170">
        <v>228.87308061960567</v>
      </c>
      <c r="V1876" s="170"/>
      <c r="W1876" s="170"/>
      <c r="AB1876" s="168"/>
    </row>
    <row r="1877" spans="1:28" x14ac:dyDescent="0.25">
      <c r="A1877" s="366" t="s">
        <v>2423</v>
      </c>
      <c r="B1877" s="366" t="s">
        <v>2724</v>
      </c>
      <c r="C1877" s="366" t="s">
        <v>2181</v>
      </c>
      <c r="D1877" s="365">
        <v>2974</v>
      </c>
      <c r="E1877" s="366" t="s">
        <v>2714</v>
      </c>
      <c r="F1877" s="368"/>
      <c r="G1877" s="368" t="s">
        <v>2632</v>
      </c>
      <c r="H1877" s="367">
        <v>40</v>
      </c>
      <c r="I1877" s="361"/>
      <c r="J1877" s="362"/>
      <c r="K1877" s="361">
        <v>0.32364399999999999</v>
      </c>
      <c r="L1877" s="201">
        <v>277.30807482404737</v>
      </c>
      <c r="M1877" s="201">
        <v>415.3475529888272</v>
      </c>
      <c r="N1877" s="201">
        <v>41.094000000000001</v>
      </c>
      <c r="O1877" s="361">
        <v>41.094000000000001</v>
      </c>
      <c r="P1877" s="361">
        <v>415.3475529888272</v>
      </c>
      <c r="Q1877" s="361">
        <v>277.4698968240474</v>
      </c>
      <c r="R1877" s="361">
        <v>297.56329098600554</v>
      </c>
      <c r="S1877" s="361">
        <v>297.72511298600551</v>
      </c>
      <c r="T1877" s="361"/>
      <c r="U1877" s="170">
        <v>229.0846611196057</v>
      </c>
      <c r="V1877" s="170"/>
      <c r="W1877" s="170"/>
      <c r="AB1877" s="168"/>
    </row>
    <row r="1878" spans="1:28" x14ac:dyDescent="0.25">
      <c r="A1878" s="366" t="s">
        <v>2423</v>
      </c>
      <c r="B1878" s="366" t="s">
        <v>2724</v>
      </c>
      <c r="C1878" s="366" t="s">
        <v>2174</v>
      </c>
      <c r="D1878" s="365">
        <v>2976</v>
      </c>
      <c r="E1878" s="366" t="s">
        <v>2713</v>
      </c>
      <c r="F1878" s="368"/>
      <c r="G1878" s="368" t="s">
        <v>2172</v>
      </c>
      <c r="H1878" s="367"/>
      <c r="I1878" s="361"/>
      <c r="J1878" s="362"/>
      <c r="K1878" s="361">
        <v>0</v>
      </c>
      <c r="L1878" s="201">
        <v>277.4698968240474</v>
      </c>
      <c r="M1878" s="201">
        <v>415.3475529888272</v>
      </c>
      <c r="N1878" s="201">
        <v>41.094000000000001</v>
      </c>
      <c r="O1878" s="361">
        <v>41.094000000000001</v>
      </c>
      <c r="P1878" s="361">
        <v>415.3475529888272</v>
      </c>
      <c r="Q1878" s="361">
        <v>277.4698968240474</v>
      </c>
      <c r="R1878" s="361">
        <v>297.72511298600551</v>
      </c>
      <c r="S1878" s="361">
        <v>297.72511298600551</v>
      </c>
      <c r="T1878" s="361"/>
      <c r="U1878" s="170">
        <v>229.24648311960567</v>
      </c>
      <c r="V1878" s="170"/>
      <c r="W1878" s="170"/>
      <c r="AB1878" s="168"/>
    </row>
    <row r="1879" spans="1:28" x14ac:dyDescent="0.25">
      <c r="A1879" s="366"/>
      <c r="B1879" s="366"/>
      <c r="C1879" s="366"/>
      <c r="D1879" s="365"/>
      <c r="E1879" s="366"/>
      <c r="F1879" s="368"/>
      <c r="G1879" s="368"/>
      <c r="H1879" s="367"/>
      <c r="I1879" s="361"/>
      <c r="J1879" s="362"/>
      <c r="K1879" s="361">
        <v>0</v>
      </c>
      <c r="L1879" s="201">
        <v>277.4698968240474</v>
      </c>
      <c r="M1879" s="201">
        <v>415.3475529888272</v>
      </c>
      <c r="N1879" s="201">
        <v>41.094000000000001</v>
      </c>
      <c r="O1879" s="361">
        <v>41.094000000000001</v>
      </c>
      <c r="P1879" s="361">
        <v>415.3475529888272</v>
      </c>
      <c r="Q1879" s="361">
        <v>277.4698968240474</v>
      </c>
      <c r="R1879" s="361">
        <v>297.72511298600551</v>
      </c>
      <c r="S1879" s="361">
        <v>297.72511298600551</v>
      </c>
      <c r="T1879" s="361"/>
      <c r="U1879" s="170">
        <v>229.24648311960567</v>
      </c>
      <c r="V1879" s="170"/>
      <c r="W1879" s="170"/>
      <c r="AB1879" s="168"/>
    </row>
    <row r="1880" spans="1:28" x14ac:dyDescent="0.25">
      <c r="A1880" s="366"/>
      <c r="B1880" s="366"/>
      <c r="C1880" s="366"/>
      <c r="D1880" s="365"/>
      <c r="E1880" s="366" t="s">
        <v>619</v>
      </c>
      <c r="F1880" s="368"/>
      <c r="G1880" s="368" t="s">
        <v>2198</v>
      </c>
      <c r="H1880" s="367"/>
      <c r="I1880" s="361"/>
      <c r="J1880" s="362"/>
      <c r="K1880" s="361">
        <v>0.16770400000000002</v>
      </c>
      <c r="L1880" s="201">
        <v>277.55374882404737</v>
      </c>
      <c r="M1880" s="201">
        <v>415.3475529888272</v>
      </c>
      <c r="N1880" s="201">
        <v>41.094000000000001</v>
      </c>
      <c r="O1880" s="361">
        <v>41.094000000000001</v>
      </c>
      <c r="P1880" s="361">
        <v>415.3475529888272</v>
      </c>
      <c r="Q1880" s="361">
        <v>277.63760082404741</v>
      </c>
      <c r="R1880" s="361">
        <v>297.80896498600555</v>
      </c>
      <c r="S1880" s="361">
        <v>297.89281698600553</v>
      </c>
      <c r="T1880" s="361"/>
      <c r="U1880" s="170">
        <v>229.33033511960571</v>
      </c>
      <c r="V1880" s="170"/>
      <c r="W1880" s="170"/>
      <c r="AB1880" s="168"/>
    </row>
    <row r="1881" spans="1:28" x14ac:dyDescent="0.25">
      <c r="A1881" s="366" t="s">
        <v>2423</v>
      </c>
      <c r="B1881" s="366" t="s">
        <v>2724</v>
      </c>
      <c r="C1881" s="366" t="s">
        <v>1981</v>
      </c>
      <c r="D1881" s="365">
        <v>2979</v>
      </c>
      <c r="E1881" s="361" t="s">
        <v>2712</v>
      </c>
      <c r="F1881" s="364"/>
      <c r="G1881" s="364" t="s">
        <v>1978</v>
      </c>
      <c r="H1881" s="363">
        <v>40</v>
      </c>
      <c r="I1881" s="361"/>
      <c r="J1881" s="362"/>
      <c r="K1881" s="361">
        <v>5.7403999999999997E-2</v>
      </c>
      <c r="L1881" s="201">
        <v>277.66630282404742</v>
      </c>
      <c r="M1881" s="201">
        <v>415.3475529888272</v>
      </c>
      <c r="N1881" s="201">
        <v>41.094000000000001</v>
      </c>
      <c r="O1881" s="361">
        <v>41.094000000000001</v>
      </c>
      <c r="P1881" s="361">
        <v>415.3475529888272</v>
      </c>
      <c r="Q1881" s="361">
        <v>277.69500482404743</v>
      </c>
      <c r="R1881" s="361">
        <v>297.92151898600554</v>
      </c>
      <c r="S1881" s="361">
        <v>297.95022098600555</v>
      </c>
      <c r="T1881" s="361"/>
      <c r="U1881" s="170">
        <v>229.4428891196057</v>
      </c>
      <c r="V1881" s="170"/>
      <c r="W1881" s="170"/>
      <c r="AB1881" s="168"/>
    </row>
    <row r="1882" spans="1:28" x14ac:dyDescent="0.25">
      <c r="A1882" s="278"/>
      <c r="B1882" s="278"/>
      <c r="C1882" s="280"/>
      <c r="D1882" s="279"/>
      <c r="E1882" s="280" t="s">
        <v>619</v>
      </c>
      <c r="F1882" s="277"/>
      <c r="G1882" s="277" t="s">
        <v>1962</v>
      </c>
      <c r="H1882" s="276">
        <v>40</v>
      </c>
      <c r="I1882" s="274"/>
      <c r="J1882" s="275"/>
      <c r="K1882" s="274">
        <v>0.103502</v>
      </c>
      <c r="L1882" s="201">
        <v>277.74675582404745</v>
      </c>
      <c r="M1882" s="201">
        <v>415.3475529888272</v>
      </c>
      <c r="N1882" s="201">
        <v>41.094000000000001</v>
      </c>
      <c r="O1882" s="273">
        <v>41.094000000000001</v>
      </c>
      <c r="P1882" s="273">
        <v>415.3475529888272</v>
      </c>
      <c r="Q1882" s="273">
        <v>277.79850682404742</v>
      </c>
      <c r="R1882" s="273">
        <v>298.00197198600551</v>
      </c>
      <c r="S1882" s="273">
        <v>298.05372298600554</v>
      </c>
      <c r="T1882" s="273"/>
      <c r="U1882" s="170">
        <v>229.52334211960567</v>
      </c>
      <c r="V1882" s="170"/>
      <c r="W1882" s="170"/>
      <c r="AB1882" s="168"/>
    </row>
    <row r="1883" spans="1:28" x14ac:dyDescent="0.25">
      <c r="A1883" s="278" t="s">
        <v>2423</v>
      </c>
      <c r="B1883" s="278" t="s">
        <v>2711</v>
      </c>
      <c r="C1883" s="280" t="s">
        <v>111</v>
      </c>
      <c r="D1883" s="279">
        <v>2981</v>
      </c>
      <c r="E1883" s="278" t="s">
        <v>1280</v>
      </c>
      <c r="F1883" s="277" t="s">
        <v>2169</v>
      </c>
      <c r="G1883" s="277" t="s">
        <v>1951</v>
      </c>
      <c r="H1883" s="276"/>
      <c r="I1883" s="273"/>
      <c r="J1883" s="275"/>
      <c r="K1883" s="274">
        <v>0</v>
      </c>
      <c r="L1883" s="201">
        <v>277.79850682404742</v>
      </c>
      <c r="M1883" s="201">
        <v>415.3475529888272</v>
      </c>
      <c r="N1883" s="201">
        <v>41.094000000000001</v>
      </c>
      <c r="O1883" s="273">
        <v>41.094000000000001</v>
      </c>
      <c r="P1883" s="273">
        <v>415.3475529888272</v>
      </c>
      <c r="Q1883" s="273">
        <v>277.79850682404742</v>
      </c>
      <c r="R1883" s="273">
        <v>298.05372298600554</v>
      </c>
      <c r="S1883" s="273">
        <v>298.05372298600554</v>
      </c>
      <c r="T1883" s="273"/>
      <c r="U1883" s="170">
        <v>229.5750931196057</v>
      </c>
      <c r="V1883" s="170"/>
      <c r="W1883" s="170"/>
      <c r="AB1883" s="168"/>
    </row>
    <row r="1884" spans="1:28" x14ac:dyDescent="0.25">
      <c r="A1884" s="278"/>
      <c r="B1884" s="278"/>
      <c r="C1884" s="280"/>
      <c r="D1884" s="279"/>
      <c r="E1884" s="283" t="s">
        <v>619</v>
      </c>
      <c r="F1884" s="277"/>
      <c r="G1884" s="277" t="s">
        <v>1969</v>
      </c>
      <c r="H1884" s="282"/>
      <c r="I1884" s="281"/>
      <c r="J1884" s="275"/>
      <c r="K1884" s="274">
        <v>0.14528199999999999</v>
      </c>
      <c r="L1884" s="201">
        <v>277.8711478240474</v>
      </c>
      <c r="M1884" s="201">
        <v>415.3475529888272</v>
      </c>
      <c r="N1884" s="201">
        <v>41.094000000000001</v>
      </c>
      <c r="O1884" s="273">
        <v>41.094000000000001</v>
      </c>
      <c r="P1884" s="273">
        <v>415.3475529888272</v>
      </c>
      <c r="Q1884" s="273">
        <v>277.94378882404743</v>
      </c>
      <c r="R1884" s="273">
        <v>298.12636398600557</v>
      </c>
      <c r="S1884" s="273">
        <v>298.19900498600555</v>
      </c>
      <c r="T1884" s="273"/>
      <c r="U1884" s="170">
        <v>229.64773411960573</v>
      </c>
      <c r="V1884" s="170"/>
      <c r="W1884" s="170"/>
      <c r="AB1884" s="168"/>
    </row>
    <row r="1885" spans="1:28" x14ac:dyDescent="0.25">
      <c r="A1885" s="278" t="s">
        <v>2423</v>
      </c>
      <c r="B1885" s="278" t="s">
        <v>2711</v>
      </c>
      <c r="C1885" s="280" t="s">
        <v>2087</v>
      </c>
      <c r="D1885" s="279">
        <v>2982</v>
      </c>
      <c r="E1885" s="278" t="s">
        <v>2710</v>
      </c>
      <c r="F1885" s="277"/>
      <c r="G1885" s="277" t="s">
        <v>2085</v>
      </c>
      <c r="H1885" s="276"/>
      <c r="I1885" s="273"/>
      <c r="J1885" s="275"/>
      <c r="K1885" s="274">
        <v>0</v>
      </c>
      <c r="L1885" s="201">
        <v>277.94378882404743</v>
      </c>
      <c r="M1885" s="201">
        <v>415.3475529888272</v>
      </c>
      <c r="N1885" s="201">
        <v>41.094000000000001</v>
      </c>
      <c r="O1885" s="273">
        <v>41.094000000000001</v>
      </c>
      <c r="P1885" s="273">
        <v>415.3475529888272</v>
      </c>
      <c r="Q1885" s="273">
        <v>277.94378882404743</v>
      </c>
      <c r="R1885" s="273">
        <v>298.19900498600555</v>
      </c>
      <c r="S1885" s="273">
        <v>298.19900498600555</v>
      </c>
      <c r="T1885" s="273"/>
      <c r="U1885" s="170">
        <v>229.72037511960571</v>
      </c>
      <c r="V1885" s="170"/>
      <c r="W1885" s="170"/>
      <c r="AB1885" s="168"/>
    </row>
    <row r="1886" spans="1:28" x14ac:dyDescent="0.25">
      <c r="A1886" s="278"/>
      <c r="B1886" s="278"/>
      <c r="C1886" s="280"/>
      <c r="D1886" s="279"/>
      <c r="E1886" s="283" t="s">
        <v>619</v>
      </c>
      <c r="F1886" s="277"/>
      <c r="G1886" s="277" t="s">
        <v>1969</v>
      </c>
      <c r="H1886" s="282"/>
      <c r="I1886" s="281"/>
      <c r="J1886" s="275"/>
      <c r="K1886" s="274">
        <v>0</v>
      </c>
      <c r="L1886" s="201">
        <v>277.94378882404743</v>
      </c>
      <c r="M1886" s="201">
        <v>415.3475529888272</v>
      </c>
      <c r="N1886" s="201">
        <v>41.094000000000001</v>
      </c>
      <c r="O1886" s="273">
        <v>41.094000000000001</v>
      </c>
      <c r="P1886" s="273">
        <v>415.3475529888272</v>
      </c>
      <c r="Q1886" s="273">
        <v>277.94378882404743</v>
      </c>
      <c r="R1886" s="273">
        <v>298.19900498600555</v>
      </c>
      <c r="S1886" s="273">
        <v>298.19900498600555</v>
      </c>
      <c r="T1886" s="273"/>
      <c r="U1886" s="170">
        <v>229.72037511960571</v>
      </c>
      <c r="V1886" s="170"/>
      <c r="W1886" s="170"/>
      <c r="AB1886" s="168"/>
    </row>
    <row r="1887" spans="1:28" x14ac:dyDescent="0.25">
      <c r="A1887" s="278" t="s">
        <v>2423</v>
      </c>
      <c r="B1887" s="278" t="s">
        <v>2711</v>
      </c>
      <c r="C1887" s="280" t="s">
        <v>1990</v>
      </c>
      <c r="D1887" s="279">
        <v>2982</v>
      </c>
      <c r="E1887" s="278" t="s">
        <v>2709</v>
      </c>
      <c r="F1887" s="277" t="s">
        <v>1988</v>
      </c>
      <c r="G1887" s="277" t="s">
        <v>1987</v>
      </c>
      <c r="H1887" s="276"/>
      <c r="I1887" s="273"/>
      <c r="J1887" s="275"/>
      <c r="K1887" s="274">
        <v>0</v>
      </c>
      <c r="L1887" s="201">
        <v>277.94378882404743</v>
      </c>
      <c r="M1887" s="201">
        <v>415.3475529888272</v>
      </c>
      <c r="N1887" s="201">
        <v>41.094000000000001</v>
      </c>
      <c r="O1887" s="273">
        <v>41.094000000000001</v>
      </c>
      <c r="P1887" s="273">
        <v>415.3475529888272</v>
      </c>
      <c r="Q1887" s="273">
        <v>277.94378882404743</v>
      </c>
      <c r="R1887" s="273">
        <v>298.19900498600555</v>
      </c>
      <c r="S1887" s="273">
        <v>298.19900498600555</v>
      </c>
      <c r="T1887" s="273"/>
      <c r="U1887" s="170">
        <v>229.72037511960571</v>
      </c>
      <c r="V1887" s="170"/>
      <c r="W1887" s="170"/>
      <c r="AB1887" s="168"/>
    </row>
    <row r="1888" spans="1:28" x14ac:dyDescent="0.25">
      <c r="A1888" s="278"/>
      <c r="B1888" s="278"/>
      <c r="C1888" s="280"/>
      <c r="D1888" s="279"/>
      <c r="E1888" s="278" t="s">
        <v>619</v>
      </c>
      <c r="F1888" s="277"/>
      <c r="G1888" s="277" t="s">
        <v>1962</v>
      </c>
      <c r="H1888" s="276">
        <v>40</v>
      </c>
      <c r="I1888" s="273"/>
      <c r="J1888" s="275"/>
      <c r="K1888" s="274">
        <v>0.13121600000000003</v>
      </c>
      <c r="L1888" s="201">
        <v>278.00939682404743</v>
      </c>
      <c r="M1888" s="201">
        <v>415.3475529888272</v>
      </c>
      <c r="N1888" s="201">
        <v>41.094000000000001</v>
      </c>
      <c r="O1888" s="273">
        <v>41.094000000000001</v>
      </c>
      <c r="P1888" s="273">
        <v>415.3475529888272</v>
      </c>
      <c r="Q1888" s="273">
        <v>278.07500482404743</v>
      </c>
      <c r="R1888" s="273">
        <v>298.26461298600555</v>
      </c>
      <c r="S1888" s="273">
        <v>298.33022098600554</v>
      </c>
      <c r="T1888" s="273"/>
      <c r="U1888" s="170">
        <v>229.7859831196057</v>
      </c>
      <c r="V1888" s="170"/>
      <c r="W1888" s="170"/>
      <c r="AB1888" s="168"/>
    </row>
    <row r="1889" spans="1:28" x14ac:dyDescent="0.2">
      <c r="A1889" s="366" t="s">
        <v>2423</v>
      </c>
      <c r="B1889" s="366" t="s">
        <v>2708</v>
      </c>
      <c r="C1889" s="366" t="s">
        <v>1981</v>
      </c>
      <c r="D1889" s="365">
        <v>2984</v>
      </c>
      <c r="E1889" s="361" t="s">
        <v>2707</v>
      </c>
      <c r="F1889" s="364"/>
      <c r="G1889" s="364" t="s">
        <v>1978</v>
      </c>
      <c r="H1889" s="363">
        <v>40</v>
      </c>
      <c r="I1889" s="361"/>
      <c r="J1889" s="362"/>
      <c r="K1889" s="369">
        <v>5.7403999999999997E-2</v>
      </c>
      <c r="L1889" s="201">
        <v>278.10370682404744</v>
      </c>
      <c r="M1889" s="201">
        <v>415.3475529888272</v>
      </c>
      <c r="N1889" s="201">
        <v>41.094000000000001</v>
      </c>
      <c r="O1889" s="361">
        <v>41.094000000000001</v>
      </c>
      <c r="P1889" s="361">
        <v>415.3475529888272</v>
      </c>
      <c r="Q1889" s="361">
        <v>278.13240882404745</v>
      </c>
      <c r="R1889" s="361">
        <v>298.35892298600555</v>
      </c>
      <c r="S1889" s="361">
        <v>298.38762498600556</v>
      </c>
      <c r="T1889" s="361"/>
      <c r="U1889" s="170">
        <v>229.88029311960571</v>
      </c>
      <c r="V1889" s="170"/>
      <c r="W1889" s="170"/>
      <c r="AB1889" s="168"/>
    </row>
    <row r="1890" spans="1:28" x14ac:dyDescent="0.2">
      <c r="A1890" s="366"/>
      <c r="B1890" s="366"/>
      <c r="C1890" s="366"/>
      <c r="D1890" s="365"/>
      <c r="E1890" s="366" t="s">
        <v>619</v>
      </c>
      <c r="F1890" s="368"/>
      <c r="G1890" s="368" t="s">
        <v>2198</v>
      </c>
      <c r="H1890" s="363"/>
      <c r="I1890" s="361"/>
      <c r="J1890" s="362"/>
      <c r="K1890" s="369">
        <v>0.16770400000000002</v>
      </c>
      <c r="L1890" s="201">
        <v>278.21626082404748</v>
      </c>
      <c r="M1890" s="201">
        <v>415.3475529888272</v>
      </c>
      <c r="N1890" s="201">
        <v>41.094000000000001</v>
      </c>
      <c r="O1890" s="361">
        <v>41.094000000000001</v>
      </c>
      <c r="P1890" s="361">
        <v>415.3475529888272</v>
      </c>
      <c r="Q1890" s="361">
        <v>278.30011282404746</v>
      </c>
      <c r="R1890" s="361">
        <v>298.4714769860056</v>
      </c>
      <c r="S1890" s="361">
        <v>298.55532898600558</v>
      </c>
      <c r="T1890" s="361"/>
      <c r="U1890" s="170">
        <v>229.99284711960576</v>
      </c>
      <c r="V1890" s="170"/>
      <c r="W1890" s="170"/>
      <c r="AB1890" s="168"/>
    </row>
    <row r="1891" spans="1:28" x14ac:dyDescent="0.25">
      <c r="A1891" s="366" t="s">
        <v>2423</v>
      </c>
      <c r="B1891" s="366" t="s">
        <v>2708</v>
      </c>
      <c r="C1891" s="366" t="s">
        <v>2197</v>
      </c>
      <c r="D1891" s="365">
        <v>2985</v>
      </c>
      <c r="E1891" s="366" t="s">
        <v>2706</v>
      </c>
      <c r="F1891" s="368"/>
      <c r="G1891" s="368" t="s">
        <v>2632</v>
      </c>
      <c r="H1891" s="367">
        <v>40</v>
      </c>
      <c r="I1891" s="361">
        <v>0.32364399999999999</v>
      </c>
      <c r="J1891" s="362"/>
      <c r="K1891" s="361">
        <v>0.32364399999999999</v>
      </c>
      <c r="L1891" s="201">
        <v>278.46193482404749</v>
      </c>
      <c r="M1891" s="201">
        <v>415.3475529888272</v>
      </c>
      <c r="N1891" s="201">
        <v>41.094000000000001</v>
      </c>
      <c r="O1891" s="361">
        <v>41.094000000000001</v>
      </c>
      <c r="P1891" s="361">
        <v>415.3475529888272</v>
      </c>
      <c r="Q1891" s="361">
        <v>278.62375682404746</v>
      </c>
      <c r="R1891" s="361">
        <v>298.71715098600561</v>
      </c>
      <c r="S1891" s="361">
        <v>298.87897298600558</v>
      </c>
      <c r="T1891" s="361"/>
      <c r="U1891" s="170">
        <v>230.23852111960576</v>
      </c>
      <c r="V1891" s="170"/>
      <c r="W1891" s="170"/>
      <c r="AB1891" s="168"/>
    </row>
    <row r="1892" spans="1:28" x14ac:dyDescent="0.25">
      <c r="A1892" s="366" t="s">
        <v>2423</v>
      </c>
      <c r="B1892" s="366" t="s">
        <v>2708</v>
      </c>
      <c r="C1892" s="366" t="s">
        <v>2174</v>
      </c>
      <c r="D1892" s="365">
        <v>2987</v>
      </c>
      <c r="E1892" s="366" t="s">
        <v>2705</v>
      </c>
      <c r="F1892" s="368"/>
      <c r="G1892" s="368" t="s">
        <v>2172</v>
      </c>
      <c r="H1892" s="367"/>
      <c r="I1892" s="361"/>
      <c r="J1892" s="362"/>
      <c r="K1892" s="361">
        <v>0</v>
      </c>
      <c r="L1892" s="201">
        <v>278.62375682404746</v>
      </c>
      <c r="M1892" s="201">
        <v>415.3475529888272</v>
      </c>
      <c r="N1892" s="201">
        <v>41.094000000000001</v>
      </c>
      <c r="O1892" s="361">
        <v>41.094000000000001</v>
      </c>
      <c r="P1892" s="361">
        <v>415.3475529888272</v>
      </c>
      <c r="Q1892" s="361">
        <v>278.62375682404746</v>
      </c>
      <c r="R1892" s="361">
        <v>298.87897298600558</v>
      </c>
      <c r="S1892" s="361">
        <v>298.87897298600558</v>
      </c>
      <c r="T1892" s="361"/>
      <c r="U1892" s="170">
        <v>230.40034311960574</v>
      </c>
      <c r="V1892" s="170"/>
      <c r="W1892" s="170"/>
      <c r="AB1892" s="168"/>
    </row>
    <row r="1893" spans="1:28" x14ac:dyDescent="0.25">
      <c r="A1893" s="366"/>
      <c r="B1893" s="366"/>
      <c r="C1893" s="366"/>
      <c r="D1893" s="365"/>
      <c r="E1893" s="366"/>
      <c r="F1893" s="368"/>
      <c r="G1893" s="368"/>
      <c r="H1893" s="367"/>
      <c r="I1893" s="361"/>
      <c r="J1893" s="362"/>
      <c r="K1893" s="361">
        <v>0</v>
      </c>
      <c r="L1893" s="201">
        <v>278.62375682404746</v>
      </c>
      <c r="M1893" s="201">
        <v>415.3475529888272</v>
      </c>
      <c r="N1893" s="201">
        <v>41.094000000000001</v>
      </c>
      <c r="O1893" s="361">
        <v>41.094000000000001</v>
      </c>
      <c r="P1893" s="361">
        <v>415.3475529888272</v>
      </c>
      <c r="Q1893" s="361">
        <v>278.62375682404746</v>
      </c>
      <c r="R1893" s="361">
        <v>298.87897298600558</v>
      </c>
      <c r="S1893" s="361">
        <v>298.87897298600558</v>
      </c>
      <c r="T1893" s="361"/>
      <c r="U1893" s="170">
        <v>230.40034311960574</v>
      </c>
      <c r="V1893" s="170"/>
      <c r="W1893" s="170"/>
      <c r="AB1893" s="168"/>
    </row>
    <row r="1894" spans="1:28" x14ac:dyDescent="0.25">
      <c r="A1894" s="366"/>
      <c r="B1894" s="366"/>
      <c r="C1894" s="366"/>
      <c r="D1894" s="365"/>
      <c r="E1894" s="366" t="s">
        <v>619</v>
      </c>
      <c r="F1894" s="368"/>
      <c r="G1894" s="368" t="s">
        <v>1962</v>
      </c>
      <c r="H1894" s="367"/>
      <c r="I1894" s="361"/>
      <c r="J1894" s="362"/>
      <c r="K1894" s="361">
        <v>9.9516999999999994E-2</v>
      </c>
      <c r="L1894" s="201">
        <v>278.67351532404746</v>
      </c>
      <c r="M1894" s="201">
        <v>415.3475529888272</v>
      </c>
      <c r="N1894" s="201">
        <v>41.094000000000001</v>
      </c>
      <c r="O1894" s="361">
        <v>41.094000000000001</v>
      </c>
      <c r="P1894" s="361">
        <v>415.3475529888272</v>
      </c>
      <c r="Q1894" s="361">
        <v>278.72327382404745</v>
      </c>
      <c r="R1894" s="361">
        <v>298.92873148600557</v>
      </c>
      <c r="S1894" s="361">
        <v>298.97848998600557</v>
      </c>
      <c r="T1894" s="361"/>
      <c r="U1894" s="170">
        <v>230.45010161960573</v>
      </c>
      <c r="V1894" s="170"/>
      <c r="W1894" s="170"/>
      <c r="AB1894" s="168"/>
    </row>
    <row r="1895" spans="1:28" x14ac:dyDescent="0.25">
      <c r="A1895" s="366" t="s">
        <v>2423</v>
      </c>
      <c r="B1895" s="366" t="s">
        <v>2708</v>
      </c>
      <c r="C1895" s="366" t="s">
        <v>2194</v>
      </c>
      <c r="D1895" s="365">
        <v>2989</v>
      </c>
      <c r="E1895" s="366" t="s">
        <v>2704</v>
      </c>
      <c r="F1895" s="368"/>
      <c r="G1895" s="368" t="s">
        <v>2632</v>
      </c>
      <c r="H1895" s="367">
        <v>40</v>
      </c>
      <c r="I1895" s="361"/>
      <c r="J1895" s="362"/>
      <c r="K1895" s="361">
        <v>0.32364399999999999</v>
      </c>
      <c r="L1895" s="201">
        <v>278.88509582404743</v>
      </c>
      <c r="M1895" s="201">
        <v>415.3475529888272</v>
      </c>
      <c r="N1895" s="201">
        <v>41.094000000000001</v>
      </c>
      <c r="O1895" s="361">
        <v>41.094000000000001</v>
      </c>
      <c r="P1895" s="361">
        <v>415.3475529888272</v>
      </c>
      <c r="Q1895" s="361">
        <v>279.04691782404745</v>
      </c>
      <c r="R1895" s="361">
        <v>299.1403119860056</v>
      </c>
      <c r="S1895" s="361">
        <v>299.30213398600557</v>
      </c>
      <c r="T1895" s="361"/>
      <c r="U1895" s="170">
        <v>230.66168211960576</v>
      </c>
      <c r="V1895" s="170"/>
      <c r="W1895" s="170"/>
      <c r="AB1895" s="168"/>
    </row>
    <row r="1896" spans="1:28" x14ac:dyDescent="0.25">
      <c r="A1896" s="366"/>
      <c r="B1896" s="366"/>
      <c r="C1896" s="366"/>
      <c r="D1896" s="365"/>
      <c r="E1896" s="366" t="s">
        <v>619</v>
      </c>
      <c r="F1896" s="368"/>
      <c r="G1896" s="368"/>
      <c r="H1896" s="367"/>
      <c r="I1896" s="361"/>
      <c r="J1896" s="362"/>
      <c r="K1896" s="361">
        <v>0</v>
      </c>
      <c r="L1896" s="201">
        <v>279.04691782404745</v>
      </c>
      <c r="M1896" s="201">
        <v>415.3475529888272</v>
      </c>
      <c r="N1896" s="201">
        <v>41.094000000000001</v>
      </c>
      <c r="O1896" s="361">
        <v>41.094000000000001</v>
      </c>
      <c r="P1896" s="361">
        <v>415.3475529888272</v>
      </c>
      <c r="Q1896" s="361">
        <v>279.04691782404745</v>
      </c>
      <c r="R1896" s="361">
        <v>299.30213398600557</v>
      </c>
      <c r="S1896" s="361">
        <v>299.30213398600557</v>
      </c>
      <c r="T1896" s="361"/>
      <c r="U1896" s="170">
        <v>230.82350411960573</v>
      </c>
      <c r="V1896" s="170"/>
      <c r="W1896" s="170"/>
      <c r="AB1896" s="168"/>
    </row>
    <row r="1897" spans="1:28" x14ac:dyDescent="0.25">
      <c r="A1897" s="366"/>
      <c r="B1897" s="366"/>
      <c r="C1897" s="366"/>
      <c r="D1897" s="365"/>
      <c r="E1897" s="366"/>
      <c r="F1897" s="368"/>
      <c r="G1897" s="368"/>
      <c r="H1897" s="367"/>
      <c r="I1897" s="361"/>
      <c r="J1897" s="362"/>
      <c r="K1897" s="361">
        <v>0</v>
      </c>
      <c r="L1897" s="201">
        <v>279.04691782404745</v>
      </c>
      <c r="M1897" s="201">
        <v>415.3475529888272</v>
      </c>
      <c r="N1897" s="201">
        <v>41.094000000000001</v>
      </c>
      <c r="O1897" s="361">
        <v>41.094000000000001</v>
      </c>
      <c r="P1897" s="361">
        <v>415.3475529888272</v>
      </c>
      <c r="Q1897" s="361">
        <v>279.04691782404745</v>
      </c>
      <c r="R1897" s="361">
        <v>299.30213398600557</v>
      </c>
      <c r="S1897" s="361">
        <v>299.30213398600557</v>
      </c>
      <c r="T1897" s="361"/>
      <c r="U1897" s="170">
        <v>230.82350411960573</v>
      </c>
      <c r="V1897" s="170"/>
      <c r="W1897" s="170"/>
      <c r="AB1897" s="168"/>
    </row>
    <row r="1898" spans="1:28" x14ac:dyDescent="0.25">
      <c r="A1898" s="366"/>
      <c r="B1898" s="366"/>
      <c r="C1898" s="366"/>
      <c r="D1898" s="365"/>
      <c r="E1898" s="366" t="s">
        <v>619</v>
      </c>
      <c r="F1898" s="368"/>
      <c r="G1898" s="368" t="s">
        <v>1962</v>
      </c>
      <c r="H1898" s="367"/>
      <c r="I1898" s="361"/>
      <c r="J1898" s="362"/>
      <c r="K1898" s="361">
        <v>9.9516999999999994E-2</v>
      </c>
      <c r="L1898" s="201">
        <v>279.09667632404745</v>
      </c>
      <c r="M1898" s="201">
        <v>415.3475529888272</v>
      </c>
      <c r="N1898" s="201">
        <v>41.094000000000001</v>
      </c>
      <c r="O1898" s="361">
        <v>41.094000000000001</v>
      </c>
      <c r="P1898" s="361">
        <v>415.3475529888272</v>
      </c>
      <c r="Q1898" s="361">
        <v>279.14643482404745</v>
      </c>
      <c r="R1898" s="361">
        <v>299.35189248600557</v>
      </c>
      <c r="S1898" s="361">
        <v>299.40165098600556</v>
      </c>
      <c r="T1898" s="361"/>
      <c r="U1898" s="170">
        <v>230.87326261960573</v>
      </c>
      <c r="V1898" s="170"/>
      <c r="W1898" s="170"/>
      <c r="AB1898" s="168"/>
    </row>
    <row r="1899" spans="1:28" x14ac:dyDescent="0.25">
      <c r="A1899" s="366" t="s">
        <v>2423</v>
      </c>
      <c r="B1899" s="366" t="s">
        <v>2708</v>
      </c>
      <c r="C1899" s="366" t="s">
        <v>2192</v>
      </c>
      <c r="D1899" s="365">
        <v>2994</v>
      </c>
      <c r="E1899" s="366" t="s">
        <v>2703</v>
      </c>
      <c r="F1899" s="368"/>
      <c r="G1899" s="368" t="s">
        <v>2632</v>
      </c>
      <c r="H1899" s="367">
        <v>40</v>
      </c>
      <c r="I1899" s="361"/>
      <c r="J1899" s="362"/>
      <c r="K1899" s="361">
        <v>0.32364399999999999</v>
      </c>
      <c r="L1899" s="201">
        <v>279.30825682404748</v>
      </c>
      <c r="M1899" s="201">
        <v>415.3475529888272</v>
      </c>
      <c r="N1899" s="201">
        <v>41.094000000000001</v>
      </c>
      <c r="O1899" s="361">
        <v>41.094000000000001</v>
      </c>
      <c r="P1899" s="361">
        <v>415.3475529888272</v>
      </c>
      <c r="Q1899" s="361">
        <v>279.47007882404745</v>
      </c>
      <c r="R1899" s="361">
        <v>299.56347298600559</v>
      </c>
      <c r="S1899" s="361">
        <v>299.72529498600557</v>
      </c>
      <c r="T1899" s="361"/>
      <c r="U1899" s="170">
        <v>231.08484311960575</v>
      </c>
      <c r="V1899" s="170"/>
      <c r="W1899" s="170"/>
      <c r="AB1899" s="168"/>
    </row>
    <row r="1900" spans="1:28" x14ac:dyDescent="0.25">
      <c r="A1900" s="366" t="s">
        <v>2423</v>
      </c>
      <c r="B1900" s="366" t="s">
        <v>2708</v>
      </c>
      <c r="C1900" s="366" t="s">
        <v>2174</v>
      </c>
      <c r="D1900" s="365">
        <v>2996</v>
      </c>
      <c r="E1900" s="366" t="s">
        <v>2702</v>
      </c>
      <c r="F1900" s="368"/>
      <c r="G1900" s="368" t="s">
        <v>2172</v>
      </c>
      <c r="H1900" s="367"/>
      <c r="I1900" s="361"/>
      <c r="J1900" s="362"/>
      <c r="K1900" s="361">
        <v>0</v>
      </c>
      <c r="L1900" s="201">
        <v>279.47007882404745</v>
      </c>
      <c r="M1900" s="201">
        <v>415.3475529888272</v>
      </c>
      <c r="N1900" s="201">
        <v>41.094000000000001</v>
      </c>
      <c r="O1900" s="361">
        <v>41.094000000000001</v>
      </c>
      <c r="P1900" s="361">
        <v>415.3475529888272</v>
      </c>
      <c r="Q1900" s="361">
        <v>279.47007882404745</v>
      </c>
      <c r="R1900" s="361">
        <v>299.72529498600557</v>
      </c>
      <c r="S1900" s="361">
        <v>299.72529498600557</v>
      </c>
      <c r="T1900" s="361"/>
      <c r="U1900" s="170">
        <v>231.24666511960572</v>
      </c>
      <c r="V1900" s="170"/>
      <c r="W1900" s="170"/>
      <c r="AB1900" s="168"/>
    </row>
    <row r="1901" spans="1:28" x14ac:dyDescent="0.25">
      <c r="A1901" s="366"/>
      <c r="B1901" s="366"/>
      <c r="C1901" s="366"/>
      <c r="D1901" s="365"/>
      <c r="E1901" s="366"/>
      <c r="F1901" s="368"/>
      <c r="G1901" s="368"/>
      <c r="H1901" s="367"/>
      <c r="I1901" s="361"/>
      <c r="J1901" s="362"/>
      <c r="K1901" s="361">
        <v>0</v>
      </c>
      <c r="L1901" s="201">
        <v>279.47007882404745</v>
      </c>
      <c r="M1901" s="201">
        <v>415.3475529888272</v>
      </c>
      <c r="N1901" s="201">
        <v>41.094000000000001</v>
      </c>
      <c r="O1901" s="361">
        <v>41.094000000000001</v>
      </c>
      <c r="P1901" s="361">
        <v>415.3475529888272</v>
      </c>
      <c r="Q1901" s="361">
        <v>279.47007882404745</v>
      </c>
      <c r="R1901" s="361">
        <v>299.72529498600557</v>
      </c>
      <c r="S1901" s="361">
        <v>299.72529498600557</v>
      </c>
      <c r="T1901" s="361"/>
      <c r="U1901" s="170">
        <v>231.24666511960572</v>
      </c>
      <c r="V1901" s="170"/>
      <c r="W1901" s="170"/>
      <c r="AB1901" s="168"/>
    </row>
    <row r="1902" spans="1:28" x14ac:dyDescent="0.25">
      <c r="A1902" s="366"/>
      <c r="B1902" s="366"/>
      <c r="C1902" s="366"/>
      <c r="D1902" s="365"/>
      <c r="E1902" s="366" t="s">
        <v>619</v>
      </c>
      <c r="F1902" s="368"/>
      <c r="G1902" s="368" t="s">
        <v>2636</v>
      </c>
      <c r="H1902" s="367"/>
      <c r="I1902" s="361"/>
      <c r="J1902" s="362"/>
      <c r="K1902" s="361">
        <v>0.15525</v>
      </c>
      <c r="L1902" s="201">
        <v>279.54770382404746</v>
      </c>
      <c r="M1902" s="201">
        <v>415.3475529888272</v>
      </c>
      <c r="N1902" s="201">
        <v>41.094000000000001</v>
      </c>
      <c r="O1902" s="361">
        <v>41.094000000000001</v>
      </c>
      <c r="P1902" s="361">
        <v>415.3475529888272</v>
      </c>
      <c r="Q1902" s="361">
        <v>279.62532882404747</v>
      </c>
      <c r="R1902" s="361">
        <v>299.80291998600558</v>
      </c>
      <c r="S1902" s="361">
        <v>299.88054498600559</v>
      </c>
      <c r="T1902" s="361"/>
      <c r="U1902" s="170">
        <v>231.32429011960573</v>
      </c>
      <c r="V1902" s="170"/>
      <c r="W1902" s="170"/>
      <c r="AB1902" s="168"/>
    </row>
    <row r="1903" spans="1:28" x14ac:dyDescent="0.25">
      <c r="A1903" s="366" t="s">
        <v>2423</v>
      </c>
      <c r="B1903" s="366" t="s">
        <v>2708</v>
      </c>
      <c r="C1903" s="366" t="s">
        <v>2187</v>
      </c>
      <c r="D1903" s="365">
        <v>3001</v>
      </c>
      <c r="E1903" s="366" t="s">
        <v>2701</v>
      </c>
      <c r="F1903" s="368" t="s">
        <v>2185</v>
      </c>
      <c r="G1903" s="368" t="s">
        <v>2184</v>
      </c>
      <c r="H1903" s="367">
        <v>40</v>
      </c>
      <c r="I1903" s="361"/>
      <c r="J1903" s="362"/>
      <c r="K1903" s="361">
        <v>0.5</v>
      </c>
      <c r="L1903" s="201">
        <v>279.87532882404747</v>
      </c>
      <c r="M1903" s="201">
        <v>415.3475529888272</v>
      </c>
      <c r="N1903" s="201">
        <v>41.094000000000001</v>
      </c>
      <c r="O1903" s="361">
        <v>41.094000000000001</v>
      </c>
      <c r="P1903" s="361">
        <v>415.3475529888272</v>
      </c>
      <c r="Q1903" s="361">
        <v>280.12532882404747</v>
      </c>
      <c r="R1903" s="361">
        <v>300.13054498600559</v>
      </c>
      <c r="S1903" s="361">
        <v>300.38054498600559</v>
      </c>
      <c r="T1903" s="361"/>
      <c r="U1903" s="170">
        <v>231.65191511960575</v>
      </c>
      <c r="V1903" s="170"/>
      <c r="W1903" s="170"/>
      <c r="AB1903" s="168"/>
    </row>
    <row r="1904" spans="1:28" x14ac:dyDescent="0.25">
      <c r="A1904" s="366"/>
      <c r="B1904" s="366"/>
      <c r="C1904" s="366"/>
      <c r="D1904" s="365"/>
      <c r="E1904" s="366" t="s">
        <v>619</v>
      </c>
      <c r="F1904" s="368"/>
      <c r="G1904" s="368" t="s">
        <v>2636</v>
      </c>
      <c r="H1904" s="367"/>
      <c r="I1904" s="361"/>
      <c r="J1904" s="362"/>
      <c r="K1904" s="361">
        <v>0.15525</v>
      </c>
      <c r="L1904" s="201">
        <v>280.20295382404748</v>
      </c>
      <c r="M1904" s="201">
        <v>415.3475529888272</v>
      </c>
      <c r="N1904" s="201">
        <v>41.094000000000001</v>
      </c>
      <c r="O1904" s="361">
        <v>41.094000000000001</v>
      </c>
      <c r="P1904" s="361">
        <v>415.3475529888272</v>
      </c>
      <c r="Q1904" s="361">
        <v>280.2805788240475</v>
      </c>
      <c r="R1904" s="361">
        <v>300.4581699860056</v>
      </c>
      <c r="S1904" s="361">
        <v>300.53579498600561</v>
      </c>
      <c r="T1904" s="361"/>
      <c r="U1904" s="170">
        <v>231.97954011960576</v>
      </c>
      <c r="V1904" s="170"/>
      <c r="W1904" s="170"/>
      <c r="AB1904" s="168"/>
    </row>
    <row r="1905" spans="1:28" x14ac:dyDescent="0.25">
      <c r="A1905" s="366" t="s">
        <v>2423</v>
      </c>
      <c r="B1905" s="366" t="s">
        <v>2708</v>
      </c>
      <c r="C1905" s="366" t="s">
        <v>2190</v>
      </c>
      <c r="D1905" s="365">
        <v>3005</v>
      </c>
      <c r="E1905" s="366" t="s">
        <v>2700</v>
      </c>
      <c r="F1905" s="368"/>
      <c r="G1905" s="368" t="s">
        <v>2632</v>
      </c>
      <c r="H1905" s="367">
        <v>40</v>
      </c>
      <c r="I1905" s="361"/>
      <c r="J1905" s="362"/>
      <c r="K1905" s="361">
        <v>0.32364399999999999</v>
      </c>
      <c r="L1905" s="201">
        <v>280.44240082404747</v>
      </c>
      <c r="M1905" s="201">
        <v>415.3475529888272</v>
      </c>
      <c r="N1905" s="201">
        <v>41.094000000000001</v>
      </c>
      <c r="O1905" s="361">
        <v>41.094000000000001</v>
      </c>
      <c r="P1905" s="361">
        <v>415.3475529888272</v>
      </c>
      <c r="Q1905" s="361">
        <v>280.6042228240475</v>
      </c>
      <c r="R1905" s="361">
        <v>300.69761698600564</v>
      </c>
      <c r="S1905" s="361">
        <v>300.85943898600561</v>
      </c>
      <c r="T1905" s="361"/>
      <c r="U1905" s="170">
        <v>232.2189871196058</v>
      </c>
      <c r="V1905" s="170"/>
      <c r="W1905" s="170"/>
      <c r="AB1905" s="168"/>
    </row>
    <row r="1906" spans="1:28" x14ac:dyDescent="0.25">
      <c r="A1906" s="366"/>
      <c r="B1906" s="366"/>
      <c r="C1906" s="366"/>
      <c r="D1906" s="365"/>
      <c r="E1906" s="366" t="s">
        <v>619</v>
      </c>
      <c r="F1906" s="368"/>
      <c r="G1906" s="368"/>
      <c r="H1906" s="367"/>
      <c r="I1906" s="361"/>
      <c r="J1906" s="362"/>
      <c r="K1906" s="361">
        <v>0</v>
      </c>
      <c r="L1906" s="201">
        <v>280.6042228240475</v>
      </c>
      <c r="M1906" s="201">
        <v>415.3475529888272</v>
      </c>
      <c r="N1906" s="201">
        <v>41.094000000000001</v>
      </c>
      <c r="O1906" s="361">
        <v>41.094000000000001</v>
      </c>
      <c r="P1906" s="361">
        <v>415.3475529888272</v>
      </c>
      <c r="Q1906" s="361">
        <v>280.6042228240475</v>
      </c>
      <c r="R1906" s="361">
        <v>300.85943898600561</v>
      </c>
      <c r="S1906" s="361">
        <v>300.85943898600561</v>
      </c>
      <c r="T1906" s="361"/>
      <c r="U1906" s="170">
        <v>232.38080911960577</v>
      </c>
      <c r="V1906" s="170"/>
      <c r="W1906" s="170"/>
      <c r="AB1906" s="168"/>
    </row>
    <row r="1907" spans="1:28" x14ac:dyDescent="0.25">
      <c r="A1907" s="366"/>
      <c r="B1907" s="366"/>
      <c r="C1907" s="366"/>
      <c r="D1907" s="365"/>
      <c r="E1907" s="366"/>
      <c r="F1907" s="368"/>
      <c r="G1907" s="368"/>
      <c r="H1907" s="367"/>
      <c r="I1907" s="361"/>
      <c r="J1907" s="362"/>
      <c r="K1907" s="361">
        <v>0</v>
      </c>
      <c r="L1907" s="201">
        <v>280.6042228240475</v>
      </c>
      <c r="M1907" s="201">
        <v>415.3475529888272</v>
      </c>
      <c r="N1907" s="201">
        <v>41.094000000000001</v>
      </c>
      <c r="O1907" s="361">
        <v>41.094000000000001</v>
      </c>
      <c r="P1907" s="361">
        <v>415.3475529888272</v>
      </c>
      <c r="Q1907" s="361">
        <v>280.6042228240475</v>
      </c>
      <c r="R1907" s="361">
        <v>300.85943898600561</v>
      </c>
      <c r="S1907" s="361">
        <v>300.85943898600561</v>
      </c>
      <c r="T1907" s="361"/>
      <c r="U1907" s="170">
        <v>232.38080911960577</v>
      </c>
      <c r="V1907" s="170"/>
      <c r="W1907" s="170"/>
      <c r="AB1907" s="168"/>
    </row>
    <row r="1908" spans="1:28" x14ac:dyDescent="0.25">
      <c r="A1908" s="366"/>
      <c r="B1908" s="366"/>
      <c r="C1908" s="366"/>
      <c r="D1908" s="365"/>
      <c r="E1908" s="366" t="s">
        <v>619</v>
      </c>
      <c r="F1908" s="368"/>
      <c r="G1908" s="368"/>
      <c r="H1908" s="367"/>
      <c r="I1908" s="361"/>
      <c r="J1908" s="362"/>
      <c r="K1908" s="361">
        <v>9.9516999999999994E-2</v>
      </c>
      <c r="L1908" s="201">
        <v>280.65398132404749</v>
      </c>
      <c r="M1908" s="201">
        <v>415.3475529888272</v>
      </c>
      <c r="N1908" s="201">
        <v>41.094000000000001</v>
      </c>
      <c r="O1908" s="361">
        <v>41.094000000000001</v>
      </c>
      <c r="P1908" s="361">
        <v>415.3475529888272</v>
      </c>
      <c r="Q1908" s="361">
        <v>280.70373982404749</v>
      </c>
      <c r="R1908" s="361">
        <v>300.90919748600561</v>
      </c>
      <c r="S1908" s="361">
        <v>300.95895598600561</v>
      </c>
      <c r="T1908" s="361"/>
      <c r="U1908" s="170">
        <v>232.43056761960577</v>
      </c>
      <c r="V1908" s="170"/>
      <c r="W1908" s="170"/>
      <c r="AB1908" s="168"/>
    </row>
    <row r="1909" spans="1:28" x14ac:dyDescent="0.25">
      <c r="A1909" s="366" t="s">
        <v>2423</v>
      </c>
      <c r="B1909" s="366" t="s">
        <v>2708</v>
      </c>
      <c r="C1909" s="366" t="s">
        <v>2183</v>
      </c>
      <c r="D1909" s="365">
        <v>3009</v>
      </c>
      <c r="E1909" s="366" t="s">
        <v>2699</v>
      </c>
      <c r="F1909" s="368"/>
      <c r="G1909" s="368" t="s">
        <v>2632</v>
      </c>
      <c r="H1909" s="367">
        <v>40</v>
      </c>
      <c r="I1909" s="361"/>
      <c r="J1909" s="362"/>
      <c r="K1909" s="361">
        <v>0.32364399999999999</v>
      </c>
      <c r="L1909" s="201">
        <v>280.86556182404752</v>
      </c>
      <c r="M1909" s="201">
        <v>415.3475529888272</v>
      </c>
      <c r="N1909" s="201">
        <v>41.094000000000001</v>
      </c>
      <c r="O1909" s="361">
        <v>41.094000000000001</v>
      </c>
      <c r="P1909" s="361">
        <v>415.3475529888272</v>
      </c>
      <c r="Q1909" s="361">
        <v>281.02738382404749</v>
      </c>
      <c r="R1909" s="361">
        <v>301.12077798600563</v>
      </c>
      <c r="S1909" s="361">
        <v>301.28259998600561</v>
      </c>
      <c r="T1909" s="361"/>
      <c r="U1909" s="170">
        <v>232.64214811960579</v>
      </c>
      <c r="V1909" s="170"/>
      <c r="W1909" s="170"/>
      <c r="AB1909" s="168"/>
    </row>
    <row r="1910" spans="1:28" x14ac:dyDescent="0.25">
      <c r="A1910" s="366"/>
      <c r="B1910" s="366"/>
      <c r="C1910" s="366"/>
      <c r="D1910" s="365"/>
      <c r="E1910" s="366" t="s">
        <v>619</v>
      </c>
      <c r="F1910" s="368"/>
      <c r="G1910" s="368"/>
      <c r="H1910" s="367"/>
      <c r="I1910" s="361"/>
      <c r="J1910" s="362"/>
      <c r="K1910" s="361">
        <v>0</v>
      </c>
      <c r="L1910" s="201">
        <v>281.02738382404749</v>
      </c>
      <c r="M1910" s="201">
        <v>415.3475529888272</v>
      </c>
      <c r="N1910" s="201">
        <v>41.094000000000001</v>
      </c>
      <c r="O1910" s="361">
        <v>41.094000000000001</v>
      </c>
      <c r="P1910" s="361">
        <v>415.3475529888272</v>
      </c>
      <c r="Q1910" s="361">
        <v>281.02738382404749</v>
      </c>
      <c r="R1910" s="361">
        <v>301.28259998600561</v>
      </c>
      <c r="S1910" s="361">
        <v>301.28259998600561</v>
      </c>
      <c r="T1910" s="361"/>
      <c r="U1910" s="170">
        <v>232.80397011960576</v>
      </c>
      <c r="V1910" s="170"/>
      <c r="W1910" s="170"/>
      <c r="AB1910" s="168"/>
    </row>
    <row r="1911" spans="1:28" x14ac:dyDescent="0.25">
      <c r="A1911" s="366"/>
      <c r="B1911" s="366"/>
      <c r="C1911" s="366"/>
      <c r="D1911" s="365"/>
      <c r="E1911" s="366"/>
      <c r="F1911" s="368"/>
      <c r="G1911" s="368"/>
      <c r="H1911" s="367"/>
      <c r="I1911" s="361"/>
      <c r="J1911" s="362"/>
      <c r="K1911" s="361">
        <v>0</v>
      </c>
      <c r="L1911" s="201">
        <v>281.02738382404749</v>
      </c>
      <c r="M1911" s="201">
        <v>415.3475529888272</v>
      </c>
      <c r="N1911" s="201">
        <v>41.094000000000001</v>
      </c>
      <c r="O1911" s="361">
        <v>41.094000000000001</v>
      </c>
      <c r="P1911" s="361">
        <v>415.3475529888272</v>
      </c>
      <c r="Q1911" s="361">
        <v>281.02738382404749</v>
      </c>
      <c r="R1911" s="361">
        <v>301.28259998600561</v>
      </c>
      <c r="S1911" s="361">
        <v>301.28259998600561</v>
      </c>
      <c r="T1911" s="361"/>
      <c r="U1911" s="170">
        <v>232.80397011960576</v>
      </c>
      <c r="V1911" s="170"/>
      <c r="W1911" s="170"/>
      <c r="AB1911" s="168"/>
    </row>
    <row r="1912" spans="1:28" x14ac:dyDescent="0.25">
      <c r="A1912" s="366"/>
      <c r="B1912" s="366"/>
      <c r="C1912" s="366"/>
      <c r="D1912" s="365"/>
      <c r="E1912" s="366" t="s">
        <v>619</v>
      </c>
      <c r="F1912" s="368"/>
      <c r="G1912" s="368"/>
      <c r="H1912" s="367"/>
      <c r="I1912" s="361"/>
      <c r="J1912" s="362"/>
      <c r="K1912" s="361">
        <v>9.9516999999999994E-2</v>
      </c>
      <c r="L1912" s="201">
        <v>281.07714232404749</v>
      </c>
      <c r="M1912" s="201">
        <v>415.3475529888272</v>
      </c>
      <c r="N1912" s="201">
        <v>41.094000000000001</v>
      </c>
      <c r="O1912" s="361">
        <v>41.094000000000001</v>
      </c>
      <c r="P1912" s="361">
        <v>415.3475529888272</v>
      </c>
      <c r="Q1912" s="361">
        <v>281.12690082404748</v>
      </c>
      <c r="R1912" s="361">
        <v>301.3323584860056</v>
      </c>
      <c r="S1912" s="361">
        <v>301.3821169860056</v>
      </c>
      <c r="T1912" s="361"/>
      <c r="U1912" s="170">
        <v>232.85372861960576</v>
      </c>
      <c r="V1912" s="170"/>
      <c r="W1912" s="170"/>
      <c r="AB1912" s="168"/>
    </row>
    <row r="1913" spans="1:28" x14ac:dyDescent="0.25">
      <c r="A1913" s="366" t="s">
        <v>2423</v>
      </c>
      <c r="B1913" s="366" t="s">
        <v>2708</v>
      </c>
      <c r="C1913" s="366" t="s">
        <v>2181</v>
      </c>
      <c r="D1913" s="365">
        <v>3013</v>
      </c>
      <c r="E1913" s="366" t="s">
        <v>2698</v>
      </c>
      <c r="F1913" s="368"/>
      <c r="G1913" s="368" t="s">
        <v>2632</v>
      </c>
      <c r="H1913" s="367">
        <v>40</v>
      </c>
      <c r="I1913" s="361"/>
      <c r="J1913" s="362"/>
      <c r="K1913" s="361">
        <v>0.32364399999999999</v>
      </c>
      <c r="L1913" s="201">
        <v>281.28872282404745</v>
      </c>
      <c r="M1913" s="201">
        <v>415.3475529888272</v>
      </c>
      <c r="N1913" s="201">
        <v>41.094000000000001</v>
      </c>
      <c r="O1913" s="361">
        <v>41.094000000000001</v>
      </c>
      <c r="P1913" s="361">
        <v>415.3475529888272</v>
      </c>
      <c r="Q1913" s="361">
        <v>281.45054482404748</v>
      </c>
      <c r="R1913" s="361">
        <v>301.54393898600563</v>
      </c>
      <c r="S1913" s="361">
        <v>301.7057609860056</v>
      </c>
      <c r="T1913" s="361"/>
      <c r="U1913" s="170">
        <v>233.06530911960579</v>
      </c>
      <c r="V1913" s="170"/>
      <c r="W1913" s="170"/>
      <c r="AB1913" s="168"/>
    </row>
    <row r="1914" spans="1:28" x14ac:dyDescent="0.25">
      <c r="A1914" s="366" t="s">
        <v>2423</v>
      </c>
      <c r="B1914" s="366" t="s">
        <v>2708</v>
      </c>
      <c r="C1914" s="366" t="s">
        <v>2174</v>
      </c>
      <c r="D1914" s="365">
        <v>3015</v>
      </c>
      <c r="E1914" s="366" t="s">
        <v>2697</v>
      </c>
      <c r="F1914" s="368"/>
      <c r="G1914" s="368" t="s">
        <v>2172</v>
      </c>
      <c r="H1914" s="367"/>
      <c r="I1914" s="361"/>
      <c r="J1914" s="362"/>
      <c r="K1914" s="361">
        <v>0</v>
      </c>
      <c r="L1914" s="201">
        <v>281.45054482404748</v>
      </c>
      <c r="M1914" s="201">
        <v>415.3475529888272</v>
      </c>
      <c r="N1914" s="201">
        <v>41.094000000000001</v>
      </c>
      <c r="O1914" s="361">
        <v>41.094000000000001</v>
      </c>
      <c r="P1914" s="361">
        <v>415.3475529888272</v>
      </c>
      <c r="Q1914" s="361">
        <v>281.45054482404748</v>
      </c>
      <c r="R1914" s="361">
        <v>301.7057609860056</v>
      </c>
      <c r="S1914" s="361">
        <v>301.7057609860056</v>
      </c>
      <c r="T1914" s="361"/>
      <c r="U1914" s="170">
        <v>233.22713111960576</v>
      </c>
      <c r="V1914" s="170"/>
      <c r="W1914" s="170"/>
      <c r="AB1914" s="168"/>
    </row>
    <row r="1915" spans="1:28" x14ac:dyDescent="0.25">
      <c r="A1915" s="366"/>
      <c r="B1915" s="366"/>
      <c r="C1915" s="366"/>
      <c r="D1915" s="365"/>
      <c r="E1915" s="366"/>
      <c r="F1915" s="368"/>
      <c r="G1915" s="368"/>
      <c r="H1915" s="367"/>
      <c r="I1915" s="361"/>
      <c r="J1915" s="362"/>
      <c r="K1915" s="361">
        <v>0</v>
      </c>
      <c r="L1915" s="201">
        <v>281.45054482404748</v>
      </c>
      <c r="M1915" s="201">
        <v>415.3475529888272</v>
      </c>
      <c r="N1915" s="201">
        <v>41.094000000000001</v>
      </c>
      <c r="O1915" s="361">
        <v>41.094000000000001</v>
      </c>
      <c r="P1915" s="361">
        <v>415.3475529888272</v>
      </c>
      <c r="Q1915" s="361">
        <v>281.45054482404748</v>
      </c>
      <c r="R1915" s="361">
        <v>301.7057609860056</v>
      </c>
      <c r="S1915" s="361">
        <v>301.7057609860056</v>
      </c>
      <c r="T1915" s="361"/>
      <c r="U1915" s="170">
        <v>233.22713111960576</v>
      </c>
      <c r="V1915" s="170"/>
      <c r="W1915" s="170"/>
      <c r="AB1915" s="168"/>
    </row>
    <row r="1916" spans="1:28" x14ac:dyDescent="0.25">
      <c r="A1916" s="366"/>
      <c r="B1916" s="366"/>
      <c r="C1916" s="366"/>
      <c r="D1916" s="365"/>
      <c r="E1916" s="366" t="s">
        <v>619</v>
      </c>
      <c r="F1916" s="368"/>
      <c r="G1916" s="368" t="s">
        <v>2198</v>
      </c>
      <c r="H1916" s="367"/>
      <c r="I1916" s="361"/>
      <c r="J1916" s="362"/>
      <c r="K1916" s="361">
        <v>0.16770400000000002</v>
      </c>
      <c r="L1916" s="201">
        <v>281.53439682404746</v>
      </c>
      <c r="M1916" s="201">
        <v>415.3475529888272</v>
      </c>
      <c r="N1916" s="201">
        <v>41.094000000000001</v>
      </c>
      <c r="O1916" s="361">
        <v>41.094000000000001</v>
      </c>
      <c r="P1916" s="361">
        <v>415.3475529888272</v>
      </c>
      <c r="Q1916" s="361">
        <v>281.6182488240475</v>
      </c>
      <c r="R1916" s="361">
        <v>301.78961298600564</v>
      </c>
      <c r="S1916" s="361">
        <v>301.87346498600562</v>
      </c>
      <c r="T1916" s="361"/>
      <c r="U1916" s="170">
        <v>233.31098311960579</v>
      </c>
      <c r="V1916" s="170"/>
      <c r="W1916" s="170"/>
      <c r="AB1916" s="168"/>
    </row>
    <row r="1917" spans="1:28" x14ac:dyDescent="0.25">
      <c r="A1917" s="366" t="s">
        <v>2423</v>
      </c>
      <c r="B1917" s="366" t="s">
        <v>2708</v>
      </c>
      <c r="C1917" s="366" t="s">
        <v>1981</v>
      </c>
      <c r="D1917" s="365">
        <v>3019</v>
      </c>
      <c r="E1917" s="361" t="s">
        <v>2696</v>
      </c>
      <c r="F1917" s="364"/>
      <c r="G1917" s="364" t="s">
        <v>1978</v>
      </c>
      <c r="H1917" s="363">
        <v>40</v>
      </c>
      <c r="I1917" s="361"/>
      <c r="J1917" s="362"/>
      <c r="K1917" s="361">
        <v>5.7403999999999997E-2</v>
      </c>
      <c r="L1917" s="201">
        <v>281.64695082404751</v>
      </c>
      <c r="M1917" s="201">
        <v>415.3475529888272</v>
      </c>
      <c r="N1917" s="201">
        <v>41.094000000000001</v>
      </c>
      <c r="O1917" s="361">
        <v>41.094000000000001</v>
      </c>
      <c r="P1917" s="361">
        <v>415.3475529888272</v>
      </c>
      <c r="Q1917" s="361">
        <v>281.67565282404752</v>
      </c>
      <c r="R1917" s="361">
        <v>301.90216698600562</v>
      </c>
      <c r="S1917" s="361">
        <v>301.93086898600563</v>
      </c>
      <c r="T1917" s="361"/>
      <c r="U1917" s="170">
        <v>233.42353711960578</v>
      </c>
      <c r="V1917" s="170"/>
      <c r="W1917" s="170"/>
      <c r="AB1917" s="168"/>
    </row>
    <row r="1918" spans="1:28" x14ac:dyDescent="0.25">
      <c r="A1918" s="278"/>
      <c r="B1918" s="278"/>
      <c r="C1918" s="280"/>
      <c r="D1918" s="279"/>
      <c r="E1918" s="280" t="s">
        <v>619</v>
      </c>
      <c r="F1918" s="277"/>
      <c r="G1918" s="277" t="s">
        <v>1962</v>
      </c>
      <c r="H1918" s="276">
        <v>40</v>
      </c>
      <c r="I1918" s="274"/>
      <c r="J1918" s="275"/>
      <c r="K1918" s="274">
        <v>0.103502</v>
      </c>
      <c r="L1918" s="201">
        <v>281.72740382404754</v>
      </c>
      <c r="M1918" s="201">
        <v>415.3475529888272</v>
      </c>
      <c r="N1918" s="201">
        <v>41.094000000000001</v>
      </c>
      <c r="O1918" s="273">
        <v>41.094000000000001</v>
      </c>
      <c r="P1918" s="273">
        <v>415.3475529888272</v>
      </c>
      <c r="Q1918" s="273">
        <v>281.77915482404751</v>
      </c>
      <c r="R1918" s="273">
        <v>301.9826199860056</v>
      </c>
      <c r="S1918" s="273">
        <v>302.03437098600563</v>
      </c>
      <c r="T1918" s="273"/>
      <c r="U1918" s="170">
        <v>233.50399011960576</v>
      </c>
      <c r="V1918" s="170"/>
      <c r="W1918" s="170"/>
      <c r="AB1918" s="168"/>
    </row>
    <row r="1919" spans="1:28" x14ac:dyDescent="0.25">
      <c r="A1919" s="278" t="s">
        <v>2423</v>
      </c>
      <c r="B1919" s="278" t="s">
        <v>2695</v>
      </c>
      <c r="C1919" s="280" t="s">
        <v>111</v>
      </c>
      <c r="D1919" s="279">
        <v>3020</v>
      </c>
      <c r="E1919" s="278" t="s">
        <v>1281</v>
      </c>
      <c r="F1919" s="277" t="s">
        <v>2169</v>
      </c>
      <c r="G1919" s="277" t="s">
        <v>1951</v>
      </c>
      <c r="H1919" s="276"/>
      <c r="I1919" s="273"/>
      <c r="J1919" s="275"/>
      <c r="K1919" s="274">
        <v>0</v>
      </c>
      <c r="L1919" s="201">
        <v>281.77915482404751</v>
      </c>
      <c r="M1919" s="201">
        <v>415.3475529888272</v>
      </c>
      <c r="N1919" s="201">
        <v>41.094000000000001</v>
      </c>
      <c r="O1919" s="273">
        <v>41.094000000000001</v>
      </c>
      <c r="P1919" s="273">
        <v>415.3475529888272</v>
      </c>
      <c r="Q1919" s="273">
        <v>281.77915482404751</v>
      </c>
      <c r="R1919" s="273">
        <v>302.03437098600563</v>
      </c>
      <c r="S1919" s="273">
        <v>302.03437098600563</v>
      </c>
      <c r="T1919" s="273"/>
      <c r="U1919" s="170">
        <v>233.55574111960578</v>
      </c>
      <c r="V1919" s="170"/>
      <c r="W1919" s="170"/>
      <c r="AB1919" s="168"/>
    </row>
    <row r="1920" spans="1:28" x14ac:dyDescent="0.25">
      <c r="A1920" s="278"/>
      <c r="B1920" s="278"/>
      <c r="C1920" s="280"/>
      <c r="D1920" s="279"/>
      <c r="E1920" s="283" t="s">
        <v>619</v>
      </c>
      <c r="F1920" s="277"/>
      <c r="G1920" s="277" t="s">
        <v>1969</v>
      </c>
      <c r="H1920" s="282"/>
      <c r="I1920" s="281"/>
      <c r="J1920" s="275"/>
      <c r="K1920" s="274">
        <v>0.14528199999999999</v>
      </c>
      <c r="L1920" s="201">
        <v>281.85179582404749</v>
      </c>
      <c r="M1920" s="201">
        <v>415.3475529888272</v>
      </c>
      <c r="N1920" s="201">
        <v>41.094000000000001</v>
      </c>
      <c r="O1920" s="273">
        <v>41.094000000000001</v>
      </c>
      <c r="P1920" s="273">
        <v>415.3475529888272</v>
      </c>
      <c r="Q1920" s="273">
        <v>281.92443682404752</v>
      </c>
      <c r="R1920" s="273">
        <v>302.10701198600566</v>
      </c>
      <c r="S1920" s="273">
        <v>302.17965298600564</v>
      </c>
      <c r="T1920" s="273"/>
      <c r="U1920" s="170">
        <v>233.62838211960582</v>
      </c>
      <c r="V1920" s="170"/>
      <c r="W1920" s="170"/>
      <c r="AB1920" s="168"/>
    </row>
    <row r="1921" spans="1:28" x14ac:dyDescent="0.25">
      <c r="A1921" s="278" t="s">
        <v>2423</v>
      </c>
      <c r="B1921" s="278" t="s">
        <v>2695</v>
      </c>
      <c r="C1921" s="280" t="s">
        <v>2087</v>
      </c>
      <c r="D1921" s="279">
        <v>3022</v>
      </c>
      <c r="E1921" s="278" t="s">
        <v>2694</v>
      </c>
      <c r="F1921" s="277"/>
      <c r="G1921" s="277" t="s">
        <v>2085</v>
      </c>
      <c r="H1921" s="276"/>
      <c r="I1921" s="273"/>
      <c r="J1921" s="275"/>
      <c r="K1921" s="274">
        <v>0</v>
      </c>
      <c r="L1921" s="201">
        <v>281.92443682404752</v>
      </c>
      <c r="M1921" s="201">
        <v>415.3475529888272</v>
      </c>
      <c r="N1921" s="201">
        <v>41.094000000000001</v>
      </c>
      <c r="O1921" s="273">
        <v>41.094000000000001</v>
      </c>
      <c r="P1921" s="273">
        <v>415.3475529888272</v>
      </c>
      <c r="Q1921" s="273">
        <v>281.92443682404752</v>
      </c>
      <c r="R1921" s="273">
        <v>302.17965298600564</v>
      </c>
      <c r="S1921" s="273">
        <v>302.17965298600564</v>
      </c>
      <c r="T1921" s="273"/>
      <c r="U1921" s="170">
        <v>233.70102311960579</v>
      </c>
      <c r="V1921" s="170"/>
      <c r="W1921" s="170"/>
      <c r="AB1921" s="168"/>
    </row>
    <row r="1922" spans="1:28" x14ac:dyDescent="0.25">
      <c r="A1922" s="278"/>
      <c r="B1922" s="278"/>
      <c r="C1922" s="280"/>
      <c r="D1922" s="279"/>
      <c r="E1922" s="283" t="s">
        <v>619</v>
      </c>
      <c r="F1922" s="277"/>
      <c r="G1922" s="277" t="s">
        <v>1969</v>
      </c>
      <c r="H1922" s="282"/>
      <c r="I1922" s="281"/>
      <c r="J1922" s="275"/>
      <c r="K1922" s="274">
        <v>0</v>
      </c>
      <c r="L1922" s="201">
        <v>281.92443682404752</v>
      </c>
      <c r="M1922" s="201">
        <v>415.3475529888272</v>
      </c>
      <c r="N1922" s="201">
        <v>41.094000000000001</v>
      </c>
      <c r="O1922" s="273">
        <v>41.094000000000001</v>
      </c>
      <c r="P1922" s="273">
        <v>415.3475529888272</v>
      </c>
      <c r="Q1922" s="273">
        <v>281.92443682404752</v>
      </c>
      <c r="R1922" s="273">
        <v>302.17965298600564</v>
      </c>
      <c r="S1922" s="273">
        <v>302.17965298600564</v>
      </c>
      <c r="T1922" s="273"/>
      <c r="U1922" s="170">
        <v>233.70102311960579</v>
      </c>
      <c r="V1922" s="170"/>
      <c r="W1922" s="170"/>
      <c r="AB1922" s="168"/>
    </row>
    <row r="1923" spans="1:28" x14ac:dyDescent="0.25">
      <c r="A1923" s="278" t="s">
        <v>2423</v>
      </c>
      <c r="B1923" s="278" t="s">
        <v>2695</v>
      </c>
      <c r="C1923" s="280" t="s">
        <v>1990</v>
      </c>
      <c r="D1923" s="279">
        <v>3022</v>
      </c>
      <c r="E1923" s="278" t="s">
        <v>2693</v>
      </c>
      <c r="F1923" s="277" t="s">
        <v>1988</v>
      </c>
      <c r="G1923" s="277" t="s">
        <v>1987</v>
      </c>
      <c r="H1923" s="276"/>
      <c r="I1923" s="273"/>
      <c r="J1923" s="275"/>
      <c r="K1923" s="274">
        <v>0</v>
      </c>
      <c r="L1923" s="201">
        <v>281.92443682404752</v>
      </c>
      <c r="M1923" s="201">
        <v>415.3475529888272</v>
      </c>
      <c r="N1923" s="201">
        <v>41.094000000000001</v>
      </c>
      <c r="O1923" s="273">
        <v>41.094000000000001</v>
      </c>
      <c r="P1923" s="273">
        <v>415.3475529888272</v>
      </c>
      <c r="Q1923" s="273">
        <v>281.92443682404752</v>
      </c>
      <c r="R1923" s="273">
        <v>302.17965298600564</v>
      </c>
      <c r="S1923" s="273">
        <v>302.17965298600564</v>
      </c>
      <c r="T1923" s="273"/>
      <c r="U1923" s="170">
        <v>233.70102311960579</v>
      </c>
      <c r="V1923" s="170"/>
      <c r="W1923" s="170"/>
      <c r="AB1923" s="168"/>
    </row>
    <row r="1924" spans="1:28" x14ac:dyDescent="0.25">
      <c r="A1924" s="278"/>
      <c r="B1924" s="278"/>
      <c r="C1924" s="280"/>
      <c r="D1924" s="279"/>
      <c r="E1924" s="278" t="s">
        <v>619</v>
      </c>
      <c r="F1924" s="277"/>
      <c r="G1924" s="277" t="s">
        <v>1962</v>
      </c>
      <c r="H1924" s="276">
        <v>40</v>
      </c>
      <c r="I1924" s="273"/>
      <c r="J1924" s="275"/>
      <c r="K1924" s="274">
        <v>0.13121600000000003</v>
      </c>
      <c r="L1924" s="201">
        <v>281.99004482404752</v>
      </c>
      <c r="M1924" s="201">
        <v>415.3475529888272</v>
      </c>
      <c r="N1924" s="201">
        <v>41.094000000000001</v>
      </c>
      <c r="O1924" s="273">
        <v>41.094000000000001</v>
      </c>
      <c r="P1924" s="273">
        <v>415.3475529888272</v>
      </c>
      <c r="Q1924" s="273">
        <v>282.05565282404751</v>
      </c>
      <c r="R1924" s="273">
        <v>302.24526098600563</v>
      </c>
      <c r="S1924" s="273">
        <v>302.31086898600563</v>
      </c>
      <c r="T1924" s="273"/>
      <c r="U1924" s="170">
        <v>233.76663111960579</v>
      </c>
      <c r="V1924" s="170"/>
      <c r="W1924" s="170"/>
      <c r="AB1924" s="168"/>
    </row>
    <row r="1925" spans="1:28" x14ac:dyDescent="0.2">
      <c r="A1925" s="366" t="s">
        <v>2423</v>
      </c>
      <c r="B1925" s="366" t="s">
        <v>2692</v>
      </c>
      <c r="C1925" s="366" t="s">
        <v>1981</v>
      </c>
      <c r="D1925" s="365">
        <v>3023</v>
      </c>
      <c r="E1925" s="361" t="s">
        <v>2691</v>
      </c>
      <c r="F1925" s="364"/>
      <c r="G1925" s="364" t="s">
        <v>1978</v>
      </c>
      <c r="H1925" s="363">
        <v>40</v>
      </c>
      <c r="I1925" s="361"/>
      <c r="J1925" s="362"/>
      <c r="K1925" s="369">
        <v>5.7403999999999997E-2</v>
      </c>
      <c r="L1925" s="201">
        <v>282.08435482404752</v>
      </c>
      <c r="M1925" s="201">
        <v>415.3475529888272</v>
      </c>
      <c r="N1925" s="201">
        <v>41.094000000000001</v>
      </c>
      <c r="O1925" s="361">
        <v>41.094000000000001</v>
      </c>
      <c r="P1925" s="361">
        <v>415.3475529888272</v>
      </c>
      <c r="Q1925" s="361">
        <v>282.11305682404753</v>
      </c>
      <c r="R1925" s="361">
        <v>302.33957098600564</v>
      </c>
      <c r="S1925" s="361">
        <v>302.36827298600565</v>
      </c>
      <c r="T1925" s="361"/>
      <c r="U1925" s="170">
        <v>233.8609411196058</v>
      </c>
      <c r="V1925" s="170"/>
      <c r="W1925" s="170"/>
      <c r="AB1925" s="168"/>
    </row>
    <row r="1926" spans="1:28" x14ac:dyDescent="0.2">
      <c r="A1926" s="366"/>
      <c r="B1926" s="366"/>
      <c r="C1926" s="366"/>
      <c r="D1926" s="365"/>
      <c r="E1926" s="366" t="s">
        <v>619</v>
      </c>
      <c r="F1926" s="368"/>
      <c r="G1926" s="368" t="s">
        <v>2198</v>
      </c>
      <c r="H1926" s="363"/>
      <c r="I1926" s="361"/>
      <c r="J1926" s="362"/>
      <c r="K1926" s="369">
        <v>0.16770400000000002</v>
      </c>
      <c r="L1926" s="201">
        <v>282.19690882404757</v>
      </c>
      <c r="M1926" s="201">
        <v>415.3475529888272</v>
      </c>
      <c r="N1926" s="201">
        <v>41.094000000000001</v>
      </c>
      <c r="O1926" s="361">
        <v>41.094000000000001</v>
      </c>
      <c r="P1926" s="361">
        <v>415.3475529888272</v>
      </c>
      <c r="Q1926" s="361">
        <v>282.28076082404755</v>
      </c>
      <c r="R1926" s="361">
        <v>302.45212498600569</v>
      </c>
      <c r="S1926" s="361">
        <v>302.53597698600566</v>
      </c>
      <c r="T1926" s="361"/>
      <c r="U1926" s="170">
        <v>233.97349511960584</v>
      </c>
      <c r="V1926" s="170"/>
      <c r="W1926" s="170"/>
      <c r="AB1926" s="168"/>
    </row>
    <row r="1927" spans="1:28" x14ac:dyDescent="0.25">
      <c r="A1927" s="366" t="s">
        <v>2423</v>
      </c>
      <c r="B1927" s="366" t="s">
        <v>2692</v>
      </c>
      <c r="C1927" s="366" t="s">
        <v>2197</v>
      </c>
      <c r="D1927" s="365">
        <v>3025</v>
      </c>
      <c r="E1927" s="366" t="s">
        <v>2690</v>
      </c>
      <c r="F1927" s="368"/>
      <c r="G1927" s="368" t="s">
        <v>2632</v>
      </c>
      <c r="H1927" s="367">
        <v>40</v>
      </c>
      <c r="I1927" s="361">
        <v>0.32364399999999999</v>
      </c>
      <c r="J1927" s="362"/>
      <c r="K1927" s="361">
        <v>0.32364399999999999</v>
      </c>
      <c r="L1927" s="201">
        <v>282.44258282404758</v>
      </c>
      <c r="M1927" s="201">
        <v>415.3475529888272</v>
      </c>
      <c r="N1927" s="201">
        <v>41.094000000000001</v>
      </c>
      <c r="O1927" s="361">
        <v>41.094000000000001</v>
      </c>
      <c r="P1927" s="361">
        <v>415.3475529888272</v>
      </c>
      <c r="Q1927" s="361">
        <v>282.60440482404755</v>
      </c>
      <c r="R1927" s="361">
        <v>302.69779898600569</v>
      </c>
      <c r="S1927" s="361">
        <v>302.85962098600567</v>
      </c>
      <c r="T1927" s="361"/>
      <c r="U1927" s="170">
        <v>234.21916911960585</v>
      </c>
      <c r="V1927" s="170"/>
      <c r="W1927" s="170"/>
      <c r="AB1927" s="168"/>
    </row>
    <row r="1928" spans="1:28" x14ac:dyDescent="0.25">
      <c r="A1928" s="366" t="s">
        <v>2423</v>
      </c>
      <c r="B1928" s="366" t="s">
        <v>2692</v>
      </c>
      <c r="C1928" s="366" t="s">
        <v>2174</v>
      </c>
      <c r="D1928" s="365">
        <v>3027</v>
      </c>
      <c r="E1928" s="366" t="s">
        <v>2689</v>
      </c>
      <c r="F1928" s="368"/>
      <c r="G1928" s="368" t="s">
        <v>2172</v>
      </c>
      <c r="H1928" s="367"/>
      <c r="I1928" s="361"/>
      <c r="J1928" s="362"/>
      <c r="K1928" s="361">
        <v>0</v>
      </c>
      <c r="L1928" s="201">
        <v>282.60440482404755</v>
      </c>
      <c r="M1928" s="201">
        <v>415.3475529888272</v>
      </c>
      <c r="N1928" s="201">
        <v>41.094000000000001</v>
      </c>
      <c r="O1928" s="361">
        <v>41.094000000000001</v>
      </c>
      <c r="P1928" s="361">
        <v>415.3475529888272</v>
      </c>
      <c r="Q1928" s="361">
        <v>282.60440482404755</v>
      </c>
      <c r="R1928" s="361">
        <v>302.85962098600567</v>
      </c>
      <c r="S1928" s="361">
        <v>302.85962098600567</v>
      </c>
      <c r="T1928" s="361"/>
      <c r="U1928" s="170">
        <v>234.38099111960582</v>
      </c>
      <c r="V1928" s="170"/>
      <c r="W1928" s="170"/>
      <c r="AB1928" s="168"/>
    </row>
    <row r="1929" spans="1:28" x14ac:dyDescent="0.25">
      <c r="A1929" s="366"/>
      <c r="B1929" s="366"/>
      <c r="C1929" s="366"/>
      <c r="D1929" s="365"/>
      <c r="E1929" s="366"/>
      <c r="F1929" s="368"/>
      <c r="G1929" s="368"/>
      <c r="H1929" s="367"/>
      <c r="I1929" s="361"/>
      <c r="J1929" s="362"/>
      <c r="K1929" s="361">
        <v>0</v>
      </c>
      <c r="L1929" s="201">
        <v>282.60440482404755</v>
      </c>
      <c r="M1929" s="201">
        <v>415.3475529888272</v>
      </c>
      <c r="N1929" s="201">
        <v>41.094000000000001</v>
      </c>
      <c r="O1929" s="361">
        <v>41.094000000000001</v>
      </c>
      <c r="P1929" s="361">
        <v>415.3475529888272</v>
      </c>
      <c r="Q1929" s="361">
        <v>282.60440482404755</v>
      </c>
      <c r="R1929" s="361">
        <v>302.85962098600567</v>
      </c>
      <c r="S1929" s="361">
        <v>302.85962098600567</v>
      </c>
      <c r="T1929" s="361"/>
      <c r="U1929" s="170">
        <v>234.38099111960582</v>
      </c>
      <c r="V1929" s="170"/>
      <c r="W1929" s="170"/>
      <c r="AB1929" s="168"/>
    </row>
    <row r="1930" spans="1:28" x14ac:dyDescent="0.25">
      <c r="A1930" s="366"/>
      <c r="B1930" s="366"/>
      <c r="C1930" s="366"/>
      <c r="D1930" s="365"/>
      <c r="E1930" s="366" t="s">
        <v>619</v>
      </c>
      <c r="F1930" s="368"/>
      <c r="G1930" s="368" t="s">
        <v>1962</v>
      </c>
      <c r="H1930" s="367"/>
      <c r="I1930" s="361"/>
      <c r="J1930" s="362"/>
      <c r="K1930" s="361">
        <v>9.9516999999999994E-2</v>
      </c>
      <c r="L1930" s="201">
        <v>282.65416332404754</v>
      </c>
      <c r="M1930" s="201">
        <v>415.3475529888272</v>
      </c>
      <c r="N1930" s="201">
        <v>41.094000000000001</v>
      </c>
      <c r="O1930" s="361">
        <v>41.094000000000001</v>
      </c>
      <c r="P1930" s="361">
        <v>415.3475529888272</v>
      </c>
      <c r="Q1930" s="361">
        <v>282.70392182404754</v>
      </c>
      <c r="R1930" s="361">
        <v>302.90937948600566</v>
      </c>
      <c r="S1930" s="361">
        <v>302.95913798600566</v>
      </c>
      <c r="T1930" s="361"/>
      <c r="U1930" s="170">
        <v>234.43074961960582</v>
      </c>
      <c r="V1930" s="170"/>
      <c r="W1930" s="170"/>
      <c r="AB1930" s="168"/>
    </row>
    <row r="1931" spans="1:28" x14ac:dyDescent="0.25">
      <c r="A1931" s="366" t="s">
        <v>2423</v>
      </c>
      <c r="B1931" s="366" t="s">
        <v>2692</v>
      </c>
      <c r="C1931" s="366" t="s">
        <v>2194</v>
      </c>
      <c r="D1931" s="365">
        <v>3029</v>
      </c>
      <c r="E1931" s="366" t="s">
        <v>2688</v>
      </c>
      <c r="F1931" s="368"/>
      <c r="G1931" s="368" t="s">
        <v>2632</v>
      </c>
      <c r="H1931" s="367">
        <v>40</v>
      </c>
      <c r="I1931" s="361"/>
      <c r="J1931" s="362"/>
      <c r="K1931" s="361">
        <v>0.32364399999999999</v>
      </c>
      <c r="L1931" s="201">
        <v>282.86574382404751</v>
      </c>
      <c r="M1931" s="201">
        <v>415.3475529888272</v>
      </c>
      <c r="N1931" s="201">
        <v>41.094000000000001</v>
      </c>
      <c r="O1931" s="361">
        <v>41.094000000000001</v>
      </c>
      <c r="P1931" s="361">
        <v>415.3475529888272</v>
      </c>
      <c r="Q1931" s="361">
        <v>283.02756582404754</v>
      </c>
      <c r="R1931" s="361">
        <v>303.12095998600569</v>
      </c>
      <c r="S1931" s="361">
        <v>303.28278198600566</v>
      </c>
      <c r="T1931" s="361"/>
      <c r="U1931" s="170">
        <v>234.64233011960584</v>
      </c>
      <c r="V1931" s="170"/>
      <c r="W1931" s="170"/>
      <c r="AB1931" s="168"/>
    </row>
    <row r="1932" spans="1:28" x14ac:dyDescent="0.25">
      <c r="A1932" s="366"/>
      <c r="B1932" s="366"/>
      <c r="C1932" s="366"/>
      <c r="D1932" s="365"/>
      <c r="E1932" s="366" t="s">
        <v>619</v>
      </c>
      <c r="F1932" s="368"/>
      <c r="G1932" s="368"/>
      <c r="H1932" s="367"/>
      <c r="I1932" s="361"/>
      <c r="J1932" s="362"/>
      <c r="K1932" s="361">
        <v>0</v>
      </c>
      <c r="L1932" s="201">
        <v>283.02756582404754</v>
      </c>
      <c r="M1932" s="201">
        <v>415.3475529888272</v>
      </c>
      <c r="N1932" s="201">
        <v>41.094000000000001</v>
      </c>
      <c r="O1932" s="361">
        <v>41.094000000000001</v>
      </c>
      <c r="P1932" s="361">
        <v>415.3475529888272</v>
      </c>
      <c r="Q1932" s="361">
        <v>283.02756582404754</v>
      </c>
      <c r="R1932" s="361">
        <v>303.28278198600566</v>
      </c>
      <c r="S1932" s="361">
        <v>303.28278198600566</v>
      </c>
      <c r="T1932" s="361"/>
      <c r="U1932" s="170">
        <v>234.80415211960582</v>
      </c>
      <c r="V1932" s="170"/>
      <c r="W1932" s="170"/>
      <c r="AB1932" s="168"/>
    </row>
    <row r="1933" spans="1:28" x14ac:dyDescent="0.25">
      <c r="A1933" s="366"/>
      <c r="B1933" s="366"/>
      <c r="C1933" s="366"/>
      <c r="D1933" s="365"/>
      <c r="E1933" s="366"/>
      <c r="F1933" s="368"/>
      <c r="G1933" s="368"/>
      <c r="H1933" s="367"/>
      <c r="I1933" s="361"/>
      <c r="J1933" s="362"/>
      <c r="K1933" s="361">
        <v>0</v>
      </c>
      <c r="L1933" s="201">
        <v>283.02756582404754</v>
      </c>
      <c r="M1933" s="201">
        <v>415.3475529888272</v>
      </c>
      <c r="N1933" s="201">
        <v>41.094000000000001</v>
      </c>
      <c r="O1933" s="361">
        <v>41.094000000000001</v>
      </c>
      <c r="P1933" s="361">
        <v>415.3475529888272</v>
      </c>
      <c r="Q1933" s="361">
        <v>283.02756582404754</v>
      </c>
      <c r="R1933" s="361">
        <v>303.28278198600566</v>
      </c>
      <c r="S1933" s="361">
        <v>303.28278198600566</v>
      </c>
      <c r="T1933" s="361"/>
      <c r="U1933" s="170">
        <v>234.80415211960582</v>
      </c>
      <c r="V1933" s="170"/>
      <c r="W1933" s="170"/>
      <c r="AB1933" s="168"/>
    </row>
    <row r="1934" spans="1:28" x14ac:dyDescent="0.25">
      <c r="A1934" s="366"/>
      <c r="B1934" s="366"/>
      <c r="C1934" s="366"/>
      <c r="D1934" s="365"/>
      <c r="E1934" s="366" t="s">
        <v>619</v>
      </c>
      <c r="F1934" s="368"/>
      <c r="G1934" s="368" t="s">
        <v>1962</v>
      </c>
      <c r="H1934" s="367"/>
      <c r="I1934" s="361"/>
      <c r="J1934" s="362"/>
      <c r="K1934" s="361">
        <v>9.9516999999999994E-2</v>
      </c>
      <c r="L1934" s="201">
        <v>283.07732432404754</v>
      </c>
      <c r="M1934" s="201">
        <v>415.3475529888272</v>
      </c>
      <c r="N1934" s="201">
        <v>41.094000000000001</v>
      </c>
      <c r="O1934" s="361">
        <v>41.094000000000001</v>
      </c>
      <c r="P1934" s="361">
        <v>415.3475529888272</v>
      </c>
      <c r="Q1934" s="361">
        <v>283.12708282404753</v>
      </c>
      <c r="R1934" s="361">
        <v>303.33254048600566</v>
      </c>
      <c r="S1934" s="361">
        <v>303.38229898600565</v>
      </c>
      <c r="T1934" s="361"/>
      <c r="U1934" s="170">
        <v>234.85391061960581</v>
      </c>
      <c r="V1934" s="170"/>
      <c r="W1934" s="170"/>
      <c r="AB1934" s="168"/>
    </row>
    <row r="1935" spans="1:28" x14ac:dyDescent="0.25">
      <c r="A1935" s="366" t="s">
        <v>2423</v>
      </c>
      <c r="B1935" s="366" t="s">
        <v>2692</v>
      </c>
      <c r="C1935" s="366" t="s">
        <v>2192</v>
      </c>
      <c r="D1935" s="365">
        <v>3033</v>
      </c>
      <c r="E1935" s="366" t="s">
        <v>2687</v>
      </c>
      <c r="F1935" s="368"/>
      <c r="G1935" s="368" t="s">
        <v>2632</v>
      </c>
      <c r="H1935" s="367">
        <v>40</v>
      </c>
      <c r="I1935" s="361"/>
      <c r="J1935" s="362"/>
      <c r="K1935" s="361">
        <v>0.32364399999999999</v>
      </c>
      <c r="L1935" s="201">
        <v>283.28890482404756</v>
      </c>
      <c r="M1935" s="201">
        <v>415.3475529888272</v>
      </c>
      <c r="N1935" s="201">
        <v>41.094000000000001</v>
      </c>
      <c r="O1935" s="361">
        <v>41.094000000000001</v>
      </c>
      <c r="P1935" s="361">
        <v>415.3475529888272</v>
      </c>
      <c r="Q1935" s="361">
        <v>283.45072682404754</v>
      </c>
      <c r="R1935" s="361">
        <v>303.54412098600568</v>
      </c>
      <c r="S1935" s="361">
        <v>303.70594298600565</v>
      </c>
      <c r="T1935" s="361"/>
      <c r="U1935" s="170">
        <v>235.06549111960584</v>
      </c>
      <c r="V1935" s="170"/>
      <c r="W1935" s="170"/>
      <c r="AB1935" s="168"/>
    </row>
    <row r="1936" spans="1:28" x14ac:dyDescent="0.25">
      <c r="A1936" s="366" t="s">
        <v>2423</v>
      </c>
      <c r="B1936" s="366" t="s">
        <v>2692</v>
      </c>
      <c r="C1936" s="366" t="s">
        <v>2174</v>
      </c>
      <c r="D1936" s="365">
        <v>3035</v>
      </c>
      <c r="E1936" s="366" t="s">
        <v>2686</v>
      </c>
      <c r="F1936" s="368"/>
      <c r="G1936" s="368" t="s">
        <v>2172</v>
      </c>
      <c r="H1936" s="367"/>
      <c r="I1936" s="361"/>
      <c r="J1936" s="362"/>
      <c r="K1936" s="361">
        <v>0</v>
      </c>
      <c r="L1936" s="201">
        <v>283.45072682404754</v>
      </c>
      <c r="M1936" s="201">
        <v>415.3475529888272</v>
      </c>
      <c r="N1936" s="201">
        <v>41.094000000000001</v>
      </c>
      <c r="O1936" s="361">
        <v>41.094000000000001</v>
      </c>
      <c r="P1936" s="361">
        <v>415.3475529888272</v>
      </c>
      <c r="Q1936" s="361">
        <v>283.45072682404754</v>
      </c>
      <c r="R1936" s="361">
        <v>303.70594298600565</v>
      </c>
      <c r="S1936" s="361">
        <v>303.70594298600565</v>
      </c>
      <c r="T1936" s="361"/>
      <c r="U1936" s="170">
        <v>235.22731311960581</v>
      </c>
      <c r="V1936" s="170"/>
      <c r="W1936" s="170"/>
      <c r="AB1936" s="168"/>
    </row>
    <row r="1937" spans="1:28" x14ac:dyDescent="0.25">
      <c r="A1937" s="366"/>
      <c r="B1937" s="366"/>
      <c r="C1937" s="366"/>
      <c r="D1937" s="365"/>
      <c r="E1937" s="366"/>
      <c r="F1937" s="368"/>
      <c r="G1937" s="368"/>
      <c r="H1937" s="367"/>
      <c r="I1937" s="361"/>
      <c r="J1937" s="362"/>
      <c r="K1937" s="361">
        <v>0</v>
      </c>
      <c r="L1937" s="201">
        <v>283.45072682404754</v>
      </c>
      <c r="M1937" s="201">
        <v>415.3475529888272</v>
      </c>
      <c r="N1937" s="201">
        <v>41.094000000000001</v>
      </c>
      <c r="O1937" s="361">
        <v>41.094000000000001</v>
      </c>
      <c r="P1937" s="361">
        <v>415.3475529888272</v>
      </c>
      <c r="Q1937" s="361">
        <v>283.45072682404754</v>
      </c>
      <c r="R1937" s="361">
        <v>303.70594298600565</v>
      </c>
      <c r="S1937" s="361">
        <v>303.70594298600565</v>
      </c>
      <c r="T1937" s="361"/>
      <c r="U1937" s="170">
        <v>235.22731311960581</v>
      </c>
      <c r="V1937" s="170"/>
      <c r="W1937" s="170"/>
      <c r="AB1937" s="168"/>
    </row>
    <row r="1938" spans="1:28" x14ac:dyDescent="0.25">
      <c r="A1938" s="366"/>
      <c r="B1938" s="366"/>
      <c r="C1938" s="366"/>
      <c r="D1938" s="365"/>
      <c r="E1938" s="366" t="s">
        <v>619</v>
      </c>
      <c r="F1938" s="368"/>
      <c r="G1938" s="368" t="s">
        <v>2636</v>
      </c>
      <c r="H1938" s="367"/>
      <c r="I1938" s="361"/>
      <c r="J1938" s="362"/>
      <c r="K1938" s="361">
        <v>0.15525</v>
      </c>
      <c r="L1938" s="201">
        <v>283.52835182404755</v>
      </c>
      <c r="M1938" s="201">
        <v>415.3475529888272</v>
      </c>
      <c r="N1938" s="201">
        <v>41.094000000000001</v>
      </c>
      <c r="O1938" s="361">
        <v>41.094000000000001</v>
      </c>
      <c r="P1938" s="361">
        <v>415.3475529888272</v>
      </c>
      <c r="Q1938" s="361">
        <v>283.60597682404756</v>
      </c>
      <c r="R1938" s="361">
        <v>303.78356798600566</v>
      </c>
      <c r="S1938" s="361">
        <v>303.86119298600568</v>
      </c>
      <c r="T1938" s="361"/>
      <c r="U1938" s="170">
        <v>235.30493811960582</v>
      </c>
      <c r="V1938" s="170"/>
      <c r="W1938" s="170"/>
      <c r="AB1938" s="168"/>
    </row>
    <row r="1939" spans="1:28" x14ac:dyDescent="0.25">
      <c r="A1939" s="366" t="s">
        <v>2423</v>
      </c>
      <c r="B1939" s="366" t="s">
        <v>2692</v>
      </c>
      <c r="C1939" s="366" t="s">
        <v>2187</v>
      </c>
      <c r="D1939" s="365">
        <v>3041</v>
      </c>
      <c r="E1939" s="366" t="s">
        <v>2685</v>
      </c>
      <c r="F1939" s="368" t="s">
        <v>2185</v>
      </c>
      <c r="G1939" s="368" t="s">
        <v>2184</v>
      </c>
      <c r="H1939" s="367">
        <v>40</v>
      </c>
      <c r="I1939" s="361"/>
      <c r="J1939" s="362"/>
      <c r="K1939" s="361">
        <v>0.5</v>
      </c>
      <c r="L1939" s="201">
        <v>283.85597682404756</v>
      </c>
      <c r="M1939" s="201">
        <v>415.3475529888272</v>
      </c>
      <c r="N1939" s="201">
        <v>41.094000000000001</v>
      </c>
      <c r="O1939" s="361">
        <v>41.094000000000001</v>
      </c>
      <c r="P1939" s="361">
        <v>415.3475529888272</v>
      </c>
      <c r="Q1939" s="361">
        <v>284.10597682404756</v>
      </c>
      <c r="R1939" s="361">
        <v>304.11119298600568</v>
      </c>
      <c r="S1939" s="361">
        <v>304.36119298600568</v>
      </c>
      <c r="T1939" s="361"/>
      <c r="U1939" s="170">
        <v>235.63256311960583</v>
      </c>
      <c r="V1939" s="170"/>
      <c r="W1939" s="170"/>
      <c r="AB1939" s="168"/>
    </row>
    <row r="1940" spans="1:28" x14ac:dyDescent="0.25">
      <c r="A1940" s="366"/>
      <c r="B1940" s="366"/>
      <c r="C1940" s="366"/>
      <c r="D1940" s="365"/>
      <c r="E1940" s="366" t="s">
        <v>619</v>
      </c>
      <c r="F1940" s="368"/>
      <c r="G1940" s="368" t="s">
        <v>2636</v>
      </c>
      <c r="H1940" s="367"/>
      <c r="I1940" s="361"/>
      <c r="J1940" s="362"/>
      <c r="K1940" s="361">
        <v>0.15525</v>
      </c>
      <c r="L1940" s="201">
        <v>284.18360182404757</v>
      </c>
      <c r="M1940" s="201">
        <v>415.3475529888272</v>
      </c>
      <c r="N1940" s="201">
        <v>41.094000000000001</v>
      </c>
      <c r="O1940" s="361">
        <v>41.094000000000001</v>
      </c>
      <c r="P1940" s="361">
        <v>415.3475529888272</v>
      </c>
      <c r="Q1940" s="361">
        <v>284.26122682404758</v>
      </c>
      <c r="R1940" s="361">
        <v>304.43881798600569</v>
      </c>
      <c r="S1940" s="361">
        <v>304.5164429860057</v>
      </c>
      <c r="T1940" s="361"/>
      <c r="U1940" s="170">
        <v>235.96018811960585</v>
      </c>
      <c r="V1940" s="170"/>
      <c r="W1940" s="170"/>
      <c r="AB1940" s="168"/>
    </row>
    <row r="1941" spans="1:28" x14ac:dyDescent="0.25">
      <c r="A1941" s="366" t="s">
        <v>2423</v>
      </c>
      <c r="B1941" s="366" t="s">
        <v>2692</v>
      </c>
      <c r="C1941" s="366" t="s">
        <v>2190</v>
      </c>
      <c r="D1941" s="365">
        <v>3044</v>
      </c>
      <c r="E1941" s="366" t="s">
        <v>2684</v>
      </c>
      <c r="F1941" s="368"/>
      <c r="G1941" s="368" t="s">
        <v>2632</v>
      </c>
      <c r="H1941" s="367">
        <v>40</v>
      </c>
      <c r="I1941" s="361"/>
      <c r="J1941" s="362"/>
      <c r="K1941" s="361">
        <v>0.32364399999999999</v>
      </c>
      <c r="L1941" s="201">
        <v>284.42304882404756</v>
      </c>
      <c r="M1941" s="201">
        <v>415.3475529888272</v>
      </c>
      <c r="N1941" s="201">
        <v>41.094000000000001</v>
      </c>
      <c r="O1941" s="361">
        <v>41.094000000000001</v>
      </c>
      <c r="P1941" s="361">
        <v>415.3475529888272</v>
      </c>
      <c r="Q1941" s="361">
        <v>284.58487082404758</v>
      </c>
      <c r="R1941" s="361">
        <v>304.67826498600573</v>
      </c>
      <c r="S1941" s="361">
        <v>304.8400869860057</v>
      </c>
      <c r="T1941" s="361"/>
      <c r="U1941" s="170">
        <v>236.19963511960589</v>
      </c>
      <c r="V1941" s="170"/>
      <c r="W1941" s="170"/>
      <c r="AB1941" s="168"/>
    </row>
    <row r="1942" spans="1:28" x14ac:dyDescent="0.25">
      <c r="A1942" s="366"/>
      <c r="B1942" s="366"/>
      <c r="C1942" s="366"/>
      <c r="D1942" s="365"/>
      <c r="E1942" s="366" t="s">
        <v>619</v>
      </c>
      <c r="F1942" s="368"/>
      <c r="G1942" s="368"/>
      <c r="H1942" s="367"/>
      <c r="I1942" s="361"/>
      <c r="J1942" s="362"/>
      <c r="K1942" s="361">
        <v>0</v>
      </c>
      <c r="L1942" s="201">
        <v>284.58487082404758</v>
      </c>
      <c r="M1942" s="201">
        <v>415.3475529888272</v>
      </c>
      <c r="N1942" s="201">
        <v>41.094000000000001</v>
      </c>
      <c r="O1942" s="361">
        <v>41.094000000000001</v>
      </c>
      <c r="P1942" s="361">
        <v>415.3475529888272</v>
      </c>
      <c r="Q1942" s="361">
        <v>284.58487082404758</v>
      </c>
      <c r="R1942" s="361">
        <v>304.8400869860057</v>
      </c>
      <c r="S1942" s="361">
        <v>304.8400869860057</v>
      </c>
      <c r="T1942" s="361"/>
      <c r="U1942" s="170">
        <v>236.36145711960586</v>
      </c>
      <c r="V1942" s="170"/>
      <c r="W1942" s="170"/>
      <c r="AB1942" s="168"/>
    </row>
    <row r="1943" spans="1:28" x14ac:dyDescent="0.25">
      <c r="A1943" s="366"/>
      <c r="B1943" s="366"/>
      <c r="C1943" s="366"/>
      <c r="D1943" s="365"/>
      <c r="E1943" s="366"/>
      <c r="F1943" s="368"/>
      <c r="G1943" s="368"/>
      <c r="H1943" s="367"/>
      <c r="I1943" s="361"/>
      <c r="J1943" s="362"/>
      <c r="K1943" s="361">
        <v>0</v>
      </c>
      <c r="L1943" s="201">
        <v>284.58487082404758</v>
      </c>
      <c r="M1943" s="201">
        <v>415.3475529888272</v>
      </c>
      <c r="N1943" s="201">
        <v>41.094000000000001</v>
      </c>
      <c r="O1943" s="361">
        <v>41.094000000000001</v>
      </c>
      <c r="P1943" s="361">
        <v>415.3475529888272</v>
      </c>
      <c r="Q1943" s="361">
        <v>284.58487082404758</v>
      </c>
      <c r="R1943" s="361">
        <v>304.8400869860057</v>
      </c>
      <c r="S1943" s="361">
        <v>304.8400869860057</v>
      </c>
      <c r="T1943" s="361"/>
      <c r="U1943" s="170">
        <v>236.36145711960586</v>
      </c>
      <c r="V1943" s="170"/>
      <c r="W1943" s="170"/>
      <c r="AB1943" s="168"/>
    </row>
    <row r="1944" spans="1:28" x14ac:dyDescent="0.25">
      <c r="A1944" s="366"/>
      <c r="B1944" s="366"/>
      <c r="C1944" s="366"/>
      <c r="D1944" s="365"/>
      <c r="E1944" s="366" t="s">
        <v>619</v>
      </c>
      <c r="F1944" s="368"/>
      <c r="G1944" s="368"/>
      <c r="H1944" s="367"/>
      <c r="I1944" s="361"/>
      <c r="J1944" s="362"/>
      <c r="K1944" s="361">
        <v>9.9516999999999994E-2</v>
      </c>
      <c r="L1944" s="201">
        <v>284.63462932404758</v>
      </c>
      <c r="M1944" s="201">
        <v>415.3475529888272</v>
      </c>
      <c r="N1944" s="201">
        <v>41.094000000000001</v>
      </c>
      <c r="O1944" s="361">
        <v>41.094000000000001</v>
      </c>
      <c r="P1944" s="361">
        <v>415.3475529888272</v>
      </c>
      <c r="Q1944" s="361">
        <v>284.68438782404758</v>
      </c>
      <c r="R1944" s="361">
        <v>304.8898454860057</v>
      </c>
      <c r="S1944" s="361">
        <v>304.93960398600569</v>
      </c>
      <c r="T1944" s="361"/>
      <c r="U1944" s="170">
        <v>236.41121561960585</v>
      </c>
      <c r="V1944" s="170"/>
      <c r="W1944" s="170"/>
      <c r="AB1944" s="168"/>
    </row>
    <row r="1945" spans="1:28" x14ac:dyDescent="0.25">
      <c r="A1945" s="366" t="s">
        <v>2423</v>
      </c>
      <c r="B1945" s="366" t="s">
        <v>2692</v>
      </c>
      <c r="C1945" s="366" t="s">
        <v>2183</v>
      </c>
      <c r="D1945" s="365">
        <v>3049</v>
      </c>
      <c r="E1945" s="366" t="s">
        <v>2683</v>
      </c>
      <c r="F1945" s="368"/>
      <c r="G1945" s="368" t="s">
        <v>2632</v>
      </c>
      <c r="H1945" s="367">
        <v>40</v>
      </c>
      <c r="I1945" s="361"/>
      <c r="J1945" s="362"/>
      <c r="K1945" s="361">
        <v>0.32364399999999999</v>
      </c>
      <c r="L1945" s="201">
        <v>284.84620982404761</v>
      </c>
      <c r="M1945" s="201">
        <v>415.3475529888272</v>
      </c>
      <c r="N1945" s="201">
        <v>41.094000000000001</v>
      </c>
      <c r="O1945" s="361">
        <v>41.094000000000001</v>
      </c>
      <c r="P1945" s="361">
        <v>415.3475529888272</v>
      </c>
      <c r="Q1945" s="361">
        <v>285.00803182404758</v>
      </c>
      <c r="R1945" s="361">
        <v>305.10142598600572</v>
      </c>
      <c r="S1945" s="361">
        <v>305.26324798600569</v>
      </c>
      <c r="T1945" s="361"/>
      <c r="U1945" s="170">
        <v>236.62279611960588</v>
      </c>
      <c r="V1945" s="170"/>
      <c r="W1945" s="170"/>
      <c r="AB1945" s="168"/>
    </row>
    <row r="1946" spans="1:28" x14ac:dyDescent="0.25">
      <c r="A1946" s="366"/>
      <c r="B1946" s="366"/>
      <c r="C1946" s="366"/>
      <c r="D1946" s="365"/>
      <c r="E1946" s="366" t="s">
        <v>619</v>
      </c>
      <c r="F1946" s="368"/>
      <c r="G1946" s="368"/>
      <c r="H1946" s="367"/>
      <c r="I1946" s="361"/>
      <c r="J1946" s="362"/>
      <c r="K1946" s="361">
        <v>0</v>
      </c>
      <c r="L1946" s="201">
        <v>285.00803182404758</v>
      </c>
      <c r="M1946" s="201">
        <v>415.3475529888272</v>
      </c>
      <c r="N1946" s="201">
        <v>41.094000000000001</v>
      </c>
      <c r="O1946" s="361">
        <v>41.094000000000001</v>
      </c>
      <c r="P1946" s="361">
        <v>415.3475529888272</v>
      </c>
      <c r="Q1946" s="361">
        <v>285.00803182404758</v>
      </c>
      <c r="R1946" s="361">
        <v>305.26324798600569</v>
      </c>
      <c r="S1946" s="361">
        <v>305.26324798600569</v>
      </c>
      <c r="T1946" s="361"/>
      <c r="U1946" s="170">
        <v>236.78461811960585</v>
      </c>
      <c r="V1946" s="170"/>
      <c r="W1946" s="170"/>
      <c r="AB1946" s="168"/>
    </row>
    <row r="1947" spans="1:28" x14ac:dyDescent="0.25">
      <c r="A1947" s="366"/>
      <c r="B1947" s="366"/>
      <c r="C1947" s="366"/>
      <c r="D1947" s="365"/>
      <c r="E1947" s="366"/>
      <c r="F1947" s="368"/>
      <c r="G1947" s="368"/>
      <c r="H1947" s="367"/>
      <c r="I1947" s="361"/>
      <c r="J1947" s="362"/>
      <c r="K1947" s="361">
        <v>0</v>
      </c>
      <c r="L1947" s="201">
        <v>285.00803182404758</v>
      </c>
      <c r="M1947" s="201">
        <v>415.3475529888272</v>
      </c>
      <c r="N1947" s="201">
        <v>41.094000000000001</v>
      </c>
      <c r="O1947" s="361">
        <v>41.094000000000001</v>
      </c>
      <c r="P1947" s="361">
        <v>415.3475529888272</v>
      </c>
      <c r="Q1947" s="361">
        <v>285.00803182404758</v>
      </c>
      <c r="R1947" s="361">
        <v>305.26324798600569</v>
      </c>
      <c r="S1947" s="361">
        <v>305.26324798600569</v>
      </c>
      <c r="T1947" s="361"/>
      <c r="U1947" s="170">
        <v>236.78461811960585</v>
      </c>
      <c r="V1947" s="170"/>
      <c r="W1947" s="170"/>
      <c r="AB1947" s="168"/>
    </row>
    <row r="1948" spans="1:28" x14ac:dyDescent="0.25">
      <c r="A1948" s="366"/>
      <c r="B1948" s="366"/>
      <c r="C1948" s="366"/>
      <c r="D1948" s="365"/>
      <c r="E1948" s="366" t="s">
        <v>619</v>
      </c>
      <c r="F1948" s="368"/>
      <c r="G1948" s="368"/>
      <c r="H1948" s="367"/>
      <c r="I1948" s="361"/>
      <c r="J1948" s="362"/>
      <c r="K1948" s="361">
        <v>9.9516999999999994E-2</v>
      </c>
      <c r="L1948" s="201">
        <v>285.05779032404757</v>
      </c>
      <c r="M1948" s="201">
        <v>415.3475529888272</v>
      </c>
      <c r="N1948" s="201">
        <v>41.094000000000001</v>
      </c>
      <c r="O1948" s="361">
        <v>41.094000000000001</v>
      </c>
      <c r="P1948" s="361">
        <v>415.3475529888272</v>
      </c>
      <c r="Q1948" s="361">
        <v>285.10754882404757</v>
      </c>
      <c r="R1948" s="361">
        <v>305.31300648600569</v>
      </c>
      <c r="S1948" s="361">
        <v>305.36276498600569</v>
      </c>
      <c r="T1948" s="361"/>
      <c r="U1948" s="170">
        <v>236.83437661960585</v>
      </c>
      <c r="V1948" s="170"/>
      <c r="W1948" s="170"/>
      <c r="AB1948" s="168"/>
    </row>
    <row r="1949" spans="1:28" x14ac:dyDescent="0.25">
      <c r="A1949" s="366" t="s">
        <v>2423</v>
      </c>
      <c r="B1949" s="366" t="s">
        <v>2692</v>
      </c>
      <c r="C1949" s="366" t="s">
        <v>2181</v>
      </c>
      <c r="D1949" s="365">
        <v>3053</v>
      </c>
      <c r="E1949" s="366" t="s">
        <v>2682</v>
      </c>
      <c r="F1949" s="368"/>
      <c r="G1949" s="368" t="s">
        <v>2632</v>
      </c>
      <c r="H1949" s="367">
        <v>40</v>
      </c>
      <c r="I1949" s="361"/>
      <c r="J1949" s="362"/>
      <c r="K1949" s="361">
        <v>0.32364399999999999</v>
      </c>
      <c r="L1949" s="201">
        <v>285.26937082404754</v>
      </c>
      <c r="M1949" s="201">
        <v>415.3475529888272</v>
      </c>
      <c r="N1949" s="201">
        <v>41.094000000000001</v>
      </c>
      <c r="O1949" s="361">
        <v>41.094000000000001</v>
      </c>
      <c r="P1949" s="361">
        <v>415.3475529888272</v>
      </c>
      <c r="Q1949" s="361">
        <v>285.43119282404757</v>
      </c>
      <c r="R1949" s="361">
        <v>305.52458698600572</v>
      </c>
      <c r="S1949" s="361">
        <v>305.68640898600569</v>
      </c>
      <c r="T1949" s="361"/>
      <c r="U1949" s="170">
        <v>237.04595711960587</v>
      </c>
      <c r="V1949" s="170"/>
      <c r="W1949" s="170"/>
      <c r="AB1949" s="168"/>
    </row>
    <row r="1950" spans="1:28" x14ac:dyDescent="0.25">
      <c r="A1950" s="366" t="s">
        <v>2423</v>
      </c>
      <c r="B1950" s="366" t="s">
        <v>2692</v>
      </c>
      <c r="C1950" s="366" t="s">
        <v>2174</v>
      </c>
      <c r="D1950" s="365">
        <v>3055</v>
      </c>
      <c r="E1950" s="366" t="s">
        <v>2681</v>
      </c>
      <c r="F1950" s="368"/>
      <c r="G1950" s="368" t="s">
        <v>2172</v>
      </c>
      <c r="H1950" s="367"/>
      <c r="I1950" s="361"/>
      <c r="J1950" s="362"/>
      <c r="K1950" s="361">
        <v>0</v>
      </c>
      <c r="L1950" s="201">
        <v>285.43119282404757</v>
      </c>
      <c r="M1950" s="201">
        <v>415.3475529888272</v>
      </c>
      <c r="N1950" s="201">
        <v>41.094000000000001</v>
      </c>
      <c r="O1950" s="361">
        <v>41.094000000000001</v>
      </c>
      <c r="P1950" s="361">
        <v>415.3475529888272</v>
      </c>
      <c r="Q1950" s="361">
        <v>285.43119282404757</v>
      </c>
      <c r="R1950" s="361">
        <v>305.68640898600569</v>
      </c>
      <c r="S1950" s="361">
        <v>305.68640898600569</v>
      </c>
      <c r="T1950" s="361"/>
      <c r="U1950" s="170">
        <v>237.20777911960585</v>
      </c>
      <c r="V1950" s="170"/>
      <c r="W1950" s="170"/>
      <c r="AB1950" s="168"/>
    </row>
    <row r="1951" spans="1:28" x14ac:dyDescent="0.25">
      <c r="A1951" s="366"/>
      <c r="B1951" s="366"/>
      <c r="C1951" s="366"/>
      <c r="D1951" s="365"/>
      <c r="E1951" s="366"/>
      <c r="F1951" s="368"/>
      <c r="G1951" s="368"/>
      <c r="H1951" s="367"/>
      <c r="I1951" s="361"/>
      <c r="J1951" s="362"/>
      <c r="K1951" s="361">
        <v>0</v>
      </c>
      <c r="L1951" s="201">
        <v>285.43119282404757</v>
      </c>
      <c r="M1951" s="201">
        <v>415.3475529888272</v>
      </c>
      <c r="N1951" s="201">
        <v>41.094000000000001</v>
      </c>
      <c r="O1951" s="361">
        <v>41.094000000000001</v>
      </c>
      <c r="P1951" s="361">
        <v>415.3475529888272</v>
      </c>
      <c r="Q1951" s="361">
        <v>285.43119282404757</v>
      </c>
      <c r="R1951" s="361">
        <v>305.68640898600569</v>
      </c>
      <c r="S1951" s="361">
        <v>305.68640898600569</v>
      </c>
      <c r="T1951" s="361"/>
      <c r="U1951" s="170">
        <v>237.20777911960585</v>
      </c>
      <c r="V1951" s="170"/>
      <c r="W1951" s="170"/>
      <c r="AB1951" s="168"/>
    </row>
    <row r="1952" spans="1:28" x14ac:dyDescent="0.25">
      <c r="A1952" s="366"/>
      <c r="B1952" s="366"/>
      <c r="C1952" s="366"/>
      <c r="D1952" s="365"/>
      <c r="E1952" s="366" t="s">
        <v>619</v>
      </c>
      <c r="F1952" s="368"/>
      <c r="G1952" s="368" t="s">
        <v>2198</v>
      </c>
      <c r="H1952" s="367"/>
      <c r="I1952" s="361"/>
      <c r="J1952" s="362"/>
      <c r="K1952" s="361">
        <v>0.16770400000000002</v>
      </c>
      <c r="L1952" s="201">
        <v>285.51504482404755</v>
      </c>
      <c r="M1952" s="201">
        <v>415.3475529888272</v>
      </c>
      <c r="N1952" s="201">
        <v>41.094000000000001</v>
      </c>
      <c r="O1952" s="361">
        <v>41.094000000000001</v>
      </c>
      <c r="P1952" s="361">
        <v>415.3475529888272</v>
      </c>
      <c r="Q1952" s="361">
        <v>285.59889682404759</v>
      </c>
      <c r="R1952" s="361">
        <v>305.77026098600572</v>
      </c>
      <c r="S1952" s="361">
        <v>305.8541129860057</v>
      </c>
      <c r="T1952" s="361"/>
      <c r="U1952" s="170">
        <v>237.29163111960588</v>
      </c>
      <c r="V1952" s="170"/>
      <c r="W1952" s="170"/>
      <c r="AB1952" s="168"/>
    </row>
    <row r="1953" spans="1:28" x14ac:dyDescent="0.25">
      <c r="A1953" s="366" t="s">
        <v>2423</v>
      </c>
      <c r="B1953" s="366" t="s">
        <v>2692</v>
      </c>
      <c r="C1953" s="366" t="s">
        <v>1981</v>
      </c>
      <c r="D1953" s="365">
        <v>3059</v>
      </c>
      <c r="E1953" s="361" t="s">
        <v>2680</v>
      </c>
      <c r="F1953" s="364"/>
      <c r="G1953" s="364" t="s">
        <v>1978</v>
      </c>
      <c r="H1953" s="363">
        <v>40</v>
      </c>
      <c r="I1953" s="361"/>
      <c r="J1953" s="362"/>
      <c r="K1953" s="361">
        <v>5.7403999999999997E-2</v>
      </c>
      <c r="L1953" s="201">
        <v>285.6275988240476</v>
      </c>
      <c r="M1953" s="201">
        <v>415.3475529888272</v>
      </c>
      <c r="N1953" s="201">
        <v>41.094000000000001</v>
      </c>
      <c r="O1953" s="361">
        <v>41.094000000000001</v>
      </c>
      <c r="P1953" s="361">
        <v>415.3475529888272</v>
      </c>
      <c r="Q1953" s="361">
        <v>285.65630082404761</v>
      </c>
      <c r="R1953" s="361">
        <v>305.88281498600571</v>
      </c>
      <c r="S1953" s="361">
        <v>305.91151698600572</v>
      </c>
      <c r="T1953" s="361"/>
      <c r="U1953" s="170">
        <v>237.40418511960587</v>
      </c>
      <c r="V1953" s="170"/>
      <c r="W1953" s="170"/>
      <c r="AB1953" s="168"/>
    </row>
    <row r="1954" spans="1:28" x14ac:dyDescent="0.25">
      <c r="A1954" s="278"/>
      <c r="B1954" s="278"/>
      <c r="C1954" s="280"/>
      <c r="D1954" s="279"/>
      <c r="E1954" s="280" t="s">
        <v>619</v>
      </c>
      <c r="F1954" s="277"/>
      <c r="G1954" s="277" t="s">
        <v>1962</v>
      </c>
      <c r="H1954" s="276">
        <v>40</v>
      </c>
      <c r="I1954" s="274"/>
      <c r="J1954" s="275"/>
      <c r="K1954" s="274">
        <v>0.103502</v>
      </c>
      <c r="L1954" s="201">
        <v>285.70805182404763</v>
      </c>
      <c r="M1954" s="201">
        <v>415.3475529888272</v>
      </c>
      <c r="N1954" s="201">
        <v>41.094000000000001</v>
      </c>
      <c r="O1954" s="273">
        <v>41.094000000000001</v>
      </c>
      <c r="P1954" s="273">
        <v>415.3475529888272</v>
      </c>
      <c r="Q1954" s="273">
        <v>285.7598028240476</v>
      </c>
      <c r="R1954" s="273">
        <v>305.96326798600569</v>
      </c>
      <c r="S1954" s="273">
        <v>306.01501898600571</v>
      </c>
      <c r="T1954" s="273"/>
      <c r="U1954" s="170">
        <v>237.48463811960585</v>
      </c>
      <c r="V1954" s="170"/>
      <c r="W1954" s="170"/>
      <c r="AB1954" s="168"/>
    </row>
    <row r="1955" spans="1:28" x14ac:dyDescent="0.25">
      <c r="A1955" s="278" t="s">
        <v>2423</v>
      </c>
      <c r="B1955" s="278" t="s">
        <v>2679</v>
      </c>
      <c r="C1955" s="280" t="s">
        <v>111</v>
      </c>
      <c r="D1955" s="279">
        <v>3060</v>
      </c>
      <c r="E1955" s="278" t="s">
        <v>1282</v>
      </c>
      <c r="F1955" s="277" t="s">
        <v>2169</v>
      </c>
      <c r="G1955" s="277" t="s">
        <v>1951</v>
      </c>
      <c r="H1955" s="276"/>
      <c r="I1955" s="273"/>
      <c r="J1955" s="275"/>
      <c r="K1955" s="274">
        <v>0</v>
      </c>
      <c r="L1955" s="201">
        <v>285.7598028240476</v>
      </c>
      <c r="M1955" s="201">
        <v>415.3475529888272</v>
      </c>
      <c r="N1955" s="201">
        <v>41.094000000000001</v>
      </c>
      <c r="O1955" s="273">
        <v>41.094000000000001</v>
      </c>
      <c r="P1955" s="273">
        <v>415.3475529888272</v>
      </c>
      <c r="Q1955" s="273">
        <v>285.7598028240476</v>
      </c>
      <c r="R1955" s="273">
        <v>306.01501898600571</v>
      </c>
      <c r="S1955" s="273">
        <v>306.01501898600571</v>
      </c>
      <c r="T1955" s="273"/>
      <c r="U1955" s="170">
        <v>237.53638911960587</v>
      </c>
      <c r="V1955" s="170"/>
      <c r="W1955" s="170"/>
      <c r="AB1955" s="168"/>
    </row>
    <row r="1956" spans="1:28" x14ac:dyDescent="0.25">
      <c r="A1956" s="278"/>
      <c r="B1956" s="278"/>
      <c r="C1956" s="280"/>
      <c r="D1956" s="279"/>
      <c r="E1956" s="283" t="s">
        <v>619</v>
      </c>
      <c r="F1956" s="277"/>
      <c r="G1956" s="277" t="s">
        <v>1969</v>
      </c>
      <c r="H1956" s="282"/>
      <c r="I1956" s="281"/>
      <c r="J1956" s="275"/>
      <c r="K1956" s="274">
        <v>0.14528199999999999</v>
      </c>
      <c r="L1956" s="201">
        <v>285.83244382404757</v>
      </c>
      <c r="M1956" s="201">
        <v>415.3475529888272</v>
      </c>
      <c r="N1956" s="201">
        <v>41.094000000000001</v>
      </c>
      <c r="O1956" s="273">
        <v>41.094000000000001</v>
      </c>
      <c r="P1956" s="273">
        <v>415.3475529888272</v>
      </c>
      <c r="Q1956" s="273">
        <v>285.90508482404761</v>
      </c>
      <c r="R1956" s="273">
        <v>306.08765998600575</v>
      </c>
      <c r="S1956" s="273">
        <v>306.16030098600572</v>
      </c>
      <c r="T1956" s="273"/>
      <c r="U1956" s="170">
        <v>237.6090301196059</v>
      </c>
      <c r="V1956" s="170"/>
      <c r="W1956" s="170"/>
      <c r="AB1956" s="168"/>
    </row>
    <row r="1957" spans="1:28" x14ac:dyDescent="0.25">
      <c r="A1957" s="278" t="s">
        <v>2423</v>
      </c>
      <c r="B1957" s="278" t="s">
        <v>2679</v>
      </c>
      <c r="C1957" s="280" t="s">
        <v>2087</v>
      </c>
      <c r="D1957" s="279">
        <v>3062</v>
      </c>
      <c r="E1957" s="278" t="s">
        <v>2678</v>
      </c>
      <c r="F1957" s="277"/>
      <c r="G1957" s="277" t="s">
        <v>2085</v>
      </c>
      <c r="H1957" s="276"/>
      <c r="I1957" s="273"/>
      <c r="J1957" s="275"/>
      <c r="K1957" s="274">
        <v>0</v>
      </c>
      <c r="L1957" s="201">
        <v>285.90508482404761</v>
      </c>
      <c r="M1957" s="201">
        <v>415.3475529888272</v>
      </c>
      <c r="N1957" s="201">
        <v>41.094000000000001</v>
      </c>
      <c r="O1957" s="273">
        <v>41.094000000000001</v>
      </c>
      <c r="P1957" s="273">
        <v>415.3475529888272</v>
      </c>
      <c r="Q1957" s="273">
        <v>285.90508482404761</v>
      </c>
      <c r="R1957" s="273">
        <v>306.16030098600572</v>
      </c>
      <c r="S1957" s="273">
        <v>306.16030098600572</v>
      </c>
      <c r="T1957" s="273"/>
      <c r="U1957" s="170">
        <v>237.68167111960588</v>
      </c>
      <c r="V1957" s="170"/>
      <c r="W1957" s="170"/>
      <c r="AB1957" s="168"/>
    </row>
    <row r="1958" spans="1:28" x14ac:dyDescent="0.25">
      <c r="A1958" s="278"/>
      <c r="B1958" s="278"/>
      <c r="C1958" s="280"/>
      <c r="D1958" s="279"/>
      <c r="E1958" s="283" t="s">
        <v>619</v>
      </c>
      <c r="F1958" s="277"/>
      <c r="G1958" s="277" t="s">
        <v>1969</v>
      </c>
      <c r="H1958" s="282"/>
      <c r="I1958" s="281"/>
      <c r="J1958" s="275"/>
      <c r="K1958" s="274">
        <v>0</v>
      </c>
      <c r="L1958" s="201">
        <v>285.90508482404761</v>
      </c>
      <c r="M1958" s="201">
        <v>415.3475529888272</v>
      </c>
      <c r="N1958" s="201">
        <v>41.094000000000001</v>
      </c>
      <c r="O1958" s="273">
        <v>41.094000000000001</v>
      </c>
      <c r="P1958" s="273">
        <v>415.3475529888272</v>
      </c>
      <c r="Q1958" s="273">
        <v>285.90508482404761</v>
      </c>
      <c r="R1958" s="273">
        <v>306.16030098600572</v>
      </c>
      <c r="S1958" s="273">
        <v>306.16030098600572</v>
      </c>
      <c r="T1958" s="273"/>
      <c r="U1958" s="170">
        <v>237.68167111960588</v>
      </c>
      <c r="V1958" s="170"/>
      <c r="W1958" s="170"/>
      <c r="AB1958" s="168"/>
    </row>
    <row r="1959" spans="1:28" x14ac:dyDescent="0.25">
      <c r="A1959" s="278" t="s">
        <v>2423</v>
      </c>
      <c r="B1959" s="278" t="s">
        <v>2679</v>
      </c>
      <c r="C1959" s="280" t="s">
        <v>1990</v>
      </c>
      <c r="D1959" s="279">
        <v>3062</v>
      </c>
      <c r="E1959" s="278" t="s">
        <v>2677</v>
      </c>
      <c r="F1959" s="277" t="s">
        <v>1988</v>
      </c>
      <c r="G1959" s="277" t="s">
        <v>1987</v>
      </c>
      <c r="H1959" s="276"/>
      <c r="I1959" s="273"/>
      <c r="J1959" s="275"/>
      <c r="K1959" s="274">
        <v>0</v>
      </c>
      <c r="L1959" s="201">
        <v>285.90508482404761</v>
      </c>
      <c r="M1959" s="201">
        <v>415.3475529888272</v>
      </c>
      <c r="N1959" s="201">
        <v>41.094000000000001</v>
      </c>
      <c r="O1959" s="273">
        <v>41.094000000000001</v>
      </c>
      <c r="P1959" s="273">
        <v>415.3475529888272</v>
      </c>
      <c r="Q1959" s="273">
        <v>285.90508482404761</v>
      </c>
      <c r="R1959" s="273">
        <v>306.16030098600572</v>
      </c>
      <c r="S1959" s="273">
        <v>306.16030098600572</v>
      </c>
      <c r="T1959" s="273"/>
      <c r="U1959" s="170">
        <v>237.68167111960588</v>
      </c>
      <c r="V1959" s="170"/>
      <c r="W1959" s="170"/>
      <c r="AB1959" s="168"/>
    </row>
    <row r="1960" spans="1:28" x14ac:dyDescent="0.25">
      <c r="A1960" s="278"/>
      <c r="B1960" s="278"/>
      <c r="C1960" s="280"/>
      <c r="D1960" s="279"/>
      <c r="E1960" s="278" t="s">
        <v>619</v>
      </c>
      <c r="F1960" s="277"/>
      <c r="G1960" s="277" t="s">
        <v>1962</v>
      </c>
      <c r="H1960" s="276">
        <v>40</v>
      </c>
      <c r="I1960" s="273"/>
      <c r="J1960" s="275"/>
      <c r="K1960" s="274">
        <v>0.13121600000000003</v>
      </c>
      <c r="L1960" s="201">
        <v>285.9706928240476</v>
      </c>
      <c r="M1960" s="201">
        <v>415.3475529888272</v>
      </c>
      <c r="N1960" s="201">
        <v>41.094000000000001</v>
      </c>
      <c r="O1960" s="273">
        <v>41.094000000000001</v>
      </c>
      <c r="P1960" s="273">
        <v>415.3475529888272</v>
      </c>
      <c r="Q1960" s="273">
        <v>286.0363008240476</v>
      </c>
      <c r="R1960" s="273">
        <v>306.22590898600572</v>
      </c>
      <c r="S1960" s="273">
        <v>306.29151698600572</v>
      </c>
      <c r="T1960" s="273"/>
      <c r="U1960" s="170">
        <v>237.74727911960588</v>
      </c>
      <c r="V1960" s="170"/>
      <c r="W1960" s="170"/>
      <c r="AB1960" s="168"/>
    </row>
    <row r="1961" spans="1:28" x14ac:dyDescent="0.2">
      <c r="A1961" s="366" t="s">
        <v>2423</v>
      </c>
      <c r="B1961" s="366" t="s">
        <v>2676</v>
      </c>
      <c r="C1961" s="366" t="s">
        <v>1981</v>
      </c>
      <c r="D1961" s="365">
        <v>3063</v>
      </c>
      <c r="E1961" s="361" t="s">
        <v>2675</v>
      </c>
      <c r="F1961" s="364"/>
      <c r="G1961" s="364" t="s">
        <v>1978</v>
      </c>
      <c r="H1961" s="363">
        <v>40</v>
      </c>
      <c r="I1961" s="361"/>
      <c r="J1961" s="362"/>
      <c r="K1961" s="369">
        <v>5.7403999999999997E-2</v>
      </c>
      <c r="L1961" s="201">
        <v>286.06500282404761</v>
      </c>
      <c r="M1961" s="201">
        <v>415.3475529888272</v>
      </c>
      <c r="N1961" s="201">
        <v>41.094000000000001</v>
      </c>
      <c r="O1961" s="361">
        <v>41.094000000000001</v>
      </c>
      <c r="P1961" s="361">
        <v>415.3475529888272</v>
      </c>
      <c r="Q1961" s="361">
        <v>286.09370482404762</v>
      </c>
      <c r="R1961" s="361">
        <v>306.32021898600573</v>
      </c>
      <c r="S1961" s="361">
        <v>306.34892098600574</v>
      </c>
      <c r="T1961" s="361"/>
      <c r="U1961" s="170">
        <v>237.84158911960589</v>
      </c>
      <c r="V1961" s="170"/>
      <c r="W1961" s="170"/>
      <c r="AB1961" s="168"/>
    </row>
    <row r="1962" spans="1:28" x14ac:dyDescent="0.2">
      <c r="A1962" s="366"/>
      <c r="B1962" s="366"/>
      <c r="C1962" s="366"/>
      <c r="D1962" s="365"/>
      <c r="E1962" s="366" t="s">
        <v>619</v>
      </c>
      <c r="F1962" s="368"/>
      <c r="G1962" s="368" t="s">
        <v>2198</v>
      </c>
      <c r="H1962" s="363"/>
      <c r="I1962" s="361"/>
      <c r="J1962" s="362"/>
      <c r="K1962" s="369">
        <v>0.16770400000000002</v>
      </c>
      <c r="L1962" s="201">
        <v>286.17755682404766</v>
      </c>
      <c r="M1962" s="201">
        <v>415.3475529888272</v>
      </c>
      <c r="N1962" s="201">
        <v>41.094000000000001</v>
      </c>
      <c r="O1962" s="361">
        <v>41.094000000000001</v>
      </c>
      <c r="P1962" s="361">
        <v>415.3475529888272</v>
      </c>
      <c r="Q1962" s="361">
        <v>286.26140882404763</v>
      </c>
      <c r="R1962" s="361">
        <v>306.43277298600577</v>
      </c>
      <c r="S1962" s="361">
        <v>306.51662498600575</v>
      </c>
      <c r="T1962" s="361"/>
      <c r="U1962" s="170">
        <v>237.95414311960593</v>
      </c>
      <c r="V1962" s="170"/>
      <c r="W1962" s="170"/>
      <c r="AB1962" s="168"/>
    </row>
    <row r="1963" spans="1:28" x14ac:dyDescent="0.25">
      <c r="A1963" s="366" t="s">
        <v>2423</v>
      </c>
      <c r="B1963" s="366" t="s">
        <v>2676</v>
      </c>
      <c r="C1963" s="366" t="s">
        <v>2197</v>
      </c>
      <c r="D1963" s="365">
        <v>3064</v>
      </c>
      <c r="E1963" s="366" t="s">
        <v>2674</v>
      </c>
      <c r="F1963" s="368"/>
      <c r="G1963" s="368" t="s">
        <v>2632</v>
      </c>
      <c r="H1963" s="367">
        <v>40</v>
      </c>
      <c r="I1963" s="361">
        <v>0.32364399999999999</v>
      </c>
      <c r="J1963" s="362"/>
      <c r="K1963" s="361">
        <v>0.32364399999999999</v>
      </c>
      <c r="L1963" s="201">
        <v>286.42323082404766</v>
      </c>
      <c r="M1963" s="201">
        <v>415.3475529888272</v>
      </c>
      <c r="N1963" s="201">
        <v>41.094000000000001</v>
      </c>
      <c r="O1963" s="361">
        <v>41.094000000000001</v>
      </c>
      <c r="P1963" s="361">
        <v>415.3475529888272</v>
      </c>
      <c r="Q1963" s="361">
        <v>286.58505282404764</v>
      </c>
      <c r="R1963" s="361">
        <v>306.67844698600578</v>
      </c>
      <c r="S1963" s="361">
        <v>306.84026898600575</v>
      </c>
      <c r="T1963" s="361"/>
      <c r="U1963" s="170">
        <v>238.19981711960594</v>
      </c>
      <c r="V1963" s="170"/>
      <c r="W1963" s="170"/>
      <c r="AB1963" s="168"/>
    </row>
    <row r="1964" spans="1:28" x14ac:dyDescent="0.25">
      <c r="A1964" s="366" t="s">
        <v>2423</v>
      </c>
      <c r="B1964" s="366" t="s">
        <v>2676</v>
      </c>
      <c r="C1964" s="366" t="s">
        <v>2174</v>
      </c>
      <c r="D1964" s="365">
        <v>3067</v>
      </c>
      <c r="E1964" s="366" t="s">
        <v>2673</v>
      </c>
      <c r="F1964" s="368"/>
      <c r="G1964" s="368" t="s">
        <v>2172</v>
      </c>
      <c r="H1964" s="367"/>
      <c r="I1964" s="361"/>
      <c r="J1964" s="362"/>
      <c r="K1964" s="361">
        <v>0</v>
      </c>
      <c r="L1964" s="201">
        <v>286.58505282404764</v>
      </c>
      <c r="M1964" s="201">
        <v>415.3475529888272</v>
      </c>
      <c r="N1964" s="201">
        <v>41.094000000000001</v>
      </c>
      <c r="O1964" s="361">
        <v>41.094000000000001</v>
      </c>
      <c r="P1964" s="361">
        <v>415.3475529888272</v>
      </c>
      <c r="Q1964" s="361">
        <v>286.58505282404764</v>
      </c>
      <c r="R1964" s="361">
        <v>306.84026898600575</v>
      </c>
      <c r="S1964" s="361">
        <v>306.84026898600575</v>
      </c>
      <c r="T1964" s="361"/>
      <c r="U1964" s="170">
        <v>238.36163911960591</v>
      </c>
      <c r="V1964" s="170"/>
      <c r="W1964" s="170"/>
      <c r="AB1964" s="168"/>
    </row>
    <row r="1965" spans="1:28" x14ac:dyDescent="0.25">
      <c r="A1965" s="366"/>
      <c r="B1965" s="366"/>
      <c r="C1965" s="366"/>
      <c r="D1965" s="365"/>
      <c r="E1965" s="366"/>
      <c r="F1965" s="368"/>
      <c r="G1965" s="368"/>
      <c r="H1965" s="367"/>
      <c r="I1965" s="361"/>
      <c r="J1965" s="362"/>
      <c r="K1965" s="361">
        <v>0</v>
      </c>
      <c r="L1965" s="201">
        <v>286.58505282404764</v>
      </c>
      <c r="M1965" s="201">
        <v>415.3475529888272</v>
      </c>
      <c r="N1965" s="201">
        <v>41.094000000000001</v>
      </c>
      <c r="O1965" s="361">
        <v>41.094000000000001</v>
      </c>
      <c r="P1965" s="361">
        <v>415.3475529888272</v>
      </c>
      <c r="Q1965" s="361">
        <v>286.58505282404764</v>
      </c>
      <c r="R1965" s="361">
        <v>306.84026898600575</v>
      </c>
      <c r="S1965" s="361">
        <v>306.84026898600575</v>
      </c>
      <c r="T1965" s="361"/>
      <c r="U1965" s="170">
        <v>238.36163911960591</v>
      </c>
      <c r="V1965" s="170"/>
      <c r="W1965" s="170"/>
      <c r="AB1965" s="168"/>
    </row>
    <row r="1966" spans="1:28" x14ac:dyDescent="0.25">
      <c r="A1966" s="366"/>
      <c r="B1966" s="366"/>
      <c r="C1966" s="366"/>
      <c r="D1966" s="365"/>
      <c r="E1966" s="366" t="s">
        <v>619</v>
      </c>
      <c r="F1966" s="368"/>
      <c r="G1966" s="368" t="s">
        <v>1962</v>
      </c>
      <c r="H1966" s="367"/>
      <c r="I1966" s="361"/>
      <c r="J1966" s="362"/>
      <c r="K1966" s="361">
        <v>9.9516999999999994E-2</v>
      </c>
      <c r="L1966" s="201">
        <v>286.63481132404763</v>
      </c>
      <c r="M1966" s="201">
        <v>415.3475529888272</v>
      </c>
      <c r="N1966" s="201">
        <v>41.094000000000001</v>
      </c>
      <c r="O1966" s="361">
        <v>41.094000000000001</v>
      </c>
      <c r="P1966" s="361">
        <v>415.3475529888272</v>
      </c>
      <c r="Q1966" s="361">
        <v>286.68456982404763</v>
      </c>
      <c r="R1966" s="361">
        <v>306.89002748600575</v>
      </c>
      <c r="S1966" s="361">
        <v>306.93978598600575</v>
      </c>
      <c r="T1966" s="361"/>
      <c r="U1966" s="170">
        <v>238.41139761960591</v>
      </c>
      <c r="V1966" s="170"/>
      <c r="W1966" s="170"/>
      <c r="AB1966" s="168"/>
    </row>
    <row r="1967" spans="1:28" x14ac:dyDescent="0.25">
      <c r="A1967" s="366" t="s">
        <v>2423</v>
      </c>
      <c r="B1967" s="366" t="s">
        <v>2676</v>
      </c>
      <c r="C1967" s="366" t="s">
        <v>2194</v>
      </c>
      <c r="D1967" s="365">
        <v>3069</v>
      </c>
      <c r="E1967" s="366" t="s">
        <v>2672</v>
      </c>
      <c r="F1967" s="368"/>
      <c r="G1967" s="368" t="s">
        <v>2632</v>
      </c>
      <c r="H1967" s="367">
        <v>40</v>
      </c>
      <c r="I1967" s="361"/>
      <c r="J1967" s="362"/>
      <c r="K1967" s="361">
        <v>0.32364399999999999</v>
      </c>
      <c r="L1967" s="201">
        <v>286.8463918240476</v>
      </c>
      <c r="M1967" s="201">
        <v>415.3475529888272</v>
      </c>
      <c r="N1967" s="201">
        <v>41.094000000000001</v>
      </c>
      <c r="O1967" s="361">
        <v>41.094000000000001</v>
      </c>
      <c r="P1967" s="361">
        <v>415.3475529888272</v>
      </c>
      <c r="Q1967" s="361">
        <v>287.00821382404763</v>
      </c>
      <c r="R1967" s="361">
        <v>307.10160798600577</v>
      </c>
      <c r="S1967" s="361">
        <v>307.26342998600575</v>
      </c>
      <c r="T1967" s="361"/>
      <c r="U1967" s="170">
        <v>238.62297811960593</v>
      </c>
      <c r="V1967" s="170"/>
      <c r="W1967" s="170"/>
      <c r="AB1967" s="168"/>
    </row>
    <row r="1968" spans="1:28" x14ac:dyDescent="0.25">
      <c r="A1968" s="366"/>
      <c r="B1968" s="366"/>
      <c r="C1968" s="366"/>
      <c r="D1968" s="365"/>
      <c r="E1968" s="366" t="s">
        <v>619</v>
      </c>
      <c r="F1968" s="368"/>
      <c r="G1968" s="368"/>
      <c r="H1968" s="367"/>
      <c r="I1968" s="361"/>
      <c r="J1968" s="362"/>
      <c r="K1968" s="361">
        <v>0</v>
      </c>
      <c r="L1968" s="201">
        <v>287.00821382404763</v>
      </c>
      <c r="M1968" s="201">
        <v>415.3475529888272</v>
      </c>
      <c r="N1968" s="201">
        <v>41.094000000000001</v>
      </c>
      <c r="O1968" s="361">
        <v>41.094000000000001</v>
      </c>
      <c r="P1968" s="361">
        <v>415.3475529888272</v>
      </c>
      <c r="Q1968" s="361">
        <v>287.00821382404763</v>
      </c>
      <c r="R1968" s="361">
        <v>307.26342998600575</v>
      </c>
      <c r="S1968" s="361">
        <v>307.26342998600575</v>
      </c>
      <c r="T1968" s="361"/>
      <c r="U1968" s="170">
        <v>238.7848001196059</v>
      </c>
      <c r="V1968" s="170"/>
      <c r="W1968" s="170"/>
      <c r="AB1968" s="168"/>
    </row>
    <row r="1969" spans="1:28" x14ac:dyDescent="0.25">
      <c r="A1969" s="366"/>
      <c r="B1969" s="366"/>
      <c r="C1969" s="366"/>
      <c r="D1969" s="365"/>
      <c r="E1969" s="366"/>
      <c r="F1969" s="368"/>
      <c r="G1969" s="368"/>
      <c r="H1969" s="367"/>
      <c r="I1969" s="361"/>
      <c r="J1969" s="362"/>
      <c r="K1969" s="361">
        <v>0</v>
      </c>
      <c r="L1969" s="201">
        <v>287.00821382404763</v>
      </c>
      <c r="M1969" s="201">
        <v>415.3475529888272</v>
      </c>
      <c r="N1969" s="201">
        <v>41.094000000000001</v>
      </c>
      <c r="O1969" s="361">
        <v>41.094000000000001</v>
      </c>
      <c r="P1969" s="361">
        <v>415.3475529888272</v>
      </c>
      <c r="Q1969" s="361">
        <v>287.00821382404763</v>
      </c>
      <c r="R1969" s="361">
        <v>307.26342998600575</v>
      </c>
      <c r="S1969" s="361">
        <v>307.26342998600575</v>
      </c>
      <c r="T1969" s="361"/>
      <c r="U1969" s="170">
        <v>238.7848001196059</v>
      </c>
      <c r="V1969" s="170"/>
      <c r="W1969" s="170"/>
      <c r="AB1969" s="168"/>
    </row>
    <row r="1970" spans="1:28" x14ac:dyDescent="0.25">
      <c r="A1970" s="366"/>
      <c r="B1970" s="366"/>
      <c r="C1970" s="366"/>
      <c r="D1970" s="365"/>
      <c r="E1970" s="366" t="s">
        <v>619</v>
      </c>
      <c r="F1970" s="368"/>
      <c r="G1970" s="368" t="s">
        <v>1962</v>
      </c>
      <c r="H1970" s="367"/>
      <c r="I1970" s="361"/>
      <c r="J1970" s="362"/>
      <c r="K1970" s="361">
        <v>9.9516999999999994E-2</v>
      </c>
      <c r="L1970" s="201">
        <v>287.05797232404763</v>
      </c>
      <c r="M1970" s="201">
        <v>415.3475529888272</v>
      </c>
      <c r="N1970" s="201">
        <v>41.094000000000001</v>
      </c>
      <c r="O1970" s="361">
        <v>41.094000000000001</v>
      </c>
      <c r="P1970" s="361">
        <v>415.3475529888272</v>
      </c>
      <c r="Q1970" s="361">
        <v>287.10773082404762</v>
      </c>
      <c r="R1970" s="361">
        <v>307.31318848600574</v>
      </c>
      <c r="S1970" s="361">
        <v>307.36294698600574</v>
      </c>
      <c r="T1970" s="361"/>
      <c r="U1970" s="170">
        <v>238.8345586196059</v>
      </c>
      <c r="V1970" s="170"/>
      <c r="W1970" s="170"/>
      <c r="AB1970" s="168"/>
    </row>
    <row r="1971" spans="1:28" x14ac:dyDescent="0.25">
      <c r="A1971" s="366" t="s">
        <v>2423</v>
      </c>
      <c r="B1971" s="366" t="s">
        <v>2676</v>
      </c>
      <c r="C1971" s="366" t="s">
        <v>2192</v>
      </c>
      <c r="D1971" s="365">
        <v>3073</v>
      </c>
      <c r="E1971" s="366" t="s">
        <v>2671</v>
      </c>
      <c r="F1971" s="368"/>
      <c r="G1971" s="368" t="s">
        <v>2632</v>
      </c>
      <c r="H1971" s="367">
        <v>40</v>
      </c>
      <c r="I1971" s="361"/>
      <c r="J1971" s="362"/>
      <c r="K1971" s="361">
        <v>0.32364399999999999</v>
      </c>
      <c r="L1971" s="201">
        <v>287.26955282404765</v>
      </c>
      <c r="M1971" s="201">
        <v>415.3475529888272</v>
      </c>
      <c r="N1971" s="201">
        <v>41.094000000000001</v>
      </c>
      <c r="O1971" s="361">
        <v>41.094000000000001</v>
      </c>
      <c r="P1971" s="361">
        <v>415.3475529888272</v>
      </c>
      <c r="Q1971" s="361">
        <v>287.43137482404762</v>
      </c>
      <c r="R1971" s="361">
        <v>307.52476898600577</v>
      </c>
      <c r="S1971" s="361">
        <v>307.68659098600574</v>
      </c>
      <c r="T1971" s="361"/>
      <c r="U1971" s="170">
        <v>239.04613911960593</v>
      </c>
      <c r="V1971" s="170"/>
      <c r="W1971" s="170"/>
      <c r="AB1971" s="168"/>
    </row>
    <row r="1972" spans="1:28" x14ac:dyDescent="0.25">
      <c r="A1972" s="366" t="s">
        <v>2423</v>
      </c>
      <c r="B1972" s="366" t="s">
        <v>2676</v>
      </c>
      <c r="C1972" s="366" t="s">
        <v>2174</v>
      </c>
      <c r="D1972" s="365">
        <v>3075</v>
      </c>
      <c r="E1972" s="366" t="s">
        <v>2670</v>
      </c>
      <c r="F1972" s="368"/>
      <c r="G1972" s="368" t="s">
        <v>2172</v>
      </c>
      <c r="H1972" s="367"/>
      <c r="I1972" s="361"/>
      <c r="J1972" s="362"/>
      <c r="K1972" s="361">
        <v>0</v>
      </c>
      <c r="L1972" s="201">
        <v>287.43137482404762</v>
      </c>
      <c r="M1972" s="201">
        <v>415.3475529888272</v>
      </c>
      <c r="N1972" s="201">
        <v>41.094000000000001</v>
      </c>
      <c r="O1972" s="361">
        <v>41.094000000000001</v>
      </c>
      <c r="P1972" s="361">
        <v>415.3475529888272</v>
      </c>
      <c r="Q1972" s="361">
        <v>287.43137482404762</v>
      </c>
      <c r="R1972" s="361">
        <v>307.68659098600574</v>
      </c>
      <c r="S1972" s="361">
        <v>307.68659098600574</v>
      </c>
      <c r="T1972" s="361"/>
      <c r="U1972" s="170">
        <v>239.2079611196059</v>
      </c>
      <c r="V1972" s="170"/>
      <c r="W1972" s="170"/>
      <c r="AB1972" s="168"/>
    </row>
    <row r="1973" spans="1:28" x14ac:dyDescent="0.25">
      <c r="A1973" s="366"/>
      <c r="B1973" s="366"/>
      <c r="C1973" s="366"/>
      <c r="D1973" s="365"/>
      <c r="E1973" s="366"/>
      <c r="F1973" s="368"/>
      <c r="G1973" s="368"/>
      <c r="H1973" s="367"/>
      <c r="I1973" s="361"/>
      <c r="J1973" s="362"/>
      <c r="K1973" s="361">
        <v>0</v>
      </c>
      <c r="L1973" s="201">
        <v>287.43137482404762</v>
      </c>
      <c r="M1973" s="201">
        <v>415.3475529888272</v>
      </c>
      <c r="N1973" s="201">
        <v>41.094000000000001</v>
      </c>
      <c r="O1973" s="361">
        <v>41.094000000000001</v>
      </c>
      <c r="P1973" s="361">
        <v>415.3475529888272</v>
      </c>
      <c r="Q1973" s="361">
        <v>287.43137482404762</v>
      </c>
      <c r="R1973" s="361">
        <v>307.68659098600574</v>
      </c>
      <c r="S1973" s="361">
        <v>307.68659098600574</v>
      </c>
      <c r="T1973" s="361"/>
      <c r="U1973" s="170">
        <v>239.2079611196059</v>
      </c>
      <c r="V1973" s="170"/>
      <c r="W1973" s="170"/>
      <c r="AB1973" s="168"/>
    </row>
    <row r="1974" spans="1:28" x14ac:dyDescent="0.25">
      <c r="A1974" s="366"/>
      <c r="B1974" s="366"/>
      <c r="C1974" s="366"/>
      <c r="D1974" s="365"/>
      <c r="E1974" s="366" t="s">
        <v>619</v>
      </c>
      <c r="F1974" s="368"/>
      <c r="G1974" s="368" t="s">
        <v>2636</v>
      </c>
      <c r="H1974" s="367"/>
      <c r="I1974" s="361"/>
      <c r="J1974" s="362"/>
      <c r="K1974" s="361">
        <v>0.15525</v>
      </c>
      <c r="L1974" s="201">
        <v>287.50899982404763</v>
      </c>
      <c r="M1974" s="201">
        <v>415.3475529888272</v>
      </c>
      <c r="N1974" s="201">
        <v>41.094000000000001</v>
      </c>
      <c r="O1974" s="361">
        <v>41.094000000000001</v>
      </c>
      <c r="P1974" s="361">
        <v>415.3475529888272</v>
      </c>
      <c r="Q1974" s="361">
        <v>287.58662482404765</v>
      </c>
      <c r="R1974" s="361">
        <v>307.76421598600575</v>
      </c>
      <c r="S1974" s="361">
        <v>307.84184098600576</v>
      </c>
      <c r="T1974" s="361"/>
      <c r="U1974" s="170">
        <v>239.28558611960591</v>
      </c>
      <c r="V1974" s="170"/>
      <c r="W1974" s="170"/>
      <c r="AB1974" s="168"/>
    </row>
    <row r="1975" spans="1:28" x14ac:dyDescent="0.25">
      <c r="A1975" s="366" t="s">
        <v>2423</v>
      </c>
      <c r="B1975" s="366" t="s">
        <v>2676</v>
      </c>
      <c r="C1975" s="366" t="s">
        <v>2187</v>
      </c>
      <c r="D1975" s="365">
        <v>3081</v>
      </c>
      <c r="E1975" s="366" t="s">
        <v>2669</v>
      </c>
      <c r="F1975" s="368" t="s">
        <v>2185</v>
      </c>
      <c r="G1975" s="368" t="s">
        <v>2184</v>
      </c>
      <c r="H1975" s="367">
        <v>40</v>
      </c>
      <c r="I1975" s="361"/>
      <c r="J1975" s="362"/>
      <c r="K1975" s="361">
        <v>0.5</v>
      </c>
      <c r="L1975" s="201">
        <v>287.83662482404765</v>
      </c>
      <c r="M1975" s="201">
        <v>415.3475529888272</v>
      </c>
      <c r="N1975" s="201">
        <v>41.094000000000001</v>
      </c>
      <c r="O1975" s="361">
        <v>41.094000000000001</v>
      </c>
      <c r="P1975" s="361">
        <v>415.3475529888272</v>
      </c>
      <c r="Q1975" s="361">
        <v>288.08662482404765</v>
      </c>
      <c r="R1975" s="361">
        <v>308.09184098600576</v>
      </c>
      <c r="S1975" s="361">
        <v>308.34184098600576</v>
      </c>
      <c r="T1975" s="361"/>
      <c r="U1975" s="170">
        <v>239.61321111960592</v>
      </c>
      <c r="V1975" s="170"/>
      <c r="W1975" s="170"/>
      <c r="AB1975" s="168"/>
    </row>
    <row r="1976" spans="1:28" x14ac:dyDescent="0.25">
      <c r="A1976" s="366"/>
      <c r="B1976" s="366"/>
      <c r="C1976" s="366"/>
      <c r="D1976" s="365"/>
      <c r="E1976" s="366" t="s">
        <v>619</v>
      </c>
      <c r="F1976" s="368"/>
      <c r="G1976" s="368" t="s">
        <v>2636</v>
      </c>
      <c r="H1976" s="367"/>
      <c r="I1976" s="361"/>
      <c r="J1976" s="362"/>
      <c r="K1976" s="361">
        <v>0.15525</v>
      </c>
      <c r="L1976" s="201">
        <v>288.16424982404766</v>
      </c>
      <c r="M1976" s="201">
        <v>415.3475529888272</v>
      </c>
      <c r="N1976" s="201">
        <v>41.094000000000001</v>
      </c>
      <c r="O1976" s="361">
        <v>41.094000000000001</v>
      </c>
      <c r="P1976" s="361">
        <v>415.3475529888272</v>
      </c>
      <c r="Q1976" s="361">
        <v>288.24187482404767</v>
      </c>
      <c r="R1976" s="361">
        <v>308.41946598600578</v>
      </c>
      <c r="S1976" s="361">
        <v>308.49709098600579</v>
      </c>
      <c r="T1976" s="361"/>
      <c r="U1976" s="170">
        <v>239.94083611960593</v>
      </c>
      <c r="V1976" s="170"/>
      <c r="W1976" s="170"/>
      <c r="AB1976" s="168"/>
    </row>
    <row r="1977" spans="1:28" x14ac:dyDescent="0.25">
      <c r="A1977" s="366" t="s">
        <v>2423</v>
      </c>
      <c r="B1977" s="366" t="s">
        <v>2676</v>
      </c>
      <c r="C1977" s="366" t="s">
        <v>2190</v>
      </c>
      <c r="D1977" s="365">
        <v>3084</v>
      </c>
      <c r="E1977" s="366" t="s">
        <v>2668</v>
      </c>
      <c r="F1977" s="368"/>
      <c r="G1977" s="368" t="s">
        <v>2632</v>
      </c>
      <c r="H1977" s="367">
        <v>40</v>
      </c>
      <c r="I1977" s="361"/>
      <c r="J1977" s="362"/>
      <c r="K1977" s="361">
        <v>0.32364399999999999</v>
      </c>
      <c r="L1977" s="201">
        <v>288.40369682404764</v>
      </c>
      <c r="M1977" s="201">
        <v>415.3475529888272</v>
      </c>
      <c r="N1977" s="201">
        <v>41.094000000000001</v>
      </c>
      <c r="O1977" s="361">
        <v>41.094000000000001</v>
      </c>
      <c r="P1977" s="361">
        <v>415.3475529888272</v>
      </c>
      <c r="Q1977" s="361">
        <v>288.56551882404767</v>
      </c>
      <c r="R1977" s="361">
        <v>308.65891298600582</v>
      </c>
      <c r="S1977" s="361">
        <v>308.82073498600579</v>
      </c>
      <c r="T1977" s="361"/>
      <c r="U1977" s="170">
        <v>240.18028311960597</v>
      </c>
      <c r="V1977" s="170"/>
      <c r="W1977" s="170"/>
      <c r="AB1977" s="168"/>
    </row>
    <row r="1978" spans="1:28" x14ac:dyDescent="0.25">
      <c r="A1978" s="366"/>
      <c r="B1978" s="366"/>
      <c r="C1978" s="366"/>
      <c r="D1978" s="365"/>
      <c r="E1978" s="366" t="s">
        <v>619</v>
      </c>
      <c r="F1978" s="368"/>
      <c r="G1978" s="368"/>
      <c r="H1978" s="367"/>
      <c r="I1978" s="361"/>
      <c r="J1978" s="362"/>
      <c r="K1978" s="361">
        <v>0</v>
      </c>
      <c r="L1978" s="201">
        <v>288.56551882404767</v>
      </c>
      <c r="M1978" s="201">
        <v>415.3475529888272</v>
      </c>
      <c r="N1978" s="201">
        <v>41.094000000000001</v>
      </c>
      <c r="O1978" s="361">
        <v>41.094000000000001</v>
      </c>
      <c r="P1978" s="361">
        <v>415.3475529888272</v>
      </c>
      <c r="Q1978" s="361">
        <v>288.56551882404767</v>
      </c>
      <c r="R1978" s="361">
        <v>308.82073498600579</v>
      </c>
      <c r="S1978" s="361">
        <v>308.82073498600579</v>
      </c>
      <c r="T1978" s="361"/>
      <c r="U1978" s="170">
        <v>240.34210511960595</v>
      </c>
      <c r="V1978" s="170"/>
      <c r="W1978" s="170"/>
      <c r="AB1978" s="168"/>
    </row>
    <row r="1979" spans="1:28" x14ac:dyDescent="0.25">
      <c r="A1979" s="366"/>
      <c r="B1979" s="366"/>
      <c r="C1979" s="366"/>
      <c r="D1979" s="365"/>
      <c r="E1979" s="366"/>
      <c r="F1979" s="368"/>
      <c r="G1979" s="368"/>
      <c r="H1979" s="367"/>
      <c r="I1979" s="361"/>
      <c r="J1979" s="362"/>
      <c r="K1979" s="361">
        <v>0</v>
      </c>
      <c r="L1979" s="201">
        <v>288.56551882404767</v>
      </c>
      <c r="M1979" s="201">
        <v>415.3475529888272</v>
      </c>
      <c r="N1979" s="201">
        <v>41.094000000000001</v>
      </c>
      <c r="O1979" s="361">
        <v>41.094000000000001</v>
      </c>
      <c r="P1979" s="361">
        <v>415.3475529888272</v>
      </c>
      <c r="Q1979" s="361">
        <v>288.56551882404767</v>
      </c>
      <c r="R1979" s="361">
        <v>308.82073498600579</v>
      </c>
      <c r="S1979" s="361">
        <v>308.82073498600579</v>
      </c>
      <c r="T1979" s="361"/>
      <c r="U1979" s="170">
        <v>240.34210511960595</v>
      </c>
      <c r="V1979" s="170"/>
      <c r="W1979" s="170"/>
      <c r="AB1979" s="168"/>
    </row>
    <row r="1980" spans="1:28" x14ac:dyDescent="0.25">
      <c r="A1980" s="366"/>
      <c r="B1980" s="366"/>
      <c r="C1980" s="366"/>
      <c r="D1980" s="365"/>
      <c r="E1980" s="366" t="s">
        <v>619</v>
      </c>
      <c r="F1980" s="368"/>
      <c r="G1980" s="368"/>
      <c r="H1980" s="367"/>
      <c r="I1980" s="361"/>
      <c r="J1980" s="362"/>
      <c r="K1980" s="361">
        <v>9.9516999999999994E-2</v>
      </c>
      <c r="L1980" s="201">
        <v>288.61527732404767</v>
      </c>
      <c r="M1980" s="201">
        <v>415.3475529888272</v>
      </c>
      <c r="N1980" s="201">
        <v>41.094000000000001</v>
      </c>
      <c r="O1980" s="361">
        <v>41.094000000000001</v>
      </c>
      <c r="P1980" s="361">
        <v>415.3475529888272</v>
      </c>
      <c r="Q1980" s="361">
        <v>288.66503582404766</v>
      </c>
      <c r="R1980" s="361">
        <v>308.87049348600578</v>
      </c>
      <c r="S1980" s="361">
        <v>308.92025198600578</v>
      </c>
      <c r="T1980" s="361"/>
      <c r="U1980" s="170">
        <v>240.39186361960594</v>
      </c>
      <c r="V1980" s="170"/>
      <c r="W1980" s="170"/>
      <c r="AB1980" s="168"/>
    </row>
    <row r="1981" spans="1:28" x14ac:dyDescent="0.25">
      <c r="A1981" s="366" t="s">
        <v>2423</v>
      </c>
      <c r="B1981" s="366" t="s">
        <v>2676</v>
      </c>
      <c r="C1981" s="366" t="s">
        <v>2183</v>
      </c>
      <c r="D1981" s="365">
        <v>3089</v>
      </c>
      <c r="E1981" s="366" t="s">
        <v>2667</v>
      </c>
      <c r="F1981" s="368"/>
      <c r="G1981" s="368" t="s">
        <v>2632</v>
      </c>
      <c r="H1981" s="367">
        <v>40</v>
      </c>
      <c r="I1981" s="361"/>
      <c r="J1981" s="362"/>
      <c r="K1981" s="361">
        <v>0.32364399999999999</v>
      </c>
      <c r="L1981" s="201">
        <v>288.82685782404769</v>
      </c>
      <c r="M1981" s="201">
        <v>415.3475529888272</v>
      </c>
      <c r="N1981" s="201">
        <v>41.094000000000001</v>
      </c>
      <c r="O1981" s="361">
        <v>41.094000000000001</v>
      </c>
      <c r="P1981" s="361">
        <v>415.3475529888272</v>
      </c>
      <c r="Q1981" s="361">
        <v>288.98867982404767</v>
      </c>
      <c r="R1981" s="361">
        <v>309.08207398600581</v>
      </c>
      <c r="S1981" s="361">
        <v>309.24389598600578</v>
      </c>
      <c r="T1981" s="361"/>
      <c r="U1981" s="170">
        <v>240.60344411960597</v>
      </c>
      <c r="V1981" s="170"/>
      <c r="W1981" s="170"/>
      <c r="AB1981" s="168"/>
    </row>
    <row r="1982" spans="1:28" x14ac:dyDescent="0.25">
      <c r="A1982" s="366"/>
      <c r="B1982" s="366"/>
      <c r="C1982" s="366"/>
      <c r="D1982" s="365"/>
      <c r="E1982" s="366" t="s">
        <v>619</v>
      </c>
      <c r="F1982" s="368"/>
      <c r="G1982" s="368"/>
      <c r="H1982" s="367"/>
      <c r="I1982" s="361"/>
      <c r="J1982" s="362"/>
      <c r="K1982" s="361">
        <v>0</v>
      </c>
      <c r="L1982" s="201">
        <v>288.98867982404767</v>
      </c>
      <c r="M1982" s="201">
        <v>415.3475529888272</v>
      </c>
      <c r="N1982" s="201">
        <v>41.094000000000001</v>
      </c>
      <c r="O1982" s="361">
        <v>41.094000000000001</v>
      </c>
      <c r="P1982" s="361">
        <v>415.3475529888272</v>
      </c>
      <c r="Q1982" s="361">
        <v>288.98867982404767</v>
      </c>
      <c r="R1982" s="361">
        <v>309.24389598600578</v>
      </c>
      <c r="S1982" s="361">
        <v>309.24389598600578</v>
      </c>
      <c r="T1982" s="361"/>
      <c r="U1982" s="170">
        <v>240.76526611960594</v>
      </c>
      <c r="V1982" s="170"/>
      <c r="W1982" s="170"/>
      <c r="AB1982" s="168"/>
    </row>
    <row r="1983" spans="1:28" x14ac:dyDescent="0.25">
      <c r="A1983" s="366"/>
      <c r="B1983" s="366"/>
      <c r="C1983" s="366"/>
      <c r="D1983" s="365"/>
      <c r="E1983" s="366"/>
      <c r="F1983" s="368"/>
      <c r="G1983" s="368"/>
      <c r="H1983" s="367"/>
      <c r="I1983" s="361"/>
      <c r="J1983" s="362"/>
      <c r="K1983" s="361">
        <v>0</v>
      </c>
      <c r="L1983" s="201">
        <v>288.98867982404767</v>
      </c>
      <c r="M1983" s="201">
        <v>415.3475529888272</v>
      </c>
      <c r="N1983" s="201">
        <v>41.094000000000001</v>
      </c>
      <c r="O1983" s="361">
        <v>41.094000000000001</v>
      </c>
      <c r="P1983" s="361">
        <v>415.3475529888272</v>
      </c>
      <c r="Q1983" s="361">
        <v>288.98867982404767</v>
      </c>
      <c r="R1983" s="361">
        <v>309.24389598600578</v>
      </c>
      <c r="S1983" s="361">
        <v>309.24389598600578</v>
      </c>
      <c r="T1983" s="361"/>
      <c r="U1983" s="170">
        <v>240.76526611960594</v>
      </c>
      <c r="V1983" s="170"/>
      <c r="W1983" s="170"/>
      <c r="AB1983" s="168"/>
    </row>
    <row r="1984" spans="1:28" x14ac:dyDescent="0.25">
      <c r="A1984" s="366"/>
      <c r="B1984" s="366"/>
      <c r="C1984" s="366"/>
      <c r="D1984" s="365"/>
      <c r="E1984" s="366" t="s">
        <v>619</v>
      </c>
      <c r="F1984" s="368"/>
      <c r="G1984" s="368"/>
      <c r="H1984" s="367"/>
      <c r="I1984" s="361"/>
      <c r="J1984" s="362"/>
      <c r="K1984" s="361">
        <v>9.9516999999999994E-2</v>
      </c>
      <c r="L1984" s="201">
        <v>289.03843832404766</v>
      </c>
      <c r="M1984" s="201">
        <v>415.3475529888272</v>
      </c>
      <c r="N1984" s="201">
        <v>41.094000000000001</v>
      </c>
      <c r="O1984" s="361">
        <v>41.094000000000001</v>
      </c>
      <c r="P1984" s="361">
        <v>415.3475529888272</v>
      </c>
      <c r="Q1984" s="361">
        <v>289.08819682404766</v>
      </c>
      <c r="R1984" s="361">
        <v>309.29365448600578</v>
      </c>
      <c r="S1984" s="361">
        <v>309.34341298600577</v>
      </c>
      <c r="T1984" s="361"/>
      <c r="U1984" s="170">
        <v>240.81502461960594</v>
      </c>
      <c r="V1984" s="170"/>
      <c r="W1984" s="170"/>
      <c r="AB1984" s="168"/>
    </row>
    <row r="1985" spans="1:28" x14ac:dyDescent="0.25">
      <c r="A1985" s="366" t="s">
        <v>2423</v>
      </c>
      <c r="B1985" s="366" t="s">
        <v>2676</v>
      </c>
      <c r="C1985" s="366" t="s">
        <v>2181</v>
      </c>
      <c r="D1985" s="365">
        <v>3093</v>
      </c>
      <c r="E1985" s="366" t="s">
        <v>2666</v>
      </c>
      <c r="F1985" s="368"/>
      <c r="G1985" s="368" t="s">
        <v>2632</v>
      </c>
      <c r="H1985" s="367">
        <v>40</v>
      </c>
      <c r="I1985" s="361"/>
      <c r="J1985" s="362"/>
      <c r="K1985" s="361">
        <v>0.32364399999999999</v>
      </c>
      <c r="L1985" s="201">
        <v>289.25001882404763</v>
      </c>
      <c r="M1985" s="201">
        <v>415.3475529888272</v>
      </c>
      <c r="N1985" s="201">
        <v>41.094000000000001</v>
      </c>
      <c r="O1985" s="361">
        <v>41.094000000000001</v>
      </c>
      <c r="P1985" s="361">
        <v>415.3475529888272</v>
      </c>
      <c r="Q1985" s="361">
        <v>289.41184082404766</v>
      </c>
      <c r="R1985" s="361">
        <v>309.5052349860058</v>
      </c>
      <c r="S1985" s="361">
        <v>309.66705698600578</v>
      </c>
      <c r="T1985" s="361"/>
      <c r="U1985" s="170">
        <v>241.02660511960596</v>
      </c>
      <c r="V1985" s="170"/>
      <c r="W1985" s="170"/>
      <c r="AB1985" s="168"/>
    </row>
    <row r="1986" spans="1:28" x14ac:dyDescent="0.25">
      <c r="A1986" s="366" t="s">
        <v>2423</v>
      </c>
      <c r="B1986" s="366" t="s">
        <v>2676</v>
      </c>
      <c r="C1986" s="366" t="s">
        <v>2174</v>
      </c>
      <c r="D1986" s="365">
        <v>3095</v>
      </c>
      <c r="E1986" s="366" t="s">
        <v>2665</v>
      </c>
      <c r="F1986" s="368"/>
      <c r="G1986" s="368" t="s">
        <v>2172</v>
      </c>
      <c r="H1986" s="367"/>
      <c r="I1986" s="361"/>
      <c r="J1986" s="362"/>
      <c r="K1986" s="361">
        <v>0</v>
      </c>
      <c r="L1986" s="201">
        <v>289.41184082404766</v>
      </c>
      <c r="M1986" s="201">
        <v>415.3475529888272</v>
      </c>
      <c r="N1986" s="201">
        <v>41.094000000000001</v>
      </c>
      <c r="O1986" s="361">
        <v>41.094000000000001</v>
      </c>
      <c r="P1986" s="361">
        <v>415.3475529888272</v>
      </c>
      <c r="Q1986" s="361">
        <v>289.41184082404766</v>
      </c>
      <c r="R1986" s="361">
        <v>309.66705698600578</v>
      </c>
      <c r="S1986" s="361">
        <v>309.66705698600578</v>
      </c>
      <c r="T1986" s="361"/>
      <c r="U1986" s="170">
        <v>241.18842711960593</v>
      </c>
      <c r="V1986" s="170"/>
      <c r="W1986" s="170"/>
      <c r="AB1986" s="168"/>
    </row>
    <row r="1987" spans="1:28" x14ac:dyDescent="0.25">
      <c r="A1987" s="366"/>
      <c r="B1987" s="366"/>
      <c r="C1987" s="366"/>
      <c r="D1987" s="365"/>
      <c r="E1987" s="366"/>
      <c r="F1987" s="368"/>
      <c r="G1987" s="368"/>
      <c r="H1987" s="367"/>
      <c r="I1987" s="361"/>
      <c r="J1987" s="362"/>
      <c r="K1987" s="361">
        <v>0</v>
      </c>
      <c r="L1987" s="201">
        <v>289.41184082404766</v>
      </c>
      <c r="M1987" s="201">
        <v>415.3475529888272</v>
      </c>
      <c r="N1987" s="201">
        <v>41.094000000000001</v>
      </c>
      <c r="O1987" s="361">
        <v>41.094000000000001</v>
      </c>
      <c r="P1987" s="361">
        <v>415.3475529888272</v>
      </c>
      <c r="Q1987" s="361">
        <v>289.41184082404766</v>
      </c>
      <c r="R1987" s="361">
        <v>309.66705698600578</v>
      </c>
      <c r="S1987" s="361">
        <v>309.66705698600578</v>
      </c>
      <c r="T1987" s="361"/>
      <c r="U1987" s="170">
        <v>241.18842711960593</v>
      </c>
      <c r="V1987" s="170"/>
      <c r="W1987" s="170"/>
      <c r="AB1987" s="168"/>
    </row>
    <row r="1988" spans="1:28" x14ac:dyDescent="0.25">
      <c r="A1988" s="366"/>
      <c r="B1988" s="366"/>
      <c r="C1988" s="366"/>
      <c r="D1988" s="365"/>
      <c r="E1988" s="366" t="s">
        <v>619</v>
      </c>
      <c r="F1988" s="368"/>
      <c r="G1988" s="368" t="s">
        <v>2198</v>
      </c>
      <c r="H1988" s="367"/>
      <c r="I1988" s="361"/>
      <c r="J1988" s="362"/>
      <c r="K1988" s="361">
        <v>0.16770400000000002</v>
      </c>
      <c r="L1988" s="201">
        <v>289.49569282404764</v>
      </c>
      <c r="M1988" s="201">
        <v>415.3475529888272</v>
      </c>
      <c r="N1988" s="201">
        <v>41.094000000000001</v>
      </c>
      <c r="O1988" s="361">
        <v>41.094000000000001</v>
      </c>
      <c r="P1988" s="361">
        <v>415.3475529888272</v>
      </c>
      <c r="Q1988" s="361">
        <v>289.57954482404767</v>
      </c>
      <c r="R1988" s="361">
        <v>309.75090898600581</v>
      </c>
      <c r="S1988" s="361">
        <v>309.83476098600579</v>
      </c>
      <c r="T1988" s="361"/>
      <c r="U1988" s="170">
        <v>241.27227911960597</v>
      </c>
      <c r="V1988" s="170"/>
      <c r="W1988" s="170"/>
      <c r="AB1988" s="168"/>
    </row>
    <row r="1989" spans="1:28" x14ac:dyDescent="0.25">
      <c r="A1989" s="366" t="s">
        <v>2423</v>
      </c>
      <c r="B1989" s="366" t="s">
        <v>2676</v>
      </c>
      <c r="C1989" s="366" t="s">
        <v>1981</v>
      </c>
      <c r="D1989" s="365">
        <v>3099</v>
      </c>
      <c r="E1989" s="361" t="s">
        <v>2664</v>
      </c>
      <c r="F1989" s="364"/>
      <c r="G1989" s="364" t="s">
        <v>1978</v>
      </c>
      <c r="H1989" s="363">
        <v>40</v>
      </c>
      <c r="I1989" s="361"/>
      <c r="J1989" s="362"/>
      <c r="K1989" s="361">
        <v>5.7403999999999997E-2</v>
      </c>
      <c r="L1989" s="201">
        <v>289.60824682404768</v>
      </c>
      <c r="M1989" s="201">
        <v>415.3475529888272</v>
      </c>
      <c r="N1989" s="201">
        <v>41.094000000000001</v>
      </c>
      <c r="O1989" s="361">
        <v>41.094000000000001</v>
      </c>
      <c r="P1989" s="361">
        <v>415.3475529888272</v>
      </c>
      <c r="Q1989" s="361">
        <v>289.63694882404769</v>
      </c>
      <c r="R1989" s="361">
        <v>309.8634629860058</v>
      </c>
      <c r="S1989" s="361">
        <v>309.89216498600581</v>
      </c>
      <c r="T1989" s="361"/>
      <c r="U1989" s="170">
        <v>241.38483311960596</v>
      </c>
      <c r="V1989" s="170"/>
      <c r="W1989" s="170"/>
      <c r="AB1989" s="168"/>
    </row>
    <row r="1990" spans="1:28" x14ac:dyDescent="0.25">
      <c r="A1990" s="278"/>
      <c r="B1990" s="278"/>
      <c r="C1990" s="280"/>
      <c r="D1990" s="279"/>
      <c r="E1990" s="280" t="s">
        <v>619</v>
      </c>
      <c r="F1990" s="277"/>
      <c r="G1990" s="277" t="s">
        <v>1962</v>
      </c>
      <c r="H1990" s="276">
        <v>40</v>
      </c>
      <c r="I1990" s="274"/>
      <c r="J1990" s="275"/>
      <c r="K1990" s="274">
        <v>0.103502</v>
      </c>
      <c r="L1990" s="201">
        <v>289.68869982404772</v>
      </c>
      <c r="M1990" s="201">
        <v>415.3475529888272</v>
      </c>
      <c r="N1990" s="201">
        <v>41.094000000000001</v>
      </c>
      <c r="O1990" s="273">
        <v>41.094000000000001</v>
      </c>
      <c r="P1990" s="273">
        <v>415.3475529888272</v>
      </c>
      <c r="Q1990" s="273">
        <v>289.74045082404768</v>
      </c>
      <c r="R1990" s="273">
        <v>309.94391598600578</v>
      </c>
      <c r="S1990" s="273">
        <v>309.9956669860058</v>
      </c>
      <c r="T1990" s="273"/>
      <c r="U1990" s="170">
        <v>241.46528611960593</v>
      </c>
      <c r="V1990" s="170"/>
      <c r="W1990" s="170"/>
      <c r="AB1990" s="168"/>
    </row>
    <row r="1991" spans="1:28" x14ac:dyDescent="0.25">
      <c r="A1991" s="278" t="s">
        <v>2423</v>
      </c>
      <c r="B1991" s="278" t="s">
        <v>2663</v>
      </c>
      <c r="C1991" s="280" t="s">
        <v>111</v>
      </c>
      <c r="D1991" s="279">
        <v>3100</v>
      </c>
      <c r="E1991" s="278" t="s">
        <v>1321</v>
      </c>
      <c r="F1991" s="277" t="s">
        <v>2169</v>
      </c>
      <c r="G1991" s="277" t="s">
        <v>1951</v>
      </c>
      <c r="H1991" s="276"/>
      <c r="I1991" s="273"/>
      <c r="J1991" s="275"/>
      <c r="K1991" s="274">
        <v>0</v>
      </c>
      <c r="L1991" s="201">
        <v>289.74045082404768</v>
      </c>
      <c r="M1991" s="201">
        <v>415.3475529888272</v>
      </c>
      <c r="N1991" s="201">
        <v>41.094000000000001</v>
      </c>
      <c r="O1991" s="273">
        <v>41.094000000000001</v>
      </c>
      <c r="P1991" s="273">
        <v>415.3475529888272</v>
      </c>
      <c r="Q1991" s="273">
        <v>289.74045082404768</v>
      </c>
      <c r="R1991" s="273">
        <v>309.9956669860058</v>
      </c>
      <c r="S1991" s="273">
        <v>309.9956669860058</v>
      </c>
      <c r="T1991" s="273"/>
      <c r="U1991" s="170">
        <v>241.51703711960596</v>
      </c>
      <c r="V1991" s="170"/>
      <c r="W1991" s="170"/>
      <c r="AB1991" s="168"/>
    </row>
    <row r="1992" spans="1:28" x14ac:dyDescent="0.25">
      <c r="A1992" s="278"/>
      <c r="B1992" s="278"/>
      <c r="C1992" s="280"/>
      <c r="D1992" s="279"/>
      <c r="E1992" s="283" t="s">
        <v>619</v>
      </c>
      <c r="F1992" s="277"/>
      <c r="G1992" s="277" t="s">
        <v>1969</v>
      </c>
      <c r="H1992" s="282"/>
      <c r="I1992" s="281"/>
      <c r="J1992" s="275"/>
      <c r="K1992" s="274">
        <v>0.14528199999999999</v>
      </c>
      <c r="L1992" s="201">
        <v>289.81309182404766</v>
      </c>
      <c r="M1992" s="201">
        <v>415.3475529888272</v>
      </c>
      <c r="N1992" s="201">
        <v>41.094000000000001</v>
      </c>
      <c r="O1992" s="273">
        <v>41.094000000000001</v>
      </c>
      <c r="P1992" s="273">
        <v>415.3475529888272</v>
      </c>
      <c r="Q1992" s="273">
        <v>289.88573282404769</v>
      </c>
      <c r="R1992" s="273">
        <v>310.06830798600583</v>
      </c>
      <c r="S1992" s="273">
        <v>310.14094898600581</v>
      </c>
      <c r="T1992" s="273"/>
      <c r="U1992" s="170">
        <v>241.58967811960599</v>
      </c>
      <c r="V1992" s="170"/>
      <c r="W1992" s="170"/>
      <c r="AB1992" s="168"/>
    </row>
    <row r="1993" spans="1:28" x14ac:dyDescent="0.25">
      <c r="A1993" s="278" t="s">
        <v>2423</v>
      </c>
      <c r="B1993" s="278" t="s">
        <v>2663</v>
      </c>
      <c r="C1993" s="280" t="s">
        <v>2087</v>
      </c>
      <c r="D1993" s="279">
        <v>3101</v>
      </c>
      <c r="E1993" s="278" t="s">
        <v>2662</v>
      </c>
      <c r="F1993" s="277"/>
      <c r="G1993" s="277" t="s">
        <v>2085</v>
      </c>
      <c r="H1993" s="276"/>
      <c r="I1993" s="273"/>
      <c r="J1993" s="275"/>
      <c r="K1993" s="274">
        <v>0</v>
      </c>
      <c r="L1993" s="201">
        <v>289.88573282404769</v>
      </c>
      <c r="M1993" s="201">
        <v>415.3475529888272</v>
      </c>
      <c r="N1993" s="201">
        <v>41.094000000000001</v>
      </c>
      <c r="O1993" s="273">
        <v>41.094000000000001</v>
      </c>
      <c r="P1993" s="273">
        <v>415.3475529888272</v>
      </c>
      <c r="Q1993" s="273">
        <v>289.88573282404769</v>
      </c>
      <c r="R1993" s="273">
        <v>310.14094898600581</v>
      </c>
      <c r="S1993" s="273">
        <v>310.14094898600581</v>
      </c>
      <c r="T1993" s="273"/>
      <c r="U1993" s="170">
        <v>241.66231911960597</v>
      </c>
      <c r="V1993" s="170"/>
      <c r="W1993" s="170"/>
      <c r="AB1993" s="168"/>
    </row>
    <row r="1994" spans="1:28" x14ac:dyDescent="0.25">
      <c r="A1994" s="278"/>
      <c r="B1994" s="278"/>
      <c r="C1994" s="280"/>
      <c r="D1994" s="279"/>
      <c r="E1994" s="283" t="s">
        <v>619</v>
      </c>
      <c r="F1994" s="277"/>
      <c r="G1994" s="277" t="s">
        <v>1969</v>
      </c>
      <c r="H1994" s="282"/>
      <c r="I1994" s="281"/>
      <c r="J1994" s="275"/>
      <c r="K1994" s="274">
        <v>0</v>
      </c>
      <c r="L1994" s="201">
        <v>289.88573282404769</v>
      </c>
      <c r="M1994" s="201">
        <v>415.3475529888272</v>
      </c>
      <c r="N1994" s="201">
        <v>41.094000000000001</v>
      </c>
      <c r="O1994" s="273">
        <v>41.094000000000001</v>
      </c>
      <c r="P1994" s="273">
        <v>415.3475529888272</v>
      </c>
      <c r="Q1994" s="273">
        <v>289.88573282404769</v>
      </c>
      <c r="R1994" s="273">
        <v>310.14094898600581</v>
      </c>
      <c r="S1994" s="273">
        <v>310.14094898600581</v>
      </c>
      <c r="T1994" s="273"/>
      <c r="U1994" s="170">
        <v>241.66231911960597</v>
      </c>
      <c r="V1994" s="170"/>
      <c r="W1994" s="170"/>
      <c r="AB1994" s="168"/>
    </row>
    <row r="1995" spans="1:28" x14ac:dyDescent="0.25">
      <c r="A1995" s="278" t="s">
        <v>2423</v>
      </c>
      <c r="B1995" s="278" t="s">
        <v>2663</v>
      </c>
      <c r="C1995" s="280" t="s">
        <v>1990</v>
      </c>
      <c r="D1995" s="279">
        <v>3101</v>
      </c>
      <c r="E1995" s="278" t="s">
        <v>2661</v>
      </c>
      <c r="F1995" s="277" t="s">
        <v>1988</v>
      </c>
      <c r="G1995" s="277" t="s">
        <v>1987</v>
      </c>
      <c r="H1995" s="276"/>
      <c r="I1995" s="273"/>
      <c r="J1995" s="275"/>
      <c r="K1995" s="274">
        <v>0</v>
      </c>
      <c r="L1995" s="201">
        <v>289.88573282404769</v>
      </c>
      <c r="M1995" s="201">
        <v>415.3475529888272</v>
      </c>
      <c r="N1995" s="201">
        <v>41.094000000000001</v>
      </c>
      <c r="O1995" s="273">
        <v>41.094000000000001</v>
      </c>
      <c r="P1995" s="273">
        <v>415.3475529888272</v>
      </c>
      <c r="Q1995" s="273">
        <v>289.88573282404769</v>
      </c>
      <c r="R1995" s="273">
        <v>310.14094898600581</v>
      </c>
      <c r="S1995" s="273">
        <v>310.14094898600581</v>
      </c>
      <c r="T1995" s="273"/>
      <c r="U1995" s="170">
        <v>241.66231911960597</v>
      </c>
      <c r="V1995" s="170"/>
      <c r="W1995" s="170"/>
      <c r="AB1995" s="168"/>
    </row>
    <row r="1996" spans="1:28" x14ac:dyDescent="0.25">
      <c r="A1996" s="278"/>
      <c r="B1996" s="278"/>
      <c r="C1996" s="280"/>
      <c r="D1996" s="279"/>
      <c r="E1996" s="278" t="s">
        <v>619</v>
      </c>
      <c r="F1996" s="277"/>
      <c r="G1996" s="277" t="s">
        <v>1962</v>
      </c>
      <c r="H1996" s="276">
        <v>40</v>
      </c>
      <c r="I1996" s="273"/>
      <c r="J1996" s="275"/>
      <c r="K1996" s="274">
        <v>0.13121600000000003</v>
      </c>
      <c r="L1996" s="201">
        <v>289.95134082404769</v>
      </c>
      <c r="M1996" s="201">
        <v>415.3475529888272</v>
      </c>
      <c r="N1996" s="201">
        <v>41.094000000000001</v>
      </c>
      <c r="O1996" s="273">
        <v>41.094000000000001</v>
      </c>
      <c r="P1996" s="273">
        <v>415.3475529888272</v>
      </c>
      <c r="Q1996" s="273">
        <v>290.01694882404769</v>
      </c>
      <c r="R1996" s="273">
        <v>310.20655698600581</v>
      </c>
      <c r="S1996" s="273">
        <v>310.27216498600581</v>
      </c>
      <c r="T1996" s="273"/>
      <c r="U1996" s="170">
        <v>241.72792711960597</v>
      </c>
      <c r="V1996" s="170"/>
      <c r="W1996" s="170"/>
      <c r="AB1996" s="168"/>
    </row>
    <row r="1997" spans="1:28" x14ac:dyDescent="0.2">
      <c r="A1997" s="366" t="s">
        <v>2423</v>
      </c>
      <c r="B1997" s="366" t="s">
        <v>2660</v>
      </c>
      <c r="C1997" s="366" t="s">
        <v>1981</v>
      </c>
      <c r="D1997" s="365">
        <v>3103</v>
      </c>
      <c r="E1997" s="361" t="s">
        <v>2659</v>
      </c>
      <c r="F1997" s="364"/>
      <c r="G1997" s="364" t="s">
        <v>1978</v>
      </c>
      <c r="H1997" s="363">
        <v>40</v>
      </c>
      <c r="I1997" s="361"/>
      <c r="J1997" s="362"/>
      <c r="K1997" s="369">
        <v>5.7403999999999997E-2</v>
      </c>
      <c r="L1997" s="201">
        <v>290.0456508240477</v>
      </c>
      <c r="M1997" s="201">
        <v>415.3475529888272</v>
      </c>
      <c r="N1997" s="201">
        <v>41.094000000000001</v>
      </c>
      <c r="O1997" s="361">
        <v>41.094000000000001</v>
      </c>
      <c r="P1997" s="361">
        <v>415.3475529888272</v>
      </c>
      <c r="Q1997" s="361">
        <v>290.07435282404771</v>
      </c>
      <c r="R1997" s="361">
        <v>310.30086698600581</v>
      </c>
      <c r="S1997" s="361">
        <v>310.32956898600582</v>
      </c>
      <c r="T1997" s="361"/>
      <c r="U1997" s="170">
        <v>241.82223711960597</v>
      </c>
      <c r="V1997" s="170"/>
      <c r="W1997" s="170"/>
      <c r="AB1997" s="168"/>
    </row>
    <row r="1998" spans="1:28" x14ac:dyDescent="0.2">
      <c r="A1998" s="366"/>
      <c r="B1998" s="366"/>
      <c r="C1998" s="366"/>
      <c r="D1998" s="365"/>
      <c r="E1998" s="366" t="s">
        <v>619</v>
      </c>
      <c r="F1998" s="368"/>
      <c r="G1998" s="368" t="s">
        <v>2198</v>
      </c>
      <c r="H1998" s="363"/>
      <c r="I1998" s="361"/>
      <c r="J1998" s="362"/>
      <c r="K1998" s="369">
        <v>0.16770400000000002</v>
      </c>
      <c r="L1998" s="201">
        <v>290.15820482404774</v>
      </c>
      <c r="M1998" s="201">
        <v>415.3475529888272</v>
      </c>
      <c r="N1998" s="201">
        <v>41.094000000000001</v>
      </c>
      <c r="O1998" s="361">
        <v>41.094000000000001</v>
      </c>
      <c r="P1998" s="361">
        <v>415.3475529888272</v>
      </c>
      <c r="Q1998" s="361">
        <v>290.24205682404772</v>
      </c>
      <c r="R1998" s="361">
        <v>310.41342098600586</v>
      </c>
      <c r="S1998" s="361">
        <v>310.49727298600584</v>
      </c>
      <c r="T1998" s="361"/>
      <c r="U1998" s="170">
        <v>241.93479111960602</v>
      </c>
      <c r="V1998" s="170"/>
      <c r="W1998" s="170"/>
      <c r="AB1998" s="168"/>
    </row>
    <row r="1999" spans="1:28" x14ac:dyDescent="0.25">
      <c r="A1999" s="366" t="s">
        <v>2423</v>
      </c>
      <c r="B1999" s="366" t="s">
        <v>2660</v>
      </c>
      <c r="C1999" s="366" t="s">
        <v>2197</v>
      </c>
      <c r="D1999" s="365">
        <v>3104</v>
      </c>
      <c r="E1999" s="366" t="s">
        <v>2658</v>
      </c>
      <c r="F1999" s="368"/>
      <c r="G1999" s="368" t="s">
        <v>2632</v>
      </c>
      <c r="H1999" s="367">
        <v>40</v>
      </c>
      <c r="I1999" s="361">
        <v>0.32364399999999999</v>
      </c>
      <c r="J1999" s="362"/>
      <c r="K1999" s="361">
        <v>0.32364399999999999</v>
      </c>
      <c r="L1999" s="201">
        <v>290.40387882404775</v>
      </c>
      <c r="M1999" s="201">
        <v>415.3475529888272</v>
      </c>
      <c r="N1999" s="201">
        <v>41.094000000000001</v>
      </c>
      <c r="O1999" s="361">
        <v>41.094000000000001</v>
      </c>
      <c r="P1999" s="361">
        <v>415.3475529888272</v>
      </c>
      <c r="Q1999" s="361">
        <v>290.56570082404772</v>
      </c>
      <c r="R1999" s="361">
        <v>310.65909498600587</v>
      </c>
      <c r="S1999" s="361">
        <v>310.82091698600584</v>
      </c>
      <c r="T1999" s="361"/>
      <c r="U1999" s="170">
        <v>242.18046511960603</v>
      </c>
      <c r="V1999" s="170"/>
      <c r="W1999" s="170"/>
      <c r="AB1999" s="168"/>
    </row>
    <row r="2000" spans="1:28" x14ac:dyDescent="0.25">
      <c r="A2000" s="366" t="s">
        <v>2423</v>
      </c>
      <c r="B2000" s="366" t="s">
        <v>2660</v>
      </c>
      <c r="C2000" s="366" t="s">
        <v>2174</v>
      </c>
      <c r="D2000" s="365">
        <v>3107</v>
      </c>
      <c r="E2000" s="366" t="s">
        <v>2657</v>
      </c>
      <c r="F2000" s="368"/>
      <c r="G2000" s="368" t="s">
        <v>2172</v>
      </c>
      <c r="H2000" s="367"/>
      <c r="I2000" s="361"/>
      <c r="J2000" s="362"/>
      <c r="K2000" s="361">
        <v>0</v>
      </c>
      <c r="L2000" s="201">
        <v>290.56570082404772</v>
      </c>
      <c r="M2000" s="201">
        <v>415.3475529888272</v>
      </c>
      <c r="N2000" s="201">
        <v>41.094000000000001</v>
      </c>
      <c r="O2000" s="361">
        <v>41.094000000000001</v>
      </c>
      <c r="P2000" s="361">
        <v>415.3475529888272</v>
      </c>
      <c r="Q2000" s="361">
        <v>290.56570082404772</v>
      </c>
      <c r="R2000" s="361">
        <v>310.82091698600584</v>
      </c>
      <c r="S2000" s="361">
        <v>310.82091698600584</v>
      </c>
      <c r="T2000" s="361"/>
      <c r="U2000" s="170">
        <v>242.342287119606</v>
      </c>
      <c r="V2000" s="170"/>
      <c r="W2000" s="170"/>
      <c r="AB2000" s="168"/>
    </row>
    <row r="2001" spans="1:28" x14ac:dyDescent="0.25">
      <c r="A2001" s="366"/>
      <c r="B2001" s="366"/>
      <c r="C2001" s="366"/>
      <c r="D2001" s="365"/>
      <c r="E2001" s="366"/>
      <c r="F2001" s="368"/>
      <c r="G2001" s="368"/>
      <c r="H2001" s="367"/>
      <c r="I2001" s="361"/>
      <c r="J2001" s="362"/>
      <c r="K2001" s="361">
        <v>0</v>
      </c>
      <c r="L2001" s="201">
        <v>290.56570082404772</v>
      </c>
      <c r="M2001" s="201">
        <v>415.3475529888272</v>
      </c>
      <c r="N2001" s="201">
        <v>41.094000000000001</v>
      </c>
      <c r="O2001" s="361">
        <v>41.094000000000001</v>
      </c>
      <c r="P2001" s="361">
        <v>415.3475529888272</v>
      </c>
      <c r="Q2001" s="361">
        <v>290.56570082404772</v>
      </c>
      <c r="R2001" s="361">
        <v>310.82091698600584</v>
      </c>
      <c r="S2001" s="361">
        <v>310.82091698600584</v>
      </c>
      <c r="T2001" s="361"/>
      <c r="U2001" s="170">
        <v>242.342287119606</v>
      </c>
      <c r="V2001" s="170"/>
      <c r="W2001" s="170"/>
      <c r="AB2001" s="168"/>
    </row>
    <row r="2002" spans="1:28" x14ac:dyDescent="0.25">
      <c r="A2002" s="366"/>
      <c r="B2002" s="366"/>
      <c r="C2002" s="366"/>
      <c r="D2002" s="365"/>
      <c r="E2002" s="366" t="s">
        <v>619</v>
      </c>
      <c r="F2002" s="368"/>
      <c r="G2002" s="368" t="s">
        <v>1962</v>
      </c>
      <c r="H2002" s="367"/>
      <c r="I2002" s="361"/>
      <c r="J2002" s="362"/>
      <c r="K2002" s="361">
        <v>9.9516999999999994E-2</v>
      </c>
      <c r="L2002" s="201">
        <v>290.61545932404772</v>
      </c>
      <c r="M2002" s="201">
        <v>415.3475529888272</v>
      </c>
      <c r="N2002" s="201">
        <v>41.094000000000001</v>
      </c>
      <c r="O2002" s="361">
        <v>41.094000000000001</v>
      </c>
      <c r="P2002" s="361">
        <v>415.3475529888272</v>
      </c>
      <c r="Q2002" s="361">
        <v>290.66521782404772</v>
      </c>
      <c r="R2002" s="361">
        <v>310.87067548600584</v>
      </c>
      <c r="S2002" s="361">
        <v>310.92043398600583</v>
      </c>
      <c r="T2002" s="361"/>
      <c r="U2002" s="170">
        <v>242.39204561960599</v>
      </c>
      <c r="V2002" s="170"/>
      <c r="W2002" s="170"/>
      <c r="AB2002" s="168"/>
    </row>
    <row r="2003" spans="1:28" x14ac:dyDescent="0.25">
      <c r="A2003" s="366" t="s">
        <v>2423</v>
      </c>
      <c r="B2003" s="366" t="s">
        <v>2660</v>
      </c>
      <c r="C2003" s="366" t="s">
        <v>2194</v>
      </c>
      <c r="D2003" s="365">
        <v>3109</v>
      </c>
      <c r="E2003" s="366" t="s">
        <v>2656</v>
      </c>
      <c r="F2003" s="368"/>
      <c r="G2003" s="368" t="s">
        <v>2632</v>
      </c>
      <c r="H2003" s="367">
        <v>40</v>
      </c>
      <c r="I2003" s="361"/>
      <c r="J2003" s="362"/>
      <c r="K2003" s="361">
        <v>0.32364399999999999</v>
      </c>
      <c r="L2003" s="201">
        <v>290.82703982404769</v>
      </c>
      <c r="M2003" s="201">
        <v>415.3475529888272</v>
      </c>
      <c r="N2003" s="201">
        <v>41.094000000000001</v>
      </c>
      <c r="O2003" s="361">
        <v>41.094000000000001</v>
      </c>
      <c r="P2003" s="361">
        <v>415.3475529888272</v>
      </c>
      <c r="Q2003" s="361">
        <v>290.98886182404772</v>
      </c>
      <c r="R2003" s="361">
        <v>311.08225598600586</v>
      </c>
      <c r="S2003" s="361">
        <v>311.24407798600583</v>
      </c>
      <c r="T2003" s="361"/>
      <c r="U2003" s="170">
        <v>242.60362611960602</v>
      </c>
      <c r="V2003" s="170"/>
      <c r="W2003" s="170"/>
      <c r="AB2003" s="168"/>
    </row>
    <row r="2004" spans="1:28" x14ac:dyDescent="0.25">
      <c r="A2004" s="366"/>
      <c r="B2004" s="366"/>
      <c r="C2004" s="366"/>
      <c r="D2004" s="365"/>
      <c r="E2004" s="366" t="s">
        <v>619</v>
      </c>
      <c r="F2004" s="368"/>
      <c r="G2004" s="368"/>
      <c r="H2004" s="367"/>
      <c r="I2004" s="361"/>
      <c r="J2004" s="362"/>
      <c r="K2004" s="361">
        <v>0</v>
      </c>
      <c r="L2004" s="201">
        <v>290.98886182404772</v>
      </c>
      <c r="M2004" s="201">
        <v>415.3475529888272</v>
      </c>
      <c r="N2004" s="201">
        <v>41.094000000000001</v>
      </c>
      <c r="O2004" s="361">
        <v>41.094000000000001</v>
      </c>
      <c r="P2004" s="361">
        <v>415.3475529888272</v>
      </c>
      <c r="Q2004" s="361">
        <v>290.98886182404772</v>
      </c>
      <c r="R2004" s="361">
        <v>311.24407798600583</v>
      </c>
      <c r="S2004" s="361">
        <v>311.24407798600583</v>
      </c>
      <c r="T2004" s="361"/>
      <c r="U2004" s="170">
        <v>242.76544811960599</v>
      </c>
      <c r="V2004" s="170"/>
      <c r="W2004" s="170"/>
      <c r="AB2004" s="168"/>
    </row>
    <row r="2005" spans="1:28" x14ac:dyDescent="0.25">
      <c r="A2005" s="366"/>
      <c r="B2005" s="366"/>
      <c r="C2005" s="366"/>
      <c r="D2005" s="365"/>
      <c r="E2005" s="366"/>
      <c r="F2005" s="368"/>
      <c r="G2005" s="368"/>
      <c r="H2005" s="367"/>
      <c r="I2005" s="361"/>
      <c r="J2005" s="362"/>
      <c r="K2005" s="361">
        <v>0</v>
      </c>
      <c r="L2005" s="201">
        <v>290.98886182404772</v>
      </c>
      <c r="M2005" s="201">
        <v>415.3475529888272</v>
      </c>
      <c r="N2005" s="201">
        <v>41.094000000000001</v>
      </c>
      <c r="O2005" s="361">
        <v>41.094000000000001</v>
      </c>
      <c r="P2005" s="361">
        <v>415.3475529888272</v>
      </c>
      <c r="Q2005" s="361">
        <v>290.98886182404772</v>
      </c>
      <c r="R2005" s="361">
        <v>311.24407798600583</v>
      </c>
      <c r="S2005" s="361">
        <v>311.24407798600583</v>
      </c>
      <c r="T2005" s="361"/>
      <c r="U2005" s="170">
        <v>242.76544811960599</v>
      </c>
      <c r="V2005" s="170"/>
      <c r="W2005" s="170"/>
      <c r="AB2005" s="168"/>
    </row>
    <row r="2006" spans="1:28" x14ac:dyDescent="0.25">
      <c r="A2006" s="366"/>
      <c r="B2006" s="366"/>
      <c r="C2006" s="366"/>
      <c r="D2006" s="365"/>
      <c r="E2006" s="366" t="s">
        <v>619</v>
      </c>
      <c r="F2006" s="368"/>
      <c r="G2006" s="368" t="s">
        <v>1962</v>
      </c>
      <c r="H2006" s="367"/>
      <c r="I2006" s="361"/>
      <c r="J2006" s="362"/>
      <c r="K2006" s="361">
        <v>9.9516999999999994E-2</v>
      </c>
      <c r="L2006" s="201">
        <v>291.03862032404771</v>
      </c>
      <c r="M2006" s="201">
        <v>415.3475529888272</v>
      </c>
      <c r="N2006" s="201">
        <v>41.094000000000001</v>
      </c>
      <c r="O2006" s="361">
        <v>41.094000000000001</v>
      </c>
      <c r="P2006" s="361">
        <v>415.3475529888272</v>
      </c>
      <c r="Q2006" s="361">
        <v>291.08837882404771</v>
      </c>
      <c r="R2006" s="361">
        <v>311.29383648600583</v>
      </c>
      <c r="S2006" s="361">
        <v>311.34359498600583</v>
      </c>
      <c r="T2006" s="361"/>
      <c r="U2006" s="170">
        <v>242.81520661960599</v>
      </c>
      <c r="V2006" s="170"/>
      <c r="W2006" s="170"/>
      <c r="AB2006" s="168"/>
    </row>
    <row r="2007" spans="1:28" x14ac:dyDescent="0.25">
      <c r="A2007" s="366" t="s">
        <v>2423</v>
      </c>
      <c r="B2007" s="366" t="s">
        <v>2660</v>
      </c>
      <c r="C2007" s="366" t="s">
        <v>2192</v>
      </c>
      <c r="D2007" s="365">
        <v>3113</v>
      </c>
      <c r="E2007" s="366" t="s">
        <v>2655</v>
      </c>
      <c r="F2007" s="368"/>
      <c r="G2007" s="368" t="s">
        <v>2632</v>
      </c>
      <c r="H2007" s="367">
        <v>40</v>
      </c>
      <c r="I2007" s="361"/>
      <c r="J2007" s="362"/>
      <c r="K2007" s="361">
        <v>0.32364399999999999</v>
      </c>
      <c r="L2007" s="201">
        <v>291.25020082404774</v>
      </c>
      <c r="M2007" s="201">
        <v>415.3475529888272</v>
      </c>
      <c r="N2007" s="201">
        <v>41.094000000000001</v>
      </c>
      <c r="O2007" s="361">
        <v>41.094000000000001</v>
      </c>
      <c r="P2007" s="361">
        <v>415.3475529888272</v>
      </c>
      <c r="Q2007" s="361">
        <v>291.41202282404771</v>
      </c>
      <c r="R2007" s="361">
        <v>311.50541698600586</v>
      </c>
      <c r="S2007" s="361">
        <v>311.66723898600583</v>
      </c>
      <c r="T2007" s="361"/>
      <c r="U2007" s="170">
        <v>243.02678711960601</v>
      </c>
      <c r="V2007" s="170"/>
      <c r="W2007" s="170"/>
      <c r="AB2007" s="168"/>
    </row>
    <row r="2008" spans="1:28" x14ac:dyDescent="0.25">
      <c r="A2008" s="366" t="s">
        <v>2423</v>
      </c>
      <c r="B2008" s="366" t="s">
        <v>2660</v>
      </c>
      <c r="C2008" s="366" t="s">
        <v>2174</v>
      </c>
      <c r="D2008" s="365">
        <v>3115</v>
      </c>
      <c r="E2008" s="366" t="s">
        <v>2654</v>
      </c>
      <c r="F2008" s="368"/>
      <c r="G2008" s="368" t="s">
        <v>2172</v>
      </c>
      <c r="H2008" s="367"/>
      <c r="I2008" s="361"/>
      <c r="J2008" s="362"/>
      <c r="K2008" s="361">
        <v>0</v>
      </c>
      <c r="L2008" s="201">
        <v>291.41202282404771</v>
      </c>
      <c r="M2008" s="201">
        <v>415.3475529888272</v>
      </c>
      <c r="N2008" s="201">
        <v>41.094000000000001</v>
      </c>
      <c r="O2008" s="361">
        <v>41.094000000000001</v>
      </c>
      <c r="P2008" s="361">
        <v>415.3475529888272</v>
      </c>
      <c r="Q2008" s="361">
        <v>291.41202282404771</v>
      </c>
      <c r="R2008" s="361">
        <v>311.66723898600583</v>
      </c>
      <c r="S2008" s="361">
        <v>311.66723898600583</v>
      </c>
      <c r="T2008" s="361"/>
      <c r="U2008" s="170">
        <v>243.18860911960599</v>
      </c>
      <c r="V2008" s="170"/>
      <c r="W2008" s="170"/>
      <c r="AB2008" s="168"/>
    </row>
    <row r="2009" spans="1:28" x14ac:dyDescent="0.25">
      <c r="A2009" s="366"/>
      <c r="B2009" s="366"/>
      <c r="C2009" s="366"/>
      <c r="D2009" s="365"/>
      <c r="E2009" s="366"/>
      <c r="F2009" s="368"/>
      <c r="G2009" s="368"/>
      <c r="H2009" s="367"/>
      <c r="I2009" s="361"/>
      <c r="J2009" s="362"/>
      <c r="K2009" s="361">
        <v>0</v>
      </c>
      <c r="L2009" s="201">
        <v>291.41202282404771</v>
      </c>
      <c r="M2009" s="201">
        <v>415.3475529888272</v>
      </c>
      <c r="N2009" s="201">
        <v>41.094000000000001</v>
      </c>
      <c r="O2009" s="361">
        <v>41.094000000000001</v>
      </c>
      <c r="P2009" s="361">
        <v>415.3475529888272</v>
      </c>
      <c r="Q2009" s="361">
        <v>291.41202282404771</v>
      </c>
      <c r="R2009" s="361">
        <v>311.66723898600583</v>
      </c>
      <c r="S2009" s="361">
        <v>311.66723898600583</v>
      </c>
      <c r="T2009" s="361"/>
      <c r="U2009" s="170">
        <v>243.18860911960599</v>
      </c>
      <c r="V2009" s="170"/>
      <c r="W2009" s="170"/>
      <c r="AB2009" s="168"/>
    </row>
    <row r="2010" spans="1:28" x14ac:dyDescent="0.25">
      <c r="A2010" s="366"/>
      <c r="B2010" s="366"/>
      <c r="C2010" s="366"/>
      <c r="D2010" s="365"/>
      <c r="E2010" s="366" t="s">
        <v>619</v>
      </c>
      <c r="F2010" s="368"/>
      <c r="G2010" s="368" t="s">
        <v>2636</v>
      </c>
      <c r="H2010" s="367"/>
      <c r="I2010" s="361"/>
      <c r="J2010" s="362"/>
      <c r="K2010" s="361">
        <v>0.15525</v>
      </c>
      <c r="L2010" s="201">
        <v>291.48964782404772</v>
      </c>
      <c r="M2010" s="201">
        <v>415.3475529888272</v>
      </c>
      <c r="N2010" s="201">
        <v>41.094000000000001</v>
      </c>
      <c r="O2010" s="361">
        <v>41.094000000000001</v>
      </c>
      <c r="P2010" s="361">
        <v>415.3475529888272</v>
      </c>
      <c r="Q2010" s="361">
        <v>291.56727282404773</v>
      </c>
      <c r="R2010" s="361">
        <v>311.74486398600584</v>
      </c>
      <c r="S2010" s="361">
        <v>311.82248898600585</v>
      </c>
      <c r="T2010" s="361"/>
      <c r="U2010" s="170">
        <v>243.266234119606</v>
      </c>
      <c r="V2010" s="170"/>
      <c r="W2010" s="170"/>
      <c r="AB2010" s="168"/>
    </row>
    <row r="2011" spans="1:28" x14ac:dyDescent="0.25">
      <c r="A2011" s="366" t="s">
        <v>2423</v>
      </c>
      <c r="B2011" s="366" t="s">
        <v>2660</v>
      </c>
      <c r="C2011" s="366" t="s">
        <v>2187</v>
      </c>
      <c r="D2011" s="365">
        <v>3121</v>
      </c>
      <c r="E2011" s="366" t="s">
        <v>2653</v>
      </c>
      <c r="F2011" s="368" t="s">
        <v>2185</v>
      </c>
      <c r="G2011" s="368" t="s">
        <v>2184</v>
      </c>
      <c r="H2011" s="367">
        <v>40</v>
      </c>
      <c r="I2011" s="361"/>
      <c r="J2011" s="362"/>
      <c r="K2011" s="361">
        <v>0.5</v>
      </c>
      <c r="L2011" s="201">
        <v>291.81727282404773</v>
      </c>
      <c r="M2011" s="201">
        <v>415.3475529888272</v>
      </c>
      <c r="N2011" s="201">
        <v>41.094000000000001</v>
      </c>
      <c r="O2011" s="361">
        <v>41.094000000000001</v>
      </c>
      <c r="P2011" s="361">
        <v>415.3475529888272</v>
      </c>
      <c r="Q2011" s="361">
        <v>292.06727282404773</v>
      </c>
      <c r="R2011" s="361">
        <v>312.07248898600585</v>
      </c>
      <c r="S2011" s="361">
        <v>312.32248898600585</v>
      </c>
      <c r="T2011" s="361"/>
      <c r="U2011" s="170">
        <v>243.59385911960601</v>
      </c>
      <c r="V2011" s="170"/>
      <c r="W2011" s="170"/>
      <c r="AB2011" s="168"/>
    </row>
    <row r="2012" spans="1:28" x14ac:dyDescent="0.25">
      <c r="A2012" s="366"/>
      <c r="B2012" s="366"/>
      <c r="C2012" s="366"/>
      <c r="D2012" s="365"/>
      <c r="E2012" s="366" t="s">
        <v>619</v>
      </c>
      <c r="F2012" s="368"/>
      <c r="G2012" s="368" t="s">
        <v>2636</v>
      </c>
      <c r="H2012" s="367"/>
      <c r="I2012" s="361"/>
      <c r="J2012" s="362"/>
      <c r="K2012" s="361">
        <v>0.15525</v>
      </c>
      <c r="L2012" s="201">
        <v>292.14489782404775</v>
      </c>
      <c r="M2012" s="201">
        <v>415.3475529888272</v>
      </c>
      <c r="N2012" s="201">
        <v>41.094000000000001</v>
      </c>
      <c r="O2012" s="361">
        <v>41.094000000000001</v>
      </c>
      <c r="P2012" s="361">
        <v>415.3475529888272</v>
      </c>
      <c r="Q2012" s="361">
        <v>292.22252282404776</v>
      </c>
      <c r="R2012" s="361">
        <v>312.40011398600586</v>
      </c>
      <c r="S2012" s="361">
        <v>312.47773898600587</v>
      </c>
      <c r="T2012" s="361"/>
      <c r="U2012" s="170">
        <v>243.92148411960602</v>
      </c>
      <c r="V2012" s="170"/>
      <c r="W2012" s="170"/>
      <c r="AB2012" s="168"/>
    </row>
    <row r="2013" spans="1:28" x14ac:dyDescent="0.25">
      <c r="A2013" s="366" t="s">
        <v>2423</v>
      </c>
      <c r="B2013" s="366" t="s">
        <v>2660</v>
      </c>
      <c r="C2013" s="366" t="s">
        <v>2190</v>
      </c>
      <c r="D2013" s="365">
        <v>3124</v>
      </c>
      <c r="E2013" s="366" t="s">
        <v>2652</v>
      </c>
      <c r="F2013" s="368"/>
      <c r="G2013" s="368" t="s">
        <v>2632</v>
      </c>
      <c r="H2013" s="367">
        <v>40</v>
      </c>
      <c r="I2013" s="361"/>
      <c r="J2013" s="362"/>
      <c r="K2013" s="361">
        <v>0.32364399999999999</v>
      </c>
      <c r="L2013" s="201">
        <v>292.38434482404773</v>
      </c>
      <c r="M2013" s="201">
        <v>415.3475529888272</v>
      </c>
      <c r="N2013" s="201">
        <v>41.094000000000001</v>
      </c>
      <c r="O2013" s="361">
        <v>41.094000000000001</v>
      </c>
      <c r="P2013" s="361">
        <v>415.3475529888272</v>
      </c>
      <c r="Q2013" s="361">
        <v>292.54616682404776</v>
      </c>
      <c r="R2013" s="361">
        <v>312.6395609860059</v>
      </c>
      <c r="S2013" s="361">
        <v>312.80138298600588</v>
      </c>
      <c r="T2013" s="361"/>
      <c r="U2013" s="170">
        <v>244.16093111960606</v>
      </c>
      <c r="V2013" s="170"/>
      <c r="W2013" s="170"/>
      <c r="AB2013" s="168"/>
    </row>
    <row r="2014" spans="1:28" x14ac:dyDescent="0.25">
      <c r="A2014" s="366"/>
      <c r="B2014" s="366"/>
      <c r="C2014" s="366"/>
      <c r="D2014" s="365"/>
      <c r="E2014" s="366" t="s">
        <v>619</v>
      </c>
      <c r="F2014" s="368"/>
      <c r="G2014" s="368"/>
      <c r="H2014" s="367"/>
      <c r="I2014" s="361"/>
      <c r="J2014" s="362"/>
      <c r="K2014" s="361">
        <v>0</v>
      </c>
      <c r="L2014" s="201">
        <v>292.54616682404776</v>
      </c>
      <c r="M2014" s="201">
        <v>415.3475529888272</v>
      </c>
      <c r="N2014" s="201">
        <v>41.094000000000001</v>
      </c>
      <c r="O2014" s="361">
        <v>41.094000000000001</v>
      </c>
      <c r="P2014" s="361">
        <v>415.3475529888272</v>
      </c>
      <c r="Q2014" s="361">
        <v>292.54616682404776</v>
      </c>
      <c r="R2014" s="361">
        <v>312.80138298600588</v>
      </c>
      <c r="S2014" s="361">
        <v>312.80138298600588</v>
      </c>
      <c r="T2014" s="361"/>
      <c r="U2014" s="170">
        <v>244.32275311960603</v>
      </c>
      <c r="V2014" s="170"/>
      <c r="W2014" s="170"/>
      <c r="AB2014" s="168"/>
    </row>
    <row r="2015" spans="1:28" x14ac:dyDescent="0.25">
      <c r="A2015" s="366"/>
      <c r="B2015" s="366"/>
      <c r="C2015" s="366"/>
      <c r="D2015" s="365"/>
      <c r="E2015" s="366"/>
      <c r="F2015" s="368"/>
      <c r="G2015" s="368"/>
      <c r="H2015" s="367"/>
      <c r="I2015" s="361"/>
      <c r="J2015" s="362"/>
      <c r="K2015" s="361">
        <v>0</v>
      </c>
      <c r="L2015" s="201">
        <v>292.54616682404776</v>
      </c>
      <c r="M2015" s="201">
        <v>415.3475529888272</v>
      </c>
      <c r="N2015" s="201">
        <v>41.094000000000001</v>
      </c>
      <c r="O2015" s="361">
        <v>41.094000000000001</v>
      </c>
      <c r="P2015" s="361">
        <v>415.3475529888272</v>
      </c>
      <c r="Q2015" s="361">
        <v>292.54616682404776</v>
      </c>
      <c r="R2015" s="361">
        <v>312.80138298600588</v>
      </c>
      <c r="S2015" s="361">
        <v>312.80138298600588</v>
      </c>
      <c r="T2015" s="361"/>
      <c r="U2015" s="170">
        <v>244.32275311960603</v>
      </c>
      <c r="V2015" s="170"/>
      <c r="W2015" s="170"/>
      <c r="AB2015" s="168"/>
    </row>
    <row r="2016" spans="1:28" x14ac:dyDescent="0.25">
      <c r="A2016" s="366"/>
      <c r="B2016" s="366"/>
      <c r="C2016" s="366"/>
      <c r="D2016" s="365"/>
      <c r="E2016" s="366" t="s">
        <v>619</v>
      </c>
      <c r="F2016" s="368"/>
      <c r="G2016" s="368"/>
      <c r="H2016" s="367"/>
      <c r="I2016" s="361"/>
      <c r="J2016" s="362"/>
      <c r="K2016" s="361">
        <v>9.9516999999999994E-2</v>
      </c>
      <c r="L2016" s="201">
        <v>292.59592532404776</v>
      </c>
      <c r="M2016" s="201">
        <v>415.3475529888272</v>
      </c>
      <c r="N2016" s="201">
        <v>41.094000000000001</v>
      </c>
      <c r="O2016" s="361">
        <v>41.094000000000001</v>
      </c>
      <c r="P2016" s="361">
        <v>415.3475529888272</v>
      </c>
      <c r="Q2016" s="361">
        <v>292.64568382404775</v>
      </c>
      <c r="R2016" s="361">
        <v>312.85114148600587</v>
      </c>
      <c r="S2016" s="361">
        <v>312.90089998600587</v>
      </c>
      <c r="T2016" s="361"/>
      <c r="U2016" s="170">
        <v>244.37251161960603</v>
      </c>
      <c r="V2016" s="170"/>
      <c r="W2016" s="170"/>
      <c r="AB2016" s="168"/>
    </row>
    <row r="2017" spans="1:28" x14ac:dyDescent="0.25">
      <c r="A2017" s="366" t="s">
        <v>2423</v>
      </c>
      <c r="B2017" s="366" t="s">
        <v>2660</v>
      </c>
      <c r="C2017" s="366" t="s">
        <v>2183</v>
      </c>
      <c r="D2017" s="365">
        <v>3129</v>
      </c>
      <c r="E2017" s="366" t="s">
        <v>2651</v>
      </c>
      <c r="F2017" s="368"/>
      <c r="G2017" s="368" t="s">
        <v>2632</v>
      </c>
      <c r="H2017" s="367">
        <v>40</v>
      </c>
      <c r="I2017" s="361"/>
      <c r="J2017" s="362"/>
      <c r="K2017" s="361">
        <v>0.32364399999999999</v>
      </c>
      <c r="L2017" s="201">
        <v>292.80750582404778</v>
      </c>
      <c r="M2017" s="201">
        <v>415.3475529888272</v>
      </c>
      <c r="N2017" s="201">
        <v>41.094000000000001</v>
      </c>
      <c r="O2017" s="361">
        <v>41.094000000000001</v>
      </c>
      <c r="P2017" s="361">
        <v>415.3475529888272</v>
      </c>
      <c r="Q2017" s="361">
        <v>292.96932782404775</v>
      </c>
      <c r="R2017" s="361">
        <v>313.0627219860059</v>
      </c>
      <c r="S2017" s="361">
        <v>313.22454398600587</v>
      </c>
      <c r="T2017" s="361"/>
      <c r="U2017" s="170">
        <v>244.58409211960605</v>
      </c>
      <c r="V2017" s="170"/>
      <c r="W2017" s="170"/>
      <c r="AB2017" s="168"/>
    </row>
    <row r="2018" spans="1:28" x14ac:dyDescent="0.25">
      <c r="A2018" s="366"/>
      <c r="B2018" s="366"/>
      <c r="C2018" s="366"/>
      <c r="D2018" s="365"/>
      <c r="E2018" s="366" t="s">
        <v>619</v>
      </c>
      <c r="F2018" s="368"/>
      <c r="G2018" s="368"/>
      <c r="H2018" s="367"/>
      <c r="I2018" s="361"/>
      <c r="J2018" s="362"/>
      <c r="K2018" s="361">
        <v>0</v>
      </c>
      <c r="L2018" s="201">
        <v>292.96932782404775</v>
      </c>
      <c r="M2018" s="201">
        <v>415.3475529888272</v>
      </c>
      <c r="N2018" s="201">
        <v>41.094000000000001</v>
      </c>
      <c r="O2018" s="361">
        <v>41.094000000000001</v>
      </c>
      <c r="P2018" s="361">
        <v>415.3475529888272</v>
      </c>
      <c r="Q2018" s="361">
        <v>292.96932782404775</v>
      </c>
      <c r="R2018" s="361">
        <v>313.22454398600587</v>
      </c>
      <c r="S2018" s="361">
        <v>313.22454398600587</v>
      </c>
      <c r="T2018" s="361"/>
      <c r="U2018" s="170">
        <v>244.74591411960603</v>
      </c>
      <c r="V2018" s="170"/>
      <c r="W2018" s="170"/>
      <c r="AB2018" s="168"/>
    </row>
    <row r="2019" spans="1:28" x14ac:dyDescent="0.25">
      <c r="A2019" s="366"/>
      <c r="B2019" s="366"/>
      <c r="C2019" s="366"/>
      <c r="D2019" s="365"/>
      <c r="E2019" s="366"/>
      <c r="F2019" s="368"/>
      <c r="G2019" s="368"/>
      <c r="H2019" s="367"/>
      <c r="I2019" s="361"/>
      <c r="J2019" s="362"/>
      <c r="K2019" s="361">
        <v>0</v>
      </c>
      <c r="L2019" s="201">
        <v>292.96932782404775</v>
      </c>
      <c r="M2019" s="201">
        <v>415.3475529888272</v>
      </c>
      <c r="N2019" s="201">
        <v>41.094000000000001</v>
      </c>
      <c r="O2019" s="361">
        <v>41.094000000000001</v>
      </c>
      <c r="P2019" s="361">
        <v>415.3475529888272</v>
      </c>
      <c r="Q2019" s="361">
        <v>292.96932782404775</v>
      </c>
      <c r="R2019" s="361">
        <v>313.22454398600587</v>
      </c>
      <c r="S2019" s="361">
        <v>313.22454398600587</v>
      </c>
      <c r="T2019" s="361"/>
      <c r="U2019" s="170">
        <v>244.74591411960603</v>
      </c>
      <c r="V2019" s="170"/>
      <c r="W2019" s="170"/>
      <c r="AB2019" s="168"/>
    </row>
    <row r="2020" spans="1:28" x14ac:dyDescent="0.25">
      <c r="A2020" s="366"/>
      <c r="B2020" s="366"/>
      <c r="C2020" s="366"/>
      <c r="D2020" s="365"/>
      <c r="E2020" s="366" t="s">
        <v>619</v>
      </c>
      <c r="F2020" s="368"/>
      <c r="G2020" s="368"/>
      <c r="H2020" s="367"/>
      <c r="I2020" s="361"/>
      <c r="J2020" s="362"/>
      <c r="K2020" s="361">
        <v>9.9516999999999994E-2</v>
      </c>
      <c r="L2020" s="201">
        <v>293.01908632404775</v>
      </c>
      <c r="M2020" s="201">
        <v>415.3475529888272</v>
      </c>
      <c r="N2020" s="201">
        <v>41.094000000000001</v>
      </c>
      <c r="O2020" s="361">
        <v>41.094000000000001</v>
      </c>
      <c r="P2020" s="361">
        <v>415.3475529888272</v>
      </c>
      <c r="Q2020" s="361">
        <v>293.06884482404774</v>
      </c>
      <c r="R2020" s="361">
        <v>313.27430248600587</v>
      </c>
      <c r="S2020" s="361">
        <v>313.32406098600586</v>
      </c>
      <c r="T2020" s="361"/>
      <c r="U2020" s="170">
        <v>244.79567261960602</v>
      </c>
      <c r="V2020" s="170"/>
      <c r="W2020" s="170"/>
      <c r="AB2020" s="168"/>
    </row>
    <row r="2021" spans="1:28" x14ac:dyDescent="0.25">
      <c r="A2021" s="366" t="s">
        <v>2423</v>
      </c>
      <c r="B2021" s="366" t="s">
        <v>2660</v>
      </c>
      <c r="C2021" s="366" t="s">
        <v>2181</v>
      </c>
      <c r="D2021" s="365">
        <v>3133</v>
      </c>
      <c r="E2021" s="366" t="s">
        <v>2650</v>
      </c>
      <c r="F2021" s="368"/>
      <c r="G2021" s="368" t="s">
        <v>2632</v>
      </c>
      <c r="H2021" s="367">
        <v>40</v>
      </c>
      <c r="I2021" s="361"/>
      <c r="J2021" s="362"/>
      <c r="K2021" s="361">
        <v>0.32364399999999999</v>
      </c>
      <c r="L2021" s="201">
        <v>293.23066682404772</v>
      </c>
      <c r="M2021" s="201">
        <v>415.3475529888272</v>
      </c>
      <c r="N2021" s="201">
        <v>41.094000000000001</v>
      </c>
      <c r="O2021" s="361">
        <v>41.094000000000001</v>
      </c>
      <c r="P2021" s="361">
        <v>415.3475529888272</v>
      </c>
      <c r="Q2021" s="361">
        <v>293.39248882404775</v>
      </c>
      <c r="R2021" s="361">
        <v>313.48588298600589</v>
      </c>
      <c r="S2021" s="361">
        <v>313.64770498600586</v>
      </c>
      <c r="T2021" s="361"/>
      <c r="U2021" s="170">
        <v>245.00725311960605</v>
      </c>
      <c r="V2021" s="170"/>
      <c r="W2021" s="170"/>
      <c r="AB2021" s="168"/>
    </row>
    <row r="2022" spans="1:28" x14ac:dyDescent="0.25">
      <c r="A2022" s="366" t="s">
        <v>2423</v>
      </c>
      <c r="B2022" s="366" t="s">
        <v>2660</v>
      </c>
      <c r="C2022" s="366" t="s">
        <v>2174</v>
      </c>
      <c r="D2022" s="365">
        <v>3135</v>
      </c>
      <c r="E2022" s="366" t="s">
        <v>2649</v>
      </c>
      <c r="F2022" s="368"/>
      <c r="G2022" s="368" t="s">
        <v>2172</v>
      </c>
      <c r="H2022" s="367"/>
      <c r="I2022" s="361"/>
      <c r="J2022" s="362"/>
      <c r="K2022" s="361">
        <v>0</v>
      </c>
      <c r="L2022" s="201">
        <v>293.39248882404775</v>
      </c>
      <c r="M2022" s="201">
        <v>415.3475529888272</v>
      </c>
      <c r="N2022" s="201">
        <v>41.094000000000001</v>
      </c>
      <c r="O2022" s="361">
        <v>41.094000000000001</v>
      </c>
      <c r="P2022" s="361">
        <v>415.3475529888272</v>
      </c>
      <c r="Q2022" s="361">
        <v>293.39248882404775</v>
      </c>
      <c r="R2022" s="361">
        <v>313.64770498600586</v>
      </c>
      <c r="S2022" s="361">
        <v>313.64770498600586</v>
      </c>
      <c r="T2022" s="361"/>
      <c r="U2022" s="170">
        <v>245.16907511960602</v>
      </c>
      <c r="V2022" s="170"/>
      <c r="W2022" s="170"/>
      <c r="AB2022" s="168"/>
    </row>
    <row r="2023" spans="1:28" x14ac:dyDescent="0.25">
      <c r="A2023" s="366"/>
      <c r="B2023" s="366"/>
      <c r="C2023" s="366"/>
      <c r="D2023" s="365"/>
      <c r="E2023" s="366"/>
      <c r="F2023" s="368"/>
      <c r="G2023" s="368"/>
      <c r="H2023" s="367"/>
      <c r="I2023" s="361"/>
      <c r="J2023" s="362"/>
      <c r="K2023" s="361">
        <v>0</v>
      </c>
      <c r="L2023" s="201">
        <v>293.39248882404775</v>
      </c>
      <c r="M2023" s="201">
        <v>415.3475529888272</v>
      </c>
      <c r="N2023" s="201">
        <v>41.094000000000001</v>
      </c>
      <c r="O2023" s="361">
        <v>41.094000000000001</v>
      </c>
      <c r="P2023" s="361">
        <v>415.3475529888272</v>
      </c>
      <c r="Q2023" s="361">
        <v>293.39248882404775</v>
      </c>
      <c r="R2023" s="361">
        <v>313.64770498600586</v>
      </c>
      <c r="S2023" s="361">
        <v>313.64770498600586</v>
      </c>
      <c r="T2023" s="361"/>
      <c r="U2023" s="170">
        <v>245.16907511960602</v>
      </c>
      <c r="V2023" s="170"/>
      <c r="W2023" s="170"/>
      <c r="AB2023" s="168"/>
    </row>
    <row r="2024" spans="1:28" x14ac:dyDescent="0.25">
      <c r="A2024" s="366"/>
      <c r="B2024" s="366"/>
      <c r="C2024" s="366"/>
      <c r="D2024" s="365"/>
      <c r="E2024" s="366" t="s">
        <v>619</v>
      </c>
      <c r="F2024" s="368"/>
      <c r="G2024" s="368" t="s">
        <v>2198</v>
      </c>
      <c r="H2024" s="367"/>
      <c r="I2024" s="361"/>
      <c r="J2024" s="362"/>
      <c r="K2024" s="361">
        <v>0.16770400000000002</v>
      </c>
      <c r="L2024" s="201">
        <v>293.47634082404772</v>
      </c>
      <c r="M2024" s="201">
        <v>415.3475529888272</v>
      </c>
      <c r="N2024" s="201">
        <v>41.094000000000001</v>
      </c>
      <c r="O2024" s="361">
        <v>41.094000000000001</v>
      </c>
      <c r="P2024" s="361">
        <v>415.3475529888272</v>
      </c>
      <c r="Q2024" s="361">
        <v>293.56019282404776</v>
      </c>
      <c r="R2024" s="361">
        <v>313.7315569860059</v>
      </c>
      <c r="S2024" s="361">
        <v>313.81540898600588</v>
      </c>
      <c r="T2024" s="361"/>
      <c r="U2024" s="170">
        <v>245.25292711960606</v>
      </c>
      <c r="V2024" s="170"/>
      <c r="W2024" s="170"/>
      <c r="AB2024" s="168"/>
    </row>
    <row r="2025" spans="1:28" x14ac:dyDescent="0.25">
      <c r="A2025" s="366" t="s">
        <v>2423</v>
      </c>
      <c r="B2025" s="366" t="s">
        <v>2660</v>
      </c>
      <c r="C2025" s="366" t="s">
        <v>1981</v>
      </c>
      <c r="D2025" s="365">
        <v>3138</v>
      </c>
      <c r="E2025" s="361" t="s">
        <v>2648</v>
      </c>
      <c r="F2025" s="364"/>
      <c r="G2025" s="364" t="s">
        <v>1978</v>
      </c>
      <c r="H2025" s="363">
        <v>40</v>
      </c>
      <c r="I2025" s="361"/>
      <c r="J2025" s="362"/>
      <c r="K2025" s="361">
        <v>5.7403999999999997E-2</v>
      </c>
      <c r="L2025" s="201">
        <v>293.58889482404777</v>
      </c>
      <c r="M2025" s="201">
        <v>415.3475529888272</v>
      </c>
      <c r="N2025" s="201">
        <v>41.094000000000001</v>
      </c>
      <c r="O2025" s="361">
        <v>41.094000000000001</v>
      </c>
      <c r="P2025" s="361">
        <v>415.3475529888272</v>
      </c>
      <c r="Q2025" s="361">
        <v>293.61759682404778</v>
      </c>
      <c r="R2025" s="361">
        <v>313.84411098600589</v>
      </c>
      <c r="S2025" s="361">
        <v>313.8728129860059</v>
      </c>
      <c r="T2025" s="361"/>
      <c r="U2025" s="170">
        <v>245.36548111960605</v>
      </c>
      <c r="V2025" s="170"/>
      <c r="W2025" s="170"/>
      <c r="AB2025" s="168"/>
    </row>
    <row r="2026" spans="1:28" x14ac:dyDescent="0.25">
      <c r="A2026" s="278"/>
      <c r="B2026" s="278"/>
      <c r="C2026" s="280"/>
      <c r="D2026" s="279"/>
      <c r="E2026" s="280" t="s">
        <v>619</v>
      </c>
      <c r="F2026" s="277"/>
      <c r="G2026" s="277" t="s">
        <v>1962</v>
      </c>
      <c r="H2026" s="276">
        <v>40</v>
      </c>
      <c r="I2026" s="274"/>
      <c r="J2026" s="275"/>
      <c r="K2026" s="274">
        <v>0.103502</v>
      </c>
      <c r="L2026" s="201">
        <v>293.6693478240478</v>
      </c>
      <c r="M2026" s="201">
        <v>415.3475529888272</v>
      </c>
      <c r="N2026" s="201">
        <v>41.094000000000001</v>
      </c>
      <c r="O2026" s="273">
        <v>41.094000000000001</v>
      </c>
      <c r="P2026" s="273">
        <v>415.3475529888272</v>
      </c>
      <c r="Q2026" s="273">
        <v>293.72109882404777</v>
      </c>
      <c r="R2026" s="273">
        <v>313.92456398600586</v>
      </c>
      <c r="S2026" s="273">
        <v>313.97631498600589</v>
      </c>
      <c r="T2026" s="273"/>
      <c r="U2026" s="170">
        <v>245.44593411960602</v>
      </c>
      <c r="V2026" s="170"/>
      <c r="W2026" s="170"/>
      <c r="AB2026" s="168"/>
    </row>
    <row r="2027" spans="1:28" x14ac:dyDescent="0.25">
      <c r="A2027" s="278" t="s">
        <v>2423</v>
      </c>
      <c r="B2027" s="278" t="s">
        <v>2647</v>
      </c>
      <c r="C2027" s="280" t="s">
        <v>111</v>
      </c>
      <c r="D2027" s="279">
        <v>3140</v>
      </c>
      <c r="E2027" s="278" t="s">
        <v>1322</v>
      </c>
      <c r="F2027" s="277" t="s">
        <v>2169</v>
      </c>
      <c r="G2027" s="277" t="s">
        <v>1951</v>
      </c>
      <c r="H2027" s="276"/>
      <c r="I2027" s="273"/>
      <c r="J2027" s="275"/>
      <c r="K2027" s="274">
        <v>0</v>
      </c>
      <c r="L2027" s="201">
        <v>293.72109882404777</v>
      </c>
      <c r="M2027" s="201">
        <v>415.3475529888272</v>
      </c>
      <c r="N2027" s="201">
        <v>41.094000000000001</v>
      </c>
      <c r="O2027" s="273">
        <v>41.094000000000001</v>
      </c>
      <c r="P2027" s="273">
        <v>415.3475529888272</v>
      </c>
      <c r="Q2027" s="273">
        <v>293.72109882404777</v>
      </c>
      <c r="R2027" s="273">
        <v>313.97631498600589</v>
      </c>
      <c r="S2027" s="273">
        <v>313.97631498600589</v>
      </c>
      <c r="T2027" s="273"/>
      <c r="U2027" s="170">
        <v>245.49768511960605</v>
      </c>
      <c r="V2027" s="170"/>
      <c r="W2027" s="170"/>
      <c r="AB2027" s="168"/>
    </row>
    <row r="2028" spans="1:28" x14ac:dyDescent="0.25">
      <c r="A2028" s="278"/>
      <c r="B2028" s="278"/>
      <c r="C2028" s="280"/>
      <c r="D2028" s="279"/>
      <c r="E2028" s="283" t="s">
        <v>619</v>
      </c>
      <c r="F2028" s="277"/>
      <c r="G2028" s="277" t="s">
        <v>1969</v>
      </c>
      <c r="H2028" s="282"/>
      <c r="I2028" s="281"/>
      <c r="J2028" s="275"/>
      <c r="K2028" s="274">
        <v>0.14528199999999999</v>
      </c>
      <c r="L2028" s="201">
        <v>293.79373982404775</v>
      </c>
      <c r="M2028" s="201">
        <v>415.3475529888272</v>
      </c>
      <c r="N2028" s="201">
        <v>41.094000000000001</v>
      </c>
      <c r="O2028" s="273">
        <v>41.094000000000001</v>
      </c>
      <c r="P2028" s="273">
        <v>415.3475529888272</v>
      </c>
      <c r="Q2028" s="273">
        <v>293.86638082404778</v>
      </c>
      <c r="R2028" s="273">
        <v>314.04895598600592</v>
      </c>
      <c r="S2028" s="273">
        <v>314.1215969860059</v>
      </c>
      <c r="T2028" s="273"/>
      <c r="U2028" s="170">
        <v>245.57032611960608</v>
      </c>
      <c r="V2028" s="170"/>
      <c r="W2028" s="170"/>
      <c r="AB2028" s="168"/>
    </row>
    <row r="2029" spans="1:28" x14ac:dyDescent="0.25">
      <c r="A2029" s="278" t="s">
        <v>2423</v>
      </c>
      <c r="B2029" s="278" t="s">
        <v>2647</v>
      </c>
      <c r="C2029" s="280" t="s">
        <v>2087</v>
      </c>
      <c r="D2029" s="279">
        <v>3141</v>
      </c>
      <c r="E2029" s="278" t="s">
        <v>2646</v>
      </c>
      <c r="F2029" s="277"/>
      <c r="G2029" s="277" t="s">
        <v>2085</v>
      </c>
      <c r="H2029" s="276"/>
      <c r="I2029" s="273"/>
      <c r="J2029" s="275"/>
      <c r="K2029" s="274">
        <v>0</v>
      </c>
      <c r="L2029" s="201">
        <v>293.86638082404778</v>
      </c>
      <c r="M2029" s="201">
        <v>415.3475529888272</v>
      </c>
      <c r="N2029" s="201">
        <v>41.094000000000001</v>
      </c>
      <c r="O2029" s="273">
        <v>41.094000000000001</v>
      </c>
      <c r="P2029" s="273">
        <v>415.3475529888272</v>
      </c>
      <c r="Q2029" s="273">
        <v>293.86638082404778</v>
      </c>
      <c r="R2029" s="273">
        <v>314.1215969860059</v>
      </c>
      <c r="S2029" s="273">
        <v>314.1215969860059</v>
      </c>
      <c r="T2029" s="273"/>
      <c r="U2029" s="170">
        <v>245.64296711960606</v>
      </c>
      <c r="V2029" s="170"/>
      <c r="W2029" s="170"/>
      <c r="AB2029" s="168"/>
    </row>
    <row r="2030" spans="1:28" x14ac:dyDescent="0.25">
      <c r="A2030" s="278"/>
      <c r="B2030" s="278"/>
      <c r="C2030" s="280"/>
      <c r="D2030" s="279"/>
      <c r="E2030" s="283" t="s">
        <v>619</v>
      </c>
      <c r="F2030" s="277"/>
      <c r="G2030" s="277" t="s">
        <v>1969</v>
      </c>
      <c r="H2030" s="282"/>
      <c r="I2030" s="281"/>
      <c r="J2030" s="275"/>
      <c r="K2030" s="274">
        <v>0</v>
      </c>
      <c r="L2030" s="201">
        <v>293.86638082404778</v>
      </c>
      <c r="M2030" s="201">
        <v>415.3475529888272</v>
      </c>
      <c r="N2030" s="201">
        <v>41.094000000000001</v>
      </c>
      <c r="O2030" s="273">
        <v>41.094000000000001</v>
      </c>
      <c r="P2030" s="273">
        <v>415.3475529888272</v>
      </c>
      <c r="Q2030" s="273">
        <v>293.86638082404778</v>
      </c>
      <c r="R2030" s="273">
        <v>314.1215969860059</v>
      </c>
      <c r="S2030" s="273">
        <v>314.1215969860059</v>
      </c>
      <c r="T2030" s="273"/>
      <c r="U2030" s="170">
        <v>245.64296711960606</v>
      </c>
      <c r="V2030" s="170"/>
      <c r="W2030" s="170"/>
      <c r="AB2030" s="168"/>
    </row>
    <row r="2031" spans="1:28" x14ac:dyDescent="0.25">
      <c r="A2031" s="278" t="s">
        <v>2423</v>
      </c>
      <c r="B2031" s="278" t="s">
        <v>2647</v>
      </c>
      <c r="C2031" s="280" t="s">
        <v>1990</v>
      </c>
      <c r="D2031" s="279">
        <v>3141</v>
      </c>
      <c r="E2031" s="278" t="s">
        <v>2645</v>
      </c>
      <c r="F2031" s="277" t="s">
        <v>1988</v>
      </c>
      <c r="G2031" s="277" t="s">
        <v>1987</v>
      </c>
      <c r="H2031" s="276"/>
      <c r="I2031" s="273"/>
      <c r="J2031" s="275"/>
      <c r="K2031" s="274">
        <v>0</v>
      </c>
      <c r="L2031" s="201">
        <v>293.86638082404778</v>
      </c>
      <c r="M2031" s="201">
        <v>415.3475529888272</v>
      </c>
      <c r="N2031" s="201">
        <v>41.094000000000001</v>
      </c>
      <c r="O2031" s="273">
        <v>41.094000000000001</v>
      </c>
      <c r="P2031" s="273">
        <v>415.3475529888272</v>
      </c>
      <c r="Q2031" s="273">
        <v>293.86638082404778</v>
      </c>
      <c r="R2031" s="273">
        <v>314.1215969860059</v>
      </c>
      <c r="S2031" s="273">
        <v>314.1215969860059</v>
      </c>
      <c r="T2031" s="273"/>
      <c r="U2031" s="170">
        <v>245.64296711960606</v>
      </c>
      <c r="V2031" s="170"/>
      <c r="W2031" s="170"/>
      <c r="AB2031" s="168"/>
    </row>
    <row r="2032" spans="1:28" x14ac:dyDescent="0.25">
      <c r="A2032" s="278"/>
      <c r="B2032" s="278"/>
      <c r="C2032" s="280"/>
      <c r="D2032" s="279"/>
      <c r="E2032" s="278" t="s">
        <v>619</v>
      </c>
      <c r="F2032" s="277"/>
      <c r="G2032" s="277" t="s">
        <v>1962</v>
      </c>
      <c r="H2032" s="276">
        <v>40</v>
      </c>
      <c r="I2032" s="273"/>
      <c r="J2032" s="275"/>
      <c r="K2032" s="274">
        <v>0.13121600000000003</v>
      </c>
      <c r="L2032" s="201">
        <v>293.93198882404778</v>
      </c>
      <c r="M2032" s="201">
        <v>415.3475529888272</v>
      </c>
      <c r="N2032" s="201">
        <v>41.094000000000001</v>
      </c>
      <c r="O2032" s="273">
        <v>41.094000000000001</v>
      </c>
      <c r="P2032" s="273">
        <v>415.3475529888272</v>
      </c>
      <c r="Q2032" s="273">
        <v>293.99759682404778</v>
      </c>
      <c r="R2032" s="273">
        <v>314.1872049860059</v>
      </c>
      <c r="S2032" s="273">
        <v>314.25281298600589</v>
      </c>
      <c r="T2032" s="273"/>
      <c r="U2032" s="170">
        <v>245.70857511960605</v>
      </c>
      <c r="V2032" s="170"/>
      <c r="W2032" s="170"/>
      <c r="AB2032" s="168"/>
    </row>
    <row r="2033" spans="1:28" x14ac:dyDescent="0.2">
      <c r="A2033" s="366" t="s">
        <v>2423</v>
      </c>
      <c r="B2033" s="366" t="s">
        <v>2644</v>
      </c>
      <c r="C2033" s="366" t="s">
        <v>1981</v>
      </c>
      <c r="D2033" s="365">
        <v>3143</v>
      </c>
      <c r="E2033" s="361" t="s">
        <v>2643</v>
      </c>
      <c r="F2033" s="364"/>
      <c r="G2033" s="364" t="s">
        <v>1978</v>
      </c>
      <c r="H2033" s="363">
        <v>40</v>
      </c>
      <c r="I2033" s="361"/>
      <c r="J2033" s="362"/>
      <c r="K2033" s="369">
        <v>5.7403999999999997E-2</v>
      </c>
      <c r="L2033" s="201">
        <v>294.02629882404779</v>
      </c>
      <c r="M2033" s="201">
        <v>415.3475529888272</v>
      </c>
      <c r="N2033" s="201">
        <v>41.094000000000001</v>
      </c>
      <c r="O2033" s="361">
        <v>41.094000000000001</v>
      </c>
      <c r="P2033" s="361">
        <v>415.3475529888272</v>
      </c>
      <c r="Q2033" s="361">
        <v>294.0550008240478</v>
      </c>
      <c r="R2033" s="361">
        <v>314.2815149860059</v>
      </c>
      <c r="S2033" s="361">
        <v>314.31021698600591</v>
      </c>
      <c r="T2033" s="361"/>
      <c r="U2033" s="170">
        <v>245.80288511960606</v>
      </c>
      <c r="V2033" s="170"/>
      <c r="W2033" s="170"/>
      <c r="AB2033" s="168"/>
    </row>
    <row r="2034" spans="1:28" x14ac:dyDescent="0.2">
      <c r="A2034" s="366"/>
      <c r="B2034" s="366"/>
      <c r="C2034" s="366"/>
      <c r="D2034" s="365"/>
      <c r="E2034" s="366" t="s">
        <v>619</v>
      </c>
      <c r="F2034" s="368"/>
      <c r="G2034" s="368" t="s">
        <v>2198</v>
      </c>
      <c r="H2034" s="363"/>
      <c r="I2034" s="361"/>
      <c r="J2034" s="362"/>
      <c r="K2034" s="369">
        <v>0.16770400000000002</v>
      </c>
      <c r="L2034" s="201">
        <v>294.13885282404783</v>
      </c>
      <c r="M2034" s="201">
        <v>415.3475529888272</v>
      </c>
      <c r="N2034" s="201">
        <v>41.094000000000001</v>
      </c>
      <c r="O2034" s="361">
        <v>41.094000000000001</v>
      </c>
      <c r="P2034" s="361">
        <v>415.3475529888272</v>
      </c>
      <c r="Q2034" s="361">
        <v>294.22270482404781</v>
      </c>
      <c r="R2034" s="361">
        <v>314.39406898600595</v>
      </c>
      <c r="S2034" s="361">
        <v>314.47792098600593</v>
      </c>
      <c r="T2034" s="361"/>
      <c r="U2034" s="170">
        <v>245.91543911960611</v>
      </c>
      <c r="V2034" s="170"/>
      <c r="W2034" s="170"/>
      <c r="AB2034" s="168"/>
    </row>
    <row r="2035" spans="1:28" x14ac:dyDescent="0.25">
      <c r="A2035" s="366" t="s">
        <v>2423</v>
      </c>
      <c r="B2035" s="366" t="s">
        <v>2644</v>
      </c>
      <c r="C2035" s="366" t="s">
        <v>2197</v>
      </c>
      <c r="D2035" s="365">
        <v>3144</v>
      </c>
      <c r="E2035" s="366" t="s">
        <v>2642</v>
      </c>
      <c r="F2035" s="368"/>
      <c r="G2035" s="368" t="s">
        <v>2632</v>
      </c>
      <c r="H2035" s="367">
        <v>40</v>
      </c>
      <c r="I2035" s="361">
        <v>0.32364399999999999</v>
      </c>
      <c r="J2035" s="362"/>
      <c r="K2035" s="361">
        <v>0.32364399999999999</v>
      </c>
      <c r="L2035" s="201">
        <v>294.38452682404784</v>
      </c>
      <c r="M2035" s="201">
        <v>415.3475529888272</v>
      </c>
      <c r="N2035" s="201">
        <v>41.094000000000001</v>
      </c>
      <c r="O2035" s="361">
        <v>41.094000000000001</v>
      </c>
      <c r="P2035" s="361">
        <v>415.3475529888272</v>
      </c>
      <c r="Q2035" s="361">
        <v>294.54634882404781</v>
      </c>
      <c r="R2035" s="361">
        <v>314.63974298600596</v>
      </c>
      <c r="S2035" s="361">
        <v>314.80156498600593</v>
      </c>
      <c r="T2035" s="361"/>
      <c r="U2035" s="170">
        <v>246.16111311960611</v>
      </c>
      <c r="V2035" s="170"/>
      <c r="W2035" s="170"/>
      <c r="AB2035" s="168"/>
    </row>
    <row r="2036" spans="1:28" x14ac:dyDescent="0.25">
      <c r="A2036" s="366" t="s">
        <v>2423</v>
      </c>
      <c r="B2036" s="366" t="s">
        <v>2644</v>
      </c>
      <c r="C2036" s="366" t="s">
        <v>2174</v>
      </c>
      <c r="D2036" s="365">
        <v>3146</v>
      </c>
      <c r="E2036" s="366" t="s">
        <v>2641</v>
      </c>
      <c r="F2036" s="368"/>
      <c r="G2036" s="368" t="s">
        <v>2172</v>
      </c>
      <c r="H2036" s="367"/>
      <c r="I2036" s="361"/>
      <c r="J2036" s="362"/>
      <c r="K2036" s="361">
        <v>0</v>
      </c>
      <c r="L2036" s="201">
        <v>294.54634882404781</v>
      </c>
      <c r="M2036" s="201">
        <v>415.3475529888272</v>
      </c>
      <c r="N2036" s="201">
        <v>41.094000000000001</v>
      </c>
      <c r="O2036" s="361">
        <v>41.094000000000001</v>
      </c>
      <c r="P2036" s="361">
        <v>415.3475529888272</v>
      </c>
      <c r="Q2036" s="361">
        <v>294.54634882404781</v>
      </c>
      <c r="R2036" s="361">
        <v>314.80156498600593</v>
      </c>
      <c r="S2036" s="361">
        <v>314.80156498600593</v>
      </c>
      <c r="T2036" s="361"/>
      <c r="U2036" s="170">
        <v>246.32293511960609</v>
      </c>
      <c r="V2036" s="170"/>
      <c r="W2036" s="170"/>
      <c r="AB2036" s="168"/>
    </row>
    <row r="2037" spans="1:28" x14ac:dyDescent="0.25">
      <c r="A2037" s="366"/>
      <c r="B2037" s="366"/>
      <c r="C2037" s="366"/>
      <c r="D2037" s="365"/>
      <c r="E2037" s="366"/>
      <c r="F2037" s="368"/>
      <c r="G2037" s="368"/>
      <c r="H2037" s="367"/>
      <c r="I2037" s="361"/>
      <c r="J2037" s="362"/>
      <c r="K2037" s="361">
        <v>0</v>
      </c>
      <c r="L2037" s="201">
        <v>294.54634882404781</v>
      </c>
      <c r="M2037" s="201">
        <v>415.3475529888272</v>
      </c>
      <c r="N2037" s="201">
        <v>41.094000000000001</v>
      </c>
      <c r="O2037" s="361">
        <v>41.094000000000001</v>
      </c>
      <c r="P2037" s="361">
        <v>415.3475529888272</v>
      </c>
      <c r="Q2037" s="361">
        <v>294.54634882404781</v>
      </c>
      <c r="R2037" s="361">
        <v>314.80156498600593</v>
      </c>
      <c r="S2037" s="361">
        <v>314.80156498600593</v>
      </c>
      <c r="T2037" s="361"/>
      <c r="U2037" s="170">
        <v>246.32293511960609</v>
      </c>
      <c r="V2037" s="170"/>
      <c r="W2037" s="170"/>
      <c r="AB2037" s="168"/>
    </row>
    <row r="2038" spans="1:28" x14ac:dyDescent="0.25">
      <c r="A2038" s="366"/>
      <c r="B2038" s="366"/>
      <c r="C2038" s="366"/>
      <c r="D2038" s="365"/>
      <c r="E2038" s="366" t="s">
        <v>619</v>
      </c>
      <c r="F2038" s="368"/>
      <c r="G2038" s="368" t="s">
        <v>1962</v>
      </c>
      <c r="H2038" s="367"/>
      <c r="I2038" s="361"/>
      <c r="J2038" s="362"/>
      <c r="K2038" s="361">
        <v>9.9516999999999994E-2</v>
      </c>
      <c r="L2038" s="201">
        <v>294.59610732404781</v>
      </c>
      <c r="M2038" s="201">
        <v>415.3475529888272</v>
      </c>
      <c r="N2038" s="201">
        <v>41.094000000000001</v>
      </c>
      <c r="O2038" s="361">
        <v>41.094000000000001</v>
      </c>
      <c r="P2038" s="361">
        <v>415.3475529888272</v>
      </c>
      <c r="Q2038" s="361">
        <v>294.6458658240478</v>
      </c>
      <c r="R2038" s="361">
        <v>314.85132348600592</v>
      </c>
      <c r="S2038" s="361">
        <v>314.90108198600592</v>
      </c>
      <c r="T2038" s="361"/>
      <c r="U2038" s="170">
        <v>246.37269361960608</v>
      </c>
      <c r="V2038" s="170"/>
      <c r="W2038" s="170"/>
      <c r="AB2038" s="168"/>
    </row>
    <row r="2039" spans="1:28" x14ac:dyDescent="0.25">
      <c r="A2039" s="366" t="s">
        <v>2423</v>
      </c>
      <c r="B2039" s="366" t="s">
        <v>2644</v>
      </c>
      <c r="C2039" s="366" t="s">
        <v>2194</v>
      </c>
      <c r="D2039" s="365">
        <v>3149</v>
      </c>
      <c r="E2039" s="366" t="s">
        <v>2640</v>
      </c>
      <c r="F2039" s="368"/>
      <c r="G2039" s="368" t="s">
        <v>2632</v>
      </c>
      <c r="H2039" s="367">
        <v>40</v>
      </c>
      <c r="I2039" s="361"/>
      <c r="J2039" s="362"/>
      <c r="K2039" s="361">
        <v>0.32364399999999999</v>
      </c>
      <c r="L2039" s="201">
        <v>294.80768782404778</v>
      </c>
      <c r="M2039" s="201">
        <v>415.3475529888272</v>
      </c>
      <c r="N2039" s="201">
        <v>41.094000000000001</v>
      </c>
      <c r="O2039" s="361">
        <v>41.094000000000001</v>
      </c>
      <c r="P2039" s="361">
        <v>415.3475529888272</v>
      </c>
      <c r="Q2039" s="361">
        <v>294.9695098240478</v>
      </c>
      <c r="R2039" s="361">
        <v>315.06290398600595</v>
      </c>
      <c r="S2039" s="361">
        <v>315.22472598600592</v>
      </c>
      <c r="T2039" s="361"/>
      <c r="U2039" s="170">
        <v>246.58427411960611</v>
      </c>
      <c r="V2039" s="170"/>
      <c r="W2039" s="170"/>
      <c r="AB2039" s="168"/>
    </row>
    <row r="2040" spans="1:28" x14ac:dyDescent="0.25">
      <c r="A2040" s="366"/>
      <c r="B2040" s="366"/>
      <c r="C2040" s="366"/>
      <c r="D2040" s="365"/>
      <c r="E2040" s="366" t="s">
        <v>619</v>
      </c>
      <c r="F2040" s="368"/>
      <c r="G2040" s="368"/>
      <c r="H2040" s="367"/>
      <c r="I2040" s="361"/>
      <c r="J2040" s="362"/>
      <c r="K2040" s="361">
        <v>0</v>
      </c>
      <c r="L2040" s="201">
        <v>294.9695098240478</v>
      </c>
      <c r="M2040" s="201">
        <v>415.3475529888272</v>
      </c>
      <c r="N2040" s="201">
        <v>41.094000000000001</v>
      </c>
      <c r="O2040" s="361">
        <v>41.094000000000001</v>
      </c>
      <c r="P2040" s="361">
        <v>415.3475529888272</v>
      </c>
      <c r="Q2040" s="361">
        <v>294.9695098240478</v>
      </c>
      <c r="R2040" s="361">
        <v>315.22472598600592</v>
      </c>
      <c r="S2040" s="361">
        <v>315.22472598600592</v>
      </c>
      <c r="T2040" s="361"/>
      <c r="U2040" s="170">
        <v>246.74609611960608</v>
      </c>
      <c r="V2040" s="170"/>
      <c r="W2040" s="170"/>
      <c r="AB2040" s="168"/>
    </row>
    <row r="2041" spans="1:28" x14ac:dyDescent="0.25">
      <c r="A2041" s="366"/>
      <c r="B2041" s="366"/>
      <c r="C2041" s="366"/>
      <c r="D2041" s="365"/>
      <c r="E2041" s="366"/>
      <c r="F2041" s="368"/>
      <c r="G2041" s="368"/>
      <c r="H2041" s="367"/>
      <c r="I2041" s="361"/>
      <c r="J2041" s="362"/>
      <c r="K2041" s="361">
        <v>0</v>
      </c>
      <c r="L2041" s="201">
        <v>294.9695098240478</v>
      </c>
      <c r="M2041" s="201">
        <v>415.3475529888272</v>
      </c>
      <c r="N2041" s="201">
        <v>41.094000000000001</v>
      </c>
      <c r="O2041" s="361">
        <v>41.094000000000001</v>
      </c>
      <c r="P2041" s="361">
        <v>415.3475529888272</v>
      </c>
      <c r="Q2041" s="361">
        <v>294.9695098240478</v>
      </c>
      <c r="R2041" s="361">
        <v>315.22472598600592</v>
      </c>
      <c r="S2041" s="361">
        <v>315.22472598600592</v>
      </c>
      <c r="T2041" s="361"/>
      <c r="U2041" s="170">
        <v>246.74609611960608</v>
      </c>
      <c r="V2041" s="170"/>
      <c r="W2041" s="170"/>
      <c r="AB2041" s="168"/>
    </row>
    <row r="2042" spans="1:28" x14ac:dyDescent="0.25">
      <c r="A2042" s="366"/>
      <c r="B2042" s="366"/>
      <c r="C2042" s="366"/>
      <c r="D2042" s="365"/>
      <c r="E2042" s="366" t="s">
        <v>619</v>
      </c>
      <c r="F2042" s="368"/>
      <c r="G2042" s="368" t="s">
        <v>1962</v>
      </c>
      <c r="H2042" s="367"/>
      <c r="I2042" s="361"/>
      <c r="J2042" s="362"/>
      <c r="K2042" s="361">
        <v>9.9516999999999994E-2</v>
      </c>
      <c r="L2042" s="201">
        <v>295.0192683240478</v>
      </c>
      <c r="M2042" s="201">
        <v>415.3475529888272</v>
      </c>
      <c r="N2042" s="201">
        <v>41.094000000000001</v>
      </c>
      <c r="O2042" s="361">
        <v>41.094000000000001</v>
      </c>
      <c r="P2042" s="361">
        <v>415.3475529888272</v>
      </c>
      <c r="Q2042" s="361">
        <v>295.0690268240478</v>
      </c>
      <c r="R2042" s="361">
        <v>315.27448448600592</v>
      </c>
      <c r="S2042" s="361">
        <v>315.32424298600591</v>
      </c>
      <c r="T2042" s="361"/>
      <c r="U2042" s="170">
        <v>246.79585461960608</v>
      </c>
      <c r="V2042" s="170"/>
      <c r="W2042" s="170"/>
      <c r="AB2042" s="168"/>
    </row>
    <row r="2043" spans="1:28" x14ac:dyDescent="0.25">
      <c r="A2043" s="366" t="s">
        <v>2423</v>
      </c>
      <c r="B2043" s="366" t="s">
        <v>2644</v>
      </c>
      <c r="C2043" s="366" t="s">
        <v>2192</v>
      </c>
      <c r="D2043" s="365">
        <v>3153</v>
      </c>
      <c r="E2043" s="366" t="s">
        <v>2639</v>
      </c>
      <c r="F2043" s="368"/>
      <c r="G2043" s="368" t="s">
        <v>2632</v>
      </c>
      <c r="H2043" s="367">
        <v>40</v>
      </c>
      <c r="I2043" s="361"/>
      <c r="J2043" s="362"/>
      <c r="K2043" s="361">
        <v>0.32364399999999999</v>
      </c>
      <c r="L2043" s="201">
        <v>295.23084882404783</v>
      </c>
      <c r="M2043" s="201">
        <v>415.3475529888272</v>
      </c>
      <c r="N2043" s="201">
        <v>41.094000000000001</v>
      </c>
      <c r="O2043" s="361">
        <v>41.094000000000001</v>
      </c>
      <c r="P2043" s="361">
        <v>415.3475529888272</v>
      </c>
      <c r="Q2043" s="361">
        <v>295.3926708240478</v>
      </c>
      <c r="R2043" s="361">
        <v>315.48606498600594</v>
      </c>
      <c r="S2043" s="361">
        <v>315.64788698600591</v>
      </c>
      <c r="T2043" s="361"/>
      <c r="U2043" s="170">
        <v>247.0074351196061</v>
      </c>
      <c r="V2043" s="170"/>
      <c r="W2043" s="170"/>
      <c r="AB2043" s="168"/>
    </row>
    <row r="2044" spans="1:28" x14ac:dyDescent="0.25">
      <c r="A2044" s="366" t="s">
        <v>2423</v>
      </c>
      <c r="B2044" s="366" t="s">
        <v>2644</v>
      </c>
      <c r="C2044" s="366" t="s">
        <v>2174</v>
      </c>
      <c r="D2044" s="365">
        <v>3155</v>
      </c>
      <c r="E2044" s="366" t="s">
        <v>2638</v>
      </c>
      <c r="F2044" s="368"/>
      <c r="G2044" s="368" t="s">
        <v>2172</v>
      </c>
      <c r="H2044" s="367"/>
      <c r="I2044" s="361"/>
      <c r="J2044" s="362"/>
      <c r="K2044" s="361">
        <v>0</v>
      </c>
      <c r="L2044" s="201">
        <v>295.3926708240478</v>
      </c>
      <c r="M2044" s="201">
        <v>415.3475529888272</v>
      </c>
      <c r="N2044" s="201">
        <v>41.094000000000001</v>
      </c>
      <c r="O2044" s="361">
        <v>41.094000000000001</v>
      </c>
      <c r="P2044" s="361">
        <v>415.3475529888272</v>
      </c>
      <c r="Q2044" s="361">
        <v>295.3926708240478</v>
      </c>
      <c r="R2044" s="361">
        <v>315.64788698600591</v>
      </c>
      <c r="S2044" s="361">
        <v>315.64788698600591</v>
      </c>
      <c r="T2044" s="361"/>
      <c r="U2044" s="170">
        <v>247.16925711960607</v>
      </c>
      <c r="V2044" s="170"/>
      <c r="W2044" s="170"/>
      <c r="AB2044" s="168"/>
    </row>
    <row r="2045" spans="1:28" x14ac:dyDescent="0.25">
      <c r="A2045" s="366"/>
      <c r="B2045" s="366"/>
      <c r="C2045" s="366"/>
      <c r="D2045" s="365"/>
      <c r="E2045" s="366"/>
      <c r="F2045" s="368"/>
      <c r="G2045" s="368"/>
      <c r="H2045" s="367"/>
      <c r="I2045" s="361"/>
      <c r="J2045" s="362"/>
      <c r="K2045" s="361">
        <v>0</v>
      </c>
      <c r="L2045" s="201">
        <v>295.3926708240478</v>
      </c>
      <c r="M2045" s="201">
        <v>415.3475529888272</v>
      </c>
      <c r="N2045" s="201">
        <v>41.094000000000001</v>
      </c>
      <c r="O2045" s="361">
        <v>41.094000000000001</v>
      </c>
      <c r="P2045" s="361">
        <v>415.3475529888272</v>
      </c>
      <c r="Q2045" s="361">
        <v>295.3926708240478</v>
      </c>
      <c r="R2045" s="361">
        <v>315.64788698600591</v>
      </c>
      <c r="S2045" s="361">
        <v>315.64788698600591</v>
      </c>
      <c r="T2045" s="361"/>
      <c r="U2045" s="170">
        <v>247.16925711960607</v>
      </c>
      <c r="V2045" s="170"/>
      <c r="W2045" s="170"/>
      <c r="AB2045" s="168"/>
    </row>
    <row r="2046" spans="1:28" x14ac:dyDescent="0.25">
      <c r="A2046" s="366"/>
      <c r="B2046" s="366"/>
      <c r="C2046" s="366"/>
      <c r="D2046" s="365"/>
      <c r="E2046" s="366" t="s">
        <v>619</v>
      </c>
      <c r="F2046" s="368"/>
      <c r="G2046" s="368" t="s">
        <v>2636</v>
      </c>
      <c r="H2046" s="367"/>
      <c r="I2046" s="361"/>
      <c r="J2046" s="362"/>
      <c r="K2046" s="361">
        <v>0.15525</v>
      </c>
      <c r="L2046" s="201">
        <v>295.47029582404781</v>
      </c>
      <c r="M2046" s="201">
        <v>415.3475529888272</v>
      </c>
      <c r="N2046" s="201">
        <v>41.094000000000001</v>
      </c>
      <c r="O2046" s="361">
        <v>41.094000000000001</v>
      </c>
      <c r="P2046" s="361">
        <v>415.3475529888272</v>
      </c>
      <c r="Q2046" s="361">
        <v>295.54792082404782</v>
      </c>
      <c r="R2046" s="361">
        <v>315.72551198600593</v>
      </c>
      <c r="S2046" s="361">
        <v>315.80313698600594</v>
      </c>
      <c r="T2046" s="361"/>
      <c r="U2046" s="170">
        <v>247.24688211960608</v>
      </c>
      <c r="V2046" s="170"/>
      <c r="W2046" s="170"/>
      <c r="AB2046" s="168"/>
    </row>
    <row r="2047" spans="1:28" x14ac:dyDescent="0.25">
      <c r="A2047" s="366" t="s">
        <v>2423</v>
      </c>
      <c r="B2047" s="366" t="s">
        <v>2644</v>
      </c>
      <c r="C2047" s="366" t="s">
        <v>2187</v>
      </c>
      <c r="D2047" s="365">
        <v>3161</v>
      </c>
      <c r="E2047" s="366" t="s">
        <v>2637</v>
      </c>
      <c r="F2047" s="368" t="s">
        <v>2185</v>
      </c>
      <c r="G2047" s="368" t="s">
        <v>2184</v>
      </c>
      <c r="H2047" s="367">
        <v>40</v>
      </c>
      <c r="I2047" s="361"/>
      <c r="J2047" s="362"/>
      <c r="K2047" s="361">
        <v>0.5</v>
      </c>
      <c r="L2047" s="201">
        <v>295.79792082404782</v>
      </c>
      <c r="M2047" s="201">
        <v>415.3475529888272</v>
      </c>
      <c r="N2047" s="201">
        <v>41.094000000000001</v>
      </c>
      <c r="O2047" s="361">
        <v>41.094000000000001</v>
      </c>
      <c r="P2047" s="361">
        <v>415.3475529888272</v>
      </c>
      <c r="Q2047" s="361">
        <v>296.04792082404782</v>
      </c>
      <c r="R2047" s="361">
        <v>316.05313698600594</v>
      </c>
      <c r="S2047" s="361">
        <v>316.30313698600594</v>
      </c>
      <c r="T2047" s="361"/>
      <c r="U2047" s="170">
        <v>247.5745071196061</v>
      </c>
      <c r="V2047" s="170"/>
      <c r="W2047" s="170"/>
      <c r="AB2047" s="168"/>
    </row>
    <row r="2048" spans="1:28" x14ac:dyDescent="0.25">
      <c r="A2048" s="366"/>
      <c r="B2048" s="366"/>
      <c r="C2048" s="366"/>
      <c r="D2048" s="365"/>
      <c r="E2048" s="366" t="s">
        <v>619</v>
      </c>
      <c r="F2048" s="368"/>
      <c r="G2048" s="368" t="s">
        <v>2636</v>
      </c>
      <c r="H2048" s="367"/>
      <c r="I2048" s="361"/>
      <c r="J2048" s="362"/>
      <c r="K2048" s="361">
        <v>0.15525</v>
      </c>
      <c r="L2048" s="201">
        <v>296.12554582404783</v>
      </c>
      <c r="M2048" s="201">
        <v>415.3475529888272</v>
      </c>
      <c r="N2048" s="201">
        <v>41.094000000000001</v>
      </c>
      <c r="O2048" s="361">
        <v>41.094000000000001</v>
      </c>
      <c r="P2048" s="361">
        <v>415.3475529888272</v>
      </c>
      <c r="Q2048" s="361">
        <v>296.20317082404785</v>
      </c>
      <c r="R2048" s="361">
        <v>316.38076198600595</v>
      </c>
      <c r="S2048" s="361">
        <v>316.45838698600596</v>
      </c>
      <c r="T2048" s="361"/>
      <c r="U2048" s="170">
        <v>247.90213211960611</v>
      </c>
      <c r="V2048" s="170"/>
      <c r="W2048" s="170"/>
      <c r="AB2048" s="168"/>
    </row>
    <row r="2049" spans="1:28" x14ac:dyDescent="0.25">
      <c r="A2049" s="366" t="s">
        <v>2423</v>
      </c>
      <c r="B2049" s="366" t="s">
        <v>2644</v>
      </c>
      <c r="C2049" s="366" t="s">
        <v>2190</v>
      </c>
      <c r="D2049" s="365">
        <v>3164</v>
      </c>
      <c r="E2049" s="366" t="s">
        <v>2635</v>
      </c>
      <c r="F2049" s="368"/>
      <c r="G2049" s="368" t="s">
        <v>2632</v>
      </c>
      <c r="H2049" s="367">
        <v>40</v>
      </c>
      <c r="I2049" s="361"/>
      <c r="J2049" s="362"/>
      <c r="K2049" s="361">
        <v>0.32364399999999999</v>
      </c>
      <c r="L2049" s="201">
        <v>296.36499282404782</v>
      </c>
      <c r="M2049" s="201">
        <v>415.3475529888272</v>
      </c>
      <c r="N2049" s="201">
        <v>41.094000000000001</v>
      </c>
      <c r="O2049" s="361">
        <v>41.094000000000001</v>
      </c>
      <c r="P2049" s="361">
        <v>415.3475529888272</v>
      </c>
      <c r="Q2049" s="361">
        <v>296.52681482404785</v>
      </c>
      <c r="R2049" s="361">
        <v>316.62020898600599</v>
      </c>
      <c r="S2049" s="361">
        <v>316.78203098600596</v>
      </c>
      <c r="T2049" s="361"/>
      <c r="U2049" s="170">
        <v>248.14157911960615</v>
      </c>
      <c r="V2049" s="170"/>
      <c r="W2049" s="170"/>
      <c r="AB2049" s="168"/>
    </row>
    <row r="2050" spans="1:28" x14ac:dyDescent="0.25">
      <c r="A2050" s="366"/>
      <c r="B2050" s="366"/>
      <c r="C2050" s="366"/>
      <c r="D2050" s="365"/>
      <c r="E2050" s="366" t="s">
        <v>619</v>
      </c>
      <c r="F2050" s="368"/>
      <c r="G2050" s="368"/>
      <c r="H2050" s="367"/>
      <c r="I2050" s="361"/>
      <c r="J2050" s="362"/>
      <c r="K2050" s="361">
        <v>0</v>
      </c>
      <c r="L2050" s="201">
        <v>296.52681482404785</v>
      </c>
      <c r="M2050" s="201">
        <v>415.3475529888272</v>
      </c>
      <c r="N2050" s="201">
        <v>41.094000000000001</v>
      </c>
      <c r="O2050" s="361">
        <v>41.094000000000001</v>
      </c>
      <c r="P2050" s="361">
        <v>415.3475529888272</v>
      </c>
      <c r="Q2050" s="361">
        <v>296.52681482404785</v>
      </c>
      <c r="R2050" s="361">
        <v>316.78203098600596</v>
      </c>
      <c r="S2050" s="361">
        <v>316.78203098600596</v>
      </c>
      <c r="T2050" s="361"/>
      <c r="U2050" s="170">
        <v>248.30340111960612</v>
      </c>
      <c r="V2050" s="170"/>
      <c r="W2050" s="170"/>
      <c r="AB2050" s="168"/>
    </row>
    <row r="2051" spans="1:28" x14ac:dyDescent="0.25">
      <c r="A2051" s="366"/>
      <c r="B2051" s="366"/>
      <c r="C2051" s="366"/>
      <c r="D2051" s="365"/>
      <c r="E2051" s="366"/>
      <c r="F2051" s="368"/>
      <c r="G2051" s="368"/>
      <c r="H2051" s="367"/>
      <c r="I2051" s="361"/>
      <c r="J2051" s="362"/>
      <c r="K2051" s="361">
        <v>0</v>
      </c>
      <c r="L2051" s="201">
        <v>296.52681482404785</v>
      </c>
      <c r="M2051" s="201">
        <v>415.3475529888272</v>
      </c>
      <c r="N2051" s="201">
        <v>41.094000000000001</v>
      </c>
      <c r="O2051" s="361">
        <v>41.094000000000001</v>
      </c>
      <c r="P2051" s="361">
        <v>415.3475529888272</v>
      </c>
      <c r="Q2051" s="361">
        <v>296.52681482404785</v>
      </c>
      <c r="R2051" s="361">
        <v>316.78203098600596</v>
      </c>
      <c r="S2051" s="361">
        <v>316.78203098600596</v>
      </c>
      <c r="T2051" s="361"/>
      <c r="U2051" s="170">
        <v>248.30340111960612</v>
      </c>
      <c r="V2051" s="170"/>
      <c r="W2051" s="170"/>
      <c r="AB2051" s="168"/>
    </row>
    <row r="2052" spans="1:28" x14ac:dyDescent="0.25">
      <c r="A2052" s="366"/>
      <c r="B2052" s="366"/>
      <c r="C2052" s="366"/>
      <c r="D2052" s="365"/>
      <c r="E2052" s="366" t="s">
        <v>619</v>
      </c>
      <c r="F2052" s="368"/>
      <c r="G2052" s="368"/>
      <c r="H2052" s="367"/>
      <c r="I2052" s="361"/>
      <c r="J2052" s="362"/>
      <c r="K2052" s="361">
        <v>9.9516999999999994E-2</v>
      </c>
      <c r="L2052" s="201">
        <v>296.57657332404784</v>
      </c>
      <c r="M2052" s="201">
        <v>415.3475529888272</v>
      </c>
      <c r="N2052" s="201">
        <v>41.094000000000001</v>
      </c>
      <c r="O2052" s="361">
        <v>41.094000000000001</v>
      </c>
      <c r="P2052" s="361">
        <v>415.3475529888272</v>
      </c>
      <c r="Q2052" s="361">
        <v>296.62633182404784</v>
      </c>
      <c r="R2052" s="361">
        <v>316.83178948600596</v>
      </c>
      <c r="S2052" s="361">
        <v>316.88154798600596</v>
      </c>
      <c r="T2052" s="361"/>
      <c r="U2052" s="170">
        <v>248.35315961960612</v>
      </c>
      <c r="V2052" s="170"/>
      <c r="W2052" s="170"/>
      <c r="AB2052" s="168"/>
    </row>
    <row r="2053" spans="1:28" x14ac:dyDescent="0.25">
      <c r="A2053" s="366" t="s">
        <v>2423</v>
      </c>
      <c r="B2053" s="366" t="s">
        <v>2644</v>
      </c>
      <c r="C2053" s="366" t="s">
        <v>2183</v>
      </c>
      <c r="D2053" s="365">
        <v>3168</v>
      </c>
      <c r="E2053" s="366" t="s">
        <v>2634</v>
      </c>
      <c r="F2053" s="368"/>
      <c r="G2053" s="368" t="s">
        <v>2632</v>
      </c>
      <c r="H2053" s="367">
        <v>40</v>
      </c>
      <c r="I2053" s="361"/>
      <c r="J2053" s="362"/>
      <c r="K2053" s="361">
        <v>0.32364399999999999</v>
      </c>
      <c r="L2053" s="201">
        <v>296.78815382404787</v>
      </c>
      <c r="M2053" s="201">
        <v>415.3475529888272</v>
      </c>
      <c r="N2053" s="201">
        <v>41.094000000000001</v>
      </c>
      <c r="O2053" s="361">
        <v>41.094000000000001</v>
      </c>
      <c r="P2053" s="361">
        <v>415.3475529888272</v>
      </c>
      <c r="Q2053" s="361">
        <v>296.94997582404784</v>
      </c>
      <c r="R2053" s="361">
        <v>317.04336998600598</v>
      </c>
      <c r="S2053" s="361">
        <v>317.20519198600596</v>
      </c>
      <c r="T2053" s="361"/>
      <c r="U2053" s="170">
        <v>248.56474011960614</v>
      </c>
      <c r="V2053" s="170"/>
      <c r="W2053" s="170"/>
      <c r="AB2053" s="168"/>
    </row>
    <row r="2054" spans="1:28" x14ac:dyDescent="0.25">
      <c r="A2054" s="366"/>
      <c r="B2054" s="366"/>
      <c r="C2054" s="366"/>
      <c r="D2054" s="365"/>
      <c r="E2054" s="366" t="s">
        <v>619</v>
      </c>
      <c r="F2054" s="368"/>
      <c r="G2054" s="368"/>
      <c r="H2054" s="367"/>
      <c r="I2054" s="361"/>
      <c r="J2054" s="362"/>
      <c r="K2054" s="361">
        <v>0</v>
      </c>
      <c r="L2054" s="201">
        <v>296.94997582404784</v>
      </c>
      <c r="M2054" s="201">
        <v>415.3475529888272</v>
      </c>
      <c r="N2054" s="201">
        <v>41.094000000000001</v>
      </c>
      <c r="O2054" s="361">
        <v>41.094000000000001</v>
      </c>
      <c r="P2054" s="361">
        <v>415.3475529888272</v>
      </c>
      <c r="Q2054" s="361">
        <v>296.94997582404784</v>
      </c>
      <c r="R2054" s="361">
        <v>317.20519198600596</v>
      </c>
      <c r="S2054" s="361">
        <v>317.20519198600596</v>
      </c>
      <c r="T2054" s="361"/>
      <c r="U2054" s="170">
        <v>248.72656211960611</v>
      </c>
      <c r="V2054" s="170"/>
      <c r="W2054" s="170"/>
      <c r="AB2054" s="168"/>
    </row>
    <row r="2055" spans="1:28" x14ac:dyDescent="0.25">
      <c r="A2055" s="366"/>
      <c r="B2055" s="366"/>
      <c r="C2055" s="366"/>
      <c r="D2055" s="365"/>
      <c r="E2055" s="366"/>
      <c r="F2055" s="368"/>
      <c r="G2055" s="368"/>
      <c r="H2055" s="367"/>
      <c r="I2055" s="361"/>
      <c r="J2055" s="362"/>
      <c r="K2055" s="361">
        <v>0</v>
      </c>
      <c r="L2055" s="201">
        <v>296.94997582404784</v>
      </c>
      <c r="M2055" s="201">
        <v>415.3475529888272</v>
      </c>
      <c r="N2055" s="201">
        <v>41.094000000000001</v>
      </c>
      <c r="O2055" s="361">
        <v>41.094000000000001</v>
      </c>
      <c r="P2055" s="361">
        <v>415.3475529888272</v>
      </c>
      <c r="Q2055" s="361">
        <v>296.94997582404784</v>
      </c>
      <c r="R2055" s="361">
        <v>317.20519198600596</v>
      </c>
      <c r="S2055" s="361">
        <v>317.20519198600596</v>
      </c>
      <c r="T2055" s="361"/>
      <c r="U2055" s="170">
        <v>248.72656211960611</v>
      </c>
      <c r="V2055" s="170"/>
      <c r="W2055" s="170"/>
      <c r="AB2055" s="168"/>
    </row>
    <row r="2056" spans="1:28" x14ac:dyDescent="0.25">
      <c r="A2056" s="366"/>
      <c r="B2056" s="366"/>
      <c r="C2056" s="366"/>
      <c r="D2056" s="365"/>
      <c r="E2056" s="366" t="s">
        <v>619</v>
      </c>
      <c r="F2056" s="368"/>
      <c r="G2056" s="368"/>
      <c r="H2056" s="367"/>
      <c r="I2056" s="361"/>
      <c r="J2056" s="362"/>
      <c r="K2056" s="361">
        <v>9.9516999999999994E-2</v>
      </c>
      <c r="L2056" s="201">
        <v>296.99973432404784</v>
      </c>
      <c r="M2056" s="201">
        <v>415.3475529888272</v>
      </c>
      <c r="N2056" s="201">
        <v>41.094000000000001</v>
      </c>
      <c r="O2056" s="361">
        <v>41.094000000000001</v>
      </c>
      <c r="P2056" s="361">
        <v>415.3475529888272</v>
      </c>
      <c r="Q2056" s="361">
        <v>297.04949282404783</v>
      </c>
      <c r="R2056" s="361">
        <v>317.25495048600595</v>
      </c>
      <c r="S2056" s="361">
        <v>317.30470898600595</v>
      </c>
      <c r="T2056" s="361"/>
      <c r="U2056" s="170">
        <v>248.77632061960611</v>
      </c>
      <c r="V2056" s="170"/>
      <c r="W2056" s="170"/>
      <c r="AB2056" s="168"/>
    </row>
    <row r="2057" spans="1:28" x14ac:dyDescent="0.25">
      <c r="A2057" s="366" t="s">
        <v>2423</v>
      </c>
      <c r="B2057" s="366" t="s">
        <v>2644</v>
      </c>
      <c r="C2057" s="366" t="s">
        <v>2181</v>
      </c>
      <c r="D2057" s="365">
        <v>3173</v>
      </c>
      <c r="E2057" s="366" t="s">
        <v>2633</v>
      </c>
      <c r="F2057" s="368"/>
      <c r="G2057" s="368" t="s">
        <v>2632</v>
      </c>
      <c r="H2057" s="367">
        <v>40</v>
      </c>
      <c r="I2057" s="361"/>
      <c r="J2057" s="362"/>
      <c r="K2057" s="361">
        <v>0.32364399999999999</v>
      </c>
      <c r="L2057" s="201">
        <v>297.2113148240478</v>
      </c>
      <c r="M2057" s="201">
        <v>415.3475529888272</v>
      </c>
      <c r="N2057" s="201">
        <v>41.094000000000001</v>
      </c>
      <c r="O2057" s="361">
        <v>41.094000000000001</v>
      </c>
      <c r="P2057" s="361">
        <v>415.3475529888272</v>
      </c>
      <c r="Q2057" s="361">
        <v>297.37313682404783</v>
      </c>
      <c r="R2057" s="361">
        <v>317.46653098600598</v>
      </c>
      <c r="S2057" s="361">
        <v>317.62835298600595</v>
      </c>
      <c r="T2057" s="361"/>
      <c r="U2057" s="170">
        <v>248.98790111960614</v>
      </c>
      <c r="V2057" s="170"/>
      <c r="W2057" s="170"/>
      <c r="AB2057" s="168"/>
    </row>
    <row r="2058" spans="1:28" x14ac:dyDescent="0.25">
      <c r="A2058" s="366" t="s">
        <v>2423</v>
      </c>
      <c r="B2058" s="366" t="s">
        <v>2644</v>
      </c>
      <c r="C2058" s="366" t="s">
        <v>2174</v>
      </c>
      <c r="D2058" s="365">
        <v>3175</v>
      </c>
      <c r="E2058" s="366" t="s">
        <v>2631</v>
      </c>
      <c r="F2058" s="368"/>
      <c r="G2058" s="368" t="s">
        <v>2172</v>
      </c>
      <c r="H2058" s="367"/>
      <c r="I2058" s="361"/>
      <c r="J2058" s="362"/>
      <c r="K2058" s="361">
        <v>0</v>
      </c>
      <c r="L2058" s="201">
        <v>297.37313682404783</v>
      </c>
      <c r="M2058" s="201">
        <v>415.3475529888272</v>
      </c>
      <c r="N2058" s="201">
        <v>41.094000000000001</v>
      </c>
      <c r="O2058" s="361">
        <v>41.094000000000001</v>
      </c>
      <c r="P2058" s="361">
        <v>415.3475529888272</v>
      </c>
      <c r="Q2058" s="361">
        <v>297.37313682404783</v>
      </c>
      <c r="R2058" s="361">
        <v>317.62835298600595</v>
      </c>
      <c r="S2058" s="361">
        <v>317.62835298600595</v>
      </c>
      <c r="T2058" s="361"/>
      <c r="U2058" s="170">
        <v>249.14972311960611</v>
      </c>
      <c r="V2058" s="170"/>
      <c r="W2058" s="170"/>
      <c r="AB2058" s="168"/>
    </row>
    <row r="2059" spans="1:28" x14ac:dyDescent="0.25">
      <c r="A2059" s="366"/>
      <c r="B2059" s="366"/>
      <c r="C2059" s="366"/>
      <c r="D2059" s="365"/>
      <c r="E2059" s="366"/>
      <c r="F2059" s="368"/>
      <c r="G2059" s="368"/>
      <c r="H2059" s="367"/>
      <c r="I2059" s="361"/>
      <c r="J2059" s="362"/>
      <c r="K2059" s="361">
        <v>0</v>
      </c>
      <c r="L2059" s="201">
        <v>297.37313682404783</v>
      </c>
      <c r="M2059" s="201">
        <v>415.3475529888272</v>
      </c>
      <c r="N2059" s="201">
        <v>41.094000000000001</v>
      </c>
      <c r="O2059" s="361">
        <v>41.094000000000001</v>
      </c>
      <c r="P2059" s="361">
        <v>415.3475529888272</v>
      </c>
      <c r="Q2059" s="361">
        <v>297.37313682404783</v>
      </c>
      <c r="R2059" s="361">
        <v>317.62835298600595</v>
      </c>
      <c r="S2059" s="361">
        <v>317.62835298600595</v>
      </c>
      <c r="T2059" s="361"/>
      <c r="U2059" s="170">
        <v>249.14972311960611</v>
      </c>
      <c r="V2059" s="170"/>
      <c r="W2059" s="170"/>
      <c r="AB2059" s="168"/>
    </row>
    <row r="2060" spans="1:28" x14ac:dyDescent="0.25">
      <c r="A2060" s="366"/>
      <c r="B2060" s="366"/>
      <c r="C2060" s="366"/>
      <c r="D2060" s="365"/>
      <c r="E2060" s="366" t="s">
        <v>619</v>
      </c>
      <c r="F2060" s="368"/>
      <c r="G2060" s="368" t="s">
        <v>2198</v>
      </c>
      <c r="H2060" s="367"/>
      <c r="I2060" s="361"/>
      <c r="J2060" s="362"/>
      <c r="K2060" s="361">
        <v>0.16770400000000002</v>
      </c>
      <c r="L2060" s="201">
        <v>297.45698882404781</v>
      </c>
      <c r="M2060" s="201">
        <v>415.3475529888272</v>
      </c>
      <c r="N2060" s="201">
        <v>41.094000000000001</v>
      </c>
      <c r="O2060" s="361">
        <v>41.094000000000001</v>
      </c>
      <c r="P2060" s="361">
        <v>415.3475529888272</v>
      </c>
      <c r="Q2060" s="361">
        <v>297.54084082404785</v>
      </c>
      <c r="R2060" s="361">
        <v>317.71220498600599</v>
      </c>
      <c r="S2060" s="361">
        <v>317.79605698600596</v>
      </c>
      <c r="T2060" s="361"/>
      <c r="U2060" s="170">
        <v>249.23357511960614</v>
      </c>
      <c r="V2060" s="170"/>
      <c r="W2060" s="170"/>
      <c r="AB2060" s="168"/>
    </row>
    <row r="2061" spans="1:28" x14ac:dyDescent="0.25">
      <c r="A2061" s="366" t="s">
        <v>2423</v>
      </c>
      <c r="B2061" s="366" t="s">
        <v>2644</v>
      </c>
      <c r="C2061" s="366" t="s">
        <v>1981</v>
      </c>
      <c r="D2061" s="365">
        <v>3178</v>
      </c>
      <c r="E2061" s="361" t="s">
        <v>2630</v>
      </c>
      <c r="F2061" s="364"/>
      <c r="G2061" s="364" t="s">
        <v>1978</v>
      </c>
      <c r="H2061" s="363">
        <v>40</v>
      </c>
      <c r="I2061" s="361"/>
      <c r="J2061" s="362"/>
      <c r="K2061" s="361">
        <v>5.7403999999999997E-2</v>
      </c>
      <c r="L2061" s="201">
        <v>297.56954282404786</v>
      </c>
      <c r="M2061" s="201">
        <v>415.3475529888272</v>
      </c>
      <c r="N2061" s="201">
        <v>41.094000000000001</v>
      </c>
      <c r="O2061" s="361">
        <v>41.094000000000001</v>
      </c>
      <c r="P2061" s="361">
        <v>415.3475529888272</v>
      </c>
      <c r="Q2061" s="361">
        <v>297.59824482404787</v>
      </c>
      <c r="R2061" s="361">
        <v>317.82475898600597</v>
      </c>
      <c r="S2061" s="361">
        <v>317.85346098600598</v>
      </c>
      <c r="T2061" s="361"/>
      <c r="U2061" s="170">
        <v>249.34612911960613</v>
      </c>
      <c r="V2061" s="170"/>
      <c r="W2061" s="170"/>
      <c r="AB2061" s="168"/>
    </row>
    <row r="2062" spans="1:28" x14ac:dyDescent="0.25">
      <c r="A2062" s="278"/>
      <c r="B2062" s="278"/>
      <c r="C2062" s="280"/>
      <c r="D2062" s="279"/>
      <c r="E2062" s="280" t="s">
        <v>619</v>
      </c>
      <c r="F2062" s="277"/>
      <c r="G2062" s="277" t="s">
        <v>1962</v>
      </c>
      <c r="H2062" s="276">
        <v>40</v>
      </c>
      <c r="I2062" s="274"/>
      <c r="J2062" s="275"/>
      <c r="K2062" s="274">
        <v>0.103502</v>
      </c>
      <c r="L2062" s="201">
        <v>297.64999582404789</v>
      </c>
      <c r="M2062" s="201">
        <v>415.3475529888272</v>
      </c>
      <c r="N2062" s="201">
        <v>41.094000000000001</v>
      </c>
      <c r="O2062" s="273">
        <v>41.094000000000001</v>
      </c>
      <c r="P2062" s="273">
        <v>415.3475529888272</v>
      </c>
      <c r="Q2062" s="273">
        <v>297.70174682404786</v>
      </c>
      <c r="R2062" s="273">
        <v>317.90521198600595</v>
      </c>
      <c r="S2062" s="273">
        <v>317.95696298600598</v>
      </c>
      <c r="T2062" s="273"/>
      <c r="U2062" s="170">
        <v>249.42658211960611</v>
      </c>
      <c r="V2062" s="170"/>
      <c r="W2062" s="170"/>
      <c r="AB2062" s="168"/>
    </row>
    <row r="2063" spans="1:28" x14ac:dyDescent="0.25">
      <c r="A2063" s="278" t="s">
        <v>2423</v>
      </c>
      <c r="B2063" s="278" t="s">
        <v>2629</v>
      </c>
      <c r="C2063" s="280" t="s">
        <v>111</v>
      </c>
      <c r="D2063" s="279">
        <v>3180</v>
      </c>
      <c r="E2063" s="278" t="s">
        <v>1323</v>
      </c>
      <c r="F2063" s="277" t="s">
        <v>2169</v>
      </c>
      <c r="G2063" s="277" t="s">
        <v>1951</v>
      </c>
      <c r="H2063" s="276"/>
      <c r="I2063" s="273"/>
      <c r="J2063" s="275"/>
      <c r="K2063" s="274">
        <v>0</v>
      </c>
      <c r="L2063" s="201">
        <v>297.70174682404786</v>
      </c>
      <c r="M2063" s="201">
        <v>415.3475529888272</v>
      </c>
      <c r="N2063" s="201">
        <v>41.094000000000001</v>
      </c>
      <c r="O2063" s="273">
        <v>41.094000000000001</v>
      </c>
      <c r="P2063" s="273">
        <v>415.3475529888272</v>
      </c>
      <c r="Q2063" s="273">
        <v>297.70174682404786</v>
      </c>
      <c r="R2063" s="273">
        <v>317.95696298600598</v>
      </c>
      <c r="S2063" s="273">
        <v>317.95696298600598</v>
      </c>
      <c r="T2063" s="273"/>
      <c r="U2063" s="170">
        <v>249.47833311960613</v>
      </c>
      <c r="V2063" s="170"/>
      <c r="W2063" s="170"/>
      <c r="AB2063" s="168"/>
    </row>
    <row r="2064" spans="1:28" x14ac:dyDescent="0.25">
      <c r="A2064" s="278"/>
      <c r="B2064" s="278"/>
      <c r="C2064" s="280"/>
      <c r="D2064" s="279"/>
      <c r="E2064" s="283" t="s">
        <v>619</v>
      </c>
      <c r="F2064" s="277"/>
      <c r="G2064" s="277" t="s">
        <v>1969</v>
      </c>
      <c r="H2064" s="282"/>
      <c r="I2064" s="281"/>
      <c r="J2064" s="275"/>
      <c r="K2064" s="274">
        <v>0.14528199999999999</v>
      </c>
      <c r="L2064" s="201">
        <v>297.77438782404784</v>
      </c>
      <c r="M2064" s="201">
        <v>415.3475529888272</v>
      </c>
      <c r="N2064" s="201">
        <v>41.094000000000001</v>
      </c>
      <c r="O2064" s="273">
        <v>41.094000000000001</v>
      </c>
      <c r="P2064" s="273">
        <v>415.3475529888272</v>
      </c>
      <c r="Q2064" s="273">
        <v>297.84702882404787</v>
      </c>
      <c r="R2064" s="273">
        <v>318.02960398600601</v>
      </c>
      <c r="S2064" s="273">
        <v>318.10224498600599</v>
      </c>
      <c r="T2064" s="273"/>
      <c r="U2064" s="170">
        <v>249.55097411960617</v>
      </c>
      <c r="V2064" s="170"/>
      <c r="W2064" s="170"/>
      <c r="AB2064" s="168"/>
    </row>
    <row r="2065" spans="1:28" x14ac:dyDescent="0.25">
      <c r="A2065" s="278" t="s">
        <v>2423</v>
      </c>
      <c r="B2065" s="278" t="s">
        <v>2629</v>
      </c>
      <c r="C2065" s="280" t="s">
        <v>1973</v>
      </c>
      <c r="D2065" s="279">
        <v>3181</v>
      </c>
      <c r="E2065" s="278" t="s">
        <v>2628</v>
      </c>
      <c r="F2065" s="277" t="s">
        <v>2022</v>
      </c>
      <c r="G2065" s="277" t="s">
        <v>2021</v>
      </c>
      <c r="H2065" s="276" t="s">
        <v>2292</v>
      </c>
      <c r="I2065" s="273"/>
      <c r="J2065" s="275"/>
      <c r="K2065" s="274">
        <v>0</v>
      </c>
      <c r="L2065" s="201">
        <v>297.84702882404787</v>
      </c>
      <c r="M2065" s="201">
        <v>415.3475529888272</v>
      </c>
      <c r="N2065" s="201">
        <v>41.094000000000001</v>
      </c>
      <c r="O2065" s="273">
        <v>41.094000000000001</v>
      </c>
      <c r="P2065" s="273">
        <v>415.3475529888272</v>
      </c>
      <c r="Q2065" s="273">
        <v>297.84702882404787</v>
      </c>
      <c r="R2065" s="273">
        <v>318.10224498600599</v>
      </c>
      <c r="S2065" s="273">
        <v>318.10224498600599</v>
      </c>
      <c r="T2065" s="273"/>
      <c r="U2065" s="170">
        <v>249.62361511960614</v>
      </c>
      <c r="V2065" s="170"/>
      <c r="W2065" s="170"/>
      <c r="AB2065" s="168"/>
    </row>
    <row r="2066" spans="1:28" x14ac:dyDescent="0.25">
      <c r="A2066" s="278"/>
      <c r="B2066" s="278"/>
      <c r="C2066" s="280"/>
      <c r="D2066" s="279"/>
      <c r="E2066" s="283" t="s">
        <v>619</v>
      </c>
      <c r="F2066" s="277"/>
      <c r="G2066" s="277" t="s">
        <v>1969</v>
      </c>
      <c r="H2066" s="282"/>
      <c r="I2066" s="281"/>
      <c r="J2066" s="275"/>
      <c r="K2066" s="274">
        <v>0</v>
      </c>
      <c r="L2066" s="201">
        <v>297.84702882404787</v>
      </c>
      <c r="M2066" s="201">
        <v>415.3475529888272</v>
      </c>
      <c r="N2066" s="201">
        <v>41.094000000000001</v>
      </c>
      <c r="O2066" s="273">
        <v>41.094000000000001</v>
      </c>
      <c r="P2066" s="273">
        <v>415.3475529888272</v>
      </c>
      <c r="Q2066" s="273">
        <v>297.84702882404787</v>
      </c>
      <c r="R2066" s="273">
        <v>318.10224498600599</v>
      </c>
      <c r="S2066" s="273">
        <v>318.10224498600599</v>
      </c>
      <c r="T2066" s="273"/>
      <c r="U2066" s="170">
        <v>249.62361511960614</v>
      </c>
      <c r="V2066" s="170"/>
      <c r="W2066" s="170"/>
      <c r="AB2066" s="168"/>
    </row>
    <row r="2067" spans="1:28" x14ac:dyDescent="0.25">
      <c r="A2067" s="278" t="s">
        <v>2423</v>
      </c>
      <c r="B2067" s="278" t="s">
        <v>2629</v>
      </c>
      <c r="C2067" s="280" t="s">
        <v>1990</v>
      </c>
      <c r="D2067" s="279">
        <v>3181</v>
      </c>
      <c r="E2067" s="278" t="s">
        <v>2627</v>
      </c>
      <c r="F2067" s="277" t="s">
        <v>1988</v>
      </c>
      <c r="G2067" s="277" t="s">
        <v>1987</v>
      </c>
      <c r="H2067" s="276"/>
      <c r="I2067" s="273"/>
      <c r="J2067" s="275"/>
      <c r="K2067" s="274">
        <v>0</v>
      </c>
      <c r="L2067" s="201">
        <v>297.84702882404787</v>
      </c>
      <c r="M2067" s="201">
        <v>415.3475529888272</v>
      </c>
      <c r="N2067" s="201">
        <v>41.094000000000001</v>
      </c>
      <c r="O2067" s="273">
        <v>41.094000000000001</v>
      </c>
      <c r="P2067" s="273">
        <v>415.3475529888272</v>
      </c>
      <c r="Q2067" s="273">
        <v>297.84702882404787</v>
      </c>
      <c r="R2067" s="273">
        <v>318.10224498600599</v>
      </c>
      <c r="S2067" s="273">
        <v>318.10224498600599</v>
      </c>
      <c r="T2067" s="273"/>
      <c r="U2067" s="170">
        <v>249.62361511960614</v>
      </c>
      <c r="V2067" s="170"/>
      <c r="W2067" s="170"/>
      <c r="AB2067" s="168"/>
    </row>
    <row r="2068" spans="1:28" x14ac:dyDescent="0.25">
      <c r="A2068" s="278"/>
      <c r="B2068" s="278"/>
      <c r="C2068" s="280"/>
      <c r="D2068" s="279"/>
      <c r="E2068" s="278" t="s">
        <v>619</v>
      </c>
      <c r="F2068" s="277"/>
      <c r="G2068" s="277" t="s">
        <v>1962</v>
      </c>
      <c r="H2068" s="276">
        <v>40</v>
      </c>
      <c r="I2068" s="273"/>
      <c r="J2068" s="275"/>
      <c r="K2068" s="274">
        <v>0.13121600000000003</v>
      </c>
      <c r="L2068" s="201">
        <v>297.91263682404787</v>
      </c>
      <c r="M2068" s="201">
        <v>415.3475529888272</v>
      </c>
      <c r="N2068" s="201">
        <v>41.094000000000001</v>
      </c>
      <c r="O2068" s="273">
        <v>41.094000000000001</v>
      </c>
      <c r="P2068" s="273">
        <v>415.3475529888272</v>
      </c>
      <c r="Q2068" s="273">
        <v>297.97824482404786</v>
      </c>
      <c r="R2068" s="273">
        <v>318.16785298600598</v>
      </c>
      <c r="S2068" s="273">
        <v>318.23346098600598</v>
      </c>
      <c r="T2068" s="273"/>
      <c r="U2068" s="170">
        <v>249.68922311960614</v>
      </c>
      <c r="V2068" s="170"/>
      <c r="W2068" s="170"/>
      <c r="AB2068" s="168"/>
    </row>
    <row r="2069" spans="1:28" x14ac:dyDescent="0.25">
      <c r="A2069" s="260" t="s">
        <v>2423</v>
      </c>
      <c r="B2069" s="260" t="s">
        <v>2289</v>
      </c>
      <c r="C2069" s="260" t="s">
        <v>1981</v>
      </c>
      <c r="D2069" s="261">
        <v>3183</v>
      </c>
      <c r="E2069" s="255" t="s">
        <v>2626</v>
      </c>
      <c r="F2069" s="265"/>
      <c r="G2069" s="265" t="s">
        <v>1978</v>
      </c>
      <c r="H2069" s="284">
        <v>40</v>
      </c>
      <c r="I2069" s="255"/>
      <c r="J2069" s="257"/>
      <c r="K2069" s="255">
        <v>5.7403999999999997E-2</v>
      </c>
      <c r="L2069" s="201">
        <v>298.00694682404787</v>
      </c>
      <c r="M2069" s="201">
        <v>415.3475529888272</v>
      </c>
      <c r="N2069" s="201">
        <v>41.094000000000001</v>
      </c>
      <c r="O2069" s="255">
        <v>41.094000000000001</v>
      </c>
      <c r="P2069" s="255">
        <v>415.3475529888272</v>
      </c>
      <c r="Q2069" s="255">
        <v>298.03564882404788</v>
      </c>
      <c r="R2069" s="255">
        <v>318.26216298600599</v>
      </c>
      <c r="S2069" s="255">
        <v>318.290864986006</v>
      </c>
      <c r="T2069" s="255"/>
      <c r="U2069" s="170">
        <v>249.78353311960615</v>
      </c>
      <c r="V2069" s="170"/>
      <c r="W2069" s="170"/>
      <c r="AB2069" s="168"/>
    </row>
    <row r="2070" spans="1:28" x14ac:dyDescent="0.25">
      <c r="A2070" s="286"/>
      <c r="B2070" s="286"/>
      <c r="C2070" s="286"/>
      <c r="D2070" s="285"/>
      <c r="E2070" s="260" t="s">
        <v>619</v>
      </c>
      <c r="F2070" s="259"/>
      <c r="G2070" s="259" t="s">
        <v>2198</v>
      </c>
      <c r="H2070" s="258"/>
      <c r="I2070" s="255"/>
      <c r="J2070" s="257"/>
      <c r="K2070" s="256">
        <v>0.16770400000000002</v>
      </c>
      <c r="L2070" s="201">
        <v>298.11950082404792</v>
      </c>
      <c r="M2070" s="201">
        <v>415.3475529888272</v>
      </c>
      <c r="N2070" s="201">
        <v>41.094000000000001</v>
      </c>
      <c r="O2070" s="255">
        <v>41.094000000000001</v>
      </c>
      <c r="P2070" s="255">
        <v>415.3475529888272</v>
      </c>
      <c r="Q2070" s="255">
        <v>298.2033528240479</v>
      </c>
      <c r="R2070" s="256">
        <v>318.37471698600604</v>
      </c>
      <c r="S2070" s="256">
        <v>318.45856898600601</v>
      </c>
      <c r="T2070" s="263"/>
      <c r="U2070" s="170">
        <v>249.89608711960619</v>
      </c>
      <c r="V2070" s="170"/>
      <c r="W2070" s="170"/>
      <c r="AB2070" s="168"/>
    </row>
    <row r="2071" spans="1:28" x14ac:dyDescent="0.25">
      <c r="A2071" s="286" t="s">
        <v>2423</v>
      </c>
      <c r="B2071" s="286" t="s">
        <v>2289</v>
      </c>
      <c r="C2071" s="286" t="s">
        <v>2197</v>
      </c>
      <c r="D2071" s="285">
        <v>3187</v>
      </c>
      <c r="E2071" s="260" t="s">
        <v>2625</v>
      </c>
      <c r="F2071" s="259"/>
      <c r="G2071" s="259" t="s">
        <v>2175</v>
      </c>
      <c r="H2071" s="258">
        <v>40</v>
      </c>
      <c r="I2071" s="255"/>
      <c r="J2071" s="257"/>
      <c r="K2071" s="256">
        <v>0.49565599999999999</v>
      </c>
      <c r="L2071" s="201">
        <v>298.45118082404792</v>
      </c>
      <c r="M2071" s="201">
        <v>415.3475529888272</v>
      </c>
      <c r="N2071" s="201">
        <v>41.094000000000001</v>
      </c>
      <c r="O2071" s="255">
        <v>41.094000000000001</v>
      </c>
      <c r="P2071" s="255">
        <v>415.3475529888272</v>
      </c>
      <c r="Q2071" s="255">
        <v>298.69900882404789</v>
      </c>
      <c r="R2071" s="256">
        <v>318.70639698600598</v>
      </c>
      <c r="S2071" s="256">
        <v>318.95422498600601</v>
      </c>
      <c r="T2071" s="256"/>
      <c r="U2071" s="170">
        <v>250.22776711960614</v>
      </c>
      <c r="V2071" s="170"/>
      <c r="W2071" s="170"/>
      <c r="AB2071" s="168"/>
    </row>
    <row r="2072" spans="1:28" x14ac:dyDescent="0.25">
      <c r="A2072" s="286" t="s">
        <v>2423</v>
      </c>
      <c r="B2072" s="286" t="s">
        <v>2289</v>
      </c>
      <c r="C2072" s="286" t="s">
        <v>2174</v>
      </c>
      <c r="D2072" s="285">
        <v>3190</v>
      </c>
      <c r="E2072" s="260" t="s">
        <v>2624</v>
      </c>
      <c r="F2072" s="259"/>
      <c r="G2072" s="259" t="s">
        <v>2172</v>
      </c>
      <c r="H2072" s="258"/>
      <c r="I2072" s="255"/>
      <c r="J2072" s="257"/>
      <c r="K2072" s="256">
        <v>0</v>
      </c>
      <c r="L2072" s="201">
        <v>298.69900882404789</v>
      </c>
      <c r="M2072" s="201">
        <v>415.3475529888272</v>
      </c>
      <c r="N2072" s="201">
        <v>41.094000000000001</v>
      </c>
      <c r="O2072" s="255">
        <v>41.094000000000001</v>
      </c>
      <c r="P2072" s="255">
        <v>415.3475529888272</v>
      </c>
      <c r="Q2072" s="255">
        <v>298.69900882404789</v>
      </c>
      <c r="R2072" s="256">
        <v>318.95422498600601</v>
      </c>
      <c r="S2072" s="256">
        <v>318.95422498600601</v>
      </c>
      <c r="T2072" s="256"/>
      <c r="U2072" s="170">
        <v>250.47559511960617</v>
      </c>
      <c r="V2072" s="170"/>
      <c r="W2072" s="170"/>
      <c r="AB2072" s="168"/>
    </row>
    <row r="2073" spans="1:28" x14ac:dyDescent="0.25">
      <c r="A2073" s="286"/>
      <c r="B2073" s="286"/>
      <c r="C2073" s="286"/>
      <c r="D2073" s="285"/>
      <c r="E2073" s="260"/>
      <c r="F2073" s="259"/>
      <c r="G2073" s="259"/>
      <c r="H2073" s="258"/>
      <c r="I2073" s="255"/>
      <c r="J2073" s="257"/>
      <c r="K2073" s="256">
        <v>0</v>
      </c>
      <c r="L2073" s="201">
        <v>298.69900882404789</v>
      </c>
      <c r="M2073" s="201">
        <v>415.3475529888272</v>
      </c>
      <c r="N2073" s="201">
        <v>41.094000000000001</v>
      </c>
      <c r="O2073" s="255">
        <v>41.094000000000001</v>
      </c>
      <c r="P2073" s="255">
        <v>415.3475529888272</v>
      </c>
      <c r="Q2073" s="255">
        <v>298.69900882404789</v>
      </c>
      <c r="R2073" s="256">
        <v>318.95422498600601</v>
      </c>
      <c r="S2073" s="256">
        <v>318.95422498600601</v>
      </c>
      <c r="T2073" s="256"/>
      <c r="U2073" s="170">
        <v>250.47559511960617</v>
      </c>
      <c r="V2073" s="170"/>
      <c r="W2073" s="170"/>
      <c r="AB2073" s="168"/>
    </row>
    <row r="2074" spans="1:28" x14ac:dyDescent="0.25">
      <c r="A2074" s="286"/>
      <c r="B2074" s="286"/>
      <c r="C2074" s="286"/>
      <c r="D2074" s="285"/>
      <c r="E2074" s="260" t="s">
        <v>619</v>
      </c>
      <c r="F2074" s="259"/>
      <c r="G2074" s="259" t="s">
        <v>1962</v>
      </c>
      <c r="H2074" s="258"/>
      <c r="I2074" s="255"/>
      <c r="J2074" s="257"/>
      <c r="K2074" s="256">
        <v>9.9516999999999994E-2</v>
      </c>
      <c r="L2074" s="201">
        <v>298.74876732404789</v>
      </c>
      <c r="M2074" s="201">
        <v>415.3475529888272</v>
      </c>
      <c r="N2074" s="201">
        <v>41.094000000000001</v>
      </c>
      <c r="O2074" s="255">
        <v>41.094000000000001</v>
      </c>
      <c r="P2074" s="255">
        <v>415.3475529888272</v>
      </c>
      <c r="Q2074" s="255">
        <v>298.79852582404789</v>
      </c>
      <c r="R2074" s="256">
        <v>319.00398348600601</v>
      </c>
      <c r="S2074" s="256">
        <v>319.053741986006</v>
      </c>
      <c r="T2074" s="256"/>
      <c r="U2074" s="170">
        <v>250.52535361960616</v>
      </c>
      <c r="V2074" s="170"/>
      <c r="W2074" s="170"/>
      <c r="AB2074" s="168"/>
    </row>
    <row r="2075" spans="1:28" x14ac:dyDescent="0.25">
      <c r="A2075" s="286" t="s">
        <v>2423</v>
      </c>
      <c r="B2075" s="286" t="s">
        <v>2289</v>
      </c>
      <c r="C2075" s="286" t="s">
        <v>2194</v>
      </c>
      <c r="D2075" s="285">
        <v>3193</v>
      </c>
      <c r="E2075" s="260" t="s">
        <v>2623</v>
      </c>
      <c r="F2075" s="259"/>
      <c r="G2075" s="259" t="s">
        <v>2175</v>
      </c>
      <c r="H2075" s="258">
        <v>40</v>
      </c>
      <c r="I2075" s="255"/>
      <c r="J2075" s="257"/>
      <c r="K2075" s="256">
        <v>0.49565599999999999</v>
      </c>
      <c r="L2075" s="201">
        <v>299.04635382404786</v>
      </c>
      <c r="M2075" s="201">
        <v>415.3475529888272</v>
      </c>
      <c r="N2075" s="201">
        <v>41.094000000000001</v>
      </c>
      <c r="O2075" s="255">
        <v>41.094000000000001</v>
      </c>
      <c r="P2075" s="255">
        <v>415.3475529888272</v>
      </c>
      <c r="Q2075" s="255">
        <v>299.29418182404788</v>
      </c>
      <c r="R2075" s="256">
        <v>319.30156998600597</v>
      </c>
      <c r="S2075" s="256">
        <v>319.549397986006</v>
      </c>
      <c r="T2075" s="256"/>
      <c r="U2075" s="170">
        <v>250.82294011960613</v>
      </c>
      <c r="V2075" s="170"/>
      <c r="W2075" s="170"/>
      <c r="AB2075" s="168"/>
    </row>
    <row r="2076" spans="1:28" x14ac:dyDescent="0.25">
      <c r="A2076" s="286"/>
      <c r="B2076" s="286"/>
      <c r="C2076" s="286"/>
      <c r="D2076" s="285"/>
      <c r="E2076" s="260" t="s">
        <v>619</v>
      </c>
      <c r="F2076" s="259"/>
      <c r="G2076" s="259"/>
      <c r="H2076" s="258"/>
      <c r="I2076" s="255"/>
      <c r="J2076" s="257"/>
      <c r="K2076" s="256">
        <v>0</v>
      </c>
      <c r="L2076" s="201">
        <v>299.29418182404788</v>
      </c>
      <c r="M2076" s="201">
        <v>415.3475529888272</v>
      </c>
      <c r="N2076" s="201">
        <v>41.094000000000001</v>
      </c>
      <c r="O2076" s="255">
        <v>41.094000000000001</v>
      </c>
      <c r="P2076" s="255">
        <v>415.3475529888272</v>
      </c>
      <c r="Q2076" s="255">
        <v>299.29418182404788</v>
      </c>
      <c r="R2076" s="256">
        <v>319.549397986006</v>
      </c>
      <c r="S2076" s="256">
        <v>319.549397986006</v>
      </c>
      <c r="T2076" s="256"/>
      <c r="U2076" s="170">
        <v>251.07076811960616</v>
      </c>
      <c r="V2076" s="170"/>
      <c r="W2076" s="170"/>
      <c r="AB2076" s="168"/>
    </row>
    <row r="2077" spans="1:28" x14ac:dyDescent="0.25">
      <c r="A2077" s="286"/>
      <c r="B2077" s="286"/>
      <c r="C2077" s="286"/>
      <c r="D2077" s="285"/>
      <c r="E2077" s="260"/>
      <c r="F2077" s="259"/>
      <c r="G2077" s="259"/>
      <c r="H2077" s="258"/>
      <c r="I2077" s="255"/>
      <c r="J2077" s="257"/>
      <c r="K2077" s="256">
        <v>0</v>
      </c>
      <c r="L2077" s="201">
        <v>299.29418182404788</v>
      </c>
      <c r="M2077" s="201">
        <v>415.3475529888272</v>
      </c>
      <c r="N2077" s="201">
        <v>41.094000000000001</v>
      </c>
      <c r="O2077" s="255">
        <v>41.094000000000001</v>
      </c>
      <c r="P2077" s="255">
        <v>415.3475529888272</v>
      </c>
      <c r="Q2077" s="255">
        <v>299.29418182404788</v>
      </c>
      <c r="R2077" s="256">
        <v>319.549397986006</v>
      </c>
      <c r="S2077" s="256">
        <v>319.549397986006</v>
      </c>
      <c r="T2077" s="256"/>
      <c r="U2077" s="170">
        <v>251.07076811960616</v>
      </c>
      <c r="V2077" s="170"/>
      <c r="W2077" s="170"/>
      <c r="AB2077" s="168"/>
    </row>
    <row r="2078" spans="1:28" x14ac:dyDescent="0.25">
      <c r="A2078" s="286"/>
      <c r="B2078" s="286"/>
      <c r="C2078" s="286"/>
      <c r="D2078" s="285"/>
      <c r="E2078" s="260" t="s">
        <v>619</v>
      </c>
      <c r="F2078" s="259"/>
      <c r="G2078" s="259" t="s">
        <v>1962</v>
      </c>
      <c r="H2078" s="258"/>
      <c r="I2078" s="255"/>
      <c r="J2078" s="257"/>
      <c r="K2078" s="256">
        <v>9.9516999999999994E-2</v>
      </c>
      <c r="L2078" s="201">
        <v>299.34394032404788</v>
      </c>
      <c r="M2078" s="201">
        <v>415.3475529888272</v>
      </c>
      <c r="N2078" s="201">
        <v>41.094000000000001</v>
      </c>
      <c r="O2078" s="255">
        <v>41.094000000000001</v>
      </c>
      <c r="P2078" s="255">
        <v>415.3475529888272</v>
      </c>
      <c r="Q2078" s="255">
        <v>299.39369882404787</v>
      </c>
      <c r="R2078" s="256">
        <v>319.599156486006</v>
      </c>
      <c r="S2078" s="256">
        <v>319.64891498600599</v>
      </c>
      <c r="T2078" s="256"/>
      <c r="U2078" s="170">
        <v>251.12052661960615</v>
      </c>
      <c r="V2078" s="170"/>
      <c r="W2078" s="170"/>
      <c r="AB2078" s="168"/>
    </row>
    <row r="2079" spans="1:28" x14ac:dyDescent="0.25">
      <c r="A2079" s="286" t="s">
        <v>2423</v>
      </c>
      <c r="B2079" s="286" t="s">
        <v>2289</v>
      </c>
      <c r="C2079" s="286" t="s">
        <v>2192</v>
      </c>
      <c r="D2079" s="285">
        <v>3199</v>
      </c>
      <c r="E2079" s="260" t="s">
        <v>2622</v>
      </c>
      <c r="F2079" s="259"/>
      <c r="G2079" s="259" t="s">
        <v>2175</v>
      </c>
      <c r="H2079" s="258">
        <v>40</v>
      </c>
      <c r="I2079" s="255"/>
      <c r="J2079" s="257"/>
      <c r="K2079" s="256">
        <v>0.49565599999999999</v>
      </c>
      <c r="L2079" s="201">
        <v>299.6415268240479</v>
      </c>
      <c r="M2079" s="201">
        <v>415.3475529888272</v>
      </c>
      <c r="N2079" s="201">
        <v>41.094000000000001</v>
      </c>
      <c r="O2079" s="255">
        <v>41.094000000000001</v>
      </c>
      <c r="P2079" s="255">
        <v>415.3475529888272</v>
      </c>
      <c r="Q2079" s="255">
        <v>299.88935482404787</v>
      </c>
      <c r="R2079" s="256">
        <v>319.89674298600596</v>
      </c>
      <c r="S2079" s="256">
        <v>320.14457098600599</v>
      </c>
      <c r="T2079" s="256"/>
      <c r="U2079" s="170">
        <v>251.41811311960612</v>
      </c>
      <c r="V2079" s="170"/>
      <c r="W2079" s="170"/>
      <c r="AB2079" s="168"/>
    </row>
    <row r="2080" spans="1:28" x14ac:dyDescent="0.25">
      <c r="A2080" s="286"/>
      <c r="B2080" s="286"/>
      <c r="C2080" s="286"/>
      <c r="D2080" s="285"/>
      <c r="E2080" s="260" t="s">
        <v>619</v>
      </c>
      <c r="F2080" s="259"/>
      <c r="G2080" s="259"/>
      <c r="H2080" s="258"/>
      <c r="I2080" s="255"/>
      <c r="J2080" s="257"/>
      <c r="K2080" s="256">
        <v>0</v>
      </c>
      <c r="L2080" s="201">
        <v>299.88935482404787</v>
      </c>
      <c r="M2080" s="201">
        <v>415.3475529888272</v>
      </c>
      <c r="N2080" s="201">
        <v>41.094000000000001</v>
      </c>
      <c r="O2080" s="255">
        <v>41.094000000000001</v>
      </c>
      <c r="P2080" s="255">
        <v>415.3475529888272</v>
      </c>
      <c r="Q2080" s="255">
        <v>299.88935482404787</v>
      </c>
      <c r="R2080" s="256">
        <v>320.14457098600599</v>
      </c>
      <c r="S2080" s="256">
        <v>320.14457098600599</v>
      </c>
      <c r="T2080" s="256"/>
      <c r="U2080" s="170">
        <v>251.66594111960615</v>
      </c>
      <c r="V2080" s="170"/>
      <c r="W2080" s="170"/>
      <c r="AB2080" s="168"/>
    </row>
    <row r="2081" spans="1:28" x14ac:dyDescent="0.25">
      <c r="A2081" s="286"/>
      <c r="B2081" s="286"/>
      <c r="C2081" s="286"/>
      <c r="D2081" s="285"/>
      <c r="E2081" s="260"/>
      <c r="F2081" s="259"/>
      <c r="G2081" s="259"/>
      <c r="H2081" s="258"/>
      <c r="I2081" s="255"/>
      <c r="J2081" s="257"/>
      <c r="K2081" s="256">
        <v>0</v>
      </c>
      <c r="L2081" s="201">
        <v>299.88935482404787</v>
      </c>
      <c r="M2081" s="201">
        <v>415.3475529888272</v>
      </c>
      <c r="N2081" s="201">
        <v>41.094000000000001</v>
      </c>
      <c r="O2081" s="255">
        <v>41.094000000000001</v>
      </c>
      <c r="P2081" s="255">
        <v>415.3475529888272</v>
      </c>
      <c r="Q2081" s="255">
        <v>299.88935482404787</v>
      </c>
      <c r="R2081" s="256">
        <v>320.14457098600599</v>
      </c>
      <c r="S2081" s="256">
        <v>320.14457098600599</v>
      </c>
      <c r="T2081" s="256"/>
      <c r="U2081" s="170">
        <v>251.66594111960615</v>
      </c>
      <c r="V2081" s="170"/>
      <c r="W2081" s="170"/>
      <c r="AB2081" s="168"/>
    </row>
    <row r="2082" spans="1:28" x14ac:dyDescent="0.25">
      <c r="A2082" s="286"/>
      <c r="B2082" s="286"/>
      <c r="C2082" s="286"/>
      <c r="D2082" s="285"/>
      <c r="E2082" s="260" t="s">
        <v>619</v>
      </c>
      <c r="F2082" s="259"/>
      <c r="G2082" s="259" t="s">
        <v>1962</v>
      </c>
      <c r="H2082" s="258"/>
      <c r="I2082" s="255"/>
      <c r="J2082" s="257"/>
      <c r="K2082" s="256">
        <v>9.9516999999999994E-2</v>
      </c>
      <c r="L2082" s="201">
        <v>299.93911332404787</v>
      </c>
      <c r="M2082" s="201">
        <v>415.3475529888272</v>
      </c>
      <c r="N2082" s="201">
        <v>41.094000000000001</v>
      </c>
      <c r="O2082" s="255">
        <v>41.094000000000001</v>
      </c>
      <c r="P2082" s="255">
        <v>415.3475529888272</v>
      </c>
      <c r="Q2082" s="255">
        <v>299.98887182404786</v>
      </c>
      <c r="R2082" s="256">
        <v>320.19432948600598</v>
      </c>
      <c r="S2082" s="256">
        <v>320.24408798600598</v>
      </c>
      <c r="T2082" s="256"/>
      <c r="U2082" s="170">
        <v>251.71569961960614</v>
      </c>
      <c r="V2082" s="170"/>
      <c r="W2082" s="170"/>
      <c r="AB2082" s="168"/>
    </row>
    <row r="2083" spans="1:28" x14ac:dyDescent="0.25">
      <c r="A2083" s="286" t="s">
        <v>2423</v>
      </c>
      <c r="B2083" s="286" t="s">
        <v>2289</v>
      </c>
      <c r="C2083" s="286" t="s">
        <v>2190</v>
      </c>
      <c r="D2083" s="285">
        <v>3205</v>
      </c>
      <c r="E2083" s="260" t="s">
        <v>2621</v>
      </c>
      <c r="F2083" s="259"/>
      <c r="G2083" s="259" t="s">
        <v>2175</v>
      </c>
      <c r="H2083" s="258">
        <v>40</v>
      </c>
      <c r="I2083" s="255"/>
      <c r="J2083" s="257"/>
      <c r="K2083" s="256">
        <v>0.49565599999999999</v>
      </c>
      <c r="L2083" s="201">
        <v>300.23669982404783</v>
      </c>
      <c r="M2083" s="201">
        <v>415.3475529888272</v>
      </c>
      <c r="N2083" s="201">
        <v>41.094000000000001</v>
      </c>
      <c r="O2083" s="255">
        <v>41.094000000000001</v>
      </c>
      <c r="P2083" s="255">
        <v>415.3475529888272</v>
      </c>
      <c r="Q2083" s="255">
        <v>300.48452782404786</v>
      </c>
      <c r="R2083" s="256">
        <v>320.49191598600595</v>
      </c>
      <c r="S2083" s="256">
        <v>320.73974398600598</v>
      </c>
      <c r="T2083" s="256"/>
      <c r="U2083" s="170">
        <v>252.01328611960611</v>
      </c>
      <c r="V2083" s="170"/>
      <c r="W2083" s="170"/>
      <c r="AB2083" s="168"/>
    </row>
    <row r="2084" spans="1:28" x14ac:dyDescent="0.25">
      <c r="A2084" s="286" t="s">
        <v>2423</v>
      </c>
      <c r="B2084" s="286" t="s">
        <v>2289</v>
      </c>
      <c r="C2084" s="286" t="s">
        <v>2174</v>
      </c>
      <c r="D2084" s="285">
        <v>3207</v>
      </c>
      <c r="E2084" s="260" t="s">
        <v>2620</v>
      </c>
      <c r="F2084" s="259"/>
      <c r="G2084" s="259" t="s">
        <v>2172</v>
      </c>
      <c r="H2084" s="258"/>
      <c r="I2084" s="255"/>
      <c r="J2084" s="257"/>
      <c r="K2084" s="256">
        <v>0</v>
      </c>
      <c r="L2084" s="201">
        <v>300.48452782404786</v>
      </c>
      <c r="M2084" s="201">
        <v>415.3475529888272</v>
      </c>
      <c r="N2084" s="201">
        <v>41.094000000000001</v>
      </c>
      <c r="O2084" s="255">
        <v>41.094000000000001</v>
      </c>
      <c r="P2084" s="255">
        <v>415.3475529888272</v>
      </c>
      <c r="Q2084" s="255">
        <v>300.48452782404786</v>
      </c>
      <c r="R2084" s="256">
        <v>320.73974398600598</v>
      </c>
      <c r="S2084" s="256">
        <v>320.73974398600598</v>
      </c>
      <c r="T2084" s="256"/>
      <c r="U2084" s="170">
        <v>252.26111411960613</v>
      </c>
      <c r="V2084" s="170"/>
      <c r="W2084" s="170"/>
      <c r="AB2084" s="168"/>
    </row>
    <row r="2085" spans="1:28" x14ac:dyDescent="0.25">
      <c r="A2085" s="286"/>
      <c r="B2085" s="286"/>
      <c r="C2085" s="286"/>
      <c r="D2085" s="285"/>
      <c r="E2085" s="260"/>
      <c r="F2085" s="259"/>
      <c r="G2085" s="259"/>
      <c r="H2085" s="258"/>
      <c r="I2085" s="255"/>
      <c r="J2085" s="257"/>
      <c r="K2085" s="256">
        <v>0</v>
      </c>
      <c r="L2085" s="201">
        <v>300.48452782404786</v>
      </c>
      <c r="M2085" s="201">
        <v>415.3475529888272</v>
      </c>
      <c r="N2085" s="201">
        <v>41.094000000000001</v>
      </c>
      <c r="O2085" s="255">
        <v>41.094000000000001</v>
      </c>
      <c r="P2085" s="255">
        <v>415.3475529888272</v>
      </c>
      <c r="Q2085" s="255">
        <v>300.48452782404786</v>
      </c>
      <c r="R2085" s="256">
        <v>320.73974398600598</v>
      </c>
      <c r="S2085" s="256">
        <v>320.73974398600598</v>
      </c>
      <c r="T2085" s="256"/>
      <c r="U2085" s="170">
        <v>252.26111411960613</v>
      </c>
      <c r="V2085" s="170"/>
      <c r="W2085" s="170"/>
      <c r="AB2085" s="168"/>
    </row>
    <row r="2086" spans="1:28" x14ac:dyDescent="0.25">
      <c r="A2086" s="286"/>
      <c r="B2086" s="286"/>
      <c r="C2086" s="286"/>
      <c r="D2086" s="285"/>
      <c r="E2086" s="260"/>
      <c r="F2086" s="259"/>
      <c r="G2086" s="259" t="s">
        <v>1962</v>
      </c>
      <c r="H2086" s="258"/>
      <c r="I2086" s="255"/>
      <c r="J2086" s="257"/>
      <c r="K2086" s="256">
        <v>0.15525</v>
      </c>
      <c r="L2086" s="201">
        <v>300.56215282404787</v>
      </c>
      <c r="M2086" s="201">
        <v>415.3475529888272</v>
      </c>
      <c r="N2086" s="201">
        <v>41.094000000000001</v>
      </c>
      <c r="O2086" s="255">
        <v>41.094000000000001</v>
      </c>
      <c r="P2086" s="255">
        <v>415.3475529888272</v>
      </c>
      <c r="Q2086" s="255">
        <v>300.63977782404788</v>
      </c>
      <c r="R2086" s="256">
        <v>320.81736898600599</v>
      </c>
      <c r="S2086" s="256">
        <v>320.894993986006</v>
      </c>
      <c r="T2086" s="256"/>
      <c r="U2086" s="170">
        <v>252.33873911960615</v>
      </c>
      <c r="V2086" s="170"/>
      <c r="W2086" s="170"/>
      <c r="AB2086" s="168"/>
    </row>
    <row r="2087" spans="1:28" x14ac:dyDescent="0.25">
      <c r="A2087" s="286" t="s">
        <v>2423</v>
      </c>
      <c r="B2087" s="286" t="s">
        <v>2289</v>
      </c>
      <c r="C2087" s="286" t="s">
        <v>2187</v>
      </c>
      <c r="D2087" s="285">
        <v>3211</v>
      </c>
      <c r="E2087" s="260" t="s">
        <v>2619</v>
      </c>
      <c r="F2087" s="259" t="s">
        <v>2185</v>
      </c>
      <c r="G2087" s="259" t="s">
        <v>2184</v>
      </c>
      <c r="H2087" s="258">
        <v>40</v>
      </c>
      <c r="I2087" s="255"/>
      <c r="J2087" s="257"/>
      <c r="K2087" s="256">
        <v>0.5</v>
      </c>
      <c r="L2087" s="201">
        <v>300.88977782404788</v>
      </c>
      <c r="M2087" s="201">
        <v>415.3475529888272</v>
      </c>
      <c r="N2087" s="201">
        <v>41.094000000000001</v>
      </c>
      <c r="O2087" s="255">
        <v>41.094000000000001</v>
      </c>
      <c r="P2087" s="255">
        <v>415.3475529888272</v>
      </c>
      <c r="Q2087" s="255">
        <v>301.13977782404788</v>
      </c>
      <c r="R2087" s="256">
        <v>321.144993986006</v>
      </c>
      <c r="S2087" s="256">
        <v>321.394993986006</v>
      </c>
      <c r="T2087" s="256"/>
      <c r="U2087" s="170">
        <v>252.66636411960616</v>
      </c>
      <c r="V2087" s="170"/>
      <c r="W2087" s="170"/>
      <c r="AB2087" s="168"/>
    </row>
    <row r="2088" spans="1:28" x14ac:dyDescent="0.25">
      <c r="A2088" s="286"/>
      <c r="B2088" s="286"/>
      <c r="C2088" s="286"/>
      <c r="D2088" s="285"/>
      <c r="E2088" s="260" t="s">
        <v>619</v>
      </c>
      <c r="F2088" s="259"/>
      <c r="G2088" s="259" t="s">
        <v>1962</v>
      </c>
      <c r="H2088" s="258"/>
      <c r="I2088" s="255"/>
      <c r="J2088" s="257"/>
      <c r="K2088" s="256">
        <v>0.15525</v>
      </c>
      <c r="L2088" s="201">
        <v>301.21740282404789</v>
      </c>
      <c r="M2088" s="201">
        <v>415.3475529888272</v>
      </c>
      <c r="N2088" s="201">
        <v>41.094000000000001</v>
      </c>
      <c r="O2088" s="255">
        <v>41.094000000000001</v>
      </c>
      <c r="P2088" s="255">
        <v>415.3475529888272</v>
      </c>
      <c r="Q2088" s="255">
        <v>301.29502782404791</v>
      </c>
      <c r="R2088" s="256">
        <v>321.47261898600601</v>
      </c>
      <c r="S2088" s="256">
        <v>321.55024398600602</v>
      </c>
      <c r="T2088" s="256"/>
      <c r="U2088" s="170">
        <v>252.99398911960617</v>
      </c>
      <c r="V2088" s="170"/>
      <c r="W2088" s="170"/>
      <c r="AB2088" s="168"/>
    </row>
    <row r="2089" spans="1:28" x14ac:dyDescent="0.25">
      <c r="A2089" s="286" t="s">
        <v>2423</v>
      </c>
      <c r="B2089" s="286" t="s">
        <v>2289</v>
      </c>
      <c r="C2089" s="286" t="s">
        <v>2183</v>
      </c>
      <c r="D2089" s="285">
        <v>3218</v>
      </c>
      <c r="E2089" s="260" t="s">
        <v>2618</v>
      </c>
      <c r="F2089" s="259"/>
      <c r="G2089" s="259" t="s">
        <v>2175</v>
      </c>
      <c r="H2089" s="258">
        <v>40</v>
      </c>
      <c r="I2089" s="255"/>
      <c r="J2089" s="257"/>
      <c r="K2089" s="256">
        <v>0.49565599999999999</v>
      </c>
      <c r="L2089" s="201">
        <v>301.54285582404793</v>
      </c>
      <c r="M2089" s="201">
        <v>415.3475529888272</v>
      </c>
      <c r="N2089" s="201">
        <v>41.094000000000001</v>
      </c>
      <c r="O2089" s="255">
        <v>41.094000000000001</v>
      </c>
      <c r="P2089" s="255">
        <v>415.3475529888272</v>
      </c>
      <c r="Q2089" s="255">
        <v>301.7906838240479</v>
      </c>
      <c r="R2089" s="256">
        <v>321.79807198600599</v>
      </c>
      <c r="S2089" s="256">
        <v>322.04589998600602</v>
      </c>
      <c r="T2089" s="256"/>
      <c r="U2089" s="170">
        <v>253.31944211960615</v>
      </c>
      <c r="V2089" s="170"/>
      <c r="W2089" s="170"/>
      <c r="AB2089" s="168"/>
    </row>
    <row r="2090" spans="1:28" x14ac:dyDescent="0.25">
      <c r="A2090" s="286"/>
      <c r="B2090" s="286"/>
      <c r="C2090" s="286"/>
      <c r="D2090" s="285"/>
      <c r="E2090" s="260" t="s">
        <v>619</v>
      </c>
      <c r="F2090" s="259"/>
      <c r="G2090" s="259"/>
      <c r="H2090" s="258"/>
      <c r="I2090" s="255"/>
      <c r="J2090" s="257"/>
      <c r="K2090" s="256">
        <v>0</v>
      </c>
      <c r="L2090" s="201">
        <v>301.7906838240479</v>
      </c>
      <c r="M2090" s="201">
        <v>415.3475529888272</v>
      </c>
      <c r="N2090" s="201">
        <v>41.094000000000001</v>
      </c>
      <c r="O2090" s="255">
        <v>41.094000000000001</v>
      </c>
      <c r="P2090" s="255">
        <v>415.3475529888272</v>
      </c>
      <c r="Q2090" s="255">
        <v>301.7906838240479</v>
      </c>
      <c r="R2090" s="256">
        <v>322.04589998600602</v>
      </c>
      <c r="S2090" s="256">
        <v>322.04589998600602</v>
      </c>
      <c r="T2090" s="256"/>
      <c r="U2090" s="170">
        <v>253.56727011960618</v>
      </c>
      <c r="V2090" s="170"/>
      <c r="W2090" s="170"/>
      <c r="AB2090" s="168"/>
    </row>
    <row r="2091" spans="1:28" x14ac:dyDescent="0.25">
      <c r="A2091" s="286"/>
      <c r="B2091" s="286"/>
      <c r="C2091" s="286"/>
      <c r="D2091" s="285"/>
      <c r="E2091" s="260"/>
      <c r="F2091" s="259"/>
      <c r="G2091" s="259"/>
      <c r="H2091" s="258"/>
      <c r="I2091" s="255"/>
      <c r="J2091" s="257"/>
      <c r="K2091" s="256">
        <v>0</v>
      </c>
      <c r="L2091" s="201">
        <v>301.7906838240479</v>
      </c>
      <c r="M2091" s="201">
        <v>415.3475529888272</v>
      </c>
      <c r="N2091" s="201">
        <v>41.094000000000001</v>
      </c>
      <c r="O2091" s="255">
        <v>41.094000000000001</v>
      </c>
      <c r="P2091" s="255">
        <v>415.3475529888272</v>
      </c>
      <c r="Q2091" s="255">
        <v>301.7906838240479</v>
      </c>
      <c r="R2091" s="256">
        <v>322.04589998600602</v>
      </c>
      <c r="S2091" s="256">
        <v>322.04589998600602</v>
      </c>
      <c r="T2091" s="256"/>
      <c r="U2091" s="170">
        <v>253.56727011960618</v>
      </c>
      <c r="V2091" s="170"/>
      <c r="W2091" s="170"/>
      <c r="AB2091" s="168"/>
    </row>
    <row r="2092" spans="1:28" x14ac:dyDescent="0.25">
      <c r="A2092" s="286"/>
      <c r="B2092" s="286"/>
      <c r="C2092" s="286"/>
      <c r="D2092" s="285"/>
      <c r="E2092" s="260"/>
      <c r="F2092" s="259"/>
      <c r="G2092" s="259" t="s">
        <v>1962</v>
      </c>
      <c r="H2092" s="258"/>
      <c r="I2092" s="255"/>
      <c r="J2092" s="257"/>
      <c r="K2092" s="256">
        <v>9.9516999999999994E-2</v>
      </c>
      <c r="L2092" s="201">
        <v>301.8404423240479</v>
      </c>
      <c r="M2092" s="201">
        <v>415.3475529888272</v>
      </c>
      <c r="N2092" s="201">
        <v>41.094000000000001</v>
      </c>
      <c r="O2092" s="255">
        <v>41.094000000000001</v>
      </c>
      <c r="P2092" s="255">
        <v>415.3475529888272</v>
      </c>
      <c r="Q2092" s="255">
        <v>301.89020082404789</v>
      </c>
      <c r="R2092" s="256">
        <v>322.09565848600602</v>
      </c>
      <c r="S2092" s="256">
        <v>322.14541698600601</v>
      </c>
      <c r="T2092" s="256"/>
      <c r="U2092" s="170">
        <v>253.61702861960617</v>
      </c>
      <c r="V2092" s="170"/>
      <c r="W2092" s="170"/>
      <c r="AB2092" s="168"/>
    </row>
    <row r="2093" spans="1:28" x14ac:dyDescent="0.25">
      <c r="A2093" s="286" t="s">
        <v>2423</v>
      </c>
      <c r="B2093" s="286" t="s">
        <v>2289</v>
      </c>
      <c r="C2093" s="286" t="s">
        <v>2181</v>
      </c>
      <c r="D2093" s="285">
        <v>3224</v>
      </c>
      <c r="E2093" s="260" t="s">
        <v>2617</v>
      </c>
      <c r="F2093" s="259"/>
      <c r="G2093" s="259" t="s">
        <v>2175</v>
      </c>
      <c r="H2093" s="258">
        <v>40</v>
      </c>
      <c r="I2093" s="255"/>
      <c r="J2093" s="257"/>
      <c r="K2093" s="256">
        <v>0.49565599999999999</v>
      </c>
      <c r="L2093" s="201">
        <v>302.13802882404786</v>
      </c>
      <c r="M2093" s="201">
        <v>415.3475529888272</v>
      </c>
      <c r="N2093" s="201">
        <v>41.094000000000001</v>
      </c>
      <c r="O2093" s="255">
        <v>41.094000000000001</v>
      </c>
      <c r="P2093" s="255">
        <v>415.3475529888272</v>
      </c>
      <c r="Q2093" s="255">
        <v>302.38585682404789</v>
      </c>
      <c r="R2093" s="256">
        <v>322.39324498600598</v>
      </c>
      <c r="S2093" s="256">
        <v>322.64107298600601</v>
      </c>
      <c r="T2093" s="256"/>
      <c r="U2093" s="170">
        <v>253.91461511960614</v>
      </c>
      <c r="V2093" s="170"/>
      <c r="W2093" s="170"/>
      <c r="AB2093" s="168"/>
    </row>
    <row r="2094" spans="1:28" x14ac:dyDescent="0.25">
      <c r="A2094" s="286"/>
      <c r="B2094" s="286"/>
      <c r="C2094" s="286"/>
      <c r="D2094" s="285"/>
      <c r="E2094" s="260" t="s">
        <v>619</v>
      </c>
      <c r="F2094" s="259"/>
      <c r="G2094" s="259"/>
      <c r="H2094" s="258"/>
      <c r="I2094" s="255"/>
      <c r="J2094" s="257"/>
      <c r="K2094" s="256">
        <v>0</v>
      </c>
      <c r="L2094" s="201">
        <v>302.38585682404789</v>
      </c>
      <c r="M2094" s="201">
        <v>415.3475529888272</v>
      </c>
      <c r="N2094" s="201">
        <v>41.094000000000001</v>
      </c>
      <c r="O2094" s="255">
        <v>41.094000000000001</v>
      </c>
      <c r="P2094" s="255">
        <v>415.3475529888272</v>
      </c>
      <c r="Q2094" s="255">
        <v>302.38585682404789</v>
      </c>
      <c r="R2094" s="256">
        <v>322.64107298600601</v>
      </c>
      <c r="S2094" s="256">
        <v>322.64107298600601</v>
      </c>
      <c r="T2094" s="256"/>
      <c r="U2094" s="170">
        <v>254.16244311960617</v>
      </c>
      <c r="V2094" s="170"/>
      <c r="W2094" s="170"/>
    </row>
    <row r="2095" spans="1:28" x14ac:dyDescent="0.25">
      <c r="A2095" s="286"/>
      <c r="B2095" s="286"/>
      <c r="C2095" s="286"/>
      <c r="D2095" s="285"/>
      <c r="E2095" s="260"/>
      <c r="F2095" s="259"/>
      <c r="G2095" s="259"/>
      <c r="H2095" s="258"/>
      <c r="I2095" s="255"/>
      <c r="J2095" s="257"/>
      <c r="K2095" s="256">
        <v>0</v>
      </c>
      <c r="L2095" s="201">
        <v>302.38585682404789</v>
      </c>
      <c r="M2095" s="201">
        <v>415.3475529888272</v>
      </c>
      <c r="N2095" s="201">
        <v>41.094000000000001</v>
      </c>
      <c r="O2095" s="255">
        <v>41.094000000000001</v>
      </c>
      <c r="P2095" s="255">
        <v>415.3475529888272</v>
      </c>
      <c r="Q2095" s="255">
        <v>302.38585682404789</v>
      </c>
      <c r="R2095" s="256">
        <v>322.64107298600601</v>
      </c>
      <c r="S2095" s="256">
        <v>322.64107298600601</v>
      </c>
      <c r="T2095" s="256"/>
      <c r="U2095" s="170">
        <v>254.16244311960617</v>
      </c>
      <c r="V2095" s="170"/>
      <c r="W2095" s="170"/>
    </row>
    <row r="2096" spans="1:28" x14ac:dyDescent="0.25">
      <c r="A2096" s="286"/>
      <c r="B2096" s="286"/>
      <c r="C2096" s="286"/>
      <c r="D2096" s="285"/>
      <c r="E2096" s="260" t="s">
        <v>619</v>
      </c>
      <c r="F2096" s="259"/>
      <c r="G2096" s="259" t="s">
        <v>1962</v>
      </c>
      <c r="H2096" s="258"/>
      <c r="I2096" s="255"/>
      <c r="J2096" s="257"/>
      <c r="K2096" s="256">
        <v>9.9516999999999994E-2</v>
      </c>
      <c r="L2096" s="201">
        <v>302.43561532404789</v>
      </c>
      <c r="M2096" s="201">
        <v>415.3475529888272</v>
      </c>
      <c r="N2096" s="201">
        <v>41.094000000000001</v>
      </c>
      <c r="O2096" s="255">
        <v>41.094000000000001</v>
      </c>
      <c r="P2096" s="255">
        <v>415.3475529888272</v>
      </c>
      <c r="Q2096" s="255">
        <v>302.48537382404788</v>
      </c>
      <c r="R2096" s="256">
        <v>322.690831486006</v>
      </c>
      <c r="S2096" s="256">
        <v>322.740589986006</v>
      </c>
      <c r="T2096" s="256"/>
      <c r="U2096" s="170">
        <v>254.21220161960616</v>
      </c>
      <c r="V2096" s="170"/>
      <c r="W2096" s="170"/>
    </row>
    <row r="2097" spans="1:41" x14ac:dyDescent="0.25">
      <c r="A2097" s="286" t="s">
        <v>2423</v>
      </c>
      <c r="B2097" s="286" t="s">
        <v>2289</v>
      </c>
      <c r="C2097" s="286" t="s">
        <v>2179</v>
      </c>
      <c r="D2097" s="285">
        <v>3230</v>
      </c>
      <c r="E2097" s="260" t="s">
        <v>2616</v>
      </c>
      <c r="F2097" s="259"/>
      <c r="G2097" s="259" t="s">
        <v>2175</v>
      </c>
      <c r="H2097" s="258">
        <v>40</v>
      </c>
      <c r="I2097" s="255"/>
      <c r="J2097" s="257"/>
      <c r="K2097" s="256">
        <v>0.49565599999999999</v>
      </c>
      <c r="L2097" s="201">
        <v>302.73320182404791</v>
      </c>
      <c r="M2097" s="201">
        <v>415.3475529888272</v>
      </c>
      <c r="N2097" s="201">
        <v>41.094000000000001</v>
      </c>
      <c r="O2097" s="255">
        <v>41.094000000000001</v>
      </c>
      <c r="P2097" s="255">
        <v>415.3475529888272</v>
      </c>
      <c r="Q2097" s="255">
        <v>302.98102982404788</v>
      </c>
      <c r="R2097" s="256">
        <v>322.98841798600597</v>
      </c>
      <c r="S2097" s="256">
        <v>323.236245986006</v>
      </c>
      <c r="T2097" s="256"/>
      <c r="U2097" s="170">
        <v>254.50978811960613</v>
      </c>
      <c r="V2097" s="170"/>
      <c r="W2097" s="170"/>
    </row>
    <row r="2098" spans="1:41" x14ac:dyDescent="0.25">
      <c r="A2098" s="286"/>
      <c r="B2098" s="286"/>
      <c r="C2098" s="286"/>
      <c r="D2098" s="285"/>
      <c r="E2098" s="260" t="s">
        <v>619</v>
      </c>
      <c r="F2098" s="259"/>
      <c r="G2098" s="259"/>
      <c r="H2098" s="258"/>
      <c r="I2098" s="255"/>
      <c r="J2098" s="257"/>
      <c r="K2098" s="256">
        <v>0</v>
      </c>
      <c r="L2098" s="201">
        <v>302.98102982404788</v>
      </c>
      <c r="M2098" s="201">
        <v>415.3475529888272</v>
      </c>
      <c r="N2098" s="201">
        <v>41.094000000000001</v>
      </c>
      <c r="O2098" s="255">
        <v>41.094000000000001</v>
      </c>
      <c r="P2098" s="255">
        <v>415.3475529888272</v>
      </c>
      <c r="Q2098" s="255">
        <v>302.98102982404788</v>
      </c>
      <c r="R2098" s="256">
        <v>323.236245986006</v>
      </c>
      <c r="S2098" s="256">
        <v>323.236245986006</v>
      </c>
      <c r="T2098" s="256"/>
      <c r="U2098" s="170">
        <v>254.75761611960615</v>
      </c>
      <c r="V2098" s="170"/>
      <c r="W2098" s="170"/>
    </row>
    <row r="2099" spans="1:41" x14ac:dyDescent="0.25">
      <c r="A2099" s="286"/>
      <c r="B2099" s="286"/>
      <c r="C2099" s="286"/>
      <c r="D2099" s="285"/>
      <c r="E2099" s="260"/>
      <c r="F2099" s="259"/>
      <c r="G2099" s="259"/>
      <c r="H2099" s="258"/>
      <c r="I2099" s="255"/>
      <c r="J2099" s="257"/>
      <c r="K2099" s="256">
        <v>0</v>
      </c>
      <c r="L2099" s="201">
        <v>302.98102982404788</v>
      </c>
      <c r="M2099" s="201">
        <v>415.3475529888272</v>
      </c>
      <c r="N2099" s="201">
        <v>41.094000000000001</v>
      </c>
      <c r="O2099" s="255">
        <v>41.094000000000001</v>
      </c>
      <c r="P2099" s="255">
        <v>415.3475529888272</v>
      </c>
      <c r="Q2099" s="255">
        <v>302.98102982404788</v>
      </c>
      <c r="R2099" s="256">
        <v>323.236245986006</v>
      </c>
      <c r="S2099" s="256">
        <v>323.236245986006</v>
      </c>
      <c r="T2099" s="256"/>
      <c r="U2099" s="170">
        <v>254.75761611960615</v>
      </c>
      <c r="V2099" s="170"/>
      <c r="W2099" s="170"/>
    </row>
    <row r="2100" spans="1:41" x14ac:dyDescent="0.25">
      <c r="A2100" s="286"/>
      <c r="B2100" s="286"/>
      <c r="C2100" s="286"/>
      <c r="D2100" s="285"/>
      <c r="E2100" s="260" t="s">
        <v>619</v>
      </c>
      <c r="F2100" s="259"/>
      <c r="G2100" s="259" t="s">
        <v>1962</v>
      </c>
      <c r="H2100" s="258"/>
      <c r="I2100" s="255"/>
      <c r="J2100" s="257"/>
      <c r="K2100" s="256">
        <v>9.9516999999999994E-2</v>
      </c>
      <c r="L2100" s="201">
        <v>303.03078832404788</v>
      </c>
      <c r="M2100" s="201">
        <v>415.3475529888272</v>
      </c>
      <c r="N2100" s="201">
        <v>41.094000000000001</v>
      </c>
      <c r="O2100" s="255">
        <v>41.094000000000001</v>
      </c>
      <c r="P2100" s="255">
        <v>415.3475529888272</v>
      </c>
      <c r="Q2100" s="255">
        <v>303.08054682404787</v>
      </c>
      <c r="R2100" s="256">
        <v>323.28600448600599</v>
      </c>
      <c r="S2100" s="256">
        <v>323.33576298600599</v>
      </c>
      <c r="T2100" s="256"/>
      <c r="U2100" s="170">
        <v>254.80737461960615</v>
      </c>
      <c r="V2100" s="170"/>
      <c r="W2100" s="170"/>
    </row>
    <row r="2101" spans="1:41" x14ac:dyDescent="0.25">
      <c r="A2101" s="286" t="s">
        <v>2423</v>
      </c>
      <c r="B2101" s="286" t="s">
        <v>2289</v>
      </c>
      <c r="C2101" s="286" t="s">
        <v>2177</v>
      </c>
      <c r="D2101" s="285">
        <v>3236</v>
      </c>
      <c r="E2101" s="260" t="s">
        <v>2615</v>
      </c>
      <c r="F2101" s="259"/>
      <c r="G2101" s="259" t="s">
        <v>2175</v>
      </c>
      <c r="H2101" s="258">
        <v>40</v>
      </c>
      <c r="I2101" s="255"/>
      <c r="J2101" s="257"/>
      <c r="K2101" s="256">
        <v>0.49565599999999999</v>
      </c>
      <c r="L2101" s="201">
        <v>303.32837482404784</v>
      </c>
      <c r="M2101" s="201">
        <v>415.3475529888272</v>
      </c>
      <c r="N2101" s="201">
        <v>41.094000000000001</v>
      </c>
      <c r="O2101" s="255">
        <v>41.094000000000001</v>
      </c>
      <c r="P2101" s="255">
        <v>415.3475529888272</v>
      </c>
      <c r="Q2101" s="255">
        <v>303.57620282404787</v>
      </c>
      <c r="R2101" s="256">
        <v>323.58359098600596</v>
      </c>
      <c r="S2101" s="256">
        <v>323.83141898600599</v>
      </c>
      <c r="T2101" s="256"/>
      <c r="U2101" s="170">
        <v>255.10496111960612</v>
      </c>
      <c r="V2101" s="170"/>
      <c r="W2101" s="170"/>
    </row>
    <row r="2102" spans="1:41" x14ac:dyDescent="0.25">
      <c r="A2102" s="286" t="s">
        <v>2423</v>
      </c>
      <c r="B2102" s="286" t="s">
        <v>2289</v>
      </c>
      <c r="C2102" s="286" t="s">
        <v>2174</v>
      </c>
      <c r="D2102" s="285">
        <v>3238</v>
      </c>
      <c r="E2102" s="260" t="s">
        <v>2614</v>
      </c>
      <c r="F2102" s="259"/>
      <c r="G2102" s="259" t="s">
        <v>2172</v>
      </c>
      <c r="H2102" s="258"/>
      <c r="I2102" s="255"/>
      <c r="J2102" s="257"/>
      <c r="K2102" s="256">
        <v>0</v>
      </c>
      <c r="L2102" s="201">
        <v>303.57620282404787</v>
      </c>
      <c r="M2102" s="201">
        <v>415.3475529888272</v>
      </c>
      <c r="N2102" s="201">
        <v>41.094000000000001</v>
      </c>
      <c r="O2102" s="255">
        <v>41.094000000000001</v>
      </c>
      <c r="P2102" s="255">
        <v>415.3475529888272</v>
      </c>
      <c r="Q2102" s="255">
        <v>303.57620282404787</v>
      </c>
      <c r="R2102" s="256">
        <v>323.83141898600599</v>
      </c>
      <c r="S2102" s="256">
        <v>323.83141898600599</v>
      </c>
      <c r="T2102" s="256"/>
      <c r="U2102" s="170">
        <v>255.35278911960614</v>
      </c>
      <c r="V2102" s="170"/>
      <c r="W2102" s="170"/>
    </row>
    <row r="2103" spans="1:41" x14ac:dyDescent="0.25">
      <c r="A2103" s="286"/>
      <c r="B2103" s="286"/>
      <c r="C2103" s="260"/>
      <c r="D2103" s="261"/>
      <c r="E2103" s="260"/>
      <c r="F2103" s="259"/>
      <c r="G2103" s="259"/>
      <c r="H2103" s="258"/>
      <c r="I2103" s="255"/>
      <c r="J2103" s="257"/>
      <c r="K2103" s="256">
        <v>0</v>
      </c>
      <c r="L2103" s="201">
        <v>303.57620282404787</v>
      </c>
      <c r="M2103" s="201">
        <v>415.3475529888272</v>
      </c>
      <c r="N2103" s="201">
        <v>41.094000000000001</v>
      </c>
      <c r="O2103" s="255">
        <v>41.094000000000001</v>
      </c>
      <c r="P2103" s="255">
        <v>415.3475529888272</v>
      </c>
      <c r="Q2103" s="255">
        <v>303.57620282404787</v>
      </c>
      <c r="R2103" s="256">
        <v>323.83141898600599</v>
      </c>
      <c r="S2103" s="256">
        <v>323.83141898600599</v>
      </c>
      <c r="T2103" s="256"/>
      <c r="U2103" s="170">
        <v>255.35278911960614</v>
      </c>
      <c r="V2103" s="170"/>
      <c r="W2103" s="170"/>
    </row>
    <row r="2104" spans="1:41" x14ac:dyDescent="0.25">
      <c r="A2104" s="286"/>
      <c r="B2104" s="286"/>
      <c r="C2104" s="286"/>
      <c r="D2104" s="285"/>
      <c r="E2104" s="260"/>
      <c r="F2104" s="259"/>
      <c r="G2104" s="259"/>
      <c r="H2104" s="258"/>
      <c r="I2104" s="255"/>
      <c r="J2104" s="257"/>
      <c r="K2104" s="256">
        <v>0.16770400000000002</v>
      </c>
      <c r="L2104" s="201">
        <v>303.66005482404785</v>
      </c>
      <c r="M2104" s="201">
        <v>415.3475529888272</v>
      </c>
      <c r="N2104" s="201">
        <v>41.094000000000001</v>
      </c>
      <c r="O2104" s="255">
        <v>41.094000000000001</v>
      </c>
      <c r="P2104" s="255">
        <v>415.3475529888272</v>
      </c>
      <c r="Q2104" s="255">
        <v>303.74390682404788</v>
      </c>
      <c r="R2104" s="256">
        <v>323.91527098600602</v>
      </c>
      <c r="S2104" s="256">
        <v>323.999122986006</v>
      </c>
      <c r="T2104" s="263"/>
      <c r="U2104" s="170">
        <v>255.43664111960618</v>
      </c>
      <c r="V2104" s="170"/>
      <c r="W2104" s="170"/>
      <c r="AO2104" s="223"/>
    </row>
    <row r="2105" spans="1:41" s="223" customFormat="1" x14ac:dyDescent="0.25">
      <c r="A2105" s="260" t="s">
        <v>2423</v>
      </c>
      <c r="B2105" s="260" t="s">
        <v>2289</v>
      </c>
      <c r="C2105" s="260" t="s">
        <v>1981</v>
      </c>
      <c r="D2105" s="261">
        <v>3240</v>
      </c>
      <c r="E2105" s="255" t="s">
        <v>2613</v>
      </c>
      <c r="F2105" s="265"/>
      <c r="G2105" s="265" t="s">
        <v>1978</v>
      </c>
      <c r="H2105" s="284">
        <v>40</v>
      </c>
      <c r="I2105" s="255"/>
      <c r="J2105" s="257"/>
      <c r="K2105" s="255">
        <v>5.7403999999999997E-2</v>
      </c>
      <c r="L2105" s="201">
        <v>303.77260882404789</v>
      </c>
      <c r="M2105" s="201">
        <v>415.3475529888272</v>
      </c>
      <c r="N2105" s="201">
        <v>41.094000000000001</v>
      </c>
      <c r="O2105" s="255">
        <v>41.094000000000001</v>
      </c>
      <c r="P2105" s="255">
        <v>415.3475529888272</v>
      </c>
      <c r="Q2105" s="255">
        <v>303.8013108240479</v>
      </c>
      <c r="R2105" s="255">
        <v>324.02782498600601</v>
      </c>
      <c r="S2105" s="255">
        <v>324.05652698600602</v>
      </c>
      <c r="T2105" s="255"/>
      <c r="U2105" s="170">
        <v>255.54919511960617</v>
      </c>
      <c r="V2105" s="225"/>
      <c r="W2105" s="225"/>
      <c r="AB2105" s="224"/>
      <c r="AO2105" s="168"/>
    </row>
    <row r="2106" spans="1:41" x14ac:dyDescent="0.25">
      <c r="A2106" s="280"/>
      <c r="B2106" s="280"/>
      <c r="C2106" s="280"/>
      <c r="D2106" s="279"/>
      <c r="E2106" s="280" t="s">
        <v>619</v>
      </c>
      <c r="F2106" s="277"/>
      <c r="G2106" s="277" t="s">
        <v>1962</v>
      </c>
      <c r="H2106" s="276">
        <v>40</v>
      </c>
      <c r="I2106" s="274"/>
      <c r="J2106" s="275"/>
      <c r="K2106" s="274">
        <v>0.103502</v>
      </c>
      <c r="L2106" s="201">
        <v>303.85306182404793</v>
      </c>
      <c r="M2106" s="201">
        <v>415.3475529888272</v>
      </c>
      <c r="N2106" s="201">
        <v>41.094000000000001</v>
      </c>
      <c r="O2106" s="273">
        <v>41.094000000000001</v>
      </c>
      <c r="P2106" s="273">
        <v>415.3475529888272</v>
      </c>
      <c r="Q2106" s="273">
        <v>303.90481282404789</v>
      </c>
      <c r="R2106" s="273">
        <v>324.10827798600599</v>
      </c>
      <c r="S2106" s="273">
        <v>324.16002898600601</v>
      </c>
      <c r="T2106" s="273"/>
      <c r="U2106" s="170">
        <v>255.62964811960614</v>
      </c>
      <c r="V2106" s="170"/>
      <c r="W2106" s="170"/>
    </row>
    <row r="2107" spans="1:41" x14ac:dyDescent="0.25">
      <c r="A2107" s="280" t="s">
        <v>2423</v>
      </c>
      <c r="B2107" s="280" t="s">
        <v>2275</v>
      </c>
      <c r="C2107" s="280" t="s">
        <v>111</v>
      </c>
      <c r="D2107" s="279">
        <v>3242</v>
      </c>
      <c r="E2107" s="278" t="s">
        <v>1324</v>
      </c>
      <c r="F2107" s="277" t="s">
        <v>2169</v>
      </c>
      <c r="G2107" s="277" t="s">
        <v>1951</v>
      </c>
      <c r="H2107" s="276"/>
      <c r="I2107" s="273"/>
      <c r="J2107" s="275"/>
      <c r="K2107" s="274">
        <v>0</v>
      </c>
      <c r="L2107" s="201">
        <v>303.90481282404789</v>
      </c>
      <c r="M2107" s="201">
        <v>415.3475529888272</v>
      </c>
      <c r="N2107" s="201">
        <v>41.094000000000001</v>
      </c>
      <c r="O2107" s="273">
        <v>41.094000000000001</v>
      </c>
      <c r="P2107" s="273">
        <v>415.3475529888272</v>
      </c>
      <c r="Q2107" s="273">
        <v>303.90481282404789</v>
      </c>
      <c r="R2107" s="273">
        <v>324.16002898600601</v>
      </c>
      <c r="S2107" s="273">
        <v>324.16002898600601</v>
      </c>
      <c r="T2107" s="273"/>
      <c r="U2107" s="170">
        <v>255.68139911960617</v>
      </c>
      <c r="V2107" s="170"/>
      <c r="W2107" s="170"/>
    </row>
    <row r="2108" spans="1:41" x14ac:dyDescent="0.25">
      <c r="A2108" s="280"/>
      <c r="B2108" s="280"/>
      <c r="C2108" s="280"/>
      <c r="D2108" s="279"/>
      <c r="E2108" s="283" t="s">
        <v>619</v>
      </c>
      <c r="F2108" s="277"/>
      <c r="G2108" s="277" t="s">
        <v>1969</v>
      </c>
      <c r="H2108" s="282"/>
      <c r="I2108" s="281"/>
      <c r="J2108" s="275"/>
      <c r="K2108" s="274">
        <v>0.14528199999999999</v>
      </c>
      <c r="L2108" s="201">
        <v>303.97745382404787</v>
      </c>
      <c r="M2108" s="201">
        <v>415.3475529888272</v>
      </c>
      <c r="N2108" s="201">
        <v>41.094000000000001</v>
      </c>
      <c r="O2108" s="273">
        <v>41.094000000000001</v>
      </c>
      <c r="P2108" s="273">
        <v>415.3475529888272</v>
      </c>
      <c r="Q2108" s="273">
        <v>304.0500948240479</v>
      </c>
      <c r="R2108" s="273">
        <v>324.23266998600604</v>
      </c>
      <c r="S2108" s="273">
        <v>324.30531098600602</v>
      </c>
      <c r="T2108" s="273"/>
      <c r="U2108" s="170">
        <v>255.7540401196062</v>
      </c>
      <c r="V2108" s="170"/>
      <c r="W2108" s="170"/>
    </row>
    <row r="2109" spans="1:41" x14ac:dyDescent="0.25">
      <c r="A2109" s="280" t="s">
        <v>2423</v>
      </c>
      <c r="B2109" s="280" t="s">
        <v>2275</v>
      </c>
      <c r="C2109" s="280" t="s">
        <v>1973</v>
      </c>
      <c r="D2109" s="279">
        <v>3243</v>
      </c>
      <c r="E2109" s="278" t="s">
        <v>2612</v>
      </c>
      <c r="F2109" s="277" t="s">
        <v>2022</v>
      </c>
      <c r="G2109" s="277" t="s">
        <v>2021</v>
      </c>
      <c r="H2109" s="276" t="s">
        <v>2292</v>
      </c>
      <c r="I2109" s="273"/>
      <c r="J2109" s="275"/>
      <c r="K2109" s="274">
        <v>0</v>
      </c>
      <c r="L2109" s="201">
        <v>304.0500948240479</v>
      </c>
      <c r="M2109" s="201">
        <v>415.3475529888272</v>
      </c>
      <c r="N2109" s="201">
        <v>41.094000000000001</v>
      </c>
      <c r="O2109" s="273">
        <v>41.094000000000001</v>
      </c>
      <c r="P2109" s="273">
        <v>415.3475529888272</v>
      </c>
      <c r="Q2109" s="273">
        <v>304.0500948240479</v>
      </c>
      <c r="R2109" s="273">
        <v>324.30531098600602</v>
      </c>
      <c r="S2109" s="273">
        <v>324.30531098600602</v>
      </c>
      <c r="T2109" s="273"/>
      <c r="U2109" s="170">
        <v>255.82668111960618</v>
      </c>
      <c r="V2109" s="170"/>
      <c r="W2109" s="170"/>
    </row>
    <row r="2110" spans="1:41" x14ac:dyDescent="0.25">
      <c r="A2110" s="280"/>
      <c r="B2110" s="280"/>
      <c r="C2110" s="280"/>
      <c r="D2110" s="279"/>
      <c r="E2110" s="283" t="s">
        <v>619</v>
      </c>
      <c r="F2110" s="277"/>
      <c r="G2110" s="277" t="s">
        <v>1969</v>
      </c>
      <c r="H2110" s="282"/>
      <c r="I2110" s="281"/>
      <c r="J2110" s="275"/>
      <c r="K2110" s="274">
        <v>0</v>
      </c>
      <c r="L2110" s="201">
        <v>304.0500948240479</v>
      </c>
      <c r="M2110" s="201">
        <v>415.3475529888272</v>
      </c>
      <c r="N2110" s="201">
        <v>41.094000000000001</v>
      </c>
      <c r="O2110" s="273">
        <v>41.094000000000001</v>
      </c>
      <c r="P2110" s="273">
        <v>415.3475529888272</v>
      </c>
      <c r="Q2110" s="273">
        <v>304.0500948240479</v>
      </c>
      <c r="R2110" s="273">
        <v>324.30531098600602</v>
      </c>
      <c r="S2110" s="273">
        <v>324.30531098600602</v>
      </c>
      <c r="T2110" s="273"/>
      <c r="U2110" s="170">
        <v>255.82668111960618</v>
      </c>
      <c r="V2110" s="170"/>
      <c r="W2110" s="170"/>
      <c r="AB2110" s="168"/>
    </row>
    <row r="2111" spans="1:41" x14ac:dyDescent="0.25">
      <c r="A2111" s="280" t="s">
        <v>2423</v>
      </c>
      <c r="B2111" s="280" t="s">
        <v>2275</v>
      </c>
      <c r="C2111" s="280" t="s">
        <v>1990</v>
      </c>
      <c r="D2111" s="279">
        <v>3243</v>
      </c>
      <c r="E2111" s="278" t="s">
        <v>2611</v>
      </c>
      <c r="F2111" s="277" t="s">
        <v>1988</v>
      </c>
      <c r="G2111" s="277" t="s">
        <v>1987</v>
      </c>
      <c r="H2111" s="276"/>
      <c r="I2111" s="273"/>
      <c r="J2111" s="275"/>
      <c r="K2111" s="274">
        <v>0</v>
      </c>
      <c r="L2111" s="201">
        <v>304.0500948240479</v>
      </c>
      <c r="M2111" s="201">
        <v>415.3475529888272</v>
      </c>
      <c r="N2111" s="201">
        <v>41.094000000000001</v>
      </c>
      <c r="O2111" s="273">
        <v>41.094000000000001</v>
      </c>
      <c r="P2111" s="273">
        <v>415.3475529888272</v>
      </c>
      <c r="Q2111" s="273">
        <v>304.0500948240479</v>
      </c>
      <c r="R2111" s="273">
        <v>324.30531098600602</v>
      </c>
      <c r="S2111" s="273">
        <v>324.30531098600602</v>
      </c>
      <c r="T2111" s="273"/>
      <c r="U2111" s="170">
        <v>255.82668111960618</v>
      </c>
      <c r="V2111" s="170"/>
      <c r="W2111" s="170"/>
      <c r="AB2111" s="168"/>
    </row>
    <row r="2112" spans="1:41" x14ac:dyDescent="0.25">
      <c r="A2112" s="280"/>
      <c r="B2112" s="280"/>
      <c r="C2112" s="280"/>
      <c r="D2112" s="279"/>
      <c r="E2112" s="278" t="s">
        <v>619</v>
      </c>
      <c r="F2112" s="277"/>
      <c r="G2112" s="277" t="s">
        <v>1962</v>
      </c>
      <c r="H2112" s="276">
        <v>40</v>
      </c>
      <c r="I2112" s="273"/>
      <c r="J2112" s="275"/>
      <c r="K2112" s="274">
        <v>0.13121600000000003</v>
      </c>
      <c r="L2112" s="201">
        <v>304.1157028240479</v>
      </c>
      <c r="M2112" s="201">
        <v>415.3475529888272</v>
      </c>
      <c r="N2112" s="201">
        <v>41.094000000000001</v>
      </c>
      <c r="O2112" s="273">
        <v>41.094000000000001</v>
      </c>
      <c r="P2112" s="273">
        <v>415.3475529888272</v>
      </c>
      <c r="Q2112" s="273">
        <v>304.1813108240479</v>
      </c>
      <c r="R2112" s="273">
        <v>324.37091898600602</v>
      </c>
      <c r="S2112" s="273">
        <v>324.43652698600602</v>
      </c>
      <c r="T2112" s="273"/>
      <c r="U2112" s="170">
        <v>255.89228911960618</v>
      </c>
      <c r="V2112" s="170"/>
      <c r="W2112" s="170"/>
      <c r="AB2112" s="168"/>
    </row>
    <row r="2113" spans="1:28" x14ac:dyDescent="0.25">
      <c r="A2113" s="260" t="s">
        <v>2423</v>
      </c>
      <c r="B2113" s="260" t="s">
        <v>2272</v>
      </c>
      <c r="C2113" s="260" t="s">
        <v>1981</v>
      </c>
      <c r="D2113" s="261">
        <v>3245</v>
      </c>
      <c r="E2113" s="255" t="s">
        <v>2610</v>
      </c>
      <c r="F2113" s="265"/>
      <c r="G2113" s="265" t="s">
        <v>1978</v>
      </c>
      <c r="H2113" s="284">
        <v>40</v>
      </c>
      <c r="I2113" s="255"/>
      <c r="J2113" s="257"/>
      <c r="K2113" s="255">
        <v>5.7403999999999997E-2</v>
      </c>
      <c r="L2113" s="201">
        <v>304.21001282404791</v>
      </c>
      <c r="M2113" s="201">
        <v>415.3475529888272</v>
      </c>
      <c r="N2113" s="201">
        <v>41.094000000000001</v>
      </c>
      <c r="O2113" s="255">
        <v>41.094000000000001</v>
      </c>
      <c r="P2113" s="255">
        <v>415.3475529888272</v>
      </c>
      <c r="Q2113" s="255">
        <v>304.23871482404792</v>
      </c>
      <c r="R2113" s="255">
        <v>324.46522898600603</v>
      </c>
      <c r="S2113" s="255">
        <v>324.49393098600603</v>
      </c>
      <c r="T2113" s="255"/>
      <c r="U2113" s="170">
        <v>255.98659911960618</v>
      </c>
      <c r="V2113" s="170"/>
      <c r="W2113" s="170"/>
      <c r="AB2113" s="168"/>
    </row>
    <row r="2114" spans="1:28" x14ac:dyDescent="0.25">
      <c r="A2114" s="286"/>
      <c r="B2114" s="286"/>
      <c r="C2114" s="286"/>
      <c r="D2114" s="285"/>
      <c r="E2114" s="260" t="s">
        <v>619</v>
      </c>
      <c r="F2114" s="259"/>
      <c r="G2114" s="259" t="s">
        <v>2198</v>
      </c>
      <c r="H2114" s="258"/>
      <c r="I2114" s="255"/>
      <c r="J2114" s="257"/>
      <c r="K2114" s="256">
        <v>0.16770400000000002</v>
      </c>
      <c r="L2114" s="201">
        <v>304.32256682404795</v>
      </c>
      <c r="M2114" s="201">
        <v>415.3475529888272</v>
      </c>
      <c r="N2114" s="201">
        <v>41.094000000000001</v>
      </c>
      <c r="O2114" s="255">
        <v>41.094000000000001</v>
      </c>
      <c r="P2114" s="255">
        <v>415.3475529888272</v>
      </c>
      <c r="Q2114" s="255">
        <v>304.40641882404793</v>
      </c>
      <c r="R2114" s="256">
        <v>324.57778298600607</v>
      </c>
      <c r="S2114" s="256">
        <v>324.66163498600605</v>
      </c>
      <c r="T2114" s="263"/>
      <c r="U2114" s="170">
        <v>256.09915311960623</v>
      </c>
      <c r="V2114" s="170"/>
      <c r="W2114" s="170"/>
      <c r="AB2114" s="168"/>
    </row>
    <row r="2115" spans="1:28" x14ac:dyDescent="0.25">
      <c r="A2115" s="286" t="s">
        <v>2423</v>
      </c>
      <c r="B2115" s="286" t="s">
        <v>2272</v>
      </c>
      <c r="C2115" s="286" t="s">
        <v>2197</v>
      </c>
      <c r="D2115" s="285">
        <v>3249</v>
      </c>
      <c r="E2115" s="260" t="s">
        <v>2609</v>
      </c>
      <c r="F2115" s="259"/>
      <c r="G2115" s="259" t="s">
        <v>2175</v>
      </c>
      <c r="H2115" s="258">
        <v>40</v>
      </c>
      <c r="I2115" s="255"/>
      <c r="J2115" s="257"/>
      <c r="K2115" s="256">
        <v>0.49565599999999999</v>
      </c>
      <c r="L2115" s="201">
        <v>304.65424682404796</v>
      </c>
      <c r="M2115" s="201">
        <v>415.3475529888272</v>
      </c>
      <c r="N2115" s="201">
        <v>41.094000000000001</v>
      </c>
      <c r="O2115" s="255">
        <v>41.094000000000001</v>
      </c>
      <c r="P2115" s="255">
        <v>415.3475529888272</v>
      </c>
      <c r="Q2115" s="255">
        <v>304.90207482404793</v>
      </c>
      <c r="R2115" s="256">
        <v>324.90946298600602</v>
      </c>
      <c r="S2115" s="256">
        <v>325.15729098600605</v>
      </c>
      <c r="T2115" s="256"/>
      <c r="U2115" s="170">
        <v>256.43083311960618</v>
      </c>
      <c r="V2115" s="170"/>
      <c r="W2115" s="170"/>
      <c r="AB2115" s="168"/>
    </row>
    <row r="2116" spans="1:28" x14ac:dyDescent="0.25">
      <c r="A2116" s="286" t="s">
        <v>2423</v>
      </c>
      <c r="B2116" s="286" t="s">
        <v>2272</v>
      </c>
      <c r="C2116" s="286" t="s">
        <v>2174</v>
      </c>
      <c r="D2116" s="285">
        <v>3252</v>
      </c>
      <c r="E2116" s="260" t="s">
        <v>2608</v>
      </c>
      <c r="F2116" s="259"/>
      <c r="G2116" s="259" t="s">
        <v>2172</v>
      </c>
      <c r="H2116" s="258"/>
      <c r="I2116" s="255"/>
      <c r="J2116" s="257"/>
      <c r="K2116" s="256">
        <v>0</v>
      </c>
      <c r="L2116" s="201">
        <v>304.90207482404793</v>
      </c>
      <c r="M2116" s="201">
        <v>415.3475529888272</v>
      </c>
      <c r="N2116" s="201">
        <v>41.094000000000001</v>
      </c>
      <c r="O2116" s="255">
        <v>41.094000000000001</v>
      </c>
      <c r="P2116" s="255">
        <v>415.3475529888272</v>
      </c>
      <c r="Q2116" s="255">
        <v>304.90207482404793</v>
      </c>
      <c r="R2116" s="256">
        <v>325.15729098600605</v>
      </c>
      <c r="S2116" s="256">
        <v>325.15729098600605</v>
      </c>
      <c r="T2116" s="256"/>
      <c r="U2116" s="170">
        <v>256.6786611196062</v>
      </c>
      <c r="V2116" s="170"/>
      <c r="W2116" s="170"/>
      <c r="AB2116" s="168"/>
    </row>
    <row r="2117" spans="1:28" x14ac:dyDescent="0.25">
      <c r="A2117" s="286"/>
      <c r="B2117" s="286"/>
      <c r="C2117" s="286"/>
      <c r="D2117" s="285"/>
      <c r="E2117" s="260"/>
      <c r="F2117" s="259"/>
      <c r="G2117" s="259"/>
      <c r="H2117" s="258"/>
      <c r="I2117" s="255"/>
      <c r="J2117" s="257"/>
      <c r="K2117" s="256">
        <v>0</v>
      </c>
      <c r="L2117" s="201">
        <v>304.90207482404793</v>
      </c>
      <c r="M2117" s="201">
        <v>415.3475529888272</v>
      </c>
      <c r="N2117" s="201">
        <v>41.094000000000001</v>
      </c>
      <c r="O2117" s="255">
        <v>41.094000000000001</v>
      </c>
      <c r="P2117" s="255">
        <v>415.3475529888272</v>
      </c>
      <c r="Q2117" s="255">
        <v>304.90207482404793</v>
      </c>
      <c r="R2117" s="256">
        <v>325.15729098600605</v>
      </c>
      <c r="S2117" s="256">
        <v>325.15729098600605</v>
      </c>
      <c r="T2117" s="256"/>
      <c r="U2117" s="170">
        <v>256.6786611196062</v>
      </c>
      <c r="V2117" s="170"/>
      <c r="W2117" s="170"/>
      <c r="AB2117" s="168"/>
    </row>
    <row r="2118" spans="1:28" x14ac:dyDescent="0.25">
      <c r="A2118" s="286"/>
      <c r="B2118" s="286"/>
      <c r="C2118" s="286"/>
      <c r="D2118" s="285"/>
      <c r="E2118" s="260" t="s">
        <v>619</v>
      </c>
      <c r="F2118" s="259"/>
      <c r="G2118" s="259" t="s">
        <v>1962</v>
      </c>
      <c r="H2118" s="258"/>
      <c r="I2118" s="255"/>
      <c r="J2118" s="257"/>
      <c r="K2118" s="256">
        <v>9.9516999999999994E-2</v>
      </c>
      <c r="L2118" s="201">
        <v>304.95183332404793</v>
      </c>
      <c r="M2118" s="201">
        <v>415.3475529888272</v>
      </c>
      <c r="N2118" s="201">
        <v>41.094000000000001</v>
      </c>
      <c r="O2118" s="255">
        <v>41.094000000000001</v>
      </c>
      <c r="P2118" s="255">
        <v>415.3475529888272</v>
      </c>
      <c r="Q2118" s="255">
        <v>305.00159182404792</v>
      </c>
      <c r="R2118" s="256">
        <v>325.20704948600604</v>
      </c>
      <c r="S2118" s="256">
        <v>325.25680798600604</v>
      </c>
      <c r="T2118" s="256"/>
      <c r="U2118" s="170">
        <v>256.7284196196062</v>
      </c>
      <c r="V2118" s="170"/>
      <c r="W2118" s="170"/>
      <c r="AB2118" s="168"/>
    </row>
    <row r="2119" spans="1:28" x14ac:dyDescent="0.25">
      <c r="A2119" s="286" t="s">
        <v>2423</v>
      </c>
      <c r="B2119" s="286" t="s">
        <v>2272</v>
      </c>
      <c r="C2119" s="286" t="s">
        <v>2194</v>
      </c>
      <c r="D2119" s="285">
        <v>3255</v>
      </c>
      <c r="E2119" s="260" t="s">
        <v>2607</v>
      </c>
      <c r="F2119" s="259"/>
      <c r="G2119" s="259" t="s">
        <v>2175</v>
      </c>
      <c r="H2119" s="258">
        <v>40</v>
      </c>
      <c r="I2119" s="255"/>
      <c r="J2119" s="257"/>
      <c r="K2119" s="256">
        <v>0.49565599999999999</v>
      </c>
      <c r="L2119" s="201">
        <v>305.24941982404789</v>
      </c>
      <c r="M2119" s="201">
        <v>415.3475529888272</v>
      </c>
      <c r="N2119" s="201">
        <v>41.094000000000001</v>
      </c>
      <c r="O2119" s="255">
        <v>41.094000000000001</v>
      </c>
      <c r="P2119" s="255">
        <v>415.3475529888272</v>
      </c>
      <c r="Q2119" s="255">
        <v>305.49724782404792</v>
      </c>
      <c r="R2119" s="256">
        <v>325.50463598600601</v>
      </c>
      <c r="S2119" s="256">
        <v>325.75246398600603</v>
      </c>
      <c r="T2119" s="256"/>
      <c r="U2119" s="170">
        <v>257.02600611960617</v>
      </c>
      <c r="V2119" s="170"/>
      <c r="W2119" s="170"/>
      <c r="AB2119" s="168"/>
    </row>
    <row r="2120" spans="1:28" x14ac:dyDescent="0.25">
      <c r="A2120" s="286"/>
      <c r="B2120" s="286"/>
      <c r="C2120" s="286"/>
      <c r="D2120" s="285"/>
      <c r="E2120" s="260" t="s">
        <v>619</v>
      </c>
      <c r="F2120" s="259"/>
      <c r="G2120" s="259"/>
      <c r="H2120" s="258"/>
      <c r="I2120" s="255"/>
      <c r="J2120" s="257"/>
      <c r="K2120" s="256">
        <v>0</v>
      </c>
      <c r="L2120" s="201">
        <v>305.49724782404792</v>
      </c>
      <c r="M2120" s="201">
        <v>415.3475529888272</v>
      </c>
      <c r="N2120" s="201">
        <v>41.094000000000001</v>
      </c>
      <c r="O2120" s="255">
        <v>41.094000000000001</v>
      </c>
      <c r="P2120" s="255">
        <v>415.3475529888272</v>
      </c>
      <c r="Q2120" s="255">
        <v>305.49724782404792</v>
      </c>
      <c r="R2120" s="256">
        <v>325.75246398600603</v>
      </c>
      <c r="S2120" s="256">
        <v>325.75246398600603</v>
      </c>
      <c r="T2120" s="256"/>
      <c r="U2120" s="170">
        <v>257.27383411960619</v>
      </c>
      <c r="V2120" s="170"/>
      <c r="W2120" s="170"/>
      <c r="AB2120" s="168"/>
    </row>
    <row r="2121" spans="1:28" x14ac:dyDescent="0.25">
      <c r="A2121" s="286"/>
      <c r="B2121" s="286"/>
      <c r="C2121" s="286"/>
      <c r="D2121" s="285"/>
      <c r="E2121" s="260"/>
      <c r="F2121" s="259"/>
      <c r="G2121" s="259"/>
      <c r="H2121" s="258"/>
      <c r="I2121" s="255"/>
      <c r="J2121" s="257"/>
      <c r="K2121" s="256">
        <v>0</v>
      </c>
      <c r="L2121" s="201">
        <v>305.49724782404792</v>
      </c>
      <c r="M2121" s="201">
        <v>415.3475529888272</v>
      </c>
      <c r="N2121" s="201">
        <v>41.094000000000001</v>
      </c>
      <c r="O2121" s="255">
        <v>41.094000000000001</v>
      </c>
      <c r="P2121" s="255">
        <v>415.3475529888272</v>
      </c>
      <c r="Q2121" s="255">
        <v>305.49724782404792</v>
      </c>
      <c r="R2121" s="256">
        <v>325.75246398600603</v>
      </c>
      <c r="S2121" s="256">
        <v>325.75246398600603</v>
      </c>
      <c r="T2121" s="256"/>
      <c r="U2121" s="170">
        <v>257.27383411960619</v>
      </c>
      <c r="V2121" s="170"/>
      <c r="W2121" s="170"/>
      <c r="AB2121" s="168"/>
    </row>
    <row r="2122" spans="1:28" x14ac:dyDescent="0.25">
      <c r="A2122" s="286"/>
      <c r="B2122" s="286"/>
      <c r="C2122" s="286"/>
      <c r="D2122" s="285"/>
      <c r="E2122" s="260" t="s">
        <v>619</v>
      </c>
      <c r="F2122" s="259"/>
      <c r="G2122" s="259" t="s">
        <v>1962</v>
      </c>
      <c r="H2122" s="258"/>
      <c r="I2122" s="255"/>
      <c r="J2122" s="257"/>
      <c r="K2122" s="256">
        <v>9.9516999999999994E-2</v>
      </c>
      <c r="L2122" s="201">
        <v>305.54700632404791</v>
      </c>
      <c r="M2122" s="201">
        <v>415.3475529888272</v>
      </c>
      <c r="N2122" s="201">
        <v>41.094000000000001</v>
      </c>
      <c r="O2122" s="255">
        <v>41.094000000000001</v>
      </c>
      <c r="P2122" s="255">
        <v>415.3475529888272</v>
      </c>
      <c r="Q2122" s="255">
        <v>305.59676482404791</v>
      </c>
      <c r="R2122" s="256">
        <v>325.80222248600603</v>
      </c>
      <c r="S2122" s="256">
        <v>325.85198098600603</v>
      </c>
      <c r="T2122" s="256"/>
      <c r="U2122" s="170">
        <v>257.32359261960619</v>
      </c>
      <c r="V2122" s="170"/>
      <c r="W2122" s="170"/>
      <c r="AB2122" s="168"/>
    </row>
    <row r="2123" spans="1:28" x14ac:dyDescent="0.25">
      <c r="A2123" s="286" t="s">
        <v>2423</v>
      </c>
      <c r="B2123" s="286" t="s">
        <v>2272</v>
      </c>
      <c r="C2123" s="286" t="s">
        <v>2192</v>
      </c>
      <c r="D2123" s="285">
        <v>3261</v>
      </c>
      <c r="E2123" s="260" t="s">
        <v>2606</v>
      </c>
      <c r="F2123" s="259"/>
      <c r="G2123" s="259" t="s">
        <v>2175</v>
      </c>
      <c r="H2123" s="258">
        <v>40</v>
      </c>
      <c r="I2123" s="255"/>
      <c r="J2123" s="257"/>
      <c r="K2123" s="256">
        <v>0.49565599999999999</v>
      </c>
      <c r="L2123" s="201">
        <v>305.84459282404794</v>
      </c>
      <c r="M2123" s="201">
        <v>415.3475529888272</v>
      </c>
      <c r="N2123" s="201">
        <v>41.094000000000001</v>
      </c>
      <c r="O2123" s="255">
        <v>41.094000000000001</v>
      </c>
      <c r="P2123" s="255">
        <v>415.3475529888272</v>
      </c>
      <c r="Q2123" s="255">
        <v>306.09242082404791</v>
      </c>
      <c r="R2123" s="256">
        <v>326.099808986006</v>
      </c>
      <c r="S2123" s="256">
        <v>326.34763698600602</v>
      </c>
      <c r="T2123" s="256"/>
      <c r="U2123" s="170">
        <v>257.62117911960615</v>
      </c>
      <c r="V2123" s="170"/>
      <c r="W2123" s="170"/>
      <c r="AB2123" s="168"/>
    </row>
    <row r="2124" spans="1:28" x14ac:dyDescent="0.25">
      <c r="A2124" s="286"/>
      <c r="B2124" s="286"/>
      <c r="C2124" s="286"/>
      <c r="D2124" s="285"/>
      <c r="E2124" s="260" t="s">
        <v>619</v>
      </c>
      <c r="F2124" s="259"/>
      <c r="G2124" s="259"/>
      <c r="H2124" s="258"/>
      <c r="I2124" s="255"/>
      <c r="J2124" s="257"/>
      <c r="K2124" s="256">
        <v>0</v>
      </c>
      <c r="L2124" s="201">
        <v>306.09242082404791</v>
      </c>
      <c r="M2124" s="201">
        <v>415.3475529888272</v>
      </c>
      <c r="N2124" s="201">
        <v>41.094000000000001</v>
      </c>
      <c r="O2124" s="255">
        <v>41.094000000000001</v>
      </c>
      <c r="P2124" s="255">
        <v>415.3475529888272</v>
      </c>
      <c r="Q2124" s="255">
        <v>306.09242082404791</v>
      </c>
      <c r="R2124" s="256">
        <v>326.34763698600602</v>
      </c>
      <c r="S2124" s="256">
        <v>326.34763698600602</v>
      </c>
      <c r="T2124" s="256"/>
      <c r="U2124" s="170">
        <v>257.86900711960618</v>
      </c>
      <c r="V2124" s="170"/>
      <c r="W2124" s="170"/>
      <c r="AB2124" s="168"/>
    </row>
    <row r="2125" spans="1:28" x14ac:dyDescent="0.25">
      <c r="A2125" s="286"/>
      <c r="B2125" s="286"/>
      <c r="C2125" s="286"/>
      <c r="D2125" s="285"/>
      <c r="E2125" s="260"/>
      <c r="F2125" s="259"/>
      <c r="G2125" s="259"/>
      <c r="H2125" s="258"/>
      <c r="I2125" s="255"/>
      <c r="J2125" s="257"/>
      <c r="K2125" s="256">
        <v>0</v>
      </c>
      <c r="L2125" s="201">
        <v>306.09242082404791</v>
      </c>
      <c r="M2125" s="201">
        <v>415.3475529888272</v>
      </c>
      <c r="N2125" s="201">
        <v>41.094000000000001</v>
      </c>
      <c r="O2125" s="255">
        <v>41.094000000000001</v>
      </c>
      <c r="P2125" s="255">
        <v>415.3475529888272</v>
      </c>
      <c r="Q2125" s="255">
        <v>306.09242082404791</v>
      </c>
      <c r="R2125" s="256">
        <v>326.34763698600602</v>
      </c>
      <c r="S2125" s="256">
        <v>326.34763698600602</v>
      </c>
      <c r="T2125" s="256"/>
      <c r="U2125" s="170">
        <v>257.86900711960618</v>
      </c>
      <c r="V2125" s="170"/>
      <c r="W2125" s="170"/>
      <c r="AB2125" s="168"/>
    </row>
    <row r="2126" spans="1:28" x14ac:dyDescent="0.25">
      <c r="A2126" s="286"/>
      <c r="B2126" s="286"/>
      <c r="C2126" s="286"/>
      <c r="D2126" s="285"/>
      <c r="E2126" s="260" t="s">
        <v>619</v>
      </c>
      <c r="F2126" s="259"/>
      <c r="G2126" s="259" t="s">
        <v>1962</v>
      </c>
      <c r="H2126" s="258"/>
      <c r="I2126" s="255"/>
      <c r="J2126" s="257"/>
      <c r="K2126" s="256">
        <v>9.9516999999999994E-2</v>
      </c>
      <c r="L2126" s="201">
        <v>306.1421793240479</v>
      </c>
      <c r="M2126" s="201">
        <v>415.3475529888272</v>
      </c>
      <c r="N2126" s="201">
        <v>41.094000000000001</v>
      </c>
      <c r="O2126" s="255">
        <v>41.094000000000001</v>
      </c>
      <c r="P2126" s="255">
        <v>415.3475529888272</v>
      </c>
      <c r="Q2126" s="255">
        <v>306.1919378240479</v>
      </c>
      <c r="R2126" s="256">
        <v>326.39739548600602</v>
      </c>
      <c r="S2126" s="256">
        <v>326.44715398600601</v>
      </c>
      <c r="T2126" s="256"/>
      <c r="U2126" s="170">
        <v>257.91876561960618</v>
      </c>
      <c r="V2126" s="170"/>
      <c r="W2126" s="170"/>
      <c r="AB2126" s="168"/>
    </row>
    <row r="2127" spans="1:28" x14ac:dyDescent="0.25">
      <c r="A2127" s="286" t="s">
        <v>2423</v>
      </c>
      <c r="B2127" s="286" t="s">
        <v>2272</v>
      </c>
      <c r="C2127" s="286" t="s">
        <v>2190</v>
      </c>
      <c r="D2127" s="285">
        <v>3267</v>
      </c>
      <c r="E2127" s="260" t="s">
        <v>2605</v>
      </c>
      <c r="F2127" s="259"/>
      <c r="G2127" s="259" t="s">
        <v>2175</v>
      </c>
      <c r="H2127" s="258">
        <v>40</v>
      </c>
      <c r="I2127" s="255"/>
      <c r="J2127" s="257"/>
      <c r="K2127" s="256">
        <v>0.49565599999999999</v>
      </c>
      <c r="L2127" s="201">
        <v>306.43976582404787</v>
      </c>
      <c r="M2127" s="201">
        <v>415.3475529888272</v>
      </c>
      <c r="N2127" s="201">
        <v>41.094000000000001</v>
      </c>
      <c r="O2127" s="255">
        <v>41.094000000000001</v>
      </c>
      <c r="P2127" s="255">
        <v>415.3475529888272</v>
      </c>
      <c r="Q2127" s="255">
        <v>306.68759382404789</v>
      </c>
      <c r="R2127" s="256">
        <v>326.69498198600598</v>
      </c>
      <c r="S2127" s="256">
        <v>326.94280998600601</v>
      </c>
      <c r="T2127" s="256"/>
      <c r="U2127" s="170">
        <v>258.21635211960614</v>
      </c>
      <c r="V2127" s="170"/>
      <c r="W2127" s="170"/>
      <c r="AB2127" s="168"/>
    </row>
    <row r="2128" spans="1:28" x14ac:dyDescent="0.25">
      <c r="A2128" s="286" t="s">
        <v>2423</v>
      </c>
      <c r="B2128" s="286" t="s">
        <v>2272</v>
      </c>
      <c r="C2128" s="286" t="s">
        <v>2174</v>
      </c>
      <c r="D2128" s="285">
        <v>3269</v>
      </c>
      <c r="E2128" s="260" t="s">
        <v>2604</v>
      </c>
      <c r="F2128" s="259"/>
      <c r="G2128" s="259" t="s">
        <v>2172</v>
      </c>
      <c r="H2128" s="258"/>
      <c r="I2128" s="255"/>
      <c r="J2128" s="257"/>
      <c r="K2128" s="256">
        <v>0</v>
      </c>
      <c r="L2128" s="201">
        <v>306.68759382404789</v>
      </c>
      <c r="M2128" s="201">
        <v>415.3475529888272</v>
      </c>
      <c r="N2128" s="201">
        <v>41.094000000000001</v>
      </c>
      <c r="O2128" s="255">
        <v>41.094000000000001</v>
      </c>
      <c r="P2128" s="255">
        <v>415.3475529888272</v>
      </c>
      <c r="Q2128" s="255">
        <v>306.68759382404789</v>
      </c>
      <c r="R2128" s="256">
        <v>326.94280998600601</v>
      </c>
      <c r="S2128" s="256">
        <v>326.94280998600601</v>
      </c>
      <c r="T2128" s="256"/>
      <c r="U2128" s="170">
        <v>258.46418011960617</v>
      </c>
      <c r="V2128" s="170"/>
      <c r="W2128" s="170"/>
      <c r="AB2128" s="168"/>
    </row>
    <row r="2129" spans="1:28" x14ac:dyDescent="0.25">
      <c r="A2129" s="286"/>
      <c r="B2129" s="286"/>
      <c r="C2129" s="286"/>
      <c r="D2129" s="285"/>
      <c r="E2129" s="260"/>
      <c r="F2129" s="259"/>
      <c r="G2129" s="259"/>
      <c r="H2129" s="258"/>
      <c r="I2129" s="255"/>
      <c r="J2129" s="257"/>
      <c r="K2129" s="256">
        <v>0</v>
      </c>
      <c r="L2129" s="201">
        <v>306.68759382404789</v>
      </c>
      <c r="M2129" s="201">
        <v>415.3475529888272</v>
      </c>
      <c r="N2129" s="201">
        <v>41.094000000000001</v>
      </c>
      <c r="O2129" s="255">
        <v>41.094000000000001</v>
      </c>
      <c r="P2129" s="255">
        <v>415.3475529888272</v>
      </c>
      <c r="Q2129" s="255">
        <v>306.68759382404789</v>
      </c>
      <c r="R2129" s="256">
        <v>326.94280998600601</v>
      </c>
      <c r="S2129" s="256">
        <v>326.94280998600601</v>
      </c>
      <c r="T2129" s="256"/>
      <c r="U2129" s="170">
        <v>258.46418011960617</v>
      </c>
      <c r="V2129" s="170"/>
      <c r="W2129" s="170"/>
      <c r="AB2129" s="168"/>
    </row>
    <row r="2130" spans="1:28" x14ac:dyDescent="0.25">
      <c r="A2130" s="286"/>
      <c r="B2130" s="286"/>
      <c r="C2130" s="286"/>
      <c r="D2130" s="285"/>
      <c r="E2130" s="260"/>
      <c r="F2130" s="259"/>
      <c r="G2130" s="259" t="s">
        <v>1962</v>
      </c>
      <c r="H2130" s="258"/>
      <c r="I2130" s="255"/>
      <c r="J2130" s="257"/>
      <c r="K2130" s="256">
        <v>0.15525</v>
      </c>
      <c r="L2130" s="201">
        <v>306.76521882404791</v>
      </c>
      <c r="M2130" s="201">
        <v>415.3475529888272</v>
      </c>
      <c r="N2130" s="201">
        <v>41.094000000000001</v>
      </c>
      <c r="O2130" s="255">
        <v>41.094000000000001</v>
      </c>
      <c r="P2130" s="255">
        <v>415.3475529888272</v>
      </c>
      <c r="Q2130" s="255">
        <v>306.84284382404792</v>
      </c>
      <c r="R2130" s="256">
        <v>327.02043498600602</v>
      </c>
      <c r="S2130" s="256">
        <v>327.09805998600604</v>
      </c>
      <c r="T2130" s="256"/>
      <c r="U2130" s="170">
        <v>258.54180511960618</v>
      </c>
      <c r="V2130" s="170"/>
      <c r="W2130" s="170"/>
      <c r="AB2130" s="168"/>
    </row>
    <row r="2131" spans="1:28" x14ac:dyDescent="0.25">
      <c r="A2131" s="286" t="s">
        <v>2423</v>
      </c>
      <c r="B2131" s="286" t="s">
        <v>2272</v>
      </c>
      <c r="C2131" s="286" t="s">
        <v>2187</v>
      </c>
      <c r="D2131" s="285">
        <v>3273</v>
      </c>
      <c r="E2131" s="260" t="s">
        <v>2603</v>
      </c>
      <c r="F2131" s="259" t="s">
        <v>2185</v>
      </c>
      <c r="G2131" s="259" t="s">
        <v>2184</v>
      </c>
      <c r="H2131" s="258">
        <v>40</v>
      </c>
      <c r="I2131" s="255"/>
      <c r="J2131" s="257"/>
      <c r="K2131" s="256">
        <v>0.5</v>
      </c>
      <c r="L2131" s="201">
        <v>307.09284382404792</v>
      </c>
      <c r="M2131" s="201">
        <v>415.3475529888272</v>
      </c>
      <c r="N2131" s="201">
        <v>41.094000000000001</v>
      </c>
      <c r="O2131" s="255">
        <v>41.094000000000001</v>
      </c>
      <c r="P2131" s="255">
        <v>415.3475529888272</v>
      </c>
      <c r="Q2131" s="255">
        <v>307.34284382404792</v>
      </c>
      <c r="R2131" s="256">
        <v>327.34805998600604</v>
      </c>
      <c r="S2131" s="256">
        <v>327.59805998600604</v>
      </c>
      <c r="T2131" s="256"/>
      <c r="U2131" s="170">
        <v>258.86943011960619</v>
      </c>
      <c r="V2131" s="170"/>
      <c r="W2131" s="170"/>
      <c r="AB2131" s="168"/>
    </row>
    <row r="2132" spans="1:28" x14ac:dyDescent="0.25">
      <c r="A2132" s="286"/>
      <c r="B2132" s="286"/>
      <c r="C2132" s="286"/>
      <c r="D2132" s="285"/>
      <c r="E2132" s="260" t="s">
        <v>619</v>
      </c>
      <c r="F2132" s="259"/>
      <c r="G2132" s="259" t="s">
        <v>1962</v>
      </c>
      <c r="H2132" s="258"/>
      <c r="I2132" s="255"/>
      <c r="J2132" s="257"/>
      <c r="K2132" s="256">
        <v>0.15525</v>
      </c>
      <c r="L2132" s="201">
        <v>307.42046882404793</v>
      </c>
      <c r="M2132" s="201">
        <v>415.3475529888272</v>
      </c>
      <c r="N2132" s="201">
        <v>41.094000000000001</v>
      </c>
      <c r="O2132" s="255">
        <v>41.094000000000001</v>
      </c>
      <c r="P2132" s="255">
        <v>415.3475529888272</v>
      </c>
      <c r="Q2132" s="255">
        <v>307.49809382404794</v>
      </c>
      <c r="R2132" s="256">
        <v>327.67568498600605</v>
      </c>
      <c r="S2132" s="256">
        <v>327.75330998600606</v>
      </c>
      <c r="T2132" s="256"/>
      <c r="U2132" s="170">
        <v>259.1970551196062</v>
      </c>
      <c r="V2132" s="170"/>
      <c r="W2132" s="170"/>
      <c r="AB2132" s="168"/>
    </row>
    <row r="2133" spans="1:28" x14ac:dyDescent="0.25">
      <c r="A2133" s="286" t="s">
        <v>2423</v>
      </c>
      <c r="B2133" s="286" t="s">
        <v>2272</v>
      </c>
      <c r="C2133" s="286" t="s">
        <v>2183</v>
      </c>
      <c r="D2133" s="285">
        <v>3280</v>
      </c>
      <c r="E2133" s="260" t="s">
        <v>2602</v>
      </c>
      <c r="F2133" s="259"/>
      <c r="G2133" s="259" t="s">
        <v>2175</v>
      </c>
      <c r="H2133" s="258">
        <v>40</v>
      </c>
      <c r="I2133" s="255"/>
      <c r="J2133" s="257"/>
      <c r="K2133" s="256">
        <v>0.49565599999999999</v>
      </c>
      <c r="L2133" s="201">
        <v>307.74592182404797</v>
      </c>
      <c r="M2133" s="201">
        <v>415.3475529888272</v>
      </c>
      <c r="N2133" s="201">
        <v>41.094000000000001</v>
      </c>
      <c r="O2133" s="255">
        <v>41.094000000000001</v>
      </c>
      <c r="P2133" s="255">
        <v>415.3475529888272</v>
      </c>
      <c r="Q2133" s="255">
        <v>307.99374982404794</v>
      </c>
      <c r="R2133" s="256">
        <v>328.00113798600603</v>
      </c>
      <c r="S2133" s="256">
        <v>328.24896598600606</v>
      </c>
      <c r="T2133" s="256"/>
      <c r="U2133" s="170">
        <v>259.52250811960619</v>
      </c>
      <c r="V2133" s="170"/>
      <c r="W2133" s="170"/>
      <c r="AB2133" s="168"/>
    </row>
    <row r="2134" spans="1:28" x14ac:dyDescent="0.25">
      <c r="A2134" s="286"/>
      <c r="B2134" s="286"/>
      <c r="C2134" s="286"/>
      <c r="D2134" s="285"/>
      <c r="E2134" s="260" t="s">
        <v>619</v>
      </c>
      <c r="F2134" s="259"/>
      <c r="G2134" s="259"/>
      <c r="H2134" s="258"/>
      <c r="I2134" s="255"/>
      <c r="J2134" s="257"/>
      <c r="K2134" s="256">
        <v>0</v>
      </c>
      <c r="L2134" s="201">
        <v>307.99374982404794</v>
      </c>
      <c r="M2134" s="201">
        <v>415.3475529888272</v>
      </c>
      <c r="N2134" s="201">
        <v>41.094000000000001</v>
      </c>
      <c r="O2134" s="255">
        <v>41.094000000000001</v>
      </c>
      <c r="P2134" s="255">
        <v>415.3475529888272</v>
      </c>
      <c r="Q2134" s="255">
        <v>307.99374982404794</v>
      </c>
      <c r="R2134" s="256">
        <v>328.24896598600606</v>
      </c>
      <c r="S2134" s="256">
        <v>328.24896598600606</v>
      </c>
      <c r="T2134" s="256"/>
      <c r="U2134" s="170">
        <v>259.77033611960621</v>
      </c>
      <c r="V2134" s="170"/>
      <c r="W2134" s="170"/>
      <c r="AB2134" s="168"/>
    </row>
    <row r="2135" spans="1:28" x14ac:dyDescent="0.25">
      <c r="A2135" s="286"/>
      <c r="B2135" s="286"/>
      <c r="C2135" s="286"/>
      <c r="D2135" s="285"/>
      <c r="E2135" s="260"/>
      <c r="F2135" s="259"/>
      <c r="G2135" s="259"/>
      <c r="H2135" s="258"/>
      <c r="I2135" s="255"/>
      <c r="J2135" s="257"/>
      <c r="K2135" s="256">
        <v>0</v>
      </c>
      <c r="L2135" s="201">
        <v>307.99374982404794</v>
      </c>
      <c r="M2135" s="201">
        <v>415.3475529888272</v>
      </c>
      <c r="N2135" s="201">
        <v>41.094000000000001</v>
      </c>
      <c r="O2135" s="255">
        <v>41.094000000000001</v>
      </c>
      <c r="P2135" s="255">
        <v>415.3475529888272</v>
      </c>
      <c r="Q2135" s="255">
        <v>307.99374982404794</v>
      </c>
      <c r="R2135" s="256">
        <v>328.24896598600606</v>
      </c>
      <c r="S2135" s="256">
        <v>328.24896598600606</v>
      </c>
      <c r="T2135" s="256"/>
      <c r="U2135" s="170">
        <v>259.77033611960621</v>
      </c>
      <c r="V2135" s="170"/>
      <c r="W2135" s="170"/>
      <c r="AB2135" s="168"/>
    </row>
    <row r="2136" spans="1:28" x14ac:dyDescent="0.25">
      <c r="A2136" s="286"/>
      <c r="B2136" s="286"/>
      <c r="C2136" s="286"/>
      <c r="D2136" s="285"/>
      <c r="E2136" s="260"/>
      <c r="F2136" s="259"/>
      <c r="G2136" s="259" t="s">
        <v>1962</v>
      </c>
      <c r="H2136" s="258"/>
      <c r="I2136" s="255"/>
      <c r="J2136" s="257"/>
      <c r="K2136" s="256">
        <v>9.9516999999999994E-2</v>
      </c>
      <c r="L2136" s="201">
        <v>308.04350832404793</v>
      </c>
      <c r="M2136" s="201">
        <v>415.3475529888272</v>
      </c>
      <c r="N2136" s="201">
        <v>41.094000000000001</v>
      </c>
      <c r="O2136" s="255">
        <v>41.094000000000001</v>
      </c>
      <c r="P2136" s="255">
        <v>415.3475529888272</v>
      </c>
      <c r="Q2136" s="255">
        <v>308.09326682404793</v>
      </c>
      <c r="R2136" s="256">
        <v>328.29872448600605</v>
      </c>
      <c r="S2136" s="256">
        <v>328.34848298600605</v>
      </c>
      <c r="T2136" s="256"/>
      <c r="U2136" s="170">
        <v>259.82009461960621</v>
      </c>
      <c r="V2136" s="170"/>
      <c r="W2136" s="170"/>
      <c r="AB2136" s="168"/>
    </row>
    <row r="2137" spans="1:28" x14ac:dyDescent="0.25">
      <c r="A2137" s="286" t="s">
        <v>2423</v>
      </c>
      <c r="B2137" s="286" t="s">
        <v>2272</v>
      </c>
      <c r="C2137" s="286" t="s">
        <v>2181</v>
      </c>
      <c r="D2137" s="285">
        <v>3286</v>
      </c>
      <c r="E2137" s="260" t="s">
        <v>2601</v>
      </c>
      <c r="F2137" s="259"/>
      <c r="G2137" s="259" t="s">
        <v>2175</v>
      </c>
      <c r="H2137" s="258">
        <v>40</v>
      </c>
      <c r="I2137" s="255"/>
      <c r="J2137" s="257"/>
      <c r="K2137" s="256">
        <v>0.49565599999999999</v>
      </c>
      <c r="L2137" s="201">
        <v>308.3410948240479</v>
      </c>
      <c r="M2137" s="201">
        <v>415.3475529888272</v>
      </c>
      <c r="N2137" s="201">
        <v>41.094000000000001</v>
      </c>
      <c r="O2137" s="255">
        <v>41.094000000000001</v>
      </c>
      <c r="P2137" s="255">
        <v>415.3475529888272</v>
      </c>
      <c r="Q2137" s="255">
        <v>308.58892282404793</v>
      </c>
      <c r="R2137" s="256">
        <v>328.59631098600602</v>
      </c>
      <c r="S2137" s="256">
        <v>328.84413898600604</v>
      </c>
      <c r="T2137" s="256"/>
      <c r="U2137" s="170">
        <v>260.11768111960617</v>
      </c>
      <c r="V2137" s="170"/>
      <c r="W2137" s="170"/>
      <c r="AB2137" s="168"/>
    </row>
    <row r="2138" spans="1:28" x14ac:dyDescent="0.25">
      <c r="A2138" s="286"/>
      <c r="B2138" s="286"/>
      <c r="C2138" s="286"/>
      <c r="D2138" s="285"/>
      <c r="E2138" s="260" t="s">
        <v>619</v>
      </c>
      <c r="F2138" s="259"/>
      <c r="G2138" s="259"/>
      <c r="H2138" s="258"/>
      <c r="I2138" s="255"/>
      <c r="J2138" s="257"/>
      <c r="K2138" s="256">
        <v>0</v>
      </c>
      <c r="L2138" s="201">
        <v>308.58892282404793</v>
      </c>
      <c r="M2138" s="201">
        <v>415.3475529888272</v>
      </c>
      <c r="N2138" s="201">
        <v>41.094000000000001</v>
      </c>
      <c r="O2138" s="255">
        <v>41.094000000000001</v>
      </c>
      <c r="P2138" s="255">
        <v>415.3475529888272</v>
      </c>
      <c r="Q2138" s="255">
        <v>308.58892282404793</v>
      </c>
      <c r="R2138" s="256">
        <v>328.84413898600604</v>
      </c>
      <c r="S2138" s="256">
        <v>328.84413898600604</v>
      </c>
      <c r="T2138" s="256"/>
      <c r="U2138" s="170">
        <v>260.3655091196062</v>
      </c>
      <c r="V2138" s="170"/>
      <c r="W2138" s="170"/>
      <c r="AB2138" s="168"/>
    </row>
    <row r="2139" spans="1:28" x14ac:dyDescent="0.25">
      <c r="A2139" s="286"/>
      <c r="B2139" s="286"/>
      <c r="C2139" s="286"/>
      <c r="D2139" s="285"/>
      <c r="E2139" s="260"/>
      <c r="F2139" s="259"/>
      <c r="G2139" s="259"/>
      <c r="H2139" s="258"/>
      <c r="I2139" s="255"/>
      <c r="J2139" s="257"/>
      <c r="K2139" s="256">
        <v>0</v>
      </c>
      <c r="L2139" s="201">
        <v>308.58892282404793</v>
      </c>
      <c r="M2139" s="201">
        <v>415.3475529888272</v>
      </c>
      <c r="N2139" s="201">
        <v>41.094000000000001</v>
      </c>
      <c r="O2139" s="255">
        <v>41.094000000000001</v>
      </c>
      <c r="P2139" s="255">
        <v>415.3475529888272</v>
      </c>
      <c r="Q2139" s="255">
        <v>308.58892282404793</v>
      </c>
      <c r="R2139" s="256">
        <v>328.84413898600604</v>
      </c>
      <c r="S2139" s="256">
        <v>328.84413898600604</v>
      </c>
      <c r="T2139" s="256"/>
      <c r="U2139" s="170">
        <v>260.3655091196062</v>
      </c>
      <c r="V2139" s="170"/>
      <c r="W2139" s="170"/>
      <c r="AB2139" s="168"/>
    </row>
    <row r="2140" spans="1:28" x14ac:dyDescent="0.25">
      <c r="A2140" s="286"/>
      <c r="B2140" s="286"/>
      <c r="C2140" s="286"/>
      <c r="D2140" s="285"/>
      <c r="E2140" s="260" t="s">
        <v>619</v>
      </c>
      <c r="F2140" s="259"/>
      <c r="G2140" s="259" t="s">
        <v>1962</v>
      </c>
      <c r="H2140" s="258"/>
      <c r="I2140" s="255"/>
      <c r="J2140" s="257"/>
      <c r="K2140" s="256">
        <v>9.9516999999999994E-2</v>
      </c>
      <c r="L2140" s="201">
        <v>308.63868132404792</v>
      </c>
      <c r="M2140" s="201">
        <v>415.3475529888272</v>
      </c>
      <c r="N2140" s="201">
        <v>41.094000000000001</v>
      </c>
      <c r="O2140" s="255">
        <v>41.094000000000001</v>
      </c>
      <c r="P2140" s="255">
        <v>415.3475529888272</v>
      </c>
      <c r="Q2140" s="255">
        <v>308.68843982404792</v>
      </c>
      <c r="R2140" s="256">
        <v>328.89389748600604</v>
      </c>
      <c r="S2140" s="256">
        <v>328.94365598600604</v>
      </c>
      <c r="T2140" s="256"/>
      <c r="U2140" s="170">
        <v>260.4152676196062</v>
      </c>
      <c r="V2140" s="170"/>
      <c r="W2140" s="170"/>
      <c r="AB2140" s="168"/>
    </row>
    <row r="2141" spans="1:28" x14ac:dyDescent="0.25">
      <c r="A2141" s="286" t="s">
        <v>2423</v>
      </c>
      <c r="B2141" s="286" t="s">
        <v>2272</v>
      </c>
      <c r="C2141" s="286" t="s">
        <v>2179</v>
      </c>
      <c r="D2141" s="285">
        <v>3292</v>
      </c>
      <c r="E2141" s="260" t="s">
        <v>2600</v>
      </c>
      <c r="F2141" s="259"/>
      <c r="G2141" s="259" t="s">
        <v>2175</v>
      </c>
      <c r="H2141" s="258">
        <v>40</v>
      </c>
      <c r="I2141" s="255"/>
      <c r="J2141" s="257"/>
      <c r="K2141" s="256">
        <v>0.49565599999999999</v>
      </c>
      <c r="L2141" s="201">
        <v>308.93626782404795</v>
      </c>
      <c r="M2141" s="201">
        <v>415.3475529888272</v>
      </c>
      <c r="N2141" s="201">
        <v>41.094000000000001</v>
      </c>
      <c r="O2141" s="255">
        <v>41.094000000000001</v>
      </c>
      <c r="P2141" s="255">
        <v>415.3475529888272</v>
      </c>
      <c r="Q2141" s="255">
        <v>309.18409582404792</v>
      </c>
      <c r="R2141" s="256">
        <v>329.19148398600601</v>
      </c>
      <c r="S2141" s="256">
        <v>329.43931198600603</v>
      </c>
      <c r="T2141" s="256"/>
      <c r="U2141" s="170">
        <v>260.71285411960616</v>
      </c>
      <c r="V2141" s="170"/>
      <c r="W2141" s="170"/>
      <c r="AB2141" s="168"/>
    </row>
    <row r="2142" spans="1:28" x14ac:dyDescent="0.25">
      <c r="A2142" s="286"/>
      <c r="B2142" s="286"/>
      <c r="C2142" s="286"/>
      <c r="D2142" s="285"/>
      <c r="E2142" s="260" t="s">
        <v>619</v>
      </c>
      <c r="F2142" s="259"/>
      <c r="G2142" s="259"/>
      <c r="H2142" s="258"/>
      <c r="I2142" s="255"/>
      <c r="J2142" s="257"/>
      <c r="K2142" s="256">
        <v>0</v>
      </c>
      <c r="L2142" s="201">
        <v>309.18409582404792</v>
      </c>
      <c r="M2142" s="201">
        <v>415.3475529888272</v>
      </c>
      <c r="N2142" s="201">
        <v>41.094000000000001</v>
      </c>
      <c r="O2142" s="255">
        <v>41.094000000000001</v>
      </c>
      <c r="P2142" s="255">
        <v>415.3475529888272</v>
      </c>
      <c r="Q2142" s="255">
        <v>309.18409582404792</v>
      </c>
      <c r="R2142" s="256">
        <v>329.43931198600603</v>
      </c>
      <c r="S2142" s="256">
        <v>329.43931198600603</v>
      </c>
      <c r="T2142" s="256"/>
      <c r="U2142" s="170">
        <v>260.96068211960619</v>
      </c>
      <c r="V2142" s="170"/>
      <c r="W2142" s="170"/>
      <c r="AB2142" s="168"/>
    </row>
    <row r="2143" spans="1:28" x14ac:dyDescent="0.25">
      <c r="A2143" s="286"/>
      <c r="B2143" s="286"/>
      <c r="C2143" s="286"/>
      <c r="D2143" s="285"/>
      <c r="E2143" s="260"/>
      <c r="F2143" s="259"/>
      <c r="G2143" s="259"/>
      <c r="H2143" s="258"/>
      <c r="I2143" s="255"/>
      <c r="J2143" s="257"/>
      <c r="K2143" s="256">
        <v>0</v>
      </c>
      <c r="L2143" s="201">
        <v>309.18409582404792</v>
      </c>
      <c r="M2143" s="201">
        <v>415.3475529888272</v>
      </c>
      <c r="N2143" s="201">
        <v>41.094000000000001</v>
      </c>
      <c r="O2143" s="255">
        <v>41.094000000000001</v>
      </c>
      <c r="P2143" s="255">
        <v>415.3475529888272</v>
      </c>
      <c r="Q2143" s="255">
        <v>309.18409582404792</v>
      </c>
      <c r="R2143" s="256">
        <v>329.43931198600603</v>
      </c>
      <c r="S2143" s="256">
        <v>329.43931198600603</v>
      </c>
      <c r="T2143" s="256"/>
      <c r="U2143" s="170">
        <v>260.96068211960619</v>
      </c>
      <c r="V2143" s="170"/>
      <c r="W2143" s="170"/>
      <c r="AB2143" s="168"/>
    </row>
    <row r="2144" spans="1:28" x14ac:dyDescent="0.25">
      <c r="A2144" s="286"/>
      <c r="B2144" s="286"/>
      <c r="C2144" s="286"/>
      <c r="D2144" s="285"/>
      <c r="E2144" s="260" t="s">
        <v>619</v>
      </c>
      <c r="F2144" s="259"/>
      <c r="G2144" s="259" t="s">
        <v>1962</v>
      </c>
      <c r="H2144" s="258"/>
      <c r="I2144" s="255"/>
      <c r="J2144" s="257"/>
      <c r="K2144" s="256">
        <v>9.9516999999999994E-2</v>
      </c>
      <c r="L2144" s="201">
        <v>309.23385432404791</v>
      </c>
      <c r="M2144" s="201">
        <v>415.3475529888272</v>
      </c>
      <c r="N2144" s="201">
        <v>41.094000000000001</v>
      </c>
      <c r="O2144" s="255">
        <v>41.094000000000001</v>
      </c>
      <c r="P2144" s="255">
        <v>415.3475529888272</v>
      </c>
      <c r="Q2144" s="255">
        <v>309.28361282404791</v>
      </c>
      <c r="R2144" s="256">
        <v>329.48907048600603</v>
      </c>
      <c r="S2144" s="256">
        <v>329.53882898600602</v>
      </c>
      <c r="T2144" s="256"/>
      <c r="U2144" s="170">
        <v>261.01044061960619</v>
      </c>
      <c r="V2144" s="170"/>
      <c r="W2144" s="170"/>
      <c r="AB2144" s="168"/>
    </row>
    <row r="2145" spans="1:28" x14ac:dyDescent="0.25">
      <c r="A2145" s="286" t="s">
        <v>2423</v>
      </c>
      <c r="B2145" s="286" t="s">
        <v>2272</v>
      </c>
      <c r="C2145" s="286" t="s">
        <v>2177</v>
      </c>
      <c r="D2145" s="285">
        <v>3298</v>
      </c>
      <c r="E2145" s="260" t="s">
        <v>2599</v>
      </c>
      <c r="F2145" s="259"/>
      <c r="G2145" s="259" t="s">
        <v>2175</v>
      </c>
      <c r="H2145" s="258">
        <v>40</v>
      </c>
      <c r="I2145" s="255"/>
      <c r="J2145" s="257"/>
      <c r="K2145" s="256">
        <v>0.49565599999999999</v>
      </c>
      <c r="L2145" s="201">
        <v>309.53144082404788</v>
      </c>
      <c r="M2145" s="201">
        <v>415.3475529888272</v>
      </c>
      <c r="N2145" s="201">
        <v>41.094000000000001</v>
      </c>
      <c r="O2145" s="255">
        <v>41.094000000000001</v>
      </c>
      <c r="P2145" s="255">
        <v>415.3475529888272</v>
      </c>
      <c r="Q2145" s="255">
        <v>309.7792688240479</v>
      </c>
      <c r="R2145" s="256">
        <v>329.78665698600599</v>
      </c>
      <c r="S2145" s="256">
        <v>330.03448498600602</v>
      </c>
      <c r="T2145" s="256"/>
      <c r="U2145" s="170">
        <v>261.30802711960615</v>
      </c>
      <c r="V2145" s="170"/>
      <c r="W2145" s="170"/>
      <c r="AB2145" s="168"/>
    </row>
    <row r="2146" spans="1:28" x14ac:dyDescent="0.25">
      <c r="A2146" s="286" t="s">
        <v>2423</v>
      </c>
      <c r="B2146" s="286" t="s">
        <v>2272</v>
      </c>
      <c r="C2146" s="286" t="s">
        <v>2174</v>
      </c>
      <c r="D2146" s="285">
        <v>3300</v>
      </c>
      <c r="E2146" s="260" t="s">
        <v>2598</v>
      </c>
      <c r="F2146" s="259"/>
      <c r="G2146" s="259" t="s">
        <v>2172</v>
      </c>
      <c r="H2146" s="258"/>
      <c r="I2146" s="255"/>
      <c r="J2146" s="257"/>
      <c r="K2146" s="256">
        <v>0</v>
      </c>
      <c r="L2146" s="201">
        <v>309.7792688240479</v>
      </c>
      <c r="M2146" s="201">
        <v>415.3475529888272</v>
      </c>
      <c r="N2146" s="201">
        <v>41.094000000000001</v>
      </c>
      <c r="O2146" s="255">
        <v>41.094000000000001</v>
      </c>
      <c r="P2146" s="255">
        <v>415.3475529888272</v>
      </c>
      <c r="Q2146" s="255">
        <v>309.7792688240479</v>
      </c>
      <c r="R2146" s="256">
        <v>330.03448498600602</v>
      </c>
      <c r="S2146" s="256">
        <v>330.03448498600602</v>
      </c>
      <c r="T2146" s="256"/>
      <c r="U2146" s="170">
        <v>261.55585511960618</v>
      </c>
      <c r="V2146" s="170"/>
      <c r="W2146" s="170"/>
      <c r="AB2146" s="168"/>
    </row>
    <row r="2147" spans="1:28" x14ac:dyDescent="0.25">
      <c r="A2147" s="286"/>
      <c r="B2147" s="286"/>
      <c r="C2147" s="260"/>
      <c r="D2147" s="261"/>
      <c r="E2147" s="260"/>
      <c r="F2147" s="259"/>
      <c r="G2147" s="259"/>
      <c r="H2147" s="258"/>
      <c r="I2147" s="255"/>
      <c r="J2147" s="257"/>
      <c r="K2147" s="256">
        <v>0</v>
      </c>
      <c r="L2147" s="201">
        <v>309.7792688240479</v>
      </c>
      <c r="M2147" s="201">
        <v>415.3475529888272</v>
      </c>
      <c r="N2147" s="201">
        <v>41.094000000000001</v>
      </c>
      <c r="O2147" s="255">
        <v>41.094000000000001</v>
      </c>
      <c r="P2147" s="255">
        <v>415.3475529888272</v>
      </c>
      <c r="Q2147" s="255">
        <v>309.7792688240479</v>
      </c>
      <c r="R2147" s="256">
        <v>330.03448498600602</v>
      </c>
      <c r="S2147" s="256">
        <v>330.03448498600602</v>
      </c>
      <c r="T2147" s="256"/>
      <c r="U2147" s="170">
        <v>261.55585511960618</v>
      </c>
      <c r="V2147" s="170"/>
      <c r="W2147" s="170"/>
      <c r="AB2147" s="168"/>
    </row>
    <row r="2148" spans="1:28" x14ac:dyDescent="0.25">
      <c r="A2148" s="286"/>
      <c r="B2148" s="286"/>
      <c r="C2148" s="286"/>
      <c r="D2148" s="285"/>
      <c r="E2148" s="260"/>
      <c r="F2148" s="259"/>
      <c r="G2148" s="259"/>
      <c r="H2148" s="258"/>
      <c r="I2148" s="255"/>
      <c r="J2148" s="257"/>
      <c r="K2148" s="256">
        <v>0.16770400000000002</v>
      </c>
      <c r="L2148" s="201">
        <v>309.86312082404788</v>
      </c>
      <c r="M2148" s="201">
        <v>415.3475529888272</v>
      </c>
      <c r="N2148" s="201">
        <v>41.094000000000001</v>
      </c>
      <c r="O2148" s="255">
        <v>41.094000000000001</v>
      </c>
      <c r="P2148" s="255">
        <v>415.3475529888272</v>
      </c>
      <c r="Q2148" s="255">
        <v>309.94697282404792</v>
      </c>
      <c r="R2148" s="256">
        <v>330.11833698600606</v>
      </c>
      <c r="S2148" s="256">
        <v>330.20218898600604</v>
      </c>
      <c r="T2148" s="263"/>
      <c r="U2148" s="170">
        <v>261.63970711960621</v>
      </c>
      <c r="V2148" s="170"/>
      <c r="W2148" s="170"/>
      <c r="AB2148" s="168"/>
    </row>
    <row r="2149" spans="1:28" x14ac:dyDescent="0.25">
      <c r="A2149" s="260" t="s">
        <v>2423</v>
      </c>
      <c r="B2149" s="260" t="s">
        <v>2272</v>
      </c>
      <c r="C2149" s="260" t="s">
        <v>1981</v>
      </c>
      <c r="D2149" s="261">
        <v>3302</v>
      </c>
      <c r="E2149" s="255" t="s">
        <v>2597</v>
      </c>
      <c r="F2149" s="265"/>
      <c r="G2149" s="265" t="s">
        <v>1978</v>
      </c>
      <c r="H2149" s="284">
        <v>40</v>
      </c>
      <c r="I2149" s="255"/>
      <c r="J2149" s="257"/>
      <c r="K2149" s="255">
        <v>5.7403999999999997E-2</v>
      </c>
      <c r="L2149" s="201">
        <v>309.97567482404793</v>
      </c>
      <c r="M2149" s="201">
        <v>415.3475529888272</v>
      </c>
      <c r="N2149" s="201">
        <v>41.094000000000001</v>
      </c>
      <c r="O2149" s="255">
        <v>41.094000000000001</v>
      </c>
      <c r="P2149" s="255">
        <v>415.3475529888272</v>
      </c>
      <c r="Q2149" s="255">
        <v>310.00437682404794</v>
      </c>
      <c r="R2149" s="255">
        <v>330.23089098600605</v>
      </c>
      <c r="S2149" s="255">
        <v>330.25959298600606</v>
      </c>
      <c r="T2149" s="255"/>
      <c r="U2149" s="170">
        <v>261.7522611196062</v>
      </c>
      <c r="V2149" s="170"/>
      <c r="W2149" s="170"/>
      <c r="AB2149" s="168"/>
    </row>
    <row r="2150" spans="1:28" x14ac:dyDescent="0.25">
      <c r="A2150" s="280"/>
      <c r="B2150" s="280"/>
      <c r="C2150" s="280"/>
      <c r="D2150" s="279"/>
      <c r="E2150" s="280" t="s">
        <v>619</v>
      </c>
      <c r="F2150" s="277"/>
      <c r="G2150" s="277" t="s">
        <v>1962</v>
      </c>
      <c r="H2150" s="276">
        <v>40</v>
      </c>
      <c r="I2150" s="274"/>
      <c r="J2150" s="275"/>
      <c r="K2150" s="274">
        <v>0.103502</v>
      </c>
      <c r="L2150" s="201">
        <v>310.05612782404796</v>
      </c>
      <c r="M2150" s="201">
        <v>415.3475529888272</v>
      </c>
      <c r="N2150" s="201">
        <v>41.094000000000001</v>
      </c>
      <c r="O2150" s="273">
        <v>41.094000000000001</v>
      </c>
      <c r="P2150" s="273">
        <v>415.3475529888272</v>
      </c>
      <c r="Q2150" s="273">
        <v>310.10787882404793</v>
      </c>
      <c r="R2150" s="273">
        <v>330.31134398600602</v>
      </c>
      <c r="S2150" s="273">
        <v>330.36309498600605</v>
      </c>
      <c r="T2150" s="273"/>
      <c r="U2150" s="170">
        <v>261.83271411960618</v>
      </c>
      <c r="V2150" s="170"/>
      <c r="W2150" s="170"/>
      <c r="AB2150" s="168"/>
    </row>
    <row r="2151" spans="1:28" x14ac:dyDescent="0.25">
      <c r="A2151" s="280" t="s">
        <v>2423</v>
      </c>
      <c r="B2151" s="280" t="s">
        <v>2257</v>
      </c>
      <c r="C2151" s="280" t="s">
        <v>111</v>
      </c>
      <c r="D2151" s="279">
        <v>3304</v>
      </c>
      <c r="E2151" s="278" t="s">
        <v>1397</v>
      </c>
      <c r="F2151" s="277" t="s">
        <v>2169</v>
      </c>
      <c r="G2151" s="277" t="s">
        <v>1951</v>
      </c>
      <c r="H2151" s="276"/>
      <c r="I2151" s="273"/>
      <c r="J2151" s="275"/>
      <c r="K2151" s="274">
        <v>0</v>
      </c>
      <c r="L2151" s="201">
        <v>310.10787882404793</v>
      </c>
      <c r="M2151" s="201">
        <v>415.3475529888272</v>
      </c>
      <c r="N2151" s="201">
        <v>41.094000000000001</v>
      </c>
      <c r="O2151" s="273">
        <v>41.094000000000001</v>
      </c>
      <c r="P2151" s="273">
        <v>415.3475529888272</v>
      </c>
      <c r="Q2151" s="273">
        <v>310.10787882404793</v>
      </c>
      <c r="R2151" s="273">
        <v>330.36309498600605</v>
      </c>
      <c r="S2151" s="273">
        <v>330.36309498600605</v>
      </c>
      <c r="T2151" s="273"/>
      <c r="U2151" s="170">
        <v>261.8844651196062</v>
      </c>
      <c r="V2151" s="170"/>
      <c r="W2151" s="170"/>
      <c r="AB2151" s="168"/>
    </row>
    <row r="2152" spans="1:28" x14ac:dyDescent="0.25">
      <c r="A2152" s="280"/>
      <c r="B2152" s="280"/>
      <c r="C2152" s="280"/>
      <c r="D2152" s="279"/>
      <c r="E2152" s="283" t="s">
        <v>619</v>
      </c>
      <c r="F2152" s="277"/>
      <c r="G2152" s="277" t="s">
        <v>1969</v>
      </c>
      <c r="H2152" s="282"/>
      <c r="I2152" s="281"/>
      <c r="J2152" s="275"/>
      <c r="K2152" s="274">
        <v>0.14528199999999999</v>
      </c>
      <c r="L2152" s="201">
        <v>310.18051982404791</v>
      </c>
      <c r="M2152" s="201">
        <v>415.3475529888272</v>
      </c>
      <c r="N2152" s="201">
        <v>41.094000000000001</v>
      </c>
      <c r="O2152" s="273">
        <v>41.094000000000001</v>
      </c>
      <c r="P2152" s="273">
        <v>415.3475529888272</v>
      </c>
      <c r="Q2152" s="273">
        <v>310.25316082404794</v>
      </c>
      <c r="R2152" s="273">
        <v>330.43573598600608</v>
      </c>
      <c r="S2152" s="273">
        <v>330.50837698600606</v>
      </c>
      <c r="T2152" s="273"/>
      <c r="U2152" s="170">
        <v>261.95710611960624</v>
      </c>
      <c r="V2152" s="170"/>
      <c r="W2152" s="170"/>
      <c r="AB2152" s="168"/>
    </row>
    <row r="2153" spans="1:28" x14ac:dyDescent="0.25">
      <c r="A2153" s="280" t="s">
        <v>2423</v>
      </c>
      <c r="B2153" s="280" t="s">
        <v>2257</v>
      </c>
      <c r="C2153" s="280" t="s">
        <v>1973</v>
      </c>
      <c r="D2153" s="279">
        <v>3305</v>
      </c>
      <c r="E2153" s="278" t="s">
        <v>2596</v>
      </c>
      <c r="F2153" s="277" t="s">
        <v>2022</v>
      </c>
      <c r="G2153" s="277" t="s">
        <v>2021</v>
      </c>
      <c r="H2153" s="276" t="s">
        <v>2292</v>
      </c>
      <c r="I2153" s="273"/>
      <c r="J2153" s="275"/>
      <c r="K2153" s="274">
        <v>0</v>
      </c>
      <c r="L2153" s="201">
        <v>310.25316082404794</v>
      </c>
      <c r="M2153" s="201">
        <v>415.3475529888272</v>
      </c>
      <c r="N2153" s="201">
        <v>41.094000000000001</v>
      </c>
      <c r="O2153" s="273">
        <v>41.094000000000001</v>
      </c>
      <c r="P2153" s="273">
        <v>415.3475529888272</v>
      </c>
      <c r="Q2153" s="273">
        <v>310.25316082404794</v>
      </c>
      <c r="R2153" s="273">
        <v>330.50837698600606</v>
      </c>
      <c r="S2153" s="273">
        <v>330.50837698600606</v>
      </c>
      <c r="T2153" s="273"/>
      <c r="U2153" s="170">
        <v>262.02974711960621</v>
      </c>
      <c r="V2153" s="170"/>
      <c r="W2153" s="170"/>
      <c r="AB2153" s="168"/>
    </row>
    <row r="2154" spans="1:28" x14ac:dyDescent="0.25">
      <c r="A2154" s="280"/>
      <c r="B2154" s="280"/>
      <c r="C2154" s="280"/>
      <c r="D2154" s="279"/>
      <c r="E2154" s="283" t="s">
        <v>619</v>
      </c>
      <c r="F2154" s="277"/>
      <c r="G2154" s="277" t="s">
        <v>1969</v>
      </c>
      <c r="H2154" s="282"/>
      <c r="I2154" s="281"/>
      <c r="J2154" s="275"/>
      <c r="K2154" s="274">
        <v>0</v>
      </c>
      <c r="L2154" s="201">
        <v>310.25316082404794</v>
      </c>
      <c r="M2154" s="201">
        <v>415.3475529888272</v>
      </c>
      <c r="N2154" s="201">
        <v>41.094000000000001</v>
      </c>
      <c r="O2154" s="273">
        <v>41.094000000000001</v>
      </c>
      <c r="P2154" s="273">
        <v>415.3475529888272</v>
      </c>
      <c r="Q2154" s="273">
        <v>310.25316082404794</v>
      </c>
      <c r="R2154" s="273">
        <v>330.50837698600606</v>
      </c>
      <c r="S2154" s="273">
        <v>330.50837698600606</v>
      </c>
      <c r="T2154" s="273"/>
      <c r="U2154" s="170">
        <v>262.02974711960621</v>
      </c>
      <c r="V2154" s="170"/>
      <c r="W2154" s="170"/>
      <c r="AB2154" s="168"/>
    </row>
    <row r="2155" spans="1:28" x14ac:dyDescent="0.25">
      <c r="A2155" s="280" t="s">
        <v>2423</v>
      </c>
      <c r="B2155" s="280" t="s">
        <v>2257</v>
      </c>
      <c r="C2155" s="280" t="s">
        <v>1990</v>
      </c>
      <c r="D2155" s="279">
        <v>3305</v>
      </c>
      <c r="E2155" s="278" t="s">
        <v>2595</v>
      </c>
      <c r="F2155" s="277" t="s">
        <v>1988</v>
      </c>
      <c r="G2155" s="277" t="s">
        <v>1987</v>
      </c>
      <c r="H2155" s="276"/>
      <c r="I2155" s="273"/>
      <c r="J2155" s="275"/>
      <c r="K2155" s="274">
        <v>0</v>
      </c>
      <c r="L2155" s="201">
        <v>310.25316082404794</v>
      </c>
      <c r="M2155" s="201">
        <v>415.3475529888272</v>
      </c>
      <c r="N2155" s="201">
        <v>41.094000000000001</v>
      </c>
      <c r="O2155" s="273">
        <v>41.094000000000001</v>
      </c>
      <c r="P2155" s="273">
        <v>415.3475529888272</v>
      </c>
      <c r="Q2155" s="273">
        <v>310.25316082404794</v>
      </c>
      <c r="R2155" s="273">
        <v>330.50837698600606</v>
      </c>
      <c r="S2155" s="273">
        <v>330.50837698600606</v>
      </c>
      <c r="T2155" s="273"/>
      <c r="U2155" s="170">
        <v>262.02974711960621</v>
      </c>
      <c r="V2155" s="170"/>
      <c r="W2155" s="170"/>
      <c r="AB2155" s="168"/>
    </row>
    <row r="2156" spans="1:28" x14ac:dyDescent="0.25">
      <c r="A2156" s="280"/>
      <c r="B2156" s="280"/>
      <c r="C2156" s="280"/>
      <c r="D2156" s="279"/>
      <c r="E2156" s="278" t="s">
        <v>619</v>
      </c>
      <c r="F2156" s="277"/>
      <c r="G2156" s="277" t="s">
        <v>1962</v>
      </c>
      <c r="H2156" s="276">
        <v>40</v>
      </c>
      <c r="I2156" s="273"/>
      <c r="J2156" s="275"/>
      <c r="K2156" s="274">
        <v>0.13121600000000003</v>
      </c>
      <c r="L2156" s="201">
        <v>310.31876882404794</v>
      </c>
      <c r="M2156" s="201">
        <v>415.3475529888272</v>
      </c>
      <c r="N2156" s="201">
        <v>41.094000000000001</v>
      </c>
      <c r="O2156" s="273">
        <v>41.094000000000001</v>
      </c>
      <c r="P2156" s="273">
        <v>415.3475529888272</v>
      </c>
      <c r="Q2156" s="273">
        <v>310.38437682404793</v>
      </c>
      <c r="R2156" s="273">
        <v>330.57398498600605</v>
      </c>
      <c r="S2156" s="273">
        <v>330.63959298600605</v>
      </c>
      <c r="T2156" s="273"/>
      <c r="U2156" s="170">
        <v>262.09535511960621</v>
      </c>
      <c r="V2156" s="170"/>
      <c r="W2156" s="170"/>
      <c r="AB2156" s="168"/>
    </row>
    <row r="2157" spans="1:28" x14ac:dyDescent="0.25">
      <c r="A2157" s="260" t="s">
        <v>2423</v>
      </c>
      <c r="B2157" s="260" t="s">
        <v>2254</v>
      </c>
      <c r="C2157" s="260" t="s">
        <v>1981</v>
      </c>
      <c r="D2157" s="261">
        <v>3307</v>
      </c>
      <c r="E2157" s="255" t="s">
        <v>2594</v>
      </c>
      <c r="F2157" s="265"/>
      <c r="G2157" s="265" t="s">
        <v>1978</v>
      </c>
      <c r="H2157" s="284">
        <v>40</v>
      </c>
      <c r="I2157" s="255"/>
      <c r="J2157" s="257"/>
      <c r="K2157" s="255">
        <v>5.7403999999999997E-2</v>
      </c>
      <c r="L2157" s="201">
        <v>310.41307882404794</v>
      </c>
      <c r="M2157" s="201">
        <v>415.3475529888272</v>
      </c>
      <c r="N2157" s="201">
        <v>41.094000000000001</v>
      </c>
      <c r="O2157" s="255">
        <v>41.094000000000001</v>
      </c>
      <c r="P2157" s="255">
        <v>415.3475529888272</v>
      </c>
      <c r="Q2157" s="255">
        <v>310.44178082404795</v>
      </c>
      <c r="R2157" s="255">
        <v>330.66829498600606</v>
      </c>
      <c r="S2157" s="255">
        <v>330.69699698600607</v>
      </c>
      <c r="T2157" s="255"/>
      <c r="U2157" s="170">
        <v>262.18966511960622</v>
      </c>
      <c r="V2157" s="170"/>
      <c r="W2157" s="170"/>
      <c r="AB2157" s="168"/>
    </row>
    <row r="2158" spans="1:28" x14ac:dyDescent="0.25">
      <c r="A2158" s="286"/>
      <c r="B2158" s="286"/>
      <c r="C2158" s="286"/>
      <c r="D2158" s="285"/>
      <c r="E2158" s="260" t="s">
        <v>619</v>
      </c>
      <c r="F2158" s="259"/>
      <c r="G2158" s="259" t="s">
        <v>2198</v>
      </c>
      <c r="H2158" s="258"/>
      <c r="I2158" s="255"/>
      <c r="J2158" s="257"/>
      <c r="K2158" s="256">
        <v>0.16770400000000002</v>
      </c>
      <c r="L2158" s="201">
        <v>310.52563282404799</v>
      </c>
      <c r="M2158" s="201">
        <v>415.3475529888272</v>
      </c>
      <c r="N2158" s="201">
        <v>41.094000000000001</v>
      </c>
      <c r="O2158" s="255">
        <v>41.094000000000001</v>
      </c>
      <c r="P2158" s="255">
        <v>415.3475529888272</v>
      </c>
      <c r="Q2158" s="255">
        <v>310.60948482404797</v>
      </c>
      <c r="R2158" s="256">
        <v>330.78084898600611</v>
      </c>
      <c r="S2158" s="256">
        <v>330.86470098600608</v>
      </c>
      <c r="T2158" s="263"/>
      <c r="U2158" s="170">
        <v>262.30221911960626</v>
      </c>
      <c r="V2158" s="170"/>
      <c r="W2158" s="170"/>
      <c r="AB2158" s="168"/>
    </row>
    <row r="2159" spans="1:28" x14ac:dyDescent="0.25">
      <c r="A2159" s="286" t="s">
        <v>2423</v>
      </c>
      <c r="B2159" s="286" t="s">
        <v>2254</v>
      </c>
      <c r="C2159" s="286" t="s">
        <v>2197</v>
      </c>
      <c r="D2159" s="285">
        <v>3311</v>
      </c>
      <c r="E2159" s="260" t="s">
        <v>2593</v>
      </c>
      <c r="F2159" s="259"/>
      <c r="G2159" s="259" t="s">
        <v>2175</v>
      </c>
      <c r="H2159" s="258">
        <v>40</v>
      </c>
      <c r="I2159" s="255"/>
      <c r="J2159" s="257"/>
      <c r="K2159" s="256">
        <v>0.49565599999999999</v>
      </c>
      <c r="L2159" s="201">
        <v>310.85731282404799</v>
      </c>
      <c r="M2159" s="201">
        <v>415.3475529888272</v>
      </c>
      <c r="N2159" s="201">
        <v>41.094000000000001</v>
      </c>
      <c r="O2159" s="255">
        <v>41.094000000000001</v>
      </c>
      <c r="P2159" s="255">
        <v>415.3475529888272</v>
      </c>
      <c r="Q2159" s="255">
        <v>311.10514082404796</v>
      </c>
      <c r="R2159" s="256">
        <v>331.11252898600605</v>
      </c>
      <c r="S2159" s="256">
        <v>331.36035698600608</v>
      </c>
      <c r="T2159" s="256"/>
      <c r="U2159" s="170">
        <v>262.63389911960621</v>
      </c>
      <c r="V2159" s="170"/>
      <c r="W2159" s="170"/>
      <c r="AB2159" s="168"/>
    </row>
    <row r="2160" spans="1:28" x14ac:dyDescent="0.25">
      <c r="A2160" s="286" t="s">
        <v>2423</v>
      </c>
      <c r="B2160" s="286" t="s">
        <v>2254</v>
      </c>
      <c r="C2160" s="286" t="s">
        <v>2174</v>
      </c>
      <c r="D2160" s="285">
        <v>3314</v>
      </c>
      <c r="E2160" s="260" t="s">
        <v>2592</v>
      </c>
      <c r="F2160" s="259"/>
      <c r="G2160" s="259" t="s">
        <v>2172</v>
      </c>
      <c r="H2160" s="258"/>
      <c r="I2160" s="255"/>
      <c r="J2160" s="257"/>
      <c r="K2160" s="256">
        <v>0</v>
      </c>
      <c r="L2160" s="201">
        <v>311.10514082404796</v>
      </c>
      <c r="M2160" s="201">
        <v>415.3475529888272</v>
      </c>
      <c r="N2160" s="201">
        <v>41.094000000000001</v>
      </c>
      <c r="O2160" s="255">
        <v>41.094000000000001</v>
      </c>
      <c r="P2160" s="255">
        <v>415.3475529888272</v>
      </c>
      <c r="Q2160" s="255">
        <v>311.10514082404796</v>
      </c>
      <c r="R2160" s="256">
        <v>331.36035698600608</v>
      </c>
      <c r="S2160" s="256">
        <v>331.36035698600608</v>
      </c>
      <c r="T2160" s="256"/>
      <c r="U2160" s="170">
        <v>262.88172711960624</v>
      </c>
      <c r="V2160" s="170"/>
      <c r="W2160" s="170"/>
      <c r="AB2160" s="168"/>
    </row>
    <row r="2161" spans="1:28" x14ac:dyDescent="0.25">
      <c r="A2161" s="286"/>
      <c r="B2161" s="286"/>
      <c r="C2161" s="286"/>
      <c r="D2161" s="285"/>
      <c r="E2161" s="260"/>
      <c r="F2161" s="259"/>
      <c r="G2161" s="259"/>
      <c r="H2161" s="258"/>
      <c r="I2161" s="255"/>
      <c r="J2161" s="257"/>
      <c r="K2161" s="256">
        <v>0</v>
      </c>
      <c r="L2161" s="201">
        <v>311.10514082404796</v>
      </c>
      <c r="M2161" s="201">
        <v>415.3475529888272</v>
      </c>
      <c r="N2161" s="201">
        <v>41.094000000000001</v>
      </c>
      <c r="O2161" s="255">
        <v>41.094000000000001</v>
      </c>
      <c r="P2161" s="255">
        <v>415.3475529888272</v>
      </c>
      <c r="Q2161" s="255">
        <v>311.10514082404796</v>
      </c>
      <c r="R2161" s="256">
        <v>331.36035698600608</v>
      </c>
      <c r="S2161" s="256">
        <v>331.36035698600608</v>
      </c>
      <c r="T2161" s="256"/>
      <c r="U2161" s="170">
        <v>262.88172711960624</v>
      </c>
      <c r="V2161" s="170"/>
      <c r="W2161" s="170"/>
      <c r="AB2161" s="168"/>
    </row>
    <row r="2162" spans="1:28" x14ac:dyDescent="0.25">
      <c r="A2162" s="286"/>
      <c r="B2162" s="286"/>
      <c r="C2162" s="286"/>
      <c r="D2162" s="285"/>
      <c r="E2162" s="260" t="s">
        <v>619</v>
      </c>
      <c r="F2162" s="259"/>
      <c r="G2162" s="259" t="s">
        <v>1962</v>
      </c>
      <c r="H2162" s="258"/>
      <c r="I2162" s="255"/>
      <c r="J2162" s="257"/>
      <c r="K2162" s="256">
        <v>9.9516999999999994E-2</v>
      </c>
      <c r="L2162" s="201">
        <v>311.15489932404796</v>
      </c>
      <c r="M2162" s="201">
        <v>415.3475529888272</v>
      </c>
      <c r="N2162" s="201">
        <v>41.094000000000001</v>
      </c>
      <c r="O2162" s="255">
        <v>41.094000000000001</v>
      </c>
      <c r="P2162" s="255">
        <v>415.3475529888272</v>
      </c>
      <c r="Q2162" s="255">
        <v>311.20465782404796</v>
      </c>
      <c r="R2162" s="256">
        <v>331.41011548600608</v>
      </c>
      <c r="S2162" s="256">
        <v>331.45987398600607</v>
      </c>
      <c r="T2162" s="256"/>
      <c r="U2162" s="170">
        <v>262.93148561960624</v>
      </c>
      <c r="V2162" s="170"/>
      <c r="W2162" s="170"/>
      <c r="AB2162" s="168"/>
    </row>
    <row r="2163" spans="1:28" x14ac:dyDescent="0.25">
      <c r="A2163" s="286" t="s">
        <v>2423</v>
      </c>
      <c r="B2163" s="286" t="s">
        <v>2254</v>
      </c>
      <c r="C2163" s="286" t="s">
        <v>2194</v>
      </c>
      <c r="D2163" s="285">
        <v>3317</v>
      </c>
      <c r="E2163" s="260" t="s">
        <v>2591</v>
      </c>
      <c r="F2163" s="259"/>
      <c r="G2163" s="259" t="s">
        <v>2175</v>
      </c>
      <c r="H2163" s="258">
        <v>40</v>
      </c>
      <c r="I2163" s="255"/>
      <c r="J2163" s="257"/>
      <c r="K2163" s="256">
        <v>0.49565599999999999</v>
      </c>
      <c r="L2163" s="201">
        <v>311.45248582404793</v>
      </c>
      <c r="M2163" s="201">
        <v>415.3475529888272</v>
      </c>
      <c r="N2163" s="201">
        <v>41.094000000000001</v>
      </c>
      <c r="O2163" s="255">
        <v>41.094000000000001</v>
      </c>
      <c r="P2163" s="255">
        <v>415.3475529888272</v>
      </c>
      <c r="Q2163" s="255">
        <v>311.70031382404795</v>
      </c>
      <c r="R2163" s="256">
        <v>331.70770198600604</v>
      </c>
      <c r="S2163" s="256">
        <v>331.95552998600607</v>
      </c>
      <c r="T2163" s="256"/>
      <c r="U2163" s="170">
        <v>263.2290721196062</v>
      </c>
      <c r="V2163" s="170"/>
      <c r="W2163" s="170"/>
      <c r="AB2163" s="168"/>
    </row>
    <row r="2164" spans="1:28" x14ac:dyDescent="0.25">
      <c r="A2164" s="286"/>
      <c r="B2164" s="286"/>
      <c r="C2164" s="286"/>
      <c r="D2164" s="285"/>
      <c r="E2164" s="260" t="s">
        <v>619</v>
      </c>
      <c r="F2164" s="259"/>
      <c r="G2164" s="259"/>
      <c r="H2164" s="258"/>
      <c r="I2164" s="255"/>
      <c r="J2164" s="257"/>
      <c r="K2164" s="256">
        <v>0</v>
      </c>
      <c r="L2164" s="201">
        <v>311.70031382404795</v>
      </c>
      <c r="M2164" s="201">
        <v>415.3475529888272</v>
      </c>
      <c r="N2164" s="201">
        <v>41.094000000000001</v>
      </c>
      <c r="O2164" s="255">
        <v>41.094000000000001</v>
      </c>
      <c r="P2164" s="255">
        <v>415.3475529888272</v>
      </c>
      <c r="Q2164" s="255">
        <v>311.70031382404795</v>
      </c>
      <c r="R2164" s="256">
        <v>331.95552998600607</v>
      </c>
      <c r="S2164" s="256">
        <v>331.95552998600607</v>
      </c>
      <c r="T2164" s="256"/>
      <c r="U2164" s="170">
        <v>263.47690011960623</v>
      </c>
      <c r="V2164" s="170"/>
      <c r="W2164" s="170"/>
      <c r="AB2164" s="168"/>
    </row>
    <row r="2165" spans="1:28" x14ac:dyDescent="0.25">
      <c r="A2165" s="286"/>
      <c r="B2165" s="286"/>
      <c r="C2165" s="286"/>
      <c r="D2165" s="285"/>
      <c r="E2165" s="260"/>
      <c r="F2165" s="259"/>
      <c r="G2165" s="259"/>
      <c r="H2165" s="258"/>
      <c r="I2165" s="255"/>
      <c r="J2165" s="257"/>
      <c r="K2165" s="256">
        <v>0</v>
      </c>
      <c r="L2165" s="201">
        <v>311.70031382404795</v>
      </c>
      <c r="M2165" s="201">
        <v>415.3475529888272</v>
      </c>
      <c r="N2165" s="201">
        <v>41.094000000000001</v>
      </c>
      <c r="O2165" s="255">
        <v>41.094000000000001</v>
      </c>
      <c r="P2165" s="255">
        <v>415.3475529888272</v>
      </c>
      <c r="Q2165" s="255">
        <v>311.70031382404795</v>
      </c>
      <c r="R2165" s="256">
        <v>331.95552998600607</v>
      </c>
      <c r="S2165" s="256">
        <v>331.95552998600607</v>
      </c>
      <c r="T2165" s="256"/>
      <c r="U2165" s="170">
        <v>263.47690011960623</v>
      </c>
      <c r="V2165" s="170"/>
      <c r="W2165" s="170"/>
      <c r="AB2165" s="168"/>
    </row>
    <row r="2166" spans="1:28" x14ac:dyDescent="0.25">
      <c r="A2166" s="286"/>
      <c r="B2166" s="286"/>
      <c r="C2166" s="286"/>
      <c r="D2166" s="285"/>
      <c r="E2166" s="260" t="s">
        <v>619</v>
      </c>
      <c r="F2166" s="259"/>
      <c r="G2166" s="259" t="s">
        <v>1962</v>
      </c>
      <c r="H2166" s="258"/>
      <c r="I2166" s="255"/>
      <c r="J2166" s="257"/>
      <c r="K2166" s="256">
        <v>9.9516999999999994E-2</v>
      </c>
      <c r="L2166" s="201">
        <v>311.75007232404795</v>
      </c>
      <c r="M2166" s="201">
        <v>415.3475529888272</v>
      </c>
      <c r="N2166" s="201">
        <v>41.094000000000001</v>
      </c>
      <c r="O2166" s="255">
        <v>41.094000000000001</v>
      </c>
      <c r="P2166" s="255">
        <v>415.3475529888272</v>
      </c>
      <c r="Q2166" s="255">
        <v>311.79983082404794</v>
      </c>
      <c r="R2166" s="256">
        <v>332.00528848600607</v>
      </c>
      <c r="S2166" s="256">
        <v>332.05504698600606</v>
      </c>
      <c r="T2166" s="256"/>
      <c r="U2166" s="170">
        <v>263.52665861960622</v>
      </c>
      <c r="V2166" s="170"/>
      <c r="W2166" s="170"/>
      <c r="AB2166" s="168"/>
    </row>
    <row r="2167" spans="1:28" x14ac:dyDescent="0.25">
      <c r="A2167" s="286" t="s">
        <v>2423</v>
      </c>
      <c r="B2167" s="286" t="s">
        <v>2254</v>
      </c>
      <c r="C2167" s="286" t="s">
        <v>2192</v>
      </c>
      <c r="D2167" s="285">
        <v>3323</v>
      </c>
      <c r="E2167" s="260" t="s">
        <v>2590</v>
      </c>
      <c r="F2167" s="259"/>
      <c r="G2167" s="259" t="s">
        <v>2175</v>
      </c>
      <c r="H2167" s="258">
        <v>40</v>
      </c>
      <c r="I2167" s="255"/>
      <c r="J2167" s="257"/>
      <c r="K2167" s="256">
        <v>0.49565599999999999</v>
      </c>
      <c r="L2167" s="201">
        <v>312.04765882404797</v>
      </c>
      <c r="M2167" s="201">
        <v>415.3475529888272</v>
      </c>
      <c r="N2167" s="201">
        <v>41.094000000000001</v>
      </c>
      <c r="O2167" s="255">
        <v>41.094000000000001</v>
      </c>
      <c r="P2167" s="255">
        <v>415.3475529888272</v>
      </c>
      <c r="Q2167" s="255">
        <v>312.29548682404794</v>
      </c>
      <c r="R2167" s="256">
        <v>332.30287498600603</v>
      </c>
      <c r="S2167" s="256">
        <v>332.55070298600606</v>
      </c>
      <c r="T2167" s="256"/>
      <c r="U2167" s="170">
        <v>263.82424511960619</v>
      </c>
      <c r="V2167" s="170"/>
      <c r="W2167" s="170"/>
      <c r="AB2167" s="168"/>
    </row>
    <row r="2168" spans="1:28" x14ac:dyDescent="0.25">
      <c r="A2168" s="286"/>
      <c r="B2168" s="286"/>
      <c r="C2168" s="286"/>
      <c r="D2168" s="285"/>
      <c r="E2168" s="260" t="s">
        <v>619</v>
      </c>
      <c r="F2168" s="259"/>
      <c r="G2168" s="259"/>
      <c r="H2168" s="258"/>
      <c r="I2168" s="255"/>
      <c r="J2168" s="257"/>
      <c r="K2168" s="256">
        <v>0</v>
      </c>
      <c r="L2168" s="201">
        <v>312.29548682404794</v>
      </c>
      <c r="M2168" s="201">
        <v>415.3475529888272</v>
      </c>
      <c r="N2168" s="201">
        <v>41.094000000000001</v>
      </c>
      <c r="O2168" s="255">
        <v>41.094000000000001</v>
      </c>
      <c r="P2168" s="255">
        <v>415.3475529888272</v>
      </c>
      <c r="Q2168" s="255">
        <v>312.29548682404794</v>
      </c>
      <c r="R2168" s="256">
        <v>332.55070298600606</v>
      </c>
      <c r="S2168" s="256">
        <v>332.55070298600606</v>
      </c>
      <c r="T2168" s="256"/>
      <c r="U2168" s="170">
        <v>264.07207311960622</v>
      </c>
      <c r="V2168" s="170"/>
      <c r="W2168" s="170"/>
      <c r="AB2168" s="168"/>
    </row>
    <row r="2169" spans="1:28" x14ac:dyDescent="0.25">
      <c r="A2169" s="286"/>
      <c r="B2169" s="286"/>
      <c r="C2169" s="286"/>
      <c r="D2169" s="285"/>
      <c r="E2169" s="260"/>
      <c r="F2169" s="259"/>
      <c r="G2169" s="259"/>
      <c r="H2169" s="258"/>
      <c r="I2169" s="255"/>
      <c r="J2169" s="257"/>
      <c r="K2169" s="256">
        <v>0</v>
      </c>
      <c r="L2169" s="201">
        <v>312.29548682404794</v>
      </c>
      <c r="M2169" s="201">
        <v>415.3475529888272</v>
      </c>
      <c r="N2169" s="201">
        <v>41.094000000000001</v>
      </c>
      <c r="O2169" s="255">
        <v>41.094000000000001</v>
      </c>
      <c r="P2169" s="255">
        <v>415.3475529888272</v>
      </c>
      <c r="Q2169" s="255">
        <v>312.29548682404794</v>
      </c>
      <c r="R2169" s="256">
        <v>332.55070298600606</v>
      </c>
      <c r="S2169" s="256">
        <v>332.55070298600606</v>
      </c>
      <c r="T2169" s="256"/>
      <c r="U2169" s="170">
        <v>264.07207311960622</v>
      </c>
      <c r="V2169" s="170"/>
      <c r="W2169" s="170"/>
      <c r="AB2169" s="168"/>
    </row>
    <row r="2170" spans="1:28" x14ac:dyDescent="0.25">
      <c r="A2170" s="286"/>
      <c r="B2170" s="286"/>
      <c r="C2170" s="286"/>
      <c r="D2170" s="285"/>
      <c r="E2170" s="260" t="s">
        <v>619</v>
      </c>
      <c r="F2170" s="259"/>
      <c r="G2170" s="259" t="s">
        <v>1962</v>
      </c>
      <c r="H2170" s="258"/>
      <c r="I2170" s="255"/>
      <c r="J2170" s="257"/>
      <c r="K2170" s="256">
        <v>9.9516999999999994E-2</v>
      </c>
      <c r="L2170" s="201">
        <v>312.34524532404794</v>
      </c>
      <c r="M2170" s="201">
        <v>415.3475529888272</v>
      </c>
      <c r="N2170" s="201">
        <v>41.094000000000001</v>
      </c>
      <c r="O2170" s="255">
        <v>41.094000000000001</v>
      </c>
      <c r="P2170" s="255">
        <v>415.3475529888272</v>
      </c>
      <c r="Q2170" s="255">
        <v>312.39500382404793</v>
      </c>
      <c r="R2170" s="256">
        <v>332.60046148600605</v>
      </c>
      <c r="S2170" s="256">
        <v>332.65021998600605</v>
      </c>
      <c r="T2170" s="256"/>
      <c r="U2170" s="170">
        <v>264.12183161960621</v>
      </c>
      <c r="V2170" s="170"/>
      <c r="W2170" s="170"/>
      <c r="AB2170" s="168"/>
    </row>
    <row r="2171" spans="1:28" x14ac:dyDescent="0.25">
      <c r="A2171" s="286" t="s">
        <v>2423</v>
      </c>
      <c r="B2171" s="286" t="s">
        <v>2254</v>
      </c>
      <c r="C2171" s="286" t="s">
        <v>2190</v>
      </c>
      <c r="D2171" s="285">
        <v>3329</v>
      </c>
      <c r="E2171" s="260" t="s">
        <v>2589</v>
      </c>
      <c r="F2171" s="259"/>
      <c r="G2171" s="259" t="s">
        <v>2175</v>
      </c>
      <c r="H2171" s="258">
        <v>40</v>
      </c>
      <c r="I2171" s="255"/>
      <c r="J2171" s="257"/>
      <c r="K2171" s="256">
        <v>0.49565599999999999</v>
      </c>
      <c r="L2171" s="201">
        <v>312.6428318240479</v>
      </c>
      <c r="M2171" s="201">
        <v>415.3475529888272</v>
      </c>
      <c r="N2171" s="201">
        <v>41.094000000000001</v>
      </c>
      <c r="O2171" s="255">
        <v>41.094000000000001</v>
      </c>
      <c r="P2171" s="255">
        <v>415.3475529888272</v>
      </c>
      <c r="Q2171" s="255">
        <v>312.89065982404793</v>
      </c>
      <c r="R2171" s="256">
        <v>332.89804798600602</v>
      </c>
      <c r="S2171" s="256">
        <v>333.14587598600605</v>
      </c>
      <c r="T2171" s="256"/>
      <c r="U2171" s="170">
        <v>264.41941811960618</v>
      </c>
      <c r="V2171" s="170"/>
      <c r="W2171" s="170"/>
      <c r="AB2171" s="168"/>
    </row>
    <row r="2172" spans="1:28" x14ac:dyDescent="0.25">
      <c r="A2172" s="286" t="s">
        <v>2423</v>
      </c>
      <c r="B2172" s="286" t="s">
        <v>2254</v>
      </c>
      <c r="C2172" s="286" t="s">
        <v>2174</v>
      </c>
      <c r="D2172" s="285">
        <v>3331</v>
      </c>
      <c r="E2172" s="260" t="s">
        <v>2588</v>
      </c>
      <c r="F2172" s="259"/>
      <c r="G2172" s="259" t="s">
        <v>2172</v>
      </c>
      <c r="H2172" s="258"/>
      <c r="I2172" s="255"/>
      <c r="J2172" s="257"/>
      <c r="K2172" s="256">
        <v>0</v>
      </c>
      <c r="L2172" s="201">
        <v>312.89065982404793</v>
      </c>
      <c r="M2172" s="201">
        <v>415.3475529888272</v>
      </c>
      <c r="N2172" s="201">
        <v>41.094000000000001</v>
      </c>
      <c r="O2172" s="255">
        <v>41.094000000000001</v>
      </c>
      <c r="P2172" s="255">
        <v>415.3475529888272</v>
      </c>
      <c r="Q2172" s="255">
        <v>312.89065982404793</v>
      </c>
      <c r="R2172" s="256">
        <v>333.14587598600605</v>
      </c>
      <c r="S2172" s="256">
        <v>333.14587598600605</v>
      </c>
      <c r="T2172" s="256"/>
      <c r="U2172" s="170">
        <v>264.6672461196062</v>
      </c>
      <c r="V2172" s="170"/>
      <c r="W2172" s="170"/>
      <c r="AB2172" s="168"/>
    </row>
    <row r="2173" spans="1:28" x14ac:dyDescent="0.25">
      <c r="A2173" s="286"/>
      <c r="B2173" s="286"/>
      <c r="C2173" s="286"/>
      <c r="D2173" s="285"/>
      <c r="E2173" s="260"/>
      <c r="F2173" s="259"/>
      <c r="G2173" s="259"/>
      <c r="H2173" s="258"/>
      <c r="I2173" s="255"/>
      <c r="J2173" s="257"/>
      <c r="K2173" s="256">
        <v>0</v>
      </c>
      <c r="L2173" s="201">
        <v>312.89065982404793</v>
      </c>
      <c r="M2173" s="201">
        <v>415.3475529888272</v>
      </c>
      <c r="N2173" s="201">
        <v>41.094000000000001</v>
      </c>
      <c r="O2173" s="255">
        <v>41.094000000000001</v>
      </c>
      <c r="P2173" s="255">
        <v>415.3475529888272</v>
      </c>
      <c r="Q2173" s="255">
        <v>312.89065982404793</v>
      </c>
      <c r="R2173" s="256">
        <v>333.14587598600605</v>
      </c>
      <c r="S2173" s="256">
        <v>333.14587598600605</v>
      </c>
      <c r="T2173" s="256"/>
      <c r="U2173" s="170">
        <v>264.6672461196062</v>
      </c>
      <c r="V2173" s="170"/>
      <c r="W2173" s="170"/>
      <c r="AB2173" s="168"/>
    </row>
    <row r="2174" spans="1:28" x14ac:dyDescent="0.25">
      <c r="A2174" s="286"/>
      <c r="B2174" s="286"/>
      <c r="C2174" s="286"/>
      <c r="D2174" s="285"/>
      <c r="E2174" s="260"/>
      <c r="F2174" s="259"/>
      <c r="G2174" s="259" t="s">
        <v>1962</v>
      </c>
      <c r="H2174" s="258"/>
      <c r="I2174" s="255"/>
      <c r="J2174" s="257"/>
      <c r="K2174" s="256">
        <v>0.15525</v>
      </c>
      <c r="L2174" s="201">
        <v>312.96828482404794</v>
      </c>
      <c r="M2174" s="201">
        <v>415.3475529888272</v>
      </c>
      <c r="N2174" s="201">
        <v>41.094000000000001</v>
      </c>
      <c r="O2174" s="255">
        <v>41.094000000000001</v>
      </c>
      <c r="P2174" s="255">
        <v>415.3475529888272</v>
      </c>
      <c r="Q2174" s="255">
        <v>313.04590982404795</v>
      </c>
      <c r="R2174" s="256">
        <v>333.22350098600606</v>
      </c>
      <c r="S2174" s="256">
        <v>333.30112598600607</v>
      </c>
      <c r="T2174" s="256"/>
      <c r="U2174" s="170">
        <v>264.74487111960622</v>
      </c>
      <c r="V2174" s="170"/>
      <c r="W2174" s="170"/>
      <c r="AB2174" s="168"/>
    </row>
    <row r="2175" spans="1:28" x14ac:dyDescent="0.25">
      <c r="A2175" s="286" t="s">
        <v>2423</v>
      </c>
      <c r="B2175" s="286" t="s">
        <v>2254</v>
      </c>
      <c r="C2175" s="286" t="s">
        <v>2187</v>
      </c>
      <c r="D2175" s="285">
        <v>3336</v>
      </c>
      <c r="E2175" s="260" t="s">
        <v>2587</v>
      </c>
      <c r="F2175" s="259" t="s">
        <v>2185</v>
      </c>
      <c r="G2175" s="259" t="s">
        <v>2184</v>
      </c>
      <c r="H2175" s="258">
        <v>40</v>
      </c>
      <c r="I2175" s="255"/>
      <c r="J2175" s="257"/>
      <c r="K2175" s="256">
        <v>0.5</v>
      </c>
      <c r="L2175" s="201">
        <v>313.29590982404795</v>
      </c>
      <c r="M2175" s="201">
        <v>415.3475529888272</v>
      </c>
      <c r="N2175" s="201">
        <v>41.094000000000001</v>
      </c>
      <c r="O2175" s="255">
        <v>41.094000000000001</v>
      </c>
      <c r="P2175" s="255">
        <v>415.3475529888272</v>
      </c>
      <c r="Q2175" s="255">
        <v>313.54590982404795</v>
      </c>
      <c r="R2175" s="256">
        <v>333.55112598600607</v>
      </c>
      <c r="S2175" s="256">
        <v>333.80112598600607</v>
      </c>
      <c r="T2175" s="256"/>
      <c r="U2175" s="170">
        <v>265.07249611960623</v>
      </c>
      <c r="V2175" s="170"/>
      <c r="W2175" s="170"/>
      <c r="AB2175" s="168"/>
    </row>
    <row r="2176" spans="1:28" x14ac:dyDescent="0.25">
      <c r="A2176" s="286"/>
      <c r="B2176" s="286"/>
      <c r="C2176" s="286"/>
      <c r="D2176" s="285"/>
      <c r="E2176" s="260" t="s">
        <v>619</v>
      </c>
      <c r="F2176" s="259"/>
      <c r="G2176" s="259" t="s">
        <v>1962</v>
      </c>
      <c r="H2176" s="258"/>
      <c r="I2176" s="255"/>
      <c r="J2176" s="257"/>
      <c r="K2176" s="256">
        <v>0.15525</v>
      </c>
      <c r="L2176" s="201">
        <v>313.62353482404797</v>
      </c>
      <c r="M2176" s="201">
        <v>415.3475529888272</v>
      </c>
      <c r="N2176" s="201">
        <v>41.094000000000001</v>
      </c>
      <c r="O2176" s="255">
        <v>41.094000000000001</v>
      </c>
      <c r="P2176" s="255">
        <v>415.3475529888272</v>
      </c>
      <c r="Q2176" s="255">
        <v>313.70115982404798</v>
      </c>
      <c r="R2176" s="256">
        <v>333.87875098600608</v>
      </c>
      <c r="S2176" s="256">
        <v>333.95637598600609</v>
      </c>
      <c r="T2176" s="256"/>
      <c r="U2176" s="170">
        <v>265.40012111960624</v>
      </c>
      <c r="V2176" s="170"/>
      <c r="W2176" s="170"/>
      <c r="AB2176" s="168"/>
    </row>
    <row r="2177" spans="1:28" x14ac:dyDescent="0.25">
      <c r="A2177" s="286" t="s">
        <v>2423</v>
      </c>
      <c r="B2177" s="286" t="s">
        <v>2254</v>
      </c>
      <c r="C2177" s="286" t="s">
        <v>2183</v>
      </c>
      <c r="D2177" s="285">
        <v>3342</v>
      </c>
      <c r="E2177" s="260" t="s">
        <v>2586</v>
      </c>
      <c r="F2177" s="259"/>
      <c r="G2177" s="259" t="s">
        <v>2175</v>
      </c>
      <c r="H2177" s="258">
        <v>40</v>
      </c>
      <c r="I2177" s="255"/>
      <c r="J2177" s="257"/>
      <c r="K2177" s="256">
        <v>0.49565599999999999</v>
      </c>
      <c r="L2177" s="201">
        <v>313.948987824048</v>
      </c>
      <c r="M2177" s="201">
        <v>415.3475529888272</v>
      </c>
      <c r="N2177" s="201">
        <v>41.094000000000001</v>
      </c>
      <c r="O2177" s="255">
        <v>41.094000000000001</v>
      </c>
      <c r="P2177" s="255">
        <v>415.3475529888272</v>
      </c>
      <c r="Q2177" s="255">
        <v>314.19681582404797</v>
      </c>
      <c r="R2177" s="256">
        <v>334.20420398600606</v>
      </c>
      <c r="S2177" s="256">
        <v>334.45203198600609</v>
      </c>
      <c r="T2177" s="256"/>
      <c r="U2177" s="170">
        <v>265.72557411960622</v>
      </c>
      <c r="V2177" s="170"/>
      <c r="W2177" s="170"/>
      <c r="AB2177" s="168"/>
    </row>
    <row r="2178" spans="1:28" x14ac:dyDescent="0.25">
      <c r="A2178" s="286"/>
      <c r="B2178" s="286"/>
      <c r="C2178" s="286"/>
      <c r="D2178" s="285"/>
      <c r="E2178" s="260" t="s">
        <v>619</v>
      </c>
      <c r="F2178" s="259"/>
      <c r="G2178" s="259"/>
      <c r="H2178" s="258"/>
      <c r="I2178" s="255"/>
      <c r="J2178" s="257"/>
      <c r="K2178" s="256">
        <v>0</v>
      </c>
      <c r="L2178" s="201">
        <v>314.19681582404797</v>
      </c>
      <c r="M2178" s="201">
        <v>415.3475529888272</v>
      </c>
      <c r="N2178" s="201">
        <v>41.094000000000001</v>
      </c>
      <c r="O2178" s="255">
        <v>41.094000000000001</v>
      </c>
      <c r="P2178" s="255">
        <v>415.3475529888272</v>
      </c>
      <c r="Q2178" s="255">
        <v>314.19681582404797</v>
      </c>
      <c r="R2178" s="256">
        <v>334.45203198600609</v>
      </c>
      <c r="S2178" s="256">
        <v>334.45203198600609</v>
      </c>
      <c r="T2178" s="256"/>
      <c r="U2178" s="170">
        <v>265.97340211960625</v>
      </c>
      <c r="V2178" s="170"/>
      <c r="W2178" s="170"/>
      <c r="AB2178" s="168"/>
    </row>
    <row r="2179" spans="1:28" x14ac:dyDescent="0.25">
      <c r="A2179" s="286"/>
      <c r="B2179" s="286"/>
      <c r="C2179" s="286"/>
      <c r="D2179" s="285"/>
      <c r="E2179" s="260"/>
      <c r="F2179" s="259"/>
      <c r="G2179" s="259"/>
      <c r="H2179" s="258"/>
      <c r="I2179" s="255"/>
      <c r="J2179" s="257"/>
      <c r="K2179" s="256">
        <v>0</v>
      </c>
      <c r="L2179" s="201">
        <v>314.19681582404797</v>
      </c>
      <c r="M2179" s="201">
        <v>415.3475529888272</v>
      </c>
      <c r="N2179" s="201">
        <v>41.094000000000001</v>
      </c>
      <c r="O2179" s="255">
        <v>41.094000000000001</v>
      </c>
      <c r="P2179" s="255">
        <v>415.3475529888272</v>
      </c>
      <c r="Q2179" s="255">
        <v>314.19681582404797</v>
      </c>
      <c r="R2179" s="256">
        <v>334.45203198600609</v>
      </c>
      <c r="S2179" s="256">
        <v>334.45203198600609</v>
      </c>
      <c r="T2179" s="256"/>
      <c r="U2179" s="170">
        <v>265.97340211960625</v>
      </c>
      <c r="V2179" s="170"/>
      <c r="W2179" s="170"/>
      <c r="AB2179" s="168"/>
    </row>
    <row r="2180" spans="1:28" x14ac:dyDescent="0.25">
      <c r="A2180" s="286"/>
      <c r="B2180" s="286"/>
      <c r="C2180" s="286"/>
      <c r="D2180" s="285"/>
      <c r="E2180" s="260"/>
      <c r="F2180" s="259"/>
      <c r="G2180" s="259" t="s">
        <v>1962</v>
      </c>
      <c r="H2180" s="258"/>
      <c r="I2180" s="255"/>
      <c r="J2180" s="257"/>
      <c r="K2180" s="256">
        <v>9.9516999999999994E-2</v>
      </c>
      <c r="L2180" s="201">
        <v>314.24657432404797</v>
      </c>
      <c r="M2180" s="201">
        <v>415.3475529888272</v>
      </c>
      <c r="N2180" s="201">
        <v>41.094000000000001</v>
      </c>
      <c r="O2180" s="255">
        <v>41.094000000000001</v>
      </c>
      <c r="P2180" s="255">
        <v>415.3475529888272</v>
      </c>
      <c r="Q2180" s="255">
        <v>314.29633282404797</v>
      </c>
      <c r="R2180" s="256">
        <v>334.50179048600609</v>
      </c>
      <c r="S2180" s="256">
        <v>334.55154898600608</v>
      </c>
      <c r="T2180" s="256"/>
      <c r="U2180" s="170">
        <v>266.02316061960624</v>
      </c>
      <c r="V2180" s="170"/>
      <c r="W2180" s="170"/>
      <c r="AB2180" s="168"/>
    </row>
    <row r="2181" spans="1:28" x14ac:dyDescent="0.25">
      <c r="A2181" s="286" t="s">
        <v>2423</v>
      </c>
      <c r="B2181" s="286" t="s">
        <v>2254</v>
      </c>
      <c r="C2181" s="286" t="s">
        <v>2181</v>
      </c>
      <c r="D2181" s="285">
        <v>3348</v>
      </c>
      <c r="E2181" s="260" t="s">
        <v>2585</v>
      </c>
      <c r="F2181" s="259"/>
      <c r="G2181" s="259" t="s">
        <v>2175</v>
      </c>
      <c r="H2181" s="258">
        <v>40</v>
      </c>
      <c r="I2181" s="255"/>
      <c r="J2181" s="257"/>
      <c r="K2181" s="256">
        <v>0.49565599999999999</v>
      </c>
      <c r="L2181" s="201">
        <v>314.54416082404794</v>
      </c>
      <c r="M2181" s="201">
        <v>415.3475529888272</v>
      </c>
      <c r="N2181" s="201">
        <v>41.094000000000001</v>
      </c>
      <c r="O2181" s="255">
        <v>41.094000000000001</v>
      </c>
      <c r="P2181" s="255">
        <v>415.3475529888272</v>
      </c>
      <c r="Q2181" s="255">
        <v>314.79198882404796</v>
      </c>
      <c r="R2181" s="256">
        <v>334.79937698600605</v>
      </c>
      <c r="S2181" s="256">
        <v>335.04720498600608</v>
      </c>
      <c r="T2181" s="256"/>
      <c r="U2181" s="170">
        <v>266.32074711960621</v>
      </c>
      <c r="V2181" s="170"/>
      <c r="W2181" s="170"/>
      <c r="AB2181" s="168"/>
    </row>
    <row r="2182" spans="1:28" x14ac:dyDescent="0.25">
      <c r="A2182" s="286"/>
      <c r="B2182" s="286"/>
      <c r="C2182" s="286"/>
      <c r="D2182" s="285"/>
      <c r="E2182" s="260" t="s">
        <v>619</v>
      </c>
      <c r="F2182" s="259"/>
      <c r="G2182" s="259"/>
      <c r="H2182" s="258"/>
      <c r="I2182" s="255"/>
      <c r="J2182" s="257"/>
      <c r="K2182" s="256">
        <v>0</v>
      </c>
      <c r="L2182" s="201">
        <v>314.79198882404796</v>
      </c>
      <c r="M2182" s="201">
        <v>415.3475529888272</v>
      </c>
      <c r="N2182" s="201">
        <v>41.094000000000001</v>
      </c>
      <c r="O2182" s="255">
        <v>41.094000000000001</v>
      </c>
      <c r="P2182" s="255">
        <v>415.3475529888272</v>
      </c>
      <c r="Q2182" s="255">
        <v>314.79198882404796</v>
      </c>
      <c r="R2182" s="256">
        <v>335.04720498600608</v>
      </c>
      <c r="S2182" s="256">
        <v>335.04720498600608</v>
      </c>
      <c r="T2182" s="256"/>
      <c r="U2182" s="170">
        <v>266.56857511960624</v>
      </c>
      <c r="V2182" s="170"/>
      <c r="W2182" s="170"/>
      <c r="AB2182" s="168"/>
    </row>
    <row r="2183" spans="1:28" x14ac:dyDescent="0.25">
      <c r="A2183" s="286"/>
      <c r="B2183" s="286"/>
      <c r="C2183" s="286"/>
      <c r="D2183" s="285"/>
      <c r="E2183" s="260"/>
      <c r="F2183" s="259"/>
      <c r="G2183" s="259"/>
      <c r="H2183" s="258"/>
      <c r="I2183" s="255"/>
      <c r="J2183" s="257"/>
      <c r="K2183" s="256">
        <v>0</v>
      </c>
      <c r="L2183" s="201">
        <v>314.79198882404796</v>
      </c>
      <c r="M2183" s="201">
        <v>415.3475529888272</v>
      </c>
      <c r="N2183" s="201">
        <v>41.094000000000001</v>
      </c>
      <c r="O2183" s="255">
        <v>41.094000000000001</v>
      </c>
      <c r="P2183" s="255">
        <v>415.3475529888272</v>
      </c>
      <c r="Q2183" s="255">
        <v>314.79198882404796</v>
      </c>
      <c r="R2183" s="256">
        <v>335.04720498600608</v>
      </c>
      <c r="S2183" s="256">
        <v>335.04720498600608</v>
      </c>
      <c r="T2183" s="256"/>
      <c r="U2183" s="170">
        <v>266.56857511960624</v>
      </c>
      <c r="V2183" s="170"/>
      <c r="W2183" s="170"/>
      <c r="AB2183" s="168"/>
    </row>
    <row r="2184" spans="1:28" x14ac:dyDescent="0.25">
      <c r="A2184" s="286"/>
      <c r="B2184" s="286"/>
      <c r="C2184" s="286"/>
      <c r="D2184" s="285"/>
      <c r="E2184" s="260" t="s">
        <v>619</v>
      </c>
      <c r="F2184" s="259"/>
      <c r="G2184" s="259" t="s">
        <v>1962</v>
      </c>
      <c r="H2184" s="258"/>
      <c r="I2184" s="255"/>
      <c r="J2184" s="257"/>
      <c r="K2184" s="256">
        <v>9.9516999999999994E-2</v>
      </c>
      <c r="L2184" s="201">
        <v>314.84174732404796</v>
      </c>
      <c r="M2184" s="201">
        <v>415.3475529888272</v>
      </c>
      <c r="N2184" s="201">
        <v>41.094000000000001</v>
      </c>
      <c r="O2184" s="255">
        <v>41.094000000000001</v>
      </c>
      <c r="P2184" s="255">
        <v>415.3475529888272</v>
      </c>
      <c r="Q2184" s="255">
        <v>314.89150582404795</v>
      </c>
      <c r="R2184" s="256">
        <v>335.09696348600608</v>
      </c>
      <c r="S2184" s="256">
        <v>335.14672198600607</v>
      </c>
      <c r="T2184" s="256"/>
      <c r="U2184" s="170">
        <v>266.61833361960623</v>
      </c>
      <c r="V2184" s="170"/>
      <c r="W2184" s="170"/>
      <c r="AB2184" s="168"/>
    </row>
    <row r="2185" spans="1:28" x14ac:dyDescent="0.25">
      <c r="A2185" s="286" t="s">
        <v>2423</v>
      </c>
      <c r="B2185" s="286" t="s">
        <v>2254</v>
      </c>
      <c r="C2185" s="286" t="s">
        <v>2179</v>
      </c>
      <c r="D2185" s="285">
        <v>3354</v>
      </c>
      <c r="E2185" s="260" t="s">
        <v>2584</v>
      </c>
      <c r="F2185" s="259"/>
      <c r="G2185" s="259" t="s">
        <v>2175</v>
      </c>
      <c r="H2185" s="258">
        <v>40</v>
      </c>
      <c r="I2185" s="255"/>
      <c r="J2185" s="257"/>
      <c r="K2185" s="256">
        <v>0.49565599999999999</v>
      </c>
      <c r="L2185" s="201">
        <v>315.13933382404798</v>
      </c>
      <c r="M2185" s="201">
        <v>415.3475529888272</v>
      </c>
      <c r="N2185" s="201">
        <v>41.094000000000001</v>
      </c>
      <c r="O2185" s="255">
        <v>41.094000000000001</v>
      </c>
      <c r="P2185" s="255">
        <v>415.3475529888272</v>
      </c>
      <c r="Q2185" s="255">
        <v>315.38716182404795</v>
      </c>
      <c r="R2185" s="256">
        <v>335.39454998600604</v>
      </c>
      <c r="S2185" s="256">
        <v>335.64237798600607</v>
      </c>
      <c r="T2185" s="256"/>
      <c r="U2185" s="170">
        <v>266.9159201196062</v>
      </c>
      <c r="V2185" s="170"/>
      <c r="W2185" s="170"/>
      <c r="AB2185" s="168"/>
    </row>
    <row r="2186" spans="1:28" x14ac:dyDescent="0.25">
      <c r="A2186" s="286"/>
      <c r="B2186" s="286"/>
      <c r="C2186" s="286"/>
      <c r="D2186" s="285"/>
      <c r="E2186" s="260" t="s">
        <v>619</v>
      </c>
      <c r="F2186" s="259"/>
      <c r="G2186" s="259"/>
      <c r="H2186" s="258"/>
      <c r="I2186" s="255"/>
      <c r="J2186" s="257"/>
      <c r="K2186" s="256">
        <v>0</v>
      </c>
      <c r="L2186" s="201">
        <v>315.38716182404795</v>
      </c>
      <c r="M2186" s="201">
        <v>415.3475529888272</v>
      </c>
      <c r="N2186" s="201">
        <v>41.094000000000001</v>
      </c>
      <c r="O2186" s="255">
        <v>41.094000000000001</v>
      </c>
      <c r="P2186" s="255">
        <v>415.3475529888272</v>
      </c>
      <c r="Q2186" s="255">
        <v>315.38716182404795</v>
      </c>
      <c r="R2186" s="256">
        <v>335.64237798600607</v>
      </c>
      <c r="S2186" s="256">
        <v>335.64237798600607</v>
      </c>
      <c r="T2186" s="256"/>
      <c r="U2186" s="170">
        <v>267.16374811960623</v>
      </c>
      <c r="V2186" s="170"/>
      <c r="W2186" s="170"/>
      <c r="AB2186" s="168"/>
    </row>
    <row r="2187" spans="1:28" x14ac:dyDescent="0.25">
      <c r="A2187" s="286"/>
      <c r="B2187" s="286"/>
      <c r="C2187" s="286"/>
      <c r="D2187" s="285"/>
      <c r="E2187" s="260"/>
      <c r="F2187" s="259"/>
      <c r="G2187" s="259"/>
      <c r="H2187" s="258"/>
      <c r="I2187" s="255"/>
      <c r="J2187" s="257"/>
      <c r="K2187" s="256">
        <v>0</v>
      </c>
      <c r="L2187" s="201">
        <v>315.38716182404795</v>
      </c>
      <c r="M2187" s="201">
        <v>415.3475529888272</v>
      </c>
      <c r="N2187" s="201">
        <v>41.094000000000001</v>
      </c>
      <c r="O2187" s="255">
        <v>41.094000000000001</v>
      </c>
      <c r="P2187" s="255">
        <v>415.3475529888272</v>
      </c>
      <c r="Q2187" s="255">
        <v>315.38716182404795</v>
      </c>
      <c r="R2187" s="256">
        <v>335.64237798600607</v>
      </c>
      <c r="S2187" s="256">
        <v>335.64237798600607</v>
      </c>
      <c r="T2187" s="256"/>
      <c r="U2187" s="170">
        <v>267.16374811960623</v>
      </c>
      <c r="V2187" s="170"/>
      <c r="W2187" s="170"/>
      <c r="AB2187" s="168"/>
    </row>
    <row r="2188" spans="1:28" x14ac:dyDescent="0.25">
      <c r="A2188" s="286"/>
      <c r="B2188" s="286"/>
      <c r="C2188" s="286"/>
      <c r="D2188" s="285"/>
      <c r="E2188" s="260" t="s">
        <v>619</v>
      </c>
      <c r="F2188" s="259"/>
      <c r="G2188" s="259" t="s">
        <v>1962</v>
      </c>
      <c r="H2188" s="258"/>
      <c r="I2188" s="255"/>
      <c r="J2188" s="257"/>
      <c r="K2188" s="256">
        <v>9.9516999999999994E-2</v>
      </c>
      <c r="L2188" s="201">
        <v>315.43692032404795</v>
      </c>
      <c r="M2188" s="201">
        <v>415.3475529888272</v>
      </c>
      <c r="N2188" s="201">
        <v>41.094000000000001</v>
      </c>
      <c r="O2188" s="255">
        <v>41.094000000000001</v>
      </c>
      <c r="P2188" s="255">
        <v>415.3475529888272</v>
      </c>
      <c r="Q2188" s="255">
        <v>315.48667882404794</v>
      </c>
      <c r="R2188" s="256">
        <v>335.69213648600606</v>
      </c>
      <c r="S2188" s="256">
        <v>335.74189498600606</v>
      </c>
      <c r="T2188" s="256"/>
      <c r="U2188" s="170">
        <v>267.21350661960622</v>
      </c>
      <c r="V2188" s="170"/>
      <c r="W2188" s="170"/>
      <c r="AB2188" s="168"/>
    </row>
    <row r="2189" spans="1:28" x14ac:dyDescent="0.25">
      <c r="A2189" s="286" t="s">
        <v>2423</v>
      </c>
      <c r="B2189" s="286" t="s">
        <v>2254</v>
      </c>
      <c r="C2189" s="286" t="s">
        <v>2177</v>
      </c>
      <c r="D2189" s="285">
        <v>3360</v>
      </c>
      <c r="E2189" s="260" t="s">
        <v>2583</v>
      </c>
      <c r="F2189" s="259"/>
      <c r="G2189" s="259" t="s">
        <v>2175</v>
      </c>
      <c r="H2189" s="258">
        <v>40</v>
      </c>
      <c r="I2189" s="255"/>
      <c r="J2189" s="257"/>
      <c r="K2189" s="256">
        <v>0.49565599999999999</v>
      </c>
      <c r="L2189" s="201">
        <v>315.73450682404791</v>
      </c>
      <c r="M2189" s="201">
        <v>415.3475529888272</v>
      </c>
      <c r="N2189" s="201">
        <v>41.094000000000001</v>
      </c>
      <c r="O2189" s="255">
        <v>41.094000000000001</v>
      </c>
      <c r="P2189" s="255">
        <v>415.3475529888272</v>
      </c>
      <c r="Q2189" s="255">
        <v>315.98233482404794</v>
      </c>
      <c r="R2189" s="256">
        <v>335.98972298600603</v>
      </c>
      <c r="S2189" s="256">
        <v>336.23755098600606</v>
      </c>
      <c r="T2189" s="256"/>
      <c r="U2189" s="170">
        <v>267.51109311960619</v>
      </c>
      <c r="V2189" s="170"/>
      <c r="W2189" s="170"/>
      <c r="AB2189" s="168"/>
    </row>
    <row r="2190" spans="1:28" x14ac:dyDescent="0.25">
      <c r="A2190" s="286" t="s">
        <v>2423</v>
      </c>
      <c r="B2190" s="286" t="s">
        <v>2254</v>
      </c>
      <c r="C2190" s="286" t="s">
        <v>2174</v>
      </c>
      <c r="D2190" s="285">
        <v>3362</v>
      </c>
      <c r="E2190" s="260" t="s">
        <v>2582</v>
      </c>
      <c r="F2190" s="259"/>
      <c r="G2190" s="259" t="s">
        <v>2172</v>
      </c>
      <c r="H2190" s="258"/>
      <c r="I2190" s="255"/>
      <c r="J2190" s="257"/>
      <c r="K2190" s="256">
        <v>0</v>
      </c>
      <c r="L2190" s="201">
        <v>315.98233482404794</v>
      </c>
      <c r="M2190" s="201">
        <v>415.3475529888272</v>
      </c>
      <c r="N2190" s="201">
        <v>41.094000000000001</v>
      </c>
      <c r="O2190" s="255">
        <v>41.094000000000001</v>
      </c>
      <c r="P2190" s="255">
        <v>415.3475529888272</v>
      </c>
      <c r="Q2190" s="255">
        <v>315.98233482404794</v>
      </c>
      <c r="R2190" s="256">
        <v>336.23755098600606</v>
      </c>
      <c r="S2190" s="256">
        <v>336.23755098600606</v>
      </c>
      <c r="T2190" s="256"/>
      <c r="U2190" s="170">
        <v>267.75892111960621</v>
      </c>
      <c r="V2190" s="170"/>
      <c r="W2190" s="170"/>
      <c r="AB2190" s="168"/>
    </row>
    <row r="2191" spans="1:28" x14ac:dyDescent="0.25">
      <c r="A2191" s="286"/>
      <c r="B2191" s="286"/>
      <c r="C2191" s="260"/>
      <c r="D2191" s="261"/>
      <c r="E2191" s="260"/>
      <c r="F2191" s="259"/>
      <c r="G2191" s="259"/>
      <c r="H2191" s="258"/>
      <c r="I2191" s="255"/>
      <c r="J2191" s="257"/>
      <c r="K2191" s="256">
        <v>0</v>
      </c>
      <c r="L2191" s="201">
        <v>315.98233482404794</v>
      </c>
      <c r="M2191" s="201">
        <v>415.3475529888272</v>
      </c>
      <c r="N2191" s="201">
        <v>41.094000000000001</v>
      </c>
      <c r="O2191" s="255">
        <v>41.094000000000001</v>
      </c>
      <c r="P2191" s="255">
        <v>415.3475529888272</v>
      </c>
      <c r="Q2191" s="255">
        <v>315.98233482404794</v>
      </c>
      <c r="R2191" s="256">
        <v>336.23755098600606</v>
      </c>
      <c r="S2191" s="256">
        <v>336.23755098600606</v>
      </c>
      <c r="T2191" s="256"/>
      <c r="U2191" s="170">
        <v>267.75892111960621</v>
      </c>
      <c r="V2191" s="170"/>
      <c r="W2191" s="170"/>
      <c r="AB2191" s="168"/>
    </row>
    <row r="2192" spans="1:28" x14ac:dyDescent="0.25">
      <c r="A2192" s="286"/>
      <c r="B2192" s="286"/>
      <c r="C2192" s="286"/>
      <c r="D2192" s="285"/>
      <c r="E2192" s="260"/>
      <c r="F2192" s="259"/>
      <c r="G2192" s="259"/>
      <c r="H2192" s="258"/>
      <c r="I2192" s="255"/>
      <c r="J2192" s="257"/>
      <c r="K2192" s="256">
        <v>0.16770400000000002</v>
      </c>
      <c r="L2192" s="201">
        <v>316.06618682404792</v>
      </c>
      <c r="M2192" s="201">
        <v>415.3475529888272</v>
      </c>
      <c r="N2192" s="201">
        <v>41.094000000000001</v>
      </c>
      <c r="O2192" s="255">
        <v>41.094000000000001</v>
      </c>
      <c r="P2192" s="255">
        <v>415.3475529888272</v>
      </c>
      <c r="Q2192" s="255">
        <v>316.15003882404795</v>
      </c>
      <c r="R2192" s="256">
        <v>336.32140298600609</v>
      </c>
      <c r="S2192" s="256">
        <v>336.40525498600607</v>
      </c>
      <c r="T2192" s="263"/>
      <c r="U2192" s="170">
        <v>267.84277311960625</v>
      </c>
      <c r="V2192" s="170"/>
      <c r="W2192" s="170"/>
      <c r="AB2192" s="168"/>
    </row>
    <row r="2193" spans="1:28" x14ac:dyDescent="0.25">
      <c r="A2193" s="260" t="s">
        <v>2423</v>
      </c>
      <c r="B2193" s="260" t="s">
        <v>2254</v>
      </c>
      <c r="C2193" s="260" t="s">
        <v>1981</v>
      </c>
      <c r="D2193" s="261">
        <v>3364</v>
      </c>
      <c r="E2193" s="255" t="s">
        <v>2581</v>
      </c>
      <c r="F2193" s="265"/>
      <c r="G2193" s="265" t="s">
        <v>1978</v>
      </c>
      <c r="H2193" s="284">
        <v>40</v>
      </c>
      <c r="I2193" s="255"/>
      <c r="J2193" s="257"/>
      <c r="K2193" s="255">
        <v>5.7403999999999997E-2</v>
      </c>
      <c r="L2193" s="201">
        <v>316.17874082404796</v>
      </c>
      <c r="M2193" s="201">
        <v>415.3475529888272</v>
      </c>
      <c r="N2193" s="201">
        <v>41.094000000000001</v>
      </c>
      <c r="O2193" s="255">
        <v>41.094000000000001</v>
      </c>
      <c r="P2193" s="255">
        <v>415.3475529888272</v>
      </c>
      <c r="Q2193" s="255">
        <v>316.20744282404797</v>
      </c>
      <c r="R2193" s="255">
        <v>336.43395698600608</v>
      </c>
      <c r="S2193" s="255">
        <v>336.46265898600609</v>
      </c>
      <c r="T2193" s="255"/>
      <c r="U2193" s="170">
        <v>267.95532711960624</v>
      </c>
      <c r="V2193" s="170"/>
      <c r="W2193" s="170"/>
      <c r="AB2193" s="168"/>
    </row>
    <row r="2194" spans="1:28" x14ac:dyDescent="0.25">
      <c r="A2194" s="280"/>
      <c r="B2194" s="280"/>
      <c r="C2194" s="280"/>
      <c r="D2194" s="279"/>
      <c r="E2194" s="280" t="s">
        <v>619</v>
      </c>
      <c r="F2194" s="277"/>
      <c r="G2194" s="277" t="s">
        <v>1962</v>
      </c>
      <c r="H2194" s="276">
        <v>40</v>
      </c>
      <c r="I2194" s="274"/>
      <c r="J2194" s="275"/>
      <c r="K2194" s="274">
        <v>0.103502</v>
      </c>
      <c r="L2194" s="201">
        <v>316.259193824048</v>
      </c>
      <c r="M2194" s="201">
        <v>415.3475529888272</v>
      </c>
      <c r="N2194" s="201">
        <v>41.094000000000001</v>
      </c>
      <c r="O2194" s="273">
        <v>41.094000000000001</v>
      </c>
      <c r="P2194" s="273">
        <v>415.3475529888272</v>
      </c>
      <c r="Q2194" s="273">
        <v>316.31094482404797</v>
      </c>
      <c r="R2194" s="273">
        <v>336.51440998600606</v>
      </c>
      <c r="S2194" s="273">
        <v>336.56616098600608</v>
      </c>
      <c r="T2194" s="273"/>
      <c r="U2194" s="170">
        <v>268.03578011960622</v>
      </c>
      <c r="V2194" s="170"/>
      <c r="W2194" s="170"/>
      <c r="AB2194" s="168"/>
    </row>
    <row r="2195" spans="1:28" x14ac:dyDescent="0.25">
      <c r="A2195" s="280" t="s">
        <v>2423</v>
      </c>
      <c r="B2195" s="280" t="s">
        <v>2239</v>
      </c>
      <c r="C2195" s="280" t="s">
        <v>111</v>
      </c>
      <c r="D2195" s="279">
        <v>3366</v>
      </c>
      <c r="E2195" s="278" t="s">
        <v>1398</v>
      </c>
      <c r="F2195" s="277" t="s">
        <v>2169</v>
      </c>
      <c r="G2195" s="277" t="s">
        <v>1951</v>
      </c>
      <c r="H2195" s="276"/>
      <c r="I2195" s="273"/>
      <c r="J2195" s="275"/>
      <c r="K2195" s="274">
        <v>0</v>
      </c>
      <c r="L2195" s="201">
        <v>316.31094482404797</v>
      </c>
      <c r="M2195" s="201">
        <v>415.3475529888272</v>
      </c>
      <c r="N2195" s="201">
        <v>41.094000000000001</v>
      </c>
      <c r="O2195" s="273">
        <v>41.094000000000001</v>
      </c>
      <c r="P2195" s="273">
        <v>415.3475529888272</v>
      </c>
      <c r="Q2195" s="273">
        <v>316.31094482404797</v>
      </c>
      <c r="R2195" s="273">
        <v>336.56616098600608</v>
      </c>
      <c r="S2195" s="273">
        <v>336.56616098600608</v>
      </c>
      <c r="T2195" s="273"/>
      <c r="U2195" s="170">
        <v>268.08753111960624</v>
      </c>
      <c r="V2195" s="170"/>
      <c r="W2195" s="170"/>
      <c r="AB2195" s="168"/>
    </row>
    <row r="2196" spans="1:28" x14ac:dyDescent="0.25">
      <c r="A2196" s="280"/>
      <c r="B2196" s="280"/>
      <c r="C2196" s="280"/>
      <c r="D2196" s="279"/>
      <c r="E2196" s="283" t="s">
        <v>619</v>
      </c>
      <c r="F2196" s="277"/>
      <c r="G2196" s="277" t="s">
        <v>1969</v>
      </c>
      <c r="H2196" s="282"/>
      <c r="I2196" s="281"/>
      <c r="J2196" s="275"/>
      <c r="K2196" s="274">
        <v>0.14528199999999999</v>
      </c>
      <c r="L2196" s="201">
        <v>316.38358582404794</v>
      </c>
      <c r="M2196" s="201">
        <v>415.3475529888272</v>
      </c>
      <c r="N2196" s="201">
        <v>41.094000000000001</v>
      </c>
      <c r="O2196" s="273">
        <v>41.094000000000001</v>
      </c>
      <c r="P2196" s="273">
        <v>415.3475529888272</v>
      </c>
      <c r="Q2196" s="273">
        <v>316.45622682404797</v>
      </c>
      <c r="R2196" s="273">
        <v>336.63880198600611</v>
      </c>
      <c r="S2196" s="273">
        <v>336.71144298600609</v>
      </c>
      <c r="T2196" s="273"/>
      <c r="U2196" s="170">
        <v>268.16017211960627</v>
      </c>
      <c r="V2196" s="170"/>
      <c r="W2196" s="170"/>
      <c r="AB2196" s="168"/>
    </row>
    <row r="2197" spans="1:28" x14ac:dyDescent="0.25">
      <c r="A2197" s="280" t="s">
        <v>2423</v>
      </c>
      <c r="B2197" s="280" t="s">
        <v>2239</v>
      </c>
      <c r="C2197" s="280" t="s">
        <v>1973</v>
      </c>
      <c r="D2197" s="279">
        <v>3367</v>
      </c>
      <c r="E2197" s="278" t="s">
        <v>2580</v>
      </c>
      <c r="F2197" s="277" t="s">
        <v>2022</v>
      </c>
      <c r="G2197" s="277" t="s">
        <v>2021</v>
      </c>
      <c r="H2197" s="276" t="s">
        <v>2292</v>
      </c>
      <c r="I2197" s="273"/>
      <c r="J2197" s="275"/>
      <c r="K2197" s="274">
        <v>0</v>
      </c>
      <c r="L2197" s="201">
        <v>316.45622682404797</v>
      </c>
      <c r="M2197" s="201">
        <v>415.3475529888272</v>
      </c>
      <c r="N2197" s="201">
        <v>41.094000000000001</v>
      </c>
      <c r="O2197" s="273">
        <v>41.094000000000001</v>
      </c>
      <c r="P2197" s="273">
        <v>415.3475529888272</v>
      </c>
      <c r="Q2197" s="273">
        <v>316.45622682404797</v>
      </c>
      <c r="R2197" s="273">
        <v>336.71144298600609</v>
      </c>
      <c r="S2197" s="273">
        <v>336.71144298600609</v>
      </c>
      <c r="T2197" s="273"/>
      <c r="U2197" s="170">
        <v>268.23281311960625</v>
      </c>
      <c r="V2197" s="170"/>
      <c r="W2197" s="170"/>
      <c r="AB2197" s="168"/>
    </row>
    <row r="2198" spans="1:28" x14ac:dyDescent="0.25">
      <c r="A2198" s="280"/>
      <c r="B2198" s="280"/>
      <c r="C2198" s="280"/>
      <c r="D2198" s="279"/>
      <c r="E2198" s="283" t="s">
        <v>619</v>
      </c>
      <c r="F2198" s="277"/>
      <c r="G2198" s="277" t="s">
        <v>1969</v>
      </c>
      <c r="H2198" s="282"/>
      <c r="I2198" s="281"/>
      <c r="J2198" s="275"/>
      <c r="K2198" s="274">
        <v>0</v>
      </c>
      <c r="L2198" s="201">
        <v>316.45622682404797</v>
      </c>
      <c r="M2198" s="201">
        <v>415.3475529888272</v>
      </c>
      <c r="N2198" s="201">
        <v>41.094000000000001</v>
      </c>
      <c r="O2198" s="273">
        <v>41.094000000000001</v>
      </c>
      <c r="P2198" s="273">
        <v>415.3475529888272</v>
      </c>
      <c r="Q2198" s="273">
        <v>316.45622682404797</v>
      </c>
      <c r="R2198" s="273">
        <v>336.71144298600609</v>
      </c>
      <c r="S2198" s="273">
        <v>336.71144298600609</v>
      </c>
      <c r="T2198" s="273"/>
      <c r="U2198" s="170">
        <v>268.23281311960625</v>
      </c>
      <c r="V2198" s="170"/>
      <c r="W2198" s="170"/>
      <c r="AB2198" s="168"/>
    </row>
    <row r="2199" spans="1:28" x14ac:dyDescent="0.25">
      <c r="A2199" s="280" t="s">
        <v>2423</v>
      </c>
      <c r="B2199" s="280" t="s">
        <v>2239</v>
      </c>
      <c r="C2199" s="280" t="s">
        <v>1990</v>
      </c>
      <c r="D2199" s="279">
        <v>3367</v>
      </c>
      <c r="E2199" s="278" t="s">
        <v>2579</v>
      </c>
      <c r="F2199" s="277" t="s">
        <v>1988</v>
      </c>
      <c r="G2199" s="277" t="s">
        <v>1987</v>
      </c>
      <c r="H2199" s="276"/>
      <c r="I2199" s="273"/>
      <c r="J2199" s="275"/>
      <c r="K2199" s="274">
        <v>0</v>
      </c>
      <c r="L2199" s="201">
        <v>316.45622682404797</v>
      </c>
      <c r="M2199" s="201">
        <v>415.3475529888272</v>
      </c>
      <c r="N2199" s="201">
        <v>41.094000000000001</v>
      </c>
      <c r="O2199" s="273">
        <v>41.094000000000001</v>
      </c>
      <c r="P2199" s="273">
        <v>415.3475529888272</v>
      </c>
      <c r="Q2199" s="273">
        <v>316.45622682404797</v>
      </c>
      <c r="R2199" s="273">
        <v>336.71144298600609</v>
      </c>
      <c r="S2199" s="273">
        <v>336.71144298600609</v>
      </c>
      <c r="T2199" s="273"/>
      <c r="U2199" s="170">
        <v>268.23281311960625</v>
      </c>
      <c r="V2199" s="170"/>
      <c r="W2199" s="170"/>
      <c r="AB2199" s="168"/>
    </row>
    <row r="2200" spans="1:28" x14ac:dyDescent="0.25">
      <c r="A2200" s="280"/>
      <c r="B2200" s="280"/>
      <c r="C2200" s="280"/>
      <c r="D2200" s="279"/>
      <c r="E2200" s="278" t="s">
        <v>619</v>
      </c>
      <c r="F2200" s="277"/>
      <c r="G2200" s="277" t="s">
        <v>1962</v>
      </c>
      <c r="H2200" s="276">
        <v>40</v>
      </c>
      <c r="I2200" s="273"/>
      <c r="J2200" s="275"/>
      <c r="K2200" s="274">
        <v>0.13121600000000003</v>
      </c>
      <c r="L2200" s="201">
        <v>316.52183482404797</v>
      </c>
      <c r="M2200" s="201">
        <v>415.3475529888272</v>
      </c>
      <c r="N2200" s="201">
        <v>41.094000000000001</v>
      </c>
      <c r="O2200" s="273">
        <v>41.094000000000001</v>
      </c>
      <c r="P2200" s="273">
        <v>415.3475529888272</v>
      </c>
      <c r="Q2200" s="273">
        <v>316.58744282404797</v>
      </c>
      <c r="R2200" s="273">
        <v>336.77705098600609</v>
      </c>
      <c r="S2200" s="273">
        <v>336.84265898600609</v>
      </c>
      <c r="T2200" s="273"/>
      <c r="U2200" s="170">
        <v>268.29842111960625</v>
      </c>
      <c r="V2200" s="170"/>
      <c r="W2200" s="170"/>
      <c r="AB2200" s="168"/>
    </row>
    <row r="2201" spans="1:28" x14ac:dyDescent="0.25">
      <c r="A2201" s="260" t="s">
        <v>2423</v>
      </c>
      <c r="B2201" s="260" t="s">
        <v>2236</v>
      </c>
      <c r="C2201" s="260" t="s">
        <v>1981</v>
      </c>
      <c r="D2201" s="261">
        <v>3369</v>
      </c>
      <c r="E2201" s="255" t="s">
        <v>2578</v>
      </c>
      <c r="F2201" s="265"/>
      <c r="G2201" s="265" t="s">
        <v>1978</v>
      </c>
      <c r="H2201" s="284">
        <v>40</v>
      </c>
      <c r="I2201" s="255"/>
      <c r="J2201" s="257"/>
      <c r="K2201" s="255">
        <v>5.7403999999999997E-2</v>
      </c>
      <c r="L2201" s="201">
        <v>316.61614482404798</v>
      </c>
      <c r="M2201" s="201">
        <v>415.3475529888272</v>
      </c>
      <c r="N2201" s="201">
        <v>41.094000000000001</v>
      </c>
      <c r="O2201" s="255">
        <v>41.094000000000001</v>
      </c>
      <c r="P2201" s="255">
        <v>415.3475529888272</v>
      </c>
      <c r="Q2201" s="255">
        <v>316.64484682404799</v>
      </c>
      <c r="R2201" s="255">
        <v>336.8713609860061</v>
      </c>
      <c r="S2201" s="255">
        <v>336.90006298600611</v>
      </c>
      <c r="T2201" s="255"/>
      <c r="U2201" s="170">
        <v>268.39273111960625</v>
      </c>
      <c r="V2201" s="170"/>
      <c r="W2201" s="170"/>
      <c r="AB2201" s="168"/>
    </row>
    <row r="2202" spans="1:28" x14ac:dyDescent="0.25">
      <c r="A2202" s="286"/>
      <c r="B2202" s="286"/>
      <c r="C2202" s="286"/>
      <c r="D2202" s="285"/>
      <c r="E2202" s="260" t="s">
        <v>619</v>
      </c>
      <c r="F2202" s="259"/>
      <c r="G2202" s="259" t="s">
        <v>2198</v>
      </c>
      <c r="H2202" s="258"/>
      <c r="I2202" s="255"/>
      <c r="J2202" s="257"/>
      <c r="K2202" s="256">
        <v>0.16770400000000002</v>
      </c>
      <c r="L2202" s="201">
        <v>316.72869882404802</v>
      </c>
      <c r="M2202" s="201">
        <v>415.3475529888272</v>
      </c>
      <c r="N2202" s="201">
        <v>41.094000000000001</v>
      </c>
      <c r="O2202" s="255">
        <v>41.094000000000001</v>
      </c>
      <c r="P2202" s="255">
        <v>415.3475529888272</v>
      </c>
      <c r="Q2202" s="255">
        <v>316.812550824048</v>
      </c>
      <c r="R2202" s="256">
        <v>336.98391498600614</v>
      </c>
      <c r="S2202" s="256">
        <v>337.06776698600612</v>
      </c>
      <c r="T2202" s="263"/>
      <c r="U2202" s="170">
        <v>268.5052851196063</v>
      </c>
      <c r="V2202" s="170"/>
      <c r="W2202" s="170"/>
      <c r="AB2202" s="168"/>
    </row>
    <row r="2203" spans="1:28" x14ac:dyDescent="0.25">
      <c r="A2203" s="286" t="s">
        <v>2423</v>
      </c>
      <c r="B2203" s="286" t="s">
        <v>2236</v>
      </c>
      <c r="C2203" s="286" t="s">
        <v>2197</v>
      </c>
      <c r="D2203" s="285">
        <v>3373</v>
      </c>
      <c r="E2203" s="260" t="s">
        <v>2577</v>
      </c>
      <c r="F2203" s="259"/>
      <c r="G2203" s="259" t="s">
        <v>2175</v>
      </c>
      <c r="H2203" s="258">
        <v>40</v>
      </c>
      <c r="I2203" s="255"/>
      <c r="J2203" s="257"/>
      <c r="K2203" s="256">
        <v>0.49565599999999999</v>
      </c>
      <c r="L2203" s="201">
        <v>317.06037882404803</v>
      </c>
      <c r="M2203" s="201">
        <v>415.3475529888272</v>
      </c>
      <c r="N2203" s="201">
        <v>41.094000000000001</v>
      </c>
      <c r="O2203" s="255">
        <v>41.094000000000001</v>
      </c>
      <c r="P2203" s="255">
        <v>415.3475529888272</v>
      </c>
      <c r="Q2203" s="255">
        <v>317.308206824048</v>
      </c>
      <c r="R2203" s="256">
        <v>337.31559498600609</v>
      </c>
      <c r="S2203" s="256">
        <v>337.56342298600612</v>
      </c>
      <c r="T2203" s="256"/>
      <c r="U2203" s="170">
        <v>268.83696511960625</v>
      </c>
      <c r="V2203" s="170"/>
      <c r="W2203" s="170"/>
      <c r="AB2203" s="168"/>
    </row>
    <row r="2204" spans="1:28" x14ac:dyDescent="0.25">
      <c r="A2204" s="286" t="s">
        <v>2423</v>
      </c>
      <c r="B2204" s="286" t="s">
        <v>2236</v>
      </c>
      <c r="C2204" s="286" t="s">
        <v>2174</v>
      </c>
      <c r="D2204" s="285">
        <v>3376</v>
      </c>
      <c r="E2204" s="260" t="s">
        <v>2576</v>
      </c>
      <c r="F2204" s="259"/>
      <c r="G2204" s="259" t="s">
        <v>2172</v>
      </c>
      <c r="H2204" s="258"/>
      <c r="I2204" s="255"/>
      <c r="J2204" s="257"/>
      <c r="K2204" s="256">
        <v>0</v>
      </c>
      <c r="L2204" s="201">
        <v>317.308206824048</v>
      </c>
      <c r="M2204" s="201">
        <v>415.3475529888272</v>
      </c>
      <c r="N2204" s="201">
        <v>41.094000000000001</v>
      </c>
      <c r="O2204" s="255">
        <v>41.094000000000001</v>
      </c>
      <c r="P2204" s="255">
        <v>415.3475529888272</v>
      </c>
      <c r="Q2204" s="255">
        <v>317.308206824048</v>
      </c>
      <c r="R2204" s="256">
        <v>337.56342298600612</v>
      </c>
      <c r="S2204" s="256">
        <v>337.56342298600612</v>
      </c>
      <c r="T2204" s="256"/>
      <c r="U2204" s="170">
        <v>269.08479311960627</v>
      </c>
      <c r="V2204" s="170"/>
      <c r="W2204" s="170"/>
      <c r="AB2204" s="168"/>
    </row>
    <row r="2205" spans="1:28" x14ac:dyDescent="0.25">
      <c r="A2205" s="286"/>
      <c r="B2205" s="286"/>
      <c r="C2205" s="286"/>
      <c r="D2205" s="285"/>
      <c r="E2205" s="260"/>
      <c r="F2205" s="259"/>
      <c r="G2205" s="259"/>
      <c r="H2205" s="258"/>
      <c r="I2205" s="255"/>
      <c r="J2205" s="257"/>
      <c r="K2205" s="256">
        <v>0</v>
      </c>
      <c r="L2205" s="201">
        <v>317.308206824048</v>
      </c>
      <c r="M2205" s="201">
        <v>415.3475529888272</v>
      </c>
      <c r="N2205" s="201">
        <v>41.094000000000001</v>
      </c>
      <c r="O2205" s="255">
        <v>41.094000000000001</v>
      </c>
      <c r="P2205" s="255">
        <v>415.3475529888272</v>
      </c>
      <c r="Q2205" s="255">
        <v>317.308206824048</v>
      </c>
      <c r="R2205" s="256">
        <v>337.56342298600612</v>
      </c>
      <c r="S2205" s="256">
        <v>337.56342298600612</v>
      </c>
      <c r="T2205" s="256"/>
      <c r="U2205" s="170">
        <v>269.08479311960627</v>
      </c>
      <c r="V2205" s="170"/>
      <c r="W2205" s="170"/>
      <c r="AB2205" s="168"/>
    </row>
    <row r="2206" spans="1:28" x14ac:dyDescent="0.25">
      <c r="A2206" s="286"/>
      <c r="B2206" s="286"/>
      <c r="C2206" s="286"/>
      <c r="D2206" s="285"/>
      <c r="E2206" s="260" t="s">
        <v>619</v>
      </c>
      <c r="F2206" s="259"/>
      <c r="G2206" s="259" t="s">
        <v>1962</v>
      </c>
      <c r="H2206" s="258"/>
      <c r="I2206" s="255"/>
      <c r="J2206" s="257"/>
      <c r="K2206" s="256">
        <v>9.9516999999999994E-2</v>
      </c>
      <c r="L2206" s="201">
        <v>317.357965324048</v>
      </c>
      <c r="M2206" s="201">
        <v>415.3475529888272</v>
      </c>
      <c r="N2206" s="201">
        <v>41.094000000000001</v>
      </c>
      <c r="O2206" s="255">
        <v>41.094000000000001</v>
      </c>
      <c r="P2206" s="255">
        <v>415.3475529888272</v>
      </c>
      <c r="Q2206" s="255">
        <v>317.40772382404799</v>
      </c>
      <c r="R2206" s="256">
        <v>337.61318148600611</v>
      </c>
      <c r="S2206" s="256">
        <v>337.66293998600611</v>
      </c>
      <c r="T2206" s="256"/>
      <c r="U2206" s="170">
        <v>269.13455161960627</v>
      </c>
      <c r="V2206" s="170"/>
      <c r="W2206" s="170"/>
      <c r="AB2206" s="168"/>
    </row>
    <row r="2207" spans="1:28" x14ac:dyDescent="0.25">
      <c r="A2207" s="286" t="s">
        <v>2423</v>
      </c>
      <c r="B2207" s="286" t="s">
        <v>2236</v>
      </c>
      <c r="C2207" s="286" t="s">
        <v>2194</v>
      </c>
      <c r="D2207" s="285">
        <v>3379</v>
      </c>
      <c r="E2207" s="260" t="s">
        <v>2575</v>
      </c>
      <c r="F2207" s="259"/>
      <c r="G2207" s="259" t="s">
        <v>2175</v>
      </c>
      <c r="H2207" s="258">
        <v>40</v>
      </c>
      <c r="I2207" s="255"/>
      <c r="J2207" s="257"/>
      <c r="K2207" s="256">
        <v>0.49565599999999999</v>
      </c>
      <c r="L2207" s="201">
        <v>317.65555182404796</v>
      </c>
      <c r="M2207" s="201">
        <v>415.3475529888272</v>
      </c>
      <c r="N2207" s="201">
        <v>41.094000000000001</v>
      </c>
      <c r="O2207" s="255">
        <v>41.094000000000001</v>
      </c>
      <c r="P2207" s="255">
        <v>415.3475529888272</v>
      </c>
      <c r="Q2207" s="255">
        <v>317.90337982404799</v>
      </c>
      <c r="R2207" s="256">
        <v>337.91076798600608</v>
      </c>
      <c r="S2207" s="256">
        <v>338.15859598600611</v>
      </c>
      <c r="T2207" s="256"/>
      <c r="U2207" s="170">
        <v>269.43213811960624</v>
      </c>
      <c r="V2207" s="170"/>
      <c r="W2207" s="170"/>
      <c r="AB2207" s="168"/>
    </row>
    <row r="2208" spans="1:28" x14ac:dyDescent="0.25">
      <c r="A2208" s="286"/>
      <c r="B2208" s="286"/>
      <c r="C2208" s="286"/>
      <c r="D2208" s="285"/>
      <c r="E2208" s="260" t="s">
        <v>619</v>
      </c>
      <c r="F2208" s="259"/>
      <c r="G2208" s="259"/>
      <c r="H2208" s="258"/>
      <c r="I2208" s="255"/>
      <c r="J2208" s="257"/>
      <c r="K2208" s="256">
        <v>0</v>
      </c>
      <c r="L2208" s="201">
        <v>317.90337982404799</v>
      </c>
      <c r="M2208" s="201">
        <v>415.3475529888272</v>
      </c>
      <c r="N2208" s="201">
        <v>41.094000000000001</v>
      </c>
      <c r="O2208" s="255">
        <v>41.094000000000001</v>
      </c>
      <c r="P2208" s="255">
        <v>415.3475529888272</v>
      </c>
      <c r="Q2208" s="255">
        <v>317.90337982404799</v>
      </c>
      <c r="R2208" s="256">
        <v>338.15859598600611</v>
      </c>
      <c r="S2208" s="256">
        <v>338.15859598600611</v>
      </c>
      <c r="T2208" s="256"/>
      <c r="U2208" s="170">
        <v>269.67996611960626</v>
      </c>
      <c r="V2208" s="170"/>
      <c r="W2208" s="170"/>
      <c r="AB2208" s="168"/>
    </row>
    <row r="2209" spans="1:28" x14ac:dyDescent="0.25">
      <c r="A2209" s="286"/>
      <c r="B2209" s="286"/>
      <c r="C2209" s="286"/>
      <c r="D2209" s="285"/>
      <c r="E2209" s="260"/>
      <c r="F2209" s="259"/>
      <c r="G2209" s="259"/>
      <c r="H2209" s="258"/>
      <c r="I2209" s="255"/>
      <c r="J2209" s="257"/>
      <c r="K2209" s="256">
        <v>0</v>
      </c>
      <c r="L2209" s="201">
        <v>317.90337982404799</v>
      </c>
      <c r="M2209" s="201">
        <v>415.3475529888272</v>
      </c>
      <c r="N2209" s="201">
        <v>41.094000000000001</v>
      </c>
      <c r="O2209" s="255">
        <v>41.094000000000001</v>
      </c>
      <c r="P2209" s="255">
        <v>415.3475529888272</v>
      </c>
      <c r="Q2209" s="255">
        <v>317.90337982404799</v>
      </c>
      <c r="R2209" s="256">
        <v>338.15859598600611</v>
      </c>
      <c r="S2209" s="256">
        <v>338.15859598600611</v>
      </c>
      <c r="T2209" s="256"/>
      <c r="U2209" s="170">
        <v>269.67996611960626</v>
      </c>
      <c r="V2209" s="170"/>
      <c r="W2209" s="170"/>
      <c r="AB2209" s="168"/>
    </row>
    <row r="2210" spans="1:28" x14ac:dyDescent="0.25">
      <c r="A2210" s="286"/>
      <c r="B2210" s="286"/>
      <c r="C2210" s="286"/>
      <c r="D2210" s="285"/>
      <c r="E2210" s="260" t="s">
        <v>619</v>
      </c>
      <c r="F2210" s="259"/>
      <c r="G2210" s="259" t="s">
        <v>1962</v>
      </c>
      <c r="H2210" s="258"/>
      <c r="I2210" s="255"/>
      <c r="J2210" s="257"/>
      <c r="K2210" s="256">
        <v>9.9516999999999994E-2</v>
      </c>
      <c r="L2210" s="201">
        <v>317.95313832404798</v>
      </c>
      <c r="M2210" s="201">
        <v>415.3475529888272</v>
      </c>
      <c r="N2210" s="201">
        <v>41.094000000000001</v>
      </c>
      <c r="O2210" s="255">
        <v>41.094000000000001</v>
      </c>
      <c r="P2210" s="255">
        <v>415.3475529888272</v>
      </c>
      <c r="Q2210" s="255">
        <v>318.00289682404798</v>
      </c>
      <c r="R2210" s="256">
        <v>338.2083544860061</v>
      </c>
      <c r="S2210" s="256">
        <v>338.2581129860061</v>
      </c>
      <c r="T2210" s="256"/>
      <c r="U2210" s="170">
        <v>269.72972461960626</v>
      </c>
      <c r="V2210" s="170"/>
      <c r="W2210" s="170"/>
      <c r="AB2210" s="168"/>
    </row>
    <row r="2211" spans="1:28" x14ac:dyDescent="0.25">
      <c r="A2211" s="286" t="s">
        <v>2423</v>
      </c>
      <c r="B2211" s="286" t="s">
        <v>2236</v>
      </c>
      <c r="C2211" s="286" t="s">
        <v>2192</v>
      </c>
      <c r="D2211" s="285">
        <v>3385</v>
      </c>
      <c r="E2211" s="260" t="s">
        <v>2574</v>
      </c>
      <c r="F2211" s="259"/>
      <c r="G2211" s="259" t="s">
        <v>2175</v>
      </c>
      <c r="H2211" s="258">
        <v>40</v>
      </c>
      <c r="I2211" s="255"/>
      <c r="J2211" s="257"/>
      <c r="K2211" s="256">
        <v>0.49565599999999999</v>
      </c>
      <c r="L2211" s="201">
        <v>318.25072482404801</v>
      </c>
      <c r="M2211" s="201">
        <v>415.3475529888272</v>
      </c>
      <c r="N2211" s="201">
        <v>41.094000000000001</v>
      </c>
      <c r="O2211" s="255">
        <v>41.094000000000001</v>
      </c>
      <c r="P2211" s="255">
        <v>415.3475529888272</v>
      </c>
      <c r="Q2211" s="255">
        <v>318.49855282404798</v>
      </c>
      <c r="R2211" s="256">
        <v>338.50594098600607</v>
      </c>
      <c r="S2211" s="256">
        <v>338.75376898600609</v>
      </c>
      <c r="T2211" s="256"/>
      <c r="U2211" s="170">
        <v>270.02731111960622</v>
      </c>
      <c r="V2211" s="170"/>
      <c r="W2211" s="170"/>
      <c r="AB2211" s="168"/>
    </row>
    <row r="2212" spans="1:28" x14ac:dyDescent="0.25">
      <c r="A2212" s="286"/>
      <c r="B2212" s="286"/>
      <c r="C2212" s="286"/>
      <c r="D2212" s="285"/>
      <c r="E2212" s="260" t="s">
        <v>619</v>
      </c>
      <c r="F2212" s="259"/>
      <c r="G2212" s="259"/>
      <c r="H2212" s="258"/>
      <c r="I2212" s="255"/>
      <c r="J2212" s="257"/>
      <c r="K2212" s="256">
        <v>0</v>
      </c>
      <c r="L2212" s="201">
        <v>318.49855282404798</v>
      </c>
      <c r="M2212" s="201">
        <v>415.3475529888272</v>
      </c>
      <c r="N2212" s="201">
        <v>41.094000000000001</v>
      </c>
      <c r="O2212" s="255">
        <v>41.094000000000001</v>
      </c>
      <c r="P2212" s="255">
        <v>415.3475529888272</v>
      </c>
      <c r="Q2212" s="255">
        <v>318.49855282404798</v>
      </c>
      <c r="R2212" s="256">
        <v>338.75376898600609</v>
      </c>
      <c r="S2212" s="256">
        <v>338.75376898600609</v>
      </c>
      <c r="T2212" s="256"/>
      <c r="U2212" s="170">
        <v>270.27513911960625</v>
      </c>
      <c r="V2212" s="170"/>
      <c r="W2212" s="170"/>
      <c r="AB2212" s="168"/>
    </row>
    <row r="2213" spans="1:28" x14ac:dyDescent="0.25">
      <c r="A2213" s="286"/>
      <c r="B2213" s="286"/>
      <c r="C2213" s="286"/>
      <c r="D2213" s="285"/>
      <c r="E2213" s="260"/>
      <c r="F2213" s="259"/>
      <c r="G2213" s="259"/>
      <c r="H2213" s="258"/>
      <c r="I2213" s="255"/>
      <c r="J2213" s="257"/>
      <c r="K2213" s="256">
        <v>0</v>
      </c>
      <c r="L2213" s="201">
        <v>318.49855282404798</v>
      </c>
      <c r="M2213" s="201">
        <v>415.3475529888272</v>
      </c>
      <c r="N2213" s="201">
        <v>41.094000000000001</v>
      </c>
      <c r="O2213" s="255">
        <v>41.094000000000001</v>
      </c>
      <c r="P2213" s="255">
        <v>415.3475529888272</v>
      </c>
      <c r="Q2213" s="255">
        <v>318.49855282404798</v>
      </c>
      <c r="R2213" s="256">
        <v>338.75376898600609</v>
      </c>
      <c r="S2213" s="256">
        <v>338.75376898600609</v>
      </c>
      <c r="T2213" s="256"/>
      <c r="U2213" s="170">
        <v>270.27513911960625</v>
      </c>
      <c r="V2213" s="170"/>
      <c r="W2213" s="170"/>
      <c r="AB2213" s="168"/>
    </row>
    <row r="2214" spans="1:28" x14ac:dyDescent="0.25">
      <c r="A2214" s="286"/>
      <c r="B2214" s="286"/>
      <c r="C2214" s="286"/>
      <c r="D2214" s="285"/>
      <c r="E2214" s="260" t="s">
        <v>619</v>
      </c>
      <c r="F2214" s="259"/>
      <c r="G2214" s="259" t="s">
        <v>1962</v>
      </c>
      <c r="H2214" s="258"/>
      <c r="I2214" s="255"/>
      <c r="J2214" s="257"/>
      <c r="K2214" s="256">
        <v>9.9516999999999994E-2</v>
      </c>
      <c r="L2214" s="201">
        <v>318.54831132404797</v>
      </c>
      <c r="M2214" s="201">
        <v>415.3475529888272</v>
      </c>
      <c r="N2214" s="201">
        <v>41.094000000000001</v>
      </c>
      <c r="O2214" s="255">
        <v>41.094000000000001</v>
      </c>
      <c r="P2214" s="255">
        <v>415.3475529888272</v>
      </c>
      <c r="Q2214" s="255">
        <v>318.59806982404797</v>
      </c>
      <c r="R2214" s="256">
        <v>338.80352748600609</v>
      </c>
      <c r="S2214" s="256">
        <v>338.85328598600609</v>
      </c>
      <c r="T2214" s="256"/>
      <c r="U2214" s="170">
        <v>270.32489761960625</v>
      </c>
      <c r="V2214" s="170"/>
      <c r="W2214" s="170"/>
      <c r="AB2214" s="168"/>
    </row>
    <row r="2215" spans="1:28" x14ac:dyDescent="0.25">
      <c r="A2215" s="286" t="s">
        <v>2423</v>
      </c>
      <c r="B2215" s="286" t="s">
        <v>2236</v>
      </c>
      <c r="C2215" s="286" t="s">
        <v>2190</v>
      </c>
      <c r="D2215" s="285">
        <v>3391</v>
      </c>
      <c r="E2215" s="260" t="s">
        <v>2573</v>
      </c>
      <c r="F2215" s="259"/>
      <c r="G2215" s="259" t="s">
        <v>2175</v>
      </c>
      <c r="H2215" s="258">
        <v>40</v>
      </c>
      <c r="I2215" s="255"/>
      <c r="J2215" s="257"/>
      <c r="K2215" s="256">
        <v>0.49565599999999999</v>
      </c>
      <c r="L2215" s="201">
        <v>318.84589782404794</v>
      </c>
      <c r="M2215" s="201">
        <v>415.3475529888272</v>
      </c>
      <c r="N2215" s="201">
        <v>41.094000000000001</v>
      </c>
      <c r="O2215" s="255">
        <v>41.094000000000001</v>
      </c>
      <c r="P2215" s="255">
        <v>415.3475529888272</v>
      </c>
      <c r="Q2215" s="255">
        <v>319.09372582404797</v>
      </c>
      <c r="R2215" s="256">
        <v>339.10111398600606</v>
      </c>
      <c r="S2215" s="256">
        <v>339.34894198600608</v>
      </c>
      <c r="T2215" s="256"/>
      <c r="U2215" s="170">
        <v>270.62248411960621</v>
      </c>
      <c r="V2215" s="170"/>
      <c r="W2215" s="170"/>
      <c r="AB2215" s="168"/>
    </row>
    <row r="2216" spans="1:28" x14ac:dyDescent="0.25">
      <c r="A2216" s="286" t="s">
        <v>2423</v>
      </c>
      <c r="B2216" s="286" t="s">
        <v>2236</v>
      </c>
      <c r="C2216" s="286" t="s">
        <v>2174</v>
      </c>
      <c r="D2216" s="285">
        <v>3393</v>
      </c>
      <c r="E2216" s="260" t="s">
        <v>2572</v>
      </c>
      <c r="F2216" s="259"/>
      <c r="G2216" s="259" t="s">
        <v>2172</v>
      </c>
      <c r="H2216" s="258"/>
      <c r="I2216" s="255"/>
      <c r="J2216" s="257"/>
      <c r="K2216" s="256">
        <v>0</v>
      </c>
      <c r="L2216" s="201">
        <v>319.09372582404797</v>
      </c>
      <c r="M2216" s="201">
        <v>415.3475529888272</v>
      </c>
      <c r="N2216" s="201">
        <v>41.094000000000001</v>
      </c>
      <c r="O2216" s="255">
        <v>41.094000000000001</v>
      </c>
      <c r="P2216" s="255">
        <v>415.3475529888272</v>
      </c>
      <c r="Q2216" s="255">
        <v>319.09372582404797</v>
      </c>
      <c r="R2216" s="256">
        <v>339.34894198600608</v>
      </c>
      <c r="S2216" s="256">
        <v>339.34894198600608</v>
      </c>
      <c r="T2216" s="256"/>
      <c r="U2216" s="170">
        <v>270.87031211960624</v>
      </c>
      <c r="V2216" s="170"/>
      <c r="W2216" s="170"/>
      <c r="AB2216" s="168"/>
    </row>
    <row r="2217" spans="1:28" x14ac:dyDescent="0.25">
      <c r="A2217" s="286"/>
      <c r="B2217" s="286"/>
      <c r="C2217" s="286"/>
      <c r="D2217" s="285"/>
      <c r="E2217" s="260"/>
      <c r="F2217" s="259"/>
      <c r="G2217" s="259"/>
      <c r="H2217" s="258"/>
      <c r="I2217" s="255"/>
      <c r="J2217" s="257"/>
      <c r="K2217" s="256">
        <v>0</v>
      </c>
      <c r="L2217" s="201">
        <v>319.09372582404797</v>
      </c>
      <c r="M2217" s="201">
        <v>415.3475529888272</v>
      </c>
      <c r="N2217" s="201">
        <v>41.094000000000001</v>
      </c>
      <c r="O2217" s="255">
        <v>41.094000000000001</v>
      </c>
      <c r="P2217" s="255">
        <v>415.3475529888272</v>
      </c>
      <c r="Q2217" s="255">
        <v>319.09372582404797</v>
      </c>
      <c r="R2217" s="256">
        <v>339.34894198600608</v>
      </c>
      <c r="S2217" s="256">
        <v>339.34894198600608</v>
      </c>
      <c r="T2217" s="256"/>
      <c r="U2217" s="170">
        <v>270.87031211960624</v>
      </c>
      <c r="V2217" s="170"/>
      <c r="W2217" s="170"/>
      <c r="AB2217" s="168"/>
    </row>
    <row r="2218" spans="1:28" x14ac:dyDescent="0.25">
      <c r="A2218" s="286"/>
      <c r="B2218" s="286"/>
      <c r="C2218" s="286"/>
      <c r="D2218" s="285"/>
      <c r="E2218" s="260"/>
      <c r="F2218" s="259"/>
      <c r="G2218" s="259" t="s">
        <v>1962</v>
      </c>
      <c r="H2218" s="258"/>
      <c r="I2218" s="255"/>
      <c r="J2218" s="257"/>
      <c r="K2218" s="256">
        <v>0.15525</v>
      </c>
      <c r="L2218" s="201">
        <v>319.17135082404798</v>
      </c>
      <c r="M2218" s="201">
        <v>415.3475529888272</v>
      </c>
      <c r="N2218" s="201">
        <v>41.094000000000001</v>
      </c>
      <c r="O2218" s="255">
        <v>41.094000000000001</v>
      </c>
      <c r="P2218" s="255">
        <v>415.3475529888272</v>
      </c>
      <c r="Q2218" s="255">
        <v>319.24897582404799</v>
      </c>
      <c r="R2218" s="256">
        <v>339.42656698600609</v>
      </c>
      <c r="S2218" s="256">
        <v>339.50419198600611</v>
      </c>
      <c r="T2218" s="256"/>
      <c r="U2218" s="170">
        <v>270.94793711960625</v>
      </c>
      <c r="V2218" s="170"/>
      <c r="W2218" s="170"/>
      <c r="AB2218" s="168"/>
    </row>
    <row r="2219" spans="1:28" x14ac:dyDescent="0.25">
      <c r="A2219" s="286" t="s">
        <v>2423</v>
      </c>
      <c r="B2219" s="286" t="s">
        <v>2236</v>
      </c>
      <c r="C2219" s="286" t="s">
        <v>2187</v>
      </c>
      <c r="D2219" s="285">
        <v>3398</v>
      </c>
      <c r="E2219" s="260" t="s">
        <v>2571</v>
      </c>
      <c r="F2219" s="259" t="s">
        <v>2185</v>
      </c>
      <c r="G2219" s="259" t="s">
        <v>2184</v>
      </c>
      <c r="H2219" s="258">
        <v>40</v>
      </c>
      <c r="I2219" s="255"/>
      <c r="J2219" s="257"/>
      <c r="K2219" s="256">
        <v>0.5</v>
      </c>
      <c r="L2219" s="201">
        <v>319.49897582404799</v>
      </c>
      <c r="M2219" s="201">
        <v>415.3475529888272</v>
      </c>
      <c r="N2219" s="201">
        <v>41.094000000000001</v>
      </c>
      <c r="O2219" s="255">
        <v>41.094000000000001</v>
      </c>
      <c r="P2219" s="255">
        <v>415.3475529888272</v>
      </c>
      <c r="Q2219" s="255">
        <v>319.74897582404799</v>
      </c>
      <c r="R2219" s="256">
        <v>339.75419198600611</v>
      </c>
      <c r="S2219" s="256">
        <v>340.00419198600611</v>
      </c>
      <c r="T2219" s="256"/>
      <c r="U2219" s="170">
        <v>271.27556211960626</v>
      </c>
      <c r="V2219" s="170"/>
      <c r="W2219" s="170"/>
      <c r="AB2219" s="168"/>
    </row>
    <row r="2220" spans="1:28" x14ac:dyDescent="0.25">
      <c r="A2220" s="286"/>
      <c r="B2220" s="286"/>
      <c r="C2220" s="286"/>
      <c r="D2220" s="285"/>
      <c r="E2220" s="260" t="s">
        <v>619</v>
      </c>
      <c r="F2220" s="259"/>
      <c r="G2220" s="259" t="s">
        <v>1962</v>
      </c>
      <c r="H2220" s="258"/>
      <c r="I2220" s="255"/>
      <c r="J2220" s="257"/>
      <c r="K2220" s="256">
        <v>0.15525</v>
      </c>
      <c r="L2220" s="201">
        <v>319.826600824048</v>
      </c>
      <c r="M2220" s="201">
        <v>415.3475529888272</v>
      </c>
      <c r="N2220" s="201">
        <v>41.094000000000001</v>
      </c>
      <c r="O2220" s="255">
        <v>41.094000000000001</v>
      </c>
      <c r="P2220" s="255">
        <v>415.3475529888272</v>
      </c>
      <c r="Q2220" s="255">
        <v>319.90422582404801</v>
      </c>
      <c r="R2220" s="256">
        <v>340.08181698600612</v>
      </c>
      <c r="S2220" s="256">
        <v>340.15944198600613</v>
      </c>
      <c r="T2220" s="256"/>
      <c r="U2220" s="170">
        <v>271.60318711960628</v>
      </c>
      <c r="V2220" s="170"/>
      <c r="W2220" s="170"/>
      <c r="AB2220" s="168"/>
    </row>
    <row r="2221" spans="1:28" x14ac:dyDescent="0.25">
      <c r="A2221" s="286" t="s">
        <v>2423</v>
      </c>
      <c r="B2221" s="286" t="s">
        <v>2236</v>
      </c>
      <c r="C2221" s="286" t="s">
        <v>2183</v>
      </c>
      <c r="D2221" s="285">
        <v>3404</v>
      </c>
      <c r="E2221" s="260" t="s">
        <v>2570</v>
      </c>
      <c r="F2221" s="259"/>
      <c r="G2221" s="259" t="s">
        <v>2175</v>
      </c>
      <c r="H2221" s="258">
        <v>40</v>
      </c>
      <c r="I2221" s="255"/>
      <c r="J2221" s="257"/>
      <c r="K2221" s="256">
        <v>0.49565599999999999</v>
      </c>
      <c r="L2221" s="201">
        <v>320.15205382404804</v>
      </c>
      <c r="M2221" s="201">
        <v>415.3475529888272</v>
      </c>
      <c r="N2221" s="201">
        <v>41.094000000000001</v>
      </c>
      <c r="O2221" s="255">
        <v>41.094000000000001</v>
      </c>
      <c r="P2221" s="255">
        <v>415.3475529888272</v>
      </c>
      <c r="Q2221" s="255">
        <v>320.39988182404801</v>
      </c>
      <c r="R2221" s="256">
        <v>340.4072699860061</v>
      </c>
      <c r="S2221" s="256">
        <v>340.65509798600613</v>
      </c>
      <c r="T2221" s="256"/>
      <c r="U2221" s="170">
        <v>271.92864011960626</v>
      </c>
      <c r="V2221" s="170"/>
      <c r="W2221" s="170"/>
      <c r="AB2221" s="168"/>
    </row>
    <row r="2222" spans="1:28" x14ac:dyDescent="0.25">
      <c r="A2222" s="286"/>
      <c r="B2222" s="286"/>
      <c r="C2222" s="286"/>
      <c r="D2222" s="285"/>
      <c r="E2222" s="260" t="s">
        <v>619</v>
      </c>
      <c r="F2222" s="259"/>
      <c r="G2222" s="259"/>
      <c r="H2222" s="258"/>
      <c r="I2222" s="255"/>
      <c r="J2222" s="257"/>
      <c r="K2222" s="256">
        <v>0</v>
      </c>
      <c r="L2222" s="201">
        <v>320.39988182404801</v>
      </c>
      <c r="M2222" s="201">
        <v>415.3475529888272</v>
      </c>
      <c r="N2222" s="201">
        <v>41.094000000000001</v>
      </c>
      <c r="O2222" s="255">
        <v>41.094000000000001</v>
      </c>
      <c r="P2222" s="255">
        <v>415.3475529888272</v>
      </c>
      <c r="Q2222" s="255">
        <v>320.39988182404801</v>
      </c>
      <c r="R2222" s="256">
        <v>340.65509798600613</v>
      </c>
      <c r="S2222" s="256">
        <v>340.65509798600613</v>
      </c>
      <c r="T2222" s="256"/>
      <c r="U2222" s="170">
        <v>272.17646811960628</v>
      </c>
      <c r="V2222" s="170"/>
      <c r="W2222" s="170"/>
      <c r="AB2222" s="168"/>
    </row>
    <row r="2223" spans="1:28" x14ac:dyDescent="0.25">
      <c r="A2223" s="286"/>
      <c r="B2223" s="286"/>
      <c r="C2223" s="286"/>
      <c r="D2223" s="285"/>
      <c r="E2223" s="260"/>
      <c r="F2223" s="259"/>
      <c r="G2223" s="259"/>
      <c r="H2223" s="258"/>
      <c r="I2223" s="255"/>
      <c r="J2223" s="257"/>
      <c r="K2223" s="256">
        <v>0</v>
      </c>
      <c r="L2223" s="201">
        <v>320.39988182404801</v>
      </c>
      <c r="M2223" s="201">
        <v>415.3475529888272</v>
      </c>
      <c r="N2223" s="201">
        <v>41.094000000000001</v>
      </c>
      <c r="O2223" s="255">
        <v>41.094000000000001</v>
      </c>
      <c r="P2223" s="255">
        <v>415.3475529888272</v>
      </c>
      <c r="Q2223" s="255">
        <v>320.39988182404801</v>
      </c>
      <c r="R2223" s="256">
        <v>340.65509798600613</v>
      </c>
      <c r="S2223" s="256">
        <v>340.65509798600613</v>
      </c>
      <c r="T2223" s="256"/>
      <c r="U2223" s="170">
        <v>272.17646811960628</v>
      </c>
      <c r="V2223" s="170"/>
      <c r="W2223" s="170"/>
      <c r="AB2223" s="168"/>
    </row>
    <row r="2224" spans="1:28" x14ac:dyDescent="0.25">
      <c r="A2224" s="286"/>
      <c r="B2224" s="286"/>
      <c r="C2224" s="286"/>
      <c r="D2224" s="285"/>
      <c r="E2224" s="260"/>
      <c r="F2224" s="259"/>
      <c r="G2224" s="259" t="s">
        <v>1962</v>
      </c>
      <c r="H2224" s="258"/>
      <c r="I2224" s="255"/>
      <c r="J2224" s="257"/>
      <c r="K2224" s="256">
        <v>9.9516999999999994E-2</v>
      </c>
      <c r="L2224" s="201">
        <v>320.449640324048</v>
      </c>
      <c r="M2224" s="201">
        <v>415.3475529888272</v>
      </c>
      <c r="N2224" s="201">
        <v>41.094000000000001</v>
      </c>
      <c r="O2224" s="255">
        <v>41.094000000000001</v>
      </c>
      <c r="P2224" s="255">
        <v>415.3475529888272</v>
      </c>
      <c r="Q2224" s="255">
        <v>320.499398824048</v>
      </c>
      <c r="R2224" s="256">
        <v>340.70485648600612</v>
      </c>
      <c r="S2224" s="256">
        <v>340.75461498600612</v>
      </c>
      <c r="T2224" s="256"/>
      <c r="U2224" s="170">
        <v>272.22622661960628</v>
      </c>
      <c r="V2224" s="170"/>
      <c r="W2224" s="170"/>
      <c r="AB2224" s="168"/>
    </row>
    <row r="2225" spans="1:28" x14ac:dyDescent="0.25">
      <c r="A2225" s="286" t="s">
        <v>2423</v>
      </c>
      <c r="B2225" s="286" t="s">
        <v>2236</v>
      </c>
      <c r="C2225" s="286" t="s">
        <v>2181</v>
      </c>
      <c r="D2225" s="285">
        <v>3410</v>
      </c>
      <c r="E2225" s="260" t="s">
        <v>2569</v>
      </c>
      <c r="F2225" s="259"/>
      <c r="G2225" s="259" t="s">
        <v>2175</v>
      </c>
      <c r="H2225" s="258">
        <v>40</v>
      </c>
      <c r="I2225" s="255"/>
      <c r="J2225" s="257"/>
      <c r="K2225" s="256">
        <v>0.49565599999999999</v>
      </c>
      <c r="L2225" s="201">
        <v>320.74722682404797</v>
      </c>
      <c r="M2225" s="201">
        <v>415.3475529888272</v>
      </c>
      <c r="N2225" s="201">
        <v>41.094000000000001</v>
      </c>
      <c r="O2225" s="255">
        <v>41.094000000000001</v>
      </c>
      <c r="P2225" s="255">
        <v>415.3475529888272</v>
      </c>
      <c r="Q2225" s="255">
        <v>320.995054824048</v>
      </c>
      <c r="R2225" s="256">
        <v>341.00244298600609</v>
      </c>
      <c r="S2225" s="256">
        <v>341.25027098600611</v>
      </c>
      <c r="T2225" s="256"/>
      <c r="U2225" s="170">
        <v>272.52381311960625</v>
      </c>
      <c r="V2225" s="170"/>
      <c r="W2225" s="170"/>
      <c r="AB2225" s="168"/>
    </row>
    <row r="2226" spans="1:28" x14ac:dyDescent="0.25">
      <c r="A2226" s="286"/>
      <c r="B2226" s="286"/>
      <c r="C2226" s="286"/>
      <c r="D2226" s="285"/>
      <c r="E2226" s="260" t="s">
        <v>619</v>
      </c>
      <c r="F2226" s="259"/>
      <c r="G2226" s="259"/>
      <c r="H2226" s="258"/>
      <c r="I2226" s="255"/>
      <c r="J2226" s="257"/>
      <c r="K2226" s="256">
        <v>0</v>
      </c>
      <c r="L2226" s="201">
        <v>320.995054824048</v>
      </c>
      <c r="M2226" s="201">
        <v>415.3475529888272</v>
      </c>
      <c r="N2226" s="201">
        <v>41.094000000000001</v>
      </c>
      <c r="O2226" s="255">
        <v>41.094000000000001</v>
      </c>
      <c r="P2226" s="255">
        <v>415.3475529888272</v>
      </c>
      <c r="Q2226" s="255">
        <v>320.995054824048</v>
      </c>
      <c r="R2226" s="256">
        <v>341.25027098600611</v>
      </c>
      <c r="S2226" s="256">
        <v>341.25027098600611</v>
      </c>
      <c r="T2226" s="256"/>
      <c r="U2226" s="170">
        <v>272.77164111960627</v>
      </c>
      <c r="V2226" s="170"/>
      <c r="W2226" s="170"/>
      <c r="AB2226" s="168"/>
    </row>
    <row r="2227" spans="1:28" x14ac:dyDescent="0.25">
      <c r="A2227" s="286"/>
      <c r="B2227" s="286"/>
      <c r="C2227" s="286"/>
      <c r="D2227" s="285"/>
      <c r="E2227" s="260"/>
      <c r="F2227" s="259"/>
      <c r="G2227" s="259"/>
      <c r="H2227" s="258"/>
      <c r="I2227" s="255"/>
      <c r="J2227" s="257"/>
      <c r="K2227" s="256">
        <v>0</v>
      </c>
      <c r="L2227" s="201">
        <v>320.995054824048</v>
      </c>
      <c r="M2227" s="201">
        <v>415.3475529888272</v>
      </c>
      <c r="N2227" s="201">
        <v>41.094000000000001</v>
      </c>
      <c r="O2227" s="255">
        <v>41.094000000000001</v>
      </c>
      <c r="P2227" s="255">
        <v>415.3475529888272</v>
      </c>
      <c r="Q2227" s="255">
        <v>320.995054824048</v>
      </c>
      <c r="R2227" s="256">
        <v>341.25027098600611</v>
      </c>
      <c r="S2227" s="256">
        <v>341.25027098600611</v>
      </c>
      <c r="T2227" s="256"/>
      <c r="U2227" s="170">
        <v>272.77164111960627</v>
      </c>
      <c r="V2227" s="170"/>
      <c r="W2227" s="170"/>
      <c r="AB2227" s="168"/>
    </row>
    <row r="2228" spans="1:28" x14ac:dyDescent="0.25">
      <c r="A2228" s="286"/>
      <c r="B2228" s="286"/>
      <c r="C2228" s="286"/>
      <c r="D2228" s="285"/>
      <c r="E2228" s="260" t="s">
        <v>619</v>
      </c>
      <c r="F2228" s="259"/>
      <c r="G2228" s="259" t="s">
        <v>1962</v>
      </c>
      <c r="H2228" s="258"/>
      <c r="I2228" s="255"/>
      <c r="J2228" s="257"/>
      <c r="K2228" s="256">
        <v>9.9516999999999994E-2</v>
      </c>
      <c r="L2228" s="201">
        <v>321.04481332404799</v>
      </c>
      <c r="M2228" s="201">
        <v>415.3475529888272</v>
      </c>
      <c r="N2228" s="201">
        <v>41.094000000000001</v>
      </c>
      <c r="O2228" s="255">
        <v>41.094000000000001</v>
      </c>
      <c r="P2228" s="255">
        <v>415.3475529888272</v>
      </c>
      <c r="Q2228" s="255">
        <v>321.09457182404799</v>
      </c>
      <c r="R2228" s="256">
        <v>341.30002948600611</v>
      </c>
      <c r="S2228" s="256">
        <v>341.34978798600611</v>
      </c>
      <c r="T2228" s="256"/>
      <c r="U2228" s="170">
        <v>272.82139961960627</v>
      </c>
      <c r="V2228" s="170"/>
      <c r="W2228" s="170"/>
      <c r="AB2228" s="168"/>
    </row>
    <row r="2229" spans="1:28" x14ac:dyDescent="0.25">
      <c r="A2229" s="286" t="s">
        <v>2423</v>
      </c>
      <c r="B2229" s="286" t="s">
        <v>2236</v>
      </c>
      <c r="C2229" s="286" t="s">
        <v>2179</v>
      </c>
      <c r="D2229" s="285">
        <v>3416</v>
      </c>
      <c r="E2229" s="260" t="s">
        <v>2568</v>
      </c>
      <c r="F2229" s="259"/>
      <c r="G2229" s="259" t="s">
        <v>2175</v>
      </c>
      <c r="H2229" s="258">
        <v>40</v>
      </c>
      <c r="I2229" s="255"/>
      <c r="J2229" s="257"/>
      <c r="K2229" s="256">
        <v>0.49565599999999999</v>
      </c>
      <c r="L2229" s="201">
        <v>321.34239982404802</v>
      </c>
      <c r="M2229" s="201">
        <v>415.3475529888272</v>
      </c>
      <c r="N2229" s="201">
        <v>41.094000000000001</v>
      </c>
      <c r="O2229" s="255">
        <v>41.094000000000001</v>
      </c>
      <c r="P2229" s="255">
        <v>415.3475529888272</v>
      </c>
      <c r="Q2229" s="255">
        <v>321.59022782404799</v>
      </c>
      <c r="R2229" s="256">
        <v>341.59761598600608</v>
      </c>
      <c r="S2229" s="256">
        <v>341.8454439860061</v>
      </c>
      <c r="T2229" s="256"/>
      <c r="U2229" s="170">
        <v>273.11898611960623</v>
      </c>
      <c r="V2229" s="170"/>
      <c r="W2229" s="170"/>
      <c r="AB2229" s="168"/>
    </row>
    <row r="2230" spans="1:28" x14ac:dyDescent="0.25">
      <c r="A2230" s="286"/>
      <c r="B2230" s="286"/>
      <c r="C2230" s="286"/>
      <c r="D2230" s="285"/>
      <c r="E2230" s="260" t="s">
        <v>619</v>
      </c>
      <c r="F2230" s="259"/>
      <c r="G2230" s="259"/>
      <c r="H2230" s="258"/>
      <c r="I2230" s="255"/>
      <c r="J2230" s="257"/>
      <c r="K2230" s="256">
        <v>0</v>
      </c>
      <c r="L2230" s="201">
        <v>321.59022782404799</v>
      </c>
      <c r="M2230" s="201">
        <v>415.3475529888272</v>
      </c>
      <c r="N2230" s="201">
        <v>41.094000000000001</v>
      </c>
      <c r="O2230" s="255">
        <v>41.094000000000001</v>
      </c>
      <c r="P2230" s="255">
        <v>415.3475529888272</v>
      </c>
      <c r="Q2230" s="255">
        <v>321.59022782404799</v>
      </c>
      <c r="R2230" s="256">
        <v>341.8454439860061</v>
      </c>
      <c r="S2230" s="256">
        <v>341.8454439860061</v>
      </c>
      <c r="T2230" s="256"/>
      <c r="U2230" s="170">
        <v>273.36681411960626</v>
      </c>
      <c r="V2230" s="170"/>
      <c r="W2230" s="170"/>
      <c r="AB2230" s="168"/>
    </row>
    <row r="2231" spans="1:28" x14ac:dyDescent="0.25">
      <c r="A2231" s="286"/>
      <c r="B2231" s="286"/>
      <c r="C2231" s="286"/>
      <c r="D2231" s="285"/>
      <c r="E2231" s="260"/>
      <c r="F2231" s="259"/>
      <c r="G2231" s="259"/>
      <c r="H2231" s="258"/>
      <c r="I2231" s="255"/>
      <c r="J2231" s="257"/>
      <c r="K2231" s="256">
        <v>0</v>
      </c>
      <c r="L2231" s="201">
        <v>321.59022782404799</v>
      </c>
      <c r="M2231" s="201">
        <v>415.3475529888272</v>
      </c>
      <c r="N2231" s="201">
        <v>41.094000000000001</v>
      </c>
      <c r="O2231" s="255">
        <v>41.094000000000001</v>
      </c>
      <c r="P2231" s="255">
        <v>415.3475529888272</v>
      </c>
      <c r="Q2231" s="255">
        <v>321.59022782404799</v>
      </c>
      <c r="R2231" s="256">
        <v>341.8454439860061</v>
      </c>
      <c r="S2231" s="256">
        <v>341.8454439860061</v>
      </c>
      <c r="T2231" s="256"/>
      <c r="U2231" s="170">
        <v>273.36681411960626</v>
      </c>
      <c r="V2231" s="170"/>
      <c r="W2231" s="170"/>
      <c r="AB2231" s="168"/>
    </row>
    <row r="2232" spans="1:28" x14ac:dyDescent="0.25">
      <c r="A2232" s="286"/>
      <c r="B2232" s="286"/>
      <c r="C2232" s="286"/>
      <c r="D2232" s="285"/>
      <c r="E2232" s="260" t="s">
        <v>619</v>
      </c>
      <c r="F2232" s="259"/>
      <c r="G2232" s="259" t="s">
        <v>1962</v>
      </c>
      <c r="H2232" s="258"/>
      <c r="I2232" s="255"/>
      <c r="J2232" s="257"/>
      <c r="K2232" s="256">
        <v>9.9516999999999994E-2</v>
      </c>
      <c r="L2232" s="201">
        <v>321.63998632404798</v>
      </c>
      <c r="M2232" s="201">
        <v>415.3475529888272</v>
      </c>
      <c r="N2232" s="201">
        <v>41.094000000000001</v>
      </c>
      <c r="O2232" s="255">
        <v>41.094000000000001</v>
      </c>
      <c r="P2232" s="255">
        <v>415.3475529888272</v>
      </c>
      <c r="Q2232" s="255">
        <v>321.68974482404798</v>
      </c>
      <c r="R2232" s="256">
        <v>341.8952024860061</v>
      </c>
      <c r="S2232" s="256">
        <v>341.94496098600609</v>
      </c>
      <c r="T2232" s="256"/>
      <c r="U2232" s="170">
        <v>273.41657261960626</v>
      </c>
      <c r="V2232" s="170"/>
      <c r="W2232" s="170"/>
      <c r="AB2232" s="168"/>
    </row>
    <row r="2233" spans="1:28" x14ac:dyDescent="0.25">
      <c r="A2233" s="286" t="s">
        <v>2423</v>
      </c>
      <c r="B2233" s="286" t="s">
        <v>2236</v>
      </c>
      <c r="C2233" s="286" t="s">
        <v>2177</v>
      </c>
      <c r="D2233" s="285">
        <v>3422</v>
      </c>
      <c r="E2233" s="260" t="s">
        <v>2567</v>
      </c>
      <c r="F2233" s="259"/>
      <c r="G2233" s="259" t="s">
        <v>2175</v>
      </c>
      <c r="H2233" s="258">
        <v>40</v>
      </c>
      <c r="I2233" s="255"/>
      <c r="J2233" s="257"/>
      <c r="K2233" s="256">
        <v>0.49565599999999999</v>
      </c>
      <c r="L2233" s="201">
        <v>321.93757282404795</v>
      </c>
      <c r="M2233" s="201">
        <v>415.3475529888272</v>
      </c>
      <c r="N2233" s="201">
        <v>41.094000000000001</v>
      </c>
      <c r="O2233" s="255">
        <v>41.094000000000001</v>
      </c>
      <c r="P2233" s="255">
        <v>415.3475529888272</v>
      </c>
      <c r="Q2233" s="255">
        <v>322.18540082404797</v>
      </c>
      <c r="R2233" s="256">
        <v>342.19278898600606</v>
      </c>
      <c r="S2233" s="256">
        <v>342.44061698600609</v>
      </c>
      <c r="T2233" s="256"/>
      <c r="U2233" s="170">
        <v>273.71415911960622</v>
      </c>
      <c r="V2233" s="170"/>
      <c r="W2233" s="170"/>
      <c r="AB2233" s="168"/>
    </row>
    <row r="2234" spans="1:28" x14ac:dyDescent="0.25">
      <c r="A2234" s="286" t="s">
        <v>2423</v>
      </c>
      <c r="B2234" s="286" t="s">
        <v>2236</v>
      </c>
      <c r="C2234" s="286" t="s">
        <v>2174</v>
      </c>
      <c r="D2234" s="285">
        <v>3424</v>
      </c>
      <c r="E2234" s="260" t="s">
        <v>2566</v>
      </c>
      <c r="F2234" s="259"/>
      <c r="G2234" s="259" t="s">
        <v>2172</v>
      </c>
      <c r="H2234" s="258"/>
      <c r="I2234" s="255"/>
      <c r="J2234" s="257"/>
      <c r="K2234" s="256">
        <v>0</v>
      </c>
      <c r="L2234" s="201">
        <v>322.18540082404797</v>
      </c>
      <c r="M2234" s="201">
        <v>415.3475529888272</v>
      </c>
      <c r="N2234" s="201">
        <v>41.094000000000001</v>
      </c>
      <c r="O2234" s="255">
        <v>41.094000000000001</v>
      </c>
      <c r="P2234" s="255">
        <v>415.3475529888272</v>
      </c>
      <c r="Q2234" s="255">
        <v>322.18540082404797</v>
      </c>
      <c r="R2234" s="256">
        <v>342.44061698600609</v>
      </c>
      <c r="S2234" s="256">
        <v>342.44061698600609</v>
      </c>
      <c r="T2234" s="256"/>
      <c r="U2234" s="170">
        <v>273.96198711960625</v>
      </c>
      <c r="V2234" s="170"/>
      <c r="W2234" s="170"/>
      <c r="AB2234" s="168"/>
    </row>
    <row r="2235" spans="1:28" x14ac:dyDescent="0.25">
      <c r="A2235" s="286"/>
      <c r="B2235" s="286"/>
      <c r="C2235" s="260"/>
      <c r="D2235" s="261"/>
      <c r="E2235" s="260"/>
      <c r="F2235" s="259"/>
      <c r="G2235" s="259"/>
      <c r="H2235" s="258"/>
      <c r="I2235" s="255"/>
      <c r="J2235" s="257"/>
      <c r="K2235" s="256">
        <v>0</v>
      </c>
      <c r="L2235" s="201">
        <v>322.18540082404797</v>
      </c>
      <c r="M2235" s="201">
        <v>415.3475529888272</v>
      </c>
      <c r="N2235" s="201">
        <v>41.094000000000001</v>
      </c>
      <c r="O2235" s="255">
        <v>41.094000000000001</v>
      </c>
      <c r="P2235" s="255">
        <v>415.3475529888272</v>
      </c>
      <c r="Q2235" s="255">
        <v>322.18540082404797</v>
      </c>
      <c r="R2235" s="256">
        <v>342.44061698600609</v>
      </c>
      <c r="S2235" s="256">
        <v>342.44061698600609</v>
      </c>
      <c r="T2235" s="256"/>
      <c r="U2235" s="170">
        <v>273.96198711960625</v>
      </c>
      <c r="V2235" s="170"/>
      <c r="W2235" s="170"/>
      <c r="AB2235" s="168"/>
    </row>
    <row r="2236" spans="1:28" x14ac:dyDescent="0.25">
      <c r="A2236" s="286"/>
      <c r="B2236" s="286"/>
      <c r="C2236" s="286"/>
      <c r="D2236" s="285"/>
      <c r="E2236" s="260"/>
      <c r="F2236" s="259"/>
      <c r="G2236" s="259"/>
      <c r="H2236" s="258"/>
      <c r="I2236" s="255"/>
      <c r="J2236" s="257"/>
      <c r="K2236" s="256">
        <v>0.16770400000000002</v>
      </c>
      <c r="L2236" s="201">
        <v>322.26925282404795</v>
      </c>
      <c r="M2236" s="201">
        <v>415.3475529888272</v>
      </c>
      <c r="N2236" s="201">
        <v>41.094000000000001</v>
      </c>
      <c r="O2236" s="255">
        <v>41.094000000000001</v>
      </c>
      <c r="P2236" s="255">
        <v>415.3475529888272</v>
      </c>
      <c r="Q2236" s="255">
        <v>322.35310482404799</v>
      </c>
      <c r="R2236" s="256">
        <v>342.52446898600613</v>
      </c>
      <c r="S2236" s="256">
        <v>342.60832098600611</v>
      </c>
      <c r="T2236" s="263"/>
      <c r="U2236" s="170">
        <v>274.04583911960628</v>
      </c>
      <c r="V2236" s="170"/>
      <c r="W2236" s="170"/>
      <c r="AB2236" s="168"/>
    </row>
    <row r="2237" spans="1:28" x14ac:dyDescent="0.25">
      <c r="A2237" s="260" t="s">
        <v>2423</v>
      </c>
      <c r="B2237" s="260" t="s">
        <v>2236</v>
      </c>
      <c r="C2237" s="260" t="s">
        <v>1981</v>
      </c>
      <c r="D2237" s="261">
        <v>3426</v>
      </c>
      <c r="E2237" s="255" t="s">
        <v>2565</v>
      </c>
      <c r="F2237" s="265"/>
      <c r="G2237" s="265" t="s">
        <v>1978</v>
      </c>
      <c r="H2237" s="284">
        <v>40</v>
      </c>
      <c r="I2237" s="255"/>
      <c r="J2237" s="257"/>
      <c r="K2237" s="255">
        <v>5.7403999999999997E-2</v>
      </c>
      <c r="L2237" s="201">
        <v>322.381806824048</v>
      </c>
      <c r="M2237" s="201">
        <v>415.3475529888272</v>
      </c>
      <c r="N2237" s="201">
        <v>41.094000000000001</v>
      </c>
      <c r="O2237" s="255">
        <v>41.094000000000001</v>
      </c>
      <c r="P2237" s="255">
        <v>415.3475529888272</v>
      </c>
      <c r="Q2237" s="255">
        <v>322.41050882404801</v>
      </c>
      <c r="R2237" s="255">
        <v>342.63702298600612</v>
      </c>
      <c r="S2237" s="255">
        <v>342.66572498600613</v>
      </c>
      <c r="T2237" s="255"/>
      <c r="U2237" s="170">
        <v>274.15839311960627</v>
      </c>
      <c r="V2237" s="170"/>
      <c r="W2237" s="170"/>
      <c r="AB2237" s="168"/>
    </row>
    <row r="2238" spans="1:28" x14ac:dyDescent="0.25">
      <c r="A2238" s="280"/>
      <c r="B2238" s="280"/>
      <c r="C2238" s="280"/>
      <c r="D2238" s="279"/>
      <c r="E2238" s="280" t="s">
        <v>619</v>
      </c>
      <c r="F2238" s="277"/>
      <c r="G2238" s="277" t="s">
        <v>1962</v>
      </c>
      <c r="H2238" s="276">
        <v>40</v>
      </c>
      <c r="I2238" s="274"/>
      <c r="J2238" s="275"/>
      <c r="K2238" s="274">
        <v>0.103502</v>
      </c>
      <c r="L2238" s="201">
        <v>322.46225982404803</v>
      </c>
      <c r="M2238" s="201">
        <v>415.3475529888272</v>
      </c>
      <c r="N2238" s="201">
        <v>41.094000000000001</v>
      </c>
      <c r="O2238" s="273">
        <v>41.094000000000001</v>
      </c>
      <c r="P2238" s="273">
        <v>415.3475529888272</v>
      </c>
      <c r="Q2238" s="273">
        <v>322.514010824048</v>
      </c>
      <c r="R2238" s="273">
        <v>342.71747598600609</v>
      </c>
      <c r="S2238" s="273">
        <v>342.76922698600612</v>
      </c>
      <c r="T2238" s="273"/>
      <c r="U2238" s="170">
        <v>274.23884611960625</v>
      </c>
      <c r="V2238" s="170"/>
      <c r="W2238" s="170"/>
      <c r="AB2238" s="168"/>
    </row>
    <row r="2239" spans="1:28" x14ac:dyDescent="0.25">
      <c r="A2239" s="280" t="s">
        <v>2423</v>
      </c>
      <c r="B2239" s="280" t="s">
        <v>2221</v>
      </c>
      <c r="C2239" s="280" t="s">
        <v>111</v>
      </c>
      <c r="D2239" s="279">
        <v>3428</v>
      </c>
      <c r="E2239" s="278" t="s">
        <v>1399</v>
      </c>
      <c r="F2239" s="277" t="s">
        <v>2169</v>
      </c>
      <c r="G2239" s="277" t="s">
        <v>1951</v>
      </c>
      <c r="H2239" s="276"/>
      <c r="I2239" s="273"/>
      <c r="J2239" s="275"/>
      <c r="K2239" s="274">
        <v>0</v>
      </c>
      <c r="L2239" s="201">
        <v>322.514010824048</v>
      </c>
      <c r="M2239" s="201">
        <v>415.3475529888272</v>
      </c>
      <c r="N2239" s="201">
        <v>41.094000000000001</v>
      </c>
      <c r="O2239" s="273">
        <v>41.094000000000001</v>
      </c>
      <c r="P2239" s="273">
        <v>415.3475529888272</v>
      </c>
      <c r="Q2239" s="273">
        <v>322.514010824048</v>
      </c>
      <c r="R2239" s="273">
        <v>342.76922698600612</v>
      </c>
      <c r="S2239" s="273">
        <v>342.76922698600612</v>
      </c>
      <c r="T2239" s="273"/>
      <c r="U2239" s="170">
        <v>274.29059711960628</v>
      </c>
      <c r="V2239" s="170"/>
      <c r="W2239" s="170"/>
      <c r="AB2239" s="168"/>
    </row>
    <row r="2240" spans="1:28" x14ac:dyDescent="0.25">
      <c r="A2240" s="280"/>
      <c r="B2240" s="280"/>
      <c r="C2240" s="280"/>
      <c r="D2240" s="279"/>
      <c r="E2240" s="283" t="s">
        <v>619</v>
      </c>
      <c r="F2240" s="277"/>
      <c r="G2240" s="277" t="s">
        <v>1969</v>
      </c>
      <c r="H2240" s="282"/>
      <c r="I2240" s="281"/>
      <c r="J2240" s="275"/>
      <c r="K2240" s="274">
        <v>0.14528199999999999</v>
      </c>
      <c r="L2240" s="201">
        <v>322.58665182404798</v>
      </c>
      <c r="M2240" s="201">
        <v>415.3475529888272</v>
      </c>
      <c r="N2240" s="201">
        <v>41.094000000000001</v>
      </c>
      <c r="O2240" s="273">
        <v>41.094000000000001</v>
      </c>
      <c r="P2240" s="273">
        <v>415.3475529888272</v>
      </c>
      <c r="Q2240" s="273">
        <v>322.65929282404801</v>
      </c>
      <c r="R2240" s="273">
        <v>342.84186798600615</v>
      </c>
      <c r="S2240" s="273">
        <v>342.91450898600613</v>
      </c>
      <c r="T2240" s="273"/>
      <c r="U2240" s="170">
        <v>274.36323811960631</v>
      </c>
      <c r="V2240" s="170"/>
      <c r="W2240" s="170"/>
      <c r="AB2240" s="168"/>
    </row>
    <row r="2241" spans="1:28" x14ac:dyDescent="0.25">
      <c r="A2241" s="280" t="s">
        <v>2423</v>
      </c>
      <c r="B2241" s="280" t="s">
        <v>2221</v>
      </c>
      <c r="C2241" s="280" t="s">
        <v>2087</v>
      </c>
      <c r="D2241" s="279">
        <v>3429</v>
      </c>
      <c r="E2241" s="278" t="s">
        <v>2564</v>
      </c>
      <c r="F2241" s="277"/>
      <c r="G2241" s="277" t="s">
        <v>2085</v>
      </c>
      <c r="H2241" s="276"/>
      <c r="I2241" s="273"/>
      <c r="J2241" s="275"/>
      <c r="K2241" s="274">
        <v>0</v>
      </c>
      <c r="L2241" s="201">
        <v>322.65929282404801</v>
      </c>
      <c r="M2241" s="201">
        <v>415.3475529888272</v>
      </c>
      <c r="N2241" s="201">
        <v>41.094000000000001</v>
      </c>
      <c r="O2241" s="273">
        <v>41.094000000000001</v>
      </c>
      <c r="P2241" s="273">
        <v>415.3475529888272</v>
      </c>
      <c r="Q2241" s="273">
        <v>322.65929282404801</v>
      </c>
      <c r="R2241" s="273">
        <v>342.91450898600613</v>
      </c>
      <c r="S2241" s="273">
        <v>342.91450898600613</v>
      </c>
      <c r="T2241" s="273"/>
      <c r="U2241" s="170">
        <v>274.43587911960628</v>
      </c>
      <c r="V2241" s="170"/>
      <c r="W2241" s="170"/>
      <c r="AB2241" s="168"/>
    </row>
    <row r="2242" spans="1:28" x14ac:dyDescent="0.25">
      <c r="A2242" s="280"/>
      <c r="B2242" s="280"/>
      <c r="C2242" s="280"/>
      <c r="D2242" s="279"/>
      <c r="E2242" s="283" t="s">
        <v>619</v>
      </c>
      <c r="F2242" s="277"/>
      <c r="G2242" s="277" t="s">
        <v>1969</v>
      </c>
      <c r="H2242" s="282"/>
      <c r="I2242" s="281"/>
      <c r="J2242" s="275"/>
      <c r="K2242" s="274">
        <v>0</v>
      </c>
      <c r="L2242" s="201">
        <v>322.65929282404801</v>
      </c>
      <c r="M2242" s="201">
        <v>415.3475529888272</v>
      </c>
      <c r="N2242" s="201">
        <v>41.094000000000001</v>
      </c>
      <c r="O2242" s="273">
        <v>41.094000000000001</v>
      </c>
      <c r="P2242" s="273">
        <v>415.3475529888272</v>
      </c>
      <c r="Q2242" s="273">
        <v>322.65929282404801</v>
      </c>
      <c r="R2242" s="273">
        <v>342.91450898600613</v>
      </c>
      <c r="S2242" s="273">
        <v>342.91450898600613</v>
      </c>
      <c r="T2242" s="273"/>
      <c r="U2242" s="170">
        <v>274.43587911960628</v>
      </c>
      <c r="V2242" s="170"/>
      <c r="W2242" s="170"/>
      <c r="AB2242" s="168"/>
    </row>
    <row r="2243" spans="1:28" x14ac:dyDescent="0.25">
      <c r="A2243" s="280" t="s">
        <v>2423</v>
      </c>
      <c r="B2243" s="280" t="s">
        <v>2221</v>
      </c>
      <c r="C2243" s="280" t="s">
        <v>1990</v>
      </c>
      <c r="D2243" s="279">
        <v>3429</v>
      </c>
      <c r="E2243" s="278" t="s">
        <v>2563</v>
      </c>
      <c r="F2243" s="277" t="s">
        <v>1988</v>
      </c>
      <c r="G2243" s="277" t="s">
        <v>1987</v>
      </c>
      <c r="H2243" s="276"/>
      <c r="I2243" s="273"/>
      <c r="J2243" s="275"/>
      <c r="K2243" s="274">
        <v>0</v>
      </c>
      <c r="L2243" s="201">
        <v>322.65929282404801</v>
      </c>
      <c r="M2243" s="201">
        <v>415.3475529888272</v>
      </c>
      <c r="N2243" s="201">
        <v>41.094000000000001</v>
      </c>
      <c r="O2243" s="273">
        <v>41.094000000000001</v>
      </c>
      <c r="P2243" s="273">
        <v>415.3475529888272</v>
      </c>
      <c r="Q2243" s="273">
        <v>322.65929282404801</v>
      </c>
      <c r="R2243" s="273">
        <v>342.91450898600613</v>
      </c>
      <c r="S2243" s="273">
        <v>342.91450898600613</v>
      </c>
      <c r="T2243" s="273"/>
      <c r="U2243" s="170">
        <v>274.43587911960628</v>
      </c>
      <c r="V2243" s="170"/>
      <c r="W2243" s="170"/>
      <c r="AB2243" s="168"/>
    </row>
    <row r="2244" spans="1:28" x14ac:dyDescent="0.25">
      <c r="A2244" s="280"/>
      <c r="B2244" s="280"/>
      <c r="C2244" s="280"/>
      <c r="D2244" s="279"/>
      <c r="E2244" s="278" t="s">
        <v>619</v>
      </c>
      <c r="F2244" s="277"/>
      <c r="G2244" s="277" t="s">
        <v>1962</v>
      </c>
      <c r="H2244" s="276">
        <v>40</v>
      </c>
      <c r="I2244" s="273"/>
      <c r="J2244" s="275"/>
      <c r="K2244" s="274">
        <v>0.13121600000000003</v>
      </c>
      <c r="L2244" s="201">
        <v>322.72490082404801</v>
      </c>
      <c r="M2244" s="201">
        <v>415.3475529888272</v>
      </c>
      <c r="N2244" s="201">
        <v>41.094000000000001</v>
      </c>
      <c r="O2244" s="273">
        <v>41.094000000000001</v>
      </c>
      <c r="P2244" s="273">
        <v>415.3475529888272</v>
      </c>
      <c r="Q2244" s="273">
        <v>322.790508824048</v>
      </c>
      <c r="R2244" s="273">
        <v>342.98011698600612</v>
      </c>
      <c r="S2244" s="273">
        <v>343.04572498600612</v>
      </c>
      <c r="T2244" s="273"/>
      <c r="U2244" s="170">
        <v>274.50148711960628</v>
      </c>
      <c r="V2244" s="170"/>
      <c r="W2244" s="170"/>
      <c r="AB2244" s="168"/>
    </row>
    <row r="2245" spans="1:28" x14ac:dyDescent="0.25">
      <c r="A2245" s="260" t="s">
        <v>2423</v>
      </c>
      <c r="B2245" s="260" t="s">
        <v>2218</v>
      </c>
      <c r="C2245" s="260" t="s">
        <v>1981</v>
      </c>
      <c r="D2245" s="261">
        <v>3431</v>
      </c>
      <c r="E2245" s="255" t="s">
        <v>2562</v>
      </c>
      <c r="F2245" s="265"/>
      <c r="G2245" s="265" t="s">
        <v>1978</v>
      </c>
      <c r="H2245" s="284">
        <v>40</v>
      </c>
      <c r="I2245" s="255"/>
      <c r="J2245" s="257"/>
      <c r="K2245" s="255">
        <v>5.7403999999999997E-2</v>
      </c>
      <c r="L2245" s="201">
        <v>322.81921082404801</v>
      </c>
      <c r="M2245" s="201">
        <v>415.3475529888272</v>
      </c>
      <c r="N2245" s="201">
        <v>41.094000000000001</v>
      </c>
      <c r="O2245" s="255">
        <v>41.094000000000001</v>
      </c>
      <c r="P2245" s="255">
        <v>415.3475529888272</v>
      </c>
      <c r="Q2245" s="255">
        <v>322.84791282404802</v>
      </c>
      <c r="R2245" s="255">
        <v>343.07442698600613</v>
      </c>
      <c r="S2245" s="255">
        <v>343.10312898600614</v>
      </c>
      <c r="T2245" s="255"/>
      <c r="U2245" s="170">
        <v>274.59579711960629</v>
      </c>
      <c r="V2245" s="170"/>
      <c r="W2245" s="170"/>
      <c r="AB2245" s="168"/>
    </row>
    <row r="2246" spans="1:28" x14ac:dyDescent="0.25">
      <c r="A2246" s="286"/>
      <c r="B2246" s="286"/>
      <c r="C2246" s="286"/>
      <c r="D2246" s="285"/>
      <c r="E2246" s="260" t="s">
        <v>619</v>
      </c>
      <c r="F2246" s="259"/>
      <c r="G2246" s="259" t="s">
        <v>2198</v>
      </c>
      <c r="H2246" s="258"/>
      <c r="I2246" s="255"/>
      <c r="J2246" s="257"/>
      <c r="K2246" s="256">
        <v>0.16770400000000002</v>
      </c>
      <c r="L2246" s="201">
        <v>322.93176482404806</v>
      </c>
      <c r="M2246" s="201">
        <v>415.3475529888272</v>
      </c>
      <c r="N2246" s="201">
        <v>41.094000000000001</v>
      </c>
      <c r="O2246" s="255">
        <v>41.094000000000001</v>
      </c>
      <c r="P2246" s="255">
        <v>415.3475529888272</v>
      </c>
      <c r="Q2246" s="255">
        <v>323.01561682404804</v>
      </c>
      <c r="R2246" s="256">
        <v>343.18698098600618</v>
      </c>
      <c r="S2246" s="256">
        <v>343.27083298600616</v>
      </c>
      <c r="T2246" s="263"/>
      <c r="U2246" s="170">
        <v>274.70835111960633</v>
      </c>
      <c r="V2246" s="170"/>
      <c r="W2246" s="170"/>
      <c r="AB2246" s="168"/>
    </row>
    <row r="2247" spans="1:28" x14ac:dyDescent="0.25">
      <c r="A2247" s="286" t="s">
        <v>2423</v>
      </c>
      <c r="B2247" s="286" t="s">
        <v>2218</v>
      </c>
      <c r="C2247" s="286" t="s">
        <v>2197</v>
      </c>
      <c r="D2247" s="285">
        <v>3435</v>
      </c>
      <c r="E2247" s="260" t="s">
        <v>2561</v>
      </c>
      <c r="F2247" s="259"/>
      <c r="G2247" s="259" t="s">
        <v>2175</v>
      </c>
      <c r="H2247" s="258">
        <v>40</v>
      </c>
      <c r="I2247" s="255"/>
      <c r="J2247" s="257"/>
      <c r="K2247" s="256">
        <v>0.49565599999999999</v>
      </c>
      <c r="L2247" s="201">
        <v>323.26344482404807</v>
      </c>
      <c r="M2247" s="201">
        <v>415.3475529888272</v>
      </c>
      <c r="N2247" s="201">
        <v>41.094000000000001</v>
      </c>
      <c r="O2247" s="255">
        <v>41.094000000000001</v>
      </c>
      <c r="P2247" s="255">
        <v>415.3475529888272</v>
      </c>
      <c r="Q2247" s="255">
        <v>323.51127282404804</v>
      </c>
      <c r="R2247" s="256">
        <v>343.51866098600613</v>
      </c>
      <c r="S2247" s="256">
        <v>343.76648898600615</v>
      </c>
      <c r="T2247" s="256"/>
      <c r="U2247" s="170">
        <v>275.04003111960628</v>
      </c>
      <c r="V2247" s="170"/>
      <c r="W2247" s="170"/>
      <c r="AB2247" s="168"/>
    </row>
    <row r="2248" spans="1:28" x14ac:dyDescent="0.25">
      <c r="A2248" s="286" t="s">
        <v>2423</v>
      </c>
      <c r="B2248" s="286" t="s">
        <v>2218</v>
      </c>
      <c r="C2248" s="286" t="s">
        <v>2174</v>
      </c>
      <c r="D2248" s="285">
        <v>3438</v>
      </c>
      <c r="E2248" s="260" t="s">
        <v>2560</v>
      </c>
      <c r="F2248" s="259"/>
      <c r="G2248" s="259" t="s">
        <v>2172</v>
      </c>
      <c r="H2248" s="258"/>
      <c r="I2248" s="255"/>
      <c r="J2248" s="257"/>
      <c r="K2248" s="256">
        <v>0</v>
      </c>
      <c r="L2248" s="201">
        <v>323.51127282404804</v>
      </c>
      <c r="M2248" s="201">
        <v>415.3475529888272</v>
      </c>
      <c r="N2248" s="201">
        <v>41.094000000000001</v>
      </c>
      <c r="O2248" s="255">
        <v>41.094000000000001</v>
      </c>
      <c r="P2248" s="255">
        <v>415.3475529888272</v>
      </c>
      <c r="Q2248" s="255">
        <v>323.51127282404804</v>
      </c>
      <c r="R2248" s="256">
        <v>343.76648898600615</v>
      </c>
      <c r="S2248" s="256">
        <v>343.76648898600615</v>
      </c>
      <c r="T2248" s="256"/>
      <c r="U2248" s="170">
        <v>275.28785911960631</v>
      </c>
      <c r="V2248" s="170"/>
      <c r="W2248" s="170"/>
      <c r="AB2248" s="168"/>
    </row>
    <row r="2249" spans="1:28" x14ac:dyDescent="0.25">
      <c r="A2249" s="286"/>
      <c r="B2249" s="286"/>
      <c r="C2249" s="286"/>
      <c r="D2249" s="285"/>
      <c r="E2249" s="260"/>
      <c r="F2249" s="259"/>
      <c r="G2249" s="259"/>
      <c r="H2249" s="258"/>
      <c r="I2249" s="255"/>
      <c r="J2249" s="257"/>
      <c r="K2249" s="256">
        <v>0</v>
      </c>
      <c r="L2249" s="201">
        <v>323.51127282404804</v>
      </c>
      <c r="M2249" s="201">
        <v>415.3475529888272</v>
      </c>
      <c r="N2249" s="201">
        <v>41.094000000000001</v>
      </c>
      <c r="O2249" s="255">
        <v>41.094000000000001</v>
      </c>
      <c r="P2249" s="255">
        <v>415.3475529888272</v>
      </c>
      <c r="Q2249" s="255">
        <v>323.51127282404804</v>
      </c>
      <c r="R2249" s="256">
        <v>343.76648898600615</v>
      </c>
      <c r="S2249" s="256">
        <v>343.76648898600615</v>
      </c>
      <c r="T2249" s="256"/>
      <c r="U2249" s="170">
        <v>275.28785911960631</v>
      </c>
      <c r="V2249" s="170"/>
      <c r="W2249" s="170"/>
      <c r="AB2249" s="168"/>
    </row>
    <row r="2250" spans="1:28" x14ac:dyDescent="0.25">
      <c r="A2250" s="286"/>
      <c r="B2250" s="286"/>
      <c r="C2250" s="286"/>
      <c r="D2250" s="285"/>
      <c r="E2250" s="260" t="s">
        <v>619</v>
      </c>
      <c r="F2250" s="259"/>
      <c r="G2250" s="259" t="s">
        <v>1962</v>
      </c>
      <c r="H2250" s="258"/>
      <c r="I2250" s="255"/>
      <c r="J2250" s="257"/>
      <c r="K2250" s="256">
        <v>9.9516999999999994E-2</v>
      </c>
      <c r="L2250" s="201">
        <v>323.56103132404803</v>
      </c>
      <c r="M2250" s="201">
        <v>415.3475529888272</v>
      </c>
      <c r="N2250" s="201">
        <v>41.094000000000001</v>
      </c>
      <c r="O2250" s="255">
        <v>41.094000000000001</v>
      </c>
      <c r="P2250" s="255">
        <v>415.3475529888272</v>
      </c>
      <c r="Q2250" s="255">
        <v>323.61078982404803</v>
      </c>
      <c r="R2250" s="256">
        <v>343.81624748600615</v>
      </c>
      <c r="S2250" s="256">
        <v>343.86600598600614</v>
      </c>
      <c r="T2250" s="256"/>
      <c r="U2250" s="170">
        <v>275.33761761960631</v>
      </c>
      <c r="V2250" s="170"/>
      <c r="W2250" s="170"/>
      <c r="AB2250" s="168"/>
    </row>
    <row r="2251" spans="1:28" x14ac:dyDescent="0.25">
      <c r="A2251" s="286" t="s">
        <v>2423</v>
      </c>
      <c r="B2251" s="286" t="s">
        <v>2218</v>
      </c>
      <c r="C2251" s="286" t="s">
        <v>2194</v>
      </c>
      <c r="D2251" s="285">
        <v>3441</v>
      </c>
      <c r="E2251" s="260" t="s">
        <v>2559</v>
      </c>
      <c r="F2251" s="259"/>
      <c r="G2251" s="259" t="s">
        <v>2175</v>
      </c>
      <c r="H2251" s="258">
        <v>40</v>
      </c>
      <c r="I2251" s="255"/>
      <c r="J2251" s="257"/>
      <c r="K2251" s="256">
        <v>0.49565599999999999</v>
      </c>
      <c r="L2251" s="201">
        <v>323.858617824048</v>
      </c>
      <c r="M2251" s="201">
        <v>415.3475529888272</v>
      </c>
      <c r="N2251" s="201">
        <v>41.094000000000001</v>
      </c>
      <c r="O2251" s="255">
        <v>41.094000000000001</v>
      </c>
      <c r="P2251" s="255">
        <v>415.3475529888272</v>
      </c>
      <c r="Q2251" s="255">
        <v>324.10644582404802</v>
      </c>
      <c r="R2251" s="256">
        <v>344.11383398600611</v>
      </c>
      <c r="S2251" s="256">
        <v>344.36166198600614</v>
      </c>
      <c r="T2251" s="256"/>
      <c r="U2251" s="170">
        <v>275.63520411960627</v>
      </c>
      <c r="V2251" s="170"/>
      <c r="W2251" s="170"/>
      <c r="AB2251" s="168"/>
    </row>
    <row r="2252" spans="1:28" x14ac:dyDescent="0.25">
      <c r="A2252" s="286"/>
      <c r="B2252" s="286"/>
      <c r="C2252" s="286"/>
      <c r="D2252" s="285"/>
      <c r="E2252" s="260" t="s">
        <v>619</v>
      </c>
      <c r="F2252" s="259"/>
      <c r="G2252" s="259"/>
      <c r="H2252" s="258"/>
      <c r="I2252" s="255"/>
      <c r="J2252" s="257"/>
      <c r="K2252" s="256">
        <v>0</v>
      </c>
      <c r="L2252" s="201">
        <v>324.10644582404802</v>
      </c>
      <c r="M2252" s="201">
        <v>415.3475529888272</v>
      </c>
      <c r="N2252" s="201">
        <v>41.094000000000001</v>
      </c>
      <c r="O2252" s="255">
        <v>41.094000000000001</v>
      </c>
      <c r="P2252" s="255">
        <v>415.3475529888272</v>
      </c>
      <c r="Q2252" s="255">
        <v>324.10644582404802</v>
      </c>
      <c r="R2252" s="256">
        <v>344.36166198600614</v>
      </c>
      <c r="S2252" s="256">
        <v>344.36166198600614</v>
      </c>
      <c r="T2252" s="256"/>
      <c r="U2252" s="170">
        <v>275.8830321196063</v>
      </c>
      <c r="V2252" s="170"/>
      <c r="W2252" s="170"/>
      <c r="AB2252" s="168"/>
    </row>
    <row r="2253" spans="1:28" x14ac:dyDescent="0.25">
      <c r="A2253" s="286"/>
      <c r="B2253" s="286"/>
      <c r="C2253" s="286"/>
      <c r="D2253" s="285"/>
      <c r="E2253" s="260"/>
      <c r="F2253" s="259"/>
      <c r="G2253" s="259"/>
      <c r="H2253" s="258"/>
      <c r="I2253" s="255"/>
      <c r="J2253" s="257"/>
      <c r="K2253" s="256">
        <v>0</v>
      </c>
      <c r="L2253" s="201">
        <v>324.10644582404802</v>
      </c>
      <c r="M2253" s="201">
        <v>415.3475529888272</v>
      </c>
      <c r="N2253" s="201">
        <v>41.094000000000001</v>
      </c>
      <c r="O2253" s="255">
        <v>41.094000000000001</v>
      </c>
      <c r="P2253" s="255">
        <v>415.3475529888272</v>
      </c>
      <c r="Q2253" s="255">
        <v>324.10644582404802</v>
      </c>
      <c r="R2253" s="256">
        <v>344.36166198600614</v>
      </c>
      <c r="S2253" s="256">
        <v>344.36166198600614</v>
      </c>
      <c r="T2253" s="256"/>
      <c r="U2253" s="170">
        <v>275.8830321196063</v>
      </c>
      <c r="V2253" s="170"/>
      <c r="W2253" s="170"/>
      <c r="AB2253" s="168"/>
    </row>
    <row r="2254" spans="1:28" x14ac:dyDescent="0.25">
      <c r="A2254" s="286"/>
      <c r="B2254" s="286"/>
      <c r="C2254" s="286"/>
      <c r="D2254" s="285"/>
      <c r="E2254" s="260" t="s">
        <v>619</v>
      </c>
      <c r="F2254" s="259"/>
      <c r="G2254" s="259" t="s">
        <v>1962</v>
      </c>
      <c r="H2254" s="258"/>
      <c r="I2254" s="255"/>
      <c r="J2254" s="257"/>
      <c r="K2254" s="256">
        <v>9.9516999999999994E-2</v>
      </c>
      <c r="L2254" s="201">
        <v>324.15620432404802</v>
      </c>
      <c r="M2254" s="201">
        <v>415.3475529888272</v>
      </c>
      <c r="N2254" s="201">
        <v>41.094000000000001</v>
      </c>
      <c r="O2254" s="255">
        <v>41.094000000000001</v>
      </c>
      <c r="P2254" s="255">
        <v>415.3475529888272</v>
      </c>
      <c r="Q2254" s="255">
        <v>324.20596282404802</v>
      </c>
      <c r="R2254" s="256">
        <v>344.41142048600614</v>
      </c>
      <c r="S2254" s="256">
        <v>344.46117898600613</v>
      </c>
      <c r="T2254" s="256"/>
      <c r="U2254" s="170">
        <v>275.93279061960629</v>
      </c>
      <c r="V2254" s="170"/>
      <c r="W2254" s="170"/>
      <c r="AB2254" s="168"/>
    </row>
    <row r="2255" spans="1:28" x14ac:dyDescent="0.25">
      <c r="A2255" s="286" t="s">
        <v>2423</v>
      </c>
      <c r="B2255" s="286" t="s">
        <v>2218</v>
      </c>
      <c r="C2255" s="286" t="s">
        <v>2192</v>
      </c>
      <c r="D2255" s="285">
        <v>3447</v>
      </c>
      <c r="E2255" s="260" t="s">
        <v>2558</v>
      </c>
      <c r="F2255" s="259"/>
      <c r="G2255" s="259" t="s">
        <v>2175</v>
      </c>
      <c r="H2255" s="258">
        <v>40</v>
      </c>
      <c r="I2255" s="255"/>
      <c r="J2255" s="257"/>
      <c r="K2255" s="256">
        <v>0.49565599999999999</v>
      </c>
      <c r="L2255" s="201">
        <v>324.45379082404804</v>
      </c>
      <c r="M2255" s="201">
        <v>415.3475529888272</v>
      </c>
      <c r="N2255" s="201">
        <v>41.094000000000001</v>
      </c>
      <c r="O2255" s="255">
        <v>41.094000000000001</v>
      </c>
      <c r="P2255" s="255">
        <v>415.3475529888272</v>
      </c>
      <c r="Q2255" s="255">
        <v>324.70161882404801</v>
      </c>
      <c r="R2255" s="256">
        <v>344.7090069860061</v>
      </c>
      <c r="S2255" s="256">
        <v>344.95683498600613</v>
      </c>
      <c r="T2255" s="256"/>
      <c r="U2255" s="170">
        <v>276.23037711960626</v>
      </c>
      <c r="V2255" s="170"/>
      <c r="W2255" s="170"/>
      <c r="AB2255" s="168"/>
    </row>
    <row r="2256" spans="1:28" x14ac:dyDescent="0.25">
      <c r="A2256" s="286"/>
      <c r="B2256" s="286"/>
      <c r="C2256" s="286"/>
      <c r="D2256" s="285"/>
      <c r="E2256" s="260" t="s">
        <v>619</v>
      </c>
      <c r="F2256" s="259"/>
      <c r="G2256" s="259"/>
      <c r="H2256" s="258"/>
      <c r="I2256" s="255"/>
      <c r="J2256" s="257"/>
      <c r="K2256" s="256">
        <v>0</v>
      </c>
      <c r="L2256" s="201">
        <v>324.70161882404801</v>
      </c>
      <c r="M2256" s="201">
        <v>415.3475529888272</v>
      </c>
      <c r="N2256" s="201">
        <v>41.094000000000001</v>
      </c>
      <c r="O2256" s="255">
        <v>41.094000000000001</v>
      </c>
      <c r="P2256" s="255">
        <v>415.3475529888272</v>
      </c>
      <c r="Q2256" s="255">
        <v>324.70161882404801</v>
      </c>
      <c r="R2256" s="256">
        <v>344.95683498600613</v>
      </c>
      <c r="S2256" s="256">
        <v>344.95683498600613</v>
      </c>
      <c r="T2256" s="256"/>
      <c r="U2256" s="170">
        <v>276.47820511960629</v>
      </c>
      <c r="V2256" s="170"/>
      <c r="W2256" s="170"/>
      <c r="AB2256" s="168"/>
    </row>
    <row r="2257" spans="1:28" x14ac:dyDescent="0.25">
      <c r="A2257" s="286"/>
      <c r="B2257" s="286"/>
      <c r="C2257" s="286"/>
      <c r="D2257" s="285"/>
      <c r="E2257" s="260"/>
      <c r="F2257" s="259"/>
      <c r="G2257" s="259"/>
      <c r="H2257" s="258"/>
      <c r="I2257" s="255"/>
      <c r="J2257" s="257"/>
      <c r="K2257" s="256">
        <v>0</v>
      </c>
      <c r="L2257" s="201">
        <v>324.70161882404801</v>
      </c>
      <c r="M2257" s="201">
        <v>415.3475529888272</v>
      </c>
      <c r="N2257" s="201">
        <v>41.094000000000001</v>
      </c>
      <c r="O2257" s="255">
        <v>41.094000000000001</v>
      </c>
      <c r="P2257" s="255">
        <v>415.3475529888272</v>
      </c>
      <c r="Q2257" s="255">
        <v>324.70161882404801</v>
      </c>
      <c r="R2257" s="256">
        <v>344.95683498600613</v>
      </c>
      <c r="S2257" s="256">
        <v>344.95683498600613</v>
      </c>
      <c r="T2257" s="256"/>
      <c r="U2257" s="170">
        <v>276.47820511960629</v>
      </c>
      <c r="V2257" s="170"/>
      <c r="W2257" s="170"/>
      <c r="AB2257" s="168"/>
    </row>
    <row r="2258" spans="1:28" x14ac:dyDescent="0.25">
      <c r="A2258" s="286"/>
      <c r="B2258" s="286"/>
      <c r="C2258" s="286"/>
      <c r="D2258" s="285"/>
      <c r="E2258" s="260" t="s">
        <v>619</v>
      </c>
      <c r="F2258" s="259"/>
      <c r="G2258" s="259" t="s">
        <v>1962</v>
      </c>
      <c r="H2258" s="258"/>
      <c r="I2258" s="255"/>
      <c r="J2258" s="257"/>
      <c r="K2258" s="256">
        <v>9.9516999999999994E-2</v>
      </c>
      <c r="L2258" s="201">
        <v>324.75137732404801</v>
      </c>
      <c r="M2258" s="201">
        <v>415.3475529888272</v>
      </c>
      <c r="N2258" s="201">
        <v>41.094000000000001</v>
      </c>
      <c r="O2258" s="255">
        <v>41.094000000000001</v>
      </c>
      <c r="P2258" s="255">
        <v>415.3475529888272</v>
      </c>
      <c r="Q2258" s="255">
        <v>324.801135824048</v>
      </c>
      <c r="R2258" s="256">
        <v>345.00659348600612</v>
      </c>
      <c r="S2258" s="256">
        <v>345.05635198600612</v>
      </c>
      <c r="T2258" s="256"/>
      <c r="U2258" s="170">
        <v>276.52796361960628</v>
      </c>
      <c r="V2258" s="170"/>
      <c r="W2258" s="170"/>
      <c r="AB2258" s="168"/>
    </row>
    <row r="2259" spans="1:28" x14ac:dyDescent="0.25">
      <c r="A2259" s="286" t="s">
        <v>2423</v>
      </c>
      <c r="B2259" s="286" t="s">
        <v>2218</v>
      </c>
      <c r="C2259" s="286" t="s">
        <v>2190</v>
      </c>
      <c r="D2259" s="285">
        <v>3453</v>
      </c>
      <c r="E2259" s="260" t="s">
        <v>2557</v>
      </c>
      <c r="F2259" s="259"/>
      <c r="G2259" s="259" t="s">
        <v>2175</v>
      </c>
      <c r="H2259" s="258">
        <v>40</v>
      </c>
      <c r="I2259" s="255"/>
      <c r="J2259" s="257"/>
      <c r="K2259" s="256">
        <v>0.49565599999999999</v>
      </c>
      <c r="L2259" s="201">
        <v>325.04896382404797</v>
      </c>
      <c r="M2259" s="201">
        <v>415.3475529888272</v>
      </c>
      <c r="N2259" s="201">
        <v>41.094000000000001</v>
      </c>
      <c r="O2259" s="255">
        <v>41.094000000000001</v>
      </c>
      <c r="P2259" s="255">
        <v>415.3475529888272</v>
      </c>
      <c r="Q2259" s="255">
        <v>325.296791824048</v>
      </c>
      <c r="R2259" s="256">
        <v>345.30417998600609</v>
      </c>
      <c r="S2259" s="256">
        <v>345.55200798600612</v>
      </c>
      <c r="T2259" s="256"/>
      <c r="U2259" s="170">
        <v>276.82555011960625</v>
      </c>
      <c r="V2259" s="170"/>
      <c r="W2259" s="170"/>
      <c r="AB2259" s="168"/>
    </row>
    <row r="2260" spans="1:28" x14ac:dyDescent="0.25">
      <c r="A2260" s="286" t="s">
        <v>2423</v>
      </c>
      <c r="B2260" s="286" t="s">
        <v>2218</v>
      </c>
      <c r="C2260" s="286" t="s">
        <v>2174</v>
      </c>
      <c r="D2260" s="285">
        <v>3456</v>
      </c>
      <c r="E2260" s="260" t="s">
        <v>2556</v>
      </c>
      <c r="F2260" s="259"/>
      <c r="G2260" s="259" t="s">
        <v>2172</v>
      </c>
      <c r="H2260" s="258"/>
      <c r="I2260" s="255"/>
      <c r="J2260" s="257"/>
      <c r="K2260" s="256">
        <v>0</v>
      </c>
      <c r="L2260" s="201">
        <v>325.296791824048</v>
      </c>
      <c r="M2260" s="201">
        <v>415.3475529888272</v>
      </c>
      <c r="N2260" s="201">
        <v>41.094000000000001</v>
      </c>
      <c r="O2260" s="255">
        <v>41.094000000000001</v>
      </c>
      <c r="P2260" s="255">
        <v>415.3475529888272</v>
      </c>
      <c r="Q2260" s="255">
        <v>325.296791824048</v>
      </c>
      <c r="R2260" s="256">
        <v>345.55200798600612</v>
      </c>
      <c r="S2260" s="256">
        <v>345.55200798600612</v>
      </c>
      <c r="T2260" s="256"/>
      <c r="U2260" s="170">
        <v>277.07337811960628</v>
      </c>
      <c r="V2260" s="170"/>
      <c r="W2260" s="170"/>
      <c r="AB2260" s="168"/>
    </row>
    <row r="2261" spans="1:28" x14ac:dyDescent="0.25">
      <c r="A2261" s="286"/>
      <c r="B2261" s="286"/>
      <c r="C2261" s="286"/>
      <c r="D2261" s="285"/>
      <c r="E2261" s="260"/>
      <c r="F2261" s="259"/>
      <c r="G2261" s="259"/>
      <c r="H2261" s="258"/>
      <c r="I2261" s="255"/>
      <c r="J2261" s="257"/>
      <c r="K2261" s="256">
        <v>0</v>
      </c>
      <c r="L2261" s="201">
        <v>325.296791824048</v>
      </c>
      <c r="M2261" s="201">
        <v>415.3475529888272</v>
      </c>
      <c r="N2261" s="201">
        <v>41.094000000000001</v>
      </c>
      <c r="O2261" s="255">
        <v>41.094000000000001</v>
      </c>
      <c r="P2261" s="255">
        <v>415.3475529888272</v>
      </c>
      <c r="Q2261" s="255">
        <v>325.296791824048</v>
      </c>
      <c r="R2261" s="256">
        <v>345.55200798600612</v>
      </c>
      <c r="S2261" s="256">
        <v>345.55200798600612</v>
      </c>
      <c r="T2261" s="256"/>
      <c r="U2261" s="170">
        <v>277.07337811960628</v>
      </c>
      <c r="V2261" s="170"/>
      <c r="W2261" s="170"/>
      <c r="AB2261" s="168"/>
    </row>
    <row r="2262" spans="1:28" x14ac:dyDescent="0.25">
      <c r="A2262" s="286"/>
      <c r="B2262" s="286"/>
      <c r="C2262" s="286"/>
      <c r="D2262" s="285"/>
      <c r="E2262" s="260"/>
      <c r="F2262" s="259"/>
      <c r="G2262" s="259" t="s">
        <v>1962</v>
      </c>
      <c r="H2262" s="258"/>
      <c r="I2262" s="255"/>
      <c r="J2262" s="257"/>
      <c r="K2262" s="256">
        <v>0.15525</v>
      </c>
      <c r="L2262" s="201">
        <v>325.37441682404801</v>
      </c>
      <c r="M2262" s="201">
        <v>415.3475529888272</v>
      </c>
      <c r="N2262" s="201">
        <v>41.094000000000001</v>
      </c>
      <c r="O2262" s="255">
        <v>41.094000000000001</v>
      </c>
      <c r="P2262" s="255">
        <v>415.3475529888272</v>
      </c>
      <c r="Q2262" s="255">
        <v>325.45204182404802</v>
      </c>
      <c r="R2262" s="256">
        <v>345.62963298600613</v>
      </c>
      <c r="S2262" s="256">
        <v>345.70725798600614</v>
      </c>
      <c r="T2262" s="256"/>
      <c r="U2262" s="170">
        <v>277.15100311960629</v>
      </c>
      <c r="V2262" s="170"/>
      <c r="W2262" s="170"/>
      <c r="AB2262" s="168"/>
    </row>
    <row r="2263" spans="1:28" x14ac:dyDescent="0.25">
      <c r="A2263" s="286" t="s">
        <v>2423</v>
      </c>
      <c r="B2263" s="286" t="s">
        <v>2218</v>
      </c>
      <c r="C2263" s="286" t="s">
        <v>2187</v>
      </c>
      <c r="D2263" s="285">
        <v>3460</v>
      </c>
      <c r="E2263" s="260" t="s">
        <v>2555</v>
      </c>
      <c r="F2263" s="259" t="s">
        <v>2185</v>
      </c>
      <c r="G2263" s="259" t="s">
        <v>2184</v>
      </c>
      <c r="H2263" s="258">
        <v>40</v>
      </c>
      <c r="I2263" s="255"/>
      <c r="J2263" s="257"/>
      <c r="K2263" s="256">
        <v>0.5</v>
      </c>
      <c r="L2263" s="201">
        <v>325.70204182404802</v>
      </c>
      <c r="M2263" s="201">
        <v>415.3475529888272</v>
      </c>
      <c r="N2263" s="201">
        <v>41.094000000000001</v>
      </c>
      <c r="O2263" s="255">
        <v>41.094000000000001</v>
      </c>
      <c r="P2263" s="255">
        <v>415.3475529888272</v>
      </c>
      <c r="Q2263" s="255">
        <v>325.95204182404802</v>
      </c>
      <c r="R2263" s="256">
        <v>345.95725798600614</v>
      </c>
      <c r="S2263" s="256">
        <v>346.20725798600614</v>
      </c>
      <c r="T2263" s="256"/>
      <c r="U2263" s="170">
        <v>277.4786281196063</v>
      </c>
      <c r="V2263" s="170"/>
      <c r="W2263" s="170"/>
      <c r="AB2263" s="168"/>
    </row>
    <row r="2264" spans="1:28" x14ac:dyDescent="0.25">
      <c r="A2264" s="286"/>
      <c r="B2264" s="286"/>
      <c r="C2264" s="286"/>
      <c r="D2264" s="285"/>
      <c r="E2264" s="260" t="s">
        <v>619</v>
      </c>
      <c r="F2264" s="259"/>
      <c r="G2264" s="259" t="s">
        <v>1962</v>
      </c>
      <c r="H2264" s="258"/>
      <c r="I2264" s="255"/>
      <c r="J2264" s="257"/>
      <c r="K2264" s="256">
        <v>0.15525</v>
      </c>
      <c r="L2264" s="201">
        <v>326.02966682404804</v>
      </c>
      <c r="M2264" s="201">
        <v>415.3475529888272</v>
      </c>
      <c r="N2264" s="201">
        <v>41.094000000000001</v>
      </c>
      <c r="O2264" s="255">
        <v>41.094000000000001</v>
      </c>
      <c r="P2264" s="255">
        <v>415.3475529888272</v>
      </c>
      <c r="Q2264" s="255">
        <v>326.10729182404805</v>
      </c>
      <c r="R2264" s="256">
        <v>346.28488298600615</v>
      </c>
      <c r="S2264" s="256">
        <v>346.36250798600616</v>
      </c>
      <c r="T2264" s="256"/>
      <c r="U2264" s="170">
        <v>277.80625311960631</v>
      </c>
      <c r="V2264" s="170"/>
      <c r="W2264" s="170"/>
      <c r="AB2264" s="168"/>
    </row>
    <row r="2265" spans="1:28" x14ac:dyDescent="0.25">
      <c r="A2265" s="286" t="s">
        <v>2423</v>
      </c>
      <c r="B2265" s="286" t="s">
        <v>2218</v>
      </c>
      <c r="C2265" s="286" t="s">
        <v>2183</v>
      </c>
      <c r="D2265" s="285">
        <v>3466</v>
      </c>
      <c r="E2265" s="260" t="s">
        <v>2554</v>
      </c>
      <c r="F2265" s="259"/>
      <c r="G2265" s="259" t="s">
        <v>2175</v>
      </c>
      <c r="H2265" s="258">
        <v>40</v>
      </c>
      <c r="I2265" s="255"/>
      <c r="J2265" s="257"/>
      <c r="K2265" s="256">
        <v>0.49565599999999999</v>
      </c>
      <c r="L2265" s="201">
        <v>326.35511982404807</v>
      </c>
      <c r="M2265" s="201">
        <v>415.3475529888272</v>
      </c>
      <c r="N2265" s="201">
        <v>41.094000000000001</v>
      </c>
      <c r="O2265" s="255">
        <v>41.094000000000001</v>
      </c>
      <c r="P2265" s="255">
        <v>415.3475529888272</v>
      </c>
      <c r="Q2265" s="255">
        <v>326.60294782404804</v>
      </c>
      <c r="R2265" s="256">
        <v>346.61033598600613</v>
      </c>
      <c r="S2265" s="256">
        <v>346.85816398600616</v>
      </c>
      <c r="T2265" s="256"/>
      <c r="U2265" s="170">
        <v>278.13170611960629</v>
      </c>
      <c r="V2265" s="170"/>
      <c r="W2265" s="170"/>
      <c r="AB2265" s="168"/>
    </row>
    <row r="2266" spans="1:28" x14ac:dyDescent="0.25">
      <c r="A2266" s="286"/>
      <c r="B2266" s="286"/>
      <c r="C2266" s="286"/>
      <c r="D2266" s="285"/>
      <c r="E2266" s="260" t="s">
        <v>619</v>
      </c>
      <c r="F2266" s="259"/>
      <c r="G2266" s="259"/>
      <c r="H2266" s="258"/>
      <c r="I2266" s="255"/>
      <c r="J2266" s="257"/>
      <c r="K2266" s="256">
        <v>0</v>
      </c>
      <c r="L2266" s="201">
        <v>326.60294782404804</v>
      </c>
      <c r="M2266" s="201">
        <v>415.3475529888272</v>
      </c>
      <c r="N2266" s="201">
        <v>41.094000000000001</v>
      </c>
      <c r="O2266" s="255">
        <v>41.094000000000001</v>
      </c>
      <c r="P2266" s="255">
        <v>415.3475529888272</v>
      </c>
      <c r="Q2266" s="255">
        <v>326.60294782404804</v>
      </c>
      <c r="R2266" s="256">
        <v>346.85816398600616</v>
      </c>
      <c r="S2266" s="256">
        <v>346.85816398600616</v>
      </c>
      <c r="T2266" s="256"/>
      <c r="U2266" s="170">
        <v>278.37953411960632</v>
      </c>
      <c r="V2266" s="170"/>
      <c r="W2266" s="170"/>
      <c r="AB2266" s="168"/>
    </row>
    <row r="2267" spans="1:28" x14ac:dyDescent="0.25">
      <c r="A2267" s="286"/>
      <c r="B2267" s="286"/>
      <c r="C2267" s="286"/>
      <c r="D2267" s="285"/>
      <c r="E2267" s="260"/>
      <c r="F2267" s="259"/>
      <c r="G2267" s="259"/>
      <c r="H2267" s="258"/>
      <c r="I2267" s="255"/>
      <c r="J2267" s="257"/>
      <c r="K2267" s="256">
        <v>0</v>
      </c>
      <c r="L2267" s="201">
        <v>326.60294782404804</v>
      </c>
      <c r="M2267" s="201">
        <v>415.3475529888272</v>
      </c>
      <c r="N2267" s="201">
        <v>41.094000000000001</v>
      </c>
      <c r="O2267" s="255">
        <v>41.094000000000001</v>
      </c>
      <c r="P2267" s="255">
        <v>415.3475529888272</v>
      </c>
      <c r="Q2267" s="255">
        <v>326.60294782404804</v>
      </c>
      <c r="R2267" s="256">
        <v>346.85816398600616</v>
      </c>
      <c r="S2267" s="256">
        <v>346.85816398600616</v>
      </c>
      <c r="T2267" s="256"/>
      <c r="U2267" s="170">
        <v>278.37953411960632</v>
      </c>
      <c r="V2267" s="170"/>
      <c r="W2267" s="170"/>
      <c r="AB2267" s="168"/>
    </row>
    <row r="2268" spans="1:28" x14ac:dyDescent="0.25">
      <c r="A2268" s="286"/>
      <c r="B2268" s="286"/>
      <c r="C2268" s="286"/>
      <c r="D2268" s="285"/>
      <c r="E2268" s="260"/>
      <c r="F2268" s="259"/>
      <c r="G2268" s="259" t="s">
        <v>1962</v>
      </c>
      <c r="H2268" s="258"/>
      <c r="I2268" s="255"/>
      <c r="J2268" s="257"/>
      <c r="K2268" s="256">
        <v>9.9516999999999994E-2</v>
      </c>
      <c r="L2268" s="201">
        <v>326.65270632404804</v>
      </c>
      <c r="M2268" s="201">
        <v>415.3475529888272</v>
      </c>
      <c r="N2268" s="201">
        <v>41.094000000000001</v>
      </c>
      <c r="O2268" s="255">
        <v>41.094000000000001</v>
      </c>
      <c r="P2268" s="255">
        <v>415.3475529888272</v>
      </c>
      <c r="Q2268" s="255">
        <v>326.70246482404804</v>
      </c>
      <c r="R2268" s="256">
        <v>346.90792248600616</v>
      </c>
      <c r="S2268" s="256">
        <v>346.95768098600615</v>
      </c>
      <c r="T2268" s="256"/>
      <c r="U2268" s="170">
        <v>278.42929261960631</v>
      </c>
      <c r="V2268" s="170"/>
      <c r="W2268" s="170"/>
      <c r="AB2268" s="168"/>
    </row>
    <row r="2269" spans="1:28" x14ac:dyDescent="0.25">
      <c r="A2269" s="286" t="s">
        <v>2423</v>
      </c>
      <c r="B2269" s="286" t="s">
        <v>2218</v>
      </c>
      <c r="C2269" s="286" t="s">
        <v>2181</v>
      </c>
      <c r="D2269" s="285">
        <v>3472</v>
      </c>
      <c r="E2269" s="260" t="s">
        <v>2553</v>
      </c>
      <c r="F2269" s="259"/>
      <c r="G2269" s="259" t="s">
        <v>2175</v>
      </c>
      <c r="H2269" s="258">
        <v>40</v>
      </c>
      <c r="I2269" s="255"/>
      <c r="J2269" s="257"/>
      <c r="K2269" s="256">
        <v>0.49565599999999999</v>
      </c>
      <c r="L2269" s="201">
        <v>326.95029282404801</v>
      </c>
      <c r="M2269" s="201">
        <v>415.3475529888272</v>
      </c>
      <c r="N2269" s="201">
        <v>41.094000000000001</v>
      </c>
      <c r="O2269" s="255">
        <v>41.094000000000001</v>
      </c>
      <c r="P2269" s="255">
        <v>415.3475529888272</v>
      </c>
      <c r="Q2269" s="255">
        <v>327.19812082404803</v>
      </c>
      <c r="R2269" s="256">
        <v>347.20550898600612</v>
      </c>
      <c r="S2269" s="256">
        <v>347.45333698600615</v>
      </c>
      <c r="T2269" s="256"/>
      <c r="U2269" s="170">
        <v>278.72687911960628</v>
      </c>
      <c r="V2269" s="170"/>
      <c r="W2269" s="170"/>
      <c r="AB2269" s="168"/>
    </row>
    <row r="2270" spans="1:28" x14ac:dyDescent="0.25">
      <c r="A2270" s="286"/>
      <c r="B2270" s="286"/>
      <c r="C2270" s="286"/>
      <c r="D2270" s="285"/>
      <c r="E2270" s="260" t="s">
        <v>619</v>
      </c>
      <c r="F2270" s="259"/>
      <c r="G2270" s="259"/>
      <c r="H2270" s="258"/>
      <c r="I2270" s="255"/>
      <c r="J2270" s="257"/>
      <c r="K2270" s="256">
        <v>0</v>
      </c>
      <c r="L2270" s="201">
        <v>327.19812082404803</v>
      </c>
      <c r="M2270" s="201">
        <v>415.3475529888272</v>
      </c>
      <c r="N2270" s="201">
        <v>41.094000000000001</v>
      </c>
      <c r="O2270" s="255">
        <v>41.094000000000001</v>
      </c>
      <c r="P2270" s="255">
        <v>415.3475529888272</v>
      </c>
      <c r="Q2270" s="255">
        <v>327.19812082404803</v>
      </c>
      <c r="R2270" s="256">
        <v>347.45333698600615</v>
      </c>
      <c r="S2270" s="256">
        <v>347.45333698600615</v>
      </c>
      <c r="T2270" s="256"/>
      <c r="U2270" s="170">
        <v>278.97470711960631</v>
      </c>
      <c r="V2270" s="170"/>
      <c r="W2270" s="170"/>
      <c r="AB2270" s="168"/>
    </row>
    <row r="2271" spans="1:28" x14ac:dyDescent="0.25">
      <c r="A2271" s="286"/>
      <c r="B2271" s="286"/>
      <c r="C2271" s="286"/>
      <c r="D2271" s="285"/>
      <c r="E2271" s="260"/>
      <c r="F2271" s="259"/>
      <c r="G2271" s="259"/>
      <c r="H2271" s="258"/>
      <c r="I2271" s="255"/>
      <c r="J2271" s="257"/>
      <c r="K2271" s="256">
        <v>0</v>
      </c>
      <c r="L2271" s="201">
        <v>327.19812082404803</v>
      </c>
      <c r="M2271" s="201">
        <v>415.3475529888272</v>
      </c>
      <c r="N2271" s="201">
        <v>41.094000000000001</v>
      </c>
      <c r="O2271" s="255">
        <v>41.094000000000001</v>
      </c>
      <c r="P2271" s="255">
        <v>415.3475529888272</v>
      </c>
      <c r="Q2271" s="255">
        <v>327.19812082404803</v>
      </c>
      <c r="R2271" s="256">
        <v>347.45333698600615</v>
      </c>
      <c r="S2271" s="256">
        <v>347.45333698600615</v>
      </c>
      <c r="T2271" s="256"/>
      <c r="U2271" s="170">
        <v>278.97470711960631</v>
      </c>
      <c r="V2271" s="170"/>
      <c r="W2271" s="170"/>
      <c r="AB2271" s="168"/>
    </row>
    <row r="2272" spans="1:28" x14ac:dyDescent="0.25">
      <c r="A2272" s="286"/>
      <c r="B2272" s="286"/>
      <c r="C2272" s="286"/>
      <c r="D2272" s="285"/>
      <c r="E2272" s="260" t="s">
        <v>619</v>
      </c>
      <c r="F2272" s="259"/>
      <c r="G2272" s="259" t="s">
        <v>1962</v>
      </c>
      <c r="H2272" s="258"/>
      <c r="I2272" s="255"/>
      <c r="J2272" s="257"/>
      <c r="K2272" s="256">
        <v>9.9516999999999994E-2</v>
      </c>
      <c r="L2272" s="201">
        <v>327.24787932404803</v>
      </c>
      <c r="M2272" s="201">
        <v>415.3475529888272</v>
      </c>
      <c r="N2272" s="201">
        <v>41.094000000000001</v>
      </c>
      <c r="O2272" s="255">
        <v>41.094000000000001</v>
      </c>
      <c r="P2272" s="255">
        <v>415.3475529888272</v>
      </c>
      <c r="Q2272" s="255">
        <v>327.29763782404802</v>
      </c>
      <c r="R2272" s="256">
        <v>347.50309548600615</v>
      </c>
      <c r="S2272" s="256">
        <v>347.55285398600614</v>
      </c>
      <c r="T2272" s="256"/>
      <c r="U2272" s="170">
        <v>279.0244656196063</v>
      </c>
      <c r="V2272" s="170"/>
      <c r="W2272" s="170"/>
      <c r="AB2272" s="168"/>
    </row>
    <row r="2273" spans="1:28" x14ac:dyDescent="0.25">
      <c r="A2273" s="286" t="s">
        <v>2423</v>
      </c>
      <c r="B2273" s="286" t="s">
        <v>2218</v>
      </c>
      <c r="C2273" s="286" t="s">
        <v>2179</v>
      </c>
      <c r="D2273" s="285">
        <v>3478</v>
      </c>
      <c r="E2273" s="260" t="s">
        <v>2552</v>
      </c>
      <c r="F2273" s="259"/>
      <c r="G2273" s="259" t="s">
        <v>2175</v>
      </c>
      <c r="H2273" s="258">
        <v>40</v>
      </c>
      <c r="I2273" s="255"/>
      <c r="J2273" s="257"/>
      <c r="K2273" s="256">
        <v>0.49565599999999999</v>
      </c>
      <c r="L2273" s="201">
        <v>327.54546582404805</v>
      </c>
      <c r="M2273" s="201">
        <v>415.3475529888272</v>
      </c>
      <c r="N2273" s="201">
        <v>41.094000000000001</v>
      </c>
      <c r="O2273" s="255">
        <v>41.094000000000001</v>
      </c>
      <c r="P2273" s="255">
        <v>415.3475529888272</v>
      </c>
      <c r="Q2273" s="255">
        <v>327.79329382404802</v>
      </c>
      <c r="R2273" s="256">
        <v>347.80068198600611</v>
      </c>
      <c r="S2273" s="256">
        <v>348.04850998600614</v>
      </c>
      <c r="T2273" s="256"/>
      <c r="U2273" s="170">
        <v>279.32205211960627</v>
      </c>
      <c r="V2273" s="170"/>
      <c r="W2273" s="170"/>
      <c r="AB2273" s="168"/>
    </row>
    <row r="2274" spans="1:28" x14ac:dyDescent="0.25">
      <c r="A2274" s="286"/>
      <c r="B2274" s="286"/>
      <c r="C2274" s="286"/>
      <c r="D2274" s="285"/>
      <c r="E2274" s="260" t="s">
        <v>619</v>
      </c>
      <c r="F2274" s="259"/>
      <c r="G2274" s="259"/>
      <c r="H2274" s="258"/>
      <c r="I2274" s="255"/>
      <c r="J2274" s="257"/>
      <c r="K2274" s="256">
        <v>0</v>
      </c>
      <c r="L2274" s="201">
        <v>327.79329382404802</v>
      </c>
      <c r="M2274" s="201">
        <v>415.3475529888272</v>
      </c>
      <c r="N2274" s="201">
        <v>41.094000000000001</v>
      </c>
      <c r="O2274" s="255">
        <v>41.094000000000001</v>
      </c>
      <c r="P2274" s="255">
        <v>415.3475529888272</v>
      </c>
      <c r="Q2274" s="255">
        <v>327.79329382404802</v>
      </c>
      <c r="R2274" s="256">
        <v>348.04850998600614</v>
      </c>
      <c r="S2274" s="256">
        <v>348.04850998600614</v>
      </c>
      <c r="T2274" s="256"/>
      <c r="U2274" s="170">
        <v>279.5698801196063</v>
      </c>
      <c r="V2274" s="170"/>
      <c r="W2274" s="170"/>
      <c r="AB2274" s="168"/>
    </row>
    <row r="2275" spans="1:28" x14ac:dyDescent="0.25">
      <c r="A2275" s="286"/>
      <c r="B2275" s="286"/>
      <c r="C2275" s="286"/>
      <c r="D2275" s="285"/>
      <c r="E2275" s="260"/>
      <c r="F2275" s="259"/>
      <c r="G2275" s="259"/>
      <c r="H2275" s="258"/>
      <c r="I2275" s="255"/>
      <c r="J2275" s="257"/>
      <c r="K2275" s="256">
        <v>0</v>
      </c>
      <c r="L2275" s="201">
        <v>327.79329382404802</v>
      </c>
      <c r="M2275" s="201">
        <v>415.3475529888272</v>
      </c>
      <c r="N2275" s="201">
        <v>41.094000000000001</v>
      </c>
      <c r="O2275" s="255">
        <v>41.094000000000001</v>
      </c>
      <c r="P2275" s="255">
        <v>415.3475529888272</v>
      </c>
      <c r="Q2275" s="255">
        <v>327.79329382404802</v>
      </c>
      <c r="R2275" s="256">
        <v>348.04850998600614</v>
      </c>
      <c r="S2275" s="256">
        <v>348.04850998600614</v>
      </c>
      <c r="T2275" s="256"/>
      <c r="U2275" s="170">
        <v>279.5698801196063</v>
      </c>
      <c r="V2275" s="170"/>
      <c r="W2275" s="170"/>
      <c r="AB2275" s="168"/>
    </row>
    <row r="2276" spans="1:28" x14ac:dyDescent="0.25">
      <c r="A2276" s="286"/>
      <c r="B2276" s="286"/>
      <c r="C2276" s="286"/>
      <c r="D2276" s="285"/>
      <c r="E2276" s="260" t="s">
        <v>619</v>
      </c>
      <c r="F2276" s="259"/>
      <c r="G2276" s="259" t="s">
        <v>1962</v>
      </c>
      <c r="H2276" s="258"/>
      <c r="I2276" s="255"/>
      <c r="J2276" s="257"/>
      <c r="K2276" s="256">
        <v>9.9516999999999994E-2</v>
      </c>
      <c r="L2276" s="201">
        <v>327.84305232404802</v>
      </c>
      <c r="M2276" s="201">
        <v>415.3475529888272</v>
      </c>
      <c r="N2276" s="201">
        <v>41.094000000000001</v>
      </c>
      <c r="O2276" s="255">
        <v>41.094000000000001</v>
      </c>
      <c r="P2276" s="255">
        <v>415.3475529888272</v>
      </c>
      <c r="Q2276" s="255">
        <v>327.89281082404801</v>
      </c>
      <c r="R2276" s="256">
        <v>348.09826848600613</v>
      </c>
      <c r="S2276" s="256">
        <v>348.14802698600613</v>
      </c>
      <c r="T2276" s="256"/>
      <c r="U2276" s="170">
        <v>279.61963861960629</v>
      </c>
      <c r="V2276" s="170"/>
      <c r="W2276" s="170"/>
      <c r="AB2276" s="168"/>
    </row>
    <row r="2277" spans="1:28" x14ac:dyDescent="0.25">
      <c r="A2277" s="286" t="s">
        <v>2423</v>
      </c>
      <c r="B2277" s="286" t="s">
        <v>2218</v>
      </c>
      <c r="C2277" s="286" t="s">
        <v>2177</v>
      </c>
      <c r="D2277" s="285">
        <v>3484</v>
      </c>
      <c r="E2277" s="260" t="s">
        <v>2551</v>
      </c>
      <c r="F2277" s="259"/>
      <c r="G2277" s="259" t="s">
        <v>2175</v>
      </c>
      <c r="H2277" s="258">
        <v>40</v>
      </c>
      <c r="I2277" s="255"/>
      <c r="J2277" s="257"/>
      <c r="K2277" s="256">
        <v>0.49565599999999999</v>
      </c>
      <c r="L2277" s="201">
        <v>328.14063882404798</v>
      </c>
      <c r="M2277" s="201">
        <v>415.3475529888272</v>
      </c>
      <c r="N2277" s="201">
        <v>41.094000000000001</v>
      </c>
      <c r="O2277" s="255">
        <v>41.094000000000001</v>
      </c>
      <c r="P2277" s="255">
        <v>415.3475529888272</v>
      </c>
      <c r="Q2277" s="255">
        <v>328.38846682404801</v>
      </c>
      <c r="R2277" s="256">
        <v>348.3958549860061</v>
      </c>
      <c r="S2277" s="256">
        <v>348.64368298600613</v>
      </c>
      <c r="T2277" s="256"/>
      <c r="U2277" s="170">
        <v>279.91722511960626</v>
      </c>
      <c r="V2277" s="170"/>
      <c r="W2277" s="170"/>
      <c r="AB2277" s="168"/>
    </row>
    <row r="2278" spans="1:28" x14ac:dyDescent="0.25">
      <c r="A2278" s="286" t="s">
        <v>2423</v>
      </c>
      <c r="B2278" s="286" t="s">
        <v>2218</v>
      </c>
      <c r="C2278" s="286" t="s">
        <v>2174</v>
      </c>
      <c r="D2278" s="285">
        <v>3486</v>
      </c>
      <c r="E2278" s="260" t="s">
        <v>2550</v>
      </c>
      <c r="F2278" s="259"/>
      <c r="G2278" s="259" t="s">
        <v>2172</v>
      </c>
      <c r="H2278" s="258"/>
      <c r="I2278" s="255"/>
      <c r="J2278" s="257"/>
      <c r="K2278" s="256">
        <v>0</v>
      </c>
      <c r="L2278" s="201">
        <v>328.38846682404801</v>
      </c>
      <c r="M2278" s="201">
        <v>415.3475529888272</v>
      </c>
      <c r="N2278" s="201">
        <v>41.094000000000001</v>
      </c>
      <c r="O2278" s="255">
        <v>41.094000000000001</v>
      </c>
      <c r="P2278" s="255">
        <v>415.3475529888272</v>
      </c>
      <c r="Q2278" s="255">
        <v>328.38846682404801</v>
      </c>
      <c r="R2278" s="256">
        <v>348.64368298600613</v>
      </c>
      <c r="S2278" s="256">
        <v>348.64368298600613</v>
      </c>
      <c r="T2278" s="256"/>
      <c r="U2278" s="170">
        <v>280.16505311960628</v>
      </c>
      <c r="V2278" s="170"/>
      <c r="W2278" s="170"/>
      <c r="AB2278" s="168"/>
    </row>
    <row r="2279" spans="1:28" x14ac:dyDescent="0.25">
      <c r="A2279" s="286"/>
      <c r="B2279" s="286"/>
      <c r="C2279" s="260"/>
      <c r="D2279" s="261"/>
      <c r="E2279" s="260"/>
      <c r="F2279" s="259"/>
      <c r="G2279" s="259"/>
      <c r="H2279" s="258"/>
      <c r="I2279" s="255"/>
      <c r="J2279" s="257"/>
      <c r="K2279" s="256">
        <v>0</v>
      </c>
      <c r="L2279" s="201">
        <v>328.38846682404801</v>
      </c>
      <c r="M2279" s="201">
        <v>415.3475529888272</v>
      </c>
      <c r="N2279" s="201">
        <v>41.094000000000001</v>
      </c>
      <c r="O2279" s="255">
        <v>41.094000000000001</v>
      </c>
      <c r="P2279" s="255">
        <v>415.3475529888272</v>
      </c>
      <c r="Q2279" s="255">
        <v>328.38846682404801</v>
      </c>
      <c r="R2279" s="256">
        <v>348.64368298600613</v>
      </c>
      <c r="S2279" s="256">
        <v>348.64368298600613</v>
      </c>
      <c r="T2279" s="256"/>
      <c r="U2279" s="170">
        <v>280.16505311960628</v>
      </c>
      <c r="V2279" s="170"/>
      <c r="W2279" s="170"/>
      <c r="AB2279" s="168"/>
    </row>
    <row r="2280" spans="1:28" x14ac:dyDescent="0.25">
      <c r="A2280" s="286"/>
      <c r="B2280" s="286"/>
      <c r="C2280" s="286"/>
      <c r="D2280" s="285"/>
      <c r="E2280" s="260"/>
      <c r="F2280" s="259"/>
      <c r="G2280" s="259"/>
      <c r="H2280" s="258"/>
      <c r="I2280" s="255"/>
      <c r="J2280" s="257"/>
      <c r="K2280" s="256">
        <v>0.16770400000000002</v>
      </c>
      <c r="L2280" s="201">
        <v>328.47231882404799</v>
      </c>
      <c r="M2280" s="201">
        <v>415.3475529888272</v>
      </c>
      <c r="N2280" s="201">
        <v>41.094000000000001</v>
      </c>
      <c r="O2280" s="255">
        <v>41.094000000000001</v>
      </c>
      <c r="P2280" s="255">
        <v>415.3475529888272</v>
      </c>
      <c r="Q2280" s="255">
        <v>328.55617082404802</v>
      </c>
      <c r="R2280" s="256">
        <v>348.72753498600616</v>
      </c>
      <c r="S2280" s="256">
        <v>348.81138698600614</v>
      </c>
      <c r="T2280" s="263"/>
      <c r="U2280" s="170">
        <v>280.24890511960632</v>
      </c>
      <c r="V2280" s="170"/>
      <c r="W2280" s="170"/>
      <c r="AB2280" s="168"/>
    </row>
    <row r="2281" spans="1:28" x14ac:dyDescent="0.25">
      <c r="A2281" s="260" t="s">
        <v>2423</v>
      </c>
      <c r="B2281" s="260" t="s">
        <v>2218</v>
      </c>
      <c r="C2281" s="260" t="s">
        <v>1981</v>
      </c>
      <c r="D2281" s="261">
        <v>3488</v>
      </c>
      <c r="E2281" s="255" t="s">
        <v>2549</v>
      </c>
      <c r="F2281" s="265"/>
      <c r="G2281" s="265" t="s">
        <v>1978</v>
      </c>
      <c r="H2281" s="284">
        <v>40</v>
      </c>
      <c r="I2281" s="255"/>
      <c r="J2281" s="257"/>
      <c r="K2281" s="255">
        <v>5.7403999999999997E-2</v>
      </c>
      <c r="L2281" s="201">
        <v>328.58487282404803</v>
      </c>
      <c r="M2281" s="201">
        <v>415.3475529888272</v>
      </c>
      <c r="N2281" s="201">
        <v>41.094000000000001</v>
      </c>
      <c r="O2281" s="255">
        <v>41.094000000000001</v>
      </c>
      <c r="P2281" s="255">
        <v>415.3475529888272</v>
      </c>
      <c r="Q2281" s="255">
        <v>328.61357482404804</v>
      </c>
      <c r="R2281" s="255">
        <v>348.84008898600615</v>
      </c>
      <c r="S2281" s="255">
        <v>348.86879098600616</v>
      </c>
      <c r="T2281" s="255"/>
      <c r="U2281" s="170">
        <v>280.36145911960631</v>
      </c>
      <c r="V2281" s="170"/>
      <c r="W2281" s="170"/>
      <c r="AB2281" s="168"/>
    </row>
    <row r="2282" spans="1:28" x14ac:dyDescent="0.25">
      <c r="A2282" s="280"/>
      <c r="B2282" s="280"/>
      <c r="C2282" s="280"/>
      <c r="D2282" s="279"/>
      <c r="E2282" s="280" t="s">
        <v>619</v>
      </c>
      <c r="F2282" s="277"/>
      <c r="G2282" s="277" t="s">
        <v>1962</v>
      </c>
      <c r="H2282" s="276">
        <v>40</v>
      </c>
      <c r="I2282" s="274"/>
      <c r="J2282" s="275"/>
      <c r="K2282" s="274">
        <v>0.103502</v>
      </c>
      <c r="L2282" s="201">
        <v>328.66532582404807</v>
      </c>
      <c r="M2282" s="201">
        <v>415.3475529888272</v>
      </c>
      <c r="N2282" s="201">
        <v>41.094000000000001</v>
      </c>
      <c r="O2282" s="273">
        <v>41.094000000000001</v>
      </c>
      <c r="P2282" s="273">
        <v>415.3475529888272</v>
      </c>
      <c r="Q2282" s="273">
        <v>328.71707682404804</v>
      </c>
      <c r="R2282" s="273">
        <v>348.92054198600613</v>
      </c>
      <c r="S2282" s="273">
        <v>348.97229298600615</v>
      </c>
      <c r="T2282" s="273"/>
      <c r="U2282" s="170">
        <v>280.44191211960629</v>
      </c>
      <c r="V2282" s="170"/>
      <c r="W2282" s="170"/>
      <c r="AB2282" s="168"/>
    </row>
    <row r="2283" spans="1:28" x14ac:dyDescent="0.25">
      <c r="A2283" s="280" t="s">
        <v>2423</v>
      </c>
      <c r="B2283" s="280" t="s">
        <v>2203</v>
      </c>
      <c r="C2283" s="280" t="s">
        <v>111</v>
      </c>
      <c r="D2283" s="279">
        <v>3490</v>
      </c>
      <c r="E2283" s="278" t="s">
        <v>1400</v>
      </c>
      <c r="F2283" s="277" t="s">
        <v>2169</v>
      </c>
      <c r="G2283" s="277" t="s">
        <v>1951</v>
      </c>
      <c r="H2283" s="276"/>
      <c r="I2283" s="273"/>
      <c r="J2283" s="275"/>
      <c r="K2283" s="274">
        <v>0</v>
      </c>
      <c r="L2283" s="201">
        <v>328.71707682404804</v>
      </c>
      <c r="M2283" s="201">
        <v>415.3475529888272</v>
      </c>
      <c r="N2283" s="201">
        <v>41.094000000000001</v>
      </c>
      <c r="O2283" s="273">
        <v>41.094000000000001</v>
      </c>
      <c r="P2283" s="273">
        <v>415.3475529888272</v>
      </c>
      <c r="Q2283" s="273">
        <v>328.71707682404804</v>
      </c>
      <c r="R2283" s="273">
        <v>348.97229298600615</v>
      </c>
      <c r="S2283" s="273">
        <v>348.97229298600615</v>
      </c>
      <c r="T2283" s="273"/>
      <c r="U2283" s="170">
        <v>280.49366311960631</v>
      </c>
      <c r="V2283" s="170"/>
      <c r="W2283" s="170"/>
      <c r="AB2283" s="168"/>
    </row>
    <row r="2284" spans="1:28" x14ac:dyDescent="0.25">
      <c r="A2284" s="280"/>
      <c r="B2284" s="280"/>
      <c r="C2284" s="280"/>
      <c r="D2284" s="279"/>
      <c r="E2284" s="283" t="s">
        <v>619</v>
      </c>
      <c r="F2284" s="277"/>
      <c r="G2284" s="277" t="s">
        <v>1969</v>
      </c>
      <c r="H2284" s="282"/>
      <c r="I2284" s="281"/>
      <c r="J2284" s="275"/>
      <c r="K2284" s="274">
        <v>0.14528199999999999</v>
      </c>
      <c r="L2284" s="201">
        <v>328.78971782404801</v>
      </c>
      <c r="M2284" s="201">
        <v>415.3475529888272</v>
      </c>
      <c r="N2284" s="201">
        <v>41.094000000000001</v>
      </c>
      <c r="O2284" s="273">
        <v>41.094000000000001</v>
      </c>
      <c r="P2284" s="273">
        <v>415.3475529888272</v>
      </c>
      <c r="Q2284" s="273">
        <v>328.86235882404804</v>
      </c>
      <c r="R2284" s="273">
        <v>349.04493398600619</v>
      </c>
      <c r="S2284" s="273">
        <v>349.11757498600616</v>
      </c>
      <c r="T2284" s="273"/>
      <c r="U2284" s="170">
        <v>280.56630411960634</v>
      </c>
      <c r="V2284" s="170"/>
      <c r="W2284" s="170"/>
      <c r="AB2284" s="168"/>
    </row>
    <row r="2285" spans="1:28" x14ac:dyDescent="0.25">
      <c r="A2285" s="280" t="s">
        <v>2423</v>
      </c>
      <c r="B2285" s="280" t="s">
        <v>2203</v>
      </c>
      <c r="C2285" s="280" t="s">
        <v>2087</v>
      </c>
      <c r="D2285" s="279">
        <v>3491</v>
      </c>
      <c r="E2285" s="278" t="s">
        <v>2548</v>
      </c>
      <c r="F2285" s="277"/>
      <c r="G2285" s="277" t="s">
        <v>2085</v>
      </c>
      <c r="H2285" s="276"/>
      <c r="I2285" s="273"/>
      <c r="J2285" s="275"/>
      <c r="K2285" s="274">
        <v>0</v>
      </c>
      <c r="L2285" s="201">
        <v>328.86235882404804</v>
      </c>
      <c r="M2285" s="201">
        <v>415.3475529888272</v>
      </c>
      <c r="N2285" s="201">
        <v>41.094000000000001</v>
      </c>
      <c r="O2285" s="273">
        <v>41.094000000000001</v>
      </c>
      <c r="P2285" s="273">
        <v>415.3475529888272</v>
      </c>
      <c r="Q2285" s="273">
        <v>328.86235882404804</v>
      </c>
      <c r="R2285" s="273">
        <v>349.11757498600616</v>
      </c>
      <c r="S2285" s="273">
        <v>349.11757498600616</v>
      </c>
      <c r="T2285" s="273"/>
      <c r="U2285" s="170">
        <v>280.63894511960632</v>
      </c>
      <c r="V2285" s="170"/>
      <c r="W2285" s="170"/>
      <c r="AB2285" s="168"/>
    </row>
    <row r="2286" spans="1:28" x14ac:dyDescent="0.25">
      <c r="A2286" s="280"/>
      <c r="B2286" s="280"/>
      <c r="C2286" s="280"/>
      <c r="D2286" s="279"/>
      <c r="E2286" s="283" t="s">
        <v>619</v>
      </c>
      <c r="F2286" s="277"/>
      <c r="G2286" s="277" t="s">
        <v>1969</v>
      </c>
      <c r="H2286" s="282"/>
      <c r="I2286" s="281"/>
      <c r="J2286" s="275"/>
      <c r="K2286" s="274">
        <v>0</v>
      </c>
      <c r="L2286" s="201">
        <v>328.86235882404804</v>
      </c>
      <c r="M2286" s="201">
        <v>415.3475529888272</v>
      </c>
      <c r="N2286" s="201">
        <v>41.094000000000001</v>
      </c>
      <c r="O2286" s="273">
        <v>41.094000000000001</v>
      </c>
      <c r="P2286" s="273">
        <v>415.3475529888272</v>
      </c>
      <c r="Q2286" s="273">
        <v>328.86235882404804</v>
      </c>
      <c r="R2286" s="273">
        <v>349.11757498600616</v>
      </c>
      <c r="S2286" s="273">
        <v>349.11757498600616</v>
      </c>
      <c r="T2286" s="273"/>
      <c r="U2286" s="170">
        <v>280.63894511960632</v>
      </c>
      <c r="V2286" s="170"/>
      <c r="W2286" s="170"/>
      <c r="AB2286" s="168"/>
    </row>
    <row r="2287" spans="1:28" x14ac:dyDescent="0.25">
      <c r="A2287" s="280" t="s">
        <v>2423</v>
      </c>
      <c r="B2287" s="280" t="s">
        <v>2203</v>
      </c>
      <c r="C2287" s="280" t="s">
        <v>1990</v>
      </c>
      <c r="D2287" s="279">
        <v>3491</v>
      </c>
      <c r="E2287" s="278" t="s">
        <v>2547</v>
      </c>
      <c r="F2287" s="277" t="s">
        <v>1988</v>
      </c>
      <c r="G2287" s="277" t="s">
        <v>1987</v>
      </c>
      <c r="H2287" s="276"/>
      <c r="I2287" s="273"/>
      <c r="J2287" s="275"/>
      <c r="K2287" s="274">
        <v>0</v>
      </c>
      <c r="L2287" s="201">
        <v>328.86235882404804</v>
      </c>
      <c r="M2287" s="201">
        <v>415.3475529888272</v>
      </c>
      <c r="N2287" s="201">
        <v>41.094000000000001</v>
      </c>
      <c r="O2287" s="273">
        <v>41.094000000000001</v>
      </c>
      <c r="P2287" s="273">
        <v>415.3475529888272</v>
      </c>
      <c r="Q2287" s="273">
        <v>328.86235882404804</v>
      </c>
      <c r="R2287" s="273">
        <v>349.11757498600616</v>
      </c>
      <c r="S2287" s="273">
        <v>349.11757498600616</v>
      </c>
      <c r="T2287" s="273"/>
      <c r="U2287" s="170">
        <v>280.63894511960632</v>
      </c>
      <c r="V2287" s="170"/>
      <c r="W2287" s="170"/>
      <c r="AB2287" s="168"/>
    </row>
    <row r="2288" spans="1:28" x14ac:dyDescent="0.25">
      <c r="A2288" s="280"/>
      <c r="B2288" s="280"/>
      <c r="C2288" s="280"/>
      <c r="D2288" s="279"/>
      <c r="E2288" s="278" t="s">
        <v>619</v>
      </c>
      <c r="F2288" s="277"/>
      <c r="G2288" s="277" t="s">
        <v>1962</v>
      </c>
      <c r="H2288" s="276">
        <v>40</v>
      </c>
      <c r="I2288" s="273"/>
      <c r="J2288" s="275"/>
      <c r="K2288" s="274">
        <v>0.13121600000000003</v>
      </c>
      <c r="L2288" s="201">
        <v>328.92796682404804</v>
      </c>
      <c r="M2288" s="201">
        <v>415.3475529888272</v>
      </c>
      <c r="N2288" s="201">
        <v>41.094000000000001</v>
      </c>
      <c r="O2288" s="273">
        <v>41.094000000000001</v>
      </c>
      <c r="P2288" s="273">
        <v>415.3475529888272</v>
      </c>
      <c r="Q2288" s="273">
        <v>328.99357482404804</v>
      </c>
      <c r="R2288" s="273">
        <v>349.18318298600616</v>
      </c>
      <c r="S2288" s="273">
        <v>349.24879098600616</v>
      </c>
      <c r="T2288" s="273"/>
      <c r="U2288" s="170">
        <v>280.70455311960632</v>
      </c>
      <c r="V2288" s="170"/>
      <c r="W2288" s="170"/>
      <c r="AB2288" s="168"/>
    </row>
    <row r="2289" spans="1:28" x14ac:dyDescent="0.25">
      <c r="A2289" s="260" t="s">
        <v>2423</v>
      </c>
      <c r="B2289" s="260" t="s">
        <v>2200</v>
      </c>
      <c r="C2289" s="260" t="s">
        <v>1981</v>
      </c>
      <c r="D2289" s="261">
        <v>3493</v>
      </c>
      <c r="E2289" s="255" t="s">
        <v>2546</v>
      </c>
      <c r="F2289" s="265"/>
      <c r="G2289" s="265" t="s">
        <v>1978</v>
      </c>
      <c r="H2289" s="284">
        <v>40</v>
      </c>
      <c r="I2289" s="255"/>
      <c r="J2289" s="257"/>
      <c r="K2289" s="255">
        <v>5.7403999999999997E-2</v>
      </c>
      <c r="L2289" s="201">
        <v>329.02227682404805</v>
      </c>
      <c r="M2289" s="201">
        <v>415.3475529888272</v>
      </c>
      <c r="N2289" s="201">
        <v>41.094000000000001</v>
      </c>
      <c r="O2289" s="255">
        <v>41.094000000000001</v>
      </c>
      <c r="P2289" s="255">
        <v>415.3475529888272</v>
      </c>
      <c r="Q2289" s="255">
        <v>329.05097882404806</v>
      </c>
      <c r="R2289" s="255">
        <v>349.27749298600617</v>
      </c>
      <c r="S2289" s="255">
        <v>349.30619498600618</v>
      </c>
      <c r="T2289" s="255"/>
      <c r="U2289" s="170">
        <v>280.79886311960632</v>
      </c>
      <c r="V2289" s="170"/>
      <c r="W2289" s="170"/>
      <c r="AB2289" s="168"/>
    </row>
    <row r="2290" spans="1:28" x14ac:dyDescent="0.25">
      <c r="A2290" s="286"/>
      <c r="B2290" s="286"/>
      <c r="C2290" s="286"/>
      <c r="D2290" s="285"/>
      <c r="E2290" s="260" t="s">
        <v>619</v>
      </c>
      <c r="F2290" s="259"/>
      <c r="G2290" s="259" t="s">
        <v>2198</v>
      </c>
      <c r="H2290" s="258"/>
      <c r="I2290" s="255"/>
      <c r="J2290" s="257"/>
      <c r="K2290" s="256">
        <v>0.16770400000000002</v>
      </c>
      <c r="L2290" s="201">
        <v>329.13483082404809</v>
      </c>
      <c r="M2290" s="201">
        <v>415.3475529888272</v>
      </c>
      <c r="N2290" s="201">
        <v>41.094000000000001</v>
      </c>
      <c r="O2290" s="255">
        <v>41.094000000000001</v>
      </c>
      <c r="P2290" s="255">
        <v>415.3475529888272</v>
      </c>
      <c r="Q2290" s="255">
        <v>329.21868282404807</v>
      </c>
      <c r="R2290" s="256">
        <v>349.39004698600621</v>
      </c>
      <c r="S2290" s="256">
        <v>349.47389898600619</v>
      </c>
      <c r="T2290" s="263"/>
      <c r="U2290" s="170">
        <v>280.91141711960637</v>
      </c>
      <c r="V2290" s="170"/>
      <c r="W2290" s="170"/>
      <c r="AB2290" s="168"/>
    </row>
    <row r="2291" spans="1:28" x14ac:dyDescent="0.25">
      <c r="A2291" s="286" t="s">
        <v>2423</v>
      </c>
      <c r="B2291" s="286" t="s">
        <v>2200</v>
      </c>
      <c r="C2291" s="286" t="s">
        <v>2197</v>
      </c>
      <c r="D2291" s="285">
        <v>3497</v>
      </c>
      <c r="E2291" s="260" t="s">
        <v>2545</v>
      </c>
      <c r="F2291" s="259"/>
      <c r="G2291" s="259" t="s">
        <v>2175</v>
      </c>
      <c r="H2291" s="258">
        <v>40</v>
      </c>
      <c r="I2291" s="255"/>
      <c r="J2291" s="257"/>
      <c r="K2291" s="256">
        <v>0.49565599999999999</v>
      </c>
      <c r="L2291" s="201">
        <v>329.4665108240481</v>
      </c>
      <c r="M2291" s="201">
        <v>415.3475529888272</v>
      </c>
      <c r="N2291" s="201">
        <v>41.094000000000001</v>
      </c>
      <c r="O2291" s="255">
        <v>41.094000000000001</v>
      </c>
      <c r="P2291" s="255">
        <v>415.3475529888272</v>
      </c>
      <c r="Q2291" s="255">
        <v>329.71433882404807</v>
      </c>
      <c r="R2291" s="256">
        <v>349.72172698600616</v>
      </c>
      <c r="S2291" s="256">
        <v>349.96955498600619</v>
      </c>
      <c r="T2291" s="256"/>
      <c r="U2291" s="170">
        <v>281.24309711960632</v>
      </c>
      <c r="V2291" s="170"/>
      <c r="W2291" s="170"/>
      <c r="AB2291" s="168"/>
    </row>
    <row r="2292" spans="1:28" x14ac:dyDescent="0.25">
      <c r="A2292" s="286" t="s">
        <v>2423</v>
      </c>
      <c r="B2292" s="286" t="s">
        <v>2200</v>
      </c>
      <c r="C2292" s="286" t="s">
        <v>2174</v>
      </c>
      <c r="D2292" s="285">
        <v>3500</v>
      </c>
      <c r="E2292" s="260" t="s">
        <v>2544</v>
      </c>
      <c r="F2292" s="259"/>
      <c r="G2292" s="259" t="s">
        <v>2172</v>
      </c>
      <c r="H2292" s="258"/>
      <c r="I2292" s="255"/>
      <c r="J2292" s="257"/>
      <c r="K2292" s="256">
        <v>0</v>
      </c>
      <c r="L2292" s="201">
        <v>329.71433882404807</v>
      </c>
      <c r="M2292" s="201">
        <v>415.3475529888272</v>
      </c>
      <c r="N2292" s="201">
        <v>41.094000000000001</v>
      </c>
      <c r="O2292" s="255">
        <v>41.094000000000001</v>
      </c>
      <c r="P2292" s="255">
        <v>415.3475529888272</v>
      </c>
      <c r="Q2292" s="255">
        <v>329.71433882404807</v>
      </c>
      <c r="R2292" s="256">
        <v>349.96955498600619</v>
      </c>
      <c r="S2292" s="256">
        <v>349.96955498600619</v>
      </c>
      <c r="T2292" s="256"/>
      <c r="U2292" s="170">
        <v>281.49092511960635</v>
      </c>
      <c r="V2292" s="170"/>
      <c r="W2292" s="170"/>
      <c r="AB2292" s="168"/>
    </row>
    <row r="2293" spans="1:28" x14ac:dyDescent="0.25">
      <c r="A2293" s="286"/>
      <c r="B2293" s="286"/>
      <c r="C2293" s="286"/>
      <c r="D2293" s="285"/>
      <c r="E2293" s="260"/>
      <c r="F2293" s="259"/>
      <c r="G2293" s="259"/>
      <c r="H2293" s="258"/>
      <c r="I2293" s="255"/>
      <c r="J2293" s="257"/>
      <c r="K2293" s="256">
        <v>0</v>
      </c>
      <c r="L2293" s="201">
        <v>329.71433882404807</v>
      </c>
      <c r="M2293" s="201">
        <v>415.3475529888272</v>
      </c>
      <c r="N2293" s="201">
        <v>41.094000000000001</v>
      </c>
      <c r="O2293" s="255">
        <v>41.094000000000001</v>
      </c>
      <c r="P2293" s="255">
        <v>415.3475529888272</v>
      </c>
      <c r="Q2293" s="255">
        <v>329.71433882404807</v>
      </c>
      <c r="R2293" s="256">
        <v>349.96955498600619</v>
      </c>
      <c r="S2293" s="256">
        <v>349.96955498600619</v>
      </c>
      <c r="T2293" s="256"/>
      <c r="U2293" s="170">
        <v>281.49092511960635</v>
      </c>
      <c r="V2293" s="170"/>
      <c r="W2293" s="170"/>
      <c r="AB2293" s="168"/>
    </row>
    <row r="2294" spans="1:28" x14ac:dyDescent="0.25">
      <c r="A2294" s="286"/>
      <c r="B2294" s="286"/>
      <c r="C2294" s="286"/>
      <c r="D2294" s="285"/>
      <c r="E2294" s="260" t="s">
        <v>619</v>
      </c>
      <c r="F2294" s="259"/>
      <c r="G2294" s="259" t="s">
        <v>1962</v>
      </c>
      <c r="H2294" s="258"/>
      <c r="I2294" s="255"/>
      <c r="J2294" s="257"/>
      <c r="K2294" s="256">
        <v>9.9516999999999994E-2</v>
      </c>
      <c r="L2294" s="201">
        <v>329.76409732404807</v>
      </c>
      <c r="M2294" s="201">
        <v>415.3475529888272</v>
      </c>
      <c r="N2294" s="201">
        <v>41.094000000000001</v>
      </c>
      <c r="O2294" s="255">
        <v>41.094000000000001</v>
      </c>
      <c r="P2294" s="255">
        <v>415.3475529888272</v>
      </c>
      <c r="Q2294" s="255">
        <v>329.81385582404806</v>
      </c>
      <c r="R2294" s="256">
        <v>350.01931348600618</v>
      </c>
      <c r="S2294" s="256">
        <v>350.06907198600618</v>
      </c>
      <c r="T2294" s="256"/>
      <c r="U2294" s="170">
        <v>281.54068361960634</v>
      </c>
      <c r="V2294" s="170"/>
      <c r="W2294" s="170"/>
      <c r="AB2294" s="168"/>
    </row>
    <row r="2295" spans="1:28" x14ac:dyDescent="0.25">
      <c r="A2295" s="286" t="s">
        <v>2423</v>
      </c>
      <c r="B2295" s="286" t="s">
        <v>2200</v>
      </c>
      <c r="C2295" s="286" t="s">
        <v>2194</v>
      </c>
      <c r="D2295" s="285">
        <v>3503</v>
      </c>
      <c r="E2295" s="260" t="s">
        <v>2543</v>
      </c>
      <c r="F2295" s="259"/>
      <c r="G2295" s="259" t="s">
        <v>2175</v>
      </c>
      <c r="H2295" s="258">
        <v>40</v>
      </c>
      <c r="I2295" s="255"/>
      <c r="J2295" s="257"/>
      <c r="K2295" s="256">
        <v>0.49565599999999999</v>
      </c>
      <c r="L2295" s="201">
        <v>330.06168382404803</v>
      </c>
      <c r="M2295" s="201">
        <v>415.3475529888272</v>
      </c>
      <c r="N2295" s="201">
        <v>41.094000000000001</v>
      </c>
      <c r="O2295" s="255">
        <v>41.094000000000001</v>
      </c>
      <c r="P2295" s="255">
        <v>415.3475529888272</v>
      </c>
      <c r="Q2295" s="255">
        <v>330.30951182404806</v>
      </c>
      <c r="R2295" s="256">
        <v>350.31689998600615</v>
      </c>
      <c r="S2295" s="256">
        <v>350.56472798600618</v>
      </c>
      <c r="T2295" s="256"/>
      <c r="U2295" s="170">
        <v>281.83827011960631</v>
      </c>
      <c r="V2295" s="170"/>
      <c r="W2295" s="170"/>
      <c r="AB2295" s="168"/>
    </row>
    <row r="2296" spans="1:28" x14ac:dyDescent="0.25">
      <c r="A2296" s="286"/>
      <c r="B2296" s="286"/>
      <c r="C2296" s="286"/>
      <c r="D2296" s="285"/>
      <c r="E2296" s="260" t="s">
        <v>619</v>
      </c>
      <c r="F2296" s="259"/>
      <c r="G2296" s="259"/>
      <c r="H2296" s="258"/>
      <c r="I2296" s="255"/>
      <c r="J2296" s="257"/>
      <c r="K2296" s="256">
        <v>0</v>
      </c>
      <c r="L2296" s="201">
        <v>330.30951182404806</v>
      </c>
      <c r="M2296" s="201">
        <v>415.3475529888272</v>
      </c>
      <c r="N2296" s="201">
        <v>41.094000000000001</v>
      </c>
      <c r="O2296" s="255">
        <v>41.094000000000001</v>
      </c>
      <c r="P2296" s="255">
        <v>415.3475529888272</v>
      </c>
      <c r="Q2296" s="255">
        <v>330.30951182404806</v>
      </c>
      <c r="R2296" s="256">
        <v>350.56472798600618</v>
      </c>
      <c r="S2296" s="256">
        <v>350.56472798600618</v>
      </c>
      <c r="T2296" s="256"/>
      <c r="U2296" s="170">
        <v>282.08609811960633</v>
      </c>
      <c r="V2296" s="170"/>
      <c r="W2296" s="170"/>
      <c r="AB2296" s="168"/>
    </row>
    <row r="2297" spans="1:28" x14ac:dyDescent="0.25">
      <c r="A2297" s="286"/>
      <c r="B2297" s="286"/>
      <c r="C2297" s="286"/>
      <c r="D2297" s="285"/>
      <c r="E2297" s="260"/>
      <c r="F2297" s="259"/>
      <c r="G2297" s="259"/>
      <c r="H2297" s="258"/>
      <c r="I2297" s="255"/>
      <c r="J2297" s="257"/>
      <c r="K2297" s="256">
        <v>0</v>
      </c>
      <c r="L2297" s="201">
        <v>330.30951182404806</v>
      </c>
      <c r="M2297" s="201">
        <v>415.3475529888272</v>
      </c>
      <c r="N2297" s="201">
        <v>41.094000000000001</v>
      </c>
      <c r="O2297" s="255">
        <v>41.094000000000001</v>
      </c>
      <c r="P2297" s="255">
        <v>415.3475529888272</v>
      </c>
      <c r="Q2297" s="255">
        <v>330.30951182404806</v>
      </c>
      <c r="R2297" s="256">
        <v>350.56472798600618</v>
      </c>
      <c r="S2297" s="256">
        <v>350.56472798600618</v>
      </c>
      <c r="T2297" s="256"/>
      <c r="U2297" s="170">
        <v>282.08609811960633</v>
      </c>
      <c r="V2297" s="170"/>
      <c r="W2297" s="170"/>
      <c r="AB2297" s="168"/>
    </row>
    <row r="2298" spans="1:28" x14ac:dyDescent="0.25">
      <c r="A2298" s="286"/>
      <c r="B2298" s="286"/>
      <c r="C2298" s="286"/>
      <c r="D2298" s="285"/>
      <c r="E2298" s="260" t="s">
        <v>619</v>
      </c>
      <c r="F2298" s="259"/>
      <c r="G2298" s="259" t="s">
        <v>1962</v>
      </c>
      <c r="H2298" s="258"/>
      <c r="I2298" s="255"/>
      <c r="J2298" s="257"/>
      <c r="K2298" s="256">
        <v>9.9516999999999994E-2</v>
      </c>
      <c r="L2298" s="201">
        <v>330.35927032404805</v>
      </c>
      <c r="M2298" s="201">
        <v>415.3475529888272</v>
      </c>
      <c r="N2298" s="201">
        <v>41.094000000000001</v>
      </c>
      <c r="O2298" s="255">
        <v>41.094000000000001</v>
      </c>
      <c r="P2298" s="255">
        <v>415.3475529888272</v>
      </c>
      <c r="Q2298" s="255">
        <v>330.40902882404805</v>
      </c>
      <c r="R2298" s="256">
        <v>350.61448648600617</v>
      </c>
      <c r="S2298" s="256">
        <v>350.66424498600617</v>
      </c>
      <c r="T2298" s="256"/>
      <c r="U2298" s="170">
        <v>282.13585661960633</v>
      </c>
      <c r="V2298" s="170"/>
      <c r="W2298" s="170"/>
      <c r="AB2298" s="168"/>
    </row>
    <row r="2299" spans="1:28" x14ac:dyDescent="0.25">
      <c r="A2299" s="286" t="s">
        <v>2423</v>
      </c>
      <c r="B2299" s="286" t="s">
        <v>2200</v>
      </c>
      <c r="C2299" s="286" t="s">
        <v>2192</v>
      </c>
      <c r="D2299" s="285">
        <v>3509</v>
      </c>
      <c r="E2299" s="260" t="s">
        <v>2542</v>
      </c>
      <c r="F2299" s="259"/>
      <c r="G2299" s="259" t="s">
        <v>2175</v>
      </c>
      <c r="H2299" s="258">
        <v>40</v>
      </c>
      <c r="I2299" s="255"/>
      <c r="J2299" s="257"/>
      <c r="K2299" s="256">
        <v>0.49565599999999999</v>
      </c>
      <c r="L2299" s="201">
        <v>330.65685682404808</v>
      </c>
      <c r="M2299" s="201">
        <v>415.3475529888272</v>
      </c>
      <c r="N2299" s="201">
        <v>41.094000000000001</v>
      </c>
      <c r="O2299" s="255">
        <v>41.094000000000001</v>
      </c>
      <c r="P2299" s="255">
        <v>415.3475529888272</v>
      </c>
      <c r="Q2299" s="255">
        <v>330.90468482404805</v>
      </c>
      <c r="R2299" s="256">
        <v>350.91207298600614</v>
      </c>
      <c r="S2299" s="256">
        <v>351.15990098600616</v>
      </c>
      <c r="T2299" s="256"/>
      <c r="U2299" s="170">
        <v>282.4334431196063</v>
      </c>
      <c r="V2299" s="170"/>
      <c r="W2299" s="170"/>
      <c r="AB2299" s="168"/>
    </row>
    <row r="2300" spans="1:28" x14ac:dyDescent="0.25">
      <c r="A2300" s="286"/>
      <c r="B2300" s="286"/>
      <c r="C2300" s="286"/>
      <c r="D2300" s="285"/>
      <c r="E2300" s="260" t="s">
        <v>619</v>
      </c>
      <c r="F2300" s="259"/>
      <c r="G2300" s="259"/>
      <c r="H2300" s="258"/>
      <c r="I2300" s="255"/>
      <c r="J2300" s="257"/>
      <c r="K2300" s="256">
        <v>0</v>
      </c>
      <c r="L2300" s="201">
        <v>330.90468482404805</v>
      </c>
      <c r="M2300" s="201">
        <v>415.3475529888272</v>
      </c>
      <c r="N2300" s="201">
        <v>41.094000000000001</v>
      </c>
      <c r="O2300" s="255">
        <v>41.094000000000001</v>
      </c>
      <c r="P2300" s="255">
        <v>415.3475529888272</v>
      </c>
      <c r="Q2300" s="255">
        <v>330.90468482404805</v>
      </c>
      <c r="R2300" s="256">
        <v>351.15990098600616</v>
      </c>
      <c r="S2300" s="256">
        <v>351.15990098600616</v>
      </c>
      <c r="T2300" s="256"/>
      <c r="U2300" s="170">
        <v>282.68127111960632</v>
      </c>
      <c r="V2300" s="170"/>
      <c r="W2300" s="170"/>
      <c r="AB2300" s="168"/>
    </row>
    <row r="2301" spans="1:28" x14ac:dyDescent="0.25">
      <c r="A2301" s="286"/>
      <c r="B2301" s="286"/>
      <c r="C2301" s="286"/>
      <c r="D2301" s="285"/>
      <c r="E2301" s="260"/>
      <c r="F2301" s="259"/>
      <c r="G2301" s="259"/>
      <c r="H2301" s="258"/>
      <c r="I2301" s="255"/>
      <c r="J2301" s="257"/>
      <c r="K2301" s="256">
        <v>0</v>
      </c>
      <c r="L2301" s="201">
        <v>330.90468482404805</v>
      </c>
      <c r="M2301" s="201">
        <v>415.3475529888272</v>
      </c>
      <c r="N2301" s="201">
        <v>41.094000000000001</v>
      </c>
      <c r="O2301" s="255">
        <v>41.094000000000001</v>
      </c>
      <c r="P2301" s="255">
        <v>415.3475529888272</v>
      </c>
      <c r="Q2301" s="255">
        <v>330.90468482404805</v>
      </c>
      <c r="R2301" s="256">
        <v>351.15990098600616</v>
      </c>
      <c r="S2301" s="256">
        <v>351.15990098600616</v>
      </c>
      <c r="T2301" s="256"/>
      <c r="U2301" s="170">
        <v>282.68127111960632</v>
      </c>
      <c r="V2301" s="170"/>
      <c r="W2301" s="170"/>
      <c r="AB2301" s="168"/>
    </row>
    <row r="2302" spans="1:28" x14ac:dyDescent="0.25">
      <c r="A2302" s="286"/>
      <c r="B2302" s="286"/>
      <c r="C2302" s="286"/>
      <c r="D2302" s="285"/>
      <c r="E2302" s="260" t="s">
        <v>619</v>
      </c>
      <c r="F2302" s="259"/>
      <c r="G2302" s="259" t="s">
        <v>1962</v>
      </c>
      <c r="H2302" s="258"/>
      <c r="I2302" s="255"/>
      <c r="J2302" s="257"/>
      <c r="K2302" s="256">
        <v>9.9516999999999994E-2</v>
      </c>
      <c r="L2302" s="201">
        <v>330.95444332404804</v>
      </c>
      <c r="M2302" s="201">
        <v>415.3475529888272</v>
      </c>
      <c r="N2302" s="201">
        <v>41.094000000000001</v>
      </c>
      <c r="O2302" s="255">
        <v>41.094000000000001</v>
      </c>
      <c r="P2302" s="255">
        <v>415.3475529888272</v>
      </c>
      <c r="Q2302" s="255">
        <v>331.00420182404804</v>
      </c>
      <c r="R2302" s="256">
        <v>351.20965948600616</v>
      </c>
      <c r="S2302" s="256">
        <v>351.25941798600616</v>
      </c>
      <c r="T2302" s="256"/>
      <c r="U2302" s="170">
        <v>282.73102961960632</v>
      </c>
      <c r="V2302" s="170"/>
      <c r="W2302" s="170"/>
      <c r="AB2302" s="168"/>
    </row>
    <row r="2303" spans="1:28" x14ac:dyDescent="0.25">
      <c r="A2303" s="286" t="s">
        <v>2423</v>
      </c>
      <c r="B2303" s="286" t="s">
        <v>2200</v>
      </c>
      <c r="C2303" s="286" t="s">
        <v>2190</v>
      </c>
      <c r="D2303" s="285">
        <v>3515</v>
      </c>
      <c r="E2303" s="260" t="s">
        <v>2541</v>
      </c>
      <c r="F2303" s="259"/>
      <c r="G2303" s="259" t="s">
        <v>2175</v>
      </c>
      <c r="H2303" s="258">
        <v>40</v>
      </c>
      <c r="I2303" s="255"/>
      <c r="J2303" s="257"/>
      <c r="K2303" s="256">
        <v>0.49565599999999999</v>
      </c>
      <c r="L2303" s="201">
        <v>331.25202982404801</v>
      </c>
      <c r="M2303" s="201">
        <v>415.3475529888272</v>
      </c>
      <c r="N2303" s="201">
        <v>41.094000000000001</v>
      </c>
      <c r="O2303" s="255">
        <v>41.094000000000001</v>
      </c>
      <c r="P2303" s="255">
        <v>415.3475529888272</v>
      </c>
      <c r="Q2303" s="255">
        <v>331.49985782404804</v>
      </c>
      <c r="R2303" s="256">
        <v>351.50724598600613</v>
      </c>
      <c r="S2303" s="256">
        <v>351.75507398600615</v>
      </c>
      <c r="T2303" s="256"/>
      <c r="U2303" s="170">
        <v>283.02861611960628</v>
      </c>
      <c r="V2303" s="170"/>
      <c r="W2303" s="170"/>
      <c r="AB2303" s="168"/>
    </row>
    <row r="2304" spans="1:28" x14ac:dyDescent="0.25">
      <c r="A2304" s="286" t="s">
        <v>2423</v>
      </c>
      <c r="B2304" s="286" t="s">
        <v>2200</v>
      </c>
      <c r="C2304" s="286" t="s">
        <v>2174</v>
      </c>
      <c r="D2304" s="285">
        <v>3518</v>
      </c>
      <c r="E2304" s="260" t="s">
        <v>2540</v>
      </c>
      <c r="F2304" s="259"/>
      <c r="G2304" s="259" t="s">
        <v>2172</v>
      </c>
      <c r="H2304" s="258"/>
      <c r="I2304" s="255"/>
      <c r="J2304" s="257"/>
      <c r="K2304" s="256">
        <v>0</v>
      </c>
      <c r="L2304" s="201">
        <v>331.49985782404804</v>
      </c>
      <c r="M2304" s="201">
        <v>415.3475529888272</v>
      </c>
      <c r="N2304" s="201">
        <v>41.094000000000001</v>
      </c>
      <c r="O2304" s="255">
        <v>41.094000000000001</v>
      </c>
      <c r="P2304" s="255">
        <v>415.3475529888272</v>
      </c>
      <c r="Q2304" s="255">
        <v>331.49985782404804</v>
      </c>
      <c r="R2304" s="256">
        <v>351.75507398600615</v>
      </c>
      <c r="S2304" s="256">
        <v>351.75507398600615</v>
      </c>
      <c r="T2304" s="256"/>
      <c r="U2304" s="170">
        <v>283.27644411960631</v>
      </c>
      <c r="V2304" s="170"/>
      <c r="W2304" s="170"/>
      <c r="AB2304" s="168"/>
    </row>
    <row r="2305" spans="1:28" x14ac:dyDescent="0.25">
      <c r="A2305" s="286"/>
      <c r="B2305" s="286"/>
      <c r="C2305" s="286"/>
      <c r="D2305" s="285"/>
      <c r="E2305" s="260"/>
      <c r="F2305" s="259"/>
      <c r="G2305" s="259"/>
      <c r="H2305" s="258"/>
      <c r="I2305" s="255"/>
      <c r="J2305" s="257"/>
      <c r="K2305" s="256">
        <v>0</v>
      </c>
      <c r="L2305" s="201">
        <v>331.49985782404804</v>
      </c>
      <c r="M2305" s="201">
        <v>415.3475529888272</v>
      </c>
      <c r="N2305" s="201">
        <v>41.094000000000001</v>
      </c>
      <c r="O2305" s="255">
        <v>41.094000000000001</v>
      </c>
      <c r="P2305" s="255">
        <v>415.3475529888272</v>
      </c>
      <c r="Q2305" s="255">
        <v>331.49985782404804</v>
      </c>
      <c r="R2305" s="256">
        <v>351.75507398600615</v>
      </c>
      <c r="S2305" s="256">
        <v>351.75507398600615</v>
      </c>
      <c r="T2305" s="256"/>
      <c r="U2305" s="170">
        <v>283.27644411960631</v>
      </c>
      <c r="V2305" s="170"/>
      <c r="W2305" s="170"/>
      <c r="AB2305" s="168"/>
    </row>
    <row r="2306" spans="1:28" x14ac:dyDescent="0.25">
      <c r="A2306" s="286"/>
      <c r="B2306" s="286"/>
      <c r="C2306" s="286"/>
      <c r="D2306" s="285"/>
      <c r="E2306" s="260"/>
      <c r="F2306" s="259"/>
      <c r="G2306" s="259" t="s">
        <v>1962</v>
      </c>
      <c r="H2306" s="258"/>
      <c r="I2306" s="255"/>
      <c r="J2306" s="257"/>
      <c r="K2306" s="256">
        <v>0.15525</v>
      </c>
      <c r="L2306" s="201">
        <v>331.57748282404805</v>
      </c>
      <c r="M2306" s="201">
        <v>415.3475529888272</v>
      </c>
      <c r="N2306" s="201">
        <v>41.094000000000001</v>
      </c>
      <c r="O2306" s="255">
        <v>41.094000000000001</v>
      </c>
      <c r="P2306" s="255">
        <v>415.3475529888272</v>
      </c>
      <c r="Q2306" s="255">
        <v>331.65510782404806</v>
      </c>
      <c r="R2306" s="256">
        <v>351.83269898600616</v>
      </c>
      <c r="S2306" s="256">
        <v>351.91032398600618</v>
      </c>
      <c r="T2306" s="256"/>
      <c r="U2306" s="170">
        <v>283.35406911960632</v>
      </c>
      <c r="V2306" s="170"/>
      <c r="W2306" s="170"/>
      <c r="AB2306" s="168"/>
    </row>
    <row r="2307" spans="1:28" x14ac:dyDescent="0.25">
      <c r="A2307" s="286" t="s">
        <v>2423</v>
      </c>
      <c r="B2307" s="286" t="s">
        <v>2200</v>
      </c>
      <c r="C2307" s="286" t="s">
        <v>2187</v>
      </c>
      <c r="D2307" s="285">
        <v>3522</v>
      </c>
      <c r="E2307" s="260" t="s">
        <v>2539</v>
      </c>
      <c r="F2307" s="259" t="s">
        <v>2185</v>
      </c>
      <c r="G2307" s="259" t="s">
        <v>2184</v>
      </c>
      <c r="H2307" s="258">
        <v>40</v>
      </c>
      <c r="I2307" s="255"/>
      <c r="J2307" s="257"/>
      <c r="K2307" s="256">
        <v>0.5</v>
      </c>
      <c r="L2307" s="201">
        <v>331.90510782404806</v>
      </c>
      <c r="M2307" s="201">
        <v>415.3475529888272</v>
      </c>
      <c r="N2307" s="201">
        <v>41.094000000000001</v>
      </c>
      <c r="O2307" s="255">
        <v>41.094000000000001</v>
      </c>
      <c r="P2307" s="255">
        <v>415.3475529888272</v>
      </c>
      <c r="Q2307" s="255">
        <v>332.15510782404806</v>
      </c>
      <c r="R2307" s="256">
        <v>352.16032398600618</v>
      </c>
      <c r="S2307" s="256">
        <v>352.41032398600618</v>
      </c>
      <c r="T2307" s="256"/>
      <c r="U2307" s="170">
        <v>283.68169411960633</v>
      </c>
      <c r="V2307" s="170"/>
      <c r="W2307" s="170"/>
      <c r="AB2307" s="168"/>
    </row>
    <row r="2308" spans="1:28" x14ac:dyDescent="0.25">
      <c r="A2308" s="286"/>
      <c r="B2308" s="286"/>
      <c r="C2308" s="286"/>
      <c r="D2308" s="285"/>
      <c r="E2308" s="260" t="s">
        <v>619</v>
      </c>
      <c r="F2308" s="259"/>
      <c r="G2308" s="259" t="s">
        <v>1962</v>
      </c>
      <c r="H2308" s="258"/>
      <c r="I2308" s="255"/>
      <c r="J2308" s="257"/>
      <c r="K2308" s="256">
        <v>0.15525</v>
      </c>
      <c r="L2308" s="201">
        <v>332.23273282404807</v>
      </c>
      <c r="M2308" s="201">
        <v>415.3475529888272</v>
      </c>
      <c r="N2308" s="201">
        <v>41.094000000000001</v>
      </c>
      <c r="O2308" s="255">
        <v>41.094000000000001</v>
      </c>
      <c r="P2308" s="255">
        <v>415.3475529888272</v>
      </c>
      <c r="Q2308" s="255">
        <v>332.31035782404808</v>
      </c>
      <c r="R2308" s="256">
        <v>352.48794898600619</v>
      </c>
      <c r="S2308" s="256">
        <v>352.5655739860062</v>
      </c>
      <c r="T2308" s="256"/>
      <c r="U2308" s="170">
        <v>284.00931911960635</v>
      </c>
      <c r="V2308" s="170"/>
      <c r="W2308" s="170"/>
      <c r="AB2308" s="168"/>
    </row>
    <row r="2309" spans="1:28" x14ac:dyDescent="0.25">
      <c r="A2309" s="286" t="s">
        <v>2423</v>
      </c>
      <c r="B2309" s="286" t="s">
        <v>2200</v>
      </c>
      <c r="C2309" s="286" t="s">
        <v>2183</v>
      </c>
      <c r="D2309" s="285">
        <v>3528</v>
      </c>
      <c r="E2309" s="260" t="s">
        <v>2538</v>
      </c>
      <c r="F2309" s="259"/>
      <c r="G2309" s="259" t="s">
        <v>2175</v>
      </c>
      <c r="H2309" s="258">
        <v>40</v>
      </c>
      <c r="I2309" s="255"/>
      <c r="J2309" s="257"/>
      <c r="K2309" s="256">
        <v>0.49565599999999999</v>
      </c>
      <c r="L2309" s="201">
        <v>332.55818582404811</v>
      </c>
      <c r="M2309" s="201">
        <v>415.3475529888272</v>
      </c>
      <c r="N2309" s="201">
        <v>41.094000000000001</v>
      </c>
      <c r="O2309" s="255">
        <v>41.094000000000001</v>
      </c>
      <c r="P2309" s="255">
        <v>415.3475529888272</v>
      </c>
      <c r="Q2309" s="255">
        <v>332.80601382404808</v>
      </c>
      <c r="R2309" s="256">
        <v>352.81340198600617</v>
      </c>
      <c r="S2309" s="256">
        <v>353.0612299860062</v>
      </c>
      <c r="T2309" s="256"/>
      <c r="U2309" s="170">
        <v>284.33477211960633</v>
      </c>
      <c r="V2309" s="170"/>
      <c r="W2309" s="170"/>
      <c r="AB2309" s="168"/>
    </row>
    <row r="2310" spans="1:28" x14ac:dyDescent="0.25">
      <c r="A2310" s="286"/>
      <c r="B2310" s="286"/>
      <c r="C2310" s="286"/>
      <c r="D2310" s="285"/>
      <c r="E2310" s="260" t="s">
        <v>619</v>
      </c>
      <c r="F2310" s="259"/>
      <c r="G2310" s="259"/>
      <c r="H2310" s="258"/>
      <c r="I2310" s="255"/>
      <c r="J2310" s="257"/>
      <c r="K2310" s="256">
        <v>0</v>
      </c>
      <c r="L2310" s="201">
        <v>332.80601382404808</v>
      </c>
      <c r="M2310" s="201">
        <v>415.3475529888272</v>
      </c>
      <c r="N2310" s="201">
        <v>41.094000000000001</v>
      </c>
      <c r="O2310" s="255">
        <v>41.094000000000001</v>
      </c>
      <c r="P2310" s="255">
        <v>415.3475529888272</v>
      </c>
      <c r="Q2310" s="255">
        <v>332.80601382404808</v>
      </c>
      <c r="R2310" s="256">
        <v>353.0612299860062</v>
      </c>
      <c r="S2310" s="256">
        <v>353.0612299860062</v>
      </c>
      <c r="T2310" s="256"/>
      <c r="U2310" s="170">
        <v>284.58260011960635</v>
      </c>
      <c r="V2310" s="170"/>
      <c r="W2310" s="170"/>
      <c r="AB2310" s="168"/>
    </row>
    <row r="2311" spans="1:28" x14ac:dyDescent="0.25">
      <c r="A2311" s="286"/>
      <c r="B2311" s="286"/>
      <c r="C2311" s="286"/>
      <c r="D2311" s="285"/>
      <c r="E2311" s="260"/>
      <c r="F2311" s="259"/>
      <c r="G2311" s="259"/>
      <c r="H2311" s="258"/>
      <c r="I2311" s="255"/>
      <c r="J2311" s="257"/>
      <c r="K2311" s="256">
        <v>0</v>
      </c>
      <c r="L2311" s="201">
        <v>332.80601382404808</v>
      </c>
      <c r="M2311" s="201">
        <v>415.3475529888272</v>
      </c>
      <c r="N2311" s="201">
        <v>41.094000000000001</v>
      </c>
      <c r="O2311" s="255">
        <v>41.094000000000001</v>
      </c>
      <c r="P2311" s="255">
        <v>415.3475529888272</v>
      </c>
      <c r="Q2311" s="255">
        <v>332.80601382404808</v>
      </c>
      <c r="R2311" s="256">
        <v>353.0612299860062</v>
      </c>
      <c r="S2311" s="256">
        <v>353.0612299860062</v>
      </c>
      <c r="T2311" s="256"/>
      <c r="U2311" s="170">
        <v>284.58260011960635</v>
      </c>
      <c r="V2311" s="170"/>
      <c r="W2311" s="170"/>
      <c r="AB2311" s="168"/>
    </row>
    <row r="2312" spans="1:28" x14ac:dyDescent="0.25">
      <c r="A2312" s="286"/>
      <c r="B2312" s="286"/>
      <c r="C2312" s="286"/>
      <c r="D2312" s="285"/>
      <c r="E2312" s="260"/>
      <c r="F2312" s="259"/>
      <c r="G2312" s="259" t="s">
        <v>1962</v>
      </c>
      <c r="H2312" s="258"/>
      <c r="I2312" s="255"/>
      <c r="J2312" s="257"/>
      <c r="K2312" s="256">
        <v>9.9516999999999994E-2</v>
      </c>
      <c r="L2312" s="201">
        <v>332.85577232404808</v>
      </c>
      <c r="M2312" s="201">
        <v>415.3475529888272</v>
      </c>
      <c r="N2312" s="201">
        <v>41.094000000000001</v>
      </c>
      <c r="O2312" s="255">
        <v>41.094000000000001</v>
      </c>
      <c r="P2312" s="255">
        <v>415.3475529888272</v>
      </c>
      <c r="Q2312" s="255">
        <v>332.90553082404807</v>
      </c>
      <c r="R2312" s="256">
        <v>353.11098848600619</v>
      </c>
      <c r="S2312" s="256">
        <v>353.16074698600619</v>
      </c>
      <c r="T2312" s="256"/>
      <c r="U2312" s="170">
        <v>284.63235861960635</v>
      </c>
      <c r="V2312" s="170"/>
      <c r="W2312" s="170"/>
      <c r="AB2312" s="168"/>
    </row>
    <row r="2313" spans="1:28" x14ac:dyDescent="0.25">
      <c r="A2313" s="286" t="s">
        <v>2423</v>
      </c>
      <c r="B2313" s="286" t="s">
        <v>2200</v>
      </c>
      <c r="C2313" s="286" t="s">
        <v>2181</v>
      </c>
      <c r="D2313" s="285">
        <v>3534</v>
      </c>
      <c r="E2313" s="260" t="s">
        <v>2537</v>
      </c>
      <c r="F2313" s="259"/>
      <c r="G2313" s="259" t="s">
        <v>2175</v>
      </c>
      <c r="H2313" s="258">
        <v>40</v>
      </c>
      <c r="I2313" s="255"/>
      <c r="J2313" s="257"/>
      <c r="K2313" s="256">
        <v>0.49565599999999999</v>
      </c>
      <c r="L2313" s="201">
        <v>333.15335882404804</v>
      </c>
      <c r="M2313" s="201">
        <v>415.3475529888272</v>
      </c>
      <c r="N2313" s="201">
        <v>41.094000000000001</v>
      </c>
      <c r="O2313" s="255">
        <v>41.094000000000001</v>
      </c>
      <c r="P2313" s="255">
        <v>415.3475529888272</v>
      </c>
      <c r="Q2313" s="255">
        <v>333.40118682404807</v>
      </c>
      <c r="R2313" s="256">
        <v>353.40857498600616</v>
      </c>
      <c r="S2313" s="256">
        <v>353.65640298600619</v>
      </c>
      <c r="T2313" s="256"/>
      <c r="U2313" s="170">
        <v>284.92994511960632</v>
      </c>
      <c r="V2313" s="170"/>
      <c r="W2313" s="170"/>
      <c r="AB2313" s="168"/>
    </row>
    <row r="2314" spans="1:28" x14ac:dyDescent="0.25">
      <c r="A2314" s="286"/>
      <c r="B2314" s="286"/>
      <c r="C2314" s="286"/>
      <c r="D2314" s="285"/>
      <c r="E2314" s="260" t="s">
        <v>619</v>
      </c>
      <c r="F2314" s="259"/>
      <c r="G2314" s="259"/>
      <c r="H2314" s="258"/>
      <c r="I2314" s="255"/>
      <c r="J2314" s="257"/>
      <c r="K2314" s="256">
        <v>0</v>
      </c>
      <c r="L2314" s="201">
        <v>333.40118682404807</v>
      </c>
      <c r="M2314" s="201">
        <v>415.3475529888272</v>
      </c>
      <c r="N2314" s="201">
        <v>41.094000000000001</v>
      </c>
      <c r="O2314" s="255">
        <v>41.094000000000001</v>
      </c>
      <c r="P2314" s="255">
        <v>415.3475529888272</v>
      </c>
      <c r="Q2314" s="255">
        <v>333.40118682404807</v>
      </c>
      <c r="R2314" s="256">
        <v>353.65640298600619</v>
      </c>
      <c r="S2314" s="256">
        <v>353.65640298600619</v>
      </c>
      <c r="T2314" s="256"/>
      <c r="U2314" s="170">
        <v>285.17777311960634</v>
      </c>
      <c r="V2314" s="170"/>
      <c r="W2314" s="170"/>
      <c r="AB2314" s="168"/>
    </row>
    <row r="2315" spans="1:28" x14ac:dyDescent="0.25">
      <c r="A2315" s="286"/>
      <c r="B2315" s="286"/>
      <c r="C2315" s="286"/>
      <c r="D2315" s="285"/>
      <c r="E2315" s="260"/>
      <c r="F2315" s="259"/>
      <c r="G2315" s="259"/>
      <c r="H2315" s="258"/>
      <c r="I2315" s="255"/>
      <c r="J2315" s="257"/>
      <c r="K2315" s="256">
        <v>0</v>
      </c>
      <c r="L2315" s="201">
        <v>333.40118682404807</v>
      </c>
      <c r="M2315" s="201">
        <v>415.3475529888272</v>
      </c>
      <c r="N2315" s="201">
        <v>41.094000000000001</v>
      </c>
      <c r="O2315" s="255">
        <v>41.094000000000001</v>
      </c>
      <c r="P2315" s="255">
        <v>415.3475529888272</v>
      </c>
      <c r="Q2315" s="255">
        <v>333.40118682404807</v>
      </c>
      <c r="R2315" s="256">
        <v>353.65640298600619</v>
      </c>
      <c r="S2315" s="256">
        <v>353.65640298600619</v>
      </c>
      <c r="T2315" s="256"/>
      <c r="U2315" s="170">
        <v>285.17777311960634</v>
      </c>
      <c r="V2315" s="170"/>
      <c r="W2315" s="170"/>
      <c r="AB2315" s="168"/>
    </row>
    <row r="2316" spans="1:28" x14ac:dyDescent="0.25">
      <c r="A2316" s="286"/>
      <c r="B2316" s="286"/>
      <c r="C2316" s="286"/>
      <c r="D2316" s="285"/>
      <c r="E2316" s="260" t="s">
        <v>619</v>
      </c>
      <c r="F2316" s="259"/>
      <c r="G2316" s="259" t="s">
        <v>1962</v>
      </c>
      <c r="H2316" s="258"/>
      <c r="I2316" s="255"/>
      <c r="J2316" s="257"/>
      <c r="K2316" s="256">
        <v>9.9516999999999994E-2</v>
      </c>
      <c r="L2316" s="201">
        <v>333.45094532404806</v>
      </c>
      <c r="M2316" s="201">
        <v>415.3475529888272</v>
      </c>
      <c r="N2316" s="201">
        <v>41.094000000000001</v>
      </c>
      <c r="O2316" s="255">
        <v>41.094000000000001</v>
      </c>
      <c r="P2316" s="255">
        <v>415.3475529888272</v>
      </c>
      <c r="Q2316" s="255">
        <v>333.50070382404806</v>
      </c>
      <c r="R2316" s="256">
        <v>353.70616148600618</v>
      </c>
      <c r="S2316" s="256">
        <v>353.75591998600618</v>
      </c>
      <c r="T2316" s="256"/>
      <c r="U2316" s="170">
        <v>285.22753161960634</v>
      </c>
      <c r="V2316" s="170"/>
      <c r="W2316" s="170"/>
      <c r="AB2316" s="168"/>
    </row>
    <row r="2317" spans="1:28" x14ac:dyDescent="0.25">
      <c r="A2317" s="286" t="s">
        <v>2423</v>
      </c>
      <c r="B2317" s="286" t="s">
        <v>2200</v>
      </c>
      <c r="C2317" s="286" t="s">
        <v>2179</v>
      </c>
      <c r="D2317" s="285">
        <v>3540</v>
      </c>
      <c r="E2317" s="260" t="s">
        <v>2536</v>
      </c>
      <c r="F2317" s="259"/>
      <c r="G2317" s="259" t="s">
        <v>2175</v>
      </c>
      <c r="H2317" s="258">
        <v>40</v>
      </c>
      <c r="I2317" s="255"/>
      <c r="J2317" s="257"/>
      <c r="K2317" s="256">
        <v>0.49565599999999999</v>
      </c>
      <c r="L2317" s="201">
        <v>333.74853182404809</v>
      </c>
      <c r="M2317" s="201">
        <v>415.3475529888272</v>
      </c>
      <c r="N2317" s="201">
        <v>41.094000000000001</v>
      </c>
      <c r="O2317" s="255">
        <v>41.094000000000001</v>
      </c>
      <c r="P2317" s="255">
        <v>415.3475529888272</v>
      </c>
      <c r="Q2317" s="255">
        <v>333.99635982404806</v>
      </c>
      <c r="R2317" s="256">
        <v>354.00374798600615</v>
      </c>
      <c r="S2317" s="256">
        <v>354.25157598600617</v>
      </c>
      <c r="T2317" s="256"/>
      <c r="U2317" s="170">
        <v>285.5251181196063</v>
      </c>
      <c r="V2317" s="170"/>
      <c r="W2317" s="170"/>
      <c r="AB2317" s="168"/>
    </row>
    <row r="2318" spans="1:28" x14ac:dyDescent="0.25">
      <c r="A2318" s="286"/>
      <c r="B2318" s="286"/>
      <c r="C2318" s="286"/>
      <c r="D2318" s="285"/>
      <c r="E2318" s="260" t="s">
        <v>619</v>
      </c>
      <c r="F2318" s="259"/>
      <c r="G2318" s="259"/>
      <c r="H2318" s="258"/>
      <c r="I2318" s="255"/>
      <c r="J2318" s="257"/>
      <c r="K2318" s="256">
        <v>0</v>
      </c>
      <c r="L2318" s="201">
        <v>333.99635982404806</v>
      </c>
      <c r="M2318" s="201">
        <v>415.3475529888272</v>
      </c>
      <c r="N2318" s="201">
        <v>41.094000000000001</v>
      </c>
      <c r="O2318" s="255">
        <v>41.094000000000001</v>
      </c>
      <c r="P2318" s="255">
        <v>415.3475529888272</v>
      </c>
      <c r="Q2318" s="255">
        <v>333.99635982404806</v>
      </c>
      <c r="R2318" s="256">
        <v>354.25157598600617</v>
      </c>
      <c r="S2318" s="256">
        <v>354.25157598600617</v>
      </c>
      <c r="T2318" s="256"/>
      <c r="U2318" s="170">
        <v>285.77294611960633</v>
      </c>
      <c r="V2318" s="170"/>
      <c r="W2318" s="170"/>
      <c r="AB2318" s="168"/>
    </row>
    <row r="2319" spans="1:28" x14ac:dyDescent="0.25">
      <c r="A2319" s="286"/>
      <c r="B2319" s="286"/>
      <c r="C2319" s="286"/>
      <c r="D2319" s="285"/>
      <c r="E2319" s="260"/>
      <c r="F2319" s="259"/>
      <c r="G2319" s="259"/>
      <c r="H2319" s="258"/>
      <c r="I2319" s="255"/>
      <c r="J2319" s="257"/>
      <c r="K2319" s="256">
        <v>0</v>
      </c>
      <c r="L2319" s="201">
        <v>333.99635982404806</v>
      </c>
      <c r="M2319" s="201">
        <v>415.3475529888272</v>
      </c>
      <c r="N2319" s="201">
        <v>41.094000000000001</v>
      </c>
      <c r="O2319" s="255">
        <v>41.094000000000001</v>
      </c>
      <c r="P2319" s="255">
        <v>415.3475529888272</v>
      </c>
      <c r="Q2319" s="255">
        <v>333.99635982404806</v>
      </c>
      <c r="R2319" s="256">
        <v>354.25157598600617</v>
      </c>
      <c r="S2319" s="256">
        <v>354.25157598600617</v>
      </c>
      <c r="T2319" s="256"/>
      <c r="U2319" s="170">
        <v>285.77294611960633</v>
      </c>
      <c r="V2319" s="170"/>
      <c r="W2319" s="170"/>
      <c r="AB2319" s="168"/>
    </row>
    <row r="2320" spans="1:28" x14ac:dyDescent="0.25">
      <c r="A2320" s="286"/>
      <c r="B2320" s="286"/>
      <c r="C2320" s="286"/>
      <c r="D2320" s="285"/>
      <c r="E2320" s="260" t="s">
        <v>619</v>
      </c>
      <c r="F2320" s="259"/>
      <c r="G2320" s="259" t="s">
        <v>1962</v>
      </c>
      <c r="H2320" s="258"/>
      <c r="I2320" s="255"/>
      <c r="J2320" s="257"/>
      <c r="K2320" s="256">
        <v>9.9516999999999994E-2</v>
      </c>
      <c r="L2320" s="201">
        <v>334.04611832404805</v>
      </c>
      <c r="M2320" s="201">
        <v>415.3475529888272</v>
      </c>
      <c r="N2320" s="201">
        <v>41.094000000000001</v>
      </c>
      <c r="O2320" s="255">
        <v>41.094000000000001</v>
      </c>
      <c r="P2320" s="255">
        <v>415.3475529888272</v>
      </c>
      <c r="Q2320" s="255">
        <v>334.09587682404805</v>
      </c>
      <c r="R2320" s="256">
        <v>354.30133448600617</v>
      </c>
      <c r="S2320" s="256">
        <v>354.35109298600617</v>
      </c>
      <c r="T2320" s="256"/>
      <c r="U2320" s="170">
        <v>285.82270461960633</v>
      </c>
      <c r="V2320" s="170"/>
      <c r="W2320" s="170"/>
      <c r="AB2320" s="168"/>
    </row>
    <row r="2321" spans="1:28" x14ac:dyDescent="0.25">
      <c r="A2321" s="286" t="s">
        <v>2423</v>
      </c>
      <c r="B2321" s="286" t="s">
        <v>2200</v>
      </c>
      <c r="C2321" s="286" t="s">
        <v>2177</v>
      </c>
      <c r="D2321" s="285">
        <v>3546</v>
      </c>
      <c r="E2321" s="260" t="s">
        <v>2535</v>
      </c>
      <c r="F2321" s="259"/>
      <c r="G2321" s="259" t="s">
        <v>2175</v>
      </c>
      <c r="H2321" s="258">
        <v>40</v>
      </c>
      <c r="I2321" s="255"/>
      <c r="J2321" s="257"/>
      <c r="K2321" s="256">
        <v>0.49565599999999999</v>
      </c>
      <c r="L2321" s="201">
        <v>334.34370482404802</v>
      </c>
      <c r="M2321" s="201">
        <v>415.3475529888272</v>
      </c>
      <c r="N2321" s="201">
        <v>41.094000000000001</v>
      </c>
      <c r="O2321" s="255">
        <v>41.094000000000001</v>
      </c>
      <c r="P2321" s="255">
        <v>415.3475529888272</v>
      </c>
      <c r="Q2321" s="255">
        <v>334.59153282404804</v>
      </c>
      <c r="R2321" s="256">
        <v>354.59892098600614</v>
      </c>
      <c r="S2321" s="256">
        <v>354.84674898600616</v>
      </c>
      <c r="T2321" s="256"/>
      <c r="U2321" s="170">
        <v>286.12029111960629</v>
      </c>
      <c r="V2321" s="170"/>
      <c r="W2321" s="170"/>
      <c r="AB2321" s="168"/>
    </row>
    <row r="2322" spans="1:28" x14ac:dyDescent="0.25">
      <c r="A2322" s="286" t="s">
        <v>2423</v>
      </c>
      <c r="B2322" s="286" t="s">
        <v>2200</v>
      </c>
      <c r="C2322" s="286" t="s">
        <v>2174</v>
      </c>
      <c r="D2322" s="285">
        <v>3548</v>
      </c>
      <c r="E2322" s="260" t="s">
        <v>2534</v>
      </c>
      <c r="F2322" s="259"/>
      <c r="G2322" s="259" t="s">
        <v>2172</v>
      </c>
      <c r="H2322" s="258"/>
      <c r="I2322" s="255"/>
      <c r="J2322" s="257"/>
      <c r="K2322" s="256">
        <v>0</v>
      </c>
      <c r="L2322" s="201">
        <v>334.59153282404804</v>
      </c>
      <c r="M2322" s="201">
        <v>415.3475529888272</v>
      </c>
      <c r="N2322" s="201">
        <v>41.094000000000001</v>
      </c>
      <c r="O2322" s="255">
        <v>41.094000000000001</v>
      </c>
      <c r="P2322" s="255">
        <v>415.3475529888272</v>
      </c>
      <c r="Q2322" s="255">
        <v>334.59153282404804</v>
      </c>
      <c r="R2322" s="256">
        <v>354.84674898600616</v>
      </c>
      <c r="S2322" s="256">
        <v>354.84674898600616</v>
      </c>
      <c r="T2322" s="256"/>
      <c r="U2322" s="170">
        <v>286.36811911960632</v>
      </c>
      <c r="V2322" s="170"/>
      <c r="W2322" s="170"/>
      <c r="AB2322" s="168"/>
    </row>
    <row r="2323" spans="1:28" x14ac:dyDescent="0.25">
      <c r="A2323" s="286"/>
      <c r="B2323" s="286"/>
      <c r="C2323" s="260"/>
      <c r="D2323" s="261"/>
      <c r="E2323" s="260"/>
      <c r="F2323" s="259"/>
      <c r="G2323" s="259"/>
      <c r="H2323" s="258"/>
      <c r="I2323" s="255"/>
      <c r="J2323" s="257"/>
      <c r="K2323" s="256">
        <v>0</v>
      </c>
      <c r="L2323" s="201">
        <v>334.59153282404804</v>
      </c>
      <c r="M2323" s="201">
        <v>415.3475529888272</v>
      </c>
      <c r="N2323" s="201">
        <v>41.094000000000001</v>
      </c>
      <c r="O2323" s="255">
        <v>41.094000000000001</v>
      </c>
      <c r="P2323" s="255">
        <v>415.3475529888272</v>
      </c>
      <c r="Q2323" s="255">
        <v>334.59153282404804</v>
      </c>
      <c r="R2323" s="256">
        <v>354.84674898600616</v>
      </c>
      <c r="S2323" s="256">
        <v>354.84674898600616</v>
      </c>
      <c r="T2323" s="256"/>
      <c r="U2323" s="170">
        <v>286.36811911960632</v>
      </c>
      <c r="V2323" s="170"/>
      <c r="W2323" s="170"/>
      <c r="AB2323" s="168"/>
    </row>
    <row r="2324" spans="1:28" x14ac:dyDescent="0.25">
      <c r="A2324" s="286"/>
      <c r="B2324" s="286"/>
      <c r="C2324" s="286"/>
      <c r="D2324" s="285"/>
      <c r="E2324" s="260"/>
      <c r="F2324" s="259"/>
      <c r="G2324" s="259"/>
      <c r="H2324" s="258"/>
      <c r="I2324" s="255"/>
      <c r="J2324" s="257"/>
      <c r="K2324" s="256">
        <v>0.16770400000000002</v>
      </c>
      <c r="L2324" s="201">
        <v>334.67538482404802</v>
      </c>
      <c r="M2324" s="201">
        <v>415.3475529888272</v>
      </c>
      <c r="N2324" s="201">
        <v>41.094000000000001</v>
      </c>
      <c r="O2324" s="255">
        <v>41.094000000000001</v>
      </c>
      <c r="P2324" s="255">
        <v>415.3475529888272</v>
      </c>
      <c r="Q2324" s="255">
        <v>334.75923682404806</v>
      </c>
      <c r="R2324" s="256">
        <v>354.9306009860062</v>
      </c>
      <c r="S2324" s="256">
        <v>355.01445298600618</v>
      </c>
      <c r="T2324" s="263"/>
      <c r="U2324" s="170">
        <v>286.45197111960636</v>
      </c>
      <c r="V2324" s="170"/>
      <c r="W2324" s="170"/>
      <c r="AB2324" s="168"/>
    </row>
    <row r="2325" spans="1:28" x14ac:dyDescent="0.25">
      <c r="A2325" s="260" t="s">
        <v>2423</v>
      </c>
      <c r="B2325" s="260" t="s">
        <v>2200</v>
      </c>
      <c r="C2325" s="260" t="s">
        <v>1981</v>
      </c>
      <c r="D2325" s="261">
        <v>3550</v>
      </c>
      <c r="E2325" s="255" t="s">
        <v>2533</v>
      </c>
      <c r="F2325" s="265"/>
      <c r="G2325" s="265" t="s">
        <v>1978</v>
      </c>
      <c r="H2325" s="284">
        <v>40</v>
      </c>
      <c r="I2325" s="255"/>
      <c r="J2325" s="257"/>
      <c r="K2325" s="255">
        <v>5.7403999999999997E-2</v>
      </c>
      <c r="L2325" s="201">
        <v>334.78793882404807</v>
      </c>
      <c r="M2325" s="201">
        <v>415.3475529888272</v>
      </c>
      <c r="N2325" s="201">
        <v>41.094000000000001</v>
      </c>
      <c r="O2325" s="255">
        <v>41.094000000000001</v>
      </c>
      <c r="P2325" s="255">
        <v>415.3475529888272</v>
      </c>
      <c r="Q2325" s="255">
        <v>334.81664082404808</v>
      </c>
      <c r="R2325" s="255">
        <v>355.04315498600619</v>
      </c>
      <c r="S2325" s="255">
        <v>355.0718569860062</v>
      </c>
      <c r="T2325" s="255"/>
      <c r="U2325" s="170">
        <v>286.56452511960634</v>
      </c>
      <c r="V2325" s="170"/>
      <c r="W2325" s="170"/>
      <c r="AB2325" s="168"/>
    </row>
    <row r="2326" spans="1:28" x14ac:dyDescent="0.25">
      <c r="A2326" s="280"/>
      <c r="B2326" s="280"/>
      <c r="C2326" s="280"/>
      <c r="D2326" s="279"/>
      <c r="E2326" s="280" t="s">
        <v>619</v>
      </c>
      <c r="F2326" s="277"/>
      <c r="G2326" s="277" t="s">
        <v>1962</v>
      </c>
      <c r="H2326" s="276">
        <v>40</v>
      </c>
      <c r="I2326" s="274"/>
      <c r="J2326" s="275"/>
      <c r="K2326" s="274">
        <v>0.103502</v>
      </c>
      <c r="L2326" s="201">
        <v>334.8683918240481</v>
      </c>
      <c r="M2326" s="201">
        <v>415.3475529888272</v>
      </c>
      <c r="N2326" s="201">
        <v>41.094000000000001</v>
      </c>
      <c r="O2326" s="273">
        <v>41.094000000000001</v>
      </c>
      <c r="P2326" s="273">
        <v>415.3475529888272</v>
      </c>
      <c r="Q2326" s="273">
        <v>334.92014282404807</v>
      </c>
      <c r="R2326" s="273">
        <v>355.12360798600616</v>
      </c>
      <c r="S2326" s="273">
        <v>355.17535898600619</v>
      </c>
      <c r="T2326" s="273"/>
      <c r="U2326" s="170">
        <v>286.64497811960632</v>
      </c>
      <c r="V2326" s="170"/>
      <c r="W2326" s="170"/>
      <c r="AB2326" s="168"/>
    </row>
    <row r="2327" spans="1:28" x14ac:dyDescent="0.25">
      <c r="A2327" s="280" t="s">
        <v>2423</v>
      </c>
      <c r="B2327" s="280" t="s">
        <v>2170</v>
      </c>
      <c r="C2327" s="280" t="s">
        <v>111</v>
      </c>
      <c r="D2327" s="279">
        <v>3552</v>
      </c>
      <c r="E2327" s="278" t="s">
        <v>1401</v>
      </c>
      <c r="F2327" s="277" t="s">
        <v>2169</v>
      </c>
      <c r="G2327" s="277" t="s">
        <v>1951</v>
      </c>
      <c r="H2327" s="276"/>
      <c r="I2327" s="273"/>
      <c r="J2327" s="275"/>
      <c r="K2327" s="274">
        <v>0</v>
      </c>
      <c r="L2327" s="201">
        <v>334.92014282404807</v>
      </c>
      <c r="M2327" s="201">
        <v>415.3475529888272</v>
      </c>
      <c r="N2327" s="201">
        <v>41.094000000000001</v>
      </c>
      <c r="O2327" s="273">
        <v>41.094000000000001</v>
      </c>
      <c r="P2327" s="273">
        <v>415.3475529888272</v>
      </c>
      <c r="Q2327" s="273">
        <v>334.92014282404807</v>
      </c>
      <c r="R2327" s="273">
        <v>355.17535898600619</v>
      </c>
      <c r="S2327" s="273">
        <v>355.17535898600619</v>
      </c>
      <c r="T2327" s="273"/>
      <c r="U2327" s="170">
        <v>286.69672911960635</v>
      </c>
      <c r="V2327" s="170"/>
      <c r="W2327" s="170"/>
      <c r="AB2327" s="168"/>
    </row>
    <row r="2328" spans="1:28" x14ac:dyDescent="0.25">
      <c r="A2328" s="280"/>
      <c r="B2328" s="280"/>
      <c r="C2328" s="280"/>
      <c r="D2328" s="279"/>
      <c r="E2328" s="283" t="s">
        <v>619</v>
      </c>
      <c r="F2328" s="277"/>
      <c r="G2328" s="277" t="s">
        <v>1969</v>
      </c>
      <c r="H2328" s="282"/>
      <c r="I2328" s="281"/>
      <c r="J2328" s="275"/>
      <c r="K2328" s="274">
        <v>0.14528199999999999</v>
      </c>
      <c r="L2328" s="201">
        <v>334.99278382404805</v>
      </c>
      <c r="M2328" s="201">
        <v>415.3475529888272</v>
      </c>
      <c r="N2328" s="201">
        <v>41.094000000000001</v>
      </c>
      <c r="O2328" s="273">
        <v>41.094000000000001</v>
      </c>
      <c r="P2328" s="273">
        <v>415.3475529888272</v>
      </c>
      <c r="Q2328" s="273">
        <v>335.06542482404808</v>
      </c>
      <c r="R2328" s="273">
        <v>355.24799998600622</v>
      </c>
      <c r="S2328" s="273">
        <v>355.3206409860062</v>
      </c>
      <c r="T2328" s="273"/>
      <c r="U2328" s="170">
        <v>286.76937011960638</v>
      </c>
      <c r="V2328" s="170"/>
      <c r="W2328" s="170"/>
      <c r="AB2328" s="168"/>
    </row>
    <row r="2329" spans="1:28" x14ac:dyDescent="0.25">
      <c r="A2329" s="280" t="s">
        <v>2423</v>
      </c>
      <c r="B2329" s="280" t="s">
        <v>2170</v>
      </c>
      <c r="C2329" s="280" t="s">
        <v>2087</v>
      </c>
      <c r="D2329" s="279">
        <v>3553</v>
      </c>
      <c r="E2329" s="278" t="s">
        <v>2532</v>
      </c>
      <c r="F2329" s="277"/>
      <c r="G2329" s="277" t="s">
        <v>2085</v>
      </c>
      <c r="H2329" s="276"/>
      <c r="I2329" s="273"/>
      <c r="J2329" s="275"/>
      <c r="K2329" s="274">
        <v>0</v>
      </c>
      <c r="L2329" s="201">
        <v>335.06542482404808</v>
      </c>
      <c r="M2329" s="201">
        <v>415.3475529888272</v>
      </c>
      <c r="N2329" s="201">
        <v>41.094000000000001</v>
      </c>
      <c r="O2329" s="273">
        <v>41.094000000000001</v>
      </c>
      <c r="P2329" s="273">
        <v>415.3475529888272</v>
      </c>
      <c r="Q2329" s="273">
        <v>335.06542482404808</v>
      </c>
      <c r="R2329" s="273">
        <v>355.3206409860062</v>
      </c>
      <c r="S2329" s="273">
        <v>355.3206409860062</v>
      </c>
      <c r="T2329" s="273"/>
      <c r="U2329" s="170">
        <v>286.84201111960635</v>
      </c>
      <c r="V2329" s="170"/>
      <c r="W2329" s="170"/>
      <c r="AB2329" s="168"/>
    </row>
    <row r="2330" spans="1:28" x14ac:dyDescent="0.25">
      <c r="A2330" s="280"/>
      <c r="B2330" s="280"/>
      <c r="C2330" s="280"/>
      <c r="D2330" s="279"/>
      <c r="E2330" s="283" t="s">
        <v>619</v>
      </c>
      <c r="F2330" s="277"/>
      <c r="G2330" s="277" t="s">
        <v>1969</v>
      </c>
      <c r="H2330" s="282"/>
      <c r="I2330" s="281"/>
      <c r="J2330" s="275"/>
      <c r="K2330" s="274">
        <v>0</v>
      </c>
      <c r="L2330" s="201">
        <v>335.06542482404808</v>
      </c>
      <c r="M2330" s="201">
        <v>415.3475529888272</v>
      </c>
      <c r="N2330" s="201">
        <v>41.094000000000001</v>
      </c>
      <c r="O2330" s="273">
        <v>41.094000000000001</v>
      </c>
      <c r="P2330" s="273">
        <v>415.3475529888272</v>
      </c>
      <c r="Q2330" s="273">
        <v>335.06542482404808</v>
      </c>
      <c r="R2330" s="273">
        <v>355.3206409860062</v>
      </c>
      <c r="S2330" s="273">
        <v>355.3206409860062</v>
      </c>
      <c r="T2330" s="273"/>
      <c r="U2330" s="170">
        <v>286.84201111960635</v>
      </c>
      <c r="V2330" s="170"/>
      <c r="W2330" s="170"/>
      <c r="AB2330" s="168"/>
    </row>
    <row r="2331" spans="1:28" x14ac:dyDescent="0.25">
      <c r="A2331" s="280" t="s">
        <v>2423</v>
      </c>
      <c r="B2331" s="280" t="s">
        <v>2170</v>
      </c>
      <c r="C2331" s="280" t="s">
        <v>1990</v>
      </c>
      <c r="D2331" s="279">
        <v>3553</v>
      </c>
      <c r="E2331" s="278" t="s">
        <v>2531</v>
      </c>
      <c r="F2331" s="277" t="s">
        <v>1988</v>
      </c>
      <c r="G2331" s="277" t="s">
        <v>1987</v>
      </c>
      <c r="H2331" s="276"/>
      <c r="I2331" s="273"/>
      <c r="J2331" s="275"/>
      <c r="K2331" s="274">
        <v>0</v>
      </c>
      <c r="L2331" s="201">
        <v>335.06542482404808</v>
      </c>
      <c r="M2331" s="201">
        <v>415.3475529888272</v>
      </c>
      <c r="N2331" s="201">
        <v>41.094000000000001</v>
      </c>
      <c r="O2331" s="273">
        <v>41.094000000000001</v>
      </c>
      <c r="P2331" s="273">
        <v>415.3475529888272</v>
      </c>
      <c r="Q2331" s="273">
        <v>335.06542482404808</v>
      </c>
      <c r="R2331" s="273">
        <v>355.3206409860062</v>
      </c>
      <c r="S2331" s="273">
        <v>355.3206409860062</v>
      </c>
      <c r="T2331" s="273"/>
      <c r="U2331" s="170">
        <v>286.84201111960635</v>
      </c>
      <c r="V2331" s="170"/>
      <c r="W2331" s="170"/>
      <c r="AB2331" s="168"/>
    </row>
    <row r="2332" spans="1:28" x14ac:dyDescent="0.25">
      <c r="A2332" s="280"/>
      <c r="B2332" s="280"/>
      <c r="C2332" s="280"/>
      <c r="D2332" s="279"/>
      <c r="E2332" s="278" t="s">
        <v>619</v>
      </c>
      <c r="F2332" s="277"/>
      <c r="G2332" s="277" t="s">
        <v>1962</v>
      </c>
      <c r="H2332" s="276">
        <v>40</v>
      </c>
      <c r="I2332" s="273"/>
      <c r="J2332" s="275"/>
      <c r="K2332" s="274">
        <v>0.13121600000000003</v>
      </c>
      <c r="L2332" s="201">
        <v>335.13103282404808</v>
      </c>
      <c r="M2332" s="201">
        <v>415.3475529888272</v>
      </c>
      <c r="N2332" s="201">
        <v>41.094000000000001</v>
      </c>
      <c r="O2332" s="273">
        <v>41.094000000000001</v>
      </c>
      <c r="P2332" s="273">
        <v>415.3475529888272</v>
      </c>
      <c r="Q2332" s="273">
        <v>335.19664082404807</v>
      </c>
      <c r="R2332" s="273">
        <v>355.38624898600619</v>
      </c>
      <c r="S2332" s="273">
        <v>355.45185698600619</v>
      </c>
      <c r="T2332" s="273"/>
      <c r="U2332" s="170">
        <v>286.90761911960635</v>
      </c>
      <c r="V2332" s="170"/>
      <c r="W2332" s="170"/>
      <c r="AB2332" s="168"/>
    </row>
    <row r="2333" spans="1:28" x14ac:dyDescent="0.25">
      <c r="A2333" s="260" t="s">
        <v>2423</v>
      </c>
      <c r="B2333" s="260" t="s">
        <v>2530</v>
      </c>
      <c r="C2333" s="260" t="s">
        <v>1981</v>
      </c>
      <c r="D2333" s="261">
        <v>3555</v>
      </c>
      <c r="E2333" s="255" t="s">
        <v>2529</v>
      </c>
      <c r="F2333" s="265"/>
      <c r="G2333" s="265" t="s">
        <v>1978</v>
      </c>
      <c r="H2333" s="284">
        <v>40</v>
      </c>
      <c r="I2333" s="255"/>
      <c r="J2333" s="257"/>
      <c r="K2333" s="255">
        <v>5.7403999999999997E-2</v>
      </c>
      <c r="L2333" s="201">
        <v>335.22534282404808</v>
      </c>
      <c r="M2333" s="201">
        <v>415.3475529888272</v>
      </c>
      <c r="N2333" s="201">
        <v>41.094000000000001</v>
      </c>
      <c r="O2333" s="255">
        <v>41.094000000000001</v>
      </c>
      <c r="P2333" s="255">
        <v>415.3475529888272</v>
      </c>
      <c r="Q2333" s="255">
        <v>335.25404482404809</v>
      </c>
      <c r="R2333" s="255">
        <v>355.4805589860062</v>
      </c>
      <c r="S2333" s="255">
        <v>355.50926098600621</v>
      </c>
      <c r="T2333" s="255"/>
      <c r="U2333" s="170">
        <v>287.00192911960636</v>
      </c>
      <c r="V2333" s="170"/>
      <c r="W2333" s="170"/>
      <c r="AB2333" s="168"/>
    </row>
    <row r="2334" spans="1:28" x14ac:dyDescent="0.25">
      <c r="A2334" s="286"/>
      <c r="B2334" s="286"/>
      <c r="C2334" s="286"/>
      <c r="D2334" s="285"/>
      <c r="E2334" s="260" t="s">
        <v>619</v>
      </c>
      <c r="F2334" s="259"/>
      <c r="G2334" s="259" t="s">
        <v>2198</v>
      </c>
      <c r="H2334" s="258"/>
      <c r="I2334" s="255"/>
      <c r="J2334" s="257"/>
      <c r="K2334" s="256">
        <v>0.16770400000000002</v>
      </c>
      <c r="L2334" s="201">
        <v>335.33789682404813</v>
      </c>
      <c r="M2334" s="201">
        <v>415.3475529888272</v>
      </c>
      <c r="N2334" s="201">
        <v>41.094000000000001</v>
      </c>
      <c r="O2334" s="255">
        <v>41.094000000000001</v>
      </c>
      <c r="P2334" s="255">
        <v>415.3475529888272</v>
      </c>
      <c r="Q2334" s="255">
        <v>335.42174882404811</v>
      </c>
      <c r="R2334" s="256">
        <v>355.59311298600625</v>
      </c>
      <c r="S2334" s="256">
        <v>355.67696498600623</v>
      </c>
      <c r="T2334" s="263"/>
      <c r="U2334" s="170">
        <v>287.1144831196064</v>
      </c>
      <c r="V2334" s="170"/>
      <c r="W2334" s="170"/>
      <c r="AB2334" s="168"/>
    </row>
    <row r="2335" spans="1:28" x14ac:dyDescent="0.25">
      <c r="A2335" s="286" t="s">
        <v>2423</v>
      </c>
      <c r="B2335" s="286" t="s">
        <v>2530</v>
      </c>
      <c r="C2335" s="286" t="s">
        <v>2197</v>
      </c>
      <c r="D2335" s="285">
        <v>3559</v>
      </c>
      <c r="E2335" s="260" t="s">
        <v>2528</v>
      </c>
      <c r="F2335" s="259"/>
      <c r="G2335" s="259" t="s">
        <v>2175</v>
      </c>
      <c r="H2335" s="258">
        <v>40</v>
      </c>
      <c r="I2335" s="255"/>
      <c r="J2335" s="257"/>
      <c r="K2335" s="256">
        <v>0.49565599999999999</v>
      </c>
      <c r="L2335" s="201">
        <v>335.66957682404814</v>
      </c>
      <c r="M2335" s="201">
        <v>415.3475529888272</v>
      </c>
      <c r="N2335" s="201">
        <v>41.094000000000001</v>
      </c>
      <c r="O2335" s="255">
        <v>41.094000000000001</v>
      </c>
      <c r="P2335" s="255">
        <v>415.3475529888272</v>
      </c>
      <c r="Q2335" s="255">
        <v>335.91740482404811</v>
      </c>
      <c r="R2335" s="256">
        <v>355.9247929860062</v>
      </c>
      <c r="S2335" s="256">
        <v>356.17262098600622</v>
      </c>
      <c r="T2335" s="256"/>
      <c r="U2335" s="170">
        <v>287.44616311960635</v>
      </c>
      <c r="V2335" s="170"/>
      <c r="W2335" s="170"/>
      <c r="AB2335" s="168"/>
    </row>
    <row r="2336" spans="1:28" x14ac:dyDescent="0.25">
      <c r="A2336" s="286" t="s">
        <v>2423</v>
      </c>
      <c r="B2336" s="286" t="s">
        <v>2530</v>
      </c>
      <c r="C2336" s="286" t="s">
        <v>2174</v>
      </c>
      <c r="D2336" s="285">
        <v>3562</v>
      </c>
      <c r="E2336" s="260" t="s">
        <v>2527</v>
      </c>
      <c r="F2336" s="259"/>
      <c r="G2336" s="259" t="s">
        <v>2172</v>
      </c>
      <c r="H2336" s="258"/>
      <c r="I2336" s="255"/>
      <c r="J2336" s="257"/>
      <c r="K2336" s="256">
        <v>0</v>
      </c>
      <c r="L2336" s="201">
        <v>335.91740482404811</v>
      </c>
      <c r="M2336" s="201">
        <v>415.3475529888272</v>
      </c>
      <c r="N2336" s="201">
        <v>41.094000000000001</v>
      </c>
      <c r="O2336" s="255">
        <v>41.094000000000001</v>
      </c>
      <c r="P2336" s="255">
        <v>415.3475529888272</v>
      </c>
      <c r="Q2336" s="255">
        <v>335.91740482404811</v>
      </c>
      <c r="R2336" s="256">
        <v>356.17262098600622</v>
      </c>
      <c r="S2336" s="256">
        <v>356.17262098600622</v>
      </c>
      <c r="T2336" s="256"/>
      <c r="U2336" s="170">
        <v>287.69399111960638</v>
      </c>
      <c r="V2336" s="170"/>
      <c r="W2336" s="170"/>
      <c r="AB2336" s="168"/>
    </row>
    <row r="2337" spans="1:28" x14ac:dyDescent="0.25">
      <c r="A2337" s="286"/>
      <c r="B2337" s="286"/>
      <c r="C2337" s="286"/>
      <c r="D2337" s="285"/>
      <c r="E2337" s="260"/>
      <c r="F2337" s="259"/>
      <c r="G2337" s="259"/>
      <c r="H2337" s="258"/>
      <c r="I2337" s="255"/>
      <c r="J2337" s="257"/>
      <c r="K2337" s="256">
        <v>0</v>
      </c>
      <c r="L2337" s="201">
        <v>335.91740482404811</v>
      </c>
      <c r="M2337" s="201">
        <v>415.3475529888272</v>
      </c>
      <c r="N2337" s="201">
        <v>41.094000000000001</v>
      </c>
      <c r="O2337" s="255">
        <v>41.094000000000001</v>
      </c>
      <c r="P2337" s="255">
        <v>415.3475529888272</v>
      </c>
      <c r="Q2337" s="255">
        <v>335.91740482404811</v>
      </c>
      <c r="R2337" s="256">
        <v>356.17262098600622</v>
      </c>
      <c r="S2337" s="256">
        <v>356.17262098600622</v>
      </c>
      <c r="T2337" s="256"/>
      <c r="U2337" s="170">
        <v>287.69399111960638</v>
      </c>
      <c r="V2337" s="170"/>
      <c r="W2337" s="170"/>
      <c r="AB2337" s="168"/>
    </row>
    <row r="2338" spans="1:28" x14ac:dyDescent="0.25">
      <c r="A2338" s="286"/>
      <c r="B2338" s="286"/>
      <c r="C2338" s="286"/>
      <c r="D2338" s="285"/>
      <c r="E2338" s="260" t="s">
        <v>619</v>
      </c>
      <c r="F2338" s="259"/>
      <c r="G2338" s="259" t="s">
        <v>1962</v>
      </c>
      <c r="H2338" s="258"/>
      <c r="I2338" s="255"/>
      <c r="J2338" s="257"/>
      <c r="K2338" s="256">
        <v>9.9516999999999994E-2</v>
      </c>
      <c r="L2338" s="201">
        <v>335.9671633240481</v>
      </c>
      <c r="M2338" s="201">
        <v>415.3475529888272</v>
      </c>
      <c r="N2338" s="201">
        <v>41.094000000000001</v>
      </c>
      <c r="O2338" s="255">
        <v>41.094000000000001</v>
      </c>
      <c r="P2338" s="255">
        <v>415.3475529888272</v>
      </c>
      <c r="Q2338" s="255">
        <v>336.0169218240481</v>
      </c>
      <c r="R2338" s="256">
        <v>356.22237948600622</v>
      </c>
      <c r="S2338" s="256">
        <v>356.27213798600621</v>
      </c>
      <c r="T2338" s="256"/>
      <c r="U2338" s="170">
        <v>287.74374961960638</v>
      </c>
      <c r="V2338" s="170"/>
      <c r="W2338" s="170"/>
      <c r="AB2338" s="168"/>
    </row>
    <row r="2339" spans="1:28" x14ac:dyDescent="0.25">
      <c r="A2339" s="286" t="s">
        <v>2423</v>
      </c>
      <c r="B2339" s="286" t="s">
        <v>2530</v>
      </c>
      <c r="C2339" s="286" t="s">
        <v>2194</v>
      </c>
      <c r="D2339" s="285">
        <v>3565</v>
      </c>
      <c r="E2339" s="260" t="s">
        <v>2526</v>
      </c>
      <c r="F2339" s="259"/>
      <c r="G2339" s="259" t="s">
        <v>2175</v>
      </c>
      <c r="H2339" s="258">
        <v>40</v>
      </c>
      <c r="I2339" s="255"/>
      <c r="J2339" s="257"/>
      <c r="K2339" s="256">
        <v>0.49565599999999999</v>
      </c>
      <c r="L2339" s="201">
        <v>336.26474982404807</v>
      </c>
      <c r="M2339" s="201">
        <v>415.3475529888272</v>
      </c>
      <c r="N2339" s="201">
        <v>41.094000000000001</v>
      </c>
      <c r="O2339" s="255">
        <v>41.094000000000001</v>
      </c>
      <c r="P2339" s="255">
        <v>415.3475529888272</v>
      </c>
      <c r="Q2339" s="255">
        <v>336.51257782404809</v>
      </c>
      <c r="R2339" s="256">
        <v>356.51996598600618</v>
      </c>
      <c r="S2339" s="256">
        <v>356.76779398600621</v>
      </c>
      <c r="T2339" s="256"/>
      <c r="U2339" s="170">
        <v>288.04133611960634</v>
      </c>
      <c r="V2339" s="170"/>
      <c r="W2339" s="170"/>
      <c r="AB2339" s="168"/>
    </row>
    <row r="2340" spans="1:28" x14ac:dyDescent="0.25">
      <c r="A2340" s="286"/>
      <c r="B2340" s="286"/>
      <c r="C2340" s="286"/>
      <c r="D2340" s="285"/>
      <c r="E2340" s="260" t="s">
        <v>619</v>
      </c>
      <c r="F2340" s="259"/>
      <c r="G2340" s="259"/>
      <c r="H2340" s="258"/>
      <c r="I2340" s="255"/>
      <c r="J2340" s="257"/>
      <c r="K2340" s="256">
        <v>0</v>
      </c>
      <c r="L2340" s="201">
        <v>336.51257782404809</v>
      </c>
      <c r="M2340" s="201">
        <v>415.3475529888272</v>
      </c>
      <c r="N2340" s="201">
        <v>41.094000000000001</v>
      </c>
      <c r="O2340" s="255">
        <v>41.094000000000001</v>
      </c>
      <c r="P2340" s="255">
        <v>415.3475529888272</v>
      </c>
      <c r="Q2340" s="255">
        <v>336.51257782404809</v>
      </c>
      <c r="R2340" s="256">
        <v>356.76779398600621</v>
      </c>
      <c r="S2340" s="256">
        <v>356.76779398600621</v>
      </c>
      <c r="T2340" s="256"/>
      <c r="U2340" s="170">
        <v>288.28916411960637</v>
      </c>
      <c r="V2340" s="170"/>
      <c r="W2340" s="170"/>
      <c r="AB2340" s="168"/>
    </row>
    <row r="2341" spans="1:28" x14ac:dyDescent="0.25">
      <c r="A2341" s="286"/>
      <c r="B2341" s="286"/>
      <c r="C2341" s="286"/>
      <c r="D2341" s="285"/>
      <c r="E2341" s="260"/>
      <c r="F2341" s="259"/>
      <c r="G2341" s="259"/>
      <c r="H2341" s="258"/>
      <c r="I2341" s="255"/>
      <c r="J2341" s="257"/>
      <c r="K2341" s="256">
        <v>0</v>
      </c>
      <c r="L2341" s="201">
        <v>336.51257782404809</v>
      </c>
      <c r="M2341" s="201">
        <v>415.3475529888272</v>
      </c>
      <c r="N2341" s="201">
        <v>41.094000000000001</v>
      </c>
      <c r="O2341" s="255">
        <v>41.094000000000001</v>
      </c>
      <c r="P2341" s="255">
        <v>415.3475529888272</v>
      </c>
      <c r="Q2341" s="255">
        <v>336.51257782404809</v>
      </c>
      <c r="R2341" s="256">
        <v>356.76779398600621</v>
      </c>
      <c r="S2341" s="256">
        <v>356.76779398600621</v>
      </c>
      <c r="T2341" s="256"/>
      <c r="U2341" s="170">
        <v>288.28916411960637</v>
      </c>
      <c r="V2341" s="170"/>
      <c r="W2341" s="170"/>
      <c r="AB2341" s="168"/>
    </row>
    <row r="2342" spans="1:28" x14ac:dyDescent="0.25">
      <c r="A2342" s="286"/>
      <c r="B2342" s="286"/>
      <c r="C2342" s="286"/>
      <c r="D2342" s="285"/>
      <c r="E2342" s="260" t="s">
        <v>619</v>
      </c>
      <c r="F2342" s="259"/>
      <c r="G2342" s="259" t="s">
        <v>1962</v>
      </c>
      <c r="H2342" s="258"/>
      <c r="I2342" s="255"/>
      <c r="J2342" s="257"/>
      <c r="K2342" s="256">
        <v>9.9516999999999994E-2</v>
      </c>
      <c r="L2342" s="201">
        <v>336.56233632404809</v>
      </c>
      <c r="M2342" s="201">
        <v>415.3475529888272</v>
      </c>
      <c r="N2342" s="201">
        <v>41.094000000000001</v>
      </c>
      <c r="O2342" s="255">
        <v>41.094000000000001</v>
      </c>
      <c r="P2342" s="255">
        <v>415.3475529888272</v>
      </c>
      <c r="Q2342" s="255">
        <v>336.61209482404809</v>
      </c>
      <c r="R2342" s="256">
        <v>356.81755248600621</v>
      </c>
      <c r="S2342" s="256">
        <v>356.8673109860062</v>
      </c>
      <c r="T2342" s="256"/>
      <c r="U2342" s="170">
        <v>288.33892261960636</v>
      </c>
      <c r="V2342" s="170"/>
      <c r="W2342" s="170"/>
      <c r="AB2342" s="168"/>
    </row>
    <row r="2343" spans="1:28" x14ac:dyDescent="0.25">
      <c r="A2343" s="286" t="s">
        <v>2423</v>
      </c>
      <c r="B2343" s="286" t="s">
        <v>2530</v>
      </c>
      <c r="C2343" s="286" t="s">
        <v>2192</v>
      </c>
      <c r="D2343" s="285">
        <v>3571</v>
      </c>
      <c r="E2343" s="260" t="s">
        <v>2525</v>
      </c>
      <c r="F2343" s="259"/>
      <c r="G2343" s="259" t="s">
        <v>2175</v>
      </c>
      <c r="H2343" s="258">
        <v>40</v>
      </c>
      <c r="I2343" s="255"/>
      <c r="J2343" s="257"/>
      <c r="K2343" s="256">
        <v>0.49565599999999999</v>
      </c>
      <c r="L2343" s="201">
        <v>336.85992282404811</v>
      </c>
      <c r="M2343" s="201">
        <v>415.3475529888272</v>
      </c>
      <c r="N2343" s="201">
        <v>41.094000000000001</v>
      </c>
      <c r="O2343" s="255">
        <v>41.094000000000001</v>
      </c>
      <c r="P2343" s="255">
        <v>415.3475529888272</v>
      </c>
      <c r="Q2343" s="255">
        <v>337.10775082404808</v>
      </c>
      <c r="R2343" s="256">
        <v>357.11513898600617</v>
      </c>
      <c r="S2343" s="256">
        <v>357.3629669860062</v>
      </c>
      <c r="T2343" s="256"/>
      <c r="U2343" s="170">
        <v>288.63650911960633</v>
      </c>
      <c r="V2343" s="170"/>
      <c r="W2343" s="170"/>
      <c r="AB2343" s="168"/>
    </row>
    <row r="2344" spans="1:28" x14ac:dyDescent="0.25">
      <c r="A2344" s="286"/>
      <c r="B2344" s="286"/>
      <c r="C2344" s="286"/>
      <c r="D2344" s="285"/>
      <c r="E2344" s="260" t="s">
        <v>619</v>
      </c>
      <c r="F2344" s="259"/>
      <c r="G2344" s="259"/>
      <c r="H2344" s="258"/>
      <c r="I2344" s="255"/>
      <c r="J2344" s="257"/>
      <c r="K2344" s="256">
        <v>0</v>
      </c>
      <c r="L2344" s="201">
        <v>337.10775082404808</v>
      </c>
      <c r="M2344" s="201">
        <v>415.3475529888272</v>
      </c>
      <c r="N2344" s="201">
        <v>41.094000000000001</v>
      </c>
      <c r="O2344" s="255">
        <v>41.094000000000001</v>
      </c>
      <c r="P2344" s="255">
        <v>415.3475529888272</v>
      </c>
      <c r="Q2344" s="255">
        <v>337.10775082404808</v>
      </c>
      <c r="R2344" s="256">
        <v>357.3629669860062</v>
      </c>
      <c r="S2344" s="256">
        <v>357.3629669860062</v>
      </c>
      <c r="T2344" s="256"/>
      <c r="U2344" s="170">
        <v>288.88433711960636</v>
      </c>
      <c r="V2344" s="170"/>
      <c r="W2344" s="170"/>
      <c r="AB2344" s="168"/>
    </row>
    <row r="2345" spans="1:28" x14ac:dyDescent="0.25">
      <c r="A2345" s="286"/>
      <c r="B2345" s="286"/>
      <c r="C2345" s="286"/>
      <c r="D2345" s="285"/>
      <c r="E2345" s="260"/>
      <c r="F2345" s="259"/>
      <c r="G2345" s="259"/>
      <c r="H2345" s="258"/>
      <c r="I2345" s="255"/>
      <c r="J2345" s="257"/>
      <c r="K2345" s="256">
        <v>0</v>
      </c>
      <c r="L2345" s="201">
        <v>337.10775082404808</v>
      </c>
      <c r="M2345" s="201">
        <v>415.3475529888272</v>
      </c>
      <c r="N2345" s="201">
        <v>41.094000000000001</v>
      </c>
      <c r="O2345" s="255">
        <v>41.094000000000001</v>
      </c>
      <c r="P2345" s="255">
        <v>415.3475529888272</v>
      </c>
      <c r="Q2345" s="255">
        <v>337.10775082404808</v>
      </c>
      <c r="R2345" s="256">
        <v>357.3629669860062</v>
      </c>
      <c r="S2345" s="256">
        <v>357.3629669860062</v>
      </c>
      <c r="T2345" s="256"/>
      <c r="U2345" s="170">
        <v>288.88433711960636</v>
      </c>
      <c r="V2345" s="170"/>
      <c r="W2345" s="170"/>
      <c r="AB2345" s="168"/>
    </row>
    <row r="2346" spans="1:28" x14ac:dyDescent="0.25">
      <c r="A2346" s="286"/>
      <c r="B2346" s="286"/>
      <c r="C2346" s="286"/>
      <c r="D2346" s="285"/>
      <c r="E2346" s="260" t="s">
        <v>619</v>
      </c>
      <c r="F2346" s="259"/>
      <c r="G2346" s="259" t="s">
        <v>1962</v>
      </c>
      <c r="H2346" s="258"/>
      <c r="I2346" s="255"/>
      <c r="J2346" s="257"/>
      <c r="K2346" s="256">
        <v>9.9516999999999994E-2</v>
      </c>
      <c r="L2346" s="201">
        <v>337.15750932404808</v>
      </c>
      <c r="M2346" s="201">
        <v>415.3475529888272</v>
      </c>
      <c r="N2346" s="201">
        <v>41.094000000000001</v>
      </c>
      <c r="O2346" s="255">
        <v>41.094000000000001</v>
      </c>
      <c r="P2346" s="255">
        <v>415.3475529888272</v>
      </c>
      <c r="Q2346" s="255">
        <v>337.20726782404807</v>
      </c>
      <c r="R2346" s="256">
        <v>357.4127254860062</v>
      </c>
      <c r="S2346" s="256">
        <v>357.46248398600619</v>
      </c>
      <c r="T2346" s="256"/>
      <c r="U2346" s="170">
        <v>288.93409561960635</v>
      </c>
      <c r="V2346" s="170"/>
      <c r="W2346" s="170"/>
      <c r="AB2346" s="168"/>
    </row>
    <row r="2347" spans="1:28" x14ac:dyDescent="0.25">
      <c r="A2347" s="286" t="s">
        <v>2423</v>
      </c>
      <c r="B2347" s="286" t="s">
        <v>2530</v>
      </c>
      <c r="C2347" s="286" t="s">
        <v>2190</v>
      </c>
      <c r="D2347" s="285">
        <v>3577</v>
      </c>
      <c r="E2347" s="260" t="s">
        <v>2524</v>
      </c>
      <c r="F2347" s="259"/>
      <c r="G2347" s="259" t="s">
        <v>2175</v>
      </c>
      <c r="H2347" s="258">
        <v>40</v>
      </c>
      <c r="I2347" s="255"/>
      <c r="J2347" s="257"/>
      <c r="K2347" s="256">
        <v>0.49565599999999999</v>
      </c>
      <c r="L2347" s="201">
        <v>337.45509582404804</v>
      </c>
      <c r="M2347" s="201">
        <v>415.3475529888272</v>
      </c>
      <c r="N2347" s="201">
        <v>41.094000000000001</v>
      </c>
      <c r="O2347" s="255">
        <v>41.094000000000001</v>
      </c>
      <c r="P2347" s="255">
        <v>415.3475529888272</v>
      </c>
      <c r="Q2347" s="255">
        <v>337.70292382404807</v>
      </c>
      <c r="R2347" s="256">
        <v>357.71031198600616</v>
      </c>
      <c r="S2347" s="256">
        <v>357.95813998600619</v>
      </c>
      <c r="T2347" s="256"/>
      <c r="U2347" s="170">
        <v>289.23168211960632</v>
      </c>
      <c r="V2347" s="170"/>
      <c r="W2347" s="170"/>
      <c r="AB2347" s="168"/>
    </row>
    <row r="2348" spans="1:28" x14ac:dyDescent="0.25">
      <c r="A2348" s="286" t="s">
        <v>2423</v>
      </c>
      <c r="B2348" s="286" t="s">
        <v>2530</v>
      </c>
      <c r="C2348" s="286" t="s">
        <v>2174</v>
      </c>
      <c r="D2348" s="285">
        <v>3580</v>
      </c>
      <c r="E2348" s="260" t="s">
        <v>2523</v>
      </c>
      <c r="F2348" s="259"/>
      <c r="G2348" s="259" t="s">
        <v>2172</v>
      </c>
      <c r="H2348" s="258"/>
      <c r="I2348" s="255"/>
      <c r="J2348" s="257"/>
      <c r="K2348" s="256">
        <v>0</v>
      </c>
      <c r="L2348" s="201">
        <v>337.70292382404807</v>
      </c>
      <c r="M2348" s="201">
        <v>415.3475529888272</v>
      </c>
      <c r="N2348" s="201">
        <v>41.094000000000001</v>
      </c>
      <c r="O2348" s="255">
        <v>41.094000000000001</v>
      </c>
      <c r="P2348" s="255">
        <v>415.3475529888272</v>
      </c>
      <c r="Q2348" s="255">
        <v>337.70292382404807</v>
      </c>
      <c r="R2348" s="256">
        <v>357.95813998600619</v>
      </c>
      <c r="S2348" s="256">
        <v>357.95813998600619</v>
      </c>
      <c r="T2348" s="256"/>
      <c r="U2348" s="170">
        <v>289.47951011960635</v>
      </c>
      <c r="V2348" s="170"/>
      <c r="W2348" s="170"/>
      <c r="AB2348" s="168"/>
    </row>
    <row r="2349" spans="1:28" x14ac:dyDescent="0.25">
      <c r="A2349" s="286"/>
      <c r="B2349" s="286"/>
      <c r="C2349" s="286"/>
      <c r="D2349" s="285"/>
      <c r="E2349" s="260"/>
      <c r="F2349" s="259"/>
      <c r="G2349" s="259"/>
      <c r="H2349" s="258"/>
      <c r="I2349" s="255"/>
      <c r="J2349" s="257"/>
      <c r="K2349" s="256">
        <v>0</v>
      </c>
      <c r="L2349" s="201">
        <v>337.70292382404807</v>
      </c>
      <c r="M2349" s="201">
        <v>415.3475529888272</v>
      </c>
      <c r="N2349" s="201">
        <v>41.094000000000001</v>
      </c>
      <c r="O2349" s="255">
        <v>41.094000000000001</v>
      </c>
      <c r="P2349" s="255">
        <v>415.3475529888272</v>
      </c>
      <c r="Q2349" s="255">
        <v>337.70292382404807</v>
      </c>
      <c r="R2349" s="256">
        <v>357.95813998600619</v>
      </c>
      <c r="S2349" s="256">
        <v>357.95813998600619</v>
      </c>
      <c r="T2349" s="256"/>
      <c r="U2349" s="170">
        <v>289.47951011960635</v>
      </c>
      <c r="V2349" s="170"/>
      <c r="W2349" s="170"/>
      <c r="AB2349" s="168"/>
    </row>
    <row r="2350" spans="1:28" x14ac:dyDescent="0.25">
      <c r="A2350" s="286"/>
      <c r="B2350" s="286"/>
      <c r="C2350" s="286"/>
      <c r="D2350" s="285"/>
      <c r="E2350" s="260"/>
      <c r="F2350" s="259"/>
      <c r="G2350" s="259" t="s">
        <v>1962</v>
      </c>
      <c r="H2350" s="258"/>
      <c r="I2350" s="255"/>
      <c r="J2350" s="257"/>
      <c r="K2350" s="256">
        <v>0.15525</v>
      </c>
      <c r="L2350" s="201">
        <v>337.78054882404808</v>
      </c>
      <c r="M2350" s="201">
        <v>415.3475529888272</v>
      </c>
      <c r="N2350" s="201">
        <v>41.094000000000001</v>
      </c>
      <c r="O2350" s="255">
        <v>41.094000000000001</v>
      </c>
      <c r="P2350" s="255">
        <v>415.3475529888272</v>
      </c>
      <c r="Q2350" s="255">
        <v>337.85817382404809</v>
      </c>
      <c r="R2350" s="256">
        <v>358.0357649860062</v>
      </c>
      <c r="S2350" s="256">
        <v>358.11338998600621</v>
      </c>
      <c r="T2350" s="256"/>
      <c r="U2350" s="170">
        <v>289.55713511960636</v>
      </c>
      <c r="V2350" s="170"/>
      <c r="W2350" s="170"/>
      <c r="AB2350" s="168"/>
    </row>
    <row r="2351" spans="1:28" x14ac:dyDescent="0.25">
      <c r="A2351" s="286" t="s">
        <v>2423</v>
      </c>
      <c r="B2351" s="286" t="s">
        <v>2530</v>
      </c>
      <c r="C2351" s="286" t="s">
        <v>2187</v>
      </c>
      <c r="D2351" s="285">
        <v>3584</v>
      </c>
      <c r="E2351" s="260" t="s">
        <v>2522</v>
      </c>
      <c r="F2351" s="259" t="s">
        <v>2185</v>
      </c>
      <c r="G2351" s="259" t="s">
        <v>2184</v>
      </c>
      <c r="H2351" s="258">
        <v>40</v>
      </c>
      <c r="I2351" s="255"/>
      <c r="J2351" s="257"/>
      <c r="K2351" s="256">
        <v>0.5</v>
      </c>
      <c r="L2351" s="201">
        <v>338.10817382404809</v>
      </c>
      <c r="M2351" s="201">
        <v>415.3475529888272</v>
      </c>
      <c r="N2351" s="201">
        <v>41.094000000000001</v>
      </c>
      <c r="O2351" s="255">
        <v>41.094000000000001</v>
      </c>
      <c r="P2351" s="255">
        <v>415.3475529888272</v>
      </c>
      <c r="Q2351" s="255">
        <v>338.35817382404809</v>
      </c>
      <c r="R2351" s="256">
        <v>358.36338998600621</v>
      </c>
      <c r="S2351" s="256">
        <v>358.61338998600621</v>
      </c>
      <c r="T2351" s="256"/>
      <c r="U2351" s="170">
        <v>289.88476011960637</v>
      </c>
      <c r="V2351" s="170"/>
      <c r="W2351" s="170"/>
      <c r="AB2351" s="168"/>
    </row>
    <row r="2352" spans="1:28" x14ac:dyDescent="0.25">
      <c r="A2352" s="286"/>
      <c r="B2352" s="286"/>
      <c r="C2352" s="286"/>
      <c r="D2352" s="285"/>
      <c r="E2352" s="260" t="s">
        <v>619</v>
      </c>
      <c r="F2352" s="259"/>
      <c r="G2352" s="259" t="s">
        <v>1962</v>
      </c>
      <c r="H2352" s="258"/>
      <c r="I2352" s="255"/>
      <c r="J2352" s="257"/>
      <c r="K2352" s="256">
        <v>0.15525</v>
      </c>
      <c r="L2352" s="201">
        <v>338.43579882404811</v>
      </c>
      <c r="M2352" s="201">
        <v>415.3475529888272</v>
      </c>
      <c r="N2352" s="201">
        <v>41.094000000000001</v>
      </c>
      <c r="O2352" s="255">
        <v>41.094000000000001</v>
      </c>
      <c r="P2352" s="255">
        <v>415.3475529888272</v>
      </c>
      <c r="Q2352" s="255">
        <v>338.51342382404812</v>
      </c>
      <c r="R2352" s="256">
        <v>358.69101498600622</v>
      </c>
      <c r="S2352" s="256">
        <v>358.76863998600624</v>
      </c>
      <c r="T2352" s="256"/>
      <c r="U2352" s="170">
        <v>290.21238511960638</v>
      </c>
      <c r="V2352" s="170"/>
      <c r="W2352" s="170"/>
      <c r="AB2352" s="168"/>
    </row>
    <row r="2353" spans="1:28" x14ac:dyDescent="0.25">
      <c r="A2353" s="286" t="s">
        <v>2423</v>
      </c>
      <c r="B2353" s="286" t="s">
        <v>2530</v>
      </c>
      <c r="C2353" s="286" t="s">
        <v>2183</v>
      </c>
      <c r="D2353" s="285">
        <v>3590</v>
      </c>
      <c r="E2353" s="260" t="s">
        <v>2521</v>
      </c>
      <c r="F2353" s="259"/>
      <c r="G2353" s="259" t="s">
        <v>2175</v>
      </c>
      <c r="H2353" s="258">
        <v>40</v>
      </c>
      <c r="I2353" s="255"/>
      <c r="J2353" s="257"/>
      <c r="K2353" s="256">
        <v>0.49565599999999999</v>
      </c>
      <c r="L2353" s="201">
        <v>338.76125182404814</v>
      </c>
      <c r="M2353" s="201">
        <v>415.3475529888272</v>
      </c>
      <c r="N2353" s="201">
        <v>41.094000000000001</v>
      </c>
      <c r="O2353" s="255">
        <v>41.094000000000001</v>
      </c>
      <c r="P2353" s="255">
        <v>415.3475529888272</v>
      </c>
      <c r="Q2353" s="255">
        <v>339.00907982404811</v>
      </c>
      <c r="R2353" s="256">
        <v>359.01646798600621</v>
      </c>
      <c r="S2353" s="256">
        <v>359.26429598600623</v>
      </c>
      <c r="T2353" s="256"/>
      <c r="U2353" s="170">
        <v>290.53783811960636</v>
      </c>
      <c r="V2353" s="170"/>
      <c r="W2353" s="170"/>
      <c r="AB2353" s="168"/>
    </row>
    <row r="2354" spans="1:28" x14ac:dyDescent="0.25">
      <c r="A2354" s="286"/>
      <c r="B2354" s="286"/>
      <c r="C2354" s="286"/>
      <c r="D2354" s="285"/>
      <c r="E2354" s="260" t="s">
        <v>619</v>
      </c>
      <c r="F2354" s="259"/>
      <c r="G2354" s="259"/>
      <c r="H2354" s="258"/>
      <c r="I2354" s="255"/>
      <c r="J2354" s="257"/>
      <c r="K2354" s="256">
        <v>0</v>
      </c>
      <c r="L2354" s="201">
        <v>339.00907982404811</v>
      </c>
      <c r="M2354" s="201">
        <v>415.3475529888272</v>
      </c>
      <c r="N2354" s="201">
        <v>41.094000000000001</v>
      </c>
      <c r="O2354" s="255">
        <v>41.094000000000001</v>
      </c>
      <c r="P2354" s="255">
        <v>415.3475529888272</v>
      </c>
      <c r="Q2354" s="255">
        <v>339.00907982404811</v>
      </c>
      <c r="R2354" s="256">
        <v>359.26429598600623</v>
      </c>
      <c r="S2354" s="256">
        <v>359.26429598600623</v>
      </c>
      <c r="T2354" s="256"/>
      <c r="U2354" s="170">
        <v>290.78566611960639</v>
      </c>
      <c r="V2354" s="170"/>
      <c r="W2354" s="170"/>
      <c r="AB2354" s="168"/>
    </row>
    <row r="2355" spans="1:28" x14ac:dyDescent="0.25">
      <c r="A2355" s="286"/>
      <c r="B2355" s="286"/>
      <c r="C2355" s="286"/>
      <c r="D2355" s="285"/>
      <c r="E2355" s="260"/>
      <c r="F2355" s="259"/>
      <c r="G2355" s="259"/>
      <c r="H2355" s="258"/>
      <c r="I2355" s="255"/>
      <c r="J2355" s="257"/>
      <c r="K2355" s="256">
        <v>0</v>
      </c>
      <c r="L2355" s="201">
        <v>339.00907982404811</v>
      </c>
      <c r="M2355" s="201">
        <v>415.3475529888272</v>
      </c>
      <c r="N2355" s="201">
        <v>41.094000000000001</v>
      </c>
      <c r="O2355" s="255">
        <v>41.094000000000001</v>
      </c>
      <c r="P2355" s="255">
        <v>415.3475529888272</v>
      </c>
      <c r="Q2355" s="255">
        <v>339.00907982404811</v>
      </c>
      <c r="R2355" s="256">
        <v>359.26429598600623</v>
      </c>
      <c r="S2355" s="256">
        <v>359.26429598600623</v>
      </c>
      <c r="T2355" s="256"/>
      <c r="U2355" s="170">
        <v>290.78566611960639</v>
      </c>
      <c r="V2355" s="170"/>
      <c r="W2355" s="170"/>
      <c r="AB2355" s="168"/>
    </row>
    <row r="2356" spans="1:28" x14ac:dyDescent="0.25">
      <c r="A2356" s="286"/>
      <c r="B2356" s="286"/>
      <c r="C2356" s="286"/>
      <c r="D2356" s="285"/>
      <c r="E2356" s="260"/>
      <c r="F2356" s="259"/>
      <c r="G2356" s="259" t="s">
        <v>1962</v>
      </c>
      <c r="H2356" s="258"/>
      <c r="I2356" s="255"/>
      <c r="J2356" s="257"/>
      <c r="K2356" s="256">
        <v>9.9516999999999994E-2</v>
      </c>
      <c r="L2356" s="201">
        <v>339.05883832404811</v>
      </c>
      <c r="M2356" s="201">
        <v>415.3475529888272</v>
      </c>
      <c r="N2356" s="201">
        <v>41.094000000000001</v>
      </c>
      <c r="O2356" s="255">
        <v>41.094000000000001</v>
      </c>
      <c r="P2356" s="255">
        <v>415.3475529888272</v>
      </c>
      <c r="Q2356" s="255">
        <v>339.10859682404811</v>
      </c>
      <c r="R2356" s="256">
        <v>359.31405448600623</v>
      </c>
      <c r="S2356" s="256">
        <v>359.36381298600622</v>
      </c>
      <c r="T2356" s="256"/>
      <c r="U2356" s="170">
        <v>290.83542461960639</v>
      </c>
      <c r="V2356" s="170"/>
      <c r="W2356" s="170"/>
      <c r="AB2356" s="168"/>
    </row>
    <row r="2357" spans="1:28" x14ac:dyDescent="0.25">
      <c r="A2357" s="286" t="s">
        <v>2423</v>
      </c>
      <c r="B2357" s="286" t="s">
        <v>2530</v>
      </c>
      <c r="C2357" s="286" t="s">
        <v>2181</v>
      </c>
      <c r="D2357" s="285">
        <v>3596</v>
      </c>
      <c r="E2357" s="260" t="s">
        <v>2520</v>
      </c>
      <c r="F2357" s="259"/>
      <c r="G2357" s="259" t="s">
        <v>2175</v>
      </c>
      <c r="H2357" s="258">
        <v>40</v>
      </c>
      <c r="I2357" s="255"/>
      <c r="J2357" s="257"/>
      <c r="K2357" s="256">
        <v>0.49565599999999999</v>
      </c>
      <c r="L2357" s="201">
        <v>339.35642482404808</v>
      </c>
      <c r="M2357" s="201">
        <v>415.3475529888272</v>
      </c>
      <c r="N2357" s="201">
        <v>41.094000000000001</v>
      </c>
      <c r="O2357" s="255">
        <v>41.094000000000001</v>
      </c>
      <c r="P2357" s="255">
        <v>415.3475529888272</v>
      </c>
      <c r="Q2357" s="255">
        <v>339.6042528240481</v>
      </c>
      <c r="R2357" s="256">
        <v>359.61164098600619</v>
      </c>
      <c r="S2357" s="256">
        <v>359.85946898600622</v>
      </c>
      <c r="T2357" s="256"/>
      <c r="U2357" s="170">
        <v>291.13301111960635</v>
      </c>
      <c r="V2357" s="170"/>
      <c r="W2357" s="170"/>
      <c r="AB2357" s="168"/>
    </row>
    <row r="2358" spans="1:28" x14ac:dyDescent="0.25">
      <c r="A2358" s="286"/>
      <c r="B2358" s="286"/>
      <c r="C2358" s="286"/>
      <c r="D2358" s="285"/>
      <c r="E2358" s="260" t="s">
        <v>619</v>
      </c>
      <c r="F2358" s="259"/>
      <c r="G2358" s="259"/>
      <c r="H2358" s="258"/>
      <c r="I2358" s="255"/>
      <c r="J2358" s="257"/>
      <c r="K2358" s="256">
        <v>0</v>
      </c>
      <c r="L2358" s="201">
        <v>339.6042528240481</v>
      </c>
      <c r="M2358" s="201">
        <v>415.3475529888272</v>
      </c>
      <c r="N2358" s="201">
        <v>41.094000000000001</v>
      </c>
      <c r="O2358" s="255">
        <v>41.094000000000001</v>
      </c>
      <c r="P2358" s="255">
        <v>415.3475529888272</v>
      </c>
      <c r="Q2358" s="255">
        <v>339.6042528240481</v>
      </c>
      <c r="R2358" s="256">
        <v>359.85946898600622</v>
      </c>
      <c r="S2358" s="256">
        <v>359.85946898600622</v>
      </c>
      <c r="T2358" s="256"/>
      <c r="U2358" s="170">
        <v>291.38083911960638</v>
      </c>
      <c r="V2358" s="170"/>
      <c r="W2358" s="170"/>
      <c r="AB2358" s="168"/>
    </row>
    <row r="2359" spans="1:28" x14ac:dyDescent="0.25">
      <c r="A2359" s="286"/>
      <c r="B2359" s="286"/>
      <c r="C2359" s="286"/>
      <c r="D2359" s="285"/>
      <c r="E2359" s="260"/>
      <c r="F2359" s="259"/>
      <c r="G2359" s="259"/>
      <c r="H2359" s="258"/>
      <c r="I2359" s="255"/>
      <c r="J2359" s="257"/>
      <c r="K2359" s="256">
        <v>0</v>
      </c>
      <c r="L2359" s="201">
        <v>339.6042528240481</v>
      </c>
      <c r="M2359" s="201">
        <v>415.3475529888272</v>
      </c>
      <c r="N2359" s="201">
        <v>41.094000000000001</v>
      </c>
      <c r="O2359" s="255">
        <v>41.094000000000001</v>
      </c>
      <c r="P2359" s="255">
        <v>415.3475529888272</v>
      </c>
      <c r="Q2359" s="255">
        <v>339.6042528240481</v>
      </c>
      <c r="R2359" s="256">
        <v>359.85946898600622</v>
      </c>
      <c r="S2359" s="256">
        <v>359.85946898600622</v>
      </c>
      <c r="T2359" s="256"/>
      <c r="U2359" s="170">
        <v>291.38083911960638</v>
      </c>
      <c r="V2359" s="170"/>
      <c r="W2359" s="170"/>
      <c r="AB2359" s="168"/>
    </row>
    <row r="2360" spans="1:28" x14ac:dyDescent="0.25">
      <c r="A2360" s="286"/>
      <c r="B2360" s="286"/>
      <c r="C2360" s="286"/>
      <c r="D2360" s="285"/>
      <c r="E2360" s="260" t="s">
        <v>619</v>
      </c>
      <c r="F2360" s="259"/>
      <c r="G2360" s="259" t="s">
        <v>1962</v>
      </c>
      <c r="H2360" s="258"/>
      <c r="I2360" s="255"/>
      <c r="J2360" s="257"/>
      <c r="K2360" s="256">
        <v>9.9516999999999994E-2</v>
      </c>
      <c r="L2360" s="201">
        <v>339.6540113240481</v>
      </c>
      <c r="M2360" s="201">
        <v>415.3475529888272</v>
      </c>
      <c r="N2360" s="201">
        <v>41.094000000000001</v>
      </c>
      <c r="O2360" s="255">
        <v>41.094000000000001</v>
      </c>
      <c r="P2360" s="255">
        <v>415.3475529888272</v>
      </c>
      <c r="Q2360" s="255">
        <v>339.70376982404809</v>
      </c>
      <c r="R2360" s="256">
        <v>359.90922748600622</v>
      </c>
      <c r="S2360" s="256">
        <v>359.95898598600621</v>
      </c>
      <c r="T2360" s="256"/>
      <c r="U2360" s="170">
        <v>291.43059761960637</v>
      </c>
      <c r="V2360" s="170"/>
      <c r="W2360" s="170"/>
      <c r="AB2360" s="168"/>
    </row>
    <row r="2361" spans="1:28" x14ac:dyDescent="0.25">
      <c r="A2361" s="286" t="s">
        <v>2423</v>
      </c>
      <c r="B2361" s="286" t="s">
        <v>2530</v>
      </c>
      <c r="C2361" s="286" t="s">
        <v>2179</v>
      </c>
      <c r="D2361" s="285">
        <v>3602</v>
      </c>
      <c r="E2361" s="260" t="s">
        <v>2519</v>
      </c>
      <c r="F2361" s="259"/>
      <c r="G2361" s="259" t="s">
        <v>2175</v>
      </c>
      <c r="H2361" s="258">
        <v>40</v>
      </c>
      <c r="I2361" s="255"/>
      <c r="J2361" s="257"/>
      <c r="K2361" s="256">
        <v>0.49565599999999999</v>
      </c>
      <c r="L2361" s="201">
        <v>339.95159782404812</v>
      </c>
      <c r="M2361" s="201">
        <v>415.3475529888272</v>
      </c>
      <c r="N2361" s="201">
        <v>41.094000000000001</v>
      </c>
      <c r="O2361" s="255">
        <v>41.094000000000001</v>
      </c>
      <c r="P2361" s="255">
        <v>415.3475529888272</v>
      </c>
      <c r="Q2361" s="255">
        <v>340.19942582404809</v>
      </c>
      <c r="R2361" s="256">
        <v>360.20681398600618</v>
      </c>
      <c r="S2361" s="256">
        <v>360.45464198600621</v>
      </c>
      <c r="T2361" s="256"/>
      <c r="U2361" s="170">
        <v>291.72818411960634</v>
      </c>
      <c r="V2361" s="170"/>
      <c r="W2361" s="170"/>
      <c r="AB2361" s="168"/>
    </row>
    <row r="2362" spans="1:28" x14ac:dyDescent="0.25">
      <c r="A2362" s="286"/>
      <c r="B2362" s="286"/>
      <c r="C2362" s="286"/>
      <c r="D2362" s="285"/>
      <c r="E2362" s="260" t="s">
        <v>619</v>
      </c>
      <c r="F2362" s="259"/>
      <c r="G2362" s="259"/>
      <c r="H2362" s="258"/>
      <c r="I2362" s="255"/>
      <c r="J2362" s="257"/>
      <c r="K2362" s="256">
        <v>0</v>
      </c>
      <c r="L2362" s="201">
        <v>340.19942582404809</v>
      </c>
      <c r="M2362" s="201">
        <v>415.3475529888272</v>
      </c>
      <c r="N2362" s="201">
        <v>41.094000000000001</v>
      </c>
      <c r="O2362" s="255">
        <v>41.094000000000001</v>
      </c>
      <c r="P2362" s="255">
        <v>415.3475529888272</v>
      </c>
      <c r="Q2362" s="255">
        <v>340.19942582404809</v>
      </c>
      <c r="R2362" s="256">
        <v>360.45464198600621</v>
      </c>
      <c r="S2362" s="256">
        <v>360.45464198600621</v>
      </c>
      <c r="T2362" s="256"/>
      <c r="U2362" s="170">
        <v>291.97601211960637</v>
      </c>
      <c r="V2362" s="170"/>
      <c r="W2362" s="170"/>
      <c r="AB2362" s="168"/>
    </row>
    <row r="2363" spans="1:28" x14ac:dyDescent="0.25">
      <c r="A2363" s="286"/>
      <c r="B2363" s="286"/>
      <c r="C2363" s="286"/>
      <c r="D2363" s="285"/>
      <c r="E2363" s="260"/>
      <c r="F2363" s="259"/>
      <c r="G2363" s="259"/>
      <c r="H2363" s="258"/>
      <c r="I2363" s="255"/>
      <c r="J2363" s="257"/>
      <c r="K2363" s="256">
        <v>0</v>
      </c>
      <c r="L2363" s="201">
        <v>340.19942582404809</v>
      </c>
      <c r="M2363" s="201">
        <v>415.3475529888272</v>
      </c>
      <c r="N2363" s="201">
        <v>41.094000000000001</v>
      </c>
      <c r="O2363" s="255">
        <v>41.094000000000001</v>
      </c>
      <c r="P2363" s="255">
        <v>415.3475529888272</v>
      </c>
      <c r="Q2363" s="255">
        <v>340.19942582404809</v>
      </c>
      <c r="R2363" s="256">
        <v>360.45464198600621</v>
      </c>
      <c r="S2363" s="256">
        <v>360.45464198600621</v>
      </c>
      <c r="T2363" s="256"/>
      <c r="U2363" s="170">
        <v>291.97601211960637</v>
      </c>
      <c r="V2363" s="170"/>
      <c r="W2363" s="170"/>
      <c r="AB2363" s="168"/>
    </row>
    <row r="2364" spans="1:28" x14ac:dyDescent="0.25">
      <c r="A2364" s="286"/>
      <c r="B2364" s="286"/>
      <c r="C2364" s="286"/>
      <c r="D2364" s="285"/>
      <c r="E2364" s="260" t="s">
        <v>619</v>
      </c>
      <c r="F2364" s="259"/>
      <c r="G2364" s="259" t="s">
        <v>1962</v>
      </c>
      <c r="H2364" s="258"/>
      <c r="I2364" s="255"/>
      <c r="J2364" s="257"/>
      <c r="K2364" s="256">
        <v>9.9516999999999994E-2</v>
      </c>
      <c r="L2364" s="201">
        <v>340.24918432404809</v>
      </c>
      <c r="M2364" s="201">
        <v>415.3475529888272</v>
      </c>
      <c r="N2364" s="201">
        <v>41.094000000000001</v>
      </c>
      <c r="O2364" s="255">
        <v>41.094000000000001</v>
      </c>
      <c r="P2364" s="255">
        <v>415.3475529888272</v>
      </c>
      <c r="Q2364" s="255">
        <v>340.29894282404808</v>
      </c>
      <c r="R2364" s="256">
        <v>360.5044004860062</v>
      </c>
      <c r="S2364" s="256">
        <v>360.5541589860062</v>
      </c>
      <c r="T2364" s="256"/>
      <c r="U2364" s="170">
        <v>292.02577061960636</v>
      </c>
      <c r="V2364" s="170"/>
      <c r="W2364" s="170"/>
      <c r="AB2364" s="168"/>
    </row>
    <row r="2365" spans="1:28" x14ac:dyDescent="0.25">
      <c r="A2365" s="286" t="s">
        <v>2423</v>
      </c>
      <c r="B2365" s="286" t="s">
        <v>2530</v>
      </c>
      <c r="C2365" s="286" t="s">
        <v>2177</v>
      </c>
      <c r="D2365" s="285">
        <v>3608</v>
      </c>
      <c r="E2365" s="260" t="s">
        <v>2518</v>
      </c>
      <c r="F2365" s="259"/>
      <c r="G2365" s="259" t="s">
        <v>2175</v>
      </c>
      <c r="H2365" s="258">
        <v>40</v>
      </c>
      <c r="I2365" s="255"/>
      <c r="J2365" s="257"/>
      <c r="K2365" s="256">
        <v>0.49565599999999999</v>
      </c>
      <c r="L2365" s="201">
        <v>340.54677082404805</v>
      </c>
      <c r="M2365" s="201">
        <v>415.3475529888272</v>
      </c>
      <c r="N2365" s="201">
        <v>41.094000000000001</v>
      </c>
      <c r="O2365" s="255">
        <v>41.094000000000001</v>
      </c>
      <c r="P2365" s="255">
        <v>415.3475529888272</v>
      </c>
      <c r="Q2365" s="255">
        <v>340.79459882404808</v>
      </c>
      <c r="R2365" s="256">
        <v>360.80198698600617</v>
      </c>
      <c r="S2365" s="256">
        <v>361.0498149860062</v>
      </c>
      <c r="T2365" s="256"/>
      <c r="U2365" s="170">
        <v>292.32335711960633</v>
      </c>
      <c r="V2365" s="170"/>
      <c r="W2365" s="170"/>
      <c r="AB2365" s="168"/>
    </row>
    <row r="2366" spans="1:28" x14ac:dyDescent="0.25">
      <c r="A2366" s="286" t="s">
        <v>2423</v>
      </c>
      <c r="B2366" s="286" t="s">
        <v>2530</v>
      </c>
      <c r="C2366" s="286" t="s">
        <v>2174</v>
      </c>
      <c r="D2366" s="285">
        <v>3610</v>
      </c>
      <c r="E2366" s="260" t="s">
        <v>2517</v>
      </c>
      <c r="F2366" s="259"/>
      <c r="G2366" s="259" t="s">
        <v>2172</v>
      </c>
      <c r="H2366" s="258"/>
      <c r="I2366" s="255"/>
      <c r="J2366" s="257"/>
      <c r="K2366" s="256">
        <v>0</v>
      </c>
      <c r="L2366" s="201">
        <v>340.79459882404808</v>
      </c>
      <c r="M2366" s="201">
        <v>415.3475529888272</v>
      </c>
      <c r="N2366" s="201">
        <v>41.094000000000001</v>
      </c>
      <c r="O2366" s="255">
        <v>41.094000000000001</v>
      </c>
      <c r="P2366" s="255">
        <v>415.3475529888272</v>
      </c>
      <c r="Q2366" s="255">
        <v>340.79459882404808</v>
      </c>
      <c r="R2366" s="256">
        <v>361.0498149860062</v>
      </c>
      <c r="S2366" s="256">
        <v>361.0498149860062</v>
      </c>
      <c r="T2366" s="256"/>
      <c r="U2366" s="170">
        <v>292.57118511960635</v>
      </c>
      <c r="V2366" s="170"/>
      <c r="W2366" s="170"/>
      <c r="AB2366" s="168"/>
    </row>
    <row r="2367" spans="1:28" x14ac:dyDescent="0.25">
      <c r="A2367" s="286"/>
      <c r="B2367" s="286"/>
      <c r="C2367" s="260"/>
      <c r="D2367" s="261"/>
      <c r="E2367" s="260"/>
      <c r="F2367" s="259"/>
      <c r="G2367" s="259"/>
      <c r="H2367" s="258"/>
      <c r="I2367" s="255"/>
      <c r="J2367" s="257"/>
      <c r="K2367" s="256">
        <v>0</v>
      </c>
      <c r="L2367" s="201">
        <v>340.79459882404808</v>
      </c>
      <c r="M2367" s="201">
        <v>415.3475529888272</v>
      </c>
      <c r="N2367" s="201">
        <v>41.094000000000001</v>
      </c>
      <c r="O2367" s="255">
        <v>41.094000000000001</v>
      </c>
      <c r="P2367" s="255">
        <v>415.3475529888272</v>
      </c>
      <c r="Q2367" s="255">
        <v>340.79459882404808</v>
      </c>
      <c r="R2367" s="256">
        <v>361.0498149860062</v>
      </c>
      <c r="S2367" s="256">
        <v>361.0498149860062</v>
      </c>
      <c r="T2367" s="256"/>
      <c r="U2367" s="170">
        <v>292.57118511960635</v>
      </c>
      <c r="V2367" s="170"/>
      <c r="W2367" s="170"/>
      <c r="AB2367" s="168"/>
    </row>
    <row r="2368" spans="1:28" x14ac:dyDescent="0.25">
      <c r="A2368" s="286"/>
      <c r="B2368" s="286"/>
      <c r="C2368" s="286"/>
      <c r="D2368" s="285"/>
      <c r="E2368" s="260"/>
      <c r="F2368" s="259"/>
      <c r="G2368" s="259"/>
      <c r="H2368" s="258"/>
      <c r="I2368" s="255"/>
      <c r="J2368" s="257"/>
      <c r="K2368" s="256">
        <v>0.16770400000000002</v>
      </c>
      <c r="L2368" s="201">
        <v>340.87845082404806</v>
      </c>
      <c r="M2368" s="201">
        <v>415.3475529888272</v>
      </c>
      <c r="N2368" s="201">
        <v>41.094000000000001</v>
      </c>
      <c r="O2368" s="255">
        <v>41.094000000000001</v>
      </c>
      <c r="P2368" s="255">
        <v>415.3475529888272</v>
      </c>
      <c r="Q2368" s="255">
        <v>340.96230282404809</v>
      </c>
      <c r="R2368" s="256">
        <v>361.13366698600623</v>
      </c>
      <c r="S2368" s="256">
        <v>361.21751898600621</v>
      </c>
      <c r="T2368" s="263"/>
      <c r="U2368" s="170">
        <v>292.65503711960639</v>
      </c>
      <c r="V2368" s="170"/>
      <c r="W2368" s="170"/>
      <c r="AB2368" s="168"/>
    </row>
    <row r="2369" spans="1:28" x14ac:dyDescent="0.25">
      <c r="A2369" s="260" t="s">
        <v>2423</v>
      </c>
      <c r="B2369" s="260" t="s">
        <v>2530</v>
      </c>
      <c r="C2369" s="260" t="s">
        <v>1981</v>
      </c>
      <c r="D2369" s="261">
        <v>3612</v>
      </c>
      <c r="E2369" s="255" t="s">
        <v>2516</v>
      </c>
      <c r="F2369" s="265"/>
      <c r="G2369" s="265" t="s">
        <v>1978</v>
      </c>
      <c r="H2369" s="284">
        <v>40</v>
      </c>
      <c r="I2369" s="255"/>
      <c r="J2369" s="257"/>
      <c r="K2369" s="255">
        <v>5.7403999999999997E-2</v>
      </c>
      <c r="L2369" s="201">
        <v>340.9910048240481</v>
      </c>
      <c r="M2369" s="201">
        <v>415.3475529888272</v>
      </c>
      <c r="N2369" s="201">
        <v>41.094000000000001</v>
      </c>
      <c r="O2369" s="255">
        <v>41.094000000000001</v>
      </c>
      <c r="P2369" s="255">
        <v>415.3475529888272</v>
      </c>
      <c r="Q2369" s="255">
        <v>341.01970682404811</v>
      </c>
      <c r="R2369" s="255">
        <v>361.24622098600622</v>
      </c>
      <c r="S2369" s="255">
        <v>361.27492298600623</v>
      </c>
      <c r="T2369" s="255"/>
      <c r="U2369" s="170">
        <v>292.76759111960638</v>
      </c>
      <c r="V2369" s="170"/>
      <c r="W2369" s="170"/>
      <c r="AB2369" s="168"/>
    </row>
    <row r="2370" spans="1:28" x14ac:dyDescent="0.25">
      <c r="A2370" s="280"/>
      <c r="B2370" s="280"/>
      <c r="C2370" s="280"/>
      <c r="D2370" s="279"/>
      <c r="E2370" s="280" t="s">
        <v>619</v>
      </c>
      <c r="F2370" s="277"/>
      <c r="G2370" s="277" t="s">
        <v>1962</v>
      </c>
      <c r="H2370" s="276">
        <v>40</v>
      </c>
      <c r="I2370" s="274"/>
      <c r="J2370" s="275"/>
      <c r="K2370" s="274">
        <v>0.103502</v>
      </c>
      <c r="L2370" s="201">
        <v>341.07145782404814</v>
      </c>
      <c r="M2370" s="201">
        <v>415.3475529888272</v>
      </c>
      <c r="N2370" s="201">
        <v>41.094000000000001</v>
      </c>
      <c r="O2370" s="273">
        <v>41.094000000000001</v>
      </c>
      <c r="P2370" s="273">
        <v>415.3475529888272</v>
      </c>
      <c r="Q2370" s="273">
        <v>341.12320882404811</v>
      </c>
      <c r="R2370" s="273">
        <v>361.3266739860062</v>
      </c>
      <c r="S2370" s="273">
        <v>361.37842498600622</v>
      </c>
      <c r="T2370" s="273"/>
      <c r="U2370" s="170">
        <v>292.84804411960636</v>
      </c>
      <c r="V2370" s="170"/>
      <c r="W2370" s="170"/>
      <c r="AB2370" s="168"/>
    </row>
    <row r="2371" spans="1:28" x14ac:dyDescent="0.25">
      <c r="A2371" s="280" t="s">
        <v>2423</v>
      </c>
      <c r="B2371" s="280" t="s">
        <v>2515</v>
      </c>
      <c r="C2371" s="280" t="s">
        <v>111</v>
      </c>
      <c r="D2371" s="279">
        <v>3614</v>
      </c>
      <c r="E2371" s="278" t="s">
        <v>1402</v>
      </c>
      <c r="F2371" s="277" t="s">
        <v>2169</v>
      </c>
      <c r="G2371" s="277" t="s">
        <v>1951</v>
      </c>
      <c r="H2371" s="276"/>
      <c r="I2371" s="273"/>
      <c r="J2371" s="275"/>
      <c r="K2371" s="274">
        <v>0</v>
      </c>
      <c r="L2371" s="201">
        <v>341.12320882404811</v>
      </c>
      <c r="M2371" s="201">
        <v>415.3475529888272</v>
      </c>
      <c r="N2371" s="201">
        <v>41.094000000000001</v>
      </c>
      <c r="O2371" s="273">
        <v>41.094000000000001</v>
      </c>
      <c r="P2371" s="273">
        <v>415.3475529888272</v>
      </c>
      <c r="Q2371" s="273">
        <v>341.12320882404811</v>
      </c>
      <c r="R2371" s="273">
        <v>361.37842498600622</v>
      </c>
      <c r="S2371" s="273">
        <v>361.37842498600622</v>
      </c>
      <c r="T2371" s="273"/>
      <c r="U2371" s="170">
        <v>292.89979511960638</v>
      </c>
      <c r="V2371" s="170"/>
      <c r="W2371" s="170"/>
      <c r="AB2371" s="168"/>
    </row>
    <row r="2372" spans="1:28" x14ac:dyDescent="0.25">
      <c r="A2372" s="280"/>
      <c r="B2372" s="280"/>
      <c r="C2372" s="280"/>
      <c r="D2372" s="279"/>
      <c r="E2372" s="283" t="s">
        <v>619</v>
      </c>
      <c r="F2372" s="277"/>
      <c r="G2372" s="277" t="s">
        <v>1969</v>
      </c>
      <c r="H2372" s="282"/>
      <c r="I2372" s="281"/>
      <c r="J2372" s="275"/>
      <c r="K2372" s="274">
        <v>0.14528199999999999</v>
      </c>
      <c r="L2372" s="201">
        <v>341.19584982404808</v>
      </c>
      <c r="M2372" s="201">
        <v>415.3475529888272</v>
      </c>
      <c r="N2372" s="201">
        <v>41.094000000000001</v>
      </c>
      <c r="O2372" s="273">
        <v>41.094000000000001</v>
      </c>
      <c r="P2372" s="273">
        <v>415.3475529888272</v>
      </c>
      <c r="Q2372" s="273">
        <v>341.26849082404811</v>
      </c>
      <c r="R2372" s="273">
        <v>361.45106598600626</v>
      </c>
      <c r="S2372" s="273">
        <v>361.52370698600623</v>
      </c>
      <c r="T2372" s="273"/>
      <c r="U2372" s="170">
        <v>292.97243611960641</v>
      </c>
      <c r="V2372" s="170"/>
      <c r="W2372" s="170"/>
      <c r="AB2372" s="168"/>
    </row>
    <row r="2373" spans="1:28" x14ac:dyDescent="0.25">
      <c r="A2373" s="280" t="s">
        <v>2423</v>
      </c>
      <c r="B2373" s="280" t="s">
        <v>2515</v>
      </c>
      <c r="C2373" s="280" t="s">
        <v>2087</v>
      </c>
      <c r="D2373" s="279">
        <v>3615</v>
      </c>
      <c r="E2373" s="278" t="s">
        <v>2514</v>
      </c>
      <c r="F2373" s="277"/>
      <c r="G2373" s="277" t="s">
        <v>2085</v>
      </c>
      <c r="H2373" s="276"/>
      <c r="I2373" s="273"/>
      <c r="J2373" s="275"/>
      <c r="K2373" s="274">
        <v>0</v>
      </c>
      <c r="L2373" s="201">
        <v>341.26849082404811</v>
      </c>
      <c r="M2373" s="201">
        <v>415.3475529888272</v>
      </c>
      <c r="N2373" s="201">
        <v>41.094000000000001</v>
      </c>
      <c r="O2373" s="273">
        <v>41.094000000000001</v>
      </c>
      <c r="P2373" s="273">
        <v>415.3475529888272</v>
      </c>
      <c r="Q2373" s="273">
        <v>341.26849082404811</v>
      </c>
      <c r="R2373" s="273">
        <v>361.52370698600623</v>
      </c>
      <c r="S2373" s="273">
        <v>361.52370698600623</v>
      </c>
      <c r="T2373" s="273"/>
      <c r="U2373" s="170">
        <v>293.04507711960639</v>
      </c>
      <c r="V2373" s="170"/>
      <c r="W2373" s="170"/>
      <c r="AB2373" s="168"/>
    </row>
    <row r="2374" spans="1:28" x14ac:dyDescent="0.25">
      <c r="A2374" s="280"/>
      <c r="B2374" s="280"/>
      <c r="C2374" s="280"/>
      <c r="D2374" s="279"/>
      <c r="E2374" s="283" t="s">
        <v>619</v>
      </c>
      <c r="F2374" s="277"/>
      <c r="G2374" s="277" t="s">
        <v>1969</v>
      </c>
      <c r="H2374" s="282"/>
      <c r="I2374" s="281"/>
      <c r="J2374" s="275"/>
      <c r="K2374" s="274">
        <v>0</v>
      </c>
      <c r="L2374" s="201">
        <v>341.26849082404811</v>
      </c>
      <c r="M2374" s="201">
        <v>415.3475529888272</v>
      </c>
      <c r="N2374" s="201">
        <v>41.094000000000001</v>
      </c>
      <c r="O2374" s="273">
        <v>41.094000000000001</v>
      </c>
      <c r="P2374" s="273">
        <v>415.3475529888272</v>
      </c>
      <c r="Q2374" s="273">
        <v>341.26849082404811</v>
      </c>
      <c r="R2374" s="273">
        <v>361.52370698600623</v>
      </c>
      <c r="S2374" s="273">
        <v>361.52370698600623</v>
      </c>
      <c r="T2374" s="273"/>
      <c r="U2374" s="170">
        <v>293.04507711960639</v>
      </c>
      <c r="V2374" s="170"/>
      <c r="W2374" s="170"/>
      <c r="AB2374" s="168"/>
    </row>
    <row r="2375" spans="1:28" x14ac:dyDescent="0.25">
      <c r="A2375" s="280" t="s">
        <v>2423</v>
      </c>
      <c r="B2375" s="280" t="s">
        <v>2515</v>
      </c>
      <c r="C2375" s="280" t="s">
        <v>1990</v>
      </c>
      <c r="D2375" s="279">
        <v>3615</v>
      </c>
      <c r="E2375" s="278" t="s">
        <v>2513</v>
      </c>
      <c r="F2375" s="277" t="s">
        <v>1988</v>
      </c>
      <c r="G2375" s="277" t="s">
        <v>1987</v>
      </c>
      <c r="H2375" s="276"/>
      <c r="I2375" s="273"/>
      <c r="J2375" s="275"/>
      <c r="K2375" s="274">
        <v>0</v>
      </c>
      <c r="L2375" s="201">
        <v>341.26849082404811</v>
      </c>
      <c r="M2375" s="201">
        <v>415.3475529888272</v>
      </c>
      <c r="N2375" s="201">
        <v>41.094000000000001</v>
      </c>
      <c r="O2375" s="273">
        <v>41.094000000000001</v>
      </c>
      <c r="P2375" s="273">
        <v>415.3475529888272</v>
      </c>
      <c r="Q2375" s="273">
        <v>341.26849082404811</v>
      </c>
      <c r="R2375" s="273">
        <v>361.52370698600623</v>
      </c>
      <c r="S2375" s="273">
        <v>361.52370698600623</v>
      </c>
      <c r="T2375" s="273"/>
      <c r="U2375" s="170">
        <v>293.04507711960639</v>
      </c>
      <c r="V2375" s="170"/>
      <c r="W2375" s="170"/>
      <c r="AB2375" s="168"/>
    </row>
    <row r="2376" spans="1:28" x14ac:dyDescent="0.25">
      <c r="A2376" s="280"/>
      <c r="B2376" s="280"/>
      <c r="C2376" s="280"/>
      <c r="D2376" s="279"/>
      <c r="E2376" s="278" t="s">
        <v>619</v>
      </c>
      <c r="F2376" s="277"/>
      <c r="G2376" s="277" t="s">
        <v>1962</v>
      </c>
      <c r="H2376" s="276">
        <v>40</v>
      </c>
      <c r="I2376" s="273"/>
      <c r="J2376" s="275"/>
      <c r="K2376" s="274">
        <v>0.13121600000000003</v>
      </c>
      <c r="L2376" s="201">
        <v>341.33409882404811</v>
      </c>
      <c r="M2376" s="201">
        <v>415.3475529888272</v>
      </c>
      <c r="N2376" s="201">
        <v>41.094000000000001</v>
      </c>
      <c r="O2376" s="273">
        <v>41.094000000000001</v>
      </c>
      <c r="P2376" s="273">
        <v>415.3475529888272</v>
      </c>
      <c r="Q2376" s="273">
        <v>341.39970682404811</v>
      </c>
      <c r="R2376" s="273">
        <v>361.58931498600623</v>
      </c>
      <c r="S2376" s="273">
        <v>361.65492298600623</v>
      </c>
      <c r="T2376" s="273"/>
      <c r="U2376" s="170">
        <v>293.11068511960639</v>
      </c>
      <c r="V2376" s="170"/>
      <c r="W2376" s="170"/>
      <c r="X2376" s="170"/>
      <c r="AB2376" s="168"/>
    </row>
    <row r="2377" spans="1:28" x14ac:dyDescent="0.25">
      <c r="A2377" s="260" t="s">
        <v>2423</v>
      </c>
      <c r="B2377" s="260" t="s">
        <v>2512</v>
      </c>
      <c r="C2377" s="260" t="s">
        <v>1981</v>
      </c>
      <c r="D2377" s="261">
        <v>3617</v>
      </c>
      <c r="E2377" s="255" t="s">
        <v>2511</v>
      </c>
      <c r="F2377" s="265"/>
      <c r="G2377" s="265" t="s">
        <v>1978</v>
      </c>
      <c r="H2377" s="284">
        <v>40</v>
      </c>
      <c r="I2377" s="255"/>
      <c r="J2377" s="257"/>
      <c r="K2377" s="255">
        <v>5.7403999999999997E-2</v>
      </c>
      <c r="L2377" s="201">
        <v>341.42840882404812</v>
      </c>
      <c r="M2377" s="201">
        <v>415.3475529888272</v>
      </c>
      <c r="N2377" s="201">
        <v>41.094000000000001</v>
      </c>
      <c r="O2377" s="255">
        <v>41.094000000000001</v>
      </c>
      <c r="P2377" s="255">
        <v>415.3475529888272</v>
      </c>
      <c r="Q2377" s="255">
        <v>341.45711082404813</v>
      </c>
      <c r="R2377" s="255">
        <v>361.68362498600624</v>
      </c>
      <c r="S2377" s="255">
        <v>361.71232698600625</v>
      </c>
      <c r="T2377" s="255"/>
      <c r="U2377" s="170">
        <v>293.20499511960639</v>
      </c>
      <c r="V2377" s="170"/>
      <c r="W2377" s="170"/>
      <c r="AB2377" s="168"/>
    </row>
    <row r="2378" spans="1:28" x14ac:dyDescent="0.25">
      <c r="A2378" s="286"/>
      <c r="B2378" s="286"/>
      <c r="C2378" s="286"/>
      <c r="D2378" s="285"/>
      <c r="E2378" s="260" t="s">
        <v>619</v>
      </c>
      <c r="F2378" s="259"/>
      <c r="G2378" s="259" t="s">
        <v>2198</v>
      </c>
      <c r="H2378" s="258"/>
      <c r="I2378" s="255"/>
      <c r="J2378" s="257"/>
      <c r="K2378" s="256">
        <v>0.16770400000000002</v>
      </c>
      <c r="L2378" s="201">
        <v>341.54096282404817</v>
      </c>
      <c r="M2378" s="201">
        <v>415.3475529888272</v>
      </c>
      <c r="N2378" s="201">
        <v>41.094000000000001</v>
      </c>
      <c r="O2378" s="255">
        <v>41.094000000000001</v>
      </c>
      <c r="P2378" s="255">
        <v>415.3475529888272</v>
      </c>
      <c r="Q2378" s="255">
        <v>341.62481482404814</v>
      </c>
      <c r="R2378" s="256">
        <v>361.79617898600628</v>
      </c>
      <c r="S2378" s="256">
        <v>361.88003098600626</v>
      </c>
      <c r="T2378" s="263"/>
      <c r="U2378" s="170">
        <v>293.31754911960644</v>
      </c>
      <c r="V2378" s="170"/>
      <c r="W2378" s="170"/>
      <c r="AB2378" s="168"/>
    </row>
    <row r="2379" spans="1:28" x14ac:dyDescent="0.25">
      <c r="A2379" s="286" t="s">
        <v>2423</v>
      </c>
      <c r="B2379" s="286" t="s">
        <v>2512</v>
      </c>
      <c r="C2379" s="286" t="s">
        <v>2197</v>
      </c>
      <c r="D2379" s="285">
        <v>3621</v>
      </c>
      <c r="E2379" s="260" t="s">
        <v>2510</v>
      </c>
      <c r="F2379" s="259"/>
      <c r="G2379" s="259" t="s">
        <v>2175</v>
      </c>
      <c r="H2379" s="258">
        <v>40</v>
      </c>
      <c r="I2379" s="255"/>
      <c r="J2379" s="257"/>
      <c r="K2379" s="256">
        <v>0.49565599999999999</v>
      </c>
      <c r="L2379" s="201">
        <v>341.87264282404817</v>
      </c>
      <c r="M2379" s="201">
        <v>415.3475529888272</v>
      </c>
      <c r="N2379" s="201">
        <v>41.094000000000001</v>
      </c>
      <c r="O2379" s="255">
        <v>41.094000000000001</v>
      </c>
      <c r="P2379" s="255">
        <v>415.3475529888272</v>
      </c>
      <c r="Q2379" s="255">
        <v>342.12047082404814</v>
      </c>
      <c r="R2379" s="256">
        <v>362.12785898600623</v>
      </c>
      <c r="S2379" s="256">
        <v>362.37568698600626</v>
      </c>
      <c r="T2379" s="256"/>
      <c r="U2379" s="170">
        <v>293.64922911960639</v>
      </c>
      <c r="V2379" s="170"/>
      <c r="W2379" s="170"/>
      <c r="AB2379" s="168"/>
    </row>
    <row r="2380" spans="1:28" x14ac:dyDescent="0.25">
      <c r="A2380" s="286" t="s">
        <v>2423</v>
      </c>
      <c r="B2380" s="286" t="s">
        <v>2512</v>
      </c>
      <c r="C2380" s="286" t="s">
        <v>2174</v>
      </c>
      <c r="D2380" s="285">
        <v>3624</v>
      </c>
      <c r="E2380" s="260" t="s">
        <v>2509</v>
      </c>
      <c r="F2380" s="259"/>
      <c r="G2380" s="259" t="s">
        <v>2172</v>
      </c>
      <c r="H2380" s="258"/>
      <c r="I2380" s="255"/>
      <c r="J2380" s="257"/>
      <c r="K2380" s="256">
        <v>0</v>
      </c>
      <c r="L2380" s="201">
        <v>342.12047082404814</v>
      </c>
      <c r="M2380" s="201">
        <v>415.3475529888272</v>
      </c>
      <c r="N2380" s="201">
        <v>41.094000000000001</v>
      </c>
      <c r="O2380" s="255">
        <v>41.094000000000001</v>
      </c>
      <c r="P2380" s="255">
        <v>415.3475529888272</v>
      </c>
      <c r="Q2380" s="255">
        <v>342.12047082404814</v>
      </c>
      <c r="R2380" s="256">
        <v>362.37568698600626</v>
      </c>
      <c r="S2380" s="256">
        <v>362.37568698600626</v>
      </c>
      <c r="T2380" s="256"/>
      <c r="U2380" s="170">
        <v>293.89705711960642</v>
      </c>
      <c r="V2380" s="170"/>
      <c r="W2380" s="170"/>
      <c r="AB2380" s="168"/>
    </row>
    <row r="2381" spans="1:28" x14ac:dyDescent="0.25">
      <c r="A2381" s="286"/>
      <c r="B2381" s="286"/>
      <c r="C2381" s="286"/>
      <c r="D2381" s="285"/>
      <c r="E2381" s="260"/>
      <c r="F2381" s="259"/>
      <c r="G2381" s="259"/>
      <c r="H2381" s="258"/>
      <c r="I2381" s="255"/>
      <c r="J2381" s="257"/>
      <c r="K2381" s="256">
        <v>0</v>
      </c>
      <c r="L2381" s="201">
        <v>342.12047082404814</v>
      </c>
      <c r="M2381" s="201">
        <v>415.3475529888272</v>
      </c>
      <c r="N2381" s="201">
        <v>41.094000000000001</v>
      </c>
      <c r="O2381" s="255">
        <v>41.094000000000001</v>
      </c>
      <c r="P2381" s="255">
        <v>415.3475529888272</v>
      </c>
      <c r="Q2381" s="255">
        <v>342.12047082404814</v>
      </c>
      <c r="R2381" s="256">
        <v>362.37568698600626</v>
      </c>
      <c r="S2381" s="256">
        <v>362.37568698600626</v>
      </c>
      <c r="T2381" s="256"/>
      <c r="U2381" s="170">
        <v>293.89705711960642</v>
      </c>
      <c r="V2381" s="170"/>
      <c r="W2381" s="170"/>
      <c r="AB2381" s="168"/>
    </row>
    <row r="2382" spans="1:28" x14ac:dyDescent="0.25">
      <c r="A2382" s="286"/>
      <c r="B2382" s="286"/>
      <c r="C2382" s="286"/>
      <c r="D2382" s="285"/>
      <c r="E2382" s="260" t="s">
        <v>619</v>
      </c>
      <c r="F2382" s="259"/>
      <c r="G2382" s="259" t="s">
        <v>1962</v>
      </c>
      <c r="H2382" s="258"/>
      <c r="I2382" s="255"/>
      <c r="J2382" s="257"/>
      <c r="K2382" s="256">
        <v>9.9516999999999994E-2</v>
      </c>
      <c r="L2382" s="201">
        <v>342.17022932404814</v>
      </c>
      <c r="M2382" s="201">
        <v>415.3475529888272</v>
      </c>
      <c r="N2382" s="201">
        <v>41.094000000000001</v>
      </c>
      <c r="O2382" s="255">
        <v>41.094000000000001</v>
      </c>
      <c r="P2382" s="255">
        <v>415.3475529888272</v>
      </c>
      <c r="Q2382" s="255">
        <v>342.21998782404813</v>
      </c>
      <c r="R2382" s="256">
        <v>362.42544548600625</v>
      </c>
      <c r="S2382" s="256">
        <v>362.47520398600625</v>
      </c>
      <c r="T2382" s="256"/>
      <c r="U2382" s="170">
        <v>293.94681561960641</v>
      </c>
      <c r="V2382" s="170"/>
      <c r="W2382" s="170"/>
      <c r="AB2382" s="168"/>
    </row>
    <row r="2383" spans="1:28" x14ac:dyDescent="0.25">
      <c r="A2383" s="286" t="s">
        <v>2423</v>
      </c>
      <c r="B2383" s="286" t="s">
        <v>2512</v>
      </c>
      <c r="C2383" s="286" t="s">
        <v>2194</v>
      </c>
      <c r="D2383" s="285">
        <v>3627</v>
      </c>
      <c r="E2383" s="260" t="s">
        <v>2508</v>
      </c>
      <c r="F2383" s="259"/>
      <c r="G2383" s="259" t="s">
        <v>2175</v>
      </c>
      <c r="H2383" s="258">
        <v>40</v>
      </c>
      <c r="I2383" s="255"/>
      <c r="J2383" s="257"/>
      <c r="K2383" s="256">
        <v>0.49565599999999999</v>
      </c>
      <c r="L2383" s="201">
        <v>342.4678158240481</v>
      </c>
      <c r="M2383" s="201">
        <v>415.3475529888272</v>
      </c>
      <c r="N2383" s="201">
        <v>41.094000000000001</v>
      </c>
      <c r="O2383" s="255">
        <v>41.094000000000001</v>
      </c>
      <c r="P2383" s="255">
        <v>415.3475529888272</v>
      </c>
      <c r="Q2383" s="255">
        <v>342.71564382404813</v>
      </c>
      <c r="R2383" s="256">
        <v>362.72303198600622</v>
      </c>
      <c r="S2383" s="256">
        <v>362.97085998600625</v>
      </c>
      <c r="T2383" s="256"/>
      <c r="U2383" s="170">
        <v>294.24440211960638</v>
      </c>
      <c r="V2383" s="170"/>
      <c r="W2383" s="170"/>
      <c r="AB2383" s="168"/>
    </row>
    <row r="2384" spans="1:28" x14ac:dyDescent="0.25">
      <c r="A2384" s="286"/>
      <c r="B2384" s="286"/>
      <c r="C2384" s="286"/>
      <c r="D2384" s="285"/>
      <c r="E2384" s="260" t="s">
        <v>619</v>
      </c>
      <c r="F2384" s="259"/>
      <c r="G2384" s="259"/>
      <c r="H2384" s="258"/>
      <c r="I2384" s="255"/>
      <c r="J2384" s="257"/>
      <c r="K2384" s="256">
        <v>0</v>
      </c>
      <c r="L2384" s="201">
        <v>342.71564382404813</v>
      </c>
      <c r="M2384" s="201">
        <v>415.3475529888272</v>
      </c>
      <c r="N2384" s="201">
        <v>41.094000000000001</v>
      </c>
      <c r="O2384" s="255">
        <v>41.094000000000001</v>
      </c>
      <c r="P2384" s="255">
        <v>415.3475529888272</v>
      </c>
      <c r="Q2384" s="255">
        <v>342.71564382404813</v>
      </c>
      <c r="R2384" s="256">
        <v>362.97085998600625</v>
      </c>
      <c r="S2384" s="256">
        <v>362.97085998600625</v>
      </c>
      <c r="T2384" s="256"/>
      <c r="U2384" s="170">
        <v>294.4922301196064</v>
      </c>
      <c r="V2384" s="170"/>
      <c r="W2384" s="170"/>
      <c r="AB2384" s="168"/>
    </row>
    <row r="2385" spans="1:28" x14ac:dyDescent="0.25">
      <c r="A2385" s="286"/>
      <c r="B2385" s="286"/>
      <c r="C2385" s="286"/>
      <c r="D2385" s="285"/>
      <c r="E2385" s="260"/>
      <c r="F2385" s="259"/>
      <c r="G2385" s="259"/>
      <c r="H2385" s="258"/>
      <c r="I2385" s="255"/>
      <c r="J2385" s="257"/>
      <c r="K2385" s="256">
        <v>0</v>
      </c>
      <c r="L2385" s="201">
        <v>342.71564382404813</v>
      </c>
      <c r="M2385" s="201">
        <v>415.3475529888272</v>
      </c>
      <c r="N2385" s="201">
        <v>41.094000000000001</v>
      </c>
      <c r="O2385" s="255">
        <v>41.094000000000001</v>
      </c>
      <c r="P2385" s="255">
        <v>415.3475529888272</v>
      </c>
      <c r="Q2385" s="255">
        <v>342.71564382404813</v>
      </c>
      <c r="R2385" s="256">
        <v>362.97085998600625</v>
      </c>
      <c r="S2385" s="256">
        <v>362.97085998600625</v>
      </c>
      <c r="T2385" s="256"/>
      <c r="U2385" s="170">
        <v>294.4922301196064</v>
      </c>
      <c r="V2385" s="170"/>
      <c r="W2385" s="170"/>
      <c r="AB2385" s="168"/>
    </row>
    <row r="2386" spans="1:28" x14ac:dyDescent="0.25">
      <c r="A2386" s="286"/>
      <c r="B2386" s="286"/>
      <c r="C2386" s="286"/>
      <c r="D2386" s="285"/>
      <c r="E2386" s="260" t="s">
        <v>619</v>
      </c>
      <c r="F2386" s="259"/>
      <c r="G2386" s="259" t="s">
        <v>1962</v>
      </c>
      <c r="H2386" s="258"/>
      <c r="I2386" s="255"/>
      <c r="J2386" s="257"/>
      <c r="K2386" s="256">
        <v>9.9516999999999994E-2</v>
      </c>
      <c r="L2386" s="201">
        <v>342.76540232404813</v>
      </c>
      <c r="M2386" s="201">
        <v>415.3475529888272</v>
      </c>
      <c r="N2386" s="201">
        <v>41.094000000000001</v>
      </c>
      <c r="O2386" s="255">
        <v>41.094000000000001</v>
      </c>
      <c r="P2386" s="255">
        <v>415.3475529888272</v>
      </c>
      <c r="Q2386" s="255">
        <v>342.81516082404812</v>
      </c>
      <c r="R2386" s="256">
        <v>363.02061848600624</v>
      </c>
      <c r="S2386" s="256">
        <v>363.07037698600624</v>
      </c>
      <c r="T2386" s="256"/>
      <c r="U2386" s="170">
        <v>294.5419886196064</v>
      </c>
      <c r="V2386" s="170"/>
      <c r="W2386" s="170"/>
      <c r="AB2386" s="168"/>
    </row>
    <row r="2387" spans="1:28" x14ac:dyDescent="0.25">
      <c r="A2387" s="286" t="s">
        <v>2423</v>
      </c>
      <c r="B2387" s="286" t="s">
        <v>2512</v>
      </c>
      <c r="C2387" s="286" t="s">
        <v>2192</v>
      </c>
      <c r="D2387" s="285">
        <v>3633</v>
      </c>
      <c r="E2387" s="260" t="s">
        <v>2507</v>
      </c>
      <c r="F2387" s="259"/>
      <c r="G2387" s="259" t="s">
        <v>2175</v>
      </c>
      <c r="H2387" s="258">
        <v>40</v>
      </c>
      <c r="I2387" s="255"/>
      <c r="J2387" s="257"/>
      <c r="K2387" s="256">
        <v>0.49565599999999999</v>
      </c>
      <c r="L2387" s="201">
        <v>343.06298882404815</v>
      </c>
      <c r="M2387" s="201">
        <v>415.3475529888272</v>
      </c>
      <c r="N2387" s="201">
        <v>41.094000000000001</v>
      </c>
      <c r="O2387" s="255">
        <v>41.094000000000001</v>
      </c>
      <c r="P2387" s="255">
        <v>415.3475529888272</v>
      </c>
      <c r="Q2387" s="255">
        <v>343.31081682404812</v>
      </c>
      <c r="R2387" s="256">
        <v>363.31820498600621</v>
      </c>
      <c r="S2387" s="256">
        <v>363.56603298600623</v>
      </c>
      <c r="T2387" s="256"/>
      <c r="U2387" s="170">
        <v>294.83957511960637</v>
      </c>
      <c r="V2387" s="170"/>
      <c r="W2387" s="170"/>
      <c r="AB2387" s="168"/>
    </row>
    <row r="2388" spans="1:28" x14ac:dyDescent="0.25">
      <c r="A2388" s="286"/>
      <c r="B2388" s="286"/>
      <c r="C2388" s="286"/>
      <c r="D2388" s="285"/>
      <c r="E2388" s="260" t="s">
        <v>619</v>
      </c>
      <c r="F2388" s="259"/>
      <c r="G2388" s="259"/>
      <c r="H2388" s="258"/>
      <c r="I2388" s="255"/>
      <c r="J2388" s="257"/>
      <c r="K2388" s="256">
        <v>0</v>
      </c>
      <c r="L2388" s="201">
        <v>343.31081682404812</v>
      </c>
      <c r="M2388" s="201">
        <v>415.3475529888272</v>
      </c>
      <c r="N2388" s="201">
        <v>41.094000000000001</v>
      </c>
      <c r="O2388" s="255">
        <v>41.094000000000001</v>
      </c>
      <c r="P2388" s="255">
        <v>415.3475529888272</v>
      </c>
      <c r="Q2388" s="255">
        <v>343.31081682404812</v>
      </c>
      <c r="R2388" s="256">
        <v>363.56603298600623</v>
      </c>
      <c r="S2388" s="256">
        <v>363.56603298600623</v>
      </c>
      <c r="T2388" s="256"/>
      <c r="U2388" s="170">
        <v>295.08740311960639</v>
      </c>
      <c r="V2388" s="170"/>
      <c r="W2388" s="170"/>
      <c r="AB2388" s="168"/>
    </row>
    <row r="2389" spans="1:28" x14ac:dyDescent="0.25">
      <c r="A2389" s="286"/>
      <c r="B2389" s="286"/>
      <c r="C2389" s="286"/>
      <c r="D2389" s="285"/>
      <c r="E2389" s="260"/>
      <c r="F2389" s="259"/>
      <c r="G2389" s="259"/>
      <c r="H2389" s="258"/>
      <c r="I2389" s="255"/>
      <c r="J2389" s="257"/>
      <c r="K2389" s="256">
        <v>0</v>
      </c>
      <c r="L2389" s="201">
        <v>343.31081682404812</v>
      </c>
      <c r="M2389" s="201">
        <v>415.3475529888272</v>
      </c>
      <c r="N2389" s="201">
        <v>41.094000000000001</v>
      </c>
      <c r="O2389" s="255">
        <v>41.094000000000001</v>
      </c>
      <c r="P2389" s="255">
        <v>415.3475529888272</v>
      </c>
      <c r="Q2389" s="255">
        <v>343.31081682404812</v>
      </c>
      <c r="R2389" s="256">
        <v>363.56603298600623</v>
      </c>
      <c r="S2389" s="256">
        <v>363.56603298600623</v>
      </c>
      <c r="T2389" s="256"/>
      <c r="U2389" s="170">
        <v>295.08740311960639</v>
      </c>
      <c r="V2389" s="170"/>
      <c r="W2389" s="170"/>
      <c r="AB2389" s="168"/>
    </row>
    <row r="2390" spans="1:28" x14ac:dyDescent="0.25">
      <c r="A2390" s="286"/>
      <c r="B2390" s="286"/>
      <c r="C2390" s="286"/>
      <c r="D2390" s="285"/>
      <c r="E2390" s="260" t="s">
        <v>619</v>
      </c>
      <c r="F2390" s="259"/>
      <c r="G2390" s="259" t="s">
        <v>1962</v>
      </c>
      <c r="H2390" s="258"/>
      <c r="I2390" s="255"/>
      <c r="J2390" s="257"/>
      <c r="K2390" s="256">
        <v>9.9516999999999994E-2</v>
      </c>
      <c r="L2390" s="201">
        <v>343.36057532404811</v>
      </c>
      <c r="M2390" s="201">
        <v>415.3475529888272</v>
      </c>
      <c r="N2390" s="201">
        <v>41.094000000000001</v>
      </c>
      <c r="O2390" s="255">
        <v>41.094000000000001</v>
      </c>
      <c r="P2390" s="255">
        <v>415.3475529888272</v>
      </c>
      <c r="Q2390" s="255">
        <v>343.41033382404811</v>
      </c>
      <c r="R2390" s="256">
        <v>363.61579148600623</v>
      </c>
      <c r="S2390" s="256">
        <v>363.66554998600623</v>
      </c>
      <c r="T2390" s="256"/>
      <c r="U2390" s="170">
        <v>295.13716161960639</v>
      </c>
      <c r="V2390" s="170"/>
      <c r="W2390" s="170"/>
      <c r="AB2390" s="168"/>
    </row>
    <row r="2391" spans="1:28" x14ac:dyDescent="0.25">
      <c r="A2391" s="286" t="s">
        <v>2423</v>
      </c>
      <c r="B2391" s="286" t="s">
        <v>2512</v>
      </c>
      <c r="C2391" s="286" t="s">
        <v>2190</v>
      </c>
      <c r="D2391" s="285">
        <v>3639</v>
      </c>
      <c r="E2391" s="260" t="s">
        <v>2506</v>
      </c>
      <c r="F2391" s="259"/>
      <c r="G2391" s="259" t="s">
        <v>2175</v>
      </c>
      <c r="H2391" s="258">
        <v>40</v>
      </c>
      <c r="I2391" s="255"/>
      <c r="J2391" s="257"/>
      <c r="K2391" s="256">
        <v>0.49565599999999999</v>
      </c>
      <c r="L2391" s="201">
        <v>343.65816182404808</v>
      </c>
      <c r="M2391" s="201">
        <v>415.3475529888272</v>
      </c>
      <c r="N2391" s="201">
        <v>41.094000000000001</v>
      </c>
      <c r="O2391" s="255">
        <v>41.094000000000001</v>
      </c>
      <c r="P2391" s="255">
        <v>415.3475529888272</v>
      </c>
      <c r="Q2391" s="255">
        <v>343.90598982404811</v>
      </c>
      <c r="R2391" s="256">
        <v>363.9133779860062</v>
      </c>
      <c r="S2391" s="256">
        <v>364.16120598600622</v>
      </c>
      <c r="T2391" s="256"/>
      <c r="U2391" s="170">
        <v>295.43474811960635</v>
      </c>
      <c r="V2391" s="170"/>
      <c r="W2391" s="170"/>
      <c r="AB2391" s="168"/>
    </row>
    <row r="2392" spans="1:28" x14ac:dyDescent="0.25">
      <c r="A2392" s="286" t="s">
        <v>2423</v>
      </c>
      <c r="B2392" s="286" t="s">
        <v>2512</v>
      </c>
      <c r="C2392" s="286" t="s">
        <v>2174</v>
      </c>
      <c r="D2392" s="285">
        <v>3642</v>
      </c>
      <c r="E2392" s="260" t="s">
        <v>2505</v>
      </c>
      <c r="F2392" s="259"/>
      <c r="G2392" s="259" t="s">
        <v>2172</v>
      </c>
      <c r="H2392" s="258"/>
      <c r="I2392" s="255"/>
      <c r="J2392" s="257"/>
      <c r="K2392" s="256">
        <v>0</v>
      </c>
      <c r="L2392" s="201">
        <v>343.90598982404811</v>
      </c>
      <c r="M2392" s="201">
        <v>415.3475529888272</v>
      </c>
      <c r="N2392" s="201">
        <v>41.094000000000001</v>
      </c>
      <c r="O2392" s="255">
        <v>41.094000000000001</v>
      </c>
      <c r="P2392" s="255">
        <v>415.3475529888272</v>
      </c>
      <c r="Q2392" s="255">
        <v>343.90598982404811</v>
      </c>
      <c r="R2392" s="256">
        <v>364.16120598600622</v>
      </c>
      <c r="S2392" s="256">
        <v>364.16120598600622</v>
      </c>
      <c r="T2392" s="256"/>
      <c r="U2392" s="170">
        <v>295.68257611960638</v>
      </c>
      <c r="V2392" s="170"/>
      <c r="W2392" s="170"/>
      <c r="AB2392" s="168"/>
    </row>
    <row r="2393" spans="1:28" x14ac:dyDescent="0.25">
      <c r="A2393" s="286"/>
      <c r="B2393" s="286"/>
      <c r="C2393" s="286"/>
      <c r="D2393" s="285"/>
      <c r="E2393" s="260"/>
      <c r="F2393" s="259"/>
      <c r="G2393" s="259"/>
      <c r="H2393" s="258"/>
      <c r="I2393" s="255"/>
      <c r="J2393" s="257"/>
      <c r="K2393" s="256">
        <v>0</v>
      </c>
      <c r="L2393" s="201">
        <v>343.90598982404811</v>
      </c>
      <c r="M2393" s="201">
        <v>415.3475529888272</v>
      </c>
      <c r="N2393" s="201">
        <v>41.094000000000001</v>
      </c>
      <c r="O2393" s="255">
        <v>41.094000000000001</v>
      </c>
      <c r="P2393" s="255">
        <v>415.3475529888272</v>
      </c>
      <c r="Q2393" s="255">
        <v>343.90598982404811</v>
      </c>
      <c r="R2393" s="256">
        <v>364.16120598600622</v>
      </c>
      <c r="S2393" s="256">
        <v>364.16120598600622</v>
      </c>
      <c r="T2393" s="256"/>
      <c r="U2393" s="170">
        <v>295.68257611960638</v>
      </c>
      <c r="V2393" s="170"/>
      <c r="W2393" s="170"/>
      <c r="AB2393" s="168"/>
    </row>
    <row r="2394" spans="1:28" x14ac:dyDescent="0.25">
      <c r="A2394" s="286"/>
      <c r="B2394" s="286"/>
      <c r="C2394" s="286"/>
      <c r="D2394" s="285"/>
      <c r="E2394" s="260"/>
      <c r="F2394" s="259"/>
      <c r="G2394" s="259" t="s">
        <v>1962</v>
      </c>
      <c r="H2394" s="258"/>
      <c r="I2394" s="255"/>
      <c r="J2394" s="257"/>
      <c r="K2394" s="256">
        <v>0.15525</v>
      </c>
      <c r="L2394" s="201">
        <v>343.98361482404812</v>
      </c>
      <c r="M2394" s="201">
        <v>415.3475529888272</v>
      </c>
      <c r="N2394" s="201">
        <v>41.094000000000001</v>
      </c>
      <c r="O2394" s="255">
        <v>41.094000000000001</v>
      </c>
      <c r="P2394" s="255">
        <v>415.3475529888272</v>
      </c>
      <c r="Q2394" s="255">
        <v>344.06123982404813</v>
      </c>
      <c r="R2394" s="256">
        <v>364.23883098600623</v>
      </c>
      <c r="S2394" s="256">
        <v>364.31645598600625</v>
      </c>
      <c r="T2394" s="256"/>
      <c r="U2394" s="170">
        <v>295.76020111960639</v>
      </c>
      <c r="V2394" s="170"/>
      <c r="W2394" s="170"/>
      <c r="AB2394" s="168"/>
    </row>
    <row r="2395" spans="1:28" x14ac:dyDescent="0.25">
      <c r="A2395" s="286" t="s">
        <v>2423</v>
      </c>
      <c r="B2395" s="286" t="s">
        <v>2512</v>
      </c>
      <c r="C2395" s="286" t="s">
        <v>2187</v>
      </c>
      <c r="D2395" s="285">
        <v>3646</v>
      </c>
      <c r="E2395" s="260" t="s">
        <v>2504</v>
      </c>
      <c r="F2395" s="259" t="s">
        <v>2185</v>
      </c>
      <c r="G2395" s="259" t="s">
        <v>2184</v>
      </c>
      <c r="H2395" s="258">
        <v>40</v>
      </c>
      <c r="I2395" s="255"/>
      <c r="J2395" s="257"/>
      <c r="K2395" s="256">
        <v>0.5</v>
      </c>
      <c r="L2395" s="201">
        <v>344.31123982404813</v>
      </c>
      <c r="M2395" s="201">
        <v>415.3475529888272</v>
      </c>
      <c r="N2395" s="201">
        <v>41.094000000000001</v>
      </c>
      <c r="O2395" s="255">
        <v>41.094000000000001</v>
      </c>
      <c r="P2395" s="255">
        <v>415.3475529888272</v>
      </c>
      <c r="Q2395" s="255">
        <v>344.56123982404813</v>
      </c>
      <c r="R2395" s="256">
        <v>364.56645598600625</v>
      </c>
      <c r="S2395" s="256">
        <v>364.81645598600625</v>
      </c>
      <c r="T2395" s="256"/>
      <c r="U2395" s="170">
        <v>296.0878261196064</v>
      </c>
      <c r="V2395" s="170"/>
      <c r="W2395" s="170"/>
      <c r="AB2395" s="168"/>
    </row>
    <row r="2396" spans="1:28" x14ac:dyDescent="0.25">
      <c r="A2396" s="286"/>
      <c r="B2396" s="286"/>
      <c r="C2396" s="286"/>
      <c r="D2396" s="285"/>
      <c r="E2396" s="260" t="s">
        <v>619</v>
      </c>
      <c r="F2396" s="259"/>
      <c r="G2396" s="259" t="s">
        <v>1962</v>
      </c>
      <c r="H2396" s="258"/>
      <c r="I2396" s="255"/>
      <c r="J2396" s="257"/>
      <c r="K2396" s="256">
        <v>0.15525</v>
      </c>
      <c r="L2396" s="201">
        <v>344.63886482404814</v>
      </c>
      <c r="M2396" s="201">
        <v>415.3475529888272</v>
      </c>
      <c r="N2396" s="201">
        <v>41.094000000000001</v>
      </c>
      <c r="O2396" s="255">
        <v>41.094000000000001</v>
      </c>
      <c r="P2396" s="255">
        <v>415.3475529888272</v>
      </c>
      <c r="Q2396" s="255">
        <v>344.71648982404815</v>
      </c>
      <c r="R2396" s="256">
        <v>364.89408098600626</v>
      </c>
      <c r="S2396" s="256">
        <v>364.97170598600627</v>
      </c>
      <c r="T2396" s="256"/>
      <c r="U2396" s="170">
        <v>296.41545111960642</v>
      </c>
      <c r="V2396" s="170"/>
      <c r="W2396" s="170"/>
      <c r="AB2396" s="168"/>
    </row>
    <row r="2397" spans="1:28" x14ac:dyDescent="0.25">
      <c r="A2397" s="286" t="s">
        <v>2423</v>
      </c>
      <c r="B2397" s="286" t="s">
        <v>2512</v>
      </c>
      <c r="C2397" s="286" t="s">
        <v>2183</v>
      </c>
      <c r="D2397" s="285">
        <v>3652</v>
      </c>
      <c r="E2397" s="260" t="s">
        <v>2503</v>
      </c>
      <c r="F2397" s="259"/>
      <c r="G2397" s="259" t="s">
        <v>2175</v>
      </c>
      <c r="H2397" s="258">
        <v>40</v>
      </c>
      <c r="I2397" s="255"/>
      <c r="J2397" s="257"/>
      <c r="K2397" s="256">
        <v>0.49565599999999999</v>
      </c>
      <c r="L2397" s="201">
        <v>344.96431782404818</v>
      </c>
      <c r="M2397" s="201">
        <v>415.3475529888272</v>
      </c>
      <c r="N2397" s="201">
        <v>41.094000000000001</v>
      </c>
      <c r="O2397" s="255">
        <v>41.094000000000001</v>
      </c>
      <c r="P2397" s="255">
        <v>415.3475529888272</v>
      </c>
      <c r="Q2397" s="255">
        <v>345.21214582404815</v>
      </c>
      <c r="R2397" s="256">
        <v>365.21953398600624</v>
      </c>
      <c r="S2397" s="256">
        <v>365.46736198600627</v>
      </c>
      <c r="T2397" s="256"/>
      <c r="U2397" s="170">
        <v>296.7409041196064</v>
      </c>
      <c r="V2397" s="170"/>
      <c r="W2397" s="170"/>
      <c r="AB2397" s="168"/>
    </row>
    <row r="2398" spans="1:28" x14ac:dyDescent="0.25">
      <c r="A2398" s="286"/>
      <c r="B2398" s="286"/>
      <c r="C2398" s="286"/>
      <c r="D2398" s="285"/>
      <c r="E2398" s="260" t="s">
        <v>619</v>
      </c>
      <c r="F2398" s="259"/>
      <c r="G2398" s="259"/>
      <c r="H2398" s="258"/>
      <c r="I2398" s="255"/>
      <c r="J2398" s="257"/>
      <c r="K2398" s="256">
        <v>0</v>
      </c>
      <c r="L2398" s="201">
        <v>345.21214582404815</v>
      </c>
      <c r="M2398" s="201">
        <v>415.3475529888272</v>
      </c>
      <c r="N2398" s="201">
        <v>41.094000000000001</v>
      </c>
      <c r="O2398" s="255">
        <v>41.094000000000001</v>
      </c>
      <c r="P2398" s="255">
        <v>415.3475529888272</v>
      </c>
      <c r="Q2398" s="255">
        <v>345.21214582404815</v>
      </c>
      <c r="R2398" s="256">
        <v>365.46736198600627</v>
      </c>
      <c r="S2398" s="256">
        <v>365.46736198600627</v>
      </c>
      <c r="T2398" s="256"/>
      <c r="U2398" s="170">
        <v>296.98873211960642</v>
      </c>
      <c r="V2398" s="170"/>
      <c r="W2398" s="170"/>
      <c r="AB2398" s="168"/>
    </row>
    <row r="2399" spans="1:28" x14ac:dyDescent="0.25">
      <c r="A2399" s="286"/>
      <c r="B2399" s="286"/>
      <c r="C2399" s="286"/>
      <c r="D2399" s="285"/>
      <c r="E2399" s="260"/>
      <c r="F2399" s="259"/>
      <c r="G2399" s="259"/>
      <c r="H2399" s="258"/>
      <c r="I2399" s="255"/>
      <c r="J2399" s="257"/>
      <c r="K2399" s="256">
        <v>0</v>
      </c>
      <c r="L2399" s="201">
        <v>345.21214582404815</v>
      </c>
      <c r="M2399" s="201">
        <v>415.3475529888272</v>
      </c>
      <c r="N2399" s="201">
        <v>41.094000000000001</v>
      </c>
      <c r="O2399" s="255">
        <v>41.094000000000001</v>
      </c>
      <c r="P2399" s="255">
        <v>415.3475529888272</v>
      </c>
      <c r="Q2399" s="255">
        <v>345.21214582404815</v>
      </c>
      <c r="R2399" s="256">
        <v>365.46736198600627</v>
      </c>
      <c r="S2399" s="256">
        <v>365.46736198600627</v>
      </c>
      <c r="T2399" s="256"/>
      <c r="U2399" s="170">
        <v>296.98873211960642</v>
      </c>
      <c r="V2399" s="170"/>
      <c r="W2399" s="170"/>
      <c r="AB2399" s="168"/>
    </row>
    <row r="2400" spans="1:28" x14ac:dyDescent="0.25">
      <c r="A2400" s="286"/>
      <c r="B2400" s="286"/>
      <c r="C2400" s="286"/>
      <c r="D2400" s="285"/>
      <c r="E2400" s="260"/>
      <c r="F2400" s="259"/>
      <c r="G2400" s="259" t="s">
        <v>1962</v>
      </c>
      <c r="H2400" s="258"/>
      <c r="I2400" s="255"/>
      <c r="J2400" s="257"/>
      <c r="K2400" s="256">
        <v>9.9516999999999994E-2</v>
      </c>
      <c r="L2400" s="201">
        <v>345.26190432404815</v>
      </c>
      <c r="M2400" s="201">
        <v>415.3475529888272</v>
      </c>
      <c r="N2400" s="201">
        <v>41.094000000000001</v>
      </c>
      <c r="O2400" s="255">
        <v>41.094000000000001</v>
      </c>
      <c r="P2400" s="255">
        <v>415.3475529888272</v>
      </c>
      <c r="Q2400" s="255">
        <v>345.31166282404814</v>
      </c>
      <c r="R2400" s="256">
        <v>365.51712048600626</v>
      </c>
      <c r="S2400" s="256">
        <v>365.56687898600626</v>
      </c>
      <c r="T2400" s="256"/>
      <c r="U2400" s="170">
        <v>297.03849061960642</v>
      </c>
      <c r="V2400" s="170"/>
      <c r="W2400" s="170"/>
      <c r="AB2400" s="168"/>
    </row>
    <row r="2401" spans="1:28" x14ac:dyDescent="0.25">
      <c r="A2401" s="286" t="s">
        <v>2423</v>
      </c>
      <c r="B2401" s="286" t="s">
        <v>2512</v>
      </c>
      <c r="C2401" s="286" t="s">
        <v>2181</v>
      </c>
      <c r="D2401" s="285">
        <v>3658</v>
      </c>
      <c r="E2401" s="260" t="s">
        <v>2502</v>
      </c>
      <c r="F2401" s="259"/>
      <c r="G2401" s="259" t="s">
        <v>2175</v>
      </c>
      <c r="H2401" s="258">
        <v>40</v>
      </c>
      <c r="I2401" s="255"/>
      <c r="J2401" s="257"/>
      <c r="K2401" s="256">
        <v>0.49565599999999999</v>
      </c>
      <c r="L2401" s="201">
        <v>345.55949082404811</v>
      </c>
      <c r="M2401" s="201">
        <v>415.3475529888272</v>
      </c>
      <c r="N2401" s="201">
        <v>41.094000000000001</v>
      </c>
      <c r="O2401" s="255">
        <v>41.094000000000001</v>
      </c>
      <c r="P2401" s="255">
        <v>415.3475529888272</v>
      </c>
      <c r="Q2401" s="255">
        <v>345.80731882404814</v>
      </c>
      <c r="R2401" s="256">
        <v>365.81470698600623</v>
      </c>
      <c r="S2401" s="256">
        <v>366.06253498600626</v>
      </c>
      <c r="T2401" s="256"/>
      <c r="U2401" s="170">
        <v>297.33607711960639</v>
      </c>
      <c r="V2401" s="170"/>
      <c r="W2401" s="170"/>
      <c r="AB2401" s="168"/>
    </row>
    <row r="2402" spans="1:28" x14ac:dyDescent="0.25">
      <c r="A2402" s="286"/>
      <c r="B2402" s="286"/>
      <c r="C2402" s="286"/>
      <c r="D2402" s="285"/>
      <c r="E2402" s="260" t="s">
        <v>619</v>
      </c>
      <c r="F2402" s="259"/>
      <c r="G2402" s="259"/>
      <c r="H2402" s="258"/>
      <c r="I2402" s="255"/>
      <c r="J2402" s="257"/>
      <c r="K2402" s="256">
        <v>0</v>
      </c>
      <c r="L2402" s="201">
        <v>345.80731882404814</v>
      </c>
      <c r="M2402" s="201">
        <v>415.3475529888272</v>
      </c>
      <c r="N2402" s="201">
        <v>41.094000000000001</v>
      </c>
      <c r="O2402" s="255">
        <v>41.094000000000001</v>
      </c>
      <c r="P2402" s="255">
        <v>415.3475529888272</v>
      </c>
      <c r="Q2402" s="255">
        <v>345.80731882404814</v>
      </c>
      <c r="R2402" s="256">
        <v>366.06253498600626</v>
      </c>
      <c r="S2402" s="256">
        <v>366.06253498600626</v>
      </c>
      <c r="T2402" s="256"/>
      <c r="U2402" s="170">
        <v>297.58390511960641</v>
      </c>
      <c r="V2402" s="170"/>
      <c r="W2402" s="170"/>
      <c r="AB2402" s="168"/>
    </row>
    <row r="2403" spans="1:28" x14ac:dyDescent="0.25">
      <c r="A2403" s="286"/>
      <c r="B2403" s="286"/>
      <c r="C2403" s="286"/>
      <c r="D2403" s="285"/>
      <c r="E2403" s="260"/>
      <c r="F2403" s="259"/>
      <c r="G2403" s="259"/>
      <c r="H2403" s="258"/>
      <c r="I2403" s="255"/>
      <c r="J2403" s="257"/>
      <c r="K2403" s="256">
        <v>0</v>
      </c>
      <c r="L2403" s="201">
        <v>345.80731882404814</v>
      </c>
      <c r="M2403" s="201">
        <v>415.3475529888272</v>
      </c>
      <c r="N2403" s="201">
        <v>41.094000000000001</v>
      </c>
      <c r="O2403" s="255">
        <v>41.094000000000001</v>
      </c>
      <c r="P2403" s="255">
        <v>415.3475529888272</v>
      </c>
      <c r="Q2403" s="255">
        <v>345.80731882404814</v>
      </c>
      <c r="R2403" s="256">
        <v>366.06253498600626</v>
      </c>
      <c r="S2403" s="256">
        <v>366.06253498600626</v>
      </c>
      <c r="T2403" s="256"/>
      <c r="U2403" s="170">
        <v>297.58390511960641</v>
      </c>
      <c r="V2403" s="170"/>
      <c r="W2403" s="170"/>
      <c r="AB2403" s="168"/>
    </row>
    <row r="2404" spans="1:28" x14ac:dyDescent="0.25">
      <c r="A2404" s="286"/>
      <c r="B2404" s="286"/>
      <c r="C2404" s="286"/>
      <c r="D2404" s="285"/>
      <c r="E2404" s="260" t="s">
        <v>619</v>
      </c>
      <c r="F2404" s="259"/>
      <c r="G2404" s="259" t="s">
        <v>1962</v>
      </c>
      <c r="H2404" s="258"/>
      <c r="I2404" s="255"/>
      <c r="J2404" s="257"/>
      <c r="K2404" s="256">
        <v>9.9516999999999994E-2</v>
      </c>
      <c r="L2404" s="201">
        <v>345.85707732404813</v>
      </c>
      <c r="M2404" s="201">
        <v>415.3475529888272</v>
      </c>
      <c r="N2404" s="201">
        <v>41.094000000000001</v>
      </c>
      <c r="O2404" s="255">
        <v>41.094000000000001</v>
      </c>
      <c r="P2404" s="255">
        <v>415.3475529888272</v>
      </c>
      <c r="Q2404" s="255">
        <v>345.90683582404813</v>
      </c>
      <c r="R2404" s="256">
        <v>366.11229348600625</v>
      </c>
      <c r="S2404" s="256">
        <v>366.16205198600625</v>
      </c>
      <c r="T2404" s="256"/>
      <c r="U2404" s="170">
        <v>297.63366361960641</v>
      </c>
      <c r="V2404" s="170"/>
      <c r="W2404" s="170"/>
      <c r="AB2404" s="168"/>
    </row>
    <row r="2405" spans="1:28" x14ac:dyDescent="0.25">
      <c r="A2405" s="286" t="s">
        <v>2423</v>
      </c>
      <c r="B2405" s="286" t="s">
        <v>2512</v>
      </c>
      <c r="C2405" s="286" t="s">
        <v>2179</v>
      </c>
      <c r="D2405" s="285">
        <v>3664</v>
      </c>
      <c r="E2405" s="260" t="s">
        <v>2501</v>
      </c>
      <c r="F2405" s="259"/>
      <c r="G2405" s="259" t="s">
        <v>2175</v>
      </c>
      <c r="H2405" s="258">
        <v>40</v>
      </c>
      <c r="I2405" s="255"/>
      <c r="J2405" s="257"/>
      <c r="K2405" s="256">
        <v>0.49565599999999999</v>
      </c>
      <c r="L2405" s="201">
        <v>346.15466382404816</v>
      </c>
      <c r="M2405" s="201">
        <v>415.3475529888272</v>
      </c>
      <c r="N2405" s="201">
        <v>41.094000000000001</v>
      </c>
      <c r="O2405" s="255">
        <v>41.094000000000001</v>
      </c>
      <c r="P2405" s="255">
        <v>415.3475529888272</v>
      </c>
      <c r="Q2405" s="255">
        <v>346.40249182404813</v>
      </c>
      <c r="R2405" s="256">
        <v>366.40987998600622</v>
      </c>
      <c r="S2405" s="256">
        <v>366.65770798600624</v>
      </c>
      <c r="T2405" s="256"/>
      <c r="U2405" s="170">
        <v>297.93125011960637</v>
      </c>
      <c r="V2405" s="170"/>
      <c r="W2405" s="170"/>
      <c r="AB2405" s="168"/>
    </row>
    <row r="2406" spans="1:28" x14ac:dyDescent="0.25">
      <c r="A2406" s="286"/>
      <c r="B2406" s="286"/>
      <c r="C2406" s="286"/>
      <c r="D2406" s="285"/>
      <c r="E2406" s="260" t="s">
        <v>619</v>
      </c>
      <c r="F2406" s="259"/>
      <c r="G2406" s="259"/>
      <c r="H2406" s="258"/>
      <c r="I2406" s="255"/>
      <c r="J2406" s="257"/>
      <c r="K2406" s="256">
        <v>0</v>
      </c>
      <c r="L2406" s="201">
        <v>346.40249182404813</v>
      </c>
      <c r="M2406" s="201">
        <v>415.3475529888272</v>
      </c>
      <c r="N2406" s="201">
        <v>41.094000000000001</v>
      </c>
      <c r="O2406" s="255">
        <v>41.094000000000001</v>
      </c>
      <c r="P2406" s="255">
        <v>415.3475529888272</v>
      </c>
      <c r="Q2406" s="255">
        <v>346.40249182404813</v>
      </c>
      <c r="R2406" s="256">
        <v>366.65770798600624</v>
      </c>
      <c r="S2406" s="256">
        <v>366.65770798600624</v>
      </c>
      <c r="T2406" s="256"/>
      <c r="U2406" s="170">
        <v>298.1790781196064</v>
      </c>
      <c r="V2406" s="170"/>
      <c r="W2406" s="170"/>
      <c r="AB2406" s="168"/>
    </row>
    <row r="2407" spans="1:28" x14ac:dyDescent="0.25">
      <c r="A2407" s="286"/>
      <c r="B2407" s="286"/>
      <c r="C2407" s="286"/>
      <c r="D2407" s="285"/>
      <c r="E2407" s="260"/>
      <c r="F2407" s="259"/>
      <c r="G2407" s="259"/>
      <c r="H2407" s="258"/>
      <c r="I2407" s="255"/>
      <c r="J2407" s="257"/>
      <c r="K2407" s="256">
        <v>0</v>
      </c>
      <c r="L2407" s="201">
        <v>346.40249182404813</v>
      </c>
      <c r="M2407" s="201">
        <v>415.3475529888272</v>
      </c>
      <c r="N2407" s="201">
        <v>41.094000000000001</v>
      </c>
      <c r="O2407" s="255">
        <v>41.094000000000001</v>
      </c>
      <c r="P2407" s="255">
        <v>415.3475529888272</v>
      </c>
      <c r="Q2407" s="255">
        <v>346.40249182404813</v>
      </c>
      <c r="R2407" s="256">
        <v>366.65770798600624</v>
      </c>
      <c r="S2407" s="256">
        <v>366.65770798600624</v>
      </c>
      <c r="T2407" s="256"/>
      <c r="U2407" s="170">
        <v>298.1790781196064</v>
      </c>
      <c r="V2407" s="170"/>
      <c r="W2407" s="170"/>
      <c r="AB2407" s="168"/>
    </row>
    <row r="2408" spans="1:28" x14ac:dyDescent="0.25">
      <c r="A2408" s="286"/>
      <c r="B2408" s="286"/>
      <c r="C2408" s="286"/>
      <c r="D2408" s="285"/>
      <c r="E2408" s="260" t="s">
        <v>619</v>
      </c>
      <c r="F2408" s="259"/>
      <c r="G2408" s="259" t="s">
        <v>1962</v>
      </c>
      <c r="H2408" s="258"/>
      <c r="I2408" s="255"/>
      <c r="J2408" s="257"/>
      <c r="K2408" s="256">
        <v>9.9516999999999994E-2</v>
      </c>
      <c r="L2408" s="201">
        <v>346.45225032404812</v>
      </c>
      <c r="M2408" s="201">
        <v>415.3475529888272</v>
      </c>
      <c r="N2408" s="201">
        <v>41.094000000000001</v>
      </c>
      <c r="O2408" s="255">
        <v>41.094000000000001</v>
      </c>
      <c r="P2408" s="255">
        <v>415.3475529888272</v>
      </c>
      <c r="Q2408" s="255">
        <v>346.50200882404812</v>
      </c>
      <c r="R2408" s="256">
        <v>366.70746648600624</v>
      </c>
      <c r="S2408" s="256">
        <v>366.75722498600624</v>
      </c>
      <c r="T2408" s="256"/>
      <c r="U2408" s="170">
        <v>298.2288366196064</v>
      </c>
      <c r="V2408" s="170"/>
      <c r="W2408" s="170"/>
      <c r="AB2408" s="168"/>
    </row>
    <row r="2409" spans="1:28" x14ac:dyDescent="0.25">
      <c r="A2409" s="286" t="s">
        <v>2423</v>
      </c>
      <c r="B2409" s="286" t="s">
        <v>2512</v>
      </c>
      <c r="C2409" s="286" t="s">
        <v>2177</v>
      </c>
      <c r="D2409" s="285">
        <v>3670</v>
      </c>
      <c r="E2409" s="260" t="s">
        <v>2500</v>
      </c>
      <c r="F2409" s="259"/>
      <c r="G2409" s="259" t="s">
        <v>2175</v>
      </c>
      <c r="H2409" s="258">
        <v>40</v>
      </c>
      <c r="I2409" s="255"/>
      <c r="J2409" s="257"/>
      <c r="K2409" s="256">
        <v>0.49565599999999999</v>
      </c>
      <c r="L2409" s="201">
        <v>346.74983682404809</v>
      </c>
      <c r="M2409" s="201">
        <v>415.3475529888272</v>
      </c>
      <c r="N2409" s="201">
        <v>41.094000000000001</v>
      </c>
      <c r="O2409" s="255">
        <v>41.094000000000001</v>
      </c>
      <c r="P2409" s="255">
        <v>415.3475529888272</v>
      </c>
      <c r="Q2409" s="255">
        <v>346.99766482404812</v>
      </c>
      <c r="R2409" s="256">
        <v>367.00505298600621</v>
      </c>
      <c r="S2409" s="256">
        <v>367.25288098600623</v>
      </c>
      <c r="T2409" s="256"/>
      <c r="U2409" s="170">
        <v>298.52642311960636</v>
      </c>
      <c r="V2409" s="170"/>
      <c r="W2409" s="170"/>
      <c r="AB2409" s="168"/>
    </row>
    <row r="2410" spans="1:28" x14ac:dyDescent="0.25">
      <c r="A2410" s="286" t="s">
        <v>2423</v>
      </c>
      <c r="B2410" s="286" t="s">
        <v>2512</v>
      </c>
      <c r="C2410" s="286" t="s">
        <v>2174</v>
      </c>
      <c r="D2410" s="285">
        <v>3673</v>
      </c>
      <c r="E2410" s="260" t="s">
        <v>2499</v>
      </c>
      <c r="F2410" s="259"/>
      <c r="G2410" s="259" t="s">
        <v>2172</v>
      </c>
      <c r="H2410" s="258"/>
      <c r="I2410" s="255"/>
      <c r="J2410" s="257"/>
      <c r="K2410" s="256">
        <v>0</v>
      </c>
      <c r="L2410" s="201">
        <v>346.99766482404812</v>
      </c>
      <c r="M2410" s="201">
        <v>415.3475529888272</v>
      </c>
      <c r="N2410" s="201">
        <v>41.094000000000001</v>
      </c>
      <c r="O2410" s="255">
        <v>41.094000000000001</v>
      </c>
      <c r="P2410" s="255">
        <v>415.3475529888272</v>
      </c>
      <c r="Q2410" s="255">
        <v>346.99766482404812</v>
      </c>
      <c r="R2410" s="256">
        <v>367.25288098600623</v>
      </c>
      <c r="S2410" s="256">
        <v>367.25288098600623</v>
      </c>
      <c r="T2410" s="256"/>
      <c r="U2410" s="170">
        <v>298.77425111960639</v>
      </c>
      <c r="V2410" s="170"/>
      <c r="W2410" s="170"/>
      <c r="AB2410" s="168"/>
    </row>
    <row r="2411" spans="1:28" x14ac:dyDescent="0.25">
      <c r="A2411" s="286"/>
      <c r="B2411" s="286"/>
      <c r="C2411" s="260"/>
      <c r="D2411" s="261"/>
      <c r="E2411" s="260"/>
      <c r="F2411" s="259"/>
      <c r="G2411" s="259"/>
      <c r="H2411" s="258"/>
      <c r="I2411" s="255"/>
      <c r="J2411" s="257"/>
      <c r="K2411" s="256">
        <v>0</v>
      </c>
      <c r="L2411" s="201">
        <v>346.99766482404812</v>
      </c>
      <c r="M2411" s="201">
        <v>415.3475529888272</v>
      </c>
      <c r="N2411" s="201">
        <v>41.094000000000001</v>
      </c>
      <c r="O2411" s="255">
        <v>41.094000000000001</v>
      </c>
      <c r="P2411" s="255">
        <v>415.3475529888272</v>
      </c>
      <c r="Q2411" s="255">
        <v>346.99766482404812</v>
      </c>
      <c r="R2411" s="256">
        <v>367.25288098600623</v>
      </c>
      <c r="S2411" s="256">
        <v>367.25288098600623</v>
      </c>
      <c r="T2411" s="256"/>
      <c r="U2411" s="170">
        <v>298.77425111960639</v>
      </c>
      <c r="V2411" s="170"/>
      <c r="W2411" s="170"/>
      <c r="AB2411" s="168"/>
    </row>
    <row r="2412" spans="1:28" x14ac:dyDescent="0.25">
      <c r="A2412" s="286"/>
      <c r="B2412" s="286"/>
      <c r="C2412" s="286"/>
      <c r="D2412" s="285"/>
      <c r="E2412" s="260"/>
      <c r="F2412" s="259"/>
      <c r="G2412" s="259"/>
      <c r="H2412" s="258"/>
      <c r="I2412" s="255"/>
      <c r="J2412" s="257"/>
      <c r="K2412" s="256">
        <v>0.16770400000000002</v>
      </c>
      <c r="L2412" s="201">
        <v>347.08151682404809</v>
      </c>
      <c r="M2412" s="201">
        <v>415.3475529888272</v>
      </c>
      <c r="N2412" s="201">
        <v>41.094000000000001</v>
      </c>
      <c r="O2412" s="255">
        <v>41.094000000000001</v>
      </c>
      <c r="P2412" s="255">
        <v>415.3475529888272</v>
      </c>
      <c r="Q2412" s="255">
        <v>347.16536882404813</v>
      </c>
      <c r="R2412" s="256">
        <v>367.33673298600627</v>
      </c>
      <c r="S2412" s="256">
        <v>367.42058498600625</v>
      </c>
      <c r="T2412" s="263"/>
      <c r="U2412" s="170">
        <v>298.85810311960643</v>
      </c>
      <c r="V2412" s="170"/>
      <c r="W2412" s="170"/>
      <c r="AB2412" s="168"/>
    </row>
    <row r="2413" spans="1:28" x14ac:dyDescent="0.25">
      <c r="A2413" s="260" t="s">
        <v>2423</v>
      </c>
      <c r="B2413" s="260" t="s">
        <v>2512</v>
      </c>
      <c r="C2413" s="260" t="s">
        <v>1981</v>
      </c>
      <c r="D2413" s="261">
        <v>3674</v>
      </c>
      <c r="E2413" s="255" t="s">
        <v>2498</v>
      </c>
      <c r="F2413" s="265"/>
      <c r="G2413" s="265" t="s">
        <v>1978</v>
      </c>
      <c r="H2413" s="284">
        <v>40</v>
      </c>
      <c r="I2413" s="255"/>
      <c r="J2413" s="257"/>
      <c r="K2413" s="255">
        <v>5.7403999999999997E-2</v>
      </c>
      <c r="L2413" s="201">
        <v>347.19407082404814</v>
      </c>
      <c r="M2413" s="201">
        <v>415.3475529888272</v>
      </c>
      <c r="N2413" s="201">
        <v>41.094000000000001</v>
      </c>
      <c r="O2413" s="255">
        <v>41.094000000000001</v>
      </c>
      <c r="P2413" s="255">
        <v>415.3475529888272</v>
      </c>
      <c r="Q2413" s="255">
        <v>347.22277282404815</v>
      </c>
      <c r="R2413" s="255">
        <v>367.44928698600626</v>
      </c>
      <c r="S2413" s="255">
        <v>367.47798898600627</v>
      </c>
      <c r="T2413" s="255"/>
      <c r="U2413" s="170">
        <v>298.97065711960641</v>
      </c>
      <c r="V2413" s="170"/>
      <c r="W2413" s="170"/>
      <c r="AB2413" s="168"/>
    </row>
    <row r="2414" spans="1:28" x14ac:dyDescent="0.25">
      <c r="A2414" s="280"/>
      <c r="B2414" s="280"/>
      <c r="C2414" s="280"/>
      <c r="D2414" s="279"/>
      <c r="E2414" s="280" t="s">
        <v>619</v>
      </c>
      <c r="F2414" s="277"/>
      <c r="G2414" s="277" t="s">
        <v>1962</v>
      </c>
      <c r="H2414" s="276">
        <v>40</v>
      </c>
      <c r="I2414" s="274"/>
      <c r="J2414" s="275"/>
      <c r="K2414" s="274">
        <v>0.103502</v>
      </c>
      <c r="L2414" s="201">
        <v>347.27452382404817</v>
      </c>
      <c r="M2414" s="201">
        <v>415.3475529888272</v>
      </c>
      <c r="N2414" s="201">
        <v>41.094000000000001</v>
      </c>
      <c r="O2414" s="273">
        <v>41.094000000000001</v>
      </c>
      <c r="P2414" s="273">
        <v>415.3475529888272</v>
      </c>
      <c r="Q2414" s="273">
        <v>347.32627482404814</v>
      </c>
      <c r="R2414" s="273">
        <v>367.52973998600623</v>
      </c>
      <c r="S2414" s="273">
        <v>367.58149098600626</v>
      </c>
      <c r="T2414" s="273"/>
      <c r="U2414" s="170">
        <v>299.05111011960639</v>
      </c>
      <c r="V2414" s="170"/>
      <c r="W2414" s="170"/>
      <c r="AB2414" s="168"/>
    </row>
    <row r="2415" spans="1:28" x14ac:dyDescent="0.25">
      <c r="A2415" s="280" t="s">
        <v>2423</v>
      </c>
      <c r="B2415" s="280" t="s">
        <v>2497</v>
      </c>
      <c r="C2415" s="280" t="s">
        <v>111</v>
      </c>
      <c r="D2415" s="279">
        <v>3676</v>
      </c>
      <c r="E2415" s="278" t="s">
        <v>1403</v>
      </c>
      <c r="F2415" s="277" t="s">
        <v>2169</v>
      </c>
      <c r="G2415" s="277" t="s">
        <v>1951</v>
      </c>
      <c r="H2415" s="276"/>
      <c r="I2415" s="273"/>
      <c r="J2415" s="275"/>
      <c r="K2415" s="274">
        <v>0</v>
      </c>
      <c r="L2415" s="201">
        <v>347.32627482404814</v>
      </c>
      <c r="M2415" s="201">
        <v>415.3475529888272</v>
      </c>
      <c r="N2415" s="201">
        <v>41.094000000000001</v>
      </c>
      <c r="O2415" s="273">
        <v>41.094000000000001</v>
      </c>
      <c r="P2415" s="273">
        <v>415.3475529888272</v>
      </c>
      <c r="Q2415" s="273">
        <v>347.32627482404814</v>
      </c>
      <c r="R2415" s="273">
        <v>367.58149098600626</v>
      </c>
      <c r="S2415" s="273">
        <v>367.58149098600626</v>
      </c>
      <c r="T2415" s="273"/>
      <c r="U2415" s="170">
        <v>299.10286111960642</v>
      </c>
      <c r="V2415" s="170"/>
      <c r="W2415" s="170"/>
      <c r="AB2415" s="168"/>
    </row>
    <row r="2416" spans="1:28" x14ac:dyDescent="0.25">
      <c r="A2416" s="280"/>
      <c r="B2416" s="280"/>
      <c r="C2416" s="280"/>
      <c r="D2416" s="279"/>
      <c r="E2416" s="283" t="s">
        <v>619</v>
      </c>
      <c r="F2416" s="277"/>
      <c r="G2416" s="277" t="s">
        <v>1969</v>
      </c>
      <c r="H2416" s="282"/>
      <c r="I2416" s="281"/>
      <c r="J2416" s="275"/>
      <c r="K2416" s="274">
        <v>0.14528199999999999</v>
      </c>
      <c r="L2416" s="201">
        <v>347.39891582404812</v>
      </c>
      <c r="M2416" s="201">
        <v>415.3475529888272</v>
      </c>
      <c r="N2416" s="201">
        <v>41.094000000000001</v>
      </c>
      <c r="O2416" s="273">
        <v>41.094000000000001</v>
      </c>
      <c r="P2416" s="273">
        <v>415.3475529888272</v>
      </c>
      <c r="Q2416" s="273">
        <v>347.47155682404815</v>
      </c>
      <c r="R2416" s="273">
        <v>367.65413198600629</v>
      </c>
      <c r="S2416" s="273">
        <v>367.72677298600627</v>
      </c>
      <c r="T2416" s="273"/>
      <c r="U2416" s="170">
        <v>299.17550211960645</v>
      </c>
      <c r="V2416" s="170"/>
      <c r="W2416" s="170"/>
      <c r="AB2416" s="168"/>
    </row>
    <row r="2417" spans="1:28" x14ac:dyDescent="0.25">
      <c r="A2417" s="280" t="s">
        <v>2423</v>
      </c>
      <c r="B2417" s="280" t="s">
        <v>2497</v>
      </c>
      <c r="C2417" s="280" t="s">
        <v>2087</v>
      </c>
      <c r="D2417" s="279">
        <v>3677</v>
      </c>
      <c r="E2417" s="278" t="s">
        <v>2496</v>
      </c>
      <c r="F2417" s="277"/>
      <c r="G2417" s="277" t="s">
        <v>2085</v>
      </c>
      <c r="H2417" s="276"/>
      <c r="I2417" s="273"/>
      <c r="J2417" s="275"/>
      <c r="K2417" s="274">
        <v>0</v>
      </c>
      <c r="L2417" s="201">
        <v>347.47155682404815</v>
      </c>
      <c r="M2417" s="201">
        <v>415.3475529888272</v>
      </c>
      <c r="N2417" s="201">
        <v>41.094000000000001</v>
      </c>
      <c r="O2417" s="273">
        <v>41.094000000000001</v>
      </c>
      <c r="P2417" s="273">
        <v>415.3475529888272</v>
      </c>
      <c r="Q2417" s="273">
        <v>347.47155682404815</v>
      </c>
      <c r="R2417" s="273">
        <v>367.72677298600627</v>
      </c>
      <c r="S2417" s="273">
        <v>367.72677298600627</v>
      </c>
      <c r="T2417" s="273"/>
      <c r="U2417" s="170">
        <v>299.24814311960642</v>
      </c>
      <c r="V2417" s="170"/>
      <c r="W2417" s="170"/>
      <c r="AB2417" s="168"/>
    </row>
    <row r="2418" spans="1:28" x14ac:dyDescent="0.25">
      <c r="A2418" s="280"/>
      <c r="B2418" s="280"/>
      <c r="C2418" s="280"/>
      <c r="D2418" s="279"/>
      <c r="E2418" s="283" t="s">
        <v>619</v>
      </c>
      <c r="F2418" s="277"/>
      <c r="G2418" s="277" t="s">
        <v>1969</v>
      </c>
      <c r="H2418" s="282"/>
      <c r="I2418" s="281"/>
      <c r="J2418" s="275"/>
      <c r="K2418" s="274">
        <v>0</v>
      </c>
      <c r="L2418" s="201">
        <v>347.47155682404815</v>
      </c>
      <c r="M2418" s="201">
        <v>415.3475529888272</v>
      </c>
      <c r="N2418" s="201">
        <v>41.094000000000001</v>
      </c>
      <c r="O2418" s="273">
        <v>41.094000000000001</v>
      </c>
      <c r="P2418" s="273">
        <v>415.3475529888272</v>
      </c>
      <c r="Q2418" s="273">
        <v>347.47155682404815</v>
      </c>
      <c r="R2418" s="273">
        <v>367.72677298600627</v>
      </c>
      <c r="S2418" s="273">
        <v>367.72677298600627</v>
      </c>
      <c r="T2418" s="273"/>
      <c r="U2418" s="170">
        <v>299.24814311960642</v>
      </c>
      <c r="V2418" s="170"/>
      <c r="W2418" s="170"/>
      <c r="AB2418" s="168"/>
    </row>
    <row r="2419" spans="1:28" x14ac:dyDescent="0.25">
      <c r="A2419" s="280" t="s">
        <v>2423</v>
      </c>
      <c r="B2419" s="280" t="s">
        <v>2497</v>
      </c>
      <c r="C2419" s="280" t="s">
        <v>1990</v>
      </c>
      <c r="D2419" s="279">
        <v>3677</v>
      </c>
      <c r="E2419" s="278" t="s">
        <v>2495</v>
      </c>
      <c r="F2419" s="277" t="s">
        <v>1988</v>
      </c>
      <c r="G2419" s="277" t="s">
        <v>1987</v>
      </c>
      <c r="H2419" s="276"/>
      <c r="I2419" s="273"/>
      <c r="J2419" s="275"/>
      <c r="K2419" s="274">
        <v>0</v>
      </c>
      <c r="L2419" s="201">
        <v>347.47155682404815</v>
      </c>
      <c r="M2419" s="201">
        <v>415.3475529888272</v>
      </c>
      <c r="N2419" s="201">
        <v>41.094000000000001</v>
      </c>
      <c r="O2419" s="273">
        <v>41.094000000000001</v>
      </c>
      <c r="P2419" s="273">
        <v>415.3475529888272</v>
      </c>
      <c r="Q2419" s="273">
        <v>347.47155682404815</v>
      </c>
      <c r="R2419" s="273">
        <v>367.72677298600627</v>
      </c>
      <c r="S2419" s="273">
        <v>367.72677298600627</v>
      </c>
      <c r="T2419" s="273"/>
      <c r="U2419" s="170">
        <v>299.24814311960642</v>
      </c>
      <c r="V2419" s="170"/>
      <c r="W2419" s="170"/>
      <c r="AB2419" s="168"/>
    </row>
    <row r="2420" spans="1:28" x14ac:dyDescent="0.25">
      <c r="A2420" s="280"/>
      <c r="B2420" s="280"/>
      <c r="C2420" s="280"/>
      <c r="D2420" s="279"/>
      <c r="E2420" s="278" t="s">
        <v>619</v>
      </c>
      <c r="F2420" s="277"/>
      <c r="G2420" s="277" t="s">
        <v>1962</v>
      </c>
      <c r="H2420" s="276">
        <v>40</v>
      </c>
      <c r="I2420" s="273"/>
      <c r="J2420" s="275"/>
      <c r="K2420" s="274">
        <v>0.13121600000000003</v>
      </c>
      <c r="L2420" s="201">
        <v>347.53716482404815</v>
      </c>
      <c r="M2420" s="201">
        <v>415.3475529888272</v>
      </c>
      <c r="N2420" s="201">
        <v>41.094000000000001</v>
      </c>
      <c r="O2420" s="273">
        <v>41.094000000000001</v>
      </c>
      <c r="P2420" s="273">
        <v>415.3475529888272</v>
      </c>
      <c r="Q2420" s="273">
        <v>347.60277282404815</v>
      </c>
      <c r="R2420" s="273">
        <v>367.79238098600626</v>
      </c>
      <c r="S2420" s="273">
        <v>367.85798898600626</v>
      </c>
      <c r="T2420" s="273"/>
      <c r="U2420" s="170">
        <v>299.31375111960642</v>
      </c>
      <c r="V2420" s="170"/>
      <c r="W2420" s="170"/>
      <c r="X2420" s="170"/>
      <c r="AB2420" s="168"/>
    </row>
    <row r="2421" spans="1:28" x14ac:dyDescent="0.25">
      <c r="A2421" s="260" t="s">
        <v>2423</v>
      </c>
      <c r="B2421" s="260" t="s">
        <v>2494</v>
      </c>
      <c r="C2421" s="260" t="s">
        <v>1981</v>
      </c>
      <c r="D2421" s="261">
        <v>3679</v>
      </c>
      <c r="E2421" s="255" t="s">
        <v>2493</v>
      </c>
      <c r="F2421" s="265"/>
      <c r="G2421" s="265" t="s">
        <v>1978</v>
      </c>
      <c r="H2421" s="284">
        <v>40</v>
      </c>
      <c r="I2421" s="255"/>
      <c r="J2421" s="257"/>
      <c r="K2421" s="255">
        <v>5.7403999999999997E-2</v>
      </c>
      <c r="L2421" s="201">
        <v>347.63147482404815</v>
      </c>
      <c r="M2421" s="201">
        <v>415.3475529888272</v>
      </c>
      <c r="N2421" s="201">
        <v>41.094000000000001</v>
      </c>
      <c r="O2421" s="255">
        <v>41.094000000000001</v>
      </c>
      <c r="P2421" s="255">
        <v>415.3475529888272</v>
      </c>
      <c r="Q2421" s="255">
        <v>347.66017682404816</v>
      </c>
      <c r="R2421" s="255">
        <v>367.88669098600627</v>
      </c>
      <c r="S2421" s="255">
        <v>367.91539298600628</v>
      </c>
      <c r="T2421" s="255"/>
      <c r="U2421" s="170">
        <v>299.40806111960643</v>
      </c>
      <c r="V2421" s="170"/>
      <c r="W2421" s="170"/>
      <c r="AB2421" s="168"/>
    </row>
    <row r="2422" spans="1:28" x14ac:dyDescent="0.25">
      <c r="A2422" s="286"/>
      <c r="B2422" s="286"/>
      <c r="C2422" s="286"/>
      <c r="D2422" s="285"/>
      <c r="E2422" s="260" t="s">
        <v>619</v>
      </c>
      <c r="F2422" s="259"/>
      <c r="G2422" s="259" t="s">
        <v>2198</v>
      </c>
      <c r="H2422" s="258"/>
      <c r="I2422" s="255"/>
      <c r="J2422" s="257"/>
      <c r="K2422" s="256">
        <v>0.16770400000000002</v>
      </c>
      <c r="L2422" s="201">
        <v>347.7440288240482</v>
      </c>
      <c r="M2422" s="201">
        <v>415.3475529888272</v>
      </c>
      <c r="N2422" s="201">
        <v>41.094000000000001</v>
      </c>
      <c r="O2422" s="255">
        <v>41.094000000000001</v>
      </c>
      <c r="P2422" s="255">
        <v>415.3475529888272</v>
      </c>
      <c r="Q2422" s="255">
        <v>347.82788082404818</v>
      </c>
      <c r="R2422" s="256">
        <v>367.99924498600632</v>
      </c>
      <c r="S2422" s="256">
        <v>368.0830969860063</v>
      </c>
      <c r="T2422" s="263"/>
      <c r="U2422" s="170">
        <v>299.52061511960648</v>
      </c>
      <c r="V2422" s="170"/>
      <c r="W2422" s="170"/>
      <c r="AB2422" s="168"/>
    </row>
    <row r="2423" spans="1:28" x14ac:dyDescent="0.25">
      <c r="A2423" s="286" t="s">
        <v>2423</v>
      </c>
      <c r="B2423" s="286" t="s">
        <v>2494</v>
      </c>
      <c r="C2423" s="286" t="s">
        <v>2197</v>
      </c>
      <c r="D2423" s="285">
        <v>3683</v>
      </c>
      <c r="E2423" s="260" t="s">
        <v>2492</v>
      </c>
      <c r="F2423" s="259"/>
      <c r="G2423" s="259" t="s">
        <v>2175</v>
      </c>
      <c r="H2423" s="258">
        <v>40</v>
      </c>
      <c r="I2423" s="255"/>
      <c r="J2423" s="257"/>
      <c r="K2423" s="256">
        <v>0.49565599999999999</v>
      </c>
      <c r="L2423" s="201">
        <v>348.07570882404821</v>
      </c>
      <c r="M2423" s="201">
        <v>415.3475529888272</v>
      </c>
      <c r="N2423" s="201">
        <v>41.094000000000001</v>
      </c>
      <c r="O2423" s="255">
        <v>41.094000000000001</v>
      </c>
      <c r="P2423" s="255">
        <v>415.3475529888272</v>
      </c>
      <c r="Q2423" s="255">
        <v>348.32353682404818</v>
      </c>
      <c r="R2423" s="256">
        <v>368.33092498600627</v>
      </c>
      <c r="S2423" s="256">
        <v>368.57875298600629</v>
      </c>
      <c r="T2423" s="256"/>
      <c r="U2423" s="170">
        <v>299.85229511960642</v>
      </c>
      <c r="V2423" s="170"/>
      <c r="W2423" s="170"/>
      <c r="AB2423" s="168"/>
    </row>
    <row r="2424" spans="1:28" x14ac:dyDescent="0.25">
      <c r="A2424" s="286" t="s">
        <v>2423</v>
      </c>
      <c r="B2424" s="286" t="s">
        <v>2494</v>
      </c>
      <c r="C2424" s="286" t="s">
        <v>2174</v>
      </c>
      <c r="D2424" s="285">
        <v>3686</v>
      </c>
      <c r="E2424" s="260" t="s">
        <v>2491</v>
      </c>
      <c r="F2424" s="259"/>
      <c r="G2424" s="259" t="s">
        <v>2172</v>
      </c>
      <c r="H2424" s="258"/>
      <c r="I2424" s="255"/>
      <c r="J2424" s="257"/>
      <c r="K2424" s="256">
        <v>0</v>
      </c>
      <c r="L2424" s="201">
        <v>348.32353682404818</v>
      </c>
      <c r="M2424" s="201">
        <v>415.3475529888272</v>
      </c>
      <c r="N2424" s="201">
        <v>41.094000000000001</v>
      </c>
      <c r="O2424" s="255">
        <v>41.094000000000001</v>
      </c>
      <c r="P2424" s="255">
        <v>415.3475529888272</v>
      </c>
      <c r="Q2424" s="255">
        <v>348.32353682404818</v>
      </c>
      <c r="R2424" s="256">
        <v>368.57875298600629</v>
      </c>
      <c r="S2424" s="256">
        <v>368.57875298600629</v>
      </c>
      <c r="T2424" s="256"/>
      <c r="U2424" s="170">
        <v>300.10012311960645</v>
      </c>
      <c r="V2424" s="170"/>
      <c r="W2424" s="170"/>
      <c r="AB2424" s="168"/>
    </row>
    <row r="2425" spans="1:28" x14ac:dyDescent="0.25">
      <c r="A2425" s="286"/>
      <c r="B2425" s="286"/>
      <c r="C2425" s="286"/>
      <c r="D2425" s="285"/>
      <c r="E2425" s="260"/>
      <c r="F2425" s="259"/>
      <c r="G2425" s="259"/>
      <c r="H2425" s="258"/>
      <c r="I2425" s="255"/>
      <c r="J2425" s="257"/>
      <c r="K2425" s="256">
        <v>0</v>
      </c>
      <c r="L2425" s="201">
        <v>348.32353682404818</v>
      </c>
      <c r="M2425" s="201">
        <v>415.3475529888272</v>
      </c>
      <c r="N2425" s="201">
        <v>41.094000000000001</v>
      </c>
      <c r="O2425" s="255">
        <v>41.094000000000001</v>
      </c>
      <c r="P2425" s="255">
        <v>415.3475529888272</v>
      </c>
      <c r="Q2425" s="255">
        <v>348.32353682404818</v>
      </c>
      <c r="R2425" s="256">
        <v>368.57875298600629</v>
      </c>
      <c r="S2425" s="256">
        <v>368.57875298600629</v>
      </c>
      <c r="T2425" s="256"/>
      <c r="U2425" s="170">
        <v>300.10012311960645</v>
      </c>
      <c r="V2425" s="170"/>
      <c r="W2425" s="170"/>
      <c r="AB2425" s="168"/>
    </row>
    <row r="2426" spans="1:28" x14ac:dyDescent="0.25">
      <c r="A2426" s="286"/>
      <c r="B2426" s="286"/>
      <c r="C2426" s="286"/>
      <c r="D2426" s="285"/>
      <c r="E2426" s="260" t="s">
        <v>619</v>
      </c>
      <c r="F2426" s="259"/>
      <c r="G2426" s="259" t="s">
        <v>1962</v>
      </c>
      <c r="H2426" s="258"/>
      <c r="I2426" s="255"/>
      <c r="J2426" s="257"/>
      <c r="K2426" s="256">
        <v>9.9516999999999994E-2</v>
      </c>
      <c r="L2426" s="201">
        <v>348.37329532404817</v>
      </c>
      <c r="M2426" s="201">
        <v>415.3475529888272</v>
      </c>
      <c r="N2426" s="201">
        <v>41.094000000000001</v>
      </c>
      <c r="O2426" s="255">
        <v>41.094000000000001</v>
      </c>
      <c r="P2426" s="255">
        <v>415.3475529888272</v>
      </c>
      <c r="Q2426" s="255">
        <v>348.42305382404817</v>
      </c>
      <c r="R2426" s="256">
        <v>368.62851148600629</v>
      </c>
      <c r="S2426" s="256">
        <v>368.67826998600628</v>
      </c>
      <c r="T2426" s="256"/>
      <c r="U2426" s="170">
        <v>300.14988161960645</v>
      </c>
      <c r="V2426" s="170"/>
      <c r="W2426" s="170"/>
      <c r="AB2426" s="168"/>
    </row>
    <row r="2427" spans="1:28" x14ac:dyDescent="0.25">
      <c r="A2427" s="286" t="s">
        <v>2423</v>
      </c>
      <c r="B2427" s="286" t="s">
        <v>2494</v>
      </c>
      <c r="C2427" s="286" t="s">
        <v>2194</v>
      </c>
      <c r="D2427" s="285">
        <v>3689</v>
      </c>
      <c r="E2427" s="260" t="s">
        <v>2490</v>
      </c>
      <c r="F2427" s="259"/>
      <c r="G2427" s="259" t="s">
        <v>2175</v>
      </c>
      <c r="H2427" s="258">
        <v>40</v>
      </c>
      <c r="I2427" s="255"/>
      <c r="J2427" s="257"/>
      <c r="K2427" s="256">
        <v>0.49565599999999999</v>
      </c>
      <c r="L2427" s="201">
        <v>348.67088182404814</v>
      </c>
      <c r="M2427" s="201">
        <v>415.3475529888272</v>
      </c>
      <c r="N2427" s="201">
        <v>41.094000000000001</v>
      </c>
      <c r="O2427" s="255">
        <v>41.094000000000001</v>
      </c>
      <c r="P2427" s="255">
        <v>415.3475529888272</v>
      </c>
      <c r="Q2427" s="255">
        <v>348.91870982404816</v>
      </c>
      <c r="R2427" s="256">
        <v>368.92609798600625</v>
      </c>
      <c r="S2427" s="256">
        <v>369.17392598600628</v>
      </c>
      <c r="T2427" s="256"/>
      <c r="U2427" s="170">
        <v>300.44746811960641</v>
      </c>
      <c r="V2427" s="170"/>
      <c r="W2427" s="170"/>
      <c r="AB2427" s="168"/>
    </row>
    <row r="2428" spans="1:28" x14ac:dyDescent="0.25">
      <c r="A2428" s="286"/>
      <c r="B2428" s="286"/>
      <c r="C2428" s="286"/>
      <c r="D2428" s="285"/>
      <c r="E2428" s="260" t="s">
        <v>619</v>
      </c>
      <c r="F2428" s="259"/>
      <c r="G2428" s="259"/>
      <c r="H2428" s="258"/>
      <c r="I2428" s="255"/>
      <c r="J2428" s="257"/>
      <c r="K2428" s="256">
        <v>0</v>
      </c>
      <c r="L2428" s="201">
        <v>348.91870982404816</v>
      </c>
      <c r="M2428" s="201">
        <v>415.3475529888272</v>
      </c>
      <c r="N2428" s="201">
        <v>41.094000000000001</v>
      </c>
      <c r="O2428" s="255">
        <v>41.094000000000001</v>
      </c>
      <c r="P2428" s="255">
        <v>415.3475529888272</v>
      </c>
      <c r="Q2428" s="255">
        <v>348.91870982404816</v>
      </c>
      <c r="R2428" s="256">
        <v>369.17392598600628</v>
      </c>
      <c r="S2428" s="256">
        <v>369.17392598600628</v>
      </c>
      <c r="T2428" s="256"/>
      <c r="U2428" s="170">
        <v>300.69529611960644</v>
      </c>
      <c r="V2428" s="170"/>
      <c r="W2428" s="170"/>
      <c r="AB2428" s="168"/>
    </row>
    <row r="2429" spans="1:28" x14ac:dyDescent="0.25">
      <c r="A2429" s="286"/>
      <c r="B2429" s="286"/>
      <c r="C2429" s="286"/>
      <c r="D2429" s="285"/>
      <c r="E2429" s="260"/>
      <c r="F2429" s="259"/>
      <c r="G2429" s="259"/>
      <c r="H2429" s="258"/>
      <c r="I2429" s="255"/>
      <c r="J2429" s="257"/>
      <c r="K2429" s="256">
        <v>0</v>
      </c>
      <c r="L2429" s="201">
        <v>348.91870982404816</v>
      </c>
      <c r="M2429" s="201">
        <v>415.3475529888272</v>
      </c>
      <c r="N2429" s="201">
        <v>41.094000000000001</v>
      </c>
      <c r="O2429" s="255">
        <v>41.094000000000001</v>
      </c>
      <c r="P2429" s="255">
        <v>415.3475529888272</v>
      </c>
      <c r="Q2429" s="255">
        <v>348.91870982404816</v>
      </c>
      <c r="R2429" s="256">
        <v>369.17392598600628</v>
      </c>
      <c r="S2429" s="256">
        <v>369.17392598600628</v>
      </c>
      <c r="T2429" s="256"/>
      <c r="U2429" s="170">
        <v>300.69529611960644</v>
      </c>
      <c r="V2429" s="170"/>
      <c r="W2429" s="170"/>
      <c r="AB2429" s="168"/>
    </row>
    <row r="2430" spans="1:28" x14ac:dyDescent="0.25">
      <c r="A2430" s="286"/>
      <c r="B2430" s="286"/>
      <c r="C2430" s="286"/>
      <c r="D2430" s="285"/>
      <c r="E2430" s="260" t="s">
        <v>619</v>
      </c>
      <c r="F2430" s="259"/>
      <c r="G2430" s="259" t="s">
        <v>1962</v>
      </c>
      <c r="H2430" s="258"/>
      <c r="I2430" s="255"/>
      <c r="J2430" s="257"/>
      <c r="K2430" s="256">
        <v>9.9516999999999994E-2</v>
      </c>
      <c r="L2430" s="201">
        <v>348.96846832404816</v>
      </c>
      <c r="M2430" s="201">
        <v>415.3475529888272</v>
      </c>
      <c r="N2430" s="201">
        <v>41.094000000000001</v>
      </c>
      <c r="O2430" s="255">
        <v>41.094000000000001</v>
      </c>
      <c r="P2430" s="255">
        <v>415.3475529888272</v>
      </c>
      <c r="Q2430" s="255">
        <v>349.01822682404816</v>
      </c>
      <c r="R2430" s="256">
        <v>369.22368448600628</v>
      </c>
      <c r="S2430" s="256">
        <v>369.27344298600627</v>
      </c>
      <c r="T2430" s="256"/>
      <c r="U2430" s="170">
        <v>300.74505461960644</v>
      </c>
      <c r="V2430" s="170"/>
      <c r="W2430" s="170"/>
      <c r="AB2430" s="168"/>
    </row>
    <row r="2431" spans="1:28" x14ac:dyDescent="0.25">
      <c r="A2431" s="286" t="s">
        <v>2423</v>
      </c>
      <c r="B2431" s="286" t="s">
        <v>2494</v>
      </c>
      <c r="C2431" s="286" t="s">
        <v>2192</v>
      </c>
      <c r="D2431" s="285">
        <v>3695</v>
      </c>
      <c r="E2431" s="260" t="s">
        <v>2489</v>
      </c>
      <c r="F2431" s="259"/>
      <c r="G2431" s="259" t="s">
        <v>2175</v>
      </c>
      <c r="H2431" s="258">
        <v>40</v>
      </c>
      <c r="I2431" s="255"/>
      <c r="J2431" s="257"/>
      <c r="K2431" s="256">
        <v>0.49565599999999999</v>
      </c>
      <c r="L2431" s="201">
        <v>349.26605482404818</v>
      </c>
      <c r="M2431" s="201">
        <v>415.3475529888272</v>
      </c>
      <c r="N2431" s="201">
        <v>41.094000000000001</v>
      </c>
      <c r="O2431" s="255">
        <v>41.094000000000001</v>
      </c>
      <c r="P2431" s="255">
        <v>415.3475529888272</v>
      </c>
      <c r="Q2431" s="255">
        <v>349.51388282404815</v>
      </c>
      <c r="R2431" s="256">
        <v>369.52127098600624</v>
      </c>
      <c r="S2431" s="256">
        <v>369.76909898600627</v>
      </c>
      <c r="T2431" s="256"/>
      <c r="U2431" s="170">
        <v>301.0426411196064</v>
      </c>
      <c r="V2431" s="170"/>
      <c r="W2431" s="170"/>
      <c r="AB2431" s="168"/>
    </row>
    <row r="2432" spans="1:28" x14ac:dyDescent="0.25">
      <c r="A2432" s="286"/>
      <c r="B2432" s="286"/>
      <c r="C2432" s="286"/>
      <c r="D2432" s="285"/>
      <c r="E2432" s="260" t="s">
        <v>619</v>
      </c>
      <c r="F2432" s="259"/>
      <c r="G2432" s="259"/>
      <c r="H2432" s="258"/>
      <c r="I2432" s="255"/>
      <c r="J2432" s="257"/>
      <c r="K2432" s="256">
        <v>0</v>
      </c>
      <c r="L2432" s="201">
        <v>349.51388282404815</v>
      </c>
      <c r="M2432" s="201">
        <v>415.3475529888272</v>
      </c>
      <c r="N2432" s="201">
        <v>41.094000000000001</v>
      </c>
      <c r="O2432" s="255">
        <v>41.094000000000001</v>
      </c>
      <c r="P2432" s="255">
        <v>415.3475529888272</v>
      </c>
      <c r="Q2432" s="255">
        <v>349.51388282404815</v>
      </c>
      <c r="R2432" s="256">
        <v>369.76909898600627</v>
      </c>
      <c r="S2432" s="256">
        <v>369.76909898600627</v>
      </c>
      <c r="T2432" s="256"/>
      <c r="U2432" s="170">
        <v>301.29046911960643</v>
      </c>
      <c r="V2432" s="170"/>
      <c r="W2432" s="170"/>
      <c r="AB2432" s="168"/>
    </row>
    <row r="2433" spans="1:28" x14ac:dyDescent="0.25">
      <c r="A2433" s="286"/>
      <c r="B2433" s="286"/>
      <c r="C2433" s="286"/>
      <c r="D2433" s="285"/>
      <c r="E2433" s="260"/>
      <c r="F2433" s="259"/>
      <c r="G2433" s="259"/>
      <c r="H2433" s="258"/>
      <c r="I2433" s="255"/>
      <c r="J2433" s="257"/>
      <c r="K2433" s="256">
        <v>0</v>
      </c>
      <c r="L2433" s="201">
        <v>349.51388282404815</v>
      </c>
      <c r="M2433" s="201">
        <v>415.3475529888272</v>
      </c>
      <c r="N2433" s="201">
        <v>41.094000000000001</v>
      </c>
      <c r="O2433" s="255">
        <v>41.094000000000001</v>
      </c>
      <c r="P2433" s="255">
        <v>415.3475529888272</v>
      </c>
      <c r="Q2433" s="255">
        <v>349.51388282404815</v>
      </c>
      <c r="R2433" s="256">
        <v>369.76909898600627</v>
      </c>
      <c r="S2433" s="256">
        <v>369.76909898600627</v>
      </c>
      <c r="T2433" s="256"/>
      <c r="U2433" s="170">
        <v>301.29046911960643</v>
      </c>
      <c r="V2433" s="170"/>
      <c r="W2433" s="170"/>
      <c r="AB2433" s="168"/>
    </row>
    <row r="2434" spans="1:28" x14ac:dyDescent="0.25">
      <c r="A2434" s="286"/>
      <c r="B2434" s="286"/>
      <c r="C2434" s="286"/>
      <c r="D2434" s="285"/>
      <c r="E2434" s="260" t="s">
        <v>619</v>
      </c>
      <c r="F2434" s="259"/>
      <c r="G2434" s="259" t="s">
        <v>1962</v>
      </c>
      <c r="H2434" s="258"/>
      <c r="I2434" s="255"/>
      <c r="J2434" s="257"/>
      <c r="K2434" s="256">
        <v>9.9516999999999994E-2</v>
      </c>
      <c r="L2434" s="201">
        <v>349.56364132404815</v>
      </c>
      <c r="M2434" s="201">
        <v>415.3475529888272</v>
      </c>
      <c r="N2434" s="201">
        <v>41.094000000000001</v>
      </c>
      <c r="O2434" s="255">
        <v>41.094000000000001</v>
      </c>
      <c r="P2434" s="255">
        <v>415.3475529888272</v>
      </c>
      <c r="Q2434" s="255">
        <v>349.61339982404814</v>
      </c>
      <c r="R2434" s="256">
        <v>369.81885748600627</v>
      </c>
      <c r="S2434" s="256">
        <v>369.86861598600626</v>
      </c>
      <c r="T2434" s="256"/>
      <c r="U2434" s="170">
        <v>301.34022761960642</v>
      </c>
      <c r="V2434" s="170"/>
      <c r="W2434" s="170"/>
      <c r="AB2434" s="168"/>
    </row>
    <row r="2435" spans="1:28" x14ac:dyDescent="0.25">
      <c r="A2435" s="286" t="s">
        <v>2423</v>
      </c>
      <c r="B2435" s="286" t="s">
        <v>2494</v>
      </c>
      <c r="C2435" s="286" t="s">
        <v>2190</v>
      </c>
      <c r="D2435" s="285">
        <v>3701</v>
      </c>
      <c r="E2435" s="260" t="s">
        <v>2488</v>
      </c>
      <c r="F2435" s="259"/>
      <c r="G2435" s="259" t="s">
        <v>2175</v>
      </c>
      <c r="H2435" s="258">
        <v>40</v>
      </c>
      <c r="I2435" s="255"/>
      <c r="J2435" s="257"/>
      <c r="K2435" s="256">
        <v>0.49565599999999999</v>
      </c>
      <c r="L2435" s="201">
        <v>349.86122782404811</v>
      </c>
      <c r="M2435" s="201">
        <v>415.3475529888272</v>
      </c>
      <c r="N2435" s="201">
        <v>41.094000000000001</v>
      </c>
      <c r="O2435" s="255">
        <v>41.094000000000001</v>
      </c>
      <c r="P2435" s="255">
        <v>415.3475529888272</v>
      </c>
      <c r="Q2435" s="255">
        <v>350.10905582404814</v>
      </c>
      <c r="R2435" s="256">
        <v>370.11644398600623</v>
      </c>
      <c r="S2435" s="256">
        <v>370.36427198600626</v>
      </c>
      <c r="T2435" s="256"/>
      <c r="U2435" s="170">
        <v>301.63781411960639</v>
      </c>
      <c r="V2435" s="170"/>
      <c r="W2435" s="170"/>
      <c r="AB2435" s="168"/>
    </row>
    <row r="2436" spans="1:28" x14ac:dyDescent="0.25">
      <c r="A2436" s="286" t="s">
        <v>2423</v>
      </c>
      <c r="B2436" s="286" t="s">
        <v>2494</v>
      </c>
      <c r="C2436" s="286" t="s">
        <v>2174</v>
      </c>
      <c r="D2436" s="285">
        <v>3704</v>
      </c>
      <c r="E2436" s="260" t="s">
        <v>2487</v>
      </c>
      <c r="F2436" s="259"/>
      <c r="G2436" s="259" t="s">
        <v>2172</v>
      </c>
      <c r="H2436" s="258"/>
      <c r="I2436" s="255"/>
      <c r="J2436" s="257"/>
      <c r="K2436" s="256">
        <v>0</v>
      </c>
      <c r="L2436" s="201">
        <v>350.10905582404814</v>
      </c>
      <c r="M2436" s="201">
        <v>415.3475529888272</v>
      </c>
      <c r="N2436" s="201">
        <v>41.094000000000001</v>
      </c>
      <c r="O2436" s="255">
        <v>41.094000000000001</v>
      </c>
      <c r="P2436" s="255">
        <v>415.3475529888272</v>
      </c>
      <c r="Q2436" s="255">
        <v>350.10905582404814</v>
      </c>
      <c r="R2436" s="256">
        <v>370.36427198600626</v>
      </c>
      <c r="S2436" s="256">
        <v>370.36427198600626</v>
      </c>
      <c r="T2436" s="256"/>
      <c r="U2436" s="170">
        <v>301.88564211960642</v>
      </c>
      <c r="V2436" s="170"/>
      <c r="W2436" s="170"/>
      <c r="AB2436" s="168"/>
    </row>
    <row r="2437" spans="1:28" x14ac:dyDescent="0.25">
      <c r="A2437" s="286"/>
      <c r="B2437" s="286"/>
      <c r="C2437" s="286"/>
      <c r="D2437" s="285"/>
      <c r="E2437" s="260"/>
      <c r="F2437" s="259"/>
      <c r="G2437" s="259"/>
      <c r="H2437" s="258"/>
      <c r="I2437" s="255"/>
      <c r="J2437" s="257"/>
      <c r="K2437" s="256">
        <v>0</v>
      </c>
      <c r="L2437" s="201">
        <v>350.10905582404814</v>
      </c>
      <c r="M2437" s="201">
        <v>415.3475529888272</v>
      </c>
      <c r="N2437" s="201">
        <v>41.094000000000001</v>
      </c>
      <c r="O2437" s="255">
        <v>41.094000000000001</v>
      </c>
      <c r="P2437" s="255">
        <v>415.3475529888272</v>
      </c>
      <c r="Q2437" s="255">
        <v>350.10905582404814</v>
      </c>
      <c r="R2437" s="256">
        <v>370.36427198600626</v>
      </c>
      <c r="S2437" s="256">
        <v>370.36427198600626</v>
      </c>
      <c r="T2437" s="256"/>
      <c r="U2437" s="170">
        <v>301.88564211960642</v>
      </c>
      <c r="V2437" s="170"/>
      <c r="W2437" s="170"/>
      <c r="AB2437" s="168"/>
    </row>
    <row r="2438" spans="1:28" x14ac:dyDescent="0.25">
      <c r="A2438" s="286"/>
      <c r="B2438" s="286"/>
      <c r="C2438" s="286"/>
      <c r="D2438" s="285"/>
      <c r="E2438" s="260"/>
      <c r="F2438" s="259"/>
      <c r="G2438" s="259" t="s">
        <v>1962</v>
      </c>
      <c r="H2438" s="258"/>
      <c r="I2438" s="255"/>
      <c r="J2438" s="257"/>
      <c r="K2438" s="256">
        <v>0.15525</v>
      </c>
      <c r="L2438" s="201">
        <v>350.18668082404815</v>
      </c>
      <c r="M2438" s="201">
        <v>415.3475529888272</v>
      </c>
      <c r="N2438" s="201">
        <v>41.094000000000001</v>
      </c>
      <c r="O2438" s="255">
        <v>41.094000000000001</v>
      </c>
      <c r="P2438" s="255">
        <v>415.3475529888272</v>
      </c>
      <c r="Q2438" s="255">
        <v>350.26430582404817</v>
      </c>
      <c r="R2438" s="256">
        <v>370.44189698600627</v>
      </c>
      <c r="S2438" s="256">
        <v>370.51952198600628</v>
      </c>
      <c r="T2438" s="256"/>
      <c r="U2438" s="170">
        <v>301.96326711960643</v>
      </c>
      <c r="V2438" s="170"/>
      <c r="W2438" s="170"/>
      <c r="AB2438" s="168"/>
    </row>
    <row r="2439" spans="1:28" x14ac:dyDescent="0.25">
      <c r="A2439" s="286" t="s">
        <v>2423</v>
      </c>
      <c r="B2439" s="286" t="s">
        <v>2494</v>
      </c>
      <c r="C2439" s="286" t="s">
        <v>2187</v>
      </c>
      <c r="D2439" s="285">
        <v>3708</v>
      </c>
      <c r="E2439" s="260" t="s">
        <v>2486</v>
      </c>
      <c r="F2439" s="259" t="s">
        <v>2185</v>
      </c>
      <c r="G2439" s="259" t="s">
        <v>2184</v>
      </c>
      <c r="H2439" s="258">
        <v>40</v>
      </c>
      <c r="I2439" s="255"/>
      <c r="J2439" s="257"/>
      <c r="K2439" s="256">
        <v>0.5</v>
      </c>
      <c r="L2439" s="201">
        <v>350.51430582404817</v>
      </c>
      <c r="M2439" s="201">
        <v>415.3475529888272</v>
      </c>
      <c r="N2439" s="201">
        <v>41.094000000000001</v>
      </c>
      <c r="O2439" s="255">
        <v>41.094000000000001</v>
      </c>
      <c r="P2439" s="255">
        <v>415.3475529888272</v>
      </c>
      <c r="Q2439" s="255">
        <v>350.76430582404817</v>
      </c>
      <c r="R2439" s="256">
        <v>370.76952198600628</v>
      </c>
      <c r="S2439" s="256">
        <v>371.01952198600628</v>
      </c>
      <c r="T2439" s="256"/>
      <c r="U2439" s="170">
        <v>302.29089211960644</v>
      </c>
      <c r="V2439" s="170"/>
      <c r="W2439" s="170"/>
      <c r="AB2439" s="168"/>
    </row>
    <row r="2440" spans="1:28" x14ac:dyDescent="0.25">
      <c r="A2440" s="286"/>
      <c r="B2440" s="286"/>
      <c r="C2440" s="286"/>
      <c r="D2440" s="285"/>
      <c r="E2440" s="260" t="s">
        <v>619</v>
      </c>
      <c r="F2440" s="259"/>
      <c r="G2440" s="259" t="s">
        <v>1962</v>
      </c>
      <c r="H2440" s="258"/>
      <c r="I2440" s="255"/>
      <c r="J2440" s="257"/>
      <c r="K2440" s="256">
        <v>0.15525</v>
      </c>
      <c r="L2440" s="201">
        <v>350.84193082404818</v>
      </c>
      <c r="M2440" s="201">
        <v>415.3475529888272</v>
      </c>
      <c r="N2440" s="201">
        <v>41.094000000000001</v>
      </c>
      <c r="O2440" s="255">
        <v>41.094000000000001</v>
      </c>
      <c r="P2440" s="255">
        <v>415.3475529888272</v>
      </c>
      <c r="Q2440" s="255">
        <v>350.91955582404819</v>
      </c>
      <c r="R2440" s="256">
        <v>371.09714698600629</v>
      </c>
      <c r="S2440" s="256">
        <v>371.17477198600631</v>
      </c>
      <c r="T2440" s="256"/>
      <c r="U2440" s="170">
        <v>302.61851711960645</v>
      </c>
      <c r="V2440" s="170"/>
      <c r="W2440" s="170"/>
      <c r="AB2440" s="168"/>
    </row>
    <row r="2441" spans="1:28" x14ac:dyDescent="0.25">
      <c r="A2441" s="286" t="s">
        <v>2423</v>
      </c>
      <c r="B2441" s="286" t="s">
        <v>2494</v>
      </c>
      <c r="C2441" s="286" t="s">
        <v>2183</v>
      </c>
      <c r="D2441" s="285">
        <v>3714</v>
      </c>
      <c r="E2441" s="260" t="s">
        <v>2485</v>
      </c>
      <c r="F2441" s="259"/>
      <c r="G2441" s="259" t="s">
        <v>2175</v>
      </c>
      <c r="H2441" s="258">
        <v>40</v>
      </c>
      <c r="I2441" s="255"/>
      <c r="J2441" s="257"/>
      <c r="K2441" s="256">
        <v>0.49565599999999999</v>
      </c>
      <c r="L2441" s="201">
        <v>351.16738382404822</v>
      </c>
      <c r="M2441" s="201">
        <v>415.3475529888272</v>
      </c>
      <c r="N2441" s="201">
        <v>41.094000000000001</v>
      </c>
      <c r="O2441" s="255">
        <v>41.094000000000001</v>
      </c>
      <c r="P2441" s="255">
        <v>415.3475529888272</v>
      </c>
      <c r="Q2441" s="255">
        <v>351.41521182404819</v>
      </c>
      <c r="R2441" s="256">
        <v>371.42259998600628</v>
      </c>
      <c r="S2441" s="256">
        <v>371.6704279860063</v>
      </c>
      <c r="T2441" s="256"/>
      <c r="U2441" s="170">
        <v>302.94397011960643</v>
      </c>
      <c r="V2441" s="170"/>
      <c r="W2441" s="170"/>
      <c r="AB2441" s="168"/>
    </row>
    <row r="2442" spans="1:28" x14ac:dyDescent="0.25">
      <c r="A2442" s="286"/>
      <c r="B2442" s="286"/>
      <c r="C2442" s="286"/>
      <c r="D2442" s="285"/>
      <c r="E2442" s="260" t="s">
        <v>619</v>
      </c>
      <c r="F2442" s="259"/>
      <c r="G2442" s="259"/>
      <c r="H2442" s="258"/>
      <c r="I2442" s="255"/>
      <c r="J2442" s="257"/>
      <c r="K2442" s="256">
        <v>0</v>
      </c>
      <c r="L2442" s="201">
        <v>351.41521182404819</v>
      </c>
      <c r="M2442" s="201">
        <v>415.3475529888272</v>
      </c>
      <c r="N2442" s="201">
        <v>41.094000000000001</v>
      </c>
      <c r="O2442" s="255">
        <v>41.094000000000001</v>
      </c>
      <c r="P2442" s="255">
        <v>415.3475529888272</v>
      </c>
      <c r="Q2442" s="255">
        <v>351.41521182404819</v>
      </c>
      <c r="R2442" s="256">
        <v>371.6704279860063</v>
      </c>
      <c r="S2442" s="256">
        <v>371.6704279860063</v>
      </c>
      <c r="T2442" s="256"/>
      <c r="U2442" s="170">
        <v>303.19179811960646</v>
      </c>
      <c r="V2442" s="170"/>
      <c r="W2442" s="170"/>
      <c r="AB2442" s="168"/>
    </row>
    <row r="2443" spans="1:28" x14ac:dyDescent="0.25">
      <c r="A2443" s="286"/>
      <c r="B2443" s="286"/>
      <c r="C2443" s="286"/>
      <c r="D2443" s="285"/>
      <c r="E2443" s="260"/>
      <c r="F2443" s="259"/>
      <c r="G2443" s="259"/>
      <c r="H2443" s="258"/>
      <c r="I2443" s="255"/>
      <c r="J2443" s="257"/>
      <c r="K2443" s="256">
        <v>0</v>
      </c>
      <c r="L2443" s="201">
        <v>351.41521182404819</v>
      </c>
      <c r="M2443" s="201">
        <v>415.3475529888272</v>
      </c>
      <c r="N2443" s="201">
        <v>41.094000000000001</v>
      </c>
      <c r="O2443" s="255">
        <v>41.094000000000001</v>
      </c>
      <c r="P2443" s="255">
        <v>415.3475529888272</v>
      </c>
      <c r="Q2443" s="255">
        <v>351.41521182404819</v>
      </c>
      <c r="R2443" s="256">
        <v>371.6704279860063</v>
      </c>
      <c r="S2443" s="256">
        <v>371.6704279860063</v>
      </c>
      <c r="T2443" s="256"/>
      <c r="U2443" s="170">
        <v>303.19179811960646</v>
      </c>
      <c r="V2443" s="170"/>
      <c r="W2443" s="170"/>
      <c r="AB2443" s="168"/>
    </row>
    <row r="2444" spans="1:28" x14ac:dyDescent="0.25">
      <c r="A2444" s="286"/>
      <c r="B2444" s="286"/>
      <c r="C2444" s="286"/>
      <c r="D2444" s="285"/>
      <c r="E2444" s="260"/>
      <c r="F2444" s="259"/>
      <c r="G2444" s="259" t="s">
        <v>1962</v>
      </c>
      <c r="H2444" s="258"/>
      <c r="I2444" s="255"/>
      <c r="J2444" s="257"/>
      <c r="K2444" s="256">
        <v>9.9516999999999994E-2</v>
      </c>
      <c r="L2444" s="201">
        <v>351.46497032404818</v>
      </c>
      <c r="M2444" s="201">
        <v>415.3475529888272</v>
      </c>
      <c r="N2444" s="201">
        <v>41.094000000000001</v>
      </c>
      <c r="O2444" s="255">
        <v>41.094000000000001</v>
      </c>
      <c r="P2444" s="255">
        <v>415.3475529888272</v>
      </c>
      <c r="Q2444" s="255">
        <v>351.51472882404818</v>
      </c>
      <c r="R2444" s="256">
        <v>371.7201864860063</v>
      </c>
      <c r="S2444" s="256">
        <v>371.76994498600629</v>
      </c>
      <c r="T2444" s="256"/>
      <c r="U2444" s="170">
        <v>303.24155661960646</v>
      </c>
      <c r="V2444" s="170"/>
      <c r="W2444" s="170"/>
      <c r="AB2444" s="168"/>
    </row>
    <row r="2445" spans="1:28" x14ac:dyDescent="0.25">
      <c r="A2445" s="286" t="s">
        <v>2423</v>
      </c>
      <c r="B2445" s="286" t="s">
        <v>2494</v>
      </c>
      <c r="C2445" s="286" t="s">
        <v>2181</v>
      </c>
      <c r="D2445" s="285">
        <v>3720</v>
      </c>
      <c r="E2445" s="260" t="s">
        <v>2484</v>
      </c>
      <c r="F2445" s="259"/>
      <c r="G2445" s="259" t="s">
        <v>2175</v>
      </c>
      <c r="H2445" s="258">
        <v>40</v>
      </c>
      <c r="I2445" s="255"/>
      <c r="J2445" s="257"/>
      <c r="K2445" s="256">
        <v>0.49565599999999999</v>
      </c>
      <c r="L2445" s="201">
        <v>351.76255682404815</v>
      </c>
      <c r="M2445" s="201">
        <v>415.3475529888272</v>
      </c>
      <c r="N2445" s="201">
        <v>41.094000000000001</v>
      </c>
      <c r="O2445" s="255">
        <v>41.094000000000001</v>
      </c>
      <c r="P2445" s="255">
        <v>415.3475529888272</v>
      </c>
      <c r="Q2445" s="255">
        <v>352.01038482404817</v>
      </c>
      <c r="R2445" s="256">
        <v>372.01777298600626</v>
      </c>
      <c r="S2445" s="256">
        <v>372.26560098600629</v>
      </c>
      <c r="T2445" s="256"/>
      <c r="U2445" s="170">
        <v>303.53914311960642</v>
      </c>
      <c r="V2445" s="170"/>
      <c r="W2445" s="170"/>
      <c r="AB2445" s="168"/>
    </row>
    <row r="2446" spans="1:28" x14ac:dyDescent="0.25">
      <c r="A2446" s="286"/>
      <c r="B2446" s="286"/>
      <c r="C2446" s="286"/>
      <c r="D2446" s="285"/>
      <c r="E2446" s="260" t="s">
        <v>619</v>
      </c>
      <c r="F2446" s="259"/>
      <c r="G2446" s="259"/>
      <c r="H2446" s="258"/>
      <c r="I2446" s="255"/>
      <c r="J2446" s="257"/>
      <c r="K2446" s="256">
        <v>0</v>
      </c>
      <c r="L2446" s="201">
        <v>352.01038482404817</v>
      </c>
      <c r="M2446" s="201">
        <v>415.3475529888272</v>
      </c>
      <c r="N2446" s="201">
        <v>41.094000000000001</v>
      </c>
      <c r="O2446" s="255">
        <v>41.094000000000001</v>
      </c>
      <c r="P2446" s="255">
        <v>415.3475529888272</v>
      </c>
      <c r="Q2446" s="255">
        <v>352.01038482404817</v>
      </c>
      <c r="R2446" s="256">
        <v>372.26560098600629</v>
      </c>
      <c r="S2446" s="256">
        <v>372.26560098600629</v>
      </c>
      <c r="T2446" s="256"/>
      <c r="U2446" s="170">
        <v>303.78697111960645</v>
      </c>
      <c r="V2446" s="170"/>
      <c r="W2446" s="170"/>
      <c r="AB2446" s="168"/>
    </row>
    <row r="2447" spans="1:28" x14ac:dyDescent="0.25">
      <c r="A2447" s="286"/>
      <c r="B2447" s="286"/>
      <c r="C2447" s="286"/>
      <c r="D2447" s="285"/>
      <c r="E2447" s="260"/>
      <c r="F2447" s="259"/>
      <c r="G2447" s="259"/>
      <c r="H2447" s="258"/>
      <c r="I2447" s="255"/>
      <c r="J2447" s="257"/>
      <c r="K2447" s="256">
        <v>0</v>
      </c>
      <c r="L2447" s="201">
        <v>352.01038482404817</v>
      </c>
      <c r="M2447" s="201">
        <v>415.3475529888272</v>
      </c>
      <c r="N2447" s="201">
        <v>41.094000000000001</v>
      </c>
      <c r="O2447" s="255">
        <v>41.094000000000001</v>
      </c>
      <c r="P2447" s="255">
        <v>415.3475529888272</v>
      </c>
      <c r="Q2447" s="255">
        <v>352.01038482404817</v>
      </c>
      <c r="R2447" s="256">
        <v>372.26560098600629</v>
      </c>
      <c r="S2447" s="256">
        <v>372.26560098600629</v>
      </c>
      <c r="T2447" s="256"/>
      <c r="U2447" s="170">
        <v>303.78697111960645</v>
      </c>
      <c r="V2447" s="170"/>
      <c r="W2447" s="170"/>
      <c r="AB2447" s="168"/>
    </row>
    <row r="2448" spans="1:28" x14ac:dyDescent="0.25">
      <c r="A2448" s="286"/>
      <c r="B2448" s="286"/>
      <c r="C2448" s="286"/>
      <c r="D2448" s="285"/>
      <c r="E2448" s="260" t="s">
        <v>619</v>
      </c>
      <c r="F2448" s="259"/>
      <c r="G2448" s="259" t="s">
        <v>1962</v>
      </c>
      <c r="H2448" s="258"/>
      <c r="I2448" s="255"/>
      <c r="J2448" s="257"/>
      <c r="K2448" s="256">
        <v>9.9516999999999994E-2</v>
      </c>
      <c r="L2448" s="201">
        <v>352.06014332404817</v>
      </c>
      <c r="M2448" s="201">
        <v>415.3475529888272</v>
      </c>
      <c r="N2448" s="201">
        <v>41.094000000000001</v>
      </c>
      <c r="O2448" s="255">
        <v>41.094000000000001</v>
      </c>
      <c r="P2448" s="255">
        <v>415.3475529888272</v>
      </c>
      <c r="Q2448" s="255">
        <v>352.10990182404817</v>
      </c>
      <c r="R2448" s="256">
        <v>372.31535948600629</v>
      </c>
      <c r="S2448" s="256">
        <v>372.36511798600628</v>
      </c>
      <c r="T2448" s="256"/>
      <c r="U2448" s="170">
        <v>303.83672961960644</v>
      </c>
      <c r="V2448" s="170"/>
      <c r="W2448" s="170"/>
      <c r="AB2448" s="168"/>
    </row>
    <row r="2449" spans="1:28" x14ac:dyDescent="0.25">
      <c r="A2449" s="286" t="s">
        <v>2423</v>
      </c>
      <c r="B2449" s="286" t="s">
        <v>2494</v>
      </c>
      <c r="C2449" s="286" t="s">
        <v>2179</v>
      </c>
      <c r="D2449" s="285">
        <v>3726</v>
      </c>
      <c r="E2449" s="260" t="s">
        <v>2483</v>
      </c>
      <c r="F2449" s="259"/>
      <c r="G2449" s="259" t="s">
        <v>2175</v>
      </c>
      <c r="H2449" s="258">
        <v>40</v>
      </c>
      <c r="I2449" s="255"/>
      <c r="J2449" s="257"/>
      <c r="K2449" s="256">
        <v>0.49565599999999999</v>
      </c>
      <c r="L2449" s="201">
        <v>352.35772982404819</v>
      </c>
      <c r="M2449" s="201">
        <v>415.3475529888272</v>
      </c>
      <c r="N2449" s="201">
        <v>41.094000000000001</v>
      </c>
      <c r="O2449" s="255">
        <v>41.094000000000001</v>
      </c>
      <c r="P2449" s="255">
        <v>415.3475529888272</v>
      </c>
      <c r="Q2449" s="255">
        <v>352.60555782404816</v>
      </c>
      <c r="R2449" s="256">
        <v>372.61294598600625</v>
      </c>
      <c r="S2449" s="256">
        <v>372.86077398600628</v>
      </c>
      <c r="T2449" s="256"/>
      <c r="U2449" s="170">
        <v>304.13431611960641</v>
      </c>
      <c r="V2449" s="170"/>
      <c r="W2449" s="170"/>
      <c r="AB2449" s="168"/>
    </row>
    <row r="2450" spans="1:28" x14ac:dyDescent="0.25">
      <c r="A2450" s="286"/>
      <c r="B2450" s="286"/>
      <c r="C2450" s="286"/>
      <c r="D2450" s="285"/>
      <c r="E2450" s="260" t="s">
        <v>619</v>
      </c>
      <c r="F2450" s="259"/>
      <c r="G2450" s="259"/>
      <c r="H2450" s="258"/>
      <c r="I2450" s="255"/>
      <c r="J2450" s="257"/>
      <c r="K2450" s="256">
        <v>0</v>
      </c>
      <c r="L2450" s="201">
        <v>352.60555782404816</v>
      </c>
      <c r="M2450" s="201">
        <v>415.3475529888272</v>
      </c>
      <c r="N2450" s="201">
        <v>41.094000000000001</v>
      </c>
      <c r="O2450" s="255">
        <v>41.094000000000001</v>
      </c>
      <c r="P2450" s="255">
        <v>415.3475529888272</v>
      </c>
      <c r="Q2450" s="255">
        <v>352.60555782404816</v>
      </c>
      <c r="R2450" s="256">
        <v>372.86077398600628</v>
      </c>
      <c r="S2450" s="256">
        <v>372.86077398600628</v>
      </c>
      <c r="T2450" s="256"/>
      <c r="U2450" s="170">
        <v>304.38214411960644</v>
      </c>
      <c r="V2450" s="170"/>
      <c r="W2450" s="170"/>
      <c r="AB2450" s="168"/>
    </row>
    <row r="2451" spans="1:28" x14ac:dyDescent="0.25">
      <c r="A2451" s="286"/>
      <c r="B2451" s="286"/>
      <c r="C2451" s="286"/>
      <c r="D2451" s="285"/>
      <c r="E2451" s="260"/>
      <c r="F2451" s="259"/>
      <c r="G2451" s="259"/>
      <c r="H2451" s="258"/>
      <c r="I2451" s="255"/>
      <c r="J2451" s="257"/>
      <c r="K2451" s="256">
        <v>0</v>
      </c>
      <c r="L2451" s="201">
        <v>352.60555782404816</v>
      </c>
      <c r="M2451" s="201">
        <v>415.3475529888272</v>
      </c>
      <c r="N2451" s="201">
        <v>41.094000000000001</v>
      </c>
      <c r="O2451" s="255">
        <v>41.094000000000001</v>
      </c>
      <c r="P2451" s="255">
        <v>415.3475529888272</v>
      </c>
      <c r="Q2451" s="255">
        <v>352.60555782404816</v>
      </c>
      <c r="R2451" s="256">
        <v>372.86077398600628</v>
      </c>
      <c r="S2451" s="256">
        <v>372.86077398600628</v>
      </c>
      <c r="T2451" s="256"/>
      <c r="U2451" s="170">
        <v>304.38214411960644</v>
      </c>
      <c r="V2451" s="170"/>
      <c r="W2451" s="170"/>
      <c r="AB2451" s="168"/>
    </row>
    <row r="2452" spans="1:28" x14ac:dyDescent="0.25">
      <c r="A2452" s="286"/>
      <c r="B2452" s="286"/>
      <c r="C2452" s="286"/>
      <c r="D2452" s="285"/>
      <c r="E2452" s="260" t="s">
        <v>619</v>
      </c>
      <c r="F2452" s="259"/>
      <c r="G2452" s="259" t="s">
        <v>1962</v>
      </c>
      <c r="H2452" s="258"/>
      <c r="I2452" s="255"/>
      <c r="J2452" s="257"/>
      <c r="K2452" s="256">
        <v>9.9516999999999994E-2</v>
      </c>
      <c r="L2452" s="201">
        <v>352.65531632404816</v>
      </c>
      <c r="M2452" s="201">
        <v>415.3475529888272</v>
      </c>
      <c r="N2452" s="201">
        <v>41.094000000000001</v>
      </c>
      <c r="O2452" s="255">
        <v>41.094000000000001</v>
      </c>
      <c r="P2452" s="255">
        <v>415.3475529888272</v>
      </c>
      <c r="Q2452" s="255">
        <v>352.70507482404815</v>
      </c>
      <c r="R2452" s="256">
        <v>372.91053248600628</v>
      </c>
      <c r="S2452" s="256">
        <v>372.96029098600627</v>
      </c>
      <c r="T2452" s="256"/>
      <c r="U2452" s="170">
        <v>304.43190261960643</v>
      </c>
      <c r="V2452" s="170"/>
      <c r="W2452" s="170"/>
      <c r="AB2452" s="168"/>
    </row>
    <row r="2453" spans="1:28" x14ac:dyDescent="0.25">
      <c r="A2453" s="286" t="s">
        <v>2423</v>
      </c>
      <c r="B2453" s="286" t="s">
        <v>2494</v>
      </c>
      <c r="C2453" s="286" t="s">
        <v>2177</v>
      </c>
      <c r="D2453" s="285">
        <v>3732</v>
      </c>
      <c r="E2453" s="260" t="s">
        <v>2482</v>
      </c>
      <c r="F2453" s="259"/>
      <c r="G2453" s="259" t="s">
        <v>2175</v>
      </c>
      <c r="H2453" s="258">
        <v>40</v>
      </c>
      <c r="I2453" s="255"/>
      <c r="J2453" s="257"/>
      <c r="K2453" s="256">
        <v>0.49565599999999999</v>
      </c>
      <c r="L2453" s="201">
        <v>352.95290282404812</v>
      </c>
      <c r="M2453" s="201">
        <v>415.3475529888272</v>
      </c>
      <c r="N2453" s="201">
        <v>41.094000000000001</v>
      </c>
      <c r="O2453" s="255">
        <v>41.094000000000001</v>
      </c>
      <c r="P2453" s="255">
        <v>415.3475529888272</v>
      </c>
      <c r="Q2453" s="255">
        <v>353.20073082404815</v>
      </c>
      <c r="R2453" s="256">
        <v>373.20811898600624</v>
      </c>
      <c r="S2453" s="256">
        <v>373.45594698600627</v>
      </c>
      <c r="T2453" s="256"/>
      <c r="U2453" s="170">
        <v>304.7294891196064</v>
      </c>
      <c r="V2453" s="170"/>
      <c r="W2453" s="170"/>
      <c r="AB2453" s="168"/>
    </row>
    <row r="2454" spans="1:28" x14ac:dyDescent="0.25">
      <c r="A2454" s="286" t="s">
        <v>2423</v>
      </c>
      <c r="B2454" s="286" t="s">
        <v>2494</v>
      </c>
      <c r="C2454" s="286" t="s">
        <v>2174</v>
      </c>
      <c r="D2454" s="285">
        <v>3735</v>
      </c>
      <c r="E2454" s="260" t="s">
        <v>2481</v>
      </c>
      <c r="F2454" s="259"/>
      <c r="G2454" s="259" t="s">
        <v>2172</v>
      </c>
      <c r="H2454" s="258"/>
      <c r="I2454" s="255"/>
      <c r="J2454" s="257"/>
      <c r="K2454" s="256">
        <v>0</v>
      </c>
      <c r="L2454" s="201">
        <v>353.20073082404815</v>
      </c>
      <c r="M2454" s="201">
        <v>415.3475529888272</v>
      </c>
      <c r="N2454" s="201">
        <v>41.094000000000001</v>
      </c>
      <c r="O2454" s="255">
        <v>41.094000000000001</v>
      </c>
      <c r="P2454" s="255">
        <v>415.3475529888272</v>
      </c>
      <c r="Q2454" s="255">
        <v>353.20073082404815</v>
      </c>
      <c r="R2454" s="256">
        <v>373.45594698600627</v>
      </c>
      <c r="S2454" s="256">
        <v>373.45594698600627</v>
      </c>
      <c r="T2454" s="256"/>
      <c r="U2454" s="170">
        <v>304.97731711960643</v>
      </c>
      <c r="V2454" s="170"/>
      <c r="W2454" s="170"/>
      <c r="AB2454" s="168"/>
    </row>
    <row r="2455" spans="1:28" x14ac:dyDescent="0.25">
      <c r="A2455" s="286"/>
      <c r="B2455" s="286"/>
      <c r="C2455" s="260"/>
      <c r="D2455" s="261"/>
      <c r="E2455" s="260"/>
      <c r="F2455" s="259"/>
      <c r="G2455" s="259"/>
      <c r="H2455" s="258"/>
      <c r="I2455" s="255"/>
      <c r="J2455" s="257"/>
      <c r="K2455" s="256">
        <v>0</v>
      </c>
      <c r="L2455" s="201">
        <v>353.20073082404815</v>
      </c>
      <c r="M2455" s="201">
        <v>415.3475529888272</v>
      </c>
      <c r="N2455" s="201">
        <v>41.094000000000001</v>
      </c>
      <c r="O2455" s="255">
        <v>41.094000000000001</v>
      </c>
      <c r="P2455" s="255">
        <v>415.3475529888272</v>
      </c>
      <c r="Q2455" s="255">
        <v>353.20073082404815</v>
      </c>
      <c r="R2455" s="256">
        <v>373.45594698600627</v>
      </c>
      <c r="S2455" s="256">
        <v>373.45594698600627</v>
      </c>
      <c r="T2455" s="256"/>
      <c r="U2455" s="170">
        <v>304.97731711960643</v>
      </c>
      <c r="V2455" s="170"/>
      <c r="W2455" s="170"/>
      <c r="AB2455" s="168"/>
    </row>
    <row r="2456" spans="1:28" x14ac:dyDescent="0.25">
      <c r="A2456" s="286"/>
      <c r="B2456" s="286"/>
      <c r="C2456" s="286"/>
      <c r="D2456" s="285"/>
      <c r="E2456" s="260"/>
      <c r="F2456" s="259"/>
      <c r="G2456" s="259"/>
      <c r="H2456" s="258"/>
      <c r="I2456" s="255"/>
      <c r="J2456" s="257"/>
      <c r="K2456" s="256">
        <v>0.16770400000000002</v>
      </c>
      <c r="L2456" s="201">
        <v>353.28458282404813</v>
      </c>
      <c r="M2456" s="201">
        <v>415.3475529888272</v>
      </c>
      <c r="N2456" s="201">
        <v>41.094000000000001</v>
      </c>
      <c r="O2456" s="255">
        <v>41.094000000000001</v>
      </c>
      <c r="P2456" s="255">
        <v>415.3475529888272</v>
      </c>
      <c r="Q2456" s="255">
        <v>353.36843482404817</v>
      </c>
      <c r="R2456" s="256">
        <v>373.5397989860063</v>
      </c>
      <c r="S2456" s="256">
        <v>373.62365098600628</v>
      </c>
      <c r="T2456" s="263"/>
      <c r="U2456" s="170">
        <v>305.06116911960646</v>
      </c>
      <c r="V2456" s="170"/>
      <c r="W2456" s="170"/>
      <c r="AB2456" s="168"/>
    </row>
    <row r="2457" spans="1:28" x14ac:dyDescent="0.25">
      <c r="A2457" s="260" t="s">
        <v>2423</v>
      </c>
      <c r="B2457" s="260" t="s">
        <v>2494</v>
      </c>
      <c r="C2457" s="260" t="s">
        <v>1981</v>
      </c>
      <c r="D2457" s="261">
        <v>3737</v>
      </c>
      <c r="E2457" s="255" t="s">
        <v>2480</v>
      </c>
      <c r="F2457" s="265"/>
      <c r="G2457" s="265" t="s">
        <v>1978</v>
      </c>
      <c r="H2457" s="284">
        <v>40</v>
      </c>
      <c r="I2457" s="255"/>
      <c r="J2457" s="257"/>
      <c r="K2457" s="255">
        <v>5.7403999999999997E-2</v>
      </c>
      <c r="L2457" s="201">
        <v>353.39713682404818</v>
      </c>
      <c r="M2457" s="201">
        <v>415.3475529888272</v>
      </c>
      <c r="N2457" s="201">
        <v>41.094000000000001</v>
      </c>
      <c r="O2457" s="255">
        <v>41.094000000000001</v>
      </c>
      <c r="P2457" s="255">
        <v>415.3475529888272</v>
      </c>
      <c r="Q2457" s="255">
        <v>353.42583882404818</v>
      </c>
      <c r="R2457" s="255">
        <v>373.65235298600629</v>
      </c>
      <c r="S2457" s="255">
        <v>373.6810549860063</v>
      </c>
      <c r="T2457" s="255"/>
      <c r="U2457" s="170">
        <v>305.17372311960645</v>
      </c>
      <c r="V2457" s="170"/>
      <c r="W2457" s="170"/>
      <c r="AB2457" s="168"/>
    </row>
    <row r="2458" spans="1:28" x14ac:dyDescent="0.25">
      <c r="A2458" s="280"/>
      <c r="B2458" s="280"/>
      <c r="C2458" s="280"/>
      <c r="D2458" s="279"/>
      <c r="E2458" s="280" t="s">
        <v>619</v>
      </c>
      <c r="F2458" s="277"/>
      <c r="G2458" s="277" t="s">
        <v>1962</v>
      </c>
      <c r="H2458" s="276">
        <v>40</v>
      </c>
      <c r="I2458" s="274"/>
      <c r="J2458" s="275"/>
      <c r="K2458" s="274">
        <v>0.103502</v>
      </c>
      <c r="L2458" s="201">
        <v>353.47758982404821</v>
      </c>
      <c r="M2458" s="201">
        <v>415.3475529888272</v>
      </c>
      <c r="N2458" s="201">
        <v>41.094000000000001</v>
      </c>
      <c r="O2458" s="273">
        <v>41.094000000000001</v>
      </c>
      <c r="P2458" s="273">
        <v>415.3475529888272</v>
      </c>
      <c r="Q2458" s="273">
        <v>353.52934082404818</v>
      </c>
      <c r="R2458" s="273">
        <v>373.73280598600627</v>
      </c>
      <c r="S2458" s="273">
        <v>373.78455698600629</v>
      </c>
      <c r="T2458" s="273"/>
      <c r="U2458" s="170">
        <v>305.25417611960643</v>
      </c>
      <c r="V2458" s="170"/>
      <c r="W2458" s="170"/>
      <c r="AB2458" s="168"/>
    </row>
    <row r="2459" spans="1:28" x14ac:dyDescent="0.25">
      <c r="A2459" s="280" t="s">
        <v>2423</v>
      </c>
      <c r="B2459" s="280" t="s">
        <v>2479</v>
      </c>
      <c r="C2459" s="280" t="s">
        <v>111</v>
      </c>
      <c r="D2459" s="279">
        <v>3738</v>
      </c>
      <c r="E2459" s="278" t="s">
        <v>1404</v>
      </c>
      <c r="F2459" s="277" t="s">
        <v>2169</v>
      </c>
      <c r="G2459" s="277" t="s">
        <v>1951</v>
      </c>
      <c r="H2459" s="276"/>
      <c r="I2459" s="273"/>
      <c r="J2459" s="275"/>
      <c r="K2459" s="274">
        <v>0</v>
      </c>
      <c r="L2459" s="201">
        <v>353.52934082404818</v>
      </c>
      <c r="M2459" s="201">
        <v>415.3475529888272</v>
      </c>
      <c r="N2459" s="201">
        <v>41.094000000000001</v>
      </c>
      <c r="O2459" s="273">
        <v>41.094000000000001</v>
      </c>
      <c r="P2459" s="273">
        <v>415.3475529888272</v>
      </c>
      <c r="Q2459" s="273">
        <v>353.52934082404818</v>
      </c>
      <c r="R2459" s="273">
        <v>373.78455698600629</v>
      </c>
      <c r="S2459" s="273">
        <v>373.78455698600629</v>
      </c>
      <c r="T2459" s="273"/>
      <c r="U2459" s="170">
        <v>305.30592711960645</v>
      </c>
      <c r="V2459" s="170"/>
      <c r="W2459" s="170"/>
      <c r="AB2459" s="168"/>
    </row>
    <row r="2460" spans="1:28" x14ac:dyDescent="0.25">
      <c r="A2460" s="280"/>
      <c r="B2460" s="280"/>
      <c r="C2460" s="280"/>
      <c r="D2460" s="279"/>
      <c r="E2460" s="283" t="s">
        <v>619</v>
      </c>
      <c r="F2460" s="277"/>
      <c r="G2460" s="277" t="s">
        <v>1969</v>
      </c>
      <c r="H2460" s="282"/>
      <c r="I2460" s="281"/>
      <c r="J2460" s="275"/>
      <c r="K2460" s="274">
        <v>0.14528199999999999</v>
      </c>
      <c r="L2460" s="201">
        <v>353.60198182404815</v>
      </c>
      <c r="M2460" s="201">
        <v>415.3475529888272</v>
      </c>
      <c r="N2460" s="201">
        <v>41.094000000000001</v>
      </c>
      <c r="O2460" s="273">
        <v>41.094000000000001</v>
      </c>
      <c r="P2460" s="273">
        <v>415.3475529888272</v>
      </c>
      <c r="Q2460" s="273">
        <v>353.67462282404819</v>
      </c>
      <c r="R2460" s="273">
        <v>373.85719798600633</v>
      </c>
      <c r="S2460" s="273">
        <v>373.9298389860063</v>
      </c>
      <c r="T2460" s="273"/>
      <c r="U2460" s="170">
        <v>305.37856811960648</v>
      </c>
      <c r="V2460" s="170"/>
      <c r="W2460" s="170"/>
      <c r="AB2460" s="168"/>
    </row>
    <row r="2461" spans="1:28" x14ac:dyDescent="0.25">
      <c r="A2461" s="280" t="s">
        <v>2423</v>
      </c>
      <c r="B2461" s="280" t="s">
        <v>2479</v>
      </c>
      <c r="C2461" s="280" t="s">
        <v>2087</v>
      </c>
      <c r="D2461" s="279">
        <v>3739</v>
      </c>
      <c r="E2461" s="278" t="s">
        <v>2478</v>
      </c>
      <c r="F2461" s="277"/>
      <c r="G2461" s="277" t="s">
        <v>2085</v>
      </c>
      <c r="H2461" s="276"/>
      <c r="I2461" s="273"/>
      <c r="J2461" s="275"/>
      <c r="K2461" s="274">
        <v>0</v>
      </c>
      <c r="L2461" s="201">
        <v>353.67462282404819</v>
      </c>
      <c r="M2461" s="201">
        <v>415.3475529888272</v>
      </c>
      <c r="N2461" s="201">
        <v>41.094000000000001</v>
      </c>
      <c r="O2461" s="273">
        <v>41.094000000000001</v>
      </c>
      <c r="P2461" s="273">
        <v>415.3475529888272</v>
      </c>
      <c r="Q2461" s="273">
        <v>353.67462282404819</v>
      </c>
      <c r="R2461" s="273">
        <v>373.9298389860063</v>
      </c>
      <c r="S2461" s="273">
        <v>373.9298389860063</v>
      </c>
      <c r="T2461" s="273"/>
      <c r="U2461" s="170">
        <v>305.45120911960646</v>
      </c>
      <c r="V2461" s="170"/>
      <c r="W2461" s="170"/>
      <c r="AB2461" s="168"/>
    </row>
    <row r="2462" spans="1:28" x14ac:dyDescent="0.25">
      <c r="A2462" s="280"/>
      <c r="B2462" s="280"/>
      <c r="C2462" s="280"/>
      <c r="D2462" s="279"/>
      <c r="E2462" s="283" t="s">
        <v>619</v>
      </c>
      <c r="F2462" s="277"/>
      <c r="G2462" s="277" t="s">
        <v>1969</v>
      </c>
      <c r="H2462" s="282"/>
      <c r="I2462" s="281"/>
      <c r="J2462" s="275"/>
      <c r="K2462" s="274">
        <v>0</v>
      </c>
      <c r="L2462" s="201">
        <v>353.67462282404819</v>
      </c>
      <c r="M2462" s="201">
        <v>415.3475529888272</v>
      </c>
      <c r="N2462" s="201">
        <v>41.094000000000001</v>
      </c>
      <c r="O2462" s="273">
        <v>41.094000000000001</v>
      </c>
      <c r="P2462" s="273">
        <v>415.3475529888272</v>
      </c>
      <c r="Q2462" s="273">
        <v>353.67462282404819</v>
      </c>
      <c r="R2462" s="273">
        <v>373.9298389860063</v>
      </c>
      <c r="S2462" s="273">
        <v>373.9298389860063</v>
      </c>
      <c r="T2462" s="273"/>
      <c r="U2462" s="170">
        <v>305.45120911960646</v>
      </c>
      <c r="V2462" s="170"/>
      <c r="W2462" s="170"/>
      <c r="AB2462" s="168"/>
    </row>
    <row r="2463" spans="1:28" x14ac:dyDescent="0.25">
      <c r="A2463" s="280" t="s">
        <v>2423</v>
      </c>
      <c r="B2463" s="280" t="s">
        <v>2479</v>
      </c>
      <c r="C2463" s="280" t="s">
        <v>1990</v>
      </c>
      <c r="D2463" s="279">
        <v>3739</v>
      </c>
      <c r="E2463" s="278" t="s">
        <v>2477</v>
      </c>
      <c r="F2463" s="277" t="s">
        <v>1988</v>
      </c>
      <c r="G2463" s="277" t="s">
        <v>1987</v>
      </c>
      <c r="H2463" s="276"/>
      <c r="I2463" s="273"/>
      <c r="J2463" s="275"/>
      <c r="K2463" s="274">
        <v>0</v>
      </c>
      <c r="L2463" s="201">
        <v>353.67462282404819</v>
      </c>
      <c r="M2463" s="201">
        <v>415.3475529888272</v>
      </c>
      <c r="N2463" s="201">
        <v>41.094000000000001</v>
      </c>
      <c r="O2463" s="273">
        <v>41.094000000000001</v>
      </c>
      <c r="P2463" s="273">
        <v>415.3475529888272</v>
      </c>
      <c r="Q2463" s="273">
        <v>353.67462282404819</v>
      </c>
      <c r="R2463" s="273">
        <v>373.9298389860063</v>
      </c>
      <c r="S2463" s="273">
        <v>373.9298389860063</v>
      </c>
      <c r="T2463" s="273"/>
      <c r="U2463" s="170">
        <v>305.45120911960646</v>
      </c>
      <c r="V2463" s="170"/>
      <c r="W2463" s="170"/>
      <c r="AB2463" s="168"/>
    </row>
    <row r="2464" spans="1:28" x14ac:dyDescent="0.25">
      <c r="A2464" s="280"/>
      <c r="B2464" s="280"/>
      <c r="C2464" s="280"/>
      <c r="D2464" s="279"/>
      <c r="E2464" s="278" t="s">
        <v>619</v>
      </c>
      <c r="F2464" s="277"/>
      <c r="G2464" s="277" t="s">
        <v>1962</v>
      </c>
      <c r="H2464" s="276">
        <v>40</v>
      </c>
      <c r="I2464" s="273"/>
      <c r="J2464" s="275"/>
      <c r="K2464" s="274">
        <v>0.13121600000000003</v>
      </c>
      <c r="L2464" s="201">
        <v>353.74023082404818</v>
      </c>
      <c r="M2464" s="201">
        <v>415.3475529888272</v>
      </c>
      <c r="N2464" s="201">
        <v>41.094000000000001</v>
      </c>
      <c r="O2464" s="273">
        <v>41.094000000000001</v>
      </c>
      <c r="P2464" s="273">
        <v>415.3475529888272</v>
      </c>
      <c r="Q2464" s="273">
        <v>353.80583882404818</v>
      </c>
      <c r="R2464" s="273">
        <v>373.9954469860063</v>
      </c>
      <c r="S2464" s="273">
        <v>374.0610549860063</v>
      </c>
      <c r="T2464" s="273"/>
      <c r="U2464" s="170">
        <v>305.51681711960646</v>
      </c>
      <c r="V2464" s="170"/>
      <c r="W2464" s="170"/>
      <c r="X2464" s="170"/>
      <c r="AB2464" s="168"/>
    </row>
    <row r="2465" spans="1:28" x14ac:dyDescent="0.25">
      <c r="A2465" s="260" t="s">
        <v>2423</v>
      </c>
      <c r="B2465" s="260" t="s">
        <v>2476</v>
      </c>
      <c r="C2465" s="260" t="s">
        <v>1981</v>
      </c>
      <c r="D2465" s="261">
        <v>3741</v>
      </c>
      <c r="E2465" s="255" t="s">
        <v>2475</v>
      </c>
      <c r="F2465" s="265"/>
      <c r="G2465" s="265" t="s">
        <v>1978</v>
      </c>
      <c r="H2465" s="284">
        <v>40</v>
      </c>
      <c r="I2465" s="255"/>
      <c r="J2465" s="257"/>
      <c r="K2465" s="255">
        <v>5.7403999999999997E-2</v>
      </c>
      <c r="L2465" s="201">
        <v>353.83454082404819</v>
      </c>
      <c r="M2465" s="201">
        <v>415.3475529888272</v>
      </c>
      <c r="N2465" s="201">
        <v>41.094000000000001</v>
      </c>
      <c r="O2465" s="255">
        <v>41.094000000000001</v>
      </c>
      <c r="P2465" s="255">
        <v>415.3475529888272</v>
      </c>
      <c r="Q2465" s="255">
        <v>353.8632428240482</v>
      </c>
      <c r="R2465" s="255">
        <v>374.08975698600631</v>
      </c>
      <c r="S2465" s="255">
        <v>374.11845898600632</v>
      </c>
      <c r="T2465" s="255"/>
      <c r="U2465" s="170">
        <v>305.61112711960646</v>
      </c>
      <c r="V2465" s="170"/>
      <c r="W2465" s="170"/>
      <c r="AB2465" s="168"/>
    </row>
    <row r="2466" spans="1:28" x14ac:dyDescent="0.25">
      <c r="A2466" s="286"/>
      <c r="B2466" s="286"/>
      <c r="C2466" s="286"/>
      <c r="D2466" s="285"/>
      <c r="E2466" s="260" t="s">
        <v>619</v>
      </c>
      <c r="F2466" s="259"/>
      <c r="G2466" s="259" t="s">
        <v>2198</v>
      </c>
      <c r="H2466" s="258"/>
      <c r="I2466" s="255"/>
      <c r="J2466" s="257"/>
      <c r="K2466" s="256">
        <v>0.16770400000000002</v>
      </c>
      <c r="L2466" s="201">
        <v>353.94709482404824</v>
      </c>
      <c r="M2466" s="201">
        <v>415.3475529888272</v>
      </c>
      <c r="N2466" s="201">
        <v>41.094000000000001</v>
      </c>
      <c r="O2466" s="255">
        <v>41.094000000000001</v>
      </c>
      <c r="P2466" s="255">
        <v>415.3475529888272</v>
      </c>
      <c r="Q2466" s="255">
        <v>354.03094682404821</v>
      </c>
      <c r="R2466" s="256">
        <v>374.20231098600635</v>
      </c>
      <c r="S2466" s="256">
        <v>374.28616298600633</v>
      </c>
      <c r="T2466" s="263"/>
      <c r="U2466" s="170">
        <v>305.72368111960651</v>
      </c>
      <c r="V2466" s="170"/>
      <c r="W2466" s="170"/>
      <c r="AB2466" s="168"/>
    </row>
    <row r="2467" spans="1:28" x14ac:dyDescent="0.25">
      <c r="A2467" s="286" t="s">
        <v>2423</v>
      </c>
      <c r="B2467" s="286" t="s">
        <v>2476</v>
      </c>
      <c r="C2467" s="286" t="s">
        <v>2197</v>
      </c>
      <c r="D2467" s="285">
        <v>3745</v>
      </c>
      <c r="E2467" s="260" t="s">
        <v>2474</v>
      </c>
      <c r="F2467" s="259"/>
      <c r="G2467" s="259" t="s">
        <v>2175</v>
      </c>
      <c r="H2467" s="258">
        <v>40</v>
      </c>
      <c r="I2467" s="255"/>
      <c r="J2467" s="257"/>
      <c r="K2467" s="256">
        <v>0.49565599999999999</v>
      </c>
      <c r="L2467" s="201">
        <v>354.27877482404824</v>
      </c>
      <c r="M2467" s="201">
        <v>415.3475529888272</v>
      </c>
      <c r="N2467" s="201">
        <v>41.094000000000001</v>
      </c>
      <c r="O2467" s="255">
        <v>41.094000000000001</v>
      </c>
      <c r="P2467" s="255">
        <v>415.3475529888272</v>
      </c>
      <c r="Q2467" s="255">
        <v>354.52660282404821</v>
      </c>
      <c r="R2467" s="256">
        <v>374.5339909860063</v>
      </c>
      <c r="S2467" s="256">
        <v>374.78181898600633</v>
      </c>
      <c r="T2467" s="256"/>
      <c r="U2467" s="170">
        <v>306.05536111960646</v>
      </c>
      <c r="V2467" s="170"/>
      <c r="W2467" s="170"/>
      <c r="AB2467" s="168"/>
    </row>
    <row r="2468" spans="1:28" x14ac:dyDescent="0.25">
      <c r="A2468" s="286" t="s">
        <v>2423</v>
      </c>
      <c r="B2468" s="286" t="s">
        <v>2476</v>
      </c>
      <c r="C2468" s="286" t="s">
        <v>2174</v>
      </c>
      <c r="D2468" s="285">
        <v>3748</v>
      </c>
      <c r="E2468" s="260" t="s">
        <v>2473</v>
      </c>
      <c r="F2468" s="259"/>
      <c r="G2468" s="259" t="s">
        <v>2172</v>
      </c>
      <c r="H2468" s="258"/>
      <c r="I2468" s="255"/>
      <c r="J2468" s="257"/>
      <c r="K2468" s="256">
        <v>0</v>
      </c>
      <c r="L2468" s="201">
        <v>354.52660282404821</v>
      </c>
      <c r="M2468" s="201">
        <v>415.3475529888272</v>
      </c>
      <c r="N2468" s="201">
        <v>41.094000000000001</v>
      </c>
      <c r="O2468" s="255">
        <v>41.094000000000001</v>
      </c>
      <c r="P2468" s="255">
        <v>415.3475529888272</v>
      </c>
      <c r="Q2468" s="255">
        <v>354.52660282404821</v>
      </c>
      <c r="R2468" s="256">
        <v>374.78181898600633</v>
      </c>
      <c r="S2468" s="256">
        <v>374.78181898600633</v>
      </c>
      <c r="T2468" s="256"/>
      <c r="U2468" s="170">
        <v>306.30318911960649</v>
      </c>
      <c r="V2468" s="170"/>
      <c r="W2468" s="170"/>
      <c r="AB2468" s="168"/>
    </row>
    <row r="2469" spans="1:28" x14ac:dyDescent="0.25">
      <c r="A2469" s="286"/>
      <c r="B2469" s="286"/>
      <c r="C2469" s="286"/>
      <c r="D2469" s="285"/>
      <c r="E2469" s="260"/>
      <c r="F2469" s="259"/>
      <c r="G2469" s="259"/>
      <c r="H2469" s="258"/>
      <c r="I2469" s="255"/>
      <c r="J2469" s="257"/>
      <c r="K2469" s="256">
        <v>0</v>
      </c>
      <c r="L2469" s="201">
        <v>354.52660282404821</v>
      </c>
      <c r="M2469" s="201">
        <v>415.3475529888272</v>
      </c>
      <c r="N2469" s="201">
        <v>41.094000000000001</v>
      </c>
      <c r="O2469" s="255">
        <v>41.094000000000001</v>
      </c>
      <c r="P2469" s="255">
        <v>415.3475529888272</v>
      </c>
      <c r="Q2469" s="255">
        <v>354.52660282404821</v>
      </c>
      <c r="R2469" s="256">
        <v>374.78181898600633</v>
      </c>
      <c r="S2469" s="256">
        <v>374.78181898600633</v>
      </c>
      <c r="T2469" s="256"/>
      <c r="U2469" s="170">
        <v>306.30318911960649</v>
      </c>
      <c r="V2469" s="170"/>
      <c r="W2469" s="170"/>
      <c r="AB2469" s="168"/>
    </row>
    <row r="2470" spans="1:28" x14ac:dyDescent="0.25">
      <c r="A2470" s="286"/>
      <c r="B2470" s="286"/>
      <c r="C2470" s="286"/>
      <c r="D2470" s="285"/>
      <c r="E2470" s="260" t="s">
        <v>619</v>
      </c>
      <c r="F2470" s="259"/>
      <c r="G2470" s="259" t="s">
        <v>1962</v>
      </c>
      <c r="H2470" s="258"/>
      <c r="I2470" s="255"/>
      <c r="J2470" s="257"/>
      <c r="K2470" s="256">
        <v>9.9516999999999994E-2</v>
      </c>
      <c r="L2470" s="201">
        <v>354.57636132404821</v>
      </c>
      <c r="M2470" s="201">
        <v>415.3475529888272</v>
      </c>
      <c r="N2470" s="201">
        <v>41.094000000000001</v>
      </c>
      <c r="O2470" s="255">
        <v>41.094000000000001</v>
      </c>
      <c r="P2470" s="255">
        <v>415.3475529888272</v>
      </c>
      <c r="Q2470" s="255">
        <v>354.6261198240482</v>
      </c>
      <c r="R2470" s="256">
        <v>374.83157748600632</v>
      </c>
      <c r="S2470" s="256">
        <v>374.88133598600632</v>
      </c>
      <c r="T2470" s="256"/>
      <c r="U2470" s="170">
        <v>306.35294761960648</v>
      </c>
      <c r="V2470" s="170"/>
      <c r="W2470" s="170"/>
      <c r="AB2470" s="168"/>
    </row>
    <row r="2471" spans="1:28" x14ac:dyDescent="0.25">
      <c r="A2471" s="286" t="s">
        <v>2423</v>
      </c>
      <c r="B2471" s="286" t="s">
        <v>2476</v>
      </c>
      <c r="C2471" s="286" t="s">
        <v>2194</v>
      </c>
      <c r="D2471" s="285">
        <v>3751</v>
      </c>
      <c r="E2471" s="260" t="s">
        <v>2472</v>
      </c>
      <c r="F2471" s="259"/>
      <c r="G2471" s="259" t="s">
        <v>2175</v>
      </c>
      <c r="H2471" s="258">
        <v>40</v>
      </c>
      <c r="I2471" s="255"/>
      <c r="J2471" s="257"/>
      <c r="K2471" s="256">
        <v>0.49565599999999999</v>
      </c>
      <c r="L2471" s="201">
        <v>354.87394782404817</v>
      </c>
      <c r="M2471" s="201">
        <v>415.3475529888272</v>
      </c>
      <c r="N2471" s="201">
        <v>41.094000000000001</v>
      </c>
      <c r="O2471" s="255">
        <v>41.094000000000001</v>
      </c>
      <c r="P2471" s="255">
        <v>415.3475529888272</v>
      </c>
      <c r="Q2471" s="255">
        <v>355.1217758240482</v>
      </c>
      <c r="R2471" s="256">
        <v>375.12916398600629</v>
      </c>
      <c r="S2471" s="256">
        <v>375.37699198600632</v>
      </c>
      <c r="T2471" s="256"/>
      <c r="U2471" s="170">
        <v>306.65053411960645</v>
      </c>
      <c r="V2471" s="170"/>
      <c r="W2471" s="170"/>
      <c r="AB2471" s="168"/>
    </row>
    <row r="2472" spans="1:28" x14ac:dyDescent="0.25">
      <c r="A2472" s="286"/>
      <c r="B2472" s="286"/>
      <c r="C2472" s="286"/>
      <c r="D2472" s="285"/>
      <c r="E2472" s="260" t="s">
        <v>619</v>
      </c>
      <c r="F2472" s="259"/>
      <c r="G2472" s="259"/>
      <c r="H2472" s="258"/>
      <c r="I2472" s="255"/>
      <c r="J2472" s="257"/>
      <c r="K2472" s="256">
        <v>0</v>
      </c>
      <c r="L2472" s="201">
        <v>355.1217758240482</v>
      </c>
      <c r="M2472" s="201">
        <v>415.3475529888272</v>
      </c>
      <c r="N2472" s="201">
        <v>41.094000000000001</v>
      </c>
      <c r="O2472" s="255">
        <v>41.094000000000001</v>
      </c>
      <c r="P2472" s="255">
        <v>415.3475529888272</v>
      </c>
      <c r="Q2472" s="255">
        <v>355.1217758240482</v>
      </c>
      <c r="R2472" s="256">
        <v>375.37699198600632</v>
      </c>
      <c r="S2472" s="256">
        <v>375.37699198600632</v>
      </c>
      <c r="T2472" s="256"/>
      <c r="U2472" s="170">
        <v>306.89836211960647</v>
      </c>
      <c r="V2472" s="170"/>
      <c r="W2472" s="170"/>
      <c r="AB2472" s="168"/>
    </row>
    <row r="2473" spans="1:28" x14ac:dyDescent="0.25">
      <c r="A2473" s="286"/>
      <c r="B2473" s="286"/>
      <c r="C2473" s="286"/>
      <c r="D2473" s="285"/>
      <c r="E2473" s="260"/>
      <c r="F2473" s="259"/>
      <c r="G2473" s="259"/>
      <c r="H2473" s="258"/>
      <c r="I2473" s="255"/>
      <c r="J2473" s="257"/>
      <c r="K2473" s="256">
        <v>0</v>
      </c>
      <c r="L2473" s="201">
        <v>355.1217758240482</v>
      </c>
      <c r="M2473" s="201">
        <v>415.3475529888272</v>
      </c>
      <c r="N2473" s="201">
        <v>41.094000000000001</v>
      </c>
      <c r="O2473" s="255">
        <v>41.094000000000001</v>
      </c>
      <c r="P2473" s="255">
        <v>415.3475529888272</v>
      </c>
      <c r="Q2473" s="255">
        <v>355.1217758240482</v>
      </c>
      <c r="R2473" s="256">
        <v>375.37699198600632</v>
      </c>
      <c r="S2473" s="256">
        <v>375.37699198600632</v>
      </c>
      <c r="T2473" s="256"/>
      <c r="U2473" s="170">
        <v>306.89836211960647</v>
      </c>
      <c r="V2473" s="170"/>
      <c r="W2473" s="170"/>
      <c r="AB2473" s="168"/>
    </row>
    <row r="2474" spans="1:28" x14ac:dyDescent="0.25">
      <c r="A2474" s="286"/>
      <c r="B2474" s="286"/>
      <c r="C2474" s="286"/>
      <c r="D2474" s="285"/>
      <c r="E2474" s="260" t="s">
        <v>619</v>
      </c>
      <c r="F2474" s="259"/>
      <c r="G2474" s="259" t="s">
        <v>1962</v>
      </c>
      <c r="H2474" s="258"/>
      <c r="I2474" s="255"/>
      <c r="J2474" s="257"/>
      <c r="K2474" s="256">
        <v>9.9516999999999994E-2</v>
      </c>
      <c r="L2474" s="201">
        <v>355.1715343240482</v>
      </c>
      <c r="M2474" s="201">
        <v>415.3475529888272</v>
      </c>
      <c r="N2474" s="201">
        <v>41.094000000000001</v>
      </c>
      <c r="O2474" s="255">
        <v>41.094000000000001</v>
      </c>
      <c r="P2474" s="255">
        <v>415.3475529888272</v>
      </c>
      <c r="Q2474" s="255">
        <v>355.22129282404819</v>
      </c>
      <c r="R2474" s="256">
        <v>375.42675048600631</v>
      </c>
      <c r="S2474" s="256">
        <v>375.47650898600631</v>
      </c>
      <c r="T2474" s="256"/>
      <c r="U2474" s="170">
        <v>306.94812061960647</v>
      </c>
      <c r="V2474" s="170"/>
      <c r="W2474" s="170"/>
      <c r="AB2474" s="168"/>
    </row>
    <row r="2475" spans="1:28" x14ac:dyDescent="0.25">
      <c r="A2475" s="286" t="s">
        <v>2423</v>
      </c>
      <c r="B2475" s="286" t="s">
        <v>2476</v>
      </c>
      <c r="C2475" s="286" t="s">
        <v>2192</v>
      </c>
      <c r="D2475" s="285">
        <v>3757</v>
      </c>
      <c r="E2475" s="260" t="s">
        <v>2471</v>
      </c>
      <c r="F2475" s="259"/>
      <c r="G2475" s="259" t="s">
        <v>2175</v>
      </c>
      <c r="H2475" s="258">
        <v>40</v>
      </c>
      <c r="I2475" s="255"/>
      <c r="J2475" s="257"/>
      <c r="K2475" s="256">
        <v>0.49565599999999999</v>
      </c>
      <c r="L2475" s="201">
        <v>355.46912082404822</v>
      </c>
      <c r="M2475" s="201">
        <v>415.3475529888272</v>
      </c>
      <c r="N2475" s="201">
        <v>41.094000000000001</v>
      </c>
      <c r="O2475" s="255">
        <v>41.094000000000001</v>
      </c>
      <c r="P2475" s="255">
        <v>415.3475529888272</v>
      </c>
      <c r="Q2475" s="255">
        <v>355.71694882404819</v>
      </c>
      <c r="R2475" s="256">
        <v>375.72433698600628</v>
      </c>
      <c r="S2475" s="256">
        <v>375.97216498600631</v>
      </c>
      <c r="T2475" s="256"/>
      <c r="U2475" s="170">
        <v>307.24570711960644</v>
      </c>
      <c r="V2475" s="170"/>
      <c r="W2475" s="170"/>
      <c r="AB2475" s="168"/>
    </row>
    <row r="2476" spans="1:28" x14ac:dyDescent="0.25">
      <c r="A2476" s="286"/>
      <c r="B2476" s="286"/>
      <c r="C2476" s="286"/>
      <c r="D2476" s="285"/>
      <c r="E2476" s="260" t="s">
        <v>619</v>
      </c>
      <c r="F2476" s="259"/>
      <c r="G2476" s="259"/>
      <c r="H2476" s="258"/>
      <c r="I2476" s="255"/>
      <c r="J2476" s="257"/>
      <c r="K2476" s="256">
        <v>0</v>
      </c>
      <c r="L2476" s="201">
        <v>355.71694882404819</v>
      </c>
      <c r="M2476" s="201">
        <v>415.3475529888272</v>
      </c>
      <c r="N2476" s="201">
        <v>41.094000000000001</v>
      </c>
      <c r="O2476" s="255">
        <v>41.094000000000001</v>
      </c>
      <c r="P2476" s="255">
        <v>415.3475529888272</v>
      </c>
      <c r="Q2476" s="255">
        <v>355.71694882404819</v>
      </c>
      <c r="R2476" s="256">
        <v>375.97216498600631</v>
      </c>
      <c r="S2476" s="256">
        <v>375.97216498600631</v>
      </c>
      <c r="T2476" s="256"/>
      <c r="U2476" s="170">
        <v>307.49353511960646</v>
      </c>
      <c r="V2476" s="170"/>
      <c r="W2476" s="170"/>
      <c r="AB2476" s="168"/>
    </row>
    <row r="2477" spans="1:28" x14ac:dyDescent="0.25">
      <c r="A2477" s="286"/>
      <c r="B2477" s="286"/>
      <c r="C2477" s="286"/>
      <c r="D2477" s="285"/>
      <c r="E2477" s="260"/>
      <c r="F2477" s="259"/>
      <c r="G2477" s="259"/>
      <c r="H2477" s="258"/>
      <c r="I2477" s="255"/>
      <c r="J2477" s="257"/>
      <c r="K2477" s="256">
        <v>0</v>
      </c>
      <c r="L2477" s="201">
        <v>355.71694882404819</v>
      </c>
      <c r="M2477" s="201">
        <v>415.3475529888272</v>
      </c>
      <c r="N2477" s="201">
        <v>41.094000000000001</v>
      </c>
      <c r="O2477" s="255">
        <v>41.094000000000001</v>
      </c>
      <c r="P2477" s="255">
        <v>415.3475529888272</v>
      </c>
      <c r="Q2477" s="255">
        <v>355.71694882404819</v>
      </c>
      <c r="R2477" s="256">
        <v>375.97216498600631</v>
      </c>
      <c r="S2477" s="256">
        <v>375.97216498600631</v>
      </c>
      <c r="T2477" s="256"/>
      <c r="U2477" s="170">
        <v>307.49353511960646</v>
      </c>
      <c r="V2477" s="170"/>
      <c r="W2477" s="170"/>
      <c r="AB2477" s="168"/>
    </row>
    <row r="2478" spans="1:28" x14ac:dyDescent="0.25">
      <c r="A2478" s="286"/>
      <c r="B2478" s="286"/>
      <c r="C2478" s="286"/>
      <c r="D2478" s="285"/>
      <c r="E2478" s="260" t="s">
        <v>619</v>
      </c>
      <c r="F2478" s="259"/>
      <c r="G2478" s="259" t="s">
        <v>1962</v>
      </c>
      <c r="H2478" s="258"/>
      <c r="I2478" s="255"/>
      <c r="J2478" s="257"/>
      <c r="K2478" s="256">
        <v>9.9516999999999994E-2</v>
      </c>
      <c r="L2478" s="201">
        <v>355.76670732404818</v>
      </c>
      <c r="M2478" s="201">
        <v>415.3475529888272</v>
      </c>
      <c r="N2478" s="201">
        <v>41.094000000000001</v>
      </c>
      <c r="O2478" s="255">
        <v>41.094000000000001</v>
      </c>
      <c r="P2478" s="255">
        <v>415.3475529888272</v>
      </c>
      <c r="Q2478" s="255">
        <v>355.81646582404818</v>
      </c>
      <c r="R2478" s="256">
        <v>376.0219234860063</v>
      </c>
      <c r="S2478" s="256">
        <v>376.0716819860063</v>
      </c>
      <c r="T2478" s="256"/>
      <c r="U2478" s="170">
        <v>307.54329361960646</v>
      </c>
      <c r="V2478" s="170"/>
      <c r="W2478" s="170"/>
      <c r="AB2478" s="168"/>
    </row>
    <row r="2479" spans="1:28" x14ac:dyDescent="0.25">
      <c r="A2479" s="286" t="s">
        <v>2423</v>
      </c>
      <c r="B2479" s="286" t="s">
        <v>2476</v>
      </c>
      <c r="C2479" s="286" t="s">
        <v>2190</v>
      </c>
      <c r="D2479" s="285">
        <v>3763</v>
      </c>
      <c r="E2479" s="260" t="s">
        <v>2470</v>
      </c>
      <c r="F2479" s="259"/>
      <c r="G2479" s="259" t="s">
        <v>2175</v>
      </c>
      <c r="H2479" s="258">
        <v>40</v>
      </c>
      <c r="I2479" s="255"/>
      <c r="J2479" s="257"/>
      <c r="K2479" s="256">
        <v>0.49565599999999999</v>
      </c>
      <c r="L2479" s="201">
        <v>356.06429382404815</v>
      </c>
      <c r="M2479" s="201">
        <v>415.3475529888272</v>
      </c>
      <c r="N2479" s="201">
        <v>41.094000000000001</v>
      </c>
      <c r="O2479" s="255">
        <v>41.094000000000001</v>
      </c>
      <c r="P2479" s="255">
        <v>415.3475529888272</v>
      </c>
      <c r="Q2479" s="255">
        <v>356.31212182404818</v>
      </c>
      <c r="R2479" s="256">
        <v>376.31950998600627</v>
      </c>
      <c r="S2479" s="256">
        <v>376.56733798600629</v>
      </c>
      <c r="T2479" s="256"/>
      <c r="U2479" s="170">
        <v>307.84088011960642</v>
      </c>
      <c r="V2479" s="170"/>
      <c r="W2479" s="170"/>
      <c r="AB2479" s="168"/>
    </row>
    <row r="2480" spans="1:28" x14ac:dyDescent="0.25">
      <c r="A2480" s="286" t="s">
        <v>2423</v>
      </c>
      <c r="B2480" s="286" t="s">
        <v>2476</v>
      </c>
      <c r="C2480" s="286" t="s">
        <v>2174</v>
      </c>
      <c r="D2480" s="285">
        <v>3766</v>
      </c>
      <c r="E2480" s="260" t="s">
        <v>2469</v>
      </c>
      <c r="F2480" s="259"/>
      <c r="G2480" s="259" t="s">
        <v>2172</v>
      </c>
      <c r="H2480" s="258"/>
      <c r="I2480" s="255"/>
      <c r="J2480" s="257"/>
      <c r="K2480" s="256">
        <v>0</v>
      </c>
      <c r="L2480" s="201">
        <v>356.31212182404818</v>
      </c>
      <c r="M2480" s="201">
        <v>415.3475529888272</v>
      </c>
      <c r="N2480" s="201">
        <v>41.094000000000001</v>
      </c>
      <c r="O2480" s="255">
        <v>41.094000000000001</v>
      </c>
      <c r="P2480" s="255">
        <v>415.3475529888272</v>
      </c>
      <c r="Q2480" s="255">
        <v>356.31212182404818</v>
      </c>
      <c r="R2480" s="256">
        <v>376.56733798600629</v>
      </c>
      <c r="S2480" s="256">
        <v>376.56733798600629</v>
      </c>
      <c r="T2480" s="256"/>
      <c r="U2480" s="170">
        <v>308.08870811960645</v>
      </c>
      <c r="V2480" s="170"/>
      <c r="W2480" s="170"/>
      <c r="AB2480" s="168"/>
    </row>
    <row r="2481" spans="1:28" x14ac:dyDescent="0.25">
      <c r="A2481" s="286"/>
      <c r="B2481" s="286"/>
      <c r="C2481" s="286"/>
      <c r="D2481" s="285"/>
      <c r="E2481" s="260"/>
      <c r="F2481" s="259"/>
      <c r="G2481" s="259"/>
      <c r="H2481" s="258"/>
      <c r="I2481" s="255"/>
      <c r="J2481" s="257"/>
      <c r="K2481" s="256">
        <v>0</v>
      </c>
      <c r="L2481" s="201">
        <v>356.31212182404818</v>
      </c>
      <c r="M2481" s="201">
        <v>415.3475529888272</v>
      </c>
      <c r="N2481" s="201">
        <v>41.094000000000001</v>
      </c>
      <c r="O2481" s="255">
        <v>41.094000000000001</v>
      </c>
      <c r="P2481" s="255">
        <v>415.3475529888272</v>
      </c>
      <c r="Q2481" s="255">
        <v>356.31212182404818</v>
      </c>
      <c r="R2481" s="256">
        <v>376.56733798600629</v>
      </c>
      <c r="S2481" s="256">
        <v>376.56733798600629</v>
      </c>
      <c r="T2481" s="256"/>
      <c r="U2481" s="170">
        <v>308.08870811960645</v>
      </c>
      <c r="V2481" s="170"/>
      <c r="W2481" s="170"/>
      <c r="AB2481" s="168"/>
    </row>
    <row r="2482" spans="1:28" x14ac:dyDescent="0.25">
      <c r="A2482" s="286"/>
      <c r="B2482" s="286"/>
      <c r="C2482" s="286"/>
      <c r="D2482" s="285"/>
      <c r="E2482" s="260"/>
      <c r="F2482" s="259"/>
      <c r="G2482" s="259" t="s">
        <v>1962</v>
      </c>
      <c r="H2482" s="258"/>
      <c r="I2482" s="255"/>
      <c r="J2482" s="257"/>
      <c r="K2482" s="256">
        <v>0.15525</v>
      </c>
      <c r="L2482" s="201">
        <v>356.38974682404819</v>
      </c>
      <c r="M2482" s="201">
        <v>415.3475529888272</v>
      </c>
      <c r="N2482" s="201">
        <v>41.094000000000001</v>
      </c>
      <c r="O2482" s="255">
        <v>41.094000000000001</v>
      </c>
      <c r="P2482" s="255">
        <v>415.3475529888272</v>
      </c>
      <c r="Q2482" s="255">
        <v>356.4673718240482</v>
      </c>
      <c r="R2482" s="256">
        <v>376.64496298600631</v>
      </c>
      <c r="S2482" s="256">
        <v>376.72258798600632</v>
      </c>
      <c r="T2482" s="256"/>
      <c r="U2482" s="170">
        <v>308.16633311960646</v>
      </c>
      <c r="V2482" s="170"/>
      <c r="W2482" s="170"/>
      <c r="AB2482" s="168"/>
    </row>
    <row r="2483" spans="1:28" x14ac:dyDescent="0.25">
      <c r="A2483" s="286" t="s">
        <v>2423</v>
      </c>
      <c r="B2483" s="286" t="s">
        <v>2476</v>
      </c>
      <c r="C2483" s="286" t="s">
        <v>2187</v>
      </c>
      <c r="D2483" s="285">
        <v>3770</v>
      </c>
      <c r="E2483" s="260" t="s">
        <v>2468</v>
      </c>
      <c r="F2483" s="259" t="s">
        <v>2185</v>
      </c>
      <c r="G2483" s="259" t="s">
        <v>2184</v>
      </c>
      <c r="H2483" s="258">
        <v>40</v>
      </c>
      <c r="I2483" s="255"/>
      <c r="J2483" s="257"/>
      <c r="K2483" s="256">
        <v>0.5</v>
      </c>
      <c r="L2483" s="201">
        <v>356.7173718240482</v>
      </c>
      <c r="M2483" s="201">
        <v>415.3475529888272</v>
      </c>
      <c r="N2483" s="201">
        <v>41.094000000000001</v>
      </c>
      <c r="O2483" s="255">
        <v>41.094000000000001</v>
      </c>
      <c r="P2483" s="255">
        <v>415.3475529888272</v>
      </c>
      <c r="Q2483" s="255">
        <v>356.9673718240482</v>
      </c>
      <c r="R2483" s="256">
        <v>376.97258798600632</v>
      </c>
      <c r="S2483" s="256">
        <v>377.22258798600632</v>
      </c>
      <c r="T2483" s="256"/>
      <c r="U2483" s="170">
        <v>308.49395811960648</v>
      </c>
      <c r="V2483" s="170"/>
      <c r="W2483" s="170"/>
      <c r="AB2483" s="168"/>
    </row>
    <row r="2484" spans="1:28" x14ac:dyDescent="0.25">
      <c r="A2484" s="286"/>
      <c r="B2484" s="286"/>
      <c r="C2484" s="286"/>
      <c r="D2484" s="285"/>
      <c r="E2484" s="260" t="s">
        <v>619</v>
      </c>
      <c r="F2484" s="259"/>
      <c r="G2484" s="259" t="s">
        <v>1962</v>
      </c>
      <c r="H2484" s="258"/>
      <c r="I2484" s="255"/>
      <c r="J2484" s="257"/>
      <c r="K2484" s="256">
        <v>0.15525</v>
      </c>
      <c r="L2484" s="201">
        <v>357.04499682404821</v>
      </c>
      <c r="M2484" s="201">
        <v>415.3475529888272</v>
      </c>
      <c r="N2484" s="201">
        <v>41.094000000000001</v>
      </c>
      <c r="O2484" s="255">
        <v>41.094000000000001</v>
      </c>
      <c r="P2484" s="255">
        <v>415.3475529888272</v>
      </c>
      <c r="Q2484" s="255">
        <v>357.12262182404822</v>
      </c>
      <c r="R2484" s="256">
        <v>377.30021298600633</v>
      </c>
      <c r="S2484" s="256">
        <v>377.37783798600634</v>
      </c>
      <c r="T2484" s="256"/>
      <c r="U2484" s="170">
        <v>308.82158311960649</v>
      </c>
      <c r="V2484" s="170"/>
      <c r="W2484" s="170"/>
      <c r="AB2484" s="168"/>
    </row>
    <row r="2485" spans="1:28" x14ac:dyDescent="0.25">
      <c r="A2485" s="286" t="s">
        <v>2423</v>
      </c>
      <c r="B2485" s="286" t="s">
        <v>2476</v>
      </c>
      <c r="C2485" s="286" t="s">
        <v>2183</v>
      </c>
      <c r="D2485" s="285">
        <v>3776</v>
      </c>
      <c r="E2485" s="260" t="s">
        <v>2467</v>
      </c>
      <c r="F2485" s="259"/>
      <c r="G2485" s="259" t="s">
        <v>2175</v>
      </c>
      <c r="H2485" s="258">
        <v>40</v>
      </c>
      <c r="I2485" s="255"/>
      <c r="J2485" s="257"/>
      <c r="K2485" s="256">
        <v>0.49565599999999999</v>
      </c>
      <c r="L2485" s="201">
        <v>357.37044982404825</v>
      </c>
      <c r="M2485" s="201">
        <v>415.3475529888272</v>
      </c>
      <c r="N2485" s="201">
        <v>41.094000000000001</v>
      </c>
      <c r="O2485" s="255">
        <v>41.094000000000001</v>
      </c>
      <c r="P2485" s="255">
        <v>415.3475529888272</v>
      </c>
      <c r="Q2485" s="255">
        <v>357.61827782404822</v>
      </c>
      <c r="R2485" s="256">
        <v>377.62566598600631</v>
      </c>
      <c r="S2485" s="256">
        <v>377.87349398600634</v>
      </c>
      <c r="T2485" s="256"/>
      <c r="U2485" s="170">
        <v>309.14703611960647</v>
      </c>
      <c r="V2485" s="170"/>
      <c r="W2485" s="170"/>
      <c r="AB2485" s="168"/>
    </row>
    <row r="2486" spans="1:28" x14ac:dyDescent="0.25">
      <c r="A2486" s="286"/>
      <c r="B2486" s="286"/>
      <c r="C2486" s="286"/>
      <c r="D2486" s="285"/>
      <c r="E2486" s="260" t="s">
        <v>619</v>
      </c>
      <c r="F2486" s="259"/>
      <c r="G2486" s="259"/>
      <c r="H2486" s="258"/>
      <c r="I2486" s="255"/>
      <c r="J2486" s="257"/>
      <c r="K2486" s="256">
        <v>0</v>
      </c>
      <c r="L2486" s="201">
        <v>357.61827782404822</v>
      </c>
      <c r="M2486" s="201">
        <v>415.3475529888272</v>
      </c>
      <c r="N2486" s="201">
        <v>41.094000000000001</v>
      </c>
      <c r="O2486" s="255">
        <v>41.094000000000001</v>
      </c>
      <c r="P2486" s="255">
        <v>415.3475529888272</v>
      </c>
      <c r="Q2486" s="255">
        <v>357.61827782404822</v>
      </c>
      <c r="R2486" s="256">
        <v>377.87349398600634</v>
      </c>
      <c r="S2486" s="256">
        <v>377.87349398600634</v>
      </c>
      <c r="T2486" s="256"/>
      <c r="U2486" s="170">
        <v>309.3948641196065</v>
      </c>
      <c r="V2486" s="170"/>
      <c r="W2486" s="170"/>
      <c r="AB2486" s="168"/>
    </row>
    <row r="2487" spans="1:28" x14ac:dyDescent="0.25">
      <c r="A2487" s="286"/>
      <c r="B2487" s="286"/>
      <c r="C2487" s="286"/>
      <c r="D2487" s="285"/>
      <c r="E2487" s="260"/>
      <c r="F2487" s="259"/>
      <c r="G2487" s="259"/>
      <c r="H2487" s="258"/>
      <c r="I2487" s="255"/>
      <c r="J2487" s="257"/>
      <c r="K2487" s="256">
        <v>0</v>
      </c>
      <c r="L2487" s="201">
        <v>357.61827782404822</v>
      </c>
      <c r="M2487" s="201">
        <v>415.3475529888272</v>
      </c>
      <c r="N2487" s="201">
        <v>41.094000000000001</v>
      </c>
      <c r="O2487" s="255">
        <v>41.094000000000001</v>
      </c>
      <c r="P2487" s="255">
        <v>415.3475529888272</v>
      </c>
      <c r="Q2487" s="255">
        <v>357.61827782404822</v>
      </c>
      <c r="R2487" s="256">
        <v>377.87349398600634</v>
      </c>
      <c r="S2487" s="256">
        <v>377.87349398600634</v>
      </c>
      <c r="T2487" s="256"/>
      <c r="U2487" s="170">
        <v>309.3948641196065</v>
      </c>
      <c r="V2487" s="170"/>
      <c r="W2487" s="170"/>
      <c r="AB2487" s="168"/>
    </row>
    <row r="2488" spans="1:28" x14ac:dyDescent="0.25">
      <c r="A2488" s="286"/>
      <c r="B2488" s="286"/>
      <c r="C2488" s="286"/>
      <c r="D2488" s="285"/>
      <c r="E2488" s="260"/>
      <c r="F2488" s="259"/>
      <c r="G2488" s="259" t="s">
        <v>1962</v>
      </c>
      <c r="H2488" s="258"/>
      <c r="I2488" s="255"/>
      <c r="J2488" s="257"/>
      <c r="K2488" s="256">
        <v>9.9516999999999994E-2</v>
      </c>
      <c r="L2488" s="201">
        <v>357.66803632404822</v>
      </c>
      <c r="M2488" s="201">
        <v>415.3475529888272</v>
      </c>
      <c r="N2488" s="201">
        <v>41.094000000000001</v>
      </c>
      <c r="O2488" s="255">
        <v>41.094000000000001</v>
      </c>
      <c r="P2488" s="255">
        <v>415.3475529888272</v>
      </c>
      <c r="Q2488" s="255">
        <v>357.71779482404821</v>
      </c>
      <c r="R2488" s="256">
        <v>377.92325248600633</v>
      </c>
      <c r="S2488" s="256">
        <v>377.97301098600633</v>
      </c>
      <c r="T2488" s="256"/>
      <c r="U2488" s="170">
        <v>309.44462261960649</v>
      </c>
      <c r="V2488" s="170"/>
      <c r="W2488" s="170"/>
      <c r="AB2488" s="168"/>
    </row>
    <row r="2489" spans="1:28" x14ac:dyDescent="0.25">
      <c r="A2489" s="286" t="s">
        <v>2423</v>
      </c>
      <c r="B2489" s="286" t="s">
        <v>2476</v>
      </c>
      <c r="C2489" s="286" t="s">
        <v>2181</v>
      </c>
      <c r="D2489" s="285">
        <v>3782</v>
      </c>
      <c r="E2489" s="260" t="s">
        <v>2466</v>
      </c>
      <c r="F2489" s="259"/>
      <c r="G2489" s="259" t="s">
        <v>2175</v>
      </c>
      <c r="H2489" s="258">
        <v>40</v>
      </c>
      <c r="I2489" s="255"/>
      <c r="J2489" s="257"/>
      <c r="K2489" s="256">
        <v>0.49565599999999999</v>
      </c>
      <c r="L2489" s="201">
        <v>357.96562282404818</v>
      </c>
      <c r="M2489" s="201">
        <v>415.3475529888272</v>
      </c>
      <c r="N2489" s="201">
        <v>41.094000000000001</v>
      </c>
      <c r="O2489" s="255">
        <v>41.094000000000001</v>
      </c>
      <c r="P2489" s="255">
        <v>415.3475529888272</v>
      </c>
      <c r="Q2489" s="255">
        <v>358.21345082404821</v>
      </c>
      <c r="R2489" s="256">
        <v>378.2208389860063</v>
      </c>
      <c r="S2489" s="256">
        <v>378.46866698600633</v>
      </c>
      <c r="T2489" s="256"/>
      <c r="U2489" s="170">
        <v>309.74220911960646</v>
      </c>
      <c r="V2489" s="170"/>
      <c r="W2489" s="170"/>
      <c r="AB2489" s="168"/>
    </row>
    <row r="2490" spans="1:28" x14ac:dyDescent="0.25">
      <c r="A2490" s="286"/>
      <c r="B2490" s="286"/>
      <c r="C2490" s="286"/>
      <c r="D2490" s="285"/>
      <c r="E2490" s="260" t="s">
        <v>619</v>
      </c>
      <c r="F2490" s="259"/>
      <c r="G2490" s="259"/>
      <c r="H2490" s="258"/>
      <c r="I2490" s="255"/>
      <c r="J2490" s="257"/>
      <c r="K2490" s="256">
        <v>0</v>
      </c>
      <c r="L2490" s="201">
        <v>358.21345082404821</v>
      </c>
      <c r="M2490" s="201">
        <v>415.3475529888272</v>
      </c>
      <c r="N2490" s="201">
        <v>41.094000000000001</v>
      </c>
      <c r="O2490" s="255">
        <v>41.094000000000001</v>
      </c>
      <c r="P2490" s="255">
        <v>415.3475529888272</v>
      </c>
      <c r="Q2490" s="255">
        <v>358.21345082404821</v>
      </c>
      <c r="R2490" s="256">
        <v>378.46866698600633</v>
      </c>
      <c r="S2490" s="256">
        <v>378.46866698600633</v>
      </c>
      <c r="T2490" s="256"/>
      <c r="U2490" s="170">
        <v>309.99003711960648</v>
      </c>
      <c r="V2490" s="170"/>
      <c r="W2490" s="170"/>
      <c r="AB2490" s="168"/>
    </row>
    <row r="2491" spans="1:28" x14ac:dyDescent="0.25">
      <c r="A2491" s="286"/>
      <c r="B2491" s="286"/>
      <c r="C2491" s="286"/>
      <c r="D2491" s="285"/>
      <c r="E2491" s="260"/>
      <c r="F2491" s="259"/>
      <c r="G2491" s="259"/>
      <c r="H2491" s="258"/>
      <c r="I2491" s="255"/>
      <c r="J2491" s="257"/>
      <c r="K2491" s="256">
        <v>0</v>
      </c>
      <c r="L2491" s="201">
        <v>358.21345082404821</v>
      </c>
      <c r="M2491" s="201">
        <v>415.3475529888272</v>
      </c>
      <c r="N2491" s="201">
        <v>41.094000000000001</v>
      </c>
      <c r="O2491" s="255">
        <v>41.094000000000001</v>
      </c>
      <c r="P2491" s="255">
        <v>415.3475529888272</v>
      </c>
      <c r="Q2491" s="255">
        <v>358.21345082404821</v>
      </c>
      <c r="R2491" s="256">
        <v>378.46866698600633</v>
      </c>
      <c r="S2491" s="256">
        <v>378.46866698600633</v>
      </c>
      <c r="T2491" s="256"/>
      <c r="U2491" s="170">
        <v>309.99003711960648</v>
      </c>
      <c r="V2491" s="170"/>
      <c r="W2491" s="170"/>
      <c r="AB2491" s="168"/>
    </row>
    <row r="2492" spans="1:28" x14ac:dyDescent="0.25">
      <c r="A2492" s="286"/>
      <c r="B2492" s="286"/>
      <c r="C2492" s="286"/>
      <c r="D2492" s="285"/>
      <c r="E2492" s="260" t="s">
        <v>619</v>
      </c>
      <c r="F2492" s="259"/>
      <c r="G2492" s="259" t="s">
        <v>1962</v>
      </c>
      <c r="H2492" s="258"/>
      <c r="I2492" s="255"/>
      <c r="J2492" s="257"/>
      <c r="K2492" s="256">
        <v>9.9516999999999994E-2</v>
      </c>
      <c r="L2492" s="201">
        <v>358.2632093240482</v>
      </c>
      <c r="M2492" s="201">
        <v>415.3475529888272</v>
      </c>
      <c r="N2492" s="201">
        <v>41.094000000000001</v>
      </c>
      <c r="O2492" s="255">
        <v>41.094000000000001</v>
      </c>
      <c r="P2492" s="255">
        <v>415.3475529888272</v>
      </c>
      <c r="Q2492" s="255">
        <v>358.3129678240482</v>
      </c>
      <c r="R2492" s="256">
        <v>378.51842548600632</v>
      </c>
      <c r="S2492" s="256">
        <v>378.56818398600632</v>
      </c>
      <c r="T2492" s="256"/>
      <c r="U2492" s="170">
        <v>310.03979561960648</v>
      </c>
      <c r="V2492" s="170"/>
      <c r="W2492" s="170"/>
      <c r="AB2492" s="168"/>
    </row>
    <row r="2493" spans="1:28" x14ac:dyDescent="0.25">
      <c r="A2493" s="286" t="s">
        <v>2423</v>
      </c>
      <c r="B2493" s="286" t="s">
        <v>2476</v>
      </c>
      <c r="C2493" s="286" t="s">
        <v>2179</v>
      </c>
      <c r="D2493" s="285">
        <v>3788</v>
      </c>
      <c r="E2493" s="260" t="s">
        <v>2465</v>
      </c>
      <c r="F2493" s="259"/>
      <c r="G2493" s="259" t="s">
        <v>2175</v>
      </c>
      <c r="H2493" s="258">
        <v>40</v>
      </c>
      <c r="I2493" s="255"/>
      <c r="J2493" s="257"/>
      <c r="K2493" s="256">
        <v>0.49565599999999999</v>
      </c>
      <c r="L2493" s="201">
        <v>358.56079582404823</v>
      </c>
      <c r="M2493" s="201">
        <v>415.3475529888272</v>
      </c>
      <c r="N2493" s="201">
        <v>41.094000000000001</v>
      </c>
      <c r="O2493" s="255">
        <v>41.094000000000001</v>
      </c>
      <c r="P2493" s="255">
        <v>415.3475529888272</v>
      </c>
      <c r="Q2493" s="255">
        <v>358.8086238240482</v>
      </c>
      <c r="R2493" s="256">
        <v>378.81601198600629</v>
      </c>
      <c r="S2493" s="256">
        <v>379.06383998600631</v>
      </c>
      <c r="T2493" s="256"/>
      <c r="U2493" s="170">
        <v>310.33738211960645</v>
      </c>
      <c r="V2493" s="170"/>
      <c r="W2493" s="170"/>
      <c r="AB2493" s="168"/>
    </row>
    <row r="2494" spans="1:28" x14ac:dyDescent="0.25">
      <c r="A2494" s="286"/>
      <c r="B2494" s="286"/>
      <c r="C2494" s="286"/>
      <c r="D2494" s="285"/>
      <c r="E2494" s="260" t="s">
        <v>619</v>
      </c>
      <c r="F2494" s="259"/>
      <c r="G2494" s="259"/>
      <c r="H2494" s="258"/>
      <c r="I2494" s="255"/>
      <c r="J2494" s="257"/>
      <c r="K2494" s="256">
        <v>0</v>
      </c>
      <c r="L2494" s="201">
        <v>358.8086238240482</v>
      </c>
      <c r="M2494" s="201">
        <v>415.3475529888272</v>
      </c>
      <c r="N2494" s="201">
        <v>41.094000000000001</v>
      </c>
      <c r="O2494" s="255">
        <v>41.094000000000001</v>
      </c>
      <c r="P2494" s="255">
        <v>415.3475529888272</v>
      </c>
      <c r="Q2494" s="255">
        <v>358.8086238240482</v>
      </c>
      <c r="R2494" s="256">
        <v>379.06383998600631</v>
      </c>
      <c r="S2494" s="256">
        <v>379.06383998600631</v>
      </c>
      <c r="T2494" s="256"/>
      <c r="U2494" s="170">
        <v>310.58521011960647</v>
      </c>
      <c r="V2494" s="170"/>
      <c r="W2494" s="170"/>
      <c r="AB2494" s="168"/>
    </row>
    <row r="2495" spans="1:28" x14ac:dyDescent="0.25">
      <c r="A2495" s="286"/>
      <c r="B2495" s="286"/>
      <c r="C2495" s="286"/>
      <c r="D2495" s="285"/>
      <c r="E2495" s="260"/>
      <c r="F2495" s="259"/>
      <c r="G2495" s="259"/>
      <c r="H2495" s="258"/>
      <c r="I2495" s="255"/>
      <c r="J2495" s="257"/>
      <c r="K2495" s="256">
        <v>0</v>
      </c>
      <c r="L2495" s="201">
        <v>358.8086238240482</v>
      </c>
      <c r="M2495" s="201">
        <v>415.3475529888272</v>
      </c>
      <c r="N2495" s="201">
        <v>41.094000000000001</v>
      </c>
      <c r="O2495" s="255">
        <v>41.094000000000001</v>
      </c>
      <c r="P2495" s="255">
        <v>415.3475529888272</v>
      </c>
      <c r="Q2495" s="255">
        <v>358.8086238240482</v>
      </c>
      <c r="R2495" s="256">
        <v>379.06383998600631</v>
      </c>
      <c r="S2495" s="256">
        <v>379.06383998600631</v>
      </c>
      <c r="T2495" s="256"/>
      <c r="U2495" s="170">
        <v>310.58521011960647</v>
      </c>
      <c r="V2495" s="170"/>
      <c r="W2495" s="170"/>
      <c r="AB2495" s="168"/>
    </row>
    <row r="2496" spans="1:28" x14ac:dyDescent="0.25">
      <c r="A2496" s="286"/>
      <c r="B2496" s="286"/>
      <c r="C2496" s="286"/>
      <c r="D2496" s="285"/>
      <c r="E2496" s="260" t="s">
        <v>619</v>
      </c>
      <c r="F2496" s="259"/>
      <c r="G2496" s="259" t="s">
        <v>1962</v>
      </c>
      <c r="H2496" s="258"/>
      <c r="I2496" s="255"/>
      <c r="J2496" s="257"/>
      <c r="K2496" s="256">
        <v>9.9516999999999994E-2</v>
      </c>
      <c r="L2496" s="201">
        <v>358.85838232404819</v>
      </c>
      <c r="M2496" s="201">
        <v>415.3475529888272</v>
      </c>
      <c r="N2496" s="201">
        <v>41.094000000000001</v>
      </c>
      <c r="O2496" s="255">
        <v>41.094000000000001</v>
      </c>
      <c r="P2496" s="255">
        <v>415.3475529888272</v>
      </c>
      <c r="Q2496" s="255">
        <v>358.90814082404819</v>
      </c>
      <c r="R2496" s="256">
        <v>379.11359848600631</v>
      </c>
      <c r="S2496" s="256">
        <v>379.16335698600631</v>
      </c>
      <c r="T2496" s="256"/>
      <c r="U2496" s="170">
        <v>310.63496861960647</v>
      </c>
      <c r="V2496" s="170"/>
      <c r="W2496" s="170"/>
      <c r="AB2496" s="168"/>
    </row>
    <row r="2497" spans="1:28" x14ac:dyDescent="0.25">
      <c r="A2497" s="286" t="s">
        <v>2423</v>
      </c>
      <c r="B2497" s="286" t="s">
        <v>2476</v>
      </c>
      <c r="C2497" s="286" t="s">
        <v>2177</v>
      </c>
      <c r="D2497" s="285">
        <v>3794</v>
      </c>
      <c r="E2497" s="260" t="s">
        <v>2464</v>
      </c>
      <c r="F2497" s="259"/>
      <c r="G2497" s="259" t="s">
        <v>2175</v>
      </c>
      <c r="H2497" s="258">
        <v>40</v>
      </c>
      <c r="I2497" s="255"/>
      <c r="J2497" s="257"/>
      <c r="K2497" s="256">
        <v>0.49565599999999999</v>
      </c>
      <c r="L2497" s="201">
        <v>359.15596882404816</v>
      </c>
      <c r="M2497" s="201">
        <v>415.3475529888272</v>
      </c>
      <c r="N2497" s="201">
        <v>41.094000000000001</v>
      </c>
      <c r="O2497" s="255">
        <v>41.094000000000001</v>
      </c>
      <c r="P2497" s="255">
        <v>415.3475529888272</v>
      </c>
      <c r="Q2497" s="255">
        <v>359.40379682404819</v>
      </c>
      <c r="R2497" s="256">
        <v>379.41118498600628</v>
      </c>
      <c r="S2497" s="256">
        <v>379.6590129860063</v>
      </c>
      <c r="T2497" s="256"/>
      <c r="U2497" s="170">
        <v>310.93255511960643</v>
      </c>
      <c r="V2497" s="170"/>
      <c r="W2497" s="170"/>
      <c r="AB2497" s="168"/>
    </row>
    <row r="2498" spans="1:28" x14ac:dyDescent="0.25">
      <c r="A2498" s="286" t="s">
        <v>2423</v>
      </c>
      <c r="B2498" s="286" t="s">
        <v>2476</v>
      </c>
      <c r="C2498" s="286" t="s">
        <v>2174</v>
      </c>
      <c r="D2498" s="285">
        <v>3797</v>
      </c>
      <c r="E2498" s="260" t="s">
        <v>2463</v>
      </c>
      <c r="F2498" s="259"/>
      <c r="G2498" s="259" t="s">
        <v>2172</v>
      </c>
      <c r="H2498" s="258"/>
      <c r="I2498" s="255"/>
      <c r="J2498" s="257"/>
      <c r="K2498" s="256">
        <v>0</v>
      </c>
      <c r="L2498" s="201">
        <v>359.40379682404819</v>
      </c>
      <c r="M2498" s="201">
        <v>415.3475529888272</v>
      </c>
      <c r="N2498" s="201">
        <v>41.094000000000001</v>
      </c>
      <c r="O2498" s="255">
        <v>41.094000000000001</v>
      </c>
      <c r="P2498" s="255">
        <v>415.3475529888272</v>
      </c>
      <c r="Q2498" s="255">
        <v>359.40379682404819</v>
      </c>
      <c r="R2498" s="256">
        <v>379.6590129860063</v>
      </c>
      <c r="S2498" s="256">
        <v>379.6590129860063</v>
      </c>
      <c r="T2498" s="256"/>
      <c r="U2498" s="170">
        <v>311.18038311960646</v>
      </c>
      <c r="V2498" s="170"/>
      <c r="W2498" s="170"/>
      <c r="AB2498" s="168"/>
    </row>
    <row r="2499" spans="1:28" x14ac:dyDescent="0.25">
      <c r="A2499" s="286"/>
      <c r="B2499" s="286"/>
      <c r="C2499" s="260"/>
      <c r="D2499" s="261"/>
      <c r="E2499" s="260"/>
      <c r="F2499" s="259"/>
      <c r="G2499" s="259"/>
      <c r="H2499" s="258"/>
      <c r="I2499" s="255"/>
      <c r="J2499" s="257"/>
      <c r="K2499" s="256">
        <v>0</v>
      </c>
      <c r="L2499" s="201">
        <v>359.40379682404819</v>
      </c>
      <c r="M2499" s="201">
        <v>415.3475529888272</v>
      </c>
      <c r="N2499" s="201">
        <v>41.094000000000001</v>
      </c>
      <c r="O2499" s="255">
        <v>41.094000000000001</v>
      </c>
      <c r="P2499" s="255">
        <v>415.3475529888272</v>
      </c>
      <c r="Q2499" s="255">
        <v>359.40379682404819</v>
      </c>
      <c r="R2499" s="256">
        <v>379.6590129860063</v>
      </c>
      <c r="S2499" s="256">
        <v>379.6590129860063</v>
      </c>
      <c r="T2499" s="256"/>
      <c r="U2499" s="170">
        <v>311.18038311960646</v>
      </c>
      <c r="V2499" s="170"/>
      <c r="W2499" s="170"/>
      <c r="AB2499" s="168"/>
    </row>
    <row r="2500" spans="1:28" x14ac:dyDescent="0.25">
      <c r="A2500" s="286"/>
      <c r="B2500" s="286"/>
      <c r="C2500" s="286"/>
      <c r="D2500" s="285"/>
      <c r="E2500" s="260"/>
      <c r="F2500" s="259"/>
      <c r="G2500" s="259"/>
      <c r="H2500" s="258"/>
      <c r="I2500" s="255"/>
      <c r="J2500" s="257"/>
      <c r="K2500" s="256">
        <v>0.16770400000000002</v>
      </c>
      <c r="L2500" s="201">
        <v>359.48764882404816</v>
      </c>
      <c r="M2500" s="201">
        <v>415.3475529888272</v>
      </c>
      <c r="N2500" s="201">
        <v>41.094000000000001</v>
      </c>
      <c r="O2500" s="255">
        <v>41.094000000000001</v>
      </c>
      <c r="P2500" s="255">
        <v>415.3475529888272</v>
      </c>
      <c r="Q2500" s="255">
        <v>359.5715008240482</v>
      </c>
      <c r="R2500" s="256">
        <v>379.74286498600634</v>
      </c>
      <c r="S2500" s="256">
        <v>379.82671698600632</v>
      </c>
      <c r="T2500" s="263"/>
      <c r="U2500" s="170">
        <v>311.2642351196065</v>
      </c>
      <c r="V2500" s="170"/>
      <c r="W2500" s="170"/>
      <c r="AB2500" s="168"/>
    </row>
    <row r="2501" spans="1:28" x14ac:dyDescent="0.25">
      <c r="A2501" s="260" t="s">
        <v>2423</v>
      </c>
      <c r="B2501" s="260" t="s">
        <v>2476</v>
      </c>
      <c r="C2501" s="260" t="s">
        <v>1981</v>
      </c>
      <c r="D2501" s="261">
        <v>3799</v>
      </c>
      <c r="E2501" s="255" t="s">
        <v>2462</v>
      </c>
      <c r="F2501" s="265"/>
      <c r="G2501" s="265" t="s">
        <v>1978</v>
      </c>
      <c r="H2501" s="284">
        <v>40</v>
      </c>
      <c r="I2501" s="255"/>
      <c r="J2501" s="257"/>
      <c r="K2501" s="255">
        <v>5.7403999999999997E-2</v>
      </c>
      <c r="L2501" s="201">
        <v>359.60020282404821</v>
      </c>
      <c r="M2501" s="201">
        <v>415.3475529888272</v>
      </c>
      <c r="N2501" s="201">
        <v>41.094000000000001</v>
      </c>
      <c r="O2501" s="255">
        <v>41.094000000000001</v>
      </c>
      <c r="P2501" s="255">
        <v>415.3475529888272</v>
      </c>
      <c r="Q2501" s="255">
        <v>359.62890482404822</v>
      </c>
      <c r="R2501" s="255">
        <v>379.85541898600633</v>
      </c>
      <c r="S2501" s="255">
        <v>379.88412098600634</v>
      </c>
      <c r="T2501" s="255"/>
      <c r="U2501" s="170">
        <v>311.37678911960649</v>
      </c>
      <c r="V2501" s="170"/>
      <c r="W2501" s="170"/>
      <c r="AB2501" s="168"/>
    </row>
    <row r="2502" spans="1:28" x14ac:dyDescent="0.25">
      <c r="A2502" s="280"/>
      <c r="B2502" s="280"/>
      <c r="C2502" s="280"/>
      <c r="D2502" s="279"/>
      <c r="E2502" s="280" t="s">
        <v>619</v>
      </c>
      <c r="F2502" s="277"/>
      <c r="G2502" s="277" t="s">
        <v>1962</v>
      </c>
      <c r="H2502" s="276">
        <v>40</v>
      </c>
      <c r="I2502" s="274"/>
      <c r="J2502" s="275"/>
      <c r="K2502" s="274">
        <v>0.103502</v>
      </c>
      <c r="L2502" s="201">
        <v>359.68065582404824</v>
      </c>
      <c r="M2502" s="201">
        <v>415.3475529888272</v>
      </c>
      <c r="N2502" s="201">
        <v>41.094000000000001</v>
      </c>
      <c r="O2502" s="273">
        <v>41.094000000000001</v>
      </c>
      <c r="P2502" s="273">
        <v>415.3475529888272</v>
      </c>
      <c r="Q2502" s="273">
        <v>359.73240682404821</v>
      </c>
      <c r="R2502" s="273">
        <v>379.9358719860063</v>
      </c>
      <c r="S2502" s="273">
        <v>379.98762298600633</v>
      </c>
      <c r="T2502" s="273"/>
      <c r="U2502" s="170">
        <v>311.45724211960646</v>
      </c>
      <c r="V2502" s="170"/>
      <c r="W2502" s="170"/>
      <c r="AB2502" s="168"/>
    </row>
    <row r="2503" spans="1:28" x14ac:dyDescent="0.25">
      <c r="A2503" s="280" t="s">
        <v>2423</v>
      </c>
      <c r="B2503" s="280" t="s">
        <v>2461</v>
      </c>
      <c r="C2503" s="280" t="s">
        <v>111</v>
      </c>
      <c r="D2503" s="279">
        <v>3800</v>
      </c>
      <c r="E2503" s="278" t="s">
        <v>1454</v>
      </c>
      <c r="F2503" s="277" t="s">
        <v>2169</v>
      </c>
      <c r="G2503" s="277" t="s">
        <v>1951</v>
      </c>
      <c r="H2503" s="276"/>
      <c r="I2503" s="273"/>
      <c r="J2503" s="275"/>
      <c r="K2503" s="274">
        <v>0</v>
      </c>
      <c r="L2503" s="201">
        <v>359.73240682404821</v>
      </c>
      <c r="M2503" s="201">
        <v>415.3475529888272</v>
      </c>
      <c r="N2503" s="201">
        <v>41.094000000000001</v>
      </c>
      <c r="O2503" s="273">
        <v>41.094000000000001</v>
      </c>
      <c r="P2503" s="273">
        <v>415.3475529888272</v>
      </c>
      <c r="Q2503" s="273">
        <v>359.73240682404821</v>
      </c>
      <c r="R2503" s="273">
        <v>379.98762298600633</v>
      </c>
      <c r="S2503" s="273">
        <v>379.98762298600633</v>
      </c>
      <c r="T2503" s="273"/>
      <c r="U2503" s="170">
        <v>311.50899311960649</v>
      </c>
      <c r="V2503" s="170"/>
      <c r="W2503" s="170"/>
      <c r="AB2503" s="168"/>
    </row>
    <row r="2504" spans="1:28" x14ac:dyDescent="0.25">
      <c r="A2504" s="280"/>
      <c r="B2504" s="280"/>
      <c r="C2504" s="280"/>
      <c r="D2504" s="279"/>
      <c r="E2504" s="283" t="s">
        <v>619</v>
      </c>
      <c r="F2504" s="277"/>
      <c r="G2504" s="277" t="s">
        <v>1969</v>
      </c>
      <c r="H2504" s="282"/>
      <c r="I2504" s="281"/>
      <c r="J2504" s="275"/>
      <c r="K2504" s="274">
        <v>0.14528199999999999</v>
      </c>
      <c r="L2504" s="201">
        <v>359.80504782404819</v>
      </c>
      <c r="M2504" s="201">
        <v>415.3475529888272</v>
      </c>
      <c r="N2504" s="201">
        <v>41.094000000000001</v>
      </c>
      <c r="O2504" s="273">
        <v>41.094000000000001</v>
      </c>
      <c r="P2504" s="273">
        <v>415.3475529888272</v>
      </c>
      <c r="Q2504" s="273">
        <v>359.87768882404822</v>
      </c>
      <c r="R2504" s="273">
        <v>380.06026398600636</v>
      </c>
      <c r="S2504" s="273">
        <v>380.13290498600634</v>
      </c>
      <c r="T2504" s="273"/>
      <c r="U2504" s="170">
        <v>311.58163411960652</v>
      </c>
      <c r="V2504" s="170"/>
      <c r="W2504" s="170"/>
      <c r="AB2504" s="168"/>
    </row>
    <row r="2505" spans="1:28" x14ac:dyDescent="0.25">
      <c r="A2505" s="280" t="s">
        <v>2423</v>
      </c>
      <c r="B2505" s="280" t="s">
        <v>2461</v>
      </c>
      <c r="C2505" s="280" t="s">
        <v>2087</v>
      </c>
      <c r="D2505" s="279">
        <v>3801</v>
      </c>
      <c r="E2505" s="278" t="s">
        <v>2460</v>
      </c>
      <c r="F2505" s="277"/>
      <c r="G2505" s="277" t="s">
        <v>2085</v>
      </c>
      <c r="H2505" s="276"/>
      <c r="I2505" s="273"/>
      <c r="J2505" s="275"/>
      <c r="K2505" s="274">
        <v>0</v>
      </c>
      <c r="L2505" s="201">
        <v>359.87768882404822</v>
      </c>
      <c r="M2505" s="201">
        <v>415.3475529888272</v>
      </c>
      <c r="N2505" s="201">
        <v>41.094000000000001</v>
      </c>
      <c r="O2505" s="273">
        <v>41.094000000000001</v>
      </c>
      <c r="P2505" s="273">
        <v>415.3475529888272</v>
      </c>
      <c r="Q2505" s="273">
        <v>359.87768882404822</v>
      </c>
      <c r="R2505" s="273">
        <v>380.13290498600634</v>
      </c>
      <c r="S2505" s="273">
        <v>380.13290498600634</v>
      </c>
      <c r="T2505" s="273"/>
      <c r="U2505" s="170">
        <v>311.6542751196065</v>
      </c>
      <c r="V2505" s="170"/>
      <c r="W2505" s="170"/>
      <c r="AB2505" s="168"/>
    </row>
    <row r="2506" spans="1:28" x14ac:dyDescent="0.25">
      <c r="A2506" s="280"/>
      <c r="B2506" s="280"/>
      <c r="C2506" s="280"/>
      <c r="D2506" s="279"/>
      <c r="E2506" s="283" t="s">
        <v>619</v>
      </c>
      <c r="F2506" s="277"/>
      <c r="G2506" s="277" t="s">
        <v>1969</v>
      </c>
      <c r="H2506" s="282"/>
      <c r="I2506" s="281"/>
      <c r="J2506" s="275"/>
      <c r="K2506" s="274">
        <v>0</v>
      </c>
      <c r="L2506" s="201">
        <v>359.87768882404822</v>
      </c>
      <c r="M2506" s="201">
        <v>415.3475529888272</v>
      </c>
      <c r="N2506" s="201">
        <v>41.094000000000001</v>
      </c>
      <c r="O2506" s="273">
        <v>41.094000000000001</v>
      </c>
      <c r="P2506" s="273">
        <v>415.3475529888272</v>
      </c>
      <c r="Q2506" s="273">
        <v>359.87768882404822</v>
      </c>
      <c r="R2506" s="273">
        <v>380.13290498600634</v>
      </c>
      <c r="S2506" s="273">
        <v>380.13290498600634</v>
      </c>
      <c r="T2506" s="273"/>
      <c r="U2506" s="170">
        <v>311.6542751196065</v>
      </c>
      <c r="V2506" s="170"/>
      <c r="W2506" s="170"/>
      <c r="AB2506" s="168"/>
    </row>
    <row r="2507" spans="1:28" x14ac:dyDescent="0.25">
      <c r="A2507" s="280" t="s">
        <v>2423</v>
      </c>
      <c r="B2507" s="280" t="s">
        <v>2461</v>
      </c>
      <c r="C2507" s="280" t="s">
        <v>1990</v>
      </c>
      <c r="D2507" s="279">
        <v>3801</v>
      </c>
      <c r="E2507" s="278" t="s">
        <v>2459</v>
      </c>
      <c r="F2507" s="277" t="s">
        <v>1988</v>
      </c>
      <c r="G2507" s="277" t="s">
        <v>1987</v>
      </c>
      <c r="H2507" s="276"/>
      <c r="I2507" s="273"/>
      <c r="J2507" s="275"/>
      <c r="K2507" s="274">
        <v>0</v>
      </c>
      <c r="L2507" s="201">
        <v>359.87768882404822</v>
      </c>
      <c r="M2507" s="201">
        <v>415.3475529888272</v>
      </c>
      <c r="N2507" s="201">
        <v>41.094000000000001</v>
      </c>
      <c r="O2507" s="273">
        <v>41.094000000000001</v>
      </c>
      <c r="P2507" s="273">
        <v>415.3475529888272</v>
      </c>
      <c r="Q2507" s="273">
        <v>359.87768882404822</v>
      </c>
      <c r="R2507" s="273">
        <v>380.13290498600634</v>
      </c>
      <c r="S2507" s="273">
        <v>380.13290498600634</v>
      </c>
      <c r="T2507" s="273"/>
      <c r="U2507" s="170">
        <v>311.6542751196065</v>
      </c>
      <c r="V2507" s="170"/>
      <c r="W2507" s="170"/>
      <c r="AB2507" s="168"/>
    </row>
    <row r="2508" spans="1:28" x14ac:dyDescent="0.25">
      <c r="A2508" s="280"/>
      <c r="B2508" s="280"/>
      <c r="C2508" s="280"/>
      <c r="D2508" s="279"/>
      <c r="E2508" s="278" t="s">
        <v>619</v>
      </c>
      <c r="F2508" s="277"/>
      <c r="G2508" s="277" t="s">
        <v>1962</v>
      </c>
      <c r="H2508" s="276">
        <v>40</v>
      </c>
      <c r="I2508" s="273"/>
      <c r="J2508" s="275"/>
      <c r="K2508" s="274">
        <v>0.13121600000000003</v>
      </c>
      <c r="L2508" s="201">
        <v>359.94329682404822</v>
      </c>
      <c r="M2508" s="201">
        <v>415.3475529888272</v>
      </c>
      <c r="N2508" s="201">
        <v>41.094000000000001</v>
      </c>
      <c r="O2508" s="273">
        <v>41.094000000000001</v>
      </c>
      <c r="P2508" s="273">
        <v>415.3475529888272</v>
      </c>
      <c r="Q2508" s="273">
        <v>360.00890482404822</v>
      </c>
      <c r="R2508" s="273">
        <v>380.19851298600634</v>
      </c>
      <c r="S2508" s="273">
        <v>380.26412098600633</v>
      </c>
      <c r="T2508" s="273"/>
      <c r="U2508" s="170">
        <v>311.71988311960649</v>
      </c>
      <c r="V2508" s="170"/>
      <c r="W2508" s="170"/>
      <c r="X2508" s="170"/>
      <c r="AB2508" s="168"/>
    </row>
    <row r="2509" spans="1:28" x14ac:dyDescent="0.25">
      <c r="A2509" s="260" t="s">
        <v>2423</v>
      </c>
      <c r="B2509" s="260" t="s">
        <v>2458</v>
      </c>
      <c r="C2509" s="260" t="s">
        <v>1981</v>
      </c>
      <c r="D2509" s="261">
        <v>3803</v>
      </c>
      <c r="E2509" s="255" t="s">
        <v>2457</v>
      </c>
      <c r="F2509" s="265"/>
      <c r="G2509" s="265" t="s">
        <v>1978</v>
      </c>
      <c r="H2509" s="284">
        <v>40</v>
      </c>
      <c r="I2509" s="255"/>
      <c r="J2509" s="257"/>
      <c r="K2509" s="255">
        <v>5.7403999999999997E-2</v>
      </c>
      <c r="L2509" s="201">
        <v>360.03760682404823</v>
      </c>
      <c r="M2509" s="201">
        <v>415.3475529888272</v>
      </c>
      <c r="N2509" s="201">
        <v>41.094000000000001</v>
      </c>
      <c r="O2509" s="255">
        <v>41.094000000000001</v>
      </c>
      <c r="P2509" s="255">
        <v>415.3475529888272</v>
      </c>
      <c r="Q2509" s="255">
        <v>360.06630882404824</v>
      </c>
      <c r="R2509" s="255">
        <v>380.29282298600634</v>
      </c>
      <c r="S2509" s="255">
        <v>380.32152498600635</v>
      </c>
      <c r="T2509" s="255"/>
      <c r="U2509" s="170">
        <v>311.8141931196065</v>
      </c>
      <c r="V2509" s="170"/>
      <c r="W2509" s="170"/>
      <c r="AB2509" s="168"/>
    </row>
    <row r="2510" spans="1:28" x14ac:dyDescent="0.25">
      <c r="A2510" s="286"/>
      <c r="B2510" s="286"/>
      <c r="C2510" s="286"/>
      <c r="D2510" s="285"/>
      <c r="E2510" s="260" t="s">
        <v>619</v>
      </c>
      <c r="F2510" s="259"/>
      <c r="G2510" s="259" t="s">
        <v>2198</v>
      </c>
      <c r="H2510" s="258"/>
      <c r="I2510" s="255"/>
      <c r="J2510" s="257"/>
      <c r="K2510" s="256">
        <v>0.16770400000000002</v>
      </c>
      <c r="L2510" s="201">
        <v>360.15016082404827</v>
      </c>
      <c r="M2510" s="201">
        <v>415.3475529888272</v>
      </c>
      <c r="N2510" s="201">
        <v>41.094000000000001</v>
      </c>
      <c r="O2510" s="255">
        <v>41.094000000000001</v>
      </c>
      <c r="P2510" s="255">
        <v>415.3475529888272</v>
      </c>
      <c r="Q2510" s="255">
        <v>360.23401282404825</v>
      </c>
      <c r="R2510" s="256">
        <v>380.40537698600639</v>
      </c>
      <c r="S2510" s="256">
        <v>380.48922898600637</v>
      </c>
      <c r="T2510" s="263"/>
      <c r="U2510" s="170">
        <v>311.92674711960655</v>
      </c>
      <c r="V2510" s="170"/>
      <c r="W2510" s="170"/>
      <c r="AB2510" s="168"/>
    </row>
    <row r="2511" spans="1:28" x14ac:dyDescent="0.25">
      <c r="A2511" s="286" t="s">
        <v>2423</v>
      </c>
      <c r="B2511" s="286" t="s">
        <v>2458</v>
      </c>
      <c r="C2511" s="286" t="s">
        <v>2197</v>
      </c>
      <c r="D2511" s="285">
        <v>3807</v>
      </c>
      <c r="E2511" s="260" t="s">
        <v>2456</v>
      </c>
      <c r="F2511" s="259"/>
      <c r="G2511" s="259" t="s">
        <v>2175</v>
      </c>
      <c r="H2511" s="258">
        <v>40</v>
      </c>
      <c r="I2511" s="255"/>
      <c r="J2511" s="257"/>
      <c r="K2511" s="256">
        <v>0.49565599999999999</v>
      </c>
      <c r="L2511" s="201">
        <v>360.48184082404828</v>
      </c>
      <c r="M2511" s="201">
        <v>415.3475529888272</v>
      </c>
      <c r="N2511" s="201">
        <v>41.094000000000001</v>
      </c>
      <c r="O2511" s="255">
        <v>41.094000000000001</v>
      </c>
      <c r="P2511" s="255">
        <v>415.3475529888272</v>
      </c>
      <c r="Q2511" s="255">
        <v>360.72966882404825</v>
      </c>
      <c r="R2511" s="256">
        <v>380.73705698600634</v>
      </c>
      <c r="S2511" s="256">
        <v>380.98488498600636</v>
      </c>
      <c r="T2511" s="256"/>
      <c r="U2511" s="170">
        <v>312.25842711960649</v>
      </c>
      <c r="V2511" s="170"/>
      <c r="W2511" s="170"/>
      <c r="AB2511" s="168"/>
    </row>
    <row r="2512" spans="1:28" x14ac:dyDescent="0.25">
      <c r="A2512" s="286" t="s">
        <v>2423</v>
      </c>
      <c r="B2512" s="286" t="s">
        <v>2458</v>
      </c>
      <c r="C2512" s="286" t="s">
        <v>2174</v>
      </c>
      <c r="D2512" s="285">
        <v>3810</v>
      </c>
      <c r="E2512" s="260" t="s">
        <v>2455</v>
      </c>
      <c r="F2512" s="259"/>
      <c r="G2512" s="259" t="s">
        <v>2172</v>
      </c>
      <c r="H2512" s="258"/>
      <c r="I2512" s="255"/>
      <c r="J2512" s="257"/>
      <c r="K2512" s="256">
        <v>0</v>
      </c>
      <c r="L2512" s="201">
        <v>360.72966882404825</v>
      </c>
      <c r="M2512" s="201">
        <v>415.3475529888272</v>
      </c>
      <c r="N2512" s="201">
        <v>41.094000000000001</v>
      </c>
      <c r="O2512" s="255">
        <v>41.094000000000001</v>
      </c>
      <c r="P2512" s="255">
        <v>415.3475529888272</v>
      </c>
      <c r="Q2512" s="255">
        <v>360.72966882404825</v>
      </c>
      <c r="R2512" s="256">
        <v>380.98488498600636</v>
      </c>
      <c r="S2512" s="256">
        <v>380.98488498600636</v>
      </c>
      <c r="T2512" s="256"/>
      <c r="U2512" s="170">
        <v>312.50625511960652</v>
      </c>
      <c r="V2512" s="170"/>
      <c r="W2512" s="170"/>
      <c r="AB2512" s="168"/>
    </row>
    <row r="2513" spans="1:28" x14ac:dyDescent="0.25">
      <c r="A2513" s="286"/>
      <c r="B2513" s="286"/>
      <c r="C2513" s="286"/>
      <c r="D2513" s="285"/>
      <c r="E2513" s="260"/>
      <c r="F2513" s="259"/>
      <c r="G2513" s="259"/>
      <c r="H2513" s="258"/>
      <c r="I2513" s="255"/>
      <c r="J2513" s="257"/>
      <c r="K2513" s="256">
        <v>0</v>
      </c>
      <c r="L2513" s="201">
        <v>360.72966882404825</v>
      </c>
      <c r="M2513" s="201">
        <v>415.3475529888272</v>
      </c>
      <c r="N2513" s="201">
        <v>41.094000000000001</v>
      </c>
      <c r="O2513" s="255">
        <v>41.094000000000001</v>
      </c>
      <c r="P2513" s="255">
        <v>415.3475529888272</v>
      </c>
      <c r="Q2513" s="255">
        <v>360.72966882404825</v>
      </c>
      <c r="R2513" s="256">
        <v>380.98488498600636</v>
      </c>
      <c r="S2513" s="256">
        <v>380.98488498600636</v>
      </c>
      <c r="T2513" s="256"/>
      <c r="U2513" s="170">
        <v>312.50625511960652</v>
      </c>
      <c r="V2513" s="170"/>
      <c r="W2513" s="170"/>
      <c r="AB2513" s="168"/>
    </row>
    <row r="2514" spans="1:28" x14ac:dyDescent="0.25">
      <c r="A2514" s="286"/>
      <c r="B2514" s="286"/>
      <c r="C2514" s="286"/>
      <c r="D2514" s="285"/>
      <c r="E2514" s="260" t="s">
        <v>619</v>
      </c>
      <c r="F2514" s="259"/>
      <c r="G2514" s="259" t="s">
        <v>1962</v>
      </c>
      <c r="H2514" s="258"/>
      <c r="I2514" s="255"/>
      <c r="J2514" s="257"/>
      <c r="K2514" s="256">
        <v>9.9516999999999994E-2</v>
      </c>
      <c r="L2514" s="201">
        <v>360.77942732404824</v>
      </c>
      <c r="M2514" s="201">
        <v>415.3475529888272</v>
      </c>
      <c r="N2514" s="201">
        <v>41.094000000000001</v>
      </c>
      <c r="O2514" s="255">
        <v>41.094000000000001</v>
      </c>
      <c r="P2514" s="255">
        <v>415.3475529888272</v>
      </c>
      <c r="Q2514" s="255">
        <v>360.82918582404824</v>
      </c>
      <c r="R2514" s="256">
        <v>381.03464348600636</v>
      </c>
      <c r="S2514" s="256">
        <v>381.08440198600636</v>
      </c>
      <c r="T2514" s="256"/>
      <c r="U2514" s="170">
        <v>312.55601361960652</v>
      </c>
      <c r="V2514" s="170"/>
      <c r="W2514" s="170"/>
      <c r="AB2514" s="168"/>
    </row>
    <row r="2515" spans="1:28" x14ac:dyDescent="0.25">
      <c r="A2515" s="286" t="s">
        <v>2423</v>
      </c>
      <c r="B2515" s="286" t="s">
        <v>2458</v>
      </c>
      <c r="C2515" s="286" t="s">
        <v>2194</v>
      </c>
      <c r="D2515" s="285">
        <v>3813</v>
      </c>
      <c r="E2515" s="260" t="s">
        <v>2454</v>
      </c>
      <c r="F2515" s="259"/>
      <c r="G2515" s="259" t="s">
        <v>2175</v>
      </c>
      <c r="H2515" s="258">
        <v>40</v>
      </c>
      <c r="I2515" s="255"/>
      <c r="J2515" s="257"/>
      <c r="K2515" s="256">
        <v>0.49565599999999999</v>
      </c>
      <c r="L2515" s="201">
        <v>361.07701382404821</v>
      </c>
      <c r="M2515" s="201">
        <v>415.3475529888272</v>
      </c>
      <c r="N2515" s="201">
        <v>41.094000000000001</v>
      </c>
      <c r="O2515" s="255">
        <v>41.094000000000001</v>
      </c>
      <c r="P2515" s="255">
        <v>415.3475529888272</v>
      </c>
      <c r="Q2515" s="255">
        <v>361.32484182404824</v>
      </c>
      <c r="R2515" s="256">
        <v>381.33222998600633</v>
      </c>
      <c r="S2515" s="256">
        <v>381.58005798600635</v>
      </c>
      <c r="T2515" s="256"/>
      <c r="U2515" s="170">
        <v>312.85360011960648</v>
      </c>
      <c r="V2515" s="170"/>
      <c r="W2515" s="170"/>
      <c r="AB2515" s="168"/>
    </row>
    <row r="2516" spans="1:28" x14ac:dyDescent="0.25">
      <c r="A2516" s="286"/>
      <c r="B2516" s="286"/>
      <c r="C2516" s="286"/>
      <c r="D2516" s="285"/>
      <c r="E2516" s="260" t="s">
        <v>619</v>
      </c>
      <c r="F2516" s="259"/>
      <c r="G2516" s="259"/>
      <c r="H2516" s="258"/>
      <c r="I2516" s="255"/>
      <c r="J2516" s="257"/>
      <c r="K2516" s="256">
        <v>0</v>
      </c>
      <c r="L2516" s="201">
        <v>361.32484182404824</v>
      </c>
      <c r="M2516" s="201">
        <v>415.3475529888272</v>
      </c>
      <c r="N2516" s="201">
        <v>41.094000000000001</v>
      </c>
      <c r="O2516" s="255">
        <v>41.094000000000001</v>
      </c>
      <c r="P2516" s="255">
        <v>415.3475529888272</v>
      </c>
      <c r="Q2516" s="255">
        <v>361.32484182404824</v>
      </c>
      <c r="R2516" s="256">
        <v>381.58005798600635</v>
      </c>
      <c r="S2516" s="256">
        <v>381.58005798600635</v>
      </c>
      <c r="T2516" s="256"/>
      <c r="U2516" s="170">
        <v>313.10142811960651</v>
      </c>
      <c r="V2516" s="170"/>
      <c r="W2516" s="170"/>
      <c r="AB2516" s="168"/>
    </row>
    <row r="2517" spans="1:28" x14ac:dyDescent="0.25">
      <c r="A2517" s="286"/>
      <c r="B2517" s="286"/>
      <c r="C2517" s="286"/>
      <c r="D2517" s="285"/>
      <c r="E2517" s="260"/>
      <c r="F2517" s="259"/>
      <c r="G2517" s="259"/>
      <c r="H2517" s="258"/>
      <c r="I2517" s="255"/>
      <c r="J2517" s="257"/>
      <c r="K2517" s="256">
        <v>0</v>
      </c>
      <c r="L2517" s="201">
        <v>361.32484182404824</v>
      </c>
      <c r="M2517" s="201">
        <v>415.3475529888272</v>
      </c>
      <c r="N2517" s="201">
        <v>41.094000000000001</v>
      </c>
      <c r="O2517" s="255">
        <v>41.094000000000001</v>
      </c>
      <c r="P2517" s="255">
        <v>415.3475529888272</v>
      </c>
      <c r="Q2517" s="255">
        <v>361.32484182404824</v>
      </c>
      <c r="R2517" s="256">
        <v>381.58005798600635</v>
      </c>
      <c r="S2517" s="256">
        <v>381.58005798600635</v>
      </c>
      <c r="T2517" s="256"/>
      <c r="U2517" s="170">
        <v>313.10142811960651</v>
      </c>
      <c r="V2517" s="170"/>
      <c r="W2517" s="170"/>
      <c r="AB2517" s="168"/>
    </row>
    <row r="2518" spans="1:28" x14ac:dyDescent="0.25">
      <c r="A2518" s="286"/>
      <c r="B2518" s="286"/>
      <c r="C2518" s="286"/>
      <c r="D2518" s="285"/>
      <c r="E2518" s="260" t="s">
        <v>619</v>
      </c>
      <c r="F2518" s="259"/>
      <c r="G2518" s="259" t="s">
        <v>1962</v>
      </c>
      <c r="H2518" s="258"/>
      <c r="I2518" s="255"/>
      <c r="J2518" s="257"/>
      <c r="K2518" s="256">
        <v>9.9516999999999994E-2</v>
      </c>
      <c r="L2518" s="201">
        <v>361.37460032404823</v>
      </c>
      <c r="M2518" s="201">
        <v>415.3475529888272</v>
      </c>
      <c r="N2518" s="201">
        <v>41.094000000000001</v>
      </c>
      <c r="O2518" s="255">
        <v>41.094000000000001</v>
      </c>
      <c r="P2518" s="255">
        <v>415.3475529888272</v>
      </c>
      <c r="Q2518" s="255">
        <v>361.42435882404823</v>
      </c>
      <c r="R2518" s="256">
        <v>381.62981648600635</v>
      </c>
      <c r="S2518" s="256">
        <v>381.67957498600634</v>
      </c>
      <c r="T2518" s="256"/>
      <c r="U2518" s="170">
        <v>313.15118661960651</v>
      </c>
      <c r="V2518" s="170"/>
      <c r="W2518" s="170"/>
      <c r="AB2518" s="168"/>
    </row>
    <row r="2519" spans="1:28" x14ac:dyDescent="0.25">
      <c r="A2519" s="286" t="s">
        <v>2423</v>
      </c>
      <c r="B2519" s="286" t="s">
        <v>2458</v>
      </c>
      <c r="C2519" s="286" t="s">
        <v>2192</v>
      </c>
      <c r="D2519" s="285">
        <v>3819</v>
      </c>
      <c r="E2519" s="260" t="s">
        <v>2453</v>
      </c>
      <c r="F2519" s="259"/>
      <c r="G2519" s="259" t="s">
        <v>2175</v>
      </c>
      <c r="H2519" s="258">
        <v>40</v>
      </c>
      <c r="I2519" s="255"/>
      <c r="J2519" s="257"/>
      <c r="K2519" s="256">
        <v>0.49565599999999999</v>
      </c>
      <c r="L2519" s="201">
        <v>361.67218682404825</v>
      </c>
      <c r="M2519" s="201">
        <v>415.3475529888272</v>
      </c>
      <c r="N2519" s="201">
        <v>41.094000000000001</v>
      </c>
      <c r="O2519" s="255">
        <v>41.094000000000001</v>
      </c>
      <c r="P2519" s="255">
        <v>415.3475529888272</v>
      </c>
      <c r="Q2519" s="255">
        <v>361.92001482404822</v>
      </c>
      <c r="R2519" s="256">
        <v>381.92740298600631</v>
      </c>
      <c r="S2519" s="256">
        <v>382.17523098600634</v>
      </c>
      <c r="T2519" s="256"/>
      <c r="U2519" s="170">
        <v>313.44877311960647</v>
      </c>
      <c r="V2519" s="170"/>
      <c r="W2519" s="170"/>
      <c r="AB2519" s="168"/>
    </row>
    <row r="2520" spans="1:28" x14ac:dyDescent="0.25">
      <c r="A2520" s="286"/>
      <c r="B2520" s="286"/>
      <c r="C2520" s="286"/>
      <c r="D2520" s="285"/>
      <c r="E2520" s="260" t="s">
        <v>619</v>
      </c>
      <c r="F2520" s="259"/>
      <c r="G2520" s="259"/>
      <c r="H2520" s="258"/>
      <c r="I2520" s="255"/>
      <c r="J2520" s="257"/>
      <c r="K2520" s="256">
        <v>0</v>
      </c>
      <c r="L2520" s="201">
        <v>361.92001482404822</v>
      </c>
      <c r="M2520" s="201">
        <v>415.3475529888272</v>
      </c>
      <c r="N2520" s="201">
        <v>41.094000000000001</v>
      </c>
      <c r="O2520" s="255">
        <v>41.094000000000001</v>
      </c>
      <c r="P2520" s="255">
        <v>415.3475529888272</v>
      </c>
      <c r="Q2520" s="255">
        <v>361.92001482404822</v>
      </c>
      <c r="R2520" s="256">
        <v>382.17523098600634</v>
      </c>
      <c r="S2520" s="256">
        <v>382.17523098600634</v>
      </c>
      <c r="T2520" s="256"/>
      <c r="U2520" s="170">
        <v>313.6966011196065</v>
      </c>
      <c r="V2520" s="170"/>
      <c r="W2520" s="170"/>
      <c r="AB2520" s="168"/>
    </row>
    <row r="2521" spans="1:28" x14ac:dyDescent="0.25">
      <c r="A2521" s="286"/>
      <c r="B2521" s="286"/>
      <c r="C2521" s="286"/>
      <c r="D2521" s="285"/>
      <c r="E2521" s="260"/>
      <c r="F2521" s="259"/>
      <c r="G2521" s="259"/>
      <c r="H2521" s="258"/>
      <c r="I2521" s="255"/>
      <c r="J2521" s="257"/>
      <c r="K2521" s="256">
        <v>0</v>
      </c>
      <c r="L2521" s="201">
        <v>361.92001482404822</v>
      </c>
      <c r="M2521" s="201">
        <v>415.3475529888272</v>
      </c>
      <c r="N2521" s="201">
        <v>41.094000000000001</v>
      </c>
      <c r="O2521" s="255">
        <v>41.094000000000001</v>
      </c>
      <c r="P2521" s="255">
        <v>415.3475529888272</v>
      </c>
      <c r="Q2521" s="255">
        <v>361.92001482404822</v>
      </c>
      <c r="R2521" s="256">
        <v>382.17523098600634</v>
      </c>
      <c r="S2521" s="256">
        <v>382.17523098600634</v>
      </c>
      <c r="T2521" s="256"/>
      <c r="U2521" s="170">
        <v>313.6966011196065</v>
      </c>
      <c r="V2521" s="170"/>
      <c r="W2521" s="170"/>
      <c r="AB2521" s="168"/>
    </row>
    <row r="2522" spans="1:28" x14ac:dyDescent="0.25">
      <c r="A2522" s="286"/>
      <c r="B2522" s="286"/>
      <c r="C2522" s="286"/>
      <c r="D2522" s="285"/>
      <c r="E2522" s="260" t="s">
        <v>619</v>
      </c>
      <c r="F2522" s="259"/>
      <c r="G2522" s="259" t="s">
        <v>1962</v>
      </c>
      <c r="H2522" s="258"/>
      <c r="I2522" s="255"/>
      <c r="J2522" s="257"/>
      <c r="K2522" s="256">
        <v>9.9516999999999994E-2</v>
      </c>
      <c r="L2522" s="201">
        <v>361.96977332404822</v>
      </c>
      <c r="M2522" s="201">
        <v>415.3475529888272</v>
      </c>
      <c r="N2522" s="201">
        <v>41.094000000000001</v>
      </c>
      <c r="O2522" s="255">
        <v>41.094000000000001</v>
      </c>
      <c r="P2522" s="255">
        <v>415.3475529888272</v>
      </c>
      <c r="Q2522" s="255">
        <v>362.01953182404822</v>
      </c>
      <c r="R2522" s="256">
        <v>382.22498948600634</v>
      </c>
      <c r="S2522" s="256">
        <v>382.27474798600633</v>
      </c>
      <c r="T2522" s="256"/>
      <c r="U2522" s="170">
        <v>313.74635961960649</v>
      </c>
      <c r="V2522" s="170"/>
      <c r="W2522" s="170"/>
      <c r="AB2522" s="168"/>
    </row>
    <row r="2523" spans="1:28" x14ac:dyDescent="0.25">
      <c r="A2523" s="286" t="s">
        <v>2423</v>
      </c>
      <c r="B2523" s="286" t="s">
        <v>2458</v>
      </c>
      <c r="C2523" s="286" t="s">
        <v>2190</v>
      </c>
      <c r="D2523" s="285">
        <v>3825</v>
      </c>
      <c r="E2523" s="260" t="s">
        <v>2452</v>
      </c>
      <c r="F2523" s="259"/>
      <c r="G2523" s="259" t="s">
        <v>2175</v>
      </c>
      <c r="H2523" s="258">
        <v>40</v>
      </c>
      <c r="I2523" s="255"/>
      <c r="J2523" s="257"/>
      <c r="K2523" s="256">
        <v>0.49565599999999999</v>
      </c>
      <c r="L2523" s="201">
        <v>362.26735982404819</v>
      </c>
      <c r="M2523" s="201">
        <v>415.3475529888272</v>
      </c>
      <c r="N2523" s="201">
        <v>41.094000000000001</v>
      </c>
      <c r="O2523" s="255">
        <v>41.094000000000001</v>
      </c>
      <c r="P2523" s="255">
        <v>415.3475529888272</v>
      </c>
      <c r="Q2523" s="255">
        <v>362.51518782404821</v>
      </c>
      <c r="R2523" s="256">
        <v>382.5225759860063</v>
      </c>
      <c r="S2523" s="256">
        <v>382.77040398600633</v>
      </c>
      <c r="T2523" s="256"/>
      <c r="U2523" s="170">
        <v>314.04394611960646</v>
      </c>
      <c r="V2523" s="170"/>
      <c r="W2523" s="170"/>
      <c r="AB2523" s="168"/>
    </row>
    <row r="2524" spans="1:28" x14ac:dyDescent="0.25">
      <c r="A2524" s="286" t="s">
        <v>2423</v>
      </c>
      <c r="B2524" s="286" t="s">
        <v>2458</v>
      </c>
      <c r="C2524" s="286" t="s">
        <v>2174</v>
      </c>
      <c r="D2524" s="285">
        <v>3828</v>
      </c>
      <c r="E2524" s="260" t="s">
        <v>2451</v>
      </c>
      <c r="F2524" s="259"/>
      <c r="G2524" s="259" t="s">
        <v>2172</v>
      </c>
      <c r="H2524" s="258"/>
      <c r="I2524" s="255"/>
      <c r="J2524" s="257"/>
      <c r="K2524" s="256">
        <v>0</v>
      </c>
      <c r="L2524" s="201">
        <v>362.51518782404821</v>
      </c>
      <c r="M2524" s="201">
        <v>415.3475529888272</v>
      </c>
      <c r="N2524" s="201">
        <v>41.094000000000001</v>
      </c>
      <c r="O2524" s="255">
        <v>41.094000000000001</v>
      </c>
      <c r="P2524" s="255">
        <v>415.3475529888272</v>
      </c>
      <c r="Q2524" s="255">
        <v>362.51518782404821</v>
      </c>
      <c r="R2524" s="256">
        <v>382.77040398600633</v>
      </c>
      <c r="S2524" s="256">
        <v>382.77040398600633</v>
      </c>
      <c r="T2524" s="256"/>
      <c r="U2524" s="170">
        <v>314.29177411960649</v>
      </c>
      <c r="V2524" s="170"/>
      <c r="W2524" s="170"/>
      <c r="AB2524" s="168"/>
    </row>
    <row r="2525" spans="1:28" x14ac:dyDescent="0.25">
      <c r="A2525" s="286"/>
      <c r="B2525" s="286"/>
      <c r="C2525" s="286"/>
      <c r="D2525" s="285"/>
      <c r="E2525" s="260"/>
      <c r="F2525" s="259"/>
      <c r="G2525" s="259"/>
      <c r="H2525" s="258"/>
      <c r="I2525" s="255"/>
      <c r="J2525" s="257"/>
      <c r="K2525" s="256">
        <v>0</v>
      </c>
      <c r="L2525" s="201">
        <v>362.51518782404821</v>
      </c>
      <c r="M2525" s="201">
        <v>415.3475529888272</v>
      </c>
      <c r="N2525" s="201">
        <v>41.094000000000001</v>
      </c>
      <c r="O2525" s="255">
        <v>41.094000000000001</v>
      </c>
      <c r="P2525" s="255">
        <v>415.3475529888272</v>
      </c>
      <c r="Q2525" s="255">
        <v>362.51518782404821</v>
      </c>
      <c r="R2525" s="256">
        <v>382.77040398600633</v>
      </c>
      <c r="S2525" s="256">
        <v>382.77040398600633</v>
      </c>
      <c r="T2525" s="256"/>
      <c r="U2525" s="170">
        <v>314.29177411960649</v>
      </c>
      <c r="V2525" s="170"/>
      <c r="W2525" s="170"/>
      <c r="AB2525" s="168"/>
    </row>
    <row r="2526" spans="1:28" x14ac:dyDescent="0.25">
      <c r="A2526" s="286"/>
      <c r="B2526" s="286"/>
      <c r="C2526" s="286"/>
      <c r="D2526" s="285"/>
      <c r="E2526" s="260"/>
      <c r="F2526" s="259"/>
      <c r="G2526" s="259" t="s">
        <v>1962</v>
      </c>
      <c r="H2526" s="258"/>
      <c r="I2526" s="255"/>
      <c r="J2526" s="257"/>
      <c r="K2526" s="256">
        <v>0.15525</v>
      </c>
      <c r="L2526" s="201">
        <v>362.59281282404822</v>
      </c>
      <c r="M2526" s="201">
        <v>415.3475529888272</v>
      </c>
      <c r="N2526" s="201">
        <v>41.094000000000001</v>
      </c>
      <c r="O2526" s="255">
        <v>41.094000000000001</v>
      </c>
      <c r="P2526" s="255">
        <v>415.3475529888272</v>
      </c>
      <c r="Q2526" s="255">
        <v>362.67043782404824</v>
      </c>
      <c r="R2526" s="256">
        <v>382.84802898600634</v>
      </c>
      <c r="S2526" s="256">
        <v>382.92565398600635</v>
      </c>
      <c r="T2526" s="256"/>
      <c r="U2526" s="170">
        <v>314.3693991196065</v>
      </c>
      <c r="V2526" s="170"/>
      <c r="W2526" s="170"/>
      <c r="AB2526" s="168"/>
    </row>
    <row r="2527" spans="1:28" x14ac:dyDescent="0.25">
      <c r="A2527" s="286" t="s">
        <v>2423</v>
      </c>
      <c r="B2527" s="286" t="s">
        <v>2458</v>
      </c>
      <c r="C2527" s="286" t="s">
        <v>2187</v>
      </c>
      <c r="D2527" s="285">
        <v>3832</v>
      </c>
      <c r="E2527" s="260" t="s">
        <v>2450</v>
      </c>
      <c r="F2527" s="259" t="s">
        <v>2185</v>
      </c>
      <c r="G2527" s="259" t="s">
        <v>2184</v>
      </c>
      <c r="H2527" s="258">
        <v>40</v>
      </c>
      <c r="I2527" s="255"/>
      <c r="J2527" s="257"/>
      <c r="K2527" s="256">
        <v>0.5</v>
      </c>
      <c r="L2527" s="201">
        <v>362.92043782404824</v>
      </c>
      <c r="M2527" s="201">
        <v>415.3475529888272</v>
      </c>
      <c r="N2527" s="201">
        <v>41.094000000000001</v>
      </c>
      <c r="O2527" s="255">
        <v>41.094000000000001</v>
      </c>
      <c r="P2527" s="255">
        <v>415.3475529888272</v>
      </c>
      <c r="Q2527" s="255">
        <v>363.17043782404824</v>
      </c>
      <c r="R2527" s="256">
        <v>383.17565398600635</v>
      </c>
      <c r="S2527" s="256">
        <v>383.42565398600635</v>
      </c>
      <c r="T2527" s="256"/>
      <c r="U2527" s="170">
        <v>314.69702411960651</v>
      </c>
      <c r="V2527" s="170"/>
      <c r="W2527" s="170"/>
      <c r="AB2527" s="168"/>
    </row>
    <row r="2528" spans="1:28" x14ac:dyDescent="0.25">
      <c r="A2528" s="286"/>
      <c r="B2528" s="286"/>
      <c r="C2528" s="286"/>
      <c r="D2528" s="285"/>
      <c r="E2528" s="260" t="s">
        <v>619</v>
      </c>
      <c r="F2528" s="259"/>
      <c r="G2528" s="259" t="s">
        <v>1962</v>
      </c>
      <c r="H2528" s="258"/>
      <c r="I2528" s="255"/>
      <c r="J2528" s="257"/>
      <c r="K2528" s="256">
        <v>0.15525</v>
      </c>
      <c r="L2528" s="201">
        <v>363.24806282404825</v>
      </c>
      <c r="M2528" s="201">
        <v>415.3475529888272</v>
      </c>
      <c r="N2528" s="201">
        <v>41.094000000000001</v>
      </c>
      <c r="O2528" s="255">
        <v>41.094000000000001</v>
      </c>
      <c r="P2528" s="255">
        <v>415.3475529888272</v>
      </c>
      <c r="Q2528" s="255">
        <v>363.32568782404826</v>
      </c>
      <c r="R2528" s="256">
        <v>383.50327898600636</v>
      </c>
      <c r="S2528" s="256">
        <v>383.58090398600638</v>
      </c>
      <c r="T2528" s="256"/>
      <c r="U2528" s="170">
        <v>315.02464911960652</v>
      </c>
      <c r="V2528" s="170"/>
      <c r="W2528" s="170"/>
      <c r="AB2528" s="168"/>
    </row>
    <row r="2529" spans="1:28" x14ac:dyDescent="0.25">
      <c r="A2529" s="286" t="s">
        <v>2423</v>
      </c>
      <c r="B2529" s="286" t="s">
        <v>2458</v>
      </c>
      <c r="C2529" s="286" t="s">
        <v>2183</v>
      </c>
      <c r="D2529" s="285">
        <v>3838</v>
      </c>
      <c r="E2529" s="260" t="s">
        <v>2449</v>
      </c>
      <c r="F2529" s="259"/>
      <c r="G2529" s="259" t="s">
        <v>2175</v>
      </c>
      <c r="H2529" s="258">
        <v>40</v>
      </c>
      <c r="I2529" s="255"/>
      <c r="J2529" s="257"/>
      <c r="K2529" s="256">
        <v>0.49565599999999999</v>
      </c>
      <c r="L2529" s="201">
        <v>363.57351582404829</v>
      </c>
      <c r="M2529" s="201">
        <v>415.3475529888272</v>
      </c>
      <c r="N2529" s="201">
        <v>41.094000000000001</v>
      </c>
      <c r="O2529" s="255">
        <v>41.094000000000001</v>
      </c>
      <c r="P2529" s="255">
        <v>415.3475529888272</v>
      </c>
      <c r="Q2529" s="255">
        <v>363.82134382404826</v>
      </c>
      <c r="R2529" s="256">
        <v>383.82873198600635</v>
      </c>
      <c r="S2529" s="256">
        <v>384.07655998600637</v>
      </c>
      <c r="T2529" s="256"/>
      <c r="U2529" s="170">
        <v>315.3501021196065</v>
      </c>
      <c r="V2529" s="170"/>
      <c r="W2529" s="170"/>
      <c r="AB2529" s="168"/>
    </row>
    <row r="2530" spans="1:28" x14ac:dyDescent="0.25">
      <c r="A2530" s="286"/>
      <c r="B2530" s="286"/>
      <c r="C2530" s="286"/>
      <c r="D2530" s="285"/>
      <c r="E2530" s="260" t="s">
        <v>619</v>
      </c>
      <c r="F2530" s="259"/>
      <c r="G2530" s="259"/>
      <c r="H2530" s="258"/>
      <c r="I2530" s="255"/>
      <c r="J2530" s="257"/>
      <c r="K2530" s="256">
        <v>0</v>
      </c>
      <c r="L2530" s="201">
        <v>363.82134382404826</v>
      </c>
      <c r="M2530" s="201">
        <v>415.3475529888272</v>
      </c>
      <c r="N2530" s="201">
        <v>41.094000000000001</v>
      </c>
      <c r="O2530" s="255">
        <v>41.094000000000001</v>
      </c>
      <c r="P2530" s="255">
        <v>415.3475529888272</v>
      </c>
      <c r="Q2530" s="255">
        <v>363.82134382404826</v>
      </c>
      <c r="R2530" s="256">
        <v>384.07655998600637</v>
      </c>
      <c r="S2530" s="256">
        <v>384.07655998600637</v>
      </c>
      <c r="T2530" s="256"/>
      <c r="U2530" s="170">
        <v>315.59793011960653</v>
      </c>
      <c r="V2530" s="170"/>
      <c r="W2530" s="170"/>
      <c r="AB2530" s="168"/>
    </row>
    <row r="2531" spans="1:28" x14ac:dyDescent="0.25">
      <c r="A2531" s="286"/>
      <c r="B2531" s="286"/>
      <c r="C2531" s="286"/>
      <c r="D2531" s="285"/>
      <c r="E2531" s="260"/>
      <c r="F2531" s="259"/>
      <c r="G2531" s="259"/>
      <c r="H2531" s="258"/>
      <c r="I2531" s="255"/>
      <c r="J2531" s="257"/>
      <c r="K2531" s="256">
        <v>0</v>
      </c>
      <c r="L2531" s="201">
        <v>363.82134382404826</v>
      </c>
      <c r="M2531" s="201">
        <v>415.3475529888272</v>
      </c>
      <c r="N2531" s="201">
        <v>41.094000000000001</v>
      </c>
      <c r="O2531" s="255">
        <v>41.094000000000001</v>
      </c>
      <c r="P2531" s="255">
        <v>415.3475529888272</v>
      </c>
      <c r="Q2531" s="255">
        <v>363.82134382404826</v>
      </c>
      <c r="R2531" s="256">
        <v>384.07655998600637</v>
      </c>
      <c r="S2531" s="256">
        <v>384.07655998600637</v>
      </c>
      <c r="T2531" s="256"/>
      <c r="U2531" s="170">
        <v>315.59793011960653</v>
      </c>
      <c r="V2531" s="170"/>
      <c r="W2531" s="170"/>
      <c r="AB2531" s="168"/>
    </row>
    <row r="2532" spans="1:28" x14ac:dyDescent="0.25">
      <c r="A2532" s="286"/>
      <c r="B2532" s="286"/>
      <c r="C2532" s="286"/>
      <c r="D2532" s="285"/>
      <c r="E2532" s="260"/>
      <c r="F2532" s="259"/>
      <c r="G2532" s="259" t="s">
        <v>1962</v>
      </c>
      <c r="H2532" s="258"/>
      <c r="I2532" s="255"/>
      <c r="J2532" s="257"/>
      <c r="K2532" s="256">
        <v>9.9516999999999994E-2</v>
      </c>
      <c r="L2532" s="201">
        <v>363.87110232404825</v>
      </c>
      <c r="M2532" s="201">
        <v>415.3475529888272</v>
      </c>
      <c r="N2532" s="201">
        <v>41.094000000000001</v>
      </c>
      <c r="O2532" s="255">
        <v>41.094000000000001</v>
      </c>
      <c r="P2532" s="255">
        <v>415.3475529888272</v>
      </c>
      <c r="Q2532" s="255">
        <v>363.92086082404825</v>
      </c>
      <c r="R2532" s="256">
        <v>384.12631848600637</v>
      </c>
      <c r="S2532" s="256">
        <v>384.17607698600636</v>
      </c>
      <c r="T2532" s="256"/>
      <c r="U2532" s="170">
        <v>315.64768861960653</v>
      </c>
      <c r="V2532" s="170"/>
      <c r="W2532" s="170"/>
      <c r="AB2532" s="168"/>
    </row>
    <row r="2533" spans="1:28" x14ac:dyDescent="0.25">
      <c r="A2533" s="286" t="s">
        <v>2423</v>
      </c>
      <c r="B2533" s="286" t="s">
        <v>2458</v>
      </c>
      <c r="C2533" s="286" t="s">
        <v>2181</v>
      </c>
      <c r="D2533" s="285">
        <v>3844</v>
      </c>
      <c r="E2533" s="260" t="s">
        <v>2448</v>
      </c>
      <c r="F2533" s="259"/>
      <c r="G2533" s="259" t="s">
        <v>2175</v>
      </c>
      <c r="H2533" s="258">
        <v>40</v>
      </c>
      <c r="I2533" s="255"/>
      <c r="J2533" s="257"/>
      <c r="K2533" s="256">
        <v>0.49565599999999999</v>
      </c>
      <c r="L2533" s="201">
        <v>364.16868882404822</v>
      </c>
      <c r="M2533" s="201">
        <v>415.3475529888272</v>
      </c>
      <c r="N2533" s="201">
        <v>41.094000000000001</v>
      </c>
      <c r="O2533" s="255">
        <v>41.094000000000001</v>
      </c>
      <c r="P2533" s="255">
        <v>415.3475529888272</v>
      </c>
      <c r="Q2533" s="255">
        <v>364.41651682404824</v>
      </c>
      <c r="R2533" s="256">
        <v>384.42390498600633</v>
      </c>
      <c r="S2533" s="256">
        <v>384.67173298600636</v>
      </c>
      <c r="T2533" s="256"/>
      <c r="U2533" s="170">
        <v>315.94527511960649</v>
      </c>
      <c r="V2533" s="170"/>
      <c r="W2533" s="170"/>
      <c r="AB2533" s="168"/>
    </row>
    <row r="2534" spans="1:28" x14ac:dyDescent="0.25">
      <c r="A2534" s="286"/>
      <c r="B2534" s="286"/>
      <c r="C2534" s="286"/>
      <c r="D2534" s="285"/>
      <c r="E2534" s="260" t="s">
        <v>619</v>
      </c>
      <c r="F2534" s="259"/>
      <c r="G2534" s="259"/>
      <c r="H2534" s="258"/>
      <c r="I2534" s="255"/>
      <c r="J2534" s="257"/>
      <c r="K2534" s="256">
        <v>0</v>
      </c>
      <c r="L2534" s="201">
        <v>364.41651682404824</v>
      </c>
      <c r="M2534" s="201">
        <v>415.3475529888272</v>
      </c>
      <c r="N2534" s="201">
        <v>41.094000000000001</v>
      </c>
      <c r="O2534" s="255">
        <v>41.094000000000001</v>
      </c>
      <c r="P2534" s="255">
        <v>415.3475529888272</v>
      </c>
      <c r="Q2534" s="255">
        <v>364.41651682404824</v>
      </c>
      <c r="R2534" s="256">
        <v>384.67173298600636</v>
      </c>
      <c r="S2534" s="256">
        <v>384.67173298600636</v>
      </c>
      <c r="T2534" s="256"/>
      <c r="U2534" s="170">
        <v>316.19310311960652</v>
      </c>
      <c r="V2534" s="170"/>
      <c r="W2534" s="170"/>
      <c r="AB2534" s="168"/>
    </row>
    <row r="2535" spans="1:28" x14ac:dyDescent="0.25">
      <c r="A2535" s="286"/>
      <c r="B2535" s="286"/>
      <c r="C2535" s="286"/>
      <c r="D2535" s="285"/>
      <c r="E2535" s="260"/>
      <c r="F2535" s="259"/>
      <c r="G2535" s="259"/>
      <c r="H2535" s="258"/>
      <c r="I2535" s="255"/>
      <c r="J2535" s="257"/>
      <c r="K2535" s="256">
        <v>0</v>
      </c>
      <c r="L2535" s="201">
        <v>364.41651682404824</v>
      </c>
      <c r="M2535" s="201">
        <v>415.3475529888272</v>
      </c>
      <c r="N2535" s="201">
        <v>41.094000000000001</v>
      </c>
      <c r="O2535" s="255">
        <v>41.094000000000001</v>
      </c>
      <c r="P2535" s="255">
        <v>415.3475529888272</v>
      </c>
      <c r="Q2535" s="255">
        <v>364.41651682404824</v>
      </c>
      <c r="R2535" s="256">
        <v>384.67173298600636</v>
      </c>
      <c r="S2535" s="256">
        <v>384.67173298600636</v>
      </c>
      <c r="T2535" s="256"/>
      <c r="U2535" s="170">
        <v>316.19310311960652</v>
      </c>
      <c r="V2535" s="170"/>
      <c r="W2535" s="170"/>
      <c r="AB2535" s="168"/>
    </row>
    <row r="2536" spans="1:28" x14ac:dyDescent="0.25">
      <c r="A2536" s="286"/>
      <c r="B2536" s="286"/>
      <c r="C2536" s="286"/>
      <c r="D2536" s="285"/>
      <c r="E2536" s="260" t="s">
        <v>619</v>
      </c>
      <c r="F2536" s="259"/>
      <c r="G2536" s="259" t="s">
        <v>1962</v>
      </c>
      <c r="H2536" s="258"/>
      <c r="I2536" s="255"/>
      <c r="J2536" s="257"/>
      <c r="K2536" s="256">
        <v>9.9516999999999994E-2</v>
      </c>
      <c r="L2536" s="201">
        <v>364.46627532404824</v>
      </c>
      <c r="M2536" s="201">
        <v>415.3475529888272</v>
      </c>
      <c r="N2536" s="201">
        <v>41.094000000000001</v>
      </c>
      <c r="O2536" s="255">
        <v>41.094000000000001</v>
      </c>
      <c r="P2536" s="255">
        <v>415.3475529888272</v>
      </c>
      <c r="Q2536" s="255">
        <v>364.51603382404824</v>
      </c>
      <c r="R2536" s="256">
        <v>384.72149148600636</v>
      </c>
      <c r="S2536" s="256">
        <v>384.77124998600635</v>
      </c>
      <c r="T2536" s="256"/>
      <c r="U2536" s="170">
        <v>316.24286161960651</v>
      </c>
      <c r="V2536" s="170"/>
      <c r="W2536" s="170"/>
      <c r="AB2536" s="168"/>
    </row>
    <row r="2537" spans="1:28" x14ac:dyDescent="0.25">
      <c r="A2537" s="286" t="s">
        <v>2423</v>
      </c>
      <c r="B2537" s="286" t="s">
        <v>2458</v>
      </c>
      <c r="C2537" s="286" t="s">
        <v>2179</v>
      </c>
      <c r="D2537" s="285">
        <v>3850</v>
      </c>
      <c r="E2537" s="260" t="s">
        <v>2447</v>
      </c>
      <c r="F2537" s="259"/>
      <c r="G2537" s="259" t="s">
        <v>2175</v>
      </c>
      <c r="H2537" s="258">
        <v>40</v>
      </c>
      <c r="I2537" s="255"/>
      <c r="J2537" s="257"/>
      <c r="K2537" s="256">
        <v>0.49565599999999999</v>
      </c>
      <c r="L2537" s="201">
        <v>364.76386182404826</v>
      </c>
      <c r="M2537" s="201">
        <v>415.3475529888272</v>
      </c>
      <c r="N2537" s="201">
        <v>41.094000000000001</v>
      </c>
      <c r="O2537" s="255">
        <v>41.094000000000001</v>
      </c>
      <c r="P2537" s="255">
        <v>415.3475529888272</v>
      </c>
      <c r="Q2537" s="255">
        <v>365.01168982404823</v>
      </c>
      <c r="R2537" s="256">
        <v>385.01907798600632</v>
      </c>
      <c r="S2537" s="256">
        <v>385.26690598600635</v>
      </c>
      <c r="T2537" s="256"/>
      <c r="U2537" s="170">
        <v>316.54044811960648</v>
      </c>
      <c r="V2537" s="170"/>
      <c r="W2537" s="170"/>
      <c r="AB2537" s="168"/>
    </row>
    <row r="2538" spans="1:28" x14ac:dyDescent="0.25">
      <c r="A2538" s="286"/>
      <c r="B2538" s="286"/>
      <c r="C2538" s="286"/>
      <c r="D2538" s="285"/>
      <c r="E2538" s="260" t="s">
        <v>619</v>
      </c>
      <c r="F2538" s="259"/>
      <c r="G2538" s="259"/>
      <c r="H2538" s="258"/>
      <c r="I2538" s="255"/>
      <c r="J2538" s="257"/>
      <c r="K2538" s="256">
        <v>0</v>
      </c>
      <c r="L2538" s="201">
        <v>365.01168982404823</v>
      </c>
      <c r="M2538" s="201">
        <v>415.3475529888272</v>
      </c>
      <c r="N2538" s="201">
        <v>41.094000000000001</v>
      </c>
      <c r="O2538" s="255">
        <v>41.094000000000001</v>
      </c>
      <c r="P2538" s="255">
        <v>415.3475529888272</v>
      </c>
      <c r="Q2538" s="255">
        <v>365.01168982404823</v>
      </c>
      <c r="R2538" s="256">
        <v>385.26690598600635</v>
      </c>
      <c r="S2538" s="256">
        <v>385.26690598600635</v>
      </c>
      <c r="T2538" s="256"/>
      <c r="U2538" s="170">
        <v>316.78827611960651</v>
      </c>
      <c r="V2538" s="170"/>
      <c r="W2538" s="170"/>
      <c r="AB2538" s="168"/>
    </row>
    <row r="2539" spans="1:28" x14ac:dyDescent="0.25">
      <c r="A2539" s="286"/>
      <c r="B2539" s="286"/>
      <c r="C2539" s="286"/>
      <c r="D2539" s="285"/>
      <c r="E2539" s="260"/>
      <c r="F2539" s="259"/>
      <c r="G2539" s="259"/>
      <c r="H2539" s="258"/>
      <c r="I2539" s="255"/>
      <c r="J2539" s="257"/>
      <c r="K2539" s="256">
        <v>0</v>
      </c>
      <c r="L2539" s="201">
        <v>365.01168982404823</v>
      </c>
      <c r="M2539" s="201">
        <v>415.3475529888272</v>
      </c>
      <c r="N2539" s="201">
        <v>41.094000000000001</v>
      </c>
      <c r="O2539" s="255">
        <v>41.094000000000001</v>
      </c>
      <c r="P2539" s="255">
        <v>415.3475529888272</v>
      </c>
      <c r="Q2539" s="255">
        <v>365.01168982404823</v>
      </c>
      <c r="R2539" s="256">
        <v>385.26690598600635</v>
      </c>
      <c r="S2539" s="256">
        <v>385.26690598600635</v>
      </c>
      <c r="T2539" s="256"/>
      <c r="U2539" s="170">
        <v>316.78827611960651</v>
      </c>
      <c r="V2539" s="170"/>
      <c r="W2539" s="170"/>
      <c r="AB2539" s="168"/>
    </row>
    <row r="2540" spans="1:28" x14ac:dyDescent="0.25">
      <c r="A2540" s="286"/>
      <c r="B2540" s="286"/>
      <c r="C2540" s="286"/>
      <c r="D2540" s="285"/>
      <c r="E2540" s="260" t="s">
        <v>619</v>
      </c>
      <c r="F2540" s="259"/>
      <c r="G2540" s="259" t="s">
        <v>1962</v>
      </c>
      <c r="H2540" s="258"/>
      <c r="I2540" s="255"/>
      <c r="J2540" s="257"/>
      <c r="K2540" s="256">
        <v>9.9516999999999994E-2</v>
      </c>
      <c r="L2540" s="201">
        <v>365.06144832404823</v>
      </c>
      <c r="M2540" s="201">
        <v>415.3475529888272</v>
      </c>
      <c r="N2540" s="201">
        <v>41.094000000000001</v>
      </c>
      <c r="O2540" s="255">
        <v>41.094000000000001</v>
      </c>
      <c r="P2540" s="255">
        <v>415.3475529888272</v>
      </c>
      <c r="Q2540" s="255">
        <v>365.11120682404822</v>
      </c>
      <c r="R2540" s="256">
        <v>385.31666448600635</v>
      </c>
      <c r="S2540" s="256">
        <v>385.36642298600634</v>
      </c>
      <c r="T2540" s="256"/>
      <c r="U2540" s="170">
        <v>316.8380346196065</v>
      </c>
      <c r="V2540" s="170"/>
      <c r="W2540" s="170"/>
      <c r="AB2540" s="168"/>
    </row>
    <row r="2541" spans="1:28" x14ac:dyDescent="0.25">
      <c r="A2541" s="286" t="s">
        <v>2423</v>
      </c>
      <c r="B2541" s="286" t="s">
        <v>2458</v>
      </c>
      <c r="C2541" s="286" t="s">
        <v>2177</v>
      </c>
      <c r="D2541" s="285">
        <v>3856</v>
      </c>
      <c r="E2541" s="260" t="s">
        <v>2446</v>
      </c>
      <c r="F2541" s="259"/>
      <c r="G2541" s="259" t="s">
        <v>2175</v>
      </c>
      <c r="H2541" s="258">
        <v>40</v>
      </c>
      <c r="I2541" s="255"/>
      <c r="J2541" s="257"/>
      <c r="K2541" s="256">
        <v>0.49565599999999999</v>
      </c>
      <c r="L2541" s="201">
        <v>365.35903482404819</v>
      </c>
      <c r="M2541" s="201">
        <v>415.3475529888272</v>
      </c>
      <c r="N2541" s="201">
        <v>41.094000000000001</v>
      </c>
      <c r="O2541" s="255">
        <v>41.094000000000001</v>
      </c>
      <c r="P2541" s="255">
        <v>415.3475529888272</v>
      </c>
      <c r="Q2541" s="255">
        <v>365.60686282404822</v>
      </c>
      <c r="R2541" s="256">
        <v>385.61425098600631</v>
      </c>
      <c r="S2541" s="256">
        <v>385.86207898600634</v>
      </c>
      <c r="T2541" s="256"/>
      <c r="U2541" s="170">
        <v>317.13562111960647</v>
      </c>
      <c r="V2541" s="170"/>
      <c r="W2541" s="170"/>
      <c r="AB2541" s="168"/>
    </row>
    <row r="2542" spans="1:28" x14ac:dyDescent="0.25">
      <c r="A2542" s="286" t="s">
        <v>2423</v>
      </c>
      <c r="B2542" s="286" t="s">
        <v>2458</v>
      </c>
      <c r="C2542" s="286" t="s">
        <v>2174</v>
      </c>
      <c r="D2542" s="285">
        <v>3859</v>
      </c>
      <c r="E2542" s="260" t="s">
        <v>2445</v>
      </c>
      <c r="F2542" s="259"/>
      <c r="G2542" s="259" t="s">
        <v>2172</v>
      </c>
      <c r="H2542" s="258"/>
      <c r="I2542" s="255"/>
      <c r="J2542" s="257"/>
      <c r="K2542" s="256">
        <v>0</v>
      </c>
      <c r="L2542" s="201">
        <v>365.60686282404822</v>
      </c>
      <c r="M2542" s="201">
        <v>415.3475529888272</v>
      </c>
      <c r="N2542" s="201">
        <v>41.094000000000001</v>
      </c>
      <c r="O2542" s="255">
        <v>41.094000000000001</v>
      </c>
      <c r="P2542" s="255">
        <v>415.3475529888272</v>
      </c>
      <c r="Q2542" s="255">
        <v>365.60686282404822</v>
      </c>
      <c r="R2542" s="256">
        <v>385.86207898600634</v>
      </c>
      <c r="S2542" s="256">
        <v>385.86207898600634</v>
      </c>
      <c r="T2542" s="256"/>
      <c r="U2542" s="170">
        <v>317.3834491196065</v>
      </c>
      <c r="V2542" s="170"/>
      <c r="W2542" s="170"/>
      <c r="AB2542" s="168"/>
    </row>
    <row r="2543" spans="1:28" x14ac:dyDescent="0.25">
      <c r="A2543" s="286"/>
      <c r="B2543" s="286"/>
      <c r="C2543" s="260"/>
      <c r="D2543" s="261"/>
      <c r="E2543" s="260"/>
      <c r="F2543" s="259"/>
      <c r="G2543" s="259"/>
      <c r="H2543" s="258"/>
      <c r="I2543" s="255"/>
      <c r="J2543" s="257"/>
      <c r="K2543" s="256">
        <v>0</v>
      </c>
      <c r="L2543" s="201">
        <v>365.60686282404822</v>
      </c>
      <c r="M2543" s="201">
        <v>415.3475529888272</v>
      </c>
      <c r="N2543" s="201">
        <v>41.094000000000001</v>
      </c>
      <c r="O2543" s="255">
        <v>41.094000000000001</v>
      </c>
      <c r="P2543" s="255">
        <v>415.3475529888272</v>
      </c>
      <c r="Q2543" s="255">
        <v>365.60686282404822</v>
      </c>
      <c r="R2543" s="256">
        <v>385.86207898600634</v>
      </c>
      <c r="S2543" s="256">
        <v>385.86207898600634</v>
      </c>
      <c r="T2543" s="256"/>
      <c r="U2543" s="170">
        <v>317.3834491196065</v>
      </c>
      <c r="V2543" s="170"/>
      <c r="W2543" s="170"/>
      <c r="AB2543" s="168"/>
    </row>
    <row r="2544" spans="1:28" x14ac:dyDescent="0.25">
      <c r="A2544" s="286"/>
      <c r="B2544" s="286"/>
      <c r="C2544" s="286"/>
      <c r="D2544" s="285"/>
      <c r="E2544" s="260"/>
      <c r="F2544" s="259"/>
      <c r="G2544" s="259"/>
      <c r="H2544" s="258"/>
      <c r="I2544" s="255"/>
      <c r="J2544" s="257"/>
      <c r="K2544" s="256">
        <v>0.16770400000000002</v>
      </c>
      <c r="L2544" s="201">
        <v>365.6907148240482</v>
      </c>
      <c r="M2544" s="201">
        <v>415.3475529888272</v>
      </c>
      <c r="N2544" s="201">
        <v>41.094000000000001</v>
      </c>
      <c r="O2544" s="255">
        <v>41.094000000000001</v>
      </c>
      <c r="P2544" s="255">
        <v>415.3475529888272</v>
      </c>
      <c r="Q2544" s="255">
        <v>365.77456682404824</v>
      </c>
      <c r="R2544" s="256">
        <v>385.94593098600637</v>
      </c>
      <c r="S2544" s="256">
        <v>386.02978298600635</v>
      </c>
      <c r="T2544" s="263"/>
      <c r="U2544" s="170">
        <v>317.46730111960653</v>
      </c>
      <c r="V2544" s="170"/>
      <c r="W2544" s="170"/>
      <c r="AB2544" s="168"/>
    </row>
    <row r="2545" spans="1:28" x14ac:dyDescent="0.25">
      <c r="A2545" s="260" t="s">
        <v>2423</v>
      </c>
      <c r="B2545" s="260" t="s">
        <v>2458</v>
      </c>
      <c r="C2545" s="260" t="s">
        <v>1981</v>
      </c>
      <c r="D2545" s="261">
        <v>3861</v>
      </c>
      <c r="E2545" s="255" t="s">
        <v>2444</v>
      </c>
      <c r="F2545" s="265"/>
      <c r="G2545" s="265" t="s">
        <v>1978</v>
      </c>
      <c r="H2545" s="284">
        <v>40</v>
      </c>
      <c r="I2545" s="255"/>
      <c r="J2545" s="257"/>
      <c r="K2545" s="255">
        <v>5.7403999999999997E-2</v>
      </c>
      <c r="L2545" s="201">
        <v>365.80326882404825</v>
      </c>
      <c r="M2545" s="201">
        <v>415.3475529888272</v>
      </c>
      <c r="N2545" s="201">
        <v>41.094000000000001</v>
      </c>
      <c r="O2545" s="255">
        <v>41.094000000000001</v>
      </c>
      <c r="P2545" s="255">
        <v>415.3475529888272</v>
      </c>
      <c r="Q2545" s="255">
        <v>365.83197082404826</v>
      </c>
      <c r="R2545" s="255">
        <v>386.05848498600636</v>
      </c>
      <c r="S2545" s="255">
        <v>386.08718698600637</v>
      </c>
      <c r="T2545" s="255"/>
      <c r="U2545" s="170">
        <v>317.57985511960652</v>
      </c>
      <c r="V2545" s="170"/>
      <c r="W2545" s="170"/>
      <c r="AB2545" s="168"/>
    </row>
    <row r="2546" spans="1:28" x14ac:dyDescent="0.25">
      <c r="A2546" s="280"/>
      <c r="B2546" s="280"/>
      <c r="C2546" s="280"/>
      <c r="D2546" s="279"/>
      <c r="E2546" s="280" t="s">
        <v>619</v>
      </c>
      <c r="F2546" s="277"/>
      <c r="G2546" s="277" t="s">
        <v>1962</v>
      </c>
      <c r="H2546" s="276">
        <v>40</v>
      </c>
      <c r="I2546" s="274"/>
      <c r="J2546" s="275"/>
      <c r="K2546" s="274">
        <v>0.103502</v>
      </c>
      <c r="L2546" s="201">
        <v>365.88372182404828</v>
      </c>
      <c r="M2546" s="201">
        <v>415.3475529888272</v>
      </c>
      <c r="N2546" s="201">
        <v>41.094000000000001</v>
      </c>
      <c r="O2546" s="273">
        <v>41.094000000000001</v>
      </c>
      <c r="P2546" s="273">
        <v>415.3475529888272</v>
      </c>
      <c r="Q2546" s="273">
        <v>365.93547282404825</v>
      </c>
      <c r="R2546" s="273">
        <v>386.13893798600634</v>
      </c>
      <c r="S2546" s="273">
        <v>386.19068898600636</v>
      </c>
      <c r="T2546" s="273"/>
      <c r="U2546" s="170">
        <v>317.6603081196065</v>
      </c>
      <c r="V2546" s="170"/>
      <c r="W2546" s="170"/>
      <c r="AB2546" s="168"/>
    </row>
    <row r="2547" spans="1:28" x14ac:dyDescent="0.25">
      <c r="A2547" s="280" t="s">
        <v>2423</v>
      </c>
      <c r="B2547" s="280" t="s">
        <v>2443</v>
      </c>
      <c r="C2547" s="280" t="s">
        <v>111</v>
      </c>
      <c r="D2547" s="279">
        <v>3862</v>
      </c>
      <c r="E2547" s="278" t="s">
        <v>1455</v>
      </c>
      <c r="F2547" s="277" t="s">
        <v>2169</v>
      </c>
      <c r="G2547" s="277" t="s">
        <v>1951</v>
      </c>
      <c r="H2547" s="276"/>
      <c r="I2547" s="273"/>
      <c r="J2547" s="275"/>
      <c r="K2547" s="274">
        <v>0</v>
      </c>
      <c r="L2547" s="201">
        <v>365.93547282404825</v>
      </c>
      <c r="M2547" s="201">
        <v>415.3475529888272</v>
      </c>
      <c r="N2547" s="201">
        <v>41.094000000000001</v>
      </c>
      <c r="O2547" s="273">
        <v>41.094000000000001</v>
      </c>
      <c r="P2547" s="273">
        <v>415.3475529888272</v>
      </c>
      <c r="Q2547" s="273">
        <v>365.93547282404825</v>
      </c>
      <c r="R2547" s="273">
        <v>386.19068898600636</v>
      </c>
      <c r="S2547" s="273">
        <v>386.19068898600636</v>
      </c>
      <c r="T2547" s="273"/>
      <c r="U2547" s="170">
        <v>317.71205911960652</v>
      </c>
      <c r="V2547" s="170"/>
      <c r="W2547" s="170"/>
      <c r="AB2547" s="168"/>
    </row>
    <row r="2548" spans="1:28" x14ac:dyDescent="0.25">
      <c r="A2548" s="280"/>
      <c r="B2548" s="280"/>
      <c r="C2548" s="280"/>
      <c r="D2548" s="279"/>
      <c r="E2548" s="283" t="s">
        <v>619</v>
      </c>
      <c r="F2548" s="277"/>
      <c r="G2548" s="277" t="s">
        <v>1969</v>
      </c>
      <c r="H2548" s="282"/>
      <c r="I2548" s="281"/>
      <c r="J2548" s="275"/>
      <c r="K2548" s="274">
        <v>0.14528199999999999</v>
      </c>
      <c r="L2548" s="201">
        <v>366.00811382404822</v>
      </c>
      <c r="M2548" s="201">
        <v>415.3475529888272</v>
      </c>
      <c r="N2548" s="201">
        <v>41.094000000000001</v>
      </c>
      <c r="O2548" s="273">
        <v>41.094000000000001</v>
      </c>
      <c r="P2548" s="273">
        <v>415.3475529888272</v>
      </c>
      <c r="Q2548" s="273">
        <v>366.08075482404826</v>
      </c>
      <c r="R2548" s="273">
        <v>386.2633299860064</v>
      </c>
      <c r="S2548" s="273">
        <v>386.33597098600637</v>
      </c>
      <c r="T2548" s="273"/>
      <c r="U2548" s="170">
        <v>317.78470011960655</v>
      </c>
      <c r="V2548" s="170"/>
      <c r="W2548" s="170"/>
      <c r="AB2548" s="168"/>
    </row>
    <row r="2549" spans="1:28" x14ac:dyDescent="0.25">
      <c r="A2549" s="280" t="s">
        <v>2423</v>
      </c>
      <c r="B2549" s="280" t="s">
        <v>2443</v>
      </c>
      <c r="C2549" s="280" t="s">
        <v>2087</v>
      </c>
      <c r="D2549" s="279">
        <v>3863</v>
      </c>
      <c r="E2549" s="278" t="s">
        <v>2442</v>
      </c>
      <c r="F2549" s="277"/>
      <c r="G2549" s="277" t="s">
        <v>2085</v>
      </c>
      <c r="H2549" s="276"/>
      <c r="I2549" s="273"/>
      <c r="J2549" s="275"/>
      <c r="K2549" s="274">
        <v>0</v>
      </c>
      <c r="L2549" s="201">
        <v>366.08075482404826</v>
      </c>
      <c r="M2549" s="201">
        <v>415.3475529888272</v>
      </c>
      <c r="N2549" s="201">
        <v>41.094000000000001</v>
      </c>
      <c r="O2549" s="273">
        <v>41.094000000000001</v>
      </c>
      <c r="P2549" s="273">
        <v>415.3475529888272</v>
      </c>
      <c r="Q2549" s="273">
        <v>366.08075482404826</v>
      </c>
      <c r="R2549" s="273">
        <v>386.33597098600637</v>
      </c>
      <c r="S2549" s="273">
        <v>386.33597098600637</v>
      </c>
      <c r="T2549" s="273"/>
      <c r="U2549" s="170">
        <v>317.85734111960653</v>
      </c>
      <c r="V2549" s="170"/>
      <c r="W2549" s="170"/>
      <c r="AB2549" s="168"/>
    </row>
    <row r="2550" spans="1:28" x14ac:dyDescent="0.25">
      <c r="A2550" s="280"/>
      <c r="B2550" s="280"/>
      <c r="C2550" s="280"/>
      <c r="D2550" s="279"/>
      <c r="E2550" s="283" t="s">
        <v>619</v>
      </c>
      <c r="F2550" s="277"/>
      <c r="G2550" s="277" t="s">
        <v>1969</v>
      </c>
      <c r="H2550" s="282"/>
      <c r="I2550" s="281"/>
      <c r="J2550" s="275"/>
      <c r="K2550" s="274">
        <v>0</v>
      </c>
      <c r="L2550" s="201">
        <v>366.08075482404826</v>
      </c>
      <c r="M2550" s="201">
        <v>415.3475529888272</v>
      </c>
      <c r="N2550" s="201">
        <v>41.094000000000001</v>
      </c>
      <c r="O2550" s="273">
        <v>41.094000000000001</v>
      </c>
      <c r="P2550" s="273">
        <v>415.3475529888272</v>
      </c>
      <c r="Q2550" s="273">
        <v>366.08075482404826</v>
      </c>
      <c r="R2550" s="273">
        <v>386.33597098600637</v>
      </c>
      <c r="S2550" s="273">
        <v>386.33597098600637</v>
      </c>
      <c r="T2550" s="273"/>
      <c r="U2550" s="170">
        <v>317.85734111960653</v>
      </c>
      <c r="V2550" s="170"/>
      <c r="W2550" s="170"/>
      <c r="AB2550" s="168"/>
    </row>
    <row r="2551" spans="1:28" x14ac:dyDescent="0.25">
      <c r="A2551" s="280" t="s">
        <v>2423</v>
      </c>
      <c r="B2551" s="280" t="s">
        <v>2443</v>
      </c>
      <c r="C2551" s="280" t="s">
        <v>1990</v>
      </c>
      <c r="D2551" s="279">
        <v>3863</v>
      </c>
      <c r="E2551" s="278" t="s">
        <v>2441</v>
      </c>
      <c r="F2551" s="277" t="s">
        <v>1988</v>
      </c>
      <c r="G2551" s="277" t="s">
        <v>1987</v>
      </c>
      <c r="H2551" s="276"/>
      <c r="I2551" s="273"/>
      <c r="J2551" s="275"/>
      <c r="K2551" s="274">
        <v>0</v>
      </c>
      <c r="L2551" s="201">
        <v>366.08075482404826</v>
      </c>
      <c r="M2551" s="201">
        <v>415.3475529888272</v>
      </c>
      <c r="N2551" s="201">
        <v>41.094000000000001</v>
      </c>
      <c r="O2551" s="273">
        <v>41.094000000000001</v>
      </c>
      <c r="P2551" s="273">
        <v>415.3475529888272</v>
      </c>
      <c r="Q2551" s="273">
        <v>366.08075482404826</v>
      </c>
      <c r="R2551" s="273">
        <v>386.33597098600637</v>
      </c>
      <c r="S2551" s="273">
        <v>386.33597098600637</v>
      </c>
      <c r="T2551" s="273"/>
      <c r="U2551" s="170">
        <v>317.85734111960653</v>
      </c>
      <c r="V2551" s="170"/>
      <c r="W2551" s="170"/>
      <c r="AB2551" s="168"/>
    </row>
    <row r="2552" spans="1:28" x14ac:dyDescent="0.25">
      <c r="A2552" s="280"/>
      <c r="B2552" s="280"/>
      <c r="C2552" s="280"/>
      <c r="D2552" s="279"/>
      <c r="E2552" s="278" t="s">
        <v>619</v>
      </c>
      <c r="F2552" s="277"/>
      <c r="G2552" s="277" t="s">
        <v>1962</v>
      </c>
      <c r="H2552" s="276">
        <v>40</v>
      </c>
      <c r="I2552" s="273"/>
      <c r="J2552" s="275"/>
      <c r="K2552" s="274">
        <v>0.13121600000000003</v>
      </c>
      <c r="L2552" s="201">
        <v>366.14636282404825</v>
      </c>
      <c r="M2552" s="201">
        <v>415.3475529888272</v>
      </c>
      <c r="N2552" s="201">
        <v>41.094000000000001</v>
      </c>
      <c r="O2552" s="273">
        <v>41.094000000000001</v>
      </c>
      <c r="P2552" s="273">
        <v>415.3475529888272</v>
      </c>
      <c r="Q2552" s="273">
        <v>366.21197082404825</v>
      </c>
      <c r="R2552" s="273">
        <v>386.40157898600637</v>
      </c>
      <c r="S2552" s="273">
        <v>386.46718698600637</v>
      </c>
      <c r="T2552" s="273"/>
      <c r="U2552" s="170">
        <v>317.92294911960653</v>
      </c>
      <c r="V2552" s="170"/>
      <c r="W2552" s="170"/>
      <c r="X2552" s="170"/>
      <c r="AB2552" s="168"/>
    </row>
    <row r="2553" spans="1:28" x14ac:dyDescent="0.25">
      <c r="A2553" s="260" t="s">
        <v>2423</v>
      </c>
      <c r="B2553" s="260" t="s">
        <v>2440</v>
      </c>
      <c r="C2553" s="260" t="s">
        <v>1981</v>
      </c>
      <c r="D2553" s="261">
        <v>3865</v>
      </c>
      <c r="E2553" s="255" t="s">
        <v>2439</v>
      </c>
      <c r="F2553" s="265"/>
      <c r="G2553" s="265" t="s">
        <v>1978</v>
      </c>
      <c r="H2553" s="284">
        <v>40</v>
      </c>
      <c r="I2553" s="255"/>
      <c r="J2553" s="257"/>
      <c r="K2553" s="255">
        <v>5.7403999999999997E-2</v>
      </c>
      <c r="L2553" s="201">
        <v>366.24067282404826</v>
      </c>
      <c r="M2553" s="201">
        <v>415.3475529888272</v>
      </c>
      <c r="N2553" s="201">
        <v>41.094000000000001</v>
      </c>
      <c r="O2553" s="255">
        <v>41.094000000000001</v>
      </c>
      <c r="P2553" s="255">
        <v>415.3475529888272</v>
      </c>
      <c r="Q2553" s="255">
        <v>366.26937482404827</v>
      </c>
      <c r="R2553" s="255">
        <v>386.49588898600638</v>
      </c>
      <c r="S2553" s="255">
        <v>386.52459098600639</v>
      </c>
      <c r="T2553" s="255"/>
      <c r="U2553" s="170">
        <v>318.01725911960654</v>
      </c>
      <c r="V2553" s="170"/>
      <c r="W2553" s="170"/>
      <c r="AB2553" s="168"/>
    </row>
    <row r="2554" spans="1:28" x14ac:dyDescent="0.25">
      <c r="A2554" s="286"/>
      <c r="B2554" s="286"/>
      <c r="C2554" s="286"/>
      <c r="D2554" s="285"/>
      <c r="E2554" s="260" t="s">
        <v>619</v>
      </c>
      <c r="F2554" s="259"/>
      <c r="G2554" s="259" t="s">
        <v>2198</v>
      </c>
      <c r="H2554" s="258"/>
      <c r="I2554" s="255"/>
      <c r="J2554" s="257"/>
      <c r="K2554" s="256">
        <v>0.16770400000000002</v>
      </c>
      <c r="L2554" s="201">
        <v>366.35322682404831</v>
      </c>
      <c r="M2554" s="201">
        <v>415.3475529888272</v>
      </c>
      <c r="N2554" s="201">
        <v>41.094000000000001</v>
      </c>
      <c r="O2554" s="255">
        <v>41.094000000000001</v>
      </c>
      <c r="P2554" s="255">
        <v>415.3475529888272</v>
      </c>
      <c r="Q2554" s="255">
        <v>366.43707882404829</v>
      </c>
      <c r="R2554" s="256">
        <v>386.60844298600642</v>
      </c>
      <c r="S2554" s="256">
        <v>386.6922949860064</v>
      </c>
      <c r="T2554" s="263"/>
      <c r="U2554" s="170">
        <v>318.12981311960658</v>
      </c>
      <c r="V2554" s="170"/>
      <c r="W2554" s="170"/>
      <c r="AB2554" s="168"/>
    </row>
    <row r="2555" spans="1:28" x14ac:dyDescent="0.25">
      <c r="A2555" s="286" t="s">
        <v>2423</v>
      </c>
      <c r="B2555" s="286" t="s">
        <v>2440</v>
      </c>
      <c r="C2555" s="286" t="s">
        <v>2197</v>
      </c>
      <c r="D2555" s="285">
        <v>3869</v>
      </c>
      <c r="E2555" s="260" t="s">
        <v>2438</v>
      </c>
      <c r="F2555" s="259"/>
      <c r="G2555" s="259" t="s">
        <v>2175</v>
      </c>
      <c r="H2555" s="258">
        <v>40</v>
      </c>
      <c r="I2555" s="255"/>
      <c r="J2555" s="257"/>
      <c r="K2555" s="256">
        <v>0.49565599999999999</v>
      </c>
      <c r="L2555" s="201">
        <v>366.68490682404831</v>
      </c>
      <c r="M2555" s="201">
        <v>415.3475529888272</v>
      </c>
      <c r="N2555" s="201">
        <v>41.094000000000001</v>
      </c>
      <c r="O2555" s="255">
        <v>41.094000000000001</v>
      </c>
      <c r="P2555" s="255">
        <v>415.3475529888272</v>
      </c>
      <c r="Q2555" s="255">
        <v>366.93273482404828</v>
      </c>
      <c r="R2555" s="256">
        <v>386.94012298600637</v>
      </c>
      <c r="S2555" s="256">
        <v>387.1879509860064</v>
      </c>
      <c r="T2555" s="256"/>
      <c r="U2555" s="170">
        <v>318.46149311960653</v>
      </c>
      <c r="V2555" s="170"/>
      <c r="W2555" s="170"/>
      <c r="AB2555" s="168"/>
    </row>
    <row r="2556" spans="1:28" x14ac:dyDescent="0.25">
      <c r="A2556" s="286" t="s">
        <v>2423</v>
      </c>
      <c r="B2556" s="286" t="s">
        <v>2440</v>
      </c>
      <c r="C2556" s="286" t="s">
        <v>2174</v>
      </c>
      <c r="D2556" s="285">
        <v>3872</v>
      </c>
      <c r="E2556" s="260" t="s">
        <v>2437</v>
      </c>
      <c r="F2556" s="259"/>
      <c r="G2556" s="259" t="s">
        <v>2172</v>
      </c>
      <c r="H2556" s="258"/>
      <c r="I2556" s="255"/>
      <c r="J2556" s="257"/>
      <c r="K2556" s="256">
        <v>0</v>
      </c>
      <c r="L2556" s="201">
        <v>366.93273482404828</v>
      </c>
      <c r="M2556" s="201">
        <v>415.3475529888272</v>
      </c>
      <c r="N2556" s="201">
        <v>41.094000000000001</v>
      </c>
      <c r="O2556" s="255">
        <v>41.094000000000001</v>
      </c>
      <c r="P2556" s="255">
        <v>415.3475529888272</v>
      </c>
      <c r="Q2556" s="255">
        <v>366.93273482404828</v>
      </c>
      <c r="R2556" s="256">
        <v>387.1879509860064</v>
      </c>
      <c r="S2556" s="256">
        <v>387.1879509860064</v>
      </c>
      <c r="T2556" s="256"/>
      <c r="U2556" s="170">
        <v>318.70932111960656</v>
      </c>
      <c r="V2556" s="170"/>
      <c r="W2556" s="170"/>
      <c r="AB2556" s="168"/>
    </row>
    <row r="2557" spans="1:28" x14ac:dyDescent="0.25">
      <c r="A2557" s="286"/>
      <c r="B2557" s="286"/>
      <c r="C2557" s="286"/>
      <c r="D2557" s="285"/>
      <c r="E2557" s="260"/>
      <c r="F2557" s="259"/>
      <c r="G2557" s="259"/>
      <c r="H2557" s="258"/>
      <c r="I2557" s="255"/>
      <c r="J2557" s="257"/>
      <c r="K2557" s="256">
        <v>0</v>
      </c>
      <c r="L2557" s="201">
        <v>366.93273482404828</v>
      </c>
      <c r="M2557" s="201">
        <v>415.3475529888272</v>
      </c>
      <c r="N2557" s="201">
        <v>41.094000000000001</v>
      </c>
      <c r="O2557" s="255">
        <v>41.094000000000001</v>
      </c>
      <c r="P2557" s="255">
        <v>415.3475529888272</v>
      </c>
      <c r="Q2557" s="255">
        <v>366.93273482404828</v>
      </c>
      <c r="R2557" s="256">
        <v>387.1879509860064</v>
      </c>
      <c r="S2557" s="256">
        <v>387.1879509860064</v>
      </c>
      <c r="T2557" s="256"/>
      <c r="U2557" s="170">
        <v>318.70932111960656</v>
      </c>
      <c r="V2557" s="170"/>
      <c r="W2557" s="170"/>
      <c r="AB2557" s="168"/>
    </row>
    <row r="2558" spans="1:28" x14ac:dyDescent="0.25">
      <c r="A2558" s="286"/>
      <c r="B2558" s="286"/>
      <c r="C2558" s="286"/>
      <c r="D2558" s="285"/>
      <c r="E2558" s="260" t="s">
        <v>619</v>
      </c>
      <c r="F2558" s="259"/>
      <c r="G2558" s="259" t="s">
        <v>1962</v>
      </c>
      <c r="H2558" s="258"/>
      <c r="I2558" s="255"/>
      <c r="J2558" s="257"/>
      <c r="K2558" s="256">
        <v>9.9516999999999994E-2</v>
      </c>
      <c r="L2558" s="201">
        <v>366.98249332404828</v>
      </c>
      <c r="M2558" s="201">
        <v>415.3475529888272</v>
      </c>
      <c r="N2558" s="201">
        <v>41.094000000000001</v>
      </c>
      <c r="O2558" s="255">
        <v>41.094000000000001</v>
      </c>
      <c r="P2558" s="255">
        <v>415.3475529888272</v>
      </c>
      <c r="Q2558" s="255">
        <v>367.03225182404827</v>
      </c>
      <c r="R2558" s="256">
        <v>387.23770948600639</v>
      </c>
      <c r="S2558" s="256">
        <v>387.28746798600639</v>
      </c>
      <c r="T2558" s="256"/>
      <c r="U2558" s="170">
        <v>318.75907961960655</v>
      </c>
      <c r="V2558" s="170"/>
      <c r="W2558" s="170"/>
      <c r="AB2558" s="168"/>
    </row>
    <row r="2559" spans="1:28" x14ac:dyDescent="0.25">
      <c r="A2559" s="286" t="s">
        <v>2423</v>
      </c>
      <c r="B2559" s="286" t="s">
        <v>2440</v>
      </c>
      <c r="C2559" s="286" t="s">
        <v>2194</v>
      </c>
      <c r="D2559" s="285">
        <v>3875</v>
      </c>
      <c r="E2559" s="260" t="s">
        <v>2436</v>
      </c>
      <c r="F2559" s="259"/>
      <c r="G2559" s="259" t="s">
        <v>2175</v>
      </c>
      <c r="H2559" s="258">
        <v>40</v>
      </c>
      <c r="I2559" s="255"/>
      <c r="J2559" s="257"/>
      <c r="K2559" s="256">
        <v>0.49565599999999999</v>
      </c>
      <c r="L2559" s="201">
        <v>367.28007982404824</v>
      </c>
      <c r="M2559" s="201">
        <v>415.3475529888272</v>
      </c>
      <c r="N2559" s="201">
        <v>41.094000000000001</v>
      </c>
      <c r="O2559" s="255">
        <v>41.094000000000001</v>
      </c>
      <c r="P2559" s="255">
        <v>415.3475529888272</v>
      </c>
      <c r="Q2559" s="255">
        <v>367.52790782404827</v>
      </c>
      <c r="R2559" s="256">
        <v>387.53529598600636</v>
      </c>
      <c r="S2559" s="256">
        <v>387.78312398600639</v>
      </c>
      <c r="T2559" s="256"/>
      <c r="U2559" s="170">
        <v>319.05666611960652</v>
      </c>
      <c r="V2559" s="170"/>
      <c r="W2559" s="170"/>
      <c r="AB2559" s="168"/>
    </row>
    <row r="2560" spans="1:28" x14ac:dyDescent="0.25">
      <c r="A2560" s="286"/>
      <c r="B2560" s="286"/>
      <c r="C2560" s="286"/>
      <c r="D2560" s="285"/>
      <c r="E2560" s="260" t="s">
        <v>619</v>
      </c>
      <c r="F2560" s="259"/>
      <c r="G2560" s="259"/>
      <c r="H2560" s="258"/>
      <c r="I2560" s="255"/>
      <c r="J2560" s="257"/>
      <c r="K2560" s="256">
        <v>0</v>
      </c>
      <c r="L2560" s="201">
        <v>367.52790782404827</v>
      </c>
      <c r="M2560" s="201">
        <v>415.3475529888272</v>
      </c>
      <c r="N2560" s="201">
        <v>41.094000000000001</v>
      </c>
      <c r="O2560" s="255">
        <v>41.094000000000001</v>
      </c>
      <c r="P2560" s="255">
        <v>415.3475529888272</v>
      </c>
      <c r="Q2560" s="255">
        <v>367.52790782404827</v>
      </c>
      <c r="R2560" s="256">
        <v>387.78312398600639</v>
      </c>
      <c r="S2560" s="256">
        <v>387.78312398600639</v>
      </c>
      <c r="T2560" s="256"/>
      <c r="U2560" s="170">
        <v>319.30449411960655</v>
      </c>
      <c r="V2560" s="170"/>
      <c r="W2560" s="170"/>
      <c r="AB2560" s="168"/>
    </row>
    <row r="2561" spans="1:28" x14ac:dyDescent="0.25">
      <c r="A2561" s="286"/>
      <c r="B2561" s="286"/>
      <c r="C2561" s="286"/>
      <c r="D2561" s="285"/>
      <c r="E2561" s="260"/>
      <c r="F2561" s="259"/>
      <c r="G2561" s="259"/>
      <c r="H2561" s="258"/>
      <c r="I2561" s="255"/>
      <c r="J2561" s="257"/>
      <c r="K2561" s="256">
        <v>0</v>
      </c>
      <c r="L2561" s="201">
        <v>367.52790782404827</v>
      </c>
      <c r="M2561" s="201">
        <v>415.3475529888272</v>
      </c>
      <c r="N2561" s="201">
        <v>41.094000000000001</v>
      </c>
      <c r="O2561" s="255">
        <v>41.094000000000001</v>
      </c>
      <c r="P2561" s="255">
        <v>415.3475529888272</v>
      </c>
      <c r="Q2561" s="255">
        <v>367.52790782404827</v>
      </c>
      <c r="R2561" s="256">
        <v>387.78312398600639</v>
      </c>
      <c r="S2561" s="256">
        <v>387.78312398600639</v>
      </c>
      <c r="T2561" s="256"/>
      <c r="U2561" s="170">
        <v>319.30449411960655</v>
      </c>
      <c r="V2561" s="170"/>
      <c r="W2561" s="170"/>
      <c r="AB2561" s="168"/>
    </row>
    <row r="2562" spans="1:28" x14ac:dyDescent="0.25">
      <c r="A2562" s="286"/>
      <c r="B2562" s="286"/>
      <c r="C2562" s="286"/>
      <c r="D2562" s="285"/>
      <c r="E2562" s="260" t="s">
        <v>619</v>
      </c>
      <c r="F2562" s="259"/>
      <c r="G2562" s="259" t="s">
        <v>1962</v>
      </c>
      <c r="H2562" s="258"/>
      <c r="I2562" s="255"/>
      <c r="J2562" s="257"/>
      <c r="K2562" s="256">
        <v>9.9516999999999994E-2</v>
      </c>
      <c r="L2562" s="201">
        <v>367.57766632404827</v>
      </c>
      <c r="M2562" s="201">
        <v>415.3475529888272</v>
      </c>
      <c r="N2562" s="201">
        <v>41.094000000000001</v>
      </c>
      <c r="O2562" s="255">
        <v>41.094000000000001</v>
      </c>
      <c r="P2562" s="255">
        <v>415.3475529888272</v>
      </c>
      <c r="Q2562" s="255">
        <v>367.62742482404826</v>
      </c>
      <c r="R2562" s="256">
        <v>387.83288248600638</v>
      </c>
      <c r="S2562" s="256">
        <v>387.88264098600638</v>
      </c>
      <c r="T2562" s="256"/>
      <c r="U2562" s="170">
        <v>319.35425261960654</v>
      </c>
      <c r="V2562" s="170"/>
      <c r="W2562" s="170"/>
      <c r="AB2562" s="168"/>
    </row>
    <row r="2563" spans="1:28" x14ac:dyDescent="0.25">
      <c r="A2563" s="286" t="s">
        <v>2423</v>
      </c>
      <c r="B2563" s="286" t="s">
        <v>2440</v>
      </c>
      <c r="C2563" s="286" t="s">
        <v>2192</v>
      </c>
      <c r="D2563" s="285">
        <v>3881</v>
      </c>
      <c r="E2563" s="260" t="s">
        <v>2435</v>
      </c>
      <c r="F2563" s="259"/>
      <c r="G2563" s="259" t="s">
        <v>2175</v>
      </c>
      <c r="H2563" s="258">
        <v>40</v>
      </c>
      <c r="I2563" s="255"/>
      <c r="J2563" s="257"/>
      <c r="K2563" s="256">
        <v>0.49565599999999999</v>
      </c>
      <c r="L2563" s="201">
        <v>367.87525282404829</v>
      </c>
      <c r="M2563" s="201">
        <v>415.3475529888272</v>
      </c>
      <c r="N2563" s="201">
        <v>41.094000000000001</v>
      </c>
      <c r="O2563" s="255">
        <v>41.094000000000001</v>
      </c>
      <c r="P2563" s="255">
        <v>415.3475529888272</v>
      </c>
      <c r="Q2563" s="255">
        <v>368.12308082404826</v>
      </c>
      <c r="R2563" s="256">
        <v>388.13046898600635</v>
      </c>
      <c r="S2563" s="256">
        <v>388.37829698600638</v>
      </c>
      <c r="T2563" s="256"/>
      <c r="U2563" s="170">
        <v>319.65183911960651</v>
      </c>
      <c r="V2563" s="170"/>
      <c r="W2563" s="170"/>
      <c r="AB2563" s="168"/>
    </row>
    <row r="2564" spans="1:28" x14ac:dyDescent="0.25">
      <c r="A2564" s="286"/>
      <c r="B2564" s="286"/>
      <c r="C2564" s="286"/>
      <c r="D2564" s="285"/>
      <c r="E2564" s="260" t="s">
        <v>619</v>
      </c>
      <c r="F2564" s="259"/>
      <c r="G2564" s="259"/>
      <c r="H2564" s="258"/>
      <c r="I2564" s="255"/>
      <c r="J2564" s="257"/>
      <c r="K2564" s="256">
        <v>0</v>
      </c>
      <c r="L2564" s="201">
        <v>368.12308082404826</v>
      </c>
      <c r="M2564" s="201">
        <v>415.3475529888272</v>
      </c>
      <c r="N2564" s="201">
        <v>41.094000000000001</v>
      </c>
      <c r="O2564" s="255">
        <v>41.094000000000001</v>
      </c>
      <c r="P2564" s="255">
        <v>415.3475529888272</v>
      </c>
      <c r="Q2564" s="255">
        <v>368.12308082404826</v>
      </c>
      <c r="R2564" s="256">
        <v>388.37829698600638</v>
      </c>
      <c r="S2564" s="256">
        <v>388.37829698600638</v>
      </c>
      <c r="T2564" s="256"/>
      <c r="U2564" s="170">
        <v>319.89966711960653</v>
      </c>
      <c r="V2564" s="170"/>
      <c r="W2564" s="170"/>
      <c r="AB2564" s="168"/>
    </row>
    <row r="2565" spans="1:28" x14ac:dyDescent="0.25">
      <c r="A2565" s="286"/>
      <c r="B2565" s="286"/>
      <c r="C2565" s="286"/>
      <c r="D2565" s="285"/>
      <c r="E2565" s="260"/>
      <c r="F2565" s="259"/>
      <c r="G2565" s="259"/>
      <c r="H2565" s="258"/>
      <c r="I2565" s="255"/>
      <c r="J2565" s="257"/>
      <c r="K2565" s="256">
        <v>0</v>
      </c>
      <c r="L2565" s="201">
        <v>368.12308082404826</v>
      </c>
      <c r="M2565" s="201">
        <v>415.3475529888272</v>
      </c>
      <c r="N2565" s="201">
        <v>41.094000000000001</v>
      </c>
      <c r="O2565" s="255">
        <v>41.094000000000001</v>
      </c>
      <c r="P2565" s="255">
        <v>415.3475529888272</v>
      </c>
      <c r="Q2565" s="255">
        <v>368.12308082404826</v>
      </c>
      <c r="R2565" s="256">
        <v>388.37829698600638</v>
      </c>
      <c r="S2565" s="256">
        <v>388.37829698600638</v>
      </c>
      <c r="T2565" s="256"/>
      <c r="U2565" s="170">
        <v>319.89966711960653</v>
      </c>
      <c r="V2565" s="170"/>
      <c r="W2565" s="170"/>
      <c r="AB2565" s="168"/>
    </row>
    <row r="2566" spans="1:28" x14ac:dyDescent="0.25">
      <c r="A2566" s="286"/>
      <c r="B2566" s="286"/>
      <c r="C2566" s="286"/>
      <c r="D2566" s="285"/>
      <c r="E2566" s="260" t="s">
        <v>619</v>
      </c>
      <c r="F2566" s="259"/>
      <c r="G2566" s="259" t="s">
        <v>1962</v>
      </c>
      <c r="H2566" s="258"/>
      <c r="I2566" s="255"/>
      <c r="J2566" s="257"/>
      <c r="K2566" s="256">
        <v>9.9516999999999994E-2</v>
      </c>
      <c r="L2566" s="201">
        <v>368.17283932404825</v>
      </c>
      <c r="M2566" s="201">
        <v>415.3475529888272</v>
      </c>
      <c r="N2566" s="201">
        <v>41.094000000000001</v>
      </c>
      <c r="O2566" s="255">
        <v>41.094000000000001</v>
      </c>
      <c r="P2566" s="255">
        <v>415.3475529888272</v>
      </c>
      <c r="Q2566" s="255">
        <v>368.22259782404825</v>
      </c>
      <c r="R2566" s="256">
        <v>388.42805548600637</v>
      </c>
      <c r="S2566" s="256">
        <v>388.47781398600637</v>
      </c>
      <c r="T2566" s="256"/>
      <c r="U2566" s="170">
        <v>319.94942561960653</v>
      </c>
      <c r="V2566" s="170"/>
      <c r="W2566" s="170"/>
      <c r="AB2566" s="168"/>
    </row>
    <row r="2567" spans="1:28" x14ac:dyDescent="0.25">
      <c r="A2567" s="286" t="s">
        <v>2423</v>
      </c>
      <c r="B2567" s="286" t="s">
        <v>2440</v>
      </c>
      <c r="C2567" s="286" t="s">
        <v>2190</v>
      </c>
      <c r="D2567" s="285">
        <v>3887</v>
      </c>
      <c r="E2567" s="260" t="s">
        <v>2434</v>
      </c>
      <c r="F2567" s="259"/>
      <c r="G2567" s="259" t="s">
        <v>2175</v>
      </c>
      <c r="H2567" s="258">
        <v>40</v>
      </c>
      <c r="I2567" s="255"/>
      <c r="J2567" s="257"/>
      <c r="K2567" s="256">
        <v>0.49565599999999999</v>
      </c>
      <c r="L2567" s="201">
        <v>368.47042582404822</v>
      </c>
      <c r="M2567" s="201">
        <v>415.3475529888272</v>
      </c>
      <c r="N2567" s="201">
        <v>41.094000000000001</v>
      </c>
      <c r="O2567" s="255">
        <v>41.094000000000001</v>
      </c>
      <c r="P2567" s="255">
        <v>415.3475529888272</v>
      </c>
      <c r="Q2567" s="255">
        <v>368.71825382404825</v>
      </c>
      <c r="R2567" s="256">
        <v>388.72564198600634</v>
      </c>
      <c r="S2567" s="256">
        <v>388.97346998600636</v>
      </c>
      <c r="T2567" s="256"/>
      <c r="U2567" s="170">
        <v>320.2470121196065</v>
      </c>
      <c r="V2567" s="170"/>
      <c r="W2567" s="170"/>
      <c r="AB2567" s="168"/>
    </row>
    <row r="2568" spans="1:28" x14ac:dyDescent="0.25">
      <c r="A2568" s="286" t="s">
        <v>2423</v>
      </c>
      <c r="B2568" s="286" t="s">
        <v>2440</v>
      </c>
      <c r="C2568" s="286" t="s">
        <v>2174</v>
      </c>
      <c r="D2568" s="285">
        <v>3890</v>
      </c>
      <c r="E2568" s="260" t="s">
        <v>2433</v>
      </c>
      <c r="F2568" s="259"/>
      <c r="G2568" s="259" t="s">
        <v>2172</v>
      </c>
      <c r="H2568" s="258"/>
      <c r="I2568" s="255"/>
      <c r="J2568" s="257"/>
      <c r="K2568" s="256">
        <v>0</v>
      </c>
      <c r="L2568" s="201">
        <v>368.71825382404825</v>
      </c>
      <c r="M2568" s="201">
        <v>415.3475529888272</v>
      </c>
      <c r="N2568" s="201">
        <v>41.094000000000001</v>
      </c>
      <c r="O2568" s="255">
        <v>41.094000000000001</v>
      </c>
      <c r="P2568" s="255">
        <v>415.3475529888272</v>
      </c>
      <c r="Q2568" s="255">
        <v>368.71825382404825</v>
      </c>
      <c r="R2568" s="256">
        <v>388.97346998600636</v>
      </c>
      <c r="S2568" s="256">
        <v>388.97346998600636</v>
      </c>
      <c r="T2568" s="256"/>
      <c r="U2568" s="170">
        <v>320.49484011960652</v>
      </c>
      <c r="V2568" s="170"/>
      <c r="W2568" s="170"/>
      <c r="AB2568" s="168"/>
    </row>
    <row r="2569" spans="1:28" x14ac:dyDescent="0.25">
      <c r="A2569" s="286"/>
      <c r="B2569" s="286"/>
      <c r="C2569" s="286"/>
      <c r="D2569" s="285"/>
      <c r="E2569" s="260"/>
      <c r="F2569" s="259"/>
      <c r="G2569" s="259"/>
      <c r="H2569" s="258"/>
      <c r="I2569" s="255"/>
      <c r="J2569" s="257"/>
      <c r="K2569" s="256">
        <v>0</v>
      </c>
      <c r="L2569" s="201">
        <v>368.71825382404825</v>
      </c>
      <c r="M2569" s="201">
        <v>415.3475529888272</v>
      </c>
      <c r="N2569" s="201">
        <v>41.094000000000001</v>
      </c>
      <c r="O2569" s="255">
        <v>41.094000000000001</v>
      </c>
      <c r="P2569" s="255">
        <v>415.3475529888272</v>
      </c>
      <c r="Q2569" s="255">
        <v>368.71825382404825</v>
      </c>
      <c r="R2569" s="256">
        <v>388.97346998600636</v>
      </c>
      <c r="S2569" s="256">
        <v>388.97346998600636</v>
      </c>
      <c r="T2569" s="256"/>
      <c r="U2569" s="170">
        <v>320.49484011960652</v>
      </c>
      <c r="V2569" s="170"/>
      <c r="W2569" s="170"/>
      <c r="AB2569" s="168"/>
    </row>
    <row r="2570" spans="1:28" x14ac:dyDescent="0.25">
      <c r="A2570" s="286"/>
      <c r="B2570" s="286"/>
      <c r="C2570" s="286"/>
      <c r="D2570" s="285"/>
      <c r="E2570" s="260"/>
      <c r="F2570" s="259"/>
      <c r="G2570" s="259" t="s">
        <v>1962</v>
      </c>
      <c r="H2570" s="258"/>
      <c r="I2570" s="255"/>
      <c r="J2570" s="257"/>
      <c r="K2570" s="256">
        <v>0.15525</v>
      </c>
      <c r="L2570" s="201">
        <v>368.79587882404826</v>
      </c>
      <c r="M2570" s="201">
        <v>415.3475529888272</v>
      </c>
      <c r="N2570" s="201">
        <v>41.094000000000001</v>
      </c>
      <c r="O2570" s="255">
        <v>41.094000000000001</v>
      </c>
      <c r="P2570" s="255">
        <v>415.3475529888272</v>
      </c>
      <c r="Q2570" s="255">
        <v>368.87350382404827</v>
      </c>
      <c r="R2570" s="256">
        <v>389.05109498600638</v>
      </c>
      <c r="S2570" s="256">
        <v>389.12871998600639</v>
      </c>
      <c r="T2570" s="256"/>
      <c r="U2570" s="170">
        <v>320.57246511960653</v>
      </c>
      <c r="V2570" s="170"/>
      <c r="W2570" s="170"/>
      <c r="AB2570" s="168"/>
    </row>
    <row r="2571" spans="1:28" x14ac:dyDescent="0.25">
      <c r="A2571" s="286" t="s">
        <v>2423</v>
      </c>
      <c r="B2571" s="286" t="s">
        <v>2440</v>
      </c>
      <c r="C2571" s="286" t="s">
        <v>2187</v>
      </c>
      <c r="D2571" s="285">
        <v>3894</v>
      </c>
      <c r="E2571" s="260" t="s">
        <v>2432</v>
      </c>
      <c r="F2571" s="259" t="s">
        <v>2185</v>
      </c>
      <c r="G2571" s="259" t="s">
        <v>2184</v>
      </c>
      <c r="H2571" s="258">
        <v>40</v>
      </c>
      <c r="I2571" s="255"/>
      <c r="J2571" s="257"/>
      <c r="K2571" s="256">
        <v>0.5</v>
      </c>
      <c r="L2571" s="201">
        <v>369.12350382404827</v>
      </c>
      <c r="M2571" s="201">
        <v>415.3475529888272</v>
      </c>
      <c r="N2571" s="201">
        <v>41.094000000000001</v>
      </c>
      <c r="O2571" s="255">
        <v>41.094000000000001</v>
      </c>
      <c r="P2571" s="255">
        <v>415.3475529888272</v>
      </c>
      <c r="Q2571" s="255">
        <v>369.37350382404827</v>
      </c>
      <c r="R2571" s="256">
        <v>389.37871998600639</v>
      </c>
      <c r="S2571" s="256">
        <v>389.62871998600639</v>
      </c>
      <c r="T2571" s="256"/>
      <c r="U2571" s="170">
        <v>320.90009011960655</v>
      </c>
      <c r="V2571" s="170"/>
      <c r="W2571" s="170"/>
      <c r="AB2571" s="168"/>
    </row>
    <row r="2572" spans="1:28" x14ac:dyDescent="0.25">
      <c r="A2572" s="286"/>
      <c r="B2572" s="286"/>
      <c r="C2572" s="286"/>
      <c r="D2572" s="285"/>
      <c r="E2572" s="260" t="s">
        <v>619</v>
      </c>
      <c r="F2572" s="259"/>
      <c r="G2572" s="259" t="s">
        <v>1962</v>
      </c>
      <c r="H2572" s="258"/>
      <c r="I2572" s="255"/>
      <c r="J2572" s="257"/>
      <c r="K2572" s="256">
        <v>0.15525</v>
      </c>
      <c r="L2572" s="201">
        <v>369.45112882404828</v>
      </c>
      <c r="M2572" s="201">
        <v>415.3475529888272</v>
      </c>
      <c r="N2572" s="201">
        <v>41.094000000000001</v>
      </c>
      <c r="O2572" s="255">
        <v>41.094000000000001</v>
      </c>
      <c r="P2572" s="255">
        <v>415.3475529888272</v>
      </c>
      <c r="Q2572" s="255">
        <v>369.52875382404829</v>
      </c>
      <c r="R2572" s="256">
        <v>389.7063449860064</v>
      </c>
      <c r="S2572" s="256">
        <v>389.78396998600641</v>
      </c>
      <c r="T2572" s="256"/>
      <c r="U2572" s="170">
        <v>321.22771511960656</v>
      </c>
      <c r="V2572" s="170"/>
      <c r="W2572" s="170"/>
      <c r="AB2572" s="168"/>
    </row>
    <row r="2573" spans="1:28" x14ac:dyDescent="0.25">
      <c r="A2573" s="286" t="s">
        <v>2423</v>
      </c>
      <c r="B2573" s="286" t="s">
        <v>2440</v>
      </c>
      <c r="C2573" s="286" t="s">
        <v>2183</v>
      </c>
      <c r="D2573" s="285">
        <v>3900</v>
      </c>
      <c r="E2573" s="260" t="s">
        <v>2431</v>
      </c>
      <c r="F2573" s="259"/>
      <c r="G2573" s="259" t="s">
        <v>2175</v>
      </c>
      <c r="H2573" s="258">
        <v>40</v>
      </c>
      <c r="I2573" s="255"/>
      <c r="J2573" s="257"/>
      <c r="K2573" s="256">
        <v>0.49565599999999999</v>
      </c>
      <c r="L2573" s="201">
        <v>369.77658182404832</v>
      </c>
      <c r="M2573" s="201">
        <v>415.3475529888272</v>
      </c>
      <c r="N2573" s="201">
        <v>41.094000000000001</v>
      </c>
      <c r="O2573" s="255">
        <v>41.094000000000001</v>
      </c>
      <c r="P2573" s="255">
        <v>415.3475529888272</v>
      </c>
      <c r="Q2573" s="255">
        <v>370.02440982404829</v>
      </c>
      <c r="R2573" s="256">
        <v>390.03179798600638</v>
      </c>
      <c r="S2573" s="256">
        <v>390.27962598600641</v>
      </c>
      <c r="T2573" s="256"/>
      <c r="U2573" s="170">
        <v>321.55316811960654</v>
      </c>
      <c r="V2573" s="170"/>
      <c r="W2573" s="170"/>
      <c r="AB2573" s="168"/>
    </row>
    <row r="2574" spans="1:28" x14ac:dyDescent="0.25">
      <c r="A2574" s="286"/>
      <c r="B2574" s="286"/>
      <c r="C2574" s="286"/>
      <c r="D2574" s="285"/>
      <c r="E2574" s="260" t="s">
        <v>619</v>
      </c>
      <c r="F2574" s="259"/>
      <c r="G2574" s="259"/>
      <c r="H2574" s="258"/>
      <c r="I2574" s="255"/>
      <c r="J2574" s="257"/>
      <c r="K2574" s="256">
        <v>0</v>
      </c>
      <c r="L2574" s="201">
        <v>370.02440982404829</v>
      </c>
      <c r="M2574" s="201">
        <v>415.3475529888272</v>
      </c>
      <c r="N2574" s="201">
        <v>41.094000000000001</v>
      </c>
      <c r="O2574" s="255">
        <v>41.094000000000001</v>
      </c>
      <c r="P2574" s="255">
        <v>415.3475529888272</v>
      </c>
      <c r="Q2574" s="255">
        <v>370.02440982404829</v>
      </c>
      <c r="R2574" s="256">
        <v>390.27962598600641</v>
      </c>
      <c r="S2574" s="256">
        <v>390.27962598600641</v>
      </c>
      <c r="T2574" s="256"/>
      <c r="U2574" s="170">
        <v>321.80099611960657</v>
      </c>
      <c r="V2574" s="170"/>
      <c r="W2574" s="170"/>
      <c r="AB2574" s="168"/>
    </row>
    <row r="2575" spans="1:28" x14ac:dyDescent="0.25">
      <c r="A2575" s="286"/>
      <c r="B2575" s="286"/>
      <c r="C2575" s="286"/>
      <c r="D2575" s="285"/>
      <c r="E2575" s="260"/>
      <c r="F2575" s="259"/>
      <c r="G2575" s="259"/>
      <c r="H2575" s="258"/>
      <c r="I2575" s="255"/>
      <c r="J2575" s="257"/>
      <c r="K2575" s="256">
        <v>0</v>
      </c>
      <c r="L2575" s="201">
        <v>370.02440982404829</v>
      </c>
      <c r="M2575" s="201">
        <v>415.3475529888272</v>
      </c>
      <c r="N2575" s="201">
        <v>41.094000000000001</v>
      </c>
      <c r="O2575" s="255">
        <v>41.094000000000001</v>
      </c>
      <c r="P2575" s="255">
        <v>415.3475529888272</v>
      </c>
      <c r="Q2575" s="255">
        <v>370.02440982404829</v>
      </c>
      <c r="R2575" s="256">
        <v>390.27962598600641</v>
      </c>
      <c r="S2575" s="256">
        <v>390.27962598600641</v>
      </c>
      <c r="T2575" s="256"/>
      <c r="U2575" s="170">
        <v>321.80099611960657</v>
      </c>
      <c r="V2575" s="170"/>
      <c r="W2575" s="170"/>
      <c r="AB2575" s="168"/>
    </row>
    <row r="2576" spans="1:28" x14ac:dyDescent="0.25">
      <c r="A2576" s="286"/>
      <c r="B2576" s="286"/>
      <c r="C2576" s="286"/>
      <c r="D2576" s="285"/>
      <c r="E2576" s="260"/>
      <c r="F2576" s="259"/>
      <c r="G2576" s="259" t="s">
        <v>1962</v>
      </c>
      <c r="H2576" s="258"/>
      <c r="I2576" s="255"/>
      <c r="J2576" s="257"/>
      <c r="K2576" s="256">
        <v>9.9516999999999994E-2</v>
      </c>
      <c r="L2576" s="201">
        <v>370.07416832404829</v>
      </c>
      <c r="M2576" s="201">
        <v>415.3475529888272</v>
      </c>
      <c r="N2576" s="201">
        <v>41.094000000000001</v>
      </c>
      <c r="O2576" s="255">
        <v>41.094000000000001</v>
      </c>
      <c r="P2576" s="255">
        <v>415.3475529888272</v>
      </c>
      <c r="Q2576" s="255">
        <v>370.12392682404828</v>
      </c>
      <c r="R2576" s="256">
        <v>390.3293844860064</v>
      </c>
      <c r="S2576" s="256">
        <v>390.3791429860064</v>
      </c>
      <c r="T2576" s="256"/>
      <c r="U2576" s="170">
        <v>321.85075461960656</v>
      </c>
      <c r="V2576" s="170"/>
      <c r="W2576" s="170"/>
      <c r="AB2576" s="168"/>
    </row>
    <row r="2577" spans="1:28" x14ac:dyDescent="0.25">
      <c r="A2577" s="286" t="s">
        <v>2423</v>
      </c>
      <c r="B2577" s="286" t="s">
        <v>2440</v>
      </c>
      <c r="C2577" s="286" t="s">
        <v>2181</v>
      </c>
      <c r="D2577" s="285">
        <v>3906</v>
      </c>
      <c r="E2577" s="260" t="s">
        <v>2430</v>
      </c>
      <c r="F2577" s="259"/>
      <c r="G2577" s="259" t="s">
        <v>2175</v>
      </c>
      <c r="H2577" s="258">
        <v>40</v>
      </c>
      <c r="I2577" s="255"/>
      <c r="J2577" s="257"/>
      <c r="K2577" s="256">
        <v>0.49565599999999999</v>
      </c>
      <c r="L2577" s="201">
        <v>370.37175482404825</v>
      </c>
      <c r="M2577" s="201">
        <v>415.3475529888272</v>
      </c>
      <c r="N2577" s="201">
        <v>41.094000000000001</v>
      </c>
      <c r="O2577" s="255">
        <v>41.094000000000001</v>
      </c>
      <c r="P2577" s="255">
        <v>415.3475529888272</v>
      </c>
      <c r="Q2577" s="255">
        <v>370.61958282404828</v>
      </c>
      <c r="R2577" s="256">
        <v>390.62697098600637</v>
      </c>
      <c r="S2577" s="256">
        <v>390.8747989860064</v>
      </c>
      <c r="T2577" s="256"/>
      <c r="U2577" s="170">
        <v>322.14834111960653</v>
      </c>
      <c r="V2577" s="170"/>
      <c r="W2577" s="170"/>
      <c r="AB2577" s="168"/>
    </row>
    <row r="2578" spans="1:28" x14ac:dyDescent="0.25">
      <c r="A2578" s="286"/>
      <c r="B2578" s="286"/>
      <c r="C2578" s="286"/>
      <c r="D2578" s="285"/>
      <c r="E2578" s="260" t="s">
        <v>619</v>
      </c>
      <c r="F2578" s="259"/>
      <c r="G2578" s="259"/>
      <c r="H2578" s="258"/>
      <c r="I2578" s="255"/>
      <c r="J2578" s="257"/>
      <c r="K2578" s="256">
        <v>0</v>
      </c>
      <c r="L2578" s="201">
        <v>370.61958282404828</v>
      </c>
      <c r="M2578" s="201">
        <v>415.3475529888272</v>
      </c>
      <c r="N2578" s="201">
        <v>41.094000000000001</v>
      </c>
      <c r="O2578" s="255">
        <v>41.094000000000001</v>
      </c>
      <c r="P2578" s="255">
        <v>415.3475529888272</v>
      </c>
      <c r="Q2578" s="255">
        <v>370.61958282404828</v>
      </c>
      <c r="R2578" s="256">
        <v>390.8747989860064</v>
      </c>
      <c r="S2578" s="256">
        <v>390.8747989860064</v>
      </c>
      <c r="T2578" s="256"/>
      <c r="U2578" s="170">
        <v>322.39616911960655</v>
      </c>
      <c r="V2578" s="170"/>
      <c r="W2578" s="170"/>
      <c r="AB2578" s="168"/>
    </row>
    <row r="2579" spans="1:28" x14ac:dyDescent="0.25">
      <c r="A2579" s="286"/>
      <c r="B2579" s="286"/>
      <c r="C2579" s="286"/>
      <c r="D2579" s="285"/>
      <c r="E2579" s="260"/>
      <c r="F2579" s="259"/>
      <c r="G2579" s="259"/>
      <c r="H2579" s="258"/>
      <c r="I2579" s="255"/>
      <c r="J2579" s="257"/>
      <c r="K2579" s="256">
        <v>0</v>
      </c>
      <c r="L2579" s="201">
        <v>370.61958282404828</v>
      </c>
      <c r="M2579" s="201">
        <v>415.3475529888272</v>
      </c>
      <c r="N2579" s="201">
        <v>41.094000000000001</v>
      </c>
      <c r="O2579" s="255">
        <v>41.094000000000001</v>
      </c>
      <c r="P2579" s="255">
        <v>415.3475529888272</v>
      </c>
      <c r="Q2579" s="255">
        <v>370.61958282404828</v>
      </c>
      <c r="R2579" s="256">
        <v>390.8747989860064</v>
      </c>
      <c r="S2579" s="256">
        <v>390.8747989860064</v>
      </c>
      <c r="T2579" s="256"/>
      <c r="U2579" s="170">
        <v>322.39616911960655</v>
      </c>
      <c r="V2579" s="170"/>
      <c r="W2579" s="170"/>
      <c r="AB2579" s="168"/>
    </row>
    <row r="2580" spans="1:28" x14ac:dyDescent="0.25">
      <c r="A2580" s="286"/>
      <c r="B2580" s="286"/>
      <c r="C2580" s="286"/>
      <c r="D2580" s="285"/>
      <c r="E2580" s="260" t="s">
        <v>619</v>
      </c>
      <c r="F2580" s="259"/>
      <c r="G2580" s="259" t="s">
        <v>1962</v>
      </c>
      <c r="H2580" s="258"/>
      <c r="I2580" s="255"/>
      <c r="J2580" s="257"/>
      <c r="K2580" s="256">
        <v>9.9516999999999994E-2</v>
      </c>
      <c r="L2580" s="201">
        <v>370.66934132404828</v>
      </c>
      <c r="M2580" s="201">
        <v>415.3475529888272</v>
      </c>
      <c r="N2580" s="201">
        <v>41.094000000000001</v>
      </c>
      <c r="O2580" s="255">
        <v>41.094000000000001</v>
      </c>
      <c r="P2580" s="255">
        <v>415.3475529888272</v>
      </c>
      <c r="Q2580" s="255">
        <v>370.71909982404827</v>
      </c>
      <c r="R2580" s="256">
        <v>390.92455748600639</v>
      </c>
      <c r="S2580" s="256">
        <v>390.97431598600639</v>
      </c>
      <c r="T2580" s="256"/>
      <c r="U2580" s="170">
        <v>322.44592761960655</v>
      </c>
      <c r="V2580" s="170"/>
      <c r="W2580" s="170"/>
      <c r="AB2580" s="168"/>
    </row>
    <row r="2581" spans="1:28" x14ac:dyDescent="0.25">
      <c r="A2581" s="286" t="s">
        <v>2423</v>
      </c>
      <c r="B2581" s="286" t="s">
        <v>2440</v>
      </c>
      <c r="C2581" s="286" t="s">
        <v>2179</v>
      </c>
      <c r="D2581" s="285">
        <v>3912</v>
      </c>
      <c r="E2581" s="260" t="s">
        <v>2429</v>
      </c>
      <c r="F2581" s="259"/>
      <c r="G2581" s="259" t="s">
        <v>2175</v>
      </c>
      <c r="H2581" s="258">
        <v>40</v>
      </c>
      <c r="I2581" s="255"/>
      <c r="J2581" s="257"/>
      <c r="K2581" s="256">
        <v>0.49565599999999999</v>
      </c>
      <c r="L2581" s="201">
        <v>370.9669278240483</v>
      </c>
      <c r="M2581" s="201">
        <v>415.3475529888272</v>
      </c>
      <c r="N2581" s="201">
        <v>41.094000000000001</v>
      </c>
      <c r="O2581" s="255">
        <v>41.094000000000001</v>
      </c>
      <c r="P2581" s="255">
        <v>415.3475529888272</v>
      </c>
      <c r="Q2581" s="255">
        <v>371.21475582404827</v>
      </c>
      <c r="R2581" s="256">
        <v>391.22214398600636</v>
      </c>
      <c r="S2581" s="256">
        <v>391.46997198600639</v>
      </c>
      <c r="T2581" s="256"/>
      <c r="U2581" s="170">
        <v>322.74351411960652</v>
      </c>
      <c r="V2581" s="170"/>
      <c r="W2581" s="170"/>
      <c r="AB2581" s="168"/>
    </row>
    <row r="2582" spans="1:28" x14ac:dyDescent="0.25">
      <c r="A2582" s="286"/>
      <c r="B2582" s="286"/>
      <c r="C2582" s="286"/>
      <c r="D2582" s="285"/>
      <c r="E2582" s="260" t="s">
        <v>619</v>
      </c>
      <c r="F2582" s="259"/>
      <c r="G2582" s="259"/>
      <c r="H2582" s="258"/>
      <c r="I2582" s="255"/>
      <c r="J2582" s="257"/>
      <c r="K2582" s="256">
        <v>0</v>
      </c>
      <c r="L2582" s="201">
        <v>371.21475582404827</v>
      </c>
      <c r="M2582" s="201">
        <v>415.3475529888272</v>
      </c>
      <c r="N2582" s="201">
        <v>41.094000000000001</v>
      </c>
      <c r="O2582" s="255">
        <v>41.094000000000001</v>
      </c>
      <c r="P2582" s="255">
        <v>415.3475529888272</v>
      </c>
      <c r="Q2582" s="255">
        <v>371.21475582404827</v>
      </c>
      <c r="R2582" s="256">
        <v>391.46997198600639</v>
      </c>
      <c r="S2582" s="256">
        <v>391.46997198600639</v>
      </c>
      <c r="T2582" s="256"/>
      <c r="U2582" s="170">
        <v>322.99134211960654</v>
      </c>
      <c r="V2582" s="170"/>
      <c r="W2582" s="170"/>
      <c r="AB2582" s="168"/>
    </row>
    <row r="2583" spans="1:28" x14ac:dyDescent="0.25">
      <c r="A2583" s="286"/>
      <c r="B2583" s="286"/>
      <c r="C2583" s="286"/>
      <c r="D2583" s="285"/>
      <c r="E2583" s="260"/>
      <c r="F2583" s="259"/>
      <c r="G2583" s="259"/>
      <c r="H2583" s="258"/>
      <c r="I2583" s="255"/>
      <c r="J2583" s="257"/>
      <c r="K2583" s="256">
        <v>0</v>
      </c>
      <c r="L2583" s="201">
        <v>371.21475582404827</v>
      </c>
      <c r="M2583" s="201">
        <v>415.3475529888272</v>
      </c>
      <c r="N2583" s="201">
        <v>41.094000000000001</v>
      </c>
      <c r="O2583" s="255">
        <v>41.094000000000001</v>
      </c>
      <c r="P2583" s="255">
        <v>415.3475529888272</v>
      </c>
      <c r="Q2583" s="255">
        <v>371.21475582404827</v>
      </c>
      <c r="R2583" s="256">
        <v>391.46997198600639</v>
      </c>
      <c r="S2583" s="256">
        <v>391.46997198600639</v>
      </c>
      <c r="T2583" s="256"/>
      <c r="U2583" s="170">
        <v>322.99134211960654</v>
      </c>
      <c r="V2583" s="170"/>
      <c r="W2583" s="170"/>
      <c r="AB2583" s="168"/>
    </row>
    <row r="2584" spans="1:28" x14ac:dyDescent="0.25">
      <c r="A2584" s="286"/>
      <c r="B2584" s="286"/>
      <c r="C2584" s="286"/>
      <c r="D2584" s="285"/>
      <c r="E2584" s="260" t="s">
        <v>619</v>
      </c>
      <c r="F2584" s="259"/>
      <c r="G2584" s="259" t="s">
        <v>1962</v>
      </c>
      <c r="H2584" s="258"/>
      <c r="I2584" s="255"/>
      <c r="J2584" s="257"/>
      <c r="K2584" s="256">
        <v>9.9516999999999994E-2</v>
      </c>
      <c r="L2584" s="201">
        <v>371.26451432404826</v>
      </c>
      <c r="M2584" s="201">
        <v>415.3475529888272</v>
      </c>
      <c r="N2584" s="201">
        <v>41.094000000000001</v>
      </c>
      <c r="O2584" s="255">
        <v>41.094000000000001</v>
      </c>
      <c r="P2584" s="255">
        <v>415.3475529888272</v>
      </c>
      <c r="Q2584" s="255">
        <v>371.31427282404826</v>
      </c>
      <c r="R2584" s="256">
        <v>391.51973048600638</v>
      </c>
      <c r="S2584" s="256">
        <v>391.56948898600638</v>
      </c>
      <c r="T2584" s="256"/>
      <c r="U2584" s="170">
        <v>323.04110061960654</v>
      </c>
      <c r="V2584" s="170"/>
      <c r="W2584" s="170"/>
      <c r="AB2584" s="168"/>
    </row>
    <row r="2585" spans="1:28" x14ac:dyDescent="0.25">
      <c r="A2585" s="286" t="s">
        <v>2423</v>
      </c>
      <c r="B2585" s="286" t="s">
        <v>2440</v>
      </c>
      <c r="C2585" s="286" t="s">
        <v>2177</v>
      </c>
      <c r="D2585" s="285">
        <v>3918</v>
      </c>
      <c r="E2585" s="260" t="s">
        <v>2428</v>
      </c>
      <c r="F2585" s="259"/>
      <c r="G2585" s="259" t="s">
        <v>2175</v>
      </c>
      <c r="H2585" s="258">
        <v>40</v>
      </c>
      <c r="I2585" s="255"/>
      <c r="J2585" s="257"/>
      <c r="K2585" s="256">
        <v>0.49565599999999999</v>
      </c>
      <c r="L2585" s="201">
        <v>371.56210082404823</v>
      </c>
      <c r="M2585" s="201">
        <v>415.3475529888272</v>
      </c>
      <c r="N2585" s="201">
        <v>41.094000000000001</v>
      </c>
      <c r="O2585" s="255">
        <v>41.094000000000001</v>
      </c>
      <c r="P2585" s="255">
        <v>415.3475529888272</v>
      </c>
      <c r="Q2585" s="255">
        <v>371.80992882404826</v>
      </c>
      <c r="R2585" s="256">
        <v>391.81731698600635</v>
      </c>
      <c r="S2585" s="256">
        <v>392.06514498600637</v>
      </c>
      <c r="T2585" s="256"/>
      <c r="U2585" s="170">
        <v>323.3386871196065</v>
      </c>
      <c r="V2585" s="170"/>
      <c r="W2585" s="170"/>
      <c r="AB2585" s="168"/>
    </row>
    <row r="2586" spans="1:28" x14ac:dyDescent="0.25">
      <c r="A2586" s="286" t="s">
        <v>2423</v>
      </c>
      <c r="B2586" s="286" t="s">
        <v>2440</v>
      </c>
      <c r="C2586" s="286" t="s">
        <v>2174</v>
      </c>
      <c r="D2586" s="285">
        <v>3921</v>
      </c>
      <c r="E2586" s="260" t="s">
        <v>2427</v>
      </c>
      <c r="F2586" s="259"/>
      <c r="G2586" s="259" t="s">
        <v>2172</v>
      </c>
      <c r="H2586" s="258"/>
      <c r="I2586" s="255"/>
      <c r="J2586" s="257"/>
      <c r="K2586" s="256">
        <v>0</v>
      </c>
      <c r="L2586" s="201">
        <v>371.80992882404826</v>
      </c>
      <c r="M2586" s="201">
        <v>415.3475529888272</v>
      </c>
      <c r="N2586" s="201">
        <v>41.094000000000001</v>
      </c>
      <c r="O2586" s="255">
        <v>41.094000000000001</v>
      </c>
      <c r="P2586" s="255">
        <v>415.3475529888272</v>
      </c>
      <c r="Q2586" s="255">
        <v>371.80992882404826</v>
      </c>
      <c r="R2586" s="256">
        <v>392.06514498600637</v>
      </c>
      <c r="S2586" s="256">
        <v>392.06514498600637</v>
      </c>
      <c r="T2586" s="256"/>
      <c r="U2586" s="170">
        <v>323.58651511960653</v>
      </c>
      <c r="V2586" s="170"/>
      <c r="W2586" s="170"/>
      <c r="AB2586" s="168"/>
    </row>
    <row r="2587" spans="1:28" x14ac:dyDescent="0.25">
      <c r="A2587" s="286"/>
      <c r="B2587" s="286"/>
      <c r="C2587" s="260"/>
      <c r="D2587" s="261"/>
      <c r="E2587" s="260"/>
      <c r="F2587" s="259"/>
      <c r="G2587" s="259"/>
      <c r="H2587" s="258"/>
      <c r="I2587" s="255"/>
      <c r="J2587" s="257"/>
      <c r="K2587" s="256">
        <v>0</v>
      </c>
      <c r="L2587" s="201">
        <v>371.80992882404826</v>
      </c>
      <c r="M2587" s="201">
        <v>415.3475529888272</v>
      </c>
      <c r="N2587" s="201">
        <v>41.094000000000001</v>
      </c>
      <c r="O2587" s="255">
        <v>41.094000000000001</v>
      </c>
      <c r="P2587" s="255">
        <v>415.3475529888272</v>
      </c>
      <c r="Q2587" s="255">
        <v>371.80992882404826</v>
      </c>
      <c r="R2587" s="256">
        <v>392.06514498600637</v>
      </c>
      <c r="S2587" s="256">
        <v>392.06514498600637</v>
      </c>
      <c r="T2587" s="256"/>
      <c r="U2587" s="170">
        <v>323.58651511960653</v>
      </c>
      <c r="V2587" s="170"/>
      <c r="W2587" s="170"/>
      <c r="AB2587" s="168"/>
    </row>
    <row r="2588" spans="1:28" x14ac:dyDescent="0.25">
      <c r="A2588" s="286"/>
      <c r="B2588" s="286"/>
      <c r="C2588" s="286"/>
      <c r="D2588" s="285"/>
      <c r="E2588" s="260"/>
      <c r="F2588" s="259"/>
      <c r="G2588" s="259"/>
      <c r="H2588" s="258"/>
      <c r="I2588" s="255"/>
      <c r="J2588" s="257"/>
      <c r="K2588" s="256">
        <v>0.16770400000000002</v>
      </c>
      <c r="L2588" s="201">
        <v>371.89378082404824</v>
      </c>
      <c r="M2588" s="201">
        <v>415.3475529888272</v>
      </c>
      <c r="N2588" s="201">
        <v>41.094000000000001</v>
      </c>
      <c r="O2588" s="255">
        <v>41.094000000000001</v>
      </c>
      <c r="P2588" s="255">
        <v>415.3475529888272</v>
      </c>
      <c r="Q2588" s="255">
        <v>371.97763282404827</v>
      </c>
      <c r="R2588" s="256">
        <v>392.14899698600641</v>
      </c>
      <c r="S2588" s="256">
        <v>392.23284898600639</v>
      </c>
      <c r="T2588" s="263"/>
      <c r="U2588" s="170">
        <v>323.67036711960657</v>
      </c>
      <c r="V2588" s="170"/>
      <c r="W2588" s="170"/>
      <c r="AB2588" s="168"/>
    </row>
    <row r="2589" spans="1:28" x14ac:dyDescent="0.25">
      <c r="A2589" s="260" t="s">
        <v>2423</v>
      </c>
      <c r="B2589" s="260" t="s">
        <v>2440</v>
      </c>
      <c r="C2589" s="260" t="s">
        <v>1981</v>
      </c>
      <c r="D2589" s="261">
        <v>3923</v>
      </c>
      <c r="E2589" s="255" t="s">
        <v>2426</v>
      </c>
      <c r="F2589" s="265"/>
      <c r="G2589" s="265" t="s">
        <v>1978</v>
      </c>
      <c r="H2589" s="284">
        <v>40</v>
      </c>
      <c r="I2589" s="255"/>
      <c r="J2589" s="257"/>
      <c r="K2589" s="255">
        <v>5.7403999999999997E-2</v>
      </c>
      <c r="L2589" s="201">
        <v>372.00633482404828</v>
      </c>
      <c r="M2589" s="201">
        <v>415.3475529888272</v>
      </c>
      <c r="N2589" s="201">
        <v>41.094000000000001</v>
      </c>
      <c r="O2589" s="255">
        <v>41.094000000000001</v>
      </c>
      <c r="P2589" s="255">
        <v>415.3475529888272</v>
      </c>
      <c r="Q2589" s="255">
        <v>372.03503682404829</v>
      </c>
      <c r="R2589" s="255">
        <v>392.2615509860064</v>
      </c>
      <c r="S2589" s="255">
        <v>392.29025298600641</v>
      </c>
      <c r="T2589" s="255"/>
      <c r="U2589" s="170">
        <v>323.78292111960656</v>
      </c>
      <c r="V2589" s="170"/>
      <c r="W2589" s="170"/>
      <c r="AB2589" s="168"/>
    </row>
    <row r="2590" spans="1:28" x14ac:dyDescent="0.25">
      <c r="A2590" s="280"/>
      <c r="B2590" s="280"/>
      <c r="C2590" s="280"/>
      <c r="D2590" s="279"/>
      <c r="E2590" s="280" t="s">
        <v>619</v>
      </c>
      <c r="F2590" s="277"/>
      <c r="G2590" s="277" t="s">
        <v>1962</v>
      </c>
      <c r="H2590" s="276">
        <v>40</v>
      </c>
      <c r="I2590" s="274"/>
      <c r="J2590" s="275"/>
      <c r="K2590" s="274">
        <v>0.103502</v>
      </c>
      <c r="L2590" s="201">
        <v>372.08678782404832</v>
      </c>
      <c r="M2590" s="201">
        <v>415.3475529888272</v>
      </c>
      <c r="N2590" s="201">
        <v>41.094000000000001</v>
      </c>
      <c r="O2590" s="273">
        <v>41.094000000000001</v>
      </c>
      <c r="P2590" s="273">
        <v>415.3475529888272</v>
      </c>
      <c r="Q2590" s="273">
        <v>372.13853882404828</v>
      </c>
      <c r="R2590" s="273">
        <v>392.34200398600638</v>
      </c>
      <c r="S2590" s="273">
        <v>392.3937549860064</v>
      </c>
      <c r="T2590" s="273"/>
      <c r="U2590" s="170">
        <v>323.86337411960653</v>
      </c>
      <c r="V2590" s="170"/>
      <c r="W2590" s="170"/>
    </row>
    <row r="2591" spans="1:28" x14ac:dyDescent="0.25">
      <c r="A2591" s="280" t="s">
        <v>2423</v>
      </c>
      <c r="B2591" s="280" t="s">
        <v>2425</v>
      </c>
      <c r="C2591" s="280" t="s">
        <v>111</v>
      </c>
      <c r="D2591" s="279">
        <v>3924</v>
      </c>
      <c r="E2591" s="278" t="s">
        <v>1456</v>
      </c>
      <c r="F2591" s="277" t="s">
        <v>2169</v>
      </c>
      <c r="G2591" s="277" t="s">
        <v>1951</v>
      </c>
      <c r="H2591" s="276"/>
      <c r="I2591" s="273"/>
      <c r="J2591" s="275"/>
      <c r="K2591" s="274">
        <v>0</v>
      </c>
      <c r="L2591" s="201">
        <v>372.13853882404828</v>
      </c>
      <c r="M2591" s="201">
        <v>415.3475529888272</v>
      </c>
      <c r="N2591" s="201">
        <v>41.094000000000001</v>
      </c>
      <c r="O2591" s="273">
        <v>41.094000000000001</v>
      </c>
      <c r="P2591" s="273">
        <v>415.3475529888272</v>
      </c>
      <c r="Q2591" s="273">
        <v>372.13853882404828</v>
      </c>
      <c r="R2591" s="273">
        <v>392.3937549860064</v>
      </c>
      <c r="S2591" s="273">
        <v>392.3937549860064</v>
      </c>
      <c r="T2591" s="273"/>
      <c r="U2591" s="170">
        <v>323.91512511960656</v>
      </c>
      <c r="V2591" s="170"/>
      <c r="W2591" s="170"/>
    </row>
    <row r="2592" spans="1:28" x14ac:dyDescent="0.25">
      <c r="A2592" s="280"/>
      <c r="B2592" s="280"/>
      <c r="C2592" s="280"/>
      <c r="D2592" s="279"/>
      <c r="E2592" s="283" t="s">
        <v>619</v>
      </c>
      <c r="F2592" s="277"/>
      <c r="G2592" s="277" t="s">
        <v>1969</v>
      </c>
      <c r="H2592" s="282"/>
      <c r="I2592" s="281"/>
      <c r="J2592" s="275"/>
      <c r="K2592" s="274">
        <v>0.14528199999999999</v>
      </c>
      <c r="L2592" s="201">
        <v>372.21117982404826</v>
      </c>
      <c r="M2592" s="201">
        <v>415.3475529888272</v>
      </c>
      <c r="N2592" s="201">
        <v>41.094000000000001</v>
      </c>
      <c r="O2592" s="273">
        <v>41.094000000000001</v>
      </c>
      <c r="P2592" s="273">
        <v>415.3475529888272</v>
      </c>
      <c r="Q2592" s="273">
        <v>372.28382082404829</v>
      </c>
      <c r="R2592" s="273">
        <v>392.46639598600643</v>
      </c>
      <c r="S2592" s="273">
        <v>392.53903698600641</v>
      </c>
      <c r="T2592" s="273"/>
      <c r="U2592" s="170">
        <v>323.98776611960659</v>
      </c>
      <c r="V2592" s="170"/>
      <c r="W2592" s="170"/>
    </row>
    <row r="2593" spans="1:41" x14ac:dyDescent="0.25">
      <c r="A2593" s="280" t="s">
        <v>2423</v>
      </c>
      <c r="B2593" s="280" t="s">
        <v>2425</v>
      </c>
      <c r="C2593" s="280" t="s">
        <v>2087</v>
      </c>
      <c r="D2593" s="279">
        <v>3925</v>
      </c>
      <c r="E2593" s="278" t="s">
        <v>2424</v>
      </c>
      <c r="F2593" s="277"/>
      <c r="G2593" s="277" t="s">
        <v>2085</v>
      </c>
      <c r="H2593" s="276"/>
      <c r="I2593" s="273"/>
      <c r="J2593" s="275"/>
      <c r="K2593" s="274">
        <v>0</v>
      </c>
      <c r="L2593" s="201">
        <v>372.28382082404829</v>
      </c>
      <c r="M2593" s="201">
        <v>415.3475529888272</v>
      </c>
      <c r="N2593" s="201">
        <v>41.094000000000001</v>
      </c>
      <c r="O2593" s="273">
        <v>41.094000000000001</v>
      </c>
      <c r="P2593" s="273">
        <v>415.3475529888272</v>
      </c>
      <c r="Q2593" s="273">
        <v>372.28382082404829</v>
      </c>
      <c r="R2593" s="273">
        <v>392.53903698600641</v>
      </c>
      <c r="S2593" s="273">
        <v>392.53903698600641</v>
      </c>
      <c r="T2593" s="273"/>
      <c r="U2593" s="170">
        <v>324.06040711960657</v>
      </c>
      <c r="V2593" s="170"/>
      <c r="W2593" s="170"/>
    </row>
    <row r="2594" spans="1:41" x14ac:dyDescent="0.25">
      <c r="A2594" s="280"/>
      <c r="B2594" s="280"/>
      <c r="C2594" s="280"/>
      <c r="D2594" s="279"/>
      <c r="E2594" s="283" t="s">
        <v>619</v>
      </c>
      <c r="F2594" s="277"/>
      <c r="G2594" s="277" t="s">
        <v>1969</v>
      </c>
      <c r="H2594" s="282"/>
      <c r="I2594" s="281"/>
      <c r="J2594" s="275"/>
      <c r="K2594" s="274">
        <v>0</v>
      </c>
      <c r="L2594" s="201">
        <v>372.28382082404829</v>
      </c>
      <c r="M2594" s="201">
        <v>415.3475529888272</v>
      </c>
      <c r="N2594" s="201">
        <v>41.094000000000001</v>
      </c>
      <c r="O2594" s="273">
        <v>41.094000000000001</v>
      </c>
      <c r="P2594" s="273">
        <v>415.3475529888272</v>
      </c>
      <c r="Q2594" s="273">
        <v>372.28382082404829</v>
      </c>
      <c r="R2594" s="273">
        <v>392.53903698600641</v>
      </c>
      <c r="S2594" s="273">
        <v>392.53903698600641</v>
      </c>
      <c r="T2594" s="273"/>
      <c r="U2594" s="170">
        <v>324.06040711960657</v>
      </c>
      <c r="V2594" s="170"/>
      <c r="W2594" s="170"/>
    </row>
    <row r="2595" spans="1:41" x14ac:dyDescent="0.25">
      <c r="A2595" s="280" t="s">
        <v>2423</v>
      </c>
      <c r="B2595" s="280" t="s">
        <v>2425</v>
      </c>
      <c r="C2595" s="280" t="s">
        <v>1990</v>
      </c>
      <c r="D2595" s="279">
        <v>3925</v>
      </c>
      <c r="E2595" s="278" t="s">
        <v>2422</v>
      </c>
      <c r="F2595" s="277" t="s">
        <v>1988</v>
      </c>
      <c r="G2595" s="277" t="s">
        <v>1987</v>
      </c>
      <c r="H2595" s="276"/>
      <c r="I2595" s="273"/>
      <c r="J2595" s="275"/>
      <c r="K2595" s="274">
        <v>0</v>
      </c>
      <c r="L2595" s="201">
        <v>372.28382082404829</v>
      </c>
      <c r="M2595" s="201">
        <v>415.3475529888272</v>
      </c>
      <c r="N2595" s="201">
        <v>41.094000000000001</v>
      </c>
      <c r="O2595" s="273">
        <v>41.094000000000001</v>
      </c>
      <c r="P2595" s="273">
        <v>415.3475529888272</v>
      </c>
      <c r="Q2595" s="273">
        <v>372.28382082404829</v>
      </c>
      <c r="R2595" s="273">
        <v>392.53903698600641</v>
      </c>
      <c r="S2595" s="273">
        <v>392.53903698600641</v>
      </c>
      <c r="T2595" s="273"/>
      <c r="U2595" s="170">
        <v>324.06040711960657</v>
      </c>
      <c r="V2595" s="170"/>
      <c r="W2595" s="170"/>
    </row>
    <row r="2596" spans="1:41" x14ac:dyDescent="0.25">
      <c r="A2596" s="280"/>
      <c r="B2596" s="280"/>
      <c r="C2596" s="280"/>
      <c r="D2596" s="279"/>
      <c r="E2596" s="278" t="s">
        <v>619</v>
      </c>
      <c r="F2596" s="277"/>
      <c r="G2596" s="277" t="s">
        <v>1962</v>
      </c>
      <c r="H2596" s="276">
        <v>40</v>
      </c>
      <c r="I2596" s="273"/>
      <c r="J2596" s="275"/>
      <c r="K2596" s="274">
        <v>0.13121600000000003</v>
      </c>
      <c r="L2596" s="201">
        <v>372.34942882404829</v>
      </c>
      <c r="M2596" s="201">
        <v>415.3475529888272</v>
      </c>
      <c r="N2596" s="201">
        <v>41.094000000000001</v>
      </c>
      <c r="O2596" s="273">
        <v>41.094000000000001</v>
      </c>
      <c r="P2596" s="273">
        <v>415.3475529888272</v>
      </c>
      <c r="Q2596" s="273">
        <v>372.41503682404829</v>
      </c>
      <c r="R2596" s="273">
        <v>392.60464498600641</v>
      </c>
      <c r="S2596" s="273">
        <v>392.6702529860064</v>
      </c>
      <c r="T2596" s="273"/>
      <c r="U2596" s="170">
        <v>324.12601511960656</v>
      </c>
      <c r="V2596" s="170"/>
      <c r="W2596" s="170"/>
      <c r="X2596" s="170"/>
      <c r="AO2596" s="250"/>
    </row>
    <row r="2597" spans="1:41" s="250" customFormat="1" x14ac:dyDescent="0.25">
      <c r="A2597" s="251" t="s">
        <v>2421</v>
      </c>
      <c r="D2597" s="272"/>
      <c r="E2597" s="223"/>
      <c r="F2597" s="224"/>
      <c r="G2597" s="224"/>
      <c r="H2597" s="271"/>
      <c r="I2597" s="225"/>
      <c r="J2597" s="270"/>
      <c r="K2597" s="201">
        <v>0</v>
      </c>
      <c r="L2597" s="201">
        <v>372.41503682404829</v>
      </c>
      <c r="M2597" s="201">
        <v>415.3475529888272</v>
      </c>
      <c r="N2597" s="201">
        <v>41.094000000000001</v>
      </c>
      <c r="O2597" s="225">
        <v>41.094000000000001</v>
      </c>
      <c r="P2597" s="225">
        <v>415.3475529888272</v>
      </c>
      <c r="Q2597" s="225">
        <v>372.41503682404829</v>
      </c>
      <c r="R2597" s="225">
        <v>392.6702529860064</v>
      </c>
      <c r="S2597" s="225">
        <v>392.6702529860064</v>
      </c>
      <c r="T2597" s="225"/>
      <c r="U2597" s="170">
        <v>324.19162311960656</v>
      </c>
      <c r="V2597" s="201"/>
      <c r="W2597" s="201"/>
      <c r="X2597" s="201"/>
      <c r="AB2597" s="251"/>
      <c r="AO2597" s="168"/>
    </row>
    <row r="2598" spans="1:41" x14ac:dyDescent="0.25">
      <c r="A2598" s="348"/>
      <c r="B2598" s="348"/>
      <c r="C2598" s="348"/>
      <c r="D2598" s="347"/>
      <c r="E2598" s="346" t="s">
        <v>619</v>
      </c>
      <c r="F2598" s="345"/>
      <c r="G2598" s="345"/>
      <c r="H2598" s="344"/>
      <c r="I2598" s="342">
        <v>3.9029999999999998E-3</v>
      </c>
      <c r="J2598" s="343"/>
      <c r="K2598" s="303">
        <v>3.7404E-2</v>
      </c>
      <c r="L2598" s="201">
        <v>372.43373882404831</v>
      </c>
      <c r="M2598" s="201">
        <v>415.3475529888272</v>
      </c>
      <c r="N2598" s="201">
        <v>41.094000000000001</v>
      </c>
      <c r="O2598" s="341">
        <v>41.094000000000001</v>
      </c>
      <c r="P2598" s="341">
        <v>415.3475529888272</v>
      </c>
      <c r="Q2598" s="342">
        <v>372.45244082404827</v>
      </c>
      <c r="R2598" s="341">
        <v>392.68895498600637</v>
      </c>
      <c r="S2598" s="341">
        <v>392.70765698600638</v>
      </c>
      <c r="T2598" s="340"/>
      <c r="U2598" s="170">
        <v>324.21032511960652</v>
      </c>
      <c r="V2598" s="170"/>
      <c r="W2598" s="170"/>
    </row>
    <row r="2599" spans="1:41" x14ac:dyDescent="0.25">
      <c r="A2599" s="348" t="s">
        <v>2291</v>
      </c>
      <c r="B2599" s="348" t="s">
        <v>2036</v>
      </c>
      <c r="C2599" s="348" t="s">
        <v>2165</v>
      </c>
      <c r="D2599" s="347">
        <v>3927</v>
      </c>
      <c r="E2599" s="346" t="s">
        <v>2420</v>
      </c>
      <c r="F2599" s="345" t="s">
        <v>2163</v>
      </c>
      <c r="G2599" s="345" t="s">
        <v>2162</v>
      </c>
      <c r="H2599" s="344">
        <v>40</v>
      </c>
      <c r="I2599" s="351">
        <v>2.1759517494501779E-6</v>
      </c>
      <c r="J2599" s="350">
        <v>372.45244300000002</v>
      </c>
      <c r="K2599" s="241">
        <v>0</v>
      </c>
      <c r="L2599" s="201">
        <v>372.45244082404827</v>
      </c>
      <c r="M2599" s="201">
        <v>415.3475529888272</v>
      </c>
      <c r="N2599" s="201">
        <v>41.094000000000001</v>
      </c>
      <c r="O2599" s="341">
        <v>41.094000000000001</v>
      </c>
      <c r="P2599" s="341">
        <v>415.3475529888272</v>
      </c>
      <c r="Q2599" s="342">
        <v>372.45244082404827</v>
      </c>
      <c r="R2599" s="341">
        <v>392.70765698600638</v>
      </c>
      <c r="S2599" s="341">
        <v>392.70765698600638</v>
      </c>
      <c r="T2599" s="341">
        <v>6.7196000000000006E-2</v>
      </c>
      <c r="U2599" s="170">
        <v>324.22902711960654</v>
      </c>
      <c r="V2599" s="170"/>
      <c r="W2599" s="170"/>
    </row>
    <row r="2600" spans="1:41" x14ac:dyDescent="0.25">
      <c r="A2600" s="348"/>
      <c r="B2600" s="348"/>
      <c r="C2600" s="348"/>
      <c r="D2600" s="347"/>
      <c r="E2600" s="346" t="s">
        <v>619</v>
      </c>
      <c r="F2600" s="345"/>
      <c r="G2600" s="345"/>
      <c r="H2600" s="344"/>
      <c r="I2600" s="342"/>
      <c r="J2600" s="343"/>
      <c r="K2600" s="303">
        <v>0.16259600000000002</v>
      </c>
      <c r="L2600" s="201">
        <v>372.53373882404827</v>
      </c>
      <c r="M2600" s="201">
        <v>415.3475529888272</v>
      </c>
      <c r="N2600" s="201">
        <v>41.094000000000001</v>
      </c>
      <c r="O2600" s="341">
        <v>41.094000000000001</v>
      </c>
      <c r="P2600" s="341">
        <v>415.3475529888272</v>
      </c>
      <c r="Q2600" s="342">
        <v>372.61503682404827</v>
      </c>
      <c r="R2600" s="341">
        <v>392.78895498600639</v>
      </c>
      <c r="S2600" s="341">
        <v>392.87025298600639</v>
      </c>
      <c r="T2600" s="341"/>
      <c r="U2600" s="170">
        <v>324.31032511960655</v>
      </c>
      <c r="V2600" s="170"/>
      <c r="W2600" s="170"/>
      <c r="AO2600" s="221"/>
    </row>
    <row r="2601" spans="1:41" s="221" customFormat="1" x14ac:dyDescent="0.25">
      <c r="A2601" s="346" t="s">
        <v>2291</v>
      </c>
      <c r="B2601" s="346" t="s">
        <v>2036</v>
      </c>
      <c r="C2601" s="346" t="s">
        <v>1961</v>
      </c>
      <c r="D2601" s="352">
        <v>3930</v>
      </c>
      <c r="E2601" s="346" t="s">
        <v>2419</v>
      </c>
      <c r="F2601" s="345" t="s">
        <v>1984</v>
      </c>
      <c r="G2601" s="345" t="s">
        <v>1958</v>
      </c>
      <c r="H2601" s="344">
        <v>50</v>
      </c>
      <c r="I2601" s="342"/>
      <c r="J2601" s="343">
        <v>372.7150368240483</v>
      </c>
      <c r="K2601" s="342">
        <v>0.2</v>
      </c>
      <c r="L2601" s="201">
        <v>372.7150368240483</v>
      </c>
      <c r="M2601" s="201">
        <v>415.3475529888272</v>
      </c>
      <c r="N2601" s="201">
        <v>41.094000000000001</v>
      </c>
      <c r="O2601" s="341">
        <v>41.094000000000001</v>
      </c>
      <c r="P2601" s="341">
        <v>415.3475529888272</v>
      </c>
      <c r="Q2601" s="342">
        <v>372.81503682404826</v>
      </c>
      <c r="R2601" s="342">
        <v>392.97025298600636</v>
      </c>
      <c r="S2601" s="342">
        <v>393.07025298600638</v>
      </c>
      <c r="T2601" s="342"/>
      <c r="U2601" s="170">
        <v>324.49162311960652</v>
      </c>
      <c r="V2601" s="222"/>
      <c r="W2601" s="222"/>
      <c r="AB2601" s="175"/>
    </row>
    <row r="2602" spans="1:41" s="221" customFormat="1" x14ac:dyDescent="0.25">
      <c r="A2602" s="346"/>
      <c r="B2602" s="346"/>
      <c r="C2602" s="346"/>
      <c r="D2602" s="352"/>
      <c r="E2602" s="346" t="s">
        <v>619</v>
      </c>
      <c r="F2602" s="345"/>
      <c r="G2602" s="345"/>
      <c r="H2602" s="344"/>
      <c r="I2602" s="342"/>
      <c r="J2602" s="343"/>
      <c r="K2602" s="342">
        <v>0.2</v>
      </c>
      <c r="L2602" s="201">
        <v>372.91503682404823</v>
      </c>
      <c r="M2602" s="201">
        <v>415.3475529888272</v>
      </c>
      <c r="N2602" s="201">
        <v>41.094000000000001</v>
      </c>
      <c r="O2602" s="341">
        <v>41.094000000000001</v>
      </c>
      <c r="P2602" s="341">
        <v>415.3475529888272</v>
      </c>
      <c r="Q2602" s="342">
        <v>373.01503682404825</v>
      </c>
      <c r="R2602" s="342">
        <v>393.17025298600635</v>
      </c>
      <c r="S2602" s="342">
        <v>393.27025298600637</v>
      </c>
      <c r="T2602" s="360"/>
      <c r="U2602" s="170">
        <v>324.6916231196065</v>
      </c>
      <c r="V2602" s="222"/>
      <c r="W2602" s="222"/>
      <c r="AB2602" s="175"/>
    </row>
    <row r="2603" spans="1:41" s="221" customFormat="1" x14ac:dyDescent="0.25">
      <c r="A2603" s="346" t="s">
        <v>2291</v>
      </c>
      <c r="B2603" s="346" t="s">
        <v>2036</v>
      </c>
      <c r="C2603" s="346" t="s">
        <v>1947</v>
      </c>
      <c r="D2603" s="352">
        <v>3934</v>
      </c>
      <c r="E2603" s="346" t="s">
        <v>2418</v>
      </c>
      <c r="F2603" s="345" t="s">
        <v>1982</v>
      </c>
      <c r="G2603" s="345" t="s">
        <v>1944</v>
      </c>
      <c r="H2603" s="344">
        <v>50</v>
      </c>
      <c r="I2603" s="342"/>
      <c r="J2603" s="343"/>
      <c r="K2603" s="342">
        <v>0.25</v>
      </c>
      <c r="L2603" s="201">
        <v>373.14003682404825</v>
      </c>
      <c r="M2603" s="201">
        <v>415.3475529888272</v>
      </c>
      <c r="N2603" s="201">
        <v>41.094000000000001</v>
      </c>
      <c r="O2603" s="342">
        <v>41.094000000000001</v>
      </c>
      <c r="P2603" s="341">
        <v>415.3475529888272</v>
      </c>
      <c r="Q2603" s="342">
        <v>373.26503682404825</v>
      </c>
      <c r="R2603" s="342">
        <v>393.39525298600637</v>
      </c>
      <c r="S2603" s="342">
        <v>393.52025298600637</v>
      </c>
      <c r="T2603" s="342"/>
      <c r="U2603" s="170">
        <v>324.91662311960653</v>
      </c>
      <c r="V2603" s="222"/>
      <c r="W2603" s="222"/>
      <c r="AB2603" s="175"/>
    </row>
    <row r="2604" spans="1:41" s="221" customFormat="1" x14ac:dyDescent="0.25">
      <c r="A2604" s="346"/>
      <c r="B2604" s="346"/>
      <c r="C2604" s="346"/>
      <c r="D2604" s="352"/>
      <c r="E2604" s="346"/>
      <c r="F2604" s="345"/>
      <c r="G2604" s="346" t="s">
        <v>2417</v>
      </c>
      <c r="H2604" s="344"/>
      <c r="I2604" s="342"/>
      <c r="J2604" s="343"/>
      <c r="K2604" s="342">
        <v>9.8000000000000004E-2</v>
      </c>
      <c r="L2604" s="201">
        <v>373.31403682404823</v>
      </c>
      <c r="M2604" s="201">
        <v>415.3475529888272</v>
      </c>
      <c r="N2604" s="201">
        <v>41.094000000000001</v>
      </c>
      <c r="O2604" s="342">
        <v>41.094000000000001</v>
      </c>
      <c r="P2604" s="341">
        <v>415.3475529888272</v>
      </c>
      <c r="Q2604" s="342">
        <v>373.36303682404827</v>
      </c>
      <c r="R2604" s="342">
        <v>393.5692529860064</v>
      </c>
      <c r="S2604" s="342">
        <v>393.61825298600638</v>
      </c>
      <c r="T2604" s="342"/>
      <c r="U2604" s="170">
        <v>325.09062311960656</v>
      </c>
      <c r="V2604" s="222"/>
      <c r="W2604" s="222"/>
      <c r="AB2604" s="175"/>
    </row>
    <row r="2605" spans="1:41" s="221" customFormat="1" x14ac:dyDescent="0.25">
      <c r="A2605" s="346"/>
      <c r="B2605" s="346"/>
      <c r="C2605" s="346"/>
      <c r="D2605" s="352"/>
      <c r="E2605" s="346"/>
      <c r="F2605" s="345"/>
      <c r="G2605" s="345"/>
      <c r="H2605" s="344"/>
      <c r="I2605" s="351">
        <v>3.1759517469254206E-6</v>
      </c>
      <c r="J2605" s="343"/>
      <c r="K2605" s="216">
        <v>1.485E-3</v>
      </c>
      <c r="L2605" s="201">
        <v>373.36377932404827</v>
      </c>
      <c r="M2605" s="201">
        <v>415.3475529888272</v>
      </c>
      <c r="N2605" s="201">
        <v>41.094000000000001</v>
      </c>
      <c r="O2605" s="342">
        <v>41.094000000000001</v>
      </c>
      <c r="P2605" s="341">
        <v>415.3475529888272</v>
      </c>
      <c r="Q2605" s="342">
        <v>373.36452182404827</v>
      </c>
      <c r="R2605" s="342">
        <v>393.61899548600638</v>
      </c>
      <c r="S2605" s="342">
        <v>393.61973798600638</v>
      </c>
      <c r="T2605" s="342"/>
      <c r="U2605" s="170">
        <v>325.14036561960654</v>
      </c>
      <c r="V2605" s="222"/>
      <c r="W2605" s="222"/>
      <c r="AB2605" s="175"/>
    </row>
    <row r="2606" spans="1:41" s="221" customFormat="1" x14ac:dyDescent="0.25">
      <c r="A2606" s="346" t="s">
        <v>2291</v>
      </c>
      <c r="B2606" s="346" t="s">
        <v>2036</v>
      </c>
      <c r="C2606" s="346" t="s">
        <v>474</v>
      </c>
      <c r="D2606" s="352">
        <v>3936</v>
      </c>
      <c r="E2606" s="346" t="s">
        <v>2416</v>
      </c>
      <c r="F2606" s="345" t="s">
        <v>1976</v>
      </c>
      <c r="G2606" s="345" t="s">
        <v>1975</v>
      </c>
      <c r="H2606" s="344"/>
      <c r="I2606" s="342">
        <v>373.36452500000001</v>
      </c>
      <c r="J2606" s="343">
        <v>373.36452182404827</v>
      </c>
      <c r="K2606" s="216">
        <v>0</v>
      </c>
      <c r="L2606" s="201">
        <v>373.36452182404827</v>
      </c>
      <c r="M2606" s="201">
        <v>415.3475529888272</v>
      </c>
      <c r="N2606" s="201">
        <v>41.094000000000001</v>
      </c>
      <c r="O2606" s="342">
        <v>41.094000000000001</v>
      </c>
      <c r="P2606" s="341">
        <v>415.3475529888272</v>
      </c>
      <c r="Q2606" s="342">
        <v>373.36452182404827</v>
      </c>
      <c r="R2606" s="342">
        <v>393.61973798600638</v>
      </c>
      <c r="S2606" s="342">
        <v>393.61973798600638</v>
      </c>
      <c r="T2606" s="342">
        <v>0.1</v>
      </c>
      <c r="U2606" s="170">
        <v>325.14110811960654</v>
      </c>
      <c r="V2606" s="222"/>
      <c r="W2606" s="222"/>
      <c r="AB2606" s="175"/>
    </row>
    <row r="2607" spans="1:41" s="221" customFormat="1" x14ac:dyDescent="0.25">
      <c r="A2607" s="346"/>
      <c r="B2607" s="346"/>
      <c r="C2607" s="346"/>
      <c r="D2607" s="352"/>
      <c r="E2607" s="346"/>
      <c r="F2607" s="345"/>
      <c r="G2607" s="345"/>
      <c r="H2607" s="344"/>
      <c r="I2607" s="342"/>
      <c r="J2607" s="343"/>
      <c r="K2607" s="216">
        <v>0.17851500000000001</v>
      </c>
      <c r="L2607" s="201">
        <v>373.45377932404824</v>
      </c>
      <c r="M2607" s="201">
        <v>415.3475529888272</v>
      </c>
      <c r="N2607" s="201">
        <v>41.094000000000001</v>
      </c>
      <c r="O2607" s="342">
        <v>41.094000000000001</v>
      </c>
      <c r="P2607" s="341">
        <v>415.3475529888272</v>
      </c>
      <c r="Q2607" s="342">
        <v>373.54303682404827</v>
      </c>
      <c r="R2607" s="342">
        <v>393.70899548600642</v>
      </c>
      <c r="S2607" s="342">
        <v>393.79825298600639</v>
      </c>
      <c r="T2607" s="342"/>
      <c r="U2607" s="170">
        <v>325.23036561960657</v>
      </c>
      <c r="V2607" s="222"/>
      <c r="W2607" s="222"/>
      <c r="AB2607" s="175"/>
    </row>
    <row r="2608" spans="1:41" s="221" customFormat="1" x14ac:dyDescent="0.25">
      <c r="A2608" s="346"/>
      <c r="B2608" s="346"/>
      <c r="C2608" s="346"/>
      <c r="D2608" s="352"/>
      <c r="E2608" s="346"/>
      <c r="F2608" s="345"/>
      <c r="G2608" s="346" t="s">
        <v>2415</v>
      </c>
      <c r="H2608" s="344"/>
      <c r="I2608" s="342"/>
      <c r="J2608" s="343"/>
      <c r="K2608" s="342">
        <v>4.7E-2</v>
      </c>
      <c r="L2608" s="201">
        <v>373.56653682404828</v>
      </c>
      <c r="M2608" s="201">
        <v>415.3475529888272</v>
      </c>
      <c r="N2608" s="201">
        <v>41.094000000000001</v>
      </c>
      <c r="O2608" s="342">
        <v>41.094000000000001</v>
      </c>
      <c r="P2608" s="341">
        <v>415.3475529888272</v>
      </c>
      <c r="Q2608" s="342">
        <v>373.5900368240483</v>
      </c>
      <c r="R2608" s="342">
        <v>393.8217529860064</v>
      </c>
      <c r="S2608" s="342">
        <v>393.84525298600641</v>
      </c>
      <c r="T2608" s="342"/>
      <c r="U2608" s="170">
        <v>325.34312311960656</v>
      </c>
      <c r="V2608" s="222"/>
      <c r="W2608" s="222"/>
      <c r="AB2608" s="175"/>
    </row>
    <row r="2609" spans="1:41" s="221" customFormat="1" x14ac:dyDescent="0.25">
      <c r="A2609" s="346" t="s">
        <v>2291</v>
      </c>
      <c r="B2609" s="346" t="s">
        <v>2036</v>
      </c>
      <c r="C2609" s="346" t="s">
        <v>1956</v>
      </c>
      <c r="D2609" s="352">
        <v>3940</v>
      </c>
      <c r="E2609" s="346" t="s">
        <v>2414</v>
      </c>
      <c r="F2609" s="345" t="s">
        <v>1982</v>
      </c>
      <c r="G2609" s="345" t="s">
        <v>1953</v>
      </c>
      <c r="H2609" s="344">
        <v>50</v>
      </c>
      <c r="I2609" s="342"/>
      <c r="J2609" s="343"/>
      <c r="K2609" s="342">
        <v>0.25</v>
      </c>
      <c r="L2609" s="201">
        <v>373.7150368240483</v>
      </c>
      <c r="M2609" s="201">
        <v>415.3475529888272</v>
      </c>
      <c r="N2609" s="201">
        <v>41.094000000000001</v>
      </c>
      <c r="O2609" s="342">
        <v>41.094000000000001</v>
      </c>
      <c r="P2609" s="341">
        <v>415.3475529888272</v>
      </c>
      <c r="Q2609" s="342">
        <v>373.8400368240483</v>
      </c>
      <c r="R2609" s="342">
        <v>393.97025298600641</v>
      </c>
      <c r="S2609" s="342">
        <v>394.09525298600641</v>
      </c>
      <c r="T2609" s="342"/>
      <c r="U2609" s="170">
        <v>325.49162311960657</v>
      </c>
      <c r="V2609" s="222"/>
      <c r="W2609" s="222"/>
      <c r="AB2609" s="175"/>
    </row>
    <row r="2610" spans="1:41" s="221" customFormat="1" x14ac:dyDescent="0.25">
      <c r="A2610" s="346"/>
      <c r="B2610" s="346"/>
      <c r="C2610" s="346"/>
      <c r="D2610" s="352"/>
      <c r="E2610" s="346" t="s">
        <v>619</v>
      </c>
      <c r="F2610" s="345"/>
      <c r="G2610" s="345"/>
      <c r="H2610" s="344"/>
      <c r="I2610" s="351">
        <v>3.1759516900820017E-6</v>
      </c>
      <c r="J2610" s="351"/>
      <c r="K2610" s="216">
        <v>0.21870599999999998</v>
      </c>
      <c r="L2610" s="201">
        <v>373.9493898240483</v>
      </c>
      <c r="M2610" s="201">
        <v>415.3475529888272</v>
      </c>
      <c r="N2610" s="201">
        <v>41.094000000000001</v>
      </c>
      <c r="O2610" s="342">
        <v>41.094000000000001</v>
      </c>
      <c r="P2610" s="341">
        <v>415.3475529888272</v>
      </c>
      <c r="Q2610" s="342">
        <v>374.0587428240483</v>
      </c>
      <c r="R2610" s="342">
        <v>394.20460598600641</v>
      </c>
      <c r="S2610" s="342">
        <v>394.31395898600641</v>
      </c>
      <c r="T2610" s="342"/>
      <c r="U2610" s="170">
        <v>325.72597611960657</v>
      </c>
      <c r="V2610" s="222"/>
      <c r="W2610" s="222"/>
      <c r="AB2610" s="175"/>
    </row>
    <row r="2611" spans="1:41" s="221" customFormat="1" x14ac:dyDescent="0.25">
      <c r="A2611" s="348" t="s">
        <v>2291</v>
      </c>
      <c r="B2611" s="348" t="s">
        <v>2036</v>
      </c>
      <c r="C2611" s="348" t="s">
        <v>111</v>
      </c>
      <c r="D2611" s="347">
        <v>3943</v>
      </c>
      <c r="E2611" s="346" t="s">
        <v>2413</v>
      </c>
      <c r="F2611" s="345" t="s">
        <v>1974</v>
      </c>
      <c r="G2611" s="345" t="s">
        <v>1951</v>
      </c>
      <c r="H2611" s="344">
        <v>47.5</v>
      </c>
      <c r="I2611" s="342">
        <v>374.05874599999999</v>
      </c>
      <c r="J2611" s="343">
        <v>374.0587428240483</v>
      </c>
      <c r="K2611" s="216">
        <v>0</v>
      </c>
      <c r="L2611" s="201">
        <v>374.0587428240483</v>
      </c>
      <c r="M2611" s="201">
        <v>415.3475529888272</v>
      </c>
      <c r="N2611" s="201">
        <v>41.094000000000001</v>
      </c>
      <c r="O2611" s="342">
        <v>41.094000000000001</v>
      </c>
      <c r="P2611" s="341">
        <v>415.3475529888272</v>
      </c>
      <c r="Q2611" s="342">
        <v>374.0587428240483</v>
      </c>
      <c r="R2611" s="342">
        <v>394.31395898600641</v>
      </c>
      <c r="S2611" s="342">
        <v>394.31395898600641</v>
      </c>
      <c r="T2611" s="342">
        <v>0.13700000000000001</v>
      </c>
      <c r="U2611" s="170">
        <v>325.83532911960657</v>
      </c>
      <c r="V2611" s="222"/>
      <c r="W2611" s="222"/>
      <c r="AB2611" s="175"/>
    </row>
    <row r="2612" spans="1:41" s="221" customFormat="1" x14ac:dyDescent="0.25">
      <c r="A2612" s="348"/>
      <c r="B2612" s="348"/>
      <c r="C2612" s="348"/>
      <c r="D2612" s="347"/>
      <c r="E2612" s="346"/>
      <c r="F2612" s="345"/>
      <c r="G2612" s="345"/>
      <c r="H2612" s="344"/>
      <c r="I2612" s="342"/>
      <c r="J2612" s="343"/>
      <c r="K2612" s="216">
        <v>8.1294000000000005E-2</v>
      </c>
      <c r="L2612" s="201">
        <v>374.09938982404833</v>
      </c>
      <c r="M2612" s="201">
        <v>415.3475529888272</v>
      </c>
      <c r="N2612" s="201">
        <v>41.094000000000001</v>
      </c>
      <c r="O2612" s="342">
        <v>41.094000000000001</v>
      </c>
      <c r="P2612" s="341">
        <v>415.3475529888272</v>
      </c>
      <c r="Q2612" s="342">
        <v>374.14003682404831</v>
      </c>
      <c r="R2612" s="342">
        <v>394.35460598600645</v>
      </c>
      <c r="S2612" s="342">
        <v>394.39525298600643</v>
      </c>
      <c r="T2612" s="342"/>
      <c r="U2612" s="170">
        <v>325.87597611960661</v>
      </c>
      <c r="V2612" s="222"/>
      <c r="W2612" s="222"/>
      <c r="AB2612" s="175"/>
    </row>
    <row r="2613" spans="1:41" s="221" customFormat="1" x14ac:dyDescent="0.25">
      <c r="A2613" s="346" t="s">
        <v>2291</v>
      </c>
      <c r="B2613" s="346" t="s">
        <v>2036</v>
      </c>
      <c r="C2613" s="346" t="s">
        <v>1961</v>
      </c>
      <c r="D2613" s="352">
        <v>3945</v>
      </c>
      <c r="E2613" s="346" t="s">
        <v>2412</v>
      </c>
      <c r="F2613" s="345" t="s">
        <v>1984</v>
      </c>
      <c r="G2613" s="345" t="s">
        <v>1958</v>
      </c>
      <c r="H2613" s="344">
        <v>50</v>
      </c>
      <c r="I2613" s="342"/>
      <c r="J2613" s="343"/>
      <c r="K2613" s="342">
        <v>0.2</v>
      </c>
      <c r="L2613" s="201">
        <v>374.24003682404827</v>
      </c>
      <c r="M2613" s="201">
        <v>415.3475529888272</v>
      </c>
      <c r="N2613" s="201">
        <v>41.094000000000001</v>
      </c>
      <c r="O2613" s="342">
        <v>41.094000000000001</v>
      </c>
      <c r="P2613" s="341">
        <v>415.3475529888272</v>
      </c>
      <c r="Q2613" s="342">
        <v>374.3400368240483</v>
      </c>
      <c r="R2613" s="342">
        <v>394.49525298600639</v>
      </c>
      <c r="S2613" s="342">
        <v>394.59525298600641</v>
      </c>
      <c r="T2613" s="342"/>
      <c r="U2613" s="170">
        <v>326.01662311960655</v>
      </c>
      <c r="V2613" s="222"/>
      <c r="W2613" s="222"/>
      <c r="AB2613" s="175"/>
    </row>
    <row r="2614" spans="1:41" s="221" customFormat="1" x14ac:dyDescent="0.25">
      <c r="A2614" s="346"/>
      <c r="B2614" s="346"/>
      <c r="C2614" s="346"/>
      <c r="D2614" s="352"/>
      <c r="E2614" s="346"/>
      <c r="F2614" s="345"/>
      <c r="G2614" s="345"/>
      <c r="H2614" s="344"/>
      <c r="I2614" s="351"/>
      <c r="J2614" s="343"/>
      <c r="K2614" s="216">
        <v>0</v>
      </c>
      <c r="L2614" s="201">
        <v>374.3400368240483</v>
      </c>
      <c r="M2614" s="201">
        <v>415.3475529888272</v>
      </c>
      <c r="N2614" s="201">
        <v>41.094000000000001</v>
      </c>
      <c r="O2614" s="342">
        <v>41.094000000000001</v>
      </c>
      <c r="P2614" s="341">
        <v>415.3475529888272</v>
      </c>
      <c r="Q2614" s="342">
        <v>374.3400368240483</v>
      </c>
      <c r="R2614" s="342">
        <v>394.59525298600641</v>
      </c>
      <c r="S2614" s="342">
        <v>394.59525298600641</v>
      </c>
      <c r="T2614" s="342"/>
      <c r="U2614" s="170">
        <v>326.11662311960657</v>
      </c>
      <c r="V2614" s="222"/>
      <c r="W2614" s="222"/>
      <c r="AB2614" s="175"/>
      <c r="AO2614" s="168"/>
    </row>
    <row r="2615" spans="1:41" x14ac:dyDescent="0.25">
      <c r="A2615" s="348" t="s">
        <v>2291</v>
      </c>
      <c r="B2615" s="348" t="s">
        <v>2036</v>
      </c>
      <c r="C2615" s="348" t="s">
        <v>111</v>
      </c>
      <c r="D2615" s="347">
        <v>3946</v>
      </c>
      <c r="E2615" s="346"/>
      <c r="F2615" s="345"/>
      <c r="G2615" s="345"/>
      <c r="H2615" s="344"/>
      <c r="I2615" s="342"/>
      <c r="J2615" s="343"/>
      <c r="K2615" s="216">
        <v>0</v>
      </c>
      <c r="L2615" s="201">
        <v>374.3400368240483</v>
      </c>
      <c r="M2615" s="201">
        <v>415.3475529888272</v>
      </c>
      <c r="N2615" s="201">
        <v>41.094000000000001</v>
      </c>
      <c r="O2615" s="341">
        <v>41.094000000000001</v>
      </c>
      <c r="P2615" s="341">
        <v>415.3475529888272</v>
      </c>
      <c r="Q2615" s="342">
        <v>374.3400368240483</v>
      </c>
      <c r="R2615" s="341">
        <v>394.59525298600641</v>
      </c>
      <c r="S2615" s="341">
        <v>394.59525298600641</v>
      </c>
      <c r="T2615" s="341" t="s">
        <v>2411</v>
      </c>
      <c r="U2615" s="170">
        <v>326.11662311960657</v>
      </c>
      <c r="V2615" s="170"/>
      <c r="W2615" s="170"/>
    </row>
    <row r="2616" spans="1:41" x14ac:dyDescent="0.25">
      <c r="A2616" s="348"/>
      <c r="B2616" s="348"/>
      <c r="C2616" s="348"/>
      <c r="D2616" s="347"/>
      <c r="E2616" s="346"/>
      <c r="F2616" s="345"/>
      <c r="G2616" s="345"/>
      <c r="H2616" s="344"/>
      <c r="I2616" s="342"/>
      <c r="J2616" s="343"/>
      <c r="K2616" s="216">
        <v>0.25</v>
      </c>
      <c r="L2616" s="201">
        <v>374.4650368240483</v>
      </c>
      <c r="M2616" s="201">
        <v>415.3475529888272</v>
      </c>
      <c r="N2616" s="201">
        <v>41.094000000000001</v>
      </c>
      <c r="O2616" s="341">
        <v>41.094000000000001</v>
      </c>
      <c r="P2616" s="341">
        <v>415.3475529888272</v>
      </c>
      <c r="Q2616" s="342">
        <v>374.5900368240483</v>
      </c>
      <c r="R2616" s="341">
        <v>394.72025298600641</v>
      </c>
      <c r="S2616" s="341">
        <v>394.84525298600641</v>
      </c>
      <c r="T2616" s="341"/>
      <c r="U2616" s="170">
        <v>326.24162311960657</v>
      </c>
      <c r="V2616" s="170"/>
      <c r="W2616" s="170"/>
    </row>
    <row r="2617" spans="1:41" x14ac:dyDescent="0.25">
      <c r="A2617" s="348" t="s">
        <v>2291</v>
      </c>
      <c r="B2617" s="348" t="s">
        <v>2036</v>
      </c>
      <c r="C2617" s="348" t="s">
        <v>1956</v>
      </c>
      <c r="D2617" s="347">
        <v>3950</v>
      </c>
      <c r="E2617" s="346" t="s">
        <v>2410</v>
      </c>
      <c r="F2617" s="345" t="s">
        <v>1982</v>
      </c>
      <c r="G2617" s="345" t="s">
        <v>1953</v>
      </c>
      <c r="H2617" s="344">
        <v>50</v>
      </c>
      <c r="I2617" s="342"/>
      <c r="J2617" s="343"/>
      <c r="K2617" s="341">
        <v>0.25</v>
      </c>
      <c r="L2617" s="201">
        <v>374.7150368240483</v>
      </c>
      <c r="M2617" s="201">
        <v>415.3475529888272</v>
      </c>
      <c r="N2617" s="201">
        <v>41.094000000000001</v>
      </c>
      <c r="O2617" s="341">
        <v>41.094000000000001</v>
      </c>
      <c r="P2617" s="341">
        <v>415.3475529888272</v>
      </c>
      <c r="Q2617" s="342">
        <v>374.8400368240483</v>
      </c>
      <c r="R2617" s="341">
        <v>394.97025298600641</v>
      </c>
      <c r="S2617" s="341">
        <v>395.09525298600641</v>
      </c>
      <c r="T2617" s="341"/>
      <c r="U2617" s="170">
        <v>326.49162311960657</v>
      </c>
      <c r="V2617" s="170"/>
      <c r="W2617" s="170"/>
    </row>
    <row r="2618" spans="1:41" x14ac:dyDescent="0.25">
      <c r="A2618" s="348"/>
      <c r="B2618" s="348"/>
      <c r="C2618" s="348"/>
      <c r="D2618" s="347"/>
      <c r="E2618" s="346"/>
      <c r="F2618" s="345"/>
      <c r="G2618" s="345"/>
      <c r="H2618" s="344"/>
      <c r="I2618" s="342"/>
      <c r="J2618" s="343"/>
      <c r="K2618" s="341">
        <v>0</v>
      </c>
      <c r="L2618" s="201">
        <v>374.8400368240483</v>
      </c>
      <c r="M2618" s="201">
        <v>415.3475529888272</v>
      </c>
      <c r="N2618" s="201">
        <v>41.094000000000001</v>
      </c>
      <c r="O2618" s="341">
        <v>41.094000000000001</v>
      </c>
      <c r="P2618" s="341">
        <v>415.3475529888272</v>
      </c>
      <c r="Q2618" s="342">
        <v>374.8400368240483</v>
      </c>
      <c r="R2618" s="341">
        <v>395.09525298600641</v>
      </c>
      <c r="S2618" s="341">
        <v>395.09525298600641</v>
      </c>
      <c r="T2618" s="341"/>
      <c r="U2618" s="170">
        <v>326.61662311960657</v>
      </c>
      <c r="V2618" s="170"/>
      <c r="W2618" s="170"/>
    </row>
    <row r="2619" spans="1:41" x14ac:dyDescent="0.25">
      <c r="A2619" s="346"/>
      <c r="B2619" s="346"/>
      <c r="C2619" s="346"/>
      <c r="D2619" s="352"/>
      <c r="E2619" s="346"/>
      <c r="F2619" s="345"/>
      <c r="G2619" s="345"/>
      <c r="H2619" s="344"/>
      <c r="I2619" s="342"/>
      <c r="J2619" s="343"/>
      <c r="K2619" s="341">
        <v>0.25</v>
      </c>
      <c r="L2619" s="201">
        <v>374.9650368240483</v>
      </c>
      <c r="M2619" s="201">
        <v>415.3475529888272</v>
      </c>
      <c r="N2619" s="201">
        <v>41.094000000000001</v>
      </c>
      <c r="O2619" s="341">
        <v>41.094000000000001</v>
      </c>
      <c r="P2619" s="341">
        <v>415.3475529888272</v>
      </c>
      <c r="Q2619" s="342">
        <v>375.0900368240483</v>
      </c>
      <c r="R2619" s="341">
        <v>395.22025298600641</v>
      </c>
      <c r="S2619" s="341">
        <v>395.34525298600641</v>
      </c>
      <c r="T2619" s="341"/>
      <c r="U2619" s="170">
        <v>326.74162311960657</v>
      </c>
      <c r="V2619" s="170"/>
      <c r="W2619" s="170"/>
    </row>
    <row r="2620" spans="1:41" x14ac:dyDescent="0.25">
      <c r="A2620" s="346"/>
      <c r="B2620" s="346"/>
      <c r="C2620" s="346"/>
      <c r="D2620" s="352"/>
      <c r="E2620" s="346"/>
      <c r="F2620" s="345"/>
      <c r="G2620" s="345"/>
      <c r="H2620" s="344"/>
      <c r="I2620" s="342"/>
      <c r="J2620" s="343"/>
      <c r="K2620" s="341">
        <v>0</v>
      </c>
      <c r="L2620" s="201">
        <v>375.0900368240483</v>
      </c>
      <c r="M2620" s="201">
        <v>415.3475529888272</v>
      </c>
      <c r="N2620" s="201">
        <v>41.094000000000001</v>
      </c>
      <c r="O2620" s="341">
        <v>41.094000000000001</v>
      </c>
      <c r="P2620" s="341">
        <v>415.3475529888272</v>
      </c>
      <c r="Q2620" s="342">
        <v>375.0900368240483</v>
      </c>
      <c r="R2620" s="341">
        <v>395.34525298600641</v>
      </c>
      <c r="S2620" s="341">
        <v>395.34525298600641</v>
      </c>
      <c r="T2620" s="341"/>
      <c r="U2620" s="170">
        <v>326.86662311960657</v>
      </c>
      <c r="V2620" s="170"/>
      <c r="W2620" s="170"/>
    </row>
    <row r="2621" spans="1:41" x14ac:dyDescent="0.25">
      <c r="A2621" s="348" t="s">
        <v>2291</v>
      </c>
      <c r="B2621" s="348" t="s">
        <v>2036</v>
      </c>
      <c r="C2621" s="348" t="s">
        <v>1947</v>
      </c>
      <c r="D2621" s="347">
        <v>3955</v>
      </c>
      <c r="E2621" s="346" t="s">
        <v>2409</v>
      </c>
      <c r="F2621" s="345" t="s">
        <v>1982</v>
      </c>
      <c r="G2621" s="345" t="s">
        <v>1944</v>
      </c>
      <c r="H2621" s="344">
        <v>50</v>
      </c>
      <c r="I2621" s="342"/>
      <c r="J2621" s="343"/>
      <c r="K2621" s="341">
        <v>0.25</v>
      </c>
      <c r="L2621" s="201">
        <v>375.2150368240483</v>
      </c>
      <c r="M2621" s="201">
        <v>415.3475529888272</v>
      </c>
      <c r="N2621" s="201">
        <v>41.094000000000001</v>
      </c>
      <c r="O2621" s="341">
        <v>41.094000000000001</v>
      </c>
      <c r="P2621" s="341">
        <v>415.3475529888272</v>
      </c>
      <c r="Q2621" s="342">
        <v>375.3400368240483</v>
      </c>
      <c r="R2621" s="341">
        <v>395.47025298600641</v>
      </c>
      <c r="S2621" s="341">
        <v>395.59525298600641</v>
      </c>
      <c r="T2621" s="341"/>
      <c r="U2621" s="170">
        <v>326.99162311960657</v>
      </c>
      <c r="V2621" s="170"/>
      <c r="W2621" s="170"/>
    </row>
    <row r="2622" spans="1:41" x14ac:dyDescent="0.25">
      <c r="A2622" s="348"/>
      <c r="B2622" s="348"/>
      <c r="C2622" s="348"/>
      <c r="D2622" s="347"/>
      <c r="E2622" s="346" t="s">
        <v>619</v>
      </c>
      <c r="F2622" s="345"/>
      <c r="G2622" s="345"/>
      <c r="H2622" s="344"/>
      <c r="I2622" s="342"/>
      <c r="J2622" s="343"/>
      <c r="K2622" s="341">
        <v>6.2353145951739408E-2</v>
      </c>
      <c r="L2622" s="201">
        <v>375.37121339702418</v>
      </c>
      <c r="M2622" s="201">
        <v>415.3475529888272</v>
      </c>
      <c r="N2622" s="201">
        <v>41.094000000000001</v>
      </c>
      <c r="O2622" s="341">
        <v>41.094000000000001</v>
      </c>
      <c r="P2622" s="341">
        <v>415.3475529888272</v>
      </c>
      <c r="Q2622" s="342">
        <v>375.40238997000006</v>
      </c>
      <c r="R2622" s="341">
        <v>395.6264295589823</v>
      </c>
      <c r="S2622" s="341">
        <v>395.65760613195818</v>
      </c>
      <c r="T2622" s="341"/>
      <c r="U2622" s="170">
        <v>327.14779969258245</v>
      </c>
      <c r="V2622" s="170"/>
      <c r="W2622" s="170"/>
    </row>
    <row r="2623" spans="1:41" x14ac:dyDescent="0.25">
      <c r="A2623" s="348"/>
      <c r="B2623" s="348"/>
      <c r="C2623" s="348"/>
      <c r="D2623" s="347"/>
      <c r="E2623" s="348" t="s">
        <v>619</v>
      </c>
      <c r="F2623" s="345"/>
      <c r="G2623" s="345" t="s">
        <v>1962</v>
      </c>
      <c r="H2623" s="344"/>
      <c r="I2623" s="236">
        <v>-1.6468540482605931E-3</v>
      </c>
      <c r="J2623" s="343"/>
      <c r="K2623" s="303">
        <v>0.103502</v>
      </c>
      <c r="L2623" s="201">
        <v>375.45414097000003</v>
      </c>
      <c r="M2623" s="201">
        <v>415.3475529888272</v>
      </c>
      <c r="N2623" s="201">
        <v>41.094000000000001</v>
      </c>
      <c r="O2623" s="341">
        <v>41.094000000000001</v>
      </c>
      <c r="P2623" s="341">
        <v>415.3475529888272</v>
      </c>
      <c r="Q2623" s="342">
        <v>375.50589197000005</v>
      </c>
      <c r="R2623" s="341">
        <v>395.70935713195814</v>
      </c>
      <c r="S2623" s="341">
        <v>395.76110813195817</v>
      </c>
      <c r="T2623" s="341" t="s">
        <v>2037</v>
      </c>
      <c r="U2623" s="170">
        <v>327.2307272655583</v>
      </c>
      <c r="V2623" s="170"/>
      <c r="W2623" s="170"/>
    </row>
    <row r="2624" spans="1:41" x14ac:dyDescent="0.25">
      <c r="A2624" s="348" t="s">
        <v>2291</v>
      </c>
      <c r="B2624" s="348" t="s">
        <v>2036</v>
      </c>
      <c r="C2624" s="348" t="s">
        <v>111</v>
      </c>
      <c r="D2624" s="347">
        <v>3958</v>
      </c>
      <c r="E2624" s="346" t="s">
        <v>1457</v>
      </c>
      <c r="F2624" s="345" t="s">
        <v>1974</v>
      </c>
      <c r="G2624" s="345" t="s">
        <v>1951</v>
      </c>
      <c r="H2624" s="344"/>
      <c r="I2624" s="351">
        <v>2.0299999619055598E-6</v>
      </c>
      <c r="J2624" s="350">
        <v>375.50589400000001</v>
      </c>
      <c r="K2624" s="341">
        <v>0</v>
      </c>
      <c r="L2624" s="201">
        <v>375.50589197000005</v>
      </c>
      <c r="M2624" s="201">
        <v>415.3475529888272</v>
      </c>
      <c r="N2624" s="201">
        <v>41.094000000000001</v>
      </c>
      <c r="O2624" s="341">
        <v>41.094000000000001</v>
      </c>
      <c r="P2624" s="341">
        <v>415.3475529888272</v>
      </c>
      <c r="Q2624" s="342">
        <v>375.50589197000005</v>
      </c>
      <c r="R2624" s="341">
        <v>395.76110813195817</v>
      </c>
      <c r="S2624" s="341">
        <v>395.76110813195817</v>
      </c>
      <c r="T2624" s="341"/>
      <c r="U2624" s="170">
        <v>327.28247826555832</v>
      </c>
      <c r="V2624" s="170"/>
      <c r="W2624" s="170"/>
    </row>
    <row r="2625" spans="1:42" x14ac:dyDescent="0.25">
      <c r="A2625" s="348"/>
      <c r="B2625" s="348"/>
      <c r="C2625" s="348"/>
      <c r="D2625" s="347"/>
      <c r="E2625" s="356" t="s">
        <v>619</v>
      </c>
      <c r="F2625" s="345"/>
      <c r="G2625" s="345" t="s">
        <v>1969</v>
      </c>
      <c r="H2625" s="359"/>
      <c r="I2625" s="351"/>
      <c r="J2625" s="343"/>
      <c r="K2625" s="303">
        <v>0.17179899999995571</v>
      </c>
      <c r="L2625" s="201">
        <v>375.59179147000003</v>
      </c>
      <c r="M2625" s="201">
        <v>415.3475529888272</v>
      </c>
      <c r="N2625" s="201">
        <v>41.094000000000001</v>
      </c>
      <c r="O2625" s="341">
        <v>41.094000000000001</v>
      </c>
      <c r="P2625" s="341">
        <v>415.3475529888272</v>
      </c>
      <c r="Q2625" s="342">
        <v>375.67769097000001</v>
      </c>
      <c r="R2625" s="341">
        <v>395.84700763195815</v>
      </c>
      <c r="S2625" s="341">
        <v>395.93290713195813</v>
      </c>
      <c r="T2625" s="341"/>
      <c r="U2625" s="170">
        <v>327.36837776555831</v>
      </c>
      <c r="V2625" s="170"/>
      <c r="W2625" s="170"/>
    </row>
    <row r="2626" spans="1:42" x14ac:dyDescent="0.25">
      <c r="A2626" s="348" t="s">
        <v>2291</v>
      </c>
      <c r="B2626" s="348" t="s">
        <v>2036</v>
      </c>
      <c r="C2626" s="346" t="s">
        <v>1973</v>
      </c>
      <c r="D2626" s="347">
        <v>3959</v>
      </c>
      <c r="E2626" s="346" t="s">
        <v>2408</v>
      </c>
      <c r="F2626" s="345" t="s">
        <v>1971</v>
      </c>
      <c r="G2626" s="345" t="s">
        <v>1970</v>
      </c>
      <c r="H2626" s="358"/>
      <c r="I2626" s="357"/>
      <c r="J2626" s="353"/>
      <c r="K2626" s="341">
        <v>0</v>
      </c>
      <c r="L2626" s="201">
        <v>375.67769097000001</v>
      </c>
      <c r="M2626" s="201">
        <v>415.3475529888272</v>
      </c>
      <c r="N2626" s="201">
        <v>41.094000000000001</v>
      </c>
      <c r="O2626" s="341">
        <v>41.094000000000001</v>
      </c>
      <c r="P2626" s="341">
        <v>415.3475529888272</v>
      </c>
      <c r="Q2626" s="342">
        <v>375.67769097000001</v>
      </c>
      <c r="R2626" s="341">
        <v>395.93290713195813</v>
      </c>
      <c r="S2626" s="341">
        <v>395.93290713195813</v>
      </c>
      <c r="T2626" s="341"/>
      <c r="U2626" s="170">
        <v>327.45427726555829</v>
      </c>
      <c r="V2626" s="170"/>
      <c r="W2626" s="170"/>
    </row>
    <row r="2627" spans="1:42" x14ac:dyDescent="0.25">
      <c r="A2627" s="348"/>
      <c r="B2627" s="348"/>
      <c r="C2627" s="348"/>
      <c r="D2627" s="347"/>
      <c r="E2627" s="356" t="s">
        <v>619</v>
      </c>
      <c r="F2627" s="345"/>
      <c r="G2627" s="345" t="s">
        <v>1969</v>
      </c>
      <c r="H2627" s="355"/>
      <c r="I2627" s="354">
        <v>2.6516999999955715E-2</v>
      </c>
      <c r="J2627" s="353"/>
      <c r="K2627" s="341">
        <v>0</v>
      </c>
      <c r="L2627" s="201">
        <v>375.67769097000001</v>
      </c>
      <c r="M2627" s="201">
        <v>415.3475529888272</v>
      </c>
      <c r="N2627" s="201">
        <v>41.094000000000001</v>
      </c>
      <c r="O2627" s="341">
        <v>41.094000000000001</v>
      </c>
      <c r="P2627" s="341">
        <v>415.3475529888272</v>
      </c>
      <c r="Q2627" s="342">
        <v>375.67769097000001</v>
      </c>
      <c r="R2627" s="341">
        <v>395.93290713195813</v>
      </c>
      <c r="S2627" s="341">
        <v>395.93290713195813</v>
      </c>
      <c r="T2627" s="341"/>
      <c r="U2627" s="170">
        <v>327.45427726555829</v>
      </c>
      <c r="V2627" s="170"/>
      <c r="W2627" s="170"/>
      <c r="AO2627" s="250"/>
    </row>
    <row r="2628" spans="1:42" s="250" customFormat="1" x14ac:dyDescent="0.25">
      <c r="A2628" s="346" t="s">
        <v>2291</v>
      </c>
      <c r="B2628" s="346" t="s">
        <v>2036</v>
      </c>
      <c r="C2628" s="346" t="s">
        <v>2152</v>
      </c>
      <c r="D2628" s="352">
        <v>3959</v>
      </c>
      <c r="E2628" s="346" t="s">
        <v>2407</v>
      </c>
      <c r="F2628" s="345" t="s">
        <v>2150</v>
      </c>
      <c r="G2628" s="345" t="s">
        <v>2149</v>
      </c>
      <c r="H2628" s="344"/>
      <c r="I2628" s="351">
        <v>2.0299999619055598E-6</v>
      </c>
      <c r="J2628" s="350">
        <v>375.67769299999998</v>
      </c>
      <c r="K2628" s="342">
        <v>0</v>
      </c>
      <c r="L2628" s="201">
        <v>375.67769097000001</v>
      </c>
      <c r="M2628" s="201">
        <v>415.3475529888272</v>
      </c>
      <c r="N2628" s="201">
        <v>41.094000000000001</v>
      </c>
      <c r="O2628" s="341">
        <v>41.094000000000001</v>
      </c>
      <c r="P2628" s="341">
        <v>415.3475529888272</v>
      </c>
      <c r="Q2628" s="342">
        <v>375.67769097000001</v>
      </c>
      <c r="R2628" s="341">
        <v>395.93290713195813</v>
      </c>
      <c r="S2628" s="341">
        <v>395.93290713195813</v>
      </c>
      <c r="T2628" s="342"/>
      <c r="U2628" s="201">
        <v>327.45427726555829</v>
      </c>
      <c r="V2628" s="201"/>
      <c r="W2628" s="201"/>
      <c r="AB2628" s="251"/>
      <c r="AO2628" s="223"/>
    </row>
    <row r="2629" spans="1:42" s="223" customFormat="1" x14ac:dyDescent="0.25">
      <c r="A2629" s="346" t="s">
        <v>2291</v>
      </c>
      <c r="B2629" s="346" t="s">
        <v>2036</v>
      </c>
      <c r="C2629" s="346" t="s">
        <v>1990</v>
      </c>
      <c r="D2629" s="352">
        <v>3959</v>
      </c>
      <c r="E2629" s="346" t="s">
        <v>2406</v>
      </c>
      <c r="F2629" s="345" t="s">
        <v>1988</v>
      </c>
      <c r="G2629" s="345" t="s">
        <v>1987</v>
      </c>
      <c r="H2629" s="344"/>
      <c r="I2629" s="342"/>
      <c r="J2629" s="343"/>
      <c r="K2629" s="342">
        <v>0</v>
      </c>
      <c r="L2629" s="201">
        <v>375.67769097000001</v>
      </c>
      <c r="M2629" s="201">
        <v>415.3475529888272</v>
      </c>
      <c r="N2629" s="201">
        <v>41.094000000000001</v>
      </c>
      <c r="O2629" s="341">
        <v>41.094000000000001</v>
      </c>
      <c r="P2629" s="341">
        <v>415.3475529888272</v>
      </c>
      <c r="Q2629" s="342">
        <v>375.67769097000001</v>
      </c>
      <c r="R2629" s="342">
        <v>395.93290713195813</v>
      </c>
      <c r="S2629" s="342">
        <v>395.93290713195813</v>
      </c>
      <c r="T2629" s="342"/>
      <c r="U2629" s="225">
        <v>327.45427726555829</v>
      </c>
      <c r="V2629" s="225"/>
      <c r="W2629" s="225"/>
      <c r="AB2629" s="224"/>
      <c r="AO2629" s="250"/>
    </row>
    <row r="2630" spans="1:42" s="250" customFormat="1" x14ac:dyDescent="0.25">
      <c r="A2630" s="348"/>
      <c r="B2630" s="348"/>
      <c r="C2630" s="348"/>
      <c r="D2630" s="347"/>
      <c r="E2630" s="346" t="s">
        <v>619</v>
      </c>
      <c r="F2630" s="345"/>
      <c r="G2630" s="345" t="s">
        <v>1962</v>
      </c>
      <c r="H2630" s="344"/>
      <c r="I2630" s="343"/>
      <c r="J2630" s="343"/>
      <c r="K2630" s="342">
        <v>0.13121600000000003</v>
      </c>
      <c r="L2630" s="201">
        <v>375.74329897000001</v>
      </c>
      <c r="M2630" s="201">
        <v>415.3475529888272</v>
      </c>
      <c r="N2630" s="201">
        <v>41.094000000000001</v>
      </c>
      <c r="O2630" s="341">
        <v>41.094000000000001</v>
      </c>
      <c r="P2630" s="341">
        <v>415.3475529888272</v>
      </c>
      <c r="Q2630" s="342">
        <v>375.80890697000001</v>
      </c>
      <c r="R2630" s="342">
        <v>395.99851513195813</v>
      </c>
      <c r="S2630" s="342">
        <v>396.06412313195813</v>
      </c>
      <c r="T2630" s="342"/>
      <c r="U2630" s="225">
        <v>327.51988526555829</v>
      </c>
      <c r="V2630" s="201"/>
      <c r="W2630" s="201"/>
      <c r="AB2630" s="251"/>
    </row>
    <row r="2631" spans="1:42" s="250" customFormat="1" x14ac:dyDescent="0.25">
      <c r="A2631" s="348"/>
      <c r="B2631" s="348"/>
      <c r="C2631" s="348"/>
      <c r="D2631" s="347"/>
      <c r="E2631" s="346"/>
      <c r="F2631" s="345"/>
      <c r="G2631" s="345"/>
      <c r="H2631" s="344"/>
      <c r="I2631" s="351">
        <v>3.1759516332385829E-6</v>
      </c>
      <c r="J2631" s="343"/>
      <c r="K2631" s="303">
        <v>6.9772854048304883E-2</v>
      </c>
      <c r="L2631" s="201">
        <v>375.84379339702417</v>
      </c>
      <c r="M2631" s="201">
        <v>415.3475529888272</v>
      </c>
      <c r="N2631" s="201">
        <v>41.094000000000001</v>
      </c>
      <c r="O2631" s="341">
        <v>41.094000000000001</v>
      </c>
      <c r="P2631" s="341">
        <v>415.3475529888272</v>
      </c>
      <c r="Q2631" s="342">
        <v>375.87867982404833</v>
      </c>
      <c r="R2631" s="342">
        <v>396.09900955898229</v>
      </c>
      <c r="S2631" s="342">
        <v>396.13389598600645</v>
      </c>
      <c r="T2631" s="341" t="s">
        <v>2037</v>
      </c>
      <c r="U2631" s="225">
        <v>327.62037969258245</v>
      </c>
      <c r="V2631" s="201"/>
      <c r="W2631" s="201"/>
      <c r="AB2631" s="251"/>
      <c r="AO2631" s="223"/>
    </row>
    <row r="2632" spans="1:42" s="223" customFormat="1" x14ac:dyDescent="0.25">
      <c r="A2632" s="348" t="s">
        <v>2291</v>
      </c>
      <c r="B2632" s="348" t="s">
        <v>2036</v>
      </c>
      <c r="C2632" s="348" t="s">
        <v>1961</v>
      </c>
      <c r="D2632" s="347">
        <v>3962</v>
      </c>
      <c r="E2632" s="346" t="s">
        <v>2405</v>
      </c>
      <c r="F2632" s="345" t="s">
        <v>1984</v>
      </c>
      <c r="G2632" s="345" t="s">
        <v>1958</v>
      </c>
      <c r="H2632" s="344">
        <v>50</v>
      </c>
      <c r="I2632" s="342">
        <v>375.97868299999999</v>
      </c>
      <c r="J2632" s="343">
        <v>375.97867982404836</v>
      </c>
      <c r="K2632" s="241">
        <v>0.2</v>
      </c>
      <c r="L2632" s="201">
        <v>375.9786798240483</v>
      </c>
      <c r="M2632" s="201">
        <v>415.3475529888272</v>
      </c>
      <c r="N2632" s="201">
        <v>41.094000000000001</v>
      </c>
      <c r="O2632" s="341">
        <v>41.094000000000001</v>
      </c>
      <c r="P2632" s="341">
        <v>415.3475529888272</v>
      </c>
      <c r="Q2632" s="342">
        <v>376.07867982404832</v>
      </c>
      <c r="R2632" s="342">
        <v>396.23389598600642</v>
      </c>
      <c r="S2632" s="342">
        <v>396.33389598600644</v>
      </c>
      <c r="T2632" s="342"/>
      <c r="U2632" s="225">
        <v>327.75526611960657</v>
      </c>
      <c r="V2632" s="225"/>
      <c r="W2632" s="225"/>
      <c r="AB2632" s="224"/>
      <c r="AO2632" s="168"/>
    </row>
    <row r="2633" spans="1:42" x14ac:dyDescent="0.25">
      <c r="A2633" s="348"/>
      <c r="B2633" s="348"/>
      <c r="C2633" s="348"/>
      <c r="D2633" s="347"/>
      <c r="E2633" s="346" t="s">
        <v>619</v>
      </c>
      <c r="F2633" s="345"/>
      <c r="G2633" s="345"/>
      <c r="H2633" s="344"/>
      <c r="I2633" s="342">
        <v>3.98791459517156E-2</v>
      </c>
      <c r="J2633" s="343"/>
      <c r="K2633" s="303">
        <v>0.11309</v>
      </c>
      <c r="L2633" s="201">
        <v>376.13522482404835</v>
      </c>
      <c r="M2633" s="201">
        <v>415.3475529888272</v>
      </c>
      <c r="N2633" s="201">
        <v>41.094000000000001</v>
      </c>
      <c r="O2633" s="341">
        <v>41.094000000000001</v>
      </c>
      <c r="P2633" s="341">
        <v>415.3475529888272</v>
      </c>
      <c r="Q2633" s="342">
        <v>376.19176982404832</v>
      </c>
      <c r="R2633" s="342">
        <v>396.39044098600641</v>
      </c>
      <c r="S2633" s="342">
        <v>396.44698598600644</v>
      </c>
      <c r="T2633" s="342"/>
      <c r="U2633" s="225">
        <v>327.91181111960657</v>
      </c>
      <c r="V2633" s="170"/>
      <c r="W2633" s="170"/>
    </row>
    <row r="2634" spans="1:42" x14ac:dyDescent="0.25">
      <c r="A2634" s="346" t="s">
        <v>2291</v>
      </c>
      <c r="B2634" s="346" t="s">
        <v>2036</v>
      </c>
      <c r="C2634" s="346" t="s">
        <v>1981</v>
      </c>
      <c r="D2634" s="352">
        <v>3965</v>
      </c>
      <c r="E2634" s="346" t="s">
        <v>2404</v>
      </c>
      <c r="F2634" s="345" t="s">
        <v>1979</v>
      </c>
      <c r="G2634" s="345" t="s">
        <v>1978</v>
      </c>
      <c r="H2634" s="344">
        <v>63</v>
      </c>
      <c r="I2634" s="351">
        <v>2.175951692606759E-6</v>
      </c>
      <c r="J2634" s="350">
        <v>376.22927199999998</v>
      </c>
      <c r="K2634" s="216">
        <v>7.4999999999999997E-2</v>
      </c>
      <c r="L2634" s="201">
        <v>376.22926982404829</v>
      </c>
      <c r="M2634" s="201">
        <v>415.3475529888272</v>
      </c>
      <c r="N2634" s="201">
        <v>41.094000000000001</v>
      </c>
      <c r="O2634" s="341">
        <v>41.094000000000001</v>
      </c>
      <c r="P2634" s="341">
        <v>415.3475529888272</v>
      </c>
      <c r="Q2634" s="342">
        <v>376.26676982404831</v>
      </c>
      <c r="R2634" s="341">
        <v>396.4844859860064</v>
      </c>
      <c r="S2634" s="341">
        <v>396.52198598600643</v>
      </c>
      <c r="T2634" s="341">
        <v>7.4999999999999997E-2</v>
      </c>
      <c r="U2634" s="222">
        <v>328.00585611960656</v>
      </c>
      <c r="V2634" s="170"/>
      <c r="W2634" s="170"/>
      <c r="AO2634" s="168" t="s">
        <v>2066</v>
      </c>
    </row>
    <row r="2635" spans="1:42" x14ac:dyDescent="0.25">
      <c r="A2635" s="349" t="s">
        <v>2403</v>
      </c>
      <c r="B2635" s="348"/>
      <c r="C2635" s="348"/>
      <c r="D2635" s="347"/>
      <c r="E2635" s="346"/>
      <c r="F2635" s="345"/>
      <c r="G2635" s="345"/>
      <c r="H2635" s="344"/>
      <c r="I2635" s="342"/>
      <c r="J2635" s="343"/>
      <c r="K2635" s="303">
        <v>0.20826700000000001</v>
      </c>
      <c r="L2635" s="201">
        <v>376.3709033240483</v>
      </c>
      <c r="M2635" s="201">
        <v>415.3475529888272</v>
      </c>
      <c r="N2635" s="201">
        <v>41.094000000000001</v>
      </c>
      <c r="O2635" s="341">
        <v>41.094000000000001</v>
      </c>
      <c r="P2635" s="341">
        <v>415.3475529888272</v>
      </c>
      <c r="Q2635" s="342">
        <v>376.47503682404829</v>
      </c>
      <c r="R2635" s="341">
        <v>396.62611948600642</v>
      </c>
      <c r="S2635" s="341">
        <v>396.73025298600641</v>
      </c>
      <c r="T2635" s="340"/>
      <c r="U2635" s="170">
        <v>328.14748961960657</v>
      </c>
      <c r="V2635" s="231" t="s">
        <v>2402</v>
      </c>
      <c r="W2635" s="170"/>
      <c r="AB2635" s="245"/>
      <c r="AJ2635" s="170">
        <v>41.094000000000001</v>
      </c>
      <c r="AK2635" s="170">
        <v>415.3475529888272</v>
      </c>
      <c r="AL2635" s="170">
        <v>376.47503682404829</v>
      </c>
      <c r="AO2635" s="232" t="s">
        <v>2401</v>
      </c>
    </row>
    <row r="2636" spans="1:42" x14ac:dyDescent="0.25">
      <c r="A2636" s="316" t="s">
        <v>2291</v>
      </c>
      <c r="B2636" s="316" t="s">
        <v>2009</v>
      </c>
      <c r="C2636" s="316" t="s">
        <v>2004</v>
      </c>
      <c r="D2636" s="317">
        <v>3979</v>
      </c>
      <c r="E2636" s="316" t="s">
        <v>2400</v>
      </c>
      <c r="F2636" s="315" t="s">
        <v>2345</v>
      </c>
      <c r="G2636" s="315" t="s">
        <v>2398</v>
      </c>
      <c r="H2636" s="314" t="s">
        <v>2343</v>
      </c>
      <c r="I2636" s="311"/>
      <c r="J2636" s="310"/>
      <c r="K2636" s="311">
        <v>2.3374999999999999</v>
      </c>
      <c r="L2636" s="201">
        <v>377.52728151855695</v>
      </c>
      <c r="M2636" s="201">
        <v>415.78340701222783</v>
      </c>
      <c r="N2636" s="201">
        <v>41.094000000000001</v>
      </c>
      <c r="O2636" s="311">
        <v>41.094000000000001</v>
      </c>
      <c r="P2636" s="333">
        <v>416.21926103562839</v>
      </c>
      <c r="Q2636" s="333">
        <v>378.57952621306555</v>
      </c>
      <c r="R2636" s="311">
        <v>397.89900298600639</v>
      </c>
      <c r="S2636" s="311">
        <v>399.06775298600638</v>
      </c>
      <c r="T2636" s="311"/>
      <c r="U2636" s="170">
        <v>329.42037311960655</v>
      </c>
      <c r="V2636" s="232" t="s">
        <v>2291</v>
      </c>
      <c r="W2636" s="232" t="s">
        <v>2036</v>
      </c>
      <c r="X2636" s="232" t="s">
        <v>2004</v>
      </c>
      <c r="Y2636" s="235">
        <v>3979</v>
      </c>
      <c r="Z2636" s="234" t="s">
        <v>2399</v>
      </c>
      <c r="AA2636" s="238" t="s">
        <v>2345</v>
      </c>
      <c r="AB2636" s="238" t="s">
        <v>2398</v>
      </c>
      <c r="AC2636" s="234" t="s">
        <v>2397</v>
      </c>
      <c r="AD2636" s="241">
        <v>2.0300000755923975E-6</v>
      </c>
      <c r="AE2636" s="240"/>
      <c r="AF2636" s="216">
        <v>2.2419331459516121</v>
      </c>
      <c r="AG2636" s="226">
        <v>378.71696996999992</v>
      </c>
      <c r="AH2636" s="226">
        <v>415.3475529888272</v>
      </c>
      <c r="AI2636" s="226">
        <v>41.094000000000001</v>
      </c>
      <c r="AJ2636" s="244">
        <v>41.094000000000001</v>
      </c>
      <c r="AK2636" s="244">
        <v>415.3475529888272</v>
      </c>
      <c r="AL2636" s="244">
        <v>378.71696996999992</v>
      </c>
      <c r="AM2636" s="200">
        <v>397.85121955898222</v>
      </c>
      <c r="AN2636" s="200">
        <v>398.97218613195804</v>
      </c>
      <c r="AO2636" s="232"/>
    </row>
    <row r="2637" spans="1:42" x14ac:dyDescent="0.25">
      <c r="A2637" s="316"/>
      <c r="B2637" s="316"/>
      <c r="C2637" s="316"/>
      <c r="D2637" s="317"/>
      <c r="E2637" s="316" t="s">
        <v>619</v>
      </c>
      <c r="F2637" s="315"/>
      <c r="G2637" s="315"/>
      <c r="H2637" s="314"/>
      <c r="I2637" s="311"/>
      <c r="J2637" s="310"/>
      <c r="K2637" s="311">
        <v>0.4</v>
      </c>
      <c r="L2637" s="201">
        <v>378.72094756930289</v>
      </c>
      <c r="M2637" s="201">
        <v>416.36068239186568</v>
      </c>
      <c r="N2637" s="201">
        <v>41.094000000000001</v>
      </c>
      <c r="O2637" s="311">
        <v>41.094000000000001</v>
      </c>
      <c r="P2637" s="333">
        <v>416.50210374810302</v>
      </c>
      <c r="Q2637" s="333">
        <v>378.86236892554018</v>
      </c>
      <c r="R2637" s="311">
        <v>399.26775298600637</v>
      </c>
      <c r="S2637" s="311">
        <v>399.46775298600636</v>
      </c>
      <c r="T2637" s="311"/>
      <c r="U2637" s="170">
        <v>330.78912311960653</v>
      </c>
      <c r="V2637" s="232" t="s">
        <v>2291</v>
      </c>
      <c r="W2637" s="234" t="s">
        <v>2036</v>
      </c>
      <c r="X2637" s="234" t="s">
        <v>1981</v>
      </c>
      <c r="Y2637" s="235">
        <v>3990</v>
      </c>
      <c r="Z2637" s="234" t="s">
        <v>2396</v>
      </c>
      <c r="AA2637" s="238" t="s">
        <v>1979</v>
      </c>
      <c r="AB2637" s="238" t="s">
        <v>1978</v>
      </c>
      <c r="AC2637" s="234">
        <v>63</v>
      </c>
      <c r="AD2637" s="200">
        <v>378.75447200000002</v>
      </c>
      <c r="AE2637" s="200">
        <v>378.75446996999995</v>
      </c>
      <c r="AF2637" s="200">
        <v>7.4999999999999997E-2</v>
      </c>
      <c r="AG2637" s="201">
        <v>378.75446996999995</v>
      </c>
      <c r="AH2637" s="201">
        <v>415.3475529888272</v>
      </c>
      <c r="AI2637" s="201">
        <v>41.094000000000001</v>
      </c>
      <c r="AJ2637" s="200">
        <v>41.094000000000001</v>
      </c>
      <c r="AK2637" s="200">
        <v>415.3475529888272</v>
      </c>
      <c r="AL2637" s="200">
        <v>378.79196996999991</v>
      </c>
      <c r="AM2637" s="200">
        <v>399.00968613195801</v>
      </c>
      <c r="AN2637" s="200">
        <v>399.04718613195803</v>
      </c>
      <c r="AO2637" s="232"/>
    </row>
    <row r="2638" spans="1:42" x14ac:dyDescent="0.25">
      <c r="A2638" s="316" t="s">
        <v>2291</v>
      </c>
      <c r="B2638" s="316" t="s">
        <v>2009</v>
      </c>
      <c r="C2638" s="316" t="s">
        <v>1947</v>
      </c>
      <c r="D2638" s="317">
        <v>3996</v>
      </c>
      <c r="E2638" s="316" t="s">
        <v>2395</v>
      </c>
      <c r="F2638" s="315" t="s">
        <v>2348</v>
      </c>
      <c r="G2638" s="315" t="s">
        <v>2347</v>
      </c>
      <c r="H2638" s="314">
        <v>100</v>
      </c>
      <c r="I2638" s="311"/>
      <c r="J2638" s="310"/>
      <c r="K2638" s="311">
        <v>0.33</v>
      </c>
      <c r="L2638" s="201">
        <v>378.97904154443597</v>
      </c>
      <c r="M2638" s="201">
        <v>416.61877636699882</v>
      </c>
      <c r="N2638" s="201">
        <v>41.094000000000001</v>
      </c>
      <c r="O2638" s="311">
        <v>41.094000000000001</v>
      </c>
      <c r="P2638" s="311">
        <v>416.73544898589461</v>
      </c>
      <c r="Q2638" s="311">
        <v>379.09571416333176</v>
      </c>
      <c r="R2638" s="311">
        <v>399.63275298600632</v>
      </c>
      <c r="S2638" s="311">
        <v>399.79775298600634</v>
      </c>
      <c r="T2638" s="311"/>
      <c r="U2638" s="170">
        <v>331.15412311960648</v>
      </c>
      <c r="V2638" s="234"/>
      <c r="W2638" s="234"/>
      <c r="X2638" s="234"/>
      <c r="Y2638" s="235"/>
      <c r="Z2638" s="234" t="s">
        <v>619</v>
      </c>
      <c r="AA2638" s="238"/>
      <c r="AB2638" s="238"/>
      <c r="AC2638" s="234"/>
      <c r="AD2638" s="241">
        <v>2.0300000755923975E-6</v>
      </c>
      <c r="AE2638" s="240"/>
      <c r="AF2638" s="216">
        <v>0.16876100000001543</v>
      </c>
      <c r="AG2638" s="201">
        <v>378.87635046999992</v>
      </c>
      <c r="AH2638" s="201">
        <v>415.3475529888272</v>
      </c>
      <c r="AI2638" s="201">
        <v>41.094000000000001</v>
      </c>
      <c r="AJ2638" s="200">
        <v>41.094000000000001</v>
      </c>
      <c r="AK2638" s="200">
        <v>415.3475529888272</v>
      </c>
      <c r="AL2638" s="200">
        <v>378.96073096999993</v>
      </c>
      <c r="AM2638" s="200">
        <v>399.13156663195804</v>
      </c>
      <c r="AN2638" s="200">
        <v>399.21594713195805</v>
      </c>
      <c r="AO2638" s="234"/>
    </row>
    <row r="2639" spans="1:42" x14ac:dyDescent="0.25">
      <c r="A2639" s="316"/>
      <c r="B2639" s="316"/>
      <c r="C2639" s="316"/>
      <c r="D2639" s="317"/>
      <c r="E2639" s="316" t="s">
        <v>619</v>
      </c>
      <c r="F2639" s="315"/>
      <c r="G2639" s="315"/>
      <c r="H2639" s="314"/>
      <c r="I2639" s="311"/>
      <c r="J2639" s="310"/>
      <c r="K2639" s="311">
        <v>0.12</v>
      </c>
      <c r="L2639" s="201">
        <v>379.13814057020295</v>
      </c>
      <c r="M2639" s="201">
        <v>416.77787539276579</v>
      </c>
      <c r="N2639" s="201">
        <v>41.094000000000001</v>
      </c>
      <c r="O2639" s="311">
        <v>41.094000000000001</v>
      </c>
      <c r="P2639" s="311">
        <v>416.82030179963698</v>
      </c>
      <c r="Q2639" s="311">
        <v>379.18056697707414</v>
      </c>
      <c r="R2639" s="311">
        <v>399.85775298600635</v>
      </c>
      <c r="S2639" s="311">
        <v>399.91775298600635</v>
      </c>
      <c r="T2639" s="311"/>
      <c r="U2639" s="170">
        <v>331.3791231196065</v>
      </c>
      <c r="V2639" s="232" t="s">
        <v>2291</v>
      </c>
      <c r="W2639" s="232" t="s">
        <v>2036</v>
      </c>
      <c r="X2639" s="232" t="s">
        <v>2053</v>
      </c>
      <c r="Y2639" s="235">
        <v>3994</v>
      </c>
      <c r="Z2639" s="234" t="s">
        <v>2394</v>
      </c>
      <c r="AA2639" s="234" t="s">
        <v>2393</v>
      </c>
      <c r="AB2639" s="238" t="s">
        <v>2392</v>
      </c>
      <c r="AC2639" s="234"/>
      <c r="AD2639" s="234">
        <v>379.16073299999999</v>
      </c>
      <c r="AE2639" s="200">
        <v>379.16073096999992</v>
      </c>
      <c r="AF2639" s="200">
        <v>0.4</v>
      </c>
      <c r="AG2639" s="201">
        <v>379.16073096999992</v>
      </c>
      <c r="AH2639" s="201">
        <v>415.3475529888272</v>
      </c>
      <c r="AI2639" s="201">
        <v>41.094000000000001</v>
      </c>
      <c r="AJ2639" s="200">
        <v>41.094000000000001</v>
      </c>
      <c r="AK2639" s="200">
        <v>415.3475529888272</v>
      </c>
      <c r="AL2639" s="200">
        <v>379.36073096999991</v>
      </c>
      <c r="AM2639" s="200">
        <v>399.41594713195803</v>
      </c>
      <c r="AN2639" s="200">
        <v>399.61594713195802</v>
      </c>
      <c r="AO2639" s="234"/>
      <c r="AP2639" s="221"/>
    </row>
    <row r="2640" spans="1:42" x14ac:dyDescent="0.25">
      <c r="A2640" s="316" t="s">
        <v>2291</v>
      </c>
      <c r="B2640" s="316" t="s">
        <v>2009</v>
      </c>
      <c r="C2640" s="316" t="s">
        <v>2008</v>
      </c>
      <c r="D2640" s="317">
        <v>4000</v>
      </c>
      <c r="E2640" s="316" t="s">
        <v>2391</v>
      </c>
      <c r="F2640" s="315" t="s">
        <v>2350</v>
      </c>
      <c r="G2640" s="315" t="s">
        <v>2005</v>
      </c>
      <c r="H2640" s="314">
        <v>100</v>
      </c>
      <c r="I2640" s="311"/>
      <c r="J2640" s="310"/>
      <c r="K2640" s="311">
        <v>0.1</v>
      </c>
      <c r="L2640" s="201">
        <v>379.21592231613346</v>
      </c>
      <c r="M2640" s="201">
        <v>416.8556571386963</v>
      </c>
      <c r="N2640" s="201">
        <v>41.094000000000001</v>
      </c>
      <c r="O2640" s="311">
        <v>41.094000000000001</v>
      </c>
      <c r="P2640" s="311">
        <v>416.89101247775562</v>
      </c>
      <c r="Q2640" s="311">
        <v>379.25127765519278</v>
      </c>
      <c r="R2640" s="311">
        <v>399.96775298600636</v>
      </c>
      <c r="S2640" s="311">
        <v>400.01775298600637</v>
      </c>
      <c r="T2640" s="311"/>
      <c r="U2640" s="170">
        <v>331.48912311960652</v>
      </c>
      <c r="V2640" s="232"/>
      <c r="W2640" s="232"/>
      <c r="X2640" s="232"/>
      <c r="Y2640" s="235"/>
      <c r="Z2640" s="234"/>
      <c r="AA2640" s="234"/>
      <c r="AB2640" s="238"/>
      <c r="AC2640" s="234"/>
      <c r="AD2640" s="234"/>
      <c r="AE2640" s="234"/>
      <c r="AF2640" s="200">
        <v>0</v>
      </c>
      <c r="AG2640" s="201">
        <v>379.36073096999991</v>
      </c>
      <c r="AH2640" s="201">
        <v>415.3475529888272</v>
      </c>
      <c r="AI2640" s="201">
        <v>41.094000000000001</v>
      </c>
      <c r="AJ2640" s="200">
        <v>41.094000000000001</v>
      </c>
      <c r="AK2640" s="200">
        <v>415.3475529888272</v>
      </c>
      <c r="AL2640" s="200">
        <v>379.36073096999991</v>
      </c>
      <c r="AM2640" s="200">
        <v>399.61594713195802</v>
      </c>
      <c r="AN2640" s="200">
        <v>399.61594713195802</v>
      </c>
      <c r="AO2640" s="234"/>
      <c r="AP2640" s="221"/>
    </row>
    <row r="2641" spans="1:42" x14ac:dyDescent="0.25">
      <c r="A2641" s="316"/>
      <c r="B2641" s="316"/>
      <c r="C2641" s="316"/>
      <c r="D2641" s="317"/>
      <c r="E2641" s="316"/>
      <c r="F2641" s="315"/>
      <c r="G2641" s="315"/>
      <c r="H2641" s="314"/>
      <c r="I2641" s="311"/>
      <c r="J2641" s="310"/>
      <c r="K2641" s="311">
        <v>0.15</v>
      </c>
      <c r="L2641" s="201">
        <v>379.30431066378173</v>
      </c>
      <c r="M2641" s="201">
        <v>416.94404548634463</v>
      </c>
      <c r="N2641" s="201">
        <v>41.094000000000001</v>
      </c>
      <c r="O2641" s="311">
        <v>41.094000000000001</v>
      </c>
      <c r="P2641" s="311">
        <v>416.99707849493359</v>
      </c>
      <c r="Q2641" s="311">
        <v>379.35734367237075</v>
      </c>
      <c r="R2641" s="311">
        <v>400.09275298600636</v>
      </c>
      <c r="S2641" s="311">
        <v>400.16775298600635</v>
      </c>
      <c r="T2641" s="311"/>
      <c r="U2641" s="170">
        <v>331.61412311960652</v>
      </c>
      <c r="V2641" s="232"/>
      <c r="W2641" s="232"/>
      <c r="X2641" s="232"/>
      <c r="Y2641" s="235"/>
      <c r="Z2641" s="234"/>
      <c r="AA2641" s="234"/>
      <c r="AB2641" s="238"/>
      <c r="AC2641" s="234"/>
      <c r="AD2641" s="234"/>
      <c r="AE2641" s="234"/>
      <c r="AF2641" s="200">
        <v>0</v>
      </c>
      <c r="AG2641" s="201">
        <v>379.36073096999991</v>
      </c>
      <c r="AH2641" s="201">
        <v>415.3475529888272</v>
      </c>
      <c r="AI2641" s="201">
        <v>41.094000000000001</v>
      </c>
      <c r="AJ2641" s="200">
        <v>41.094000000000001</v>
      </c>
      <c r="AK2641" s="200">
        <v>415.3475529888272</v>
      </c>
      <c r="AL2641" s="200">
        <v>379.36073096999991</v>
      </c>
      <c r="AM2641" s="200">
        <v>399.61594713195802</v>
      </c>
      <c r="AN2641" s="200">
        <v>399.61594713195802</v>
      </c>
      <c r="AO2641" s="232"/>
      <c r="AP2641" s="221"/>
    </row>
    <row r="2642" spans="1:42" x14ac:dyDescent="0.25">
      <c r="A2642" s="316" t="s">
        <v>2291</v>
      </c>
      <c r="B2642" s="316" t="s">
        <v>2009</v>
      </c>
      <c r="C2642" s="316" t="s">
        <v>1956</v>
      </c>
      <c r="D2642" s="317">
        <v>4004</v>
      </c>
      <c r="E2642" s="316" t="s">
        <v>2390</v>
      </c>
      <c r="F2642" s="315" t="s">
        <v>2011</v>
      </c>
      <c r="G2642" s="315" t="s">
        <v>2352</v>
      </c>
      <c r="H2642" s="314">
        <v>100</v>
      </c>
      <c r="I2642" s="336">
        <v>0</v>
      </c>
      <c r="J2642" s="310">
        <v>0.2</v>
      </c>
      <c r="K2642" s="311">
        <v>0.4</v>
      </c>
      <c r="L2642" s="201">
        <v>379.49876502860809</v>
      </c>
      <c r="M2642" s="201">
        <v>417.13849985117088</v>
      </c>
      <c r="N2642" s="201">
        <v>41.094000000000001</v>
      </c>
      <c r="O2642" s="311">
        <v>41.094000000000001</v>
      </c>
      <c r="P2642" s="311">
        <v>417.27992120740822</v>
      </c>
      <c r="Q2642" s="311">
        <v>379.64018638484538</v>
      </c>
      <c r="R2642" s="311">
        <v>400.36775298600634</v>
      </c>
      <c r="S2642" s="311">
        <v>400.56775298600633</v>
      </c>
      <c r="T2642" s="311"/>
      <c r="U2642" s="170">
        <v>331.8891231196065</v>
      </c>
      <c r="V2642" s="232"/>
      <c r="W2642" s="232"/>
      <c r="X2642" s="232"/>
      <c r="Y2642" s="237"/>
      <c r="Z2642" s="232"/>
      <c r="AA2642" s="232"/>
      <c r="AB2642" s="199"/>
      <c r="AC2642" s="232"/>
      <c r="AD2642" s="232"/>
      <c r="AE2642" s="232"/>
      <c r="AF2642" s="216">
        <v>0.22730585404837256</v>
      </c>
      <c r="AG2642" s="201">
        <v>379.4743838970241</v>
      </c>
      <c r="AH2642" s="201">
        <v>415.3475529888272</v>
      </c>
      <c r="AI2642" s="201">
        <v>41.094000000000001</v>
      </c>
      <c r="AJ2642" s="200">
        <v>41.094000000000001</v>
      </c>
      <c r="AK2642" s="200">
        <v>415.3475529888272</v>
      </c>
      <c r="AL2642" s="200">
        <v>379.58803682404829</v>
      </c>
      <c r="AM2642" s="200">
        <v>399.72960005898221</v>
      </c>
      <c r="AN2642" s="200">
        <v>399.84325298600641</v>
      </c>
      <c r="AO2642" s="232"/>
    </row>
    <row r="2643" spans="1:42" x14ac:dyDescent="0.25">
      <c r="A2643" s="316"/>
      <c r="B2643" s="316"/>
      <c r="C2643" s="316"/>
      <c r="D2643" s="317"/>
      <c r="E2643" s="316" t="s">
        <v>619</v>
      </c>
      <c r="F2643" s="315"/>
      <c r="G2643" s="315"/>
      <c r="H2643" s="311"/>
      <c r="I2643" s="311">
        <v>0.36323</v>
      </c>
      <c r="J2643" s="335">
        <v>0.11322999999999998</v>
      </c>
      <c r="K2643" s="216">
        <v>0.11322999999999998</v>
      </c>
      <c r="L2643" s="201">
        <v>379.68021923526226</v>
      </c>
      <c r="M2643" s="201">
        <v>417.3199540578251</v>
      </c>
      <c r="N2643" s="201">
        <v>41.094000000000001</v>
      </c>
      <c r="O2643" s="311">
        <v>41.094000000000001</v>
      </c>
      <c r="P2643" s="311">
        <v>417.35998690824198</v>
      </c>
      <c r="Q2643" s="311">
        <v>379.72025208567914</v>
      </c>
      <c r="R2643" s="311">
        <v>400.62436798600629</v>
      </c>
      <c r="S2643" s="311">
        <v>400.68098298600631</v>
      </c>
      <c r="T2643" s="311" t="s">
        <v>2389</v>
      </c>
      <c r="U2643" s="170">
        <v>332.14573811960645</v>
      </c>
      <c r="V2643" s="232" t="s">
        <v>2291</v>
      </c>
      <c r="W2643" s="232" t="s">
        <v>2036</v>
      </c>
      <c r="X2643" s="232" t="s">
        <v>2053</v>
      </c>
      <c r="Y2643" s="235">
        <v>4000</v>
      </c>
      <c r="Z2643" s="234" t="s">
        <v>2388</v>
      </c>
      <c r="AA2643" s="232" t="s">
        <v>2051</v>
      </c>
      <c r="AB2643" s="199" t="s">
        <v>2387</v>
      </c>
      <c r="AC2643" s="232"/>
      <c r="AD2643" s="232"/>
      <c r="AE2643" s="232"/>
      <c r="AF2643" s="200">
        <v>0.26</v>
      </c>
      <c r="AG2643" s="201">
        <v>379.71803682404828</v>
      </c>
      <c r="AH2643" s="201">
        <v>415.3475529888272</v>
      </c>
      <c r="AI2643" s="201">
        <v>41.094000000000001</v>
      </c>
      <c r="AJ2643" s="200">
        <v>41.094000000000001</v>
      </c>
      <c r="AK2643" s="200">
        <v>415.3475529888272</v>
      </c>
      <c r="AL2643" s="200">
        <v>379.84803682404828</v>
      </c>
      <c r="AM2643" s="200">
        <v>399.9732529860064</v>
      </c>
      <c r="AN2643" s="200">
        <v>400.1032529860064</v>
      </c>
      <c r="AO2643" s="232"/>
    </row>
    <row r="2644" spans="1:42" x14ac:dyDescent="0.25">
      <c r="A2644" s="316" t="s">
        <v>2291</v>
      </c>
      <c r="B2644" s="316" t="s">
        <v>2009</v>
      </c>
      <c r="C2644" s="316" t="s">
        <v>2008</v>
      </c>
      <c r="D2644" s="317">
        <v>4007</v>
      </c>
      <c r="E2644" s="316" t="s">
        <v>2386</v>
      </c>
      <c r="F2644" s="315" t="s">
        <v>2350</v>
      </c>
      <c r="G2644" s="315" t="s">
        <v>2354</v>
      </c>
      <c r="H2644" s="314">
        <v>100</v>
      </c>
      <c r="I2644" s="311"/>
      <c r="J2644" s="310">
        <v>0.05</v>
      </c>
      <c r="K2644" s="311">
        <v>0.1</v>
      </c>
      <c r="L2644" s="201">
        <v>379.75560742473846</v>
      </c>
      <c r="M2644" s="201">
        <v>417.3953422473013</v>
      </c>
      <c r="N2644" s="201">
        <v>41.094000000000001</v>
      </c>
      <c r="O2644" s="311">
        <v>41.094000000000001</v>
      </c>
      <c r="P2644" s="311">
        <v>417.43069758636062</v>
      </c>
      <c r="Q2644" s="311">
        <v>379.79096276379778</v>
      </c>
      <c r="R2644" s="311">
        <v>400.73098298600632</v>
      </c>
      <c r="S2644" s="311">
        <v>400.78098298600634</v>
      </c>
      <c r="T2644" s="311"/>
      <c r="U2644" s="170">
        <v>332.25235311960648</v>
      </c>
      <c r="V2644" s="232"/>
      <c r="W2644" s="232"/>
      <c r="X2644" s="232"/>
      <c r="Y2644" s="235"/>
      <c r="Z2644" s="234"/>
      <c r="AA2644" s="232"/>
      <c r="AB2644" s="199"/>
      <c r="AC2644" s="232"/>
      <c r="AD2644" s="232"/>
      <c r="AE2644" s="232"/>
      <c r="AF2644" s="200">
        <v>0</v>
      </c>
      <c r="AG2644" s="201">
        <v>379.84803682404828</v>
      </c>
      <c r="AH2644" s="201">
        <v>415.3475529888272</v>
      </c>
      <c r="AI2644" s="201">
        <v>41.094000000000001</v>
      </c>
      <c r="AJ2644" s="200">
        <v>41.094000000000001</v>
      </c>
      <c r="AK2644" s="200">
        <v>415.3475529888272</v>
      </c>
      <c r="AL2644" s="200">
        <v>379.84803682404828</v>
      </c>
      <c r="AM2644" s="200">
        <v>400.1032529860064</v>
      </c>
      <c r="AN2644" s="200">
        <v>400.1032529860064</v>
      </c>
      <c r="AO2644" s="232"/>
    </row>
    <row r="2645" spans="1:42" x14ac:dyDescent="0.25">
      <c r="A2645" s="316"/>
      <c r="B2645" s="316"/>
      <c r="C2645" s="316"/>
      <c r="D2645" s="317"/>
      <c r="E2645" s="316"/>
      <c r="F2645" s="315"/>
      <c r="G2645" s="315"/>
      <c r="H2645" s="314"/>
      <c r="I2645" s="336">
        <v>9.999999999871223E-7</v>
      </c>
      <c r="J2645" s="310"/>
      <c r="K2645" s="216">
        <v>9.5714999999999995E-2</v>
      </c>
      <c r="L2645" s="201">
        <v>379.82480312657844</v>
      </c>
      <c r="M2645" s="201">
        <v>417.46453794914123</v>
      </c>
      <c r="N2645" s="201">
        <v>41.094000000000001</v>
      </c>
      <c r="O2645" s="311">
        <v>41.094000000000001</v>
      </c>
      <c r="P2645" s="311">
        <v>417.4983783119219</v>
      </c>
      <c r="Q2645" s="311">
        <v>379.85864348935905</v>
      </c>
      <c r="R2645" s="311">
        <v>400.8288404860063</v>
      </c>
      <c r="S2645" s="311">
        <v>400.87669798600632</v>
      </c>
      <c r="T2645" s="311" t="s">
        <v>2385</v>
      </c>
      <c r="U2645" s="170">
        <v>332.35021061960646</v>
      </c>
      <c r="V2645" s="232"/>
      <c r="W2645" s="232"/>
      <c r="X2645" s="232"/>
      <c r="Y2645" s="235"/>
      <c r="Z2645" s="234"/>
      <c r="AA2645" s="232"/>
      <c r="AB2645" s="199"/>
      <c r="AC2645" s="232"/>
      <c r="AD2645" s="232"/>
      <c r="AE2645" s="232"/>
      <c r="AF2645" s="216">
        <v>0.38824214595168549</v>
      </c>
      <c r="AG2645" s="201">
        <v>380.04215789702414</v>
      </c>
      <c r="AH2645" s="201">
        <v>415.3475529888272</v>
      </c>
      <c r="AI2645" s="201">
        <v>41.094000000000001</v>
      </c>
      <c r="AJ2645" s="200">
        <v>41.094000000000001</v>
      </c>
      <c r="AK2645" s="200">
        <v>415.3475529888272</v>
      </c>
      <c r="AL2645" s="200">
        <v>380.23627896999994</v>
      </c>
      <c r="AM2645" s="200">
        <v>400.2973740589822</v>
      </c>
      <c r="AN2645" s="200">
        <v>400.49149513195806</v>
      </c>
      <c r="AO2645" s="232"/>
    </row>
    <row r="2646" spans="1:42" x14ac:dyDescent="0.25">
      <c r="A2646" s="316"/>
      <c r="B2646" s="316"/>
      <c r="C2646" s="316"/>
      <c r="D2646" s="317"/>
      <c r="E2646" s="316"/>
      <c r="F2646" s="315"/>
      <c r="G2646" s="315"/>
      <c r="H2646" s="311"/>
      <c r="I2646" s="311">
        <v>0.24571599999999999</v>
      </c>
      <c r="J2646" s="335">
        <v>9.5715999999999982E-2</v>
      </c>
      <c r="K2646" s="311">
        <v>0</v>
      </c>
      <c r="L2646" s="201">
        <v>379.85864348935905</v>
      </c>
      <c r="M2646" s="201">
        <v>417.4983783119219</v>
      </c>
      <c r="N2646" s="201">
        <v>41.094000000000001</v>
      </c>
      <c r="O2646" s="311">
        <v>41.094000000000001</v>
      </c>
      <c r="P2646" s="311">
        <v>417.4983783119219</v>
      </c>
      <c r="Q2646" s="311">
        <v>379.85864348935905</v>
      </c>
      <c r="R2646" s="311">
        <v>400.87669798600632</v>
      </c>
      <c r="S2646" s="311">
        <v>400.87669798600632</v>
      </c>
      <c r="T2646" s="311"/>
      <c r="U2646" s="170">
        <v>332.39806811960648</v>
      </c>
      <c r="V2646" s="232"/>
      <c r="W2646" s="232"/>
      <c r="X2646" s="232"/>
      <c r="Y2646" s="235"/>
      <c r="Z2646" s="234"/>
      <c r="AA2646" s="232"/>
      <c r="AB2646" s="199"/>
      <c r="AC2646" s="234"/>
      <c r="AD2646" s="234"/>
      <c r="AE2646" s="232"/>
      <c r="AF2646" s="200">
        <v>0</v>
      </c>
      <c r="AG2646" s="201">
        <v>380.23627896999994</v>
      </c>
      <c r="AH2646" s="201">
        <v>415.3475529888272</v>
      </c>
      <c r="AI2646" s="201">
        <v>41.094000000000001</v>
      </c>
      <c r="AJ2646" s="200">
        <v>41.094000000000001</v>
      </c>
      <c r="AK2646" s="200">
        <v>415.3475529888272</v>
      </c>
      <c r="AL2646" s="200">
        <v>380.23627896999994</v>
      </c>
      <c r="AM2646" s="200">
        <v>400.49149513195806</v>
      </c>
      <c r="AN2646" s="200">
        <v>400.49149513195806</v>
      </c>
      <c r="AO2646" s="232"/>
    </row>
    <row r="2647" spans="1:42" x14ac:dyDescent="0.25">
      <c r="A2647" s="316" t="s">
        <v>2291</v>
      </c>
      <c r="B2647" s="316" t="s">
        <v>2009</v>
      </c>
      <c r="C2647" s="316" t="s">
        <v>1961</v>
      </c>
      <c r="D2647" s="317">
        <v>4010</v>
      </c>
      <c r="E2647" s="316" t="s">
        <v>2384</v>
      </c>
      <c r="F2647" s="315" t="s">
        <v>2013</v>
      </c>
      <c r="G2647" s="315" t="s">
        <v>1958</v>
      </c>
      <c r="H2647" s="314">
        <v>100</v>
      </c>
      <c r="I2647" s="336">
        <v>0</v>
      </c>
      <c r="J2647" s="310">
        <v>0.1</v>
      </c>
      <c r="K2647" s="311">
        <v>0.2</v>
      </c>
      <c r="L2647" s="201">
        <v>379.9293541674777</v>
      </c>
      <c r="M2647" s="201">
        <v>417.56908899004054</v>
      </c>
      <c r="N2647" s="201">
        <v>41.094000000000001</v>
      </c>
      <c r="O2647" s="311">
        <v>41.094000000000001</v>
      </c>
      <c r="P2647" s="311">
        <v>417.63979966815918</v>
      </c>
      <c r="Q2647" s="311">
        <v>380.00006484559634</v>
      </c>
      <c r="R2647" s="311">
        <v>400.97669798600629</v>
      </c>
      <c r="S2647" s="311">
        <v>401.07669798600631</v>
      </c>
      <c r="T2647" s="311"/>
      <c r="U2647" s="170">
        <v>332.49806811960644</v>
      </c>
      <c r="V2647" s="232"/>
      <c r="W2647" s="232"/>
      <c r="X2647" s="232"/>
      <c r="Y2647" s="237"/>
      <c r="Z2647" s="232"/>
      <c r="AA2647" s="232"/>
      <c r="AB2647" s="238" t="s">
        <v>1962</v>
      </c>
      <c r="AC2647" s="234"/>
      <c r="AD2647" s="241">
        <v>2.0300000755923975E-6</v>
      </c>
      <c r="AE2647" s="240"/>
      <c r="AF2647" s="200">
        <v>0.103502</v>
      </c>
      <c r="AG2647" s="201">
        <v>380.28802996999991</v>
      </c>
      <c r="AH2647" s="201">
        <v>415.3475529888272</v>
      </c>
      <c r="AI2647" s="201">
        <v>41.094000000000001</v>
      </c>
      <c r="AJ2647" s="200">
        <v>41.094000000000001</v>
      </c>
      <c r="AK2647" s="200">
        <v>415.3475529888272</v>
      </c>
      <c r="AL2647" s="200">
        <v>380.33978096999994</v>
      </c>
      <c r="AM2647" s="200">
        <v>400.54324613195803</v>
      </c>
      <c r="AN2647" s="200">
        <v>400.59499713195805</v>
      </c>
      <c r="AO2647" s="232"/>
    </row>
    <row r="2648" spans="1:42" x14ac:dyDescent="0.25">
      <c r="A2648" s="316"/>
      <c r="B2648" s="316"/>
      <c r="C2648" s="316"/>
      <c r="D2648" s="317"/>
      <c r="E2648" s="316" t="s">
        <v>619</v>
      </c>
      <c r="F2648" s="315"/>
      <c r="G2648" s="315"/>
      <c r="H2648" s="311"/>
      <c r="I2648" s="311">
        <v>0.37605499999999997</v>
      </c>
      <c r="J2648" s="311">
        <v>0.11105499999999993</v>
      </c>
      <c r="K2648" s="216">
        <v>0.11105499999999993</v>
      </c>
      <c r="L2648" s="201">
        <v>380.03932871738868</v>
      </c>
      <c r="M2648" s="201">
        <v>417.67906353995153</v>
      </c>
      <c r="N2648" s="201">
        <v>41.094000000000001</v>
      </c>
      <c r="O2648" s="311">
        <v>41.094000000000001</v>
      </c>
      <c r="P2648" s="311">
        <v>417.71832741174387</v>
      </c>
      <c r="Q2648" s="311">
        <v>380.07859258918103</v>
      </c>
      <c r="R2648" s="311">
        <v>401.13222548600635</v>
      </c>
      <c r="S2648" s="311">
        <v>401.18775298600633</v>
      </c>
      <c r="T2648" s="311" t="s">
        <v>2383</v>
      </c>
      <c r="U2648" s="170">
        <v>332.65359561960651</v>
      </c>
      <c r="V2648" s="232" t="s">
        <v>2291</v>
      </c>
      <c r="W2648" s="232" t="s">
        <v>2036</v>
      </c>
      <c r="X2648" s="232" t="s">
        <v>111</v>
      </c>
      <c r="Y2648" s="235">
        <v>4006</v>
      </c>
      <c r="Z2648" s="234" t="s">
        <v>2382</v>
      </c>
      <c r="AA2648" s="232" t="s">
        <v>2024</v>
      </c>
      <c r="AB2648" s="199" t="s">
        <v>1951</v>
      </c>
      <c r="AC2648" s="234">
        <v>100</v>
      </c>
      <c r="AD2648" s="234">
        <v>380.33978300000001</v>
      </c>
      <c r="AE2648" s="200">
        <v>380.33978096999994</v>
      </c>
      <c r="AF2648" s="200">
        <v>0</v>
      </c>
      <c r="AG2648" s="201">
        <v>380.33978096999994</v>
      </c>
      <c r="AH2648" s="201">
        <v>415.3475529888272</v>
      </c>
      <c r="AI2648" s="201">
        <v>41.094000000000001</v>
      </c>
      <c r="AJ2648" s="200">
        <v>41.094000000000001</v>
      </c>
      <c r="AK2648" s="200">
        <v>415.3475529888272</v>
      </c>
      <c r="AL2648" s="200">
        <v>380.33978096999994</v>
      </c>
      <c r="AM2648" s="200">
        <v>400.59499713195805</v>
      </c>
      <c r="AN2648" s="200">
        <v>400.59499713195805</v>
      </c>
      <c r="AO2648" s="232" t="s">
        <v>2381</v>
      </c>
    </row>
    <row r="2649" spans="1:42" x14ac:dyDescent="0.25">
      <c r="A2649" s="316" t="s">
        <v>2291</v>
      </c>
      <c r="B2649" s="316" t="s">
        <v>2009</v>
      </c>
      <c r="C2649" s="316" t="s">
        <v>1947</v>
      </c>
      <c r="D2649" s="317">
        <v>4014</v>
      </c>
      <c r="E2649" s="316" t="s">
        <v>2380</v>
      </c>
      <c r="F2649" s="315" t="s">
        <v>2348</v>
      </c>
      <c r="G2649" s="315" t="s">
        <v>2347</v>
      </c>
      <c r="H2649" s="314">
        <v>100</v>
      </c>
      <c r="I2649" s="336">
        <v>0</v>
      </c>
      <c r="J2649" s="310">
        <v>0.16500000000000001</v>
      </c>
      <c r="K2649" s="311">
        <v>0.33</v>
      </c>
      <c r="L2649" s="201">
        <v>380.19526520807682</v>
      </c>
      <c r="M2649" s="201">
        <v>417.83500003063966</v>
      </c>
      <c r="N2649" s="201">
        <v>41.094000000000001</v>
      </c>
      <c r="O2649" s="311">
        <v>41.094000000000001</v>
      </c>
      <c r="P2649" s="311">
        <v>417.95167264953545</v>
      </c>
      <c r="Q2649" s="311">
        <v>380.31193782697261</v>
      </c>
      <c r="R2649" s="311">
        <v>401.35275298600629</v>
      </c>
      <c r="S2649" s="311">
        <v>401.51775298600631</v>
      </c>
      <c r="T2649" s="311"/>
      <c r="U2649" s="170">
        <v>332.87412311960645</v>
      </c>
      <c r="V2649" s="232"/>
      <c r="W2649" s="232"/>
      <c r="X2649" s="232"/>
      <c r="Y2649" s="237"/>
      <c r="Z2649" s="232"/>
      <c r="AA2649" s="232"/>
      <c r="AB2649" s="238" t="s">
        <v>1969</v>
      </c>
      <c r="AC2649" s="234"/>
      <c r="AD2649" s="234"/>
      <c r="AE2649" s="200"/>
      <c r="AF2649" s="236">
        <v>0.31095600000008095</v>
      </c>
      <c r="AG2649" s="201">
        <v>380.49525897000001</v>
      </c>
      <c r="AH2649" s="201">
        <v>415.3475529888272</v>
      </c>
      <c r="AI2649" s="201">
        <v>41.094000000000001</v>
      </c>
      <c r="AJ2649" s="200">
        <v>41.094000000000001</v>
      </c>
      <c r="AK2649" s="200">
        <v>415.3475529888272</v>
      </c>
      <c r="AL2649" s="200">
        <v>380.65073697000003</v>
      </c>
      <c r="AM2649" s="200">
        <v>400.75047513195813</v>
      </c>
      <c r="AN2649" s="200">
        <v>400.90595313195814</v>
      </c>
      <c r="AO2649" s="232"/>
    </row>
    <row r="2650" spans="1:42" x14ac:dyDescent="0.25">
      <c r="A2650" s="316"/>
      <c r="B2650" s="316"/>
      <c r="C2650" s="316"/>
      <c r="D2650" s="317"/>
      <c r="E2650" s="316"/>
      <c r="F2650" s="315"/>
      <c r="G2650" s="315"/>
      <c r="H2650" s="314"/>
      <c r="I2650" s="311">
        <v>0.40344000000000002</v>
      </c>
      <c r="J2650" s="311">
        <v>0.23844000000000001</v>
      </c>
      <c r="K2650" s="216">
        <v>0.23844000000000001</v>
      </c>
      <c r="L2650" s="201">
        <v>380.39623909742568</v>
      </c>
      <c r="M2650" s="201">
        <v>418.03597391998852</v>
      </c>
      <c r="N2650" s="201">
        <v>41.094000000000001</v>
      </c>
      <c r="O2650" s="311">
        <v>41.094000000000001</v>
      </c>
      <c r="P2650" s="311">
        <v>418.12027519044159</v>
      </c>
      <c r="Q2650" s="311">
        <v>380.48054036787875</v>
      </c>
      <c r="R2650" s="311">
        <v>401.63697298600636</v>
      </c>
      <c r="S2650" s="311">
        <v>401.75619298600634</v>
      </c>
      <c r="T2650" s="311" t="s">
        <v>2379</v>
      </c>
      <c r="U2650" s="170">
        <v>333.15834311960651</v>
      </c>
      <c r="V2650" s="232" t="s">
        <v>2291</v>
      </c>
      <c r="W2650" s="232" t="s">
        <v>2036</v>
      </c>
      <c r="X2650" s="232" t="s">
        <v>1973</v>
      </c>
      <c r="Y2650" s="235">
        <v>4009</v>
      </c>
      <c r="Z2650" s="234" t="s">
        <v>2378</v>
      </c>
      <c r="AA2650" s="232" t="s">
        <v>2030</v>
      </c>
      <c r="AB2650" s="238" t="s">
        <v>1970</v>
      </c>
      <c r="AC2650" s="234">
        <v>100</v>
      </c>
      <c r="AD2650" s="234"/>
      <c r="AE2650" s="232"/>
      <c r="AF2650" s="200">
        <v>0</v>
      </c>
      <c r="AG2650" s="201">
        <v>380.65073697000003</v>
      </c>
      <c r="AH2650" s="201">
        <v>415.3475529888272</v>
      </c>
      <c r="AI2650" s="201">
        <v>41.094000000000001</v>
      </c>
      <c r="AJ2650" s="200">
        <v>41.094000000000001</v>
      </c>
      <c r="AK2650" s="200">
        <v>415.3475529888272</v>
      </c>
      <c r="AL2650" s="200">
        <v>380.65073697000003</v>
      </c>
      <c r="AM2650" s="200">
        <v>400.90595313195814</v>
      </c>
      <c r="AN2650" s="200">
        <v>400.90595313195814</v>
      </c>
      <c r="AO2650" s="232"/>
    </row>
    <row r="2651" spans="1:42" x14ac:dyDescent="0.25">
      <c r="A2651" s="316" t="s">
        <v>2291</v>
      </c>
      <c r="B2651" s="316" t="s">
        <v>2009</v>
      </c>
      <c r="C2651" s="316" t="s">
        <v>1990</v>
      </c>
      <c r="D2651" s="317">
        <v>4018</v>
      </c>
      <c r="E2651" s="316" t="s">
        <v>2377</v>
      </c>
      <c r="F2651" s="315" t="s">
        <v>2018</v>
      </c>
      <c r="G2651" s="315" t="s">
        <v>2041</v>
      </c>
      <c r="H2651" s="314"/>
      <c r="I2651" s="336">
        <v>2.5000000003494449E-7</v>
      </c>
      <c r="J2651" s="310">
        <v>0</v>
      </c>
      <c r="K2651" s="311">
        <v>0</v>
      </c>
      <c r="L2651" s="201">
        <v>380.48054036787875</v>
      </c>
      <c r="M2651" s="201">
        <v>418.12027519044159</v>
      </c>
      <c r="N2651" s="201">
        <v>41.094000000000001</v>
      </c>
      <c r="O2651" s="311">
        <v>41.094000000000001</v>
      </c>
      <c r="P2651" s="311">
        <v>418.12027519044159</v>
      </c>
      <c r="Q2651" s="311">
        <v>380.48054036787875</v>
      </c>
      <c r="R2651" s="311">
        <v>401.75619298600634</v>
      </c>
      <c r="S2651" s="311">
        <v>401.75619298600634</v>
      </c>
      <c r="T2651" s="311"/>
      <c r="U2651" s="170">
        <v>333.2775631196065</v>
      </c>
      <c r="V2651" s="232"/>
      <c r="W2651" s="232"/>
      <c r="X2651" s="232"/>
      <c r="Y2651" s="237"/>
      <c r="Z2651" s="232"/>
      <c r="AA2651" s="232"/>
      <c r="AB2651" s="238" t="s">
        <v>1969</v>
      </c>
      <c r="AC2651" s="234"/>
      <c r="AD2651" s="234"/>
      <c r="AE2651" s="232"/>
      <c r="AF2651" s="200">
        <v>0</v>
      </c>
      <c r="AG2651" s="201">
        <v>380.65073697000003</v>
      </c>
      <c r="AH2651" s="201">
        <v>415.3475529888272</v>
      </c>
      <c r="AI2651" s="201">
        <v>41.094000000000001</v>
      </c>
      <c r="AJ2651" s="200">
        <v>41.094000000000001</v>
      </c>
      <c r="AK2651" s="200">
        <v>415.3475529888272</v>
      </c>
      <c r="AL2651" s="200">
        <v>380.65073697000003</v>
      </c>
      <c r="AM2651" s="200">
        <v>400.90595313195814</v>
      </c>
      <c r="AN2651" s="200">
        <v>400.90595313195814</v>
      </c>
      <c r="AO2651" s="232"/>
    </row>
    <row r="2652" spans="1:42" x14ac:dyDescent="0.25">
      <c r="A2652" s="316"/>
      <c r="B2652" s="316"/>
      <c r="C2652" s="316"/>
      <c r="D2652" s="317"/>
      <c r="E2652" s="316"/>
      <c r="F2652" s="315"/>
      <c r="G2652" s="315"/>
      <c r="H2652" s="314"/>
      <c r="I2652" s="311">
        <v>0.19261800000000001</v>
      </c>
      <c r="J2652" s="311">
        <v>0.15054925000000002</v>
      </c>
      <c r="K2652" s="216">
        <v>0.15054899999999999</v>
      </c>
      <c r="L2652" s="201">
        <v>380.53376747727918</v>
      </c>
      <c r="M2652" s="201">
        <v>418.17350229984203</v>
      </c>
      <c r="N2652" s="201">
        <v>41.094000000000001</v>
      </c>
      <c r="O2652" s="311">
        <v>41.094000000000001</v>
      </c>
      <c r="P2652" s="311">
        <v>418.22672940924247</v>
      </c>
      <c r="Q2652" s="311">
        <v>380.58699458667962</v>
      </c>
      <c r="R2652" s="311">
        <v>401.83146748600637</v>
      </c>
      <c r="S2652" s="311">
        <v>401.90674198600635</v>
      </c>
      <c r="T2652" s="311" t="s">
        <v>2376</v>
      </c>
      <c r="U2652" s="170">
        <v>333.35283761960653</v>
      </c>
      <c r="V2652" s="232"/>
      <c r="W2652" s="232"/>
      <c r="X2652" s="232"/>
      <c r="Y2652" s="237"/>
      <c r="Z2652" s="232"/>
      <c r="AA2652" s="232"/>
      <c r="AB2652" s="238"/>
      <c r="AC2652" s="234"/>
      <c r="AD2652" s="228">
        <v>2.0299999619055598E-6</v>
      </c>
      <c r="AE2652" s="232">
        <v>0.16567400000008092</v>
      </c>
      <c r="AF2652" s="200">
        <v>0</v>
      </c>
      <c r="AG2652" s="201">
        <v>380.65073697000003</v>
      </c>
      <c r="AH2652" s="201">
        <v>415.3475529888272</v>
      </c>
      <c r="AI2652" s="201">
        <v>41.094000000000001</v>
      </c>
      <c r="AJ2652" s="200">
        <v>41.094000000000001</v>
      </c>
      <c r="AK2652" s="200">
        <v>415.3475529888272</v>
      </c>
      <c r="AL2652" s="200">
        <v>380.65073697000003</v>
      </c>
      <c r="AM2652" s="200">
        <v>400.90595313195814</v>
      </c>
      <c r="AN2652" s="200">
        <v>400.90595313195814</v>
      </c>
      <c r="AO2652" s="232"/>
    </row>
    <row r="2653" spans="1:42" s="221" customFormat="1" x14ac:dyDescent="0.25">
      <c r="A2653" s="316" t="s">
        <v>2291</v>
      </c>
      <c r="B2653" s="316" t="s">
        <v>2009</v>
      </c>
      <c r="C2653" s="316" t="s">
        <v>111</v>
      </c>
      <c r="D2653" s="317">
        <v>4019</v>
      </c>
      <c r="E2653" s="316" t="s">
        <v>1458</v>
      </c>
      <c r="F2653" s="315" t="s">
        <v>2024</v>
      </c>
      <c r="G2653" s="315" t="s">
        <v>2360</v>
      </c>
      <c r="H2653" s="314">
        <v>100</v>
      </c>
      <c r="I2653" s="311"/>
      <c r="J2653" s="310">
        <v>4.2068750000000002E-2</v>
      </c>
      <c r="K2653" s="311">
        <v>8.4137500000000004E-2</v>
      </c>
      <c r="L2653" s="201">
        <v>380.61674168508068</v>
      </c>
      <c r="M2653" s="201">
        <v>418.25647650764347</v>
      </c>
      <c r="N2653" s="201">
        <v>41.094000000000001</v>
      </c>
      <c r="O2653" s="311">
        <v>41.094000000000001</v>
      </c>
      <c r="P2653" s="311">
        <v>418.28622360604453</v>
      </c>
      <c r="Q2653" s="311">
        <v>380.64648878348169</v>
      </c>
      <c r="R2653" s="311">
        <v>401.94881073600635</v>
      </c>
      <c r="S2653" s="311">
        <v>401.99087948600635</v>
      </c>
      <c r="T2653" s="311" t="s">
        <v>2366</v>
      </c>
      <c r="U2653" s="222">
        <v>333.47018086960651</v>
      </c>
      <c r="V2653" s="232" t="s">
        <v>2291</v>
      </c>
      <c r="W2653" s="232" t="s">
        <v>2036</v>
      </c>
      <c r="X2653" s="232" t="s">
        <v>1990</v>
      </c>
      <c r="Y2653" s="235">
        <v>4009</v>
      </c>
      <c r="Z2653" s="234" t="s">
        <v>2375</v>
      </c>
      <c r="AA2653" s="232" t="s">
        <v>2018</v>
      </c>
      <c r="AB2653" s="199" t="s">
        <v>2041</v>
      </c>
      <c r="AC2653" s="232"/>
      <c r="AD2653" s="233">
        <v>380.65073899999999</v>
      </c>
      <c r="AE2653" s="200">
        <v>380.65073697000003</v>
      </c>
      <c r="AF2653" s="200">
        <v>0</v>
      </c>
      <c r="AG2653" s="201">
        <v>380.65073697000003</v>
      </c>
      <c r="AH2653" s="201">
        <v>415.3475529888272</v>
      </c>
      <c r="AI2653" s="201">
        <v>41.094000000000001</v>
      </c>
      <c r="AJ2653" s="200">
        <v>41.094000000000001</v>
      </c>
      <c r="AK2653" s="200">
        <v>415.3475529888272</v>
      </c>
      <c r="AL2653" s="200">
        <v>380.65073697000003</v>
      </c>
      <c r="AM2653" s="200">
        <v>400.90595313195814</v>
      </c>
      <c r="AN2653" s="200">
        <v>400.90595313195814</v>
      </c>
      <c r="AO2653" s="232"/>
      <c r="AP2653" s="168"/>
    </row>
    <row r="2654" spans="1:42" x14ac:dyDescent="0.25">
      <c r="A2654" s="316"/>
      <c r="B2654" s="316"/>
      <c r="C2654" s="316"/>
      <c r="D2654" s="317"/>
      <c r="E2654" s="316" t="s">
        <v>619</v>
      </c>
      <c r="F2654" s="315"/>
      <c r="G2654" s="315"/>
      <c r="H2654" s="339"/>
      <c r="I2654" s="311"/>
      <c r="J2654" s="310"/>
      <c r="K2654" s="216">
        <v>0.254803</v>
      </c>
      <c r="L2654" s="201">
        <v>380.73657524806504</v>
      </c>
      <c r="M2654" s="201">
        <v>418.37631007062788</v>
      </c>
      <c r="N2654" s="201">
        <v>41.094000000000001</v>
      </c>
      <c r="O2654" s="311">
        <v>41.094000000000001</v>
      </c>
      <c r="P2654" s="311">
        <v>418.46639653521123</v>
      </c>
      <c r="Q2654" s="311">
        <v>380.82666171264839</v>
      </c>
      <c r="R2654" s="311">
        <v>402.11828098600631</v>
      </c>
      <c r="S2654" s="311">
        <v>402.24568248600633</v>
      </c>
      <c r="T2654" s="311" t="s">
        <v>2374</v>
      </c>
      <c r="U2654" s="170">
        <v>333.63965111960647</v>
      </c>
      <c r="V2654" s="232"/>
      <c r="W2654" s="232"/>
      <c r="X2654" s="232"/>
      <c r="Y2654" s="237"/>
      <c r="Z2654" s="232"/>
      <c r="AA2654" s="232"/>
      <c r="AB2654" s="238" t="s">
        <v>1962</v>
      </c>
      <c r="AC2654" s="232"/>
      <c r="AD2654" s="232"/>
      <c r="AE2654" s="232"/>
      <c r="AF2654" s="200">
        <v>0.13121600000000003</v>
      </c>
      <c r="AG2654" s="201">
        <v>380.71634497000002</v>
      </c>
      <c r="AH2654" s="201">
        <v>415.3475529888272</v>
      </c>
      <c r="AI2654" s="201">
        <v>41.094000000000001</v>
      </c>
      <c r="AJ2654" s="200">
        <v>41.094000000000001</v>
      </c>
      <c r="AK2654" s="200">
        <v>415.3475529888272</v>
      </c>
      <c r="AL2654" s="200">
        <v>380.78195297000002</v>
      </c>
      <c r="AM2654" s="200">
        <v>400.97156113195814</v>
      </c>
      <c r="AN2654" s="200">
        <v>401.03716913195814</v>
      </c>
      <c r="AO2654" s="232" t="s">
        <v>2037</v>
      </c>
    </row>
    <row r="2655" spans="1:42" x14ac:dyDescent="0.25">
      <c r="A2655" s="316" t="s">
        <v>2291</v>
      </c>
      <c r="B2655" s="316" t="s">
        <v>2009</v>
      </c>
      <c r="C2655" s="316" t="s">
        <v>2004</v>
      </c>
      <c r="D2655" s="317">
        <v>4034</v>
      </c>
      <c r="E2655" s="316" t="s">
        <v>2373</v>
      </c>
      <c r="F2655" s="315" t="s">
        <v>2345</v>
      </c>
      <c r="G2655" s="315" t="s">
        <v>2372</v>
      </c>
      <c r="H2655" s="314" t="s">
        <v>2343</v>
      </c>
      <c r="I2655" s="311"/>
      <c r="J2655" s="310"/>
      <c r="K2655" s="311">
        <v>2.3374999999999999</v>
      </c>
      <c r="L2655" s="201">
        <v>381.26251573604895</v>
      </c>
      <c r="M2655" s="201">
        <v>419.51864122971983</v>
      </c>
      <c r="N2655" s="201">
        <v>41.094000000000001</v>
      </c>
      <c r="O2655" s="311">
        <v>41.094000000000001</v>
      </c>
      <c r="P2655" s="333">
        <v>420.57088592422849</v>
      </c>
      <c r="Q2655" s="333">
        <v>381.69836975944958</v>
      </c>
      <c r="R2655" s="311">
        <v>403.41443248600632</v>
      </c>
      <c r="S2655" s="311">
        <v>404.58318248600631</v>
      </c>
      <c r="T2655" s="311"/>
      <c r="U2655" s="170">
        <v>334.93580261960648</v>
      </c>
      <c r="V2655" s="232"/>
      <c r="W2655" s="232"/>
      <c r="X2655" s="232"/>
      <c r="Y2655" s="237"/>
      <c r="Z2655" s="232"/>
      <c r="AA2655" s="232"/>
      <c r="AB2655" s="233"/>
      <c r="AC2655" s="232"/>
      <c r="AD2655" s="232"/>
      <c r="AE2655" s="232"/>
      <c r="AF2655" s="236">
        <v>0.79228385404823409</v>
      </c>
      <c r="AG2655" s="201">
        <v>381.17809489702415</v>
      </c>
      <c r="AH2655" s="201">
        <v>415.3475529888272</v>
      </c>
      <c r="AI2655" s="201">
        <v>41.094000000000001</v>
      </c>
      <c r="AJ2655" s="200">
        <v>41.094000000000001</v>
      </c>
      <c r="AK2655" s="200">
        <v>415.3475529888272</v>
      </c>
      <c r="AL2655" s="200">
        <v>381.57423682404823</v>
      </c>
      <c r="AM2655" s="200">
        <v>401.43331105898221</v>
      </c>
      <c r="AN2655" s="200">
        <v>401.82945298600634</v>
      </c>
      <c r="AO2655" s="232"/>
    </row>
    <row r="2656" spans="1:42" x14ac:dyDescent="0.25">
      <c r="A2656" s="316"/>
      <c r="B2656" s="316"/>
      <c r="C2656" s="316"/>
      <c r="D2656" s="317"/>
      <c r="E2656" s="316" t="s">
        <v>619</v>
      </c>
      <c r="F2656" s="315"/>
      <c r="G2656" s="315"/>
      <c r="H2656" s="314"/>
      <c r="I2656" s="311"/>
      <c r="J2656" s="310"/>
      <c r="K2656" s="216">
        <v>0.50758800000000004</v>
      </c>
      <c r="L2656" s="201">
        <v>381.69836975944958</v>
      </c>
      <c r="M2656" s="201">
        <v>420.82467992422846</v>
      </c>
      <c r="N2656" s="201">
        <v>41.094000000000001</v>
      </c>
      <c r="O2656" s="311">
        <v>41.094000000000001</v>
      </c>
      <c r="P2656" s="311">
        <v>421.07847392422849</v>
      </c>
      <c r="Q2656" s="311">
        <v>381.69836975944958</v>
      </c>
      <c r="R2656" s="311">
        <v>404.83697648600628</v>
      </c>
      <c r="S2656" s="311">
        <v>405.09077048600631</v>
      </c>
      <c r="T2656" s="311" t="s">
        <v>2365</v>
      </c>
      <c r="U2656" s="170">
        <v>336.35834661960644</v>
      </c>
      <c r="V2656" s="232" t="s">
        <v>2291</v>
      </c>
      <c r="W2656" s="232" t="s">
        <v>2036</v>
      </c>
      <c r="X2656" s="232" t="s">
        <v>2035</v>
      </c>
      <c r="Y2656" s="235">
        <v>4018</v>
      </c>
      <c r="Z2656" s="234" t="s">
        <v>2371</v>
      </c>
      <c r="AA2656" s="232"/>
      <c r="AB2656" s="233" t="s">
        <v>2370</v>
      </c>
      <c r="AC2656" s="232"/>
      <c r="AD2656" s="232"/>
      <c r="AE2656" s="232"/>
      <c r="AF2656" s="200">
        <v>0</v>
      </c>
      <c r="AG2656" s="201">
        <v>381.57423682404823</v>
      </c>
      <c r="AH2656" s="201">
        <v>415.3475529888272</v>
      </c>
      <c r="AI2656" s="201">
        <v>41.094000000000001</v>
      </c>
      <c r="AJ2656" s="200">
        <v>41.094000000000001</v>
      </c>
      <c r="AK2656" s="200">
        <v>415.3475529888272</v>
      </c>
      <c r="AL2656" s="200">
        <v>381.57423682404823</v>
      </c>
      <c r="AM2656" s="200">
        <v>401.82945298600634</v>
      </c>
      <c r="AN2656" s="200">
        <v>401.82945298600634</v>
      </c>
    </row>
    <row r="2657" spans="1:41" x14ac:dyDescent="0.25">
      <c r="A2657" s="316" t="s">
        <v>2291</v>
      </c>
      <c r="B2657" s="316" t="s">
        <v>2009</v>
      </c>
      <c r="C2657" s="316" t="s">
        <v>1973</v>
      </c>
      <c r="D2657" s="317">
        <v>4051</v>
      </c>
      <c r="E2657" s="316" t="s">
        <v>371</v>
      </c>
      <c r="F2657" s="315" t="s">
        <v>2030</v>
      </c>
      <c r="G2657" s="315" t="s">
        <v>1970</v>
      </c>
      <c r="H2657" s="314">
        <v>100</v>
      </c>
      <c r="I2657" s="311"/>
      <c r="J2657" s="310"/>
      <c r="K2657" s="311">
        <v>0</v>
      </c>
      <c r="L2657" s="201">
        <v>381.69836975944958</v>
      </c>
      <c r="M2657" s="201">
        <v>421.07847392422849</v>
      </c>
      <c r="N2657" s="201">
        <v>41.094000000000001</v>
      </c>
      <c r="O2657" s="311">
        <v>41.094000000000001</v>
      </c>
      <c r="P2657" s="311">
        <v>421.07847392422849</v>
      </c>
      <c r="Q2657" s="311">
        <v>381.69836975944958</v>
      </c>
      <c r="R2657" s="311">
        <v>405.09077048600631</v>
      </c>
      <c r="S2657" s="311">
        <v>405.09077048600631</v>
      </c>
      <c r="T2657" s="338" t="s">
        <v>619</v>
      </c>
      <c r="U2657" s="170">
        <v>336.61214061960646</v>
      </c>
      <c r="V2657" s="231" t="s">
        <v>2369</v>
      </c>
      <c r="W2657" s="170"/>
      <c r="AF2657" s="170"/>
      <c r="AG2657" s="170"/>
      <c r="AH2657" s="170"/>
      <c r="AI2657" s="170"/>
    </row>
    <row r="2658" spans="1:41" x14ac:dyDescent="0.25">
      <c r="A2658" s="316" t="s">
        <v>2291</v>
      </c>
      <c r="B2658" s="316" t="s">
        <v>2009</v>
      </c>
      <c r="C2658" s="316" t="s">
        <v>1990</v>
      </c>
      <c r="D2658" s="317">
        <v>4051</v>
      </c>
      <c r="E2658" s="316" t="s">
        <v>2368</v>
      </c>
      <c r="F2658" s="315" t="s">
        <v>2018</v>
      </c>
      <c r="G2658" s="315" t="s">
        <v>2041</v>
      </c>
      <c r="H2658" s="314"/>
      <c r="I2658" s="311"/>
      <c r="J2658" s="310"/>
      <c r="K2658" s="311">
        <v>0</v>
      </c>
      <c r="L2658" s="201">
        <v>381.69836975944958</v>
      </c>
      <c r="M2658" s="201">
        <v>421.07847392422849</v>
      </c>
      <c r="N2658" s="201">
        <v>41.094000000000001</v>
      </c>
      <c r="O2658" s="311">
        <v>41.094000000000001</v>
      </c>
      <c r="P2658" s="311">
        <v>421.07847392422849</v>
      </c>
      <c r="Q2658" s="311">
        <v>381.69836975944958</v>
      </c>
      <c r="R2658" s="311">
        <v>405.09077048600631</v>
      </c>
      <c r="S2658" s="311">
        <v>405.09077048600631</v>
      </c>
      <c r="T2658" s="311"/>
      <c r="U2658" s="170">
        <v>336.61214061960646</v>
      </c>
      <c r="V2658" s="170"/>
      <c r="W2658" s="170"/>
    </row>
    <row r="2659" spans="1:41" x14ac:dyDescent="0.25">
      <c r="A2659" s="316" t="s">
        <v>2291</v>
      </c>
      <c r="B2659" s="316" t="s">
        <v>2009</v>
      </c>
      <c r="C2659" s="316" t="s">
        <v>2152</v>
      </c>
      <c r="D2659" s="317">
        <v>4051</v>
      </c>
      <c r="E2659" s="316" t="s">
        <v>2367</v>
      </c>
      <c r="F2659" s="315" t="s">
        <v>2150</v>
      </c>
      <c r="G2659" s="315" t="s">
        <v>2149</v>
      </c>
      <c r="H2659" s="314"/>
      <c r="I2659" s="311"/>
      <c r="J2659" s="310"/>
      <c r="K2659" s="311">
        <v>0</v>
      </c>
      <c r="L2659" s="201">
        <v>381.69836975944958</v>
      </c>
      <c r="M2659" s="201">
        <v>421.07847392422849</v>
      </c>
      <c r="N2659" s="201">
        <v>41.094000000000001</v>
      </c>
      <c r="O2659" s="311">
        <v>41.094000000000001</v>
      </c>
      <c r="P2659" s="311">
        <v>421.07847392422849</v>
      </c>
      <c r="Q2659" s="311">
        <v>381.69836975944958</v>
      </c>
      <c r="R2659" s="311">
        <v>405.09077048600631</v>
      </c>
      <c r="S2659" s="311">
        <v>405.09077048600631</v>
      </c>
      <c r="T2659" s="311"/>
      <c r="U2659" s="170">
        <v>336.61214061960646</v>
      </c>
      <c r="V2659" s="170"/>
      <c r="W2659" s="170"/>
      <c r="AM2659" s="227"/>
      <c r="AO2659" s="250"/>
    </row>
    <row r="2660" spans="1:41" s="250" customFormat="1" x14ac:dyDescent="0.25">
      <c r="A2660" s="316"/>
      <c r="B2660" s="316"/>
      <c r="C2660" s="316"/>
      <c r="D2660" s="317"/>
      <c r="E2660" s="316"/>
      <c r="F2660" s="315"/>
      <c r="G2660" s="315"/>
      <c r="H2660" s="314"/>
      <c r="I2660" s="311"/>
      <c r="J2660" s="310"/>
      <c r="K2660" s="216">
        <v>0.21854100000000001</v>
      </c>
      <c r="L2660" s="201">
        <v>381.69836975944958</v>
      </c>
      <c r="M2660" s="201">
        <v>421.18774442422853</v>
      </c>
      <c r="N2660" s="201">
        <v>41.094000000000001</v>
      </c>
      <c r="O2660" s="311">
        <v>41.094000000000001</v>
      </c>
      <c r="P2660" s="311">
        <v>421.29701492422851</v>
      </c>
      <c r="Q2660" s="311">
        <v>381.69836975944958</v>
      </c>
      <c r="R2660" s="311">
        <v>405.20004098600634</v>
      </c>
      <c r="S2660" s="311">
        <v>405.30931148600632</v>
      </c>
      <c r="T2660" s="311" t="s">
        <v>2365</v>
      </c>
      <c r="U2660" s="201">
        <v>336.7214111196065</v>
      </c>
      <c r="V2660" s="201"/>
      <c r="W2660" s="201"/>
      <c r="AB2660" s="251"/>
      <c r="AM2660" s="337"/>
      <c r="AO2660" s="230"/>
    </row>
    <row r="2661" spans="1:41" s="221" customFormat="1" x14ac:dyDescent="0.25">
      <c r="A2661" s="316" t="s">
        <v>2291</v>
      </c>
      <c r="B2661" s="316" t="s">
        <v>2009</v>
      </c>
      <c r="C2661" s="316" t="s">
        <v>111</v>
      </c>
      <c r="D2661" s="317">
        <v>4054</v>
      </c>
      <c r="E2661" s="316" t="s">
        <v>1459</v>
      </c>
      <c r="F2661" s="315" t="s">
        <v>2024</v>
      </c>
      <c r="G2661" s="315" t="s">
        <v>2360</v>
      </c>
      <c r="H2661" s="314">
        <v>100</v>
      </c>
      <c r="I2661" s="311"/>
      <c r="J2661" s="310"/>
      <c r="K2661" s="311">
        <v>8.4137500000000004E-2</v>
      </c>
      <c r="L2661" s="201">
        <v>381.69836975944958</v>
      </c>
      <c r="M2661" s="201">
        <v>421.3390836742285</v>
      </c>
      <c r="N2661" s="201">
        <v>41.094000000000001</v>
      </c>
      <c r="O2661" s="311">
        <v>41.094000000000001</v>
      </c>
      <c r="P2661" s="311">
        <v>421.3811524242285</v>
      </c>
      <c r="Q2661" s="311">
        <v>381.69836975944958</v>
      </c>
      <c r="R2661" s="311">
        <v>405.35138023600632</v>
      </c>
      <c r="S2661" s="311">
        <v>405.39344898600632</v>
      </c>
      <c r="T2661" s="311" t="s">
        <v>2366</v>
      </c>
      <c r="U2661" s="170">
        <v>336.87275036960648</v>
      </c>
      <c r="V2661" s="222"/>
      <c r="W2661" s="222"/>
      <c r="AB2661" s="175"/>
      <c r="AN2661" s="230"/>
      <c r="AO2661" s="168"/>
    </row>
    <row r="2662" spans="1:41" x14ac:dyDescent="0.25">
      <c r="A2662" s="316"/>
      <c r="B2662" s="316"/>
      <c r="C2662" s="316"/>
      <c r="D2662" s="317"/>
      <c r="E2662" s="316" t="s">
        <v>619</v>
      </c>
      <c r="F2662" s="315"/>
      <c r="G2662" s="315"/>
      <c r="H2662" s="314"/>
      <c r="I2662" s="311"/>
      <c r="J2662" s="310"/>
      <c r="K2662" s="216">
        <v>2.1732999999999999E-2</v>
      </c>
      <c r="L2662" s="201">
        <v>381.69836975944958</v>
      </c>
      <c r="M2662" s="201">
        <v>421.39201892422852</v>
      </c>
      <c r="N2662" s="201">
        <v>41.094000000000001</v>
      </c>
      <c r="O2662" s="311">
        <v>41.094000000000001</v>
      </c>
      <c r="P2662" s="311">
        <v>421.40288542422849</v>
      </c>
      <c r="Q2662" s="311">
        <v>381.69836975944958</v>
      </c>
      <c r="R2662" s="311">
        <v>405.40431548600628</v>
      </c>
      <c r="S2662" s="311">
        <v>405.4151819860063</v>
      </c>
      <c r="T2662" s="311" t="s">
        <v>2365</v>
      </c>
      <c r="U2662" s="170">
        <v>336.92568561960644</v>
      </c>
      <c r="V2662" s="170"/>
      <c r="W2662" s="170"/>
      <c r="AM2662" s="227"/>
      <c r="AO2662" s="227"/>
    </row>
    <row r="2663" spans="1:41" x14ac:dyDescent="0.25">
      <c r="A2663" s="316" t="s">
        <v>2291</v>
      </c>
      <c r="B2663" s="316" t="s">
        <v>2009</v>
      </c>
      <c r="C2663" s="316" t="s">
        <v>1961</v>
      </c>
      <c r="D2663" s="317">
        <v>4055</v>
      </c>
      <c r="E2663" s="316" t="s">
        <v>2364</v>
      </c>
      <c r="F2663" s="315" t="s">
        <v>2013</v>
      </c>
      <c r="G2663" s="315" t="s">
        <v>1958</v>
      </c>
      <c r="H2663" s="314">
        <v>100</v>
      </c>
      <c r="I2663" s="311"/>
      <c r="J2663" s="310"/>
      <c r="K2663" s="311">
        <v>0.2</v>
      </c>
      <c r="L2663" s="201">
        <v>381.69836975944958</v>
      </c>
      <c r="M2663" s="201">
        <v>421.50288542422845</v>
      </c>
      <c r="N2663" s="201">
        <v>41.094000000000001</v>
      </c>
      <c r="O2663" s="311">
        <v>41.094000000000001</v>
      </c>
      <c r="P2663" s="311">
        <v>421.60288542422848</v>
      </c>
      <c r="Q2663" s="311">
        <v>381.69836975944958</v>
      </c>
      <c r="R2663" s="311">
        <v>405.51518198600627</v>
      </c>
      <c r="S2663" s="311">
        <v>405.61518198600629</v>
      </c>
      <c r="T2663" s="311"/>
      <c r="U2663" s="170">
        <v>337.03655211960643</v>
      </c>
      <c r="V2663" s="170"/>
      <c r="W2663" s="170"/>
      <c r="AN2663" s="227"/>
    </row>
    <row r="2664" spans="1:41" x14ac:dyDescent="0.25">
      <c r="A2664" s="316"/>
      <c r="B2664" s="316"/>
      <c r="C2664" s="316"/>
      <c r="D2664" s="317"/>
      <c r="E2664" s="316" t="s">
        <v>619</v>
      </c>
      <c r="F2664" s="315"/>
      <c r="G2664" s="315"/>
      <c r="H2664" s="314"/>
      <c r="I2664" s="311"/>
      <c r="J2664" s="310"/>
      <c r="K2664" s="311">
        <v>0.36799999999999999</v>
      </c>
      <c r="L2664" s="201">
        <v>381.69836975944958</v>
      </c>
      <c r="M2664" s="201">
        <v>421.78688542422844</v>
      </c>
      <c r="N2664" s="201">
        <v>41.094000000000001</v>
      </c>
      <c r="O2664" s="311">
        <v>41.094000000000001</v>
      </c>
      <c r="P2664" s="311">
        <v>421.97088542422847</v>
      </c>
      <c r="Q2664" s="311">
        <v>381.69836975944958</v>
      </c>
      <c r="R2664" s="311">
        <v>405.79918198600626</v>
      </c>
      <c r="S2664" s="311">
        <v>405.98318198600629</v>
      </c>
      <c r="T2664" s="311"/>
      <c r="U2664" s="170">
        <v>337.32055211960642</v>
      </c>
      <c r="V2664" s="170"/>
      <c r="W2664" s="170"/>
      <c r="AM2664" s="227"/>
    </row>
    <row r="2665" spans="1:41" x14ac:dyDescent="0.25">
      <c r="A2665" s="316" t="s">
        <v>2291</v>
      </c>
      <c r="B2665" s="316" t="s">
        <v>2009</v>
      </c>
      <c r="C2665" s="316" t="s">
        <v>2004</v>
      </c>
      <c r="D2665" s="317">
        <v>4072</v>
      </c>
      <c r="E2665" s="316" t="s">
        <v>2363</v>
      </c>
      <c r="F2665" s="315" t="s">
        <v>2345</v>
      </c>
      <c r="G2665" s="315" t="s">
        <v>2362</v>
      </c>
      <c r="H2665" s="314" t="s">
        <v>2343</v>
      </c>
      <c r="I2665" s="311"/>
      <c r="J2665" s="310"/>
      <c r="K2665" s="311">
        <v>2.3374999999999999</v>
      </c>
      <c r="L2665" s="201">
        <v>381.26251573604895</v>
      </c>
      <c r="M2665" s="201">
        <v>423.02313011873707</v>
      </c>
      <c r="N2665" s="201">
        <v>41.094000000000001</v>
      </c>
      <c r="O2665" s="311">
        <v>41.094000000000001</v>
      </c>
      <c r="P2665" s="333">
        <v>424.07537481324573</v>
      </c>
      <c r="Q2665" s="333">
        <v>380.82666171264839</v>
      </c>
      <c r="R2665" s="311">
        <v>407.15193198600628</v>
      </c>
      <c r="S2665" s="311">
        <v>408.32068198600626</v>
      </c>
      <c r="T2665" s="311"/>
      <c r="U2665" s="170">
        <v>338.67330211960643</v>
      </c>
      <c r="V2665" s="170"/>
      <c r="W2665" s="170"/>
      <c r="AM2665" s="227"/>
    </row>
    <row r="2666" spans="1:41" x14ac:dyDescent="0.25">
      <c r="A2666" s="316"/>
      <c r="B2666" s="316"/>
      <c r="C2666" s="316"/>
      <c r="D2666" s="317"/>
      <c r="E2666" s="316" t="s">
        <v>619</v>
      </c>
      <c r="F2666" s="315"/>
      <c r="G2666" s="315"/>
      <c r="H2666" s="314"/>
      <c r="I2666" s="311"/>
      <c r="J2666" s="310"/>
      <c r="K2666" s="216">
        <v>0.32553600000000005</v>
      </c>
      <c r="L2666" s="201">
        <v>380.71156735608821</v>
      </c>
      <c r="M2666" s="201">
        <v>424.19046916980591</v>
      </c>
      <c r="N2666" s="201">
        <v>41.094000000000001</v>
      </c>
      <c r="O2666" s="311">
        <v>41.094000000000001</v>
      </c>
      <c r="P2666" s="311">
        <v>424.30556352636609</v>
      </c>
      <c r="Q2666" s="311">
        <v>380.59647299952803</v>
      </c>
      <c r="R2666" s="311">
        <v>408.48344998600624</v>
      </c>
      <c r="S2666" s="311">
        <v>408.64621798600626</v>
      </c>
      <c r="T2666" s="311" t="s">
        <v>2358</v>
      </c>
      <c r="U2666" s="170">
        <v>340.00482011960639</v>
      </c>
      <c r="V2666" s="170"/>
      <c r="W2666" s="170"/>
    </row>
    <row r="2667" spans="1:41" x14ac:dyDescent="0.25">
      <c r="A2667" s="316" t="s">
        <v>2291</v>
      </c>
      <c r="B2667" s="316" t="s">
        <v>2009</v>
      </c>
      <c r="C2667" s="316" t="s">
        <v>111</v>
      </c>
      <c r="D2667" s="317">
        <v>4087</v>
      </c>
      <c r="E2667" s="316" t="s">
        <v>2361</v>
      </c>
      <c r="F2667" s="315" t="s">
        <v>2024</v>
      </c>
      <c r="G2667" s="315" t="s">
        <v>2360</v>
      </c>
      <c r="H2667" s="314">
        <v>100</v>
      </c>
      <c r="I2667" s="311"/>
      <c r="J2667" s="310"/>
      <c r="K2667" s="311">
        <v>8.4137500000000004E-2</v>
      </c>
      <c r="L2667" s="201">
        <v>380.56672590112703</v>
      </c>
      <c r="M2667" s="201">
        <v>424.33531062476709</v>
      </c>
      <c r="N2667" s="201">
        <v>41.094000000000001</v>
      </c>
      <c r="O2667" s="311">
        <v>41.094000000000001</v>
      </c>
      <c r="P2667" s="311">
        <v>424.36505772316815</v>
      </c>
      <c r="Q2667" s="311">
        <v>380.53697880272597</v>
      </c>
      <c r="R2667" s="311">
        <v>408.68828673600626</v>
      </c>
      <c r="S2667" s="311">
        <v>408.73035548600626</v>
      </c>
      <c r="T2667" s="311"/>
      <c r="U2667" s="170">
        <v>340.20965686960642</v>
      </c>
      <c r="V2667" s="170"/>
      <c r="W2667" s="170"/>
    </row>
    <row r="2668" spans="1:41" x14ac:dyDescent="0.25">
      <c r="A2668" s="316"/>
      <c r="B2668" s="316"/>
      <c r="C2668" s="316"/>
      <c r="D2668" s="317"/>
      <c r="E2668" s="316"/>
      <c r="F2668" s="315"/>
      <c r="G2668" s="315"/>
      <c r="H2668" s="314"/>
      <c r="I2668" s="311"/>
      <c r="J2668" s="310"/>
      <c r="K2668" s="216">
        <v>0.15054899999999999</v>
      </c>
      <c r="L2668" s="201">
        <v>380.48375169332553</v>
      </c>
      <c r="M2668" s="201">
        <v>424.41828483256859</v>
      </c>
      <c r="N2668" s="201">
        <v>41.094000000000001</v>
      </c>
      <c r="O2668" s="311">
        <v>41.094000000000001</v>
      </c>
      <c r="P2668" s="311">
        <v>424.47151194196903</v>
      </c>
      <c r="Q2668" s="311">
        <v>380.43052458392509</v>
      </c>
      <c r="R2668" s="311">
        <v>408.80562998600629</v>
      </c>
      <c r="S2668" s="311">
        <v>408.88090448600627</v>
      </c>
      <c r="T2668" s="311"/>
      <c r="U2668" s="170">
        <v>340.32700011960645</v>
      </c>
      <c r="V2668" s="170"/>
      <c r="W2668" s="170"/>
      <c r="AO2668" s="221"/>
    </row>
    <row r="2669" spans="1:41" s="221" customFormat="1" x14ac:dyDescent="0.25">
      <c r="A2669" s="316" t="s">
        <v>2291</v>
      </c>
      <c r="B2669" s="316" t="s">
        <v>2009</v>
      </c>
      <c r="C2669" s="316" t="s">
        <v>1990</v>
      </c>
      <c r="D2669" s="317">
        <v>4089</v>
      </c>
      <c r="E2669" s="316" t="s">
        <v>2359</v>
      </c>
      <c r="F2669" s="315" t="s">
        <v>2018</v>
      </c>
      <c r="G2669" s="315" t="s">
        <v>2041</v>
      </c>
      <c r="H2669" s="314"/>
      <c r="I2669" s="336">
        <v>0</v>
      </c>
      <c r="J2669" s="310">
        <v>0</v>
      </c>
      <c r="K2669" s="311">
        <v>0</v>
      </c>
      <c r="L2669" s="201">
        <v>380.43052458392509</v>
      </c>
      <c r="M2669" s="201">
        <v>424.47151194196903</v>
      </c>
      <c r="N2669" s="201">
        <v>41.094000000000001</v>
      </c>
      <c r="O2669" s="311">
        <v>41.094000000000001</v>
      </c>
      <c r="P2669" s="311">
        <v>424.47151194196903</v>
      </c>
      <c r="Q2669" s="311">
        <v>380.43052458392509</v>
      </c>
      <c r="R2669" s="311">
        <v>408.88090448600627</v>
      </c>
      <c r="S2669" s="311">
        <v>408.88090448600627</v>
      </c>
      <c r="T2669" s="311"/>
      <c r="U2669" s="170">
        <v>340.40227461960643</v>
      </c>
      <c r="V2669" s="222"/>
      <c r="W2669" s="222"/>
      <c r="AB2669" s="175"/>
      <c r="AO2669" s="168"/>
    </row>
    <row r="2670" spans="1:41" x14ac:dyDescent="0.25">
      <c r="A2670" s="316"/>
      <c r="B2670" s="316"/>
      <c r="C2670" s="316"/>
      <c r="D2670" s="317"/>
      <c r="E2670" s="316" t="s">
        <v>619</v>
      </c>
      <c r="F2670" s="315"/>
      <c r="G2670" s="315"/>
      <c r="H2670" s="314"/>
      <c r="I2670" s="311">
        <v>0.33270699999999997</v>
      </c>
      <c r="J2670" s="335">
        <v>0.16770699999999997</v>
      </c>
      <c r="K2670" s="216">
        <v>0.16770699999999999</v>
      </c>
      <c r="L2670" s="201">
        <v>380.37123120544891</v>
      </c>
      <c r="M2670" s="201">
        <v>424.53080532044521</v>
      </c>
      <c r="N2670" s="201">
        <v>41.094000000000001</v>
      </c>
      <c r="O2670" s="311">
        <v>41.094000000000001</v>
      </c>
      <c r="P2670" s="311">
        <v>424.59009869892145</v>
      </c>
      <c r="Q2670" s="311">
        <v>380.31193782697267</v>
      </c>
      <c r="R2670" s="311">
        <v>408.9647579860063</v>
      </c>
      <c r="S2670" s="311">
        <v>409.04861148600628</v>
      </c>
      <c r="T2670" s="311" t="s">
        <v>2358</v>
      </c>
      <c r="U2670" s="170">
        <v>340.48612811960646</v>
      </c>
      <c r="V2670" s="170"/>
      <c r="W2670" s="170"/>
    </row>
    <row r="2671" spans="1:41" x14ac:dyDescent="0.25">
      <c r="A2671" s="316" t="s">
        <v>2291</v>
      </c>
      <c r="B2671" s="316" t="s">
        <v>2009</v>
      </c>
      <c r="C2671" s="316" t="s">
        <v>1947</v>
      </c>
      <c r="D2671" s="317">
        <v>4092</v>
      </c>
      <c r="E2671" s="316" t="s">
        <v>2357</v>
      </c>
      <c r="F2671" s="315" t="s">
        <v>2348</v>
      </c>
      <c r="G2671" s="315" t="s">
        <v>2347</v>
      </c>
      <c r="H2671" s="314">
        <v>100</v>
      </c>
      <c r="I2671" s="311"/>
      <c r="J2671" s="310">
        <v>0.16500000000000001</v>
      </c>
      <c r="K2671" s="311">
        <v>0.33</v>
      </c>
      <c r="L2671" s="201">
        <v>380.19526520807688</v>
      </c>
      <c r="M2671" s="201">
        <v>424.70677131781724</v>
      </c>
      <c r="N2671" s="201">
        <v>41.094000000000001</v>
      </c>
      <c r="O2671" s="311">
        <v>41.094000000000001</v>
      </c>
      <c r="P2671" s="311">
        <v>424.82344393671303</v>
      </c>
      <c r="Q2671" s="311">
        <v>380.07859258918108</v>
      </c>
      <c r="R2671" s="311">
        <v>409.21361148600624</v>
      </c>
      <c r="S2671" s="311">
        <v>409.37861148600626</v>
      </c>
      <c r="T2671" s="311"/>
      <c r="U2671" s="170">
        <v>340.7349816196064</v>
      </c>
      <c r="V2671" s="170"/>
      <c r="W2671" s="170"/>
    </row>
    <row r="2672" spans="1:41" x14ac:dyDescent="0.25">
      <c r="A2672" s="316"/>
      <c r="B2672" s="316"/>
      <c r="C2672" s="316"/>
      <c r="D2672" s="317"/>
      <c r="E2672" s="316" t="s">
        <v>619</v>
      </c>
      <c r="F2672" s="315"/>
      <c r="G2672" s="315"/>
      <c r="H2672" s="314"/>
      <c r="I2672" s="311"/>
      <c r="J2672" s="310"/>
      <c r="K2672" s="216">
        <v>0.11105499999999993</v>
      </c>
      <c r="L2672" s="201">
        <v>380.03932871738874</v>
      </c>
      <c r="M2672" s="201">
        <v>424.86270780850538</v>
      </c>
      <c r="N2672" s="201">
        <v>41.094000000000001</v>
      </c>
      <c r="O2672" s="311">
        <v>41.094000000000001</v>
      </c>
      <c r="P2672" s="311">
        <v>424.90197168029772</v>
      </c>
      <c r="Q2672" s="311">
        <v>380.0000648455964</v>
      </c>
      <c r="R2672" s="311">
        <v>409.4341389860063</v>
      </c>
      <c r="S2672" s="311">
        <v>409.48966648600629</v>
      </c>
      <c r="T2672" s="311"/>
      <c r="U2672" s="170">
        <v>340.95550911960646</v>
      </c>
      <c r="V2672" s="170"/>
      <c r="W2672" s="170"/>
    </row>
    <row r="2673" spans="1:41" x14ac:dyDescent="0.25">
      <c r="A2673" s="316" t="s">
        <v>2291</v>
      </c>
      <c r="B2673" s="316" t="s">
        <v>2009</v>
      </c>
      <c r="C2673" s="316" t="s">
        <v>1961</v>
      </c>
      <c r="D2673" s="317">
        <v>4096</v>
      </c>
      <c r="E2673" s="316" t="s">
        <v>2356</v>
      </c>
      <c r="F2673" s="315" t="s">
        <v>2013</v>
      </c>
      <c r="G2673" s="315" t="s">
        <v>1958</v>
      </c>
      <c r="H2673" s="314">
        <v>100</v>
      </c>
      <c r="I2673" s="311"/>
      <c r="J2673" s="310"/>
      <c r="K2673" s="311">
        <v>0.2</v>
      </c>
      <c r="L2673" s="201">
        <v>379.92935416747775</v>
      </c>
      <c r="M2673" s="201">
        <v>424.97268235841636</v>
      </c>
      <c r="N2673" s="201">
        <v>41.094000000000001</v>
      </c>
      <c r="O2673" s="311">
        <v>41.094000000000001</v>
      </c>
      <c r="P2673" s="311">
        <v>425.04339303653501</v>
      </c>
      <c r="Q2673" s="311">
        <v>379.85864348935911</v>
      </c>
      <c r="R2673" s="311">
        <v>409.58966648600625</v>
      </c>
      <c r="S2673" s="311">
        <v>409.68966648600627</v>
      </c>
      <c r="T2673" s="311"/>
      <c r="U2673" s="170">
        <v>341.11103661960641</v>
      </c>
      <c r="V2673" s="170"/>
      <c r="W2673" s="170"/>
    </row>
    <row r="2674" spans="1:41" x14ac:dyDescent="0.25">
      <c r="A2674" s="316"/>
      <c r="B2674" s="316"/>
      <c r="C2674" s="316"/>
      <c r="D2674" s="317"/>
      <c r="E2674" s="316"/>
      <c r="F2674" s="315"/>
      <c r="G2674" s="315"/>
      <c r="H2674" s="314"/>
      <c r="I2674" s="311"/>
      <c r="J2674" s="310"/>
      <c r="K2674" s="311">
        <v>0</v>
      </c>
      <c r="L2674" s="201">
        <v>379.85864348935911</v>
      </c>
      <c r="M2674" s="201">
        <v>425.04339303653501</v>
      </c>
      <c r="N2674" s="201">
        <v>41.094000000000001</v>
      </c>
      <c r="O2674" s="311">
        <v>41.094000000000001</v>
      </c>
      <c r="P2674" s="311">
        <v>425.04339303653501</v>
      </c>
      <c r="Q2674" s="311">
        <v>379.85864348935911</v>
      </c>
      <c r="R2674" s="311">
        <v>409.68966648600627</v>
      </c>
      <c r="S2674" s="311">
        <v>409.68966648600627</v>
      </c>
      <c r="T2674" s="311"/>
      <c r="U2674" s="170">
        <v>341.21103661960643</v>
      </c>
      <c r="V2674" s="170"/>
      <c r="W2674" s="170"/>
    </row>
    <row r="2675" spans="1:41" x14ac:dyDescent="0.25">
      <c r="A2675" s="316"/>
      <c r="B2675" s="316"/>
      <c r="C2675" s="316"/>
      <c r="D2675" s="317"/>
      <c r="E2675" s="316"/>
      <c r="F2675" s="315"/>
      <c r="G2675" s="315"/>
      <c r="H2675" s="314"/>
      <c r="I2675" s="311"/>
      <c r="J2675" s="310"/>
      <c r="K2675" s="216">
        <v>9.5714999999999995E-2</v>
      </c>
      <c r="L2675" s="201">
        <v>379.82480312657844</v>
      </c>
      <c r="M2675" s="201">
        <v>425.07723339931567</v>
      </c>
      <c r="N2675" s="201">
        <v>41.094000000000001</v>
      </c>
      <c r="O2675" s="311">
        <v>41.094000000000001</v>
      </c>
      <c r="P2675" s="311">
        <v>425.11107376209628</v>
      </c>
      <c r="Q2675" s="311">
        <v>379.79096276379784</v>
      </c>
      <c r="R2675" s="311">
        <v>409.73752398600624</v>
      </c>
      <c r="S2675" s="311">
        <v>409.78538148600626</v>
      </c>
      <c r="T2675" s="311"/>
      <c r="U2675" s="170">
        <v>341.2588941196064</v>
      </c>
      <c r="V2675" s="170"/>
      <c r="W2675" s="170"/>
    </row>
    <row r="2676" spans="1:41" x14ac:dyDescent="0.25">
      <c r="A2676" s="316" t="s">
        <v>2291</v>
      </c>
      <c r="B2676" s="316" t="s">
        <v>2009</v>
      </c>
      <c r="C2676" s="316" t="s">
        <v>2008</v>
      </c>
      <c r="D2676" s="317">
        <v>4098</v>
      </c>
      <c r="E2676" s="316" t="s">
        <v>2355</v>
      </c>
      <c r="F2676" s="315" t="s">
        <v>2350</v>
      </c>
      <c r="G2676" s="315" t="s">
        <v>2354</v>
      </c>
      <c r="H2676" s="314">
        <v>100</v>
      </c>
      <c r="I2676" s="311"/>
      <c r="J2676" s="310"/>
      <c r="K2676" s="311">
        <v>0.1</v>
      </c>
      <c r="L2676" s="201">
        <v>379.75560742473851</v>
      </c>
      <c r="M2676" s="201">
        <v>425.1464291011556</v>
      </c>
      <c r="N2676" s="201">
        <v>41.094000000000001</v>
      </c>
      <c r="O2676" s="311">
        <v>41.094000000000001</v>
      </c>
      <c r="P2676" s="311">
        <v>425.18178444021493</v>
      </c>
      <c r="Q2676" s="311">
        <v>379.72025208567919</v>
      </c>
      <c r="R2676" s="311">
        <v>409.83538148600627</v>
      </c>
      <c r="S2676" s="311">
        <v>409.88538148600628</v>
      </c>
      <c r="T2676" s="311"/>
      <c r="U2676" s="170">
        <v>341.35675161960643</v>
      </c>
      <c r="V2676" s="170"/>
      <c r="W2676" s="170"/>
    </row>
    <row r="2677" spans="1:41" x14ac:dyDescent="0.25">
      <c r="A2677" s="316"/>
      <c r="B2677" s="316"/>
      <c r="C2677" s="316"/>
      <c r="D2677" s="317"/>
      <c r="E2677" s="316" t="s">
        <v>619</v>
      </c>
      <c r="F2677" s="315"/>
      <c r="G2677" s="315"/>
      <c r="H2677" s="314"/>
      <c r="I2677" s="311"/>
      <c r="J2677" s="334"/>
      <c r="K2677" s="311">
        <v>0.11322999999999998</v>
      </c>
      <c r="L2677" s="201">
        <v>379.68021923526231</v>
      </c>
      <c r="M2677" s="201">
        <v>425.2218172906318</v>
      </c>
      <c r="N2677" s="201">
        <v>41.094000000000001</v>
      </c>
      <c r="O2677" s="311">
        <v>41.094000000000001</v>
      </c>
      <c r="P2677" s="311">
        <v>425.26185014104868</v>
      </c>
      <c r="Q2677" s="311">
        <v>379.64018638484544</v>
      </c>
      <c r="R2677" s="311">
        <v>409.94199648600625</v>
      </c>
      <c r="S2677" s="311">
        <v>409.99861148600627</v>
      </c>
      <c r="T2677" s="311"/>
      <c r="U2677" s="170">
        <v>341.4633666196064</v>
      </c>
      <c r="V2677" s="170"/>
      <c r="W2677" s="170"/>
    </row>
    <row r="2678" spans="1:41" x14ac:dyDescent="0.25">
      <c r="A2678" s="316" t="s">
        <v>2291</v>
      </c>
      <c r="B2678" s="316" t="s">
        <v>2009</v>
      </c>
      <c r="C2678" s="316" t="s">
        <v>1956</v>
      </c>
      <c r="D2678" s="317">
        <v>4102</v>
      </c>
      <c r="E2678" s="316" t="s">
        <v>2353</v>
      </c>
      <c r="F2678" s="315" t="s">
        <v>2011</v>
      </c>
      <c r="G2678" s="315" t="s">
        <v>2352</v>
      </c>
      <c r="H2678" s="314">
        <v>100</v>
      </c>
      <c r="I2678" s="311"/>
      <c r="J2678" s="310"/>
      <c r="K2678" s="311">
        <v>0.4</v>
      </c>
      <c r="L2678" s="201">
        <v>379.49876502860809</v>
      </c>
      <c r="M2678" s="201">
        <v>425.40327149728603</v>
      </c>
      <c r="N2678" s="201">
        <v>41.094000000000001</v>
      </c>
      <c r="O2678" s="311">
        <v>41.094000000000001</v>
      </c>
      <c r="P2678" s="311">
        <v>425.54469285352332</v>
      </c>
      <c r="Q2678" s="311">
        <v>379.3573436723708</v>
      </c>
      <c r="R2678" s="311">
        <v>410.19861148600626</v>
      </c>
      <c r="S2678" s="311">
        <v>410.39861148600625</v>
      </c>
      <c r="T2678" s="311"/>
      <c r="U2678" s="170">
        <v>341.71998161960641</v>
      </c>
      <c r="V2678" s="170"/>
      <c r="W2678" s="170"/>
    </row>
    <row r="2679" spans="1:41" x14ac:dyDescent="0.25">
      <c r="A2679" s="316"/>
      <c r="B2679" s="316"/>
      <c r="C2679" s="316"/>
      <c r="D2679" s="317"/>
      <c r="E2679" s="316" t="s">
        <v>619</v>
      </c>
      <c r="F2679" s="315"/>
      <c r="G2679" s="315"/>
      <c r="H2679" s="314"/>
      <c r="I2679" s="311"/>
      <c r="J2679" s="310"/>
      <c r="K2679" s="311">
        <v>0.15</v>
      </c>
      <c r="L2679" s="201">
        <v>379.30431066378185</v>
      </c>
      <c r="M2679" s="201">
        <v>425.59772586211227</v>
      </c>
      <c r="N2679" s="201">
        <v>41.094000000000001</v>
      </c>
      <c r="O2679" s="311">
        <v>41.094000000000001</v>
      </c>
      <c r="P2679" s="311">
        <v>425.65075887070128</v>
      </c>
      <c r="Q2679" s="311">
        <v>379.25127765519284</v>
      </c>
      <c r="R2679" s="311">
        <v>410.47361148600623</v>
      </c>
      <c r="S2679" s="311">
        <v>410.54861148600622</v>
      </c>
      <c r="T2679" s="311"/>
      <c r="U2679" s="170">
        <v>341.99498161960639</v>
      </c>
      <c r="V2679" s="170"/>
      <c r="W2679" s="170"/>
    </row>
    <row r="2680" spans="1:41" x14ac:dyDescent="0.25">
      <c r="A2680" s="316" t="s">
        <v>2291</v>
      </c>
      <c r="B2680" s="316" t="s">
        <v>2009</v>
      </c>
      <c r="C2680" s="316" t="s">
        <v>2008</v>
      </c>
      <c r="D2680" s="317">
        <v>4106</v>
      </c>
      <c r="E2680" s="316" t="s">
        <v>2351</v>
      </c>
      <c r="F2680" s="315" t="s">
        <v>2350</v>
      </c>
      <c r="G2680" s="315" t="s">
        <v>2005</v>
      </c>
      <c r="H2680" s="314">
        <v>100</v>
      </c>
      <c r="I2680" s="311"/>
      <c r="J2680" s="310"/>
      <c r="K2680" s="311">
        <v>0.1</v>
      </c>
      <c r="L2680" s="201">
        <v>379.21592231613351</v>
      </c>
      <c r="M2680" s="201">
        <v>425.6861142097606</v>
      </c>
      <c r="N2680" s="201">
        <v>41.094000000000001</v>
      </c>
      <c r="O2680" s="311">
        <v>41.094000000000001</v>
      </c>
      <c r="P2680" s="311">
        <v>425.72146954881993</v>
      </c>
      <c r="Q2680" s="311">
        <v>379.18056697707419</v>
      </c>
      <c r="R2680" s="311">
        <v>410.59861148600623</v>
      </c>
      <c r="S2680" s="311">
        <v>410.64861148600625</v>
      </c>
      <c r="T2680" s="311"/>
      <c r="U2680" s="170">
        <v>342.11998161960639</v>
      </c>
      <c r="V2680" s="170"/>
      <c r="W2680" s="170"/>
    </row>
    <row r="2681" spans="1:41" x14ac:dyDescent="0.25">
      <c r="A2681" s="316"/>
      <c r="B2681" s="316"/>
      <c r="C2681" s="316"/>
      <c r="D2681" s="317"/>
      <c r="E2681" s="316"/>
      <c r="F2681" s="315"/>
      <c r="G2681" s="315"/>
      <c r="H2681" s="314"/>
      <c r="I2681" s="311"/>
      <c r="J2681" s="310"/>
      <c r="K2681" s="311">
        <v>0.12</v>
      </c>
      <c r="L2681" s="201">
        <v>379.13814057020301</v>
      </c>
      <c r="M2681" s="201">
        <v>425.76389595569111</v>
      </c>
      <c r="N2681" s="201">
        <v>41.094000000000001</v>
      </c>
      <c r="O2681" s="311">
        <v>41.094000000000001</v>
      </c>
      <c r="P2681" s="311">
        <v>425.8063223625623</v>
      </c>
      <c r="Q2681" s="311">
        <v>379.09571416333182</v>
      </c>
      <c r="R2681" s="311">
        <v>410.70861148600625</v>
      </c>
      <c r="S2681" s="311">
        <v>410.76861148600625</v>
      </c>
      <c r="T2681" s="311"/>
      <c r="U2681" s="170">
        <v>342.22998161960641</v>
      </c>
      <c r="V2681" s="170"/>
      <c r="W2681" s="170"/>
    </row>
    <row r="2682" spans="1:41" x14ac:dyDescent="0.25">
      <c r="A2682" s="316" t="s">
        <v>2291</v>
      </c>
      <c r="B2682" s="316" t="s">
        <v>2009</v>
      </c>
      <c r="C2682" s="316" t="s">
        <v>1947</v>
      </c>
      <c r="D2682" s="317">
        <v>4109</v>
      </c>
      <c r="E2682" s="316" t="s">
        <v>2349</v>
      </c>
      <c r="F2682" s="315" t="s">
        <v>2348</v>
      </c>
      <c r="G2682" s="315" t="s">
        <v>2347</v>
      </c>
      <c r="H2682" s="314">
        <v>100</v>
      </c>
      <c r="I2682" s="311"/>
      <c r="J2682" s="310"/>
      <c r="K2682" s="311">
        <v>0.33</v>
      </c>
      <c r="L2682" s="201">
        <v>378.97904154443603</v>
      </c>
      <c r="M2682" s="201">
        <v>425.92299498145809</v>
      </c>
      <c r="N2682" s="201">
        <v>41.094000000000001</v>
      </c>
      <c r="O2682" s="311">
        <v>41.094000000000001</v>
      </c>
      <c r="P2682" s="311">
        <v>426.03966760035388</v>
      </c>
      <c r="Q2682" s="311">
        <v>378.86236892554024</v>
      </c>
      <c r="R2682" s="311">
        <v>410.93361148600621</v>
      </c>
      <c r="S2682" s="311">
        <v>411.09861148600623</v>
      </c>
      <c r="T2682" s="311"/>
      <c r="U2682" s="170">
        <v>342.45498161960637</v>
      </c>
      <c r="V2682" s="170"/>
      <c r="W2682" s="170"/>
    </row>
    <row r="2683" spans="1:41" x14ac:dyDescent="0.25">
      <c r="A2683" s="316"/>
      <c r="B2683" s="316"/>
      <c r="C2683" s="316"/>
      <c r="D2683" s="317"/>
      <c r="E2683" s="316" t="s">
        <v>619</v>
      </c>
      <c r="F2683" s="315"/>
      <c r="G2683" s="315"/>
      <c r="H2683" s="314"/>
      <c r="I2683" s="311"/>
      <c r="J2683" s="310"/>
      <c r="K2683" s="311">
        <v>0.4</v>
      </c>
      <c r="L2683" s="201">
        <v>378.72094756930289</v>
      </c>
      <c r="M2683" s="201">
        <v>426.18108895659122</v>
      </c>
      <c r="N2683" s="201">
        <v>41.094000000000001</v>
      </c>
      <c r="O2683" s="311">
        <v>41.094000000000001</v>
      </c>
      <c r="P2683" s="311">
        <v>426.32251031282851</v>
      </c>
      <c r="Q2683" s="311">
        <v>378.57952621306561</v>
      </c>
      <c r="R2683" s="311">
        <v>411.29861148600622</v>
      </c>
      <c r="S2683" s="311">
        <v>411.49861148600621</v>
      </c>
      <c r="T2683" s="311"/>
      <c r="U2683" s="170">
        <v>342.81998161960638</v>
      </c>
      <c r="V2683" s="170"/>
      <c r="W2683" s="170"/>
    </row>
    <row r="2684" spans="1:41" x14ac:dyDescent="0.25">
      <c r="A2684" s="316" t="s">
        <v>2291</v>
      </c>
      <c r="B2684" s="316" t="s">
        <v>2009</v>
      </c>
      <c r="C2684" s="316" t="s">
        <v>2004</v>
      </c>
      <c r="D2684" s="317">
        <v>4127</v>
      </c>
      <c r="E2684" s="316" t="s">
        <v>2346</v>
      </c>
      <c r="F2684" s="315" t="s">
        <v>2345</v>
      </c>
      <c r="G2684" s="315" t="s">
        <v>2344</v>
      </c>
      <c r="H2684" s="314" t="s">
        <v>2343</v>
      </c>
      <c r="I2684" s="311"/>
      <c r="J2684" s="310"/>
      <c r="K2684" s="311">
        <v>2.3374999999999999</v>
      </c>
      <c r="L2684" s="201">
        <v>377.52728151855695</v>
      </c>
      <c r="M2684" s="201">
        <v>426.75836433622908</v>
      </c>
      <c r="N2684" s="201">
        <v>41.094000000000001</v>
      </c>
      <c r="O2684" s="311">
        <v>41.094000000000001</v>
      </c>
      <c r="P2684" s="333">
        <v>427.1942183596297</v>
      </c>
      <c r="Q2684" s="333">
        <v>376.47503682404835</v>
      </c>
      <c r="R2684" s="311">
        <v>412.6673614860062</v>
      </c>
      <c r="S2684" s="311">
        <v>413.83611148600619</v>
      </c>
      <c r="T2684" s="311"/>
      <c r="U2684" s="170">
        <v>344.18873161960636</v>
      </c>
      <c r="V2684" s="170"/>
      <c r="W2684" s="170"/>
      <c r="AO2684" s="250"/>
    </row>
    <row r="2685" spans="1:41" s="250" customFormat="1" x14ac:dyDescent="0.25">
      <c r="D2685" s="272"/>
      <c r="E2685" s="223" t="s">
        <v>619</v>
      </c>
      <c r="F2685" s="224"/>
      <c r="G2685" s="224"/>
      <c r="H2685" s="271">
        <v>-0.171213</v>
      </c>
      <c r="I2685" s="298">
        <v>2.1759516357633402E-6</v>
      </c>
      <c r="J2685" s="270"/>
      <c r="K2685" s="216">
        <v>0.20826600000000001</v>
      </c>
      <c r="L2685" s="201">
        <v>376.37090382404836</v>
      </c>
      <c r="M2685" s="201">
        <v>427.1942183596297</v>
      </c>
      <c r="N2685" s="201">
        <v>41.094000000000001</v>
      </c>
      <c r="O2685" s="201">
        <v>41.094000000000001</v>
      </c>
      <c r="P2685" s="225">
        <v>427.1942183596297</v>
      </c>
      <c r="Q2685" s="225">
        <v>376.26677082404836</v>
      </c>
      <c r="R2685" s="201">
        <v>413.94024448600618</v>
      </c>
      <c r="S2685" s="201">
        <v>414.04437748600617</v>
      </c>
      <c r="T2685" s="201" t="s">
        <v>2342</v>
      </c>
      <c r="U2685" s="201">
        <v>345.46161461960634</v>
      </c>
      <c r="V2685" s="201"/>
      <c r="W2685" s="201"/>
      <c r="AB2685" s="251"/>
      <c r="AO2685" s="223"/>
    </row>
    <row r="2686" spans="1:41" s="223" customFormat="1" x14ac:dyDescent="0.25">
      <c r="A2686" s="223" t="s">
        <v>2291</v>
      </c>
      <c r="B2686" s="223" t="s">
        <v>2315</v>
      </c>
      <c r="C2686" s="223" t="s">
        <v>1981</v>
      </c>
      <c r="D2686" s="331">
        <v>4141</v>
      </c>
      <c r="E2686" s="223" t="s">
        <v>2341</v>
      </c>
      <c r="F2686" s="224" t="s">
        <v>1979</v>
      </c>
      <c r="G2686" s="224" t="s">
        <v>1978</v>
      </c>
      <c r="H2686" s="271">
        <v>63</v>
      </c>
      <c r="I2686" s="225">
        <v>376.22927299999998</v>
      </c>
      <c r="J2686" s="270">
        <v>376.22927082404834</v>
      </c>
      <c r="K2686" s="216">
        <v>7.4999999999999997E-2</v>
      </c>
      <c r="L2686" s="201">
        <v>376.2292708240484</v>
      </c>
      <c r="M2686" s="201">
        <v>427.1942183596297</v>
      </c>
      <c r="N2686" s="201">
        <v>41.094000000000001</v>
      </c>
      <c r="O2686" s="201">
        <v>41.094000000000001</v>
      </c>
      <c r="P2686" s="225">
        <v>427.1942183596297</v>
      </c>
      <c r="Q2686" s="225">
        <v>376.19177082404838</v>
      </c>
      <c r="R2686" s="201">
        <v>414.08187748600614</v>
      </c>
      <c r="S2686" s="201">
        <v>414.11937748600616</v>
      </c>
      <c r="T2686" s="201"/>
      <c r="U2686" s="201">
        <v>345.60324761960629</v>
      </c>
      <c r="V2686" s="225"/>
      <c r="W2686" s="225"/>
      <c r="AB2686" s="224"/>
      <c r="AO2686" s="250"/>
    </row>
    <row r="2687" spans="1:41" s="250" customFormat="1" x14ac:dyDescent="0.25">
      <c r="D2687" s="272"/>
      <c r="E2687" s="250" t="s">
        <v>619</v>
      </c>
      <c r="F2687" s="224"/>
      <c r="G2687" s="224" t="s">
        <v>1962</v>
      </c>
      <c r="H2687" s="271">
        <v>40</v>
      </c>
      <c r="I2687" s="298">
        <v>2.1759516357633402E-6</v>
      </c>
      <c r="J2687" s="270"/>
      <c r="K2687" s="241">
        <v>9.4700999999999994E-2</v>
      </c>
      <c r="L2687" s="201">
        <v>376.14442032404838</v>
      </c>
      <c r="M2687" s="201">
        <v>427.1942183596297</v>
      </c>
      <c r="N2687" s="201">
        <v>41.094000000000001</v>
      </c>
      <c r="O2687" s="201">
        <v>41.094000000000001</v>
      </c>
      <c r="P2687" s="225">
        <v>427.1942183596297</v>
      </c>
      <c r="Q2687" s="225">
        <v>376.09706982404839</v>
      </c>
      <c r="R2687" s="201">
        <v>414.16672798600615</v>
      </c>
      <c r="S2687" s="201">
        <v>414.21407848600614</v>
      </c>
      <c r="T2687" s="201"/>
      <c r="U2687" s="201">
        <v>345.68809811960631</v>
      </c>
      <c r="V2687" s="201"/>
      <c r="W2687" s="201"/>
      <c r="AB2687" s="251"/>
    </row>
    <row r="2688" spans="1:41" s="250" customFormat="1" x14ac:dyDescent="0.25">
      <c r="A2688" s="250" t="s">
        <v>2291</v>
      </c>
      <c r="B2688" s="250" t="s">
        <v>2315</v>
      </c>
      <c r="C2688" s="250" t="s">
        <v>111</v>
      </c>
      <c r="D2688" s="272">
        <v>4142</v>
      </c>
      <c r="E2688" s="223" t="s">
        <v>330</v>
      </c>
      <c r="F2688" s="224" t="s">
        <v>1974</v>
      </c>
      <c r="G2688" s="224" t="s">
        <v>1951</v>
      </c>
      <c r="H2688" s="271"/>
      <c r="I2688" s="225">
        <v>376.09707200000003</v>
      </c>
      <c r="J2688" s="270">
        <v>376.09706982404839</v>
      </c>
      <c r="K2688" s="241">
        <v>0</v>
      </c>
      <c r="L2688" s="201">
        <v>376.09706982404839</v>
      </c>
      <c r="M2688" s="201">
        <v>427.1942183596297</v>
      </c>
      <c r="N2688" s="201">
        <v>41.094000000000001</v>
      </c>
      <c r="O2688" s="201">
        <v>41.094000000000001</v>
      </c>
      <c r="P2688" s="225">
        <v>427.1942183596297</v>
      </c>
      <c r="Q2688" s="225">
        <v>376.09706982404839</v>
      </c>
      <c r="R2688" s="201">
        <v>414.21407848600614</v>
      </c>
      <c r="S2688" s="201">
        <v>414.21407848600614</v>
      </c>
      <c r="T2688" s="201"/>
      <c r="U2688" s="201">
        <v>345.7354486196063</v>
      </c>
      <c r="V2688" s="201"/>
      <c r="W2688" s="201"/>
      <c r="AB2688" s="251"/>
    </row>
    <row r="2689" spans="1:41" s="250" customFormat="1" x14ac:dyDescent="0.25">
      <c r="D2689" s="272"/>
      <c r="E2689" s="246" t="s">
        <v>619</v>
      </c>
      <c r="F2689" s="224"/>
      <c r="G2689" s="224" t="s">
        <v>1969</v>
      </c>
      <c r="H2689" s="332"/>
      <c r="I2689" s="298"/>
      <c r="J2689" s="270"/>
      <c r="K2689" s="241">
        <v>0.14528200000000879</v>
      </c>
      <c r="L2689" s="201">
        <v>376.02442882404841</v>
      </c>
      <c r="M2689" s="201">
        <v>427.1942183596297</v>
      </c>
      <c r="N2689" s="201">
        <v>41.094000000000001</v>
      </c>
      <c r="O2689" s="201">
        <v>41.094000000000001</v>
      </c>
      <c r="P2689" s="225">
        <v>427.1942183596297</v>
      </c>
      <c r="Q2689" s="225">
        <v>375.95178782404838</v>
      </c>
      <c r="R2689" s="201">
        <v>414.28671948600618</v>
      </c>
      <c r="S2689" s="201">
        <v>414.35936048600615</v>
      </c>
      <c r="T2689" s="201"/>
      <c r="U2689" s="201">
        <v>345.80808961960633</v>
      </c>
      <c r="V2689" s="201"/>
      <c r="W2689" s="201"/>
      <c r="AB2689" s="251"/>
    </row>
    <row r="2690" spans="1:41" s="250" customFormat="1" x14ac:dyDescent="0.25">
      <c r="A2690" s="250" t="s">
        <v>2291</v>
      </c>
      <c r="B2690" s="250" t="s">
        <v>2315</v>
      </c>
      <c r="C2690" s="223" t="s">
        <v>1973</v>
      </c>
      <c r="D2690" s="272">
        <v>4144</v>
      </c>
      <c r="E2690" s="223" t="s">
        <v>2340</v>
      </c>
      <c r="F2690" s="224" t="s">
        <v>1971</v>
      </c>
      <c r="G2690" s="224" t="s">
        <v>1970</v>
      </c>
      <c r="H2690" s="271"/>
      <c r="I2690" s="298">
        <v>2.1759516357633402E-6</v>
      </c>
      <c r="J2690" s="270"/>
      <c r="K2690" s="241">
        <v>0</v>
      </c>
      <c r="L2690" s="201">
        <v>375.95178782404838</v>
      </c>
      <c r="M2690" s="201">
        <v>427.1942183596297</v>
      </c>
      <c r="N2690" s="201">
        <v>41.094000000000001</v>
      </c>
      <c r="O2690" s="201">
        <v>41.094000000000001</v>
      </c>
      <c r="P2690" s="225">
        <v>427.1942183596297</v>
      </c>
      <c r="Q2690" s="225">
        <v>375.95178782404838</v>
      </c>
      <c r="R2690" s="201">
        <v>414.35936048600615</v>
      </c>
      <c r="S2690" s="201">
        <v>414.35936048600615</v>
      </c>
      <c r="T2690" s="201"/>
      <c r="U2690" s="201">
        <v>345.88073061960631</v>
      </c>
      <c r="V2690" s="201"/>
      <c r="W2690" s="201"/>
      <c r="AB2690" s="251"/>
    </row>
    <row r="2691" spans="1:41" s="250" customFormat="1" x14ac:dyDescent="0.25">
      <c r="D2691" s="272"/>
      <c r="E2691" s="246" t="s">
        <v>619</v>
      </c>
      <c r="F2691" s="224"/>
      <c r="G2691" s="224" t="s">
        <v>1969</v>
      </c>
      <c r="H2691" s="332"/>
      <c r="I2691" s="298">
        <v>375.95179000000002</v>
      </c>
      <c r="J2691" s="270">
        <v>375.95178782404838</v>
      </c>
      <c r="K2691" s="241">
        <v>0</v>
      </c>
      <c r="L2691" s="201">
        <v>375.95178782404838</v>
      </c>
      <c r="M2691" s="201">
        <v>427.1942183596297</v>
      </c>
      <c r="N2691" s="201">
        <v>41.094000000000001</v>
      </c>
      <c r="O2691" s="201">
        <v>41.094000000000001</v>
      </c>
      <c r="P2691" s="225">
        <v>427.1942183596297</v>
      </c>
      <c r="Q2691" s="225">
        <v>375.95178782404838</v>
      </c>
      <c r="R2691" s="201">
        <v>414.35936048600615</v>
      </c>
      <c r="S2691" s="201">
        <v>414.35936048600615</v>
      </c>
      <c r="T2691" s="201"/>
      <c r="U2691" s="201">
        <v>345.88073061960631</v>
      </c>
      <c r="V2691" s="201"/>
      <c r="W2691" s="201"/>
      <c r="AB2691" s="251"/>
    </row>
    <row r="2692" spans="1:41" s="250" customFormat="1" x14ac:dyDescent="0.25">
      <c r="A2692" s="223" t="s">
        <v>2291</v>
      </c>
      <c r="B2692" s="223" t="s">
        <v>2315</v>
      </c>
      <c r="C2692" s="223" t="s">
        <v>2152</v>
      </c>
      <c r="D2692" s="331">
        <v>4144</v>
      </c>
      <c r="E2692" s="223" t="s">
        <v>2339</v>
      </c>
      <c r="F2692" s="224" t="s">
        <v>2150</v>
      </c>
      <c r="G2692" s="224" t="s">
        <v>2149</v>
      </c>
      <c r="H2692" s="271"/>
      <c r="I2692" s="225"/>
      <c r="J2692" s="270"/>
      <c r="K2692" s="216">
        <v>0</v>
      </c>
      <c r="L2692" s="201">
        <v>375.95178782404838</v>
      </c>
      <c r="M2692" s="201">
        <v>427.1942183596297</v>
      </c>
      <c r="N2692" s="201">
        <v>41.094000000000001</v>
      </c>
      <c r="O2692" s="201">
        <v>41.094000000000001</v>
      </c>
      <c r="P2692" s="225">
        <v>427.1942183596297</v>
      </c>
      <c r="Q2692" s="225">
        <v>375.95178782404838</v>
      </c>
      <c r="R2692" s="201">
        <v>414.35936048600615</v>
      </c>
      <c r="S2692" s="201">
        <v>414.35936048600615</v>
      </c>
      <c r="T2692" s="201"/>
      <c r="U2692" s="201">
        <v>345.88073061960631</v>
      </c>
      <c r="V2692" s="201"/>
      <c r="W2692" s="201"/>
      <c r="AB2692" s="251"/>
    </row>
    <row r="2693" spans="1:41" s="250" customFormat="1" x14ac:dyDescent="0.25">
      <c r="A2693" s="250" t="s">
        <v>2291</v>
      </c>
      <c r="B2693" s="250" t="s">
        <v>2315</v>
      </c>
      <c r="C2693" s="250" t="s">
        <v>1990</v>
      </c>
      <c r="D2693" s="272">
        <v>4144</v>
      </c>
      <c r="E2693" s="223" t="s">
        <v>2338</v>
      </c>
      <c r="F2693" s="224" t="s">
        <v>1988</v>
      </c>
      <c r="G2693" s="224" t="s">
        <v>1987</v>
      </c>
      <c r="H2693" s="330"/>
      <c r="I2693" s="225">
        <v>-8.8817841970012523E-15</v>
      </c>
      <c r="J2693" s="270"/>
      <c r="K2693" s="241">
        <v>0</v>
      </c>
      <c r="L2693" s="201">
        <v>375.95178782404838</v>
      </c>
      <c r="M2693" s="201">
        <v>427.1942183596297</v>
      </c>
      <c r="N2693" s="201">
        <v>41.094000000000001</v>
      </c>
      <c r="O2693" s="201">
        <v>41.094000000000001</v>
      </c>
      <c r="P2693" s="225">
        <v>427.1942183596297</v>
      </c>
      <c r="Q2693" s="225">
        <v>375.95178782404838</v>
      </c>
      <c r="R2693" s="201">
        <v>414.35936048600615</v>
      </c>
      <c r="S2693" s="201">
        <v>414.35936048600615</v>
      </c>
      <c r="T2693" s="201"/>
      <c r="U2693" s="201">
        <v>345.88073061960631</v>
      </c>
      <c r="V2693" s="201"/>
      <c r="W2693" s="201"/>
      <c r="AB2693" s="251"/>
    </row>
    <row r="2694" spans="1:41" s="250" customFormat="1" x14ac:dyDescent="0.25">
      <c r="D2694" s="272"/>
      <c r="E2694" s="223" t="s">
        <v>619</v>
      </c>
      <c r="F2694" s="224"/>
      <c r="G2694" s="224" t="s">
        <v>1962</v>
      </c>
      <c r="H2694" s="271">
        <v>40</v>
      </c>
      <c r="I2694" s="225">
        <v>1.135</v>
      </c>
      <c r="J2694" s="270"/>
      <c r="K2694" s="241">
        <v>9.9000000000000005E-2</v>
      </c>
      <c r="L2694" s="201">
        <v>375.90228782404836</v>
      </c>
      <c r="M2694" s="201">
        <v>427.1942183596297</v>
      </c>
      <c r="N2694" s="201">
        <v>41.094000000000001</v>
      </c>
      <c r="O2694" s="201">
        <v>41.094000000000001</v>
      </c>
      <c r="P2694" s="225">
        <v>427.1942183596297</v>
      </c>
      <c r="Q2694" s="225">
        <v>375.85278782404839</v>
      </c>
      <c r="R2694" s="201">
        <v>414.40886048600612</v>
      </c>
      <c r="S2694" s="201">
        <v>414.45836048600614</v>
      </c>
      <c r="T2694" s="201"/>
      <c r="U2694" s="201">
        <v>345.93023061960628</v>
      </c>
      <c r="V2694" s="201"/>
      <c r="W2694" s="201"/>
      <c r="AB2694" s="251"/>
    </row>
    <row r="2695" spans="1:41" s="250" customFormat="1" x14ac:dyDescent="0.25">
      <c r="D2695" s="272"/>
      <c r="E2695" s="223" t="s">
        <v>619</v>
      </c>
      <c r="F2695" s="224"/>
      <c r="G2695" s="224"/>
      <c r="H2695" s="271"/>
      <c r="I2695" s="225">
        <v>1.1350000000000089</v>
      </c>
      <c r="J2695" s="270"/>
      <c r="K2695" s="241">
        <v>8.7750999999999996E-2</v>
      </c>
      <c r="L2695" s="201">
        <v>375.80891232404838</v>
      </c>
      <c r="M2695" s="201">
        <v>427.1942183596297</v>
      </c>
      <c r="N2695" s="201">
        <v>41.094000000000001</v>
      </c>
      <c r="O2695" s="201">
        <v>41.094000000000001</v>
      </c>
      <c r="P2695" s="225">
        <v>427.1942183596297</v>
      </c>
      <c r="Q2695" s="225">
        <v>375.76503682404837</v>
      </c>
      <c r="R2695" s="201">
        <v>414.50223598600616</v>
      </c>
      <c r="S2695" s="201">
        <v>414.54611148600617</v>
      </c>
      <c r="T2695" s="201"/>
      <c r="U2695" s="201">
        <v>346.02360611960631</v>
      </c>
      <c r="V2695" s="201"/>
      <c r="W2695" s="201"/>
      <c r="AB2695" s="251"/>
      <c r="AO2695" s="168"/>
    </row>
    <row r="2696" spans="1:41" x14ac:dyDescent="0.25">
      <c r="A2696" s="287" t="s">
        <v>2291</v>
      </c>
      <c r="B2696" s="287" t="s">
        <v>2315</v>
      </c>
      <c r="C2696" s="287" t="s">
        <v>1961</v>
      </c>
      <c r="D2696" s="297">
        <v>4146</v>
      </c>
      <c r="E2696" s="296" t="s">
        <v>2337</v>
      </c>
      <c r="F2696" s="295" t="s">
        <v>1984</v>
      </c>
      <c r="G2696" s="295" t="s">
        <v>1958</v>
      </c>
      <c r="H2696" s="294">
        <v>50</v>
      </c>
      <c r="I2696" s="292"/>
      <c r="J2696" s="270">
        <v>375.66503682404834</v>
      </c>
      <c r="K2696" s="241">
        <v>0.2</v>
      </c>
      <c r="L2696" s="201">
        <v>375.66503682404834</v>
      </c>
      <c r="M2696" s="201">
        <v>427.1942183596297</v>
      </c>
      <c r="N2696" s="201">
        <v>41.094000000000001</v>
      </c>
      <c r="O2696" s="289">
        <v>41.094000000000001</v>
      </c>
      <c r="P2696" s="292">
        <v>427.1942183596297</v>
      </c>
      <c r="Q2696" s="292">
        <v>375.56503682404838</v>
      </c>
      <c r="R2696" s="289">
        <v>414.64611148600613</v>
      </c>
      <c r="S2696" s="289">
        <v>414.74611148600616</v>
      </c>
      <c r="T2696" s="289"/>
      <c r="U2696" s="170">
        <v>346.16748161960629</v>
      </c>
      <c r="V2696" s="170"/>
      <c r="W2696" s="170"/>
    </row>
    <row r="2697" spans="1:41" x14ac:dyDescent="0.25">
      <c r="A2697" s="287"/>
      <c r="B2697" s="287"/>
      <c r="C2697" s="287"/>
      <c r="D2697" s="297"/>
      <c r="E2697" s="296" t="s">
        <v>619</v>
      </c>
      <c r="F2697" s="295"/>
      <c r="G2697" s="288"/>
      <c r="H2697" s="294"/>
      <c r="I2697" s="292"/>
      <c r="J2697" s="293"/>
      <c r="K2697" s="216">
        <v>0.22500000000000001</v>
      </c>
      <c r="L2697" s="201">
        <v>375.45253682404837</v>
      </c>
      <c r="M2697" s="201">
        <v>427.1942183596297</v>
      </c>
      <c r="N2697" s="201">
        <v>41.094000000000001</v>
      </c>
      <c r="O2697" s="289">
        <v>41.094000000000001</v>
      </c>
      <c r="P2697" s="292">
        <v>427.1942183596297</v>
      </c>
      <c r="Q2697" s="292">
        <v>375.34003682404835</v>
      </c>
      <c r="R2697" s="289">
        <v>414.85861148600617</v>
      </c>
      <c r="S2697" s="289">
        <v>414.97111148600618</v>
      </c>
      <c r="T2697" s="201" t="s">
        <v>2336</v>
      </c>
      <c r="U2697" s="170">
        <v>346.37998161960633</v>
      </c>
      <c r="V2697" s="170"/>
      <c r="W2697" s="170"/>
    </row>
    <row r="2698" spans="1:41" x14ac:dyDescent="0.25">
      <c r="A2698" s="287" t="s">
        <v>2291</v>
      </c>
      <c r="B2698" s="287" t="s">
        <v>2315</v>
      </c>
      <c r="C2698" s="287" t="s">
        <v>1947</v>
      </c>
      <c r="D2698" s="297">
        <v>4151</v>
      </c>
      <c r="E2698" s="296" t="s">
        <v>2335</v>
      </c>
      <c r="F2698" s="295" t="s">
        <v>1982</v>
      </c>
      <c r="G2698" s="291" t="s">
        <v>1944</v>
      </c>
      <c r="H2698" s="294">
        <v>50</v>
      </c>
      <c r="I2698" s="292"/>
      <c r="J2698" s="293"/>
      <c r="K2698" s="289">
        <v>0.25</v>
      </c>
      <c r="L2698" s="201">
        <v>375.21503682404835</v>
      </c>
      <c r="M2698" s="201">
        <v>427.1942183596297</v>
      </c>
      <c r="N2698" s="201">
        <v>41.094000000000001</v>
      </c>
      <c r="O2698" s="289">
        <v>41.094000000000001</v>
      </c>
      <c r="P2698" s="292">
        <v>427.1942183596297</v>
      </c>
      <c r="Q2698" s="292">
        <v>375.09003682404835</v>
      </c>
      <c r="R2698" s="289">
        <v>415.09611148600618</v>
      </c>
      <c r="S2698" s="289">
        <v>415.22111148600618</v>
      </c>
      <c r="T2698" s="289"/>
      <c r="U2698" s="170">
        <v>346.61748161960634</v>
      </c>
      <c r="V2698" s="170"/>
      <c r="W2698" s="170"/>
    </row>
    <row r="2699" spans="1:41" x14ac:dyDescent="0.25">
      <c r="A2699" s="287"/>
      <c r="B2699" s="287"/>
      <c r="C2699" s="287"/>
      <c r="D2699" s="297"/>
      <c r="E2699" s="296" t="s">
        <v>619</v>
      </c>
      <c r="F2699" s="295"/>
      <c r="G2699" s="288"/>
      <c r="H2699" s="294"/>
      <c r="I2699" s="292"/>
      <c r="J2699" s="293"/>
      <c r="K2699" s="289">
        <v>0.25</v>
      </c>
      <c r="L2699" s="201">
        <v>374.96503682404835</v>
      </c>
      <c r="M2699" s="201">
        <v>427.1942183596297</v>
      </c>
      <c r="N2699" s="201">
        <v>41.094000000000001</v>
      </c>
      <c r="O2699" s="289">
        <v>41.094000000000001</v>
      </c>
      <c r="P2699" s="292">
        <v>427.1942183596297</v>
      </c>
      <c r="Q2699" s="292">
        <v>374.84003682404835</v>
      </c>
      <c r="R2699" s="289">
        <v>415.34611148600618</v>
      </c>
      <c r="S2699" s="289">
        <v>415.47111148600618</v>
      </c>
      <c r="T2699" s="289"/>
      <c r="U2699" s="170">
        <v>346.86748161960634</v>
      </c>
      <c r="V2699" s="170"/>
      <c r="W2699" s="170"/>
    </row>
    <row r="2700" spans="1:41" x14ac:dyDescent="0.25">
      <c r="A2700" s="287" t="s">
        <v>2291</v>
      </c>
      <c r="B2700" s="287" t="s">
        <v>2315</v>
      </c>
      <c r="C2700" s="287" t="s">
        <v>1956</v>
      </c>
      <c r="D2700" s="297">
        <v>4156</v>
      </c>
      <c r="E2700" s="296" t="s">
        <v>2334</v>
      </c>
      <c r="F2700" s="295" t="s">
        <v>1982</v>
      </c>
      <c r="G2700" s="291" t="s">
        <v>1953</v>
      </c>
      <c r="H2700" s="294">
        <v>50</v>
      </c>
      <c r="I2700" s="292"/>
      <c r="J2700" s="293"/>
      <c r="K2700" s="289">
        <v>0.25</v>
      </c>
      <c r="L2700" s="201">
        <v>374.71503682404835</v>
      </c>
      <c r="M2700" s="201">
        <v>427.1942183596297</v>
      </c>
      <c r="N2700" s="201">
        <v>41.094000000000001</v>
      </c>
      <c r="O2700" s="289">
        <v>41.094000000000001</v>
      </c>
      <c r="P2700" s="292">
        <v>427.1942183596297</v>
      </c>
      <c r="Q2700" s="292">
        <v>374.59003682404835</v>
      </c>
      <c r="R2700" s="289">
        <v>415.59611148600618</v>
      </c>
      <c r="S2700" s="289">
        <v>415.72111148600618</v>
      </c>
      <c r="T2700" s="289"/>
      <c r="U2700" s="170">
        <v>347.11748161960634</v>
      </c>
      <c r="V2700" s="170"/>
      <c r="W2700" s="170"/>
    </row>
    <row r="2701" spans="1:41" x14ac:dyDescent="0.25">
      <c r="A2701" s="287"/>
      <c r="B2701" s="299"/>
      <c r="C2701" s="287"/>
      <c r="D2701" s="297"/>
      <c r="E2701" s="296" t="s">
        <v>619</v>
      </c>
      <c r="F2701" s="295"/>
      <c r="G2701" s="295"/>
      <c r="H2701" s="294"/>
      <c r="I2701" s="292"/>
      <c r="J2701" s="293"/>
      <c r="K2701" s="289">
        <v>0.3</v>
      </c>
      <c r="L2701" s="201">
        <v>374.44003682404832</v>
      </c>
      <c r="M2701" s="201">
        <v>427.1942183596297</v>
      </c>
      <c r="N2701" s="201">
        <v>41.094000000000001</v>
      </c>
      <c r="O2701" s="289">
        <v>41.094000000000001</v>
      </c>
      <c r="P2701" s="292">
        <v>427.1942183596297</v>
      </c>
      <c r="Q2701" s="292">
        <v>374.29003682404834</v>
      </c>
      <c r="R2701" s="289">
        <v>415.87111148600621</v>
      </c>
      <c r="S2701" s="289">
        <v>416.02111148600619</v>
      </c>
      <c r="T2701" s="305"/>
      <c r="U2701" s="170">
        <v>347.39248161960637</v>
      </c>
      <c r="V2701" s="170"/>
      <c r="W2701" s="170"/>
    </row>
    <row r="2702" spans="1:41" x14ac:dyDescent="0.25">
      <c r="A2702" s="287" t="s">
        <v>2291</v>
      </c>
      <c r="B2702" s="287" t="s">
        <v>2315</v>
      </c>
      <c r="C2702" s="287" t="s">
        <v>1961</v>
      </c>
      <c r="D2702" s="297">
        <v>4161</v>
      </c>
      <c r="E2702" s="296" t="s">
        <v>2333</v>
      </c>
      <c r="F2702" s="295" t="s">
        <v>1984</v>
      </c>
      <c r="G2702" s="295" t="s">
        <v>1958</v>
      </c>
      <c r="H2702" s="294">
        <v>50</v>
      </c>
      <c r="I2702" s="292"/>
      <c r="J2702" s="293"/>
      <c r="K2702" s="289">
        <v>0.2</v>
      </c>
      <c r="L2702" s="201">
        <v>374.19003682404832</v>
      </c>
      <c r="M2702" s="201">
        <v>427.1942183596297</v>
      </c>
      <c r="N2702" s="201">
        <v>41.094000000000001</v>
      </c>
      <c r="O2702" s="289">
        <v>41.094000000000001</v>
      </c>
      <c r="P2702" s="292">
        <v>427.1942183596297</v>
      </c>
      <c r="Q2702" s="292">
        <v>374.09003682404835</v>
      </c>
      <c r="R2702" s="289">
        <v>416.12111148600616</v>
      </c>
      <c r="S2702" s="289">
        <v>416.22111148600618</v>
      </c>
      <c r="T2702" s="289"/>
      <c r="U2702" s="170">
        <v>347.64248161960631</v>
      </c>
      <c r="V2702" s="170"/>
      <c r="W2702" s="170"/>
    </row>
    <row r="2703" spans="1:41" x14ac:dyDescent="0.25">
      <c r="A2703" s="287"/>
      <c r="B2703" s="287"/>
      <c r="C2703" s="287"/>
      <c r="D2703" s="297"/>
      <c r="E2703" s="296" t="s">
        <v>619</v>
      </c>
      <c r="F2703" s="295"/>
      <c r="G2703" s="295"/>
      <c r="H2703" s="294"/>
      <c r="I2703" s="298">
        <v>3.1759516332385829E-6</v>
      </c>
      <c r="J2703" s="293"/>
      <c r="K2703" s="241">
        <v>0.193158</v>
      </c>
      <c r="L2703" s="201">
        <v>373.99345782404839</v>
      </c>
      <c r="M2703" s="201">
        <v>427.1942183596297</v>
      </c>
      <c r="N2703" s="201">
        <v>41.094000000000001</v>
      </c>
      <c r="O2703" s="289">
        <v>41.094000000000001</v>
      </c>
      <c r="P2703" s="292">
        <v>427.1942183596297</v>
      </c>
      <c r="Q2703" s="292">
        <v>373.89687882404837</v>
      </c>
      <c r="R2703" s="289">
        <v>416.31769048600614</v>
      </c>
      <c r="S2703" s="289">
        <v>416.41426948600616</v>
      </c>
      <c r="T2703" s="291"/>
      <c r="U2703" s="170">
        <v>347.8390606196063</v>
      </c>
      <c r="V2703" s="170"/>
      <c r="W2703" s="170"/>
    </row>
    <row r="2704" spans="1:41" x14ac:dyDescent="0.25">
      <c r="A2704" s="287" t="s">
        <v>2291</v>
      </c>
      <c r="B2704" s="287" t="s">
        <v>2315</v>
      </c>
      <c r="C2704" s="287" t="s">
        <v>111</v>
      </c>
      <c r="D2704" s="297">
        <v>4164</v>
      </c>
      <c r="E2704" s="296" t="s">
        <v>333</v>
      </c>
      <c r="F2704" s="295" t="s">
        <v>1974</v>
      </c>
      <c r="G2704" s="295" t="s">
        <v>1951</v>
      </c>
      <c r="H2704" s="294">
        <v>47.5</v>
      </c>
      <c r="I2704" s="292">
        <v>373.89688200000001</v>
      </c>
      <c r="J2704" s="270">
        <v>373.89687882404837</v>
      </c>
      <c r="K2704" s="216">
        <v>0</v>
      </c>
      <c r="L2704" s="201">
        <v>373.89687882404837</v>
      </c>
      <c r="M2704" s="201">
        <v>427.1942183596297</v>
      </c>
      <c r="N2704" s="201">
        <v>41.094000000000001</v>
      </c>
      <c r="O2704" s="289">
        <v>41.094000000000001</v>
      </c>
      <c r="P2704" s="292">
        <v>427.1942183596297</v>
      </c>
      <c r="Q2704" s="292">
        <v>373.89687882404837</v>
      </c>
      <c r="R2704" s="289">
        <v>416.41426948600616</v>
      </c>
      <c r="S2704" s="289">
        <v>416.41426948600616</v>
      </c>
      <c r="T2704" s="292">
        <v>0.13700000000000001</v>
      </c>
      <c r="U2704" s="170">
        <v>347.93563961960632</v>
      </c>
      <c r="V2704" s="170"/>
      <c r="W2704" s="170"/>
    </row>
    <row r="2705" spans="1:41" x14ac:dyDescent="0.25">
      <c r="A2705" s="287"/>
      <c r="B2705" s="287"/>
      <c r="C2705" s="287"/>
      <c r="D2705" s="297"/>
      <c r="E2705" s="296" t="s">
        <v>619</v>
      </c>
      <c r="F2705" s="295"/>
      <c r="G2705" s="295"/>
      <c r="H2705" s="294"/>
      <c r="I2705" s="292"/>
      <c r="J2705" s="293"/>
      <c r="K2705" s="241">
        <v>5.6842000000000004E-2</v>
      </c>
      <c r="L2705" s="201">
        <v>373.86845782404839</v>
      </c>
      <c r="M2705" s="201">
        <v>427.1942183596297</v>
      </c>
      <c r="N2705" s="201">
        <v>41.094000000000001</v>
      </c>
      <c r="O2705" s="289">
        <v>41.094000000000001</v>
      </c>
      <c r="P2705" s="292">
        <v>427.1942183596297</v>
      </c>
      <c r="Q2705" s="292">
        <v>373.84003682404835</v>
      </c>
      <c r="R2705" s="289">
        <v>416.4426904860062</v>
      </c>
      <c r="S2705" s="289">
        <v>416.47111148600618</v>
      </c>
      <c r="T2705" s="289"/>
      <c r="U2705" s="170">
        <v>347.96406061960636</v>
      </c>
      <c r="V2705" s="170"/>
      <c r="W2705" s="170"/>
    </row>
    <row r="2706" spans="1:41" x14ac:dyDescent="0.25">
      <c r="A2706" s="287" t="s">
        <v>2291</v>
      </c>
      <c r="B2706" s="287" t="s">
        <v>2315</v>
      </c>
      <c r="C2706" s="287" t="s">
        <v>1956</v>
      </c>
      <c r="D2706" s="297">
        <v>4166</v>
      </c>
      <c r="E2706" s="296" t="s">
        <v>2332</v>
      </c>
      <c r="F2706" s="295" t="s">
        <v>1982</v>
      </c>
      <c r="G2706" s="291" t="s">
        <v>1953</v>
      </c>
      <c r="H2706" s="294">
        <v>50</v>
      </c>
      <c r="I2706" s="292"/>
      <c r="J2706" s="293"/>
      <c r="K2706" s="289">
        <v>0.25</v>
      </c>
      <c r="L2706" s="201">
        <v>373.71503682404835</v>
      </c>
      <c r="M2706" s="201">
        <v>427.1942183596297</v>
      </c>
      <c r="N2706" s="201">
        <v>41.094000000000001</v>
      </c>
      <c r="O2706" s="289">
        <v>41.094000000000001</v>
      </c>
      <c r="P2706" s="292">
        <v>427.1942183596297</v>
      </c>
      <c r="Q2706" s="292">
        <v>373.59003682404835</v>
      </c>
      <c r="R2706" s="289">
        <v>416.59611148600618</v>
      </c>
      <c r="S2706" s="289">
        <v>416.72111148600618</v>
      </c>
      <c r="T2706" s="289"/>
      <c r="U2706" s="170">
        <v>348.11748161960634</v>
      </c>
      <c r="V2706" s="170"/>
      <c r="W2706" s="170"/>
    </row>
    <row r="2707" spans="1:41" x14ac:dyDescent="0.25">
      <c r="A2707" s="287"/>
      <c r="B2707" s="287"/>
      <c r="C2707" s="287"/>
      <c r="D2707" s="297"/>
      <c r="E2707" s="296" t="s">
        <v>619</v>
      </c>
      <c r="F2707" s="295"/>
      <c r="G2707" s="295"/>
      <c r="H2707" s="294"/>
      <c r="I2707" s="298">
        <v>3.1759516332385829E-6</v>
      </c>
      <c r="J2707" s="293"/>
      <c r="K2707" s="216">
        <v>0.183311</v>
      </c>
      <c r="L2707" s="201">
        <v>373.49838132404835</v>
      </c>
      <c r="M2707" s="201">
        <v>427.1942183596297</v>
      </c>
      <c r="N2707" s="201">
        <v>41.094000000000001</v>
      </c>
      <c r="O2707" s="289">
        <v>41.094000000000001</v>
      </c>
      <c r="P2707" s="292">
        <v>427.1942183596297</v>
      </c>
      <c r="Q2707" s="292">
        <v>373.40672582404835</v>
      </c>
      <c r="R2707" s="289">
        <v>416.81276698600618</v>
      </c>
      <c r="S2707" s="289">
        <v>416.90442248600618</v>
      </c>
      <c r="T2707" s="289"/>
      <c r="U2707" s="170">
        <v>348.33413711960634</v>
      </c>
      <c r="V2707" s="170"/>
      <c r="W2707" s="170"/>
    </row>
    <row r="2708" spans="1:41" x14ac:dyDescent="0.25">
      <c r="A2708" s="307" t="s">
        <v>2291</v>
      </c>
      <c r="B2708" s="307" t="s">
        <v>2009</v>
      </c>
      <c r="C2708" s="307" t="s">
        <v>474</v>
      </c>
      <c r="D2708" s="308">
        <v>4169</v>
      </c>
      <c r="E2708" s="307" t="s">
        <v>2331</v>
      </c>
      <c r="F2708" s="219" t="s">
        <v>1976</v>
      </c>
      <c r="G2708" s="219" t="s">
        <v>1975</v>
      </c>
      <c r="H2708" s="220"/>
      <c r="I2708" s="216">
        <v>373.40672899999998</v>
      </c>
      <c r="J2708" s="270">
        <v>373.40672582404835</v>
      </c>
      <c r="K2708" s="216">
        <v>0</v>
      </c>
      <c r="L2708" s="201">
        <v>373.40672582404835</v>
      </c>
      <c r="M2708" s="201">
        <v>427.1942183596297</v>
      </c>
      <c r="N2708" s="201">
        <v>41.094000000000001</v>
      </c>
      <c r="O2708" s="289">
        <v>41.094000000000001</v>
      </c>
      <c r="P2708" s="292">
        <v>427.1942183596297</v>
      </c>
      <c r="Q2708" s="292">
        <v>373.40672582404835</v>
      </c>
      <c r="R2708" s="289">
        <v>416.90442248600618</v>
      </c>
      <c r="S2708" s="289">
        <v>416.90442248600618</v>
      </c>
      <c r="T2708" s="289">
        <v>0.1</v>
      </c>
      <c r="U2708" s="170">
        <v>348.42579261960634</v>
      </c>
      <c r="V2708" s="170"/>
      <c r="W2708" s="170"/>
    </row>
    <row r="2709" spans="1:41" x14ac:dyDescent="0.25">
      <c r="A2709" s="287"/>
      <c r="B2709" s="287"/>
      <c r="C2709" s="287"/>
      <c r="D2709" s="297"/>
      <c r="E2709" s="307"/>
      <c r="F2709" s="219"/>
      <c r="G2709" s="219"/>
      <c r="H2709" s="220"/>
      <c r="I2709" s="228"/>
      <c r="J2709" s="306"/>
      <c r="K2709" s="216">
        <v>0.14168900000000001</v>
      </c>
      <c r="L2709" s="201">
        <v>373.33588132404839</v>
      </c>
      <c r="M2709" s="201">
        <v>427.1942183596297</v>
      </c>
      <c r="N2709" s="201">
        <v>41.094000000000001</v>
      </c>
      <c r="O2709" s="289">
        <v>41.094000000000001</v>
      </c>
      <c r="P2709" s="292">
        <v>427.1942183596297</v>
      </c>
      <c r="Q2709" s="292">
        <v>373.26503682404837</v>
      </c>
      <c r="R2709" s="289">
        <v>416.97526698600615</v>
      </c>
      <c r="S2709" s="289">
        <v>417.04611148600617</v>
      </c>
      <c r="T2709" s="289"/>
      <c r="U2709" s="170">
        <v>348.49663711960631</v>
      </c>
      <c r="V2709" s="170"/>
      <c r="W2709" s="170"/>
    </row>
    <row r="2710" spans="1:41" x14ac:dyDescent="0.25">
      <c r="A2710" s="287" t="s">
        <v>2291</v>
      </c>
      <c r="B2710" s="287" t="s">
        <v>2315</v>
      </c>
      <c r="C2710" s="287" t="s">
        <v>1947</v>
      </c>
      <c r="D2710" s="297">
        <v>4172</v>
      </c>
      <c r="E2710" s="296" t="s">
        <v>2330</v>
      </c>
      <c r="F2710" s="295" t="s">
        <v>1982</v>
      </c>
      <c r="G2710" s="291" t="s">
        <v>1944</v>
      </c>
      <c r="H2710" s="294">
        <v>50</v>
      </c>
      <c r="I2710" s="305"/>
      <c r="J2710" s="293"/>
      <c r="K2710" s="289">
        <v>0.25</v>
      </c>
      <c r="L2710" s="201">
        <v>373.14003682404837</v>
      </c>
      <c r="M2710" s="201">
        <v>427.1942183596297</v>
      </c>
      <c r="N2710" s="201">
        <v>41.094000000000001</v>
      </c>
      <c r="O2710" s="289">
        <v>41.094000000000001</v>
      </c>
      <c r="P2710" s="292">
        <v>427.1942183596297</v>
      </c>
      <c r="Q2710" s="292">
        <v>373.01503682404837</v>
      </c>
      <c r="R2710" s="289">
        <v>417.17111148600617</v>
      </c>
      <c r="S2710" s="289">
        <v>417.29611148600617</v>
      </c>
      <c r="T2710" s="289"/>
      <c r="U2710" s="170">
        <v>348.69248161960633</v>
      </c>
      <c r="V2710" s="170"/>
      <c r="W2710" s="170"/>
    </row>
    <row r="2711" spans="1:41" x14ac:dyDescent="0.25">
      <c r="A2711" s="287"/>
      <c r="B2711" s="287"/>
      <c r="C2711" s="287"/>
      <c r="D2711" s="297"/>
      <c r="E2711" s="296"/>
      <c r="F2711" s="295"/>
      <c r="G2711" s="291"/>
      <c r="H2711" s="294"/>
      <c r="I2711" s="305"/>
      <c r="J2711" s="293"/>
      <c r="K2711" s="292">
        <v>0.139378</v>
      </c>
      <c r="L2711" s="201">
        <v>372.94534782404833</v>
      </c>
      <c r="M2711" s="201">
        <v>427.1942183596297</v>
      </c>
      <c r="N2711" s="201">
        <v>41.094000000000001</v>
      </c>
      <c r="O2711" s="289">
        <v>41.094000000000001</v>
      </c>
      <c r="P2711" s="292">
        <v>427.1942183596297</v>
      </c>
      <c r="Q2711" s="292">
        <v>372.87565882404834</v>
      </c>
      <c r="R2711" s="289">
        <v>417.36580048600621</v>
      </c>
      <c r="S2711" s="289">
        <v>417.43548948600619</v>
      </c>
      <c r="T2711" s="289"/>
      <c r="U2711" s="170">
        <v>348.88717061960637</v>
      </c>
      <c r="V2711" s="170"/>
      <c r="W2711" s="170"/>
      <c r="AO2711" s="221"/>
    </row>
    <row r="2712" spans="1:41" s="221" customFormat="1" x14ac:dyDescent="0.25">
      <c r="A2712" s="296"/>
      <c r="B2712" s="296"/>
      <c r="C2712" s="296"/>
      <c r="D2712" s="300"/>
      <c r="E2712" s="296" t="s">
        <v>619</v>
      </c>
      <c r="F2712" s="295"/>
      <c r="G2712" s="295"/>
      <c r="H2712" s="294"/>
      <c r="I2712" s="292"/>
      <c r="J2712" s="293"/>
      <c r="K2712" s="292">
        <v>0.1</v>
      </c>
      <c r="L2712" s="201">
        <v>372.82565882404833</v>
      </c>
      <c r="M2712" s="201">
        <v>427.1942183596297</v>
      </c>
      <c r="N2712" s="201">
        <v>41.094000000000001</v>
      </c>
      <c r="O2712" s="289">
        <v>41.094000000000001</v>
      </c>
      <c r="P2712" s="292">
        <v>427.1942183596297</v>
      </c>
      <c r="Q2712" s="292">
        <v>372.77565882404832</v>
      </c>
      <c r="R2712" s="289">
        <v>417.4854894860062</v>
      </c>
      <c r="S2712" s="289">
        <v>417.53548948600621</v>
      </c>
      <c r="T2712" s="289"/>
      <c r="U2712" s="170">
        <v>349.00685961960636</v>
      </c>
      <c r="V2712" s="222"/>
      <c r="W2712" s="222"/>
      <c r="AB2712" s="175"/>
      <c r="AO2712" s="168"/>
    </row>
    <row r="2713" spans="1:41" x14ac:dyDescent="0.25">
      <c r="A2713" s="309"/>
      <c r="B2713" s="309"/>
      <c r="C2713" s="309"/>
      <c r="D2713" s="328"/>
      <c r="E2713" s="309"/>
      <c r="F2713" s="299"/>
      <c r="G2713" s="299"/>
      <c r="H2713" s="294"/>
      <c r="I2713" s="298">
        <v>3.1759516900820017E-6</v>
      </c>
      <c r="J2713" s="293"/>
      <c r="K2713" s="289">
        <v>0</v>
      </c>
      <c r="L2713" s="201">
        <v>372.77565882404832</v>
      </c>
      <c r="M2713" s="201">
        <v>427.1942183596297</v>
      </c>
      <c r="N2713" s="201">
        <v>41.094000000000001</v>
      </c>
      <c r="O2713" s="289">
        <v>41.094000000000001</v>
      </c>
      <c r="P2713" s="292">
        <v>427.1942183596297</v>
      </c>
      <c r="Q2713" s="292">
        <v>372.77565882404832</v>
      </c>
      <c r="R2713" s="289">
        <v>417.53548948600621</v>
      </c>
      <c r="S2713" s="289">
        <v>417.53548948600621</v>
      </c>
      <c r="T2713" s="289"/>
      <c r="U2713" s="170">
        <v>349.05685961960637</v>
      </c>
      <c r="V2713" s="170"/>
      <c r="W2713" s="170"/>
    </row>
    <row r="2714" spans="1:41" x14ac:dyDescent="0.25">
      <c r="A2714" s="287" t="s">
        <v>2291</v>
      </c>
      <c r="B2714" s="287" t="s">
        <v>2315</v>
      </c>
      <c r="C2714" s="287" t="s">
        <v>2165</v>
      </c>
      <c r="D2714" s="297">
        <v>4175</v>
      </c>
      <c r="E2714" s="296" t="s">
        <v>2329</v>
      </c>
      <c r="F2714" s="295" t="s">
        <v>2163</v>
      </c>
      <c r="G2714" s="295" t="s">
        <v>2162</v>
      </c>
      <c r="H2714" s="294">
        <v>40</v>
      </c>
      <c r="I2714" s="289">
        <v>372.77566200000001</v>
      </c>
      <c r="J2714" s="270">
        <v>372.77565882404832</v>
      </c>
      <c r="K2714" s="289">
        <v>0</v>
      </c>
      <c r="L2714" s="201">
        <v>372.77565882404832</v>
      </c>
      <c r="M2714" s="201">
        <v>427.1942183596297</v>
      </c>
      <c r="N2714" s="201">
        <v>41.094000000000001</v>
      </c>
      <c r="O2714" s="289">
        <v>41.094000000000001</v>
      </c>
      <c r="P2714" s="292">
        <v>427.1942183596297</v>
      </c>
      <c r="Q2714" s="292">
        <v>372.77565882404832</v>
      </c>
      <c r="R2714" s="289">
        <v>417.53548948600621</v>
      </c>
      <c r="S2714" s="289">
        <v>417.53548948600621</v>
      </c>
      <c r="T2714" s="289">
        <v>6.7196000000000006E-2</v>
      </c>
      <c r="U2714" s="170">
        <v>349.05685961960637</v>
      </c>
      <c r="V2714" s="170"/>
      <c r="W2714" s="170"/>
    </row>
    <row r="2715" spans="1:41" x14ac:dyDescent="0.25">
      <c r="A2715" s="309"/>
      <c r="B2715" s="309"/>
      <c r="C2715" s="309"/>
      <c r="D2715" s="328"/>
      <c r="E2715" s="309"/>
      <c r="F2715" s="299"/>
      <c r="G2715" s="299"/>
      <c r="H2715" s="294"/>
      <c r="I2715" s="289"/>
      <c r="J2715" s="293"/>
      <c r="K2715" s="303">
        <v>3.7494854048378788E-2</v>
      </c>
      <c r="L2715" s="201">
        <v>372.75691139702417</v>
      </c>
      <c r="M2715" s="201">
        <v>427.1942183596297</v>
      </c>
      <c r="N2715" s="201">
        <v>41.094000000000001</v>
      </c>
      <c r="O2715" s="289">
        <v>41.094000000000001</v>
      </c>
      <c r="P2715" s="292">
        <v>427.1942183596297</v>
      </c>
      <c r="Q2715" s="292">
        <v>372.73816396999996</v>
      </c>
      <c r="R2715" s="289">
        <v>417.55423691303037</v>
      </c>
      <c r="S2715" s="289">
        <v>417.57298434005457</v>
      </c>
      <c r="T2715" s="289"/>
      <c r="U2715" s="170">
        <v>349.07560704663052</v>
      </c>
      <c r="V2715" s="170"/>
      <c r="W2715" s="170"/>
    </row>
    <row r="2716" spans="1:41" x14ac:dyDescent="0.25">
      <c r="A2716" s="287"/>
      <c r="B2716" s="287"/>
      <c r="C2716" s="287"/>
      <c r="D2716" s="297"/>
      <c r="E2716" s="287" t="s">
        <v>619</v>
      </c>
      <c r="F2716" s="295"/>
      <c r="G2716" s="295" t="s">
        <v>1962</v>
      </c>
      <c r="H2716" s="294">
        <v>40</v>
      </c>
      <c r="I2716" s="303">
        <v>-4.436854048378791E-3</v>
      </c>
      <c r="J2716" s="293"/>
      <c r="K2716" s="289">
        <v>0.103502</v>
      </c>
      <c r="L2716" s="201">
        <v>372.68641296999999</v>
      </c>
      <c r="M2716" s="201">
        <v>427.1942183596297</v>
      </c>
      <c r="N2716" s="201">
        <v>41.094000000000001</v>
      </c>
      <c r="O2716" s="289">
        <v>41.094000000000001</v>
      </c>
      <c r="P2716" s="292">
        <v>427.1942183596297</v>
      </c>
      <c r="Q2716" s="292">
        <v>372.63466196999997</v>
      </c>
      <c r="R2716" s="289">
        <v>417.62473534005454</v>
      </c>
      <c r="S2716" s="289">
        <v>417.67648634005457</v>
      </c>
      <c r="T2716" s="289"/>
      <c r="U2716" s="170">
        <v>349.1461054736547</v>
      </c>
      <c r="V2716" s="170"/>
      <c r="W2716" s="170"/>
    </row>
    <row r="2717" spans="1:41" x14ac:dyDescent="0.25">
      <c r="A2717" s="287" t="s">
        <v>2291</v>
      </c>
      <c r="B2717" s="287" t="s">
        <v>2315</v>
      </c>
      <c r="C2717" s="287" t="s">
        <v>111</v>
      </c>
      <c r="D2717" s="297">
        <v>4177</v>
      </c>
      <c r="E2717" s="296" t="s">
        <v>2328</v>
      </c>
      <c r="F2717" s="295" t="s">
        <v>2169</v>
      </c>
      <c r="G2717" s="295" t="s">
        <v>1951</v>
      </c>
      <c r="H2717" s="294"/>
      <c r="I2717" s="292">
        <v>2.0300000187489786E-6</v>
      </c>
      <c r="J2717" s="304">
        <v>372.63466399999999</v>
      </c>
      <c r="K2717" s="289">
        <v>0</v>
      </c>
      <c r="L2717" s="201">
        <v>372.63466196999997</v>
      </c>
      <c r="M2717" s="201">
        <v>427.1942183596297</v>
      </c>
      <c r="N2717" s="201">
        <v>41.094000000000001</v>
      </c>
      <c r="O2717" s="289">
        <v>41.094000000000001</v>
      </c>
      <c r="P2717" s="292">
        <v>427.1942183596297</v>
      </c>
      <c r="Q2717" s="292">
        <v>372.63466196999997</v>
      </c>
      <c r="R2717" s="289">
        <v>417.67648634005457</v>
      </c>
      <c r="S2717" s="289">
        <v>417.67648634005457</v>
      </c>
      <c r="T2717" s="289"/>
      <c r="U2717" s="170">
        <v>349.19785647365472</v>
      </c>
      <c r="V2717" s="170"/>
      <c r="W2717" s="170"/>
    </row>
    <row r="2718" spans="1:41" x14ac:dyDescent="0.25">
      <c r="A2718" s="287"/>
      <c r="B2718" s="287"/>
      <c r="C2718" s="287"/>
      <c r="D2718" s="297"/>
      <c r="E2718" s="309" t="s">
        <v>619</v>
      </c>
      <c r="F2718" s="295"/>
      <c r="G2718" s="295" t="s">
        <v>1969</v>
      </c>
      <c r="H2718" s="294">
        <v>0.11862200000000001</v>
      </c>
      <c r="I2718" s="305"/>
      <c r="J2718" s="293"/>
      <c r="K2718" s="289">
        <v>0.14528199999999999</v>
      </c>
      <c r="L2718" s="201">
        <v>372.56202096999994</v>
      </c>
      <c r="M2718" s="201">
        <v>427.1942183596297</v>
      </c>
      <c r="N2718" s="201">
        <v>41.094000000000001</v>
      </c>
      <c r="O2718" s="289">
        <v>41.094000000000001</v>
      </c>
      <c r="P2718" s="292">
        <v>427.1942183596297</v>
      </c>
      <c r="Q2718" s="292">
        <v>372.48937996999996</v>
      </c>
      <c r="R2718" s="289">
        <v>417.7491273400546</v>
      </c>
      <c r="S2718" s="289">
        <v>417.82176834005458</v>
      </c>
      <c r="T2718" s="289"/>
      <c r="U2718" s="170">
        <v>349.27049747365476</v>
      </c>
      <c r="V2718" s="170"/>
      <c r="W2718" s="170"/>
    </row>
    <row r="2719" spans="1:41" x14ac:dyDescent="0.25">
      <c r="A2719" s="287" t="s">
        <v>2291</v>
      </c>
      <c r="B2719" s="287" t="s">
        <v>2315</v>
      </c>
      <c r="C2719" s="296" t="s">
        <v>1973</v>
      </c>
      <c r="D2719" s="297">
        <v>4178</v>
      </c>
      <c r="E2719" s="296" t="s">
        <v>2327</v>
      </c>
      <c r="F2719" s="295" t="s">
        <v>2022</v>
      </c>
      <c r="G2719" s="295" t="s">
        <v>2021</v>
      </c>
      <c r="H2719" s="294" t="s">
        <v>2292</v>
      </c>
      <c r="I2719" s="298"/>
      <c r="J2719" s="293"/>
      <c r="K2719" s="289">
        <v>0</v>
      </c>
      <c r="L2719" s="201">
        <v>372.48937996999996</v>
      </c>
      <c r="M2719" s="201">
        <v>427.1942183596297</v>
      </c>
      <c r="N2719" s="201">
        <v>41.094000000000001</v>
      </c>
      <c r="O2719" s="289">
        <v>41.094000000000001</v>
      </c>
      <c r="P2719" s="292">
        <v>427.1942183596297</v>
      </c>
      <c r="Q2719" s="292">
        <v>372.48937996999996</v>
      </c>
      <c r="R2719" s="289">
        <v>417.82176834005458</v>
      </c>
      <c r="S2719" s="289">
        <v>417.82176834005458</v>
      </c>
      <c r="T2719" s="289"/>
      <c r="U2719" s="170">
        <v>349.34313847365473</v>
      </c>
      <c r="V2719" s="170"/>
      <c r="W2719" s="170"/>
    </row>
    <row r="2720" spans="1:41" x14ac:dyDescent="0.25">
      <c r="A2720" s="287"/>
      <c r="B2720" s="287"/>
      <c r="C2720" s="287"/>
      <c r="D2720" s="297"/>
      <c r="E2720" s="309" t="s">
        <v>619</v>
      </c>
      <c r="F2720" s="295"/>
      <c r="G2720" s="295" t="s">
        <v>1969</v>
      </c>
      <c r="H2720" s="294"/>
      <c r="I2720" s="292">
        <v>2.0300000187489786E-6</v>
      </c>
      <c r="J2720" s="329">
        <v>372.48938199999998</v>
      </c>
      <c r="K2720" s="289">
        <v>0</v>
      </c>
      <c r="L2720" s="201">
        <v>372.48937996999996</v>
      </c>
      <c r="M2720" s="201">
        <v>427.1942183596297</v>
      </c>
      <c r="N2720" s="201">
        <v>41.094000000000001</v>
      </c>
      <c r="O2720" s="289">
        <v>41.094000000000001</v>
      </c>
      <c r="P2720" s="292">
        <v>427.1942183596297</v>
      </c>
      <c r="Q2720" s="292">
        <v>372.48937996999996</v>
      </c>
      <c r="R2720" s="289">
        <v>417.82176834005458</v>
      </c>
      <c r="S2720" s="289">
        <v>417.82176834005458</v>
      </c>
      <c r="T2720" s="289"/>
      <c r="U2720" s="170">
        <v>349.34313847365473</v>
      </c>
      <c r="V2720" s="170"/>
      <c r="W2720" s="170"/>
    </row>
    <row r="2721" spans="1:41" x14ac:dyDescent="0.25">
      <c r="A2721" s="296" t="s">
        <v>2291</v>
      </c>
      <c r="B2721" s="296" t="s">
        <v>2315</v>
      </c>
      <c r="C2721" s="296" t="s">
        <v>1990</v>
      </c>
      <c r="D2721" s="300">
        <v>4178</v>
      </c>
      <c r="E2721" s="296" t="s">
        <v>2326</v>
      </c>
      <c r="F2721" s="295" t="s">
        <v>1988</v>
      </c>
      <c r="G2721" s="295" t="s">
        <v>1987</v>
      </c>
      <c r="H2721" s="327"/>
      <c r="I2721" s="292"/>
      <c r="J2721" s="293"/>
      <c r="K2721" s="289">
        <v>0</v>
      </c>
      <c r="L2721" s="201">
        <v>372.48937996999996</v>
      </c>
      <c r="M2721" s="201">
        <v>427.1942183596297</v>
      </c>
      <c r="N2721" s="201">
        <v>41.094000000000001</v>
      </c>
      <c r="O2721" s="289">
        <v>41.094000000000001</v>
      </c>
      <c r="P2721" s="292">
        <v>427.1942183596297</v>
      </c>
      <c r="Q2721" s="292">
        <v>372.48937996999996</v>
      </c>
      <c r="R2721" s="289">
        <v>417.82176834005458</v>
      </c>
      <c r="S2721" s="289">
        <v>417.82176834005458</v>
      </c>
      <c r="T2721" s="289"/>
      <c r="U2721" s="170">
        <v>349.34313847365473</v>
      </c>
      <c r="V2721" s="170"/>
      <c r="W2721" s="170"/>
    </row>
    <row r="2722" spans="1:41" x14ac:dyDescent="0.25">
      <c r="A2722" s="309"/>
      <c r="B2722" s="309"/>
      <c r="C2722" s="309"/>
      <c r="D2722" s="328"/>
      <c r="E2722" s="309"/>
      <c r="F2722" s="299"/>
      <c r="G2722" s="299"/>
      <c r="H2722" s="327"/>
      <c r="I2722" s="292"/>
      <c r="J2722" s="293"/>
      <c r="K2722" s="289">
        <v>0</v>
      </c>
      <c r="L2722" s="201">
        <v>372.48937996999996</v>
      </c>
      <c r="M2722" s="201">
        <v>427.1942183596297</v>
      </c>
      <c r="N2722" s="201">
        <v>41.094000000000001</v>
      </c>
      <c r="O2722" s="289">
        <v>41.094000000000001</v>
      </c>
      <c r="P2722" s="292">
        <v>427.1942183596297</v>
      </c>
      <c r="Q2722" s="292">
        <v>372.48937996999996</v>
      </c>
      <c r="R2722" s="289">
        <v>417.82176834005458</v>
      </c>
      <c r="S2722" s="289">
        <v>417.82176834005458</v>
      </c>
      <c r="T2722" s="289"/>
      <c r="U2722" s="170">
        <v>349.34313847365473</v>
      </c>
      <c r="V2722" s="170"/>
      <c r="W2722" s="170"/>
    </row>
    <row r="2723" spans="1:41" x14ac:dyDescent="0.25">
      <c r="A2723" s="287"/>
      <c r="B2723" s="287"/>
      <c r="C2723" s="287"/>
      <c r="D2723" s="297"/>
      <c r="E2723" s="296" t="s">
        <v>619</v>
      </c>
      <c r="F2723" s="295"/>
      <c r="G2723" s="295" t="s">
        <v>1962</v>
      </c>
      <c r="H2723" s="294">
        <v>40</v>
      </c>
      <c r="I2723" s="292"/>
      <c r="J2723" s="293"/>
      <c r="K2723" s="289">
        <v>0.13121600000000003</v>
      </c>
      <c r="L2723" s="201">
        <v>372.42377196999996</v>
      </c>
      <c r="M2723" s="201">
        <v>427.1942183596297</v>
      </c>
      <c r="N2723" s="201">
        <v>41.094000000000001</v>
      </c>
      <c r="O2723" s="289">
        <v>41.094000000000001</v>
      </c>
      <c r="P2723" s="292">
        <v>427.1942183596297</v>
      </c>
      <c r="Q2723" s="292">
        <v>372.35816396999996</v>
      </c>
      <c r="R2723" s="289">
        <v>417.88737634005457</v>
      </c>
      <c r="S2723" s="289">
        <v>417.95298434005457</v>
      </c>
      <c r="T2723" s="289"/>
      <c r="U2723" s="170">
        <v>349.40874647365473</v>
      </c>
      <c r="V2723" s="170"/>
      <c r="W2723" s="170"/>
    </row>
    <row r="2724" spans="1:41" x14ac:dyDescent="0.25">
      <c r="A2724" s="287"/>
      <c r="B2724" s="287"/>
      <c r="C2724" s="287"/>
      <c r="D2724" s="297"/>
      <c r="E2724" s="309" t="s">
        <v>619</v>
      </c>
      <c r="F2724" s="295"/>
      <c r="G2724" s="299"/>
      <c r="H2724" s="326"/>
      <c r="I2724" s="289"/>
      <c r="J2724" s="306" t="s">
        <v>2325</v>
      </c>
      <c r="K2724" s="303">
        <v>8.6001459516212089E-3</v>
      </c>
      <c r="L2724" s="201">
        <v>372.35386389702415</v>
      </c>
      <c r="M2724" s="201">
        <v>427.1942183596297</v>
      </c>
      <c r="N2724" s="201">
        <v>41.094000000000001</v>
      </c>
      <c r="O2724" s="289">
        <v>41.094000000000001</v>
      </c>
      <c r="P2724" s="292">
        <v>427.1942183596297</v>
      </c>
      <c r="Q2724" s="292">
        <v>372.34956382404835</v>
      </c>
      <c r="R2724" s="289">
        <v>417.95728441303038</v>
      </c>
      <c r="S2724" s="289">
        <v>417.96158448600619</v>
      </c>
      <c r="T2724" s="289" t="s">
        <v>2324</v>
      </c>
      <c r="U2724" s="170">
        <v>349.47865454663054</v>
      </c>
      <c r="V2724" s="170"/>
      <c r="W2724" s="170"/>
      <c r="AO2724" s="223"/>
    </row>
    <row r="2725" spans="1:41" s="223" customFormat="1" x14ac:dyDescent="0.25">
      <c r="A2725" s="316" t="s">
        <v>2291</v>
      </c>
      <c r="B2725" s="316" t="s">
        <v>2318</v>
      </c>
      <c r="C2725" s="316" t="s">
        <v>1981</v>
      </c>
      <c r="D2725" s="317">
        <v>4180</v>
      </c>
      <c r="E2725" s="316" t="s">
        <v>2323</v>
      </c>
      <c r="F2725" s="315"/>
      <c r="G2725" s="315" t="s">
        <v>1978</v>
      </c>
      <c r="H2725" s="314">
        <v>40</v>
      </c>
      <c r="I2725" s="311"/>
      <c r="J2725" s="310"/>
      <c r="K2725" s="311">
        <v>5.7403999999999997E-2</v>
      </c>
      <c r="L2725" s="201">
        <v>372.32086182404834</v>
      </c>
      <c r="M2725" s="201">
        <v>427.1942183596297</v>
      </c>
      <c r="N2725" s="201">
        <v>41.094000000000001</v>
      </c>
      <c r="O2725" s="311">
        <v>41.094000000000001</v>
      </c>
      <c r="P2725" s="311">
        <v>427.1942183596297</v>
      </c>
      <c r="Q2725" s="311">
        <v>372.29215982404833</v>
      </c>
      <c r="R2725" s="311">
        <v>417.9902864860062</v>
      </c>
      <c r="S2725" s="311">
        <v>418.01898848600621</v>
      </c>
      <c r="T2725" s="311"/>
      <c r="U2725" s="170">
        <v>349.51165661960636</v>
      </c>
      <c r="V2725" s="225"/>
      <c r="W2725" s="225"/>
      <c r="AB2725" s="224"/>
      <c r="AO2725" s="250"/>
    </row>
    <row r="2726" spans="1:41" s="250" customFormat="1" x14ac:dyDescent="0.25">
      <c r="A2726" s="319"/>
      <c r="B2726" s="319"/>
      <c r="C2726" s="319"/>
      <c r="D2726" s="320"/>
      <c r="E2726" s="325" t="s">
        <v>619</v>
      </c>
      <c r="F2726" s="315"/>
      <c r="G2726" s="315" t="s">
        <v>2198</v>
      </c>
      <c r="H2726" s="324"/>
      <c r="I2726" s="311"/>
      <c r="J2726" s="310"/>
      <c r="K2726" s="313">
        <v>0.175895</v>
      </c>
      <c r="L2726" s="201">
        <v>372.20421232404829</v>
      </c>
      <c r="M2726" s="201">
        <v>427.1942183596297</v>
      </c>
      <c r="N2726" s="201">
        <v>41.094000000000001</v>
      </c>
      <c r="O2726" s="311">
        <v>41.094000000000001</v>
      </c>
      <c r="P2726" s="311">
        <v>427.1942183596297</v>
      </c>
      <c r="Q2726" s="311">
        <v>372.1162648240483</v>
      </c>
      <c r="R2726" s="313">
        <v>418.10693598600625</v>
      </c>
      <c r="S2726" s="313">
        <v>418.19488348600623</v>
      </c>
      <c r="T2726" s="323"/>
      <c r="U2726" s="170">
        <v>349.62830611960641</v>
      </c>
      <c r="V2726" s="201"/>
      <c r="W2726" s="201"/>
      <c r="AB2726" s="251"/>
    </row>
    <row r="2727" spans="1:41" s="250" customFormat="1" x14ac:dyDescent="0.25">
      <c r="A2727" s="319" t="s">
        <v>2291</v>
      </c>
      <c r="B2727" s="319" t="s">
        <v>2318</v>
      </c>
      <c r="C2727" s="319" t="s">
        <v>2197</v>
      </c>
      <c r="D2727" s="320">
        <v>4184</v>
      </c>
      <c r="E2727" s="316" t="s">
        <v>2322</v>
      </c>
      <c r="F2727" s="315"/>
      <c r="G2727" s="315" t="s">
        <v>2175</v>
      </c>
      <c r="H2727" s="314">
        <v>40</v>
      </c>
      <c r="I2727" s="311"/>
      <c r="J2727" s="310"/>
      <c r="K2727" s="313">
        <v>0.49565599999999999</v>
      </c>
      <c r="L2727" s="201">
        <v>371.86843682404833</v>
      </c>
      <c r="M2727" s="201">
        <v>427.1942183596297</v>
      </c>
      <c r="N2727" s="201">
        <v>41.094000000000001</v>
      </c>
      <c r="O2727" s="311">
        <v>41.094000000000001</v>
      </c>
      <c r="P2727" s="311">
        <v>427.1942183596297</v>
      </c>
      <c r="Q2727" s="311">
        <v>371.6206088240483</v>
      </c>
      <c r="R2727" s="313">
        <v>418.4427114860062</v>
      </c>
      <c r="S2727" s="313">
        <v>418.69053948600623</v>
      </c>
      <c r="T2727" s="313"/>
      <c r="U2727" s="170">
        <v>349.96408161960636</v>
      </c>
      <c r="V2727" s="201"/>
      <c r="W2727" s="201"/>
      <c r="AB2727" s="251"/>
    </row>
    <row r="2728" spans="1:41" s="250" customFormat="1" x14ac:dyDescent="0.25">
      <c r="A2728" s="319"/>
      <c r="B2728" s="319"/>
      <c r="C2728" s="319"/>
      <c r="D2728" s="320"/>
      <c r="E2728" s="316" t="s">
        <v>619</v>
      </c>
      <c r="F2728" s="315"/>
      <c r="G2728" s="315" t="s">
        <v>1962</v>
      </c>
      <c r="H2728" s="314"/>
      <c r="I2728" s="311"/>
      <c r="J2728" s="310"/>
      <c r="K2728" s="313">
        <v>9.9516999999999994E-2</v>
      </c>
      <c r="L2728" s="201">
        <v>371.57085032404831</v>
      </c>
      <c r="M2728" s="201">
        <v>427.1942183596297</v>
      </c>
      <c r="N2728" s="201">
        <v>41.094000000000001</v>
      </c>
      <c r="O2728" s="311">
        <v>41.094000000000001</v>
      </c>
      <c r="P2728" s="311">
        <v>427.1942183596297</v>
      </c>
      <c r="Q2728" s="311">
        <v>371.52109182404831</v>
      </c>
      <c r="R2728" s="313">
        <v>418.74029798600623</v>
      </c>
      <c r="S2728" s="313">
        <v>418.79005648600622</v>
      </c>
      <c r="T2728" s="313"/>
      <c r="U2728" s="170">
        <v>350.26166811960638</v>
      </c>
      <c r="V2728" s="201"/>
      <c r="W2728" s="201"/>
      <c r="AB2728" s="251"/>
    </row>
    <row r="2729" spans="1:41" s="250" customFormat="1" x14ac:dyDescent="0.25">
      <c r="A2729" s="319" t="s">
        <v>2291</v>
      </c>
      <c r="B2729" s="319" t="s">
        <v>2318</v>
      </c>
      <c r="C2729" s="319" t="s">
        <v>2194</v>
      </c>
      <c r="D2729" s="320">
        <v>4190</v>
      </c>
      <c r="E2729" s="316" t="s">
        <v>2321</v>
      </c>
      <c r="F2729" s="315"/>
      <c r="G2729" s="315" t="s">
        <v>2175</v>
      </c>
      <c r="H2729" s="314">
        <v>40</v>
      </c>
      <c r="I2729" s="311"/>
      <c r="J2729" s="310"/>
      <c r="K2729" s="313">
        <v>0.49565599999999999</v>
      </c>
      <c r="L2729" s="201">
        <v>371.27326382404829</v>
      </c>
      <c r="M2729" s="201">
        <v>427.1942183596297</v>
      </c>
      <c r="N2729" s="201">
        <v>41.094000000000001</v>
      </c>
      <c r="O2729" s="311">
        <v>41.094000000000001</v>
      </c>
      <c r="P2729" s="311">
        <v>427.1942183596297</v>
      </c>
      <c r="Q2729" s="311">
        <v>371.02543582404832</v>
      </c>
      <c r="R2729" s="313">
        <v>419.03788448600619</v>
      </c>
      <c r="S2729" s="313">
        <v>419.28571248600622</v>
      </c>
      <c r="T2729" s="313"/>
      <c r="U2729" s="170">
        <v>350.55925461960635</v>
      </c>
      <c r="V2729" s="201"/>
      <c r="W2729" s="201"/>
      <c r="AB2729" s="251"/>
    </row>
    <row r="2730" spans="1:41" s="250" customFormat="1" x14ac:dyDescent="0.25">
      <c r="A2730" s="319"/>
      <c r="B2730" s="319"/>
      <c r="C2730" s="319"/>
      <c r="D2730" s="320"/>
      <c r="E2730" s="319" t="s">
        <v>619</v>
      </c>
      <c r="F2730" s="315"/>
      <c r="G2730" s="315" t="s">
        <v>1962</v>
      </c>
      <c r="H2730" s="318"/>
      <c r="I2730" s="313"/>
      <c r="J2730" s="310"/>
      <c r="K2730" s="313">
        <v>9.9516999999999994E-2</v>
      </c>
      <c r="L2730" s="201">
        <v>370.97567732404832</v>
      </c>
      <c r="M2730" s="201">
        <v>427.1942183596297</v>
      </c>
      <c r="N2730" s="201">
        <v>41.094000000000001</v>
      </c>
      <c r="O2730" s="311">
        <v>41.094000000000001</v>
      </c>
      <c r="P2730" s="311">
        <v>427.1942183596297</v>
      </c>
      <c r="Q2730" s="311">
        <v>370.92591882404832</v>
      </c>
      <c r="R2730" s="313">
        <v>419.33547098600621</v>
      </c>
      <c r="S2730" s="313">
        <v>419.38522948600621</v>
      </c>
      <c r="T2730" s="313"/>
      <c r="U2730" s="170">
        <v>350.85684111960637</v>
      </c>
      <c r="V2730" s="201"/>
      <c r="W2730" s="201"/>
      <c r="AB2730" s="251"/>
    </row>
    <row r="2731" spans="1:41" s="250" customFormat="1" x14ac:dyDescent="0.25">
      <c r="A2731" s="312"/>
      <c r="B2731" s="312"/>
      <c r="C2731" s="312"/>
      <c r="D2731" s="322"/>
      <c r="E2731" s="312"/>
      <c r="F2731" s="219"/>
      <c r="G2731" s="219"/>
      <c r="H2731" s="321"/>
      <c r="I2731" s="241"/>
      <c r="J2731" s="306"/>
      <c r="K2731" s="313">
        <v>0.20048299999999999</v>
      </c>
      <c r="L2731" s="201">
        <v>370.82567732404834</v>
      </c>
      <c r="M2731" s="201">
        <v>427.1942183596297</v>
      </c>
      <c r="N2731" s="201">
        <v>41.094000000000001</v>
      </c>
      <c r="O2731" s="311">
        <v>41.094000000000001</v>
      </c>
      <c r="P2731" s="311">
        <v>427.1942183596297</v>
      </c>
      <c r="Q2731" s="311">
        <v>370.7254358240483</v>
      </c>
      <c r="R2731" s="313">
        <v>419.48547098600625</v>
      </c>
      <c r="S2731" s="313">
        <v>419.58571248600623</v>
      </c>
      <c r="T2731" s="313"/>
      <c r="U2731" s="170">
        <v>351.00684111960641</v>
      </c>
      <c r="V2731" s="201"/>
      <c r="W2731" s="201"/>
      <c r="AB2731" s="251"/>
    </row>
    <row r="2732" spans="1:41" s="250" customFormat="1" x14ac:dyDescent="0.25">
      <c r="A2732" s="312"/>
      <c r="B2732" s="312"/>
      <c r="C2732" s="312"/>
      <c r="D2732" s="322"/>
      <c r="E2732" s="312"/>
      <c r="F2732" s="219"/>
      <c r="G2732" s="315" t="s">
        <v>1962</v>
      </c>
      <c r="H2732" s="321"/>
      <c r="I2732" s="241"/>
      <c r="J2732" s="306"/>
      <c r="K2732" s="313">
        <v>9.9516999999999994E-2</v>
      </c>
      <c r="L2732" s="201">
        <v>370.67567732404831</v>
      </c>
      <c r="M2732" s="201">
        <v>427.1942183596297</v>
      </c>
      <c r="N2732" s="201">
        <v>41.094000000000001</v>
      </c>
      <c r="O2732" s="311">
        <v>41.094000000000001</v>
      </c>
      <c r="P2732" s="311">
        <v>427.1942183596297</v>
      </c>
      <c r="Q2732" s="311">
        <v>370.62591882404831</v>
      </c>
      <c r="R2732" s="313">
        <v>419.63547098600623</v>
      </c>
      <c r="S2732" s="313">
        <v>419.68522948600622</v>
      </c>
      <c r="T2732" s="313"/>
      <c r="U2732" s="170">
        <v>351.15684111960638</v>
      </c>
      <c r="V2732" s="201"/>
      <c r="W2732" s="201"/>
      <c r="AB2732" s="251"/>
    </row>
    <row r="2733" spans="1:41" s="250" customFormat="1" x14ac:dyDescent="0.25">
      <c r="A2733" s="319" t="s">
        <v>2291</v>
      </c>
      <c r="B2733" s="319" t="s">
        <v>2318</v>
      </c>
      <c r="C2733" s="319" t="s">
        <v>2192</v>
      </c>
      <c r="D2733" s="320">
        <v>4199</v>
      </c>
      <c r="E2733" s="316" t="s">
        <v>2320</v>
      </c>
      <c r="F2733" s="315"/>
      <c r="G2733" s="315" t="s">
        <v>2175</v>
      </c>
      <c r="H2733" s="314">
        <v>40</v>
      </c>
      <c r="I2733" s="311"/>
      <c r="J2733" s="310"/>
      <c r="K2733" s="313">
        <v>0.49565599999999999</v>
      </c>
      <c r="L2733" s="201">
        <v>370.37809082404829</v>
      </c>
      <c r="M2733" s="201">
        <v>427.1942183596297</v>
      </c>
      <c r="N2733" s="201">
        <v>41.094000000000001</v>
      </c>
      <c r="O2733" s="311">
        <v>41.094000000000001</v>
      </c>
      <c r="P2733" s="311">
        <v>427.1942183596297</v>
      </c>
      <c r="Q2733" s="311">
        <v>370.13026282404832</v>
      </c>
      <c r="R2733" s="313">
        <v>419.93305748600619</v>
      </c>
      <c r="S2733" s="313">
        <v>420.18088548600622</v>
      </c>
      <c r="T2733" s="313"/>
      <c r="U2733" s="170">
        <v>351.45442761960635</v>
      </c>
      <c r="V2733" s="201"/>
      <c r="W2733" s="201"/>
      <c r="AB2733" s="251"/>
    </row>
    <row r="2734" spans="1:41" s="250" customFormat="1" x14ac:dyDescent="0.25">
      <c r="A2734" s="319"/>
      <c r="B2734" s="319"/>
      <c r="C2734" s="319"/>
      <c r="D2734" s="320"/>
      <c r="E2734" s="319" t="s">
        <v>619</v>
      </c>
      <c r="F2734" s="315"/>
      <c r="G2734" s="315" t="s">
        <v>1962</v>
      </c>
      <c r="H2734" s="318"/>
      <c r="I2734" s="313"/>
      <c r="J2734" s="310"/>
      <c r="K2734" s="313">
        <v>9.9516999999999994E-2</v>
      </c>
      <c r="L2734" s="201">
        <v>370.08050432404832</v>
      </c>
      <c r="M2734" s="201">
        <v>427.1942183596297</v>
      </c>
      <c r="N2734" s="201">
        <v>41.094000000000001</v>
      </c>
      <c r="O2734" s="311">
        <v>41.094000000000001</v>
      </c>
      <c r="P2734" s="311">
        <v>427.1942183596297</v>
      </c>
      <c r="Q2734" s="311">
        <v>370.03074582404832</v>
      </c>
      <c r="R2734" s="313">
        <v>420.23064398600621</v>
      </c>
      <c r="S2734" s="313">
        <v>420.28040248600621</v>
      </c>
      <c r="T2734" s="313"/>
      <c r="U2734" s="170">
        <v>351.75201411960637</v>
      </c>
      <c r="V2734" s="201"/>
      <c r="W2734" s="201"/>
      <c r="AB2734" s="251"/>
    </row>
    <row r="2735" spans="1:41" s="250" customFormat="1" x14ac:dyDescent="0.25">
      <c r="A2735" s="319" t="s">
        <v>2291</v>
      </c>
      <c r="B2735" s="319" t="s">
        <v>2318</v>
      </c>
      <c r="C2735" s="319" t="s">
        <v>2190</v>
      </c>
      <c r="D2735" s="320">
        <v>4205</v>
      </c>
      <c r="E2735" s="316" t="s">
        <v>2319</v>
      </c>
      <c r="F2735" s="315"/>
      <c r="G2735" s="315" t="s">
        <v>2175</v>
      </c>
      <c r="H2735" s="314">
        <v>40</v>
      </c>
      <c r="I2735" s="311"/>
      <c r="J2735" s="310"/>
      <c r="K2735" s="313">
        <v>0.49565599999999999</v>
      </c>
      <c r="L2735" s="201">
        <v>369.78291782404835</v>
      </c>
      <c r="M2735" s="201">
        <v>427.1942183596297</v>
      </c>
      <c r="N2735" s="201">
        <v>41.094000000000001</v>
      </c>
      <c r="O2735" s="311">
        <v>41.094000000000001</v>
      </c>
      <c r="P2735" s="311">
        <v>427.1942183596297</v>
      </c>
      <c r="Q2735" s="311">
        <v>369.53508982404833</v>
      </c>
      <c r="R2735" s="313">
        <v>420.52823048600618</v>
      </c>
      <c r="S2735" s="313">
        <v>420.77605848600621</v>
      </c>
      <c r="T2735" s="313"/>
      <c r="U2735" s="170">
        <v>352.04960061960634</v>
      </c>
      <c r="V2735" s="201"/>
      <c r="W2735" s="201"/>
      <c r="AB2735" s="251"/>
    </row>
    <row r="2736" spans="1:41" s="250" customFormat="1" x14ac:dyDescent="0.25">
      <c r="A2736" s="319"/>
      <c r="B2736" s="319"/>
      <c r="C2736" s="319"/>
      <c r="D2736" s="320"/>
      <c r="E2736" s="319" t="s">
        <v>619</v>
      </c>
      <c r="F2736" s="315"/>
      <c r="G2736" s="315" t="s">
        <v>2198</v>
      </c>
      <c r="H2736" s="318"/>
      <c r="I2736" s="298">
        <v>3.1759516900820017E-6</v>
      </c>
      <c r="J2736" s="310"/>
      <c r="K2736" s="313">
        <v>0.175895</v>
      </c>
      <c r="L2736" s="201">
        <v>369.44714232404829</v>
      </c>
      <c r="M2736" s="201">
        <v>427.1942183596297</v>
      </c>
      <c r="N2736" s="201">
        <v>41.094000000000001</v>
      </c>
      <c r="O2736" s="311">
        <v>41.094000000000001</v>
      </c>
      <c r="P2736" s="311">
        <v>427.1942183596297</v>
      </c>
      <c r="Q2736" s="311">
        <v>369.3591948240483</v>
      </c>
      <c r="R2736" s="313">
        <v>420.86400598600625</v>
      </c>
      <c r="S2736" s="313">
        <v>420.95195348600623</v>
      </c>
      <c r="T2736" s="313"/>
      <c r="U2736" s="170">
        <v>352.38537611960641</v>
      </c>
      <c r="V2736" s="201"/>
      <c r="W2736" s="201"/>
      <c r="AB2736" s="251"/>
      <c r="AO2736" s="223"/>
    </row>
    <row r="2737" spans="1:41" s="223" customFormat="1" x14ac:dyDescent="0.25">
      <c r="A2737" s="316" t="s">
        <v>2291</v>
      </c>
      <c r="B2737" s="316" t="s">
        <v>2318</v>
      </c>
      <c r="C2737" s="316" t="s">
        <v>1981</v>
      </c>
      <c r="D2737" s="317">
        <v>4210</v>
      </c>
      <c r="E2737" s="316" t="s">
        <v>2317</v>
      </c>
      <c r="F2737" s="315"/>
      <c r="G2737" s="315" t="s">
        <v>1978</v>
      </c>
      <c r="H2737" s="314">
        <v>40</v>
      </c>
      <c r="I2737" s="311">
        <v>369.30179399999997</v>
      </c>
      <c r="J2737" s="310">
        <v>369.30179082404828</v>
      </c>
      <c r="K2737" s="311">
        <v>5.7403999999999997E-2</v>
      </c>
      <c r="L2737" s="201">
        <v>369.33049282404829</v>
      </c>
      <c r="M2737" s="201">
        <v>427.1942183596297</v>
      </c>
      <c r="N2737" s="201">
        <v>41.094000000000001</v>
      </c>
      <c r="O2737" s="311">
        <v>41.094000000000001</v>
      </c>
      <c r="P2737" s="311">
        <v>427.1942183596297</v>
      </c>
      <c r="Q2737" s="311">
        <v>369.30179082404828</v>
      </c>
      <c r="R2737" s="313">
        <v>420.98065548600624</v>
      </c>
      <c r="S2737" s="313">
        <v>421.00935748600625</v>
      </c>
      <c r="T2737" s="311"/>
      <c r="U2737" s="170">
        <v>352.5020256196064</v>
      </c>
      <c r="V2737" s="225"/>
      <c r="W2737" s="225"/>
      <c r="AB2737" s="224"/>
      <c r="AO2737" s="250"/>
    </row>
    <row r="2738" spans="1:41" s="250" customFormat="1" x14ac:dyDescent="0.25">
      <c r="A2738" s="296"/>
      <c r="B2738" s="296"/>
      <c r="C2738" s="296"/>
      <c r="D2738" s="300"/>
      <c r="E2738" s="296" t="s">
        <v>619</v>
      </c>
      <c r="F2738" s="295"/>
      <c r="G2738" s="295"/>
      <c r="H2738" s="294">
        <v>40</v>
      </c>
      <c r="I2738" s="292"/>
      <c r="J2738" s="293"/>
      <c r="K2738" s="292">
        <v>0</v>
      </c>
      <c r="L2738" s="201">
        <v>369.30179082404828</v>
      </c>
      <c r="M2738" s="201">
        <v>427.1942183596297</v>
      </c>
      <c r="N2738" s="201">
        <v>41.094000000000001</v>
      </c>
      <c r="O2738" s="292">
        <v>41.094000000000001</v>
      </c>
      <c r="P2738" s="292">
        <v>427.1942183596297</v>
      </c>
      <c r="Q2738" s="292">
        <v>369.30179082404828</v>
      </c>
      <c r="R2738" s="289">
        <v>421.00935748600625</v>
      </c>
      <c r="S2738" s="289">
        <v>421.00935748600625</v>
      </c>
      <c r="T2738" s="292"/>
      <c r="U2738" s="201">
        <v>352.53072761960641</v>
      </c>
      <c r="V2738" s="201"/>
      <c r="W2738" s="201"/>
      <c r="AB2738" s="251"/>
    </row>
    <row r="2739" spans="1:41" s="250" customFormat="1" x14ac:dyDescent="0.25">
      <c r="A2739" s="296"/>
      <c r="B2739" s="296"/>
      <c r="C2739" s="296"/>
      <c r="D2739" s="300"/>
      <c r="E2739" s="296" t="s">
        <v>619</v>
      </c>
      <c r="F2739" s="295"/>
      <c r="G2739" s="295"/>
      <c r="H2739" s="294"/>
      <c r="I2739" s="292"/>
      <c r="J2739" s="293"/>
      <c r="K2739" s="292">
        <v>0</v>
      </c>
      <c r="L2739" s="201">
        <v>369.30179082404828</v>
      </c>
      <c r="M2739" s="201">
        <v>427.1942183596297</v>
      </c>
      <c r="N2739" s="201">
        <v>41.094000000000001</v>
      </c>
      <c r="O2739" s="292">
        <v>41.094000000000001</v>
      </c>
      <c r="P2739" s="292">
        <v>427.1942183596297</v>
      </c>
      <c r="Q2739" s="292">
        <v>369.30179082404828</v>
      </c>
      <c r="R2739" s="289">
        <v>421.00935748600625</v>
      </c>
      <c r="S2739" s="289">
        <v>421.00935748600625</v>
      </c>
      <c r="T2739" s="292"/>
      <c r="U2739" s="201">
        <v>352.53072761960641</v>
      </c>
      <c r="V2739" s="201"/>
      <c r="W2739" s="201"/>
      <c r="AB2739" s="251"/>
    </row>
    <row r="2740" spans="1:41" s="250" customFormat="1" x14ac:dyDescent="0.25">
      <c r="A2740" s="296"/>
      <c r="B2740" s="296"/>
      <c r="C2740" s="296"/>
      <c r="D2740" s="300"/>
      <c r="E2740" s="296"/>
      <c r="F2740" s="295"/>
      <c r="G2740" s="295"/>
      <c r="H2740" s="294"/>
      <c r="I2740" s="292"/>
      <c r="J2740" s="293"/>
      <c r="K2740" s="292">
        <v>0</v>
      </c>
      <c r="L2740" s="201">
        <v>369.30179082404828</v>
      </c>
      <c r="M2740" s="201">
        <v>427.1942183596297</v>
      </c>
      <c r="N2740" s="201">
        <v>41.094000000000001</v>
      </c>
      <c r="O2740" s="292">
        <v>41.094000000000001</v>
      </c>
      <c r="P2740" s="292">
        <v>427.1942183596297</v>
      </c>
      <c r="Q2740" s="292">
        <v>369.30179082404828</v>
      </c>
      <c r="R2740" s="289">
        <v>421.00935748600625</v>
      </c>
      <c r="S2740" s="289">
        <v>421.00935748600625</v>
      </c>
      <c r="T2740" s="292"/>
      <c r="U2740" s="201">
        <v>352.53072761960641</v>
      </c>
      <c r="V2740" s="201"/>
      <c r="W2740" s="201"/>
      <c r="AB2740" s="251"/>
    </row>
    <row r="2741" spans="1:41" s="250" customFormat="1" x14ac:dyDescent="0.25">
      <c r="A2741" s="296"/>
      <c r="B2741" s="296"/>
      <c r="C2741" s="296"/>
      <c r="D2741" s="300"/>
      <c r="E2741" s="296"/>
      <c r="F2741" s="295"/>
      <c r="G2741" s="295"/>
      <c r="H2741" s="294"/>
      <c r="I2741" s="292"/>
      <c r="J2741" s="293"/>
      <c r="K2741" s="292">
        <v>0</v>
      </c>
      <c r="L2741" s="201">
        <v>369.30179082404828</v>
      </c>
      <c r="M2741" s="201">
        <v>427.1942183596297</v>
      </c>
      <c r="N2741" s="201">
        <v>41.094000000000001</v>
      </c>
      <c r="O2741" s="292">
        <v>41.094000000000001</v>
      </c>
      <c r="P2741" s="292">
        <v>427.1942183596297</v>
      </c>
      <c r="Q2741" s="292">
        <v>369.30179082404828</v>
      </c>
      <c r="R2741" s="289">
        <v>421.00935748600625</v>
      </c>
      <c r="S2741" s="289">
        <v>421.00935748600625</v>
      </c>
      <c r="T2741" s="292"/>
      <c r="U2741" s="201">
        <v>352.53072761960641</v>
      </c>
      <c r="V2741" s="201"/>
      <c r="W2741" s="201"/>
      <c r="AB2741" s="251"/>
    </row>
    <row r="2742" spans="1:41" s="250" customFormat="1" x14ac:dyDescent="0.25">
      <c r="A2742" s="296"/>
      <c r="B2742" s="296"/>
      <c r="C2742" s="296"/>
      <c r="D2742" s="300"/>
      <c r="E2742" s="296"/>
      <c r="F2742" s="295"/>
      <c r="G2742" s="295"/>
      <c r="H2742" s="294"/>
      <c r="I2742" s="292"/>
      <c r="J2742" s="293"/>
      <c r="K2742" s="292">
        <v>0</v>
      </c>
      <c r="L2742" s="201">
        <v>369.30179082404828</v>
      </c>
      <c r="M2742" s="201">
        <v>427.1942183596297</v>
      </c>
      <c r="N2742" s="201">
        <v>41.094000000000001</v>
      </c>
      <c r="O2742" s="292">
        <v>41.094000000000001</v>
      </c>
      <c r="P2742" s="292">
        <v>427.1942183596297</v>
      </c>
      <c r="Q2742" s="292">
        <v>369.30179082404828</v>
      </c>
      <c r="R2742" s="289">
        <v>421.00935748600625</v>
      </c>
      <c r="S2742" s="289">
        <v>421.00935748600625</v>
      </c>
      <c r="T2742" s="292"/>
      <c r="U2742" s="201">
        <v>352.53072761960641</v>
      </c>
      <c r="V2742" s="201"/>
      <c r="W2742" s="201"/>
      <c r="AB2742" s="251"/>
    </row>
    <row r="2743" spans="1:41" s="250" customFormat="1" x14ac:dyDescent="0.25">
      <c r="A2743" s="296"/>
      <c r="B2743" s="296"/>
      <c r="C2743" s="296"/>
      <c r="D2743" s="300"/>
      <c r="E2743" s="296" t="s">
        <v>619</v>
      </c>
      <c r="F2743" s="295"/>
      <c r="G2743" s="295"/>
      <c r="H2743" s="294"/>
      <c r="I2743" s="292">
        <v>0</v>
      </c>
      <c r="J2743" s="293"/>
      <c r="K2743" s="292">
        <v>0.18837300000000001</v>
      </c>
      <c r="L2743" s="201">
        <v>369.20760432404825</v>
      </c>
      <c r="M2743" s="201">
        <v>427.1942183596297</v>
      </c>
      <c r="N2743" s="201">
        <v>41.094000000000001</v>
      </c>
      <c r="O2743" s="292">
        <v>41.094000000000001</v>
      </c>
      <c r="P2743" s="292">
        <v>427.1942183596297</v>
      </c>
      <c r="Q2743" s="292">
        <v>369.11341782404827</v>
      </c>
      <c r="R2743" s="289">
        <v>421.10354398600629</v>
      </c>
      <c r="S2743" s="289">
        <v>421.19773048600626</v>
      </c>
      <c r="T2743" s="292" t="s">
        <v>2316</v>
      </c>
      <c r="U2743" s="201">
        <v>352.62491411960644</v>
      </c>
      <c r="V2743" s="201"/>
      <c r="W2743" s="201"/>
      <c r="AB2743" s="251"/>
      <c r="AO2743" s="287"/>
    </row>
    <row r="2744" spans="1:41" s="287" customFormat="1" x14ac:dyDescent="0.25">
      <c r="A2744" s="299"/>
      <c r="D2744" s="297"/>
      <c r="E2744" s="296"/>
      <c r="F2744" s="295"/>
      <c r="G2744" s="295"/>
      <c r="H2744" s="294"/>
      <c r="I2744" s="292">
        <v>3.9381729999999999</v>
      </c>
      <c r="J2744" s="293">
        <v>3.9381730000000004</v>
      </c>
      <c r="K2744" s="292">
        <v>3.6554000000000003E-2</v>
      </c>
      <c r="L2744" s="201">
        <v>369.09514082404826</v>
      </c>
      <c r="M2744" s="201">
        <v>427.1942183596297</v>
      </c>
      <c r="N2744" s="201">
        <v>41.094000000000001</v>
      </c>
      <c r="O2744" s="292">
        <v>41.094000000000001</v>
      </c>
      <c r="P2744" s="292">
        <v>427.1942183596297</v>
      </c>
      <c r="Q2744" s="292">
        <v>369.07686382404825</v>
      </c>
      <c r="R2744" s="289">
        <v>421.21600748600628</v>
      </c>
      <c r="S2744" s="289">
        <v>421.23428448600629</v>
      </c>
      <c r="T2744" s="289"/>
      <c r="U2744" s="170">
        <v>352.73737761960643</v>
      </c>
      <c r="V2744" s="289"/>
      <c r="W2744" s="289"/>
      <c r="AB2744" s="288"/>
    </row>
    <row r="2745" spans="1:41" s="287" customFormat="1" x14ac:dyDescent="0.25">
      <c r="A2745" s="287" t="s">
        <v>2291</v>
      </c>
      <c r="B2745" s="287" t="s">
        <v>2315</v>
      </c>
      <c r="C2745" s="287" t="s">
        <v>1961</v>
      </c>
      <c r="D2745" s="297">
        <v>4213</v>
      </c>
      <c r="E2745" s="296" t="s">
        <v>2314</v>
      </c>
      <c r="F2745" s="295" t="s">
        <v>1984</v>
      </c>
      <c r="G2745" s="295" t="s">
        <v>1958</v>
      </c>
      <c r="H2745" s="294">
        <v>50</v>
      </c>
      <c r="I2745" s="292"/>
      <c r="J2745" s="293"/>
      <c r="K2745" s="289">
        <v>0.2</v>
      </c>
      <c r="L2745" s="201">
        <v>368.97686382404822</v>
      </c>
      <c r="M2745" s="201">
        <v>427.1942183596297</v>
      </c>
      <c r="N2745" s="201">
        <v>41.094000000000001</v>
      </c>
      <c r="O2745" s="292">
        <v>41.094000000000001</v>
      </c>
      <c r="P2745" s="292">
        <v>427.1942183596297</v>
      </c>
      <c r="Q2745" s="292">
        <v>368.87686382404826</v>
      </c>
      <c r="R2745" s="289">
        <v>421.33428448600625</v>
      </c>
      <c r="S2745" s="289">
        <v>421.43428448600628</v>
      </c>
      <c r="T2745" s="289"/>
      <c r="U2745" s="170">
        <v>352.85565461960641</v>
      </c>
      <c r="V2745" s="289"/>
      <c r="W2745" s="289"/>
      <c r="AB2745" s="288"/>
    </row>
    <row r="2746" spans="1:41" s="287" customFormat="1" x14ac:dyDescent="0.25">
      <c r="D2746" s="297"/>
      <c r="E2746" s="296" t="s">
        <v>619</v>
      </c>
      <c r="F2746" s="295"/>
      <c r="G2746" s="288"/>
      <c r="H2746" s="294"/>
      <c r="I2746" s="298">
        <v>3.1759517469254206E-6</v>
      </c>
      <c r="J2746" s="293"/>
      <c r="K2746" s="289">
        <v>0.19472</v>
      </c>
      <c r="L2746" s="201">
        <v>368.77950382404822</v>
      </c>
      <c r="M2746" s="201">
        <v>427.1942183596297</v>
      </c>
      <c r="N2746" s="201">
        <v>41.094000000000001</v>
      </c>
      <c r="O2746" s="292">
        <v>41.094000000000001</v>
      </c>
      <c r="P2746" s="292">
        <v>427.1942183596297</v>
      </c>
      <c r="Q2746" s="292">
        <v>368.68214382404824</v>
      </c>
      <c r="R2746" s="289">
        <v>421.53164448600631</v>
      </c>
      <c r="S2746" s="289">
        <v>421.62900448600629</v>
      </c>
      <c r="T2746" s="289"/>
      <c r="U2746" s="170">
        <v>353.05301461960647</v>
      </c>
      <c r="V2746" s="289"/>
      <c r="W2746" s="289"/>
      <c r="AB2746" s="288"/>
    </row>
    <row r="2747" spans="1:41" s="287" customFormat="1" x14ac:dyDescent="0.25">
      <c r="A2747" s="287" t="s">
        <v>2291</v>
      </c>
      <c r="B2747" s="287" t="s">
        <v>2315</v>
      </c>
      <c r="C2747" s="287" t="s">
        <v>111</v>
      </c>
      <c r="D2747" s="297">
        <v>4216</v>
      </c>
      <c r="E2747" s="296" t="s">
        <v>720</v>
      </c>
      <c r="F2747" s="288" t="s">
        <v>1974</v>
      </c>
      <c r="G2747" s="295" t="s">
        <v>1951</v>
      </c>
      <c r="H2747" s="294">
        <v>47.5</v>
      </c>
      <c r="I2747" s="292">
        <v>368.68214699999999</v>
      </c>
      <c r="J2747" s="293">
        <v>368.68214382404824</v>
      </c>
      <c r="K2747" s="289">
        <v>0</v>
      </c>
      <c r="L2747" s="201">
        <v>368.68214382404824</v>
      </c>
      <c r="M2747" s="201">
        <v>427.1942183596297</v>
      </c>
      <c r="N2747" s="201">
        <v>41.094000000000001</v>
      </c>
      <c r="O2747" s="292">
        <v>41.094000000000001</v>
      </c>
      <c r="P2747" s="292">
        <v>427.1942183596297</v>
      </c>
      <c r="Q2747" s="292">
        <v>368.68214382404824</v>
      </c>
      <c r="R2747" s="289">
        <v>421.62900448600629</v>
      </c>
      <c r="S2747" s="289">
        <v>421.62900448600629</v>
      </c>
      <c r="T2747" s="289"/>
      <c r="U2747" s="170">
        <v>353.15037461960645</v>
      </c>
      <c r="V2747" s="289"/>
      <c r="W2747" s="289"/>
      <c r="AB2747" s="288"/>
    </row>
    <row r="2748" spans="1:41" s="287" customFormat="1" x14ac:dyDescent="0.25">
      <c r="D2748" s="297"/>
      <c r="E2748" s="296"/>
      <c r="F2748" s="295"/>
      <c r="G2748" s="288"/>
      <c r="H2748" s="294"/>
      <c r="I2748" s="225"/>
      <c r="J2748" s="293"/>
      <c r="K2748" s="289">
        <v>5.5279999999999996E-2</v>
      </c>
      <c r="L2748" s="201">
        <v>368.65450382404822</v>
      </c>
      <c r="M2748" s="201">
        <v>427.1942183596297</v>
      </c>
      <c r="N2748" s="201">
        <v>41.094000000000001</v>
      </c>
      <c r="O2748" s="292">
        <v>41.094000000000001</v>
      </c>
      <c r="P2748" s="292">
        <v>427.1942183596297</v>
      </c>
      <c r="Q2748" s="292">
        <v>368.62686382404826</v>
      </c>
      <c r="R2748" s="289">
        <v>421.65664448600626</v>
      </c>
      <c r="S2748" s="289">
        <v>421.68428448600628</v>
      </c>
      <c r="T2748" s="289"/>
      <c r="U2748" s="170">
        <v>353.17801461960642</v>
      </c>
      <c r="V2748" s="289"/>
      <c r="W2748" s="289"/>
      <c r="AB2748" s="288"/>
    </row>
    <row r="2749" spans="1:41" s="287" customFormat="1" x14ac:dyDescent="0.25">
      <c r="A2749" s="287" t="s">
        <v>2291</v>
      </c>
      <c r="B2749" s="287" t="s">
        <v>2315</v>
      </c>
      <c r="C2749" s="287" t="s">
        <v>1947</v>
      </c>
      <c r="D2749" s="297">
        <v>4218</v>
      </c>
      <c r="E2749" s="296" t="s">
        <v>2313</v>
      </c>
      <c r="F2749" s="295" t="s">
        <v>1982</v>
      </c>
      <c r="G2749" s="291" t="s">
        <v>1944</v>
      </c>
      <c r="H2749" s="294">
        <v>50</v>
      </c>
      <c r="I2749" s="292"/>
      <c r="J2749" s="293"/>
      <c r="K2749" s="289">
        <v>0.25</v>
      </c>
      <c r="L2749" s="201">
        <v>368.50186382404826</v>
      </c>
      <c r="M2749" s="201">
        <v>427.1942183596297</v>
      </c>
      <c r="N2749" s="201">
        <v>41.094000000000001</v>
      </c>
      <c r="O2749" s="292">
        <v>41.094000000000001</v>
      </c>
      <c r="P2749" s="292">
        <v>427.1942183596297</v>
      </c>
      <c r="Q2749" s="292">
        <v>368.37686382404826</v>
      </c>
      <c r="R2749" s="289">
        <v>421.80928448600628</v>
      </c>
      <c r="S2749" s="289">
        <v>421.93428448600628</v>
      </c>
      <c r="T2749" s="289"/>
      <c r="U2749" s="170">
        <v>353.33065461960643</v>
      </c>
      <c r="V2749" s="289"/>
      <c r="W2749" s="289"/>
      <c r="AB2749" s="288"/>
    </row>
    <row r="2750" spans="1:41" s="287" customFormat="1" x14ac:dyDescent="0.25">
      <c r="A2750" s="312"/>
      <c r="B2750" s="312"/>
      <c r="C2750" s="312"/>
      <c r="D2750" s="312"/>
      <c r="E2750" s="312"/>
      <c r="F2750" s="312"/>
      <c r="G2750" s="312"/>
      <c r="H2750" s="312"/>
      <c r="K2750" s="241">
        <v>0</v>
      </c>
      <c r="L2750" s="201">
        <v>368.37686382404826</v>
      </c>
      <c r="M2750" s="201">
        <v>427.1942183596297</v>
      </c>
      <c r="N2750" s="201">
        <v>41.094000000000001</v>
      </c>
      <c r="O2750" s="292">
        <v>41.094000000000001</v>
      </c>
      <c r="P2750" s="292">
        <v>427.1942183596297</v>
      </c>
      <c r="Q2750" s="292">
        <v>368.37686382404826</v>
      </c>
      <c r="R2750" s="289">
        <v>421.93428448600628</v>
      </c>
      <c r="S2750" s="289">
        <v>421.93428448600628</v>
      </c>
      <c r="T2750" s="292" t="s">
        <v>2312</v>
      </c>
      <c r="U2750" s="170">
        <v>353.45565461960643</v>
      </c>
      <c r="V2750" s="289"/>
      <c r="W2750" s="289"/>
      <c r="AB2750" s="288"/>
    </row>
    <row r="2751" spans="1:41" s="287" customFormat="1" x14ac:dyDescent="0.25">
      <c r="A2751" s="307"/>
      <c r="B2751" s="307"/>
      <c r="C2751" s="307"/>
      <c r="D2751" s="308"/>
      <c r="E2751" s="307" t="s">
        <v>619</v>
      </c>
      <c r="F2751" s="219"/>
      <c r="G2751" s="219" t="s">
        <v>1962</v>
      </c>
      <c r="H2751" s="220">
        <v>40</v>
      </c>
      <c r="I2751" s="292"/>
      <c r="J2751" s="293"/>
      <c r="K2751" s="241">
        <v>0.287771</v>
      </c>
      <c r="L2751" s="201">
        <v>368.23297832404825</v>
      </c>
      <c r="M2751" s="201">
        <v>427.1942183596297</v>
      </c>
      <c r="N2751" s="201">
        <v>41.094000000000001</v>
      </c>
      <c r="O2751" s="292">
        <v>41.094000000000001</v>
      </c>
      <c r="P2751" s="292">
        <v>427.1942183596297</v>
      </c>
      <c r="Q2751" s="292">
        <v>368.08909282404824</v>
      </c>
      <c r="R2751" s="289">
        <v>422.07816998600629</v>
      </c>
      <c r="S2751" s="289">
        <v>422.2220554860063</v>
      </c>
      <c r="T2751" s="289"/>
      <c r="U2751" s="170">
        <v>353.59954011960644</v>
      </c>
      <c r="V2751" s="289"/>
      <c r="W2751" s="289"/>
      <c r="AB2751" s="288"/>
    </row>
    <row r="2752" spans="1:41" s="287" customFormat="1" x14ac:dyDescent="0.25">
      <c r="A2752" s="307"/>
      <c r="B2752" s="307"/>
      <c r="C2752" s="307"/>
      <c r="D2752" s="308"/>
      <c r="E2752" s="307" t="s">
        <v>619</v>
      </c>
      <c r="F2752" s="219"/>
      <c r="G2752" s="219" t="s">
        <v>2100</v>
      </c>
      <c r="H2752" s="220"/>
      <c r="I2752" s="298">
        <v>3.1759517469254206E-6</v>
      </c>
      <c r="J2752" s="293"/>
      <c r="K2752" s="289">
        <v>0</v>
      </c>
      <c r="L2752" s="201">
        <v>368.08909282404824</v>
      </c>
      <c r="M2752" s="201">
        <v>427.1942183596297</v>
      </c>
      <c r="N2752" s="201">
        <v>41.094000000000001</v>
      </c>
      <c r="O2752" s="292">
        <v>41.094000000000001</v>
      </c>
      <c r="P2752" s="292">
        <v>427.1942183596297</v>
      </c>
      <c r="Q2752" s="292">
        <v>368.08909282404824</v>
      </c>
      <c r="R2752" s="289">
        <v>422.2220554860063</v>
      </c>
      <c r="S2752" s="289">
        <v>422.2220554860063</v>
      </c>
      <c r="T2752" s="289"/>
      <c r="U2752" s="170">
        <v>353.74342561960646</v>
      </c>
      <c r="V2752" s="289"/>
      <c r="W2752" s="289"/>
      <c r="AB2752" s="288"/>
    </row>
    <row r="2753" spans="1:41" s="287" customFormat="1" x14ac:dyDescent="0.25">
      <c r="A2753" s="307" t="s">
        <v>2291</v>
      </c>
      <c r="B2753" s="307" t="s">
        <v>2315</v>
      </c>
      <c r="C2753" s="307" t="s">
        <v>2152</v>
      </c>
      <c r="D2753" s="308">
        <v>3537</v>
      </c>
      <c r="E2753" s="307" t="s">
        <v>2311</v>
      </c>
      <c r="F2753" s="219" t="s">
        <v>2150</v>
      </c>
      <c r="G2753" s="219" t="s">
        <v>2149</v>
      </c>
      <c r="H2753" s="220"/>
      <c r="I2753" s="311">
        <v>368.08909599999998</v>
      </c>
      <c r="J2753" s="310">
        <v>368.08909282404824</v>
      </c>
      <c r="K2753" s="289">
        <v>0</v>
      </c>
      <c r="L2753" s="201">
        <v>368.08909282404824</v>
      </c>
      <c r="M2753" s="201">
        <v>427.1942183596297</v>
      </c>
      <c r="N2753" s="201">
        <v>41.094000000000001</v>
      </c>
      <c r="O2753" s="292">
        <v>41.094000000000001</v>
      </c>
      <c r="P2753" s="292">
        <v>427.1942183596297</v>
      </c>
      <c r="Q2753" s="292">
        <v>368.08909282404824</v>
      </c>
      <c r="R2753" s="289">
        <v>422.2220554860063</v>
      </c>
      <c r="S2753" s="289">
        <v>422.2220554860063</v>
      </c>
      <c r="T2753" s="289"/>
      <c r="U2753" s="170">
        <v>353.74342561960646</v>
      </c>
      <c r="V2753" s="289"/>
      <c r="W2753" s="289"/>
      <c r="AB2753" s="288"/>
    </row>
    <row r="2754" spans="1:41" s="287" customFormat="1" x14ac:dyDescent="0.25">
      <c r="A2754" s="307"/>
      <c r="B2754" s="307"/>
      <c r="C2754" s="307"/>
      <c r="D2754" s="308"/>
      <c r="E2754" s="307" t="s">
        <v>619</v>
      </c>
      <c r="F2754" s="219"/>
      <c r="G2754" s="219" t="s">
        <v>2100</v>
      </c>
      <c r="H2754" s="220"/>
      <c r="I2754" s="292"/>
      <c r="J2754" s="293"/>
      <c r="K2754" s="289">
        <v>0</v>
      </c>
      <c r="L2754" s="201">
        <v>368.08909282404824</v>
      </c>
      <c r="M2754" s="201">
        <v>427.1942183596297</v>
      </c>
      <c r="N2754" s="201">
        <v>41.094000000000001</v>
      </c>
      <c r="O2754" s="292">
        <v>41.094000000000001</v>
      </c>
      <c r="P2754" s="292">
        <v>427.1942183596297</v>
      </c>
      <c r="Q2754" s="292">
        <v>368.08909282404824</v>
      </c>
      <c r="R2754" s="289">
        <v>422.2220554860063</v>
      </c>
      <c r="S2754" s="289">
        <v>422.2220554860063</v>
      </c>
      <c r="T2754" s="289"/>
      <c r="U2754" s="170">
        <v>353.74342561960646</v>
      </c>
      <c r="V2754" s="289"/>
      <c r="W2754" s="289"/>
      <c r="AB2754" s="288"/>
      <c r="AO2754" s="309"/>
    </row>
    <row r="2755" spans="1:41" s="309" customFormat="1" x14ac:dyDescent="0.25">
      <c r="A2755" s="307" t="s">
        <v>2291</v>
      </c>
      <c r="B2755" s="307" t="s">
        <v>2315</v>
      </c>
      <c r="C2755" s="307" t="s">
        <v>1990</v>
      </c>
      <c r="D2755" s="308">
        <v>3537</v>
      </c>
      <c r="E2755" s="307" t="s">
        <v>2310</v>
      </c>
      <c r="F2755" s="219" t="s">
        <v>1988</v>
      </c>
      <c r="G2755" s="219" t="s">
        <v>1987</v>
      </c>
      <c r="H2755" s="220"/>
      <c r="I2755" s="292"/>
      <c r="J2755" s="293"/>
      <c r="K2755" s="289">
        <v>0</v>
      </c>
      <c r="L2755" s="201">
        <v>368.08909282404824</v>
      </c>
      <c r="M2755" s="201">
        <v>427.1942183596297</v>
      </c>
      <c r="N2755" s="201">
        <v>41.094000000000001</v>
      </c>
      <c r="O2755" s="292">
        <v>41.094000000000001</v>
      </c>
      <c r="P2755" s="292">
        <v>427.1942183596297</v>
      </c>
      <c r="Q2755" s="292">
        <v>368.08909282404824</v>
      </c>
      <c r="R2755" s="289">
        <v>422.2220554860063</v>
      </c>
      <c r="S2755" s="289">
        <v>422.2220554860063</v>
      </c>
      <c r="T2755" s="289"/>
      <c r="U2755" s="170">
        <v>353.74342561960646</v>
      </c>
      <c r="V2755" s="305"/>
      <c r="W2755" s="305"/>
      <c r="AB2755" s="299"/>
      <c r="AO2755" s="287"/>
    </row>
    <row r="2756" spans="1:41" s="287" customFormat="1" x14ac:dyDescent="0.25">
      <c r="A2756" s="307"/>
      <c r="B2756" s="307"/>
      <c r="C2756" s="307"/>
      <c r="D2756" s="308"/>
      <c r="E2756" s="307" t="s">
        <v>619</v>
      </c>
      <c r="F2756" s="219"/>
      <c r="G2756" s="219" t="s">
        <v>1962</v>
      </c>
      <c r="H2756" s="220">
        <v>40</v>
      </c>
      <c r="I2756" s="292"/>
      <c r="J2756" s="293"/>
      <c r="K2756" s="289">
        <v>0.212229</v>
      </c>
      <c r="L2756" s="201">
        <v>367.98297832404825</v>
      </c>
      <c r="M2756" s="201">
        <v>427.1942183596297</v>
      </c>
      <c r="N2756" s="201">
        <v>41.094000000000001</v>
      </c>
      <c r="O2756" s="292">
        <v>41.094000000000001</v>
      </c>
      <c r="P2756" s="292">
        <v>427.1942183596297</v>
      </c>
      <c r="Q2756" s="292">
        <v>367.87686382404826</v>
      </c>
      <c r="R2756" s="289">
        <v>422.32816998600629</v>
      </c>
      <c r="S2756" s="289">
        <v>422.43428448600628</v>
      </c>
      <c r="T2756" s="289"/>
      <c r="U2756" s="170">
        <v>353.84954011960644</v>
      </c>
      <c r="V2756" s="289"/>
      <c r="W2756" s="289"/>
      <c r="AB2756" s="288"/>
    </row>
    <row r="2757" spans="1:41" s="287" customFormat="1" x14ac:dyDescent="0.25">
      <c r="A2757" s="287" t="s">
        <v>2291</v>
      </c>
      <c r="B2757" s="287" t="s">
        <v>2315</v>
      </c>
      <c r="C2757" s="287" t="s">
        <v>1956</v>
      </c>
      <c r="D2757" s="297">
        <v>4226</v>
      </c>
      <c r="E2757" s="296" t="s">
        <v>2309</v>
      </c>
      <c r="F2757" s="295" t="s">
        <v>1982</v>
      </c>
      <c r="G2757" s="291" t="s">
        <v>1953</v>
      </c>
      <c r="H2757" s="294">
        <v>50</v>
      </c>
      <c r="I2757" s="292"/>
      <c r="J2757" s="293"/>
      <c r="K2757" s="289">
        <v>0.25</v>
      </c>
      <c r="L2757" s="201">
        <v>367.75186382404826</v>
      </c>
      <c r="M2757" s="201">
        <v>427.1942183596297</v>
      </c>
      <c r="N2757" s="201">
        <v>41.094000000000001</v>
      </c>
      <c r="O2757" s="292">
        <v>41.094000000000001</v>
      </c>
      <c r="P2757" s="292">
        <v>427.1942183596297</v>
      </c>
      <c r="Q2757" s="292">
        <v>367.62686382404826</v>
      </c>
      <c r="R2757" s="289">
        <v>422.55928448600628</v>
      </c>
      <c r="S2757" s="289">
        <v>422.68428448600628</v>
      </c>
      <c r="T2757" s="289"/>
      <c r="U2757" s="170">
        <v>354.08065461960643</v>
      </c>
      <c r="V2757" s="289"/>
      <c r="W2757" s="289"/>
      <c r="AB2757" s="288"/>
    </row>
    <row r="2758" spans="1:41" s="287" customFormat="1" x14ac:dyDescent="0.25">
      <c r="D2758" s="297"/>
      <c r="E2758" s="296"/>
      <c r="F2758" s="295"/>
      <c r="G2758" s="291"/>
      <c r="H2758" s="294"/>
      <c r="I2758" s="292"/>
      <c r="J2758" s="306"/>
      <c r="K2758" s="303">
        <v>2.5922939999999999</v>
      </c>
      <c r="L2758" s="201">
        <v>366.3307168240483</v>
      </c>
      <c r="M2758" s="201">
        <v>427.1942183596297</v>
      </c>
      <c r="N2758" s="201">
        <v>41.094000000000001</v>
      </c>
      <c r="O2758" s="292">
        <v>41.094000000000001</v>
      </c>
      <c r="P2758" s="292">
        <v>427.1942183596297</v>
      </c>
      <c r="Q2758" s="292">
        <v>365.03456982404828</v>
      </c>
      <c r="R2758" s="289">
        <v>423.98043148600624</v>
      </c>
      <c r="S2758" s="289">
        <v>425.27657848600626</v>
      </c>
      <c r="T2758" s="289"/>
      <c r="U2758" s="170">
        <v>355.5018016196064</v>
      </c>
      <c r="V2758" s="289"/>
      <c r="W2758" s="289"/>
      <c r="AB2758" s="288"/>
    </row>
    <row r="2759" spans="1:41" s="287" customFormat="1" x14ac:dyDescent="0.25">
      <c r="A2759" s="296" t="s">
        <v>2291</v>
      </c>
      <c r="B2759" s="296" t="s">
        <v>2315</v>
      </c>
      <c r="C2759" s="296" t="s">
        <v>2035</v>
      </c>
      <c r="D2759" s="300">
        <v>4253</v>
      </c>
      <c r="E2759" s="296" t="s">
        <v>2308</v>
      </c>
      <c r="F2759" s="295" t="s">
        <v>2307</v>
      </c>
      <c r="G2759" s="295" t="s">
        <v>2306</v>
      </c>
      <c r="H2759" s="294"/>
      <c r="I2759" s="305">
        <v>2.1759517494501779E-6</v>
      </c>
      <c r="J2759" s="304">
        <v>365.03457200000003</v>
      </c>
      <c r="K2759" s="303">
        <v>0</v>
      </c>
      <c r="L2759" s="201">
        <v>365.03456982404828</v>
      </c>
      <c r="M2759" s="201">
        <v>427.1942183596297</v>
      </c>
      <c r="N2759" s="201">
        <v>41.094000000000001</v>
      </c>
      <c r="O2759" s="292">
        <v>41.094000000000001</v>
      </c>
      <c r="P2759" s="292">
        <v>427.1942183596297</v>
      </c>
      <c r="Q2759" s="292">
        <v>365.03456982404828</v>
      </c>
      <c r="R2759" s="289">
        <v>425.27657848600626</v>
      </c>
      <c r="S2759" s="289">
        <v>425.27657848600626</v>
      </c>
      <c r="T2759" s="289" t="s">
        <v>2305</v>
      </c>
      <c r="U2759" s="170">
        <v>356.79794861960642</v>
      </c>
      <c r="AB2759" s="288"/>
    </row>
    <row r="2760" spans="1:41" s="287" customFormat="1" x14ac:dyDescent="0.25">
      <c r="D2760" s="297"/>
      <c r="E2760" s="296"/>
      <c r="F2760" s="295"/>
      <c r="G2760" s="291"/>
      <c r="H2760" s="294"/>
      <c r="I2760" s="292"/>
      <c r="J2760" s="293"/>
      <c r="K2760" s="236">
        <v>2.3777059999999999</v>
      </c>
      <c r="L2760" s="201">
        <v>363.84571682404828</v>
      </c>
      <c r="M2760" s="201">
        <v>427.1942183596297</v>
      </c>
      <c r="N2760" s="201">
        <v>41.094000000000001</v>
      </c>
      <c r="O2760" s="292">
        <v>41.094000000000001</v>
      </c>
      <c r="P2760" s="292">
        <v>427.1942183596297</v>
      </c>
      <c r="Q2760" s="292">
        <v>362.65686382404829</v>
      </c>
      <c r="R2760" s="289">
        <v>426.46543148600625</v>
      </c>
      <c r="S2760" s="289">
        <v>427.65428448600625</v>
      </c>
      <c r="T2760" s="289"/>
      <c r="U2760" s="170">
        <v>357.98680161960641</v>
      </c>
      <c r="V2760" s="289"/>
      <c r="W2760" s="289"/>
      <c r="AB2760" s="288"/>
    </row>
    <row r="2761" spans="1:41" s="287" customFormat="1" x14ac:dyDescent="0.25">
      <c r="A2761" s="296" t="s">
        <v>2291</v>
      </c>
      <c r="B2761" s="296" t="s">
        <v>2315</v>
      </c>
      <c r="C2761" s="296" t="s">
        <v>2304</v>
      </c>
      <c r="D2761" s="300">
        <v>4277</v>
      </c>
      <c r="E2761" s="296" t="s">
        <v>2303</v>
      </c>
      <c r="F2761" s="295" t="s">
        <v>2302</v>
      </c>
      <c r="G2761" s="295" t="s">
        <v>2301</v>
      </c>
      <c r="H2761" s="294" t="s">
        <v>2300</v>
      </c>
      <c r="I2761" s="292"/>
      <c r="J2761" s="293"/>
      <c r="K2761" s="292">
        <v>0</v>
      </c>
      <c r="L2761" s="201">
        <v>362.65686382404829</v>
      </c>
      <c r="M2761" s="201">
        <v>427.1942183596297</v>
      </c>
      <c r="N2761" s="201">
        <v>41.094000000000001</v>
      </c>
      <c r="O2761" s="292">
        <v>41.094000000000001</v>
      </c>
      <c r="P2761" s="292">
        <v>427.1942183596297</v>
      </c>
      <c r="Q2761" s="292">
        <v>362.65686382404829</v>
      </c>
      <c r="R2761" s="289">
        <v>427.65428448600625</v>
      </c>
      <c r="S2761" s="289">
        <v>427.65428448600625</v>
      </c>
      <c r="T2761" s="289"/>
      <c r="U2761" s="170">
        <v>359.17565461960641</v>
      </c>
      <c r="V2761" s="289"/>
      <c r="W2761" s="289"/>
      <c r="AB2761" s="288"/>
    </row>
    <row r="2762" spans="1:41" s="287" customFormat="1" x14ac:dyDescent="0.25">
      <c r="A2762" s="296" t="s">
        <v>2291</v>
      </c>
      <c r="B2762" s="296" t="s">
        <v>2315</v>
      </c>
      <c r="C2762" s="296" t="s">
        <v>1990</v>
      </c>
      <c r="D2762" s="300">
        <v>4277</v>
      </c>
      <c r="E2762" s="296" t="s">
        <v>2299</v>
      </c>
      <c r="F2762" s="295" t="s">
        <v>1988</v>
      </c>
      <c r="G2762" s="295" t="s">
        <v>1987</v>
      </c>
      <c r="H2762" s="294"/>
      <c r="I2762" s="292"/>
      <c r="J2762" s="293"/>
      <c r="K2762" s="292">
        <v>0</v>
      </c>
      <c r="L2762" s="201">
        <v>362.65686382404829</v>
      </c>
      <c r="M2762" s="201">
        <v>427.1942183596297</v>
      </c>
      <c r="N2762" s="201">
        <v>41.094000000000001</v>
      </c>
      <c r="O2762" s="292">
        <v>41.094000000000001</v>
      </c>
      <c r="P2762" s="292">
        <v>427.1942183596297</v>
      </c>
      <c r="Q2762" s="292">
        <v>362.65686382404829</v>
      </c>
      <c r="R2762" s="289">
        <v>427.65428448600625</v>
      </c>
      <c r="S2762" s="289">
        <v>427.65428448600625</v>
      </c>
      <c r="T2762" s="289"/>
      <c r="U2762" s="170">
        <v>359.17565461960641</v>
      </c>
      <c r="V2762" s="289"/>
      <c r="W2762" s="289"/>
      <c r="AB2762" s="288"/>
    </row>
    <row r="2763" spans="1:41" s="287" customFormat="1" x14ac:dyDescent="0.25">
      <c r="D2763" s="297"/>
      <c r="E2763" s="296"/>
      <c r="F2763" s="295"/>
      <c r="G2763" s="295"/>
      <c r="H2763" s="294"/>
      <c r="I2763" s="292"/>
      <c r="J2763" s="293"/>
      <c r="K2763" s="292">
        <v>0.32182699999999997</v>
      </c>
      <c r="L2763" s="201">
        <v>362.49595032404829</v>
      </c>
      <c r="M2763" s="201">
        <v>427.1942183596297</v>
      </c>
      <c r="N2763" s="201">
        <v>41.094000000000001</v>
      </c>
      <c r="O2763" s="292">
        <v>41.094000000000001</v>
      </c>
      <c r="P2763" s="292">
        <v>427.1942183596297</v>
      </c>
      <c r="Q2763" s="292">
        <v>362.3350368240483</v>
      </c>
      <c r="R2763" s="289">
        <v>427.81519798600624</v>
      </c>
      <c r="S2763" s="289">
        <v>427.97611148600623</v>
      </c>
      <c r="T2763" s="289"/>
      <c r="U2763" s="170">
        <v>359.3365681196064</v>
      </c>
      <c r="V2763" s="289"/>
      <c r="W2763" s="289"/>
      <c r="AB2763" s="288"/>
    </row>
    <row r="2764" spans="1:41" s="287" customFormat="1" x14ac:dyDescent="0.25">
      <c r="A2764" s="287" t="s">
        <v>2291</v>
      </c>
      <c r="B2764" s="287" t="s">
        <v>2315</v>
      </c>
      <c r="C2764" s="287" t="s">
        <v>1961</v>
      </c>
      <c r="D2764" s="297">
        <v>4281</v>
      </c>
      <c r="E2764" s="296" t="s">
        <v>2298</v>
      </c>
      <c r="F2764" s="295" t="s">
        <v>1984</v>
      </c>
      <c r="G2764" s="295" t="s">
        <v>1958</v>
      </c>
      <c r="H2764" s="294">
        <v>50</v>
      </c>
      <c r="I2764" s="292"/>
      <c r="J2764" s="293"/>
      <c r="K2764" s="289">
        <v>0.2</v>
      </c>
      <c r="L2764" s="201">
        <v>362.23503682404828</v>
      </c>
      <c r="M2764" s="201">
        <v>427.1942183596297</v>
      </c>
      <c r="N2764" s="201">
        <v>41.094000000000001</v>
      </c>
      <c r="O2764" s="292">
        <v>41.094000000000001</v>
      </c>
      <c r="P2764" s="292">
        <v>427.1942183596297</v>
      </c>
      <c r="Q2764" s="292">
        <v>362.13503682404831</v>
      </c>
      <c r="R2764" s="289">
        <v>428.0761114860062</v>
      </c>
      <c r="S2764" s="289">
        <v>428.17611148600622</v>
      </c>
      <c r="T2764" s="289"/>
      <c r="U2764" s="170">
        <v>359.59748161960636</v>
      </c>
      <c r="V2764" s="289"/>
      <c r="W2764" s="289"/>
      <c r="AB2764" s="288"/>
    </row>
    <row r="2765" spans="1:41" s="287" customFormat="1" x14ac:dyDescent="0.25">
      <c r="D2765" s="297"/>
      <c r="E2765" s="296" t="s">
        <v>619</v>
      </c>
      <c r="F2765" s="295"/>
      <c r="G2765" s="288"/>
      <c r="H2765" s="294"/>
      <c r="I2765" s="298">
        <v>3.1759516332385829E-6</v>
      </c>
      <c r="J2765" s="293"/>
      <c r="K2765" s="241">
        <v>0.12715000000000001</v>
      </c>
      <c r="L2765" s="201">
        <v>362.07146182404836</v>
      </c>
      <c r="M2765" s="201">
        <v>427.1942183596297</v>
      </c>
      <c r="N2765" s="201">
        <v>41.094000000000001</v>
      </c>
      <c r="O2765" s="289">
        <v>41.094000000000001</v>
      </c>
      <c r="P2765" s="292">
        <v>427.1942183596297</v>
      </c>
      <c r="Q2765" s="292">
        <v>362.00788682404834</v>
      </c>
      <c r="R2765" s="289">
        <v>428.23968648600618</v>
      </c>
      <c r="S2765" s="289">
        <v>428.30326148600619</v>
      </c>
      <c r="T2765" s="291"/>
      <c r="U2765" s="289">
        <v>359.76105661960634</v>
      </c>
      <c r="V2765" s="289"/>
      <c r="W2765" s="289"/>
      <c r="AB2765" s="288"/>
    </row>
    <row r="2766" spans="1:41" s="287" customFormat="1" x14ac:dyDescent="0.25">
      <c r="A2766" s="287" t="s">
        <v>2291</v>
      </c>
      <c r="B2766" s="287" t="s">
        <v>2315</v>
      </c>
      <c r="C2766" s="287" t="s">
        <v>111</v>
      </c>
      <c r="D2766" s="297">
        <v>4283</v>
      </c>
      <c r="E2766" s="296" t="s">
        <v>212</v>
      </c>
      <c r="F2766" s="288" t="s">
        <v>1974</v>
      </c>
      <c r="G2766" s="295" t="s">
        <v>1951</v>
      </c>
      <c r="H2766" s="294">
        <v>47.5</v>
      </c>
      <c r="I2766" s="292">
        <v>362.00788999999997</v>
      </c>
      <c r="J2766" s="293">
        <v>362.00788682404834</v>
      </c>
      <c r="K2766" s="241">
        <v>0</v>
      </c>
      <c r="L2766" s="201">
        <v>362.00788682404834</v>
      </c>
      <c r="M2766" s="201">
        <v>427.1942183596297</v>
      </c>
      <c r="N2766" s="201">
        <v>41.094000000000001</v>
      </c>
      <c r="O2766" s="289">
        <v>41.094000000000001</v>
      </c>
      <c r="P2766" s="292">
        <v>427.1942183596297</v>
      </c>
      <c r="Q2766" s="292">
        <v>362.00788682404834</v>
      </c>
      <c r="R2766" s="289">
        <v>428.30326148600619</v>
      </c>
      <c r="S2766" s="289">
        <v>428.30326148600619</v>
      </c>
      <c r="T2766" s="302">
        <v>0.13700000000000001</v>
      </c>
      <c r="U2766" s="289">
        <v>359.82463161960635</v>
      </c>
      <c r="W2766" s="289"/>
      <c r="AB2766" s="288"/>
    </row>
    <row r="2767" spans="1:41" s="287" customFormat="1" x14ac:dyDescent="0.25">
      <c r="D2767" s="297"/>
      <c r="E2767" s="296" t="s">
        <v>619</v>
      </c>
      <c r="H2767" s="301"/>
      <c r="I2767" s="225"/>
      <c r="J2767" s="293"/>
      <c r="K2767" s="241">
        <v>0.12284999999999999</v>
      </c>
      <c r="L2767" s="201">
        <v>361.94646182404836</v>
      </c>
      <c r="M2767" s="201">
        <v>427.1942183596297</v>
      </c>
      <c r="N2767" s="201">
        <v>41.094000000000001</v>
      </c>
      <c r="O2767" s="289">
        <v>41.094000000000001</v>
      </c>
      <c r="P2767" s="292">
        <v>427.1942183596297</v>
      </c>
      <c r="Q2767" s="292">
        <v>361.88503682404831</v>
      </c>
      <c r="R2767" s="289">
        <v>428.36468648600624</v>
      </c>
      <c r="S2767" s="289">
        <v>428.42611148600622</v>
      </c>
      <c r="T2767" s="289"/>
      <c r="U2767" s="289">
        <v>359.88605661960639</v>
      </c>
      <c r="V2767" s="289"/>
      <c r="W2767" s="289"/>
      <c r="AB2767" s="288"/>
    </row>
    <row r="2768" spans="1:41" s="287" customFormat="1" x14ac:dyDescent="0.25">
      <c r="A2768" s="287" t="s">
        <v>2291</v>
      </c>
      <c r="B2768" s="287" t="s">
        <v>2315</v>
      </c>
      <c r="C2768" s="287" t="s">
        <v>1947</v>
      </c>
      <c r="D2768" s="297">
        <v>4286</v>
      </c>
      <c r="E2768" s="296" t="s">
        <v>2297</v>
      </c>
      <c r="F2768" s="295" t="s">
        <v>1982</v>
      </c>
      <c r="G2768" s="291" t="s">
        <v>1944</v>
      </c>
      <c r="H2768" s="294">
        <v>50</v>
      </c>
      <c r="I2768" s="292"/>
      <c r="J2768" s="293"/>
      <c r="K2768" s="289">
        <v>0.25</v>
      </c>
      <c r="L2768" s="201">
        <v>361.76003682404831</v>
      </c>
      <c r="M2768" s="201">
        <v>427.1942183596297</v>
      </c>
      <c r="N2768" s="201">
        <v>41.094000000000001</v>
      </c>
      <c r="O2768" s="289">
        <v>41.094000000000001</v>
      </c>
      <c r="P2768" s="292">
        <v>427.1942183596297</v>
      </c>
      <c r="Q2768" s="292">
        <v>361.63503682404831</v>
      </c>
      <c r="R2768" s="289">
        <v>428.55111148600622</v>
      </c>
      <c r="S2768" s="289">
        <v>428.67611148600622</v>
      </c>
      <c r="T2768" s="289"/>
      <c r="U2768" s="289">
        <v>360.07248161960638</v>
      </c>
      <c r="V2768" s="289"/>
      <c r="W2768" s="289"/>
      <c r="AB2768" s="288"/>
    </row>
    <row r="2769" spans="1:41" s="287" customFormat="1" x14ac:dyDescent="0.25">
      <c r="D2769" s="297"/>
      <c r="E2769" s="296" t="s">
        <v>619</v>
      </c>
      <c r="F2769" s="295"/>
      <c r="G2769" s="288"/>
      <c r="H2769" s="294"/>
      <c r="I2769" s="292"/>
      <c r="J2769" s="293"/>
      <c r="K2769" s="289">
        <v>0.75</v>
      </c>
      <c r="L2769" s="201">
        <v>361.26003682404831</v>
      </c>
      <c r="M2769" s="201">
        <v>427.1942183596297</v>
      </c>
      <c r="N2769" s="201">
        <v>41.094000000000001</v>
      </c>
      <c r="O2769" s="289">
        <v>41.094000000000001</v>
      </c>
      <c r="P2769" s="292">
        <v>427.1942183596297</v>
      </c>
      <c r="Q2769" s="292">
        <v>360.88503682404831</v>
      </c>
      <c r="R2769" s="289">
        <v>429.05111148600622</v>
      </c>
      <c r="S2769" s="289">
        <v>429.42611148600622</v>
      </c>
      <c r="T2769" s="289"/>
      <c r="U2769" s="289">
        <v>360.57248161960638</v>
      </c>
      <c r="V2769" s="289"/>
      <c r="W2769" s="289"/>
      <c r="AB2769" s="288"/>
    </row>
    <row r="2770" spans="1:41" s="287" customFormat="1" x14ac:dyDescent="0.25">
      <c r="A2770" s="287" t="s">
        <v>2291</v>
      </c>
      <c r="B2770" s="287" t="s">
        <v>2315</v>
      </c>
      <c r="C2770" s="287" t="s">
        <v>1956</v>
      </c>
      <c r="D2770" s="297">
        <v>4296</v>
      </c>
      <c r="E2770" s="296" t="s">
        <v>2296</v>
      </c>
      <c r="F2770" s="295" t="s">
        <v>1982</v>
      </c>
      <c r="G2770" s="291" t="s">
        <v>1953</v>
      </c>
      <c r="H2770" s="294">
        <v>50</v>
      </c>
      <c r="I2770" s="292"/>
      <c r="J2770" s="293"/>
      <c r="K2770" s="289">
        <v>0.25</v>
      </c>
      <c r="L2770" s="201">
        <v>360.76003682404831</v>
      </c>
      <c r="M2770" s="201">
        <v>427.1942183596297</v>
      </c>
      <c r="N2770" s="201">
        <v>41.094000000000001</v>
      </c>
      <c r="O2770" s="289">
        <v>41.094000000000001</v>
      </c>
      <c r="P2770" s="292">
        <v>427.1942183596297</v>
      </c>
      <c r="Q2770" s="292">
        <v>360.63503682404831</v>
      </c>
      <c r="R2770" s="289">
        <v>429.55111148600622</v>
      </c>
      <c r="S2770" s="289">
        <v>429.67611148600622</v>
      </c>
      <c r="T2770" s="289"/>
      <c r="U2770" s="289">
        <v>361.07248161960638</v>
      </c>
      <c r="V2770" s="289"/>
      <c r="W2770" s="289"/>
      <c r="AB2770" s="288"/>
    </row>
    <row r="2771" spans="1:41" s="287" customFormat="1" x14ac:dyDescent="0.25">
      <c r="D2771" s="297"/>
      <c r="E2771" s="296"/>
      <c r="F2771" s="295"/>
      <c r="G2771" s="291"/>
      <c r="H2771" s="294"/>
      <c r="I2771" s="292"/>
      <c r="J2771" s="293"/>
      <c r="K2771" s="289">
        <v>0.87</v>
      </c>
      <c r="L2771" s="201">
        <v>360.20003682404831</v>
      </c>
      <c r="M2771" s="201">
        <v>427.1942183596297</v>
      </c>
      <c r="N2771" s="201">
        <v>41.094000000000001</v>
      </c>
      <c r="O2771" s="289">
        <v>41.094000000000001</v>
      </c>
      <c r="P2771" s="292">
        <v>427.1942183596297</v>
      </c>
      <c r="Q2771" s="292">
        <v>359.76503682404831</v>
      </c>
      <c r="R2771" s="289">
        <v>430.11111148600622</v>
      </c>
      <c r="S2771" s="289">
        <v>430.54611148600623</v>
      </c>
      <c r="T2771" s="289"/>
      <c r="U2771" s="289">
        <v>361.63248161960638</v>
      </c>
      <c r="V2771" s="289"/>
      <c r="W2771" s="289"/>
      <c r="AB2771" s="288"/>
      <c r="AO2771" s="296"/>
    </row>
    <row r="2772" spans="1:41" s="296" customFormat="1" x14ac:dyDescent="0.25">
      <c r="D2772" s="300"/>
      <c r="F2772" s="295"/>
      <c r="G2772" s="295"/>
      <c r="H2772" s="294"/>
      <c r="I2772" s="292"/>
      <c r="J2772" s="293"/>
      <c r="K2772" s="292">
        <v>0</v>
      </c>
      <c r="L2772" s="201">
        <v>359.76503682404831</v>
      </c>
      <c r="M2772" s="201">
        <v>427.1942183596297</v>
      </c>
      <c r="N2772" s="201">
        <v>41.094000000000001</v>
      </c>
      <c r="O2772" s="289">
        <v>41.094000000000001</v>
      </c>
      <c r="P2772" s="292">
        <v>427.1942183596297</v>
      </c>
      <c r="Q2772" s="292">
        <v>359.76503682404831</v>
      </c>
      <c r="R2772" s="292">
        <v>430.54611148600623</v>
      </c>
      <c r="S2772" s="292">
        <v>430.54611148600623</v>
      </c>
      <c r="T2772" s="292" t="s">
        <v>2295</v>
      </c>
      <c r="U2772" s="292">
        <v>362.06748161960638</v>
      </c>
      <c r="W2772" s="292"/>
      <c r="AB2772" s="295"/>
      <c r="AO2772" s="287"/>
    </row>
    <row r="2773" spans="1:41" s="287" customFormat="1" x14ac:dyDescent="0.25">
      <c r="D2773" s="297"/>
      <c r="E2773" s="296"/>
      <c r="F2773" s="295"/>
      <c r="G2773" s="299"/>
      <c r="H2773" s="294"/>
      <c r="I2773" s="292"/>
      <c r="J2773" s="293"/>
      <c r="K2773" s="289">
        <v>2</v>
      </c>
      <c r="L2773" s="201">
        <v>358.76503682404831</v>
      </c>
      <c r="M2773" s="201">
        <v>427.1942183596297</v>
      </c>
      <c r="N2773" s="201">
        <v>41.094000000000001</v>
      </c>
      <c r="O2773" s="289">
        <v>41.094000000000001</v>
      </c>
      <c r="P2773" s="292">
        <v>427.1942183596297</v>
      </c>
      <c r="Q2773" s="292">
        <v>357.76503682404831</v>
      </c>
      <c r="R2773" s="289">
        <v>431.54611148600623</v>
      </c>
      <c r="S2773" s="289">
        <v>432.54611148600623</v>
      </c>
      <c r="T2773" s="289"/>
      <c r="U2773" s="289">
        <v>363.06748161960638</v>
      </c>
      <c r="V2773" s="289"/>
      <c r="W2773" s="289"/>
      <c r="AB2773" s="288"/>
    </row>
    <row r="2774" spans="1:41" s="287" customFormat="1" x14ac:dyDescent="0.25">
      <c r="D2774" s="297"/>
      <c r="E2774" s="287" t="s">
        <v>619</v>
      </c>
      <c r="F2774" s="295"/>
      <c r="G2774" s="295" t="s">
        <v>1962</v>
      </c>
      <c r="H2774" s="294">
        <v>40</v>
      </c>
      <c r="I2774" s="298">
        <v>-3.3824048330188816E-5</v>
      </c>
      <c r="J2774" s="293"/>
      <c r="K2774" s="289">
        <v>0.103502</v>
      </c>
      <c r="L2774" s="201">
        <v>357.71328582404828</v>
      </c>
      <c r="M2774" s="201">
        <v>427.1942183596297</v>
      </c>
      <c r="N2774" s="201">
        <v>41.094000000000001</v>
      </c>
      <c r="O2774" s="289">
        <v>41.094000000000001</v>
      </c>
      <c r="P2774" s="292">
        <v>427.1942183596297</v>
      </c>
      <c r="Q2774" s="292">
        <v>357.66153482404832</v>
      </c>
      <c r="R2774" s="289">
        <v>432.59786248600619</v>
      </c>
      <c r="S2774" s="289">
        <v>432.64961348600622</v>
      </c>
      <c r="T2774" s="289"/>
      <c r="U2774" s="289">
        <v>364.11923261960635</v>
      </c>
      <c r="V2774" s="289"/>
      <c r="W2774" s="289"/>
      <c r="AB2774" s="288"/>
    </row>
    <row r="2775" spans="1:41" s="287" customFormat="1" x14ac:dyDescent="0.25">
      <c r="A2775" s="287" t="s">
        <v>2291</v>
      </c>
      <c r="B2775" s="287" t="s">
        <v>2315</v>
      </c>
      <c r="C2775" s="287" t="s">
        <v>111</v>
      </c>
      <c r="D2775" s="297">
        <v>4326</v>
      </c>
      <c r="E2775" s="296" t="s">
        <v>2294</v>
      </c>
      <c r="F2775" s="295" t="s">
        <v>1974</v>
      </c>
      <c r="G2775" s="295" t="s">
        <v>1951</v>
      </c>
      <c r="H2775" s="294"/>
      <c r="I2775" s="292">
        <v>357.66150099999999</v>
      </c>
      <c r="J2775" s="293">
        <v>357.66153482404832</v>
      </c>
      <c r="K2775" s="289">
        <v>0</v>
      </c>
      <c r="L2775" s="201">
        <v>357.66153482404832</v>
      </c>
      <c r="M2775" s="201">
        <v>427.1942183596297</v>
      </c>
      <c r="N2775" s="201">
        <v>41.094000000000001</v>
      </c>
      <c r="O2775" s="289">
        <v>41.094000000000001</v>
      </c>
      <c r="P2775" s="292">
        <v>427.1942183596297</v>
      </c>
      <c r="Q2775" s="292">
        <v>357.66153482404832</v>
      </c>
      <c r="R2775" s="289">
        <v>432.64961348600622</v>
      </c>
      <c r="S2775" s="289">
        <v>432.64961348600622</v>
      </c>
      <c r="T2775" s="289"/>
      <c r="U2775" s="289">
        <v>364.17098361960637</v>
      </c>
      <c r="V2775" s="289"/>
      <c r="W2775" s="289"/>
      <c r="AB2775" s="288"/>
    </row>
    <row r="2776" spans="1:41" s="287" customFormat="1" x14ac:dyDescent="0.25">
      <c r="D2776" s="297"/>
      <c r="E2776" s="296"/>
      <c r="F2776" s="295"/>
      <c r="G2776" s="295" t="s">
        <v>1969</v>
      </c>
      <c r="H2776" s="294"/>
      <c r="I2776" s="292"/>
      <c r="J2776" s="293"/>
      <c r="K2776" s="289">
        <v>0.14528199999999999</v>
      </c>
      <c r="L2776" s="201">
        <v>357.58889382404834</v>
      </c>
      <c r="M2776" s="201">
        <v>427.1942183596297</v>
      </c>
      <c r="N2776" s="201">
        <v>41.094000000000001</v>
      </c>
      <c r="O2776" s="289">
        <v>41.094000000000001</v>
      </c>
      <c r="P2776" s="292">
        <v>427.1942183596297</v>
      </c>
      <c r="Q2776" s="292">
        <v>357.51625282404831</v>
      </c>
      <c r="R2776" s="289">
        <v>432.72225448600625</v>
      </c>
      <c r="S2776" s="289">
        <v>432.79489548600623</v>
      </c>
      <c r="T2776" s="289"/>
      <c r="U2776" s="289">
        <v>364.24362461960641</v>
      </c>
      <c r="V2776" s="289"/>
      <c r="W2776" s="289"/>
      <c r="AB2776" s="288"/>
    </row>
    <row r="2777" spans="1:41" s="287" customFormat="1" x14ac:dyDescent="0.25">
      <c r="A2777" s="287" t="s">
        <v>2291</v>
      </c>
      <c r="B2777" s="287" t="s">
        <v>2315</v>
      </c>
      <c r="C2777" s="296" t="s">
        <v>1973</v>
      </c>
      <c r="D2777" s="297">
        <v>4328</v>
      </c>
      <c r="E2777" s="296" t="s">
        <v>2293</v>
      </c>
      <c r="F2777" s="295" t="s">
        <v>2022</v>
      </c>
      <c r="G2777" s="295" t="s">
        <v>2021</v>
      </c>
      <c r="H2777" s="294" t="s">
        <v>2292</v>
      </c>
      <c r="I2777" s="292"/>
      <c r="J2777" s="293"/>
      <c r="K2777" s="289">
        <v>0</v>
      </c>
      <c r="L2777" s="201">
        <v>357.51625282404831</v>
      </c>
      <c r="M2777" s="201">
        <v>427.1942183596297</v>
      </c>
      <c r="N2777" s="201">
        <v>41.094000000000001</v>
      </c>
      <c r="O2777" s="289">
        <v>41.094000000000001</v>
      </c>
      <c r="P2777" s="292">
        <v>427.1942183596297</v>
      </c>
      <c r="Q2777" s="292">
        <v>357.51625282404831</v>
      </c>
      <c r="R2777" s="289">
        <v>432.79489548600623</v>
      </c>
      <c r="S2777" s="289">
        <v>432.79489548600623</v>
      </c>
      <c r="T2777" s="289"/>
      <c r="U2777" s="289">
        <v>364.31626561960638</v>
      </c>
      <c r="V2777" s="289"/>
      <c r="W2777" s="289"/>
      <c r="AB2777" s="288"/>
    </row>
    <row r="2778" spans="1:41" s="287" customFormat="1" x14ac:dyDescent="0.25">
      <c r="D2778" s="297"/>
      <c r="E2778" s="296"/>
      <c r="F2778" s="295"/>
      <c r="G2778" s="295" t="s">
        <v>1969</v>
      </c>
      <c r="H2778" s="294"/>
      <c r="I2778" s="298">
        <v>-3.3824048330188816E-5</v>
      </c>
      <c r="J2778" s="293"/>
      <c r="K2778" s="289">
        <v>0</v>
      </c>
      <c r="L2778" s="201">
        <v>357.51625282404831</v>
      </c>
      <c r="M2778" s="201">
        <v>427.1942183596297</v>
      </c>
      <c r="N2778" s="201">
        <v>41.094000000000001</v>
      </c>
      <c r="O2778" s="289">
        <v>41.094000000000001</v>
      </c>
      <c r="P2778" s="292">
        <v>427.1942183596297</v>
      </c>
      <c r="Q2778" s="292">
        <v>357.51625282404831</v>
      </c>
      <c r="R2778" s="289">
        <v>432.79489548600623</v>
      </c>
      <c r="S2778" s="289">
        <v>432.79489548600623</v>
      </c>
      <c r="T2778" s="289"/>
      <c r="U2778" s="289">
        <v>364.31626561960638</v>
      </c>
      <c r="V2778" s="289"/>
      <c r="W2778" s="289"/>
      <c r="AB2778" s="288"/>
    </row>
    <row r="2779" spans="1:41" s="287" customFormat="1" x14ac:dyDescent="0.25">
      <c r="A2779" s="287" t="s">
        <v>2291</v>
      </c>
      <c r="B2779" s="287" t="s">
        <v>2315</v>
      </c>
      <c r="C2779" s="287" t="s">
        <v>1990</v>
      </c>
      <c r="D2779" s="297">
        <v>4328</v>
      </c>
      <c r="E2779" s="296" t="s">
        <v>2290</v>
      </c>
      <c r="F2779" s="295" t="s">
        <v>1988</v>
      </c>
      <c r="G2779" s="295" t="s">
        <v>1987</v>
      </c>
      <c r="H2779" s="294"/>
      <c r="I2779" s="292">
        <v>357.51621899999998</v>
      </c>
      <c r="J2779" s="293">
        <v>357.51625282404831</v>
      </c>
      <c r="K2779" s="289">
        <v>0</v>
      </c>
      <c r="L2779" s="201">
        <v>357.51625282404831</v>
      </c>
      <c r="M2779" s="201">
        <v>427.1942183596297</v>
      </c>
      <c r="N2779" s="201">
        <v>41.094000000000001</v>
      </c>
      <c r="O2779" s="289">
        <v>41.094000000000001</v>
      </c>
      <c r="P2779" s="292">
        <v>427.1942183596297</v>
      </c>
      <c r="Q2779" s="292">
        <v>357.51625282404831</v>
      </c>
      <c r="R2779" s="289">
        <v>432.79489548600623</v>
      </c>
      <c r="S2779" s="289">
        <v>432.79489548600623</v>
      </c>
      <c r="T2779" s="289"/>
      <c r="U2779" s="289">
        <v>364.31626561960638</v>
      </c>
      <c r="V2779" s="289"/>
      <c r="W2779" s="289"/>
      <c r="AB2779" s="288"/>
    </row>
    <row r="2780" spans="1:41" s="287" customFormat="1" x14ac:dyDescent="0.25">
      <c r="D2780" s="297"/>
      <c r="E2780" s="296"/>
      <c r="F2780" s="295"/>
      <c r="G2780" s="295" t="s">
        <v>1962</v>
      </c>
      <c r="H2780" s="294">
        <v>40</v>
      </c>
      <c r="I2780" s="292"/>
      <c r="J2780" s="293"/>
      <c r="K2780" s="289">
        <v>0.13121600000000003</v>
      </c>
      <c r="L2780" s="201">
        <v>357.45064482404831</v>
      </c>
      <c r="M2780" s="201">
        <v>427.1942183596297</v>
      </c>
      <c r="N2780" s="201">
        <v>41.094000000000001</v>
      </c>
      <c r="O2780" s="289">
        <v>41.094000000000001</v>
      </c>
      <c r="P2780" s="292">
        <v>427.1942183596297</v>
      </c>
      <c r="Q2780" s="292">
        <v>357.38503682404831</v>
      </c>
      <c r="R2780" s="289">
        <v>432.86050348600622</v>
      </c>
      <c r="S2780" s="289">
        <v>432.92611148600622</v>
      </c>
      <c r="T2780" s="289"/>
      <c r="U2780" s="289">
        <v>364.38187361960638</v>
      </c>
      <c r="V2780" s="289"/>
      <c r="W2780" s="289"/>
      <c r="AB2780" s="288"/>
    </row>
    <row r="2781" spans="1:41" s="287" customFormat="1" x14ac:dyDescent="0.25">
      <c r="A2781" s="288"/>
      <c r="D2781" s="297"/>
      <c r="E2781" s="296" t="s">
        <v>619</v>
      </c>
      <c r="F2781" s="295"/>
      <c r="G2781" s="295"/>
      <c r="H2781" s="294"/>
      <c r="I2781" s="292"/>
      <c r="J2781" s="293"/>
      <c r="K2781" s="292">
        <v>0</v>
      </c>
      <c r="L2781" s="201">
        <v>357.38503682404831</v>
      </c>
      <c r="M2781" s="201">
        <v>427.1942183596297</v>
      </c>
      <c r="N2781" s="201">
        <v>41.094000000000001</v>
      </c>
      <c r="O2781" s="291">
        <v>41.094000000000001</v>
      </c>
      <c r="P2781" s="290">
        <v>427.1942183596297</v>
      </c>
      <c r="Q2781" s="290">
        <v>357.38503682404831</v>
      </c>
      <c r="R2781" s="289">
        <v>432.92611148600622</v>
      </c>
      <c r="S2781" s="289">
        <v>432.92611148600622</v>
      </c>
      <c r="T2781" s="288"/>
      <c r="U2781" s="289">
        <v>364.44748161960638</v>
      </c>
      <c r="V2781" s="289"/>
      <c r="W2781" s="289"/>
      <c r="AB2781" s="288"/>
      <c r="AO2781" s="168"/>
    </row>
    <row r="2782" spans="1:41" x14ac:dyDescent="0.25">
      <c r="A2782" s="260" t="s">
        <v>2084</v>
      </c>
      <c r="B2782" s="260" t="s">
        <v>2289</v>
      </c>
      <c r="C2782" s="260" t="s">
        <v>1981</v>
      </c>
      <c r="D2782" s="261">
        <v>4330</v>
      </c>
      <c r="E2782" s="255" t="s">
        <v>2288</v>
      </c>
      <c r="F2782" s="265"/>
      <c r="G2782" s="265" t="s">
        <v>1978</v>
      </c>
      <c r="H2782" s="284">
        <v>40</v>
      </c>
      <c r="I2782" s="256"/>
      <c r="J2782" s="257"/>
      <c r="K2782" s="255">
        <v>5.7403999999999997E-2</v>
      </c>
      <c r="L2782" s="201">
        <v>357.3563348240483</v>
      </c>
      <c r="M2782" s="201">
        <v>427.1942183596297</v>
      </c>
      <c r="N2782" s="201">
        <v>41.094000000000001</v>
      </c>
      <c r="O2782" s="255">
        <v>41.094000000000001</v>
      </c>
      <c r="P2782" s="255">
        <v>427.1942183596297</v>
      </c>
      <c r="Q2782" s="255">
        <v>357.32763282404829</v>
      </c>
      <c r="R2782" s="255">
        <v>432.95481348600623</v>
      </c>
      <c r="S2782" s="255">
        <v>432.98351548600624</v>
      </c>
      <c r="T2782" s="255"/>
      <c r="U2782" s="170">
        <v>364.47618361960639</v>
      </c>
      <c r="V2782" s="170"/>
      <c r="W2782" s="170"/>
    </row>
    <row r="2783" spans="1:41" x14ac:dyDescent="0.25">
      <c r="A2783" s="286"/>
      <c r="B2783" s="286"/>
      <c r="C2783" s="286"/>
      <c r="D2783" s="285"/>
      <c r="E2783" s="260" t="s">
        <v>619</v>
      </c>
      <c r="F2783" s="259"/>
      <c r="G2783" s="259" t="s">
        <v>2198</v>
      </c>
      <c r="H2783" s="258"/>
      <c r="I2783" s="256"/>
      <c r="J2783" s="257"/>
      <c r="K2783" s="256">
        <v>0.16770400000000002</v>
      </c>
      <c r="L2783" s="201">
        <v>357.24378082404826</v>
      </c>
      <c r="M2783" s="201">
        <v>427.1942183596297</v>
      </c>
      <c r="N2783" s="201">
        <v>41.094000000000001</v>
      </c>
      <c r="O2783" s="255">
        <v>41.094000000000001</v>
      </c>
      <c r="P2783" s="255">
        <v>427.1942183596297</v>
      </c>
      <c r="Q2783" s="255">
        <v>357.15992882404828</v>
      </c>
      <c r="R2783" s="256">
        <v>433.06736748600628</v>
      </c>
      <c r="S2783" s="256">
        <v>433.15121948600626</v>
      </c>
      <c r="T2783" s="263"/>
      <c r="U2783" s="170">
        <v>364.58873761960643</v>
      </c>
      <c r="V2783" s="170"/>
      <c r="W2783" s="170"/>
    </row>
    <row r="2784" spans="1:41" x14ac:dyDescent="0.25">
      <c r="A2784" s="286" t="s">
        <v>2084</v>
      </c>
      <c r="B2784" s="286" t="s">
        <v>2289</v>
      </c>
      <c r="C2784" s="286" t="s">
        <v>2197</v>
      </c>
      <c r="D2784" s="285">
        <v>4334</v>
      </c>
      <c r="E2784" s="260" t="s">
        <v>2287</v>
      </c>
      <c r="F2784" s="259"/>
      <c r="G2784" s="259" t="s">
        <v>2175</v>
      </c>
      <c r="H2784" s="258">
        <v>40</v>
      </c>
      <c r="I2784" s="255"/>
      <c r="J2784" s="257"/>
      <c r="K2784" s="256">
        <v>0.49565599999999999</v>
      </c>
      <c r="L2784" s="201">
        <v>356.91210082404825</v>
      </c>
      <c r="M2784" s="201">
        <v>427.1942183596297</v>
      </c>
      <c r="N2784" s="201">
        <v>41.094000000000001</v>
      </c>
      <c r="O2784" s="255">
        <v>41.094000000000001</v>
      </c>
      <c r="P2784" s="255">
        <v>427.1942183596297</v>
      </c>
      <c r="Q2784" s="255">
        <v>356.66427282404828</v>
      </c>
      <c r="R2784" s="256">
        <v>433.39904748600622</v>
      </c>
      <c r="S2784" s="256">
        <v>433.64687548600625</v>
      </c>
      <c r="T2784" s="256"/>
      <c r="U2784" s="170">
        <v>364.92041761960638</v>
      </c>
      <c r="V2784" s="170"/>
      <c r="W2784" s="170"/>
      <c r="AB2784" s="168"/>
    </row>
    <row r="2785" spans="1:28" x14ac:dyDescent="0.25">
      <c r="A2785" s="286" t="s">
        <v>2084</v>
      </c>
      <c r="B2785" s="286" t="s">
        <v>2289</v>
      </c>
      <c r="C2785" s="286" t="s">
        <v>2174</v>
      </c>
      <c r="D2785" s="285">
        <v>4336</v>
      </c>
      <c r="E2785" s="260" t="s">
        <v>2286</v>
      </c>
      <c r="F2785" s="259"/>
      <c r="G2785" s="259" t="s">
        <v>2172</v>
      </c>
      <c r="H2785" s="258"/>
      <c r="I2785" s="255"/>
      <c r="J2785" s="257"/>
      <c r="K2785" s="256">
        <v>0</v>
      </c>
      <c r="L2785" s="201">
        <v>356.66427282404828</v>
      </c>
      <c r="M2785" s="201">
        <v>427.1942183596297</v>
      </c>
      <c r="N2785" s="201">
        <v>41.094000000000001</v>
      </c>
      <c r="O2785" s="255">
        <v>41.094000000000001</v>
      </c>
      <c r="P2785" s="255">
        <v>427.1942183596297</v>
      </c>
      <c r="Q2785" s="255">
        <v>356.66427282404828</v>
      </c>
      <c r="R2785" s="256">
        <v>433.64687548600625</v>
      </c>
      <c r="S2785" s="256">
        <v>433.64687548600625</v>
      </c>
      <c r="T2785" s="256"/>
      <c r="U2785" s="170">
        <v>365.16824561960641</v>
      </c>
      <c r="V2785" s="170"/>
      <c r="W2785" s="170"/>
      <c r="AB2785" s="168"/>
    </row>
    <row r="2786" spans="1:28" x14ac:dyDescent="0.25">
      <c r="A2786" s="286"/>
      <c r="B2786" s="286"/>
      <c r="C2786" s="286"/>
      <c r="D2786" s="285"/>
      <c r="E2786" s="260"/>
      <c r="F2786" s="259"/>
      <c r="G2786" s="259"/>
      <c r="H2786" s="258"/>
      <c r="I2786" s="255"/>
      <c r="J2786" s="257"/>
      <c r="K2786" s="256">
        <v>0</v>
      </c>
      <c r="L2786" s="201">
        <v>356.66427282404828</v>
      </c>
      <c r="M2786" s="201">
        <v>427.1942183596297</v>
      </c>
      <c r="N2786" s="201">
        <v>41.094000000000001</v>
      </c>
      <c r="O2786" s="255">
        <v>41.094000000000001</v>
      </c>
      <c r="P2786" s="255">
        <v>427.1942183596297</v>
      </c>
      <c r="Q2786" s="255">
        <v>356.66427282404828</v>
      </c>
      <c r="R2786" s="256">
        <v>433.64687548600625</v>
      </c>
      <c r="S2786" s="256">
        <v>433.64687548600625</v>
      </c>
      <c r="T2786" s="256"/>
      <c r="U2786" s="170">
        <v>365.16824561960641</v>
      </c>
      <c r="V2786" s="170"/>
      <c r="W2786" s="170"/>
      <c r="AB2786" s="168"/>
    </row>
    <row r="2787" spans="1:28" x14ac:dyDescent="0.25">
      <c r="A2787" s="286"/>
      <c r="B2787" s="286"/>
      <c r="C2787" s="286"/>
      <c r="D2787" s="285"/>
      <c r="E2787" s="260" t="s">
        <v>619</v>
      </c>
      <c r="F2787" s="259"/>
      <c r="G2787" s="259" t="s">
        <v>1962</v>
      </c>
      <c r="H2787" s="258"/>
      <c r="I2787" s="255"/>
      <c r="J2787" s="257"/>
      <c r="K2787" s="256">
        <v>9.9516999999999994E-2</v>
      </c>
      <c r="L2787" s="201">
        <v>356.61451432404829</v>
      </c>
      <c r="M2787" s="201">
        <v>427.1942183596297</v>
      </c>
      <c r="N2787" s="201">
        <v>41.094000000000001</v>
      </c>
      <c r="O2787" s="255">
        <v>41.094000000000001</v>
      </c>
      <c r="P2787" s="255">
        <v>427.1942183596297</v>
      </c>
      <c r="Q2787" s="255">
        <v>356.56475582404829</v>
      </c>
      <c r="R2787" s="256">
        <v>433.69663398600625</v>
      </c>
      <c r="S2787" s="256">
        <v>433.74639248600624</v>
      </c>
      <c r="T2787" s="256"/>
      <c r="U2787" s="170">
        <v>365.21800411960641</v>
      </c>
      <c r="V2787" s="170"/>
      <c r="W2787" s="170"/>
      <c r="AB2787" s="168"/>
    </row>
    <row r="2788" spans="1:28" x14ac:dyDescent="0.25">
      <c r="A2788" s="286" t="s">
        <v>2084</v>
      </c>
      <c r="B2788" s="286" t="s">
        <v>2289</v>
      </c>
      <c r="C2788" s="286" t="s">
        <v>2194</v>
      </c>
      <c r="D2788" s="285">
        <v>4340</v>
      </c>
      <c r="E2788" s="260" t="s">
        <v>2285</v>
      </c>
      <c r="F2788" s="259"/>
      <c r="G2788" s="259" t="s">
        <v>2175</v>
      </c>
      <c r="H2788" s="258">
        <v>40</v>
      </c>
      <c r="I2788" s="255"/>
      <c r="J2788" s="257"/>
      <c r="K2788" s="256">
        <v>0.49565599999999999</v>
      </c>
      <c r="L2788" s="201">
        <v>356.31692782404832</v>
      </c>
      <c r="M2788" s="201">
        <v>427.1942183596297</v>
      </c>
      <c r="N2788" s="201">
        <v>41.094000000000001</v>
      </c>
      <c r="O2788" s="255">
        <v>41.094000000000001</v>
      </c>
      <c r="P2788" s="255">
        <v>427.1942183596297</v>
      </c>
      <c r="Q2788" s="255">
        <v>356.06909982404829</v>
      </c>
      <c r="R2788" s="256">
        <v>433.99422048600621</v>
      </c>
      <c r="S2788" s="256">
        <v>434.24204848600624</v>
      </c>
      <c r="T2788" s="256"/>
      <c r="U2788" s="170">
        <v>365.51559061960637</v>
      </c>
      <c r="V2788" s="170"/>
      <c r="W2788" s="170"/>
      <c r="AB2788" s="168"/>
    </row>
    <row r="2789" spans="1:28" x14ac:dyDescent="0.25">
      <c r="A2789" s="286"/>
      <c r="B2789" s="286"/>
      <c r="C2789" s="286"/>
      <c r="D2789" s="285"/>
      <c r="E2789" s="260" t="s">
        <v>619</v>
      </c>
      <c r="F2789" s="259"/>
      <c r="G2789" s="259"/>
      <c r="H2789" s="258"/>
      <c r="I2789" s="255"/>
      <c r="J2789" s="257"/>
      <c r="K2789" s="256">
        <v>0</v>
      </c>
      <c r="L2789" s="201">
        <v>356.06909982404829</v>
      </c>
      <c r="M2789" s="201">
        <v>427.1942183596297</v>
      </c>
      <c r="N2789" s="201">
        <v>41.094000000000001</v>
      </c>
      <c r="O2789" s="255">
        <v>41.094000000000001</v>
      </c>
      <c r="P2789" s="255">
        <v>427.1942183596297</v>
      </c>
      <c r="Q2789" s="255">
        <v>356.06909982404829</v>
      </c>
      <c r="R2789" s="256">
        <v>434.24204848600624</v>
      </c>
      <c r="S2789" s="256">
        <v>434.24204848600624</v>
      </c>
      <c r="T2789" s="256"/>
      <c r="U2789" s="170">
        <v>365.7634186196064</v>
      </c>
      <c r="V2789" s="170"/>
      <c r="W2789" s="170"/>
      <c r="AB2789" s="168"/>
    </row>
    <row r="2790" spans="1:28" x14ac:dyDescent="0.25">
      <c r="A2790" s="286"/>
      <c r="B2790" s="286"/>
      <c r="C2790" s="286"/>
      <c r="D2790" s="285"/>
      <c r="E2790" s="260"/>
      <c r="F2790" s="259"/>
      <c r="G2790" s="259"/>
      <c r="H2790" s="258"/>
      <c r="I2790" s="255"/>
      <c r="J2790" s="257"/>
      <c r="K2790" s="256">
        <v>0</v>
      </c>
      <c r="L2790" s="201">
        <v>356.06909982404829</v>
      </c>
      <c r="M2790" s="201">
        <v>427.1942183596297</v>
      </c>
      <c r="N2790" s="201">
        <v>41.094000000000001</v>
      </c>
      <c r="O2790" s="255">
        <v>41.094000000000001</v>
      </c>
      <c r="P2790" s="255">
        <v>427.1942183596297</v>
      </c>
      <c r="Q2790" s="255">
        <v>356.06909982404829</v>
      </c>
      <c r="R2790" s="256">
        <v>434.24204848600624</v>
      </c>
      <c r="S2790" s="256">
        <v>434.24204848600624</v>
      </c>
      <c r="T2790" s="256"/>
      <c r="U2790" s="170">
        <v>365.7634186196064</v>
      </c>
      <c r="V2790" s="170"/>
      <c r="W2790" s="170"/>
      <c r="AB2790" s="168"/>
    </row>
    <row r="2791" spans="1:28" x14ac:dyDescent="0.25">
      <c r="A2791" s="286"/>
      <c r="B2791" s="286"/>
      <c r="C2791" s="286"/>
      <c r="D2791" s="285"/>
      <c r="E2791" s="260" t="s">
        <v>619</v>
      </c>
      <c r="F2791" s="259"/>
      <c r="G2791" s="259" t="s">
        <v>1962</v>
      </c>
      <c r="H2791" s="258"/>
      <c r="I2791" s="255"/>
      <c r="J2791" s="257"/>
      <c r="K2791" s="256">
        <v>9.9516999999999994E-2</v>
      </c>
      <c r="L2791" s="201">
        <v>356.0193413240483</v>
      </c>
      <c r="M2791" s="201">
        <v>427.1942183596297</v>
      </c>
      <c r="N2791" s="201">
        <v>41.094000000000001</v>
      </c>
      <c r="O2791" s="255">
        <v>41.094000000000001</v>
      </c>
      <c r="P2791" s="255">
        <v>427.1942183596297</v>
      </c>
      <c r="Q2791" s="255">
        <v>355.9695828240483</v>
      </c>
      <c r="R2791" s="256">
        <v>434.29180698600624</v>
      </c>
      <c r="S2791" s="256">
        <v>434.34156548600623</v>
      </c>
      <c r="T2791" s="256"/>
      <c r="U2791" s="170">
        <v>365.81317711960639</v>
      </c>
      <c r="V2791" s="170"/>
      <c r="W2791" s="170"/>
      <c r="AB2791" s="168"/>
    </row>
    <row r="2792" spans="1:28" x14ac:dyDescent="0.25">
      <c r="A2792" s="286" t="s">
        <v>2084</v>
      </c>
      <c r="B2792" s="286" t="s">
        <v>2289</v>
      </c>
      <c r="C2792" s="286" t="s">
        <v>2192</v>
      </c>
      <c r="D2792" s="285">
        <v>4346</v>
      </c>
      <c r="E2792" s="260" t="s">
        <v>2284</v>
      </c>
      <c r="F2792" s="259"/>
      <c r="G2792" s="259" t="s">
        <v>2175</v>
      </c>
      <c r="H2792" s="258">
        <v>40</v>
      </c>
      <c r="I2792" s="255"/>
      <c r="J2792" s="257"/>
      <c r="K2792" s="256">
        <v>0.49565599999999999</v>
      </c>
      <c r="L2792" s="201">
        <v>355.72175482404828</v>
      </c>
      <c r="M2792" s="201">
        <v>427.1942183596297</v>
      </c>
      <c r="N2792" s="201">
        <v>41.094000000000001</v>
      </c>
      <c r="O2792" s="255">
        <v>41.094000000000001</v>
      </c>
      <c r="P2792" s="255">
        <v>427.1942183596297</v>
      </c>
      <c r="Q2792" s="255">
        <v>355.47392682404831</v>
      </c>
      <c r="R2792" s="256">
        <v>434.5893934860062</v>
      </c>
      <c r="S2792" s="256">
        <v>434.83722148600623</v>
      </c>
      <c r="T2792" s="256"/>
      <c r="U2792" s="170">
        <v>366.11076361960636</v>
      </c>
      <c r="V2792" s="170"/>
      <c r="W2792" s="170"/>
      <c r="AB2792" s="168"/>
    </row>
    <row r="2793" spans="1:28" x14ac:dyDescent="0.25">
      <c r="A2793" s="286"/>
      <c r="B2793" s="286"/>
      <c r="C2793" s="286"/>
      <c r="D2793" s="285"/>
      <c r="E2793" s="260" t="s">
        <v>619</v>
      </c>
      <c r="F2793" s="259"/>
      <c r="G2793" s="259"/>
      <c r="H2793" s="258"/>
      <c r="I2793" s="255"/>
      <c r="J2793" s="257"/>
      <c r="K2793" s="256">
        <v>0</v>
      </c>
      <c r="L2793" s="201">
        <v>355.47392682404831</v>
      </c>
      <c r="M2793" s="201">
        <v>427.1942183596297</v>
      </c>
      <c r="N2793" s="201">
        <v>41.094000000000001</v>
      </c>
      <c r="O2793" s="255">
        <v>41.094000000000001</v>
      </c>
      <c r="P2793" s="255">
        <v>427.1942183596297</v>
      </c>
      <c r="Q2793" s="255">
        <v>355.47392682404831</v>
      </c>
      <c r="R2793" s="256">
        <v>434.83722148600623</v>
      </c>
      <c r="S2793" s="256">
        <v>434.83722148600623</v>
      </c>
      <c r="T2793" s="256"/>
      <c r="U2793" s="170">
        <v>366.35859161960639</v>
      </c>
      <c r="V2793" s="170"/>
      <c r="W2793" s="170"/>
      <c r="AB2793" s="168"/>
    </row>
    <row r="2794" spans="1:28" x14ac:dyDescent="0.25">
      <c r="A2794" s="286"/>
      <c r="B2794" s="286"/>
      <c r="C2794" s="286"/>
      <c r="D2794" s="285"/>
      <c r="E2794" s="260"/>
      <c r="F2794" s="259"/>
      <c r="G2794" s="259"/>
      <c r="H2794" s="258"/>
      <c r="I2794" s="255"/>
      <c r="J2794" s="257"/>
      <c r="K2794" s="256">
        <v>0</v>
      </c>
      <c r="L2794" s="201">
        <v>355.47392682404831</v>
      </c>
      <c r="M2794" s="201">
        <v>427.1942183596297</v>
      </c>
      <c r="N2794" s="201">
        <v>41.094000000000001</v>
      </c>
      <c r="O2794" s="255">
        <v>41.094000000000001</v>
      </c>
      <c r="P2794" s="255">
        <v>427.1942183596297</v>
      </c>
      <c r="Q2794" s="255">
        <v>355.47392682404831</v>
      </c>
      <c r="R2794" s="256">
        <v>434.83722148600623</v>
      </c>
      <c r="S2794" s="256">
        <v>434.83722148600623</v>
      </c>
      <c r="T2794" s="256"/>
      <c r="U2794" s="170">
        <v>366.35859161960639</v>
      </c>
      <c r="V2794" s="170"/>
      <c r="W2794" s="170"/>
      <c r="AB2794" s="168"/>
    </row>
    <row r="2795" spans="1:28" x14ac:dyDescent="0.25">
      <c r="A2795" s="286"/>
      <c r="B2795" s="286"/>
      <c r="C2795" s="286"/>
      <c r="D2795" s="285"/>
      <c r="E2795" s="260" t="s">
        <v>619</v>
      </c>
      <c r="F2795" s="259"/>
      <c r="G2795" s="259" t="s">
        <v>1962</v>
      </c>
      <c r="H2795" s="258"/>
      <c r="I2795" s="255"/>
      <c r="J2795" s="257"/>
      <c r="K2795" s="256">
        <v>9.9516999999999994E-2</v>
      </c>
      <c r="L2795" s="201">
        <v>355.42416832404831</v>
      </c>
      <c r="M2795" s="201">
        <v>427.1942183596297</v>
      </c>
      <c r="N2795" s="201">
        <v>41.094000000000001</v>
      </c>
      <c r="O2795" s="255">
        <v>41.094000000000001</v>
      </c>
      <c r="P2795" s="255">
        <v>427.1942183596297</v>
      </c>
      <c r="Q2795" s="255">
        <v>355.37440982404831</v>
      </c>
      <c r="R2795" s="256">
        <v>434.88697998600622</v>
      </c>
      <c r="S2795" s="256">
        <v>434.93673848600622</v>
      </c>
      <c r="T2795" s="256"/>
      <c r="U2795" s="170">
        <v>366.40835011960638</v>
      </c>
      <c r="V2795" s="170"/>
      <c r="W2795" s="170"/>
      <c r="AB2795" s="168"/>
    </row>
    <row r="2796" spans="1:28" x14ac:dyDescent="0.25">
      <c r="A2796" s="286" t="s">
        <v>2084</v>
      </c>
      <c r="B2796" s="286" t="s">
        <v>2289</v>
      </c>
      <c r="C2796" s="286" t="s">
        <v>2190</v>
      </c>
      <c r="D2796" s="285">
        <v>4352</v>
      </c>
      <c r="E2796" s="260" t="s">
        <v>2283</v>
      </c>
      <c r="F2796" s="259"/>
      <c r="G2796" s="259" t="s">
        <v>2175</v>
      </c>
      <c r="H2796" s="258">
        <v>40</v>
      </c>
      <c r="I2796" s="255"/>
      <c r="J2796" s="257"/>
      <c r="K2796" s="256">
        <v>0.49565599999999999</v>
      </c>
      <c r="L2796" s="201">
        <v>355.12658182404834</v>
      </c>
      <c r="M2796" s="201">
        <v>427.1942183596297</v>
      </c>
      <c r="N2796" s="201">
        <v>41.094000000000001</v>
      </c>
      <c r="O2796" s="255">
        <v>41.094000000000001</v>
      </c>
      <c r="P2796" s="255">
        <v>427.1942183596297</v>
      </c>
      <c r="Q2796" s="255">
        <v>354.87875382404832</v>
      </c>
      <c r="R2796" s="256">
        <v>435.18456648600619</v>
      </c>
      <c r="S2796" s="256">
        <v>435.43239448600622</v>
      </c>
      <c r="T2796" s="256"/>
      <c r="U2796" s="170">
        <v>366.70593661960635</v>
      </c>
      <c r="V2796" s="170"/>
      <c r="W2796" s="170"/>
      <c r="AB2796" s="168"/>
    </row>
    <row r="2797" spans="1:28" x14ac:dyDescent="0.25">
      <c r="A2797" s="286" t="s">
        <v>2084</v>
      </c>
      <c r="B2797" s="286" t="s">
        <v>2289</v>
      </c>
      <c r="C2797" s="286" t="s">
        <v>2174</v>
      </c>
      <c r="D2797" s="285">
        <v>4354</v>
      </c>
      <c r="E2797" s="260" t="s">
        <v>2282</v>
      </c>
      <c r="F2797" s="259"/>
      <c r="G2797" s="259" t="s">
        <v>2172</v>
      </c>
      <c r="H2797" s="258"/>
      <c r="I2797" s="255"/>
      <c r="J2797" s="257"/>
      <c r="K2797" s="256">
        <v>0</v>
      </c>
      <c r="L2797" s="201">
        <v>354.87875382404832</v>
      </c>
      <c r="M2797" s="201">
        <v>427.1942183596297</v>
      </c>
      <c r="N2797" s="201">
        <v>41.094000000000001</v>
      </c>
      <c r="O2797" s="255">
        <v>41.094000000000001</v>
      </c>
      <c r="P2797" s="255">
        <v>427.1942183596297</v>
      </c>
      <c r="Q2797" s="255">
        <v>354.87875382404832</v>
      </c>
      <c r="R2797" s="256">
        <v>435.43239448600622</v>
      </c>
      <c r="S2797" s="256">
        <v>435.43239448600622</v>
      </c>
      <c r="T2797" s="256"/>
      <c r="U2797" s="170">
        <v>366.95376461960637</v>
      </c>
      <c r="V2797" s="170"/>
      <c r="W2797" s="170"/>
      <c r="AB2797" s="168"/>
    </row>
    <row r="2798" spans="1:28" x14ac:dyDescent="0.25">
      <c r="A2798" s="286"/>
      <c r="B2798" s="286"/>
      <c r="C2798" s="286"/>
      <c r="D2798" s="285"/>
      <c r="E2798" s="260"/>
      <c r="F2798" s="259"/>
      <c r="G2798" s="259"/>
      <c r="H2798" s="258"/>
      <c r="I2798" s="255"/>
      <c r="J2798" s="257"/>
      <c r="K2798" s="256">
        <v>0</v>
      </c>
      <c r="L2798" s="201">
        <v>354.87875382404832</v>
      </c>
      <c r="M2798" s="201">
        <v>427.1942183596297</v>
      </c>
      <c r="N2798" s="201">
        <v>41.094000000000001</v>
      </c>
      <c r="O2798" s="255">
        <v>41.094000000000001</v>
      </c>
      <c r="P2798" s="255">
        <v>427.1942183596297</v>
      </c>
      <c r="Q2798" s="255">
        <v>354.87875382404832</v>
      </c>
      <c r="R2798" s="256">
        <v>435.43239448600622</v>
      </c>
      <c r="S2798" s="256">
        <v>435.43239448600622</v>
      </c>
      <c r="T2798" s="256"/>
      <c r="U2798" s="170">
        <v>366.95376461960637</v>
      </c>
      <c r="V2798" s="170"/>
      <c r="W2798" s="170"/>
      <c r="AB2798" s="168"/>
    </row>
    <row r="2799" spans="1:28" x14ac:dyDescent="0.25">
      <c r="A2799" s="286"/>
      <c r="B2799" s="286"/>
      <c r="C2799" s="286"/>
      <c r="D2799" s="285"/>
      <c r="E2799" s="260"/>
      <c r="F2799" s="259"/>
      <c r="G2799" s="259" t="s">
        <v>1962</v>
      </c>
      <c r="H2799" s="258"/>
      <c r="I2799" s="255"/>
      <c r="J2799" s="257"/>
      <c r="K2799" s="256">
        <v>0.15525</v>
      </c>
      <c r="L2799" s="201">
        <v>354.80112882404831</v>
      </c>
      <c r="M2799" s="201">
        <v>427.1942183596297</v>
      </c>
      <c r="N2799" s="201">
        <v>41.094000000000001</v>
      </c>
      <c r="O2799" s="255">
        <v>41.094000000000001</v>
      </c>
      <c r="P2799" s="255">
        <v>427.1942183596297</v>
      </c>
      <c r="Q2799" s="255">
        <v>354.72350382404829</v>
      </c>
      <c r="R2799" s="256">
        <v>435.51001948600623</v>
      </c>
      <c r="S2799" s="256">
        <v>435.58764448600624</v>
      </c>
      <c r="T2799" s="256"/>
      <c r="U2799" s="170">
        <v>367.03138961960639</v>
      </c>
      <c r="V2799" s="170"/>
      <c r="W2799" s="170"/>
      <c r="AB2799" s="168"/>
    </row>
    <row r="2800" spans="1:28" x14ac:dyDescent="0.25">
      <c r="A2800" s="286" t="s">
        <v>2084</v>
      </c>
      <c r="B2800" s="286" t="s">
        <v>2289</v>
      </c>
      <c r="C2800" s="286" t="s">
        <v>2187</v>
      </c>
      <c r="D2800" s="285">
        <v>4358</v>
      </c>
      <c r="E2800" s="260" t="s">
        <v>2281</v>
      </c>
      <c r="F2800" s="259" t="s">
        <v>2185</v>
      </c>
      <c r="G2800" s="259" t="s">
        <v>2184</v>
      </c>
      <c r="H2800" s="258">
        <v>40</v>
      </c>
      <c r="I2800" s="255"/>
      <c r="J2800" s="257"/>
      <c r="K2800" s="256">
        <v>0.5</v>
      </c>
      <c r="L2800" s="201">
        <v>354.47350382404829</v>
      </c>
      <c r="M2800" s="201">
        <v>427.1942183596297</v>
      </c>
      <c r="N2800" s="201">
        <v>41.094000000000001</v>
      </c>
      <c r="O2800" s="255">
        <v>41.094000000000001</v>
      </c>
      <c r="P2800" s="255">
        <v>427.1942183596297</v>
      </c>
      <c r="Q2800" s="255">
        <v>354.22350382404829</v>
      </c>
      <c r="R2800" s="256">
        <v>435.83764448600624</v>
      </c>
      <c r="S2800" s="256">
        <v>436.08764448600624</v>
      </c>
      <c r="T2800" s="256"/>
      <c r="U2800" s="170">
        <v>367.3590146196064</v>
      </c>
      <c r="V2800" s="170"/>
      <c r="W2800" s="170"/>
      <c r="AB2800" s="168"/>
    </row>
    <row r="2801" spans="1:28" x14ac:dyDescent="0.25">
      <c r="A2801" s="286"/>
      <c r="B2801" s="286"/>
      <c r="C2801" s="286"/>
      <c r="D2801" s="285"/>
      <c r="E2801" s="260" t="s">
        <v>619</v>
      </c>
      <c r="F2801" s="259"/>
      <c r="G2801" s="259" t="s">
        <v>1962</v>
      </c>
      <c r="H2801" s="258"/>
      <c r="I2801" s="255"/>
      <c r="J2801" s="257"/>
      <c r="K2801" s="256">
        <v>0.15525</v>
      </c>
      <c r="L2801" s="201">
        <v>354.14587882404828</v>
      </c>
      <c r="M2801" s="201">
        <v>427.1942183596297</v>
      </c>
      <c r="N2801" s="201">
        <v>41.094000000000001</v>
      </c>
      <c r="O2801" s="255">
        <v>41.094000000000001</v>
      </c>
      <c r="P2801" s="255">
        <v>427.1942183596297</v>
      </c>
      <c r="Q2801" s="255">
        <v>354.06825382404827</v>
      </c>
      <c r="R2801" s="256">
        <v>436.16526948600625</v>
      </c>
      <c r="S2801" s="256">
        <v>436.24289448600626</v>
      </c>
      <c r="T2801" s="256"/>
      <c r="U2801" s="170">
        <v>367.68663961960641</v>
      </c>
      <c r="V2801" s="170"/>
      <c r="W2801" s="170"/>
      <c r="AB2801" s="168"/>
    </row>
    <row r="2802" spans="1:28" x14ac:dyDescent="0.25">
      <c r="A2802" s="286" t="s">
        <v>2084</v>
      </c>
      <c r="B2802" s="286" t="s">
        <v>2289</v>
      </c>
      <c r="C2802" s="286" t="s">
        <v>2183</v>
      </c>
      <c r="D2802" s="285">
        <v>4365</v>
      </c>
      <c r="E2802" s="260" t="s">
        <v>2280</v>
      </c>
      <c r="F2802" s="259"/>
      <c r="G2802" s="259" t="s">
        <v>2175</v>
      </c>
      <c r="H2802" s="258">
        <v>40</v>
      </c>
      <c r="I2802" s="255"/>
      <c r="J2802" s="257"/>
      <c r="K2802" s="256">
        <v>0.49565599999999999</v>
      </c>
      <c r="L2802" s="201">
        <v>353.82042582404824</v>
      </c>
      <c r="M2802" s="201">
        <v>427.1942183596297</v>
      </c>
      <c r="N2802" s="201">
        <v>41.094000000000001</v>
      </c>
      <c r="O2802" s="255">
        <v>41.094000000000001</v>
      </c>
      <c r="P2802" s="255">
        <v>427.1942183596297</v>
      </c>
      <c r="Q2802" s="255">
        <v>353.57259782404827</v>
      </c>
      <c r="R2802" s="256">
        <v>436.49072248600623</v>
      </c>
      <c r="S2802" s="256">
        <v>436.73855048600626</v>
      </c>
      <c r="T2802" s="256"/>
      <c r="U2802" s="170">
        <v>368.01209261960639</v>
      </c>
      <c r="V2802" s="170"/>
      <c r="W2802" s="170"/>
      <c r="AB2802" s="168"/>
    </row>
    <row r="2803" spans="1:28" x14ac:dyDescent="0.25">
      <c r="A2803" s="286"/>
      <c r="B2803" s="286"/>
      <c r="C2803" s="286"/>
      <c r="D2803" s="285"/>
      <c r="E2803" s="260" t="s">
        <v>619</v>
      </c>
      <c r="F2803" s="259"/>
      <c r="G2803" s="259"/>
      <c r="H2803" s="258"/>
      <c r="I2803" s="255"/>
      <c r="J2803" s="257"/>
      <c r="K2803" s="256">
        <v>0</v>
      </c>
      <c r="L2803" s="201">
        <v>353.57259782404827</v>
      </c>
      <c r="M2803" s="201">
        <v>427.1942183596297</v>
      </c>
      <c r="N2803" s="201">
        <v>41.094000000000001</v>
      </c>
      <c r="O2803" s="255">
        <v>41.094000000000001</v>
      </c>
      <c r="P2803" s="255">
        <v>427.1942183596297</v>
      </c>
      <c r="Q2803" s="255">
        <v>353.57259782404827</v>
      </c>
      <c r="R2803" s="256">
        <v>436.73855048600626</v>
      </c>
      <c r="S2803" s="256">
        <v>436.73855048600626</v>
      </c>
      <c r="T2803" s="256"/>
      <c r="U2803" s="170">
        <v>368.25992061960642</v>
      </c>
      <c r="V2803" s="170"/>
      <c r="W2803" s="170"/>
      <c r="AB2803" s="168"/>
    </row>
    <row r="2804" spans="1:28" x14ac:dyDescent="0.25">
      <c r="A2804" s="286"/>
      <c r="B2804" s="286"/>
      <c r="C2804" s="286"/>
      <c r="D2804" s="285"/>
      <c r="E2804" s="260"/>
      <c r="F2804" s="259"/>
      <c r="G2804" s="259"/>
      <c r="H2804" s="258"/>
      <c r="I2804" s="255"/>
      <c r="J2804" s="257"/>
      <c r="K2804" s="256">
        <v>0</v>
      </c>
      <c r="L2804" s="201">
        <v>353.57259782404827</v>
      </c>
      <c r="M2804" s="201">
        <v>427.1942183596297</v>
      </c>
      <c r="N2804" s="201">
        <v>41.094000000000001</v>
      </c>
      <c r="O2804" s="255">
        <v>41.094000000000001</v>
      </c>
      <c r="P2804" s="255">
        <v>427.1942183596297</v>
      </c>
      <c r="Q2804" s="255">
        <v>353.57259782404827</v>
      </c>
      <c r="R2804" s="256">
        <v>436.73855048600626</v>
      </c>
      <c r="S2804" s="256">
        <v>436.73855048600626</v>
      </c>
      <c r="T2804" s="256"/>
      <c r="U2804" s="170">
        <v>368.25992061960642</v>
      </c>
      <c r="V2804" s="170"/>
      <c r="W2804" s="170"/>
      <c r="AB2804" s="168"/>
    </row>
    <row r="2805" spans="1:28" x14ac:dyDescent="0.25">
      <c r="A2805" s="286"/>
      <c r="B2805" s="286"/>
      <c r="C2805" s="286"/>
      <c r="D2805" s="285"/>
      <c r="E2805" s="260"/>
      <c r="F2805" s="259"/>
      <c r="G2805" s="259" t="s">
        <v>1962</v>
      </c>
      <c r="H2805" s="258"/>
      <c r="I2805" s="255"/>
      <c r="J2805" s="257"/>
      <c r="K2805" s="256">
        <v>9.9516999999999994E-2</v>
      </c>
      <c r="L2805" s="201">
        <v>353.52283932404828</v>
      </c>
      <c r="M2805" s="201">
        <v>427.1942183596297</v>
      </c>
      <c r="N2805" s="201">
        <v>41.094000000000001</v>
      </c>
      <c r="O2805" s="255">
        <v>41.094000000000001</v>
      </c>
      <c r="P2805" s="255">
        <v>427.1942183596297</v>
      </c>
      <c r="Q2805" s="255">
        <v>353.47308082404828</v>
      </c>
      <c r="R2805" s="256">
        <v>436.78830898600626</v>
      </c>
      <c r="S2805" s="256">
        <v>436.83806748600625</v>
      </c>
      <c r="T2805" s="256"/>
      <c r="U2805" s="170">
        <v>368.30967911960641</v>
      </c>
      <c r="V2805" s="170"/>
      <c r="W2805" s="170"/>
      <c r="AB2805" s="168"/>
    </row>
    <row r="2806" spans="1:28" x14ac:dyDescent="0.25">
      <c r="A2806" s="286" t="s">
        <v>2084</v>
      </c>
      <c r="B2806" s="286" t="s">
        <v>2289</v>
      </c>
      <c r="C2806" s="286" t="s">
        <v>2181</v>
      </c>
      <c r="D2806" s="285">
        <v>4371</v>
      </c>
      <c r="E2806" s="260" t="s">
        <v>2279</v>
      </c>
      <c r="F2806" s="259"/>
      <c r="G2806" s="259" t="s">
        <v>2175</v>
      </c>
      <c r="H2806" s="258">
        <v>40</v>
      </c>
      <c r="I2806" s="255"/>
      <c r="J2806" s="257"/>
      <c r="K2806" s="256">
        <v>0.49565599999999999</v>
      </c>
      <c r="L2806" s="201">
        <v>353.22525282404831</v>
      </c>
      <c r="M2806" s="201">
        <v>427.1942183596297</v>
      </c>
      <c r="N2806" s="201">
        <v>41.094000000000001</v>
      </c>
      <c r="O2806" s="255">
        <v>41.094000000000001</v>
      </c>
      <c r="P2806" s="255">
        <v>427.1942183596297</v>
      </c>
      <c r="Q2806" s="255">
        <v>352.97742482404828</v>
      </c>
      <c r="R2806" s="256">
        <v>437.08589548600622</v>
      </c>
      <c r="S2806" s="256">
        <v>437.33372348600625</v>
      </c>
      <c r="T2806" s="256"/>
      <c r="U2806" s="170">
        <v>368.60726561960638</v>
      </c>
      <c r="V2806" s="170"/>
      <c r="W2806" s="170"/>
      <c r="AB2806" s="168"/>
    </row>
    <row r="2807" spans="1:28" x14ac:dyDescent="0.25">
      <c r="A2807" s="286"/>
      <c r="B2807" s="286"/>
      <c r="C2807" s="286"/>
      <c r="D2807" s="285"/>
      <c r="E2807" s="260" t="s">
        <v>619</v>
      </c>
      <c r="F2807" s="259"/>
      <c r="G2807" s="259"/>
      <c r="H2807" s="258"/>
      <c r="I2807" s="255"/>
      <c r="J2807" s="257"/>
      <c r="K2807" s="256">
        <v>0</v>
      </c>
      <c r="L2807" s="201">
        <v>352.97742482404828</v>
      </c>
      <c r="M2807" s="201">
        <v>427.1942183596297</v>
      </c>
      <c r="N2807" s="201">
        <v>41.094000000000001</v>
      </c>
      <c r="O2807" s="255">
        <v>41.094000000000001</v>
      </c>
      <c r="P2807" s="255">
        <v>427.1942183596297</v>
      </c>
      <c r="Q2807" s="255">
        <v>352.97742482404828</v>
      </c>
      <c r="R2807" s="256">
        <v>437.33372348600625</v>
      </c>
      <c r="S2807" s="256">
        <v>437.33372348600625</v>
      </c>
      <c r="T2807" s="256"/>
      <c r="U2807" s="170">
        <v>368.85509361960641</v>
      </c>
      <c r="V2807" s="170"/>
      <c r="W2807" s="170"/>
      <c r="AB2807" s="168"/>
    </row>
    <row r="2808" spans="1:28" x14ac:dyDescent="0.25">
      <c r="A2808" s="286"/>
      <c r="B2808" s="286"/>
      <c r="C2808" s="286"/>
      <c r="D2808" s="285"/>
      <c r="E2808" s="260"/>
      <c r="F2808" s="259"/>
      <c r="G2808" s="259"/>
      <c r="H2808" s="258"/>
      <c r="I2808" s="255"/>
      <c r="J2808" s="257"/>
      <c r="K2808" s="256">
        <v>0</v>
      </c>
      <c r="L2808" s="201">
        <v>352.97742482404828</v>
      </c>
      <c r="M2808" s="201">
        <v>427.1942183596297</v>
      </c>
      <c r="N2808" s="201">
        <v>41.094000000000001</v>
      </c>
      <c r="O2808" s="255">
        <v>41.094000000000001</v>
      </c>
      <c r="P2808" s="255">
        <v>427.1942183596297</v>
      </c>
      <c r="Q2808" s="255">
        <v>352.97742482404828</v>
      </c>
      <c r="R2808" s="256">
        <v>437.33372348600625</v>
      </c>
      <c r="S2808" s="256">
        <v>437.33372348600625</v>
      </c>
      <c r="T2808" s="256"/>
      <c r="U2808" s="170">
        <v>368.85509361960641</v>
      </c>
      <c r="V2808" s="170"/>
      <c r="W2808" s="170"/>
      <c r="AB2808" s="168"/>
    </row>
    <row r="2809" spans="1:28" x14ac:dyDescent="0.25">
      <c r="A2809" s="286"/>
      <c r="B2809" s="286"/>
      <c r="C2809" s="286"/>
      <c r="D2809" s="285"/>
      <c r="E2809" s="260" t="s">
        <v>619</v>
      </c>
      <c r="F2809" s="259"/>
      <c r="G2809" s="259" t="s">
        <v>1962</v>
      </c>
      <c r="H2809" s="258"/>
      <c r="I2809" s="255"/>
      <c r="J2809" s="257"/>
      <c r="K2809" s="256">
        <v>9.9516999999999994E-2</v>
      </c>
      <c r="L2809" s="201">
        <v>352.92766632404829</v>
      </c>
      <c r="M2809" s="201">
        <v>427.1942183596297</v>
      </c>
      <c r="N2809" s="201">
        <v>41.094000000000001</v>
      </c>
      <c r="O2809" s="255">
        <v>41.094000000000001</v>
      </c>
      <c r="P2809" s="255">
        <v>427.1942183596297</v>
      </c>
      <c r="Q2809" s="255">
        <v>352.87790782404829</v>
      </c>
      <c r="R2809" s="256">
        <v>437.38348198600625</v>
      </c>
      <c r="S2809" s="256">
        <v>437.43324048600624</v>
      </c>
      <c r="T2809" s="256"/>
      <c r="U2809" s="170">
        <v>368.9048521196064</v>
      </c>
      <c r="V2809" s="170"/>
      <c r="W2809" s="170"/>
      <c r="AB2809" s="168"/>
    </row>
    <row r="2810" spans="1:28" x14ac:dyDescent="0.25">
      <c r="A2810" s="286" t="s">
        <v>2084</v>
      </c>
      <c r="B2810" s="286" t="s">
        <v>2289</v>
      </c>
      <c r="C2810" s="286" t="s">
        <v>2179</v>
      </c>
      <c r="D2810" s="285">
        <v>4377</v>
      </c>
      <c r="E2810" s="260" t="s">
        <v>2278</v>
      </c>
      <c r="F2810" s="259"/>
      <c r="G2810" s="259" t="s">
        <v>2175</v>
      </c>
      <c r="H2810" s="258">
        <v>40</v>
      </c>
      <c r="I2810" s="255"/>
      <c r="J2810" s="257"/>
      <c r="K2810" s="256">
        <v>0.49565599999999999</v>
      </c>
      <c r="L2810" s="201">
        <v>352.63007982404827</v>
      </c>
      <c r="M2810" s="201">
        <v>427.1942183596297</v>
      </c>
      <c r="N2810" s="201">
        <v>41.094000000000001</v>
      </c>
      <c r="O2810" s="255">
        <v>41.094000000000001</v>
      </c>
      <c r="P2810" s="255">
        <v>427.1942183596297</v>
      </c>
      <c r="Q2810" s="255">
        <v>352.3822518240483</v>
      </c>
      <c r="R2810" s="256">
        <v>437.68106848600621</v>
      </c>
      <c r="S2810" s="256">
        <v>437.92889648600624</v>
      </c>
      <c r="T2810" s="256"/>
      <c r="U2810" s="170">
        <v>369.20243861960637</v>
      </c>
      <c r="V2810" s="170"/>
      <c r="W2810" s="170"/>
      <c r="AB2810" s="168"/>
    </row>
    <row r="2811" spans="1:28" x14ac:dyDescent="0.25">
      <c r="A2811" s="286"/>
      <c r="B2811" s="286"/>
      <c r="C2811" s="286"/>
      <c r="D2811" s="285"/>
      <c r="E2811" s="260" t="s">
        <v>619</v>
      </c>
      <c r="F2811" s="259"/>
      <c r="G2811" s="259"/>
      <c r="H2811" s="258"/>
      <c r="I2811" s="255"/>
      <c r="J2811" s="257"/>
      <c r="K2811" s="256">
        <v>0</v>
      </c>
      <c r="L2811" s="201">
        <v>352.3822518240483</v>
      </c>
      <c r="M2811" s="201">
        <v>427.1942183596297</v>
      </c>
      <c r="N2811" s="201">
        <v>41.094000000000001</v>
      </c>
      <c r="O2811" s="255">
        <v>41.094000000000001</v>
      </c>
      <c r="P2811" s="255">
        <v>427.1942183596297</v>
      </c>
      <c r="Q2811" s="255">
        <v>352.3822518240483</v>
      </c>
      <c r="R2811" s="256">
        <v>437.92889648600624</v>
      </c>
      <c r="S2811" s="256">
        <v>437.92889648600624</v>
      </c>
      <c r="T2811" s="256"/>
      <c r="U2811" s="170">
        <v>369.4502666196064</v>
      </c>
      <c r="V2811" s="170"/>
      <c r="W2811" s="170"/>
      <c r="AB2811" s="168"/>
    </row>
    <row r="2812" spans="1:28" x14ac:dyDescent="0.25">
      <c r="A2812" s="286"/>
      <c r="B2812" s="286"/>
      <c r="C2812" s="286"/>
      <c r="D2812" s="285"/>
      <c r="E2812" s="260"/>
      <c r="F2812" s="259"/>
      <c r="G2812" s="259"/>
      <c r="H2812" s="258"/>
      <c r="I2812" s="255"/>
      <c r="J2812" s="257"/>
      <c r="K2812" s="256">
        <v>0</v>
      </c>
      <c r="L2812" s="201">
        <v>352.3822518240483</v>
      </c>
      <c r="M2812" s="201">
        <v>427.1942183596297</v>
      </c>
      <c r="N2812" s="201">
        <v>41.094000000000001</v>
      </c>
      <c r="O2812" s="255">
        <v>41.094000000000001</v>
      </c>
      <c r="P2812" s="255">
        <v>427.1942183596297</v>
      </c>
      <c r="Q2812" s="255">
        <v>352.3822518240483</v>
      </c>
      <c r="R2812" s="256">
        <v>437.92889648600624</v>
      </c>
      <c r="S2812" s="256">
        <v>437.92889648600624</v>
      </c>
      <c r="T2812" s="256"/>
      <c r="U2812" s="170">
        <v>369.4502666196064</v>
      </c>
      <c r="V2812" s="170"/>
      <c r="W2812" s="170"/>
      <c r="AB2812" s="168"/>
    </row>
    <row r="2813" spans="1:28" x14ac:dyDescent="0.25">
      <c r="A2813" s="286"/>
      <c r="B2813" s="286"/>
      <c r="C2813" s="286"/>
      <c r="D2813" s="285"/>
      <c r="E2813" s="260" t="s">
        <v>619</v>
      </c>
      <c r="F2813" s="259"/>
      <c r="G2813" s="259" t="s">
        <v>1962</v>
      </c>
      <c r="H2813" s="258"/>
      <c r="I2813" s="255"/>
      <c r="J2813" s="257"/>
      <c r="K2813" s="256">
        <v>9.9516999999999994E-2</v>
      </c>
      <c r="L2813" s="201">
        <v>352.3324933240483</v>
      </c>
      <c r="M2813" s="201">
        <v>427.1942183596297</v>
      </c>
      <c r="N2813" s="201">
        <v>41.094000000000001</v>
      </c>
      <c r="O2813" s="255">
        <v>41.094000000000001</v>
      </c>
      <c r="P2813" s="255">
        <v>427.1942183596297</v>
      </c>
      <c r="Q2813" s="255">
        <v>352.2827348240483</v>
      </c>
      <c r="R2813" s="256">
        <v>437.97865498600623</v>
      </c>
      <c r="S2813" s="256">
        <v>438.02841348600623</v>
      </c>
      <c r="T2813" s="256"/>
      <c r="U2813" s="170">
        <v>369.50002511960639</v>
      </c>
      <c r="V2813" s="170"/>
      <c r="W2813" s="170"/>
      <c r="AB2813" s="168"/>
    </row>
    <row r="2814" spans="1:28" x14ac:dyDescent="0.25">
      <c r="A2814" s="286" t="s">
        <v>2084</v>
      </c>
      <c r="B2814" s="286" t="s">
        <v>2289</v>
      </c>
      <c r="C2814" s="286" t="s">
        <v>2177</v>
      </c>
      <c r="D2814" s="285">
        <v>4383</v>
      </c>
      <c r="E2814" s="260" t="s">
        <v>2277</v>
      </c>
      <c r="F2814" s="259"/>
      <c r="G2814" s="259" t="s">
        <v>2175</v>
      </c>
      <c r="H2814" s="258">
        <v>40</v>
      </c>
      <c r="I2814" s="255"/>
      <c r="J2814" s="257"/>
      <c r="K2814" s="256">
        <v>0.49565599999999999</v>
      </c>
      <c r="L2814" s="201">
        <v>352.03490682404833</v>
      </c>
      <c r="M2814" s="201">
        <v>427.1942183596297</v>
      </c>
      <c r="N2814" s="201">
        <v>41.094000000000001</v>
      </c>
      <c r="O2814" s="255">
        <v>41.094000000000001</v>
      </c>
      <c r="P2814" s="255">
        <v>427.1942183596297</v>
      </c>
      <c r="Q2814" s="255">
        <v>351.78707882404831</v>
      </c>
      <c r="R2814" s="256">
        <v>438.2762414860062</v>
      </c>
      <c r="S2814" s="256">
        <v>438.52406948600623</v>
      </c>
      <c r="T2814" s="256"/>
      <c r="U2814" s="170">
        <v>369.79761161960636</v>
      </c>
      <c r="V2814" s="170"/>
      <c r="W2814" s="170"/>
      <c r="AB2814" s="168"/>
    </row>
    <row r="2815" spans="1:28" x14ac:dyDescent="0.25">
      <c r="A2815" s="286" t="s">
        <v>2084</v>
      </c>
      <c r="B2815" s="286" t="s">
        <v>2289</v>
      </c>
      <c r="C2815" s="286" t="s">
        <v>2174</v>
      </c>
      <c r="D2815" s="285">
        <v>4385</v>
      </c>
      <c r="E2815" s="260" t="s">
        <v>1918</v>
      </c>
      <c r="F2815" s="259"/>
      <c r="G2815" s="259" t="s">
        <v>2172</v>
      </c>
      <c r="H2815" s="258"/>
      <c r="I2815" s="255"/>
      <c r="J2815" s="257"/>
      <c r="K2815" s="256">
        <v>0</v>
      </c>
      <c r="L2815" s="201">
        <v>351.78707882404831</v>
      </c>
      <c r="M2815" s="201">
        <v>427.1942183596297</v>
      </c>
      <c r="N2815" s="201">
        <v>41.094000000000001</v>
      </c>
      <c r="O2815" s="255">
        <v>41.094000000000001</v>
      </c>
      <c r="P2815" s="255">
        <v>427.1942183596297</v>
      </c>
      <c r="Q2815" s="255">
        <v>351.78707882404831</v>
      </c>
      <c r="R2815" s="256">
        <v>438.52406948600623</v>
      </c>
      <c r="S2815" s="256">
        <v>438.52406948600623</v>
      </c>
      <c r="T2815" s="256"/>
      <c r="U2815" s="170">
        <v>370.04543961960638</v>
      </c>
      <c r="V2815" s="170"/>
      <c r="W2815" s="170"/>
      <c r="AB2815" s="168"/>
    </row>
    <row r="2816" spans="1:28" x14ac:dyDescent="0.25">
      <c r="A2816" s="286"/>
      <c r="B2816" s="286"/>
      <c r="C2816" s="260"/>
      <c r="D2816" s="261"/>
      <c r="E2816" s="260"/>
      <c r="F2816" s="259"/>
      <c r="G2816" s="259"/>
      <c r="H2816" s="258"/>
      <c r="I2816" s="255"/>
      <c r="J2816" s="257"/>
      <c r="K2816" s="256">
        <v>0</v>
      </c>
      <c r="L2816" s="201">
        <v>351.78707882404831</v>
      </c>
      <c r="M2816" s="201">
        <v>427.1942183596297</v>
      </c>
      <c r="N2816" s="201">
        <v>41.094000000000001</v>
      </c>
      <c r="O2816" s="255">
        <v>41.094000000000001</v>
      </c>
      <c r="P2816" s="255">
        <v>427.1942183596297</v>
      </c>
      <c r="Q2816" s="255">
        <v>351.78707882404831</v>
      </c>
      <c r="R2816" s="256">
        <v>438.52406948600623</v>
      </c>
      <c r="S2816" s="256">
        <v>438.52406948600623</v>
      </c>
      <c r="T2816" s="256"/>
      <c r="U2816" s="170">
        <v>370.04543961960638</v>
      </c>
      <c r="V2816" s="170"/>
      <c r="W2816" s="170"/>
      <c r="AB2816" s="168"/>
    </row>
    <row r="2817" spans="1:28" x14ac:dyDescent="0.25">
      <c r="A2817" s="286"/>
      <c r="B2817" s="286"/>
      <c r="C2817" s="286"/>
      <c r="D2817" s="285"/>
      <c r="E2817" s="260"/>
      <c r="F2817" s="259"/>
      <c r="G2817" s="259"/>
      <c r="H2817" s="258"/>
      <c r="I2817" s="255"/>
      <c r="J2817" s="257"/>
      <c r="K2817" s="256">
        <v>0.16770400000000002</v>
      </c>
      <c r="L2817" s="201">
        <v>351.70322682404833</v>
      </c>
      <c r="M2817" s="201">
        <v>427.1942183596297</v>
      </c>
      <c r="N2817" s="201">
        <v>41.094000000000001</v>
      </c>
      <c r="O2817" s="255">
        <v>41.094000000000001</v>
      </c>
      <c r="P2817" s="255">
        <v>427.1942183596297</v>
      </c>
      <c r="Q2817" s="255">
        <v>351.61937482404829</v>
      </c>
      <c r="R2817" s="256">
        <v>438.60792148600626</v>
      </c>
      <c r="S2817" s="256">
        <v>438.69177348600624</v>
      </c>
      <c r="T2817" s="263"/>
      <c r="U2817" s="170">
        <v>370.12929161960642</v>
      </c>
      <c r="V2817" s="170"/>
      <c r="W2817" s="170"/>
      <c r="AB2817" s="168"/>
    </row>
    <row r="2818" spans="1:28" x14ac:dyDescent="0.25">
      <c r="A2818" s="260" t="s">
        <v>2084</v>
      </c>
      <c r="B2818" s="260" t="s">
        <v>2289</v>
      </c>
      <c r="C2818" s="260" t="s">
        <v>1981</v>
      </c>
      <c r="D2818" s="261">
        <v>4387</v>
      </c>
      <c r="E2818" s="255" t="s">
        <v>2276</v>
      </c>
      <c r="F2818" s="265"/>
      <c r="G2818" s="265" t="s">
        <v>1978</v>
      </c>
      <c r="H2818" s="284">
        <v>40</v>
      </c>
      <c r="I2818" s="255"/>
      <c r="J2818" s="257"/>
      <c r="K2818" s="255">
        <v>5.7403999999999997E-2</v>
      </c>
      <c r="L2818" s="201">
        <v>351.59067282404828</v>
      </c>
      <c r="M2818" s="201">
        <v>427.1942183596297</v>
      </c>
      <c r="N2818" s="201">
        <v>41.094000000000001</v>
      </c>
      <c r="O2818" s="255">
        <v>41.094000000000001</v>
      </c>
      <c r="P2818" s="255">
        <v>427.1942183596297</v>
      </c>
      <c r="Q2818" s="255">
        <v>351.56197082404827</v>
      </c>
      <c r="R2818" s="255">
        <v>438.72047548600625</v>
      </c>
      <c r="S2818" s="255">
        <v>438.74917748600626</v>
      </c>
      <c r="T2818" s="255"/>
      <c r="U2818" s="170">
        <v>370.24184561960641</v>
      </c>
      <c r="V2818" s="170"/>
      <c r="W2818" s="170"/>
      <c r="AB2818" s="168"/>
    </row>
    <row r="2819" spans="1:28" x14ac:dyDescent="0.25">
      <c r="A2819" s="280"/>
      <c r="B2819" s="280"/>
      <c r="C2819" s="280"/>
      <c r="D2819" s="279"/>
      <c r="E2819" s="280" t="s">
        <v>619</v>
      </c>
      <c r="F2819" s="277"/>
      <c r="G2819" s="277" t="s">
        <v>1962</v>
      </c>
      <c r="H2819" s="276">
        <v>40</v>
      </c>
      <c r="I2819" s="274"/>
      <c r="J2819" s="275"/>
      <c r="K2819" s="274">
        <v>0.103502</v>
      </c>
      <c r="L2819" s="201">
        <v>351.51021982404825</v>
      </c>
      <c r="M2819" s="201">
        <v>427.1942183596297</v>
      </c>
      <c r="N2819" s="201">
        <v>41.094000000000001</v>
      </c>
      <c r="O2819" s="273">
        <v>41.094000000000001</v>
      </c>
      <c r="P2819" s="273">
        <v>427.1942183596297</v>
      </c>
      <c r="Q2819" s="273">
        <v>351.45846882404828</v>
      </c>
      <c r="R2819" s="273">
        <v>438.80092848600623</v>
      </c>
      <c r="S2819" s="273">
        <v>438.85267948600625</v>
      </c>
      <c r="T2819" s="273"/>
      <c r="U2819" s="170">
        <v>370.32229861960639</v>
      </c>
      <c r="V2819" s="170"/>
      <c r="W2819" s="170"/>
      <c r="AB2819" s="168"/>
    </row>
    <row r="2820" spans="1:28" x14ac:dyDescent="0.25">
      <c r="A2820" s="280" t="s">
        <v>2084</v>
      </c>
      <c r="B2820" s="280" t="s">
        <v>2275</v>
      </c>
      <c r="C2820" s="280" t="s">
        <v>111</v>
      </c>
      <c r="D2820" s="279">
        <v>4389</v>
      </c>
      <c r="E2820" s="278" t="s">
        <v>229</v>
      </c>
      <c r="F2820" s="277" t="s">
        <v>2169</v>
      </c>
      <c r="G2820" s="277" t="s">
        <v>1951</v>
      </c>
      <c r="H2820" s="276"/>
      <c r="I2820" s="273"/>
      <c r="J2820" s="275"/>
      <c r="K2820" s="274">
        <v>0</v>
      </c>
      <c r="L2820" s="201">
        <v>351.45846882404828</v>
      </c>
      <c r="M2820" s="201">
        <v>427.1942183596297</v>
      </c>
      <c r="N2820" s="201">
        <v>41.094000000000001</v>
      </c>
      <c r="O2820" s="273">
        <v>41.094000000000001</v>
      </c>
      <c r="P2820" s="273">
        <v>427.1942183596297</v>
      </c>
      <c r="Q2820" s="273">
        <v>351.45846882404828</v>
      </c>
      <c r="R2820" s="273">
        <v>438.85267948600625</v>
      </c>
      <c r="S2820" s="273">
        <v>438.85267948600625</v>
      </c>
      <c r="T2820" s="273"/>
      <c r="U2820" s="170">
        <v>370.37404961960641</v>
      </c>
      <c r="V2820" s="170"/>
      <c r="W2820" s="170"/>
      <c r="AB2820" s="168"/>
    </row>
    <row r="2821" spans="1:28" x14ac:dyDescent="0.25">
      <c r="A2821" s="280"/>
      <c r="B2821" s="280"/>
      <c r="C2821" s="280"/>
      <c r="D2821" s="279"/>
      <c r="E2821" s="283" t="s">
        <v>619</v>
      </c>
      <c r="F2821" s="277"/>
      <c r="G2821" s="277" t="s">
        <v>1969</v>
      </c>
      <c r="H2821" s="282"/>
      <c r="I2821" s="281"/>
      <c r="J2821" s="275"/>
      <c r="K2821" s="274">
        <v>0.14528199999999999</v>
      </c>
      <c r="L2821" s="201">
        <v>351.38582782404831</v>
      </c>
      <c r="M2821" s="201">
        <v>427.1942183596297</v>
      </c>
      <c r="N2821" s="201">
        <v>41.094000000000001</v>
      </c>
      <c r="O2821" s="273">
        <v>41.094000000000001</v>
      </c>
      <c r="P2821" s="273">
        <v>427.1942183596297</v>
      </c>
      <c r="Q2821" s="273">
        <v>351.31318682404827</v>
      </c>
      <c r="R2821" s="273">
        <v>438.92532048600629</v>
      </c>
      <c r="S2821" s="273">
        <v>438.99796148600626</v>
      </c>
      <c r="T2821" s="273"/>
      <c r="U2821" s="170">
        <v>370.44669061960644</v>
      </c>
      <c r="V2821" s="170"/>
      <c r="W2821" s="170"/>
      <c r="AB2821" s="168"/>
    </row>
    <row r="2822" spans="1:28" x14ac:dyDescent="0.25">
      <c r="A2822" s="280" t="s">
        <v>2084</v>
      </c>
      <c r="B2822" s="280" t="s">
        <v>2275</v>
      </c>
      <c r="C2822" s="280" t="s">
        <v>2087</v>
      </c>
      <c r="D2822" s="279">
        <v>4390</v>
      </c>
      <c r="E2822" s="278" t="s">
        <v>2274</v>
      </c>
      <c r="F2822" s="277"/>
      <c r="G2822" s="277" t="s">
        <v>2085</v>
      </c>
      <c r="H2822" s="276"/>
      <c r="I2822" s="273"/>
      <c r="J2822" s="275"/>
      <c r="K2822" s="274">
        <v>0</v>
      </c>
      <c r="L2822" s="201">
        <v>351.31318682404827</v>
      </c>
      <c r="M2822" s="201">
        <v>427.1942183596297</v>
      </c>
      <c r="N2822" s="201">
        <v>41.094000000000001</v>
      </c>
      <c r="O2822" s="273">
        <v>41.094000000000001</v>
      </c>
      <c r="P2822" s="273">
        <v>427.1942183596297</v>
      </c>
      <c r="Q2822" s="273">
        <v>351.31318682404827</v>
      </c>
      <c r="R2822" s="273">
        <v>438.99796148600626</v>
      </c>
      <c r="S2822" s="273">
        <v>438.99796148600626</v>
      </c>
      <c r="T2822" s="273"/>
      <c r="U2822" s="170">
        <v>370.51933161960642</v>
      </c>
      <c r="V2822" s="170"/>
      <c r="W2822" s="170"/>
      <c r="AB2822" s="168"/>
    </row>
    <row r="2823" spans="1:28" x14ac:dyDescent="0.25">
      <c r="A2823" s="280"/>
      <c r="B2823" s="280"/>
      <c r="C2823" s="280"/>
      <c r="D2823" s="279"/>
      <c r="E2823" s="283" t="s">
        <v>619</v>
      </c>
      <c r="F2823" s="277"/>
      <c r="G2823" s="277" t="s">
        <v>1969</v>
      </c>
      <c r="H2823" s="282"/>
      <c r="I2823" s="281"/>
      <c r="J2823" s="275"/>
      <c r="K2823" s="274">
        <v>0</v>
      </c>
      <c r="L2823" s="201">
        <v>351.31318682404827</v>
      </c>
      <c r="M2823" s="201">
        <v>427.1942183596297</v>
      </c>
      <c r="N2823" s="201">
        <v>41.094000000000001</v>
      </c>
      <c r="O2823" s="273">
        <v>41.094000000000001</v>
      </c>
      <c r="P2823" s="273">
        <v>427.1942183596297</v>
      </c>
      <c r="Q2823" s="273">
        <v>351.31318682404827</v>
      </c>
      <c r="R2823" s="273">
        <v>438.99796148600626</v>
      </c>
      <c r="S2823" s="273">
        <v>438.99796148600626</v>
      </c>
      <c r="T2823" s="273"/>
      <c r="U2823" s="170">
        <v>370.51933161960642</v>
      </c>
      <c r="V2823" s="170"/>
      <c r="W2823" s="170"/>
      <c r="AB2823" s="168"/>
    </row>
    <row r="2824" spans="1:28" x14ac:dyDescent="0.25">
      <c r="A2824" s="280" t="s">
        <v>2084</v>
      </c>
      <c r="B2824" s="280" t="s">
        <v>2275</v>
      </c>
      <c r="C2824" s="280" t="s">
        <v>1990</v>
      </c>
      <c r="D2824" s="279">
        <v>4390</v>
      </c>
      <c r="E2824" s="278" t="s">
        <v>2273</v>
      </c>
      <c r="F2824" s="277" t="s">
        <v>1988</v>
      </c>
      <c r="G2824" s="277" t="s">
        <v>1987</v>
      </c>
      <c r="H2824" s="276"/>
      <c r="I2824" s="273"/>
      <c r="J2824" s="275"/>
      <c r="K2824" s="274">
        <v>0</v>
      </c>
      <c r="L2824" s="201">
        <v>351.31318682404827</v>
      </c>
      <c r="M2824" s="201">
        <v>427.1942183596297</v>
      </c>
      <c r="N2824" s="201">
        <v>41.094000000000001</v>
      </c>
      <c r="O2824" s="273">
        <v>41.094000000000001</v>
      </c>
      <c r="P2824" s="273">
        <v>427.1942183596297</v>
      </c>
      <c r="Q2824" s="273">
        <v>351.31318682404827</v>
      </c>
      <c r="R2824" s="273">
        <v>438.99796148600626</v>
      </c>
      <c r="S2824" s="273">
        <v>438.99796148600626</v>
      </c>
      <c r="T2824" s="273"/>
      <c r="U2824" s="170">
        <v>370.51933161960642</v>
      </c>
      <c r="V2824" s="170"/>
      <c r="W2824" s="170"/>
      <c r="AB2824" s="168"/>
    </row>
    <row r="2825" spans="1:28" x14ac:dyDescent="0.25">
      <c r="A2825" s="280"/>
      <c r="B2825" s="280"/>
      <c r="C2825" s="280"/>
      <c r="D2825" s="279"/>
      <c r="E2825" s="278" t="s">
        <v>619</v>
      </c>
      <c r="F2825" s="277"/>
      <c r="G2825" s="277" t="s">
        <v>1962</v>
      </c>
      <c r="H2825" s="276">
        <v>40</v>
      </c>
      <c r="I2825" s="273"/>
      <c r="J2825" s="275"/>
      <c r="K2825" s="274">
        <v>0.13121600000000003</v>
      </c>
      <c r="L2825" s="201">
        <v>351.24757882404828</v>
      </c>
      <c r="M2825" s="201">
        <v>427.1942183596297</v>
      </c>
      <c r="N2825" s="201">
        <v>41.094000000000001</v>
      </c>
      <c r="O2825" s="273">
        <v>41.094000000000001</v>
      </c>
      <c r="P2825" s="273">
        <v>427.1942183596297</v>
      </c>
      <c r="Q2825" s="273">
        <v>351.18197082404828</v>
      </c>
      <c r="R2825" s="273">
        <v>439.06356948600626</v>
      </c>
      <c r="S2825" s="273">
        <v>439.12917748600626</v>
      </c>
      <c r="T2825" s="273"/>
      <c r="U2825" s="170">
        <v>370.58493961960642</v>
      </c>
      <c r="V2825" s="170"/>
      <c r="W2825" s="170"/>
      <c r="AB2825" s="168"/>
    </row>
    <row r="2826" spans="1:28" x14ac:dyDescent="0.25">
      <c r="A2826" s="260" t="s">
        <v>2084</v>
      </c>
      <c r="B2826" s="260" t="s">
        <v>2272</v>
      </c>
      <c r="C2826" s="260" t="s">
        <v>1981</v>
      </c>
      <c r="D2826" s="261">
        <v>4392</v>
      </c>
      <c r="E2826" s="255" t="s">
        <v>2271</v>
      </c>
      <c r="F2826" s="265"/>
      <c r="G2826" s="265" t="s">
        <v>1978</v>
      </c>
      <c r="H2826" s="284">
        <v>40</v>
      </c>
      <c r="I2826" s="255"/>
      <c r="J2826" s="257"/>
      <c r="K2826" s="255">
        <v>5.7403999999999997E-2</v>
      </c>
      <c r="L2826" s="201">
        <v>351.15326882404827</v>
      </c>
      <c r="M2826" s="201">
        <v>427.1942183596297</v>
      </c>
      <c r="N2826" s="201">
        <v>41.094000000000001</v>
      </c>
      <c r="O2826" s="255">
        <v>41.094000000000001</v>
      </c>
      <c r="P2826" s="255">
        <v>427.1942183596297</v>
      </c>
      <c r="Q2826" s="255">
        <v>351.12456682404826</v>
      </c>
      <c r="R2826" s="255">
        <v>439.15787948600627</v>
      </c>
      <c r="S2826" s="255">
        <v>439.18658148600628</v>
      </c>
      <c r="T2826" s="255"/>
      <c r="U2826" s="170">
        <v>370.67924961960642</v>
      </c>
      <c r="V2826" s="170"/>
      <c r="W2826" s="170"/>
      <c r="AB2826" s="168"/>
    </row>
    <row r="2827" spans="1:28" x14ac:dyDescent="0.25">
      <c r="A2827" s="286"/>
      <c r="B2827" s="286"/>
      <c r="C2827" s="286"/>
      <c r="D2827" s="285"/>
      <c r="E2827" s="260" t="s">
        <v>619</v>
      </c>
      <c r="F2827" s="259"/>
      <c r="G2827" s="259" t="s">
        <v>2198</v>
      </c>
      <c r="H2827" s="258"/>
      <c r="I2827" s="255"/>
      <c r="J2827" s="257"/>
      <c r="K2827" s="256">
        <v>0.16770400000000002</v>
      </c>
      <c r="L2827" s="201">
        <v>351.04071482404822</v>
      </c>
      <c r="M2827" s="201">
        <v>427.1942183596297</v>
      </c>
      <c r="N2827" s="201">
        <v>41.094000000000001</v>
      </c>
      <c r="O2827" s="255">
        <v>41.094000000000001</v>
      </c>
      <c r="P2827" s="255">
        <v>427.1942183596297</v>
      </c>
      <c r="Q2827" s="255">
        <v>350.95686282404824</v>
      </c>
      <c r="R2827" s="256">
        <v>439.27043348600631</v>
      </c>
      <c r="S2827" s="256">
        <v>439.35428548600629</v>
      </c>
      <c r="T2827" s="263"/>
      <c r="U2827" s="170">
        <v>370.79180361960647</v>
      </c>
      <c r="V2827" s="170"/>
      <c r="W2827" s="170"/>
      <c r="AB2827" s="168"/>
    </row>
    <row r="2828" spans="1:28" x14ac:dyDescent="0.25">
      <c r="A2828" s="286" t="s">
        <v>2084</v>
      </c>
      <c r="B2828" s="286" t="s">
        <v>2272</v>
      </c>
      <c r="C2828" s="286" t="s">
        <v>2197</v>
      </c>
      <c r="D2828" s="285">
        <v>4396</v>
      </c>
      <c r="E2828" s="260" t="s">
        <v>2270</v>
      </c>
      <c r="F2828" s="259"/>
      <c r="G2828" s="259" t="s">
        <v>2175</v>
      </c>
      <c r="H2828" s="258">
        <v>40</v>
      </c>
      <c r="I2828" s="255"/>
      <c r="J2828" s="257"/>
      <c r="K2828" s="256">
        <v>0.49565599999999999</v>
      </c>
      <c r="L2828" s="201">
        <v>350.70903482404822</v>
      </c>
      <c r="M2828" s="201">
        <v>427.1942183596297</v>
      </c>
      <c r="N2828" s="201">
        <v>41.094000000000001</v>
      </c>
      <c r="O2828" s="255">
        <v>41.094000000000001</v>
      </c>
      <c r="P2828" s="255">
        <v>427.1942183596297</v>
      </c>
      <c r="Q2828" s="255">
        <v>350.46120682404825</v>
      </c>
      <c r="R2828" s="256">
        <v>439.60211348600626</v>
      </c>
      <c r="S2828" s="256">
        <v>439.84994148600629</v>
      </c>
      <c r="T2828" s="256"/>
      <c r="U2828" s="170">
        <v>371.12348361960642</v>
      </c>
      <c r="V2828" s="170"/>
      <c r="W2828" s="170"/>
      <c r="AB2828" s="168"/>
    </row>
    <row r="2829" spans="1:28" x14ac:dyDescent="0.25">
      <c r="A2829" s="286" t="s">
        <v>2084</v>
      </c>
      <c r="B2829" s="286" t="s">
        <v>2272</v>
      </c>
      <c r="C2829" s="286" t="s">
        <v>2174</v>
      </c>
      <c r="D2829" s="285">
        <v>4398</v>
      </c>
      <c r="E2829" s="260" t="s">
        <v>2269</v>
      </c>
      <c r="F2829" s="259"/>
      <c r="G2829" s="259" t="s">
        <v>2172</v>
      </c>
      <c r="H2829" s="258"/>
      <c r="I2829" s="255"/>
      <c r="J2829" s="257"/>
      <c r="K2829" s="256">
        <v>0</v>
      </c>
      <c r="L2829" s="201">
        <v>350.46120682404825</v>
      </c>
      <c r="M2829" s="201">
        <v>427.1942183596297</v>
      </c>
      <c r="N2829" s="201">
        <v>41.094000000000001</v>
      </c>
      <c r="O2829" s="255">
        <v>41.094000000000001</v>
      </c>
      <c r="P2829" s="255">
        <v>427.1942183596297</v>
      </c>
      <c r="Q2829" s="255">
        <v>350.46120682404825</v>
      </c>
      <c r="R2829" s="256">
        <v>439.84994148600629</v>
      </c>
      <c r="S2829" s="256">
        <v>439.84994148600629</v>
      </c>
      <c r="T2829" s="256"/>
      <c r="U2829" s="170">
        <v>371.37131161960644</v>
      </c>
      <c r="V2829" s="170"/>
      <c r="W2829" s="170"/>
      <c r="AB2829" s="168"/>
    </row>
    <row r="2830" spans="1:28" x14ac:dyDescent="0.25">
      <c r="A2830" s="286"/>
      <c r="B2830" s="286"/>
      <c r="C2830" s="286"/>
      <c r="D2830" s="285"/>
      <c r="E2830" s="260"/>
      <c r="F2830" s="259"/>
      <c r="G2830" s="259"/>
      <c r="H2830" s="258"/>
      <c r="I2830" s="255"/>
      <c r="J2830" s="257"/>
      <c r="K2830" s="256">
        <v>0</v>
      </c>
      <c r="L2830" s="201">
        <v>350.46120682404825</v>
      </c>
      <c r="M2830" s="201">
        <v>427.1942183596297</v>
      </c>
      <c r="N2830" s="201">
        <v>41.094000000000001</v>
      </c>
      <c r="O2830" s="255">
        <v>41.094000000000001</v>
      </c>
      <c r="P2830" s="255">
        <v>427.1942183596297</v>
      </c>
      <c r="Q2830" s="255">
        <v>350.46120682404825</v>
      </c>
      <c r="R2830" s="256">
        <v>439.84994148600629</v>
      </c>
      <c r="S2830" s="256">
        <v>439.84994148600629</v>
      </c>
      <c r="T2830" s="256"/>
      <c r="U2830" s="170">
        <v>371.37131161960644</v>
      </c>
      <c r="V2830" s="170"/>
      <c r="W2830" s="170"/>
      <c r="AB2830" s="168"/>
    </row>
    <row r="2831" spans="1:28" x14ac:dyDescent="0.25">
      <c r="A2831" s="286"/>
      <c r="B2831" s="286"/>
      <c r="C2831" s="286"/>
      <c r="D2831" s="285"/>
      <c r="E2831" s="260" t="s">
        <v>619</v>
      </c>
      <c r="F2831" s="259"/>
      <c r="G2831" s="259" t="s">
        <v>1962</v>
      </c>
      <c r="H2831" s="258"/>
      <c r="I2831" s="255"/>
      <c r="J2831" s="257"/>
      <c r="K2831" s="256">
        <v>9.9516999999999994E-2</v>
      </c>
      <c r="L2831" s="201">
        <v>350.41144832404825</v>
      </c>
      <c r="M2831" s="201">
        <v>427.1942183596297</v>
      </c>
      <c r="N2831" s="201">
        <v>41.094000000000001</v>
      </c>
      <c r="O2831" s="255">
        <v>41.094000000000001</v>
      </c>
      <c r="P2831" s="255">
        <v>427.1942183596297</v>
      </c>
      <c r="Q2831" s="255">
        <v>350.36168982404826</v>
      </c>
      <c r="R2831" s="256">
        <v>439.89969998600628</v>
      </c>
      <c r="S2831" s="256">
        <v>439.94945848600628</v>
      </c>
      <c r="T2831" s="256"/>
      <c r="U2831" s="170">
        <v>371.42107011960644</v>
      </c>
      <c r="V2831" s="170"/>
      <c r="W2831" s="170"/>
      <c r="AB2831" s="168"/>
    </row>
    <row r="2832" spans="1:28" x14ac:dyDescent="0.25">
      <c r="A2832" s="286" t="s">
        <v>2084</v>
      </c>
      <c r="B2832" s="286" t="s">
        <v>2272</v>
      </c>
      <c r="C2832" s="286" t="s">
        <v>2194</v>
      </c>
      <c r="D2832" s="285">
        <v>4402</v>
      </c>
      <c r="E2832" s="260" t="s">
        <v>2268</v>
      </c>
      <c r="F2832" s="259"/>
      <c r="G2832" s="259" t="s">
        <v>2175</v>
      </c>
      <c r="H2832" s="258">
        <v>40</v>
      </c>
      <c r="I2832" s="255"/>
      <c r="J2832" s="257"/>
      <c r="K2832" s="256">
        <v>0.49565599999999999</v>
      </c>
      <c r="L2832" s="201">
        <v>350.11386182404829</v>
      </c>
      <c r="M2832" s="201">
        <v>427.1942183596297</v>
      </c>
      <c r="N2832" s="201">
        <v>41.094000000000001</v>
      </c>
      <c r="O2832" s="255">
        <v>41.094000000000001</v>
      </c>
      <c r="P2832" s="255">
        <v>427.1942183596297</v>
      </c>
      <c r="Q2832" s="255">
        <v>349.86603382404826</v>
      </c>
      <c r="R2832" s="256">
        <v>440.19728648600625</v>
      </c>
      <c r="S2832" s="256">
        <v>440.44511448600628</v>
      </c>
      <c r="T2832" s="256"/>
      <c r="U2832" s="170">
        <v>371.71865661960641</v>
      </c>
      <c r="V2832" s="170"/>
      <c r="W2832" s="170"/>
      <c r="AB2832" s="168"/>
    </row>
    <row r="2833" spans="1:28" x14ac:dyDescent="0.25">
      <c r="A2833" s="286"/>
      <c r="B2833" s="286"/>
      <c r="C2833" s="286"/>
      <c r="D2833" s="285"/>
      <c r="E2833" s="260" t="s">
        <v>619</v>
      </c>
      <c r="F2833" s="259"/>
      <c r="G2833" s="259"/>
      <c r="H2833" s="258"/>
      <c r="I2833" s="255"/>
      <c r="J2833" s="257"/>
      <c r="K2833" s="256">
        <v>0</v>
      </c>
      <c r="L2833" s="201">
        <v>349.86603382404826</v>
      </c>
      <c r="M2833" s="201">
        <v>427.1942183596297</v>
      </c>
      <c r="N2833" s="201">
        <v>41.094000000000001</v>
      </c>
      <c r="O2833" s="255">
        <v>41.094000000000001</v>
      </c>
      <c r="P2833" s="255">
        <v>427.1942183596297</v>
      </c>
      <c r="Q2833" s="255">
        <v>349.86603382404826</v>
      </c>
      <c r="R2833" s="256">
        <v>440.44511448600628</v>
      </c>
      <c r="S2833" s="256">
        <v>440.44511448600628</v>
      </c>
      <c r="T2833" s="256"/>
      <c r="U2833" s="170">
        <v>371.96648461960643</v>
      </c>
      <c r="V2833" s="170"/>
      <c r="W2833" s="170"/>
      <c r="AB2833" s="168"/>
    </row>
    <row r="2834" spans="1:28" x14ac:dyDescent="0.25">
      <c r="A2834" s="286"/>
      <c r="B2834" s="286"/>
      <c r="C2834" s="286"/>
      <c r="D2834" s="285"/>
      <c r="E2834" s="260"/>
      <c r="F2834" s="259"/>
      <c r="G2834" s="259"/>
      <c r="H2834" s="258"/>
      <c r="I2834" s="255"/>
      <c r="J2834" s="257"/>
      <c r="K2834" s="256">
        <v>0</v>
      </c>
      <c r="L2834" s="201">
        <v>349.86603382404826</v>
      </c>
      <c r="M2834" s="201">
        <v>427.1942183596297</v>
      </c>
      <c r="N2834" s="201">
        <v>41.094000000000001</v>
      </c>
      <c r="O2834" s="255">
        <v>41.094000000000001</v>
      </c>
      <c r="P2834" s="255">
        <v>427.1942183596297</v>
      </c>
      <c r="Q2834" s="255">
        <v>349.86603382404826</v>
      </c>
      <c r="R2834" s="256">
        <v>440.44511448600628</v>
      </c>
      <c r="S2834" s="256">
        <v>440.44511448600628</v>
      </c>
      <c r="T2834" s="256"/>
      <c r="U2834" s="170">
        <v>371.96648461960643</v>
      </c>
      <c r="V2834" s="170"/>
      <c r="W2834" s="170"/>
      <c r="AB2834" s="168"/>
    </row>
    <row r="2835" spans="1:28" x14ac:dyDescent="0.25">
      <c r="A2835" s="286"/>
      <c r="B2835" s="286"/>
      <c r="C2835" s="286"/>
      <c r="D2835" s="285"/>
      <c r="E2835" s="260" t="s">
        <v>619</v>
      </c>
      <c r="F2835" s="259"/>
      <c r="G2835" s="259" t="s">
        <v>1962</v>
      </c>
      <c r="H2835" s="258"/>
      <c r="I2835" s="255"/>
      <c r="J2835" s="257"/>
      <c r="K2835" s="256">
        <v>9.9516999999999994E-2</v>
      </c>
      <c r="L2835" s="201">
        <v>349.81627532404826</v>
      </c>
      <c r="M2835" s="201">
        <v>427.1942183596297</v>
      </c>
      <c r="N2835" s="201">
        <v>41.094000000000001</v>
      </c>
      <c r="O2835" s="255">
        <v>41.094000000000001</v>
      </c>
      <c r="P2835" s="255">
        <v>427.1942183596297</v>
      </c>
      <c r="Q2835" s="255">
        <v>349.76651682404827</v>
      </c>
      <c r="R2835" s="256">
        <v>440.49487298600627</v>
      </c>
      <c r="S2835" s="256">
        <v>440.54463148600627</v>
      </c>
      <c r="T2835" s="256"/>
      <c r="U2835" s="170">
        <v>372.01624311960643</v>
      </c>
      <c r="V2835" s="170"/>
      <c r="W2835" s="170"/>
      <c r="AB2835" s="168"/>
    </row>
    <row r="2836" spans="1:28" x14ac:dyDescent="0.25">
      <c r="A2836" s="286" t="s">
        <v>2084</v>
      </c>
      <c r="B2836" s="286" t="s">
        <v>2272</v>
      </c>
      <c r="C2836" s="286" t="s">
        <v>2192</v>
      </c>
      <c r="D2836" s="285">
        <v>4408</v>
      </c>
      <c r="E2836" s="260" t="s">
        <v>2267</v>
      </c>
      <c r="F2836" s="259"/>
      <c r="G2836" s="259" t="s">
        <v>2175</v>
      </c>
      <c r="H2836" s="258">
        <v>40</v>
      </c>
      <c r="I2836" s="255"/>
      <c r="J2836" s="257"/>
      <c r="K2836" s="256">
        <v>0.49565599999999999</v>
      </c>
      <c r="L2836" s="201">
        <v>349.51868882404824</v>
      </c>
      <c r="M2836" s="201">
        <v>427.1942183596297</v>
      </c>
      <c r="N2836" s="201">
        <v>41.094000000000001</v>
      </c>
      <c r="O2836" s="255">
        <v>41.094000000000001</v>
      </c>
      <c r="P2836" s="255">
        <v>427.1942183596297</v>
      </c>
      <c r="Q2836" s="255">
        <v>349.27086082404827</v>
      </c>
      <c r="R2836" s="256">
        <v>440.79245948600624</v>
      </c>
      <c r="S2836" s="256">
        <v>441.04028748600626</v>
      </c>
      <c r="T2836" s="256"/>
      <c r="U2836" s="170">
        <v>372.31382961960639</v>
      </c>
      <c r="V2836" s="170"/>
      <c r="W2836" s="170"/>
      <c r="AB2836" s="168"/>
    </row>
    <row r="2837" spans="1:28" x14ac:dyDescent="0.25">
      <c r="A2837" s="286"/>
      <c r="B2837" s="286"/>
      <c r="C2837" s="286"/>
      <c r="D2837" s="285"/>
      <c r="E2837" s="260" t="s">
        <v>619</v>
      </c>
      <c r="F2837" s="259"/>
      <c r="G2837" s="259"/>
      <c r="H2837" s="258"/>
      <c r="I2837" s="255"/>
      <c r="J2837" s="257"/>
      <c r="K2837" s="256">
        <v>0</v>
      </c>
      <c r="L2837" s="201">
        <v>349.27086082404827</v>
      </c>
      <c r="M2837" s="201">
        <v>427.1942183596297</v>
      </c>
      <c r="N2837" s="201">
        <v>41.094000000000001</v>
      </c>
      <c r="O2837" s="255">
        <v>41.094000000000001</v>
      </c>
      <c r="P2837" s="255">
        <v>427.1942183596297</v>
      </c>
      <c r="Q2837" s="255">
        <v>349.27086082404827</v>
      </c>
      <c r="R2837" s="256">
        <v>441.04028748600626</v>
      </c>
      <c r="S2837" s="256">
        <v>441.04028748600626</v>
      </c>
      <c r="T2837" s="256"/>
      <c r="U2837" s="170">
        <v>372.56165761960642</v>
      </c>
      <c r="V2837" s="170"/>
      <c r="W2837" s="170"/>
      <c r="AB2837" s="168"/>
    </row>
    <row r="2838" spans="1:28" x14ac:dyDescent="0.25">
      <c r="A2838" s="286"/>
      <c r="B2838" s="286"/>
      <c r="C2838" s="286"/>
      <c r="D2838" s="285"/>
      <c r="E2838" s="260"/>
      <c r="F2838" s="259"/>
      <c r="G2838" s="259"/>
      <c r="H2838" s="258"/>
      <c r="I2838" s="255"/>
      <c r="J2838" s="257"/>
      <c r="K2838" s="256">
        <v>0</v>
      </c>
      <c r="L2838" s="201">
        <v>349.27086082404827</v>
      </c>
      <c r="M2838" s="201">
        <v>427.1942183596297</v>
      </c>
      <c r="N2838" s="201">
        <v>41.094000000000001</v>
      </c>
      <c r="O2838" s="255">
        <v>41.094000000000001</v>
      </c>
      <c r="P2838" s="255">
        <v>427.1942183596297</v>
      </c>
      <c r="Q2838" s="255">
        <v>349.27086082404827</v>
      </c>
      <c r="R2838" s="256">
        <v>441.04028748600626</v>
      </c>
      <c r="S2838" s="256">
        <v>441.04028748600626</v>
      </c>
      <c r="T2838" s="256"/>
      <c r="U2838" s="170">
        <v>372.56165761960642</v>
      </c>
      <c r="V2838" s="170"/>
      <c r="W2838" s="170"/>
      <c r="AB2838" s="168"/>
    </row>
    <row r="2839" spans="1:28" x14ac:dyDescent="0.25">
      <c r="A2839" s="286"/>
      <c r="B2839" s="286"/>
      <c r="C2839" s="286"/>
      <c r="D2839" s="285"/>
      <c r="E2839" s="260" t="s">
        <v>619</v>
      </c>
      <c r="F2839" s="259"/>
      <c r="G2839" s="259" t="s">
        <v>1962</v>
      </c>
      <c r="H2839" s="258"/>
      <c r="I2839" s="255"/>
      <c r="J2839" s="257"/>
      <c r="K2839" s="256">
        <v>9.9516999999999994E-2</v>
      </c>
      <c r="L2839" s="201">
        <v>349.22110232404827</v>
      </c>
      <c r="M2839" s="201">
        <v>427.1942183596297</v>
      </c>
      <c r="N2839" s="201">
        <v>41.094000000000001</v>
      </c>
      <c r="O2839" s="255">
        <v>41.094000000000001</v>
      </c>
      <c r="P2839" s="255">
        <v>427.1942183596297</v>
      </c>
      <c r="Q2839" s="255">
        <v>349.17134382404828</v>
      </c>
      <c r="R2839" s="256">
        <v>441.09004598600626</v>
      </c>
      <c r="S2839" s="256">
        <v>441.13980448600626</v>
      </c>
      <c r="T2839" s="256"/>
      <c r="U2839" s="170">
        <v>372.61141611960642</v>
      </c>
      <c r="V2839" s="170"/>
      <c r="W2839" s="170"/>
      <c r="AB2839" s="168"/>
    </row>
    <row r="2840" spans="1:28" x14ac:dyDescent="0.25">
      <c r="A2840" s="286" t="s">
        <v>2084</v>
      </c>
      <c r="B2840" s="286" t="s">
        <v>2272</v>
      </c>
      <c r="C2840" s="286" t="s">
        <v>2190</v>
      </c>
      <c r="D2840" s="285">
        <v>4414</v>
      </c>
      <c r="E2840" s="260" t="s">
        <v>2266</v>
      </c>
      <c r="F2840" s="259"/>
      <c r="G2840" s="259" t="s">
        <v>2175</v>
      </c>
      <c r="H2840" s="258">
        <v>40</v>
      </c>
      <c r="I2840" s="255"/>
      <c r="J2840" s="257"/>
      <c r="K2840" s="256">
        <v>0.49565599999999999</v>
      </c>
      <c r="L2840" s="201">
        <v>348.92351582404831</v>
      </c>
      <c r="M2840" s="201">
        <v>427.1942183596297</v>
      </c>
      <c r="N2840" s="201">
        <v>41.094000000000001</v>
      </c>
      <c r="O2840" s="255">
        <v>41.094000000000001</v>
      </c>
      <c r="P2840" s="255">
        <v>427.1942183596297</v>
      </c>
      <c r="Q2840" s="255">
        <v>348.67568782404828</v>
      </c>
      <c r="R2840" s="256">
        <v>441.38763248600623</v>
      </c>
      <c r="S2840" s="256">
        <v>441.63546048600625</v>
      </c>
      <c r="T2840" s="256"/>
      <c r="U2840" s="170">
        <v>372.90900261960638</v>
      </c>
      <c r="V2840" s="170"/>
      <c r="W2840" s="170"/>
      <c r="AB2840" s="168"/>
    </row>
    <row r="2841" spans="1:28" x14ac:dyDescent="0.25">
      <c r="A2841" s="286" t="s">
        <v>2084</v>
      </c>
      <c r="B2841" s="286" t="s">
        <v>2272</v>
      </c>
      <c r="C2841" s="286" t="s">
        <v>2174</v>
      </c>
      <c r="D2841" s="285">
        <v>4416</v>
      </c>
      <c r="E2841" s="260" t="s">
        <v>2265</v>
      </c>
      <c r="F2841" s="259"/>
      <c r="G2841" s="259" t="s">
        <v>2172</v>
      </c>
      <c r="H2841" s="258"/>
      <c r="I2841" s="255"/>
      <c r="J2841" s="257"/>
      <c r="K2841" s="256">
        <v>0</v>
      </c>
      <c r="L2841" s="201">
        <v>348.67568782404828</v>
      </c>
      <c r="M2841" s="201">
        <v>427.1942183596297</v>
      </c>
      <c r="N2841" s="201">
        <v>41.094000000000001</v>
      </c>
      <c r="O2841" s="255">
        <v>41.094000000000001</v>
      </c>
      <c r="P2841" s="255">
        <v>427.1942183596297</v>
      </c>
      <c r="Q2841" s="255">
        <v>348.67568782404828</v>
      </c>
      <c r="R2841" s="256">
        <v>441.63546048600625</v>
      </c>
      <c r="S2841" s="256">
        <v>441.63546048600625</v>
      </c>
      <c r="T2841" s="256"/>
      <c r="U2841" s="170">
        <v>373.15683061960641</v>
      </c>
      <c r="V2841" s="170"/>
      <c r="W2841" s="170"/>
      <c r="AB2841" s="168"/>
    </row>
    <row r="2842" spans="1:28" x14ac:dyDescent="0.25">
      <c r="A2842" s="286"/>
      <c r="B2842" s="286"/>
      <c r="C2842" s="286"/>
      <c r="D2842" s="285"/>
      <c r="E2842" s="260"/>
      <c r="F2842" s="259"/>
      <c r="G2842" s="259"/>
      <c r="H2842" s="258"/>
      <c r="I2842" s="255"/>
      <c r="J2842" s="257"/>
      <c r="K2842" s="256">
        <v>0</v>
      </c>
      <c r="L2842" s="201">
        <v>348.67568782404828</v>
      </c>
      <c r="M2842" s="201">
        <v>427.1942183596297</v>
      </c>
      <c r="N2842" s="201">
        <v>41.094000000000001</v>
      </c>
      <c r="O2842" s="255">
        <v>41.094000000000001</v>
      </c>
      <c r="P2842" s="255">
        <v>427.1942183596297</v>
      </c>
      <c r="Q2842" s="255">
        <v>348.67568782404828</v>
      </c>
      <c r="R2842" s="256">
        <v>441.63546048600625</v>
      </c>
      <c r="S2842" s="256">
        <v>441.63546048600625</v>
      </c>
      <c r="T2842" s="256"/>
      <c r="U2842" s="170">
        <v>373.15683061960641</v>
      </c>
      <c r="V2842" s="170"/>
      <c r="W2842" s="170"/>
      <c r="AB2842" s="168"/>
    </row>
    <row r="2843" spans="1:28" x14ac:dyDescent="0.25">
      <c r="A2843" s="286"/>
      <c r="B2843" s="286"/>
      <c r="C2843" s="286"/>
      <c r="D2843" s="285"/>
      <c r="E2843" s="260"/>
      <c r="F2843" s="259"/>
      <c r="G2843" s="259" t="s">
        <v>1962</v>
      </c>
      <c r="H2843" s="258"/>
      <c r="I2843" s="255"/>
      <c r="J2843" s="257"/>
      <c r="K2843" s="256">
        <v>0.15525</v>
      </c>
      <c r="L2843" s="201">
        <v>348.59806282404827</v>
      </c>
      <c r="M2843" s="201">
        <v>427.1942183596297</v>
      </c>
      <c r="N2843" s="201">
        <v>41.094000000000001</v>
      </c>
      <c r="O2843" s="255">
        <v>41.094000000000001</v>
      </c>
      <c r="P2843" s="255">
        <v>427.1942183596297</v>
      </c>
      <c r="Q2843" s="255">
        <v>348.52043782404826</v>
      </c>
      <c r="R2843" s="256">
        <v>441.71308548600626</v>
      </c>
      <c r="S2843" s="256">
        <v>441.79071048600628</v>
      </c>
      <c r="T2843" s="256"/>
      <c r="U2843" s="170">
        <v>373.23445561960642</v>
      </c>
      <c r="V2843" s="170"/>
      <c r="W2843" s="170"/>
      <c r="AB2843" s="168"/>
    </row>
    <row r="2844" spans="1:28" x14ac:dyDescent="0.25">
      <c r="A2844" s="286" t="s">
        <v>2084</v>
      </c>
      <c r="B2844" s="286" t="s">
        <v>2272</v>
      </c>
      <c r="C2844" s="286" t="s">
        <v>2187</v>
      </c>
      <c r="D2844" s="285">
        <v>4420</v>
      </c>
      <c r="E2844" s="260" t="s">
        <v>2264</v>
      </c>
      <c r="F2844" s="259" t="s">
        <v>2185</v>
      </c>
      <c r="G2844" s="259" t="s">
        <v>2184</v>
      </c>
      <c r="H2844" s="258">
        <v>40</v>
      </c>
      <c r="I2844" s="255"/>
      <c r="J2844" s="257"/>
      <c r="K2844" s="256">
        <v>0.5</v>
      </c>
      <c r="L2844" s="201">
        <v>348.27043782404826</v>
      </c>
      <c r="M2844" s="201">
        <v>427.1942183596297</v>
      </c>
      <c r="N2844" s="201">
        <v>41.094000000000001</v>
      </c>
      <c r="O2844" s="255">
        <v>41.094000000000001</v>
      </c>
      <c r="P2844" s="255">
        <v>427.1942183596297</v>
      </c>
      <c r="Q2844" s="255">
        <v>348.02043782404826</v>
      </c>
      <c r="R2844" s="256">
        <v>442.04071048600628</v>
      </c>
      <c r="S2844" s="256">
        <v>442.29071048600628</v>
      </c>
      <c r="T2844" s="256"/>
      <c r="U2844" s="170">
        <v>373.56208061960643</v>
      </c>
      <c r="V2844" s="170"/>
      <c r="W2844" s="170"/>
      <c r="AB2844" s="168"/>
    </row>
    <row r="2845" spans="1:28" x14ac:dyDescent="0.25">
      <c r="A2845" s="286"/>
      <c r="B2845" s="286"/>
      <c r="C2845" s="286"/>
      <c r="D2845" s="285"/>
      <c r="E2845" s="260" t="s">
        <v>619</v>
      </c>
      <c r="F2845" s="259"/>
      <c r="G2845" s="259" t="s">
        <v>1962</v>
      </c>
      <c r="H2845" s="258"/>
      <c r="I2845" s="255"/>
      <c r="J2845" s="257"/>
      <c r="K2845" s="256">
        <v>0.15525</v>
      </c>
      <c r="L2845" s="201">
        <v>347.94281282404825</v>
      </c>
      <c r="M2845" s="201">
        <v>427.1942183596297</v>
      </c>
      <c r="N2845" s="201">
        <v>41.094000000000001</v>
      </c>
      <c r="O2845" s="255">
        <v>41.094000000000001</v>
      </c>
      <c r="P2845" s="255">
        <v>427.1942183596297</v>
      </c>
      <c r="Q2845" s="255">
        <v>347.86518782404823</v>
      </c>
      <c r="R2845" s="256">
        <v>442.36833548600629</v>
      </c>
      <c r="S2845" s="256">
        <v>442.4459604860063</v>
      </c>
      <c r="T2845" s="256"/>
      <c r="U2845" s="170">
        <v>373.88970561960645</v>
      </c>
      <c r="V2845" s="170"/>
      <c r="W2845" s="170"/>
      <c r="AB2845" s="168"/>
    </row>
    <row r="2846" spans="1:28" x14ac:dyDescent="0.25">
      <c r="A2846" s="286" t="s">
        <v>2084</v>
      </c>
      <c r="B2846" s="286" t="s">
        <v>2272</v>
      </c>
      <c r="C2846" s="286" t="s">
        <v>2183</v>
      </c>
      <c r="D2846" s="285">
        <v>4427</v>
      </c>
      <c r="E2846" s="260" t="s">
        <v>2263</v>
      </c>
      <c r="F2846" s="259"/>
      <c r="G2846" s="259" t="s">
        <v>2175</v>
      </c>
      <c r="H2846" s="258">
        <v>40</v>
      </c>
      <c r="I2846" s="255"/>
      <c r="J2846" s="257"/>
      <c r="K2846" s="256">
        <v>0.49565599999999999</v>
      </c>
      <c r="L2846" s="201">
        <v>347.61735982404821</v>
      </c>
      <c r="M2846" s="201">
        <v>427.1942183596297</v>
      </c>
      <c r="N2846" s="201">
        <v>41.094000000000001</v>
      </c>
      <c r="O2846" s="255">
        <v>41.094000000000001</v>
      </c>
      <c r="P2846" s="255">
        <v>427.1942183596297</v>
      </c>
      <c r="Q2846" s="255">
        <v>347.36953182404824</v>
      </c>
      <c r="R2846" s="256">
        <v>442.69378848600627</v>
      </c>
      <c r="S2846" s="256">
        <v>442.9416164860063</v>
      </c>
      <c r="T2846" s="256"/>
      <c r="U2846" s="170">
        <v>374.21515861960643</v>
      </c>
      <c r="V2846" s="170"/>
      <c r="W2846" s="170"/>
      <c r="AB2846" s="168"/>
    </row>
    <row r="2847" spans="1:28" x14ac:dyDescent="0.25">
      <c r="A2847" s="286"/>
      <c r="B2847" s="286"/>
      <c r="C2847" s="286"/>
      <c r="D2847" s="285"/>
      <c r="E2847" s="260" t="s">
        <v>619</v>
      </c>
      <c r="F2847" s="259"/>
      <c r="G2847" s="259"/>
      <c r="H2847" s="258"/>
      <c r="I2847" s="255"/>
      <c r="J2847" s="257"/>
      <c r="K2847" s="256">
        <v>0</v>
      </c>
      <c r="L2847" s="201">
        <v>347.36953182404824</v>
      </c>
      <c r="M2847" s="201">
        <v>427.1942183596297</v>
      </c>
      <c r="N2847" s="201">
        <v>41.094000000000001</v>
      </c>
      <c r="O2847" s="255">
        <v>41.094000000000001</v>
      </c>
      <c r="P2847" s="255">
        <v>427.1942183596297</v>
      </c>
      <c r="Q2847" s="255">
        <v>347.36953182404824</v>
      </c>
      <c r="R2847" s="256">
        <v>442.9416164860063</v>
      </c>
      <c r="S2847" s="256">
        <v>442.9416164860063</v>
      </c>
      <c r="T2847" s="256"/>
      <c r="U2847" s="170">
        <v>374.46298661960645</v>
      </c>
      <c r="V2847" s="170"/>
      <c r="W2847" s="170"/>
      <c r="AB2847" s="168"/>
    </row>
    <row r="2848" spans="1:28" x14ac:dyDescent="0.25">
      <c r="A2848" s="286"/>
      <c r="B2848" s="286"/>
      <c r="C2848" s="286"/>
      <c r="D2848" s="285"/>
      <c r="E2848" s="260"/>
      <c r="F2848" s="259"/>
      <c r="G2848" s="259"/>
      <c r="H2848" s="258"/>
      <c r="I2848" s="255"/>
      <c r="J2848" s="257"/>
      <c r="K2848" s="256">
        <v>0</v>
      </c>
      <c r="L2848" s="201">
        <v>347.36953182404824</v>
      </c>
      <c r="M2848" s="201">
        <v>427.1942183596297</v>
      </c>
      <c r="N2848" s="201">
        <v>41.094000000000001</v>
      </c>
      <c r="O2848" s="255">
        <v>41.094000000000001</v>
      </c>
      <c r="P2848" s="255">
        <v>427.1942183596297</v>
      </c>
      <c r="Q2848" s="255">
        <v>347.36953182404824</v>
      </c>
      <c r="R2848" s="256">
        <v>442.9416164860063</v>
      </c>
      <c r="S2848" s="256">
        <v>442.9416164860063</v>
      </c>
      <c r="T2848" s="256"/>
      <c r="U2848" s="170">
        <v>374.46298661960645</v>
      </c>
      <c r="V2848" s="170"/>
      <c r="W2848" s="170"/>
      <c r="AB2848" s="168"/>
    </row>
    <row r="2849" spans="1:28" x14ac:dyDescent="0.25">
      <c r="A2849" s="286"/>
      <c r="B2849" s="286"/>
      <c r="C2849" s="286"/>
      <c r="D2849" s="285"/>
      <c r="E2849" s="260"/>
      <c r="F2849" s="259"/>
      <c r="G2849" s="259" t="s">
        <v>1962</v>
      </c>
      <c r="H2849" s="258"/>
      <c r="I2849" s="255"/>
      <c r="J2849" s="257"/>
      <c r="K2849" s="256">
        <v>9.9516999999999994E-2</v>
      </c>
      <c r="L2849" s="201">
        <v>347.31977332404824</v>
      </c>
      <c r="M2849" s="201">
        <v>427.1942183596297</v>
      </c>
      <c r="N2849" s="201">
        <v>41.094000000000001</v>
      </c>
      <c r="O2849" s="255">
        <v>41.094000000000001</v>
      </c>
      <c r="P2849" s="255">
        <v>427.1942183596297</v>
      </c>
      <c r="Q2849" s="255">
        <v>347.27001482404825</v>
      </c>
      <c r="R2849" s="256">
        <v>442.99137498600629</v>
      </c>
      <c r="S2849" s="256">
        <v>443.04113348600629</v>
      </c>
      <c r="T2849" s="256"/>
      <c r="U2849" s="170">
        <v>374.51274511960645</v>
      </c>
      <c r="V2849" s="170"/>
      <c r="W2849" s="170"/>
      <c r="AB2849" s="168"/>
    </row>
    <row r="2850" spans="1:28" x14ac:dyDescent="0.25">
      <c r="A2850" s="286" t="s">
        <v>2084</v>
      </c>
      <c r="B2850" s="286" t="s">
        <v>2272</v>
      </c>
      <c r="C2850" s="286" t="s">
        <v>2181</v>
      </c>
      <c r="D2850" s="285">
        <v>4433</v>
      </c>
      <c r="E2850" s="260" t="s">
        <v>2262</v>
      </c>
      <c r="F2850" s="259"/>
      <c r="G2850" s="259" t="s">
        <v>2175</v>
      </c>
      <c r="H2850" s="258">
        <v>40</v>
      </c>
      <c r="I2850" s="255"/>
      <c r="J2850" s="257"/>
      <c r="K2850" s="256">
        <v>0.49565599999999999</v>
      </c>
      <c r="L2850" s="201">
        <v>347.02218682404828</v>
      </c>
      <c r="M2850" s="201">
        <v>427.1942183596297</v>
      </c>
      <c r="N2850" s="201">
        <v>41.094000000000001</v>
      </c>
      <c r="O2850" s="255">
        <v>41.094000000000001</v>
      </c>
      <c r="P2850" s="255">
        <v>427.1942183596297</v>
      </c>
      <c r="Q2850" s="255">
        <v>346.77435882404825</v>
      </c>
      <c r="R2850" s="256">
        <v>443.28896148600626</v>
      </c>
      <c r="S2850" s="256">
        <v>443.53678948600628</v>
      </c>
      <c r="T2850" s="256"/>
      <c r="U2850" s="170">
        <v>374.81033161960642</v>
      </c>
      <c r="V2850" s="170"/>
      <c r="W2850" s="170"/>
      <c r="AB2850" s="168"/>
    </row>
    <row r="2851" spans="1:28" x14ac:dyDescent="0.25">
      <c r="A2851" s="286"/>
      <c r="B2851" s="286"/>
      <c r="C2851" s="286"/>
      <c r="D2851" s="285"/>
      <c r="E2851" s="260" t="s">
        <v>619</v>
      </c>
      <c r="F2851" s="259"/>
      <c r="G2851" s="259"/>
      <c r="H2851" s="258"/>
      <c r="I2851" s="255"/>
      <c r="J2851" s="257"/>
      <c r="K2851" s="256">
        <v>0</v>
      </c>
      <c r="L2851" s="201">
        <v>346.77435882404825</v>
      </c>
      <c r="M2851" s="201">
        <v>427.1942183596297</v>
      </c>
      <c r="N2851" s="201">
        <v>41.094000000000001</v>
      </c>
      <c r="O2851" s="255">
        <v>41.094000000000001</v>
      </c>
      <c r="P2851" s="255">
        <v>427.1942183596297</v>
      </c>
      <c r="Q2851" s="255">
        <v>346.77435882404825</v>
      </c>
      <c r="R2851" s="256">
        <v>443.53678948600628</v>
      </c>
      <c r="S2851" s="256">
        <v>443.53678948600628</v>
      </c>
      <c r="T2851" s="256"/>
      <c r="U2851" s="170">
        <v>375.05815961960644</v>
      </c>
      <c r="V2851" s="170"/>
      <c r="W2851" s="170"/>
      <c r="AB2851" s="168"/>
    </row>
    <row r="2852" spans="1:28" x14ac:dyDescent="0.25">
      <c r="A2852" s="286"/>
      <c r="B2852" s="286"/>
      <c r="C2852" s="286"/>
      <c r="D2852" s="285"/>
      <c r="E2852" s="260"/>
      <c r="F2852" s="259"/>
      <c r="G2852" s="259"/>
      <c r="H2852" s="258"/>
      <c r="I2852" s="255"/>
      <c r="J2852" s="257"/>
      <c r="K2852" s="256">
        <v>0</v>
      </c>
      <c r="L2852" s="201">
        <v>346.77435882404825</v>
      </c>
      <c r="M2852" s="201">
        <v>427.1942183596297</v>
      </c>
      <c r="N2852" s="201">
        <v>41.094000000000001</v>
      </c>
      <c r="O2852" s="255">
        <v>41.094000000000001</v>
      </c>
      <c r="P2852" s="255">
        <v>427.1942183596297</v>
      </c>
      <c r="Q2852" s="255">
        <v>346.77435882404825</v>
      </c>
      <c r="R2852" s="256">
        <v>443.53678948600628</v>
      </c>
      <c r="S2852" s="256">
        <v>443.53678948600628</v>
      </c>
      <c r="T2852" s="256"/>
      <c r="U2852" s="170">
        <v>375.05815961960644</v>
      </c>
      <c r="V2852" s="170"/>
      <c r="W2852" s="170"/>
      <c r="AB2852" s="168"/>
    </row>
    <row r="2853" spans="1:28" x14ac:dyDescent="0.25">
      <c r="A2853" s="286"/>
      <c r="B2853" s="286"/>
      <c r="C2853" s="286"/>
      <c r="D2853" s="285"/>
      <c r="E2853" s="260" t="s">
        <v>619</v>
      </c>
      <c r="F2853" s="259"/>
      <c r="G2853" s="259" t="s">
        <v>1962</v>
      </c>
      <c r="H2853" s="258"/>
      <c r="I2853" s="255"/>
      <c r="J2853" s="257"/>
      <c r="K2853" s="256">
        <v>9.9516999999999994E-2</v>
      </c>
      <c r="L2853" s="201">
        <v>346.72460032404825</v>
      </c>
      <c r="M2853" s="201">
        <v>427.1942183596297</v>
      </c>
      <c r="N2853" s="201">
        <v>41.094000000000001</v>
      </c>
      <c r="O2853" s="255">
        <v>41.094000000000001</v>
      </c>
      <c r="P2853" s="255">
        <v>427.1942183596297</v>
      </c>
      <c r="Q2853" s="255">
        <v>346.67484182404826</v>
      </c>
      <c r="R2853" s="256">
        <v>443.58654798600628</v>
      </c>
      <c r="S2853" s="256">
        <v>443.63630648600628</v>
      </c>
      <c r="T2853" s="256"/>
      <c r="U2853" s="170">
        <v>375.10791811960644</v>
      </c>
      <c r="V2853" s="170"/>
      <c r="W2853" s="170"/>
      <c r="AB2853" s="168"/>
    </row>
    <row r="2854" spans="1:28" x14ac:dyDescent="0.25">
      <c r="A2854" s="286" t="s">
        <v>2084</v>
      </c>
      <c r="B2854" s="286" t="s">
        <v>2272</v>
      </c>
      <c r="C2854" s="286" t="s">
        <v>2179</v>
      </c>
      <c r="D2854" s="285">
        <v>4439</v>
      </c>
      <c r="E2854" s="260" t="s">
        <v>2261</v>
      </c>
      <c r="F2854" s="259"/>
      <c r="G2854" s="259" t="s">
        <v>2175</v>
      </c>
      <c r="H2854" s="258">
        <v>40</v>
      </c>
      <c r="I2854" s="255"/>
      <c r="J2854" s="257"/>
      <c r="K2854" s="256">
        <v>0.49565599999999999</v>
      </c>
      <c r="L2854" s="201">
        <v>346.42701382404823</v>
      </c>
      <c r="M2854" s="201">
        <v>427.1942183596297</v>
      </c>
      <c r="N2854" s="201">
        <v>41.094000000000001</v>
      </c>
      <c r="O2854" s="255">
        <v>41.094000000000001</v>
      </c>
      <c r="P2854" s="255">
        <v>427.1942183596297</v>
      </c>
      <c r="Q2854" s="255">
        <v>346.17918582404826</v>
      </c>
      <c r="R2854" s="256">
        <v>443.88413448600625</v>
      </c>
      <c r="S2854" s="256">
        <v>444.13196248600627</v>
      </c>
      <c r="T2854" s="256"/>
      <c r="U2854" s="170">
        <v>375.4055046196064</v>
      </c>
      <c r="V2854" s="170"/>
      <c r="W2854" s="170"/>
      <c r="AB2854" s="168"/>
    </row>
    <row r="2855" spans="1:28" x14ac:dyDescent="0.25">
      <c r="A2855" s="286"/>
      <c r="B2855" s="286"/>
      <c r="C2855" s="286"/>
      <c r="D2855" s="285"/>
      <c r="E2855" s="260" t="s">
        <v>619</v>
      </c>
      <c r="F2855" s="259"/>
      <c r="G2855" s="259"/>
      <c r="H2855" s="258"/>
      <c r="I2855" s="255"/>
      <c r="J2855" s="257"/>
      <c r="K2855" s="256">
        <v>0</v>
      </c>
      <c r="L2855" s="201">
        <v>346.17918582404826</v>
      </c>
      <c r="M2855" s="201">
        <v>427.1942183596297</v>
      </c>
      <c r="N2855" s="201">
        <v>41.094000000000001</v>
      </c>
      <c r="O2855" s="255">
        <v>41.094000000000001</v>
      </c>
      <c r="P2855" s="255">
        <v>427.1942183596297</v>
      </c>
      <c r="Q2855" s="255">
        <v>346.17918582404826</v>
      </c>
      <c r="R2855" s="256">
        <v>444.13196248600627</v>
      </c>
      <c r="S2855" s="256">
        <v>444.13196248600627</v>
      </c>
      <c r="T2855" s="256"/>
      <c r="U2855" s="170">
        <v>375.65333261960643</v>
      </c>
      <c r="V2855" s="170"/>
      <c r="W2855" s="170"/>
      <c r="AB2855" s="168"/>
    </row>
    <row r="2856" spans="1:28" x14ac:dyDescent="0.25">
      <c r="A2856" s="286"/>
      <c r="B2856" s="286"/>
      <c r="C2856" s="286"/>
      <c r="D2856" s="285"/>
      <c r="E2856" s="260"/>
      <c r="F2856" s="259"/>
      <c r="G2856" s="259"/>
      <c r="H2856" s="258"/>
      <c r="I2856" s="255"/>
      <c r="J2856" s="257"/>
      <c r="K2856" s="256">
        <v>0</v>
      </c>
      <c r="L2856" s="201">
        <v>346.17918582404826</v>
      </c>
      <c r="M2856" s="201">
        <v>427.1942183596297</v>
      </c>
      <c r="N2856" s="201">
        <v>41.094000000000001</v>
      </c>
      <c r="O2856" s="255">
        <v>41.094000000000001</v>
      </c>
      <c r="P2856" s="255">
        <v>427.1942183596297</v>
      </c>
      <c r="Q2856" s="255">
        <v>346.17918582404826</v>
      </c>
      <c r="R2856" s="256">
        <v>444.13196248600627</v>
      </c>
      <c r="S2856" s="256">
        <v>444.13196248600627</v>
      </c>
      <c r="T2856" s="256"/>
      <c r="U2856" s="170">
        <v>375.65333261960643</v>
      </c>
      <c r="V2856" s="170"/>
      <c r="W2856" s="170"/>
      <c r="AB2856" s="168"/>
    </row>
    <row r="2857" spans="1:28" x14ac:dyDescent="0.25">
      <c r="A2857" s="286"/>
      <c r="B2857" s="286"/>
      <c r="C2857" s="286"/>
      <c r="D2857" s="285"/>
      <c r="E2857" s="260" t="s">
        <v>619</v>
      </c>
      <c r="F2857" s="259"/>
      <c r="G2857" s="259" t="s">
        <v>1962</v>
      </c>
      <c r="H2857" s="258"/>
      <c r="I2857" s="255"/>
      <c r="J2857" s="257"/>
      <c r="K2857" s="256">
        <v>9.9516999999999994E-2</v>
      </c>
      <c r="L2857" s="201">
        <v>346.12942732404827</v>
      </c>
      <c r="M2857" s="201">
        <v>427.1942183596297</v>
      </c>
      <c r="N2857" s="201">
        <v>41.094000000000001</v>
      </c>
      <c r="O2857" s="255">
        <v>41.094000000000001</v>
      </c>
      <c r="P2857" s="255">
        <v>427.1942183596297</v>
      </c>
      <c r="Q2857" s="255">
        <v>346.07966882404827</v>
      </c>
      <c r="R2857" s="256">
        <v>444.18172098600627</v>
      </c>
      <c r="S2857" s="256">
        <v>444.23147948600626</v>
      </c>
      <c r="T2857" s="256"/>
      <c r="U2857" s="170">
        <v>375.70309111960643</v>
      </c>
      <c r="V2857" s="170"/>
      <c r="W2857" s="170"/>
      <c r="AB2857" s="168"/>
    </row>
    <row r="2858" spans="1:28" x14ac:dyDescent="0.25">
      <c r="A2858" s="286" t="s">
        <v>2084</v>
      </c>
      <c r="B2858" s="286" t="s">
        <v>2272</v>
      </c>
      <c r="C2858" s="286" t="s">
        <v>2177</v>
      </c>
      <c r="D2858" s="285">
        <v>4445</v>
      </c>
      <c r="E2858" s="260" t="s">
        <v>2260</v>
      </c>
      <c r="F2858" s="259"/>
      <c r="G2858" s="259" t="s">
        <v>2175</v>
      </c>
      <c r="H2858" s="258">
        <v>40</v>
      </c>
      <c r="I2858" s="255"/>
      <c r="J2858" s="257"/>
      <c r="K2858" s="256">
        <v>0.49565599999999999</v>
      </c>
      <c r="L2858" s="201">
        <v>345.8318408240483</v>
      </c>
      <c r="M2858" s="201">
        <v>427.1942183596297</v>
      </c>
      <c r="N2858" s="201">
        <v>41.094000000000001</v>
      </c>
      <c r="O2858" s="255">
        <v>41.094000000000001</v>
      </c>
      <c r="P2858" s="255">
        <v>427.1942183596297</v>
      </c>
      <c r="Q2858" s="255">
        <v>345.58401282404827</v>
      </c>
      <c r="R2858" s="256">
        <v>444.47930748600623</v>
      </c>
      <c r="S2858" s="256">
        <v>444.72713548600626</v>
      </c>
      <c r="T2858" s="256"/>
      <c r="U2858" s="170">
        <v>376.00067761960639</v>
      </c>
      <c r="V2858" s="170"/>
      <c r="W2858" s="170"/>
      <c r="AB2858" s="168"/>
    </row>
    <row r="2859" spans="1:28" x14ac:dyDescent="0.25">
      <c r="A2859" s="286" t="s">
        <v>2084</v>
      </c>
      <c r="B2859" s="286" t="s">
        <v>2272</v>
      </c>
      <c r="C2859" s="286" t="s">
        <v>2174</v>
      </c>
      <c r="D2859" s="285">
        <v>4447</v>
      </c>
      <c r="E2859" s="260" t="s">
        <v>2259</v>
      </c>
      <c r="F2859" s="259"/>
      <c r="G2859" s="259" t="s">
        <v>2172</v>
      </c>
      <c r="H2859" s="258"/>
      <c r="I2859" s="255"/>
      <c r="J2859" s="257"/>
      <c r="K2859" s="256">
        <v>0</v>
      </c>
      <c r="L2859" s="201">
        <v>345.58401282404827</v>
      </c>
      <c r="M2859" s="201">
        <v>427.1942183596297</v>
      </c>
      <c r="N2859" s="201">
        <v>41.094000000000001</v>
      </c>
      <c r="O2859" s="255">
        <v>41.094000000000001</v>
      </c>
      <c r="P2859" s="255">
        <v>427.1942183596297</v>
      </c>
      <c r="Q2859" s="255">
        <v>345.58401282404827</v>
      </c>
      <c r="R2859" s="256">
        <v>444.72713548600626</v>
      </c>
      <c r="S2859" s="256">
        <v>444.72713548600626</v>
      </c>
      <c r="T2859" s="256"/>
      <c r="U2859" s="170">
        <v>376.24850561960642</v>
      </c>
      <c r="V2859" s="170"/>
      <c r="W2859" s="170"/>
      <c r="AB2859" s="168"/>
    </row>
    <row r="2860" spans="1:28" x14ac:dyDescent="0.25">
      <c r="A2860" s="286"/>
      <c r="B2860" s="286"/>
      <c r="C2860" s="260"/>
      <c r="D2860" s="261"/>
      <c r="E2860" s="260"/>
      <c r="F2860" s="259"/>
      <c r="G2860" s="259"/>
      <c r="H2860" s="258"/>
      <c r="I2860" s="255"/>
      <c r="J2860" s="257"/>
      <c r="K2860" s="256">
        <v>0</v>
      </c>
      <c r="L2860" s="201">
        <v>345.58401282404827</v>
      </c>
      <c r="M2860" s="201">
        <v>427.1942183596297</v>
      </c>
      <c r="N2860" s="201">
        <v>41.094000000000001</v>
      </c>
      <c r="O2860" s="255">
        <v>41.094000000000001</v>
      </c>
      <c r="P2860" s="255">
        <v>427.1942183596297</v>
      </c>
      <c r="Q2860" s="255">
        <v>345.58401282404827</v>
      </c>
      <c r="R2860" s="256">
        <v>444.72713548600626</v>
      </c>
      <c r="S2860" s="256">
        <v>444.72713548600626</v>
      </c>
      <c r="T2860" s="256"/>
      <c r="U2860" s="170">
        <v>376.24850561960642</v>
      </c>
      <c r="V2860" s="170"/>
      <c r="W2860" s="170"/>
      <c r="AB2860" s="168"/>
    </row>
    <row r="2861" spans="1:28" x14ac:dyDescent="0.25">
      <c r="A2861" s="286"/>
      <c r="B2861" s="286"/>
      <c r="C2861" s="286"/>
      <c r="D2861" s="285"/>
      <c r="E2861" s="260"/>
      <c r="F2861" s="259"/>
      <c r="G2861" s="259"/>
      <c r="H2861" s="258"/>
      <c r="I2861" s="255"/>
      <c r="J2861" s="257"/>
      <c r="K2861" s="256">
        <v>0.16770400000000002</v>
      </c>
      <c r="L2861" s="201">
        <v>345.50016082404829</v>
      </c>
      <c r="M2861" s="201">
        <v>427.1942183596297</v>
      </c>
      <c r="N2861" s="201">
        <v>41.094000000000001</v>
      </c>
      <c r="O2861" s="255">
        <v>41.094000000000001</v>
      </c>
      <c r="P2861" s="255">
        <v>427.1942183596297</v>
      </c>
      <c r="Q2861" s="255">
        <v>345.41630882404826</v>
      </c>
      <c r="R2861" s="256">
        <v>444.8109874860063</v>
      </c>
      <c r="S2861" s="256">
        <v>444.89483948600628</v>
      </c>
      <c r="T2861" s="263"/>
      <c r="U2861" s="170">
        <v>376.33235761960646</v>
      </c>
      <c r="V2861" s="170"/>
      <c r="W2861" s="170"/>
      <c r="AB2861" s="168"/>
    </row>
    <row r="2862" spans="1:28" x14ac:dyDescent="0.25">
      <c r="A2862" s="260" t="s">
        <v>2084</v>
      </c>
      <c r="B2862" s="260" t="s">
        <v>2272</v>
      </c>
      <c r="C2862" s="260" t="s">
        <v>1981</v>
      </c>
      <c r="D2862" s="261">
        <v>4449</v>
      </c>
      <c r="E2862" s="255" t="s">
        <v>2258</v>
      </c>
      <c r="F2862" s="265"/>
      <c r="G2862" s="265" t="s">
        <v>1978</v>
      </c>
      <c r="H2862" s="284">
        <v>40</v>
      </c>
      <c r="I2862" s="255"/>
      <c r="J2862" s="257"/>
      <c r="K2862" s="255">
        <v>5.7403999999999997E-2</v>
      </c>
      <c r="L2862" s="201">
        <v>345.38760682404825</v>
      </c>
      <c r="M2862" s="201">
        <v>427.1942183596297</v>
      </c>
      <c r="N2862" s="201">
        <v>41.094000000000001</v>
      </c>
      <c r="O2862" s="255">
        <v>41.094000000000001</v>
      </c>
      <c r="P2862" s="255">
        <v>427.1942183596297</v>
      </c>
      <c r="Q2862" s="255">
        <v>345.35890482404824</v>
      </c>
      <c r="R2862" s="255">
        <v>444.92354148600629</v>
      </c>
      <c r="S2862" s="255">
        <v>444.9522434860063</v>
      </c>
      <c r="T2862" s="255"/>
      <c r="U2862" s="170">
        <v>376.44491161960644</v>
      </c>
      <c r="V2862" s="170"/>
      <c r="W2862" s="170"/>
      <c r="AB2862" s="168"/>
    </row>
    <row r="2863" spans="1:28" x14ac:dyDescent="0.25">
      <c r="A2863" s="280"/>
      <c r="B2863" s="280"/>
      <c r="C2863" s="280"/>
      <c r="D2863" s="279"/>
      <c r="E2863" s="280" t="s">
        <v>619</v>
      </c>
      <c r="F2863" s="277"/>
      <c r="G2863" s="277" t="s">
        <v>1962</v>
      </c>
      <c r="H2863" s="276">
        <v>40</v>
      </c>
      <c r="I2863" s="274"/>
      <c r="J2863" s="275"/>
      <c r="K2863" s="274">
        <v>0.103502</v>
      </c>
      <c r="L2863" s="201">
        <v>345.30715382404821</v>
      </c>
      <c r="M2863" s="201">
        <v>427.1942183596297</v>
      </c>
      <c r="N2863" s="201">
        <v>41.094000000000001</v>
      </c>
      <c r="O2863" s="273">
        <v>41.094000000000001</v>
      </c>
      <c r="P2863" s="273">
        <v>427.1942183596297</v>
      </c>
      <c r="Q2863" s="273">
        <v>345.25540282404825</v>
      </c>
      <c r="R2863" s="273">
        <v>445.00399448600626</v>
      </c>
      <c r="S2863" s="273">
        <v>445.05574548600629</v>
      </c>
      <c r="T2863" s="273"/>
      <c r="U2863" s="170">
        <v>376.52536461960642</v>
      </c>
      <c r="V2863" s="170"/>
      <c r="W2863" s="170"/>
      <c r="AB2863" s="168"/>
    </row>
    <row r="2864" spans="1:28" x14ac:dyDescent="0.25">
      <c r="A2864" s="280" t="s">
        <v>2084</v>
      </c>
      <c r="B2864" s="280" t="s">
        <v>2257</v>
      </c>
      <c r="C2864" s="280" t="s">
        <v>111</v>
      </c>
      <c r="D2864" s="279">
        <v>4451</v>
      </c>
      <c r="E2864" s="278" t="s">
        <v>1516</v>
      </c>
      <c r="F2864" s="277" t="s">
        <v>2169</v>
      </c>
      <c r="G2864" s="277" t="s">
        <v>1951</v>
      </c>
      <c r="H2864" s="276"/>
      <c r="I2864" s="273"/>
      <c r="J2864" s="275"/>
      <c r="K2864" s="274">
        <v>0</v>
      </c>
      <c r="L2864" s="201">
        <v>345.25540282404825</v>
      </c>
      <c r="M2864" s="201">
        <v>427.1942183596297</v>
      </c>
      <c r="N2864" s="201">
        <v>41.094000000000001</v>
      </c>
      <c r="O2864" s="273">
        <v>41.094000000000001</v>
      </c>
      <c r="P2864" s="273">
        <v>427.1942183596297</v>
      </c>
      <c r="Q2864" s="273">
        <v>345.25540282404825</v>
      </c>
      <c r="R2864" s="273">
        <v>445.05574548600629</v>
      </c>
      <c r="S2864" s="273">
        <v>445.05574548600629</v>
      </c>
      <c r="T2864" s="273"/>
      <c r="U2864" s="170">
        <v>376.57711561960645</v>
      </c>
      <c r="V2864" s="170"/>
      <c r="W2864" s="170"/>
      <c r="AB2864" s="168"/>
    </row>
    <row r="2865" spans="1:28" x14ac:dyDescent="0.25">
      <c r="A2865" s="280"/>
      <c r="B2865" s="280"/>
      <c r="C2865" s="280"/>
      <c r="D2865" s="279"/>
      <c r="E2865" s="283" t="s">
        <v>619</v>
      </c>
      <c r="F2865" s="277"/>
      <c r="G2865" s="277" t="s">
        <v>1969</v>
      </c>
      <c r="H2865" s="282"/>
      <c r="I2865" s="281"/>
      <c r="J2865" s="275"/>
      <c r="K2865" s="274">
        <v>0.14528199999999999</v>
      </c>
      <c r="L2865" s="201">
        <v>345.18276182404827</v>
      </c>
      <c r="M2865" s="201">
        <v>427.1942183596297</v>
      </c>
      <c r="N2865" s="201">
        <v>41.094000000000001</v>
      </c>
      <c r="O2865" s="273">
        <v>41.094000000000001</v>
      </c>
      <c r="P2865" s="273">
        <v>427.1942183596297</v>
      </c>
      <c r="Q2865" s="273">
        <v>345.11012082404824</v>
      </c>
      <c r="R2865" s="273">
        <v>445.12838648600632</v>
      </c>
      <c r="S2865" s="273">
        <v>445.2010274860063</v>
      </c>
      <c r="T2865" s="273"/>
      <c r="U2865" s="170">
        <v>376.64975661960648</v>
      </c>
      <c r="V2865" s="170"/>
      <c r="W2865" s="170"/>
      <c r="AB2865" s="168"/>
    </row>
    <row r="2866" spans="1:28" x14ac:dyDescent="0.25">
      <c r="A2866" s="280" t="s">
        <v>2084</v>
      </c>
      <c r="B2866" s="280" t="s">
        <v>2257</v>
      </c>
      <c r="C2866" s="280" t="s">
        <v>2087</v>
      </c>
      <c r="D2866" s="279">
        <v>4452</v>
      </c>
      <c r="E2866" s="278" t="s">
        <v>2256</v>
      </c>
      <c r="F2866" s="277"/>
      <c r="G2866" s="277" t="s">
        <v>2085</v>
      </c>
      <c r="H2866" s="276"/>
      <c r="I2866" s="273"/>
      <c r="J2866" s="275"/>
      <c r="K2866" s="274">
        <v>0</v>
      </c>
      <c r="L2866" s="201">
        <v>345.11012082404824</v>
      </c>
      <c r="M2866" s="201">
        <v>427.1942183596297</v>
      </c>
      <c r="N2866" s="201">
        <v>41.094000000000001</v>
      </c>
      <c r="O2866" s="273">
        <v>41.094000000000001</v>
      </c>
      <c r="P2866" s="273">
        <v>427.1942183596297</v>
      </c>
      <c r="Q2866" s="273">
        <v>345.11012082404824</v>
      </c>
      <c r="R2866" s="273">
        <v>445.2010274860063</v>
      </c>
      <c r="S2866" s="273">
        <v>445.2010274860063</v>
      </c>
      <c r="T2866" s="273"/>
      <c r="U2866" s="170">
        <v>376.72239761960645</v>
      </c>
      <c r="V2866" s="170"/>
      <c r="W2866" s="170"/>
      <c r="AB2866" s="168"/>
    </row>
    <row r="2867" spans="1:28" x14ac:dyDescent="0.25">
      <c r="A2867" s="280"/>
      <c r="B2867" s="280"/>
      <c r="C2867" s="280"/>
      <c r="D2867" s="279"/>
      <c r="E2867" s="283" t="s">
        <v>619</v>
      </c>
      <c r="F2867" s="277"/>
      <c r="G2867" s="277" t="s">
        <v>1969</v>
      </c>
      <c r="H2867" s="282"/>
      <c r="I2867" s="281"/>
      <c r="J2867" s="275"/>
      <c r="K2867" s="274">
        <v>0</v>
      </c>
      <c r="L2867" s="201">
        <v>345.11012082404824</v>
      </c>
      <c r="M2867" s="201">
        <v>427.1942183596297</v>
      </c>
      <c r="N2867" s="201">
        <v>41.094000000000001</v>
      </c>
      <c r="O2867" s="273">
        <v>41.094000000000001</v>
      </c>
      <c r="P2867" s="273">
        <v>427.1942183596297</v>
      </c>
      <c r="Q2867" s="273">
        <v>345.11012082404824</v>
      </c>
      <c r="R2867" s="273">
        <v>445.2010274860063</v>
      </c>
      <c r="S2867" s="273">
        <v>445.2010274860063</v>
      </c>
      <c r="T2867" s="273"/>
      <c r="U2867" s="170">
        <v>376.72239761960645</v>
      </c>
      <c r="V2867" s="170"/>
      <c r="W2867" s="170"/>
      <c r="AB2867" s="168"/>
    </row>
    <row r="2868" spans="1:28" x14ac:dyDescent="0.25">
      <c r="A2868" s="280" t="s">
        <v>2084</v>
      </c>
      <c r="B2868" s="280" t="s">
        <v>2257</v>
      </c>
      <c r="C2868" s="280" t="s">
        <v>1990</v>
      </c>
      <c r="D2868" s="279">
        <v>4452</v>
      </c>
      <c r="E2868" s="278" t="s">
        <v>2255</v>
      </c>
      <c r="F2868" s="277" t="s">
        <v>1988</v>
      </c>
      <c r="G2868" s="277" t="s">
        <v>1987</v>
      </c>
      <c r="H2868" s="276"/>
      <c r="I2868" s="273"/>
      <c r="J2868" s="275"/>
      <c r="K2868" s="274">
        <v>0</v>
      </c>
      <c r="L2868" s="201">
        <v>345.11012082404824</v>
      </c>
      <c r="M2868" s="201">
        <v>427.1942183596297</v>
      </c>
      <c r="N2868" s="201">
        <v>41.094000000000001</v>
      </c>
      <c r="O2868" s="273">
        <v>41.094000000000001</v>
      </c>
      <c r="P2868" s="273">
        <v>427.1942183596297</v>
      </c>
      <c r="Q2868" s="273">
        <v>345.11012082404824</v>
      </c>
      <c r="R2868" s="273">
        <v>445.2010274860063</v>
      </c>
      <c r="S2868" s="273">
        <v>445.2010274860063</v>
      </c>
      <c r="T2868" s="273"/>
      <c r="U2868" s="170">
        <v>376.72239761960645</v>
      </c>
      <c r="V2868" s="170"/>
      <c r="W2868" s="170"/>
      <c r="AB2868" s="168"/>
    </row>
    <row r="2869" spans="1:28" x14ac:dyDescent="0.25">
      <c r="A2869" s="280"/>
      <c r="B2869" s="280"/>
      <c r="C2869" s="280"/>
      <c r="D2869" s="279"/>
      <c r="E2869" s="278" t="s">
        <v>619</v>
      </c>
      <c r="F2869" s="277"/>
      <c r="G2869" s="277" t="s">
        <v>1962</v>
      </c>
      <c r="H2869" s="276">
        <v>40</v>
      </c>
      <c r="I2869" s="273"/>
      <c r="J2869" s="275"/>
      <c r="K2869" s="274">
        <v>0.13121600000000003</v>
      </c>
      <c r="L2869" s="201">
        <v>345.04451282404824</v>
      </c>
      <c r="M2869" s="201">
        <v>427.1942183596297</v>
      </c>
      <c r="N2869" s="201">
        <v>41.094000000000001</v>
      </c>
      <c r="O2869" s="273">
        <v>41.094000000000001</v>
      </c>
      <c r="P2869" s="273">
        <v>427.1942183596297</v>
      </c>
      <c r="Q2869" s="273">
        <v>344.97890482404824</v>
      </c>
      <c r="R2869" s="273">
        <v>445.26663548600629</v>
      </c>
      <c r="S2869" s="273">
        <v>445.33224348600629</v>
      </c>
      <c r="T2869" s="273"/>
      <c r="U2869" s="170">
        <v>376.78800561960645</v>
      </c>
      <c r="V2869" s="170"/>
      <c r="W2869" s="170"/>
      <c r="AB2869" s="168"/>
    </row>
    <row r="2870" spans="1:28" x14ac:dyDescent="0.25">
      <c r="A2870" s="260" t="s">
        <v>2084</v>
      </c>
      <c r="B2870" s="260" t="s">
        <v>2254</v>
      </c>
      <c r="C2870" s="260" t="s">
        <v>1981</v>
      </c>
      <c r="D2870" s="261">
        <v>4454</v>
      </c>
      <c r="E2870" s="255" t="s">
        <v>2253</v>
      </c>
      <c r="F2870" s="265"/>
      <c r="G2870" s="265" t="s">
        <v>1978</v>
      </c>
      <c r="H2870" s="284">
        <v>40</v>
      </c>
      <c r="I2870" s="255"/>
      <c r="J2870" s="257"/>
      <c r="K2870" s="255">
        <v>5.7403999999999997E-2</v>
      </c>
      <c r="L2870" s="201">
        <v>344.95020282404823</v>
      </c>
      <c r="M2870" s="201">
        <v>427.1942183596297</v>
      </c>
      <c r="N2870" s="201">
        <v>41.094000000000001</v>
      </c>
      <c r="O2870" s="255">
        <v>41.094000000000001</v>
      </c>
      <c r="P2870" s="255">
        <v>427.1942183596297</v>
      </c>
      <c r="Q2870" s="255">
        <v>344.92150082404822</v>
      </c>
      <c r="R2870" s="255">
        <v>445.3609454860063</v>
      </c>
      <c r="S2870" s="255">
        <v>445.38964748600631</v>
      </c>
      <c r="T2870" s="255"/>
      <c r="U2870" s="170">
        <v>376.88231561960646</v>
      </c>
      <c r="V2870" s="170"/>
      <c r="W2870" s="170"/>
      <c r="AB2870" s="168"/>
    </row>
    <row r="2871" spans="1:28" x14ac:dyDescent="0.25">
      <c r="A2871" s="286"/>
      <c r="B2871" s="286"/>
      <c r="C2871" s="286"/>
      <c r="D2871" s="285"/>
      <c r="E2871" s="260" t="s">
        <v>619</v>
      </c>
      <c r="F2871" s="259"/>
      <c r="G2871" s="259" t="s">
        <v>2198</v>
      </c>
      <c r="H2871" s="258"/>
      <c r="I2871" s="255"/>
      <c r="J2871" s="257"/>
      <c r="K2871" s="256">
        <v>0.16770400000000002</v>
      </c>
      <c r="L2871" s="201">
        <v>344.83764882404819</v>
      </c>
      <c r="M2871" s="201">
        <v>427.1942183596297</v>
      </c>
      <c r="N2871" s="201">
        <v>41.094000000000001</v>
      </c>
      <c r="O2871" s="255">
        <v>41.094000000000001</v>
      </c>
      <c r="P2871" s="255">
        <v>427.1942183596297</v>
      </c>
      <c r="Q2871" s="255">
        <v>344.75379682404821</v>
      </c>
      <c r="R2871" s="256">
        <v>445.47349948600635</v>
      </c>
      <c r="S2871" s="256">
        <v>445.55735148600633</v>
      </c>
      <c r="T2871" s="263"/>
      <c r="U2871" s="170">
        <v>376.9948696196065</v>
      </c>
      <c r="V2871" s="170"/>
      <c r="W2871" s="170"/>
      <c r="AB2871" s="168"/>
    </row>
    <row r="2872" spans="1:28" x14ac:dyDescent="0.25">
      <c r="A2872" s="286" t="s">
        <v>2084</v>
      </c>
      <c r="B2872" s="286" t="s">
        <v>2254</v>
      </c>
      <c r="C2872" s="286" t="s">
        <v>2197</v>
      </c>
      <c r="D2872" s="285">
        <v>4458</v>
      </c>
      <c r="E2872" s="260" t="s">
        <v>2252</v>
      </c>
      <c r="F2872" s="259"/>
      <c r="G2872" s="259" t="s">
        <v>2175</v>
      </c>
      <c r="H2872" s="258">
        <v>40</v>
      </c>
      <c r="I2872" s="255"/>
      <c r="J2872" s="257"/>
      <c r="K2872" s="256">
        <v>0.49565599999999999</v>
      </c>
      <c r="L2872" s="201">
        <v>344.50596882404818</v>
      </c>
      <c r="M2872" s="201">
        <v>427.1942183596297</v>
      </c>
      <c r="N2872" s="201">
        <v>41.094000000000001</v>
      </c>
      <c r="O2872" s="255">
        <v>41.094000000000001</v>
      </c>
      <c r="P2872" s="255">
        <v>427.1942183596297</v>
      </c>
      <c r="Q2872" s="255">
        <v>344.25814082404821</v>
      </c>
      <c r="R2872" s="256">
        <v>445.8051794860063</v>
      </c>
      <c r="S2872" s="256">
        <v>446.05300748600632</v>
      </c>
      <c r="T2872" s="256"/>
      <c r="U2872" s="170">
        <v>377.32654961960645</v>
      </c>
      <c r="V2872" s="170"/>
      <c r="W2872" s="170"/>
      <c r="AB2872" s="168"/>
    </row>
    <row r="2873" spans="1:28" x14ac:dyDescent="0.25">
      <c r="A2873" s="286" t="s">
        <v>2084</v>
      </c>
      <c r="B2873" s="286" t="s">
        <v>2254</v>
      </c>
      <c r="C2873" s="286" t="s">
        <v>2174</v>
      </c>
      <c r="D2873" s="285">
        <v>4461</v>
      </c>
      <c r="E2873" s="260" t="s">
        <v>2251</v>
      </c>
      <c r="F2873" s="259"/>
      <c r="G2873" s="259" t="s">
        <v>2172</v>
      </c>
      <c r="H2873" s="258"/>
      <c r="I2873" s="255"/>
      <c r="J2873" s="257"/>
      <c r="K2873" s="256">
        <v>0</v>
      </c>
      <c r="L2873" s="201">
        <v>344.25814082404821</v>
      </c>
      <c r="M2873" s="201">
        <v>427.1942183596297</v>
      </c>
      <c r="N2873" s="201">
        <v>41.094000000000001</v>
      </c>
      <c r="O2873" s="255">
        <v>41.094000000000001</v>
      </c>
      <c r="P2873" s="255">
        <v>427.1942183596297</v>
      </c>
      <c r="Q2873" s="255">
        <v>344.25814082404821</v>
      </c>
      <c r="R2873" s="256">
        <v>446.05300748600632</v>
      </c>
      <c r="S2873" s="256">
        <v>446.05300748600632</v>
      </c>
      <c r="T2873" s="256"/>
      <c r="U2873" s="170">
        <v>377.57437761960648</v>
      </c>
      <c r="V2873" s="170"/>
      <c r="W2873" s="170"/>
      <c r="AB2873" s="168"/>
    </row>
    <row r="2874" spans="1:28" x14ac:dyDescent="0.25">
      <c r="A2874" s="286"/>
      <c r="B2874" s="286"/>
      <c r="C2874" s="286"/>
      <c r="D2874" s="285"/>
      <c r="E2874" s="260"/>
      <c r="F2874" s="259"/>
      <c r="G2874" s="259"/>
      <c r="H2874" s="258"/>
      <c r="I2874" s="255"/>
      <c r="J2874" s="257"/>
      <c r="K2874" s="256">
        <v>0</v>
      </c>
      <c r="L2874" s="201">
        <v>344.25814082404821</v>
      </c>
      <c r="M2874" s="201">
        <v>427.1942183596297</v>
      </c>
      <c r="N2874" s="201">
        <v>41.094000000000001</v>
      </c>
      <c r="O2874" s="255">
        <v>41.094000000000001</v>
      </c>
      <c r="P2874" s="255">
        <v>427.1942183596297</v>
      </c>
      <c r="Q2874" s="255">
        <v>344.25814082404821</v>
      </c>
      <c r="R2874" s="256">
        <v>446.05300748600632</v>
      </c>
      <c r="S2874" s="256">
        <v>446.05300748600632</v>
      </c>
      <c r="T2874" s="256"/>
      <c r="U2874" s="170">
        <v>377.57437761960648</v>
      </c>
      <c r="V2874" s="170"/>
      <c r="W2874" s="170"/>
      <c r="AB2874" s="168"/>
    </row>
    <row r="2875" spans="1:28" x14ac:dyDescent="0.25">
      <c r="A2875" s="286"/>
      <c r="B2875" s="286"/>
      <c r="C2875" s="286"/>
      <c r="D2875" s="285"/>
      <c r="E2875" s="260" t="s">
        <v>619</v>
      </c>
      <c r="F2875" s="259"/>
      <c r="G2875" s="259" t="s">
        <v>1962</v>
      </c>
      <c r="H2875" s="258"/>
      <c r="I2875" s="255"/>
      <c r="J2875" s="257"/>
      <c r="K2875" s="256">
        <v>9.9516999999999994E-2</v>
      </c>
      <c r="L2875" s="201">
        <v>344.20838232404822</v>
      </c>
      <c r="M2875" s="201">
        <v>427.1942183596297</v>
      </c>
      <c r="N2875" s="201">
        <v>41.094000000000001</v>
      </c>
      <c r="O2875" s="255">
        <v>41.094000000000001</v>
      </c>
      <c r="P2875" s="255">
        <v>427.1942183596297</v>
      </c>
      <c r="Q2875" s="255">
        <v>344.15862382404822</v>
      </c>
      <c r="R2875" s="256">
        <v>446.10276598600632</v>
      </c>
      <c r="S2875" s="256">
        <v>446.15252448600631</v>
      </c>
      <c r="T2875" s="256"/>
      <c r="U2875" s="170">
        <v>377.62413611960648</v>
      </c>
      <c r="V2875" s="170"/>
      <c r="W2875" s="170"/>
      <c r="AB2875" s="168"/>
    </row>
    <row r="2876" spans="1:28" x14ac:dyDescent="0.25">
      <c r="A2876" s="286" t="s">
        <v>2084</v>
      </c>
      <c r="B2876" s="286" t="s">
        <v>2254</v>
      </c>
      <c r="C2876" s="286" t="s">
        <v>2194</v>
      </c>
      <c r="D2876" s="285">
        <v>4464</v>
      </c>
      <c r="E2876" s="260" t="s">
        <v>2250</v>
      </c>
      <c r="F2876" s="259"/>
      <c r="G2876" s="259" t="s">
        <v>2175</v>
      </c>
      <c r="H2876" s="258">
        <v>40</v>
      </c>
      <c r="I2876" s="255"/>
      <c r="J2876" s="257"/>
      <c r="K2876" s="256">
        <v>0.49565599999999999</v>
      </c>
      <c r="L2876" s="201">
        <v>343.91079582404825</v>
      </c>
      <c r="M2876" s="201">
        <v>427.1942183596297</v>
      </c>
      <c r="N2876" s="201">
        <v>41.094000000000001</v>
      </c>
      <c r="O2876" s="255">
        <v>41.094000000000001</v>
      </c>
      <c r="P2876" s="255">
        <v>427.1942183596297</v>
      </c>
      <c r="Q2876" s="255">
        <v>343.66296782404822</v>
      </c>
      <c r="R2876" s="256">
        <v>446.40035248600628</v>
      </c>
      <c r="S2876" s="256">
        <v>446.64818048600631</v>
      </c>
      <c r="T2876" s="256"/>
      <c r="U2876" s="170">
        <v>377.92172261960644</v>
      </c>
      <c r="V2876" s="170"/>
      <c r="W2876" s="170"/>
      <c r="AB2876" s="168"/>
    </row>
    <row r="2877" spans="1:28" x14ac:dyDescent="0.25">
      <c r="A2877" s="286"/>
      <c r="B2877" s="286"/>
      <c r="C2877" s="286"/>
      <c r="D2877" s="285"/>
      <c r="E2877" s="260" t="s">
        <v>619</v>
      </c>
      <c r="F2877" s="259"/>
      <c r="G2877" s="259"/>
      <c r="H2877" s="258"/>
      <c r="I2877" s="255"/>
      <c r="J2877" s="257"/>
      <c r="K2877" s="256">
        <v>0</v>
      </c>
      <c r="L2877" s="201">
        <v>343.66296782404822</v>
      </c>
      <c r="M2877" s="201">
        <v>427.1942183596297</v>
      </c>
      <c r="N2877" s="201">
        <v>41.094000000000001</v>
      </c>
      <c r="O2877" s="255">
        <v>41.094000000000001</v>
      </c>
      <c r="P2877" s="255">
        <v>427.1942183596297</v>
      </c>
      <c r="Q2877" s="255">
        <v>343.66296782404822</v>
      </c>
      <c r="R2877" s="256">
        <v>446.64818048600631</v>
      </c>
      <c r="S2877" s="256">
        <v>446.64818048600631</v>
      </c>
      <c r="T2877" s="256"/>
      <c r="U2877" s="170">
        <v>378.16955061960647</v>
      </c>
      <c r="V2877" s="170"/>
      <c r="W2877" s="170"/>
      <c r="AB2877" s="168"/>
    </row>
    <row r="2878" spans="1:28" x14ac:dyDescent="0.25">
      <c r="A2878" s="286"/>
      <c r="B2878" s="286"/>
      <c r="C2878" s="286"/>
      <c r="D2878" s="285"/>
      <c r="E2878" s="260"/>
      <c r="F2878" s="259"/>
      <c r="G2878" s="259"/>
      <c r="H2878" s="258"/>
      <c r="I2878" s="255"/>
      <c r="J2878" s="257"/>
      <c r="K2878" s="256">
        <v>0</v>
      </c>
      <c r="L2878" s="201">
        <v>343.66296782404822</v>
      </c>
      <c r="M2878" s="201">
        <v>427.1942183596297</v>
      </c>
      <c r="N2878" s="201">
        <v>41.094000000000001</v>
      </c>
      <c r="O2878" s="255">
        <v>41.094000000000001</v>
      </c>
      <c r="P2878" s="255">
        <v>427.1942183596297</v>
      </c>
      <c r="Q2878" s="255">
        <v>343.66296782404822</v>
      </c>
      <c r="R2878" s="256">
        <v>446.64818048600631</v>
      </c>
      <c r="S2878" s="256">
        <v>446.64818048600631</v>
      </c>
      <c r="T2878" s="256"/>
      <c r="U2878" s="170">
        <v>378.16955061960647</v>
      </c>
      <c r="V2878" s="170"/>
      <c r="W2878" s="170"/>
      <c r="AB2878" s="168"/>
    </row>
    <row r="2879" spans="1:28" x14ac:dyDescent="0.25">
      <c r="A2879" s="286"/>
      <c r="B2879" s="286"/>
      <c r="C2879" s="286"/>
      <c r="D2879" s="285"/>
      <c r="E2879" s="260" t="s">
        <v>619</v>
      </c>
      <c r="F2879" s="259"/>
      <c r="G2879" s="259" t="s">
        <v>1962</v>
      </c>
      <c r="H2879" s="258"/>
      <c r="I2879" s="255"/>
      <c r="J2879" s="257"/>
      <c r="K2879" s="256">
        <v>9.9516999999999994E-2</v>
      </c>
      <c r="L2879" s="201">
        <v>343.61320932404823</v>
      </c>
      <c r="M2879" s="201">
        <v>427.1942183596297</v>
      </c>
      <c r="N2879" s="201">
        <v>41.094000000000001</v>
      </c>
      <c r="O2879" s="255">
        <v>41.094000000000001</v>
      </c>
      <c r="P2879" s="255">
        <v>427.1942183596297</v>
      </c>
      <c r="Q2879" s="255">
        <v>343.56345082404823</v>
      </c>
      <c r="R2879" s="256">
        <v>446.69793898600631</v>
      </c>
      <c r="S2879" s="256">
        <v>446.7476974860063</v>
      </c>
      <c r="T2879" s="256"/>
      <c r="U2879" s="170">
        <v>378.21930911960646</v>
      </c>
      <c r="V2879" s="170"/>
      <c r="W2879" s="170"/>
      <c r="AB2879" s="168"/>
    </row>
    <row r="2880" spans="1:28" x14ac:dyDescent="0.25">
      <c r="A2880" s="286" t="s">
        <v>2084</v>
      </c>
      <c r="B2880" s="286" t="s">
        <v>2254</v>
      </c>
      <c r="C2880" s="286" t="s">
        <v>2192</v>
      </c>
      <c r="D2880" s="285">
        <v>4470</v>
      </c>
      <c r="E2880" s="260" t="s">
        <v>2249</v>
      </c>
      <c r="F2880" s="259"/>
      <c r="G2880" s="259" t="s">
        <v>2175</v>
      </c>
      <c r="H2880" s="258">
        <v>40</v>
      </c>
      <c r="I2880" s="255"/>
      <c r="J2880" s="257"/>
      <c r="K2880" s="256">
        <v>0.49565599999999999</v>
      </c>
      <c r="L2880" s="201">
        <v>343.31562282404821</v>
      </c>
      <c r="M2880" s="201">
        <v>427.1942183596297</v>
      </c>
      <c r="N2880" s="201">
        <v>41.094000000000001</v>
      </c>
      <c r="O2880" s="255">
        <v>41.094000000000001</v>
      </c>
      <c r="P2880" s="255">
        <v>427.1942183596297</v>
      </c>
      <c r="Q2880" s="255">
        <v>343.06779482404824</v>
      </c>
      <c r="R2880" s="256">
        <v>446.99552548600627</v>
      </c>
      <c r="S2880" s="256">
        <v>447.2433534860063</v>
      </c>
      <c r="T2880" s="256"/>
      <c r="U2880" s="170">
        <v>378.51689561960643</v>
      </c>
      <c r="V2880" s="170"/>
      <c r="W2880" s="170"/>
      <c r="AB2880" s="168"/>
    </row>
    <row r="2881" spans="1:28" x14ac:dyDescent="0.25">
      <c r="A2881" s="286"/>
      <c r="B2881" s="286"/>
      <c r="C2881" s="286"/>
      <c r="D2881" s="285"/>
      <c r="E2881" s="260" t="s">
        <v>619</v>
      </c>
      <c r="F2881" s="259"/>
      <c r="G2881" s="259"/>
      <c r="H2881" s="258"/>
      <c r="I2881" s="255"/>
      <c r="J2881" s="257"/>
      <c r="K2881" s="256">
        <v>0</v>
      </c>
      <c r="L2881" s="201">
        <v>343.06779482404824</v>
      </c>
      <c r="M2881" s="201">
        <v>427.1942183596297</v>
      </c>
      <c r="N2881" s="201">
        <v>41.094000000000001</v>
      </c>
      <c r="O2881" s="255">
        <v>41.094000000000001</v>
      </c>
      <c r="P2881" s="255">
        <v>427.1942183596297</v>
      </c>
      <c r="Q2881" s="255">
        <v>343.06779482404824</v>
      </c>
      <c r="R2881" s="256">
        <v>447.2433534860063</v>
      </c>
      <c r="S2881" s="256">
        <v>447.2433534860063</v>
      </c>
      <c r="T2881" s="256"/>
      <c r="U2881" s="170">
        <v>378.76472361960646</v>
      </c>
      <c r="V2881" s="170"/>
      <c r="W2881" s="170"/>
      <c r="AB2881" s="168"/>
    </row>
    <row r="2882" spans="1:28" x14ac:dyDescent="0.25">
      <c r="A2882" s="286"/>
      <c r="B2882" s="286"/>
      <c r="C2882" s="286"/>
      <c r="D2882" s="285"/>
      <c r="E2882" s="260"/>
      <c r="F2882" s="259"/>
      <c r="G2882" s="259"/>
      <c r="H2882" s="258"/>
      <c r="I2882" s="255"/>
      <c r="J2882" s="257"/>
      <c r="K2882" s="256">
        <v>0</v>
      </c>
      <c r="L2882" s="201">
        <v>343.06779482404824</v>
      </c>
      <c r="M2882" s="201">
        <v>427.1942183596297</v>
      </c>
      <c r="N2882" s="201">
        <v>41.094000000000001</v>
      </c>
      <c r="O2882" s="255">
        <v>41.094000000000001</v>
      </c>
      <c r="P2882" s="255">
        <v>427.1942183596297</v>
      </c>
      <c r="Q2882" s="255">
        <v>343.06779482404824</v>
      </c>
      <c r="R2882" s="256">
        <v>447.2433534860063</v>
      </c>
      <c r="S2882" s="256">
        <v>447.2433534860063</v>
      </c>
      <c r="T2882" s="256"/>
      <c r="U2882" s="170">
        <v>378.76472361960646</v>
      </c>
      <c r="V2882" s="170"/>
      <c r="W2882" s="170"/>
      <c r="AB2882" s="168"/>
    </row>
    <row r="2883" spans="1:28" x14ac:dyDescent="0.25">
      <c r="A2883" s="286"/>
      <c r="B2883" s="286"/>
      <c r="C2883" s="286"/>
      <c r="D2883" s="285"/>
      <c r="E2883" s="260" t="s">
        <v>619</v>
      </c>
      <c r="F2883" s="259"/>
      <c r="G2883" s="259" t="s">
        <v>1962</v>
      </c>
      <c r="H2883" s="258"/>
      <c r="I2883" s="255"/>
      <c r="J2883" s="257"/>
      <c r="K2883" s="256">
        <v>9.9516999999999994E-2</v>
      </c>
      <c r="L2883" s="201">
        <v>343.01803632404824</v>
      </c>
      <c r="M2883" s="201">
        <v>427.1942183596297</v>
      </c>
      <c r="N2883" s="201">
        <v>41.094000000000001</v>
      </c>
      <c r="O2883" s="255">
        <v>41.094000000000001</v>
      </c>
      <c r="P2883" s="255">
        <v>427.1942183596297</v>
      </c>
      <c r="Q2883" s="255">
        <v>342.96827782404824</v>
      </c>
      <c r="R2883" s="256">
        <v>447.29311198600629</v>
      </c>
      <c r="S2883" s="256">
        <v>447.34287048600629</v>
      </c>
      <c r="T2883" s="256"/>
      <c r="U2883" s="170">
        <v>378.81448211960645</v>
      </c>
      <c r="V2883" s="170"/>
      <c r="W2883" s="170"/>
      <c r="AB2883" s="168"/>
    </row>
    <row r="2884" spans="1:28" x14ac:dyDescent="0.25">
      <c r="A2884" s="286" t="s">
        <v>2084</v>
      </c>
      <c r="B2884" s="286" t="s">
        <v>2254</v>
      </c>
      <c r="C2884" s="286" t="s">
        <v>2190</v>
      </c>
      <c r="D2884" s="285">
        <v>4476</v>
      </c>
      <c r="E2884" s="260" t="s">
        <v>2248</v>
      </c>
      <c r="F2884" s="259"/>
      <c r="G2884" s="259" t="s">
        <v>2175</v>
      </c>
      <c r="H2884" s="258">
        <v>40</v>
      </c>
      <c r="I2884" s="255"/>
      <c r="J2884" s="257"/>
      <c r="K2884" s="256">
        <v>0.49565599999999999</v>
      </c>
      <c r="L2884" s="201">
        <v>342.72044982404827</v>
      </c>
      <c r="M2884" s="201">
        <v>427.1942183596297</v>
      </c>
      <c r="N2884" s="201">
        <v>41.094000000000001</v>
      </c>
      <c r="O2884" s="255">
        <v>41.094000000000001</v>
      </c>
      <c r="P2884" s="255">
        <v>427.1942183596297</v>
      </c>
      <c r="Q2884" s="255">
        <v>342.47262182404825</v>
      </c>
      <c r="R2884" s="256">
        <v>447.59069848600626</v>
      </c>
      <c r="S2884" s="256">
        <v>447.83852648600629</v>
      </c>
      <c r="T2884" s="256"/>
      <c r="U2884" s="170">
        <v>379.11206861960642</v>
      </c>
      <c r="V2884" s="170"/>
      <c r="W2884" s="170"/>
      <c r="AB2884" s="168"/>
    </row>
    <row r="2885" spans="1:28" x14ac:dyDescent="0.25">
      <c r="A2885" s="286" t="s">
        <v>2084</v>
      </c>
      <c r="B2885" s="286" t="s">
        <v>2254</v>
      </c>
      <c r="C2885" s="286" t="s">
        <v>2174</v>
      </c>
      <c r="D2885" s="285">
        <v>4478</v>
      </c>
      <c r="E2885" s="260" t="s">
        <v>2247</v>
      </c>
      <c r="F2885" s="259"/>
      <c r="G2885" s="259" t="s">
        <v>2172</v>
      </c>
      <c r="H2885" s="258"/>
      <c r="I2885" s="255"/>
      <c r="J2885" s="257"/>
      <c r="K2885" s="256">
        <v>0</v>
      </c>
      <c r="L2885" s="201">
        <v>342.47262182404825</v>
      </c>
      <c r="M2885" s="201">
        <v>427.1942183596297</v>
      </c>
      <c r="N2885" s="201">
        <v>41.094000000000001</v>
      </c>
      <c r="O2885" s="255">
        <v>41.094000000000001</v>
      </c>
      <c r="P2885" s="255">
        <v>427.1942183596297</v>
      </c>
      <c r="Q2885" s="255">
        <v>342.47262182404825</v>
      </c>
      <c r="R2885" s="256">
        <v>447.83852648600629</v>
      </c>
      <c r="S2885" s="256">
        <v>447.83852648600629</v>
      </c>
      <c r="T2885" s="256"/>
      <c r="U2885" s="170">
        <v>379.35989661960645</v>
      </c>
      <c r="V2885" s="170"/>
      <c r="W2885" s="170"/>
      <c r="AB2885" s="168"/>
    </row>
    <row r="2886" spans="1:28" x14ac:dyDescent="0.25">
      <c r="A2886" s="286"/>
      <c r="B2886" s="286"/>
      <c r="C2886" s="286"/>
      <c r="D2886" s="285"/>
      <c r="E2886" s="260"/>
      <c r="F2886" s="259"/>
      <c r="G2886" s="259"/>
      <c r="H2886" s="258"/>
      <c r="I2886" s="255"/>
      <c r="J2886" s="257"/>
      <c r="K2886" s="256">
        <v>0</v>
      </c>
      <c r="L2886" s="201">
        <v>342.47262182404825</v>
      </c>
      <c r="M2886" s="201">
        <v>427.1942183596297</v>
      </c>
      <c r="N2886" s="201">
        <v>41.094000000000001</v>
      </c>
      <c r="O2886" s="255">
        <v>41.094000000000001</v>
      </c>
      <c r="P2886" s="255">
        <v>427.1942183596297</v>
      </c>
      <c r="Q2886" s="255">
        <v>342.47262182404825</v>
      </c>
      <c r="R2886" s="256">
        <v>447.83852648600629</v>
      </c>
      <c r="S2886" s="256">
        <v>447.83852648600629</v>
      </c>
      <c r="T2886" s="256"/>
      <c r="U2886" s="170">
        <v>379.35989661960645</v>
      </c>
      <c r="V2886" s="170"/>
      <c r="W2886" s="170"/>
      <c r="AB2886" s="168"/>
    </row>
    <row r="2887" spans="1:28" x14ac:dyDescent="0.25">
      <c r="A2887" s="286"/>
      <c r="B2887" s="286"/>
      <c r="C2887" s="286"/>
      <c r="D2887" s="285"/>
      <c r="E2887" s="260"/>
      <c r="F2887" s="259"/>
      <c r="G2887" s="259" t="s">
        <v>1962</v>
      </c>
      <c r="H2887" s="258"/>
      <c r="I2887" s="255"/>
      <c r="J2887" s="257"/>
      <c r="K2887" s="256">
        <v>0.15525</v>
      </c>
      <c r="L2887" s="201">
        <v>342.39499682404823</v>
      </c>
      <c r="M2887" s="201">
        <v>427.1942183596297</v>
      </c>
      <c r="N2887" s="201">
        <v>41.094000000000001</v>
      </c>
      <c r="O2887" s="255">
        <v>41.094000000000001</v>
      </c>
      <c r="P2887" s="255">
        <v>427.1942183596297</v>
      </c>
      <c r="Q2887" s="255">
        <v>342.31737182404822</v>
      </c>
      <c r="R2887" s="256">
        <v>447.9161514860063</v>
      </c>
      <c r="S2887" s="256">
        <v>447.99377648600631</v>
      </c>
      <c r="T2887" s="256"/>
      <c r="U2887" s="170">
        <v>379.43752161960646</v>
      </c>
      <c r="V2887" s="170"/>
      <c r="W2887" s="170"/>
      <c r="AB2887" s="168"/>
    </row>
    <row r="2888" spans="1:28" x14ac:dyDescent="0.25">
      <c r="A2888" s="286" t="s">
        <v>2084</v>
      </c>
      <c r="B2888" s="286" t="s">
        <v>2254</v>
      </c>
      <c r="C2888" s="286" t="s">
        <v>2187</v>
      </c>
      <c r="D2888" s="285">
        <v>4482</v>
      </c>
      <c r="E2888" s="260" t="s">
        <v>2246</v>
      </c>
      <c r="F2888" s="259" t="s">
        <v>2185</v>
      </c>
      <c r="G2888" s="259" t="s">
        <v>2184</v>
      </c>
      <c r="H2888" s="258">
        <v>40</v>
      </c>
      <c r="I2888" s="255"/>
      <c r="J2888" s="257"/>
      <c r="K2888" s="256">
        <v>0.5</v>
      </c>
      <c r="L2888" s="201">
        <v>342.06737182404822</v>
      </c>
      <c r="M2888" s="201">
        <v>427.1942183596297</v>
      </c>
      <c r="N2888" s="201">
        <v>41.094000000000001</v>
      </c>
      <c r="O2888" s="255">
        <v>41.094000000000001</v>
      </c>
      <c r="P2888" s="255">
        <v>427.1942183596297</v>
      </c>
      <c r="Q2888" s="255">
        <v>341.81737182404822</v>
      </c>
      <c r="R2888" s="256">
        <v>448.24377648600631</v>
      </c>
      <c r="S2888" s="256">
        <v>448.49377648600631</v>
      </c>
      <c r="T2888" s="256"/>
      <c r="U2888" s="170">
        <v>379.76514661960647</v>
      </c>
      <c r="V2888" s="170"/>
      <c r="W2888" s="170"/>
      <c r="AB2888" s="168"/>
    </row>
    <row r="2889" spans="1:28" x14ac:dyDescent="0.25">
      <c r="A2889" s="286"/>
      <c r="B2889" s="286"/>
      <c r="C2889" s="286"/>
      <c r="D2889" s="285"/>
      <c r="E2889" s="260" t="s">
        <v>619</v>
      </c>
      <c r="F2889" s="259"/>
      <c r="G2889" s="259" t="s">
        <v>1962</v>
      </c>
      <c r="H2889" s="258"/>
      <c r="I2889" s="255"/>
      <c r="J2889" s="257"/>
      <c r="K2889" s="256">
        <v>0.15525</v>
      </c>
      <c r="L2889" s="201">
        <v>341.73974682404821</v>
      </c>
      <c r="M2889" s="201">
        <v>427.1942183596297</v>
      </c>
      <c r="N2889" s="201">
        <v>41.094000000000001</v>
      </c>
      <c r="O2889" s="255">
        <v>41.094000000000001</v>
      </c>
      <c r="P2889" s="255">
        <v>427.1942183596297</v>
      </c>
      <c r="Q2889" s="255">
        <v>341.6621218240482</v>
      </c>
      <c r="R2889" s="256">
        <v>448.57140148600632</v>
      </c>
      <c r="S2889" s="256">
        <v>448.64902648600633</v>
      </c>
      <c r="T2889" s="256"/>
      <c r="U2889" s="170">
        <v>380.09277161960648</v>
      </c>
      <c r="V2889" s="170"/>
      <c r="W2889" s="170"/>
      <c r="AB2889" s="168"/>
    </row>
    <row r="2890" spans="1:28" x14ac:dyDescent="0.25">
      <c r="A2890" s="286" t="s">
        <v>2084</v>
      </c>
      <c r="B2890" s="286" t="s">
        <v>2254</v>
      </c>
      <c r="C2890" s="286" t="s">
        <v>2183</v>
      </c>
      <c r="D2890" s="285">
        <v>4489</v>
      </c>
      <c r="E2890" s="260" t="s">
        <v>2245</v>
      </c>
      <c r="F2890" s="259"/>
      <c r="G2890" s="259" t="s">
        <v>2175</v>
      </c>
      <c r="H2890" s="258">
        <v>40</v>
      </c>
      <c r="I2890" s="255"/>
      <c r="J2890" s="257"/>
      <c r="K2890" s="256">
        <v>0.49565599999999999</v>
      </c>
      <c r="L2890" s="201">
        <v>341.41429382404817</v>
      </c>
      <c r="M2890" s="201">
        <v>427.1942183596297</v>
      </c>
      <c r="N2890" s="201">
        <v>41.094000000000001</v>
      </c>
      <c r="O2890" s="255">
        <v>41.094000000000001</v>
      </c>
      <c r="P2890" s="255">
        <v>427.1942183596297</v>
      </c>
      <c r="Q2890" s="255">
        <v>341.1664658240482</v>
      </c>
      <c r="R2890" s="256">
        <v>448.8968544860063</v>
      </c>
      <c r="S2890" s="256">
        <v>449.14468248600633</v>
      </c>
      <c r="T2890" s="256"/>
      <c r="U2890" s="170">
        <v>380.41822461960646</v>
      </c>
      <c r="V2890" s="170"/>
      <c r="W2890" s="170"/>
      <c r="AB2890" s="168"/>
    </row>
    <row r="2891" spans="1:28" x14ac:dyDescent="0.25">
      <c r="A2891" s="286"/>
      <c r="B2891" s="286"/>
      <c r="C2891" s="286"/>
      <c r="D2891" s="285"/>
      <c r="E2891" s="260" t="s">
        <v>619</v>
      </c>
      <c r="F2891" s="259"/>
      <c r="G2891" s="259"/>
      <c r="H2891" s="258"/>
      <c r="I2891" s="255"/>
      <c r="J2891" s="257"/>
      <c r="K2891" s="256">
        <v>0</v>
      </c>
      <c r="L2891" s="201">
        <v>341.1664658240482</v>
      </c>
      <c r="M2891" s="201">
        <v>427.1942183596297</v>
      </c>
      <c r="N2891" s="201">
        <v>41.094000000000001</v>
      </c>
      <c r="O2891" s="255">
        <v>41.094000000000001</v>
      </c>
      <c r="P2891" s="255">
        <v>427.1942183596297</v>
      </c>
      <c r="Q2891" s="255">
        <v>341.1664658240482</v>
      </c>
      <c r="R2891" s="256">
        <v>449.14468248600633</v>
      </c>
      <c r="S2891" s="256">
        <v>449.14468248600633</v>
      </c>
      <c r="T2891" s="256"/>
      <c r="U2891" s="170">
        <v>380.66605261960649</v>
      </c>
      <c r="V2891" s="170"/>
      <c r="W2891" s="170"/>
      <c r="AB2891" s="168"/>
    </row>
    <row r="2892" spans="1:28" x14ac:dyDescent="0.25">
      <c r="A2892" s="286"/>
      <c r="B2892" s="286"/>
      <c r="C2892" s="286"/>
      <c r="D2892" s="285"/>
      <c r="E2892" s="260"/>
      <c r="F2892" s="259"/>
      <c r="G2892" s="259"/>
      <c r="H2892" s="258"/>
      <c r="I2892" s="255"/>
      <c r="J2892" s="257"/>
      <c r="K2892" s="256">
        <v>0</v>
      </c>
      <c r="L2892" s="201">
        <v>341.1664658240482</v>
      </c>
      <c r="M2892" s="201">
        <v>427.1942183596297</v>
      </c>
      <c r="N2892" s="201">
        <v>41.094000000000001</v>
      </c>
      <c r="O2892" s="255">
        <v>41.094000000000001</v>
      </c>
      <c r="P2892" s="255">
        <v>427.1942183596297</v>
      </c>
      <c r="Q2892" s="255">
        <v>341.1664658240482</v>
      </c>
      <c r="R2892" s="256">
        <v>449.14468248600633</v>
      </c>
      <c r="S2892" s="256">
        <v>449.14468248600633</v>
      </c>
      <c r="T2892" s="256"/>
      <c r="U2892" s="170">
        <v>380.66605261960649</v>
      </c>
      <c r="V2892" s="170"/>
      <c r="W2892" s="170"/>
      <c r="AB2892" s="168"/>
    </row>
    <row r="2893" spans="1:28" x14ac:dyDescent="0.25">
      <c r="A2893" s="286"/>
      <c r="B2893" s="286"/>
      <c r="C2893" s="286"/>
      <c r="D2893" s="285"/>
      <c r="E2893" s="260"/>
      <c r="F2893" s="259"/>
      <c r="G2893" s="259" t="s">
        <v>1962</v>
      </c>
      <c r="H2893" s="258"/>
      <c r="I2893" s="255"/>
      <c r="J2893" s="257"/>
      <c r="K2893" s="256">
        <v>9.9516999999999994E-2</v>
      </c>
      <c r="L2893" s="201">
        <v>341.11670732404821</v>
      </c>
      <c r="M2893" s="201">
        <v>427.1942183596297</v>
      </c>
      <c r="N2893" s="201">
        <v>41.094000000000001</v>
      </c>
      <c r="O2893" s="255">
        <v>41.094000000000001</v>
      </c>
      <c r="P2893" s="255">
        <v>427.1942183596297</v>
      </c>
      <c r="Q2893" s="255">
        <v>341.06694882404821</v>
      </c>
      <c r="R2893" s="256">
        <v>449.19444098600633</v>
      </c>
      <c r="S2893" s="256">
        <v>449.24419948600632</v>
      </c>
      <c r="T2893" s="256"/>
      <c r="U2893" s="170">
        <v>380.71581111960649</v>
      </c>
      <c r="V2893" s="170"/>
      <c r="W2893" s="170"/>
      <c r="AB2893" s="168"/>
    </row>
    <row r="2894" spans="1:28" x14ac:dyDescent="0.25">
      <c r="A2894" s="286" t="s">
        <v>2084</v>
      </c>
      <c r="B2894" s="286" t="s">
        <v>2254</v>
      </c>
      <c r="C2894" s="286" t="s">
        <v>2181</v>
      </c>
      <c r="D2894" s="285">
        <v>4495</v>
      </c>
      <c r="E2894" s="260" t="s">
        <v>2244</v>
      </c>
      <c r="F2894" s="259"/>
      <c r="G2894" s="259" t="s">
        <v>2175</v>
      </c>
      <c r="H2894" s="258">
        <v>40</v>
      </c>
      <c r="I2894" s="255"/>
      <c r="J2894" s="257"/>
      <c r="K2894" s="256">
        <v>0.49565599999999999</v>
      </c>
      <c r="L2894" s="201">
        <v>340.81912082404824</v>
      </c>
      <c r="M2894" s="201">
        <v>427.1942183596297</v>
      </c>
      <c r="N2894" s="201">
        <v>41.094000000000001</v>
      </c>
      <c r="O2894" s="255">
        <v>41.094000000000001</v>
      </c>
      <c r="P2894" s="255">
        <v>427.1942183596297</v>
      </c>
      <c r="Q2894" s="255">
        <v>340.57129282404821</v>
      </c>
      <c r="R2894" s="256">
        <v>449.49202748600629</v>
      </c>
      <c r="S2894" s="256">
        <v>449.73985548600632</v>
      </c>
      <c r="T2894" s="256"/>
      <c r="U2894" s="170">
        <v>381.01339761960645</v>
      </c>
      <c r="V2894" s="170"/>
      <c r="W2894" s="170"/>
      <c r="AB2894" s="168"/>
    </row>
    <row r="2895" spans="1:28" x14ac:dyDescent="0.25">
      <c r="A2895" s="286"/>
      <c r="B2895" s="286"/>
      <c r="C2895" s="286"/>
      <c r="D2895" s="285"/>
      <c r="E2895" s="260" t="s">
        <v>619</v>
      </c>
      <c r="F2895" s="259"/>
      <c r="G2895" s="259"/>
      <c r="H2895" s="258"/>
      <c r="I2895" s="255"/>
      <c r="J2895" s="257"/>
      <c r="K2895" s="256">
        <v>0</v>
      </c>
      <c r="L2895" s="201">
        <v>340.57129282404821</v>
      </c>
      <c r="M2895" s="201">
        <v>427.1942183596297</v>
      </c>
      <c r="N2895" s="201">
        <v>41.094000000000001</v>
      </c>
      <c r="O2895" s="255">
        <v>41.094000000000001</v>
      </c>
      <c r="P2895" s="255">
        <v>427.1942183596297</v>
      </c>
      <c r="Q2895" s="255">
        <v>340.57129282404821</v>
      </c>
      <c r="R2895" s="256">
        <v>449.73985548600632</v>
      </c>
      <c r="S2895" s="256">
        <v>449.73985548600632</v>
      </c>
      <c r="T2895" s="256"/>
      <c r="U2895" s="170">
        <v>381.26122561960648</v>
      </c>
      <c r="V2895" s="170"/>
      <c r="W2895" s="170"/>
      <c r="AB2895" s="168"/>
    </row>
    <row r="2896" spans="1:28" x14ac:dyDescent="0.25">
      <c r="A2896" s="286"/>
      <c r="B2896" s="286"/>
      <c r="C2896" s="286"/>
      <c r="D2896" s="285"/>
      <c r="E2896" s="260"/>
      <c r="F2896" s="259"/>
      <c r="G2896" s="259"/>
      <c r="H2896" s="258"/>
      <c r="I2896" s="255"/>
      <c r="J2896" s="257"/>
      <c r="K2896" s="256">
        <v>0</v>
      </c>
      <c r="L2896" s="201">
        <v>340.57129282404821</v>
      </c>
      <c r="M2896" s="201">
        <v>427.1942183596297</v>
      </c>
      <c r="N2896" s="201">
        <v>41.094000000000001</v>
      </c>
      <c r="O2896" s="255">
        <v>41.094000000000001</v>
      </c>
      <c r="P2896" s="255">
        <v>427.1942183596297</v>
      </c>
      <c r="Q2896" s="255">
        <v>340.57129282404821</v>
      </c>
      <c r="R2896" s="256">
        <v>449.73985548600632</v>
      </c>
      <c r="S2896" s="256">
        <v>449.73985548600632</v>
      </c>
      <c r="T2896" s="256"/>
      <c r="U2896" s="170">
        <v>381.26122561960648</v>
      </c>
      <c r="V2896" s="170"/>
      <c r="W2896" s="170"/>
      <c r="AB2896" s="168"/>
    </row>
    <row r="2897" spans="1:28" x14ac:dyDescent="0.25">
      <c r="A2897" s="286"/>
      <c r="B2897" s="286"/>
      <c r="C2897" s="286"/>
      <c r="D2897" s="285"/>
      <c r="E2897" s="260" t="s">
        <v>619</v>
      </c>
      <c r="F2897" s="259"/>
      <c r="G2897" s="259" t="s">
        <v>1962</v>
      </c>
      <c r="H2897" s="258"/>
      <c r="I2897" s="255"/>
      <c r="J2897" s="257"/>
      <c r="K2897" s="256">
        <v>9.9516999999999994E-2</v>
      </c>
      <c r="L2897" s="201">
        <v>340.52153432404822</v>
      </c>
      <c r="M2897" s="201">
        <v>427.1942183596297</v>
      </c>
      <c r="N2897" s="201">
        <v>41.094000000000001</v>
      </c>
      <c r="O2897" s="255">
        <v>41.094000000000001</v>
      </c>
      <c r="P2897" s="255">
        <v>427.1942183596297</v>
      </c>
      <c r="Q2897" s="255">
        <v>340.47177582404822</v>
      </c>
      <c r="R2897" s="256">
        <v>449.78961398600632</v>
      </c>
      <c r="S2897" s="256">
        <v>449.83937248600631</v>
      </c>
      <c r="T2897" s="256"/>
      <c r="U2897" s="170">
        <v>381.31098411960647</v>
      </c>
      <c r="V2897" s="170"/>
      <c r="W2897" s="170"/>
      <c r="AB2897" s="168"/>
    </row>
    <row r="2898" spans="1:28" x14ac:dyDescent="0.25">
      <c r="A2898" s="286" t="s">
        <v>2084</v>
      </c>
      <c r="B2898" s="286" t="s">
        <v>2254</v>
      </c>
      <c r="C2898" s="286" t="s">
        <v>2179</v>
      </c>
      <c r="D2898" s="285">
        <v>4501</v>
      </c>
      <c r="E2898" s="260" t="s">
        <v>2243</v>
      </c>
      <c r="F2898" s="259"/>
      <c r="G2898" s="259" t="s">
        <v>2175</v>
      </c>
      <c r="H2898" s="258">
        <v>40</v>
      </c>
      <c r="I2898" s="255"/>
      <c r="J2898" s="257"/>
      <c r="K2898" s="256">
        <v>0.49565599999999999</v>
      </c>
      <c r="L2898" s="201">
        <v>340.2239478240482</v>
      </c>
      <c r="M2898" s="201">
        <v>427.1942183596297</v>
      </c>
      <c r="N2898" s="201">
        <v>41.094000000000001</v>
      </c>
      <c r="O2898" s="255">
        <v>41.094000000000001</v>
      </c>
      <c r="P2898" s="255">
        <v>427.1942183596297</v>
      </c>
      <c r="Q2898" s="255">
        <v>339.97611982404823</v>
      </c>
      <c r="R2898" s="256">
        <v>450.08720048600628</v>
      </c>
      <c r="S2898" s="256">
        <v>450.33502848600631</v>
      </c>
      <c r="T2898" s="256"/>
      <c r="U2898" s="170">
        <v>381.60857061960644</v>
      </c>
      <c r="V2898" s="170"/>
      <c r="W2898" s="170"/>
      <c r="AB2898" s="168"/>
    </row>
    <row r="2899" spans="1:28" x14ac:dyDescent="0.25">
      <c r="A2899" s="286"/>
      <c r="B2899" s="286"/>
      <c r="C2899" s="286"/>
      <c r="D2899" s="285"/>
      <c r="E2899" s="260" t="s">
        <v>619</v>
      </c>
      <c r="F2899" s="259"/>
      <c r="G2899" s="259"/>
      <c r="H2899" s="258"/>
      <c r="I2899" s="255"/>
      <c r="J2899" s="257"/>
      <c r="K2899" s="256">
        <v>0</v>
      </c>
      <c r="L2899" s="201">
        <v>339.97611982404823</v>
      </c>
      <c r="M2899" s="201">
        <v>427.1942183596297</v>
      </c>
      <c r="N2899" s="201">
        <v>41.094000000000001</v>
      </c>
      <c r="O2899" s="255">
        <v>41.094000000000001</v>
      </c>
      <c r="P2899" s="255">
        <v>427.1942183596297</v>
      </c>
      <c r="Q2899" s="255">
        <v>339.97611982404823</v>
      </c>
      <c r="R2899" s="256">
        <v>450.33502848600631</v>
      </c>
      <c r="S2899" s="256">
        <v>450.33502848600631</v>
      </c>
      <c r="T2899" s="256"/>
      <c r="U2899" s="170">
        <v>381.85639861960647</v>
      </c>
      <c r="V2899" s="170"/>
      <c r="W2899" s="170"/>
      <c r="AB2899" s="168"/>
    </row>
    <row r="2900" spans="1:28" x14ac:dyDescent="0.25">
      <c r="A2900" s="286"/>
      <c r="B2900" s="286"/>
      <c r="C2900" s="286"/>
      <c r="D2900" s="285"/>
      <c r="E2900" s="260"/>
      <c r="F2900" s="259"/>
      <c r="G2900" s="259"/>
      <c r="H2900" s="258"/>
      <c r="I2900" s="255"/>
      <c r="J2900" s="257"/>
      <c r="K2900" s="256">
        <v>0</v>
      </c>
      <c r="L2900" s="201">
        <v>339.97611982404823</v>
      </c>
      <c r="M2900" s="201">
        <v>427.1942183596297</v>
      </c>
      <c r="N2900" s="201">
        <v>41.094000000000001</v>
      </c>
      <c r="O2900" s="255">
        <v>41.094000000000001</v>
      </c>
      <c r="P2900" s="255">
        <v>427.1942183596297</v>
      </c>
      <c r="Q2900" s="255">
        <v>339.97611982404823</v>
      </c>
      <c r="R2900" s="256">
        <v>450.33502848600631</v>
      </c>
      <c r="S2900" s="256">
        <v>450.33502848600631</v>
      </c>
      <c r="T2900" s="256"/>
      <c r="U2900" s="170">
        <v>381.85639861960647</v>
      </c>
      <c r="V2900" s="170"/>
      <c r="W2900" s="170"/>
      <c r="AB2900" s="168"/>
    </row>
    <row r="2901" spans="1:28" x14ac:dyDescent="0.25">
      <c r="A2901" s="286"/>
      <c r="B2901" s="286"/>
      <c r="C2901" s="286"/>
      <c r="D2901" s="285"/>
      <c r="E2901" s="260" t="s">
        <v>619</v>
      </c>
      <c r="F2901" s="259"/>
      <c r="G2901" s="259" t="s">
        <v>1962</v>
      </c>
      <c r="H2901" s="258"/>
      <c r="I2901" s="255"/>
      <c r="J2901" s="257"/>
      <c r="K2901" s="256">
        <v>9.9516999999999994E-2</v>
      </c>
      <c r="L2901" s="201">
        <v>339.92636132404823</v>
      </c>
      <c r="M2901" s="201">
        <v>427.1942183596297</v>
      </c>
      <c r="N2901" s="201">
        <v>41.094000000000001</v>
      </c>
      <c r="O2901" s="255">
        <v>41.094000000000001</v>
      </c>
      <c r="P2901" s="255">
        <v>427.1942183596297</v>
      </c>
      <c r="Q2901" s="255">
        <v>339.87660282404823</v>
      </c>
      <c r="R2901" s="256">
        <v>450.3847869860063</v>
      </c>
      <c r="S2901" s="256">
        <v>450.4345454860063</v>
      </c>
      <c r="T2901" s="256"/>
      <c r="U2901" s="170">
        <v>381.90615711960646</v>
      </c>
      <c r="V2901" s="170"/>
      <c r="W2901" s="170"/>
      <c r="AB2901" s="168"/>
    </row>
    <row r="2902" spans="1:28" x14ac:dyDescent="0.25">
      <c r="A2902" s="286" t="s">
        <v>2084</v>
      </c>
      <c r="B2902" s="286" t="s">
        <v>2254</v>
      </c>
      <c r="C2902" s="286" t="s">
        <v>2177</v>
      </c>
      <c r="D2902" s="285">
        <v>4507</v>
      </c>
      <c r="E2902" s="260" t="s">
        <v>2242</v>
      </c>
      <c r="F2902" s="259"/>
      <c r="G2902" s="259" t="s">
        <v>2175</v>
      </c>
      <c r="H2902" s="258">
        <v>40</v>
      </c>
      <c r="I2902" s="255"/>
      <c r="J2902" s="257"/>
      <c r="K2902" s="256">
        <v>0.49565599999999999</v>
      </c>
      <c r="L2902" s="201">
        <v>339.62877482404826</v>
      </c>
      <c r="M2902" s="201">
        <v>427.1942183596297</v>
      </c>
      <c r="N2902" s="201">
        <v>41.094000000000001</v>
      </c>
      <c r="O2902" s="255">
        <v>41.094000000000001</v>
      </c>
      <c r="P2902" s="255">
        <v>427.1942183596297</v>
      </c>
      <c r="Q2902" s="255">
        <v>339.38094682404824</v>
      </c>
      <c r="R2902" s="256">
        <v>450.68237348600627</v>
      </c>
      <c r="S2902" s="256">
        <v>450.9302014860063</v>
      </c>
      <c r="T2902" s="256"/>
      <c r="U2902" s="170">
        <v>382.20374361960643</v>
      </c>
      <c r="V2902" s="170"/>
      <c r="W2902" s="170"/>
      <c r="AB2902" s="168"/>
    </row>
    <row r="2903" spans="1:28" x14ac:dyDescent="0.25">
      <c r="A2903" s="286" t="s">
        <v>2084</v>
      </c>
      <c r="B2903" s="286" t="s">
        <v>2254</v>
      </c>
      <c r="C2903" s="286" t="s">
        <v>2174</v>
      </c>
      <c r="D2903" s="285">
        <v>4509</v>
      </c>
      <c r="E2903" s="260" t="s">
        <v>2241</v>
      </c>
      <c r="F2903" s="259"/>
      <c r="G2903" s="259" t="s">
        <v>2172</v>
      </c>
      <c r="H2903" s="258"/>
      <c r="I2903" s="255"/>
      <c r="J2903" s="257"/>
      <c r="K2903" s="256">
        <v>0</v>
      </c>
      <c r="L2903" s="201">
        <v>339.38094682404824</v>
      </c>
      <c r="M2903" s="201">
        <v>427.1942183596297</v>
      </c>
      <c r="N2903" s="201">
        <v>41.094000000000001</v>
      </c>
      <c r="O2903" s="255">
        <v>41.094000000000001</v>
      </c>
      <c r="P2903" s="255">
        <v>427.1942183596297</v>
      </c>
      <c r="Q2903" s="255">
        <v>339.38094682404824</v>
      </c>
      <c r="R2903" s="256">
        <v>450.9302014860063</v>
      </c>
      <c r="S2903" s="256">
        <v>450.9302014860063</v>
      </c>
      <c r="T2903" s="256"/>
      <c r="U2903" s="170">
        <v>382.45157161960645</v>
      </c>
      <c r="V2903" s="170"/>
      <c r="W2903" s="170"/>
      <c r="AB2903" s="168"/>
    </row>
    <row r="2904" spans="1:28" x14ac:dyDescent="0.25">
      <c r="A2904" s="286"/>
      <c r="B2904" s="286"/>
      <c r="C2904" s="260"/>
      <c r="D2904" s="261"/>
      <c r="E2904" s="260"/>
      <c r="F2904" s="259"/>
      <c r="G2904" s="259"/>
      <c r="H2904" s="258"/>
      <c r="I2904" s="255"/>
      <c r="J2904" s="257"/>
      <c r="K2904" s="256">
        <v>0</v>
      </c>
      <c r="L2904" s="201">
        <v>339.38094682404824</v>
      </c>
      <c r="M2904" s="201">
        <v>427.1942183596297</v>
      </c>
      <c r="N2904" s="201">
        <v>41.094000000000001</v>
      </c>
      <c r="O2904" s="255">
        <v>41.094000000000001</v>
      </c>
      <c r="P2904" s="255">
        <v>427.1942183596297</v>
      </c>
      <c r="Q2904" s="255">
        <v>339.38094682404824</v>
      </c>
      <c r="R2904" s="256">
        <v>450.9302014860063</v>
      </c>
      <c r="S2904" s="256">
        <v>450.9302014860063</v>
      </c>
      <c r="T2904" s="256"/>
      <c r="U2904" s="170">
        <v>382.45157161960645</v>
      </c>
      <c r="V2904" s="170"/>
      <c r="W2904" s="170"/>
      <c r="AB2904" s="168"/>
    </row>
    <row r="2905" spans="1:28" x14ac:dyDescent="0.25">
      <c r="A2905" s="286"/>
      <c r="B2905" s="286"/>
      <c r="C2905" s="286"/>
      <c r="D2905" s="285"/>
      <c r="E2905" s="260"/>
      <c r="F2905" s="259"/>
      <c r="G2905" s="259"/>
      <c r="H2905" s="258"/>
      <c r="I2905" s="255"/>
      <c r="J2905" s="257"/>
      <c r="K2905" s="256">
        <v>0.16770400000000002</v>
      </c>
      <c r="L2905" s="201">
        <v>339.29709482404826</v>
      </c>
      <c r="M2905" s="201">
        <v>427.1942183596297</v>
      </c>
      <c r="N2905" s="201">
        <v>41.094000000000001</v>
      </c>
      <c r="O2905" s="255">
        <v>41.094000000000001</v>
      </c>
      <c r="P2905" s="255">
        <v>427.1942183596297</v>
      </c>
      <c r="Q2905" s="255">
        <v>339.21324282404822</v>
      </c>
      <c r="R2905" s="256">
        <v>451.01405348600633</v>
      </c>
      <c r="S2905" s="256">
        <v>451.09790548600631</v>
      </c>
      <c r="T2905" s="263"/>
      <c r="U2905" s="170">
        <v>382.53542361960649</v>
      </c>
      <c r="V2905" s="170"/>
      <c r="W2905" s="170"/>
      <c r="AB2905" s="168"/>
    </row>
    <row r="2906" spans="1:28" x14ac:dyDescent="0.25">
      <c r="A2906" s="260" t="s">
        <v>2084</v>
      </c>
      <c r="B2906" s="260" t="s">
        <v>2254</v>
      </c>
      <c r="C2906" s="260" t="s">
        <v>1981</v>
      </c>
      <c r="D2906" s="261">
        <v>4511</v>
      </c>
      <c r="E2906" s="255" t="s">
        <v>2240</v>
      </c>
      <c r="F2906" s="265"/>
      <c r="G2906" s="265" t="s">
        <v>1978</v>
      </c>
      <c r="H2906" s="284">
        <v>40</v>
      </c>
      <c r="I2906" s="255"/>
      <c r="J2906" s="257"/>
      <c r="K2906" s="255">
        <v>5.7403999999999997E-2</v>
      </c>
      <c r="L2906" s="201">
        <v>339.18454082404821</v>
      </c>
      <c r="M2906" s="201">
        <v>427.1942183596297</v>
      </c>
      <c r="N2906" s="201">
        <v>41.094000000000001</v>
      </c>
      <c r="O2906" s="255">
        <v>41.094000000000001</v>
      </c>
      <c r="P2906" s="255">
        <v>427.1942183596297</v>
      </c>
      <c r="Q2906" s="255">
        <v>339.1558388240482</v>
      </c>
      <c r="R2906" s="255">
        <v>451.12660748600632</v>
      </c>
      <c r="S2906" s="255">
        <v>451.15530948600633</v>
      </c>
      <c r="T2906" s="255"/>
      <c r="U2906" s="170">
        <v>382.64797761960648</v>
      </c>
      <c r="V2906" s="170"/>
      <c r="W2906" s="170"/>
      <c r="AB2906" s="168"/>
    </row>
    <row r="2907" spans="1:28" x14ac:dyDescent="0.25">
      <c r="A2907" s="280"/>
      <c r="B2907" s="280"/>
      <c r="C2907" s="280"/>
      <c r="D2907" s="279"/>
      <c r="E2907" s="280" t="s">
        <v>619</v>
      </c>
      <c r="F2907" s="277"/>
      <c r="G2907" s="277" t="s">
        <v>1962</v>
      </c>
      <c r="H2907" s="276">
        <v>40</v>
      </c>
      <c r="I2907" s="274"/>
      <c r="J2907" s="275"/>
      <c r="K2907" s="274">
        <v>0.103502</v>
      </c>
      <c r="L2907" s="201">
        <v>339.10408782404818</v>
      </c>
      <c r="M2907" s="201">
        <v>427.1942183596297</v>
      </c>
      <c r="N2907" s="201">
        <v>41.094000000000001</v>
      </c>
      <c r="O2907" s="273">
        <v>41.094000000000001</v>
      </c>
      <c r="P2907" s="273">
        <v>427.1942183596297</v>
      </c>
      <c r="Q2907" s="273">
        <v>339.05233682404821</v>
      </c>
      <c r="R2907" s="273">
        <v>451.2070604860063</v>
      </c>
      <c r="S2907" s="273">
        <v>451.25881148600632</v>
      </c>
      <c r="T2907" s="273"/>
      <c r="U2907" s="170">
        <v>382.72843061960646</v>
      </c>
      <c r="V2907" s="170"/>
      <c r="W2907" s="170"/>
      <c r="AB2907" s="168"/>
    </row>
    <row r="2908" spans="1:28" x14ac:dyDescent="0.25">
      <c r="A2908" s="280" t="s">
        <v>2084</v>
      </c>
      <c r="B2908" s="280" t="s">
        <v>2239</v>
      </c>
      <c r="C2908" s="280" t="s">
        <v>111</v>
      </c>
      <c r="D2908" s="279">
        <v>4513</v>
      </c>
      <c r="E2908" s="278" t="s">
        <v>1517</v>
      </c>
      <c r="F2908" s="277" t="s">
        <v>2169</v>
      </c>
      <c r="G2908" s="277" t="s">
        <v>1951</v>
      </c>
      <c r="H2908" s="276"/>
      <c r="I2908" s="273"/>
      <c r="J2908" s="275"/>
      <c r="K2908" s="274">
        <v>0</v>
      </c>
      <c r="L2908" s="201">
        <v>339.05233682404821</v>
      </c>
      <c r="M2908" s="201">
        <v>427.1942183596297</v>
      </c>
      <c r="N2908" s="201">
        <v>41.094000000000001</v>
      </c>
      <c r="O2908" s="273">
        <v>41.094000000000001</v>
      </c>
      <c r="P2908" s="273">
        <v>427.1942183596297</v>
      </c>
      <c r="Q2908" s="273">
        <v>339.05233682404821</v>
      </c>
      <c r="R2908" s="273">
        <v>451.25881148600632</v>
      </c>
      <c r="S2908" s="273">
        <v>451.25881148600632</v>
      </c>
      <c r="T2908" s="273"/>
      <c r="U2908" s="170">
        <v>382.78018161960648</v>
      </c>
      <c r="V2908" s="170"/>
      <c r="W2908" s="170"/>
      <c r="AB2908" s="168"/>
    </row>
    <row r="2909" spans="1:28" x14ac:dyDescent="0.25">
      <c r="A2909" s="280"/>
      <c r="B2909" s="280"/>
      <c r="C2909" s="280"/>
      <c r="D2909" s="279"/>
      <c r="E2909" s="283" t="s">
        <v>619</v>
      </c>
      <c r="F2909" s="277"/>
      <c r="G2909" s="277" t="s">
        <v>1969</v>
      </c>
      <c r="H2909" s="282"/>
      <c r="I2909" s="281"/>
      <c r="J2909" s="275"/>
      <c r="K2909" s="274">
        <v>0.14528199999999999</v>
      </c>
      <c r="L2909" s="201">
        <v>338.97969582404824</v>
      </c>
      <c r="M2909" s="201">
        <v>427.1942183596297</v>
      </c>
      <c r="N2909" s="201">
        <v>41.094000000000001</v>
      </c>
      <c r="O2909" s="273">
        <v>41.094000000000001</v>
      </c>
      <c r="P2909" s="273">
        <v>427.1942183596297</v>
      </c>
      <c r="Q2909" s="273">
        <v>338.9070548240482</v>
      </c>
      <c r="R2909" s="273">
        <v>451.33145248600636</v>
      </c>
      <c r="S2909" s="273">
        <v>451.40409348600633</v>
      </c>
      <c r="T2909" s="273"/>
      <c r="U2909" s="170">
        <v>382.85282261960651</v>
      </c>
      <c r="V2909" s="170"/>
      <c r="W2909" s="170"/>
      <c r="AB2909" s="168"/>
    </row>
    <row r="2910" spans="1:28" x14ac:dyDescent="0.25">
      <c r="A2910" s="280" t="s">
        <v>2084</v>
      </c>
      <c r="B2910" s="280" t="s">
        <v>2239</v>
      </c>
      <c r="C2910" s="280" t="s">
        <v>2087</v>
      </c>
      <c r="D2910" s="279">
        <v>4514</v>
      </c>
      <c r="E2910" s="278" t="s">
        <v>2238</v>
      </c>
      <c r="F2910" s="277"/>
      <c r="G2910" s="277" t="s">
        <v>2085</v>
      </c>
      <c r="H2910" s="276"/>
      <c r="I2910" s="273"/>
      <c r="J2910" s="275"/>
      <c r="K2910" s="274">
        <v>0</v>
      </c>
      <c r="L2910" s="201">
        <v>338.9070548240482</v>
      </c>
      <c r="M2910" s="201">
        <v>427.1942183596297</v>
      </c>
      <c r="N2910" s="201">
        <v>41.094000000000001</v>
      </c>
      <c r="O2910" s="273">
        <v>41.094000000000001</v>
      </c>
      <c r="P2910" s="273">
        <v>427.1942183596297</v>
      </c>
      <c r="Q2910" s="273">
        <v>338.9070548240482</v>
      </c>
      <c r="R2910" s="273">
        <v>451.40409348600633</v>
      </c>
      <c r="S2910" s="273">
        <v>451.40409348600633</v>
      </c>
      <c r="T2910" s="273"/>
      <c r="U2910" s="170">
        <v>382.92546361960649</v>
      </c>
      <c r="V2910" s="170"/>
      <c r="W2910" s="170"/>
      <c r="AB2910" s="168"/>
    </row>
    <row r="2911" spans="1:28" x14ac:dyDescent="0.25">
      <c r="A2911" s="280"/>
      <c r="B2911" s="280"/>
      <c r="C2911" s="280"/>
      <c r="D2911" s="279"/>
      <c r="E2911" s="283" t="s">
        <v>619</v>
      </c>
      <c r="F2911" s="277"/>
      <c r="G2911" s="277" t="s">
        <v>1969</v>
      </c>
      <c r="H2911" s="282"/>
      <c r="I2911" s="281"/>
      <c r="J2911" s="275"/>
      <c r="K2911" s="274">
        <v>0</v>
      </c>
      <c r="L2911" s="201">
        <v>338.9070548240482</v>
      </c>
      <c r="M2911" s="201">
        <v>427.1942183596297</v>
      </c>
      <c r="N2911" s="201">
        <v>41.094000000000001</v>
      </c>
      <c r="O2911" s="273">
        <v>41.094000000000001</v>
      </c>
      <c r="P2911" s="273">
        <v>427.1942183596297</v>
      </c>
      <c r="Q2911" s="273">
        <v>338.9070548240482</v>
      </c>
      <c r="R2911" s="273">
        <v>451.40409348600633</v>
      </c>
      <c r="S2911" s="273">
        <v>451.40409348600633</v>
      </c>
      <c r="T2911" s="273"/>
      <c r="U2911" s="170">
        <v>382.92546361960649</v>
      </c>
      <c r="V2911" s="170"/>
      <c r="W2911" s="170"/>
      <c r="AB2911" s="168"/>
    </row>
    <row r="2912" spans="1:28" x14ac:dyDescent="0.25">
      <c r="A2912" s="280" t="s">
        <v>2084</v>
      </c>
      <c r="B2912" s="280" t="s">
        <v>2239</v>
      </c>
      <c r="C2912" s="280" t="s">
        <v>1990</v>
      </c>
      <c r="D2912" s="279">
        <v>4514</v>
      </c>
      <c r="E2912" s="278" t="s">
        <v>2237</v>
      </c>
      <c r="F2912" s="277" t="s">
        <v>1988</v>
      </c>
      <c r="G2912" s="277" t="s">
        <v>1987</v>
      </c>
      <c r="H2912" s="276"/>
      <c r="I2912" s="273"/>
      <c r="J2912" s="275"/>
      <c r="K2912" s="274">
        <v>0</v>
      </c>
      <c r="L2912" s="201">
        <v>338.9070548240482</v>
      </c>
      <c r="M2912" s="201">
        <v>427.1942183596297</v>
      </c>
      <c r="N2912" s="201">
        <v>41.094000000000001</v>
      </c>
      <c r="O2912" s="273">
        <v>41.094000000000001</v>
      </c>
      <c r="P2912" s="273">
        <v>427.1942183596297</v>
      </c>
      <c r="Q2912" s="273">
        <v>338.9070548240482</v>
      </c>
      <c r="R2912" s="273">
        <v>451.40409348600633</v>
      </c>
      <c r="S2912" s="273">
        <v>451.40409348600633</v>
      </c>
      <c r="T2912" s="273"/>
      <c r="U2912" s="170">
        <v>382.92546361960649</v>
      </c>
      <c r="V2912" s="170"/>
      <c r="W2912" s="170"/>
      <c r="AB2912" s="168"/>
    </row>
    <row r="2913" spans="1:28" x14ac:dyDescent="0.25">
      <c r="A2913" s="280"/>
      <c r="B2913" s="280"/>
      <c r="C2913" s="280"/>
      <c r="D2913" s="279"/>
      <c r="E2913" s="278" t="s">
        <v>619</v>
      </c>
      <c r="F2913" s="277"/>
      <c r="G2913" s="277" t="s">
        <v>1962</v>
      </c>
      <c r="H2913" s="276">
        <v>40</v>
      </c>
      <c r="I2913" s="273"/>
      <c r="J2913" s="275"/>
      <c r="K2913" s="274">
        <v>0.13121600000000003</v>
      </c>
      <c r="L2913" s="201">
        <v>338.84144682404821</v>
      </c>
      <c r="M2913" s="201">
        <v>427.1942183596297</v>
      </c>
      <c r="N2913" s="201">
        <v>41.094000000000001</v>
      </c>
      <c r="O2913" s="273">
        <v>41.094000000000001</v>
      </c>
      <c r="P2913" s="273">
        <v>427.1942183596297</v>
      </c>
      <c r="Q2913" s="273">
        <v>338.77583882404821</v>
      </c>
      <c r="R2913" s="273">
        <v>451.46970148600633</v>
      </c>
      <c r="S2913" s="273">
        <v>451.53530948600633</v>
      </c>
      <c r="T2913" s="273"/>
      <c r="U2913" s="170">
        <v>382.99107161960649</v>
      </c>
      <c r="V2913" s="170"/>
      <c r="W2913" s="170"/>
      <c r="AB2913" s="168"/>
    </row>
    <row r="2914" spans="1:28" x14ac:dyDescent="0.25">
      <c r="A2914" s="260" t="s">
        <v>2084</v>
      </c>
      <c r="B2914" s="260" t="s">
        <v>2236</v>
      </c>
      <c r="C2914" s="260" t="s">
        <v>1981</v>
      </c>
      <c r="D2914" s="261">
        <v>4516</v>
      </c>
      <c r="E2914" s="255" t="s">
        <v>2235</v>
      </c>
      <c r="F2914" s="265"/>
      <c r="G2914" s="265" t="s">
        <v>1978</v>
      </c>
      <c r="H2914" s="284">
        <v>40</v>
      </c>
      <c r="I2914" s="255"/>
      <c r="J2914" s="257"/>
      <c r="K2914" s="255">
        <v>5.7403999999999997E-2</v>
      </c>
      <c r="L2914" s="201">
        <v>338.7471368240482</v>
      </c>
      <c r="M2914" s="201">
        <v>427.1942183596297</v>
      </c>
      <c r="N2914" s="201">
        <v>41.094000000000001</v>
      </c>
      <c r="O2914" s="255">
        <v>41.094000000000001</v>
      </c>
      <c r="P2914" s="255">
        <v>427.1942183596297</v>
      </c>
      <c r="Q2914" s="255">
        <v>338.71843482404819</v>
      </c>
      <c r="R2914" s="255">
        <v>451.56401148600634</v>
      </c>
      <c r="S2914" s="255">
        <v>451.59271348600635</v>
      </c>
      <c r="T2914" s="255"/>
      <c r="U2914" s="170">
        <v>383.08538161960649</v>
      </c>
      <c r="V2914" s="170"/>
      <c r="W2914" s="170"/>
      <c r="AB2914" s="168"/>
    </row>
    <row r="2915" spans="1:28" x14ac:dyDescent="0.25">
      <c r="A2915" s="286"/>
      <c r="B2915" s="286"/>
      <c r="C2915" s="286"/>
      <c r="D2915" s="285"/>
      <c r="E2915" s="260" t="s">
        <v>619</v>
      </c>
      <c r="F2915" s="259"/>
      <c r="G2915" s="259" t="s">
        <v>2198</v>
      </c>
      <c r="H2915" s="258"/>
      <c r="I2915" s="255"/>
      <c r="J2915" s="257"/>
      <c r="K2915" s="256">
        <v>0.16770400000000002</v>
      </c>
      <c r="L2915" s="201">
        <v>338.63458282404815</v>
      </c>
      <c r="M2915" s="201">
        <v>427.1942183596297</v>
      </c>
      <c r="N2915" s="201">
        <v>41.094000000000001</v>
      </c>
      <c r="O2915" s="255">
        <v>41.094000000000001</v>
      </c>
      <c r="P2915" s="255">
        <v>427.1942183596297</v>
      </c>
      <c r="Q2915" s="255">
        <v>338.55073082404817</v>
      </c>
      <c r="R2915" s="256">
        <v>451.67656548600638</v>
      </c>
      <c r="S2915" s="256">
        <v>451.76041748600636</v>
      </c>
      <c r="T2915" s="263"/>
      <c r="U2915" s="170">
        <v>383.19793561960654</v>
      </c>
      <c r="V2915" s="170"/>
      <c r="W2915" s="170"/>
      <c r="AB2915" s="168"/>
    </row>
    <row r="2916" spans="1:28" x14ac:dyDescent="0.25">
      <c r="A2916" s="286" t="s">
        <v>2084</v>
      </c>
      <c r="B2916" s="286" t="s">
        <v>2236</v>
      </c>
      <c r="C2916" s="286" t="s">
        <v>2197</v>
      </c>
      <c r="D2916" s="285">
        <v>4520</v>
      </c>
      <c r="E2916" s="260" t="s">
        <v>2234</v>
      </c>
      <c r="F2916" s="259"/>
      <c r="G2916" s="259" t="s">
        <v>2175</v>
      </c>
      <c r="H2916" s="258">
        <v>40</v>
      </c>
      <c r="I2916" s="255"/>
      <c r="J2916" s="257"/>
      <c r="K2916" s="256">
        <v>0.49565599999999999</v>
      </c>
      <c r="L2916" s="201">
        <v>338.30290282404815</v>
      </c>
      <c r="M2916" s="201">
        <v>427.1942183596297</v>
      </c>
      <c r="N2916" s="201">
        <v>41.094000000000001</v>
      </c>
      <c r="O2916" s="255">
        <v>41.094000000000001</v>
      </c>
      <c r="P2916" s="255">
        <v>427.1942183596297</v>
      </c>
      <c r="Q2916" s="255">
        <v>338.05507482404818</v>
      </c>
      <c r="R2916" s="256">
        <v>452.00824548600633</v>
      </c>
      <c r="S2916" s="256">
        <v>452.25607348600636</v>
      </c>
      <c r="T2916" s="256"/>
      <c r="U2916" s="170">
        <v>383.52961561960649</v>
      </c>
      <c r="V2916" s="170"/>
      <c r="W2916" s="170"/>
      <c r="AB2916" s="168"/>
    </row>
    <row r="2917" spans="1:28" x14ac:dyDescent="0.25">
      <c r="A2917" s="286" t="s">
        <v>2084</v>
      </c>
      <c r="B2917" s="286" t="s">
        <v>2236</v>
      </c>
      <c r="C2917" s="286" t="s">
        <v>2174</v>
      </c>
      <c r="D2917" s="285">
        <v>4523</v>
      </c>
      <c r="E2917" s="260" t="s">
        <v>2233</v>
      </c>
      <c r="F2917" s="259"/>
      <c r="G2917" s="259" t="s">
        <v>2172</v>
      </c>
      <c r="H2917" s="258"/>
      <c r="I2917" s="255"/>
      <c r="J2917" s="257"/>
      <c r="K2917" s="256">
        <v>0</v>
      </c>
      <c r="L2917" s="201">
        <v>338.05507482404818</v>
      </c>
      <c r="M2917" s="201">
        <v>427.1942183596297</v>
      </c>
      <c r="N2917" s="201">
        <v>41.094000000000001</v>
      </c>
      <c r="O2917" s="255">
        <v>41.094000000000001</v>
      </c>
      <c r="P2917" s="255">
        <v>427.1942183596297</v>
      </c>
      <c r="Q2917" s="255">
        <v>338.05507482404818</v>
      </c>
      <c r="R2917" s="256">
        <v>452.25607348600636</v>
      </c>
      <c r="S2917" s="256">
        <v>452.25607348600636</v>
      </c>
      <c r="T2917" s="256"/>
      <c r="U2917" s="170">
        <v>383.77744361960652</v>
      </c>
      <c r="V2917" s="170"/>
      <c r="W2917" s="170"/>
      <c r="AB2917" s="168"/>
    </row>
    <row r="2918" spans="1:28" x14ac:dyDescent="0.25">
      <c r="A2918" s="286"/>
      <c r="B2918" s="286"/>
      <c r="C2918" s="286"/>
      <c r="D2918" s="285"/>
      <c r="E2918" s="260"/>
      <c r="F2918" s="259"/>
      <c r="G2918" s="259"/>
      <c r="H2918" s="258"/>
      <c r="I2918" s="255"/>
      <c r="J2918" s="257"/>
      <c r="K2918" s="256">
        <v>0</v>
      </c>
      <c r="L2918" s="201">
        <v>338.05507482404818</v>
      </c>
      <c r="M2918" s="201">
        <v>427.1942183596297</v>
      </c>
      <c r="N2918" s="201">
        <v>41.094000000000001</v>
      </c>
      <c r="O2918" s="255">
        <v>41.094000000000001</v>
      </c>
      <c r="P2918" s="255">
        <v>427.1942183596297</v>
      </c>
      <c r="Q2918" s="255">
        <v>338.05507482404818</v>
      </c>
      <c r="R2918" s="256">
        <v>452.25607348600636</v>
      </c>
      <c r="S2918" s="256">
        <v>452.25607348600636</v>
      </c>
      <c r="T2918" s="256"/>
      <c r="U2918" s="170">
        <v>383.77744361960652</v>
      </c>
      <c r="V2918" s="170"/>
      <c r="W2918" s="170"/>
      <c r="AB2918" s="168"/>
    </row>
    <row r="2919" spans="1:28" x14ac:dyDescent="0.25">
      <c r="A2919" s="286"/>
      <c r="B2919" s="286"/>
      <c r="C2919" s="286"/>
      <c r="D2919" s="285"/>
      <c r="E2919" s="260" t="s">
        <v>619</v>
      </c>
      <c r="F2919" s="259"/>
      <c r="G2919" s="259" t="s">
        <v>1962</v>
      </c>
      <c r="H2919" s="258"/>
      <c r="I2919" s="255"/>
      <c r="J2919" s="257"/>
      <c r="K2919" s="256">
        <v>9.9516999999999994E-2</v>
      </c>
      <c r="L2919" s="201">
        <v>338.00531632404818</v>
      </c>
      <c r="M2919" s="201">
        <v>427.1942183596297</v>
      </c>
      <c r="N2919" s="201">
        <v>41.094000000000001</v>
      </c>
      <c r="O2919" s="255">
        <v>41.094000000000001</v>
      </c>
      <c r="P2919" s="255">
        <v>427.1942183596297</v>
      </c>
      <c r="Q2919" s="255">
        <v>337.95555782404819</v>
      </c>
      <c r="R2919" s="256">
        <v>452.30583198600635</v>
      </c>
      <c r="S2919" s="256">
        <v>452.35559048600635</v>
      </c>
      <c r="T2919" s="256"/>
      <c r="U2919" s="170">
        <v>383.82720211960651</v>
      </c>
      <c r="V2919" s="170"/>
      <c r="W2919" s="170"/>
      <c r="AB2919" s="168"/>
    </row>
    <row r="2920" spans="1:28" x14ac:dyDescent="0.25">
      <c r="A2920" s="286" t="s">
        <v>2084</v>
      </c>
      <c r="B2920" s="286" t="s">
        <v>2236</v>
      </c>
      <c r="C2920" s="286" t="s">
        <v>2194</v>
      </c>
      <c r="D2920" s="285">
        <v>4526</v>
      </c>
      <c r="E2920" s="260" t="s">
        <v>2232</v>
      </c>
      <c r="F2920" s="259"/>
      <c r="G2920" s="259" t="s">
        <v>2175</v>
      </c>
      <c r="H2920" s="258">
        <v>40</v>
      </c>
      <c r="I2920" s="255"/>
      <c r="J2920" s="257"/>
      <c r="K2920" s="256">
        <v>0.49565599999999999</v>
      </c>
      <c r="L2920" s="201">
        <v>337.70772982404822</v>
      </c>
      <c r="M2920" s="201">
        <v>427.1942183596297</v>
      </c>
      <c r="N2920" s="201">
        <v>41.094000000000001</v>
      </c>
      <c r="O2920" s="255">
        <v>41.094000000000001</v>
      </c>
      <c r="P2920" s="255">
        <v>427.1942183596297</v>
      </c>
      <c r="Q2920" s="255">
        <v>337.45990182404819</v>
      </c>
      <c r="R2920" s="256">
        <v>452.60341848600632</v>
      </c>
      <c r="S2920" s="256">
        <v>452.85124648600635</v>
      </c>
      <c r="T2920" s="256"/>
      <c r="U2920" s="170">
        <v>384.12478861960648</v>
      </c>
      <c r="V2920" s="170"/>
      <c r="W2920" s="170"/>
      <c r="AB2920" s="168"/>
    </row>
    <row r="2921" spans="1:28" x14ac:dyDescent="0.25">
      <c r="A2921" s="286"/>
      <c r="B2921" s="286"/>
      <c r="C2921" s="286"/>
      <c r="D2921" s="285"/>
      <c r="E2921" s="260" t="s">
        <v>619</v>
      </c>
      <c r="F2921" s="259"/>
      <c r="G2921" s="259"/>
      <c r="H2921" s="258"/>
      <c r="I2921" s="255"/>
      <c r="J2921" s="257"/>
      <c r="K2921" s="256">
        <v>0</v>
      </c>
      <c r="L2921" s="201">
        <v>337.45990182404819</v>
      </c>
      <c r="M2921" s="201">
        <v>427.1942183596297</v>
      </c>
      <c r="N2921" s="201">
        <v>41.094000000000001</v>
      </c>
      <c r="O2921" s="255">
        <v>41.094000000000001</v>
      </c>
      <c r="P2921" s="255">
        <v>427.1942183596297</v>
      </c>
      <c r="Q2921" s="255">
        <v>337.45990182404819</v>
      </c>
      <c r="R2921" s="256">
        <v>452.85124648600635</v>
      </c>
      <c r="S2921" s="256">
        <v>452.85124648600635</v>
      </c>
      <c r="T2921" s="256"/>
      <c r="U2921" s="170">
        <v>384.3726166196065</v>
      </c>
      <c r="V2921" s="170"/>
      <c r="W2921" s="170"/>
      <c r="AB2921" s="168"/>
    </row>
    <row r="2922" spans="1:28" x14ac:dyDescent="0.25">
      <c r="A2922" s="286"/>
      <c r="B2922" s="286"/>
      <c r="C2922" s="286"/>
      <c r="D2922" s="285"/>
      <c r="E2922" s="260"/>
      <c r="F2922" s="259"/>
      <c r="G2922" s="259"/>
      <c r="H2922" s="258"/>
      <c r="I2922" s="255"/>
      <c r="J2922" s="257"/>
      <c r="K2922" s="256">
        <v>0</v>
      </c>
      <c r="L2922" s="201">
        <v>337.45990182404819</v>
      </c>
      <c r="M2922" s="201">
        <v>427.1942183596297</v>
      </c>
      <c r="N2922" s="201">
        <v>41.094000000000001</v>
      </c>
      <c r="O2922" s="255">
        <v>41.094000000000001</v>
      </c>
      <c r="P2922" s="255">
        <v>427.1942183596297</v>
      </c>
      <c r="Q2922" s="255">
        <v>337.45990182404819</v>
      </c>
      <c r="R2922" s="256">
        <v>452.85124648600635</v>
      </c>
      <c r="S2922" s="256">
        <v>452.85124648600635</v>
      </c>
      <c r="T2922" s="256"/>
      <c r="U2922" s="170">
        <v>384.3726166196065</v>
      </c>
      <c r="V2922" s="170"/>
      <c r="W2922" s="170"/>
      <c r="AB2922" s="168"/>
    </row>
    <row r="2923" spans="1:28" x14ac:dyDescent="0.25">
      <c r="A2923" s="286"/>
      <c r="B2923" s="286"/>
      <c r="C2923" s="286"/>
      <c r="D2923" s="285"/>
      <c r="E2923" s="260" t="s">
        <v>619</v>
      </c>
      <c r="F2923" s="259"/>
      <c r="G2923" s="259" t="s">
        <v>1962</v>
      </c>
      <c r="H2923" s="258"/>
      <c r="I2923" s="255"/>
      <c r="J2923" s="257"/>
      <c r="K2923" s="256">
        <v>9.9516999999999994E-2</v>
      </c>
      <c r="L2923" s="201">
        <v>337.41014332404819</v>
      </c>
      <c r="M2923" s="201">
        <v>427.1942183596297</v>
      </c>
      <c r="N2923" s="201">
        <v>41.094000000000001</v>
      </c>
      <c r="O2923" s="255">
        <v>41.094000000000001</v>
      </c>
      <c r="P2923" s="255">
        <v>427.1942183596297</v>
      </c>
      <c r="Q2923" s="255">
        <v>337.3603848240482</v>
      </c>
      <c r="R2923" s="256">
        <v>452.90100498600634</v>
      </c>
      <c r="S2923" s="256">
        <v>452.95076348600634</v>
      </c>
      <c r="T2923" s="256"/>
      <c r="U2923" s="170">
        <v>384.4223751196065</v>
      </c>
      <c r="V2923" s="170"/>
      <c r="W2923" s="170"/>
      <c r="AB2923" s="168"/>
    </row>
    <row r="2924" spans="1:28" x14ac:dyDescent="0.25">
      <c r="A2924" s="286" t="s">
        <v>2084</v>
      </c>
      <c r="B2924" s="286" t="s">
        <v>2236</v>
      </c>
      <c r="C2924" s="286" t="s">
        <v>2192</v>
      </c>
      <c r="D2924" s="285">
        <v>4532</v>
      </c>
      <c r="E2924" s="260" t="s">
        <v>2231</v>
      </c>
      <c r="F2924" s="259"/>
      <c r="G2924" s="259" t="s">
        <v>2175</v>
      </c>
      <c r="H2924" s="258">
        <v>40</v>
      </c>
      <c r="I2924" s="255"/>
      <c r="J2924" s="257"/>
      <c r="K2924" s="256">
        <v>0.49565599999999999</v>
      </c>
      <c r="L2924" s="201">
        <v>337.11255682404817</v>
      </c>
      <c r="M2924" s="201">
        <v>427.1942183596297</v>
      </c>
      <c r="N2924" s="201">
        <v>41.094000000000001</v>
      </c>
      <c r="O2924" s="255">
        <v>41.094000000000001</v>
      </c>
      <c r="P2924" s="255">
        <v>427.1942183596297</v>
      </c>
      <c r="Q2924" s="255">
        <v>336.8647288240482</v>
      </c>
      <c r="R2924" s="256">
        <v>453.19859148600631</v>
      </c>
      <c r="S2924" s="256">
        <v>453.44641948600633</v>
      </c>
      <c r="T2924" s="256"/>
      <c r="U2924" s="170">
        <v>384.71996161960647</v>
      </c>
      <c r="V2924" s="170"/>
      <c r="W2924" s="170"/>
      <c r="AB2924" s="168"/>
    </row>
    <row r="2925" spans="1:28" x14ac:dyDescent="0.25">
      <c r="A2925" s="286"/>
      <c r="B2925" s="286"/>
      <c r="C2925" s="286"/>
      <c r="D2925" s="285"/>
      <c r="E2925" s="260" t="s">
        <v>619</v>
      </c>
      <c r="F2925" s="259"/>
      <c r="G2925" s="259"/>
      <c r="H2925" s="258"/>
      <c r="I2925" s="255"/>
      <c r="J2925" s="257"/>
      <c r="K2925" s="256">
        <v>0</v>
      </c>
      <c r="L2925" s="201">
        <v>336.8647288240482</v>
      </c>
      <c r="M2925" s="201">
        <v>427.1942183596297</v>
      </c>
      <c r="N2925" s="201">
        <v>41.094000000000001</v>
      </c>
      <c r="O2925" s="255">
        <v>41.094000000000001</v>
      </c>
      <c r="P2925" s="255">
        <v>427.1942183596297</v>
      </c>
      <c r="Q2925" s="255">
        <v>336.8647288240482</v>
      </c>
      <c r="R2925" s="256">
        <v>453.44641948600633</v>
      </c>
      <c r="S2925" s="256">
        <v>453.44641948600633</v>
      </c>
      <c r="T2925" s="256"/>
      <c r="U2925" s="170">
        <v>384.96778961960649</v>
      </c>
      <c r="V2925" s="170"/>
      <c r="W2925" s="170"/>
      <c r="AB2925" s="168"/>
    </row>
    <row r="2926" spans="1:28" x14ac:dyDescent="0.25">
      <c r="A2926" s="286"/>
      <c r="B2926" s="286"/>
      <c r="C2926" s="286"/>
      <c r="D2926" s="285"/>
      <c r="E2926" s="260"/>
      <c r="F2926" s="259"/>
      <c r="G2926" s="259"/>
      <c r="H2926" s="258"/>
      <c r="I2926" s="255"/>
      <c r="J2926" s="257"/>
      <c r="K2926" s="256">
        <v>0</v>
      </c>
      <c r="L2926" s="201">
        <v>336.8647288240482</v>
      </c>
      <c r="M2926" s="201">
        <v>427.1942183596297</v>
      </c>
      <c r="N2926" s="201">
        <v>41.094000000000001</v>
      </c>
      <c r="O2926" s="255">
        <v>41.094000000000001</v>
      </c>
      <c r="P2926" s="255">
        <v>427.1942183596297</v>
      </c>
      <c r="Q2926" s="255">
        <v>336.8647288240482</v>
      </c>
      <c r="R2926" s="256">
        <v>453.44641948600633</v>
      </c>
      <c r="S2926" s="256">
        <v>453.44641948600633</v>
      </c>
      <c r="T2926" s="256"/>
      <c r="U2926" s="170">
        <v>384.96778961960649</v>
      </c>
      <c r="V2926" s="170"/>
      <c r="W2926" s="170"/>
      <c r="AB2926" s="168"/>
    </row>
    <row r="2927" spans="1:28" x14ac:dyDescent="0.25">
      <c r="A2927" s="286"/>
      <c r="B2927" s="286"/>
      <c r="C2927" s="286"/>
      <c r="D2927" s="285"/>
      <c r="E2927" s="260" t="s">
        <v>619</v>
      </c>
      <c r="F2927" s="259"/>
      <c r="G2927" s="259" t="s">
        <v>1962</v>
      </c>
      <c r="H2927" s="258"/>
      <c r="I2927" s="255"/>
      <c r="J2927" s="257"/>
      <c r="K2927" s="256">
        <v>9.9516999999999994E-2</v>
      </c>
      <c r="L2927" s="201">
        <v>336.8149703240482</v>
      </c>
      <c r="M2927" s="201">
        <v>427.1942183596297</v>
      </c>
      <c r="N2927" s="201">
        <v>41.094000000000001</v>
      </c>
      <c r="O2927" s="255">
        <v>41.094000000000001</v>
      </c>
      <c r="P2927" s="255">
        <v>427.1942183596297</v>
      </c>
      <c r="Q2927" s="255">
        <v>336.76521182404821</v>
      </c>
      <c r="R2927" s="256">
        <v>453.49617798600633</v>
      </c>
      <c r="S2927" s="256">
        <v>453.54593648600633</v>
      </c>
      <c r="T2927" s="256"/>
      <c r="U2927" s="170">
        <v>385.01754811960649</v>
      </c>
      <c r="V2927" s="170"/>
      <c r="W2927" s="170"/>
      <c r="AB2927" s="168"/>
    </row>
    <row r="2928" spans="1:28" x14ac:dyDescent="0.25">
      <c r="A2928" s="286" t="s">
        <v>2084</v>
      </c>
      <c r="B2928" s="286" t="s">
        <v>2236</v>
      </c>
      <c r="C2928" s="286" t="s">
        <v>2190</v>
      </c>
      <c r="D2928" s="285">
        <v>4538</v>
      </c>
      <c r="E2928" s="260" t="s">
        <v>2230</v>
      </c>
      <c r="F2928" s="259"/>
      <c r="G2928" s="259" t="s">
        <v>2175</v>
      </c>
      <c r="H2928" s="258">
        <v>40</v>
      </c>
      <c r="I2928" s="255"/>
      <c r="J2928" s="257"/>
      <c r="K2928" s="256">
        <v>0.49565599999999999</v>
      </c>
      <c r="L2928" s="201">
        <v>336.51738382404824</v>
      </c>
      <c r="M2928" s="201">
        <v>427.1942183596297</v>
      </c>
      <c r="N2928" s="201">
        <v>41.094000000000001</v>
      </c>
      <c r="O2928" s="255">
        <v>41.094000000000001</v>
      </c>
      <c r="P2928" s="255">
        <v>427.1942183596297</v>
      </c>
      <c r="Q2928" s="255">
        <v>336.26955582404821</v>
      </c>
      <c r="R2928" s="256">
        <v>453.7937644860063</v>
      </c>
      <c r="S2928" s="256">
        <v>454.04159248600632</v>
      </c>
      <c r="T2928" s="256"/>
      <c r="U2928" s="170">
        <v>385.31513461960645</v>
      </c>
      <c r="V2928" s="170"/>
      <c r="W2928" s="170"/>
      <c r="AB2928" s="168"/>
    </row>
    <row r="2929" spans="1:28" x14ac:dyDescent="0.25">
      <c r="A2929" s="286" t="s">
        <v>2084</v>
      </c>
      <c r="B2929" s="286" t="s">
        <v>2236</v>
      </c>
      <c r="C2929" s="286" t="s">
        <v>2174</v>
      </c>
      <c r="D2929" s="285">
        <v>4540</v>
      </c>
      <c r="E2929" s="260" t="s">
        <v>2229</v>
      </c>
      <c r="F2929" s="259"/>
      <c r="G2929" s="259" t="s">
        <v>2172</v>
      </c>
      <c r="H2929" s="258"/>
      <c r="I2929" s="255"/>
      <c r="J2929" s="257"/>
      <c r="K2929" s="256">
        <v>0</v>
      </c>
      <c r="L2929" s="201">
        <v>336.26955582404821</v>
      </c>
      <c r="M2929" s="201">
        <v>427.1942183596297</v>
      </c>
      <c r="N2929" s="201">
        <v>41.094000000000001</v>
      </c>
      <c r="O2929" s="255">
        <v>41.094000000000001</v>
      </c>
      <c r="P2929" s="255">
        <v>427.1942183596297</v>
      </c>
      <c r="Q2929" s="255">
        <v>336.26955582404821</v>
      </c>
      <c r="R2929" s="256">
        <v>454.04159248600632</v>
      </c>
      <c r="S2929" s="256">
        <v>454.04159248600632</v>
      </c>
      <c r="T2929" s="256"/>
      <c r="U2929" s="170">
        <v>385.56296261960648</v>
      </c>
      <c r="V2929" s="170"/>
      <c r="W2929" s="170"/>
      <c r="AB2929" s="168"/>
    </row>
    <row r="2930" spans="1:28" x14ac:dyDescent="0.25">
      <c r="A2930" s="286"/>
      <c r="B2930" s="286"/>
      <c r="C2930" s="286"/>
      <c r="D2930" s="285"/>
      <c r="E2930" s="260"/>
      <c r="F2930" s="259"/>
      <c r="G2930" s="259"/>
      <c r="H2930" s="258"/>
      <c r="I2930" s="255"/>
      <c r="J2930" s="257"/>
      <c r="K2930" s="256">
        <v>0</v>
      </c>
      <c r="L2930" s="201">
        <v>336.26955582404821</v>
      </c>
      <c r="M2930" s="201">
        <v>427.1942183596297</v>
      </c>
      <c r="N2930" s="201">
        <v>41.094000000000001</v>
      </c>
      <c r="O2930" s="255">
        <v>41.094000000000001</v>
      </c>
      <c r="P2930" s="255">
        <v>427.1942183596297</v>
      </c>
      <c r="Q2930" s="255">
        <v>336.26955582404821</v>
      </c>
      <c r="R2930" s="256">
        <v>454.04159248600632</v>
      </c>
      <c r="S2930" s="256">
        <v>454.04159248600632</v>
      </c>
      <c r="T2930" s="256"/>
      <c r="U2930" s="170">
        <v>385.56296261960648</v>
      </c>
      <c r="V2930" s="170"/>
      <c r="W2930" s="170"/>
      <c r="AB2930" s="168"/>
    </row>
    <row r="2931" spans="1:28" x14ac:dyDescent="0.25">
      <c r="A2931" s="286"/>
      <c r="B2931" s="286"/>
      <c r="C2931" s="286"/>
      <c r="D2931" s="285"/>
      <c r="E2931" s="260"/>
      <c r="F2931" s="259"/>
      <c r="G2931" s="259" t="s">
        <v>1962</v>
      </c>
      <c r="H2931" s="258"/>
      <c r="I2931" s="255"/>
      <c r="J2931" s="257"/>
      <c r="K2931" s="256">
        <v>0.15525</v>
      </c>
      <c r="L2931" s="201">
        <v>336.1919308240482</v>
      </c>
      <c r="M2931" s="201">
        <v>427.1942183596297</v>
      </c>
      <c r="N2931" s="201">
        <v>41.094000000000001</v>
      </c>
      <c r="O2931" s="255">
        <v>41.094000000000001</v>
      </c>
      <c r="P2931" s="255">
        <v>427.1942183596297</v>
      </c>
      <c r="Q2931" s="255">
        <v>336.11430582404819</v>
      </c>
      <c r="R2931" s="256">
        <v>454.11921748600633</v>
      </c>
      <c r="S2931" s="256">
        <v>454.19684248600635</v>
      </c>
      <c r="T2931" s="256"/>
      <c r="U2931" s="170">
        <v>385.64058761960649</v>
      </c>
      <c r="V2931" s="170"/>
      <c r="W2931" s="170"/>
      <c r="AB2931" s="168"/>
    </row>
    <row r="2932" spans="1:28" x14ac:dyDescent="0.25">
      <c r="A2932" s="286" t="s">
        <v>2084</v>
      </c>
      <c r="B2932" s="286" t="s">
        <v>2236</v>
      </c>
      <c r="C2932" s="286" t="s">
        <v>2187</v>
      </c>
      <c r="D2932" s="285">
        <v>4544</v>
      </c>
      <c r="E2932" s="260" t="s">
        <v>2228</v>
      </c>
      <c r="F2932" s="259" t="s">
        <v>2185</v>
      </c>
      <c r="G2932" s="259" t="s">
        <v>2184</v>
      </c>
      <c r="H2932" s="258">
        <v>40</v>
      </c>
      <c r="I2932" s="255"/>
      <c r="J2932" s="257"/>
      <c r="K2932" s="256">
        <v>0.5</v>
      </c>
      <c r="L2932" s="201">
        <v>335.86430582404819</v>
      </c>
      <c r="M2932" s="201">
        <v>427.1942183596297</v>
      </c>
      <c r="N2932" s="201">
        <v>41.094000000000001</v>
      </c>
      <c r="O2932" s="255">
        <v>41.094000000000001</v>
      </c>
      <c r="P2932" s="255">
        <v>427.1942183596297</v>
      </c>
      <c r="Q2932" s="255">
        <v>335.61430582404819</v>
      </c>
      <c r="R2932" s="256">
        <v>454.44684248600635</v>
      </c>
      <c r="S2932" s="256">
        <v>454.69684248600635</v>
      </c>
      <c r="T2932" s="256"/>
      <c r="U2932" s="170">
        <v>385.9682126196065</v>
      </c>
      <c r="V2932" s="170"/>
      <c r="W2932" s="170"/>
      <c r="AB2932" s="168"/>
    </row>
    <row r="2933" spans="1:28" x14ac:dyDescent="0.25">
      <c r="A2933" s="286"/>
      <c r="B2933" s="286"/>
      <c r="C2933" s="286"/>
      <c r="D2933" s="285"/>
      <c r="E2933" s="260" t="s">
        <v>619</v>
      </c>
      <c r="F2933" s="259"/>
      <c r="G2933" s="259" t="s">
        <v>1962</v>
      </c>
      <c r="H2933" s="258"/>
      <c r="I2933" s="255"/>
      <c r="J2933" s="257"/>
      <c r="K2933" s="256">
        <v>0.15525</v>
      </c>
      <c r="L2933" s="201">
        <v>335.53668082404818</v>
      </c>
      <c r="M2933" s="201">
        <v>427.1942183596297</v>
      </c>
      <c r="N2933" s="201">
        <v>41.094000000000001</v>
      </c>
      <c r="O2933" s="255">
        <v>41.094000000000001</v>
      </c>
      <c r="P2933" s="255">
        <v>427.1942183596297</v>
      </c>
      <c r="Q2933" s="255">
        <v>335.45905582404816</v>
      </c>
      <c r="R2933" s="256">
        <v>454.77446748600636</v>
      </c>
      <c r="S2933" s="256">
        <v>454.85209248600637</v>
      </c>
      <c r="T2933" s="256"/>
      <c r="U2933" s="170">
        <v>386.29583761960652</v>
      </c>
      <c r="V2933" s="170"/>
      <c r="W2933" s="170"/>
      <c r="AB2933" s="168"/>
    </row>
    <row r="2934" spans="1:28" x14ac:dyDescent="0.25">
      <c r="A2934" s="286" t="s">
        <v>2084</v>
      </c>
      <c r="B2934" s="286" t="s">
        <v>2236</v>
      </c>
      <c r="C2934" s="286" t="s">
        <v>2183</v>
      </c>
      <c r="D2934" s="285">
        <v>4551</v>
      </c>
      <c r="E2934" s="260" t="s">
        <v>2227</v>
      </c>
      <c r="F2934" s="259"/>
      <c r="G2934" s="259" t="s">
        <v>2175</v>
      </c>
      <c r="H2934" s="258">
        <v>40</v>
      </c>
      <c r="I2934" s="255"/>
      <c r="J2934" s="257"/>
      <c r="K2934" s="256">
        <v>0.49565599999999999</v>
      </c>
      <c r="L2934" s="201">
        <v>335.21122782404814</v>
      </c>
      <c r="M2934" s="201">
        <v>427.1942183596297</v>
      </c>
      <c r="N2934" s="201">
        <v>41.094000000000001</v>
      </c>
      <c r="O2934" s="255">
        <v>41.094000000000001</v>
      </c>
      <c r="P2934" s="255">
        <v>427.1942183596297</v>
      </c>
      <c r="Q2934" s="255">
        <v>334.96339982404817</v>
      </c>
      <c r="R2934" s="256">
        <v>455.09992048600634</v>
      </c>
      <c r="S2934" s="256">
        <v>455.34774848600637</v>
      </c>
      <c r="T2934" s="256"/>
      <c r="U2934" s="170">
        <v>386.6212906196065</v>
      </c>
      <c r="V2934" s="170"/>
      <c r="W2934" s="170"/>
      <c r="AB2934" s="168"/>
    </row>
    <row r="2935" spans="1:28" x14ac:dyDescent="0.25">
      <c r="A2935" s="286"/>
      <c r="B2935" s="286"/>
      <c r="C2935" s="286"/>
      <c r="D2935" s="285"/>
      <c r="E2935" s="260" t="s">
        <v>619</v>
      </c>
      <c r="F2935" s="259"/>
      <c r="G2935" s="259"/>
      <c r="H2935" s="258"/>
      <c r="I2935" s="255"/>
      <c r="J2935" s="257"/>
      <c r="K2935" s="256">
        <v>0</v>
      </c>
      <c r="L2935" s="201">
        <v>334.96339982404817</v>
      </c>
      <c r="M2935" s="201">
        <v>427.1942183596297</v>
      </c>
      <c r="N2935" s="201">
        <v>41.094000000000001</v>
      </c>
      <c r="O2935" s="255">
        <v>41.094000000000001</v>
      </c>
      <c r="P2935" s="255">
        <v>427.1942183596297</v>
      </c>
      <c r="Q2935" s="255">
        <v>334.96339982404817</v>
      </c>
      <c r="R2935" s="256">
        <v>455.34774848600637</v>
      </c>
      <c r="S2935" s="256">
        <v>455.34774848600637</v>
      </c>
      <c r="T2935" s="256"/>
      <c r="U2935" s="170">
        <v>386.86911861960652</v>
      </c>
      <c r="V2935" s="170"/>
      <c r="W2935" s="170"/>
      <c r="AB2935" s="168"/>
    </row>
    <row r="2936" spans="1:28" x14ac:dyDescent="0.25">
      <c r="A2936" s="286"/>
      <c r="B2936" s="286"/>
      <c r="C2936" s="286"/>
      <c r="D2936" s="285"/>
      <c r="E2936" s="260"/>
      <c r="F2936" s="259"/>
      <c r="G2936" s="259"/>
      <c r="H2936" s="258"/>
      <c r="I2936" s="255"/>
      <c r="J2936" s="257"/>
      <c r="K2936" s="256">
        <v>0</v>
      </c>
      <c r="L2936" s="201">
        <v>334.96339982404817</v>
      </c>
      <c r="M2936" s="201">
        <v>427.1942183596297</v>
      </c>
      <c r="N2936" s="201">
        <v>41.094000000000001</v>
      </c>
      <c r="O2936" s="255">
        <v>41.094000000000001</v>
      </c>
      <c r="P2936" s="255">
        <v>427.1942183596297</v>
      </c>
      <c r="Q2936" s="255">
        <v>334.96339982404817</v>
      </c>
      <c r="R2936" s="256">
        <v>455.34774848600637</v>
      </c>
      <c r="S2936" s="256">
        <v>455.34774848600637</v>
      </c>
      <c r="T2936" s="256"/>
      <c r="U2936" s="170">
        <v>386.86911861960652</v>
      </c>
      <c r="V2936" s="170"/>
      <c r="W2936" s="170"/>
      <c r="AB2936" s="168"/>
    </row>
    <row r="2937" spans="1:28" x14ac:dyDescent="0.25">
      <c r="A2937" s="286"/>
      <c r="B2937" s="286"/>
      <c r="C2937" s="286"/>
      <c r="D2937" s="285"/>
      <c r="E2937" s="260"/>
      <c r="F2937" s="259"/>
      <c r="G2937" s="259" t="s">
        <v>1962</v>
      </c>
      <c r="H2937" s="258"/>
      <c r="I2937" s="255"/>
      <c r="J2937" s="257"/>
      <c r="K2937" s="256">
        <v>9.9516999999999994E-2</v>
      </c>
      <c r="L2937" s="201">
        <v>334.91364132404817</v>
      </c>
      <c r="M2937" s="201">
        <v>427.1942183596297</v>
      </c>
      <c r="N2937" s="201">
        <v>41.094000000000001</v>
      </c>
      <c r="O2937" s="255">
        <v>41.094000000000001</v>
      </c>
      <c r="P2937" s="255">
        <v>427.1942183596297</v>
      </c>
      <c r="Q2937" s="255">
        <v>334.86388282404818</v>
      </c>
      <c r="R2937" s="256">
        <v>455.39750698600636</v>
      </c>
      <c r="S2937" s="256">
        <v>455.44726548600636</v>
      </c>
      <c r="T2937" s="256"/>
      <c r="U2937" s="170">
        <v>386.91887711960652</v>
      </c>
      <c r="V2937" s="170"/>
      <c r="W2937" s="170"/>
      <c r="AB2937" s="168"/>
    </row>
    <row r="2938" spans="1:28" x14ac:dyDescent="0.25">
      <c r="A2938" s="286" t="s">
        <v>2084</v>
      </c>
      <c r="B2938" s="286" t="s">
        <v>2236</v>
      </c>
      <c r="C2938" s="286" t="s">
        <v>2181</v>
      </c>
      <c r="D2938" s="285">
        <v>4557</v>
      </c>
      <c r="E2938" s="260" t="s">
        <v>2226</v>
      </c>
      <c r="F2938" s="259"/>
      <c r="G2938" s="259" t="s">
        <v>2175</v>
      </c>
      <c r="H2938" s="258">
        <v>40</v>
      </c>
      <c r="I2938" s="255"/>
      <c r="J2938" s="257"/>
      <c r="K2938" s="256">
        <v>0.49565599999999999</v>
      </c>
      <c r="L2938" s="201">
        <v>334.61605482404821</v>
      </c>
      <c r="M2938" s="201">
        <v>427.1942183596297</v>
      </c>
      <c r="N2938" s="201">
        <v>41.094000000000001</v>
      </c>
      <c r="O2938" s="255">
        <v>41.094000000000001</v>
      </c>
      <c r="P2938" s="255">
        <v>427.1942183596297</v>
      </c>
      <c r="Q2938" s="255">
        <v>334.36822682404818</v>
      </c>
      <c r="R2938" s="256">
        <v>455.69509348600633</v>
      </c>
      <c r="S2938" s="256">
        <v>455.94292148600636</v>
      </c>
      <c r="T2938" s="256"/>
      <c r="U2938" s="170">
        <v>387.21646361960649</v>
      </c>
      <c r="V2938" s="170"/>
      <c r="W2938" s="170"/>
      <c r="AB2938" s="168"/>
    </row>
    <row r="2939" spans="1:28" x14ac:dyDescent="0.25">
      <c r="A2939" s="286"/>
      <c r="B2939" s="286"/>
      <c r="C2939" s="286"/>
      <c r="D2939" s="285"/>
      <c r="E2939" s="260" t="s">
        <v>619</v>
      </c>
      <c r="F2939" s="259"/>
      <c r="G2939" s="259"/>
      <c r="H2939" s="258"/>
      <c r="I2939" s="255"/>
      <c r="J2939" s="257"/>
      <c r="K2939" s="256">
        <v>0</v>
      </c>
      <c r="L2939" s="201">
        <v>334.36822682404818</v>
      </c>
      <c r="M2939" s="201">
        <v>427.1942183596297</v>
      </c>
      <c r="N2939" s="201">
        <v>41.094000000000001</v>
      </c>
      <c r="O2939" s="255">
        <v>41.094000000000001</v>
      </c>
      <c r="P2939" s="255">
        <v>427.1942183596297</v>
      </c>
      <c r="Q2939" s="255">
        <v>334.36822682404818</v>
      </c>
      <c r="R2939" s="256">
        <v>455.94292148600636</v>
      </c>
      <c r="S2939" s="256">
        <v>455.94292148600636</v>
      </c>
      <c r="T2939" s="256"/>
      <c r="U2939" s="170">
        <v>387.46429161960651</v>
      </c>
      <c r="V2939" s="170"/>
      <c r="W2939" s="170"/>
      <c r="AB2939" s="168"/>
    </row>
    <row r="2940" spans="1:28" x14ac:dyDescent="0.25">
      <c r="A2940" s="286"/>
      <c r="B2940" s="286"/>
      <c r="C2940" s="286"/>
      <c r="D2940" s="285"/>
      <c r="E2940" s="260"/>
      <c r="F2940" s="259"/>
      <c r="G2940" s="259"/>
      <c r="H2940" s="258"/>
      <c r="I2940" s="255"/>
      <c r="J2940" s="257"/>
      <c r="K2940" s="256">
        <v>0</v>
      </c>
      <c r="L2940" s="201">
        <v>334.36822682404818</v>
      </c>
      <c r="M2940" s="201">
        <v>427.1942183596297</v>
      </c>
      <c r="N2940" s="201">
        <v>41.094000000000001</v>
      </c>
      <c r="O2940" s="255">
        <v>41.094000000000001</v>
      </c>
      <c r="P2940" s="255">
        <v>427.1942183596297</v>
      </c>
      <c r="Q2940" s="255">
        <v>334.36822682404818</v>
      </c>
      <c r="R2940" s="256">
        <v>455.94292148600636</v>
      </c>
      <c r="S2940" s="256">
        <v>455.94292148600636</v>
      </c>
      <c r="T2940" s="256"/>
      <c r="U2940" s="170">
        <v>387.46429161960651</v>
      </c>
      <c r="V2940" s="170"/>
      <c r="W2940" s="170"/>
      <c r="AB2940" s="168"/>
    </row>
    <row r="2941" spans="1:28" x14ac:dyDescent="0.25">
      <c r="A2941" s="286"/>
      <c r="B2941" s="286"/>
      <c r="C2941" s="286"/>
      <c r="D2941" s="285"/>
      <c r="E2941" s="260" t="s">
        <v>619</v>
      </c>
      <c r="F2941" s="259"/>
      <c r="G2941" s="259" t="s">
        <v>1962</v>
      </c>
      <c r="H2941" s="258"/>
      <c r="I2941" s="255"/>
      <c r="J2941" s="257"/>
      <c r="K2941" s="256">
        <v>9.9516999999999994E-2</v>
      </c>
      <c r="L2941" s="201">
        <v>334.31846832404818</v>
      </c>
      <c r="M2941" s="201">
        <v>427.1942183596297</v>
      </c>
      <c r="N2941" s="201">
        <v>41.094000000000001</v>
      </c>
      <c r="O2941" s="255">
        <v>41.094000000000001</v>
      </c>
      <c r="P2941" s="255">
        <v>427.1942183596297</v>
      </c>
      <c r="Q2941" s="255">
        <v>334.26870982404819</v>
      </c>
      <c r="R2941" s="256">
        <v>455.99267998600635</v>
      </c>
      <c r="S2941" s="256">
        <v>456.04243848600635</v>
      </c>
      <c r="T2941" s="256"/>
      <c r="U2941" s="170">
        <v>387.51405011960651</v>
      </c>
      <c r="V2941" s="170"/>
      <c r="W2941" s="170"/>
      <c r="AB2941" s="168"/>
    </row>
    <row r="2942" spans="1:28" x14ac:dyDescent="0.25">
      <c r="A2942" s="286" t="s">
        <v>2084</v>
      </c>
      <c r="B2942" s="286" t="s">
        <v>2236</v>
      </c>
      <c r="C2942" s="286" t="s">
        <v>2179</v>
      </c>
      <c r="D2942" s="285">
        <v>4563</v>
      </c>
      <c r="E2942" s="260" t="s">
        <v>2225</v>
      </c>
      <c r="F2942" s="259"/>
      <c r="G2942" s="259" t="s">
        <v>2175</v>
      </c>
      <c r="H2942" s="258">
        <v>40</v>
      </c>
      <c r="I2942" s="255"/>
      <c r="J2942" s="257"/>
      <c r="K2942" s="256">
        <v>0.49565599999999999</v>
      </c>
      <c r="L2942" s="201">
        <v>334.02088182404816</v>
      </c>
      <c r="M2942" s="201">
        <v>427.1942183596297</v>
      </c>
      <c r="N2942" s="201">
        <v>41.094000000000001</v>
      </c>
      <c r="O2942" s="255">
        <v>41.094000000000001</v>
      </c>
      <c r="P2942" s="255">
        <v>427.1942183596297</v>
      </c>
      <c r="Q2942" s="255">
        <v>333.77305382404819</v>
      </c>
      <c r="R2942" s="256">
        <v>456.29026648600632</v>
      </c>
      <c r="S2942" s="256">
        <v>456.53809448600634</v>
      </c>
      <c r="T2942" s="256"/>
      <c r="U2942" s="170">
        <v>387.81163661960647</v>
      </c>
      <c r="V2942" s="170"/>
      <c r="W2942" s="170"/>
      <c r="AB2942" s="168"/>
    </row>
    <row r="2943" spans="1:28" x14ac:dyDescent="0.25">
      <c r="A2943" s="286"/>
      <c r="B2943" s="286"/>
      <c r="C2943" s="286"/>
      <c r="D2943" s="285"/>
      <c r="E2943" s="260" t="s">
        <v>619</v>
      </c>
      <c r="F2943" s="259"/>
      <c r="G2943" s="259"/>
      <c r="H2943" s="258"/>
      <c r="I2943" s="255"/>
      <c r="J2943" s="257"/>
      <c r="K2943" s="256">
        <v>0</v>
      </c>
      <c r="L2943" s="201">
        <v>333.77305382404819</v>
      </c>
      <c r="M2943" s="201">
        <v>427.1942183596297</v>
      </c>
      <c r="N2943" s="201">
        <v>41.094000000000001</v>
      </c>
      <c r="O2943" s="255">
        <v>41.094000000000001</v>
      </c>
      <c r="P2943" s="255">
        <v>427.1942183596297</v>
      </c>
      <c r="Q2943" s="255">
        <v>333.77305382404819</v>
      </c>
      <c r="R2943" s="256">
        <v>456.53809448600634</v>
      </c>
      <c r="S2943" s="256">
        <v>456.53809448600634</v>
      </c>
      <c r="T2943" s="256"/>
      <c r="U2943" s="170">
        <v>388.0594646196065</v>
      </c>
      <c r="V2943" s="170"/>
      <c r="W2943" s="170"/>
      <c r="AB2943" s="168"/>
    </row>
    <row r="2944" spans="1:28" x14ac:dyDescent="0.25">
      <c r="A2944" s="286"/>
      <c r="B2944" s="286"/>
      <c r="C2944" s="286"/>
      <c r="D2944" s="285"/>
      <c r="E2944" s="260"/>
      <c r="F2944" s="259"/>
      <c r="G2944" s="259"/>
      <c r="H2944" s="258"/>
      <c r="I2944" s="255"/>
      <c r="J2944" s="257"/>
      <c r="K2944" s="256">
        <v>0</v>
      </c>
      <c r="L2944" s="201">
        <v>333.77305382404819</v>
      </c>
      <c r="M2944" s="201">
        <v>427.1942183596297</v>
      </c>
      <c r="N2944" s="201">
        <v>41.094000000000001</v>
      </c>
      <c r="O2944" s="255">
        <v>41.094000000000001</v>
      </c>
      <c r="P2944" s="255">
        <v>427.1942183596297</v>
      </c>
      <c r="Q2944" s="255">
        <v>333.77305382404819</v>
      </c>
      <c r="R2944" s="256">
        <v>456.53809448600634</v>
      </c>
      <c r="S2944" s="256">
        <v>456.53809448600634</v>
      </c>
      <c r="T2944" s="256"/>
      <c r="U2944" s="170">
        <v>388.0594646196065</v>
      </c>
      <c r="V2944" s="170"/>
      <c r="W2944" s="170"/>
      <c r="AB2944" s="168"/>
    </row>
    <row r="2945" spans="1:28" x14ac:dyDescent="0.25">
      <c r="A2945" s="286"/>
      <c r="B2945" s="286"/>
      <c r="C2945" s="286"/>
      <c r="D2945" s="285"/>
      <c r="E2945" s="260" t="s">
        <v>619</v>
      </c>
      <c r="F2945" s="259"/>
      <c r="G2945" s="259" t="s">
        <v>1962</v>
      </c>
      <c r="H2945" s="258"/>
      <c r="I2945" s="255"/>
      <c r="J2945" s="257"/>
      <c r="K2945" s="256">
        <v>9.9516999999999994E-2</v>
      </c>
      <c r="L2945" s="201">
        <v>333.72329532404819</v>
      </c>
      <c r="M2945" s="201">
        <v>427.1942183596297</v>
      </c>
      <c r="N2945" s="201">
        <v>41.094000000000001</v>
      </c>
      <c r="O2945" s="255">
        <v>41.094000000000001</v>
      </c>
      <c r="P2945" s="255">
        <v>427.1942183596297</v>
      </c>
      <c r="Q2945" s="255">
        <v>333.6735368240482</v>
      </c>
      <c r="R2945" s="256">
        <v>456.58785298600634</v>
      </c>
      <c r="S2945" s="256">
        <v>456.63761148600634</v>
      </c>
      <c r="T2945" s="256"/>
      <c r="U2945" s="170">
        <v>388.1092231196065</v>
      </c>
      <c r="V2945" s="170"/>
      <c r="W2945" s="170"/>
      <c r="AB2945" s="168"/>
    </row>
    <row r="2946" spans="1:28" x14ac:dyDescent="0.25">
      <c r="A2946" s="286" t="s">
        <v>2084</v>
      </c>
      <c r="B2946" s="286" t="s">
        <v>2236</v>
      </c>
      <c r="C2946" s="286" t="s">
        <v>2177</v>
      </c>
      <c r="D2946" s="285">
        <v>4569</v>
      </c>
      <c r="E2946" s="260" t="s">
        <v>2224</v>
      </c>
      <c r="F2946" s="259"/>
      <c r="G2946" s="259" t="s">
        <v>2175</v>
      </c>
      <c r="H2946" s="258">
        <v>40</v>
      </c>
      <c r="I2946" s="255"/>
      <c r="J2946" s="257"/>
      <c r="K2946" s="256">
        <v>0.49565599999999999</v>
      </c>
      <c r="L2946" s="201">
        <v>333.42570882404823</v>
      </c>
      <c r="M2946" s="201">
        <v>427.1942183596297</v>
      </c>
      <c r="N2946" s="201">
        <v>41.094000000000001</v>
      </c>
      <c r="O2946" s="255">
        <v>41.094000000000001</v>
      </c>
      <c r="P2946" s="255">
        <v>427.1942183596297</v>
      </c>
      <c r="Q2946" s="255">
        <v>333.1778808240482</v>
      </c>
      <c r="R2946" s="256">
        <v>456.88543948600631</v>
      </c>
      <c r="S2946" s="256">
        <v>457.13326748600633</v>
      </c>
      <c r="T2946" s="256"/>
      <c r="U2946" s="170">
        <v>388.40680961960646</v>
      </c>
      <c r="V2946" s="170"/>
      <c r="W2946" s="170"/>
      <c r="AB2946" s="168"/>
    </row>
    <row r="2947" spans="1:28" x14ac:dyDescent="0.25">
      <c r="A2947" s="286" t="s">
        <v>2084</v>
      </c>
      <c r="B2947" s="286" t="s">
        <v>2236</v>
      </c>
      <c r="C2947" s="286" t="s">
        <v>2174</v>
      </c>
      <c r="D2947" s="285">
        <v>4571</v>
      </c>
      <c r="E2947" s="260" t="s">
        <v>2223</v>
      </c>
      <c r="F2947" s="259"/>
      <c r="G2947" s="259" t="s">
        <v>2172</v>
      </c>
      <c r="H2947" s="258"/>
      <c r="I2947" s="255"/>
      <c r="J2947" s="257"/>
      <c r="K2947" s="256">
        <v>0</v>
      </c>
      <c r="L2947" s="201">
        <v>333.1778808240482</v>
      </c>
      <c r="M2947" s="201">
        <v>427.1942183596297</v>
      </c>
      <c r="N2947" s="201">
        <v>41.094000000000001</v>
      </c>
      <c r="O2947" s="255">
        <v>41.094000000000001</v>
      </c>
      <c r="P2947" s="255">
        <v>427.1942183596297</v>
      </c>
      <c r="Q2947" s="255">
        <v>333.1778808240482</v>
      </c>
      <c r="R2947" s="256">
        <v>457.13326748600633</v>
      </c>
      <c r="S2947" s="256">
        <v>457.13326748600633</v>
      </c>
      <c r="T2947" s="256"/>
      <c r="U2947" s="170">
        <v>388.65463761960649</v>
      </c>
      <c r="V2947" s="170"/>
      <c r="W2947" s="170"/>
      <c r="AB2947" s="168"/>
    </row>
    <row r="2948" spans="1:28" x14ac:dyDescent="0.25">
      <c r="A2948" s="286"/>
      <c r="B2948" s="286"/>
      <c r="C2948" s="260"/>
      <c r="D2948" s="261"/>
      <c r="E2948" s="260"/>
      <c r="F2948" s="259"/>
      <c r="G2948" s="259"/>
      <c r="H2948" s="258"/>
      <c r="I2948" s="255"/>
      <c r="J2948" s="257"/>
      <c r="K2948" s="256">
        <v>0</v>
      </c>
      <c r="L2948" s="201">
        <v>333.1778808240482</v>
      </c>
      <c r="M2948" s="201">
        <v>427.1942183596297</v>
      </c>
      <c r="N2948" s="201">
        <v>41.094000000000001</v>
      </c>
      <c r="O2948" s="255">
        <v>41.094000000000001</v>
      </c>
      <c r="P2948" s="255">
        <v>427.1942183596297</v>
      </c>
      <c r="Q2948" s="255">
        <v>333.1778808240482</v>
      </c>
      <c r="R2948" s="256">
        <v>457.13326748600633</v>
      </c>
      <c r="S2948" s="256">
        <v>457.13326748600633</v>
      </c>
      <c r="T2948" s="256"/>
      <c r="U2948" s="170">
        <v>388.65463761960649</v>
      </c>
      <c r="V2948" s="170"/>
      <c r="W2948" s="170"/>
      <c r="AB2948" s="168"/>
    </row>
    <row r="2949" spans="1:28" x14ac:dyDescent="0.25">
      <c r="A2949" s="286"/>
      <c r="B2949" s="286"/>
      <c r="C2949" s="286"/>
      <c r="D2949" s="285"/>
      <c r="E2949" s="260"/>
      <c r="F2949" s="259"/>
      <c r="G2949" s="259"/>
      <c r="H2949" s="258"/>
      <c r="I2949" s="255"/>
      <c r="J2949" s="257"/>
      <c r="K2949" s="256">
        <v>0.16770400000000002</v>
      </c>
      <c r="L2949" s="201">
        <v>333.09402882404822</v>
      </c>
      <c r="M2949" s="201">
        <v>427.1942183596297</v>
      </c>
      <c r="N2949" s="201">
        <v>41.094000000000001</v>
      </c>
      <c r="O2949" s="255">
        <v>41.094000000000001</v>
      </c>
      <c r="P2949" s="255">
        <v>427.1942183596297</v>
      </c>
      <c r="Q2949" s="255">
        <v>333.01017682404819</v>
      </c>
      <c r="R2949" s="256">
        <v>457.21711948600637</v>
      </c>
      <c r="S2949" s="256">
        <v>457.30097148600635</v>
      </c>
      <c r="T2949" s="263"/>
      <c r="U2949" s="170">
        <v>388.73848961960653</v>
      </c>
      <c r="V2949" s="170"/>
      <c r="W2949" s="170"/>
      <c r="AB2949" s="168"/>
    </row>
    <row r="2950" spans="1:28" x14ac:dyDescent="0.25">
      <c r="A2950" s="260" t="s">
        <v>2084</v>
      </c>
      <c r="B2950" s="260" t="s">
        <v>2236</v>
      </c>
      <c r="C2950" s="260" t="s">
        <v>1981</v>
      </c>
      <c r="D2950" s="261">
        <v>4573</v>
      </c>
      <c r="E2950" s="255" t="s">
        <v>2222</v>
      </c>
      <c r="F2950" s="265"/>
      <c r="G2950" s="265" t="s">
        <v>1978</v>
      </c>
      <c r="H2950" s="284">
        <v>40</v>
      </c>
      <c r="I2950" s="255"/>
      <c r="J2950" s="257"/>
      <c r="K2950" s="255">
        <v>5.7403999999999997E-2</v>
      </c>
      <c r="L2950" s="201">
        <v>332.98147482404818</v>
      </c>
      <c r="M2950" s="201">
        <v>427.1942183596297</v>
      </c>
      <c r="N2950" s="201">
        <v>41.094000000000001</v>
      </c>
      <c r="O2950" s="255">
        <v>41.094000000000001</v>
      </c>
      <c r="P2950" s="255">
        <v>427.1942183596297</v>
      </c>
      <c r="Q2950" s="255">
        <v>332.95277282404817</v>
      </c>
      <c r="R2950" s="255">
        <v>457.32967348600636</v>
      </c>
      <c r="S2950" s="255">
        <v>457.35837548600637</v>
      </c>
      <c r="T2950" s="255"/>
      <c r="U2950" s="170">
        <v>388.85104361960651</v>
      </c>
      <c r="V2950" s="170"/>
      <c r="W2950" s="170"/>
      <c r="AB2950" s="168"/>
    </row>
    <row r="2951" spans="1:28" x14ac:dyDescent="0.25">
      <c r="A2951" s="280"/>
      <c r="B2951" s="280"/>
      <c r="C2951" s="280"/>
      <c r="D2951" s="279"/>
      <c r="E2951" s="280" t="s">
        <v>619</v>
      </c>
      <c r="F2951" s="277"/>
      <c r="G2951" s="277" t="s">
        <v>1962</v>
      </c>
      <c r="H2951" s="276">
        <v>40</v>
      </c>
      <c r="I2951" s="274"/>
      <c r="J2951" s="275"/>
      <c r="K2951" s="274">
        <v>0.103502</v>
      </c>
      <c r="L2951" s="201">
        <v>332.90102182404814</v>
      </c>
      <c r="M2951" s="201">
        <v>427.1942183596297</v>
      </c>
      <c r="N2951" s="201">
        <v>41.094000000000001</v>
      </c>
      <c r="O2951" s="273">
        <v>41.094000000000001</v>
      </c>
      <c r="P2951" s="273">
        <v>427.1942183596297</v>
      </c>
      <c r="Q2951" s="273">
        <v>332.84927082404818</v>
      </c>
      <c r="R2951" s="273">
        <v>457.41012648600633</v>
      </c>
      <c r="S2951" s="273">
        <v>457.46187748600636</v>
      </c>
      <c r="T2951" s="273"/>
      <c r="U2951" s="170">
        <v>388.93149661960649</v>
      </c>
      <c r="V2951" s="170"/>
      <c r="W2951" s="170"/>
      <c r="AB2951" s="168"/>
    </row>
    <row r="2952" spans="1:28" x14ac:dyDescent="0.25">
      <c r="A2952" s="280" t="s">
        <v>2084</v>
      </c>
      <c r="B2952" s="280" t="s">
        <v>2221</v>
      </c>
      <c r="C2952" s="280" t="s">
        <v>111</v>
      </c>
      <c r="D2952" s="279">
        <v>4575</v>
      </c>
      <c r="E2952" s="278" t="s">
        <v>1518</v>
      </c>
      <c r="F2952" s="277" t="s">
        <v>2169</v>
      </c>
      <c r="G2952" s="277" t="s">
        <v>1951</v>
      </c>
      <c r="H2952" s="276"/>
      <c r="I2952" s="273"/>
      <c r="J2952" s="275"/>
      <c r="K2952" s="274">
        <v>0</v>
      </c>
      <c r="L2952" s="201">
        <v>332.84927082404818</v>
      </c>
      <c r="M2952" s="201">
        <v>427.1942183596297</v>
      </c>
      <c r="N2952" s="201">
        <v>41.094000000000001</v>
      </c>
      <c r="O2952" s="273">
        <v>41.094000000000001</v>
      </c>
      <c r="P2952" s="273">
        <v>427.1942183596297</v>
      </c>
      <c r="Q2952" s="273">
        <v>332.84927082404818</v>
      </c>
      <c r="R2952" s="273">
        <v>457.46187748600636</v>
      </c>
      <c r="S2952" s="273">
        <v>457.46187748600636</v>
      </c>
      <c r="T2952" s="273"/>
      <c r="U2952" s="170">
        <v>388.98324761960652</v>
      </c>
      <c r="V2952" s="170"/>
      <c r="W2952" s="170"/>
      <c r="AB2952" s="168"/>
    </row>
    <row r="2953" spans="1:28" x14ac:dyDescent="0.25">
      <c r="A2953" s="280"/>
      <c r="B2953" s="280"/>
      <c r="C2953" s="280"/>
      <c r="D2953" s="279"/>
      <c r="E2953" s="283" t="s">
        <v>619</v>
      </c>
      <c r="F2953" s="277"/>
      <c r="G2953" s="277" t="s">
        <v>1969</v>
      </c>
      <c r="H2953" s="282"/>
      <c r="I2953" s="281"/>
      <c r="J2953" s="275"/>
      <c r="K2953" s="274">
        <v>0.14528199999999999</v>
      </c>
      <c r="L2953" s="201">
        <v>332.7766298240482</v>
      </c>
      <c r="M2953" s="201">
        <v>427.1942183596297</v>
      </c>
      <c r="N2953" s="201">
        <v>41.094000000000001</v>
      </c>
      <c r="O2953" s="273">
        <v>41.094000000000001</v>
      </c>
      <c r="P2953" s="273">
        <v>427.1942183596297</v>
      </c>
      <c r="Q2953" s="273">
        <v>332.70398882404817</v>
      </c>
      <c r="R2953" s="273">
        <v>457.53451848600639</v>
      </c>
      <c r="S2953" s="273">
        <v>457.60715948600637</v>
      </c>
      <c r="T2953" s="273"/>
      <c r="U2953" s="170">
        <v>389.05588861960655</v>
      </c>
      <c r="V2953" s="170"/>
      <c r="W2953" s="170"/>
      <c r="AB2953" s="168"/>
    </row>
    <row r="2954" spans="1:28" x14ac:dyDescent="0.25">
      <c r="A2954" s="280" t="s">
        <v>2084</v>
      </c>
      <c r="B2954" s="280" t="s">
        <v>2221</v>
      </c>
      <c r="C2954" s="280" t="s">
        <v>2087</v>
      </c>
      <c r="D2954" s="279">
        <v>4576</v>
      </c>
      <c r="E2954" s="278" t="s">
        <v>2220</v>
      </c>
      <c r="F2954" s="277"/>
      <c r="G2954" s="277" t="s">
        <v>2085</v>
      </c>
      <c r="H2954" s="276"/>
      <c r="I2954" s="273"/>
      <c r="J2954" s="275"/>
      <c r="K2954" s="274">
        <v>0</v>
      </c>
      <c r="L2954" s="201">
        <v>332.70398882404817</v>
      </c>
      <c r="M2954" s="201">
        <v>427.1942183596297</v>
      </c>
      <c r="N2954" s="201">
        <v>41.094000000000001</v>
      </c>
      <c r="O2954" s="273">
        <v>41.094000000000001</v>
      </c>
      <c r="P2954" s="273">
        <v>427.1942183596297</v>
      </c>
      <c r="Q2954" s="273">
        <v>332.70398882404817</v>
      </c>
      <c r="R2954" s="273">
        <v>457.60715948600637</v>
      </c>
      <c r="S2954" s="273">
        <v>457.60715948600637</v>
      </c>
      <c r="T2954" s="273"/>
      <c r="U2954" s="170">
        <v>389.12852961960652</v>
      </c>
      <c r="V2954" s="170"/>
      <c r="W2954" s="170"/>
      <c r="AB2954" s="168"/>
    </row>
    <row r="2955" spans="1:28" x14ac:dyDescent="0.25">
      <c r="A2955" s="280"/>
      <c r="B2955" s="280"/>
      <c r="C2955" s="280"/>
      <c r="D2955" s="279"/>
      <c r="E2955" s="283" t="s">
        <v>619</v>
      </c>
      <c r="F2955" s="277"/>
      <c r="G2955" s="277" t="s">
        <v>1969</v>
      </c>
      <c r="H2955" s="282"/>
      <c r="I2955" s="281"/>
      <c r="J2955" s="275"/>
      <c r="K2955" s="274">
        <v>0</v>
      </c>
      <c r="L2955" s="201">
        <v>332.70398882404817</v>
      </c>
      <c r="M2955" s="201">
        <v>427.1942183596297</v>
      </c>
      <c r="N2955" s="201">
        <v>41.094000000000001</v>
      </c>
      <c r="O2955" s="273">
        <v>41.094000000000001</v>
      </c>
      <c r="P2955" s="273">
        <v>427.1942183596297</v>
      </c>
      <c r="Q2955" s="273">
        <v>332.70398882404817</v>
      </c>
      <c r="R2955" s="273">
        <v>457.60715948600637</v>
      </c>
      <c r="S2955" s="273">
        <v>457.60715948600637</v>
      </c>
      <c r="T2955" s="273"/>
      <c r="U2955" s="170">
        <v>389.12852961960652</v>
      </c>
      <c r="V2955" s="170"/>
      <c r="W2955" s="170"/>
      <c r="AB2955" s="168"/>
    </row>
    <row r="2956" spans="1:28" x14ac:dyDescent="0.25">
      <c r="A2956" s="280" t="s">
        <v>2084</v>
      </c>
      <c r="B2956" s="280" t="s">
        <v>2221</v>
      </c>
      <c r="C2956" s="280" t="s">
        <v>1990</v>
      </c>
      <c r="D2956" s="279">
        <v>4576</v>
      </c>
      <c r="E2956" s="278" t="s">
        <v>2219</v>
      </c>
      <c r="F2956" s="277" t="s">
        <v>1988</v>
      </c>
      <c r="G2956" s="277" t="s">
        <v>1987</v>
      </c>
      <c r="H2956" s="276"/>
      <c r="I2956" s="273"/>
      <c r="J2956" s="275"/>
      <c r="K2956" s="274">
        <v>0</v>
      </c>
      <c r="L2956" s="201">
        <v>332.70398882404817</v>
      </c>
      <c r="M2956" s="201">
        <v>427.1942183596297</v>
      </c>
      <c r="N2956" s="201">
        <v>41.094000000000001</v>
      </c>
      <c r="O2956" s="273">
        <v>41.094000000000001</v>
      </c>
      <c r="P2956" s="273">
        <v>427.1942183596297</v>
      </c>
      <c r="Q2956" s="273">
        <v>332.70398882404817</v>
      </c>
      <c r="R2956" s="273">
        <v>457.60715948600637</v>
      </c>
      <c r="S2956" s="273">
        <v>457.60715948600637</v>
      </c>
      <c r="T2956" s="273"/>
      <c r="U2956" s="170">
        <v>389.12852961960652</v>
      </c>
      <c r="V2956" s="170"/>
      <c r="W2956" s="170"/>
      <c r="AB2956" s="168"/>
    </row>
    <row r="2957" spans="1:28" x14ac:dyDescent="0.25">
      <c r="A2957" s="280"/>
      <c r="B2957" s="280"/>
      <c r="C2957" s="280"/>
      <c r="D2957" s="279"/>
      <c r="E2957" s="278" t="s">
        <v>619</v>
      </c>
      <c r="F2957" s="277"/>
      <c r="G2957" s="277" t="s">
        <v>1962</v>
      </c>
      <c r="H2957" s="276">
        <v>40</v>
      </c>
      <c r="I2957" s="273"/>
      <c r="J2957" s="275"/>
      <c r="K2957" s="274">
        <v>0.13121600000000003</v>
      </c>
      <c r="L2957" s="201">
        <v>332.63838082404817</v>
      </c>
      <c r="M2957" s="201">
        <v>427.1942183596297</v>
      </c>
      <c r="N2957" s="201">
        <v>41.094000000000001</v>
      </c>
      <c r="O2957" s="273">
        <v>41.094000000000001</v>
      </c>
      <c r="P2957" s="273">
        <v>427.1942183596297</v>
      </c>
      <c r="Q2957" s="273">
        <v>332.57277282404817</v>
      </c>
      <c r="R2957" s="273">
        <v>457.67276748600636</v>
      </c>
      <c r="S2957" s="273">
        <v>457.73837548600636</v>
      </c>
      <c r="T2957" s="273"/>
      <c r="U2957" s="170">
        <v>389.19413761960652</v>
      </c>
      <c r="V2957" s="170"/>
      <c r="W2957" s="170"/>
      <c r="AB2957" s="168"/>
    </row>
    <row r="2958" spans="1:28" x14ac:dyDescent="0.25">
      <c r="A2958" s="260" t="s">
        <v>2084</v>
      </c>
      <c r="B2958" s="260" t="s">
        <v>2218</v>
      </c>
      <c r="C2958" s="260" t="s">
        <v>1981</v>
      </c>
      <c r="D2958" s="261">
        <v>4578</v>
      </c>
      <c r="E2958" s="255" t="s">
        <v>2217</v>
      </c>
      <c r="F2958" s="265"/>
      <c r="G2958" s="265" t="s">
        <v>1978</v>
      </c>
      <c r="H2958" s="284">
        <v>40</v>
      </c>
      <c r="I2958" s="255"/>
      <c r="J2958" s="257"/>
      <c r="K2958" s="255">
        <v>5.7403999999999997E-2</v>
      </c>
      <c r="L2958" s="201">
        <v>332.54407082404816</v>
      </c>
      <c r="M2958" s="201">
        <v>427.1942183596297</v>
      </c>
      <c r="N2958" s="201">
        <v>41.094000000000001</v>
      </c>
      <c r="O2958" s="255">
        <v>41.094000000000001</v>
      </c>
      <c r="P2958" s="255">
        <v>427.1942183596297</v>
      </c>
      <c r="Q2958" s="255">
        <v>332.51536882404815</v>
      </c>
      <c r="R2958" s="255">
        <v>457.76707748600637</v>
      </c>
      <c r="S2958" s="255">
        <v>457.79577948600638</v>
      </c>
      <c r="T2958" s="255"/>
      <c r="U2958" s="170">
        <v>389.28844761960653</v>
      </c>
      <c r="V2958" s="170"/>
      <c r="W2958" s="170"/>
      <c r="AB2958" s="168"/>
    </row>
    <row r="2959" spans="1:28" x14ac:dyDescent="0.25">
      <c r="A2959" s="286"/>
      <c r="B2959" s="286"/>
      <c r="C2959" s="286"/>
      <c r="D2959" s="285"/>
      <c r="E2959" s="260" t="s">
        <v>619</v>
      </c>
      <c r="F2959" s="259"/>
      <c r="G2959" s="259" t="s">
        <v>2198</v>
      </c>
      <c r="H2959" s="258"/>
      <c r="I2959" s="255"/>
      <c r="J2959" s="257"/>
      <c r="K2959" s="256">
        <v>0.16770400000000002</v>
      </c>
      <c r="L2959" s="201">
        <v>332.43151682404812</v>
      </c>
      <c r="M2959" s="201">
        <v>427.1942183596297</v>
      </c>
      <c r="N2959" s="201">
        <v>41.094000000000001</v>
      </c>
      <c r="O2959" s="255">
        <v>41.094000000000001</v>
      </c>
      <c r="P2959" s="255">
        <v>427.1942183596297</v>
      </c>
      <c r="Q2959" s="255">
        <v>332.34766482404814</v>
      </c>
      <c r="R2959" s="256">
        <v>457.87963148600642</v>
      </c>
      <c r="S2959" s="256">
        <v>457.9634834860064</v>
      </c>
      <c r="T2959" s="263"/>
      <c r="U2959" s="170">
        <v>389.40100161960657</v>
      </c>
      <c r="V2959" s="170"/>
      <c r="W2959" s="170"/>
      <c r="AB2959" s="168"/>
    </row>
    <row r="2960" spans="1:28" x14ac:dyDescent="0.25">
      <c r="A2960" s="286" t="s">
        <v>2084</v>
      </c>
      <c r="B2960" s="286" t="s">
        <v>2218</v>
      </c>
      <c r="C2960" s="286" t="s">
        <v>2197</v>
      </c>
      <c r="D2960" s="285">
        <v>4582</v>
      </c>
      <c r="E2960" s="260" t="s">
        <v>2216</v>
      </c>
      <c r="F2960" s="259"/>
      <c r="G2960" s="259" t="s">
        <v>2175</v>
      </c>
      <c r="H2960" s="258">
        <v>40</v>
      </c>
      <c r="I2960" s="255"/>
      <c r="J2960" s="257"/>
      <c r="K2960" s="256">
        <v>0.49565599999999999</v>
      </c>
      <c r="L2960" s="201">
        <v>332.09983682404811</v>
      </c>
      <c r="M2960" s="201">
        <v>427.1942183596297</v>
      </c>
      <c r="N2960" s="201">
        <v>41.094000000000001</v>
      </c>
      <c r="O2960" s="255">
        <v>41.094000000000001</v>
      </c>
      <c r="P2960" s="255">
        <v>427.1942183596297</v>
      </c>
      <c r="Q2960" s="255">
        <v>331.85200882404814</v>
      </c>
      <c r="R2960" s="256">
        <v>458.21131148600637</v>
      </c>
      <c r="S2960" s="256">
        <v>458.45913948600639</v>
      </c>
      <c r="T2960" s="256"/>
      <c r="U2960" s="170">
        <v>389.73268161960652</v>
      </c>
      <c r="V2960" s="170"/>
      <c r="W2960" s="170"/>
      <c r="AB2960" s="168"/>
    </row>
    <row r="2961" spans="1:28" x14ac:dyDescent="0.25">
      <c r="A2961" s="286" t="s">
        <v>2084</v>
      </c>
      <c r="B2961" s="286" t="s">
        <v>2218</v>
      </c>
      <c r="C2961" s="286" t="s">
        <v>2174</v>
      </c>
      <c r="D2961" s="285">
        <v>4585</v>
      </c>
      <c r="E2961" s="260" t="s">
        <v>2215</v>
      </c>
      <c r="F2961" s="259"/>
      <c r="G2961" s="259" t="s">
        <v>2172</v>
      </c>
      <c r="H2961" s="258"/>
      <c r="I2961" s="255"/>
      <c r="J2961" s="257"/>
      <c r="K2961" s="256">
        <v>0</v>
      </c>
      <c r="L2961" s="201">
        <v>331.85200882404814</v>
      </c>
      <c r="M2961" s="201">
        <v>427.1942183596297</v>
      </c>
      <c r="N2961" s="201">
        <v>41.094000000000001</v>
      </c>
      <c r="O2961" s="255">
        <v>41.094000000000001</v>
      </c>
      <c r="P2961" s="255">
        <v>427.1942183596297</v>
      </c>
      <c r="Q2961" s="255">
        <v>331.85200882404814</v>
      </c>
      <c r="R2961" s="256">
        <v>458.45913948600639</v>
      </c>
      <c r="S2961" s="256">
        <v>458.45913948600639</v>
      </c>
      <c r="T2961" s="256"/>
      <c r="U2961" s="170">
        <v>389.98050961960655</v>
      </c>
      <c r="V2961" s="170"/>
      <c r="W2961" s="170"/>
      <c r="AB2961" s="168"/>
    </row>
    <row r="2962" spans="1:28" x14ac:dyDescent="0.25">
      <c r="A2962" s="286"/>
      <c r="B2962" s="286"/>
      <c r="C2962" s="286"/>
      <c r="D2962" s="285"/>
      <c r="E2962" s="260"/>
      <c r="F2962" s="259"/>
      <c r="G2962" s="259"/>
      <c r="H2962" s="258"/>
      <c r="I2962" s="255"/>
      <c r="J2962" s="257"/>
      <c r="K2962" s="256">
        <v>0</v>
      </c>
      <c r="L2962" s="201">
        <v>331.85200882404814</v>
      </c>
      <c r="M2962" s="201">
        <v>427.1942183596297</v>
      </c>
      <c r="N2962" s="201">
        <v>41.094000000000001</v>
      </c>
      <c r="O2962" s="255">
        <v>41.094000000000001</v>
      </c>
      <c r="P2962" s="255">
        <v>427.1942183596297</v>
      </c>
      <c r="Q2962" s="255">
        <v>331.85200882404814</v>
      </c>
      <c r="R2962" s="256">
        <v>458.45913948600639</v>
      </c>
      <c r="S2962" s="256">
        <v>458.45913948600639</v>
      </c>
      <c r="T2962" s="256"/>
      <c r="U2962" s="170">
        <v>389.98050961960655</v>
      </c>
      <c r="V2962" s="170"/>
      <c r="W2962" s="170"/>
      <c r="AB2962" s="168"/>
    </row>
    <row r="2963" spans="1:28" x14ac:dyDescent="0.25">
      <c r="A2963" s="286"/>
      <c r="B2963" s="286"/>
      <c r="C2963" s="286"/>
      <c r="D2963" s="285"/>
      <c r="E2963" s="260" t="s">
        <v>619</v>
      </c>
      <c r="F2963" s="259"/>
      <c r="G2963" s="259" t="s">
        <v>1962</v>
      </c>
      <c r="H2963" s="258"/>
      <c r="I2963" s="255"/>
      <c r="J2963" s="257"/>
      <c r="K2963" s="256">
        <v>9.9516999999999994E-2</v>
      </c>
      <c r="L2963" s="201">
        <v>331.80225032404815</v>
      </c>
      <c r="M2963" s="201">
        <v>427.1942183596297</v>
      </c>
      <c r="N2963" s="201">
        <v>41.094000000000001</v>
      </c>
      <c r="O2963" s="255">
        <v>41.094000000000001</v>
      </c>
      <c r="P2963" s="255">
        <v>427.1942183596297</v>
      </c>
      <c r="Q2963" s="255">
        <v>331.75249182404815</v>
      </c>
      <c r="R2963" s="256">
        <v>458.50889798600639</v>
      </c>
      <c r="S2963" s="256">
        <v>458.55865648600638</v>
      </c>
      <c r="T2963" s="256"/>
      <c r="U2963" s="170">
        <v>390.03026811960655</v>
      </c>
      <c r="V2963" s="170"/>
      <c r="W2963" s="170"/>
      <c r="AB2963" s="168"/>
    </row>
    <row r="2964" spans="1:28" x14ac:dyDescent="0.25">
      <c r="A2964" s="286" t="s">
        <v>2084</v>
      </c>
      <c r="B2964" s="286" t="s">
        <v>2218</v>
      </c>
      <c r="C2964" s="286" t="s">
        <v>2194</v>
      </c>
      <c r="D2964" s="285">
        <v>4588</v>
      </c>
      <c r="E2964" s="260" t="s">
        <v>2214</v>
      </c>
      <c r="F2964" s="259"/>
      <c r="G2964" s="259" t="s">
        <v>2175</v>
      </c>
      <c r="H2964" s="258">
        <v>40</v>
      </c>
      <c r="I2964" s="255"/>
      <c r="J2964" s="257"/>
      <c r="K2964" s="256">
        <v>0.49565599999999999</v>
      </c>
      <c r="L2964" s="201">
        <v>331.50466382404818</v>
      </c>
      <c r="M2964" s="201">
        <v>427.1942183596297</v>
      </c>
      <c r="N2964" s="201">
        <v>41.094000000000001</v>
      </c>
      <c r="O2964" s="255">
        <v>41.094000000000001</v>
      </c>
      <c r="P2964" s="255">
        <v>427.1942183596297</v>
      </c>
      <c r="Q2964" s="255">
        <v>331.25683582404815</v>
      </c>
      <c r="R2964" s="256">
        <v>458.80648448600635</v>
      </c>
      <c r="S2964" s="256">
        <v>459.05431248600638</v>
      </c>
      <c r="T2964" s="256"/>
      <c r="U2964" s="170">
        <v>390.32785461960651</v>
      </c>
      <c r="V2964" s="170"/>
      <c r="W2964" s="170"/>
      <c r="AB2964" s="168"/>
    </row>
    <row r="2965" spans="1:28" x14ac:dyDescent="0.25">
      <c r="A2965" s="286"/>
      <c r="B2965" s="286"/>
      <c r="C2965" s="286"/>
      <c r="D2965" s="285"/>
      <c r="E2965" s="260" t="s">
        <v>619</v>
      </c>
      <c r="F2965" s="259"/>
      <c r="G2965" s="259"/>
      <c r="H2965" s="258"/>
      <c r="I2965" s="255"/>
      <c r="J2965" s="257"/>
      <c r="K2965" s="256">
        <v>0</v>
      </c>
      <c r="L2965" s="201">
        <v>331.25683582404815</v>
      </c>
      <c r="M2965" s="201">
        <v>427.1942183596297</v>
      </c>
      <c r="N2965" s="201">
        <v>41.094000000000001</v>
      </c>
      <c r="O2965" s="255">
        <v>41.094000000000001</v>
      </c>
      <c r="P2965" s="255">
        <v>427.1942183596297</v>
      </c>
      <c r="Q2965" s="255">
        <v>331.25683582404815</v>
      </c>
      <c r="R2965" s="256">
        <v>459.05431248600638</v>
      </c>
      <c r="S2965" s="256">
        <v>459.05431248600638</v>
      </c>
      <c r="T2965" s="256"/>
      <c r="U2965" s="170">
        <v>390.57568261960654</v>
      </c>
      <c r="V2965" s="170"/>
      <c r="W2965" s="170"/>
      <c r="AB2965" s="168"/>
    </row>
    <row r="2966" spans="1:28" x14ac:dyDescent="0.25">
      <c r="A2966" s="286"/>
      <c r="B2966" s="286"/>
      <c r="C2966" s="286"/>
      <c r="D2966" s="285"/>
      <c r="E2966" s="260"/>
      <c r="F2966" s="259"/>
      <c r="G2966" s="259"/>
      <c r="H2966" s="258"/>
      <c r="I2966" s="255"/>
      <c r="J2966" s="257"/>
      <c r="K2966" s="256">
        <v>0</v>
      </c>
      <c r="L2966" s="201">
        <v>331.25683582404815</v>
      </c>
      <c r="M2966" s="201">
        <v>427.1942183596297</v>
      </c>
      <c r="N2966" s="201">
        <v>41.094000000000001</v>
      </c>
      <c r="O2966" s="255">
        <v>41.094000000000001</v>
      </c>
      <c r="P2966" s="255">
        <v>427.1942183596297</v>
      </c>
      <c r="Q2966" s="255">
        <v>331.25683582404815</v>
      </c>
      <c r="R2966" s="256">
        <v>459.05431248600638</v>
      </c>
      <c r="S2966" s="256">
        <v>459.05431248600638</v>
      </c>
      <c r="T2966" s="256"/>
      <c r="U2966" s="170">
        <v>390.57568261960654</v>
      </c>
      <c r="V2966" s="170"/>
      <c r="W2966" s="170"/>
      <c r="AB2966" s="168"/>
    </row>
    <row r="2967" spans="1:28" x14ac:dyDescent="0.25">
      <c r="A2967" s="286"/>
      <c r="B2967" s="286"/>
      <c r="C2967" s="286"/>
      <c r="D2967" s="285"/>
      <c r="E2967" s="260" t="s">
        <v>619</v>
      </c>
      <c r="F2967" s="259"/>
      <c r="G2967" s="259" t="s">
        <v>1962</v>
      </c>
      <c r="H2967" s="258"/>
      <c r="I2967" s="255"/>
      <c r="J2967" s="257"/>
      <c r="K2967" s="256">
        <v>9.9516999999999994E-2</v>
      </c>
      <c r="L2967" s="201">
        <v>331.20707732404816</v>
      </c>
      <c r="M2967" s="201">
        <v>427.1942183596297</v>
      </c>
      <c r="N2967" s="201">
        <v>41.094000000000001</v>
      </c>
      <c r="O2967" s="255">
        <v>41.094000000000001</v>
      </c>
      <c r="P2967" s="255">
        <v>427.1942183596297</v>
      </c>
      <c r="Q2967" s="255">
        <v>331.15731882404816</v>
      </c>
      <c r="R2967" s="256">
        <v>459.10407098600638</v>
      </c>
      <c r="S2967" s="256">
        <v>459.15382948600637</v>
      </c>
      <c r="T2967" s="256"/>
      <c r="U2967" s="170">
        <v>390.62544111960653</v>
      </c>
      <c r="V2967" s="170"/>
      <c r="W2967" s="170"/>
      <c r="AB2967" s="168"/>
    </row>
    <row r="2968" spans="1:28" x14ac:dyDescent="0.25">
      <c r="A2968" s="286" t="s">
        <v>2084</v>
      </c>
      <c r="B2968" s="286" t="s">
        <v>2218</v>
      </c>
      <c r="C2968" s="286" t="s">
        <v>2192</v>
      </c>
      <c r="D2968" s="285">
        <v>4594</v>
      </c>
      <c r="E2968" s="260" t="s">
        <v>2213</v>
      </c>
      <c r="F2968" s="259"/>
      <c r="G2968" s="259" t="s">
        <v>2175</v>
      </c>
      <c r="H2968" s="258">
        <v>40</v>
      </c>
      <c r="I2968" s="255"/>
      <c r="J2968" s="257"/>
      <c r="K2968" s="256">
        <v>0.49565599999999999</v>
      </c>
      <c r="L2968" s="201">
        <v>330.90949082404813</v>
      </c>
      <c r="M2968" s="201">
        <v>427.1942183596297</v>
      </c>
      <c r="N2968" s="201">
        <v>41.094000000000001</v>
      </c>
      <c r="O2968" s="255">
        <v>41.094000000000001</v>
      </c>
      <c r="P2968" s="255">
        <v>427.1942183596297</v>
      </c>
      <c r="Q2968" s="255">
        <v>330.66166282404816</v>
      </c>
      <c r="R2968" s="256">
        <v>459.40165748600634</v>
      </c>
      <c r="S2968" s="256">
        <v>459.64948548600637</v>
      </c>
      <c r="T2968" s="256"/>
      <c r="U2968" s="170">
        <v>390.9230276196065</v>
      </c>
      <c r="V2968" s="170"/>
      <c r="W2968" s="170"/>
      <c r="AB2968" s="168"/>
    </row>
    <row r="2969" spans="1:28" x14ac:dyDescent="0.25">
      <c r="A2969" s="286"/>
      <c r="B2969" s="286"/>
      <c r="C2969" s="286"/>
      <c r="D2969" s="285"/>
      <c r="E2969" s="260" t="s">
        <v>619</v>
      </c>
      <c r="F2969" s="259"/>
      <c r="G2969" s="259"/>
      <c r="H2969" s="258"/>
      <c r="I2969" s="255"/>
      <c r="J2969" s="257"/>
      <c r="K2969" s="256">
        <v>0</v>
      </c>
      <c r="L2969" s="201">
        <v>330.66166282404816</v>
      </c>
      <c r="M2969" s="201">
        <v>427.1942183596297</v>
      </c>
      <c r="N2969" s="201">
        <v>41.094000000000001</v>
      </c>
      <c r="O2969" s="255">
        <v>41.094000000000001</v>
      </c>
      <c r="P2969" s="255">
        <v>427.1942183596297</v>
      </c>
      <c r="Q2969" s="255">
        <v>330.66166282404816</v>
      </c>
      <c r="R2969" s="256">
        <v>459.64948548600637</v>
      </c>
      <c r="S2969" s="256">
        <v>459.64948548600637</v>
      </c>
      <c r="T2969" s="256"/>
      <c r="U2969" s="170">
        <v>391.17085561960653</v>
      </c>
      <c r="V2969" s="170"/>
      <c r="W2969" s="170"/>
      <c r="AB2969" s="168"/>
    </row>
    <row r="2970" spans="1:28" x14ac:dyDescent="0.25">
      <c r="A2970" s="286"/>
      <c r="B2970" s="286"/>
      <c r="C2970" s="286"/>
      <c r="D2970" s="285"/>
      <c r="E2970" s="260"/>
      <c r="F2970" s="259"/>
      <c r="G2970" s="259"/>
      <c r="H2970" s="258"/>
      <c r="I2970" s="255"/>
      <c r="J2970" s="257"/>
      <c r="K2970" s="256">
        <v>0</v>
      </c>
      <c r="L2970" s="201">
        <v>330.66166282404816</v>
      </c>
      <c r="M2970" s="201">
        <v>427.1942183596297</v>
      </c>
      <c r="N2970" s="201">
        <v>41.094000000000001</v>
      </c>
      <c r="O2970" s="255">
        <v>41.094000000000001</v>
      </c>
      <c r="P2970" s="255">
        <v>427.1942183596297</v>
      </c>
      <c r="Q2970" s="255">
        <v>330.66166282404816</v>
      </c>
      <c r="R2970" s="256">
        <v>459.64948548600637</v>
      </c>
      <c r="S2970" s="256">
        <v>459.64948548600637</v>
      </c>
      <c r="T2970" s="256"/>
      <c r="U2970" s="170">
        <v>391.17085561960653</v>
      </c>
      <c r="V2970" s="170"/>
      <c r="W2970" s="170"/>
      <c r="AB2970" s="168"/>
    </row>
    <row r="2971" spans="1:28" x14ac:dyDescent="0.25">
      <c r="A2971" s="286"/>
      <c r="B2971" s="286"/>
      <c r="C2971" s="286"/>
      <c r="D2971" s="285"/>
      <c r="E2971" s="260" t="s">
        <v>619</v>
      </c>
      <c r="F2971" s="259"/>
      <c r="G2971" s="259" t="s">
        <v>1962</v>
      </c>
      <c r="H2971" s="258"/>
      <c r="I2971" s="255"/>
      <c r="J2971" s="257"/>
      <c r="K2971" s="256">
        <v>9.9516999999999994E-2</v>
      </c>
      <c r="L2971" s="201">
        <v>330.61190432404817</v>
      </c>
      <c r="M2971" s="201">
        <v>427.1942183596297</v>
      </c>
      <c r="N2971" s="201">
        <v>41.094000000000001</v>
      </c>
      <c r="O2971" s="255">
        <v>41.094000000000001</v>
      </c>
      <c r="P2971" s="255">
        <v>427.1942183596297</v>
      </c>
      <c r="Q2971" s="255">
        <v>330.56214582404817</v>
      </c>
      <c r="R2971" s="256">
        <v>459.69924398600637</v>
      </c>
      <c r="S2971" s="256">
        <v>459.74900248600636</v>
      </c>
      <c r="T2971" s="256"/>
      <c r="U2971" s="170">
        <v>391.22061411960652</v>
      </c>
      <c r="V2971" s="170"/>
      <c r="W2971" s="170"/>
      <c r="AB2971" s="168"/>
    </row>
    <row r="2972" spans="1:28" x14ac:dyDescent="0.25">
      <c r="A2972" s="286" t="s">
        <v>2084</v>
      </c>
      <c r="B2972" s="286" t="s">
        <v>2218</v>
      </c>
      <c r="C2972" s="286" t="s">
        <v>2190</v>
      </c>
      <c r="D2972" s="285">
        <v>4600</v>
      </c>
      <c r="E2972" s="260" t="s">
        <v>2212</v>
      </c>
      <c r="F2972" s="259"/>
      <c r="G2972" s="259" t="s">
        <v>2175</v>
      </c>
      <c r="H2972" s="258">
        <v>40</v>
      </c>
      <c r="I2972" s="255"/>
      <c r="J2972" s="257"/>
      <c r="K2972" s="256">
        <v>0.49565599999999999</v>
      </c>
      <c r="L2972" s="201">
        <v>330.3143178240482</v>
      </c>
      <c r="M2972" s="201">
        <v>427.1942183596297</v>
      </c>
      <c r="N2972" s="201">
        <v>41.094000000000001</v>
      </c>
      <c r="O2972" s="255">
        <v>41.094000000000001</v>
      </c>
      <c r="P2972" s="255">
        <v>427.1942183596297</v>
      </c>
      <c r="Q2972" s="255">
        <v>330.06648982404818</v>
      </c>
      <c r="R2972" s="256">
        <v>459.99683048600633</v>
      </c>
      <c r="S2972" s="256">
        <v>460.24465848600636</v>
      </c>
      <c r="T2972" s="256"/>
      <c r="U2972" s="170">
        <v>391.51820061960649</v>
      </c>
      <c r="V2972" s="170"/>
      <c r="W2972" s="170"/>
      <c r="AB2972" s="168"/>
    </row>
    <row r="2973" spans="1:28" x14ac:dyDescent="0.25">
      <c r="A2973" s="286" t="s">
        <v>2084</v>
      </c>
      <c r="B2973" s="286" t="s">
        <v>2218</v>
      </c>
      <c r="C2973" s="286" t="s">
        <v>2174</v>
      </c>
      <c r="D2973" s="285">
        <v>4602</v>
      </c>
      <c r="E2973" s="260" t="s">
        <v>2211</v>
      </c>
      <c r="F2973" s="259"/>
      <c r="G2973" s="259" t="s">
        <v>2172</v>
      </c>
      <c r="H2973" s="258"/>
      <c r="I2973" s="255"/>
      <c r="J2973" s="257"/>
      <c r="K2973" s="256">
        <v>0</v>
      </c>
      <c r="L2973" s="201">
        <v>330.06648982404818</v>
      </c>
      <c r="M2973" s="201">
        <v>427.1942183596297</v>
      </c>
      <c r="N2973" s="201">
        <v>41.094000000000001</v>
      </c>
      <c r="O2973" s="255">
        <v>41.094000000000001</v>
      </c>
      <c r="P2973" s="255">
        <v>427.1942183596297</v>
      </c>
      <c r="Q2973" s="255">
        <v>330.06648982404818</v>
      </c>
      <c r="R2973" s="256">
        <v>460.24465848600636</v>
      </c>
      <c r="S2973" s="256">
        <v>460.24465848600636</v>
      </c>
      <c r="T2973" s="256"/>
      <c r="U2973" s="170">
        <v>391.76602861960652</v>
      </c>
      <c r="V2973" s="170"/>
      <c r="W2973" s="170"/>
      <c r="AB2973" s="168"/>
    </row>
    <row r="2974" spans="1:28" x14ac:dyDescent="0.25">
      <c r="A2974" s="286"/>
      <c r="B2974" s="286"/>
      <c r="C2974" s="286"/>
      <c r="D2974" s="285"/>
      <c r="E2974" s="260"/>
      <c r="F2974" s="259"/>
      <c r="G2974" s="259"/>
      <c r="H2974" s="258"/>
      <c r="I2974" s="255"/>
      <c r="J2974" s="257"/>
      <c r="K2974" s="256">
        <v>0</v>
      </c>
      <c r="L2974" s="201">
        <v>330.06648982404818</v>
      </c>
      <c r="M2974" s="201">
        <v>427.1942183596297</v>
      </c>
      <c r="N2974" s="201">
        <v>41.094000000000001</v>
      </c>
      <c r="O2974" s="255">
        <v>41.094000000000001</v>
      </c>
      <c r="P2974" s="255">
        <v>427.1942183596297</v>
      </c>
      <c r="Q2974" s="255">
        <v>330.06648982404818</v>
      </c>
      <c r="R2974" s="256">
        <v>460.24465848600636</v>
      </c>
      <c r="S2974" s="256">
        <v>460.24465848600636</v>
      </c>
      <c r="T2974" s="256"/>
      <c r="U2974" s="170">
        <v>391.76602861960652</v>
      </c>
      <c r="V2974" s="170"/>
      <c r="W2974" s="170"/>
      <c r="AB2974" s="168"/>
    </row>
    <row r="2975" spans="1:28" x14ac:dyDescent="0.25">
      <c r="A2975" s="286"/>
      <c r="B2975" s="286"/>
      <c r="C2975" s="286"/>
      <c r="D2975" s="285"/>
      <c r="E2975" s="260"/>
      <c r="F2975" s="259"/>
      <c r="G2975" s="259" t="s">
        <v>1962</v>
      </c>
      <c r="H2975" s="258"/>
      <c r="I2975" s="255"/>
      <c r="J2975" s="257"/>
      <c r="K2975" s="256">
        <v>0.15525</v>
      </c>
      <c r="L2975" s="201">
        <v>329.98886482404816</v>
      </c>
      <c r="M2975" s="201">
        <v>427.1942183596297</v>
      </c>
      <c r="N2975" s="201">
        <v>41.094000000000001</v>
      </c>
      <c r="O2975" s="255">
        <v>41.094000000000001</v>
      </c>
      <c r="P2975" s="255">
        <v>427.1942183596297</v>
      </c>
      <c r="Q2975" s="255">
        <v>329.91123982404815</v>
      </c>
      <c r="R2975" s="256">
        <v>460.32228348600637</v>
      </c>
      <c r="S2975" s="256">
        <v>460.39990848600638</v>
      </c>
      <c r="T2975" s="256"/>
      <c r="U2975" s="170">
        <v>391.84365361960653</v>
      </c>
      <c r="V2975" s="170"/>
      <c r="W2975" s="170"/>
      <c r="AB2975" s="168"/>
    </row>
    <row r="2976" spans="1:28" x14ac:dyDescent="0.25">
      <c r="A2976" s="286" t="s">
        <v>2084</v>
      </c>
      <c r="B2976" s="286" t="s">
        <v>2218</v>
      </c>
      <c r="C2976" s="286" t="s">
        <v>2187</v>
      </c>
      <c r="D2976" s="285">
        <v>4606</v>
      </c>
      <c r="E2976" s="260" t="s">
        <v>2210</v>
      </c>
      <c r="F2976" s="259" t="s">
        <v>2185</v>
      </c>
      <c r="G2976" s="259" t="s">
        <v>2184</v>
      </c>
      <c r="H2976" s="258">
        <v>40</v>
      </c>
      <c r="I2976" s="255"/>
      <c r="J2976" s="257"/>
      <c r="K2976" s="256">
        <v>0.5</v>
      </c>
      <c r="L2976" s="201">
        <v>329.66123982404815</v>
      </c>
      <c r="M2976" s="201">
        <v>427.1942183596297</v>
      </c>
      <c r="N2976" s="201">
        <v>41.094000000000001</v>
      </c>
      <c r="O2976" s="255">
        <v>41.094000000000001</v>
      </c>
      <c r="P2976" s="255">
        <v>427.1942183596297</v>
      </c>
      <c r="Q2976" s="255">
        <v>329.41123982404815</v>
      </c>
      <c r="R2976" s="256">
        <v>460.64990848600638</v>
      </c>
      <c r="S2976" s="256">
        <v>460.89990848600638</v>
      </c>
      <c r="T2976" s="256"/>
      <c r="U2976" s="170">
        <v>392.17127861960654</v>
      </c>
      <c r="V2976" s="170"/>
      <c r="W2976" s="170"/>
      <c r="AB2976" s="168"/>
    </row>
    <row r="2977" spans="1:28" x14ac:dyDescent="0.25">
      <c r="A2977" s="286"/>
      <c r="B2977" s="286"/>
      <c r="C2977" s="286"/>
      <c r="D2977" s="285"/>
      <c r="E2977" s="260" t="s">
        <v>619</v>
      </c>
      <c r="F2977" s="259"/>
      <c r="G2977" s="259" t="s">
        <v>1962</v>
      </c>
      <c r="H2977" s="258"/>
      <c r="I2977" s="255"/>
      <c r="J2977" s="257"/>
      <c r="K2977" s="256">
        <v>0.15525</v>
      </c>
      <c r="L2977" s="201">
        <v>329.33361482404814</v>
      </c>
      <c r="M2977" s="201">
        <v>427.1942183596297</v>
      </c>
      <c r="N2977" s="201">
        <v>41.094000000000001</v>
      </c>
      <c r="O2977" s="255">
        <v>41.094000000000001</v>
      </c>
      <c r="P2977" s="255">
        <v>427.1942183596297</v>
      </c>
      <c r="Q2977" s="255">
        <v>329.25598982404813</v>
      </c>
      <c r="R2977" s="256">
        <v>460.97753348600639</v>
      </c>
      <c r="S2977" s="256">
        <v>461.05515848600641</v>
      </c>
      <c r="T2977" s="256"/>
      <c r="U2977" s="170">
        <v>392.49890361960655</v>
      </c>
      <c r="V2977" s="170"/>
      <c r="W2977" s="170"/>
      <c r="AB2977" s="168"/>
    </row>
    <row r="2978" spans="1:28" x14ac:dyDescent="0.25">
      <c r="A2978" s="286" t="s">
        <v>2084</v>
      </c>
      <c r="B2978" s="286" t="s">
        <v>2218</v>
      </c>
      <c r="C2978" s="286" t="s">
        <v>2183</v>
      </c>
      <c r="D2978" s="285">
        <v>4613</v>
      </c>
      <c r="E2978" s="260" t="s">
        <v>2209</v>
      </c>
      <c r="F2978" s="259"/>
      <c r="G2978" s="259" t="s">
        <v>2175</v>
      </c>
      <c r="H2978" s="258">
        <v>40</v>
      </c>
      <c r="I2978" s="255"/>
      <c r="J2978" s="257"/>
      <c r="K2978" s="256">
        <v>0.49565599999999999</v>
      </c>
      <c r="L2978" s="201">
        <v>329.0081618240481</v>
      </c>
      <c r="M2978" s="201">
        <v>427.1942183596297</v>
      </c>
      <c r="N2978" s="201">
        <v>41.094000000000001</v>
      </c>
      <c r="O2978" s="255">
        <v>41.094000000000001</v>
      </c>
      <c r="P2978" s="255">
        <v>427.1942183596297</v>
      </c>
      <c r="Q2978" s="255">
        <v>328.76033382404813</v>
      </c>
      <c r="R2978" s="256">
        <v>461.30298648600638</v>
      </c>
      <c r="S2978" s="256">
        <v>461.5508144860064</v>
      </c>
      <c r="T2978" s="256"/>
      <c r="U2978" s="170">
        <v>392.82435661960653</v>
      </c>
      <c r="V2978" s="170"/>
      <c r="W2978" s="170"/>
      <c r="AB2978" s="168"/>
    </row>
    <row r="2979" spans="1:28" x14ac:dyDescent="0.25">
      <c r="A2979" s="286"/>
      <c r="B2979" s="286"/>
      <c r="C2979" s="286"/>
      <c r="D2979" s="285"/>
      <c r="E2979" s="260" t="s">
        <v>619</v>
      </c>
      <c r="F2979" s="259"/>
      <c r="G2979" s="259"/>
      <c r="H2979" s="258"/>
      <c r="I2979" s="255"/>
      <c r="J2979" s="257"/>
      <c r="K2979" s="256">
        <v>0</v>
      </c>
      <c r="L2979" s="201">
        <v>328.76033382404813</v>
      </c>
      <c r="M2979" s="201">
        <v>427.1942183596297</v>
      </c>
      <c r="N2979" s="201">
        <v>41.094000000000001</v>
      </c>
      <c r="O2979" s="255">
        <v>41.094000000000001</v>
      </c>
      <c r="P2979" s="255">
        <v>427.1942183596297</v>
      </c>
      <c r="Q2979" s="255">
        <v>328.76033382404813</v>
      </c>
      <c r="R2979" s="256">
        <v>461.5508144860064</v>
      </c>
      <c r="S2979" s="256">
        <v>461.5508144860064</v>
      </c>
      <c r="T2979" s="256"/>
      <c r="U2979" s="170">
        <v>393.07218461960656</v>
      </c>
      <c r="V2979" s="170"/>
      <c r="W2979" s="170"/>
      <c r="AB2979" s="168"/>
    </row>
    <row r="2980" spans="1:28" x14ac:dyDescent="0.25">
      <c r="A2980" s="286"/>
      <c r="B2980" s="286"/>
      <c r="C2980" s="286"/>
      <c r="D2980" s="285"/>
      <c r="E2980" s="260"/>
      <c r="F2980" s="259"/>
      <c r="G2980" s="259"/>
      <c r="H2980" s="258"/>
      <c r="I2980" s="255"/>
      <c r="J2980" s="257"/>
      <c r="K2980" s="256">
        <v>0</v>
      </c>
      <c r="L2980" s="201">
        <v>328.76033382404813</v>
      </c>
      <c r="M2980" s="201">
        <v>427.1942183596297</v>
      </c>
      <c r="N2980" s="201">
        <v>41.094000000000001</v>
      </c>
      <c r="O2980" s="255">
        <v>41.094000000000001</v>
      </c>
      <c r="P2980" s="255">
        <v>427.1942183596297</v>
      </c>
      <c r="Q2980" s="255">
        <v>328.76033382404813</v>
      </c>
      <c r="R2980" s="256">
        <v>461.5508144860064</v>
      </c>
      <c r="S2980" s="256">
        <v>461.5508144860064</v>
      </c>
      <c r="T2980" s="256"/>
      <c r="U2980" s="170">
        <v>393.07218461960656</v>
      </c>
      <c r="V2980" s="170"/>
      <c r="W2980" s="170"/>
      <c r="AB2980" s="168"/>
    </row>
    <row r="2981" spans="1:28" x14ac:dyDescent="0.25">
      <c r="A2981" s="286"/>
      <c r="B2981" s="286"/>
      <c r="C2981" s="286"/>
      <c r="D2981" s="285"/>
      <c r="E2981" s="260"/>
      <c r="F2981" s="259"/>
      <c r="G2981" s="259" t="s">
        <v>1962</v>
      </c>
      <c r="H2981" s="258"/>
      <c r="I2981" s="255"/>
      <c r="J2981" s="257"/>
      <c r="K2981" s="256">
        <v>9.9516999999999994E-2</v>
      </c>
      <c r="L2981" s="201">
        <v>328.71057532404814</v>
      </c>
      <c r="M2981" s="201">
        <v>427.1942183596297</v>
      </c>
      <c r="N2981" s="201">
        <v>41.094000000000001</v>
      </c>
      <c r="O2981" s="255">
        <v>41.094000000000001</v>
      </c>
      <c r="P2981" s="255">
        <v>427.1942183596297</v>
      </c>
      <c r="Q2981" s="255">
        <v>328.66081682404814</v>
      </c>
      <c r="R2981" s="256">
        <v>461.6005729860064</v>
      </c>
      <c r="S2981" s="256">
        <v>461.65033148600639</v>
      </c>
      <c r="T2981" s="256"/>
      <c r="U2981" s="170">
        <v>393.12194311960656</v>
      </c>
      <c r="V2981" s="170"/>
      <c r="W2981" s="170"/>
      <c r="AB2981" s="168"/>
    </row>
    <row r="2982" spans="1:28" x14ac:dyDescent="0.25">
      <c r="A2982" s="286" t="s">
        <v>2084</v>
      </c>
      <c r="B2982" s="286" t="s">
        <v>2218</v>
      </c>
      <c r="C2982" s="286" t="s">
        <v>2181</v>
      </c>
      <c r="D2982" s="285">
        <v>4619</v>
      </c>
      <c r="E2982" s="260" t="s">
        <v>2208</v>
      </c>
      <c r="F2982" s="259"/>
      <c r="G2982" s="259" t="s">
        <v>2175</v>
      </c>
      <c r="H2982" s="258">
        <v>40</v>
      </c>
      <c r="I2982" s="255"/>
      <c r="J2982" s="257"/>
      <c r="K2982" s="256">
        <v>0.49565599999999999</v>
      </c>
      <c r="L2982" s="201">
        <v>328.41298882404817</v>
      </c>
      <c r="M2982" s="201">
        <v>427.1942183596297</v>
      </c>
      <c r="N2982" s="201">
        <v>41.094000000000001</v>
      </c>
      <c r="O2982" s="255">
        <v>41.094000000000001</v>
      </c>
      <c r="P2982" s="255">
        <v>427.1942183596297</v>
      </c>
      <c r="Q2982" s="255">
        <v>328.16516082404814</v>
      </c>
      <c r="R2982" s="256">
        <v>461.89815948600636</v>
      </c>
      <c r="S2982" s="256">
        <v>462.14598748600639</v>
      </c>
      <c r="T2982" s="256"/>
      <c r="U2982" s="170">
        <v>393.41952961960652</v>
      </c>
      <c r="V2982" s="170"/>
      <c r="W2982" s="170"/>
      <c r="AB2982" s="168"/>
    </row>
    <row r="2983" spans="1:28" x14ac:dyDescent="0.25">
      <c r="A2983" s="286"/>
      <c r="B2983" s="286"/>
      <c r="C2983" s="286"/>
      <c r="D2983" s="285"/>
      <c r="E2983" s="260" t="s">
        <v>619</v>
      </c>
      <c r="F2983" s="259"/>
      <c r="G2983" s="259"/>
      <c r="H2983" s="258"/>
      <c r="I2983" s="255"/>
      <c r="J2983" s="257"/>
      <c r="K2983" s="256">
        <v>0</v>
      </c>
      <c r="L2983" s="201">
        <v>328.16516082404814</v>
      </c>
      <c r="M2983" s="201">
        <v>427.1942183596297</v>
      </c>
      <c r="N2983" s="201">
        <v>41.094000000000001</v>
      </c>
      <c r="O2983" s="255">
        <v>41.094000000000001</v>
      </c>
      <c r="P2983" s="255">
        <v>427.1942183596297</v>
      </c>
      <c r="Q2983" s="255">
        <v>328.16516082404814</v>
      </c>
      <c r="R2983" s="256">
        <v>462.14598748600639</v>
      </c>
      <c r="S2983" s="256">
        <v>462.14598748600639</v>
      </c>
      <c r="T2983" s="256"/>
      <c r="U2983" s="170">
        <v>393.66735761960655</v>
      </c>
      <c r="V2983" s="170"/>
      <c r="W2983" s="170"/>
      <c r="AB2983" s="168"/>
    </row>
    <row r="2984" spans="1:28" x14ac:dyDescent="0.25">
      <c r="A2984" s="286"/>
      <c r="B2984" s="286"/>
      <c r="C2984" s="286"/>
      <c r="D2984" s="285"/>
      <c r="E2984" s="260"/>
      <c r="F2984" s="259"/>
      <c r="G2984" s="259"/>
      <c r="H2984" s="258"/>
      <c r="I2984" s="255"/>
      <c r="J2984" s="257"/>
      <c r="K2984" s="256">
        <v>0</v>
      </c>
      <c r="L2984" s="201">
        <v>328.16516082404814</v>
      </c>
      <c r="M2984" s="201">
        <v>427.1942183596297</v>
      </c>
      <c r="N2984" s="201">
        <v>41.094000000000001</v>
      </c>
      <c r="O2984" s="255">
        <v>41.094000000000001</v>
      </c>
      <c r="P2984" s="255">
        <v>427.1942183596297</v>
      </c>
      <c r="Q2984" s="255">
        <v>328.16516082404814</v>
      </c>
      <c r="R2984" s="256">
        <v>462.14598748600639</v>
      </c>
      <c r="S2984" s="256">
        <v>462.14598748600639</v>
      </c>
      <c r="T2984" s="256"/>
      <c r="U2984" s="170">
        <v>393.66735761960655</v>
      </c>
      <c r="V2984" s="170"/>
      <c r="W2984" s="170"/>
      <c r="AB2984" s="168"/>
    </row>
    <row r="2985" spans="1:28" x14ac:dyDescent="0.25">
      <c r="A2985" s="286"/>
      <c r="B2985" s="286"/>
      <c r="C2985" s="286"/>
      <c r="D2985" s="285"/>
      <c r="E2985" s="260" t="s">
        <v>619</v>
      </c>
      <c r="F2985" s="259"/>
      <c r="G2985" s="259" t="s">
        <v>1962</v>
      </c>
      <c r="H2985" s="258"/>
      <c r="I2985" s="255"/>
      <c r="J2985" s="257"/>
      <c r="K2985" s="256">
        <v>9.9516999999999994E-2</v>
      </c>
      <c r="L2985" s="201">
        <v>328.11540232404815</v>
      </c>
      <c r="M2985" s="201">
        <v>427.1942183596297</v>
      </c>
      <c r="N2985" s="201">
        <v>41.094000000000001</v>
      </c>
      <c r="O2985" s="255">
        <v>41.094000000000001</v>
      </c>
      <c r="P2985" s="255">
        <v>427.1942183596297</v>
      </c>
      <c r="Q2985" s="255">
        <v>328.06564382404815</v>
      </c>
      <c r="R2985" s="256">
        <v>462.19574598600639</v>
      </c>
      <c r="S2985" s="256">
        <v>462.24550448600638</v>
      </c>
      <c r="T2985" s="256"/>
      <c r="U2985" s="170">
        <v>393.71711611960654</v>
      </c>
      <c r="V2985" s="170"/>
      <c r="W2985" s="170"/>
      <c r="AB2985" s="168"/>
    </row>
    <row r="2986" spans="1:28" x14ac:dyDescent="0.25">
      <c r="A2986" s="286" t="s">
        <v>2084</v>
      </c>
      <c r="B2986" s="286" t="s">
        <v>2218</v>
      </c>
      <c r="C2986" s="286" t="s">
        <v>2179</v>
      </c>
      <c r="D2986" s="285">
        <v>4625</v>
      </c>
      <c r="E2986" s="260" t="s">
        <v>2207</v>
      </c>
      <c r="F2986" s="259"/>
      <c r="G2986" s="259" t="s">
        <v>2175</v>
      </c>
      <c r="H2986" s="258">
        <v>40</v>
      </c>
      <c r="I2986" s="255"/>
      <c r="J2986" s="257"/>
      <c r="K2986" s="256">
        <v>0.49565599999999999</v>
      </c>
      <c r="L2986" s="201">
        <v>327.81781582404813</v>
      </c>
      <c r="M2986" s="201">
        <v>427.1942183596297</v>
      </c>
      <c r="N2986" s="201">
        <v>41.094000000000001</v>
      </c>
      <c r="O2986" s="255">
        <v>41.094000000000001</v>
      </c>
      <c r="P2986" s="255">
        <v>427.1942183596297</v>
      </c>
      <c r="Q2986" s="255">
        <v>327.56998782404816</v>
      </c>
      <c r="R2986" s="256">
        <v>462.49333248600635</v>
      </c>
      <c r="S2986" s="256">
        <v>462.74116048600638</v>
      </c>
      <c r="T2986" s="256"/>
      <c r="U2986" s="170">
        <v>394.01470261960651</v>
      </c>
      <c r="V2986" s="170"/>
      <c r="W2986" s="170"/>
      <c r="AB2986" s="168"/>
    </row>
    <row r="2987" spans="1:28" x14ac:dyDescent="0.25">
      <c r="A2987" s="286"/>
      <c r="B2987" s="286"/>
      <c r="C2987" s="286"/>
      <c r="D2987" s="285"/>
      <c r="E2987" s="260" t="s">
        <v>619</v>
      </c>
      <c r="F2987" s="259"/>
      <c r="G2987" s="259"/>
      <c r="H2987" s="258"/>
      <c r="I2987" s="255"/>
      <c r="J2987" s="257"/>
      <c r="K2987" s="256">
        <v>0</v>
      </c>
      <c r="L2987" s="201">
        <v>327.56998782404816</v>
      </c>
      <c r="M2987" s="201">
        <v>427.1942183596297</v>
      </c>
      <c r="N2987" s="201">
        <v>41.094000000000001</v>
      </c>
      <c r="O2987" s="255">
        <v>41.094000000000001</v>
      </c>
      <c r="P2987" s="255">
        <v>427.1942183596297</v>
      </c>
      <c r="Q2987" s="255">
        <v>327.56998782404816</v>
      </c>
      <c r="R2987" s="256">
        <v>462.74116048600638</v>
      </c>
      <c r="S2987" s="256">
        <v>462.74116048600638</v>
      </c>
      <c r="T2987" s="256"/>
      <c r="U2987" s="170">
        <v>394.26253061960654</v>
      </c>
      <c r="V2987" s="170"/>
      <c r="W2987" s="170"/>
      <c r="AB2987" s="168"/>
    </row>
    <row r="2988" spans="1:28" x14ac:dyDescent="0.25">
      <c r="A2988" s="286"/>
      <c r="B2988" s="286"/>
      <c r="C2988" s="286"/>
      <c r="D2988" s="285"/>
      <c r="E2988" s="260"/>
      <c r="F2988" s="259"/>
      <c r="G2988" s="259"/>
      <c r="H2988" s="258"/>
      <c r="I2988" s="255"/>
      <c r="J2988" s="257"/>
      <c r="K2988" s="256">
        <v>0</v>
      </c>
      <c r="L2988" s="201">
        <v>327.56998782404816</v>
      </c>
      <c r="M2988" s="201">
        <v>427.1942183596297</v>
      </c>
      <c r="N2988" s="201">
        <v>41.094000000000001</v>
      </c>
      <c r="O2988" s="255">
        <v>41.094000000000001</v>
      </c>
      <c r="P2988" s="255">
        <v>427.1942183596297</v>
      </c>
      <c r="Q2988" s="255">
        <v>327.56998782404816</v>
      </c>
      <c r="R2988" s="256">
        <v>462.74116048600638</v>
      </c>
      <c r="S2988" s="256">
        <v>462.74116048600638</v>
      </c>
      <c r="T2988" s="256"/>
      <c r="U2988" s="170">
        <v>394.26253061960654</v>
      </c>
      <c r="V2988" s="170"/>
      <c r="W2988" s="170"/>
      <c r="AB2988" s="168"/>
    </row>
    <row r="2989" spans="1:28" x14ac:dyDescent="0.25">
      <c r="A2989" s="286"/>
      <c r="B2989" s="286"/>
      <c r="C2989" s="286"/>
      <c r="D2989" s="285"/>
      <c r="E2989" s="260" t="s">
        <v>619</v>
      </c>
      <c r="F2989" s="259"/>
      <c r="G2989" s="259" t="s">
        <v>1962</v>
      </c>
      <c r="H2989" s="258"/>
      <c r="I2989" s="255"/>
      <c r="J2989" s="257"/>
      <c r="K2989" s="256">
        <v>9.9516999999999994E-2</v>
      </c>
      <c r="L2989" s="201">
        <v>327.52022932404816</v>
      </c>
      <c r="M2989" s="201">
        <v>427.1942183596297</v>
      </c>
      <c r="N2989" s="201">
        <v>41.094000000000001</v>
      </c>
      <c r="O2989" s="255">
        <v>41.094000000000001</v>
      </c>
      <c r="P2989" s="255">
        <v>427.1942183596297</v>
      </c>
      <c r="Q2989" s="255">
        <v>327.47047082404816</v>
      </c>
      <c r="R2989" s="256">
        <v>462.79091898600637</v>
      </c>
      <c r="S2989" s="256">
        <v>462.84067748600637</v>
      </c>
      <c r="T2989" s="256"/>
      <c r="U2989" s="170">
        <v>394.31228911960653</v>
      </c>
      <c r="V2989" s="170"/>
      <c r="W2989" s="170"/>
      <c r="AB2989" s="168"/>
    </row>
    <row r="2990" spans="1:28" x14ac:dyDescent="0.25">
      <c r="A2990" s="286" t="s">
        <v>2084</v>
      </c>
      <c r="B2990" s="286" t="s">
        <v>2218</v>
      </c>
      <c r="C2990" s="286" t="s">
        <v>2177</v>
      </c>
      <c r="D2990" s="285">
        <v>4631</v>
      </c>
      <c r="E2990" s="260" t="s">
        <v>2206</v>
      </c>
      <c r="F2990" s="259"/>
      <c r="G2990" s="259" t="s">
        <v>2175</v>
      </c>
      <c r="H2990" s="258">
        <v>40</v>
      </c>
      <c r="I2990" s="255"/>
      <c r="J2990" s="257"/>
      <c r="K2990" s="256">
        <v>0.49565599999999999</v>
      </c>
      <c r="L2990" s="201">
        <v>327.22264282404819</v>
      </c>
      <c r="M2990" s="201">
        <v>427.1942183596297</v>
      </c>
      <c r="N2990" s="201">
        <v>41.094000000000001</v>
      </c>
      <c r="O2990" s="255">
        <v>41.094000000000001</v>
      </c>
      <c r="P2990" s="255">
        <v>427.1942183596297</v>
      </c>
      <c r="Q2990" s="255">
        <v>326.97481482404817</v>
      </c>
      <c r="R2990" s="256">
        <v>463.08850548600634</v>
      </c>
      <c r="S2990" s="256">
        <v>463.33633348600637</v>
      </c>
      <c r="T2990" s="256"/>
      <c r="U2990" s="170">
        <v>394.6098756196065</v>
      </c>
      <c r="V2990" s="170"/>
      <c r="W2990" s="170"/>
      <c r="AB2990" s="168"/>
    </row>
    <row r="2991" spans="1:28" x14ac:dyDescent="0.25">
      <c r="A2991" s="286" t="s">
        <v>2084</v>
      </c>
      <c r="B2991" s="286" t="s">
        <v>2218</v>
      </c>
      <c r="C2991" s="286" t="s">
        <v>2174</v>
      </c>
      <c r="D2991" s="285">
        <v>4633</v>
      </c>
      <c r="E2991" s="260" t="s">
        <v>2205</v>
      </c>
      <c r="F2991" s="259"/>
      <c r="G2991" s="259" t="s">
        <v>2172</v>
      </c>
      <c r="H2991" s="258"/>
      <c r="I2991" s="255"/>
      <c r="J2991" s="257"/>
      <c r="K2991" s="256">
        <v>0</v>
      </c>
      <c r="L2991" s="201">
        <v>326.97481482404817</v>
      </c>
      <c r="M2991" s="201">
        <v>427.1942183596297</v>
      </c>
      <c r="N2991" s="201">
        <v>41.094000000000001</v>
      </c>
      <c r="O2991" s="255">
        <v>41.094000000000001</v>
      </c>
      <c r="P2991" s="255">
        <v>427.1942183596297</v>
      </c>
      <c r="Q2991" s="255">
        <v>326.97481482404817</v>
      </c>
      <c r="R2991" s="256">
        <v>463.33633348600637</v>
      </c>
      <c r="S2991" s="256">
        <v>463.33633348600637</v>
      </c>
      <c r="T2991" s="256"/>
      <c r="U2991" s="170">
        <v>394.85770361960653</v>
      </c>
      <c r="V2991" s="170"/>
      <c r="W2991" s="170"/>
      <c r="AB2991" s="168"/>
    </row>
    <row r="2992" spans="1:28" x14ac:dyDescent="0.25">
      <c r="A2992" s="286"/>
      <c r="B2992" s="286"/>
      <c r="C2992" s="260"/>
      <c r="D2992" s="261"/>
      <c r="E2992" s="260"/>
      <c r="F2992" s="259"/>
      <c r="G2992" s="259"/>
      <c r="H2992" s="258"/>
      <c r="I2992" s="255"/>
      <c r="J2992" s="257"/>
      <c r="K2992" s="256">
        <v>0</v>
      </c>
      <c r="L2992" s="201">
        <v>326.97481482404817</v>
      </c>
      <c r="M2992" s="201">
        <v>427.1942183596297</v>
      </c>
      <c r="N2992" s="201">
        <v>41.094000000000001</v>
      </c>
      <c r="O2992" s="255">
        <v>41.094000000000001</v>
      </c>
      <c r="P2992" s="255">
        <v>427.1942183596297</v>
      </c>
      <c r="Q2992" s="255">
        <v>326.97481482404817</v>
      </c>
      <c r="R2992" s="256">
        <v>463.33633348600637</v>
      </c>
      <c r="S2992" s="256">
        <v>463.33633348600637</v>
      </c>
      <c r="T2992" s="256"/>
      <c r="U2992" s="170">
        <v>394.85770361960653</v>
      </c>
      <c r="V2992" s="170"/>
      <c r="W2992" s="170"/>
      <c r="AB2992" s="168"/>
    </row>
    <row r="2993" spans="1:28" x14ac:dyDescent="0.25">
      <c r="A2993" s="286"/>
      <c r="B2993" s="286"/>
      <c r="C2993" s="286"/>
      <c r="D2993" s="285"/>
      <c r="E2993" s="260"/>
      <c r="F2993" s="259"/>
      <c r="G2993" s="259"/>
      <c r="H2993" s="258"/>
      <c r="I2993" s="255"/>
      <c r="J2993" s="257"/>
      <c r="K2993" s="256">
        <v>0.16770400000000002</v>
      </c>
      <c r="L2993" s="201">
        <v>326.89096282404819</v>
      </c>
      <c r="M2993" s="201">
        <v>427.1942183596297</v>
      </c>
      <c r="N2993" s="201">
        <v>41.094000000000001</v>
      </c>
      <c r="O2993" s="255">
        <v>41.094000000000001</v>
      </c>
      <c r="P2993" s="255">
        <v>427.1942183596297</v>
      </c>
      <c r="Q2993" s="255">
        <v>326.80711082404815</v>
      </c>
      <c r="R2993" s="256">
        <v>463.4201854860064</v>
      </c>
      <c r="S2993" s="256">
        <v>463.50403748600638</v>
      </c>
      <c r="T2993" s="263"/>
      <c r="U2993" s="170">
        <v>394.94155561960656</v>
      </c>
      <c r="V2993" s="170"/>
      <c r="W2993" s="170"/>
      <c r="AB2993" s="168"/>
    </row>
    <row r="2994" spans="1:28" x14ac:dyDescent="0.25">
      <c r="A2994" s="260" t="s">
        <v>2084</v>
      </c>
      <c r="B2994" s="260" t="s">
        <v>2218</v>
      </c>
      <c r="C2994" s="260" t="s">
        <v>1981</v>
      </c>
      <c r="D2994" s="261">
        <v>4635</v>
      </c>
      <c r="E2994" s="255" t="s">
        <v>2204</v>
      </c>
      <c r="F2994" s="265"/>
      <c r="G2994" s="265" t="s">
        <v>1978</v>
      </c>
      <c r="H2994" s="284">
        <v>40</v>
      </c>
      <c r="I2994" s="255"/>
      <c r="J2994" s="257"/>
      <c r="K2994" s="255">
        <v>5.7403999999999997E-2</v>
      </c>
      <c r="L2994" s="201">
        <v>326.77840882404814</v>
      </c>
      <c r="M2994" s="201">
        <v>427.1942183596297</v>
      </c>
      <c r="N2994" s="201">
        <v>41.094000000000001</v>
      </c>
      <c r="O2994" s="255">
        <v>41.094000000000001</v>
      </c>
      <c r="P2994" s="255">
        <v>427.1942183596297</v>
      </c>
      <c r="Q2994" s="255">
        <v>326.74970682404813</v>
      </c>
      <c r="R2994" s="255">
        <v>463.53273948600639</v>
      </c>
      <c r="S2994" s="255">
        <v>463.5614414860064</v>
      </c>
      <c r="T2994" s="255"/>
      <c r="U2994" s="170">
        <v>395.05410961960655</v>
      </c>
      <c r="V2994" s="170"/>
      <c r="W2994" s="170"/>
      <c r="AB2994" s="168"/>
    </row>
    <row r="2995" spans="1:28" x14ac:dyDescent="0.25">
      <c r="A2995" s="280"/>
      <c r="B2995" s="280"/>
      <c r="C2995" s="280"/>
      <c r="D2995" s="279"/>
      <c r="E2995" s="280" t="s">
        <v>619</v>
      </c>
      <c r="F2995" s="277"/>
      <c r="G2995" s="277" t="s">
        <v>1962</v>
      </c>
      <c r="H2995" s="276">
        <v>40</v>
      </c>
      <c r="I2995" s="274"/>
      <c r="J2995" s="275"/>
      <c r="K2995" s="274">
        <v>0.103502</v>
      </c>
      <c r="L2995" s="201">
        <v>326.69795582404811</v>
      </c>
      <c r="M2995" s="201">
        <v>427.1942183596297</v>
      </c>
      <c r="N2995" s="201">
        <v>41.094000000000001</v>
      </c>
      <c r="O2995" s="273">
        <v>41.094000000000001</v>
      </c>
      <c r="P2995" s="273">
        <v>427.1942183596297</v>
      </c>
      <c r="Q2995" s="273">
        <v>326.64620482404814</v>
      </c>
      <c r="R2995" s="273">
        <v>463.61319248600637</v>
      </c>
      <c r="S2995" s="273">
        <v>463.66494348600639</v>
      </c>
      <c r="T2995" s="273"/>
      <c r="U2995" s="170">
        <v>395.13456261960653</v>
      </c>
      <c r="V2995" s="170"/>
      <c r="W2995" s="170"/>
      <c r="AB2995" s="168"/>
    </row>
    <row r="2996" spans="1:28" x14ac:dyDescent="0.25">
      <c r="A2996" s="280" t="s">
        <v>2084</v>
      </c>
      <c r="B2996" s="280" t="s">
        <v>2203</v>
      </c>
      <c r="C2996" s="280" t="s">
        <v>111</v>
      </c>
      <c r="D2996" s="279">
        <v>4637</v>
      </c>
      <c r="E2996" s="278" t="s">
        <v>1519</v>
      </c>
      <c r="F2996" s="277" t="s">
        <v>2169</v>
      </c>
      <c r="G2996" s="277" t="s">
        <v>1951</v>
      </c>
      <c r="H2996" s="276"/>
      <c r="I2996" s="273"/>
      <c r="J2996" s="275"/>
      <c r="K2996" s="274">
        <v>0</v>
      </c>
      <c r="L2996" s="201">
        <v>326.64620482404814</v>
      </c>
      <c r="M2996" s="201">
        <v>427.1942183596297</v>
      </c>
      <c r="N2996" s="201">
        <v>41.094000000000001</v>
      </c>
      <c r="O2996" s="273">
        <v>41.094000000000001</v>
      </c>
      <c r="P2996" s="273">
        <v>427.1942183596297</v>
      </c>
      <c r="Q2996" s="273">
        <v>326.64620482404814</v>
      </c>
      <c r="R2996" s="273">
        <v>463.66494348600639</v>
      </c>
      <c r="S2996" s="273">
        <v>463.66494348600639</v>
      </c>
      <c r="T2996" s="273"/>
      <c r="U2996" s="170">
        <v>395.18631361960655</v>
      </c>
      <c r="V2996" s="170"/>
      <c r="W2996" s="170"/>
      <c r="AB2996" s="168"/>
    </row>
    <row r="2997" spans="1:28" x14ac:dyDescent="0.25">
      <c r="A2997" s="280"/>
      <c r="B2997" s="280"/>
      <c r="C2997" s="280"/>
      <c r="D2997" s="279"/>
      <c r="E2997" s="283" t="s">
        <v>619</v>
      </c>
      <c r="F2997" s="277"/>
      <c r="G2997" s="277" t="s">
        <v>1969</v>
      </c>
      <c r="H2997" s="282"/>
      <c r="I2997" s="281"/>
      <c r="J2997" s="275"/>
      <c r="K2997" s="274">
        <v>0.14528199999999999</v>
      </c>
      <c r="L2997" s="201">
        <v>326.57356382404816</v>
      </c>
      <c r="M2997" s="201">
        <v>427.1942183596297</v>
      </c>
      <c r="N2997" s="201">
        <v>41.094000000000001</v>
      </c>
      <c r="O2997" s="273">
        <v>41.094000000000001</v>
      </c>
      <c r="P2997" s="273">
        <v>427.1942183596297</v>
      </c>
      <c r="Q2997" s="273">
        <v>326.50092282404813</v>
      </c>
      <c r="R2997" s="273">
        <v>463.73758448600643</v>
      </c>
      <c r="S2997" s="273">
        <v>463.8102254860064</v>
      </c>
      <c r="T2997" s="273"/>
      <c r="U2997" s="170">
        <v>395.25895461960658</v>
      </c>
      <c r="V2997" s="170"/>
      <c r="W2997" s="170"/>
      <c r="AB2997" s="168"/>
    </row>
    <row r="2998" spans="1:28" x14ac:dyDescent="0.25">
      <c r="A2998" s="280" t="s">
        <v>2084</v>
      </c>
      <c r="B2998" s="280" t="s">
        <v>2203</v>
      </c>
      <c r="C2998" s="280" t="s">
        <v>2087</v>
      </c>
      <c r="D2998" s="279">
        <v>4638</v>
      </c>
      <c r="E2998" s="278" t="s">
        <v>2202</v>
      </c>
      <c r="F2998" s="277"/>
      <c r="G2998" s="277" t="s">
        <v>2085</v>
      </c>
      <c r="H2998" s="276"/>
      <c r="I2998" s="273"/>
      <c r="J2998" s="275"/>
      <c r="K2998" s="274">
        <v>0</v>
      </c>
      <c r="L2998" s="201">
        <v>326.50092282404813</v>
      </c>
      <c r="M2998" s="201">
        <v>427.1942183596297</v>
      </c>
      <c r="N2998" s="201">
        <v>41.094000000000001</v>
      </c>
      <c r="O2998" s="273">
        <v>41.094000000000001</v>
      </c>
      <c r="P2998" s="273">
        <v>427.1942183596297</v>
      </c>
      <c r="Q2998" s="273">
        <v>326.50092282404813</v>
      </c>
      <c r="R2998" s="273">
        <v>463.8102254860064</v>
      </c>
      <c r="S2998" s="273">
        <v>463.8102254860064</v>
      </c>
      <c r="T2998" s="273"/>
      <c r="U2998" s="170">
        <v>395.33159561960656</v>
      </c>
      <c r="V2998" s="170"/>
      <c r="W2998" s="170"/>
      <c r="AB2998" s="168"/>
    </row>
    <row r="2999" spans="1:28" x14ac:dyDescent="0.25">
      <c r="A2999" s="280"/>
      <c r="B2999" s="280"/>
      <c r="C2999" s="280"/>
      <c r="D2999" s="279"/>
      <c r="E2999" s="283" t="s">
        <v>619</v>
      </c>
      <c r="F2999" s="277"/>
      <c r="G2999" s="277" t="s">
        <v>1969</v>
      </c>
      <c r="H2999" s="282"/>
      <c r="I2999" s="281"/>
      <c r="J2999" s="275"/>
      <c r="K2999" s="274">
        <v>0</v>
      </c>
      <c r="L2999" s="201">
        <v>326.50092282404813</v>
      </c>
      <c r="M2999" s="201">
        <v>427.1942183596297</v>
      </c>
      <c r="N2999" s="201">
        <v>41.094000000000001</v>
      </c>
      <c r="O2999" s="273">
        <v>41.094000000000001</v>
      </c>
      <c r="P2999" s="273">
        <v>427.1942183596297</v>
      </c>
      <c r="Q2999" s="273">
        <v>326.50092282404813</v>
      </c>
      <c r="R2999" s="273">
        <v>463.8102254860064</v>
      </c>
      <c r="S2999" s="273">
        <v>463.8102254860064</v>
      </c>
      <c r="T2999" s="273"/>
      <c r="U2999" s="170">
        <v>395.33159561960656</v>
      </c>
      <c r="V2999" s="170"/>
      <c r="W2999" s="170"/>
      <c r="AB2999" s="168"/>
    </row>
    <row r="3000" spans="1:28" x14ac:dyDescent="0.25">
      <c r="A3000" s="280" t="s">
        <v>2084</v>
      </c>
      <c r="B3000" s="280" t="s">
        <v>2203</v>
      </c>
      <c r="C3000" s="280" t="s">
        <v>1990</v>
      </c>
      <c r="D3000" s="279">
        <v>4638</v>
      </c>
      <c r="E3000" s="278" t="s">
        <v>2201</v>
      </c>
      <c r="F3000" s="277" t="s">
        <v>1988</v>
      </c>
      <c r="G3000" s="277" t="s">
        <v>1987</v>
      </c>
      <c r="H3000" s="276"/>
      <c r="I3000" s="273"/>
      <c r="J3000" s="275"/>
      <c r="K3000" s="274">
        <v>0</v>
      </c>
      <c r="L3000" s="201">
        <v>326.50092282404813</v>
      </c>
      <c r="M3000" s="201">
        <v>427.1942183596297</v>
      </c>
      <c r="N3000" s="201">
        <v>41.094000000000001</v>
      </c>
      <c r="O3000" s="273">
        <v>41.094000000000001</v>
      </c>
      <c r="P3000" s="273">
        <v>427.1942183596297</v>
      </c>
      <c r="Q3000" s="273">
        <v>326.50092282404813</v>
      </c>
      <c r="R3000" s="273">
        <v>463.8102254860064</v>
      </c>
      <c r="S3000" s="273">
        <v>463.8102254860064</v>
      </c>
      <c r="T3000" s="273"/>
      <c r="U3000" s="170">
        <v>395.33159561960656</v>
      </c>
      <c r="V3000" s="170"/>
      <c r="W3000" s="170"/>
      <c r="AB3000" s="168"/>
    </row>
    <row r="3001" spans="1:28" x14ac:dyDescent="0.25">
      <c r="A3001" s="280"/>
      <c r="B3001" s="280"/>
      <c r="C3001" s="280"/>
      <c r="D3001" s="279"/>
      <c r="E3001" s="278" t="s">
        <v>619</v>
      </c>
      <c r="F3001" s="277"/>
      <c r="G3001" s="277" t="s">
        <v>1962</v>
      </c>
      <c r="H3001" s="276">
        <v>40</v>
      </c>
      <c r="I3001" s="273"/>
      <c r="J3001" s="275"/>
      <c r="K3001" s="274">
        <v>0.13121600000000003</v>
      </c>
      <c r="L3001" s="201">
        <v>326.43531482404813</v>
      </c>
      <c r="M3001" s="201">
        <v>427.1942183596297</v>
      </c>
      <c r="N3001" s="201">
        <v>41.094000000000001</v>
      </c>
      <c r="O3001" s="273">
        <v>41.094000000000001</v>
      </c>
      <c r="P3001" s="273">
        <v>427.1942183596297</v>
      </c>
      <c r="Q3001" s="273">
        <v>326.36970682404814</v>
      </c>
      <c r="R3001" s="273">
        <v>463.8758334860064</v>
      </c>
      <c r="S3001" s="273">
        <v>463.9414414860064</v>
      </c>
      <c r="T3001" s="273"/>
      <c r="U3001" s="170">
        <v>395.39720361960656</v>
      </c>
      <c r="V3001" s="170"/>
      <c r="W3001" s="170"/>
      <c r="AB3001" s="168"/>
    </row>
    <row r="3002" spans="1:28" x14ac:dyDescent="0.25">
      <c r="A3002" s="260" t="s">
        <v>2084</v>
      </c>
      <c r="B3002" s="260" t="s">
        <v>2200</v>
      </c>
      <c r="C3002" s="260" t="s">
        <v>1981</v>
      </c>
      <c r="D3002" s="261">
        <v>4640</v>
      </c>
      <c r="E3002" s="255" t="s">
        <v>2199</v>
      </c>
      <c r="F3002" s="265"/>
      <c r="G3002" s="265" t="s">
        <v>1978</v>
      </c>
      <c r="H3002" s="284">
        <v>40</v>
      </c>
      <c r="I3002" s="255"/>
      <c r="J3002" s="257"/>
      <c r="K3002" s="255">
        <v>5.7403999999999997E-2</v>
      </c>
      <c r="L3002" s="201">
        <v>326.34100482404813</v>
      </c>
      <c r="M3002" s="201">
        <v>427.1942183596297</v>
      </c>
      <c r="N3002" s="201">
        <v>41.094000000000001</v>
      </c>
      <c r="O3002" s="255">
        <v>41.094000000000001</v>
      </c>
      <c r="P3002" s="255">
        <v>427.1942183596297</v>
      </c>
      <c r="Q3002" s="255">
        <v>326.31230282404812</v>
      </c>
      <c r="R3002" s="255">
        <v>463.97014348600641</v>
      </c>
      <c r="S3002" s="255">
        <v>463.99884548600642</v>
      </c>
      <c r="T3002" s="255"/>
      <c r="U3002" s="170">
        <v>395.49151361960656</v>
      </c>
      <c r="V3002" s="170"/>
      <c r="W3002" s="170"/>
      <c r="AB3002" s="168"/>
    </row>
    <row r="3003" spans="1:28" x14ac:dyDescent="0.25">
      <c r="A3003" s="286"/>
      <c r="B3003" s="286"/>
      <c r="C3003" s="286"/>
      <c r="D3003" s="285"/>
      <c r="E3003" s="260" t="s">
        <v>619</v>
      </c>
      <c r="F3003" s="259"/>
      <c r="G3003" s="259" t="s">
        <v>2198</v>
      </c>
      <c r="H3003" s="258"/>
      <c r="I3003" s="255"/>
      <c r="J3003" s="257"/>
      <c r="K3003" s="256">
        <v>0.16770400000000002</v>
      </c>
      <c r="L3003" s="201">
        <v>326.22845082404808</v>
      </c>
      <c r="M3003" s="201">
        <v>427.1942183596297</v>
      </c>
      <c r="N3003" s="201">
        <v>41.094000000000001</v>
      </c>
      <c r="O3003" s="255">
        <v>41.094000000000001</v>
      </c>
      <c r="P3003" s="255">
        <v>427.1942183596297</v>
      </c>
      <c r="Q3003" s="255">
        <v>326.1445988240481</v>
      </c>
      <c r="R3003" s="256">
        <v>464.08269748600645</v>
      </c>
      <c r="S3003" s="256">
        <v>464.16654948600643</v>
      </c>
      <c r="T3003" s="263"/>
      <c r="U3003" s="170">
        <v>395.60406761960661</v>
      </c>
      <c r="V3003" s="170"/>
      <c r="W3003" s="170"/>
      <c r="AB3003" s="168"/>
    </row>
    <row r="3004" spans="1:28" x14ac:dyDescent="0.25">
      <c r="A3004" s="286" t="s">
        <v>2084</v>
      </c>
      <c r="B3004" s="286" t="s">
        <v>2200</v>
      </c>
      <c r="C3004" s="286" t="s">
        <v>2197</v>
      </c>
      <c r="D3004" s="285">
        <v>4644</v>
      </c>
      <c r="E3004" s="260" t="s">
        <v>2196</v>
      </c>
      <c r="F3004" s="259"/>
      <c r="G3004" s="259" t="s">
        <v>2175</v>
      </c>
      <c r="H3004" s="258">
        <v>40</v>
      </c>
      <c r="I3004" s="255"/>
      <c r="J3004" s="257"/>
      <c r="K3004" s="256">
        <v>0.49565599999999999</v>
      </c>
      <c r="L3004" s="201">
        <v>325.89677082404808</v>
      </c>
      <c r="M3004" s="201">
        <v>427.1942183596297</v>
      </c>
      <c r="N3004" s="201">
        <v>41.094000000000001</v>
      </c>
      <c r="O3004" s="255">
        <v>41.094000000000001</v>
      </c>
      <c r="P3004" s="255">
        <v>427.1942183596297</v>
      </c>
      <c r="Q3004" s="255">
        <v>325.64894282404811</v>
      </c>
      <c r="R3004" s="256">
        <v>464.4143774860064</v>
      </c>
      <c r="S3004" s="256">
        <v>464.66220548600643</v>
      </c>
      <c r="T3004" s="256"/>
      <c r="U3004" s="170">
        <v>395.93574761960656</v>
      </c>
      <c r="V3004" s="170"/>
      <c r="W3004" s="170"/>
      <c r="AB3004" s="168"/>
    </row>
    <row r="3005" spans="1:28" x14ac:dyDescent="0.25">
      <c r="A3005" s="286" t="s">
        <v>2084</v>
      </c>
      <c r="B3005" s="286" t="s">
        <v>2200</v>
      </c>
      <c r="C3005" s="286" t="s">
        <v>2174</v>
      </c>
      <c r="D3005" s="285">
        <v>4647</v>
      </c>
      <c r="E3005" s="260" t="s">
        <v>2195</v>
      </c>
      <c r="F3005" s="259"/>
      <c r="G3005" s="259" t="s">
        <v>2172</v>
      </c>
      <c r="H3005" s="258"/>
      <c r="I3005" s="255"/>
      <c r="J3005" s="257"/>
      <c r="K3005" s="256">
        <v>0</v>
      </c>
      <c r="L3005" s="201">
        <v>325.64894282404811</v>
      </c>
      <c r="M3005" s="201">
        <v>427.1942183596297</v>
      </c>
      <c r="N3005" s="201">
        <v>41.094000000000001</v>
      </c>
      <c r="O3005" s="255">
        <v>41.094000000000001</v>
      </c>
      <c r="P3005" s="255">
        <v>427.1942183596297</v>
      </c>
      <c r="Q3005" s="255">
        <v>325.64894282404811</v>
      </c>
      <c r="R3005" s="256">
        <v>464.66220548600643</v>
      </c>
      <c r="S3005" s="256">
        <v>464.66220548600643</v>
      </c>
      <c r="T3005" s="256"/>
      <c r="U3005" s="170">
        <v>396.18357561960659</v>
      </c>
      <c r="V3005" s="170"/>
      <c r="W3005" s="170"/>
      <c r="AB3005" s="168"/>
    </row>
    <row r="3006" spans="1:28" x14ac:dyDescent="0.25">
      <c r="A3006" s="286"/>
      <c r="B3006" s="286"/>
      <c r="C3006" s="286"/>
      <c r="D3006" s="285"/>
      <c r="E3006" s="260"/>
      <c r="F3006" s="259"/>
      <c r="G3006" s="259"/>
      <c r="H3006" s="258"/>
      <c r="I3006" s="255"/>
      <c r="J3006" s="257"/>
      <c r="K3006" s="256">
        <v>0</v>
      </c>
      <c r="L3006" s="201">
        <v>325.64894282404811</v>
      </c>
      <c r="M3006" s="201">
        <v>427.1942183596297</v>
      </c>
      <c r="N3006" s="201">
        <v>41.094000000000001</v>
      </c>
      <c r="O3006" s="255">
        <v>41.094000000000001</v>
      </c>
      <c r="P3006" s="255">
        <v>427.1942183596297</v>
      </c>
      <c r="Q3006" s="255">
        <v>325.64894282404811</v>
      </c>
      <c r="R3006" s="256">
        <v>464.66220548600643</v>
      </c>
      <c r="S3006" s="256">
        <v>464.66220548600643</v>
      </c>
      <c r="T3006" s="256"/>
      <c r="U3006" s="170">
        <v>396.18357561960659</v>
      </c>
      <c r="V3006" s="170"/>
      <c r="W3006" s="170"/>
      <c r="AB3006" s="168"/>
    </row>
    <row r="3007" spans="1:28" x14ac:dyDescent="0.25">
      <c r="A3007" s="286"/>
      <c r="B3007" s="286"/>
      <c r="C3007" s="286"/>
      <c r="D3007" s="285"/>
      <c r="E3007" s="260" t="s">
        <v>619</v>
      </c>
      <c r="F3007" s="259"/>
      <c r="G3007" s="259" t="s">
        <v>1962</v>
      </c>
      <c r="H3007" s="258"/>
      <c r="I3007" s="255"/>
      <c r="J3007" s="257"/>
      <c r="K3007" s="256">
        <v>9.9516999999999994E-2</v>
      </c>
      <c r="L3007" s="201">
        <v>325.59918432404811</v>
      </c>
      <c r="M3007" s="201">
        <v>427.1942183596297</v>
      </c>
      <c r="N3007" s="201">
        <v>41.094000000000001</v>
      </c>
      <c r="O3007" s="255">
        <v>41.094000000000001</v>
      </c>
      <c r="P3007" s="255">
        <v>427.1942183596297</v>
      </c>
      <c r="Q3007" s="255">
        <v>325.54942582404811</v>
      </c>
      <c r="R3007" s="256">
        <v>464.71196398600642</v>
      </c>
      <c r="S3007" s="256">
        <v>464.76172248600642</v>
      </c>
      <c r="T3007" s="256"/>
      <c r="U3007" s="170">
        <v>396.23333411960658</v>
      </c>
      <c r="V3007" s="170"/>
      <c r="W3007" s="170"/>
      <c r="AB3007" s="168"/>
    </row>
    <row r="3008" spans="1:28" x14ac:dyDescent="0.25">
      <c r="A3008" s="286" t="s">
        <v>2084</v>
      </c>
      <c r="B3008" s="286" t="s">
        <v>2200</v>
      </c>
      <c r="C3008" s="286" t="s">
        <v>2194</v>
      </c>
      <c r="D3008" s="285">
        <v>4650</v>
      </c>
      <c r="E3008" s="260" t="s">
        <v>2193</v>
      </c>
      <c r="F3008" s="259"/>
      <c r="G3008" s="259" t="s">
        <v>2175</v>
      </c>
      <c r="H3008" s="258">
        <v>40</v>
      </c>
      <c r="I3008" s="255"/>
      <c r="J3008" s="257"/>
      <c r="K3008" s="256">
        <v>0.49565599999999999</v>
      </c>
      <c r="L3008" s="201">
        <v>325.30159782404814</v>
      </c>
      <c r="M3008" s="201">
        <v>427.1942183596297</v>
      </c>
      <c r="N3008" s="201">
        <v>41.094000000000001</v>
      </c>
      <c r="O3008" s="255">
        <v>41.094000000000001</v>
      </c>
      <c r="P3008" s="255">
        <v>427.1942183596297</v>
      </c>
      <c r="Q3008" s="255">
        <v>325.05376982404812</v>
      </c>
      <c r="R3008" s="256">
        <v>465.00955048600639</v>
      </c>
      <c r="S3008" s="256">
        <v>465.25737848600642</v>
      </c>
      <c r="T3008" s="256"/>
      <c r="U3008" s="170">
        <v>396.53092061960655</v>
      </c>
      <c r="V3008" s="170"/>
      <c r="W3008" s="170"/>
      <c r="AB3008" s="168"/>
    </row>
    <row r="3009" spans="1:28" x14ac:dyDescent="0.25">
      <c r="A3009" s="286"/>
      <c r="B3009" s="286"/>
      <c r="C3009" s="286"/>
      <c r="D3009" s="285"/>
      <c r="E3009" s="260" t="s">
        <v>619</v>
      </c>
      <c r="F3009" s="259"/>
      <c r="G3009" s="259"/>
      <c r="H3009" s="258"/>
      <c r="I3009" s="255"/>
      <c r="J3009" s="257"/>
      <c r="K3009" s="256">
        <v>0</v>
      </c>
      <c r="L3009" s="201">
        <v>325.05376982404812</v>
      </c>
      <c r="M3009" s="201">
        <v>427.1942183596297</v>
      </c>
      <c r="N3009" s="201">
        <v>41.094000000000001</v>
      </c>
      <c r="O3009" s="255">
        <v>41.094000000000001</v>
      </c>
      <c r="P3009" s="255">
        <v>427.1942183596297</v>
      </c>
      <c r="Q3009" s="255">
        <v>325.05376982404812</v>
      </c>
      <c r="R3009" s="256">
        <v>465.25737848600642</v>
      </c>
      <c r="S3009" s="256">
        <v>465.25737848600642</v>
      </c>
      <c r="T3009" s="256"/>
      <c r="U3009" s="170">
        <v>396.77874861960657</v>
      </c>
      <c r="V3009" s="170"/>
      <c r="W3009" s="170"/>
      <c r="AB3009" s="168"/>
    </row>
    <row r="3010" spans="1:28" x14ac:dyDescent="0.25">
      <c r="A3010" s="286"/>
      <c r="B3010" s="286"/>
      <c r="C3010" s="286"/>
      <c r="D3010" s="285"/>
      <c r="E3010" s="260"/>
      <c r="F3010" s="259"/>
      <c r="G3010" s="259"/>
      <c r="H3010" s="258"/>
      <c r="I3010" s="255"/>
      <c r="J3010" s="257"/>
      <c r="K3010" s="256">
        <v>0</v>
      </c>
      <c r="L3010" s="201">
        <v>325.05376982404812</v>
      </c>
      <c r="M3010" s="201">
        <v>427.1942183596297</v>
      </c>
      <c r="N3010" s="201">
        <v>41.094000000000001</v>
      </c>
      <c r="O3010" s="255">
        <v>41.094000000000001</v>
      </c>
      <c r="P3010" s="255">
        <v>427.1942183596297</v>
      </c>
      <c r="Q3010" s="255">
        <v>325.05376982404812</v>
      </c>
      <c r="R3010" s="256">
        <v>465.25737848600642</v>
      </c>
      <c r="S3010" s="256">
        <v>465.25737848600642</v>
      </c>
      <c r="T3010" s="256"/>
      <c r="U3010" s="170">
        <v>396.77874861960657</v>
      </c>
      <c r="V3010" s="170"/>
      <c r="W3010" s="170"/>
      <c r="AB3010" s="168"/>
    </row>
    <row r="3011" spans="1:28" x14ac:dyDescent="0.25">
      <c r="A3011" s="286"/>
      <c r="B3011" s="286"/>
      <c r="C3011" s="286"/>
      <c r="D3011" s="285"/>
      <c r="E3011" s="260" t="s">
        <v>619</v>
      </c>
      <c r="F3011" s="259"/>
      <c r="G3011" s="259" t="s">
        <v>1962</v>
      </c>
      <c r="H3011" s="258"/>
      <c r="I3011" s="255"/>
      <c r="J3011" s="257"/>
      <c r="K3011" s="256">
        <v>9.9516999999999994E-2</v>
      </c>
      <c r="L3011" s="201">
        <v>325.00401132404812</v>
      </c>
      <c r="M3011" s="201">
        <v>427.1942183596297</v>
      </c>
      <c r="N3011" s="201">
        <v>41.094000000000001</v>
      </c>
      <c r="O3011" s="255">
        <v>41.094000000000001</v>
      </c>
      <c r="P3011" s="255">
        <v>427.1942183596297</v>
      </c>
      <c r="Q3011" s="255">
        <v>324.95425282404813</v>
      </c>
      <c r="R3011" s="256">
        <v>465.30713698600641</v>
      </c>
      <c r="S3011" s="256">
        <v>465.35689548600641</v>
      </c>
      <c r="T3011" s="256"/>
      <c r="U3011" s="170">
        <v>396.82850711960657</v>
      </c>
      <c r="V3011" s="170"/>
      <c r="W3011" s="170"/>
      <c r="AB3011" s="168"/>
    </row>
    <row r="3012" spans="1:28" x14ac:dyDescent="0.25">
      <c r="A3012" s="286" t="s">
        <v>2084</v>
      </c>
      <c r="B3012" s="286" t="s">
        <v>2200</v>
      </c>
      <c r="C3012" s="286" t="s">
        <v>2192</v>
      </c>
      <c r="D3012" s="285">
        <v>4656</v>
      </c>
      <c r="E3012" s="260" t="s">
        <v>2191</v>
      </c>
      <c r="F3012" s="259"/>
      <c r="G3012" s="259" t="s">
        <v>2175</v>
      </c>
      <c r="H3012" s="258">
        <v>40</v>
      </c>
      <c r="I3012" s="255"/>
      <c r="J3012" s="257"/>
      <c r="K3012" s="256">
        <v>0.49565599999999999</v>
      </c>
      <c r="L3012" s="201">
        <v>324.7064248240481</v>
      </c>
      <c r="M3012" s="201">
        <v>427.1942183596297</v>
      </c>
      <c r="N3012" s="201">
        <v>41.094000000000001</v>
      </c>
      <c r="O3012" s="255">
        <v>41.094000000000001</v>
      </c>
      <c r="P3012" s="255">
        <v>427.1942183596297</v>
      </c>
      <c r="Q3012" s="255">
        <v>324.45859682404813</v>
      </c>
      <c r="R3012" s="256">
        <v>465.60472348600638</v>
      </c>
      <c r="S3012" s="256">
        <v>465.8525514860064</v>
      </c>
      <c r="T3012" s="256"/>
      <c r="U3012" s="170">
        <v>397.12609361960654</v>
      </c>
      <c r="V3012" s="170"/>
      <c r="W3012" s="170"/>
      <c r="AB3012" s="168"/>
    </row>
    <row r="3013" spans="1:28" x14ac:dyDescent="0.25">
      <c r="A3013" s="286"/>
      <c r="B3013" s="286"/>
      <c r="C3013" s="286"/>
      <c r="D3013" s="285"/>
      <c r="E3013" s="260" t="s">
        <v>619</v>
      </c>
      <c r="F3013" s="259"/>
      <c r="G3013" s="259"/>
      <c r="H3013" s="258"/>
      <c r="I3013" s="255"/>
      <c r="J3013" s="257"/>
      <c r="K3013" s="256">
        <v>0</v>
      </c>
      <c r="L3013" s="201">
        <v>324.45859682404813</v>
      </c>
      <c r="M3013" s="201">
        <v>427.1942183596297</v>
      </c>
      <c r="N3013" s="201">
        <v>41.094000000000001</v>
      </c>
      <c r="O3013" s="255">
        <v>41.094000000000001</v>
      </c>
      <c r="P3013" s="255">
        <v>427.1942183596297</v>
      </c>
      <c r="Q3013" s="255">
        <v>324.45859682404813</v>
      </c>
      <c r="R3013" s="256">
        <v>465.8525514860064</v>
      </c>
      <c r="S3013" s="256">
        <v>465.8525514860064</v>
      </c>
      <c r="T3013" s="256"/>
      <c r="U3013" s="170">
        <v>397.37392161960656</v>
      </c>
      <c r="V3013" s="170"/>
      <c r="W3013" s="170"/>
      <c r="AB3013" s="168"/>
    </row>
    <row r="3014" spans="1:28" x14ac:dyDescent="0.25">
      <c r="A3014" s="286"/>
      <c r="B3014" s="286"/>
      <c r="C3014" s="286"/>
      <c r="D3014" s="285"/>
      <c r="E3014" s="260"/>
      <c r="F3014" s="259"/>
      <c r="G3014" s="259"/>
      <c r="H3014" s="258"/>
      <c r="I3014" s="255"/>
      <c r="J3014" s="257"/>
      <c r="K3014" s="256">
        <v>0</v>
      </c>
      <c r="L3014" s="201">
        <v>324.45859682404813</v>
      </c>
      <c r="M3014" s="201">
        <v>427.1942183596297</v>
      </c>
      <c r="N3014" s="201">
        <v>41.094000000000001</v>
      </c>
      <c r="O3014" s="255">
        <v>41.094000000000001</v>
      </c>
      <c r="P3014" s="255">
        <v>427.1942183596297</v>
      </c>
      <c r="Q3014" s="255">
        <v>324.45859682404813</v>
      </c>
      <c r="R3014" s="256">
        <v>465.8525514860064</v>
      </c>
      <c r="S3014" s="256">
        <v>465.8525514860064</v>
      </c>
      <c r="T3014" s="256"/>
      <c r="U3014" s="170">
        <v>397.37392161960656</v>
      </c>
      <c r="V3014" s="170"/>
      <c r="W3014" s="170"/>
      <c r="AB3014" s="168"/>
    </row>
    <row r="3015" spans="1:28" x14ac:dyDescent="0.25">
      <c r="A3015" s="286"/>
      <c r="B3015" s="286"/>
      <c r="C3015" s="286"/>
      <c r="D3015" s="285"/>
      <c r="E3015" s="260" t="s">
        <v>619</v>
      </c>
      <c r="F3015" s="259"/>
      <c r="G3015" s="259" t="s">
        <v>1962</v>
      </c>
      <c r="H3015" s="258"/>
      <c r="I3015" s="255"/>
      <c r="J3015" s="257"/>
      <c r="K3015" s="256">
        <v>9.9516999999999994E-2</v>
      </c>
      <c r="L3015" s="201">
        <v>324.40883832404813</v>
      </c>
      <c r="M3015" s="201">
        <v>427.1942183596297</v>
      </c>
      <c r="N3015" s="201">
        <v>41.094000000000001</v>
      </c>
      <c r="O3015" s="255">
        <v>41.094000000000001</v>
      </c>
      <c r="P3015" s="255">
        <v>427.1942183596297</v>
      </c>
      <c r="Q3015" s="255">
        <v>324.35907982404814</v>
      </c>
      <c r="R3015" s="256">
        <v>465.9023099860064</v>
      </c>
      <c r="S3015" s="256">
        <v>465.9520684860064</v>
      </c>
      <c r="T3015" s="256"/>
      <c r="U3015" s="170">
        <v>397.42368011960656</v>
      </c>
      <c r="V3015" s="170"/>
      <c r="W3015" s="170"/>
      <c r="AB3015" s="168"/>
    </row>
    <row r="3016" spans="1:28" x14ac:dyDescent="0.25">
      <c r="A3016" s="286" t="s">
        <v>2084</v>
      </c>
      <c r="B3016" s="286" t="s">
        <v>2200</v>
      </c>
      <c r="C3016" s="286" t="s">
        <v>2190</v>
      </c>
      <c r="D3016" s="285">
        <v>4662</v>
      </c>
      <c r="E3016" s="260" t="s">
        <v>2189</v>
      </c>
      <c r="F3016" s="259"/>
      <c r="G3016" s="259" t="s">
        <v>2175</v>
      </c>
      <c r="H3016" s="258">
        <v>40</v>
      </c>
      <c r="I3016" s="255"/>
      <c r="J3016" s="257"/>
      <c r="K3016" s="256">
        <v>0.49565599999999999</v>
      </c>
      <c r="L3016" s="201">
        <v>324.11125182404817</v>
      </c>
      <c r="M3016" s="201">
        <v>427.1942183596297</v>
      </c>
      <c r="N3016" s="201">
        <v>41.094000000000001</v>
      </c>
      <c r="O3016" s="255">
        <v>41.094000000000001</v>
      </c>
      <c r="P3016" s="255">
        <v>427.1942183596297</v>
      </c>
      <c r="Q3016" s="255">
        <v>323.86342382404814</v>
      </c>
      <c r="R3016" s="256">
        <v>466.19989648600637</v>
      </c>
      <c r="S3016" s="256">
        <v>466.44772448600639</v>
      </c>
      <c r="T3016" s="256"/>
      <c r="U3016" s="170">
        <v>397.72126661960652</v>
      </c>
      <c r="V3016" s="170"/>
      <c r="W3016" s="170"/>
      <c r="AB3016" s="168"/>
    </row>
    <row r="3017" spans="1:28" x14ac:dyDescent="0.25">
      <c r="A3017" s="286" t="s">
        <v>2084</v>
      </c>
      <c r="B3017" s="286" t="s">
        <v>2200</v>
      </c>
      <c r="C3017" s="286" t="s">
        <v>2174</v>
      </c>
      <c r="D3017" s="285">
        <v>4664</v>
      </c>
      <c r="E3017" s="260" t="s">
        <v>2188</v>
      </c>
      <c r="F3017" s="259"/>
      <c r="G3017" s="259" t="s">
        <v>2172</v>
      </c>
      <c r="H3017" s="258"/>
      <c r="I3017" s="255"/>
      <c r="J3017" s="257"/>
      <c r="K3017" s="256">
        <v>0</v>
      </c>
      <c r="L3017" s="201">
        <v>323.86342382404814</v>
      </c>
      <c r="M3017" s="201">
        <v>427.1942183596297</v>
      </c>
      <c r="N3017" s="201">
        <v>41.094000000000001</v>
      </c>
      <c r="O3017" s="255">
        <v>41.094000000000001</v>
      </c>
      <c r="P3017" s="255">
        <v>427.1942183596297</v>
      </c>
      <c r="Q3017" s="255">
        <v>323.86342382404814</v>
      </c>
      <c r="R3017" s="256">
        <v>466.44772448600639</v>
      </c>
      <c r="S3017" s="256">
        <v>466.44772448600639</v>
      </c>
      <c r="T3017" s="256"/>
      <c r="U3017" s="170">
        <v>397.96909461960655</v>
      </c>
      <c r="V3017" s="170"/>
      <c r="W3017" s="170"/>
      <c r="AB3017" s="168"/>
    </row>
    <row r="3018" spans="1:28" x14ac:dyDescent="0.25">
      <c r="A3018" s="286"/>
      <c r="B3018" s="286"/>
      <c r="C3018" s="286"/>
      <c r="D3018" s="285"/>
      <c r="E3018" s="260"/>
      <c r="F3018" s="259"/>
      <c r="G3018" s="259"/>
      <c r="H3018" s="258"/>
      <c r="I3018" s="255"/>
      <c r="J3018" s="257"/>
      <c r="K3018" s="256">
        <v>0</v>
      </c>
      <c r="L3018" s="201">
        <v>323.86342382404814</v>
      </c>
      <c r="M3018" s="201">
        <v>427.1942183596297</v>
      </c>
      <c r="N3018" s="201">
        <v>41.094000000000001</v>
      </c>
      <c r="O3018" s="255">
        <v>41.094000000000001</v>
      </c>
      <c r="P3018" s="255">
        <v>427.1942183596297</v>
      </c>
      <c r="Q3018" s="255">
        <v>323.86342382404814</v>
      </c>
      <c r="R3018" s="256">
        <v>466.44772448600639</v>
      </c>
      <c r="S3018" s="256">
        <v>466.44772448600639</v>
      </c>
      <c r="T3018" s="256"/>
      <c r="U3018" s="170">
        <v>397.96909461960655</v>
      </c>
      <c r="V3018" s="170"/>
      <c r="W3018" s="170"/>
      <c r="AB3018" s="168"/>
    </row>
    <row r="3019" spans="1:28" x14ac:dyDescent="0.25">
      <c r="A3019" s="286"/>
      <c r="B3019" s="286"/>
      <c r="C3019" s="286"/>
      <c r="D3019" s="285"/>
      <c r="E3019" s="260"/>
      <c r="F3019" s="259"/>
      <c r="G3019" s="259" t="s">
        <v>1962</v>
      </c>
      <c r="H3019" s="258"/>
      <c r="I3019" s="255"/>
      <c r="J3019" s="257"/>
      <c r="K3019" s="256">
        <v>0.15525</v>
      </c>
      <c r="L3019" s="201">
        <v>323.78579882404813</v>
      </c>
      <c r="M3019" s="201">
        <v>427.1942183596297</v>
      </c>
      <c r="N3019" s="201">
        <v>41.094000000000001</v>
      </c>
      <c r="O3019" s="255">
        <v>41.094000000000001</v>
      </c>
      <c r="P3019" s="255">
        <v>427.1942183596297</v>
      </c>
      <c r="Q3019" s="255">
        <v>323.70817382404812</v>
      </c>
      <c r="R3019" s="256">
        <v>466.52534948600641</v>
      </c>
      <c r="S3019" s="256">
        <v>466.60297448600642</v>
      </c>
      <c r="T3019" s="256"/>
      <c r="U3019" s="170">
        <v>398.04671961960656</v>
      </c>
      <c r="V3019" s="170"/>
      <c r="W3019" s="170"/>
      <c r="AB3019" s="168"/>
    </row>
    <row r="3020" spans="1:28" x14ac:dyDescent="0.25">
      <c r="A3020" s="286" t="s">
        <v>2084</v>
      </c>
      <c r="B3020" s="286" t="s">
        <v>2200</v>
      </c>
      <c r="C3020" s="286" t="s">
        <v>2187</v>
      </c>
      <c r="D3020" s="285">
        <v>4669</v>
      </c>
      <c r="E3020" s="260" t="s">
        <v>2186</v>
      </c>
      <c r="F3020" s="259" t="s">
        <v>2185</v>
      </c>
      <c r="G3020" s="259" t="s">
        <v>2184</v>
      </c>
      <c r="H3020" s="258">
        <v>40</v>
      </c>
      <c r="I3020" s="255"/>
      <c r="J3020" s="257"/>
      <c r="K3020" s="256">
        <v>0.5</v>
      </c>
      <c r="L3020" s="201">
        <v>323.45817382404812</v>
      </c>
      <c r="M3020" s="201">
        <v>427.1942183596297</v>
      </c>
      <c r="N3020" s="201">
        <v>41.094000000000001</v>
      </c>
      <c r="O3020" s="255">
        <v>41.094000000000001</v>
      </c>
      <c r="P3020" s="255">
        <v>427.1942183596297</v>
      </c>
      <c r="Q3020" s="255">
        <v>323.20817382404812</v>
      </c>
      <c r="R3020" s="256">
        <v>466.85297448600642</v>
      </c>
      <c r="S3020" s="256">
        <v>467.10297448600642</v>
      </c>
      <c r="T3020" s="256"/>
      <c r="U3020" s="170">
        <v>398.37434461960657</v>
      </c>
      <c r="V3020" s="170"/>
      <c r="W3020" s="170"/>
      <c r="AB3020" s="168"/>
    </row>
    <row r="3021" spans="1:28" x14ac:dyDescent="0.25">
      <c r="A3021" s="286"/>
      <c r="B3021" s="286"/>
      <c r="C3021" s="286"/>
      <c r="D3021" s="285"/>
      <c r="E3021" s="260" t="s">
        <v>619</v>
      </c>
      <c r="F3021" s="259"/>
      <c r="G3021" s="259" t="s">
        <v>1962</v>
      </c>
      <c r="H3021" s="258"/>
      <c r="I3021" s="255"/>
      <c r="J3021" s="257"/>
      <c r="K3021" s="256">
        <v>0.15525</v>
      </c>
      <c r="L3021" s="201">
        <v>323.13054882404811</v>
      </c>
      <c r="M3021" s="201">
        <v>427.1942183596297</v>
      </c>
      <c r="N3021" s="201">
        <v>41.094000000000001</v>
      </c>
      <c r="O3021" s="255">
        <v>41.094000000000001</v>
      </c>
      <c r="P3021" s="255">
        <v>427.1942183596297</v>
      </c>
      <c r="Q3021" s="255">
        <v>323.05292382404809</v>
      </c>
      <c r="R3021" s="256">
        <v>467.18059948600643</v>
      </c>
      <c r="S3021" s="256">
        <v>467.25822448600644</v>
      </c>
      <c r="T3021" s="256"/>
      <c r="U3021" s="170">
        <v>398.70196961960659</v>
      </c>
      <c r="V3021" s="170"/>
      <c r="W3021" s="170"/>
      <c r="AB3021" s="168"/>
    </row>
    <row r="3022" spans="1:28" x14ac:dyDescent="0.25">
      <c r="A3022" s="286" t="s">
        <v>2084</v>
      </c>
      <c r="B3022" s="286" t="s">
        <v>2200</v>
      </c>
      <c r="C3022" s="286" t="s">
        <v>2183</v>
      </c>
      <c r="D3022" s="285">
        <v>4675</v>
      </c>
      <c r="E3022" s="260" t="s">
        <v>2182</v>
      </c>
      <c r="F3022" s="259"/>
      <c r="G3022" s="259" t="s">
        <v>2175</v>
      </c>
      <c r="H3022" s="258">
        <v>40</v>
      </c>
      <c r="I3022" s="255"/>
      <c r="J3022" s="257"/>
      <c r="K3022" s="256">
        <v>0.49565599999999999</v>
      </c>
      <c r="L3022" s="201">
        <v>322.80509582404807</v>
      </c>
      <c r="M3022" s="201">
        <v>427.1942183596297</v>
      </c>
      <c r="N3022" s="201">
        <v>41.094000000000001</v>
      </c>
      <c r="O3022" s="255">
        <v>41.094000000000001</v>
      </c>
      <c r="P3022" s="255">
        <v>427.1942183596297</v>
      </c>
      <c r="Q3022" s="255">
        <v>322.5572678240481</v>
      </c>
      <c r="R3022" s="256">
        <v>467.50605248600641</v>
      </c>
      <c r="S3022" s="256">
        <v>467.75388048600644</v>
      </c>
      <c r="T3022" s="256"/>
      <c r="U3022" s="170">
        <v>399.02742261960657</v>
      </c>
      <c r="V3022" s="170"/>
      <c r="W3022" s="170"/>
      <c r="AB3022" s="168"/>
    </row>
    <row r="3023" spans="1:28" x14ac:dyDescent="0.25">
      <c r="A3023" s="286"/>
      <c r="B3023" s="286"/>
      <c r="C3023" s="286"/>
      <c r="D3023" s="285"/>
      <c r="E3023" s="260" t="s">
        <v>619</v>
      </c>
      <c r="F3023" s="259"/>
      <c r="G3023" s="259"/>
      <c r="H3023" s="258"/>
      <c r="I3023" s="255"/>
      <c r="J3023" s="257"/>
      <c r="K3023" s="256">
        <v>0</v>
      </c>
      <c r="L3023" s="201">
        <v>322.5572678240481</v>
      </c>
      <c r="M3023" s="201">
        <v>427.1942183596297</v>
      </c>
      <c r="N3023" s="201">
        <v>41.094000000000001</v>
      </c>
      <c r="O3023" s="255">
        <v>41.094000000000001</v>
      </c>
      <c r="P3023" s="255">
        <v>427.1942183596297</v>
      </c>
      <c r="Q3023" s="255">
        <v>322.5572678240481</v>
      </c>
      <c r="R3023" s="256">
        <v>467.75388048600644</v>
      </c>
      <c r="S3023" s="256">
        <v>467.75388048600644</v>
      </c>
      <c r="T3023" s="256"/>
      <c r="U3023" s="170">
        <v>399.2752506196066</v>
      </c>
      <c r="V3023" s="170"/>
      <c r="W3023" s="170"/>
      <c r="AB3023" s="168"/>
    </row>
    <row r="3024" spans="1:28" x14ac:dyDescent="0.25">
      <c r="A3024" s="286"/>
      <c r="B3024" s="286"/>
      <c r="C3024" s="286"/>
      <c r="D3024" s="285"/>
      <c r="E3024" s="260"/>
      <c r="F3024" s="259"/>
      <c r="G3024" s="259"/>
      <c r="H3024" s="258"/>
      <c r="I3024" s="255"/>
      <c r="J3024" s="257"/>
      <c r="K3024" s="256">
        <v>0</v>
      </c>
      <c r="L3024" s="201">
        <v>322.5572678240481</v>
      </c>
      <c r="M3024" s="201">
        <v>427.1942183596297</v>
      </c>
      <c r="N3024" s="201">
        <v>41.094000000000001</v>
      </c>
      <c r="O3024" s="255">
        <v>41.094000000000001</v>
      </c>
      <c r="P3024" s="255">
        <v>427.1942183596297</v>
      </c>
      <c r="Q3024" s="255">
        <v>322.5572678240481</v>
      </c>
      <c r="R3024" s="256">
        <v>467.75388048600644</v>
      </c>
      <c r="S3024" s="256">
        <v>467.75388048600644</v>
      </c>
      <c r="T3024" s="256"/>
      <c r="U3024" s="170">
        <v>399.2752506196066</v>
      </c>
      <c r="V3024" s="170"/>
      <c r="W3024" s="170"/>
      <c r="AB3024" s="168"/>
    </row>
    <row r="3025" spans="1:28" x14ac:dyDescent="0.25">
      <c r="A3025" s="286"/>
      <c r="B3025" s="286"/>
      <c r="C3025" s="286"/>
      <c r="D3025" s="285"/>
      <c r="E3025" s="260"/>
      <c r="F3025" s="259"/>
      <c r="G3025" s="259" t="s">
        <v>1962</v>
      </c>
      <c r="H3025" s="258"/>
      <c r="I3025" s="255"/>
      <c r="J3025" s="257"/>
      <c r="K3025" s="256">
        <v>9.9516999999999994E-2</v>
      </c>
      <c r="L3025" s="201">
        <v>322.5075093240481</v>
      </c>
      <c r="M3025" s="201">
        <v>427.1942183596297</v>
      </c>
      <c r="N3025" s="201">
        <v>41.094000000000001</v>
      </c>
      <c r="O3025" s="255">
        <v>41.094000000000001</v>
      </c>
      <c r="P3025" s="255">
        <v>427.1942183596297</v>
      </c>
      <c r="Q3025" s="255">
        <v>322.45775082404811</v>
      </c>
      <c r="R3025" s="256">
        <v>467.80363898600643</v>
      </c>
      <c r="S3025" s="256">
        <v>467.85339748600643</v>
      </c>
      <c r="T3025" s="256"/>
      <c r="U3025" s="170">
        <v>399.32500911960659</v>
      </c>
      <c r="V3025" s="170"/>
      <c r="W3025" s="170"/>
      <c r="AB3025" s="168"/>
    </row>
    <row r="3026" spans="1:28" x14ac:dyDescent="0.25">
      <c r="A3026" s="286" t="s">
        <v>2084</v>
      </c>
      <c r="B3026" s="286" t="s">
        <v>2200</v>
      </c>
      <c r="C3026" s="286" t="s">
        <v>2181</v>
      </c>
      <c r="D3026" s="285">
        <v>4681</v>
      </c>
      <c r="E3026" s="260" t="s">
        <v>2180</v>
      </c>
      <c r="F3026" s="259"/>
      <c r="G3026" s="259" t="s">
        <v>2175</v>
      </c>
      <c r="H3026" s="258">
        <v>40</v>
      </c>
      <c r="I3026" s="255"/>
      <c r="J3026" s="257"/>
      <c r="K3026" s="256">
        <v>0.49565599999999999</v>
      </c>
      <c r="L3026" s="201">
        <v>322.20992282404814</v>
      </c>
      <c r="M3026" s="201">
        <v>427.1942183596297</v>
      </c>
      <c r="N3026" s="201">
        <v>41.094000000000001</v>
      </c>
      <c r="O3026" s="255">
        <v>41.094000000000001</v>
      </c>
      <c r="P3026" s="255">
        <v>427.1942183596297</v>
      </c>
      <c r="Q3026" s="255">
        <v>321.96209482404811</v>
      </c>
      <c r="R3026" s="256">
        <v>468.1012254860064</v>
      </c>
      <c r="S3026" s="256">
        <v>468.34905348600643</v>
      </c>
      <c r="T3026" s="256"/>
      <c r="U3026" s="170">
        <v>399.62259561960656</v>
      </c>
      <c r="V3026" s="170"/>
      <c r="W3026" s="170"/>
      <c r="AB3026" s="168"/>
    </row>
    <row r="3027" spans="1:28" x14ac:dyDescent="0.25">
      <c r="A3027" s="286"/>
      <c r="B3027" s="286"/>
      <c r="C3027" s="286"/>
      <c r="D3027" s="285"/>
      <c r="E3027" s="260" t="s">
        <v>619</v>
      </c>
      <c r="F3027" s="259"/>
      <c r="G3027" s="259"/>
      <c r="H3027" s="258"/>
      <c r="I3027" s="255"/>
      <c r="J3027" s="257"/>
      <c r="K3027" s="256">
        <v>0</v>
      </c>
      <c r="L3027" s="201">
        <v>321.96209482404811</v>
      </c>
      <c r="M3027" s="201">
        <v>427.1942183596297</v>
      </c>
      <c r="N3027" s="201">
        <v>41.094000000000001</v>
      </c>
      <c r="O3027" s="255">
        <v>41.094000000000001</v>
      </c>
      <c r="P3027" s="255">
        <v>427.1942183596297</v>
      </c>
      <c r="Q3027" s="255">
        <v>321.96209482404811</v>
      </c>
      <c r="R3027" s="256">
        <v>468.34905348600643</v>
      </c>
      <c r="S3027" s="256">
        <v>468.34905348600643</v>
      </c>
      <c r="T3027" s="256"/>
      <c r="U3027" s="170">
        <v>399.87042361960658</v>
      </c>
      <c r="V3027" s="170"/>
      <c r="W3027" s="170"/>
      <c r="AB3027" s="168"/>
    </row>
    <row r="3028" spans="1:28" x14ac:dyDescent="0.25">
      <c r="A3028" s="286"/>
      <c r="B3028" s="286"/>
      <c r="C3028" s="286"/>
      <c r="D3028" s="285"/>
      <c r="E3028" s="260"/>
      <c r="F3028" s="259"/>
      <c r="G3028" s="259"/>
      <c r="H3028" s="258"/>
      <c r="I3028" s="255"/>
      <c r="J3028" s="257"/>
      <c r="K3028" s="256">
        <v>0</v>
      </c>
      <c r="L3028" s="201">
        <v>321.96209482404811</v>
      </c>
      <c r="M3028" s="201">
        <v>427.1942183596297</v>
      </c>
      <c r="N3028" s="201">
        <v>41.094000000000001</v>
      </c>
      <c r="O3028" s="255">
        <v>41.094000000000001</v>
      </c>
      <c r="P3028" s="255">
        <v>427.1942183596297</v>
      </c>
      <c r="Q3028" s="255">
        <v>321.96209482404811</v>
      </c>
      <c r="R3028" s="256">
        <v>468.34905348600643</v>
      </c>
      <c r="S3028" s="256">
        <v>468.34905348600643</v>
      </c>
      <c r="T3028" s="256"/>
      <c r="U3028" s="170">
        <v>399.87042361960658</v>
      </c>
      <c r="V3028" s="170"/>
      <c r="W3028" s="170"/>
      <c r="AB3028" s="168"/>
    </row>
    <row r="3029" spans="1:28" x14ac:dyDescent="0.25">
      <c r="A3029" s="286"/>
      <c r="B3029" s="286"/>
      <c r="C3029" s="286"/>
      <c r="D3029" s="285"/>
      <c r="E3029" s="260" t="s">
        <v>619</v>
      </c>
      <c r="F3029" s="259"/>
      <c r="G3029" s="259" t="s">
        <v>1962</v>
      </c>
      <c r="H3029" s="258"/>
      <c r="I3029" s="255"/>
      <c r="J3029" s="257"/>
      <c r="K3029" s="256">
        <v>9.9516999999999994E-2</v>
      </c>
      <c r="L3029" s="201">
        <v>321.91233632404811</v>
      </c>
      <c r="M3029" s="201">
        <v>427.1942183596297</v>
      </c>
      <c r="N3029" s="201">
        <v>41.094000000000001</v>
      </c>
      <c r="O3029" s="255">
        <v>41.094000000000001</v>
      </c>
      <c r="P3029" s="255">
        <v>427.1942183596297</v>
      </c>
      <c r="Q3029" s="255">
        <v>321.86257782404812</v>
      </c>
      <c r="R3029" s="256">
        <v>468.39881198600642</v>
      </c>
      <c r="S3029" s="256">
        <v>468.44857048600642</v>
      </c>
      <c r="T3029" s="256"/>
      <c r="U3029" s="170">
        <v>399.92018211960658</v>
      </c>
      <c r="V3029" s="170"/>
      <c r="W3029" s="170"/>
      <c r="AB3029" s="168"/>
    </row>
    <row r="3030" spans="1:28" x14ac:dyDescent="0.25">
      <c r="A3030" s="286" t="s">
        <v>2084</v>
      </c>
      <c r="B3030" s="286" t="s">
        <v>2200</v>
      </c>
      <c r="C3030" s="286" t="s">
        <v>2179</v>
      </c>
      <c r="D3030" s="285">
        <v>4687</v>
      </c>
      <c r="E3030" s="260" t="s">
        <v>2178</v>
      </c>
      <c r="F3030" s="259"/>
      <c r="G3030" s="259" t="s">
        <v>2175</v>
      </c>
      <c r="H3030" s="258">
        <v>40</v>
      </c>
      <c r="I3030" s="255"/>
      <c r="J3030" s="257"/>
      <c r="K3030" s="256">
        <v>0.49565599999999999</v>
      </c>
      <c r="L3030" s="201">
        <v>321.61474982404809</v>
      </c>
      <c r="M3030" s="201">
        <v>427.1942183596297</v>
      </c>
      <c r="N3030" s="201">
        <v>41.094000000000001</v>
      </c>
      <c r="O3030" s="255">
        <v>41.094000000000001</v>
      </c>
      <c r="P3030" s="255">
        <v>427.1942183596297</v>
      </c>
      <c r="Q3030" s="255">
        <v>321.36692182404812</v>
      </c>
      <c r="R3030" s="256">
        <v>468.69639848600639</v>
      </c>
      <c r="S3030" s="256">
        <v>468.94422648600641</v>
      </c>
      <c r="T3030" s="256"/>
      <c r="U3030" s="170">
        <v>400.21776861960655</v>
      </c>
      <c r="V3030" s="170"/>
      <c r="W3030" s="170"/>
      <c r="AB3030" s="168"/>
    </row>
    <row r="3031" spans="1:28" x14ac:dyDescent="0.25">
      <c r="A3031" s="286"/>
      <c r="B3031" s="286"/>
      <c r="C3031" s="286"/>
      <c r="D3031" s="285"/>
      <c r="E3031" s="260" t="s">
        <v>619</v>
      </c>
      <c r="F3031" s="259"/>
      <c r="G3031" s="259"/>
      <c r="H3031" s="258"/>
      <c r="I3031" s="255"/>
      <c r="J3031" s="257"/>
      <c r="K3031" s="256">
        <v>0</v>
      </c>
      <c r="L3031" s="201">
        <v>321.36692182404812</v>
      </c>
      <c r="M3031" s="201">
        <v>427.1942183596297</v>
      </c>
      <c r="N3031" s="201">
        <v>41.094000000000001</v>
      </c>
      <c r="O3031" s="255">
        <v>41.094000000000001</v>
      </c>
      <c r="P3031" s="255">
        <v>427.1942183596297</v>
      </c>
      <c r="Q3031" s="255">
        <v>321.36692182404812</v>
      </c>
      <c r="R3031" s="256">
        <v>468.94422648600641</v>
      </c>
      <c r="S3031" s="256">
        <v>468.94422648600641</v>
      </c>
      <c r="T3031" s="256"/>
      <c r="U3031" s="170">
        <v>400.46559661960657</v>
      </c>
      <c r="V3031" s="170"/>
      <c r="W3031" s="170"/>
      <c r="AB3031" s="168"/>
    </row>
    <row r="3032" spans="1:28" x14ac:dyDescent="0.25">
      <c r="A3032" s="286"/>
      <c r="B3032" s="286"/>
      <c r="C3032" s="286"/>
      <c r="D3032" s="285"/>
      <c r="E3032" s="260"/>
      <c r="F3032" s="259"/>
      <c r="G3032" s="259"/>
      <c r="H3032" s="258"/>
      <c r="I3032" s="255"/>
      <c r="J3032" s="257"/>
      <c r="K3032" s="256">
        <v>0</v>
      </c>
      <c r="L3032" s="201">
        <v>321.36692182404812</v>
      </c>
      <c r="M3032" s="201">
        <v>427.1942183596297</v>
      </c>
      <c r="N3032" s="201">
        <v>41.094000000000001</v>
      </c>
      <c r="O3032" s="255">
        <v>41.094000000000001</v>
      </c>
      <c r="P3032" s="255">
        <v>427.1942183596297</v>
      </c>
      <c r="Q3032" s="255">
        <v>321.36692182404812</v>
      </c>
      <c r="R3032" s="256">
        <v>468.94422648600641</v>
      </c>
      <c r="S3032" s="256">
        <v>468.94422648600641</v>
      </c>
      <c r="T3032" s="256"/>
      <c r="U3032" s="170">
        <v>400.46559661960657</v>
      </c>
      <c r="V3032" s="170"/>
      <c r="W3032" s="170"/>
      <c r="AB3032" s="168"/>
    </row>
    <row r="3033" spans="1:28" x14ac:dyDescent="0.25">
      <c r="A3033" s="286"/>
      <c r="B3033" s="286"/>
      <c r="C3033" s="286"/>
      <c r="D3033" s="285"/>
      <c r="E3033" s="260" t="s">
        <v>619</v>
      </c>
      <c r="F3033" s="259"/>
      <c r="G3033" s="259" t="s">
        <v>1962</v>
      </c>
      <c r="H3033" s="258"/>
      <c r="I3033" s="255"/>
      <c r="J3033" s="257"/>
      <c r="K3033" s="256">
        <v>9.9516999999999994E-2</v>
      </c>
      <c r="L3033" s="201">
        <v>321.31716332404812</v>
      </c>
      <c r="M3033" s="201">
        <v>427.1942183596297</v>
      </c>
      <c r="N3033" s="201">
        <v>41.094000000000001</v>
      </c>
      <c r="O3033" s="255">
        <v>41.094000000000001</v>
      </c>
      <c r="P3033" s="255">
        <v>427.1942183596297</v>
      </c>
      <c r="Q3033" s="255">
        <v>321.26740482404813</v>
      </c>
      <c r="R3033" s="256">
        <v>468.99398498600641</v>
      </c>
      <c r="S3033" s="256">
        <v>469.04374348600641</v>
      </c>
      <c r="T3033" s="256"/>
      <c r="U3033" s="170">
        <v>400.51535511960657</v>
      </c>
      <c r="V3033" s="170"/>
      <c r="W3033" s="170"/>
      <c r="AB3033" s="168"/>
    </row>
    <row r="3034" spans="1:28" x14ac:dyDescent="0.25">
      <c r="A3034" s="286" t="s">
        <v>2084</v>
      </c>
      <c r="B3034" s="286" t="s">
        <v>2200</v>
      </c>
      <c r="C3034" s="286" t="s">
        <v>2177</v>
      </c>
      <c r="D3034" s="285">
        <v>4693</v>
      </c>
      <c r="E3034" s="260" t="s">
        <v>2176</v>
      </c>
      <c r="F3034" s="259"/>
      <c r="G3034" s="259" t="s">
        <v>2175</v>
      </c>
      <c r="H3034" s="258">
        <v>40</v>
      </c>
      <c r="I3034" s="255"/>
      <c r="J3034" s="257"/>
      <c r="K3034" s="256">
        <v>0.49565599999999999</v>
      </c>
      <c r="L3034" s="201">
        <v>321.01957682404816</v>
      </c>
      <c r="M3034" s="201">
        <v>427.1942183596297</v>
      </c>
      <c r="N3034" s="201">
        <v>41.094000000000001</v>
      </c>
      <c r="O3034" s="255">
        <v>41.094000000000001</v>
      </c>
      <c r="P3034" s="255">
        <v>427.1942183596297</v>
      </c>
      <c r="Q3034" s="255">
        <v>320.77174882404813</v>
      </c>
      <c r="R3034" s="256">
        <v>469.29157148600638</v>
      </c>
      <c r="S3034" s="256">
        <v>469.5393994860064</v>
      </c>
      <c r="T3034" s="256"/>
      <c r="U3034" s="170">
        <v>400.81294161960653</v>
      </c>
      <c r="V3034" s="170"/>
      <c r="W3034" s="170"/>
      <c r="AB3034" s="168"/>
    </row>
    <row r="3035" spans="1:28" x14ac:dyDescent="0.25">
      <c r="A3035" s="286" t="s">
        <v>2084</v>
      </c>
      <c r="B3035" s="286" t="s">
        <v>2200</v>
      </c>
      <c r="C3035" s="286" t="s">
        <v>2174</v>
      </c>
      <c r="D3035" s="285">
        <v>4695</v>
      </c>
      <c r="E3035" s="260" t="s">
        <v>2173</v>
      </c>
      <c r="F3035" s="259"/>
      <c r="G3035" s="259" t="s">
        <v>2172</v>
      </c>
      <c r="H3035" s="258"/>
      <c r="I3035" s="255"/>
      <c r="J3035" s="257"/>
      <c r="K3035" s="256">
        <v>0</v>
      </c>
      <c r="L3035" s="201">
        <v>320.77174882404813</v>
      </c>
      <c r="M3035" s="201">
        <v>427.1942183596297</v>
      </c>
      <c r="N3035" s="201">
        <v>41.094000000000001</v>
      </c>
      <c r="O3035" s="255">
        <v>41.094000000000001</v>
      </c>
      <c r="P3035" s="255">
        <v>427.1942183596297</v>
      </c>
      <c r="Q3035" s="255">
        <v>320.77174882404813</v>
      </c>
      <c r="R3035" s="256">
        <v>469.5393994860064</v>
      </c>
      <c r="S3035" s="256">
        <v>469.5393994860064</v>
      </c>
      <c r="T3035" s="256"/>
      <c r="U3035" s="170">
        <v>401.06076961960656</v>
      </c>
      <c r="V3035" s="170"/>
      <c r="W3035" s="170"/>
      <c r="AB3035" s="168"/>
    </row>
    <row r="3036" spans="1:28" x14ac:dyDescent="0.25">
      <c r="A3036" s="286"/>
      <c r="B3036" s="286"/>
      <c r="C3036" s="260"/>
      <c r="D3036" s="261"/>
      <c r="E3036" s="260"/>
      <c r="F3036" s="259"/>
      <c r="G3036" s="259"/>
      <c r="H3036" s="258"/>
      <c r="I3036" s="255"/>
      <c r="J3036" s="257"/>
      <c r="K3036" s="256">
        <v>0</v>
      </c>
      <c r="L3036" s="201">
        <v>320.77174882404813</v>
      </c>
      <c r="M3036" s="201">
        <v>427.1942183596297</v>
      </c>
      <c r="N3036" s="201">
        <v>41.094000000000001</v>
      </c>
      <c r="O3036" s="255">
        <v>41.094000000000001</v>
      </c>
      <c r="P3036" s="255">
        <v>427.1942183596297</v>
      </c>
      <c r="Q3036" s="255">
        <v>320.77174882404813</v>
      </c>
      <c r="R3036" s="256">
        <v>469.5393994860064</v>
      </c>
      <c r="S3036" s="256">
        <v>469.5393994860064</v>
      </c>
      <c r="T3036" s="256"/>
      <c r="U3036" s="170">
        <v>401.06076961960656</v>
      </c>
      <c r="V3036" s="170"/>
      <c r="W3036" s="170"/>
      <c r="AB3036" s="168"/>
    </row>
    <row r="3037" spans="1:28" x14ac:dyDescent="0.25">
      <c r="A3037" s="286"/>
      <c r="B3037" s="286"/>
      <c r="C3037" s="286"/>
      <c r="D3037" s="285"/>
      <c r="E3037" s="260"/>
      <c r="F3037" s="259"/>
      <c r="G3037" s="259"/>
      <c r="H3037" s="258"/>
      <c r="I3037" s="255"/>
      <c r="J3037" s="257"/>
      <c r="K3037" s="256">
        <v>0.16770400000000002</v>
      </c>
      <c r="L3037" s="201">
        <v>320.68789682404815</v>
      </c>
      <c r="M3037" s="201">
        <v>427.1942183596297</v>
      </c>
      <c r="N3037" s="201">
        <v>41.094000000000001</v>
      </c>
      <c r="O3037" s="255">
        <v>41.094000000000001</v>
      </c>
      <c r="P3037" s="255">
        <v>427.1942183596297</v>
      </c>
      <c r="Q3037" s="255">
        <v>320.60404482404812</v>
      </c>
      <c r="R3037" s="256">
        <v>469.62325148600644</v>
      </c>
      <c r="S3037" s="256">
        <v>469.70710348600642</v>
      </c>
      <c r="T3037" s="263"/>
      <c r="U3037" s="170">
        <v>401.1446216196066</v>
      </c>
      <c r="V3037" s="170"/>
      <c r="W3037" s="170"/>
      <c r="AB3037" s="168"/>
    </row>
    <row r="3038" spans="1:28" x14ac:dyDescent="0.25">
      <c r="A3038" s="260" t="s">
        <v>2084</v>
      </c>
      <c r="B3038" s="260" t="s">
        <v>2200</v>
      </c>
      <c r="C3038" s="260" t="s">
        <v>1981</v>
      </c>
      <c r="D3038" s="261">
        <v>4697</v>
      </c>
      <c r="E3038" s="255" t="s">
        <v>2171</v>
      </c>
      <c r="F3038" s="265"/>
      <c r="G3038" s="265" t="s">
        <v>1978</v>
      </c>
      <c r="H3038" s="284">
        <v>40</v>
      </c>
      <c r="I3038" s="255"/>
      <c r="J3038" s="257"/>
      <c r="K3038" s="255">
        <v>5.7403999999999997E-2</v>
      </c>
      <c r="L3038" s="201">
        <v>320.57534282404811</v>
      </c>
      <c r="M3038" s="201">
        <v>427.1942183596297</v>
      </c>
      <c r="N3038" s="201">
        <v>41.094000000000001</v>
      </c>
      <c r="O3038" s="255">
        <v>41.094000000000001</v>
      </c>
      <c r="P3038" s="255">
        <v>427.1942183596297</v>
      </c>
      <c r="Q3038" s="255">
        <v>320.5466408240481</v>
      </c>
      <c r="R3038" s="255">
        <v>469.73580548600643</v>
      </c>
      <c r="S3038" s="255">
        <v>469.76450748600644</v>
      </c>
      <c r="T3038" s="255"/>
      <c r="U3038" s="170">
        <v>401.25717561960658</v>
      </c>
      <c r="V3038" s="170"/>
      <c r="W3038" s="170"/>
      <c r="AB3038" s="168"/>
    </row>
    <row r="3039" spans="1:28" x14ac:dyDescent="0.25">
      <c r="A3039" s="280"/>
      <c r="B3039" s="280"/>
      <c r="C3039" s="280"/>
      <c r="D3039" s="279"/>
      <c r="E3039" s="280" t="s">
        <v>619</v>
      </c>
      <c r="F3039" s="277"/>
      <c r="G3039" s="277" t="s">
        <v>1962</v>
      </c>
      <c r="H3039" s="276">
        <v>40</v>
      </c>
      <c r="I3039" s="274"/>
      <c r="J3039" s="275"/>
      <c r="K3039" s="274">
        <v>0.103502</v>
      </c>
      <c r="L3039" s="201">
        <v>320.49488982404807</v>
      </c>
      <c r="M3039" s="201">
        <v>427.1942183596297</v>
      </c>
      <c r="N3039" s="201">
        <v>41.094000000000001</v>
      </c>
      <c r="O3039" s="273">
        <v>41.094000000000001</v>
      </c>
      <c r="P3039" s="273">
        <v>427.1942183596297</v>
      </c>
      <c r="Q3039" s="273">
        <v>320.44313882404811</v>
      </c>
      <c r="R3039" s="273">
        <v>469.8162584860064</v>
      </c>
      <c r="S3039" s="273">
        <v>469.86800948600643</v>
      </c>
      <c r="T3039" s="273"/>
      <c r="U3039" s="170">
        <v>401.33762861960656</v>
      </c>
      <c r="V3039" s="170"/>
      <c r="W3039" s="170"/>
      <c r="AB3039" s="168"/>
    </row>
    <row r="3040" spans="1:28" x14ac:dyDescent="0.25">
      <c r="A3040" s="280" t="s">
        <v>2084</v>
      </c>
      <c r="B3040" s="280" t="s">
        <v>2170</v>
      </c>
      <c r="C3040" s="280" t="s">
        <v>111</v>
      </c>
      <c r="D3040" s="279">
        <v>4699</v>
      </c>
      <c r="E3040" s="278" t="s">
        <v>1520</v>
      </c>
      <c r="F3040" s="277" t="s">
        <v>2169</v>
      </c>
      <c r="G3040" s="277" t="s">
        <v>1951</v>
      </c>
      <c r="H3040" s="276"/>
      <c r="I3040" s="273"/>
      <c r="J3040" s="275"/>
      <c r="K3040" s="274">
        <v>0</v>
      </c>
      <c r="L3040" s="201">
        <v>320.44313882404811</v>
      </c>
      <c r="M3040" s="201">
        <v>427.1942183596297</v>
      </c>
      <c r="N3040" s="201">
        <v>41.094000000000001</v>
      </c>
      <c r="O3040" s="273">
        <v>41.094000000000001</v>
      </c>
      <c r="P3040" s="273">
        <v>427.1942183596297</v>
      </c>
      <c r="Q3040" s="273">
        <v>320.44313882404811</v>
      </c>
      <c r="R3040" s="273">
        <v>469.86800948600643</v>
      </c>
      <c r="S3040" s="273">
        <v>469.86800948600643</v>
      </c>
      <c r="T3040" s="273"/>
      <c r="U3040" s="170">
        <v>401.38937961960659</v>
      </c>
      <c r="V3040" s="170"/>
      <c r="W3040" s="170"/>
    </row>
    <row r="3041" spans="1:41" x14ac:dyDescent="0.25">
      <c r="A3041" s="280"/>
      <c r="B3041" s="280"/>
      <c r="C3041" s="280"/>
      <c r="D3041" s="279"/>
      <c r="E3041" s="283" t="s">
        <v>619</v>
      </c>
      <c r="F3041" s="277"/>
      <c r="G3041" s="277" t="s">
        <v>1969</v>
      </c>
      <c r="H3041" s="282"/>
      <c r="I3041" s="281"/>
      <c r="J3041" s="275"/>
      <c r="K3041" s="274">
        <v>0.14528199999999999</v>
      </c>
      <c r="L3041" s="201">
        <v>320.37049782404813</v>
      </c>
      <c r="M3041" s="201">
        <v>427.1942183596297</v>
      </c>
      <c r="N3041" s="201">
        <v>41.094000000000001</v>
      </c>
      <c r="O3041" s="273">
        <v>41.094000000000001</v>
      </c>
      <c r="P3041" s="273">
        <v>427.1942183596297</v>
      </c>
      <c r="Q3041" s="273">
        <v>320.2978568240481</v>
      </c>
      <c r="R3041" s="273">
        <v>469.94065048600646</v>
      </c>
      <c r="S3041" s="273">
        <v>470.01329148600644</v>
      </c>
      <c r="T3041" s="273"/>
      <c r="U3041" s="170">
        <v>401.46202061960662</v>
      </c>
      <c r="V3041" s="170"/>
      <c r="W3041" s="170"/>
    </row>
    <row r="3042" spans="1:41" x14ac:dyDescent="0.25">
      <c r="A3042" s="280" t="s">
        <v>2084</v>
      </c>
      <c r="B3042" s="280" t="s">
        <v>2170</v>
      </c>
      <c r="C3042" s="280" t="s">
        <v>2087</v>
      </c>
      <c r="D3042" s="279">
        <v>4700</v>
      </c>
      <c r="E3042" s="278" t="s">
        <v>2168</v>
      </c>
      <c r="F3042" s="277"/>
      <c r="G3042" s="277" t="s">
        <v>2085</v>
      </c>
      <c r="H3042" s="276"/>
      <c r="I3042" s="273"/>
      <c r="J3042" s="275"/>
      <c r="K3042" s="274">
        <v>0</v>
      </c>
      <c r="L3042" s="201">
        <v>320.2978568240481</v>
      </c>
      <c r="M3042" s="201">
        <v>427.1942183596297</v>
      </c>
      <c r="N3042" s="201">
        <v>41.094000000000001</v>
      </c>
      <c r="O3042" s="273">
        <v>41.094000000000001</v>
      </c>
      <c r="P3042" s="273">
        <v>427.1942183596297</v>
      </c>
      <c r="Q3042" s="273">
        <v>320.2978568240481</v>
      </c>
      <c r="R3042" s="273">
        <v>470.01329148600644</v>
      </c>
      <c r="S3042" s="273">
        <v>470.01329148600644</v>
      </c>
      <c r="T3042" s="273"/>
      <c r="U3042" s="170">
        <v>401.5346616196066</v>
      </c>
      <c r="V3042" s="170"/>
      <c r="W3042" s="170"/>
    </row>
    <row r="3043" spans="1:41" x14ac:dyDescent="0.25">
      <c r="A3043" s="280"/>
      <c r="B3043" s="280"/>
      <c r="C3043" s="280"/>
      <c r="D3043" s="279"/>
      <c r="E3043" s="283" t="s">
        <v>619</v>
      </c>
      <c r="F3043" s="277"/>
      <c r="G3043" s="277" t="s">
        <v>1969</v>
      </c>
      <c r="H3043" s="282"/>
      <c r="I3043" s="281"/>
      <c r="J3043" s="275"/>
      <c r="K3043" s="274">
        <v>0</v>
      </c>
      <c r="L3043" s="201">
        <v>320.2978568240481</v>
      </c>
      <c r="M3043" s="201">
        <v>427.1942183596297</v>
      </c>
      <c r="N3043" s="201">
        <v>41.094000000000001</v>
      </c>
      <c r="O3043" s="273">
        <v>41.094000000000001</v>
      </c>
      <c r="P3043" s="273">
        <v>427.1942183596297</v>
      </c>
      <c r="Q3043" s="273">
        <v>320.2978568240481</v>
      </c>
      <c r="R3043" s="273">
        <v>470.01329148600644</v>
      </c>
      <c r="S3043" s="273">
        <v>470.01329148600644</v>
      </c>
      <c r="T3043" s="273"/>
      <c r="U3043" s="170">
        <v>401.5346616196066</v>
      </c>
      <c r="V3043" s="170"/>
      <c r="W3043" s="170"/>
    </row>
    <row r="3044" spans="1:41" x14ac:dyDescent="0.25">
      <c r="A3044" s="280" t="s">
        <v>2084</v>
      </c>
      <c r="B3044" s="280" t="s">
        <v>2170</v>
      </c>
      <c r="C3044" s="280" t="s">
        <v>1990</v>
      </c>
      <c r="D3044" s="279">
        <v>4700</v>
      </c>
      <c r="E3044" s="278" t="s">
        <v>2167</v>
      </c>
      <c r="F3044" s="277" t="s">
        <v>1988</v>
      </c>
      <c r="G3044" s="277" t="s">
        <v>1987</v>
      </c>
      <c r="H3044" s="276"/>
      <c r="I3044" s="273"/>
      <c r="J3044" s="275"/>
      <c r="K3044" s="274">
        <v>0</v>
      </c>
      <c r="L3044" s="201">
        <v>320.2978568240481</v>
      </c>
      <c r="M3044" s="201">
        <v>427.1942183596297</v>
      </c>
      <c r="N3044" s="201">
        <v>41.094000000000001</v>
      </c>
      <c r="O3044" s="273">
        <v>41.094000000000001</v>
      </c>
      <c r="P3044" s="273">
        <v>427.1942183596297</v>
      </c>
      <c r="Q3044" s="273">
        <v>320.2978568240481</v>
      </c>
      <c r="R3044" s="273">
        <v>470.01329148600644</v>
      </c>
      <c r="S3044" s="273">
        <v>470.01329148600644</v>
      </c>
      <c r="T3044" s="273"/>
      <c r="U3044" s="170">
        <v>401.5346616196066</v>
      </c>
      <c r="V3044" s="170"/>
      <c r="W3044" s="170"/>
    </row>
    <row r="3045" spans="1:41" x14ac:dyDescent="0.25">
      <c r="A3045" s="280"/>
      <c r="B3045" s="280"/>
      <c r="C3045" s="280"/>
      <c r="D3045" s="279"/>
      <c r="E3045" s="278" t="s">
        <v>619</v>
      </c>
      <c r="F3045" s="277"/>
      <c r="G3045" s="277" t="s">
        <v>1962</v>
      </c>
      <c r="H3045" s="276">
        <v>40</v>
      </c>
      <c r="I3045" s="273"/>
      <c r="J3045" s="275"/>
      <c r="K3045" s="274">
        <v>0.13121600000000003</v>
      </c>
      <c r="L3045" s="201">
        <v>320.2322488240481</v>
      </c>
      <c r="M3045" s="201">
        <v>427.1942183596297</v>
      </c>
      <c r="N3045" s="201">
        <v>41.094000000000001</v>
      </c>
      <c r="O3045" s="273">
        <v>41.094000000000001</v>
      </c>
      <c r="P3045" s="273">
        <v>427.1942183596297</v>
      </c>
      <c r="Q3045" s="273">
        <v>320.1666408240481</v>
      </c>
      <c r="R3045" s="273">
        <v>470.07889948600643</v>
      </c>
      <c r="S3045" s="273">
        <v>470.14450748600643</v>
      </c>
      <c r="T3045" s="273"/>
      <c r="U3045" s="170">
        <v>401.60026961960659</v>
      </c>
      <c r="V3045" s="170"/>
      <c r="W3045" s="170"/>
      <c r="AO3045" s="250"/>
    </row>
    <row r="3046" spans="1:41" s="250" customFormat="1" x14ac:dyDescent="0.25">
      <c r="A3046" s="251" t="s">
        <v>2166</v>
      </c>
      <c r="D3046" s="272"/>
      <c r="E3046" s="223"/>
      <c r="F3046" s="224"/>
      <c r="G3046" s="224"/>
      <c r="H3046" s="271"/>
      <c r="I3046" s="225"/>
      <c r="J3046" s="270"/>
      <c r="K3046" s="201">
        <v>0</v>
      </c>
      <c r="L3046" s="201">
        <v>320.1666408240481</v>
      </c>
      <c r="M3046" s="201">
        <v>427.1942183596297</v>
      </c>
      <c r="N3046" s="201">
        <v>41.094000000000001</v>
      </c>
      <c r="O3046" s="225">
        <v>41.094000000000001</v>
      </c>
      <c r="P3046" s="225">
        <v>427.1942183596297</v>
      </c>
      <c r="Q3046" s="225">
        <v>320.1666408240481</v>
      </c>
      <c r="R3046" s="225">
        <v>470.14450748600643</v>
      </c>
      <c r="S3046" s="225">
        <v>470.14450748600643</v>
      </c>
      <c r="T3046" s="225"/>
      <c r="U3046" s="170">
        <v>401.66587761960659</v>
      </c>
      <c r="V3046" s="201"/>
      <c r="W3046" s="201"/>
      <c r="AB3046" s="251"/>
      <c r="AO3046" s="168"/>
    </row>
    <row r="3047" spans="1:41" x14ac:dyDescent="0.25">
      <c r="A3047" s="260"/>
      <c r="B3047" s="260"/>
      <c r="C3047" s="260"/>
      <c r="D3047" s="261"/>
      <c r="E3047" s="260" t="s">
        <v>619</v>
      </c>
      <c r="F3047" s="259"/>
      <c r="G3047" s="259"/>
      <c r="H3047" s="258"/>
      <c r="I3047" s="263">
        <v>-4.6882404808457068E-4</v>
      </c>
      <c r="J3047" s="257"/>
      <c r="K3047" s="255">
        <v>0</v>
      </c>
      <c r="L3047" s="201">
        <v>320.1666408240481</v>
      </c>
      <c r="M3047" s="201">
        <v>427.1942183596297</v>
      </c>
      <c r="N3047" s="201">
        <v>41.094000000000001</v>
      </c>
      <c r="O3047" s="255">
        <v>41.094000000000001</v>
      </c>
      <c r="P3047" s="255">
        <v>427.1942183596297</v>
      </c>
      <c r="Q3047" s="255">
        <v>320.1666408240481</v>
      </c>
      <c r="R3047" s="255">
        <v>470.14450748600643</v>
      </c>
      <c r="S3047" s="255">
        <v>470.14450748600643</v>
      </c>
      <c r="T3047" s="255"/>
      <c r="U3047" s="170">
        <v>401.66587761960659</v>
      </c>
      <c r="V3047" s="170"/>
      <c r="W3047" s="170"/>
    </row>
    <row r="3048" spans="1:41" x14ac:dyDescent="0.25">
      <c r="A3048" s="260" t="s">
        <v>2084</v>
      </c>
      <c r="B3048" s="260" t="s">
        <v>2036</v>
      </c>
      <c r="C3048" s="260" t="s">
        <v>2165</v>
      </c>
      <c r="D3048" s="261">
        <v>4702</v>
      </c>
      <c r="E3048" s="260" t="s">
        <v>2164</v>
      </c>
      <c r="F3048" s="259" t="s">
        <v>2163</v>
      </c>
      <c r="G3048" s="259" t="s">
        <v>2162</v>
      </c>
      <c r="H3048" s="258">
        <v>40</v>
      </c>
      <c r="I3048" s="255">
        <v>320.13257399999998</v>
      </c>
      <c r="J3048" s="257">
        <v>320.13304282404806</v>
      </c>
      <c r="K3048" s="255">
        <v>6.7196000000000006E-2</v>
      </c>
      <c r="L3048" s="201">
        <v>320.13304282404806</v>
      </c>
      <c r="M3048" s="201">
        <v>427.1942183596297</v>
      </c>
      <c r="N3048" s="201">
        <v>41.094000000000001</v>
      </c>
      <c r="O3048" s="255">
        <v>41.094000000000001</v>
      </c>
      <c r="P3048" s="255">
        <v>427.1942183596297</v>
      </c>
      <c r="Q3048" s="255">
        <v>320.09944482404808</v>
      </c>
      <c r="R3048" s="255">
        <v>470.17810548600647</v>
      </c>
      <c r="S3048" s="255">
        <v>470.21170348600646</v>
      </c>
      <c r="T3048" s="255"/>
      <c r="U3048" s="170">
        <v>401.69947561960663</v>
      </c>
      <c r="V3048" s="170"/>
      <c r="W3048" s="170"/>
    </row>
    <row r="3049" spans="1:41" x14ac:dyDescent="0.25">
      <c r="A3049" s="260"/>
      <c r="B3049" s="260"/>
      <c r="C3049" s="260"/>
      <c r="D3049" s="261"/>
      <c r="E3049" s="260" t="s">
        <v>619</v>
      </c>
      <c r="F3049" s="259"/>
      <c r="G3049" s="259"/>
      <c r="H3049" s="258"/>
      <c r="I3049" s="255"/>
      <c r="J3049" s="257"/>
      <c r="K3049" s="255">
        <v>0.55580399999999996</v>
      </c>
      <c r="L3049" s="201">
        <v>319.82154282404804</v>
      </c>
      <c r="M3049" s="201">
        <v>427.1942183596297</v>
      </c>
      <c r="N3049" s="201">
        <v>41.094000000000001</v>
      </c>
      <c r="O3049" s="255">
        <v>41.094000000000001</v>
      </c>
      <c r="P3049" s="255">
        <v>427.1942183596297</v>
      </c>
      <c r="Q3049" s="255">
        <v>319.54364082404805</v>
      </c>
      <c r="R3049" s="255">
        <v>470.4896054860065</v>
      </c>
      <c r="S3049" s="255">
        <v>470.76750748600648</v>
      </c>
      <c r="T3049" s="255"/>
      <c r="U3049" s="170">
        <v>402.01097561960665</v>
      </c>
      <c r="V3049" s="170"/>
      <c r="W3049" s="170"/>
    </row>
    <row r="3050" spans="1:41" x14ac:dyDescent="0.25">
      <c r="A3050" s="260" t="s">
        <v>2084</v>
      </c>
      <c r="B3050" s="260" t="s">
        <v>2036</v>
      </c>
      <c r="C3050" s="260" t="s">
        <v>1961</v>
      </c>
      <c r="D3050" s="261">
        <v>4709</v>
      </c>
      <c r="E3050" s="260" t="s">
        <v>2161</v>
      </c>
      <c r="F3050" s="259" t="s">
        <v>1984</v>
      </c>
      <c r="G3050" s="259" t="s">
        <v>1958</v>
      </c>
      <c r="H3050" s="258">
        <v>50</v>
      </c>
      <c r="I3050" s="255"/>
      <c r="J3050" s="257"/>
      <c r="K3050" s="255">
        <v>0.2</v>
      </c>
      <c r="L3050" s="201">
        <v>319.44364082404809</v>
      </c>
      <c r="M3050" s="201">
        <v>427.1942183596297</v>
      </c>
      <c r="N3050" s="201">
        <v>41.094000000000001</v>
      </c>
      <c r="O3050" s="255">
        <v>41.094000000000001</v>
      </c>
      <c r="P3050" s="255">
        <v>427.1942183596297</v>
      </c>
      <c r="Q3050" s="255">
        <v>319.34364082404807</v>
      </c>
      <c r="R3050" s="255">
        <v>470.86750748600645</v>
      </c>
      <c r="S3050" s="255">
        <v>470.96750748600647</v>
      </c>
      <c r="T3050" s="265"/>
      <c r="U3050" s="170">
        <v>402.3888776196066</v>
      </c>
      <c r="V3050" s="170"/>
      <c r="W3050" s="170"/>
    </row>
    <row r="3051" spans="1:41" x14ac:dyDescent="0.25">
      <c r="A3051" s="260"/>
      <c r="B3051" s="260"/>
      <c r="C3051" s="260"/>
      <c r="D3051" s="261"/>
      <c r="E3051" s="260" t="s">
        <v>619</v>
      </c>
      <c r="F3051" s="259"/>
      <c r="G3051" s="259"/>
      <c r="H3051" s="258"/>
      <c r="I3051" s="255"/>
      <c r="J3051" s="257"/>
      <c r="K3051" s="255">
        <v>0.2</v>
      </c>
      <c r="L3051" s="201">
        <v>319.24364082404804</v>
      </c>
      <c r="M3051" s="201">
        <v>427.1942183596297</v>
      </c>
      <c r="N3051" s="201">
        <v>41.094000000000001</v>
      </c>
      <c r="O3051" s="255">
        <v>41.094000000000001</v>
      </c>
      <c r="P3051" s="255">
        <v>427.1942183596297</v>
      </c>
      <c r="Q3051" s="255">
        <v>319.14364082404808</v>
      </c>
      <c r="R3051" s="255">
        <v>471.06750748600643</v>
      </c>
      <c r="S3051" s="255">
        <v>471.16750748600646</v>
      </c>
      <c r="T3051" s="265"/>
      <c r="U3051" s="170">
        <v>402.58887761960659</v>
      </c>
      <c r="V3051" s="170"/>
      <c r="W3051" s="170"/>
    </row>
    <row r="3052" spans="1:41" x14ac:dyDescent="0.25">
      <c r="A3052" s="260" t="s">
        <v>2084</v>
      </c>
      <c r="B3052" s="260" t="s">
        <v>2036</v>
      </c>
      <c r="C3052" s="260" t="s">
        <v>1956</v>
      </c>
      <c r="D3052" s="261">
        <v>4713</v>
      </c>
      <c r="E3052" s="260" t="s">
        <v>2160</v>
      </c>
      <c r="F3052" s="259" t="s">
        <v>1982</v>
      </c>
      <c r="G3052" s="259" t="s">
        <v>1953</v>
      </c>
      <c r="H3052" s="258">
        <v>50</v>
      </c>
      <c r="I3052" s="255"/>
      <c r="J3052" s="257"/>
      <c r="K3052" s="255">
        <v>0.25</v>
      </c>
      <c r="L3052" s="201">
        <v>319.01864082404808</v>
      </c>
      <c r="M3052" s="201">
        <v>427.1942183596297</v>
      </c>
      <c r="N3052" s="201">
        <v>41.094000000000001</v>
      </c>
      <c r="O3052" s="255">
        <v>41.094000000000001</v>
      </c>
      <c r="P3052" s="255">
        <v>427.1942183596297</v>
      </c>
      <c r="Q3052" s="255">
        <v>318.89364082404808</v>
      </c>
      <c r="R3052" s="255">
        <v>471.29250748600646</v>
      </c>
      <c r="S3052" s="255">
        <v>471.41750748600646</v>
      </c>
      <c r="T3052" s="265"/>
      <c r="U3052" s="170">
        <v>402.81387761960661</v>
      </c>
      <c r="V3052" s="170"/>
      <c r="W3052" s="170"/>
    </row>
    <row r="3053" spans="1:41" x14ac:dyDescent="0.25">
      <c r="A3053" s="260"/>
      <c r="B3053" s="260"/>
      <c r="C3053" s="260"/>
      <c r="D3053" s="261"/>
      <c r="E3053" s="260" t="s">
        <v>619</v>
      </c>
      <c r="F3053" s="259"/>
      <c r="G3053" s="259"/>
      <c r="H3053" s="258"/>
      <c r="I3053" s="255"/>
      <c r="J3053" s="257"/>
      <c r="K3053" s="255">
        <v>0.25</v>
      </c>
      <c r="L3053" s="201">
        <v>318.76864082404808</v>
      </c>
      <c r="M3053" s="201">
        <v>427.1942183596297</v>
      </c>
      <c r="N3053" s="201">
        <v>41.094000000000001</v>
      </c>
      <c r="O3053" s="255">
        <v>41.094000000000001</v>
      </c>
      <c r="P3053" s="255">
        <v>427.1942183596297</v>
      </c>
      <c r="Q3053" s="255">
        <v>318.64364082404808</v>
      </c>
      <c r="R3053" s="255">
        <v>471.54250748600646</v>
      </c>
      <c r="S3053" s="255">
        <v>471.66750748600646</v>
      </c>
      <c r="T3053" s="265"/>
      <c r="U3053" s="170">
        <v>403.06387761960661</v>
      </c>
      <c r="V3053" s="170"/>
      <c r="W3053" s="170"/>
    </row>
    <row r="3054" spans="1:41" x14ac:dyDescent="0.25">
      <c r="A3054" s="260" t="s">
        <v>2084</v>
      </c>
      <c r="B3054" s="260" t="s">
        <v>2036</v>
      </c>
      <c r="C3054" s="260" t="s">
        <v>1947</v>
      </c>
      <c r="D3054" s="261">
        <v>4718</v>
      </c>
      <c r="E3054" s="260" t="s">
        <v>2159</v>
      </c>
      <c r="F3054" s="259" t="s">
        <v>1982</v>
      </c>
      <c r="G3054" s="259" t="s">
        <v>1944</v>
      </c>
      <c r="H3054" s="258">
        <v>50</v>
      </c>
      <c r="I3054" s="255"/>
      <c r="J3054" s="257"/>
      <c r="K3054" s="255">
        <v>0.25</v>
      </c>
      <c r="L3054" s="201">
        <v>318.51864082404808</v>
      </c>
      <c r="M3054" s="201">
        <v>427.1942183596297</v>
      </c>
      <c r="N3054" s="201">
        <v>41.094000000000001</v>
      </c>
      <c r="O3054" s="255">
        <v>41.094000000000001</v>
      </c>
      <c r="P3054" s="255">
        <v>427.1942183596297</v>
      </c>
      <c r="Q3054" s="255">
        <v>318.39364082404808</v>
      </c>
      <c r="R3054" s="255">
        <v>471.79250748600646</v>
      </c>
      <c r="S3054" s="255">
        <v>471.91750748600646</v>
      </c>
      <c r="T3054" s="265"/>
      <c r="U3054" s="170">
        <v>403.31387761960661</v>
      </c>
      <c r="V3054" s="170"/>
      <c r="W3054" s="170"/>
    </row>
    <row r="3055" spans="1:41" x14ac:dyDescent="0.25">
      <c r="A3055" s="260"/>
      <c r="B3055" s="260"/>
      <c r="C3055" s="260"/>
      <c r="D3055" s="261"/>
      <c r="E3055" s="260"/>
      <c r="F3055" s="259"/>
      <c r="G3055" s="259"/>
      <c r="H3055" s="258"/>
      <c r="I3055" s="255"/>
      <c r="J3055" s="257"/>
      <c r="K3055" s="236">
        <v>0.66963399999999995</v>
      </c>
      <c r="L3055" s="201">
        <v>318.05882382404809</v>
      </c>
      <c r="M3055" s="201">
        <v>427.1942183596297</v>
      </c>
      <c r="N3055" s="201">
        <v>41.094000000000001</v>
      </c>
      <c r="O3055" s="255">
        <v>41.094000000000001</v>
      </c>
      <c r="P3055" s="255">
        <v>427.1942183596297</v>
      </c>
      <c r="Q3055" s="255">
        <v>317.7240068240481</v>
      </c>
      <c r="R3055" s="255">
        <v>472.25232448600644</v>
      </c>
      <c r="S3055" s="255">
        <v>472.58714148600643</v>
      </c>
      <c r="T3055" s="265"/>
      <c r="U3055" s="170">
        <v>403.7736946196066</v>
      </c>
      <c r="V3055" s="170"/>
      <c r="W3055" s="170"/>
    </row>
    <row r="3056" spans="1:41" x14ac:dyDescent="0.25">
      <c r="A3056" s="260" t="s">
        <v>2084</v>
      </c>
      <c r="B3056" s="260" t="s">
        <v>2036</v>
      </c>
      <c r="C3056" s="260" t="s">
        <v>1981</v>
      </c>
      <c r="D3056" s="261">
        <v>4726</v>
      </c>
      <c r="E3056" s="260" t="s">
        <v>2158</v>
      </c>
      <c r="F3056" s="259" t="s">
        <v>1979</v>
      </c>
      <c r="G3056" s="259" t="s">
        <v>1978</v>
      </c>
      <c r="H3056" s="258">
        <v>63</v>
      </c>
      <c r="I3056" s="263">
        <v>2.1759518631370156E-6</v>
      </c>
      <c r="J3056" s="264">
        <v>317.686509</v>
      </c>
      <c r="K3056" s="236">
        <v>7.4999999999999997E-2</v>
      </c>
      <c r="L3056" s="201">
        <v>317.68650682404814</v>
      </c>
      <c r="M3056" s="201">
        <v>427.1942183596297</v>
      </c>
      <c r="N3056" s="201">
        <v>41.094000000000001</v>
      </c>
      <c r="O3056" s="255">
        <v>41.094000000000001</v>
      </c>
      <c r="P3056" s="255">
        <v>427.1942183596297</v>
      </c>
      <c r="Q3056" s="255">
        <v>317.64900682404812</v>
      </c>
      <c r="R3056" s="255">
        <v>472.6246414860064</v>
      </c>
      <c r="S3056" s="255">
        <v>472.66214148600642</v>
      </c>
      <c r="T3056" s="265"/>
      <c r="U3056" s="170">
        <v>404.14601161960655</v>
      </c>
      <c r="V3056" s="170"/>
      <c r="W3056" s="170"/>
    </row>
    <row r="3057" spans="1:41" x14ac:dyDescent="0.25">
      <c r="A3057" s="260"/>
      <c r="B3057" s="260"/>
      <c r="C3057" s="260"/>
      <c r="D3057" s="261"/>
      <c r="E3057" s="260"/>
      <c r="F3057" s="259"/>
      <c r="G3057" s="259"/>
      <c r="H3057" s="258"/>
      <c r="I3057" s="263"/>
      <c r="J3057" s="257"/>
      <c r="K3057" s="236">
        <v>2.2843369999999998</v>
      </c>
      <c r="L3057" s="201">
        <v>316.50683832404809</v>
      </c>
      <c r="M3057" s="201">
        <v>427.1942183596297</v>
      </c>
      <c r="N3057" s="201">
        <v>41.094000000000001</v>
      </c>
      <c r="O3057" s="255">
        <v>41.094000000000001</v>
      </c>
      <c r="P3057" s="255">
        <v>427.1942183596297</v>
      </c>
      <c r="Q3057" s="255">
        <v>315.36466982404812</v>
      </c>
      <c r="R3057" s="255">
        <v>473.80430998600639</v>
      </c>
      <c r="S3057" s="255">
        <v>474.94647848600641</v>
      </c>
      <c r="T3057" s="255" t="s">
        <v>1994</v>
      </c>
      <c r="U3057" s="170">
        <v>405.32568011960655</v>
      </c>
      <c r="V3057" s="170"/>
      <c r="W3057" s="170"/>
    </row>
    <row r="3058" spans="1:41" x14ac:dyDescent="0.25">
      <c r="A3058" s="260" t="s">
        <v>2084</v>
      </c>
      <c r="B3058" s="260" t="s">
        <v>2036</v>
      </c>
      <c r="C3058" s="260" t="s">
        <v>1961</v>
      </c>
      <c r="D3058" s="261">
        <v>4750</v>
      </c>
      <c r="E3058" s="260" t="s">
        <v>2157</v>
      </c>
      <c r="F3058" s="259" t="s">
        <v>1984</v>
      </c>
      <c r="G3058" s="259" t="s">
        <v>1958</v>
      </c>
      <c r="H3058" s="258">
        <v>50</v>
      </c>
      <c r="I3058" s="255"/>
      <c r="J3058" s="257"/>
      <c r="K3058" s="255">
        <v>0.2</v>
      </c>
      <c r="L3058" s="201">
        <v>315.26466982404816</v>
      </c>
      <c r="M3058" s="201">
        <v>427.1942183596297</v>
      </c>
      <c r="N3058" s="201">
        <v>41.094000000000001</v>
      </c>
      <c r="O3058" s="255">
        <v>41.094000000000001</v>
      </c>
      <c r="P3058" s="255">
        <v>427.1942183596297</v>
      </c>
      <c r="Q3058" s="255">
        <v>315.16466982404813</v>
      </c>
      <c r="R3058" s="255">
        <v>475.04647848600638</v>
      </c>
      <c r="S3058" s="255">
        <v>475.1464784860064</v>
      </c>
      <c r="T3058" s="265"/>
      <c r="U3058" s="170">
        <v>406.56784861960654</v>
      </c>
      <c r="V3058" s="170"/>
      <c r="W3058" s="170"/>
      <c r="AO3058" s="221"/>
    </row>
    <row r="3059" spans="1:41" s="221" customFormat="1" x14ac:dyDescent="0.25">
      <c r="A3059" s="260"/>
      <c r="B3059" s="260"/>
      <c r="C3059" s="260"/>
      <c r="D3059" s="261"/>
      <c r="E3059" s="260" t="s">
        <v>619</v>
      </c>
      <c r="F3059" s="259"/>
      <c r="G3059" s="259"/>
      <c r="H3059" s="258"/>
      <c r="I3059" s="263"/>
      <c r="J3059" s="257"/>
      <c r="K3059" s="216">
        <v>0.13320899999999999</v>
      </c>
      <c r="L3059" s="201">
        <v>315.09806532404809</v>
      </c>
      <c r="M3059" s="201">
        <v>427.1942183596297</v>
      </c>
      <c r="N3059" s="201">
        <v>41.094000000000001</v>
      </c>
      <c r="O3059" s="255">
        <v>41.094000000000001</v>
      </c>
      <c r="P3059" s="255">
        <v>427.1942183596297</v>
      </c>
      <c r="Q3059" s="255">
        <v>315.03146082404811</v>
      </c>
      <c r="R3059" s="255">
        <v>475.21308298600644</v>
      </c>
      <c r="S3059" s="255">
        <v>475.27968748600642</v>
      </c>
      <c r="T3059" s="255" t="s">
        <v>1994</v>
      </c>
      <c r="U3059" s="222">
        <v>406.7344531196066</v>
      </c>
      <c r="V3059" s="222"/>
      <c r="W3059" s="222"/>
      <c r="AB3059" s="175"/>
    </row>
    <row r="3060" spans="1:41" s="221" customFormat="1" x14ac:dyDescent="0.25">
      <c r="A3060" s="260" t="s">
        <v>2084</v>
      </c>
      <c r="B3060" s="260" t="s">
        <v>2036</v>
      </c>
      <c r="C3060" s="260" t="s">
        <v>111</v>
      </c>
      <c r="D3060" s="261">
        <v>4753</v>
      </c>
      <c r="E3060" s="260" t="s">
        <v>1521</v>
      </c>
      <c r="F3060" s="259" t="s">
        <v>1974</v>
      </c>
      <c r="G3060" s="259" t="s">
        <v>1951</v>
      </c>
      <c r="H3060" s="258">
        <v>47.5</v>
      </c>
      <c r="I3060" s="255"/>
      <c r="J3060" s="257"/>
      <c r="K3060" s="216">
        <v>0.02</v>
      </c>
      <c r="L3060" s="201">
        <v>315.02146082404812</v>
      </c>
      <c r="M3060" s="201">
        <v>427.1942183596297</v>
      </c>
      <c r="N3060" s="201">
        <v>41.094000000000001</v>
      </c>
      <c r="O3060" s="255">
        <v>41.094000000000001</v>
      </c>
      <c r="P3060" s="255">
        <v>427.1942183596297</v>
      </c>
      <c r="Q3060" s="255">
        <v>315.01146082404813</v>
      </c>
      <c r="R3060" s="255">
        <v>475.28968748600641</v>
      </c>
      <c r="S3060" s="255">
        <v>475.29968748600641</v>
      </c>
      <c r="T3060" s="255" t="s">
        <v>2077</v>
      </c>
      <c r="U3060" s="222">
        <v>406.81105761960657</v>
      </c>
      <c r="V3060" s="222"/>
      <c r="W3060" s="222"/>
      <c r="AB3060" s="175"/>
    </row>
    <row r="3061" spans="1:41" s="221" customFormat="1" x14ac:dyDescent="0.25">
      <c r="A3061" s="260"/>
      <c r="B3061" s="260"/>
      <c r="C3061" s="260"/>
      <c r="D3061" s="261"/>
      <c r="E3061" s="260"/>
      <c r="F3061" s="259"/>
      <c r="G3061" s="259"/>
      <c r="H3061" s="258"/>
      <c r="I3061" s="255"/>
      <c r="J3061" s="257"/>
      <c r="K3061" s="216">
        <v>4.7820000000000001E-2</v>
      </c>
      <c r="L3061" s="201">
        <v>314.98755082404813</v>
      </c>
      <c r="M3061" s="201">
        <v>427.1942183596297</v>
      </c>
      <c r="N3061" s="201">
        <v>41.094000000000001</v>
      </c>
      <c r="O3061" s="255">
        <v>41.094000000000001</v>
      </c>
      <c r="P3061" s="255">
        <v>427.1942183596297</v>
      </c>
      <c r="Q3061" s="255">
        <v>314.96364082404813</v>
      </c>
      <c r="R3061" s="255">
        <v>475.32359748600641</v>
      </c>
      <c r="S3061" s="255">
        <v>475.34750748600641</v>
      </c>
      <c r="T3061" s="255" t="s">
        <v>1994</v>
      </c>
      <c r="U3061" s="222">
        <v>406.84496761960656</v>
      </c>
      <c r="V3061" s="222"/>
      <c r="W3061" s="222"/>
      <c r="AB3061" s="175"/>
      <c r="AO3061" s="168"/>
    </row>
    <row r="3062" spans="1:41" x14ac:dyDescent="0.25">
      <c r="A3062" s="260" t="s">
        <v>2084</v>
      </c>
      <c r="B3062" s="260" t="s">
        <v>2036</v>
      </c>
      <c r="C3062" s="260" t="s">
        <v>1956</v>
      </c>
      <c r="D3062" s="261">
        <v>4755</v>
      </c>
      <c r="E3062" s="260" t="s">
        <v>2156</v>
      </c>
      <c r="F3062" s="259" t="s">
        <v>1982</v>
      </c>
      <c r="G3062" s="259" t="s">
        <v>1953</v>
      </c>
      <c r="H3062" s="258">
        <v>50</v>
      </c>
      <c r="I3062" s="255"/>
      <c r="J3062" s="257"/>
      <c r="K3062" s="255">
        <v>0.25</v>
      </c>
      <c r="L3062" s="201">
        <v>314.83864082404813</v>
      </c>
      <c r="M3062" s="201">
        <v>427.1942183596297</v>
      </c>
      <c r="N3062" s="201">
        <v>41.094000000000001</v>
      </c>
      <c r="O3062" s="255">
        <v>41.094000000000001</v>
      </c>
      <c r="P3062" s="255">
        <v>427.1942183596297</v>
      </c>
      <c r="Q3062" s="255">
        <v>314.71364082404813</v>
      </c>
      <c r="R3062" s="255">
        <v>475.47250748600641</v>
      </c>
      <c r="S3062" s="255">
        <v>475.59750748600641</v>
      </c>
      <c r="T3062" s="265"/>
      <c r="U3062" s="170">
        <v>406.99387761960656</v>
      </c>
      <c r="V3062" s="170"/>
      <c r="W3062" s="170"/>
    </row>
    <row r="3063" spans="1:41" x14ac:dyDescent="0.25">
      <c r="A3063" s="260"/>
      <c r="B3063" s="260"/>
      <c r="C3063" s="260"/>
      <c r="D3063" s="261"/>
      <c r="E3063" s="260" t="s">
        <v>619</v>
      </c>
      <c r="F3063" s="259"/>
      <c r="G3063" s="259"/>
      <c r="H3063" s="258"/>
      <c r="I3063" s="255"/>
      <c r="J3063" s="257"/>
      <c r="K3063" s="255">
        <v>0.25</v>
      </c>
      <c r="L3063" s="201">
        <v>314.58864082404813</v>
      </c>
      <c r="M3063" s="201">
        <v>427.1942183596297</v>
      </c>
      <c r="N3063" s="201">
        <v>41.094000000000001</v>
      </c>
      <c r="O3063" s="255">
        <v>41.094000000000001</v>
      </c>
      <c r="P3063" s="255">
        <v>427.1942183596297</v>
      </c>
      <c r="Q3063" s="255">
        <v>314.46364082404813</v>
      </c>
      <c r="R3063" s="255">
        <v>475.72250748600641</v>
      </c>
      <c r="S3063" s="255">
        <v>475.84750748600641</v>
      </c>
      <c r="T3063" s="255"/>
      <c r="U3063" s="170">
        <v>407.24387761960656</v>
      </c>
      <c r="V3063" s="170"/>
      <c r="W3063" s="170"/>
    </row>
    <row r="3064" spans="1:41" x14ac:dyDescent="0.25">
      <c r="A3064" s="260" t="s">
        <v>2084</v>
      </c>
      <c r="B3064" s="260" t="s">
        <v>2036</v>
      </c>
      <c r="C3064" s="260" t="s">
        <v>1947</v>
      </c>
      <c r="D3064" s="261">
        <v>4760</v>
      </c>
      <c r="E3064" s="260" t="s">
        <v>2155</v>
      </c>
      <c r="F3064" s="259" t="s">
        <v>1982</v>
      </c>
      <c r="G3064" s="259" t="s">
        <v>1944</v>
      </c>
      <c r="H3064" s="258">
        <v>50</v>
      </c>
      <c r="I3064" s="255"/>
      <c r="J3064" s="257"/>
      <c r="K3064" s="255">
        <v>0.25</v>
      </c>
      <c r="L3064" s="201">
        <v>314.33864082404813</v>
      </c>
      <c r="M3064" s="201">
        <v>427.1942183596297</v>
      </c>
      <c r="N3064" s="201">
        <v>41.094000000000001</v>
      </c>
      <c r="O3064" s="255">
        <v>41.094000000000001</v>
      </c>
      <c r="P3064" s="255">
        <v>427.1942183596297</v>
      </c>
      <c r="Q3064" s="255">
        <v>314.21364082404813</v>
      </c>
      <c r="R3064" s="255">
        <v>475.97250748600641</v>
      </c>
      <c r="S3064" s="255">
        <v>476.09750748600641</v>
      </c>
      <c r="T3064" s="255"/>
      <c r="U3064" s="170">
        <v>407.49387761960656</v>
      </c>
      <c r="V3064" s="170"/>
      <c r="W3064" s="170"/>
    </row>
    <row r="3065" spans="1:41" x14ac:dyDescent="0.25">
      <c r="A3065" s="260"/>
      <c r="B3065" s="260"/>
      <c r="C3065" s="260"/>
      <c r="D3065" s="261"/>
      <c r="E3065" s="260" t="s">
        <v>619</v>
      </c>
      <c r="F3065" s="259"/>
      <c r="G3065" s="259"/>
      <c r="H3065" s="258"/>
      <c r="I3065" s="255"/>
      <c r="J3065" s="257"/>
      <c r="K3065" s="216">
        <v>0.72811500000000007</v>
      </c>
      <c r="L3065" s="201">
        <v>313.84958332404813</v>
      </c>
      <c r="M3065" s="201">
        <v>427.1942183596297</v>
      </c>
      <c r="N3065" s="201">
        <v>41.094000000000001</v>
      </c>
      <c r="O3065" s="255">
        <v>41.094000000000001</v>
      </c>
      <c r="P3065" s="255">
        <v>427.1942183596297</v>
      </c>
      <c r="Q3065" s="255">
        <v>313.48552582404812</v>
      </c>
      <c r="R3065" s="255">
        <v>476.46156498600641</v>
      </c>
      <c r="S3065" s="255">
        <v>476.82562248600641</v>
      </c>
      <c r="T3065" s="255" t="s">
        <v>1994</v>
      </c>
      <c r="U3065" s="170">
        <v>407.98293511960657</v>
      </c>
      <c r="V3065" s="170"/>
      <c r="W3065" s="170"/>
    </row>
    <row r="3066" spans="1:41" x14ac:dyDescent="0.25">
      <c r="A3066" s="260"/>
      <c r="B3066" s="260"/>
      <c r="C3066" s="260"/>
      <c r="D3066" s="261"/>
      <c r="E3066" s="260" t="s">
        <v>619</v>
      </c>
      <c r="F3066" s="259"/>
      <c r="G3066" s="259" t="s">
        <v>1962</v>
      </c>
      <c r="H3066" s="258"/>
      <c r="I3066" s="263">
        <v>3.1759518606122583E-6</v>
      </c>
      <c r="J3066" s="257">
        <v>-6.7114999999999994E-2</v>
      </c>
      <c r="K3066" s="255">
        <v>0.103502</v>
      </c>
      <c r="L3066" s="201">
        <v>313.4337748240481</v>
      </c>
      <c r="M3066" s="201">
        <v>427.1942183596297</v>
      </c>
      <c r="N3066" s="201">
        <v>41.094000000000001</v>
      </c>
      <c r="O3066" s="255">
        <v>41.094000000000001</v>
      </c>
      <c r="P3066" s="255">
        <v>427.1942183596297</v>
      </c>
      <c r="Q3066" s="255">
        <v>313.38202382404813</v>
      </c>
      <c r="R3066" s="255">
        <v>476.87737348600638</v>
      </c>
      <c r="S3066" s="255">
        <v>476.9291244860064</v>
      </c>
      <c r="T3066" s="255"/>
      <c r="U3066" s="170">
        <v>408.39874361960653</v>
      </c>
      <c r="V3066" s="170"/>
      <c r="W3066" s="170"/>
    </row>
    <row r="3067" spans="1:41" x14ac:dyDescent="0.25">
      <c r="A3067" s="260" t="s">
        <v>2084</v>
      </c>
      <c r="B3067" s="260" t="s">
        <v>2036</v>
      </c>
      <c r="C3067" s="260" t="s">
        <v>111</v>
      </c>
      <c r="D3067" s="261">
        <v>4769</v>
      </c>
      <c r="E3067" s="260" t="s">
        <v>1522</v>
      </c>
      <c r="F3067" s="259" t="s">
        <v>1974</v>
      </c>
      <c r="G3067" s="259" t="s">
        <v>1951</v>
      </c>
      <c r="H3067" s="258"/>
      <c r="I3067" s="255">
        <v>313.38202699999999</v>
      </c>
      <c r="J3067" s="257">
        <v>313.38202382404813</v>
      </c>
      <c r="K3067" s="255">
        <v>0</v>
      </c>
      <c r="L3067" s="201">
        <v>313.38202382404813</v>
      </c>
      <c r="M3067" s="201">
        <v>427.1942183596297</v>
      </c>
      <c r="N3067" s="201">
        <v>41.094000000000001</v>
      </c>
      <c r="O3067" s="255">
        <v>41.094000000000001</v>
      </c>
      <c r="P3067" s="255">
        <v>427.1942183596297</v>
      </c>
      <c r="Q3067" s="255">
        <v>313.38202382404813</v>
      </c>
      <c r="R3067" s="255">
        <v>476.9291244860064</v>
      </c>
      <c r="S3067" s="255">
        <v>476.9291244860064</v>
      </c>
      <c r="T3067" s="255"/>
      <c r="U3067" s="170">
        <v>408.45049461960656</v>
      </c>
      <c r="V3067" s="170"/>
      <c r="W3067" s="170"/>
    </row>
    <row r="3068" spans="1:41" x14ac:dyDescent="0.25">
      <c r="A3068" s="260"/>
      <c r="B3068" s="260"/>
      <c r="C3068" s="260"/>
      <c r="D3068" s="261"/>
      <c r="E3068" s="260" t="s">
        <v>619</v>
      </c>
      <c r="F3068" s="259"/>
      <c r="G3068" s="259" t="s">
        <v>1969</v>
      </c>
      <c r="H3068" s="258"/>
      <c r="I3068" s="255"/>
      <c r="J3068" s="257"/>
      <c r="K3068" s="255">
        <v>0.14528199999999999</v>
      </c>
      <c r="L3068" s="201">
        <v>313.30938282404816</v>
      </c>
      <c r="M3068" s="201">
        <v>427.1942183596297</v>
      </c>
      <c r="N3068" s="201">
        <v>41.094000000000001</v>
      </c>
      <c r="O3068" s="255">
        <v>41.094000000000001</v>
      </c>
      <c r="P3068" s="255">
        <v>427.1942183596297</v>
      </c>
      <c r="Q3068" s="255">
        <v>313.23674182404812</v>
      </c>
      <c r="R3068" s="255">
        <v>477.00176548600643</v>
      </c>
      <c r="S3068" s="255">
        <v>477.07440648600641</v>
      </c>
      <c r="T3068" s="255"/>
      <c r="U3068" s="170">
        <v>408.52313561960659</v>
      </c>
      <c r="V3068" s="170"/>
      <c r="W3068" s="170"/>
    </row>
    <row r="3069" spans="1:41" x14ac:dyDescent="0.25">
      <c r="A3069" s="260" t="s">
        <v>2084</v>
      </c>
      <c r="B3069" s="260" t="s">
        <v>2036</v>
      </c>
      <c r="C3069" s="260" t="s">
        <v>1973</v>
      </c>
      <c r="D3069" s="261">
        <v>4771</v>
      </c>
      <c r="E3069" s="260" t="s">
        <v>2154</v>
      </c>
      <c r="F3069" s="259" t="s">
        <v>1971</v>
      </c>
      <c r="G3069" s="259" t="s">
        <v>1970</v>
      </c>
      <c r="H3069" s="258"/>
      <c r="I3069" s="263">
        <v>4.175951858087501E-6</v>
      </c>
      <c r="J3069" s="257"/>
      <c r="K3069" s="255">
        <v>0</v>
      </c>
      <c r="L3069" s="201">
        <v>313.23674182404812</v>
      </c>
      <c r="M3069" s="201">
        <v>427.1942183596297</v>
      </c>
      <c r="N3069" s="201">
        <v>41.094000000000001</v>
      </c>
      <c r="O3069" s="255">
        <v>41.094000000000001</v>
      </c>
      <c r="P3069" s="255">
        <v>427.1942183596297</v>
      </c>
      <c r="Q3069" s="255">
        <v>313.23674182404812</v>
      </c>
      <c r="R3069" s="255">
        <v>477.07440648600641</v>
      </c>
      <c r="S3069" s="255">
        <v>477.07440648600641</v>
      </c>
      <c r="T3069" s="255"/>
      <c r="U3069" s="170">
        <v>408.59577661960657</v>
      </c>
      <c r="V3069" s="170"/>
      <c r="W3069" s="170"/>
    </row>
    <row r="3070" spans="1:41" x14ac:dyDescent="0.25">
      <c r="A3070" s="260"/>
      <c r="B3070" s="260"/>
      <c r="C3070" s="260"/>
      <c r="D3070" s="261"/>
      <c r="E3070" s="260" t="s">
        <v>619</v>
      </c>
      <c r="F3070" s="259"/>
      <c r="G3070" s="259" t="s">
        <v>1969</v>
      </c>
      <c r="H3070" s="258"/>
      <c r="I3070" s="255">
        <v>313.23674599999998</v>
      </c>
      <c r="J3070" s="257">
        <v>313.23674182404812</v>
      </c>
      <c r="K3070" s="255">
        <v>0</v>
      </c>
      <c r="L3070" s="201">
        <v>313.23674182404812</v>
      </c>
      <c r="M3070" s="201">
        <v>427.1942183596297</v>
      </c>
      <c r="N3070" s="201">
        <v>41.094000000000001</v>
      </c>
      <c r="O3070" s="255">
        <v>41.094000000000001</v>
      </c>
      <c r="P3070" s="255">
        <v>427.1942183596297</v>
      </c>
      <c r="Q3070" s="255">
        <v>313.23674182404812</v>
      </c>
      <c r="R3070" s="255">
        <v>477.07440648600641</v>
      </c>
      <c r="S3070" s="255">
        <v>477.07440648600641</v>
      </c>
      <c r="T3070" s="255"/>
      <c r="U3070" s="170">
        <v>408.59577661960657</v>
      </c>
      <c r="V3070" s="170"/>
      <c r="W3070" s="170"/>
    </row>
    <row r="3071" spans="1:41" x14ac:dyDescent="0.25">
      <c r="A3071" s="260" t="s">
        <v>2084</v>
      </c>
      <c r="B3071" s="260" t="s">
        <v>2036</v>
      </c>
      <c r="C3071" s="260" t="s">
        <v>1990</v>
      </c>
      <c r="D3071" s="261">
        <v>4771</v>
      </c>
      <c r="E3071" s="260" t="s">
        <v>2153</v>
      </c>
      <c r="F3071" s="259" t="s">
        <v>1988</v>
      </c>
      <c r="G3071" s="259" t="s">
        <v>1987</v>
      </c>
      <c r="H3071" s="258"/>
      <c r="I3071" s="255"/>
      <c r="J3071" s="257"/>
      <c r="K3071" s="255">
        <v>0</v>
      </c>
      <c r="L3071" s="201">
        <v>313.23674182404812</v>
      </c>
      <c r="M3071" s="201">
        <v>427.1942183596297</v>
      </c>
      <c r="N3071" s="201">
        <v>41.094000000000001</v>
      </c>
      <c r="O3071" s="255">
        <v>41.094000000000001</v>
      </c>
      <c r="P3071" s="255">
        <v>427.1942183596297</v>
      </c>
      <c r="Q3071" s="255">
        <v>313.23674182404812</v>
      </c>
      <c r="R3071" s="255">
        <v>477.07440648600641</v>
      </c>
      <c r="S3071" s="255">
        <v>477.07440648600641</v>
      </c>
      <c r="T3071" s="255"/>
      <c r="U3071" s="170">
        <v>408.59577661960657</v>
      </c>
      <c r="V3071" s="170"/>
      <c r="W3071" s="170"/>
      <c r="AO3071" s="250"/>
    </row>
    <row r="3072" spans="1:41" s="250" customFormat="1" x14ac:dyDescent="0.25">
      <c r="A3072" s="260" t="s">
        <v>2084</v>
      </c>
      <c r="B3072" s="260" t="s">
        <v>2036</v>
      </c>
      <c r="C3072" s="260" t="s">
        <v>2152</v>
      </c>
      <c r="D3072" s="261">
        <v>4771</v>
      </c>
      <c r="E3072" s="260" t="s">
        <v>2151</v>
      </c>
      <c r="F3072" s="259" t="s">
        <v>2150</v>
      </c>
      <c r="G3072" s="259" t="s">
        <v>2149</v>
      </c>
      <c r="H3072" s="258"/>
      <c r="I3072" s="255"/>
      <c r="J3072" s="257"/>
      <c r="K3072" s="255">
        <v>0</v>
      </c>
      <c r="L3072" s="201">
        <v>313.23674182404812</v>
      </c>
      <c r="M3072" s="201">
        <v>427.1942183596297</v>
      </c>
      <c r="N3072" s="201">
        <v>41.094000000000001</v>
      </c>
      <c r="O3072" s="255">
        <v>41.094000000000001</v>
      </c>
      <c r="P3072" s="255">
        <v>427.1942183596297</v>
      </c>
      <c r="Q3072" s="255">
        <v>313.23674182404812</v>
      </c>
      <c r="R3072" s="255">
        <v>477.07440648600641</v>
      </c>
      <c r="S3072" s="255">
        <v>477.07440648600641</v>
      </c>
      <c r="T3072" s="255"/>
      <c r="U3072" s="201">
        <v>408.59577661960657</v>
      </c>
      <c r="V3072" s="201"/>
      <c r="W3072" s="201"/>
      <c r="AB3072" s="251"/>
      <c r="AO3072" s="168"/>
    </row>
    <row r="3073" spans="1:41" x14ac:dyDescent="0.25">
      <c r="A3073" s="260"/>
      <c r="B3073" s="260"/>
      <c r="C3073" s="260"/>
      <c r="D3073" s="261"/>
      <c r="E3073" s="260" t="s">
        <v>619</v>
      </c>
      <c r="F3073" s="259"/>
      <c r="G3073" s="259" t="s">
        <v>1962</v>
      </c>
      <c r="H3073" s="258"/>
      <c r="I3073" s="255"/>
      <c r="J3073" s="257"/>
      <c r="K3073" s="255">
        <v>0.13121600000000003</v>
      </c>
      <c r="L3073" s="201">
        <v>313.17113382404813</v>
      </c>
      <c r="M3073" s="201">
        <v>427.1942183596297</v>
      </c>
      <c r="N3073" s="201">
        <v>41.094000000000001</v>
      </c>
      <c r="O3073" s="255">
        <v>41.094000000000001</v>
      </c>
      <c r="P3073" s="255">
        <v>427.1942183596297</v>
      </c>
      <c r="Q3073" s="255">
        <v>313.10552582404813</v>
      </c>
      <c r="R3073" s="255">
        <v>477.14001448600641</v>
      </c>
      <c r="S3073" s="255">
        <v>477.2056224860064</v>
      </c>
      <c r="T3073" s="255"/>
      <c r="U3073" s="170">
        <v>408.66138461960657</v>
      </c>
      <c r="V3073" s="170"/>
      <c r="W3073" s="170"/>
    </row>
    <row r="3074" spans="1:41" x14ac:dyDescent="0.25">
      <c r="A3074" s="260"/>
      <c r="B3074" s="260"/>
      <c r="C3074" s="260"/>
      <c r="D3074" s="261"/>
      <c r="E3074" s="260" t="s">
        <v>619</v>
      </c>
      <c r="F3074" s="259"/>
      <c r="G3074" s="259"/>
      <c r="H3074" s="258"/>
      <c r="I3074" s="255"/>
      <c r="J3074" s="257"/>
      <c r="K3074" s="216">
        <v>0.593885</v>
      </c>
      <c r="L3074" s="201">
        <v>312.80858332404813</v>
      </c>
      <c r="M3074" s="201">
        <v>427.1942183596297</v>
      </c>
      <c r="N3074" s="201">
        <v>41.094000000000001</v>
      </c>
      <c r="O3074" s="255">
        <v>41.094000000000001</v>
      </c>
      <c r="P3074" s="255">
        <v>427.1942183596297</v>
      </c>
      <c r="Q3074" s="255">
        <v>312.51164082404813</v>
      </c>
      <c r="R3074" s="255">
        <v>477.5025649860064</v>
      </c>
      <c r="S3074" s="255">
        <v>477.79950748600641</v>
      </c>
      <c r="T3074" s="255" t="s">
        <v>1994</v>
      </c>
      <c r="U3074" s="170">
        <v>409.02393511960656</v>
      </c>
      <c r="V3074" s="170"/>
      <c r="W3074" s="170"/>
    </row>
    <row r="3075" spans="1:41" x14ac:dyDescent="0.25">
      <c r="A3075" s="260" t="s">
        <v>2084</v>
      </c>
      <c r="B3075" s="260" t="s">
        <v>2036</v>
      </c>
      <c r="C3075" s="260" t="s">
        <v>1961</v>
      </c>
      <c r="D3075" s="261">
        <v>4779</v>
      </c>
      <c r="E3075" s="260" t="s">
        <v>2148</v>
      </c>
      <c r="F3075" s="259" t="s">
        <v>1984</v>
      </c>
      <c r="G3075" s="259" t="s">
        <v>1958</v>
      </c>
      <c r="H3075" s="258">
        <v>50</v>
      </c>
      <c r="I3075" s="255"/>
      <c r="J3075" s="257"/>
      <c r="K3075" s="255">
        <v>0.2</v>
      </c>
      <c r="L3075" s="201">
        <v>312.41164082404816</v>
      </c>
      <c r="M3075" s="201">
        <v>427.1942183596297</v>
      </c>
      <c r="N3075" s="201">
        <v>41.094000000000001</v>
      </c>
      <c r="O3075" s="255">
        <v>41.094000000000001</v>
      </c>
      <c r="P3075" s="255">
        <v>427.1942183596297</v>
      </c>
      <c r="Q3075" s="255">
        <v>312.31164082404814</v>
      </c>
      <c r="R3075" s="255">
        <v>477.89950748600637</v>
      </c>
      <c r="S3075" s="255">
        <v>477.99950748600639</v>
      </c>
      <c r="T3075" s="265"/>
      <c r="U3075" s="170">
        <v>409.42087761960653</v>
      </c>
      <c r="V3075" s="170"/>
      <c r="W3075" s="170"/>
    </row>
    <row r="3076" spans="1:41" x14ac:dyDescent="0.25">
      <c r="A3076" s="260"/>
      <c r="B3076" s="260"/>
      <c r="C3076" s="260"/>
      <c r="D3076" s="261"/>
      <c r="E3076" s="260" t="s">
        <v>619</v>
      </c>
      <c r="F3076" s="259"/>
      <c r="G3076" s="259"/>
      <c r="H3076" s="258"/>
      <c r="I3076" s="255"/>
      <c r="J3076" s="257"/>
      <c r="K3076" s="255">
        <v>0.2</v>
      </c>
      <c r="L3076" s="201">
        <v>312.21164082404812</v>
      </c>
      <c r="M3076" s="201">
        <v>427.1942183596297</v>
      </c>
      <c r="N3076" s="201">
        <v>41.094000000000001</v>
      </c>
      <c r="O3076" s="255">
        <v>41.094000000000001</v>
      </c>
      <c r="P3076" s="255">
        <v>427.1942183596297</v>
      </c>
      <c r="Q3076" s="255">
        <v>312.11164082404815</v>
      </c>
      <c r="R3076" s="255">
        <v>478.09950748600636</v>
      </c>
      <c r="S3076" s="255">
        <v>478.19950748600638</v>
      </c>
      <c r="T3076" s="255"/>
      <c r="U3076" s="170">
        <v>409.62087761960652</v>
      </c>
      <c r="V3076" s="170"/>
      <c r="W3076" s="170"/>
    </row>
    <row r="3077" spans="1:41" x14ac:dyDescent="0.25">
      <c r="A3077" s="260" t="s">
        <v>2084</v>
      </c>
      <c r="B3077" s="260" t="s">
        <v>2036</v>
      </c>
      <c r="C3077" s="260" t="s">
        <v>1947</v>
      </c>
      <c r="D3077" s="261">
        <v>4783</v>
      </c>
      <c r="E3077" s="260" t="s">
        <v>2147</v>
      </c>
      <c r="F3077" s="259" t="s">
        <v>1982</v>
      </c>
      <c r="G3077" s="259" t="s">
        <v>1944</v>
      </c>
      <c r="H3077" s="258">
        <v>50</v>
      </c>
      <c r="I3077" s="255"/>
      <c r="J3077" s="257"/>
      <c r="K3077" s="255">
        <v>0.25</v>
      </c>
      <c r="L3077" s="201">
        <v>311.98664082404815</v>
      </c>
      <c r="M3077" s="201">
        <v>427.1942183596297</v>
      </c>
      <c r="N3077" s="201">
        <v>41.094000000000001</v>
      </c>
      <c r="O3077" s="255">
        <v>41.094000000000001</v>
      </c>
      <c r="P3077" s="255">
        <v>427.1942183596297</v>
      </c>
      <c r="Q3077" s="255">
        <v>311.86164082404815</v>
      </c>
      <c r="R3077" s="255">
        <v>478.32450748600638</v>
      </c>
      <c r="S3077" s="255">
        <v>478.44950748600638</v>
      </c>
      <c r="T3077" s="255"/>
      <c r="U3077" s="170">
        <v>409.84587761960654</v>
      </c>
      <c r="V3077" s="170"/>
      <c r="W3077" s="170"/>
    </row>
    <row r="3078" spans="1:41" x14ac:dyDescent="0.25">
      <c r="A3078" s="260"/>
      <c r="B3078" s="260"/>
      <c r="C3078" s="260"/>
      <c r="D3078" s="261"/>
      <c r="E3078" s="260"/>
      <c r="F3078" s="259"/>
      <c r="G3078" s="259"/>
      <c r="H3078" s="258"/>
      <c r="I3078" s="263">
        <v>3.1759518037688395E-6</v>
      </c>
      <c r="J3078" s="257">
        <v>-0.20457500000000001</v>
      </c>
      <c r="K3078" s="216">
        <v>1.204575</v>
      </c>
      <c r="L3078" s="201">
        <v>311.25935332404816</v>
      </c>
      <c r="M3078" s="201">
        <v>427.1942183596297</v>
      </c>
      <c r="N3078" s="201">
        <v>41.094000000000001</v>
      </c>
      <c r="O3078" s="255">
        <v>41.094000000000001</v>
      </c>
      <c r="P3078" s="255">
        <v>427.1942183596297</v>
      </c>
      <c r="Q3078" s="255">
        <v>310.65706582404817</v>
      </c>
      <c r="R3078" s="255">
        <v>479.05179498600637</v>
      </c>
      <c r="S3078" s="255">
        <v>479.65408248600636</v>
      </c>
      <c r="T3078" s="255" t="s">
        <v>1994</v>
      </c>
      <c r="U3078" s="170">
        <v>410.57316511960653</v>
      </c>
      <c r="V3078" s="170"/>
      <c r="W3078" s="170"/>
      <c r="AO3078" s="221"/>
    </row>
    <row r="3079" spans="1:41" s="221" customFormat="1" x14ac:dyDescent="0.25">
      <c r="A3079" s="260" t="s">
        <v>2084</v>
      </c>
      <c r="B3079" s="260" t="s">
        <v>2036</v>
      </c>
      <c r="C3079" s="260" t="s">
        <v>1973</v>
      </c>
      <c r="D3079" s="261">
        <v>4797</v>
      </c>
      <c r="E3079" s="260" t="s">
        <v>2146</v>
      </c>
      <c r="F3079" s="259" t="s">
        <v>1971</v>
      </c>
      <c r="G3079" s="259" t="s">
        <v>1970</v>
      </c>
      <c r="H3079" s="258"/>
      <c r="I3079" s="255">
        <v>310.65706899999998</v>
      </c>
      <c r="J3079" s="257">
        <v>310.65706582404817</v>
      </c>
      <c r="K3079" s="255">
        <v>0</v>
      </c>
      <c r="L3079" s="201">
        <v>310.65706582404817</v>
      </c>
      <c r="M3079" s="201">
        <v>427.1942183596297</v>
      </c>
      <c r="N3079" s="201">
        <v>41.094000000000001</v>
      </c>
      <c r="O3079" s="255">
        <v>41.094000000000001</v>
      </c>
      <c r="P3079" s="255">
        <v>427.1942183596297</v>
      </c>
      <c r="Q3079" s="255">
        <v>310.65706582404817</v>
      </c>
      <c r="R3079" s="255">
        <v>479.65408248600636</v>
      </c>
      <c r="S3079" s="255">
        <v>479.65408248600636</v>
      </c>
      <c r="T3079" s="255"/>
      <c r="U3079" s="222">
        <v>411.17545261960652</v>
      </c>
      <c r="V3079" s="222"/>
      <c r="W3079" s="222"/>
      <c r="AB3079" s="175"/>
      <c r="AO3079" s="223"/>
    </row>
    <row r="3080" spans="1:41" s="223" customFormat="1" x14ac:dyDescent="0.25">
      <c r="A3080" s="260" t="s">
        <v>2084</v>
      </c>
      <c r="B3080" s="260" t="s">
        <v>2036</v>
      </c>
      <c r="C3080" s="260" t="s">
        <v>1990</v>
      </c>
      <c r="D3080" s="261">
        <v>4797</v>
      </c>
      <c r="E3080" s="260" t="s">
        <v>2145</v>
      </c>
      <c r="F3080" s="259" t="s">
        <v>1988</v>
      </c>
      <c r="G3080" s="259" t="s">
        <v>1987</v>
      </c>
      <c r="H3080" s="258"/>
      <c r="I3080" s="255"/>
      <c r="J3080" s="257"/>
      <c r="K3080" s="255">
        <v>0</v>
      </c>
      <c r="L3080" s="201">
        <v>310.65706582404817</v>
      </c>
      <c r="M3080" s="201">
        <v>427.1942183596297</v>
      </c>
      <c r="N3080" s="201">
        <v>41.094000000000001</v>
      </c>
      <c r="O3080" s="255">
        <v>41.094000000000001</v>
      </c>
      <c r="P3080" s="255">
        <v>427.1942183596297</v>
      </c>
      <c r="Q3080" s="255">
        <v>310.65706582404817</v>
      </c>
      <c r="R3080" s="255">
        <v>479.65408248600636</v>
      </c>
      <c r="S3080" s="255">
        <v>479.65408248600636</v>
      </c>
      <c r="T3080" s="255"/>
      <c r="U3080" s="225">
        <v>411.17545261960652</v>
      </c>
      <c r="V3080" s="225"/>
      <c r="W3080" s="225"/>
      <c r="AB3080" s="224"/>
      <c r="AO3080" s="168"/>
    </row>
    <row r="3081" spans="1:41" x14ac:dyDescent="0.25">
      <c r="A3081" s="260"/>
      <c r="B3081" s="260"/>
      <c r="C3081" s="260"/>
      <c r="D3081" s="261"/>
      <c r="E3081" s="260"/>
      <c r="F3081" s="259"/>
      <c r="G3081" s="259"/>
      <c r="H3081" s="258"/>
      <c r="I3081" s="255"/>
      <c r="J3081" s="257"/>
      <c r="K3081" s="216">
        <v>0.79542500000000005</v>
      </c>
      <c r="L3081" s="201">
        <v>310.25935332404816</v>
      </c>
      <c r="M3081" s="201">
        <v>427.1942183596297</v>
      </c>
      <c r="N3081" s="201">
        <v>41.094000000000001</v>
      </c>
      <c r="O3081" s="255">
        <v>41.094000000000001</v>
      </c>
      <c r="P3081" s="255">
        <v>427.1942183596297</v>
      </c>
      <c r="Q3081" s="255">
        <v>309.86164082404815</v>
      </c>
      <c r="R3081" s="255">
        <v>480.05179498600637</v>
      </c>
      <c r="S3081" s="255">
        <v>480.44950748600638</v>
      </c>
      <c r="T3081" s="255" t="s">
        <v>1994</v>
      </c>
      <c r="U3081" s="222">
        <v>411.57316511960653</v>
      </c>
      <c r="V3081" s="170"/>
      <c r="W3081" s="170"/>
    </row>
    <row r="3082" spans="1:41" x14ac:dyDescent="0.25">
      <c r="A3082" s="260" t="s">
        <v>2084</v>
      </c>
      <c r="B3082" s="260" t="s">
        <v>2036</v>
      </c>
      <c r="C3082" s="260" t="s">
        <v>1956</v>
      </c>
      <c r="D3082" s="261">
        <v>4806</v>
      </c>
      <c r="E3082" s="260" t="s">
        <v>2144</v>
      </c>
      <c r="F3082" s="259" t="s">
        <v>1982</v>
      </c>
      <c r="G3082" s="259" t="s">
        <v>1953</v>
      </c>
      <c r="H3082" s="258">
        <v>50</v>
      </c>
      <c r="I3082" s="255"/>
      <c r="J3082" s="257"/>
      <c r="K3082" s="255">
        <v>0.25</v>
      </c>
      <c r="L3082" s="201">
        <v>309.73664082404815</v>
      </c>
      <c r="M3082" s="201">
        <v>427.1942183596297</v>
      </c>
      <c r="N3082" s="201">
        <v>41.094000000000001</v>
      </c>
      <c r="O3082" s="255">
        <v>41.094000000000001</v>
      </c>
      <c r="P3082" s="255">
        <v>427.1942183596297</v>
      </c>
      <c r="Q3082" s="255">
        <v>309.61164082404815</v>
      </c>
      <c r="R3082" s="255">
        <v>480.57450748600638</v>
      </c>
      <c r="S3082" s="255">
        <v>480.69950748600638</v>
      </c>
      <c r="T3082" s="255"/>
      <c r="U3082" s="170">
        <v>412.09587761960654</v>
      </c>
      <c r="V3082" s="170"/>
      <c r="W3082" s="170"/>
    </row>
    <row r="3083" spans="1:41" x14ac:dyDescent="0.25">
      <c r="A3083" s="260"/>
      <c r="B3083" s="260"/>
      <c r="C3083" s="260"/>
      <c r="D3083" s="261"/>
      <c r="E3083" s="260"/>
      <c r="F3083" s="259"/>
      <c r="G3083" s="259"/>
      <c r="H3083" s="258"/>
      <c r="I3083" s="263">
        <v>3.1759518606122583E-6</v>
      </c>
      <c r="J3083" s="257">
        <v>-0.35958400000000001</v>
      </c>
      <c r="K3083" s="216">
        <v>2.011584</v>
      </c>
      <c r="L3083" s="201">
        <v>308.60584882404817</v>
      </c>
      <c r="M3083" s="201">
        <v>427.1942183596297</v>
      </c>
      <c r="N3083" s="201">
        <v>41.094000000000001</v>
      </c>
      <c r="O3083" s="255">
        <v>41.094000000000001</v>
      </c>
      <c r="P3083" s="255">
        <v>427.1942183596297</v>
      </c>
      <c r="Q3083" s="255">
        <v>307.60005682404812</v>
      </c>
      <c r="R3083" s="255">
        <v>481.70529948600642</v>
      </c>
      <c r="S3083" s="255">
        <v>482.71109148600641</v>
      </c>
      <c r="T3083" s="255"/>
      <c r="U3083" s="170">
        <v>413.22666961960658</v>
      </c>
      <c r="V3083" s="170"/>
      <c r="W3083" s="170"/>
      <c r="AO3083" s="221"/>
    </row>
    <row r="3084" spans="1:41" s="221" customFormat="1" x14ac:dyDescent="0.25">
      <c r="A3084" s="260" t="s">
        <v>2084</v>
      </c>
      <c r="B3084" s="260" t="s">
        <v>2036</v>
      </c>
      <c r="C3084" s="260" t="s">
        <v>1973</v>
      </c>
      <c r="D3084" s="261">
        <v>4827</v>
      </c>
      <c r="E3084" s="260" t="s">
        <v>2143</v>
      </c>
      <c r="F3084" s="259" t="s">
        <v>1971</v>
      </c>
      <c r="G3084" s="259" t="s">
        <v>1970</v>
      </c>
      <c r="H3084" s="258"/>
      <c r="I3084" s="255">
        <v>307.60005999999998</v>
      </c>
      <c r="J3084" s="257">
        <v>307.60005682404812</v>
      </c>
      <c r="K3084" s="255">
        <v>0</v>
      </c>
      <c r="L3084" s="201">
        <v>307.60005682404812</v>
      </c>
      <c r="M3084" s="201">
        <v>427.1942183596297</v>
      </c>
      <c r="N3084" s="201">
        <v>41.094000000000001</v>
      </c>
      <c r="O3084" s="255">
        <v>41.094000000000001</v>
      </c>
      <c r="P3084" s="255">
        <v>427.1942183596297</v>
      </c>
      <c r="Q3084" s="255">
        <v>307.60005682404812</v>
      </c>
      <c r="R3084" s="255">
        <v>482.71109148600641</v>
      </c>
      <c r="S3084" s="255">
        <v>482.71109148600641</v>
      </c>
      <c r="T3084" s="255"/>
      <c r="U3084" s="222">
        <v>414.23246161960657</v>
      </c>
      <c r="V3084" s="222"/>
      <c r="W3084" s="222"/>
      <c r="AB3084" s="175"/>
    </row>
    <row r="3085" spans="1:41" s="221" customFormat="1" x14ac:dyDescent="0.25">
      <c r="A3085" s="260" t="s">
        <v>2084</v>
      </c>
      <c r="B3085" s="260" t="s">
        <v>2036</v>
      </c>
      <c r="C3085" s="260" t="s">
        <v>1990</v>
      </c>
      <c r="D3085" s="261">
        <v>4827</v>
      </c>
      <c r="E3085" s="260" t="s">
        <v>2142</v>
      </c>
      <c r="F3085" s="259" t="s">
        <v>1988</v>
      </c>
      <c r="G3085" s="259" t="s">
        <v>1987</v>
      </c>
      <c r="H3085" s="258"/>
      <c r="I3085" s="255"/>
      <c r="J3085" s="257"/>
      <c r="K3085" s="255">
        <v>0</v>
      </c>
      <c r="L3085" s="201">
        <v>307.60005682404812</v>
      </c>
      <c r="M3085" s="201">
        <v>427.1942183596297</v>
      </c>
      <c r="N3085" s="201">
        <v>41.094000000000001</v>
      </c>
      <c r="O3085" s="255">
        <v>41.094000000000001</v>
      </c>
      <c r="P3085" s="255">
        <v>427.1942183596297</v>
      </c>
      <c r="Q3085" s="255">
        <v>307.60005682404812</v>
      </c>
      <c r="R3085" s="255">
        <v>482.71109148600641</v>
      </c>
      <c r="S3085" s="255">
        <v>482.71109148600641</v>
      </c>
      <c r="T3085" s="255"/>
      <c r="U3085" s="222">
        <v>414.23246161960657</v>
      </c>
      <c r="V3085" s="222"/>
      <c r="W3085" s="222"/>
      <c r="AB3085" s="175"/>
      <c r="AO3085" s="168"/>
    </row>
    <row r="3086" spans="1:41" x14ac:dyDescent="0.25">
      <c r="A3086" s="260"/>
      <c r="B3086" s="260"/>
      <c r="C3086" s="260"/>
      <c r="D3086" s="261"/>
      <c r="E3086" s="260"/>
      <c r="F3086" s="259"/>
      <c r="G3086" s="259"/>
      <c r="H3086" s="258"/>
      <c r="I3086" s="263">
        <v>3.1759518606122583E-6</v>
      </c>
      <c r="J3086" s="257">
        <v>1.0189999999999999E-3</v>
      </c>
      <c r="K3086" s="216">
        <v>1.2913969999999997</v>
      </c>
      <c r="L3086" s="201">
        <v>306.95435832404814</v>
      </c>
      <c r="M3086" s="201">
        <v>427.1942183596297</v>
      </c>
      <c r="N3086" s="201">
        <v>41.094000000000001</v>
      </c>
      <c r="O3086" s="255">
        <v>41.094000000000001</v>
      </c>
      <c r="P3086" s="255">
        <v>427.1942183596297</v>
      </c>
      <c r="Q3086" s="255">
        <v>306.30865982404811</v>
      </c>
      <c r="R3086" s="255">
        <v>483.35678998600645</v>
      </c>
      <c r="S3086" s="255">
        <v>484.00248848600643</v>
      </c>
      <c r="T3086" s="255" t="s">
        <v>1994</v>
      </c>
      <c r="U3086" s="222">
        <v>414.8781601196066</v>
      </c>
      <c r="V3086" s="170"/>
      <c r="W3086" s="170"/>
    </row>
    <row r="3087" spans="1:41" x14ac:dyDescent="0.25">
      <c r="A3087" s="260" t="s">
        <v>2084</v>
      </c>
      <c r="B3087" s="260" t="s">
        <v>2036</v>
      </c>
      <c r="C3087" s="260" t="s">
        <v>1961</v>
      </c>
      <c r="D3087" s="261">
        <v>4841</v>
      </c>
      <c r="E3087" s="260" t="s">
        <v>2141</v>
      </c>
      <c r="F3087" s="259" t="s">
        <v>1984</v>
      </c>
      <c r="G3087" s="259" t="s">
        <v>1958</v>
      </c>
      <c r="H3087" s="258">
        <v>50</v>
      </c>
      <c r="I3087" s="255">
        <v>306.208663</v>
      </c>
      <c r="J3087" s="257">
        <v>306.20865982404814</v>
      </c>
      <c r="K3087" s="255">
        <v>0.2</v>
      </c>
      <c r="L3087" s="201">
        <v>306.20865982404814</v>
      </c>
      <c r="M3087" s="201">
        <v>427.1942183596297</v>
      </c>
      <c r="N3087" s="201">
        <v>41.094000000000001</v>
      </c>
      <c r="O3087" s="255">
        <v>41.094000000000001</v>
      </c>
      <c r="P3087" s="255">
        <v>427.1942183596297</v>
      </c>
      <c r="Q3087" s="255">
        <v>306.10865982404812</v>
      </c>
      <c r="R3087" s="255">
        <v>484.10248848600639</v>
      </c>
      <c r="S3087" s="255">
        <v>484.20248848600642</v>
      </c>
      <c r="T3087" s="255"/>
      <c r="U3087" s="222">
        <v>415.62385861960655</v>
      </c>
      <c r="V3087" s="170"/>
      <c r="W3087" s="170"/>
    </row>
    <row r="3088" spans="1:41" x14ac:dyDescent="0.25">
      <c r="A3088" s="268"/>
      <c r="B3088" s="268"/>
      <c r="C3088" s="268"/>
      <c r="D3088" s="269"/>
      <c r="E3088" s="268" t="s">
        <v>619</v>
      </c>
      <c r="F3088" s="267"/>
      <c r="G3088" s="267"/>
      <c r="H3088" s="266"/>
      <c r="I3088" s="263">
        <v>3.1759518606122583E-6</v>
      </c>
      <c r="J3088" s="257">
        <v>-5.4679999999999999E-2</v>
      </c>
      <c r="K3088" s="216">
        <v>0.13319900000000001</v>
      </c>
      <c r="L3088" s="201">
        <v>306.04206032404812</v>
      </c>
      <c r="M3088" s="201">
        <v>427.1942183596297</v>
      </c>
      <c r="N3088" s="201">
        <v>41.094000000000001</v>
      </c>
      <c r="O3088" s="255">
        <v>41.094000000000001</v>
      </c>
      <c r="P3088" s="255">
        <v>427.1942183596297</v>
      </c>
      <c r="Q3088" s="255">
        <v>305.97546082404813</v>
      </c>
      <c r="R3088" s="255">
        <v>484.26908798600641</v>
      </c>
      <c r="S3088" s="255">
        <v>484.33568748600641</v>
      </c>
      <c r="T3088" s="255" t="s">
        <v>1994</v>
      </c>
      <c r="U3088" s="170">
        <v>415.79045811960657</v>
      </c>
      <c r="V3088" s="170"/>
      <c r="W3088" s="170"/>
      <c r="AO3088" s="221"/>
    </row>
    <row r="3089" spans="1:41" s="221" customFormat="1" x14ac:dyDescent="0.25">
      <c r="A3089" s="260" t="s">
        <v>2084</v>
      </c>
      <c r="B3089" s="260" t="s">
        <v>2036</v>
      </c>
      <c r="C3089" s="260" t="s">
        <v>111</v>
      </c>
      <c r="D3089" s="261">
        <v>4843</v>
      </c>
      <c r="E3089" s="260" t="s">
        <v>1572</v>
      </c>
      <c r="F3089" s="259" t="s">
        <v>1974</v>
      </c>
      <c r="G3089" s="259" t="s">
        <v>1951</v>
      </c>
      <c r="H3089" s="258">
        <v>47.5</v>
      </c>
      <c r="I3089" s="255">
        <v>305.965464</v>
      </c>
      <c r="J3089" s="257">
        <v>305.96546082404814</v>
      </c>
      <c r="K3089" s="216">
        <v>0.02</v>
      </c>
      <c r="L3089" s="201">
        <v>305.96546082404814</v>
      </c>
      <c r="M3089" s="201">
        <v>427.1942183596297</v>
      </c>
      <c r="N3089" s="201">
        <v>41.094000000000001</v>
      </c>
      <c r="O3089" s="255">
        <v>41.094000000000001</v>
      </c>
      <c r="P3089" s="255">
        <v>427.1942183596297</v>
      </c>
      <c r="Q3089" s="255">
        <v>305.95546082404815</v>
      </c>
      <c r="R3089" s="255">
        <v>484.3456874860064</v>
      </c>
      <c r="S3089" s="255">
        <v>484.35568748600639</v>
      </c>
      <c r="T3089" s="255" t="s">
        <v>2077</v>
      </c>
      <c r="U3089" s="222">
        <v>415.86705761960656</v>
      </c>
      <c r="V3089" s="222"/>
      <c r="W3089" s="222"/>
      <c r="AB3089" s="175"/>
      <c r="AO3089" s="168"/>
    </row>
    <row r="3090" spans="1:41" x14ac:dyDescent="0.25">
      <c r="A3090" s="268"/>
      <c r="B3090" s="268"/>
      <c r="C3090" s="268"/>
      <c r="D3090" s="269"/>
      <c r="E3090" s="268"/>
      <c r="F3090" s="267"/>
      <c r="G3090" s="267"/>
      <c r="H3090" s="266"/>
      <c r="I3090" s="255">
        <v>5.8500000000000003E-2</v>
      </c>
      <c r="J3090" s="257"/>
      <c r="K3090" s="216">
        <v>4.7820000000000001E-2</v>
      </c>
      <c r="L3090" s="201">
        <v>305.93155082404814</v>
      </c>
      <c r="M3090" s="201">
        <v>427.1942183596297</v>
      </c>
      <c r="N3090" s="201">
        <v>41.094000000000001</v>
      </c>
      <c r="O3090" s="255">
        <v>41.094000000000001</v>
      </c>
      <c r="P3090" s="255">
        <v>427.1942183596297</v>
      </c>
      <c r="Q3090" s="255">
        <v>305.90764082404814</v>
      </c>
      <c r="R3090" s="255">
        <v>484.37959748600639</v>
      </c>
      <c r="S3090" s="255">
        <v>484.40350748600639</v>
      </c>
      <c r="T3090" s="255" t="s">
        <v>1994</v>
      </c>
      <c r="U3090" s="170">
        <v>415.90096761960655</v>
      </c>
      <c r="V3090" s="170"/>
      <c r="W3090" s="170"/>
    </row>
    <row r="3091" spans="1:41" x14ac:dyDescent="0.25">
      <c r="A3091" s="260" t="s">
        <v>2084</v>
      </c>
      <c r="B3091" s="260" t="s">
        <v>2036</v>
      </c>
      <c r="C3091" s="260" t="s">
        <v>1947</v>
      </c>
      <c r="D3091" s="261">
        <v>4845</v>
      </c>
      <c r="E3091" s="260" t="s">
        <v>2140</v>
      </c>
      <c r="F3091" s="259" t="s">
        <v>1982</v>
      </c>
      <c r="G3091" s="259" t="s">
        <v>1944</v>
      </c>
      <c r="H3091" s="258">
        <v>50</v>
      </c>
      <c r="I3091" s="255"/>
      <c r="J3091" s="257"/>
      <c r="K3091" s="255">
        <v>0.25</v>
      </c>
      <c r="L3091" s="201">
        <v>305.78264082404814</v>
      </c>
      <c r="M3091" s="201">
        <v>427.1942183596297</v>
      </c>
      <c r="N3091" s="201">
        <v>41.094000000000001</v>
      </c>
      <c r="O3091" s="255">
        <v>41.094000000000001</v>
      </c>
      <c r="P3091" s="255">
        <v>427.1942183596297</v>
      </c>
      <c r="Q3091" s="255">
        <v>305.65764082404814</v>
      </c>
      <c r="R3091" s="255">
        <v>484.52850748600639</v>
      </c>
      <c r="S3091" s="255">
        <v>484.65350748600639</v>
      </c>
      <c r="T3091" s="255"/>
      <c r="U3091" s="170">
        <v>416.04987761960655</v>
      </c>
      <c r="V3091" s="170"/>
      <c r="W3091" s="170"/>
    </row>
    <row r="3092" spans="1:41" x14ac:dyDescent="0.25">
      <c r="A3092" s="260"/>
      <c r="B3092" s="260"/>
      <c r="C3092" s="260"/>
      <c r="D3092" s="261"/>
      <c r="E3092" s="260" t="s">
        <v>619</v>
      </c>
      <c r="F3092" s="259"/>
      <c r="G3092" s="259"/>
      <c r="H3092" s="258"/>
      <c r="I3092" s="263"/>
      <c r="J3092" s="257"/>
      <c r="K3092" s="255">
        <v>1.5</v>
      </c>
      <c r="L3092" s="201">
        <v>304.90764082404814</v>
      </c>
      <c r="M3092" s="201">
        <v>427.1942183596297</v>
      </c>
      <c r="N3092" s="201">
        <v>41.094000000000001</v>
      </c>
      <c r="O3092" s="255">
        <v>41.094000000000001</v>
      </c>
      <c r="P3092" s="255">
        <v>427.1942183596297</v>
      </c>
      <c r="Q3092" s="255">
        <v>304.15764082404814</v>
      </c>
      <c r="R3092" s="255">
        <v>485.40350748600639</v>
      </c>
      <c r="S3092" s="255">
        <v>486.15350748600639</v>
      </c>
      <c r="T3092" s="255"/>
      <c r="U3092" s="170">
        <v>416.92487761960655</v>
      </c>
      <c r="V3092" s="170"/>
      <c r="W3092" s="170"/>
      <c r="AO3092" s="221"/>
    </row>
    <row r="3093" spans="1:41" s="221" customFormat="1" x14ac:dyDescent="0.25">
      <c r="A3093" s="260" t="s">
        <v>2084</v>
      </c>
      <c r="B3093" s="260" t="s">
        <v>2036</v>
      </c>
      <c r="C3093" s="260" t="s">
        <v>1973</v>
      </c>
      <c r="D3093" s="261">
        <v>4862</v>
      </c>
      <c r="E3093" s="260" t="s">
        <v>1600</v>
      </c>
      <c r="F3093" s="259" t="s">
        <v>1971</v>
      </c>
      <c r="G3093" s="259" t="s">
        <v>1970</v>
      </c>
      <c r="H3093" s="258"/>
      <c r="I3093" s="255"/>
      <c r="J3093" s="257"/>
      <c r="K3093" s="255">
        <v>0</v>
      </c>
      <c r="L3093" s="201">
        <v>304.15764082404814</v>
      </c>
      <c r="M3093" s="201">
        <v>427.1942183596297</v>
      </c>
      <c r="N3093" s="201">
        <v>41.094000000000001</v>
      </c>
      <c r="O3093" s="255">
        <v>41.094000000000001</v>
      </c>
      <c r="P3093" s="255">
        <v>427.1942183596297</v>
      </c>
      <c r="Q3093" s="255">
        <v>304.15764082404814</v>
      </c>
      <c r="R3093" s="255">
        <v>486.15350748600639</v>
      </c>
      <c r="S3093" s="255">
        <v>486.15350748600639</v>
      </c>
      <c r="T3093" s="255"/>
      <c r="U3093" s="222">
        <v>417.67487761960655</v>
      </c>
      <c r="V3093" s="222"/>
      <c r="W3093" s="222"/>
      <c r="AB3093" s="175"/>
    </row>
    <row r="3094" spans="1:41" s="221" customFormat="1" x14ac:dyDescent="0.25">
      <c r="A3094" s="260" t="s">
        <v>2084</v>
      </c>
      <c r="B3094" s="260" t="s">
        <v>2036</v>
      </c>
      <c r="C3094" s="260" t="s">
        <v>1990</v>
      </c>
      <c r="D3094" s="261">
        <v>4862</v>
      </c>
      <c r="E3094" s="260" t="s">
        <v>2139</v>
      </c>
      <c r="F3094" s="259" t="s">
        <v>1988</v>
      </c>
      <c r="G3094" s="259" t="s">
        <v>1987</v>
      </c>
      <c r="H3094" s="258"/>
      <c r="I3094" s="255"/>
      <c r="J3094" s="257"/>
      <c r="K3094" s="255">
        <v>0</v>
      </c>
      <c r="L3094" s="201">
        <v>304.15764082404814</v>
      </c>
      <c r="M3094" s="201">
        <v>427.1942183596297</v>
      </c>
      <c r="N3094" s="201">
        <v>41.094000000000001</v>
      </c>
      <c r="O3094" s="255">
        <v>41.094000000000001</v>
      </c>
      <c r="P3094" s="255">
        <v>427.1942183596297</v>
      </c>
      <c r="Q3094" s="255">
        <v>304.15764082404814</v>
      </c>
      <c r="R3094" s="255">
        <v>486.15350748600639</v>
      </c>
      <c r="S3094" s="255">
        <v>486.15350748600639</v>
      </c>
      <c r="T3094" s="255"/>
      <c r="U3094" s="222">
        <v>417.67487761960655</v>
      </c>
      <c r="V3094" s="222"/>
      <c r="W3094" s="222"/>
      <c r="AB3094" s="175"/>
      <c r="AO3094" s="168"/>
    </row>
    <row r="3095" spans="1:41" x14ac:dyDescent="0.25">
      <c r="A3095" s="260"/>
      <c r="B3095" s="260"/>
      <c r="C3095" s="260"/>
      <c r="D3095" s="261"/>
      <c r="E3095" s="260"/>
      <c r="F3095" s="259"/>
      <c r="G3095" s="259"/>
      <c r="H3095" s="258"/>
      <c r="I3095" s="255"/>
      <c r="J3095" s="257"/>
      <c r="K3095" s="255">
        <v>0.5</v>
      </c>
      <c r="L3095" s="201">
        <v>303.90764082404814</v>
      </c>
      <c r="M3095" s="201">
        <v>427.1942183596297</v>
      </c>
      <c r="N3095" s="201">
        <v>41.094000000000001</v>
      </c>
      <c r="O3095" s="255">
        <v>41.094000000000001</v>
      </c>
      <c r="P3095" s="255">
        <v>427.1942183596297</v>
      </c>
      <c r="Q3095" s="255">
        <v>303.65764082404814</v>
      </c>
      <c r="R3095" s="255">
        <v>486.40350748600639</v>
      </c>
      <c r="S3095" s="255">
        <v>486.65350748600639</v>
      </c>
      <c r="T3095" s="255"/>
      <c r="U3095" s="222">
        <v>417.92487761960655</v>
      </c>
      <c r="V3095" s="170"/>
      <c r="W3095" s="170"/>
    </row>
    <row r="3096" spans="1:41" x14ac:dyDescent="0.25">
      <c r="A3096" s="260" t="s">
        <v>2084</v>
      </c>
      <c r="B3096" s="260" t="s">
        <v>2036</v>
      </c>
      <c r="C3096" s="260" t="s">
        <v>1956</v>
      </c>
      <c r="D3096" s="261">
        <v>4868</v>
      </c>
      <c r="E3096" s="260" t="s">
        <v>2138</v>
      </c>
      <c r="F3096" s="259" t="s">
        <v>1982</v>
      </c>
      <c r="G3096" s="259" t="s">
        <v>1953</v>
      </c>
      <c r="H3096" s="258">
        <v>50</v>
      </c>
      <c r="I3096" s="255"/>
      <c r="J3096" s="257"/>
      <c r="K3096" s="255">
        <v>0.25</v>
      </c>
      <c r="L3096" s="201">
        <v>303.53264082404814</v>
      </c>
      <c r="M3096" s="201">
        <v>427.1942183596297</v>
      </c>
      <c r="N3096" s="201">
        <v>41.094000000000001</v>
      </c>
      <c r="O3096" s="255">
        <v>41.094000000000001</v>
      </c>
      <c r="P3096" s="255">
        <v>427.1942183596297</v>
      </c>
      <c r="Q3096" s="255">
        <v>303.40764082404814</v>
      </c>
      <c r="R3096" s="255">
        <v>486.77850748600639</v>
      </c>
      <c r="S3096" s="255">
        <v>486.90350748600639</v>
      </c>
      <c r="T3096" s="255"/>
      <c r="U3096" s="222">
        <v>418.29987761960655</v>
      </c>
      <c r="V3096" s="170"/>
      <c r="W3096" s="170"/>
    </row>
    <row r="3097" spans="1:41" x14ac:dyDescent="0.25">
      <c r="A3097" s="260"/>
      <c r="B3097" s="260"/>
      <c r="C3097" s="260"/>
      <c r="D3097" s="261"/>
      <c r="E3097" s="260" t="s">
        <v>619</v>
      </c>
      <c r="F3097" s="259"/>
      <c r="G3097" s="259"/>
      <c r="H3097" s="258"/>
      <c r="I3097" s="263">
        <v>3.1759519174556772E-6</v>
      </c>
      <c r="J3097" s="257">
        <v>1.348068</v>
      </c>
      <c r="K3097" s="216">
        <v>0.12643199999999988</v>
      </c>
      <c r="L3097" s="201">
        <v>303.34442482404813</v>
      </c>
      <c r="M3097" s="201">
        <v>427.1942183596297</v>
      </c>
      <c r="N3097" s="201">
        <v>41.094000000000001</v>
      </c>
      <c r="O3097" s="255">
        <v>41.094000000000001</v>
      </c>
      <c r="P3097" s="255">
        <v>427.1942183596297</v>
      </c>
      <c r="Q3097" s="255">
        <v>303.28120882404812</v>
      </c>
      <c r="R3097" s="255">
        <v>486.9667234860064</v>
      </c>
      <c r="S3097" s="255">
        <v>487.02993948600641</v>
      </c>
      <c r="T3097" s="255" t="s">
        <v>1994</v>
      </c>
      <c r="U3097" s="170">
        <v>418.48809361960656</v>
      </c>
      <c r="V3097" s="170"/>
      <c r="W3097" s="170"/>
    </row>
    <row r="3098" spans="1:41" x14ac:dyDescent="0.25">
      <c r="A3098" s="260" t="s">
        <v>2084</v>
      </c>
      <c r="B3098" s="260" t="s">
        <v>2036</v>
      </c>
      <c r="C3098" s="260" t="s">
        <v>1981</v>
      </c>
      <c r="D3098" s="261">
        <v>4871</v>
      </c>
      <c r="E3098" s="260" t="s">
        <v>2137</v>
      </c>
      <c r="F3098" s="259" t="s">
        <v>1979</v>
      </c>
      <c r="G3098" s="259" t="s">
        <v>1978</v>
      </c>
      <c r="H3098" s="258">
        <v>63</v>
      </c>
      <c r="I3098" s="255">
        <v>303.24371200000002</v>
      </c>
      <c r="J3098" s="257">
        <v>303.2437088240481</v>
      </c>
      <c r="K3098" s="255">
        <v>7.4999999999999997E-2</v>
      </c>
      <c r="L3098" s="201">
        <v>303.2437088240481</v>
      </c>
      <c r="M3098" s="201">
        <v>427.1942183596297</v>
      </c>
      <c r="N3098" s="201">
        <v>41.094000000000001</v>
      </c>
      <c r="O3098" s="255">
        <v>41.094000000000001</v>
      </c>
      <c r="P3098" s="255">
        <v>427.1942183596297</v>
      </c>
      <c r="Q3098" s="255">
        <v>303.20620882404813</v>
      </c>
      <c r="R3098" s="255">
        <v>487.06743948600638</v>
      </c>
      <c r="S3098" s="255">
        <v>487.1049394860064</v>
      </c>
      <c r="T3098" s="255"/>
      <c r="U3098" s="170">
        <v>418.58880961960654</v>
      </c>
      <c r="V3098" s="170"/>
      <c r="W3098" s="170"/>
    </row>
    <row r="3099" spans="1:41" x14ac:dyDescent="0.25">
      <c r="A3099" s="260"/>
      <c r="B3099" s="260"/>
      <c r="C3099" s="260"/>
      <c r="D3099" s="261"/>
      <c r="E3099" s="260"/>
      <c r="F3099" s="259"/>
      <c r="G3099" s="259"/>
      <c r="H3099" s="258"/>
      <c r="I3099" s="255"/>
      <c r="J3099" s="257"/>
      <c r="K3099" s="216">
        <v>1.348068</v>
      </c>
      <c r="L3099" s="201">
        <v>302.53217482404813</v>
      </c>
      <c r="M3099" s="201">
        <v>427.1942183596297</v>
      </c>
      <c r="N3099" s="201">
        <v>41.094000000000001</v>
      </c>
      <c r="O3099" s="255">
        <v>41.094000000000001</v>
      </c>
      <c r="P3099" s="255">
        <v>427.1942183596297</v>
      </c>
      <c r="Q3099" s="255">
        <v>301.85814082404812</v>
      </c>
      <c r="R3099" s="255">
        <v>487.77897348600641</v>
      </c>
      <c r="S3099" s="255">
        <v>488.45300748600641</v>
      </c>
      <c r="T3099" s="255" t="s">
        <v>1994</v>
      </c>
      <c r="U3099" s="170">
        <v>419.30034361960656</v>
      </c>
      <c r="V3099" s="170"/>
      <c r="W3099" s="170"/>
    </row>
    <row r="3100" spans="1:41" x14ac:dyDescent="0.25">
      <c r="A3100" s="260"/>
      <c r="B3100" s="260"/>
      <c r="C3100" s="260"/>
      <c r="D3100" s="261"/>
      <c r="E3100" s="260" t="s">
        <v>619</v>
      </c>
      <c r="F3100" s="259"/>
      <c r="G3100" s="259" t="s">
        <v>1962</v>
      </c>
      <c r="H3100" s="258"/>
      <c r="I3100" s="263">
        <v>3.1759518606122583E-6</v>
      </c>
      <c r="J3100" s="257">
        <v>-7.5650999999999996E-2</v>
      </c>
      <c r="K3100" s="216">
        <v>0.17915300000000001</v>
      </c>
      <c r="L3100" s="201">
        <v>301.76856432404816</v>
      </c>
      <c r="M3100" s="201">
        <v>427.1942183596297</v>
      </c>
      <c r="N3100" s="201">
        <v>41.094000000000001</v>
      </c>
      <c r="O3100" s="255">
        <v>41.094000000000001</v>
      </c>
      <c r="P3100" s="255">
        <v>427.1942183596297</v>
      </c>
      <c r="Q3100" s="255">
        <v>301.67898782404814</v>
      </c>
      <c r="R3100" s="255">
        <v>488.54258398600638</v>
      </c>
      <c r="S3100" s="255">
        <v>488.6321604860064</v>
      </c>
      <c r="T3100" s="255" t="s">
        <v>1994</v>
      </c>
      <c r="U3100" s="170">
        <v>420.06395411960654</v>
      </c>
      <c r="V3100" s="170"/>
      <c r="W3100" s="170"/>
    </row>
    <row r="3101" spans="1:41" x14ac:dyDescent="0.25">
      <c r="A3101" s="260" t="s">
        <v>2084</v>
      </c>
      <c r="B3101" s="260" t="s">
        <v>2036</v>
      </c>
      <c r="C3101" s="260" t="s">
        <v>111</v>
      </c>
      <c r="D3101" s="261">
        <v>4886</v>
      </c>
      <c r="E3101" s="260" t="s">
        <v>1573</v>
      </c>
      <c r="F3101" s="259" t="s">
        <v>1974</v>
      </c>
      <c r="G3101" s="259" t="s">
        <v>1951</v>
      </c>
      <c r="H3101" s="258"/>
      <c r="I3101" s="255">
        <v>301.678991</v>
      </c>
      <c r="J3101" s="257">
        <v>301.67898782404814</v>
      </c>
      <c r="K3101" s="255">
        <v>0</v>
      </c>
      <c r="L3101" s="201">
        <v>301.67898782404814</v>
      </c>
      <c r="M3101" s="201">
        <v>427.1942183596297</v>
      </c>
      <c r="N3101" s="201">
        <v>41.094000000000001</v>
      </c>
      <c r="O3101" s="255">
        <v>41.094000000000001</v>
      </c>
      <c r="P3101" s="255">
        <v>427.1942183596297</v>
      </c>
      <c r="Q3101" s="255">
        <v>301.67898782404814</v>
      </c>
      <c r="R3101" s="255">
        <v>488.6321604860064</v>
      </c>
      <c r="S3101" s="255">
        <v>488.6321604860064</v>
      </c>
      <c r="T3101" s="255"/>
      <c r="U3101" s="170">
        <v>420.15353061960656</v>
      </c>
      <c r="V3101" s="170"/>
      <c r="W3101" s="170"/>
    </row>
    <row r="3102" spans="1:41" x14ac:dyDescent="0.25">
      <c r="A3102" s="260"/>
      <c r="B3102" s="260"/>
      <c r="C3102" s="260"/>
      <c r="D3102" s="261"/>
      <c r="E3102" s="260" t="s">
        <v>619</v>
      </c>
      <c r="F3102" s="259"/>
      <c r="G3102" s="259" t="s">
        <v>1969</v>
      </c>
      <c r="H3102" s="258"/>
      <c r="I3102" s="263">
        <v>3.1759518606122583E-6</v>
      </c>
      <c r="J3102" s="257"/>
      <c r="K3102" s="255">
        <v>0.14528199999999999</v>
      </c>
      <c r="L3102" s="201">
        <v>301.60634682404816</v>
      </c>
      <c r="M3102" s="201">
        <v>427.1942183596297</v>
      </c>
      <c r="N3102" s="201">
        <v>41.094000000000001</v>
      </c>
      <c r="O3102" s="255">
        <v>41.094000000000001</v>
      </c>
      <c r="P3102" s="255">
        <v>427.1942183596297</v>
      </c>
      <c r="Q3102" s="255">
        <v>301.53370582404813</v>
      </c>
      <c r="R3102" s="255">
        <v>488.70480148600643</v>
      </c>
      <c r="S3102" s="255">
        <v>488.77744248600641</v>
      </c>
      <c r="T3102" s="255"/>
      <c r="U3102" s="170">
        <v>420.22617161960659</v>
      </c>
      <c r="V3102" s="170"/>
      <c r="W3102" s="170"/>
    </row>
    <row r="3103" spans="1:41" x14ac:dyDescent="0.25">
      <c r="A3103" s="260" t="s">
        <v>2084</v>
      </c>
      <c r="B3103" s="260" t="s">
        <v>2036</v>
      </c>
      <c r="C3103" s="260" t="s">
        <v>2087</v>
      </c>
      <c r="D3103" s="261">
        <v>4888</v>
      </c>
      <c r="E3103" s="260" t="s">
        <v>2136</v>
      </c>
      <c r="F3103" s="259"/>
      <c r="G3103" s="259" t="s">
        <v>2085</v>
      </c>
      <c r="H3103" s="258"/>
      <c r="I3103" s="255">
        <v>301.53370899999999</v>
      </c>
      <c r="J3103" s="257">
        <v>301.53370582404813</v>
      </c>
      <c r="K3103" s="255">
        <v>0</v>
      </c>
      <c r="L3103" s="201">
        <v>301.53370582404813</v>
      </c>
      <c r="M3103" s="201">
        <v>427.1942183596297</v>
      </c>
      <c r="N3103" s="201">
        <v>41.094000000000001</v>
      </c>
      <c r="O3103" s="255">
        <v>41.094000000000001</v>
      </c>
      <c r="P3103" s="255">
        <v>427.1942183596297</v>
      </c>
      <c r="Q3103" s="255">
        <v>301.53370582404813</v>
      </c>
      <c r="R3103" s="255">
        <v>488.77744248600641</v>
      </c>
      <c r="S3103" s="255">
        <v>488.77744248600641</v>
      </c>
      <c r="T3103" s="255"/>
      <c r="U3103" s="170">
        <v>420.29881261960657</v>
      </c>
      <c r="V3103" s="170"/>
      <c r="W3103" s="170"/>
    </row>
    <row r="3104" spans="1:41" x14ac:dyDescent="0.25">
      <c r="A3104" s="260"/>
      <c r="B3104" s="260"/>
      <c r="C3104" s="260"/>
      <c r="D3104" s="261"/>
      <c r="E3104" s="260" t="s">
        <v>619</v>
      </c>
      <c r="F3104" s="259"/>
      <c r="G3104" s="259" t="s">
        <v>1969</v>
      </c>
      <c r="H3104" s="258"/>
      <c r="I3104" s="255"/>
      <c r="J3104" s="257"/>
      <c r="K3104" s="255">
        <v>0</v>
      </c>
      <c r="L3104" s="201">
        <v>301.53370582404813</v>
      </c>
      <c r="M3104" s="201">
        <v>427.1942183596297</v>
      </c>
      <c r="N3104" s="201">
        <v>41.094000000000001</v>
      </c>
      <c r="O3104" s="255">
        <v>41.094000000000001</v>
      </c>
      <c r="P3104" s="255">
        <v>427.1942183596297</v>
      </c>
      <c r="Q3104" s="255">
        <v>301.53370582404813</v>
      </c>
      <c r="R3104" s="255">
        <v>488.77744248600641</v>
      </c>
      <c r="S3104" s="255">
        <v>488.77744248600641</v>
      </c>
      <c r="T3104" s="255"/>
      <c r="U3104" s="170">
        <v>420.29881261960657</v>
      </c>
      <c r="V3104" s="170"/>
      <c r="W3104" s="170"/>
    </row>
    <row r="3105" spans="1:41" x14ac:dyDescent="0.25">
      <c r="A3105" s="260" t="s">
        <v>2084</v>
      </c>
      <c r="B3105" s="260" t="s">
        <v>2036</v>
      </c>
      <c r="C3105" s="260" t="s">
        <v>1990</v>
      </c>
      <c r="D3105" s="261">
        <v>4888</v>
      </c>
      <c r="E3105" s="260" t="s">
        <v>2135</v>
      </c>
      <c r="F3105" s="259" t="s">
        <v>1988</v>
      </c>
      <c r="G3105" s="259" t="s">
        <v>1987</v>
      </c>
      <c r="H3105" s="258"/>
      <c r="I3105" s="255"/>
      <c r="J3105" s="257"/>
      <c r="K3105" s="255">
        <v>0</v>
      </c>
      <c r="L3105" s="201">
        <v>301.53370582404813</v>
      </c>
      <c r="M3105" s="201">
        <v>427.1942183596297</v>
      </c>
      <c r="N3105" s="201">
        <v>41.094000000000001</v>
      </c>
      <c r="O3105" s="255">
        <v>41.094000000000001</v>
      </c>
      <c r="P3105" s="255">
        <v>427.1942183596297</v>
      </c>
      <c r="Q3105" s="255">
        <v>301.53370582404813</v>
      </c>
      <c r="R3105" s="255">
        <v>488.77744248600641</v>
      </c>
      <c r="S3105" s="255">
        <v>488.77744248600641</v>
      </c>
      <c r="T3105" s="255"/>
      <c r="U3105" s="170">
        <v>420.29881261960657</v>
      </c>
      <c r="V3105" s="170"/>
      <c r="W3105" s="170"/>
    </row>
    <row r="3106" spans="1:41" x14ac:dyDescent="0.25">
      <c r="A3106" s="260"/>
      <c r="B3106" s="260"/>
      <c r="C3106" s="260"/>
      <c r="D3106" s="261"/>
      <c r="E3106" s="260" t="s">
        <v>619</v>
      </c>
      <c r="F3106" s="259"/>
      <c r="G3106" s="259" t="s">
        <v>1962</v>
      </c>
      <c r="H3106" s="258"/>
      <c r="I3106" s="255"/>
      <c r="J3106" s="257"/>
      <c r="K3106" s="255">
        <v>0.13121600000000003</v>
      </c>
      <c r="L3106" s="201">
        <v>301.46809782404813</v>
      </c>
      <c r="M3106" s="201">
        <v>427.1942183596297</v>
      </c>
      <c r="N3106" s="201">
        <v>41.094000000000001</v>
      </c>
      <c r="O3106" s="255">
        <v>41.094000000000001</v>
      </c>
      <c r="P3106" s="255">
        <v>427.1942183596297</v>
      </c>
      <c r="Q3106" s="255">
        <v>301.40248982404813</v>
      </c>
      <c r="R3106" s="255">
        <v>488.8430504860064</v>
      </c>
      <c r="S3106" s="255">
        <v>488.9086584860064</v>
      </c>
      <c r="T3106" s="255"/>
      <c r="U3106" s="170">
        <v>420.36442061960656</v>
      </c>
      <c r="V3106" s="170"/>
      <c r="W3106" s="170"/>
    </row>
    <row r="3107" spans="1:41" x14ac:dyDescent="0.25">
      <c r="A3107" s="260"/>
      <c r="B3107" s="260"/>
      <c r="C3107" s="260"/>
      <c r="D3107" s="261"/>
      <c r="E3107" s="260" t="s">
        <v>619</v>
      </c>
      <c r="F3107" s="259"/>
      <c r="G3107" s="259"/>
      <c r="H3107" s="258"/>
      <c r="I3107" s="255"/>
      <c r="J3107" s="257"/>
      <c r="K3107" s="216">
        <v>1.2988490000000001</v>
      </c>
      <c r="L3107" s="201">
        <v>300.75306532404812</v>
      </c>
      <c r="M3107" s="201">
        <v>427.1942183596297</v>
      </c>
      <c r="N3107" s="201">
        <v>41.094000000000001</v>
      </c>
      <c r="O3107" s="255">
        <v>41.094000000000001</v>
      </c>
      <c r="P3107" s="255">
        <v>427.1942183596297</v>
      </c>
      <c r="Q3107" s="255">
        <v>300.10364082404811</v>
      </c>
      <c r="R3107" s="255">
        <v>489.55808298600641</v>
      </c>
      <c r="S3107" s="255">
        <v>490.20750748600642</v>
      </c>
      <c r="T3107" s="255" t="s">
        <v>1994</v>
      </c>
      <c r="U3107" s="170">
        <v>421.07945311960657</v>
      </c>
      <c r="V3107" s="170"/>
      <c r="W3107" s="170"/>
    </row>
    <row r="3108" spans="1:41" x14ac:dyDescent="0.25">
      <c r="A3108" s="260" t="s">
        <v>2084</v>
      </c>
      <c r="B3108" s="260" t="s">
        <v>2036</v>
      </c>
      <c r="C3108" s="260" t="s">
        <v>1961</v>
      </c>
      <c r="D3108" s="261">
        <v>4903</v>
      </c>
      <c r="E3108" s="260" t="s">
        <v>2134</v>
      </c>
      <c r="F3108" s="259" t="s">
        <v>1984</v>
      </c>
      <c r="G3108" s="259" t="s">
        <v>1958</v>
      </c>
      <c r="H3108" s="258">
        <v>50</v>
      </c>
      <c r="I3108" s="255"/>
      <c r="J3108" s="257"/>
      <c r="K3108" s="255">
        <v>0.2</v>
      </c>
      <c r="L3108" s="201">
        <v>300.00364082404815</v>
      </c>
      <c r="M3108" s="201">
        <v>427.1942183596297</v>
      </c>
      <c r="N3108" s="201">
        <v>41.094000000000001</v>
      </c>
      <c r="O3108" s="255">
        <v>41.094000000000001</v>
      </c>
      <c r="P3108" s="255">
        <v>427.1942183596297</v>
      </c>
      <c r="Q3108" s="255">
        <v>299.90364082404813</v>
      </c>
      <c r="R3108" s="255">
        <v>490.30750748600639</v>
      </c>
      <c r="S3108" s="255">
        <v>490.40750748600641</v>
      </c>
      <c r="T3108" s="265"/>
      <c r="U3108" s="170">
        <v>421.82887761960654</v>
      </c>
      <c r="V3108" s="170"/>
      <c r="W3108" s="170"/>
    </row>
    <row r="3109" spans="1:41" x14ac:dyDescent="0.25">
      <c r="A3109" s="260"/>
      <c r="B3109" s="260"/>
      <c r="C3109" s="260"/>
      <c r="D3109" s="261"/>
      <c r="E3109" s="260" t="s">
        <v>619</v>
      </c>
      <c r="F3109" s="259"/>
      <c r="G3109" s="259"/>
      <c r="H3109" s="258"/>
      <c r="I3109" s="255"/>
      <c r="J3109" s="257"/>
      <c r="K3109" s="255">
        <v>0.2</v>
      </c>
      <c r="L3109" s="201">
        <v>299.8036408240481</v>
      </c>
      <c r="M3109" s="201">
        <v>427.1942183596297</v>
      </c>
      <c r="N3109" s="201">
        <v>41.094000000000001</v>
      </c>
      <c r="O3109" s="255">
        <v>41.094000000000001</v>
      </c>
      <c r="P3109" s="255">
        <v>427.1942183596297</v>
      </c>
      <c r="Q3109" s="255">
        <v>299.70364082404814</v>
      </c>
      <c r="R3109" s="255">
        <v>490.50750748600638</v>
      </c>
      <c r="S3109" s="255">
        <v>490.6075074860064</v>
      </c>
      <c r="T3109" s="255"/>
      <c r="U3109" s="170">
        <v>422.02887761960653</v>
      </c>
      <c r="V3109" s="170"/>
      <c r="W3109" s="170"/>
    </row>
    <row r="3110" spans="1:41" x14ac:dyDescent="0.25">
      <c r="A3110" s="260" t="s">
        <v>2084</v>
      </c>
      <c r="B3110" s="260" t="s">
        <v>2036</v>
      </c>
      <c r="C3110" s="260" t="s">
        <v>1947</v>
      </c>
      <c r="D3110" s="261">
        <v>4907</v>
      </c>
      <c r="E3110" s="260" t="s">
        <v>2133</v>
      </c>
      <c r="F3110" s="259" t="s">
        <v>1982</v>
      </c>
      <c r="G3110" s="259" t="s">
        <v>1944</v>
      </c>
      <c r="H3110" s="258">
        <v>50</v>
      </c>
      <c r="I3110" s="255"/>
      <c r="J3110" s="257"/>
      <c r="K3110" s="255">
        <v>0.25</v>
      </c>
      <c r="L3110" s="201">
        <v>299.57864082404814</v>
      </c>
      <c r="M3110" s="201">
        <v>427.1942183596297</v>
      </c>
      <c r="N3110" s="201">
        <v>41.094000000000001</v>
      </c>
      <c r="O3110" s="255">
        <v>41.094000000000001</v>
      </c>
      <c r="P3110" s="255">
        <v>427.1942183596297</v>
      </c>
      <c r="Q3110" s="255">
        <v>299.45364082404814</v>
      </c>
      <c r="R3110" s="255">
        <v>490.7325074860064</v>
      </c>
      <c r="S3110" s="255">
        <v>490.8575074860064</v>
      </c>
      <c r="T3110" s="255"/>
      <c r="U3110" s="170">
        <v>422.25387761960656</v>
      </c>
      <c r="V3110" s="170"/>
      <c r="W3110" s="170"/>
    </row>
    <row r="3111" spans="1:41" x14ac:dyDescent="0.25">
      <c r="A3111" s="260"/>
      <c r="B3111" s="260"/>
      <c r="C3111" s="260"/>
      <c r="D3111" s="261"/>
      <c r="E3111" s="260" t="s">
        <v>619</v>
      </c>
      <c r="F3111" s="259"/>
      <c r="G3111" s="259"/>
      <c r="H3111" s="258"/>
      <c r="I3111" s="255"/>
      <c r="J3111" s="257"/>
      <c r="K3111" s="255">
        <v>2</v>
      </c>
      <c r="L3111" s="201">
        <v>298.45364082404814</v>
      </c>
      <c r="M3111" s="201">
        <v>427.1942183596297</v>
      </c>
      <c r="N3111" s="201">
        <v>41.094000000000001</v>
      </c>
      <c r="O3111" s="255">
        <v>41.094000000000001</v>
      </c>
      <c r="P3111" s="255">
        <v>427.1942183596297</v>
      </c>
      <c r="Q3111" s="255">
        <v>297.45364082404814</v>
      </c>
      <c r="R3111" s="255">
        <v>491.8575074860064</v>
      </c>
      <c r="S3111" s="255">
        <v>492.8575074860064</v>
      </c>
      <c r="T3111" s="255"/>
      <c r="U3111" s="170">
        <v>423.37887761960656</v>
      </c>
      <c r="V3111" s="170"/>
      <c r="W3111" s="170"/>
      <c r="AO3111" s="221"/>
    </row>
    <row r="3112" spans="1:41" s="221" customFormat="1" x14ac:dyDescent="0.25">
      <c r="A3112" s="260" t="s">
        <v>2084</v>
      </c>
      <c r="B3112" s="260" t="s">
        <v>2036</v>
      </c>
      <c r="C3112" s="260" t="s">
        <v>1956</v>
      </c>
      <c r="D3112" s="261">
        <v>4930</v>
      </c>
      <c r="E3112" s="260" t="s">
        <v>2132</v>
      </c>
      <c r="F3112" s="259" t="s">
        <v>1982</v>
      </c>
      <c r="G3112" s="259" t="s">
        <v>1953</v>
      </c>
      <c r="H3112" s="258">
        <v>50</v>
      </c>
      <c r="I3112" s="255"/>
      <c r="J3112" s="257"/>
      <c r="K3112" s="255">
        <v>0.25</v>
      </c>
      <c r="L3112" s="201">
        <v>297.32864082404814</v>
      </c>
      <c r="M3112" s="201">
        <v>427.1942183596297</v>
      </c>
      <c r="N3112" s="201">
        <v>41.094000000000001</v>
      </c>
      <c r="O3112" s="255">
        <v>41.094000000000001</v>
      </c>
      <c r="P3112" s="255">
        <v>427.1942183596297</v>
      </c>
      <c r="Q3112" s="255">
        <v>297.20364082404814</v>
      </c>
      <c r="R3112" s="255">
        <v>492.9825074860064</v>
      </c>
      <c r="S3112" s="255">
        <v>493.1075074860064</v>
      </c>
      <c r="T3112" s="265"/>
      <c r="U3112" s="170">
        <v>424.50387761960656</v>
      </c>
      <c r="V3112" s="222"/>
      <c r="W3112" s="222"/>
      <c r="AB3112" s="175"/>
    </row>
    <row r="3113" spans="1:41" s="221" customFormat="1" x14ac:dyDescent="0.25">
      <c r="A3113" s="260"/>
      <c r="B3113" s="260"/>
      <c r="C3113" s="260"/>
      <c r="D3113" s="261"/>
      <c r="E3113" s="260"/>
      <c r="F3113" s="259"/>
      <c r="G3113" s="259"/>
      <c r="H3113" s="258"/>
      <c r="I3113" s="255"/>
      <c r="J3113" s="257"/>
      <c r="K3113" s="255">
        <v>1.5495000000000001</v>
      </c>
      <c r="L3113" s="201">
        <v>296.42889082404815</v>
      </c>
      <c r="M3113" s="201">
        <v>427.1942183596297</v>
      </c>
      <c r="N3113" s="201">
        <v>41.094000000000001</v>
      </c>
      <c r="O3113" s="255">
        <v>41.094000000000001</v>
      </c>
      <c r="P3113" s="255">
        <v>427.1942183596297</v>
      </c>
      <c r="Q3113" s="255">
        <v>295.65414082404811</v>
      </c>
      <c r="R3113" s="255">
        <v>493.88225748600644</v>
      </c>
      <c r="S3113" s="255">
        <v>494.65700748600642</v>
      </c>
      <c r="T3113" s="265"/>
      <c r="U3113" s="170">
        <v>425.4036276196066</v>
      </c>
      <c r="V3113" s="222"/>
      <c r="W3113" s="222"/>
      <c r="AB3113" s="175"/>
      <c r="AO3113" s="223"/>
    </row>
    <row r="3114" spans="1:41" s="223" customFormat="1" x14ac:dyDescent="0.25">
      <c r="A3114" s="260"/>
      <c r="B3114" s="260"/>
      <c r="C3114" s="260"/>
      <c r="D3114" s="261"/>
      <c r="E3114" s="260" t="s">
        <v>619</v>
      </c>
      <c r="F3114" s="259"/>
      <c r="G3114" s="259"/>
      <c r="H3114" s="258"/>
      <c r="I3114" s="255"/>
      <c r="J3114" s="257"/>
      <c r="K3114" s="255">
        <v>9.6000000000000002E-2</v>
      </c>
      <c r="L3114" s="201">
        <v>295.60614082404811</v>
      </c>
      <c r="M3114" s="201">
        <v>427.1942183596297</v>
      </c>
      <c r="N3114" s="201">
        <v>41.094000000000001</v>
      </c>
      <c r="O3114" s="255">
        <v>41.094000000000001</v>
      </c>
      <c r="P3114" s="255">
        <v>427.1942183596297</v>
      </c>
      <c r="Q3114" s="255">
        <v>295.55814082404811</v>
      </c>
      <c r="R3114" s="255">
        <v>494.70500748600642</v>
      </c>
      <c r="S3114" s="255">
        <v>494.75300748600642</v>
      </c>
      <c r="T3114" s="265"/>
      <c r="U3114" s="201">
        <v>426.22637761960658</v>
      </c>
      <c r="V3114" s="225"/>
      <c r="W3114" s="225"/>
      <c r="AB3114" s="224"/>
    </row>
    <row r="3115" spans="1:41" s="223" customFormat="1" x14ac:dyDescent="0.25">
      <c r="A3115" s="260"/>
      <c r="B3115" s="260"/>
      <c r="C3115" s="260"/>
      <c r="D3115" s="261"/>
      <c r="E3115" s="260" t="s">
        <v>619</v>
      </c>
      <c r="F3115" s="259"/>
      <c r="G3115" s="259"/>
      <c r="H3115" s="258"/>
      <c r="I3115" s="255"/>
      <c r="J3115" s="257"/>
      <c r="K3115" s="255">
        <v>0</v>
      </c>
      <c r="L3115" s="201">
        <v>295.55814082404811</v>
      </c>
      <c r="M3115" s="201">
        <v>427.1942183596297</v>
      </c>
      <c r="N3115" s="201">
        <v>41.094000000000001</v>
      </c>
      <c r="O3115" s="255">
        <v>41.094000000000001</v>
      </c>
      <c r="P3115" s="255">
        <v>427.1942183596297</v>
      </c>
      <c r="Q3115" s="255">
        <v>295.55814082404811</v>
      </c>
      <c r="R3115" s="255">
        <v>494.75300748600642</v>
      </c>
      <c r="S3115" s="255">
        <v>494.75300748600642</v>
      </c>
      <c r="T3115" s="265"/>
      <c r="U3115" s="201">
        <v>426.27437761960658</v>
      </c>
      <c r="V3115" s="225"/>
      <c r="W3115" s="225"/>
      <c r="AB3115" s="224"/>
    </row>
    <row r="3116" spans="1:41" s="223" customFormat="1" x14ac:dyDescent="0.25">
      <c r="A3116" s="260"/>
      <c r="B3116" s="260"/>
      <c r="C3116" s="260"/>
      <c r="D3116" s="261"/>
      <c r="E3116" s="260" t="s">
        <v>619</v>
      </c>
      <c r="F3116" s="259"/>
      <c r="G3116" s="259" t="s">
        <v>1962</v>
      </c>
      <c r="H3116" s="258"/>
      <c r="I3116" s="255"/>
      <c r="J3116" s="257"/>
      <c r="K3116" s="255">
        <v>9.4E-2</v>
      </c>
      <c r="L3116" s="201">
        <v>295.51114082404808</v>
      </c>
      <c r="M3116" s="201">
        <v>427.1942183596297</v>
      </c>
      <c r="N3116" s="201">
        <v>41.094000000000001</v>
      </c>
      <c r="O3116" s="255">
        <v>41.094000000000001</v>
      </c>
      <c r="P3116" s="255">
        <v>427.1942183596297</v>
      </c>
      <c r="Q3116" s="255">
        <v>295.46414082404812</v>
      </c>
      <c r="R3116" s="255">
        <v>494.80000748600639</v>
      </c>
      <c r="S3116" s="255">
        <v>494.84700748600642</v>
      </c>
      <c r="T3116" s="265"/>
      <c r="U3116" s="201">
        <v>426.32137761960655</v>
      </c>
      <c r="V3116" s="225"/>
      <c r="W3116" s="225"/>
      <c r="AB3116" s="224"/>
    </row>
    <row r="3117" spans="1:41" s="223" customFormat="1" x14ac:dyDescent="0.25">
      <c r="A3117" s="260" t="s">
        <v>2084</v>
      </c>
      <c r="B3117" s="260" t="s">
        <v>2036</v>
      </c>
      <c r="C3117" s="260" t="s">
        <v>2087</v>
      </c>
      <c r="D3117" s="261">
        <v>4948</v>
      </c>
      <c r="E3117" s="260" t="s">
        <v>2131</v>
      </c>
      <c r="F3117" s="259"/>
      <c r="G3117" s="259" t="s">
        <v>2085</v>
      </c>
      <c r="H3117" s="258"/>
      <c r="I3117" s="255"/>
      <c r="J3117" s="257"/>
      <c r="K3117" s="255">
        <v>0</v>
      </c>
      <c r="L3117" s="201">
        <v>295.46414082404812</v>
      </c>
      <c r="M3117" s="201">
        <v>427.1942183596297</v>
      </c>
      <c r="N3117" s="201">
        <v>41.094000000000001</v>
      </c>
      <c r="O3117" s="255">
        <v>41.094000000000001</v>
      </c>
      <c r="P3117" s="255">
        <v>427.1942183596297</v>
      </c>
      <c r="Q3117" s="255">
        <v>295.46414082404812</v>
      </c>
      <c r="R3117" s="255">
        <v>494.84700748600642</v>
      </c>
      <c r="S3117" s="255">
        <v>494.84700748600642</v>
      </c>
      <c r="T3117" s="265"/>
      <c r="U3117" s="201">
        <v>426.36837761960658</v>
      </c>
      <c r="V3117" s="225"/>
      <c r="W3117" s="225"/>
      <c r="AB3117" s="224"/>
    </row>
    <row r="3118" spans="1:41" s="223" customFormat="1" x14ac:dyDescent="0.25">
      <c r="A3118" s="260"/>
      <c r="B3118" s="260"/>
      <c r="C3118" s="260"/>
      <c r="D3118" s="261"/>
      <c r="E3118" s="260" t="s">
        <v>619</v>
      </c>
      <c r="F3118" s="259"/>
      <c r="G3118" s="259" t="s">
        <v>2100</v>
      </c>
      <c r="H3118" s="258"/>
      <c r="I3118" s="263">
        <v>2.5300000743300188E-6</v>
      </c>
      <c r="J3118" s="257">
        <v>9.0994000000000005E-2</v>
      </c>
      <c r="K3118" s="216">
        <v>5.9999999999921227E-6</v>
      </c>
      <c r="L3118" s="201">
        <v>295.46413782404812</v>
      </c>
      <c r="M3118" s="201">
        <v>427.1942183596297</v>
      </c>
      <c r="N3118" s="201">
        <v>41.094000000000001</v>
      </c>
      <c r="O3118" s="255">
        <v>41.094000000000001</v>
      </c>
      <c r="P3118" s="255">
        <v>427.1942183596297</v>
      </c>
      <c r="Q3118" s="255">
        <v>295.46413482404813</v>
      </c>
      <c r="R3118" s="255">
        <v>494.84701048600641</v>
      </c>
      <c r="S3118" s="255">
        <v>494.8470134860064</v>
      </c>
      <c r="T3118" s="255" t="s">
        <v>1994</v>
      </c>
      <c r="U3118" s="201">
        <v>426.36838061960657</v>
      </c>
      <c r="V3118" s="225"/>
      <c r="W3118" s="225"/>
      <c r="AB3118" s="224"/>
    </row>
    <row r="3119" spans="1:41" s="223" customFormat="1" x14ac:dyDescent="0.25">
      <c r="A3119" s="260" t="s">
        <v>2084</v>
      </c>
      <c r="B3119" s="260" t="s">
        <v>2036</v>
      </c>
      <c r="C3119" s="260" t="s">
        <v>1990</v>
      </c>
      <c r="D3119" s="261">
        <v>4948</v>
      </c>
      <c r="E3119" s="260" t="s">
        <v>2130</v>
      </c>
      <c r="F3119" s="259" t="s">
        <v>1988</v>
      </c>
      <c r="G3119" s="259" t="s">
        <v>1987</v>
      </c>
      <c r="H3119" s="258"/>
      <c r="I3119" s="255">
        <v>295.4641373540482</v>
      </c>
      <c r="J3119" s="257">
        <v>295.46413482404813</v>
      </c>
      <c r="K3119" s="255">
        <v>0</v>
      </c>
      <c r="L3119" s="201">
        <v>295.46413482404813</v>
      </c>
      <c r="M3119" s="201">
        <v>427.1942183596297</v>
      </c>
      <c r="N3119" s="201">
        <v>41.094000000000001</v>
      </c>
      <c r="O3119" s="255">
        <v>41.094000000000001</v>
      </c>
      <c r="P3119" s="255">
        <v>427.1942183596297</v>
      </c>
      <c r="Q3119" s="255">
        <v>295.46413482404813</v>
      </c>
      <c r="R3119" s="255">
        <v>494.8470134860064</v>
      </c>
      <c r="S3119" s="255">
        <v>494.8470134860064</v>
      </c>
      <c r="T3119" s="265"/>
      <c r="U3119" s="201">
        <v>426.36838361960656</v>
      </c>
      <c r="V3119" s="225"/>
      <c r="W3119" s="225"/>
      <c r="AB3119" s="224"/>
      <c r="AO3119" s="250"/>
    </row>
    <row r="3120" spans="1:41" s="250" customFormat="1" x14ac:dyDescent="0.25">
      <c r="A3120" s="260"/>
      <c r="B3120" s="260"/>
      <c r="C3120" s="260"/>
      <c r="D3120" s="261"/>
      <c r="E3120" s="260" t="s">
        <v>619</v>
      </c>
      <c r="F3120" s="259"/>
      <c r="G3120" s="259" t="s">
        <v>1962</v>
      </c>
      <c r="H3120" s="258"/>
      <c r="I3120" s="255"/>
      <c r="J3120" s="257"/>
      <c r="K3120" s="216">
        <v>0.189994</v>
      </c>
      <c r="L3120" s="201">
        <v>295.36913782404815</v>
      </c>
      <c r="M3120" s="201">
        <v>427.1942183596297</v>
      </c>
      <c r="N3120" s="201">
        <v>41.094000000000001</v>
      </c>
      <c r="O3120" s="255">
        <v>41.094000000000001</v>
      </c>
      <c r="P3120" s="255">
        <v>427.1942183596297</v>
      </c>
      <c r="Q3120" s="255">
        <v>295.27414082404812</v>
      </c>
      <c r="R3120" s="255">
        <v>494.94201048600644</v>
      </c>
      <c r="S3120" s="255">
        <v>495.03700748600642</v>
      </c>
      <c r="T3120" s="255" t="s">
        <v>1994</v>
      </c>
      <c r="U3120" s="201">
        <v>426.4633806196066</v>
      </c>
      <c r="V3120" s="201"/>
      <c r="W3120" s="201"/>
      <c r="AB3120" s="251"/>
    </row>
    <row r="3121" spans="1:41" s="250" customFormat="1" x14ac:dyDescent="0.25">
      <c r="A3121" s="260"/>
      <c r="B3121" s="260"/>
      <c r="C3121" s="260"/>
      <c r="D3121" s="261"/>
      <c r="E3121" s="260"/>
      <c r="F3121" s="259"/>
      <c r="G3121" s="259"/>
      <c r="H3121" s="258"/>
      <c r="I3121" s="263">
        <v>3.1759518606122583E-6</v>
      </c>
      <c r="J3121" s="257">
        <v>1.0189999999999999E-3</v>
      </c>
      <c r="K3121" s="216">
        <v>1.373481</v>
      </c>
      <c r="L3121" s="201">
        <v>294.58740032404808</v>
      </c>
      <c r="M3121" s="201">
        <v>427.1942183596297</v>
      </c>
      <c r="N3121" s="201">
        <v>41.094000000000001</v>
      </c>
      <c r="O3121" s="255">
        <v>41.094000000000001</v>
      </c>
      <c r="P3121" s="255">
        <v>427.1942183596297</v>
      </c>
      <c r="Q3121" s="255">
        <v>293.90065982404809</v>
      </c>
      <c r="R3121" s="255">
        <v>495.72374798600646</v>
      </c>
      <c r="S3121" s="255">
        <v>496.41048848600644</v>
      </c>
      <c r="T3121" s="255" t="s">
        <v>1994</v>
      </c>
      <c r="U3121" s="201">
        <v>427.24511811960662</v>
      </c>
      <c r="V3121" s="201"/>
      <c r="W3121" s="201"/>
      <c r="AB3121" s="251"/>
      <c r="AO3121" s="168"/>
    </row>
    <row r="3122" spans="1:41" x14ac:dyDescent="0.25">
      <c r="A3122" s="260" t="s">
        <v>2084</v>
      </c>
      <c r="B3122" s="260" t="s">
        <v>2036</v>
      </c>
      <c r="C3122" s="260" t="s">
        <v>1961</v>
      </c>
      <c r="D3122" s="261">
        <v>4965</v>
      </c>
      <c r="E3122" s="260" t="s">
        <v>2129</v>
      </c>
      <c r="F3122" s="259" t="s">
        <v>1984</v>
      </c>
      <c r="G3122" s="259" t="s">
        <v>1958</v>
      </c>
      <c r="H3122" s="258">
        <v>50</v>
      </c>
      <c r="I3122" s="255">
        <v>293.80066299999999</v>
      </c>
      <c r="J3122" s="257">
        <v>293.80065982404813</v>
      </c>
      <c r="K3122" s="255">
        <v>0.2</v>
      </c>
      <c r="L3122" s="201">
        <v>293.80065982404813</v>
      </c>
      <c r="M3122" s="201">
        <v>427.1942183596297</v>
      </c>
      <c r="N3122" s="201">
        <v>41.094000000000001</v>
      </c>
      <c r="O3122" s="255">
        <v>41.094000000000001</v>
      </c>
      <c r="P3122" s="255">
        <v>427.1942183596297</v>
      </c>
      <c r="Q3122" s="255">
        <v>293.7006598240481</v>
      </c>
      <c r="R3122" s="255">
        <v>496.51048848600641</v>
      </c>
      <c r="S3122" s="255">
        <v>496.61048848600643</v>
      </c>
      <c r="T3122" s="265"/>
      <c r="U3122" s="170">
        <v>428.03185861960657</v>
      </c>
      <c r="V3122" s="170"/>
      <c r="W3122" s="170"/>
      <c r="AO3122" s="221"/>
    </row>
    <row r="3123" spans="1:41" s="221" customFormat="1" x14ac:dyDescent="0.25">
      <c r="A3123" s="260"/>
      <c r="B3123" s="260"/>
      <c r="C3123" s="260"/>
      <c r="D3123" s="261"/>
      <c r="E3123" s="260" t="s">
        <v>619</v>
      </c>
      <c r="F3123" s="259"/>
      <c r="G3123" s="259"/>
      <c r="H3123" s="258"/>
      <c r="I3123" s="263">
        <v>3.1759518606122583E-6</v>
      </c>
      <c r="J3123" s="257">
        <v>-5.4679999999999999E-2</v>
      </c>
      <c r="K3123" s="216">
        <v>0.13319900000000001</v>
      </c>
      <c r="L3123" s="201">
        <v>293.63406032404811</v>
      </c>
      <c r="M3123" s="201">
        <v>427.1942183596297</v>
      </c>
      <c r="N3123" s="201">
        <v>41.094000000000001</v>
      </c>
      <c r="O3123" s="255">
        <v>41.094000000000001</v>
      </c>
      <c r="P3123" s="255">
        <v>427.1942183596297</v>
      </c>
      <c r="Q3123" s="255">
        <v>293.56746082404811</v>
      </c>
      <c r="R3123" s="255">
        <v>496.67708798600643</v>
      </c>
      <c r="S3123" s="255">
        <v>496.74368748600642</v>
      </c>
      <c r="T3123" s="255" t="s">
        <v>1994</v>
      </c>
      <c r="U3123" s="170">
        <v>428.19845811960658</v>
      </c>
      <c r="V3123" s="222"/>
      <c r="W3123" s="222"/>
      <c r="AB3123" s="175"/>
    </row>
    <row r="3124" spans="1:41" s="221" customFormat="1" x14ac:dyDescent="0.25">
      <c r="A3124" s="260" t="s">
        <v>2084</v>
      </c>
      <c r="B3124" s="260" t="s">
        <v>2036</v>
      </c>
      <c r="C3124" s="260" t="s">
        <v>111</v>
      </c>
      <c r="D3124" s="261">
        <v>4968</v>
      </c>
      <c r="E3124" s="260" t="s">
        <v>1574</v>
      </c>
      <c r="F3124" s="259" t="s">
        <v>1974</v>
      </c>
      <c r="G3124" s="259" t="s">
        <v>1951</v>
      </c>
      <c r="H3124" s="258">
        <v>47.5</v>
      </c>
      <c r="I3124" s="255">
        <v>293.55746399999998</v>
      </c>
      <c r="J3124" s="257">
        <v>293.55746082404812</v>
      </c>
      <c r="K3124" s="255">
        <v>0.02</v>
      </c>
      <c r="L3124" s="201">
        <v>293.55746082404812</v>
      </c>
      <c r="M3124" s="201">
        <v>427.1942183596297</v>
      </c>
      <c r="N3124" s="201">
        <v>41.094000000000001</v>
      </c>
      <c r="O3124" s="255">
        <v>41.094000000000001</v>
      </c>
      <c r="P3124" s="255">
        <v>427.1942183596297</v>
      </c>
      <c r="Q3124" s="255">
        <v>293.54746082404813</v>
      </c>
      <c r="R3124" s="255">
        <v>496.75368748600641</v>
      </c>
      <c r="S3124" s="255">
        <v>496.7636874860064</v>
      </c>
      <c r="T3124" s="255" t="s">
        <v>2077</v>
      </c>
      <c r="U3124" s="170">
        <v>428.27505761960657</v>
      </c>
      <c r="V3124" s="222"/>
      <c r="W3124" s="222"/>
      <c r="AB3124" s="175"/>
    </row>
    <row r="3125" spans="1:41" s="221" customFormat="1" x14ac:dyDescent="0.25">
      <c r="A3125" s="260"/>
      <c r="B3125" s="260"/>
      <c r="C3125" s="260"/>
      <c r="D3125" s="261"/>
      <c r="E3125" s="260"/>
      <c r="F3125" s="259"/>
      <c r="G3125" s="259"/>
      <c r="H3125" s="258"/>
      <c r="I3125" s="255">
        <v>5.8500000000000003E-2</v>
      </c>
      <c r="J3125" s="257"/>
      <c r="K3125" s="216">
        <v>4.7820000000000001E-2</v>
      </c>
      <c r="L3125" s="201">
        <v>293.52355082404813</v>
      </c>
      <c r="M3125" s="201">
        <v>427.1942183596297</v>
      </c>
      <c r="N3125" s="201">
        <v>41.094000000000001</v>
      </c>
      <c r="O3125" s="255">
        <v>41.094000000000001</v>
      </c>
      <c r="P3125" s="255">
        <v>427.1942183596297</v>
      </c>
      <c r="Q3125" s="255">
        <v>293.49964082404813</v>
      </c>
      <c r="R3125" s="255">
        <v>496.7875974860064</v>
      </c>
      <c r="S3125" s="255">
        <v>496.81150748600641</v>
      </c>
      <c r="T3125" s="255" t="s">
        <v>1994</v>
      </c>
      <c r="U3125" s="170">
        <v>428.30896761960656</v>
      </c>
      <c r="V3125" s="222"/>
      <c r="W3125" s="222"/>
      <c r="AB3125" s="175"/>
      <c r="AO3125" s="168"/>
    </row>
    <row r="3126" spans="1:41" x14ac:dyDescent="0.25">
      <c r="A3126" s="260" t="s">
        <v>2084</v>
      </c>
      <c r="B3126" s="260" t="s">
        <v>2036</v>
      </c>
      <c r="C3126" s="260" t="s">
        <v>1947</v>
      </c>
      <c r="D3126" s="261">
        <v>4969</v>
      </c>
      <c r="E3126" s="260" t="s">
        <v>2128</v>
      </c>
      <c r="F3126" s="259" t="s">
        <v>1982</v>
      </c>
      <c r="G3126" s="259" t="s">
        <v>1944</v>
      </c>
      <c r="H3126" s="258">
        <v>50</v>
      </c>
      <c r="I3126" s="255"/>
      <c r="J3126" s="257"/>
      <c r="K3126" s="255">
        <v>0.25</v>
      </c>
      <c r="L3126" s="201">
        <v>293.37464082404813</v>
      </c>
      <c r="M3126" s="201">
        <v>427.1942183596297</v>
      </c>
      <c r="N3126" s="201">
        <v>41.094000000000001</v>
      </c>
      <c r="O3126" s="255">
        <v>41.094000000000001</v>
      </c>
      <c r="P3126" s="255">
        <v>427.1942183596297</v>
      </c>
      <c r="Q3126" s="255">
        <v>293.24964082404813</v>
      </c>
      <c r="R3126" s="255">
        <v>496.93650748600641</v>
      </c>
      <c r="S3126" s="255">
        <v>497.06150748600641</v>
      </c>
      <c r="T3126" s="256"/>
      <c r="U3126" s="170">
        <v>428.45787761960656</v>
      </c>
      <c r="V3126" s="170"/>
      <c r="W3126" s="170"/>
    </row>
    <row r="3127" spans="1:41" x14ac:dyDescent="0.25">
      <c r="A3127" s="260"/>
      <c r="B3127" s="260"/>
      <c r="C3127" s="260"/>
      <c r="D3127" s="261"/>
      <c r="E3127" s="260" t="s">
        <v>619</v>
      </c>
      <c r="F3127" s="259"/>
      <c r="G3127" s="259"/>
      <c r="H3127" s="258"/>
      <c r="I3127" s="255"/>
      <c r="J3127" s="257"/>
      <c r="K3127" s="255">
        <v>2</v>
      </c>
      <c r="L3127" s="201">
        <v>292.24964082404813</v>
      </c>
      <c r="M3127" s="201">
        <v>427.1942183596297</v>
      </c>
      <c r="N3127" s="201">
        <v>41.094000000000001</v>
      </c>
      <c r="O3127" s="255">
        <v>41.094000000000001</v>
      </c>
      <c r="P3127" s="255">
        <v>427.1942183596297</v>
      </c>
      <c r="Q3127" s="255">
        <v>291.24964082404813</v>
      </c>
      <c r="R3127" s="255">
        <v>498.06150748600641</v>
      </c>
      <c r="S3127" s="255">
        <v>499.06150748600641</v>
      </c>
      <c r="T3127" s="256"/>
      <c r="U3127" s="170">
        <v>429.58287761960656</v>
      </c>
      <c r="V3127" s="170"/>
      <c r="W3127" s="170"/>
    </row>
    <row r="3128" spans="1:41" x14ac:dyDescent="0.25">
      <c r="A3128" s="260" t="s">
        <v>2084</v>
      </c>
      <c r="B3128" s="260" t="s">
        <v>2036</v>
      </c>
      <c r="C3128" s="260" t="s">
        <v>1956</v>
      </c>
      <c r="D3128" s="261">
        <v>4992</v>
      </c>
      <c r="E3128" s="260" t="s">
        <v>2127</v>
      </c>
      <c r="F3128" s="259" t="s">
        <v>1982</v>
      </c>
      <c r="G3128" s="259" t="s">
        <v>1953</v>
      </c>
      <c r="H3128" s="258">
        <v>50</v>
      </c>
      <c r="I3128" s="255"/>
      <c r="J3128" s="257"/>
      <c r="K3128" s="255">
        <v>0.25</v>
      </c>
      <c r="L3128" s="201">
        <v>291.12464082404813</v>
      </c>
      <c r="M3128" s="201">
        <v>427.1942183596297</v>
      </c>
      <c r="N3128" s="201">
        <v>41.094000000000001</v>
      </c>
      <c r="O3128" s="255">
        <v>41.094000000000001</v>
      </c>
      <c r="P3128" s="255">
        <v>427.1942183596297</v>
      </c>
      <c r="Q3128" s="255">
        <v>290.99964082404813</v>
      </c>
      <c r="R3128" s="256">
        <v>499.18650748600641</v>
      </c>
      <c r="S3128" s="256">
        <v>499.31150748600641</v>
      </c>
      <c r="T3128" s="262"/>
      <c r="U3128" s="170">
        <v>430.70787761960656</v>
      </c>
      <c r="V3128" s="170"/>
      <c r="W3128" s="170"/>
    </row>
    <row r="3129" spans="1:41" x14ac:dyDescent="0.25">
      <c r="A3129" s="260"/>
      <c r="B3129" s="260"/>
      <c r="C3129" s="260"/>
      <c r="D3129" s="261"/>
      <c r="E3129" s="260" t="s">
        <v>619</v>
      </c>
      <c r="F3129" s="259"/>
      <c r="G3129" s="259"/>
      <c r="H3129" s="258"/>
      <c r="I3129" s="255"/>
      <c r="J3129" s="257"/>
      <c r="K3129" s="216">
        <v>1.6251490000000002</v>
      </c>
      <c r="L3129" s="201">
        <v>290.18706632404815</v>
      </c>
      <c r="M3129" s="201">
        <v>427.1942183596297</v>
      </c>
      <c r="N3129" s="201">
        <v>41.094000000000001</v>
      </c>
      <c r="O3129" s="255">
        <v>41.094000000000001</v>
      </c>
      <c r="P3129" s="255">
        <v>427.1942183596297</v>
      </c>
      <c r="Q3129" s="255">
        <v>289.37449182404811</v>
      </c>
      <c r="R3129" s="256">
        <v>500.12408198600644</v>
      </c>
      <c r="S3129" s="256">
        <v>500.93665648600643</v>
      </c>
      <c r="T3129" s="255" t="s">
        <v>1994</v>
      </c>
      <c r="U3129" s="170">
        <v>431.6454521196066</v>
      </c>
      <c r="V3129" s="170"/>
      <c r="W3129" s="170"/>
    </row>
    <row r="3130" spans="1:41" x14ac:dyDescent="0.25">
      <c r="A3130" s="260"/>
      <c r="B3130" s="260"/>
      <c r="C3130" s="260"/>
      <c r="D3130" s="261"/>
      <c r="E3130" s="260" t="s">
        <v>619</v>
      </c>
      <c r="F3130" s="259"/>
      <c r="G3130" s="259" t="s">
        <v>1962</v>
      </c>
      <c r="H3130" s="258"/>
      <c r="I3130" s="263">
        <v>3.1759518606122583E-6</v>
      </c>
      <c r="J3130" s="257">
        <v>-7.5648999999999994E-2</v>
      </c>
      <c r="K3130" s="255">
        <v>0.103502</v>
      </c>
      <c r="L3130" s="201">
        <v>289.32274082404808</v>
      </c>
      <c r="M3130" s="201">
        <v>427.1942183596297</v>
      </c>
      <c r="N3130" s="201">
        <v>41.094000000000001</v>
      </c>
      <c r="O3130" s="255">
        <v>41.094000000000001</v>
      </c>
      <c r="P3130" s="255">
        <v>427.1942183596297</v>
      </c>
      <c r="Q3130" s="255">
        <v>289.27098982404812</v>
      </c>
      <c r="R3130" s="256">
        <v>500.98840748600639</v>
      </c>
      <c r="S3130" s="256">
        <v>501.04015848600642</v>
      </c>
      <c r="T3130" s="256"/>
      <c r="U3130" s="170">
        <v>432.50977761960655</v>
      </c>
      <c r="V3130" s="170"/>
      <c r="W3130" s="170"/>
    </row>
    <row r="3131" spans="1:41" x14ac:dyDescent="0.25">
      <c r="A3131" s="260" t="s">
        <v>2084</v>
      </c>
      <c r="B3131" s="260" t="s">
        <v>2036</v>
      </c>
      <c r="C3131" s="260" t="s">
        <v>111</v>
      </c>
      <c r="D3131" s="261">
        <v>5010</v>
      </c>
      <c r="E3131" s="260" t="s">
        <v>1575</v>
      </c>
      <c r="F3131" s="259" t="s">
        <v>1974</v>
      </c>
      <c r="G3131" s="259" t="s">
        <v>1951</v>
      </c>
      <c r="H3131" s="258"/>
      <c r="I3131" s="255">
        <v>289.27099299999998</v>
      </c>
      <c r="J3131" s="257">
        <v>289.27098982404812</v>
      </c>
      <c r="K3131" s="255">
        <v>0</v>
      </c>
      <c r="L3131" s="201">
        <v>289.27098982404812</v>
      </c>
      <c r="M3131" s="201">
        <v>427.1942183596297</v>
      </c>
      <c r="N3131" s="201">
        <v>41.094000000000001</v>
      </c>
      <c r="O3131" s="255">
        <v>41.094000000000001</v>
      </c>
      <c r="P3131" s="255">
        <v>427.1942183596297</v>
      </c>
      <c r="Q3131" s="255">
        <v>289.27098982404812</v>
      </c>
      <c r="R3131" s="256">
        <v>501.04015848600642</v>
      </c>
      <c r="S3131" s="256">
        <v>501.04015848600642</v>
      </c>
      <c r="T3131" s="256"/>
      <c r="U3131" s="170">
        <v>432.56152861960658</v>
      </c>
      <c r="V3131" s="170"/>
      <c r="W3131" s="170"/>
    </row>
    <row r="3132" spans="1:41" x14ac:dyDescent="0.25">
      <c r="A3132" s="260"/>
      <c r="B3132" s="260"/>
      <c r="C3132" s="260"/>
      <c r="D3132" s="261"/>
      <c r="E3132" s="260" t="s">
        <v>619</v>
      </c>
      <c r="F3132" s="259"/>
      <c r="G3132" s="259" t="s">
        <v>1969</v>
      </c>
      <c r="H3132" s="258"/>
      <c r="I3132" s="263">
        <v>3.1759519174556772E-6</v>
      </c>
      <c r="J3132" s="257"/>
      <c r="K3132" s="255">
        <v>0.14528199999999999</v>
      </c>
      <c r="L3132" s="201">
        <v>289.19834882404814</v>
      </c>
      <c r="M3132" s="201">
        <v>427.1942183596297</v>
      </c>
      <c r="N3132" s="201">
        <v>41.094000000000001</v>
      </c>
      <c r="O3132" s="255">
        <v>41.094000000000001</v>
      </c>
      <c r="P3132" s="255">
        <v>427.1942183596297</v>
      </c>
      <c r="Q3132" s="255">
        <v>289.12570782404811</v>
      </c>
      <c r="R3132" s="256">
        <v>501.11279948600645</v>
      </c>
      <c r="S3132" s="256">
        <v>501.18544048600643</v>
      </c>
      <c r="T3132" s="256"/>
      <c r="U3132" s="170">
        <v>432.63416961960661</v>
      </c>
      <c r="V3132" s="170"/>
      <c r="W3132" s="170"/>
    </row>
    <row r="3133" spans="1:41" x14ac:dyDescent="0.25">
      <c r="A3133" s="260" t="s">
        <v>2084</v>
      </c>
      <c r="B3133" s="260" t="s">
        <v>2036</v>
      </c>
      <c r="C3133" s="260" t="s">
        <v>2087</v>
      </c>
      <c r="D3133" s="261">
        <v>5012</v>
      </c>
      <c r="E3133" s="260" t="s">
        <v>2126</v>
      </c>
      <c r="F3133" s="259"/>
      <c r="G3133" s="259" t="s">
        <v>2085</v>
      </c>
      <c r="H3133" s="258"/>
      <c r="I3133" s="255">
        <v>289.12571100000002</v>
      </c>
      <c r="J3133" s="257">
        <v>289.12570782404811</v>
      </c>
      <c r="K3133" s="255">
        <v>0</v>
      </c>
      <c r="L3133" s="201">
        <v>289.12570782404811</v>
      </c>
      <c r="M3133" s="201">
        <v>427.1942183596297</v>
      </c>
      <c r="N3133" s="201">
        <v>41.094000000000001</v>
      </c>
      <c r="O3133" s="255">
        <v>41.094000000000001</v>
      </c>
      <c r="P3133" s="255">
        <v>427.1942183596297</v>
      </c>
      <c r="Q3133" s="255">
        <v>289.12570782404811</v>
      </c>
      <c r="R3133" s="256">
        <v>501.18544048600643</v>
      </c>
      <c r="S3133" s="256">
        <v>501.18544048600643</v>
      </c>
      <c r="T3133" s="256"/>
      <c r="U3133" s="170">
        <v>432.70681061960659</v>
      </c>
      <c r="V3133" s="170"/>
      <c r="W3133" s="170"/>
    </row>
    <row r="3134" spans="1:41" x14ac:dyDescent="0.25">
      <c r="A3134" s="260"/>
      <c r="B3134" s="260"/>
      <c r="C3134" s="260"/>
      <c r="D3134" s="261"/>
      <c r="E3134" s="260" t="s">
        <v>619</v>
      </c>
      <c r="F3134" s="259"/>
      <c r="G3134" s="259" t="s">
        <v>1969</v>
      </c>
      <c r="H3134" s="258"/>
      <c r="I3134" s="255"/>
      <c r="J3134" s="257"/>
      <c r="K3134" s="255">
        <v>0</v>
      </c>
      <c r="L3134" s="201">
        <v>289.12570782404811</v>
      </c>
      <c r="M3134" s="201">
        <v>427.1942183596297</v>
      </c>
      <c r="N3134" s="201">
        <v>41.094000000000001</v>
      </c>
      <c r="O3134" s="255">
        <v>41.094000000000001</v>
      </c>
      <c r="P3134" s="255">
        <v>427.1942183596297</v>
      </c>
      <c r="Q3134" s="255">
        <v>289.12570782404811</v>
      </c>
      <c r="R3134" s="256">
        <v>501.18544048600643</v>
      </c>
      <c r="S3134" s="256">
        <v>501.18544048600643</v>
      </c>
      <c r="T3134" s="256"/>
      <c r="U3134" s="170">
        <v>432.70681061960659</v>
      </c>
      <c r="V3134" s="170"/>
      <c r="W3134" s="170"/>
    </row>
    <row r="3135" spans="1:41" x14ac:dyDescent="0.25">
      <c r="A3135" s="260" t="s">
        <v>2084</v>
      </c>
      <c r="B3135" s="260" t="s">
        <v>2036</v>
      </c>
      <c r="C3135" s="260" t="s">
        <v>1990</v>
      </c>
      <c r="D3135" s="261">
        <v>5012</v>
      </c>
      <c r="E3135" s="260" t="s">
        <v>2125</v>
      </c>
      <c r="F3135" s="259" t="s">
        <v>1988</v>
      </c>
      <c r="G3135" s="259" t="s">
        <v>1987</v>
      </c>
      <c r="H3135" s="258"/>
      <c r="I3135" s="255"/>
      <c r="J3135" s="257"/>
      <c r="K3135" s="255">
        <v>0</v>
      </c>
      <c r="L3135" s="201">
        <v>289.12570782404811</v>
      </c>
      <c r="M3135" s="201">
        <v>427.1942183596297</v>
      </c>
      <c r="N3135" s="201">
        <v>41.094000000000001</v>
      </c>
      <c r="O3135" s="255">
        <v>41.094000000000001</v>
      </c>
      <c r="P3135" s="255">
        <v>427.1942183596297</v>
      </c>
      <c r="Q3135" s="255">
        <v>289.12570782404811</v>
      </c>
      <c r="R3135" s="256">
        <v>501.18544048600643</v>
      </c>
      <c r="S3135" s="256">
        <v>501.18544048600643</v>
      </c>
      <c r="T3135" s="256"/>
      <c r="U3135" s="170">
        <v>432.70681061960659</v>
      </c>
      <c r="V3135" s="170"/>
      <c r="W3135" s="170"/>
    </row>
    <row r="3136" spans="1:41" x14ac:dyDescent="0.25">
      <c r="A3136" s="260"/>
      <c r="B3136" s="260"/>
      <c r="C3136" s="260"/>
      <c r="D3136" s="261"/>
      <c r="E3136" s="260" t="s">
        <v>619</v>
      </c>
      <c r="F3136" s="259"/>
      <c r="G3136" s="259" t="s">
        <v>1962</v>
      </c>
      <c r="H3136" s="258"/>
      <c r="I3136" s="255"/>
      <c r="J3136" s="257"/>
      <c r="K3136" s="255">
        <v>0.13121600000000003</v>
      </c>
      <c r="L3136" s="201">
        <v>289.06009982404811</v>
      </c>
      <c r="M3136" s="201">
        <v>427.1942183596297</v>
      </c>
      <c r="N3136" s="201">
        <v>41.094000000000001</v>
      </c>
      <c r="O3136" s="255">
        <v>41.094000000000001</v>
      </c>
      <c r="P3136" s="255">
        <v>427.1942183596297</v>
      </c>
      <c r="Q3136" s="255">
        <v>288.99449182404811</v>
      </c>
      <c r="R3136" s="256">
        <v>501.25104848600643</v>
      </c>
      <c r="S3136" s="256">
        <v>501.31665648600642</v>
      </c>
      <c r="T3136" s="256"/>
      <c r="U3136" s="170">
        <v>432.77241861960658</v>
      </c>
      <c r="V3136" s="170"/>
      <c r="W3136" s="170"/>
    </row>
    <row r="3137" spans="1:41" x14ac:dyDescent="0.25">
      <c r="A3137" s="260"/>
      <c r="B3137" s="260"/>
      <c r="C3137" s="260"/>
      <c r="D3137" s="261"/>
      <c r="E3137" s="260" t="s">
        <v>619</v>
      </c>
      <c r="F3137" s="259"/>
      <c r="G3137" s="259"/>
      <c r="H3137" s="258"/>
      <c r="I3137" s="255"/>
      <c r="J3137" s="257"/>
      <c r="K3137" s="216">
        <v>1.298851</v>
      </c>
      <c r="L3137" s="201">
        <v>288.3450663240481</v>
      </c>
      <c r="M3137" s="201">
        <v>427.1942183596297</v>
      </c>
      <c r="N3137" s="201">
        <v>41.094000000000001</v>
      </c>
      <c r="O3137" s="255">
        <v>41.094000000000001</v>
      </c>
      <c r="P3137" s="255">
        <v>427.1942183596297</v>
      </c>
      <c r="Q3137" s="255">
        <v>287.6956408240481</v>
      </c>
      <c r="R3137" s="256">
        <v>501.96608198600643</v>
      </c>
      <c r="S3137" s="256">
        <v>502.61550748600644</v>
      </c>
      <c r="T3137" s="255" t="s">
        <v>1994</v>
      </c>
      <c r="U3137" s="170">
        <v>433.48745211960659</v>
      </c>
      <c r="V3137" s="170"/>
      <c r="W3137" s="170"/>
    </row>
    <row r="3138" spans="1:41" x14ac:dyDescent="0.25">
      <c r="A3138" s="260" t="s">
        <v>2084</v>
      </c>
      <c r="B3138" s="260" t="s">
        <v>2036</v>
      </c>
      <c r="C3138" s="260" t="s">
        <v>1961</v>
      </c>
      <c r="D3138" s="261">
        <v>5027</v>
      </c>
      <c r="E3138" s="260" t="s">
        <v>2124</v>
      </c>
      <c r="F3138" s="259" t="s">
        <v>1984</v>
      </c>
      <c r="G3138" s="259" t="s">
        <v>1958</v>
      </c>
      <c r="H3138" s="258">
        <v>50</v>
      </c>
      <c r="I3138" s="255"/>
      <c r="J3138" s="257"/>
      <c r="K3138" s="255">
        <v>0.2</v>
      </c>
      <c r="L3138" s="201">
        <v>287.59564082404813</v>
      </c>
      <c r="M3138" s="201">
        <v>427.1942183596297</v>
      </c>
      <c r="N3138" s="201">
        <v>41.094000000000001</v>
      </c>
      <c r="O3138" s="255">
        <v>41.094000000000001</v>
      </c>
      <c r="P3138" s="255">
        <v>427.1942183596297</v>
      </c>
      <c r="Q3138" s="255">
        <v>287.49564082404811</v>
      </c>
      <c r="R3138" s="256">
        <v>502.7155074860064</v>
      </c>
      <c r="S3138" s="256">
        <v>502.81550748600642</v>
      </c>
      <c r="T3138" s="256"/>
      <c r="U3138" s="170">
        <v>434.23687761960656</v>
      </c>
      <c r="V3138" s="170"/>
      <c r="W3138" s="170"/>
    </row>
    <row r="3139" spans="1:41" x14ac:dyDescent="0.25">
      <c r="A3139" s="260"/>
      <c r="B3139" s="260"/>
      <c r="C3139" s="260"/>
      <c r="D3139" s="261"/>
      <c r="E3139" s="260" t="s">
        <v>619</v>
      </c>
      <c r="F3139" s="259"/>
      <c r="G3139" s="259"/>
      <c r="H3139" s="258"/>
      <c r="I3139" s="255"/>
      <c r="J3139" s="257"/>
      <c r="K3139" s="255">
        <v>0.2</v>
      </c>
      <c r="L3139" s="201">
        <v>287.39564082404809</v>
      </c>
      <c r="M3139" s="201">
        <v>427.1942183596297</v>
      </c>
      <c r="N3139" s="201">
        <v>41.094000000000001</v>
      </c>
      <c r="O3139" s="255">
        <v>41.094000000000001</v>
      </c>
      <c r="P3139" s="255">
        <v>427.1942183596297</v>
      </c>
      <c r="Q3139" s="255">
        <v>287.29564082404812</v>
      </c>
      <c r="R3139" s="256">
        <v>502.91550748600639</v>
      </c>
      <c r="S3139" s="256">
        <v>503.01550748600641</v>
      </c>
      <c r="T3139" s="256"/>
      <c r="U3139" s="170">
        <v>434.43687761960655</v>
      </c>
      <c r="V3139" s="170"/>
      <c r="W3139" s="170"/>
    </row>
    <row r="3140" spans="1:41" x14ac:dyDescent="0.25">
      <c r="A3140" s="260" t="s">
        <v>2084</v>
      </c>
      <c r="B3140" s="260" t="s">
        <v>2036</v>
      </c>
      <c r="C3140" s="260" t="s">
        <v>1947</v>
      </c>
      <c r="D3140" s="261">
        <v>5031</v>
      </c>
      <c r="E3140" s="260" t="s">
        <v>2123</v>
      </c>
      <c r="F3140" s="259" t="s">
        <v>1982</v>
      </c>
      <c r="G3140" s="259" t="s">
        <v>1944</v>
      </c>
      <c r="H3140" s="258">
        <v>50</v>
      </c>
      <c r="I3140" s="255"/>
      <c r="J3140" s="257"/>
      <c r="K3140" s="255">
        <v>0.25</v>
      </c>
      <c r="L3140" s="201">
        <v>287.17064082404812</v>
      </c>
      <c r="M3140" s="201">
        <v>427.1942183596297</v>
      </c>
      <c r="N3140" s="201">
        <v>41.094000000000001</v>
      </c>
      <c r="O3140" s="255">
        <v>41.094000000000001</v>
      </c>
      <c r="P3140" s="255">
        <v>427.1942183596297</v>
      </c>
      <c r="Q3140" s="255">
        <v>287.04564082404812</v>
      </c>
      <c r="R3140" s="256">
        <v>503.14050748600641</v>
      </c>
      <c r="S3140" s="256">
        <v>503.26550748600641</v>
      </c>
      <c r="T3140" s="262"/>
      <c r="U3140" s="170">
        <v>434.66187761960657</v>
      </c>
      <c r="V3140" s="170"/>
      <c r="W3140" s="170"/>
    </row>
    <row r="3141" spans="1:41" x14ac:dyDescent="0.25">
      <c r="A3141" s="260"/>
      <c r="B3141" s="260"/>
      <c r="C3141" s="260"/>
      <c r="D3141" s="261"/>
      <c r="E3141" s="260" t="s">
        <v>619</v>
      </c>
      <c r="F3141" s="259"/>
      <c r="G3141" s="259"/>
      <c r="H3141" s="258"/>
      <c r="I3141" s="255"/>
      <c r="J3141" s="257"/>
      <c r="K3141" s="255">
        <v>2</v>
      </c>
      <c r="L3141" s="201">
        <v>286.04564082404812</v>
      </c>
      <c r="M3141" s="201">
        <v>427.1942183596297</v>
      </c>
      <c r="N3141" s="201">
        <v>41.094000000000001</v>
      </c>
      <c r="O3141" s="255">
        <v>41.094000000000001</v>
      </c>
      <c r="P3141" s="255">
        <v>427.1942183596297</v>
      </c>
      <c r="Q3141" s="255">
        <v>285.04564082404812</v>
      </c>
      <c r="R3141" s="256">
        <v>504.26550748600641</v>
      </c>
      <c r="S3141" s="256">
        <v>505.26550748600641</v>
      </c>
      <c r="T3141" s="256"/>
      <c r="U3141" s="170">
        <v>435.78687761960657</v>
      </c>
      <c r="V3141" s="170"/>
      <c r="W3141" s="170"/>
    </row>
    <row r="3142" spans="1:41" x14ac:dyDescent="0.25">
      <c r="A3142" s="260" t="s">
        <v>2084</v>
      </c>
      <c r="B3142" s="260" t="s">
        <v>2036</v>
      </c>
      <c r="C3142" s="260" t="s">
        <v>1956</v>
      </c>
      <c r="D3142" s="261">
        <v>5054</v>
      </c>
      <c r="E3142" s="260" t="s">
        <v>2122</v>
      </c>
      <c r="F3142" s="259" t="s">
        <v>1982</v>
      </c>
      <c r="G3142" s="259" t="s">
        <v>1953</v>
      </c>
      <c r="H3142" s="258">
        <v>50</v>
      </c>
      <c r="I3142" s="255"/>
      <c r="J3142" s="257"/>
      <c r="K3142" s="255">
        <v>0.25</v>
      </c>
      <c r="L3142" s="201">
        <v>284.92064082404812</v>
      </c>
      <c r="M3142" s="201">
        <v>427.1942183596297</v>
      </c>
      <c r="N3142" s="201">
        <v>41.094000000000001</v>
      </c>
      <c r="O3142" s="255">
        <v>41.094000000000001</v>
      </c>
      <c r="P3142" s="255">
        <v>427.1942183596297</v>
      </c>
      <c r="Q3142" s="255">
        <v>284.79564082404812</v>
      </c>
      <c r="R3142" s="256">
        <v>505.39050748600641</v>
      </c>
      <c r="S3142" s="256">
        <v>505.51550748600641</v>
      </c>
      <c r="T3142" s="256"/>
      <c r="U3142" s="170">
        <v>436.91187761960657</v>
      </c>
      <c r="V3142" s="170"/>
      <c r="W3142" s="170"/>
      <c r="AO3142" s="221"/>
    </row>
    <row r="3143" spans="1:41" s="221" customFormat="1" x14ac:dyDescent="0.25">
      <c r="A3143" s="260"/>
      <c r="B3143" s="260"/>
      <c r="C3143" s="260"/>
      <c r="D3143" s="261"/>
      <c r="E3143" s="260"/>
      <c r="F3143" s="259"/>
      <c r="G3143" s="259"/>
      <c r="H3143" s="258"/>
      <c r="I3143" s="255"/>
      <c r="J3143" s="257"/>
      <c r="K3143" s="255">
        <v>1.5495000000000001</v>
      </c>
      <c r="L3143" s="201">
        <v>284.02089082404814</v>
      </c>
      <c r="M3143" s="201">
        <v>427.1942183596297</v>
      </c>
      <c r="N3143" s="201">
        <v>41.094000000000001</v>
      </c>
      <c r="O3143" s="255">
        <v>41.094000000000001</v>
      </c>
      <c r="P3143" s="255">
        <v>427.1942183596297</v>
      </c>
      <c r="Q3143" s="255">
        <v>283.2461408240481</v>
      </c>
      <c r="R3143" s="256">
        <v>506.29025748600645</v>
      </c>
      <c r="S3143" s="256">
        <v>507.06500748600644</v>
      </c>
      <c r="T3143" s="256"/>
      <c r="U3143" s="170">
        <v>437.81162761960661</v>
      </c>
      <c r="V3143" s="222"/>
      <c r="W3143" s="222"/>
      <c r="AB3143" s="175"/>
      <c r="AO3143" s="223"/>
    </row>
    <row r="3144" spans="1:41" s="223" customFormat="1" x14ac:dyDescent="0.25">
      <c r="A3144" s="260"/>
      <c r="B3144" s="260"/>
      <c r="C3144" s="260"/>
      <c r="D3144" s="261"/>
      <c r="E3144" s="260" t="s">
        <v>619</v>
      </c>
      <c r="F3144" s="259"/>
      <c r="G3144" s="259"/>
      <c r="H3144" s="258"/>
      <c r="I3144" s="255"/>
      <c r="J3144" s="257"/>
      <c r="K3144" s="255">
        <v>9.6000000000000002E-2</v>
      </c>
      <c r="L3144" s="201">
        <v>283.1981408240481</v>
      </c>
      <c r="M3144" s="201">
        <v>427.1942183596297</v>
      </c>
      <c r="N3144" s="201">
        <v>41.094000000000001</v>
      </c>
      <c r="O3144" s="255">
        <v>41.094000000000001</v>
      </c>
      <c r="P3144" s="255">
        <v>427.1942183596297</v>
      </c>
      <c r="Q3144" s="255">
        <v>283.15014082404809</v>
      </c>
      <c r="R3144" s="256">
        <v>507.11300748600644</v>
      </c>
      <c r="S3144" s="256">
        <v>507.16100748600644</v>
      </c>
      <c r="T3144" s="256"/>
      <c r="U3144" s="201">
        <v>438.6343776196066</v>
      </c>
      <c r="V3144" s="225"/>
      <c r="W3144" s="225"/>
      <c r="AB3144" s="224"/>
    </row>
    <row r="3145" spans="1:41" s="223" customFormat="1" x14ac:dyDescent="0.25">
      <c r="A3145" s="260"/>
      <c r="B3145" s="260"/>
      <c r="C3145" s="260"/>
      <c r="D3145" s="261"/>
      <c r="E3145" s="260" t="s">
        <v>619</v>
      </c>
      <c r="F3145" s="259"/>
      <c r="G3145" s="259"/>
      <c r="H3145" s="258"/>
      <c r="I3145" s="255"/>
      <c r="J3145" s="257"/>
      <c r="K3145" s="255">
        <v>0</v>
      </c>
      <c r="L3145" s="201">
        <v>283.15014082404809</v>
      </c>
      <c r="M3145" s="201">
        <v>427.1942183596297</v>
      </c>
      <c r="N3145" s="201">
        <v>41.094000000000001</v>
      </c>
      <c r="O3145" s="255">
        <v>41.094000000000001</v>
      </c>
      <c r="P3145" s="255">
        <v>427.1942183596297</v>
      </c>
      <c r="Q3145" s="255">
        <v>283.15014082404809</v>
      </c>
      <c r="R3145" s="256">
        <v>507.16100748600644</v>
      </c>
      <c r="S3145" s="256">
        <v>507.16100748600644</v>
      </c>
      <c r="T3145" s="256"/>
      <c r="U3145" s="201">
        <v>438.6823776196066</v>
      </c>
      <c r="V3145" s="225"/>
      <c r="W3145" s="225"/>
      <c r="AB3145" s="224"/>
    </row>
    <row r="3146" spans="1:41" s="223" customFormat="1" x14ac:dyDescent="0.25">
      <c r="A3146" s="260"/>
      <c r="B3146" s="260"/>
      <c r="C3146" s="260"/>
      <c r="D3146" s="261"/>
      <c r="E3146" s="260" t="s">
        <v>619</v>
      </c>
      <c r="F3146" s="259"/>
      <c r="G3146" s="259" t="s">
        <v>1962</v>
      </c>
      <c r="H3146" s="258"/>
      <c r="I3146" s="255"/>
      <c r="J3146" s="257"/>
      <c r="K3146" s="255">
        <v>9.4E-2</v>
      </c>
      <c r="L3146" s="201">
        <v>283.10314082404807</v>
      </c>
      <c r="M3146" s="201">
        <v>427.1942183596297</v>
      </c>
      <c r="N3146" s="201">
        <v>41.094000000000001</v>
      </c>
      <c r="O3146" s="255">
        <v>41.094000000000001</v>
      </c>
      <c r="P3146" s="255">
        <v>427.1942183596297</v>
      </c>
      <c r="Q3146" s="255">
        <v>283.0561408240481</v>
      </c>
      <c r="R3146" s="256">
        <v>507.20800748600641</v>
      </c>
      <c r="S3146" s="256">
        <v>507.25500748600643</v>
      </c>
      <c r="T3146" s="256"/>
      <c r="U3146" s="201">
        <v>438.72937761960657</v>
      </c>
      <c r="V3146" s="225"/>
      <c r="W3146" s="225"/>
      <c r="AB3146" s="224"/>
    </row>
    <row r="3147" spans="1:41" s="223" customFormat="1" x14ac:dyDescent="0.25">
      <c r="A3147" s="260" t="s">
        <v>2084</v>
      </c>
      <c r="B3147" s="260" t="s">
        <v>2036</v>
      </c>
      <c r="C3147" s="260" t="s">
        <v>2087</v>
      </c>
      <c r="D3147" s="261">
        <v>5073</v>
      </c>
      <c r="E3147" s="260" t="s">
        <v>2121</v>
      </c>
      <c r="F3147" s="259"/>
      <c r="G3147" s="259" t="s">
        <v>2085</v>
      </c>
      <c r="H3147" s="258"/>
      <c r="I3147" s="255"/>
      <c r="J3147" s="257"/>
      <c r="K3147" s="255">
        <v>0</v>
      </c>
      <c r="L3147" s="201">
        <v>283.0561408240481</v>
      </c>
      <c r="M3147" s="201">
        <v>427.1942183596297</v>
      </c>
      <c r="N3147" s="201">
        <v>41.094000000000001</v>
      </c>
      <c r="O3147" s="255">
        <v>41.094000000000001</v>
      </c>
      <c r="P3147" s="255">
        <v>427.1942183596297</v>
      </c>
      <c r="Q3147" s="255">
        <v>283.0561408240481</v>
      </c>
      <c r="R3147" s="256">
        <v>507.25500748600643</v>
      </c>
      <c r="S3147" s="256">
        <v>507.25500748600643</v>
      </c>
      <c r="T3147" s="256"/>
      <c r="U3147" s="201">
        <v>438.77637761960659</v>
      </c>
      <c r="V3147" s="225"/>
      <c r="W3147" s="225"/>
      <c r="AB3147" s="224"/>
    </row>
    <row r="3148" spans="1:41" s="223" customFormat="1" x14ac:dyDescent="0.25">
      <c r="A3148" s="260"/>
      <c r="B3148" s="260"/>
      <c r="C3148" s="260"/>
      <c r="D3148" s="261"/>
      <c r="E3148" s="260" t="s">
        <v>619</v>
      </c>
      <c r="F3148" s="259"/>
      <c r="G3148" s="259" t="s">
        <v>2100</v>
      </c>
      <c r="H3148" s="258"/>
      <c r="I3148" s="263">
        <v>2.5300000743300188E-6</v>
      </c>
      <c r="J3148" s="257">
        <v>9.0994000000000005E-2</v>
      </c>
      <c r="K3148" s="216">
        <v>5.9999999999921227E-6</v>
      </c>
      <c r="L3148" s="201">
        <v>283.05613782404811</v>
      </c>
      <c r="M3148" s="201">
        <v>427.1942183596297</v>
      </c>
      <c r="N3148" s="201">
        <v>41.094000000000001</v>
      </c>
      <c r="O3148" s="255">
        <v>41.094000000000001</v>
      </c>
      <c r="P3148" s="255">
        <v>427.1942183596297</v>
      </c>
      <c r="Q3148" s="255">
        <v>283.05613482404812</v>
      </c>
      <c r="R3148" s="256">
        <v>507.25501048600643</v>
      </c>
      <c r="S3148" s="256">
        <v>507.25501348600642</v>
      </c>
      <c r="T3148" s="255" t="s">
        <v>1994</v>
      </c>
      <c r="U3148" s="201">
        <v>438.77638061960658</v>
      </c>
      <c r="V3148" s="225"/>
      <c r="W3148" s="225"/>
      <c r="AB3148" s="224"/>
    </row>
    <row r="3149" spans="1:41" s="223" customFormat="1" x14ac:dyDescent="0.25">
      <c r="A3149" s="260" t="s">
        <v>2084</v>
      </c>
      <c r="B3149" s="260" t="s">
        <v>2036</v>
      </c>
      <c r="C3149" s="260" t="s">
        <v>1990</v>
      </c>
      <c r="D3149" s="261">
        <v>5073</v>
      </c>
      <c r="E3149" s="260" t="s">
        <v>2120</v>
      </c>
      <c r="F3149" s="259" t="s">
        <v>1988</v>
      </c>
      <c r="G3149" s="259" t="s">
        <v>1987</v>
      </c>
      <c r="H3149" s="258"/>
      <c r="I3149" s="255">
        <v>283.05613735404819</v>
      </c>
      <c r="J3149" s="257">
        <v>283.05613482404812</v>
      </c>
      <c r="K3149" s="255">
        <v>0</v>
      </c>
      <c r="L3149" s="201">
        <v>283.05613482404812</v>
      </c>
      <c r="M3149" s="201">
        <v>427.1942183596297</v>
      </c>
      <c r="N3149" s="201">
        <v>41.094000000000001</v>
      </c>
      <c r="O3149" s="255">
        <v>41.094000000000001</v>
      </c>
      <c r="P3149" s="255">
        <v>427.1942183596297</v>
      </c>
      <c r="Q3149" s="255">
        <v>283.05613482404812</v>
      </c>
      <c r="R3149" s="256">
        <v>507.25501348600642</v>
      </c>
      <c r="S3149" s="256">
        <v>507.25501348600642</v>
      </c>
      <c r="T3149" s="265"/>
      <c r="U3149" s="201">
        <v>438.77638361960658</v>
      </c>
      <c r="V3149" s="225"/>
      <c r="W3149" s="225"/>
      <c r="AB3149" s="224"/>
      <c r="AO3149" s="250"/>
    </row>
    <row r="3150" spans="1:41" s="250" customFormat="1" x14ac:dyDescent="0.25">
      <c r="A3150" s="260"/>
      <c r="B3150" s="260"/>
      <c r="C3150" s="260"/>
      <c r="D3150" s="261"/>
      <c r="E3150" s="260" t="s">
        <v>619</v>
      </c>
      <c r="F3150" s="259"/>
      <c r="G3150" s="259" t="s">
        <v>1962</v>
      </c>
      <c r="H3150" s="258"/>
      <c r="I3150" s="255"/>
      <c r="J3150" s="257"/>
      <c r="K3150" s="216">
        <v>0.189994</v>
      </c>
      <c r="L3150" s="201">
        <v>282.96113782404814</v>
      </c>
      <c r="M3150" s="201">
        <v>427.1942183596297</v>
      </c>
      <c r="N3150" s="201">
        <v>41.094000000000001</v>
      </c>
      <c r="O3150" s="255">
        <v>41.094000000000001</v>
      </c>
      <c r="P3150" s="255">
        <v>427.1942183596297</v>
      </c>
      <c r="Q3150" s="255">
        <v>282.8661408240481</v>
      </c>
      <c r="R3150" s="256">
        <v>507.35001048600645</v>
      </c>
      <c r="S3150" s="256">
        <v>507.44500748600643</v>
      </c>
      <c r="T3150" s="255" t="s">
        <v>1994</v>
      </c>
      <c r="U3150" s="201">
        <v>438.87138061960661</v>
      </c>
      <c r="V3150" s="201"/>
      <c r="W3150" s="201"/>
      <c r="AB3150" s="251"/>
      <c r="AO3150" s="168"/>
    </row>
    <row r="3151" spans="1:41" x14ac:dyDescent="0.25">
      <c r="A3151" s="260"/>
      <c r="B3151" s="260"/>
      <c r="C3151" s="260"/>
      <c r="D3151" s="261"/>
      <c r="E3151" s="260"/>
      <c r="F3151" s="259"/>
      <c r="G3151" s="259"/>
      <c r="H3151" s="258"/>
      <c r="I3151" s="255"/>
      <c r="J3151" s="257"/>
      <c r="K3151" s="216">
        <v>1.373481</v>
      </c>
      <c r="L3151" s="201">
        <v>282.17940032404806</v>
      </c>
      <c r="M3151" s="201">
        <v>427.1942183596297</v>
      </c>
      <c r="N3151" s="201">
        <v>41.094000000000001</v>
      </c>
      <c r="O3151" s="255">
        <v>41.094000000000001</v>
      </c>
      <c r="P3151" s="255">
        <v>427.1942183596297</v>
      </c>
      <c r="Q3151" s="255">
        <v>281.49265982404808</v>
      </c>
      <c r="R3151" s="256">
        <v>508.13174798600647</v>
      </c>
      <c r="S3151" s="256">
        <v>508.81848848600646</v>
      </c>
      <c r="T3151" s="256"/>
      <c r="U3151" s="170">
        <v>439.65311811960663</v>
      </c>
      <c r="V3151" s="170"/>
      <c r="W3151" s="170"/>
    </row>
    <row r="3152" spans="1:41" x14ac:dyDescent="0.25">
      <c r="A3152" s="260"/>
      <c r="B3152" s="260"/>
      <c r="C3152" s="260"/>
      <c r="D3152" s="261"/>
      <c r="E3152" s="260" t="s">
        <v>619</v>
      </c>
      <c r="F3152" s="259"/>
      <c r="G3152" s="259"/>
      <c r="H3152" s="258"/>
      <c r="I3152" s="263">
        <v>3.1759519174556772E-6</v>
      </c>
      <c r="J3152" s="257">
        <v>1.0189999999999999E-3</v>
      </c>
      <c r="K3152" s="255">
        <v>0</v>
      </c>
      <c r="L3152" s="201">
        <v>281.49265982404808</v>
      </c>
      <c r="M3152" s="201">
        <v>427.1942183596297</v>
      </c>
      <c r="N3152" s="201">
        <v>41.094000000000001</v>
      </c>
      <c r="O3152" s="255">
        <v>41.094000000000001</v>
      </c>
      <c r="P3152" s="255">
        <v>427.1942183596297</v>
      </c>
      <c r="Q3152" s="255">
        <v>281.49265982404808</v>
      </c>
      <c r="R3152" s="256">
        <v>508.81848848600646</v>
      </c>
      <c r="S3152" s="256">
        <v>508.81848848600646</v>
      </c>
      <c r="T3152" s="256"/>
      <c r="U3152" s="170">
        <v>440.33985861960662</v>
      </c>
      <c r="V3152" s="170"/>
      <c r="W3152" s="170"/>
    </row>
    <row r="3153" spans="1:41" x14ac:dyDescent="0.25">
      <c r="A3153" s="260" t="s">
        <v>2084</v>
      </c>
      <c r="B3153" s="260" t="s">
        <v>2036</v>
      </c>
      <c r="C3153" s="260" t="s">
        <v>1961</v>
      </c>
      <c r="D3153" s="261">
        <v>5089</v>
      </c>
      <c r="E3153" s="260" t="s">
        <v>2119</v>
      </c>
      <c r="F3153" s="259" t="s">
        <v>1984</v>
      </c>
      <c r="G3153" s="259" t="s">
        <v>1958</v>
      </c>
      <c r="H3153" s="258">
        <v>50</v>
      </c>
      <c r="I3153" s="255">
        <v>281.39266300000003</v>
      </c>
      <c r="J3153" s="257">
        <v>281.39265982404811</v>
      </c>
      <c r="K3153" s="255">
        <v>0.2</v>
      </c>
      <c r="L3153" s="201">
        <v>281.39265982404811</v>
      </c>
      <c r="M3153" s="201">
        <v>427.1942183596297</v>
      </c>
      <c r="N3153" s="201">
        <v>41.094000000000001</v>
      </c>
      <c r="O3153" s="255">
        <v>41.094000000000001</v>
      </c>
      <c r="P3153" s="255">
        <v>427.1942183596297</v>
      </c>
      <c r="Q3153" s="255">
        <v>281.29265982404809</v>
      </c>
      <c r="R3153" s="256">
        <v>508.91848848600642</v>
      </c>
      <c r="S3153" s="256">
        <v>509.01848848600645</v>
      </c>
      <c r="T3153" s="256"/>
      <c r="U3153" s="170">
        <v>440.43985861960658</v>
      </c>
      <c r="V3153" s="170"/>
      <c r="W3153" s="170"/>
      <c r="AO3153" s="221"/>
    </row>
    <row r="3154" spans="1:41" s="221" customFormat="1" x14ac:dyDescent="0.25">
      <c r="A3154" s="260"/>
      <c r="B3154" s="260"/>
      <c r="C3154" s="260"/>
      <c r="D3154" s="261"/>
      <c r="E3154" s="260" t="s">
        <v>619</v>
      </c>
      <c r="F3154" s="259"/>
      <c r="G3154" s="259"/>
      <c r="H3154" s="258"/>
      <c r="I3154" s="263">
        <v>3.1759519174556772E-6</v>
      </c>
      <c r="J3154" s="257">
        <v>-5.4679999999999999E-2</v>
      </c>
      <c r="K3154" s="216">
        <v>0.13319900000000001</v>
      </c>
      <c r="L3154" s="201">
        <v>281.22606032404809</v>
      </c>
      <c r="M3154" s="201">
        <v>427.1942183596297</v>
      </c>
      <c r="N3154" s="201">
        <v>41.094000000000001</v>
      </c>
      <c r="O3154" s="255">
        <v>41.094000000000001</v>
      </c>
      <c r="P3154" s="255">
        <v>427.1942183596297</v>
      </c>
      <c r="Q3154" s="255">
        <v>281.1594608240481</v>
      </c>
      <c r="R3154" s="256">
        <v>509.08508798600644</v>
      </c>
      <c r="S3154" s="256">
        <v>509.15168748600644</v>
      </c>
      <c r="T3154" s="255" t="s">
        <v>1994</v>
      </c>
      <c r="U3154" s="170">
        <v>440.6064581196066</v>
      </c>
      <c r="V3154" s="222"/>
      <c r="W3154" s="222"/>
      <c r="AB3154" s="175"/>
    </row>
    <row r="3155" spans="1:41" s="221" customFormat="1" x14ac:dyDescent="0.25">
      <c r="A3155" s="260" t="s">
        <v>2084</v>
      </c>
      <c r="B3155" s="260" t="s">
        <v>2036</v>
      </c>
      <c r="C3155" s="260" t="s">
        <v>111</v>
      </c>
      <c r="D3155" s="261">
        <v>5092</v>
      </c>
      <c r="E3155" s="260" t="s">
        <v>1576</v>
      </c>
      <c r="F3155" s="259" t="s">
        <v>1974</v>
      </c>
      <c r="G3155" s="259" t="s">
        <v>1951</v>
      </c>
      <c r="H3155" s="258">
        <v>47.5</v>
      </c>
      <c r="I3155" s="255">
        <v>281.14946400000002</v>
      </c>
      <c r="J3155" s="257">
        <v>281.14946082404811</v>
      </c>
      <c r="K3155" s="255">
        <v>0.02</v>
      </c>
      <c r="L3155" s="201">
        <v>281.14946082404811</v>
      </c>
      <c r="M3155" s="201">
        <v>427.1942183596297</v>
      </c>
      <c r="N3155" s="201">
        <v>41.094000000000001</v>
      </c>
      <c r="O3155" s="255">
        <v>41.094000000000001</v>
      </c>
      <c r="P3155" s="255">
        <v>427.1942183596297</v>
      </c>
      <c r="Q3155" s="255">
        <v>281.13946082404811</v>
      </c>
      <c r="R3155" s="256">
        <v>509.16168748600643</v>
      </c>
      <c r="S3155" s="256">
        <v>509.17168748600642</v>
      </c>
      <c r="T3155" s="255" t="s">
        <v>2077</v>
      </c>
      <c r="U3155" s="170">
        <v>440.68305761960659</v>
      </c>
      <c r="V3155" s="222"/>
      <c r="W3155" s="222"/>
      <c r="AB3155" s="175"/>
    </row>
    <row r="3156" spans="1:41" s="221" customFormat="1" x14ac:dyDescent="0.25">
      <c r="A3156" s="260"/>
      <c r="B3156" s="260"/>
      <c r="C3156" s="260"/>
      <c r="D3156" s="261"/>
      <c r="E3156" s="260"/>
      <c r="F3156" s="259"/>
      <c r="G3156" s="259"/>
      <c r="H3156" s="258"/>
      <c r="I3156" s="255">
        <v>5.8500000000000003E-2</v>
      </c>
      <c r="J3156" s="257"/>
      <c r="K3156" s="216">
        <v>4.7820000000000001E-2</v>
      </c>
      <c r="L3156" s="201">
        <v>281.11555082404811</v>
      </c>
      <c r="M3156" s="201">
        <v>427.1942183596297</v>
      </c>
      <c r="N3156" s="201">
        <v>41.094000000000001</v>
      </c>
      <c r="O3156" s="255">
        <v>41.094000000000001</v>
      </c>
      <c r="P3156" s="255">
        <v>427.1942183596297</v>
      </c>
      <c r="Q3156" s="255">
        <v>281.09164082404811</v>
      </c>
      <c r="R3156" s="256">
        <v>509.19559748600642</v>
      </c>
      <c r="S3156" s="256">
        <v>509.21950748600642</v>
      </c>
      <c r="T3156" s="255" t="s">
        <v>1994</v>
      </c>
      <c r="U3156" s="170">
        <v>440.71696761960658</v>
      </c>
      <c r="V3156" s="222"/>
      <c r="W3156" s="222"/>
      <c r="AB3156" s="175"/>
    </row>
    <row r="3157" spans="1:41" s="221" customFormat="1" x14ac:dyDescent="0.25">
      <c r="A3157" s="260" t="s">
        <v>2084</v>
      </c>
      <c r="B3157" s="260" t="s">
        <v>2036</v>
      </c>
      <c r="C3157" s="260" t="s">
        <v>1947</v>
      </c>
      <c r="D3157" s="261">
        <v>5093</v>
      </c>
      <c r="E3157" s="260" t="s">
        <v>2118</v>
      </c>
      <c r="F3157" s="259" t="s">
        <v>1982</v>
      </c>
      <c r="G3157" s="259" t="s">
        <v>1944</v>
      </c>
      <c r="H3157" s="258">
        <v>50</v>
      </c>
      <c r="I3157" s="255"/>
      <c r="J3157" s="257"/>
      <c r="K3157" s="255">
        <v>0.25</v>
      </c>
      <c r="L3157" s="201">
        <v>280.96664082404811</v>
      </c>
      <c r="M3157" s="201">
        <v>427.1942183596297</v>
      </c>
      <c r="N3157" s="201">
        <v>41.094000000000001</v>
      </c>
      <c r="O3157" s="255">
        <v>41.094000000000001</v>
      </c>
      <c r="P3157" s="255">
        <v>427.1942183596297</v>
      </c>
      <c r="Q3157" s="255">
        <v>280.84164082404811</v>
      </c>
      <c r="R3157" s="256">
        <v>509.34450748600642</v>
      </c>
      <c r="S3157" s="256">
        <v>509.46950748600642</v>
      </c>
      <c r="T3157" s="256"/>
      <c r="U3157" s="170">
        <v>440.86587761960658</v>
      </c>
      <c r="V3157" s="222"/>
      <c r="W3157" s="222"/>
      <c r="AB3157" s="175"/>
      <c r="AO3157" s="168"/>
    </row>
    <row r="3158" spans="1:41" x14ac:dyDescent="0.25">
      <c r="A3158" s="260"/>
      <c r="B3158" s="260"/>
      <c r="C3158" s="260"/>
      <c r="D3158" s="261"/>
      <c r="E3158" s="260" t="s">
        <v>619</v>
      </c>
      <c r="F3158" s="259"/>
      <c r="G3158" s="259"/>
      <c r="H3158" s="258"/>
      <c r="I3158" s="255"/>
      <c r="J3158" s="257"/>
      <c r="K3158" s="255">
        <v>2</v>
      </c>
      <c r="L3158" s="201">
        <v>279.84164082404811</v>
      </c>
      <c r="M3158" s="201">
        <v>427.1942183596297</v>
      </c>
      <c r="N3158" s="201">
        <v>41.094000000000001</v>
      </c>
      <c r="O3158" s="255">
        <v>41.094000000000001</v>
      </c>
      <c r="P3158" s="255">
        <v>427.1942183596297</v>
      </c>
      <c r="Q3158" s="255">
        <v>278.84164082404811</v>
      </c>
      <c r="R3158" s="256">
        <v>510.46950748600642</v>
      </c>
      <c r="S3158" s="256">
        <v>511.46950748600642</v>
      </c>
      <c r="T3158" s="256"/>
      <c r="U3158" s="170">
        <v>441.99087761960658</v>
      </c>
      <c r="V3158" s="170"/>
      <c r="W3158" s="170"/>
    </row>
    <row r="3159" spans="1:41" x14ac:dyDescent="0.25">
      <c r="A3159" s="260" t="s">
        <v>2084</v>
      </c>
      <c r="B3159" s="260" t="s">
        <v>2036</v>
      </c>
      <c r="C3159" s="260" t="s">
        <v>1956</v>
      </c>
      <c r="D3159" s="261">
        <v>5116</v>
      </c>
      <c r="E3159" s="260" t="s">
        <v>2117</v>
      </c>
      <c r="F3159" s="259" t="s">
        <v>1982</v>
      </c>
      <c r="G3159" s="259" t="s">
        <v>1953</v>
      </c>
      <c r="H3159" s="258">
        <v>50</v>
      </c>
      <c r="I3159" s="255"/>
      <c r="J3159" s="257"/>
      <c r="K3159" s="255">
        <v>0.25</v>
      </c>
      <c r="L3159" s="201">
        <v>278.71664082404811</v>
      </c>
      <c r="M3159" s="201">
        <v>427.1942183596297</v>
      </c>
      <c r="N3159" s="201">
        <v>41.094000000000001</v>
      </c>
      <c r="O3159" s="255">
        <v>41.094000000000001</v>
      </c>
      <c r="P3159" s="255">
        <v>427.1942183596297</v>
      </c>
      <c r="Q3159" s="255">
        <v>278.59164082404811</v>
      </c>
      <c r="R3159" s="256">
        <v>511.59450748600642</v>
      </c>
      <c r="S3159" s="256">
        <v>511.71950748600642</v>
      </c>
      <c r="T3159" s="256"/>
      <c r="U3159" s="170">
        <v>443.11587761960658</v>
      </c>
      <c r="V3159" s="170"/>
      <c r="W3159" s="170"/>
    </row>
    <row r="3160" spans="1:41" x14ac:dyDescent="0.25">
      <c r="A3160" s="260"/>
      <c r="B3160" s="260"/>
      <c r="C3160" s="260"/>
      <c r="D3160" s="261"/>
      <c r="E3160" s="260" t="s">
        <v>619</v>
      </c>
      <c r="F3160" s="259"/>
      <c r="G3160" s="259"/>
      <c r="H3160" s="258"/>
      <c r="I3160" s="255"/>
      <c r="J3160" s="257"/>
      <c r="K3160" s="236">
        <v>1.6251448540480506</v>
      </c>
      <c r="L3160" s="201">
        <v>277.77906839702405</v>
      </c>
      <c r="M3160" s="201">
        <v>427.1942183596297</v>
      </c>
      <c r="N3160" s="201">
        <v>41.094000000000001</v>
      </c>
      <c r="O3160" s="255">
        <v>41.094000000000001</v>
      </c>
      <c r="P3160" s="255">
        <v>427.1942183596297</v>
      </c>
      <c r="Q3160" s="255">
        <v>276.96649597000004</v>
      </c>
      <c r="R3160" s="256">
        <v>512.53207991303043</v>
      </c>
      <c r="S3160" s="256">
        <v>513.34465234005449</v>
      </c>
      <c r="T3160" s="262"/>
      <c r="U3160" s="170">
        <v>444.05345004663059</v>
      </c>
      <c r="V3160" s="170"/>
      <c r="W3160" s="170"/>
    </row>
    <row r="3161" spans="1:41" x14ac:dyDescent="0.25">
      <c r="A3161" s="260"/>
      <c r="B3161" s="260"/>
      <c r="C3161" s="260"/>
      <c r="D3161" s="261"/>
      <c r="E3161" s="260" t="s">
        <v>619</v>
      </c>
      <c r="F3161" s="259"/>
      <c r="G3161" s="259" t="s">
        <v>1962</v>
      </c>
      <c r="H3161" s="258"/>
      <c r="I3161" s="255">
        <v>-7.5644854048050547E-2</v>
      </c>
      <c r="J3161" s="257"/>
      <c r="K3161" s="255">
        <v>0.103502</v>
      </c>
      <c r="L3161" s="201">
        <v>276.91474497000002</v>
      </c>
      <c r="M3161" s="201">
        <v>427.1942183596297</v>
      </c>
      <c r="N3161" s="201">
        <v>41.094000000000001</v>
      </c>
      <c r="O3161" s="255">
        <v>41.094000000000001</v>
      </c>
      <c r="P3161" s="255">
        <v>427.1942183596297</v>
      </c>
      <c r="Q3161" s="255">
        <v>276.86299397000005</v>
      </c>
      <c r="R3161" s="256">
        <v>513.39640334005458</v>
      </c>
      <c r="S3161" s="256">
        <v>513.44815434005454</v>
      </c>
      <c r="T3161" s="256"/>
      <c r="U3161" s="170">
        <v>444.91777347365473</v>
      </c>
      <c r="V3161" s="170"/>
      <c r="W3161" s="170"/>
    </row>
    <row r="3162" spans="1:41" x14ac:dyDescent="0.25">
      <c r="A3162" s="260" t="s">
        <v>2084</v>
      </c>
      <c r="B3162" s="260" t="s">
        <v>2036</v>
      </c>
      <c r="C3162" s="260" t="s">
        <v>111</v>
      </c>
      <c r="D3162" s="261">
        <v>5134</v>
      </c>
      <c r="E3162" s="260" t="s">
        <v>1577</v>
      </c>
      <c r="F3162" s="259" t="s">
        <v>1974</v>
      </c>
      <c r="G3162" s="259" t="s">
        <v>1951</v>
      </c>
      <c r="H3162" s="258"/>
      <c r="I3162" s="255">
        <v>2.0299999619055598E-6</v>
      </c>
      <c r="J3162" s="264">
        <v>276.86299600000001</v>
      </c>
      <c r="K3162" s="255">
        <v>0</v>
      </c>
      <c r="L3162" s="201">
        <v>276.86299397000005</v>
      </c>
      <c r="M3162" s="201">
        <v>427.1942183596297</v>
      </c>
      <c r="N3162" s="201">
        <v>41.094000000000001</v>
      </c>
      <c r="O3162" s="255">
        <v>41.094000000000001</v>
      </c>
      <c r="P3162" s="255">
        <v>427.1942183596297</v>
      </c>
      <c r="Q3162" s="255">
        <v>276.86299397000005</v>
      </c>
      <c r="R3162" s="256">
        <v>513.44815434005454</v>
      </c>
      <c r="S3162" s="256">
        <v>513.44815434005454</v>
      </c>
      <c r="T3162" s="256"/>
      <c r="U3162" s="170">
        <v>444.9695244736547</v>
      </c>
      <c r="V3162" s="170"/>
      <c r="W3162" s="170"/>
    </row>
    <row r="3163" spans="1:41" x14ac:dyDescent="0.25">
      <c r="A3163" s="260"/>
      <c r="B3163" s="260"/>
      <c r="C3163" s="260"/>
      <c r="D3163" s="261"/>
      <c r="E3163" s="260" t="s">
        <v>619</v>
      </c>
      <c r="F3163" s="259"/>
      <c r="G3163" s="259" t="s">
        <v>1969</v>
      </c>
      <c r="H3163" s="258"/>
      <c r="I3163" s="255"/>
      <c r="J3163" s="257"/>
      <c r="K3163" s="255">
        <v>0.14528199999999999</v>
      </c>
      <c r="L3163" s="201">
        <v>276.79035297000007</v>
      </c>
      <c r="M3163" s="201">
        <v>427.1942183596297</v>
      </c>
      <c r="N3163" s="201">
        <v>41.094000000000001</v>
      </c>
      <c r="O3163" s="255">
        <v>41.094000000000001</v>
      </c>
      <c r="P3163" s="255">
        <v>427.1942183596297</v>
      </c>
      <c r="Q3163" s="255">
        <v>276.71771197000004</v>
      </c>
      <c r="R3163" s="256">
        <v>513.52079534005452</v>
      </c>
      <c r="S3163" s="256">
        <v>513.5934363400545</v>
      </c>
      <c r="T3163" s="256"/>
      <c r="U3163" s="170">
        <v>445.04216547365468</v>
      </c>
      <c r="V3163" s="170"/>
      <c r="W3163" s="170"/>
    </row>
    <row r="3164" spans="1:41" x14ac:dyDescent="0.25">
      <c r="A3164" s="260" t="s">
        <v>2084</v>
      </c>
      <c r="B3164" s="260" t="s">
        <v>2036</v>
      </c>
      <c r="C3164" s="260" t="s">
        <v>2087</v>
      </c>
      <c r="D3164" s="261">
        <v>5136</v>
      </c>
      <c r="E3164" s="260" t="s">
        <v>2116</v>
      </c>
      <c r="F3164" s="259"/>
      <c r="G3164" s="259" t="s">
        <v>2085</v>
      </c>
      <c r="H3164" s="258"/>
      <c r="I3164" s="255"/>
      <c r="J3164" s="257"/>
      <c r="K3164" s="255">
        <v>0</v>
      </c>
      <c r="L3164" s="201">
        <v>276.71771197000004</v>
      </c>
      <c r="M3164" s="201">
        <v>427.1942183596297</v>
      </c>
      <c r="N3164" s="201">
        <v>41.094000000000001</v>
      </c>
      <c r="O3164" s="255">
        <v>41.094000000000001</v>
      </c>
      <c r="P3164" s="255">
        <v>427.1942183596297</v>
      </c>
      <c r="Q3164" s="255">
        <v>276.71771197000004</v>
      </c>
      <c r="R3164" s="256">
        <v>513.5934363400545</v>
      </c>
      <c r="S3164" s="256">
        <v>513.5934363400545</v>
      </c>
      <c r="T3164" s="262"/>
      <c r="U3164" s="170">
        <v>445.11480647365465</v>
      </c>
      <c r="V3164" s="170"/>
      <c r="W3164" s="170"/>
    </row>
    <row r="3165" spans="1:41" x14ac:dyDescent="0.25">
      <c r="A3165" s="260"/>
      <c r="B3165" s="260"/>
      <c r="C3165" s="260"/>
      <c r="D3165" s="261"/>
      <c r="E3165" s="260" t="s">
        <v>619</v>
      </c>
      <c r="F3165" s="259"/>
      <c r="G3165" s="259" t="s">
        <v>1969</v>
      </c>
      <c r="H3165" s="258"/>
      <c r="I3165" s="255"/>
      <c r="J3165" s="257"/>
      <c r="K3165" s="255">
        <v>0</v>
      </c>
      <c r="L3165" s="201">
        <v>276.71771197000004</v>
      </c>
      <c r="M3165" s="201">
        <v>427.1942183596297</v>
      </c>
      <c r="N3165" s="201">
        <v>41.094000000000001</v>
      </c>
      <c r="O3165" s="255">
        <v>41.094000000000001</v>
      </c>
      <c r="P3165" s="255">
        <v>427.1942183596297</v>
      </c>
      <c r="Q3165" s="255">
        <v>276.71771197000004</v>
      </c>
      <c r="R3165" s="256">
        <v>513.5934363400545</v>
      </c>
      <c r="S3165" s="256">
        <v>513.5934363400545</v>
      </c>
      <c r="T3165" s="256"/>
      <c r="U3165" s="170">
        <v>445.11480647365465</v>
      </c>
      <c r="V3165" s="170"/>
      <c r="W3165" s="170"/>
    </row>
    <row r="3166" spans="1:41" x14ac:dyDescent="0.25">
      <c r="A3166" s="260" t="s">
        <v>2084</v>
      </c>
      <c r="B3166" s="260" t="s">
        <v>2036</v>
      </c>
      <c r="C3166" s="260" t="s">
        <v>1990</v>
      </c>
      <c r="D3166" s="261">
        <v>5136</v>
      </c>
      <c r="E3166" s="260" t="s">
        <v>2115</v>
      </c>
      <c r="F3166" s="259" t="s">
        <v>1988</v>
      </c>
      <c r="G3166" s="259" t="s">
        <v>1987</v>
      </c>
      <c r="H3166" s="258"/>
      <c r="I3166" s="255"/>
      <c r="J3166" s="257"/>
      <c r="K3166" s="255">
        <v>0</v>
      </c>
      <c r="L3166" s="201">
        <v>276.71771197000004</v>
      </c>
      <c r="M3166" s="201">
        <v>427.1942183596297</v>
      </c>
      <c r="N3166" s="201">
        <v>41.094000000000001</v>
      </c>
      <c r="O3166" s="255">
        <v>41.094000000000001</v>
      </c>
      <c r="P3166" s="255">
        <v>427.1942183596297</v>
      </c>
      <c r="Q3166" s="255">
        <v>276.71771197000004</v>
      </c>
      <c r="R3166" s="256">
        <v>513.5934363400545</v>
      </c>
      <c r="S3166" s="256">
        <v>513.5934363400545</v>
      </c>
      <c r="T3166" s="256"/>
      <c r="U3166" s="170">
        <v>445.11480647365465</v>
      </c>
      <c r="V3166" s="170"/>
      <c r="W3166" s="170"/>
    </row>
    <row r="3167" spans="1:41" x14ac:dyDescent="0.25">
      <c r="A3167" s="260"/>
      <c r="B3167" s="260"/>
      <c r="C3167" s="260"/>
      <c r="D3167" s="261"/>
      <c r="E3167" s="260" t="s">
        <v>619</v>
      </c>
      <c r="F3167" s="259"/>
      <c r="G3167" s="259" t="s">
        <v>1962</v>
      </c>
      <c r="H3167" s="258"/>
      <c r="I3167" s="255"/>
      <c r="J3167" s="257"/>
      <c r="K3167" s="255">
        <v>0.13121600000000003</v>
      </c>
      <c r="L3167" s="201">
        <v>276.65210397000004</v>
      </c>
      <c r="M3167" s="201">
        <v>427.1942183596297</v>
      </c>
      <c r="N3167" s="201">
        <v>41.094000000000001</v>
      </c>
      <c r="O3167" s="255">
        <v>41.094000000000001</v>
      </c>
      <c r="P3167" s="255">
        <v>427.1942183596297</v>
      </c>
      <c r="Q3167" s="255">
        <v>276.58649597000004</v>
      </c>
      <c r="R3167" s="256">
        <v>513.65904434005449</v>
      </c>
      <c r="S3167" s="256">
        <v>513.72465234005449</v>
      </c>
      <c r="T3167" s="256"/>
      <c r="U3167" s="170">
        <v>445.18041447365465</v>
      </c>
      <c r="V3167" s="170"/>
      <c r="W3167" s="170"/>
    </row>
    <row r="3168" spans="1:41" x14ac:dyDescent="0.25">
      <c r="A3168" s="260"/>
      <c r="B3168" s="260"/>
      <c r="C3168" s="260"/>
      <c r="D3168" s="261"/>
      <c r="E3168" s="260" t="s">
        <v>619</v>
      </c>
      <c r="F3168" s="259"/>
      <c r="G3168" s="259"/>
      <c r="H3168" s="258"/>
      <c r="I3168" s="255"/>
      <c r="J3168" s="257"/>
      <c r="K3168" s="236">
        <v>1.2988551459519495</v>
      </c>
      <c r="L3168" s="201">
        <v>275.93706839702406</v>
      </c>
      <c r="M3168" s="201">
        <v>427.1942183596297</v>
      </c>
      <c r="N3168" s="201">
        <v>41.094000000000001</v>
      </c>
      <c r="O3168" s="255">
        <v>41.094000000000001</v>
      </c>
      <c r="P3168" s="255">
        <v>427.1942183596297</v>
      </c>
      <c r="Q3168" s="255">
        <v>275.28764082404808</v>
      </c>
      <c r="R3168" s="256">
        <v>514.37407991303053</v>
      </c>
      <c r="S3168" s="256">
        <v>515.02350748600645</v>
      </c>
      <c r="T3168" s="256"/>
      <c r="U3168" s="170">
        <v>445.89545004663069</v>
      </c>
      <c r="V3168" s="170"/>
      <c r="W3168" s="170"/>
    </row>
    <row r="3169" spans="1:41" x14ac:dyDescent="0.25">
      <c r="A3169" s="260" t="s">
        <v>2084</v>
      </c>
      <c r="B3169" s="260" t="s">
        <v>2036</v>
      </c>
      <c r="C3169" s="260" t="s">
        <v>1961</v>
      </c>
      <c r="D3169" s="261">
        <v>5151</v>
      </c>
      <c r="E3169" s="260" t="s">
        <v>2114</v>
      </c>
      <c r="F3169" s="259" t="s">
        <v>1984</v>
      </c>
      <c r="G3169" s="259" t="s">
        <v>1958</v>
      </c>
      <c r="H3169" s="258">
        <v>50</v>
      </c>
      <c r="I3169" s="255"/>
      <c r="J3169" s="257"/>
      <c r="K3169" s="255">
        <v>0.2</v>
      </c>
      <c r="L3169" s="201">
        <v>275.18764082404812</v>
      </c>
      <c r="M3169" s="201">
        <v>427.1942183596297</v>
      </c>
      <c r="N3169" s="201">
        <v>41.094000000000001</v>
      </c>
      <c r="O3169" s="255">
        <v>41.094000000000001</v>
      </c>
      <c r="P3169" s="255">
        <v>427.1942183596297</v>
      </c>
      <c r="Q3169" s="255">
        <v>275.08764082404809</v>
      </c>
      <c r="R3169" s="256">
        <v>515.12350748600647</v>
      </c>
      <c r="S3169" s="256">
        <v>515.2235074860065</v>
      </c>
      <c r="T3169" s="256"/>
      <c r="U3169" s="170">
        <v>446.64487761960663</v>
      </c>
      <c r="V3169" s="170"/>
      <c r="W3169" s="170"/>
    </row>
    <row r="3170" spans="1:41" x14ac:dyDescent="0.25">
      <c r="A3170" s="260"/>
      <c r="B3170" s="260"/>
      <c r="C3170" s="260"/>
      <c r="D3170" s="261"/>
      <c r="E3170" s="260" t="s">
        <v>619</v>
      </c>
      <c r="F3170" s="259"/>
      <c r="G3170" s="259"/>
      <c r="H3170" s="258"/>
      <c r="I3170" s="255"/>
      <c r="J3170" s="257"/>
      <c r="K3170" s="255">
        <v>0.2</v>
      </c>
      <c r="L3170" s="201">
        <v>274.98764082404807</v>
      </c>
      <c r="M3170" s="201">
        <v>427.1942183596297</v>
      </c>
      <c r="N3170" s="201">
        <v>41.094000000000001</v>
      </c>
      <c r="O3170" s="255">
        <v>41.094000000000001</v>
      </c>
      <c r="P3170" s="255">
        <v>427.1942183596297</v>
      </c>
      <c r="Q3170" s="255">
        <v>274.88764082404811</v>
      </c>
      <c r="R3170" s="256">
        <v>515.32350748600652</v>
      </c>
      <c r="S3170" s="256">
        <v>515.42350748600654</v>
      </c>
      <c r="T3170" s="256"/>
      <c r="U3170" s="170">
        <v>446.84487761960668</v>
      </c>
      <c r="V3170" s="170"/>
      <c r="W3170" s="170"/>
    </row>
    <row r="3171" spans="1:41" x14ac:dyDescent="0.25">
      <c r="A3171" s="260" t="s">
        <v>2084</v>
      </c>
      <c r="B3171" s="260" t="s">
        <v>2036</v>
      </c>
      <c r="C3171" s="260" t="s">
        <v>1947</v>
      </c>
      <c r="D3171" s="261">
        <v>5155</v>
      </c>
      <c r="E3171" s="260" t="s">
        <v>2113</v>
      </c>
      <c r="F3171" s="259" t="s">
        <v>1982</v>
      </c>
      <c r="G3171" s="259" t="s">
        <v>1944</v>
      </c>
      <c r="H3171" s="258">
        <v>50</v>
      </c>
      <c r="I3171" s="255"/>
      <c r="J3171" s="257"/>
      <c r="K3171" s="255">
        <v>0.25</v>
      </c>
      <c r="L3171" s="201">
        <v>274.76264082404811</v>
      </c>
      <c r="M3171" s="201">
        <v>427.1942183596297</v>
      </c>
      <c r="N3171" s="201">
        <v>41.094000000000001</v>
      </c>
      <c r="O3171" s="255">
        <v>41.094000000000001</v>
      </c>
      <c r="P3171" s="255">
        <v>427.1942183596297</v>
      </c>
      <c r="Q3171" s="255">
        <v>274.63764082404811</v>
      </c>
      <c r="R3171" s="256">
        <v>515.54850748600654</v>
      </c>
      <c r="S3171" s="256">
        <v>515.67350748600654</v>
      </c>
      <c r="T3171" s="256"/>
      <c r="U3171" s="170">
        <v>447.0698776196067</v>
      </c>
      <c r="V3171" s="170"/>
      <c r="W3171" s="170"/>
    </row>
    <row r="3172" spans="1:41" x14ac:dyDescent="0.25">
      <c r="A3172" s="260"/>
      <c r="B3172" s="260"/>
      <c r="C3172" s="260"/>
      <c r="D3172" s="261"/>
      <c r="E3172" s="260" t="s">
        <v>619</v>
      </c>
      <c r="F3172" s="259"/>
      <c r="G3172" s="259"/>
      <c r="H3172" s="258"/>
      <c r="I3172" s="255"/>
      <c r="J3172" s="257"/>
      <c r="K3172" s="255">
        <v>2</v>
      </c>
      <c r="L3172" s="201">
        <v>273.63764082404811</v>
      </c>
      <c r="M3172" s="201">
        <v>427.1942183596297</v>
      </c>
      <c r="N3172" s="201">
        <v>41.094000000000001</v>
      </c>
      <c r="O3172" s="255">
        <v>41.094000000000001</v>
      </c>
      <c r="P3172" s="255">
        <v>427.1942183596297</v>
      </c>
      <c r="Q3172" s="255">
        <v>272.63764082404811</v>
      </c>
      <c r="R3172" s="256">
        <v>516.67350748600654</v>
      </c>
      <c r="S3172" s="256">
        <v>517.67350748600654</v>
      </c>
      <c r="T3172" s="256"/>
      <c r="U3172" s="170">
        <v>448.1948776196067</v>
      </c>
      <c r="V3172" s="170"/>
      <c r="W3172" s="170"/>
    </row>
    <row r="3173" spans="1:41" x14ac:dyDescent="0.25">
      <c r="A3173" s="260" t="s">
        <v>2084</v>
      </c>
      <c r="B3173" s="260" t="s">
        <v>2036</v>
      </c>
      <c r="C3173" s="260" t="s">
        <v>1956</v>
      </c>
      <c r="D3173" s="261">
        <v>5178</v>
      </c>
      <c r="E3173" s="260" t="s">
        <v>2112</v>
      </c>
      <c r="F3173" s="259" t="s">
        <v>1982</v>
      </c>
      <c r="G3173" s="259" t="s">
        <v>1953</v>
      </c>
      <c r="H3173" s="258">
        <v>50</v>
      </c>
      <c r="I3173" s="255"/>
      <c r="J3173" s="257"/>
      <c r="K3173" s="255">
        <v>0.25</v>
      </c>
      <c r="L3173" s="201">
        <v>272.51264082404811</v>
      </c>
      <c r="M3173" s="201">
        <v>427.1942183596297</v>
      </c>
      <c r="N3173" s="201">
        <v>41.094000000000001</v>
      </c>
      <c r="O3173" s="255">
        <v>41.094000000000001</v>
      </c>
      <c r="P3173" s="255">
        <v>427.1942183596297</v>
      </c>
      <c r="Q3173" s="255">
        <v>272.38764082404811</v>
      </c>
      <c r="R3173" s="256">
        <v>517.79850748600654</v>
      </c>
      <c r="S3173" s="256">
        <v>517.92350748600654</v>
      </c>
      <c r="T3173" s="256"/>
      <c r="U3173" s="170">
        <v>449.3198776196067</v>
      </c>
      <c r="V3173" s="170"/>
      <c r="W3173" s="170"/>
      <c r="AO3173" s="221"/>
    </row>
    <row r="3174" spans="1:41" s="221" customFormat="1" x14ac:dyDescent="0.25">
      <c r="A3174" s="260"/>
      <c r="B3174" s="260"/>
      <c r="C3174" s="260"/>
      <c r="D3174" s="261"/>
      <c r="E3174" s="260"/>
      <c r="F3174" s="259"/>
      <c r="G3174" s="259"/>
      <c r="H3174" s="258"/>
      <c r="I3174" s="255"/>
      <c r="J3174" s="257"/>
      <c r="K3174" s="255">
        <v>1.5495000000000001</v>
      </c>
      <c r="L3174" s="201">
        <v>271.61289082404812</v>
      </c>
      <c r="M3174" s="201">
        <v>427.1942183596297</v>
      </c>
      <c r="N3174" s="201">
        <v>41.094000000000001</v>
      </c>
      <c r="O3174" s="255">
        <v>41.094000000000001</v>
      </c>
      <c r="P3174" s="255">
        <v>427.1942183596297</v>
      </c>
      <c r="Q3174" s="255">
        <v>270.83814082404808</v>
      </c>
      <c r="R3174" s="256">
        <v>518.69825748600647</v>
      </c>
      <c r="S3174" s="256">
        <v>519.47300748600651</v>
      </c>
      <c r="T3174" s="256"/>
      <c r="U3174" s="170">
        <v>450.21962761960663</v>
      </c>
      <c r="V3174" s="222"/>
      <c r="W3174" s="222"/>
      <c r="AB3174" s="175"/>
      <c r="AO3174" s="223"/>
    </row>
    <row r="3175" spans="1:41" s="223" customFormat="1" x14ac:dyDescent="0.25">
      <c r="A3175" s="260"/>
      <c r="B3175" s="260"/>
      <c r="C3175" s="260"/>
      <c r="D3175" s="261"/>
      <c r="E3175" s="260" t="s">
        <v>619</v>
      </c>
      <c r="F3175" s="259"/>
      <c r="G3175" s="259"/>
      <c r="H3175" s="258"/>
      <c r="I3175" s="255"/>
      <c r="J3175" s="257"/>
      <c r="K3175" s="255">
        <v>9.6000000000000002E-2</v>
      </c>
      <c r="L3175" s="201">
        <v>270.79014082404808</v>
      </c>
      <c r="M3175" s="201">
        <v>427.1942183596297</v>
      </c>
      <c r="N3175" s="201">
        <v>41.094000000000001</v>
      </c>
      <c r="O3175" s="255">
        <v>41.094000000000001</v>
      </c>
      <c r="P3175" s="255">
        <v>427.1942183596297</v>
      </c>
      <c r="Q3175" s="255">
        <v>270.74214082404808</v>
      </c>
      <c r="R3175" s="256">
        <v>519.52100748600651</v>
      </c>
      <c r="S3175" s="256">
        <v>519.56900748600651</v>
      </c>
      <c r="T3175" s="256"/>
      <c r="U3175" s="201">
        <v>451.04237761960667</v>
      </c>
      <c r="V3175" s="225"/>
      <c r="W3175" s="225"/>
      <c r="AB3175" s="224"/>
    </row>
    <row r="3176" spans="1:41" s="223" customFormat="1" x14ac:dyDescent="0.25">
      <c r="A3176" s="260"/>
      <c r="B3176" s="260"/>
      <c r="C3176" s="260"/>
      <c r="D3176" s="261"/>
      <c r="E3176" s="260" t="s">
        <v>619</v>
      </c>
      <c r="F3176" s="259"/>
      <c r="G3176" s="259"/>
      <c r="H3176" s="258"/>
      <c r="I3176" s="255"/>
      <c r="J3176" s="257"/>
      <c r="K3176" s="255">
        <v>0</v>
      </c>
      <c r="L3176" s="201">
        <v>270.74214082404808</v>
      </c>
      <c r="M3176" s="201">
        <v>427.1942183596297</v>
      </c>
      <c r="N3176" s="201">
        <v>41.094000000000001</v>
      </c>
      <c r="O3176" s="255">
        <v>41.094000000000001</v>
      </c>
      <c r="P3176" s="255">
        <v>427.1942183596297</v>
      </c>
      <c r="Q3176" s="255">
        <v>270.74214082404808</v>
      </c>
      <c r="R3176" s="256">
        <v>519.56900748600651</v>
      </c>
      <c r="S3176" s="256">
        <v>519.56900748600651</v>
      </c>
      <c r="T3176" s="256"/>
      <c r="U3176" s="201">
        <v>451.09037761960667</v>
      </c>
      <c r="V3176" s="225"/>
      <c r="W3176" s="225"/>
      <c r="AB3176" s="224"/>
    </row>
    <row r="3177" spans="1:41" s="223" customFormat="1" x14ac:dyDescent="0.25">
      <c r="A3177" s="260"/>
      <c r="B3177" s="260"/>
      <c r="C3177" s="260"/>
      <c r="D3177" s="261"/>
      <c r="E3177" s="260" t="s">
        <v>619</v>
      </c>
      <c r="F3177" s="259"/>
      <c r="G3177" s="259" t="s">
        <v>1962</v>
      </c>
      <c r="H3177" s="258"/>
      <c r="I3177" s="255"/>
      <c r="J3177" s="257"/>
      <c r="K3177" s="255">
        <v>9.4E-2</v>
      </c>
      <c r="L3177" s="201">
        <v>270.69514082404805</v>
      </c>
      <c r="M3177" s="201">
        <v>427.1942183596297</v>
      </c>
      <c r="N3177" s="201">
        <v>41.094000000000001</v>
      </c>
      <c r="O3177" s="255">
        <v>41.094000000000001</v>
      </c>
      <c r="P3177" s="255">
        <v>427.1942183596297</v>
      </c>
      <c r="Q3177" s="255">
        <v>270.64814082404808</v>
      </c>
      <c r="R3177" s="256">
        <v>519.61600748600654</v>
      </c>
      <c r="S3177" s="256">
        <v>519.66300748600656</v>
      </c>
      <c r="T3177" s="256"/>
      <c r="U3177" s="201">
        <v>451.1373776196067</v>
      </c>
      <c r="V3177" s="225"/>
      <c r="W3177" s="225"/>
      <c r="AB3177" s="224"/>
    </row>
    <row r="3178" spans="1:41" s="223" customFormat="1" x14ac:dyDescent="0.25">
      <c r="A3178" s="260" t="s">
        <v>2084</v>
      </c>
      <c r="B3178" s="260" t="s">
        <v>2036</v>
      </c>
      <c r="C3178" s="260" t="s">
        <v>2087</v>
      </c>
      <c r="D3178" s="261">
        <v>5197</v>
      </c>
      <c r="E3178" s="260" t="s">
        <v>2111</v>
      </c>
      <c r="F3178" s="259"/>
      <c r="G3178" s="259" t="s">
        <v>2085</v>
      </c>
      <c r="H3178" s="258"/>
      <c r="I3178" s="255"/>
      <c r="J3178" s="257"/>
      <c r="K3178" s="255">
        <v>0</v>
      </c>
      <c r="L3178" s="201">
        <v>270.64814082404808</v>
      </c>
      <c r="M3178" s="201">
        <v>427.1942183596297</v>
      </c>
      <c r="N3178" s="201">
        <v>41.094000000000001</v>
      </c>
      <c r="O3178" s="255">
        <v>41.094000000000001</v>
      </c>
      <c r="P3178" s="255">
        <v>427.1942183596297</v>
      </c>
      <c r="Q3178" s="255">
        <v>270.64814082404808</v>
      </c>
      <c r="R3178" s="256">
        <v>519.66300748600656</v>
      </c>
      <c r="S3178" s="256">
        <v>519.66300748600656</v>
      </c>
      <c r="T3178" s="256"/>
      <c r="U3178" s="201">
        <v>451.18437761960672</v>
      </c>
      <c r="V3178" s="225"/>
      <c r="W3178" s="225"/>
      <c r="AB3178" s="224"/>
    </row>
    <row r="3179" spans="1:41" s="223" customFormat="1" x14ac:dyDescent="0.25">
      <c r="A3179" s="260"/>
      <c r="B3179" s="260"/>
      <c r="C3179" s="260"/>
      <c r="D3179" s="261"/>
      <c r="E3179" s="260" t="s">
        <v>619</v>
      </c>
      <c r="F3179" s="259"/>
      <c r="G3179" s="259" t="s">
        <v>2100</v>
      </c>
      <c r="H3179" s="258"/>
      <c r="I3179" s="255"/>
      <c r="J3179" s="257"/>
      <c r="K3179" s="255">
        <v>9.0999999999999998E-2</v>
      </c>
      <c r="L3179" s="201">
        <v>270.60264082404808</v>
      </c>
      <c r="M3179" s="201">
        <v>427.1942183596297</v>
      </c>
      <c r="N3179" s="201">
        <v>41.094000000000001</v>
      </c>
      <c r="O3179" s="255">
        <v>41.094000000000001</v>
      </c>
      <c r="P3179" s="255">
        <v>427.1942183596297</v>
      </c>
      <c r="Q3179" s="255">
        <v>270.55714082404808</v>
      </c>
      <c r="R3179" s="256">
        <v>519.70850748600662</v>
      </c>
      <c r="S3179" s="256">
        <v>519.75400748600657</v>
      </c>
      <c r="T3179" s="256"/>
      <c r="U3179" s="201">
        <v>451.22987761960678</v>
      </c>
      <c r="V3179" s="225"/>
      <c r="W3179" s="225"/>
      <c r="AB3179" s="224"/>
    </row>
    <row r="3180" spans="1:41" s="223" customFormat="1" x14ac:dyDescent="0.25">
      <c r="A3180" s="260" t="s">
        <v>2084</v>
      </c>
      <c r="B3180" s="260" t="s">
        <v>2036</v>
      </c>
      <c r="C3180" s="260" t="s">
        <v>1990</v>
      </c>
      <c r="D3180" s="261">
        <v>5198</v>
      </c>
      <c r="E3180" s="260" t="s">
        <v>2110</v>
      </c>
      <c r="F3180" s="259" t="s">
        <v>1988</v>
      </c>
      <c r="G3180" s="259" t="s">
        <v>1987</v>
      </c>
      <c r="H3180" s="258"/>
      <c r="I3180" s="255"/>
      <c r="J3180" s="257"/>
      <c r="K3180" s="255">
        <v>0</v>
      </c>
      <c r="L3180" s="201">
        <v>270.55714082404808</v>
      </c>
      <c r="M3180" s="201">
        <v>427.1942183596297</v>
      </c>
      <c r="N3180" s="201">
        <v>41.094000000000001</v>
      </c>
      <c r="O3180" s="255">
        <v>41.094000000000001</v>
      </c>
      <c r="P3180" s="255">
        <v>427.1942183596297</v>
      </c>
      <c r="Q3180" s="255">
        <v>270.55714082404808</v>
      </c>
      <c r="R3180" s="256">
        <v>519.75400748600657</v>
      </c>
      <c r="S3180" s="256">
        <v>519.75400748600657</v>
      </c>
      <c r="T3180" s="256"/>
      <c r="U3180" s="201">
        <v>451.27537761960673</v>
      </c>
      <c r="V3180" s="225"/>
      <c r="W3180" s="225"/>
      <c r="AB3180" s="224"/>
      <c r="AO3180" s="250"/>
    </row>
    <row r="3181" spans="1:41" s="250" customFormat="1" x14ac:dyDescent="0.25">
      <c r="A3181" s="260"/>
      <c r="B3181" s="260"/>
      <c r="C3181" s="260"/>
      <c r="D3181" s="261"/>
      <c r="E3181" s="260" t="s">
        <v>619</v>
      </c>
      <c r="F3181" s="259"/>
      <c r="G3181" s="259" t="s">
        <v>1962</v>
      </c>
      <c r="H3181" s="258"/>
      <c r="I3181" s="255"/>
      <c r="J3181" s="257"/>
      <c r="K3181" s="255">
        <v>9.9000000000000005E-2</v>
      </c>
      <c r="L3181" s="201">
        <v>270.50764082404805</v>
      </c>
      <c r="M3181" s="201">
        <v>427.1942183596297</v>
      </c>
      <c r="N3181" s="201">
        <v>41.094000000000001</v>
      </c>
      <c r="O3181" s="255">
        <v>41.094000000000001</v>
      </c>
      <c r="P3181" s="255">
        <v>427.1942183596297</v>
      </c>
      <c r="Q3181" s="255">
        <v>270.45814082404809</v>
      </c>
      <c r="R3181" s="256">
        <v>519.80350748600665</v>
      </c>
      <c r="S3181" s="256">
        <v>519.85300748600662</v>
      </c>
      <c r="T3181" s="256"/>
      <c r="U3181" s="201">
        <v>451.32487761960681</v>
      </c>
      <c r="V3181" s="201"/>
      <c r="W3181" s="201"/>
      <c r="AB3181" s="251"/>
      <c r="AO3181" s="168"/>
    </row>
    <row r="3182" spans="1:41" x14ac:dyDescent="0.25">
      <c r="A3182" s="260"/>
      <c r="B3182" s="260"/>
      <c r="C3182" s="260"/>
      <c r="D3182" s="261"/>
      <c r="E3182" s="260"/>
      <c r="F3182" s="259"/>
      <c r="G3182" s="259"/>
      <c r="H3182" s="258"/>
      <c r="I3182" s="255"/>
      <c r="J3182" s="257"/>
      <c r="K3182" s="255">
        <v>1.3745000000000001</v>
      </c>
      <c r="L3182" s="201">
        <v>269.77089082404808</v>
      </c>
      <c r="M3182" s="201">
        <v>427.1942183596297</v>
      </c>
      <c r="N3182" s="201">
        <v>41.094000000000001</v>
      </c>
      <c r="O3182" s="255">
        <v>41.094000000000001</v>
      </c>
      <c r="P3182" s="255">
        <v>427.1942183596297</v>
      </c>
      <c r="Q3182" s="255">
        <v>269.08364082404808</v>
      </c>
      <c r="R3182" s="256">
        <v>520.54025748600668</v>
      </c>
      <c r="S3182" s="256">
        <v>521.22750748600663</v>
      </c>
      <c r="T3182" s="256"/>
      <c r="U3182" s="170">
        <v>452.06162761960684</v>
      </c>
      <c r="V3182" s="170"/>
      <c r="W3182" s="170"/>
    </row>
    <row r="3183" spans="1:41" x14ac:dyDescent="0.25">
      <c r="A3183" s="260"/>
      <c r="B3183" s="260"/>
      <c r="C3183" s="260"/>
      <c r="D3183" s="261"/>
      <c r="E3183" s="260" t="s">
        <v>619</v>
      </c>
      <c r="F3183" s="259"/>
      <c r="G3183" s="259"/>
      <c r="H3183" s="258"/>
      <c r="I3183" s="255"/>
      <c r="J3183" s="257"/>
      <c r="K3183" s="255">
        <v>0</v>
      </c>
      <c r="L3183" s="201">
        <v>269.08364082404808</v>
      </c>
      <c r="M3183" s="201">
        <v>427.1942183596297</v>
      </c>
      <c r="N3183" s="201">
        <v>41.094000000000001</v>
      </c>
      <c r="O3183" s="255">
        <v>41.094000000000001</v>
      </c>
      <c r="P3183" s="255">
        <v>427.1942183596297</v>
      </c>
      <c r="Q3183" s="255">
        <v>269.08364082404808</v>
      </c>
      <c r="R3183" s="256">
        <v>521.22750748600663</v>
      </c>
      <c r="S3183" s="256">
        <v>521.22750748600663</v>
      </c>
      <c r="T3183" s="256"/>
      <c r="U3183" s="170">
        <v>452.74887761960679</v>
      </c>
      <c r="V3183" s="170"/>
      <c r="W3183" s="170"/>
    </row>
    <row r="3184" spans="1:41" x14ac:dyDescent="0.25">
      <c r="A3184" s="260" t="s">
        <v>2084</v>
      </c>
      <c r="B3184" s="260" t="s">
        <v>2036</v>
      </c>
      <c r="C3184" s="260" t="s">
        <v>1961</v>
      </c>
      <c r="D3184" s="261">
        <v>5213</v>
      </c>
      <c r="E3184" s="260" t="s">
        <v>2109</v>
      </c>
      <c r="F3184" s="259" t="s">
        <v>1984</v>
      </c>
      <c r="G3184" s="259" t="s">
        <v>1958</v>
      </c>
      <c r="H3184" s="258">
        <v>50</v>
      </c>
      <c r="I3184" s="255"/>
      <c r="J3184" s="257"/>
      <c r="K3184" s="255">
        <v>0.2</v>
      </c>
      <c r="L3184" s="201">
        <v>268.98364082404805</v>
      </c>
      <c r="M3184" s="201">
        <v>427.1942183596297</v>
      </c>
      <c r="N3184" s="201">
        <v>41.094000000000001</v>
      </c>
      <c r="O3184" s="255">
        <v>41.094000000000001</v>
      </c>
      <c r="P3184" s="255">
        <v>427.1942183596297</v>
      </c>
      <c r="Q3184" s="255">
        <v>268.88364082404809</v>
      </c>
      <c r="R3184" s="256">
        <v>521.32750748600665</v>
      </c>
      <c r="S3184" s="256">
        <v>521.42750748600668</v>
      </c>
      <c r="T3184" s="256"/>
      <c r="U3184" s="170">
        <v>452.84887761960681</v>
      </c>
      <c r="V3184" s="170"/>
      <c r="W3184" s="170"/>
      <c r="AO3184" s="221"/>
    </row>
    <row r="3185" spans="1:41" s="221" customFormat="1" x14ac:dyDescent="0.25">
      <c r="A3185" s="260"/>
      <c r="B3185" s="260"/>
      <c r="C3185" s="260"/>
      <c r="D3185" s="261"/>
      <c r="E3185" s="260" t="s">
        <v>619</v>
      </c>
      <c r="F3185" s="259"/>
      <c r="G3185" s="259"/>
      <c r="H3185" s="258"/>
      <c r="I3185" s="255"/>
      <c r="J3185" s="257"/>
      <c r="K3185" s="236">
        <v>0.142179</v>
      </c>
      <c r="L3185" s="201">
        <v>268.81255132404806</v>
      </c>
      <c r="M3185" s="201">
        <v>427.1942183596297</v>
      </c>
      <c r="N3185" s="201">
        <v>41.094000000000001</v>
      </c>
      <c r="O3185" s="255">
        <v>41.094000000000001</v>
      </c>
      <c r="P3185" s="255">
        <v>427.1942183596297</v>
      </c>
      <c r="Q3185" s="255">
        <v>268.74146182404809</v>
      </c>
      <c r="R3185" s="256">
        <v>521.49859698600676</v>
      </c>
      <c r="S3185" s="256">
        <v>521.56968648600673</v>
      </c>
      <c r="T3185" s="256"/>
      <c r="U3185" s="170">
        <v>453.01996711960692</v>
      </c>
      <c r="V3185" s="222"/>
      <c r="W3185" s="222"/>
      <c r="AB3185" s="175"/>
    </row>
    <row r="3186" spans="1:41" s="221" customFormat="1" x14ac:dyDescent="0.25">
      <c r="A3186" s="260" t="s">
        <v>2084</v>
      </c>
      <c r="B3186" s="260" t="s">
        <v>2036</v>
      </c>
      <c r="C3186" s="260" t="s">
        <v>111</v>
      </c>
      <c r="D3186" s="261">
        <v>5216</v>
      </c>
      <c r="E3186" s="260" t="s">
        <v>1578</v>
      </c>
      <c r="F3186" s="259" t="s">
        <v>1974</v>
      </c>
      <c r="G3186" s="259" t="s">
        <v>1951</v>
      </c>
      <c r="H3186" s="258">
        <v>47.5</v>
      </c>
      <c r="I3186" s="263">
        <v>-2.1759519199804345E-6</v>
      </c>
      <c r="J3186" s="264">
        <v>268.74146400000001</v>
      </c>
      <c r="K3186" s="236">
        <v>0</v>
      </c>
      <c r="L3186" s="201">
        <v>268.74146182404809</v>
      </c>
      <c r="M3186" s="201">
        <v>427.1942183596297</v>
      </c>
      <c r="N3186" s="201">
        <v>41.094000000000001</v>
      </c>
      <c r="O3186" s="255">
        <v>41.094000000000001</v>
      </c>
      <c r="P3186" s="255">
        <v>427.1942183596297</v>
      </c>
      <c r="Q3186" s="255">
        <v>268.74146182404809</v>
      </c>
      <c r="R3186" s="255">
        <v>521.56968648600673</v>
      </c>
      <c r="S3186" s="255">
        <v>521.56968648600673</v>
      </c>
      <c r="T3186" s="255"/>
      <c r="U3186" s="222">
        <v>453.09105661960689</v>
      </c>
      <c r="V3186" s="222"/>
      <c r="W3186" s="222"/>
      <c r="AB3186" s="175"/>
    </row>
    <row r="3187" spans="1:41" s="221" customFormat="1" x14ac:dyDescent="0.25">
      <c r="A3187" s="260"/>
      <c r="B3187" s="260"/>
      <c r="C3187" s="260"/>
      <c r="D3187" s="261"/>
      <c r="E3187" s="260"/>
      <c r="F3187" s="259"/>
      <c r="G3187" s="259"/>
      <c r="H3187" s="258"/>
      <c r="I3187" s="255"/>
      <c r="J3187" s="257"/>
      <c r="K3187" s="236">
        <v>5.7821000000000011E-2</v>
      </c>
      <c r="L3187" s="201">
        <v>268.71255132404809</v>
      </c>
      <c r="M3187" s="201">
        <v>427.1942183596297</v>
      </c>
      <c r="N3187" s="201">
        <v>41.094000000000001</v>
      </c>
      <c r="O3187" s="255">
        <v>41.094000000000001</v>
      </c>
      <c r="P3187" s="255">
        <v>427.1942183596297</v>
      </c>
      <c r="Q3187" s="255">
        <v>268.6836408240481</v>
      </c>
      <c r="R3187" s="255">
        <v>521.59859698600667</v>
      </c>
      <c r="S3187" s="255">
        <v>521.62750748600672</v>
      </c>
      <c r="T3187" s="265"/>
      <c r="U3187" s="222">
        <v>453.11996711960683</v>
      </c>
      <c r="V3187" s="222"/>
      <c r="W3187" s="222"/>
      <c r="AB3187" s="175"/>
    </row>
    <row r="3188" spans="1:41" s="221" customFormat="1" x14ac:dyDescent="0.25">
      <c r="A3188" s="260" t="s">
        <v>2084</v>
      </c>
      <c r="B3188" s="260" t="s">
        <v>2036</v>
      </c>
      <c r="C3188" s="260" t="s">
        <v>1947</v>
      </c>
      <c r="D3188" s="261">
        <v>5218</v>
      </c>
      <c r="E3188" s="260" t="s">
        <v>2108</v>
      </c>
      <c r="F3188" s="259" t="s">
        <v>1982</v>
      </c>
      <c r="G3188" s="259" t="s">
        <v>1944</v>
      </c>
      <c r="H3188" s="258">
        <v>50</v>
      </c>
      <c r="I3188" s="255"/>
      <c r="J3188" s="257"/>
      <c r="K3188" s="255">
        <v>0.25</v>
      </c>
      <c r="L3188" s="201">
        <v>268.5586408240481</v>
      </c>
      <c r="M3188" s="201">
        <v>427.1942183596297</v>
      </c>
      <c r="N3188" s="201">
        <v>41.094000000000001</v>
      </c>
      <c r="O3188" s="255">
        <v>41.094000000000001</v>
      </c>
      <c r="P3188" s="255">
        <v>427.1942183596297</v>
      </c>
      <c r="Q3188" s="255">
        <v>268.4336408240481</v>
      </c>
      <c r="R3188" s="255">
        <v>521.75250748600672</v>
      </c>
      <c r="S3188" s="255">
        <v>521.87750748600672</v>
      </c>
      <c r="T3188" s="255"/>
      <c r="U3188" s="222">
        <v>453.27387761960688</v>
      </c>
      <c r="V3188" s="222"/>
      <c r="W3188" s="222"/>
      <c r="AB3188" s="175"/>
      <c r="AO3188" s="168"/>
    </row>
    <row r="3189" spans="1:41" x14ac:dyDescent="0.25">
      <c r="A3189" s="260"/>
      <c r="B3189" s="260"/>
      <c r="C3189" s="260"/>
      <c r="D3189" s="261"/>
      <c r="E3189" s="260" t="s">
        <v>619</v>
      </c>
      <c r="F3189" s="259"/>
      <c r="G3189" s="259"/>
      <c r="H3189" s="258"/>
      <c r="I3189" s="255"/>
      <c r="J3189" s="257"/>
      <c r="K3189" s="255">
        <v>2</v>
      </c>
      <c r="L3189" s="201">
        <v>267.4336408240481</v>
      </c>
      <c r="M3189" s="201">
        <v>427.1942183596297</v>
      </c>
      <c r="N3189" s="201">
        <v>41.094000000000001</v>
      </c>
      <c r="O3189" s="255">
        <v>41.094000000000001</v>
      </c>
      <c r="P3189" s="255">
        <v>427.1942183596297</v>
      </c>
      <c r="Q3189" s="255">
        <v>266.4336408240481</v>
      </c>
      <c r="R3189" s="256">
        <v>522.87750748600672</v>
      </c>
      <c r="S3189" s="256">
        <v>523.87750748600672</v>
      </c>
      <c r="T3189" s="256"/>
      <c r="U3189" s="170">
        <v>454.39887761960688</v>
      </c>
      <c r="V3189" s="170"/>
      <c r="W3189" s="170"/>
    </row>
    <row r="3190" spans="1:41" x14ac:dyDescent="0.25">
      <c r="A3190" s="260" t="s">
        <v>2084</v>
      </c>
      <c r="B3190" s="260" t="s">
        <v>2036</v>
      </c>
      <c r="C3190" s="260" t="s">
        <v>1956</v>
      </c>
      <c r="D3190" s="261">
        <v>5240</v>
      </c>
      <c r="E3190" s="260" t="s">
        <v>2107</v>
      </c>
      <c r="F3190" s="259" t="s">
        <v>1982</v>
      </c>
      <c r="G3190" s="259" t="s">
        <v>1953</v>
      </c>
      <c r="H3190" s="258">
        <v>50</v>
      </c>
      <c r="I3190" s="255"/>
      <c r="J3190" s="257"/>
      <c r="K3190" s="255">
        <v>0.25</v>
      </c>
      <c r="L3190" s="201">
        <v>266.3086408240481</v>
      </c>
      <c r="M3190" s="201">
        <v>427.1942183596297</v>
      </c>
      <c r="N3190" s="201">
        <v>41.094000000000001</v>
      </c>
      <c r="O3190" s="255">
        <v>41.094000000000001</v>
      </c>
      <c r="P3190" s="255">
        <v>427.1942183596297</v>
      </c>
      <c r="Q3190" s="255">
        <v>266.1836408240481</v>
      </c>
      <c r="R3190" s="256">
        <v>524.00250748600672</v>
      </c>
      <c r="S3190" s="256">
        <v>524.12750748600672</v>
      </c>
      <c r="T3190" s="256"/>
      <c r="U3190" s="170">
        <v>455.52387761960688</v>
      </c>
      <c r="V3190" s="170"/>
      <c r="W3190" s="170"/>
    </row>
    <row r="3191" spans="1:41" x14ac:dyDescent="0.25">
      <c r="A3191" s="260"/>
      <c r="B3191" s="260"/>
      <c r="C3191" s="260"/>
      <c r="D3191" s="261"/>
      <c r="E3191" s="260" t="s">
        <v>619</v>
      </c>
      <c r="F3191" s="259"/>
      <c r="G3191" s="259"/>
      <c r="H3191" s="258"/>
      <c r="I3191" s="255"/>
      <c r="J3191" s="257"/>
      <c r="K3191" s="236">
        <v>1.625162854048062</v>
      </c>
      <c r="L3191" s="201">
        <v>265.37105939702406</v>
      </c>
      <c r="M3191" s="201">
        <v>427.1942183596297</v>
      </c>
      <c r="N3191" s="201">
        <v>41.094000000000001</v>
      </c>
      <c r="O3191" s="255">
        <v>41.094000000000001</v>
      </c>
      <c r="P3191" s="255">
        <v>427.1942183596297</v>
      </c>
      <c r="Q3191" s="255">
        <v>264.55847797000001</v>
      </c>
      <c r="R3191" s="256">
        <v>524.94008891303076</v>
      </c>
      <c r="S3191" s="256">
        <v>525.75267034005481</v>
      </c>
      <c r="T3191" s="262"/>
      <c r="U3191" s="170">
        <v>456.46145904663092</v>
      </c>
      <c r="V3191" s="170"/>
      <c r="W3191" s="170"/>
    </row>
    <row r="3192" spans="1:41" x14ac:dyDescent="0.25">
      <c r="A3192" s="260"/>
      <c r="B3192" s="260"/>
      <c r="C3192" s="260"/>
      <c r="D3192" s="261"/>
      <c r="E3192" s="260" t="s">
        <v>619</v>
      </c>
      <c r="F3192" s="259"/>
      <c r="G3192" s="259" t="s">
        <v>1962</v>
      </c>
      <c r="H3192" s="258"/>
      <c r="I3192" s="255">
        <v>-7.5662854048061945E-2</v>
      </c>
      <c r="J3192" s="257"/>
      <c r="K3192" s="255">
        <v>0.103502</v>
      </c>
      <c r="L3192" s="201">
        <v>264.50672697000005</v>
      </c>
      <c r="M3192" s="201">
        <v>427.1942183596297</v>
      </c>
      <c r="N3192" s="201">
        <v>41.094000000000001</v>
      </c>
      <c r="O3192" s="255">
        <v>41.094000000000001</v>
      </c>
      <c r="P3192" s="255">
        <v>427.1942183596297</v>
      </c>
      <c r="Q3192" s="255">
        <v>264.45497597000002</v>
      </c>
      <c r="R3192" s="256">
        <v>525.80442134005489</v>
      </c>
      <c r="S3192" s="256">
        <v>525.85617234005485</v>
      </c>
      <c r="T3192" s="256"/>
      <c r="U3192" s="170">
        <v>457.32579147365504</v>
      </c>
      <c r="V3192" s="170"/>
      <c r="W3192" s="170"/>
    </row>
    <row r="3193" spans="1:41" x14ac:dyDescent="0.25">
      <c r="A3193" s="260" t="s">
        <v>2084</v>
      </c>
      <c r="B3193" s="260" t="s">
        <v>2036</v>
      </c>
      <c r="C3193" s="260" t="s">
        <v>111</v>
      </c>
      <c r="D3193" s="261">
        <v>5259</v>
      </c>
      <c r="E3193" s="260" t="s">
        <v>1579</v>
      </c>
      <c r="F3193" s="259" t="s">
        <v>1974</v>
      </c>
      <c r="G3193" s="259" t="s">
        <v>1951</v>
      </c>
      <c r="H3193" s="258"/>
      <c r="I3193" s="255">
        <v>2.0299999619055598E-6</v>
      </c>
      <c r="J3193" s="264">
        <v>264.45497799999998</v>
      </c>
      <c r="K3193" s="255">
        <v>0</v>
      </c>
      <c r="L3193" s="201">
        <v>264.45497597000002</v>
      </c>
      <c r="M3193" s="201">
        <v>427.1942183596297</v>
      </c>
      <c r="N3193" s="201">
        <v>41.094000000000001</v>
      </c>
      <c r="O3193" s="255">
        <v>41.094000000000001</v>
      </c>
      <c r="P3193" s="255">
        <v>427.1942183596297</v>
      </c>
      <c r="Q3193" s="255">
        <v>264.45497597000002</v>
      </c>
      <c r="R3193" s="256">
        <v>525.85617234005485</v>
      </c>
      <c r="S3193" s="256">
        <v>525.85617234005485</v>
      </c>
      <c r="T3193" s="256"/>
      <c r="U3193" s="170">
        <v>457.37754247365501</v>
      </c>
      <c r="V3193" s="170"/>
      <c r="W3193" s="170"/>
    </row>
    <row r="3194" spans="1:41" x14ac:dyDescent="0.25">
      <c r="A3194" s="260"/>
      <c r="B3194" s="260"/>
      <c r="C3194" s="260"/>
      <c r="D3194" s="261"/>
      <c r="E3194" s="260" t="s">
        <v>619</v>
      </c>
      <c r="F3194" s="259"/>
      <c r="G3194" s="259" t="s">
        <v>1969</v>
      </c>
      <c r="H3194" s="258"/>
      <c r="I3194" s="255"/>
      <c r="J3194" s="257"/>
      <c r="K3194" s="255">
        <v>0.14528199999999999</v>
      </c>
      <c r="L3194" s="201">
        <v>264.38233496999999</v>
      </c>
      <c r="M3194" s="201">
        <v>427.1942183596297</v>
      </c>
      <c r="N3194" s="201">
        <v>41.094000000000001</v>
      </c>
      <c r="O3194" s="255">
        <v>41.094000000000001</v>
      </c>
      <c r="P3194" s="255">
        <v>427.1942183596297</v>
      </c>
      <c r="Q3194" s="255">
        <v>264.30969397000001</v>
      </c>
      <c r="R3194" s="256">
        <v>525.92881334005483</v>
      </c>
      <c r="S3194" s="256">
        <v>526.00145434005481</v>
      </c>
      <c r="T3194" s="256"/>
      <c r="U3194" s="170">
        <v>457.45018347365499</v>
      </c>
      <c r="V3194" s="170"/>
      <c r="W3194" s="170"/>
    </row>
    <row r="3195" spans="1:41" x14ac:dyDescent="0.25">
      <c r="A3195" s="260" t="s">
        <v>2084</v>
      </c>
      <c r="B3195" s="260" t="s">
        <v>2036</v>
      </c>
      <c r="C3195" s="260" t="s">
        <v>2087</v>
      </c>
      <c r="D3195" s="261">
        <v>5260</v>
      </c>
      <c r="E3195" s="260" t="s">
        <v>2106</v>
      </c>
      <c r="F3195" s="259"/>
      <c r="G3195" s="259" t="s">
        <v>2085</v>
      </c>
      <c r="H3195" s="258"/>
      <c r="I3195" s="255"/>
      <c r="J3195" s="257"/>
      <c r="K3195" s="255">
        <v>0</v>
      </c>
      <c r="L3195" s="201">
        <v>264.30969397000001</v>
      </c>
      <c r="M3195" s="201">
        <v>427.1942183596297</v>
      </c>
      <c r="N3195" s="201">
        <v>41.094000000000001</v>
      </c>
      <c r="O3195" s="255">
        <v>41.094000000000001</v>
      </c>
      <c r="P3195" s="255">
        <v>427.1942183596297</v>
      </c>
      <c r="Q3195" s="255">
        <v>264.30969397000001</v>
      </c>
      <c r="R3195" s="256">
        <v>526.00145434005481</v>
      </c>
      <c r="S3195" s="256">
        <v>526.00145434005481</v>
      </c>
      <c r="T3195" s="262"/>
      <c r="U3195" s="170">
        <v>457.52282447365496</v>
      </c>
      <c r="V3195" s="170"/>
      <c r="W3195" s="170"/>
    </row>
    <row r="3196" spans="1:41" x14ac:dyDescent="0.25">
      <c r="A3196" s="260"/>
      <c r="B3196" s="260"/>
      <c r="C3196" s="260"/>
      <c r="D3196" s="261"/>
      <c r="E3196" s="260" t="s">
        <v>619</v>
      </c>
      <c r="F3196" s="259"/>
      <c r="G3196" s="259" t="s">
        <v>1969</v>
      </c>
      <c r="H3196" s="258"/>
      <c r="I3196" s="255">
        <v>2.0299999619055598E-6</v>
      </c>
      <c r="J3196" s="264">
        <v>264.30969599999997</v>
      </c>
      <c r="K3196" s="255">
        <v>0</v>
      </c>
      <c r="L3196" s="201">
        <v>264.30969397000001</v>
      </c>
      <c r="M3196" s="201">
        <v>427.1942183596297</v>
      </c>
      <c r="N3196" s="201">
        <v>41.094000000000001</v>
      </c>
      <c r="O3196" s="255">
        <v>41.094000000000001</v>
      </c>
      <c r="P3196" s="255">
        <v>427.1942183596297</v>
      </c>
      <c r="Q3196" s="255">
        <v>264.30969397000001</v>
      </c>
      <c r="R3196" s="256">
        <v>526.00145434005481</v>
      </c>
      <c r="S3196" s="256">
        <v>526.00145434005481</v>
      </c>
      <c r="T3196" s="256"/>
      <c r="U3196" s="170">
        <v>457.52282447365496</v>
      </c>
      <c r="V3196" s="170"/>
      <c r="W3196" s="170"/>
    </row>
    <row r="3197" spans="1:41" x14ac:dyDescent="0.25">
      <c r="A3197" s="260" t="s">
        <v>2084</v>
      </c>
      <c r="B3197" s="260" t="s">
        <v>2036</v>
      </c>
      <c r="C3197" s="260" t="s">
        <v>1990</v>
      </c>
      <c r="D3197" s="261">
        <v>5260</v>
      </c>
      <c r="E3197" s="260" t="s">
        <v>2105</v>
      </c>
      <c r="F3197" s="259" t="s">
        <v>1988</v>
      </c>
      <c r="G3197" s="259" t="s">
        <v>1987</v>
      </c>
      <c r="H3197" s="258"/>
      <c r="I3197" s="255"/>
      <c r="J3197" s="257"/>
      <c r="K3197" s="255">
        <v>0</v>
      </c>
      <c r="L3197" s="201">
        <v>264.30969397000001</v>
      </c>
      <c r="M3197" s="201">
        <v>427.1942183596297</v>
      </c>
      <c r="N3197" s="201">
        <v>41.094000000000001</v>
      </c>
      <c r="O3197" s="255">
        <v>41.094000000000001</v>
      </c>
      <c r="P3197" s="255">
        <v>427.1942183596297</v>
      </c>
      <c r="Q3197" s="255">
        <v>264.30969397000001</v>
      </c>
      <c r="R3197" s="256">
        <v>526.00145434005481</v>
      </c>
      <c r="S3197" s="256">
        <v>526.00145434005481</v>
      </c>
      <c r="T3197" s="256"/>
      <c r="U3197" s="170">
        <v>457.52282447365496</v>
      </c>
      <c r="V3197" s="170"/>
      <c r="W3197" s="170"/>
    </row>
    <row r="3198" spans="1:41" x14ac:dyDescent="0.25">
      <c r="A3198" s="260"/>
      <c r="B3198" s="260"/>
      <c r="C3198" s="260"/>
      <c r="D3198" s="261"/>
      <c r="E3198" s="260" t="s">
        <v>619</v>
      </c>
      <c r="F3198" s="259"/>
      <c r="G3198" s="259" t="s">
        <v>1962</v>
      </c>
      <c r="H3198" s="258"/>
      <c r="I3198" s="255"/>
      <c r="J3198" s="257"/>
      <c r="K3198" s="255">
        <v>0.13121600000000003</v>
      </c>
      <c r="L3198" s="201">
        <v>264.24408597000001</v>
      </c>
      <c r="M3198" s="201">
        <v>427.1942183596297</v>
      </c>
      <c r="N3198" s="201">
        <v>41.094000000000001</v>
      </c>
      <c r="O3198" s="255">
        <v>41.094000000000001</v>
      </c>
      <c r="P3198" s="255">
        <v>427.1942183596297</v>
      </c>
      <c r="Q3198" s="255">
        <v>264.17847797000002</v>
      </c>
      <c r="R3198" s="256">
        <v>526.0670623400548</v>
      </c>
      <c r="S3198" s="256">
        <v>526.1326703400548</v>
      </c>
      <c r="T3198" s="256"/>
      <c r="U3198" s="170">
        <v>457.58843247365496</v>
      </c>
      <c r="V3198" s="170"/>
      <c r="W3198" s="170"/>
    </row>
    <row r="3199" spans="1:41" x14ac:dyDescent="0.25">
      <c r="A3199" s="260"/>
      <c r="B3199" s="260"/>
      <c r="C3199" s="260"/>
      <c r="D3199" s="261"/>
      <c r="E3199" s="260" t="s">
        <v>619</v>
      </c>
      <c r="F3199" s="259"/>
      <c r="G3199" s="259"/>
      <c r="H3199" s="258"/>
      <c r="I3199" s="255"/>
      <c r="J3199" s="257"/>
      <c r="K3199" s="236">
        <v>1.2988371459519381</v>
      </c>
      <c r="L3199" s="201">
        <v>263.52905939702407</v>
      </c>
      <c r="M3199" s="201">
        <v>427.1942183596297</v>
      </c>
      <c r="N3199" s="201">
        <v>41.094000000000001</v>
      </c>
      <c r="O3199" s="255">
        <v>41.094000000000001</v>
      </c>
      <c r="P3199" s="255">
        <v>427.1942183596297</v>
      </c>
      <c r="Q3199" s="255">
        <v>262.87964082404807</v>
      </c>
      <c r="R3199" s="256">
        <v>526.78208891303075</v>
      </c>
      <c r="S3199" s="256">
        <v>527.43150748600669</v>
      </c>
      <c r="T3199" s="262"/>
      <c r="U3199" s="170">
        <v>458.30345904663091</v>
      </c>
      <c r="V3199" s="170"/>
      <c r="W3199" s="170"/>
    </row>
    <row r="3200" spans="1:41" x14ac:dyDescent="0.25">
      <c r="A3200" s="260" t="s">
        <v>2084</v>
      </c>
      <c r="B3200" s="260" t="s">
        <v>2036</v>
      </c>
      <c r="C3200" s="260" t="s">
        <v>1961</v>
      </c>
      <c r="D3200" s="261">
        <v>5275</v>
      </c>
      <c r="E3200" s="260" t="s">
        <v>2104</v>
      </c>
      <c r="F3200" s="259" t="s">
        <v>1984</v>
      </c>
      <c r="G3200" s="259" t="s">
        <v>1958</v>
      </c>
      <c r="H3200" s="258">
        <v>50</v>
      </c>
      <c r="I3200" s="255"/>
      <c r="J3200" s="257"/>
      <c r="K3200" s="255">
        <v>0.2</v>
      </c>
      <c r="L3200" s="201">
        <v>262.7796408240481</v>
      </c>
      <c r="M3200" s="201">
        <v>427.1942183596297</v>
      </c>
      <c r="N3200" s="201">
        <v>41.094000000000001</v>
      </c>
      <c r="O3200" s="255">
        <v>41.094000000000001</v>
      </c>
      <c r="P3200" s="255">
        <v>427.1942183596297</v>
      </c>
      <c r="Q3200" s="255">
        <v>262.67964082404808</v>
      </c>
      <c r="R3200" s="256">
        <v>527.53150748600672</v>
      </c>
      <c r="S3200" s="256">
        <v>527.63150748600674</v>
      </c>
      <c r="T3200" s="256"/>
      <c r="U3200" s="170">
        <v>459.05287761960687</v>
      </c>
      <c r="V3200" s="170"/>
      <c r="W3200" s="170"/>
    </row>
    <row r="3201" spans="1:41" x14ac:dyDescent="0.25">
      <c r="A3201" s="260"/>
      <c r="B3201" s="260"/>
      <c r="C3201" s="260"/>
      <c r="D3201" s="261"/>
      <c r="E3201" s="260" t="s">
        <v>619</v>
      </c>
      <c r="F3201" s="259"/>
      <c r="G3201" s="259"/>
      <c r="H3201" s="258"/>
      <c r="I3201" s="255"/>
      <c r="J3201" s="257"/>
      <c r="K3201" s="255">
        <v>0.2</v>
      </c>
      <c r="L3201" s="201">
        <v>262.57964082404806</v>
      </c>
      <c r="M3201" s="201">
        <v>427.1942183596297</v>
      </c>
      <c r="N3201" s="201">
        <v>41.094000000000001</v>
      </c>
      <c r="O3201" s="255">
        <v>41.094000000000001</v>
      </c>
      <c r="P3201" s="255">
        <v>427.1942183596297</v>
      </c>
      <c r="Q3201" s="255">
        <v>262.47964082404809</v>
      </c>
      <c r="R3201" s="256">
        <v>527.73150748600676</v>
      </c>
      <c r="S3201" s="256">
        <v>527.83150748600679</v>
      </c>
      <c r="T3201" s="256"/>
      <c r="U3201" s="170">
        <v>459.25287761960692</v>
      </c>
      <c r="V3201" s="170"/>
      <c r="W3201" s="170"/>
    </row>
    <row r="3202" spans="1:41" x14ac:dyDescent="0.25">
      <c r="A3202" s="260" t="s">
        <v>2084</v>
      </c>
      <c r="B3202" s="260" t="s">
        <v>2036</v>
      </c>
      <c r="C3202" s="260" t="s">
        <v>1947</v>
      </c>
      <c r="D3202" s="261">
        <v>5280</v>
      </c>
      <c r="E3202" s="260" t="s">
        <v>2103</v>
      </c>
      <c r="F3202" s="259" t="s">
        <v>1982</v>
      </c>
      <c r="G3202" s="259" t="s">
        <v>1944</v>
      </c>
      <c r="H3202" s="258">
        <v>50</v>
      </c>
      <c r="I3202" s="255"/>
      <c r="J3202" s="257"/>
      <c r="K3202" s="255">
        <v>0.25</v>
      </c>
      <c r="L3202" s="201">
        <v>262.35464082404809</v>
      </c>
      <c r="M3202" s="201">
        <v>427.1942183596297</v>
      </c>
      <c r="N3202" s="201">
        <v>41.094000000000001</v>
      </c>
      <c r="O3202" s="255">
        <v>41.094000000000001</v>
      </c>
      <c r="P3202" s="255">
        <v>427.1942183596297</v>
      </c>
      <c r="Q3202" s="255">
        <v>262.22964082404809</v>
      </c>
      <c r="R3202" s="256">
        <v>527.95650748600679</v>
      </c>
      <c r="S3202" s="256">
        <v>528.08150748600679</v>
      </c>
      <c r="T3202" s="256"/>
      <c r="U3202" s="170">
        <v>459.47787761960694</v>
      </c>
      <c r="V3202" s="170"/>
      <c r="W3202" s="170"/>
    </row>
    <row r="3203" spans="1:41" x14ac:dyDescent="0.25">
      <c r="A3203" s="260"/>
      <c r="B3203" s="260"/>
      <c r="C3203" s="260"/>
      <c r="D3203" s="261"/>
      <c r="E3203" s="260" t="s">
        <v>619</v>
      </c>
      <c r="F3203" s="259"/>
      <c r="G3203" s="259"/>
      <c r="H3203" s="258"/>
      <c r="I3203" s="255"/>
      <c r="J3203" s="257"/>
      <c r="K3203" s="255">
        <v>2</v>
      </c>
      <c r="L3203" s="201">
        <v>261.22964082404809</v>
      </c>
      <c r="M3203" s="201">
        <v>427.1942183596297</v>
      </c>
      <c r="N3203" s="201">
        <v>41.094000000000001</v>
      </c>
      <c r="O3203" s="255">
        <v>41.094000000000001</v>
      </c>
      <c r="P3203" s="255">
        <v>427.1942183596297</v>
      </c>
      <c r="Q3203" s="255">
        <v>260.22964082404809</v>
      </c>
      <c r="R3203" s="256">
        <v>529.08150748600679</v>
      </c>
      <c r="S3203" s="256">
        <v>530.08150748600679</v>
      </c>
      <c r="T3203" s="256"/>
      <c r="U3203" s="170">
        <v>460.60287761960694</v>
      </c>
      <c r="V3203" s="170"/>
      <c r="W3203" s="170"/>
    </row>
    <row r="3204" spans="1:41" x14ac:dyDescent="0.25">
      <c r="A3204" s="260" t="s">
        <v>2084</v>
      </c>
      <c r="B3204" s="260" t="s">
        <v>2036</v>
      </c>
      <c r="C3204" s="260" t="s">
        <v>1956</v>
      </c>
      <c r="D3204" s="261">
        <v>5302</v>
      </c>
      <c r="E3204" s="260" t="s">
        <v>2102</v>
      </c>
      <c r="F3204" s="259" t="s">
        <v>1982</v>
      </c>
      <c r="G3204" s="259" t="s">
        <v>1953</v>
      </c>
      <c r="H3204" s="258">
        <v>50</v>
      </c>
      <c r="I3204" s="255"/>
      <c r="J3204" s="257"/>
      <c r="K3204" s="255">
        <v>0.25</v>
      </c>
      <c r="L3204" s="201">
        <v>260.10464082404809</v>
      </c>
      <c r="M3204" s="201">
        <v>427.1942183596297</v>
      </c>
      <c r="N3204" s="201">
        <v>41.094000000000001</v>
      </c>
      <c r="O3204" s="255">
        <v>41.094000000000001</v>
      </c>
      <c r="P3204" s="255">
        <v>427.1942183596297</v>
      </c>
      <c r="Q3204" s="255">
        <v>259.97964082404809</v>
      </c>
      <c r="R3204" s="256">
        <v>530.20650748600679</v>
      </c>
      <c r="S3204" s="256">
        <v>530.33150748600679</v>
      </c>
      <c r="T3204" s="256"/>
      <c r="U3204" s="170">
        <v>461.72787761960694</v>
      </c>
      <c r="V3204" s="170"/>
      <c r="W3204" s="170"/>
      <c r="AO3204" s="221"/>
    </row>
    <row r="3205" spans="1:41" s="221" customFormat="1" x14ac:dyDescent="0.25">
      <c r="A3205" s="260"/>
      <c r="B3205" s="260"/>
      <c r="C3205" s="260"/>
      <c r="D3205" s="261"/>
      <c r="E3205" s="260"/>
      <c r="F3205" s="259"/>
      <c r="G3205" s="259"/>
      <c r="H3205" s="258"/>
      <c r="I3205" s="255"/>
      <c r="J3205" s="257"/>
      <c r="K3205" s="255">
        <v>1.5495000000000001</v>
      </c>
      <c r="L3205" s="201">
        <v>259.20489082404811</v>
      </c>
      <c r="M3205" s="201">
        <v>427.1942183596297</v>
      </c>
      <c r="N3205" s="201">
        <v>41.094000000000001</v>
      </c>
      <c r="O3205" s="255">
        <v>41.094000000000001</v>
      </c>
      <c r="P3205" s="255">
        <v>427.1942183596297</v>
      </c>
      <c r="Q3205" s="255">
        <v>258.43014082404807</v>
      </c>
      <c r="R3205" s="256">
        <v>531.10625748600671</v>
      </c>
      <c r="S3205" s="256">
        <v>531.88100748600675</v>
      </c>
      <c r="T3205" s="256"/>
      <c r="U3205" s="170">
        <v>462.62762761960687</v>
      </c>
      <c r="V3205" s="222"/>
      <c r="W3205" s="222"/>
      <c r="AB3205" s="175"/>
      <c r="AO3205" s="223"/>
    </row>
    <row r="3206" spans="1:41" s="223" customFormat="1" x14ac:dyDescent="0.25">
      <c r="A3206" s="260"/>
      <c r="B3206" s="260"/>
      <c r="C3206" s="260"/>
      <c r="D3206" s="261"/>
      <c r="E3206" s="260" t="s">
        <v>619</v>
      </c>
      <c r="F3206" s="259"/>
      <c r="G3206" s="259"/>
      <c r="H3206" s="258"/>
      <c r="I3206" s="255"/>
      <c r="J3206" s="257"/>
      <c r="K3206" s="255">
        <v>9.6000000000000002E-2</v>
      </c>
      <c r="L3206" s="201">
        <v>258.38214082404807</v>
      </c>
      <c r="M3206" s="201">
        <v>427.1942183596297</v>
      </c>
      <c r="N3206" s="201">
        <v>41.094000000000001</v>
      </c>
      <c r="O3206" s="255">
        <v>41.094000000000001</v>
      </c>
      <c r="P3206" s="255">
        <v>427.1942183596297</v>
      </c>
      <c r="Q3206" s="255">
        <v>258.33414082404806</v>
      </c>
      <c r="R3206" s="256">
        <v>531.92900748600675</v>
      </c>
      <c r="S3206" s="256">
        <v>531.97700748600676</v>
      </c>
      <c r="T3206" s="256"/>
      <c r="U3206" s="201">
        <v>463.45037761960691</v>
      </c>
      <c r="V3206" s="225"/>
      <c r="W3206" s="225"/>
      <c r="AB3206" s="224"/>
    </row>
    <row r="3207" spans="1:41" s="223" customFormat="1" x14ac:dyDescent="0.25">
      <c r="A3207" s="260"/>
      <c r="B3207" s="260"/>
      <c r="C3207" s="260"/>
      <c r="D3207" s="261"/>
      <c r="E3207" s="260" t="s">
        <v>619</v>
      </c>
      <c r="F3207" s="259"/>
      <c r="G3207" s="259"/>
      <c r="H3207" s="258"/>
      <c r="I3207" s="255"/>
      <c r="J3207" s="257"/>
      <c r="K3207" s="255">
        <v>0</v>
      </c>
      <c r="L3207" s="201">
        <v>258.33414082404806</v>
      </c>
      <c r="M3207" s="201">
        <v>427.1942183596297</v>
      </c>
      <c r="N3207" s="201">
        <v>41.094000000000001</v>
      </c>
      <c r="O3207" s="255">
        <v>41.094000000000001</v>
      </c>
      <c r="P3207" s="255">
        <v>427.1942183596297</v>
      </c>
      <c r="Q3207" s="255">
        <v>258.33414082404806</v>
      </c>
      <c r="R3207" s="256">
        <v>531.97700748600676</v>
      </c>
      <c r="S3207" s="256">
        <v>531.97700748600676</v>
      </c>
      <c r="T3207" s="256"/>
      <c r="U3207" s="201">
        <v>463.49837761960691</v>
      </c>
      <c r="V3207" s="225"/>
      <c r="W3207" s="225"/>
      <c r="AB3207" s="224"/>
    </row>
    <row r="3208" spans="1:41" s="223" customFormat="1" x14ac:dyDescent="0.25">
      <c r="A3208" s="260"/>
      <c r="B3208" s="260"/>
      <c r="C3208" s="260"/>
      <c r="D3208" s="261"/>
      <c r="E3208" s="260" t="s">
        <v>619</v>
      </c>
      <c r="F3208" s="259"/>
      <c r="G3208" s="259" t="s">
        <v>1962</v>
      </c>
      <c r="H3208" s="258"/>
      <c r="I3208" s="255"/>
      <c r="J3208" s="257"/>
      <c r="K3208" s="255">
        <v>9.4E-2</v>
      </c>
      <c r="L3208" s="201">
        <v>258.28714082404804</v>
      </c>
      <c r="M3208" s="201">
        <v>427.1942183596297</v>
      </c>
      <c r="N3208" s="201">
        <v>41.094000000000001</v>
      </c>
      <c r="O3208" s="255">
        <v>41.094000000000001</v>
      </c>
      <c r="P3208" s="255">
        <v>427.1942183596297</v>
      </c>
      <c r="Q3208" s="255">
        <v>258.24014082404807</v>
      </c>
      <c r="R3208" s="256">
        <v>532.02400748600678</v>
      </c>
      <c r="S3208" s="256">
        <v>532.07100748600681</v>
      </c>
      <c r="T3208" s="256"/>
      <c r="U3208" s="201">
        <v>463.54537761960694</v>
      </c>
      <c r="V3208" s="225"/>
      <c r="W3208" s="225"/>
      <c r="AB3208" s="224"/>
    </row>
    <row r="3209" spans="1:41" s="223" customFormat="1" x14ac:dyDescent="0.25">
      <c r="A3209" s="260" t="s">
        <v>2084</v>
      </c>
      <c r="B3209" s="260" t="s">
        <v>2036</v>
      </c>
      <c r="C3209" s="260" t="s">
        <v>2087</v>
      </c>
      <c r="D3209" s="261">
        <v>5321</v>
      </c>
      <c r="E3209" s="260" t="s">
        <v>2101</v>
      </c>
      <c r="F3209" s="259"/>
      <c r="G3209" s="259" t="s">
        <v>2085</v>
      </c>
      <c r="H3209" s="258"/>
      <c r="I3209" s="255"/>
      <c r="J3209" s="257"/>
      <c r="K3209" s="255">
        <v>0</v>
      </c>
      <c r="L3209" s="201">
        <v>258.24014082404807</v>
      </c>
      <c r="M3209" s="201">
        <v>427.1942183596297</v>
      </c>
      <c r="N3209" s="201">
        <v>41.094000000000001</v>
      </c>
      <c r="O3209" s="255">
        <v>41.094000000000001</v>
      </c>
      <c r="P3209" s="255">
        <v>427.1942183596297</v>
      </c>
      <c r="Q3209" s="255">
        <v>258.24014082404807</v>
      </c>
      <c r="R3209" s="256">
        <v>532.07100748600681</v>
      </c>
      <c r="S3209" s="256">
        <v>532.07100748600681</v>
      </c>
      <c r="T3209" s="256"/>
      <c r="U3209" s="201">
        <v>463.59237761960696</v>
      </c>
      <c r="V3209" s="225"/>
      <c r="W3209" s="225"/>
      <c r="AB3209" s="224"/>
    </row>
    <row r="3210" spans="1:41" s="223" customFormat="1" x14ac:dyDescent="0.25">
      <c r="A3210" s="260"/>
      <c r="B3210" s="260"/>
      <c r="C3210" s="260"/>
      <c r="D3210" s="261"/>
      <c r="E3210" s="260" t="s">
        <v>619</v>
      </c>
      <c r="F3210" s="259"/>
      <c r="G3210" s="259" t="s">
        <v>2100</v>
      </c>
      <c r="H3210" s="258"/>
      <c r="I3210" s="255"/>
      <c r="J3210" s="257"/>
      <c r="K3210" s="255">
        <v>0</v>
      </c>
      <c r="L3210" s="201">
        <v>258.24014082404807</v>
      </c>
      <c r="M3210" s="201">
        <v>427.1942183596297</v>
      </c>
      <c r="N3210" s="201">
        <v>41.094000000000001</v>
      </c>
      <c r="O3210" s="255">
        <v>41.094000000000001</v>
      </c>
      <c r="P3210" s="255">
        <v>427.1942183596297</v>
      </c>
      <c r="Q3210" s="255">
        <v>258.24014082404807</v>
      </c>
      <c r="R3210" s="256">
        <v>532.07100748600681</v>
      </c>
      <c r="S3210" s="256">
        <v>532.07100748600681</v>
      </c>
      <c r="T3210" s="256"/>
      <c r="U3210" s="201">
        <v>463.59237761960696</v>
      </c>
      <c r="V3210" s="225"/>
      <c r="W3210" s="225"/>
      <c r="AB3210" s="224"/>
    </row>
    <row r="3211" spans="1:41" s="223" customFormat="1" x14ac:dyDescent="0.25">
      <c r="A3211" s="260" t="s">
        <v>2084</v>
      </c>
      <c r="B3211" s="260" t="s">
        <v>2036</v>
      </c>
      <c r="C3211" s="260" t="s">
        <v>1990</v>
      </c>
      <c r="D3211" s="261">
        <v>5321</v>
      </c>
      <c r="E3211" s="260" t="s">
        <v>2099</v>
      </c>
      <c r="F3211" s="259" t="s">
        <v>1988</v>
      </c>
      <c r="G3211" s="259" t="s">
        <v>1987</v>
      </c>
      <c r="H3211" s="258"/>
      <c r="I3211" s="263">
        <v>2.1759519199804345E-6</v>
      </c>
      <c r="J3211" s="264">
        <v>258.24014299999999</v>
      </c>
      <c r="K3211" s="255">
        <v>0</v>
      </c>
      <c r="L3211" s="201">
        <v>258.24014082404807</v>
      </c>
      <c r="M3211" s="201">
        <v>427.1942183596297</v>
      </c>
      <c r="N3211" s="201">
        <v>41.094000000000001</v>
      </c>
      <c r="O3211" s="255">
        <v>41.094000000000001</v>
      </c>
      <c r="P3211" s="255">
        <v>427.1942183596297</v>
      </c>
      <c r="Q3211" s="255">
        <v>258.24014082404807</v>
      </c>
      <c r="R3211" s="256">
        <v>532.07100748600681</v>
      </c>
      <c r="S3211" s="256">
        <v>532.07100748600681</v>
      </c>
      <c r="T3211" s="256"/>
      <c r="U3211" s="201">
        <v>463.59237761960696</v>
      </c>
      <c r="V3211" s="225"/>
      <c r="W3211" s="225"/>
      <c r="AB3211" s="224"/>
      <c r="AO3211" s="250"/>
    </row>
    <row r="3212" spans="1:41" s="250" customFormat="1" x14ac:dyDescent="0.25">
      <c r="A3212" s="260"/>
      <c r="B3212" s="260"/>
      <c r="C3212" s="260"/>
      <c r="D3212" s="261"/>
      <c r="E3212" s="260" t="s">
        <v>619</v>
      </c>
      <c r="F3212" s="259"/>
      <c r="G3212" s="259" t="s">
        <v>1962</v>
      </c>
      <c r="H3212" s="258"/>
      <c r="I3212" s="255"/>
      <c r="J3212" s="257"/>
      <c r="K3212" s="236">
        <v>0.19</v>
      </c>
      <c r="L3212" s="201">
        <v>258.1451408240481</v>
      </c>
      <c r="M3212" s="201">
        <v>427.1942183596297</v>
      </c>
      <c r="N3212" s="201">
        <v>41.094000000000001</v>
      </c>
      <c r="O3212" s="255">
        <v>41.094000000000001</v>
      </c>
      <c r="P3212" s="255">
        <v>427.1942183596297</v>
      </c>
      <c r="Q3212" s="255">
        <v>258.05014082404807</v>
      </c>
      <c r="R3212" s="256">
        <v>532.16600748600683</v>
      </c>
      <c r="S3212" s="256">
        <v>532.26100748600686</v>
      </c>
      <c r="T3212" s="256"/>
      <c r="U3212" s="201">
        <v>463.68737761960699</v>
      </c>
      <c r="V3212" s="201"/>
      <c r="W3212" s="201"/>
      <c r="AB3212" s="251"/>
      <c r="AO3212" s="168"/>
    </row>
    <row r="3213" spans="1:41" x14ac:dyDescent="0.25">
      <c r="A3213" s="260"/>
      <c r="B3213" s="260"/>
      <c r="C3213" s="260"/>
      <c r="D3213" s="261"/>
      <c r="E3213" s="260"/>
      <c r="F3213" s="259"/>
      <c r="G3213" s="259"/>
      <c r="H3213" s="258"/>
      <c r="I3213" s="255"/>
      <c r="J3213" s="257"/>
      <c r="K3213" s="255">
        <v>1.3745000000000001</v>
      </c>
      <c r="L3213" s="201">
        <v>257.36289082404807</v>
      </c>
      <c r="M3213" s="201">
        <v>427.1942183596297</v>
      </c>
      <c r="N3213" s="201">
        <v>41.094000000000001</v>
      </c>
      <c r="O3213" s="255">
        <v>41.094000000000001</v>
      </c>
      <c r="P3213" s="255">
        <v>427.1942183596297</v>
      </c>
      <c r="Q3213" s="255">
        <v>256.67564082404806</v>
      </c>
      <c r="R3213" s="256">
        <v>532.94825748600692</v>
      </c>
      <c r="S3213" s="256">
        <v>533.63550748600687</v>
      </c>
      <c r="T3213" s="256"/>
      <c r="U3213" s="170">
        <v>464.46962761960708</v>
      </c>
      <c r="V3213" s="170"/>
      <c r="W3213" s="170"/>
    </row>
    <row r="3214" spans="1:41" x14ac:dyDescent="0.25">
      <c r="A3214" s="260"/>
      <c r="B3214" s="260"/>
      <c r="C3214" s="260"/>
      <c r="D3214" s="261"/>
      <c r="E3214" s="260" t="s">
        <v>619</v>
      </c>
      <c r="F3214" s="259"/>
      <c r="G3214" s="259"/>
      <c r="H3214" s="258"/>
      <c r="I3214" s="255"/>
      <c r="J3214" s="257"/>
      <c r="K3214" s="255">
        <v>0</v>
      </c>
      <c r="L3214" s="201">
        <v>256.67564082404806</v>
      </c>
      <c r="M3214" s="201">
        <v>427.1942183596297</v>
      </c>
      <c r="N3214" s="201">
        <v>41.094000000000001</v>
      </c>
      <c r="O3214" s="255">
        <v>41.094000000000001</v>
      </c>
      <c r="P3214" s="255">
        <v>427.1942183596297</v>
      </c>
      <c r="Q3214" s="255">
        <v>256.67564082404806</v>
      </c>
      <c r="R3214" s="256">
        <v>533.63550748600687</v>
      </c>
      <c r="S3214" s="256">
        <v>533.63550748600687</v>
      </c>
      <c r="T3214" s="256"/>
      <c r="U3214" s="170">
        <v>465.15687761960703</v>
      </c>
      <c r="V3214" s="170"/>
      <c r="W3214" s="170"/>
    </row>
    <row r="3215" spans="1:41" x14ac:dyDescent="0.25">
      <c r="A3215" s="260" t="s">
        <v>2084</v>
      </c>
      <c r="B3215" s="260" t="s">
        <v>2036</v>
      </c>
      <c r="C3215" s="260" t="s">
        <v>1961</v>
      </c>
      <c r="D3215" s="261">
        <v>5337</v>
      </c>
      <c r="E3215" s="260" t="s">
        <v>2098</v>
      </c>
      <c r="F3215" s="259" t="s">
        <v>1984</v>
      </c>
      <c r="G3215" s="259" t="s">
        <v>1958</v>
      </c>
      <c r="H3215" s="258">
        <v>50</v>
      </c>
      <c r="I3215" s="255"/>
      <c r="J3215" s="257"/>
      <c r="K3215" s="255">
        <v>0.2</v>
      </c>
      <c r="L3215" s="201">
        <v>256.57564082404804</v>
      </c>
      <c r="M3215" s="201">
        <v>427.1942183596297</v>
      </c>
      <c r="N3215" s="201">
        <v>41.094000000000001</v>
      </c>
      <c r="O3215" s="255">
        <v>41.094000000000001</v>
      </c>
      <c r="P3215" s="255">
        <v>427.1942183596297</v>
      </c>
      <c r="Q3215" s="255">
        <v>256.47564082404807</v>
      </c>
      <c r="R3215" s="256">
        <v>533.7355074860069</v>
      </c>
      <c r="S3215" s="256">
        <v>533.83550748600692</v>
      </c>
      <c r="T3215" s="256"/>
      <c r="U3215" s="170">
        <v>465.25687761960705</v>
      </c>
      <c r="V3215" s="170"/>
      <c r="W3215" s="170"/>
      <c r="AO3215" s="221"/>
    </row>
    <row r="3216" spans="1:41" s="221" customFormat="1" x14ac:dyDescent="0.25">
      <c r="A3216" s="260"/>
      <c r="B3216" s="260"/>
      <c r="C3216" s="260"/>
      <c r="D3216" s="261"/>
      <c r="E3216" s="260" t="s">
        <v>619</v>
      </c>
      <c r="F3216" s="259"/>
      <c r="G3216" s="259"/>
      <c r="H3216" s="258"/>
      <c r="I3216" s="255"/>
      <c r="J3216" s="257"/>
      <c r="K3216" s="236">
        <v>0.14219100000000001</v>
      </c>
      <c r="L3216" s="201">
        <v>256.40454532404806</v>
      </c>
      <c r="M3216" s="201">
        <v>427.1942183596297</v>
      </c>
      <c r="N3216" s="201">
        <v>41.094000000000001</v>
      </c>
      <c r="O3216" s="255">
        <v>41.094000000000001</v>
      </c>
      <c r="P3216" s="255">
        <v>427.1942183596297</v>
      </c>
      <c r="Q3216" s="255">
        <v>256.33344982404805</v>
      </c>
      <c r="R3216" s="256">
        <v>533.90660298600699</v>
      </c>
      <c r="S3216" s="256">
        <v>533.97769848600694</v>
      </c>
      <c r="T3216" s="256"/>
      <c r="U3216" s="170">
        <v>465.42797311960715</v>
      </c>
      <c r="V3216" s="222"/>
      <c r="W3216" s="222"/>
      <c r="AB3216" s="175"/>
    </row>
    <row r="3217" spans="1:41" s="221" customFormat="1" x14ac:dyDescent="0.25">
      <c r="A3217" s="260" t="s">
        <v>2084</v>
      </c>
      <c r="B3217" s="260" t="s">
        <v>2036</v>
      </c>
      <c r="C3217" s="260" t="s">
        <v>111</v>
      </c>
      <c r="D3217" s="261">
        <v>5340</v>
      </c>
      <c r="E3217" s="260" t="s">
        <v>1682</v>
      </c>
      <c r="F3217" s="259" t="s">
        <v>1974</v>
      </c>
      <c r="G3217" s="259" t="s">
        <v>1951</v>
      </c>
      <c r="H3217" s="258">
        <v>47.5</v>
      </c>
      <c r="I3217" s="263">
        <v>2.1759519768238533E-6</v>
      </c>
      <c r="J3217" s="264">
        <v>256.33345200000002</v>
      </c>
      <c r="K3217" s="236">
        <v>0</v>
      </c>
      <c r="L3217" s="201">
        <v>256.33344982404805</v>
      </c>
      <c r="M3217" s="201">
        <v>427.1942183596297</v>
      </c>
      <c r="N3217" s="201">
        <v>41.094000000000001</v>
      </c>
      <c r="O3217" s="255">
        <v>41.094000000000001</v>
      </c>
      <c r="P3217" s="255">
        <v>427.1942183596297</v>
      </c>
      <c r="Q3217" s="255">
        <v>256.33344982404805</v>
      </c>
      <c r="R3217" s="256">
        <v>533.97769848600694</v>
      </c>
      <c r="S3217" s="256">
        <v>533.97769848600694</v>
      </c>
      <c r="T3217" s="256"/>
      <c r="U3217" s="170">
        <v>465.4990686196071</v>
      </c>
      <c r="V3217" s="222"/>
      <c r="W3217" s="222"/>
      <c r="AB3217" s="175"/>
    </row>
    <row r="3218" spans="1:41" s="221" customFormat="1" x14ac:dyDescent="0.25">
      <c r="A3218" s="260"/>
      <c r="B3218" s="260"/>
      <c r="C3218" s="260"/>
      <c r="D3218" s="261"/>
      <c r="E3218" s="260"/>
      <c r="F3218" s="259"/>
      <c r="G3218" s="259"/>
      <c r="H3218" s="258"/>
      <c r="I3218" s="255"/>
      <c r="J3218" s="257"/>
      <c r="K3218" s="236">
        <v>5.7808999999999999E-2</v>
      </c>
      <c r="L3218" s="201">
        <v>256.30454532404804</v>
      </c>
      <c r="M3218" s="201">
        <v>427.1942183596297</v>
      </c>
      <c r="N3218" s="201">
        <v>41.094000000000001</v>
      </c>
      <c r="O3218" s="255">
        <v>41.094000000000001</v>
      </c>
      <c r="P3218" s="255">
        <v>427.1942183596297</v>
      </c>
      <c r="Q3218" s="255">
        <v>256.27564082404803</v>
      </c>
      <c r="R3218" s="256">
        <v>534.00660298600701</v>
      </c>
      <c r="S3218" s="256">
        <v>534.03550748600696</v>
      </c>
      <c r="T3218" s="256"/>
      <c r="U3218" s="170">
        <v>465.52797311960717</v>
      </c>
      <c r="V3218" s="222"/>
      <c r="W3218" s="222"/>
      <c r="AB3218" s="175"/>
      <c r="AO3218" s="168"/>
    </row>
    <row r="3219" spans="1:41" x14ac:dyDescent="0.25">
      <c r="A3219" s="260" t="s">
        <v>2084</v>
      </c>
      <c r="B3219" s="260" t="s">
        <v>2036</v>
      </c>
      <c r="C3219" s="260" t="s">
        <v>1947</v>
      </c>
      <c r="D3219" s="261">
        <v>5342</v>
      </c>
      <c r="E3219" s="260" t="s">
        <v>2097</v>
      </c>
      <c r="F3219" s="259" t="s">
        <v>1982</v>
      </c>
      <c r="G3219" s="259" t="s">
        <v>1944</v>
      </c>
      <c r="H3219" s="258">
        <v>50</v>
      </c>
      <c r="I3219" s="255"/>
      <c r="J3219" s="257"/>
      <c r="K3219" s="255">
        <v>0.25</v>
      </c>
      <c r="L3219" s="201">
        <v>256.15064082404803</v>
      </c>
      <c r="M3219" s="201">
        <v>427.1942183596297</v>
      </c>
      <c r="N3219" s="201">
        <v>41.094000000000001</v>
      </c>
      <c r="O3219" s="255">
        <v>41.094000000000001</v>
      </c>
      <c r="P3219" s="255">
        <v>427.1942183596297</v>
      </c>
      <c r="Q3219" s="255">
        <v>256.02564082404803</v>
      </c>
      <c r="R3219" s="256">
        <v>534.16050748600696</v>
      </c>
      <c r="S3219" s="256">
        <v>534.28550748600696</v>
      </c>
      <c r="T3219" s="256"/>
      <c r="U3219" s="170">
        <v>465.68187761960712</v>
      </c>
      <c r="V3219" s="170"/>
      <c r="W3219" s="170"/>
    </row>
    <row r="3220" spans="1:41" x14ac:dyDescent="0.25">
      <c r="A3220" s="260"/>
      <c r="B3220" s="260"/>
      <c r="C3220" s="260"/>
      <c r="D3220" s="261"/>
      <c r="E3220" s="260" t="s">
        <v>619</v>
      </c>
      <c r="F3220" s="259"/>
      <c r="G3220" s="259"/>
      <c r="H3220" s="258"/>
      <c r="I3220" s="255"/>
      <c r="J3220" s="257"/>
      <c r="K3220" s="255">
        <v>2</v>
      </c>
      <c r="L3220" s="201">
        <v>255.02564082404803</v>
      </c>
      <c r="M3220" s="201">
        <v>427.1942183596297</v>
      </c>
      <c r="N3220" s="201">
        <v>41.094000000000001</v>
      </c>
      <c r="O3220" s="255">
        <v>41.094000000000001</v>
      </c>
      <c r="P3220" s="255">
        <v>427.1942183596297</v>
      </c>
      <c r="Q3220" s="255">
        <v>254.02564082404803</v>
      </c>
      <c r="R3220" s="256">
        <v>535.28550748600696</v>
      </c>
      <c r="S3220" s="256">
        <v>536.28550748600696</v>
      </c>
      <c r="T3220" s="256"/>
      <c r="U3220" s="170">
        <v>466.80687761960712</v>
      </c>
      <c r="V3220" s="170"/>
      <c r="W3220" s="170"/>
      <c r="AO3220" s="221"/>
    </row>
    <row r="3221" spans="1:41" s="221" customFormat="1" x14ac:dyDescent="0.25">
      <c r="A3221" s="260" t="s">
        <v>2084</v>
      </c>
      <c r="B3221" s="260" t="s">
        <v>2036</v>
      </c>
      <c r="C3221" s="260" t="s">
        <v>1956</v>
      </c>
      <c r="D3221" s="261">
        <v>5364</v>
      </c>
      <c r="E3221" s="260" t="s">
        <v>2096</v>
      </c>
      <c r="F3221" s="259" t="s">
        <v>1982</v>
      </c>
      <c r="G3221" s="259" t="s">
        <v>1953</v>
      </c>
      <c r="H3221" s="258">
        <v>50</v>
      </c>
      <c r="I3221" s="255"/>
      <c r="J3221" s="257"/>
      <c r="K3221" s="255">
        <v>0.25</v>
      </c>
      <c r="L3221" s="201">
        <v>253.90064082404803</v>
      </c>
      <c r="M3221" s="201">
        <v>427.1942183596297</v>
      </c>
      <c r="N3221" s="201">
        <v>41.094000000000001</v>
      </c>
      <c r="O3221" s="255">
        <v>41.094000000000001</v>
      </c>
      <c r="P3221" s="255">
        <v>427.1942183596297</v>
      </c>
      <c r="Q3221" s="255">
        <v>253.77564082404803</v>
      </c>
      <c r="R3221" s="255">
        <v>536.41050748600696</v>
      </c>
      <c r="S3221" s="255">
        <v>536.53550748600696</v>
      </c>
      <c r="T3221" s="255"/>
      <c r="U3221" s="170">
        <v>467.93187761960712</v>
      </c>
      <c r="V3221" s="222"/>
      <c r="W3221" s="222"/>
      <c r="AB3221" s="175"/>
    </row>
    <row r="3222" spans="1:41" s="221" customFormat="1" x14ac:dyDescent="0.25">
      <c r="A3222" s="260"/>
      <c r="B3222" s="260"/>
      <c r="C3222" s="260"/>
      <c r="D3222" s="261"/>
      <c r="E3222" s="260" t="s">
        <v>619</v>
      </c>
      <c r="F3222" s="259"/>
      <c r="G3222" s="259"/>
      <c r="H3222" s="258"/>
      <c r="I3222" s="255"/>
      <c r="J3222" s="257"/>
      <c r="K3222" s="236">
        <v>1.4852209999999999</v>
      </c>
      <c r="L3222" s="201">
        <v>253.03303032404801</v>
      </c>
      <c r="M3222" s="201">
        <v>427.1942183596297</v>
      </c>
      <c r="N3222" s="201">
        <v>41.094000000000001</v>
      </c>
      <c r="O3222" s="255">
        <v>41.094000000000001</v>
      </c>
      <c r="P3222" s="255">
        <v>427.1942183596297</v>
      </c>
      <c r="Q3222" s="255">
        <v>252.29041982404803</v>
      </c>
      <c r="R3222" s="255">
        <v>537.27811798600703</v>
      </c>
      <c r="S3222" s="255">
        <v>538.02072848600699</v>
      </c>
      <c r="T3222" s="255"/>
      <c r="U3222" s="170">
        <v>468.79948811960719</v>
      </c>
      <c r="V3222" s="222"/>
      <c r="W3222" s="222"/>
      <c r="AB3222" s="175"/>
      <c r="AO3222" s="168"/>
    </row>
    <row r="3223" spans="1:41" x14ac:dyDescent="0.25">
      <c r="A3223" s="260"/>
      <c r="B3223" s="260"/>
      <c r="C3223" s="260"/>
      <c r="D3223" s="261"/>
      <c r="E3223" s="260" t="s">
        <v>619</v>
      </c>
      <c r="F3223" s="259"/>
      <c r="G3223" s="259" t="s">
        <v>1962</v>
      </c>
      <c r="H3223" s="258"/>
      <c r="I3223" s="255"/>
      <c r="J3223" s="257"/>
      <c r="K3223" s="255">
        <v>0.103502</v>
      </c>
      <c r="L3223" s="201">
        <v>252.23866882404803</v>
      </c>
      <c r="M3223" s="201">
        <v>427.1942183596297</v>
      </c>
      <c r="N3223" s="201">
        <v>41.094000000000001</v>
      </c>
      <c r="O3223" s="255">
        <v>41.094000000000001</v>
      </c>
      <c r="P3223" s="255">
        <v>427.1942183596297</v>
      </c>
      <c r="Q3223" s="255">
        <v>252.18691782404804</v>
      </c>
      <c r="R3223" s="256">
        <v>538.07247948600707</v>
      </c>
      <c r="S3223" s="256">
        <v>538.12423048600704</v>
      </c>
      <c r="T3223" s="256"/>
      <c r="U3223" s="170">
        <v>469.59384961960723</v>
      </c>
      <c r="V3223" s="170"/>
      <c r="W3223" s="170"/>
    </row>
    <row r="3224" spans="1:41" x14ac:dyDescent="0.25">
      <c r="A3224" s="260" t="s">
        <v>2084</v>
      </c>
      <c r="B3224" s="260" t="s">
        <v>2036</v>
      </c>
      <c r="C3224" s="260" t="s">
        <v>111</v>
      </c>
      <c r="D3224" s="261">
        <v>5381</v>
      </c>
      <c r="E3224" s="260" t="s">
        <v>1683</v>
      </c>
      <c r="F3224" s="259" t="s">
        <v>1974</v>
      </c>
      <c r="G3224" s="259" t="s">
        <v>1951</v>
      </c>
      <c r="H3224" s="258"/>
      <c r="I3224" s="263">
        <v>2.1759519484021439E-6</v>
      </c>
      <c r="J3224" s="264">
        <v>252.18691999999999</v>
      </c>
      <c r="K3224" s="255">
        <v>0</v>
      </c>
      <c r="L3224" s="201">
        <v>252.18691782404804</v>
      </c>
      <c r="M3224" s="201">
        <v>427.1942183596297</v>
      </c>
      <c r="N3224" s="201">
        <v>41.094000000000001</v>
      </c>
      <c r="O3224" s="255">
        <v>41.094000000000001</v>
      </c>
      <c r="P3224" s="255">
        <v>427.1942183596297</v>
      </c>
      <c r="Q3224" s="255">
        <v>252.18691782404804</v>
      </c>
      <c r="R3224" s="256">
        <v>538.12423048600704</v>
      </c>
      <c r="S3224" s="256">
        <v>538.12423048600704</v>
      </c>
      <c r="T3224" s="262"/>
      <c r="U3224" s="170">
        <v>469.64560061960719</v>
      </c>
      <c r="V3224" s="170"/>
      <c r="W3224" s="170"/>
    </row>
    <row r="3225" spans="1:41" x14ac:dyDescent="0.25">
      <c r="A3225" s="260"/>
      <c r="B3225" s="260"/>
      <c r="C3225" s="260"/>
      <c r="D3225" s="261"/>
      <c r="E3225" s="260" t="s">
        <v>619</v>
      </c>
      <c r="F3225" s="259"/>
      <c r="G3225" s="259" t="s">
        <v>1969</v>
      </c>
      <c r="H3225" s="258"/>
      <c r="I3225" s="255"/>
      <c r="J3225" s="257"/>
      <c r="K3225" s="255">
        <v>0.14528199999999999</v>
      </c>
      <c r="L3225" s="201">
        <v>252.11427682404803</v>
      </c>
      <c r="M3225" s="201">
        <v>427.1942183596297</v>
      </c>
      <c r="N3225" s="201">
        <v>41.094000000000001</v>
      </c>
      <c r="O3225" s="255">
        <v>41.094000000000001</v>
      </c>
      <c r="P3225" s="255">
        <v>427.1942183596297</v>
      </c>
      <c r="Q3225" s="255">
        <v>252.04163582404803</v>
      </c>
      <c r="R3225" s="256">
        <v>538.19687148600701</v>
      </c>
      <c r="S3225" s="256">
        <v>538.26951248600699</v>
      </c>
      <c r="T3225" s="256"/>
      <c r="U3225" s="170">
        <v>469.71824161960717</v>
      </c>
      <c r="V3225" s="170"/>
      <c r="W3225" s="170"/>
    </row>
    <row r="3226" spans="1:41" x14ac:dyDescent="0.25">
      <c r="A3226" s="260" t="s">
        <v>2084</v>
      </c>
      <c r="B3226" s="260" t="s">
        <v>2036</v>
      </c>
      <c r="C3226" s="260" t="s">
        <v>2087</v>
      </c>
      <c r="D3226" s="261">
        <v>5383</v>
      </c>
      <c r="E3226" s="260" t="s">
        <v>2095</v>
      </c>
      <c r="F3226" s="259"/>
      <c r="G3226" s="259" t="s">
        <v>2085</v>
      </c>
      <c r="H3226" s="258"/>
      <c r="I3226" s="255"/>
      <c r="J3226" s="257"/>
      <c r="K3226" s="255">
        <v>0</v>
      </c>
      <c r="L3226" s="201">
        <v>252.04163582404803</v>
      </c>
      <c r="M3226" s="201">
        <v>427.1942183596297</v>
      </c>
      <c r="N3226" s="201">
        <v>41.094000000000001</v>
      </c>
      <c r="O3226" s="255">
        <v>41.094000000000001</v>
      </c>
      <c r="P3226" s="255">
        <v>427.1942183596297</v>
      </c>
      <c r="Q3226" s="255">
        <v>252.04163582404803</v>
      </c>
      <c r="R3226" s="256">
        <v>538.26951248600699</v>
      </c>
      <c r="S3226" s="256">
        <v>538.26951248600699</v>
      </c>
      <c r="T3226" s="256"/>
      <c r="U3226" s="170">
        <v>469.79088261960715</v>
      </c>
      <c r="V3226" s="170"/>
      <c r="W3226" s="170"/>
    </row>
    <row r="3227" spans="1:41" x14ac:dyDescent="0.25">
      <c r="A3227" s="260"/>
      <c r="B3227" s="260"/>
      <c r="C3227" s="260"/>
      <c r="D3227" s="261"/>
      <c r="E3227" s="260" t="s">
        <v>619</v>
      </c>
      <c r="F3227" s="259"/>
      <c r="G3227" s="259" t="s">
        <v>1969</v>
      </c>
      <c r="H3227" s="258"/>
      <c r="I3227" s="255"/>
      <c r="J3227" s="257"/>
      <c r="K3227" s="255">
        <v>0</v>
      </c>
      <c r="L3227" s="201">
        <v>252.04163582404803</v>
      </c>
      <c r="M3227" s="201">
        <v>427.1942183596297</v>
      </c>
      <c r="N3227" s="201">
        <v>41.094000000000001</v>
      </c>
      <c r="O3227" s="255">
        <v>41.094000000000001</v>
      </c>
      <c r="P3227" s="255">
        <v>427.1942183596297</v>
      </c>
      <c r="Q3227" s="255">
        <v>252.04163582404803</v>
      </c>
      <c r="R3227" s="256">
        <v>538.26951248600699</v>
      </c>
      <c r="S3227" s="256">
        <v>538.26951248600699</v>
      </c>
      <c r="T3227" s="256"/>
      <c r="U3227" s="170">
        <v>469.79088261960715</v>
      </c>
      <c r="V3227" s="170"/>
      <c r="W3227" s="170"/>
    </row>
    <row r="3228" spans="1:41" x14ac:dyDescent="0.25">
      <c r="A3228" s="260" t="s">
        <v>2084</v>
      </c>
      <c r="B3228" s="260" t="s">
        <v>2036</v>
      </c>
      <c r="C3228" s="260" t="s">
        <v>1990</v>
      </c>
      <c r="D3228" s="261">
        <v>5383</v>
      </c>
      <c r="E3228" s="260" t="s">
        <v>2094</v>
      </c>
      <c r="F3228" s="259" t="s">
        <v>1988</v>
      </c>
      <c r="G3228" s="259" t="s">
        <v>1987</v>
      </c>
      <c r="H3228" s="258"/>
      <c r="I3228" s="263">
        <v>2.1759519768238533E-6</v>
      </c>
      <c r="J3228" s="264">
        <v>252.04163800000001</v>
      </c>
      <c r="K3228" s="255">
        <v>0</v>
      </c>
      <c r="L3228" s="201">
        <v>252.04163582404803</v>
      </c>
      <c r="M3228" s="201">
        <v>427.1942183596297</v>
      </c>
      <c r="N3228" s="201">
        <v>41.094000000000001</v>
      </c>
      <c r="O3228" s="255">
        <v>41.094000000000001</v>
      </c>
      <c r="P3228" s="255">
        <v>427.1942183596297</v>
      </c>
      <c r="Q3228" s="255">
        <v>252.04163582404803</v>
      </c>
      <c r="R3228" s="256">
        <v>538.26951248600699</v>
      </c>
      <c r="S3228" s="256">
        <v>538.26951248600699</v>
      </c>
      <c r="T3228" s="262"/>
      <c r="U3228" s="170">
        <v>469.79088261960715</v>
      </c>
      <c r="V3228" s="170"/>
      <c r="W3228" s="170"/>
    </row>
    <row r="3229" spans="1:41" x14ac:dyDescent="0.25">
      <c r="A3229" s="260"/>
      <c r="B3229" s="260"/>
      <c r="C3229" s="260"/>
      <c r="D3229" s="261"/>
      <c r="E3229" s="260" t="s">
        <v>619</v>
      </c>
      <c r="F3229" s="259"/>
      <c r="G3229" s="259" t="s">
        <v>1962</v>
      </c>
      <c r="H3229" s="258"/>
      <c r="I3229" s="255"/>
      <c r="J3229" s="257"/>
      <c r="K3229" s="255">
        <v>0.13121600000000003</v>
      </c>
      <c r="L3229" s="201">
        <v>251.97602782404803</v>
      </c>
      <c r="M3229" s="201">
        <v>427.1942183596297</v>
      </c>
      <c r="N3229" s="201">
        <v>41.094000000000001</v>
      </c>
      <c r="O3229" s="255">
        <v>41.094000000000001</v>
      </c>
      <c r="P3229" s="255">
        <v>427.1942183596297</v>
      </c>
      <c r="Q3229" s="255">
        <v>251.91041982404803</v>
      </c>
      <c r="R3229" s="256">
        <v>538.33512048600699</v>
      </c>
      <c r="S3229" s="256">
        <v>538.40072848600698</v>
      </c>
      <c r="T3229" s="256"/>
      <c r="U3229" s="170">
        <v>469.85649061960714</v>
      </c>
      <c r="V3229" s="170"/>
      <c r="W3229" s="170"/>
    </row>
    <row r="3230" spans="1:41" x14ac:dyDescent="0.25">
      <c r="A3230" s="260"/>
      <c r="B3230" s="260"/>
      <c r="C3230" s="260"/>
      <c r="D3230" s="261"/>
      <c r="E3230" s="260" t="s">
        <v>619</v>
      </c>
      <c r="F3230" s="259"/>
      <c r="G3230" s="259"/>
      <c r="H3230" s="258"/>
      <c r="I3230" s="255"/>
      <c r="J3230" s="257"/>
      <c r="K3230" s="236">
        <v>0.35977900000000007</v>
      </c>
      <c r="L3230" s="201">
        <v>251.73053032404803</v>
      </c>
      <c r="M3230" s="201">
        <v>427.1942183596297</v>
      </c>
      <c r="N3230" s="201">
        <v>41.094000000000001</v>
      </c>
      <c r="O3230" s="255">
        <v>41.094000000000001</v>
      </c>
      <c r="P3230" s="255">
        <v>427.1942183596297</v>
      </c>
      <c r="Q3230" s="255">
        <v>251.55064082404803</v>
      </c>
      <c r="R3230" s="256">
        <v>538.58061798600704</v>
      </c>
      <c r="S3230" s="256">
        <v>538.76050748600699</v>
      </c>
      <c r="T3230" s="256"/>
      <c r="U3230" s="170">
        <v>470.1019881196072</v>
      </c>
      <c r="V3230" s="170"/>
      <c r="W3230" s="170"/>
    </row>
    <row r="3231" spans="1:41" x14ac:dyDescent="0.25">
      <c r="A3231" s="260" t="s">
        <v>2084</v>
      </c>
      <c r="B3231" s="260" t="s">
        <v>2036</v>
      </c>
      <c r="C3231" s="260" t="s">
        <v>1961</v>
      </c>
      <c r="D3231" s="261">
        <v>5389</v>
      </c>
      <c r="E3231" s="260" t="s">
        <v>2093</v>
      </c>
      <c r="F3231" s="259" t="s">
        <v>1984</v>
      </c>
      <c r="G3231" s="259" t="s">
        <v>1958</v>
      </c>
      <c r="H3231" s="258">
        <v>50</v>
      </c>
      <c r="I3231" s="255"/>
      <c r="J3231" s="257"/>
      <c r="K3231" s="255">
        <v>0.2</v>
      </c>
      <c r="L3231" s="201">
        <v>251.45064082404804</v>
      </c>
      <c r="M3231" s="201">
        <v>427.1942183596297</v>
      </c>
      <c r="N3231" s="201">
        <v>41.094000000000001</v>
      </c>
      <c r="O3231" s="255">
        <v>41.094000000000001</v>
      </c>
      <c r="P3231" s="255">
        <v>427.1942183596297</v>
      </c>
      <c r="Q3231" s="255">
        <v>251.35064082404804</v>
      </c>
      <c r="R3231" s="256">
        <v>538.86050748600701</v>
      </c>
      <c r="S3231" s="256">
        <v>538.96050748600703</v>
      </c>
      <c r="T3231" s="256"/>
      <c r="U3231" s="170">
        <v>470.38187761960717</v>
      </c>
      <c r="V3231" s="170"/>
      <c r="W3231" s="170"/>
    </row>
    <row r="3232" spans="1:41" x14ac:dyDescent="0.25">
      <c r="A3232" s="260"/>
      <c r="B3232" s="260"/>
      <c r="C3232" s="260"/>
      <c r="D3232" s="261"/>
      <c r="E3232" s="260" t="s">
        <v>619</v>
      </c>
      <c r="F3232" s="259"/>
      <c r="G3232" s="259"/>
      <c r="H3232" s="258"/>
      <c r="I3232" s="255"/>
      <c r="J3232" s="257"/>
      <c r="K3232" s="255">
        <v>0.2</v>
      </c>
      <c r="L3232" s="201">
        <v>251.25064082404805</v>
      </c>
      <c r="M3232" s="201">
        <v>427.1942183596297</v>
      </c>
      <c r="N3232" s="201">
        <v>41.094000000000001</v>
      </c>
      <c r="O3232" s="255">
        <v>41.094000000000001</v>
      </c>
      <c r="P3232" s="255">
        <v>427.1942183596297</v>
      </c>
      <c r="Q3232" s="255">
        <v>251.15064082404805</v>
      </c>
      <c r="R3232" s="256">
        <v>539.06050748600705</v>
      </c>
      <c r="S3232" s="256">
        <v>539.16050748600708</v>
      </c>
      <c r="T3232" s="262"/>
      <c r="U3232" s="170">
        <v>470.58187761960721</v>
      </c>
      <c r="V3232" s="170"/>
      <c r="W3232" s="170"/>
    </row>
    <row r="3233" spans="1:41" x14ac:dyDescent="0.25">
      <c r="A3233" s="260" t="s">
        <v>2084</v>
      </c>
      <c r="B3233" s="260" t="s">
        <v>2036</v>
      </c>
      <c r="C3233" s="260" t="s">
        <v>1947</v>
      </c>
      <c r="D3233" s="261">
        <v>5393</v>
      </c>
      <c r="E3233" s="260" t="s">
        <v>2092</v>
      </c>
      <c r="F3233" s="259" t="s">
        <v>1982</v>
      </c>
      <c r="G3233" s="259" t="s">
        <v>1944</v>
      </c>
      <c r="H3233" s="258">
        <v>50</v>
      </c>
      <c r="I3233" s="255"/>
      <c r="J3233" s="257"/>
      <c r="K3233" s="255">
        <v>0.25</v>
      </c>
      <c r="L3233" s="201">
        <v>251.02564082404805</v>
      </c>
      <c r="M3233" s="201">
        <v>427.1942183596297</v>
      </c>
      <c r="N3233" s="201">
        <v>41.094000000000001</v>
      </c>
      <c r="O3233" s="255">
        <v>41.094000000000001</v>
      </c>
      <c r="P3233" s="255">
        <v>427.1942183596297</v>
      </c>
      <c r="Q3233" s="255">
        <v>250.90064082404805</v>
      </c>
      <c r="R3233" s="256">
        <v>539.28550748600708</v>
      </c>
      <c r="S3233" s="256">
        <v>539.41050748600708</v>
      </c>
      <c r="T3233" s="256"/>
      <c r="U3233" s="170">
        <v>470.80687761960723</v>
      </c>
      <c r="V3233" s="170"/>
      <c r="W3233" s="170"/>
    </row>
    <row r="3234" spans="1:41" x14ac:dyDescent="0.25">
      <c r="A3234" s="260"/>
      <c r="B3234" s="260"/>
      <c r="C3234" s="260"/>
      <c r="D3234" s="261"/>
      <c r="E3234" s="260" t="s">
        <v>619</v>
      </c>
      <c r="F3234" s="259"/>
      <c r="G3234" s="259"/>
      <c r="H3234" s="258"/>
      <c r="I3234" s="255"/>
      <c r="J3234" s="257"/>
      <c r="K3234" s="255">
        <v>1.25</v>
      </c>
      <c r="L3234" s="201">
        <v>250.27564082404805</v>
      </c>
      <c r="M3234" s="201">
        <v>427.1942183596297</v>
      </c>
      <c r="N3234" s="201">
        <v>41.094000000000001</v>
      </c>
      <c r="O3234" s="255">
        <v>41.094000000000001</v>
      </c>
      <c r="P3234" s="255">
        <v>427.1942183596297</v>
      </c>
      <c r="Q3234" s="255">
        <v>249.65064082404805</v>
      </c>
      <c r="R3234" s="256">
        <v>540.03550748600708</v>
      </c>
      <c r="S3234" s="256">
        <v>540.66050748600708</v>
      </c>
      <c r="T3234" s="256"/>
      <c r="U3234" s="170">
        <v>471.55687761960723</v>
      </c>
      <c r="V3234" s="170"/>
      <c r="W3234" s="170"/>
    </row>
    <row r="3235" spans="1:41" x14ac:dyDescent="0.25">
      <c r="A3235" s="260" t="s">
        <v>2084</v>
      </c>
      <c r="B3235" s="260" t="s">
        <v>2036</v>
      </c>
      <c r="C3235" s="260" t="s">
        <v>1956</v>
      </c>
      <c r="D3235" s="261">
        <v>5408</v>
      </c>
      <c r="E3235" s="260" t="s">
        <v>2091</v>
      </c>
      <c r="F3235" s="259" t="s">
        <v>1982</v>
      </c>
      <c r="G3235" s="259" t="s">
        <v>1953</v>
      </c>
      <c r="H3235" s="258">
        <v>50</v>
      </c>
      <c r="I3235" s="255"/>
      <c r="J3235" s="257"/>
      <c r="K3235" s="255">
        <v>0.25</v>
      </c>
      <c r="L3235" s="201">
        <v>249.52564082404805</v>
      </c>
      <c r="M3235" s="201">
        <v>427.1942183596297</v>
      </c>
      <c r="N3235" s="201">
        <v>41.094000000000001</v>
      </c>
      <c r="O3235" s="255">
        <v>41.094000000000001</v>
      </c>
      <c r="P3235" s="255">
        <v>427.1942183596297</v>
      </c>
      <c r="Q3235" s="255">
        <v>249.40064082404805</v>
      </c>
      <c r="R3235" s="256">
        <v>540.78550748600708</v>
      </c>
      <c r="S3235" s="256">
        <v>540.91050748600708</v>
      </c>
      <c r="T3235" s="256"/>
      <c r="U3235" s="170">
        <v>472.30687761960723</v>
      </c>
      <c r="V3235" s="170"/>
      <c r="W3235" s="170"/>
    </row>
    <row r="3236" spans="1:41" x14ac:dyDescent="0.25">
      <c r="A3236" s="260"/>
      <c r="B3236" s="260"/>
      <c r="C3236" s="260"/>
      <c r="D3236" s="261"/>
      <c r="E3236" s="260" t="s">
        <v>619</v>
      </c>
      <c r="F3236" s="259"/>
      <c r="G3236" s="259"/>
      <c r="H3236" s="258"/>
      <c r="I3236" s="263">
        <v>3.1759519174556772E-6</v>
      </c>
      <c r="J3236" s="257">
        <v>1.0189999999999999E-3</v>
      </c>
      <c r="K3236" s="216">
        <v>1.7789809999999999</v>
      </c>
      <c r="L3236" s="201">
        <v>248.51115032404806</v>
      </c>
      <c r="M3236" s="201">
        <v>427.1942183596297</v>
      </c>
      <c r="N3236" s="201">
        <v>41.094000000000001</v>
      </c>
      <c r="O3236" s="255">
        <v>41.094000000000001</v>
      </c>
      <c r="P3236" s="255">
        <v>427.1942183596297</v>
      </c>
      <c r="Q3236" s="255">
        <v>247.62165982404807</v>
      </c>
      <c r="R3236" s="256">
        <v>541.79999798600716</v>
      </c>
      <c r="S3236" s="256">
        <v>542.68948848600712</v>
      </c>
      <c r="T3236" s="255" t="s">
        <v>1994</v>
      </c>
      <c r="U3236" s="170">
        <v>473.32136811960731</v>
      </c>
      <c r="V3236" s="170"/>
      <c r="W3236" s="170"/>
    </row>
    <row r="3237" spans="1:41" x14ac:dyDescent="0.25">
      <c r="A3237" s="260" t="s">
        <v>2084</v>
      </c>
      <c r="B3237" s="260" t="s">
        <v>2036</v>
      </c>
      <c r="C3237" s="260" t="s">
        <v>1961</v>
      </c>
      <c r="D3237" s="261">
        <v>5428</v>
      </c>
      <c r="E3237" s="260" t="s">
        <v>2090</v>
      </c>
      <c r="F3237" s="259" t="s">
        <v>1984</v>
      </c>
      <c r="G3237" s="259" t="s">
        <v>1958</v>
      </c>
      <c r="H3237" s="258">
        <v>50</v>
      </c>
      <c r="I3237" s="255">
        <v>247.52166299999999</v>
      </c>
      <c r="J3237" s="257">
        <v>247.52165982404807</v>
      </c>
      <c r="K3237" s="255">
        <v>0.2</v>
      </c>
      <c r="L3237" s="201">
        <v>247.52165982404807</v>
      </c>
      <c r="M3237" s="201">
        <v>427.1942183596297</v>
      </c>
      <c r="N3237" s="201">
        <v>41.094000000000001</v>
      </c>
      <c r="O3237" s="255">
        <v>41.094000000000001</v>
      </c>
      <c r="P3237" s="255">
        <v>427.1942183596297</v>
      </c>
      <c r="Q3237" s="255">
        <v>247.42165982404808</v>
      </c>
      <c r="R3237" s="256">
        <v>542.78948848600714</v>
      </c>
      <c r="S3237" s="256">
        <v>542.88948848600717</v>
      </c>
      <c r="T3237" s="256"/>
      <c r="U3237" s="170">
        <v>474.3108586196073</v>
      </c>
      <c r="V3237" s="170"/>
      <c r="W3237" s="170"/>
      <c r="AO3237" s="221"/>
    </row>
    <row r="3238" spans="1:41" s="221" customFormat="1" x14ac:dyDescent="0.25">
      <c r="A3238" s="260"/>
      <c r="B3238" s="260"/>
      <c r="C3238" s="260"/>
      <c r="D3238" s="261"/>
      <c r="E3238" s="260" t="s">
        <v>619</v>
      </c>
      <c r="F3238" s="259"/>
      <c r="G3238" s="259"/>
      <c r="H3238" s="258"/>
      <c r="I3238" s="263">
        <v>3.1759519458773866E-6</v>
      </c>
      <c r="J3238" s="257">
        <v>-5.4679999999999999E-2</v>
      </c>
      <c r="K3238" s="216">
        <v>0.13319900000000001</v>
      </c>
      <c r="L3238" s="201">
        <v>247.35506032404808</v>
      </c>
      <c r="M3238" s="201">
        <v>427.1942183596297</v>
      </c>
      <c r="N3238" s="201">
        <v>41.094000000000001</v>
      </c>
      <c r="O3238" s="255">
        <v>41.094000000000001</v>
      </c>
      <c r="P3238" s="255">
        <v>427.1942183596297</v>
      </c>
      <c r="Q3238" s="255">
        <v>247.28846082404809</v>
      </c>
      <c r="R3238" s="255">
        <v>542.95608798600711</v>
      </c>
      <c r="S3238" s="255">
        <v>543.02268748600716</v>
      </c>
      <c r="T3238" s="255" t="s">
        <v>1994</v>
      </c>
      <c r="U3238" s="222">
        <v>474.47745811960726</v>
      </c>
      <c r="V3238" s="222"/>
      <c r="W3238" s="222"/>
      <c r="AB3238" s="175"/>
    </row>
    <row r="3239" spans="1:41" s="221" customFormat="1" x14ac:dyDescent="0.25">
      <c r="A3239" s="260" t="s">
        <v>2084</v>
      </c>
      <c r="B3239" s="260" t="s">
        <v>2036</v>
      </c>
      <c r="C3239" s="260" t="s">
        <v>111</v>
      </c>
      <c r="D3239" s="261">
        <v>5430</v>
      </c>
      <c r="E3239" s="260" t="s">
        <v>1684</v>
      </c>
      <c r="F3239" s="259" t="s">
        <v>1974</v>
      </c>
      <c r="G3239" s="259" t="s">
        <v>1951</v>
      </c>
      <c r="H3239" s="258">
        <v>47.5</v>
      </c>
      <c r="I3239" s="255">
        <v>247.27846400000001</v>
      </c>
      <c r="J3239" s="257">
        <v>247.27846082404807</v>
      </c>
      <c r="K3239" s="255">
        <v>0.02</v>
      </c>
      <c r="L3239" s="201">
        <v>247.27846082404807</v>
      </c>
      <c r="M3239" s="201">
        <v>427.1942183596297</v>
      </c>
      <c r="N3239" s="201">
        <v>41.094000000000001</v>
      </c>
      <c r="O3239" s="255">
        <v>41.094000000000001</v>
      </c>
      <c r="P3239" s="255">
        <v>427.1942183596297</v>
      </c>
      <c r="Q3239" s="255">
        <v>247.26846082404808</v>
      </c>
      <c r="R3239" s="255">
        <v>543.03268748600715</v>
      </c>
      <c r="S3239" s="255">
        <v>543.04268748600714</v>
      </c>
      <c r="T3239" s="255" t="s">
        <v>2077</v>
      </c>
      <c r="U3239" s="222">
        <v>474.55405761960731</v>
      </c>
      <c r="V3239" s="222"/>
      <c r="W3239" s="222"/>
      <c r="AB3239" s="175"/>
    </row>
    <row r="3240" spans="1:41" s="221" customFormat="1" x14ac:dyDescent="0.25">
      <c r="A3240" s="260"/>
      <c r="B3240" s="260"/>
      <c r="C3240" s="260"/>
      <c r="D3240" s="261"/>
      <c r="E3240" s="260"/>
      <c r="F3240" s="259"/>
      <c r="G3240" s="259"/>
      <c r="H3240" s="258"/>
      <c r="I3240" s="255">
        <v>5.8500000000000003E-2</v>
      </c>
      <c r="J3240" s="257"/>
      <c r="K3240" s="216">
        <v>4.7820000000000001E-2</v>
      </c>
      <c r="L3240" s="201">
        <v>247.24455082404808</v>
      </c>
      <c r="M3240" s="201">
        <v>427.1942183596297</v>
      </c>
      <c r="N3240" s="201">
        <v>41.094000000000001</v>
      </c>
      <c r="O3240" s="255">
        <v>41.094000000000001</v>
      </c>
      <c r="P3240" s="255">
        <v>427.1942183596297</v>
      </c>
      <c r="Q3240" s="255">
        <v>247.22064082404808</v>
      </c>
      <c r="R3240" s="255">
        <v>543.06659748600714</v>
      </c>
      <c r="S3240" s="255">
        <v>543.09050748600714</v>
      </c>
      <c r="T3240" s="255" t="s">
        <v>1994</v>
      </c>
      <c r="U3240" s="222">
        <v>474.5879676196073</v>
      </c>
      <c r="V3240" s="222"/>
      <c r="W3240" s="222"/>
      <c r="AB3240" s="175"/>
    </row>
    <row r="3241" spans="1:41" s="221" customFormat="1" x14ac:dyDescent="0.25">
      <c r="A3241" s="260" t="s">
        <v>2084</v>
      </c>
      <c r="B3241" s="260" t="s">
        <v>2036</v>
      </c>
      <c r="C3241" s="260" t="s">
        <v>1947</v>
      </c>
      <c r="D3241" s="261">
        <v>5432</v>
      </c>
      <c r="E3241" s="260" t="s">
        <v>2089</v>
      </c>
      <c r="F3241" s="259" t="s">
        <v>1982</v>
      </c>
      <c r="G3241" s="259" t="s">
        <v>1944</v>
      </c>
      <c r="H3241" s="258">
        <v>50</v>
      </c>
      <c r="I3241" s="255"/>
      <c r="J3241" s="257"/>
      <c r="K3241" s="255">
        <v>0.25</v>
      </c>
      <c r="L3241" s="201">
        <v>247.09564082404808</v>
      </c>
      <c r="M3241" s="201">
        <v>427.1942183596297</v>
      </c>
      <c r="N3241" s="201">
        <v>41.094000000000001</v>
      </c>
      <c r="O3241" s="255">
        <v>41.094000000000001</v>
      </c>
      <c r="P3241" s="255">
        <v>427.1942183596297</v>
      </c>
      <c r="Q3241" s="255">
        <v>246.97064082404808</v>
      </c>
      <c r="R3241" s="255">
        <v>543.21550748600714</v>
      </c>
      <c r="S3241" s="255">
        <v>543.34050748600714</v>
      </c>
      <c r="T3241" s="255"/>
      <c r="U3241" s="222">
        <v>474.7368776196073</v>
      </c>
      <c r="V3241" s="222"/>
      <c r="W3241" s="222"/>
      <c r="AB3241" s="175"/>
      <c r="AO3241" s="168"/>
    </row>
    <row r="3242" spans="1:41" x14ac:dyDescent="0.25">
      <c r="A3242" s="260"/>
      <c r="B3242" s="260"/>
      <c r="C3242" s="260"/>
      <c r="D3242" s="261"/>
      <c r="E3242" s="260" t="s">
        <v>619</v>
      </c>
      <c r="F3242" s="259"/>
      <c r="G3242" s="259"/>
      <c r="H3242" s="258"/>
      <c r="I3242" s="255"/>
      <c r="J3242" s="257"/>
      <c r="K3242" s="255">
        <v>0.5</v>
      </c>
      <c r="L3242" s="201">
        <v>246.72064082404808</v>
      </c>
      <c r="M3242" s="201">
        <v>427.1942183596297</v>
      </c>
      <c r="N3242" s="201">
        <v>41.094000000000001</v>
      </c>
      <c r="O3242" s="255">
        <v>41.094000000000001</v>
      </c>
      <c r="P3242" s="255">
        <v>427.1942183596297</v>
      </c>
      <c r="Q3242" s="255">
        <v>246.47064082404808</v>
      </c>
      <c r="R3242" s="256">
        <v>543.59050748600714</v>
      </c>
      <c r="S3242" s="256">
        <v>543.84050748600714</v>
      </c>
      <c r="T3242" s="256"/>
      <c r="U3242" s="170">
        <v>475.1118776196073</v>
      </c>
      <c r="V3242" s="170"/>
      <c r="W3242" s="170"/>
    </row>
    <row r="3243" spans="1:41" x14ac:dyDescent="0.25">
      <c r="A3243" s="260" t="s">
        <v>2084</v>
      </c>
      <c r="B3243" s="260" t="s">
        <v>2036</v>
      </c>
      <c r="C3243" s="260" t="s">
        <v>1956</v>
      </c>
      <c r="D3243" s="261">
        <v>5440</v>
      </c>
      <c r="E3243" s="260" t="s">
        <v>2088</v>
      </c>
      <c r="F3243" s="259" t="s">
        <v>1982</v>
      </c>
      <c r="G3243" s="259" t="s">
        <v>1953</v>
      </c>
      <c r="H3243" s="258">
        <v>50</v>
      </c>
      <c r="I3243" s="255"/>
      <c r="J3243" s="257"/>
      <c r="K3243" s="255">
        <v>0.25</v>
      </c>
      <c r="L3243" s="201">
        <v>246.34564082404808</v>
      </c>
      <c r="M3243" s="201">
        <v>427.1942183596297</v>
      </c>
      <c r="N3243" s="201">
        <v>41.094000000000001</v>
      </c>
      <c r="O3243" s="255">
        <v>41.094000000000001</v>
      </c>
      <c r="P3243" s="255">
        <v>427.1942183596297</v>
      </c>
      <c r="Q3243" s="255">
        <v>246.22064082404808</v>
      </c>
      <c r="R3243" s="256">
        <v>543.96550748600714</v>
      </c>
      <c r="S3243" s="256">
        <v>544.09050748600714</v>
      </c>
      <c r="T3243" s="256"/>
      <c r="U3243" s="170">
        <v>475.4868776196073</v>
      </c>
      <c r="V3243" s="170"/>
      <c r="W3243" s="170"/>
    </row>
    <row r="3244" spans="1:41" x14ac:dyDescent="0.25">
      <c r="A3244" s="260"/>
      <c r="B3244" s="260"/>
      <c r="C3244" s="260"/>
      <c r="D3244" s="261"/>
      <c r="E3244" s="260" t="s">
        <v>619</v>
      </c>
      <c r="F3244" s="259"/>
      <c r="G3244" s="259"/>
      <c r="H3244" s="258"/>
      <c r="I3244" s="255"/>
      <c r="J3244" s="257"/>
      <c r="K3244" s="216">
        <v>0.27322281404794946</v>
      </c>
      <c r="L3244" s="201">
        <v>246.08402941702411</v>
      </c>
      <c r="M3244" s="201">
        <v>427.1942183596297</v>
      </c>
      <c r="N3244" s="201">
        <v>41.094000000000001</v>
      </c>
      <c r="O3244" s="255">
        <v>41.094000000000001</v>
      </c>
      <c r="P3244" s="255">
        <v>427.1942183596297</v>
      </c>
      <c r="Q3244" s="255">
        <v>245.94741801000012</v>
      </c>
      <c r="R3244" s="256">
        <v>544.22711889303105</v>
      </c>
      <c r="S3244" s="256">
        <v>544.36373030005507</v>
      </c>
      <c r="T3244" s="255" t="s">
        <v>1994</v>
      </c>
      <c r="U3244" s="170">
        <v>475.7484890266312</v>
      </c>
      <c r="V3244" s="170"/>
      <c r="W3244" s="170"/>
    </row>
    <row r="3245" spans="1:41" x14ac:dyDescent="0.25">
      <c r="A3245" s="260"/>
      <c r="B3245" s="260"/>
      <c r="C3245" s="260"/>
      <c r="D3245" s="261"/>
      <c r="E3245" s="260" t="s">
        <v>619</v>
      </c>
      <c r="F3245" s="259"/>
      <c r="G3245" s="259" t="s">
        <v>1962</v>
      </c>
      <c r="H3245" s="258"/>
      <c r="I3245" s="263">
        <v>2.9899998708060593E-6</v>
      </c>
      <c r="J3245" s="257">
        <v>-5.3067814047949469E-2</v>
      </c>
      <c r="K3245" s="255">
        <v>0.103502</v>
      </c>
      <c r="L3245" s="201">
        <v>245.89566701000012</v>
      </c>
      <c r="M3245" s="201">
        <v>427.1942183596297</v>
      </c>
      <c r="N3245" s="201">
        <v>41.094000000000001</v>
      </c>
      <c r="O3245" s="255">
        <v>41.094000000000001</v>
      </c>
      <c r="P3245" s="255">
        <v>427.1942183596297</v>
      </c>
      <c r="Q3245" s="255">
        <v>245.84391601000013</v>
      </c>
      <c r="R3245" s="256">
        <v>544.41548130005515</v>
      </c>
      <c r="S3245" s="256">
        <v>544.46723230005512</v>
      </c>
      <c r="T3245" s="256"/>
      <c r="U3245" s="170">
        <v>475.93685143365531</v>
      </c>
      <c r="V3245" s="170"/>
      <c r="W3245" s="170"/>
    </row>
    <row r="3246" spans="1:41" x14ac:dyDescent="0.25">
      <c r="A3246" s="260" t="s">
        <v>2084</v>
      </c>
      <c r="B3246" s="260" t="s">
        <v>2036</v>
      </c>
      <c r="C3246" s="260" t="s">
        <v>111</v>
      </c>
      <c r="D3246" s="261">
        <v>5445</v>
      </c>
      <c r="E3246" s="260" t="s">
        <v>1685</v>
      </c>
      <c r="F3246" s="259" t="s">
        <v>1974</v>
      </c>
      <c r="G3246" s="259" t="s">
        <v>1951</v>
      </c>
      <c r="H3246" s="258"/>
      <c r="I3246" s="255">
        <v>245.843919</v>
      </c>
      <c r="J3246" s="257">
        <v>245.84391601000013</v>
      </c>
      <c r="K3246" s="255">
        <v>0</v>
      </c>
      <c r="L3246" s="201">
        <v>245.84391601000013</v>
      </c>
      <c r="M3246" s="201">
        <v>427.1942183596297</v>
      </c>
      <c r="N3246" s="201">
        <v>41.094000000000001</v>
      </c>
      <c r="O3246" s="255">
        <v>41.094000000000001</v>
      </c>
      <c r="P3246" s="255">
        <v>427.1942183596297</v>
      </c>
      <c r="Q3246" s="255">
        <v>245.84391601000013</v>
      </c>
      <c r="R3246" s="256">
        <v>544.46723230005512</v>
      </c>
      <c r="S3246" s="256">
        <v>544.46723230005512</v>
      </c>
      <c r="T3246" s="256"/>
      <c r="U3246" s="170">
        <v>475.98860243365527</v>
      </c>
      <c r="V3246" s="170"/>
      <c r="W3246" s="170"/>
    </row>
    <row r="3247" spans="1:41" x14ac:dyDescent="0.25">
      <c r="A3247" s="260"/>
      <c r="B3247" s="260"/>
      <c r="C3247" s="260"/>
      <c r="D3247" s="261"/>
      <c r="E3247" s="260" t="s">
        <v>619</v>
      </c>
      <c r="F3247" s="259"/>
      <c r="G3247" s="259" t="s">
        <v>1969</v>
      </c>
      <c r="H3247" s="258"/>
      <c r="I3247" s="263">
        <v>2.9899998708060593E-6</v>
      </c>
      <c r="J3247" s="257"/>
      <c r="K3247" s="255">
        <v>0.14528199999999999</v>
      </c>
      <c r="L3247" s="201">
        <v>245.77127501000012</v>
      </c>
      <c r="M3247" s="201">
        <v>427.1942183596297</v>
      </c>
      <c r="N3247" s="201">
        <v>41.094000000000001</v>
      </c>
      <c r="O3247" s="255">
        <v>41.094000000000001</v>
      </c>
      <c r="P3247" s="255">
        <v>427.1942183596297</v>
      </c>
      <c r="Q3247" s="255">
        <v>245.69863401000012</v>
      </c>
      <c r="R3247" s="256">
        <v>544.53987330005509</v>
      </c>
      <c r="S3247" s="256">
        <v>544.61251430005507</v>
      </c>
      <c r="T3247" s="256"/>
      <c r="U3247" s="170">
        <v>476.06124343365525</v>
      </c>
      <c r="V3247" s="170"/>
      <c r="W3247" s="170"/>
    </row>
    <row r="3248" spans="1:41" x14ac:dyDescent="0.25">
      <c r="A3248" s="260" t="s">
        <v>2084</v>
      </c>
      <c r="B3248" s="260" t="s">
        <v>2036</v>
      </c>
      <c r="C3248" s="260" t="s">
        <v>2087</v>
      </c>
      <c r="D3248" s="261">
        <v>5446</v>
      </c>
      <c r="E3248" s="260" t="s">
        <v>2086</v>
      </c>
      <c r="F3248" s="259"/>
      <c r="G3248" s="259" t="s">
        <v>2085</v>
      </c>
      <c r="H3248" s="258"/>
      <c r="I3248" s="255">
        <v>245.69863699999999</v>
      </c>
      <c r="J3248" s="257">
        <v>245.69863401000012</v>
      </c>
      <c r="K3248" s="255">
        <v>0</v>
      </c>
      <c r="L3248" s="201">
        <v>245.69863401000012</v>
      </c>
      <c r="M3248" s="201">
        <v>427.1942183596297</v>
      </c>
      <c r="N3248" s="201">
        <v>41.094000000000001</v>
      </c>
      <c r="O3248" s="255">
        <v>41.094000000000001</v>
      </c>
      <c r="P3248" s="255">
        <v>427.1942183596297</v>
      </c>
      <c r="Q3248" s="255">
        <v>245.69863401000012</v>
      </c>
      <c r="R3248" s="256">
        <v>544.61251430005507</v>
      </c>
      <c r="S3248" s="256">
        <v>544.61251430005507</v>
      </c>
      <c r="T3248" s="256"/>
      <c r="U3248" s="170">
        <v>476.13388443365523</v>
      </c>
      <c r="V3248" s="170"/>
      <c r="W3248" s="170"/>
    </row>
    <row r="3249" spans="1:28" x14ac:dyDescent="0.25">
      <c r="A3249" s="260"/>
      <c r="B3249" s="260"/>
      <c r="C3249" s="260"/>
      <c r="D3249" s="261"/>
      <c r="E3249" s="260" t="s">
        <v>619</v>
      </c>
      <c r="F3249" s="259"/>
      <c r="G3249" s="259" t="s">
        <v>1969</v>
      </c>
      <c r="H3249" s="258"/>
      <c r="I3249" s="255"/>
      <c r="J3249" s="257"/>
      <c r="K3249" s="255">
        <v>0</v>
      </c>
      <c r="L3249" s="201">
        <v>245.69863401000012</v>
      </c>
      <c r="M3249" s="201">
        <v>427.1942183596297</v>
      </c>
      <c r="N3249" s="201">
        <v>41.094000000000001</v>
      </c>
      <c r="O3249" s="255">
        <v>41.094000000000001</v>
      </c>
      <c r="P3249" s="255">
        <v>427.1942183596297</v>
      </c>
      <c r="Q3249" s="255">
        <v>245.69863401000012</v>
      </c>
      <c r="R3249" s="256">
        <v>544.61251430005507</v>
      </c>
      <c r="S3249" s="256">
        <v>544.61251430005507</v>
      </c>
      <c r="T3249" s="256"/>
      <c r="U3249" s="170">
        <v>476.13388443365523</v>
      </c>
      <c r="V3249" s="170"/>
      <c r="W3249" s="170"/>
    </row>
    <row r="3250" spans="1:28" x14ac:dyDescent="0.25">
      <c r="A3250" s="260" t="s">
        <v>2084</v>
      </c>
      <c r="B3250" s="260" t="s">
        <v>2036</v>
      </c>
      <c r="C3250" s="260" t="s">
        <v>1990</v>
      </c>
      <c r="D3250" s="261">
        <v>5446</v>
      </c>
      <c r="E3250" s="260" t="s">
        <v>2083</v>
      </c>
      <c r="F3250" s="259" t="s">
        <v>1988</v>
      </c>
      <c r="G3250" s="259" t="s">
        <v>1987</v>
      </c>
      <c r="H3250" s="258"/>
      <c r="I3250" s="255"/>
      <c r="J3250" s="257"/>
      <c r="K3250" s="255">
        <v>0</v>
      </c>
      <c r="L3250" s="201">
        <v>245.69863401000012</v>
      </c>
      <c r="M3250" s="201">
        <v>427.1942183596297</v>
      </c>
      <c r="N3250" s="201">
        <v>41.094000000000001</v>
      </c>
      <c r="O3250" s="255">
        <v>41.094000000000001</v>
      </c>
      <c r="P3250" s="255">
        <v>427.1942183596297</v>
      </c>
      <c r="Q3250" s="255">
        <v>245.69863401000012</v>
      </c>
      <c r="R3250" s="256">
        <v>544.61251430005507</v>
      </c>
      <c r="S3250" s="256">
        <v>544.61251430005507</v>
      </c>
      <c r="T3250" s="262"/>
      <c r="U3250" s="170">
        <v>476.13388443365523</v>
      </c>
      <c r="V3250" s="170"/>
      <c r="W3250" s="170"/>
      <c r="AB3250" s="168"/>
    </row>
    <row r="3251" spans="1:28" x14ac:dyDescent="0.25">
      <c r="A3251" s="260"/>
      <c r="B3251" s="260"/>
      <c r="C3251" s="260"/>
      <c r="D3251" s="261"/>
      <c r="E3251" s="260" t="s">
        <v>619</v>
      </c>
      <c r="F3251" s="259"/>
      <c r="G3251" s="259" t="s">
        <v>1962</v>
      </c>
      <c r="H3251" s="258"/>
      <c r="I3251" s="255"/>
      <c r="J3251" s="257"/>
      <c r="K3251" s="255">
        <v>0.13121600000000003</v>
      </c>
      <c r="L3251" s="201">
        <v>245.63302601000012</v>
      </c>
      <c r="M3251" s="201">
        <v>427.1942183596297</v>
      </c>
      <c r="N3251" s="201">
        <v>41.094000000000001</v>
      </c>
      <c r="O3251" s="255">
        <v>41.094000000000001</v>
      </c>
      <c r="P3251" s="255">
        <v>427.1942183596297</v>
      </c>
      <c r="Q3251" s="255">
        <v>245.56741801000013</v>
      </c>
      <c r="R3251" s="256">
        <v>544.67812230005507</v>
      </c>
      <c r="S3251" s="256">
        <v>544.74373030005506</v>
      </c>
      <c r="T3251" s="256"/>
      <c r="U3251" s="170">
        <v>476.19949243365522</v>
      </c>
      <c r="V3251" s="170"/>
      <c r="W3251" s="170"/>
      <c r="AB3251" s="168"/>
    </row>
    <row r="3252" spans="1:28" x14ac:dyDescent="0.25">
      <c r="A3252" s="260"/>
      <c r="B3252" s="260"/>
      <c r="C3252" s="260"/>
      <c r="D3252" s="261"/>
      <c r="E3252" s="260" t="s">
        <v>619</v>
      </c>
      <c r="F3252" s="259"/>
      <c r="G3252" s="259"/>
      <c r="H3252" s="258"/>
      <c r="I3252" s="255"/>
      <c r="J3252" s="257"/>
      <c r="K3252" s="216">
        <v>0.2467771859520505</v>
      </c>
      <c r="L3252" s="201">
        <v>245.4440294170241</v>
      </c>
      <c r="M3252" s="201">
        <v>427.1942183596297</v>
      </c>
      <c r="N3252" s="201">
        <v>41.094000000000001</v>
      </c>
      <c r="O3252" s="255">
        <v>41.094000000000001</v>
      </c>
      <c r="P3252" s="255">
        <v>427.1942183596297</v>
      </c>
      <c r="Q3252" s="255">
        <v>245.32064082404807</v>
      </c>
      <c r="R3252" s="256">
        <v>544.86711889303115</v>
      </c>
      <c r="S3252" s="256">
        <v>544.99050748600712</v>
      </c>
      <c r="T3252" s="255" t="s">
        <v>1994</v>
      </c>
      <c r="U3252" s="170">
        <v>476.38848902663131</v>
      </c>
      <c r="V3252" s="170"/>
      <c r="W3252" s="170"/>
      <c r="AB3252" s="168"/>
    </row>
    <row r="3253" spans="1:28" x14ac:dyDescent="0.25">
      <c r="A3253" s="213"/>
      <c r="B3253" s="213"/>
      <c r="C3253" s="213"/>
      <c r="D3253" s="214"/>
      <c r="E3253" s="213" t="s">
        <v>619</v>
      </c>
      <c r="F3253" s="212"/>
      <c r="G3253" s="212"/>
      <c r="H3253" s="211"/>
      <c r="I3253" s="209"/>
      <c r="J3253" s="210"/>
      <c r="K3253" s="209">
        <v>1.6</v>
      </c>
      <c r="L3253" s="201">
        <v>244.52064082404809</v>
      </c>
      <c r="M3253" s="201">
        <v>427.1942183596297</v>
      </c>
      <c r="N3253" s="201">
        <v>41.094000000000001</v>
      </c>
      <c r="O3253" s="209">
        <v>41.094000000000001</v>
      </c>
      <c r="P3253" s="209">
        <v>427.1942183596297</v>
      </c>
      <c r="Q3253" s="209">
        <v>243.72064082404808</v>
      </c>
      <c r="R3253" s="209">
        <v>545.79050748600719</v>
      </c>
      <c r="S3253" s="209">
        <v>546.59050748600714</v>
      </c>
      <c r="T3253" s="215"/>
      <c r="U3253" s="170">
        <v>477.31187761960734</v>
      </c>
      <c r="V3253" s="170"/>
      <c r="W3253" s="170"/>
      <c r="AB3253" s="168"/>
    </row>
    <row r="3254" spans="1:28" x14ac:dyDescent="0.25">
      <c r="A3254" s="213" t="s">
        <v>1949</v>
      </c>
      <c r="B3254" s="213" t="s">
        <v>2036</v>
      </c>
      <c r="C3254" s="213" t="s">
        <v>1961</v>
      </c>
      <c r="D3254" s="214">
        <v>5467</v>
      </c>
      <c r="E3254" s="213" t="s">
        <v>2082</v>
      </c>
      <c r="F3254" s="212" t="s">
        <v>2013</v>
      </c>
      <c r="G3254" s="212" t="s">
        <v>1958</v>
      </c>
      <c r="H3254" s="211">
        <v>50</v>
      </c>
      <c r="I3254" s="209"/>
      <c r="J3254" s="210"/>
      <c r="K3254" s="209">
        <v>0.2</v>
      </c>
      <c r="L3254" s="201">
        <v>243.62064082404808</v>
      </c>
      <c r="M3254" s="201">
        <v>427.1942183596297</v>
      </c>
      <c r="N3254" s="201">
        <v>41.094000000000001</v>
      </c>
      <c r="O3254" s="209">
        <v>41.094000000000001</v>
      </c>
      <c r="P3254" s="209">
        <v>427.1942183596297</v>
      </c>
      <c r="Q3254" s="209">
        <v>243.52064082404809</v>
      </c>
      <c r="R3254" s="209">
        <v>546.69050748600716</v>
      </c>
      <c r="S3254" s="209">
        <v>546.79050748600719</v>
      </c>
      <c r="T3254" s="209" t="s">
        <v>2078</v>
      </c>
      <c r="U3254" s="170">
        <v>478.21187761960732</v>
      </c>
      <c r="V3254" s="170"/>
      <c r="W3254" s="170"/>
      <c r="AB3254" s="168"/>
    </row>
    <row r="3255" spans="1:28" x14ac:dyDescent="0.25">
      <c r="A3255" s="213"/>
      <c r="B3255" s="213"/>
      <c r="C3255" s="213"/>
      <c r="D3255" s="214"/>
      <c r="E3255" s="213"/>
      <c r="F3255" s="212"/>
      <c r="G3255" s="212"/>
      <c r="H3255" s="211"/>
      <c r="I3255" s="209"/>
      <c r="J3255" s="210"/>
      <c r="K3255" s="209">
        <v>0.2</v>
      </c>
      <c r="L3255" s="201">
        <v>243.42064082404809</v>
      </c>
      <c r="M3255" s="201">
        <v>427.1942183596297</v>
      </c>
      <c r="N3255" s="201">
        <v>41.094000000000001</v>
      </c>
      <c r="O3255" s="209">
        <v>41.094000000000001</v>
      </c>
      <c r="P3255" s="209">
        <v>427.1942183596297</v>
      </c>
      <c r="Q3255" s="209">
        <v>243.3206408240481</v>
      </c>
      <c r="R3255" s="209">
        <v>546.89050748600721</v>
      </c>
      <c r="S3255" s="209">
        <v>546.99050748600723</v>
      </c>
      <c r="T3255" s="209"/>
      <c r="U3255" s="170">
        <v>478.41187761960737</v>
      </c>
      <c r="V3255" s="170"/>
      <c r="W3255" s="170"/>
      <c r="AB3255" s="168"/>
    </row>
    <row r="3256" spans="1:28" x14ac:dyDescent="0.25">
      <c r="A3256" s="213" t="s">
        <v>1949</v>
      </c>
      <c r="B3256" s="213" t="s">
        <v>2036</v>
      </c>
      <c r="C3256" s="213" t="s">
        <v>1947</v>
      </c>
      <c r="D3256" s="214">
        <v>5471</v>
      </c>
      <c r="E3256" s="213" t="s">
        <v>2081</v>
      </c>
      <c r="F3256" s="212" t="s">
        <v>1982</v>
      </c>
      <c r="G3256" s="212" t="s">
        <v>1944</v>
      </c>
      <c r="H3256" s="211">
        <v>50</v>
      </c>
      <c r="I3256" s="209"/>
      <c r="J3256" s="210"/>
      <c r="K3256" s="209">
        <v>0.25</v>
      </c>
      <c r="L3256" s="201">
        <v>243.1956408240481</v>
      </c>
      <c r="M3256" s="201">
        <v>427.1942183596297</v>
      </c>
      <c r="N3256" s="201">
        <v>41.094000000000001</v>
      </c>
      <c r="O3256" s="209">
        <v>41.094000000000001</v>
      </c>
      <c r="P3256" s="209">
        <v>427.1942183596297</v>
      </c>
      <c r="Q3256" s="209">
        <v>243.0706408240481</v>
      </c>
      <c r="R3256" s="209">
        <v>547.11550748600723</v>
      </c>
      <c r="S3256" s="209">
        <v>547.24050748600723</v>
      </c>
      <c r="T3256" s="209"/>
      <c r="U3256" s="170">
        <v>478.63687761960739</v>
      </c>
      <c r="V3256" s="170"/>
      <c r="W3256" s="170"/>
      <c r="AB3256" s="168"/>
    </row>
    <row r="3257" spans="1:28" x14ac:dyDescent="0.25">
      <c r="A3257" s="213"/>
      <c r="B3257" s="213"/>
      <c r="C3257" s="213"/>
      <c r="D3257" s="214"/>
      <c r="E3257" s="213" t="s">
        <v>619</v>
      </c>
      <c r="F3257" s="212"/>
      <c r="G3257" s="212"/>
      <c r="H3257" s="211"/>
      <c r="I3257" s="209"/>
      <c r="J3257" s="210"/>
      <c r="K3257" s="209">
        <v>0.5</v>
      </c>
      <c r="L3257" s="201">
        <v>242.8206408240481</v>
      </c>
      <c r="M3257" s="201">
        <v>427.1942183596297</v>
      </c>
      <c r="N3257" s="201">
        <v>41.094000000000001</v>
      </c>
      <c r="O3257" s="209">
        <v>41.094000000000001</v>
      </c>
      <c r="P3257" s="209">
        <v>427.1942183596297</v>
      </c>
      <c r="Q3257" s="209">
        <v>242.5706408240481</v>
      </c>
      <c r="R3257" s="209">
        <v>547.49050748600723</v>
      </c>
      <c r="S3257" s="209">
        <v>547.74050748600723</v>
      </c>
      <c r="T3257" s="209"/>
      <c r="U3257" s="170">
        <v>479.01187761960739</v>
      </c>
      <c r="V3257" s="170"/>
      <c r="W3257" s="170"/>
      <c r="AB3257" s="168"/>
    </row>
    <row r="3258" spans="1:28" x14ac:dyDescent="0.25">
      <c r="A3258" s="213" t="s">
        <v>1949</v>
      </c>
      <c r="B3258" s="213" t="s">
        <v>2036</v>
      </c>
      <c r="C3258" s="213" t="s">
        <v>1956</v>
      </c>
      <c r="D3258" s="214">
        <v>5479</v>
      </c>
      <c r="E3258" s="213" t="s">
        <v>2080</v>
      </c>
      <c r="F3258" s="212" t="s">
        <v>1982</v>
      </c>
      <c r="G3258" s="212" t="s">
        <v>1953</v>
      </c>
      <c r="H3258" s="211">
        <v>50</v>
      </c>
      <c r="I3258" s="209"/>
      <c r="J3258" s="210"/>
      <c r="K3258" s="209">
        <v>0.25</v>
      </c>
      <c r="L3258" s="201">
        <v>242.4456408240481</v>
      </c>
      <c r="M3258" s="201">
        <v>427.1942183596297</v>
      </c>
      <c r="N3258" s="201">
        <v>41.094000000000001</v>
      </c>
      <c r="O3258" s="209">
        <v>41.094000000000001</v>
      </c>
      <c r="P3258" s="209">
        <v>427.1942183596297</v>
      </c>
      <c r="Q3258" s="209">
        <v>242.3206408240481</v>
      </c>
      <c r="R3258" s="209">
        <v>547.86550748600723</v>
      </c>
      <c r="S3258" s="209">
        <v>547.99050748600723</v>
      </c>
      <c r="T3258" s="209"/>
      <c r="U3258" s="170">
        <v>479.38687761960739</v>
      </c>
      <c r="V3258" s="170"/>
      <c r="W3258" s="170"/>
      <c r="AB3258" s="168"/>
    </row>
    <row r="3259" spans="1:28" x14ac:dyDescent="0.25">
      <c r="A3259" s="213"/>
      <c r="B3259" s="213"/>
      <c r="C3259" s="213"/>
      <c r="D3259" s="214"/>
      <c r="E3259" s="213" t="s">
        <v>619</v>
      </c>
      <c r="F3259" s="212"/>
      <c r="G3259" s="212"/>
      <c r="H3259" s="211"/>
      <c r="I3259" s="209"/>
      <c r="J3259" s="210"/>
      <c r="K3259" s="209">
        <v>1.55</v>
      </c>
      <c r="L3259" s="201">
        <v>241.54564082404809</v>
      </c>
      <c r="M3259" s="201">
        <v>427.1942183596297</v>
      </c>
      <c r="N3259" s="201">
        <v>41.094000000000001</v>
      </c>
      <c r="O3259" s="209">
        <v>41.094000000000001</v>
      </c>
      <c r="P3259" s="209">
        <v>427.1942183596297</v>
      </c>
      <c r="Q3259" s="209">
        <v>240.77064082404809</v>
      </c>
      <c r="R3259" s="209">
        <v>548.76550748600721</v>
      </c>
      <c r="S3259" s="209">
        <v>549.54050748600719</v>
      </c>
      <c r="T3259" s="209"/>
      <c r="U3259" s="170">
        <v>480.28687761960737</v>
      </c>
      <c r="V3259" s="170"/>
      <c r="W3259" s="170"/>
      <c r="AB3259" s="168"/>
    </row>
    <row r="3260" spans="1:28" x14ac:dyDescent="0.25">
      <c r="A3260" s="213" t="s">
        <v>1949</v>
      </c>
      <c r="B3260" s="213" t="s">
        <v>2036</v>
      </c>
      <c r="C3260" s="213" t="s">
        <v>1961</v>
      </c>
      <c r="D3260" s="214">
        <v>5496</v>
      </c>
      <c r="E3260" s="213" t="s">
        <v>2079</v>
      </c>
      <c r="F3260" s="212" t="s">
        <v>2013</v>
      </c>
      <c r="G3260" s="212" t="s">
        <v>1958</v>
      </c>
      <c r="H3260" s="211">
        <v>50</v>
      </c>
      <c r="I3260" s="209"/>
      <c r="J3260" s="210"/>
      <c r="K3260" s="209">
        <v>0.2</v>
      </c>
      <c r="L3260" s="201">
        <v>240.67064082404809</v>
      </c>
      <c r="M3260" s="201">
        <v>427.1942183596297</v>
      </c>
      <c r="N3260" s="201">
        <v>41.094000000000001</v>
      </c>
      <c r="O3260" s="209">
        <v>41.094000000000001</v>
      </c>
      <c r="P3260" s="209">
        <v>427.1942183596297</v>
      </c>
      <c r="Q3260" s="209">
        <v>240.5706408240481</v>
      </c>
      <c r="R3260" s="209">
        <v>549.64050748600721</v>
      </c>
      <c r="S3260" s="209">
        <v>549.74050748600723</v>
      </c>
      <c r="T3260" s="209" t="s">
        <v>2078</v>
      </c>
      <c r="U3260" s="170">
        <v>481.16187761960737</v>
      </c>
      <c r="V3260" s="170"/>
      <c r="W3260" s="170"/>
      <c r="AB3260" s="168"/>
    </row>
    <row r="3261" spans="1:28" x14ac:dyDescent="0.25">
      <c r="A3261" s="213"/>
      <c r="B3261" s="213"/>
      <c r="C3261" s="213"/>
      <c r="D3261" s="214"/>
      <c r="E3261" s="213"/>
      <c r="F3261" s="212"/>
      <c r="G3261" s="212"/>
      <c r="H3261" s="211"/>
      <c r="I3261" s="218">
        <v>2.9759519293293124E-6</v>
      </c>
      <c r="J3261" s="210">
        <v>-5.4675799999999997E-2</v>
      </c>
      <c r="K3261" s="216">
        <v>0.1821758</v>
      </c>
      <c r="L3261" s="201">
        <v>240.47955292404811</v>
      </c>
      <c r="M3261" s="201">
        <v>427.1942183596297</v>
      </c>
      <c r="N3261" s="201">
        <v>41.094000000000001</v>
      </c>
      <c r="O3261" s="209">
        <v>41.094000000000001</v>
      </c>
      <c r="P3261" s="209">
        <v>427.1942183596297</v>
      </c>
      <c r="Q3261" s="209">
        <v>240.38846502404809</v>
      </c>
      <c r="R3261" s="209">
        <v>549.83159538600717</v>
      </c>
      <c r="S3261" s="209">
        <v>549.92268328600721</v>
      </c>
      <c r="T3261" s="209" t="s">
        <v>1994</v>
      </c>
      <c r="U3261" s="170">
        <v>481.35296551960732</v>
      </c>
      <c r="V3261" s="170"/>
      <c r="W3261" s="170"/>
      <c r="AB3261" s="168"/>
    </row>
    <row r="3262" spans="1:28" x14ac:dyDescent="0.25">
      <c r="A3262" s="213" t="s">
        <v>1949</v>
      </c>
      <c r="B3262" s="213" t="s">
        <v>2036</v>
      </c>
      <c r="C3262" s="213" t="s">
        <v>111</v>
      </c>
      <c r="D3262" s="214">
        <v>5499</v>
      </c>
      <c r="E3262" s="213" t="s">
        <v>1686</v>
      </c>
      <c r="F3262" s="212" t="s">
        <v>1974</v>
      </c>
      <c r="G3262" s="212" t="s">
        <v>1951</v>
      </c>
      <c r="H3262" s="211">
        <v>47.5</v>
      </c>
      <c r="I3262" s="209">
        <v>240.378468</v>
      </c>
      <c r="J3262" s="210">
        <v>240.37846502404807</v>
      </c>
      <c r="K3262" s="209">
        <v>0.02</v>
      </c>
      <c r="L3262" s="201">
        <v>240.37846502404807</v>
      </c>
      <c r="M3262" s="201">
        <v>427.1942183596297</v>
      </c>
      <c r="N3262" s="201">
        <v>41.094000000000001</v>
      </c>
      <c r="O3262" s="209">
        <v>41.094000000000001</v>
      </c>
      <c r="P3262" s="209">
        <v>427.1942183596297</v>
      </c>
      <c r="Q3262" s="209">
        <v>240.36846502404808</v>
      </c>
      <c r="R3262" s="209">
        <v>549.9326832860072</v>
      </c>
      <c r="S3262" s="209">
        <v>549.9426832860072</v>
      </c>
      <c r="T3262" s="209" t="s">
        <v>2077</v>
      </c>
      <c r="U3262" s="170">
        <v>481.45405341960736</v>
      </c>
      <c r="V3262" s="170"/>
      <c r="W3262" s="170"/>
      <c r="AB3262" s="168"/>
    </row>
    <row r="3263" spans="1:28" x14ac:dyDescent="0.25">
      <c r="A3263" s="213"/>
      <c r="B3263" s="213"/>
      <c r="C3263" s="213"/>
      <c r="D3263" s="214"/>
      <c r="E3263" s="213"/>
      <c r="F3263" s="212"/>
      <c r="G3263" s="212"/>
      <c r="H3263" s="211"/>
      <c r="I3263" s="209">
        <v>5.8500000000000003E-2</v>
      </c>
      <c r="J3263" s="210"/>
      <c r="K3263" s="216">
        <v>4.7824200000000004E-2</v>
      </c>
      <c r="L3263" s="201">
        <v>240.34455292404806</v>
      </c>
      <c r="M3263" s="201">
        <v>427.1942183596297</v>
      </c>
      <c r="N3263" s="201">
        <v>41.094000000000001</v>
      </c>
      <c r="O3263" s="209">
        <v>41.094000000000001</v>
      </c>
      <c r="P3263" s="209">
        <v>427.1942183596297</v>
      </c>
      <c r="Q3263" s="209">
        <v>240.32064082404807</v>
      </c>
      <c r="R3263" s="209">
        <v>549.96659538600727</v>
      </c>
      <c r="S3263" s="209">
        <v>549.99050748600723</v>
      </c>
      <c r="T3263" s="209" t="s">
        <v>1994</v>
      </c>
      <c r="U3263" s="170">
        <v>481.48796551960743</v>
      </c>
      <c r="V3263" s="170"/>
      <c r="W3263" s="170"/>
      <c r="AB3263" s="168"/>
    </row>
    <row r="3264" spans="1:28" x14ac:dyDescent="0.25">
      <c r="A3264" s="213" t="s">
        <v>1949</v>
      </c>
      <c r="B3264" s="213" t="s">
        <v>2036</v>
      </c>
      <c r="C3264" s="213" t="s">
        <v>1956</v>
      </c>
      <c r="D3264" s="214">
        <v>5501</v>
      </c>
      <c r="E3264" s="213" t="s">
        <v>2076</v>
      </c>
      <c r="F3264" s="212" t="s">
        <v>1982</v>
      </c>
      <c r="G3264" s="212" t="s">
        <v>1953</v>
      </c>
      <c r="H3264" s="211">
        <v>50</v>
      </c>
      <c r="I3264" s="209"/>
      <c r="J3264" s="210"/>
      <c r="K3264" s="209">
        <v>0.25</v>
      </c>
      <c r="L3264" s="201">
        <v>240.19564082404807</v>
      </c>
      <c r="M3264" s="201">
        <v>427.1942183596297</v>
      </c>
      <c r="N3264" s="201">
        <v>41.094000000000001</v>
      </c>
      <c r="O3264" s="209">
        <v>41.094000000000001</v>
      </c>
      <c r="P3264" s="209">
        <v>427.1942183596297</v>
      </c>
      <c r="Q3264" s="209">
        <v>240.07064082404807</v>
      </c>
      <c r="R3264" s="209">
        <v>550.11550748600723</v>
      </c>
      <c r="S3264" s="209">
        <v>550.24050748600723</v>
      </c>
      <c r="T3264" s="209"/>
      <c r="U3264" s="170">
        <v>481.63687761960739</v>
      </c>
      <c r="V3264" s="170"/>
      <c r="W3264" s="170"/>
      <c r="AB3264" s="168"/>
    </row>
    <row r="3265" spans="1:41" x14ac:dyDescent="0.25">
      <c r="A3265" s="213"/>
      <c r="B3265" s="213"/>
      <c r="C3265" s="213"/>
      <c r="D3265" s="214"/>
      <c r="E3265" s="213" t="s">
        <v>619</v>
      </c>
      <c r="F3265" s="212"/>
      <c r="G3265" s="212"/>
      <c r="H3265" s="211"/>
      <c r="I3265" s="209"/>
      <c r="J3265" s="210"/>
      <c r="K3265" s="209">
        <v>0.5</v>
      </c>
      <c r="L3265" s="201">
        <v>239.82064082404807</v>
      </c>
      <c r="M3265" s="201">
        <v>427.1942183596297</v>
      </c>
      <c r="N3265" s="201">
        <v>41.094000000000001</v>
      </c>
      <c r="O3265" s="209">
        <v>41.094000000000001</v>
      </c>
      <c r="P3265" s="209">
        <v>427.1942183596297</v>
      </c>
      <c r="Q3265" s="209">
        <v>239.57064082404807</v>
      </c>
      <c r="R3265" s="209">
        <v>550.49050748600723</v>
      </c>
      <c r="S3265" s="209">
        <v>550.74050748600723</v>
      </c>
      <c r="T3265" s="209"/>
      <c r="U3265" s="170">
        <v>482.01187761960739</v>
      </c>
      <c r="V3265" s="170"/>
      <c r="W3265" s="170"/>
      <c r="AB3265" s="168"/>
    </row>
    <row r="3266" spans="1:41" x14ac:dyDescent="0.25">
      <c r="A3266" s="213" t="s">
        <v>1949</v>
      </c>
      <c r="B3266" s="213" t="s">
        <v>2036</v>
      </c>
      <c r="C3266" s="213" t="s">
        <v>1947</v>
      </c>
      <c r="D3266" s="214">
        <v>5509</v>
      </c>
      <c r="E3266" s="213" t="s">
        <v>2075</v>
      </c>
      <c r="F3266" s="212" t="s">
        <v>1982</v>
      </c>
      <c r="G3266" s="212" t="s">
        <v>1944</v>
      </c>
      <c r="H3266" s="211">
        <v>50</v>
      </c>
      <c r="I3266" s="209"/>
      <c r="J3266" s="210"/>
      <c r="K3266" s="209">
        <v>0.25</v>
      </c>
      <c r="L3266" s="201">
        <v>239.44564082404807</v>
      </c>
      <c r="M3266" s="201">
        <v>427.1942183596297</v>
      </c>
      <c r="N3266" s="201">
        <v>41.094000000000001</v>
      </c>
      <c r="O3266" s="209">
        <v>41.094000000000001</v>
      </c>
      <c r="P3266" s="209">
        <v>427.1942183596297</v>
      </c>
      <c r="Q3266" s="209">
        <v>239.32064082404807</v>
      </c>
      <c r="R3266" s="209">
        <v>550.86550748600723</v>
      </c>
      <c r="S3266" s="209">
        <v>550.99050748600723</v>
      </c>
      <c r="T3266" s="209"/>
      <c r="U3266" s="170">
        <v>482.38687761960739</v>
      </c>
      <c r="V3266" s="170"/>
      <c r="W3266" s="170"/>
    </row>
    <row r="3267" spans="1:41" x14ac:dyDescent="0.25">
      <c r="A3267" s="213"/>
      <c r="B3267" s="213"/>
      <c r="C3267" s="213"/>
      <c r="D3267" s="214"/>
      <c r="E3267" s="213" t="s">
        <v>619</v>
      </c>
      <c r="F3267" s="212"/>
      <c r="G3267" s="212"/>
      <c r="H3267" s="211"/>
      <c r="I3267" s="209"/>
      <c r="J3267" s="210"/>
      <c r="K3267" s="216">
        <v>0.1700788140479324</v>
      </c>
      <c r="L3267" s="201">
        <v>239.2356014170241</v>
      </c>
      <c r="M3267" s="201">
        <v>427.1942183596297</v>
      </c>
      <c r="N3267" s="201">
        <v>41.094000000000001</v>
      </c>
      <c r="O3267" s="209">
        <v>41.094000000000001</v>
      </c>
      <c r="P3267" s="209">
        <v>427.1942183596297</v>
      </c>
      <c r="Q3267" s="209">
        <v>239.15056201000013</v>
      </c>
      <c r="R3267" s="209">
        <v>551.07554689303117</v>
      </c>
      <c r="S3267" s="209">
        <v>551.16058630005512</v>
      </c>
      <c r="T3267" s="209" t="s">
        <v>1994</v>
      </c>
      <c r="U3267" s="170">
        <v>482.59691702663133</v>
      </c>
      <c r="V3267" s="170"/>
      <c r="W3267" s="170"/>
    </row>
    <row r="3268" spans="1:41" x14ac:dyDescent="0.25">
      <c r="A3268" s="213"/>
      <c r="B3268" s="213"/>
      <c r="C3268" s="213"/>
      <c r="D3268" s="214"/>
      <c r="E3268" s="213" t="s">
        <v>619</v>
      </c>
      <c r="F3268" s="212"/>
      <c r="G3268" s="212" t="s">
        <v>1962</v>
      </c>
      <c r="H3268" s="211"/>
      <c r="I3268" s="218">
        <v>2.9899998708060593E-6</v>
      </c>
      <c r="J3268" s="210">
        <v>-8.5078814047932383E-2</v>
      </c>
      <c r="K3268" s="209">
        <v>0.103502</v>
      </c>
      <c r="L3268" s="201">
        <v>239.09881101000013</v>
      </c>
      <c r="M3268" s="201">
        <v>427.1942183596297</v>
      </c>
      <c r="N3268" s="201">
        <v>41.094000000000001</v>
      </c>
      <c r="O3268" s="209">
        <v>41.094000000000001</v>
      </c>
      <c r="P3268" s="209">
        <v>427.1942183596297</v>
      </c>
      <c r="Q3268" s="209">
        <v>239.04706001000014</v>
      </c>
      <c r="R3268" s="209">
        <v>551.2123373000552</v>
      </c>
      <c r="S3268" s="209">
        <v>551.26408830005516</v>
      </c>
      <c r="T3268" s="209"/>
      <c r="U3268" s="170">
        <v>482.73370743365535</v>
      </c>
      <c r="V3268" s="170"/>
      <c r="W3268" s="170"/>
    </row>
    <row r="3269" spans="1:41" x14ac:dyDescent="0.25">
      <c r="A3269" s="213" t="s">
        <v>1949</v>
      </c>
      <c r="B3269" s="213" t="s">
        <v>2036</v>
      </c>
      <c r="C3269" s="213" t="s">
        <v>111</v>
      </c>
      <c r="D3269" s="214">
        <v>5513</v>
      </c>
      <c r="E3269" s="213" t="s">
        <v>1687</v>
      </c>
      <c r="F3269" s="212" t="s">
        <v>1974</v>
      </c>
      <c r="G3269" s="212" t="s">
        <v>1951</v>
      </c>
      <c r="H3269" s="211"/>
      <c r="I3269" s="209">
        <v>239.04706300000001</v>
      </c>
      <c r="J3269" s="210">
        <v>239.04706001000014</v>
      </c>
      <c r="K3269" s="209">
        <v>0</v>
      </c>
      <c r="L3269" s="201">
        <v>239.04706001000014</v>
      </c>
      <c r="M3269" s="201">
        <v>427.1942183596297</v>
      </c>
      <c r="N3269" s="201">
        <v>41.094000000000001</v>
      </c>
      <c r="O3269" s="209">
        <v>41.094000000000001</v>
      </c>
      <c r="P3269" s="209">
        <v>427.1942183596297</v>
      </c>
      <c r="Q3269" s="209">
        <v>239.04706001000014</v>
      </c>
      <c r="R3269" s="209">
        <v>551.26408830005516</v>
      </c>
      <c r="S3269" s="209">
        <v>551.26408830005516</v>
      </c>
      <c r="T3269" s="209"/>
      <c r="U3269" s="170">
        <v>482.78545843365532</v>
      </c>
      <c r="V3269" s="170"/>
      <c r="W3269" s="170"/>
    </row>
    <row r="3270" spans="1:41" x14ac:dyDescent="0.25">
      <c r="A3270" s="213"/>
      <c r="B3270" s="213"/>
      <c r="C3270" s="213"/>
      <c r="D3270" s="214"/>
      <c r="E3270" s="213" t="s">
        <v>619</v>
      </c>
      <c r="F3270" s="212"/>
      <c r="G3270" s="212" t="s">
        <v>1969</v>
      </c>
      <c r="H3270" s="211"/>
      <c r="I3270" s="209"/>
      <c r="J3270" s="210"/>
      <c r="K3270" s="209">
        <v>0.14528199999999999</v>
      </c>
      <c r="L3270" s="201">
        <v>238.97441901000013</v>
      </c>
      <c r="M3270" s="201">
        <v>427.1942183596297</v>
      </c>
      <c r="N3270" s="201">
        <v>41.094000000000001</v>
      </c>
      <c r="O3270" s="209">
        <v>41.094000000000001</v>
      </c>
      <c r="P3270" s="209">
        <v>427.1942183596297</v>
      </c>
      <c r="Q3270" s="209">
        <v>238.90177801000013</v>
      </c>
      <c r="R3270" s="209">
        <v>551.33672930005514</v>
      </c>
      <c r="S3270" s="209">
        <v>551.40937030005512</v>
      </c>
      <c r="T3270" s="209"/>
      <c r="U3270" s="170">
        <v>482.8580994336553</v>
      </c>
      <c r="V3270" s="170"/>
      <c r="W3270" s="170"/>
    </row>
    <row r="3271" spans="1:41" x14ac:dyDescent="0.25">
      <c r="A3271" s="213" t="s">
        <v>1949</v>
      </c>
      <c r="B3271" s="213" t="s">
        <v>2036</v>
      </c>
      <c r="C3271" s="213" t="s">
        <v>1973</v>
      </c>
      <c r="D3271" s="214">
        <v>5514</v>
      </c>
      <c r="E3271" s="213" t="s">
        <v>2074</v>
      </c>
      <c r="F3271" s="212" t="s">
        <v>1971</v>
      </c>
      <c r="G3271" s="212" t="s">
        <v>1970</v>
      </c>
      <c r="H3271" s="211"/>
      <c r="I3271" s="209"/>
      <c r="J3271" s="210"/>
      <c r="K3271" s="209">
        <v>0</v>
      </c>
      <c r="L3271" s="201">
        <v>238.90177801000013</v>
      </c>
      <c r="M3271" s="201">
        <v>427.1942183596297</v>
      </c>
      <c r="N3271" s="201">
        <v>41.094000000000001</v>
      </c>
      <c r="O3271" s="209">
        <v>41.094000000000001</v>
      </c>
      <c r="P3271" s="209">
        <v>427.1942183596297</v>
      </c>
      <c r="Q3271" s="209">
        <v>238.90177801000013</v>
      </c>
      <c r="R3271" s="209">
        <v>551.40937030005512</v>
      </c>
      <c r="S3271" s="209">
        <v>551.40937030005512</v>
      </c>
      <c r="T3271" s="209"/>
      <c r="U3271" s="170">
        <v>482.93074043365527</v>
      </c>
      <c r="V3271" s="170"/>
      <c r="W3271" s="170"/>
    </row>
    <row r="3272" spans="1:41" x14ac:dyDescent="0.25">
      <c r="A3272" s="213"/>
      <c r="B3272" s="213"/>
      <c r="C3272" s="213"/>
      <c r="D3272" s="214"/>
      <c r="E3272" s="213" t="s">
        <v>619</v>
      </c>
      <c r="F3272" s="212"/>
      <c r="G3272" s="212" t="s">
        <v>1969</v>
      </c>
      <c r="H3272" s="211"/>
      <c r="I3272" s="209"/>
      <c r="J3272" s="210"/>
      <c r="K3272" s="209">
        <v>0</v>
      </c>
      <c r="L3272" s="201">
        <v>238.90177801000013</v>
      </c>
      <c r="M3272" s="201">
        <v>427.1942183596297</v>
      </c>
      <c r="N3272" s="201">
        <v>41.094000000000001</v>
      </c>
      <c r="O3272" s="209">
        <v>41.094000000000001</v>
      </c>
      <c r="P3272" s="209">
        <v>427.1942183596297</v>
      </c>
      <c r="Q3272" s="209">
        <v>238.90177801000013</v>
      </c>
      <c r="R3272" s="209">
        <v>551.40937030005512</v>
      </c>
      <c r="S3272" s="209">
        <v>551.40937030005512</v>
      </c>
      <c r="T3272" s="209"/>
      <c r="U3272" s="170">
        <v>482.93074043365527</v>
      </c>
      <c r="V3272" s="170"/>
      <c r="W3272" s="170"/>
    </row>
    <row r="3273" spans="1:41" x14ac:dyDescent="0.25">
      <c r="A3273" s="213" t="s">
        <v>1949</v>
      </c>
      <c r="B3273" s="213" t="s">
        <v>2036</v>
      </c>
      <c r="C3273" s="213" t="s">
        <v>1990</v>
      </c>
      <c r="D3273" s="214">
        <v>5514</v>
      </c>
      <c r="E3273" s="213" t="s">
        <v>2073</v>
      </c>
      <c r="F3273" s="212" t="s">
        <v>1988</v>
      </c>
      <c r="G3273" s="212" t="s">
        <v>1987</v>
      </c>
      <c r="H3273" s="211"/>
      <c r="I3273" s="209"/>
      <c r="J3273" s="210"/>
      <c r="K3273" s="209">
        <v>0</v>
      </c>
      <c r="L3273" s="201">
        <v>238.90177801000013</v>
      </c>
      <c r="M3273" s="201">
        <v>427.1942183596297</v>
      </c>
      <c r="N3273" s="201">
        <v>41.094000000000001</v>
      </c>
      <c r="O3273" s="209">
        <v>41.094000000000001</v>
      </c>
      <c r="P3273" s="209">
        <v>427.1942183596297</v>
      </c>
      <c r="Q3273" s="209">
        <v>238.90177801000013</v>
      </c>
      <c r="R3273" s="209">
        <v>551.40937030005512</v>
      </c>
      <c r="S3273" s="209">
        <v>551.40937030005512</v>
      </c>
      <c r="T3273" s="209"/>
      <c r="U3273" s="170">
        <v>482.93074043365527</v>
      </c>
      <c r="V3273" s="170"/>
      <c r="W3273" s="170"/>
    </row>
    <row r="3274" spans="1:41" x14ac:dyDescent="0.25">
      <c r="A3274" s="213"/>
      <c r="B3274" s="213"/>
      <c r="C3274" s="213"/>
      <c r="D3274" s="214"/>
      <c r="E3274" s="213" t="s">
        <v>619</v>
      </c>
      <c r="F3274" s="212"/>
      <c r="G3274" s="212" t="s">
        <v>1962</v>
      </c>
      <c r="H3274" s="211"/>
      <c r="I3274" s="209"/>
      <c r="J3274" s="210"/>
      <c r="K3274" s="209">
        <v>0.13121600000000003</v>
      </c>
      <c r="L3274" s="201">
        <v>238.83617001000013</v>
      </c>
      <c r="M3274" s="201">
        <v>427.1942183596297</v>
      </c>
      <c r="N3274" s="201">
        <v>41.094000000000001</v>
      </c>
      <c r="O3274" s="209">
        <v>41.094000000000001</v>
      </c>
      <c r="P3274" s="209">
        <v>427.1942183596297</v>
      </c>
      <c r="Q3274" s="209">
        <v>238.77056201000013</v>
      </c>
      <c r="R3274" s="209">
        <v>551.47497830005511</v>
      </c>
      <c r="S3274" s="209">
        <v>551.54058630005511</v>
      </c>
      <c r="T3274" s="209"/>
      <c r="U3274" s="170">
        <v>482.99634843365527</v>
      </c>
      <c r="V3274" s="170"/>
      <c r="W3274" s="170"/>
    </row>
    <row r="3275" spans="1:41" x14ac:dyDescent="0.25">
      <c r="A3275" s="213"/>
      <c r="B3275" s="213"/>
      <c r="C3275" s="213"/>
      <c r="D3275" s="214"/>
      <c r="E3275" s="213"/>
      <c r="F3275" s="212"/>
      <c r="G3275" s="212"/>
      <c r="H3275" s="211"/>
      <c r="I3275" s="209"/>
      <c r="J3275" s="210"/>
      <c r="K3275" s="209">
        <v>0</v>
      </c>
      <c r="L3275" s="201">
        <v>238.77056201000013</v>
      </c>
      <c r="M3275" s="201">
        <v>427.1942183596297</v>
      </c>
      <c r="N3275" s="201">
        <v>41.094000000000001</v>
      </c>
      <c r="O3275" s="209">
        <v>41.094000000000001</v>
      </c>
      <c r="P3275" s="209">
        <v>427.1942183596297</v>
      </c>
      <c r="Q3275" s="209">
        <v>238.77056201000013</v>
      </c>
      <c r="R3275" s="209">
        <v>551.54058630005511</v>
      </c>
      <c r="S3275" s="209">
        <v>551.54058630005511</v>
      </c>
      <c r="T3275" s="209"/>
      <c r="U3275" s="170">
        <v>483.06195643365527</v>
      </c>
      <c r="V3275" s="170"/>
      <c r="W3275" s="170"/>
      <c r="AO3275" s="250"/>
    </row>
    <row r="3276" spans="1:41" s="250" customFormat="1" x14ac:dyDescent="0.25">
      <c r="A3276" s="213"/>
      <c r="B3276" s="213"/>
      <c r="C3276" s="213"/>
      <c r="D3276" s="214"/>
      <c r="E3276" s="213"/>
      <c r="F3276" s="212"/>
      <c r="G3276" s="212"/>
      <c r="H3276" s="211"/>
      <c r="I3276" s="218">
        <v>3.1759519458773866E-6</v>
      </c>
      <c r="J3276" s="210">
        <v>-0.191438</v>
      </c>
      <c r="K3276" s="216">
        <v>0.52463518595206771</v>
      </c>
      <c r="L3276" s="201">
        <v>238.50824441702412</v>
      </c>
      <c r="M3276" s="201">
        <v>427.1942183596297</v>
      </c>
      <c r="N3276" s="201">
        <v>41.094000000000001</v>
      </c>
      <c r="O3276" s="209">
        <v>41.094000000000001</v>
      </c>
      <c r="P3276" s="209">
        <v>427.1942183596297</v>
      </c>
      <c r="Q3276" s="209">
        <v>238.24592682404807</v>
      </c>
      <c r="R3276" s="209">
        <v>551.80290389303116</v>
      </c>
      <c r="S3276" s="209">
        <v>552.0652214860072</v>
      </c>
      <c r="T3276" s="209" t="s">
        <v>1994</v>
      </c>
      <c r="U3276" s="201">
        <v>483.32427402663131</v>
      </c>
      <c r="V3276" s="201"/>
      <c r="W3276" s="201"/>
      <c r="AB3276" s="251"/>
    </row>
    <row r="3277" spans="1:41" s="250" customFormat="1" x14ac:dyDescent="0.25">
      <c r="A3277" s="213" t="s">
        <v>1949</v>
      </c>
      <c r="B3277" s="213" t="s">
        <v>2036</v>
      </c>
      <c r="C3277" s="213" t="s">
        <v>474</v>
      </c>
      <c r="D3277" s="214">
        <v>5521</v>
      </c>
      <c r="E3277" s="213" t="s">
        <v>2072</v>
      </c>
      <c r="F3277" s="212" t="s">
        <v>1976</v>
      </c>
      <c r="G3277" s="212" t="s">
        <v>1975</v>
      </c>
      <c r="H3277" s="211"/>
      <c r="I3277" s="209">
        <v>238.19593</v>
      </c>
      <c r="J3277" s="210">
        <v>238.19592682404806</v>
      </c>
      <c r="K3277" s="209">
        <v>0.1</v>
      </c>
      <c r="L3277" s="201">
        <v>238.19592682404806</v>
      </c>
      <c r="M3277" s="201">
        <v>427.1942183596297</v>
      </c>
      <c r="N3277" s="201">
        <v>41.094000000000001</v>
      </c>
      <c r="O3277" s="209">
        <v>41.094000000000001</v>
      </c>
      <c r="P3277" s="209">
        <v>427.1942183596297</v>
      </c>
      <c r="Q3277" s="209">
        <v>238.14592682404808</v>
      </c>
      <c r="R3277" s="209">
        <v>552.11522148600727</v>
      </c>
      <c r="S3277" s="209">
        <v>552.16522148600723</v>
      </c>
      <c r="T3277" s="209"/>
      <c r="U3277" s="201">
        <v>483.63659161960743</v>
      </c>
      <c r="V3277" s="201"/>
      <c r="W3277" s="201"/>
      <c r="AB3277" s="251"/>
    </row>
    <row r="3278" spans="1:41" s="250" customFormat="1" x14ac:dyDescent="0.25">
      <c r="A3278" s="213"/>
      <c r="B3278" s="213"/>
      <c r="C3278" s="213"/>
      <c r="D3278" s="214"/>
      <c r="E3278" s="213"/>
      <c r="F3278" s="212"/>
      <c r="G3278" s="212"/>
      <c r="H3278" s="211"/>
      <c r="I3278" s="218">
        <v>3.1759519174556772E-6</v>
      </c>
      <c r="J3278" s="210">
        <v>0.32497900000000002</v>
      </c>
      <c r="K3278" s="216">
        <v>2.4835830000000003</v>
      </c>
      <c r="L3278" s="201">
        <v>236.90413532404807</v>
      </c>
      <c r="M3278" s="201">
        <v>427.1942183596297</v>
      </c>
      <c r="N3278" s="201">
        <v>41.094000000000001</v>
      </c>
      <c r="O3278" s="209">
        <v>41.094000000000001</v>
      </c>
      <c r="P3278" s="209">
        <v>427.1942183596297</v>
      </c>
      <c r="Q3278" s="209">
        <v>235.66234382404807</v>
      </c>
      <c r="R3278" s="209">
        <v>553.4070129860072</v>
      </c>
      <c r="S3278" s="209">
        <v>554.64880448600718</v>
      </c>
      <c r="T3278" s="209" t="s">
        <v>1994</v>
      </c>
      <c r="U3278" s="201">
        <v>484.92838311960736</v>
      </c>
      <c r="V3278" s="201"/>
      <c r="W3278" s="201"/>
      <c r="AB3278" s="251"/>
    </row>
    <row r="3279" spans="1:41" s="250" customFormat="1" x14ac:dyDescent="0.25">
      <c r="A3279" s="213" t="s">
        <v>1949</v>
      </c>
      <c r="B3279" s="213" t="s">
        <v>2036</v>
      </c>
      <c r="C3279" s="213" t="s">
        <v>1981</v>
      </c>
      <c r="D3279" s="214">
        <v>5547</v>
      </c>
      <c r="E3279" s="213" t="s">
        <v>2071</v>
      </c>
      <c r="F3279" s="212" t="s">
        <v>1979</v>
      </c>
      <c r="G3279" s="212" t="s">
        <v>1978</v>
      </c>
      <c r="H3279" s="211">
        <v>63</v>
      </c>
      <c r="I3279" s="209">
        <v>235.62484699999999</v>
      </c>
      <c r="J3279" s="210">
        <v>235.62484382404807</v>
      </c>
      <c r="K3279" s="209">
        <v>7.4999999999999997E-2</v>
      </c>
      <c r="L3279" s="201">
        <v>235.62484382404807</v>
      </c>
      <c r="M3279" s="201">
        <v>427.1942183596297</v>
      </c>
      <c r="N3279" s="201">
        <v>41.094000000000001</v>
      </c>
      <c r="O3279" s="209">
        <v>41.094000000000001</v>
      </c>
      <c r="P3279" s="209">
        <v>427.1942183596297</v>
      </c>
      <c r="Q3279" s="209">
        <v>235.58734382404808</v>
      </c>
      <c r="R3279" s="209">
        <v>554.6863044860072</v>
      </c>
      <c r="S3279" s="209">
        <v>554.72380448600723</v>
      </c>
      <c r="T3279" s="209"/>
      <c r="U3279" s="201">
        <v>486.20767461960736</v>
      </c>
      <c r="V3279" s="201"/>
      <c r="W3279" s="201"/>
      <c r="AB3279" s="251"/>
    </row>
    <row r="3280" spans="1:41" s="250" customFormat="1" x14ac:dyDescent="0.25">
      <c r="A3280" s="253"/>
      <c r="B3280" s="253"/>
      <c r="C3280" s="253"/>
      <c r="D3280" s="254"/>
      <c r="E3280" s="253"/>
      <c r="F3280" s="252"/>
      <c r="G3280" s="252"/>
      <c r="H3280" s="211"/>
      <c r="I3280" s="209"/>
      <c r="J3280" s="210"/>
      <c r="K3280" s="216">
        <v>0.32497900000000002</v>
      </c>
      <c r="L3280" s="201">
        <v>235.42485432404806</v>
      </c>
      <c r="M3280" s="201">
        <v>427.1942183596297</v>
      </c>
      <c r="N3280" s="201">
        <v>41.094000000000001</v>
      </c>
      <c r="O3280" s="209">
        <v>41.094000000000001</v>
      </c>
      <c r="P3280" s="209">
        <v>427.1942183596297</v>
      </c>
      <c r="Q3280" s="209">
        <v>235.26236482404806</v>
      </c>
      <c r="R3280" s="209">
        <v>554.88629398600722</v>
      </c>
      <c r="S3280" s="209">
        <v>555.04878348600721</v>
      </c>
      <c r="T3280" s="209" t="s">
        <v>1994</v>
      </c>
      <c r="U3280" s="201">
        <v>486.40766411960738</v>
      </c>
      <c r="V3280" s="201"/>
      <c r="W3280" s="201"/>
      <c r="AB3280" s="251"/>
      <c r="AO3280" s="168"/>
    </row>
    <row r="3281" spans="1:41" x14ac:dyDescent="0.25">
      <c r="A3281" s="213" t="s">
        <v>1949</v>
      </c>
      <c r="B3281" s="213" t="s">
        <v>2036</v>
      </c>
      <c r="C3281" s="213" t="s">
        <v>1956</v>
      </c>
      <c r="D3281" s="214">
        <v>5552</v>
      </c>
      <c r="E3281" s="213" t="s">
        <v>2070</v>
      </c>
      <c r="F3281" s="212" t="s">
        <v>1982</v>
      </c>
      <c r="G3281" s="212" t="s">
        <v>1953</v>
      </c>
      <c r="H3281" s="211">
        <v>50</v>
      </c>
      <c r="I3281" s="209"/>
      <c r="J3281" s="210"/>
      <c r="K3281" s="209">
        <v>0.25</v>
      </c>
      <c r="L3281" s="201">
        <v>235.13736482404806</v>
      </c>
      <c r="M3281" s="201">
        <v>427.1942183596297</v>
      </c>
      <c r="N3281" s="201">
        <v>41.094000000000001</v>
      </c>
      <c r="O3281" s="209">
        <v>41.094000000000001</v>
      </c>
      <c r="P3281" s="209">
        <v>427.1942183596297</v>
      </c>
      <c r="Q3281" s="209">
        <v>235.01236482404806</v>
      </c>
      <c r="R3281" s="209">
        <v>555.17378348600721</v>
      </c>
      <c r="S3281" s="209">
        <v>555.29878348600721</v>
      </c>
      <c r="T3281" s="209"/>
      <c r="U3281" s="170">
        <v>486.69515361960737</v>
      </c>
      <c r="V3281" s="170"/>
      <c r="W3281" s="170"/>
    </row>
    <row r="3282" spans="1:41" x14ac:dyDescent="0.25">
      <c r="A3282" s="213"/>
      <c r="B3282" s="213"/>
      <c r="C3282" s="213"/>
      <c r="D3282" s="214"/>
      <c r="E3282" s="213" t="s">
        <v>619</v>
      </c>
      <c r="F3282" s="212"/>
      <c r="G3282" s="212"/>
      <c r="H3282" s="211"/>
      <c r="I3282" s="209"/>
      <c r="J3282" s="210"/>
      <c r="K3282" s="209">
        <v>0.5</v>
      </c>
      <c r="L3282" s="201">
        <v>234.76236482404806</v>
      </c>
      <c r="M3282" s="201">
        <v>427.1942183596297</v>
      </c>
      <c r="N3282" s="201">
        <v>41.094000000000001</v>
      </c>
      <c r="O3282" s="209">
        <v>41.094000000000001</v>
      </c>
      <c r="P3282" s="209">
        <v>427.1942183596297</v>
      </c>
      <c r="Q3282" s="209">
        <v>234.51236482404806</v>
      </c>
      <c r="R3282" s="209">
        <v>555.54878348600721</v>
      </c>
      <c r="S3282" s="209">
        <v>555.79878348600721</v>
      </c>
      <c r="T3282" s="209"/>
      <c r="U3282" s="170">
        <v>487.07015361960737</v>
      </c>
      <c r="V3282" s="170"/>
      <c r="W3282" s="170"/>
    </row>
    <row r="3283" spans="1:41" x14ac:dyDescent="0.25">
      <c r="A3283" s="213" t="s">
        <v>1949</v>
      </c>
      <c r="B3283" s="213" t="s">
        <v>2036</v>
      </c>
      <c r="C3283" s="213" t="s">
        <v>1947</v>
      </c>
      <c r="D3283" s="214">
        <v>5559</v>
      </c>
      <c r="E3283" s="213" t="s">
        <v>2069</v>
      </c>
      <c r="F3283" s="212" t="s">
        <v>1982</v>
      </c>
      <c r="G3283" s="212" t="s">
        <v>1944</v>
      </c>
      <c r="H3283" s="211">
        <v>50</v>
      </c>
      <c r="I3283" s="209"/>
      <c r="J3283" s="210"/>
      <c r="K3283" s="209">
        <v>0.25</v>
      </c>
      <c r="L3283" s="201">
        <v>234.38736482404806</v>
      </c>
      <c r="M3283" s="201">
        <v>427.1942183596297</v>
      </c>
      <c r="N3283" s="201">
        <v>41.094000000000001</v>
      </c>
      <c r="O3283" s="209">
        <v>41.094000000000001</v>
      </c>
      <c r="P3283" s="209">
        <v>427.1942183596297</v>
      </c>
      <c r="Q3283" s="209">
        <v>234.26236482404806</v>
      </c>
      <c r="R3283" s="209">
        <v>555.92378348600721</v>
      </c>
      <c r="S3283" s="209">
        <v>556.04878348600721</v>
      </c>
      <c r="T3283" s="209"/>
      <c r="U3283" s="170">
        <v>487.44515361960737</v>
      </c>
      <c r="V3283" s="170"/>
      <c r="W3283" s="170"/>
    </row>
    <row r="3284" spans="1:41" x14ac:dyDescent="0.25">
      <c r="A3284" s="213"/>
      <c r="B3284" s="213"/>
      <c r="C3284" s="213"/>
      <c r="D3284" s="214"/>
      <c r="E3284" s="213" t="s">
        <v>619</v>
      </c>
      <c r="F3284" s="212"/>
      <c r="G3284" s="212"/>
      <c r="H3284" s="211"/>
      <c r="I3284" s="209"/>
      <c r="J3284" s="210"/>
      <c r="K3284" s="209">
        <v>0.125</v>
      </c>
      <c r="L3284" s="201">
        <v>234.19986482404806</v>
      </c>
      <c r="M3284" s="201">
        <v>427.1942183596297</v>
      </c>
      <c r="N3284" s="201">
        <v>41.094000000000001</v>
      </c>
      <c r="O3284" s="209">
        <v>41.094000000000001</v>
      </c>
      <c r="P3284" s="209">
        <v>427.1942183596297</v>
      </c>
      <c r="Q3284" s="209">
        <v>234.13736482404806</v>
      </c>
      <c r="R3284" s="209">
        <v>556.11128348600721</v>
      </c>
      <c r="S3284" s="209">
        <v>556.17378348600721</v>
      </c>
      <c r="T3284" s="209"/>
      <c r="U3284" s="170">
        <v>487.63265361960737</v>
      </c>
      <c r="V3284" s="170"/>
      <c r="W3284" s="170"/>
    </row>
    <row r="3285" spans="1:41" x14ac:dyDescent="0.25">
      <c r="A3285" s="213" t="s">
        <v>1949</v>
      </c>
      <c r="B3285" s="213" t="s">
        <v>2036</v>
      </c>
      <c r="C3285" s="213" t="s">
        <v>1961</v>
      </c>
      <c r="D3285" s="214">
        <v>5563</v>
      </c>
      <c r="E3285" s="213" t="s">
        <v>2068</v>
      </c>
      <c r="F3285" s="212" t="s">
        <v>1984</v>
      </c>
      <c r="G3285" s="212" t="s">
        <v>1958</v>
      </c>
      <c r="H3285" s="211">
        <v>50</v>
      </c>
      <c r="I3285" s="209"/>
      <c r="J3285" s="210"/>
      <c r="K3285" s="209">
        <v>0.2</v>
      </c>
      <c r="L3285" s="201">
        <v>234.03736482404807</v>
      </c>
      <c r="M3285" s="201">
        <v>427.1942183596297</v>
      </c>
      <c r="N3285" s="201">
        <v>41.094000000000001</v>
      </c>
      <c r="O3285" s="209">
        <v>41.094000000000001</v>
      </c>
      <c r="P3285" s="209">
        <v>427.1942183596297</v>
      </c>
      <c r="Q3285" s="209">
        <v>233.93736482404807</v>
      </c>
      <c r="R3285" s="209">
        <v>556.27378348600723</v>
      </c>
      <c r="S3285" s="209">
        <v>556.37378348600726</v>
      </c>
      <c r="T3285" s="215"/>
      <c r="U3285" s="170">
        <v>487.79515361960739</v>
      </c>
      <c r="V3285" s="170"/>
      <c r="W3285" s="170"/>
    </row>
    <row r="3286" spans="1:41" x14ac:dyDescent="0.25">
      <c r="A3286" s="213"/>
      <c r="B3286" s="213"/>
      <c r="C3286" s="213"/>
      <c r="D3286" s="214"/>
      <c r="E3286" s="213"/>
      <c r="F3286" s="212"/>
      <c r="G3286" s="212"/>
      <c r="H3286" s="211"/>
      <c r="I3286" s="209"/>
      <c r="J3286" s="210"/>
      <c r="K3286" s="236">
        <v>3.057E-2</v>
      </c>
      <c r="L3286" s="201">
        <v>233.92207982404807</v>
      </c>
      <c r="M3286" s="201">
        <v>427.1942183596297</v>
      </c>
      <c r="N3286" s="201">
        <v>41.094000000000001</v>
      </c>
      <c r="O3286" s="209">
        <v>41.094000000000001</v>
      </c>
      <c r="P3286" s="209">
        <v>427.1942183596297</v>
      </c>
      <c r="Q3286" s="209">
        <v>233.90679482404806</v>
      </c>
      <c r="R3286" s="209">
        <v>556.38906848600732</v>
      </c>
      <c r="S3286" s="209">
        <v>556.40435348600727</v>
      </c>
      <c r="T3286" s="209" t="s">
        <v>1994</v>
      </c>
      <c r="U3286" s="170">
        <v>487.91043861960748</v>
      </c>
      <c r="V3286" s="170"/>
      <c r="W3286" s="170"/>
    </row>
    <row r="3287" spans="1:41" x14ac:dyDescent="0.25">
      <c r="A3287" s="213"/>
      <c r="B3287" s="213"/>
      <c r="C3287" s="213"/>
      <c r="D3287" s="214"/>
      <c r="E3287" s="213" t="s">
        <v>619</v>
      </c>
      <c r="F3287" s="212"/>
      <c r="G3287" s="212" t="s">
        <v>1962</v>
      </c>
      <c r="H3287" s="211"/>
      <c r="I3287" s="209"/>
      <c r="J3287" s="210">
        <v>5.8777185952067157E-2</v>
      </c>
      <c r="K3287" s="209">
        <v>0.103502</v>
      </c>
      <c r="L3287" s="201">
        <v>233.85504382404807</v>
      </c>
      <c r="M3287" s="201">
        <v>427.1942183596297</v>
      </c>
      <c r="N3287" s="201">
        <v>41.094000000000001</v>
      </c>
      <c r="O3287" s="209">
        <v>41.094000000000001</v>
      </c>
      <c r="P3287" s="209">
        <v>427.1942183596297</v>
      </c>
      <c r="Q3287" s="209">
        <v>233.80329282404807</v>
      </c>
      <c r="R3287" s="209">
        <v>556.45610448600735</v>
      </c>
      <c r="S3287" s="209">
        <v>556.50785548600732</v>
      </c>
      <c r="T3287" s="209"/>
      <c r="U3287" s="170">
        <v>487.97747461960751</v>
      </c>
      <c r="V3287" s="170"/>
      <c r="W3287" s="170"/>
      <c r="AO3287" s="221"/>
    </row>
    <row r="3288" spans="1:41" s="221" customFormat="1" x14ac:dyDescent="0.25">
      <c r="A3288" s="213" t="s">
        <v>1949</v>
      </c>
      <c r="B3288" s="213" t="s">
        <v>2036</v>
      </c>
      <c r="C3288" s="213" t="s">
        <v>111</v>
      </c>
      <c r="D3288" s="214">
        <v>5565</v>
      </c>
      <c r="E3288" s="213" t="s">
        <v>1688</v>
      </c>
      <c r="F3288" s="212" t="s">
        <v>1974</v>
      </c>
      <c r="G3288" s="212" t="s">
        <v>1951</v>
      </c>
      <c r="H3288" s="211"/>
      <c r="I3288" s="218">
        <v>2.1759519199804345E-6</v>
      </c>
      <c r="J3288" s="249">
        <v>233.80329499999999</v>
      </c>
      <c r="K3288" s="209">
        <v>0</v>
      </c>
      <c r="L3288" s="201">
        <v>233.80329282404807</v>
      </c>
      <c r="M3288" s="201">
        <v>427.1942183596297</v>
      </c>
      <c r="N3288" s="201">
        <v>41.094000000000001</v>
      </c>
      <c r="O3288" s="209">
        <v>41.094000000000001</v>
      </c>
      <c r="P3288" s="209">
        <v>427.1942183596297</v>
      </c>
      <c r="Q3288" s="209">
        <v>233.80329282404807</v>
      </c>
      <c r="R3288" s="209">
        <v>556.50785548600732</v>
      </c>
      <c r="S3288" s="209">
        <v>556.50785548600732</v>
      </c>
      <c r="T3288" s="209"/>
      <c r="U3288" s="222">
        <v>488.02922561960747</v>
      </c>
      <c r="V3288" s="222"/>
      <c r="W3288" s="222"/>
      <c r="AB3288" s="175"/>
    </row>
    <row r="3289" spans="1:41" s="221" customFormat="1" x14ac:dyDescent="0.25">
      <c r="A3289" s="213"/>
      <c r="B3289" s="213"/>
      <c r="C3289" s="213"/>
      <c r="D3289" s="214"/>
      <c r="E3289" s="213" t="s">
        <v>619</v>
      </c>
      <c r="F3289" s="212"/>
      <c r="G3289" s="212" t="s">
        <v>1969</v>
      </c>
      <c r="H3289" s="211"/>
      <c r="I3289" s="218"/>
      <c r="J3289" s="210"/>
      <c r="K3289" s="209">
        <v>0.14528199999999999</v>
      </c>
      <c r="L3289" s="201">
        <v>233.73065182404807</v>
      </c>
      <c r="M3289" s="201">
        <v>427.1942183596297</v>
      </c>
      <c r="N3289" s="201">
        <v>41.094000000000001</v>
      </c>
      <c r="O3289" s="209">
        <v>41.094000000000001</v>
      </c>
      <c r="P3289" s="209">
        <v>427.1942183596297</v>
      </c>
      <c r="Q3289" s="209">
        <v>233.65801082404806</v>
      </c>
      <c r="R3289" s="209">
        <v>556.58049648600729</v>
      </c>
      <c r="S3289" s="209">
        <v>556.65313748600727</v>
      </c>
      <c r="T3289" s="209"/>
      <c r="U3289" s="222">
        <v>488.10186661960745</v>
      </c>
      <c r="V3289" s="222"/>
      <c r="W3289" s="222"/>
      <c r="AB3289" s="175"/>
    </row>
    <row r="3290" spans="1:41" s="221" customFormat="1" x14ac:dyDescent="0.25">
      <c r="A3290" s="213" t="s">
        <v>1949</v>
      </c>
      <c r="B3290" s="213" t="s">
        <v>2036</v>
      </c>
      <c r="C3290" s="213" t="s">
        <v>1973</v>
      </c>
      <c r="D3290" s="214">
        <v>5567</v>
      </c>
      <c r="E3290" s="213" t="s">
        <v>1778</v>
      </c>
      <c r="F3290" s="212" t="s">
        <v>1971</v>
      </c>
      <c r="G3290" s="212" t="s">
        <v>1970</v>
      </c>
      <c r="H3290" s="211"/>
      <c r="I3290" s="209"/>
      <c r="J3290" s="210"/>
      <c r="K3290" s="209">
        <v>0</v>
      </c>
      <c r="L3290" s="201">
        <v>233.65801082404806</v>
      </c>
      <c r="M3290" s="201">
        <v>427.1942183596297</v>
      </c>
      <c r="N3290" s="201">
        <v>41.094000000000001</v>
      </c>
      <c r="O3290" s="209">
        <v>41.094000000000001</v>
      </c>
      <c r="P3290" s="209">
        <v>427.1942183596297</v>
      </c>
      <c r="Q3290" s="209">
        <v>233.65801082404806</v>
      </c>
      <c r="R3290" s="209">
        <v>556.65313748600727</v>
      </c>
      <c r="S3290" s="209">
        <v>556.65313748600727</v>
      </c>
      <c r="T3290" s="209"/>
      <c r="U3290" s="222">
        <v>488.17450761960743</v>
      </c>
      <c r="V3290" s="222"/>
      <c r="W3290" s="222"/>
      <c r="AB3290" s="175"/>
    </row>
    <row r="3291" spans="1:41" s="221" customFormat="1" x14ac:dyDescent="0.25">
      <c r="A3291" s="213"/>
      <c r="B3291" s="213"/>
      <c r="C3291" s="213"/>
      <c r="D3291" s="214"/>
      <c r="E3291" s="213" t="s">
        <v>619</v>
      </c>
      <c r="F3291" s="212"/>
      <c r="G3291" s="212" t="s">
        <v>1969</v>
      </c>
      <c r="H3291" s="211"/>
      <c r="I3291" s="209"/>
      <c r="J3291" s="210"/>
      <c r="K3291" s="209">
        <v>0</v>
      </c>
      <c r="L3291" s="201">
        <v>233.65801082404806</v>
      </c>
      <c r="M3291" s="201">
        <v>427.1942183596297</v>
      </c>
      <c r="N3291" s="201">
        <v>41.094000000000001</v>
      </c>
      <c r="O3291" s="209">
        <v>41.094000000000001</v>
      </c>
      <c r="P3291" s="209">
        <v>427.1942183596297</v>
      </c>
      <c r="Q3291" s="209">
        <v>233.65801082404806</v>
      </c>
      <c r="R3291" s="209">
        <v>556.65313748600727</v>
      </c>
      <c r="S3291" s="209">
        <v>556.65313748600727</v>
      </c>
      <c r="T3291" s="209"/>
      <c r="U3291" s="222">
        <v>488.17450761960743</v>
      </c>
      <c r="V3291" s="222"/>
      <c r="W3291" s="222"/>
      <c r="AB3291" s="175"/>
    </row>
    <row r="3292" spans="1:41" s="221" customFormat="1" x14ac:dyDescent="0.25">
      <c r="A3292" s="213" t="s">
        <v>1949</v>
      </c>
      <c r="B3292" s="213" t="s">
        <v>2036</v>
      </c>
      <c r="C3292" s="213" t="s">
        <v>1990</v>
      </c>
      <c r="D3292" s="214">
        <v>5567</v>
      </c>
      <c r="E3292" s="213" t="s">
        <v>2067</v>
      </c>
      <c r="F3292" s="212" t="s">
        <v>1988</v>
      </c>
      <c r="G3292" s="212" t="s">
        <v>1987</v>
      </c>
      <c r="H3292" s="248"/>
      <c r="I3292" s="218">
        <v>2.1759519484021439E-6</v>
      </c>
      <c r="J3292" s="249">
        <v>233.65801300000001</v>
      </c>
      <c r="K3292" s="209">
        <v>0</v>
      </c>
      <c r="L3292" s="201">
        <v>233.65801082404806</v>
      </c>
      <c r="M3292" s="201">
        <v>427.1942183596297</v>
      </c>
      <c r="N3292" s="201">
        <v>41.094000000000001</v>
      </c>
      <c r="O3292" s="209">
        <v>41.094000000000001</v>
      </c>
      <c r="P3292" s="209">
        <v>427.1942183596297</v>
      </c>
      <c r="Q3292" s="209">
        <v>233.65801082404806</v>
      </c>
      <c r="R3292" s="209">
        <v>556.65313748600727</v>
      </c>
      <c r="S3292" s="209">
        <v>556.65313748600727</v>
      </c>
      <c r="T3292" s="209"/>
      <c r="U3292" s="222">
        <v>488.17450761960743</v>
      </c>
      <c r="V3292" s="222"/>
      <c r="W3292" s="222"/>
      <c r="AB3292" s="175"/>
    </row>
    <row r="3293" spans="1:41" s="221" customFormat="1" x14ac:dyDescent="0.25">
      <c r="A3293" s="213"/>
      <c r="B3293" s="213"/>
      <c r="C3293" s="213"/>
      <c r="D3293" s="214"/>
      <c r="E3293" s="213"/>
      <c r="F3293" s="212"/>
      <c r="G3293" s="212"/>
      <c r="H3293" s="248"/>
      <c r="I3293" s="209"/>
      <c r="J3293" s="210"/>
      <c r="K3293" s="209">
        <v>0</v>
      </c>
      <c r="L3293" s="201">
        <v>233.65801082404806</v>
      </c>
      <c r="M3293" s="201">
        <v>427.1942183596297</v>
      </c>
      <c r="N3293" s="201">
        <v>41.094000000000001</v>
      </c>
      <c r="O3293" s="209">
        <v>41.094000000000001</v>
      </c>
      <c r="P3293" s="209">
        <v>427.1942183596297</v>
      </c>
      <c r="Q3293" s="209">
        <v>233.65801082404806</v>
      </c>
      <c r="R3293" s="209">
        <v>556.65313748600727</v>
      </c>
      <c r="S3293" s="209">
        <v>556.65313748600727</v>
      </c>
      <c r="T3293" s="209"/>
      <c r="U3293" s="222">
        <v>488.17450761960743</v>
      </c>
      <c r="V3293" s="222"/>
      <c r="W3293" s="222"/>
      <c r="AB3293" s="175"/>
      <c r="AJ3293" s="221">
        <v>41.094000000000001</v>
      </c>
      <c r="AK3293" s="221">
        <v>427.1942183596297</v>
      </c>
      <c r="AL3293" s="221">
        <v>233.36236685404808</v>
      </c>
      <c r="AO3293" s="168"/>
    </row>
    <row r="3294" spans="1:41" x14ac:dyDescent="0.25">
      <c r="A3294" s="213"/>
      <c r="B3294" s="213"/>
      <c r="C3294" s="213"/>
      <c r="D3294" s="214"/>
      <c r="E3294" s="213" t="s">
        <v>619</v>
      </c>
      <c r="F3294" s="212"/>
      <c r="G3294" s="212" t="s">
        <v>1962</v>
      </c>
      <c r="H3294" s="211"/>
      <c r="I3294" s="209"/>
      <c r="J3294" s="210"/>
      <c r="K3294" s="209">
        <v>0.13121600000000003</v>
      </c>
      <c r="L3294" s="201">
        <v>233.59240282404807</v>
      </c>
      <c r="M3294" s="201">
        <v>427.1942183596297</v>
      </c>
      <c r="N3294" s="201">
        <v>41.094000000000001</v>
      </c>
      <c r="O3294" s="209">
        <v>41.094000000000001</v>
      </c>
      <c r="P3294" s="209">
        <v>427.1942183596297</v>
      </c>
      <c r="Q3294" s="209">
        <v>233.52679482404807</v>
      </c>
      <c r="R3294" s="209">
        <v>556.71874548600726</v>
      </c>
      <c r="S3294" s="209">
        <v>556.78435348600726</v>
      </c>
      <c r="T3294" s="209"/>
      <c r="U3294" s="170">
        <v>488.24011561960742</v>
      </c>
      <c r="V3294" s="170"/>
      <c r="W3294" s="170"/>
      <c r="AJ3294" s="168">
        <v>41.094000000000001</v>
      </c>
      <c r="AK3294" s="168">
        <v>427.1942183596297</v>
      </c>
      <c r="AL3294" s="168">
        <v>231.556217</v>
      </c>
      <c r="AO3294" s="168" t="s">
        <v>2066</v>
      </c>
    </row>
    <row r="3295" spans="1:41" x14ac:dyDescent="0.25">
      <c r="A3295" s="247" t="s">
        <v>2065</v>
      </c>
      <c r="B3295" s="213"/>
      <c r="C3295" s="213"/>
      <c r="D3295" s="214"/>
      <c r="E3295" s="213"/>
      <c r="F3295" s="212"/>
      <c r="G3295" s="212"/>
      <c r="H3295" s="211"/>
      <c r="I3295" s="209"/>
      <c r="J3295" s="210"/>
      <c r="K3295" s="236">
        <v>0.16443000000000002</v>
      </c>
      <c r="L3295" s="201">
        <v>233.44457982404805</v>
      </c>
      <c r="M3295" s="201">
        <v>427.1942183596297</v>
      </c>
      <c r="N3295" s="201">
        <v>41.094000000000001</v>
      </c>
      <c r="O3295" s="209">
        <v>41.094000000000001</v>
      </c>
      <c r="P3295" s="209">
        <v>427.1942183596297</v>
      </c>
      <c r="Q3295" s="209">
        <v>233.36236482404806</v>
      </c>
      <c r="R3295" s="209">
        <v>556.86656848600728</v>
      </c>
      <c r="S3295" s="209">
        <v>556.9487834860073</v>
      </c>
      <c r="T3295" s="209" t="s">
        <v>1994</v>
      </c>
      <c r="U3295" s="170">
        <v>488.38793861960744</v>
      </c>
      <c r="V3295" s="231" t="s">
        <v>2064</v>
      </c>
      <c r="W3295" s="170"/>
      <c r="Z3295" s="246"/>
      <c r="AB3295" s="245"/>
      <c r="AJ3295" s="170">
        <v>41.094000000000001</v>
      </c>
      <c r="AK3295" s="170">
        <v>427.1942183596297</v>
      </c>
      <c r="AL3295" s="170">
        <v>233.36236482404806</v>
      </c>
      <c r="AO3295" s="232" t="s">
        <v>2063</v>
      </c>
    </row>
    <row r="3296" spans="1:41" x14ac:dyDescent="0.25">
      <c r="A3296" s="213" t="s">
        <v>1949</v>
      </c>
      <c r="B3296" s="213" t="s">
        <v>2009</v>
      </c>
      <c r="C3296" s="213" t="s">
        <v>2004</v>
      </c>
      <c r="D3296" s="214">
        <v>5578</v>
      </c>
      <c r="E3296" s="213" t="s">
        <v>2062</v>
      </c>
      <c r="F3296" s="212" t="s">
        <v>2002</v>
      </c>
      <c r="G3296" s="212" t="s">
        <v>2060</v>
      </c>
      <c r="H3296" s="211" t="s">
        <v>2000</v>
      </c>
      <c r="I3296" s="209"/>
      <c r="J3296" s="210"/>
      <c r="K3296" s="209">
        <v>1.6502524409919381</v>
      </c>
      <c r="L3296" s="226">
        <v>232.55000810668724</v>
      </c>
      <c r="M3296" s="226">
        <v>427.31925201718337</v>
      </c>
      <c r="N3296" s="226">
        <v>41.094000000000001</v>
      </c>
      <c r="O3296" s="209">
        <v>41.094000000000001</v>
      </c>
      <c r="P3296" s="215">
        <v>427.44428567473705</v>
      </c>
      <c r="Q3296" s="215">
        <v>231.73765138932646</v>
      </c>
      <c r="R3296" s="209">
        <v>557.77390970650333</v>
      </c>
      <c r="S3296" s="209">
        <v>558.59903592699925</v>
      </c>
      <c r="T3296" s="209"/>
      <c r="U3296" s="170">
        <v>489.29527984010349</v>
      </c>
      <c r="V3296" s="232" t="s">
        <v>1949</v>
      </c>
      <c r="W3296" s="232" t="s">
        <v>2036</v>
      </c>
      <c r="X3296" s="232" t="s">
        <v>2004</v>
      </c>
      <c r="Y3296" s="235">
        <v>5579</v>
      </c>
      <c r="Z3296" s="234" t="s">
        <v>2061</v>
      </c>
      <c r="AA3296" s="238" t="s">
        <v>2002</v>
      </c>
      <c r="AB3296" s="238" t="s">
        <v>2060</v>
      </c>
      <c r="AC3296" s="234" t="s">
        <v>2000</v>
      </c>
      <c r="AD3296" s="241">
        <v>2.0300000187489786E-6</v>
      </c>
      <c r="AE3296" s="240">
        <v>1.8061478240480529</v>
      </c>
      <c r="AF3296" s="200">
        <v>1.8061498540480716</v>
      </c>
      <c r="AG3296" s="226">
        <v>231.55621496999998</v>
      </c>
      <c r="AH3296" s="226">
        <v>427.1942183596297</v>
      </c>
      <c r="AI3296" s="226">
        <v>41.094000000000001</v>
      </c>
      <c r="AJ3296" s="244">
        <v>41.094000000000001</v>
      </c>
      <c r="AK3296" s="244">
        <v>427.1942183596297</v>
      </c>
      <c r="AL3296" s="244">
        <v>231.55621496999998</v>
      </c>
      <c r="AM3296" s="200">
        <v>557.85185841303132</v>
      </c>
      <c r="AN3296" s="200">
        <v>558.75493334005535</v>
      </c>
      <c r="AO3296" s="232"/>
    </row>
    <row r="3297" spans="1:41" x14ac:dyDescent="0.25">
      <c r="A3297" s="213"/>
      <c r="B3297" s="213"/>
      <c r="C3297" s="213"/>
      <c r="D3297" s="214"/>
      <c r="E3297" s="213" t="s">
        <v>619</v>
      </c>
      <c r="F3297" s="212"/>
      <c r="G3297" s="212"/>
      <c r="H3297" s="211"/>
      <c r="I3297" s="209"/>
      <c r="J3297" s="210"/>
      <c r="K3297" s="209">
        <v>0.78616900000000012</v>
      </c>
      <c r="L3297" s="201">
        <v>231.36276003860007</v>
      </c>
      <c r="M3297" s="201">
        <v>427.56248846358227</v>
      </c>
      <c r="N3297" s="201">
        <v>41.094000000000001</v>
      </c>
      <c r="O3297" s="209">
        <v>41.094000000000001</v>
      </c>
      <c r="P3297" s="215">
        <v>427.68069125242749</v>
      </c>
      <c r="Q3297" s="215">
        <v>230.98786868787369</v>
      </c>
      <c r="R3297" s="209">
        <v>558.99212042699924</v>
      </c>
      <c r="S3297" s="209">
        <v>559.38520492699922</v>
      </c>
      <c r="T3297" s="209"/>
      <c r="U3297" s="170">
        <v>490.51349056059939</v>
      </c>
      <c r="V3297" s="232" t="s">
        <v>1949</v>
      </c>
      <c r="W3297" s="234" t="s">
        <v>2036</v>
      </c>
      <c r="X3297" s="234" t="s">
        <v>1981</v>
      </c>
      <c r="Y3297" s="235">
        <v>5588</v>
      </c>
      <c r="Z3297" s="234" t="s">
        <v>2059</v>
      </c>
      <c r="AA3297" s="238" t="s">
        <v>1979</v>
      </c>
      <c r="AB3297" s="238" t="s">
        <v>1978</v>
      </c>
      <c r="AC3297" s="234">
        <v>63</v>
      </c>
      <c r="AD3297" s="200">
        <v>231.51871700000001</v>
      </c>
      <c r="AE3297" s="200">
        <v>231.51871496999999</v>
      </c>
      <c r="AF3297" s="200">
        <v>7.4999999999999997E-2</v>
      </c>
      <c r="AG3297" s="201">
        <v>231.51871496999999</v>
      </c>
      <c r="AH3297" s="201">
        <v>427.1942183596297</v>
      </c>
      <c r="AI3297" s="201">
        <v>41.094000000000001</v>
      </c>
      <c r="AJ3297" s="200">
        <v>41.094000000000001</v>
      </c>
      <c r="AK3297" s="200">
        <v>427.1942183596297</v>
      </c>
      <c r="AL3297" s="200">
        <v>231.48121497</v>
      </c>
      <c r="AM3297" s="200">
        <v>558.79243334005537</v>
      </c>
      <c r="AN3297" s="200">
        <v>558.82993334005539</v>
      </c>
      <c r="AO3297" s="232"/>
    </row>
    <row r="3298" spans="1:41" x14ac:dyDescent="0.25">
      <c r="A3298" s="213"/>
      <c r="B3298" s="213"/>
      <c r="C3298" s="243"/>
      <c r="D3298" s="214"/>
      <c r="E3298" s="213" t="s">
        <v>619</v>
      </c>
      <c r="F3298" s="212"/>
      <c r="G3298" s="242"/>
      <c r="H3298" s="211"/>
      <c r="I3298" s="209"/>
      <c r="J3298" s="210"/>
      <c r="K3298" s="209">
        <v>0.31140499999999999</v>
      </c>
      <c r="L3298" s="201">
        <v>230.8393725743498</v>
      </c>
      <c r="M3298" s="201">
        <v>427.72751189717485</v>
      </c>
      <c r="N3298" s="201">
        <v>41.094000000000001</v>
      </c>
      <c r="O3298" s="209">
        <v>41.094000000000001</v>
      </c>
      <c r="P3298" s="209">
        <v>427.77433254192215</v>
      </c>
      <c r="Q3298" s="209">
        <v>230.69087646082593</v>
      </c>
      <c r="R3298" s="209">
        <v>559.5409074269993</v>
      </c>
      <c r="S3298" s="209">
        <v>559.69660992699926</v>
      </c>
      <c r="T3298" s="209"/>
      <c r="U3298" s="170">
        <v>491.06227756059945</v>
      </c>
      <c r="V3298" s="232"/>
      <c r="W3298" s="234"/>
      <c r="X3298" s="234"/>
      <c r="Y3298" s="235"/>
      <c r="Z3298" s="234"/>
      <c r="AA3298" s="238"/>
      <c r="AB3298" s="238"/>
      <c r="AC3298" s="234"/>
      <c r="AD3298" s="200"/>
      <c r="AE3298" s="200">
        <v>0.98885217595194708</v>
      </c>
      <c r="AF3298" s="200">
        <v>0</v>
      </c>
      <c r="AG3298" s="201">
        <v>231.48121497</v>
      </c>
      <c r="AH3298" s="201">
        <v>427.1942183596297</v>
      </c>
      <c r="AI3298" s="201">
        <v>41.094000000000001</v>
      </c>
      <c r="AJ3298" s="200">
        <v>41.094000000000001</v>
      </c>
      <c r="AK3298" s="200">
        <v>427.1942183596297</v>
      </c>
      <c r="AL3298" s="200">
        <v>231.48121497</v>
      </c>
      <c r="AM3298" s="200">
        <v>558.82993334005539</v>
      </c>
      <c r="AN3298" s="200">
        <v>558.82993334005539</v>
      </c>
      <c r="AO3298" s="232"/>
    </row>
    <row r="3299" spans="1:41" x14ac:dyDescent="0.25">
      <c r="A3299" s="213"/>
      <c r="B3299" s="213"/>
      <c r="C3299" s="213"/>
      <c r="D3299" s="214"/>
      <c r="E3299" s="213"/>
      <c r="F3299" s="212"/>
      <c r="G3299" s="212"/>
      <c r="H3299" s="211"/>
      <c r="I3299" s="209"/>
      <c r="J3299" s="210"/>
      <c r="K3299" s="209">
        <v>0.8</v>
      </c>
      <c r="L3299" s="201">
        <v>230.30938968052664</v>
      </c>
      <c r="M3299" s="201">
        <v>427.89461486172388</v>
      </c>
      <c r="N3299" s="201">
        <v>41.094000000000001</v>
      </c>
      <c r="O3299" s="209">
        <v>41.094000000000001</v>
      </c>
      <c r="P3299" s="209">
        <v>428.01489718152555</v>
      </c>
      <c r="Q3299" s="209">
        <v>229.92790290022734</v>
      </c>
      <c r="R3299" s="209">
        <v>560.09660992699924</v>
      </c>
      <c r="S3299" s="209">
        <v>560.49660992699921</v>
      </c>
      <c r="T3299" s="209"/>
      <c r="U3299" s="170">
        <v>491.61798006059939</v>
      </c>
      <c r="V3299" s="232"/>
      <c r="W3299" s="234"/>
      <c r="X3299" s="234"/>
      <c r="Y3299" s="235"/>
      <c r="Z3299" s="234"/>
      <c r="AA3299" s="238"/>
      <c r="AB3299" s="238"/>
      <c r="AC3299" s="234"/>
      <c r="AD3299" s="200"/>
      <c r="AE3299" s="200"/>
      <c r="AF3299" s="200">
        <v>0</v>
      </c>
      <c r="AG3299" s="201">
        <v>231.48121497</v>
      </c>
      <c r="AH3299" s="201">
        <v>427.1942183596297</v>
      </c>
      <c r="AI3299" s="201">
        <v>41.094000000000001</v>
      </c>
      <c r="AJ3299" s="200">
        <v>41.094000000000001</v>
      </c>
      <c r="AK3299" s="200">
        <v>427.1942183596297</v>
      </c>
      <c r="AL3299" s="200">
        <v>231.48121497</v>
      </c>
      <c r="AM3299" s="200">
        <v>558.82993334005539</v>
      </c>
      <c r="AN3299" s="200">
        <v>558.82993334005539</v>
      </c>
      <c r="AO3299" s="232"/>
    </row>
    <row r="3300" spans="1:41" x14ac:dyDescent="0.25">
      <c r="A3300" s="213" t="s">
        <v>1949</v>
      </c>
      <c r="B3300" s="213" t="s">
        <v>2009</v>
      </c>
      <c r="C3300" s="213" t="s">
        <v>2008</v>
      </c>
      <c r="D3300" s="214">
        <v>5606</v>
      </c>
      <c r="E3300" s="213" t="s">
        <v>2058</v>
      </c>
      <c r="F3300" s="212" t="s">
        <v>2006</v>
      </c>
      <c r="G3300" s="212" t="s">
        <v>2005</v>
      </c>
      <c r="H3300" s="211">
        <v>100</v>
      </c>
      <c r="I3300" s="209"/>
      <c r="J3300" s="210"/>
      <c r="K3300" s="209">
        <v>0.2</v>
      </c>
      <c r="L3300" s="201">
        <v>229.83253120515252</v>
      </c>
      <c r="M3300" s="201">
        <v>428.04496776147596</v>
      </c>
      <c r="N3300" s="201">
        <v>41.094000000000001</v>
      </c>
      <c r="O3300" s="209">
        <v>41.094000000000001</v>
      </c>
      <c r="P3300" s="209">
        <v>428.07503834142642</v>
      </c>
      <c r="Q3300" s="209">
        <v>229.7371595100777</v>
      </c>
      <c r="R3300" s="209">
        <v>560.59660992699924</v>
      </c>
      <c r="S3300" s="209">
        <v>560.69660992699926</v>
      </c>
      <c r="T3300" s="209"/>
      <c r="U3300" s="170">
        <v>492.11798006059939</v>
      </c>
      <c r="V3300" s="232"/>
      <c r="W3300" s="234"/>
      <c r="X3300" s="234"/>
      <c r="Y3300" s="235"/>
      <c r="Z3300" s="234"/>
      <c r="AA3300" s="238"/>
      <c r="AB3300" s="238"/>
      <c r="AC3300" s="234"/>
      <c r="AD3300" s="200"/>
      <c r="AE3300" s="200"/>
      <c r="AF3300" s="200">
        <v>0</v>
      </c>
      <c r="AG3300" s="201">
        <v>231.48121497</v>
      </c>
      <c r="AH3300" s="201">
        <v>427.1942183596297</v>
      </c>
      <c r="AI3300" s="201">
        <v>41.094000000000001</v>
      </c>
      <c r="AJ3300" s="200">
        <v>41.094000000000001</v>
      </c>
      <c r="AK3300" s="200">
        <v>427.1942183596297</v>
      </c>
      <c r="AL3300" s="200">
        <v>231.48121497</v>
      </c>
      <c r="AM3300" s="200">
        <v>558.82993334005539</v>
      </c>
      <c r="AN3300" s="200">
        <v>558.82993334005539</v>
      </c>
      <c r="AO3300" s="232"/>
    </row>
    <row r="3301" spans="1:41" x14ac:dyDescent="0.25">
      <c r="A3301" s="213"/>
      <c r="B3301" s="213"/>
      <c r="C3301" s="213"/>
      <c r="D3301" s="214"/>
      <c r="E3301" s="213"/>
      <c r="F3301" s="212"/>
      <c r="G3301" s="212"/>
      <c r="H3301" s="211"/>
      <c r="I3301" s="209"/>
      <c r="J3301" s="210"/>
      <c r="K3301" s="209">
        <v>0.2</v>
      </c>
      <c r="L3301" s="201">
        <v>229.64178781500289</v>
      </c>
      <c r="M3301" s="201">
        <v>428.10510892137688</v>
      </c>
      <c r="N3301" s="201">
        <v>41.094000000000001</v>
      </c>
      <c r="O3301" s="209">
        <v>41.094000000000001</v>
      </c>
      <c r="P3301" s="209">
        <v>428.13517950132729</v>
      </c>
      <c r="Q3301" s="209">
        <v>229.54641611992807</v>
      </c>
      <c r="R3301" s="209">
        <v>560.79660992699928</v>
      </c>
      <c r="S3301" s="209">
        <v>560.8966099269993</v>
      </c>
      <c r="T3301" s="209"/>
      <c r="U3301" s="170">
        <v>492.31798006059944</v>
      </c>
      <c r="V3301" s="232"/>
      <c r="W3301" s="234"/>
      <c r="X3301" s="234"/>
      <c r="Y3301" s="235"/>
      <c r="Z3301" s="234"/>
      <c r="AA3301" s="238"/>
      <c r="AB3301" s="238"/>
      <c r="AC3301" s="234"/>
      <c r="AD3301" s="200"/>
      <c r="AE3301" s="200"/>
      <c r="AF3301" s="200">
        <v>0</v>
      </c>
      <c r="AG3301" s="201">
        <v>231.48121497</v>
      </c>
      <c r="AH3301" s="201">
        <v>427.1942183596297</v>
      </c>
      <c r="AI3301" s="201">
        <v>41.094000000000001</v>
      </c>
      <c r="AJ3301" s="200">
        <v>41.094000000000001</v>
      </c>
      <c r="AK3301" s="200">
        <v>427.1942183596297</v>
      </c>
      <c r="AL3301" s="200">
        <v>231.48121497</v>
      </c>
      <c r="AM3301" s="200">
        <v>558.82993334005539</v>
      </c>
      <c r="AN3301" s="200">
        <v>558.82993334005539</v>
      </c>
      <c r="AO3301" s="232"/>
    </row>
    <row r="3302" spans="1:41" x14ac:dyDescent="0.25">
      <c r="A3302" s="213" t="s">
        <v>1949</v>
      </c>
      <c r="B3302" s="213" t="s">
        <v>2009</v>
      </c>
      <c r="C3302" s="213" t="s">
        <v>1947</v>
      </c>
      <c r="D3302" s="214">
        <v>5611</v>
      </c>
      <c r="E3302" s="213" t="s">
        <v>2057</v>
      </c>
      <c r="F3302" s="212" t="s">
        <v>2011</v>
      </c>
      <c r="G3302" s="212" t="s">
        <v>2010</v>
      </c>
      <c r="H3302" s="211">
        <v>100</v>
      </c>
      <c r="I3302" s="209"/>
      <c r="J3302" s="210"/>
      <c r="K3302" s="209">
        <v>0.4</v>
      </c>
      <c r="L3302" s="201">
        <v>229.35567272977841</v>
      </c>
      <c r="M3302" s="201">
        <v>428.19532066122815</v>
      </c>
      <c r="N3302" s="201">
        <v>41.094000000000001</v>
      </c>
      <c r="O3302" s="209">
        <v>41.094000000000001</v>
      </c>
      <c r="P3302" s="209">
        <v>428.25546182112902</v>
      </c>
      <c r="Q3302" s="209">
        <v>229.16492933962877</v>
      </c>
      <c r="R3302" s="209">
        <v>561.09660992699924</v>
      </c>
      <c r="S3302" s="209">
        <v>561.29660992699928</v>
      </c>
      <c r="T3302" s="209"/>
      <c r="U3302" s="170">
        <v>492.61798006059939</v>
      </c>
      <c r="V3302" s="234"/>
      <c r="W3302" s="234"/>
      <c r="X3302" s="234"/>
      <c r="Y3302" s="235"/>
      <c r="Z3302" s="234" t="s">
        <v>619</v>
      </c>
      <c r="AA3302" s="238"/>
      <c r="AB3302" s="238"/>
      <c r="AC3302" s="234"/>
      <c r="AD3302" s="200"/>
      <c r="AE3302" s="200"/>
      <c r="AF3302" s="216">
        <v>0.98885014595192833</v>
      </c>
      <c r="AG3302" s="201">
        <v>230.98678989702404</v>
      </c>
      <c r="AH3302" s="201">
        <v>427.1942183596297</v>
      </c>
      <c r="AI3302" s="201">
        <v>41.094000000000001</v>
      </c>
      <c r="AJ3302" s="200">
        <v>41.094000000000001</v>
      </c>
      <c r="AK3302" s="200">
        <v>427.1942183596297</v>
      </c>
      <c r="AL3302" s="200">
        <v>230.49236482404808</v>
      </c>
      <c r="AM3302" s="200">
        <v>559.32435841303129</v>
      </c>
      <c r="AN3302" s="200">
        <v>559.81878348600731</v>
      </c>
      <c r="AO3302" s="234"/>
    </row>
    <row r="3303" spans="1:41" x14ac:dyDescent="0.25">
      <c r="A3303" s="213"/>
      <c r="B3303" s="213"/>
      <c r="C3303" s="213"/>
      <c r="D3303" s="214"/>
      <c r="E3303" s="213" t="s">
        <v>619</v>
      </c>
      <c r="F3303" s="212"/>
      <c r="G3303" s="212"/>
      <c r="H3303" s="211"/>
      <c r="I3303" s="209"/>
      <c r="J3303" s="210"/>
      <c r="K3303" s="209">
        <v>0.2</v>
      </c>
      <c r="L3303" s="201">
        <v>229.06955764455395</v>
      </c>
      <c r="M3303" s="201">
        <v>428.28553240107942</v>
      </c>
      <c r="N3303" s="201">
        <v>41.094000000000001</v>
      </c>
      <c r="O3303" s="209">
        <v>41.094000000000001</v>
      </c>
      <c r="P3303" s="209">
        <v>428.31560298102988</v>
      </c>
      <c r="Q3303" s="209">
        <v>228.97418594947914</v>
      </c>
      <c r="R3303" s="209">
        <v>561.3966099269993</v>
      </c>
      <c r="S3303" s="209">
        <v>561.49660992699933</v>
      </c>
      <c r="T3303" s="209"/>
      <c r="U3303" s="170">
        <v>492.91798006059946</v>
      </c>
      <c r="V3303" s="232" t="s">
        <v>1949</v>
      </c>
      <c r="W3303" s="232" t="s">
        <v>2036</v>
      </c>
      <c r="X3303" s="232" t="s">
        <v>2053</v>
      </c>
      <c r="Y3303" s="235">
        <v>5599</v>
      </c>
      <c r="Z3303" s="234" t="s">
        <v>2056</v>
      </c>
      <c r="AA3303" s="234" t="s">
        <v>1982</v>
      </c>
      <c r="AB3303" s="238" t="s">
        <v>2055</v>
      </c>
      <c r="AC3303" s="234"/>
      <c r="AD3303" s="234"/>
      <c r="AE3303" s="234"/>
      <c r="AF3303" s="200">
        <v>0.25</v>
      </c>
      <c r="AG3303" s="201">
        <v>230.36736482404808</v>
      </c>
      <c r="AH3303" s="201">
        <v>427.1942183596297</v>
      </c>
      <c r="AI3303" s="201">
        <v>41.094000000000001</v>
      </c>
      <c r="AJ3303" s="200">
        <v>41.094000000000001</v>
      </c>
      <c r="AK3303" s="200">
        <v>427.1942183596297</v>
      </c>
      <c r="AL3303" s="200">
        <v>230.24236482404808</v>
      </c>
      <c r="AM3303" s="200">
        <v>559.94378348600731</v>
      </c>
      <c r="AN3303" s="200">
        <v>560.06878348600731</v>
      </c>
      <c r="AO3303" s="232"/>
    </row>
    <row r="3304" spans="1:41" x14ac:dyDescent="0.25">
      <c r="A3304" s="213" t="s">
        <v>1949</v>
      </c>
      <c r="B3304" s="213" t="s">
        <v>2009</v>
      </c>
      <c r="C3304" s="213" t="s">
        <v>1961</v>
      </c>
      <c r="D3304" s="214">
        <v>5616</v>
      </c>
      <c r="E3304" s="213" t="s">
        <v>2054</v>
      </c>
      <c r="F3304" s="212" t="s">
        <v>2013</v>
      </c>
      <c r="G3304" s="212" t="s">
        <v>1958</v>
      </c>
      <c r="H3304" s="211">
        <v>100</v>
      </c>
      <c r="I3304" s="209"/>
      <c r="J3304" s="210"/>
      <c r="K3304" s="209">
        <v>0.2</v>
      </c>
      <c r="L3304" s="201">
        <v>228.87881425440432</v>
      </c>
      <c r="M3304" s="201">
        <v>428.34567356098034</v>
      </c>
      <c r="N3304" s="201">
        <v>41.094000000000001</v>
      </c>
      <c r="O3304" s="209">
        <v>41.094000000000001</v>
      </c>
      <c r="P3304" s="209">
        <v>428.37574414093075</v>
      </c>
      <c r="Q3304" s="209">
        <v>228.7834425593295</v>
      </c>
      <c r="R3304" s="209">
        <v>561.59660992699935</v>
      </c>
      <c r="S3304" s="209">
        <v>561.69660992699937</v>
      </c>
      <c r="T3304" s="209"/>
      <c r="U3304" s="170">
        <v>493.11798006059951</v>
      </c>
      <c r="V3304" s="232"/>
      <c r="W3304" s="232"/>
      <c r="X3304" s="232"/>
      <c r="Y3304" s="237"/>
      <c r="Z3304" s="232"/>
      <c r="AA3304" s="232"/>
      <c r="AB3304" s="238"/>
      <c r="AC3304" s="234"/>
      <c r="AD3304" s="234"/>
      <c r="AE3304" s="234"/>
      <c r="AF3304" s="200">
        <v>0.75</v>
      </c>
      <c r="AG3304" s="201">
        <v>229.86736482404808</v>
      </c>
      <c r="AH3304" s="201">
        <v>427.1942183596297</v>
      </c>
      <c r="AI3304" s="201">
        <v>41.094000000000001</v>
      </c>
      <c r="AJ3304" s="200">
        <v>41.094000000000001</v>
      </c>
      <c r="AK3304" s="200">
        <v>427.1942183596297</v>
      </c>
      <c r="AL3304" s="200">
        <v>229.49236482404808</v>
      </c>
      <c r="AM3304" s="200">
        <v>560.44378348600731</v>
      </c>
      <c r="AN3304" s="200">
        <v>560.81878348600731</v>
      </c>
      <c r="AO3304" s="232"/>
    </row>
    <row r="3305" spans="1:41" x14ac:dyDescent="0.25">
      <c r="A3305" s="213"/>
      <c r="B3305" s="213"/>
      <c r="C3305" s="213"/>
      <c r="D3305" s="214"/>
      <c r="E3305" s="213" t="s">
        <v>619</v>
      </c>
      <c r="F3305" s="212"/>
      <c r="G3305" s="212"/>
      <c r="H3305" s="211"/>
      <c r="I3305" s="209"/>
      <c r="J3305" s="210"/>
      <c r="K3305" s="209">
        <v>0.2</v>
      </c>
      <c r="L3305" s="201">
        <v>228.68807086425468</v>
      </c>
      <c r="M3305" s="201">
        <v>428.40581472088115</v>
      </c>
      <c r="N3305" s="201">
        <v>41.094000000000001</v>
      </c>
      <c r="O3305" s="209">
        <v>41.094000000000001</v>
      </c>
      <c r="P3305" s="209">
        <v>428.43588530083161</v>
      </c>
      <c r="Q3305" s="209">
        <v>228.59269916917987</v>
      </c>
      <c r="R3305" s="209">
        <v>561.79660992699939</v>
      </c>
      <c r="S3305" s="209">
        <v>561.89660992699942</v>
      </c>
      <c r="T3305" s="209"/>
      <c r="U3305" s="170">
        <v>493.31798006059955</v>
      </c>
      <c r="V3305" s="232" t="s">
        <v>1949</v>
      </c>
      <c r="W3305" s="232" t="s">
        <v>2036</v>
      </c>
      <c r="X3305" s="232" t="s">
        <v>2053</v>
      </c>
      <c r="Y3305" s="235">
        <v>5609</v>
      </c>
      <c r="Z3305" s="234" t="s">
        <v>2052</v>
      </c>
      <c r="AA3305" s="232" t="s">
        <v>2051</v>
      </c>
      <c r="AB3305" s="238" t="s">
        <v>2050</v>
      </c>
      <c r="AC3305" s="234"/>
      <c r="AD3305" s="234"/>
      <c r="AE3305" s="234"/>
      <c r="AF3305" s="200">
        <v>0.26</v>
      </c>
      <c r="AG3305" s="201">
        <v>229.36236482404809</v>
      </c>
      <c r="AH3305" s="201">
        <v>427.1942183596297</v>
      </c>
      <c r="AI3305" s="201">
        <v>41.094000000000001</v>
      </c>
      <c r="AJ3305" s="200">
        <v>41.094000000000001</v>
      </c>
      <c r="AK3305" s="200">
        <v>427.1942183596297</v>
      </c>
      <c r="AL3305" s="200">
        <v>229.23236482404809</v>
      </c>
      <c r="AM3305" s="200">
        <v>560.9487834860073</v>
      </c>
      <c r="AN3305" s="200">
        <v>561.0787834860073</v>
      </c>
      <c r="AO3305" s="232"/>
    </row>
    <row r="3306" spans="1:41" x14ac:dyDescent="0.25">
      <c r="A3306" s="213"/>
      <c r="B3306" s="213"/>
      <c r="C3306" s="213"/>
      <c r="D3306" s="214"/>
      <c r="E3306" s="213"/>
      <c r="F3306" s="212"/>
      <c r="G3306" s="212"/>
      <c r="H3306" s="211"/>
      <c r="I3306" s="209"/>
      <c r="J3306" s="210"/>
      <c r="K3306" s="209">
        <v>0</v>
      </c>
      <c r="L3306" s="201">
        <v>228.59269916917987</v>
      </c>
      <c r="M3306" s="201">
        <v>428.43588530083161</v>
      </c>
      <c r="N3306" s="201">
        <v>41.094000000000001</v>
      </c>
      <c r="O3306" s="209">
        <v>41.094000000000001</v>
      </c>
      <c r="P3306" s="209">
        <v>428.43588530083161</v>
      </c>
      <c r="Q3306" s="209">
        <v>228.59269916917987</v>
      </c>
      <c r="R3306" s="209">
        <v>561.89660992699942</v>
      </c>
      <c r="S3306" s="209">
        <v>561.89660992699942</v>
      </c>
      <c r="T3306" s="209"/>
      <c r="U3306" s="170">
        <v>493.41798006059958</v>
      </c>
      <c r="V3306" s="232"/>
      <c r="W3306" s="232"/>
      <c r="X3306" s="232"/>
      <c r="Y3306" s="235"/>
      <c r="Z3306" s="234"/>
      <c r="AA3306" s="232"/>
      <c r="AB3306" s="238"/>
      <c r="AC3306" s="234"/>
      <c r="AD3306" s="234"/>
      <c r="AE3306" s="234"/>
      <c r="AF3306" s="216">
        <v>3.7273688540480974</v>
      </c>
      <c r="AG3306" s="201">
        <v>227.36868039702404</v>
      </c>
      <c r="AH3306" s="201">
        <v>427.1942183596297</v>
      </c>
      <c r="AI3306" s="201">
        <v>41.094000000000001</v>
      </c>
      <c r="AJ3306" s="200">
        <v>41.094000000000001</v>
      </c>
      <c r="AK3306" s="200">
        <v>427.1942183596297</v>
      </c>
      <c r="AL3306" s="200">
        <v>225.50499596999998</v>
      </c>
      <c r="AM3306" s="200">
        <v>562.94246791303135</v>
      </c>
      <c r="AN3306" s="200">
        <v>564.80615234005541</v>
      </c>
      <c r="AO3306" s="232"/>
    </row>
    <row r="3307" spans="1:41" x14ac:dyDescent="0.25">
      <c r="A3307" s="213" t="s">
        <v>1949</v>
      </c>
      <c r="B3307" s="213" t="s">
        <v>2009</v>
      </c>
      <c r="C3307" s="213" t="s">
        <v>1956</v>
      </c>
      <c r="D3307" s="214">
        <v>5621</v>
      </c>
      <c r="E3307" s="213" t="s">
        <v>2049</v>
      </c>
      <c r="F3307" s="212" t="s">
        <v>2011</v>
      </c>
      <c r="G3307" s="212" t="s">
        <v>2015</v>
      </c>
      <c r="H3307" s="211">
        <v>100</v>
      </c>
      <c r="I3307" s="218">
        <v>0</v>
      </c>
      <c r="J3307" s="209">
        <v>0.2</v>
      </c>
      <c r="K3307" s="209">
        <v>0.4</v>
      </c>
      <c r="L3307" s="201">
        <v>228.40195577903023</v>
      </c>
      <c r="M3307" s="201">
        <v>428.49602646073248</v>
      </c>
      <c r="N3307" s="201">
        <v>41.094000000000001</v>
      </c>
      <c r="O3307" s="209">
        <v>41.094000000000001</v>
      </c>
      <c r="P3307" s="209">
        <v>428.55616762063335</v>
      </c>
      <c r="Q3307" s="209">
        <v>228.21121238888057</v>
      </c>
      <c r="R3307" s="209">
        <v>562.09660992699935</v>
      </c>
      <c r="S3307" s="209">
        <v>562.29660992699939</v>
      </c>
      <c r="T3307" s="209"/>
      <c r="U3307" s="170">
        <v>493.61798006059951</v>
      </c>
      <c r="V3307" s="232"/>
      <c r="W3307" s="232"/>
      <c r="X3307" s="232"/>
      <c r="Y3307" s="237"/>
      <c r="Z3307" s="232"/>
      <c r="AA3307" s="232"/>
      <c r="AB3307" s="238" t="s">
        <v>1962</v>
      </c>
      <c r="AC3307" s="234"/>
      <c r="AD3307" s="241">
        <v>2.0300000187489786E-6</v>
      </c>
      <c r="AE3307" s="240"/>
      <c r="AF3307" s="200">
        <v>0.103502</v>
      </c>
      <c r="AG3307" s="201">
        <v>225.45324496999999</v>
      </c>
      <c r="AH3307" s="201">
        <v>427.1942183596297</v>
      </c>
      <c r="AI3307" s="201">
        <v>41.094000000000001</v>
      </c>
      <c r="AJ3307" s="200">
        <v>41.094000000000001</v>
      </c>
      <c r="AK3307" s="200">
        <v>427.1942183596297</v>
      </c>
      <c r="AL3307" s="200">
        <v>225.40149396999999</v>
      </c>
      <c r="AM3307" s="200">
        <v>564.85790334005549</v>
      </c>
      <c r="AN3307" s="200">
        <v>564.90965434005545</v>
      </c>
      <c r="AO3307" s="232"/>
    </row>
    <row r="3308" spans="1:41" x14ac:dyDescent="0.25">
      <c r="A3308" s="213"/>
      <c r="B3308" s="213"/>
      <c r="C3308" s="213"/>
      <c r="D3308" s="214"/>
      <c r="E3308" s="213" t="s">
        <v>619</v>
      </c>
      <c r="F3308" s="212"/>
      <c r="G3308" s="212"/>
      <c r="H3308" s="211"/>
      <c r="I3308" s="209">
        <v>0.43014799999999997</v>
      </c>
      <c r="J3308" s="210">
        <v>0.19307899999999997</v>
      </c>
      <c r="K3308" s="216">
        <v>0.19307899999999997</v>
      </c>
      <c r="L3308" s="201">
        <v>228.1191410313138</v>
      </c>
      <c r="M3308" s="201">
        <v>428.58519760816455</v>
      </c>
      <c r="N3308" s="201">
        <v>41.094000000000001</v>
      </c>
      <c r="O3308" s="209">
        <v>41.094000000000001</v>
      </c>
      <c r="P3308" s="209">
        <v>428.61422759569581</v>
      </c>
      <c r="Q3308" s="209">
        <v>228.02706967374706</v>
      </c>
      <c r="R3308" s="209">
        <v>562.39314942699946</v>
      </c>
      <c r="S3308" s="209">
        <v>562.48968892699941</v>
      </c>
      <c r="T3308" s="209" t="s">
        <v>2048</v>
      </c>
      <c r="U3308" s="170">
        <v>493.91451956059962</v>
      </c>
      <c r="V3308" s="232" t="s">
        <v>1949</v>
      </c>
      <c r="W3308" s="232" t="s">
        <v>2036</v>
      </c>
      <c r="X3308" s="232" t="s">
        <v>111</v>
      </c>
      <c r="Y3308" s="235">
        <v>5649</v>
      </c>
      <c r="Z3308" s="234" t="s">
        <v>2047</v>
      </c>
      <c r="AA3308" s="232" t="s">
        <v>2024</v>
      </c>
      <c r="AB3308" s="238" t="s">
        <v>1951</v>
      </c>
      <c r="AC3308" s="234">
        <v>100</v>
      </c>
      <c r="AD3308" s="233">
        <v>225.40149600000001</v>
      </c>
      <c r="AE3308" s="200">
        <v>225.40149396999999</v>
      </c>
      <c r="AF3308" s="200">
        <v>0</v>
      </c>
      <c r="AG3308" s="201">
        <v>225.40149396999999</v>
      </c>
      <c r="AH3308" s="201">
        <v>427.1942183596297</v>
      </c>
      <c r="AI3308" s="201">
        <v>41.094000000000001</v>
      </c>
      <c r="AJ3308" s="200">
        <v>41.094000000000001</v>
      </c>
      <c r="AK3308" s="200">
        <v>427.1942183596297</v>
      </c>
      <c r="AL3308" s="200">
        <v>225.40149396999999</v>
      </c>
      <c r="AM3308" s="200">
        <v>564.90965434005545</v>
      </c>
      <c r="AN3308" s="200">
        <v>564.90965434005545</v>
      </c>
      <c r="AO3308" s="232" t="s">
        <v>2037</v>
      </c>
    </row>
    <row r="3309" spans="1:41" x14ac:dyDescent="0.25">
      <c r="A3309" s="213" t="s">
        <v>1949</v>
      </c>
      <c r="B3309" s="213" t="s">
        <v>2009</v>
      </c>
      <c r="C3309" s="213" t="s">
        <v>111</v>
      </c>
      <c r="D3309" s="214">
        <v>5625</v>
      </c>
      <c r="E3309" s="213" t="s">
        <v>1689</v>
      </c>
      <c r="F3309" s="212" t="s">
        <v>2024</v>
      </c>
      <c r="G3309" s="212" t="s">
        <v>1951</v>
      </c>
      <c r="H3309" s="211">
        <v>100</v>
      </c>
      <c r="I3309" s="218">
        <v>0</v>
      </c>
      <c r="J3309" s="209">
        <v>3.7068999999999998E-2</v>
      </c>
      <c r="K3309" s="209">
        <v>7.4137999999999996E-2</v>
      </c>
      <c r="L3309" s="201">
        <v>227.9917163400998</v>
      </c>
      <c r="M3309" s="201">
        <v>428.6253744589776</v>
      </c>
      <c r="N3309" s="201">
        <v>41.094000000000001</v>
      </c>
      <c r="O3309" s="209">
        <v>41.094000000000001</v>
      </c>
      <c r="P3309" s="209">
        <v>428.63652132225945</v>
      </c>
      <c r="Q3309" s="209">
        <v>227.95636300645251</v>
      </c>
      <c r="R3309" s="209">
        <v>562.52675792699938</v>
      </c>
      <c r="S3309" s="209">
        <v>562.56382692699935</v>
      </c>
      <c r="T3309" s="209"/>
      <c r="U3309" s="170">
        <v>494.04812806059954</v>
      </c>
      <c r="V3309" s="232"/>
      <c r="W3309" s="232"/>
      <c r="X3309" s="232"/>
      <c r="Y3309" s="237"/>
      <c r="Z3309" s="232"/>
      <c r="AA3309" s="232"/>
      <c r="AB3309" s="238" t="s">
        <v>1969</v>
      </c>
      <c r="AC3309" s="234"/>
      <c r="AD3309" s="234"/>
      <c r="AE3309" s="234"/>
      <c r="AF3309" s="236">
        <v>0.29660499999993395</v>
      </c>
      <c r="AG3309" s="201">
        <v>225.25319147000002</v>
      </c>
      <c r="AH3309" s="201">
        <v>427.1942183596297</v>
      </c>
      <c r="AI3309" s="201">
        <v>41.094000000000001</v>
      </c>
      <c r="AJ3309" s="200">
        <v>41.094000000000001</v>
      </c>
      <c r="AK3309" s="200">
        <v>427.1942183596297</v>
      </c>
      <c r="AL3309" s="200">
        <v>225.10488897000005</v>
      </c>
      <c r="AM3309" s="200">
        <v>565.05795684005534</v>
      </c>
      <c r="AN3309" s="200">
        <v>565.20625934005534</v>
      </c>
      <c r="AO3309" s="234" t="s">
        <v>2046</v>
      </c>
    </row>
    <row r="3310" spans="1:41" x14ac:dyDescent="0.25">
      <c r="A3310" s="213"/>
      <c r="B3310" s="213"/>
      <c r="C3310" s="213"/>
      <c r="D3310" s="214"/>
      <c r="E3310" s="213" t="s">
        <v>619</v>
      </c>
      <c r="F3310" s="212"/>
      <c r="G3310" s="212"/>
      <c r="H3310" s="211"/>
      <c r="I3310" s="209">
        <v>0.270036</v>
      </c>
      <c r="J3310" s="210">
        <v>0.23296700000000001</v>
      </c>
      <c r="K3310" s="216">
        <v>0.23296700000000001</v>
      </c>
      <c r="L3310" s="201">
        <v>227.84527071802</v>
      </c>
      <c r="M3310" s="201">
        <v>428.67154858625599</v>
      </c>
      <c r="N3310" s="201">
        <v>41.094000000000001</v>
      </c>
      <c r="O3310" s="209">
        <v>41.094000000000001</v>
      </c>
      <c r="P3310" s="209">
        <v>428.70657585025259</v>
      </c>
      <c r="Q3310" s="209">
        <v>227.73417842958753</v>
      </c>
      <c r="R3310" s="209">
        <v>562.68031042699943</v>
      </c>
      <c r="S3310" s="209">
        <v>562.79679392699938</v>
      </c>
      <c r="T3310" s="209" t="s">
        <v>2045</v>
      </c>
      <c r="U3310" s="170">
        <v>494.20168056059958</v>
      </c>
      <c r="V3310" s="232" t="s">
        <v>1949</v>
      </c>
      <c r="W3310" s="232" t="s">
        <v>2036</v>
      </c>
      <c r="X3310" s="232" t="s">
        <v>1973</v>
      </c>
      <c r="Y3310" s="235">
        <v>5652</v>
      </c>
      <c r="Z3310" s="234" t="s">
        <v>2044</v>
      </c>
      <c r="AA3310" s="232" t="s">
        <v>2022</v>
      </c>
      <c r="AB3310" s="238" t="s">
        <v>2021</v>
      </c>
      <c r="AC3310" s="234">
        <v>100</v>
      </c>
      <c r="AD3310" s="234"/>
      <c r="AE3310" s="234"/>
      <c r="AF3310" s="200">
        <v>0</v>
      </c>
      <c r="AG3310" s="201">
        <v>225.10488897000005</v>
      </c>
      <c r="AH3310" s="201">
        <v>427.1942183596297</v>
      </c>
      <c r="AI3310" s="201">
        <v>41.094000000000001</v>
      </c>
      <c r="AJ3310" s="200">
        <v>41.094000000000001</v>
      </c>
      <c r="AK3310" s="200">
        <v>427.1942183596297</v>
      </c>
      <c r="AL3310" s="200">
        <v>225.10488897000005</v>
      </c>
      <c r="AM3310" s="200">
        <v>565.20625934005534</v>
      </c>
      <c r="AN3310" s="200">
        <v>565.20625934005534</v>
      </c>
      <c r="AO3310" s="232"/>
    </row>
    <row r="3311" spans="1:41" x14ac:dyDescent="0.25">
      <c r="A3311" s="213" t="s">
        <v>1949</v>
      </c>
      <c r="B3311" s="213" t="s">
        <v>2009</v>
      </c>
      <c r="C3311" s="213" t="s">
        <v>1973</v>
      </c>
      <c r="D3311" s="214">
        <v>5628</v>
      </c>
      <c r="E3311" s="213" t="s">
        <v>1781</v>
      </c>
      <c r="F3311" s="212" t="s">
        <v>2030</v>
      </c>
      <c r="G3311" s="212" t="s">
        <v>1970</v>
      </c>
      <c r="H3311" s="211">
        <v>100</v>
      </c>
      <c r="I3311" s="209"/>
      <c r="J3311" s="209">
        <v>0</v>
      </c>
      <c r="K3311" s="209">
        <v>0</v>
      </c>
      <c r="L3311" s="201">
        <v>227.73417842958753</v>
      </c>
      <c r="M3311" s="201">
        <v>428.70657585025259</v>
      </c>
      <c r="N3311" s="201">
        <v>41.094000000000001</v>
      </c>
      <c r="O3311" s="209">
        <v>41.094000000000001</v>
      </c>
      <c r="P3311" s="209">
        <v>428.70657585025259</v>
      </c>
      <c r="Q3311" s="209">
        <v>227.73417842958753</v>
      </c>
      <c r="R3311" s="209">
        <v>562.79679392699938</v>
      </c>
      <c r="S3311" s="209">
        <v>562.79679392699938</v>
      </c>
      <c r="T3311" s="209"/>
      <c r="U3311" s="170">
        <v>494.31816406059954</v>
      </c>
      <c r="V3311" s="232"/>
      <c r="W3311" s="232"/>
      <c r="X3311" s="232"/>
      <c r="Y3311" s="237"/>
      <c r="Z3311" s="232"/>
      <c r="AA3311" s="232"/>
      <c r="AB3311" s="238" t="s">
        <v>1969</v>
      </c>
      <c r="AC3311" s="234"/>
      <c r="AD3311" s="234">
        <v>-0.15132299999993393</v>
      </c>
      <c r="AE3311" s="234"/>
      <c r="AF3311" s="200">
        <v>0</v>
      </c>
      <c r="AG3311" s="201">
        <v>225.10488897000005</v>
      </c>
      <c r="AH3311" s="201">
        <v>427.1942183596297</v>
      </c>
      <c r="AI3311" s="201">
        <v>41.094000000000001</v>
      </c>
      <c r="AJ3311" s="200">
        <v>41.094000000000001</v>
      </c>
      <c r="AK3311" s="200">
        <v>427.1942183596297</v>
      </c>
      <c r="AL3311" s="200">
        <v>225.10488897000005</v>
      </c>
      <c r="AM3311" s="200">
        <v>565.20625934005534</v>
      </c>
      <c r="AN3311" s="200">
        <v>565.20625934005534</v>
      </c>
      <c r="AO3311" s="232"/>
    </row>
    <row r="3312" spans="1:41" s="221" customFormat="1" x14ac:dyDescent="0.25">
      <c r="A3312" s="213" t="s">
        <v>1949</v>
      </c>
      <c r="B3312" s="213" t="s">
        <v>2009</v>
      </c>
      <c r="C3312" s="213" t="s">
        <v>1990</v>
      </c>
      <c r="D3312" s="214">
        <v>5628</v>
      </c>
      <c r="E3312" s="213" t="s">
        <v>2043</v>
      </c>
      <c r="F3312" s="212" t="s">
        <v>2018</v>
      </c>
      <c r="G3312" s="212" t="s">
        <v>2017</v>
      </c>
      <c r="H3312" s="211"/>
      <c r="I3312" s="209"/>
      <c r="J3312" s="210"/>
      <c r="K3312" s="209">
        <v>0</v>
      </c>
      <c r="L3312" s="201">
        <v>227.73417842958753</v>
      </c>
      <c r="M3312" s="201">
        <v>428.70657585025259</v>
      </c>
      <c r="N3312" s="201">
        <v>41.094000000000001</v>
      </c>
      <c r="O3312" s="209">
        <v>41.094000000000001</v>
      </c>
      <c r="P3312" s="209">
        <v>428.70657585025259</v>
      </c>
      <c r="Q3312" s="209">
        <v>227.73417842958753</v>
      </c>
      <c r="R3312" s="209">
        <v>562.79679392699938</v>
      </c>
      <c r="S3312" s="209">
        <v>562.79679392699938</v>
      </c>
      <c r="T3312" s="209"/>
      <c r="U3312" s="222">
        <v>494.31816406059954</v>
      </c>
      <c r="V3312" s="232" t="s">
        <v>1949</v>
      </c>
      <c r="W3312" s="232" t="s">
        <v>2036</v>
      </c>
      <c r="X3312" s="232" t="s">
        <v>1990</v>
      </c>
      <c r="Y3312" s="235">
        <v>5652</v>
      </c>
      <c r="Z3312" s="234" t="s">
        <v>2042</v>
      </c>
      <c r="AA3312" s="232" t="s">
        <v>2018</v>
      </c>
      <c r="AB3312" s="238" t="s">
        <v>2041</v>
      </c>
      <c r="AC3312" s="234"/>
      <c r="AD3312" s="239">
        <v>2.0299999619055598E-6</v>
      </c>
      <c r="AE3312" s="233">
        <v>225.10489100000001</v>
      </c>
      <c r="AF3312" s="200">
        <v>0</v>
      </c>
      <c r="AG3312" s="201">
        <v>225.10488897000005</v>
      </c>
      <c r="AH3312" s="201">
        <v>427.1942183596297</v>
      </c>
      <c r="AI3312" s="201">
        <v>41.094000000000001</v>
      </c>
      <c r="AJ3312" s="200">
        <v>41.094000000000001</v>
      </c>
      <c r="AK3312" s="200">
        <v>427.1942183596297</v>
      </c>
      <c r="AL3312" s="200">
        <v>225.10488897000005</v>
      </c>
      <c r="AM3312" s="200">
        <v>565.20625934005534</v>
      </c>
      <c r="AN3312" s="200">
        <v>565.20625934005534</v>
      </c>
      <c r="AO3312" s="232"/>
    </row>
    <row r="3313" spans="1:41" s="221" customFormat="1" x14ac:dyDescent="0.25">
      <c r="A3313" s="213"/>
      <c r="B3313" s="213"/>
      <c r="C3313" s="213"/>
      <c r="D3313" s="214"/>
      <c r="E3313" s="213"/>
      <c r="F3313" s="212"/>
      <c r="G3313" s="212"/>
      <c r="H3313" s="211"/>
      <c r="I3313" s="209"/>
      <c r="J3313" s="210"/>
      <c r="K3313" s="216">
        <v>0.44981599999999999</v>
      </c>
      <c r="L3313" s="201">
        <v>227.51967985762866</v>
      </c>
      <c r="M3313" s="201">
        <v>428.77420699020752</v>
      </c>
      <c r="N3313" s="201">
        <v>41.094000000000001</v>
      </c>
      <c r="O3313" s="209">
        <v>41.094000000000001</v>
      </c>
      <c r="P3313" s="209">
        <v>428.84183813016239</v>
      </c>
      <c r="Q3313" s="209">
        <v>227.30518128566976</v>
      </c>
      <c r="R3313" s="209">
        <v>563.02170192699941</v>
      </c>
      <c r="S3313" s="209">
        <v>563.24660992699944</v>
      </c>
      <c r="T3313" s="209" t="s">
        <v>2040</v>
      </c>
      <c r="U3313" s="222">
        <v>494.54307206059957</v>
      </c>
      <c r="V3313" s="232"/>
      <c r="W3313" s="232"/>
      <c r="X3313" s="232"/>
      <c r="Y3313" s="235"/>
      <c r="Z3313" s="234"/>
      <c r="AA3313" s="232"/>
      <c r="AB3313" s="238"/>
      <c r="AC3313" s="234"/>
      <c r="AD3313" s="234"/>
      <c r="AE3313" s="234"/>
      <c r="AF3313" s="200">
        <v>0</v>
      </c>
      <c r="AG3313" s="201">
        <v>225.10488897000005</v>
      </c>
      <c r="AH3313" s="201">
        <v>427.1942183596297</v>
      </c>
      <c r="AI3313" s="201">
        <v>41.094000000000001</v>
      </c>
      <c r="AJ3313" s="200">
        <v>41.094000000000001</v>
      </c>
      <c r="AK3313" s="200">
        <v>427.1942183596297</v>
      </c>
      <c r="AL3313" s="200">
        <v>225.10488897000005</v>
      </c>
      <c r="AM3313" s="200">
        <v>565.20625934005534</v>
      </c>
      <c r="AN3313" s="200">
        <v>565.20625934005534</v>
      </c>
      <c r="AO3313" s="232"/>
    </row>
    <row r="3314" spans="1:41" x14ac:dyDescent="0.25">
      <c r="A3314" s="213" t="s">
        <v>1949</v>
      </c>
      <c r="B3314" s="213" t="s">
        <v>2009</v>
      </c>
      <c r="C3314" s="213" t="s">
        <v>2004</v>
      </c>
      <c r="D3314" s="214">
        <v>5641</v>
      </c>
      <c r="E3314" s="213" t="s">
        <v>2039</v>
      </c>
      <c r="F3314" s="212" t="s">
        <v>2002</v>
      </c>
      <c r="G3314" s="212" t="s">
        <v>2038</v>
      </c>
      <c r="H3314" s="211" t="s">
        <v>2000</v>
      </c>
      <c r="I3314" s="209"/>
      <c r="J3314" s="210"/>
      <c r="K3314" s="209">
        <v>1.6502524409919381</v>
      </c>
      <c r="L3314" s="226">
        <v>226.56802126022819</v>
      </c>
      <c r="M3314" s="226">
        <v>429.20536522496201</v>
      </c>
      <c r="N3314" s="226">
        <v>41.094000000000001</v>
      </c>
      <c r="O3314" s="209">
        <v>41.094000000000001</v>
      </c>
      <c r="P3314" s="215">
        <v>429.56889231976163</v>
      </c>
      <c r="Q3314" s="215">
        <v>225.83086123478665</v>
      </c>
      <c r="R3314" s="209">
        <v>564.07173614749547</v>
      </c>
      <c r="S3314" s="209">
        <v>564.89686236799139</v>
      </c>
      <c r="T3314" s="209"/>
      <c r="U3314" s="170">
        <v>495.59310628109563</v>
      </c>
      <c r="V3314" s="232"/>
      <c r="W3314" s="232"/>
      <c r="X3314" s="232"/>
      <c r="Y3314" s="237"/>
      <c r="Z3314" s="232"/>
      <c r="AA3314" s="232"/>
      <c r="AB3314" s="238" t="s">
        <v>1962</v>
      </c>
      <c r="AC3314" s="234"/>
      <c r="AD3314" s="234"/>
      <c r="AE3314" s="234"/>
      <c r="AF3314" s="200">
        <v>0.13121600000000003</v>
      </c>
      <c r="AG3314" s="201">
        <v>225.03928097000005</v>
      </c>
      <c r="AH3314" s="201">
        <v>427.1942183596297</v>
      </c>
      <c r="AI3314" s="201">
        <v>41.094000000000001</v>
      </c>
      <c r="AJ3314" s="200">
        <v>41.094000000000001</v>
      </c>
      <c r="AK3314" s="200">
        <v>427.1942183596297</v>
      </c>
      <c r="AL3314" s="200">
        <v>224.97367297000005</v>
      </c>
      <c r="AM3314" s="200">
        <v>565.27186734005534</v>
      </c>
      <c r="AN3314" s="200">
        <v>565.33747534005533</v>
      </c>
      <c r="AO3314" s="232" t="s">
        <v>2037</v>
      </c>
    </row>
    <row r="3315" spans="1:41" x14ac:dyDescent="0.25">
      <c r="A3315" s="213"/>
      <c r="B3315" s="213"/>
      <c r="C3315" s="213"/>
      <c r="D3315" s="214"/>
      <c r="E3315" s="213" t="s">
        <v>619</v>
      </c>
      <c r="F3315" s="212"/>
      <c r="G3315" s="212"/>
      <c r="H3315" s="211"/>
      <c r="I3315" s="209"/>
      <c r="J3315" s="210"/>
      <c r="K3315" s="216">
        <v>0.33331499999999997</v>
      </c>
      <c r="L3315" s="201">
        <v>225.69434340296556</v>
      </c>
      <c r="M3315" s="201">
        <v>429.66448313470278</v>
      </c>
      <c r="N3315" s="201">
        <v>41.094000000000001</v>
      </c>
      <c r="O3315" s="209">
        <v>41.094000000000001</v>
      </c>
      <c r="P3315" s="215">
        <v>429.76007394964398</v>
      </c>
      <c r="Q3315" s="215">
        <v>225.55782557114446</v>
      </c>
      <c r="R3315" s="209">
        <v>565.06351986799132</v>
      </c>
      <c r="S3315" s="209">
        <v>565.23017736799136</v>
      </c>
      <c r="T3315" s="209" t="s">
        <v>1994</v>
      </c>
      <c r="U3315" s="170">
        <v>496.58489000159148</v>
      </c>
      <c r="V3315" s="232"/>
      <c r="W3315" s="232"/>
      <c r="X3315" s="232"/>
      <c r="Y3315" s="237"/>
      <c r="Z3315" s="232"/>
      <c r="AA3315" s="232"/>
      <c r="AB3315" s="233"/>
      <c r="AC3315" s="232"/>
      <c r="AD3315" s="232"/>
      <c r="AE3315" s="232"/>
      <c r="AF3315" s="236">
        <v>0.75190814595196809</v>
      </c>
      <c r="AG3315" s="201">
        <v>224.59771889702407</v>
      </c>
      <c r="AH3315" s="201">
        <v>427.1942183596297</v>
      </c>
      <c r="AI3315" s="201">
        <v>41.094000000000001</v>
      </c>
      <c r="AJ3315" s="200">
        <v>41.094000000000001</v>
      </c>
      <c r="AK3315" s="200">
        <v>427.1942183596297</v>
      </c>
      <c r="AL3315" s="200">
        <v>224.22176482404808</v>
      </c>
      <c r="AM3315" s="200">
        <v>565.71342941303124</v>
      </c>
      <c r="AN3315" s="200">
        <v>566.08938348600725</v>
      </c>
      <c r="AO3315" s="232"/>
    </row>
    <row r="3316" spans="1:41" x14ac:dyDescent="0.25">
      <c r="A3316" s="213" t="s">
        <v>1949</v>
      </c>
      <c r="B3316" s="213" t="s">
        <v>2009</v>
      </c>
      <c r="C3316" s="213" t="s">
        <v>111</v>
      </c>
      <c r="D3316" s="214">
        <v>5653</v>
      </c>
      <c r="E3316" s="213" t="s">
        <v>1690</v>
      </c>
      <c r="F3316" s="212" t="s">
        <v>2024</v>
      </c>
      <c r="G3316" s="212" t="s">
        <v>1951</v>
      </c>
      <c r="H3316" s="211">
        <v>100</v>
      </c>
      <c r="I3316" s="209"/>
      <c r="J3316" s="209">
        <v>3.7068999999999998E-2</v>
      </c>
      <c r="K3316" s="209">
        <v>7.4137999999999996E-2</v>
      </c>
      <c r="L3316" s="201">
        <v>225.52746042401472</v>
      </c>
      <c r="M3316" s="201">
        <v>429.78133585456305</v>
      </c>
      <c r="N3316" s="201">
        <v>41.094000000000001</v>
      </c>
      <c r="O3316" s="209">
        <v>41.094000000000001</v>
      </c>
      <c r="P3316" s="209">
        <v>429.80259775948218</v>
      </c>
      <c r="Q3316" s="209">
        <v>225.49709527688498</v>
      </c>
      <c r="R3316" s="209">
        <v>565.26724636799133</v>
      </c>
      <c r="S3316" s="209">
        <v>565.30431536799131</v>
      </c>
      <c r="T3316" s="209"/>
      <c r="U3316" s="170">
        <v>496.78861650159149</v>
      </c>
      <c r="V3316" s="232" t="s">
        <v>1949</v>
      </c>
      <c r="W3316" s="232" t="s">
        <v>2036</v>
      </c>
      <c r="X3316" s="232" t="s">
        <v>2035</v>
      </c>
      <c r="Y3316" s="235">
        <v>5661</v>
      </c>
      <c r="Z3316" s="234" t="s">
        <v>2034</v>
      </c>
      <c r="AA3316" s="232"/>
      <c r="AB3316" s="233" t="s">
        <v>2033</v>
      </c>
      <c r="AC3316" s="232"/>
      <c r="AD3316" s="232"/>
      <c r="AE3316" s="232"/>
      <c r="AF3316" s="200">
        <v>0</v>
      </c>
      <c r="AG3316" s="201">
        <v>224.22176482404808</v>
      </c>
      <c r="AH3316" s="201">
        <v>427.1942183596297</v>
      </c>
      <c r="AI3316" s="201">
        <v>41.094000000000001</v>
      </c>
      <c r="AJ3316" s="200">
        <v>41.094000000000001</v>
      </c>
      <c r="AK3316" s="200">
        <v>427.1942183596297</v>
      </c>
      <c r="AL3316" s="200">
        <v>224.22176482404808</v>
      </c>
      <c r="AM3316" s="200">
        <v>566.08938348600725</v>
      </c>
      <c r="AN3316" s="200">
        <v>566.08938348600725</v>
      </c>
    </row>
    <row r="3317" spans="1:41" x14ac:dyDescent="0.25">
      <c r="A3317" s="213"/>
      <c r="B3317" s="213"/>
      <c r="C3317" s="213"/>
      <c r="D3317" s="214"/>
      <c r="E3317" s="213" t="s">
        <v>619</v>
      </c>
      <c r="F3317" s="212"/>
      <c r="G3317" s="212"/>
      <c r="H3317" s="211"/>
      <c r="I3317" s="209"/>
      <c r="J3317" s="210"/>
      <c r="K3317" s="216">
        <v>7.059999999999983E-3</v>
      </c>
      <c r="L3317" s="201">
        <v>225.49420367016864</v>
      </c>
      <c r="M3317" s="201">
        <v>429.80462248430251</v>
      </c>
      <c r="N3317" s="201">
        <v>41.094000000000001</v>
      </c>
      <c r="O3317" s="209">
        <v>41.094000000000001</v>
      </c>
      <c r="P3317" s="209">
        <v>429.80664720912284</v>
      </c>
      <c r="Q3317" s="209">
        <v>225.49131206345228</v>
      </c>
      <c r="R3317" s="209">
        <v>565.30784536799138</v>
      </c>
      <c r="S3317" s="209">
        <v>565.31137536799133</v>
      </c>
      <c r="T3317" s="209" t="s">
        <v>1994</v>
      </c>
      <c r="U3317" s="170">
        <v>496.82921550159153</v>
      </c>
      <c r="V3317" s="231" t="s">
        <v>2032</v>
      </c>
      <c r="W3317" s="170"/>
      <c r="AF3317" s="170"/>
      <c r="AG3317" s="170"/>
      <c r="AH3317" s="170"/>
      <c r="AI3317" s="170"/>
    </row>
    <row r="3318" spans="1:41" x14ac:dyDescent="0.25">
      <c r="A3318" s="213" t="s">
        <v>1949</v>
      </c>
      <c r="B3318" s="213" t="s">
        <v>2009</v>
      </c>
      <c r="C3318" s="213" t="s">
        <v>1973</v>
      </c>
      <c r="D3318" s="214">
        <v>5653</v>
      </c>
      <c r="E3318" s="213" t="s">
        <v>2031</v>
      </c>
      <c r="F3318" s="212" t="s">
        <v>2030</v>
      </c>
      <c r="G3318" s="212" t="s">
        <v>1970</v>
      </c>
      <c r="H3318" s="211">
        <v>100</v>
      </c>
      <c r="I3318" s="218">
        <v>0</v>
      </c>
      <c r="J3318" s="210"/>
      <c r="K3318" s="209">
        <v>0</v>
      </c>
      <c r="L3318" s="201">
        <v>225.49131206345228</v>
      </c>
      <c r="M3318" s="201">
        <v>429.80664720912284</v>
      </c>
      <c r="N3318" s="201">
        <v>41.094000000000001</v>
      </c>
      <c r="O3318" s="209">
        <v>41.094000000000001</v>
      </c>
      <c r="P3318" s="209">
        <v>429.80664720912284</v>
      </c>
      <c r="Q3318" s="209">
        <v>225.49131206345228</v>
      </c>
      <c r="R3318" s="209">
        <v>565.31137536799133</v>
      </c>
      <c r="S3318" s="209">
        <v>565.31137536799133</v>
      </c>
      <c r="T3318" s="209"/>
      <c r="U3318" s="170">
        <v>496.83274550159149</v>
      </c>
      <c r="V3318" s="170"/>
      <c r="W3318" s="170"/>
      <c r="AM3318" s="227"/>
      <c r="AO3318" s="221"/>
    </row>
    <row r="3319" spans="1:41" s="221" customFormat="1" x14ac:dyDescent="0.25">
      <c r="A3319" s="213" t="s">
        <v>1949</v>
      </c>
      <c r="B3319" s="213" t="s">
        <v>2009</v>
      </c>
      <c r="C3319" s="213" t="s">
        <v>1990</v>
      </c>
      <c r="D3319" s="214">
        <v>5653</v>
      </c>
      <c r="E3319" s="213" t="s">
        <v>2029</v>
      </c>
      <c r="F3319" s="212" t="s">
        <v>2018</v>
      </c>
      <c r="G3319" s="212" t="s">
        <v>2017</v>
      </c>
      <c r="H3319" s="211"/>
      <c r="I3319" s="210">
        <v>0.347358</v>
      </c>
      <c r="J3319" s="210">
        <v>0.347358</v>
      </c>
      <c r="K3319" s="216">
        <v>0</v>
      </c>
      <c r="L3319" s="201">
        <v>225.49131206345228</v>
      </c>
      <c r="M3319" s="201">
        <v>429.80664720912284</v>
      </c>
      <c r="N3319" s="201">
        <v>41.094000000000001</v>
      </c>
      <c r="O3319" s="209">
        <v>41.094000000000001</v>
      </c>
      <c r="P3319" s="209">
        <v>429.80664720912284</v>
      </c>
      <c r="Q3319" s="209">
        <v>225.49131206345228</v>
      </c>
      <c r="R3319" s="209">
        <v>565.31137536799133</v>
      </c>
      <c r="S3319" s="209">
        <v>565.31137536799133</v>
      </c>
      <c r="T3319" s="209"/>
      <c r="U3319" s="170">
        <v>496.83274550159149</v>
      </c>
      <c r="V3319" s="222"/>
      <c r="W3319" s="222"/>
      <c r="AB3319" s="175"/>
      <c r="AM3319" s="230"/>
    </row>
    <row r="3320" spans="1:41" s="221" customFormat="1" x14ac:dyDescent="0.25">
      <c r="A3320" s="213"/>
      <c r="B3320" s="213"/>
      <c r="C3320" s="213"/>
      <c r="D3320" s="214"/>
      <c r="E3320" s="213"/>
      <c r="F3320" s="212"/>
      <c r="G3320" s="212"/>
      <c r="H3320" s="211"/>
      <c r="I3320" s="218">
        <v>2.952347841755909E-6</v>
      </c>
      <c r="J3320" s="210"/>
      <c r="K3320" s="216">
        <v>0.24735799999999999</v>
      </c>
      <c r="L3320" s="201">
        <v>225.39000015776668</v>
      </c>
      <c r="M3320" s="201">
        <v>429.87758656919431</v>
      </c>
      <c r="N3320" s="201">
        <v>41.094000000000001</v>
      </c>
      <c r="O3320" s="209">
        <v>41.094000000000001</v>
      </c>
      <c r="P3320" s="209">
        <v>429.94852592926577</v>
      </c>
      <c r="Q3320" s="209">
        <v>225.28868825208104</v>
      </c>
      <c r="R3320" s="209">
        <v>565.43505436799126</v>
      </c>
      <c r="S3320" s="209">
        <v>565.55873336799129</v>
      </c>
      <c r="T3320" s="209" t="s">
        <v>1994</v>
      </c>
      <c r="U3320" s="170">
        <v>496.95642450159141</v>
      </c>
      <c r="V3320" s="222"/>
      <c r="W3320" s="222"/>
      <c r="AB3320" s="175"/>
      <c r="AM3320" s="230"/>
      <c r="AO3320" s="227"/>
    </row>
    <row r="3321" spans="1:41" x14ac:dyDescent="0.25">
      <c r="A3321" s="213" t="s">
        <v>1949</v>
      </c>
      <c r="B3321" s="213" t="s">
        <v>2009</v>
      </c>
      <c r="C3321" s="213" t="s">
        <v>1961</v>
      </c>
      <c r="D3321" s="214">
        <v>5657</v>
      </c>
      <c r="E3321" s="213" t="s">
        <v>2028</v>
      </c>
      <c r="F3321" s="212" t="s">
        <v>2013</v>
      </c>
      <c r="G3321" s="212" t="s">
        <v>1958</v>
      </c>
      <c r="H3321" s="211">
        <v>100</v>
      </c>
      <c r="I3321" s="209">
        <v>225.20677599999999</v>
      </c>
      <c r="J3321" s="210">
        <v>225.20677304765215</v>
      </c>
      <c r="K3321" s="209">
        <v>0.2</v>
      </c>
      <c r="L3321" s="201">
        <v>225.20677304765215</v>
      </c>
      <c r="M3321" s="201">
        <v>430.00588357290087</v>
      </c>
      <c r="N3321" s="201">
        <v>41.094000000000001</v>
      </c>
      <c r="O3321" s="209">
        <v>41.094000000000001</v>
      </c>
      <c r="P3321" s="209">
        <v>430.06324121653597</v>
      </c>
      <c r="Q3321" s="209">
        <v>225.12485784322325</v>
      </c>
      <c r="R3321" s="209">
        <v>565.65873336799132</v>
      </c>
      <c r="S3321" s="209">
        <v>565.75873336799134</v>
      </c>
      <c r="T3321" s="209"/>
      <c r="U3321" s="170">
        <v>497.18010350159147</v>
      </c>
      <c r="V3321" s="170"/>
      <c r="W3321" s="170"/>
      <c r="AN3321" s="227"/>
    </row>
    <row r="3322" spans="1:41" x14ac:dyDescent="0.25">
      <c r="A3322" s="213"/>
      <c r="B3322" s="213"/>
      <c r="C3322" s="213"/>
      <c r="D3322" s="214"/>
      <c r="E3322" s="213" t="s">
        <v>619</v>
      </c>
      <c r="F3322" s="212"/>
      <c r="G3322" s="212"/>
      <c r="H3322" s="229" t="s">
        <v>2027</v>
      </c>
      <c r="I3322" s="228">
        <v>430.00367</v>
      </c>
      <c r="J3322" s="210">
        <v>430.00588357290087</v>
      </c>
      <c r="K3322" s="216">
        <v>0.23812900000000001</v>
      </c>
      <c r="L3322" s="201">
        <v>225.02732591464601</v>
      </c>
      <c r="M3322" s="201">
        <v>430.13153380814185</v>
      </c>
      <c r="N3322" s="201">
        <v>41.094000000000001</v>
      </c>
      <c r="O3322" s="209">
        <v>41.094000000000001</v>
      </c>
      <c r="P3322" s="209">
        <v>430.19982639974779</v>
      </c>
      <c r="Q3322" s="209">
        <v>224.92979398606877</v>
      </c>
      <c r="R3322" s="209">
        <v>565.87779786799126</v>
      </c>
      <c r="S3322" s="209">
        <v>565.9968623679913</v>
      </c>
      <c r="T3322" s="209" t="s">
        <v>1994</v>
      </c>
      <c r="U3322" s="170">
        <v>497.39916800159142</v>
      </c>
      <c r="V3322" s="170"/>
      <c r="W3322" s="170"/>
      <c r="AM3322" s="227"/>
      <c r="AO3322" s="227"/>
    </row>
    <row r="3323" spans="1:41" x14ac:dyDescent="0.25">
      <c r="A3323" s="213" t="s">
        <v>1949</v>
      </c>
      <c r="B3323" s="213" t="s">
        <v>2009</v>
      </c>
      <c r="C3323" s="213" t="s">
        <v>2004</v>
      </c>
      <c r="D3323" s="214">
        <v>5668</v>
      </c>
      <c r="E3323" s="213" t="s">
        <v>2026</v>
      </c>
      <c r="F3323" s="212" t="s">
        <v>2002</v>
      </c>
      <c r="G3323" s="212" t="s">
        <v>2025</v>
      </c>
      <c r="H3323" s="211" t="s">
        <v>2000</v>
      </c>
      <c r="I3323" s="209"/>
      <c r="J3323" s="210"/>
      <c r="K3323" s="209">
        <v>1.6502524409919381</v>
      </c>
      <c r="L3323" s="226">
        <v>224.33606668007434</v>
      </c>
      <c r="M3323" s="226">
        <v>430.76819664692744</v>
      </c>
      <c r="N3323" s="226">
        <v>41.094000000000001</v>
      </c>
      <c r="O3323" s="209">
        <v>41.094000000000001</v>
      </c>
      <c r="P3323" s="215">
        <v>431.33656689410708</v>
      </c>
      <c r="Q3323" s="215">
        <v>223.74233937407993</v>
      </c>
      <c r="R3323" s="209">
        <v>566.82198858848733</v>
      </c>
      <c r="S3323" s="209">
        <v>567.64711480898325</v>
      </c>
      <c r="T3323" s="209"/>
      <c r="U3323" s="170">
        <v>498.34335872208749</v>
      </c>
      <c r="V3323" s="170"/>
      <c r="W3323" s="170"/>
      <c r="AN3323" s="227"/>
    </row>
    <row r="3324" spans="1:41" x14ac:dyDescent="0.25">
      <c r="A3324" s="213"/>
      <c r="B3324" s="213"/>
      <c r="C3324" s="213"/>
      <c r="D3324" s="214"/>
      <c r="E3324" s="213" t="s">
        <v>619</v>
      </c>
      <c r="F3324" s="212"/>
      <c r="G3324" s="212"/>
      <c r="H3324" s="211"/>
      <c r="I3324" s="218">
        <v>0</v>
      </c>
      <c r="J3324" s="210"/>
      <c r="K3324" s="216">
        <v>0.306896</v>
      </c>
      <c r="L3324" s="201">
        <v>223.64892615032142</v>
      </c>
      <c r="M3324" s="201">
        <v>431.45830537746809</v>
      </c>
      <c r="N3324" s="201">
        <v>41.094000000000001</v>
      </c>
      <c r="O3324" s="209">
        <v>41.094000000000001</v>
      </c>
      <c r="P3324" s="215">
        <v>431.58004386082911</v>
      </c>
      <c r="Q3324" s="215">
        <v>223.55551292656287</v>
      </c>
      <c r="R3324" s="209">
        <v>567.80056280898327</v>
      </c>
      <c r="S3324" s="209">
        <v>567.9540108089833</v>
      </c>
      <c r="T3324" s="209" t="s">
        <v>1994</v>
      </c>
      <c r="U3324" s="170">
        <v>499.32193294258343</v>
      </c>
      <c r="V3324" s="170"/>
      <c r="W3324" s="170"/>
      <c r="AM3324" s="227"/>
    </row>
    <row r="3325" spans="1:41" x14ac:dyDescent="0.25">
      <c r="A3325" s="213" t="s">
        <v>1949</v>
      </c>
      <c r="B3325" s="213" t="s">
        <v>2009</v>
      </c>
      <c r="C3325" s="213" t="s">
        <v>111</v>
      </c>
      <c r="D3325" s="214">
        <v>5680</v>
      </c>
      <c r="E3325" s="213" t="s">
        <v>1691</v>
      </c>
      <c r="F3325" s="212" t="s">
        <v>2024</v>
      </c>
      <c r="G3325" s="212" t="s">
        <v>1951</v>
      </c>
      <c r="H3325" s="211"/>
      <c r="I3325" s="209">
        <v>0.27003700000000003</v>
      </c>
      <c r="J3325" s="210">
        <v>0.27003700000000003</v>
      </c>
      <c r="K3325" s="209">
        <v>7.4137999999999996E-2</v>
      </c>
      <c r="L3325" s="201">
        <v>223.53294674915094</v>
      </c>
      <c r="M3325" s="201">
        <v>431.60945267580036</v>
      </c>
      <c r="N3325" s="201">
        <v>41.094000000000001</v>
      </c>
      <c r="O3325" s="209">
        <v>41.094000000000001</v>
      </c>
      <c r="P3325" s="209">
        <v>431.6388614907716</v>
      </c>
      <c r="Q3325" s="209">
        <v>223.51038057173903</v>
      </c>
      <c r="R3325" s="209">
        <v>567.99107980898327</v>
      </c>
      <c r="S3325" s="209">
        <v>568.02814880898325</v>
      </c>
      <c r="T3325" s="215"/>
      <c r="U3325" s="170">
        <v>499.51244994258343</v>
      </c>
      <c r="V3325" s="170"/>
      <c r="W3325" s="170"/>
    </row>
    <row r="3326" spans="1:41" x14ac:dyDescent="0.25">
      <c r="A3326" s="213"/>
      <c r="B3326" s="213"/>
      <c r="C3326" s="213"/>
      <c r="D3326" s="214"/>
      <c r="E3326" s="213"/>
      <c r="F3326" s="212"/>
      <c r="G3326" s="212"/>
      <c r="H3326" s="211"/>
      <c r="I3326" s="209"/>
      <c r="J3326" s="210"/>
      <c r="K3326" s="209">
        <v>0.23296800000000001</v>
      </c>
      <c r="L3326" s="201">
        <v>223.43946960544238</v>
      </c>
      <c r="M3326" s="201">
        <v>431.73127446126205</v>
      </c>
      <c r="N3326" s="201">
        <v>41.094000000000001</v>
      </c>
      <c r="O3326" s="209">
        <v>41.094000000000001</v>
      </c>
      <c r="P3326" s="209">
        <v>431.82368743175255</v>
      </c>
      <c r="Q3326" s="209">
        <v>223.36855863914573</v>
      </c>
      <c r="R3326" s="209">
        <v>568.14463280898326</v>
      </c>
      <c r="S3326" s="209">
        <v>568.26111680898327</v>
      </c>
      <c r="T3326" s="215"/>
      <c r="U3326" s="170">
        <v>499.66600294258342</v>
      </c>
      <c r="V3326" s="170"/>
      <c r="W3326" s="170"/>
    </row>
    <row r="3327" spans="1:41" x14ac:dyDescent="0.25">
      <c r="A3327" s="213" t="s">
        <v>1949</v>
      </c>
      <c r="B3327" s="213" t="s">
        <v>2009</v>
      </c>
      <c r="C3327" s="213" t="s">
        <v>1973</v>
      </c>
      <c r="D3327" s="214">
        <v>5683</v>
      </c>
      <c r="E3327" s="213" t="s">
        <v>2023</v>
      </c>
      <c r="F3327" s="212" t="s">
        <v>2022</v>
      </c>
      <c r="G3327" s="212" t="s">
        <v>2021</v>
      </c>
      <c r="H3327" s="211" t="s">
        <v>2020</v>
      </c>
      <c r="I3327" s="209"/>
      <c r="J3327" s="210"/>
      <c r="K3327" s="209">
        <v>0</v>
      </c>
      <c r="L3327" s="201">
        <v>223.36855863914573</v>
      </c>
      <c r="M3327" s="201">
        <v>431.82368743175255</v>
      </c>
      <c r="N3327" s="201">
        <v>41.094000000000001</v>
      </c>
      <c r="O3327" s="209">
        <v>41.094000000000001</v>
      </c>
      <c r="P3327" s="209">
        <v>431.82368743175255</v>
      </c>
      <c r="Q3327" s="209">
        <v>223.36855863914573</v>
      </c>
      <c r="R3327" s="209">
        <v>568.26111680898327</v>
      </c>
      <c r="S3327" s="209">
        <v>568.26111680898327</v>
      </c>
      <c r="T3327" s="209"/>
      <c r="U3327" s="170">
        <v>499.78248694258343</v>
      </c>
      <c r="V3327" s="170"/>
      <c r="W3327" s="170"/>
      <c r="AO3327" s="221"/>
    </row>
    <row r="3328" spans="1:41" s="221" customFormat="1" x14ac:dyDescent="0.25">
      <c r="A3328" s="213" t="s">
        <v>1949</v>
      </c>
      <c r="B3328" s="213" t="s">
        <v>2009</v>
      </c>
      <c r="C3328" s="213" t="s">
        <v>1990</v>
      </c>
      <c r="D3328" s="214">
        <v>5683</v>
      </c>
      <c r="E3328" s="213" t="s">
        <v>2019</v>
      </c>
      <c r="F3328" s="212" t="s">
        <v>2018</v>
      </c>
      <c r="G3328" s="212" t="s">
        <v>2017</v>
      </c>
      <c r="H3328" s="211"/>
      <c r="I3328" s="218">
        <v>0</v>
      </c>
      <c r="J3328" s="210">
        <v>9.3103000000000047E-2</v>
      </c>
      <c r="K3328" s="209">
        <v>0</v>
      </c>
      <c r="L3328" s="201">
        <v>223.36855863914573</v>
      </c>
      <c r="M3328" s="201">
        <v>431.82368743175255</v>
      </c>
      <c r="N3328" s="201">
        <v>41.094000000000001</v>
      </c>
      <c r="O3328" s="209">
        <v>41.094000000000001</v>
      </c>
      <c r="P3328" s="209">
        <v>431.82368743175255</v>
      </c>
      <c r="Q3328" s="209">
        <v>223.36855863914573</v>
      </c>
      <c r="R3328" s="209">
        <v>568.26111680898327</v>
      </c>
      <c r="S3328" s="209">
        <v>568.26111680898327</v>
      </c>
      <c r="T3328" s="209"/>
      <c r="U3328" s="170">
        <v>499.78248694258343</v>
      </c>
      <c r="V3328" s="222"/>
      <c r="W3328" s="222"/>
      <c r="AB3328" s="175"/>
    </row>
    <row r="3329" spans="1:41" s="221" customFormat="1" x14ac:dyDescent="0.25">
      <c r="A3329" s="213"/>
      <c r="B3329" s="213"/>
      <c r="C3329" s="213"/>
      <c r="D3329" s="214"/>
      <c r="E3329" s="213"/>
      <c r="F3329" s="212"/>
      <c r="G3329" s="212"/>
      <c r="H3329" s="211"/>
      <c r="I3329" s="209">
        <v>0.53599799999999997</v>
      </c>
      <c r="J3329" s="210">
        <v>0.53599799999999997</v>
      </c>
      <c r="K3329" s="216">
        <v>0.33599799999999991</v>
      </c>
      <c r="L3329" s="201">
        <v>223.26628732783371</v>
      </c>
      <c r="M3329" s="201">
        <v>431.95696999956817</v>
      </c>
      <c r="N3329" s="201">
        <v>41.094000000000001</v>
      </c>
      <c r="O3329" s="209">
        <v>41.094000000000001</v>
      </c>
      <c r="P3329" s="209">
        <v>432.09025256738374</v>
      </c>
      <c r="Q3329" s="209">
        <v>223.16401601652166</v>
      </c>
      <c r="R3329" s="209">
        <v>568.42911580898328</v>
      </c>
      <c r="S3329" s="209">
        <v>568.59711480898329</v>
      </c>
      <c r="T3329" s="209" t="s">
        <v>1994</v>
      </c>
      <c r="U3329" s="170">
        <v>499.95048594258344</v>
      </c>
      <c r="V3329" s="222"/>
      <c r="W3329" s="222"/>
      <c r="AB3329" s="175"/>
      <c r="AO3329" s="168"/>
    </row>
    <row r="3330" spans="1:41" x14ac:dyDescent="0.25">
      <c r="A3330" s="213" t="s">
        <v>1949</v>
      </c>
      <c r="B3330" s="213" t="s">
        <v>2009</v>
      </c>
      <c r="C3330" s="213" t="s">
        <v>1956</v>
      </c>
      <c r="D3330" s="214">
        <v>5688</v>
      </c>
      <c r="E3330" s="213" t="s">
        <v>2016</v>
      </c>
      <c r="F3330" s="212" t="s">
        <v>2011</v>
      </c>
      <c r="G3330" s="212" t="s">
        <v>2015</v>
      </c>
      <c r="H3330" s="211">
        <v>100</v>
      </c>
      <c r="I3330" s="209"/>
      <c r="J3330" s="210"/>
      <c r="K3330" s="209">
        <v>0.4</v>
      </c>
      <c r="L3330" s="201">
        <v>223.04226373071992</v>
      </c>
      <c r="M3330" s="201">
        <v>432.24892323544202</v>
      </c>
      <c r="N3330" s="201">
        <v>41.094000000000001</v>
      </c>
      <c r="O3330" s="209">
        <v>41.094000000000001</v>
      </c>
      <c r="P3330" s="209">
        <v>432.40759390350024</v>
      </c>
      <c r="Q3330" s="209">
        <v>222.92051144491816</v>
      </c>
      <c r="R3330" s="209">
        <v>568.79711480898322</v>
      </c>
      <c r="S3330" s="209">
        <v>568.99711480898327</v>
      </c>
      <c r="T3330" s="209"/>
      <c r="U3330" s="170">
        <v>500.31848494258338</v>
      </c>
      <c r="V3330" s="170"/>
      <c r="W3330" s="170"/>
    </row>
    <row r="3331" spans="1:41" x14ac:dyDescent="0.25">
      <c r="A3331" s="213"/>
      <c r="B3331" s="213"/>
      <c r="C3331" s="213"/>
      <c r="D3331" s="214"/>
      <c r="E3331" s="213" t="s">
        <v>619</v>
      </c>
      <c r="F3331" s="212"/>
      <c r="G3331" s="212"/>
      <c r="H3331" s="211"/>
      <c r="I3331" s="209"/>
      <c r="J3331" s="210"/>
      <c r="K3331" s="209">
        <v>0.2</v>
      </c>
      <c r="L3331" s="201">
        <v>222.8596353020173</v>
      </c>
      <c r="M3331" s="201">
        <v>432.48692923752935</v>
      </c>
      <c r="N3331" s="201">
        <v>41.094000000000001</v>
      </c>
      <c r="O3331" s="209">
        <v>41.094000000000001</v>
      </c>
      <c r="P3331" s="209">
        <v>432.56626457155846</v>
      </c>
      <c r="Q3331" s="209">
        <v>222.79875915911643</v>
      </c>
      <c r="R3331" s="209">
        <v>569.09711480898329</v>
      </c>
      <c r="S3331" s="209">
        <v>569.19711480898332</v>
      </c>
      <c r="T3331" s="209"/>
      <c r="U3331" s="170">
        <v>500.61848494258345</v>
      </c>
      <c r="V3331" s="170"/>
      <c r="W3331" s="170"/>
    </row>
    <row r="3332" spans="1:41" x14ac:dyDescent="0.25">
      <c r="A3332" s="213" t="s">
        <v>1949</v>
      </c>
      <c r="B3332" s="213" t="s">
        <v>2009</v>
      </c>
      <c r="C3332" s="213" t="s">
        <v>1961</v>
      </c>
      <c r="D3332" s="214">
        <v>5693</v>
      </c>
      <c r="E3332" s="213" t="s">
        <v>2014</v>
      </c>
      <c r="F3332" s="212" t="s">
        <v>2013</v>
      </c>
      <c r="G3332" s="212" t="s">
        <v>1958</v>
      </c>
      <c r="H3332" s="211">
        <v>100</v>
      </c>
      <c r="I3332" s="209"/>
      <c r="J3332" s="210"/>
      <c r="K3332" s="209">
        <v>0.2</v>
      </c>
      <c r="L3332" s="201">
        <v>222.73788301621556</v>
      </c>
      <c r="M3332" s="201">
        <v>432.64559990558757</v>
      </c>
      <c r="N3332" s="201">
        <v>41.094000000000001</v>
      </c>
      <c r="O3332" s="209">
        <v>41.094000000000001</v>
      </c>
      <c r="P3332" s="209">
        <v>432.72493523961668</v>
      </c>
      <c r="Q3332" s="209">
        <v>222.6770068733147</v>
      </c>
      <c r="R3332" s="209">
        <v>569.29711480898334</v>
      </c>
      <c r="S3332" s="209">
        <v>569.39711480898336</v>
      </c>
      <c r="T3332" s="209"/>
      <c r="U3332" s="170">
        <v>500.8184849425835</v>
      </c>
      <c r="V3332" s="170"/>
      <c r="W3332" s="170"/>
    </row>
    <row r="3333" spans="1:41" x14ac:dyDescent="0.25">
      <c r="A3333" s="213"/>
      <c r="B3333" s="213"/>
      <c r="C3333" s="213"/>
      <c r="D3333" s="214"/>
      <c r="E3333" s="213"/>
      <c r="F3333" s="212"/>
      <c r="G3333" s="212"/>
      <c r="H3333" s="211"/>
      <c r="I3333" s="209"/>
      <c r="J3333" s="210"/>
      <c r="K3333" s="209">
        <v>0.2</v>
      </c>
      <c r="L3333" s="201">
        <v>222.61613073041383</v>
      </c>
      <c r="M3333" s="201">
        <v>432.80427057364579</v>
      </c>
      <c r="N3333" s="201">
        <v>41.094000000000001</v>
      </c>
      <c r="O3333" s="209">
        <v>41.094000000000001</v>
      </c>
      <c r="P3333" s="209">
        <v>432.88360590767491</v>
      </c>
      <c r="Q3333" s="209">
        <v>222.55525458751296</v>
      </c>
      <c r="R3333" s="209">
        <v>569.49711480898338</v>
      </c>
      <c r="S3333" s="209">
        <v>569.59711480898341</v>
      </c>
      <c r="T3333" s="209"/>
      <c r="U3333" s="170">
        <v>501.01848494258354</v>
      </c>
      <c r="V3333" s="170"/>
      <c r="W3333" s="170"/>
    </row>
    <row r="3334" spans="1:41" x14ac:dyDescent="0.25">
      <c r="A3334" s="213" t="s">
        <v>1949</v>
      </c>
      <c r="B3334" s="213" t="s">
        <v>2009</v>
      </c>
      <c r="C3334" s="213" t="s">
        <v>1947</v>
      </c>
      <c r="D3334" s="214">
        <v>5698</v>
      </c>
      <c r="E3334" s="213" t="s">
        <v>2012</v>
      </c>
      <c r="F3334" s="212" t="s">
        <v>2011</v>
      </c>
      <c r="G3334" s="212" t="s">
        <v>2010</v>
      </c>
      <c r="H3334" s="211">
        <v>100</v>
      </c>
      <c r="I3334" s="209"/>
      <c r="J3334" s="210"/>
      <c r="K3334" s="209">
        <v>0.4</v>
      </c>
      <c r="L3334" s="201">
        <v>222.4335023017112</v>
      </c>
      <c r="M3334" s="201">
        <v>433.04227657573313</v>
      </c>
      <c r="N3334" s="201">
        <v>41.094000000000001</v>
      </c>
      <c r="O3334" s="209">
        <v>41.094000000000001</v>
      </c>
      <c r="P3334" s="209">
        <v>433.2009472437914</v>
      </c>
      <c r="Q3334" s="209">
        <v>222.31175001590947</v>
      </c>
      <c r="R3334" s="209">
        <v>569.79711480898334</v>
      </c>
      <c r="S3334" s="209">
        <v>569.99711480898338</v>
      </c>
      <c r="T3334" s="209"/>
      <c r="U3334" s="170">
        <v>501.3184849425835</v>
      </c>
      <c r="V3334" s="170"/>
      <c r="W3334" s="170"/>
    </row>
    <row r="3335" spans="1:41" x14ac:dyDescent="0.25">
      <c r="A3335" s="213"/>
      <c r="B3335" s="213"/>
      <c r="C3335" s="213"/>
      <c r="D3335" s="214"/>
      <c r="E3335" s="213"/>
      <c r="F3335" s="212"/>
      <c r="G3335" s="212"/>
      <c r="H3335" s="211"/>
      <c r="I3335" s="209"/>
      <c r="J3335" s="210"/>
      <c r="K3335" s="209">
        <v>0.2</v>
      </c>
      <c r="L3335" s="201">
        <v>222.2508738730086</v>
      </c>
      <c r="M3335" s="201">
        <v>433.28028257782051</v>
      </c>
      <c r="N3335" s="201">
        <v>41.094000000000001</v>
      </c>
      <c r="O3335" s="209">
        <v>41.094000000000001</v>
      </c>
      <c r="P3335" s="209">
        <v>433.35961791184963</v>
      </c>
      <c r="Q3335" s="209">
        <v>222.18999773010773</v>
      </c>
      <c r="R3335" s="209">
        <v>570.09711480898341</v>
      </c>
      <c r="S3335" s="209">
        <v>570.19711480898343</v>
      </c>
      <c r="T3335" s="209"/>
      <c r="U3335" s="170">
        <v>501.61848494258356</v>
      </c>
      <c r="V3335" s="170"/>
      <c r="W3335" s="170"/>
    </row>
    <row r="3336" spans="1:41" x14ac:dyDescent="0.25">
      <c r="A3336" s="213" t="s">
        <v>1949</v>
      </c>
      <c r="B3336" s="213" t="s">
        <v>2009</v>
      </c>
      <c r="C3336" s="213" t="s">
        <v>2008</v>
      </c>
      <c r="D3336" s="214">
        <v>5703</v>
      </c>
      <c r="E3336" s="213" t="s">
        <v>2007</v>
      </c>
      <c r="F3336" s="212" t="s">
        <v>2006</v>
      </c>
      <c r="G3336" s="212" t="s">
        <v>2005</v>
      </c>
      <c r="H3336" s="211">
        <v>100</v>
      </c>
      <c r="I3336" s="209"/>
      <c r="J3336" s="210"/>
      <c r="K3336" s="209">
        <v>0.2</v>
      </c>
      <c r="L3336" s="201">
        <v>222.12912158720687</v>
      </c>
      <c r="M3336" s="201">
        <v>433.43895324587874</v>
      </c>
      <c r="N3336" s="201">
        <v>41.094000000000001</v>
      </c>
      <c r="O3336" s="209">
        <v>41.094000000000001</v>
      </c>
      <c r="P3336" s="209">
        <v>433.51828857990785</v>
      </c>
      <c r="Q3336" s="209">
        <v>222.068245444306</v>
      </c>
      <c r="R3336" s="209">
        <v>570.29711480898345</v>
      </c>
      <c r="S3336" s="209">
        <v>570.39711480898347</v>
      </c>
      <c r="T3336" s="209"/>
      <c r="U3336" s="170">
        <v>501.81848494258361</v>
      </c>
      <c r="V3336" s="170"/>
      <c r="W3336" s="170"/>
    </row>
    <row r="3337" spans="1:41" x14ac:dyDescent="0.25">
      <c r="A3337" s="213"/>
      <c r="B3337" s="213"/>
      <c r="C3337" s="213"/>
      <c r="D3337" s="214"/>
      <c r="E3337" s="213" t="s">
        <v>619</v>
      </c>
      <c r="F3337" s="212"/>
      <c r="G3337" s="212"/>
      <c r="H3337" s="211"/>
      <c r="I3337" s="209"/>
      <c r="J3337" s="210"/>
      <c r="K3337" s="209">
        <v>1.8975739999999999</v>
      </c>
      <c r="L3337" s="201">
        <v>221.49066051436111</v>
      </c>
      <c r="M3337" s="201">
        <v>434.27101191558273</v>
      </c>
      <c r="N3337" s="201">
        <v>41.094000000000001</v>
      </c>
      <c r="O3337" s="209">
        <v>41.094000000000001</v>
      </c>
      <c r="P3337" s="209">
        <v>435.02373525125762</v>
      </c>
      <c r="Q3337" s="209">
        <v>220.91307558441622</v>
      </c>
      <c r="R3337" s="209">
        <v>571.3459018089834</v>
      </c>
      <c r="S3337" s="209">
        <v>572.29468880898344</v>
      </c>
      <c r="T3337" s="209"/>
      <c r="U3337" s="170">
        <v>502.86727194258356</v>
      </c>
      <c r="V3337" s="170"/>
      <c r="W3337" s="170"/>
    </row>
    <row r="3338" spans="1:41" x14ac:dyDescent="0.25">
      <c r="A3338" s="213" t="s">
        <v>1949</v>
      </c>
      <c r="B3338" s="213" t="s">
        <v>2009</v>
      </c>
      <c r="C3338" s="213" t="s">
        <v>2004</v>
      </c>
      <c r="D3338" s="214">
        <v>5731</v>
      </c>
      <c r="E3338" s="213" t="s">
        <v>2003</v>
      </c>
      <c r="F3338" s="212" t="s">
        <v>2002</v>
      </c>
      <c r="G3338" s="212" t="s">
        <v>2001</v>
      </c>
      <c r="H3338" s="211" t="s">
        <v>2000</v>
      </c>
      <c r="I3338" s="209"/>
      <c r="J3338" s="210"/>
      <c r="K3338" s="209">
        <v>1.6502524409919381</v>
      </c>
      <c r="L3338" s="226">
        <v>220.51774001815986</v>
      </c>
      <c r="M3338" s="226">
        <v>435.74433683453037</v>
      </c>
      <c r="N3338" s="226">
        <v>41.094000000000001</v>
      </c>
      <c r="O3338" s="209">
        <v>41.094000000000001</v>
      </c>
      <c r="P3338" s="215">
        <v>436.46493841780313</v>
      </c>
      <c r="Q3338" s="215">
        <v>220.12240445190349</v>
      </c>
      <c r="R3338" s="209">
        <v>573.11981502947947</v>
      </c>
      <c r="S3338" s="209">
        <v>573.94494124997539</v>
      </c>
      <c r="T3338" s="209"/>
      <c r="U3338" s="170">
        <v>504.64118516307963</v>
      </c>
      <c r="V3338" s="170"/>
      <c r="W3338" s="170"/>
      <c r="AO3338" s="223"/>
    </row>
    <row r="3339" spans="1:41" s="223" customFormat="1" x14ac:dyDescent="0.25">
      <c r="A3339" s="213"/>
      <c r="B3339" s="213"/>
      <c r="C3339" s="213"/>
      <c r="D3339" s="214"/>
      <c r="E3339" s="213" t="s">
        <v>619</v>
      </c>
      <c r="F3339" s="212"/>
      <c r="G3339" s="212"/>
      <c r="H3339" s="211"/>
      <c r="I3339" s="209"/>
      <c r="J3339" s="210"/>
      <c r="K3339" s="216">
        <v>0.15235099999999999</v>
      </c>
      <c r="L3339" s="201">
        <v>220.0963508964756</v>
      </c>
      <c r="M3339" s="201">
        <v>436.5365199730378</v>
      </c>
      <c r="N3339" s="201">
        <v>41.094000000000001</v>
      </c>
      <c r="O3339" s="209">
        <v>41.094000000000001</v>
      </c>
      <c r="P3339" s="215">
        <v>436.60810152827247</v>
      </c>
      <c r="Q3339" s="215">
        <v>220.07029734104768</v>
      </c>
      <c r="R3339" s="209">
        <v>574.02111674997536</v>
      </c>
      <c r="S3339" s="209">
        <v>574.09729224997534</v>
      </c>
      <c r="T3339" s="209" t="s">
        <v>1994</v>
      </c>
      <c r="U3339" s="170">
        <v>505.54248688357552</v>
      </c>
      <c r="V3339" s="225"/>
      <c r="W3339" s="225"/>
      <c r="AB3339" s="224"/>
      <c r="AO3339" s="168"/>
    </row>
    <row r="3340" spans="1:41" x14ac:dyDescent="0.25">
      <c r="A3340" s="213"/>
      <c r="B3340" s="213"/>
      <c r="C3340" s="213"/>
      <c r="D3340" s="214"/>
      <c r="E3340" s="213" t="s">
        <v>619</v>
      </c>
      <c r="F3340" s="212"/>
      <c r="G3340" s="212" t="s">
        <v>1962</v>
      </c>
      <c r="H3340" s="211"/>
      <c r="I3340" s="218">
        <v>-3.5721731705962156E-6</v>
      </c>
      <c r="J3340" s="210"/>
      <c r="K3340" s="209">
        <v>0.103502</v>
      </c>
      <c r="L3340" s="201">
        <v>220.05259745661044</v>
      </c>
      <c r="M3340" s="201">
        <v>436.65673156109074</v>
      </c>
      <c r="N3340" s="201">
        <v>41.094000000000001</v>
      </c>
      <c r="O3340" s="209">
        <v>41.094000000000001</v>
      </c>
      <c r="P3340" s="209">
        <v>436.70536159390906</v>
      </c>
      <c r="Q3340" s="209">
        <v>220.03489757217318</v>
      </c>
      <c r="R3340" s="209">
        <v>574.14904324997542</v>
      </c>
      <c r="S3340" s="209">
        <v>574.20079424997539</v>
      </c>
      <c r="T3340" s="209"/>
      <c r="U3340" s="170">
        <v>505.67041338357558</v>
      </c>
      <c r="V3340" s="170"/>
      <c r="W3340" s="170"/>
    </row>
    <row r="3341" spans="1:41" x14ac:dyDescent="0.25">
      <c r="A3341" s="213" t="s">
        <v>1949</v>
      </c>
      <c r="B3341" s="213" t="s">
        <v>1948</v>
      </c>
      <c r="C3341" s="213" t="s">
        <v>111</v>
      </c>
      <c r="D3341" s="214">
        <v>5742</v>
      </c>
      <c r="E3341" s="213" t="s">
        <v>1692</v>
      </c>
      <c r="F3341" s="212" t="s">
        <v>1974</v>
      </c>
      <c r="G3341" s="212" t="s">
        <v>1951</v>
      </c>
      <c r="H3341" s="211">
        <v>50</v>
      </c>
      <c r="I3341" s="209">
        <v>220.03489400000001</v>
      </c>
      <c r="J3341" s="210">
        <v>220.03489757217318</v>
      </c>
      <c r="K3341" s="209">
        <v>0</v>
      </c>
      <c r="L3341" s="201">
        <v>220.03489757217318</v>
      </c>
      <c r="M3341" s="201">
        <v>436.70536159390906</v>
      </c>
      <c r="N3341" s="201">
        <v>41.094000000000001</v>
      </c>
      <c r="O3341" s="209">
        <v>41.094000000000001</v>
      </c>
      <c r="P3341" s="209">
        <v>436.70536159390906</v>
      </c>
      <c r="Q3341" s="209">
        <v>220.03489757217318</v>
      </c>
      <c r="R3341" s="209">
        <v>574.20079424997539</v>
      </c>
      <c r="S3341" s="209">
        <v>574.20079424997539</v>
      </c>
      <c r="T3341" s="209"/>
      <c r="U3341" s="170">
        <v>505.72216438357555</v>
      </c>
      <c r="V3341" s="170"/>
      <c r="W3341" s="170"/>
    </row>
    <row r="3342" spans="1:41" x14ac:dyDescent="0.25">
      <c r="A3342" s="213"/>
      <c r="B3342" s="213"/>
      <c r="C3342" s="213"/>
      <c r="D3342" s="214"/>
      <c r="E3342" s="213" t="s">
        <v>619</v>
      </c>
      <c r="F3342" s="212"/>
      <c r="G3342" s="212" t="s">
        <v>1969</v>
      </c>
      <c r="H3342" s="211"/>
      <c r="I3342" s="209"/>
      <c r="J3342" s="210"/>
      <c r="K3342" s="209">
        <v>0.14528199999999999</v>
      </c>
      <c r="L3342" s="201">
        <v>220.01005288694188</v>
      </c>
      <c r="M3342" s="201">
        <v>436.77362180557554</v>
      </c>
      <c r="N3342" s="201">
        <v>41.094000000000001</v>
      </c>
      <c r="O3342" s="209">
        <v>41.094000000000001</v>
      </c>
      <c r="P3342" s="209">
        <v>436.84188201724209</v>
      </c>
      <c r="Q3342" s="209">
        <v>219.98520820171055</v>
      </c>
      <c r="R3342" s="209">
        <v>574.27343524997536</v>
      </c>
      <c r="S3342" s="209">
        <v>574.34607624997534</v>
      </c>
      <c r="T3342" s="209"/>
      <c r="U3342" s="170">
        <v>505.79480538357552</v>
      </c>
      <c r="V3342" s="170"/>
      <c r="W3342" s="170"/>
    </row>
    <row r="3343" spans="1:41" x14ac:dyDescent="0.25">
      <c r="A3343" s="213" t="s">
        <v>1949</v>
      </c>
      <c r="B3343" s="213" t="s">
        <v>1948</v>
      </c>
      <c r="C3343" s="213" t="s">
        <v>1973</v>
      </c>
      <c r="D3343" s="214">
        <v>5743</v>
      </c>
      <c r="E3343" s="213" t="s">
        <v>1999</v>
      </c>
      <c r="F3343" s="212" t="s">
        <v>1971</v>
      </c>
      <c r="G3343" s="212" t="s">
        <v>1970</v>
      </c>
      <c r="H3343" s="211">
        <v>50</v>
      </c>
      <c r="I3343" s="218">
        <v>0</v>
      </c>
      <c r="J3343" s="210">
        <v>-5.9132999999999991E-2</v>
      </c>
      <c r="K3343" s="209">
        <v>0</v>
      </c>
      <c r="L3343" s="201">
        <v>219.98520820171055</v>
      </c>
      <c r="M3343" s="201">
        <v>436.84188201724209</v>
      </c>
      <c r="N3343" s="201">
        <v>41.094000000000001</v>
      </c>
      <c r="O3343" s="209">
        <v>41.094000000000001</v>
      </c>
      <c r="P3343" s="209">
        <v>436.84188201724209</v>
      </c>
      <c r="Q3343" s="209">
        <v>219.98520820171055</v>
      </c>
      <c r="R3343" s="209">
        <v>574.34607624997534</v>
      </c>
      <c r="S3343" s="209">
        <v>574.34607624997534</v>
      </c>
      <c r="T3343" s="209"/>
      <c r="U3343" s="170">
        <v>505.8674463835755</v>
      </c>
      <c r="V3343" s="170"/>
      <c r="W3343" s="170"/>
    </row>
    <row r="3344" spans="1:41" x14ac:dyDescent="0.25">
      <c r="A3344" s="213"/>
      <c r="B3344" s="213"/>
      <c r="C3344" s="213"/>
      <c r="D3344" s="214"/>
      <c r="E3344" s="213" t="s">
        <v>619</v>
      </c>
      <c r="F3344" s="212"/>
      <c r="G3344" s="212" t="s">
        <v>1969</v>
      </c>
      <c r="H3344" s="211"/>
      <c r="I3344" s="209">
        <v>0.299265</v>
      </c>
      <c r="J3344" s="210">
        <v>0.299265</v>
      </c>
      <c r="K3344" s="209">
        <v>0</v>
      </c>
      <c r="L3344" s="201">
        <v>219.98520820171055</v>
      </c>
      <c r="M3344" s="201">
        <v>436.84188201724209</v>
      </c>
      <c r="N3344" s="201">
        <v>41.094000000000001</v>
      </c>
      <c r="O3344" s="209">
        <v>41.094000000000001</v>
      </c>
      <c r="P3344" s="209">
        <v>436.84188201724209</v>
      </c>
      <c r="Q3344" s="209">
        <v>219.98520820171055</v>
      </c>
      <c r="R3344" s="209">
        <v>574.34607624997534</v>
      </c>
      <c r="S3344" s="209">
        <v>574.34607624997534</v>
      </c>
      <c r="T3344" s="209"/>
      <c r="U3344" s="170">
        <v>505.8674463835755</v>
      </c>
      <c r="V3344" s="170"/>
      <c r="W3344" s="170"/>
    </row>
    <row r="3345" spans="1:28" x14ac:dyDescent="0.25">
      <c r="A3345" s="213" t="s">
        <v>1949</v>
      </c>
      <c r="B3345" s="213" t="s">
        <v>1948</v>
      </c>
      <c r="C3345" s="213" t="s">
        <v>1990</v>
      </c>
      <c r="D3345" s="214">
        <v>5743</v>
      </c>
      <c r="E3345" s="213" t="s">
        <v>1998</v>
      </c>
      <c r="F3345" s="212" t="s">
        <v>1988</v>
      </c>
      <c r="G3345" s="212" t="s">
        <v>1987</v>
      </c>
      <c r="H3345" s="211"/>
      <c r="I3345" s="218">
        <v>-3.5435182041965163E-6</v>
      </c>
      <c r="J3345" s="210"/>
      <c r="K3345" s="209">
        <v>0</v>
      </c>
      <c r="L3345" s="201">
        <v>219.98520820171055</v>
      </c>
      <c r="M3345" s="201">
        <v>436.84188201724209</v>
      </c>
      <c r="N3345" s="201">
        <v>41.094000000000001</v>
      </c>
      <c r="O3345" s="209">
        <v>41.094000000000001</v>
      </c>
      <c r="P3345" s="209">
        <v>436.84188201724209</v>
      </c>
      <c r="Q3345" s="209">
        <v>219.98520820171055</v>
      </c>
      <c r="R3345" s="209">
        <v>574.34607624997534</v>
      </c>
      <c r="S3345" s="209">
        <v>574.34607624997534</v>
      </c>
      <c r="T3345" s="209"/>
      <c r="U3345" s="170">
        <v>505.8674463835755</v>
      </c>
      <c r="V3345" s="170"/>
      <c r="W3345" s="170"/>
    </row>
    <row r="3346" spans="1:28" x14ac:dyDescent="0.25">
      <c r="A3346" s="213"/>
      <c r="B3346" s="213"/>
      <c r="C3346" s="213"/>
      <c r="D3346" s="214"/>
      <c r="E3346" s="213" t="s">
        <v>619</v>
      </c>
      <c r="F3346" s="212"/>
      <c r="G3346" s="212" t="s">
        <v>1962</v>
      </c>
      <c r="H3346" s="211"/>
      <c r="I3346" s="209">
        <v>219.88284999999999</v>
      </c>
      <c r="J3346" s="210">
        <v>219.88285354351819</v>
      </c>
      <c r="K3346" s="209">
        <v>0.13121600000000003</v>
      </c>
      <c r="L3346" s="201">
        <v>219.96276894414723</v>
      </c>
      <c r="M3346" s="201">
        <v>436.90353337070661</v>
      </c>
      <c r="N3346" s="201">
        <v>41.094000000000001</v>
      </c>
      <c r="O3346" s="209">
        <v>41.094000000000001</v>
      </c>
      <c r="P3346" s="209">
        <v>436.96518472417114</v>
      </c>
      <c r="Q3346" s="209">
        <v>219.94032968658394</v>
      </c>
      <c r="R3346" s="209">
        <v>574.41168424997534</v>
      </c>
      <c r="S3346" s="209">
        <v>574.47729224997533</v>
      </c>
      <c r="T3346" s="209"/>
      <c r="U3346" s="170">
        <v>505.9330543835755</v>
      </c>
      <c r="V3346" s="170"/>
      <c r="W3346" s="170"/>
    </row>
    <row r="3347" spans="1:28" x14ac:dyDescent="0.25">
      <c r="A3347" s="213"/>
      <c r="B3347" s="213"/>
      <c r="C3347" s="213"/>
      <c r="D3347" s="214"/>
      <c r="E3347" s="213" t="s">
        <v>619</v>
      </c>
      <c r="F3347" s="212"/>
      <c r="G3347" s="212"/>
      <c r="H3347" s="220" t="s">
        <v>1997</v>
      </c>
      <c r="I3347" s="211">
        <v>437.12309900000002</v>
      </c>
      <c r="J3347" s="210">
        <v>437.12309912940157</v>
      </c>
      <c r="K3347" s="216">
        <v>6.8048999999999998E-2</v>
      </c>
      <c r="L3347" s="201">
        <v>219.92869262221734</v>
      </c>
      <c r="M3347" s="201">
        <v>436.99715729574706</v>
      </c>
      <c r="N3347" s="201">
        <v>41.094000000000001</v>
      </c>
      <c r="O3347" s="209">
        <v>41.094000000000001</v>
      </c>
      <c r="P3347" s="209">
        <v>437.02912986732298</v>
      </c>
      <c r="Q3347" s="209">
        <v>219.91705555785077</v>
      </c>
      <c r="R3347" s="209">
        <v>574.51131674997532</v>
      </c>
      <c r="S3347" s="209">
        <v>574.54534124997531</v>
      </c>
      <c r="T3347" s="209" t="s">
        <v>1994</v>
      </c>
      <c r="U3347" s="170">
        <v>506.03268688357548</v>
      </c>
      <c r="V3347" s="170"/>
      <c r="W3347" s="170"/>
    </row>
    <row r="3348" spans="1:28" x14ac:dyDescent="0.25">
      <c r="A3348" s="213" t="s">
        <v>1949</v>
      </c>
      <c r="B3348" s="213" t="s">
        <v>1948</v>
      </c>
      <c r="C3348" s="213" t="s">
        <v>1961</v>
      </c>
      <c r="D3348" s="214">
        <v>5746</v>
      </c>
      <c r="E3348" s="213" t="s">
        <v>1996</v>
      </c>
      <c r="F3348" s="212" t="s">
        <v>1984</v>
      </c>
      <c r="G3348" s="212" t="s">
        <v>1958</v>
      </c>
      <c r="H3348" s="211">
        <v>50</v>
      </c>
      <c r="I3348" s="218">
        <v>0</v>
      </c>
      <c r="J3348" s="210"/>
      <c r="K3348" s="209">
        <v>0.2</v>
      </c>
      <c r="L3348" s="201">
        <v>219.88285354351819</v>
      </c>
      <c r="M3348" s="201">
        <v>437.12309912940157</v>
      </c>
      <c r="N3348" s="201">
        <v>41.094000000000001</v>
      </c>
      <c r="O3348" s="209">
        <v>41.094000000000001</v>
      </c>
      <c r="P3348" s="209">
        <v>437.21706839148015</v>
      </c>
      <c r="Q3348" s="209">
        <v>219.84865152918564</v>
      </c>
      <c r="R3348" s="209">
        <v>574.64534124997533</v>
      </c>
      <c r="S3348" s="209">
        <v>574.74534124997535</v>
      </c>
      <c r="T3348" s="209" t="s">
        <v>1995</v>
      </c>
      <c r="U3348" s="170">
        <v>506.16671138357549</v>
      </c>
      <c r="V3348" s="170"/>
      <c r="W3348" s="170"/>
    </row>
    <row r="3349" spans="1:28" x14ac:dyDescent="0.25">
      <c r="A3349" s="213"/>
      <c r="B3349" s="213"/>
      <c r="C3349" s="213"/>
      <c r="D3349" s="214"/>
      <c r="E3349" s="213"/>
      <c r="F3349" s="212"/>
      <c r="G3349" s="212"/>
      <c r="H3349" s="211"/>
      <c r="I3349" s="209">
        <v>0.3246</v>
      </c>
      <c r="J3349" s="210">
        <v>0.3246</v>
      </c>
      <c r="K3349" s="216">
        <v>9.9599999999999994E-2</v>
      </c>
      <c r="L3349" s="201">
        <v>219.83161892604801</v>
      </c>
      <c r="M3349" s="201">
        <v>437.26386508399526</v>
      </c>
      <c r="N3349" s="201">
        <v>41.094000000000001</v>
      </c>
      <c r="O3349" s="209">
        <v>41.094000000000001</v>
      </c>
      <c r="P3349" s="209">
        <v>437.31066177651041</v>
      </c>
      <c r="Q3349" s="209">
        <v>219.8145863229104</v>
      </c>
      <c r="R3349" s="209">
        <v>574.79514124997536</v>
      </c>
      <c r="S3349" s="209">
        <v>574.84494124997536</v>
      </c>
      <c r="T3349" s="209" t="s">
        <v>1994</v>
      </c>
      <c r="U3349" s="170">
        <v>506.31651138357552</v>
      </c>
      <c r="V3349" s="170"/>
      <c r="W3349" s="170"/>
      <c r="AB3349" s="168"/>
    </row>
    <row r="3350" spans="1:28" x14ac:dyDescent="0.25">
      <c r="A3350" s="213" t="s">
        <v>1949</v>
      </c>
      <c r="B3350" s="213" t="s">
        <v>1948</v>
      </c>
      <c r="C3350" s="213" t="s">
        <v>1947</v>
      </c>
      <c r="D3350" s="214">
        <v>5750</v>
      </c>
      <c r="E3350" s="213" t="s">
        <v>1993</v>
      </c>
      <c r="F3350" s="212" t="s">
        <v>1982</v>
      </c>
      <c r="G3350" s="212" t="s">
        <v>1944</v>
      </c>
      <c r="H3350" s="211">
        <v>50</v>
      </c>
      <c r="I3350" s="210"/>
      <c r="J3350" s="210"/>
      <c r="K3350" s="209">
        <v>0.25</v>
      </c>
      <c r="L3350" s="201">
        <v>219.77183380499469</v>
      </c>
      <c r="M3350" s="201">
        <v>437.42812335410866</v>
      </c>
      <c r="N3350" s="201">
        <v>41.094000000000001</v>
      </c>
      <c r="O3350" s="209">
        <v>41.094000000000001</v>
      </c>
      <c r="P3350" s="209">
        <v>437.54558493170691</v>
      </c>
      <c r="Q3350" s="209">
        <v>219.729081287079</v>
      </c>
      <c r="R3350" s="209">
        <v>574.96994124997536</v>
      </c>
      <c r="S3350" s="209">
        <v>575.09494124997536</v>
      </c>
      <c r="T3350" s="209"/>
      <c r="U3350" s="170">
        <v>506.49131138357552</v>
      </c>
      <c r="V3350" s="170"/>
      <c r="W3350" s="170"/>
      <c r="AB3350" s="168"/>
    </row>
    <row r="3351" spans="1:28" x14ac:dyDescent="0.25">
      <c r="A3351" s="213"/>
      <c r="B3351" s="213"/>
      <c r="C3351" s="213"/>
      <c r="D3351" s="214"/>
      <c r="E3351" s="213" t="s">
        <v>619</v>
      </c>
      <c r="F3351" s="212"/>
      <c r="G3351" s="212"/>
      <c r="H3351" s="211"/>
      <c r="I3351" s="209"/>
      <c r="J3351" s="210"/>
      <c r="K3351" s="209">
        <v>0.5</v>
      </c>
      <c r="L3351" s="201">
        <v>219.64357625124757</v>
      </c>
      <c r="M3351" s="201">
        <v>437.78050808690341</v>
      </c>
      <c r="N3351" s="201">
        <v>41.094000000000001</v>
      </c>
      <c r="O3351" s="209">
        <v>41.094000000000001</v>
      </c>
      <c r="P3351" s="209">
        <v>438.01543124209985</v>
      </c>
      <c r="Q3351" s="209">
        <v>219.55807121541616</v>
      </c>
      <c r="R3351" s="209">
        <v>575.34494124997536</v>
      </c>
      <c r="S3351" s="209">
        <v>575.59494124997536</v>
      </c>
      <c r="T3351" s="209"/>
      <c r="U3351" s="170">
        <v>506.86631138357552</v>
      </c>
      <c r="V3351" s="170"/>
      <c r="W3351" s="170"/>
      <c r="AB3351" s="168"/>
    </row>
    <row r="3352" spans="1:28" x14ac:dyDescent="0.25">
      <c r="A3352" s="213" t="s">
        <v>1949</v>
      </c>
      <c r="B3352" s="213" t="s">
        <v>1948</v>
      </c>
      <c r="C3352" s="213" t="s">
        <v>1956</v>
      </c>
      <c r="D3352" s="214">
        <v>5757</v>
      </c>
      <c r="E3352" s="213" t="s">
        <v>1992</v>
      </c>
      <c r="F3352" s="212" t="s">
        <v>1982</v>
      </c>
      <c r="G3352" s="212" t="s">
        <v>1953</v>
      </c>
      <c r="H3352" s="211">
        <v>50</v>
      </c>
      <c r="I3352" s="209"/>
      <c r="J3352" s="210"/>
      <c r="K3352" s="209">
        <v>0.25</v>
      </c>
      <c r="L3352" s="201">
        <v>219.51531869750045</v>
      </c>
      <c r="M3352" s="201">
        <v>438.1328928196981</v>
      </c>
      <c r="N3352" s="201">
        <v>41.094000000000001</v>
      </c>
      <c r="O3352" s="209">
        <v>41.094000000000001</v>
      </c>
      <c r="P3352" s="209">
        <v>438.25035439729635</v>
      </c>
      <c r="Q3352" s="209">
        <v>219.47256617958476</v>
      </c>
      <c r="R3352" s="209">
        <v>575.71994124997536</v>
      </c>
      <c r="S3352" s="209">
        <v>575.84494124997536</v>
      </c>
      <c r="T3352" s="209"/>
      <c r="U3352" s="170">
        <v>507.24131138357552</v>
      </c>
      <c r="V3352" s="170"/>
      <c r="W3352" s="170"/>
      <c r="AB3352" s="168"/>
    </row>
    <row r="3353" spans="1:28" x14ac:dyDescent="0.25">
      <c r="A3353" s="213"/>
      <c r="B3353" s="213"/>
      <c r="C3353" s="213"/>
      <c r="D3353" s="214"/>
      <c r="E3353" s="213" t="s">
        <v>619</v>
      </c>
      <c r="F3353" s="212"/>
      <c r="G3353" s="212"/>
      <c r="H3353" s="211"/>
      <c r="I3353" s="209"/>
      <c r="J3353" s="210"/>
      <c r="K3353" s="216">
        <v>1.267469</v>
      </c>
      <c r="L3353" s="201">
        <v>219.25581621506433</v>
      </c>
      <c r="M3353" s="201">
        <v>438.84587003048381</v>
      </c>
      <c r="N3353" s="201">
        <v>41.094000000000001</v>
      </c>
      <c r="O3353" s="209">
        <v>41.094000000000001</v>
      </c>
      <c r="P3353" s="209">
        <v>439.44138566367127</v>
      </c>
      <c r="Q3353" s="209">
        <v>219.03906625054393</v>
      </c>
      <c r="R3353" s="209">
        <v>576.47867574997542</v>
      </c>
      <c r="S3353" s="209">
        <v>577.11241024997537</v>
      </c>
      <c r="T3353" s="209"/>
      <c r="U3353" s="170">
        <v>508.00004588357558</v>
      </c>
      <c r="V3353" s="170"/>
      <c r="W3353" s="170"/>
      <c r="AB3353" s="168"/>
    </row>
    <row r="3354" spans="1:28" x14ac:dyDescent="0.25">
      <c r="A3354" s="213"/>
      <c r="B3354" s="213"/>
      <c r="C3354" s="213"/>
      <c r="D3354" s="214"/>
      <c r="E3354" s="213" t="s">
        <v>619</v>
      </c>
      <c r="F3354" s="212"/>
      <c r="G3354" s="212" t="s">
        <v>1962</v>
      </c>
      <c r="H3354" s="211"/>
      <c r="I3354" s="209"/>
      <c r="J3354" s="210"/>
      <c r="K3354" s="209">
        <v>0.103502</v>
      </c>
      <c r="L3354" s="201">
        <v>219.02136636610669</v>
      </c>
      <c r="M3354" s="201">
        <v>439.49001569648954</v>
      </c>
      <c r="N3354" s="201">
        <v>41.094000000000001</v>
      </c>
      <c r="O3354" s="209">
        <v>41.094000000000001</v>
      </c>
      <c r="P3354" s="209">
        <v>439.53864572930786</v>
      </c>
      <c r="Q3354" s="209">
        <v>219.00366648166943</v>
      </c>
      <c r="R3354" s="209">
        <v>577.16416124997545</v>
      </c>
      <c r="S3354" s="209">
        <v>577.21591224997542</v>
      </c>
      <c r="T3354" s="215"/>
      <c r="U3354" s="170">
        <v>508.68553138357561</v>
      </c>
      <c r="V3354" s="170"/>
      <c r="W3354" s="170"/>
      <c r="AB3354" s="168"/>
    </row>
    <row r="3355" spans="1:28" x14ac:dyDescent="0.25">
      <c r="A3355" s="213" t="s">
        <v>1949</v>
      </c>
      <c r="B3355" s="213" t="s">
        <v>1948</v>
      </c>
      <c r="C3355" s="213" t="s">
        <v>111</v>
      </c>
      <c r="D3355" s="214">
        <v>5772</v>
      </c>
      <c r="E3355" s="213" t="s">
        <v>1693</v>
      </c>
      <c r="F3355" s="212" t="s">
        <v>1974</v>
      </c>
      <c r="G3355" s="212" t="s">
        <v>1951</v>
      </c>
      <c r="H3355" s="211">
        <v>50</v>
      </c>
      <c r="I3355" s="210"/>
      <c r="J3355" s="210">
        <v>219.00366648166943</v>
      </c>
      <c r="K3355" s="209">
        <v>0</v>
      </c>
      <c r="L3355" s="201">
        <v>219.00366648166943</v>
      </c>
      <c r="M3355" s="201">
        <v>439.53864572930786</v>
      </c>
      <c r="N3355" s="201">
        <v>41.094000000000001</v>
      </c>
      <c r="O3355" s="209">
        <v>41.094000000000001</v>
      </c>
      <c r="P3355" s="209">
        <v>439.53864572930786</v>
      </c>
      <c r="Q3355" s="209">
        <v>219.00366648166943</v>
      </c>
      <c r="R3355" s="209">
        <v>577.21591224997542</v>
      </c>
      <c r="S3355" s="209">
        <v>577.21591224997542</v>
      </c>
      <c r="T3355" s="215"/>
      <c r="U3355" s="170">
        <v>508.73728238357558</v>
      </c>
      <c r="V3355" s="170"/>
      <c r="W3355" s="170"/>
      <c r="AB3355" s="168"/>
    </row>
    <row r="3356" spans="1:28" x14ac:dyDescent="0.25">
      <c r="A3356" s="213"/>
      <c r="B3356" s="213"/>
      <c r="C3356" s="213"/>
      <c r="D3356" s="214"/>
      <c r="E3356" s="213" t="s">
        <v>619</v>
      </c>
      <c r="F3356" s="212"/>
      <c r="G3356" s="212" t="s">
        <v>1969</v>
      </c>
      <c r="H3356" s="211"/>
      <c r="I3356" s="209"/>
      <c r="J3356" s="210"/>
      <c r="K3356" s="209">
        <v>0.14528199999999999</v>
      </c>
      <c r="L3356" s="201">
        <v>218.97882179643813</v>
      </c>
      <c r="M3356" s="201">
        <v>439.60690594097434</v>
      </c>
      <c r="N3356" s="201">
        <v>41.094000000000001</v>
      </c>
      <c r="O3356" s="209">
        <v>41.094000000000001</v>
      </c>
      <c r="P3356" s="209">
        <v>439.67516615264088</v>
      </c>
      <c r="Q3356" s="209">
        <v>218.9539771112068</v>
      </c>
      <c r="R3356" s="209">
        <v>577.28855324997539</v>
      </c>
      <c r="S3356" s="209">
        <v>577.36119424997537</v>
      </c>
      <c r="T3356" s="209"/>
      <c r="U3356" s="170">
        <v>508.80992338357555</v>
      </c>
      <c r="V3356" s="170"/>
      <c r="W3356" s="170"/>
      <c r="AB3356" s="168"/>
    </row>
    <row r="3357" spans="1:28" x14ac:dyDescent="0.25">
      <c r="A3357" s="213" t="s">
        <v>1949</v>
      </c>
      <c r="B3357" s="213" t="s">
        <v>1948</v>
      </c>
      <c r="C3357" s="213" t="s">
        <v>1973</v>
      </c>
      <c r="D3357" s="214">
        <v>5774</v>
      </c>
      <c r="E3357" s="213" t="s">
        <v>1991</v>
      </c>
      <c r="F3357" s="212" t="s">
        <v>1971</v>
      </c>
      <c r="G3357" s="212" t="s">
        <v>1970</v>
      </c>
      <c r="H3357" s="211">
        <v>50</v>
      </c>
      <c r="I3357" s="209"/>
      <c r="J3357" s="210"/>
      <c r="K3357" s="209">
        <v>0</v>
      </c>
      <c r="L3357" s="201">
        <v>218.9539771112068</v>
      </c>
      <c r="M3357" s="201">
        <v>439.67516615264088</v>
      </c>
      <c r="N3357" s="201">
        <v>41.094000000000001</v>
      </c>
      <c r="O3357" s="209">
        <v>41.094000000000001</v>
      </c>
      <c r="P3357" s="209">
        <v>439.67516615264088</v>
      </c>
      <c r="Q3357" s="209">
        <v>218.9539771112068</v>
      </c>
      <c r="R3357" s="209">
        <v>577.36119424997537</v>
      </c>
      <c r="S3357" s="209">
        <v>577.36119424997537</v>
      </c>
      <c r="T3357" s="215"/>
      <c r="U3357" s="170">
        <v>508.88256438357553</v>
      </c>
      <c r="V3357" s="170"/>
      <c r="W3357" s="170"/>
      <c r="AB3357" s="168"/>
    </row>
    <row r="3358" spans="1:28" x14ac:dyDescent="0.25">
      <c r="A3358" s="213"/>
      <c r="B3358" s="213"/>
      <c r="C3358" s="213"/>
      <c r="D3358" s="214"/>
      <c r="E3358" s="213" t="s">
        <v>619</v>
      </c>
      <c r="F3358" s="212"/>
      <c r="G3358" s="212" t="s">
        <v>1969</v>
      </c>
      <c r="H3358" s="211"/>
      <c r="I3358" s="209"/>
      <c r="J3358" s="210"/>
      <c r="K3358" s="209">
        <v>0</v>
      </c>
      <c r="L3358" s="201">
        <v>218.9539771112068</v>
      </c>
      <c r="M3358" s="201">
        <v>439.67516615264088</v>
      </c>
      <c r="N3358" s="201">
        <v>41.094000000000001</v>
      </c>
      <c r="O3358" s="209">
        <v>41.094000000000001</v>
      </c>
      <c r="P3358" s="209">
        <v>439.67516615264088</v>
      </c>
      <c r="Q3358" s="209">
        <v>218.9539771112068</v>
      </c>
      <c r="R3358" s="209">
        <v>577.36119424997537</v>
      </c>
      <c r="S3358" s="209">
        <v>577.36119424997537</v>
      </c>
      <c r="T3358" s="209"/>
      <c r="U3358" s="170">
        <v>508.88256438357553</v>
      </c>
      <c r="V3358" s="170"/>
      <c r="W3358" s="170"/>
      <c r="AB3358" s="168"/>
    </row>
    <row r="3359" spans="1:28" x14ac:dyDescent="0.25">
      <c r="A3359" s="213" t="s">
        <v>1949</v>
      </c>
      <c r="B3359" s="213" t="s">
        <v>1948</v>
      </c>
      <c r="C3359" s="213" t="s">
        <v>1990</v>
      </c>
      <c r="D3359" s="214">
        <v>5774</v>
      </c>
      <c r="E3359" s="213" t="s">
        <v>1989</v>
      </c>
      <c r="F3359" s="212" t="s">
        <v>1988</v>
      </c>
      <c r="G3359" s="212" t="s">
        <v>1987</v>
      </c>
      <c r="H3359" s="211"/>
      <c r="I3359" s="209"/>
      <c r="J3359" s="210"/>
      <c r="K3359" s="209">
        <v>0</v>
      </c>
      <c r="L3359" s="201">
        <v>218.9539771112068</v>
      </c>
      <c r="M3359" s="201">
        <v>439.67516615264088</v>
      </c>
      <c r="N3359" s="201">
        <v>41.094000000000001</v>
      </c>
      <c r="O3359" s="209">
        <v>41.094000000000001</v>
      </c>
      <c r="P3359" s="209">
        <v>439.67516615264088</v>
      </c>
      <c r="Q3359" s="209">
        <v>218.9539771112068</v>
      </c>
      <c r="R3359" s="209">
        <v>577.36119424997537</v>
      </c>
      <c r="S3359" s="209">
        <v>577.36119424997537</v>
      </c>
      <c r="T3359" s="209"/>
      <c r="U3359" s="170">
        <v>508.88256438357553</v>
      </c>
      <c r="V3359" s="170"/>
      <c r="W3359" s="170"/>
      <c r="AB3359" s="168"/>
    </row>
    <row r="3360" spans="1:28" x14ac:dyDescent="0.25">
      <c r="A3360" s="213"/>
      <c r="B3360" s="213"/>
      <c r="C3360" s="213"/>
      <c r="D3360" s="214"/>
      <c r="E3360" s="213" t="s">
        <v>619</v>
      </c>
      <c r="F3360" s="212"/>
      <c r="G3360" s="212" t="s">
        <v>1962</v>
      </c>
      <c r="H3360" s="211"/>
      <c r="I3360" s="218">
        <v>0</v>
      </c>
      <c r="J3360" s="218"/>
      <c r="K3360" s="209">
        <v>0.13121600000000003</v>
      </c>
      <c r="L3360" s="201">
        <v>218.93153785364348</v>
      </c>
      <c r="M3360" s="201">
        <v>439.73681750610541</v>
      </c>
      <c r="N3360" s="201">
        <v>41.094000000000001</v>
      </c>
      <c r="O3360" s="209">
        <v>41.094000000000001</v>
      </c>
      <c r="P3360" s="209">
        <v>439.79846885956994</v>
      </c>
      <c r="Q3360" s="209">
        <v>218.90909859608018</v>
      </c>
      <c r="R3360" s="209">
        <v>577.42680224997537</v>
      </c>
      <c r="S3360" s="209">
        <v>577.49241024997536</v>
      </c>
      <c r="T3360" s="209"/>
      <c r="U3360" s="170">
        <v>508.94817238357552</v>
      </c>
      <c r="V3360" s="170"/>
      <c r="W3360" s="170"/>
      <c r="AB3360" s="168"/>
    </row>
    <row r="3361" spans="1:41" x14ac:dyDescent="0.25">
      <c r="A3361" s="213"/>
      <c r="B3361" s="213"/>
      <c r="C3361" s="213"/>
      <c r="D3361" s="214"/>
      <c r="E3361" s="213" t="s">
        <v>619</v>
      </c>
      <c r="F3361" s="212"/>
      <c r="G3361" s="212"/>
      <c r="H3361" s="211"/>
      <c r="I3361" s="209">
        <v>0.33668399999999998</v>
      </c>
      <c r="J3361" s="210">
        <v>0.33668399999999998</v>
      </c>
      <c r="K3361" s="216">
        <v>8.046799999999997E-2</v>
      </c>
      <c r="L3361" s="201">
        <v>218.89533775763363</v>
      </c>
      <c r="M3361" s="201">
        <v>439.83627645247464</v>
      </c>
      <c r="N3361" s="201">
        <v>41.094000000000001</v>
      </c>
      <c r="O3361" s="209">
        <v>41.094000000000001</v>
      </c>
      <c r="P3361" s="209">
        <v>439.87408404537933</v>
      </c>
      <c r="Q3361" s="209">
        <v>218.88157691918707</v>
      </c>
      <c r="R3361" s="209">
        <v>577.53264424997531</v>
      </c>
      <c r="S3361" s="209">
        <v>577.57287824997536</v>
      </c>
      <c r="T3361" s="209"/>
      <c r="U3361" s="170">
        <v>509.05401438357546</v>
      </c>
      <c r="V3361" s="170"/>
      <c r="W3361" s="170"/>
      <c r="AB3361" s="168"/>
    </row>
    <row r="3362" spans="1:41" x14ac:dyDescent="0.25">
      <c r="A3362" s="213" t="s">
        <v>1949</v>
      </c>
      <c r="B3362" s="213" t="s">
        <v>1948</v>
      </c>
      <c r="C3362" s="213" t="s">
        <v>1947</v>
      </c>
      <c r="D3362" s="214">
        <v>5777</v>
      </c>
      <c r="E3362" s="213" t="s">
        <v>1986</v>
      </c>
      <c r="F3362" s="212" t="s">
        <v>1982</v>
      </c>
      <c r="G3362" s="212" t="s">
        <v>1944</v>
      </c>
      <c r="H3362" s="211">
        <v>50</v>
      </c>
      <c r="I3362" s="209"/>
      <c r="J3362" s="210"/>
      <c r="K3362" s="209">
        <v>0.25</v>
      </c>
      <c r="L3362" s="201">
        <v>218.83882440127138</v>
      </c>
      <c r="M3362" s="201">
        <v>439.99154562297758</v>
      </c>
      <c r="N3362" s="201">
        <v>41.094000000000001</v>
      </c>
      <c r="O3362" s="209">
        <v>41.094000000000001</v>
      </c>
      <c r="P3362" s="209">
        <v>440.10900720057583</v>
      </c>
      <c r="Q3362" s="209">
        <v>218.79607188335567</v>
      </c>
      <c r="R3362" s="209">
        <v>577.69787824997536</v>
      </c>
      <c r="S3362" s="209">
        <v>577.82287824997536</v>
      </c>
      <c r="T3362" s="209"/>
      <c r="U3362" s="170">
        <v>509.21924838357552</v>
      </c>
      <c r="V3362" s="170"/>
      <c r="W3362" s="170"/>
      <c r="AB3362" s="168"/>
    </row>
    <row r="3363" spans="1:41" x14ac:dyDescent="0.25">
      <c r="A3363" s="213"/>
      <c r="B3363" s="213"/>
      <c r="C3363" s="213"/>
      <c r="D3363" s="214"/>
      <c r="E3363" s="213" t="s">
        <v>619</v>
      </c>
      <c r="F3363" s="212"/>
      <c r="G3363" s="212"/>
      <c r="H3363" s="211"/>
      <c r="I3363" s="209"/>
      <c r="J3363" s="210"/>
      <c r="K3363" s="209">
        <v>0.17499999999999999</v>
      </c>
      <c r="L3363" s="201">
        <v>218.76614512081466</v>
      </c>
      <c r="M3363" s="201">
        <v>440.19123030489459</v>
      </c>
      <c r="N3363" s="201">
        <v>41.094000000000001</v>
      </c>
      <c r="O3363" s="209">
        <v>41.094000000000001</v>
      </c>
      <c r="P3363" s="209">
        <v>440.27345340921335</v>
      </c>
      <c r="Q3363" s="209">
        <v>218.73621835827367</v>
      </c>
      <c r="R3363" s="209">
        <v>577.91037824997534</v>
      </c>
      <c r="S3363" s="209">
        <v>577.99787824997532</v>
      </c>
      <c r="T3363" s="209"/>
      <c r="U3363" s="170">
        <v>509.4317483835755</v>
      </c>
      <c r="V3363" s="170"/>
      <c r="W3363" s="170"/>
      <c r="AB3363" s="168"/>
    </row>
    <row r="3364" spans="1:41" x14ac:dyDescent="0.25">
      <c r="A3364" s="213" t="s">
        <v>1949</v>
      </c>
      <c r="B3364" s="213" t="s">
        <v>1948</v>
      </c>
      <c r="C3364" s="213" t="s">
        <v>1961</v>
      </c>
      <c r="D3364" s="214">
        <v>5781</v>
      </c>
      <c r="E3364" s="213" t="s">
        <v>1985</v>
      </c>
      <c r="F3364" s="212" t="s">
        <v>1984</v>
      </c>
      <c r="G3364" s="212" t="s">
        <v>1958</v>
      </c>
      <c r="H3364" s="211">
        <v>50</v>
      </c>
      <c r="I3364" s="209"/>
      <c r="J3364" s="210"/>
      <c r="K3364" s="209">
        <v>0.2</v>
      </c>
      <c r="L3364" s="201">
        <v>218.70201634394112</v>
      </c>
      <c r="M3364" s="201">
        <v>440.36742267129193</v>
      </c>
      <c r="N3364" s="201">
        <v>41.094000000000001</v>
      </c>
      <c r="O3364" s="209">
        <v>41.094000000000001</v>
      </c>
      <c r="P3364" s="209">
        <v>440.46139193337052</v>
      </c>
      <c r="Q3364" s="209">
        <v>218.66781432960855</v>
      </c>
      <c r="R3364" s="209">
        <v>578.09787824997534</v>
      </c>
      <c r="S3364" s="209">
        <v>578.19787824997536</v>
      </c>
      <c r="T3364" s="209"/>
      <c r="U3364" s="170">
        <v>509.6192483835755</v>
      </c>
      <c r="V3364" s="170"/>
      <c r="W3364" s="170"/>
      <c r="AB3364" s="168"/>
    </row>
    <row r="3365" spans="1:41" x14ac:dyDescent="0.25">
      <c r="A3365" s="213"/>
      <c r="B3365" s="213"/>
      <c r="C3365" s="213"/>
      <c r="D3365" s="214"/>
      <c r="E3365" s="213" t="s">
        <v>619</v>
      </c>
      <c r="F3365" s="212"/>
      <c r="G3365" s="212"/>
      <c r="H3365" s="211"/>
      <c r="I3365" s="209"/>
      <c r="J3365" s="210"/>
      <c r="K3365" s="209">
        <v>0.125</v>
      </c>
      <c r="L3365" s="201">
        <v>218.64643807065067</v>
      </c>
      <c r="M3365" s="201">
        <v>440.52012272216962</v>
      </c>
      <c r="N3365" s="201">
        <v>41.094000000000001</v>
      </c>
      <c r="O3365" s="209">
        <v>41.094000000000001</v>
      </c>
      <c r="P3365" s="209">
        <v>440.57885351096877</v>
      </c>
      <c r="Q3365" s="209">
        <v>218.62506181169283</v>
      </c>
      <c r="R3365" s="209">
        <v>578.26037824997536</v>
      </c>
      <c r="S3365" s="209">
        <v>578.32287824997536</v>
      </c>
      <c r="T3365" s="209"/>
      <c r="U3365" s="170">
        <v>509.78174838357552</v>
      </c>
      <c r="V3365" s="170"/>
      <c r="W3365" s="170"/>
    </row>
    <row r="3366" spans="1:41" x14ac:dyDescent="0.25">
      <c r="A3366" s="213" t="s">
        <v>1949</v>
      </c>
      <c r="B3366" s="213" t="s">
        <v>1948</v>
      </c>
      <c r="C3366" s="213" t="s">
        <v>1956</v>
      </c>
      <c r="D3366" s="214">
        <v>5784</v>
      </c>
      <c r="E3366" s="213" t="s">
        <v>1983</v>
      </c>
      <c r="F3366" s="212" t="s">
        <v>1982</v>
      </c>
      <c r="G3366" s="212" t="s">
        <v>1953</v>
      </c>
      <c r="H3366" s="211">
        <v>50</v>
      </c>
      <c r="I3366" s="218">
        <v>1.0000000000287557E-7</v>
      </c>
      <c r="J3366" s="210"/>
      <c r="K3366" s="209">
        <v>0.25</v>
      </c>
      <c r="L3366" s="201">
        <v>218.58230929377714</v>
      </c>
      <c r="M3366" s="201">
        <v>440.69631508856702</v>
      </c>
      <c r="N3366" s="201">
        <v>41.094000000000001</v>
      </c>
      <c r="O3366" s="209">
        <v>41.094000000000001</v>
      </c>
      <c r="P3366" s="209">
        <v>440.81377666616527</v>
      </c>
      <c r="Q3366" s="209">
        <v>218.53955677586143</v>
      </c>
      <c r="R3366" s="209">
        <v>578.44787824997536</v>
      </c>
      <c r="S3366" s="209">
        <v>578.57287824997536</v>
      </c>
      <c r="T3366" s="209"/>
      <c r="U3366" s="170">
        <v>509.96924838357552</v>
      </c>
      <c r="V3366" s="170"/>
      <c r="W3366" s="170"/>
    </row>
    <row r="3367" spans="1:41" x14ac:dyDescent="0.25">
      <c r="A3367" s="213"/>
      <c r="B3367" s="213"/>
      <c r="C3367" s="213"/>
      <c r="D3367" s="214"/>
      <c r="E3367" s="213" t="s">
        <v>619</v>
      </c>
      <c r="F3367" s="212"/>
      <c r="G3367" s="212"/>
      <c r="H3367" s="211"/>
      <c r="I3367" s="209">
        <v>0.31123709999999999</v>
      </c>
      <c r="J3367" s="210">
        <v>0.31123699999999999</v>
      </c>
      <c r="K3367" s="216">
        <v>0.14873700000000001</v>
      </c>
      <c r="L3367" s="201">
        <v>218.51412125083252</v>
      </c>
      <c r="M3367" s="201">
        <v>440.88366019683417</v>
      </c>
      <c r="N3367" s="201">
        <v>41.094000000000001</v>
      </c>
      <c r="O3367" s="209">
        <v>41.094000000000001</v>
      </c>
      <c r="P3367" s="209">
        <v>440.95354372750307</v>
      </c>
      <c r="Q3367" s="209">
        <v>218.48868572580361</v>
      </c>
      <c r="R3367" s="209">
        <v>578.64724674997535</v>
      </c>
      <c r="S3367" s="209">
        <v>578.72161524997534</v>
      </c>
      <c r="T3367" s="209"/>
      <c r="U3367" s="170">
        <v>510.16861688357551</v>
      </c>
      <c r="V3367" s="170"/>
      <c r="W3367" s="170"/>
    </row>
    <row r="3368" spans="1:41" x14ac:dyDescent="0.25">
      <c r="A3368" s="213" t="s">
        <v>1949</v>
      </c>
      <c r="B3368" s="213" t="s">
        <v>1948</v>
      </c>
      <c r="C3368" s="213" t="s">
        <v>1981</v>
      </c>
      <c r="D3368" s="214">
        <v>5788</v>
      </c>
      <c r="E3368" s="213" t="s">
        <v>1980</v>
      </c>
      <c r="F3368" s="212" t="s">
        <v>1979</v>
      </c>
      <c r="G3368" s="212" t="s">
        <v>1978</v>
      </c>
      <c r="H3368" s="211">
        <v>63</v>
      </c>
      <c r="I3368" s="218">
        <v>1.2490009027033011E-16</v>
      </c>
      <c r="J3368" s="218"/>
      <c r="K3368" s="209">
        <v>7.4999999999999997E-2</v>
      </c>
      <c r="L3368" s="201">
        <v>218.4758599704289</v>
      </c>
      <c r="M3368" s="201">
        <v>440.98878220078257</v>
      </c>
      <c r="N3368" s="201">
        <v>41.094000000000001</v>
      </c>
      <c r="O3368" s="209">
        <v>41.094000000000001</v>
      </c>
      <c r="P3368" s="209">
        <v>441.024020674062</v>
      </c>
      <c r="Q3368" s="209">
        <v>218.46303421505419</v>
      </c>
      <c r="R3368" s="209">
        <v>578.75911524997537</v>
      </c>
      <c r="S3368" s="209">
        <v>578.79661524997539</v>
      </c>
      <c r="T3368" s="209"/>
      <c r="U3368" s="170">
        <v>510.28048538357552</v>
      </c>
      <c r="V3368" s="170"/>
      <c r="W3368" s="170"/>
    </row>
    <row r="3369" spans="1:41" x14ac:dyDescent="0.25">
      <c r="A3369" s="213"/>
      <c r="B3369" s="213"/>
      <c r="C3369" s="213"/>
      <c r="D3369" s="214"/>
      <c r="E3369" s="213"/>
      <c r="F3369" s="212"/>
      <c r="G3369" s="212"/>
      <c r="H3369" s="211"/>
      <c r="I3369" s="209">
        <v>0.12363200000000001</v>
      </c>
      <c r="J3369" s="210">
        <v>0.12363199999999988</v>
      </c>
      <c r="K3369" s="216">
        <v>8.6131999999999875E-2</v>
      </c>
      <c r="L3369" s="201">
        <v>218.44830477556172</v>
      </c>
      <c r="M3369" s="201">
        <v>441.06448947646879</v>
      </c>
      <c r="N3369" s="201">
        <v>41.094000000000001</v>
      </c>
      <c r="O3369" s="209">
        <v>41.094000000000001</v>
      </c>
      <c r="P3369" s="209">
        <v>441.10495827887553</v>
      </c>
      <c r="Q3369" s="209">
        <v>218.43357533606925</v>
      </c>
      <c r="R3369" s="209">
        <v>578.83968124997546</v>
      </c>
      <c r="S3369" s="209">
        <v>578.88274724997541</v>
      </c>
      <c r="T3369" s="215"/>
      <c r="U3369" s="170">
        <v>510.36105138357561</v>
      </c>
      <c r="V3369" s="170"/>
      <c r="W3369" s="170"/>
      <c r="AO3369" s="221"/>
    </row>
    <row r="3370" spans="1:41" s="221" customFormat="1" x14ac:dyDescent="0.25">
      <c r="A3370" s="213" t="s">
        <v>1949</v>
      </c>
      <c r="B3370" s="213" t="s">
        <v>1948</v>
      </c>
      <c r="C3370" s="213" t="s">
        <v>474</v>
      </c>
      <c r="D3370" s="214">
        <v>5789</v>
      </c>
      <c r="E3370" s="213" t="s">
        <v>1977</v>
      </c>
      <c r="F3370" s="212" t="s">
        <v>1976</v>
      </c>
      <c r="G3370" s="212" t="s">
        <v>1975</v>
      </c>
      <c r="H3370" s="211"/>
      <c r="I3370" s="218">
        <v>0</v>
      </c>
      <c r="J3370" s="218"/>
      <c r="K3370" s="209">
        <v>0</v>
      </c>
      <c r="L3370" s="201">
        <v>218.43357533606925</v>
      </c>
      <c r="M3370" s="201">
        <v>441.10495827887553</v>
      </c>
      <c r="N3370" s="201">
        <v>41.094000000000001</v>
      </c>
      <c r="O3370" s="209">
        <v>41.094000000000001</v>
      </c>
      <c r="P3370" s="209">
        <v>441.10495827887553</v>
      </c>
      <c r="Q3370" s="209">
        <v>218.43357533606925</v>
      </c>
      <c r="R3370" s="209">
        <v>578.88274724997541</v>
      </c>
      <c r="S3370" s="209">
        <v>578.88274724997541</v>
      </c>
      <c r="T3370" s="215"/>
      <c r="U3370" s="170">
        <v>510.40411738357557</v>
      </c>
      <c r="V3370" s="222"/>
      <c r="W3370" s="222"/>
      <c r="AB3370" s="175"/>
    </row>
    <row r="3371" spans="1:41" s="221" customFormat="1" x14ac:dyDescent="0.25">
      <c r="A3371" s="213"/>
      <c r="B3371" s="213"/>
      <c r="C3371" s="213"/>
      <c r="D3371" s="214"/>
      <c r="E3371" s="213"/>
      <c r="F3371" s="212"/>
      <c r="G3371" s="212"/>
      <c r="H3371" s="211"/>
      <c r="I3371" s="209">
        <v>0.123499</v>
      </c>
      <c r="J3371" s="210">
        <v>0.123499</v>
      </c>
      <c r="K3371" s="216">
        <v>1.9997000000000001E-2</v>
      </c>
      <c r="L3371" s="201">
        <v>218.4301556476662</v>
      </c>
      <c r="M3371" s="201">
        <v>441.11435379554445</v>
      </c>
      <c r="N3371" s="201">
        <v>41.094000000000001</v>
      </c>
      <c r="O3371" s="209">
        <v>41.094000000000001</v>
      </c>
      <c r="P3371" s="209">
        <v>441.12374931221336</v>
      </c>
      <c r="Q3371" s="209">
        <v>218.42673595926317</v>
      </c>
      <c r="R3371" s="209">
        <v>578.89274574997535</v>
      </c>
      <c r="S3371" s="209">
        <v>578.9027442499754</v>
      </c>
      <c r="T3371" s="215"/>
      <c r="U3371" s="170">
        <v>510.4141158835755</v>
      </c>
      <c r="V3371" s="222"/>
      <c r="W3371" s="222"/>
      <c r="AB3371" s="175"/>
      <c r="AO3371" s="168"/>
    </row>
    <row r="3372" spans="1:41" x14ac:dyDescent="0.25">
      <c r="A3372" s="213"/>
      <c r="B3372" s="213"/>
      <c r="C3372" s="213"/>
      <c r="D3372" s="214"/>
      <c r="E3372" s="213" t="s">
        <v>619</v>
      </c>
      <c r="F3372" s="212"/>
      <c r="G3372" s="212" t="s">
        <v>1962</v>
      </c>
      <c r="H3372" s="211"/>
      <c r="I3372" s="209"/>
      <c r="J3372" s="210"/>
      <c r="K3372" s="209">
        <v>0.103502</v>
      </c>
      <c r="L3372" s="201">
        <v>218.40903607482591</v>
      </c>
      <c r="M3372" s="201">
        <v>441.17237934503169</v>
      </c>
      <c r="N3372" s="201">
        <v>41.094000000000001</v>
      </c>
      <c r="O3372" s="209">
        <v>41.094000000000001</v>
      </c>
      <c r="P3372" s="209">
        <v>441.22100937784995</v>
      </c>
      <c r="Q3372" s="209">
        <v>218.39133619038867</v>
      </c>
      <c r="R3372" s="209">
        <v>578.95449524997548</v>
      </c>
      <c r="S3372" s="209">
        <v>579.00624624997545</v>
      </c>
      <c r="T3372" s="215"/>
      <c r="U3372" s="170">
        <v>510.47586538357564</v>
      </c>
      <c r="V3372" s="170"/>
      <c r="W3372" s="170"/>
    </row>
    <row r="3373" spans="1:41" x14ac:dyDescent="0.25">
      <c r="A3373" s="213" t="s">
        <v>1949</v>
      </c>
      <c r="B3373" s="213" t="s">
        <v>1948</v>
      </c>
      <c r="C3373" s="213" t="s">
        <v>111</v>
      </c>
      <c r="D3373" s="214">
        <v>5790</v>
      </c>
      <c r="E3373" s="213" t="s">
        <v>1694</v>
      </c>
      <c r="F3373" s="212" t="s">
        <v>1974</v>
      </c>
      <c r="G3373" s="212" t="s">
        <v>1951</v>
      </c>
      <c r="H3373" s="211">
        <v>50</v>
      </c>
      <c r="I3373" s="209"/>
      <c r="J3373" s="210"/>
      <c r="K3373" s="209">
        <v>0</v>
      </c>
      <c r="L3373" s="201">
        <v>218.39133619038867</v>
      </c>
      <c r="M3373" s="201">
        <v>441.22100937784995</v>
      </c>
      <c r="N3373" s="201">
        <v>41.094000000000001</v>
      </c>
      <c r="O3373" s="209">
        <v>41.094000000000001</v>
      </c>
      <c r="P3373" s="209">
        <v>441.22100937784995</v>
      </c>
      <c r="Q3373" s="209">
        <v>218.39133619038867</v>
      </c>
      <c r="R3373" s="209">
        <v>579.00624624997545</v>
      </c>
      <c r="S3373" s="209">
        <v>579.00624624997545</v>
      </c>
      <c r="T3373" s="215"/>
      <c r="U3373" s="170">
        <v>510.52761638357561</v>
      </c>
      <c r="V3373" s="170"/>
      <c r="W3373" s="170"/>
    </row>
    <row r="3374" spans="1:41" x14ac:dyDescent="0.25">
      <c r="A3374" s="213"/>
      <c r="B3374" s="213"/>
      <c r="C3374" s="213"/>
      <c r="D3374" s="214"/>
      <c r="E3374" s="213" t="s">
        <v>619</v>
      </c>
      <c r="F3374" s="212"/>
      <c r="G3374" s="212" t="s">
        <v>1969</v>
      </c>
      <c r="H3374" s="211"/>
      <c r="I3374" s="209"/>
      <c r="J3374" s="210"/>
      <c r="K3374" s="209">
        <v>0.14528199999999999</v>
      </c>
      <c r="L3374" s="201">
        <v>218.36649150515734</v>
      </c>
      <c r="M3374" s="201">
        <v>441.28926958951649</v>
      </c>
      <c r="N3374" s="201">
        <v>41.094000000000001</v>
      </c>
      <c r="O3374" s="209">
        <v>41.094000000000001</v>
      </c>
      <c r="P3374" s="209">
        <v>441.35752980118298</v>
      </c>
      <c r="Q3374" s="209">
        <v>218.34164681992604</v>
      </c>
      <c r="R3374" s="209">
        <v>579.07888724997542</v>
      </c>
      <c r="S3374" s="209">
        <v>579.1515282499754</v>
      </c>
      <c r="T3374" s="215"/>
      <c r="U3374" s="170">
        <v>510.60025738357558</v>
      </c>
      <c r="V3374" s="170"/>
      <c r="W3374" s="170"/>
    </row>
    <row r="3375" spans="1:41" x14ac:dyDescent="0.25">
      <c r="A3375" s="213" t="s">
        <v>1949</v>
      </c>
      <c r="B3375" s="213" t="s">
        <v>1948</v>
      </c>
      <c r="C3375" s="213" t="s">
        <v>1973</v>
      </c>
      <c r="D3375" s="214">
        <v>5792</v>
      </c>
      <c r="E3375" s="213" t="s">
        <v>1972</v>
      </c>
      <c r="F3375" s="212" t="s">
        <v>1971</v>
      </c>
      <c r="G3375" s="212" t="s">
        <v>1970</v>
      </c>
      <c r="H3375" s="211">
        <v>50</v>
      </c>
      <c r="I3375" s="209"/>
      <c r="J3375" s="210"/>
      <c r="K3375" s="209">
        <v>0</v>
      </c>
      <c r="L3375" s="201">
        <v>218.34164681992604</v>
      </c>
      <c r="M3375" s="201">
        <v>441.35752980118298</v>
      </c>
      <c r="N3375" s="201">
        <v>41.094000000000001</v>
      </c>
      <c r="O3375" s="209">
        <v>41.094000000000001</v>
      </c>
      <c r="P3375" s="209">
        <v>441.35752980118298</v>
      </c>
      <c r="Q3375" s="209">
        <v>218.34164681992604</v>
      </c>
      <c r="R3375" s="209">
        <v>579.1515282499754</v>
      </c>
      <c r="S3375" s="209">
        <v>579.1515282499754</v>
      </c>
      <c r="T3375" s="215"/>
      <c r="U3375" s="170">
        <v>510.67289838357556</v>
      </c>
      <c r="V3375" s="170"/>
      <c r="W3375" s="170"/>
    </row>
    <row r="3376" spans="1:41" x14ac:dyDescent="0.25">
      <c r="A3376" s="213"/>
      <c r="B3376" s="213"/>
      <c r="C3376" s="213"/>
      <c r="D3376" s="214"/>
      <c r="E3376" s="213" t="s">
        <v>619</v>
      </c>
      <c r="F3376" s="212"/>
      <c r="G3376" s="212" t="s">
        <v>1969</v>
      </c>
      <c r="H3376" s="211"/>
      <c r="I3376" s="209"/>
      <c r="J3376" s="210"/>
      <c r="K3376" s="209">
        <v>0</v>
      </c>
      <c r="L3376" s="201">
        <v>218.34164681992604</v>
      </c>
      <c r="M3376" s="201">
        <v>441.35752980118298</v>
      </c>
      <c r="N3376" s="201">
        <v>41.094000000000001</v>
      </c>
      <c r="O3376" s="209">
        <v>41.094000000000001</v>
      </c>
      <c r="P3376" s="209">
        <v>441.35752980118298</v>
      </c>
      <c r="Q3376" s="209">
        <v>218.34164681992604</v>
      </c>
      <c r="R3376" s="209">
        <v>579.1515282499754</v>
      </c>
      <c r="S3376" s="209">
        <v>579.1515282499754</v>
      </c>
      <c r="T3376" s="209" t="s">
        <v>1968</v>
      </c>
      <c r="U3376" s="170">
        <v>510.67289838357556</v>
      </c>
      <c r="V3376" s="170"/>
      <c r="W3376" s="170"/>
      <c r="AO3376" s="221"/>
    </row>
    <row r="3377" spans="1:41" s="221" customFormat="1" x14ac:dyDescent="0.25">
      <c r="A3377" s="213" t="s">
        <v>1949</v>
      </c>
      <c r="B3377" s="213" t="s">
        <v>1948</v>
      </c>
      <c r="C3377" s="213" t="s">
        <v>1967</v>
      </c>
      <c r="D3377" s="214">
        <v>5792</v>
      </c>
      <c r="E3377" s="213" t="s">
        <v>1966</v>
      </c>
      <c r="F3377" s="219" t="s">
        <v>1965</v>
      </c>
      <c r="G3377" s="212" t="s">
        <v>1964</v>
      </c>
      <c r="H3377" s="211"/>
      <c r="I3377" s="209"/>
      <c r="J3377" s="210"/>
      <c r="K3377" s="209">
        <v>0</v>
      </c>
      <c r="L3377" s="201">
        <v>218.34164681992604</v>
      </c>
      <c r="M3377" s="201">
        <v>441.35752980118298</v>
      </c>
      <c r="N3377" s="201">
        <v>41.094000000000001</v>
      </c>
      <c r="O3377" s="209">
        <v>41.094000000000001</v>
      </c>
      <c r="P3377" s="209">
        <v>441.35752980118298</v>
      </c>
      <c r="Q3377" s="209">
        <v>218.34164681992604</v>
      </c>
      <c r="R3377" s="209">
        <v>579.1515282499754</v>
      </c>
      <c r="S3377" s="209">
        <v>579.1515282499754</v>
      </c>
      <c r="T3377" s="209" t="s">
        <v>1963</v>
      </c>
      <c r="U3377" s="170">
        <v>510.67289838357556</v>
      </c>
      <c r="V3377" s="222"/>
      <c r="W3377" s="222"/>
      <c r="AB3377" s="175"/>
      <c r="AO3377" s="168"/>
    </row>
    <row r="3378" spans="1:41" x14ac:dyDescent="0.25">
      <c r="A3378" s="213"/>
      <c r="B3378" s="213"/>
      <c r="C3378" s="213"/>
      <c r="D3378" s="214"/>
      <c r="E3378" s="213" t="s">
        <v>619</v>
      </c>
      <c r="F3378" s="212"/>
      <c r="G3378" s="212" t="s">
        <v>1962</v>
      </c>
      <c r="H3378" s="211"/>
      <c r="I3378" s="209"/>
      <c r="J3378" s="210"/>
      <c r="K3378" s="209">
        <v>0.13121600000000003</v>
      </c>
      <c r="L3378" s="201">
        <v>218.31920756236275</v>
      </c>
      <c r="M3378" s="201">
        <v>441.4191811546475</v>
      </c>
      <c r="N3378" s="201">
        <v>41.094000000000001</v>
      </c>
      <c r="O3378" s="209">
        <v>41.094000000000001</v>
      </c>
      <c r="P3378" s="209">
        <v>441.48083250811203</v>
      </c>
      <c r="Q3378" s="209">
        <v>218.29676830479943</v>
      </c>
      <c r="R3378" s="209">
        <v>579.2171362499754</v>
      </c>
      <c r="S3378" s="209">
        <v>579.28274424997539</v>
      </c>
      <c r="T3378" s="215"/>
      <c r="U3378" s="170">
        <v>510.73850638357555</v>
      </c>
      <c r="V3378" s="170"/>
      <c r="W3378" s="170"/>
    </row>
    <row r="3379" spans="1:41" x14ac:dyDescent="0.25">
      <c r="A3379" s="213"/>
      <c r="B3379" s="213"/>
      <c r="C3379" s="213"/>
      <c r="D3379" s="214"/>
      <c r="E3379" s="213"/>
      <c r="F3379" s="212"/>
      <c r="G3379" s="212"/>
      <c r="H3379" s="211"/>
      <c r="I3379" s="209"/>
      <c r="J3379" s="210"/>
      <c r="K3379" s="216">
        <v>1.0284340000000001</v>
      </c>
      <c r="L3379" s="201">
        <v>218.12089573275892</v>
      </c>
      <c r="M3379" s="201">
        <v>441.96403842849469</v>
      </c>
      <c r="N3379" s="201">
        <v>41.094000000000001</v>
      </c>
      <c r="O3379" s="209">
        <v>41.094000000000001</v>
      </c>
      <c r="P3379" s="209">
        <v>442.44724434887735</v>
      </c>
      <c r="Q3379" s="209">
        <v>217.94502316071845</v>
      </c>
      <c r="R3379" s="209">
        <v>579.79696124997531</v>
      </c>
      <c r="S3379" s="209">
        <v>580.31117824997534</v>
      </c>
      <c r="T3379" s="215"/>
      <c r="U3379" s="170">
        <v>511.31833138357547</v>
      </c>
      <c r="V3379" s="170"/>
      <c r="W3379" s="170"/>
    </row>
    <row r="3380" spans="1:41" x14ac:dyDescent="0.25">
      <c r="A3380" s="213" t="s">
        <v>1949</v>
      </c>
      <c r="B3380" s="213" t="s">
        <v>1948</v>
      </c>
      <c r="C3380" s="213" t="s">
        <v>111</v>
      </c>
      <c r="D3380" s="214">
        <v>5803</v>
      </c>
      <c r="E3380" s="213" t="s">
        <v>1695</v>
      </c>
      <c r="F3380" s="219" t="s">
        <v>1952</v>
      </c>
      <c r="G3380" s="219" t="s">
        <v>1951</v>
      </c>
      <c r="H3380" s="220">
        <v>75</v>
      </c>
      <c r="I3380" s="218">
        <v>0</v>
      </c>
      <c r="J3380" s="218"/>
      <c r="K3380" s="209">
        <v>0</v>
      </c>
      <c r="L3380" s="201">
        <v>217.94502316071845</v>
      </c>
      <c r="M3380" s="201">
        <v>442.44724434887735</v>
      </c>
      <c r="N3380" s="201">
        <v>41.094000000000001</v>
      </c>
      <c r="O3380" s="209">
        <v>41.094000000000001</v>
      </c>
      <c r="P3380" s="209">
        <v>442.44724434887735</v>
      </c>
      <c r="Q3380" s="209">
        <v>217.94502316071845</v>
      </c>
      <c r="R3380" s="209">
        <v>580.31117824997534</v>
      </c>
      <c r="S3380" s="209">
        <v>580.31117824997534</v>
      </c>
      <c r="T3380" s="209" t="s">
        <v>1950</v>
      </c>
      <c r="U3380" s="170">
        <v>511.8325483835755</v>
      </c>
      <c r="V3380" s="170"/>
      <c r="W3380" s="170"/>
    </row>
    <row r="3381" spans="1:41" x14ac:dyDescent="0.25">
      <c r="A3381" s="213"/>
      <c r="B3381" s="213"/>
      <c r="C3381" s="213"/>
      <c r="D3381" s="214"/>
      <c r="E3381" s="213"/>
      <c r="F3381" s="212"/>
      <c r="G3381" s="212"/>
      <c r="H3381" s="211"/>
      <c r="I3381" s="209">
        <v>0.23669999999999999</v>
      </c>
      <c r="J3381" s="210">
        <v>0.23670000000000002</v>
      </c>
      <c r="K3381" s="216">
        <v>0.13670000000000002</v>
      </c>
      <c r="L3381" s="201">
        <v>217.92164608392216</v>
      </c>
      <c r="M3381" s="201">
        <v>442.51147233950803</v>
      </c>
      <c r="N3381" s="201">
        <v>41.094000000000001</v>
      </c>
      <c r="O3381" s="209">
        <v>41.094000000000001</v>
      </c>
      <c r="P3381" s="209">
        <v>442.57570033013877</v>
      </c>
      <c r="Q3381" s="209">
        <v>217.89826900712583</v>
      </c>
      <c r="R3381" s="209">
        <v>580.37952824997535</v>
      </c>
      <c r="S3381" s="209">
        <v>580.44787824997536</v>
      </c>
      <c r="T3381" s="215"/>
      <c r="U3381" s="170">
        <v>511.90089838357551</v>
      </c>
      <c r="V3381" s="170"/>
      <c r="W3381" s="170"/>
    </row>
    <row r="3382" spans="1:41" x14ac:dyDescent="0.25">
      <c r="A3382" s="213" t="s">
        <v>1949</v>
      </c>
      <c r="B3382" s="213" t="s">
        <v>1948</v>
      </c>
      <c r="C3382" s="213" t="s">
        <v>1961</v>
      </c>
      <c r="D3382" s="214">
        <v>5805</v>
      </c>
      <c r="E3382" s="213" t="s">
        <v>1960</v>
      </c>
      <c r="F3382" s="212" t="s">
        <v>1959</v>
      </c>
      <c r="G3382" s="212" t="s">
        <v>1958</v>
      </c>
      <c r="H3382" s="211">
        <v>100</v>
      </c>
      <c r="I3382" s="218">
        <v>0</v>
      </c>
      <c r="J3382" s="210"/>
      <c r="K3382" s="209">
        <v>0.2</v>
      </c>
      <c r="L3382" s="201">
        <v>217.86406699279325</v>
      </c>
      <c r="M3382" s="201">
        <v>442.66966959221736</v>
      </c>
      <c r="N3382" s="201">
        <v>41.094000000000001</v>
      </c>
      <c r="O3382" s="209">
        <v>41.094000000000001</v>
      </c>
      <c r="P3382" s="209">
        <v>442.76363885429595</v>
      </c>
      <c r="Q3382" s="209">
        <v>217.82986497846071</v>
      </c>
      <c r="R3382" s="209">
        <v>580.54787824997538</v>
      </c>
      <c r="S3382" s="209">
        <v>580.64787824997541</v>
      </c>
      <c r="T3382" s="215"/>
      <c r="U3382" s="170">
        <v>512.06924838357554</v>
      </c>
      <c r="V3382" s="170"/>
      <c r="W3382" s="170"/>
    </row>
    <row r="3383" spans="1:41" x14ac:dyDescent="0.25">
      <c r="A3383" s="213"/>
      <c r="B3383" s="213"/>
      <c r="C3383" s="213"/>
      <c r="D3383" s="214"/>
      <c r="E3383" s="213" t="s">
        <v>619</v>
      </c>
      <c r="F3383" s="212"/>
      <c r="G3383" s="212"/>
      <c r="H3383" s="211"/>
      <c r="I3383" s="209">
        <v>0.40506300000000001</v>
      </c>
      <c r="J3383" s="210">
        <v>0.40506300000000001</v>
      </c>
      <c r="K3383" s="216">
        <v>0.175063</v>
      </c>
      <c r="L3383" s="201">
        <v>217.7999274422852</v>
      </c>
      <c r="M3383" s="201">
        <v>442.84589155893229</v>
      </c>
      <c r="N3383" s="201">
        <v>41.094000000000001</v>
      </c>
      <c r="O3383" s="209">
        <v>41.094000000000001</v>
      </c>
      <c r="P3383" s="209">
        <v>442.92814426356858</v>
      </c>
      <c r="Q3383" s="209">
        <v>217.76998990610969</v>
      </c>
      <c r="R3383" s="209">
        <v>580.73540974997547</v>
      </c>
      <c r="S3383" s="209">
        <v>580.82294124997543</v>
      </c>
      <c r="T3383" s="215"/>
      <c r="U3383" s="170">
        <v>512.25677988357563</v>
      </c>
      <c r="V3383" s="170"/>
      <c r="W3383" s="170"/>
    </row>
    <row r="3384" spans="1:41" x14ac:dyDescent="0.25">
      <c r="A3384" s="213" t="s">
        <v>1949</v>
      </c>
      <c r="B3384" s="213" t="s">
        <v>1948</v>
      </c>
      <c r="C3384" s="213" t="s">
        <v>1947</v>
      </c>
      <c r="D3384" s="214">
        <v>5810</v>
      </c>
      <c r="E3384" s="213" t="s">
        <v>1957</v>
      </c>
      <c r="F3384" s="212" t="s">
        <v>1945</v>
      </c>
      <c r="G3384" s="212" t="s">
        <v>1944</v>
      </c>
      <c r="H3384" s="211">
        <v>75</v>
      </c>
      <c r="I3384" s="209"/>
      <c r="J3384" s="217"/>
      <c r="K3384" s="209">
        <v>0.26</v>
      </c>
      <c r="L3384" s="201">
        <v>217.72552728747735</v>
      </c>
      <c r="M3384" s="201">
        <v>443.05030430427075</v>
      </c>
      <c r="N3384" s="201">
        <v>41.094000000000001</v>
      </c>
      <c r="O3384" s="209">
        <v>41.094000000000001</v>
      </c>
      <c r="P3384" s="209">
        <v>443.17246434497292</v>
      </c>
      <c r="Q3384" s="209">
        <v>217.68106466884501</v>
      </c>
      <c r="R3384" s="209">
        <v>580.95294124997542</v>
      </c>
      <c r="S3384" s="209">
        <v>581.08294124997542</v>
      </c>
      <c r="T3384" s="215"/>
      <c r="U3384" s="170">
        <v>512.47431138357558</v>
      </c>
      <c r="V3384" s="170"/>
      <c r="W3384" s="170"/>
    </row>
    <row r="3385" spans="1:41" x14ac:dyDescent="0.25">
      <c r="A3385" s="213"/>
      <c r="B3385" s="213"/>
      <c r="C3385" s="213"/>
      <c r="D3385" s="214"/>
      <c r="E3385" s="213" t="s">
        <v>619</v>
      </c>
      <c r="F3385" s="212"/>
      <c r="G3385" s="212"/>
      <c r="H3385" s="211"/>
      <c r="I3385" s="209"/>
      <c r="J3385" s="217"/>
      <c r="K3385" s="209">
        <v>0.24</v>
      </c>
      <c r="L3385" s="201">
        <v>217.64002225164592</v>
      </c>
      <c r="M3385" s="201">
        <v>443.28522745946725</v>
      </c>
      <c r="N3385" s="201">
        <v>41.094000000000001</v>
      </c>
      <c r="O3385" s="209">
        <v>41.094000000000001</v>
      </c>
      <c r="P3385" s="209">
        <v>443.39799057396152</v>
      </c>
      <c r="Q3385" s="209">
        <v>217.59897983444685</v>
      </c>
      <c r="R3385" s="209">
        <v>581.20294124997542</v>
      </c>
      <c r="S3385" s="209">
        <v>581.32294124997543</v>
      </c>
      <c r="T3385" s="215"/>
      <c r="U3385" s="170">
        <v>512.72431138357558</v>
      </c>
      <c r="V3385" s="170"/>
      <c r="W3385" s="170"/>
    </row>
    <row r="3386" spans="1:41" x14ac:dyDescent="0.25">
      <c r="A3386" s="213" t="s">
        <v>1949</v>
      </c>
      <c r="B3386" s="213" t="s">
        <v>1948</v>
      </c>
      <c r="C3386" s="213" t="s">
        <v>1956</v>
      </c>
      <c r="D3386" s="214">
        <v>5815</v>
      </c>
      <c r="E3386" s="213" t="s">
        <v>1955</v>
      </c>
      <c r="F3386" s="212" t="s">
        <v>1954</v>
      </c>
      <c r="G3386" s="212" t="s">
        <v>1953</v>
      </c>
      <c r="H3386" s="211">
        <v>75</v>
      </c>
      <c r="I3386" s="209"/>
      <c r="J3386" s="217"/>
      <c r="K3386" s="209">
        <v>0.4</v>
      </c>
      <c r="L3386" s="201">
        <v>217.53057580578172</v>
      </c>
      <c r="M3386" s="201">
        <v>443.5859290981187</v>
      </c>
      <c r="N3386" s="201">
        <v>41.094000000000001</v>
      </c>
      <c r="O3386" s="209">
        <v>41.094000000000001</v>
      </c>
      <c r="P3386" s="209">
        <v>443.77386762227587</v>
      </c>
      <c r="Q3386" s="209">
        <v>217.46217177711659</v>
      </c>
      <c r="R3386" s="209">
        <v>581.52294124997536</v>
      </c>
      <c r="S3386" s="209">
        <v>581.72294124997541</v>
      </c>
      <c r="T3386" s="215"/>
      <c r="U3386" s="170">
        <v>513.04431138357552</v>
      </c>
      <c r="V3386" s="170"/>
      <c r="W3386" s="170"/>
    </row>
    <row r="3387" spans="1:41" x14ac:dyDescent="0.25">
      <c r="A3387" s="213"/>
      <c r="B3387" s="213"/>
      <c r="C3387" s="213"/>
      <c r="D3387" s="214"/>
      <c r="E3387" s="213"/>
      <c r="F3387" s="212"/>
      <c r="G3387" s="212"/>
      <c r="H3387" s="211"/>
      <c r="I3387" s="209"/>
      <c r="J3387" s="217"/>
      <c r="K3387" s="216">
        <v>0.12287999999999999</v>
      </c>
      <c r="L3387" s="201">
        <v>217.44115805951066</v>
      </c>
      <c r="M3387" s="201">
        <v>443.83160233689694</v>
      </c>
      <c r="N3387" s="201">
        <v>41.094000000000001</v>
      </c>
      <c r="O3387" s="209">
        <v>41.094000000000001</v>
      </c>
      <c r="P3387" s="209">
        <v>443.88933705151805</v>
      </c>
      <c r="Q3387" s="209">
        <v>217.42014434190475</v>
      </c>
      <c r="R3387" s="209">
        <v>581.78438124997547</v>
      </c>
      <c r="S3387" s="209">
        <v>581.84582124997542</v>
      </c>
      <c r="T3387" s="215"/>
      <c r="U3387" s="170">
        <v>513.30575138357563</v>
      </c>
      <c r="V3387" s="170"/>
      <c r="W3387" s="170"/>
    </row>
    <row r="3388" spans="1:41" x14ac:dyDescent="0.25">
      <c r="A3388" s="213" t="s">
        <v>1949</v>
      </c>
      <c r="B3388" s="213" t="s">
        <v>1948</v>
      </c>
      <c r="C3388" s="213" t="s">
        <v>111</v>
      </c>
      <c r="D3388" s="214">
        <v>5818</v>
      </c>
      <c r="E3388" s="213" t="s">
        <v>1696</v>
      </c>
      <c r="F3388" s="219" t="s">
        <v>1952</v>
      </c>
      <c r="G3388" s="219" t="s">
        <v>1951</v>
      </c>
      <c r="H3388" s="211">
        <v>75</v>
      </c>
      <c r="I3388" s="218">
        <v>0</v>
      </c>
      <c r="J3388" s="217"/>
      <c r="K3388" s="209">
        <v>0</v>
      </c>
      <c r="L3388" s="201">
        <v>217.42014434190475</v>
      </c>
      <c r="M3388" s="201">
        <v>443.88933705151805</v>
      </c>
      <c r="N3388" s="201">
        <v>41.094000000000001</v>
      </c>
      <c r="O3388" s="209">
        <v>41.094000000000001</v>
      </c>
      <c r="P3388" s="209">
        <v>443.88933705151805</v>
      </c>
      <c r="Q3388" s="209">
        <v>217.42014434190475</v>
      </c>
      <c r="R3388" s="209">
        <v>581.84582124997542</v>
      </c>
      <c r="S3388" s="209">
        <v>581.84582124997542</v>
      </c>
      <c r="T3388" s="209" t="s">
        <v>1950</v>
      </c>
      <c r="U3388" s="170">
        <v>513.36719138357557</v>
      </c>
      <c r="V3388" s="170"/>
      <c r="W3388" s="170"/>
    </row>
    <row r="3389" spans="1:41" x14ac:dyDescent="0.25">
      <c r="A3389" s="213"/>
      <c r="B3389" s="213"/>
      <c r="C3389" s="213"/>
      <c r="D3389" s="214"/>
      <c r="E3389" s="213" t="s">
        <v>619</v>
      </c>
      <c r="F3389" s="212"/>
      <c r="G3389" s="212"/>
      <c r="H3389" s="211"/>
      <c r="I3389" s="209">
        <v>0.24712000000000001</v>
      </c>
      <c r="J3389" s="210">
        <v>0.24712000000000001</v>
      </c>
      <c r="K3389" s="216">
        <v>0.11712</v>
      </c>
      <c r="L3389" s="201">
        <v>217.40011564231159</v>
      </c>
      <c r="M3389" s="201">
        <v>443.94436545139126</v>
      </c>
      <c r="N3389" s="201">
        <v>41.094000000000001</v>
      </c>
      <c r="O3389" s="209">
        <v>41.094000000000001</v>
      </c>
      <c r="P3389" s="209">
        <v>443.99939385126453</v>
      </c>
      <c r="Q3389" s="209">
        <v>217.38008694271844</v>
      </c>
      <c r="R3389" s="209">
        <v>581.90438124997536</v>
      </c>
      <c r="S3389" s="209">
        <v>581.96294124997542</v>
      </c>
      <c r="T3389" s="215"/>
      <c r="U3389" s="170">
        <v>513.42575138357552</v>
      </c>
      <c r="V3389" s="170"/>
      <c r="W3389" s="170"/>
    </row>
    <row r="3390" spans="1:41" x14ac:dyDescent="0.25">
      <c r="A3390" s="213" t="s">
        <v>1949</v>
      </c>
      <c r="B3390" s="213" t="s">
        <v>1948</v>
      </c>
      <c r="C3390" s="213" t="s">
        <v>1947</v>
      </c>
      <c r="D3390" s="214">
        <v>5821</v>
      </c>
      <c r="E3390" s="213" t="s">
        <v>1946</v>
      </c>
      <c r="F3390" s="212" t="s">
        <v>1945</v>
      </c>
      <c r="G3390" s="212" t="s">
        <v>1944</v>
      </c>
      <c r="H3390" s="211">
        <v>75</v>
      </c>
      <c r="I3390" s="209"/>
      <c r="J3390" s="210"/>
      <c r="K3390" s="209">
        <v>0.26</v>
      </c>
      <c r="L3390" s="201">
        <v>217.3356243240861</v>
      </c>
      <c r="M3390" s="201">
        <v>444.1215538919667</v>
      </c>
      <c r="N3390" s="201">
        <v>41.094000000000001</v>
      </c>
      <c r="O3390" s="209">
        <v>41.094000000000001</v>
      </c>
      <c r="P3390" s="209">
        <v>444.24371393266887</v>
      </c>
      <c r="Q3390" s="209">
        <v>217.29116170545376</v>
      </c>
      <c r="R3390" s="209">
        <v>582.09294124997541</v>
      </c>
      <c r="S3390" s="209">
        <v>582.22294124997541</v>
      </c>
      <c r="T3390" s="215"/>
      <c r="U3390" s="170">
        <v>513.61431138357557</v>
      </c>
      <c r="V3390" s="170"/>
      <c r="W3390" s="170"/>
    </row>
    <row r="3391" spans="1:41" x14ac:dyDescent="0.25">
      <c r="A3391" s="213"/>
      <c r="B3391" s="213"/>
      <c r="C3391" s="213"/>
      <c r="D3391" s="214"/>
      <c r="E3391" s="213" t="s">
        <v>619</v>
      </c>
      <c r="F3391" s="212"/>
      <c r="G3391" s="212"/>
      <c r="H3391" s="211"/>
      <c r="I3391" s="209"/>
      <c r="J3391" s="210"/>
      <c r="K3391" s="209">
        <v>0.72640000000000005</v>
      </c>
      <c r="L3391" s="201">
        <v>217.16693998939786</v>
      </c>
      <c r="M3391" s="201">
        <v>444.5850102925383</v>
      </c>
      <c r="N3391" s="201">
        <v>41.094000000000001</v>
      </c>
      <c r="O3391" s="209">
        <v>41.094000000000001</v>
      </c>
      <c r="P3391" s="209">
        <v>444.92630665240773</v>
      </c>
      <c r="Q3391" s="209">
        <v>217.04271827334199</v>
      </c>
      <c r="R3391" s="209">
        <v>582.58614124997541</v>
      </c>
      <c r="S3391" s="209">
        <v>582.94934124997542</v>
      </c>
      <c r="T3391" s="215"/>
      <c r="U3391" s="170">
        <v>514.10751138357557</v>
      </c>
      <c r="V3391" s="170"/>
      <c r="W3391" s="170"/>
    </row>
    <row r="3392" spans="1:41" x14ac:dyDescent="0.25">
      <c r="A3392" s="213"/>
      <c r="B3392" s="213"/>
      <c r="C3392" s="213"/>
      <c r="D3392" s="214"/>
      <c r="E3392" s="213"/>
      <c r="F3392" s="212"/>
      <c r="G3392" s="212"/>
      <c r="H3392" s="211"/>
      <c r="I3392" s="209"/>
      <c r="J3392" s="210"/>
      <c r="K3392" s="209">
        <v>1.0236000000000001</v>
      </c>
      <c r="L3392" s="201">
        <v>216.86767236398791</v>
      </c>
      <c r="M3392" s="201">
        <v>445.40724133572598</v>
      </c>
      <c r="N3392" s="201">
        <v>41.094000000000001</v>
      </c>
      <c r="O3392" s="209">
        <v>41.094000000000001</v>
      </c>
      <c r="P3392" s="209">
        <v>445.88817601904418</v>
      </c>
      <c r="Q3392" s="209">
        <v>216.69262645463382</v>
      </c>
      <c r="R3392" s="209">
        <v>583.46114124997541</v>
      </c>
      <c r="S3392" s="209">
        <v>583.97294124997541</v>
      </c>
      <c r="T3392" s="209"/>
      <c r="U3392" s="170">
        <v>514.98251138357557</v>
      </c>
      <c r="V3392" s="170"/>
      <c r="W3392" s="170"/>
    </row>
    <row r="3393" spans="1:41" x14ac:dyDescent="0.25">
      <c r="A3393" s="208" t="s">
        <v>1943</v>
      </c>
      <c r="B3393" s="207"/>
      <c r="C3393" s="207"/>
      <c r="D3393" s="207"/>
      <c r="E3393" s="207"/>
      <c r="F3393" s="206"/>
      <c r="G3393" s="205"/>
      <c r="H3393" s="204"/>
      <c r="I3393" s="202"/>
      <c r="J3393" s="203"/>
      <c r="K3393" s="202">
        <v>0</v>
      </c>
      <c r="L3393" s="201">
        <v>216.69262645463382</v>
      </c>
      <c r="M3393" s="201">
        <v>445.88817601904418</v>
      </c>
      <c r="N3393" s="201">
        <v>41.094000000000001</v>
      </c>
      <c r="O3393" s="200">
        <v>41.094000000000001</v>
      </c>
      <c r="P3393" s="200">
        <v>445.88817601904418</v>
      </c>
      <c r="Q3393" s="200">
        <v>216.69262645463382</v>
      </c>
      <c r="R3393" s="200">
        <v>583.97294124997541</v>
      </c>
      <c r="S3393" s="200">
        <v>583.97294124997541</v>
      </c>
      <c r="T3393" s="199"/>
      <c r="U3393" s="170">
        <v>515.49431138357556</v>
      </c>
      <c r="V3393" s="170"/>
      <c r="W3393" s="170"/>
      <c r="AO3393" s="188"/>
    </row>
    <row r="3394" spans="1:41" s="188" customFormat="1" x14ac:dyDescent="0.25">
      <c r="F3394" s="198"/>
      <c r="G3394" s="198"/>
      <c r="H3394" s="197"/>
      <c r="I3394" s="193"/>
      <c r="J3394" s="196"/>
      <c r="K3394" s="195"/>
      <c r="L3394" s="195"/>
      <c r="M3394" s="195"/>
      <c r="N3394" s="194"/>
      <c r="O3394" s="193"/>
      <c r="P3394" s="193"/>
      <c r="Q3394" s="192"/>
      <c r="R3394" s="191"/>
      <c r="S3394" s="191"/>
      <c r="V3394" s="189"/>
      <c r="W3394" s="178"/>
      <c r="X3394" s="178"/>
      <c r="Y3394" s="178"/>
      <c r="Z3394" s="190"/>
      <c r="AA3394" s="178"/>
      <c r="AB3394" s="179"/>
      <c r="AC3394" s="178"/>
      <c r="AD3394" s="190"/>
      <c r="AE3394" s="190"/>
      <c r="AF3394" s="190"/>
      <c r="AG3394" s="190"/>
      <c r="AH3394" s="190"/>
      <c r="AI3394" s="190"/>
      <c r="AJ3394" s="190"/>
      <c r="AK3394" s="189"/>
      <c r="AO3394" s="168"/>
    </row>
    <row r="3395" spans="1:41" x14ac:dyDescent="0.25">
      <c r="A3395" s="178"/>
      <c r="B3395" s="178"/>
      <c r="C3395" s="178"/>
      <c r="D3395" s="178"/>
      <c r="E3395" s="178"/>
      <c r="F3395" s="177"/>
      <c r="G3395" s="184"/>
      <c r="H3395" s="187"/>
      <c r="I3395" s="178"/>
      <c r="J3395" s="182"/>
      <c r="K3395" s="180"/>
      <c r="L3395" s="180"/>
      <c r="M3395" s="180"/>
      <c r="N3395" s="181"/>
      <c r="O3395" s="186"/>
      <c r="P3395" s="186"/>
      <c r="Q3395" s="185"/>
      <c r="R3395" s="180"/>
      <c r="S3395" s="180"/>
      <c r="T3395" s="178"/>
      <c r="U3395" s="178"/>
      <c r="V3395" s="178"/>
      <c r="W3395" s="180"/>
      <c r="X3395" s="180"/>
      <c r="Y3395" s="180"/>
      <c r="Z3395" s="178"/>
      <c r="AA3395" s="178"/>
      <c r="AB3395" s="179"/>
      <c r="AC3395" s="178"/>
      <c r="AD3395" s="178"/>
      <c r="AE3395" s="178"/>
      <c r="AF3395" s="178"/>
      <c r="AG3395" s="178"/>
      <c r="AH3395" s="178"/>
      <c r="AI3395" s="178"/>
      <c r="AJ3395" s="178"/>
      <c r="AK3395" s="178"/>
    </row>
    <row r="3396" spans="1:41" x14ac:dyDescent="0.25">
      <c r="A3396" s="178"/>
      <c r="B3396" s="178"/>
      <c r="C3396" s="178"/>
      <c r="D3396" s="178"/>
      <c r="E3396" s="178"/>
      <c r="F3396" s="177"/>
      <c r="G3396" s="184"/>
      <c r="H3396" s="183"/>
      <c r="I3396" s="178"/>
      <c r="J3396" s="182"/>
      <c r="K3396" s="180"/>
      <c r="L3396" s="180"/>
      <c r="M3396" s="180"/>
      <c r="N3396" s="181"/>
      <c r="O3396" s="180"/>
      <c r="P3396" s="180"/>
      <c r="Q3396" s="180"/>
      <c r="R3396" s="180"/>
      <c r="S3396" s="180"/>
      <c r="T3396" s="178"/>
      <c r="U3396" s="178"/>
      <c r="V3396" s="178"/>
      <c r="W3396" s="178"/>
      <c r="X3396" s="178"/>
      <c r="Y3396" s="178"/>
      <c r="Z3396" s="178"/>
      <c r="AA3396" s="178"/>
      <c r="AB3396" s="179"/>
      <c r="AC3396" s="178"/>
      <c r="AD3396" s="178"/>
      <c r="AE3396" s="178"/>
      <c r="AF3396" s="178"/>
      <c r="AG3396" s="178"/>
      <c r="AH3396" s="178"/>
      <c r="AI3396" s="178"/>
      <c r="AJ3396" s="178"/>
      <c r="AK3396" s="178"/>
    </row>
    <row r="3397" spans="1:41" x14ac:dyDescent="0.25">
      <c r="A3397" s="178"/>
      <c r="B3397" s="178"/>
      <c r="C3397" s="178"/>
      <c r="D3397" s="178"/>
      <c r="E3397" s="178"/>
      <c r="F3397" s="177"/>
      <c r="G3397" s="184"/>
      <c r="H3397" s="183"/>
      <c r="I3397" s="178"/>
      <c r="J3397" s="182"/>
      <c r="K3397" s="180"/>
      <c r="L3397" s="180"/>
      <c r="M3397" s="180"/>
      <c r="N3397" s="181"/>
      <c r="O3397" s="180"/>
      <c r="P3397" s="180"/>
      <c r="Q3397" s="180"/>
      <c r="R3397" s="180"/>
      <c r="S3397" s="180"/>
      <c r="T3397" s="178"/>
      <c r="U3397" s="178"/>
      <c r="V3397" s="178"/>
      <c r="W3397" s="178"/>
      <c r="X3397" s="178"/>
      <c r="Y3397" s="178"/>
      <c r="Z3397" s="178"/>
      <c r="AA3397" s="178"/>
      <c r="AB3397" s="179"/>
      <c r="AC3397" s="178"/>
      <c r="AD3397" s="178"/>
      <c r="AE3397" s="178"/>
      <c r="AF3397" s="178"/>
      <c r="AG3397" s="178"/>
      <c r="AH3397" s="178"/>
      <c r="AI3397" s="178"/>
      <c r="AJ3397" s="178"/>
      <c r="AK3397" s="177"/>
    </row>
    <row r="3398" spans="1:41" x14ac:dyDescent="0.25">
      <c r="A3398" s="178"/>
      <c r="B3398" s="178"/>
      <c r="C3398" s="178"/>
      <c r="D3398" s="178"/>
      <c r="E3398" s="178"/>
      <c r="F3398" s="177"/>
      <c r="G3398" s="184"/>
      <c r="H3398" s="183"/>
      <c r="I3398" s="178"/>
      <c r="J3398" s="182"/>
      <c r="K3398" s="180"/>
      <c r="L3398" s="180"/>
      <c r="M3398" s="180"/>
      <c r="N3398" s="181"/>
      <c r="O3398" s="180"/>
      <c r="P3398" s="180"/>
      <c r="Q3398" s="180"/>
      <c r="R3398" s="180"/>
      <c r="S3398" s="180"/>
      <c r="T3398" s="178"/>
      <c r="U3398" s="178"/>
      <c r="V3398" s="178"/>
      <c r="W3398" s="178"/>
      <c r="X3398" s="178"/>
      <c r="Y3398" s="178"/>
      <c r="Z3398" s="178"/>
      <c r="AA3398" s="178"/>
      <c r="AB3398" s="179"/>
      <c r="AC3398" s="178"/>
      <c r="AD3398" s="178"/>
      <c r="AE3398" s="178"/>
      <c r="AF3398" s="178"/>
      <c r="AG3398" s="178"/>
      <c r="AH3398" s="178"/>
      <c r="AI3398" s="178"/>
      <c r="AJ3398" s="178"/>
      <c r="AK3398" s="177"/>
    </row>
    <row r="3399" spans="1:41" x14ac:dyDescent="0.25">
      <c r="A3399" s="178"/>
      <c r="B3399" s="178"/>
      <c r="C3399" s="178"/>
      <c r="D3399" s="178"/>
      <c r="E3399" s="178"/>
      <c r="F3399" s="177"/>
      <c r="G3399" s="184"/>
      <c r="H3399" s="183"/>
      <c r="I3399" s="178"/>
      <c r="J3399" s="182"/>
      <c r="K3399" s="180"/>
      <c r="L3399" s="180"/>
      <c r="M3399" s="180"/>
      <c r="N3399" s="181"/>
      <c r="O3399" s="180"/>
      <c r="P3399" s="180"/>
      <c r="Q3399" s="180"/>
      <c r="R3399" s="180"/>
      <c r="S3399" s="180"/>
      <c r="T3399" s="178"/>
      <c r="U3399" s="178"/>
      <c r="V3399" s="178"/>
      <c r="W3399" s="178"/>
      <c r="X3399" s="178"/>
      <c r="Y3399" s="178"/>
      <c r="Z3399" s="178"/>
      <c r="AA3399" s="178"/>
      <c r="AB3399" s="179"/>
      <c r="AC3399" s="178"/>
      <c r="AD3399" s="178"/>
      <c r="AE3399" s="178"/>
      <c r="AF3399" s="178"/>
      <c r="AG3399" s="178"/>
      <c r="AH3399" s="178"/>
      <c r="AI3399" s="178"/>
      <c r="AJ3399" s="178"/>
      <c r="AK3399" s="177"/>
    </row>
  </sheetData>
  <mergeCells count="2">
    <mergeCell ref="V7:AN7"/>
    <mergeCell ref="A7:T7"/>
  </mergeCells>
  <pageMargins left="0.7" right="0.7" top="0.75" bottom="1.25" header="0.3" footer="0.05"/>
  <pageSetup scale="23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/>
  </sheetPr>
  <dimension ref="A1:V3610"/>
  <sheetViews>
    <sheetView topLeftCell="A3593" workbookViewId="0">
      <selection sqref="A1:V1048576"/>
    </sheetView>
  </sheetViews>
  <sheetFormatPr defaultRowHeight="15" x14ac:dyDescent="0.25"/>
  <cols>
    <col min="1" max="1" width="21.42578125" customWidth="1"/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92" t="s">
        <v>3789</v>
      </c>
      <c r="C1" s="791"/>
      <c r="D1" s="791"/>
      <c r="E1" s="791"/>
      <c r="F1" s="791"/>
      <c r="G1" s="791"/>
      <c r="H1" s="791"/>
      <c r="I1" s="791"/>
      <c r="J1" s="791"/>
      <c r="K1" s="791"/>
      <c r="L1" s="791"/>
      <c r="M1" s="791"/>
      <c r="N1" s="791"/>
      <c r="O1" s="791"/>
      <c r="P1" s="791"/>
      <c r="Q1" s="791"/>
      <c r="R1" s="791"/>
      <c r="S1" s="791"/>
      <c r="T1" s="791"/>
      <c r="U1" s="791"/>
      <c r="V1" s="170"/>
    </row>
    <row r="2" spans="1:22" ht="63.75" x14ac:dyDescent="0.25">
      <c r="A2" t="s">
        <v>3807</v>
      </c>
      <c r="B2" s="168" t="s">
        <v>3786</v>
      </c>
      <c r="C2" s="665" t="s">
        <v>3785</v>
      </c>
      <c r="D2" s="168" t="s">
        <v>500</v>
      </c>
      <c r="E2" s="677" t="s">
        <v>3784</v>
      </c>
      <c r="F2" s="665" t="s">
        <v>3783</v>
      </c>
      <c r="G2" s="676" t="s">
        <v>3782</v>
      </c>
      <c r="H2" s="169" t="s">
        <v>3781</v>
      </c>
      <c r="I2" s="675" t="s">
        <v>3780</v>
      </c>
      <c r="J2" s="192" t="s">
        <v>3779</v>
      </c>
      <c r="K2" s="674" t="s">
        <v>3778</v>
      </c>
      <c r="L2" s="192" t="s">
        <v>3777</v>
      </c>
      <c r="M2" s="678" t="s">
        <v>3776</v>
      </c>
      <c r="N2" s="678" t="s">
        <v>3775</v>
      </c>
      <c r="O2" s="678" t="s">
        <v>3774</v>
      </c>
      <c r="P2" s="192" t="s">
        <v>3773</v>
      </c>
      <c r="Q2" s="192" t="s">
        <v>3772</v>
      </c>
      <c r="R2" s="192" t="s">
        <v>3771</v>
      </c>
      <c r="S2" s="665" t="s">
        <v>3770</v>
      </c>
      <c r="T2" s="665" t="s">
        <v>3769</v>
      </c>
      <c r="U2" s="168" t="s">
        <v>3768</v>
      </c>
      <c r="V2" s="665" t="s">
        <v>3787</v>
      </c>
    </row>
    <row r="3" spans="1:22" x14ac:dyDescent="0.25">
      <c r="B3" s="168"/>
      <c r="C3" s="665"/>
      <c r="D3" s="168"/>
      <c r="E3" s="677"/>
      <c r="F3" s="665"/>
      <c r="G3" s="676"/>
      <c r="H3" s="169"/>
      <c r="I3" s="675"/>
      <c r="J3" s="192"/>
      <c r="K3" s="674"/>
      <c r="L3" s="192"/>
      <c r="M3" s="192"/>
      <c r="N3" s="192"/>
      <c r="O3" s="673"/>
      <c r="P3" s="193"/>
      <c r="Q3" s="193"/>
      <c r="R3" s="192"/>
      <c r="S3" s="665"/>
      <c r="T3" s="192"/>
      <c r="U3" s="168"/>
      <c r="V3" s="192">
        <f>S16</f>
        <v>68.478629866399828</v>
      </c>
    </row>
    <row r="4" spans="1:22" x14ac:dyDescent="0.25">
      <c r="B4" s="168"/>
      <c r="C4" s="665"/>
      <c r="D4" s="168"/>
      <c r="E4" s="677"/>
      <c r="F4" s="665"/>
      <c r="G4" s="676"/>
      <c r="H4" s="169"/>
      <c r="I4" s="675"/>
      <c r="J4" s="192"/>
      <c r="K4" s="674"/>
      <c r="L4" s="192"/>
      <c r="M4" s="192"/>
      <c r="N4" s="192"/>
      <c r="O4" s="673"/>
      <c r="P4" s="193"/>
      <c r="Q4" s="193"/>
      <c r="R4" s="192"/>
      <c r="S4" s="665"/>
      <c r="T4" s="665"/>
      <c r="U4" s="168"/>
      <c r="V4" s="665"/>
    </row>
    <row r="5" spans="1:22" x14ac:dyDescent="0.25">
      <c r="B5" s="168"/>
      <c r="C5" s="665"/>
      <c r="D5" s="168"/>
      <c r="E5" s="677"/>
      <c r="F5" s="665"/>
      <c r="G5" s="676"/>
      <c r="H5" s="169"/>
      <c r="I5" s="675"/>
      <c r="J5" s="192"/>
      <c r="K5" s="674"/>
      <c r="L5" s="192"/>
      <c r="M5" s="192"/>
      <c r="N5" s="192"/>
      <c r="O5" s="673"/>
      <c r="P5" s="193"/>
      <c r="Q5" s="193"/>
      <c r="R5" s="192"/>
      <c r="S5" s="665"/>
      <c r="T5" s="665"/>
      <c r="U5" s="168"/>
      <c r="V5" s="665"/>
    </row>
    <row r="6" spans="1:22" x14ac:dyDescent="0.25">
      <c r="B6" s="168"/>
      <c r="C6" s="665"/>
      <c r="D6" s="168"/>
      <c r="E6" s="677"/>
      <c r="F6" s="665"/>
      <c r="G6" s="676"/>
      <c r="H6" s="169"/>
      <c r="I6" s="675"/>
      <c r="J6" s="192"/>
      <c r="K6" s="674"/>
      <c r="L6" s="192"/>
      <c r="M6" s="192"/>
      <c r="N6" s="192"/>
      <c r="O6" s="673"/>
      <c r="P6" s="193"/>
      <c r="Q6" s="193"/>
      <c r="R6" s="192"/>
      <c r="S6" s="665"/>
      <c r="T6" s="665"/>
      <c r="U6" s="168"/>
      <c r="V6" s="665"/>
    </row>
    <row r="7" spans="1:22" x14ac:dyDescent="0.25">
      <c r="B7" s="168"/>
      <c r="C7" s="665"/>
      <c r="D7" s="168"/>
      <c r="E7" s="677"/>
      <c r="F7" s="665"/>
      <c r="G7" s="676"/>
      <c r="H7" s="169"/>
      <c r="I7" s="675"/>
      <c r="J7" s="192"/>
      <c r="K7" s="674"/>
      <c r="L7" s="192"/>
      <c r="M7" s="192"/>
      <c r="N7" s="192"/>
      <c r="O7" s="673"/>
      <c r="P7" s="193"/>
      <c r="Q7" s="193"/>
      <c r="R7" s="192"/>
      <c r="S7" s="665"/>
      <c r="T7" s="665"/>
      <c r="U7" s="168"/>
      <c r="V7" s="665"/>
    </row>
    <row r="8" spans="1:22" x14ac:dyDescent="0.25">
      <c r="B8" s="168"/>
      <c r="C8" s="665"/>
      <c r="D8" s="168"/>
      <c r="E8" s="677"/>
      <c r="F8" s="665"/>
      <c r="G8" s="676"/>
      <c r="H8" s="169"/>
      <c r="I8" s="675"/>
      <c r="J8" s="192"/>
      <c r="K8" s="674"/>
      <c r="L8" s="192"/>
      <c r="M8" s="192"/>
      <c r="N8" s="192"/>
      <c r="O8" s="673"/>
      <c r="P8" s="193"/>
      <c r="Q8" s="193"/>
      <c r="R8" s="192"/>
      <c r="S8" s="665"/>
      <c r="T8" s="665"/>
      <c r="U8" s="168"/>
      <c r="V8" s="665"/>
    </row>
    <row r="9" spans="1:22" x14ac:dyDescent="0.25">
      <c r="B9" s="168"/>
      <c r="C9" s="665"/>
      <c r="D9" s="168"/>
      <c r="E9" s="677"/>
      <c r="F9" s="665"/>
      <c r="G9" s="676"/>
      <c r="H9" s="169"/>
      <c r="I9" s="675"/>
      <c r="J9" s="192"/>
      <c r="K9" s="674"/>
      <c r="L9" s="192"/>
      <c r="M9" s="192"/>
      <c r="N9" s="192"/>
      <c r="O9" s="673"/>
      <c r="P9" s="193"/>
      <c r="Q9" s="193"/>
      <c r="R9" s="192"/>
      <c r="S9" s="665"/>
      <c r="T9" s="665"/>
      <c r="U9" s="168"/>
      <c r="V9" s="665"/>
    </row>
    <row r="10" spans="1:22" x14ac:dyDescent="0.25">
      <c r="B10" s="168"/>
      <c r="C10" s="665"/>
      <c r="D10" s="168"/>
      <c r="E10" s="677"/>
      <c r="F10" s="665"/>
      <c r="G10" s="676"/>
      <c r="H10" s="169"/>
      <c r="I10" s="675"/>
      <c r="J10" s="192"/>
      <c r="K10" s="674"/>
      <c r="L10" s="192"/>
      <c r="M10" s="192"/>
      <c r="N10" s="192"/>
      <c r="O10" s="673"/>
      <c r="P10" s="193"/>
      <c r="Q10" s="193"/>
      <c r="R10" s="192"/>
      <c r="S10" s="665"/>
      <c r="T10" s="665"/>
      <c r="U10" s="168"/>
      <c r="V10" s="665"/>
    </row>
    <row r="11" spans="1:22" x14ac:dyDescent="0.25">
      <c r="B11" s="538"/>
      <c r="C11" s="666"/>
      <c r="D11" s="538"/>
      <c r="E11" s="672"/>
      <c r="F11" s="538"/>
      <c r="G11" s="547"/>
      <c r="H11" s="546"/>
      <c r="I11" s="671"/>
      <c r="J11" s="667"/>
      <c r="K11" s="670"/>
      <c r="L11" s="667"/>
      <c r="M11" s="667"/>
      <c r="N11" s="667"/>
      <c r="O11" s="669"/>
      <c r="P11" s="668"/>
      <c r="Q11" s="668"/>
      <c r="R11" s="667"/>
      <c r="S11" s="666"/>
      <c r="T11" s="666"/>
      <c r="U11" s="538"/>
      <c r="V11" s="665"/>
    </row>
    <row r="12" spans="1:22" x14ac:dyDescent="0.25">
      <c r="B12" s="538"/>
      <c r="C12" s="666"/>
      <c r="D12" s="538"/>
      <c r="E12" s="672"/>
      <c r="F12" s="538"/>
      <c r="G12" s="547"/>
      <c r="H12" s="546"/>
      <c r="I12" s="671"/>
      <c r="J12" s="667"/>
      <c r="K12" s="670"/>
      <c r="L12" s="667"/>
      <c r="M12" s="667"/>
      <c r="N12" s="667"/>
      <c r="O12" s="669"/>
      <c r="P12" s="668"/>
      <c r="Q12" s="668"/>
      <c r="R12" s="667"/>
      <c r="S12" s="666"/>
      <c r="T12" s="666"/>
      <c r="U12" s="538"/>
      <c r="V12" s="665"/>
    </row>
    <row r="13" spans="1:22" x14ac:dyDescent="0.25">
      <c r="B13" s="538"/>
      <c r="C13" s="666"/>
      <c r="D13" s="538"/>
      <c r="E13" s="672"/>
      <c r="F13" s="538"/>
      <c r="G13" s="547"/>
      <c r="H13" s="546"/>
      <c r="I13" s="671"/>
      <c r="J13" s="667"/>
      <c r="K13" s="670"/>
      <c r="L13" s="667"/>
      <c r="M13" s="667"/>
      <c r="N13" s="667"/>
      <c r="O13" s="669"/>
      <c r="P13" s="668"/>
      <c r="Q13" s="668"/>
      <c r="R13" s="667"/>
      <c r="S13" s="666"/>
      <c r="T13" s="666"/>
      <c r="U13" s="538"/>
      <c r="V13" s="665"/>
    </row>
    <row r="14" spans="1:22" x14ac:dyDescent="0.25">
      <c r="B14" s="538"/>
      <c r="C14" s="666"/>
      <c r="D14" s="538"/>
      <c r="E14" s="672"/>
      <c r="F14" s="538"/>
      <c r="G14" s="547"/>
      <c r="H14" s="546"/>
      <c r="I14" s="671"/>
      <c r="J14" s="667"/>
      <c r="K14" s="670"/>
      <c r="L14" s="667"/>
      <c r="M14" s="667"/>
      <c r="N14" s="667"/>
      <c r="O14" s="669"/>
      <c r="P14" s="668"/>
      <c r="Q14" s="668"/>
      <c r="R14" s="667"/>
      <c r="S14" s="666"/>
      <c r="T14" s="666"/>
      <c r="U14" s="538"/>
      <c r="V14" s="665"/>
    </row>
    <row r="15" spans="1:22" x14ac:dyDescent="0.25">
      <c r="B15" s="538"/>
      <c r="C15" s="666"/>
      <c r="D15" s="538"/>
      <c r="E15" s="672"/>
      <c r="F15" s="538"/>
      <c r="G15" s="547"/>
      <c r="H15" s="546"/>
      <c r="I15" s="671"/>
      <c r="J15" s="667"/>
      <c r="K15" s="670"/>
      <c r="L15" s="667"/>
      <c r="M15" s="667"/>
      <c r="N15" s="667"/>
      <c r="O15" s="669"/>
      <c r="P15" s="668"/>
      <c r="Q15" s="668"/>
      <c r="R15" s="667"/>
      <c r="S15" s="666"/>
      <c r="T15" s="666"/>
      <c r="U15" s="538"/>
      <c r="V15" s="665"/>
    </row>
    <row r="16" spans="1:22" x14ac:dyDescent="0.25">
      <c r="A16">
        <v>0</v>
      </c>
      <c r="B16" s="551" t="s">
        <v>3433</v>
      </c>
      <c r="C16" s="551" t="s">
        <v>3722</v>
      </c>
      <c r="D16" s="551" t="s">
        <v>3755</v>
      </c>
      <c r="E16" s="651">
        <v>685</v>
      </c>
      <c r="F16" s="542" t="s">
        <v>3754</v>
      </c>
      <c r="G16" s="547"/>
      <c r="H16" s="550" t="s">
        <v>3753</v>
      </c>
      <c r="I16" s="540"/>
      <c r="J16" s="539"/>
      <c r="K16" s="664"/>
      <c r="L16" s="539">
        <v>0</v>
      </c>
      <c r="M16" s="201">
        <v>370.70660935763249</v>
      </c>
      <c r="N16" s="201">
        <v>427.57284404473501</v>
      </c>
      <c r="O16" s="201">
        <v>51.664739548335199</v>
      </c>
      <c r="P16" s="539">
        <v>51.664739548335199</v>
      </c>
      <c r="Q16" s="539">
        <v>427.57284404473501</v>
      </c>
      <c r="R16" s="539">
        <v>370.70660935763249</v>
      </c>
      <c r="S16" s="531">
        <v>68.478629866399828</v>
      </c>
      <c r="T16" s="531">
        <v>68.478629866399828</v>
      </c>
      <c r="U16" s="663"/>
      <c r="V16" s="170">
        <v>0</v>
      </c>
    </row>
    <row r="17" spans="1:22" x14ac:dyDescent="0.25">
      <c r="A17">
        <v>0</v>
      </c>
      <c r="B17" s="551"/>
      <c r="C17" s="551"/>
      <c r="D17" s="551"/>
      <c r="E17" s="651"/>
      <c r="F17" s="542"/>
      <c r="G17" s="547"/>
      <c r="H17" s="550" t="s">
        <v>3752</v>
      </c>
      <c r="I17" s="540"/>
      <c r="J17" s="539"/>
      <c r="K17" s="646"/>
      <c r="L17" s="539">
        <v>2.365729E-3</v>
      </c>
      <c r="M17" s="201">
        <v>370.70542649313245</v>
      </c>
      <c r="N17" s="201">
        <v>427.57284404473501</v>
      </c>
      <c r="O17" s="201">
        <v>51.664739548335199</v>
      </c>
      <c r="P17" s="539">
        <v>51.664739548335199</v>
      </c>
      <c r="Q17" s="539">
        <v>427.57284404473501</v>
      </c>
      <c r="R17" s="539">
        <v>370.70424362863247</v>
      </c>
      <c r="S17" s="531">
        <v>68.479812730899837</v>
      </c>
      <c r="T17" s="531">
        <v>68.480995595399833</v>
      </c>
      <c r="U17" s="663"/>
      <c r="V17" s="170">
        <v>1.1828645000093729E-3</v>
      </c>
    </row>
    <row r="18" spans="1:22" x14ac:dyDescent="0.25">
      <c r="A18">
        <v>0</v>
      </c>
      <c r="B18" s="542"/>
      <c r="C18" s="542"/>
      <c r="D18" s="542"/>
      <c r="E18" s="569"/>
      <c r="F18" s="542" t="s">
        <v>619</v>
      </c>
      <c r="G18" s="547"/>
      <c r="H18" s="547" t="s">
        <v>3751</v>
      </c>
      <c r="I18" s="552"/>
      <c r="J18" s="531"/>
      <c r="K18" s="646"/>
      <c r="L18" s="539">
        <v>1.1632171E-2</v>
      </c>
      <c r="M18" s="201">
        <v>370.69842754313248</v>
      </c>
      <c r="N18" s="201">
        <v>427.57284404473501</v>
      </c>
      <c r="O18" s="201">
        <v>51.664739548335199</v>
      </c>
      <c r="P18" s="539">
        <v>51.664739548335199</v>
      </c>
      <c r="Q18" s="539">
        <v>427.57284404473501</v>
      </c>
      <c r="R18" s="539">
        <v>370.69261145763249</v>
      </c>
      <c r="S18" s="531">
        <v>68.486811680899834</v>
      </c>
      <c r="T18" s="531">
        <v>68.492627766399835</v>
      </c>
      <c r="U18" s="659"/>
      <c r="V18" s="170">
        <v>8.1818145000056575E-3</v>
      </c>
    </row>
    <row r="19" spans="1:22" x14ac:dyDescent="0.25">
      <c r="A19">
        <v>0</v>
      </c>
      <c r="B19" s="542"/>
      <c r="C19" s="542"/>
      <c r="D19" s="542"/>
      <c r="E19" s="569"/>
      <c r="F19" s="542"/>
      <c r="G19" s="547"/>
      <c r="H19" s="547" t="s">
        <v>3750</v>
      </c>
      <c r="I19" s="552"/>
      <c r="J19" s="531"/>
      <c r="K19" s="646"/>
      <c r="L19" s="539">
        <v>0</v>
      </c>
      <c r="M19" s="201">
        <v>370.69261145763249</v>
      </c>
      <c r="N19" s="201">
        <v>427.57284404473501</v>
      </c>
      <c r="O19" s="201">
        <v>51.664739548335199</v>
      </c>
      <c r="P19" s="539">
        <v>51.664739548335199</v>
      </c>
      <c r="Q19" s="539">
        <v>427.57284404473501</v>
      </c>
      <c r="R19" s="539">
        <v>370.69261145763249</v>
      </c>
      <c r="S19" s="531">
        <v>68.492627766399835</v>
      </c>
      <c r="T19" s="531">
        <v>68.492627766399835</v>
      </c>
      <c r="U19" s="659"/>
      <c r="V19" s="170">
        <v>1.399790000000678E-2</v>
      </c>
    </row>
    <row r="20" spans="1:22" x14ac:dyDescent="0.25">
      <c r="A20">
        <v>0</v>
      </c>
      <c r="B20" s="542"/>
      <c r="C20" s="542"/>
      <c r="D20" s="542"/>
      <c r="E20" s="569"/>
      <c r="F20" s="542"/>
      <c r="G20" s="547"/>
      <c r="H20" s="547" t="s">
        <v>3748</v>
      </c>
      <c r="I20" s="552"/>
      <c r="J20" s="531"/>
      <c r="K20" s="646"/>
      <c r="L20" s="539">
        <v>3.8348130000000001E-2</v>
      </c>
      <c r="M20" s="201">
        <v>370.67343739263254</v>
      </c>
      <c r="N20" s="201">
        <v>427.57284404473501</v>
      </c>
      <c r="O20" s="201">
        <v>51.664739548335199</v>
      </c>
      <c r="P20" s="539">
        <v>51.664739548335199</v>
      </c>
      <c r="Q20" s="539">
        <v>427.57284404473501</v>
      </c>
      <c r="R20" s="539">
        <v>370.65426332763252</v>
      </c>
      <c r="S20" s="531">
        <v>68.511801831399836</v>
      </c>
      <c r="T20" s="531">
        <v>68.530975896399838</v>
      </c>
      <c r="U20" s="659"/>
      <c r="V20" s="170">
        <v>3.3171965000008186E-2</v>
      </c>
    </row>
    <row r="21" spans="1:22" x14ac:dyDescent="0.25">
      <c r="A21">
        <v>0</v>
      </c>
      <c r="B21" s="551" t="s">
        <v>3433</v>
      </c>
      <c r="C21" s="551" t="s">
        <v>3722</v>
      </c>
      <c r="D21" s="542" t="s">
        <v>3747</v>
      </c>
      <c r="E21" s="651">
        <v>685</v>
      </c>
      <c r="F21" s="542" t="s">
        <v>3746</v>
      </c>
      <c r="G21" s="547" t="s">
        <v>3745</v>
      </c>
      <c r="H21" s="547" t="s">
        <v>3744</v>
      </c>
      <c r="I21" s="552"/>
      <c r="J21" s="531"/>
      <c r="K21" s="646"/>
      <c r="L21" s="539">
        <v>4.4341399999999996E-3</v>
      </c>
      <c r="M21" s="201">
        <v>370.65204625763249</v>
      </c>
      <c r="N21" s="201">
        <v>427.57284404473501</v>
      </c>
      <c r="O21" s="201">
        <v>51.664739548335199</v>
      </c>
      <c r="P21" s="539">
        <v>51.664739548335199</v>
      </c>
      <c r="Q21" s="539">
        <v>427.57284404473501</v>
      </c>
      <c r="R21" s="539">
        <v>370.64982918763252</v>
      </c>
      <c r="S21" s="531">
        <v>68.533192966399838</v>
      </c>
      <c r="T21" s="531">
        <v>68.535410036399838</v>
      </c>
      <c r="U21" s="659"/>
      <c r="V21" s="170">
        <v>5.4563100000009968E-2</v>
      </c>
    </row>
    <row r="22" spans="1:22" x14ac:dyDescent="0.25">
      <c r="A22">
        <v>0</v>
      </c>
      <c r="B22" s="542"/>
      <c r="C22" s="542"/>
      <c r="D22" s="542"/>
      <c r="E22" s="569"/>
      <c r="F22" s="542"/>
      <c r="G22" s="547"/>
      <c r="H22" s="547" t="s">
        <v>3742</v>
      </c>
      <c r="I22" s="552"/>
      <c r="J22" s="531"/>
      <c r="K22" s="646"/>
      <c r="L22" s="539">
        <v>4.7568999999999997E-3</v>
      </c>
      <c r="M22" s="201">
        <v>370.64745073763254</v>
      </c>
      <c r="N22" s="201">
        <v>427.57284404473501</v>
      </c>
      <c r="O22" s="201">
        <v>51.664739548335199</v>
      </c>
      <c r="P22" s="539">
        <v>51.664739548335199</v>
      </c>
      <c r="Q22" s="539">
        <v>427.57284404473501</v>
      </c>
      <c r="R22" s="539">
        <v>370.6450722876325</v>
      </c>
      <c r="S22" s="531">
        <v>68.537788486399847</v>
      </c>
      <c r="T22" s="531">
        <v>68.540166936399842</v>
      </c>
      <c r="U22" s="659"/>
      <c r="V22" s="170">
        <v>5.9158620000019368E-2</v>
      </c>
    </row>
    <row r="23" spans="1:22" x14ac:dyDescent="0.25">
      <c r="A23">
        <v>0</v>
      </c>
      <c r="B23" s="551" t="s">
        <v>3433</v>
      </c>
      <c r="C23" s="551" t="s">
        <v>3722</v>
      </c>
      <c r="D23" s="542" t="s">
        <v>3741</v>
      </c>
      <c r="E23" s="651">
        <v>685</v>
      </c>
      <c r="F23" s="542" t="s">
        <v>3740</v>
      </c>
      <c r="G23" s="547" t="s">
        <v>3739</v>
      </c>
      <c r="H23" s="547" t="s">
        <v>3738</v>
      </c>
      <c r="I23" s="552"/>
      <c r="J23" s="531"/>
      <c r="K23" s="646"/>
      <c r="L23" s="539">
        <v>4.4341399999999996E-3</v>
      </c>
      <c r="M23" s="201">
        <v>370.64285521763247</v>
      </c>
      <c r="N23" s="201">
        <v>427.57284404473501</v>
      </c>
      <c r="O23" s="201">
        <v>51.664739548335199</v>
      </c>
      <c r="P23" s="539">
        <v>51.664739548335199</v>
      </c>
      <c r="Q23" s="539">
        <v>427.57284404473501</v>
      </c>
      <c r="R23" s="539">
        <v>370.6406381476325</v>
      </c>
      <c r="S23" s="531">
        <v>68.542384006399843</v>
      </c>
      <c r="T23" s="531">
        <v>68.544601076399843</v>
      </c>
      <c r="U23" s="659"/>
      <c r="V23" s="170">
        <v>6.3754140000014559E-2</v>
      </c>
    </row>
    <row r="24" spans="1:22" x14ac:dyDescent="0.25">
      <c r="A24">
        <v>0</v>
      </c>
      <c r="B24" s="542"/>
      <c r="C24" s="542"/>
      <c r="D24" s="542"/>
      <c r="E24" s="569"/>
      <c r="F24" s="542"/>
      <c r="G24" s="547"/>
      <c r="H24" s="547" t="s">
        <v>3737</v>
      </c>
      <c r="I24" s="552"/>
      <c r="J24" s="531"/>
      <c r="K24" s="646"/>
      <c r="L24" s="539">
        <v>0.13195399999999999</v>
      </c>
      <c r="M24" s="201">
        <v>370.57466114763247</v>
      </c>
      <c r="N24" s="201">
        <v>427.57284404473501</v>
      </c>
      <c r="O24" s="201">
        <v>51.664739548335199</v>
      </c>
      <c r="P24" s="539">
        <v>51.664739548335199</v>
      </c>
      <c r="Q24" s="539">
        <v>427.57284404473501</v>
      </c>
      <c r="R24" s="539">
        <v>370.50868414763249</v>
      </c>
      <c r="S24" s="531">
        <v>68.610578076399833</v>
      </c>
      <c r="T24" s="531">
        <v>68.676555076399836</v>
      </c>
      <c r="U24" s="659"/>
      <c r="V24" s="170">
        <v>0.13194821000000445</v>
      </c>
    </row>
    <row r="25" spans="1:22" x14ac:dyDescent="0.25">
      <c r="A25">
        <v>0</v>
      </c>
      <c r="B25" s="542"/>
      <c r="C25" s="542"/>
      <c r="D25" s="542"/>
      <c r="E25" s="569"/>
      <c r="F25" s="542"/>
      <c r="G25" s="547"/>
      <c r="H25" s="547" t="s">
        <v>3734</v>
      </c>
      <c r="I25" s="552"/>
      <c r="J25" s="531"/>
      <c r="K25" s="646"/>
      <c r="L25" s="539">
        <v>3.6268770000000006E-2</v>
      </c>
      <c r="M25" s="201">
        <v>370.4905497626325</v>
      </c>
      <c r="N25" s="201">
        <v>427.57284404473501</v>
      </c>
      <c r="O25" s="201">
        <v>51.664739548335199</v>
      </c>
      <c r="P25" s="539">
        <v>51.664739548335199</v>
      </c>
      <c r="Q25" s="539">
        <v>427.57284404473501</v>
      </c>
      <c r="R25" s="539">
        <v>370.4724153776325</v>
      </c>
      <c r="S25" s="531">
        <v>68.694689461399847</v>
      </c>
      <c r="T25" s="531">
        <v>68.712823846399843</v>
      </c>
      <c r="U25" s="659"/>
      <c r="V25" s="170">
        <v>0.21605959500001859</v>
      </c>
    </row>
    <row r="26" spans="1:22" x14ac:dyDescent="0.25">
      <c r="A26">
        <v>0</v>
      </c>
      <c r="B26" s="542" t="s">
        <v>3433</v>
      </c>
      <c r="C26" s="542" t="s">
        <v>3722</v>
      </c>
      <c r="D26" s="542" t="s">
        <v>1967</v>
      </c>
      <c r="E26" s="569">
        <v>687</v>
      </c>
      <c r="F26" s="542" t="s">
        <v>3735</v>
      </c>
      <c r="G26" s="547" t="s">
        <v>1965</v>
      </c>
      <c r="H26" s="547" t="s">
        <v>3677</v>
      </c>
      <c r="I26" s="552"/>
      <c r="J26" s="531"/>
      <c r="K26" s="650"/>
      <c r="L26" s="539">
        <v>0</v>
      </c>
      <c r="M26" s="201">
        <v>370.4724153776325</v>
      </c>
      <c r="N26" s="201">
        <v>427.57284404473501</v>
      </c>
      <c r="O26" s="201">
        <v>51.664739548335199</v>
      </c>
      <c r="P26" s="539">
        <v>51.664739548335199</v>
      </c>
      <c r="Q26" s="539">
        <v>427.57284404473501</v>
      </c>
      <c r="R26" s="539">
        <v>370.4724153776325</v>
      </c>
      <c r="S26" s="531">
        <v>68.712823846399843</v>
      </c>
      <c r="T26" s="531">
        <v>68.712823846399843</v>
      </c>
      <c r="U26" s="659"/>
      <c r="V26" s="170">
        <v>0.23419398000001479</v>
      </c>
    </row>
    <row r="27" spans="1:22" x14ac:dyDescent="0.25">
      <c r="A27">
        <v>0</v>
      </c>
      <c r="B27" s="542"/>
      <c r="C27" s="542"/>
      <c r="D27" s="542"/>
      <c r="E27" s="569"/>
      <c r="F27" s="542" t="s">
        <v>619</v>
      </c>
      <c r="G27" s="547"/>
      <c r="H27" s="547" t="s">
        <v>3734</v>
      </c>
      <c r="I27" s="552"/>
      <c r="J27" s="531"/>
      <c r="K27" s="646"/>
      <c r="L27" s="539">
        <v>0.17679904000000002</v>
      </c>
      <c r="M27" s="201">
        <v>370.38401585763251</v>
      </c>
      <c r="N27" s="201">
        <v>427.57284404473501</v>
      </c>
      <c r="O27" s="201">
        <v>51.664739548335199</v>
      </c>
      <c r="P27" s="539">
        <v>51.664739548335199</v>
      </c>
      <c r="Q27" s="539">
        <v>427.57284404473501</v>
      </c>
      <c r="R27" s="539">
        <v>370.29561633763251</v>
      </c>
      <c r="S27" s="531">
        <v>68.801223366399853</v>
      </c>
      <c r="T27" s="531">
        <v>68.889622886399849</v>
      </c>
      <c r="U27" s="659"/>
      <c r="V27" s="170">
        <v>0.32259350000002485</v>
      </c>
    </row>
    <row r="28" spans="1:22" x14ac:dyDescent="0.25">
      <c r="A28">
        <v>0</v>
      </c>
      <c r="B28" s="542" t="s">
        <v>3433</v>
      </c>
      <c r="C28" s="542" t="s">
        <v>3722</v>
      </c>
      <c r="D28" s="542" t="s">
        <v>3555</v>
      </c>
      <c r="E28" s="569">
        <v>690</v>
      </c>
      <c r="F28" s="542" t="s">
        <v>3733</v>
      </c>
      <c r="G28" s="547" t="s">
        <v>3732</v>
      </c>
      <c r="H28" s="547" t="s">
        <v>3552</v>
      </c>
      <c r="I28" s="552">
        <v>150</v>
      </c>
      <c r="J28" s="531"/>
      <c r="K28" s="650"/>
      <c r="L28" s="539">
        <v>0.26032499999999997</v>
      </c>
      <c r="M28" s="201">
        <v>370.16545383763253</v>
      </c>
      <c r="N28" s="201">
        <v>427.57284404473501</v>
      </c>
      <c r="O28" s="201">
        <v>51.664739548335199</v>
      </c>
      <c r="P28" s="539">
        <v>51.664739548335199</v>
      </c>
      <c r="Q28" s="539">
        <v>427.57284404473501</v>
      </c>
      <c r="R28" s="539">
        <v>370.03529133763249</v>
      </c>
      <c r="S28" s="531">
        <v>69.019785386399846</v>
      </c>
      <c r="T28" s="531">
        <v>69.149947886399843</v>
      </c>
      <c r="U28" s="539" t="s">
        <v>3570</v>
      </c>
      <c r="V28" s="170">
        <v>0.54115552000001799</v>
      </c>
    </row>
    <row r="29" spans="1:22" x14ac:dyDescent="0.25">
      <c r="A29">
        <v>0</v>
      </c>
      <c r="B29" s="542"/>
      <c r="C29" s="542"/>
      <c r="D29" s="542"/>
      <c r="E29" s="569"/>
      <c r="F29" s="542"/>
      <c r="G29" s="547"/>
      <c r="H29" s="547" t="s">
        <v>1962</v>
      </c>
      <c r="I29" s="552">
        <v>150</v>
      </c>
      <c r="J29" s="531"/>
      <c r="K29" s="650"/>
      <c r="L29" s="539">
        <v>0.23421448</v>
      </c>
      <c r="M29" s="201">
        <v>369.91818409763249</v>
      </c>
      <c r="N29" s="201">
        <v>427.57284404473501</v>
      </c>
      <c r="O29" s="201">
        <v>51.664739548335199</v>
      </c>
      <c r="P29" s="539">
        <v>51.664739548335199</v>
      </c>
      <c r="Q29" s="539">
        <v>427.57284404473501</v>
      </c>
      <c r="R29" s="539">
        <v>369.80107685763249</v>
      </c>
      <c r="S29" s="531">
        <v>69.267055126399853</v>
      </c>
      <c r="T29" s="531">
        <v>69.384162366399849</v>
      </c>
      <c r="U29" s="539"/>
      <c r="V29" s="170">
        <v>0.78842526000002522</v>
      </c>
    </row>
    <row r="30" spans="1:22" x14ac:dyDescent="0.25">
      <c r="A30">
        <v>0</v>
      </c>
      <c r="B30" s="542" t="s">
        <v>3433</v>
      </c>
      <c r="C30" s="542" t="s">
        <v>3722</v>
      </c>
      <c r="D30" s="542" t="s">
        <v>1961</v>
      </c>
      <c r="E30" s="569">
        <v>695</v>
      </c>
      <c r="F30" s="542" t="s">
        <v>3730</v>
      </c>
      <c r="G30" s="547" t="s">
        <v>3558</v>
      </c>
      <c r="H30" s="547" t="s">
        <v>3557</v>
      </c>
      <c r="I30" s="552">
        <v>150</v>
      </c>
      <c r="J30" s="531"/>
      <c r="K30" s="650"/>
      <c r="L30" s="539">
        <v>0.1905</v>
      </c>
      <c r="M30" s="201">
        <v>369.70582685763247</v>
      </c>
      <c r="N30" s="201">
        <v>427.57284404473501</v>
      </c>
      <c r="O30" s="201">
        <v>51.664739548335199</v>
      </c>
      <c r="P30" s="539">
        <v>51.664739548335199</v>
      </c>
      <c r="Q30" s="539">
        <v>427.57284404473501</v>
      </c>
      <c r="R30" s="539">
        <v>369.61057685763251</v>
      </c>
      <c r="S30" s="531">
        <v>69.479412366399856</v>
      </c>
      <c r="T30" s="531">
        <v>69.574662366399849</v>
      </c>
      <c r="U30" s="539"/>
      <c r="V30" s="170">
        <v>1.0007825000000281</v>
      </c>
    </row>
    <row r="31" spans="1:22" x14ac:dyDescent="0.25">
      <c r="A31">
        <v>0</v>
      </c>
      <c r="B31" s="652"/>
      <c r="C31" s="652"/>
      <c r="D31" s="652"/>
      <c r="E31" s="653"/>
      <c r="F31" s="652" t="s">
        <v>619</v>
      </c>
      <c r="G31" s="541"/>
      <c r="H31" s="547" t="s">
        <v>3613</v>
      </c>
      <c r="I31" s="552">
        <v>150</v>
      </c>
      <c r="J31" s="531"/>
      <c r="K31" s="646"/>
      <c r="L31" s="539">
        <v>2.6860499999999999E-2</v>
      </c>
      <c r="M31" s="201">
        <v>369.59714660763251</v>
      </c>
      <c r="N31" s="201">
        <v>427.57284404473501</v>
      </c>
      <c r="O31" s="201">
        <v>51.664739548335199</v>
      </c>
      <c r="P31" s="539">
        <v>51.664739548335199</v>
      </c>
      <c r="Q31" s="539">
        <v>427.57284404473501</v>
      </c>
      <c r="R31" s="539">
        <v>369.58371635763251</v>
      </c>
      <c r="S31" s="531">
        <v>69.588092616399848</v>
      </c>
      <c r="T31" s="531">
        <v>69.601522866399847</v>
      </c>
      <c r="U31" s="539"/>
      <c r="V31" s="170">
        <v>1.10946275000002</v>
      </c>
    </row>
    <row r="32" spans="1:22" x14ac:dyDescent="0.25">
      <c r="A32">
        <v>0</v>
      </c>
      <c r="B32" s="542" t="s">
        <v>3433</v>
      </c>
      <c r="C32" s="542" t="s">
        <v>3722</v>
      </c>
      <c r="D32" s="542" t="s">
        <v>1981</v>
      </c>
      <c r="E32" s="569">
        <v>696</v>
      </c>
      <c r="F32" s="542" t="s">
        <v>3729</v>
      </c>
      <c r="G32" s="547" t="s">
        <v>3591</v>
      </c>
      <c r="H32" s="547" t="s">
        <v>1978</v>
      </c>
      <c r="I32" s="552">
        <v>150</v>
      </c>
      <c r="J32" s="531"/>
      <c r="K32" s="650"/>
      <c r="L32" s="539">
        <v>8.0264000000000002E-2</v>
      </c>
      <c r="M32" s="201">
        <v>369.54358435763254</v>
      </c>
      <c r="N32" s="201">
        <v>427.57284404473501</v>
      </c>
      <c r="O32" s="201">
        <v>51.664739548335199</v>
      </c>
      <c r="P32" s="539">
        <v>51.664739548335199</v>
      </c>
      <c r="Q32" s="539">
        <v>427.57284404473501</v>
      </c>
      <c r="R32" s="539">
        <v>369.50345235763251</v>
      </c>
      <c r="S32" s="531">
        <v>69.641654866399847</v>
      </c>
      <c r="T32" s="531">
        <v>69.681786866399847</v>
      </c>
      <c r="U32" s="551"/>
      <c r="V32" s="170">
        <v>1.1630250000000188</v>
      </c>
    </row>
    <row r="33" spans="1:22" x14ac:dyDescent="0.25">
      <c r="A33">
        <v>0</v>
      </c>
      <c r="B33" s="542"/>
      <c r="C33" s="542"/>
      <c r="D33" s="542"/>
      <c r="E33" s="569"/>
      <c r="F33" s="542" t="s">
        <v>619</v>
      </c>
      <c r="G33" s="547"/>
      <c r="H33" s="547"/>
      <c r="I33" s="552">
        <v>150</v>
      </c>
      <c r="J33" s="531"/>
      <c r="K33" s="646"/>
      <c r="L33" s="539">
        <v>0</v>
      </c>
      <c r="M33" s="201">
        <v>369.50345235763251</v>
      </c>
      <c r="N33" s="201">
        <v>427.57284404473501</v>
      </c>
      <c r="O33" s="201">
        <v>51.664739548335199</v>
      </c>
      <c r="P33" s="539">
        <v>51.664739548335199</v>
      </c>
      <c r="Q33" s="539">
        <v>427.57284404473501</v>
      </c>
      <c r="R33" s="539">
        <v>369.50345235763251</v>
      </c>
      <c r="S33" s="531">
        <v>69.681786866399847</v>
      </c>
      <c r="T33" s="531">
        <v>69.681786866399847</v>
      </c>
      <c r="U33" s="551" t="s">
        <v>3727</v>
      </c>
      <c r="V33" s="170">
        <v>1.2031570000000187</v>
      </c>
    </row>
    <row r="34" spans="1:22" x14ac:dyDescent="0.25">
      <c r="A34">
        <v>0</v>
      </c>
      <c r="B34" s="551" t="s">
        <v>3433</v>
      </c>
      <c r="C34" s="551" t="s">
        <v>3722</v>
      </c>
      <c r="D34" s="551" t="s">
        <v>3721</v>
      </c>
      <c r="E34" s="651">
        <v>698</v>
      </c>
      <c r="F34" s="542" t="s">
        <v>3724</v>
      </c>
      <c r="G34" s="550"/>
      <c r="H34" s="550" t="s">
        <v>3723</v>
      </c>
      <c r="I34" s="540">
        <v>150</v>
      </c>
      <c r="J34" s="531"/>
      <c r="K34" s="650"/>
      <c r="L34" s="539">
        <v>0.26771600000000001</v>
      </c>
      <c r="M34" s="201">
        <v>369.36959435763254</v>
      </c>
      <c r="N34" s="201">
        <v>427.57284404473501</v>
      </c>
      <c r="O34" s="201">
        <v>51.664739548335199</v>
      </c>
      <c r="P34" s="539">
        <v>51.664739548335199</v>
      </c>
      <c r="Q34" s="539">
        <v>427.57284404473501</v>
      </c>
      <c r="R34" s="539">
        <v>369.2357363576325</v>
      </c>
      <c r="S34" s="531">
        <v>69.815644866399836</v>
      </c>
      <c r="T34" s="531">
        <v>69.94950286639984</v>
      </c>
      <c r="U34" s="551"/>
      <c r="V34" s="170">
        <v>1.3370150000000081</v>
      </c>
    </row>
    <row r="35" spans="1:22" x14ac:dyDescent="0.25">
      <c r="A35">
        <v>0</v>
      </c>
      <c r="B35" s="551" t="s">
        <v>3433</v>
      </c>
      <c r="C35" s="551" t="s">
        <v>3722</v>
      </c>
      <c r="D35" s="551" t="s">
        <v>3721</v>
      </c>
      <c r="E35" s="651">
        <v>700</v>
      </c>
      <c r="F35" s="542" t="s">
        <v>3720</v>
      </c>
      <c r="G35" s="550"/>
      <c r="H35" s="550" t="s">
        <v>3719</v>
      </c>
      <c r="I35" s="540">
        <v>150</v>
      </c>
      <c r="J35" s="539"/>
      <c r="K35" s="650"/>
      <c r="L35" s="539">
        <v>2.4638E-2</v>
      </c>
      <c r="M35" s="201">
        <v>369.22341735763251</v>
      </c>
      <c r="N35" s="201">
        <v>427.57284404473501</v>
      </c>
      <c r="O35" s="201">
        <v>51.664739548335199</v>
      </c>
      <c r="P35" s="539">
        <v>51.664739548335199</v>
      </c>
      <c r="Q35" s="539">
        <v>427.57284404473501</v>
      </c>
      <c r="R35" s="539">
        <v>369.21109835763252</v>
      </c>
      <c r="S35" s="531">
        <v>69.961821866399831</v>
      </c>
      <c r="T35" s="531">
        <v>69.974140866399836</v>
      </c>
      <c r="U35" s="551"/>
      <c r="V35" s="170">
        <v>1.4831920000000025</v>
      </c>
    </row>
    <row r="36" spans="1:22" x14ac:dyDescent="0.25">
      <c r="A36">
        <v>0</v>
      </c>
      <c r="B36" s="551"/>
      <c r="C36" s="551"/>
      <c r="D36" s="551"/>
      <c r="E36" s="651"/>
      <c r="F36" s="542"/>
      <c r="G36" s="550"/>
      <c r="H36" s="550"/>
      <c r="I36" s="540"/>
      <c r="J36" s="539"/>
      <c r="K36" s="646"/>
      <c r="L36" s="539">
        <v>1.6854129999999998E-2</v>
      </c>
      <c r="M36" s="201">
        <v>369.20267129263254</v>
      </c>
      <c r="N36" s="201">
        <v>427.57284404473501</v>
      </c>
      <c r="O36" s="201">
        <v>51.664739548335199</v>
      </c>
      <c r="P36" s="539">
        <v>51.664739548335199</v>
      </c>
      <c r="Q36" s="539">
        <v>427.57284404473501</v>
      </c>
      <c r="R36" s="539">
        <v>369.19424422763251</v>
      </c>
      <c r="S36" s="531">
        <v>69.982567931399828</v>
      </c>
      <c r="T36" s="531">
        <v>69.990994996399834</v>
      </c>
      <c r="U36" s="551"/>
      <c r="V36" s="170">
        <v>1.5039380649999998</v>
      </c>
    </row>
    <row r="37" spans="1:22" x14ac:dyDescent="0.25">
      <c r="A37">
        <v>0</v>
      </c>
      <c r="B37" s="542"/>
      <c r="C37" s="542"/>
      <c r="D37" s="542"/>
      <c r="E37" s="569"/>
      <c r="F37" s="542"/>
      <c r="G37" s="550"/>
      <c r="H37" s="550"/>
      <c r="I37" s="540"/>
      <c r="J37" s="539"/>
      <c r="K37" s="650"/>
      <c r="L37" s="539">
        <v>0.1905</v>
      </c>
      <c r="M37" s="201">
        <v>369.09899422763249</v>
      </c>
      <c r="N37" s="201">
        <v>427.57284404473501</v>
      </c>
      <c r="O37" s="201">
        <v>51.664739548335199</v>
      </c>
      <c r="P37" s="539">
        <v>51.664739548335199</v>
      </c>
      <c r="Q37" s="539">
        <v>427.57284404473501</v>
      </c>
      <c r="R37" s="539">
        <v>369.00374422763252</v>
      </c>
      <c r="S37" s="531">
        <v>70.086244996399842</v>
      </c>
      <c r="T37" s="531">
        <v>70.181494996399834</v>
      </c>
      <c r="U37" s="551" t="s">
        <v>3717</v>
      </c>
      <c r="V37" s="170">
        <v>1.6076151300000134</v>
      </c>
    </row>
    <row r="38" spans="1:22" x14ac:dyDescent="0.25">
      <c r="A38">
        <v>0</v>
      </c>
      <c r="B38" s="529"/>
      <c r="C38" s="529"/>
      <c r="D38" s="645"/>
      <c r="E38" s="649"/>
      <c r="F38" s="542" t="s">
        <v>619</v>
      </c>
      <c r="G38" s="648"/>
      <c r="H38" s="647"/>
      <c r="I38" s="540">
        <v>150</v>
      </c>
      <c r="J38" s="539"/>
      <c r="K38" s="646"/>
      <c r="L38" s="539">
        <v>2.5399999999999999E-2</v>
      </c>
      <c r="M38" s="201">
        <v>368.99104422763253</v>
      </c>
      <c r="N38" s="201">
        <v>427.57284404473501</v>
      </c>
      <c r="O38" s="201">
        <v>51.664739548335199</v>
      </c>
      <c r="P38" s="539">
        <v>51.664739548335199</v>
      </c>
      <c r="Q38" s="539">
        <v>427.57284404473501</v>
      </c>
      <c r="R38" s="539">
        <v>368.97834422763253</v>
      </c>
      <c r="S38" s="531">
        <v>70.194194996399844</v>
      </c>
      <c r="T38" s="531">
        <v>70.206894996399839</v>
      </c>
      <c r="U38" s="645"/>
      <c r="V38" s="170">
        <v>1.7155651300000159</v>
      </c>
    </row>
    <row r="39" spans="1:22" x14ac:dyDescent="0.25">
      <c r="A39">
        <v>0</v>
      </c>
      <c r="B39" s="278" t="s">
        <v>3433</v>
      </c>
      <c r="C39" s="278" t="s">
        <v>3676</v>
      </c>
      <c r="D39" s="278" t="s">
        <v>3555</v>
      </c>
      <c r="E39" s="642">
        <v>704</v>
      </c>
      <c r="F39" s="278" t="s">
        <v>3715</v>
      </c>
      <c r="G39" s="277" t="s">
        <v>3553</v>
      </c>
      <c r="H39" s="277" t="s">
        <v>3552</v>
      </c>
      <c r="I39" s="276">
        <v>150</v>
      </c>
      <c r="J39" s="273"/>
      <c r="K39" s="643"/>
      <c r="L39" s="273">
        <v>0.4</v>
      </c>
      <c r="M39" s="274">
        <v>368.77834422763254</v>
      </c>
      <c r="N39" s="274">
        <v>427.57284404473501</v>
      </c>
      <c r="O39" s="274">
        <v>51.664739548335199</v>
      </c>
      <c r="P39" s="273">
        <v>51.664739548335199</v>
      </c>
      <c r="Q39" s="273">
        <v>427.57284404473501</v>
      </c>
      <c r="R39" s="273">
        <v>368.57834422763256</v>
      </c>
      <c r="S39" s="273">
        <v>70.406894996399842</v>
      </c>
      <c r="T39" s="273">
        <v>70.606894996399845</v>
      </c>
      <c r="U39" s="273" t="s">
        <v>3570</v>
      </c>
      <c r="V39" s="170">
        <v>1.928265130000014</v>
      </c>
    </row>
    <row r="40" spans="1:22" x14ac:dyDescent="0.25">
      <c r="A40">
        <v>0</v>
      </c>
      <c r="B40" s="283"/>
      <c r="C40" s="278"/>
      <c r="D40" s="278"/>
      <c r="E40" s="642"/>
      <c r="F40" s="278" t="s">
        <v>619</v>
      </c>
      <c r="G40" s="277"/>
      <c r="H40" s="277"/>
      <c r="I40" s="276">
        <v>150</v>
      </c>
      <c r="J40" s="273"/>
      <c r="K40" s="275"/>
      <c r="L40" s="273">
        <v>0.125</v>
      </c>
      <c r="M40" s="274">
        <v>368.51584422763256</v>
      </c>
      <c r="N40" s="274">
        <v>427.57284404473501</v>
      </c>
      <c r="O40" s="274">
        <v>51.664739548335199</v>
      </c>
      <c r="P40" s="273">
        <v>51.664739548335199</v>
      </c>
      <c r="Q40" s="273">
        <v>427.57284404473501</v>
      </c>
      <c r="R40" s="273">
        <v>368.45334422763256</v>
      </c>
      <c r="S40" s="273">
        <v>70.669394996399845</v>
      </c>
      <c r="T40" s="273">
        <v>70.731894996399845</v>
      </c>
      <c r="U40" s="278"/>
      <c r="V40" s="170">
        <v>2.1907651300000168</v>
      </c>
    </row>
    <row r="41" spans="1:22" x14ac:dyDescent="0.25">
      <c r="A41">
        <v>0</v>
      </c>
      <c r="B41" s="278" t="s">
        <v>3433</v>
      </c>
      <c r="C41" s="278" t="s">
        <v>3676</v>
      </c>
      <c r="D41" s="278" t="s">
        <v>1967</v>
      </c>
      <c r="E41" s="642">
        <v>707</v>
      </c>
      <c r="F41" s="278" t="s">
        <v>3713</v>
      </c>
      <c r="G41" s="277" t="s">
        <v>1965</v>
      </c>
      <c r="H41" s="277" t="s">
        <v>3677</v>
      </c>
      <c r="I41" s="276"/>
      <c r="J41" s="273"/>
      <c r="K41" s="643"/>
      <c r="L41" s="273">
        <v>0</v>
      </c>
      <c r="M41" s="274">
        <v>368.45334422763256</v>
      </c>
      <c r="N41" s="274">
        <v>427.57284404473501</v>
      </c>
      <c r="O41" s="274">
        <v>51.664739548335199</v>
      </c>
      <c r="P41" s="273">
        <v>51.664739548335199</v>
      </c>
      <c r="Q41" s="273">
        <v>427.57284404473501</v>
      </c>
      <c r="R41" s="273">
        <v>368.45334422763256</v>
      </c>
      <c r="S41" s="273">
        <v>70.731894996399845</v>
      </c>
      <c r="T41" s="273">
        <v>70.731894996399845</v>
      </c>
      <c r="U41" s="278"/>
      <c r="V41" s="170">
        <v>2.2532651300000168</v>
      </c>
    </row>
    <row r="42" spans="1:22" x14ac:dyDescent="0.25">
      <c r="A42">
        <v>0</v>
      </c>
      <c r="B42" s="278"/>
      <c r="C42" s="278"/>
      <c r="D42" s="278"/>
      <c r="E42" s="642"/>
      <c r="F42" s="278" t="s">
        <v>619</v>
      </c>
      <c r="G42" s="277"/>
      <c r="H42" s="277"/>
      <c r="I42" s="276">
        <v>150</v>
      </c>
      <c r="J42" s="273"/>
      <c r="K42" s="275"/>
      <c r="L42" s="273">
        <v>0.11975</v>
      </c>
      <c r="M42" s="274">
        <v>368.39346922763252</v>
      </c>
      <c r="N42" s="274">
        <v>427.57284404473501</v>
      </c>
      <c r="O42" s="274">
        <v>51.664739548335199</v>
      </c>
      <c r="P42" s="273">
        <v>51.664739548335199</v>
      </c>
      <c r="Q42" s="273">
        <v>427.57284404473501</v>
      </c>
      <c r="R42" s="273">
        <v>368.33359422763255</v>
      </c>
      <c r="S42" s="273">
        <v>70.791769996399836</v>
      </c>
      <c r="T42" s="273">
        <v>70.851644996399841</v>
      </c>
      <c r="U42" s="278"/>
      <c r="V42" s="170">
        <v>2.3131401300000078</v>
      </c>
    </row>
    <row r="43" spans="1:22" x14ac:dyDescent="0.25">
      <c r="A43">
        <v>0</v>
      </c>
      <c r="B43" s="278"/>
      <c r="C43" s="278"/>
      <c r="D43" s="278"/>
      <c r="E43" s="642"/>
      <c r="F43" s="278"/>
      <c r="G43" s="277"/>
      <c r="H43" s="644"/>
      <c r="I43" s="276"/>
      <c r="J43" s="273"/>
      <c r="K43" s="275"/>
      <c r="L43" s="273">
        <v>0</v>
      </c>
      <c r="M43" s="274">
        <v>368.33359422763255</v>
      </c>
      <c r="N43" s="274">
        <v>427.57284404473501</v>
      </c>
      <c r="O43" s="274">
        <v>51.664739548335199</v>
      </c>
      <c r="P43" s="273">
        <v>51.664739548335199</v>
      </c>
      <c r="Q43" s="273">
        <v>427.57284404473501</v>
      </c>
      <c r="R43" s="273">
        <v>368.33359422763255</v>
      </c>
      <c r="S43" s="273">
        <v>70.851644996399841</v>
      </c>
      <c r="T43" s="273">
        <v>70.851644996399841</v>
      </c>
      <c r="U43" s="273"/>
      <c r="V43" s="170">
        <v>2.3730151300000131</v>
      </c>
    </row>
    <row r="44" spans="1:22" x14ac:dyDescent="0.25">
      <c r="A44">
        <v>0</v>
      </c>
      <c r="B44" s="278" t="s">
        <v>3433</v>
      </c>
      <c r="C44" s="278" t="s">
        <v>3676</v>
      </c>
      <c r="D44" s="278" t="s">
        <v>1961</v>
      </c>
      <c r="E44" s="642">
        <v>709</v>
      </c>
      <c r="F44" s="278" t="s">
        <v>3711</v>
      </c>
      <c r="G44" s="277" t="s">
        <v>3558</v>
      </c>
      <c r="H44" s="277" t="s">
        <v>3557</v>
      </c>
      <c r="I44" s="276">
        <v>150</v>
      </c>
      <c r="J44" s="273"/>
      <c r="K44" s="643"/>
      <c r="L44" s="273">
        <v>0.1905</v>
      </c>
      <c r="M44" s="274">
        <v>368.23834422763252</v>
      </c>
      <c r="N44" s="274">
        <v>427.57284404473501</v>
      </c>
      <c r="O44" s="274">
        <v>51.664739548335199</v>
      </c>
      <c r="P44" s="273">
        <v>51.664739548335199</v>
      </c>
      <c r="Q44" s="273">
        <v>427.57284404473501</v>
      </c>
      <c r="R44" s="273">
        <v>368.14309422763256</v>
      </c>
      <c r="S44" s="273">
        <v>70.946894996399848</v>
      </c>
      <c r="T44" s="273">
        <v>71.042144996399841</v>
      </c>
      <c r="U44" s="278" t="s">
        <v>3593</v>
      </c>
      <c r="V44" s="170">
        <v>2.4682651300000202</v>
      </c>
    </row>
    <row r="45" spans="1:22" x14ac:dyDescent="0.25">
      <c r="A45">
        <v>0</v>
      </c>
      <c r="B45" s="278"/>
      <c r="C45" s="278"/>
      <c r="D45" s="278"/>
      <c r="E45" s="642"/>
      <c r="F45" s="278"/>
      <c r="G45" s="277"/>
      <c r="H45" s="277"/>
      <c r="I45" s="276">
        <v>150</v>
      </c>
      <c r="J45" s="273"/>
      <c r="K45" s="275"/>
      <c r="L45" s="273">
        <v>0.13974999999999999</v>
      </c>
      <c r="M45" s="274">
        <v>368.07321922763253</v>
      </c>
      <c r="N45" s="274">
        <v>427.57284404473501</v>
      </c>
      <c r="O45" s="274">
        <v>51.664739548335199</v>
      </c>
      <c r="P45" s="273">
        <v>51.664739548335199</v>
      </c>
      <c r="Q45" s="641">
        <v>427.57284404473501</v>
      </c>
      <c r="R45" s="641">
        <v>368.00334422763257</v>
      </c>
      <c r="S45" s="273">
        <v>71.112019996399852</v>
      </c>
      <c r="T45" s="273">
        <v>71.181894996399848</v>
      </c>
      <c r="U45" s="278"/>
      <c r="V45" s="170">
        <v>2.6333901300000235</v>
      </c>
    </row>
    <row r="46" spans="1:22" x14ac:dyDescent="0.25">
      <c r="A46">
        <v>0</v>
      </c>
      <c r="B46" s="482" t="s">
        <v>3433</v>
      </c>
      <c r="C46" s="482" t="s">
        <v>3676</v>
      </c>
      <c r="D46" s="625" t="s">
        <v>2004</v>
      </c>
      <c r="E46" s="631">
        <v>717</v>
      </c>
      <c r="F46" s="482" t="s">
        <v>3709</v>
      </c>
      <c r="G46" s="630" t="s">
        <v>3672</v>
      </c>
      <c r="H46" s="630" t="s">
        <v>3708</v>
      </c>
      <c r="I46" s="629" t="s">
        <v>3670</v>
      </c>
      <c r="J46" s="627"/>
      <c r="K46" s="628"/>
      <c r="L46" s="627">
        <v>1</v>
      </c>
      <c r="M46" s="201">
        <v>367.68503434144878</v>
      </c>
      <c r="N46" s="201">
        <v>427.25453415855122</v>
      </c>
      <c r="O46" s="201">
        <v>51.664739548335199</v>
      </c>
      <c r="P46" s="627">
        <v>51.664739548335199</v>
      </c>
      <c r="Q46" s="471">
        <v>426.93622427236744</v>
      </c>
      <c r="R46" s="627">
        <v>367.366724455265</v>
      </c>
      <c r="S46" s="471">
        <v>71.681894996399848</v>
      </c>
      <c r="T46" s="471">
        <v>72.181894996399848</v>
      </c>
      <c r="U46" s="625"/>
      <c r="V46" s="170">
        <v>3.2032651300000197</v>
      </c>
    </row>
    <row r="47" spans="1:22" x14ac:dyDescent="0.25">
      <c r="A47">
        <v>0</v>
      </c>
      <c r="B47" s="482" t="s">
        <v>3433</v>
      </c>
      <c r="C47" s="482" t="s">
        <v>3676</v>
      </c>
      <c r="D47" s="625" t="s">
        <v>1967</v>
      </c>
      <c r="E47" s="631">
        <v>717</v>
      </c>
      <c r="F47" s="482" t="s">
        <v>3706</v>
      </c>
      <c r="G47" s="630" t="s">
        <v>1965</v>
      </c>
      <c r="H47" s="630" t="s">
        <v>3677</v>
      </c>
      <c r="I47" s="629"/>
      <c r="J47" s="627"/>
      <c r="K47" s="628"/>
      <c r="L47" s="627">
        <v>0</v>
      </c>
      <c r="M47" s="201">
        <v>367.366724455265</v>
      </c>
      <c r="N47" s="201">
        <v>426.93622427236744</v>
      </c>
      <c r="O47" s="201">
        <v>51.664739548335199</v>
      </c>
      <c r="P47" s="627">
        <v>51.664739548335199</v>
      </c>
      <c r="Q47" s="471">
        <v>426.93622427236744</v>
      </c>
      <c r="R47" s="627">
        <v>367.366724455265</v>
      </c>
      <c r="S47" s="471">
        <v>72.181894996399848</v>
      </c>
      <c r="T47" s="471">
        <v>72.181894996399848</v>
      </c>
      <c r="U47" s="625" t="s">
        <v>3705</v>
      </c>
      <c r="V47" s="170">
        <v>3.7032651300000197</v>
      </c>
    </row>
    <row r="48" spans="1:22" x14ac:dyDescent="0.25">
      <c r="A48">
        <v>0</v>
      </c>
      <c r="B48" s="482"/>
      <c r="C48" s="482"/>
      <c r="D48" s="625"/>
      <c r="E48" s="631"/>
      <c r="F48" s="482"/>
      <c r="G48" s="630"/>
      <c r="H48" s="630"/>
      <c r="I48" s="629">
        <v>150</v>
      </c>
      <c r="J48" s="627"/>
      <c r="K48" s="632"/>
      <c r="L48" s="627">
        <v>0</v>
      </c>
      <c r="M48" s="201">
        <v>367.366724455265</v>
      </c>
      <c r="N48" s="201">
        <v>426.93622427236744</v>
      </c>
      <c r="O48" s="201">
        <v>51.664739548335199</v>
      </c>
      <c r="P48" s="627">
        <v>51.664739548335199</v>
      </c>
      <c r="Q48" s="471">
        <v>426.93622427236744</v>
      </c>
      <c r="R48" s="627">
        <v>367.366724455265</v>
      </c>
      <c r="S48" s="471">
        <v>72.181894996399848</v>
      </c>
      <c r="T48" s="471">
        <v>72.181894996399848</v>
      </c>
      <c r="U48" s="625" t="s">
        <v>3704</v>
      </c>
      <c r="V48" s="170">
        <v>3.7032651300000197</v>
      </c>
    </row>
    <row r="49" spans="1:22" x14ac:dyDescent="0.25">
      <c r="A49">
        <v>0</v>
      </c>
      <c r="B49" s="482"/>
      <c r="C49" s="482"/>
      <c r="D49" s="625"/>
      <c r="E49" s="631"/>
      <c r="F49" s="482"/>
      <c r="G49" s="630"/>
      <c r="H49" s="630"/>
      <c r="I49" s="629">
        <v>150</v>
      </c>
      <c r="J49" s="627"/>
      <c r="K49" s="632"/>
      <c r="L49" s="627">
        <v>0</v>
      </c>
      <c r="M49" s="201">
        <v>367.366724455265</v>
      </c>
      <c r="N49" s="201">
        <v>426.93622427236744</v>
      </c>
      <c r="O49" s="201">
        <v>51.664739548335199</v>
      </c>
      <c r="P49" s="627">
        <v>51.664739548335199</v>
      </c>
      <c r="Q49" s="471">
        <v>426.93622427236744</v>
      </c>
      <c r="R49" s="627">
        <v>367.366724455265</v>
      </c>
      <c r="S49" s="471">
        <v>72.181894996399848</v>
      </c>
      <c r="T49" s="471">
        <v>72.181894996399848</v>
      </c>
      <c r="U49" s="625"/>
      <c r="V49" s="170">
        <v>3.7032651300000197</v>
      </c>
    </row>
    <row r="50" spans="1:22" x14ac:dyDescent="0.25">
      <c r="A50">
        <v>0</v>
      </c>
      <c r="B50" s="482"/>
      <c r="C50" s="482"/>
      <c r="D50" s="625"/>
      <c r="E50" s="631"/>
      <c r="F50" s="482"/>
      <c r="G50" s="630"/>
      <c r="H50" s="630"/>
      <c r="I50" s="629">
        <v>150</v>
      </c>
      <c r="J50" s="627"/>
      <c r="K50" s="628"/>
      <c r="L50" s="627">
        <v>6.7049999999999998E-2</v>
      </c>
      <c r="M50" s="201">
        <v>367.366724455265</v>
      </c>
      <c r="N50" s="201">
        <v>426.90269927236744</v>
      </c>
      <c r="O50" s="201">
        <v>51.664739548335199</v>
      </c>
      <c r="P50" s="627">
        <v>51.664739548335199</v>
      </c>
      <c r="Q50" s="471">
        <v>426.86917427236745</v>
      </c>
      <c r="R50" s="627">
        <v>367.366724455265</v>
      </c>
      <c r="S50" s="471">
        <v>72.215419996399845</v>
      </c>
      <c r="T50" s="471">
        <v>72.248944996399842</v>
      </c>
      <c r="U50" s="625" t="s">
        <v>3593</v>
      </c>
      <c r="V50" s="170">
        <v>3.736790130000017</v>
      </c>
    </row>
    <row r="51" spans="1:22" x14ac:dyDescent="0.25">
      <c r="A51">
        <v>0</v>
      </c>
      <c r="B51" s="482" t="s">
        <v>3433</v>
      </c>
      <c r="C51" s="482" t="s">
        <v>3676</v>
      </c>
      <c r="D51" s="625" t="s">
        <v>1961</v>
      </c>
      <c r="E51" s="631">
        <v>723</v>
      </c>
      <c r="F51" s="482" t="s">
        <v>3703</v>
      </c>
      <c r="G51" s="630" t="s">
        <v>3558</v>
      </c>
      <c r="H51" s="630" t="s">
        <v>3557</v>
      </c>
      <c r="I51" s="629">
        <v>150</v>
      </c>
      <c r="J51" s="627"/>
      <c r="K51" s="628"/>
      <c r="L51" s="627">
        <v>0.1905</v>
      </c>
      <c r="M51" s="201">
        <v>367.366724455265</v>
      </c>
      <c r="N51" s="201">
        <v>426.77392427236748</v>
      </c>
      <c r="O51" s="201">
        <v>51.664739548335199</v>
      </c>
      <c r="P51" s="627">
        <v>51.664739548335199</v>
      </c>
      <c r="Q51" s="471">
        <v>426.67867427236746</v>
      </c>
      <c r="R51" s="627">
        <v>367.366724455265</v>
      </c>
      <c r="S51" s="471">
        <v>72.34419499639985</v>
      </c>
      <c r="T51" s="471">
        <v>72.439444996399843</v>
      </c>
      <c r="U51" s="625"/>
      <c r="V51" s="170">
        <v>3.8655651300000216</v>
      </c>
    </row>
    <row r="52" spans="1:22" x14ac:dyDescent="0.25">
      <c r="A52">
        <v>0</v>
      </c>
      <c r="B52" s="482"/>
      <c r="C52" s="482"/>
      <c r="D52" s="625"/>
      <c r="E52" s="631"/>
      <c r="F52" s="482"/>
      <c r="G52" s="630"/>
      <c r="H52" s="630"/>
      <c r="I52" s="629">
        <v>150</v>
      </c>
      <c r="J52" s="627"/>
      <c r="K52" s="632"/>
      <c r="L52" s="627">
        <v>9.2450000000000004E-2</v>
      </c>
      <c r="M52" s="201">
        <v>367.366724455265</v>
      </c>
      <c r="N52" s="201">
        <v>426.63244927236747</v>
      </c>
      <c r="O52" s="201">
        <v>51.664739548335199</v>
      </c>
      <c r="P52" s="627">
        <v>51.664739548335199</v>
      </c>
      <c r="Q52" s="471">
        <v>426.58622427236747</v>
      </c>
      <c r="R52" s="627">
        <v>367.366724455265</v>
      </c>
      <c r="S52" s="471">
        <v>72.485669996399835</v>
      </c>
      <c r="T52" s="471">
        <v>72.531894996399842</v>
      </c>
      <c r="U52" s="625"/>
      <c r="V52" s="170">
        <v>4.0070401300000071</v>
      </c>
    </row>
    <row r="53" spans="1:22" x14ac:dyDescent="0.25">
      <c r="A53">
        <v>0</v>
      </c>
      <c r="B53" s="625" t="s">
        <v>3433</v>
      </c>
      <c r="C53" s="625" t="s">
        <v>3676</v>
      </c>
      <c r="D53" s="625" t="s">
        <v>3607</v>
      </c>
      <c r="E53" s="631">
        <v>726</v>
      </c>
      <c r="F53" s="482" t="s">
        <v>3702</v>
      </c>
      <c r="G53" s="630" t="s">
        <v>3605</v>
      </c>
      <c r="H53" s="630" t="s">
        <v>3604</v>
      </c>
      <c r="I53" s="629">
        <v>150</v>
      </c>
      <c r="J53" s="627"/>
      <c r="K53" s="632"/>
      <c r="L53" s="627">
        <v>0.2</v>
      </c>
      <c r="M53" s="201">
        <v>367.366724455265</v>
      </c>
      <c r="N53" s="201">
        <v>426.48622427236751</v>
      </c>
      <c r="O53" s="201">
        <v>51.664739548335199</v>
      </c>
      <c r="P53" s="627">
        <v>51.664739548335199</v>
      </c>
      <c r="Q53" s="471">
        <v>426.38622427236749</v>
      </c>
      <c r="R53" s="627">
        <v>367.366724455265</v>
      </c>
      <c r="S53" s="471">
        <v>72.631894996399851</v>
      </c>
      <c r="T53" s="471">
        <v>72.731894996399845</v>
      </c>
      <c r="U53" s="625" t="s">
        <v>3603</v>
      </c>
      <c r="V53" s="170">
        <v>4.1532651300000225</v>
      </c>
    </row>
    <row r="54" spans="1:22" x14ac:dyDescent="0.25">
      <c r="A54">
        <v>0</v>
      </c>
      <c r="B54" s="625"/>
      <c r="C54" s="625"/>
      <c r="D54" s="625"/>
      <c r="E54" s="631"/>
      <c r="F54" s="482" t="s">
        <v>619</v>
      </c>
      <c r="G54" s="630"/>
      <c r="H54" s="630"/>
      <c r="I54" s="629">
        <v>150</v>
      </c>
      <c r="J54" s="627"/>
      <c r="K54" s="628"/>
      <c r="L54" s="627">
        <v>0.13500000000000001</v>
      </c>
      <c r="M54" s="201">
        <v>367.366724455265</v>
      </c>
      <c r="N54" s="201">
        <v>426.31872427236749</v>
      </c>
      <c r="O54" s="201">
        <v>51.664739548335199</v>
      </c>
      <c r="P54" s="627">
        <v>51.664739548335199</v>
      </c>
      <c r="Q54" s="471">
        <v>426.25122427236749</v>
      </c>
      <c r="R54" s="627">
        <v>367.366724455265</v>
      </c>
      <c r="S54" s="471">
        <v>72.799394996399855</v>
      </c>
      <c r="T54" s="471">
        <v>72.86689499639985</v>
      </c>
      <c r="U54" s="625" t="s">
        <v>3603</v>
      </c>
      <c r="V54" s="170">
        <v>4.3207651300000265</v>
      </c>
    </row>
    <row r="55" spans="1:22" x14ac:dyDescent="0.25">
      <c r="A55">
        <v>0</v>
      </c>
      <c r="B55" s="625" t="s">
        <v>3433</v>
      </c>
      <c r="C55" s="625" t="s">
        <v>3676</v>
      </c>
      <c r="D55" s="625" t="s">
        <v>3610</v>
      </c>
      <c r="E55" s="631">
        <v>730</v>
      </c>
      <c r="F55" s="482" t="s">
        <v>3700</v>
      </c>
      <c r="G55" s="630" t="s">
        <v>3605</v>
      </c>
      <c r="H55" s="630" t="s">
        <v>3608</v>
      </c>
      <c r="I55" s="629">
        <v>150</v>
      </c>
      <c r="J55" s="627"/>
      <c r="K55" s="628"/>
      <c r="L55" s="627">
        <v>0.2</v>
      </c>
      <c r="M55" s="201">
        <v>367.366724455265</v>
      </c>
      <c r="N55" s="201">
        <v>426.15122427236747</v>
      </c>
      <c r="O55" s="201">
        <v>51.664739548335199</v>
      </c>
      <c r="P55" s="627">
        <v>51.664739548335199</v>
      </c>
      <c r="Q55" s="471">
        <v>426.05122427236751</v>
      </c>
      <c r="R55" s="627">
        <v>367.366724455265</v>
      </c>
      <c r="S55" s="471">
        <v>72.966894996399859</v>
      </c>
      <c r="T55" s="471">
        <v>73.066894996399853</v>
      </c>
      <c r="U55" s="625" t="s">
        <v>3603</v>
      </c>
      <c r="V55" s="170">
        <v>4.4882651300000305</v>
      </c>
    </row>
    <row r="56" spans="1:22" x14ac:dyDescent="0.25">
      <c r="A56">
        <v>0</v>
      </c>
      <c r="B56" s="625"/>
      <c r="C56" s="625"/>
      <c r="D56" s="625"/>
      <c r="E56" s="631"/>
      <c r="F56" s="482" t="s">
        <v>619</v>
      </c>
      <c r="G56" s="630"/>
      <c r="H56" s="630"/>
      <c r="I56" s="629">
        <v>150</v>
      </c>
      <c r="J56" s="627"/>
      <c r="K56" s="632"/>
      <c r="L56" s="627">
        <v>0.13500000000000001</v>
      </c>
      <c r="M56" s="201">
        <v>367.366724455265</v>
      </c>
      <c r="N56" s="201">
        <v>425.98372427236751</v>
      </c>
      <c r="O56" s="201">
        <v>51.664739548335199</v>
      </c>
      <c r="P56" s="627">
        <v>51.664739548335199</v>
      </c>
      <c r="Q56" s="471">
        <v>425.91622427236751</v>
      </c>
      <c r="R56" s="627">
        <v>367.366724455265</v>
      </c>
      <c r="S56" s="471">
        <v>73.134394996399863</v>
      </c>
      <c r="T56" s="471">
        <v>73.201894996399858</v>
      </c>
      <c r="U56" s="625" t="s">
        <v>3603</v>
      </c>
      <c r="V56" s="170">
        <v>4.6557651300000344</v>
      </c>
    </row>
    <row r="57" spans="1:22" x14ac:dyDescent="0.25">
      <c r="A57">
        <v>0</v>
      </c>
      <c r="B57" s="625" t="s">
        <v>3433</v>
      </c>
      <c r="C57" s="625" t="s">
        <v>3676</v>
      </c>
      <c r="D57" s="625" t="s">
        <v>3607</v>
      </c>
      <c r="E57" s="631">
        <v>733</v>
      </c>
      <c r="F57" s="482" t="s">
        <v>3698</v>
      </c>
      <c r="G57" s="630" t="s">
        <v>3605</v>
      </c>
      <c r="H57" s="630" t="s">
        <v>3604</v>
      </c>
      <c r="I57" s="629">
        <v>150</v>
      </c>
      <c r="J57" s="627"/>
      <c r="K57" s="632"/>
      <c r="L57" s="627">
        <v>0.2</v>
      </c>
      <c r="M57" s="201">
        <v>367.366724455265</v>
      </c>
      <c r="N57" s="201">
        <v>425.81622427236755</v>
      </c>
      <c r="O57" s="201">
        <v>51.664739548335199</v>
      </c>
      <c r="P57" s="627">
        <v>51.664739548335199</v>
      </c>
      <c r="Q57" s="471">
        <v>425.71622427236753</v>
      </c>
      <c r="R57" s="627">
        <v>367.366724455265</v>
      </c>
      <c r="S57" s="471">
        <v>73.301894996399866</v>
      </c>
      <c r="T57" s="471">
        <v>73.401894996399861</v>
      </c>
      <c r="U57" s="625" t="s">
        <v>3603</v>
      </c>
      <c r="V57" s="170">
        <v>4.8232651300000384</v>
      </c>
    </row>
    <row r="58" spans="1:22" x14ac:dyDescent="0.25">
      <c r="A58">
        <v>0</v>
      </c>
      <c r="B58" s="625"/>
      <c r="C58" s="625"/>
      <c r="D58" s="625"/>
      <c r="E58" s="631"/>
      <c r="F58" s="482" t="s">
        <v>619</v>
      </c>
      <c r="G58" s="630"/>
      <c r="H58" s="630" t="s">
        <v>3685</v>
      </c>
      <c r="I58" s="629">
        <v>150</v>
      </c>
      <c r="J58" s="627"/>
      <c r="K58" s="628"/>
      <c r="L58" s="627">
        <v>0.22821198000000001</v>
      </c>
      <c r="M58" s="201">
        <v>367.366724455265</v>
      </c>
      <c r="N58" s="201">
        <v>425.60211828236754</v>
      </c>
      <c r="O58" s="201">
        <v>51.664739548335199</v>
      </c>
      <c r="P58" s="627">
        <v>51.664739548335199</v>
      </c>
      <c r="Q58" s="471">
        <v>425.4880122923675</v>
      </c>
      <c r="R58" s="627">
        <v>367.366724455265</v>
      </c>
      <c r="S58" s="471">
        <v>73.51600098639986</v>
      </c>
      <c r="T58" s="471">
        <v>73.630106976399858</v>
      </c>
      <c r="U58" s="625"/>
      <c r="V58" s="170">
        <v>5.0373711200000315</v>
      </c>
    </row>
    <row r="59" spans="1:22" x14ac:dyDescent="0.25">
      <c r="A59">
        <v>0</v>
      </c>
      <c r="B59" s="625" t="s">
        <v>3433</v>
      </c>
      <c r="C59" s="625" t="s">
        <v>3676</v>
      </c>
      <c r="D59" s="625" t="s">
        <v>3478</v>
      </c>
      <c r="E59" s="631">
        <v>736</v>
      </c>
      <c r="F59" s="482" t="s">
        <v>3696</v>
      </c>
      <c r="G59" s="630"/>
      <c r="H59" s="630" t="s">
        <v>3695</v>
      </c>
      <c r="I59" s="629">
        <v>150</v>
      </c>
      <c r="J59" s="627"/>
      <c r="K59" s="628"/>
      <c r="L59" s="627">
        <v>0</v>
      </c>
      <c r="M59" s="201">
        <v>367.366724455265</v>
      </c>
      <c r="N59" s="201">
        <v>425.4880122923675</v>
      </c>
      <c r="O59" s="201">
        <v>51.664739548335199</v>
      </c>
      <c r="P59" s="627">
        <v>51.664739548335199</v>
      </c>
      <c r="Q59" s="471">
        <v>425.4880122923675</v>
      </c>
      <c r="R59" s="627">
        <v>367.366724455265</v>
      </c>
      <c r="S59" s="471">
        <v>73.630106976399858</v>
      </c>
      <c r="T59" s="471">
        <v>73.630106976399858</v>
      </c>
      <c r="U59" s="625"/>
      <c r="V59" s="170">
        <v>5.1514771100000303</v>
      </c>
    </row>
    <row r="60" spans="1:22" x14ac:dyDescent="0.25">
      <c r="A60">
        <v>0</v>
      </c>
      <c r="B60" s="625"/>
      <c r="C60" s="625"/>
      <c r="D60" s="625"/>
      <c r="E60" s="631"/>
      <c r="F60" s="482"/>
      <c r="G60" s="630"/>
      <c r="H60" s="630"/>
      <c r="I60" s="629">
        <v>150</v>
      </c>
      <c r="J60" s="627"/>
      <c r="K60" s="632"/>
      <c r="L60" s="627">
        <v>2.1000000000000001E-2</v>
      </c>
      <c r="M60" s="201">
        <v>367.366724455265</v>
      </c>
      <c r="N60" s="201">
        <v>425.47751229236746</v>
      </c>
      <c r="O60" s="201">
        <v>51.664739548335199</v>
      </c>
      <c r="P60" s="627">
        <v>51.664739548335199</v>
      </c>
      <c r="Q60" s="471">
        <v>425.46701229236749</v>
      </c>
      <c r="R60" s="627">
        <v>367.366724455265</v>
      </c>
      <c r="S60" s="471">
        <v>73.640606976399866</v>
      </c>
      <c r="T60" s="471">
        <v>73.651106976399859</v>
      </c>
      <c r="U60" s="625"/>
      <c r="V60" s="170">
        <v>5.1619771100000378</v>
      </c>
    </row>
    <row r="61" spans="1:22" x14ac:dyDescent="0.25">
      <c r="A61">
        <v>0</v>
      </c>
      <c r="B61" s="625" t="s">
        <v>3433</v>
      </c>
      <c r="C61" s="625" t="s">
        <v>3676</v>
      </c>
      <c r="D61" s="625" t="s">
        <v>1967</v>
      </c>
      <c r="E61" s="631">
        <v>737</v>
      </c>
      <c r="F61" s="482" t="s">
        <v>3694</v>
      </c>
      <c r="G61" s="630" t="s">
        <v>1965</v>
      </c>
      <c r="H61" s="630" t="s">
        <v>3677</v>
      </c>
      <c r="I61" s="629"/>
      <c r="J61" s="627"/>
      <c r="K61" s="632"/>
      <c r="L61" s="627">
        <v>0</v>
      </c>
      <c r="M61" s="201">
        <v>367.366724455265</v>
      </c>
      <c r="N61" s="201">
        <v>425.46701229236749</v>
      </c>
      <c r="O61" s="201">
        <v>51.664739548335199</v>
      </c>
      <c r="P61" s="627">
        <v>51.664739548335199</v>
      </c>
      <c r="Q61" s="471">
        <v>425.46701229236749</v>
      </c>
      <c r="R61" s="627">
        <v>367.366724455265</v>
      </c>
      <c r="S61" s="471">
        <v>73.651106976399859</v>
      </c>
      <c r="T61" s="471">
        <v>73.651106976399859</v>
      </c>
      <c r="U61" s="625"/>
      <c r="V61" s="170">
        <v>5.1724771100000311</v>
      </c>
    </row>
    <row r="62" spans="1:22" x14ac:dyDescent="0.25">
      <c r="A62">
        <v>0</v>
      </c>
      <c r="B62" s="625"/>
      <c r="C62" s="625"/>
      <c r="D62" s="625"/>
      <c r="E62" s="631"/>
      <c r="F62" s="482" t="s">
        <v>619</v>
      </c>
      <c r="G62" s="630"/>
      <c r="H62" s="630" t="s">
        <v>3693</v>
      </c>
      <c r="I62" s="629">
        <v>150</v>
      </c>
      <c r="J62" s="627"/>
      <c r="K62" s="628"/>
      <c r="L62" s="627">
        <v>0.11811000000000001</v>
      </c>
      <c r="M62" s="201">
        <v>367.366724455265</v>
      </c>
      <c r="N62" s="201">
        <v>425.40795729236748</v>
      </c>
      <c r="O62" s="201">
        <v>51.664739548335199</v>
      </c>
      <c r="P62" s="627">
        <v>51.664739548335199</v>
      </c>
      <c r="Q62" s="471">
        <v>425.34890229236748</v>
      </c>
      <c r="R62" s="627">
        <v>367.366724455265</v>
      </c>
      <c r="S62" s="471">
        <v>73.71016197639986</v>
      </c>
      <c r="T62" s="471">
        <v>73.769216976399861</v>
      </c>
      <c r="U62" s="625"/>
      <c r="V62" s="170">
        <v>5.2315321100000318</v>
      </c>
    </row>
    <row r="63" spans="1:22" x14ac:dyDescent="0.25">
      <c r="A63">
        <v>0</v>
      </c>
      <c r="B63" s="625" t="s">
        <v>3433</v>
      </c>
      <c r="C63" s="625" t="s">
        <v>3676</v>
      </c>
      <c r="D63" s="625" t="s">
        <v>3335</v>
      </c>
      <c r="E63" s="631">
        <v>738</v>
      </c>
      <c r="F63" s="482" t="s">
        <v>778</v>
      </c>
      <c r="G63" s="630" t="s">
        <v>3691</v>
      </c>
      <c r="H63" s="630" t="s">
        <v>3334</v>
      </c>
      <c r="I63" s="629">
        <v>150</v>
      </c>
      <c r="J63" s="627"/>
      <c r="K63" s="628"/>
      <c r="L63" s="627">
        <v>0</v>
      </c>
      <c r="M63" s="201">
        <v>367.366724455265</v>
      </c>
      <c r="N63" s="201">
        <v>425.34890229236748</v>
      </c>
      <c r="O63" s="201">
        <v>51.664739548335199</v>
      </c>
      <c r="P63" s="627">
        <v>51.664739548335199</v>
      </c>
      <c r="Q63" s="471">
        <v>425.34890229236748</v>
      </c>
      <c r="R63" s="627">
        <v>367.366724455265</v>
      </c>
      <c r="S63" s="471">
        <v>73.769216976399861</v>
      </c>
      <c r="T63" s="471">
        <v>73.769216976399861</v>
      </c>
      <c r="U63" s="625"/>
      <c r="V63" s="170">
        <v>5.2905871100000326</v>
      </c>
    </row>
    <row r="64" spans="1:22" x14ac:dyDescent="0.25">
      <c r="A64">
        <v>0</v>
      </c>
      <c r="B64" s="625"/>
      <c r="C64" s="625"/>
      <c r="D64" s="625"/>
      <c r="E64" s="631"/>
      <c r="F64" s="482"/>
      <c r="G64" s="630"/>
      <c r="H64" s="630"/>
      <c r="I64" s="629">
        <v>150</v>
      </c>
      <c r="J64" s="627"/>
      <c r="K64" s="632"/>
      <c r="L64" s="627">
        <v>0.18034</v>
      </c>
      <c r="M64" s="201">
        <v>367.366724455265</v>
      </c>
      <c r="N64" s="201">
        <v>425.25873229236748</v>
      </c>
      <c r="O64" s="201">
        <v>51.664739548335199</v>
      </c>
      <c r="P64" s="627">
        <v>51.664739548335199</v>
      </c>
      <c r="Q64" s="471">
        <v>425.16856229236748</v>
      </c>
      <c r="R64" s="627">
        <v>367.366724455265</v>
      </c>
      <c r="S64" s="471">
        <v>73.859386976399861</v>
      </c>
      <c r="T64" s="471">
        <v>73.949556976399862</v>
      </c>
      <c r="U64" s="625"/>
      <c r="V64" s="170">
        <v>5.3807571100000331</v>
      </c>
    </row>
    <row r="65" spans="1:22" x14ac:dyDescent="0.25">
      <c r="A65">
        <v>0</v>
      </c>
      <c r="B65" s="625" t="s">
        <v>3433</v>
      </c>
      <c r="C65" s="625" t="s">
        <v>3676</v>
      </c>
      <c r="D65" s="625" t="s">
        <v>3475</v>
      </c>
      <c r="E65" s="631">
        <v>739</v>
      </c>
      <c r="F65" s="482" t="s">
        <v>450</v>
      </c>
      <c r="G65" s="630" t="s">
        <v>3640</v>
      </c>
      <c r="H65" s="630" t="s">
        <v>3472</v>
      </c>
      <c r="I65" s="629">
        <v>150</v>
      </c>
      <c r="J65" s="627"/>
      <c r="K65" s="632"/>
      <c r="L65" s="627">
        <v>0</v>
      </c>
      <c r="M65" s="201">
        <v>367.366724455265</v>
      </c>
      <c r="N65" s="201">
        <v>425.16856229236748</v>
      </c>
      <c r="O65" s="201">
        <v>51.664739548335199</v>
      </c>
      <c r="P65" s="627">
        <v>51.664739548335199</v>
      </c>
      <c r="Q65" s="471">
        <v>425.16856229236748</v>
      </c>
      <c r="R65" s="627">
        <v>367.366724455265</v>
      </c>
      <c r="S65" s="471">
        <v>73.949556976399862</v>
      </c>
      <c r="T65" s="471">
        <v>73.949556976399862</v>
      </c>
      <c r="U65" s="625"/>
      <c r="V65" s="170">
        <v>5.4709271100000336</v>
      </c>
    </row>
    <row r="66" spans="1:22" x14ac:dyDescent="0.25">
      <c r="A66">
        <v>0</v>
      </c>
      <c r="B66" s="625" t="s">
        <v>3433</v>
      </c>
      <c r="C66" s="625" t="s">
        <v>3676</v>
      </c>
      <c r="D66" s="625" t="s">
        <v>3643</v>
      </c>
      <c r="E66" s="631">
        <v>739</v>
      </c>
      <c r="F66" s="482" t="s">
        <v>82</v>
      </c>
      <c r="G66" s="630" t="s">
        <v>3687</v>
      </c>
      <c r="H66" s="630" t="s">
        <v>3686</v>
      </c>
      <c r="I66" s="629">
        <v>150</v>
      </c>
      <c r="J66" s="627"/>
      <c r="K66" s="628"/>
      <c r="L66" s="627">
        <v>0</v>
      </c>
      <c r="M66" s="201">
        <v>367.366724455265</v>
      </c>
      <c r="N66" s="201">
        <v>425.16856229236748</v>
      </c>
      <c r="O66" s="201">
        <v>51.664739548335199</v>
      </c>
      <c r="P66" s="627">
        <v>51.664739548335199</v>
      </c>
      <c r="Q66" s="471">
        <v>425.16856229236748</v>
      </c>
      <c r="R66" s="627">
        <v>367.366724455265</v>
      </c>
      <c r="S66" s="471">
        <v>73.949556976399862</v>
      </c>
      <c r="T66" s="471">
        <v>73.949556976399862</v>
      </c>
      <c r="U66" s="625"/>
      <c r="V66" s="170">
        <v>5.4709271100000336</v>
      </c>
    </row>
    <row r="67" spans="1:22" x14ac:dyDescent="0.25">
      <c r="A67">
        <v>0</v>
      </c>
      <c r="B67" s="625"/>
      <c r="C67" s="625"/>
      <c r="D67" s="625"/>
      <c r="E67" s="631"/>
      <c r="F67" s="482" t="s">
        <v>619</v>
      </c>
      <c r="G67" s="630"/>
      <c r="H67" s="630" t="s">
        <v>3685</v>
      </c>
      <c r="I67" s="629">
        <v>150</v>
      </c>
      <c r="J67" s="627"/>
      <c r="K67" s="628"/>
      <c r="L67" s="627">
        <v>0.21233801999999999</v>
      </c>
      <c r="M67" s="201">
        <v>367.366724455265</v>
      </c>
      <c r="N67" s="201">
        <v>425.06239328236745</v>
      </c>
      <c r="O67" s="201">
        <v>51.664739548335199</v>
      </c>
      <c r="P67" s="627">
        <v>51.664739548335199</v>
      </c>
      <c r="Q67" s="471">
        <v>424.95622427236748</v>
      </c>
      <c r="R67" s="627">
        <v>367.366724455265</v>
      </c>
      <c r="S67" s="471">
        <v>74.055725986399864</v>
      </c>
      <c r="T67" s="471">
        <v>74.161894996399866</v>
      </c>
      <c r="U67" s="625"/>
      <c r="V67" s="170">
        <v>5.5770961200000357</v>
      </c>
    </row>
    <row r="68" spans="1:22" x14ac:dyDescent="0.25">
      <c r="A68">
        <v>0</v>
      </c>
      <c r="B68" s="625" t="s">
        <v>3433</v>
      </c>
      <c r="C68" s="625" t="s">
        <v>3676</v>
      </c>
      <c r="D68" s="625" t="s">
        <v>3607</v>
      </c>
      <c r="E68" s="631">
        <v>743</v>
      </c>
      <c r="F68" s="482" t="s">
        <v>3683</v>
      </c>
      <c r="G68" s="630" t="s">
        <v>3605</v>
      </c>
      <c r="H68" s="630" t="s">
        <v>3604</v>
      </c>
      <c r="I68" s="629">
        <v>150</v>
      </c>
      <c r="J68" s="627"/>
      <c r="K68" s="632"/>
      <c r="L68" s="627">
        <v>0.2</v>
      </c>
      <c r="M68" s="201">
        <v>367.366724455265</v>
      </c>
      <c r="N68" s="201">
        <v>424.85622427236751</v>
      </c>
      <c r="O68" s="201">
        <v>51.664739548335199</v>
      </c>
      <c r="P68" s="627">
        <v>51.664739548335199</v>
      </c>
      <c r="Q68" s="471">
        <v>424.75622427236749</v>
      </c>
      <c r="R68" s="627">
        <v>367.366724455265</v>
      </c>
      <c r="S68" s="471">
        <v>74.261894996399874</v>
      </c>
      <c r="T68" s="471">
        <v>74.361894996399869</v>
      </c>
      <c r="U68" s="625" t="s">
        <v>3603</v>
      </c>
      <c r="V68" s="170">
        <v>5.7832651300000464</v>
      </c>
    </row>
    <row r="69" spans="1:22" x14ac:dyDescent="0.25">
      <c r="A69">
        <v>0</v>
      </c>
      <c r="B69" s="625"/>
      <c r="C69" s="625"/>
      <c r="D69" s="625"/>
      <c r="E69" s="631"/>
      <c r="F69" s="482" t="s">
        <v>619</v>
      </c>
      <c r="G69" s="630"/>
      <c r="H69" s="630"/>
      <c r="I69" s="629">
        <v>150</v>
      </c>
      <c r="J69" s="627"/>
      <c r="K69" s="632"/>
      <c r="L69" s="627">
        <v>0.13500000000000001</v>
      </c>
      <c r="M69" s="201">
        <v>367.366724455265</v>
      </c>
      <c r="N69" s="201">
        <v>424.68872427236749</v>
      </c>
      <c r="O69" s="201">
        <v>51.664739548335199</v>
      </c>
      <c r="P69" s="627">
        <v>51.664739548335199</v>
      </c>
      <c r="Q69" s="471">
        <v>424.6212242723675</v>
      </c>
      <c r="R69" s="627">
        <v>367.366724455265</v>
      </c>
      <c r="S69" s="471">
        <v>74.429394996399878</v>
      </c>
      <c r="T69" s="471">
        <v>74.496894996399874</v>
      </c>
      <c r="U69" s="625" t="s">
        <v>3603</v>
      </c>
      <c r="V69" s="170">
        <v>5.9507651300000504</v>
      </c>
    </row>
    <row r="70" spans="1:22" x14ac:dyDescent="0.25">
      <c r="A70">
        <v>0</v>
      </c>
      <c r="B70" s="625" t="s">
        <v>3433</v>
      </c>
      <c r="C70" s="625" t="s">
        <v>3676</v>
      </c>
      <c r="D70" s="625" t="s">
        <v>3610</v>
      </c>
      <c r="E70" s="631">
        <v>746</v>
      </c>
      <c r="F70" s="482" t="s">
        <v>3681</v>
      </c>
      <c r="G70" s="630" t="s">
        <v>3605</v>
      </c>
      <c r="H70" s="630" t="s">
        <v>3608</v>
      </c>
      <c r="I70" s="629">
        <v>150</v>
      </c>
      <c r="J70" s="627"/>
      <c r="K70" s="628"/>
      <c r="L70" s="627">
        <v>0.2</v>
      </c>
      <c r="M70" s="201">
        <v>367.366724455265</v>
      </c>
      <c r="N70" s="201">
        <v>424.52122427236748</v>
      </c>
      <c r="O70" s="201">
        <v>51.664739548335199</v>
      </c>
      <c r="P70" s="627">
        <v>51.664739548335199</v>
      </c>
      <c r="Q70" s="471">
        <v>424.42122427236751</v>
      </c>
      <c r="R70" s="627">
        <v>367.366724455265</v>
      </c>
      <c r="S70" s="471">
        <v>74.596894996399882</v>
      </c>
      <c r="T70" s="471">
        <v>74.696894996399877</v>
      </c>
      <c r="U70" s="625" t="s">
        <v>3603</v>
      </c>
      <c r="V70" s="170">
        <v>6.1182651300000543</v>
      </c>
    </row>
    <row r="71" spans="1:22" x14ac:dyDescent="0.25">
      <c r="A71">
        <v>0</v>
      </c>
      <c r="B71" s="625"/>
      <c r="C71" s="625"/>
      <c r="D71" s="625"/>
      <c r="E71" s="631"/>
      <c r="F71" s="482" t="s">
        <v>619</v>
      </c>
      <c r="G71" s="630"/>
      <c r="H71" s="630"/>
      <c r="I71" s="629">
        <v>150</v>
      </c>
      <c r="J71" s="627"/>
      <c r="K71" s="628"/>
      <c r="L71" s="627">
        <v>0.13500000000000001</v>
      </c>
      <c r="M71" s="201">
        <v>367.366724455265</v>
      </c>
      <c r="N71" s="201">
        <v>424.35372427236751</v>
      </c>
      <c r="O71" s="201">
        <v>51.664739548335199</v>
      </c>
      <c r="P71" s="627">
        <v>51.664739548335199</v>
      </c>
      <c r="Q71" s="471">
        <v>424.28622427236752</v>
      </c>
      <c r="R71" s="627">
        <v>367.366724455265</v>
      </c>
      <c r="S71" s="471">
        <v>74.764394996399886</v>
      </c>
      <c r="T71" s="471">
        <v>74.831894996399882</v>
      </c>
      <c r="U71" s="625" t="s">
        <v>3603</v>
      </c>
      <c r="V71" s="170">
        <v>6.2857651300000583</v>
      </c>
    </row>
    <row r="72" spans="1:22" x14ac:dyDescent="0.25">
      <c r="A72">
        <v>0</v>
      </c>
      <c r="B72" s="625" t="s">
        <v>3433</v>
      </c>
      <c r="C72" s="625" t="s">
        <v>3676</v>
      </c>
      <c r="D72" s="625" t="s">
        <v>3607</v>
      </c>
      <c r="E72" s="631">
        <v>749</v>
      </c>
      <c r="F72" s="482" t="s">
        <v>3679</v>
      </c>
      <c r="G72" s="630" t="s">
        <v>3605</v>
      </c>
      <c r="H72" s="630" t="s">
        <v>3604</v>
      </c>
      <c r="I72" s="629">
        <v>150</v>
      </c>
      <c r="J72" s="627"/>
      <c r="K72" s="632"/>
      <c r="L72" s="627">
        <v>0.2</v>
      </c>
      <c r="M72" s="201">
        <v>367.366724455265</v>
      </c>
      <c r="N72" s="201">
        <v>424.18622427236755</v>
      </c>
      <c r="O72" s="201">
        <v>51.664739548335199</v>
      </c>
      <c r="P72" s="627">
        <v>51.664739548335199</v>
      </c>
      <c r="Q72" s="471">
        <v>424.08622427236753</v>
      </c>
      <c r="R72" s="627">
        <v>367.366724455265</v>
      </c>
      <c r="S72" s="471">
        <v>74.93189499639989</v>
      </c>
      <c r="T72" s="471">
        <v>75.031894996399885</v>
      </c>
      <c r="U72" s="625" t="s">
        <v>3603</v>
      </c>
      <c r="V72" s="170">
        <v>6.4532651300000623</v>
      </c>
    </row>
    <row r="73" spans="1:22" x14ac:dyDescent="0.25">
      <c r="A73">
        <v>0</v>
      </c>
      <c r="B73" s="625"/>
      <c r="C73" s="625"/>
      <c r="D73" s="625"/>
      <c r="E73" s="631"/>
      <c r="F73" s="482" t="s">
        <v>619</v>
      </c>
      <c r="G73" s="630"/>
      <c r="H73" s="630" t="s">
        <v>1962</v>
      </c>
      <c r="I73" s="629">
        <v>150</v>
      </c>
      <c r="J73" s="627"/>
      <c r="K73" s="632"/>
      <c r="L73" s="627">
        <v>0.149594</v>
      </c>
      <c r="M73" s="201">
        <v>367.366724455265</v>
      </c>
      <c r="N73" s="201">
        <v>424.01142727236754</v>
      </c>
      <c r="O73" s="201">
        <v>51.664739548335199</v>
      </c>
      <c r="P73" s="627">
        <v>51.664739548335199</v>
      </c>
      <c r="Q73" s="471">
        <v>423.93663027236755</v>
      </c>
      <c r="R73" s="627">
        <v>367.366724455265</v>
      </c>
      <c r="S73" s="471">
        <v>75.106691996399874</v>
      </c>
      <c r="T73" s="471">
        <v>75.181488996399878</v>
      </c>
      <c r="U73" s="625"/>
      <c r="V73" s="170">
        <v>6.6280621300000462</v>
      </c>
    </row>
    <row r="74" spans="1:22" x14ac:dyDescent="0.25">
      <c r="A74">
        <v>0</v>
      </c>
      <c r="B74" s="625" t="s">
        <v>3433</v>
      </c>
      <c r="C74" s="625" t="s">
        <v>3676</v>
      </c>
      <c r="D74" s="625" t="s">
        <v>1981</v>
      </c>
      <c r="E74" s="631">
        <v>752</v>
      </c>
      <c r="F74" s="482" t="s">
        <v>3675</v>
      </c>
      <c r="G74" s="630" t="s">
        <v>3591</v>
      </c>
      <c r="H74" s="630" t="s">
        <v>1978</v>
      </c>
      <c r="I74" s="629">
        <v>150</v>
      </c>
      <c r="J74" s="627"/>
      <c r="K74" s="628"/>
      <c r="L74" s="627">
        <v>8.0264000000000002E-2</v>
      </c>
      <c r="M74" s="201">
        <v>367.366724455265</v>
      </c>
      <c r="N74" s="201">
        <v>423.89649827236758</v>
      </c>
      <c r="O74" s="201">
        <v>51.664739548335199</v>
      </c>
      <c r="P74" s="627">
        <v>51.664739548335199</v>
      </c>
      <c r="Q74" s="471">
        <v>423.85636627236755</v>
      </c>
      <c r="R74" s="627">
        <v>367.366724455265</v>
      </c>
      <c r="S74" s="471">
        <v>75.221620996399878</v>
      </c>
      <c r="T74" s="471">
        <v>75.261752996399878</v>
      </c>
      <c r="U74" s="625"/>
      <c r="V74" s="170">
        <v>6.7429911300000498</v>
      </c>
    </row>
    <row r="75" spans="1:22" x14ac:dyDescent="0.25">
      <c r="A75">
        <v>0</v>
      </c>
      <c r="B75" s="625"/>
      <c r="C75" s="625"/>
      <c r="D75" s="625"/>
      <c r="E75" s="631"/>
      <c r="F75" s="482" t="s">
        <v>619</v>
      </c>
      <c r="G75" s="630"/>
      <c r="H75" s="630"/>
      <c r="I75" s="629">
        <v>150</v>
      </c>
      <c r="J75" s="627"/>
      <c r="K75" s="628"/>
      <c r="L75" s="627">
        <v>0.120142</v>
      </c>
      <c r="M75" s="201">
        <v>367.366724455265</v>
      </c>
      <c r="N75" s="201">
        <v>423.79629527236756</v>
      </c>
      <c r="O75" s="201">
        <v>51.664739548335199</v>
      </c>
      <c r="P75" s="627">
        <v>51.664739548335199</v>
      </c>
      <c r="Q75" s="476">
        <v>423.73622427236756</v>
      </c>
      <c r="R75" s="626">
        <v>367.366724455265</v>
      </c>
      <c r="S75" s="471">
        <v>75.321823996399885</v>
      </c>
      <c r="T75" s="471">
        <v>75.381894996399879</v>
      </c>
      <c r="U75" s="625" t="s">
        <v>3593</v>
      </c>
      <c r="V75" s="170">
        <v>6.8431941300000574</v>
      </c>
    </row>
    <row r="76" spans="1:22" x14ac:dyDescent="0.25">
      <c r="A76">
        <v>0</v>
      </c>
      <c r="B76" s="260" t="s">
        <v>3433</v>
      </c>
      <c r="C76" s="260" t="s">
        <v>3540</v>
      </c>
      <c r="D76" s="260" t="s">
        <v>2004</v>
      </c>
      <c r="E76" s="261">
        <v>759</v>
      </c>
      <c r="F76" s="260" t="s">
        <v>3673</v>
      </c>
      <c r="G76" s="259" t="s">
        <v>3672</v>
      </c>
      <c r="H76" s="259" t="s">
        <v>3671</v>
      </c>
      <c r="I76" s="258" t="s">
        <v>3670</v>
      </c>
      <c r="J76" s="255"/>
      <c r="K76" s="264"/>
      <c r="L76" s="255">
        <v>1</v>
      </c>
      <c r="M76" s="201">
        <v>367.68503434144878</v>
      </c>
      <c r="N76" s="201">
        <v>423.41791438618378</v>
      </c>
      <c r="O76" s="201">
        <v>51.664739548335199</v>
      </c>
      <c r="P76" s="255">
        <v>51.664739548335199</v>
      </c>
      <c r="Q76" s="255">
        <v>423.0996045</v>
      </c>
      <c r="R76" s="255">
        <v>368.00334422763257</v>
      </c>
      <c r="S76" s="255">
        <v>75.881894996399879</v>
      </c>
      <c r="T76" s="255">
        <v>76.381894996399879</v>
      </c>
      <c r="U76" s="260"/>
      <c r="V76" s="170">
        <v>7.4032651300000509</v>
      </c>
    </row>
    <row r="77" spans="1:22" x14ac:dyDescent="0.25">
      <c r="A77">
        <v>0</v>
      </c>
      <c r="B77" s="260"/>
      <c r="C77" s="260"/>
      <c r="D77" s="260"/>
      <c r="E77" s="261"/>
      <c r="F77" s="260" t="s">
        <v>619</v>
      </c>
      <c r="G77" s="259"/>
      <c r="H77" s="259"/>
      <c r="I77" s="258">
        <v>150</v>
      </c>
      <c r="J77" s="255"/>
      <c r="K77" s="264"/>
      <c r="L77" s="255">
        <v>0.22500000000000001</v>
      </c>
      <c r="M77" s="201">
        <v>368.11584422763258</v>
      </c>
      <c r="N77" s="201">
        <v>423.0996045</v>
      </c>
      <c r="O77" s="201">
        <v>51.664739548335199</v>
      </c>
      <c r="P77" s="255">
        <v>51.664739548335199</v>
      </c>
      <c r="Q77" s="255">
        <v>423.0996045</v>
      </c>
      <c r="R77" s="255">
        <v>368.22834422763259</v>
      </c>
      <c r="S77" s="255">
        <v>76.494394996399876</v>
      </c>
      <c r="T77" s="255">
        <v>76.606894996399873</v>
      </c>
      <c r="U77" s="260" t="s">
        <v>3593</v>
      </c>
      <c r="V77" s="170">
        <v>8.0157651300000481</v>
      </c>
    </row>
    <row r="78" spans="1:22" x14ac:dyDescent="0.25">
      <c r="A78">
        <v>0</v>
      </c>
      <c r="B78" s="260" t="s">
        <v>3433</v>
      </c>
      <c r="C78" s="260" t="s">
        <v>3540</v>
      </c>
      <c r="D78" s="260" t="s">
        <v>3610</v>
      </c>
      <c r="E78" s="261">
        <v>767</v>
      </c>
      <c r="F78" s="260" t="s">
        <v>3667</v>
      </c>
      <c r="G78" s="259" t="s">
        <v>3605</v>
      </c>
      <c r="H78" s="259" t="s">
        <v>3608</v>
      </c>
      <c r="I78" s="258">
        <v>150</v>
      </c>
      <c r="J78" s="255"/>
      <c r="K78" s="264"/>
      <c r="L78" s="255">
        <v>0.2</v>
      </c>
      <c r="M78" s="201">
        <v>368.32834422763256</v>
      </c>
      <c r="N78" s="201">
        <v>423.0996045</v>
      </c>
      <c r="O78" s="201">
        <v>51.664739548335199</v>
      </c>
      <c r="P78" s="255">
        <v>51.664739548335199</v>
      </c>
      <c r="Q78" s="255">
        <v>423.0996045</v>
      </c>
      <c r="R78" s="255">
        <v>368.42834422763258</v>
      </c>
      <c r="S78" s="255">
        <v>76.706894996399882</v>
      </c>
      <c r="T78" s="255">
        <v>76.806894996399876</v>
      </c>
      <c r="U78" s="260" t="s">
        <v>3661</v>
      </c>
      <c r="V78" s="170">
        <v>8.2282651300000538</v>
      </c>
    </row>
    <row r="79" spans="1:22" x14ac:dyDescent="0.25">
      <c r="A79">
        <v>0</v>
      </c>
      <c r="B79" s="260"/>
      <c r="C79" s="260"/>
      <c r="D79" s="260"/>
      <c r="E79" s="261"/>
      <c r="F79" s="260" t="s">
        <v>619</v>
      </c>
      <c r="G79" s="259"/>
      <c r="H79" s="259"/>
      <c r="I79" s="258">
        <v>150</v>
      </c>
      <c r="J79" s="255"/>
      <c r="K79" s="264"/>
      <c r="L79" s="255">
        <v>0.13500000000000001</v>
      </c>
      <c r="M79" s="201">
        <v>368.49584422763257</v>
      </c>
      <c r="N79" s="201">
        <v>423.0996045</v>
      </c>
      <c r="O79" s="201">
        <v>51.664739548335199</v>
      </c>
      <c r="P79" s="255">
        <v>51.664739548335199</v>
      </c>
      <c r="Q79" s="255">
        <v>423.0996045</v>
      </c>
      <c r="R79" s="255">
        <v>368.56334422763257</v>
      </c>
      <c r="S79" s="255">
        <v>76.874394996399886</v>
      </c>
      <c r="T79" s="255">
        <v>76.941894996399881</v>
      </c>
      <c r="U79" s="260" t="s">
        <v>3661</v>
      </c>
      <c r="V79" s="170">
        <v>8.3957651300000578</v>
      </c>
    </row>
    <row r="80" spans="1:22" x14ac:dyDescent="0.25">
      <c r="A80">
        <v>0</v>
      </c>
      <c r="B80" s="260" t="s">
        <v>3433</v>
      </c>
      <c r="C80" s="260" t="s">
        <v>3540</v>
      </c>
      <c r="D80" s="260" t="s">
        <v>3607</v>
      </c>
      <c r="E80" s="261">
        <v>770</v>
      </c>
      <c r="F80" s="260" t="s">
        <v>3665</v>
      </c>
      <c r="G80" s="259" t="s">
        <v>3605</v>
      </c>
      <c r="H80" s="259" t="s">
        <v>3604</v>
      </c>
      <c r="I80" s="258">
        <v>150</v>
      </c>
      <c r="J80" s="255"/>
      <c r="K80" s="264"/>
      <c r="L80" s="255">
        <v>0.2</v>
      </c>
      <c r="M80" s="201">
        <v>368.66334422763259</v>
      </c>
      <c r="N80" s="201">
        <v>423.0996045</v>
      </c>
      <c r="O80" s="201">
        <v>51.664739548335199</v>
      </c>
      <c r="P80" s="255">
        <v>51.664739548335199</v>
      </c>
      <c r="Q80" s="255">
        <v>423.0996045</v>
      </c>
      <c r="R80" s="255">
        <v>368.76334422763256</v>
      </c>
      <c r="S80" s="255">
        <v>77.04189499639989</v>
      </c>
      <c r="T80" s="255">
        <v>77.141894996399884</v>
      </c>
      <c r="U80" s="260" t="s">
        <v>3661</v>
      </c>
      <c r="V80" s="170">
        <v>8.5632651300000617</v>
      </c>
    </row>
    <row r="81" spans="1:22" x14ac:dyDescent="0.25">
      <c r="A81">
        <v>0</v>
      </c>
      <c r="B81" s="260"/>
      <c r="C81" s="260"/>
      <c r="D81" s="260"/>
      <c r="E81" s="261"/>
      <c r="F81" s="260" t="s">
        <v>619</v>
      </c>
      <c r="G81" s="259"/>
      <c r="H81" s="259"/>
      <c r="I81" s="258">
        <v>150</v>
      </c>
      <c r="J81" s="255"/>
      <c r="K81" s="264"/>
      <c r="L81" s="255">
        <v>0.10224999999999999</v>
      </c>
      <c r="M81" s="201">
        <v>368.81446922763257</v>
      </c>
      <c r="N81" s="201">
        <v>423.0996045</v>
      </c>
      <c r="O81" s="201">
        <v>51.664739548335199</v>
      </c>
      <c r="P81" s="255">
        <v>51.664739548335199</v>
      </c>
      <c r="Q81" s="255">
        <v>423.0996045</v>
      </c>
      <c r="R81" s="255">
        <v>368.86559422763258</v>
      </c>
      <c r="S81" s="255">
        <v>77.193019996399883</v>
      </c>
      <c r="T81" s="255">
        <v>77.244144996399882</v>
      </c>
      <c r="U81" s="260"/>
      <c r="V81" s="170">
        <v>8.714390130000055</v>
      </c>
    </row>
    <row r="82" spans="1:22" x14ac:dyDescent="0.25">
      <c r="A82">
        <v>0</v>
      </c>
      <c r="B82" s="613"/>
      <c r="C82" s="613"/>
      <c r="D82" s="613"/>
      <c r="E82" s="616"/>
      <c r="F82" s="613"/>
      <c r="G82" s="615"/>
      <c r="H82" s="615"/>
      <c r="I82" s="621">
        <v>150</v>
      </c>
      <c r="J82" s="614"/>
      <c r="K82" s="264"/>
      <c r="L82" s="255">
        <v>0</v>
      </c>
      <c r="M82" s="201">
        <v>368.86559422763258</v>
      </c>
      <c r="N82" s="201">
        <v>423.0996045</v>
      </c>
      <c r="O82" s="201">
        <v>51.664739548335199</v>
      </c>
      <c r="P82" s="255">
        <v>51.664739548335199</v>
      </c>
      <c r="Q82" s="255">
        <v>423.0996045</v>
      </c>
      <c r="R82" s="255">
        <v>368.86559422763258</v>
      </c>
      <c r="S82" s="255">
        <v>77.244144996399882</v>
      </c>
      <c r="T82" s="255">
        <v>77.244144996399882</v>
      </c>
      <c r="U82" s="613"/>
      <c r="V82" s="170">
        <v>8.765515130000054</v>
      </c>
    </row>
    <row r="83" spans="1:22" x14ac:dyDescent="0.25">
      <c r="A83">
        <v>0</v>
      </c>
      <c r="B83" s="260" t="s">
        <v>3433</v>
      </c>
      <c r="C83" s="260" t="s">
        <v>3540</v>
      </c>
      <c r="D83" s="260" t="s">
        <v>1961</v>
      </c>
      <c r="E83" s="261">
        <v>773</v>
      </c>
      <c r="F83" s="260" t="s">
        <v>3664</v>
      </c>
      <c r="G83" s="259" t="s">
        <v>3558</v>
      </c>
      <c r="H83" s="259" t="s">
        <v>3557</v>
      </c>
      <c r="I83" s="258">
        <v>150</v>
      </c>
      <c r="J83" s="255"/>
      <c r="K83" s="264"/>
      <c r="L83" s="255">
        <v>0.1905</v>
      </c>
      <c r="M83" s="201">
        <v>368.96084422763261</v>
      </c>
      <c r="N83" s="201">
        <v>423.0996045</v>
      </c>
      <c r="O83" s="201">
        <v>51.664739548335199</v>
      </c>
      <c r="P83" s="255">
        <v>51.664739548335199</v>
      </c>
      <c r="Q83" s="255">
        <v>423.0996045</v>
      </c>
      <c r="R83" s="255">
        <v>369.05609422763257</v>
      </c>
      <c r="S83" s="255">
        <v>77.339394996399889</v>
      </c>
      <c r="T83" s="255">
        <v>77.434644996399882</v>
      </c>
      <c r="U83" s="260"/>
      <c r="V83" s="170">
        <v>8.8607651300000612</v>
      </c>
    </row>
    <row r="84" spans="1:22" x14ac:dyDescent="0.25">
      <c r="A84">
        <v>0</v>
      </c>
      <c r="B84" s="260"/>
      <c r="C84" s="260"/>
      <c r="D84" s="260"/>
      <c r="E84" s="261"/>
      <c r="F84" s="260" t="s">
        <v>619</v>
      </c>
      <c r="G84" s="259"/>
      <c r="H84" s="259"/>
      <c r="I84" s="258">
        <v>150</v>
      </c>
      <c r="J84" s="255"/>
      <c r="K84" s="264"/>
      <c r="L84" s="255">
        <v>0.10224999999999999</v>
      </c>
      <c r="M84" s="201">
        <v>369.10721922763258</v>
      </c>
      <c r="N84" s="201">
        <v>423.0996045</v>
      </c>
      <c r="O84" s="201">
        <v>51.664739548335199</v>
      </c>
      <c r="P84" s="255">
        <v>51.664739548335199</v>
      </c>
      <c r="Q84" s="255">
        <v>423.0996045</v>
      </c>
      <c r="R84" s="255">
        <v>369.1583442276326</v>
      </c>
      <c r="S84" s="255">
        <v>77.485769996399881</v>
      </c>
      <c r="T84" s="255">
        <v>77.53689499639988</v>
      </c>
      <c r="U84" s="260"/>
      <c r="V84" s="170">
        <v>9.0071401300000531</v>
      </c>
    </row>
    <row r="85" spans="1:22" x14ac:dyDescent="0.25">
      <c r="A85">
        <v>0</v>
      </c>
      <c r="B85" s="260" t="s">
        <v>3433</v>
      </c>
      <c r="C85" s="260" t="s">
        <v>3540</v>
      </c>
      <c r="D85" s="260" t="s">
        <v>3607</v>
      </c>
      <c r="E85" s="261">
        <v>776</v>
      </c>
      <c r="F85" s="260" t="s">
        <v>3663</v>
      </c>
      <c r="G85" s="259" t="s">
        <v>3605</v>
      </c>
      <c r="H85" s="259" t="s">
        <v>3604</v>
      </c>
      <c r="I85" s="258">
        <v>150</v>
      </c>
      <c r="J85" s="255"/>
      <c r="K85" s="264"/>
      <c r="L85" s="255">
        <v>0.2</v>
      </c>
      <c r="M85" s="201">
        <v>369.25834422763262</v>
      </c>
      <c r="N85" s="201">
        <v>423.0996045</v>
      </c>
      <c r="O85" s="201">
        <v>51.664739548335199</v>
      </c>
      <c r="P85" s="255">
        <v>51.664739548335199</v>
      </c>
      <c r="Q85" s="255">
        <v>423.0996045</v>
      </c>
      <c r="R85" s="255">
        <v>369.35834422763259</v>
      </c>
      <c r="S85" s="255">
        <v>77.636894996399889</v>
      </c>
      <c r="T85" s="255">
        <v>77.736894996399883</v>
      </c>
      <c r="U85" s="260" t="s">
        <v>3661</v>
      </c>
      <c r="V85" s="170">
        <v>9.1582651300000606</v>
      </c>
    </row>
    <row r="86" spans="1:22" x14ac:dyDescent="0.25">
      <c r="A86">
        <v>0</v>
      </c>
      <c r="B86" s="260"/>
      <c r="C86" s="260"/>
      <c r="D86" s="260"/>
      <c r="E86" s="261"/>
      <c r="F86" s="260" t="s">
        <v>619</v>
      </c>
      <c r="G86" s="259"/>
      <c r="H86" s="259"/>
      <c r="I86" s="258">
        <v>150</v>
      </c>
      <c r="J86" s="255"/>
      <c r="K86" s="264"/>
      <c r="L86" s="255">
        <v>0.13500000000000001</v>
      </c>
      <c r="M86" s="201">
        <v>369.42584422763258</v>
      </c>
      <c r="N86" s="201">
        <v>423.0996045</v>
      </c>
      <c r="O86" s="201">
        <v>51.664739548335199</v>
      </c>
      <c r="P86" s="255">
        <v>51.664739548335199</v>
      </c>
      <c r="Q86" s="255">
        <v>423.0996045</v>
      </c>
      <c r="R86" s="255">
        <v>369.49334422763258</v>
      </c>
      <c r="S86" s="255">
        <v>77.804394996399893</v>
      </c>
      <c r="T86" s="255">
        <v>77.871894996399888</v>
      </c>
      <c r="U86" s="260" t="s">
        <v>3661</v>
      </c>
      <c r="V86" s="170">
        <v>9.3257651300000646</v>
      </c>
    </row>
    <row r="87" spans="1:22" x14ac:dyDescent="0.25">
      <c r="A87">
        <v>0</v>
      </c>
      <c r="B87" s="260" t="s">
        <v>3433</v>
      </c>
      <c r="C87" s="260" t="s">
        <v>3540</v>
      </c>
      <c r="D87" s="260" t="s">
        <v>3610</v>
      </c>
      <c r="E87" s="261">
        <v>780</v>
      </c>
      <c r="F87" s="260" t="s">
        <v>3662</v>
      </c>
      <c r="G87" s="259" t="s">
        <v>3605</v>
      </c>
      <c r="H87" s="259" t="s">
        <v>3608</v>
      </c>
      <c r="I87" s="258">
        <v>150</v>
      </c>
      <c r="J87" s="255"/>
      <c r="K87" s="264"/>
      <c r="L87" s="255">
        <v>0.2</v>
      </c>
      <c r="M87" s="201">
        <v>369.59334422763254</v>
      </c>
      <c r="N87" s="201">
        <v>423.0996045</v>
      </c>
      <c r="O87" s="201">
        <v>51.664739548335199</v>
      </c>
      <c r="P87" s="255">
        <v>51.664739548335199</v>
      </c>
      <c r="Q87" s="255">
        <v>423.0996045</v>
      </c>
      <c r="R87" s="255">
        <v>369.69334422763256</v>
      </c>
      <c r="S87" s="255">
        <v>77.971894996399897</v>
      </c>
      <c r="T87" s="255">
        <v>78.071894996399891</v>
      </c>
      <c r="U87" s="260" t="s">
        <v>3661</v>
      </c>
      <c r="V87" s="170">
        <v>9.4932651300000686</v>
      </c>
    </row>
    <row r="88" spans="1:22" x14ac:dyDescent="0.25">
      <c r="A88">
        <v>0</v>
      </c>
      <c r="B88" s="260"/>
      <c r="C88" s="260"/>
      <c r="D88" s="260"/>
      <c r="E88" s="261"/>
      <c r="F88" s="260" t="s">
        <v>619</v>
      </c>
      <c r="G88" s="259"/>
      <c r="H88" s="259"/>
      <c r="I88" s="258">
        <v>150</v>
      </c>
      <c r="J88" s="255"/>
      <c r="K88" s="264"/>
      <c r="L88" s="255">
        <v>0.19158500000000001</v>
      </c>
      <c r="M88" s="201">
        <v>369.78913672763258</v>
      </c>
      <c r="N88" s="201">
        <v>423.0996045</v>
      </c>
      <c r="O88" s="201">
        <v>51.664739548335199</v>
      </c>
      <c r="P88" s="255">
        <v>51.664739548335199</v>
      </c>
      <c r="Q88" s="255">
        <v>423.0996045</v>
      </c>
      <c r="R88" s="255">
        <v>369.88492922763254</v>
      </c>
      <c r="S88" s="255">
        <v>78.167687496399893</v>
      </c>
      <c r="T88" s="255">
        <v>78.263479996399894</v>
      </c>
      <c r="U88" s="260"/>
      <c r="V88" s="170">
        <v>9.6890576300000646</v>
      </c>
    </row>
    <row r="89" spans="1:22" x14ac:dyDescent="0.25">
      <c r="A89">
        <v>0</v>
      </c>
      <c r="B89" s="260" t="s">
        <v>3433</v>
      </c>
      <c r="C89" s="260" t="s">
        <v>3540</v>
      </c>
      <c r="D89" s="260" t="s">
        <v>1973</v>
      </c>
      <c r="E89" s="261">
        <v>783</v>
      </c>
      <c r="F89" s="260" t="s">
        <v>46</v>
      </c>
      <c r="G89" s="259" t="s">
        <v>3483</v>
      </c>
      <c r="H89" s="259" t="s">
        <v>3583</v>
      </c>
      <c r="I89" s="258">
        <v>150</v>
      </c>
      <c r="J89" s="255"/>
      <c r="K89" s="264"/>
      <c r="L89" s="255">
        <v>0</v>
      </c>
      <c r="M89" s="201">
        <v>369.88492922763254</v>
      </c>
      <c r="N89" s="201">
        <v>423.0996045</v>
      </c>
      <c r="O89" s="201">
        <v>51.664739548335199</v>
      </c>
      <c r="P89" s="255">
        <v>51.664739548335199</v>
      </c>
      <c r="Q89" s="255">
        <v>423.0996045</v>
      </c>
      <c r="R89" s="255">
        <v>369.88492922763254</v>
      </c>
      <c r="S89" s="255">
        <v>78.263479996399894</v>
      </c>
      <c r="T89" s="255">
        <v>78.263479996399894</v>
      </c>
      <c r="U89" s="260"/>
      <c r="V89" s="170">
        <v>9.7848501300000663</v>
      </c>
    </row>
    <row r="90" spans="1:22" x14ac:dyDescent="0.25">
      <c r="A90">
        <v>0</v>
      </c>
      <c r="B90" s="260" t="s">
        <v>3433</v>
      </c>
      <c r="C90" s="260" t="s">
        <v>3540</v>
      </c>
      <c r="D90" s="260" t="s">
        <v>1967</v>
      </c>
      <c r="E90" s="261">
        <v>783</v>
      </c>
      <c r="F90" s="260" t="s">
        <v>3660</v>
      </c>
      <c r="G90" s="259" t="s">
        <v>1965</v>
      </c>
      <c r="H90" s="259" t="s">
        <v>3528</v>
      </c>
      <c r="I90" s="258"/>
      <c r="J90" s="255"/>
      <c r="K90" s="264"/>
      <c r="L90" s="255">
        <v>0</v>
      </c>
      <c r="M90" s="201">
        <v>369.88492922763254</v>
      </c>
      <c r="N90" s="201">
        <v>423.0996045</v>
      </c>
      <c r="O90" s="201">
        <v>51.664739548335199</v>
      </c>
      <c r="P90" s="255">
        <v>51.664739548335199</v>
      </c>
      <c r="Q90" s="255">
        <v>423.0996045</v>
      </c>
      <c r="R90" s="255">
        <v>369.88492922763254</v>
      </c>
      <c r="S90" s="255">
        <v>78.263479996399894</v>
      </c>
      <c r="T90" s="255">
        <v>78.263479996399894</v>
      </c>
      <c r="U90" s="260"/>
      <c r="V90" s="170">
        <v>9.7848501300000663</v>
      </c>
    </row>
    <row r="91" spans="1:22" x14ac:dyDescent="0.25">
      <c r="A91">
        <v>0</v>
      </c>
      <c r="B91" s="260"/>
      <c r="C91" s="260"/>
      <c r="D91" s="260"/>
      <c r="E91" s="261"/>
      <c r="F91" s="260" t="s">
        <v>619</v>
      </c>
      <c r="G91" s="259"/>
      <c r="H91" s="259"/>
      <c r="I91" s="258">
        <v>150</v>
      </c>
      <c r="J91" s="255"/>
      <c r="K91" s="264"/>
      <c r="L91" s="255">
        <v>0.218415</v>
      </c>
      <c r="M91" s="201">
        <v>369.99413672763251</v>
      </c>
      <c r="N91" s="201">
        <v>423.0996045</v>
      </c>
      <c r="O91" s="201">
        <v>51.664739548335199</v>
      </c>
      <c r="P91" s="255">
        <v>51.664739548335199</v>
      </c>
      <c r="Q91" s="255">
        <v>423.0996045</v>
      </c>
      <c r="R91" s="255">
        <v>370.10334422763253</v>
      </c>
      <c r="S91" s="255">
        <v>78.372687496399891</v>
      </c>
      <c r="T91" s="255">
        <v>78.481894996399888</v>
      </c>
      <c r="U91" s="260"/>
      <c r="V91" s="170">
        <v>9.8940576300000629</v>
      </c>
    </row>
    <row r="92" spans="1:22" x14ac:dyDescent="0.25">
      <c r="A92">
        <v>0</v>
      </c>
      <c r="B92" s="260" t="s">
        <v>3433</v>
      </c>
      <c r="C92" s="260" t="s">
        <v>3540</v>
      </c>
      <c r="D92" s="260" t="s">
        <v>3555</v>
      </c>
      <c r="E92" s="261">
        <v>787</v>
      </c>
      <c r="F92" s="260" t="s">
        <v>3659</v>
      </c>
      <c r="G92" s="259" t="s">
        <v>3571</v>
      </c>
      <c r="H92" s="259" t="s">
        <v>3552</v>
      </c>
      <c r="I92" s="258">
        <v>150</v>
      </c>
      <c r="J92" s="255"/>
      <c r="K92" s="264"/>
      <c r="L92" s="255">
        <v>0.4</v>
      </c>
      <c r="M92" s="201">
        <v>370.30334422763252</v>
      </c>
      <c r="N92" s="201">
        <v>423.0996045</v>
      </c>
      <c r="O92" s="201">
        <v>51.664739548335199</v>
      </c>
      <c r="P92" s="255">
        <v>51.664739548335199</v>
      </c>
      <c r="Q92" s="255">
        <v>423.0996045</v>
      </c>
      <c r="R92" s="255">
        <v>370.50334422763251</v>
      </c>
      <c r="S92" s="255">
        <v>78.68189499639989</v>
      </c>
      <c r="T92" s="255">
        <v>78.881894996399893</v>
      </c>
      <c r="U92" s="260" t="s">
        <v>3570</v>
      </c>
      <c r="V92" s="170">
        <v>10.203265130000062</v>
      </c>
    </row>
    <row r="93" spans="1:22" x14ac:dyDescent="0.25">
      <c r="A93">
        <v>0</v>
      </c>
      <c r="B93" s="260"/>
      <c r="C93" s="260"/>
      <c r="D93" s="260"/>
      <c r="E93" s="261"/>
      <c r="F93" s="260"/>
      <c r="G93" s="259"/>
      <c r="H93" s="259"/>
      <c r="I93" s="258">
        <v>150</v>
      </c>
      <c r="J93" s="255"/>
      <c r="K93" s="264"/>
      <c r="L93" s="255">
        <v>2.5399999999999999E-2</v>
      </c>
      <c r="M93" s="201">
        <v>370.51604422763251</v>
      </c>
      <c r="N93" s="201">
        <v>423.0996045</v>
      </c>
      <c r="O93" s="201">
        <v>51.664739548335199</v>
      </c>
      <c r="P93" s="255">
        <v>51.664739548335199</v>
      </c>
      <c r="Q93" s="255">
        <v>423.0996045</v>
      </c>
      <c r="R93" s="255">
        <v>370.5287442276325</v>
      </c>
      <c r="S93" s="255">
        <v>78.894594996399903</v>
      </c>
      <c r="T93" s="255">
        <v>78.907294996399898</v>
      </c>
      <c r="U93" s="260"/>
      <c r="V93" s="170">
        <v>10.415965130000075</v>
      </c>
    </row>
    <row r="94" spans="1:22" x14ac:dyDescent="0.25">
      <c r="A94">
        <v>0</v>
      </c>
      <c r="B94" s="260" t="s">
        <v>3433</v>
      </c>
      <c r="C94" s="260" t="s">
        <v>3540</v>
      </c>
      <c r="D94" s="260" t="s">
        <v>1961</v>
      </c>
      <c r="E94" s="261">
        <v>790</v>
      </c>
      <c r="F94" s="260" t="s">
        <v>3658</v>
      </c>
      <c r="G94" s="259" t="s">
        <v>3558</v>
      </c>
      <c r="H94" s="259" t="s">
        <v>3557</v>
      </c>
      <c r="I94" s="258">
        <v>150</v>
      </c>
      <c r="J94" s="255"/>
      <c r="K94" s="264"/>
      <c r="L94" s="255">
        <v>0.1905</v>
      </c>
      <c r="M94" s="201">
        <v>370.62399422763247</v>
      </c>
      <c r="N94" s="201">
        <v>423.0996045</v>
      </c>
      <c r="O94" s="201">
        <v>51.664739548335199</v>
      </c>
      <c r="P94" s="255">
        <v>51.664739548335199</v>
      </c>
      <c r="Q94" s="255">
        <v>423.0996045</v>
      </c>
      <c r="R94" s="255">
        <v>370.71924422763249</v>
      </c>
      <c r="S94" s="255">
        <v>79.002544996399905</v>
      </c>
      <c r="T94" s="255">
        <v>79.097794996399898</v>
      </c>
      <c r="U94" s="260"/>
      <c r="V94" s="170">
        <v>10.523915130000077</v>
      </c>
    </row>
    <row r="95" spans="1:22" x14ac:dyDescent="0.25">
      <c r="A95">
        <v>0</v>
      </c>
      <c r="B95" s="260"/>
      <c r="C95" s="260"/>
      <c r="D95" s="260"/>
      <c r="E95" s="261"/>
      <c r="F95" s="260"/>
      <c r="G95" s="259"/>
      <c r="H95" s="259"/>
      <c r="I95" s="258">
        <v>150</v>
      </c>
      <c r="J95" s="255"/>
      <c r="K95" s="264"/>
      <c r="L95" s="255">
        <v>6.0412810000000004E-2</v>
      </c>
      <c r="M95" s="201">
        <v>370.74945063263249</v>
      </c>
      <c r="N95" s="201">
        <v>423.0996045</v>
      </c>
      <c r="O95" s="201">
        <v>51.664739548335199</v>
      </c>
      <c r="P95" s="255">
        <v>51.664739548335199</v>
      </c>
      <c r="Q95" s="255">
        <v>423.0996045</v>
      </c>
      <c r="R95" s="255">
        <v>370.77965703763249</v>
      </c>
      <c r="S95" s="255">
        <v>79.128001401399899</v>
      </c>
      <c r="T95" s="255">
        <v>79.158207806399901</v>
      </c>
      <c r="U95" s="260"/>
      <c r="V95" s="170">
        <v>10.649371535000071</v>
      </c>
    </row>
    <row r="96" spans="1:22" x14ac:dyDescent="0.25">
      <c r="A96">
        <v>0</v>
      </c>
      <c r="B96" s="260" t="s">
        <v>3433</v>
      </c>
      <c r="C96" s="260" t="s">
        <v>3540</v>
      </c>
      <c r="D96" s="260" t="s">
        <v>3657</v>
      </c>
      <c r="E96" s="261">
        <v>792</v>
      </c>
      <c r="F96" s="260" t="s">
        <v>3656</v>
      </c>
      <c r="G96" s="259"/>
      <c r="H96" s="259" t="s">
        <v>3655</v>
      </c>
      <c r="I96" s="258" t="s">
        <v>3654</v>
      </c>
      <c r="J96" s="255"/>
      <c r="K96" s="264"/>
      <c r="L96" s="255">
        <v>0.1</v>
      </c>
      <c r="M96" s="201">
        <v>370.8296570376325</v>
      </c>
      <c r="N96" s="201">
        <v>423.0996045</v>
      </c>
      <c r="O96" s="201">
        <v>51.664739548335199</v>
      </c>
      <c r="P96" s="255">
        <v>51.664739548335199</v>
      </c>
      <c r="Q96" s="255">
        <v>423.0996045</v>
      </c>
      <c r="R96" s="255">
        <v>370.87965703763251</v>
      </c>
      <c r="S96" s="255">
        <v>79.208207806399898</v>
      </c>
      <c r="T96" s="255">
        <v>79.258207806399895</v>
      </c>
      <c r="U96" s="260" t="s">
        <v>3653</v>
      </c>
      <c r="V96" s="170">
        <v>10.72957794000007</v>
      </c>
    </row>
    <row r="97" spans="1:22" x14ac:dyDescent="0.25">
      <c r="A97">
        <v>0</v>
      </c>
      <c r="B97" s="260"/>
      <c r="C97" s="260"/>
      <c r="D97" s="260"/>
      <c r="E97" s="261"/>
      <c r="F97" s="260" t="s">
        <v>619</v>
      </c>
      <c r="G97" s="259"/>
      <c r="H97" s="259" t="s">
        <v>3652</v>
      </c>
      <c r="I97" s="258">
        <v>150</v>
      </c>
      <c r="J97" s="255"/>
      <c r="K97" s="264"/>
      <c r="L97" s="255">
        <v>0.20349200000000001</v>
      </c>
      <c r="M97" s="201">
        <v>370.9814030376325</v>
      </c>
      <c r="N97" s="201">
        <v>423.0996045</v>
      </c>
      <c r="O97" s="201">
        <v>51.664739548335199</v>
      </c>
      <c r="P97" s="255">
        <v>51.664739548335199</v>
      </c>
      <c r="Q97" s="255">
        <v>423.0996045</v>
      </c>
      <c r="R97" s="255">
        <v>371.0831490376325</v>
      </c>
      <c r="S97" s="255">
        <v>79.359953806399886</v>
      </c>
      <c r="T97" s="255">
        <v>79.461699806399892</v>
      </c>
      <c r="U97" s="260"/>
      <c r="V97" s="170">
        <v>10.881323940000058</v>
      </c>
    </row>
    <row r="98" spans="1:22" x14ac:dyDescent="0.25">
      <c r="A98">
        <v>0</v>
      </c>
      <c r="B98" s="260"/>
      <c r="C98" s="260"/>
      <c r="D98" s="260"/>
      <c r="E98" s="261"/>
      <c r="F98" s="260"/>
      <c r="G98" s="259"/>
      <c r="H98" s="259"/>
      <c r="I98" s="258">
        <v>150</v>
      </c>
      <c r="J98" s="255"/>
      <c r="K98" s="264"/>
      <c r="L98" s="255">
        <v>0</v>
      </c>
      <c r="M98" s="201">
        <v>371.0831490376325</v>
      </c>
      <c r="N98" s="201">
        <v>423.0996045</v>
      </c>
      <c r="O98" s="201">
        <v>51.664739548335199</v>
      </c>
      <c r="P98" s="255">
        <v>51.664739548335199</v>
      </c>
      <c r="Q98" s="255">
        <v>423.0996045</v>
      </c>
      <c r="R98" s="255">
        <v>371.0831490376325</v>
      </c>
      <c r="S98" s="255">
        <v>79.461699806399892</v>
      </c>
      <c r="T98" s="255">
        <v>79.461699806399892</v>
      </c>
      <c r="U98" s="260"/>
      <c r="V98" s="170">
        <v>10.983069940000064</v>
      </c>
    </row>
    <row r="99" spans="1:22" x14ac:dyDescent="0.25">
      <c r="A99">
        <v>0</v>
      </c>
      <c r="B99" s="260" t="s">
        <v>3433</v>
      </c>
      <c r="C99" s="260" t="s">
        <v>3540</v>
      </c>
      <c r="D99" s="260" t="s">
        <v>3565</v>
      </c>
      <c r="E99" s="261">
        <v>795</v>
      </c>
      <c r="F99" s="260" t="s">
        <v>3651</v>
      </c>
      <c r="G99" s="259" t="s">
        <v>3563</v>
      </c>
      <c r="H99" s="259" t="s">
        <v>3562</v>
      </c>
      <c r="I99" s="258"/>
      <c r="J99" s="255"/>
      <c r="K99" s="264"/>
      <c r="L99" s="255">
        <v>0</v>
      </c>
      <c r="M99" s="201">
        <v>371.0831490376325</v>
      </c>
      <c r="N99" s="201">
        <v>423.0996045</v>
      </c>
      <c r="O99" s="201">
        <v>51.664739548335199</v>
      </c>
      <c r="P99" s="255">
        <v>51.664739548335199</v>
      </c>
      <c r="Q99" s="255">
        <v>423.0996045</v>
      </c>
      <c r="R99" s="255">
        <v>371.0831490376325</v>
      </c>
      <c r="S99" s="255">
        <v>79.461699806399892</v>
      </c>
      <c r="T99" s="255">
        <v>79.461699806399892</v>
      </c>
      <c r="U99" s="260"/>
      <c r="V99" s="170">
        <v>10.983069940000064</v>
      </c>
    </row>
    <row r="100" spans="1:22" x14ac:dyDescent="0.25">
      <c r="A100">
        <v>0</v>
      </c>
      <c r="B100" s="260"/>
      <c r="C100" s="260"/>
      <c r="D100" s="260"/>
      <c r="E100" s="261"/>
      <c r="F100" s="260" t="s">
        <v>619</v>
      </c>
      <c r="G100" s="259"/>
      <c r="H100" s="259"/>
      <c r="I100" s="258">
        <v>150</v>
      </c>
      <c r="J100" s="255"/>
      <c r="K100" s="264"/>
      <c r="L100" s="255">
        <v>0.11717018999999999</v>
      </c>
      <c r="M100" s="201">
        <v>371.14173413263251</v>
      </c>
      <c r="N100" s="201">
        <v>423.0996045</v>
      </c>
      <c r="O100" s="201">
        <v>51.664739548335199</v>
      </c>
      <c r="P100" s="255">
        <v>51.664739548335199</v>
      </c>
      <c r="Q100" s="255">
        <v>423.0996045</v>
      </c>
      <c r="R100" s="255">
        <v>371.20031922763252</v>
      </c>
      <c r="S100" s="255">
        <v>79.52028490139989</v>
      </c>
      <c r="T100" s="255">
        <v>79.578869996399888</v>
      </c>
      <c r="U100" s="260"/>
      <c r="V100" s="170">
        <v>11.041655035000062</v>
      </c>
    </row>
    <row r="101" spans="1:22" x14ac:dyDescent="0.25">
      <c r="A101">
        <v>0</v>
      </c>
      <c r="B101" s="260" t="s">
        <v>3433</v>
      </c>
      <c r="C101" s="260" t="s">
        <v>3540</v>
      </c>
      <c r="D101" s="260" t="s">
        <v>3646</v>
      </c>
      <c r="E101" s="261">
        <v>796</v>
      </c>
      <c r="F101" s="260" t="s">
        <v>3650</v>
      </c>
      <c r="G101" s="259"/>
      <c r="H101" s="259" t="s">
        <v>3644</v>
      </c>
      <c r="I101" s="258">
        <v>150</v>
      </c>
      <c r="J101" s="255"/>
      <c r="K101" s="264"/>
      <c r="L101" s="255">
        <v>0</v>
      </c>
      <c r="M101" s="201">
        <v>371.20031922763252</v>
      </c>
      <c r="N101" s="201">
        <v>423.0996045</v>
      </c>
      <c r="O101" s="201">
        <v>51.664739548335199</v>
      </c>
      <c r="P101" s="255">
        <v>51.664739548335199</v>
      </c>
      <c r="Q101" s="255">
        <v>423.0996045</v>
      </c>
      <c r="R101" s="255">
        <v>371.20031922763252</v>
      </c>
      <c r="S101" s="255">
        <v>79.578869996399888</v>
      </c>
      <c r="T101" s="255">
        <v>79.578869996399888</v>
      </c>
      <c r="U101" s="260"/>
      <c r="V101" s="170">
        <v>11.10024013000006</v>
      </c>
    </row>
    <row r="102" spans="1:22" x14ac:dyDescent="0.25">
      <c r="A102">
        <v>0</v>
      </c>
      <c r="B102" s="260"/>
      <c r="C102" s="260"/>
      <c r="D102" s="260"/>
      <c r="E102" s="261"/>
      <c r="F102" s="260" t="s">
        <v>619</v>
      </c>
      <c r="G102" s="259"/>
      <c r="H102" s="259" t="s">
        <v>3649</v>
      </c>
      <c r="I102" s="258">
        <v>150</v>
      </c>
      <c r="J102" s="255"/>
      <c r="K102" s="264"/>
      <c r="L102" s="255">
        <v>2.5375410000000001E-2</v>
      </c>
      <c r="M102" s="201">
        <v>371.21300693263254</v>
      </c>
      <c r="N102" s="201">
        <v>423.0996045</v>
      </c>
      <c r="O102" s="201">
        <v>51.664739548335199</v>
      </c>
      <c r="P102" s="255">
        <v>51.664739548335199</v>
      </c>
      <c r="Q102" s="255">
        <v>423.0996045</v>
      </c>
      <c r="R102" s="255">
        <v>371.2256946376325</v>
      </c>
      <c r="S102" s="255">
        <v>79.591557701399879</v>
      </c>
      <c r="T102" s="255">
        <v>79.604245406399883</v>
      </c>
      <c r="U102" s="260"/>
      <c r="V102" s="170">
        <v>11.11292783500005</v>
      </c>
    </row>
    <row r="103" spans="1:22" x14ac:dyDescent="0.25">
      <c r="A103">
        <v>0</v>
      </c>
      <c r="B103" s="260" t="s">
        <v>3433</v>
      </c>
      <c r="C103" s="260" t="s">
        <v>3540</v>
      </c>
      <c r="D103" s="260" t="s">
        <v>3335</v>
      </c>
      <c r="E103" s="261">
        <v>796</v>
      </c>
      <c r="F103" s="260" t="s">
        <v>681</v>
      </c>
      <c r="G103" s="259" t="s">
        <v>3467</v>
      </c>
      <c r="H103" s="259" t="s">
        <v>3334</v>
      </c>
      <c r="I103" s="258">
        <v>150</v>
      </c>
      <c r="J103" s="255"/>
      <c r="K103" s="264"/>
      <c r="L103" s="255">
        <v>0</v>
      </c>
      <c r="M103" s="201">
        <v>371.2256946376325</v>
      </c>
      <c r="N103" s="201">
        <v>423.0996045</v>
      </c>
      <c r="O103" s="201">
        <v>51.664739548335199</v>
      </c>
      <c r="P103" s="255">
        <v>51.664739548335199</v>
      </c>
      <c r="Q103" s="255">
        <v>423.0996045</v>
      </c>
      <c r="R103" s="255">
        <v>371.2256946376325</v>
      </c>
      <c r="S103" s="255">
        <v>79.604245406399883</v>
      </c>
      <c r="T103" s="255">
        <v>79.604245406399883</v>
      </c>
      <c r="U103" s="617"/>
      <c r="V103" s="170">
        <v>11.125615540000055</v>
      </c>
    </row>
    <row r="104" spans="1:22" x14ac:dyDescent="0.25">
      <c r="A104">
        <v>0</v>
      </c>
      <c r="B104" s="260"/>
      <c r="C104" s="260"/>
      <c r="D104" s="617"/>
      <c r="E104" s="619"/>
      <c r="F104" s="260" t="s">
        <v>619</v>
      </c>
      <c r="G104" s="615"/>
      <c r="H104" s="618"/>
      <c r="I104" s="258">
        <v>150</v>
      </c>
      <c r="J104" s="255"/>
      <c r="K104" s="264"/>
      <c r="L104" s="255">
        <v>0.35279959</v>
      </c>
      <c r="M104" s="201">
        <v>371.40209443263251</v>
      </c>
      <c r="N104" s="201">
        <v>423.0996045</v>
      </c>
      <c r="O104" s="201">
        <v>51.664739548335199</v>
      </c>
      <c r="P104" s="255">
        <v>51.664739548335199</v>
      </c>
      <c r="Q104" s="255">
        <v>423.0996045</v>
      </c>
      <c r="R104" s="255">
        <v>371.57849422763252</v>
      </c>
      <c r="S104" s="255">
        <v>79.780645201399892</v>
      </c>
      <c r="T104" s="255">
        <v>79.957044996399887</v>
      </c>
      <c r="U104" s="617"/>
      <c r="V104" s="170">
        <v>11.302015335000064</v>
      </c>
    </row>
    <row r="105" spans="1:22" x14ac:dyDescent="0.25">
      <c r="A105">
        <v>0</v>
      </c>
      <c r="B105" s="260" t="s">
        <v>3433</v>
      </c>
      <c r="C105" s="260" t="s">
        <v>3540</v>
      </c>
      <c r="D105" s="260" t="s">
        <v>3555</v>
      </c>
      <c r="E105" s="261">
        <v>802</v>
      </c>
      <c r="F105" s="260" t="s">
        <v>3648</v>
      </c>
      <c r="G105" s="259" t="s">
        <v>3571</v>
      </c>
      <c r="H105" s="259" t="s">
        <v>3552</v>
      </c>
      <c r="I105" s="258">
        <v>150</v>
      </c>
      <c r="J105" s="255"/>
      <c r="K105" s="264"/>
      <c r="L105" s="255">
        <v>0.4</v>
      </c>
      <c r="M105" s="201">
        <v>371.77849422763251</v>
      </c>
      <c r="N105" s="201">
        <v>423.0996045</v>
      </c>
      <c r="O105" s="201">
        <v>51.664739548335199</v>
      </c>
      <c r="P105" s="255">
        <v>51.664739548335199</v>
      </c>
      <c r="Q105" s="255">
        <v>423.0996045</v>
      </c>
      <c r="R105" s="255">
        <v>371.9784942276325</v>
      </c>
      <c r="S105" s="255">
        <v>80.15704499639989</v>
      </c>
      <c r="T105" s="255">
        <v>80.357044996399893</v>
      </c>
      <c r="U105" s="260" t="s">
        <v>3570</v>
      </c>
      <c r="V105" s="170">
        <v>11.678415130000062</v>
      </c>
    </row>
    <row r="106" spans="1:22" x14ac:dyDescent="0.25">
      <c r="A106">
        <v>0</v>
      </c>
      <c r="B106" s="260"/>
      <c r="C106" s="260"/>
      <c r="D106" s="260"/>
      <c r="E106" s="261"/>
      <c r="F106" s="260"/>
      <c r="G106" s="259"/>
      <c r="H106" s="259"/>
      <c r="I106" s="258">
        <v>150</v>
      </c>
      <c r="J106" s="255"/>
      <c r="K106" s="264"/>
      <c r="L106" s="255">
        <v>2.5399999999999999E-2</v>
      </c>
      <c r="M106" s="201">
        <v>371.99119422763249</v>
      </c>
      <c r="N106" s="201">
        <v>423.0996045</v>
      </c>
      <c r="O106" s="201">
        <v>51.664739548335199</v>
      </c>
      <c r="P106" s="255">
        <v>51.664739548335199</v>
      </c>
      <c r="Q106" s="255">
        <v>423.0996045</v>
      </c>
      <c r="R106" s="255">
        <v>372.00389422763249</v>
      </c>
      <c r="S106" s="255">
        <v>80.369744996399902</v>
      </c>
      <c r="T106" s="255">
        <v>80.382444996399897</v>
      </c>
      <c r="U106" s="617"/>
      <c r="V106" s="170">
        <v>11.891115130000074</v>
      </c>
    </row>
    <row r="107" spans="1:22" x14ac:dyDescent="0.25">
      <c r="A107">
        <v>0</v>
      </c>
      <c r="B107" s="260" t="s">
        <v>3433</v>
      </c>
      <c r="C107" s="260" t="s">
        <v>3540</v>
      </c>
      <c r="D107" s="260" t="s">
        <v>1961</v>
      </c>
      <c r="E107" s="261">
        <v>805</v>
      </c>
      <c r="F107" s="260" t="s">
        <v>3647</v>
      </c>
      <c r="G107" s="259" t="s">
        <v>3558</v>
      </c>
      <c r="H107" s="259" t="s">
        <v>3557</v>
      </c>
      <c r="I107" s="258">
        <v>150</v>
      </c>
      <c r="J107" s="255"/>
      <c r="K107" s="264"/>
      <c r="L107" s="255">
        <v>0.1905</v>
      </c>
      <c r="M107" s="201">
        <v>372.09914422763245</v>
      </c>
      <c r="N107" s="201">
        <v>423.0996045</v>
      </c>
      <c r="O107" s="201">
        <v>51.664739548335199</v>
      </c>
      <c r="P107" s="255">
        <v>51.664739548335199</v>
      </c>
      <c r="Q107" s="255">
        <v>423.0996045</v>
      </c>
      <c r="R107" s="255">
        <v>372.19439422763247</v>
      </c>
      <c r="S107" s="255">
        <v>80.477694996399904</v>
      </c>
      <c r="T107" s="255">
        <v>80.572944996399897</v>
      </c>
      <c r="U107" s="617"/>
      <c r="V107" s="170">
        <v>11.999065130000076</v>
      </c>
    </row>
    <row r="108" spans="1:22" x14ac:dyDescent="0.25">
      <c r="A108">
        <v>0</v>
      </c>
      <c r="B108" s="260"/>
      <c r="C108" s="260"/>
      <c r="D108" s="260"/>
      <c r="E108" s="261"/>
      <c r="F108" s="260"/>
      <c r="G108" s="259"/>
      <c r="H108" s="259"/>
      <c r="I108" s="258">
        <v>150</v>
      </c>
      <c r="J108" s="255"/>
      <c r="K108" s="264"/>
      <c r="L108" s="255">
        <v>0.16071253000000002</v>
      </c>
      <c r="M108" s="201">
        <v>372.27475049263251</v>
      </c>
      <c r="N108" s="201">
        <v>423.0996045</v>
      </c>
      <c r="O108" s="201">
        <v>51.664739548335199</v>
      </c>
      <c r="P108" s="255">
        <v>51.664739548335199</v>
      </c>
      <c r="Q108" s="255">
        <v>423.0996045</v>
      </c>
      <c r="R108" s="255">
        <v>372.35510675763248</v>
      </c>
      <c r="S108" s="255">
        <v>80.653301261399889</v>
      </c>
      <c r="T108" s="255">
        <v>80.733657526399895</v>
      </c>
      <c r="U108" s="617"/>
      <c r="V108" s="170">
        <v>12.174671395000061</v>
      </c>
    </row>
    <row r="109" spans="1:22" x14ac:dyDescent="0.25">
      <c r="A109">
        <v>0</v>
      </c>
      <c r="B109" s="260" t="s">
        <v>3433</v>
      </c>
      <c r="C109" s="260" t="s">
        <v>3540</v>
      </c>
      <c r="D109" s="260" t="s">
        <v>3646</v>
      </c>
      <c r="E109" s="261">
        <v>807</v>
      </c>
      <c r="F109" s="260" t="s">
        <v>3645</v>
      </c>
      <c r="G109" s="259"/>
      <c r="H109" s="259" t="s">
        <v>3644</v>
      </c>
      <c r="I109" s="258">
        <v>150</v>
      </c>
      <c r="J109" s="255"/>
      <c r="K109" s="264"/>
      <c r="L109" s="255">
        <v>0</v>
      </c>
      <c r="M109" s="201">
        <v>372.35510675763248</v>
      </c>
      <c r="N109" s="201">
        <v>423.0996045</v>
      </c>
      <c r="O109" s="201">
        <v>51.664739548335199</v>
      </c>
      <c r="P109" s="255">
        <v>51.664739548335199</v>
      </c>
      <c r="Q109" s="255">
        <v>423.0996045</v>
      </c>
      <c r="R109" s="255">
        <v>372.35510675763248</v>
      </c>
      <c r="S109" s="255">
        <v>80.733657526399895</v>
      </c>
      <c r="T109" s="255">
        <v>80.733657526399895</v>
      </c>
      <c r="U109" s="260"/>
      <c r="V109" s="170">
        <v>12.255027660000067</v>
      </c>
    </row>
    <row r="110" spans="1:22" x14ac:dyDescent="0.25">
      <c r="A110">
        <v>0</v>
      </c>
      <c r="B110" s="613"/>
      <c r="C110" s="613"/>
      <c r="D110" s="613"/>
      <c r="E110" s="616"/>
      <c r="F110" s="613" t="s">
        <v>619</v>
      </c>
      <c r="G110" s="615"/>
      <c r="H110" s="615"/>
      <c r="I110" s="258">
        <v>150</v>
      </c>
      <c r="J110" s="614"/>
      <c r="K110" s="264"/>
      <c r="L110" s="255">
        <v>4.2925999999999999E-2</v>
      </c>
      <c r="M110" s="201">
        <v>372.37656975763252</v>
      </c>
      <c r="N110" s="201">
        <v>423.0996045</v>
      </c>
      <c r="O110" s="201">
        <v>51.664739548335199</v>
      </c>
      <c r="P110" s="255">
        <v>51.664739548335199</v>
      </c>
      <c r="Q110" s="255">
        <v>423.0996045</v>
      </c>
      <c r="R110" s="255">
        <v>372.39803275763251</v>
      </c>
      <c r="S110" s="255">
        <v>80.755120526399892</v>
      </c>
      <c r="T110" s="255">
        <v>80.776583526399889</v>
      </c>
      <c r="U110" s="613"/>
      <c r="V110" s="170">
        <v>12.276490660000064</v>
      </c>
    </row>
    <row r="111" spans="1:22" x14ac:dyDescent="0.25">
      <c r="A111">
        <v>0</v>
      </c>
      <c r="B111" s="260" t="s">
        <v>3433</v>
      </c>
      <c r="C111" s="260" t="s">
        <v>3540</v>
      </c>
      <c r="D111" s="260" t="s">
        <v>1973</v>
      </c>
      <c r="E111" s="261">
        <v>808</v>
      </c>
      <c r="F111" s="260" t="s">
        <v>779</v>
      </c>
      <c r="G111" s="259" t="s">
        <v>3483</v>
      </c>
      <c r="H111" s="259" t="s">
        <v>3583</v>
      </c>
      <c r="I111" s="258">
        <v>150</v>
      </c>
      <c r="J111" s="255"/>
      <c r="K111" s="264"/>
      <c r="L111" s="255">
        <v>0</v>
      </c>
      <c r="M111" s="201">
        <v>372.39803275763251</v>
      </c>
      <c r="N111" s="201">
        <v>423.0996045</v>
      </c>
      <c r="O111" s="201">
        <v>51.664739548335199</v>
      </c>
      <c r="P111" s="255">
        <v>51.664739548335199</v>
      </c>
      <c r="Q111" s="255">
        <v>423.0996045</v>
      </c>
      <c r="R111" s="255">
        <v>372.39803275763251</v>
      </c>
      <c r="S111" s="255">
        <v>80.776583526399889</v>
      </c>
      <c r="T111" s="255">
        <v>80.776583526399889</v>
      </c>
      <c r="U111" s="617"/>
      <c r="V111" s="170">
        <v>12.297953660000061</v>
      </c>
    </row>
    <row r="112" spans="1:22" x14ac:dyDescent="0.25">
      <c r="A112">
        <v>0</v>
      </c>
      <c r="B112" s="617"/>
      <c r="C112" s="617"/>
      <c r="D112" s="617"/>
      <c r="E112" s="619"/>
      <c r="F112" s="260" t="s">
        <v>619</v>
      </c>
      <c r="G112" s="615"/>
      <c r="H112" s="618"/>
      <c r="I112" s="258">
        <v>150</v>
      </c>
      <c r="J112" s="255"/>
      <c r="K112" s="264"/>
      <c r="L112" s="255">
        <v>0.39539857</v>
      </c>
      <c r="M112" s="201">
        <v>372.59573204263251</v>
      </c>
      <c r="N112" s="201">
        <v>423.0996045</v>
      </c>
      <c r="O112" s="201">
        <v>51.664739548335199</v>
      </c>
      <c r="P112" s="255">
        <v>51.664739548335199</v>
      </c>
      <c r="Q112" s="255">
        <v>423.0996045</v>
      </c>
      <c r="R112" s="255">
        <v>372.7934313276325</v>
      </c>
      <c r="S112" s="255">
        <v>80.974282811399888</v>
      </c>
      <c r="T112" s="255">
        <v>81.171982096399887</v>
      </c>
      <c r="U112" s="617"/>
      <c r="V112" s="170">
        <v>12.49565294500006</v>
      </c>
    </row>
    <row r="113" spans="1:22" x14ac:dyDescent="0.25">
      <c r="A113">
        <v>0</v>
      </c>
      <c r="B113" s="260" t="s">
        <v>3433</v>
      </c>
      <c r="C113" s="260" t="s">
        <v>3540</v>
      </c>
      <c r="D113" s="260" t="s">
        <v>3643</v>
      </c>
      <c r="E113" s="261">
        <v>812</v>
      </c>
      <c r="F113" s="260" t="s">
        <v>666</v>
      </c>
      <c r="G113" s="259" t="s">
        <v>3642</v>
      </c>
      <c r="H113" s="259" t="s">
        <v>3641</v>
      </c>
      <c r="I113" s="258">
        <v>150</v>
      </c>
      <c r="J113" s="255"/>
      <c r="K113" s="264"/>
      <c r="L113" s="255">
        <v>0</v>
      </c>
      <c r="M113" s="201">
        <v>372.7934313276325</v>
      </c>
      <c r="N113" s="201">
        <v>423.0996045</v>
      </c>
      <c r="O113" s="201">
        <v>51.664739548335199</v>
      </c>
      <c r="P113" s="255">
        <v>51.664739548335199</v>
      </c>
      <c r="Q113" s="255">
        <v>423.0996045</v>
      </c>
      <c r="R113" s="255">
        <v>372.7934313276325</v>
      </c>
      <c r="S113" s="255">
        <v>81.171982096399887</v>
      </c>
      <c r="T113" s="255">
        <v>81.171982096399887</v>
      </c>
      <c r="U113" s="260"/>
      <c r="V113" s="170">
        <v>12.693352230000059</v>
      </c>
    </row>
    <row r="114" spans="1:22" x14ac:dyDescent="0.25">
      <c r="A114">
        <v>0</v>
      </c>
      <c r="B114" s="260" t="s">
        <v>3433</v>
      </c>
      <c r="C114" s="260" t="s">
        <v>3540</v>
      </c>
      <c r="D114" s="260" t="s">
        <v>3475</v>
      </c>
      <c r="E114" s="261">
        <v>812</v>
      </c>
      <c r="F114" s="260" t="s">
        <v>449</v>
      </c>
      <c r="G114" s="259" t="s">
        <v>3640</v>
      </c>
      <c r="H114" s="259" t="s">
        <v>3472</v>
      </c>
      <c r="I114" s="258">
        <v>150</v>
      </c>
      <c r="J114" s="255"/>
      <c r="K114" s="264"/>
      <c r="L114" s="255">
        <v>0</v>
      </c>
      <c r="M114" s="201">
        <v>372.7934313276325</v>
      </c>
      <c r="N114" s="201">
        <v>423.0996045</v>
      </c>
      <c r="O114" s="201">
        <v>51.664739548335199</v>
      </c>
      <c r="P114" s="255">
        <v>51.664739548335199</v>
      </c>
      <c r="Q114" s="255">
        <v>423.0996045</v>
      </c>
      <c r="R114" s="255">
        <v>372.7934313276325</v>
      </c>
      <c r="S114" s="255">
        <v>81.171982096399887</v>
      </c>
      <c r="T114" s="255">
        <v>81.171982096399887</v>
      </c>
      <c r="U114" s="260"/>
      <c r="V114" s="170">
        <v>12.693352230000059</v>
      </c>
    </row>
    <row r="115" spans="1:22" x14ac:dyDescent="0.25">
      <c r="A115">
        <v>0</v>
      </c>
      <c r="B115" s="260"/>
      <c r="C115" s="260"/>
      <c r="D115" s="260"/>
      <c r="E115" s="261"/>
      <c r="F115" s="260"/>
      <c r="G115" s="259"/>
      <c r="H115" s="259"/>
      <c r="I115" s="258">
        <v>150</v>
      </c>
      <c r="J115" s="255"/>
      <c r="K115" s="264"/>
      <c r="L115" s="255">
        <v>0.20827999999999999</v>
      </c>
      <c r="M115" s="201">
        <v>372.89757132763248</v>
      </c>
      <c r="N115" s="201">
        <v>423.0996045</v>
      </c>
      <c r="O115" s="201">
        <v>51.664739548335199</v>
      </c>
      <c r="P115" s="255">
        <v>51.664739548335199</v>
      </c>
      <c r="Q115" s="255">
        <v>423.0996045</v>
      </c>
      <c r="R115" s="255">
        <v>373.00171132763251</v>
      </c>
      <c r="S115" s="255">
        <v>81.276122096399888</v>
      </c>
      <c r="T115" s="255">
        <v>81.380262096399889</v>
      </c>
      <c r="U115" s="260"/>
      <c r="V115" s="170">
        <v>12.79749223000006</v>
      </c>
    </row>
    <row r="116" spans="1:22" x14ac:dyDescent="0.25">
      <c r="A116">
        <v>0</v>
      </c>
      <c r="B116" s="260" t="s">
        <v>3433</v>
      </c>
      <c r="C116" s="260" t="s">
        <v>3540</v>
      </c>
      <c r="D116" s="260" t="s">
        <v>3565</v>
      </c>
      <c r="E116" s="261">
        <v>814</v>
      </c>
      <c r="F116" s="260" t="s">
        <v>3639</v>
      </c>
      <c r="G116" s="259" t="s">
        <v>3563</v>
      </c>
      <c r="H116" s="259" t="s">
        <v>3562</v>
      </c>
      <c r="I116" s="258"/>
      <c r="J116" s="255"/>
      <c r="K116" s="264"/>
      <c r="L116" s="255">
        <v>0</v>
      </c>
      <c r="M116" s="201">
        <v>373.00171132763251</v>
      </c>
      <c r="N116" s="201">
        <v>423.0996045</v>
      </c>
      <c r="O116" s="201">
        <v>51.664739548335199</v>
      </c>
      <c r="P116" s="255">
        <v>51.664739548335199</v>
      </c>
      <c r="Q116" s="255">
        <v>423.0996045</v>
      </c>
      <c r="R116" s="255">
        <v>373.00171132763251</v>
      </c>
      <c r="S116" s="255">
        <v>81.380262096399889</v>
      </c>
      <c r="T116" s="255">
        <v>81.380262096399889</v>
      </c>
      <c r="U116" s="260"/>
      <c r="V116" s="170">
        <v>12.901632230000061</v>
      </c>
    </row>
    <row r="117" spans="1:22" x14ac:dyDescent="0.25">
      <c r="A117">
        <v>0</v>
      </c>
      <c r="B117" s="260" t="s">
        <v>3433</v>
      </c>
      <c r="C117" s="260" t="s">
        <v>3540</v>
      </c>
      <c r="D117" s="260" t="s">
        <v>3335</v>
      </c>
      <c r="E117" s="261">
        <v>814</v>
      </c>
      <c r="F117" s="260" t="s">
        <v>682</v>
      </c>
      <c r="G117" s="259" t="s">
        <v>3467</v>
      </c>
      <c r="H117" s="259" t="s">
        <v>3334</v>
      </c>
      <c r="I117" s="258">
        <v>150</v>
      </c>
      <c r="J117" s="255"/>
      <c r="K117" s="264"/>
      <c r="L117" s="255">
        <v>0</v>
      </c>
      <c r="M117" s="201">
        <v>373.00171132763251</v>
      </c>
      <c r="N117" s="201">
        <v>423.0996045</v>
      </c>
      <c r="O117" s="201">
        <v>51.664739548335199</v>
      </c>
      <c r="P117" s="255">
        <v>51.664739548335199</v>
      </c>
      <c r="Q117" s="255">
        <v>423.0996045</v>
      </c>
      <c r="R117" s="255">
        <v>373.00171132763251</v>
      </c>
      <c r="S117" s="255">
        <v>81.380262096399889</v>
      </c>
      <c r="T117" s="255">
        <v>81.380262096399889</v>
      </c>
      <c r="U117" s="260"/>
      <c r="V117" s="170">
        <v>12.901632230000061</v>
      </c>
    </row>
    <row r="118" spans="1:22" x14ac:dyDescent="0.25">
      <c r="A118">
        <v>0</v>
      </c>
      <c r="B118" s="260"/>
      <c r="C118" s="260"/>
      <c r="D118" s="260"/>
      <c r="E118" s="261"/>
      <c r="F118" s="260"/>
      <c r="G118" s="259"/>
      <c r="H118" s="259"/>
      <c r="I118" s="258">
        <v>150</v>
      </c>
      <c r="J118" s="255"/>
      <c r="K118" s="264"/>
      <c r="L118" s="255">
        <v>0.21693289999999998</v>
      </c>
      <c r="M118" s="201">
        <v>373.11017777763254</v>
      </c>
      <c r="N118" s="201">
        <v>423.0996045</v>
      </c>
      <c r="O118" s="201">
        <v>51.664739548335199</v>
      </c>
      <c r="P118" s="255">
        <v>51.664739548335199</v>
      </c>
      <c r="Q118" s="255">
        <v>423.0996045</v>
      </c>
      <c r="R118" s="255">
        <v>373.21864422763252</v>
      </c>
      <c r="S118" s="255">
        <v>81.488728546399898</v>
      </c>
      <c r="T118" s="255">
        <v>81.597194996399892</v>
      </c>
      <c r="U118" s="260" t="s">
        <v>3570</v>
      </c>
      <c r="V118" s="170">
        <v>13.01009868000007</v>
      </c>
    </row>
    <row r="119" spans="1:22" x14ac:dyDescent="0.25">
      <c r="A119">
        <v>0</v>
      </c>
      <c r="B119" s="260" t="s">
        <v>3433</v>
      </c>
      <c r="C119" s="260" t="s">
        <v>3540</v>
      </c>
      <c r="D119" s="260" t="s">
        <v>3555</v>
      </c>
      <c r="E119" s="261">
        <v>818</v>
      </c>
      <c r="F119" s="260" t="s">
        <v>3638</v>
      </c>
      <c r="G119" s="259" t="s">
        <v>3571</v>
      </c>
      <c r="H119" s="259" t="s">
        <v>3552</v>
      </c>
      <c r="I119" s="258">
        <v>150</v>
      </c>
      <c r="J119" s="255"/>
      <c r="K119" s="264"/>
      <c r="L119" s="255">
        <v>0.4</v>
      </c>
      <c r="M119" s="201">
        <v>373.41864422763251</v>
      </c>
      <c r="N119" s="201">
        <v>423.0996045</v>
      </c>
      <c r="O119" s="201">
        <v>51.664739548335199</v>
      </c>
      <c r="P119" s="255">
        <v>51.664739548335199</v>
      </c>
      <c r="Q119" s="255">
        <v>423.0996045</v>
      </c>
      <c r="R119" s="255">
        <v>373.6186442276325</v>
      </c>
      <c r="S119" s="255">
        <v>81.797194996399895</v>
      </c>
      <c r="T119" s="255">
        <v>81.997194996399898</v>
      </c>
      <c r="U119" s="260"/>
      <c r="V119" s="170">
        <v>13.318565130000067</v>
      </c>
    </row>
    <row r="120" spans="1:22" x14ac:dyDescent="0.25">
      <c r="A120">
        <v>0</v>
      </c>
      <c r="B120" s="613"/>
      <c r="C120" s="613"/>
      <c r="D120" s="613"/>
      <c r="E120" s="616"/>
      <c r="F120" s="613" t="s">
        <v>619</v>
      </c>
      <c r="G120" s="615"/>
      <c r="H120" s="615"/>
      <c r="I120" s="258">
        <v>150</v>
      </c>
      <c r="J120" s="614"/>
      <c r="K120" s="264"/>
      <c r="L120" s="255">
        <v>2.5399999999999999E-2</v>
      </c>
      <c r="M120" s="201">
        <v>373.6313442276325</v>
      </c>
      <c r="N120" s="201">
        <v>423.0996045</v>
      </c>
      <c r="O120" s="201">
        <v>51.664739548335199</v>
      </c>
      <c r="P120" s="255">
        <v>51.664739548335199</v>
      </c>
      <c r="Q120" s="255">
        <v>423.0996045</v>
      </c>
      <c r="R120" s="255">
        <v>373.64404422763249</v>
      </c>
      <c r="S120" s="255">
        <v>82.009894996399908</v>
      </c>
      <c r="T120" s="255">
        <v>82.022594996399903</v>
      </c>
      <c r="U120" s="613"/>
      <c r="V120" s="170">
        <v>13.531265130000079</v>
      </c>
    </row>
    <row r="121" spans="1:22" x14ac:dyDescent="0.25">
      <c r="A121">
        <v>0</v>
      </c>
      <c r="B121" s="260" t="s">
        <v>3433</v>
      </c>
      <c r="C121" s="260" t="s">
        <v>3540</v>
      </c>
      <c r="D121" s="260" t="s">
        <v>1961</v>
      </c>
      <c r="E121" s="261">
        <v>821</v>
      </c>
      <c r="F121" s="260" t="s">
        <v>3637</v>
      </c>
      <c r="G121" s="259" t="s">
        <v>3558</v>
      </c>
      <c r="H121" s="259" t="s">
        <v>3557</v>
      </c>
      <c r="I121" s="258">
        <v>150</v>
      </c>
      <c r="J121" s="255"/>
      <c r="K121" s="264"/>
      <c r="L121" s="255">
        <v>0.1905</v>
      </c>
      <c r="M121" s="201">
        <v>373.73929422763251</v>
      </c>
      <c r="N121" s="201">
        <v>423.0996045</v>
      </c>
      <c r="O121" s="201">
        <v>51.664739548335199</v>
      </c>
      <c r="P121" s="255">
        <v>51.664739548335199</v>
      </c>
      <c r="Q121" s="255">
        <v>423.0996045</v>
      </c>
      <c r="R121" s="255">
        <v>373.83454422763248</v>
      </c>
      <c r="S121" s="255">
        <v>82.11784499639991</v>
      </c>
      <c r="T121" s="255">
        <v>82.213094996399903</v>
      </c>
      <c r="U121" s="260"/>
      <c r="V121" s="170">
        <v>13.639215130000082</v>
      </c>
    </row>
    <row r="122" spans="1:22" x14ac:dyDescent="0.25">
      <c r="A122">
        <v>0</v>
      </c>
      <c r="B122" s="260"/>
      <c r="C122" s="260"/>
      <c r="D122" s="260"/>
      <c r="E122" s="261"/>
      <c r="F122" s="260"/>
      <c r="G122" s="259"/>
      <c r="H122" s="259"/>
      <c r="I122" s="258">
        <v>150</v>
      </c>
      <c r="J122" s="255"/>
      <c r="K122" s="264"/>
      <c r="L122" s="255">
        <v>0.13973442999999999</v>
      </c>
      <c r="M122" s="201">
        <v>373.90441144263247</v>
      </c>
      <c r="N122" s="201">
        <v>423.0996045</v>
      </c>
      <c r="O122" s="201">
        <v>51.664739548335199</v>
      </c>
      <c r="P122" s="255">
        <v>51.664739548335199</v>
      </c>
      <c r="Q122" s="255">
        <v>423.0996045</v>
      </c>
      <c r="R122" s="255">
        <v>373.97427865763245</v>
      </c>
      <c r="S122" s="255">
        <v>82.282962211399905</v>
      </c>
      <c r="T122" s="255">
        <v>82.352829426399907</v>
      </c>
      <c r="U122" s="260"/>
      <c r="V122" s="170">
        <v>13.804332345000077</v>
      </c>
    </row>
    <row r="123" spans="1:22" x14ac:dyDescent="0.25">
      <c r="A123">
        <v>0</v>
      </c>
      <c r="B123" s="260" t="s">
        <v>3433</v>
      </c>
      <c r="C123" s="260" t="s">
        <v>3540</v>
      </c>
      <c r="D123" s="260" t="s">
        <v>2035</v>
      </c>
      <c r="E123" s="261">
        <v>824</v>
      </c>
      <c r="F123" s="260" t="s">
        <v>3636</v>
      </c>
      <c r="G123" s="259" t="s">
        <v>2307</v>
      </c>
      <c r="H123" s="259" t="s">
        <v>3635</v>
      </c>
      <c r="I123" s="258"/>
      <c r="J123" s="255"/>
      <c r="K123" s="264"/>
      <c r="L123" s="255">
        <v>0</v>
      </c>
      <c r="M123" s="201">
        <v>373.97427865763245</v>
      </c>
      <c r="N123" s="201">
        <v>423.0996045</v>
      </c>
      <c r="O123" s="201">
        <v>51.664739548335199</v>
      </c>
      <c r="P123" s="255">
        <v>51.664739548335199</v>
      </c>
      <c r="Q123" s="255">
        <v>423.0996045</v>
      </c>
      <c r="R123" s="255">
        <v>373.97427865763245</v>
      </c>
      <c r="S123" s="255">
        <v>82.352829426399907</v>
      </c>
      <c r="T123" s="255">
        <v>82.352829426399907</v>
      </c>
      <c r="U123" s="260"/>
      <c r="V123" s="170">
        <v>13.874199560000079</v>
      </c>
    </row>
    <row r="124" spans="1:22" x14ac:dyDescent="0.25">
      <c r="A124">
        <v>0</v>
      </c>
      <c r="B124" s="260"/>
      <c r="C124" s="260"/>
      <c r="D124" s="260"/>
      <c r="E124" s="261"/>
      <c r="F124" s="260"/>
      <c r="G124" s="259"/>
      <c r="H124" s="259"/>
      <c r="I124" s="258">
        <v>150</v>
      </c>
      <c r="J124" s="255"/>
      <c r="K124" s="264"/>
      <c r="L124" s="255">
        <v>3.87985E-2</v>
      </c>
      <c r="M124" s="201">
        <v>373.99367790763245</v>
      </c>
      <c r="N124" s="201">
        <v>423.0996045</v>
      </c>
      <c r="O124" s="201">
        <v>51.664739548335199</v>
      </c>
      <c r="P124" s="255">
        <v>51.664739548335199</v>
      </c>
      <c r="Q124" s="255">
        <v>423.0996045</v>
      </c>
      <c r="R124" s="255">
        <v>374.01307715763244</v>
      </c>
      <c r="S124" s="255">
        <v>82.372228676399899</v>
      </c>
      <c r="T124" s="255">
        <v>82.391627926399906</v>
      </c>
      <c r="U124" s="260"/>
      <c r="V124" s="170">
        <v>13.893598810000071</v>
      </c>
    </row>
    <row r="125" spans="1:22" x14ac:dyDescent="0.25">
      <c r="A125">
        <v>0</v>
      </c>
      <c r="B125" s="260" t="s">
        <v>3433</v>
      </c>
      <c r="C125" s="260" t="s">
        <v>3540</v>
      </c>
      <c r="D125" s="260" t="s">
        <v>1973</v>
      </c>
      <c r="E125" s="261">
        <v>824</v>
      </c>
      <c r="F125" s="260" t="s">
        <v>59</v>
      </c>
      <c r="G125" s="259" t="s">
        <v>3483</v>
      </c>
      <c r="H125" s="259" t="s">
        <v>3583</v>
      </c>
      <c r="I125" s="258">
        <v>150</v>
      </c>
      <c r="J125" s="255"/>
      <c r="K125" s="264"/>
      <c r="L125" s="255">
        <v>0</v>
      </c>
      <c r="M125" s="201">
        <v>374.01307715763244</v>
      </c>
      <c r="N125" s="201">
        <v>423.0996045</v>
      </c>
      <c r="O125" s="201">
        <v>51.664739548335199</v>
      </c>
      <c r="P125" s="255">
        <v>51.664739548335199</v>
      </c>
      <c r="Q125" s="255">
        <v>423.0996045</v>
      </c>
      <c r="R125" s="255">
        <v>374.01307715763244</v>
      </c>
      <c r="S125" s="255">
        <v>82.391627926399906</v>
      </c>
      <c r="T125" s="255">
        <v>82.391627926399906</v>
      </c>
      <c r="U125" s="260"/>
      <c r="V125" s="170">
        <v>13.912998060000078</v>
      </c>
    </row>
    <row r="126" spans="1:22" x14ac:dyDescent="0.25">
      <c r="A126">
        <v>0</v>
      </c>
      <c r="B126" s="260"/>
      <c r="C126" s="260"/>
      <c r="D126" s="260"/>
      <c r="E126" s="261"/>
      <c r="F126" s="260" t="s">
        <v>619</v>
      </c>
      <c r="G126" s="259"/>
      <c r="H126" s="259"/>
      <c r="I126" s="258">
        <v>150</v>
      </c>
      <c r="J126" s="255"/>
      <c r="K126" s="264"/>
      <c r="L126" s="255">
        <v>0.201795328</v>
      </c>
      <c r="M126" s="201">
        <v>374.11397482163244</v>
      </c>
      <c r="N126" s="201">
        <v>423.0996045</v>
      </c>
      <c r="O126" s="201">
        <v>51.664739548335199</v>
      </c>
      <c r="P126" s="255">
        <v>51.664739548335199</v>
      </c>
      <c r="Q126" s="255">
        <v>423.0996045</v>
      </c>
      <c r="R126" s="255">
        <v>374.21487248563244</v>
      </c>
      <c r="S126" s="255">
        <v>82.492525590399907</v>
      </c>
      <c r="T126" s="255">
        <v>82.593423254399909</v>
      </c>
      <c r="U126" s="260"/>
      <c r="V126" s="170">
        <v>14.013895724000079</v>
      </c>
    </row>
    <row r="127" spans="1:22" x14ac:dyDescent="0.25">
      <c r="A127">
        <v>0</v>
      </c>
      <c r="B127" s="260" t="s">
        <v>3433</v>
      </c>
      <c r="C127" s="260" t="s">
        <v>3540</v>
      </c>
      <c r="D127" s="260" t="s">
        <v>1981</v>
      </c>
      <c r="E127" s="261">
        <v>826</v>
      </c>
      <c r="F127" s="260" t="s">
        <v>3634</v>
      </c>
      <c r="G127" s="259" t="s">
        <v>3591</v>
      </c>
      <c r="H127" s="259" t="s">
        <v>1978</v>
      </c>
      <c r="I127" s="258">
        <v>150</v>
      </c>
      <c r="J127" s="255"/>
      <c r="K127" s="264"/>
      <c r="L127" s="255">
        <v>8.0264000000000002E-2</v>
      </c>
      <c r="M127" s="201">
        <v>374.25500448563241</v>
      </c>
      <c r="N127" s="201">
        <v>423.0996045</v>
      </c>
      <c r="O127" s="201">
        <v>51.664739548335199</v>
      </c>
      <c r="P127" s="255">
        <v>51.664739548335199</v>
      </c>
      <c r="Q127" s="255">
        <v>423.0996045</v>
      </c>
      <c r="R127" s="255">
        <v>374.29513648563244</v>
      </c>
      <c r="S127" s="255">
        <v>82.633555254399909</v>
      </c>
      <c r="T127" s="255">
        <v>82.673687254399908</v>
      </c>
      <c r="U127" s="260"/>
      <c r="V127" s="170">
        <v>14.15492538800008</v>
      </c>
    </row>
    <row r="128" spans="1:22" x14ac:dyDescent="0.25">
      <c r="A128">
        <v>0</v>
      </c>
      <c r="B128" s="260"/>
      <c r="C128" s="260"/>
      <c r="D128" s="260"/>
      <c r="E128" s="261"/>
      <c r="F128" s="260" t="s">
        <v>619</v>
      </c>
      <c r="G128" s="259"/>
      <c r="H128" s="259"/>
      <c r="I128" s="258">
        <v>150</v>
      </c>
      <c r="J128" s="255"/>
      <c r="K128" s="264"/>
      <c r="L128" s="255">
        <v>0.123508742</v>
      </c>
      <c r="M128" s="201">
        <v>374.35689085663245</v>
      </c>
      <c r="N128" s="201">
        <v>423.0996045</v>
      </c>
      <c r="O128" s="201">
        <v>51.664739548335199</v>
      </c>
      <c r="P128" s="265">
        <v>51.664739548335199</v>
      </c>
      <c r="Q128" s="255">
        <v>423.0996045</v>
      </c>
      <c r="R128" s="265">
        <v>374.41864522763245</v>
      </c>
      <c r="S128" s="255">
        <v>82.735441625399901</v>
      </c>
      <c r="T128" s="255">
        <v>82.797195996399907</v>
      </c>
      <c r="U128" s="260" t="s">
        <v>3593</v>
      </c>
      <c r="V128" s="170">
        <v>14.256811759000072</v>
      </c>
    </row>
    <row r="129" spans="1:22" x14ac:dyDescent="0.25">
      <c r="A129">
        <v>0</v>
      </c>
      <c r="B129" s="606" t="s">
        <v>3433</v>
      </c>
      <c r="C129" s="606" t="s">
        <v>3540</v>
      </c>
      <c r="D129" s="606" t="s">
        <v>3600</v>
      </c>
      <c r="E129" s="607">
        <v>833</v>
      </c>
      <c r="F129" s="606" t="s">
        <v>3633</v>
      </c>
      <c r="G129" s="605" t="s">
        <v>3598</v>
      </c>
      <c r="H129" s="605" t="s">
        <v>3632</v>
      </c>
      <c r="I129" s="603" t="s">
        <v>3596</v>
      </c>
      <c r="J129" s="601"/>
      <c r="K129" s="602"/>
      <c r="L129" s="601">
        <v>1</v>
      </c>
      <c r="M129" s="201">
        <v>374.73695511381624</v>
      </c>
      <c r="N129" s="201">
        <v>423.0996045</v>
      </c>
      <c r="O129" s="201">
        <v>51.346429662151408</v>
      </c>
      <c r="P129" s="601">
        <v>51.028119775967617</v>
      </c>
      <c r="Q129" s="601">
        <v>423.0996045</v>
      </c>
      <c r="R129" s="601">
        <v>375.05526500000002</v>
      </c>
      <c r="S129" s="601">
        <v>83.297195996399907</v>
      </c>
      <c r="T129" s="601">
        <v>83.797195996399907</v>
      </c>
      <c r="U129" s="606"/>
      <c r="V129" s="170">
        <v>14.818566130000079</v>
      </c>
    </row>
    <row r="130" spans="1:22" x14ac:dyDescent="0.25">
      <c r="A130">
        <v>0</v>
      </c>
      <c r="B130" s="606" t="s">
        <v>3433</v>
      </c>
      <c r="C130" s="606" t="s">
        <v>3540</v>
      </c>
      <c r="D130" s="606" t="s">
        <v>1967</v>
      </c>
      <c r="E130" s="607">
        <v>833</v>
      </c>
      <c r="F130" s="606" t="s">
        <v>3631</v>
      </c>
      <c r="G130" s="605" t="s">
        <v>1965</v>
      </c>
      <c r="H130" s="605" t="s">
        <v>3528</v>
      </c>
      <c r="I130" s="603"/>
      <c r="J130" s="601"/>
      <c r="K130" s="602"/>
      <c r="L130" s="601">
        <v>0</v>
      </c>
      <c r="M130" s="201">
        <v>375.05526500000002</v>
      </c>
      <c r="N130" s="201">
        <v>423.0996045</v>
      </c>
      <c r="O130" s="201">
        <v>51.028119775967617</v>
      </c>
      <c r="P130" s="601">
        <v>51.028119775967617</v>
      </c>
      <c r="Q130" s="601">
        <v>423.0996045</v>
      </c>
      <c r="R130" s="601">
        <v>375.05526500000002</v>
      </c>
      <c r="S130" s="601">
        <v>83.797195996399907</v>
      </c>
      <c r="T130" s="601">
        <v>83.797195996399907</v>
      </c>
      <c r="U130" s="606" t="s">
        <v>3594</v>
      </c>
      <c r="V130" s="170">
        <v>15.318566130000079</v>
      </c>
    </row>
    <row r="131" spans="1:22" x14ac:dyDescent="0.25">
      <c r="A131">
        <v>0</v>
      </c>
      <c r="B131" s="606"/>
      <c r="C131" s="606"/>
      <c r="D131" s="606"/>
      <c r="E131" s="607"/>
      <c r="F131" s="606"/>
      <c r="G131" s="605"/>
      <c r="H131" s="604"/>
      <c r="I131" s="603">
        <v>150</v>
      </c>
      <c r="J131" s="601"/>
      <c r="K131" s="602"/>
      <c r="L131" s="601">
        <v>0</v>
      </c>
      <c r="M131" s="201">
        <v>375.05526500000002</v>
      </c>
      <c r="N131" s="201">
        <v>423.0996045</v>
      </c>
      <c r="O131" s="201">
        <v>50.968244775967619</v>
      </c>
      <c r="P131" s="601">
        <v>50.908369775967614</v>
      </c>
      <c r="Q131" s="601">
        <v>423.0996045</v>
      </c>
      <c r="R131" s="601">
        <v>375.05526500000002</v>
      </c>
      <c r="S131" s="601">
        <v>83.797195996399907</v>
      </c>
      <c r="T131" s="601">
        <v>83.797195996399907</v>
      </c>
      <c r="U131" s="606"/>
      <c r="V131" s="170">
        <v>15.318566130000079</v>
      </c>
    </row>
    <row r="132" spans="1:22" x14ac:dyDescent="0.25">
      <c r="A132">
        <v>0</v>
      </c>
      <c r="B132" s="606"/>
      <c r="C132" s="606"/>
      <c r="D132" s="606"/>
      <c r="E132" s="607"/>
      <c r="F132" s="606"/>
      <c r="G132" s="605"/>
      <c r="H132" s="605"/>
      <c r="I132" s="603">
        <v>150</v>
      </c>
      <c r="J132" s="601"/>
      <c r="K132" s="602"/>
      <c r="L132" s="601">
        <v>0.11975</v>
      </c>
      <c r="M132" s="201">
        <v>375.05526500000002</v>
      </c>
      <c r="N132" s="201">
        <v>423.0996045</v>
      </c>
      <c r="O132" s="201">
        <v>50.908369775967614</v>
      </c>
      <c r="P132" s="601">
        <v>50.908369775967614</v>
      </c>
      <c r="Q132" s="601">
        <v>423.0996045</v>
      </c>
      <c r="R132" s="601">
        <v>375.05526500000002</v>
      </c>
      <c r="S132" s="601">
        <v>83.857070996399898</v>
      </c>
      <c r="T132" s="601">
        <v>83.916945996399903</v>
      </c>
      <c r="U132" s="606" t="s">
        <v>3593</v>
      </c>
      <c r="V132" s="170">
        <v>15.37844113000007</v>
      </c>
    </row>
    <row r="133" spans="1:22" x14ac:dyDescent="0.25">
      <c r="A133">
        <v>0</v>
      </c>
      <c r="B133" s="606" t="s">
        <v>3433</v>
      </c>
      <c r="C133" s="606" t="s">
        <v>3540</v>
      </c>
      <c r="D133" s="606" t="s">
        <v>1961</v>
      </c>
      <c r="E133" s="607">
        <v>840</v>
      </c>
      <c r="F133" s="606" t="s">
        <v>3630</v>
      </c>
      <c r="G133" s="605" t="s">
        <v>3558</v>
      </c>
      <c r="H133" s="605" t="s">
        <v>3557</v>
      </c>
      <c r="I133" s="603">
        <v>150</v>
      </c>
      <c r="J133" s="601"/>
      <c r="K133" s="602"/>
      <c r="L133" s="601">
        <v>0.1905</v>
      </c>
      <c r="M133" s="201">
        <v>375.05526500000002</v>
      </c>
      <c r="N133" s="201">
        <v>423.0996045</v>
      </c>
      <c r="O133" s="201">
        <v>50.813119775967614</v>
      </c>
      <c r="P133" s="601">
        <v>50.717869775967614</v>
      </c>
      <c r="Q133" s="601">
        <v>423.0996045</v>
      </c>
      <c r="R133" s="601">
        <v>375.05526500000002</v>
      </c>
      <c r="S133" s="601">
        <v>84.01219599639991</v>
      </c>
      <c r="T133" s="601">
        <v>84.107445996399903</v>
      </c>
      <c r="U133" s="606"/>
      <c r="V133" s="170">
        <v>15.533566130000082</v>
      </c>
    </row>
    <row r="134" spans="1:22" x14ac:dyDescent="0.25">
      <c r="A134">
        <v>0</v>
      </c>
      <c r="B134" s="606"/>
      <c r="C134" s="606"/>
      <c r="D134" s="606"/>
      <c r="E134" s="607"/>
      <c r="F134" s="606"/>
      <c r="G134" s="605"/>
      <c r="H134" s="605"/>
      <c r="I134" s="603">
        <v>150</v>
      </c>
      <c r="J134" s="601"/>
      <c r="K134" s="602"/>
      <c r="L134" s="601">
        <v>0.23975000000000007</v>
      </c>
      <c r="M134" s="201">
        <v>375.05526500000002</v>
      </c>
      <c r="N134" s="201">
        <v>423.0996045</v>
      </c>
      <c r="O134" s="201">
        <v>50.597994775967614</v>
      </c>
      <c r="P134" s="601">
        <v>50.478119775967613</v>
      </c>
      <c r="Q134" s="601">
        <v>423.0996045</v>
      </c>
      <c r="R134" s="601">
        <v>375.05526500000002</v>
      </c>
      <c r="S134" s="601">
        <v>84.227320996399911</v>
      </c>
      <c r="T134" s="601">
        <v>84.347195996399904</v>
      </c>
      <c r="U134" s="606"/>
      <c r="V134" s="170">
        <v>15.748691130000083</v>
      </c>
    </row>
    <row r="135" spans="1:22" x14ac:dyDescent="0.25">
      <c r="A135">
        <v>0</v>
      </c>
      <c r="B135" s="606" t="s">
        <v>3433</v>
      </c>
      <c r="C135" s="606" t="s">
        <v>3540</v>
      </c>
      <c r="D135" s="606" t="s">
        <v>3607</v>
      </c>
      <c r="E135" s="607">
        <v>844</v>
      </c>
      <c r="F135" s="606" t="s">
        <v>3629</v>
      </c>
      <c r="G135" s="605" t="s">
        <v>3605</v>
      </c>
      <c r="H135" s="605" t="s">
        <v>3604</v>
      </c>
      <c r="I135" s="603">
        <v>150</v>
      </c>
      <c r="J135" s="601"/>
      <c r="K135" s="602"/>
      <c r="L135" s="601">
        <v>0.2</v>
      </c>
      <c r="M135" s="201">
        <v>375.05526500000002</v>
      </c>
      <c r="N135" s="201">
        <v>423.0996045</v>
      </c>
      <c r="O135" s="201">
        <v>50.378119775967612</v>
      </c>
      <c r="P135" s="601">
        <v>50.27811977596761</v>
      </c>
      <c r="Q135" s="601">
        <v>423.0996045</v>
      </c>
      <c r="R135" s="601">
        <v>375.05526500000002</v>
      </c>
      <c r="S135" s="601">
        <v>84.447195996399913</v>
      </c>
      <c r="T135" s="601">
        <v>84.547195996399907</v>
      </c>
      <c r="U135" s="606" t="s">
        <v>3603</v>
      </c>
      <c r="V135" s="170">
        <v>15.968566130000085</v>
      </c>
    </row>
    <row r="136" spans="1:22" x14ac:dyDescent="0.25">
      <c r="A136">
        <v>0</v>
      </c>
      <c r="B136" s="606"/>
      <c r="C136" s="606"/>
      <c r="D136" s="606"/>
      <c r="E136" s="607"/>
      <c r="F136" s="606" t="s">
        <v>619</v>
      </c>
      <c r="G136" s="605"/>
      <c r="H136" s="605"/>
      <c r="I136" s="603">
        <v>150</v>
      </c>
      <c r="J136" s="601"/>
      <c r="K136" s="602"/>
      <c r="L136" s="601">
        <v>0.13500000000000001</v>
      </c>
      <c r="M136" s="201">
        <v>375.05526500000002</v>
      </c>
      <c r="N136" s="201">
        <v>423.0996045</v>
      </c>
      <c r="O136" s="201">
        <v>50.210619775967615</v>
      </c>
      <c r="P136" s="601">
        <v>50.143119775967612</v>
      </c>
      <c r="Q136" s="601">
        <v>423.0996045</v>
      </c>
      <c r="R136" s="601">
        <v>375.05526500000002</v>
      </c>
      <c r="S136" s="601">
        <v>84.614695996399917</v>
      </c>
      <c r="T136" s="601">
        <v>84.682195996399912</v>
      </c>
      <c r="U136" s="606" t="s">
        <v>3603</v>
      </c>
      <c r="V136" s="170">
        <v>16.136066130000088</v>
      </c>
    </row>
    <row r="137" spans="1:22" x14ac:dyDescent="0.25">
      <c r="A137">
        <v>0</v>
      </c>
      <c r="B137" s="606" t="s">
        <v>3433</v>
      </c>
      <c r="C137" s="606" t="s">
        <v>3540</v>
      </c>
      <c r="D137" s="606" t="s">
        <v>3610</v>
      </c>
      <c r="E137" s="607">
        <v>848</v>
      </c>
      <c r="F137" s="606" t="s">
        <v>3628</v>
      </c>
      <c r="G137" s="605" t="s">
        <v>3605</v>
      </c>
      <c r="H137" s="605" t="s">
        <v>3608</v>
      </c>
      <c r="I137" s="603">
        <v>150</v>
      </c>
      <c r="J137" s="601"/>
      <c r="K137" s="602"/>
      <c r="L137" s="601">
        <v>0.2</v>
      </c>
      <c r="M137" s="201">
        <v>375.05526500000002</v>
      </c>
      <c r="N137" s="201">
        <v>423.0996045</v>
      </c>
      <c r="O137" s="201">
        <v>50.043119775967611</v>
      </c>
      <c r="P137" s="601">
        <v>49.94311977596761</v>
      </c>
      <c r="Q137" s="601">
        <v>423.0996045</v>
      </c>
      <c r="R137" s="601">
        <v>375.05526500000002</v>
      </c>
      <c r="S137" s="601">
        <v>84.782195996399921</v>
      </c>
      <c r="T137" s="601">
        <v>84.882195996399915</v>
      </c>
      <c r="U137" s="606" t="s">
        <v>3603</v>
      </c>
      <c r="V137" s="170">
        <v>16.303566130000092</v>
      </c>
    </row>
    <row r="138" spans="1:22" x14ac:dyDescent="0.25">
      <c r="A138">
        <v>0</v>
      </c>
      <c r="B138" s="606"/>
      <c r="C138" s="606"/>
      <c r="D138" s="606"/>
      <c r="E138" s="607"/>
      <c r="F138" s="606" t="s">
        <v>619</v>
      </c>
      <c r="G138" s="605"/>
      <c r="H138" s="605"/>
      <c r="I138" s="603">
        <v>150</v>
      </c>
      <c r="J138" s="601"/>
      <c r="K138" s="602"/>
      <c r="L138" s="601">
        <v>0.13500000000000001</v>
      </c>
      <c r="M138" s="201">
        <v>375.05526500000002</v>
      </c>
      <c r="N138" s="201">
        <v>423.0996045</v>
      </c>
      <c r="O138" s="201">
        <v>49.875619775967607</v>
      </c>
      <c r="P138" s="601">
        <v>49.808119775967612</v>
      </c>
      <c r="Q138" s="601">
        <v>423.0996045</v>
      </c>
      <c r="R138" s="601">
        <v>375.05526500000002</v>
      </c>
      <c r="S138" s="601">
        <v>84.949695996399925</v>
      </c>
      <c r="T138" s="601">
        <v>85.01719599639992</v>
      </c>
      <c r="U138" s="606" t="s">
        <v>3603</v>
      </c>
      <c r="V138" s="170">
        <v>16.471066130000096</v>
      </c>
    </row>
    <row r="139" spans="1:22" x14ac:dyDescent="0.25">
      <c r="A139">
        <v>0</v>
      </c>
      <c r="B139" s="606" t="s">
        <v>3433</v>
      </c>
      <c r="C139" s="606" t="s">
        <v>3540</v>
      </c>
      <c r="D139" s="606" t="s">
        <v>3607</v>
      </c>
      <c r="E139" s="607">
        <v>851</v>
      </c>
      <c r="F139" s="606" t="s">
        <v>3627</v>
      </c>
      <c r="G139" s="605" t="s">
        <v>3605</v>
      </c>
      <c r="H139" s="605" t="s">
        <v>3604</v>
      </c>
      <c r="I139" s="603">
        <v>150</v>
      </c>
      <c r="J139" s="601"/>
      <c r="K139" s="602"/>
      <c r="L139" s="601">
        <v>0.2</v>
      </c>
      <c r="M139" s="201">
        <v>375.05526500000002</v>
      </c>
      <c r="N139" s="201">
        <v>423.0996045</v>
      </c>
      <c r="O139" s="201">
        <v>49.70811977596761</v>
      </c>
      <c r="P139" s="601">
        <v>49.608119775967609</v>
      </c>
      <c r="Q139" s="601">
        <v>423.0996045</v>
      </c>
      <c r="R139" s="601">
        <v>375.05526500000002</v>
      </c>
      <c r="S139" s="601">
        <v>85.117195996399929</v>
      </c>
      <c r="T139" s="601">
        <v>85.217195996399923</v>
      </c>
      <c r="U139" s="606" t="s">
        <v>3603</v>
      </c>
      <c r="V139" s="170">
        <v>16.6385661300001</v>
      </c>
    </row>
    <row r="140" spans="1:22" x14ac:dyDescent="0.25">
      <c r="A140">
        <v>0</v>
      </c>
      <c r="B140" s="606"/>
      <c r="C140" s="606"/>
      <c r="D140" s="606"/>
      <c r="E140" s="607"/>
      <c r="F140" s="606" t="s">
        <v>619</v>
      </c>
      <c r="G140" s="605"/>
      <c r="H140" s="605" t="s">
        <v>3479</v>
      </c>
      <c r="I140" s="603">
        <v>150</v>
      </c>
      <c r="J140" s="601"/>
      <c r="K140" s="602"/>
      <c r="L140" s="601">
        <v>0.34301573259999996</v>
      </c>
      <c r="M140" s="201">
        <v>375.05526500000002</v>
      </c>
      <c r="N140" s="201">
        <v>423.0996045</v>
      </c>
      <c r="O140" s="201">
        <v>49.436611909667604</v>
      </c>
      <c r="P140" s="601">
        <v>49.265104043367607</v>
      </c>
      <c r="Q140" s="601">
        <v>423.0996045</v>
      </c>
      <c r="R140" s="601">
        <v>375.05526500000002</v>
      </c>
      <c r="S140" s="601">
        <v>85.388703862699913</v>
      </c>
      <c r="T140" s="601">
        <v>85.560211728999917</v>
      </c>
      <c r="U140" s="606"/>
      <c r="V140" s="170">
        <v>16.910073996300085</v>
      </c>
    </row>
    <row r="141" spans="1:22" x14ac:dyDescent="0.25">
      <c r="A141">
        <v>0</v>
      </c>
      <c r="B141" s="606" t="s">
        <v>3433</v>
      </c>
      <c r="C141" s="606" t="s">
        <v>3540</v>
      </c>
      <c r="D141" s="606" t="s">
        <v>1973</v>
      </c>
      <c r="E141" s="607">
        <v>856</v>
      </c>
      <c r="F141" s="606" t="s">
        <v>34</v>
      </c>
      <c r="G141" s="605" t="s">
        <v>3483</v>
      </c>
      <c r="H141" s="605" t="s">
        <v>3583</v>
      </c>
      <c r="I141" s="603">
        <v>150</v>
      </c>
      <c r="J141" s="601"/>
      <c r="K141" s="602"/>
      <c r="L141" s="601">
        <v>0</v>
      </c>
      <c r="M141" s="201">
        <v>375.05526500000002</v>
      </c>
      <c r="N141" s="201">
        <v>423.0996045</v>
      </c>
      <c r="O141" s="201">
        <v>49.265104043367607</v>
      </c>
      <c r="P141" s="601">
        <v>49.265104043367607</v>
      </c>
      <c r="Q141" s="601">
        <v>423.0996045</v>
      </c>
      <c r="R141" s="601">
        <v>375.05526500000002</v>
      </c>
      <c r="S141" s="601">
        <v>85.560211728999917</v>
      </c>
      <c r="T141" s="601">
        <v>85.560211728999917</v>
      </c>
      <c r="U141" s="606"/>
      <c r="V141" s="170">
        <v>17.081581862600089</v>
      </c>
    </row>
    <row r="142" spans="1:22" x14ac:dyDescent="0.25">
      <c r="A142">
        <v>0</v>
      </c>
      <c r="B142" s="606"/>
      <c r="C142" s="606"/>
      <c r="D142" s="606"/>
      <c r="E142" s="607"/>
      <c r="F142" s="606" t="s">
        <v>619</v>
      </c>
      <c r="G142" s="605"/>
      <c r="H142" s="605" t="s">
        <v>2636</v>
      </c>
      <c r="I142" s="603">
        <v>150</v>
      </c>
      <c r="J142" s="601"/>
      <c r="K142" s="602"/>
      <c r="L142" s="601">
        <v>0.73972971300000001</v>
      </c>
      <c r="M142" s="201">
        <v>375.05526500000002</v>
      </c>
      <c r="N142" s="201">
        <v>423.0996045</v>
      </c>
      <c r="O142" s="201">
        <v>48.895239186867606</v>
      </c>
      <c r="P142" s="601">
        <v>48.525374330367605</v>
      </c>
      <c r="Q142" s="601">
        <v>423.0996045</v>
      </c>
      <c r="R142" s="601">
        <v>375.05526500000002</v>
      </c>
      <c r="S142" s="601">
        <v>85.930076585499918</v>
      </c>
      <c r="T142" s="601">
        <v>86.29994144199992</v>
      </c>
      <c r="U142" s="606"/>
      <c r="V142" s="170">
        <v>17.45144671910009</v>
      </c>
    </row>
    <row r="143" spans="1:22" x14ac:dyDescent="0.25">
      <c r="A143">
        <v>0</v>
      </c>
      <c r="B143" s="606"/>
      <c r="C143" s="606"/>
      <c r="D143" s="606"/>
      <c r="E143" s="607"/>
      <c r="F143" s="606" t="s">
        <v>619</v>
      </c>
      <c r="G143" s="605"/>
      <c r="H143" s="605" t="s">
        <v>3612</v>
      </c>
      <c r="I143" s="603">
        <v>150</v>
      </c>
      <c r="J143" s="601"/>
      <c r="K143" s="602"/>
      <c r="L143" s="601">
        <v>0</v>
      </c>
      <c r="M143" s="201">
        <v>375.05526500000002</v>
      </c>
      <c r="N143" s="201">
        <v>423.0996045</v>
      </c>
      <c r="O143" s="201">
        <v>48.525374330367605</v>
      </c>
      <c r="P143" s="601">
        <v>48.525374330367605</v>
      </c>
      <c r="Q143" s="601">
        <v>423.0996045</v>
      </c>
      <c r="R143" s="601">
        <v>375.05526500000002</v>
      </c>
      <c r="S143" s="601">
        <v>86.29994144199992</v>
      </c>
      <c r="T143" s="601">
        <v>86.29994144199992</v>
      </c>
      <c r="U143" s="606"/>
      <c r="V143" s="170">
        <v>17.821311575600092</v>
      </c>
    </row>
    <row r="144" spans="1:22" x14ac:dyDescent="0.25">
      <c r="A144">
        <v>0</v>
      </c>
      <c r="B144" s="606" t="s">
        <v>3433</v>
      </c>
      <c r="C144" s="606" t="s">
        <v>3540</v>
      </c>
      <c r="D144" s="606" t="s">
        <v>3565</v>
      </c>
      <c r="E144" s="607">
        <v>863</v>
      </c>
      <c r="F144" s="606" t="s">
        <v>3626</v>
      </c>
      <c r="G144" s="605" t="s">
        <v>3563</v>
      </c>
      <c r="H144" s="605" t="s">
        <v>3562</v>
      </c>
      <c r="I144" s="603"/>
      <c r="J144" s="601"/>
      <c r="K144" s="602"/>
      <c r="L144" s="601">
        <v>0</v>
      </c>
      <c r="M144" s="201">
        <v>375.05526500000002</v>
      </c>
      <c r="N144" s="201">
        <v>423.0996045</v>
      </c>
      <c r="O144" s="201">
        <v>48.525374330367605</v>
      </c>
      <c r="P144" s="601">
        <v>48.525374330367605</v>
      </c>
      <c r="Q144" s="601">
        <v>423.0996045</v>
      </c>
      <c r="R144" s="601">
        <v>375.05526500000002</v>
      </c>
      <c r="S144" s="601">
        <v>86.29994144199992</v>
      </c>
      <c r="T144" s="601">
        <v>86.29994144199992</v>
      </c>
      <c r="U144" s="606"/>
      <c r="V144" s="170">
        <v>17.821311575600092</v>
      </c>
    </row>
    <row r="145" spans="1:22" x14ac:dyDescent="0.25">
      <c r="A145">
        <v>0</v>
      </c>
      <c r="B145" s="606"/>
      <c r="C145" s="606"/>
      <c r="D145" s="606"/>
      <c r="E145" s="607"/>
      <c r="F145" s="606"/>
      <c r="G145" s="605"/>
      <c r="H145" s="605"/>
      <c r="I145" s="603">
        <v>150</v>
      </c>
      <c r="J145" s="601"/>
      <c r="K145" s="602"/>
      <c r="L145" s="601">
        <v>0.42075455</v>
      </c>
      <c r="M145" s="201">
        <v>375.05526500000002</v>
      </c>
      <c r="N145" s="201">
        <v>423.0996045</v>
      </c>
      <c r="O145" s="201">
        <v>48.314997055367606</v>
      </c>
      <c r="P145" s="601">
        <v>48.104619780367607</v>
      </c>
      <c r="Q145" s="601">
        <v>423.0996045</v>
      </c>
      <c r="R145" s="601">
        <v>375.05526500000002</v>
      </c>
      <c r="S145" s="601">
        <v>86.510318716999919</v>
      </c>
      <c r="T145" s="601">
        <v>86.720695991999918</v>
      </c>
      <c r="U145" s="606"/>
      <c r="V145" s="170">
        <v>18.031688850600091</v>
      </c>
    </row>
    <row r="146" spans="1:22" x14ac:dyDescent="0.25">
      <c r="A146">
        <v>0</v>
      </c>
      <c r="B146" s="606" t="s">
        <v>3433</v>
      </c>
      <c r="C146" s="606" t="s">
        <v>3540</v>
      </c>
      <c r="D146" s="606" t="s">
        <v>1961</v>
      </c>
      <c r="E146" s="607">
        <v>868</v>
      </c>
      <c r="F146" s="606" t="s">
        <v>3625</v>
      </c>
      <c r="G146" s="605" t="s">
        <v>3558</v>
      </c>
      <c r="H146" s="605" t="s">
        <v>3557</v>
      </c>
      <c r="I146" s="603">
        <v>150</v>
      </c>
      <c r="J146" s="601"/>
      <c r="K146" s="602"/>
      <c r="L146" s="601">
        <v>0.1905</v>
      </c>
      <c r="M146" s="201">
        <v>375.05526500000002</v>
      </c>
      <c r="N146" s="201">
        <v>423.0996045</v>
      </c>
      <c r="O146" s="201">
        <v>48.009369780367606</v>
      </c>
      <c r="P146" s="601">
        <v>47.914119780367606</v>
      </c>
      <c r="Q146" s="601">
        <v>423.0996045</v>
      </c>
      <c r="R146" s="601">
        <v>375.05526500000002</v>
      </c>
      <c r="S146" s="601">
        <v>86.815945991999925</v>
      </c>
      <c r="T146" s="601">
        <v>86.911195991999918</v>
      </c>
      <c r="U146" s="606"/>
      <c r="V146" s="170">
        <v>18.337316125600097</v>
      </c>
    </row>
    <row r="147" spans="1:22" x14ac:dyDescent="0.25">
      <c r="A147">
        <v>0</v>
      </c>
      <c r="B147" s="606"/>
      <c r="C147" s="606"/>
      <c r="D147" s="606"/>
      <c r="E147" s="607"/>
      <c r="F147" s="606"/>
      <c r="G147" s="609"/>
      <c r="H147" s="605"/>
      <c r="I147" s="603">
        <v>150</v>
      </c>
      <c r="J147" s="601"/>
      <c r="K147" s="602"/>
      <c r="L147" s="601">
        <v>8.4750000000000006E-2</v>
      </c>
      <c r="M147" s="201">
        <v>375.05526500000002</v>
      </c>
      <c r="N147" s="201">
        <v>423.0996045</v>
      </c>
      <c r="O147" s="201">
        <v>47.871744780367607</v>
      </c>
      <c r="P147" s="601">
        <v>47.829369780367607</v>
      </c>
      <c r="Q147" s="601">
        <v>423.0996045</v>
      </c>
      <c r="R147" s="601">
        <v>375.05526500000002</v>
      </c>
      <c r="S147" s="601">
        <v>86.953570991999911</v>
      </c>
      <c r="T147" s="601">
        <v>86.995945991999918</v>
      </c>
      <c r="U147" s="606"/>
      <c r="V147" s="170">
        <v>18.474941125600083</v>
      </c>
    </row>
    <row r="148" spans="1:22" x14ac:dyDescent="0.25">
      <c r="A148">
        <v>0</v>
      </c>
      <c r="B148" s="606" t="s">
        <v>3433</v>
      </c>
      <c r="C148" s="606" t="s">
        <v>3540</v>
      </c>
      <c r="D148" s="606" t="s">
        <v>3610</v>
      </c>
      <c r="E148" s="607">
        <v>871</v>
      </c>
      <c r="F148" s="606" t="s">
        <v>3624</v>
      </c>
      <c r="G148" s="605" t="s">
        <v>3605</v>
      </c>
      <c r="H148" s="605" t="s">
        <v>3608</v>
      </c>
      <c r="I148" s="603">
        <v>150</v>
      </c>
      <c r="J148" s="601"/>
      <c r="K148" s="602"/>
      <c r="L148" s="601">
        <v>0.2</v>
      </c>
      <c r="M148" s="201">
        <v>375.05526500000002</v>
      </c>
      <c r="N148" s="201">
        <v>423.0996045</v>
      </c>
      <c r="O148" s="201">
        <v>47.729369780367605</v>
      </c>
      <c r="P148" s="601">
        <v>47.629369780367604</v>
      </c>
      <c r="Q148" s="601">
        <v>423.0996045</v>
      </c>
      <c r="R148" s="601">
        <v>375.05526500000002</v>
      </c>
      <c r="S148" s="601">
        <v>87.095945991999926</v>
      </c>
      <c r="T148" s="601">
        <v>87.19594599199992</v>
      </c>
      <c r="U148" s="606" t="s">
        <v>3603</v>
      </c>
      <c r="V148" s="170">
        <v>18.617316125600098</v>
      </c>
    </row>
    <row r="149" spans="1:22" x14ac:dyDescent="0.25">
      <c r="A149">
        <v>0</v>
      </c>
      <c r="B149" s="606"/>
      <c r="C149" s="606"/>
      <c r="D149" s="606"/>
      <c r="E149" s="607"/>
      <c r="F149" s="606" t="s">
        <v>619</v>
      </c>
      <c r="G149" s="605"/>
      <c r="H149" s="605"/>
      <c r="I149" s="603">
        <v>150</v>
      </c>
      <c r="J149" s="601"/>
      <c r="K149" s="602"/>
      <c r="L149" s="601">
        <v>0.13500000000000001</v>
      </c>
      <c r="M149" s="201">
        <v>375.05526500000002</v>
      </c>
      <c r="N149" s="201">
        <v>423.0996045</v>
      </c>
      <c r="O149" s="201">
        <v>47.561869780367601</v>
      </c>
      <c r="P149" s="601">
        <v>47.494369780367606</v>
      </c>
      <c r="Q149" s="601">
        <v>423.0996045</v>
      </c>
      <c r="R149" s="601">
        <v>375.05526500000002</v>
      </c>
      <c r="S149" s="601">
        <v>87.26344599199993</v>
      </c>
      <c r="T149" s="601">
        <v>87.330945991999926</v>
      </c>
      <c r="U149" s="606" t="s">
        <v>3603</v>
      </c>
      <c r="V149" s="170">
        <v>18.784816125600102</v>
      </c>
    </row>
    <row r="150" spans="1:22" x14ac:dyDescent="0.25">
      <c r="A150">
        <v>0</v>
      </c>
      <c r="B150" s="606" t="s">
        <v>3433</v>
      </c>
      <c r="C150" s="606" t="s">
        <v>3540</v>
      </c>
      <c r="D150" s="606" t="s">
        <v>3607</v>
      </c>
      <c r="E150" s="607">
        <v>874</v>
      </c>
      <c r="F150" s="606" t="s">
        <v>3623</v>
      </c>
      <c r="G150" s="605" t="s">
        <v>3605</v>
      </c>
      <c r="H150" s="605" t="s">
        <v>3604</v>
      </c>
      <c r="I150" s="603">
        <v>150</v>
      </c>
      <c r="J150" s="601"/>
      <c r="K150" s="602"/>
      <c r="L150" s="601">
        <v>0.2</v>
      </c>
      <c r="M150" s="201">
        <v>375.05526500000002</v>
      </c>
      <c r="N150" s="201">
        <v>423.0996045</v>
      </c>
      <c r="O150" s="201">
        <v>47.394369780367605</v>
      </c>
      <c r="P150" s="601">
        <v>47.294369780367603</v>
      </c>
      <c r="Q150" s="601">
        <v>423.0996045</v>
      </c>
      <c r="R150" s="601">
        <v>375.05526500000002</v>
      </c>
      <c r="S150" s="601">
        <v>87.430945991999934</v>
      </c>
      <c r="T150" s="601">
        <v>87.530945991999928</v>
      </c>
      <c r="U150" s="606" t="s">
        <v>3603</v>
      </c>
      <c r="V150" s="170">
        <v>18.952316125600106</v>
      </c>
    </row>
    <row r="151" spans="1:22" x14ac:dyDescent="0.25">
      <c r="A151">
        <v>0</v>
      </c>
      <c r="B151" s="606"/>
      <c r="C151" s="606"/>
      <c r="D151" s="606"/>
      <c r="E151" s="607"/>
      <c r="F151" s="606" t="s">
        <v>619</v>
      </c>
      <c r="G151" s="605"/>
      <c r="H151" s="605"/>
      <c r="I151" s="603">
        <v>150</v>
      </c>
      <c r="J151" s="601"/>
      <c r="K151" s="602"/>
      <c r="L151" s="601">
        <v>0.13500000000000001</v>
      </c>
      <c r="M151" s="201">
        <v>375.05526500000002</v>
      </c>
      <c r="N151" s="201">
        <v>423.0996045</v>
      </c>
      <c r="O151" s="201">
        <v>47.226869780367608</v>
      </c>
      <c r="P151" s="601">
        <v>47.159369780367605</v>
      </c>
      <c r="Q151" s="601">
        <v>423.0996045</v>
      </c>
      <c r="R151" s="601">
        <v>375.05526500000002</v>
      </c>
      <c r="S151" s="601">
        <v>87.598445991999938</v>
      </c>
      <c r="T151" s="601">
        <v>87.665945991999934</v>
      </c>
      <c r="U151" s="606" t="s">
        <v>3603</v>
      </c>
      <c r="V151" s="170">
        <v>19.11981612560011</v>
      </c>
    </row>
    <row r="152" spans="1:22" x14ac:dyDescent="0.25">
      <c r="A152">
        <v>0</v>
      </c>
      <c r="B152" s="606" t="s">
        <v>3433</v>
      </c>
      <c r="C152" s="606" t="s">
        <v>3540</v>
      </c>
      <c r="D152" s="606" t="s">
        <v>3610</v>
      </c>
      <c r="E152" s="607">
        <v>878</v>
      </c>
      <c r="F152" s="606" t="s">
        <v>3622</v>
      </c>
      <c r="G152" s="605" t="s">
        <v>3605</v>
      </c>
      <c r="H152" s="605" t="s">
        <v>3608</v>
      </c>
      <c r="I152" s="603">
        <v>150</v>
      </c>
      <c r="J152" s="601"/>
      <c r="K152" s="602"/>
      <c r="L152" s="601">
        <v>0.2</v>
      </c>
      <c r="M152" s="201">
        <v>375.05526500000002</v>
      </c>
      <c r="N152" s="201">
        <v>423.0996045</v>
      </c>
      <c r="O152" s="201">
        <v>47.059369780367604</v>
      </c>
      <c r="P152" s="601">
        <v>46.959369780367602</v>
      </c>
      <c r="Q152" s="601">
        <v>423.0996045</v>
      </c>
      <c r="R152" s="601">
        <v>375.05526500000002</v>
      </c>
      <c r="S152" s="601">
        <v>87.765945991999942</v>
      </c>
      <c r="T152" s="601">
        <v>87.865945991999936</v>
      </c>
      <c r="U152" s="606" t="s">
        <v>3603</v>
      </c>
      <c r="V152" s="170">
        <v>19.287316125600114</v>
      </c>
    </row>
    <row r="153" spans="1:22" x14ac:dyDescent="0.25">
      <c r="A153">
        <v>0</v>
      </c>
      <c r="B153" s="606"/>
      <c r="C153" s="606"/>
      <c r="D153" s="606"/>
      <c r="E153" s="607"/>
      <c r="F153" s="606"/>
      <c r="G153" s="605"/>
      <c r="H153" s="605"/>
      <c r="I153" s="603">
        <v>150</v>
      </c>
      <c r="J153" s="601"/>
      <c r="K153" s="602"/>
      <c r="L153" s="601">
        <v>8.4750000000000006E-2</v>
      </c>
      <c r="M153" s="201">
        <v>375.05526500000002</v>
      </c>
      <c r="N153" s="201">
        <v>423.0996045</v>
      </c>
      <c r="O153" s="201">
        <v>46.916994780367602</v>
      </c>
      <c r="P153" s="601">
        <v>46.874619780367603</v>
      </c>
      <c r="Q153" s="601">
        <v>423.0996045</v>
      </c>
      <c r="R153" s="601">
        <v>375.05526500000002</v>
      </c>
      <c r="S153" s="601">
        <v>87.908320991999929</v>
      </c>
      <c r="T153" s="601">
        <v>87.950695991999936</v>
      </c>
      <c r="U153" s="606"/>
      <c r="V153" s="170">
        <v>19.429691125600101</v>
      </c>
    </row>
    <row r="154" spans="1:22" x14ac:dyDescent="0.25">
      <c r="A154">
        <v>0</v>
      </c>
      <c r="B154" s="606" t="s">
        <v>3433</v>
      </c>
      <c r="C154" s="606" t="s">
        <v>3540</v>
      </c>
      <c r="D154" s="606" t="s">
        <v>1961</v>
      </c>
      <c r="E154" s="607">
        <v>880</v>
      </c>
      <c r="F154" s="606" t="s">
        <v>3621</v>
      </c>
      <c r="G154" s="605" t="s">
        <v>3558</v>
      </c>
      <c r="H154" s="605" t="s">
        <v>3601</v>
      </c>
      <c r="I154" s="603">
        <v>150</v>
      </c>
      <c r="J154" s="601"/>
      <c r="K154" s="602"/>
      <c r="L154" s="601">
        <v>0.1905</v>
      </c>
      <c r="M154" s="201">
        <v>375.05526500000002</v>
      </c>
      <c r="N154" s="201">
        <v>423.0996045</v>
      </c>
      <c r="O154" s="201">
        <v>46.779369780367603</v>
      </c>
      <c r="P154" s="601">
        <v>46.684119780367602</v>
      </c>
      <c r="Q154" s="601">
        <v>423.0996045</v>
      </c>
      <c r="R154" s="601">
        <v>375.05526500000002</v>
      </c>
      <c r="S154" s="601">
        <v>88.045945991999943</v>
      </c>
      <c r="T154" s="601">
        <v>88.141195991999936</v>
      </c>
      <c r="U154" s="611"/>
      <c r="V154" s="170">
        <v>19.567316125600115</v>
      </c>
    </row>
    <row r="155" spans="1:22" x14ac:dyDescent="0.25">
      <c r="A155">
        <v>0</v>
      </c>
      <c r="B155" s="606"/>
      <c r="C155" s="606"/>
      <c r="D155" s="606"/>
      <c r="E155" s="607"/>
      <c r="F155" s="606"/>
      <c r="G155" s="605"/>
      <c r="H155" s="605"/>
      <c r="I155" s="603">
        <v>150</v>
      </c>
      <c r="J155" s="601"/>
      <c r="K155" s="602"/>
      <c r="L155" s="601">
        <v>0.37947958799999998</v>
      </c>
      <c r="M155" s="201">
        <v>375.05526500000002</v>
      </c>
      <c r="N155" s="201">
        <v>423.0996045</v>
      </c>
      <c r="O155" s="201">
        <v>46.494379986367605</v>
      </c>
      <c r="P155" s="601">
        <v>46.3046401923676</v>
      </c>
      <c r="Q155" s="601">
        <v>423.0996045</v>
      </c>
      <c r="R155" s="601">
        <v>375.05526500000002</v>
      </c>
      <c r="S155" s="601">
        <v>88.330935785999927</v>
      </c>
      <c r="T155" s="601">
        <v>88.520675579999931</v>
      </c>
      <c r="U155" s="611"/>
      <c r="V155" s="170">
        <v>19.852305919600099</v>
      </c>
    </row>
    <row r="156" spans="1:22" x14ac:dyDescent="0.25">
      <c r="A156">
        <v>0</v>
      </c>
      <c r="B156" s="606" t="s">
        <v>3433</v>
      </c>
      <c r="C156" s="606" t="s">
        <v>3540</v>
      </c>
      <c r="D156" s="606" t="s">
        <v>1973</v>
      </c>
      <c r="E156" s="607">
        <v>885</v>
      </c>
      <c r="F156" s="606" t="s">
        <v>678</v>
      </c>
      <c r="G156" s="605" t="s">
        <v>3483</v>
      </c>
      <c r="H156" s="605" t="s">
        <v>3583</v>
      </c>
      <c r="I156" s="603">
        <v>150</v>
      </c>
      <c r="J156" s="601"/>
      <c r="K156" s="602"/>
      <c r="L156" s="601">
        <v>0</v>
      </c>
      <c r="M156" s="201">
        <v>375.05526500000002</v>
      </c>
      <c r="N156" s="201">
        <v>423.0996045</v>
      </c>
      <c r="O156" s="201">
        <v>46.3046401923676</v>
      </c>
      <c r="P156" s="601">
        <v>46.3046401923676</v>
      </c>
      <c r="Q156" s="601">
        <v>423.0996045</v>
      </c>
      <c r="R156" s="601">
        <v>375.05526500000002</v>
      </c>
      <c r="S156" s="601">
        <v>88.520675579999931</v>
      </c>
      <c r="T156" s="601">
        <v>88.520675579999931</v>
      </c>
      <c r="U156" s="611"/>
      <c r="V156" s="170">
        <v>20.042045713600103</v>
      </c>
    </row>
    <row r="157" spans="1:22" x14ac:dyDescent="0.25">
      <c r="A157">
        <v>0</v>
      </c>
      <c r="B157" s="606"/>
      <c r="C157" s="606"/>
      <c r="D157" s="606"/>
      <c r="E157" s="606"/>
      <c r="F157" s="606" t="s">
        <v>619</v>
      </c>
      <c r="G157" s="606"/>
      <c r="H157" s="605"/>
      <c r="I157" s="603">
        <v>150</v>
      </c>
      <c r="J157" s="601"/>
      <c r="K157" s="602"/>
      <c r="L157" s="601">
        <v>5.8902599999999999E-2</v>
      </c>
      <c r="M157" s="201">
        <v>375.05526500000002</v>
      </c>
      <c r="N157" s="201">
        <v>423.0996045</v>
      </c>
      <c r="O157" s="201">
        <v>46.275188892367595</v>
      </c>
      <c r="P157" s="601">
        <v>46.245737592367597</v>
      </c>
      <c r="Q157" s="601">
        <v>423.0996045</v>
      </c>
      <c r="R157" s="601">
        <v>375.05526500000002</v>
      </c>
      <c r="S157" s="601">
        <v>88.550126879999922</v>
      </c>
      <c r="T157" s="601">
        <v>88.579578179999928</v>
      </c>
      <c r="U157" s="611"/>
      <c r="V157" s="170">
        <v>20.071497013600094</v>
      </c>
    </row>
    <row r="158" spans="1:22" x14ac:dyDescent="0.25">
      <c r="A158">
        <v>0</v>
      </c>
      <c r="B158" s="606"/>
      <c r="C158" s="606"/>
      <c r="D158" s="606"/>
      <c r="E158" s="606"/>
      <c r="F158" s="606" t="s">
        <v>619</v>
      </c>
      <c r="G158" s="606"/>
      <c r="H158" s="605" t="s">
        <v>3615</v>
      </c>
      <c r="I158" s="603">
        <v>150</v>
      </c>
      <c r="J158" s="601"/>
      <c r="K158" s="602"/>
      <c r="L158" s="601">
        <v>0</v>
      </c>
      <c r="M158" s="201">
        <v>375.05526500000002</v>
      </c>
      <c r="N158" s="201">
        <v>423.0996045</v>
      </c>
      <c r="O158" s="201">
        <v>46.245737592367597</v>
      </c>
      <c r="P158" s="601">
        <v>46.245737592367597</v>
      </c>
      <c r="Q158" s="601">
        <v>423.0996045</v>
      </c>
      <c r="R158" s="601">
        <v>375.05526500000002</v>
      </c>
      <c r="S158" s="601">
        <v>88.579578179999928</v>
      </c>
      <c r="T158" s="601">
        <v>88.579578179999928</v>
      </c>
      <c r="U158" s="611"/>
      <c r="V158" s="170">
        <v>20.100948313600099</v>
      </c>
    </row>
    <row r="159" spans="1:22" x14ac:dyDescent="0.25">
      <c r="A159">
        <v>0</v>
      </c>
      <c r="B159" s="606" t="s">
        <v>3433</v>
      </c>
      <c r="C159" s="606" t="s">
        <v>3540</v>
      </c>
      <c r="D159" s="606" t="s">
        <v>3565</v>
      </c>
      <c r="E159" s="607">
        <v>886</v>
      </c>
      <c r="F159" s="606" t="s">
        <v>3620</v>
      </c>
      <c r="G159" s="605" t="s">
        <v>3563</v>
      </c>
      <c r="H159" s="605" t="s">
        <v>3562</v>
      </c>
      <c r="I159" s="603"/>
      <c r="J159" s="601"/>
      <c r="K159" s="602"/>
      <c r="L159" s="601">
        <v>0</v>
      </c>
      <c r="M159" s="201">
        <v>375.05526500000002</v>
      </c>
      <c r="N159" s="201">
        <v>423.0996045</v>
      </c>
      <c r="O159" s="201">
        <v>46.245737592367597</v>
      </c>
      <c r="P159" s="601">
        <v>46.245737592367597</v>
      </c>
      <c r="Q159" s="601">
        <v>423.0996045</v>
      </c>
      <c r="R159" s="601">
        <v>375.05526500000002</v>
      </c>
      <c r="S159" s="601">
        <v>88.579578179999928</v>
      </c>
      <c r="T159" s="601">
        <v>88.579578179999928</v>
      </c>
      <c r="U159" s="611"/>
      <c r="V159" s="170">
        <v>20.100948313600099</v>
      </c>
    </row>
    <row r="160" spans="1:22" x14ac:dyDescent="0.25">
      <c r="A160">
        <v>0</v>
      </c>
      <c r="B160" s="606"/>
      <c r="C160" s="606"/>
      <c r="D160" s="606"/>
      <c r="E160" s="607"/>
      <c r="F160" s="606" t="s">
        <v>619</v>
      </c>
      <c r="G160" s="605"/>
      <c r="H160" s="605" t="s">
        <v>3613</v>
      </c>
      <c r="I160" s="603">
        <v>150</v>
      </c>
      <c r="J160" s="601"/>
      <c r="K160" s="602"/>
      <c r="L160" s="601">
        <v>0.44636781999999997</v>
      </c>
      <c r="M160" s="201">
        <v>375.05526500000002</v>
      </c>
      <c r="N160" s="201">
        <v>423.0996045</v>
      </c>
      <c r="O160" s="201">
        <v>46.022553682367601</v>
      </c>
      <c r="P160" s="601">
        <v>45.799369772367598</v>
      </c>
      <c r="Q160" s="601">
        <v>423.0996045</v>
      </c>
      <c r="R160" s="601">
        <v>375.05526500000002</v>
      </c>
      <c r="S160" s="601">
        <v>88.802762089999931</v>
      </c>
      <c r="T160" s="601">
        <v>89.025945999999934</v>
      </c>
      <c r="U160" s="611"/>
      <c r="V160" s="170">
        <v>20.324132223600103</v>
      </c>
    </row>
    <row r="161" spans="1:22" x14ac:dyDescent="0.25">
      <c r="A161">
        <v>0</v>
      </c>
      <c r="B161" s="606" t="s">
        <v>3433</v>
      </c>
      <c r="C161" s="606" t="s">
        <v>3540</v>
      </c>
      <c r="D161" s="606" t="s">
        <v>3610</v>
      </c>
      <c r="E161" s="607">
        <v>891</v>
      </c>
      <c r="F161" s="606" t="s">
        <v>3619</v>
      </c>
      <c r="G161" s="605" t="s">
        <v>3605</v>
      </c>
      <c r="H161" s="605" t="s">
        <v>3608</v>
      </c>
      <c r="I161" s="603">
        <v>150</v>
      </c>
      <c r="J161" s="601"/>
      <c r="K161" s="602"/>
      <c r="L161" s="601">
        <v>0.2</v>
      </c>
      <c r="M161" s="201">
        <v>375.05526500000002</v>
      </c>
      <c r="N161" s="201">
        <v>423.0996045</v>
      </c>
      <c r="O161" s="201">
        <v>45.699369772367596</v>
      </c>
      <c r="P161" s="601">
        <v>45.599369772367595</v>
      </c>
      <c r="Q161" s="601">
        <v>423.0996045</v>
      </c>
      <c r="R161" s="601">
        <v>375.05526500000002</v>
      </c>
      <c r="S161" s="601">
        <v>89.125945999999942</v>
      </c>
      <c r="T161" s="601">
        <v>89.225945999999936</v>
      </c>
      <c r="U161" s="606" t="s">
        <v>3603</v>
      </c>
      <c r="V161" s="170">
        <v>20.647316133600114</v>
      </c>
    </row>
    <row r="162" spans="1:22" x14ac:dyDescent="0.25">
      <c r="A162">
        <v>0</v>
      </c>
      <c r="B162" s="606"/>
      <c r="C162" s="606"/>
      <c r="D162" s="606"/>
      <c r="E162" s="607"/>
      <c r="F162" s="606" t="s">
        <v>619</v>
      </c>
      <c r="G162" s="605"/>
      <c r="H162" s="605"/>
      <c r="I162" s="603">
        <v>150</v>
      </c>
      <c r="J162" s="601"/>
      <c r="K162" s="602"/>
      <c r="L162" s="601">
        <v>0.13500000000000001</v>
      </c>
      <c r="M162" s="201">
        <v>375.05526500000002</v>
      </c>
      <c r="N162" s="201">
        <v>423.0996045</v>
      </c>
      <c r="O162" s="201">
        <v>45.5318697723676</v>
      </c>
      <c r="P162" s="601">
        <v>45.464369772367597</v>
      </c>
      <c r="Q162" s="601">
        <v>423.0996045</v>
      </c>
      <c r="R162" s="601">
        <v>375.05526500000002</v>
      </c>
      <c r="S162" s="601">
        <v>89.293445999999946</v>
      </c>
      <c r="T162" s="601">
        <v>89.360945999999942</v>
      </c>
      <c r="U162" s="606" t="s">
        <v>3603</v>
      </c>
      <c r="V162" s="170">
        <v>20.814816133600118</v>
      </c>
    </row>
    <row r="163" spans="1:22" x14ac:dyDescent="0.25">
      <c r="A163">
        <v>0</v>
      </c>
      <c r="B163" s="606" t="s">
        <v>3433</v>
      </c>
      <c r="C163" s="606" t="s">
        <v>3540</v>
      </c>
      <c r="D163" s="606" t="s">
        <v>3607</v>
      </c>
      <c r="E163" s="607">
        <v>895</v>
      </c>
      <c r="F163" s="606" t="s">
        <v>3618</v>
      </c>
      <c r="G163" s="605" t="s">
        <v>3605</v>
      </c>
      <c r="H163" s="605" t="s">
        <v>3604</v>
      </c>
      <c r="I163" s="603">
        <v>150</v>
      </c>
      <c r="J163" s="601"/>
      <c r="K163" s="602"/>
      <c r="L163" s="601">
        <v>0.2</v>
      </c>
      <c r="M163" s="201">
        <v>375.05526500000002</v>
      </c>
      <c r="N163" s="201">
        <v>423.0996045</v>
      </c>
      <c r="O163" s="201">
        <v>45.364369772367596</v>
      </c>
      <c r="P163" s="601">
        <v>45.264369772367594</v>
      </c>
      <c r="Q163" s="601">
        <v>423.0996045</v>
      </c>
      <c r="R163" s="601">
        <v>375.05526500000002</v>
      </c>
      <c r="S163" s="601">
        <v>89.46094599999995</v>
      </c>
      <c r="T163" s="601">
        <v>89.560945999999944</v>
      </c>
      <c r="U163" s="606" t="s">
        <v>3603</v>
      </c>
      <c r="V163" s="170">
        <v>20.982316133600122</v>
      </c>
    </row>
    <row r="164" spans="1:22" x14ac:dyDescent="0.25">
      <c r="A164">
        <v>0</v>
      </c>
      <c r="B164" s="606"/>
      <c r="C164" s="606"/>
      <c r="D164" s="606"/>
      <c r="E164" s="607"/>
      <c r="F164" s="606" t="s">
        <v>619</v>
      </c>
      <c r="G164" s="605"/>
      <c r="H164" s="605"/>
      <c r="I164" s="603">
        <v>150</v>
      </c>
      <c r="J164" s="601"/>
      <c r="K164" s="602"/>
      <c r="L164" s="601">
        <v>0.13500000000000001</v>
      </c>
      <c r="M164" s="201">
        <v>375.05526500000002</v>
      </c>
      <c r="N164" s="201">
        <v>423.0996045</v>
      </c>
      <c r="O164" s="201">
        <v>45.196869772367592</v>
      </c>
      <c r="P164" s="601">
        <v>45.129369772367596</v>
      </c>
      <c r="Q164" s="601">
        <v>423.0996045</v>
      </c>
      <c r="R164" s="601">
        <v>375.05526500000002</v>
      </c>
      <c r="S164" s="601">
        <v>89.628445999999954</v>
      </c>
      <c r="T164" s="601">
        <v>89.69594599999995</v>
      </c>
      <c r="U164" s="606" t="s">
        <v>3603</v>
      </c>
      <c r="V164" s="170">
        <v>21.149816133600126</v>
      </c>
    </row>
    <row r="165" spans="1:22" x14ac:dyDescent="0.25">
      <c r="A165">
        <v>0</v>
      </c>
      <c r="B165" s="606" t="s">
        <v>3433</v>
      </c>
      <c r="C165" s="606" t="s">
        <v>3540</v>
      </c>
      <c r="D165" s="606" t="s">
        <v>3610</v>
      </c>
      <c r="E165" s="607">
        <v>898</v>
      </c>
      <c r="F165" s="606" t="s">
        <v>3617</v>
      </c>
      <c r="G165" s="605" t="s">
        <v>3605</v>
      </c>
      <c r="H165" s="605" t="s">
        <v>3608</v>
      </c>
      <c r="I165" s="603">
        <v>150</v>
      </c>
      <c r="J165" s="601"/>
      <c r="K165" s="602"/>
      <c r="L165" s="601">
        <v>0.2</v>
      </c>
      <c r="M165" s="201">
        <v>375.05526500000002</v>
      </c>
      <c r="N165" s="201">
        <v>423.0996045</v>
      </c>
      <c r="O165" s="201">
        <v>45.029369772367595</v>
      </c>
      <c r="P165" s="601">
        <v>44.929369772367593</v>
      </c>
      <c r="Q165" s="601">
        <v>423.0996045</v>
      </c>
      <c r="R165" s="601">
        <v>375.05526500000002</v>
      </c>
      <c r="S165" s="601">
        <v>89.795945999999958</v>
      </c>
      <c r="T165" s="601">
        <v>89.895945999999952</v>
      </c>
      <c r="U165" s="606" t="s">
        <v>3603</v>
      </c>
      <c r="V165" s="170">
        <v>21.31731613360013</v>
      </c>
    </row>
    <row r="166" spans="1:22" x14ac:dyDescent="0.25">
      <c r="A166">
        <v>0</v>
      </c>
      <c r="B166" s="606"/>
      <c r="C166" s="606"/>
      <c r="D166" s="606"/>
      <c r="E166" s="607"/>
      <c r="F166" s="606"/>
      <c r="G166" s="605"/>
      <c r="H166" s="605"/>
      <c r="I166" s="603">
        <v>150</v>
      </c>
      <c r="J166" s="601"/>
      <c r="K166" s="602"/>
      <c r="L166" s="601">
        <v>8.475000000000002E-2</v>
      </c>
      <c r="M166" s="201">
        <v>375.05526500000002</v>
      </c>
      <c r="N166" s="201">
        <v>423.0996045</v>
      </c>
      <c r="O166" s="201">
        <v>44.886994772367593</v>
      </c>
      <c r="P166" s="601">
        <v>44.844619772367594</v>
      </c>
      <c r="Q166" s="601">
        <v>423.0996045</v>
      </c>
      <c r="R166" s="601">
        <v>375.05526500000002</v>
      </c>
      <c r="S166" s="601">
        <v>89.938320999999945</v>
      </c>
      <c r="T166" s="601">
        <v>89.980695999999952</v>
      </c>
      <c r="U166" s="606"/>
      <c r="V166" s="170">
        <v>21.459691133600117</v>
      </c>
    </row>
    <row r="167" spans="1:22" x14ac:dyDescent="0.25">
      <c r="A167">
        <v>0</v>
      </c>
      <c r="B167" s="606" t="s">
        <v>3433</v>
      </c>
      <c r="C167" s="606" t="s">
        <v>3540</v>
      </c>
      <c r="D167" s="606" t="s">
        <v>1961</v>
      </c>
      <c r="E167" s="607">
        <v>901</v>
      </c>
      <c r="F167" s="606" t="s">
        <v>3616</v>
      </c>
      <c r="G167" s="605" t="s">
        <v>3558</v>
      </c>
      <c r="H167" s="605" t="s">
        <v>3557</v>
      </c>
      <c r="I167" s="603">
        <v>150</v>
      </c>
      <c r="J167" s="601"/>
      <c r="K167" s="602"/>
      <c r="L167" s="601">
        <v>0.1905</v>
      </c>
      <c r="M167" s="201">
        <v>375.05526500000002</v>
      </c>
      <c r="N167" s="201">
        <v>423.0996045</v>
      </c>
      <c r="O167" s="201">
        <v>44.749369772367594</v>
      </c>
      <c r="P167" s="601">
        <v>44.654119772367594</v>
      </c>
      <c r="Q167" s="601">
        <v>423.0996045</v>
      </c>
      <c r="R167" s="601">
        <v>375.05526500000002</v>
      </c>
      <c r="S167" s="601">
        <v>90.075945999999959</v>
      </c>
      <c r="T167" s="601">
        <v>90.171195999999952</v>
      </c>
      <c r="U167" s="606"/>
      <c r="V167" s="170">
        <v>21.597316133600131</v>
      </c>
    </row>
    <row r="168" spans="1:22" x14ac:dyDescent="0.25">
      <c r="A168">
        <v>0</v>
      </c>
      <c r="B168" s="606"/>
      <c r="C168" s="606"/>
      <c r="D168" s="606"/>
      <c r="E168" s="607"/>
      <c r="F168" s="606"/>
      <c r="G168" s="605"/>
      <c r="H168" s="605"/>
      <c r="I168" s="603">
        <v>150</v>
      </c>
      <c r="J168" s="601"/>
      <c r="K168" s="602"/>
      <c r="L168" s="601">
        <v>0.42076774519999999</v>
      </c>
      <c r="M168" s="201">
        <v>375.05526500000002</v>
      </c>
      <c r="N168" s="201">
        <v>423.0996045</v>
      </c>
      <c r="O168" s="201">
        <v>44.443735899767589</v>
      </c>
      <c r="P168" s="601">
        <v>44.233352027167591</v>
      </c>
      <c r="Q168" s="601">
        <v>423.0996045</v>
      </c>
      <c r="R168" s="601">
        <v>375.05526500000002</v>
      </c>
      <c r="S168" s="601">
        <v>90.381579872599943</v>
      </c>
      <c r="T168" s="601">
        <v>90.591963745199948</v>
      </c>
      <c r="U168" s="606"/>
      <c r="V168" s="170">
        <v>21.902950006200115</v>
      </c>
    </row>
    <row r="169" spans="1:22" x14ac:dyDescent="0.25">
      <c r="A169">
        <v>0</v>
      </c>
      <c r="B169" s="606"/>
      <c r="C169" s="606"/>
      <c r="D169" s="606"/>
      <c r="E169" s="607"/>
      <c r="F169" s="606"/>
      <c r="G169" s="605"/>
      <c r="H169" s="605" t="s">
        <v>3615</v>
      </c>
      <c r="I169" s="603">
        <v>150</v>
      </c>
      <c r="J169" s="601"/>
      <c r="K169" s="602"/>
      <c r="L169" s="601">
        <v>0</v>
      </c>
      <c r="M169" s="201">
        <v>375.05526500000002</v>
      </c>
      <c r="N169" s="201">
        <v>423.0996045</v>
      </c>
      <c r="O169" s="201">
        <v>44.233352027167591</v>
      </c>
      <c r="P169" s="601">
        <v>44.233352027167591</v>
      </c>
      <c r="Q169" s="601">
        <v>423.0996045</v>
      </c>
      <c r="R169" s="601">
        <v>375.05526500000002</v>
      </c>
      <c r="S169" s="601">
        <v>90.591963745199948</v>
      </c>
      <c r="T169" s="601">
        <v>90.591963745199948</v>
      </c>
      <c r="U169" s="606"/>
      <c r="V169" s="170">
        <v>22.11333387880012</v>
      </c>
    </row>
    <row r="170" spans="1:22" x14ac:dyDescent="0.25">
      <c r="A170">
        <v>0</v>
      </c>
      <c r="B170" s="606" t="s">
        <v>3433</v>
      </c>
      <c r="C170" s="606" t="s">
        <v>3540</v>
      </c>
      <c r="D170" s="606" t="s">
        <v>3565</v>
      </c>
      <c r="E170" s="607">
        <v>906</v>
      </c>
      <c r="F170" s="606" t="s">
        <v>3614</v>
      </c>
      <c r="G170" s="605" t="s">
        <v>3563</v>
      </c>
      <c r="H170" s="605" t="s">
        <v>3562</v>
      </c>
      <c r="I170" s="603"/>
      <c r="J170" s="601"/>
      <c r="K170" s="602"/>
      <c r="L170" s="601">
        <v>0</v>
      </c>
      <c r="M170" s="201">
        <v>375.05526500000002</v>
      </c>
      <c r="N170" s="201">
        <v>423.0996045</v>
      </c>
      <c r="O170" s="201">
        <v>44.233352027167591</v>
      </c>
      <c r="P170" s="601">
        <v>44.233352027167591</v>
      </c>
      <c r="Q170" s="601">
        <v>423.0996045</v>
      </c>
      <c r="R170" s="601">
        <v>375.05526500000002</v>
      </c>
      <c r="S170" s="601">
        <v>90.591963745199948</v>
      </c>
      <c r="T170" s="601">
        <v>90.591963745199948</v>
      </c>
      <c r="U170" s="606"/>
      <c r="V170" s="170">
        <v>22.11333387880012</v>
      </c>
    </row>
    <row r="171" spans="1:22" x14ac:dyDescent="0.25">
      <c r="A171">
        <v>0</v>
      </c>
      <c r="B171" s="611"/>
      <c r="C171" s="611"/>
      <c r="D171" s="611"/>
      <c r="E171" s="610"/>
      <c r="F171" s="606" t="s">
        <v>619</v>
      </c>
      <c r="G171" s="609"/>
      <c r="H171" s="605" t="s">
        <v>3613</v>
      </c>
      <c r="I171" s="603">
        <v>150</v>
      </c>
      <c r="J171" s="601"/>
      <c r="K171" s="602"/>
      <c r="L171" s="601">
        <v>0.57746185480000001</v>
      </c>
      <c r="M171" s="201">
        <v>375.05526500000002</v>
      </c>
      <c r="N171" s="201">
        <v>423.0996045</v>
      </c>
      <c r="O171" s="201">
        <v>43.944621099767588</v>
      </c>
      <c r="P171" s="601">
        <v>43.655890172367592</v>
      </c>
      <c r="Q171" s="601">
        <v>423.0996045</v>
      </c>
      <c r="R171" s="601">
        <v>375.05526500000002</v>
      </c>
      <c r="S171" s="601">
        <v>90.880694672599958</v>
      </c>
      <c r="T171" s="601">
        <v>91.169425599999954</v>
      </c>
      <c r="U171" s="606"/>
      <c r="V171" s="170">
        <v>22.40206480620013</v>
      </c>
    </row>
    <row r="172" spans="1:22" x14ac:dyDescent="0.25">
      <c r="A172">
        <v>0</v>
      </c>
      <c r="B172" s="606"/>
      <c r="C172" s="606"/>
      <c r="D172" s="606"/>
      <c r="E172" s="607"/>
      <c r="F172" s="606" t="s">
        <v>619</v>
      </c>
      <c r="G172" s="605"/>
      <c r="H172" s="605" t="s">
        <v>3612</v>
      </c>
      <c r="I172" s="603">
        <v>150</v>
      </c>
      <c r="J172" s="601"/>
      <c r="K172" s="602"/>
      <c r="L172" s="601">
        <v>0</v>
      </c>
      <c r="M172" s="201">
        <v>375.05526500000002</v>
      </c>
      <c r="N172" s="201">
        <v>423.0996045</v>
      </c>
      <c r="O172" s="201">
        <v>43.655890172367592</v>
      </c>
      <c r="P172" s="601">
        <v>43.655890172367592</v>
      </c>
      <c r="Q172" s="601">
        <v>423.0996045</v>
      </c>
      <c r="R172" s="601">
        <v>375.05526500000002</v>
      </c>
      <c r="S172" s="601">
        <v>91.169425599999954</v>
      </c>
      <c r="T172" s="601">
        <v>91.169425599999954</v>
      </c>
      <c r="U172" s="606"/>
      <c r="V172" s="170">
        <v>22.690795733600126</v>
      </c>
    </row>
    <row r="173" spans="1:22" x14ac:dyDescent="0.25">
      <c r="A173">
        <v>0</v>
      </c>
      <c r="B173" s="606"/>
      <c r="C173" s="606"/>
      <c r="D173" s="606"/>
      <c r="E173" s="607"/>
      <c r="F173" s="606" t="s">
        <v>619</v>
      </c>
      <c r="G173" s="605"/>
      <c r="H173" s="605"/>
      <c r="I173" s="603">
        <v>150</v>
      </c>
      <c r="J173" s="601"/>
      <c r="K173" s="602"/>
      <c r="L173" s="601">
        <v>0</v>
      </c>
      <c r="M173" s="201">
        <v>375.05526500000002</v>
      </c>
      <c r="N173" s="201">
        <v>423.0996045</v>
      </c>
      <c r="O173" s="201">
        <v>43.655890172367592</v>
      </c>
      <c r="P173" s="601">
        <v>43.655890172367592</v>
      </c>
      <c r="Q173" s="601">
        <v>423.0996045</v>
      </c>
      <c r="R173" s="601">
        <v>375.05526500000002</v>
      </c>
      <c r="S173" s="601">
        <v>91.169425599999954</v>
      </c>
      <c r="T173" s="601">
        <v>91.169425599999954</v>
      </c>
      <c r="U173" s="606"/>
      <c r="V173" s="170">
        <v>22.690795733600126</v>
      </c>
    </row>
    <row r="174" spans="1:22" x14ac:dyDescent="0.25">
      <c r="A174">
        <v>0</v>
      </c>
      <c r="B174" s="606" t="s">
        <v>3433</v>
      </c>
      <c r="C174" s="606" t="s">
        <v>3540</v>
      </c>
      <c r="D174" s="606" t="s">
        <v>1973</v>
      </c>
      <c r="E174" s="607">
        <v>912</v>
      </c>
      <c r="F174" s="606" t="s">
        <v>679</v>
      </c>
      <c r="G174" s="605" t="s">
        <v>3483</v>
      </c>
      <c r="H174" s="605" t="s">
        <v>3583</v>
      </c>
      <c r="I174" s="603">
        <v>150</v>
      </c>
      <c r="J174" s="601"/>
      <c r="K174" s="602"/>
      <c r="L174" s="601">
        <v>0</v>
      </c>
      <c r="M174" s="201">
        <v>375.05526500000002</v>
      </c>
      <c r="N174" s="201">
        <v>423.0996045</v>
      </c>
      <c r="O174" s="201">
        <v>43.655890172367592</v>
      </c>
      <c r="P174" s="601">
        <v>43.655890172367592</v>
      </c>
      <c r="Q174" s="601">
        <v>423.0996045</v>
      </c>
      <c r="R174" s="601">
        <v>375.05526500000002</v>
      </c>
      <c r="S174" s="601">
        <v>91.169425599999954</v>
      </c>
      <c r="T174" s="601">
        <v>91.169425599999954</v>
      </c>
      <c r="U174" s="606"/>
      <c r="V174" s="170">
        <v>22.690795733600126</v>
      </c>
    </row>
    <row r="175" spans="1:22" x14ac:dyDescent="0.25">
      <c r="A175">
        <v>0</v>
      </c>
      <c r="B175" s="606"/>
      <c r="C175" s="606"/>
      <c r="D175" s="606"/>
      <c r="E175" s="607"/>
      <c r="F175" s="606" t="s">
        <v>619</v>
      </c>
      <c r="G175" s="605"/>
      <c r="H175" s="605" t="s">
        <v>1962</v>
      </c>
      <c r="I175" s="603">
        <v>150</v>
      </c>
      <c r="J175" s="601"/>
      <c r="K175" s="602"/>
      <c r="L175" s="601">
        <v>0.50527040000000001</v>
      </c>
      <c r="M175" s="201">
        <v>375.05526500000002</v>
      </c>
      <c r="N175" s="201">
        <v>423.0996045</v>
      </c>
      <c r="O175" s="201">
        <v>43.403254972367591</v>
      </c>
      <c r="P175" s="601">
        <v>43.150619772367591</v>
      </c>
      <c r="Q175" s="601">
        <v>423.0996045</v>
      </c>
      <c r="R175" s="601">
        <v>375.05526500000002</v>
      </c>
      <c r="S175" s="601">
        <v>91.422060799999954</v>
      </c>
      <c r="T175" s="601">
        <v>91.674695999999955</v>
      </c>
      <c r="U175" s="606"/>
      <c r="V175" s="170">
        <v>22.943430933600126</v>
      </c>
    </row>
    <row r="176" spans="1:22" x14ac:dyDescent="0.25">
      <c r="A176">
        <v>0</v>
      </c>
      <c r="B176" s="606" t="s">
        <v>3433</v>
      </c>
      <c r="C176" s="606" t="s">
        <v>3540</v>
      </c>
      <c r="D176" s="606" t="s">
        <v>3607</v>
      </c>
      <c r="E176" s="607">
        <v>918</v>
      </c>
      <c r="F176" s="606" t="s">
        <v>3611</v>
      </c>
      <c r="G176" s="605" t="s">
        <v>3605</v>
      </c>
      <c r="H176" s="605" t="s">
        <v>3604</v>
      </c>
      <c r="I176" s="603">
        <v>150</v>
      </c>
      <c r="J176" s="601"/>
      <c r="K176" s="602"/>
      <c r="L176" s="601">
        <v>0.2</v>
      </c>
      <c r="M176" s="201">
        <v>375.05526500000002</v>
      </c>
      <c r="N176" s="201">
        <v>423.0996045</v>
      </c>
      <c r="O176" s="201">
        <v>43.05061977236759</v>
      </c>
      <c r="P176" s="601">
        <v>42.950619772367588</v>
      </c>
      <c r="Q176" s="601">
        <v>423.0996045</v>
      </c>
      <c r="R176" s="601">
        <v>375.05526500000002</v>
      </c>
      <c r="S176" s="601">
        <v>91.774695999999963</v>
      </c>
      <c r="T176" s="601">
        <v>91.874695999999958</v>
      </c>
      <c r="U176" s="606" t="s">
        <v>3603</v>
      </c>
      <c r="V176" s="170">
        <v>23.296066133600135</v>
      </c>
    </row>
    <row r="177" spans="1:22" x14ac:dyDescent="0.25">
      <c r="A177">
        <v>0</v>
      </c>
      <c r="B177" s="606"/>
      <c r="C177" s="606"/>
      <c r="D177" s="606"/>
      <c r="E177" s="607"/>
      <c r="F177" s="606" t="s">
        <v>619</v>
      </c>
      <c r="G177" s="605"/>
      <c r="H177" s="605"/>
      <c r="I177" s="603">
        <v>150</v>
      </c>
      <c r="J177" s="601"/>
      <c r="K177" s="602"/>
      <c r="L177" s="601">
        <v>0.13500000000000001</v>
      </c>
      <c r="M177" s="201">
        <v>375.05526500000002</v>
      </c>
      <c r="N177" s="201">
        <v>423.0996045</v>
      </c>
      <c r="O177" s="201">
        <v>42.883119772367593</v>
      </c>
      <c r="P177" s="601">
        <v>42.81561977236759</v>
      </c>
      <c r="Q177" s="601">
        <v>423.0996045</v>
      </c>
      <c r="R177" s="601">
        <v>375.05526500000002</v>
      </c>
      <c r="S177" s="601">
        <v>91.942195999999967</v>
      </c>
      <c r="T177" s="601">
        <v>92.009695999999963</v>
      </c>
      <c r="U177" s="606" t="s">
        <v>3603</v>
      </c>
      <c r="V177" s="170">
        <v>23.463566133600139</v>
      </c>
    </row>
    <row r="178" spans="1:22" x14ac:dyDescent="0.25">
      <c r="A178">
        <v>0</v>
      </c>
      <c r="B178" s="606" t="s">
        <v>3433</v>
      </c>
      <c r="C178" s="606" t="s">
        <v>3540</v>
      </c>
      <c r="D178" s="606" t="s">
        <v>3610</v>
      </c>
      <c r="E178" s="607">
        <v>921</v>
      </c>
      <c r="F178" s="606" t="s">
        <v>3609</v>
      </c>
      <c r="G178" s="605" t="s">
        <v>3605</v>
      </c>
      <c r="H178" s="605" t="s">
        <v>3608</v>
      </c>
      <c r="I178" s="603">
        <v>150</v>
      </c>
      <c r="J178" s="601"/>
      <c r="K178" s="602"/>
      <c r="L178" s="601">
        <v>0.2</v>
      </c>
      <c r="M178" s="201">
        <v>375.05526500000002</v>
      </c>
      <c r="N178" s="201">
        <v>423.0996045</v>
      </c>
      <c r="O178" s="201">
        <v>42.715619772367589</v>
      </c>
      <c r="P178" s="601">
        <v>42.615619772367587</v>
      </c>
      <c r="Q178" s="601">
        <v>423.0996045</v>
      </c>
      <c r="R178" s="601">
        <v>375.05526500000002</v>
      </c>
      <c r="S178" s="601">
        <v>92.109695999999971</v>
      </c>
      <c r="T178" s="601">
        <v>92.209695999999965</v>
      </c>
      <c r="U178" s="606" t="s">
        <v>3603</v>
      </c>
      <c r="V178" s="170">
        <v>23.631066133600143</v>
      </c>
    </row>
    <row r="179" spans="1:22" x14ac:dyDescent="0.25">
      <c r="A179">
        <v>0</v>
      </c>
      <c r="B179" s="606"/>
      <c r="C179" s="606"/>
      <c r="D179" s="606"/>
      <c r="E179" s="607"/>
      <c r="F179" s="606" t="s">
        <v>619</v>
      </c>
      <c r="G179" s="605"/>
      <c r="H179" s="605"/>
      <c r="I179" s="603">
        <v>150</v>
      </c>
      <c r="J179" s="601"/>
      <c r="K179" s="602"/>
      <c r="L179" s="601">
        <v>0.13500000000000001</v>
      </c>
      <c r="M179" s="201">
        <v>375.05526500000002</v>
      </c>
      <c r="N179" s="201">
        <v>423.0996045</v>
      </c>
      <c r="O179" s="201">
        <v>42.548119772367585</v>
      </c>
      <c r="P179" s="601">
        <v>42.480619772367589</v>
      </c>
      <c r="Q179" s="601">
        <v>423.0996045</v>
      </c>
      <c r="R179" s="601">
        <v>375.05526500000002</v>
      </c>
      <c r="S179" s="601">
        <v>92.277195999999975</v>
      </c>
      <c r="T179" s="601">
        <v>92.344695999999971</v>
      </c>
      <c r="U179" s="606" t="s">
        <v>3603</v>
      </c>
      <c r="V179" s="170">
        <v>23.798566133600147</v>
      </c>
    </row>
    <row r="180" spans="1:22" x14ac:dyDescent="0.25">
      <c r="A180">
        <v>0</v>
      </c>
      <c r="B180" s="606" t="s">
        <v>3433</v>
      </c>
      <c r="C180" s="606" t="s">
        <v>3540</v>
      </c>
      <c r="D180" s="606" t="s">
        <v>3607</v>
      </c>
      <c r="E180" s="607">
        <v>924</v>
      </c>
      <c r="F180" s="606" t="s">
        <v>3606</v>
      </c>
      <c r="G180" s="605" t="s">
        <v>3605</v>
      </c>
      <c r="H180" s="605" t="s">
        <v>3604</v>
      </c>
      <c r="I180" s="603">
        <v>150</v>
      </c>
      <c r="J180" s="601"/>
      <c r="K180" s="602"/>
      <c r="L180" s="601">
        <v>0.2</v>
      </c>
      <c r="M180" s="201">
        <v>375.05526500000002</v>
      </c>
      <c r="N180" s="201">
        <v>423.0996045</v>
      </c>
      <c r="O180" s="201">
        <v>42.380619772367588</v>
      </c>
      <c r="P180" s="601">
        <v>42.280619772367587</v>
      </c>
      <c r="Q180" s="601">
        <v>423.0996045</v>
      </c>
      <c r="R180" s="601">
        <v>375.05526500000002</v>
      </c>
      <c r="S180" s="601">
        <v>92.444695999999979</v>
      </c>
      <c r="T180" s="601">
        <v>92.544695999999973</v>
      </c>
      <c r="U180" s="606" t="s">
        <v>3603</v>
      </c>
      <c r="V180" s="170">
        <v>23.966066133600151</v>
      </c>
    </row>
    <row r="181" spans="1:22" x14ac:dyDescent="0.25">
      <c r="A181">
        <v>0</v>
      </c>
      <c r="B181" s="606"/>
      <c r="C181" s="606"/>
      <c r="D181" s="606"/>
      <c r="E181" s="607"/>
      <c r="F181" s="606"/>
      <c r="G181" s="605"/>
      <c r="H181" s="605"/>
      <c r="I181" s="603">
        <v>150</v>
      </c>
      <c r="J181" s="601"/>
      <c r="K181" s="602"/>
      <c r="L181" s="601">
        <v>0.23975000000000002</v>
      </c>
      <c r="M181" s="201">
        <v>375.05526500000002</v>
      </c>
      <c r="N181" s="201">
        <v>423.0996045</v>
      </c>
      <c r="O181" s="201">
        <v>42.160744772367586</v>
      </c>
      <c r="P181" s="601">
        <v>42.040869772367586</v>
      </c>
      <c r="Q181" s="601">
        <v>423.0996045</v>
      </c>
      <c r="R181" s="601">
        <v>375.05526500000002</v>
      </c>
      <c r="S181" s="601">
        <v>92.664570999999981</v>
      </c>
      <c r="T181" s="601">
        <v>92.784445999999974</v>
      </c>
      <c r="U181" s="606"/>
      <c r="V181" s="170">
        <v>24.185941133600153</v>
      </c>
    </row>
    <row r="182" spans="1:22" x14ac:dyDescent="0.25">
      <c r="A182">
        <v>0</v>
      </c>
      <c r="B182" s="606" t="s">
        <v>3433</v>
      </c>
      <c r="C182" s="606" t="s">
        <v>3540</v>
      </c>
      <c r="D182" s="606" t="s">
        <v>1961</v>
      </c>
      <c r="E182" s="607">
        <v>929</v>
      </c>
      <c r="F182" s="606" t="s">
        <v>3602</v>
      </c>
      <c r="G182" s="605" t="s">
        <v>3558</v>
      </c>
      <c r="H182" s="605" t="s">
        <v>3601</v>
      </c>
      <c r="I182" s="603">
        <v>150</v>
      </c>
      <c r="J182" s="601"/>
      <c r="K182" s="602"/>
      <c r="L182" s="601">
        <v>0.1905</v>
      </c>
      <c r="M182" s="201">
        <v>375.05526500000002</v>
      </c>
      <c r="N182" s="201">
        <v>423.0996045</v>
      </c>
      <c r="O182" s="201">
        <v>41.945619772367586</v>
      </c>
      <c r="P182" s="601">
        <v>41.850369772367586</v>
      </c>
      <c r="Q182" s="601">
        <v>423.0996045</v>
      </c>
      <c r="R182" s="601">
        <v>375.05526500000002</v>
      </c>
      <c r="S182" s="601">
        <v>92.879695999999981</v>
      </c>
      <c r="T182" s="601">
        <v>92.974945999999974</v>
      </c>
      <c r="U182" s="600"/>
      <c r="V182" s="170">
        <v>24.401066133600153</v>
      </c>
    </row>
    <row r="183" spans="1:22" x14ac:dyDescent="0.25">
      <c r="A183">
        <v>0</v>
      </c>
      <c r="B183" s="606"/>
      <c r="C183" s="606"/>
      <c r="D183" s="606"/>
      <c r="E183" s="607"/>
      <c r="F183" s="606"/>
      <c r="G183" s="605"/>
      <c r="H183" s="605"/>
      <c r="I183" s="603">
        <v>150</v>
      </c>
      <c r="J183" s="601"/>
      <c r="K183" s="602"/>
      <c r="L183" s="601">
        <v>0.11975</v>
      </c>
      <c r="M183" s="201">
        <v>375.05526500000002</v>
      </c>
      <c r="N183" s="201">
        <v>423.0996045</v>
      </c>
      <c r="O183" s="201">
        <v>41.79049477236758</v>
      </c>
      <c r="P183" s="601">
        <v>41.730619772367582</v>
      </c>
      <c r="Q183" s="601">
        <v>423.0996045</v>
      </c>
      <c r="R183" s="608">
        <v>375.05526500000002</v>
      </c>
      <c r="S183" s="601">
        <v>93.034820999999965</v>
      </c>
      <c r="T183" s="601">
        <v>93.094695999999971</v>
      </c>
      <c r="U183" s="606" t="s">
        <v>3593</v>
      </c>
      <c r="V183" s="170">
        <v>24.556191133600137</v>
      </c>
    </row>
    <row r="184" spans="1:22" x14ac:dyDescent="0.25">
      <c r="A184">
        <v>0</v>
      </c>
      <c r="B184" s="606" t="s">
        <v>3433</v>
      </c>
      <c r="C184" s="606" t="s">
        <v>3540</v>
      </c>
      <c r="D184" s="606" t="s">
        <v>3600</v>
      </c>
      <c r="E184" s="607">
        <v>936</v>
      </c>
      <c r="F184" s="606" t="s">
        <v>3599</v>
      </c>
      <c r="G184" s="605" t="s">
        <v>3598</v>
      </c>
      <c r="H184" s="605" t="s">
        <v>3597</v>
      </c>
      <c r="I184" s="603" t="s">
        <v>3596</v>
      </c>
      <c r="J184" s="601"/>
      <c r="K184" s="602"/>
      <c r="L184" s="601">
        <v>1</v>
      </c>
      <c r="M184" s="201">
        <v>374.73695511381624</v>
      </c>
      <c r="N184" s="201">
        <v>423.0996045</v>
      </c>
      <c r="O184" s="201">
        <v>41.412309886183792</v>
      </c>
      <c r="P184" s="608">
        <v>41.094000000000001</v>
      </c>
      <c r="Q184" s="608">
        <v>423.0996045</v>
      </c>
      <c r="R184" s="601">
        <v>374.41864522763245</v>
      </c>
      <c r="S184" s="601">
        <v>93.594695999999971</v>
      </c>
      <c r="T184" s="601">
        <v>94.094695999999971</v>
      </c>
      <c r="U184" s="606"/>
      <c r="V184" s="170">
        <v>25.116066133600143</v>
      </c>
    </row>
    <row r="185" spans="1:22" x14ac:dyDescent="0.25">
      <c r="A185">
        <v>0</v>
      </c>
      <c r="B185" s="606" t="s">
        <v>3433</v>
      </c>
      <c r="C185" s="606" t="s">
        <v>3540</v>
      </c>
      <c r="D185" s="606" t="s">
        <v>3565</v>
      </c>
      <c r="E185" s="607">
        <v>936</v>
      </c>
      <c r="F185" s="606" t="s">
        <v>3595</v>
      </c>
      <c r="G185" s="605" t="s">
        <v>3563</v>
      </c>
      <c r="H185" s="605" t="s">
        <v>3562</v>
      </c>
      <c r="I185" s="603"/>
      <c r="J185" s="601"/>
      <c r="K185" s="602"/>
      <c r="L185" s="601">
        <v>0</v>
      </c>
      <c r="M185" s="201">
        <v>374.73695511381624</v>
      </c>
      <c r="N185" s="201">
        <v>423.0996045</v>
      </c>
      <c r="O185" s="201">
        <v>41.094000000000001</v>
      </c>
      <c r="P185" s="601">
        <v>41.094000000000001</v>
      </c>
      <c r="Q185" s="601">
        <v>423.0996045</v>
      </c>
      <c r="R185" s="608">
        <v>375.05526500000002</v>
      </c>
      <c r="S185" s="601">
        <v>94.094695999999971</v>
      </c>
      <c r="T185" s="601">
        <v>94.094695999999971</v>
      </c>
      <c r="U185" s="606" t="s">
        <v>3594</v>
      </c>
      <c r="V185" s="170">
        <v>25.616066133600143</v>
      </c>
    </row>
    <row r="186" spans="1:22" x14ac:dyDescent="0.25">
      <c r="A186">
        <v>0</v>
      </c>
      <c r="B186" s="606"/>
      <c r="C186" s="606"/>
      <c r="D186" s="606"/>
      <c r="E186" s="607"/>
      <c r="F186" s="606"/>
      <c r="G186" s="605"/>
      <c r="H186" s="604"/>
      <c r="I186" s="603">
        <v>150</v>
      </c>
      <c r="J186" s="601"/>
      <c r="K186" s="602"/>
      <c r="L186" s="601">
        <v>3.0000000000000001E-6</v>
      </c>
      <c r="M186" s="201">
        <v>374.73695361381624</v>
      </c>
      <c r="N186" s="201">
        <v>423.0996045</v>
      </c>
      <c r="O186" s="201">
        <v>41.094000000000001</v>
      </c>
      <c r="P186" s="601">
        <v>41.094000000000001</v>
      </c>
      <c r="Q186" s="601">
        <v>423.0996045</v>
      </c>
      <c r="R186" s="601">
        <v>374.41864222763246</v>
      </c>
      <c r="S186" s="601">
        <v>94.094697499999981</v>
      </c>
      <c r="T186" s="601">
        <v>94.094698999999977</v>
      </c>
      <c r="U186" s="600" t="s">
        <v>2822</v>
      </c>
      <c r="V186" s="170">
        <v>25.616067633600153</v>
      </c>
    </row>
    <row r="187" spans="1:22" x14ac:dyDescent="0.25">
      <c r="A187">
        <v>0</v>
      </c>
      <c r="B187" s="377"/>
      <c r="C187" s="377"/>
      <c r="D187" s="377"/>
      <c r="E187" s="378"/>
      <c r="F187" s="377"/>
      <c r="G187" s="376"/>
      <c r="H187" s="376"/>
      <c r="I187" s="375">
        <v>150</v>
      </c>
      <c r="J187" s="373"/>
      <c r="K187" s="380"/>
      <c r="L187" s="373">
        <v>0.123508742</v>
      </c>
      <c r="M187" s="201">
        <v>374.35688785663245</v>
      </c>
      <c r="N187" s="201">
        <v>423.0996045</v>
      </c>
      <c r="O187" s="201">
        <v>41.094000000000001</v>
      </c>
      <c r="P187" s="373">
        <v>41.094000000000001</v>
      </c>
      <c r="Q187" s="373">
        <v>423.0996045</v>
      </c>
      <c r="R187" s="373">
        <v>374.29513348563245</v>
      </c>
      <c r="S187" s="373">
        <v>94.156453370999969</v>
      </c>
      <c r="T187" s="373">
        <v>94.218207741999976</v>
      </c>
      <c r="U187" s="377" t="s">
        <v>3593</v>
      </c>
      <c r="V187" s="170">
        <v>25.677823504600141</v>
      </c>
    </row>
    <row r="188" spans="1:22" x14ac:dyDescent="0.25">
      <c r="A188">
        <v>0</v>
      </c>
      <c r="B188" s="377" t="s">
        <v>3433</v>
      </c>
      <c r="C188" s="377" t="s">
        <v>3540</v>
      </c>
      <c r="D188" s="377" t="s">
        <v>1981</v>
      </c>
      <c r="E188" s="378">
        <v>943</v>
      </c>
      <c r="F188" s="377" t="s">
        <v>3592</v>
      </c>
      <c r="G188" s="376" t="s">
        <v>3591</v>
      </c>
      <c r="H188" s="376" t="s">
        <v>1978</v>
      </c>
      <c r="I188" s="375">
        <v>150</v>
      </c>
      <c r="J188" s="373"/>
      <c r="K188" s="380"/>
      <c r="L188" s="373">
        <v>8.0264000000000002E-2</v>
      </c>
      <c r="M188" s="201">
        <v>374.25500148563242</v>
      </c>
      <c r="N188" s="201">
        <v>423.0996045</v>
      </c>
      <c r="O188" s="201">
        <v>41.094000000000001</v>
      </c>
      <c r="P188" s="373">
        <v>41.094000000000001</v>
      </c>
      <c r="Q188" s="373">
        <v>423.0996045</v>
      </c>
      <c r="R188" s="373">
        <v>374.21486948563245</v>
      </c>
      <c r="S188" s="373">
        <v>94.258339741999976</v>
      </c>
      <c r="T188" s="373">
        <v>94.298471741999975</v>
      </c>
      <c r="U188" s="377"/>
      <c r="V188" s="170">
        <v>25.779709875600147</v>
      </c>
    </row>
    <row r="189" spans="1:22" x14ac:dyDescent="0.25">
      <c r="A189">
        <v>0</v>
      </c>
      <c r="B189" s="377"/>
      <c r="C189" s="377"/>
      <c r="D189" s="377"/>
      <c r="E189" s="378"/>
      <c r="F189" s="377" t="s">
        <v>619</v>
      </c>
      <c r="G189" s="376"/>
      <c r="H189" s="376"/>
      <c r="I189" s="375">
        <v>150</v>
      </c>
      <c r="J189" s="373"/>
      <c r="K189" s="380"/>
      <c r="L189" s="373">
        <v>0.201795318</v>
      </c>
      <c r="M189" s="201">
        <v>374.11397182663245</v>
      </c>
      <c r="N189" s="201">
        <v>423.0996045</v>
      </c>
      <c r="O189" s="201">
        <v>41.094000000000001</v>
      </c>
      <c r="P189" s="373">
        <v>41.094000000000001</v>
      </c>
      <c r="Q189" s="373">
        <v>423.0996045</v>
      </c>
      <c r="R189" s="373">
        <v>374.01307416763245</v>
      </c>
      <c r="S189" s="373">
        <v>94.399369400999973</v>
      </c>
      <c r="T189" s="373">
        <v>94.50026705999997</v>
      </c>
      <c r="U189" s="377"/>
      <c r="V189" s="170">
        <v>25.920739534600145</v>
      </c>
    </row>
    <row r="190" spans="1:22" x14ac:dyDescent="0.25">
      <c r="A190">
        <v>0</v>
      </c>
      <c r="B190" s="377" t="s">
        <v>3433</v>
      </c>
      <c r="C190" s="377" t="s">
        <v>3540</v>
      </c>
      <c r="D190" s="377" t="s">
        <v>1973</v>
      </c>
      <c r="E190" s="378">
        <v>945</v>
      </c>
      <c r="F190" s="377" t="s">
        <v>369</v>
      </c>
      <c r="G190" s="376" t="s">
        <v>3483</v>
      </c>
      <c r="H190" s="376" t="s">
        <v>3583</v>
      </c>
      <c r="I190" s="375">
        <v>150</v>
      </c>
      <c r="J190" s="373"/>
      <c r="K190" s="380"/>
      <c r="L190" s="373">
        <v>0</v>
      </c>
      <c r="M190" s="201">
        <v>374.01307416763245</v>
      </c>
      <c r="N190" s="201">
        <v>423.0996045</v>
      </c>
      <c r="O190" s="201">
        <v>41.094000000000001</v>
      </c>
      <c r="P190" s="373">
        <v>41.094000000000001</v>
      </c>
      <c r="Q190" s="373">
        <v>423.0996045</v>
      </c>
      <c r="R190" s="373">
        <v>374.01307416763245</v>
      </c>
      <c r="S190" s="373">
        <v>94.50026705999997</v>
      </c>
      <c r="T190" s="373">
        <v>94.50026705999997</v>
      </c>
      <c r="U190" s="377"/>
      <c r="V190" s="170">
        <v>26.021637193600142</v>
      </c>
    </row>
    <row r="191" spans="1:22" x14ac:dyDescent="0.25">
      <c r="A191">
        <v>0</v>
      </c>
      <c r="B191" s="377"/>
      <c r="C191" s="377"/>
      <c r="D191" s="377"/>
      <c r="E191" s="378"/>
      <c r="F191" s="377"/>
      <c r="G191" s="376"/>
      <c r="H191" s="376"/>
      <c r="I191" s="375">
        <v>150</v>
      </c>
      <c r="J191" s="373"/>
      <c r="K191" s="380"/>
      <c r="L191" s="373">
        <v>0.17853293999999997</v>
      </c>
      <c r="M191" s="201">
        <v>373.92380769763247</v>
      </c>
      <c r="N191" s="201">
        <v>423.0996045</v>
      </c>
      <c r="O191" s="201">
        <v>41.094000000000001</v>
      </c>
      <c r="P191" s="373">
        <v>41.094000000000001</v>
      </c>
      <c r="Q191" s="373">
        <v>423.0996045</v>
      </c>
      <c r="R191" s="373">
        <v>373.83454122763243</v>
      </c>
      <c r="S191" s="373">
        <v>94.589533529999969</v>
      </c>
      <c r="T191" s="373">
        <v>94.678799999999967</v>
      </c>
      <c r="U191" s="377"/>
      <c r="V191" s="170">
        <v>26.110903663600141</v>
      </c>
    </row>
    <row r="192" spans="1:22" x14ac:dyDescent="0.25">
      <c r="A192">
        <v>0</v>
      </c>
      <c r="B192" s="377" t="s">
        <v>3433</v>
      </c>
      <c r="C192" s="377" t="s">
        <v>3540</v>
      </c>
      <c r="D192" s="377" t="s">
        <v>1961</v>
      </c>
      <c r="E192" s="378">
        <v>948</v>
      </c>
      <c r="F192" s="377" t="s">
        <v>3590</v>
      </c>
      <c r="G192" s="376" t="s">
        <v>3558</v>
      </c>
      <c r="H192" s="376" t="s">
        <v>3557</v>
      </c>
      <c r="I192" s="375">
        <v>150</v>
      </c>
      <c r="J192" s="373"/>
      <c r="K192" s="380"/>
      <c r="L192" s="373">
        <v>0.1905</v>
      </c>
      <c r="M192" s="201">
        <v>373.73929122763241</v>
      </c>
      <c r="N192" s="201">
        <v>423.0996045</v>
      </c>
      <c r="O192" s="201">
        <v>41.094000000000001</v>
      </c>
      <c r="P192" s="373">
        <v>41.094000000000001</v>
      </c>
      <c r="Q192" s="373">
        <v>423.0996045</v>
      </c>
      <c r="R192" s="373">
        <v>373.64404122763244</v>
      </c>
      <c r="S192" s="373">
        <v>94.774049999999974</v>
      </c>
      <c r="T192" s="373">
        <v>94.869299999999967</v>
      </c>
      <c r="U192" s="377"/>
      <c r="V192" s="170">
        <v>26.295420133600146</v>
      </c>
    </row>
    <row r="193" spans="1:22" x14ac:dyDescent="0.25">
      <c r="A193">
        <v>0</v>
      </c>
      <c r="B193" s="377"/>
      <c r="C193" s="377"/>
      <c r="D193" s="377"/>
      <c r="E193" s="378"/>
      <c r="F193" s="377"/>
      <c r="G193" s="376"/>
      <c r="H193" s="376"/>
      <c r="I193" s="375">
        <v>150</v>
      </c>
      <c r="J193" s="373"/>
      <c r="K193" s="380"/>
      <c r="L193" s="373">
        <v>2.5399999999999999E-2</v>
      </c>
      <c r="M193" s="201">
        <v>373.63134122763245</v>
      </c>
      <c r="N193" s="201">
        <v>423.0996045</v>
      </c>
      <c r="O193" s="201">
        <v>41.094000000000001</v>
      </c>
      <c r="P193" s="373">
        <v>41.094000000000001</v>
      </c>
      <c r="Q193" s="373">
        <v>423.0996045</v>
      </c>
      <c r="R193" s="373">
        <v>373.61864122763245</v>
      </c>
      <c r="S193" s="373">
        <v>94.881999999999977</v>
      </c>
      <c r="T193" s="373">
        <v>94.894699999999972</v>
      </c>
      <c r="U193" s="377"/>
      <c r="V193" s="170">
        <v>26.403370133600149</v>
      </c>
    </row>
    <row r="194" spans="1:22" x14ac:dyDescent="0.25">
      <c r="A194">
        <v>0</v>
      </c>
      <c r="B194" s="377" t="s">
        <v>3433</v>
      </c>
      <c r="C194" s="377" t="s">
        <v>3540</v>
      </c>
      <c r="D194" s="377" t="s">
        <v>3555</v>
      </c>
      <c r="E194" s="378">
        <v>951</v>
      </c>
      <c r="F194" s="377" t="s">
        <v>3589</v>
      </c>
      <c r="G194" s="376" t="s">
        <v>3571</v>
      </c>
      <c r="H194" s="376" t="s">
        <v>3552</v>
      </c>
      <c r="I194" s="375">
        <v>150</v>
      </c>
      <c r="J194" s="373"/>
      <c r="K194" s="380"/>
      <c r="L194" s="373">
        <v>0.4</v>
      </c>
      <c r="M194" s="201">
        <v>373.41864122763246</v>
      </c>
      <c r="N194" s="201">
        <v>423.0996045</v>
      </c>
      <c r="O194" s="201">
        <v>41.094000000000001</v>
      </c>
      <c r="P194" s="373">
        <v>41.094000000000001</v>
      </c>
      <c r="Q194" s="373">
        <v>423.0996045</v>
      </c>
      <c r="R194" s="373">
        <v>373.21864122763247</v>
      </c>
      <c r="S194" s="373">
        <v>95.094699999999975</v>
      </c>
      <c r="T194" s="373">
        <v>95.294699999999978</v>
      </c>
      <c r="U194" s="377" t="s">
        <v>3570</v>
      </c>
      <c r="V194" s="170">
        <v>26.616070133600147</v>
      </c>
    </row>
    <row r="195" spans="1:22" x14ac:dyDescent="0.25">
      <c r="A195">
        <v>0</v>
      </c>
      <c r="B195" s="377"/>
      <c r="C195" s="377"/>
      <c r="D195" s="377"/>
      <c r="E195" s="378"/>
      <c r="F195" s="377"/>
      <c r="G195" s="376"/>
      <c r="H195" s="376" t="s">
        <v>2636</v>
      </c>
      <c r="I195" s="375">
        <v>150</v>
      </c>
      <c r="J195" s="373"/>
      <c r="K195" s="380"/>
      <c r="L195" s="373">
        <v>0.21692829999999999</v>
      </c>
      <c r="M195" s="201">
        <v>373.11017707763244</v>
      </c>
      <c r="N195" s="201">
        <v>423.0996045</v>
      </c>
      <c r="O195" s="201">
        <v>41.094000000000001</v>
      </c>
      <c r="P195" s="373">
        <v>41.094000000000001</v>
      </c>
      <c r="Q195" s="373">
        <v>423.0996045</v>
      </c>
      <c r="R195" s="373">
        <v>373.00171292763247</v>
      </c>
      <c r="S195" s="373">
        <v>95.403164149999981</v>
      </c>
      <c r="T195" s="373">
        <v>95.511628299999984</v>
      </c>
      <c r="U195" s="377"/>
      <c r="V195" s="170">
        <v>26.924534283600153</v>
      </c>
    </row>
    <row r="196" spans="1:22" x14ac:dyDescent="0.25">
      <c r="A196">
        <v>0</v>
      </c>
      <c r="B196" s="377" t="s">
        <v>3433</v>
      </c>
      <c r="C196" s="377" t="s">
        <v>3540</v>
      </c>
      <c r="D196" s="377" t="s">
        <v>3565</v>
      </c>
      <c r="E196" s="378">
        <v>955</v>
      </c>
      <c r="F196" s="377" t="s">
        <v>3588</v>
      </c>
      <c r="G196" s="376" t="s">
        <v>3563</v>
      </c>
      <c r="H196" s="376" t="s">
        <v>3562</v>
      </c>
      <c r="I196" s="375"/>
      <c r="J196" s="373"/>
      <c r="K196" s="380"/>
      <c r="L196" s="373">
        <v>0</v>
      </c>
      <c r="M196" s="201">
        <v>373.00171292763247</v>
      </c>
      <c r="N196" s="201">
        <v>423.0996045</v>
      </c>
      <c r="O196" s="201">
        <v>41.094000000000001</v>
      </c>
      <c r="P196" s="373">
        <v>41.094000000000001</v>
      </c>
      <c r="Q196" s="373">
        <v>423.0996045</v>
      </c>
      <c r="R196" s="373">
        <v>373.00171292763247</v>
      </c>
      <c r="S196" s="373">
        <v>95.511628299999984</v>
      </c>
      <c r="T196" s="373">
        <v>95.511628299999984</v>
      </c>
      <c r="U196" s="377"/>
      <c r="V196" s="170">
        <v>27.032998433600156</v>
      </c>
    </row>
    <row r="197" spans="1:22" x14ac:dyDescent="0.25">
      <c r="A197">
        <v>0</v>
      </c>
      <c r="B197" s="377"/>
      <c r="C197" s="377"/>
      <c r="D197" s="377"/>
      <c r="E197" s="378"/>
      <c r="F197" s="377"/>
      <c r="G197" s="376"/>
      <c r="H197" s="376"/>
      <c r="I197" s="375">
        <v>150</v>
      </c>
      <c r="J197" s="373"/>
      <c r="K197" s="380"/>
      <c r="L197" s="373">
        <v>0.18545809999999999</v>
      </c>
      <c r="M197" s="201">
        <v>372.90898387763247</v>
      </c>
      <c r="N197" s="201">
        <v>423.0996045</v>
      </c>
      <c r="O197" s="201">
        <v>41.094000000000001</v>
      </c>
      <c r="P197" s="373">
        <v>41.094000000000001</v>
      </c>
      <c r="Q197" s="373">
        <v>423.0996045</v>
      </c>
      <c r="R197" s="373">
        <v>372.81625482763246</v>
      </c>
      <c r="S197" s="373">
        <v>95.604357349999987</v>
      </c>
      <c r="T197" s="373">
        <v>95.697086399999989</v>
      </c>
      <c r="U197" s="377"/>
      <c r="V197" s="170">
        <v>27.125727483600159</v>
      </c>
    </row>
    <row r="198" spans="1:22" x14ac:dyDescent="0.25">
      <c r="A198">
        <v>0</v>
      </c>
      <c r="B198" s="377" t="s">
        <v>3433</v>
      </c>
      <c r="C198" s="377" t="s">
        <v>3540</v>
      </c>
      <c r="D198" s="377" t="s">
        <v>3580</v>
      </c>
      <c r="E198" s="378">
        <v>957</v>
      </c>
      <c r="F198" s="377" t="s">
        <v>3587</v>
      </c>
      <c r="G198" s="376" t="s">
        <v>3578</v>
      </c>
      <c r="H198" s="376" t="s">
        <v>3577</v>
      </c>
      <c r="I198" s="375">
        <v>150</v>
      </c>
      <c r="J198" s="373"/>
      <c r="K198" s="380"/>
      <c r="L198" s="373">
        <v>0</v>
      </c>
      <c r="M198" s="201">
        <v>372.81625482763246</v>
      </c>
      <c r="N198" s="201">
        <v>423.0996045</v>
      </c>
      <c r="O198" s="201">
        <v>41.094000000000001</v>
      </c>
      <c r="P198" s="373">
        <v>41.094000000000001</v>
      </c>
      <c r="Q198" s="373">
        <v>423.0996045</v>
      </c>
      <c r="R198" s="373">
        <v>372.81625482763246</v>
      </c>
      <c r="S198" s="373">
        <v>95.697086399999989</v>
      </c>
      <c r="T198" s="373">
        <v>95.697086399999989</v>
      </c>
      <c r="U198" s="377"/>
      <c r="V198" s="170">
        <v>27.218456533600161</v>
      </c>
    </row>
    <row r="199" spans="1:22" x14ac:dyDescent="0.25">
      <c r="A199">
        <v>0</v>
      </c>
      <c r="B199" s="377"/>
      <c r="C199" s="377"/>
      <c r="D199" s="377"/>
      <c r="E199" s="378"/>
      <c r="F199" s="377"/>
      <c r="G199" s="376"/>
      <c r="H199" s="376"/>
      <c r="I199" s="375">
        <v>150</v>
      </c>
      <c r="J199" s="373"/>
      <c r="K199" s="380"/>
      <c r="L199" s="373">
        <v>7.3025000000000007E-2</v>
      </c>
      <c r="M199" s="201">
        <v>372.77974232763245</v>
      </c>
      <c r="N199" s="201">
        <v>423.0996045</v>
      </c>
      <c r="O199" s="201">
        <v>41.094000000000001</v>
      </c>
      <c r="P199" s="373">
        <v>41.094000000000001</v>
      </c>
      <c r="Q199" s="373">
        <v>423.0996045</v>
      </c>
      <c r="R199" s="373">
        <v>372.74322982763249</v>
      </c>
      <c r="S199" s="373">
        <v>95.73359889999999</v>
      </c>
      <c r="T199" s="373">
        <v>95.77011139999999</v>
      </c>
      <c r="U199" s="377"/>
      <c r="V199" s="170">
        <v>27.254969033600162</v>
      </c>
    </row>
    <row r="200" spans="1:22" x14ac:dyDescent="0.25">
      <c r="A200">
        <v>0</v>
      </c>
      <c r="B200" s="377" t="s">
        <v>3433</v>
      </c>
      <c r="C200" s="377" t="s">
        <v>3540</v>
      </c>
      <c r="D200" s="377" t="s">
        <v>3580</v>
      </c>
      <c r="E200" s="378">
        <v>958</v>
      </c>
      <c r="F200" s="377" t="s">
        <v>3586</v>
      </c>
      <c r="G200" s="376" t="s">
        <v>3578</v>
      </c>
      <c r="H200" s="376" t="s">
        <v>3577</v>
      </c>
      <c r="I200" s="375">
        <v>150</v>
      </c>
      <c r="J200" s="373"/>
      <c r="K200" s="380"/>
      <c r="L200" s="373">
        <v>0</v>
      </c>
      <c r="M200" s="201">
        <v>372.74322982763249</v>
      </c>
      <c r="N200" s="201">
        <v>423.0996045</v>
      </c>
      <c r="O200" s="201">
        <v>41.094000000000001</v>
      </c>
      <c r="P200" s="373">
        <v>41.094000000000001</v>
      </c>
      <c r="Q200" s="373">
        <v>423.0996045</v>
      </c>
      <c r="R200" s="373">
        <v>372.74322982763249</v>
      </c>
      <c r="S200" s="373">
        <v>95.77011139999999</v>
      </c>
      <c r="T200" s="373">
        <v>95.77011139999999</v>
      </c>
      <c r="U200" s="377"/>
      <c r="V200" s="170">
        <v>27.291481533600162</v>
      </c>
    </row>
    <row r="201" spans="1:22" x14ac:dyDescent="0.25">
      <c r="A201">
        <v>0</v>
      </c>
      <c r="B201" s="377"/>
      <c r="C201" s="377"/>
      <c r="D201" s="377"/>
      <c r="E201" s="378"/>
      <c r="F201" s="377"/>
      <c r="G201" s="376"/>
      <c r="H201" s="376"/>
      <c r="I201" s="375">
        <v>150</v>
      </c>
      <c r="J201" s="373"/>
      <c r="K201" s="380"/>
      <c r="L201" s="373">
        <v>0.34527168000000003</v>
      </c>
      <c r="M201" s="201">
        <v>372.57059398763249</v>
      </c>
      <c r="N201" s="201">
        <v>423.0996045</v>
      </c>
      <c r="O201" s="201">
        <v>41.094000000000001</v>
      </c>
      <c r="P201" s="373">
        <v>41.094000000000001</v>
      </c>
      <c r="Q201" s="373">
        <v>423.0996045</v>
      </c>
      <c r="R201" s="373">
        <v>372.39795814763249</v>
      </c>
      <c r="S201" s="373">
        <v>95.942747239999989</v>
      </c>
      <c r="T201" s="373">
        <v>96.115383079999987</v>
      </c>
      <c r="U201" s="377"/>
      <c r="V201" s="170">
        <v>27.46411737360016</v>
      </c>
    </row>
    <row r="202" spans="1:22" x14ac:dyDescent="0.25">
      <c r="A202">
        <v>0</v>
      </c>
      <c r="B202" s="377" t="s">
        <v>3433</v>
      </c>
      <c r="C202" s="377" t="s">
        <v>3540</v>
      </c>
      <c r="D202" s="377" t="s">
        <v>1973</v>
      </c>
      <c r="E202" s="378">
        <v>961</v>
      </c>
      <c r="F202" s="377" t="s">
        <v>634</v>
      </c>
      <c r="G202" s="376" t="s">
        <v>3483</v>
      </c>
      <c r="H202" s="376" t="s">
        <v>3583</v>
      </c>
      <c r="I202" s="375">
        <v>150</v>
      </c>
      <c r="J202" s="373"/>
      <c r="K202" s="380"/>
      <c r="L202" s="373">
        <v>0</v>
      </c>
      <c r="M202" s="201">
        <v>372.39795814763249</v>
      </c>
      <c r="N202" s="201">
        <v>423.0996045</v>
      </c>
      <c r="O202" s="201">
        <v>41.094000000000001</v>
      </c>
      <c r="P202" s="373">
        <v>41.094000000000001</v>
      </c>
      <c r="Q202" s="373">
        <v>423.0996045</v>
      </c>
      <c r="R202" s="373">
        <v>372.39795814763249</v>
      </c>
      <c r="S202" s="373">
        <v>96.115383079999987</v>
      </c>
      <c r="T202" s="373">
        <v>96.115383079999987</v>
      </c>
      <c r="U202" s="377"/>
      <c r="V202" s="170">
        <v>27.636753213600159</v>
      </c>
    </row>
    <row r="203" spans="1:22" x14ac:dyDescent="0.25">
      <c r="A203">
        <v>0</v>
      </c>
      <c r="B203" s="377"/>
      <c r="C203" s="377"/>
      <c r="D203" s="377"/>
      <c r="E203" s="378"/>
      <c r="F203" s="377"/>
      <c r="G203" s="376"/>
      <c r="H203" s="376"/>
      <c r="I203" s="375">
        <v>150</v>
      </c>
      <c r="J203" s="373"/>
      <c r="K203" s="380"/>
      <c r="L203" s="373">
        <v>0.20356691999999998</v>
      </c>
      <c r="M203" s="201">
        <v>372.29617468763252</v>
      </c>
      <c r="N203" s="201">
        <v>423.0996045</v>
      </c>
      <c r="O203" s="201">
        <v>41.094000000000001</v>
      </c>
      <c r="P203" s="373">
        <v>41.094000000000001</v>
      </c>
      <c r="Q203" s="373">
        <v>423.0996045</v>
      </c>
      <c r="R203" s="373">
        <v>372.19439122763248</v>
      </c>
      <c r="S203" s="373">
        <v>96.217166539999994</v>
      </c>
      <c r="T203" s="373">
        <v>96.318949999999987</v>
      </c>
      <c r="U203" s="377"/>
      <c r="V203" s="170">
        <v>27.738536673600166</v>
      </c>
    </row>
    <row r="204" spans="1:22" x14ac:dyDescent="0.25">
      <c r="A204">
        <v>0</v>
      </c>
      <c r="B204" s="377" t="s">
        <v>3433</v>
      </c>
      <c r="C204" s="377" t="s">
        <v>3540</v>
      </c>
      <c r="D204" s="377" t="s">
        <v>1961</v>
      </c>
      <c r="E204" s="378">
        <v>964</v>
      </c>
      <c r="F204" s="377" t="s">
        <v>3585</v>
      </c>
      <c r="G204" s="376" t="s">
        <v>3558</v>
      </c>
      <c r="H204" s="376" t="s">
        <v>3557</v>
      </c>
      <c r="I204" s="375">
        <v>150</v>
      </c>
      <c r="J204" s="373"/>
      <c r="K204" s="380"/>
      <c r="L204" s="373">
        <v>0.1905</v>
      </c>
      <c r="M204" s="201">
        <v>372.09914122763246</v>
      </c>
      <c r="N204" s="201">
        <v>423.0996045</v>
      </c>
      <c r="O204" s="201">
        <v>41.094000000000001</v>
      </c>
      <c r="P204" s="373">
        <v>41.094000000000001</v>
      </c>
      <c r="Q204" s="373">
        <v>423.0996045</v>
      </c>
      <c r="R204" s="373">
        <v>372.00389122763249</v>
      </c>
      <c r="S204" s="373">
        <v>96.414199999999994</v>
      </c>
      <c r="T204" s="373">
        <v>96.509449999999987</v>
      </c>
      <c r="U204" s="377"/>
      <c r="V204" s="170">
        <v>27.935570133600166</v>
      </c>
    </row>
    <row r="205" spans="1:22" x14ac:dyDescent="0.25">
      <c r="A205">
        <v>0</v>
      </c>
      <c r="B205" s="597"/>
      <c r="C205" s="597"/>
      <c r="D205" s="597"/>
      <c r="E205" s="599"/>
      <c r="F205" s="597"/>
      <c r="G205" s="586"/>
      <c r="H205" s="598"/>
      <c r="I205" s="375">
        <v>150</v>
      </c>
      <c r="J205" s="373"/>
      <c r="K205" s="380"/>
      <c r="L205" s="373">
        <v>2.5399999999999999E-2</v>
      </c>
      <c r="M205" s="201">
        <v>371.9911912276325</v>
      </c>
      <c r="N205" s="201">
        <v>423.0996045</v>
      </c>
      <c r="O205" s="201">
        <v>41.094000000000001</v>
      </c>
      <c r="P205" s="373">
        <v>41.094000000000001</v>
      </c>
      <c r="Q205" s="373">
        <v>423.0996045</v>
      </c>
      <c r="R205" s="373">
        <v>371.9784912276325</v>
      </c>
      <c r="S205" s="373">
        <v>96.522149999999996</v>
      </c>
      <c r="T205" s="373">
        <v>96.534849999999992</v>
      </c>
      <c r="U205" s="597"/>
      <c r="V205" s="170">
        <v>28.043520133600168</v>
      </c>
    </row>
    <row r="206" spans="1:22" x14ac:dyDescent="0.25">
      <c r="A206">
        <v>0</v>
      </c>
      <c r="B206" s="597"/>
      <c r="C206" s="597"/>
      <c r="D206" s="597"/>
      <c r="E206" s="599"/>
      <c r="F206" s="597" t="s">
        <v>619</v>
      </c>
      <c r="G206" s="586"/>
      <c r="H206" s="598"/>
      <c r="I206" s="375">
        <v>150</v>
      </c>
      <c r="J206" s="373"/>
      <c r="K206" s="380"/>
      <c r="L206" s="373">
        <v>0</v>
      </c>
      <c r="M206" s="201">
        <v>371.9784912276325</v>
      </c>
      <c r="N206" s="201">
        <v>423.0996045</v>
      </c>
      <c r="O206" s="201">
        <v>41.094000000000001</v>
      </c>
      <c r="P206" s="373">
        <v>41.094000000000001</v>
      </c>
      <c r="Q206" s="373">
        <v>423.0996045</v>
      </c>
      <c r="R206" s="373">
        <v>371.9784912276325</v>
      </c>
      <c r="S206" s="373">
        <v>96.534849999999992</v>
      </c>
      <c r="T206" s="373">
        <v>96.534849999999992</v>
      </c>
      <c r="U206" s="597"/>
      <c r="V206" s="170">
        <v>28.056220133600164</v>
      </c>
    </row>
    <row r="207" spans="1:22" x14ac:dyDescent="0.25">
      <c r="A207">
        <v>0</v>
      </c>
      <c r="B207" s="377" t="s">
        <v>3433</v>
      </c>
      <c r="C207" s="377" t="s">
        <v>3540</v>
      </c>
      <c r="D207" s="377" t="s">
        <v>3555</v>
      </c>
      <c r="E207" s="378">
        <v>967</v>
      </c>
      <c r="F207" s="377" t="s">
        <v>3584</v>
      </c>
      <c r="G207" s="376" t="s">
        <v>3571</v>
      </c>
      <c r="H207" s="376" t="s">
        <v>3552</v>
      </c>
      <c r="I207" s="375">
        <v>150</v>
      </c>
      <c r="J207" s="373"/>
      <c r="K207" s="380"/>
      <c r="L207" s="373">
        <v>0.4</v>
      </c>
      <c r="M207" s="201">
        <v>371.77849122763251</v>
      </c>
      <c r="N207" s="201">
        <v>423.0996045</v>
      </c>
      <c r="O207" s="201">
        <v>41.094000000000001</v>
      </c>
      <c r="P207" s="373">
        <v>41.094000000000001</v>
      </c>
      <c r="Q207" s="373">
        <v>423.0996045</v>
      </c>
      <c r="R207" s="373">
        <v>371.57849122763253</v>
      </c>
      <c r="S207" s="373">
        <v>96.734849999999994</v>
      </c>
      <c r="T207" s="373">
        <v>96.934849999999997</v>
      </c>
      <c r="U207" s="377" t="s">
        <v>3570</v>
      </c>
      <c r="V207" s="170">
        <v>28.256220133600166</v>
      </c>
    </row>
    <row r="208" spans="1:22" x14ac:dyDescent="0.25">
      <c r="A208">
        <v>0</v>
      </c>
      <c r="B208" s="377"/>
      <c r="C208" s="377"/>
      <c r="D208" s="377"/>
      <c r="E208" s="378"/>
      <c r="F208" s="377"/>
      <c r="G208" s="376"/>
      <c r="H208" s="376" t="s">
        <v>1962</v>
      </c>
      <c r="I208" s="375">
        <v>150</v>
      </c>
      <c r="J208" s="373"/>
      <c r="K208" s="380"/>
      <c r="L208" s="373">
        <v>0.21855067</v>
      </c>
      <c r="M208" s="201">
        <v>371.46921589263252</v>
      </c>
      <c r="N208" s="201">
        <v>423.0996045</v>
      </c>
      <c r="O208" s="201">
        <v>41.094000000000001</v>
      </c>
      <c r="P208" s="373">
        <v>41.094000000000001</v>
      </c>
      <c r="Q208" s="373">
        <v>423.0996045</v>
      </c>
      <c r="R208" s="373">
        <v>371.35994055763251</v>
      </c>
      <c r="S208" s="373">
        <v>97.04412533499999</v>
      </c>
      <c r="T208" s="373">
        <v>97.153400669999996</v>
      </c>
      <c r="U208" s="377"/>
      <c r="V208" s="170">
        <v>28.565495468600162</v>
      </c>
    </row>
    <row r="209" spans="1:22" x14ac:dyDescent="0.25">
      <c r="A209">
        <v>0</v>
      </c>
      <c r="B209" s="377" t="s">
        <v>3433</v>
      </c>
      <c r="C209" s="377" t="s">
        <v>3540</v>
      </c>
      <c r="D209" s="377" t="s">
        <v>1973</v>
      </c>
      <c r="E209" s="378">
        <v>972</v>
      </c>
      <c r="F209" s="377" t="s">
        <v>635</v>
      </c>
      <c r="G209" s="376" t="s">
        <v>3483</v>
      </c>
      <c r="H209" s="376" t="s">
        <v>3583</v>
      </c>
      <c r="I209" s="375">
        <v>150</v>
      </c>
      <c r="J209" s="373"/>
      <c r="K209" s="380"/>
      <c r="L209" s="373">
        <v>0</v>
      </c>
      <c r="M209" s="201">
        <v>371.35994055763251</v>
      </c>
      <c r="N209" s="201">
        <v>423.0996045</v>
      </c>
      <c r="O209" s="201">
        <v>41.094000000000001</v>
      </c>
      <c r="P209" s="373">
        <v>41.094000000000001</v>
      </c>
      <c r="Q209" s="373">
        <v>423.0996045</v>
      </c>
      <c r="R209" s="373">
        <v>371.35994055763251</v>
      </c>
      <c r="S209" s="373">
        <v>97.153400669999996</v>
      </c>
      <c r="T209" s="373">
        <v>97.153400669999996</v>
      </c>
      <c r="U209" s="377" t="s">
        <v>3582</v>
      </c>
      <c r="V209" s="170">
        <v>28.674770803600168</v>
      </c>
    </row>
    <row r="210" spans="1:22" x14ac:dyDescent="0.25">
      <c r="A210">
        <v>0</v>
      </c>
      <c r="B210" s="377"/>
      <c r="C210" s="377"/>
      <c r="D210" s="377"/>
      <c r="E210" s="378"/>
      <c r="F210" s="377"/>
      <c r="G210" s="376"/>
      <c r="H210" s="376"/>
      <c r="I210" s="375">
        <v>150</v>
      </c>
      <c r="J210" s="373"/>
      <c r="K210" s="380"/>
      <c r="L210" s="373">
        <v>0.28660521999999999</v>
      </c>
      <c r="M210" s="201">
        <v>371.21663794763253</v>
      </c>
      <c r="N210" s="201">
        <v>423.0996045</v>
      </c>
      <c r="O210" s="201">
        <v>41.094000000000001</v>
      </c>
      <c r="P210" s="373">
        <v>41.094000000000001</v>
      </c>
      <c r="Q210" s="373">
        <v>423.0996045</v>
      </c>
      <c r="R210" s="373">
        <v>371.0733353376325</v>
      </c>
      <c r="S210" s="373">
        <v>97.296703279999988</v>
      </c>
      <c r="T210" s="373">
        <v>97.440005889999995</v>
      </c>
      <c r="U210" s="377"/>
      <c r="V210" s="170">
        <v>28.81807341360016</v>
      </c>
    </row>
    <row r="211" spans="1:22" x14ac:dyDescent="0.25">
      <c r="A211">
        <v>0</v>
      </c>
      <c r="B211" s="377" t="s">
        <v>3433</v>
      </c>
      <c r="C211" s="377" t="s">
        <v>3540</v>
      </c>
      <c r="D211" s="377" t="s">
        <v>3580</v>
      </c>
      <c r="E211" s="378">
        <v>974</v>
      </c>
      <c r="F211" s="377" t="s">
        <v>3581</v>
      </c>
      <c r="G211" s="376" t="s">
        <v>3578</v>
      </c>
      <c r="H211" s="376" t="s">
        <v>3577</v>
      </c>
      <c r="I211" s="375">
        <v>150</v>
      </c>
      <c r="J211" s="373"/>
      <c r="K211" s="380"/>
      <c r="L211" s="373">
        <v>0</v>
      </c>
      <c r="M211" s="201">
        <v>371.0733353376325</v>
      </c>
      <c r="N211" s="201">
        <v>423.0996045</v>
      </c>
      <c r="O211" s="201">
        <v>41.094000000000001</v>
      </c>
      <c r="P211" s="373">
        <v>41.094000000000001</v>
      </c>
      <c r="Q211" s="373">
        <v>423.0996045</v>
      </c>
      <c r="R211" s="373">
        <v>371.0733353376325</v>
      </c>
      <c r="S211" s="373">
        <v>97.440005889999995</v>
      </c>
      <c r="T211" s="373">
        <v>97.440005889999995</v>
      </c>
      <c r="U211" s="377"/>
      <c r="V211" s="170">
        <v>28.961376023600167</v>
      </c>
    </row>
    <row r="212" spans="1:22" x14ac:dyDescent="0.25">
      <c r="A212">
        <v>0</v>
      </c>
      <c r="B212" s="377"/>
      <c r="C212" s="377"/>
      <c r="D212" s="377"/>
      <c r="E212" s="378"/>
      <c r="F212" s="377"/>
      <c r="G212" s="376"/>
      <c r="H212" s="376"/>
      <c r="I212" s="375">
        <v>150</v>
      </c>
      <c r="J212" s="373"/>
      <c r="K212" s="380"/>
      <c r="L212" s="373">
        <v>7.3025000000000007E-2</v>
      </c>
      <c r="M212" s="201">
        <v>371.03682283763249</v>
      </c>
      <c r="N212" s="201">
        <v>423.0996045</v>
      </c>
      <c r="O212" s="201">
        <v>41.094000000000001</v>
      </c>
      <c r="P212" s="373">
        <v>41.094000000000001</v>
      </c>
      <c r="Q212" s="373">
        <v>423.0996045</v>
      </c>
      <c r="R212" s="373">
        <v>371.00031033763253</v>
      </c>
      <c r="S212" s="373">
        <v>97.476518389999995</v>
      </c>
      <c r="T212" s="373">
        <v>97.513030889999996</v>
      </c>
      <c r="U212" s="377"/>
      <c r="V212" s="170">
        <v>28.997888523600167</v>
      </c>
    </row>
    <row r="213" spans="1:22" x14ac:dyDescent="0.25">
      <c r="A213">
        <v>0</v>
      </c>
      <c r="B213" s="377" t="s">
        <v>3433</v>
      </c>
      <c r="C213" s="377" t="s">
        <v>3540</v>
      </c>
      <c r="D213" s="377" t="s">
        <v>3580</v>
      </c>
      <c r="E213" s="378">
        <v>975</v>
      </c>
      <c r="F213" s="377" t="s">
        <v>3579</v>
      </c>
      <c r="G213" s="376" t="s">
        <v>3578</v>
      </c>
      <c r="H213" s="376" t="s">
        <v>3577</v>
      </c>
      <c r="I213" s="375">
        <v>150</v>
      </c>
      <c r="J213" s="373"/>
      <c r="K213" s="380"/>
      <c r="L213" s="373">
        <v>0</v>
      </c>
      <c r="M213" s="201">
        <v>371.00031033763253</v>
      </c>
      <c r="N213" s="201">
        <v>423.0996045</v>
      </c>
      <c r="O213" s="201">
        <v>41.094000000000001</v>
      </c>
      <c r="P213" s="373">
        <v>41.094000000000001</v>
      </c>
      <c r="Q213" s="373">
        <v>423.0996045</v>
      </c>
      <c r="R213" s="373">
        <v>371.00031033763253</v>
      </c>
      <c r="S213" s="373">
        <v>97.513030889999996</v>
      </c>
      <c r="T213" s="373">
        <v>97.513030889999996</v>
      </c>
      <c r="U213" s="377"/>
      <c r="V213" s="170">
        <v>29.034401023600168</v>
      </c>
    </row>
    <row r="214" spans="1:22" x14ac:dyDescent="0.25">
      <c r="A214">
        <v>0</v>
      </c>
      <c r="B214" s="377"/>
      <c r="C214" s="377"/>
      <c r="D214" s="377"/>
      <c r="E214" s="378"/>
      <c r="F214" s="377"/>
      <c r="G214" s="376"/>
      <c r="H214" s="376"/>
      <c r="I214" s="375">
        <v>150</v>
      </c>
      <c r="J214" s="373"/>
      <c r="K214" s="380"/>
      <c r="L214" s="373">
        <v>0.15629889999999999</v>
      </c>
      <c r="M214" s="201">
        <v>370.92216088763251</v>
      </c>
      <c r="N214" s="201">
        <v>423.0996045</v>
      </c>
      <c r="O214" s="201">
        <v>41.094000000000001</v>
      </c>
      <c r="P214" s="373">
        <v>41.094000000000001</v>
      </c>
      <c r="Q214" s="373">
        <v>423.0996045</v>
      </c>
      <c r="R214" s="373">
        <v>370.8440114376325</v>
      </c>
      <c r="S214" s="373">
        <v>97.591180339999994</v>
      </c>
      <c r="T214" s="373">
        <v>97.669329789999992</v>
      </c>
      <c r="U214" s="377"/>
      <c r="V214" s="170">
        <v>29.112550473600166</v>
      </c>
    </row>
    <row r="215" spans="1:22" x14ac:dyDescent="0.25">
      <c r="A215">
        <v>0</v>
      </c>
      <c r="B215" s="377" t="s">
        <v>3433</v>
      </c>
      <c r="C215" s="377" t="s">
        <v>3540</v>
      </c>
      <c r="D215" s="377" t="s">
        <v>3475</v>
      </c>
      <c r="E215" s="378">
        <v>977</v>
      </c>
      <c r="F215" s="377" t="s">
        <v>3576</v>
      </c>
      <c r="G215" s="376" t="s">
        <v>3473</v>
      </c>
      <c r="H215" s="376" t="s">
        <v>3472</v>
      </c>
      <c r="I215" s="375">
        <v>150</v>
      </c>
      <c r="J215" s="373"/>
      <c r="K215" s="380"/>
      <c r="L215" s="373">
        <v>0</v>
      </c>
      <c r="M215" s="201">
        <v>370.8440114376325</v>
      </c>
      <c r="N215" s="201">
        <v>423.0996045</v>
      </c>
      <c r="O215" s="201">
        <v>41.094000000000001</v>
      </c>
      <c r="P215" s="373">
        <v>41.094000000000001</v>
      </c>
      <c r="Q215" s="373">
        <v>423.0996045</v>
      </c>
      <c r="R215" s="373">
        <v>370.8440114376325</v>
      </c>
      <c r="S215" s="373">
        <v>97.669329789999992</v>
      </c>
      <c r="T215" s="373">
        <v>97.669329789999992</v>
      </c>
      <c r="U215" s="377"/>
      <c r="V215" s="170">
        <v>29.190699923600164</v>
      </c>
    </row>
    <row r="216" spans="1:22" x14ac:dyDescent="0.25">
      <c r="A216">
        <v>0</v>
      </c>
      <c r="B216" s="377"/>
      <c r="C216" s="377"/>
      <c r="D216" s="377"/>
      <c r="E216" s="378"/>
      <c r="F216" s="377"/>
      <c r="G216" s="376"/>
      <c r="H216" s="376"/>
      <c r="I216" s="375">
        <v>150</v>
      </c>
      <c r="J216" s="373"/>
      <c r="K216" s="380"/>
      <c r="L216" s="373">
        <v>0</v>
      </c>
      <c r="M216" s="201">
        <v>370.8440114376325</v>
      </c>
      <c r="N216" s="201">
        <v>423.0996045</v>
      </c>
      <c r="O216" s="201">
        <v>41.094000000000001</v>
      </c>
      <c r="P216" s="373">
        <v>41.094000000000001</v>
      </c>
      <c r="Q216" s="373">
        <v>423.0996045</v>
      </c>
      <c r="R216" s="373">
        <v>370.8440114376325</v>
      </c>
      <c r="S216" s="373">
        <v>97.669329789999992</v>
      </c>
      <c r="T216" s="373">
        <v>97.669329789999992</v>
      </c>
      <c r="U216" s="377"/>
      <c r="V216" s="170">
        <v>29.190699923600164</v>
      </c>
    </row>
    <row r="217" spans="1:22" x14ac:dyDescent="0.25">
      <c r="A217">
        <v>0</v>
      </c>
      <c r="B217" s="377" t="s">
        <v>3433</v>
      </c>
      <c r="C217" s="377" t="s">
        <v>3540</v>
      </c>
      <c r="D217" s="377" t="s">
        <v>1990</v>
      </c>
      <c r="E217" s="378">
        <v>977</v>
      </c>
      <c r="F217" s="377" t="s">
        <v>3575</v>
      </c>
      <c r="G217" s="376" t="s">
        <v>2018</v>
      </c>
      <c r="H217" s="376" t="s">
        <v>3574</v>
      </c>
      <c r="I217" s="375">
        <v>150</v>
      </c>
      <c r="J217" s="373"/>
      <c r="K217" s="380"/>
      <c r="L217" s="373">
        <v>0</v>
      </c>
      <c r="M217" s="201">
        <v>370.8440114376325</v>
      </c>
      <c r="N217" s="201">
        <v>423.0996045</v>
      </c>
      <c r="O217" s="201">
        <v>41.094000000000001</v>
      </c>
      <c r="P217" s="373">
        <v>41.094000000000001</v>
      </c>
      <c r="Q217" s="373">
        <v>423.0996045</v>
      </c>
      <c r="R217" s="373">
        <v>370.8440114376325</v>
      </c>
      <c r="S217" s="373">
        <v>97.669329789999992</v>
      </c>
      <c r="T217" s="373">
        <v>97.669329789999992</v>
      </c>
      <c r="U217" s="377"/>
      <c r="V217" s="170">
        <v>29.190699923600164</v>
      </c>
    </row>
    <row r="218" spans="1:22" x14ac:dyDescent="0.25">
      <c r="A218">
        <v>0</v>
      </c>
      <c r="B218" s="377"/>
      <c r="C218" s="377"/>
      <c r="D218" s="377"/>
      <c r="E218" s="378"/>
      <c r="F218" s="377"/>
      <c r="G218" s="376"/>
      <c r="H218" s="376"/>
      <c r="I218" s="375">
        <v>150</v>
      </c>
      <c r="J218" s="373"/>
      <c r="K218" s="380"/>
      <c r="L218" s="373">
        <v>0</v>
      </c>
      <c r="M218" s="201">
        <v>370.8440114376325</v>
      </c>
      <c r="N218" s="201">
        <v>423.0996045</v>
      </c>
      <c r="O218" s="201">
        <v>41.094000000000001</v>
      </c>
      <c r="P218" s="373">
        <v>41.094000000000001</v>
      </c>
      <c r="Q218" s="373">
        <v>423.0996045</v>
      </c>
      <c r="R218" s="373">
        <v>370.8440114376325</v>
      </c>
      <c r="S218" s="373">
        <v>97.669329789999992</v>
      </c>
      <c r="T218" s="373">
        <v>97.669329789999992</v>
      </c>
      <c r="U218" s="377"/>
      <c r="V218" s="170">
        <v>29.190699923600164</v>
      </c>
    </row>
    <row r="219" spans="1:22" x14ac:dyDescent="0.25">
      <c r="A219">
        <v>0</v>
      </c>
      <c r="B219" s="377" t="s">
        <v>3433</v>
      </c>
      <c r="C219" s="377" t="s">
        <v>3540</v>
      </c>
      <c r="D219" s="377" t="s">
        <v>3335</v>
      </c>
      <c r="E219" s="378">
        <v>977</v>
      </c>
      <c r="F219" s="377" t="s">
        <v>683</v>
      </c>
      <c r="G219" s="376" t="s">
        <v>3467</v>
      </c>
      <c r="H219" s="376" t="s">
        <v>3550</v>
      </c>
      <c r="I219" s="375">
        <v>150</v>
      </c>
      <c r="J219" s="373"/>
      <c r="K219" s="380"/>
      <c r="L219" s="373">
        <v>0</v>
      </c>
      <c r="M219" s="201">
        <v>370.8440114376325</v>
      </c>
      <c r="N219" s="201">
        <v>423.0996045</v>
      </c>
      <c r="O219" s="201">
        <v>41.094000000000001</v>
      </c>
      <c r="P219" s="373">
        <v>41.094000000000001</v>
      </c>
      <c r="Q219" s="373">
        <v>423.0996045</v>
      </c>
      <c r="R219" s="373">
        <v>370.8440114376325</v>
      </c>
      <c r="S219" s="373">
        <v>97.669329789999992</v>
      </c>
      <c r="T219" s="373">
        <v>97.669329789999992</v>
      </c>
      <c r="U219" s="377"/>
      <c r="V219" s="170">
        <v>29.190699923600164</v>
      </c>
    </row>
    <row r="220" spans="1:22" x14ac:dyDescent="0.25">
      <c r="A220">
        <v>0</v>
      </c>
      <c r="B220" s="377"/>
      <c r="C220" s="377"/>
      <c r="D220" s="377"/>
      <c r="E220" s="378"/>
      <c r="F220" s="377"/>
      <c r="G220" s="376"/>
      <c r="H220" s="376"/>
      <c r="I220" s="375">
        <v>150</v>
      </c>
      <c r="J220" s="373"/>
      <c r="K220" s="380"/>
      <c r="L220" s="373">
        <v>0.12477020999999999</v>
      </c>
      <c r="M220" s="201">
        <v>370.78162633263253</v>
      </c>
      <c r="N220" s="201">
        <v>423.0996045</v>
      </c>
      <c r="O220" s="201">
        <v>41.094000000000001</v>
      </c>
      <c r="P220" s="373">
        <v>41.094000000000001</v>
      </c>
      <c r="Q220" s="373">
        <v>423.0996045</v>
      </c>
      <c r="R220" s="373">
        <v>370.71924122763249</v>
      </c>
      <c r="S220" s="373">
        <v>97.731714894999982</v>
      </c>
      <c r="T220" s="373">
        <v>97.794099999999986</v>
      </c>
      <c r="U220" s="377"/>
      <c r="V220" s="170">
        <v>29.253085028600154</v>
      </c>
    </row>
    <row r="221" spans="1:22" x14ac:dyDescent="0.25">
      <c r="A221">
        <v>0</v>
      </c>
      <c r="B221" s="377" t="s">
        <v>3433</v>
      </c>
      <c r="C221" s="377" t="s">
        <v>3540</v>
      </c>
      <c r="D221" s="377" t="s">
        <v>1961</v>
      </c>
      <c r="E221" s="378">
        <v>979</v>
      </c>
      <c r="F221" s="377" t="s">
        <v>3573</v>
      </c>
      <c r="G221" s="376" t="s">
        <v>3558</v>
      </c>
      <c r="H221" s="376" t="s">
        <v>3557</v>
      </c>
      <c r="I221" s="375">
        <v>150</v>
      </c>
      <c r="J221" s="373"/>
      <c r="K221" s="380"/>
      <c r="L221" s="373">
        <v>0.1905</v>
      </c>
      <c r="M221" s="201">
        <v>370.62399122763247</v>
      </c>
      <c r="N221" s="201">
        <v>423.0996045</v>
      </c>
      <c r="O221" s="201">
        <v>41.094000000000001</v>
      </c>
      <c r="P221" s="373">
        <v>41.094000000000001</v>
      </c>
      <c r="Q221" s="373">
        <v>423.0996045</v>
      </c>
      <c r="R221" s="373">
        <v>370.52874122763251</v>
      </c>
      <c r="S221" s="373">
        <v>97.889349999999993</v>
      </c>
      <c r="T221" s="373">
        <v>97.984599999999986</v>
      </c>
      <c r="U221" s="377"/>
      <c r="V221" s="170">
        <v>29.410720133600165</v>
      </c>
    </row>
    <row r="222" spans="1:22" x14ac:dyDescent="0.25">
      <c r="A222">
        <v>0</v>
      </c>
      <c r="B222" s="377"/>
      <c r="C222" s="377"/>
      <c r="D222" s="377"/>
      <c r="E222" s="378"/>
      <c r="F222" s="377"/>
      <c r="G222" s="376"/>
      <c r="H222" s="376"/>
      <c r="I222" s="375">
        <v>150</v>
      </c>
      <c r="J222" s="373"/>
      <c r="K222" s="380"/>
      <c r="L222" s="373">
        <v>2.5399999999999992E-2</v>
      </c>
      <c r="M222" s="201">
        <v>370.51604122763251</v>
      </c>
      <c r="N222" s="201">
        <v>423.0996045</v>
      </c>
      <c r="O222" s="201">
        <v>41.094000000000001</v>
      </c>
      <c r="P222" s="373">
        <v>41.094000000000001</v>
      </c>
      <c r="Q222" s="373">
        <v>423.0996045</v>
      </c>
      <c r="R222" s="373">
        <v>370.50334122763252</v>
      </c>
      <c r="S222" s="373">
        <v>97.997299999999996</v>
      </c>
      <c r="T222" s="373">
        <v>98.009999999999991</v>
      </c>
      <c r="U222" s="377"/>
      <c r="V222" s="170">
        <v>29.518670133600168</v>
      </c>
    </row>
    <row r="223" spans="1:22" x14ac:dyDescent="0.25">
      <c r="A223">
        <v>0</v>
      </c>
      <c r="B223" s="377" t="s">
        <v>3433</v>
      </c>
      <c r="C223" s="377" t="s">
        <v>3540</v>
      </c>
      <c r="D223" s="377" t="s">
        <v>3555</v>
      </c>
      <c r="E223" s="378">
        <v>982</v>
      </c>
      <c r="F223" s="377" t="s">
        <v>3572</v>
      </c>
      <c r="G223" s="376" t="s">
        <v>3571</v>
      </c>
      <c r="H223" s="376" t="s">
        <v>3552</v>
      </c>
      <c r="I223" s="375">
        <v>150</v>
      </c>
      <c r="J223" s="373"/>
      <c r="K223" s="380"/>
      <c r="L223" s="373">
        <v>0.4</v>
      </c>
      <c r="M223" s="201">
        <v>370.30334122763253</v>
      </c>
      <c r="N223" s="201">
        <v>423.0996045</v>
      </c>
      <c r="O223" s="201">
        <v>41.094000000000001</v>
      </c>
      <c r="P223" s="373">
        <v>41.094000000000001</v>
      </c>
      <c r="Q223" s="373">
        <v>423.0996045</v>
      </c>
      <c r="R223" s="373">
        <v>370.10334122763254</v>
      </c>
      <c r="S223" s="373">
        <v>98.21</v>
      </c>
      <c r="T223" s="373">
        <v>98.41</v>
      </c>
      <c r="U223" s="377" t="s">
        <v>3570</v>
      </c>
      <c r="V223" s="170">
        <v>29.731370133600166</v>
      </c>
    </row>
    <row r="224" spans="1:22" x14ac:dyDescent="0.25">
      <c r="A224">
        <v>0</v>
      </c>
      <c r="B224" s="377"/>
      <c r="C224" s="377"/>
      <c r="D224" s="377"/>
      <c r="E224" s="378"/>
      <c r="F224" s="377" t="s">
        <v>619</v>
      </c>
      <c r="G224" s="376"/>
      <c r="H224" s="376" t="s">
        <v>3569</v>
      </c>
      <c r="I224" s="375">
        <v>150</v>
      </c>
      <c r="J224" s="373"/>
      <c r="K224" s="380"/>
      <c r="L224" s="373">
        <v>0.219999</v>
      </c>
      <c r="M224" s="201">
        <v>369.99334172763258</v>
      </c>
      <c r="N224" s="201">
        <v>423.0996045</v>
      </c>
      <c r="O224" s="201">
        <v>41.094000000000001</v>
      </c>
      <c r="P224" s="373">
        <v>41.094000000000001</v>
      </c>
      <c r="Q224" s="373">
        <v>423.0996045</v>
      </c>
      <c r="R224" s="373">
        <v>369.88334222763257</v>
      </c>
      <c r="S224" s="373">
        <v>98.519999499999997</v>
      </c>
      <c r="T224" s="373">
        <v>98.629998999999998</v>
      </c>
      <c r="U224" s="377"/>
      <c r="V224" s="170">
        <v>30.041369633600169</v>
      </c>
    </row>
    <row r="225" spans="1:22" x14ac:dyDescent="0.25">
      <c r="A225">
        <v>0</v>
      </c>
      <c r="B225" s="377"/>
      <c r="C225" s="377"/>
      <c r="D225" s="377"/>
      <c r="E225" s="378"/>
      <c r="F225" s="377"/>
      <c r="G225" s="376"/>
      <c r="H225" s="376"/>
      <c r="I225" s="375">
        <v>150</v>
      </c>
      <c r="J225" s="373"/>
      <c r="K225" s="380"/>
      <c r="L225" s="373">
        <v>0</v>
      </c>
      <c r="M225" s="201">
        <v>369.88334222763257</v>
      </c>
      <c r="N225" s="201">
        <v>423.0996045</v>
      </c>
      <c r="O225" s="201">
        <v>41.094000000000001</v>
      </c>
      <c r="P225" s="373">
        <v>41.094000000000001</v>
      </c>
      <c r="Q225" s="373">
        <v>423.0996045</v>
      </c>
      <c r="R225" s="373">
        <v>369.88334222763257</v>
      </c>
      <c r="S225" s="373">
        <v>98.629998999999998</v>
      </c>
      <c r="T225" s="373">
        <v>98.629998999999998</v>
      </c>
      <c r="U225" s="377"/>
      <c r="V225" s="170">
        <v>30.15136913360017</v>
      </c>
    </row>
    <row r="226" spans="1:22" x14ac:dyDescent="0.25">
      <c r="A226">
        <v>0</v>
      </c>
      <c r="B226" s="377" t="s">
        <v>3433</v>
      </c>
      <c r="C226" s="377" t="s">
        <v>3540</v>
      </c>
      <c r="D226" s="377" t="s">
        <v>1973</v>
      </c>
      <c r="E226" s="378">
        <v>986</v>
      </c>
      <c r="F226" s="377" t="s">
        <v>370</v>
      </c>
      <c r="G226" s="376" t="s">
        <v>3483</v>
      </c>
      <c r="H226" s="376" t="s">
        <v>3482</v>
      </c>
      <c r="I226" s="375">
        <v>150</v>
      </c>
      <c r="J226" s="373"/>
      <c r="K226" s="380"/>
      <c r="L226" s="373">
        <v>0</v>
      </c>
      <c r="M226" s="201">
        <v>369.88334222763257</v>
      </c>
      <c r="N226" s="201">
        <v>423.0996045</v>
      </c>
      <c r="O226" s="201">
        <v>41.094000000000001</v>
      </c>
      <c r="P226" s="373">
        <v>41.094000000000001</v>
      </c>
      <c r="Q226" s="373">
        <v>423.0996045</v>
      </c>
      <c r="R226" s="373">
        <v>369.88334222763257</v>
      </c>
      <c r="S226" s="373">
        <v>98.629998999999998</v>
      </c>
      <c r="T226" s="373">
        <v>98.629998999999998</v>
      </c>
      <c r="U226" s="377"/>
      <c r="V226" s="170">
        <v>30.15136913360017</v>
      </c>
    </row>
    <row r="227" spans="1:22" x14ac:dyDescent="0.25">
      <c r="A227">
        <v>0</v>
      </c>
      <c r="B227" s="377"/>
      <c r="C227" s="377"/>
      <c r="D227" s="377"/>
      <c r="E227" s="378"/>
      <c r="F227" s="377"/>
      <c r="G227" s="376"/>
      <c r="H227" s="376" t="s">
        <v>3566</v>
      </c>
      <c r="I227" s="375">
        <v>150</v>
      </c>
      <c r="J227" s="373"/>
      <c r="K227" s="380"/>
      <c r="L227" s="373">
        <v>0.105001</v>
      </c>
      <c r="M227" s="201">
        <v>369.83084172763256</v>
      </c>
      <c r="N227" s="201">
        <v>423.0996045</v>
      </c>
      <c r="O227" s="201">
        <v>41.094000000000001</v>
      </c>
      <c r="P227" s="373">
        <v>41.094000000000001</v>
      </c>
      <c r="Q227" s="373">
        <v>423.0996045</v>
      </c>
      <c r="R227" s="373">
        <v>369.77834122763255</v>
      </c>
      <c r="S227" s="373">
        <v>98.682499500000006</v>
      </c>
      <c r="T227" s="373">
        <v>98.734999999999999</v>
      </c>
      <c r="U227" s="377"/>
      <c r="V227" s="170">
        <v>30.203869633600178</v>
      </c>
    </row>
    <row r="228" spans="1:22" x14ac:dyDescent="0.25">
      <c r="A228">
        <v>0</v>
      </c>
      <c r="B228" s="377" t="s">
        <v>3433</v>
      </c>
      <c r="C228" s="377" t="s">
        <v>3540</v>
      </c>
      <c r="D228" s="377" t="s">
        <v>2849</v>
      </c>
      <c r="E228" s="378">
        <v>987</v>
      </c>
      <c r="F228" s="377" t="s">
        <v>3568</v>
      </c>
      <c r="G228" s="376"/>
      <c r="H228" s="376" t="s">
        <v>3567</v>
      </c>
      <c r="I228" s="375">
        <v>150</v>
      </c>
      <c r="J228" s="373"/>
      <c r="K228" s="380"/>
      <c r="L228" s="373">
        <v>0</v>
      </c>
      <c r="M228" s="201">
        <v>369.77834122763255</v>
      </c>
      <c r="N228" s="201">
        <v>423.0996045</v>
      </c>
      <c r="O228" s="201">
        <v>41.094000000000001</v>
      </c>
      <c r="P228" s="373">
        <v>41.094000000000001</v>
      </c>
      <c r="Q228" s="373">
        <v>423.0996045</v>
      </c>
      <c r="R228" s="373">
        <v>369.77834122763255</v>
      </c>
      <c r="S228" s="373">
        <v>98.734999999999999</v>
      </c>
      <c r="T228" s="373">
        <v>98.734999999999999</v>
      </c>
      <c r="U228" s="377"/>
      <c r="V228" s="170">
        <v>30.256370133600171</v>
      </c>
    </row>
    <row r="229" spans="1:22" x14ac:dyDescent="0.25">
      <c r="A229">
        <v>0</v>
      </c>
      <c r="B229" s="377"/>
      <c r="C229" s="377"/>
      <c r="D229" s="377"/>
      <c r="E229" s="378"/>
      <c r="F229" s="377"/>
      <c r="G229" s="376"/>
      <c r="H229" s="376"/>
      <c r="I229" s="375">
        <v>150</v>
      </c>
      <c r="J229" s="373"/>
      <c r="K229" s="380"/>
      <c r="L229" s="373">
        <v>0</v>
      </c>
      <c r="M229" s="201">
        <v>369.77834122763255</v>
      </c>
      <c r="N229" s="201">
        <v>423.0996045</v>
      </c>
      <c r="O229" s="201">
        <v>41.094000000000001</v>
      </c>
      <c r="P229" s="373">
        <v>41.094000000000001</v>
      </c>
      <c r="Q229" s="373">
        <v>423.0996045</v>
      </c>
      <c r="R229" s="373">
        <v>369.77834122763255</v>
      </c>
      <c r="S229" s="373">
        <v>98.734999999999999</v>
      </c>
      <c r="T229" s="373">
        <v>98.734999999999999</v>
      </c>
      <c r="U229" s="377"/>
      <c r="V229" s="170">
        <v>30.256370133600171</v>
      </c>
    </row>
    <row r="230" spans="1:22" x14ac:dyDescent="0.25">
      <c r="A230">
        <v>0</v>
      </c>
      <c r="B230" s="377"/>
      <c r="C230" s="377"/>
      <c r="D230" s="377"/>
      <c r="E230" s="378"/>
      <c r="F230" s="377"/>
      <c r="G230" s="376"/>
      <c r="H230" s="376" t="s">
        <v>3566</v>
      </c>
      <c r="I230" s="375">
        <v>150</v>
      </c>
      <c r="J230" s="373"/>
      <c r="K230" s="380"/>
      <c r="L230" s="373">
        <v>0</v>
      </c>
      <c r="M230" s="201">
        <v>369.77834122763255</v>
      </c>
      <c r="N230" s="201">
        <v>423.0996045</v>
      </c>
      <c r="O230" s="201">
        <v>41.094000000000001</v>
      </c>
      <c r="P230" s="373">
        <v>41.094000000000001</v>
      </c>
      <c r="Q230" s="373">
        <v>423.0996045</v>
      </c>
      <c r="R230" s="373">
        <v>369.77834122763255</v>
      </c>
      <c r="S230" s="373">
        <v>98.734999999999999</v>
      </c>
      <c r="T230" s="373">
        <v>98.734999999999999</v>
      </c>
      <c r="U230" s="377"/>
      <c r="V230" s="170">
        <v>30.256370133600171</v>
      </c>
    </row>
    <row r="231" spans="1:22" x14ac:dyDescent="0.25">
      <c r="A231">
        <v>0</v>
      </c>
      <c r="B231" s="377" t="s">
        <v>3433</v>
      </c>
      <c r="C231" s="377" t="s">
        <v>3540</v>
      </c>
      <c r="D231" s="377" t="s">
        <v>3565</v>
      </c>
      <c r="E231" s="378">
        <v>987</v>
      </c>
      <c r="F231" s="377" t="s">
        <v>3564</v>
      </c>
      <c r="G231" s="376" t="s">
        <v>3563</v>
      </c>
      <c r="H231" s="376" t="s">
        <v>3562</v>
      </c>
      <c r="I231" s="375"/>
      <c r="J231" s="373"/>
      <c r="K231" s="380"/>
      <c r="L231" s="373">
        <v>0</v>
      </c>
      <c r="M231" s="201">
        <v>369.77834122763255</v>
      </c>
      <c r="N231" s="201">
        <v>423.0996045</v>
      </c>
      <c r="O231" s="201">
        <v>41.094000000000001</v>
      </c>
      <c r="P231" s="373">
        <v>41.094000000000001</v>
      </c>
      <c r="Q231" s="373">
        <v>423.0996045</v>
      </c>
      <c r="R231" s="373">
        <v>369.77834122763255</v>
      </c>
      <c r="S231" s="373">
        <v>98.734999999999999</v>
      </c>
      <c r="T231" s="373">
        <v>98.734999999999999</v>
      </c>
      <c r="U231" s="377"/>
      <c r="V231" s="170">
        <v>30.256370133600171</v>
      </c>
    </row>
    <row r="232" spans="1:22" x14ac:dyDescent="0.25">
      <c r="A232">
        <v>0</v>
      </c>
      <c r="B232" s="377"/>
      <c r="C232" s="377"/>
      <c r="D232" s="377"/>
      <c r="E232" s="378"/>
      <c r="F232" s="377"/>
      <c r="G232" s="376"/>
      <c r="H232" s="376"/>
      <c r="I232" s="375">
        <v>150</v>
      </c>
      <c r="J232" s="373"/>
      <c r="K232" s="380"/>
      <c r="L232" s="373">
        <v>0</v>
      </c>
      <c r="M232" s="201">
        <v>369.77834122763255</v>
      </c>
      <c r="N232" s="201">
        <v>423.0996045</v>
      </c>
      <c r="O232" s="201">
        <v>41.094000000000001</v>
      </c>
      <c r="P232" s="373">
        <v>41.094000000000001</v>
      </c>
      <c r="Q232" s="373">
        <v>423.0996045</v>
      </c>
      <c r="R232" s="373">
        <v>369.77834122763255</v>
      </c>
      <c r="S232" s="373">
        <v>98.734999999999999</v>
      </c>
      <c r="T232" s="373">
        <v>98.734999999999999</v>
      </c>
      <c r="U232" s="377"/>
      <c r="V232" s="170">
        <v>30.256370133600171</v>
      </c>
    </row>
    <row r="233" spans="1:22" x14ac:dyDescent="0.25">
      <c r="A233">
        <v>0</v>
      </c>
      <c r="B233" s="377"/>
      <c r="C233" s="377"/>
      <c r="D233" s="377"/>
      <c r="E233" s="378"/>
      <c r="F233" s="377"/>
      <c r="G233" s="376"/>
      <c r="H233" s="376"/>
      <c r="I233" s="375">
        <v>150</v>
      </c>
      <c r="J233" s="373"/>
      <c r="K233" s="380"/>
      <c r="L233" s="373">
        <v>0</v>
      </c>
      <c r="M233" s="201">
        <v>369.77834122763255</v>
      </c>
      <c r="N233" s="201">
        <v>423.0996045</v>
      </c>
      <c r="O233" s="201">
        <v>41.094000000000001</v>
      </c>
      <c r="P233" s="373">
        <v>41.094000000000001</v>
      </c>
      <c r="Q233" s="373">
        <v>423.0996045</v>
      </c>
      <c r="R233" s="373">
        <v>369.77834122763255</v>
      </c>
      <c r="S233" s="373">
        <v>98.734999999999999</v>
      </c>
      <c r="T233" s="373">
        <v>98.734999999999999</v>
      </c>
      <c r="U233" s="371" t="s">
        <v>3561</v>
      </c>
      <c r="V233" s="170">
        <v>30.256370133600171</v>
      </c>
    </row>
    <row r="234" spans="1:22" x14ac:dyDescent="0.25">
      <c r="A234">
        <v>0</v>
      </c>
      <c r="B234" s="377"/>
      <c r="C234" s="377"/>
      <c r="D234" s="377"/>
      <c r="E234" s="378"/>
      <c r="F234" s="377"/>
      <c r="G234" s="376"/>
      <c r="H234" s="376"/>
      <c r="I234" s="375">
        <v>150</v>
      </c>
      <c r="J234" s="373"/>
      <c r="K234" s="380"/>
      <c r="L234" s="373">
        <v>0.14649200000000001</v>
      </c>
      <c r="M234" s="201">
        <v>369.70509522763257</v>
      </c>
      <c r="N234" s="201">
        <v>423.0996045</v>
      </c>
      <c r="O234" s="201">
        <v>41.094000000000001</v>
      </c>
      <c r="P234" s="373">
        <v>41.094000000000001</v>
      </c>
      <c r="Q234" s="373">
        <v>423.0996045</v>
      </c>
      <c r="R234" s="373">
        <v>369.63184922763253</v>
      </c>
      <c r="S234" s="373">
        <v>98.808245999999997</v>
      </c>
      <c r="T234" s="373">
        <v>98.881491999999994</v>
      </c>
      <c r="U234" s="377"/>
      <c r="V234" s="170">
        <v>30.329616133600169</v>
      </c>
    </row>
    <row r="235" spans="1:22" x14ac:dyDescent="0.25">
      <c r="A235">
        <v>0</v>
      </c>
      <c r="B235" s="377" t="s">
        <v>3433</v>
      </c>
      <c r="C235" s="377" t="s">
        <v>3540</v>
      </c>
      <c r="D235" s="377" t="s">
        <v>474</v>
      </c>
      <c r="E235" s="378">
        <v>989</v>
      </c>
      <c r="F235" s="377" t="s">
        <v>691</v>
      </c>
      <c r="G235" s="376" t="s">
        <v>3436</v>
      </c>
      <c r="H235" s="376" t="s">
        <v>3435</v>
      </c>
      <c r="I235" s="375">
        <v>150</v>
      </c>
      <c r="J235" s="373" t="s">
        <v>3560</v>
      </c>
      <c r="K235" s="380"/>
      <c r="L235" s="373">
        <v>0</v>
      </c>
      <c r="M235" s="201">
        <v>369.63184922763253</v>
      </c>
      <c r="N235" s="201">
        <v>423.0996045</v>
      </c>
      <c r="O235" s="201">
        <v>41.094000000000001</v>
      </c>
      <c r="P235" s="373">
        <v>41.094000000000001</v>
      </c>
      <c r="Q235" s="373">
        <v>423.0996045</v>
      </c>
      <c r="R235" s="373">
        <v>369.63184922763253</v>
      </c>
      <c r="S235" s="373">
        <v>98.881491999999994</v>
      </c>
      <c r="T235" s="373">
        <v>98.881491999999994</v>
      </c>
      <c r="U235" s="377"/>
      <c r="V235" s="170">
        <v>30.402862133600166</v>
      </c>
    </row>
    <row r="236" spans="1:22" x14ac:dyDescent="0.25">
      <c r="A236">
        <v>0</v>
      </c>
      <c r="B236" s="587"/>
      <c r="C236" s="587"/>
      <c r="D236" s="587"/>
      <c r="E236" s="588"/>
      <c r="F236" s="587"/>
      <c r="G236" s="586"/>
      <c r="H236" s="586"/>
      <c r="I236" s="375">
        <v>150</v>
      </c>
      <c r="J236" s="584"/>
      <c r="K236" s="380"/>
      <c r="L236" s="373">
        <v>0.222608</v>
      </c>
      <c r="M236" s="201">
        <v>369.52054522763251</v>
      </c>
      <c r="N236" s="201">
        <v>423.0996045</v>
      </c>
      <c r="O236" s="201">
        <v>41.094000000000001</v>
      </c>
      <c r="P236" s="373">
        <v>41.094000000000001</v>
      </c>
      <c r="Q236" s="373">
        <v>423.0996045</v>
      </c>
      <c r="R236" s="373">
        <v>369.40924122763255</v>
      </c>
      <c r="S236" s="373">
        <v>98.992795999999984</v>
      </c>
      <c r="T236" s="373">
        <v>99.104099999999988</v>
      </c>
      <c r="U236" s="587"/>
      <c r="V236" s="170">
        <v>30.514166133600156</v>
      </c>
    </row>
    <row r="237" spans="1:22" x14ac:dyDescent="0.25">
      <c r="A237">
        <v>0</v>
      </c>
      <c r="B237" s="377" t="s">
        <v>3433</v>
      </c>
      <c r="C237" s="377" t="s">
        <v>3540</v>
      </c>
      <c r="D237" s="377" t="s">
        <v>1961</v>
      </c>
      <c r="E237" s="378">
        <v>992</v>
      </c>
      <c r="F237" s="377" t="s">
        <v>3559</v>
      </c>
      <c r="G237" s="376" t="s">
        <v>3558</v>
      </c>
      <c r="H237" s="376" t="s">
        <v>3557</v>
      </c>
      <c r="I237" s="375">
        <v>150</v>
      </c>
      <c r="J237" s="373"/>
      <c r="K237" s="380"/>
      <c r="L237" s="373">
        <v>0.1905</v>
      </c>
      <c r="M237" s="201">
        <v>369.31399122763253</v>
      </c>
      <c r="N237" s="201">
        <v>423.0996045</v>
      </c>
      <c r="O237" s="201">
        <v>41.094000000000001</v>
      </c>
      <c r="P237" s="373">
        <v>41.094000000000001</v>
      </c>
      <c r="Q237" s="373">
        <v>423.0996045</v>
      </c>
      <c r="R237" s="373">
        <v>369.21874122763256</v>
      </c>
      <c r="S237" s="373">
        <v>99.199349999999995</v>
      </c>
      <c r="T237" s="373">
        <v>99.294599999999988</v>
      </c>
      <c r="U237" s="377"/>
      <c r="V237" s="170">
        <v>30.720720133600167</v>
      </c>
    </row>
    <row r="238" spans="1:22" x14ac:dyDescent="0.25">
      <c r="A238">
        <v>0</v>
      </c>
      <c r="B238" s="377"/>
      <c r="C238" s="377"/>
      <c r="D238" s="377"/>
      <c r="E238" s="378"/>
      <c r="F238" s="377"/>
      <c r="G238" s="376"/>
      <c r="H238" s="376"/>
      <c r="I238" s="375">
        <v>150</v>
      </c>
      <c r="J238" s="373"/>
      <c r="K238" s="380"/>
      <c r="L238" s="373">
        <v>2.5399999999999999E-2</v>
      </c>
      <c r="M238" s="201">
        <v>369.20604122763257</v>
      </c>
      <c r="N238" s="201">
        <v>423.0996045</v>
      </c>
      <c r="O238" s="201">
        <v>41.094000000000001</v>
      </c>
      <c r="P238" s="373">
        <v>41.094000000000001</v>
      </c>
      <c r="Q238" s="373">
        <v>423.0996045</v>
      </c>
      <c r="R238" s="373">
        <v>369.19334122763257</v>
      </c>
      <c r="S238" s="373">
        <v>99.307299999999998</v>
      </c>
      <c r="T238" s="373">
        <v>99.32</v>
      </c>
      <c r="U238" s="371" t="s">
        <v>3556</v>
      </c>
      <c r="V238" s="170">
        <v>30.82867013360017</v>
      </c>
    </row>
    <row r="239" spans="1:22" x14ac:dyDescent="0.25">
      <c r="A239">
        <v>0</v>
      </c>
      <c r="B239" s="377" t="s">
        <v>3433</v>
      </c>
      <c r="C239" s="377" t="s">
        <v>3540</v>
      </c>
      <c r="D239" s="377" t="s">
        <v>3555</v>
      </c>
      <c r="E239" s="378">
        <v>995</v>
      </c>
      <c r="F239" s="377" t="s">
        <v>3554</v>
      </c>
      <c r="G239" s="376" t="s">
        <v>3553</v>
      </c>
      <c r="H239" s="376" t="s">
        <v>3552</v>
      </c>
      <c r="I239" s="375">
        <v>150</v>
      </c>
      <c r="J239" s="373"/>
      <c r="K239" s="380"/>
      <c r="L239" s="373">
        <v>0.4</v>
      </c>
      <c r="M239" s="201">
        <v>368.99334122763258</v>
      </c>
      <c r="N239" s="201">
        <v>423.0996045</v>
      </c>
      <c r="O239" s="201">
        <v>41.094000000000001</v>
      </c>
      <c r="P239" s="373">
        <v>41.094000000000001</v>
      </c>
      <c r="Q239" s="373">
        <v>423.0996045</v>
      </c>
      <c r="R239" s="373">
        <v>368.7933412276326</v>
      </c>
      <c r="S239" s="373">
        <v>99.52</v>
      </c>
      <c r="T239" s="373">
        <v>99.72</v>
      </c>
      <c r="U239" s="377" t="s">
        <v>3551</v>
      </c>
      <c r="V239" s="170">
        <v>31.041370133600168</v>
      </c>
    </row>
    <row r="240" spans="1:22" x14ac:dyDescent="0.25">
      <c r="A240">
        <v>0</v>
      </c>
      <c r="B240" s="587"/>
      <c r="C240" s="377"/>
      <c r="D240" s="377"/>
      <c r="E240" s="378"/>
      <c r="F240" s="377" t="s">
        <v>619</v>
      </c>
      <c r="G240" s="376"/>
      <c r="H240" s="376"/>
      <c r="I240" s="375">
        <v>40</v>
      </c>
      <c r="J240" s="373"/>
      <c r="K240" s="380"/>
      <c r="L240" s="373">
        <v>7.5523699999999999E-2</v>
      </c>
      <c r="M240" s="201">
        <v>368.75557937763256</v>
      </c>
      <c r="N240" s="201">
        <v>423.0996045</v>
      </c>
      <c r="O240" s="201">
        <v>41.094000000000001</v>
      </c>
      <c r="P240" s="373">
        <v>41.094000000000001</v>
      </c>
      <c r="Q240" s="373">
        <v>423.0996045</v>
      </c>
      <c r="R240" s="373">
        <v>368.71781752763258</v>
      </c>
      <c r="S240" s="373">
        <v>99.757761850000009</v>
      </c>
      <c r="T240" s="373">
        <v>99.795523700000004</v>
      </c>
      <c r="U240" s="377"/>
      <c r="V240" s="170">
        <v>31.27913198360018</v>
      </c>
    </row>
    <row r="241" spans="1:22" x14ac:dyDescent="0.25">
      <c r="A241">
        <v>0</v>
      </c>
      <c r="B241" s="377" t="s">
        <v>3433</v>
      </c>
      <c r="C241" s="377" t="s">
        <v>3540</v>
      </c>
      <c r="D241" s="377" t="s">
        <v>3335</v>
      </c>
      <c r="E241" s="378">
        <v>998</v>
      </c>
      <c r="F241" s="377" t="s">
        <v>243</v>
      </c>
      <c r="G241" s="376" t="s">
        <v>3467</v>
      </c>
      <c r="H241" s="376" t="s">
        <v>3550</v>
      </c>
      <c r="I241" s="375">
        <v>40</v>
      </c>
      <c r="J241" s="373"/>
      <c r="K241" s="380"/>
      <c r="L241" s="373">
        <v>0</v>
      </c>
      <c r="M241" s="201">
        <v>368.71781752763258</v>
      </c>
      <c r="N241" s="201">
        <v>423.0996045</v>
      </c>
      <c r="O241" s="201">
        <v>41.094000000000001</v>
      </c>
      <c r="P241" s="373">
        <v>41.094000000000001</v>
      </c>
      <c r="Q241" s="373">
        <v>423.0996045</v>
      </c>
      <c r="R241" s="373">
        <v>368.71781752763258</v>
      </c>
      <c r="S241" s="373">
        <v>99.795523700000004</v>
      </c>
      <c r="T241" s="373">
        <v>99.795523700000004</v>
      </c>
      <c r="U241" s="377" t="s">
        <v>3549</v>
      </c>
      <c r="V241" s="170">
        <v>31.316893833600176</v>
      </c>
    </row>
    <row r="242" spans="1:22" x14ac:dyDescent="0.25">
      <c r="A242">
        <v>0</v>
      </c>
      <c r="B242" s="377" t="s">
        <v>3433</v>
      </c>
      <c r="C242" s="377" t="s">
        <v>3540</v>
      </c>
      <c r="D242" s="377" t="s">
        <v>3458</v>
      </c>
      <c r="E242" s="378">
        <v>998</v>
      </c>
      <c r="F242" s="377" t="s">
        <v>425</v>
      </c>
      <c r="G242" s="376" t="s">
        <v>3457</v>
      </c>
      <c r="H242" s="376" t="s">
        <v>3456</v>
      </c>
      <c r="I242" s="375">
        <v>40</v>
      </c>
      <c r="J242" s="373"/>
      <c r="K242" s="380"/>
      <c r="L242" s="373">
        <v>0</v>
      </c>
      <c r="M242" s="201">
        <v>368.71781752763258</v>
      </c>
      <c r="N242" s="201">
        <v>423.0996045</v>
      </c>
      <c r="O242" s="201">
        <v>41.094000000000001</v>
      </c>
      <c r="P242" s="373">
        <v>41.094000000000001</v>
      </c>
      <c r="Q242" s="373">
        <v>423.0996045</v>
      </c>
      <c r="R242" s="373">
        <v>368.71781752763258</v>
      </c>
      <c r="S242" s="373">
        <v>99.795523700000004</v>
      </c>
      <c r="T242" s="373">
        <v>99.795523700000004</v>
      </c>
      <c r="U242" s="377"/>
      <c r="V242" s="170">
        <v>31.316893833600176</v>
      </c>
    </row>
    <row r="243" spans="1:22" x14ac:dyDescent="0.25">
      <c r="A243">
        <v>0</v>
      </c>
      <c r="B243" s="377"/>
      <c r="C243" s="377"/>
      <c r="D243" s="377"/>
      <c r="E243" s="378"/>
      <c r="F243" s="377"/>
      <c r="G243" s="376"/>
      <c r="H243" s="376"/>
      <c r="I243" s="375">
        <v>40</v>
      </c>
      <c r="J243" s="373"/>
      <c r="K243" s="380"/>
      <c r="L243" s="373">
        <v>2.33172E-2</v>
      </c>
      <c r="M243" s="201">
        <v>368.7061589276326</v>
      </c>
      <c r="N243" s="201">
        <v>423.0996045</v>
      </c>
      <c r="O243" s="201">
        <v>41.094000000000001</v>
      </c>
      <c r="P243" s="373">
        <v>41.094000000000001</v>
      </c>
      <c r="Q243" s="373">
        <v>423.0996045</v>
      </c>
      <c r="R243" s="373">
        <v>368.69450032763257</v>
      </c>
      <c r="S243" s="373">
        <v>99.807182299999994</v>
      </c>
      <c r="T243" s="373">
        <v>99.818840899999998</v>
      </c>
      <c r="U243" s="377"/>
      <c r="V243" s="170">
        <v>31.328552433600166</v>
      </c>
    </row>
    <row r="244" spans="1:22" x14ac:dyDescent="0.25">
      <c r="A244">
        <v>0</v>
      </c>
      <c r="B244" s="377" t="s">
        <v>3433</v>
      </c>
      <c r="C244" s="377" t="s">
        <v>3540</v>
      </c>
      <c r="D244" s="377" t="s">
        <v>1973</v>
      </c>
      <c r="E244" s="378">
        <v>998</v>
      </c>
      <c r="F244" s="377" t="s">
        <v>67</v>
      </c>
      <c r="G244" s="376" t="s">
        <v>3483</v>
      </c>
      <c r="H244" s="376" t="s">
        <v>3482</v>
      </c>
      <c r="I244" s="375">
        <v>40</v>
      </c>
      <c r="J244" s="373"/>
      <c r="K244" s="380"/>
      <c r="L244" s="373">
        <v>0</v>
      </c>
      <c r="M244" s="201">
        <v>368.69450032763257</v>
      </c>
      <c r="N244" s="201">
        <v>423.0996045</v>
      </c>
      <c r="O244" s="201">
        <v>41.094000000000001</v>
      </c>
      <c r="P244" s="373">
        <v>41.094000000000001</v>
      </c>
      <c r="Q244" s="373">
        <v>423.0996045</v>
      </c>
      <c r="R244" s="373">
        <v>368.69450032763257</v>
      </c>
      <c r="S244" s="373">
        <v>99.818840899999998</v>
      </c>
      <c r="T244" s="373">
        <v>99.818840899999998</v>
      </c>
      <c r="U244" s="377"/>
      <c r="V244" s="170">
        <v>31.34021103360017</v>
      </c>
    </row>
    <row r="245" spans="1:22" x14ac:dyDescent="0.25">
      <c r="A245">
        <v>0</v>
      </c>
      <c r="B245" s="377"/>
      <c r="C245" s="377"/>
      <c r="D245" s="377"/>
      <c r="E245" s="378"/>
      <c r="F245" s="377"/>
      <c r="G245" s="376"/>
      <c r="H245" s="376"/>
      <c r="I245" s="375">
        <v>40</v>
      </c>
      <c r="J245" s="373"/>
      <c r="K245" s="380"/>
      <c r="L245" s="373">
        <v>7.6159099999999993E-2</v>
      </c>
      <c r="M245" s="201">
        <v>368.65642077763255</v>
      </c>
      <c r="N245" s="201">
        <v>423.0996045</v>
      </c>
      <c r="O245" s="201">
        <v>41.094000000000001</v>
      </c>
      <c r="P245" s="373">
        <v>41.094000000000001</v>
      </c>
      <c r="Q245" s="373">
        <v>423.0996045</v>
      </c>
      <c r="R245" s="373">
        <v>368.61834122763258</v>
      </c>
      <c r="S245" s="373">
        <v>99.85692044999999</v>
      </c>
      <c r="T245" s="373">
        <v>99.894999999999996</v>
      </c>
      <c r="U245" s="377"/>
      <c r="V245" s="170">
        <v>31.378290583600162</v>
      </c>
    </row>
    <row r="246" spans="1:22" x14ac:dyDescent="0.25">
      <c r="A246">
        <v>0</v>
      </c>
      <c r="B246" s="377" t="s">
        <v>3433</v>
      </c>
      <c r="C246" s="377" t="s">
        <v>3540</v>
      </c>
      <c r="D246" s="377" t="s">
        <v>2849</v>
      </c>
      <c r="E246" s="378">
        <v>999</v>
      </c>
      <c r="F246" s="377" t="s">
        <v>3548</v>
      </c>
      <c r="G246" s="376"/>
      <c r="H246" s="376" t="s">
        <v>3547</v>
      </c>
      <c r="I246" s="375">
        <v>40</v>
      </c>
      <c r="J246" s="373"/>
      <c r="K246" s="380"/>
      <c r="L246" s="373">
        <v>0</v>
      </c>
      <c r="M246" s="201">
        <v>368.61834122763258</v>
      </c>
      <c r="N246" s="201">
        <v>423.0996045</v>
      </c>
      <c r="O246" s="201">
        <v>41.094000000000001</v>
      </c>
      <c r="P246" s="373">
        <v>41.094000000000001</v>
      </c>
      <c r="Q246" s="373">
        <v>423.0996045</v>
      </c>
      <c r="R246" s="373">
        <v>368.61834122763258</v>
      </c>
      <c r="S246" s="373">
        <v>99.894999999999996</v>
      </c>
      <c r="T246" s="373">
        <v>99.894999999999996</v>
      </c>
      <c r="U246" s="377" t="s">
        <v>3546</v>
      </c>
      <c r="V246" s="170">
        <v>31.416370133600168</v>
      </c>
    </row>
    <row r="247" spans="1:22" x14ac:dyDescent="0.25">
      <c r="A247">
        <v>0</v>
      </c>
      <c r="B247" s="377"/>
      <c r="C247" s="377"/>
      <c r="D247" s="377"/>
      <c r="E247" s="378"/>
      <c r="F247" s="377"/>
      <c r="G247" s="376"/>
      <c r="H247" s="376"/>
      <c r="I247" s="375">
        <v>40</v>
      </c>
      <c r="J247" s="373"/>
      <c r="K247" s="380"/>
      <c r="L247" s="373">
        <v>2.53355E-2</v>
      </c>
      <c r="M247" s="201">
        <v>368.60567347763259</v>
      </c>
      <c r="N247" s="201">
        <v>423.0996045</v>
      </c>
      <c r="O247" s="201">
        <v>41.094000000000001</v>
      </c>
      <c r="P247" s="373">
        <v>41.094000000000001</v>
      </c>
      <c r="Q247" s="373">
        <v>423.0996045</v>
      </c>
      <c r="R247" s="373">
        <v>368.5930057276326</v>
      </c>
      <c r="S247" s="373">
        <v>99.907667749999987</v>
      </c>
      <c r="T247" s="373">
        <v>99.920335499999993</v>
      </c>
      <c r="U247" s="377"/>
      <c r="V247" s="170">
        <v>31.429037883600159</v>
      </c>
    </row>
    <row r="248" spans="1:22" x14ac:dyDescent="0.25">
      <c r="A248">
        <v>0</v>
      </c>
      <c r="B248" s="377" t="s">
        <v>3433</v>
      </c>
      <c r="C248" s="377" t="s">
        <v>3540</v>
      </c>
      <c r="D248" s="377" t="s">
        <v>1981</v>
      </c>
      <c r="E248" s="378">
        <v>999</v>
      </c>
      <c r="F248" s="377" t="s">
        <v>3545</v>
      </c>
      <c r="G248" s="376" t="s">
        <v>3544</v>
      </c>
      <c r="H248" s="376" t="s">
        <v>3543</v>
      </c>
      <c r="I248" s="375">
        <v>40</v>
      </c>
      <c r="J248" s="373"/>
      <c r="K248" s="380"/>
      <c r="L248" s="373">
        <v>3.4700000000000002E-2</v>
      </c>
      <c r="M248" s="201">
        <v>368.57565572763258</v>
      </c>
      <c r="N248" s="201">
        <v>423.0996045</v>
      </c>
      <c r="O248" s="201">
        <v>41.094000000000001</v>
      </c>
      <c r="P248" s="373">
        <v>41.094000000000001</v>
      </c>
      <c r="Q248" s="373">
        <v>423.0996045</v>
      </c>
      <c r="R248" s="373">
        <v>368.55830572763261</v>
      </c>
      <c r="S248" s="373">
        <v>99.937685500000001</v>
      </c>
      <c r="T248" s="373">
        <v>99.955035499999994</v>
      </c>
      <c r="U248" s="377" t="s">
        <v>3542</v>
      </c>
      <c r="V248" s="170">
        <v>31.459055633600173</v>
      </c>
    </row>
    <row r="249" spans="1:22" x14ac:dyDescent="0.25">
      <c r="A249">
        <v>0</v>
      </c>
      <c r="B249" s="377"/>
      <c r="C249" s="377"/>
      <c r="D249" s="377"/>
      <c r="E249" s="378"/>
      <c r="F249" s="377"/>
      <c r="G249" s="376"/>
      <c r="H249" s="376"/>
      <c r="I249" s="375"/>
      <c r="J249" s="373"/>
      <c r="K249" s="380"/>
      <c r="L249" s="373">
        <v>1.3214500000000001E-2</v>
      </c>
      <c r="M249" s="201">
        <v>368.55169847763261</v>
      </c>
      <c r="N249" s="201">
        <v>423.0996045</v>
      </c>
      <c r="O249" s="201">
        <v>41.094000000000001</v>
      </c>
      <c r="P249" s="373">
        <v>41.094000000000001</v>
      </c>
      <c r="Q249" s="373">
        <v>423.0996045</v>
      </c>
      <c r="R249" s="373">
        <v>368.54509122763261</v>
      </c>
      <c r="S249" s="373">
        <v>99.961642749999996</v>
      </c>
      <c r="T249" s="373">
        <v>99.968249999999998</v>
      </c>
      <c r="U249" s="377"/>
      <c r="V249" s="170">
        <v>31.483012883600168</v>
      </c>
    </row>
    <row r="250" spans="1:22" x14ac:dyDescent="0.25">
      <c r="A250">
        <v>0</v>
      </c>
      <c r="B250" s="587"/>
      <c r="C250" s="587"/>
      <c r="D250" s="587"/>
      <c r="E250" s="588"/>
      <c r="F250" s="587"/>
      <c r="G250" s="586"/>
      <c r="H250" s="586"/>
      <c r="I250" s="585"/>
      <c r="J250" s="584"/>
      <c r="K250" s="380"/>
      <c r="L250" s="373">
        <v>0</v>
      </c>
      <c r="M250" s="201">
        <v>368.54509122763261</v>
      </c>
      <c r="N250" s="201">
        <v>423.0996045</v>
      </c>
      <c r="O250" s="201">
        <v>41.094000000000001</v>
      </c>
      <c r="P250" s="373">
        <v>41.094000000000001</v>
      </c>
      <c r="Q250" s="373">
        <v>423.0996045</v>
      </c>
      <c r="R250" s="373">
        <v>368.54509122763261</v>
      </c>
      <c r="S250" s="373">
        <v>99.968249999999998</v>
      </c>
      <c r="T250" s="373">
        <v>99.968249999999998</v>
      </c>
      <c r="U250" s="377" t="s">
        <v>3541</v>
      </c>
      <c r="V250" s="170">
        <v>31.48962013360017</v>
      </c>
    </row>
    <row r="251" spans="1:22" x14ac:dyDescent="0.25">
      <c r="A251">
        <v>0</v>
      </c>
      <c r="B251" s="224" t="s">
        <v>3433</v>
      </c>
      <c r="C251" s="224" t="s">
        <v>3540</v>
      </c>
      <c r="D251" s="224" t="s">
        <v>3539</v>
      </c>
      <c r="E251" s="583"/>
      <c r="F251" s="223"/>
      <c r="G251" s="224"/>
      <c r="H251" s="224"/>
      <c r="I251" s="271"/>
      <c r="J251" s="528"/>
      <c r="K251" s="528"/>
      <c r="L251" s="201">
        <v>0</v>
      </c>
      <c r="M251" s="201">
        <v>368.54509122763261</v>
      </c>
      <c r="N251" s="201">
        <v>423.0996045</v>
      </c>
      <c r="O251" s="201">
        <v>41.094000000000001</v>
      </c>
      <c r="P251" s="225">
        <v>41.094000000000001</v>
      </c>
      <c r="Q251" s="225">
        <v>423.0996045</v>
      </c>
      <c r="R251" s="225">
        <v>368.54509122763261</v>
      </c>
      <c r="S251" s="225">
        <v>99.968249999999998</v>
      </c>
      <c r="T251" s="225">
        <v>99.968249999999998</v>
      </c>
      <c r="U251" s="224"/>
      <c r="V251" s="170">
        <v>31.48962013360017</v>
      </c>
    </row>
    <row r="252" spans="1:22" x14ac:dyDescent="0.25">
      <c r="A252">
        <v>0</v>
      </c>
      <c r="B252" s="581"/>
      <c r="C252" s="581"/>
      <c r="D252" s="581"/>
      <c r="E252" s="581"/>
      <c r="F252" s="580"/>
      <c r="G252" s="579"/>
      <c r="H252" s="579" t="s">
        <v>3517</v>
      </c>
      <c r="I252" s="578"/>
      <c r="J252" s="576"/>
      <c r="K252" s="575"/>
      <c r="L252" s="576">
        <v>3.175E-2</v>
      </c>
      <c r="M252" s="201">
        <v>368.52921622763262</v>
      </c>
      <c r="N252" s="201">
        <v>423.0996045</v>
      </c>
      <c r="O252" s="201">
        <v>41.094000000000001</v>
      </c>
      <c r="P252" s="576">
        <v>41.094000000000001</v>
      </c>
      <c r="Q252" s="576">
        <v>423.0996045</v>
      </c>
      <c r="R252" s="576">
        <v>368.51334122763262</v>
      </c>
      <c r="S252" s="576">
        <v>99.984125000000006</v>
      </c>
      <c r="T252" s="582">
        <v>100</v>
      </c>
      <c r="U252" s="575"/>
      <c r="V252" s="170">
        <v>31.505495133600178</v>
      </c>
    </row>
    <row r="253" spans="1:22" x14ac:dyDescent="0.25">
      <c r="A253">
        <v>0</v>
      </c>
      <c r="B253" s="581"/>
      <c r="C253" s="581"/>
      <c r="D253" s="581"/>
      <c r="E253" s="581"/>
      <c r="F253" s="580"/>
      <c r="G253" s="579"/>
      <c r="H253" s="579" t="s">
        <v>3538</v>
      </c>
      <c r="I253" s="578"/>
      <c r="J253" s="576"/>
      <c r="K253" s="575"/>
      <c r="L253" s="577">
        <v>0</v>
      </c>
      <c r="M253" s="201">
        <v>368.51334122763262</v>
      </c>
      <c r="N253" s="201">
        <v>423.0996045</v>
      </c>
      <c r="O253" s="201">
        <v>41.094000000000001</v>
      </c>
      <c r="P253" s="576">
        <v>41.094000000000001</v>
      </c>
      <c r="Q253" s="576">
        <v>423.0996045</v>
      </c>
      <c r="R253" s="576">
        <v>368.51334122763262</v>
      </c>
      <c r="S253" s="576">
        <v>100</v>
      </c>
      <c r="T253" s="576">
        <v>100</v>
      </c>
      <c r="U253" s="575"/>
      <c r="V253" s="170">
        <v>31.521370133600172</v>
      </c>
    </row>
    <row r="254" spans="1:22" x14ac:dyDescent="0.25">
      <c r="A254">
        <v>0</v>
      </c>
      <c r="B254" s="581" t="s">
        <v>3433</v>
      </c>
      <c r="C254" s="581" t="s">
        <v>3522</v>
      </c>
      <c r="D254" s="581" t="s">
        <v>2849</v>
      </c>
      <c r="E254" s="581">
        <v>1005</v>
      </c>
      <c r="F254" s="580" t="s">
        <v>3537</v>
      </c>
      <c r="G254" s="579"/>
      <c r="H254" s="579" t="s">
        <v>3536</v>
      </c>
      <c r="I254" s="578"/>
      <c r="J254" s="576"/>
      <c r="K254" s="575"/>
      <c r="L254" s="577">
        <v>1.00815506</v>
      </c>
      <c r="M254" s="201">
        <v>368.0092636976326</v>
      </c>
      <c r="N254" s="201">
        <v>423.0996045</v>
      </c>
      <c r="O254" s="201">
        <v>41.094000000000001</v>
      </c>
      <c r="P254" s="576">
        <v>41.094000000000001</v>
      </c>
      <c r="Q254" s="576">
        <v>423.0996045</v>
      </c>
      <c r="R254" s="576">
        <v>367.50518616763264</v>
      </c>
      <c r="S254" s="576">
        <v>100.50407753</v>
      </c>
      <c r="T254" s="576">
        <v>101.00815506000001</v>
      </c>
      <c r="U254" s="575"/>
      <c r="V254" s="170">
        <v>32.025447663600175</v>
      </c>
    </row>
    <row r="255" spans="1:22" x14ac:dyDescent="0.25">
      <c r="A255">
        <v>0</v>
      </c>
      <c r="B255" s="581" t="s">
        <v>3433</v>
      </c>
      <c r="C255" s="581" t="s">
        <v>3522</v>
      </c>
      <c r="D255" s="581" t="s">
        <v>1990</v>
      </c>
      <c r="E255" s="581">
        <v>1005</v>
      </c>
      <c r="F255" s="580" t="s">
        <v>3535</v>
      </c>
      <c r="G255" s="579" t="s">
        <v>3520</v>
      </c>
      <c r="H255" s="579" t="s">
        <v>3519</v>
      </c>
      <c r="I255" s="578"/>
      <c r="J255" s="576"/>
      <c r="K255" s="575"/>
      <c r="L255" s="577">
        <v>0</v>
      </c>
      <c r="M255" s="201">
        <v>367.50518616763264</v>
      </c>
      <c r="N255" s="201">
        <v>423.0996045</v>
      </c>
      <c r="O255" s="201">
        <v>41.094000000000001</v>
      </c>
      <c r="P255" s="576">
        <v>41.094000000000001</v>
      </c>
      <c r="Q255" s="576">
        <v>423.0996045</v>
      </c>
      <c r="R255" s="576">
        <v>367.50518616763264</v>
      </c>
      <c r="S255" s="576">
        <v>101.00815506000001</v>
      </c>
      <c r="T255" s="576">
        <v>101.00815506000001</v>
      </c>
      <c r="U255" s="575"/>
      <c r="V255" s="170">
        <v>32.529525193600179</v>
      </c>
    </row>
    <row r="256" spans="1:22" x14ac:dyDescent="0.25">
      <c r="A256">
        <v>0</v>
      </c>
      <c r="B256" s="581" t="s">
        <v>3433</v>
      </c>
      <c r="C256" s="581" t="s">
        <v>3522</v>
      </c>
      <c r="D256" s="581" t="s">
        <v>2849</v>
      </c>
      <c r="E256" s="581">
        <v>1015</v>
      </c>
      <c r="F256" s="580" t="s">
        <v>3534</v>
      </c>
      <c r="G256" s="579"/>
      <c r="H256" s="579" t="s">
        <v>3533</v>
      </c>
      <c r="I256" s="578"/>
      <c r="J256" s="576"/>
      <c r="K256" s="575"/>
      <c r="L256" s="577">
        <v>1.00815506</v>
      </c>
      <c r="M256" s="201">
        <v>367.00110863763268</v>
      </c>
      <c r="N256" s="201">
        <v>423.0996045</v>
      </c>
      <c r="O256" s="201">
        <v>41.094000000000001</v>
      </c>
      <c r="P256" s="576">
        <v>41.094000000000001</v>
      </c>
      <c r="Q256" s="576">
        <v>423.0996045</v>
      </c>
      <c r="R256" s="576">
        <v>366.49703110763267</v>
      </c>
      <c r="S256" s="576">
        <v>101.51223259000001</v>
      </c>
      <c r="T256" s="576">
        <v>102.01631012000001</v>
      </c>
      <c r="U256" s="575"/>
      <c r="V256" s="170">
        <v>33.033602723600183</v>
      </c>
    </row>
    <row r="257" spans="1:22" x14ac:dyDescent="0.25">
      <c r="A257">
        <v>0</v>
      </c>
      <c r="B257" s="581" t="s">
        <v>3433</v>
      </c>
      <c r="C257" s="581" t="s">
        <v>3522</v>
      </c>
      <c r="D257" s="581" t="s">
        <v>1990</v>
      </c>
      <c r="E257" s="581">
        <v>1015</v>
      </c>
      <c r="F257" s="580" t="s">
        <v>3532</v>
      </c>
      <c r="G257" s="579" t="s">
        <v>3520</v>
      </c>
      <c r="H257" s="579" t="s">
        <v>3519</v>
      </c>
      <c r="I257" s="578"/>
      <c r="J257" s="576"/>
      <c r="K257" s="575"/>
      <c r="L257" s="577">
        <v>0</v>
      </c>
      <c r="M257" s="201">
        <v>366.49703110763267</v>
      </c>
      <c r="N257" s="201">
        <v>423.0996045</v>
      </c>
      <c r="O257" s="201">
        <v>41.094000000000001</v>
      </c>
      <c r="P257" s="576">
        <v>41.094000000000001</v>
      </c>
      <c r="Q257" s="576">
        <v>423.0996045</v>
      </c>
      <c r="R257" s="576">
        <v>366.49703110763267</v>
      </c>
      <c r="S257" s="576">
        <v>102.01631012000001</v>
      </c>
      <c r="T257" s="576">
        <v>102.01631012000001</v>
      </c>
      <c r="U257" s="575"/>
      <c r="V257" s="170">
        <v>33.537680253600186</v>
      </c>
    </row>
    <row r="258" spans="1:22" x14ac:dyDescent="0.25">
      <c r="A258">
        <v>0</v>
      </c>
      <c r="B258" s="581" t="s">
        <v>3433</v>
      </c>
      <c r="C258" s="581" t="s">
        <v>3522</v>
      </c>
      <c r="D258" s="581" t="s">
        <v>2849</v>
      </c>
      <c r="E258" s="581">
        <v>1025</v>
      </c>
      <c r="F258" s="580" t="s">
        <v>3531</v>
      </c>
      <c r="G258" s="579"/>
      <c r="H258" s="579" t="s">
        <v>3530</v>
      </c>
      <c r="I258" s="578"/>
      <c r="J258" s="576"/>
      <c r="K258" s="575"/>
      <c r="L258" s="577">
        <v>1.00815506</v>
      </c>
      <c r="M258" s="201">
        <v>365.99295357763265</v>
      </c>
      <c r="N258" s="201">
        <v>423.0996045</v>
      </c>
      <c r="O258" s="201">
        <v>41.094000000000001</v>
      </c>
      <c r="P258" s="576">
        <v>41.094000000000001</v>
      </c>
      <c r="Q258" s="576">
        <v>423.0996045</v>
      </c>
      <c r="R258" s="576">
        <v>365.48887604763269</v>
      </c>
      <c r="S258" s="576">
        <v>102.52038765000002</v>
      </c>
      <c r="T258" s="576">
        <v>103.02446518000002</v>
      </c>
      <c r="U258" s="575"/>
      <c r="V258" s="170">
        <v>34.04175778360019</v>
      </c>
    </row>
    <row r="259" spans="1:22" x14ac:dyDescent="0.25">
      <c r="A259">
        <v>0</v>
      </c>
      <c r="B259" s="581" t="s">
        <v>3433</v>
      </c>
      <c r="C259" s="581" t="s">
        <v>3522</v>
      </c>
      <c r="D259" s="581" t="s">
        <v>1967</v>
      </c>
      <c r="E259" s="581">
        <v>1025</v>
      </c>
      <c r="F259" s="580" t="s">
        <v>3529</v>
      </c>
      <c r="G259" s="579" t="s">
        <v>1965</v>
      </c>
      <c r="H259" s="579" t="s">
        <v>3528</v>
      </c>
      <c r="I259" s="578"/>
      <c r="J259" s="576"/>
      <c r="K259" s="575"/>
      <c r="L259" s="577">
        <v>0</v>
      </c>
      <c r="M259" s="201">
        <v>365.48887604763269</v>
      </c>
      <c r="N259" s="201">
        <v>423.0996045</v>
      </c>
      <c r="O259" s="201">
        <v>41.094000000000001</v>
      </c>
      <c r="P259" s="576">
        <v>41.094000000000001</v>
      </c>
      <c r="Q259" s="576">
        <v>423.0996045</v>
      </c>
      <c r="R259" s="576">
        <v>365.48887604763269</v>
      </c>
      <c r="S259" s="576">
        <v>103.02446518000002</v>
      </c>
      <c r="T259" s="576">
        <v>103.02446518000002</v>
      </c>
      <c r="U259" s="575"/>
      <c r="V259" s="170">
        <v>34.545835313600193</v>
      </c>
    </row>
    <row r="260" spans="1:22" x14ac:dyDescent="0.25">
      <c r="A260">
        <v>0</v>
      </c>
      <c r="B260" s="581" t="s">
        <v>3433</v>
      </c>
      <c r="C260" s="581" t="s">
        <v>3522</v>
      </c>
      <c r="D260" s="581" t="s">
        <v>2849</v>
      </c>
      <c r="E260" s="581">
        <v>1035</v>
      </c>
      <c r="F260" s="580" t="s">
        <v>3527</v>
      </c>
      <c r="G260" s="579"/>
      <c r="H260" s="579" t="s">
        <v>3526</v>
      </c>
      <c r="I260" s="578"/>
      <c r="J260" s="576"/>
      <c r="K260" s="575"/>
      <c r="L260" s="577">
        <v>1.00815506</v>
      </c>
      <c r="M260" s="201">
        <v>364.98479851763273</v>
      </c>
      <c r="N260" s="201">
        <v>423.0996045</v>
      </c>
      <c r="O260" s="201">
        <v>41.094000000000001</v>
      </c>
      <c r="P260" s="576">
        <v>41.094000000000001</v>
      </c>
      <c r="Q260" s="576">
        <v>423.0996045</v>
      </c>
      <c r="R260" s="576">
        <v>364.48072098763271</v>
      </c>
      <c r="S260" s="576">
        <v>103.52854271000002</v>
      </c>
      <c r="T260" s="576">
        <v>104.03262024000003</v>
      </c>
      <c r="U260" s="575"/>
      <c r="V260" s="170">
        <v>35.049912843600197</v>
      </c>
    </row>
    <row r="261" spans="1:22" x14ac:dyDescent="0.25">
      <c r="A261">
        <v>0</v>
      </c>
      <c r="B261" s="581" t="s">
        <v>3433</v>
      </c>
      <c r="C261" s="581" t="s">
        <v>3522</v>
      </c>
      <c r="D261" s="581" t="s">
        <v>1990</v>
      </c>
      <c r="E261" s="581">
        <v>1035</v>
      </c>
      <c r="F261" s="580" t="s">
        <v>3525</v>
      </c>
      <c r="G261" s="579" t="s">
        <v>3520</v>
      </c>
      <c r="H261" s="579" t="s">
        <v>3519</v>
      </c>
      <c r="I261" s="578"/>
      <c r="J261" s="576"/>
      <c r="K261" s="575"/>
      <c r="L261" s="577">
        <v>0</v>
      </c>
      <c r="M261" s="201">
        <v>364.48072098763271</v>
      </c>
      <c r="N261" s="201">
        <v>423.0996045</v>
      </c>
      <c r="O261" s="201">
        <v>41.094000000000001</v>
      </c>
      <c r="P261" s="576">
        <v>41.094000000000001</v>
      </c>
      <c r="Q261" s="576">
        <v>423.0996045</v>
      </c>
      <c r="R261" s="576">
        <v>364.48072098763271</v>
      </c>
      <c r="S261" s="576">
        <v>104.03262024000003</v>
      </c>
      <c r="T261" s="576">
        <v>104.03262024000003</v>
      </c>
      <c r="U261" s="575"/>
      <c r="V261" s="170">
        <v>35.5539903736002</v>
      </c>
    </row>
    <row r="262" spans="1:22" x14ac:dyDescent="0.25">
      <c r="A262">
        <v>0</v>
      </c>
      <c r="B262" s="581" t="s">
        <v>3433</v>
      </c>
      <c r="C262" s="581" t="s">
        <v>3522</v>
      </c>
      <c r="D262" s="581" t="s">
        <v>2849</v>
      </c>
      <c r="E262" s="581">
        <v>1045</v>
      </c>
      <c r="F262" s="580" t="s">
        <v>3524</v>
      </c>
      <c r="G262" s="579"/>
      <c r="H262" s="579" t="s">
        <v>3523</v>
      </c>
      <c r="I262" s="578"/>
      <c r="J262" s="576"/>
      <c r="K262" s="575"/>
      <c r="L262" s="577">
        <v>1.00815506</v>
      </c>
      <c r="M262" s="201">
        <v>363.97664345763269</v>
      </c>
      <c r="N262" s="201">
        <v>423.0996045</v>
      </c>
      <c r="O262" s="201">
        <v>41.094000000000001</v>
      </c>
      <c r="P262" s="576">
        <v>41.094000000000001</v>
      </c>
      <c r="Q262" s="576">
        <v>423.0996045</v>
      </c>
      <c r="R262" s="576">
        <v>363.47256592763273</v>
      </c>
      <c r="S262" s="576">
        <v>104.53669777000003</v>
      </c>
      <c r="T262" s="576">
        <v>105.04077530000004</v>
      </c>
      <c r="U262" s="575"/>
      <c r="V262" s="170">
        <v>36.058067903600204</v>
      </c>
    </row>
    <row r="263" spans="1:22" x14ac:dyDescent="0.25">
      <c r="A263">
        <v>0</v>
      </c>
      <c r="B263" s="581" t="s">
        <v>3433</v>
      </c>
      <c r="C263" s="581" t="s">
        <v>3522</v>
      </c>
      <c r="D263" s="581" t="s">
        <v>1990</v>
      </c>
      <c r="E263" s="581">
        <v>1045</v>
      </c>
      <c r="F263" s="580" t="s">
        <v>3521</v>
      </c>
      <c r="G263" s="579" t="s">
        <v>3520</v>
      </c>
      <c r="H263" s="579" t="s">
        <v>3519</v>
      </c>
      <c r="I263" s="578"/>
      <c r="J263" s="576"/>
      <c r="K263" s="575"/>
      <c r="L263" s="577">
        <v>0</v>
      </c>
      <c r="M263" s="201">
        <v>363.47256592763273</v>
      </c>
      <c r="N263" s="201">
        <v>423.0996045</v>
      </c>
      <c r="O263" s="201">
        <v>41.094000000000001</v>
      </c>
      <c r="P263" s="576">
        <v>41.094000000000001</v>
      </c>
      <c r="Q263" s="576">
        <v>423.0996045</v>
      </c>
      <c r="R263" s="576">
        <v>363.47256592763273</v>
      </c>
      <c r="S263" s="576">
        <v>105.04077530000004</v>
      </c>
      <c r="T263" s="576">
        <v>105.04077530000004</v>
      </c>
      <c r="U263" s="575"/>
      <c r="V263" s="170">
        <v>36.562145433600207</v>
      </c>
    </row>
    <row r="264" spans="1:22" x14ac:dyDescent="0.25">
      <c r="A264">
        <v>0</v>
      </c>
      <c r="B264" s="581"/>
      <c r="C264" s="581"/>
      <c r="D264" s="581"/>
      <c r="E264" s="581"/>
      <c r="F264" s="580"/>
      <c r="G264" s="579"/>
      <c r="H264" s="579" t="s">
        <v>3518</v>
      </c>
      <c r="I264" s="578"/>
      <c r="J264" s="576"/>
      <c r="K264" s="575"/>
      <c r="L264" s="577">
        <v>0</v>
      </c>
      <c r="M264" s="201">
        <v>363.47256592763273</v>
      </c>
      <c r="N264" s="201">
        <v>423.0996045</v>
      </c>
      <c r="O264" s="201">
        <v>41.094000000000001</v>
      </c>
      <c r="P264" s="576">
        <v>41.094000000000001</v>
      </c>
      <c r="Q264" s="576">
        <v>423.0996045</v>
      </c>
      <c r="R264" s="576">
        <v>363.47256592763273</v>
      </c>
      <c r="S264" s="576">
        <v>105.04077530000004</v>
      </c>
      <c r="T264" s="576">
        <v>105.04077530000004</v>
      </c>
      <c r="U264" s="575"/>
      <c r="V264" s="170">
        <v>36.562145433600207</v>
      </c>
    </row>
    <row r="265" spans="1:22" x14ac:dyDescent="0.25">
      <c r="A265">
        <v>0</v>
      </c>
      <c r="B265" s="581"/>
      <c r="C265" s="581"/>
      <c r="D265" s="581"/>
      <c r="E265" s="581"/>
      <c r="F265" s="580"/>
      <c r="G265" s="579"/>
      <c r="H265" s="579" t="s">
        <v>3517</v>
      </c>
      <c r="I265" s="578"/>
      <c r="J265" s="576"/>
      <c r="K265" s="575"/>
      <c r="L265" s="577">
        <v>3.175E-2</v>
      </c>
      <c r="M265" s="201">
        <v>363.45669092763274</v>
      </c>
      <c r="N265" s="201">
        <v>423.0996045</v>
      </c>
      <c r="O265" s="201">
        <v>41.094000000000001</v>
      </c>
      <c r="P265" s="576">
        <v>41.094000000000001</v>
      </c>
      <c r="Q265" s="576">
        <v>423.0996045</v>
      </c>
      <c r="R265" s="576">
        <v>363.44081592763274</v>
      </c>
      <c r="S265" s="576">
        <v>105.05665030000004</v>
      </c>
      <c r="T265" s="576">
        <v>105.07252530000004</v>
      </c>
      <c r="U265" s="575"/>
      <c r="V265" s="170">
        <v>36.578020433600216</v>
      </c>
    </row>
    <row r="266" spans="1:22" x14ac:dyDescent="0.25">
      <c r="A266">
        <v>0</v>
      </c>
      <c r="B266" s="251" t="s">
        <v>3433</v>
      </c>
      <c r="C266" s="251" t="s">
        <v>3432</v>
      </c>
      <c r="D266" s="251" t="s">
        <v>3516</v>
      </c>
      <c r="E266" s="251"/>
      <c r="F266" s="223"/>
      <c r="G266" s="224"/>
      <c r="H266" s="224"/>
      <c r="I266" s="271"/>
      <c r="J266" s="370"/>
      <c r="K266" s="370"/>
      <c r="L266" s="201">
        <v>0</v>
      </c>
      <c r="M266" s="201">
        <v>363.44081592763274</v>
      </c>
      <c r="N266" s="201">
        <v>423.0996045</v>
      </c>
      <c r="O266" s="201">
        <v>41.094000000000001</v>
      </c>
      <c r="P266" s="225">
        <v>41.094000000000001</v>
      </c>
      <c r="Q266" s="225">
        <v>423.0996045</v>
      </c>
      <c r="R266" s="225">
        <v>363.44081592763274</v>
      </c>
      <c r="S266" s="225">
        <v>105.07252530000004</v>
      </c>
      <c r="T266" s="225">
        <v>105.07252530000004</v>
      </c>
      <c r="U266" s="251"/>
      <c r="V266" s="170">
        <v>36.59389543360021</v>
      </c>
    </row>
    <row r="267" spans="1:22" x14ac:dyDescent="0.25">
      <c r="A267">
        <v>0</v>
      </c>
      <c r="B267" s="538"/>
      <c r="C267" s="538"/>
      <c r="D267" s="538"/>
      <c r="E267" s="537"/>
      <c r="F267" s="538" t="s">
        <v>619</v>
      </c>
      <c r="G267" s="542"/>
      <c r="H267" s="546" t="s">
        <v>1962</v>
      </c>
      <c r="I267" s="554">
        <v>30</v>
      </c>
      <c r="J267" s="533"/>
      <c r="K267" s="532"/>
      <c r="L267" s="530">
        <v>5.7906550000000001E-2</v>
      </c>
      <c r="M267" s="201">
        <v>363.41186265263275</v>
      </c>
      <c r="N267" s="201">
        <v>423.0996045</v>
      </c>
      <c r="O267" s="201">
        <v>41.094000000000001</v>
      </c>
      <c r="P267" s="530">
        <v>41.094000000000001</v>
      </c>
      <c r="Q267" s="530">
        <v>423.0996045</v>
      </c>
      <c r="R267" s="530">
        <v>363.38290937763276</v>
      </c>
      <c r="S267" s="530">
        <v>105.10147857500003</v>
      </c>
      <c r="T267" s="530">
        <v>105.13043185000004</v>
      </c>
      <c r="U267" s="551"/>
      <c r="V267" s="170">
        <v>36.622848708600202</v>
      </c>
    </row>
    <row r="268" spans="1:22" x14ac:dyDescent="0.25">
      <c r="A268">
        <v>0</v>
      </c>
      <c r="B268" s="538" t="s">
        <v>3433</v>
      </c>
      <c r="C268" s="538" t="s">
        <v>3432</v>
      </c>
      <c r="D268" s="538" t="s">
        <v>1981</v>
      </c>
      <c r="E268" s="537">
        <v>1052</v>
      </c>
      <c r="F268" s="542" t="s">
        <v>3515</v>
      </c>
      <c r="G268" s="547" t="s">
        <v>3453</v>
      </c>
      <c r="H268" s="547" t="s">
        <v>1978</v>
      </c>
      <c r="I268" s="552">
        <v>30</v>
      </c>
      <c r="J268" s="533"/>
      <c r="K268" s="532"/>
      <c r="L268" s="530">
        <v>6.0706000000000003E-2</v>
      </c>
      <c r="M268" s="201">
        <v>363.35255637763277</v>
      </c>
      <c r="N268" s="201">
        <v>423.0996045</v>
      </c>
      <c r="O268" s="201">
        <v>41.094000000000001</v>
      </c>
      <c r="P268" s="530">
        <v>41.094000000000001</v>
      </c>
      <c r="Q268" s="530">
        <v>423.0996045</v>
      </c>
      <c r="R268" s="530">
        <v>363.32220337763277</v>
      </c>
      <c r="S268" s="530">
        <v>105.16078485000003</v>
      </c>
      <c r="T268" s="530">
        <v>105.19113785000003</v>
      </c>
      <c r="U268" s="544"/>
      <c r="V268" s="170">
        <v>36.682154983600199</v>
      </c>
    </row>
    <row r="269" spans="1:22" x14ac:dyDescent="0.25">
      <c r="A269">
        <v>0</v>
      </c>
      <c r="B269" s="538"/>
      <c r="C269" s="538"/>
      <c r="D269" s="538"/>
      <c r="E269" s="537"/>
      <c r="F269" s="538"/>
      <c r="G269" s="547"/>
      <c r="H269" s="546"/>
      <c r="I269" s="554"/>
      <c r="J269" s="533"/>
      <c r="K269" s="532"/>
      <c r="L269" s="530">
        <v>0.13118335</v>
      </c>
      <c r="M269" s="201">
        <v>363.25661170263277</v>
      </c>
      <c r="N269" s="201">
        <v>423.0996045</v>
      </c>
      <c r="O269" s="201">
        <v>41.094000000000001</v>
      </c>
      <c r="P269" s="530">
        <v>41.094000000000001</v>
      </c>
      <c r="Q269" s="530">
        <v>423.0996045</v>
      </c>
      <c r="R269" s="530">
        <v>363.19102002763276</v>
      </c>
      <c r="S269" s="530">
        <v>105.25672952500004</v>
      </c>
      <c r="T269" s="530">
        <v>105.32232120000003</v>
      </c>
      <c r="U269" s="529"/>
      <c r="V269" s="170">
        <v>36.778099658600212</v>
      </c>
    </row>
    <row r="270" spans="1:22" x14ac:dyDescent="0.25">
      <c r="A270">
        <v>0</v>
      </c>
      <c r="B270" s="573" t="s">
        <v>3433</v>
      </c>
      <c r="C270" s="573" t="s">
        <v>3432</v>
      </c>
      <c r="D270" s="573" t="s">
        <v>1973</v>
      </c>
      <c r="E270" s="574">
        <v>1053</v>
      </c>
      <c r="F270" s="573" t="s">
        <v>3514</v>
      </c>
      <c r="G270" s="541" t="s">
        <v>3483</v>
      </c>
      <c r="H270" s="572" t="s">
        <v>3482</v>
      </c>
      <c r="I270" s="571">
        <v>30</v>
      </c>
      <c r="J270" s="570"/>
      <c r="K270" s="532"/>
      <c r="L270" s="530">
        <v>0</v>
      </c>
      <c r="M270" s="201">
        <v>363.19102002763276</v>
      </c>
      <c r="N270" s="201">
        <v>423.0996045</v>
      </c>
      <c r="O270" s="201">
        <v>41.094000000000001</v>
      </c>
      <c r="P270" s="530">
        <v>41.094000000000001</v>
      </c>
      <c r="Q270" s="530">
        <v>423.0996045</v>
      </c>
      <c r="R270" s="530">
        <v>363.19102002763276</v>
      </c>
      <c r="S270" s="530">
        <v>105.32232120000003</v>
      </c>
      <c r="T270" s="530">
        <v>105.32232120000003</v>
      </c>
      <c r="U270" s="529" t="s">
        <v>3513</v>
      </c>
      <c r="V270" s="170">
        <v>36.843691333600205</v>
      </c>
    </row>
    <row r="271" spans="1:22" x14ac:dyDescent="0.25">
      <c r="A271">
        <v>0</v>
      </c>
      <c r="B271" s="538" t="s">
        <v>3433</v>
      </c>
      <c r="C271" s="538" t="s">
        <v>3432</v>
      </c>
      <c r="D271" s="538" t="s">
        <v>1990</v>
      </c>
      <c r="E271" s="537">
        <v>1053</v>
      </c>
      <c r="F271" s="538" t="s">
        <v>3512</v>
      </c>
      <c r="G271" s="547" t="s">
        <v>1988</v>
      </c>
      <c r="H271" s="546" t="s">
        <v>1987</v>
      </c>
      <c r="I271" s="554"/>
      <c r="J271" s="533"/>
      <c r="K271" s="532"/>
      <c r="L271" s="530">
        <v>0</v>
      </c>
      <c r="M271" s="201">
        <v>363.19102002763276</v>
      </c>
      <c r="N271" s="201">
        <v>423.0996045</v>
      </c>
      <c r="O271" s="201">
        <v>41.094000000000001</v>
      </c>
      <c r="P271" s="530">
        <v>41.094000000000001</v>
      </c>
      <c r="Q271" s="530">
        <v>423.0996045</v>
      </c>
      <c r="R271" s="530">
        <v>363.19102002763276</v>
      </c>
      <c r="S271" s="530">
        <v>105.32232120000003</v>
      </c>
      <c r="T271" s="530">
        <v>105.32232120000003</v>
      </c>
      <c r="U271" s="529"/>
      <c r="V271" s="170">
        <v>36.843691333600205</v>
      </c>
    </row>
    <row r="272" spans="1:22" x14ac:dyDescent="0.25">
      <c r="A272">
        <v>0</v>
      </c>
      <c r="B272" s="538"/>
      <c r="C272" s="538"/>
      <c r="D272" s="538"/>
      <c r="E272" s="537"/>
      <c r="F272" s="538"/>
      <c r="G272" s="547"/>
      <c r="H272" s="546"/>
      <c r="I272" s="554">
        <v>30</v>
      </c>
      <c r="J272" s="533"/>
      <c r="K272" s="532"/>
      <c r="L272" s="530">
        <v>0.12291060000000001</v>
      </c>
      <c r="M272" s="201">
        <v>363.12956472763278</v>
      </c>
      <c r="N272" s="201">
        <v>423.0996045</v>
      </c>
      <c r="O272" s="201">
        <v>41.094000000000001</v>
      </c>
      <c r="P272" s="530">
        <v>41.094000000000001</v>
      </c>
      <c r="Q272" s="530">
        <v>423.0996045</v>
      </c>
      <c r="R272" s="530">
        <v>363.06810942763275</v>
      </c>
      <c r="S272" s="530">
        <v>105.38377650000002</v>
      </c>
      <c r="T272" s="530">
        <v>105.44523180000003</v>
      </c>
      <c r="U272" s="529"/>
      <c r="V272" s="170">
        <v>36.905146633600197</v>
      </c>
    </row>
    <row r="273" spans="1:22" x14ac:dyDescent="0.25">
      <c r="A273">
        <v>0</v>
      </c>
      <c r="B273" s="538" t="s">
        <v>3433</v>
      </c>
      <c r="C273" s="538" t="s">
        <v>3432</v>
      </c>
      <c r="D273" s="538" t="s">
        <v>474</v>
      </c>
      <c r="E273" s="537">
        <v>1055</v>
      </c>
      <c r="F273" s="538" t="s">
        <v>473</v>
      </c>
      <c r="G273" s="547" t="s">
        <v>3436</v>
      </c>
      <c r="H273" s="546" t="s">
        <v>3435</v>
      </c>
      <c r="I273" s="554">
        <v>30</v>
      </c>
      <c r="J273" s="533"/>
      <c r="K273" s="532"/>
      <c r="L273" s="530">
        <v>0.04</v>
      </c>
      <c r="M273" s="201">
        <v>363.04810942763277</v>
      </c>
      <c r="N273" s="201">
        <v>423.0996045</v>
      </c>
      <c r="O273" s="201">
        <v>41.094000000000001</v>
      </c>
      <c r="P273" s="530">
        <v>41.094000000000001</v>
      </c>
      <c r="Q273" s="530">
        <v>423.0996045</v>
      </c>
      <c r="R273" s="530">
        <v>363.02810942763273</v>
      </c>
      <c r="S273" s="530">
        <v>105.46523180000004</v>
      </c>
      <c r="T273" s="530">
        <v>105.48523180000004</v>
      </c>
      <c r="U273" s="529"/>
      <c r="V273" s="170">
        <v>36.986601933600213</v>
      </c>
    </row>
    <row r="274" spans="1:22" x14ac:dyDescent="0.25">
      <c r="A274">
        <v>0</v>
      </c>
      <c r="B274" s="538"/>
      <c r="C274" s="538"/>
      <c r="D274" s="538"/>
      <c r="E274" s="537"/>
      <c r="F274" s="538"/>
      <c r="G274" s="547"/>
      <c r="H274" s="546" t="s">
        <v>3511</v>
      </c>
      <c r="I274" s="554">
        <v>30</v>
      </c>
      <c r="J274" s="533"/>
      <c r="K274" s="532"/>
      <c r="L274" s="530">
        <v>0.10349865</v>
      </c>
      <c r="M274" s="201">
        <v>362.97636010263273</v>
      </c>
      <c r="N274" s="201">
        <v>423.0996045</v>
      </c>
      <c r="O274" s="201">
        <v>41.094000000000001</v>
      </c>
      <c r="P274" s="530">
        <v>41.094000000000001</v>
      </c>
      <c r="Q274" s="530">
        <v>423.0996045</v>
      </c>
      <c r="R274" s="530">
        <v>362.92461077763272</v>
      </c>
      <c r="S274" s="530">
        <v>105.53698112500004</v>
      </c>
      <c r="T274" s="530">
        <v>105.58873045000004</v>
      </c>
      <c r="U274" s="529"/>
      <c r="V274" s="170">
        <v>37.058351258600212</v>
      </c>
    </row>
    <row r="275" spans="1:22" x14ac:dyDescent="0.25">
      <c r="A275">
        <v>0</v>
      </c>
      <c r="B275" s="538" t="s">
        <v>3433</v>
      </c>
      <c r="C275" s="538" t="s">
        <v>3432</v>
      </c>
      <c r="D275" s="538" t="s">
        <v>111</v>
      </c>
      <c r="E275" s="537">
        <v>1056</v>
      </c>
      <c r="F275" s="542" t="s">
        <v>112</v>
      </c>
      <c r="G275" s="547" t="s">
        <v>3448</v>
      </c>
      <c r="H275" s="547" t="s">
        <v>1951</v>
      </c>
      <c r="I275" s="552">
        <v>40</v>
      </c>
      <c r="J275" s="533"/>
      <c r="K275" s="532"/>
      <c r="L275" s="530">
        <v>0</v>
      </c>
      <c r="M275" s="201">
        <v>362.92461077763272</v>
      </c>
      <c r="N275" s="201">
        <v>423.0996045</v>
      </c>
      <c r="O275" s="201">
        <v>41.094000000000001</v>
      </c>
      <c r="P275" s="530">
        <v>41.094000000000001</v>
      </c>
      <c r="Q275" s="530">
        <v>423.0996045</v>
      </c>
      <c r="R275" s="530">
        <v>362.92461077763272</v>
      </c>
      <c r="S275" s="530">
        <v>105.58873045000004</v>
      </c>
      <c r="T275" s="530">
        <v>105.58873045000004</v>
      </c>
      <c r="U275" s="544"/>
      <c r="V275" s="170">
        <v>37.110100583600214</v>
      </c>
    </row>
    <row r="276" spans="1:22" x14ac:dyDescent="0.25">
      <c r="A276">
        <v>0</v>
      </c>
      <c r="B276" s="542"/>
      <c r="C276" s="542"/>
      <c r="D276" s="542"/>
      <c r="E276" s="569"/>
      <c r="F276" s="542" t="s">
        <v>619</v>
      </c>
      <c r="G276" s="547"/>
      <c r="H276" s="547"/>
      <c r="I276" s="552">
        <v>30</v>
      </c>
      <c r="J276" s="531"/>
      <c r="K276" s="532"/>
      <c r="L276" s="539">
        <v>0.10662865000000001</v>
      </c>
      <c r="M276" s="201">
        <v>362.87129645263269</v>
      </c>
      <c r="N276" s="201">
        <v>423.0996045</v>
      </c>
      <c r="O276" s="201">
        <v>41.094000000000001</v>
      </c>
      <c r="P276" s="530">
        <v>41.094000000000001</v>
      </c>
      <c r="Q276" s="530">
        <v>423.0996045</v>
      </c>
      <c r="R276" s="530">
        <v>362.81798212763272</v>
      </c>
      <c r="S276" s="530">
        <v>105.64204477500004</v>
      </c>
      <c r="T276" s="530">
        <v>105.69535910000005</v>
      </c>
      <c r="U276" s="551"/>
      <c r="V276" s="170">
        <v>37.163414908600217</v>
      </c>
    </row>
    <row r="277" spans="1:22" x14ac:dyDescent="0.25">
      <c r="A277">
        <v>0</v>
      </c>
      <c r="B277" s="538" t="s">
        <v>3433</v>
      </c>
      <c r="C277" s="538" t="s">
        <v>3432</v>
      </c>
      <c r="D277" s="538" t="s">
        <v>2053</v>
      </c>
      <c r="E277" s="537">
        <v>1057</v>
      </c>
      <c r="F277" s="542" t="s">
        <v>3510</v>
      </c>
      <c r="G277" s="547" t="s">
        <v>3446</v>
      </c>
      <c r="H277" s="547" t="s">
        <v>3509</v>
      </c>
      <c r="I277" s="552">
        <v>47.5</v>
      </c>
      <c r="J277" s="533"/>
      <c r="K277" s="532"/>
      <c r="L277" s="530">
        <v>0.1</v>
      </c>
      <c r="M277" s="201">
        <v>362.76798212763271</v>
      </c>
      <c r="N277" s="201">
        <v>423.0996045</v>
      </c>
      <c r="O277" s="201">
        <v>41.094000000000001</v>
      </c>
      <c r="P277" s="530">
        <v>41.094000000000001</v>
      </c>
      <c r="Q277" s="530">
        <v>423.0996045</v>
      </c>
      <c r="R277" s="530">
        <v>362.71798212763269</v>
      </c>
      <c r="S277" s="530">
        <v>105.74535910000004</v>
      </c>
      <c r="T277" s="530">
        <v>105.79535910000004</v>
      </c>
      <c r="U277" s="544"/>
      <c r="V277" s="170">
        <v>37.266729233600216</v>
      </c>
    </row>
    <row r="278" spans="1:22" x14ac:dyDescent="0.25">
      <c r="A278">
        <v>0</v>
      </c>
      <c r="B278" s="538"/>
      <c r="C278" s="538"/>
      <c r="D278" s="538"/>
      <c r="E278" s="537"/>
      <c r="F278" s="542"/>
      <c r="G278" s="547"/>
      <c r="H278" s="547"/>
      <c r="I278" s="552">
        <v>47.5</v>
      </c>
      <c r="J278" s="533"/>
      <c r="K278" s="532"/>
      <c r="L278" s="530">
        <v>0.1</v>
      </c>
      <c r="M278" s="201">
        <v>362.66798212763268</v>
      </c>
      <c r="N278" s="201">
        <v>423.0996045</v>
      </c>
      <c r="O278" s="201">
        <v>41.094000000000001</v>
      </c>
      <c r="P278" s="530">
        <v>41.094000000000001</v>
      </c>
      <c r="Q278" s="530">
        <v>423.0996045</v>
      </c>
      <c r="R278" s="530">
        <v>362.61798212763267</v>
      </c>
      <c r="S278" s="530">
        <v>105.84535910000004</v>
      </c>
      <c r="T278" s="530">
        <v>105.89535910000004</v>
      </c>
      <c r="U278" s="544"/>
      <c r="V278" s="170">
        <v>37.366729233600211</v>
      </c>
    </row>
    <row r="279" spans="1:22" x14ac:dyDescent="0.25">
      <c r="A279">
        <v>0</v>
      </c>
      <c r="B279" s="538" t="s">
        <v>3433</v>
      </c>
      <c r="C279" s="538" t="s">
        <v>3432</v>
      </c>
      <c r="D279" s="538" t="s">
        <v>2053</v>
      </c>
      <c r="E279" s="537">
        <v>1060</v>
      </c>
      <c r="F279" s="542" t="s">
        <v>3508</v>
      </c>
      <c r="G279" s="547" t="s">
        <v>3443</v>
      </c>
      <c r="H279" s="547" t="s">
        <v>3507</v>
      </c>
      <c r="I279" s="552">
        <v>47.5</v>
      </c>
      <c r="J279" s="533"/>
      <c r="K279" s="532"/>
      <c r="L279" s="530">
        <v>0.15</v>
      </c>
      <c r="M279" s="201">
        <v>362.54298212763268</v>
      </c>
      <c r="N279" s="201">
        <v>423.0996045</v>
      </c>
      <c r="O279" s="201">
        <v>41.094000000000001</v>
      </c>
      <c r="P279" s="530">
        <v>41.094000000000001</v>
      </c>
      <c r="Q279" s="530">
        <v>423.0996045</v>
      </c>
      <c r="R279" s="530">
        <v>362.46798212763269</v>
      </c>
      <c r="S279" s="530">
        <v>105.97035910000004</v>
      </c>
      <c r="T279" s="530">
        <v>106.04535910000004</v>
      </c>
      <c r="U279" s="544"/>
      <c r="V279" s="170">
        <v>37.491729233600211</v>
      </c>
    </row>
    <row r="280" spans="1:22" x14ac:dyDescent="0.25">
      <c r="A280">
        <v>0</v>
      </c>
      <c r="B280" s="538"/>
      <c r="C280" s="538"/>
      <c r="D280" s="538"/>
      <c r="E280" s="537"/>
      <c r="F280" s="542"/>
      <c r="G280" s="547"/>
      <c r="H280" s="547"/>
      <c r="I280" s="552">
        <v>47.5</v>
      </c>
      <c r="J280" s="533"/>
      <c r="K280" s="532"/>
      <c r="L280" s="530">
        <v>0.1</v>
      </c>
      <c r="M280" s="201">
        <v>362.41798212763268</v>
      </c>
      <c r="N280" s="201">
        <v>423.0996045</v>
      </c>
      <c r="O280" s="201">
        <v>41.094000000000001</v>
      </c>
      <c r="P280" s="530">
        <v>41.094000000000001</v>
      </c>
      <c r="Q280" s="530">
        <v>423.0996045</v>
      </c>
      <c r="R280" s="530">
        <v>362.36798212763267</v>
      </c>
      <c r="S280" s="530">
        <v>106.09535910000004</v>
      </c>
      <c r="T280" s="530">
        <v>106.14535910000004</v>
      </c>
      <c r="U280" s="544"/>
      <c r="V280" s="170">
        <v>37.616729233600211</v>
      </c>
    </row>
    <row r="281" spans="1:22" x14ac:dyDescent="0.25">
      <c r="A281">
        <v>0</v>
      </c>
      <c r="B281" s="538" t="s">
        <v>3433</v>
      </c>
      <c r="C281" s="538" t="s">
        <v>3432</v>
      </c>
      <c r="D281" s="538" t="s">
        <v>2053</v>
      </c>
      <c r="E281" s="537">
        <v>1062</v>
      </c>
      <c r="F281" s="542" t="s">
        <v>3506</v>
      </c>
      <c r="G281" s="547" t="s">
        <v>3439</v>
      </c>
      <c r="H281" s="547" t="s">
        <v>3504</v>
      </c>
      <c r="I281" s="552">
        <v>47.5</v>
      </c>
      <c r="J281" s="533"/>
      <c r="K281" s="532"/>
      <c r="L281" s="530">
        <v>0.1</v>
      </c>
      <c r="M281" s="201">
        <v>362.31798212763266</v>
      </c>
      <c r="N281" s="201">
        <v>423.0996045</v>
      </c>
      <c r="O281" s="201">
        <v>41.094000000000001</v>
      </c>
      <c r="P281" s="530">
        <v>41.094000000000001</v>
      </c>
      <c r="Q281" s="530">
        <v>423.0996045</v>
      </c>
      <c r="R281" s="530">
        <v>362.26798212763265</v>
      </c>
      <c r="S281" s="530">
        <v>106.19535910000003</v>
      </c>
      <c r="T281" s="530">
        <v>106.24535910000003</v>
      </c>
      <c r="U281" s="544"/>
      <c r="V281" s="170">
        <v>37.716729233600205</v>
      </c>
    </row>
    <row r="282" spans="1:22" x14ac:dyDescent="0.25">
      <c r="A282">
        <v>0</v>
      </c>
      <c r="B282" s="538" t="s">
        <v>3433</v>
      </c>
      <c r="C282" s="538" t="s">
        <v>3432</v>
      </c>
      <c r="D282" s="538" t="s">
        <v>1961</v>
      </c>
      <c r="E282" s="537">
        <v>1062</v>
      </c>
      <c r="F282" s="542" t="s">
        <v>3505</v>
      </c>
      <c r="G282" s="547" t="s">
        <v>3439</v>
      </c>
      <c r="H282" s="547" t="s">
        <v>3504</v>
      </c>
      <c r="I282" s="552">
        <v>47.5</v>
      </c>
      <c r="J282" s="533"/>
      <c r="K282" s="532"/>
      <c r="L282" s="530">
        <v>0</v>
      </c>
      <c r="M282" s="201">
        <v>362.26798212763265</v>
      </c>
      <c r="N282" s="201">
        <v>423.0996045</v>
      </c>
      <c r="O282" s="201">
        <v>41.094000000000001</v>
      </c>
      <c r="P282" s="530">
        <v>41.094000000000001</v>
      </c>
      <c r="Q282" s="530">
        <v>423.0996045</v>
      </c>
      <c r="R282" s="530">
        <v>362.26798212763265</v>
      </c>
      <c r="S282" s="530">
        <v>106.24535910000003</v>
      </c>
      <c r="T282" s="530">
        <v>106.24535910000003</v>
      </c>
      <c r="U282" s="544"/>
      <c r="V282" s="170">
        <v>37.766729233600202</v>
      </c>
    </row>
    <row r="283" spans="1:22" x14ac:dyDescent="0.25">
      <c r="A283">
        <v>0</v>
      </c>
      <c r="B283" s="538"/>
      <c r="C283" s="538"/>
      <c r="D283" s="538"/>
      <c r="E283" s="537"/>
      <c r="F283" s="538" t="s">
        <v>619</v>
      </c>
      <c r="G283" s="547"/>
      <c r="H283" s="546" t="s">
        <v>3503</v>
      </c>
      <c r="I283" s="554" t="s">
        <v>3502</v>
      </c>
      <c r="J283" s="533"/>
      <c r="K283" s="532"/>
      <c r="L283" s="530">
        <v>0.2409162</v>
      </c>
      <c r="M283" s="201">
        <v>362.14752402763264</v>
      </c>
      <c r="N283" s="201">
        <v>423.0996045</v>
      </c>
      <c r="O283" s="201">
        <v>41.094000000000001</v>
      </c>
      <c r="P283" s="530">
        <v>41.094000000000001</v>
      </c>
      <c r="Q283" s="530">
        <v>423.0996045</v>
      </c>
      <c r="R283" s="530">
        <v>362.02706592763263</v>
      </c>
      <c r="S283" s="530">
        <v>106.36581720000004</v>
      </c>
      <c r="T283" s="530">
        <v>106.48627530000003</v>
      </c>
      <c r="U283" s="544"/>
      <c r="V283" s="170">
        <v>37.88718733360021</v>
      </c>
    </row>
    <row r="284" spans="1:22" x14ac:dyDescent="0.25">
      <c r="A284">
        <v>0</v>
      </c>
      <c r="B284" s="538" t="s">
        <v>3433</v>
      </c>
      <c r="C284" s="538" t="s">
        <v>3432</v>
      </c>
      <c r="D284" s="538" t="s">
        <v>2849</v>
      </c>
      <c r="E284" s="537">
        <v>1066</v>
      </c>
      <c r="F284" s="542" t="s">
        <v>3501</v>
      </c>
      <c r="G284" s="547"/>
      <c r="H284" s="547" t="s">
        <v>3450</v>
      </c>
      <c r="I284" s="552">
        <v>30</v>
      </c>
      <c r="J284" s="533"/>
      <c r="K284" s="532"/>
      <c r="L284" s="530">
        <v>0.32</v>
      </c>
      <c r="M284" s="201">
        <v>361.86706592763267</v>
      </c>
      <c r="N284" s="201">
        <v>423.0996045</v>
      </c>
      <c r="O284" s="201">
        <v>41.094000000000001</v>
      </c>
      <c r="P284" s="530">
        <v>41.094000000000001</v>
      </c>
      <c r="Q284" s="530">
        <v>423.0996045</v>
      </c>
      <c r="R284" s="530">
        <v>361.70706592763264</v>
      </c>
      <c r="S284" s="530">
        <v>106.64627530000003</v>
      </c>
      <c r="T284" s="530">
        <v>106.80627530000002</v>
      </c>
      <c r="U284" s="544"/>
      <c r="V284" s="170">
        <v>38.1676454336002</v>
      </c>
    </row>
    <row r="285" spans="1:22" x14ac:dyDescent="0.25">
      <c r="A285">
        <v>0</v>
      </c>
      <c r="B285" s="538" t="s">
        <v>3433</v>
      </c>
      <c r="C285" s="538" t="s">
        <v>3432</v>
      </c>
      <c r="D285" s="538" t="s">
        <v>1990</v>
      </c>
      <c r="E285" s="537">
        <v>1068</v>
      </c>
      <c r="F285" s="542" t="s">
        <v>3500</v>
      </c>
      <c r="G285" s="547" t="s">
        <v>2018</v>
      </c>
      <c r="H285" s="547" t="s">
        <v>2017</v>
      </c>
      <c r="I285" s="552"/>
      <c r="J285" s="533"/>
      <c r="K285" s="532"/>
      <c r="L285" s="530">
        <v>0</v>
      </c>
      <c r="M285" s="201">
        <v>361.70706592763264</v>
      </c>
      <c r="N285" s="201">
        <v>423.0996045</v>
      </c>
      <c r="O285" s="201">
        <v>41.094000000000001</v>
      </c>
      <c r="P285" s="530">
        <v>41.094000000000001</v>
      </c>
      <c r="Q285" s="530">
        <v>423.0996045</v>
      </c>
      <c r="R285" s="530">
        <v>361.70706592763264</v>
      </c>
      <c r="S285" s="530">
        <v>106.80627530000002</v>
      </c>
      <c r="T285" s="530">
        <v>106.80627530000002</v>
      </c>
      <c r="U285" s="529"/>
      <c r="V285" s="170">
        <v>38.327645433600196</v>
      </c>
    </row>
    <row r="286" spans="1:22" x14ac:dyDescent="0.25">
      <c r="A286">
        <v>0</v>
      </c>
      <c r="B286" s="538"/>
      <c r="C286" s="538"/>
      <c r="D286" s="538"/>
      <c r="E286" s="537"/>
      <c r="F286" s="538" t="s">
        <v>619</v>
      </c>
      <c r="G286" s="547"/>
      <c r="H286" s="546" t="s">
        <v>3499</v>
      </c>
      <c r="I286" s="554">
        <v>30</v>
      </c>
      <c r="J286" s="533"/>
      <c r="K286" s="532"/>
      <c r="L286" s="530">
        <v>0.22222239999999999</v>
      </c>
      <c r="M286" s="201">
        <v>361.5959547276326</v>
      </c>
      <c r="N286" s="201">
        <v>423.0996045</v>
      </c>
      <c r="O286" s="201">
        <v>41.094000000000001</v>
      </c>
      <c r="P286" s="530">
        <v>41.094000000000001</v>
      </c>
      <c r="Q286" s="530">
        <v>423.0996045</v>
      </c>
      <c r="R286" s="530">
        <v>361.48484352763262</v>
      </c>
      <c r="S286" s="530">
        <v>106.91738650000003</v>
      </c>
      <c r="T286" s="530">
        <v>107.02849770000003</v>
      </c>
      <c r="U286" s="529"/>
      <c r="V286" s="170">
        <v>38.438756633600207</v>
      </c>
    </row>
    <row r="287" spans="1:22" x14ac:dyDescent="0.25">
      <c r="A287">
        <v>0</v>
      </c>
      <c r="B287" s="538"/>
      <c r="C287" s="538"/>
      <c r="D287" s="538"/>
      <c r="E287" s="537"/>
      <c r="F287" s="538"/>
      <c r="G287" s="547"/>
      <c r="H287" s="546" t="s">
        <v>3498</v>
      </c>
      <c r="I287" s="554">
        <v>30</v>
      </c>
      <c r="J287" s="533"/>
      <c r="K287" s="532"/>
      <c r="L287" s="530">
        <v>0</v>
      </c>
      <c r="M287" s="201">
        <v>361.48484352763262</v>
      </c>
      <c r="N287" s="201">
        <v>423.0996045</v>
      </c>
      <c r="O287" s="201">
        <v>41.094000000000001</v>
      </c>
      <c r="P287" s="530">
        <v>41.094000000000001</v>
      </c>
      <c r="Q287" s="530">
        <v>423.0996045</v>
      </c>
      <c r="R287" s="530">
        <v>361.48484352763262</v>
      </c>
      <c r="S287" s="530">
        <v>107.02849770000003</v>
      </c>
      <c r="T287" s="530">
        <v>107.02849770000003</v>
      </c>
      <c r="U287" s="529"/>
      <c r="V287" s="170">
        <v>38.549867833600203</v>
      </c>
    </row>
    <row r="288" spans="1:22" x14ac:dyDescent="0.25">
      <c r="A288">
        <v>0</v>
      </c>
      <c r="B288" s="538" t="s">
        <v>3433</v>
      </c>
      <c r="C288" s="538" t="s">
        <v>3432</v>
      </c>
      <c r="D288" s="538" t="s">
        <v>1990</v>
      </c>
      <c r="E288" s="537">
        <v>1070</v>
      </c>
      <c r="F288" s="542" t="s">
        <v>3497</v>
      </c>
      <c r="G288" s="547" t="s">
        <v>1988</v>
      </c>
      <c r="H288" s="546" t="s">
        <v>1987</v>
      </c>
      <c r="I288" s="554"/>
      <c r="J288" s="533"/>
      <c r="K288" s="532"/>
      <c r="L288" s="530">
        <v>0</v>
      </c>
      <c r="M288" s="201">
        <v>361.48484352763262</v>
      </c>
      <c r="N288" s="201">
        <v>423.0996045</v>
      </c>
      <c r="O288" s="201">
        <v>41.094000000000001</v>
      </c>
      <c r="P288" s="530">
        <v>41.094000000000001</v>
      </c>
      <c r="Q288" s="530">
        <v>423.0996045</v>
      </c>
      <c r="R288" s="530">
        <v>361.48484352763262</v>
      </c>
      <c r="S288" s="530">
        <v>107.02849770000003</v>
      </c>
      <c r="T288" s="530">
        <v>107.02849770000003</v>
      </c>
      <c r="U288" s="529"/>
      <c r="V288" s="170">
        <v>38.549867833600203</v>
      </c>
    </row>
    <row r="289" spans="1:22" x14ac:dyDescent="0.25">
      <c r="A289">
        <v>0</v>
      </c>
      <c r="B289" s="538" t="s">
        <v>3433</v>
      </c>
      <c r="C289" s="538" t="s">
        <v>3432</v>
      </c>
      <c r="D289" s="538" t="s">
        <v>2152</v>
      </c>
      <c r="E289" s="537">
        <v>1070</v>
      </c>
      <c r="F289" s="542" t="s">
        <v>3496</v>
      </c>
      <c r="G289" s="547" t="s">
        <v>2150</v>
      </c>
      <c r="H289" s="546" t="s">
        <v>2149</v>
      </c>
      <c r="I289" s="554"/>
      <c r="J289" s="533"/>
      <c r="K289" s="532"/>
      <c r="L289" s="530">
        <v>0</v>
      </c>
      <c r="M289" s="201">
        <v>361.48484352763262</v>
      </c>
      <c r="N289" s="201">
        <v>423.0996045</v>
      </c>
      <c r="O289" s="201">
        <v>41.094000000000001</v>
      </c>
      <c r="P289" s="530">
        <v>41.094000000000001</v>
      </c>
      <c r="Q289" s="530">
        <v>423.0996045</v>
      </c>
      <c r="R289" s="530">
        <v>361.48484352763262</v>
      </c>
      <c r="S289" s="530">
        <v>107.02849770000003</v>
      </c>
      <c r="T289" s="530">
        <v>107.02849770000003</v>
      </c>
      <c r="U289" s="529"/>
      <c r="V289" s="170">
        <v>38.549867833600203</v>
      </c>
    </row>
    <row r="290" spans="1:22" x14ac:dyDescent="0.25">
      <c r="A290">
        <v>0</v>
      </c>
      <c r="B290" s="538"/>
      <c r="C290" s="538"/>
      <c r="D290" s="538"/>
      <c r="E290" s="537"/>
      <c r="F290" s="542"/>
      <c r="G290" s="541"/>
      <c r="H290" s="547"/>
      <c r="I290" s="554"/>
      <c r="J290" s="533"/>
      <c r="K290" s="532"/>
      <c r="L290" s="530">
        <v>0.21443941999999999</v>
      </c>
      <c r="M290" s="201">
        <v>361.37762381763264</v>
      </c>
      <c r="N290" s="201">
        <v>423.0996045</v>
      </c>
      <c r="O290" s="201">
        <v>41.094000000000001</v>
      </c>
      <c r="P290" s="530">
        <v>41.094000000000001</v>
      </c>
      <c r="Q290" s="530">
        <v>423.0996045</v>
      </c>
      <c r="R290" s="530">
        <v>361.2704041076326</v>
      </c>
      <c r="S290" s="530">
        <v>107.13571741000004</v>
      </c>
      <c r="T290" s="530">
        <v>107.24293712000004</v>
      </c>
      <c r="U290" s="529"/>
      <c r="V290" s="170">
        <v>38.657087543600213</v>
      </c>
    </row>
    <row r="291" spans="1:22" x14ac:dyDescent="0.25">
      <c r="A291">
        <v>0</v>
      </c>
      <c r="B291" s="544" t="s">
        <v>3433</v>
      </c>
      <c r="C291" s="544" t="s">
        <v>3432</v>
      </c>
      <c r="D291" s="544" t="s">
        <v>111</v>
      </c>
      <c r="E291" s="543">
        <v>1072</v>
      </c>
      <c r="F291" s="551" t="s">
        <v>710</v>
      </c>
      <c r="G291" s="550" t="s">
        <v>3448</v>
      </c>
      <c r="H291" s="550" t="s">
        <v>1951</v>
      </c>
      <c r="I291" s="540">
        <v>40</v>
      </c>
      <c r="J291" s="533"/>
      <c r="K291" s="532"/>
      <c r="L291" s="530">
        <v>0</v>
      </c>
      <c r="M291" s="201">
        <v>361.2704041076326</v>
      </c>
      <c r="N291" s="201">
        <v>423.0996045</v>
      </c>
      <c r="O291" s="201">
        <v>41.094000000000001</v>
      </c>
      <c r="P291" s="530">
        <v>41.094000000000001</v>
      </c>
      <c r="Q291" s="530">
        <v>423.0996045</v>
      </c>
      <c r="R291" s="530">
        <v>361.2704041076326</v>
      </c>
      <c r="S291" s="530">
        <v>107.24293712000004</v>
      </c>
      <c r="T291" s="530">
        <v>107.24293712000004</v>
      </c>
      <c r="U291" s="529"/>
      <c r="V291" s="170">
        <v>38.764307253600208</v>
      </c>
    </row>
    <row r="292" spans="1:22" x14ac:dyDescent="0.25">
      <c r="A292">
        <v>0</v>
      </c>
      <c r="B292" s="553"/>
      <c r="C292" s="544"/>
      <c r="D292" s="544"/>
      <c r="E292" s="543"/>
      <c r="F292" s="530" t="s">
        <v>619</v>
      </c>
      <c r="G292" s="549"/>
      <c r="H292" s="548"/>
      <c r="I292" s="540">
        <v>30</v>
      </c>
      <c r="J292" s="533"/>
      <c r="K292" s="532"/>
      <c r="L292" s="539">
        <v>0.10662865000000001</v>
      </c>
      <c r="M292" s="201">
        <v>361.21708978263257</v>
      </c>
      <c r="N292" s="201">
        <v>423.0996045</v>
      </c>
      <c r="O292" s="201">
        <v>41.094000000000001</v>
      </c>
      <c r="P292" s="530">
        <v>41.094000000000001</v>
      </c>
      <c r="Q292" s="530">
        <v>423.0996045</v>
      </c>
      <c r="R292" s="530">
        <v>361.1637754576326</v>
      </c>
      <c r="S292" s="530">
        <v>107.29625144500004</v>
      </c>
      <c r="T292" s="530">
        <v>107.34956577000004</v>
      </c>
      <c r="U292" s="529"/>
      <c r="V292" s="170">
        <v>38.81762157860021</v>
      </c>
    </row>
    <row r="293" spans="1:22" x14ac:dyDescent="0.25">
      <c r="A293">
        <v>0</v>
      </c>
      <c r="B293" s="544" t="s">
        <v>3433</v>
      </c>
      <c r="C293" s="544" t="s">
        <v>3432</v>
      </c>
      <c r="D293" s="544" t="s">
        <v>2053</v>
      </c>
      <c r="E293" s="543">
        <v>1074</v>
      </c>
      <c r="F293" s="551" t="s">
        <v>3495</v>
      </c>
      <c r="G293" s="550" t="s">
        <v>3446</v>
      </c>
      <c r="H293" s="550" t="s">
        <v>3494</v>
      </c>
      <c r="I293" s="540">
        <v>47.5</v>
      </c>
      <c r="J293" s="533"/>
      <c r="K293" s="532"/>
      <c r="L293" s="530">
        <v>0.1</v>
      </c>
      <c r="M293" s="201">
        <v>361.11377545763258</v>
      </c>
      <c r="N293" s="201">
        <v>423.0996045</v>
      </c>
      <c r="O293" s="201">
        <v>41.094000000000001</v>
      </c>
      <c r="P293" s="530">
        <v>41.094000000000001</v>
      </c>
      <c r="Q293" s="530">
        <v>423.0996045</v>
      </c>
      <c r="R293" s="530">
        <v>361.06377545763257</v>
      </c>
      <c r="S293" s="530">
        <v>107.39956577000004</v>
      </c>
      <c r="T293" s="530">
        <v>107.44956577000004</v>
      </c>
      <c r="U293" s="544"/>
      <c r="V293" s="170">
        <v>38.92093590360021</v>
      </c>
    </row>
    <row r="294" spans="1:22" x14ac:dyDescent="0.25">
      <c r="A294">
        <v>0</v>
      </c>
      <c r="B294" s="544"/>
      <c r="C294" s="544"/>
      <c r="D294" s="544"/>
      <c r="E294" s="543"/>
      <c r="F294" s="551"/>
      <c r="G294" s="550"/>
      <c r="H294" s="550"/>
      <c r="I294" s="540">
        <v>47.5</v>
      </c>
      <c r="J294" s="533"/>
      <c r="K294" s="532"/>
      <c r="L294" s="530">
        <v>0.1</v>
      </c>
      <c r="M294" s="201">
        <v>361.01377545763256</v>
      </c>
      <c r="N294" s="201">
        <v>423.0996045</v>
      </c>
      <c r="O294" s="201">
        <v>41.094000000000001</v>
      </c>
      <c r="P294" s="530">
        <v>41.094000000000001</v>
      </c>
      <c r="Q294" s="530">
        <v>423.0996045</v>
      </c>
      <c r="R294" s="530">
        <v>360.96377545763255</v>
      </c>
      <c r="S294" s="530">
        <v>107.49956577000003</v>
      </c>
      <c r="T294" s="530">
        <v>107.54956577000003</v>
      </c>
      <c r="U294" s="544"/>
      <c r="V294" s="170">
        <v>39.020935903600204</v>
      </c>
    </row>
    <row r="295" spans="1:22" x14ac:dyDescent="0.25">
      <c r="A295">
        <v>0</v>
      </c>
      <c r="B295" s="544" t="s">
        <v>3433</v>
      </c>
      <c r="C295" s="544" t="s">
        <v>3432</v>
      </c>
      <c r="D295" s="544" t="s">
        <v>2053</v>
      </c>
      <c r="E295" s="543">
        <v>1076</v>
      </c>
      <c r="F295" s="551" t="s">
        <v>3493</v>
      </c>
      <c r="G295" s="550" t="s">
        <v>3443</v>
      </c>
      <c r="H295" s="550" t="s">
        <v>3492</v>
      </c>
      <c r="I295" s="540">
        <v>47.5</v>
      </c>
      <c r="J295" s="530"/>
      <c r="K295" s="532"/>
      <c r="L295" s="530">
        <v>0.15</v>
      </c>
      <c r="M295" s="201">
        <v>360.88877545763256</v>
      </c>
      <c r="N295" s="201">
        <v>423.0996045</v>
      </c>
      <c r="O295" s="201">
        <v>41.094000000000001</v>
      </c>
      <c r="P295" s="530">
        <v>41.094000000000001</v>
      </c>
      <c r="Q295" s="530">
        <v>423.0996045</v>
      </c>
      <c r="R295" s="530">
        <v>360.81377545763257</v>
      </c>
      <c r="S295" s="530">
        <v>107.62456577000003</v>
      </c>
      <c r="T295" s="530">
        <v>107.69956577000004</v>
      </c>
      <c r="U295" s="544"/>
      <c r="V295" s="170">
        <v>39.145935903600204</v>
      </c>
    </row>
    <row r="296" spans="1:22" x14ac:dyDescent="0.25">
      <c r="A296">
        <v>0</v>
      </c>
      <c r="B296" s="544"/>
      <c r="C296" s="544"/>
      <c r="D296" s="544"/>
      <c r="E296" s="543"/>
      <c r="F296" s="551"/>
      <c r="G296" s="550"/>
      <c r="H296" s="550"/>
      <c r="I296" s="540">
        <v>47.5</v>
      </c>
      <c r="J296" s="530"/>
      <c r="K296" s="532"/>
      <c r="L296" s="530">
        <v>0.1</v>
      </c>
      <c r="M296" s="201">
        <v>360.76377545763256</v>
      </c>
      <c r="N296" s="201">
        <v>423.0996045</v>
      </c>
      <c r="O296" s="201">
        <v>41.094000000000001</v>
      </c>
      <c r="P296" s="530">
        <v>41.094000000000001</v>
      </c>
      <c r="Q296" s="530">
        <v>423.0996045</v>
      </c>
      <c r="R296" s="530">
        <v>360.71377545763255</v>
      </c>
      <c r="S296" s="530">
        <v>107.74956577000003</v>
      </c>
      <c r="T296" s="530">
        <v>107.79956577000003</v>
      </c>
      <c r="U296" s="544"/>
      <c r="V296" s="170">
        <v>39.270935903600204</v>
      </c>
    </row>
    <row r="297" spans="1:22" x14ac:dyDescent="0.25">
      <c r="A297">
        <v>0</v>
      </c>
      <c r="B297" s="544" t="s">
        <v>3433</v>
      </c>
      <c r="C297" s="544" t="s">
        <v>3432</v>
      </c>
      <c r="D297" s="544" t="s">
        <v>2053</v>
      </c>
      <c r="E297" s="543">
        <v>1078</v>
      </c>
      <c r="F297" s="551" t="s">
        <v>3491</v>
      </c>
      <c r="G297" s="547" t="s">
        <v>3439</v>
      </c>
      <c r="H297" s="547" t="s">
        <v>3489</v>
      </c>
      <c r="I297" s="540">
        <v>47.5</v>
      </c>
      <c r="J297" s="530"/>
      <c r="K297" s="532"/>
      <c r="L297" s="530">
        <v>0.1</v>
      </c>
      <c r="M297" s="201">
        <v>360.66377545763254</v>
      </c>
      <c r="N297" s="201">
        <v>423.0996045</v>
      </c>
      <c r="O297" s="201">
        <v>41.094000000000001</v>
      </c>
      <c r="P297" s="530">
        <v>41.094000000000001</v>
      </c>
      <c r="Q297" s="530">
        <v>423.0996045</v>
      </c>
      <c r="R297" s="530">
        <v>360.61377545763253</v>
      </c>
      <c r="S297" s="530">
        <v>107.84956577000003</v>
      </c>
      <c r="T297" s="530">
        <v>107.89956577000002</v>
      </c>
      <c r="U297" s="544"/>
      <c r="V297" s="170">
        <v>39.370935903600198</v>
      </c>
    </row>
    <row r="298" spans="1:22" x14ac:dyDescent="0.25">
      <c r="A298">
        <v>0</v>
      </c>
      <c r="B298" s="538" t="s">
        <v>3433</v>
      </c>
      <c r="C298" s="538" t="s">
        <v>3432</v>
      </c>
      <c r="D298" s="538" t="s">
        <v>1961</v>
      </c>
      <c r="E298" s="537">
        <v>1078</v>
      </c>
      <c r="F298" s="542" t="s">
        <v>3490</v>
      </c>
      <c r="G298" s="547" t="s">
        <v>3439</v>
      </c>
      <c r="H298" s="547" t="s">
        <v>3489</v>
      </c>
      <c r="I298" s="552">
        <v>47.5</v>
      </c>
      <c r="J298" s="530"/>
      <c r="K298" s="532"/>
      <c r="L298" s="530">
        <v>0</v>
      </c>
      <c r="M298" s="201">
        <v>360.61377545763253</v>
      </c>
      <c r="N298" s="201">
        <v>423.0996045</v>
      </c>
      <c r="O298" s="201">
        <v>41.094000000000001</v>
      </c>
      <c r="P298" s="530">
        <v>41.094000000000001</v>
      </c>
      <c r="Q298" s="530">
        <v>423.0996045</v>
      </c>
      <c r="R298" s="530">
        <v>360.61377545763253</v>
      </c>
      <c r="S298" s="530">
        <v>107.89956577000002</v>
      </c>
      <c r="T298" s="530">
        <v>107.89956577000002</v>
      </c>
      <c r="U298" s="544"/>
      <c r="V298" s="170">
        <v>39.420935903600196</v>
      </c>
    </row>
    <row r="299" spans="1:22" x14ac:dyDescent="0.25">
      <c r="A299">
        <v>0</v>
      </c>
      <c r="B299" s="544"/>
      <c r="C299" s="538"/>
      <c r="D299" s="538"/>
      <c r="E299" s="537"/>
      <c r="F299" s="542"/>
      <c r="G299" s="536"/>
      <c r="H299" s="535"/>
      <c r="I299" s="552"/>
      <c r="J299" s="539"/>
      <c r="K299" s="532"/>
      <c r="L299" s="539">
        <v>0</v>
      </c>
      <c r="M299" s="201">
        <v>360.61377545763253</v>
      </c>
      <c r="N299" s="201">
        <v>423.0996045</v>
      </c>
      <c r="O299" s="201">
        <v>41.094000000000001</v>
      </c>
      <c r="P299" s="530">
        <v>41.094000000000001</v>
      </c>
      <c r="Q299" s="530">
        <v>423.0996045</v>
      </c>
      <c r="R299" s="530">
        <v>360.61377545763253</v>
      </c>
      <c r="S299" s="530">
        <v>107.89956577000002</v>
      </c>
      <c r="T299" s="530">
        <v>107.89956577000002</v>
      </c>
      <c r="U299" s="529"/>
      <c r="V299" s="170">
        <v>39.420935903600196</v>
      </c>
    </row>
    <row r="300" spans="1:22" x14ac:dyDescent="0.25">
      <c r="A300">
        <v>0</v>
      </c>
      <c r="B300" s="544"/>
      <c r="C300" s="538"/>
      <c r="D300" s="538"/>
      <c r="E300" s="537"/>
      <c r="F300" s="538"/>
      <c r="G300" s="547"/>
      <c r="H300" s="547"/>
      <c r="I300" s="552"/>
      <c r="J300" s="530"/>
      <c r="K300" s="532"/>
      <c r="L300" s="530">
        <v>0.69723391000000001</v>
      </c>
      <c r="M300" s="201">
        <v>360.26515850263252</v>
      </c>
      <c r="N300" s="201">
        <v>423.0996045</v>
      </c>
      <c r="O300" s="201">
        <v>41.094000000000001</v>
      </c>
      <c r="P300" s="530">
        <v>41.094000000000001</v>
      </c>
      <c r="Q300" s="530">
        <v>423.0996045</v>
      </c>
      <c r="R300" s="530">
        <v>359.91654154763251</v>
      </c>
      <c r="S300" s="530">
        <v>108.24818272500002</v>
      </c>
      <c r="T300" s="530">
        <v>108.59679968000002</v>
      </c>
      <c r="U300" s="567"/>
      <c r="V300" s="170">
        <v>39.769552858600193</v>
      </c>
    </row>
    <row r="301" spans="1:22" x14ac:dyDescent="0.25">
      <c r="A301">
        <v>0</v>
      </c>
      <c r="B301" s="544" t="s">
        <v>3433</v>
      </c>
      <c r="C301" s="538" t="s">
        <v>3432</v>
      </c>
      <c r="D301" s="538" t="s">
        <v>2004</v>
      </c>
      <c r="E301" s="537">
        <v>1086</v>
      </c>
      <c r="F301" s="538" t="s">
        <v>3488</v>
      </c>
      <c r="G301" s="547" t="s">
        <v>3487</v>
      </c>
      <c r="H301" s="546" t="s">
        <v>3486</v>
      </c>
      <c r="I301" s="554">
        <v>40</v>
      </c>
      <c r="J301" s="533"/>
      <c r="K301" s="532"/>
      <c r="L301" s="530">
        <v>0</v>
      </c>
      <c r="M301" s="201">
        <v>359.91654154763251</v>
      </c>
      <c r="N301" s="201">
        <v>423.0996045</v>
      </c>
      <c r="O301" s="201">
        <v>41.094000000000001</v>
      </c>
      <c r="P301" s="530">
        <v>41.094000000000001</v>
      </c>
      <c r="Q301" s="530">
        <v>423.0996045</v>
      </c>
      <c r="R301" s="530">
        <v>359.91654154763251</v>
      </c>
      <c r="S301" s="530">
        <v>108.59679968000002</v>
      </c>
      <c r="T301" s="530">
        <v>108.59679968000002</v>
      </c>
      <c r="U301" s="567"/>
      <c r="V301" s="170">
        <v>40.11816981360019</v>
      </c>
    </row>
    <row r="302" spans="1:22" x14ac:dyDescent="0.25">
      <c r="A302">
        <v>0</v>
      </c>
      <c r="B302" s="544"/>
      <c r="C302" s="538"/>
      <c r="D302" s="538"/>
      <c r="E302" s="537"/>
      <c r="F302" s="538"/>
      <c r="G302" s="547"/>
      <c r="H302" s="546"/>
      <c r="I302" s="554"/>
      <c r="J302" s="533"/>
      <c r="K302" s="532"/>
      <c r="L302" s="530">
        <v>0.56200072000000001</v>
      </c>
      <c r="M302" s="201">
        <v>359.6355411876325</v>
      </c>
      <c r="N302" s="201">
        <v>423.0996045</v>
      </c>
      <c r="O302" s="201">
        <v>41.094000000000001</v>
      </c>
      <c r="P302" s="530">
        <v>41.094000000000001</v>
      </c>
      <c r="Q302" s="530">
        <v>423.0996045</v>
      </c>
      <c r="R302" s="530">
        <v>359.35454082763249</v>
      </c>
      <c r="S302" s="530">
        <v>108.87780004000003</v>
      </c>
      <c r="T302" s="530">
        <v>109.15880040000002</v>
      </c>
      <c r="U302" s="529"/>
      <c r="V302" s="170">
        <v>40.399170173600197</v>
      </c>
    </row>
    <row r="303" spans="1:22" x14ac:dyDescent="0.25">
      <c r="A303">
        <v>0</v>
      </c>
      <c r="B303" s="544" t="s">
        <v>3433</v>
      </c>
      <c r="C303" s="538" t="s">
        <v>3432</v>
      </c>
      <c r="D303" s="538" t="s">
        <v>1973</v>
      </c>
      <c r="E303" s="537">
        <v>1092</v>
      </c>
      <c r="F303" s="538" t="s">
        <v>75</v>
      </c>
      <c r="G303" s="547" t="s">
        <v>3483</v>
      </c>
      <c r="H303" s="546" t="s">
        <v>3482</v>
      </c>
      <c r="I303" s="554" t="s">
        <v>3452</v>
      </c>
      <c r="J303" s="533"/>
      <c r="K303" s="532"/>
      <c r="L303" s="530">
        <v>0</v>
      </c>
      <c r="M303" s="201">
        <v>359.35454082763249</v>
      </c>
      <c r="N303" s="201">
        <v>423.0996045</v>
      </c>
      <c r="O303" s="201">
        <v>41.094000000000001</v>
      </c>
      <c r="P303" s="530">
        <v>41.094000000000001</v>
      </c>
      <c r="Q303" s="530">
        <v>423.0996045</v>
      </c>
      <c r="R303" s="530">
        <v>359.35454082763249</v>
      </c>
      <c r="S303" s="530">
        <v>109.15880040000002</v>
      </c>
      <c r="T303" s="530">
        <v>109.15880040000002</v>
      </c>
      <c r="U303" s="529"/>
      <c r="V303" s="170">
        <v>40.68017053360019</v>
      </c>
    </row>
    <row r="304" spans="1:22" x14ac:dyDescent="0.25">
      <c r="A304">
        <v>0</v>
      </c>
      <c r="B304" s="544" t="s">
        <v>3433</v>
      </c>
      <c r="C304" s="538" t="s">
        <v>3432</v>
      </c>
      <c r="D304" s="538" t="s">
        <v>1990</v>
      </c>
      <c r="E304" s="537">
        <v>1092</v>
      </c>
      <c r="F304" s="538" t="s">
        <v>3480</v>
      </c>
      <c r="G304" s="547" t="s">
        <v>1988</v>
      </c>
      <c r="H304" s="546" t="s">
        <v>1987</v>
      </c>
      <c r="I304" s="554"/>
      <c r="J304" s="533"/>
      <c r="K304" s="532"/>
      <c r="L304" s="530">
        <v>0</v>
      </c>
      <c r="M304" s="201">
        <v>359.35454082763249</v>
      </c>
      <c r="N304" s="201">
        <v>423.0996045</v>
      </c>
      <c r="O304" s="201">
        <v>41.094000000000001</v>
      </c>
      <c r="P304" s="530">
        <v>41.094000000000001</v>
      </c>
      <c r="Q304" s="530">
        <v>423.0996045</v>
      </c>
      <c r="R304" s="530">
        <v>359.35454082763249</v>
      </c>
      <c r="S304" s="530">
        <v>109.15880040000002</v>
      </c>
      <c r="T304" s="530">
        <v>109.15880040000002</v>
      </c>
      <c r="U304" s="529"/>
      <c r="V304" s="170">
        <v>40.68017053360019</v>
      </c>
    </row>
    <row r="305" spans="1:22" x14ac:dyDescent="0.25">
      <c r="A305">
        <v>0</v>
      </c>
      <c r="B305" s="544"/>
      <c r="C305" s="538"/>
      <c r="D305" s="538"/>
      <c r="E305" s="537"/>
      <c r="F305" s="538"/>
      <c r="G305" s="547"/>
      <c r="H305" s="546" t="s">
        <v>3479</v>
      </c>
      <c r="I305" s="554"/>
      <c r="J305" s="533"/>
      <c r="K305" s="532"/>
      <c r="L305" s="530">
        <v>0.22640925000000001</v>
      </c>
      <c r="M305" s="201">
        <v>359.24133620263251</v>
      </c>
      <c r="N305" s="201">
        <v>423.0996045</v>
      </c>
      <c r="O305" s="201">
        <v>41.094000000000001</v>
      </c>
      <c r="P305" s="530">
        <v>41.094000000000001</v>
      </c>
      <c r="Q305" s="530">
        <v>423.0996045</v>
      </c>
      <c r="R305" s="530">
        <v>359.12813157763247</v>
      </c>
      <c r="S305" s="530">
        <v>109.27200502500003</v>
      </c>
      <c r="T305" s="530">
        <v>109.38520965000002</v>
      </c>
      <c r="U305" s="529"/>
      <c r="V305" s="170">
        <v>40.793375158600199</v>
      </c>
    </row>
    <row r="306" spans="1:22" x14ac:dyDescent="0.25">
      <c r="A306">
        <v>0</v>
      </c>
      <c r="B306" s="544" t="s">
        <v>3433</v>
      </c>
      <c r="C306" s="538" t="s">
        <v>3432</v>
      </c>
      <c r="D306" s="538" t="s">
        <v>111</v>
      </c>
      <c r="E306" s="537">
        <v>1094</v>
      </c>
      <c r="F306" s="542" t="s">
        <v>712</v>
      </c>
      <c r="G306" s="547" t="s">
        <v>3448</v>
      </c>
      <c r="H306" s="547" t="s">
        <v>1951</v>
      </c>
      <c r="I306" s="552">
        <v>40</v>
      </c>
      <c r="J306" s="533"/>
      <c r="K306" s="532"/>
      <c r="L306" s="530">
        <v>0</v>
      </c>
      <c r="M306" s="201">
        <v>359.12813157763247</v>
      </c>
      <c r="N306" s="201">
        <v>423.0996045</v>
      </c>
      <c r="O306" s="201">
        <v>41.094000000000001</v>
      </c>
      <c r="P306" s="530">
        <v>41.094000000000001</v>
      </c>
      <c r="Q306" s="530">
        <v>423.0996045</v>
      </c>
      <c r="R306" s="530">
        <v>359.12813157763247</v>
      </c>
      <c r="S306" s="530">
        <v>109.38520965000002</v>
      </c>
      <c r="T306" s="530">
        <v>109.38520965000002</v>
      </c>
      <c r="U306" s="544"/>
      <c r="V306" s="170">
        <v>40.906579783600193</v>
      </c>
    </row>
    <row r="307" spans="1:22" x14ac:dyDescent="0.25">
      <c r="A307">
        <v>0</v>
      </c>
      <c r="B307" s="544"/>
      <c r="C307" s="538"/>
      <c r="D307" s="538"/>
      <c r="E307" s="537"/>
      <c r="F307" s="538" t="s">
        <v>619</v>
      </c>
      <c r="G307" s="547"/>
      <c r="H307" s="546"/>
      <c r="I307" s="554">
        <v>40</v>
      </c>
      <c r="J307" s="533"/>
      <c r="K307" s="532"/>
      <c r="L307" s="539">
        <v>0.10662865000000001</v>
      </c>
      <c r="M307" s="201">
        <v>359.07481725263244</v>
      </c>
      <c r="N307" s="201">
        <v>423.0996045</v>
      </c>
      <c r="O307" s="201">
        <v>41.094000000000001</v>
      </c>
      <c r="P307" s="530">
        <v>41.094000000000001</v>
      </c>
      <c r="Q307" s="530">
        <v>423.0996045</v>
      </c>
      <c r="R307" s="530">
        <v>359.02150292763247</v>
      </c>
      <c r="S307" s="530">
        <v>109.43852397500002</v>
      </c>
      <c r="T307" s="530">
        <v>109.49183830000003</v>
      </c>
      <c r="U307" s="544"/>
      <c r="V307" s="170">
        <v>40.959894108600196</v>
      </c>
    </row>
    <row r="308" spans="1:22" x14ac:dyDescent="0.25">
      <c r="A308">
        <v>0</v>
      </c>
      <c r="B308" s="544"/>
      <c r="C308" s="538"/>
      <c r="D308" s="538"/>
      <c r="E308" s="537"/>
      <c r="F308" s="538"/>
      <c r="G308" s="547"/>
      <c r="H308" s="546"/>
      <c r="I308" s="554"/>
      <c r="J308" s="533"/>
      <c r="K308" s="532"/>
      <c r="L308" s="530">
        <v>0</v>
      </c>
      <c r="M308" s="201">
        <v>359.02150292763247</v>
      </c>
      <c r="N308" s="201">
        <v>423.0996045</v>
      </c>
      <c r="O308" s="201">
        <v>41.094000000000001</v>
      </c>
      <c r="P308" s="530">
        <v>41.094000000000001</v>
      </c>
      <c r="Q308" s="530">
        <v>423.0996045</v>
      </c>
      <c r="R308" s="530">
        <v>359.02150292763247</v>
      </c>
      <c r="S308" s="530">
        <v>109.49183830000003</v>
      </c>
      <c r="T308" s="530">
        <v>109.49183830000003</v>
      </c>
      <c r="U308" s="544"/>
      <c r="V308" s="170">
        <v>41.013208433600198</v>
      </c>
    </row>
    <row r="309" spans="1:22" x14ac:dyDescent="0.25">
      <c r="A309">
        <v>0</v>
      </c>
      <c r="B309" s="544" t="s">
        <v>3433</v>
      </c>
      <c r="C309" s="538" t="s">
        <v>3432</v>
      </c>
      <c r="D309" s="538" t="s">
        <v>2053</v>
      </c>
      <c r="E309" s="537">
        <v>1095</v>
      </c>
      <c r="F309" s="542" t="s">
        <v>3470</v>
      </c>
      <c r="G309" s="547" t="s">
        <v>3446</v>
      </c>
      <c r="H309" s="547" t="s">
        <v>3469</v>
      </c>
      <c r="I309" s="552">
        <v>47.5</v>
      </c>
      <c r="J309" s="533"/>
      <c r="K309" s="532"/>
      <c r="L309" s="530">
        <v>0.1</v>
      </c>
      <c r="M309" s="201">
        <v>358.97150292763246</v>
      </c>
      <c r="N309" s="201">
        <v>423.0996045</v>
      </c>
      <c r="O309" s="201">
        <v>41.094000000000001</v>
      </c>
      <c r="P309" s="530">
        <v>41.094000000000001</v>
      </c>
      <c r="Q309" s="530">
        <v>423.0996045</v>
      </c>
      <c r="R309" s="530">
        <v>358.92150292763245</v>
      </c>
      <c r="S309" s="530">
        <v>109.54183830000002</v>
      </c>
      <c r="T309" s="530">
        <v>109.59183830000002</v>
      </c>
      <c r="U309" s="544"/>
      <c r="V309" s="170">
        <v>41.063208433600195</v>
      </c>
    </row>
    <row r="310" spans="1:22" x14ac:dyDescent="0.25">
      <c r="A310">
        <v>0</v>
      </c>
      <c r="B310" s="544"/>
      <c r="C310" s="538"/>
      <c r="D310" s="538"/>
      <c r="E310" s="537"/>
      <c r="F310" s="542"/>
      <c r="G310" s="547"/>
      <c r="H310" s="547"/>
      <c r="I310" s="552">
        <v>47.5</v>
      </c>
      <c r="J310" s="533"/>
      <c r="K310" s="532"/>
      <c r="L310" s="530">
        <v>0.1</v>
      </c>
      <c r="M310" s="201">
        <v>358.87150292763243</v>
      </c>
      <c r="N310" s="201">
        <v>423.0996045</v>
      </c>
      <c r="O310" s="201">
        <v>41.094000000000001</v>
      </c>
      <c r="P310" s="530">
        <v>41.094000000000001</v>
      </c>
      <c r="Q310" s="530">
        <v>423.0996045</v>
      </c>
      <c r="R310" s="530">
        <v>358.82150292763242</v>
      </c>
      <c r="S310" s="530">
        <v>109.64183830000002</v>
      </c>
      <c r="T310" s="530">
        <v>109.69183830000001</v>
      </c>
      <c r="U310" s="544"/>
      <c r="V310" s="170">
        <v>41.16320843360019</v>
      </c>
    </row>
    <row r="311" spans="1:22" x14ac:dyDescent="0.25">
      <c r="A311">
        <v>0</v>
      </c>
      <c r="B311" s="544" t="s">
        <v>3433</v>
      </c>
      <c r="C311" s="538" t="s">
        <v>3432</v>
      </c>
      <c r="D311" s="538" t="s">
        <v>2053</v>
      </c>
      <c r="E311" s="537">
        <v>1098</v>
      </c>
      <c r="F311" s="542" t="s">
        <v>3465</v>
      </c>
      <c r="G311" s="547" t="s">
        <v>3443</v>
      </c>
      <c r="H311" s="547" t="s">
        <v>3464</v>
      </c>
      <c r="I311" s="552">
        <v>47.5</v>
      </c>
      <c r="J311" s="533"/>
      <c r="K311" s="532"/>
      <c r="L311" s="530">
        <v>0.15</v>
      </c>
      <c r="M311" s="201">
        <v>358.74650292763243</v>
      </c>
      <c r="N311" s="201">
        <v>423.0996045</v>
      </c>
      <c r="O311" s="201">
        <v>41.094000000000001</v>
      </c>
      <c r="P311" s="530">
        <v>41.094000000000001</v>
      </c>
      <c r="Q311" s="530">
        <v>423.0996045</v>
      </c>
      <c r="R311" s="530">
        <v>358.67150292763245</v>
      </c>
      <c r="S311" s="530">
        <v>109.76683830000002</v>
      </c>
      <c r="T311" s="530">
        <v>109.84183830000002</v>
      </c>
      <c r="U311" s="544"/>
      <c r="V311" s="170">
        <v>41.28820843360019</v>
      </c>
    </row>
    <row r="312" spans="1:22" x14ac:dyDescent="0.25">
      <c r="A312">
        <v>0</v>
      </c>
      <c r="B312" s="544"/>
      <c r="C312" s="538"/>
      <c r="D312" s="538"/>
      <c r="E312" s="537"/>
      <c r="F312" s="542"/>
      <c r="G312" s="547"/>
      <c r="H312" s="547"/>
      <c r="I312" s="552">
        <v>47.5</v>
      </c>
      <c r="J312" s="533"/>
      <c r="K312" s="532"/>
      <c r="L312" s="530">
        <v>0.1</v>
      </c>
      <c r="M312" s="201">
        <v>358.62150292763243</v>
      </c>
      <c r="N312" s="201">
        <v>423.0996045</v>
      </c>
      <c r="O312" s="201">
        <v>41.094000000000001</v>
      </c>
      <c r="P312" s="530">
        <v>41.094000000000001</v>
      </c>
      <c r="Q312" s="530">
        <v>423.0996045</v>
      </c>
      <c r="R312" s="530">
        <v>358.57150292763242</v>
      </c>
      <c r="S312" s="530">
        <v>109.89183830000002</v>
      </c>
      <c r="T312" s="530">
        <v>109.94183830000001</v>
      </c>
      <c r="U312" s="544"/>
      <c r="V312" s="170">
        <v>41.41320843360019</v>
      </c>
    </row>
    <row r="313" spans="1:22" x14ac:dyDescent="0.25">
      <c r="A313">
        <v>0</v>
      </c>
      <c r="B313" s="544" t="s">
        <v>3433</v>
      </c>
      <c r="C313" s="538" t="s">
        <v>3432</v>
      </c>
      <c r="D313" s="538" t="s">
        <v>2053</v>
      </c>
      <c r="E313" s="537">
        <v>1100</v>
      </c>
      <c r="F313" s="542" t="s">
        <v>3463</v>
      </c>
      <c r="G313" s="547" t="s">
        <v>3439</v>
      </c>
      <c r="H313" s="547" t="s">
        <v>3461</v>
      </c>
      <c r="I313" s="552">
        <v>47.5</v>
      </c>
      <c r="J313" s="533"/>
      <c r="K313" s="532"/>
      <c r="L313" s="530">
        <v>0.1</v>
      </c>
      <c r="M313" s="201">
        <v>358.52150292763241</v>
      </c>
      <c r="N313" s="201">
        <v>423.0996045</v>
      </c>
      <c r="O313" s="201">
        <v>41.094000000000001</v>
      </c>
      <c r="P313" s="530">
        <v>41.094000000000001</v>
      </c>
      <c r="Q313" s="530">
        <v>423.0996045</v>
      </c>
      <c r="R313" s="530">
        <v>358.4715029276324</v>
      </c>
      <c r="S313" s="530">
        <v>109.99183830000001</v>
      </c>
      <c r="T313" s="530">
        <v>110.04183830000001</v>
      </c>
      <c r="U313" s="544"/>
      <c r="V313" s="170">
        <v>41.513208433600184</v>
      </c>
    </row>
    <row r="314" spans="1:22" x14ac:dyDescent="0.25">
      <c r="A314">
        <v>0</v>
      </c>
      <c r="B314" s="538" t="s">
        <v>3433</v>
      </c>
      <c r="C314" s="538" t="s">
        <v>3432</v>
      </c>
      <c r="D314" s="538" t="s">
        <v>1961</v>
      </c>
      <c r="E314" s="537">
        <v>1100</v>
      </c>
      <c r="F314" s="542" t="s">
        <v>3462</v>
      </c>
      <c r="G314" s="547" t="s">
        <v>3439</v>
      </c>
      <c r="H314" s="547" t="s">
        <v>3461</v>
      </c>
      <c r="I314" s="552">
        <v>47.5</v>
      </c>
      <c r="J314" s="533"/>
      <c r="K314" s="532"/>
      <c r="L314" s="530">
        <v>0</v>
      </c>
      <c r="M314" s="201">
        <v>358.4715029276324</v>
      </c>
      <c r="N314" s="201">
        <v>423.0996045</v>
      </c>
      <c r="O314" s="201">
        <v>41.094000000000001</v>
      </c>
      <c r="P314" s="530">
        <v>41.094000000000001</v>
      </c>
      <c r="Q314" s="530">
        <v>423.0996045</v>
      </c>
      <c r="R314" s="530">
        <v>358.4715029276324</v>
      </c>
      <c r="S314" s="530">
        <v>110.04183830000001</v>
      </c>
      <c r="T314" s="530">
        <v>110.04183830000001</v>
      </c>
      <c r="U314" s="544"/>
      <c r="V314" s="170">
        <v>41.563208433600181</v>
      </c>
    </row>
    <row r="315" spans="1:22" x14ac:dyDescent="0.25">
      <c r="A315">
        <v>0</v>
      </c>
      <c r="B315" s="544"/>
      <c r="C315" s="538"/>
      <c r="D315" s="538"/>
      <c r="E315" s="537"/>
      <c r="F315" s="542"/>
      <c r="G315" s="547"/>
      <c r="H315" s="547"/>
      <c r="I315" s="552"/>
      <c r="J315" s="533"/>
      <c r="K315" s="532"/>
      <c r="L315" s="530">
        <v>0.17064299999999999</v>
      </c>
      <c r="M315" s="201">
        <v>358.38618142763244</v>
      </c>
      <c r="N315" s="201">
        <v>423.0996045</v>
      </c>
      <c r="O315" s="201">
        <v>41.094000000000001</v>
      </c>
      <c r="P315" s="530">
        <v>41.094000000000001</v>
      </c>
      <c r="Q315" s="530">
        <v>423.0996045</v>
      </c>
      <c r="R315" s="530">
        <v>358.30085992763242</v>
      </c>
      <c r="S315" s="530">
        <v>110.1271598</v>
      </c>
      <c r="T315" s="530">
        <v>110.21248130000001</v>
      </c>
      <c r="U315" s="544"/>
      <c r="V315" s="170">
        <v>41.648529933600173</v>
      </c>
    </row>
    <row r="316" spans="1:22" x14ac:dyDescent="0.25">
      <c r="A316">
        <v>0</v>
      </c>
      <c r="B316" s="544" t="s">
        <v>3433</v>
      </c>
      <c r="C316" s="538" t="s">
        <v>3432</v>
      </c>
      <c r="D316" s="538" t="s">
        <v>3335</v>
      </c>
      <c r="E316" s="537">
        <v>1102</v>
      </c>
      <c r="F316" s="542" t="s">
        <v>684</v>
      </c>
      <c r="G316" s="547" t="s">
        <v>3460</v>
      </c>
      <c r="H316" s="535" t="s">
        <v>3459</v>
      </c>
      <c r="I316" s="554">
        <v>40</v>
      </c>
      <c r="J316" s="533"/>
      <c r="K316" s="532"/>
      <c r="L316" s="530">
        <v>0</v>
      </c>
      <c r="M316" s="201">
        <v>358.30085992763242</v>
      </c>
      <c r="N316" s="201">
        <v>423.0996045</v>
      </c>
      <c r="O316" s="201">
        <v>41.094000000000001</v>
      </c>
      <c r="P316" s="530">
        <v>41.094000000000001</v>
      </c>
      <c r="Q316" s="530">
        <v>423.0996045</v>
      </c>
      <c r="R316" s="530">
        <v>358.30085992763242</v>
      </c>
      <c r="S316" s="530">
        <v>110.21248130000001</v>
      </c>
      <c r="T316" s="530">
        <v>110.21248130000001</v>
      </c>
      <c r="U316" s="544"/>
      <c r="V316" s="170">
        <v>41.733851433600179</v>
      </c>
    </row>
    <row r="317" spans="1:22" x14ac:dyDescent="0.25">
      <c r="A317">
        <v>0</v>
      </c>
      <c r="B317" s="544" t="s">
        <v>3433</v>
      </c>
      <c r="C317" s="538" t="s">
        <v>3432</v>
      </c>
      <c r="D317" s="538" t="s">
        <v>3458</v>
      </c>
      <c r="E317" s="537">
        <v>1102</v>
      </c>
      <c r="F317" s="538" t="s">
        <v>662</v>
      </c>
      <c r="G317" s="547" t="s">
        <v>3457</v>
      </c>
      <c r="H317" s="547" t="s">
        <v>3456</v>
      </c>
      <c r="I317" s="554">
        <v>40</v>
      </c>
      <c r="J317" s="533"/>
      <c r="K317" s="532"/>
      <c r="L317" s="530">
        <v>0</v>
      </c>
      <c r="M317" s="201">
        <v>358.30085992763242</v>
      </c>
      <c r="N317" s="201">
        <v>423.0996045</v>
      </c>
      <c r="O317" s="201">
        <v>41.094000000000001</v>
      </c>
      <c r="P317" s="530">
        <v>41.094000000000001</v>
      </c>
      <c r="Q317" s="530">
        <v>423.0996045</v>
      </c>
      <c r="R317" s="530">
        <v>358.30085992763242</v>
      </c>
      <c r="S317" s="530">
        <v>110.21248130000001</v>
      </c>
      <c r="T317" s="530">
        <v>110.21248130000001</v>
      </c>
      <c r="U317" s="544"/>
      <c r="V317" s="170">
        <v>41.733851433600179</v>
      </c>
    </row>
    <row r="318" spans="1:22" x14ac:dyDescent="0.25">
      <c r="A318">
        <v>0</v>
      </c>
      <c r="B318" s="544" t="s">
        <v>3433</v>
      </c>
      <c r="C318" s="538" t="s">
        <v>3432</v>
      </c>
      <c r="D318" s="538" t="s">
        <v>1990</v>
      </c>
      <c r="E318" s="537">
        <v>1102</v>
      </c>
      <c r="F318" s="538" t="s">
        <v>3455</v>
      </c>
      <c r="G318" s="547" t="s">
        <v>1988</v>
      </c>
      <c r="H318" s="546" t="s">
        <v>1987</v>
      </c>
      <c r="I318" s="554"/>
      <c r="J318" s="533"/>
      <c r="K318" s="532"/>
      <c r="L318" s="530">
        <v>0</v>
      </c>
      <c r="M318" s="201">
        <v>358.30085992763242</v>
      </c>
      <c r="N318" s="201">
        <v>423.0996045</v>
      </c>
      <c r="O318" s="201">
        <v>41.094000000000001</v>
      </c>
      <c r="P318" s="530">
        <v>41.094000000000001</v>
      </c>
      <c r="Q318" s="530">
        <v>423.0996045</v>
      </c>
      <c r="R318" s="530">
        <v>358.30085992763242</v>
      </c>
      <c r="S318" s="530">
        <v>110.21248130000001</v>
      </c>
      <c r="T318" s="530">
        <v>110.21248130000001</v>
      </c>
      <c r="U318" s="551"/>
      <c r="V318" s="170">
        <v>41.733851433600179</v>
      </c>
    </row>
    <row r="319" spans="1:22" x14ac:dyDescent="0.25">
      <c r="A319">
        <v>0</v>
      </c>
      <c r="B319" s="544"/>
      <c r="C319" s="538"/>
      <c r="D319" s="538"/>
      <c r="E319" s="537"/>
      <c r="F319" s="538" t="s">
        <v>619</v>
      </c>
      <c r="G319" s="547"/>
      <c r="H319" s="546"/>
      <c r="I319" s="554"/>
      <c r="J319" s="533"/>
      <c r="K319" s="532"/>
      <c r="L319" s="530">
        <v>0.1130275</v>
      </c>
      <c r="M319" s="201">
        <v>358.24434617763245</v>
      </c>
      <c r="N319" s="201">
        <v>423.0996045</v>
      </c>
      <c r="O319" s="201">
        <v>41.094000000000001</v>
      </c>
      <c r="P319" s="530">
        <v>41.094000000000001</v>
      </c>
      <c r="Q319" s="530">
        <v>423.0996045</v>
      </c>
      <c r="R319" s="530">
        <v>358.18783242763243</v>
      </c>
      <c r="S319" s="530">
        <v>110.26899505000002</v>
      </c>
      <c r="T319" s="530">
        <v>110.32550880000001</v>
      </c>
      <c r="U319" s="529"/>
      <c r="V319" s="170">
        <v>41.790365183600187</v>
      </c>
    </row>
    <row r="320" spans="1:22" x14ac:dyDescent="0.25">
      <c r="A320">
        <v>0</v>
      </c>
      <c r="B320" s="544" t="s">
        <v>3433</v>
      </c>
      <c r="C320" s="538" t="s">
        <v>3432</v>
      </c>
      <c r="D320" s="538" t="s">
        <v>1981</v>
      </c>
      <c r="E320" s="537">
        <v>1104</v>
      </c>
      <c r="F320" s="538" t="s">
        <v>3454</v>
      </c>
      <c r="G320" s="547" t="s">
        <v>3453</v>
      </c>
      <c r="H320" s="546" t="s">
        <v>1978</v>
      </c>
      <c r="I320" s="554" t="s">
        <v>3452</v>
      </c>
      <c r="J320" s="533"/>
      <c r="K320" s="532"/>
      <c r="L320" s="530">
        <v>6.0711000000000001E-2</v>
      </c>
      <c r="M320" s="201">
        <v>358.15747692763239</v>
      </c>
      <c r="N320" s="201">
        <v>423.0996045</v>
      </c>
      <c r="O320" s="201">
        <v>41.094000000000001</v>
      </c>
      <c r="P320" s="530">
        <v>41.094000000000001</v>
      </c>
      <c r="Q320" s="530">
        <v>423.0996045</v>
      </c>
      <c r="R320" s="530">
        <v>358.1271214276324</v>
      </c>
      <c r="S320" s="530">
        <v>110.35586430000001</v>
      </c>
      <c r="T320" s="530">
        <v>110.38621980000001</v>
      </c>
      <c r="U320" s="529"/>
      <c r="V320" s="170">
        <v>41.877234433600179</v>
      </c>
    </row>
    <row r="321" spans="1:22" x14ac:dyDescent="0.25">
      <c r="A321">
        <v>0</v>
      </c>
      <c r="B321" s="544"/>
      <c r="C321" s="538"/>
      <c r="D321" s="538"/>
      <c r="E321" s="537"/>
      <c r="F321" s="538"/>
      <c r="G321" s="547"/>
      <c r="H321" s="546"/>
      <c r="I321" s="554"/>
      <c r="J321" s="533"/>
      <c r="K321" s="532"/>
      <c r="L321" s="530">
        <v>0.18330549999999998</v>
      </c>
      <c r="M321" s="201">
        <v>358.03546867763237</v>
      </c>
      <c r="N321" s="201">
        <v>423.0996045</v>
      </c>
      <c r="O321" s="201">
        <v>41.094000000000001</v>
      </c>
      <c r="P321" s="530">
        <v>41.094000000000001</v>
      </c>
      <c r="Q321" s="530">
        <v>423.0996045</v>
      </c>
      <c r="R321" s="530">
        <v>357.94381592763239</v>
      </c>
      <c r="S321" s="530">
        <v>110.47787255000001</v>
      </c>
      <c r="T321" s="530">
        <v>110.56952530000001</v>
      </c>
      <c r="U321" s="529"/>
      <c r="V321" s="170">
        <v>41.999242683600187</v>
      </c>
    </row>
    <row r="322" spans="1:22" x14ac:dyDescent="0.25">
      <c r="A322">
        <v>0</v>
      </c>
      <c r="B322" s="544" t="s">
        <v>3433</v>
      </c>
      <c r="C322" s="538" t="s">
        <v>3432</v>
      </c>
      <c r="D322" s="538" t="s">
        <v>2849</v>
      </c>
      <c r="E322" s="537">
        <v>1107</v>
      </c>
      <c r="F322" s="542" t="s">
        <v>3451</v>
      </c>
      <c r="G322" s="547"/>
      <c r="H322" s="547" t="s">
        <v>3450</v>
      </c>
      <c r="I322" s="552">
        <v>30</v>
      </c>
      <c r="J322" s="533"/>
      <c r="K322" s="532"/>
      <c r="L322" s="530">
        <v>0.32</v>
      </c>
      <c r="M322" s="201">
        <v>357.78381592763242</v>
      </c>
      <c r="N322" s="201">
        <v>423.0996045</v>
      </c>
      <c r="O322" s="201">
        <v>41.094000000000001</v>
      </c>
      <c r="P322" s="530">
        <v>41.094000000000001</v>
      </c>
      <c r="Q322" s="530">
        <v>423.0996045</v>
      </c>
      <c r="R322" s="530">
        <v>357.62381592763239</v>
      </c>
      <c r="S322" s="530">
        <v>110.72952530000001</v>
      </c>
      <c r="T322" s="530">
        <v>110.8895253</v>
      </c>
      <c r="U322" s="544"/>
      <c r="V322" s="170">
        <v>42.250895433600178</v>
      </c>
    </row>
    <row r="323" spans="1:22" x14ac:dyDescent="0.25">
      <c r="A323">
        <v>0</v>
      </c>
      <c r="B323" s="544" t="s">
        <v>3433</v>
      </c>
      <c r="C323" s="538" t="s">
        <v>3432</v>
      </c>
      <c r="D323" s="538" t="s">
        <v>1990</v>
      </c>
      <c r="E323" s="537">
        <v>1109</v>
      </c>
      <c r="F323" s="533" t="s">
        <v>3449</v>
      </c>
      <c r="G323" s="547" t="s">
        <v>2018</v>
      </c>
      <c r="H323" s="547" t="s">
        <v>2017</v>
      </c>
      <c r="I323" s="552"/>
      <c r="J323" s="533"/>
      <c r="K323" s="532"/>
      <c r="L323" s="530">
        <v>0</v>
      </c>
      <c r="M323" s="201">
        <v>357.62381592763239</v>
      </c>
      <c r="N323" s="201">
        <v>423.0996045</v>
      </c>
      <c r="O323" s="201">
        <v>41.094000000000001</v>
      </c>
      <c r="P323" s="530">
        <v>41.094000000000001</v>
      </c>
      <c r="Q323" s="530">
        <v>423.0996045</v>
      </c>
      <c r="R323" s="530">
        <v>357.62381592763239</v>
      </c>
      <c r="S323" s="530">
        <v>110.8895253</v>
      </c>
      <c r="T323" s="530">
        <v>110.8895253</v>
      </c>
      <c r="U323" s="544"/>
      <c r="V323" s="170">
        <v>42.410895433600174</v>
      </c>
    </row>
    <row r="324" spans="1:22" x14ac:dyDescent="0.25">
      <c r="A324">
        <v>0</v>
      </c>
      <c r="B324" s="544"/>
      <c r="C324" s="538"/>
      <c r="D324" s="538"/>
      <c r="E324" s="537"/>
      <c r="F324" s="538" t="s">
        <v>619</v>
      </c>
      <c r="G324" s="547"/>
      <c r="H324" s="546" t="s">
        <v>2636</v>
      </c>
      <c r="I324" s="554">
        <v>40</v>
      </c>
      <c r="J324" s="533"/>
      <c r="K324" s="532"/>
      <c r="L324" s="530">
        <v>0.21062135000000001</v>
      </c>
      <c r="M324" s="201">
        <v>357.51850525263239</v>
      </c>
      <c r="N324" s="201">
        <v>423.0996045</v>
      </c>
      <c r="O324" s="201">
        <v>41.094000000000001</v>
      </c>
      <c r="P324" s="530">
        <v>41.094000000000001</v>
      </c>
      <c r="Q324" s="530">
        <v>423.0996045</v>
      </c>
      <c r="R324" s="530">
        <v>357.4131945776324</v>
      </c>
      <c r="S324" s="530">
        <v>110.994835975</v>
      </c>
      <c r="T324" s="530">
        <v>111.10014665</v>
      </c>
      <c r="U324" s="544"/>
      <c r="V324" s="170">
        <v>42.516206108600173</v>
      </c>
    </row>
    <row r="325" spans="1:22" x14ac:dyDescent="0.25">
      <c r="A325">
        <v>0</v>
      </c>
      <c r="B325" s="544" t="s">
        <v>3433</v>
      </c>
      <c r="C325" s="538" t="s">
        <v>3432</v>
      </c>
      <c r="D325" s="538" t="s">
        <v>111</v>
      </c>
      <c r="E325" s="537">
        <v>1111</v>
      </c>
      <c r="F325" s="542" t="s">
        <v>714</v>
      </c>
      <c r="G325" s="547" t="s">
        <v>3448</v>
      </c>
      <c r="H325" s="547" t="s">
        <v>1951</v>
      </c>
      <c r="I325" s="552">
        <v>40</v>
      </c>
      <c r="J325" s="533"/>
      <c r="K325" s="532"/>
      <c r="L325" s="530">
        <v>0</v>
      </c>
      <c r="M325" s="201">
        <v>357.4131945776324</v>
      </c>
      <c r="N325" s="201">
        <v>423.0996045</v>
      </c>
      <c r="O325" s="201">
        <v>41.094000000000001</v>
      </c>
      <c r="P325" s="530">
        <v>41.094000000000001</v>
      </c>
      <c r="Q325" s="530">
        <v>423.0996045</v>
      </c>
      <c r="R325" s="530">
        <v>357.4131945776324</v>
      </c>
      <c r="S325" s="530">
        <v>111.10014665</v>
      </c>
      <c r="T325" s="530">
        <v>111.10014665</v>
      </c>
      <c r="U325" s="544"/>
      <c r="V325" s="170">
        <v>42.621516783600171</v>
      </c>
    </row>
    <row r="326" spans="1:22" x14ac:dyDescent="0.25">
      <c r="A326">
        <v>0</v>
      </c>
      <c r="B326" s="553"/>
      <c r="C326" s="538"/>
      <c r="D326" s="538"/>
      <c r="E326" s="537"/>
      <c r="F326" s="533" t="s">
        <v>619</v>
      </c>
      <c r="G326" s="536"/>
      <c r="H326" s="535"/>
      <c r="I326" s="552">
        <v>40</v>
      </c>
      <c r="J326" s="533"/>
      <c r="K326" s="532"/>
      <c r="L326" s="539">
        <v>0.10662865000000001</v>
      </c>
      <c r="M326" s="201">
        <v>357.35988025263237</v>
      </c>
      <c r="N326" s="201">
        <v>423.0996045</v>
      </c>
      <c r="O326" s="201">
        <v>41.094000000000001</v>
      </c>
      <c r="P326" s="530">
        <v>41.094000000000001</v>
      </c>
      <c r="Q326" s="530">
        <v>423.0996045</v>
      </c>
      <c r="R326" s="530">
        <v>357.30656592763239</v>
      </c>
      <c r="S326" s="530">
        <v>111.153460975</v>
      </c>
      <c r="T326" s="530">
        <v>111.2067753</v>
      </c>
      <c r="U326" s="551"/>
      <c r="V326" s="170">
        <v>42.674831108600173</v>
      </c>
    </row>
    <row r="327" spans="1:22" x14ac:dyDescent="0.25">
      <c r="A327">
        <v>0</v>
      </c>
      <c r="B327" s="544"/>
      <c r="C327" s="538"/>
      <c r="D327" s="538"/>
      <c r="E327" s="537"/>
      <c r="F327" s="542"/>
      <c r="G327" s="547"/>
      <c r="H327" s="547"/>
      <c r="I327" s="552"/>
      <c r="J327" s="533"/>
      <c r="K327" s="532"/>
      <c r="L327" s="530">
        <v>0</v>
      </c>
      <c r="M327" s="201">
        <v>357.30656592763239</v>
      </c>
      <c r="N327" s="201">
        <v>423.0996045</v>
      </c>
      <c r="O327" s="201">
        <v>41.094000000000001</v>
      </c>
      <c r="P327" s="530">
        <v>41.094000000000001</v>
      </c>
      <c r="Q327" s="530">
        <v>423.0996045</v>
      </c>
      <c r="R327" s="530">
        <v>357.30656592763239</v>
      </c>
      <c r="S327" s="530">
        <v>111.2067753</v>
      </c>
      <c r="T327" s="530">
        <v>111.2067753</v>
      </c>
      <c r="U327" s="544"/>
      <c r="V327" s="170">
        <v>42.728145433600176</v>
      </c>
    </row>
    <row r="328" spans="1:22" x14ac:dyDescent="0.25">
      <c r="A328">
        <v>0</v>
      </c>
      <c r="B328" s="544" t="s">
        <v>3433</v>
      </c>
      <c r="C328" s="538" t="s">
        <v>3432</v>
      </c>
      <c r="D328" s="538" t="s">
        <v>2053</v>
      </c>
      <c r="E328" s="537">
        <v>1113</v>
      </c>
      <c r="F328" s="542" t="s">
        <v>3447</v>
      </c>
      <c r="G328" s="547" t="s">
        <v>3446</v>
      </c>
      <c r="H328" s="547" t="s">
        <v>3445</v>
      </c>
      <c r="I328" s="552">
        <v>47.5</v>
      </c>
      <c r="J328" s="533"/>
      <c r="K328" s="532"/>
      <c r="L328" s="530">
        <v>0.1</v>
      </c>
      <c r="M328" s="201">
        <v>357.25656592763238</v>
      </c>
      <c r="N328" s="201">
        <v>423.0996045</v>
      </c>
      <c r="O328" s="201">
        <v>41.094000000000001</v>
      </c>
      <c r="P328" s="530">
        <v>41.094000000000001</v>
      </c>
      <c r="Q328" s="530">
        <v>423.0996045</v>
      </c>
      <c r="R328" s="530">
        <v>357.20656592763237</v>
      </c>
      <c r="S328" s="530">
        <v>111.2567753</v>
      </c>
      <c r="T328" s="530">
        <v>111.3067753</v>
      </c>
      <c r="U328" s="544"/>
      <c r="V328" s="170">
        <v>42.778145433600173</v>
      </c>
    </row>
    <row r="329" spans="1:22" x14ac:dyDescent="0.25">
      <c r="A329">
        <v>0</v>
      </c>
      <c r="B329" s="544"/>
      <c r="C329" s="538"/>
      <c r="D329" s="538"/>
      <c r="E329" s="537"/>
      <c r="F329" s="542"/>
      <c r="G329" s="547"/>
      <c r="H329" s="547"/>
      <c r="I329" s="552">
        <v>47.5</v>
      </c>
      <c r="J329" s="530"/>
      <c r="K329" s="532"/>
      <c r="L329" s="530">
        <v>0.1</v>
      </c>
      <c r="M329" s="201">
        <v>357.15656592763236</v>
      </c>
      <c r="N329" s="201">
        <v>423.0996045</v>
      </c>
      <c r="O329" s="201">
        <v>41.094000000000001</v>
      </c>
      <c r="P329" s="530">
        <v>41.094000000000001</v>
      </c>
      <c r="Q329" s="530">
        <v>423.0996045</v>
      </c>
      <c r="R329" s="530">
        <v>357.10656592763235</v>
      </c>
      <c r="S329" s="530">
        <v>111.3567753</v>
      </c>
      <c r="T329" s="530">
        <v>111.40677529999999</v>
      </c>
      <c r="U329" s="544"/>
      <c r="V329" s="170">
        <v>42.878145433600167</v>
      </c>
    </row>
    <row r="330" spans="1:22" x14ac:dyDescent="0.25">
      <c r="A330">
        <v>0</v>
      </c>
      <c r="B330" s="544" t="s">
        <v>3433</v>
      </c>
      <c r="C330" s="544" t="s">
        <v>3432</v>
      </c>
      <c r="D330" s="544" t="s">
        <v>2053</v>
      </c>
      <c r="E330" s="543">
        <v>1115</v>
      </c>
      <c r="F330" s="551" t="s">
        <v>3444</v>
      </c>
      <c r="G330" s="550" t="s">
        <v>3443</v>
      </c>
      <c r="H330" s="550" t="s">
        <v>3442</v>
      </c>
      <c r="I330" s="540">
        <v>47.5</v>
      </c>
      <c r="J330" s="530"/>
      <c r="K330" s="532"/>
      <c r="L330" s="530">
        <v>0.15</v>
      </c>
      <c r="M330" s="201">
        <v>357.03156592763236</v>
      </c>
      <c r="N330" s="201">
        <v>423.0996045</v>
      </c>
      <c r="O330" s="201">
        <v>41.094000000000001</v>
      </c>
      <c r="P330" s="530">
        <v>41.094000000000001</v>
      </c>
      <c r="Q330" s="530">
        <v>423.0996045</v>
      </c>
      <c r="R330" s="530">
        <v>356.95656592763237</v>
      </c>
      <c r="S330" s="530">
        <v>111.4817753</v>
      </c>
      <c r="T330" s="530">
        <v>111.5567753</v>
      </c>
      <c r="U330" s="544"/>
      <c r="V330" s="170">
        <v>43.003145433600167</v>
      </c>
    </row>
    <row r="331" spans="1:22" x14ac:dyDescent="0.25">
      <c r="A331">
        <v>0</v>
      </c>
      <c r="B331" s="544"/>
      <c r="C331" s="544"/>
      <c r="D331" s="544"/>
      <c r="E331" s="543"/>
      <c r="F331" s="551"/>
      <c r="G331" s="550"/>
      <c r="H331" s="550"/>
      <c r="I331" s="540">
        <v>47.5</v>
      </c>
      <c r="J331" s="530"/>
      <c r="K331" s="532"/>
      <c r="L331" s="530">
        <v>0.1</v>
      </c>
      <c r="M331" s="201">
        <v>356.90656592763236</v>
      </c>
      <c r="N331" s="201">
        <v>423.0996045</v>
      </c>
      <c r="O331" s="201">
        <v>41.094000000000001</v>
      </c>
      <c r="P331" s="530">
        <v>41.094000000000001</v>
      </c>
      <c r="Q331" s="530">
        <v>423.0996045</v>
      </c>
      <c r="R331" s="530">
        <v>356.85656592763235</v>
      </c>
      <c r="S331" s="530">
        <v>111.6067753</v>
      </c>
      <c r="T331" s="530">
        <v>111.65677529999999</v>
      </c>
      <c r="U331" s="544"/>
      <c r="V331" s="170">
        <v>43.128145433600167</v>
      </c>
    </row>
    <row r="332" spans="1:22" x14ac:dyDescent="0.25">
      <c r="A332">
        <v>0</v>
      </c>
      <c r="B332" s="544" t="s">
        <v>3433</v>
      </c>
      <c r="C332" s="544" t="s">
        <v>3432</v>
      </c>
      <c r="D332" s="544" t="s">
        <v>2053</v>
      </c>
      <c r="E332" s="543">
        <v>1117</v>
      </c>
      <c r="F332" s="551" t="s">
        <v>3441</v>
      </c>
      <c r="G332" s="547" t="s">
        <v>3439</v>
      </c>
      <c r="H332" s="547" t="s">
        <v>3438</v>
      </c>
      <c r="I332" s="540">
        <v>47.5</v>
      </c>
      <c r="J332" s="530"/>
      <c r="K332" s="532"/>
      <c r="L332" s="530">
        <v>0.1</v>
      </c>
      <c r="M332" s="201">
        <v>356.80656592763233</v>
      </c>
      <c r="N332" s="201">
        <v>423.0996045</v>
      </c>
      <c r="O332" s="201">
        <v>41.094000000000001</v>
      </c>
      <c r="P332" s="530">
        <v>41.094000000000001</v>
      </c>
      <c r="Q332" s="530">
        <v>423.0996045</v>
      </c>
      <c r="R332" s="530">
        <v>356.75656592763232</v>
      </c>
      <c r="S332" s="530">
        <v>111.70677529999999</v>
      </c>
      <c r="T332" s="530">
        <v>111.75677529999999</v>
      </c>
      <c r="U332" s="544"/>
      <c r="V332" s="170">
        <v>43.228145433600162</v>
      </c>
    </row>
    <row r="333" spans="1:22" x14ac:dyDescent="0.25">
      <c r="A333">
        <v>0</v>
      </c>
      <c r="B333" s="538" t="s">
        <v>3433</v>
      </c>
      <c r="C333" s="538" t="s">
        <v>3432</v>
      </c>
      <c r="D333" s="538" t="s">
        <v>1961</v>
      </c>
      <c r="E333" s="537">
        <v>1117</v>
      </c>
      <c r="F333" s="542" t="s">
        <v>3440</v>
      </c>
      <c r="G333" s="547" t="s">
        <v>3439</v>
      </c>
      <c r="H333" s="547" t="s">
        <v>3438</v>
      </c>
      <c r="I333" s="552">
        <v>47.5</v>
      </c>
      <c r="J333" s="530"/>
      <c r="K333" s="532"/>
      <c r="L333" s="530">
        <v>0</v>
      </c>
      <c r="M333" s="201">
        <v>356.75656592763232</v>
      </c>
      <c r="N333" s="201">
        <v>423.0996045</v>
      </c>
      <c r="O333" s="201">
        <v>41.094000000000001</v>
      </c>
      <c r="P333" s="530">
        <v>41.094000000000001</v>
      </c>
      <c r="Q333" s="530">
        <v>423.0996045</v>
      </c>
      <c r="R333" s="530">
        <v>356.75656592763232</v>
      </c>
      <c r="S333" s="530">
        <v>111.75677529999999</v>
      </c>
      <c r="T333" s="530">
        <v>111.75677529999999</v>
      </c>
      <c r="U333" s="544"/>
      <c r="V333" s="170">
        <v>43.278145433600159</v>
      </c>
    </row>
    <row r="334" spans="1:22" x14ac:dyDescent="0.25">
      <c r="A334">
        <v>0</v>
      </c>
      <c r="B334" s="544"/>
      <c r="C334" s="544"/>
      <c r="D334" s="544"/>
      <c r="E334" s="543"/>
      <c r="F334" s="551" t="s">
        <v>619</v>
      </c>
      <c r="G334" s="550"/>
      <c r="H334" s="550" t="s">
        <v>1962</v>
      </c>
      <c r="I334" s="540">
        <v>40</v>
      </c>
      <c r="J334" s="533"/>
      <c r="K334" s="532"/>
      <c r="L334" s="530">
        <v>5.7610000109999997E-2</v>
      </c>
      <c r="M334" s="201">
        <v>356.72776092757732</v>
      </c>
      <c r="N334" s="201">
        <v>423.0996045</v>
      </c>
      <c r="O334" s="201">
        <v>41.094000000000001</v>
      </c>
      <c r="P334" s="530">
        <v>41.094000000000001</v>
      </c>
      <c r="Q334" s="530">
        <v>423.0996045</v>
      </c>
      <c r="R334" s="530">
        <v>356.69895592752232</v>
      </c>
      <c r="S334" s="530">
        <v>111.78558030005499</v>
      </c>
      <c r="T334" s="530">
        <v>111.81438530010999</v>
      </c>
      <c r="U334" s="544"/>
      <c r="V334" s="170">
        <v>43.30695043365516</v>
      </c>
    </row>
    <row r="335" spans="1:22" x14ac:dyDescent="0.25">
      <c r="A335">
        <v>0</v>
      </c>
      <c r="B335" s="544" t="s">
        <v>3433</v>
      </c>
      <c r="C335" s="544" t="s">
        <v>3432</v>
      </c>
      <c r="D335" s="544" t="s">
        <v>2165</v>
      </c>
      <c r="E335" s="543">
        <v>1118</v>
      </c>
      <c r="F335" s="551" t="s">
        <v>3437</v>
      </c>
      <c r="G335" s="550" t="s">
        <v>2163</v>
      </c>
      <c r="H335" s="550" t="s">
        <v>2162</v>
      </c>
      <c r="I335" s="540">
        <v>40</v>
      </c>
      <c r="J335" s="533"/>
      <c r="K335" s="532"/>
      <c r="L335" s="530">
        <v>5.6602E-2</v>
      </c>
      <c r="M335" s="201">
        <v>356.67065492752232</v>
      </c>
      <c r="N335" s="201">
        <v>423.0996045</v>
      </c>
      <c r="O335" s="201">
        <v>41.094000000000001</v>
      </c>
      <c r="P335" s="530">
        <v>41.094000000000001</v>
      </c>
      <c r="Q335" s="530">
        <v>423.0996045</v>
      </c>
      <c r="R335" s="530">
        <v>356.64235392752232</v>
      </c>
      <c r="S335" s="530">
        <v>111.84268630010999</v>
      </c>
      <c r="T335" s="530">
        <v>111.87098730010999</v>
      </c>
      <c r="U335" s="544"/>
      <c r="V335" s="170">
        <v>43.364056433710161</v>
      </c>
    </row>
    <row r="336" spans="1:22" x14ac:dyDescent="0.25">
      <c r="A336">
        <v>0</v>
      </c>
      <c r="B336" s="544"/>
      <c r="C336" s="544"/>
      <c r="D336" s="544"/>
      <c r="E336" s="543"/>
      <c r="F336" s="551"/>
      <c r="G336" s="550"/>
      <c r="H336" s="550"/>
      <c r="I336" s="540"/>
      <c r="J336" s="533"/>
      <c r="K336" s="532"/>
      <c r="L336" s="530">
        <v>0</v>
      </c>
      <c r="M336" s="201">
        <v>356.64235392752232</v>
      </c>
      <c r="N336" s="201">
        <v>423.0996045</v>
      </c>
      <c r="O336" s="201">
        <v>41.094000000000001</v>
      </c>
      <c r="P336" s="530">
        <v>41.094000000000001</v>
      </c>
      <c r="Q336" s="530">
        <v>423.0996045</v>
      </c>
      <c r="R336" s="530">
        <v>356.64235392752232</v>
      </c>
      <c r="S336" s="530">
        <v>111.87098730010999</v>
      </c>
      <c r="T336" s="530">
        <v>111.87098730010999</v>
      </c>
      <c r="U336" s="544"/>
      <c r="V336" s="170">
        <v>43.39235743371016</v>
      </c>
    </row>
    <row r="337" spans="1:22" x14ac:dyDescent="0.25">
      <c r="A337">
        <v>0</v>
      </c>
      <c r="B337" s="544"/>
      <c r="C337" s="544"/>
      <c r="D337" s="544"/>
      <c r="E337" s="543"/>
      <c r="F337" s="551"/>
      <c r="G337" s="550"/>
      <c r="H337" s="550"/>
      <c r="I337" s="540"/>
      <c r="J337" s="533"/>
      <c r="K337" s="532"/>
      <c r="L337" s="530">
        <v>0.11747769989000001</v>
      </c>
      <c r="M337" s="201">
        <v>356.58361507757729</v>
      </c>
      <c r="N337" s="201">
        <v>423.0996045</v>
      </c>
      <c r="O337" s="201">
        <v>41.094000000000001</v>
      </c>
      <c r="P337" s="530">
        <v>41.094000000000001</v>
      </c>
      <c r="Q337" s="530">
        <v>423.0996045</v>
      </c>
      <c r="R337" s="530">
        <v>356.52487622763232</v>
      </c>
      <c r="S337" s="530">
        <v>111.92972615005499</v>
      </c>
      <c r="T337" s="530">
        <v>111.98846499999999</v>
      </c>
      <c r="U337" s="544"/>
      <c r="V337" s="170">
        <v>43.451096283655161</v>
      </c>
    </row>
    <row r="338" spans="1:22" x14ac:dyDescent="0.25">
      <c r="A338">
        <v>0</v>
      </c>
      <c r="B338" s="544"/>
      <c r="C338" s="544"/>
      <c r="D338" s="544"/>
      <c r="E338" s="543"/>
      <c r="F338" s="551"/>
      <c r="G338" s="550"/>
      <c r="H338" s="550"/>
      <c r="I338" s="540"/>
      <c r="J338" s="533"/>
      <c r="K338" s="532"/>
      <c r="L338" s="530">
        <v>0</v>
      </c>
      <c r="M338" s="201">
        <v>356.52487622763232</v>
      </c>
      <c r="N338" s="201">
        <v>423.0996045</v>
      </c>
      <c r="O338" s="201">
        <v>41.094000000000001</v>
      </c>
      <c r="P338" s="530">
        <v>41.094000000000001</v>
      </c>
      <c r="Q338" s="530">
        <v>423.0996045</v>
      </c>
      <c r="R338" s="530">
        <v>356.52487622763232</v>
      </c>
      <c r="S338" s="530">
        <v>111.98846499999999</v>
      </c>
      <c r="T338" s="530">
        <v>111.98846499999999</v>
      </c>
      <c r="U338" s="544"/>
      <c r="V338" s="170">
        <v>43.509835133600163</v>
      </c>
    </row>
    <row r="339" spans="1:22" x14ac:dyDescent="0.25">
      <c r="A339">
        <v>0</v>
      </c>
      <c r="B339" s="544" t="s">
        <v>3433</v>
      </c>
      <c r="C339" s="544" t="s">
        <v>3432</v>
      </c>
      <c r="D339" s="544" t="s">
        <v>474</v>
      </c>
      <c r="E339" s="543">
        <v>1120</v>
      </c>
      <c r="F339" s="530" t="s">
        <v>692</v>
      </c>
      <c r="G339" s="549" t="s">
        <v>3436</v>
      </c>
      <c r="H339" s="548" t="s">
        <v>3435</v>
      </c>
      <c r="I339" s="540">
        <v>40</v>
      </c>
      <c r="J339" s="531"/>
      <c r="K339" s="532"/>
      <c r="L339" s="539">
        <v>0.04</v>
      </c>
      <c r="M339" s="201">
        <v>356.50487622763228</v>
      </c>
      <c r="N339" s="201">
        <v>423.0996045</v>
      </c>
      <c r="O339" s="201">
        <v>41.094000000000001</v>
      </c>
      <c r="P339" s="530">
        <v>41.094000000000001</v>
      </c>
      <c r="Q339" s="530">
        <v>423.0996045</v>
      </c>
      <c r="R339" s="530">
        <v>356.4848762276323</v>
      </c>
      <c r="S339" s="530">
        <v>112.008465</v>
      </c>
      <c r="T339" s="530">
        <v>112.028465</v>
      </c>
      <c r="U339" s="529"/>
      <c r="V339" s="170">
        <v>43.529835133600173</v>
      </c>
    </row>
    <row r="340" spans="1:22" x14ac:dyDescent="0.25">
      <c r="A340">
        <v>0</v>
      </c>
      <c r="B340" s="544"/>
      <c r="C340" s="544"/>
      <c r="D340" s="544"/>
      <c r="E340" s="543"/>
      <c r="F340" s="533"/>
      <c r="G340" s="547"/>
      <c r="H340" s="547"/>
      <c r="I340" s="540"/>
      <c r="J340" s="533"/>
      <c r="K340" s="532"/>
      <c r="L340" s="530">
        <v>0</v>
      </c>
      <c r="M340" s="201">
        <v>356.4848762276323</v>
      </c>
      <c r="N340" s="201">
        <v>423.0996045</v>
      </c>
      <c r="O340" s="201">
        <v>41.094000000000001</v>
      </c>
      <c r="P340" s="530">
        <v>41.094000000000001</v>
      </c>
      <c r="Q340" s="530">
        <v>423.0996045</v>
      </c>
      <c r="R340" s="530">
        <v>356.4848762276323</v>
      </c>
      <c r="S340" s="530">
        <v>112.028465</v>
      </c>
      <c r="T340" s="530">
        <v>112.028465</v>
      </c>
      <c r="U340" s="544"/>
      <c r="V340" s="170">
        <v>43.549835133600169</v>
      </c>
    </row>
    <row r="341" spans="1:22" x14ac:dyDescent="0.25">
      <c r="A341">
        <v>0</v>
      </c>
      <c r="B341" s="544"/>
      <c r="C341" s="544"/>
      <c r="D341" s="544"/>
      <c r="E341" s="543"/>
      <c r="F341" s="533"/>
      <c r="G341" s="547"/>
      <c r="H341" s="547"/>
      <c r="I341" s="540"/>
      <c r="J341" s="533"/>
      <c r="K341" s="532"/>
      <c r="L341" s="530">
        <v>0.11303000000000001</v>
      </c>
      <c r="M341" s="201">
        <v>356.42836122763231</v>
      </c>
      <c r="N341" s="201">
        <v>423.0996045</v>
      </c>
      <c r="O341" s="201">
        <v>41.094000000000001</v>
      </c>
      <c r="P341" s="530">
        <v>41.094000000000001</v>
      </c>
      <c r="Q341" s="530">
        <v>423.0996045</v>
      </c>
      <c r="R341" s="530">
        <v>356.37184622763232</v>
      </c>
      <c r="S341" s="530">
        <v>112.08497999999999</v>
      </c>
      <c r="T341" s="530">
        <v>112.14149499999999</v>
      </c>
      <c r="U341" s="544"/>
      <c r="V341" s="170">
        <v>43.606350133600159</v>
      </c>
    </row>
    <row r="342" spans="1:22" x14ac:dyDescent="0.25">
      <c r="A342">
        <v>0</v>
      </c>
      <c r="B342" s="544" t="s">
        <v>3433</v>
      </c>
      <c r="C342" s="544" t="s">
        <v>3432</v>
      </c>
      <c r="D342" s="544" t="s">
        <v>1990</v>
      </c>
      <c r="E342" s="543">
        <v>1121</v>
      </c>
      <c r="F342" s="533" t="s">
        <v>3434</v>
      </c>
      <c r="G342" s="547" t="s">
        <v>1988</v>
      </c>
      <c r="H342" s="546" t="s">
        <v>1987</v>
      </c>
      <c r="I342" s="545"/>
      <c r="J342" s="533"/>
      <c r="K342" s="532"/>
      <c r="L342" s="539">
        <v>0</v>
      </c>
      <c r="M342" s="201">
        <v>356.37184622763232</v>
      </c>
      <c r="N342" s="201">
        <v>423.0996045</v>
      </c>
      <c r="O342" s="201">
        <v>41.094000000000001</v>
      </c>
      <c r="P342" s="530">
        <v>41.094000000000001</v>
      </c>
      <c r="Q342" s="530">
        <v>423.0996045</v>
      </c>
      <c r="R342" s="530">
        <v>356.37184622763232</v>
      </c>
      <c r="S342" s="530">
        <v>112.14149499999999</v>
      </c>
      <c r="T342" s="530">
        <v>112.14149499999999</v>
      </c>
      <c r="U342" s="529"/>
      <c r="V342" s="170">
        <v>43.662865133600164</v>
      </c>
    </row>
    <row r="343" spans="1:22" x14ac:dyDescent="0.25">
      <c r="A343">
        <v>0</v>
      </c>
      <c r="B343" s="544"/>
      <c r="C343" s="544"/>
      <c r="D343" s="544"/>
      <c r="E343" s="543"/>
      <c r="F343" s="542"/>
      <c r="G343" s="541"/>
      <c r="H343" s="535"/>
      <c r="I343" s="540">
        <v>40</v>
      </c>
      <c r="J343" s="531"/>
      <c r="K343" s="532"/>
      <c r="L343" s="539">
        <v>0.23050308999999999</v>
      </c>
      <c r="M343" s="201">
        <v>356.25659468263234</v>
      </c>
      <c r="N343" s="201">
        <v>423.0996045</v>
      </c>
      <c r="O343" s="201">
        <v>41.094000000000001</v>
      </c>
      <c r="P343" s="530">
        <v>41.094000000000001</v>
      </c>
      <c r="Q343" s="530">
        <v>423.0996045</v>
      </c>
      <c r="R343" s="530">
        <v>356.1413431376323</v>
      </c>
      <c r="S343" s="530">
        <v>112.25674654499998</v>
      </c>
      <c r="T343" s="530">
        <v>112.37199808999999</v>
      </c>
      <c r="U343" s="529"/>
      <c r="V343" s="170">
        <v>43.778116678600156</v>
      </c>
    </row>
    <row r="344" spans="1:22" x14ac:dyDescent="0.25">
      <c r="A344">
        <v>0</v>
      </c>
      <c r="B344" s="538"/>
      <c r="C344" s="538"/>
      <c r="D344" s="538"/>
      <c r="E344" s="537"/>
      <c r="F344" s="533"/>
      <c r="G344" s="536"/>
      <c r="H344" s="535"/>
      <c r="I344" s="534"/>
      <c r="J344" s="533"/>
      <c r="K344" s="532"/>
      <c r="L344" s="531">
        <v>-2.6299999999999998E-6</v>
      </c>
      <c r="M344" s="201">
        <v>356.14134445263232</v>
      </c>
      <c r="N344" s="201">
        <v>423.0996045</v>
      </c>
      <c r="O344" s="201">
        <v>41.094000000000001</v>
      </c>
      <c r="P344" s="530">
        <v>41.094000000000001</v>
      </c>
      <c r="Q344" s="530">
        <v>423.0996045</v>
      </c>
      <c r="R344" s="530">
        <v>356.14134576763229</v>
      </c>
      <c r="S344" s="530">
        <v>112.371996775</v>
      </c>
      <c r="T344" s="530">
        <v>112.37199545999999</v>
      </c>
      <c r="U344" s="529" t="s">
        <v>2822</v>
      </c>
      <c r="V344" s="170">
        <v>43.893366908600171</v>
      </c>
    </row>
    <row r="345" spans="1:22" x14ac:dyDescent="0.25">
      <c r="A345">
        <v>0</v>
      </c>
      <c r="B345" s="224" t="s">
        <v>3433</v>
      </c>
      <c r="C345" s="224" t="s">
        <v>3432</v>
      </c>
      <c r="D345" s="224" t="s">
        <v>3431</v>
      </c>
      <c r="E345" s="272"/>
      <c r="F345" s="201"/>
      <c r="G345" s="528"/>
      <c r="H345" s="370"/>
      <c r="I345" s="527"/>
      <c r="J345" s="201"/>
      <c r="K345" s="270"/>
      <c r="L345" s="525">
        <v>0</v>
      </c>
      <c r="M345" s="201">
        <v>356.14134576763229</v>
      </c>
      <c r="N345" s="201">
        <v>423.0996045</v>
      </c>
      <c r="O345" s="201">
        <v>41.094000000000001</v>
      </c>
      <c r="P345" s="201">
        <v>41.094000000000001</v>
      </c>
      <c r="Q345" s="201">
        <v>423.0996045</v>
      </c>
      <c r="R345" s="201">
        <v>356.14134576763229</v>
      </c>
      <c r="S345" s="201">
        <v>112.37199545999999</v>
      </c>
      <c r="T345" s="201">
        <v>112.37199545999999</v>
      </c>
      <c r="U345" s="246"/>
      <c r="V345" s="170">
        <v>43.893365593600166</v>
      </c>
    </row>
    <row r="346" spans="1:22" x14ac:dyDescent="0.25">
      <c r="A346">
        <v>0</v>
      </c>
      <c r="B346" s="224" t="s">
        <v>3430</v>
      </c>
      <c r="C346" s="224"/>
      <c r="D346" s="224"/>
      <c r="E346" s="272"/>
      <c r="F346" s="201"/>
      <c r="G346" s="528"/>
      <c r="H346" s="370"/>
      <c r="I346" s="527"/>
      <c r="J346" s="201"/>
      <c r="K346" s="526"/>
      <c r="L346" s="525">
        <v>0</v>
      </c>
      <c r="M346" s="201">
        <v>356.14134576763229</v>
      </c>
      <c r="N346" s="201">
        <v>423.0996045</v>
      </c>
      <c r="O346" s="201">
        <v>41.094000000000001</v>
      </c>
      <c r="P346" s="201">
        <v>41.094000000000001</v>
      </c>
      <c r="Q346" s="201">
        <v>423.0996045</v>
      </c>
      <c r="R346" s="201">
        <v>356.14134576763229</v>
      </c>
      <c r="S346" s="201">
        <v>112.37199545999999</v>
      </c>
      <c r="T346" s="201">
        <v>112.37199545999999</v>
      </c>
      <c r="U346" s="246"/>
      <c r="V346" s="170">
        <v>43.893365593600166</v>
      </c>
    </row>
    <row r="347" spans="1:22" x14ac:dyDescent="0.25">
      <c r="A347">
        <v>0</v>
      </c>
      <c r="B347" s="505" t="s">
        <v>3081</v>
      </c>
      <c r="C347" s="505" t="s">
        <v>3429</v>
      </c>
      <c r="D347" s="505" t="s">
        <v>1981</v>
      </c>
      <c r="E347" s="504">
        <v>1124</v>
      </c>
      <c r="F347" s="498" t="s">
        <v>3428</v>
      </c>
      <c r="G347" s="503"/>
      <c r="H347" s="502" t="s">
        <v>1978</v>
      </c>
      <c r="I347" s="501">
        <v>40</v>
      </c>
      <c r="J347" s="498"/>
      <c r="K347" s="500"/>
      <c r="L347" s="498">
        <v>5.7403999999999997E-2</v>
      </c>
      <c r="M347" s="201">
        <v>356.11264376763228</v>
      </c>
      <c r="N347" s="201">
        <v>423.0996045</v>
      </c>
      <c r="O347" s="201">
        <v>41.094000000000001</v>
      </c>
      <c r="P347" s="498">
        <v>41.094000000000001</v>
      </c>
      <c r="Q347" s="498">
        <v>423.0996045</v>
      </c>
      <c r="R347" s="498">
        <v>356.08394176763227</v>
      </c>
      <c r="S347" s="498">
        <v>112.40069746</v>
      </c>
      <c r="T347" s="498">
        <v>112.42939946</v>
      </c>
      <c r="U347" s="519"/>
      <c r="V347" s="170">
        <v>43.922067593600175</v>
      </c>
    </row>
    <row r="348" spans="1:22" x14ac:dyDescent="0.25">
      <c r="A348">
        <v>0</v>
      </c>
      <c r="B348" s="514"/>
      <c r="C348" s="514"/>
      <c r="D348" s="514"/>
      <c r="E348" s="513"/>
      <c r="F348" s="514" t="s">
        <v>619</v>
      </c>
      <c r="G348" s="511"/>
      <c r="H348" s="524" t="s">
        <v>2198</v>
      </c>
      <c r="I348" s="523">
        <v>40</v>
      </c>
      <c r="J348" s="508"/>
      <c r="K348" s="515"/>
      <c r="L348" s="508">
        <v>0.189001</v>
      </c>
      <c r="M348" s="201">
        <v>355.98944126763229</v>
      </c>
      <c r="N348" s="201">
        <v>423.0996045</v>
      </c>
      <c r="O348" s="201">
        <v>41.094000000000001</v>
      </c>
      <c r="P348" s="498">
        <v>41.094000000000001</v>
      </c>
      <c r="Q348" s="498">
        <v>423.0996045</v>
      </c>
      <c r="R348" s="498">
        <v>355.89494076763225</v>
      </c>
      <c r="S348" s="508">
        <v>112.52389996000001</v>
      </c>
      <c r="T348" s="508">
        <v>112.61840046</v>
      </c>
      <c r="U348" s="522"/>
      <c r="V348" s="170">
        <v>44.04527009360018</v>
      </c>
    </row>
    <row r="349" spans="1:22" x14ac:dyDescent="0.25">
      <c r="A349">
        <v>0</v>
      </c>
      <c r="B349" s="514" t="s">
        <v>3081</v>
      </c>
      <c r="C349" s="514" t="s">
        <v>3429</v>
      </c>
      <c r="D349" s="514" t="s">
        <v>2197</v>
      </c>
      <c r="E349" s="513">
        <v>1127</v>
      </c>
      <c r="F349" s="517" t="s">
        <v>3427</v>
      </c>
      <c r="G349" s="511"/>
      <c r="H349" s="511" t="s">
        <v>3390</v>
      </c>
      <c r="I349" s="516">
        <v>36</v>
      </c>
      <c r="J349" s="507"/>
      <c r="K349" s="515"/>
      <c r="L349" s="508">
        <v>0.183363</v>
      </c>
      <c r="M349" s="201">
        <v>355.80325926763226</v>
      </c>
      <c r="N349" s="201">
        <v>423.0996045</v>
      </c>
      <c r="O349" s="201">
        <v>41.094000000000001</v>
      </c>
      <c r="P349" s="498">
        <v>41.094000000000001</v>
      </c>
      <c r="Q349" s="498">
        <v>423.0996045</v>
      </c>
      <c r="R349" s="498">
        <v>355.71157776763226</v>
      </c>
      <c r="S349" s="508">
        <v>112.71008196</v>
      </c>
      <c r="T349" s="508">
        <v>112.80176346</v>
      </c>
      <c r="U349" s="508"/>
      <c r="V349" s="170">
        <v>44.231452093600168</v>
      </c>
    </row>
    <row r="350" spans="1:22" x14ac:dyDescent="0.25">
      <c r="A350">
        <v>0</v>
      </c>
      <c r="B350" s="514"/>
      <c r="C350" s="514"/>
      <c r="D350" s="514"/>
      <c r="E350" s="513"/>
      <c r="F350" s="512" t="s">
        <v>619</v>
      </c>
      <c r="G350" s="511"/>
      <c r="H350" s="511"/>
      <c r="I350" s="510"/>
      <c r="J350" s="498"/>
      <c r="K350" s="515"/>
      <c r="L350" s="508">
        <v>0</v>
      </c>
      <c r="M350" s="201">
        <v>355.71157776763226</v>
      </c>
      <c r="N350" s="201">
        <v>423.0996045</v>
      </c>
      <c r="O350" s="201">
        <v>41.094000000000001</v>
      </c>
      <c r="P350" s="498">
        <v>41.094000000000001</v>
      </c>
      <c r="Q350" s="498">
        <v>423.0996045</v>
      </c>
      <c r="R350" s="498">
        <v>355.71157776763226</v>
      </c>
      <c r="S350" s="508">
        <v>112.80176346</v>
      </c>
      <c r="T350" s="508">
        <v>112.80176346</v>
      </c>
      <c r="U350" s="508"/>
      <c r="V350" s="170">
        <v>44.323133593600176</v>
      </c>
    </row>
    <row r="351" spans="1:22" x14ac:dyDescent="0.25">
      <c r="A351">
        <v>0</v>
      </c>
      <c r="B351" s="514" t="s">
        <v>3081</v>
      </c>
      <c r="C351" s="514" t="s">
        <v>3429</v>
      </c>
      <c r="D351" s="514" t="s">
        <v>2174</v>
      </c>
      <c r="E351" s="513">
        <v>1128</v>
      </c>
      <c r="F351" s="517" t="s">
        <v>3426</v>
      </c>
      <c r="G351" s="511"/>
      <c r="H351" s="511" t="s">
        <v>2172</v>
      </c>
      <c r="I351" s="516"/>
      <c r="J351" s="498"/>
      <c r="K351" s="515"/>
      <c r="L351" s="508">
        <v>0</v>
      </c>
      <c r="M351" s="201">
        <v>355.71157776763226</v>
      </c>
      <c r="N351" s="201">
        <v>423.0996045</v>
      </c>
      <c r="O351" s="201">
        <v>41.094000000000001</v>
      </c>
      <c r="P351" s="498">
        <v>41.094000000000001</v>
      </c>
      <c r="Q351" s="498">
        <v>423.0996045</v>
      </c>
      <c r="R351" s="498">
        <v>355.71157776763226</v>
      </c>
      <c r="S351" s="508">
        <v>112.80176346</v>
      </c>
      <c r="T351" s="508">
        <v>112.80176346</v>
      </c>
      <c r="U351" s="508"/>
      <c r="V351" s="170">
        <v>44.323133593600176</v>
      </c>
    </row>
    <row r="352" spans="1:22" x14ac:dyDescent="0.25">
      <c r="A352">
        <v>0</v>
      </c>
      <c r="B352" s="505"/>
      <c r="C352" s="505"/>
      <c r="D352" s="505"/>
      <c r="E352" s="504"/>
      <c r="F352" s="520"/>
      <c r="G352" s="519"/>
      <c r="H352" s="519" t="s">
        <v>1962</v>
      </c>
      <c r="I352" s="518">
        <v>40</v>
      </c>
      <c r="J352" s="498"/>
      <c r="K352" s="515"/>
      <c r="L352" s="498">
        <v>9.6509999999999999E-2</v>
      </c>
      <c r="M352" s="201">
        <v>355.66332276763228</v>
      </c>
      <c r="N352" s="201">
        <v>423.0996045</v>
      </c>
      <c r="O352" s="201">
        <v>41.094000000000001</v>
      </c>
      <c r="P352" s="498">
        <v>41.094000000000001</v>
      </c>
      <c r="Q352" s="498">
        <v>423.0996045</v>
      </c>
      <c r="R352" s="498">
        <v>355.61506776763224</v>
      </c>
      <c r="S352" s="498">
        <v>112.85001846</v>
      </c>
      <c r="T352" s="498">
        <v>112.89827346</v>
      </c>
      <c r="U352" s="498"/>
      <c r="V352" s="170">
        <v>44.371388593600173</v>
      </c>
    </row>
    <row r="353" spans="1:22" x14ac:dyDescent="0.25">
      <c r="A353">
        <v>0</v>
      </c>
      <c r="B353" s="505" t="s">
        <v>3081</v>
      </c>
      <c r="C353" s="505" t="s">
        <v>3429</v>
      </c>
      <c r="D353" s="505" t="s">
        <v>111</v>
      </c>
      <c r="E353" s="504">
        <v>1129</v>
      </c>
      <c r="F353" s="520" t="s">
        <v>163</v>
      </c>
      <c r="G353" s="519" t="s">
        <v>3135</v>
      </c>
      <c r="H353" s="519" t="s">
        <v>3134</v>
      </c>
      <c r="I353" s="518">
        <v>40</v>
      </c>
      <c r="J353" s="498"/>
      <c r="K353" s="500"/>
      <c r="L353" s="498">
        <v>0</v>
      </c>
      <c r="M353" s="201">
        <v>355.61506776763224</v>
      </c>
      <c r="N353" s="201">
        <v>423.0996045</v>
      </c>
      <c r="O353" s="201">
        <v>41.094000000000001</v>
      </c>
      <c r="P353" s="498">
        <v>41.094000000000001</v>
      </c>
      <c r="Q353" s="498">
        <v>423.0996045</v>
      </c>
      <c r="R353" s="498">
        <v>355.61506776763224</v>
      </c>
      <c r="S353" s="498">
        <v>112.89827346</v>
      </c>
      <c r="T353" s="498">
        <v>112.89827346</v>
      </c>
      <c r="U353" s="498"/>
      <c r="V353" s="170">
        <v>44.419643593600171</v>
      </c>
    </row>
    <row r="354" spans="1:22" x14ac:dyDescent="0.25">
      <c r="A354">
        <v>0</v>
      </c>
      <c r="B354" s="505"/>
      <c r="C354" s="505"/>
      <c r="D354" s="505"/>
      <c r="E354" s="504"/>
      <c r="F354" s="520"/>
      <c r="G354" s="519"/>
      <c r="H354" s="519" t="s">
        <v>3133</v>
      </c>
      <c r="I354" s="518"/>
      <c r="J354" s="498"/>
      <c r="K354" s="515"/>
      <c r="L354" s="498">
        <v>5.5879999999999999E-2</v>
      </c>
      <c r="M354" s="201">
        <v>355.58712776763224</v>
      </c>
      <c r="N354" s="201">
        <v>423.0996045</v>
      </c>
      <c r="O354" s="201">
        <v>41.094000000000001</v>
      </c>
      <c r="P354" s="498">
        <v>41.094000000000001</v>
      </c>
      <c r="Q354" s="498">
        <v>423.0996045</v>
      </c>
      <c r="R354" s="498">
        <v>355.55918776763224</v>
      </c>
      <c r="S354" s="498">
        <v>112.92621346</v>
      </c>
      <c r="T354" s="498">
        <v>112.95415346</v>
      </c>
      <c r="U354" s="498"/>
      <c r="V354" s="170">
        <v>44.447583593600172</v>
      </c>
    </row>
    <row r="355" spans="1:22" x14ac:dyDescent="0.25">
      <c r="A355">
        <v>0</v>
      </c>
      <c r="B355" s="514"/>
      <c r="C355" s="514"/>
      <c r="D355" s="514"/>
      <c r="E355" s="513"/>
      <c r="F355" s="512" t="s">
        <v>619</v>
      </c>
      <c r="G355" s="511"/>
      <c r="H355" s="511" t="s">
        <v>3132</v>
      </c>
      <c r="I355" s="516">
        <v>40</v>
      </c>
      <c r="J355" s="508"/>
      <c r="K355" s="500"/>
      <c r="L355" s="241">
        <v>7.8206499999999998E-2</v>
      </c>
      <c r="M355" s="201">
        <v>355.5200845176322</v>
      </c>
      <c r="N355" s="201">
        <v>423.0996045</v>
      </c>
      <c r="O355" s="201">
        <v>41.094000000000001</v>
      </c>
      <c r="P355" s="498">
        <v>41.094000000000001</v>
      </c>
      <c r="Q355" s="498">
        <v>423.0996045</v>
      </c>
      <c r="R355" s="498">
        <v>355.48098126763222</v>
      </c>
      <c r="S355" s="508">
        <v>112.99325671</v>
      </c>
      <c r="T355" s="508">
        <v>113.03235995999999</v>
      </c>
      <c r="U355" s="508" t="s">
        <v>3392</v>
      </c>
      <c r="V355" s="170">
        <v>44.514626843600169</v>
      </c>
    </row>
    <row r="356" spans="1:22" x14ac:dyDescent="0.25">
      <c r="A356">
        <v>0</v>
      </c>
      <c r="B356" s="514" t="s">
        <v>3081</v>
      </c>
      <c r="C356" s="514" t="s">
        <v>3429</v>
      </c>
      <c r="D356" s="514" t="s">
        <v>2187</v>
      </c>
      <c r="E356" s="513">
        <v>1132</v>
      </c>
      <c r="F356" s="517" t="s">
        <v>3425</v>
      </c>
      <c r="G356" s="511" t="s">
        <v>3393</v>
      </c>
      <c r="H356" s="511" t="s">
        <v>2184</v>
      </c>
      <c r="I356" s="516">
        <v>40</v>
      </c>
      <c r="J356" s="508"/>
      <c r="K356" s="500"/>
      <c r="L356" s="508">
        <v>0.25</v>
      </c>
      <c r="M356" s="201">
        <v>355.35598126763222</v>
      </c>
      <c r="N356" s="201">
        <v>423.0996045</v>
      </c>
      <c r="O356" s="201">
        <v>41.094000000000001</v>
      </c>
      <c r="P356" s="498">
        <v>41.094000000000001</v>
      </c>
      <c r="Q356" s="498">
        <v>423.0996045</v>
      </c>
      <c r="R356" s="498">
        <v>355.23098126763222</v>
      </c>
      <c r="S356" s="508">
        <v>113.15735995999999</v>
      </c>
      <c r="T356" s="508">
        <v>113.28235995999999</v>
      </c>
      <c r="U356" s="508"/>
      <c r="V356" s="170">
        <v>44.678730093600166</v>
      </c>
    </row>
    <row r="357" spans="1:22" x14ac:dyDescent="0.25">
      <c r="A357">
        <v>0</v>
      </c>
      <c r="B357" s="514"/>
      <c r="C357" s="514"/>
      <c r="D357" s="514"/>
      <c r="E357" s="513"/>
      <c r="F357" s="512" t="s">
        <v>619</v>
      </c>
      <c r="G357" s="511"/>
      <c r="H357" s="511" t="s">
        <v>3129</v>
      </c>
      <c r="I357" s="516">
        <v>40</v>
      </c>
      <c r="J357" s="508"/>
      <c r="K357" s="500"/>
      <c r="L357" s="241">
        <v>7.8206499999999998E-2</v>
      </c>
      <c r="M357" s="201">
        <v>355.19187801763223</v>
      </c>
      <c r="N357" s="201">
        <v>423.0996045</v>
      </c>
      <c r="O357" s="201">
        <v>41.094000000000001</v>
      </c>
      <c r="P357" s="498">
        <v>41.094000000000001</v>
      </c>
      <c r="Q357" s="498">
        <v>423.0996045</v>
      </c>
      <c r="R357" s="498">
        <v>355.1527747676322</v>
      </c>
      <c r="S357" s="508">
        <v>113.32146320999999</v>
      </c>
      <c r="T357" s="508">
        <v>113.36056645999999</v>
      </c>
      <c r="U357" s="508" t="s">
        <v>3392</v>
      </c>
      <c r="V357" s="170">
        <v>44.842833343600162</v>
      </c>
    </row>
    <row r="358" spans="1:22" x14ac:dyDescent="0.25">
      <c r="A358">
        <v>0</v>
      </c>
      <c r="B358" s="514"/>
      <c r="C358" s="514"/>
      <c r="D358" s="514"/>
      <c r="E358" s="513"/>
      <c r="F358" s="512"/>
      <c r="G358" s="511"/>
      <c r="H358" s="511" t="s">
        <v>1962</v>
      </c>
      <c r="I358" s="516">
        <v>40</v>
      </c>
      <c r="J358" s="508"/>
      <c r="K358" s="515"/>
      <c r="L358" s="508">
        <v>9.9516999999999994E-2</v>
      </c>
      <c r="M358" s="201">
        <v>355.1030162676322</v>
      </c>
      <c r="N358" s="201">
        <v>423.0996045</v>
      </c>
      <c r="O358" s="201">
        <v>41.094000000000001</v>
      </c>
      <c r="P358" s="498">
        <v>41.094000000000001</v>
      </c>
      <c r="Q358" s="498">
        <v>423.0996045</v>
      </c>
      <c r="R358" s="498">
        <v>355.0532577676322</v>
      </c>
      <c r="S358" s="508">
        <v>113.41032496</v>
      </c>
      <c r="T358" s="508">
        <v>113.46008345999999</v>
      </c>
      <c r="U358" s="508"/>
      <c r="V358" s="170">
        <v>44.931695093600169</v>
      </c>
    </row>
    <row r="359" spans="1:22" x14ac:dyDescent="0.25">
      <c r="A359">
        <v>0</v>
      </c>
      <c r="B359" s="514" t="s">
        <v>3081</v>
      </c>
      <c r="C359" s="514" t="s">
        <v>3429</v>
      </c>
      <c r="D359" s="514" t="s">
        <v>2194</v>
      </c>
      <c r="E359" s="513">
        <v>1136</v>
      </c>
      <c r="F359" s="517" t="s">
        <v>3424</v>
      </c>
      <c r="G359" s="511"/>
      <c r="H359" s="511" t="s">
        <v>3390</v>
      </c>
      <c r="I359" s="516">
        <v>36</v>
      </c>
      <c r="J359" s="508"/>
      <c r="K359" s="515"/>
      <c r="L359" s="508">
        <v>0.183363</v>
      </c>
      <c r="M359" s="201">
        <v>354.96157626763221</v>
      </c>
      <c r="N359" s="201">
        <v>423.0996045</v>
      </c>
      <c r="O359" s="201">
        <v>41.094000000000001</v>
      </c>
      <c r="P359" s="498">
        <v>41.094000000000001</v>
      </c>
      <c r="Q359" s="498">
        <v>423.0996045</v>
      </c>
      <c r="R359" s="498">
        <v>354.86989476763222</v>
      </c>
      <c r="S359" s="508">
        <v>113.55176495999999</v>
      </c>
      <c r="T359" s="508">
        <v>113.64344645999999</v>
      </c>
      <c r="U359" s="508"/>
      <c r="V359" s="170">
        <v>45.073135093600158</v>
      </c>
    </row>
    <row r="360" spans="1:22" x14ac:dyDescent="0.25">
      <c r="A360">
        <v>0</v>
      </c>
      <c r="B360" s="514"/>
      <c r="C360" s="514"/>
      <c r="D360" s="514"/>
      <c r="E360" s="513"/>
      <c r="F360" s="517" t="s">
        <v>619</v>
      </c>
      <c r="G360" s="511"/>
      <c r="H360" s="511"/>
      <c r="I360" s="516"/>
      <c r="J360" s="508"/>
      <c r="K360" s="515"/>
      <c r="L360" s="508">
        <v>0</v>
      </c>
      <c r="M360" s="201">
        <v>354.86989476763222</v>
      </c>
      <c r="N360" s="201">
        <v>423.0996045</v>
      </c>
      <c r="O360" s="201">
        <v>41.094000000000001</v>
      </c>
      <c r="P360" s="498">
        <v>41.094000000000001</v>
      </c>
      <c r="Q360" s="498">
        <v>423.0996045</v>
      </c>
      <c r="R360" s="498">
        <v>354.86989476763222</v>
      </c>
      <c r="S360" s="508">
        <v>113.64344645999999</v>
      </c>
      <c r="T360" s="508">
        <v>113.64344645999999</v>
      </c>
      <c r="U360" s="508"/>
      <c r="V360" s="170">
        <v>45.164816593600165</v>
      </c>
    </row>
    <row r="361" spans="1:22" x14ac:dyDescent="0.25">
      <c r="A361">
        <v>0</v>
      </c>
      <c r="B361" s="514" t="s">
        <v>3007</v>
      </c>
      <c r="C361" s="514" t="s">
        <v>3007</v>
      </c>
      <c r="D361" s="514" t="s">
        <v>3007</v>
      </c>
      <c r="E361" s="513" t="s">
        <v>3007</v>
      </c>
      <c r="F361" s="517" t="s">
        <v>3007</v>
      </c>
      <c r="G361" s="511"/>
      <c r="H361" s="511"/>
      <c r="I361" s="516"/>
      <c r="J361" s="508"/>
      <c r="K361" s="515"/>
      <c r="L361" s="508">
        <v>0</v>
      </c>
      <c r="M361" s="201">
        <v>354.86989476763222</v>
      </c>
      <c r="N361" s="201">
        <v>423.0996045</v>
      </c>
      <c r="O361" s="201">
        <v>41.094000000000001</v>
      </c>
      <c r="P361" s="498">
        <v>41.094000000000001</v>
      </c>
      <c r="Q361" s="498">
        <v>423.0996045</v>
      </c>
      <c r="R361" s="498">
        <v>354.86989476763222</v>
      </c>
      <c r="S361" s="508">
        <v>113.64344645999999</v>
      </c>
      <c r="T361" s="508">
        <v>113.64344645999999</v>
      </c>
      <c r="U361" s="508" t="s">
        <v>3007</v>
      </c>
      <c r="V361" s="170">
        <v>45.164816593600165</v>
      </c>
    </row>
    <row r="362" spans="1:22" x14ac:dyDescent="0.25">
      <c r="A362">
        <v>0</v>
      </c>
      <c r="B362" s="514"/>
      <c r="C362" s="514"/>
      <c r="D362" s="514"/>
      <c r="E362" s="513"/>
      <c r="F362" s="517" t="s">
        <v>619</v>
      </c>
      <c r="G362" s="511"/>
      <c r="H362" s="511" t="s">
        <v>3397</v>
      </c>
      <c r="I362" s="516">
        <v>36</v>
      </c>
      <c r="J362" s="508"/>
      <c r="K362" s="515"/>
      <c r="L362" s="241">
        <v>0.45019300000000001</v>
      </c>
      <c r="M362" s="201">
        <v>354.64479826763221</v>
      </c>
      <c r="N362" s="201">
        <v>423.0996045</v>
      </c>
      <c r="O362" s="201">
        <v>41.094000000000001</v>
      </c>
      <c r="P362" s="498">
        <v>41.094000000000001</v>
      </c>
      <c r="Q362" s="498">
        <v>423.0996045</v>
      </c>
      <c r="R362" s="498">
        <v>354.4197017676322</v>
      </c>
      <c r="S362" s="508">
        <v>113.86854295999998</v>
      </c>
      <c r="T362" s="508">
        <v>114.09363945999999</v>
      </c>
      <c r="U362" s="508" t="s">
        <v>3392</v>
      </c>
      <c r="V362" s="170">
        <v>45.389913093600157</v>
      </c>
    </row>
    <row r="363" spans="1:22" x14ac:dyDescent="0.25">
      <c r="A363">
        <v>0</v>
      </c>
      <c r="B363" s="514"/>
      <c r="C363" s="514"/>
      <c r="D363" s="514"/>
      <c r="E363" s="513"/>
      <c r="F363" s="512" t="s">
        <v>619</v>
      </c>
      <c r="G363" s="511"/>
      <c r="H363" s="521"/>
      <c r="I363" s="510"/>
      <c r="J363" s="508"/>
      <c r="K363" s="515"/>
      <c r="L363" s="508">
        <v>0</v>
      </c>
      <c r="M363" s="201">
        <v>354.4197017676322</v>
      </c>
      <c r="N363" s="201">
        <v>423.0996045</v>
      </c>
      <c r="O363" s="201">
        <v>41.094000000000001</v>
      </c>
      <c r="P363" s="498">
        <v>41.094000000000001</v>
      </c>
      <c r="Q363" s="498">
        <v>423.0996045</v>
      </c>
      <c r="R363" s="498">
        <v>354.4197017676322</v>
      </c>
      <c r="S363" s="508">
        <v>114.09363945999999</v>
      </c>
      <c r="T363" s="508">
        <v>114.09363945999999</v>
      </c>
      <c r="U363" s="508"/>
      <c r="V363" s="170">
        <v>45.615009593600163</v>
      </c>
    </row>
    <row r="364" spans="1:22" x14ac:dyDescent="0.25">
      <c r="A364">
        <v>0</v>
      </c>
      <c r="B364" s="514" t="s">
        <v>3081</v>
      </c>
      <c r="C364" s="514" t="s">
        <v>3429</v>
      </c>
      <c r="D364" s="514" t="s">
        <v>2192</v>
      </c>
      <c r="E364" s="513">
        <v>1142</v>
      </c>
      <c r="F364" s="517" t="s">
        <v>3423</v>
      </c>
      <c r="G364" s="511"/>
      <c r="H364" s="511" t="s">
        <v>3390</v>
      </c>
      <c r="I364" s="516">
        <v>36</v>
      </c>
      <c r="J364" s="508"/>
      <c r="K364" s="515"/>
      <c r="L364" s="508">
        <v>0.183363</v>
      </c>
      <c r="M364" s="201">
        <v>354.32802026763221</v>
      </c>
      <c r="N364" s="201">
        <v>423.0996045</v>
      </c>
      <c r="O364" s="201">
        <v>41.094000000000001</v>
      </c>
      <c r="P364" s="498">
        <v>41.094000000000001</v>
      </c>
      <c r="Q364" s="498">
        <v>423.0996045</v>
      </c>
      <c r="R364" s="498">
        <v>354.23633876763222</v>
      </c>
      <c r="S364" s="508">
        <v>114.18532095999998</v>
      </c>
      <c r="T364" s="508">
        <v>114.27700245999999</v>
      </c>
      <c r="U364" s="508"/>
      <c r="V364" s="170">
        <v>45.706691093600156</v>
      </c>
    </row>
    <row r="365" spans="1:22" x14ac:dyDescent="0.25">
      <c r="A365">
        <v>0</v>
      </c>
      <c r="B365" s="514"/>
      <c r="C365" s="514"/>
      <c r="D365" s="514"/>
      <c r="E365" s="513"/>
      <c r="F365" s="517" t="s">
        <v>619</v>
      </c>
      <c r="G365" s="511"/>
      <c r="H365" s="511"/>
      <c r="I365" s="516"/>
      <c r="J365" s="508"/>
      <c r="K365" s="515"/>
      <c r="L365" s="508">
        <v>0</v>
      </c>
      <c r="M365" s="201">
        <v>354.23633876763222</v>
      </c>
      <c r="N365" s="201">
        <v>423.0996045</v>
      </c>
      <c r="O365" s="201">
        <v>41.094000000000001</v>
      </c>
      <c r="P365" s="498">
        <v>41.094000000000001</v>
      </c>
      <c r="Q365" s="498">
        <v>423.0996045</v>
      </c>
      <c r="R365" s="498">
        <v>354.23633876763222</v>
      </c>
      <c r="S365" s="508">
        <v>114.27700245999999</v>
      </c>
      <c r="T365" s="508">
        <v>114.27700245999999</v>
      </c>
      <c r="U365" s="508"/>
      <c r="V365" s="170">
        <v>45.798372593600163</v>
      </c>
    </row>
    <row r="366" spans="1:22" x14ac:dyDescent="0.25">
      <c r="A366">
        <v>0</v>
      </c>
      <c r="B366" s="514" t="s">
        <v>3081</v>
      </c>
      <c r="C366" s="514" t="s">
        <v>3429</v>
      </c>
      <c r="D366" s="514" t="s">
        <v>2174</v>
      </c>
      <c r="E366" s="513">
        <v>1143</v>
      </c>
      <c r="F366" s="517" t="s">
        <v>3422</v>
      </c>
      <c r="G366" s="511"/>
      <c r="H366" s="511" t="s">
        <v>2172</v>
      </c>
      <c r="I366" s="516"/>
      <c r="J366" s="508"/>
      <c r="K366" s="515"/>
      <c r="L366" s="508">
        <v>0</v>
      </c>
      <c r="M366" s="201">
        <v>354.23633876763222</v>
      </c>
      <c r="N366" s="201">
        <v>423.0996045</v>
      </c>
      <c r="O366" s="201">
        <v>41.094000000000001</v>
      </c>
      <c r="P366" s="498">
        <v>41.094000000000001</v>
      </c>
      <c r="Q366" s="498">
        <v>423.0996045</v>
      </c>
      <c r="R366" s="498">
        <v>354.23633876763222</v>
      </c>
      <c r="S366" s="508">
        <v>114.27700245999999</v>
      </c>
      <c r="T366" s="508">
        <v>114.27700245999999</v>
      </c>
      <c r="U366" s="508"/>
      <c r="V366" s="170">
        <v>45.798372593600163</v>
      </c>
    </row>
    <row r="367" spans="1:22" x14ac:dyDescent="0.25">
      <c r="A367">
        <v>0</v>
      </c>
      <c r="B367" s="505"/>
      <c r="C367" s="505"/>
      <c r="D367" s="505"/>
      <c r="E367" s="504"/>
      <c r="F367" s="520"/>
      <c r="G367" s="519"/>
      <c r="H367" s="519" t="s">
        <v>1962</v>
      </c>
      <c r="I367" s="518"/>
      <c r="J367" s="498"/>
      <c r="K367" s="515"/>
      <c r="L367" s="498">
        <v>9.6509999999999999E-2</v>
      </c>
      <c r="M367" s="201">
        <v>354.18808376763218</v>
      </c>
      <c r="N367" s="201">
        <v>423.0996045</v>
      </c>
      <c r="O367" s="201">
        <v>41.094000000000001</v>
      </c>
      <c r="P367" s="498">
        <v>41.094000000000001</v>
      </c>
      <c r="Q367" s="498">
        <v>423.0996045</v>
      </c>
      <c r="R367" s="498">
        <v>354.1398287676322</v>
      </c>
      <c r="S367" s="498">
        <v>114.32525745999999</v>
      </c>
      <c r="T367" s="498">
        <v>114.37351245999999</v>
      </c>
      <c r="U367" s="498"/>
      <c r="V367" s="170">
        <v>45.846627593600161</v>
      </c>
    </row>
    <row r="368" spans="1:22" x14ac:dyDescent="0.25">
      <c r="A368">
        <v>0</v>
      </c>
      <c r="B368" s="505" t="s">
        <v>3081</v>
      </c>
      <c r="C368" s="505" t="s">
        <v>3429</v>
      </c>
      <c r="D368" s="505" t="s">
        <v>111</v>
      </c>
      <c r="E368" s="504">
        <v>1144</v>
      </c>
      <c r="F368" s="520" t="s">
        <v>170</v>
      </c>
      <c r="G368" s="519" t="s">
        <v>3135</v>
      </c>
      <c r="H368" s="519" t="s">
        <v>3134</v>
      </c>
      <c r="I368" s="518">
        <v>40</v>
      </c>
      <c r="J368" s="500"/>
      <c r="K368" s="500"/>
      <c r="L368" s="498">
        <v>0</v>
      </c>
      <c r="M368" s="201">
        <v>354.1398287676322</v>
      </c>
      <c r="N368" s="201">
        <v>423.0996045</v>
      </c>
      <c r="O368" s="201">
        <v>41.094000000000001</v>
      </c>
      <c r="P368" s="498">
        <v>41.094000000000001</v>
      </c>
      <c r="Q368" s="498">
        <v>423.0996045</v>
      </c>
      <c r="R368" s="498">
        <v>354.1398287676322</v>
      </c>
      <c r="S368" s="498">
        <v>114.37351245999999</v>
      </c>
      <c r="T368" s="498">
        <v>114.37351245999999</v>
      </c>
      <c r="U368" s="498"/>
      <c r="V368" s="170">
        <v>45.894882593600158</v>
      </c>
    </row>
    <row r="369" spans="1:22" x14ac:dyDescent="0.25">
      <c r="A369">
        <v>0</v>
      </c>
      <c r="B369" s="505"/>
      <c r="C369" s="505"/>
      <c r="D369" s="505"/>
      <c r="E369" s="504"/>
      <c r="F369" s="520"/>
      <c r="G369" s="519"/>
      <c r="H369" s="519" t="s">
        <v>3133</v>
      </c>
      <c r="I369" s="518"/>
      <c r="J369" s="500"/>
      <c r="K369" s="515"/>
      <c r="L369" s="498">
        <v>5.5879999999999999E-2</v>
      </c>
      <c r="M369" s="201">
        <v>354.11188876763219</v>
      </c>
      <c r="N369" s="201">
        <v>423.0996045</v>
      </c>
      <c r="O369" s="201">
        <v>41.094000000000001</v>
      </c>
      <c r="P369" s="498">
        <v>41.094000000000001</v>
      </c>
      <c r="Q369" s="498">
        <v>423.0996045</v>
      </c>
      <c r="R369" s="498">
        <v>354.08394876763219</v>
      </c>
      <c r="S369" s="498">
        <v>114.40145245999999</v>
      </c>
      <c r="T369" s="498">
        <v>114.42939245999999</v>
      </c>
      <c r="U369" s="498"/>
      <c r="V369" s="170">
        <v>45.922822593600159</v>
      </c>
    </row>
    <row r="370" spans="1:22" x14ac:dyDescent="0.25">
      <c r="A370">
        <v>0</v>
      </c>
      <c r="B370" s="514"/>
      <c r="C370" s="514"/>
      <c r="D370" s="514"/>
      <c r="E370" s="513"/>
      <c r="F370" s="512" t="s">
        <v>619</v>
      </c>
      <c r="G370" s="511"/>
      <c r="H370" s="511" t="s">
        <v>3132</v>
      </c>
      <c r="I370" s="510"/>
      <c r="J370" s="515"/>
      <c r="K370" s="515"/>
      <c r="L370" s="241">
        <v>7.8206499999999998E-2</v>
      </c>
      <c r="M370" s="201">
        <v>354.04484551763221</v>
      </c>
      <c r="N370" s="201">
        <v>423.0996045</v>
      </c>
      <c r="O370" s="201">
        <v>41.094000000000001</v>
      </c>
      <c r="P370" s="498">
        <v>41.094000000000001</v>
      </c>
      <c r="Q370" s="498">
        <v>423.0996045</v>
      </c>
      <c r="R370" s="498">
        <v>354.00574226763217</v>
      </c>
      <c r="S370" s="508">
        <v>114.46849570999998</v>
      </c>
      <c r="T370" s="508">
        <v>114.50759895999998</v>
      </c>
      <c r="U370" s="508" t="s">
        <v>3392</v>
      </c>
      <c r="V370" s="170">
        <v>45.989865843600157</v>
      </c>
    </row>
    <row r="371" spans="1:22" x14ac:dyDescent="0.25">
      <c r="A371">
        <v>0</v>
      </c>
      <c r="B371" s="514" t="s">
        <v>3081</v>
      </c>
      <c r="C371" s="514" t="s">
        <v>3429</v>
      </c>
      <c r="D371" s="514" t="s">
        <v>3141</v>
      </c>
      <c r="E371" s="513">
        <v>1146</v>
      </c>
      <c r="F371" s="517" t="s">
        <v>3421</v>
      </c>
      <c r="G371" s="511" t="s">
        <v>3393</v>
      </c>
      <c r="H371" s="511" t="s">
        <v>2184</v>
      </c>
      <c r="I371" s="516">
        <v>40</v>
      </c>
      <c r="J371" s="515"/>
      <c r="K371" s="515"/>
      <c r="L371" s="508">
        <v>0.25</v>
      </c>
      <c r="M371" s="201">
        <v>353.88074226763217</v>
      </c>
      <c r="N371" s="201">
        <v>423.0996045</v>
      </c>
      <c r="O371" s="201">
        <v>41.094000000000001</v>
      </c>
      <c r="P371" s="498">
        <v>41.094000000000001</v>
      </c>
      <c r="Q371" s="498">
        <v>423.0996045</v>
      </c>
      <c r="R371" s="498">
        <v>353.75574226763217</v>
      </c>
      <c r="S371" s="508">
        <v>114.63259895999998</v>
      </c>
      <c r="T371" s="508">
        <v>114.75759895999998</v>
      </c>
      <c r="U371" s="508"/>
      <c r="V371" s="170">
        <v>46.153969093600153</v>
      </c>
    </row>
    <row r="372" spans="1:22" x14ac:dyDescent="0.25">
      <c r="A372">
        <v>0</v>
      </c>
      <c r="B372" s="514"/>
      <c r="C372" s="514"/>
      <c r="D372" s="514"/>
      <c r="E372" s="513"/>
      <c r="F372" s="512" t="s">
        <v>619</v>
      </c>
      <c r="G372" s="511"/>
      <c r="H372" s="511" t="s">
        <v>3129</v>
      </c>
      <c r="I372" s="510"/>
      <c r="J372" s="507"/>
      <c r="K372" s="515"/>
      <c r="L372" s="241">
        <v>7.8206499999999998E-2</v>
      </c>
      <c r="M372" s="201">
        <v>353.71663901763213</v>
      </c>
      <c r="N372" s="201">
        <v>423.0996045</v>
      </c>
      <c r="O372" s="201">
        <v>41.094000000000001</v>
      </c>
      <c r="P372" s="498">
        <v>41.094000000000001</v>
      </c>
      <c r="Q372" s="498">
        <v>423.0996045</v>
      </c>
      <c r="R372" s="498">
        <v>353.67753576763215</v>
      </c>
      <c r="S372" s="508">
        <v>114.79670220999998</v>
      </c>
      <c r="T372" s="508">
        <v>114.83580545999997</v>
      </c>
      <c r="U372" s="508" t="s">
        <v>3392</v>
      </c>
      <c r="V372" s="170">
        <v>46.31807234360015</v>
      </c>
    </row>
    <row r="373" spans="1:22" x14ac:dyDescent="0.25">
      <c r="A373">
        <v>0</v>
      </c>
      <c r="B373" s="514"/>
      <c r="C373" s="514"/>
      <c r="D373" s="514"/>
      <c r="E373" s="513"/>
      <c r="F373" s="512"/>
      <c r="G373" s="511"/>
      <c r="H373" s="511" t="s">
        <v>1962</v>
      </c>
      <c r="I373" s="510"/>
      <c r="J373" s="507"/>
      <c r="K373" s="515"/>
      <c r="L373" s="508">
        <v>9.9516999999999994E-2</v>
      </c>
      <c r="M373" s="201">
        <v>353.62777726763215</v>
      </c>
      <c r="N373" s="201">
        <v>423.0996045</v>
      </c>
      <c r="O373" s="201">
        <v>41.094000000000001</v>
      </c>
      <c r="P373" s="498">
        <v>41.094000000000001</v>
      </c>
      <c r="Q373" s="498">
        <v>423.0996045</v>
      </c>
      <c r="R373" s="498">
        <v>353.57801876763216</v>
      </c>
      <c r="S373" s="508">
        <v>114.88556395999998</v>
      </c>
      <c r="T373" s="508">
        <v>114.93532245999998</v>
      </c>
      <c r="U373" s="508"/>
      <c r="V373" s="170">
        <v>46.406934093600157</v>
      </c>
    </row>
    <row r="374" spans="1:22" x14ac:dyDescent="0.25">
      <c r="A374">
        <v>0</v>
      </c>
      <c r="B374" s="514" t="s">
        <v>3081</v>
      </c>
      <c r="C374" s="514" t="s">
        <v>3429</v>
      </c>
      <c r="D374" s="514" t="s">
        <v>2190</v>
      </c>
      <c r="E374" s="513">
        <v>1150</v>
      </c>
      <c r="F374" s="517" t="s">
        <v>3420</v>
      </c>
      <c r="G374" s="511"/>
      <c r="H374" s="511" t="s">
        <v>3390</v>
      </c>
      <c r="I374" s="516">
        <v>36</v>
      </c>
      <c r="J374" s="515"/>
      <c r="K374" s="515"/>
      <c r="L374" s="508">
        <v>0.183363</v>
      </c>
      <c r="M374" s="201">
        <v>353.48633726763217</v>
      </c>
      <c r="N374" s="201">
        <v>423.0996045</v>
      </c>
      <c r="O374" s="201">
        <v>41.094000000000001</v>
      </c>
      <c r="P374" s="498">
        <v>41.094000000000001</v>
      </c>
      <c r="Q374" s="498">
        <v>423.0996045</v>
      </c>
      <c r="R374" s="498">
        <v>353.39465576763217</v>
      </c>
      <c r="S374" s="508">
        <v>115.02700395999997</v>
      </c>
      <c r="T374" s="508">
        <v>115.11868545999998</v>
      </c>
      <c r="U374" s="508"/>
      <c r="V374" s="170">
        <v>46.548374093600145</v>
      </c>
    </row>
    <row r="375" spans="1:22" x14ac:dyDescent="0.25">
      <c r="A375">
        <v>0</v>
      </c>
      <c r="B375" s="514"/>
      <c r="C375" s="514"/>
      <c r="D375" s="514"/>
      <c r="E375" s="513"/>
      <c r="F375" s="517" t="s">
        <v>619</v>
      </c>
      <c r="G375" s="511"/>
      <c r="H375" s="511"/>
      <c r="I375" s="516"/>
      <c r="J375" s="515"/>
      <c r="K375" s="515"/>
      <c r="L375" s="508">
        <v>0</v>
      </c>
      <c r="M375" s="201">
        <v>353.39465576763217</v>
      </c>
      <c r="N375" s="201">
        <v>423.0996045</v>
      </c>
      <c r="O375" s="201">
        <v>41.094000000000001</v>
      </c>
      <c r="P375" s="498">
        <v>41.094000000000001</v>
      </c>
      <c r="Q375" s="498">
        <v>423.0996045</v>
      </c>
      <c r="R375" s="498">
        <v>353.39465576763217</v>
      </c>
      <c r="S375" s="508">
        <v>115.11868545999998</v>
      </c>
      <c r="T375" s="508">
        <v>115.11868545999998</v>
      </c>
      <c r="U375" s="508"/>
      <c r="V375" s="170">
        <v>46.640055593600152</v>
      </c>
    </row>
    <row r="376" spans="1:22" x14ac:dyDescent="0.25">
      <c r="A376">
        <v>0</v>
      </c>
      <c r="B376" s="514"/>
      <c r="C376" s="514"/>
      <c r="D376" s="514"/>
      <c r="E376" s="513"/>
      <c r="F376" s="517" t="s">
        <v>619</v>
      </c>
      <c r="G376" s="511"/>
      <c r="H376" s="511"/>
      <c r="I376" s="516"/>
      <c r="J376" s="515"/>
      <c r="K376" s="515"/>
      <c r="L376" s="508">
        <v>0</v>
      </c>
      <c r="M376" s="201">
        <v>353.39465576763217</v>
      </c>
      <c r="N376" s="201">
        <v>423.0996045</v>
      </c>
      <c r="O376" s="201">
        <v>41.094000000000001</v>
      </c>
      <c r="P376" s="498">
        <v>41.094000000000001</v>
      </c>
      <c r="Q376" s="498">
        <v>423.0996045</v>
      </c>
      <c r="R376" s="498">
        <v>353.39465576763217</v>
      </c>
      <c r="S376" s="508">
        <v>115.11868545999998</v>
      </c>
      <c r="T376" s="508">
        <v>115.11868545999998</v>
      </c>
      <c r="U376" s="508"/>
      <c r="V376" s="170">
        <v>46.640055593600152</v>
      </c>
    </row>
    <row r="377" spans="1:22" x14ac:dyDescent="0.25">
      <c r="A377">
        <v>0</v>
      </c>
      <c r="B377" s="514"/>
      <c r="C377" s="514"/>
      <c r="D377" s="514"/>
      <c r="E377" s="513"/>
      <c r="F377" s="512" t="s">
        <v>619</v>
      </c>
      <c r="G377" s="511"/>
      <c r="H377" s="511" t="s">
        <v>2198</v>
      </c>
      <c r="I377" s="510"/>
      <c r="J377" s="507"/>
      <c r="K377" s="515"/>
      <c r="L377" s="508">
        <v>0.189001</v>
      </c>
      <c r="M377" s="201">
        <v>353.30015526763214</v>
      </c>
      <c r="N377" s="201">
        <v>423.0996045</v>
      </c>
      <c r="O377" s="201">
        <v>41.094000000000001</v>
      </c>
      <c r="P377" s="498">
        <v>41.094000000000001</v>
      </c>
      <c r="Q377" s="498">
        <v>423.0996045</v>
      </c>
      <c r="R377" s="498">
        <v>353.20565476763215</v>
      </c>
      <c r="S377" s="508">
        <v>115.21318595999999</v>
      </c>
      <c r="T377" s="508">
        <v>115.30768645999999</v>
      </c>
      <c r="U377" s="507"/>
      <c r="V377" s="170">
        <v>46.734556093600162</v>
      </c>
    </row>
    <row r="378" spans="1:22" x14ac:dyDescent="0.25">
      <c r="A378">
        <v>0</v>
      </c>
      <c r="B378" s="505" t="s">
        <v>3081</v>
      </c>
      <c r="C378" s="505" t="s">
        <v>3429</v>
      </c>
      <c r="D378" s="505" t="s">
        <v>1981</v>
      </c>
      <c r="E378" s="504">
        <v>1153</v>
      </c>
      <c r="F378" s="498" t="s">
        <v>3419</v>
      </c>
      <c r="G378" s="503"/>
      <c r="H378" s="502" t="s">
        <v>1978</v>
      </c>
      <c r="I378" s="501">
        <v>40</v>
      </c>
      <c r="J378" s="500"/>
      <c r="K378" s="500"/>
      <c r="L378" s="498">
        <v>5.7403999999999997E-2</v>
      </c>
      <c r="M378" s="201">
        <v>353.17695276763214</v>
      </c>
      <c r="N378" s="201">
        <v>423.0996045</v>
      </c>
      <c r="O378" s="201">
        <v>41.094000000000001</v>
      </c>
      <c r="P378" s="498">
        <v>41.094000000000001</v>
      </c>
      <c r="Q378" s="498">
        <v>423.0996045</v>
      </c>
      <c r="R378" s="498">
        <v>353.14825076763213</v>
      </c>
      <c r="S378" s="498">
        <v>115.33638845999999</v>
      </c>
      <c r="T378" s="498">
        <v>115.36509045999999</v>
      </c>
      <c r="U378" s="498"/>
      <c r="V378" s="170">
        <v>46.857758593600167</v>
      </c>
    </row>
    <row r="379" spans="1:22" x14ac:dyDescent="0.25">
      <c r="A379">
        <v>0</v>
      </c>
      <c r="B379" s="232"/>
      <c r="C379" s="232"/>
      <c r="D379" s="232"/>
      <c r="E379" s="237"/>
      <c r="F379" s="469" t="s">
        <v>619</v>
      </c>
      <c r="G379" s="238"/>
      <c r="H379" s="238" t="s">
        <v>1962</v>
      </c>
      <c r="I379" s="467">
        <v>40</v>
      </c>
      <c r="J379" s="239"/>
      <c r="K379" s="466"/>
      <c r="L379" s="240">
        <v>0.103502</v>
      </c>
      <c r="M379" s="201">
        <v>353.09649976763217</v>
      </c>
      <c r="N379" s="201">
        <v>423.0996045</v>
      </c>
      <c r="O379" s="201">
        <v>41.094000000000001</v>
      </c>
      <c r="P379" s="240">
        <v>41.094000000000001</v>
      </c>
      <c r="Q379" s="240">
        <v>423.0996045</v>
      </c>
      <c r="R379" s="200">
        <v>353.04474876763214</v>
      </c>
      <c r="S379" s="240">
        <v>115.41684146</v>
      </c>
      <c r="T379" s="240">
        <v>115.46859246</v>
      </c>
      <c r="U379" s="240"/>
      <c r="V379" s="170">
        <v>46.938211593600172</v>
      </c>
    </row>
    <row r="380" spans="1:22" x14ac:dyDescent="0.25">
      <c r="A380">
        <v>0</v>
      </c>
      <c r="B380" s="232" t="s">
        <v>3081</v>
      </c>
      <c r="C380" s="232" t="s">
        <v>3418</v>
      </c>
      <c r="D380" s="232" t="s">
        <v>111</v>
      </c>
      <c r="E380" s="237">
        <v>1155</v>
      </c>
      <c r="F380" s="234" t="s">
        <v>176</v>
      </c>
      <c r="G380" s="238" t="s">
        <v>2169</v>
      </c>
      <c r="H380" s="238" t="s">
        <v>1951</v>
      </c>
      <c r="I380" s="467"/>
      <c r="J380" s="200"/>
      <c r="K380" s="466"/>
      <c r="L380" s="240">
        <v>0</v>
      </c>
      <c r="M380" s="201">
        <v>353.04474876763214</v>
      </c>
      <c r="N380" s="201">
        <v>423.0996045</v>
      </c>
      <c r="O380" s="201">
        <v>41.094000000000001</v>
      </c>
      <c r="P380" s="240">
        <v>41.094000000000001</v>
      </c>
      <c r="Q380" s="240">
        <v>423.0996045</v>
      </c>
      <c r="R380" s="200">
        <v>353.04474876763214</v>
      </c>
      <c r="S380" s="240">
        <v>115.46859246</v>
      </c>
      <c r="T380" s="240">
        <v>115.46859246</v>
      </c>
      <c r="U380" s="240"/>
      <c r="V380" s="170">
        <v>46.989962593600168</v>
      </c>
    </row>
    <row r="381" spans="1:22" x14ac:dyDescent="0.25">
      <c r="A381">
        <v>0</v>
      </c>
      <c r="B381" s="232"/>
      <c r="C381" s="232"/>
      <c r="D381" s="232"/>
      <c r="E381" s="237"/>
      <c r="F381" s="469" t="s">
        <v>619</v>
      </c>
      <c r="G381" s="238"/>
      <c r="H381" s="238" t="s">
        <v>1969</v>
      </c>
      <c r="I381" s="468"/>
      <c r="J381" s="239"/>
      <c r="K381" s="466"/>
      <c r="L381" s="240">
        <v>0.14528199999999999</v>
      </c>
      <c r="M381" s="201">
        <v>352.97210776763211</v>
      </c>
      <c r="N381" s="201">
        <v>423.0996045</v>
      </c>
      <c r="O381" s="201">
        <v>41.094000000000001</v>
      </c>
      <c r="P381" s="240">
        <v>41.094000000000001</v>
      </c>
      <c r="Q381" s="240">
        <v>423.0996045</v>
      </c>
      <c r="R381" s="200">
        <v>352.89946676763213</v>
      </c>
      <c r="S381" s="240">
        <v>115.54123345999999</v>
      </c>
      <c r="T381" s="240">
        <v>115.61387445999999</v>
      </c>
      <c r="U381" s="240"/>
      <c r="V381" s="170">
        <v>47.062603593600159</v>
      </c>
    </row>
    <row r="382" spans="1:22" x14ac:dyDescent="0.25">
      <c r="A382">
        <v>0</v>
      </c>
      <c r="B382" s="232" t="s">
        <v>3081</v>
      </c>
      <c r="C382" s="232" t="s">
        <v>3418</v>
      </c>
      <c r="D382" s="232" t="s">
        <v>3125</v>
      </c>
      <c r="E382" s="237">
        <v>1156</v>
      </c>
      <c r="F382" s="234" t="s">
        <v>1900</v>
      </c>
      <c r="G382" s="238" t="s">
        <v>3123</v>
      </c>
      <c r="H382" s="238" t="s">
        <v>3122</v>
      </c>
      <c r="I382" s="467">
        <v>33</v>
      </c>
      <c r="J382" s="200"/>
      <c r="K382" s="466"/>
      <c r="L382" s="240">
        <v>0</v>
      </c>
      <c r="M382" s="201">
        <v>352.89946676763213</v>
      </c>
      <c r="N382" s="201">
        <v>423.0996045</v>
      </c>
      <c r="O382" s="201">
        <v>41.094000000000001</v>
      </c>
      <c r="P382" s="240">
        <v>41.094000000000001</v>
      </c>
      <c r="Q382" s="240">
        <v>423.0996045</v>
      </c>
      <c r="R382" s="200">
        <v>352.89946676763213</v>
      </c>
      <c r="S382" s="240">
        <v>115.61387445999999</v>
      </c>
      <c r="T382" s="240">
        <v>115.61387445999999</v>
      </c>
      <c r="U382" s="240"/>
      <c r="V382" s="170">
        <v>47.135244593600163</v>
      </c>
    </row>
    <row r="383" spans="1:22" x14ac:dyDescent="0.25">
      <c r="A383">
        <v>0</v>
      </c>
      <c r="B383" s="232"/>
      <c r="C383" s="232"/>
      <c r="D383" s="232"/>
      <c r="E383" s="237"/>
      <c r="F383" s="469" t="s">
        <v>619</v>
      </c>
      <c r="G383" s="238"/>
      <c r="H383" s="238" t="s">
        <v>1969</v>
      </c>
      <c r="I383" s="468"/>
      <c r="J383" s="239"/>
      <c r="K383" s="466"/>
      <c r="L383" s="240">
        <v>0</v>
      </c>
      <c r="M383" s="201">
        <v>352.89946676763213</v>
      </c>
      <c r="N383" s="201">
        <v>423.0996045</v>
      </c>
      <c r="O383" s="201">
        <v>41.094000000000001</v>
      </c>
      <c r="P383" s="240">
        <v>41.094000000000001</v>
      </c>
      <c r="Q383" s="240">
        <v>423.0996045</v>
      </c>
      <c r="R383" s="200">
        <v>352.89946676763213</v>
      </c>
      <c r="S383" s="240">
        <v>115.61387445999999</v>
      </c>
      <c r="T383" s="240">
        <v>115.61387445999999</v>
      </c>
      <c r="U383" s="240"/>
      <c r="V383" s="170">
        <v>47.135244593600163</v>
      </c>
    </row>
    <row r="384" spans="1:22" x14ac:dyDescent="0.25">
      <c r="A384">
        <v>0</v>
      </c>
      <c r="B384" s="232" t="s">
        <v>3081</v>
      </c>
      <c r="C384" s="232" t="s">
        <v>3418</v>
      </c>
      <c r="D384" s="232" t="s">
        <v>1990</v>
      </c>
      <c r="E384" s="237">
        <v>1156</v>
      </c>
      <c r="F384" s="234" t="s">
        <v>3417</v>
      </c>
      <c r="G384" s="238" t="s">
        <v>1988</v>
      </c>
      <c r="H384" s="238" t="s">
        <v>1987</v>
      </c>
      <c r="I384" s="467"/>
      <c r="J384" s="200"/>
      <c r="K384" s="466"/>
      <c r="L384" s="240">
        <v>0</v>
      </c>
      <c r="M384" s="201">
        <v>352.89946676763213</v>
      </c>
      <c r="N384" s="201">
        <v>423.0996045</v>
      </c>
      <c r="O384" s="201">
        <v>41.094000000000001</v>
      </c>
      <c r="P384" s="240">
        <v>41.094000000000001</v>
      </c>
      <c r="Q384" s="240">
        <v>423.0996045</v>
      </c>
      <c r="R384" s="200">
        <v>352.89946676763213</v>
      </c>
      <c r="S384" s="240">
        <v>115.61387445999999</v>
      </c>
      <c r="T384" s="240">
        <v>115.61387445999999</v>
      </c>
      <c r="U384" s="240"/>
      <c r="V384" s="170">
        <v>47.135244593600163</v>
      </c>
    </row>
    <row r="385" spans="1:22" x14ac:dyDescent="0.25">
      <c r="A385">
        <v>0</v>
      </c>
      <c r="B385" s="232"/>
      <c r="C385" s="232"/>
      <c r="D385" s="232"/>
      <c r="E385" s="237"/>
      <c r="F385" s="234" t="s">
        <v>619</v>
      </c>
      <c r="G385" s="238"/>
      <c r="H385" s="238" t="s">
        <v>1962</v>
      </c>
      <c r="I385" s="467">
        <v>40</v>
      </c>
      <c r="J385" s="200"/>
      <c r="K385" s="466"/>
      <c r="L385" s="240">
        <v>0.13121600000000003</v>
      </c>
      <c r="M385" s="201">
        <v>352.83385876763214</v>
      </c>
      <c r="N385" s="201">
        <v>423.0996045</v>
      </c>
      <c r="O385" s="201">
        <v>41.094000000000001</v>
      </c>
      <c r="P385" s="240">
        <v>41.094000000000001</v>
      </c>
      <c r="Q385" s="240">
        <v>423.0996045</v>
      </c>
      <c r="R385" s="200">
        <v>352.76825076763214</v>
      </c>
      <c r="S385" s="240">
        <v>115.67948245999999</v>
      </c>
      <c r="T385" s="240">
        <v>115.74509045999999</v>
      </c>
      <c r="U385" s="240"/>
      <c r="V385" s="170">
        <v>47.20085259360016</v>
      </c>
    </row>
    <row r="386" spans="1:22" x14ac:dyDescent="0.25">
      <c r="A386">
        <v>0</v>
      </c>
      <c r="B386" s="505" t="s">
        <v>3081</v>
      </c>
      <c r="C386" s="505" t="s">
        <v>3416</v>
      </c>
      <c r="D386" s="505" t="s">
        <v>1981</v>
      </c>
      <c r="E386" s="504">
        <v>1158</v>
      </c>
      <c r="F386" s="498" t="s">
        <v>3415</v>
      </c>
      <c r="G386" s="503"/>
      <c r="H386" s="502" t="s">
        <v>1978</v>
      </c>
      <c r="I386" s="501">
        <v>40</v>
      </c>
      <c r="J386" s="498"/>
      <c r="K386" s="506"/>
      <c r="L386" s="498">
        <v>5.7403999999999997E-2</v>
      </c>
      <c r="M386" s="201">
        <v>352.73954876763213</v>
      </c>
      <c r="N386" s="201">
        <v>423.0996045</v>
      </c>
      <c r="O386" s="201">
        <v>41.094000000000001</v>
      </c>
      <c r="P386" s="498">
        <v>41.094000000000001</v>
      </c>
      <c r="Q386" s="498">
        <v>423.0996045</v>
      </c>
      <c r="R386" s="498">
        <v>352.71084676763212</v>
      </c>
      <c r="S386" s="498">
        <v>115.77379246</v>
      </c>
      <c r="T386" s="498">
        <v>115.80249445999999</v>
      </c>
      <c r="U386" s="519"/>
      <c r="V386" s="170">
        <v>47.295162593600168</v>
      </c>
    </row>
    <row r="387" spans="1:22" x14ac:dyDescent="0.25">
      <c r="A387">
        <v>0</v>
      </c>
      <c r="B387" s="514"/>
      <c r="C387" s="514"/>
      <c r="D387" s="514"/>
      <c r="E387" s="513"/>
      <c r="F387" s="514" t="s">
        <v>619</v>
      </c>
      <c r="G387" s="511"/>
      <c r="H387" s="524" t="s">
        <v>2198</v>
      </c>
      <c r="I387" s="523">
        <v>40</v>
      </c>
      <c r="J387" s="508"/>
      <c r="K387" s="509"/>
      <c r="L387" s="508">
        <v>0.189001</v>
      </c>
      <c r="M387" s="201">
        <v>352.61634626763214</v>
      </c>
      <c r="N387" s="201">
        <v>423.0996045</v>
      </c>
      <c r="O387" s="201">
        <v>41.094000000000001</v>
      </c>
      <c r="P387" s="498">
        <v>41.094000000000001</v>
      </c>
      <c r="Q387" s="498">
        <v>423.0996045</v>
      </c>
      <c r="R387" s="498">
        <v>352.5218457676321</v>
      </c>
      <c r="S387" s="508">
        <v>115.89699496</v>
      </c>
      <c r="T387" s="508">
        <v>115.99149546</v>
      </c>
      <c r="U387" s="522"/>
      <c r="V387" s="170">
        <v>47.418365093600173</v>
      </c>
    </row>
    <row r="388" spans="1:22" x14ac:dyDescent="0.25">
      <c r="A388">
        <v>0</v>
      </c>
      <c r="B388" s="514" t="s">
        <v>3081</v>
      </c>
      <c r="C388" s="514" t="s">
        <v>3416</v>
      </c>
      <c r="D388" s="514" t="s">
        <v>2197</v>
      </c>
      <c r="E388" s="513">
        <v>1161</v>
      </c>
      <c r="F388" s="517" t="s">
        <v>3414</v>
      </c>
      <c r="G388" s="511"/>
      <c r="H388" s="511" t="s">
        <v>3390</v>
      </c>
      <c r="I388" s="516">
        <v>36</v>
      </c>
      <c r="J388" s="507"/>
      <c r="K388" s="509"/>
      <c r="L388" s="508">
        <v>0.183363</v>
      </c>
      <c r="M388" s="201">
        <v>352.43016426763211</v>
      </c>
      <c r="N388" s="201">
        <v>423.0996045</v>
      </c>
      <c r="O388" s="201">
        <v>41.094000000000001</v>
      </c>
      <c r="P388" s="498">
        <v>41.094000000000001</v>
      </c>
      <c r="Q388" s="498">
        <v>423.0996045</v>
      </c>
      <c r="R388" s="498">
        <v>352.33848276763212</v>
      </c>
      <c r="S388" s="508">
        <v>116.08317695999999</v>
      </c>
      <c r="T388" s="508">
        <v>116.17485846</v>
      </c>
      <c r="U388" s="508"/>
      <c r="V388" s="170">
        <v>47.604547093600161</v>
      </c>
    </row>
    <row r="389" spans="1:22" x14ac:dyDescent="0.25">
      <c r="A389">
        <v>0</v>
      </c>
      <c r="B389" s="514"/>
      <c r="C389" s="514"/>
      <c r="D389" s="514"/>
      <c r="E389" s="513"/>
      <c r="F389" s="512" t="s">
        <v>619</v>
      </c>
      <c r="G389" s="511"/>
      <c r="H389" s="511"/>
      <c r="I389" s="510"/>
      <c r="J389" s="498"/>
      <c r="K389" s="509"/>
      <c r="L389" s="508">
        <v>0</v>
      </c>
      <c r="M389" s="201">
        <v>352.33848276763212</v>
      </c>
      <c r="N389" s="201">
        <v>423.0996045</v>
      </c>
      <c r="O389" s="201">
        <v>41.094000000000001</v>
      </c>
      <c r="P389" s="498">
        <v>41.094000000000001</v>
      </c>
      <c r="Q389" s="498">
        <v>423.0996045</v>
      </c>
      <c r="R389" s="498">
        <v>352.33848276763212</v>
      </c>
      <c r="S389" s="508">
        <v>116.17485846</v>
      </c>
      <c r="T389" s="508">
        <v>116.17485846</v>
      </c>
      <c r="U389" s="508"/>
      <c r="V389" s="170">
        <v>47.696228593600168</v>
      </c>
    </row>
    <row r="390" spans="1:22" x14ac:dyDescent="0.25">
      <c r="A390">
        <v>0</v>
      </c>
      <c r="B390" s="514" t="s">
        <v>3081</v>
      </c>
      <c r="C390" s="514" t="s">
        <v>3416</v>
      </c>
      <c r="D390" s="514" t="s">
        <v>2174</v>
      </c>
      <c r="E390" s="513">
        <v>1162</v>
      </c>
      <c r="F390" s="517" t="s">
        <v>3413</v>
      </c>
      <c r="G390" s="511"/>
      <c r="H390" s="511" t="s">
        <v>2172</v>
      </c>
      <c r="I390" s="516"/>
      <c r="J390" s="498"/>
      <c r="K390" s="509"/>
      <c r="L390" s="508">
        <v>0</v>
      </c>
      <c r="M390" s="201">
        <v>352.33848276763212</v>
      </c>
      <c r="N390" s="201">
        <v>423.0996045</v>
      </c>
      <c r="O390" s="201">
        <v>41.094000000000001</v>
      </c>
      <c r="P390" s="498">
        <v>41.094000000000001</v>
      </c>
      <c r="Q390" s="498">
        <v>423.0996045</v>
      </c>
      <c r="R390" s="498">
        <v>352.33848276763212</v>
      </c>
      <c r="S390" s="508">
        <v>116.17485846</v>
      </c>
      <c r="T390" s="508">
        <v>116.17485846</v>
      </c>
      <c r="U390" s="508"/>
      <c r="V390" s="170">
        <v>47.696228593600168</v>
      </c>
    </row>
    <row r="391" spans="1:22" x14ac:dyDescent="0.25">
      <c r="A391">
        <v>0</v>
      </c>
      <c r="B391" s="505"/>
      <c r="C391" s="505"/>
      <c r="D391" s="505"/>
      <c r="E391" s="504"/>
      <c r="F391" s="520"/>
      <c r="G391" s="519"/>
      <c r="H391" s="519" t="s">
        <v>1962</v>
      </c>
      <c r="I391" s="518">
        <v>40</v>
      </c>
      <c r="J391" s="498"/>
      <c r="K391" s="509"/>
      <c r="L391" s="498">
        <v>9.6509999999999999E-2</v>
      </c>
      <c r="M391" s="201">
        <v>352.29022776763213</v>
      </c>
      <c r="N391" s="201">
        <v>423.0996045</v>
      </c>
      <c r="O391" s="201">
        <v>41.094000000000001</v>
      </c>
      <c r="P391" s="498">
        <v>41.094000000000001</v>
      </c>
      <c r="Q391" s="498">
        <v>423.0996045</v>
      </c>
      <c r="R391" s="498">
        <v>352.24197276763209</v>
      </c>
      <c r="S391" s="498">
        <v>116.22311345999999</v>
      </c>
      <c r="T391" s="498">
        <v>116.27136845999999</v>
      </c>
      <c r="U391" s="498"/>
      <c r="V391" s="170">
        <v>47.744483593600165</v>
      </c>
    </row>
    <row r="392" spans="1:22" x14ac:dyDescent="0.25">
      <c r="A392">
        <v>0</v>
      </c>
      <c r="B392" s="505" t="s">
        <v>3081</v>
      </c>
      <c r="C392" s="505" t="s">
        <v>3416</v>
      </c>
      <c r="D392" s="505" t="s">
        <v>111</v>
      </c>
      <c r="E392" s="504">
        <v>1163</v>
      </c>
      <c r="F392" s="520" t="s">
        <v>183</v>
      </c>
      <c r="G392" s="519" t="s">
        <v>3135</v>
      </c>
      <c r="H392" s="519" t="s">
        <v>3134</v>
      </c>
      <c r="I392" s="518">
        <v>40</v>
      </c>
      <c r="J392" s="498"/>
      <c r="K392" s="506"/>
      <c r="L392" s="498">
        <v>0</v>
      </c>
      <c r="M392" s="201">
        <v>352.24197276763209</v>
      </c>
      <c r="N392" s="201">
        <v>423.0996045</v>
      </c>
      <c r="O392" s="201">
        <v>41.094000000000001</v>
      </c>
      <c r="P392" s="498">
        <v>41.094000000000001</v>
      </c>
      <c r="Q392" s="498">
        <v>423.0996045</v>
      </c>
      <c r="R392" s="498">
        <v>352.24197276763209</v>
      </c>
      <c r="S392" s="498">
        <v>116.27136845999999</v>
      </c>
      <c r="T392" s="498">
        <v>116.27136845999999</v>
      </c>
      <c r="U392" s="498"/>
      <c r="V392" s="170">
        <v>47.792738593600163</v>
      </c>
    </row>
    <row r="393" spans="1:22" x14ac:dyDescent="0.25">
      <c r="A393">
        <v>0</v>
      </c>
      <c r="B393" s="505"/>
      <c r="C393" s="505"/>
      <c r="D393" s="505"/>
      <c r="E393" s="504"/>
      <c r="F393" s="520"/>
      <c r="G393" s="519"/>
      <c r="H393" s="519" t="s">
        <v>3133</v>
      </c>
      <c r="I393" s="518"/>
      <c r="J393" s="498"/>
      <c r="K393" s="509"/>
      <c r="L393" s="498">
        <v>5.5879999999999999E-2</v>
      </c>
      <c r="M393" s="201">
        <v>352.21403276763209</v>
      </c>
      <c r="N393" s="201">
        <v>423.0996045</v>
      </c>
      <c r="O393" s="201">
        <v>41.094000000000001</v>
      </c>
      <c r="P393" s="498">
        <v>41.094000000000001</v>
      </c>
      <c r="Q393" s="498">
        <v>423.0996045</v>
      </c>
      <c r="R393" s="498">
        <v>352.18609276763209</v>
      </c>
      <c r="S393" s="498">
        <v>116.29930845999999</v>
      </c>
      <c r="T393" s="498">
        <v>116.32724845999999</v>
      </c>
      <c r="U393" s="498"/>
      <c r="V393" s="170">
        <v>47.820678593600164</v>
      </c>
    </row>
    <row r="394" spans="1:22" x14ac:dyDescent="0.25">
      <c r="A394">
        <v>0</v>
      </c>
      <c r="B394" s="514"/>
      <c r="C394" s="514"/>
      <c r="D394" s="514"/>
      <c r="E394" s="513"/>
      <c r="F394" s="512" t="s">
        <v>619</v>
      </c>
      <c r="G394" s="511"/>
      <c r="H394" s="511" t="s">
        <v>3132</v>
      </c>
      <c r="I394" s="516">
        <v>40</v>
      </c>
      <c r="J394" s="508"/>
      <c r="K394" s="506"/>
      <c r="L394" s="241">
        <v>7.8206499999999998E-2</v>
      </c>
      <c r="M394" s="201">
        <v>352.14698951763205</v>
      </c>
      <c r="N394" s="201">
        <v>423.0996045</v>
      </c>
      <c r="O394" s="201">
        <v>41.094000000000001</v>
      </c>
      <c r="P394" s="498">
        <v>41.094000000000001</v>
      </c>
      <c r="Q394" s="498">
        <v>423.0996045</v>
      </c>
      <c r="R394" s="498">
        <v>352.10788626763207</v>
      </c>
      <c r="S394" s="508">
        <v>116.36635170999999</v>
      </c>
      <c r="T394" s="508">
        <v>116.40545495999999</v>
      </c>
      <c r="U394" s="508" t="s">
        <v>3392</v>
      </c>
      <c r="V394" s="170">
        <v>47.887721843600161</v>
      </c>
    </row>
    <row r="395" spans="1:22" x14ac:dyDescent="0.25">
      <c r="A395">
        <v>0</v>
      </c>
      <c r="B395" s="514" t="s">
        <v>3081</v>
      </c>
      <c r="C395" s="514" t="s">
        <v>3416</v>
      </c>
      <c r="D395" s="514" t="s">
        <v>2187</v>
      </c>
      <c r="E395" s="513">
        <v>1165</v>
      </c>
      <c r="F395" s="517" t="s">
        <v>3412</v>
      </c>
      <c r="G395" s="511" t="s">
        <v>3393</v>
      </c>
      <c r="H395" s="511" t="s">
        <v>2184</v>
      </c>
      <c r="I395" s="516">
        <v>40</v>
      </c>
      <c r="J395" s="508"/>
      <c r="K395" s="506"/>
      <c r="L395" s="508">
        <v>0.25</v>
      </c>
      <c r="M395" s="201">
        <v>351.98288626763207</v>
      </c>
      <c r="N395" s="201">
        <v>423.0996045</v>
      </c>
      <c r="O395" s="201">
        <v>41.094000000000001</v>
      </c>
      <c r="P395" s="498">
        <v>41.094000000000001</v>
      </c>
      <c r="Q395" s="498">
        <v>423.0996045</v>
      </c>
      <c r="R395" s="498">
        <v>351.85788626763207</v>
      </c>
      <c r="S395" s="508">
        <v>116.53045495999999</v>
      </c>
      <c r="T395" s="508">
        <v>116.65545495999999</v>
      </c>
      <c r="U395" s="508"/>
      <c r="V395" s="170">
        <v>48.051825093600158</v>
      </c>
    </row>
    <row r="396" spans="1:22" x14ac:dyDescent="0.25">
      <c r="A396">
        <v>0</v>
      </c>
      <c r="B396" s="514"/>
      <c r="C396" s="514"/>
      <c r="D396" s="514"/>
      <c r="E396" s="513"/>
      <c r="F396" s="512" t="s">
        <v>619</v>
      </c>
      <c r="G396" s="511"/>
      <c r="H396" s="511" t="s">
        <v>3129</v>
      </c>
      <c r="I396" s="516">
        <v>40</v>
      </c>
      <c r="J396" s="508"/>
      <c r="K396" s="506"/>
      <c r="L396" s="241">
        <v>7.8206499999999998E-2</v>
      </c>
      <c r="M396" s="201">
        <v>351.81878301763209</v>
      </c>
      <c r="N396" s="201">
        <v>423.0996045</v>
      </c>
      <c r="O396" s="201">
        <v>41.094000000000001</v>
      </c>
      <c r="P396" s="498">
        <v>41.094000000000001</v>
      </c>
      <c r="Q396" s="498">
        <v>423.0996045</v>
      </c>
      <c r="R396" s="498">
        <v>351.77967976763205</v>
      </c>
      <c r="S396" s="508">
        <v>116.69455820999998</v>
      </c>
      <c r="T396" s="508">
        <v>116.73366145999998</v>
      </c>
      <c r="U396" s="508" t="s">
        <v>3392</v>
      </c>
      <c r="V396" s="170">
        <v>48.215928343600154</v>
      </c>
    </row>
    <row r="397" spans="1:22" x14ac:dyDescent="0.25">
      <c r="A397">
        <v>0</v>
      </c>
      <c r="B397" s="514"/>
      <c r="C397" s="514"/>
      <c r="D397" s="514"/>
      <c r="E397" s="513"/>
      <c r="F397" s="512"/>
      <c r="G397" s="511"/>
      <c r="H397" s="511" t="s">
        <v>1962</v>
      </c>
      <c r="I397" s="516">
        <v>40</v>
      </c>
      <c r="J397" s="508"/>
      <c r="K397" s="509"/>
      <c r="L397" s="508">
        <v>9.9516999999999994E-2</v>
      </c>
      <c r="M397" s="201">
        <v>351.72992126763205</v>
      </c>
      <c r="N397" s="201">
        <v>423.0996045</v>
      </c>
      <c r="O397" s="201">
        <v>41.094000000000001</v>
      </c>
      <c r="P397" s="498">
        <v>41.094000000000001</v>
      </c>
      <c r="Q397" s="498">
        <v>423.0996045</v>
      </c>
      <c r="R397" s="498">
        <v>351.68016276763205</v>
      </c>
      <c r="S397" s="508">
        <v>116.78341995999999</v>
      </c>
      <c r="T397" s="508">
        <v>116.83317845999998</v>
      </c>
      <c r="U397" s="508"/>
      <c r="V397" s="170">
        <v>48.304790093600161</v>
      </c>
    </row>
    <row r="398" spans="1:22" x14ac:dyDescent="0.25">
      <c r="A398">
        <v>0</v>
      </c>
      <c r="B398" s="514" t="s">
        <v>3081</v>
      </c>
      <c r="C398" s="514" t="s">
        <v>3416</v>
      </c>
      <c r="D398" s="514" t="s">
        <v>2194</v>
      </c>
      <c r="E398" s="513">
        <v>1169</v>
      </c>
      <c r="F398" s="517" t="s">
        <v>3411</v>
      </c>
      <c r="G398" s="511"/>
      <c r="H398" s="511" t="s">
        <v>3390</v>
      </c>
      <c r="I398" s="516">
        <v>36</v>
      </c>
      <c r="J398" s="508"/>
      <c r="K398" s="509"/>
      <c r="L398" s="508">
        <v>0.183363</v>
      </c>
      <c r="M398" s="201">
        <v>351.58848126763206</v>
      </c>
      <c r="N398" s="201">
        <v>423.0996045</v>
      </c>
      <c r="O398" s="201">
        <v>41.094000000000001</v>
      </c>
      <c r="P398" s="498">
        <v>41.094000000000001</v>
      </c>
      <c r="Q398" s="498">
        <v>423.0996045</v>
      </c>
      <c r="R398" s="498">
        <v>351.49679976763207</v>
      </c>
      <c r="S398" s="508">
        <v>116.92485995999998</v>
      </c>
      <c r="T398" s="508">
        <v>117.01654145999998</v>
      </c>
      <c r="U398" s="508"/>
      <c r="V398" s="170">
        <v>48.44623009360015</v>
      </c>
    </row>
    <row r="399" spans="1:22" x14ac:dyDescent="0.25">
      <c r="A399">
        <v>0</v>
      </c>
      <c r="B399" s="514"/>
      <c r="C399" s="514"/>
      <c r="D399" s="514"/>
      <c r="E399" s="513"/>
      <c r="F399" s="517" t="s">
        <v>619</v>
      </c>
      <c r="G399" s="511"/>
      <c r="H399" s="511"/>
      <c r="I399" s="516"/>
      <c r="J399" s="508"/>
      <c r="K399" s="509"/>
      <c r="L399" s="508">
        <v>0</v>
      </c>
      <c r="M399" s="201">
        <v>351.49679976763207</v>
      </c>
      <c r="N399" s="201">
        <v>423.0996045</v>
      </c>
      <c r="O399" s="201">
        <v>41.094000000000001</v>
      </c>
      <c r="P399" s="498">
        <v>41.094000000000001</v>
      </c>
      <c r="Q399" s="498">
        <v>423.0996045</v>
      </c>
      <c r="R399" s="498">
        <v>351.49679976763207</v>
      </c>
      <c r="S399" s="508">
        <v>117.01654145999998</v>
      </c>
      <c r="T399" s="508">
        <v>117.01654145999998</v>
      </c>
      <c r="U399" s="508"/>
      <c r="V399" s="170">
        <v>48.537911593600157</v>
      </c>
    </row>
    <row r="400" spans="1:22" x14ac:dyDescent="0.25">
      <c r="A400">
        <v>0</v>
      </c>
      <c r="B400" s="514" t="s">
        <v>3007</v>
      </c>
      <c r="C400" s="514" t="s">
        <v>3007</v>
      </c>
      <c r="D400" s="514" t="s">
        <v>3007</v>
      </c>
      <c r="E400" s="513" t="s">
        <v>3007</v>
      </c>
      <c r="F400" s="517" t="s">
        <v>3007</v>
      </c>
      <c r="G400" s="511"/>
      <c r="H400" s="511"/>
      <c r="I400" s="516"/>
      <c r="J400" s="508" t="s">
        <v>3007</v>
      </c>
      <c r="K400" s="509"/>
      <c r="L400" s="508">
        <v>0</v>
      </c>
      <c r="M400" s="201">
        <v>351.49679976763207</v>
      </c>
      <c r="N400" s="201">
        <v>423.0996045</v>
      </c>
      <c r="O400" s="201">
        <v>41.094000000000001</v>
      </c>
      <c r="P400" s="498">
        <v>41.094000000000001</v>
      </c>
      <c r="Q400" s="498">
        <v>423.0996045</v>
      </c>
      <c r="R400" s="498">
        <v>351.49679976763207</v>
      </c>
      <c r="S400" s="508">
        <v>117.01654145999998</v>
      </c>
      <c r="T400" s="508">
        <v>117.01654145999998</v>
      </c>
      <c r="U400" s="508" t="s">
        <v>3007</v>
      </c>
      <c r="V400" s="170">
        <v>48.537911593600157</v>
      </c>
    </row>
    <row r="401" spans="1:22" x14ac:dyDescent="0.25">
      <c r="A401">
        <v>0</v>
      </c>
      <c r="B401" s="514"/>
      <c r="C401" s="514"/>
      <c r="D401" s="514"/>
      <c r="E401" s="513"/>
      <c r="F401" s="517" t="s">
        <v>619</v>
      </c>
      <c r="G401" s="511"/>
      <c r="H401" s="511" t="s">
        <v>3397</v>
      </c>
      <c r="I401" s="516">
        <v>36</v>
      </c>
      <c r="J401" s="508"/>
      <c r="K401" s="509"/>
      <c r="L401" s="241">
        <v>0.45019300000000001</v>
      </c>
      <c r="M401" s="201">
        <v>351.27170326763206</v>
      </c>
      <c r="N401" s="201">
        <v>423.0996045</v>
      </c>
      <c r="O401" s="201">
        <v>41.094000000000001</v>
      </c>
      <c r="P401" s="498">
        <v>41.094000000000001</v>
      </c>
      <c r="Q401" s="498">
        <v>423.0996045</v>
      </c>
      <c r="R401" s="498">
        <v>351.04660676763206</v>
      </c>
      <c r="S401" s="508">
        <v>117.24163795999998</v>
      </c>
      <c r="T401" s="508">
        <v>117.46673445999998</v>
      </c>
      <c r="U401" s="508" t="s">
        <v>3392</v>
      </c>
      <c r="V401" s="170">
        <v>48.763008093600149</v>
      </c>
    </row>
    <row r="402" spans="1:22" x14ac:dyDescent="0.25">
      <c r="A402">
        <v>0</v>
      </c>
      <c r="B402" s="514"/>
      <c r="C402" s="514"/>
      <c r="D402" s="514"/>
      <c r="E402" s="513"/>
      <c r="F402" s="512" t="s">
        <v>619</v>
      </c>
      <c r="G402" s="511"/>
      <c r="H402" s="521"/>
      <c r="I402" s="510"/>
      <c r="J402" s="508"/>
      <c r="K402" s="509"/>
      <c r="L402" s="508">
        <v>0</v>
      </c>
      <c r="M402" s="201">
        <v>351.04660676763206</v>
      </c>
      <c r="N402" s="201">
        <v>423.0996045</v>
      </c>
      <c r="O402" s="201">
        <v>41.094000000000001</v>
      </c>
      <c r="P402" s="498">
        <v>41.094000000000001</v>
      </c>
      <c r="Q402" s="498">
        <v>423.0996045</v>
      </c>
      <c r="R402" s="498">
        <v>351.04660676763206</v>
      </c>
      <c r="S402" s="508">
        <v>117.46673445999998</v>
      </c>
      <c r="T402" s="508">
        <v>117.46673445999998</v>
      </c>
      <c r="U402" s="508"/>
      <c r="V402" s="170">
        <v>48.988104593600156</v>
      </c>
    </row>
    <row r="403" spans="1:22" x14ac:dyDescent="0.25">
      <c r="A403">
        <v>0</v>
      </c>
      <c r="B403" s="514" t="s">
        <v>3081</v>
      </c>
      <c r="C403" s="514" t="s">
        <v>3416</v>
      </c>
      <c r="D403" s="514" t="s">
        <v>2192</v>
      </c>
      <c r="E403" s="513">
        <v>1176</v>
      </c>
      <c r="F403" s="517" t="s">
        <v>3410</v>
      </c>
      <c r="G403" s="511"/>
      <c r="H403" s="511" t="s">
        <v>3390</v>
      </c>
      <c r="I403" s="516">
        <v>36</v>
      </c>
      <c r="J403" s="508"/>
      <c r="K403" s="509"/>
      <c r="L403" s="508">
        <v>0.183363</v>
      </c>
      <c r="M403" s="201">
        <v>350.95492526763206</v>
      </c>
      <c r="N403" s="201">
        <v>423.0996045</v>
      </c>
      <c r="O403" s="201">
        <v>41.094000000000001</v>
      </c>
      <c r="P403" s="498">
        <v>41.094000000000001</v>
      </c>
      <c r="Q403" s="498">
        <v>423.0996045</v>
      </c>
      <c r="R403" s="498">
        <v>350.86324376763207</v>
      </c>
      <c r="S403" s="508">
        <v>117.55841595999998</v>
      </c>
      <c r="T403" s="508">
        <v>117.65009745999998</v>
      </c>
      <c r="U403" s="508"/>
      <c r="V403" s="170">
        <v>49.079786093600148</v>
      </c>
    </row>
    <row r="404" spans="1:22" x14ac:dyDescent="0.25">
      <c r="A404">
        <v>0</v>
      </c>
      <c r="B404" s="514"/>
      <c r="C404" s="514"/>
      <c r="D404" s="514"/>
      <c r="E404" s="513"/>
      <c r="F404" s="517" t="s">
        <v>619</v>
      </c>
      <c r="G404" s="511"/>
      <c r="H404" s="511"/>
      <c r="I404" s="516"/>
      <c r="J404" s="508"/>
      <c r="K404" s="509"/>
      <c r="L404" s="508">
        <v>0</v>
      </c>
      <c r="M404" s="201">
        <v>350.86324376763207</v>
      </c>
      <c r="N404" s="201">
        <v>423.0996045</v>
      </c>
      <c r="O404" s="201">
        <v>41.094000000000001</v>
      </c>
      <c r="P404" s="498">
        <v>41.094000000000001</v>
      </c>
      <c r="Q404" s="498">
        <v>423.0996045</v>
      </c>
      <c r="R404" s="498">
        <v>350.86324376763207</v>
      </c>
      <c r="S404" s="508">
        <v>117.65009745999998</v>
      </c>
      <c r="T404" s="508">
        <v>117.65009745999998</v>
      </c>
      <c r="U404" s="508"/>
      <c r="V404" s="170">
        <v>49.171467593600156</v>
      </c>
    </row>
    <row r="405" spans="1:22" x14ac:dyDescent="0.25">
      <c r="A405">
        <v>0</v>
      </c>
      <c r="B405" s="514" t="s">
        <v>3081</v>
      </c>
      <c r="C405" s="514" t="s">
        <v>3416</v>
      </c>
      <c r="D405" s="514" t="s">
        <v>2174</v>
      </c>
      <c r="E405" s="513">
        <v>1177</v>
      </c>
      <c r="F405" s="517" t="s">
        <v>3409</v>
      </c>
      <c r="G405" s="511"/>
      <c r="H405" s="511" t="s">
        <v>2172</v>
      </c>
      <c r="I405" s="516"/>
      <c r="J405" s="508"/>
      <c r="K405" s="509"/>
      <c r="L405" s="508">
        <v>0</v>
      </c>
      <c r="M405" s="201">
        <v>350.86324376763207</v>
      </c>
      <c r="N405" s="201">
        <v>423.0996045</v>
      </c>
      <c r="O405" s="201">
        <v>41.094000000000001</v>
      </c>
      <c r="P405" s="498">
        <v>41.094000000000001</v>
      </c>
      <c r="Q405" s="498">
        <v>423.0996045</v>
      </c>
      <c r="R405" s="498">
        <v>350.86324376763207</v>
      </c>
      <c r="S405" s="508">
        <v>117.65009745999998</v>
      </c>
      <c r="T405" s="508">
        <v>117.65009745999998</v>
      </c>
      <c r="U405" s="508"/>
      <c r="V405" s="170">
        <v>49.171467593600156</v>
      </c>
    </row>
    <row r="406" spans="1:22" x14ac:dyDescent="0.25">
      <c r="A406">
        <v>0</v>
      </c>
      <c r="B406" s="505"/>
      <c r="C406" s="505"/>
      <c r="D406" s="505"/>
      <c r="E406" s="504"/>
      <c r="F406" s="520"/>
      <c r="G406" s="519"/>
      <c r="H406" s="519" t="s">
        <v>1962</v>
      </c>
      <c r="I406" s="518"/>
      <c r="J406" s="498"/>
      <c r="K406" s="509"/>
      <c r="L406" s="498">
        <v>9.6509999999999999E-2</v>
      </c>
      <c r="M406" s="201">
        <v>350.81498876763203</v>
      </c>
      <c r="N406" s="201">
        <v>423.0996045</v>
      </c>
      <c r="O406" s="201">
        <v>41.094000000000001</v>
      </c>
      <c r="P406" s="498">
        <v>41.094000000000001</v>
      </c>
      <c r="Q406" s="498">
        <v>423.0996045</v>
      </c>
      <c r="R406" s="498">
        <v>350.76673376763205</v>
      </c>
      <c r="S406" s="498">
        <v>117.69835245999998</v>
      </c>
      <c r="T406" s="498">
        <v>117.74660745999998</v>
      </c>
      <c r="U406" s="498"/>
      <c r="V406" s="170">
        <v>49.219722593600153</v>
      </c>
    </row>
    <row r="407" spans="1:22" x14ac:dyDescent="0.25">
      <c r="A407">
        <v>0</v>
      </c>
      <c r="B407" s="505" t="s">
        <v>3081</v>
      </c>
      <c r="C407" s="505" t="s">
        <v>3416</v>
      </c>
      <c r="D407" s="505" t="s">
        <v>111</v>
      </c>
      <c r="E407" s="504">
        <v>1177</v>
      </c>
      <c r="F407" s="520" t="s">
        <v>716</v>
      </c>
      <c r="G407" s="519" t="s">
        <v>3135</v>
      </c>
      <c r="H407" s="519" t="s">
        <v>3134</v>
      </c>
      <c r="I407" s="518">
        <v>40</v>
      </c>
      <c r="J407" s="500"/>
      <c r="K407" s="506"/>
      <c r="L407" s="498">
        <v>0</v>
      </c>
      <c r="M407" s="201">
        <v>350.76673376763205</v>
      </c>
      <c r="N407" s="201">
        <v>423.0996045</v>
      </c>
      <c r="O407" s="201">
        <v>41.094000000000001</v>
      </c>
      <c r="P407" s="498">
        <v>41.094000000000001</v>
      </c>
      <c r="Q407" s="498">
        <v>423.0996045</v>
      </c>
      <c r="R407" s="498">
        <v>350.76673376763205</v>
      </c>
      <c r="S407" s="498">
        <v>117.74660745999998</v>
      </c>
      <c r="T407" s="498">
        <v>117.74660745999998</v>
      </c>
      <c r="U407" s="498"/>
      <c r="V407" s="170">
        <v>49.26797759360015</v>
      </c>
    </row>
    <row r="408" spans="1:22" x14ac:dyDescent="0.25">
      <c r="A408">
        <v>0</v>
      </c>
      <c r="B408" s="505"/>
      <c r="C408" s="505"/>
      <c r="D408" s="505"/>
      <c r="E408" s="504"/>
      <c r="F408" s="520"/>
      <c r="G408" s="519"/>
      <c r="H408" s="519" t="s">
        <v>3133</v>
      </c>
      <c r="I408" s="518"/>
      <c r="J408" s="500"/>
      <c r="K408" s="509"/>
      <c r="L408" s="498">
        <v>5.5879999999999999E-2</v>
      </c>
      <c r="M408" s="201">
        <v>350.73879376763205</v>
      </c>
      <c r="N408" s="201">
        <v>423.0996045</v>
      </c>
      <c r="O408" s="201">
        <v>41.094000000000001</v>
      </c>
      <c r="P408" s="498">
        <v>41.094000000000001</v>
      </c>
      <c r="Q408" s="498">
        <v>423.0996045</v>
      </c>
      <c r="R408" s="498">
        <v>350.71085376763205</v>
      </c>
      <c r="S408" s="498">
        <v>117.77454745999998</v>
      </c>
      <c r="T408" s="498">
        <v>117.80248745999998</v>
      </c>
      <c r="U408" s="498"/>
      <c r="V408" s="170">
        <v>49.295917593600151</v>
      </c>
    </row>
    <row r="409" spans="1:22" x14ac:dyDescent="0.25">
      <c r="A409">
        <v>0</v>
      </c>
      <c r="B409" s="514"/>
      <c r="C409" s="514"/>
      <c r="D409" s="514"/>
      <c r="E409" s="513"/>
      <c r="F409" s="512" t="s">
        <v>619</v>
      </c>
      <c r="G409" s="511"/>
      <c r="H409" s="511" t="s">
        <v>3132</v>
      </c>
      <c r="I409" s="510"/>
      <c r="J409" s="515"/>
      <c r="K409" s="509"/>
      <c r="L409" s="241">
        <v>7.8206499999999998E-2</v>
      </c>
      <c r="M409" s="201">
        <v>350.67175051763206</v>
      </c>
      <c r="N409" s="201">
        <v>423.0996045</v>
      </c>
      <c r="O409" s="201">
        <v>41.094000000000001</v>
      </c>
      <c r="P409" s="498">
        <v>41.094000000000001</v>
      </c>
      <c r="Q409" s="498">
        <v>423.0996045</v>
      </c>
      <c r="R409" s="498">
        <v>350.63264726763202</v>
      </c>
      <c r="S409" s="508">
        <v>117.84159070999998</v>
      </c>
      <c r="T409" s="508">
        <v>117.88069395999997</v>
      </c>
      <c r="U409" s="508" t="s">
        <v>3392</v>
      </c>
      <c r="V409" s="170">
        <v>49.362960843600149</v>
      </c>
    </row>
    <row r="410" spans="1:22" x14ac:dyDescent="0.25">
      <c r="A410">
        <v>0</v>
      </c>
      <c r="B410" s="514" t="s">
        <v>3081</v>
      </c>
      <c r="C410" s="514" t="s">
        <v>3416</v>
      </c>
      <c r="D410" s="514" t="s">
        <v>3141</v>
      </c>
      <c r="E410" s="513">
        <v>1180</v>
      </c>
      <c r="F410" s="517" t="s">
        <v>3408</v>
      </c>
      <c r="G410" s="511" t="s">
        <v>3393</v>
      </c>
      <c r="H410" s="511" t="s">
        <v>2184</v>
      </c>
      <c r="I410" s="516">
        <v>40</v>
      </c>
      <c r="J410" s="515"/>
      <c r="K410" s="509"/>
      <c r="L410" s="508">
        <v>0.25</v>
      </c>
      <c r="M410" s="201">
        <v>350.50764726763202</v>
      </c>
      <c r="N410" s="201">
        <v>423.0996045</v>
      </c>
      <c r="O410" s="201">
        <v>41.094000000000001</v>
      </c>
      <c r="P410" s="498">
        <v>41.094000000000001</v>
      </c>
      <c r="Q410" s="498">
        <v>423.0996045</v>
      </c>
      <c r="R410" s="498">
        <v>350.38264726763202</v>
      </c>
      <c r="S410" s="508">
        <v>118.00569395999997</v>
      </c>
      <c r="T410" s="508">
        <v>118.13069395999997</v>
      </c>
      <c r="U410" s="508"/>
      <c r="V410" s="170">
        <v>49.527064093600146</v>
      </c>
    </row>
    <row r="411" spans="1:22" x14ac:dyDescent="0.25">
      <c r="A411">
        <v>0</v>
      </c>
      <c r="B411" s="514"/>
      <c r="C411" s="514"/>
      <c r="D411" s="514"/>
      <c r="E411" s="513"/>
      <c r="F411" s="512" t="s">
        <v>619</v>
      </c>
      <c r="G411" s="511"/>
      <c r="H411" s="511" t="s">
        <v>3129</v>
      </c>
      <c r="I411" s="510"/>
      <c r="J411" s="507"/>
      <c r="K411" s="509"/>
      <c r="L411" s="241">
        <v>7.8206499999999998E-2</v>
      </c>
      <c r="M411" s="201">
        <v>350.34354401763198</v>
      </c>
      <c r="N411" s="201">
        <v>423.0996045</v>
      </c>
      <c r="O411" s="201">
        <v>41.094000000000001</v>
      </c>
      <c r="P411" s="498">
        <v>41.094000000000001</v>
      </c>
      <c r="Q411" s="498">
        <v>423.0996045</v>
      </c>
      <c r="R411" s="498">
        <v>350.304440767632</v>
      </c>
      <c r="S411" s="508">
        <v>118.16979720999997</v>
      </c>
      <c r="T411" s="508">
        <v>118.20890045999997</v>
      </c>
      <c r="U411" s="508" t="s">
        <v>3392</v>
      </c>
      <c r="V411" s="170">
        <v>49.691167343600142</v>
      </c>
    </row>
    <row r="412" spans="1:22" x14ac:dyDescent="0.25">
      <c r="A412">
        <v>0</v>
      </c>
      <c r="B412" s="514"/>
      <c r="C412" s="514"/>
      <c r="D412" s="514"/>
      <c r="E412" s="513"/>
      <c r="F412" s="512"/>
      <c r="G412" s="511"/>
      <c r="H412" s="511" t="s">
        <v>1962</v>
      </c>
      <c r="I412" s="510"/>
      <c r="J412" s="507"/>
      <c r="K412" s="509"/>
      <c r="L412" s="508">
        <v>9.9516999999999994E-2</v>
      </c>
      <c r="M412" s="201">
        <v>350.25468226763201</v>
      </c>
      <c r="N412" s="201">
        <v>423.0996045</v>
      </c>
      <c r="O412" s="201">
        <v>41.094000000000001</v>
      </c>
      <c r="P412" s="498">
        <v>41.094000000000001</v>
      </c>
      <c r="Q412" s="498">
        <v>423.0996045</v>
      </c>
      <c r="R412" s="498">
        <v>350.20492376763201</v>
      </c>
      <c r="S412" s="508">
        <v>118.25865895999998</v>
      </c>
      <c r="T412" s="508">
        <v>118.30841745999997</v>
      </c>
      <c r="U412" s="508"/>
      <c r="V412" s="170">
        <v>49.780029093600149</v>
      </c>
    </row>
    <row r="413" spans="1:22" x14ac:dyDescent="0.25">
      <c r="A413">
        <v>0</v>
      </c>
      <c r="B413" s="514" t="s">
        <v>3081</v>
      </c>
      <c r="C413" s="514" t="s">
        <v>3416</v>
      </c>
      <c r="D413" s="514" t="s">
        <v>2190</v>
      </c>
      <c r="E413" s="513">
        <v>1184</v>
      </c>
      <c r="F413" s="517" t="s">
        <v>3407</v>
      </c>
      <c r="G413" s="511"/>
      <c r="H413" s="511" t="s">
        <v>3390</v>
      </c>
      <c r="I413" s="516">
        <v>36</v>
      </c>
      <c r="J413" s="515"/>
      <c r="K413" s="509"/>
      <c r="L413" s="508">
        <v>0.183363</v>
      </c>
      <c r="M413" s="201">
        <v>350.11324226763202</v>
      </c>
      <c r="N413" s="201">
        <v>423.0996045</v>
      </c>
      <c r="O413" s="201">
        <v>41.094000000000001</v>
      </c>
      <c r="P413" s="498">
        <v>41.094000000000001</v>
      </c>
      <c r="Q413" s="498">
        <v>423.0996045</v>
      </c>
      <c r="R413" s="498">
        <v>350.02156076763202</v>
      </c>
      <c r="S413" s="508">
        <v>118.40009895999997</v>
      </c>
      <c r="T413" s="508">
        <v>118.49178045999997</v>
      </c>
      <c r="U413" s="508"/>
      <c r="V413" s="170">
        <v>49.921469093600138</v>
      </c>
    </row>
    <row r="414" spans="1:22" x14ac:dyDescent="0.25">
      <c r="A414">
        <v>0</v>
      </c>
      <c r="B414" s="514"/>
      <c r="C414" s="514"/>
      <c r="D414" s="514"/>
      <c r="E414" s="513"/>
      <c r="F414" s="517" t="s">
        <v>619</v>
      </c>
      <c r="G414" s="511"/>
      <c r="H414" s="511"/>
      <c r="I414" s="516"/>
      <c r="J414" s="515"/>
      <c r="K414" s="509"/>
      <c r="L414" s="508">
        <v>0</v>
      </c>
      <c r="M414" s="201">
        <v>350.02156076763202</v>
      </c>
      <c r="N414" s="201">
        <v>423.0996045</v>
      </c>
      <c r="O414" s="201">
        <v>41.094000000000001</v>
      </c>
      <c r="P414" s="498">
        <v>41.094000000000001</v>
      </c>
      <c r="Q414" s="498">
        <v>423.0996045</v>
      </c>
      <c r="R414" s="498">
        <v>350.02156076763202</v>
      </c>
      <c r="S414" s="508">
        <v>118.49178045999997</v>
      </c>
      <c r="T414" s="508">
        <v>118.49178045999997</v>
      </c>
      <c r="U414" s="508"/>
      <c r="V414" s="170">
        <v>50.013150593600145</v>
      </c>
    </row>
    <row r="415" spans="1:22" x14ac:dyDescent="0.25">
      <c r="A415">
        <v>0</v>
      </c>
      <c r="B415" s="514"/>
      <c r="C415" s="514"/>
      <c r="D415" s="514"/>
      <c r="E415" s="513"/>
      <c r="F415" s="517" t="s">
        <v>619</v>
      </c>
      <c r="G415" s="511"/>
      <c r="H415" s="511"/>
      <c r="I415" s="516"/>
      <c r="J415" s="515"/>
      <c r="K415" s="509"/>
      <c r="L415" s="508">
        <v>0</v>
      </c>
      <c r="M415" s="201">
        <v>350.02156076763202</v>
      </c>
      <c r="N415" s="201">
        <v>423.0996045</v>
      </c>
      <c r="O415" s="201">
        <v>41.094000000000001</v>
      </c>
      <c r="P415" s="498">
        <v>41.094000000000001</v>
      </c>
      <c r="Q415" s="498">
        <v>423.0996045</v>
      </c>
      <c r="R415" s="498">
        <v>350.02156076763202</v>
      </c>
      <c r="S415" s="508">
        <v>118.49178045999997</v>
      </c>
      <c r="T415" s="508">
        <v>118.49178045999997</v>
      </c>
      <c r="U415" s="508"/>
      <c r="V415" s="170">
        <v>50.013150593600145</v>
      </c>
    </row>
    <row r="416" spans="1:22" x14ac:dyDescent="0.25">
      <c r="A416">
        <v>0</v>
      </c>
      <c r="B416" s="514"/>
      <c r="C416" s="514"/>
      <c r="D416" s="514"/>
      <c r="E416" s="513"/>
      <c r="F416" s="512" t="s">
        <v>619</v>
      </c>
      <c r="G416" s="511"/>
      <c r="H416" s="511" t="s">
        <v>2198</v>
      </c>
      <c r="I416" s="510"/>
      <c r="J416" s="507"/>
      <c r="K416" s="509"/>
      <c r="L416" s="508">
        <v>0.189001</v>
      </c>
      <c r="M416" s="201">
        <v>349.92706026763199</v>
      </c>
      <c r="N416" s="201">
        <v>423.0996045</v>
      </c>
      <c r="O416" s="201">
        <v>41.094000000000001</v>
      </c>
      <c r="P416" s="498">
        <v>41.094000000000001</v>
      </c>
      <c r="Q416" s="498">
        <v>423.0996045</v>
      </c>
      <c r="R416" s="498">
        <v>349.83255976763201</v>
      </c>
      <c r="S416" s="508">
        <v>118.58628095999998</v>
      </c>
      <c r="T416" s="508">
        <v>118.68078145999998</v>
      </c>
      <c r="U416" s="507"/>
      <c r="V416" s="170">
        <v>50.107651093600154</v>
      </c>
    </row>
    <row r="417" spans="1:22" x14ac:dyDescent="0.25">
      <c r="A417">
        <v>0</v>
      </c>
      <c r="B417" s="505" t="s">
        <v>3081</v>
      </c>
      <c r="C417" s="505" t="s">
        <v>3416</v>
      </c>
      <c r="D417" s="505" t="s">
        <v>1981</v>
      </c>
      <c r="E417" s="504">
        <v>1187</v>
      </c>
      <c r="F417" s="498" t="s">
        <v>3406</v>
      </c>
      <c r="G417" s="503"/>
      <c r="H417" s="502" t="s">
        <v>1978</v>
      </c>
      <c r="I417" s="501">
        <v>40</v>
      </c>
      <c r="J417" s="500"/>
      <c r="K417" s="506"/>
      <c r="L417" s="498">
        <v>5.7403999999999997E-2</v>
      </c>
      <c r="M417" s="201">
        <v>349.803857767632</v>
      </c>
      <c r="N417" s="201">
        <v>423.0996045</v>
      </c>
      <c r="O417" s="201">
        <v>41.094000000000001</v>
      </c>
      <c r="P417" s="498">
        <v>41.094000000000001</v>
      </c>
      <c r="Q417" s="498">
        <v>423.0996045</v>
      </c>
      <c r="R417" s="498">
        <v>349.77515576763199</v>
      </c>
      <c r="S417" s="498">
        <v>118.70948345999999</v>
      </c>
      <c r="T417" s="498">
        <v>118.73818545999998</v>
      </c>
      <c r="U417" s="498"/>
      <c r="V417" s="170">
        <v>50.230853593600159</v>
      </c>
    </row>
    <row r="418" spans="1:22" x14ac:dyDescent="0.25">
      <c r="A418">
        <v>0</v>
      </c>
      <c r="B418" s="232"/>
      <c r="C418" s="232"/>
      <c r="D418" s="232"/>
      <c r="E418" s="237"/>
      <c r="F418" s="469" t="s">
        <v>619</v>
      </c>
      <c r="G418" s="238"/>
      <c r="H418" s="238" t="s">
        <v>1962</v>
      </c>
      <c r="I418" s="467">
        <v>40</v>
      </c>
      <c r="J418" s="239"/>
      <c r="K418" s="466"/>
      <c r="L418" s="240">
        <v>0.103502</v>
      </c>
      <c r="M418" s="201">
        <v>349.72340476763202</v>
      </c>
      <c r="N418" s="201">
        <v>423.0996045</v>
      </c>
      <c r="O418" s="201">
        <v>41.094000000000001</v>
      </c>
      <c r="P418" s="240">
        <v>41.094000000000001</v>
      </c>
      <c r="Q418" s="240">
        <v>423.0996045</v>
      </c>
      <c r="R418" s="200">
        <v>349.67165376763199</v>
      </c>
      <c r="S418" s="240">
        <v>118.78993645999999</v>
      </c>
      <c r="T418" s="240">
        <v>118.84168745999999</v>
      </c>
      <c r="U418" s="240"/>
      <c r="V418" s="170">
        <v>50.311306593600165</v>
      </c>
    </row>
    <row r="419" spans="1:22" x14ac:dyDescent="0.25">
      <c r="A419">
        <v>0</v>
      </c>
      <c r="B419" s="232" t="s">
        <v>3081</v>
      </c>
      <c r="C419" s="232" t="s">
        <v>3405</v>
      </c>
      <c r="D419" s="232" t="s">
        <v>111</v>
      </c>
      <c r="E419" s="237">
        <v>1188</v>
      </c>
      <c r="F419" s="234" t="s">
        <v>3404</v>
      </c>
      <c r="G419" s="238" t="s">
        <v>2169</v>
      </c>
      <c r="H419" s="238" t="s">
        <v>1951</v>
      </c>
      <c r="I419" s="467"/>
      <c r="J419" s="200"/>
      <c r="K419" s="466"/>
      <c r="L419" s="240">
        <v>0</v>
      </c>
      <c r="M419" s="201">
        <v>349.67165376763199</v>
      </c>
      <c r="N419" s="201">
        <v>423.0996045</v>
      </c>
      <c r="O419" s="201">
        <v>41.094000000000001</v>
      </c>
      <c r="P419" s="240">
        <v>41.094000000000001</v>
      </c>
      <c r="Q419" s="240">
        <v>423.0996045</v>
      </c>
      <c r="R419" s="200">
        <v>349.67165376763199</v>
      </c>
      <c r="S419" s="240">
        <v>118.84168745999999</v>
      </c>
      <c r="T419" s="240">
        <v>118.84168745999999</v>
      </c>
      <c r="U419" s="240"/>
      <c r="V419" s="170">
        <v>50.363057593600161</v>
      </c>
    </row>
    <row r="420" spans="1:22" x14ac:dyDescent="0.25">
      <c r="A420">
        <v>0</v>
      </c>
      <c r="B420" s="232"/>
      <c r="C420" s="232"/>
      <c r="D420" s="232"/>
      <c r="E420" s="237"/>
      <c r="F420" s="469" t="s">
        <v>619</v>
      </c>
      <c r="G420" s="238"/>
      <c r="H420" s="238" t="s">
        <v>1969</v>
      </c>
      <c r="I420" s="468"/>
      <c r="J420" s="239"/>
      <c r="K420" s="466"/>
      <c r="L420" s="240">
        <v>0.14528199999999999</v>
      </c>
      <c r="M420" s="201">
        <v>349.59901276763196</v>
      </c>
      <c r="N420" s="201">
        <v>423.0996045</v>
      </c>
      <c r="O420" s="201">
        <v>41.094000000000001</v>
      </c>
      <c r="P420" s="240">
        <v>41.094000000000001</v>
      </c>
      <c r="Q420" s="240">
        <v>423.0996045</v>
      </c>
      <c r="R420" s="200">
        <v>349.52637176763199</v>
      </c>
      <c r="S420" s="240">
        <v>118.91432845999998</v>
      </c>
      <c r="T420" s="240">
        <v>118.98696945999998</v>
      </c>
      <c r="U420" s="240"/>
      <c r="V420" s="170">
        <v>50.435698593600151</v>
      </c>
    </row>
    <row r="421" spans="1:22" x14ac:dyDescent="0.25">
      <c r="A421">
        <v>0</v>
      </c>
      <c r="B421" s="232" t="s">
        <v>3081</v>
      </c>
      <c r="C421" s="232" t="s">
        <v>3405</v>
      </c>
      <c r="D421" s="232" t="s">
        <v>3125</v>
      </c>
      <c r="E421" s="237">
        <v>1190</v>
      </c>
      <c r="F421" s="234" t="s">
        <v>1901</v>
      </c>
      <c r="G421" s="238" t="s">
        <v>3123</v>
      </c>
      <c r="H421" s="238" t="s">
        <v>3122</v>
      </c>
      <c r="I421" s="467">
        <v>33</v>
      </c>
      <c r="J421" s="200"/>
      <c r="K421" s="466"/>
      <c r="L421" s="240">
        <v>0</v>
      </c>
      <c r="M421" s="201">
        <v>349.52637176763199</v>
      </c>
      <c r="N421" s="201">
        <v>423.0996045</v>
      </c>
      <c r="O421" s="201">
        <v>41.094000000000001</v>
      </c>
      <c r="P421" s="240">
        <v>41.094000000000001</v>
      </c>
      <c r="Q421" s="240">
        <v>423.0996045</v>
      </c>
      <c r="R421" s="200">
        <v>349.52637176763199</v>
      </c>
      <c r="S421" s="240">
        <v>118.98696945999998</v>
      </c>
      <c r="T421" s="240">
        <v>118.98696945999998</v>
      </c>
      <c r="U421" s="240"/>
      <c r="V421" s="170">
        <v>50.508339593600155</v>
      </c>
    </row>
    <row r="422" spans="1:22" x14ac:dyDescent="0.25">
      <c r="A422">
        <v>0</v>
      </c>
      <c r="B422" s="232"/>
      <c r="C422" s="232"/>
      <c r="D422" s="232"/>
      <c r="E422" s="237"/>
      <c r="F422" s="469" t="s">
        <v>619</v>
      </c>
      <c r="G422" s="238"/>
      <c r="H422" s="238" t="s">
        <v>1969</v>
      </c>
      <c r="I422" s="468"/>
      <c r="J422" s="239"/>
      <c r="K422" s="466"/>
      <c r="L422" s="240">
        <v>0</v>
      </c>
      <c r="M422" s="201">
        <v>349.52637176763199</v>
      </c>
      <c r="N422" s="201">
        <v>423.0996045</v>
      </c>
      <c r="O422" s="201">
        <v>41.094000000000001</v>
      </c>
      <c r="P422" s="240">
        <v>41.094000000000001</v>
      </c>
      <c r="Q422" s="240">
        <v>423.0996045</v>
      </c>
      <c r="R422" s="200">
        <v>349.52637176763199</v>
      </c>
      <c r="S422" s="240">
        <v>118.98696945999998</v>
      </c>
      <c r="T422" s="240">
        <v>118.98696945999998</v>
      </c>
      <c r="U422" s="240"/>
      <c r="V422" s="170">
        <v>50.508339593600155</v>
      </c>
    </row>
    <row r="423" spans="1:22" x14ac:dyDescent="0.25">
      <c r="A423">
        <v>0</v>
      </c>
      <c r="B423" s="232" t="s">
        <v>3081</v>
      </c>
      <c r="C423" s="232" t="s">
        <v>3405</v>
      </c>
      <c r="D423" s="232" t="s">
        <v>1990</v>
      </c>
      <c r="E423" s="237">
        <v>1190</v>
      </c>
      <c r="F423" s="234" t="s">
        <v>3403</v>
      </c>
      <c r="G423" s="238" t="s">
        <v>1988</v>
      </c>
      <c r="H423" s="238" t="s">
        <v>1987</v>
      </c>
      <c r="I423" s="467"/>
      <c r="J423" s="200"/>
      <c r="K423" s="466"/>
      <c r="L423" s="240">
        <v>0</v>
      </c>
      <c r="M423" s="201">
        <v>349.52637176763199</v>
      </c>
      <c r="N423" s="201">
        <v>423.0996045</v>
      </c>
      <c r="O423" s="201">
        <v>41.094000000000001</v>
      </c>
      <c r="P423" s="240">
        <v>41.094000000000001</v>
      </c>
      <c r="Q423" s="240">
        <v>423.0996045</v>
      </c>
      <c r="R423" s="200">
        <v>349.52637176763199</v>
      </c>
      <c r="S423" s="240">
        <v>118.98696945999998</v>
      </c>
      <c r="T423" s="240">
        <v>118.98696945999998</v>
      </c>
      <c r="U423" s="240"/>
      <c r="V423" s="170">
        <v>50.508339593600155</v>
      </c>
    </row>
    <row r="424" spans="1:22" x14ac:dyDescent="0.25">
      <c r="A424">
        <v>0</v>
      </c>
      <c r="B424" s="232"/>
      <c r="C424" s="232"/>
      <c r="D424" s="232"/>
      <c r="E424" s="237"/>
      <c r="F424" s="234" t="s">
        <v>619</v>
      </c>
      <c r="G424" s="238"/>
      <c r="H424" s="238" t="s">
        <v>1962</v>
      </c>
      <c r="I424" s="467">
        <v>40</v>
      </c>
      <c r="J424" s="200"/>
      <c r="K424" s="466"/>
      <c r="L424" s="240">
        <v>0.13121600000000003</v>
      </c>
      <c r="M424" s="201">
        <v>349.46076376763199</v>
      </c>
      <c r="N424" s="201">
        <v>423.0996045</v>
      </c>
      <c r="O424" s="201">
        <v>41.094000000000001</v>
      </c>
      <c r="P424" s="240">
        <v>41.094000000000001</v>
      </c>
      <c r="Q424" s="240">
        <v>423.0996045</v>
      </c>
      <c r="R424" s="200">
        <v>349.39515576763199</v>
      </c>
      <c r="S424" s="240">
        <v>119.05257745999998</v>
      </c>
      <c r="T424" s="240">
        <v>119.11818545999998</v>
      </c>
      <c r="U424" s="240"/>
      <c r="V424" s="170">
        <v>50.573947593600153</v>
      </c>
    </row>
    <row r="425" spans="1:22" x14ac:dyDescent="0.25">
      <c r="A425">
        <v>0</v>
      </c>
      <c r="B425" s="505" t="s">
        <v>3081</v>
      </c>
      <c r="C425" s="505" t="s">
        <v>3388</v>
      </c>
      <c r="D425" s="505" t="s">
        <v>1981</v>
      </c>
      <c r="E425" s="504">
        <v>1191</v>
      </c>
      <c r="F425" s="498" t="s">
        <v>3402</v>
      </c>
      <c r="G425" s="503"/>
      <c r="H425" s="502" t="s">
        <v>1978</v>
      </c>
      <c r="I425" s="501">
        <v>40</v>
      </c>
      <c r="J425" s="498"/>
      <c r="K425" s="506"/>
      <c r="L425" s="498">
        <v>5.7403999999999997E-2</v>
      </c>
      <c r="M425" s="201">
        <v>349.36645376763198</v>
      </c>
      <c r="N425" s="201">
        <v>423.0996045</v>
      </c>
      <c r="O425" s="201">
        <v>41.094000000000001</v>
      </c>
      <c r="P425" s="498">
        <v>41.094000000000001</v>
      </c>
      <c r="Q425" s="498">
        <v>423.0996045</v>
      </c>
      <c r="R425" s="498">
        <v>349.33775176763197</v>
      </c>
      <c r="S425" s="498">
        <v>119.14688745999999</v>
      </c>
      <c r="T425" s="498">
        <v>119.17558945999998</v>
      </c>
      <c r="U425" s="519"/>
      <c r="V425" s="170">
        <v>50.66825759360016</v>
      </c>
    </row>
    <row r="426" spans="1:22" x14ac:dyDescent="0.25">
      <c r="A426">
        <v>0</v>
      </c>
      <c r="B426" s="514"/>
      <c r="C426" s="514"/>
      <c r="D426" s="514"/>
      <c r="E426" s="513"/>
      <c r="F426" s="514" t="s">
        <v>619</v>
      </c>
      <c r="G426" s="511"/>
      <c r="H426" s="524" t="s">
        <v>2198</v>
      </c>
      <c r="I426" s="523">
        <v>40</v>
      </c>
      <c r="J426" s="508"/>
      <c r="K426" s="509"/>
      <c r="L426" s="508">
        <v>0.189001</v>
      </c>
      <c r="M426" s="201">
        <v>349.24325126763199</v>
      </c>
      <c r="N426" s="201">
        <v>423.0996045</v>
      </c>
      <c r="O426" s="201">
        <v>41.094000000000001</v>
      </c>
      <c r="P426" s="498">
        <v>41.094000000000001</v>
      </c>
      <c r="Q426" s="498">
        <v>423.0996045</v>
      </c>
      <c r="R426" s="498">
        <v>349.14875076763195</v>
      </c>
      <c r="S426" s="508">
        <v>119.27008995999999</v>
      </c>
      <c r="T426" s="508">
        <v>119.36459045999999</v>
      </c>
      <c r="U426" s="522"/>
      <c r="V426" s="170">
        <v>50.791460093600165</v>
      </c>
    </row>
    <row r="427" spans="1:22" x14ac:dyDescent="0.25">
      <c r="A427">
        <v>0</v>
      </c>
      <c r="B427" s="514" t="s">
        <v>3081</v>
      </c>
      <c r="C427" s="514" t="s">
        <v>3388</v>
      </c>
      <c r="D427" s="514" t="s">
        <v>2197</v>
      </c>
      <c r="E427" s="513">
        <v>1195</v>
      </c>
      <c r="F427" s="517" t="s">
        <v>3401</v>
      </c>
      <c r="G427" s="511"/>
      <c r="H427" s="511" t="s">
        <v>3390</v>
      </c>
      <c r="I427" s="516">
        <v>36</v>
      </c>
      <c r="J427" s="507"/>
      <c r="K427" s="509"/>
      <c r="L427" s="508">
        <v>0.183363</v>
      </c>
      <c r="M427" s="201">
        <v>349.05706926763196</v>
      </c>
      <c r="N427" s="201">
        <v>423.0996045</v>
      </c>
      <c r="O427" s="201">
        <v>41.094000000000001</v>
      </c>
      <c r="P427" s="498">
        <v>41.094000000000001</v>
      </c>
      <c r="Q427" s="498">
        <v>423.0996045</v>
      </c>
      <c r="R427" s="498">
        <v>348.96538776763197</v>
      </c>
      <c r="S427" s="508">
        <v>119.45627195999998</v>
      </c>
      <c r="T427" s="508">
        <v>119.54795345999999</v>
      </c>
      <c r="U427" s="508"/>
      <c r="V427" s="170">
        <v>50.977642093600153</v>
      </c>
    </row>
    <row r="428" spans="1:22" x14ac:dyDescent="0.25">
      <c r="A428">
        <v>0</v>
      </c>
      <c r="B428" s="514"/>
      <c r="C428" s="514"/>
      <c r="D428" s="514"/>
      <c r="E428" s="513"/>
      <c r="F428" s="512" t="s">
        <v>619</v>
      </c>
      <c r="G428" s="511"/>
      <c r="H428" s="511"/>
      <c r="I428" s="510"/>
      <c r="J428" s="498"/>
      <c r="K428" s="509"/>
      <c r="L428" s="508">
        <v>0</v>
      </c>
      <c r="M428" s="201">
        <v>348.96538776763197</v>
      </c>
      <c r="N428" s="201">
        <v>423.0996045</v>
      </c>
      <c r="O428" s="201">
        <v>41.094000000000001</v>
      </c>
      <c r="P428" s="498">
        <v>41.094000000000001</v>
      </c>
      <c r="Q428" s="498">
        <v>423.0996045</v>
      </c>
      <c r="R428" s="498">
        <v>348.96538776763197</v>
      </c>
      <c r="S428" s="508">
        <v>119.54795345999999</v>
      </c>
      <c r="T428" s="508">
        <v>119.54795345999999</v>
      </c>
      <c r="U428" s="508"/>
      <c r="V428" s="170">
        <v>51.06932359360016</v>
      </c>
    </row>
    <row r="429" spans="1:22" x14ac:dyDescent="0.25">
      <c r="A429">
        <v>0</v>
      </c>
      <c r="B429" s="514" t="s">
        <v>3081</v>
      </c>
      <c r="C429" s="514" t="s">
        <v>3388</v>
      </c>
      <c r="D429" s="514" t="s">
        <v>2174</v>
      </c>
      <c r="E429" s="513">
        <v>1195</v>
      </c>
      <c r="F429" s="517" t="s">
        <v>3400</v>
      </c>
      <c r="G429" s="511"/>
      <c r="H429" s="511" t="s">
        <v>2172</v>
      </c>
      <c r="I429" s="516"/>
      <c r="J429" s="498"/>
      <c r="K429" s="509"/>
      <c r="L429" s="508">
        <v>0</v>
      </c>
      <c r="M429" s="201">
        <v>348.96538776763197</v>
      </c>
      <c r="N429" s="201">
        <v>423.0996045</v>
      </c>
      <c r="O429" s="201">
        <v>41.094000000000001</v>
      </c>
      <c r="P429" s="498">
        <v>41.094000000000001</v>
      </c>
      <c r="Q429" s="498">
        <v>423.0996045</v>
      </c>
      <c r="R429" s="498">
        <v>348.96538776763197</v>
      </c>
      <c r="S429" s="508">
        <v>119.54795345999999</v>
      </c>
      <c r="T429" s="508">
        <v>119.54795345999999</v>
      </c>
      <c r="U429" s="508"/>
      <c r="V429" s="170">
        <v>51.06932359360016</v>
      </c>
    </row>
    <row r="430" spans="1:22" x14ac:dyDescent="0.25">
      <c r="A430">
        <v>0</v>
      </c>
      <c r="B430" s="505"/>
      <c r="C430" s="505"/>
      <c r="D430" s="505"/>
      <c r="E430" s="504"/>
      <c r="F430" s="520"/>
      <c r="G430" s="519"/>
      <c r="H430" s="519" t="s">
        <v>1962</v>
      </c>
      <c r="I430" s="518">
        <v>40</v>
      </c>
      <c r="J430" s="498"/>
      <c r="K430" s="509"/>
      <c r="L430" s="498">
        <v>9.6509999999999999E-2</v>
      </c>
      <c r="M430" s="201">
        <v>348.91713276763198</v>
      </c>
      <c r="N430" s="201">
        <v>423.0996045</v>
      </c>
      <c r="O430" s="201">
        <v>41.094000000000001</v>
      </c>
      <c r="P430" s="498">
        <v>41.094000000000001</v>
      </c>
      <c r="Q430" s="498">
        <v>423.0996045</v>
      </c>
      <c r="R430" s="498">
        <v>348.86887776763194</v>
      </c>
      <c r="S430" s="498">
        <v>119.59620845999999</v>
      </c>
      <c r="T430" s="498">
        <v>119.64446345999998</v>
      </c>
      <c r="U430" s="498"/>
      <c r="V430" s="170">
        <v>51.117578593600157</v>
      </c>
    </row>
    <row r="431" spans="1:22" x14ac:dyDescent="0.25">
      <c r="A431">
        <v>0</v>
      </c>
      <c r="B431" s="505" t="s">
        <v>3081</v>
      </c>
      <c r="C431" s="505" t="s">
        <v>3388</v>
      </c>
      <c r="D431" s="505" t="s">
        <v>111</v>
      </c>
      <c r="E431" s="504">
        <v>1196</v>
      </c>
      <c r="F431" s="520" t="s">
        <v>200</v>
      </c>
      <c r="G431" s="519" t="s">
        <v>3135</v>
      </c>
      <c r="H431" s="519" t="s">
        <v>3134</v>
      </c>
      <c r="I431" s="518">
        <v>40</v>
      </c>
      <c r="J431" s="498"/>
      <c r="K431" s="506"/>
      <c r="L431" s="498">
        <v>0</v>
      </c>
      <c r="M431" s="201">
        <v>348.86887776763194</v>
      </c>
      <c r="N431" s="201">
        <v>423.0996045</v>
      </c>
      <c r="O431" s="201">
        <v>41.094000000000001</v>
      </c>
      <c r="P431" s="498">
        <v>41.094000000000001</v>
      </c>
      <c r="Q431" s="498">
        <v>423.0996045</v>
      </c>
      <c r="R431" s="498">
        <v>348.86887776763194</v>
      </c>
      <c r="S431" s="498">
        <v>119.64446345999998</v>
      </c>
      <c r="T431" s="498">
        <v>119.64446345999998</v>
      </c>
      <c r="U431" s="498"/>
      <c r="V431" s="170">
        <v>51.165833593600155</v>
      </c>
    </row>
    <row r="432" spans="1:22" x14ac:dyDescent="0.25">
      <c r="A432">
        <v>0</v>
      </c>
      <c r="B432" s="505"/>
      <c r="C432" s="505"/>
      <c r="D432" s="505"/>
      <c r="E432" s="504"/>
      <c r="F432" s="520"/>
      <c r="G432" s="519"/>
      <c r="H432" s="519" t="s">
        <v>3133</v>
      </c>
      <c r="I432" s="518"/>
      <c r="J432" s="498"/>
      <c r="K432" s="509"/>
      <c r="L432" s="498">
        <v>5.5879999999999999E-2</v>
      </c>
      <c r="M432" s="201">
        <v>348.84093776763194</v>
      </c>
      <c r="N432" s="201">
        <v>423.0996045</v>
      </c>
      <c r="O432" s="201">
        <v>41.094000000000001</v>
      </c>
      <c r="P432" s="498">
        <v>41.094000000000001</v>
      </c>
      <c r="Q432" s="498">
        <v>423.0996045</v>
      </c>
      <c r="R432" s="498">
        <v>348.81299776763194</v>
      </c>
      <c r="S432" s="498">
        <v>119.67240345999998</v>
      </c>
      <c r="T432" s="498">
        <v>119.70034345999998</v>
      </c>
      <c r="U432" s="498"/>
      <c r="V432" s="170">
        <v>51.193773593600156</v>
      </c>
    </row>
    <row r="433" spans="1:22" x14ac:dyDescent="0.25">
      <c r="A433">
        <v>0</v>
      </c>
      <c r="B433" s="514"/>
      <c r="C433" s="514"/>
      <c r="D433" s="514"/>
      <c r="E433" s="513"/>
      <c r="F433" s="512" t="s">
        <v>619</v>
      </c>
      <c r="G433" s="511"/>
      <c r="H433" s="511" t="s">
        <v>3132</v>
      </c>
      <c r="I433" s="516">
        <v>40</v>
      </c>
      <c r="J433" s="508"/>
      <c r="K433" s="506"/>
      <c r="L433" s="241">
        <v>7.8206499999999998E-2</v>
      </c>
      <c r="M433" s="201">
        <v>348.7738945176319</v>
      </c>
      <c r="N433" s="201">
        <v>423.0996045</v>
      </c>
      <c r="O433" s="201">
        <v>41.094000000000001</v>
      </c>
      <c r="P433" s="498">
        <v>41.094000000000001</v>
      </c>
      <c r="Q433" s="498">
        <v>423.0996045</v>
      </c>
      <c r="R433" s="498">
        <v>348.73479126763192</v>
      </c>
      <c r="S433" s="508">
        <v>119.73944670999998</v>
      </c>
      <c r="T433" s="508">
        <v>119.77854995999998</v>
      </c>
      <c r="U433" s="508" t="s">
        <v>3392</v>
      </c>
      <c r="V433" s="170">
        <v>51.260816843600153</v>
      </c>
    </row>
    <row r="434" spans="1:22" x14ac:dyDescent="0.25">
      <c r="A434">
        <v>0</v>
      </c>
      <c r="B434" s="514" t="s">
        <v>3081</v>
      </c>
      <c r="C434" s="514" t="s">
        <v>3388</v>
      </c>
      <c r="D434" s="514" t="s">
        <v>2187</v>
      </c>
      <c r="E434" s="513">
        <v>1199</v>
      </c>
      <c r="F434" s="517" t="s">
        <v>3399</v>
      </c>
      <c r="G434" s="511" t="s">
        <v>3393</v>
      </c>
      <c r="H434" s="511" t="s">
        <v>2184</v>
      </c>
      <c r="I434" s="516">
        <v>40</v>
      </c>
      <c r="J434" s="508"/>
      <c r="K434" s="506"/>
      <c r="L434" s="508">
        <v>0.25</v>
      </c>
      <c r="M434" s="201">
        <v>348.60979126763192</v>
      </c>
      <c r="N434" s="201">
        <v>423.0996045</v>
      </c>
      <c r="O434" s="201">
        <v>41.094000000000001</v>
      </c>
      <c r="P434" s="498">
        <v>41.094000000000001</v>
      </c>
      <c r="Q434" s="498">
        <v>423.0996045</v>
      </c>
      <c r="R434" s="498">
        <v>348.48479126763192</v>
      </c>
      <c r="S434" s="508">
        <v>119.90354995999998</v>
      </c>
      <c r="T434" s="508">
        <v>120.02854995999998</v>
      </c>
      <c r="U434" s="508"/>
      <c r="V434" s="170">
        <v>51.42492009360015</v>
      </c>
    </row>
    <row r="435" spans="1:22" x14ac:dyDescent="0.25">
      <c r="A435">
        <v>0</v>
      </c>
      <c r="B435" s="514"/>
      <c r="C435" s="514"/>
      <c r="D435" s="514"/>
      <c r="E435" s="513"/>
      <c r="F435" s="512" t="s">
        <v>619</v>
      </c>
      <c r="G435" s="511"/>
      <c r="H435" s="511" t="s">
        <v>3129</v>
      </c>
      <c r="I435" s="516">
        <v>40</v>
      </c>
      <c r="J435" s="508"/>
      <c r="K435" s="506"/>
      <c r="L435" s="241">
        <v>7.8206499999999998E-2</v>
      </c>
      <c r="M435" s="201">
        <v>348.44568801763194</v>
      </c>
      <c r="N435" s="201">
        <v>423.0996045</v>
      </c>
      <c r="O435" s="201">
        <v>41.094000000000001</v>
      </c>
      <c r="P435" s="498">
        <v>41.094000000000001</v>
      </c>
      <c r="Q435" s="498">
        <v>423.0996045</v>
      </c>
      <c r="R435" s="498">
        <v>348.4065847676319</v>
      </c>
      <c r="S435" s="508">
        <v>120.06765320999997</v>
      </c>
      <c r="T435" s="508">
        <v>120.10675645999997</v>
      </c>
      <c r="U435" s="508" t="s">
        <v>3392</v>
      </c>
      <c r="V435" s="170">
        <v>51.589023343600147</v>
      </c>
    </row>
    <row r="436" spans="1:22" x14ac:dyDescent="0.25">
      <c r="A436">
        <v>0</v>
      </c>
      <c r="B436" s="514"/>
      <c r="C436" s="514"/>
      <c r="D436" s="514"/>
      <c r="E436" s="513"/>
      <c r="F436" s="512"/>
      <c r="G436" s="511"/>
      <c r="H436" s="511" t="s">
        <v>1962</v>
      </c>
      <c r="I436" s="516">
        <v>40</v>
      </c>
      <c r="J436" s="508"/>
      <c r="K436" s="509"/>
      <c r="L436" s="508">
        <v>9.9516999999999994E-2</v>
      </c>
      <c r="M436" s="201">
        <v>348.3568262676319</v>
      </c>
      <c r="N436" s="201">
        <v>423.0996045</v>
      </c>
      <c r="O436" s="201">
        <v>41.094000000000001</v>
      </c>
      <c r="P436" s="498">
        <v>41.094000000000001</v>
      </c>
      <c r="Q436" s="498">
        <v>423.0996045</v>
      </c>
      <c r="R436" s="498">
        <v>348.30706776763191</v>
      </c>
      <c r="S436" s="508">
        <v>120.15651495999998</v>
      </c>
      <c r="T436" s="508">
        <v>120.20627345999998</v>
      </c>
      <c r="U436" s="508"/>
      <c r="V436" s="170">
        <v>51.677885093600153</v>
      </c>
    </row>
    <row r="437" spans="1:22" x14ac:dyDescent="0.25">
      <c r="A437">
        <v>0</v>
      </c>
      <c r="B437" s="514" t="s">
        <v>3081</v>
      </c>
      <c r="C437" s="514" t="s">
        <v>3388</v>
      </c>
      <c r="D437" s="514" t="s">
        <v>2194</v>
      </c>
      <c r="E437" s="513">
        <v>1203</v>
      </c>
      <c r="F437" s="517" t="s">
        <v>3398</v>
      </c>
      <c r="G437" s="511"/>
      <c r="H437" s="511" t="s">
        <v>3390</v>
      </c>
      <c r="I437" s="516">
        <v>36</v>
      </c>
      <c r="J437" s="508"/>
      <c r="K437" s="509"/>
      <c r="L437" s="508">
        <v>0.183363</v>
      </c>
      <c r="M437" s="201">
        <v>348.21538626763191</v>
      </c>
      <c r="N437" s="201">
        <v>423.0996045</v>
      </c>
      <c r="O437" s="201">
        <v>41.094000000000001</v>
      </c>
      <c r="P437" s="498">
        <v>41.094000000000001</v>
      </c>
      <c r="Q437" s="498">
        <v>423.0996045</v>
      </c>
      <c r="R437" s="498">
        <v>348.12370476763192</v>
      </c>
      <c r="S437" s="508">
        <v>120.29795495999997</v>
      </c>
      <c r="T437" s="508">
        <v>120.38963645999998</v>
      </c>
      <c r="U437" s="508"/>
      <c r="V437" s="170">
        <v>51.819325093600142</v>
      </c>
    </row>
    <row r="438" spans="1:22" x14ac:dyDescent="0.25">
      <c r="A438">
        <v>0</v>
      </c>
      <c r="B438" s="514"/>
      <c r="C438" s="514"/>
      <c r="D438" s="514"/>
      <c r="E438" s="513"/>
      <c r="F438" s="517" t="s">
        <v>619</v>
      </c>
      <c r="G438" s="511"/>
      <c r="H438" s="511"/>
      <c r="I438" s="516"/>
      <c r="J438" s="508"/>
      <c r="K438" s="509"/>
      <c r="L438" s="508">
        <v>0</v>
      </c>
      <c r="M438" s="201">
        <v>348.12370476763192</v>
      </c>
      <c r="N438" s="201">
        <v>423.0996045</v>
      </c>
      <c r="O438" s="201">
        <v>41.094000000000001</v>
      </c>
      <c r="P438" s="498">
        <v>41.094000000000001</v>
      </c>
      <c r="Q438" s="498">
        <v>423.0996045</v>
      </c>
      <c r="R438" s="498">
        <v>348.12370476763192</v>
      </c>
      <c r="S438" s="508">
        <v>120.38963645999998</v>
      </c>
      <c r="T438" s="508">
        <v>120.38963645999998</v>
      </c>
      <c r="U438" s="508"/>
      <c r="V438" s="170">
        <v>51.911006593600149</v>
      </c>
    </row>
    <row r="439" spans="1:22" x14ac:dyDescent="0.25">
      <c r="A439">
        <v>0</v>
      </c>
      <c r="B439" s="514" t="s">
        <v>3007</v>
      </c>
      <c r="C439" s="514" t="s">
        <v>3007</v>
      </c>
      <c r="D439" s="514" t="s">
        <v>3007</v>
      </c>
      <c r="E439" s="513" t="s">
        <v>3007</v>
      </c>
      <c r="F439" s="517" t="s">
        <v>3007</v>
      </c>
      <c r="G439" s="511"/>
      <c r="H439" s="511"/>
      <c r="I439" s="516"/>
      <c r="J439" s="508" t="s">
        <v>3007</v>
      </c>
      <c r="K439" s="509"/>
      <c r="L439" s="508">
        <v>0</v>
      </c>
      <c r="M439" s="201">
        <v>348.12370476763192</v>
      </c>
      <c r="N439" s="201">
        <v>423.0996045</v>
      </c>
      <c r="O439" s="201">
        <v>41.094000000000001</v>
      </c>
      <c r="P439" s="498">
        <v>41.094000000000001</v>
      </c>
      <c r="Q439" s="498">
        <v>423.0996045</v>
      </c>
      <c r="R439" s="498">
        <v>348.12370476763192</v>
      </c>
      <c r="S439" s="508">
        <v>120.38963645999998</v>
      </c>
      <c r="T439" s="508">
        <v>120.38963645999998</v>
      </c>
      <c r="U439" s="508" t="s">
        <v>3007</v>
      </c>
      <c r="V439" s="170">
        <v>51.911006593600149</v>
      </c>
    </row>
    <row r="440" spans="1:22" x14ac:dyDescent="0.25">
      <c r="A440">
        <v>0</v>
      </c>
      <c r="B440" s="514"/>
      <c r="C440" s="514"/>
      <c r="D440" s="514"/>
      <c r="E440" s="513"/>
      <c r="F440" s="517" t="s">
        <v>619</v>
      </c>
      <c r="G440" s="511"/>
      <c r="H440" s="511" t="s">
        <v>3397</v>
      </c>
      <c r="I440" s="516">
        <v>36</v>
      </c>
      <c r="J440" s="508"/>
      <c r="K440" s="509"/>
      <c r="L440" s="241">
        <v>0.45019300000000001</v>
      </c>
      <c r="M440" s="201">
        <v>347.89860826763191</v>
      </c>
      <c r="N440" s="201">
        <v>423.0996045</v>
      </c>
      <c r="O440" s="201">
        <v>41.094000000000001</v>
      </c>
      <c r="P440" s="498">
        <v>41.094000000000001</v>
      </c>
      <c r="Q440" s="498">
        <v>423.0996045</v>
      </c>
      <c r="R440" s="498">
        <v>347.67351176763191</v>
      </c>
      <c r="S440" s="508">
        <v>120.61473295999997</v>
      </c>
      <c r="T440" s="508">
        <v>120.83982945999998</v>
      </c>
      <c r="U440" s="508" t="s">
        <v>3392</v>
      </c>
      <c r="V440" s="170">
        <v>52.136103093600141</v>
      </c>
    </row>
    <row r="441" spans="1:22" x14ac:dyDescent="0.25">
      <c r="A441">
        <v>0</v>
      </c>
      <c r="B441" s="514"/>
      <c r="C441" s="514"/>
      <c r="D441" s="514"/>
      <c r="E441" s="513"/>
      <c r="F441" s="512" t="s">
        <v>619</v>
      </c>
      <c r="G441" s="511"/>
      <c r="H441" s="521"/>
      <c r="I441" s="510"/>
      <c r="J441" s="508"/>
      <c r="K441" s="509"/>
      <c r="L441" s="508">
        <v>0</v>
      </c>
      <c r="M441" s="201">
        <v>347.67351176763191</v>
      </c>
      <c r="N441" s="201">
        <v>423.0996045</v>
      </c>
      <c r="O441" s="201">
        <v>41.094000000000001</v>
      </c>
      <c r="P441" s="498">
        <v>41.094000000000001</v>
      </c>
      <c r="Q441" s="498">
        <v>423.0996045</v>
      </c>
      <c r="R441" s="498">
        <v>347.67351176763191</v>
      </c>
      <c r="S441" s="508">
        <v>120.83982945999998</v>
      </c>
      <c r="T441" s="508">
        <v>120.83982945999998</v>
      </c>
      <c r="U441" s="508"/>
      <c r="V441" s="170">
        <v>52.361199593600148</v>
      </c>
    </row>
    <row r="442" spans="1:22" x14ac:dyDescent="0.25">
      <c r="A442">
        <v>0</v>
      </c>
      <c r="B442" s="514" t="s">
        <v>3081</v>
      </c>
      <c r="C442" s="514" t="s">
        <v>3388</v>
      </c>
      <c r="D442" s="514" t="s">
        <v>2192</v>
      </c>
      <c r="E442" s="513">
        <v>1209</v>
      </c>
      <c r="F442" s="517" t="s">
        <v>3396</v>
      </c>
      <c r="G442" s="511"/>
      <c r="H442" s="511" t="s">
        <v>3390</v>
      </c>
      <c r="I442" s="516">
        <v>36</v>
      </c>
      <c r="J442" s="508"/>
      <c r="K442" s="509"/>
      <c r="L442" s="508">
        <v>0.183363</v>
      </c>
      <c r="M442" s="201">
        <v>347.58183026763191</v>
      </c>
      <c r="N442" s="201">
        <v>423.0996045</v>
      </c>
      <c r="O442" s="201">
        <v>41.094000000000001</v>
      </c>
      <c r="P442" s="498">
        <v>41.094000000000001</v>
      </c>
      <c r="Q442" s="498">
        <v>423.0996045</v>
      </c>
      <c r="R442" s="498">
        <v>347.49014876763192</v>
      </c>
      <c r="S442" s="508">
        <v>120.93151095999997</v>
      </c>
      <c r="T442" s="508">
        <v>121.02319245999998</v>
      </c>
      <c r="U442" s="508"/>
      <c r="V442" s="170">
        <v>52.452881093600141</v>
      </c>
    </row>
    <row r="443" spans="1:22" x14ac:dyDescent="0.25">
      <c r="A443">
        <v>0</v>
      </c>
      <c r="B443" s="514"/>
      <c r="C443" s="514"/>
      <c r="D443" s="514"/>
      <c r="E443" s="513"/>
      <c r="F443" s="517" t="s">
        <v>619</v>
      </c>
      <c r="G443" s="511"/>
      <c r="H443" s="511"/>
      <c r="I443" s="516"/>
      <c r="J443" s="508"/>
      <c r="K443" s="509"/>
      <c r="L443" s="508">
        <v>0</v>
      </c>
      <c r="M443" s="201">
        <v>347.49014876763192</v>
      </c>
      <c r="N443" s="201">
        <v>423.0996045</v>
      </c>
      <c r="O443" s="201">
        <v>41.094000000000001</v>
      </c>
      <c r="P443" s="498">
        <v>41.094000000000001</v>
      </c>
      <c r="Q443" s="498">
        <v>423.0996045</v>
      </c>
      <c r="R443" s="498">
        <v>347.49014876763192</v>
      </c>
      <c r="S443" s="508">
        <v>121.02319245999998</v>
      </c>
      <c r="T443" s="508">
        <v>121.02319245999998</v>
      </c>
      <c r="U443" s="508"/>
      <c r="V443" s="170">
        <v>52.544562593600148</v>
      </c>
    </row>
    <row r="444" spans="1:22" x14ac:dyDescent="0.25">
      <c r="A444">
        <v>0</v>
      </c>
      <c r="B444" s="514" t="s">
        <v>3081</v>
      </c>
      <c r="C444" s="514" t="s">
        <v>3388</v>
      </c>
      <c r="D444" s="514" t="s">
        <v>2174</v>
      </c>
      <c r="E444" s="513">
        <v>1210</v>
      </c>
      <c r="F444" s="517" t="s">
        <v>3395</v>
      </c>
      <c r="G444" s="511"/>
      <c r="H444" s="511" t="s">
        <v>2172</v>
      </c>
      <c r="I444" s="516"/>
      <c r="J444" s="508"/>
      <c r="K444" s="509"/>
      <c r="L444" s="508">
        <v>0</v>
      </c>
      <c r="M444" s="201">
        <v>347.49014876763192</v>
      </c>
      <c r="N444" s="201">
        <v>423.0996045</v>
      </c>
      <c r="O444" s="201">
        <v>41.094000000000001</v>
      </c>
      <c r="P444" s="498">
        <v>41.094000000000001</v>
      </c>
      <c r="Q444" s="498">
        <v>423.0996045</v>
      </c>
      <c r="R444" s="498">
        <v>347.49014876763192</v>
      </c>
      <c r="S444" s="508">
        <v>121.02319245999998</v>
      </c>
      <c r="T444" s="508">
        <v>121.02319245999998</v>
      </c>
      <c r="U444" s="508"/>
      <c r="V444" s="170">
        <v>52.544562593600148</v>
      </c>
    </row>
    <row r="445" spans="1:22" x14ac:dyDescent="0.25">
      <c r="A445">
        <v>0</v>
      </c>
      <c r="B445" s="505"/>
      <c r="C445" s="505"/>
      <c r="D445" s="505"/>
      <c r="E445" s="504"/>
      <c r="F445" s="520"/>
      <c r="G445" s="519"/>
      <c r="H445" s="519" t="s">
        <v>1962</v>
      </c>
      <c r="I445" s="518"/>
      <c r="J445" s="498"/>
      <c r="K445" s="509"/>
      <c r="L445" s="498">
        <v>9.6509999999999999E-2</v>
      </c>
      <c r="M445" s="201">
        <v>347.44189376763188</v>
      </c>
      <c r="N445" s="201">
        <v>423.0996045</v>
      </c>
      <c r="O445" s="201">
        <v>41.094000000000001</v>
      </c>
      <c r="P445" s="498">
        <v>41.094000000000001</v>
      </c>
      <c r="Q445" s="498">
        <v>423.0996045</v>
      </c>
      <c r="R445" s="498">
        <v>347.3936387676319</v>
      </c>
      <c r="S445" s="498">
        <v>121.07144745999997</v>
      </c>
      <c r="T445" s="498">
        <v>121.11970245999997</v>
      </c>
      <c r="U445" s="498"/>
      <c r="V445" s="170">
        <v>52.592817593600145</v>
      </c>
    </row>
    <row r="446" spans="1:22" x14ac:dyDescent="0.25">
      <c r="A446">
        <v>0</v>
      </c>
      <c r="B446" s="505" t="s">
        <v>3081</v>
      </c>
      <c r="C446" s="505" t="s">
        <v>3388</v>
      </c>
      <c r="D446" s="505" t="s">
        <v>111</v>
      </c>
      <c r="E446" s="504">
        <v>1211</v>
      </c>
      <c r="F446" s="520" t="s">
        <v>718</v>
      </c>
      <c r="G446" s="519" t="s">
        <v>3135</v>
      </c>
      <c r="H446" s="519" t="s">
        <v>3134</v>
      </c>
      <c r="I446" s="518">
        <v>40</v>
      </c>
      <c r="J446" s="500"/>
      <c r="K446" s="506"/>
      <c r="L446" s="498">
        <v>0</v>
      </c>
      <c r="M446" s="201">
        <v>347.3936387676319</v>
      </c>
      <c r="N446" s="201">
        <v>423.0996045</v>
      </c>
      <c r="O446" s="201">
        <v>41.094000000000001</v>
      </c>
      <c r="P446" s="498">
        <v>41.094000000000001</v>
      </c>
      <c r="Q446" s="498">
        <v>423.0996045</v>
      </c>
      <c r="R446" s="498">
        <v>347.3936387676319</v>
      </c>
      <c r="S446" s="498">
        <v>121.11970245999997</v>
      </c>
      <c r="T446" s="498">
        <v>121.11970245999997</v>
      </c>
      <c r="U446" s="498"/>
      <c r="V446" s="170">
        <v>52.641072593600143</v>
      </c>
    </row>
    <row r="447" spans="1:22" x14ac:dyDescent="0.25">
      <c r="A447">
        <v>0</v>
      </c>
      <c r="B447" s="505"/>
      <c r="C447" s="505"/>
      <c r="D447" s="505"/>
      <c r="E447" s="504"/>
      <c r="F447" s="520"/>
      <c r="G447" s="519"/>
      <c r="H447" s="519" t="s">
        <v>3133</v>
      </c>
      <c r="I447" s="518"/>
      <c r="J447" s="500"/>
      <c r="K447" s="509"/>
      <c r="L447" s="498">
        <v>5.5879999999999999E-2</v>
      </c>
      <c r="M447" s="201">
        <v>347.3656987676319</v>
      </c>
      <c r="N447" s="201">
        <v>423.0996045</v>
      </c>
      <c r="O447" s="201">
        <v>41.094000000000001</v>
      </c>
      <c r="P447" s="498">
        <v>41.094000000000001</v>
      </c>
      <c r="Q447" s="498">
        <v>423.0996045</v>
      </c>
      <c r="R447" s="498">
        <v>347.3377587676319</v>
      </c>
      <c r="S447" s="498">
        <v>121.14764245999997</v>
      </c>
      <c r="T447" s="498">
        <v>121.17558245999997</v>
      </c>
      <c r="U447" s="498"/>
      <c r="V447" s="170">
        <v>52.669012593600144</v>
      </c>
    </row>
    <row r="448" spans="1:22" x14ac:dyDescent="0.25">
      <c r="A448">
        <v>0</v>
      </c>
      <c r="B448" s="514"/>
      <c r="C448" s="514"/>
      <c r="D448" s="514"/>
      <c r="E448" s="513"/>
      <c r="F448" s="512" t="s">
        <v>619</v>
      </c>
      <c r="G448" s="511"/>
      <c r="H448" s="511" t="s">
        <v>3132</v>
      </c>
      <c r="I448" s="510"/>
      <c r="J448" s="515"/>
      <c r="K448" s="509"/>
      <c r="L448" s="241">
        <v>7.8206499999999998E-2</v>
      </c>
      <c r="M448" s="201">
        <v>347.29865551763191</v>
      </c>
      <c r="N448" s="201">
        <v>423.0996045</v>
      </c>
      <c r="O448" s="201">
        <v>41.094000000000001</v>
      </c>
      <c r="P448" s="498">
        <v>41.094000000000001</v>
      </c>
      <c r="Q448" s="498">
        <v>423.0996045</v>
      </c>
      <c r="R448" s="498">
        <v>347.25955226763188</v>
      </c>
      <c r="S448" s="508">
        <v>121.21468570999997</v>
      </c>
      <c r="T448" s="508">
        <v>121.25378895999997</v>
      </c>
      <c r="U448" s="508" t="s">
        <v>3392</v>
      </c>
      <c r="V448" s="170">
        <v>52.736055843600141</v>
      </c>
    </row>
    <row r="449" spans="1:22" x14ac:dyDescent="0.25">
      <c r="A449">
        <v>0</v>
      </c>
      <c r="B449" s="514" t="s">
        <v>3081</v>
      </c>
      <c r="C449" s="514" t="s">
        <v>3388</v>
      </c>
      <c r="D449" s="514" t="s">
        <v>3141</v>
      </c>
      <c r="E449" s="513">
        <v>1214</v>
      </c>
      <c r="F449" s="517" t="s">
        <v>3394</v>
      </c>
      <c r="G449" s="511" t="s">
        <v>3393</v>
      </c>
      <c r="H449" s="511" t="s">
        <v>2184</v>
      </c>
      <c r="I449" s="516">
        <v>40</v>
      </c>
      <c r="J449" s="515"/>
      <c r="K449" s="509"/>
      <c r="L449" s="508">
        <v>0.25</v>
      </c>
      <c r="M449" s="201">
        <v>347.13455226763188</v>
      </c>
      <c r="N449" s="201">
        <v>423.0996045</v>
      </c>
      <c r="O449" s="201">
        <v>41.094000000000001</v>
      </c>
      <c r="P449" s="498">
        <v>41.094000000000001</v>
      </c>
      <c r="Q449" s="498">
        <v>423.0996045</v>
      </c>
      <c r="R449" s="498">
        <v>347.00955226763188</v>
      </c>
      <c r="S449" s="508">
        <v>121.37878895999997</v>
      </c>
      <c r="T449" s="508">
        <v>121.50378895999997</v>
      </c>
      <c r="U449" s="508"/>
      <c r="V449" s="170">
        <v>52.900159093600138</v>
      </c>
    </row>
    <row r="450" spans="1:22" x14ac:dyDescent="0.25">
      <c r="A450">
        <v>0</v>
      </c>
      <c r="B450" s="514"/>
      <c r="C450" s="514"/>
      <c r="D450" s="514"/>
      <c r="E450" s="513"/>
      <c r="F450" s="512" t="s">
        <v>619</v>
      </c>
      <c r="G450" s="511"/>
      <c r="H450" s="511" t="s">
        <v>3129</v>
      </c>
      <c r="I450" s="510"/>
      <c r="J450" s="507"/>
      <c r="K450" s="509"/>
      <c r="L450" s="241">
        <v>7.8206499999999998E-2</v>
      </c>
      <c r="M450" s="201">
        <v>346.97044901763184</v>
      </c>
      <c r="N450" s="201">
        <v>423.0996045</v>
      </c>
      <c r="O450" s="201">
        <v>41.094000000000001</v>
      </c>
      <c r="P450" s="498">
        <v>41.094000000000001</v>
      </c>
      <c r="Q450" s="498">
        <v>423.0996045</v>
      </c>
      <c r="R450" s="498">
        <v>346.93134576763185</v>
      </c>
      <c r="S450" s="508">
        <v>121.54289220999996</v>
      </c>
      <c r="T450" s="508">
        <v>121.58199545999996</v>
      </c>
      <c r="U450" s="508" t="s">
        <v>3392</v>
      </c>
      <c r="V450" s="170">
        <v>53.064262343600134</v>
      </c>
    </row>
    <row r="451" spans="1:22" x14ac:dyDescent="0.25">
      <c r="A451">
        <v>0</v>
      </c>
      <c r="B451" s="514"/>
      <c r="C451" s="514"/>
      <c r="D451" s="514"/>
      <c r="E451" s="513"/>
      <c r="F451" s="512"/>
      <c r="G451" s="511"/>
      <c r="H451" s="511" t="s">
        <v>1962</v>
      </c>
      <c r="I451" s="510"/>
      <c r="J451" s="507"/>
      <c r="K451" s="509"/>
      <c r="L451" s="508">
        <v>9.9516999999999994E-2</v>
      </c>
      <c r="M451" s="201">
        <v>346.88158726763186</v>
      </c>
      <c r="N451" s="201">
        <v>423.0996045</v>
      </c>
      <c r="O451" s="201">
        <v>41.094000000000001</v>
      </c>
      <c r="P451" s="498">
        <v>41.094000000000001</v>
      </c>
      <c r="Q451" s="498">
        <v>423.0996045</v>
      </c>
      <c r="R451" s="498">
        <v>346.83182876763186</v>
      </c>
      <c r="S451" s="508">
        <v>121.63175395999997</v>
      </c>
      <c r="T451" s="508">
        <v>121.68151245999996</v>
      </c>
      <c r="U451" s="508"/>
      <c r="V451" s="170">
        <v>53.153124093600141</v>
      </c>
    </row>
    <row r="452" spans="1:22" x14ac:dyDescent="0.25">
      <c r="A452">
        <v>0</v>
      </c>
      <c r="B452" s="514" t="s">
        <v>3081</v>
      </c>
      <c r="C452" s="514" t="s">
        <v>3388</v>
      </c>
      <c r="D452" s="514" t="s">
        <v>2190</v>
      </c>
      <c r="E452" s="513">
        <v>1218</v>
      </c>
      <c r="F452" s="517" t="s">
        <v>3391</v>
      </c>
      <c r="G452" s="511"/>
      <c r="H452" s="511" t="s">
        <v>3390</v>
      </c>
      <c r="I452" s="516">
        <v>36</v>
      </c>
      <c r="J452" s="515"/>
      <c r="K452" s="509"/>
      <c r="L452" s="508">
        <v>0.183363</v>
      </c>
      <c r="M452" s="201">
        <v>346.74014726763187</v>
      </c>
      <c r="N452" s="201">
        <v>423.0996045</v>
      </c>
      <c r="O452" s="201">
        <v>41.094000000000001</v>
      </c>
      <c r="P452" s="498">
        <v>41.094000000000001</v>
      </c>
      <c r="Q452" s="498">
        <v>423.0996045</v>
      </c>
      <c r="R452" s="498">
        <v>346.64846576763188</v>
      </c>
      <c r="S452" s="508">
        <v>121.77319395999996</v>
      </c>
      <c r="T452" s="508">
        <v>121.86487545999996</v>
      </c>
      <c r="U452" s="508"/>
      <c r="V452" s="170">
        <v>53.29456409360013</v>
      </c>
    </row>
    <row r="453" spans="1:22" x14ac:dyDescent="0.25">
      <c r="A453">
        <v>0</v>
      </c>
      <c r="B453" s="514"/>
      <c r="C453" s="514"/>
      <c r="D453" s="514"/>
      <c r="E453" s="513"/>
      <c r="F453" s="517" t="s">
        <v>619</v>
      </c>
      <c r="G453" s="511"/>
      <c r="H453" s="511"/>
      <c r="I453" s="516"/>
      <c r="J453" s="515"/>
      <c r="K453" s="509"/>
      <c r="L453" s="508">
        <v>0</v>
      </c>
      <c r="M453" s="201">
        <v>346.64846576763188</v>
      </c>
      <c r="N453" s="201">
        <v>423.0996045</v>
      </c>
      <c r="O453" s="201">
        <v>41.094000000000001</v>
      </c>
      <c r="P453" s="498">
        <v>41.094000000000001</v>
      </c>
      <c r="Q453" s="498">
        <v>423.0996045</v>
      </c>
      <c r="R453" s="498">
        <v>346.64846576763188</v>
      </c>
      <c r="S453" s="508">
        <v>121.86487545999996</v>
      </c>
      <c r="T453" s="508">
        <v>121.86487545999996</v>
      </c>
      <c r="U453" s="508"/>
      <c r="V453" s="170">
        <v>53.386245593600137</v>
      </c>
    </row>
    <row r="454" spans="1:22" x14ac:dyDescent="0.25">
      <c r="A454">
        <v>0</v>
      </c>
      <c r="B454" s="514"/>
      <c r="C454" s="514"/>
      <c r="D454" s="514"/>
      <c r="E454" s="513"/>
      <c r="F454" s="517" t="s">
        <v>619</v>
      </c>
      <c r="G454" s="511"/>
      <c r="H454" s="511"/>
      <c r="I454" s="516"/>
      <c r="J454" s="515"/>
      <c r="K454" s="509"/>
      <c r="L454" s="508">
        <v>0</v>
      </c>
      <c r="M454" s="201">
        <v>346.64846576763188</v>
      </c>
      <c r="N454" s="201">
        <v>423.0996045</v>
      </c>
      <c r="O454" s="201">
        <v>41.094000000000001</v>
      </c>
      <c r="P454" s="498">
        <v>41.094000000000001</v>
      </c>
      <c r="Q454" s="498">
        <v>423.0996045</v>
      </c>
      <c r="R454" s="498">
        <v>346.64846576763188</v>
      </c>
      <c r="S454" s="508">
        <v>121.86487545999996</v>
      </c>
      <c r="T454" s="508">
        <v>121.86487545999996</v>
      </c>
      <c r="U454" s="508"/>
      <c r="V454" s="170">
        <v>53.386245593600137</v>
      </c>
    </row>
    <row r="455" spans="1:22" x14ac:dyDescent="0.25">
      <c r="A455">
        <v>0</v>
      </c>
      <c r="B455" s="514"/>
      <c r="C455" s="514"/>
      <c r="D455" s="514"/>
      <c r="E455" s="513"/>
      <c r="F455" s="512" t="s">
        <v>619</v>
      </c>
      <c r="G455" s="511"/>
      <c r="H455" s="511" t="s">
        <v>2198</v>
      </c>
      <c r="I455" s="510"/>
      <c r="J455" s="507"/>
      <c r="K455" s="509"/>
      <c r="L455" s="508">
        <v>0.189001</v>
      </c>
      <c r="M455" s="201">
        <v>346.55396526763184</v>
      </c>
      <c r="N455" s="201">
        <v>423.0996045</v>
      </c>
      <c r="O455" s="201">
        <v>41.094000000000001</v>
      </c>
      <c r="P455" s="498">
        <v>41.094000000000001</v>
      </c>
      <c r="Q455" s="498">
        <v>423.0996045</v>
      </c>
      <c r="R455" s="498">
        <v>346.45946476763186</v>
      </c>
      <c r="S455" s="508">
        <v>121.95937595999997</v>
      </c>
      <c r="T455" s="508">
        <v>122.05387645999997</v>
      </c>
      <c r="U455" s="507"/>
      <c r="V455" s="170">
        <v>53.480746093600146</v>
      </c>
    </row>
    <row r="456" spans="1:22" x14ac:dyDescent="0.25">
      <c r="A456">
        <v>0</v>
      </c>
      <c r="B456" s="505" t="s">
        <v>3081</v>
      </c>
      <c r="C456" s="505" t="s">
        <v>3388</v>
      </c>
      <c r="D456" s="505" t="s">
        <v>1981</v>
      </c>
      <c r="E456" s="504">
        <v>1221</v>
      </c>
      <c r="F456" s="498" t="s">
        <v>3387</v>
      </c>
      <c r="G456" s="503"/>
      <c r="H456" s="502" t="s">
        <v>1978</v>
      </c>
      <c r="I456" s="501">
        <v>40</v>
      </c>
      <c r="J456" s="500"/>
      <c r="K456" s="506"/>
      <c r="L456" s="498">
        <v>5.7403999999999997E-2</v>
      </c>
      <c r="M456" s="201">
        <v>346.43076276763185</v>
      </c>
      <c r="N456" s="201">
        <v>423.0996045</v>
      </c>
      <c r="O456" s="201">
        <v>41.094000000000001</v>
      </c>
      <c r="P456" s="498">
        <v>41.094000000000001</v>
      </c>
      <c r="Q456" s="498">
        <v>423.0996045</v>
      </c>
      <c r="R456" s="498">
        <v>346.40206076763184</v>
      </c>
      <c r="S456" s="498">
        <v>122.08257845999998</v>
      </c>
      <c r="T456" s="498">
        <v>122.11128045999997</v>
      </c>
      <c r="U456" s="498"/>
      <c r="V456" s="170">
        <v>53.603948593600151</v>
      </c>
    </row>
    <row r="457" spans="1:22" x14ac:dyDescent="0.25">
      <c r="A457">
        <v>0</v>
      </c>
      <c r="B457" s="232"/>
      <c r="C457" s="232"/>
      <c r="D457" s="232"/>
      <c r="E457" s="237"/>
      <c r="F457" s="469" t="s">
        <v>619</v>
      </c>
      <c r="G457" s="238"/>
      <c r="H457" s="238" t="s">
        <v>1962</v>
      </c>
      <c r="I457" s="467">
        <v>40</v>
      </c>
      <c r="J457" s="239"/>
      <c r="K457" s="466"/>
      <c r="L457" s="240">
        <v>0.103502</v>
      </c>
      <c r="M457" s="201">
        <v>346.35030976763187</v>
      </c>
      <c r="N457" s="201">
        <v>423.0996045</v>
      </c>
      <c r="O457" s="201">
        <v>41.094000000000001</v>
      </c>
      <c r="P457" s="240">
        <v>41.094000000000001</v>
      </c>
      <c r="Q457" s="240">
        <v>423.0996045</v>
      </c>
      <c r="R457" s="200">
        <v>346.29855876763185</v>
      </c>
      <c r="S457" s="240">
        <v>122.16303145999998</v>
      </c>
      <c r="T457" s="240">
        <v>122.21478245999998</v>
      </c>
      <c r="U457" s="240"/>
      <c r="V457" s="170">
        <v>53.684401593600157</v>
      </c>
    </row>
    <row r="458" spans="1:22" x14ac:dyDescent="0.25">
      <c r="A458">
        <v>0</v>
      </c>
      <c r="B458" s="232" t="s">
        <v>3081</v>
      </c>
      <c r="C458" s="232" t="s">
        <v>3385</v>
      </c>
      <c r="D458" s="232" t="s">
        <v>111</v>
      </c>
      <c r="E458" s="237">
        <v>1222</v>
      </c>
      <c r="F458" s="234" t="s">
        <v>573</v>
      </c>
      <c r="G458" s="238" t="s">
        <v>2169</v>
      </c>
      <c r="H458" s="238" t="s">
        <v>1951</v>
      </c>
      <c r="I458" s="467"/>
      <c r="J458" s="200"/>
      <c r="K458" s="466"/>
      <c r="L458" s="240">
        <v>0</v>
      </c>
      <c r="M458" s="201">
        <v>346.29855876763185</v>
      </c>
      <c r="N458" s="201">
        <v>423.0996045</v>
      </c>
      <c r="O458" s="201">
        <v>41.094000000000001</v>
      </c>
      <c r="P458" s="240">
        <v>41.094000000000001</v>
      </c>
      <c r="Q458" s="240">
        <v>423.0996045</v>
      </c>
      <c r="R458" s="200">
        <v>346.29855876763185</v>
      </c>
      <c r="S458" s="240">
        <v>122.21478245999998</v>
      </c>
      <c r="T458" s="240">
        <v>122.21478245999998</v>
      </c>
      <c r="U458" s="240"/>
      <c r="V458" s="170">
        <v>53.736152593600153</v>
      </c>
    </row>
    <row r="459" spans="1:22" x14ac:dyDescent="0.25">
      <c r="A459">
        <v>0</v>
      </c>
      <c r="B459" s="232"/>
      <c r="C459" s="232"/>
      <c r="D459" s="232"/>
      <c r="E459" s="237"/>
      <c r="F459" s="469" t="s">
        <v>619</v>
      </c>
      <c r="G459" s="238"/>
      <c r="H459" s="238" t="s">
        <v>1969</v>
      </c>
      <c r="I459" s="468"/>
      <c r="J459" s="239"/>
      <c r="K459" s="466"/>
      <c r="L459" s="240">
        <v>0.14528199999999999</v>
      </c>
      <c r="M459" s="201">
        <v>346.22591776763181</v>
      </c>
      <c r="N459" s="201">
        <v>423.0996045</v>
      </c>
      <c r="O459" s="201">
        <v>41.094000000000001</v>
      </c>
      <c r="P459" s="240">
        <v>41.094000000000001</v>
      </c>
      <c r="Q459" s="240">
        <v>423.0996045</v>
      </c>
      <c r="R459" s="200">
        <v>346.15327676763184</v>
      </c>
      <c r="S459" s="240">
        <v>122.28742345999997</v>
      </c>
      <c r="T459" s="240">
        <v>122.36006445999998</v>
      </c>
      <c r="U459" s="240"/>
      <c r="V459" s="170">
        <v>53.808793593600143</v>
      </c>
    </row>
    <row r="460" spans="1:22" x14ac:dyDescent="0.25">
      <c r="A460">
        <v>0</v>
      </c>
      <c r="B460" s="232" t="s">
        <v>3081</v>
      </c>
      <c r="C460" s="232" t="s">
        <v>3385</v>
      </c>
      <c r="D460" s="232" t="s">
        <v>3125</v>
      </c>
      <c r="E460" s="237">
        <v>1224</v>
      </c>
      <c r="F460" s="234" t="s">
        <v>1902</v>
      </c>
      <c r="G460" s="238" t="s">
        <v>3123</v>
      </c>
      <c r="H460" s="238" t="s">
        <v>3122</v>
      </c>
      <c r="I460" s="467">
        <v>33</v>
      </c>
      <c r="J460" s="200"/>
      <c r="K460" s="466"/>
      <c r="L460" s="240">
        <v>0</v>
      </c>
      <c r="M460" s="201">
        <v>346.15327676763184</v>
      </c>
      <c r="N460" s="201">
        <v>423.0996045</v>
      </c>
      <c r="O460" s="201">
        <v>41.094000000000001</v>
      </c>
      <c r="P460" s="240">
        <v>41.094000000000001</v>
      </c>
      <c r="Q460" s="240">
        <v>423.0996045</v>
      </c>
      <c r="R460" s="200">
        <v>346.15327676763184</v>
      </c>
      <c r="S460" s="240">
        <v>122.36006445999998</v>
      </c>
      <c r="T460" s="240">
        <v>122.36006445999998</v>
      </c>
      <c r="U460" s="240">
        <v>346.15327676763184</v>
      </c>
      <c r="V460" s="170">
        <v>53.881434593600147</v>
      </c>
    </row>
    <row r="461" spans="1:22" x14ac:dyDescent="0.25">
      <c r="A461">
        <v>0</v>
      </c>
      <c r="B461" s="232" t="s">
        <v>3081</v>
      </c>
      <c r="C461" s="232" t="s">
        <v>3385</v>
      </c>
      <c r="D461" s="232" t="s">
        <v>2035</v>
      </c>
      <c r="E461" s="237">
        <v>1224</v>
      </c>
      <c r="F461" s="234" t="s">
        <v>3381</v>
      </c>
      <c r="G461" s="238" t="s">
        <v>2307</v>
      </c>
      <c r="H461" s="238" t="s">
        <v>3380</v>
      </c>
      <c r="I461" s="467"/>
      <c r="J461" s="200"/>
      <c r="K461" s="466"/>
      <c r="L461" s="240">
        <v>0</v>
      </c>
      <c r="M461" s="201">
        <v>346.15327676763184</v>
      </c>
      <c r="N461" s="201">
        <v>423.0996045</v>
      </c>
      <c r="O461" s="201">
        <v>41.094000000000001</v>
      </c>
      <c r="P461" s="240">
        <v>41.094000000000001</v>
      </c>
      <c r="Q461" s="240">
        <v>423.0996045</v>
      </c>
      <c r="R461" s="200">
        <v>346.15327676763184</v>
      </c>
      <c r="S461" s="240">
        <v>122.36006445999998</v>
      </c>
      <c r="T461" s="240">
        <v>122.36006445999998</v>
      </c>
      <c r="U461" s="240"/>
      <c r="V461" s="170">
        <v>53.881434593600147</v>
      </c>
    </row>
    <row r="462" spans="1:22" x14ac:dyDescent="0.25">
      <c r="A462">
        <v>0</v>
      </c>
      <c r="B462" s="232"/>
      <c r="C462" s="232"/>
      <c r="D462" s="232"/>
      <c r="E462" s="237"/>
      <c r="F462" s="469" t="s">
        <v>619</v>
      </c>
      <c r="G462" s="238"/>
      <c r="H462" s="238" t="s">
        <v>1969</v>
      </c>
      <c r="I462" s="468"/>
      <c r="J462" s="239"/>
      <c r="K462" s="466"/>
      <c r="L462" s="240">
        <v>0</v>
      </c>
      <c r="M462" s="201">
        <v>346.15327676763184</v>
      </c>
      <c r="N462" s="201">
        <v>423.0996045</v>
      </c>
      <c r="O462" s="201">
        <v>41.094000000000001</v>
      </c>
      <c r="P462" s="240">
        <v>41.094000000000001</v>
      </c>
      <c r="Q462" s="240">
        <v>423.0996045</v>
      </c>
      <c r="R462" s="200">
        <v>346.15327676763184</v>
      </c>
      <c r="S462" s="240">
        <v>122.36006445999998</v>
      </c>
      <c r="T462" s="240">
        <v>122.36006445999998</v>
      </c>
      <c r="U462" s="240"/>
      <c r="V462" s="170">
        <v>53.881434593600147</v>
      </c>
    </row>
    <row r="463" spans="1:22" x14ac:dyDescent="0.25">
      <c r="A463">
        <v>0</v>
      </c>
      <c r="B463" s="232" t="s">
        <v>3081</v>
      </c>
      <c r="C463" s="232" t="s">
        <v>3385</v>
      </c>
      <c r="D463" s="232" t="s">
        <v>1990</v>
      </c>
      <c r="E463" s="237">
        <v>1224</v>
      </c>
      <c r="F463" s="234" t="s">
        <v>3379</v>
      </c>
      <c r="G463" s="238" t="s">
        <v>1988</v>
      </c>
      <c r="H463" s="238" t="s">
        <v>1987</v>
      </c>
      <c r="I463" s="467"/>
      <c r="J463" s="200"/>
      <c r="K463" s="466"/>
      <c r="L463" s="240">
        <v>0</v>
      </c>
      <c r="M463" s="201">
        <v>346.15327676763184</v>
      </c>
      <c r="N463" s="201">
        <v>423.0996045</v>
      </c>
      <c r="O463" s="201">
        <v>41.094000000000001</v>
      </c>
      <c r="P463" s="240">
        <v>41.094000000000001</v>
      </c>
      <c r="Q463" s="240">
        <v>423.0996045</v>
      </c>
      <c r="R463" s="200">
        <v>346.15327676763184</v>
      </c>
      <c r="S463" s="240">
        <v>122.36006445999998</v>
      </c>
      <c r="T463" s="240">
        <v>122.36006445999998</v>
      </c>
      <c r="U463" s="240"/>
      <c r="V463" s="170">
        <v>53.881434593600147</v>
      </c>
    </row>
    <row r="464" spans="1:22" x14ac:dyDescent="0.25">
      <c r="A464">
        <v>0</v>
      </c>
      <c r="B464" s="232"/>
      <c r="C464" s="232"/>
      <c r="D464" s="232"/>
      <c r="E464" s="237"/>
      <c r="F464" s="234" t="s">
        <v>619</v>
      </c>
      <c r="G464" s="238"/>
      <c r="H464" s="238" t="s">
        <v>1962</v>
      </c>
      <c r="I464" s="467">
        <v>40</v>
      </c>
      <c r="J464" s="200"/>
      <c r="K464" s="466"/>
      <c r="L464" s="240">
        <v>0.13121600000000003</v>
      </c>
      <c r="M464" s="201">
        <v>346.08766876763184</v>
      </c>
      <c r="N464" s="201">
        <v>423.0996045</v>
      </c>
      <c r="O464" s="201">
        <v>41.094000000000001</v>
      </c>
      <c r="P464" s="240">
        <v>41.094000000000001</v>
      </c>
      <c r="Q464" s="240">
        <v>423.0996045</v>
      </c>
      <c r="R464" s="200">
        <v>346.02206076763184</v>
      </c>
      <c r="S464" s="240">
        <v>122.42567245999997</v>
      </c>
      <c r="T464" s="240">
        <v>122.49128045999997</v>
      </c>
      <c r="U464" s="240"/>
      <c r="V464" s="170">
        <v>53.947042593600145</v>
      </c>
    </row>
    <row r="465" spans="1:22" x14ac:dyDescent="0.25">
      <c r="A465">
        <v>0</v>
      </c>
      <c r="B465" s="484" t="s">
        <v>3378</v>
      </c>
      <c r="C465" s="492"/>
      <c r="D465" s="492"/>
      <c r="E465" s="490"/>
      <c r="F465" s="489"/>
      <c r="G465" s="488"/>
      <c r="H465" s="488"/>
      <c r="I465" s="358"/>
      <c r="J465" s="354"/>
      <c r="K465" s="353"/>
      <c r="L465" s="485"/>
      <c r="M465" s="485"/>
      <c r="N465" s="485"/>
      <c r="O465" s="485"/>
      <c r="P465" s="485"/>
      <c r="Q465" s="485"/>
      <c r="R465" s="354"/>
      <c r="S465" s="485"/>
      <c r="T465" s="485"/>
      <c r="U465" s="485"/>
      <c r="V465" s="170"/>
    </row>
    <row r="466" spans="1:22" x14ac:dyDescent="0.25">
      <c r="A466">
        <v>0</v>
      </c>
      <c r="B466" s="251" t="s">
        <v>3377</v>
      </c>
      <c r="C466" s="250"/>
      <c r="D466" s="250"/>
      <c r="E466" s="272"/>
      <c r="F466" s="223"/>
      <c r="G466" s="224"/>
      <c r="H466" s="224"/>
      <c r="I466" s="271"/>
      <c r="J466" s="225"/>
      <c r="K466" s="270"/>
      <c r="L466" s="201">
        <v>0</v>
      </c>
      <c r="M466" s="201">
        <v>346.02206076763184</v>
      </c>
      <c r="N466" s="201">
        <v>423.0996045</v>
      </c>
      <c r="O466" s="201">
        <v>41.094000000000001</v>
      </c>
      <c r="P466" s="201">
        <v>41.094000000000001</v>
      </c>
      <c r="Q466" s="201">
        <v>423.0996045</v>
      </c>
      <c r="R466" s="225">
        <v>346.02206076763184</v>
      </c>
      <c r="S466" s="201">
        <v>122.49128045999997</v>
      </c>
      <c r="T466" s="201">
        <v>122.49128045999997</v>
      </c>
      <c r="U466" s="201"/>
      <c r="V466" s="170">
        <v>54.012650593600142</v>
      </c>
    </row>
    <row r="467" spans="1:22" x14ac:dyDescent="0.25">
      <c r="A467">
        <v>0</v>
      </c>
      <c r="B467" s="478" t="s">
        <v>3081</v>
      </c>
      <c r="C467" s="478" t="s">
        <v>3376</v>
      </c>
      <c r="D467" s="478" t="s">
        <v>1981</v>
      </c>
      <c r="E467" s="477">
        <v>1225</v>
      </c>
      <c r="F467" s="470" t="s">
        <v>3375</v>
      </c>
      <c r="G467" s="476"/>
      <c r="H467" s="475" t="s">
        <v>1978</v>
      </c>
      <c r="I467" s="474">
        <v>40</v>
      </c>
      <c r="J467" s="470"/>
      <c r="K467" s="473"/>
      <c r="L467" s="472">
        <v>5.7403999999999997E-2</v>
      </c>
      <c r="M467" s="201">
        <v>345.99335876763183</v>
      </c>
      <c r="N467" s="201">
        <v>423.0996045</v>
      </c>
      <c r="O467" s="201">
        <v>41.094000000000001</v>
      </c>
      <c r="P467" s="470">
        <v>41.094000000000001</v>
      </c>
      <c r="Q467" s="471">
        <v>423.0996045</v>
      </c>
      <c r="R467" s="471">
        <v>345.96465676763182</v>
      </c>
      <c r="S467" s="470">
        <v>122.51998245999998</v>
      </c>
      <c r="T467" s="470">
        <v>122.54868445999998</v>
      </c>
      <c r="U467" s="470"/>
      <c r="V467" s="170">
        <v>54.041352593600152</v>
      </c>
    </row>
    <row r="468" spans="1:22" x14ac:dyDescent="0.25">
      <c r="A468">
        <v>0</v>
      </c>
      <c r="B468" s="478"/>
      <c r="C468" s="478"/>
      <c r="D468" s="478"/>
      <c r="E468" s="477"/>
      <c r="F468" s="478" t="s">
        <v>619</v>
      </c>
      <c r="G468" s="480"/>
      <c r="H468" s="483" t="s">
        <v>2198</v>
      </c>
      <c r="I468" s="474"/>
      <c r="J468" s="470"/>
      <c r="K468" s="473"/>
      <c r="L468" s="472">
        <v>0.19082200000000005</v>
      </c>
      <c r="M468" s="201">
        <v>345.86924576763181</v>
      </c>
      <c r="N468" s="201">
        <v>423.0996045</v>
      </c>
      <c r="O468" s="201">
        <v>41.094000000000001</v>
      </c>
      <c r="P468" s="470">
        <v>41.094000000000001</v>
      </c>
      <c r="Q468" s="471">
        <v>423.0996045</v>
      </c>
      <c r="R468" s="471">
        <v>345.7738347676318</v>
      </c>
      <c r="S468" s="470">
        <v>122.64409545999997</v>
      </c>
      <c r="T468" s="470">
        <v>122.73950645999997</v>
      </c>
      <c r="U468" s="479"/>
      <c r="V468" s="170">
        <v>54.165465593600146</v>
      </c>
    </row>
    <row r="469" spans="1:22" x14ac:dyDescent="0.25">
      <c r="A469">
        <v>0</v>
      </c>
      <c r="B469" s="478" t="s">
        <v>3081</v>
      </c>
      <c r="C469" s="478" t="s">
        <v>3376</v>
      </c>
      <c r="D469" s="478" t="s">
        <v>2197</v>
      </c>
      <c r="E469" s="477">
        <v>1229</v>
      </c>
      <c r="F469" s="482" t="s">
        <v>3373</v>
      </c>
      <c r="G469" s="480"/>
      <c r="H469" s="480" t="s">
        <v>3072</v>
      </c>
      <c r="I469" s="474">
        <v>34</v>
      </c>
      <c r="J469" s="471"/>
      <c r="K469" s="473"/>
      <c r="L469" s="470">
        <v>0.29817100000000002</v>
      </c>
      <c r="M469" s="201">
        <v>345.62474926763178</v>
      </c>
      <c r="N469" s="201">
        <v>423.0996045</v>
      </c>
      <c r="O469" s="201">
        <v>41.094000000000001</v>
      </c>
      <c r="P469" s="470">
        <v>41.094000000000001</v>
      </c>
      <c r="Q469" s="471">
        <v>423.0996045</v>
      </c>
      <c r="R469" s="471">
        <v>345.47566376763177</v>
      </c>
      <c r="S469" s="470">
        <v>122.88859195999997</v>
      </c>
      <c r="T469" s="470">
        <v>123.03767745999997</v>
      </c>
      <c r="U469" s="470"/>
      <c r="V469" s="170">
        <v>54.409962093600143</v>
      </c>
    </row>
    <row r="470" spans="1:22" x14ac:dyDescent="0.25">
      <c r="A470">
        <v>0</v>
      </c>
      <c r="B470" s="478"/>
      <c r="C470" s="478"/>
      <c r="D470" s="478"/>
      <c r="E470" s="477"/>
      <c r="F470" s="482" t="s">
        <v>619</v>
      </c>
      <c r="G470" s="480"/>
      <c r="H470" s="480"/>
      <c r="I470" s="474"/>
      <c r="J470" s="471"/>
      <c r="K470" s="473"/>
      <c r="L470" s="470">
        <v>0</v>
      </c>
      <c r="M470" s="201">
        <v>345.47566376763177</v>
      </c>
      <c r="N470" s="201">
        <v>423.0996045</v>
      </c>
      <c r="O470" s="201">
        <v>41.094000000000001</v>
      </c>
      <c r="P470" s="470">
        <v>41.094000000000001</v>
      </c>
      <c r="Q470" s="471">
        <v>423.0996045</v>
      </c>
      <c r="R470" s="471">
        <v>345.47566376763177</v>
      </c>
      <c r="S470" s="470">
        <v>123.03767745999997</v>
      </c>
      <c r="T470" s="470">
        <v>123.03767745999997</v>
      </c>
      <c r="U470" s="470"/>
      <c r="V470" s="170">
        <v>54.559047593600141</v>
      </c>
    </row>
    <row r="471" spans="1:22" x14ac:dyDescent="0.25">
      <c r="A471">
        <v>0</v>
      </c>
      <c r="B471" s="478" t="s">
        <v>3081</v>
      </c>
      <c r="C471" s="478" t="s">
        <v>3376</v>
      </c>
      <c r="D471" s="478" t="s">
        <v>2174</v>
      </c>
      <c r="E471" s="477">
        <v>1230</v>
      </c>
      <c r="F471" s="482" t="s">
        <v>3370</v>
      </c>
      <c r="G471" s="480"/>
      <c r="H471" s="480" t="s">
        <v>2172</v>
      </c>
      <c r="I471" s="474"/>
      <c r="J471" s="471"/>
      <c r="K471" s="473"/>
      <c r="L471" s="470">
        <v>0</v>
      </c>
      <c r="M471" s="201">
        <v>345.47566376763177</v>
      </c>
      <c r="N471" s="201">
        <v>423.0996045</v>
      </c>
      <c r="O471" s="201">
        <v>41.094000000000001</v>
      </c>
      <c r="P471" s="470">
        <v>41.094000000000001</v>
      </c>
      <c r="Q471" s="471">
        <v>423.0996045</v>
      </c>
      <c r="R471" s="471">
        <v>345.47566376763177</v>
      </c>
      <c r="S471" s="470">
        <v>123.03767745999997</v>
      </c>
      <c r="T471" s="470">
        <v>123.03767745999997</v>
      </c>
      <c r="U471" s="470"/>
      <c r="V471" s="170">
        <v>54.559047593600141</v>
      </c>
    </row>
    <row r="472" spans="1:22" x14ac:dyDescent="0.25">
      <c r="A472">
        <v>0</v>
      </c>
      <c r="B472" s="478"/>
      <c r="C472" s="478"/>
      <c r="D472" s="478"/>
      <c r="E472" s="477"/>
      <c r="F472" s="482"/>
      <c r="G472" s="480"/>
      <c r="H472" s="480" t="s">
        <v>1962</v>
      </c>
      <c r="I472" s="474">
        <v>40</v>
      </c>
      <c r="J472" s="471"/>
      <c r="K472" s="473"/>
      <c r="L472" s="470">
        <v>9.650984E-2</v>
      </c>
      <c r="M472" s="201">
        <v>345.4274088476318</v>
      </c>
      <c r="N472" s="201">
        <v>423.0996045</v>
      </c>
      <c r="O472" s="201">
        <v>41.094000000000001</v>
      </c>
      <c r="P472" s="470">
        <v>41.094000000000001</v>
      </c>
      <c r="Q472" s="471">
        <v>423.0996045</v>
      </c>
      <c r="R472" s="471">
        <v>345.37915392763176</v>
      </c>
      <c r="S472" s="470">
        <v>123.08593237999996</v>
      </c>
      <c r="T472" s="470">
        <v>123.13418729999997</v>
      </c>
      <c r="U472" s="470"/>
      <c r="V472" s="170">
        <v>54.607302513600132</v>
      </c>
    </row>
    <row r="473" spans="1:22" x14ac:dyDescent="0.25">
      <c r="A473">
        <v>0</v>
      </c>
      <c r="B473" s="478" t="s">
        <v>3081</v>
      </c>
      <c r="C473" s="478" t="s">
        <v>3376</v>
      </c>
      <c r="D473" s="478" t="s">
        <v>111</v>
      </c>
      <c r="E473" s="477">
        <v>1231</v>
      </c>
      <c r="F473" s="482" t="s">
        <v>516</v>
      </c>
      <c r="G473" s="480" t="s">
        <v>3135</v>
      </c>
      <c r="H473" s="480" t="s">
        <v>3134</v>
      </c>
      <c r="I473" s="474"/>
      <c r="J473" s="471"/>
      <c r="K473" s="473"/>
      <c r="L473" s="470">
        <v>0</v>
      </c>
      <c r="M473" s="201">
        <v>345.37915392763176</v>
      </c>
      <c r="N473" s="201">
        <v>423.0996045</v>
      </c>
      <c r="O473" s="201">
        <v>41.094000000000001</v>
      </c>
      <c r="P473" s="470">
        <v>41.094000000000001</v>
      </c>
      <c r="Q473" s="471">
        <v>423.0996045</v>
      </c>
      <c r="R473" s="471">
        <v>345.37915392763176</v>
      </c>
      <c r="S473" s="470">
        <v>123.13418729999997</v>
      </c>
      <c r="T473" s="470">
        <v>123.13418729999997</v>
      </c>
      <c r="U473" s="470"/>
      <c r="V473" s="170">
        <v>54.655557433600137</v>
      </c>
    </row>
    <row r="474" spans="1:22" x14ac:dyDescent="0.25">
      <c r="A474">
        <v>0</v>
      </c>
      <c r="B474" s="478"/>
      <c r="C474" s="478"/>
      <c r="D474" s="478"/>
      <c r="E474" s="477"/>
      <c r="F474" s="482"/>
      <c r="G474" s="480"/>
      <c r="H474" s="480" t="s">
        <v>3133</v>
      </c>
      <c r="I474" s="474">
        <v>40</v>
      </c>
      <c r="J474" s="471"/>
      <c r="K474" s="473"/>
      <c r="L474" s="470">
        <v>5.5879999999999999E-2</v>
      </c>
      <c r="M474" s="201">
        <v>345.35121392763176</v>
      </c>
      <c r="N474" s="201">
        <v>423.0996045</v>
      </c>
      <c r="O474" s="201">
        <v>41.094000000000001</v>
      </c>
      <c r="P474" s="470">
        <v>41.094000000000001</v>
      </c>
      <c r="Q474" s="471">
        <v>423.0996045</v>
      </c>
      <c r="R474" s="471">
        <v>345.32327392763176</v>
      </c>
      <c r="S474" s="470">
        <v>123.16212729999997</v>
      </c>
      <c r="T474" s="470">
        <v>123.19006729999997</v>
      </c>
      <c r="U474" s="470"/>
      <c r="V474" s="170">
        <v>54.683497433600138</v>
      </c>
    </row>
    <row r="475" spans="1:22" x14ac:dyDescent="0.25">
      <c r="A475">
        <v>0</v>
      </c>
      <c r="B475" s="478"/>
      <c r="C475" s="478"/>
      <c r="D475" s="478"/>
      <c r="E475" s="477"/>
      <c r="F475" s="482" t="s">
        <v>619</v>
      </c>
      <c r="G475" s="480"/>
      <c r="H475" s="480" t="s">
        <v>3132</v>
      </c>
      <c r="I475" s="474">
        <v>40</v>
      </c>
      <c r="J475" s="471"/>
      <c r="K475" s="473"/>
      <c r="L475" s="470">
        <v>7.6135999999999981E-2</v>
      </c>
      <c r="M475" s="201">
        <v>345.28520592763175</v>
      </c>
      <c r="N475" s="201">
        <v>423.0996045</v>
      </c>
      <c r="O475" s="201">
        <v>41.094000000000001</v>
      </c>
      <c r="P475" s="470">
        <v>41.094000000000001</v>
      </c>
      <c r="Q475" s="471">
        <v>423.0996045</v>
      </c>
      <c r="R475" s="471">
        <v>345.24713792763174</v>
      </c>
      <c r="S475" s="470">
        <v>123.22813529999998</v>
      </c>
      <c r="T475" s="470">
        <v>123.26620329999997</v>
      </c>
      <c r="U475" s="470"/>
      <c r="V475" s="170">
        <v>54.749505433600149</v>
      </c>
    </row>
    <row r="476" spans="1:22" x14ac:dyDescent="0.25">
      <c r="A476">
        <v>0</v>
      </c>
      <c r="B476" s="478" t="s">
        <v>3081</v>
      </c>
      <c r="C476" s="478" t="s">
        <v>3376</v>
      </c>
      <c r="D476" s="478" t="s">
        <v>2187</v>
      </c>
      <c r="E476" s="477">
        <v>1235</v>
      </c>
      <c r="F476" s="482" t="s">
        <v>3366</v>
      </c>
      <c r="G476" s="480" t="s">
        <v>2185</v>
      </c>
      <c r="H476" s="480" t="s">
        <v>2184</v>
      </c>
      <c r="I476" s="474">
        <v>40</v>
      </c>
      <c r="J476" s="471"/>
      <c r="K476" s="473"/>
      <c r="L476" s="470">
        <v>0.5</v>
      </c>
      <c r="M476" s="201">
        <v>344.99713792763174</v>
      </c>
      <c r="N476" s="201">
        <v>423.0996045</v>
      </c>
      <c r="O476" s="201">
        <v>41.094000000000001</v>
      </c>
      <c r="P476" s="470">
        <v>41.094000000000001</v>
      </c>
      <c r="Q476" s="471">
        <v>423.0996045</v>
      </c>
      <c r="R476" s="471">
        <v>344.74713792763174</v>
      </c>
      <c r="S476" s="470">
        <v>123.51620329999997</v>
      </c>
      <c r="T476" s="470">
        <v>123.76620329999997</v>
      </c>
      <c r="U476" s="470"/>
      <c r="V476" s="170">
        <v>55.037573433600144</v>
      </c>
    </row>
    <row r="477" spans="1:22" x14ac:dyDescent="0.25">
      <c r="A477">
        <v>0</v>
      </c>
      <c r="B477" s="478"/>
      <c r="C477" s="478"/>
      <c r="D477" s="478"/>
      <c r="E477" s="477"/>
      <c r="F477" s="482" t="s">
        <v>619</v>
      </c>
      <c r="G477" s="480"/>
      <c r="H477" s="480" t="s">
        <v>3129</v>
      </c>
      <c r="I477" s="474">
        <v>40</v>
      </c>
      <c r="J477" s="471"/>
      <c r="K477" s="473"/>
      <c r="L477" s="470">
        <v>7.6135999999999981E-2</v>
      </c>
      <c r="M477" s="201">
        <v>344.70906992763173</v>
      </c>
      <c r="N477" s="201">
        <v>423.0996045</v>
      </c>
      <c r="O477" s="201">
        <v>41.094000000000001</v>
      </c>
      <c r="P477" s="470">
        <v>41.094000000000001</v>
      </c>
      <c r="Q477" s="471">
        <v>423.0996045</v>
      </c>
      <c r="R477" s="471">
        <v>344.67100192763172</v>
      </c>
      <c r="S477" s="470">
        <v>123.80427129999998</v>
      </c>
      <c r="T477" s="470">
        <v>123.84233929999998</v>
      </c>
      <c r="U477" s="470"/>
      <c r="V477" s="170">
        <v>55.325641433600154</v>
      </c>
    </row>
    <row r="478" spans="1:22" x14ac:dyDescent="0.25">
      <c r="A478">
        <v>0</v>
      </c>
      <c r="B478" s="478"/>
      <c r="C478" s="478"/>
      <c r="D478" s="478"/>
      <c r="E478" s="477"/>
      <c r="F478" s="482"/>
      <c r="G478" s="480"/>
      <c r="H478" s="480" t="s">
        <v>1962</v>
      </c>
      <c r="I478" s="474"/>
      <c r="J478" s="471"/>
      <c r="K478" s="473"/>
      <c r="L478" s="470">
        <v>9.9516999999999994E-2</v>
      </c>
      <c r="M478" s="201">
        <v>344.62124342763173</v>
      </c>
      <c r="N478" s="201">
        <v>423.0996045</v>
      </c>
      <c r="O478" s="201">
        <v>41.094000000000001</v>
      </c>
      <c r="P478" s="470">
        <v>41.094000000000001</v>
      </c>
      <c r="Q478" s="471">
        <v>423.0996045</v>
      </c>
      <c r="R478" s="471">
        <v>344.57148492763173</v>
      </c>
      <c r="S478" s="470">
        <v>123.89209779999999</v>
      </c>
      <c r="T478" s="470">
        <v>123.94185629999998</v>
      </c>
      <c r="U478" s="470"/>
      <c r="V478" s="170">
        <v>55.41346793360016</v>
      </c>
    </row>
    <row r="479" spans="1:22" x14ac:dyDescent="0.25">
      <c r="A479">
        <v>0</v>
      </c>
      <c r="B479" s="478" t="s">
        <v>3081</v>
      </c>
      <c r="C479" s="478" t="s">
        <v>3376</v>
      </c>
      <c r="D479" s="478" t="s">
        <v>2194</v>
      </c>
      <c r="E479" s="477">
        <v>1241</v>
      </c>
      <c r="F479" s="482" t="s">
        <v>3364</v>
      </c>
      <c r="G479" s="480"/>
      <c r="H479" s="480" t="s">
        <v>3072</v>
      </c>
      <c r="I479" s="474">
        <v>34</v>
      </c>
      <c r="J479" s="471"/>
      <c r="K479" s="473"/>
      <c r="L479" s="470">
        <v>0.29817100000000002</v>
      </c>
      <c r="M479" s="201">
        <v>344.42239942763172</v>
      </c>
      <c r="N479" s="201">
        <v>423.0996045</v>
      </c>
      <c r="O479" s="201">
        <v>41.094000000000001</v>
      </c>
      <c r="P479" s="470">
        <v>41.094000000000001</v>
      </c>
      <c r="Q479" s="471">
        <v>423.0996045</v>
      </c>
      <c r="R479" s="471">
        <v>344.2733139276317</v>
      </c>
      <c r="S479" s="470">
        <v>124.09094179999998</v>
      </c>
      <c r="T479" s="470">
        <v>124.24002729999998</v>
      </c>
      <c r="U479" s="470"/>
      <c r="V479" s="170">
        <v>55.612311933600154</v>
      </c>
    </row>
    <row r="480" spans="1:22" x14ac:dyDescent="0.25">
      <c r="A480">
        <v>0</v>
      </c>
      <c r="B480" s="478"/>
      <c r="C480" s="478"/>
      <c r="D480" s="478"/>
      <c r="E480" s="477"/>
      <c r="F480" s="482" t="s">
        <v>619</v>
      </c>
      <c r="G480" s="480"/>
      <c r="H480" s="480"/>
      <c r="I480" s="474"/>
      <c r="J480" s="471"/>
      <c r="K480" s="473"/>
      <c r="L480" s="470">
        <v>0</v>
      </c>
      <c r="M480" s="201">
        <v>344.2733139276317</v>
      </c>
      <c r="N480" s="201">
        <v>423.0996045</v>
      </c>
      <c r="O480" s="201">
        <v>41.094000000000001</v>
      </c>
      <c r="P480" s="470">
        <v>41.094000000000001</v>
      </c>
      <c r="Q480" s="471">
        <v>423.0996045</v>
      </c>
      <c r="R480" s="471">
        <v>344.2733139276317</v>
      </c>
      <c r="S480" s="470">
        <v>124.24002729999998</v>
      </c>
      <c r="T480" s="470">
        <v>124.24002729999998</v>
      </c>
      <c r="U480" s="470"/>
      <c r="V480" s="170">
        <v>55.761397433600152</v>
      </c>
    </row>
    <row r="481" spans="1:22" x14ac:dyDescent="0.25">
      <c r="A481">
        <v>0</v>
      </c>
      <c r="B481" s="478"/>
      <c r="C481" s="478"/>
      <c r="D481" s="478"/>
      <c r="E481" s="477"/>
      <c r="F481" s="482" t="s">
        <v>619</v>
      </c>
      <c r="G481" s="480"/>
      <c r="H481" s="480"/>
      <c r="I481" s="474"/>
      <c r="J481" s="471"/>
      <c r="K481" s="473"/>
      <c r="L481" s="470">
        <v>0</v>
      </c>
      <c r="M481" s="201">
        <v>344.2733139276317</v>
      </c>
      <c r="N481" s="201">
        <v>423.0996045</v>
      </c>
      <c r="O481" s="201">
        <v>41.094000000000001</v>
      </c>
      <c r="P481" s="470">
        <v>41.094000000000001</v>
      </c>
      <c r="Q481" s="471">
        <v>423.0996045</v>
      </c>
      <c r="R481" s="471">
        <v>344.2733139276317</v>
      </c>
      <c r="S481" s="470">
        <v>124.24002729999998</v>
      </c>
      <c r="T481" s="470">
        <v>124.24002729999998</v>
      </c>
      <c r="U481" s="470"/>
      <c r="V481" s="170">
        <v>55.761397433600152</v>
      </c>
    </row>
    <row r="482" spans="1:22" x14ac:dyDescent="0.25">
      <c r="A482">
        <v>0</v>
      </c>
      <c r="B482" s="478"/>
      <c r="C482" s="478"/>
      <c r="D482" s="478"/>
      <c r="E482" s="477"/>
      <c r="F482" s="482" t="s">
        <v>619</v>
      </c>
      <c r="G482" s="480"/>
      <c r="H482" s="480" t="s">
        <v>1962</v>
      </c>
      <c r="I482" s="474"/>
      <c r="J482" s="471"/>
      <c r="K482" s="473"/>
      <c r="L482" s="470">
        <v>9.9516999999999994E-2</v>
      </c>
      <c r="M482" s="201">
        <v>344.22355542763171</v>
      </c>
      <c r="N482" s="201">
        <v>423.0996045</v>
      </c>
      <c r="O482" s="201">
        <v>41.094000000000001</v>
      </c>
      <c r="P482" s="470">
        <v>41.094000000000001</v>
      </c>
      <c r="Q482" s="471">
        <v>423.0996045</v>
      </c>
      <c r="R482" s="471">
        <v>344.17379692763171</v>
      </c>
      <c r="S482" s="470">
        <v>124.28978579999999</v>
      </c>
      <c r="T482" s="470">
        <v>124.33954429999999</v>
      </c>
      <c r="U482" s="470"/>
      <c r="V482" s="170">
        <v>55.811155933600162</v>
      </c>
    </row>
    <row r="483" spans="1:22" x14ac:dyDescent="0.25">
      <c r="A483">
        <v>0</v>
      </c>
      <c r="B483" s="478" t="s">
        <v>3081</v>
      </c>
      <c r="C483" s="478" t="s">
        <v>3376</v>
      </c>
      <c r="D483" s="478" t="s">
        <v>2192</v>
      </c>
      <c r="E483" s="477">
        <v>1245</v>
      </c>
      <c r="F483" s="482" t="s">
        <v>3360</v>
      </c>
      <c r="G483" s="480"/>
      <c r="H483" s="480" t="s">
        <v>3072</v>
      </c>
      <c r="I483" s="474">
        <v>34</v>
      </c>
      <c r="J483" s="471"/>
      <c r="K483" s="473"/>
      <c r="L483" s="470">
        <v>0.29817100000000002</v>
      </c>
      <c r="M483" s="201">
        <v>344.0247114276317</v>
      </c>
      <c r="N483" s="201">
        <v>423.0996045</v>
      </c>
      <c r="O483" s="201">
        <v>41.094000000000001</v>
      </c>
      <c r="P483" s="470">
        <v>41.094000000000001</v>
      </c>
      <c r="Q483" s="471">
        <v>423.0996045</v>
      </c>
      <c r="R483" s="471">
        <v>343.87562592763169</v>
      </c>
      <c r="S483" s="470">
        <v>124.48862979999998</v>
      </c>
      <c r="T483" s="470">
        <v>124.63771529999998</v>
      </c>
      <c r="U483" s="470"/>
      <c r="V483" s="170">
        <v>56.009999933600156</v>
      </c>
    </row>
    <row r="484" spans="1:22" x14ac:dyDescent="0.25">
      <c r="A484">
        <v>0</v>
      </c>
      <c r="B484" s="478"/>
      <c r="C484" s="478"/>
      <c r="D484" s="478"/>
      <c r="E484" s="477"/>
      <c r="F484" s="482" t="s">
        <v>619</v>
      </c>
      <c r="G484" s="480"/>
      <c r="H484" s="480"/>
      <c r="I484" s="474"/>
      <c r="J484" s="471"/>
      <c r="K484" s="473"/>
      <c r="L484" s="470">
        <v>0</v>
      </c>
      <c r="M484" s="201">
        <v>343.87562592763169</v>
      </c>
      <c r="N484" s="201">
        <v>423.0996045</v>
      </c>
      <c r="O484" s="201">
        <v>41.094000000000001</v>
      </c>
      <c r="P484" s="470">
        <v>41.094000000000001</v>
      </c>
      <c r="Q484" s="471">
        <v>423.0996045</v>
      </c>
      <c r="R484" s="471">
        <v>343.87562592763169</v>
      </c>
      <c r="S484" s="470">
        <v>124.63771529999998</v>
      </c>
      <c r="T484" s="470">
        <v>124.63771529999998</v>
      </c>
      <c r="U484" s="470"/>
      <c r="V484" s="170">
        <v>56.159085433600154</v>
      </c>
    </row>
    <row r="485" spans="1:22" x14ac:dyDescent="0.25">
      <c r="A485">
        <v>0</v>
      </c>
      <c r="B485" s="478"/>
      <c r="C485" s="478"/>
      <c r="D485" s="478"/>
      <c r="E485" s="477"/>
      <c r="F485" s="482" t="s">
        <v>619</v>
      </c>
      <c r="G485" s="480"/>
      <c r="H485" s="480"/>
      <c r="I485" s="474"/>
      <c r="J485" s="471"/>
      <c r="K485" s="473"/>
      <c r="L485" s="470">
        <v>0</v>
      </c>
      <c r="M485" s="201">
        <v>343.87562592763169</v>
      </c>
      <c r="N485" s="201">
        <v>423.0996045</v>
      </c>
      <c r="O485" s="201">
        <v>41.094000000000001</v>
      </c>
      <c r="P485" s="470">
        <v>41.094000000000001</v>
      </c>
      <c r="Q485" s="471">
        <v>423.0996045</v>
      </c>
      <c r="R485" s="471">
        <v>343.87562592763169</v>
      </c>
      <c r="S485" s="470">
        <v>124.63771529999998</v>
      </c>
      <c r="T485" s="470">
        <v>124.63771529999998</v>
      </c>
      <c r="U485" s="470"/>
      <c r="V485" s="170">
        <v>56.159085433600154</v>
      </c>
    </row>
    <row r="486" spans="1:22" x14ac:dyDescent="0.25">
      <c r="A486">
        <v>0</v>
      </c>
      <c r="B486" s="478"/>
      <c r="C486" s="478"/>
      <c r="D486" s="478"/>
      <c r="E486" s="477"/>
      <c r="F486" s="482" t="s">
        <v>619</v>
      </c>
      <c r="G486" s="480"/>
      <c r="H486" s="480" t="s">
        <v>1962</v>
      </c>
      <c r="I486" s="474"/>
      <c r="J486" s="471"/>
      <c r="K486" s="473"/>
      <c r="L486" s="470">
        <v>9.9516999999999994E-2</v>
      </c>
      <c r="M486" s="201">
        <v>343.82586742763169</v>
      </c>
      <c r="N486" s="201">
        <v>423.0996045</v>
      </c>
      <c r="O486" s="201">
        <v>41.094000000000001</v>
      </c>
      <c r="P486" s="470">
        <v>41.094000000000001</v>
      </c>
      <c r="Q486" s="471">
        <v>423.0996045</v>
      </c>
      <c r="R486" s="471">
        <v>343.7761089276317</v>
      </c>
      <c r="S486" s="470">
        <v>124.68747379999999</v>
      </c>
      <c r="T486" s="470">
        <v>124.73723229999999</v>
      </c>
      <c r="U486" s="470"/>
      <c r="V486" s="170">
        <v>56.208843933600164</v>
      </c>
    </row>
    <row r="487" spans="1:22" x14ac:dyDescent="0.25">
      <c r="A487">
        <v>0</v>
      </c>
      <c r="B487" s="478" t="s">
        <v>3081</v>
      </c>
      <c r="C487" s="478" t="s">
        <v>3376</v>
      </c>
      <c r="D487" s="478" t="s">
        <v>2190</v>
      </c>
      <c r="E487" s="477">
        <v>1249</v>
      </c>
      <c r="F487" s="482" t="s">
        <v>3350</v>
      </c>
      <c r="G487" s="480"/>
      <c r="H487" s="480" t="s">
        <v>3072</v>
      </c>
      <c r="I487" s="474">
        <v>34</v>
      </c>
      <c r="J487" s="471"/>
      <c r="K487" s="473"/>
      <c r="L487" s="470">
        <v>0.29817100000000002</v>
      </c>
      <c r="M487" s="201">
        <v>343.62702342763168</v>
      </c>
      <c r="N487" s="201">
        <v>423.0996045</v>
      </c>
      <c r="O487" s="201">
        <v>41.094000000000001</v>
      </c>
      <c r="P487" s="470">
        <v>41.094000000000001</v>
      </c>
      <c r="Q487" s="471">
        <v>423.0996045</v>
      </c>
      <c r="R487" s="471">
        <v>343.47793792763167</v>
      </c>
      <c r="S487" s="470">
        <v>124.88631779999999</v>
      </c>
      <c r="T487" s="470">
        <v>125.03540329999998</v>
      </c>
      <c r="U487" s="470"/>
      <c r="V487" s="170">
        <v>56.407687933600158</v>
      </c>
    </row>
    <row r="488" spans="1:22" x14ac:dyDescent="0.25">
      <c r="A488">
        <v>0</v>
      </c>
      <c r="B488" s="478"/>
      <c r="C488" s="478"/>
      <c r="D488" s="478"/>
      <c r="E488" s="477"/>
      <c r="F488" s="482" t="s">
        <v>619</v>
      </c>
      <c r="G488" s="480"/>
      <c r="H488" s="480"/>
      <c r="I488" s="474"/>
      <c r="J488" s="471"/>
      <c r="K488" s="473"/>
      <c r="L488" s="470">
        <v>0</v>
      </c>
      <c r="M488" s="201">
        <v>343.47793792763167</v>
      </c>
      <c r="N488" s="201">
        <v>423.0996045</v>
      </c>
      <c r="O488" s="201">
        <v>41.094000000000001</v>
      </c>
      <c r="P488" s="470">
        <v>41.094000000000001</v>
      </c>
      <c r="Q488" s="471">
        <v>423.0996045</v>
      </c>
      <c r="R488" s="471">
        <v>343.47793792763167</v>
      </c>
      <c r="S488" s="470">
        <v>125.03540329999998</v>
      </c>
      <c r="T488" s="470">
        <v>125.03540329999998</v>
      </c>
      <c r="U488" s="470"/>
      <c r="V488" s="170">
        <v>56.556773433600156</v>
      </c>
    </row>
    <row r="489" spans="1:22" x14ac:dyDescent="0.25">
      <c r="A489">
        <v>0</v>
      </c>
      <c r="B489" s="478" t="s">
        <v>3081</v>
      </c>
      <c r="C489" s="478" t="s">
        <v>3376</v>
      </c>
      <c r="D489" s="478" t="s">
        <v>2174</v>
      </c>
      <c r="E489" s="477">
        <v>1250</v>
      </c>
      <c r="F489" s="482" t="s">
        <v>3347</v>
      </c>
      <c r="G489" s="480"/>
      <c r="H489" s="480" t="s">
        <v>2172</v>
      </c>
      <c r="I489" s="474"/>
      <c r="J489" s="471"/>
      <c r="K489" s="473"/>
      <c r="L489" s="470">
        <v>0</v>
      </c>
      <c r="M489" s="201">
        <v>343.47793792763167</v>
      </c>
      <c r="N489" s="201">
        <v>423.0996045</v>
      </c>
      <c r="O489" s="201">
        <v>41.094000000000001</v>
      </c>
      <c r="P489" s="470">
        <v>41.094000000000001</v>
      </c>
      <c r="Q489" s="471">
        <v>423.0996045</v>
      </c>
      <c r="R489" s="471">
        <v>343.47793792763167</v>
      </c>
      <c r="S489" s="470">
        <v>125.03540329999998</v>
      </c>
      <c r="T489" s="470">
        <v>125.03540329999998</v>
      </c>
      <c r="U489" s="470"/>
      <c r="V489" s="170">
        <v>56.556773433600156</v>
      </c>
    </row>
    <row r="490" spans="1:22" x14ac:dyDescent="0.25">
      <c r="A490">
        <v>0</v>
      </c>
      <c r="B490" s="478"/>
      <c r="C490" s="478"/>
      <c r="D490" s="478"/>
      <c r="E490" s="477"/>
      <c r="F490" s="482"/>
      <c r="G490" s="480"/>
      <c r="H490" s="480" t="s">
        <v>1962</v>
      </c>
      <c r="I490" s="474"/>
      <c r="J490" s="471"/>
      <c r="K490" s="473"/>
      <c r="L490" s="470">
        <v>9.650984E-2</v>
      </c>
      <c r="M490" s="201">
        <v>343.42968300763164</v>
      </c>
      <c r="N490" s="201">
        <v>423.0996045</v>
      </c>
      <c r="O490" s="201">
        <v>41.094000000000001</v>
      </c>
      <c r="P490" s="470">
        <v>41.094000000000001</v>
      </c>
      <c r="Q490" s="471">
        <v>423.0996045</v>
      </c>
      <c r="R490" s="471">
        <v>343.38142808763166</v>
      </c>
      <c r="S490" s="470">
        <v>125.08365821999998</v>
      </c>
      <c r="T490" s="470">
        <v>125.13191313999998</v>
      </c>
      <c r="U490" s="470"/>
      <c r="V490" s="170">
        <v>56.605028353600147</v>
      </c>
    </row>
    <row r="491" spans="1:22" x14ac:dyDescent="0.25">
      <c r="A491">
        <v>0</v>
      </c>
      <c r="B491" s="478" t="s">
        <v>3081</v>
      </c>
      <c r="C491" s="478" t="s">
        <v>3376</v>
      </c>
      <c r="D491" s="478" t="s">
        <v>111</v>
      </c>
      <c r="E491" s="477">
        <v>1251</v>
      </c>
      <c r="F491" s="482" t="s">
        <v>521</v>
      </c>
      <c r="G491" s="480" t="s">
        <v>3135</v>
      </c>
      <c r="H491" s="480" t="s">
        <v>3134</v>
      </c>
      <c r="I491" s="474">
        <v>40</v>
      </c>
      <c r="J491" s="471"/>
      <c r="K491" s="473"/>
      <c r="L491" s="470">
        <v>0</v>
      </c>
      <c r="M491" s="201">
        <v>343.38142808763166</v>
      </c>
      <c r="N491" s="201">
        <v>423.0996045</v>
      </c>
      <c r="O491" s="201">
        <v>41.094000000000001</v>
      </c>
      <c r="P491" s="470">
        <v>41.094000000000001</v>
      </c>
      <c r="Q491" s="471">
        <v>423.0996045</v>
      </c>
      <c r="R491" s="471">
        <v>343.38142808763166</v>
      </c>
      <c r="S491" s="470">
        <v>125.13191313999998</v>
      </c>
      <c r="T491" s="470">
        <v>125.13191313999998</v>
      </c>
      <c r="U491" s="470"/>
      <c r="V491" s="170">
        <v>56.653283273600152</v>
      </c>
    </row>
    <row r="492" spans="1:22" x14ac:dyDescent="0.25">
      <c r="A492">
        <v>0</v>
      </c>
      <c r="B492" s="478"/>
      <c r="C492" s="478"/>
      <c r="D492" s="478"/>
      <c r="E492" s="477"/>
      <c r="F492" s="482"/>
      <c r="G492" s="480"/>
      <c r="H492" s="480" t="s">
        <v>3133</v>
      </c>
      <c r="I492" s="474"/>
      <c r="J492" s="471"/>
      <c r="K492" s="473"/>
      <c r="L492" s="470">
        <v>5.5879999999999999E-2</v>
      </c>
      <c r="M492" s="201">
        <v>343.35348808763166</v>
      </c>
      <c r="N492" s="201">
        <v>423.0996045</v>
      </c>
      <c r="O492" s="201">
        <v>41.094000000000001</v>
      </c>
      <c r="P492" s="470">
        <v>41.094000000000001</v>
      </c>
      <c r="Q492" s="471">
        <v>423.0996045</v>
      </c>
      <c r="R492" s="471">
        <v>343.32554808763166</v>
      </c>
      <c r="S492" s="470">
        <v>125.15985313999998</v>
      </c>
      <c r="T492" s="470">
        <v>125.18779313999998</v>
      </c>
      <c r="U492" s="470"/>
      <c r="V492" s="170">
        <v>56.681223273600153</v>
      </c>
    </row>
    <row r="493" spans="1:22" x14ac:dyDescent="0.25">
      <c r="A493">
        <v>0</v>
      </c>
      <c r="B493" s="478"/>
      <c r="C493" s="478"/>
      <c r="D493" s="478"/>
      <c r="E493" s="477"/>
      <c r="F493" s="482" t="s">
        <v>619</v>
      </c>
      <c r="G493" s="480"/>
      <c r="H493" s="480" t="s">
        <v>3132</v>
      </c>
      <c r="I493" s="474">
        <v>40</v>
      </c>
      <c r="J493" s="471"/>
      <c r="K493" s="473"/>
      <c r="L493" s="470">
        <v>7.6135999999999981E-2</v>
      </c>
      <c r="M493" s="201">
        <v>343.28748008763165</v>
      </c>
      <c r="N493" s="201">
        <v>423.0996045</v>
      </c>
      <c r="O493" s="201">
        <v>41.094000000000001</v>
      </c>
      <c r="P493" s="470">
        <v>41.094000000000001</v>
      </c>
      <c r="Q493" s="471">
        <v>423.0996045</v>
      </c>
      <c r="R493" s="471">
        <v>343.24941208763164</v>
      </c>
      <c r="S493" s="470">
        <v>125.22586113999999</v>
      </c>
      <c r="T493" s="470">
        <v>125.26392913999999</v>
      </c>
      <c r="U493" s="470"/>
      <c r="V493" s="170">
        <v>56.747231273600164</v>
      </c>
    </row>
    <row r="494" spans="1:22" x14ac:dyDescent="0.25">
      <c r="A494">
        <v>0</v>
      </c>
      <c r="B494" s="478" t="s">
        <v>3081</v>
      </c>
      <c r="C494" s="478" t="s">
        <v>3376</v>
      </c>
      <c r="D494" s="478" t="s">
        <v>3141</v>
      </c>
      <c r="E494" s="477">
        <v>1255</v>
      </c>
      <c r="F494" s="482" t="s">
        <v>3340</v>
      </c>
      <c r="G494" s="480" t="s">
        <v>2185</v>
      </c>
      <c r="H494" s="480" t="s">
        <v>2184</v>
      </c>
      <c r="I494" s="474">
        <v>40</v>
      </c>
      <c r="J494" s="471"/>
      <c r="K494" s="473"/>
      <c r="L494" s="470">
        <v>0.5</v>
      </c>
      <c r="M494" s="201">
        <v>342.99941208763164</v>
      </c>
      <c r="N494" s="201">
        <v>423.0996045</v>
      </c>
      <c r="O494" s="201">
        <v>41.094000000000001</v>
      </c>
      <c r="P494" s="470">
        <v>41.094000000000001</v>
      </c>
      <c r="Q494" s="471">
        <v>423.0996045</v>
      </c>
      <c r="R494" s="471">
        <v>342.74941208763164</v>
      </c>
      <c r="S494" s="470">
        <v>125.51392913999999</v>
      </c>
      <c r="T494" s="470">
        <v>125.76392913999999</v>
      </c>
      <c r="U494" s="470"/>
      <c r="V494" s="170">
        <v>57.03529927360016</v>
      </c>
    </row>
    <row r="495" spans="1:22" x14ac:dyDescent="0.25">
      <c r="A495">
        <v>0</v>
      </c>
      <c r="B495" s="478"/>
      <c r="C495" s="478"/>
      <c r="D495" s="478"/>
      <c r="E495" s="477"/>
      <c r="F495" s="482" t="s">
        <v>619</v>
      </c>
      <c r="G495" s="480"/>
      <c r="H495" s="480" t="s">
        <v>3129</v>
      </c>
      <c r="I495" s="474">
        <v>40</v>
      </c>
      <c r="J495" s="471"/>
      <c r="K495" s="473"/>
      <c r="L495" s="470">
        <v>7.6135999999999981E-2</v>
      </c>
      <c r="M495" s="201">
        <v>342.71134408763163</v>
      </c>
      <c r="N495" s="201">
        <v>423.0996045</v>
      </c>
      <c r="O495" s="201">
        <v>41.094000000000001</v>
      </c>
      <c r="P495" s="470">
        <v>41.094000000000001</v>
      </c>
      <c r="Q495" s="471">
        <v>423.0996045</v>
      </c>
      <c r="R495" s="471">
        <v>342.67327608763162</v>
      </c>
      <c r="S495" s="470">
        <v>125.80199714</v>
      </c>
      <c r="T495" s="470">
        <v>125.84006513999999</v>
      </c>
      <c r="U495" s="470"/>
      <c r="V495" s="170">
        <v>57.323367273600169</v>
      </c>
    </row>
    <row r="496" spans="1:22" x14ac:dyDescent="0.25">
      <c r="A496">
        <v>0</v>
      </c>
      <c r="B496" s="478"/>
      <c r="C496" s="478"/>
      <c r="D496" s="478"/>
      <c r="E496" s="477"/>
      <c r="F496" s="482"/>
      <c r="G496" s="480"/>
      <c r="H496" s="480" t="s">
        <v>1962</v>
      </c>
      <c r="I496" s="474"/>
      <c r="J496" s="471"/>
      <c r="K496" s="473"/>
      <c r="L496" s="470">
        <v>9.9516999999999994E-2</v>
      </c>
      <c r="M496" s="201">
        <v>342.62351758763162</v>
      </c>
      <c r="N496" s="201">
        <v>423.0996045</v>
      </c>
      <c r="O496" s="201">
        <v>41.094000000000001</v>
      </c>
      <c r="P496" s="470">
        <v>41.094000000000001</v>
      </c>
      <c r="Q496" s="471">
        <v>423.0996045</v>
      </c>
      <c r="R496" s="471">
        <v>342.57375908763163</v>
      </c>
      <c r="S496" s="470">
        <v>125.88982364</v>
      </c>
      <c r="T496" s="470">
        <v>125.93958214</v>
      </c>
      <c r="U496" s="470"/>
      <c r="V496" s="170">
        <v>57.411193773600175</v>
      </c>
    </row>
    <row r="497" spans="1:22" x14ac:dyDescent="0.25">
      <c r="A497">
        <v>0</v>
      </c>
      <c r="B497" s="478" t="s">
        <v>3081</v>
      </c>
      <c r="C497" s="478" t="s">
        <v>3376</v>
      </c>
      <c r="D497" s="478" t="s">
        <v>2183</v>
      </c>
      <c r="E497" s="477">
        <v>1261</v>
      </c>
      <c r="F497" s="482" t="s">
        <v>3331</v>
      </c>
      <c r="G497" s="480"/>
      <c r="H497" s="480" t="s">
        <v>3072</v>
      </c>
      <c r="I497" s="474">
        <v>34</v>
      </c>
      <c r="J497" s="471"/>
      <c r="K497" s="473"/>
      <c r="L497" s="470">
        <v>0.29817100000000002</v>
      </c>
      <c r="M497" s="201">
        <v>342.42467358763162</v>
      </c>
      <c r="N497" s="201">
        <v>423.0996045</v>
      </c>
      <c r="O497" s="201">
        <v>41.094000000000001</v>
      </c>
      <c r="P497" s="470">
        <v>41.094000000000001</v>
      </c>
      <c r="Q497" s="471">
        <v>423.0996045</v>
      </c>
      <c r="R497" s="471">
        <v>342.2755880876316</v>
      </c>
      <c r="S497" s="470">
        <v>126.08866764</v>
      </c>
      <c r="T497" s="470">
        <v>126.23775314</v>
      </c>
      <c r="U497" s="470"/>
      <c r="V497" s="170">
        <v>57.610037773600169</v>
      </c>
    </row>
    <row r="498" spans="1:22" x14ac:dyDescent="0.25">
      <c r="A498">
        <v>0</v>
      </c>
      <c r="B498" s="478"/>
      <c r="C498" s="478"/>
      <c r="D498" s="478"/>
      <c r="E498" s="477"/>
      <c r="F498" s="482" t="s">
        <v>619</v>
      </c>
      <c r="G498" s="480"/>
      <c r="H498" s="480"/>
      <c r="I498" s="474"/>
      <c r="J498" s="471"/>
      <c r="K498" s="473"/>
      <c r="L498" s="470">
        <v>0</v>
      </c>
      <c r="M498" s="201">
        <v>342.2755880876316</v>
      </c>
      <c r="N498" s="201">
        <v>423.0996045</v>
      </c>
      <c r="O498" s="201">
        <v>41.094000000000001</v>
      </c>
      <c r="P498" s="470">
        <v>41.094000000000001</v>
      </c>
      <c r="Q498" s="471">
        <v>423.0996045</v>
      </c>
      <c r="R498" s="471">
        <v>342.2755880876316</v>
      </c>
      <c r="S498" s="470">
        <v>126.23775314</v>
      </c>
      <c r="T498" s="470">
        <v>126.23775314</v>
      </c>
      <c r="U498" s="470"/>
      <c r="V498" s="170">
        <v>57.759123273600167</v>
      </c>
    </row>
    <row r="499" spans="1:22" x14ac:dyDescent="0.25">
      <c r="A499">
        <v>0</v>
      </c>
      <c r="B499" s="478"/>
      <c r="C499" s="478"/>
      <c r="D499" s="478"/>
      <c r="E499" s="477"/>
      <c r="F499" s="482" t="s">
        <v>619</v>
      </c>
      <c r="G499" s="480"/>
      <c r="H499" s="480"/>
      <c r="I499" s="474"/>
      <c r="J499" s="471"/>
      <c r="K499" s="473"/>
      <c r="L499" s="470">
        <v>0</v>
      </c>
      <c r="M499" s="201">
        <v>342.2755880876316</v>
      </c>
      <c r="N499" s="201">
        <v>423.0996045</v>
      </c>
      <c r="O499" s="201">
        <v>41.094000000000001</v>
      </c>
      <c r="P499" s="470">
        <v>41.094000000000001</v>
      </c>
      <c r="Q499" s="471">
        <v>423.0996045</v>
      </c>
      <c r="R499" s="471">
        <v>342.2755880876316</v>
      </c>
      <c r="S499" s="470">
        <v>126.23775314</v>
      </c>
      <c r="T499" s="470">
        <v>126.23775314</v>
      </c>
      <c r="U499" s="470"/>
      <c r="V499" s="170">
        <v>57.759123273600167</v>
      </c>
    </row>
    <row r="500" spans="1:22" x14ac:dyDescent="0.25">
      <c r="A500">
        <v>0</v>
      </c>
      <c r="B500" s="478"/>
      <c r="C500" s="478"/>
      <c r="D500" s="478"/>
      <c r="E500" s="477"/>
      <c r="F500" s="482" t="s">
        <v>619</v>
      </c>
      <c r="G500" s="480"/>
      <c r="H500" s="480" t="s">
        <v>1962</v>
      </c>
      <c r="I500" s="474"/>
      <c r="J500" s="471"/>
      <c r="K500" s="473"/>
      <c r="L500" s="470">
        <v>9.9516999999999994E-2</v>
      </c>
      <c r="M500" s="201">
        <v>342.22582958763161</v>
      </c>
      <c r="N500" s="201">
        <v>423.0996045</v>
      </c>
      <c r="O500" s="201">
        <v>41.094000000000001</v>
      </c>
      <c r="P500" s="470">
        <v>41.094000000000001</v>
      </c>
      <c r="Q500" s="471">
        <v>423.0996045</v>
      </c>
      <c r="R500" s="471">
        <v>342.17607108763161</v>
      </c>
      <c r="S500" s="470">
        <v>126.28751164000001</v>
      </c>
      <c r="T500" s="470">
        <v>126.33727014</v>
      </c>
      <c r="U500" s="470"/>
      <c r="V500" s="170">
        <v>57.808881773600177</v>
      </c>
    </row>
    <row r="501" spans="1:22" x14ac:dyDescent="0.25">
      <c r="A501">
        <v>0</v>
      </c>
      <c r="B501" s="478" t="s">
        <v>3081</v>
      </c>
      <c r="C501" s="478" t="s">
        <v>3376</v>
      </c>
      <c r="D501" s="478" t="s">
        <v>2181</v>
      </c>
      <c r="E501" s="477">
        <v>1265</v>
      </c>
      <c r="F501" s="482" t="s">
        <v>3329</v>
      </c>
      <c r="G501" s="480"/>
      <c r="H501" s="480" t="s">
        <v>3072</v>
      </c>
      <c r="I501" s="474">
        <v>34</v>
      </c>
      <c r="J501" s="471"/>
      <c r="K501" s="473"/>
      <c r="L501" s="470">
        <v>0.29817100000000002</v>
      </c>
      <c r="M501" s="201">
        <v>342.0269855876316</v>
      </c>
      <c r="N501" s="201">
        <v>423.0996045</v>
      </c>
      <c r="O501" s="201">
        <v>41.094000000000001</v>
      </c>
      <c r="P501" s="470">
        <v>41.094000000000001</v>
      </c>
      <c r="Q501" s="471">
        <v>423.0996045</v>
      </c>
      <c r="R501" s="471">
        <v>341.87790008763159</v>
      </c>
      <c r="S501" s="470">
        <v>126.48635564</v>
      </c>
      <c r="T501" s="470">
        <v>126.63544114</v>
      </c>
      <c r="U501" s="470"/>
      <c r="V501" s="170">
        <v>58.007725773600171</v>
      </c>
    </row>
    <row r="502" spans="1:22" x14ac:dyDescent="0.25">
      <c r="A502">
        <v>0</v>
      </c>
      <c r="B502" s="478"/>
      <c r="C502" s="478"/>
      <c r="D502" s="478"/>
      <c r="E502" s="477"/>
      <c r="F502" s="482" t="s">
        <v>619</v>
      </c>
      <c r="G502" s="480"/>
      <c r="H502" s="480"/>
      <c r="I502" s="474"/>
      <c r="J502" s="471"/>
      <c r="K502" s="473"/>
      <c r="L502" s="470">
        <v>0</v>
      </c>
      <c r="M502" s="201">
        <v>341.87790008763159</v>
      </c>
      <c r="N502" s="201">
        <v>423.0996045</v>
      </c>
      <c r="O502" s="201">
        <v>41.094000000000001</v>
      </c>
      <c r="P502" s="470">
        <v>41.094000000000001</v>
      </c>
      <c r="Q502" s="471">
        <v>423.0996045</v>
      </c>
      <c r="R502" s="471">
        <v>341.87790008763159</v>
      </c>
      <c r="S502" s="470">
        <v>126.63544114</v>
      </c>
      <c r="T502" s="470">
        <v>126.63544114</v>
      </c>
      <c r="U502" s="470"/>
      <c r="V502" s="170">
        <v>58.156811273600169</v>
      </c>
    </row>
    <row r="503" spans="1:22" x14ac:dyDescent="0.25">
      <c r="A503">
        <v>0</v>
      </c>
      <c r="B503" s="478"/>
      <c r="C503" s="478"/>
      <c r="D503" s="478"/>
      <c r="E503" s="477"/>
      <c r="F503" s="482" t="s">
        <v>619</v>
      </c>
      <c r="G503" s="480"/>
      <c r="H503" s="480"/>
      <c r="I503" s="474"/>
      <c r="J503" s="471"/>
      <c r="K503" s="473"/>
      <c r="L503" s="470">
        <v>0</v>
      </c>
      <c r="M503" s="201">
        <v>341.87790008763159</v>
      </c>
      <c r="N503" s="201">
        <v>423.0996045</v>
      </c>
      <c r="O503" s="201">
        <v>41.094000000000001</v>
      </c>
      <c r="P503" s="470">
        <v>41.094000000000001</v>
      </c>
      <c r="Q503" s="471">
        <v>423.0996045</v>
      </c>
      <c r="R503" s="471">
        <v>341.87790008763159</v>
      </c>
      <c r="S503" s="470">
        <v>126.63544114</v>
      </c>
      <c r="T503" s="470">
        <v>126.63544114</v>
      </c>
      <c r="U503" s="470"/>
      <c r="V503" s="170">
        <v>58.156811273600169</v>
      </c>
    </row>
    <row r="504" spans="1:22" x14ac:dyDescent="0.25">
      <c r="A504">
        <v>0</v>
      </c>
      <c r="B504" s="478"/>
      <c r="C504" s="478"/>
      <c r="D504" s="478"/>
      <c r="E504" s="477"/>
      <c r="F504" s="482" t="s">
        <v>619</v>
      </c>
      <c r="G504" s="480"/>
      <c r="H504" s="480" t="s">
        <v>1962</v>
      </c>
      <c r="I504" s="474"/>
      <c r="J504" s="471"/>
      <c r="K504" s="473"/>
      <c r="L504" s="470">
        <v>9.9516999999999994E-2</v>
      </c>
      <c r="M504" s="201">
        <v>341.82814158763159</v>
      </c>
      <c r="N504" s="201">
        <v>423.0996045</v>
      </c>
      <c r="O504" s="201">
        <v>41.094000000000001</v>
      </c>
      <c r="P504" s="470">
        <v>41.094000000000001</v>
      </c>
      <c r="Q504" s="471">
        <v>423.0996045</v>
      </c>
      <c r="R504" s="471">
        <v>341.7783830876316</v>
      </c>
      <c r="S504" s="470">
        <v>126.68519964000001</v>
      </c>
      <c r="T504" s="470">
        <v>126.73495814</v>
      </c>
      <c r="U504" s="470"/>
      <c r="V504" s="170">
        <v>58.206569773600179</v>
      </c>
    </row>
    <row r="505" spans="1:22" x14ac:dyDescent="0.25">
      <c r="A505">
        <v>0</v>
      </c>
      <c r="B505" s="478" t="s">
        <v>3081</v>
      </c>
      <c r="C505" s="478" t="s">
        <v>3376</v>
      </c>
      <c r="D505" s="478" t="s">
        <v>2179</v>
      </c>
      <c r="E505" s="477">
        <v>1269</v>
      </c>
      <c r="F505" s="482" t="s">
        <v>3328</v>
      </c>
      <c r="G505" s="480"/>
      <c r="H505" s="480" t="s">
        <v>3072</v>
      </c>
      <c r="I505" s="474">
        <v>34</v>
      </c>
      <c r="J505" s="471"/>
      <c r="K505" s="473"/>
      <c r="L505" s="470">
        <v>0.29817100000000002</v>
      </c>
      <c r="M505" s="201">
        <v>341.62929758763158</v>
      </c>
      <c r="N505" s="201">
        <v>423.0996045</v>
      </c>
      <c r="O505" s="201">
        <v>41.094000000000001</v>
      </c>
      <c r="P505" s="470">
        <v>41.094000000000001</v>
      </c>
      <c r="Q505" s="471">
        <v>423.0996045</v>
      </c>
      <c r="R505" s="471">
        <v>341.48021208763157</v>
      </c>
      <c r="S505" s="470">
        <v>126.88404364</v>
      </c>
      <c r="T505" s="470">
        <v>127.03312914</v>
      </c>
      <c r="U505" s="470"/>
      <c r="V505" s="170">
        <v>58.405413773600173</v>
      </c>
    </row>
    <row r="506" spans="1:22" x14ac:dyDescent="0.25">
      <c r="A506">
        <v>0</v>
      </c>
      <c r="B506" s="478"/>
      <c r="C506" s="478"/>
      <c r="D506" s="478"/>
      <c r="E506" s="477"/>
      <c r="F506" s="482" t="s">
        <v>619</v>
      </c>
      <c r="G506" s="480"/>
      <c r="H506" s="480"/>
      <c r="I506" s="474"/>
      <c r="J506" s="471"/>
      <c r="K506" s="473"/>
      <c r="L506" s="470">
        <v>0</v>
      </c>
      <c r="M506" s="201">
        <v>341.48021208763157</v>
      </c>
      <c r="N506" s="201">
        <v>423.0996045</v>
      </c>
      <c r="O506" s="201">
        <v>41.094000000000001</v>
      </c>
      <c r="P506" s="470">
        <v>41.094000000000001</v>
      </c>
      <c r="Q506" s="471">
        <v>423.0996045</v>
      </c>
      <c r="R506" s="471">
        <v>341.48021208763157</v>
      </c>
      <c r="S506" s="470">
        <v>127.03312914</v>
      </c>
      <c r="T506" s="470">
        <v>127.03312914</v>
      </c>
      <c r="U506" s="470"/>
      <c r="V506" s="170">
        <v>58.554499273600172</v>
      </c>
    </row>
    <row r="507" spans="1:22" x14ac:dyDescent="0.25">
      <c r="A507">
        <v>0</v>
      </c>
      <c r="B507" s="478" t="s">
        <v>3081</v>
      </c>
      <c r="C507" s="478" t="s">
        <v>3376</v>
      </c>
      <c r="D507" s="478" t="s">
        <v>2174</v>
      </c>
      <c r="E507" s="477">
        <v>1270</v>
      </c>
      <c r="F507" s="482" t="s">
        <v>3327</v>
      </c>
      <c r="G507" s="480"/>
      <c r="H507" s="480" t="s">
        <v>2172</v>
      </c>
      <c r="I507" s="474"/>
      <c r="J507" s="471"/>
      <c r="K507" s="473"/>
      <c r="L507" s="470">
        <v>0</v>
      </c>
      <c r="M507" s="201">
        <v>341.48021208763157</v>
      </c>
      <c r="N507" s="201">
        <v>423.0996045</v>
      </c>
      <c r="O507" s="201">
        <v>41.094000000000001</v>
      </c>
      <c r="P507" s="470">
        <v>41.094000000000001</v>
      </c>
      <c r="Q507" s="471">
        <v>423.0996045</v>
      </c>
      <c r="R507" s="471">
        <v>341.48021208763157</v>
      </c>
      <c r="S507" s="470">
        <v>127.03312914</v>
      </c>
      <c r="T507" s="470">
        <v>127.03312914</v>
      </c>
      <c r="U507" s="470"/>
      <c r="V507" s="170">
        <v>58.554499273600172</v>
      </c>
    </row>
    <row r="508" spans="1:22" x14ac:dyDescent="0.25">
      <c r="A508">
        <v>0</v>
      </c>
      <c r="B508" s="478"/>
      <c r="C508" s="478"/>
      <c r="D508" s="478"/>
      <c r="E508" s="477"/>
      <c r="F508" s="482"/>
      <c r="G508" s="480"/>
      <c r="H508" s="480" t="s">
        <v>1962</v>
      </c>
      <c r="I508" s="474"/>
      <c r="J508" s="471"/>
      <c r="K508" s="473"/>
      <c r="L508" s="470">
        <v>9.650984E-2</v>
      </c>
      <c r="M508" s="201">
        <v>341.43195716763159</v>
      </c>
      <c r="N508" s="201">
        <v>423.0996045</v>
      </c>
      <c r="O508" s="201">
        <v>41.094000000000001</v>
      </c>
      <c r="P508" s="470">
        <v>41.094000000000001</v>
      </c>
      <c r="Q508" s="471">
        <v>423.0996045</v>
      </c>
      <c r="R508" s="471">
        <v>341.38370224763156</v>
      </c>
      <c r="S508" s="470">
        <v>127.08138405999999</v>
      </c>
      <c r="T508" s="470">
        <v>127.12963898</v>
      </c>
      <c r="U508" s="470"/>
      <c r="V508" s="170">
        <v>58.602754193600163</v>
      </c>
    </row>
    <row r="509" spans="1:22" x14ac:dyDescent="0.25">
      <c r="A509">
        <v>0</v>
      </c>
      <c r="B509" s="478" t="s">
        <v>3081</v>
      </c>
      <c r="C509" s="478" t="s">
        <v>3376</v>
      </c>
      <c r="D509" s="478" t="s">
        <v>111</v>
      </c>
      <c r="E509" s="477">
        <v>1271</v>
      </c>
      <c r="F509" s="482" t="s">
        <v>526</v>
      </c>
      <c r="G509" s="480" t="s">
        <v>3135</v>
      </c>
      <c r="H509" s="480" t="s">
        <v>3134</v>
      </c>
      <c r="I509" s="474">
        <v>40</v>
      </c>
      <c r="J509" s="471"/>
      <c r="K509" s="473"/>
      <c r="L509" s="470">
        <v>0</v>
      </c>
      <c r="M509" s="201">
        <v>341.38370224763156</v>
      </c>
      <c r="N509" s="201">
        <v>423.0996045</v>
      </c>
      <c r="O509" s="201">
        <v>41.094000000000001</v>
      </c>
      <c r="P509" s="470">
        <v>41.094000000000001</v>
      </c>
      <c r="Q509" s="471">
        <v>423.0996045</v>
      </c>
      <c r="R509" s="471">
        <v>341.38370224763156</v>
      </c>
      <c r="S509" s="470">
        <v>127.12963898</v>
      </c>
      <c r="T509" s="470">
        <v>127.12963898</v>
      </c>
      <c r="U509" s="470"/>
      <c r="V509" s="170">
        <v>58.651009113600168</v>
      </c>
    </row>
    <row r="510" spans="1:22" x14ac:dyDescent="0.25">
      <c r="A510">
        <v>0</v>
      </c>
      <c r="B510" s="478"/>
      <c r="C510" s="478"/>
      <c r="D510" s="478"/>
      <c r="E510" s="477"/>
      <c r="F510" s="482"/>
      <c r="G510" s="480"/>
      <c r="H510" s="480" t="s">
        <v>3133</v>
      </c>
      <c r="I510" s="474"/>
      <c r="J510" s="471"/>
      <c r="K510" s="473"/>
      <c r="L510" s="470">
        <v>5.5879999999999999E-2</v>
      </c>
      <c r="M510" s="201">
        <v>341.35576224763156</v>
      </c>
      <c r="N510" s="201">
        <v>423.0996045</v>
      </c>
      <c r="O510" s="201">
        <v>41.094000000000001</v>
      </c>
      <c r="P510" s="470">
        <v>41.094000000000001</v>
      </c>
      <c r="Q510" s="471">
        <v>423.0996045</v>
      </c>
      <c r="R510" s="471">
        <v>341.32782224763156</v>
      </c>
      <c r="S510" s="470">
        <v>127.15757898</v>
      </c>
      <c r="T510" s="470">
        <v>127.18551898</v>
      </c>
      <c r="U510" s="470"/>
      <c r="V510" s="170">
        <v>58.678949113600169</v>
      </c>
    </row>
    <row r="511" spans="1:22" x14ac:dyDescent="0.25">
      <c r="A511">
        <v>0</v>
      </c>
      <c r="B511" s="478"/>
      <c r="C511" s="478"/>
      <c r="D511" s="478"/>
      <c r="E511" s="477"/>
      <c r="F511" s="482" t="s">
        <v>619</v>
      </c>
      <c r="G511" s="480"/>
      <c r="H511" s="480" t="s">
        <v>3132</v>
      </c>
      <c r="I511" s="474"/>
      <c r="J511" s="471"/>
      <c r="K511" s="473"/>
      <c r="L511" s="470">
        <v>7.6135999999999981E-2</v>
      </c>
      <c r="M511" s="201">
        <v>341.28975424763155</v>
      </c>
      <c r="N511" s="201">
        <v>423.0996045</v>
      </c>
      <c r="O511" s="201">
        <v>41.094000000000001</v>
      </c>
      <c r="P511" s="470">
        <v>41.094000000000001</v>
      </c>
      <c r="Q511" s="471">
        <v>423.0996045</v>
      </c>
      <c r="R511" s="471">
        <v>341.25168624763154</v>
      </c>
      <c r="S511" s="470">
        <v>127.22358698000001</v>
      </c>
      <c r="T511" s="470">
        <v>127.26165498</v>
      </c>
      <c r="U511" s="470"/>
      <c r="V511" s="170">
        <v>58.744957113600179</v>
      </c>
    </row>
    <row r="512" spans="1:22" x14ac:dyDescent="0.25">
      <c r="A512">
        <v>0</v>
      </c>
      <c r="B512" s="478" t="s">
        <v>3081</v>
      </c>
      <c r="C512" s="478" t="s">
        <v>3376</v>
      </c>
      <c r="D512" s="478" t="s">
        <v>3131</v>
      </c>
      <c r="E512" s="477">
        <v>1275</v>
      </c>
      <c r="F512" s="482" t="s">
        <v>3326</v>
      </c>
      <c r="G512" s="480" t="s">
        <v>2185</v>
      </c>
      <c r="H512" s="480" t="s">
        <v>2184</v>
      </c>
      <c r="I512" s="474">
        <v>40</v>
      </c>
      <c r="J512" s="471"/>
      <c r="K512" s="473"/>
      <c r="L512" s="470">
        <v>0.5</v>
      </c>
      <c r="M512" s="201">
        <v>341.00168624763154</v>
      </c>
      <c r="N512" s="201">
        <v>423.0996045</v>
      </c>
      <c r="O512" s="201">
        <v>41.094000000000001</v>
      </c>
      <c r="P512" s="470">
        <v>41.094000000000001</v>
      </c>
      <c r="Q512" s="471">
        <v>423.0996045</v>
      </c>
      <c r="R512" s="471">
        <v>340.75168624763154</v>
      </c>
      <c r="S512" s="470">
        <v>127.51165498</v>
      </c>
      <c r="T512" s="470">
        <v>127.76165498</v>
      </c>
      <c r="U512" s="470"/>
      <c r="V512" s="170">
        <v>59.033025113600175</v>
      </c>
    </row>
    <row r="513" spans="1:22" x14ac:dyDescent="0.25">
      <c r="A513">
        <v>0</v>
      </c>
      <c r="B513" s="478"/>
      <c r="C513" s="478"/>
      <c r="D513" s="478"/>
      <c r="E513" s="477"/>
      <c r="F513" s="482" t="s">
        <v>619</v>
      </c>
      <c r="G513" s="480"/>
      <c r="H513" s="480" t="s">
        <v>3129</v>
      </c>
      <c r="I513" s="474"/>
      <c r="J513" s="471"/>
      <c r="K513" s="473"/>
      <c r="L513" s="470">
        <v>7.6135999999999981E-2</v>
      </c>
      <c r="M513" s="201">
        <v>340.71361824763153</v>
      </c>
      <c r="N513" s="201">
        <v>423.0996045</v>
      </c>
      <c r="O513" s="201">
        <v>41.094000000000001</v>
      </c>
      <c r="P513" s="470">
        <v>41.094000000000001</v>
      </c>
      <c r="Q513" s="471">
        <v>423.0996045</v>
      </c>
      <c r="R513" s="471">
        <v>340.67555024763152</v>
      </c>
      <c r="S513" s="470">
        <v>127.79972298000001</v>
      </c>
      <c r="T513" s="470">
        <v>127.83779098000001</v>
      </c>
      <c r="U513" s="470"/>
      <c r="V513" s="170">
        <v>59.321093113600185</v>
      </c>
    </row>
    <row r="514" spans="1:22" x14ac:dyDescent="0.25">
      <c r="A514">
        <v>0</v>
      </c>
      <c r="B514" s="478"/>
      <c r="C514" s="478"/>
      <c r="D514" s="478"/>
      <c r="E514" s="477"/>
      <c r="F514" s="482"/>
      <c r="G514" s="480"/>
      <c r="H514" s="480" t="s">
        <v>1962</v>
      </c>
      <c r="I514" s="474"/>
      <c r="J514" s="471"/>
      <c r="K514" s="473"/>
      <c r="L514" s="470">
        <v>9.9516999999999994E-2</v>
      </c>
      <c r="M514" s="201">
        <v>340.62579174763152</v>
      </c>
      <c r="N514" s="201">
        <v>423.0996045</v>
      </c>
      <c r="O514" s="201">
        <v>41.094000000000001</v>
      </c>
      <c r="P514" s="470">
        <v>41.094000000000001</v>
      </c>
      <c r="Q514" s="471">
        <v>423.0996045</v>
      </c>
      <c r="R514" s="471">
        <v>340.57603324763153</v>
      </c>
      <c r="S514" s="470">
        <v>127.88754948000002</v>
      </c>
      <c r="T514" s="470">
        <v>127.93730798000001</v>
      </c>
      <c r="U514" s="470"/>
      <c r="V514" s="170">
        <v>59.40891961360019</v>
      </c>
    </row>
    <row r="515" spans="1:22" x14ac:dyDescent="0.25">
      <c r="A515">
        <v>0</v>
      </c>
      <c r="B515" s="478" t="s">
        <v>3081</v>
      </c>
      <c r="C515" s="478" t="s">
        <v>3376</v>
      </c>
      <c r="D515" s="478" t="s">
        <v>2177</v>
      </c>
      <c r="E515" s="477">
        <v>1281</v>
      </c>
      <c r="F515" s="482" t="s">
        <v>3325</v>
      </c>
      <c r="G515" s="480"/>
      <c r="H515" s="480" t="s">
        <v>3072</v>
      </c>
      <c r="I515" s="474">
        <v>34</v>
      </c>
      <c r="J515" s="471"/>
      <c r="K515" s="473"/>
      <c r="L515" s="470">
        <v>0.29817100000000002</v>
      </c>
      <c r="M515" s="201">
        <v>340.42694774763152</v>
      </c>
      <c r="N515" s="201">
        <v>423.0996045</v>
      </c>
      <c r="O515" s="201">
        <v>41.094000000000001</v>
      </c>
      <c r="P515" s="470">
        <v>41.094000000000001</v>
      </c>
      <c r="Q515" s="471">
        <v>423.0996045</v>
      </c>
      <c r="R515" s="471">
        <v>340.2778622476315</v>
      </c>
      <c r="S515" s="470">
        <v>128.08639348</v>
      </c>
      <c r="T515" s="470">
        <v>128.23547898000001</v>
      </c>
      <c r="U515" s="470"/>
      <c r="V515" s="170">
        <v>59.60776361360017</v>
      </c>
    </row>
    <row r="516" spans="1:22" x14ac:dyDescent="0.25">
      <c r="A516">
        <v>0</v>
      </c>
      <c r="B516" s="478"/>
      <c r="C516" s="478"/>
      <c r="D516" s="478"/>
      <c r="E516" s="477"/>
      <c r="F516" s="482" t="s">
        <v>619</v>
      </c>
      <c r="G516" s="480"/>
      <c r="H516" s="480"/>
      <c r="I516" s="474"/>
      <c r="J516" s="471"/>
      <c r="K516" s="473"/>
      <c r="L516" s="470">
        <v>0</v>
      </c>
      <c r="M516" s="201">
        <v>340.2778622476315</v>
      </c>
      <c r="N516" s="201">
        <v>423.0996045</v>
      </c>
      <c r="O516" s="201">
        <v>41.094000000000001</v>
      </c>
      <c r="P516" s="470">
        <v>41.094000000000001</v>
      </c>
      <c r="Q516" s="471">
        <v>423.0996045</v>
      </c>
      <c r="R516" s="471">
        <v>340.2778622476315</v>
      </c>
      <c r="S516" s="470">
        <v>128.23547898000001</v>
      </c>
      <c r="T516" s="470">
        <v>128.23547898000001</v>
      </c>
      <c r="U516" s="470"/>
      <c r="V516" s="170">
        <v>59.756849113600182</v>
      </c>
    </row>
    <row r="517" spans="1:22" x14ac:dyDescent="0.25">
      <c r="A517">
        <v>0</v>
      </c>
      <c r="B517" s="478"/>
      <c r="C517" s="478"/>
      <c r="D517" s="478"/>
      <c r="E517" s="477"/>
      <c r="F517" s="482" t="s">
        <v>619</v>
      </c>
      <c r="G517" s="480"/>
      <c r="H517" s="480"/>
      <c r="I517" s="474"/>
      <c r="J517" s="471"/>
      <c r="K517" s="473"/>
      <c r="L517" s="470">
        <v>0</v>
      </c>
      <c r="M517" s="201">
        <v>340.2778622476315</v>
      </c>
      <c r="N517" s="201">
        <v>423.0996045</v>
      </c>
      <c r="O517" s="201">
        <v>41.094000000000001</v>
      </c>
      <c r="P517" s="470">
        <v>41.094000000000001</v>
      </c>
      <c r="Q517" s="471">
        <v>423.0996045</v>
      </c>
      <c r="R517" s="471">
        <v>340.2778622476315</v>
      </c>
      <c r="S517" s="470">
        <v>128.23547898000001</v>
      </c>
      <c r="T517" s="470">
        <v>128.23547898000001</v>
      </c>
      <c r="U517" s="470"/>
      <c r="V517" s="170">
        <v>59.756849113600182</v>
      </c>
    </row>
    <row r="518" spans="1:22" x14ac:dyDescent="0.25">
      <c r="A518">
        <v>0</v>
      </c>
      <c r="B518" s="478"/>
      <c r="C518" s="478"/>
      <c r="D518" s="478"/>
      <c r="E518" s="477"/>
      <c r="F518" s="481" t="s">
        <v>619</v>
      </c>
      <c r="G518" s="480"/>
      <c r="H518" s="480" t="s">
        <v>2198</v>
      </c>
      <c r="I518" s="474"/>
      <c r="J518" s="479"/>
      <c r="K518" s="473"/>
      <c r="L518" s="472">
        <v>0.19082200000000005</v>
      </c>
      <c r="M518" s="201">
        <v>340.18245124763149</v>
      </c>
      <c r="N518" s="201">
        <v>423.0996045</v>
      </c>
      <c r="O518" s="201">
        <v>41.094000000000001</v>
      </c>
      <c r="P518" s="470">
        <v>41.094000000000001</v>
      </c>
      <c r="Q518" s="471">
        <v>423.0996045</v>
      </c>
      <c r="R518" s="471">
        <v>340.08704024763148</v>
      </c>
      <c r="S518" s="470">
        <v>128.33088997999999</v>
      </c>
      <c r="T518" s="470">
        <v>128.42630098000001</v>
      </c>
      <c r="U518" s="479"/>
      <c r="V518" s="170">
        <v>59.852260113600167</v>
      </c>
    </row>
    <row r="519" spans="1:22" x14ac:dyDescent="0.25">
      <c r="A519">
        <v>0</v>
      </c>
      <c r="B519" s="478" t="s">
        <v>3081</v>
      </c>
      <c r="C519" s="478" t="s">
        <v>3376</v>
      </c>
      <c r="D519" s="478" t="s">
        <v>1981</v>
      </c>
      <c r="E519" s="477">
        <v>1285</v>
      </c>
      <c r="F519" s="470" t="s">
        <v>3324</v>
      </c>
      <c r="G519" s="476"/>
      <c r="H519" s="475" t="s">
        <v>1978</v>
      </c>
      <c r="I519" s="474">
        <v>40</v>
      </c>
      <c r="J519" s="471"/>
      <c r="K519" s="473"/>
      <c r="L519" s="472">
        <v>5.7403999999999997E-2</v>
      </c>
      <c r="M519" s="201">
        <v>340.05833824763147</v>
      </c>
      <c r="N519" s="201">
        <v>423.0996045</v>
      </c>
      <c r="O519" s="201">
        <v>41.094000000000001</v>
      </c>
      <c r="P519" s="470">
        <v>41.094000000000001</v>
      </c>
      <c r="Q519" s="471">
        <v>423.0996045</v>
      </c>
      <c r="R519" s="471">
        <v>340.02963624763146</v>
      </c>
      <c r="S519" s="470">
        <v>128.45500297999999</v>
      </c>
      <c r="T519" s="470">
        <v>128.48370498</v>
      </c>
      <c r="U519" s="470"/>
      <c r="V519" s="170">
        <v>59.976373113600161</v>
      </c>
    </row>
    <row r="520" spans="1:22" x14ac:dyDescent="0.25">
      <c r="A520">
        <v>0</v>
      </c>
      <c r="B520" s="232"/>
      <c r="C520" s="232"/>
      <c r="D520" s="232"/>
      <c r="E520" s="237"/>
      <c r="F520" s="232" t="s">
        <v>619</v>
      </c>
      <c r="G520" s="238"/>
      <c r="H520" s="238" t="s">
        <v>1962</v>
      </c>
      <c r="I520" s="467">
        <v>40</v>
      </c>
      <c r="J520" s="240"/>
      <c r="K520" s="466"/>
      <c r="L520" s="240">
        <v>0.103502</v>
      </c>
      <c r="M520" s="201">
        <v>339.97788524763143</v>
      </c>
      <c r="N520" s="201">
        <v>423.0996045</v>
      </c>
      <c r="O520" s="201">
        <v>41.094000000000001</v>
      </c>
      <c r="P520" s="240">
        <v>41.094000000000001</v>
      </c>
      <c r="Q520" s="240">
        <v>423.0996045</v>
      </c>
      <c r="R520" s="240">
        <v>339.92613424763147</v>
      </c>
      <c r="S520" s="240">
        <v>128.53545597999999</v>
      </c>
      <c r="T520" s="240">
        <v>128.58720697999999</v>
      </c>
      <c r="U520" s="240"/>
      <c r="V520" s="170">
        <v>60.056826113600167</v>
      </c>
    </row>
    <row r="521" spans="1:22" x14ac:dyDescent="0.25">
      <c r="A521">
        <v>0</v>
      </c>
      <c r="B521" s="232" t="s">
        <v>3081</v>
      </c>
      <c r="C521" s="232" t="s">
        <v>3323</v>
      </c>
      <c r="D521" s="232" t="s">
        <v>111</v>
      </c>
      <c r="E521" s="237">
        <v>1286</v>
      </c>
      <c r="F521" s="234" t="s">
        <v>580</v>
      </c>
      <c r="G521" s="238" t="s">
        <v>2169</v>
      </c>
      <c r="H521" s="238" t="s">
        <v>1951</v>
      </c>
      <c r="I521" s="467"/>
      <c r="J521" s="200"/>
      <c r="K521" s="466"/>
      <c r="L521" s="240">
        <v>0</v>
      </c>
      <c r="M521" s="201">
        <v>339.92613424763147</v>
      </c>
      <c r="N521" s="201">
        <v>423.0996045</v>
      </c>
      <c r="O521" s="201">
        <v>41.094000000000001</v>
      </c>
      <c r="P521" s="240">
        <v>41.094000000000001</v>
      </c>
      <c r="Q521" s="240">
        <v>423.0996045</v>
      </c>
      <c r="R521" s="240">
        <v>339.92613424763147</v>
      </c>
      <c r="S521" s="240">
        <v>128.58720697999999</v>
      </c>
      <c r="T521" s="240">
        <v>128.58720697999999</v>
      </c>
      <c r="U521" s="240"/>
      <c r="V521" s="170">
        <v>60.108577113600163</v>
      </c>
    </row>
    <row r="522" spans="1:22" x14ac:dyDescent="0.25">
      <c r="A522">
        <v>0</v>
      </c>
      <c r="B522" s="232"/>
      <c r="C522" s="232"/>
      <c r="D522" s="232"/>
      <c r="E522" s="237"/>
      <c r="F522" s="469" t="s">
        <v>619</v>
      </c>
      <c r="G522" s="238"/>
      <c r="H522" s="238" t="s">
        <v>1969</v>
      </c>
      <c r="I522" s="468"/>
      <c r="J522" s="239"/>
      <c r="K522" s="466"/>
      <c r="L522" s="240">
        <v>0.14528199999999999</v>
      </c>
      <c r="M522" s="201">
        <v>339.85349324763149</v>
      </c>
      <c r="N522" s="201">
        <v>423.0996045</v>
      </c>
      <c r="O522" s="201">
        <v>41.094000000000001</v>
      </c>
      <c r="P522" s="240">
        <v>41.094000000000001</v>
      </c>
      <c r="Q522" s="240">
        <v>423.0996045</v>
      </c>
      <c r="R522" s="240">
        <v>339.78085224763146</v>
      </c>
      <c r="S522" s="240">
        <v>128.65984798</v>
      </c>
      <c r="T522" s="240">
        <v>128.73248898</v>
      </c>
      <c r="U522" s="240"/>
      <c r="V522" s="170">
        <v>60.181218113600167</v>
      </c>
    </row>
    <row r="523" spans="1:22" x14ac:dyDescent="0.25">
      <c r="A523">
        <v>0</v>
      </c>
      <c r="B523" s="232" t="s">
        <v>3081</v>
      </c>
      <c r="C523" s="232" t="s">
        <v>3323</v>
      </c>
      <c r="D523" s="232" t="s">
        <v>3125</v>
      </c>
      <c r="E523" s="237">
        <v>1287</v>
      </c>
      <c r="F523" s="234" t="s">
        <v>1903</v>
      </c>
      <c r="G523" s="238" t="s">
        <v>3123</v>
      </c>
      <c r="H523" s="238" t="s">
        <v>3122</v>
      </c>
      <c r="I523" s="467">
        <v>33</v>
      </c>
      <c r="J523" s="200"/>
      <c r="K523" s="466"/>
      <c r="L523" s="240">
        <v>0</v>
      </c>
      <c r="M523" s="201">
        <v>339.78085224763146</v>
      </c>
      <c r="N523" s="201">
        <v>423.0996045</v>
      </c>
      <c r="O523" s="201">
        <v>41.094000000000001</v>
      </c>
      <c r="P523" s="240">
        <v>41.094000000000001</v>
      </c>
      <c r="Q523" s="240">
        <v>423.0996045</v>
      </c>
      <c r="R523" s="240">
        <v>339.78085224763146</v>
      </c>
      <c r="S523" s="240">
        <v>128.73248898</v>
      </c>
      <c r="T523" s="240">
        <v>128.73248898</v>
      </c>
      <c r="U523" s="240"/>
      <c r="V523" s="170">
        <v>60.253859113600171</v>
      </c>
    </row>
    <row r="524" spans="1:22" x14ac:dyDescent="0.25">
      <c r="A524">
        <v>0</v>
      </c>
      <c r="B524" s="232"/>
      <c r="C524" s="232"/>
      <c r="D524" s="232"/>
      <c r="E524" s="237"/>
      <c r="F524" s="469" t="s">
        <v>619</v>
      </c>
      <c r="G524" s="238"/>
      <c r="H524" s="238" t="s">
        <v>1969</v>
      </c>
      <c r="I524" s="468"/>
      <c r="J524" s="239"/>
      <c r="K524" s="466"/>
      <c r="L524" s="240">
        <v>0</v>
      </c>
      <c r="M524" s="201">
        <v>339.78085224763146</v>
      </c>
      <c r="N524" s="201">
        <v>423.0996045</v>
      </c>
      <c r="O524" s="201">
        <v>41.094000000000001</v>
      </c>
      <c r="P524" s="240">
        <v>41.094000000000001</v>
      </c>
      <c r="Q524" s="240">
        <v>423.0996045</v>
      </c>
      <c r="R524" s="240">
        <v>339.78085224763146</v>
      </c>
      <c r="S524" s="240">
        <v>128.73248898</v>
      </c>
      <c r="T524" s="240">
        <v>128.73248898</v>
      </c>
      <c r="U524" s="240"/>
      <c r="V524" s="170">
        <v>60.253859113600171</v>
      </c>
    </row>
    <row r="525" spans="1:22" x14ac:dyDescent="0.25">
      <c r="A525">
        <v>0</v>
      </c>
      <c r="B525" s="232" t="s">
        <v>3081</v>
      </c>
      <c r="C525" s="232" t="s">
        <v>3323</v>
      </c>
      <c r="D525" s="232" t="s">
        <v>1990</v>
      </c>
      <c r="E525" s="237">
        <v>1287</v>
      </c>
      <c r="F525" s="234" t="s">
        <v>3322</v>
      </c>
      <c r="G525" s="238" t="s">
        <v>1988</v>
      </c>
      <c r="H525" s="238" t="s">
        <v>1987</v>
      </c>
      <c r="I525" s="467"/>
      <c r="J525" s="200"/>
      <c r="K525" s="466"/>
      <c r="L525" s="240">
        <v>0</v>
      </c>
      <c r="M525" s="201">
        <v>339.78085224763146</v>
      </c>
      <c r="N525" s="201">
        <v>423.0996045</v>
      </c>
      <c r="O525" s="201">
        <v>41.094000000000001</v>
      </c>
      <c r="P525" s="240">
        <v>41.094000000000001</v>
      </c>
      <c r="Q525" s="240">
        <v>423.0996045</v>
      </c>
      <c r="R525" s="240">
        <v>339.78085224763146</v>
      </c>
      <c r="S525" s="240">
        <v>128.73248898</v>
      </c>
      <c r="T525" s="240">
        <v>128.73248898</v>
      </c>
      <c r="U525" s="240"/>
      <c r="V525" s="170">
        <v>60.253859113600171</v>
      </c>
    </row>
    <row r="526" spans="1:22" x14ac:dyDescent="0.25">
      <c r="A526">
        <v>0</v>
      </c>
      <c r="B526" s="232"/>
      <c r="C526" s="232"/>
      <c r="D526" s="232"/>
      <c r="E526" s="237"/>
      <c r="F526" s="234" t="s">
        <v>619</v>
      </c>
      <c r="G526" s="238"/>
      <c r="H526" s="238" t="s">
        <v>1962</v>
      </c>
      <c r="I526" s="467">
        <v>40</v>
      </c>
      <c r="J526" s="200"/>
      <c r="K526" s="466"/>
      <c r="L526" s="240">
        <v>0.13121600000000003</v>
      </c>
      <c r="M526" s="201">
        <v>339.71524424763146</v>
      </c>
      <c r="N526" s="201">
        <v>423.0996045</v>
      </c>
      <c r="O526" s="201">
        <v>41.094000000000001</v>
      </c>
      <c r="P526" s="240">
        <v>41.094000000000001</v>
      </c>
      <c r="Q526" s="240">
        <v>423.0996045</v>
      </c>
      <c r="R526" s="240">
        <v>339.64963624763146</v>
      </c>
      <c r="S526" s="240">
        <v>128.79809698</v>
      </c>
      <c r="T526" s="240">
        <v>128.86370497999999</v>
      </c>
      <c r="U526" s="240"/>
      <c r="V526" s="170">
        <v>60.319467113600169</v>
      </c>
    </row>
    <row r="527" spans="1:22" x14ac:dyDescent="0.25">
      <c r="A527">
        <v>0</v>
      </c>
      <c r="B527" s="478" t="s">
        <v>3081</v>
      </c>
      <c r="C527" s="478" t="s">
        <v>3321</v>
      </c>
      <c r="D527" s="478" t="s">
        <v>1981</v>
      </c>
      <c r="E527" s="477">
        <v>1289</v>
      </c>
      <c r="F527" s="470" t="s">
        <v>3320</v>
      </c>
      <c r="G527" s="476"/>
      <c r="H527" s="475" t="s">
        <v>1978</v>
      </c>
      <c r="I527" s="474">
        <v>40</v>
      </c>
      <c r="J527" s="470"/>
      <c r="K527" s="473"/>
      <c r="L527" s="472">
        <v>5.7403999999999997E-2</v>
      </c>
      <c r="M527" s="201">
        <v>339.62093424763145</v>
      </c>
      <c r="N527" s="201">
        <v>423.0996045</v>
      </c>
      <c r="O527" s="201">
        <v>41.094000000000001</v>
      </c>
      <c r="P527" s="470">
        <v>41.094000000000001</v>
      </c>
      <c r="Q527" s="471">
        <v>423.0996045</v>
      </c>
      <c r="R527" s="471">
        <v>339.59223224763144</v>
      </c>
      <c r="S527" s="470">
        <v>128.89240697999998</v>
      </c>
      <c r="T527" s="470">
        <v>128.92110897999999</v>
      </c>
      <c r="U527" s="470"/>
      <c r="V527" s="170">
        <v>60.413777113600148</v>
      </c>
    </row>
    <row r="528" spans="1:22" x14ac:dyDescent="0.25">
      <c r="A528">
        <v>0</v>
      </c>
      <c r="B528" s="478"/>
      <c r="C528" s="478"/>
      <c r="D528" s="478"/>
      <c r="E528" s="477"/>
      <c r="F528" s="478" t="s">
        <v>619</v>
      </c>
      <c r="G528" s="480"/>
      <c r="H528" s="483" t="s">
        <v>2198</v>
      </c>
      <c r="I528" s="474"/>
      <c r="J528" s="470"/>
      <c r="K528" s="473"/>
      <c r="L528" s="472">
        <v>0.19082200000000005</v>
      </c>
      <c r="M528" s="201">
        <v>339.49682124763143</v>
      </c>
      <c r="N528" s="201">
        <v>423.0996045</v>
      </c>
      <c r="O528" s="201">
        <v>41.094000000000001</v>
      </c>
      <c r="P528" s="470">
        <v>41.094000000000001</v>
      </c>
      <c r="Q528" s="471">
        <v>423.0996045</v>
      </c>
      <c r="R528" s="471">
        <v>339.40141024763142</v>
      </c>
      <c r="S528" s="470">
        <v>129.01651997999997</v>
      </c>
      <c r="T528" s="470">
        <v>129.11193097999998</v>
      </c>
      <c r="U528" s="479"/>
      <c r="V528" s="170">
        <v>60.537890113600142</v>
      </c>
    </row>
    <row r="529" spans="1:22" x14ac:dyDescent="0.25">
      <c r="A529">
        <v>0</v>
      </c>
      <c r="B529" s="478" t="s">
        <v>3081</v>
      </c>
      <c r="C529" s="478" t="s">
        <v>3321</v>
      </c>
      <c r="D529" s="478" t="s">
        <v>2197</v>
      </c>
      <c r="E529" s="477">
        <v>1293</v>
      </c>
      <c r="F529" s="482" t="s">
        <v>3319</v>
      </c>
      <c r="G529" s="480"/>
      <c r="H529" s="480" t="s">
        <v>3072</v>
      </c>
      <c r="I529" s="474">
        <v>34</v>
      </c>
      <c r="J529" s="471"/>
      <c r="K529" s="473"/>
      <c r="L529" s="470">
        <v>0.29817100000000002</v>
      </c>
      <c r="M529" s="201">
        <v>339.25232474763141</v>
      </c>
      <c r="N529" s="201">
        <v>423.0996045</v>
      </c>
      <c r="O529" s="201">
        <v>41.094000000000001</v>
      </c>
      <c r="P529" s="470">
        <v>41.094000000000001</v>
      </c>
      <c r="Q529" s="471">
        <v>423.0996045</v>
      </c>
      <c r="R529" s="471">
        <v>339.10323924763139</v>
      </c>
      <c r="S529" s="470">
        <v>129.26101647999997</v>
      </c>
      <c r="T529" s="470">
        <v>129.41010197999998</v>
      </c>
      <c r="U529" s="470"/>
      <c r="V529" s="170">
        <v>60.782386613600139</v>
      </c>
    </row>
    <row r="530" spans="1:22" x14ac:dyDescent="0.25">
      <c r="A530">
        <v>0</v>
      </c>
      <c r="B530" s="478"/>
      <c r="C530" s="478"/>
      <c r="D530" s="478"/>
      <c r="E530" s="477"/>
      <c r="F530" s="482" t="s">
        <v>619</v>
      </c>
      <c r="G530" s="480"/>
      <c r="H530" s="480"/>
      <c r="I530" s="474"/>
      <c r="J530" s="471"/>
      <c r="K530" s="473"/>
      <c r="L530" s="470">
        <v>0</v>
      </c>
      <c r="M530" s="201">
        <v>339.10323924763139</v>
      </c>
      <c r="N530" s="201">
        <v>423.0996045</v>
      </c>
      <c r="O530" s="201">
        <v>41.094000000000001</v>
      </c>
      <c r="P530" s="470">
        <v>41.094000000000001</v>
      </c>
      <c r="Q530" s="471">
        <v>423.0996045</v>
      </c>
      <c r="R530" s="471">
        <v>339.10323924763139</v>
      </c>
      <c r="S530" s="470">
        <v>129.41010197999998</v>
      </c>
      <c r="T530" s="470">
        <v>129.41010197999998</v>
      </c>
      <c r="U530" s="470"/>
      <c r="V530" s="170">
        <v>60.931472113600151</v>
      </c>
    </row>
    <row r="531" spans="1:22" x14ac:dyDescent="0.25">
      <c r="A531">
        <v>0</v>
      </c>
      <c r="B531" s="478" t="s">
        <v>3081</v>
      </c>
      <c r="C531" s="478" t="s">
        <v>3321</v>
      </c>
      <c r="D531" s="478" t="s">
        <v>2174</v>
      </c>
      <c r="E531" s="477">
        <v>1294</v>
      </c>
      <c r="F531" s="482" t="s">
        <v>3318</v>
      </c>
      <c r="G531" s="480"/>
      <c r="H531" s="480" t="s">
        <v>2172</v>
      </c>
      <c r="I531" s="474"/>
      <c r="J531" s="471"/>
      <c r="K531" s="473"/>
      <c r="L531" s="470">
        <v>0</v>
      </c>
      <c r="M531" s="201">
        <v>339.10323924763139</v>
      </c>
      <c r="N531" s="201">
        <v>423.0996045</v>
      </c>
      <c r="O531" s="201">
        <v>41.094000000000001</v>
      </c>
      <c r="P531" s="470">
        <v>41.094000000000001</v>
      </c>
      <c r="Q531" s="471">
        <v>423.0996045</v>
      </c>
      <c r="R531" s="471">
        <v>339.10323924763139</v>
      </c>
      <c r="S531" s="470">
        <v>129.41010197999998</v>
      </c>
      <c r="T531" s="470">
        <v>129.41010197999998</v>
      </c>
      <c r="U531" s="470"/>
      <c r="V531" s="170">
        <v>60.931472113600151</v>
      </c>
    </row>
    <row r="532" spans="1:22" x14ac:dyDescent="0.25">
      <c r="A532">
        <v>0</v>
      </c>
      <c r="B532" s="478"/>
      <c r="C532" s="478"/>
      <c r="D532" s="478"/>
      <c r="E532" s="477"/>
      <c r="F532" s="482"/>
      <c r="G532" s="480"/>
      <c r="H532" s="480" t="s">
        <v>1962</v>
      </c>
      <c r="I532" s="474">
        <v>40</v>
      </c>
      <c r="J532" s="471"/>
      <c r="K532" s="473"/>
      <c r="L532" s="470">
        <v>9.650984E-2</v>
      </c>
      <c r="M532" s="201">
        <v>339.05498432763136</v>
      </c>
      <c r="N532" s="201">
        <v>423.0996045</v>
      </c>
      <c r="O532" s="201">
        <v>41.094000000000001</v>
      </c>
      <c r="P532" s="470">
        <v>41.094000000000001</v>
      </c>
      <c r="Q532" s="471">
        <v>423.0996045</v>
      </c>
      <c r="R532" s="471">
        <v>339.00672940763138</v>
      </c>
      <c r="S532" s="470">
        <v>129.45835689999998</v>
      </c>
      <c r="T532" s="470">
        <v>129.50661181999999</v>
      </c>
      <c r="U532" s="470"/>
      <c r="V532" s="170">
        <v>60.979727033600156</v>
      </c>
    </row>
    <row r="533" spans="1:22" x14ac:dyDescent="0.25">
      <c r="A533">
        <v>0</v>
      </c>
      <c r="B533" s="478" t="s">
        <v>3081</v>
      </c>
      <c r="C533" s="478" t="s">
        <v>3321</v>
      </c>
      <c r="D533" s="478" t="s">
        <v>111</v>
      </c>
      <c r="E533" s="477">
        <v>1295</v>
      </c>
      <c r="F533" s="482" t="s">
        <v>532</v>
      </c>
      <c r="G533" s="480" t="s">
        <v>3135</v>
      </c>
      <c r="H533" s="480" t="s">
        <v>3134</v>
      </c>
      <c r="I533" s="474"/>
      <c r="J533" s="471"/>
      <c r="K533" s="473"/>
      <c r="L533" s="470">
        <v>0</v>
      </c>
      <c r="M533" s="201">
        <v>339.00672940763138</v>
      </c>
      <c r="N533" s="201">
        <v>423.0996045</v>
      </c>
      <c r="O533" s="201">
        <v>41.094000000000001</v>
      </c>
      <c r="P533" s="470">
        <v>41.094000000000001</v>
      </c>
      <c r="Q533" s="471">
        <v>423.0996045</v>
      </c>
      <c r="R533" s="471">
        <v>339.00672940763138</v>
      </c>
      <c r="S533" s="470">
        <v>129.50661181999999</v>
      </c>
      <c r="T533" s="470">
        <v>129.50661181999999</v>
      </c>
      <c r="U533" s="470"/>
      <c r="V533" s="170">
        <v>61.027981953600161</v>
      </c>
    </row>
    <row r="534" spans="1:22" x14ac:dyDescent="0.25">
      <c r="A534">
        <v>0</v>
      </c>
      <c r="B534" s="478"/>
      <c r="C534" s="478"/>
      <c r="D534" s="478"/>
      <c r="E534" s="477"/>
      <c r="F534" s="482"/>
      <c r="G534" s="480"/>
      <c r="H534" s="480" t="s">
        <v>3133</v>
      </c>
      <c r="I534" s="474">
        <v>40</v>
      </c>
      <c r="J534" s="471"/>
      <c r="K534" s="473"/>
      <c r="L534" s="470">
        <v>5.5879999999999999E-2</v>
      </c>
      <c r="M534" s="201">
        <v>338.97878940763138</v>
      </c>
      <c r="N534" s="201">
        <v>423.0996045</v>
      </c>
      <c r="O534" s="201">
        <v>41.094000000000001</v>
      </c>
      <c r="P534" s="470">
        <v>41.094000000000001</v>
      </c>
      <c r="Q534" s="471">
        <v>423.0996045</v>
      </c>
      <c r="R534" s="471">
        <v>338.95084940763138</v>
      </c>
      <c r="S534" s="470">
        <v>129.53455181999999</v>
      </c>
      <c r="T534" s="470">
        <v>129.56249181999999</v>
      </c>
      <c r="U534" s="470"/>
      <c r="V534" s="170">
        <v>61.055921953600162</v>
      </c>
    </row>
    <row r="535" spans="1:22" x14ac:dyDescent="0.25">
      <c r="A535">
        <v>0</v>
      </c>
      <c r="B535" s="478"/>
      <c r="C535" s="478"/>
      <c r="D535" s="478"/>
      <c r="E535" s="477"/>
      <c r="F535" s="482" t="s">
        <v>619</v>
      </c>
      <c r="G535" s="480"/>
      <c r="H535" s="480" t="s">
        <v>3132</v>
      </c>
      <c r="I535" s="474">
        <v>40</v>
      </c>
      <c r="J535" s="471"/>
      <c r="K535" s="473"/>
      <c r="L535" s="470">
        <v>7.6135999999999981E-2</v>
      </c>
      <c r="M535" s="201">
        <v>338.91278140763137</v>
      </c>
      <c r="N535" s="201">
        <v>423.0996045</v>
      </c>
      <c r="O535" s="201">
        <v>41.094000000000001</v>
      </c>
      <c r="P535" s="470">
        <v>41.094000000000001</v>
      </c>
      <c r="Q535" s="471">
        <v>423.0996045</v>
      </c>
      <c r="R535" s="471">
        <v>338.87471340763136</v>
      </c>
      <c r="S535" s="470">
        <v>129.60055981999997</v>
      </c>
      <c r="T535" s="470">
        <v>129.63862781999998</v>
      </c>
      <c r="U535" s="470"/>
      <c r="V535" s="170">
        <v>61.121929953600144</v>
      </c>
    </row>
    <row r="536" spans="1:22" x14ac:dyDescent="0.25">
      <c r="A536">
        <v>0</v>
      </c>
      <c r="B536" s="478" t="s">
        <v>3081</v>
      </c>
      <c r="C536" s="478" t="s">
        <v>3321</v>
      </c>
      <c r="D536" s="478" t="s">
        <v>2187</v>
      </c>
      <c r="E536" s="477">
        <v>1299</v>
      </c>
      <c r="F536" s="482" t="s">
        <v>3317</v>
      </c>
      <c r="G536" s="480" t="s">
        <v>2185</v>
      </c>
      <c r="H536" s="480" t="s">
        <v>2184</v>
      </c>
      <c r="I536" s="474">
        <v>40</v>
      </c>
      <c r="J536" s="471"/>
      <c r="K536" s="473"/>
      <c r="L536" s="470">
        <v>0.5</v>
      </c>
      <c r="M536" s="201">
        <v>338.62471340763136</v>
      </c>
      <c r="N536" s="201">
        <v>423.0996045</v>
      </c>
      <c r="O536" s="201">
        <v>41.094000000000001</v>
      </c>
      <c r="P536" s="470">
        <v>41.094000000000001</v>
      </c>
      <c r="Q536" s="471">
        <v>423.0996045</v>
      </c>
      <c r="R536" s="471">
        <v>338.37471340763136</v>
      </c>
      <c r="S536" s="470">
        <v>129.88862781999998</v>
      </c>
      <c r="T536" s="470">
        <v>130.13862781999998</v>
      </c>
      <c r="U536" s="470"/>
      <c r="V536" s="170">
        <v>61.409997953600154</v>
      </c>
    </row>
    <row r="537" spans="1:22" x14ac:dyDescent="0.25">
      <c r="A537">
        <v>0</v>
      </c>
      <c r="B537" s="478"/>
      <c r="C537" s="478"/>
      <c r="D537" s="478"/>
      <c r="E537" s="477"/>
      <c r="F537" s="482" t="s">
        <v>619</v>
      </c>
      <c r="G537" s="480"/>
      <c r="H537" s="480" t="s">
        <v>3129</v>
      </c>
      <c r="I537" s="474">
        <v>40</v>
      </c>
      <c r="J537" s="471"/>
      <c r="K537" s="473"/>
      <c r="L537" s="470">
        <v>7.6135999999999981E-2</v>
      </c>
      <c r="M537" s="201">
        <v>338.33664540763135</v>
      </c>
      <c r="N537" s="201">
        <v>423.0996045</v>
      </c>
      <c r="O537" s="201">
        <v>41.094000000000001</v>
      </c>
      <c r="P537" s="470">
        <v>41.094000000000001</v>
      </c>
      <c r="Q537" s="471">
        <v>423.0996045</v>
      </c>
      <c r="R537" s="471">
        <v>338.29857740763134</v>
      </c>
      <c r="S537" s="470">
        <v>130.17669581999996</v>
      </c>
      <c r="T537" s="470">
        <v>130.21476381999997</v>
      </c>
      <c r="U537" s="470"/>
      <c r="V537" s="170">
        <v>61.698065953600135</v>
      </c>
    </row>
    <row r="538" spans="1:22" x14ac:dyDescent="0.25">
      <c r="A538">
        <v>0</v>
      </c>
      <c r="B538" s="478"/>
      <c r="C538" s="478"/>
      <c r="D538" s="478"/>
      <c r="E538" s="477"/>
      <c r="F538" s="482"/>
      <c r="G538" s="480"/>
      <c r="H538" s="480" t="s">
        <v>1962</v>
      </c>
      <c r="I538" s="474"/>
      <c r="J538" s="471"/>
      <c r="K538" s="473"/>
      <c r="L538" s="470">
        <v>9.9516999999999994E-2</v>
      </c>
      <c r="M538" s="201">
        <v>338.24881890763135</v>
      </c>
      <c r="N538" s="201">
        <v>423.0996045</v>
      </c>
      <c r="O538" s="201">
        <v>41.094000000000001</v>
      </c>
      <c r="P538" s="470">
        <v>41.094000000000001</v>
      </c>
      <c r="Q538" s="471">
        <v>423.0996045</v>
      </c>
      <c r="R538" s="471">
        <v>338.19906040763135</v>
      </c>
      <c r="S538" s="470">
        <v>130.26452231999997</v>
      </c>
      <c r="T538" s="470">
        <v>130.31428081999996</v>
      </c>
      <c r="U538" s="470"/>
      <c r="V538" s="170">
        <v>61.785892453600141</v>
      </c>
    </row>
    <row r="539" spans="1:22" x14ac:dyDescent="0.25">
      <c r="A539">
        <v>0</v>
      </c>
      <c r="B539" s="478" t="s">
        <v>3081</v>
      </c>
      <c r="C539" s="478" t="s">
        <v>3321</v>
      </c>
      <c r="D539" s="478" t="s">
        <v>2194</v>
      </c>
      <c r="E539" s="477">
        <v>1305</v>
      </c>
      <c r="F539" s="482" t="s">
        <v>3316</v>
      </c>
      <c r="G539" s="480"/>
      <c r="H539" s="480" t="s">
        <v>3072</v>
      </c>
      <c r="I539" s="474">
        <v>34</v>
      </c>
      <c r="J539" s="471"/>
      <c r="K539" s="473"/>
      <c r="L539" s="470">
        <v>0.29817100000000002</v>
      </c>
      <c r="M539" s="201">
        <v>338.04997490763134</v>
      </c>
      <c r="N539" s="201">
        <v>423.0996045</v>
      </c>
      <c r="O539" s="201">
        <v>41.094000000000001</v>
      </c>
      <c r="P539" s="470">
        <v>41.094000000000001</v>
      </c>
      <c r="Q539" s="471">
        <v>423.0996045</v>
      </c>
      <c r="R539" s="471">
        <v>337.90088940763133</v>
      </c>
      <c r="S539" s="470">
        <v>130.46336631999995</v>
      </c>
      <c r="T539" s="470">
        <v>130.61245181999996</v>
      </c>
      <c r="U539" s="470"/>
      <c r="V539" s="170">
        <v>61.984736453600121</v>
      </c>
    </row>
    <row r="540" spans="1:22" x14ac:dyDescent="0.25">
      <c r="A540">
        <v>0</v>
      </c>
      <c r="B540" s="478"/>
      <c r="C540" s="478"/>
      <c r="D540" s="478"/>
      <c r="E540" s="477"/>
      <c r="F540" s="482" t="s">
        <v>619</v>
      </c>
      <c r="G540" s="480"/>
      <c r="H540" s="480"/>
      <c r="I540" s="474"/>
      <c r="J540" s="471"/>
      <c r="K540" s="473"/>
      <c r="L540" s="470">
        <v>0</v>
      </c>
      <c r="M540" s="201">
        <v>337.90088940763133</v>
      </c>
      <c r="N540" s="201">
        <v>423.0996045</v>
      </c>
      <c r="O540" s="201">
        <v>41.094000000000001</v>
      </c>
      <c r="P540" s="470">
        <v>41.094000000000001</v>
      </c>
      <c r="Q540" s="471">
        <v>423.0996045</v>
      </c>
      <c r="R540" s="471">
        <v>337.90088940763133</v>
      </c>
      <c r="S540" s="470">
        <v>130.61245181999996</v>
      </c>
      <c r="T540" s="470">
        <v>130.61245181999996</v>
      </c>
      <c r="U540" s="470"/>
      <c r="V540" s="170">
        <v>62.133821953600133</v>
      </c>
    </row>
    <row r="541" spans="1:22" x14ac:dyDescent="0.25">
      <c r="A541">
        <v>0</v>
      </c>
      <c r="B541" s="478"/>
      <c r="C541" s="478"/>
      <c r="D541" s="478"/>
      <c r="E541" s="477"/>
      <c r="F541" s="482" t="s">
        <v>619</v>
      </c>
      <c r="G541" s="480"/>
      <c r="H541" s="480"/>
      <c r="I541" s="474"/>
      <c r="J541" s="471"/>
      <c r="K541" s="473"/>
      <c r="L541" s="470">
        <v>0</v>
      </c>
      <c r="M541" s="201">
        <v>337.90088940763133</v>
      </c>
      <c r="N541" s="201">
        <v>423.0996045</v>
      </c>
      <c r="O541" s="201">
        <v>41.094000000000001</v>
      </c>
      <c r="P541" s="470">
        <v>41.094000000000001</v>
      </c>
      <c r="Q541" s="471">
        <v>423.0996045</v>
      </c>
      <c r="R541" s="471">
        <v>337.90088940763133</v>
      </c>
      <c r="S541" s="470">
        <v>130.61245181999996</v>
      </c>
      <c r="T541" s="470">
        <v>130.61245181999996</v>
      </c>
      <c r="U541" s="470"/>
      <c r="V541" s="170">
        <v>62.133821953600133</v>
      </c>
    </row>
    <row r="542" spans="1:22" x14ac:dyDescent="0.25">
      <c r="A542">
        <v>0</v>
      </c>
      <c r="B542" s="478"/>
      <c r="C542" s="478"/>
      <c r="D542" s="478"/>
      <c r="E542" s="477"/>
      <c r="F542" s="482" t="s">
        <v>619</v>
      </c>
      <c r="G542" s="480"/>
      <c r="H542" s="480" t="s">
        <v>1962</v>
      </c>
      <c r="I542" s="474"/>
      <c r="J542" s="471"/>
      <c r="K542" s="473"/>
      <c r="L542" s="470">
        <v>9.9516999999999994E-2</v>
      </c>
      <c r="M542" s="201">
        <v>337.85113090763133</v>
      </c>
      <c r="N542" s="201">
        <v>423.0996045</v>
      </c>
      <c r="O542" s="201">
        <v>41.094000000000001</v>
      </c>
      <c r="P542" s="470">
        <v>41.094000000000001</v>
      </c>
      <c r="Q542" s="471">
        <v>423.0996045</v>
      </c>
      <c r="R542" s="471">
        <v>337.80137240763133</v>
      </c>
      <c r="S542" s="470">
        <v>130.66221031999996</v>
      </c>
      <c r="T542" s="470">
        <v>130.71196881999995</v>
      </c>
      <c r="U542" s="470"/>
      <c r="V542" s="170">
        <v>62.183580453600129</v>
      </c>
    </row>
    <row r="543" spans="1:22" x14ac:dyDescent="0.25">
      <c r="A543">
        <v>0</v>
      </c>
      <c r="B543" s="478" t="s">
        <v>3081</v>
      </c>
      <c r="C543" s="478" t="s">
        <v>3321</v>
      </c>
      <c r="D543" s="478" t="s">
        <v>2192</v>
      </c>
      <c r="E543" s="477">
        <v>1309</v>
      </c>
      <c r="F543" s="482" t="s">
        <v>3315</v>
      </c>
      <c r="G543" s="480"/>
      <c r="H543" s="480" t="s">
        <v>3072</v>
      </c>
      <c r="I543" s="474">
        <v>34</v>
      </c>
      <c r="J543" s="471"/>
      <c r="K543" s="473"/>
      <c r="L543" s="470">
        <v>0.29817100000000002</v>
      </c>
      <c r="M543" s="201">
        <v>337.65228690763132</v>
      </c>
      <c r="N543" s="201">
        <v>423.0996045</v>
      </c>
      <c r="O543" s="201">
        <v>41.094000000000001</v>
      </c>
      <c r="P543" s="470">
        <v>41.094000000000001</v>
      </c>
      <c r="Q543" s="471">
        <v>423.0996045</v>
      </c>
      <c r="R543" s="471">
        <v>337.50320140763131</v>
      </c>
      <c r="S543" s="470">
        <v>130.86105431999994</v>
      </c>
      <c r="T543" s="470">
        <v>131.01013981999995</v>
      </c>
      <c r="U543" s="470"/>
      <c r="V543" s="170">
        <v>62.382424453600109</v>
      </c>
    </row>
    <row r="544" spans="1:22" x14ac:dyDescent="0.25">
      <c r="A544">
        <v>0</v>
      </c>
      <c r="B544" s="478"/>
      <c r="C544" s="478"/>
      <c r="D544" s="478"/>
      <c r="E544" s="477"/>
      <c r="F544" s="482" t="s">
        <v>619</v>
      </c>
      <c r="G544" s="480"/>
      <c r="H544" s="480"/>
      <c r="I544" s="474"/>
      <c r="J544" s="471"/>
      <c r="K544" s="473"/>
      <c r="L544" s="470">
        <v>0</v>
      </c>
      <c r="M544" s="201">
        <v>337.50320140763131</v>
      </c>
      <c r="N544" s="201">
        <v>423.0996045</v>
      </c>
      <c r="O544" s="201">
        <v>41.094000000000001</v>
      </c>
      <c r="P544" s="470">
        <v>41.094000000000001</v>
      </c>
      <c r="Q544" s="471">
        <v>423.0996045</v>
      </c>
      <c r="R544" s="471">
        <v>337.50320140763131</v>
      </c>
      <c r="S544" s="470">
        <v>131.01013981999995</v>
      </c>
      <c r="T544" s="470">
        <v>131.01013981999995</v>
      </c>
      <c r="U544" s="470"/>
      <c r="V544" s="170">
        <v>62.531509953600121</v>
      </c>
    </row>
    <row r="545" spans="1:22" x14ac:dyDescent="0.25">
      <c r="A545">
        <v>0</v>
      </c>
      <c r="B545" s="478"/>
      <c r="C545" s="478"/>
      <c r="D545" s="478"/>
      <c r="E545" s="477"/>
      <c r="F545" s="482" t="s">
        <v>619</v>
      </c>
      <c r="G545" s="480"/>
      <c r="H545" s="480"/>
      <c r="I545" s="474"/>
      <c r="J545" s="471"/>
      <c r="K545" s="473"/>
      <c r="L545" s="470">
        <v>0</v>
      </c>
      <c r="M545" s="201">
        <v>337.50320140763131</v>
      </c>
      <c r="N545" s="201">
        <v>423.0996045</v>
      </c>
      <c r="O545" s="201">
        <v>41.094000000000001</v>
      </c>
      <c r="P545" s="470">
        <v>41.094000000000001</v>
      </c>
      <c r="Q545" s="471">
        <v>423.0996045</v>
      </c>
      <c r="R545" s="471">
        <v>337.50320140763131</v>
      </c>
      <c r="S545" s="470">
        <v>131.01013981999995</v>
      </c>
      <c r="T545" s="470">
        <v>131.01013981999995</v>
      </c>
      <c r="U545" s="470"/>
      <c r="V545" s="170">
        <v>62.531509953600121</v>
      </c>
    </row>
    <row r="546" spans="1:22" x14ac:dyDescent="0.25">
      <c r="A546">
        <v>0</v>
      </c>
      <c r="B546" s="478"/>
      <c r="C546" s="478"/>
      <c r="D546" s="478"/>
      <c r="E546" s="477"/>
      <c r="F546" s="482" t="s">
        <v>619</v>
      </c>
      <c r="G546" s="480"/>
      <c r="H546" s="480" t="s">
        <v>1962</v>
      </c>
      <c r="I546" s="474"/>
      <c r="J546" s="471"/>
      <c r="K546" s="473"/>
      <c r="L546" s="470">
        <v>9.9516999999999994E-2</v>
      </c>
      <c r="M546" s="201">
        <v>337.45344290763131</v>
      </c>
      <c r="N546" s="201">
        <v>423.0996045</v>
      </c>
      <c r="O546" s="201">
        <v>41.094000000000001</v>
      </c>
      <c r="P546" s="470">
        <v>41.094000000000001</v>
      </c>
      <c r="Q546" s="471">
        <v>423.0996045</v>
      </c>
      <c r="R546" s="471">
        <v>337.40368440763132</v>
      </c>
      <c r="S546" s="470">
        <v>131.05989831999995</v>
      </c>
      <c r="T546" s="470">
        <v>131.10965681999994</v>
      </c>
      <c r="U546" s="470"/>
      <c r="V546" s="170">
        <v>62.581268453600117</v>
      </c>
    </row>
    <row r="547" spans="1:22" x14ac:dyDescent="0.25">
      <c r="A547">
        <v>0</v>
      </c>
      <c r="B547" s="478" t="s">
        <v>3081</v>
      </c>
      <c r="C547" s="478" t="s">
        <v>3321</v>
      </c>
      <c r="D547" s="478" t="s">
        <v>2190</v>
      </c>
      <c r="E547" s="477">
        <v>1313</v>
      </c>
      <c r="F547" s="482" t="s">
        <v>3314</v>
      </c>
      <c r="G547" s="480"/>
      <c r="H547" s="480" t="s">
        <v>3072</v>
      </c>
      <c r="I547" s="474">
        <v>34</v>
      </c>
      <c r="J547" s="471"/>
      <c r="K547" s="473"/>
      <c r="L547" s="470">
        <v>0.29817100000000002</v>
      </c>
      <c r="M547" s="201">
        <v>337.2545989076313</v>
      </c>
      <c r="N547" s="201">
        <v>423.0996045</v>
      </c>
      <c r="O547" s="201">
        <v>41.094000000000001</v>
      </c>
      <c r="P547" s="470">
        <v>41.094000000000001</v>
      </c>
      <c r="Q547" s="471">
        <v>423.0996045</v>
      </c>
      <c r="R547" s="471">
        <v>337.10551340763129</v>
      </c>
      <c r="S547" s="470">
        <v>131.25874231999993</v>
      </c>
      <c r="T547" s="470">
        <v>131.40782781999994</v>
      </c>
      <c r="U547" s="470"/>
      <c r="V547" s="170">
        <v>62.780112453600097</v>
      </c>
    </row>
    <row r="548" spans="1:22" x14ac:dyDescent="0.25">
      <c r="A548">
        <v>0</v>
      </c>
      <c r="B548" s="478"/>
      <c r="C548" s="478"/>
      <c r="D548" s="478"/>
      <c r="E548" s="477"/>
      <c r="F548" s="482" t="s">
        <v>619</v>
      </c>
      <c r="G548" s="480"/>
      <c r="H548" s="480"/>
      <c r="I548" s="474"/>
      <c r="J548" s="471"/>
      <c r="K548" s="473"/>
      <c r="L548" s="470">
        <v>0</v>
      </c>
      <c r="M548" s="201">
        <v>337.10551340763129</v>
      </c>
      <c r="N548" s="201">
        <v>423.0996045</v>
      </c>
      <c r="O548" s="201">
        <v>41.094000000000001</v>
      </c>
      <c r="P548" s="470">
        <v>41.094000000000001</v>
      </c>
      <c r="Q548" s="471">
        <v>423.0996045</v>
      </c>
      <c r="R548" s="471">
        <v>337.10551340763129</v>
      </c>
      <c r="S548" s="470">
        <v>131.40782781999994</v>
      </c>
      <c r="T548" s="470">
        <v>131.40782781999994</v>
      </c>
      <c r="U548" s="470"/>
      <c r="V548" s="170">
        <v>62.929197953600109</v>
      </c>
    </row>
    <row r="549" spans="1:22" x14ac:dyDescent="0.25">
      <c r="A549">
        <v>0</v>
      </c>
      <c r="B549" s="478" t="s">
        <v>3081</v>
      </c>
      <c r="C549" s="478" t="s">
        <v>3321</v>
      </c>
      <c r="D549" s="478" t="s">
        <v>2174</v>
      </c>
      <c r="E549" s="477">
        <v>1314</v>
      </c>
      <c r="F549" s="482" t="s">
        <v>3313</v>
      </c>
      <c r="G549" s="480"/>
      <c r="H549" s="480" t="s">
        <v>2172</v>
      </c>
      <c r="I549" s="474"/>
      <c r="J549" s="471"/>
      <c r="K549" s="473"/>
      <c r="L549" s="470">
        <v>0</v>
      </c>
      <c r="M549" s="201">
        <v>337.10551340763129</v>
      </c>
      <c r="N549" s="201">
        <v>423.0996045</v>
      </c>
      <c r="O549" s="201">
        <v>41.094000000000001</v>
      </c>
      <c r="P549" s="470">
        <v>41.094000000000001</v>
      </c>
      <c r="Q549" s="471">
        <v>423.0996045</v>
      </c>
      <c r="R549" s="471">
        <v>337.10551340763129</v>
      </c>
      <c r="S549" s="470">
        <v>131.40782781999994</v>
      </c>
      <c r="T549" s="470">
        <v>131.40782781999994</v>
      </c>
      <c r="U549" s="470"/>
      <c r="V549" s="170">
        <v>62.929197953600109</v>
      </c>
    </row>
    <row r="550" spans="1:22" x14ac:dyDescent="0.25">
      <c r="A550">
        <v>0</v>
      </c>
      <c r="B550" s="478"/>
      <c r="C550" s="478"/>
      <c r="D550" s="478"/>
      <c r="E550" s="477"/>
      <c r="F550" s="482"/>
      <c r="G550" s="480"/>
      <c r="H550" s="480" t="s">
        <v>1962</v>
      </c>
      <c r="I550" s="474"/>
      <c r="J550" s="471"/>
      <c r="K550" s="473"/>
      <c r="L550" s="470">
        <v>9.650984E-2</v>
      </c>
      <c r="M550" s="201">
        <v>337.05725848763132</v>
      </c>
      <c r="N550" s="201">
        <v>423.0996045</v>
      </c>
      <c r="O550" s="201">
        <v>41.094000000000001</v>
      </c>
      <c r="P550" s="470">
        <v>41.094000000000001</v>
      </c>
      <c r="Q550" s="471">
        <v>423.0996045</v>
      </c>
      <c r="R550" s="471">
        <v>337.00900356763128</v>
      </c>
      <c r="S550" s="470">
        <v>131.45608273999994</v>
      </c>
      <c r="T550" s="470">
        <v>131.50433765999995</v>
      </c>
      <c r="U550" s="470"/>
      <c r="V550" s="170">
        <v>62.977452873600114</v>
      </c>
    </row>
    <row r="551" spans="1:22" x14ac:dyDescent="0.25">
      <c r="A551">
        <v>0</v>
      </c>
      <c r="B551" s="478" t="s">
        <v>3081</v>
      </c>
      <c r="C551" s="478" t="s">
        <v>3321</v>
      </c>
      <c r="D551" s="478" t="s">
        <v>111</v>
      </c>
      <c r="E551" s="477">
        <v>1315</v>
      </c>
      <c r="F551" s="482" t="s">
        <v>537</v>
      </c>
      <c r="G551" s="480" t="s">
        <v>3135</v>
      </c>
      <c r="H551" s="480" t="s">
        <v>3134</v>
      </c>
      <c r="I551" s="474">
        <v>40</v>
      </c>
      <c r="J551" s="471"/>
      <c r="K551" s="473"/>
      <c r="L551" s="470">
        <v>0</v>
      </c>
      <c r="M551" s="201">
        <v>337.00900356763128</v>
      </c>
      <c r="N551" s="201">
        <v>423.0996045</v>
      </c>
      <c r="O551" s="201">
        <v>41.094000000000001</v>
      </c>
      <c r="P551" s="470">
        <v>41.094000000000001</v>
      </c>
      <c r="Q551" s="471">
        <v>423.0996045</v>
      </c>
      <c r="R551" s="471">
        <v>337.00900356763128</v>
      </c>
      <c r="S551" s="470">
        <v>131.50433765999995</v>
      </c>
      <c r="T551" s="470">
        <v>131.50433765999995</v>
      </c>
      <c r="U551" s="470"/>
      <c r="V551" s="170">
        <v>63.02570779360012</v>
      </c>
    </row>
    <row r="552" spans="1:22" x14ac:dyDescent="0.25">
      <c r="A552">
        <v>0</v>
      </c>
      <c r="B552" s="478"/>
      <c r="C552" s="478"/>
      <c r="D552" s="478"/>
      <c r="E552" s="477"/>
      <c r="F552" s="482"/>
      <c r="G552" s="480"/>
      <c r="H552" s="480" t="s">
        <v>3133</v>
      </c>
      <c r="I552" s="474"/>
      <c r="J552" s="471"/>
      <c r="K552" s="473"/>
      <c r="L552" s="470">
        <v>5.5879999999999999E-2</v>
      </c>
      <c r="M552" s="201">
        <v>336.98106356763128</v>
      </c>
      <c r="N552" s="201">
        <v>423.0996045</v>
      </c>
      <c r="O552" s="201">
        <v>41.094000000000001</v>
      </c>
      <c r="P552" s="470">
        <v>41.094000000000001</v>
      </c>
      <c r="Q552" s="471">
        <v>423.0996045</v>
      </c>
      <c r="R552" s="471">
        <v>336.95312356763128</v>
      </c>
      <c r="S552" s="470">
        <v>131.53227765999995</v>
      </c>
      <c r="T552" s="470">
        <v>131.56021765999995</v>
      </c>
      <c r="U552" s="470"/>
      <c r="V552" s="170">
        <v>63.053647793600121</v>
      </c>
    </row>
    <row r="553" spans="1:22" x14ac:dyDescent="0.25">
      <c r="A553">
        <v>0</v>
      </c>
      <c r="B553" s="478"/>
      <c r="C553" s="478"/>
      <c r="D553" s="478"/>
      <c r="E553" s="477"/>
      <c r="F553" s="482" t="s">
        <v>619</v>
      </c>
      <c r="G553" s="480"/>
      <c r="H553" s="480" t="s">
        <v>3132</v>
      </c>
      <c r="I553" s="474">
        <v>40</v>
      </c>
      <c r="J553" s="471"/>
      <c r="K553" s="473"/>
      <c r="L553" s="470">
        <v>7.6135999999999981E-2</v>
      </c>
      <c r="M553" s="201">
        <v>336.91505556763127</v>
      </c>
      <c r="N553" s="201">
        <v>423.0996045</v>
      </c>
      <c r="O553" s="201">
        <v>41.094000000000001</v>
      </c>
      <c r="P553" s="470">
        <v>41.094000000000001</v>
      </c>
      <c r="Q553" s="471">
        <v>423.0996045</v>
      </c>
      <c r="R553" s="471">
        <v>336.87698756763126</v>
      </c>
      <c r="S553" s="470">
        <v>131.59828565999993</v>
      </c>
      <c r="T553" s="470">
        <v>131.63635365999994</v>
      </c>
      <c r="U553" s="470"/>
      <c r="V553" s="170">
        <v>63.119655793600103</v>
      </c>
    </row>
    <row r="554" spans="1:22" x14ac:dyDescent="0.25">
      <c r="A554">
        <v>0</v>
      </c>
      <c r="B554" s="478" t="s">
        <v>3081</v>
      </c>
      <c r="C554" s="478" t="s">
        <v>3321</v>
      </c>
      <c r="D554" s="478" t="s">
        <v>3141</v>
      </c>
      <c r="E554" s="477">
        <v>1319</v>
      </c>
      <c r="F554" s="482" t="s">
        <v>3312</v>
      </c>
      <c r="G554" s="480" t="s">
        <v>2185</v>
      </c>
      <c r="H554" s="480" t="s">
        <v>2184</v>
      </c>
      <c r="I554" s="474">
        <v>40</v>
      </c>
      <c r="J554" s="471"/>
      <c r="K554" s="473"/>
      <c r="L554" s="470">
        <v>0.5</v>
      </c>
      <c r="M554" s="201">
        <v>336.62698756763126</v>
      </c>
      <c r="N554" s="201">
        <v>423.0996045</v>
      </c>
      <c r="O554" s="201">
        <v>41.094000000000001</v>
      </c>
      <c r="P554" s="470">
        <v>41.094000000000001</v>
      </c>
      <c r="Q554" s="471">
        <v>423.0996045</v>
      </c>
      <c r="R554" s="471">
        <v>336.37698756763126</v>
      </c>
      <c r="S554" s="470">
        <v>131.88635365999994</v>
      </c>
      <c r="T554" s="470">
        <v>132.13635365999994</v>
      </c>
      <c r="U554" s="470"/>
      <c r="V554" s="170">
        <v>63.407723793600113</v>
      </c>
    </row>
    <row r="555" spans="1:22" x14ac:dyDescent="0.25">
      <c r="A555">
        <v>0</v>
      </c>
      <c r="B555" s="478"/>
      <c r="C555" s="478"/>
      <c r="D555" s="478"/>
      <c r="E555" s="477"/>
      <c r="F555" s="482" t="s">
        <v>619</v>
      </c>
      <c r="G555" s="480"/>
      <c r="H555" s="480" t="s">
        <v>3129</v>
      </c>
      <c r="I555" s="474">
        <v>40</v>
      </c>
      <c r="J555" s="471"/>
      <c r="K555" s="473"/>
      <c r="L555" s="470">
        <v>7.6135999999999981E-2</v>
      </c>
      <c r="M555" s="201">
        <v>336.33891956763125</v>
      </c>
      <c r="N555" s="201">
        <v>423.0996045</v>
      </c>
      <c r="O555" s="201">
        <v>41.094000000000001</v>
      </c>
      <c r="P555" s="470">
        <v>41.094000000000001</v>
      </c>
      <c r="Q555" s="471">
        <v>423.0996045</v>
      </c>
      <c r="R555" s="471">
        <v>336.30085156763124</v>
      </c>
      <c r="S555" s="470">
        <v>132.17442165999992</v>
      </c>
      <c r="T555" s="470">
        <v>132.21248965999993</v>
      </c>
      <c r="U555" s="470"/>
      <c r="V555" s="170">
        <v>63.695791793600094</v>
      </c>
    </row>
    <row r="556" spans="1:22" x14ac:dyDescent="0.25">
      <c r="A556">
        <v>0</v>
      </c>
      <c r="B556" s="478"/>
      <c r="C556" s="478"/>
      <c r="D556" s="478"/>
      <c r="E556" s="477"/>
      <c r="F556" s="482"/>
      <c r="G556" s="480"/>
      <c r="H556" s="480" t="s">
        <v>1962</v>
      </c>
      <c r="I556" s="474"/>
      <c r="J556" s="471"/>
      <c r="K556" s="473"/>
      <c r="L556" s="470">
        <v>9.9516999999999994E-2</v>
      </c>
      <c r="M556" s="201">
        <v>336.25109306763125</v>
      </c>
      <c r="N556" s="201">
        <v>423.0996045</v>
      </c>
      <c r="O556" s="201">
        <v>41.094000000000001</v>
      </c>
      <c r="P556" s="470">
        <v>41.094000000000001</v>
      </c>
      <c r="Q556" s="471">
        <v>423.0996045</v>
      </c>
      <c r="R556" s="471">
        <v>336.20133456763125</v>
      </c>
      <c r="S556" s="470">
        <v>132.26224815999993</v>
      </c>
      <c r="T556" s="470">
        <v>132.31200665999992</v>
      </c>
      <c r="U556" s="470"/>
      <c r="V556" s="170">
        <v>63.783618293600099</v>
      </c>
    </row>
    <row r="557" spans="1:22" x14ac:dyDescent="0.25">
      <c r="A557">
        <v>0</v>
      </c>
      <c r="B557" s="478" t="s">
        <v>3081</v>
      </c>
      <c r="C557" s="478" t="s">
        <v>3321</v>
      </c>
      <c r="D557" s="478" t="s">
        <v>2183</v>
      </c>
      <c r="E557" s="477">
        <v>1325</v>
      </c>
      <c r="F557" s="482" t="s">
        <v>3311</v>
      </c>
      <c r="G557" s="480"/>
      <c r="H557" s="480" t="s">
        <v>3072</v>
      </c>
      <c r="I557" s="474">
        <v>34</v>
      </c>
      <c r="J557" s="471"/>
      <c r="K557" s="473"/>
      <c r="L557" s="470">
        <v>0.29817100000000002</v>
      </c>
      <c r="M557" s="201">
        <v>336.05224906763124</v>
      </c>
      <c r="N557" s="201">
        <v>423.0996045</v>
      </c>
      <c r="O557" s="201">
        <v>41.094000000000001</v>
      </c>
      <c r="P557" s="470">
        <v>41.094000000000001</v>
      </c>
      <c r="Q557" s="471">
        <v>423.0996045</v>
      </c>
      <c r="R557" s="471">
        <v>335.90316356763122</v>
      </c>
      <c r="S557" s="470">
        <v>132.46109215999991</v>
      </c>
      <c r="T557" s="470">
        <v>132.61017765999992</v>
      </c>
      <c r="U557" s="470"/>
      <c r="V557" s="170">
        <v>63.982462293600079</v>
      </c>
    </row>
    <row r="558" spans="1:22" x14ac:dyDescent="0.25">
      <c r="A558">
        <v>0</v>
      </c>
      <c r="B558" s="478"/>
      <c r="C558" s="478"/>
      <c r="D558" s="478"/>
      <c r="E558" s="477"/>
      <c r="F558" s="482" t="s">
        <v>619</v>
      </c>
      <c r="G558" s="480"/>
      <c r="H558" s="480"/>
      <c r="I558" s="474"/>
      <c r="J558" s="471"/>
      <c r="K558" s="473"/>
      <c r="L558" s="470">
        <v>0</v>
      </c>
      <c r="M558" s="201">
        <v>335.90316356763122</v>
      </c>
      <c r="N558" s="201">
        <v>423.0996045</v>
      </c>
      <c r="O558" s="201">
        <v>41.094000000000001</v>
      </c>
      <c r="P558" s="470">
        <v>41.094000000000001</v>
      </c>
      <c r="Q558" s="471">
        <v>423.0996045</v>
      </c>
      <c r="R558" s="471">
        <v>335.90316356763122</v>
      </c>
      <c r="S558" s="470">
        <v>132.61017765999992</v>
      </c>
      <c r="T558" s="470">
        <v>132.61017765999992</v>
      </c>
      <c r="U558" s="470"/>
      <c r="V558" s="170">
        <v>64.131547793600092</v>
      </c>
    </row>
    <row r="559" spans="1:22" x14ac:dyDescent="0.25">
      <c r="A559">
        <v>0</v>
      </c>
      <c r="B559" s="478"/>
      <c r="C559" s="478"/>
      <c r="D559" s="478"/>
      <c r="E559" s="477"/>
      <c r="F559" s="482" t="s">
        <v>619</v>
      </c>
      <c r="G559" s="480"/>
      <c r="H559" s="480"/>
      <c r="I559" s="474"/>
      <c r="J559" s="471"/>
      <c r="K559" s="473"/>
      <c r="L559" s="470">
        <v>0</v>
      </c>
      <c r="M559" s="201">
        <v>335.90316356763122</v>
      </c>
      <c r="N559" s="201">
        <v>423.0996045</v>
      </c>
      <c r="O559" s="201">
        <v>41.094000000000001</v>
      </c>
      <c r="P559" s="470">
        <v>41.094000000000001</v>
      </c>
      <c r="Q559" s="471">
        <v>423.0996045</v>
      </c>
      <c r="R559" s="471">
        <v>335.90316356763122</v>
      </c>
      <c r="S559" s="470">
        <v>132.61017765999992</v>
      </c>
      <c r="T559" s="470">
        <v>132.61017765999992</v>
      </c>
      <c r="U559" s="470"/>
      <c r="V559" s="170">
        <v>64.131547793600092</v>
      </c>
    </row>
    <row r="560" spans="1:22" x14ac:dyDescent="0.25">
      <c r="A560">
        <v>0</v>
      </c>
      <c r="B560" s="478"/>
      <c r="C560" s="478"/>
      <c r="D560" s="478"/>
      <c r="E560" s="477"/>
      <c r="F560" s="482" t="s">
        <v>619</v>
      </c>
      <c r="G560" s="480"/>
      <c r="H560" s="480" t="s">
        <v>1962</v>
      </c>
      <c r="I560" s="474"/>
      <c r="J560" s="471"/>
      <c r="K560" s="473"/>
      <c r="L560" s="470">
        <v>9.9516999999999994E-2</v>
      </c>
      <c r="M560" s="201">
        <v>335.85340506763123</v>
      </c>
      <c r="N560" s="201">
        <v>423.0996045</v>
      </c>
      <c r="O560" s="201">
        <v>41.094000000000001</v>
      </c>
      <c r="P560" s="470">
        <v>41.094000000000001</v>
      </c>
      <c r="Q560" s="471">
        <v>423.0996045</v>
      </c>
      <c r="R560" s="471">
        <v>335.80364656763123</v>
      </c>
      <c r="S560" s="470">
        <v>132.65993615999992</v>
      </c>
      <c r="T560" s="470">
        <v>132.70969465999991</v>
      </c>
      <c r="U560" s="470"/>
      <c r="V560" s="170">
        <v>64.181306293600088</v>
      </c>
    </row>
    <row r="561" spans="1:22" x14ac:dyDescent="0.25">
      <c r="A561">
        <v>0</v>
      </c>
      <c r="B561" s="478" t="s">
        <v>3081</v>
      </c>
      <c r="C561" s="478" t="s">
        <v>3321</v>
      </c>
      <c r="D561" s="478" t="s">
        <v>2181</v>
      </c>
      <c r="E561" s="477">
        <v>1329</v>
      </c>
      <c r="F561" s="482" t="s">
        <v>3310</v>
      </c>
      <c r="G561" s="480"/>
      <c r="H561" s="480" t="s">
        <v>3072</v>
      </c>
      <c r="I561" s="474">
        <v>34</v>
      </c>
      <c r="J561" s="471"/>
      <c r="K561" s="473"/>
      <c r="L561" s="470">
        <v>0.29817100000000002</v>
      </c>
      <c r="M561" s="201">
        <v>335.65456106763122</v>
      </c>
      <c r="N561" s="201">
        <v>423.0996045</v>
      </c>
      <c r="O561" s="201">
        <v>41.094000000000001</v>
      </c>
      <c r="P561" s="470">
        <v>41.094000000000001</v>
      </c>
      <c r="Q561" s="471">
        <v>423.0996045</v>
      </c>
      <c r="R561" s="471">
        <v>335.50547556763121</v>
      </c>
      <c r="S561" s="470">
        <v>132.8587801599999</v>
      </c>
      <c r="T561" s="470">
        <v>133.00786565999991</v>
      </c>
      <c r="U561" s="470"/>
      <c r="V561" s="170">
        <v>64.380150293600067</v>
      </c>
    </row>
    <row r="562" spans="1:22" x14ac:dyDescent="0.25">
      <c r="A562">
        <v>0</v>
      </c>
      <c r="B562" s="478"/>
      <c r="C562" s="478"/>
      <c r="D562" s="478"/>
      <c r="E562" s="477"/>
      <c r="F562" s="482" t="s">
        <v>619</v>
      </c>
      <c r="G562" s="480"/>
      <c r="H562" s="480"/>
      <c r="I562" s="474"/>
      <c r="J562" s="471"/>
      <c r="K562" s="473"/>
      <c r="L562" s="470">
        <v>0</v>
      </c>
      <c r="M562" s="201">
        <v>335.50547556763121</v>
      </c>
      <c r="N562" s="201">
        <v>423.0996045</v>
      </c>
      <c r="O562" s="201">
        <v>41.094000000000001</v>
      </c>
      <c r="P562" s="470">
        <v>41.094000000000001</v>
      </c>
      <c r="Q562" s="471">
        <v>423.0996045</v>
      </c>
      <c r="R562" s="471">
        <v>335.50547556763121</v>
      </c>
      <c r="S562" s="470">
        <v>133.00786565999991</v>
      </c>
      <c r="T562" s="470">
        <v>133.00786565999991</v>
      </c>
      <c r="U562" s="470"/>
      <c r="V562" s="170">
        <v>64.52923579360008</v>
      </c>
    </row>
    <row r="563" spans="1:22" x14ac:dyDescent="0.25">
      <c r="A563">
        <v>0</v>
      </c>
      <c r="B563" s="478"/>
      <c r="C563" s="478"/>
      <c r="D563" s="478"/>
      <c r="E563" s="477"/>
      <c r="F563" s="482" t="s">
        <v>619</v>
      </c>
      <c r="G563" s="480"/>
      <c r="H563" s="480"/>
      <c r="I563" s="474"/>
      <c r="J563" s="471"/>
      <c r="K563" s="473"/>
      <c r="L563" s="470">
        <v>0</v>
      </c>
      <c r="M563" s="201">
        <v>335.50547556763121</v>
      </c>
      <c r="N563" s="201">
        <v>423.0996045</v>
      </c>
      <c r="O563" s="201">
        <v>41.094000000000001</v>
      </c>
      <c r="P563" s="470">
        <v>41.094000000000001</v>
      </c>
      <c r="Q563" s="471">
        <v>423.0996045</v>
      </c>
      <c r="R563" s="471">
        <v>335.50547556763121</v>
      </c>
      <c r="S563" s="470">
        <v>133.00786565999991</v>
      </c>
      <c r="T563" s="470">
        <v>133.00786565999991</v>
      </c>
      <c r="U563" s="470"/>
      <c r="V563" s="170">
        <v>64.52923579360008</v>
      </c>
    </row>
    <row r="564" spans="1:22" x14ac:dyDescent="0.25">
      <c r="A564">
        <v>0</v>
      </c>
      <c r="B564" s="478"/>
      <c r="C564" s="478"/>
      <c r="D564" s="478"/>
      <c r="E564" s="477"/>
      <c r="F564" s="482" t="s">
        <v>619</v>
      </c>
      <c r="G564" s="480"/>
      <c r="H564" s="480" t="s">
        <v>1962</v>
      </c>
      <c r="I564" s="474"/>
      <c r="J564" s="471"/>
      <c r="K564" s="473"/>
      <c r="L564" s="470">
        <v>9.9516999999999994E-2</v>
      </c>
      <c r="M564" s="201">
        <v>335.45571706763121</v>
      </c>
      <c r="N564" s="201">
        <v>423.0996045</v>
      </c>
      <c r="O564" s="201">
        <v>41.094000000000001</v>
      </c>
      <c r="P564" s="470">
        <v>41.094000000000001</v>
      </c>
      <c r="Q564" s="471">
        <v>423.0996045</v>
      </c>
      <c r="R564" s="471">
        <v>335.40595856763122</v>
      </c>
      <c r="S564" s="470">
        <v>133.0576241599999</v>
      </c>
      <c r="T564" s="470">
        <v>133.1073826599999</v>
      </c>
      <c r="U564" s="470"/>
      <c r="V564" s="170">
        <v>64.578994293600076</v>
      </c>
    </row>
    <row r="565" spans="1:22" x14ac:dyDescent="0.25">
      <c r="A565">
        <v>0</v>
      </c>
      <c r="B565" s="478" t="s">
        <v>3081</v>
      </c>
      <c r="C565" s="478" t="s">
        <v>3321</v>
      </c>
      <c r="D565" s="478" t="s">
        <v>2179</v>
      </c>
      <c r="E565" s="477">
        <v>1333</v>
      </c>
      <c r="F565" s="482" t="s">
        <v>3309</v>
      </c>
      <c r="G565" s="480"/>
      <c r="H565" s="480" t="s">
        <v>3072</v>
      </c>
      <c r="I565" s="474">
        <v>34</v>
      </c>
      <c r="J565" s="471"/>
      <c r="K565" s="473"/>
      <c r="L565" s="470">
        <v>0.29817100000000002</v>
      </c>
      <c r="M565" s="201">
        <v>335.2568730676312</v>
      </c>
      <c r="N565" s="201">
        <v>423.0996045</v>
      </c>
      <c r="O565" s="201">
        <v>41.094000000000001</v>
      </c>
      <c r="P565" s="470">
        <v>41.094000000000001</v>
      </c>
      <c r="Q565" s="471">
        <v>423.0996045</v>
      </c>
      <c r="R565" s="471">
        <v>335.10778756763119</v>
      </c>
      <c r="S565" s="470">
        <v>133.25646815999988</v>
      </c>
      <c r="T565" s="470">
        <v>133.4055536599999</v>
      </c>
      <c r="U565" s="470"/>
      <c r="V565" s="170">
        <v>64.777838293600055</v>
      </c>
    </row>
    <row r="566" spans="1:22" x14ac:dyDescent="0.25">
      <c r="A566">
        <v>0</v>
      </c>
      <c r="B566" s="478"/>
      <c r="C566" s="478"/>
      <c r="D566" s="478"/>
      <c r="E566" s="477"/>
      <c r="F566" s="482" t="s">
        <v>619</v>
      </c>
      <c r="G566" s="480"/>
      <c r="H566" s="480"/>
      <c r="I566" s="474"/>
      <c r="J566" s="471"/>
      <c r="K566" s="473"/>
      <c r="L566" s="470">
        <v>0</v>
      </c>
      <c r="M566" s="201">
        <v>335.10778756763119</v>
      </c>
      <c r="N566" s="201">
        <v>423.0996045</v>
      </c>
      <c r="O566" s="201">
        <v>41.094000000000001</v>
      </c>
      <c r="P566" s="470">
        <v>41.094000000000001</v>
      </c>
      <c r="Q566" s="471">
        <v>423.0996045</v>
      </c>
      <c r="R566" s="471">
        <v>335.10778756763119</v>
      </c>
      <c r="S566" s="470">
        <v>133.4055536599999</v>
      </c>
      <c r="T566" s="470">
        <v>133.4055536599999</v>
      </c>
      <c r="U566" s="470"/>
      <c r="V566" s="170">
        <v>64.926923793600068</v>
      </c>
    </row>
    <row r="567" spans="1:22" x14ac:dyDescent="0.25">
      <c r="A567">
        <v>0</v>
      </c>
      <c r="B567" s="478" t="s">
        <v>3081</v>
      </c>
      <c r="C567" s="478" t="s">
        <v>3321</v>
      </c>
      <c r="D567" s="478" t="s">
        <v>2174</v>
      </c>
      <c r="E567" s="477">
        <v>1334</v>
      </c>
      <c r="F567" s="482" t="s">
        <v>3308</v>
      </c>
      <c r="G567" s="480"/>
      <c r="H567" s="480" t="s">
        <v>2172</v>
      </c>
      <c r="I567" s="474"/>
      <c r="J567" s="471"/>
      <c r="K567" s="473"/>
      <c r="L567" s="470">
        <v>0</v>
      </c>
      <c r="M567" s="201">
        <v>335.10778756763119</v>
      </c>
      <c r="N567" s="201">
        <v>423.0996045</v>
      </c>
      <c r="O567" s="201">
        <v>41.094000000000001</v>
      </c>
      <c r="P567" s="470">
        <v>41.094000000000001</v>
      </c>
      <c r="Q567" s="471">
        <v>423.0996045</v>
      </c>
      <c r="R567" s="471">
        <v>335.10778756763119</v>
      </c>
      <c r="S567" s="470">
        <v>133.4055536599999</v>
      </c>
      <c r="T567" s="470">
        <v>133.4055536599999</v>
      </c>
      <c r="U567" s="470"/>
      <c r="V567" s="170">
        <v>64.926923793600068</v>
      </c>
    </row>
    <row r="568" spans="1:22" x14ac:dyDescent="0.25">
      <c r="A568">
        <v>0</v>
      </c>
      <c r="B568" s="478"/>
      <c r="C568" s="478"/>
      <c r="D568" s="478"/>
      <c r="E568" s="477"/>
      <c r="F568" s="482"/>
      <c r="G568" s="480"/>
      <c r="H568" s="480" t="s">
        <v>1962</v>
      </c>
      <c r="I568" s="474"/>
      <c r="J568" s="471"/>
      <c r="K568" s="473"/>
      <c r="L568" s="470">
        <v>9.650984E-2</v>
      </c>
      <c r="M568" s="201">
        <v>335.05953264763116</v>
      </c>
      <c r="N568" s="201">
        <v>423.0996045</v>
      </c>
      <c r="O568" s="201">
        <v>41.094000000000001</v>
      </c>
      <c r="P568" s="470">
        <v>41.094000000000001</v>
      </c>
      <c r="Q568" s="471">
        <v>423.0996045</v>
      </c>
      <c r="R568" s="471">
        <v>335.01127772763118</v>
      </c>
      <c r="S568" s="470">
        <v>133.4538085799999</v>
      </c>
      <c r="T568" s="470">
        <v>133.50206349999991</v>
      </c>
      <c r="U568" s="470"/>
      <c r="V568" s="170">
        <v>64.975178713600073</v>
      </c>
    </row>
    <row r="569" spans="1:22" x14ac:dyDescent="0.25">
      <c r="A569">
        <v>0</v>
      </c>
      <c r="B569" s="478" t="s">
        <v>3081</v>
      </c>
      <c r="C569" s="478" t="s">
        <v>3321</v>
      </c>
      <c r="D569" s="478" t="s">
        <v>111</v>
      </c>
      <c r="E569" s="477">
        <v>1335</v>
      </c>
      <c r="F569" s="482" t="s">
        <v>542</v>
      </c>
      <c r="G569" s="480" t="s">
        <v>3135</v>
      </c>
      <c r="H569" s="480" t="s">
        <v>3134</v>
      </c>
      <c r="I569" s="474">
        <v>40</v>
      </c>
      <c r="J569" s="471"/>
      <c r="K569" s="473"/>
      <c r="L569" s="470">
        <v>0</v>
      </c>
      <c r="M569" s="201">
        <v>335.01127772763118</v>
      </c>
      <c r="N569" s="201">
        <v>423.0996045</v>
      </c>
      <c r="O569" s="201">
        <v>41.094000000000001</v>
      </c>
      <c r="P569" s="470">
        <v>41.094000000000001</v>
      </c>
      <c r="Q569" s="471">
        <v>423.0996045</v>
      </c>
      <c r="R569" s="471">
        <v>335.01127772763118</v>
      </c>
      <c r="S569" s="470">
        <v>133.50206349999991</v>
      </c>
      <c r="T569" s="470">
        <v>133.50206349999991</v>
      </c>
      <c r="U569" s="470"/>
      <c r="V569" s="170">
        <v>65.023433633600078</v>
      </c>
    </row>
    <row r="570" spans="1:22" x14ac:dyDescent="0.25">
      <c r="A570">
        <v>0</v>
      </c>
      <c r="B570" s="478"/>
      <c r="C570" s="478"/>
      <c r="D570" s="478"/>
      <c r="E570" s="477"/>
      <c r="F570" s="482"/>
      <c r="G570" s="480"/>
      <c r="H570" s="480" t="s">
        <v>3133</v>
      </c>
      <c r="I570" s="474"/>
      <c r="J570" s="471"/>
      <c r="K570" s="473"/>
      <c r="L570" s="470">
        <v>5.5879999999999999E-2</v>
      </c>
      <c r="M570" s="201">
        <v>334.98333772763118</v>
      </c>
      <c r="N570" s="201">
        <v>423.0996045</v>
      </c>
      <c r="O570" s="201">
        <v>41.094000000000001</v>
      </c>
      <c r="P570" s="470">
        <v>41.094000000000001</v>
      </c>
      <c r="Q570" s="471">
        <v>423.0996045</v>
      </c>
      <c r="R570" s="471">
        <v>334.95539772763118</v>
      </c>
      <c r="S570" s="470">
        <v>133.53000349999991</v>
      </c>
      <c r="T570" s="470">
        <v>133.55794349999991</v>
      </c>
      <c r="U570" s="470"/>
      <c r="V570" s="170">
        <v>65.051373633600079</v>
      </c>
    </row>
    <row r="571" spans="1:22" x14ac:dyDescent="0.25">
      <c r="A571">
        <v>0</v>
      </c>
      <c r="B571" s="478"/>
      <c r="C571" s="478"/>
      <c r="D571" s="478"/>
      <c r="E571" s="477"/>
      <c r="F571" s="482" t="s">
        <v>619</v>
      </c>
      <c r="G571" s="480"/>
      <c r="H571" s="480" t="s">
        <v>3132</v>
      </c>
      <c r="I571" s="474"/>
      <c r="J571" s="471"/>
      <c r="K571" s="473"/>
      <c r="L571" s="470">
        <v>7.6135999999999981E-2</v>
      </c>
      <c r="M571" s="201">
        <v>334.91732972763117</v>
      </c>
      <c r="N571" s="201">
        <v>423.0996045</v>
      </c>
      <c r="O571" s="201">
        <v>41.094000000000001</v>
      </c>
      <c r="P571" s="470">
        <v>41.094000000000001</v>
      </c>
      <c r="Q571" s="471">
        <v>423.0996045</v>
      </c>
      <c r="R571" s="471">
        <v>334.87926172763116</v>
      </c>
      <c r="S571" s="470">
        <v>133.59601149999989</v>
      </c>
      <c r="T571" s="470">
        <v>133.6340794999999</v>
      </c>
      <c r="U571" s="470"/>
      <c r="V571" s="170">
        <v>65.117381633600061</v>
      </c>
    </row>
    <row r="572" spans="1:22" x14ac:dyDescent="0.25">
      <c r="A572">
        <v>0</v>
      </c>
      <c r="B572" s="478" t="s">
        <v>3081</v>
      </c>
      <c r="C572" s="478" t="s">
        <v>3321</v>
      </c>
      <c r="D572" s="478" t="s">
        <v>3131</v>
      </c>
      <c r="E572" s="477">
        <v>1339</v>
      </c>
      <c r="F572" s="482" t="s">
        <v>3307</v>
      </c>
      <c r="G572" s="480" t="s">
        <v>2185</v>
      </c>
      <c r="H572" s="480" t="s">
        <v>2184</v>
      </c>
      <c r="I572" s="474">
        <v>40</v>
      </c>
      <c r="J572" s="471"/>
      <c r="K572" s="473"/>
      <c r="L572" s="470">
        <v>0.5</v>
      </c>
      <c r="M572" s="201">
        <v>334.62926172763116</v>
      </c>
      <c r="N572" s="201">
        <v>423.0996045</v>
      </c>
      <c r="O572" s="201">
        <v>41.094000000000001</v>
      </c>
      <c r="P572" s="470">
        <v>41.094000000000001</v>
      </c>
      <c r="Q572" s="471">
        <v>423.0996045</v>
      </c>
      <c r="R572" s="471">
        <v>334.37926172763116</v>
      </c>
      <c r="S572" s="470">
        <v>133.8840794999999</v>
      </c>
      <c r="T572" s="470">
        <v>134.1340794999999</v>
      </c>
      <c r="U572" s="470"/>
      <c r="V572" s="170">
        <v>65.405449633600071</v>
      </c>
    </row>
    <row r="573" spans="1:22" x14ac:dyDescent="0.25">
      <c r="A573">
        <v>0</v>
      </c>
      <c r="B573" s="478"/>
      <c r="C573" s="478"/>
      <c r="D573" s="478"/>
      <c r="E573" s="477"/>
      <c r="F573" s="482" t="s">
        <v>619</v>
      </c>
      <c r="G573" s="480"/>
      <c r="H573" s="480" t="s">
        <v>3129</v>
      </c>
      <c r="I573" s="474"/>
      <c r="J573" s="471"/>
      <c r="K573" s="473"/>
      <c r="L573" s="470">
        <v>7.6135999999999981E-2</v>
      </c>
      <c r="M573" s="201">
        <v>334.34119372763115</v>
      </c>
      <c r="N573" s="201">
        <v>423.0996045</v>
      </c>
      <c r="O573" s="201">
        <v>41.094000000000001</v>
      </c>
      <c r="P573" s="470">
        <v>41.094000000000001</v>
      </c>
      <c r="Q573" s="471">
        <v>423.0996045</v>
      </c>
      <c r="R573" s="471">
        <v>334.30312572763114</v>
      </c>
      <c r="S573" s="470">
        <v>134.17214749999988</v>
      </c>
      <c r="T573" s="470">
        <v>134.21021549999989</v>
      </c>
      <c r="U573" s="470"/>
      <c r="V573" s="170">
        <v>65.693517633600052</v>
      </c>
    </row>
    <row r="574" spans="1:22" x14ac:dyDescent="0.25">
      <c r="A574">
        <v>0</v>
      </c>
      <c r="B574" s="478"/>
      <c r="C574" s="478"/>
      <c r="D574" s="478"/>
      <c r="E574" s="477"/>
      <c r="F574" s="482"/>
      <c r="G574" s="480"/>
      <c r="H574" s="480" t="s">
        <v>1962</v>
      </c>
      <c r="I574" s="474"/>
      <c r="J574" s="471"/>
      <c r="K574" s="473"/>
      <c r="L574" s="470">
        <v>9.9516999999999994E-2</v>
      </c>
      <c r="M574" s="201">
        <v>334.25336722763114</v>
      </c>
      <c r="N574" s="201">
        <v>423.0996045</v>
      </c>
      <c r="O574" s="201">
        <v>41.094000000000001</v>
      </c>
      <c r="P574" s="470">
        <v>41.094000000000001</v>
      </c>
      <c r="Q574" s="471">
        <v>423.0996045</v>
      </c>
      <c r="R574" s="471">
        <v>334.20360872763115</v>
      </c>
      <c r="S574" s="470">
        <v>134.25997399999989</v>
      </c>
      <c r="T574" s="470">
        <v>134.30973249999988</v>
      </c>
      <c r="U574" s="470"/>
      <c r="V574" s="170">
        <v>65.781344133600058</v>
      </c>
    </row>
    <row r="575" spans="1:22" x14ac:dyDescent="0.25">
      <c r="A575">
        <v>0</v>
      </c>
      <c r="B575" s="478" t="s">
        <v>3081</v>
      </c>
      <c r="C575" s="478" t="s">
        <v>3321</v>
      </c>
      <c r="D575" s="478" t="s">
        <v>2177</v>
      </c>
      <c r="E575" s="477">
        <v>1345</v>
      </c>
      <c r="F575" s="482" t="s">
        <v>3306</v>
      </c>
      <c r="G575" s="480"/>
      <c r="H575" s="480" t="s">
        <v>3072</v>
      </c>
      <c r="I575" s="474">
        <v>34</v>
      </c>
      <c r="J575" s="471"/>
      <c r="K575" s="473"/>
      <c r="L575" s="470">
        <v>0.29817100000000002</v>
      </c>
      <c r="M575" s="201">
        <v>334.05452322763114</v>
      </c>
      <c r="N575" s="201">
        <v>423.0996045</v>
      </c>
      <c r="O575" s="201">
        <v>41.094000000000001</v>
      </c>
      <c r="P575" s="470">
        <v>41.094000000000001</v>
      </c>
      <c r="Q575" s="471">
        <v>423.0996045</v>
      </c>
      <c r="R575" s="471">
        <v>333.90543772763112</v>
      </c>
      <c r="S575" s="470">
        <v>134.45881799999987</v>
      </c>
      <c r="T575" s="470">
        <v>134.60790349999988</v>
      </c>
      <c r="U575" s="470"/>
      <c r="V575" s="170">
        <v>65.980188133600038</v>
      </c>
    </row>
    <row r="576" spans="1:22" x14ac:dyDescent="0.25">
      <c r="A576">
        <v>0</v>
      </c>
      <c r="B576" s="478"/>
      <c r="C576" s="478"/>
      <c r="D576" s="478"/>
      <c r="E576" s="477"/>
      <c r="F576" s="482" t="s">
        <v>619</v>
      </c>
      <c r="G576" s="480"/>
      <c r="H576" s="480"/>
      <c r="I576" s="474"/>
      <c r="J576" s="471"/>
      <c r="K576" s="473"/>
      <c r="L576" s="470">
        <v>0</v>
      </c>
      <c r="M576" s="201">
        <v>333.90543772763112</v>
      </c>
      <c r="N576" s="201">
        <v>423.0996045</v>
      </c>
      <c r="O576" s="201">
        <v>41.094000000000001</v>
      </c>
      <c r="P576" s="470">
        <v>41.094000000000001</v>
      </c>
      <c r="Q576" s="471">
        <v>423.0996045</v>
      </c>
      <c r="R576" s="471">
        <v>333.90543772763112</v>
      </c>
      <c r="S576" s="470">
        <v>134.60790349999988</v>
      </c>
      <c r="T576" s="470">
        <v>134.60790349999988</v>
      </c>
      <c r="U576" s="470"/>
      <c r="V576" s="170">
        <v>66.12927363360005</v>
      </c>
    </row>
    <row r="577" spans="1:22" x14ac:dyDescent="0.25">
      <c r="A577">
        <v>0</v>
      </c>
      <c r="B577" s="478"/>
      <c r="C577" s="478"/>
      <c r="D577" s="478"/>
      <c r="E577" s="477"/>
      <c r="F577" s="482" t="s">
        <v>619</v>
      </c>
      <c r="G577" s="480"/>
      <c r="H577" s="480"/>
      <c r="I577" s="474"/>
      <c r="J577" s="471"/>
      <c r="K577" s="473"/>
      <c r="L577" s="470">
        <v>0</v>
      </c>
      <c r="M577" s="201">
        <v>333.90543772763112</v>
      </c>
      <c r="N577" s="201">
        <v>423.0996045</v>
      </c>
      <c r="O577" s="201">
        <v>41.094000000000001</v>
      </c>
      <c r="P577" s="470">
        <v>41.094000000000001</v>
      </c>
      <c r="Q577" s="471">
        <v>423.0996045</v>
      </c>
      <c r="R577" s="471">
        <v>333.90543772763112</v>
      </c>
      <c r="S577" s="470">
        <v>134.60790349999988</v>
      </c>
      <c r="T577" s="470">
        <v>134.60790349999988</v>
      </c>
      <c r="U577" s="470"/>
      <c r="V577" s="170">
        <v>66.12927363360005</v>
      </c>
    </row>
    <row r="578" spans="1:22" x14ac:dyDescent="0.25">
      <c r="A578">
        <v>0</v>
      </c>
      <c r="B578" s="478"/>
      <c r="C578" s="478"/>
      <c r="D578" s="478"/>
      <c r="E578" s="477"/>
      <c r="F578" s="481" t="s">
        <v>619</v>
      </c>
      <c r="G578" s="480"/>
      <c r="H578" s="480" t="s">
        <v>2198</v>
      </c>
      <c r="I578" s="474"/>
      <c r="J578" s="479"/>
      <c r="K578" s="473"/>
      <c r="L578" s="472">
        <v>0.19082200000000005</v>
      </c>
      <c r="M578" s="201">
        <v>333.81002672763111</v>
      </c>
      <c r="N578" s="201">
        <v>423.0996045</v>
      </c>
      <c r="O578" s="201">
        <v>41.094000000000001</v>
      </c>
      <c r="P578" s="470">
        <v>41.094000000000001</v>
      </c>
      <c r="Q578" s="471">
        <v>423.0996045</v>
      </c>
      <c r="R578" s="471">
        <v>333.7146157276311</v>
      </c>
      <c r="S578" s="470">
        <v>134.70331449999986</v>
      </c>
      <c r="T578" s="470">
        <v>134.79872549999988</v>
      </c>
      <c r="U578" s="479"/>
      <c r="V578" s="170">
        <v>66.224684633600035</v>
      </c>
    </row>
    <row r="579" spans="1:22" x14ac:dyDescent="0.25">
      <c r="A579">
        <v>0</v>
      </c>
      <c r="B579" s="478" t="s">
        <v>3081</v>
      </c>
      <c r="C579" s="478" t="s">
        <v>3321</v>
      </c>
      <c r="D579" s="478" t="s">
        <v>1981</v>
      </c>
      <c r="E579" s="477">
        <v>1348</v>
      </c>
      <c r="F579" s="470" t="s">
        <v>3305</v>
      </c>
      <c r="G579" s="476"/>
      <c r="H579" s="475" t="s">
        <v>1978</v>
      </c>
      <c r="I579" s="474">
        <v>40</v>
      </c>
      <c r="J579" s="471"/>
      <c r="K579" s="473"/>
      <c r="L579" s="472">
        <v>5.7403999999999997E-2</v>
      </c>
      <c r="M579" s="201">
        <v>333.68591372763109</v>
      </c>
      <c r="N579" s="201">
        <v>423.0996045</v>
      </c>
      <c r="O579" s="201">
        <v>41.094000000000001</v>
      </c>
      <c r="P579" s="470">
        <v>41.094000000000001</v>
      </c>
      <c r="Q579" s="471">
        <v>423.0996045</v>
      </c>
      <c r="R579" s="471">
        <v>333.65721172763108</v>
      </c>
      <c r="S579" s="470">
        <v>134.82742749999986</v>
      </c>
      <c r="T579" s="470">
        <v>134.85612949999987</v>
      </c>
      <c r="U579" s="470"/>
      <c r="V579" s="170">
        <v>66.348797633600029</v>
      </c>
    </row>
    <row r="580" spans="1:22" x14ac:dyDescent="0.25">
      <c r="A580">
        <v>0</v>
      </c>
      <c r="B580" s="232"/>
      <c r="C580" s="232"/>
      <c r="D580" s="232"/>
      <c r="E580" s="237"/>
      <c r="F580" s="232" t="s">
        <v>619</v>
      </c>
      <c r="G580" s="238"/>
      <c r="H580" s="238" t="s">
        <v>1962</v>
      </c>
      <c r="I580" s="467">
        <v>40</v>
      </c>
      <c r="J580" s="240"/>
      <c r="K580" s="466"/>
      <c r="L580" s="240">
        <v>0.103502</v>
      </c>
      <c r="M580" s="201">
        <v>333.60546072763111</v>
      </c>
      <c r="N580" s="201">
        <v>423.0996045</v>
      </c>
      <c r="O580" s="201">
        <v>41.094000000000001</v>
      </c>
      <c r="P580" s="240">
        <v>41.094000000000001</v>
      </c>
      <c r="Q580" s="240">
        <v>423.0996045</v>
      </c>
      <c r="R580" s="240">
        <v>333.55370972763109</v>
      </c>
      <c r="S580" s="240">
        <v>134.90788049999986</v>
      </c>
      <c r="T580" s="240">
        <v>134.95963149999986</v>
      </c>
      <c r="U580" s="240"/>
      <c r="V580" s="170">
        <v>66.429250633600034</v>
      </c>
    </row>
    <row r="581" spans="1:22" x14ac:dyDescent="0.25">
      <c r="A581">
        <v>0</v>
      </c>
      <c r="B581" s="232" t="s">
        <v>3081</v>
      </c>
      <c r="C581" s="232" t="s">
        <v>3304</v>
      </c>
      <c r="D581" s="232" t="s">
        <v>111</v>
      </c>
      <c r="E581" s="237">
        <v>1350</v>
      </c>
      <c r="F581" s="234" t="s">
        <v>587</v>
      </c>
      <c r="G581" s="238" t="s">
        <v>2169</v>
      </c>
      <c r="H581" s="238" t="s">
        <v>1951</v>
      </c>
      <c r="I581" s="467"/>
      <c r="J581" s="200"/>
      <c r="K581" s="466"/>
      <c r="L581" s="240">
        <v>0</v>
      </c>
      <c r="M581" s="201">
        <v>333.55370972763109</v>
      </c>
      <c r="N581" s="201">
        <v>423.0996045</v>
      </c>
      <c r="O581" s="201">
        <v>41.094000000000001</v>
      </c>
      <c r="P581" s="240">
        <v>41.094000000000001</v>
      </c>
      <c r="Q581" s="240">
        <v>423.0996045</v>
      </c>
      <c r="R581" s="240">
        <v>333.55370972763109</v>
      </c>
      <c r="S581" s="240">
        <v>134.95963149999986</v>
      </c>
      <c r="T581" s="240">
        <v>134.95963149999986</v>
      </c>
      <c r="U581" s="240"/>
      <c r="V581" s="170">
        <v>66.48100163360003</v>
      </c>
    </row>
    <row r="582" spans="1:22" x14ac:dyDescent="0.25">
      <c r="A582">
        <v>0</v>
      </c>
      <c r="B582" s="232"/>
      <c r="C582" s="232"/>
      <c r="D582" s="232"/>
      <c r="E582" s="237"/>
      <c r="F582" s="469" t="s">
        <v>619</v>
      </c>
      <c r="G582" s="238"/>
      <c r="H582" s="238" t="s">
        <v>1969</v>
      </c>
      <c r="I582" s="468"/>
      <c r="J582" s="239"/>
      <c r="K582" s="466"/>
      <c r="L582" s="240">
        <v>0.14528199999999999</v>
      </c>
      <c r="M582" s="201">
        <v>333.48106872763105</v>
      </c>
      <c r="N582" s="201">
        <v>423.0996045</v>
      </c>
      <c r="O582" s="201">
        <v>41.094000000000001</v>
      </c>
      <c r="P582" s="240">
        <v>41.094000000000001</v>
      </c>
      <c r="Q582" s="240">
        <v>423.0996045</v>
      </c>
      <c r="R582" s="240">
        <v>333.40842772763108</v>
      </c>
      <c r="S582" s="240">
        <v>135.03227249999986</v>
      </c>
      <c r="T582" s="240">
        <v>135.10491349999987</v>
      </c>
      <c r="U582" s="240"/>
      <c r="V582" s="170">
        <v>66.553642633600035</v>
      </c>
    </row>
    <row r="583" spans="1:22" x14ac:dyDescent="0.25">
      <c r="A583">
        <v>0</v>
      </c>
      <c r="B583" s="232" t="s">
        <v>3081</v>
      </c>
      <c r="C583" s="232" t="s">
        <v>3304</v>
      </c>
      <c r="D583" s="232" t="s">
        <v>3125</v>
      </c>
      <c r="E583" s="237">
        <v>1351</v>
      </c>
      <c r="F583" s="234" t="s">
        <v>1904</v>
      </c>
      <c r="G583" s="238" t="s">
        <v>3123</v>
      </c>
      <c r="H583" s="238" t="s">
        <v>3122</v>
      </c>
      <c r="I583" s="467">
        <v>33</v>
      </c>
      <c r="J583" s="200"/>
      <c r="K583" s="466"/>
      <c r="L583" s="240">
        <v>0</v>
      </c>
      <c r="M583" s="201">
        <v>333.40842772763108</v>
      </c>
      <c r="N583" s="201">
        <v>423.0996045</v>
      </c>
      <c r="O583" s="201">
        <v>41.094000000000001</v>
      </c>
      <c r="P583" s="240">
        <v>41.094000000000001</v>
      </c>
      <c r="Q583" s="240">
        <v>423.0996045</v>
      </c>
      <c r="R583" s="240">
        <v>333.40842772763108</v>
      </c>
      <c r="S583" s="240">
        <v>135.10491349999987</v>
      </c>
      <c r="T583" s="240">
        <v>135.10491349999987</v>
      </c>
      <c r="U583" s="240"/>
      <c r="V583" s="170">
        <v>66.626283633600039</v>
      </c>
    </row>
    <row r="584" spans="1:22" x14ac:dyDescent="0.25">
      <c r="A584">
        <v>0</v>
      </c>
      <c r="B584" s="232"/>
      <c r="C584" s="232"/>
      <c r="D584" s="232"/>
      <c r="E584" s="237"/>
      <c r="F584" s="469" t="s">
        <v>619</v>
      </c>
      <c r="G584" s="238"/>
      <c r="H584" s="238" t="s">
        <v>1969</v>
      </c>
      <c r="I584" s="468"/>
      <c r="J584" s="239"/>
      <c r="K584" s="466"/>
      <c r="L584" s="240">
        <v>0</v>
      </c>
      <c r="M584" s="201">
        <v>333.40842772763108</v>
      </c>
      <c r="N584" s="201">
        <v>423.0996045</v>
      </c>
      <c r="O584" s="201">
        <v>41.094000000000001</v>
      </c>
      <c r="P584" s="240">
        <v>41.094000000000001</v>
      </c>
      <c r="Q584" s="240">
        <v>423.0996045</v>
      </c>
      <c r="R584" s="240">
        <v>333.40842772763108</v>
      </c>
      <c r="S584" s="240">
        <v>135.10491349999987</v>
      </c>
      <c r="T584" s="240">
        <v>135.10491349999987</v>
      </c>
      <c r="U584" s="240"/>
      <c r="V584" s="170">
        <v>66.626283633600039</v>
      </c>
    </row>
    <row r="585" spans="1:22" x14ac:dyDescent="0.25">
      <c r="A585">
        <v>0</v>
      </c>
      <c r="B585" s="232" t="s">
        <v>3081</v>
      </c>
      <c r="C585" s="232" t="s">
        <v>3304</v>
      </c>
      <c r="D585" s="232" t="s">
        <v>1990</v>
      </c>
      <c r="E585" s="237">
        <v>1351</v>
      </c>
      <c r="F585" s="234" t="s">
        <v>3303</v>
      </c>
      <c r="G585" s="238" t="s">
        <v>1988</v>
      </c>
      <c r="H585" s="238" t="s">
        <v>1987</v>
      </c>
      <c r="I585" s="467"/>
      <c r="J585" s="200"/>
      <c r="K585" s="466"/>
      <c r="L585" s="240">
        <v>0</v>
      </c>
      <c r="M585" s="201">
        <v>333.40842772763108</v>
      </c>
      <c r="N585" s="201">
        <v>423.0996045</v>
      </c>
      <c r="O585" s="201">
        <v>41.094000000000001</v>
      </c>
      <c r="P585" s="240">
        <v>41.094000000000001</v>
      </c>
      <c r="Q585" s="240">
        <v>423.0996045</v>
      </c>
      <c r="R585" s="240">
        <v>333.40842772763108</v>
      </c>
      <c r="S585" s="240">
        <v>135.10491349999987</v>
      </c>
      <c r="T585" s="240">
        <v>135.10491349999987</v>
      </c>
      <c r="U585" s="240"/>
      <c r="V585" s="170">
        <v>66.626283633600039</v>
      </c>
    </row>
    <row r="586" spans="1:22" x14ac:dyDescent="0.25">
      <c r="A586">
        <v>0</v>
      </c>
      <c r="B586" s="232"/>
      <c r="C586" s="232"/>
      <c r="D586" s="232"/>
      <c r="E586" s="237"/>
      <c r="F586" s="234" t="s">
        <v>619</v>
      </c>
      <c r="G586" s="238"/>
      <c r="H586" s="238" t="s">
        <v>1962</v>
      </c>
      <c r="I586" s="467">
        <v>40</v>
      </c>
      <c r="J586" s="200"/>
      <c r="K586" s="466"/>
      <c r="L586" s="240">
        <v>0.13121600000000003</v>
      </c>
      <c r="M586" s="201">
        <v>333.34281972763108</v>
      </c>
      <c r="N586" s="201">
        <v>423.0996045</v>
      </c>
      <c r="O586" s="201">
        <v>41.094000000000001</v>
      </c>
      <c r="P586" s="240">
        <v>41.094000000000001</v>
      </c>
      <c r="Q586" s="240">
        <v>423.0996045</v>
      </c>
      <c r="R586" s="240">
        <v>333.27721172763108</v>
      </c>
      <c r="S586" s="240">
        <v>135.17052149999986</v>
      </c>
      <c r="T586" s="240">
        <v>135.23612949999986</v>
      </c>
      <c r="U586" s="240"/>
      <c r="V586" s="170">
        <v>66.691891633600036</v>
      </c>
    </row>
    <row r="587" spans="1:22" x14ac:dyDescent="0.25">
      <c r="A587">
        <v>0</v>
      </c>
      <c r="B587" s="478" t="s">
        <v>3081</v>
      </c>
      <c r="C587" s="478" t="s">
        <v>3302</v>
      </c>
      <c r="D587" s="478" t="s">
        <v>1981</v>
      </c>
      <c r="E587" s="477">
        <v>1353</v>
      </c>
      <c r="F587" s="470" t="s">
        <v>3301</v>
      </c>
      <c r="G587" s="476"/>
      <c r="H587" s="475" t="s">
        <v>1978</v>
      </c>
      <c r="I587" s="474">
        <v>40</v>
      </c>
      <c r="J587" s="470"/>
      <c r="K587" s="473"/>
      <c r="L587" s="472">
        <v>5.7403999999999997E-2</v>
      </c>
      <c r="M587" s="201">
        <v>333.24850972763107</v>
      </c>
      <c r="N587" s="201">
        <v>423.0996045</v>
      </c>
      <c r="O587" s="201">
        <v>41.094000000000001</v>
      </c>
      <c r="P587" s="470">
        <v>41.094000000000001</v>
      </c>
      <c r="Q587" s="471">
        <v>423.0996045</v>
      </c>
      <c r="R587" s="471">
        <v>333.21980772763106</v>
      </c>
      <c r="S587" s="470">
        <v>135.26483149999984</v>
      </c>
      <c r="T587" s="470">
        <v>135.29353349999985</v>
      </c>
      <c r="U587" s="470"/>
      <c r="V587" s="170">
        <v>66.786201633600015</v>
      </c>
    </row>
    <row r="588" spans="1:22" x14ac:dyDescent="0.25">
      <c r="A588">
        <v>0</v>
      </c>
      <c r="B588" s="478"/>
      <c r="C588" s="478"/>
      <c r="D588" s="478"/>
      <c r="E588" s="477"/>
      <c r="F588" s="478" t="s">
        <v>619</v>
      </c>
      <c r="G588" s="480"/>
      <c r="H588" s="483" t="s">
        <v>2198</v>
      </c>
      <c r="I588" s="474"/>
      <c r="J588" s="470"/>
      <c r="K588" s="473"/>
      <c r="L588" s="472">
        <v>0.19082200000000005</v>
      </c>
      <c r="M588" s="201">
        <v>333.12439672763105</v>
      </c>
      <c r="N588" s="201">
        <v>423.0996045</v>
      </c>
      <c r="O588" s="201">
        <v>41.094000000000001</v>
      </c>
      <c r="P588" s="470">
        <v>41.094000000000001</v>
      </c>
      <c r="Q588" s="471">
        <v>423.0996045</v>
      </c>
      <c r="R588" s="471">
        <v>333.02898572763104</v>
      </c>
      <c r="S588" s="470">
        <v>135.38894449999984</v>
      </c>
      <c r="T588" s="470">
        <v>135.48435549999985</v>
      </c>
      <c r="U588" s="479"/>
      <c r="V588" s="170">
        <v>66.910314633600009</v>
      </c>
    </row>
    <row r="589" spans="1:22" x14ac:dyDescent="0.25">
      <c r="A589">
        <v>0</v>
      </c>
      <c r="B589" s="478" t="s">
        <v>3081</v>
      </c>
      <c r="C589" s="478" t="s">
        <v>3302</v>
      </c>
      <c r="D589" s="478" t="s">
        <v>2197</v>
      </c>
      <c r="E589" s="477">
        <v>1356</v>
      </c>
      <c r="F589" s="482" t="s">
        <v>3300</v>
      </c>
      <c r="G589" s="480"/>
      <c r="H589" s="480" t="s">
        <v>3072</v>
      </c>
      <c r="I589" s="474">
        <v>34</v>
      </c>
      <c r="J589" s="471"/>
      <c r="K589" s="473"/>
      <c r="L589" s="470">
        <v>0.29817100000000002</v>
      </c>
      <c r="M589" s="201">
        <v>332.87990022763103</v>
      </c>
      <c r="N589" s="201">
        <v>423.0996045</v>
      </c>
      <c r="O589" s="201">
        <v>41.094000000000001</v>
      </c>
      <c r="P589" s="470">
        <v>41.094000000000001</v>
      </c>
      <c r="Q589" s="471">
        <v>423.0996045</v>
      </c>
      <c r="R589" s="471">
        <v>332.73081472763101</v>
      </c>
      <c r="S589" s="470">
        <v>135.63344099999983</v>
      </c>
      <c r="T589" s="470">
        <v>135.78252649999985</v>
      </c>
      <c r="U589" s="470"/>
      <c r="V589" s="170">
        <v>67.154811133600006</v>
      </c>
    </row>
    <row r="590" spans="1:22" x14ac:dyDescent="0.25">
      <c r="A590">
        <v>0</v>
      </c>
      <c r="B590" s="478"/>
      <c r="C590" s="478"/>
      <c r="D590" s="478"/>
      <c r="E590" s="477"/>
      <c r="F590" s="482" t="s">
        <v>619</v>
      </c>
      <c r="G590" s="480"/>
      <c r="H590" s="480"/>
      <c r="I590" s="474"/>
      <c r="J590" s="471"/>
      <c r="K590" s="473"/>
      <c r="L590" s="470">
        <v>0</v>
      </c>
      <c r="M590" s="201">
        <v>332.73081472763101</v>
      </c>
      <c r="N590" s="201">
        <v>423.0996045</v>
      </c>
      <c r="O590" s="201">
        <v>41.094000000000001</v>
      </c>
      <c r="P590" s="470">
        <v>41.094000000000001</v>
      </c>
      <c r="Q590" s="471">
        <v>423.0996045</v>
      </c>
      <c r="R590" s="471">
        <v>332.73081472763101</v>
      </c>
      <c r="S590" s="470">
        <v>135.78252649999985</v>
      </c>
      <c r="T590" s="470">
        <v>135.78252649999985</v>
      </c>
      <c r="U590" s="470"/>
      <c r="V590" s="170">
        <v>67.303896633600019</v>
      </c>
    </row>
    <row r="591" spans="1:22" x14ac:dyDescent="0.25">
      <c r="A591">
        <v>0</v>
      </c>
      <c r="B591" s="478" t="s">
        <v>3081</v>
      </c>
      <c r="C591" s="478" t="s">
        <v>3302</v>
      </c>
      <c r="D591" s="478" t="s">
        <v>2174</v>
      </c>
      <c r="E591" s="477">
        <v>1358</v>
      </c>
      <c r="F591" s="482" t="s">
        <v>3299</v>
      </c>
      <c r="G591" s="480"/>
      <c r="H591" s="480" t="s">
        <v>2172</v>
      </c>
      <c r="I591" s="474"/>
      <c r="J591" s="471"/>
      <c r="K591" s="473"/>
      <c r="L591" s="470">
        <v>0</v>
      </c>
      <c r="M591" s="201">
        <v>332.73081472763101</v>
      </c>
      <c r="N591" s="201">
        <v>423.0996045</v>
      </c>
      <c r="O591" s="201">
        <v>41.094000000000001</v>
      </c>
      <c r="P591" s="470">
        <v>41.094000000000001</v>
      </c>
      <c r="Q591" s="471">
        <v>423.0996045</v>
      </c>
      <c r="R591" s="471">
        <v>332.73081472763101</v>
      </c>
      <c r="S591" s="470">
        <v>135.78252649999985</v>
      </c>
      <c r="T591" s="470">
        <v>135.78252649999985</v>
      </c>
      <c r="U591" s="470"/>
      <c r="V591" s="170">
        <v>67.303896633600019</v>
      </c>
    </row>
    <row r="592" spans="1:22" x14ac:dyDescent="0.25">
      <c r="A592">
        <v>0</v>
      </c>
      <c r="B592" s="478"/>
      <c r="C592" s="478"/>
      <c r="D592" s="478"/>
      <c r="E592" s="477"/>
      <c r="F592" s="482"/>
      <c r="G592" s="480"/>
      <c r="H592" s="480" t="s">
        <v>1962</v>
      </c>
      <c r="I592" s="474">
        <v>40</v>
      </c>
      <c r="J592" s="471"/>
      <c r="K592" s="473"/>
      <c r="L592" s="470">
        <v>9.650984E-2</v>
      </c>
      <c r="M592" s="201">
        <v>332.68255980763104</v>
      </c>
      <c r="N592" s="201">
        <v>423.0996045</v>
      </c>
      <c r="O592" s="201">
        <v>41.094000000000001</v>
      </c>
      <c r="P592" s="470">
        <v>41.094000000000001</v>
      </c>
      <c r="Q592" s="471">
        <v>423.0996045</v>
      </c>
      <c r="R592" s="471">
        <v>332.634304887631</v>
      </c>
      <c r="S592" s="470">
        <v>135.83078141999985</v>
      </c>
      <c r="T592" s="470">
        <v>135.87903633999986</v>
      </c>
      <c r="U592" s="470"/>
      <c r="V592" s="170">
        <v>67.352151553600024</v>
      </c>
    </row>
    <row r="593" spans="1:22" x14ac:dyDescent="0.25">
      <c r="A593">
        <v>0</v>
      </c>
      <c r="B593" s="478" t="s">
        <v>3081</v>
      </c>
      <c r="C593" s="478" t="s">
        <v>3302</v>
      </c>
      <c r="D593" s="478" t="s">
        <v>111</v>
      </c>
      <c r="E593" s="477">
        <v>1359</v>
      </c>
      <c r="F593" s="482" t="s">
        <v>550</v>
      </c>
      <c r="G593" s="480" t="s">
        <v>3135</v>
      </c>
      <c r="H593" s="480" t="s">
        <v>3134</v>
      </c>
      <c r="I593" s="474"/>
      <c r="J593" s="471"/>
      <c r="K593" s="473"/>
      <c r="L593" s="470">
        <v>0</v>
      </c>
      <c r="M593" s="201">
        <v>332.634304887631</v>
      </c>
      <c r="N593" s="201">
        <v>423.0996045</v>
      </c>
      <c r="O593" s="201">
        <v>41.094000000000001</v>
      </c>
      <c r="P593" s="470">
        <v>41.094000000000001</v>
      </c>
      <c r="Q593" s="471">
        <v>423.0996045</v>
      </c>
      <c r="R593" s="471">
        <v>332.634304887631</v>
      </c>
      <c r="S593" s="470">
        <v>135.87903633999986</v>
      </c>
      <c r="T593" s="470">
        <v>135.87903633999986</v>
      </c>
      <c r="U593" s="470"/>
      <c r="V593" s="170">
        <v>67.400406473600029</v>
      </c>
    </row>
    <row r="594" spans="1:22" x14ac:dyDescent="0.25">
      <c r="A594">
        <v>0</v>
      </c>
      <c r="B594" s="478"/>
      <c r="C594" s="478"/>
      <c r="D594" s="478"/>
      <c r="E594" s="477"/>
      <c r="F594" s="482"/>
      <c r="G594" s="480"/>
      <c r="H594" s="480" t="s">
        <v>3133</v>
      </c>
      <c r="I594" s="474">
        <v>40</v>
      </c>
      <c r="J594" s="471"/>
      <c r="K594" s="473"/>
      <c r="L594" s="470">
        <v>5.5879999999999999E-2</v>
      </c>
      <c r="M594" s="201">
        <v>332.606364887631</v>
      </c>
      <c r="N594" s="201">
        <v>423.0996045</v>
      </c>
      <c r="O594" s="201">
        <v>41.094000000000001</v>
      </c>
      <c r="P594" s="470">
        <v>41.094000000000001</v>
      </c>
      <c r="Q594" s="471">
        <v>423.0996045</v>
      </c>
      <c r="R594" s="471">
        <v>332.578424887631</v>
      </c>
      <c r="S594" s="470">
        <v>135.90697633999986</v>
      </c>
      <c r="T594" s="470">
        <v>135.93491633999986</v>
      </c>
      <c r="U594" s="470"/>
      <c r="V594" s="170">
        <v>67.42834647360003</v>
      </c>
    </row>
    <row r="595" spans="1:22" x14ac:dyDescent="0.25">
      <c r="A595">
        <v>0</v>
      </c>
      <c r="B595" s="478"/>
      <c r="C595" s="478"/>
      <c r="D595" s="478"/>
      <c r="E595" s="477"/>
      <c r="F595" s="482" t="s">
        <v>619</v>
      </c>
      <c r="G595" s="480"/>
      <c r="H595" s="480" t="s">
        <v>3132</v>
      </c>
      <c r="I595" s="474">
        <v>40</v>
      </c>
      <c r="J595" s="471"/>
      <c r="K595" s="473"/>
      <c r="L595" s="470">
        <v>7.6135999999999981E-2</v>
      </c>
      <c r="M595" s="201">
        <v>332.54035688763099</v>
      </c>
      <c r="N595" s="201">
        <v>423.0996045</v>
      </c>
      <c r="O595" s="201">
        <v>41.094000000000001</v>
      </c>
      <c r="P595" s="470">
        <v>41.094000000000001</v>
      </c>
      <c r="Q595" s="471">
        <v>423.0996045</v>
      </c>
      <c r="R595" s="471">
        <v>332.50228888763098</v>
      </c>
      <c r="S595" s="470">
        <v>135.97298433999984</v>
      </c>
      <c r="T595" s="470">
        <v>136.01105233999985</v>
      </c>
      <c r="U595" s="470"/>
      <c r="V595" s="170">
        <v>67.494354473600012</v>
      </c>
    </row>
    <row r="596" spans="1:22" x14ac:dyDescent="0.25">
      <c r="A596">
        <v>0</v>
      </c>
      <c r="B596" s="478" t="s">
        <v>3081</v>
      </c>
      <c r="C596" s="478" t="s">
        <v>3302</v>
      </c>
      <c r="D596" s="478" t="s">
        <v>2187</v>
      </c>
      <c r="E596" s="477">
        <v>1363</v>
      </c>
      <c r="F596" s="482" t="s">
        <v>3298</v>
      </c>
      <c r="G596" s="480" t="s">
        <v>2185</v>
      </c>
      <c r="H596" s="480" t="s">
        <v>2184</v>
      </c>
      <c r="I596" s="474">
        <v>40</v>
      </c>
      <c r="J596" s="471"/>
      <c r="K596" s="473"/>
      <c r="L596" s="470">
        <v>0.5</v>
      </c>
      <c r="M596" s="201">
        <v>332.25228888763098</v>
      </c>
      <c r="N596" s="201">
        <v>423.0996045</v>
      </c>
      <c r="O596" s="201">
        <v>41.094000000000001</v>
      </c>
      <c r="P596" s="470">
        <v>41.094000000000001</v>
      </c>
      <c r="Q596" s="471">
        <v>423.0996045</v>
      </c>
      <c r="R596" s="471">
        <v>332.00228888763098</v>
      </c>
      <c r="S596" s="470">
        <v>136.26105233999985</v>
      </c>
      <c r="T596" s="470">
        <v>136.51105233999985</v>
      </c>
      <c r="U596" s="470"/>
      <c r="V596" s="170">
        <v>67.782422473600022</v>
      </c>
    </row>
    <row r="597" spans="1:22" x14ac:dyDescent="0.25">
      <c r="A597">
        <v>0</v>
      </c>
      <c r="B597" s="478"/>
      <c r="C597" s="478"/>
      <c r="D597" s="478"/>
      <c r="E597" s="477"/>
      <c r="F597" s="482" t="s">
        <v>619</v>
      </c>
      <c r="G597" s="480"/>
      <c r="H597" s="480" t="s">
        <v>3129</v>
      </c>
      <c r="I597" s="474">
        <v>40</v>
      </c>
      <c r="J597" s="471"/>
      <c r="K597" s="473"/>
      <c r="L597" s="470">
        <v>7.6135999999999981E-2</v>
      </c>
      <c r="M597" s="201">
        <v>331.96422088763097</v>
      </c>
      <c r="N597" s="201">
        <v>423.0996045</v>
      </c>
      <c r="O597" s="201">
        <v>41.094000000000001</v>
      </c>
      <c r="P597" s="470">
        <v>41.094000000000001</v>
      </c>
      <c r="Q597" s="471">
        <v>423.0996045</v>
      </c>
      <c r="R597" s="471">
        <v>331.92615288763096</v>
      </c>
      <c r="S597" s="470">
        <v>136.54912033999983</v>
      </c>
      <c r="T597" s="470">
        <v>136.58718833999984</v>
      </c>
      <c r="U597" s="470"/>
      <c r="V597" s="170">
        <v>68.070490473600003</v>
      </c>
    </row>
    <row r="598" spans="1:22" x14ac:dyDescent="0.25">
      <c r="A598">
        <v>0</v>
      </c>
      <c r="B598" s="478"/>
      <c r="C598" s="478"/>
      <c r="D598" s="478"/>
      <c r="E598" s="477"/>
      <c r="F598" s="482"/>
      <c r="G598" s="480"/>
      <c r="H598" s="480" t="s">
        <v>1962</v>
      </c>
      <c r="I598" s="474"/>
      <c r="J598" s="471"/>
      <c r="K598" s="473"/>
      <c r="L598" s="470">
        <v>9.9516999999999994E-2</v>
      </c>
      <c r="M598" s="201">
        <v>331.87639438763097</v>
      </c>
      <c r="N598" s="201">
        <v>423.0996045</v>
      </c>
      <c r="O598" s="201">
        <v>41.094000000000001</v>
      </c>
      <c r="P598" s="470">
        <v>41.094000000000001</v>
      </c>
      <c r="Q598" s="471">
        <v>423.0996045</v>
      </c>
      <c r="R598" s="471">
        <v>331.82663588763097</v>
      </c>
      <c r="S598" s="470">
        <v>136.63694683999984</v>
      </c>
      <c r="T598" s="470">
        <v>136.68670533999983</v>
      </c>
      <c r="U598" s="470"/>
      <c r="V598" s="170">
        <v>68.158316973600009</v>
      </c>
    </row>
    <row r="599" spans="1:22" x14ac:dyDescent="0.25">
      <c r="A599">
        <v>0</v>
      </c>
      <c r="B599" s="478" t="s">
        <v>3081</v>
      </c>
      <c r="C599" s="478" t="s">
        <v>3302</v>
      </c>
      <c r="D599" s="478" t="s">
        <v>2194</v>
      </c>
      <c r="E599" s="477">
        <v>1368</v>
      </c>
      <c r="F599" s="482" t="s">
        <v>3297</v>
      </c>
      <c r="G599" s="480"/>
      <c r="H599" s="480" t="s">
        <v>3072</v>
      </c>
      <c r="I599" s="474">
        <v>34</v>
      </c>
      <c r="J599" s="471"/>
      <c r="K599" s="473"/>
      <c r="L599" s="470">
        <v>0.29817100000000002</v>
      </c>
      <c r="M599" s="201">
        <v>331.67755038763096</v>
      </c>
      <c r="N599" s="201">
        <v>423.0996045</v>
      </c>
      <c r="O599" s="201">
        <v>41.094000000000001</v>
      </c>
      <c r="P599" s="470">
        <v>41.094000000000001</v>
      </c>
      <c r="Q599" s="471">
        <v>423.0996045</v>
      </c>
      <c r="R599" s="471">
        <v>331.52846488763095</v>
      </c>
      <c r="S599" s="470">
        <v>136.83579083999982</v>
      </c>
      <c r="T599" s="470">
        <v>136.98487633999983</v>
      </c>
      <c r="U599" s="470"/>
      <c r="V599" s="170">
        <v>68.357160973599989</v>
      </c>
    </row>
    <row r="600" spans="1:22" x14ac:dyDescent="0.25">
      <c r="A600">
        <v>0</v>
      </c>
      <c r="B600" s="478"/>
      <c r="C600" s="478"/>
      <c r="D600" s="478"/>
      <c r="E600" s="477"/>
      <c r="F600" s="482" t="s">
        <v>619</v>
      </c>
      <c r="G600" s="480"/>
      <c r="H600" s="480"/>
      <c r="I600" s="474"/>
      <c r="J600" s="471"/>
      <c r="K600" s="473"/>
      <c r="L600" s="470">
        <v>0</v>
      </c>
      <c r="M600" s="201">
        <v>331.52846488763095</v>
      </c>
      <c r="N600" s="201">
        <v>423.0996045</v>
      </c>
      <c r="O600" s="201">
        <v>41.094000000000001</v>
      </c>
      <c r="P600" s="470">
        <v>41.094000000000001</v>
      </c>
      <c r="Q600" s="471">
        <v>423.0996045</v>
      </c>
      <c r="R600" s="471">
        <v>331.52846488763095</v>
      </c>
      <c r="S600" s="470">
        <v>136.98487633999983</v>
      </c>
      <c r="T600" s="470">
        <v>136.98487633999983</v>
      </c>
      <c r="U600" s="470"/>
      <c r="V600" s="170">
        <v>68.506246473600001</v>
      </c>
    </row>
    <row r="601" spans="1:22" x14ac:dyDescent="0.25">
      <c r="A601">
        <v>0</v>
      </c>
      <c r="B601" s="478"/>
      <c r="C601" s="478"/>
      <c r="D601" s="478"/>
      <c r="E601" s="477"/>
      <c r="F601" s="482" t="s">
        <v>619</v>
      </c>
      <c r="G601" s="480"/>
      <c r="H601" s="480"/>
      <c r="I601" s="474"/>
      <c r="J601" s="471"/>
      <c r="K601" s="473"/>
      <c r="L601" s="470">
        <v>0</v>
      </c>
      <c r="M601" s="201">
        <v>331.52846488763095</v>
      </c>
      <c r="N601" s="201">
        <v>423.0996045</v>
      </c>
      <c r="O601" s="201">
        <v>41.094000000000001</v>
      </c>
      <c r="P601" s="470">
        <v>41.094000000000001</v>
      </c>
      <c r="Q601" s="471">
        <v>423.0996045</v>
      </c>
      <c r="R601" s="471">
        <v>331.52846488763095</v>
      </c>
      <c r="S601" s="470">
        <v>136.98487633999983</v>
      </c>
      <c r="T601" s="470">
        <v>136.98487633999983</v>
      </c>
      <c r="U601" s="470"/>
      <c r="V601" s="170">
        <v>68.506246473600001</v>
      </c>
    </row>
    <row r="602" spans="1:22" x14ac:dyDescent="0.25">
      <c r="A602">
        <v>0</v>
      </c>
      <c r="B602" s="478"/>
      <c r="C602" s="478"/>
      <c r="D602" s="478"/>
      <c r="E602" s="477"/>
      <c r="F602" s="482" t="s">
        <v>619</v>
      </c>
      <c r="G602" s="480"/>
      <c r="H602" s="480" t="s">
        <v>1962</v>
      </c>
      <c r="I602" s="474"/>
      <c r="J602" s="471"/>
      <c r="K602" s="473"/>
      <c r="L602" s="470">
        <v>9.9516999999999994E-2</v>
      </c>
      <c r="M602" s="201">
        <v>331.47870638763095</v>
      </c>
      <c r="N602" s="201">
        <v>423.0996045</v>
      </c>
      <c r="O602" s="201">
        <v>41.094000000000001</v>
      </c>
      <c r="P602" s="470">
        <v>41.094000000000001</v>
      </c>
      <c r="Q602" s="471">
        <v>423.0996045</v>
      </c>
      <c r="R602" s="471">
        <v>331.42894788763095</v>
      </c>
      <c r="S602" s="470">
        <v>137.03463483999982</v>
      </c>
      <c r="T602" s="470">
        <v>137.08439333999982</v>
      </c>
      <c r="U602" s="470"/>
      <c r="V602" s="170">
        <v>68.556004973599997</v>
      </c>
    </row>
    <row r="603" spans="1:22" x14ac:dyDescent="0.25">
      <c r="A603">
        <v>0</v>
      </c>
      <c r="B603" s="478" t="s">
        <v>3081</v>
      </c>
      <c r="C603" s="478" t="s">
        <v>3302</v>
      </c>
      <c r="D603" s="478" t="s">
        <v>2192</v>
      </c>
      <c r="E603" s="477">
        <v>1372</v>
      </c>
      <c r="F603" s="482" t="s">
        <v>3296</v>
      </c>
      <c r="G603" s="480"/>
      <c r="H603" s="480" t="s">
        <v>3072</v>
      </c>
      <c r="I603" s="474">
        <v>34</v>
      </c>
      <c r="J603" s="471"/>
      <c r="K603" s="473"/>
      <c r="L603" s="470">
        <v>0.29817100000000002</v>
      </c>
      <c r="M603" s="201">
        <v>331.27986238763094</v>
      </c>
      <c r="N603" s="201">
        <v>423.0996045</v>
      </c>
      <c r="O603" s="201">
        <v>41.094000000000001</v>
      </c>
      <c r="P603" s="470">
        <v>41.094000000000001</v>
      </c>
      <c r="Q603" s="471">
        <v>423.0996045</v>
      </c>
      <c r="R603" s="471">
        <v>331.13077688763093</v>
      </c>
      <c r="S603" s="470">
        <v>137.2334788399998</v>
      </c>
      <c r="T603" s="470">
        <v>137.38256433999982</v>
      </c>
      <c r="U603" s="470"/>
      <c r="V603" s="170">
        <v>68.754848973599977</v>
      </c>
    </row>
    <row r="604" spans="1:22" x14ac:dyDescent="0.25">
      <c r="A604">
        <v>0</v>
      </c>
      <c r="B604" s="478"/>
      <c r="C604" s="478"/>
      <c r="D604" s="478"/>
      <c r="E604" s="477"/>
      <c r="F604" s="482" t="s">
        <v>619</v>
      </c>
      <c r="G604" s="480"/>
      <c r="H604" s="480"/>
      <c r="I604" s="474"/>
      <c r="J604" s="471"/>
      <c r="K604" s="473"/>
      <c r="L604" s="470">
        <v>0</v>
      </c>
      <c r="M604" s="201">
        <v>331.13077688763093</v>
      </c>
      <c r="N604" s="201">
        <v>423.0996045</v>
      </c>
      <c r="O604" s="201">
        <v>41.094000000000001</v>
      </c>
      <c r="P604" s="470">
        <v>41.094000000000001</v>
      </c>
      <c r="Q604" s="471">
        <v>423.0996045</v>
      </c>
      <c r="R604" s="471">
        <v>331.13077688763093</v>
      </c>
      <c r="S604" s="470">
        <v>137.38256433999982</v>
      </c>
      <c r="T604" s="470">
        <v>137.38256433999982</v>
      </c>
      <c r="U604" s="470"/>
      <c r="V604" s="170">
        <v>68.903934473599989</v>
      </c>
    </row>
    <row r="605" spans="1:22" x14ac:dyDescent="0.25">
      <c r="A605">
        <v>0</v>
      </c>
      <c r="B605" s="478"/>
      <c r="C605" s="478"/>
      <c r="D605" s="478"/>
      <c r="E605" s="477"/>
      <c r="F605" s="482" t="s">
        <v>619</v>
      </c>
      <c r="G605" s="480"/>
      <c r="H605" s="480"/>
      <c r="I605" s="474"/>
      <c r="J605" s="471"/>
      <c r="K605" s="473"/>
      <c r="L605" s="470">
        <v>0</v>
      </c>
      <c r="M605" s="201">
        <v>331.13077688763093</v>
      </c>
      <c r="N605" s="201">
        <v>423.0996045</v>
      </c>
      <c r="O605" s="201">
        <v>41.094000000000001</v>
      </c>
      <c r="P605" s="470">
        <v>41.094000000000001</v>
      </c>
      <c r="Q605" s="471">
        <v>423.0996045</v>
      </c>
      <c r="R605" s="471">
        <v>331.13077688763093</v>
      </c>
      <c r="S605" s="470">
        <v>137.38256433999982</v>
      </c>
      <c r="T605" s="470">
        <v>137.38256433999982</v>
      </c>
      <c r="U605" s="470"/>
      <c r="V605" s="170">
        <v>68.903934473599989</v>
      </c>
    </row>
    <row r="606" spans="1:22" x14ac:dyDescent="0.25">
      <c r="A606">
        <v>0</v>
      </c>
      <c r="B606" s="478"/>
      <c r="C606" s="478"/>
      <c r="D606" s="478"/>
      <c r="E606" s="477"/>
      <c r="F606" s="482" t="s">
        <v>619</v>
      </c>
      <c r="G606" s="480"/>
      <c r="H606" s="480" t="s">
        <v>1962</v>
      </c>
      <c r="I606" s="474"/>
      <c r="J606" s="471"/>
      <c r="K606" s="473"/>
      <c r="L606" s="470">
        <v>9.9516999999999994E-2</v>
      </c>
      <c r="M606" s="201">
        <v>331.08101838763093</v>
      </c>
      <c r="N606" s="201">
        <v>423.0996045</v>
      </c>
      <c r="O606" s="201">
        <v>41.094000000000001</v>
      </c>
      <c r="P606" s="470">
        <v>41.094000000000001</v>
      </c>
      <c r="Q606" s="471">
        <v>423.0996045</v>
      </c>
      <c r="R606" s="471">
        <v>331.03125988763094</v>
      </c>
      <c r="S606" s="470">
        <v>137.43232283999981</v>
      </c>
      <c r="T606" s="470">
        <v>137.48208133999981</v>
      </c>
      <c r="U606" s="470"/>
      <c r="V606" s="170">
        <v>68.953692973599985</v>
      </c>
    </row>
    <row r="607" spans="1:22" x14ac:dyDescent="0.25">
      <c r="A607">
        <v>0</v>
      </c>
      <c r="B607" s="478" t="s">
        <v>3081</v>
      </c>
      <c r="C607" s="478" t="s">
        <v>3302</v>
      </c>
      <c r="D607" s="478" t="s">
        <v>2190</v>
      </c>
      <c r="E607" s="477">
        <v>1376</v>
      </c>
      <c r="F607" s="482" t="s">
        <v>3295</v>
      </c>
      <c r="G607" s="480"/>
      <c r="H607" s="480" t="s">
        <v>3072</v>
      </c>
      <c r="I607" s="474">
        <v>34</v>
      </c>
      <c r="J607" s="471"/>
      <c r="K607" s="473"/>
      <c r="L607" s="470">
        <v>0.29817100000000002</v>
      </c>
      <c r="M607" s="201">
        <v>330.88217438763093</v>
      </c>
      <c r="N607" s="201">
        <v>423.0996045</v>
      </c>
      <c r="O607" s="201">
        <v>41.094000000000001</v>
      </c>
      <c r="P607" s="470">
        <v>41.094000000000001</v>
      </c>
      <c r="Q607" s="471">
        <v>423.0996045</v>
      </c>
      <c r="R607" s="471">
        <v>330.73308888763091</v>
      </c>
      <c r="S607" s="470">
        <v>137.63116683999979</v>
      </c>
      <c r="T607" s="470">
        <v>137.78025233999981</v>
      </c>
      <c r="U607" s="470"/>
      <c r="V607" s="170">
        <v>69.152536973599965</v>
      </c>
    </row>
    <row r="608" spans="1:22" x14ac:dyDescent="0.25">
      <c r="A608">
        <v>0</v>
      </c>
      <c r="B608" s="478"/>
      <c r="C608" s="478"/>
      <c r="D608" s="478"/>
      <c r="E608" s="477"/>
      <c r="F608" s="482" t="s">
        <v>619</v>
      </c>
      <c r="G608" s="480"/>
      <c r="H608" s="480"/>
      <c r="I608" s="474"/>
      <c r="J608" s="471"/>
      <c r="K608" s="473"/>
      <c r="L608" s="470">
        <v>0</v>
      </c>
      <c r="M608" s="201">
        <v>330.73308888763091</v>
      </c>
      <c r="N608" s="201">
        <v>423.0996045</v>
      </c>
      <c r="O608" s="201">
        <v>41.094000000000001</v>
      </c>
      <c r="P608" s="470">
        <v>41.094000000000001</v>
      </c>
      <c r="Q608" s="471">
        <v>423.0996045</v>
      </c>
      <c r="R608" s="471">
        <v>330.73308888763091</v>
      </c>
      <c r="S608" s="470">
        <v>137.78025233999981</v>
      </c>
      <c r="T608" s="470">
        <v>137.78025233999981</v>
      </c>
      <c r="U608" s="470"/>
      <c r="V608" s="170">
        <v>69.301622473599977</v>
      </c>
    </row>
    <row r="609" spans="1:22" x14ac:dyDescent="0.25">
      <c r="A609">
        <v>0</v>
      </c>
      <c r="B609" s="478" t="s">
        <v>3081</v>
      </c>
      <c r="C609" s="478" t="s">
        <v>3302</v>
      </c>
      <c r="D609" s="478" t="s">
        <v>2174</v>
      </c>
      <c r="E609" s="477">
        <v>1378</v>
      </c>
      <c r="F609" s="482" t="s">
        <v>3294</v>
      </c>
      <c r="G609" s="480"/>
      <c r="H609" s="480" t="s">
        <v>2172</v>
      </c>
      <c r="I609" s="474"/>
      <c r="J609" s="471"/>
      <c r="K609" s="473"/>
      <c r="L609" s="470">
        <v>0</v>
      </c>
      <c r="M609" s="201">
        <v>330.73308888763091</v>
      </c>
      <c r="N609" s="201">
        <v>423.0996045</v>
      </c>
      <c r="O609" s="201">
        <v>41.094000000000001</v>
      </c>
      <c r="P609" s="470">
        <v>41.094000000000001</v>
      </c>
      <c r="Q609" s="471">
        <v>423.0996045</v>
      </c>
      <c r="R609" s="471">
        <v>330.73308888763091</v>
      </c>
      <c r="S609" s="470">
        <v>137.78025233999981</v>
      </c>
      <c r="T609" s="470">
        <v>137.78025233999981</v>
      </c>
      <c r="U609" s="470"/>
      <c r="V609" s="170">
        <v>69.301622473599977</v>
      </c>
    </row>
    <row r="610" spans="1:22" x14ac:dyDescent="0.25">
      <c r="A610">
        <v>0</v>
      </c>
      <c r="B610" s="478"/>
      <c r="C610" s="478"/>
      <c r="D610" s="478"/>
      <c r="E610" s="477"/>
      <c r="F610" s="482"/>
      <c r="G610" s="480"/>
      <c r="H610" s="480" t="s">
        <v>1962</v>
      </c>
      <c r="I610" s="474"/>
      <c r="J610" s="471"/>
      <c r="K610" s="473"/>
      <c r="L610" s="470">
        <v>9.650984E-2</v>
      </c>
      <c r="M610" s="201">
        <v>330.68483396763088</v>
      </c>
      <c r="N610" s="201">
        <v>423.0996045</v>
      </c>
      <c r="O610" s="201">
        <v>41.094000000000001</v>
      </c>
      <c r="P610" s="470">
        <v>41.094000000000001</v>
      </c>
      <c r="Q610" s="471">
        <v>423.0996045</v>
      </c>
      <c r="R610" s="471">
        <v>330.6365790476309</v>
      </c>
      <c r="S610" s="470">
        <v>137.82850725999981</v>
      </c>
      <c r="T610" s="470">
        <v>137.87676217999982</v>
      </c>
      <c r="U610" s="470"/>
      <c r="V610" s="170">
        <v>69.349877393599982</v>
      </c>
    </row>
    <row r="611" spans="1:22" x14ac:dyDescent="0.25">
      <c r="A611">
        <v>0</v>
      </c>
      <c r="B611" s="478" t="s">
        <v>3081</v>
      </c>
      <c r="C611" s="478" t="s">
        <v>3302</v>
      </c>
      <c r="D611" s="478" t="s">
        <v>111</v>
      </c>
      <c r="E611" s="477">
        <v>1379</v>
      </c>
      <c r="F611" s="482" t="s">
        <v>555</v>
      </c>
      <c r="G611" s="480" t="s">
        <v>3135</v>
      </c>
      <c r="H611" s="480" t="s">
        <v>3134</v>
      </c>
      <c r="I611" s="474">
        <v>40</v>
      </c>
      <c r="J611" s="471"/>
      <c r="K611" s="473"/>
      <c r="L611" s="470">
        <v>0</v>
      </c>
      <c r="M611" s="201">
        <v>330.6365790476309</v>
      </c>
      <c r="N611" s="201">
        <v>423.0996045</v>
      </c>
      <c r="O611" s="201">
        <v>41.094000000000001</v>
      </c>
      <c r="P611" s="470">
        <v>41.094000000000001</v>
      </c>
      <c r="Q611" s="471">
        <v>423.0996045</v>
      </c>
      <c r="R611" s="471">
        <v>330.6365790476309</v>
      </c>
      <c r="S611" s="470">
        <v>137.87676217999982</v>
      </c>
      <c r="T611" s="470">
        <v>137.87676217999982</v>
      </c>
      <c r="U611" s="470"/>
      <c r="V611" s="170">
        <v>69.398132313599987</v>
      </c>
    </row>
    <row r="612" spans="1:22" x14ac:dyDescent="0.25">
      <c r="A612">
        <v>0</v>
      </c>
      <c r="B612" s="478"/>
      <c r="C612" s="478"/>
      <c r="D612" s="478"/>
      <c r="E612" s="477"/>
      <c r="F612" s="482"/>
      <c r="G612" s="480"/>
      <c r="H612" s="480" t="s">
        <v>3133</v>
      </c>
      <c r="I612" s="474"/>
      <c r="J612" s="471"/>
      <c r="K612" s="473"/>
      <c r="L612" s="470">
        <v>5.5879999999999999E-2</v>
      </c>
      <c r="M612" s="201">
        <v>330.6086390476309</v>
      </c>
      <c r="N612" s="201">
        <v>423.0996045</v>
      </c>
      <c r="O612" s="201">
        <v>41.094000000000001</v>
      </c>
      <c r="P612" s="470">
        <v>41.094000000000001</v>
      </c>
      <c r="Q612" s="471">
        <v>423.0996045</v>
      </c>
      <c r="R612" s="471">
        <v>330.5806990476309</v>
      </c>
      <c r="S612" s="470">
        <v>137.90470217999982</v>
      </c>
      <c r="T612" s="470">
        <v>137.93264217999982</v>
      </c>
      <c r="U612" s="470"/>
      <c r="V612" s="170">
        <v>69.426072313599988</v>
      </c>
    </row>
    <row r="613" spans="1:22" x14ac:dyDescent="0.25">
      <c r="A613">
        <v>0</v>
      </c>
      <c r="B613" s="478"/>
      <c r="C613" s="478"/>
      <c r="D613" s="478"/>
      <c r="E613" s="477"/>
      <c r="F613" s="482" t="s">
        <v>619</v>
      </c>
      <c r="G613" s="480"/>
      <c r="H613" s="480" t="s">
        <v>3132</v>
      </c>
      <c r="I613" s="474">
        <v>40</v>
      </c>
      <c r="J613" s="471"/>
      <c r="K613" s="473"/>
      <c r="L613" s="470">
        <v>7.6135999999999981E-2</v>
      </c>
      <c r="M613" s="201">
        <v>330.54263104763089</v>
      </c>
      <c r="N613" s="201">
        <v>423.0996045</v>
      </c>
      <c r="O613" s="201">
        <v>41.094000000000001</v>
      </c>
      <c r="P613" s="470">
        <v>41.094000000000001</v>
      </c>
      <c r="Q613" s="471">
        <v>423.0996045</v>
      </c>
      <c r="R613" s="471">
        <v>330.50456304763088</v>
      </c>
      <c r="S613" s="470">
        <v>137.9707101799998</v>
      </c>
      <c r="T613" s="470">
        <v>138.00877817999981</v>
      </c>
      <c r="U613" s="470"/>
      <c r="V613" s="170">
        <v>69.492080313599971</v>
      </c>
    </row>
    <row r="614" spans="1:22" x14ac:dyDescent="0.25">
      <c r="A614">
        <v>0</v>
      </c>
      <c r="B614" s="478" t="s">
        <v>3081</v>
      </c>
      <c r="C614" s="478" t="s">
        <v>3302</v>
      </c>
      <c r="D614" s="478" t="s">
        <v>3141</v>
      </c>
      <c r="E614" s="477">
        <v>1383</v>
      </c>
      <c r="F614" s="482" t="s">
        <v>3293</v>
      </c>
      <c r="G614" s="480" t="s">
        <v>2185</v>
      </c>
      <c r="H614" s="480" t="s">
        <v>2184</v>
      </c>
      <c r="I614" s="474">
        <v>40</v>
      </c>
      <c r="J614" s="471"/>
      <c r="K614" s="473"/>
      <c r="L614" s="470">
        <v>0.5</v>
      </c>
      <c r="M614" s="201">
        <v>330.25456304763088</v>
      </c>
      <c r="N614" s="201">
        <v>423.0996045</v>
      </c>
      <c r="O614" s="201">
        <v>41.094000000000001</v>
      </c>
      <c r="P614" s="470">
        <v>41.094000000000001</v>
      </c>
      <c r="Q614" s="471">
        <v>423.0996045</v>
      </c>
      <c r="R614" s="471">
        <v>330.00456304763088</v>
      </c>
      <c r="S614" s="470">
        <v>138.25877817999981</v>
      </c>
      <c r="T614" s="470">
        <v>138.50877817999981</v>
      </c>
      <c r="U614" s="470"/>
      <c r="V614" s="170">
        <v>69.78014831359998</v>
      </c>
    </row>
    <row r="615" spans="1:22" x14ac:dyDescent="0.25">
      <c r="A615">
        <v>0</v>
      </c>
      <c r="B615" s="478"/>
      <c r="C615" s="478"/>
      <c r="D615" s="478"/>
      <c r="E615" s="477"/>
      <c r="F615" s="482" t="s">
        <v>619</v>
      </c>
      <c r="G615" s="480"/>
      <c r="H615" s="480" t="s">
        <v>3129</v>
      </c>
      <c r="I615" s="474">
        <v>40</v>
      </c>
      <c r="J615" s="471"/>
      <c r="K615" s="473"/>
      <c r="L615" s="470">
        <v>7.6135999999999981E-2</v>
      </c>
      <c r="M615" s="201">
        <v>329.96649504763087</v>
      </c>
      <c r="N615" s="201">
        <v>423.0996045</v>
      </c>
      <c r="O615" s="201">
        <v>41.094000000000001</v>
      </c>
      <c r="P615" s="470">
        <v>41.094000000000001</v>
      </c>
      <c r="Q615" s="471">
        <v>423.0996045</v>
      </c>
      <c r="R615" s="471">
        <v>329.92842704763086</v>
      </c>
      <c r="S615" s="470">
        <v>138.54684617999979</v>
      </c>
      <c r="T615" s="470">
        <v>138.5849141799998</v>
      </c>
      <c r="U615" s="470"/>
      <c r="V615" s="170">
        <v>70.068216313599962</v>
      </c>
    </row>
    <row r="616" spans="1:22" x14ac:dyDescent="0.25">
      <c r="A616">
        <v>0</v>
      </c>
      <c r="B616" s="478"/>
      <c r="C616" s="478"/>
      <c r="D616" s="478"/>
      <c r="E616" s="477"/>
      <c r="F616" s="482"/>
      <c r="G616" s="480"/>
      <c r="H616" s="480" t="s">
        <v>1962</v>
      </c>
      <c r="I616" s="474"/>
      <c r="J616" s="471"/>
      <c r="K616" s="473"/>
      <c r="L616" s="470">
        <v>9.9516999999999994E-2</v>
      </c>
      <c r="M616" s="201">
        <v>329.87866854763087</v>
      </c>
      <c r="N616" s="201">
        <v>423.0996045</v>
      </c>
      <c r="O616" s="201">
        <v>41.094000000000001</v>
      </c>
      <c r="P616" s="470">
        <v>41.094000000000001</v>
      </c>
      <c r="Q616" s="471">
        <v>423.0996045</v>
      </c>
      <c r="R616" s="471">
        <v>329.82891004763087</v>
      </c>
      <c r="S616" s="470">
        <v>138.6346726799998</v>
      </c>
      <c r="T616" s="470">
        <v>138.68443117999979</v>
      </c>
      <c r="U616" s="470"/>
      <c r="V616" s="170">
        <v>70.156042813599967</v>
      </c>
    </row>
    <row r="617" spans="1:22" x14ac:dyDescent="0.25">
      <c r="A617">
        <v>0</v>
      </c>
      <c r="B617" s="478" t="s">
        <v>3081</v>
      </c>
      <c r="C617" s="478" t="s">
        <v>3302</v>
      </c>
      <c r="D617" s="478" t="s">
        <v>2183</v>
      </c>
      <c r="E617" s="477">
        <v>1388</v>
      </c>
      <c r="F617" s="482" t="s">
        <v>3292</v>
      </c>
      <c r="G617" s="480"/>
      <c r="H617" s="480" t="s">
        <v>3072</v>
      </c>
      <c r="I617" s="474">
        <v>34</v>
      </c>
      <c r="J617" s="471"/>
      <c r="K617" s="473"/>
      <c r="L617" s="470">
        <v>0.29817100000000002</v>
      </c>
      <c r="M617" s="201">
        <v>329.67982454763086</v>
      </c>
      <c r="N617" s="201">
        <v>423.0996045</v>
      </c>
      <c r="O617" s="201">
        <v>41.094000000000001</v>
      </c>
      <c r="P617" s="470">
        <v>41.094000000000001</v>
      </c>
      <c r="Q617" s="471">
        <v>423.0996045</v>
      </c>
      <c r="R617" s="471">
        <v>329.53073904763085</v>
      </c>
      <c r="S617" s="470">
        <v>138.83351667999978</v>
      </c>
      <c r="T617" s="470">
        <v>138.98260217999979</v>
      </c>
      <c r="U617" s="470"/>
      <c r="V617" s="170">
        <v>70.354886813599947</v>
      </c>
    </row>
    <row r="618" spans="1:22" x14ac:dyDescent="0.25">
      <c r="A618">
        <v>0</v>
      </c>
      <c r="B618" s="478"/>
      <c r="C618" s="478"/>
      <c r="D618" s="478"/>
      <c r="E618" s="477"/>
      <c r="F618" s="482" t="s">
        <v>619</v>
      </c>
      <c r="G618" s="480"/>
      <c r="H618" s="480"/>
      <c r="I618" s="474"/>
      <c r="J618" s="471"/>
      <c r="K618" s="473"/>
      <c r="L618" s="470">
        <v>0</v>
      </c>
      <c r="M618" s="201">
        <v>329.53073904763085</v>
      </c>
      <c r="N618" s="201">
        <v>423.0996045</v>
      </c>
      <c r="O618" s="201">
        <v>41.094000000000001</v>
      </c>
      <c r="P618" s="470">
        <v>41.094000000000001</v>
      </c>
      <c r="Q618" s="471">
        <v>423.0996045</v>
      </c>
      <c r="R618" s="471">
        <v>329.53073904763085</v>
      </c>
      <c r="S618" s="470">
        <v>138.98260217999979</v>
      </c>
      <c r="T618" s="470">
        <v>138.98260217999979</v>
      </c>
      <c r="U618" s="470"/>
      <c r="V618" s="170">
        <v>70.503972313599959</v>
      </c>
    </row>
    <row r="619" spans="1:22" x14ac:dyDescent="0.25">
      <c r="A619">
        <v>0</v>
      </c>
      <c r="B619" s="478"/>
      <c r="C619" s="478"/>
      <c r="D619" s="478"/>
      <c r="E619" s="477"/>
      <c r="F619" s="482" t="s">
        <v>619</v>
      </c>
      <c r="G619" s="480"/>
      <c r="H619" s="480"/>
      <c r="I619" s="474"/>
      <c r="J619" s="471"/>
      <c r="K619" s="473"/>
      <c r="L619" s="470">
        <v>0</v>
      </c>
      <c r="M619" s="201">
        <v>329.53073904763085</v>
      </c>
      <c r="N619" s="201">
        <v>423.0996045</v>
      </c>
      <c r="O619" s="201">
        <v>41.094000000000001</v>
      </c>
      <c r="P619" s="470">
        <v>41.094000000000001</v>
      </c>
      <c r="Q619" s="471">
        <v>423.0996045</v>
      </c>
      <c r="R619" s="471">
        <v>329.53073904763085</v>
      </c>
      <c r="S619" s="470">
        <v>138.98260217999979</v>
      </c>
      <c r="T619" s="470">
        <v>138.98260217999979</v>
      </c>
      <c r="U619" s="470"/>
      <c r="V619" s="170">
        <v>70.503972313599959</v>
      </c>
    </row>
    <row r="620" spans="1:22" x14ac:dyDescent="0.25">
      <c r="A620">
        <v>0</v>
      </c>
      <c r="B620" s="478"/>
      <c r="C620" s="478"/>
      <c r="D620" s="478"/>
      <c r="E620" s="477"/>
      <c r="F620" s="482" t="s">
        <v>619</v>
      </c>
      <c r="G620" s="480"/>
      <c r="H620" s="480" t="s">
        <v>1962</v>
      </c>
      <c r="I620" s="474"/>
      <c r="J620" s="471"/>
      <c r="K620" s="473"/>
      <c r="L620" s="470">
        <v>9.9516999999999994E-2</v>
      </c>
      <c r="M620" s="201">
        <v>329.48098054763085</v>
      </c>
      <c r="N620" s="201">
        <v>423.0996045</v>
      </c>
      <c r="O620" s="201">
        <v>41.094000000000001</v>
      </c>
      <c r="P620" s="470">
        <v>41.094000000000001</v>
      </c>
      <c r="Q620" s="471">
        <v>423.0996045</v>
      </c>
      <c r="R620" s="471">
        <v>329.43122204763085</v>
      </c>
      <c r="S620" s="470">
        <v>139.03236067999978</v>
      </c>
      <c r="T620" s="470">
        <v>139.08211917999978</v>
      </c>
      <c r="U620" s="470"/>
      <c r="V620" s="170">
        <v>70.553730813599955</v>
      </c>
    </row>
    <row r="621" spans="1:22" x14ac:dyDescent="0.25">
      <c r="A621">
        <v>0</v>
      </c>
      <c r="B621" s="478" t="s">
        <v>3081</v>
      </c>
      <c r="C621" s="478" t="s">
        <v>3302</v>
      </c>
      <c r="D621" s="478" t="s">
        <v>2181</v>
      </c>
      <c r="E621" s="477">
        <v>1392</v>
      </c>
      <c r="F621" s="482" t="s">
        <v>3291</v>
      </c>
      <c r="G621" s="480"/>
      <c r="H621" s="480" t="s">
        <v>3072</v>
      </c>
      <c r="I621" s="474">
        <v>34</v>
      </c>
      <c r="J621" s="471"/>
      <c r="K621" s="473"/>
      <c r="L621" s="470">
        <v>0.29817100000000002</v>
      </c>
      <c r="M621" s="201">
        <v>329.28213654763084</v>
      </c>
      <c r="N621" s="201">
        <v>423.0996045</v>
      </c>
      <c r="O621" s="201">
        <v>41.094000000000001</v>
      </c>
      <c r="P621" s="470">
        <v>41.094000000000001</v>
      </c>
      <c r="Q621" s="471">
        <v>423.0996045</v>
      </c>
      <c r="R621" s="471">
        <v>329.13305104763083</v>
      </c>
      <c r="S621" s="470">
        <v>139.23120467999976</v>
      </c>
      <c r="T621" s="470">
        <v>139.38029017999978</v>
      </c>
      <c r="U621" s="470"/>
      <c r="V621" s="170">
        <v>70.752574813599935</v>
      </c>
    </row>
    <row r="622" spans="1:22" x14ac:dyDescent="0.25">
      <c r="A622">
        <v>0</v>
      </c>
      <c r="B622" s="478"/>
      <c r="C622" s="478"/>
      <c r="D622" s="478"/>
      <c r="E622" s="477"/>
      <c r="F622" s="482" t="s">
        <v>619</v>
      </c>
      <c r="G622" s="480"/>
      <c r="H622" s="480"/>
      <c r="I622" s="474"/>
      <c r="J622" s="471"/>
      <c r="K622" s="473"/>
      <c r="L622" s="470">
        <v>0</v>
      </c>
      <c r="M622" s="201">
        <v>329.13305104763083</v>
      </c>
      <c r="N622" s="201">
        <v>423.0996045</v>
      </c>
      <c r="O622" s="201">
        <v>41.094000000000001</v>
      </c>
      <c r="P622" s="470">
        <v>41.094000000000001</v>
      </c>
      <c r="Q622" s="471">
        <v>423.0996045</v>
      </c>
      <c r="R622" s="471">
        <v>329.13305104763083</v>
      </c>
      <c r="S622" s="470">
        <v>139.38029017999978</v>
      </c>
      <c r="T622" s="470">
        <v>139.38029017999978</v>
      </c>
      <c r="U622" s="470"/>
      <c r="V622" s="170">
        <v>70.901660313599947</v>
      </c>
    </row>
    <row r="623" spans="1:22" x14ac:dyDescent="0.25">
      <c r="A623">
        <v>0</v>
      </c>
      <c r="B623" s="478"/>
      <c r="C623" s="478"/>
      <c r="D623" s="478"/>
      <c r="E623" s="477"/>
      <c r="F623" s="482" t="s">
        <v>619</v>
      </c>
      <c r="G623" s="480"/>
      <c r="H623" s="480"/>
      <c r="I623" s="474"/>
      <c r="J623" s="471"/>
      <c r="K623" s="473"/>
      <c r="L623" s="470">
        <v>0</v>
      </c>
      <c r="M623" s="201">
        <v>329.13305104763083</v>
      </c>
      <c r="N623" s="201">
        <v>423.0996045</v>
      </c>
      <c r="O623" s="201">
        <v>41.094000000000001</v>
      </c>
      <c r="P623" s="470">
        <v>41.094000000000001</v>
      </c>
      <c r="Q623" s="471">
        <v>423.0996045</v>
      </c>
      <c r="R623" s="471">
        <v>329.13305104763083</v>
      </c>
      <c r="S623" s="470">
        <v>139.38029017999978</v>
      </c>
      <c r="T623" s="470">
        <v>139.38029017999978</v>
      </c>
      <c r="U623" s="470"/>
      <c r="V623" s="170">
        <v>70.901660313599947</v>
      </c>
    </row>
    <row r="624" spans="1:22" x14ac:dyDescent="0.25">
      <c r="A624">
        <v>0</v>
      </c>
      <c r="B624" s="478"/>
      <c r="C624" s="478"/>
      <c r="D624" s="478"/>
      <c r="E624" s="477"/>
      <c r="F624" s="482" t="s">
        <v>619</v>
      </c>
      <c r="G624" s="480"/>
      <c r="H624" s="480" t="s">
        <v>1962</v>
      </c>
      <c r="I624" s="474"/>
      <c r="J624" s="471"/>
      <c r="K624" s="473"/>
      <c r="L624" s="470">
        <v>9.9516999999999994E-2</v>
      </c>
      <c r="M624" s="201">
        <v>329.08329254763083</v>
      </c>
      <c r="N624" s="201">
        <v>423.0996045</v>
      </c>
      <c r="O624" s="201">
        <v>41.094000000000001</v>
      </c>
      <c r="P624" s="470">
        <v>41.094000000000001</v>
      </c>
      <c r="Q624" s="471">
        <v>423.0996045</v>
      </c>
      <c r="R624" s="471">
        <v>329.03353404763084</v>
      </c>
      <c r="S624" s="470">
        <v>139.43004867999977</v>
      </c>
      <c r="T624" s="470">
        <v>139.47980717999977</v>
      </c>
      <c r="U624" s="470"/>
      <c r="V624" s="170">
        <v>70.951418813599943</v>
      </c>
    </row>
    <row r="625" spans="1:22" x14ac:dyDescent="0.25">
      <c r="A625">
        <v>0</v>
      </c>
      <c r="B625" s="478" t="s">
        <v>3081</v>
      </c>
      <c r="C625" s="478" t="s">
        <v>3302</v>
      </c>
      <c r="D625" s="478" t="s">
        <v>2179</v>
      </c>
      <c r="E625" s="477">
        <v>1396</v>
      </c>
      <c r="F625" s="482" t="s">
        <v>3290</v>
      </c>
      <c r="G625" s="480"/>
      <c r="H625" s="480" t="s">
        <v>3072</v>
      </c>
      <c r="I625" s="474">
        <v>34</v>
      </c>
      <c r="J625" s="471"/>
      <c r="K625" s="473"/>
      <c r="L625" s="470">
        <v>0.29817100000000002</v>
      </c>
      <c r="M625" s="201">
        <v>328.88444854763083</v>
      </c>
      <c r="N625" s="201">
        <v>423.0996045</v>
      </c>
      <c r="O625" s="201">
        <v>41.094000000000001</v>
      </c>
      <c r="P625" s="470">
        <v>41.094000000000001</v>
      </c>
      <c r="Q625" s="471">
        <v>423.0996045</v>
      </c>
      <c r="R625" s="471">
        <v>328.73536304763081</v>
      </c>
      <c r="S625" s="470">
        <v>139.62889267999975</v>
      </c>
      <c r="T625" s="470">
        <v>139.77797817999976</v>
      </c>
      <c r="U625" s="470"/>
      <c r="V625" s="170">
        <v>71.150262813599923</v>
      </c>
    </row>
    <row r="626" spans="1:22" x14ac:dyDescent="0.25">
      <c r="A626">
        <v>0</v>
      </c>
      <c r="B626" s="478"/>
      <c r="C626" s="478"/>
      <c r="D626" s="478"/>
      <c r="E626" s="477"/>
      <c r="F626" s="482" t="s">
        <v>619</v>
      </c>
      <c r="G626" s="480"/>
      <c r="H626" s="480"/>
      <c r="I626" s="474"/>
      <c r="J626" s="471"/>
      <c r="K626" s="473"/>
      <c r="L626" s="470">
        <v>0</v>
      </c>
      <c r="M626" s="201">
        <v>328.73536304763081</v>
      </c>
      <c r="N626" s="201">
        <v>423.0996045</v>
      </c>
      <c r="O626" s="201">
        <v>41.094000000000001</v>
      </c>
      <c r="P626" s="470">
        <v>41.094000000000001</v>
      </c>
      <c r="Q626" s="471">
        <v>423.0996045</v>
      </c>
      <c r="R626" s="471">
        <v>328.73536304763081</v>
      </c>
      <c r="S626" s="470">
        <v>139.77797817999976</v>
      </c>
      <c r="T626" s="470">
        <v>139.77797817999976</v>
      </c>
      <c r="U626" s="470"/>
      <c r="V626" s="170">
        <v>71.299348313599936</v>
      </c>
    </row>
    <row r="627" spans="1:22" x14ac:dyDescent="0.25">
      <c r="A627">
        <v>0</v>
      </c>
      <c r="B627" s="478" t="s">
        <v>3081</v>
      </c>
      <c r="C627" s="478" t="s">
        <v>3302</v>
      </c>
      <c r="D627" s="478" t="s">
        <v>2174</v>
      </c>
      <c r="E627" s="477">
        <v>1398</v>
      </c>
      <c r="F627" s="482" t="s">
        <v>3289</v>
      </c>
      <c r="G627" s="480"/>
      <c r="H627" s="480" t="s">
        <v>2172</v>
      </c>
      <c r="I627" s="474"/>
      <c r="J627" s="471"/>
      <c r="K627" s="473"/>
      <c r="L627" s="470">
        <v>0</v>
      </c>
      <c r="M627" s="201">
        <v>328.73536304763081</v>
      </c>
      <c r="N627" s="201">
        <v>423.0996045</v>
      </c>
      <c r="O627" s="201">
        <v>41.094000000000001</v>
      </c>
      <c r="P627" s="470">
        <v>41.094000000000001</v>
      </c>
      <c r="Q627" s="471">
        <v>423.0996045</v>
      </c>
      <c r="R627" s="471">
        <v>328.73536304763081</v>
      </c>
      <c r="S627" s="470">
        <v>139.77797817999976</v>
      </c>
      <c r="T627" s="470">
        <v>139.77797817999976</v>
      </c>
      <c r="U627" s="470"/>
      <c r="V627" s="170">
        <v>71.299348313599936</v>
      </c>
    </row>
    <row r="628" spans="1:22" x14ac:dyDescent="0.25">
      <c r="A628">
        <v>0</v>
      </c>
      <c r="B628" s="478"/>
      <c r="C628" s="478"/>
      <c r="D628" s="478"/>
      <c r="E628" s="477"/>
      <c r="F628" s="482"/>
      <c r="G628" s="480"/>
      <c r="H628" s="480" t="s">
        <v>1962</v>
      </c>
      <c r="I628" s="474"/>
      <c r="J628" s="471"/>
      <c r="K628" s="473"/>
      <c r="L628" s="470">
        <v>9.650984E-2</v>
      </c>
      <c r="M628" s="201">
        <v>328.68710812763084</v>
      </c>
      <c r="N628" s="201">
        <v>423.0996045</v>
      </c>
      <c r="O628" s="201">
        <v>41.094000000000001</v>
      </c>
      <c r="P628" s="470">
        <v>41.094000000000001</v>
      </c>
      <c r="Q628" s="471">
        <v>423.0996045</v>
      </c>
      <c r="R628" s="471">
        <v>328.6388532076308</v>
      </c>
      <c r="S628" s="470">
        <v>139.82623309999977</v>
      </c>
      <c r="T628" s="470">
        <v>139.87448801999977</v>
      </c>
      <c r="U628" s="470"/>
      <c r="V628" s="170">
        <v>71.347603233599941</v>
      </c>
    </row>
    <row r="629" spans="1:22" x14ac:dyDescent="0.25">
      <c r="A629">
        <v>0</v>
      </c>
      <c r="B629" s="478" t="s">
        <v>3081</v>
      </c>
      <c r="C629" s="478" t="s">
        <v>3302</v>
      </c>
      <c r="D629" s="478" t="s">
        <v>111</v>
      </c>
      <c r="E629" s="477">
        <v>1399</v>
      </c>
      <c r="F629" s="482" t="s">
        <v>560</v>
      </c>
      <c r="G629" s="480" t="s">
        <v>3135</v>
      </c>
      <c r="H629" s="480" t="s">
        <v>3134</v>
      </c>
      <c r="I629" s="474">
        <v>40</v>
      </c>
      <c r="J629" s="471"/>
      <c r="K629" s="473"/>
      <c r="L629" s="470">
        <v>0</v>
      </c>
      <c r="M629" s="201">
        <v>328.6388532076308</v>
      </c>
      <c r="N629" s="201">
        <v>423.0996045</v>
      </c>
      <c r="O629" s="201">
        <v>41.094000000000001</v>
      </c>
      <c r="P629" s="470">
        <v>41.094000000000001</v>
      </c>
      <c r="Q629" s="471">
        <v>423.0996045</v>
      </c>
      <c r="R629" s="471">
        <v>328.6388532076308</v>
      </c>
      <c r="S629" s="470">
        <v>139.87448801999977</v>
      </c>
      <c r="T629" s="470">
        <v>139.87448801999977</v>
      </c>
      <c r="U629" s="470"/>
      <c r="V629" s="170">
        <v>71.395858153599946</v>
      </c>
    </row>
    <row r="630" spans="1:22" x14ac:dyDescent="0.25">
      <c r="A630">
        <v>0</v>
      </c>
      <c r="B630" s="478"/>
      <c r="C630" s="478"/>
      <c r="D630" s="478"/>
      <c r="E630" s="477"/>
      <c r="F630" s="482"/>
      <c r="G630" s="480"/>
      <c r="H630" s="480" t="s">
        <v>3133</v>
      </c>
      <c r="I630" s="474"/>
      <c r="J630" s="471"/>
      <c r="K630" s="473"/>
      <c r="L630" s="470">
        <v>5.5879999999999999E-2</v>
      </c>
      <c r="M630" s="201">
        <v>328.6109132076308</v>
      </c>
      <c r="N630" s="201">
        <v>423.0996045</v>
      </c>
      <c r="O630" s="201">
        <v>41.094000000000001</v>
      </c>
      <c r="P630" s="470">
        <v>41.094000000000001</v>
      </c>
      <c r="Q630" s="471">
        <v>423.0996045</v>
      </c>
      <c r="R630" s="471">
        <v>328.5829732076308</v>
      </c>
      <c r="S630" s="470">
        <v>139.90242801999977</v>
      </c>
      <c r="T630" s="470">
        <v>139.93036801999978</v>
      </c>
      <c r="U630" s="470"/>
      <c r="V630" s="170">
        <v>71.423798153599947</v>
      </c>
    </row>
    <row r="631" spans="1:22" x14ac:dyDescent="0.25">
      <c r="A631">
        <v>0</v>
      </c>
      <c r="B631" s="478"/>
      <c r="C631" s="478"/>
      <c r="D631" s="478"/>
      <c r="E631" s="477"/>
      <c r="F631" s="482" t="s">
        <v>619</v>
      </c>
      <c r="G631" s="480"/>
      <c r="H631" s="480" t="s">
        <v>3132</v>
      </c>
      <c r="I631" s="474"/>
      <c r="J631" s="471"/>
      <c r="K631" s="473"/>
      <c r="L631" s="470">
        <v>7.6135999999999981E-2</v>
      </c>
      <c r="M631" s="201">
        <v>328.54490520763079</v>
      </c>
      <c r="N631" s="201">
        <v>423.0996045</v>
      </c>
      <c r="O631" s="201">
        <v>41.094000000000001</v>
      </c>
      <c r="P631" s="470">
        <v>41.094000000000001</v>
      </c>
      <c r="Q631" s="471">
        <v>423.0996045</v>
      </c>
      <c r="R631" s="471">
        <v>328.50683720763078</v>
      </c>
      <c r="S631" s="470">
        <v>139.96843601999976</v>
      </c>
      <c r="T631" s="470">
        <v>140.00650401999977</v>
      </c>
      <c r="U631" s="470"/>
      <c r="V631" s="170">
        <v>71.489806153599929</v>
      </c>
    </row>
    <row r="632" spans="1:22" x14ac:dyDescent="0.25">
      <c r="A632">
        <v>0</v>
      </c>
      <c r="B632" s="478" t="s">
        <v>3081</v>
      </c>
      <c r="C632" s="478" t="s">
        <v>3302</v>
      </c>
      <c r="D632" s="478" t="s">
        <v>3131</v>
      </c>
      <c r="E632" s="477">
        <v>1403</v>
      </c>
      <c r="F632" s="482" t="s">
        <v>3288</v>
      </c>
      <c r="G632" s="480" t="s">
        <v>2185</v>
      </c>
      <c r="H632" s="480" t="s">
        <v>2184</v>
      </c>
      <c r="I632" s="474">
        <v>40</v>
      </c>
      <c r="J632" s="471"/>
      <c r="K632" s="473"/>
      <c r="L632" s="470">
        <v>0.5</v>
      </c>
      <c r="M632" s="201">
        <v>328.25683720763078</v>
      </c>
      <c r="N632" s="201">
        <v>423.0996045</v>
      </c>
      <c r="O632" s="201">
        <v>41.094000000000001</v>
      </c>
      <c r="P632" s="470">
        <v>41.094000000000001</v>
      </c>
      <c r="Q632" s="471">
        <v>423.0996045</v>
      </c>
      <c r="R632" s="471">
        <v>328.00683720763078</v>
      </c>
      <c r="S632" s="470">
        <v>140.25650401999977</v>
      </c>
      <c r="T632" s="470">
        <v>140.50650401999977</v>
      </c>
      <c r="U632" s="470"/>
      <c r="V632" s="170">
        <v>71.777874153599939</v>
      </c>
    </row>
    <row r="633" spans="1:22" x14ac:dyDescent="0.25">
      <c r="A633">
        <v>0</v>
      </c>
      <c r="B633" s="478"/>
      <c r="C633" s="478"/>
      <c r="D633" s="478"/>
      <c r="E633" s="477"/>
      <c r="F633" s="482" t="s">
        <v>619</v>
      </c>
      <c r="G633" s="480"/>
      <c r="H633" s="480" t="s">
        <v>3129</v>
      </c>
      <c r="I633" s="474"/>
      <c r="J633" s="471"/>
      <c r="K633" s="473"/>
      <c r="L633" s="470">
        <v>7.6135999999999981E-2</v>
      </c>
      <c r="M633" s="201">
        <v>327.96876920763077</v>
      </c>
      <c r="N633" s="201">
        <v>423.0996045</v>
      </c>
      <c r="O633" s="201">
        <v>41.094000000000001</v>
      </c>
      <c r="P633" s="470">
        <v>41.094000000000001</v>
      </c>
      <c r="Q633" s="471">
        <v>423.0996045</v>
      </c>
      <c r="R633" s="471">
        <v>327.93070120763076</v>
      </c>
      <c r="S633" s="470">
        <v>140.54457201999975</v>
      </c>
      <c r="T633" s="470">
        <v>140.58264001999976</v>
      </c>
      <c r="U633" s="470"/>
      <c r="V633" s="170">
        <v>72.06594215359992</v>
      </c>
    </row>
    <row r="634" spans="1:22" x14ac:dyDescent="0.25">
      <c r="A634">
        <v>0</v>
      </c>
      <c r="B634" s="478"/>
      <c r="C634" s="478"/>
      <c r="D634" s="478"/>
      <c r="E634" s="477"/>
      <c r="F634" s="482"/>
      <c r="G634" s="480"/>
      <c r="H634" s="480" t="s">
        <v>1962</v>
      </c>
      <c r="I634" s="474"/>
      <c r="J634" s="471"/>
      <c r="K634" s="473"/>
      <c r="L634" s="470">
        <v>9.9516999999999994E-2</v>
      </c>
      <c r="M634" s="201">
        <v>327.88094270763077</v>
      </c>
      <c r="N634" s="201">
        <v>423.0996045</v>
      </c>
      <c r="O634" s="201">
        <v>41.094000000000001</v>
      </c>
      <c r="P634" s="470">
        <v>41.094000000000001</v>
      </c>
      <c r="Q634" s="471">
        <v>423.0996045</v>
      </c>
      <c r="R634" s="471">
        <v>327.83118420763077</v>
      </c>
      <c r="S634" s="470">
        <v>140.63239851999975</v>
      </c>
      <c r="T634" s="470">
        <v>140.68215701999975</v>
      </c>
      <c r="U634" s="470"/>
      <c r="V634" s="170">
        <v>72.153768653599926</v>
      </c>
    </row>
    <row r="635" spans="1:22" x14ac:dyDescent="0.25">
      <c r="A635">
        <v>0</v>
      </c>
      <c r="B635" s="478" t="s">
        <v>3081</v>
      </c>
      <c r="C635" s="478" t="s">
        <v>3302</v>
      </c>
      <c r="D635" s="478" t="s">
        <v>2177</v>
      </c>
      <c r="E635" s="477">
        <v>1408</v>
      </c>
      <c r="F635" s="482" t="s">
        <v>3287</v>
      </c>
      <c r="G635" s="480"/>
      <c r="H635" s="480" t="s">
        <v>3072</v>
      </c>
      <c r="I635" s="474">
        <v>34</v>
      </c>
      <c r="J635" s="471"/>
      <c r="K635" s="473"/>
      <c r="L635" s="470">
        <v>0.29817100000000002</v>
      </c>
      <c r="M635" s="201">
        <v>327.68209870763076</v>
      </c>
      <c r="N635" s="201">
        <v>423.0996045</v>
      </c>
      <c r="O635" s="201">
        <v>41.094000000000001</v>
      </c>
      <c r="P635" s="470">
        <v>41.094000000000001</v>
      </c>
      <c r="Q635" s="471">
        <v>423.0996045</v>
      </c>
      <c r="R635" s="471">
        <v>327.53301320763075</v>
      </c>
      <c r="S635" s="470">
        <v>140.83124251999973</v>
      </c>
      <c r="T635" s="470">
        <v>140.98032801999975</v>
      </c>
      <c r="U635" s="470"/>
      <c r="V635" s="170">
        <v>72.352612653599905</v>
      </c>
    </row>
    <row r="636" spans="1:22" x14ac:dyDescent="0.25">
      <c r="A636">
        <v>0</v>
      </c>
      <c r="B636" s="478"/>
      <c r="C636" s="478"/>
      <c r="D636" s="478"/>
      <c r="E636" s="477"/>
      <c r="F636" s="482" t="s">
        <v>619</v>
      </c>
      <c r="G636" s="480"/>
      <c r="H636" s="480"/>
      <c r="I636" s="474"/>
      <c r="J636" s="471"/>
      <c r="K636" s="473"/>
      <c r="L636" s="470">
        <v>0</v>
      </c>
      <c r="M636" s="201">
        <v>327.53301320763075</v>
      </c>
      <c r="N636" s="201">
        <v>423.0996045</v>
      </c>
      <c r="O636" s="201">
        <v>41.094000000000001</v>
      </c>
      <c r="P636" s="470">
        <v>41.094000000000001</v>
      </c>
      <c r="Q636" s="471">
        <v>423.0996045</v>
      </c>
      <c r="R636" s="471">
        <v>327.53301320763075</v>
      </c>
      <c r="S636" s="470">
        <v>140.98032801999975</v>
      </c>
      <c r="T636" s="470">
        <v>140.98032801999975</v>
      </c>
      <c r="U636" s="470"/>
      <c r="V636" s="170">
        <v>72.501698153599918</v>
      </c>
    </row>
    <row r="637" spans="1:22" x14ac:dyDescent="0.25">
      <c r="A637">
        <v>0</v>
      </c>
      <c r="B637" s="478"/>
      <c r="C637" s="478"/>
      <c r="D637" s="478"/>
      <c r="E637" s="477"/>
      <c r="F637" s="482" t="s">
        <v>619</v>
      </c>
      <c r="G637" s="480"/>
      <c r="H637" s="480"/>
      <c r="I637" s="474"/>
      <c r="J637" s="471"/>
      <c r="K637" s="473"/>
      <c r="L637" s="470">
        <v>0</v>
      </c>
      <c r="M637" s="201">
        <v>327.53301320763075</v>
      </c>
      <c r="N637" s="201">
        <v>423.0996045</v>
      </c>
      <c r="O637" s="201">
        <v>41.094000000000001</v>
      </c>
      <c r="P637" s="470">
        <v>41.094000000000001</v>
      </c>
      <c r="Q637" s="471">
        <v>423.0996045</v>
      </c>
      <c r="R637" s="471">
        <v>327.53301320763075</v>
      </c>
      <c r="S637" s="470">
        <v>140.98032801999975</v>
      </c>
      <c r="T637" s="470">
        <v>140.98032801999975</v>
      </c>
      <c r="U637" s="470"/>
      <c r="V637" s="170">
        <v>72.501698153599918</v>
      </c>
    </row>
    <row r="638" spans="1:22" x14ac:dyDescent="0.25">
      <c r="A638">
        <v>0</v>
      </c>
      <c r="B638" s="478"/>
      <c r="C638" s="478"/>
      <c r="D638" s="478"/>
      <c r="E638" s="477"/>
      <c r="F638" s="481" t="s">
        <v>619</v>
      </c>
      <c r="G638" s="480"/>
      <c r="H638" s="480" t="s">
        <v>2198</v>
      </c>
      <c r="I638" s="474"/>
      <c r="J638" s="479"/>
      <c r="K638" s="473"/>
      <c r="L638" s="472">
        <v>0.19082200000000005</v>
      </c>
      <c r="M638" s="201">
        <v>327.43760220763073</v>
      </c>
      <c r="N638" s="201">
        <v>423.0996045</v>
      </c>
      <c r="O638" s="201">
        <v>41.094000000000001</v>
      </c>
      <c r="P638" s="470">
        <v>41.094000000000001</v>
      </c>
      <c r="Q638" s="471">
        <v>423.0996045</v>
      </c>
      <c r="R638" s="471">
        <v>327.34219120763072</v>
      </c>
      <c r="S638" s="470">
        <v>141.07573901999973</v>
      </c>
      <c r="T638" s="470">
        <v>141.17115001999974</v>
      </c>
      <c r="U638" s="479"/>
      <c r="V638" s="170">
        <v>72.597109153599902</v>
      </c>
    </row>
    <row r="639" spans="1:22" x14ac:dyDescent="0.25">
      <c r="A639">
        <v>0</v>
      </c>
      <c r="B639" s="478" t="s">
        <v>3081</v>
      </c>
      <c r="C639" s="478" t="s">
        <v>3302</v>
      </c>
      <c r="D639" s="478" t="s">
        <v>1981</v>
      </c>
      <c r="E639" s="477">
        <v>1412</v>
      </c>
      <c r="F639" s="470" t="s">
        <v>3286</v>
      </c>
      <c r="G639" s="476"/>
      <c r="H639" s="475" t="s">
        <v>1978</v>
      </c>
      <c r="I639" s="474">
        <v>40</v>
      </c>
      <c r="J639" s="471"/>
      <c r="K639" s="473"/>
      <c r="L639" s="472">
        <v>5.7403999999999997E-2</v>
      </c>
      <c r="M639" s="201">
        <v>327.31348920763071</v>
      </c>
      <c r="N639" s="201">
        <v>423.0996045</v>
      </c>
      <c r="O639" s="201">
        <v>41.094000000000001</v>
      </c>
      <c r="P639" s="470">
        <v>41.094000000000001</v>
      </c>
      <c r="Q639" s="471">
        <v>423.0996045</v>
      </c>
      <c r="R639" s="471">
        <v>327.2847872076307</v>
      </c>
      <c r="S639" s="470">
        <v>141.19985201999972</v>
      </c>
      <c r="T639" s="470">
        <v>141.22855401999973</v>
      </c>
      <c r="U639" s="470"/>
      <c r="V639" s="170">
        <v>72.721222153599896</v>
      </c>
    </row>
    <row r="640" spans="1:22" x14ac:dyDescent="0.25">
      <c r="A640">
        <v>0</v>
      </c>
      <c r="B640" s="232"/>
      <c r="C640" s="232"/>
      <c r="D640" s="232"/>
      <c r="E640" s="237"/>
      <c r="F640" s="232" t="s">
        <v>619</v>
      </c>
      <c r="G640" s="238"/>
      <c r="H640" s="238" t="s">
        <v>1962</v>
      </c>
      <c r="I640" s="467">
        <v>40</v>
      </c>
      <c r="J640" s="240"/>
      <c r="K640" s="466"/>
      <c r="L640" s="240">
        <v>0.103502</v>
      </c>
      <c r="M640" s="201">
        <v>327.23303620763068</v>
      </c>
      <c r="N640" s="201">
        <v>423.0996045</v>
      </c>
      <c r="O640" s="201">
        <v>41.094000000000001</v>
      </c>
      <c r="P640" s="240">
        <v>41.094000000000001</v>
      </c>
      <c r="Q640" s="240">
        <v>423.0996045</v>
      </c>
      <c r="R640" s="240">
        <v>327.18128520763071</v>
      </c>
      <c r="S640" s="240">
        <v>141.28030501999973</v>
      </c>
      <c r="T640" s="240">
        <v>141.33205601999973</v>
      </c>
      <c r="U640" s="240"/>
      <c r="V640" s="170">
        <v>72.801675153599902</v>
      </c>
    </row>
    <row r="641" spans="1:22" x14ac:dyDescent="0.25">
      <c r="A641">
        <v>0</v>
      </c>
      <c r="B641" s="232" t="s">
        <v>3081</v>
      </c>
      <c r="C641" s="232" t="s">
        <v>3285</v>
      </c>
      <c r="D641" s="232" t="s">
        <v>111</v>
      </c>
      <c r="E641" s="237">
        <v>1413</v>
      </c>
      <c r="F641" s="234" t="s">
        <v>1027</v>
      </c>
      <c r="G641" s="238" t="s">
        <v>2169</v>
      </c>
      <c r="H641" s="238" t="s">
        <v>1951</v>
      </c>
      <c r="I641" s="467"/>
      <c r="J641" s="200"/>
      <c r="K641" s="466"/>
      <c r="L641" s="240">
        <v>0</v>
      </c>
      <c r="M641" s="201">
        <v>327.18128520763071</v>
      </c>
      <c r="N641" s="201">
        <v>423.0996045</v>
      </c>
      <c r="O641" s="201">
        <v>41.094000000000001</v>
      </c>
      <c r="P641" s="240">
        <v>41.094000000000001</v>
      </c>
      <c r="Q641" s="240">
        <v>423.0996045</v>
      </c>
      <c r="R641" s="240">
        <v>327.18128520763071</v>
      </c>
      <c r="S641" s="240">
        <v>141.33205601999973</v>
      </c>
      <c r="T641" s="240">
        <v>141.33205601999973</v>
      </c>
      <c r="U641" s="240"/>
      <c r="V641" s="170">
        <v>72.853426153599898</v>
      </c>
    </row>
    <row r="642" spans="1:22" x14ac:dyDescent="0.25">
      <c r="A642">
        <v>0</v>
      </c>
      <c r="B642" s="232"/>
      <c r="C642" s="232"/>
      <c r="D642" s="232"/>
      <c r="E642" s="237"/>
      <c r="F642" s="469" t="s">
        <v>619</v>
      </c>
      <c r="G642" s="238"/>
      <c r="H642" s="238" t="s">
        <v>1969</v>
      </c>
      <c r="I642" s="468"/>
      <c r="J642" s="239"/>
      <c r="K642" s="466"/>
      <c r="L642" s="240">
        <v>0.14528199999999999</v>
      </c>
      <c r="M642" s="201">
        <v>327.10864420763073</v>
      </c>
      <c r="N642" s="201">
        <v>423.0996045</v>
      </c>
      <c r="O642" s="201">
        <v>41.094000000000001</v>
      </c>
      <c r="P642" s="240">
        <v>41.094000000000001</v>
      </c>
      <c r="Q642" s="240">
        <v>423.0996045</v>
      </c>
      <c r="R642" s="240">
        <v>327.0360032076307</v>
      </c>
      <c r="S642" s="240">
        <v>141.40469701999973</v>
      </c>
      <c r="T642" s="240">
        <v>141.47733801999973</v>
      </c>
      <c r="U642" s="240"/>
      <c r="V642" s="170">
        <v>72.926067153599902</v>
      </c>
    </row>
    <row r="643" spans="1:22" x14ac:dyDescent="0.25">
      <c r="A643">
        <v>0</v>
      </c>
      <c r="B643" s="232" t="s">
        <v>3081</v>
      </c>
      <c r="C643" s="232" t="s">
        <v>3285</v>
      </c>
      <c r="D643" s="232" t="s">
        <v>3125</v>
      </c>
      <c r="E643" s="237">
        <v>1415</v>
      </c>
      <c r="F643" s="234" t="s">
        <v>1905</v>
      </c>
      <c r="G643" s="238" t="s">
        <v>3123</v>
      </c>
      <c r="H643" s="238" t="s">
        <v>3122</v>
      </c>
      <c r="I643" s="467">
        <v>33</v>
      </c>
      <c r="J643" s="200"/>
      <c r="K643" s="466"/>
      <c r="L643" s="240">
        <v>0</v>
      </c>
      <c r="M643" s="201">
        <v>327.0360032076307</v>
      </c>
      <c r="N643" s="201">
        <v>423.0996045</v>
      </c>
      <c r="O643" s="201">
        <v>41.094000000000001</v>
      </c>
      <c r="P643" s="240">
        <v>41.094000000000001</v>
      </c>
      <c r="Q643" s="240">
        <v>423.0996045</v>
      </c>
      <c r="R643" s="240">
        <v>327.0360032076307</v>
      </c>
      <c r="S643" s="240">
        <v>141.47733801999973</v>
      </c>
      <c r="T643" s="240">
        <v>141.47733801999973</v>
      </c>
      <c r="U643" s="240"/>
      <c r="V643" s="170">
        <v>72.998708153599907</v>
      </c>
    </row>
    <row r="644" spans="1:22" x14ac:dyDescent="0.25">
      <c r="A644">
        <v>0</v>
      </c>
      <c r="B644" s="232"/>
      <c r="C644" s="232"/>
      <c r="D644" s="232"/>
      <c r="E644" s="237"/>
      <c r="F644" s="469" t="s">
        <v>619</v>
      </c>
      <c r="G644" s="238"/>
      <c r="H644" s="238" t="s">
        <v>1969</v>
      </c>
      <c r="I644" s="468"/>
      <c r="J644" s="239"/>
      <c r="K644" s="466"/>
      <c r="L644" s="240">
        <v>0</v>
      </c>
      <c r="M644" s="201">
        <v>327.0360032076307</v>
      </c>
      <c r="N644" s="201">
        <v>423.0996045</v>
      </c>
      <c r="O644" s="201">
        <v>41.094000000000001</v>
      </c>
      <c r="P644" s="240">
        <v>41.094000000000001</v>
      </c>
      <c r="Q644" s="240">
        <v>423.0996045</v>
      </c>
      <c r="R644" s="240">
        <v>327.0360032076307</v>
      </c>
      <c r="S644" s="240">
        <v>141.47733801999973</v>
      </c>
      <c r="T644" s="240">
        <v>141.47733801999973</v>
      </c>
      <c r="U644" s="240"/>
      <c r="V644" s="170">
        <v>72.998708153599907</v>
      </c>
    </row>
    <row r="645" spans="1:22" x14ac:dyDescent="0.25">
      <c r="A645">
        <v>0</v>
      </c>
      <c r="B645" s="232" t="s">
        <v>3081</v>
      </c>
      <c r="C645" s="232" t="s">
        <v>3285</v>
      </c>
      <c r="D645" s="232" t="s">
        <v>1990</v>
      </c>
      <c r="E645" s="237">
        <v>1415</v>
      </c>
      <c r="F645" s="234" t="s">
        <v>3284</v>
      </c>
      <c r="G645" s="238" t="s">
        <v>1988</v>
      </c>
      <c r="H645" s="238" t="s">
        <v>1987</v>
      </c>
      <c r="I645" s="467"/>
      <c r="J645" s="200"/>
      <c r="K645" s="466"/>
      <c r="L645" s="240">
        <v>0</v>
      </c>
      <c r="M645" s="201">
        <v>327.0360032076307</v>
      </c>
      <c r="N645" s="201">
        <v>423.0996045</v>
      </c>
      <c r="O645" s="201">
        <v>41.094000000000001</v>
      </c>
      <c r="P645" s="240">
        <v>41.094000000000001</v>
      </c>
      <c r="Q645" s="240">
        <v>423.0996045</v>
      </c>
      <c r="R645" s="240">
        <v>327.0360032076307</v>
      </c>
      <c r="S645" s="240">
        <v>141.47733801999973</v>
      </c>
      <c r="T645" s="240">
        <v>141.47733801999973</v>
      </c>
      <c r="U645" s="240"/>
      <c r="V645" s="170">
        <v>72.998708153599907</v>
      </c>
    </row>
    <row r="646" spans="1:22" x14ac:dyDescent="0.25">
      <c r="A646">
        <v>0</v>
      </c>
      <c r="B646" s="232"/>
      <c r="C646" s="232"/>
      <c r="D646" s="232"/>
      <c r="E646" s="237"/>
      <c r="F646" s="234" t="s">
        <v>619</v>
      </c>
      <c r="G646" s="238"/>
      <c r="H646" s="238" t="s">
        <v>1962</v>
      </c>
      <c r="I646" s="467">
        <v>40</v>
      </c>
      <c r="J646" s="200"/>
      <c r="K646" s="466"/>
      <c r="L646" s="240">
        <v>0.13121600000000003</v>
      </c>
      <c r="M646" s="201">
        <v>326.9703952076307</v>
      </c>
      <c r="N646" s="201">
        <v>423.0996045</v>
      </c>
      <c r="O646" s="201">
        <v>41.094000000000001</v>
      </c>
      <c r="P646" s="240">
        <v>41.094000000000001</v>
      </c>
      <c r="Q646" s="240">
        <v>423.0996045</v>
      </c>
      <c r="R646" s="240">
        <v>326.9047872076307</v>
      </c>
      <c r="S646" s="240">
        <v>141.54294601999973</v>
      </c>
      <c r="T646" s="240">
        <v>141.60855401999973</v>
      </c>
      <c r="U646" s="240"/>
      <c r="V646" s="170">
        <v>73.064316153599904</v>
      </c>
    </row>
    <row r="647" spans="1:22" x14ac:dyDescent="0.25">
      <c r="A647">
        <v>0</v>
      </c>
      <c r="B647" s="478" t="s">
        <v>3081</v>
      </c>
      <c r="C647" s="478" t="s">
        <v>3283</v>
      </c>
      <c r="D647" s="478" t="s">
        <v>1981</v>
      </c>
      <c r="E647" s="477">
        <v>1416</v>
      </c>
      <c r="F647" s="470" t="s">
        <v>3282</v>
      </c>
      <c r="G647" s="476"/>
      <c r="H647" s="475" t="s">
        <v>1978</v>
      </c>
      <c r="I647" s="474">
        <v>40</v>
      </c>
      <c r="J647" s="470"/>
      <c r="K647" s="473"/>
      <c r="L647" s="472">
        <v>5.7403999999999997E-2</v>
      </c>
      <c r="M647" s="201">
        <v>326.87608520763069</v>
      </c>
      <c r="N647" s="201">
        <v>423.0996045</v>
      </c>
      <c r="O647" s="201">
        <v>41.094000000000001</v>
      </c>
      <c r="P647" s="470">
        <v>41.094000000000001</v>
      </c>
      <c r="Q647" s="471">
        <v>423.0996045</v>
      </c>
      <c r="R647" s="471">
        <v>326.84738320763068</v>
      </c>
      <c r="S647" s="470">
        <v>141.63725601999971</v>
      </c>
      <c r="T647" s="470">
        <v>141.66595801999972</v>
      </c>
      <c r="U647" s="470"/>
      <c r="V647" s="170">
        <v>73.158626153599883</v>
      </c>
    </row>
    <row r="648" spans="1:22" x14ac:dyDescent="0.25">
      <c r="A648">
        <v>0</v>
      </c>
      <c r="B648" s="478"/>
      <c r="C648" s="478"/>
      <c r="D648" s="478"/>
      <c r="E648" s="477"/>
      <c r="F648" s="478" t="s">
        <v>619</v>
      </c>
      <c r="G648" s="480"/>
      <c r="H648" s="483" t="s">
        <v>2198</v>
      </c>
      <c r="I648" s="474"/>
      <c r="J648" s="470"/>
      <c r="K648" s="473"/>
      <c r="L648" s="472">
        <v>0.19082200000000005</v>
      </c>
      <c r="M648" s="201">
        <v>326.75197220763067</v>
      </c>
      <c r="N648" s="201">
        <v>423.0996045</v>
      </c>
      <c r="O648" s="201">
        <v>41.094000000000001</v>
      </c>
      <c r="P648" s="470">
        <v>41.094000000000001</v>
      </c>
      <c r="Q648" s="471">
        <v>423.0996045</v>
      </c>
      <c r="R648" s="471">
        <v>326.65656120763066</v>
      </c>
      <c r="S648" s="470">
        <v>141.76136901999971</v>
      </c>
      <c r="T648" s="470">
        <v>141.85678001999972</v>
      </c>
      <c r="U648" s="479"/>
      <c r="V648" s="170">
        <v>73.282739153599877</v>
      </c>
    </row>
    <row r="649" spans="1:22" x14ac:dyDescent="0.25">
      <c r="A649">
        <v>0</v>
      </c>
      <c r="B649" s="478" t="s">
        <v>3081</v>
      </c>
      <c r="C649" s="478" t="s">
        <v>3283</v>
      </c>
      <c r="D649" s="478" t="s">
        <v>2197</v>
      </c>
      <c r="E649" s="477">
        <v>1420</v>
      </c>
      <c r="F649" s="482" t="s">
        <v>3281</v>
      </c>
      <c r="G649" s="480"/>
      <c r="H649" s="480" t="s">
        <v>3072</v>
      </c>
      <c r="I649" s="474">
        <v>34</v>
      </c>
      <c r="J649" s="471"/>
      <c r="K649" s="473"/>
      <c r="L649" s="470">
        <v>0.29817100000000002</v>
      </c>
      <c r="M649" s="201">
        <v>326.50747570763065</v>
      </c>
      <c r="N649" s="201">
        <v>423.0996045</v>
      </c>
      <c r="O649" s="201">
        <v>41.094000000000001</v>
      </c>
      <c r="P649" s="470">
        <v>41.094000000000001</v>
      </c>
      <c r="Q649" s="471">
        <v>423.0996045</v>
      </c>
      <c r="R649" s="471">
        <v>326.35839020763063</v>
      </c>
      <c r="S649" s="470">
        <v>142.0058655199997</v>
      </c>
      <c r="T649" s="470">
        <v>142.15495101999971</v>
      </c>
      <c r="U649" s="470"/>
      <c r="V649" s="170">
        <v>73.527235653599874</v>
      </c>
    </row>
    <row r="650" spans="1:22" x14ac:dyDescent="0.25">
      <c r="A650">
        <v>0</v>
      </c>
      <c r="B650" s="478"/>
      <c r="C650" s="478"/>
      <c r="D650" s="478"/>
      <c r="E650" s="477"/>
      <c r="F650" s="482" t="s">
        <v>619</v>
      </c>
      <c r="G650" s="480"/>
      <c r="H650" s="480"/>
      <c r="I650" s="474"/>
      <c r="J650" s="471"/>
      <c r="K650" s="473"/>
      <c r="L650" s="470">
        <v>0</v>
      </c>
      <c r="M650" s="201">
        <v>326.35839020763063</v>
      </c>
      <c r="N650" s="201">
        <v>423.0996045</v>
      </c>
      <c r="O650" s="201">
        <v>41.094000000000001</v>
      </c>
      <c r="P650" s="470">
        <v>41.094000000000001</v>
      </c>
      <c r="Q650" s="471">
        <v>423.0996045</v>
      </c>
      <c r="R650" s="471">
        <v>326.35839020763063</v>
      </c>
      <c r="S650" s="470">
        <v>142.15495101999971</v>
      </c>
      <c r="T650" s="470">
        <v>142.15495101999971</v>
      </c>
      <c r="U650" s="470"/>
      <c r="V650" s="170">
        <v>73.676321153599886</v>
      </c>
    </row>
    <row r="651" spans="1:22" x14ac:dyDescent="0.25">
      <c r="A651">
        <v>0</v>
      </c>
      <c r="B651" s="478" t="s">
        <v>3081</v>
      </c>
      <c r="C651" s="478" t="s">
        <v>3283</v>
      </c>
      <c r="D651" s="478" t="s">
        <v>2174</v>
      </c>
      <c r="E651" s="477">
        <v>1422</v>
      </c>
      <c r="F651" s="482" t="s">
        <v>3280</v>
      </c>
      <c r="G651" s="480"/>
      <c r="H651" s="480" t="s">
        <v>2172</v>
      </c>
      <c r="I651" s="474"/>
      <c r="J651" s="471"/>
      <c r="K651" s="473"/>
      <c r="L651" s="470">
        <v>0</v>
      </c>
      <c r="M651" s="201">
        <v>326.35839020763063</v>
      </c>
      <c r="N651" s="201">
        <v>423.0996045</v>
      </c>
      <c r="O651" s="201">
        <v>41.094000000000001</v>
      </c>
      <c r="P651" s="470">
        <v>41.094000000000001</v>
      </c>
      <c r="Q651" s="471">
        <v>423.0996045</v>
      </c>
      <c r="R651" s="471">
        <v>326.35839020763063</v>
      </c>
      <c r="S651" s="470">
        <v>142.15495101999971</v>
      </c>
      <c r="T651" s="470">
        <v>142.15495101999971</v>
      </c>
      <c r="U651" s="470"/>
      <c r="V651" s="170">
        <v>73.676321153599886</v>
      </c>
    </row>
    <row r="652" spans="1:22" x14ac:dyDescent="0.25">
      <c r="A652">
        <v>0</v>
      </c>
      <c r="B652" s="478"/>
      <c r="C652" s="478"/>
      <c r="D652" s="478"/>
      <c r="E652" s="477"/>
      <c r="F652" s="482"/>
      <c r="G652" s="480"/>
      <c r="H652" s="480" t="s">
        <v>1962</v>
      </c>
      <c r="I652" s="474">
        <v>40</v>
      </c>
      <c r="J652" s="471"/>
      <c r="K652" s="473"/>
      <c r="L652" s="470">
        <v>9.650984E-2</v>
      </c>
      <c r="M652" s="201">
        <v>326.3101352876306</v>
      </c>
      <c r="N652" s="201">
        <v>423.0996045</v>
      </c>
      <c r="O652" s="201">
        <v>41.094000000000001</v>
      </c>
      <c r="P652" s="470">
        <v>41.094000000000001</v>
      </c>
      <c r="Q652" s="471">
        <v>423.0996045</v>
      </c>
      <c r="R652" s="471">
        <v>326.26188036763062</v>
      </c>
      <c r="S652" s="470">
        <v>142.20320593999972</v>
      </c>
      <c r="T652" s="470">
        <v>142.25146085999972</v>
      </c>
      <c r="U652" s="470"/>
      <c r="V652" s="170">
        <v>73.724576073599891</v>
      </c>
    </row>
    <row r="653" spans="1:22" x14ac:dyDescent="0.25">
      <c r="A653">
        <v>0</v>
      </c>
      <c r="B653" s="478" t="s">
        <v>3081</v>
      </c>
      <c r="C653" s="478" t="s">
        <v>3283</v>
      </c>
      <c r="D653" s="478" t="s">
        <v>111</v>
      </c>
      <c r="E653" s="477">
        <v>1423</v>
      </c>
      <c r="F653" s="482" t="s">
        <v>1028</v>
      </c>
      <c r="G653" s="480" t="s">
        <v>3135</v>
      </c>
      <c r="H653" s="480" t="s">
        <v>3134</v>
      </c>
      <c r="I653" s="474"/>
      <c r="J653" s="471"/>
      <c r="K653" s="473"/>
      <c r="L653" s="470">
        <v>0</v>
      </c>
      <c r="M653" s="201">
        <v>326.26188036763062</v>
      </c>
      <c r="N653" s="201">
        <v>423.0996045</v>
      </c>
      <c r="O653" s="201">
        <v>41.094000000000001</v>
      </c>
      <c r="P653" s="470">
        <v>41.094000000000001</v>
      </c>
      <c r="Q653" s="471">
        <v>423.0996045</v>
      </c>
      <c r="R653" s="471">
        <v>326.26188036763062</v>
      </c>
      <c r="S653" s="470">
        <v>142.25146085999972</v>
      </c>
      <c r="T653" s="470">
        <v>142.25146085999972</v>
      </c>
      <c r="U653" s="470"/>
      <c r="V653" s="170">
        <v>73.772830993599896</v>
      </c>
    </row>
    <row r="654" spans="1:22" x14ac:dyDescent="0.25">
      <c r="A654">
        <v>0</v>
      </c>
      <c r="B654" s="478"/>
      <c r="C654" s="478"/>
      <c r="D654" s="478"/>
      <c r="E654" s="477"/>
      <c r="F654" s="482"/>
      <c r="G654" s="480"/>
      <c r="H654" s="480" t="s">
        <v>3133</v>
      </c>
      <c r="I654" s="474">
        <v>40</v>
      </c>
      <c r="J654" s="471"/>
      <c r="K654" s="473"/>
      <c r="L654" s="470">
        <v>5.5879999999999999E-2</v>
      </c>
      <c r="M654" s="201">
        <v>326.23394036763062</v>
      </c>
      <c r="N654" s="201">
        <v>423.0996045</v>
      </c>
      <c r="O654" s="201">
        <v>41.094000000000001</v>
      </c>
      <c r="P654" s="470">
        <v>41.094000000000001</v>
      </c>
      <c r="Q654" s="471">
        <v>423.0996045</v>
      </c>
      <c r="R654" s="471">
        <v>326.20600036763062</v>
      </c>
      <c r="S654" s="470">
        <v>142.27940085999973</v>
      </c>
      <c r="T654" s="470">
        <v>142.30734085999973</v>
      </c>
      <c r="U654" s="470"/>
      <c r="V654" s="170">
        <v>73.800770993599897</v>
      </c>
    </row>
    <row r="655" spans="1:22" x14ac:dyDescent="0.25">
      <c r="A655">
        <v>0</v>
      </c>
      <c r="B655" s="478"/>
      <c r="C655" s="478"/>
      <c r="D655" s="478"/>
      <c r="E655" s="477"/>
      <c r="F655" s="482" t="s">
        <v>619</v>
      </c>
      <c r="G655" s="480"/>
      <c r="H655" s="480" t="s">
        <v>3132</v>
      </c>
      <c r="I655" s="474">
        <v>40</v>
      </c>
      <c r="J655" s="471"/>
      <c r="K655" s="473"/>
      <c r="L655" s="470">
        <v>7.6135999999999981E-2</v>
      </c>
      <c r="M655" s="201">
        <v>326.16793236763061</v>
      </c>
      <c r="N655" s="201">
        <v>423.0996045</v>
      </c>
      <c r="O655" s="201">
        <v>41.094000000000001</v>
      </c>
      <c r="P655" s="470">
        <v>41.094000000000001</v>
      </c>
      <c r="Q655" s="471">
        <v>423.0996045</v>
      </c>
      <c r="R655" s="471">
        <v>326.1298643676306</v>
      </c>
      <c r="S655" s="470">
        <v>142.34540885999971</v>
      </c>
      <c r="T655" s="470">
        <v>142.38347685999972</v>
      </c>
      <c r="U655" s="470"/>
      <c r="V655" s="170">
        <v>73.86677899359988</v>
      </c>
    </row>
    <row r="656" spans="1:22" x14ac:dyDescent="0.25">
      <c r="A656">
        <v>0</v>
      </c>
      <c r="B656" s="478" t="s">
        <v>3081</v>
      </c>
      <c r="C656" s="478" t="s">
        <v>3283</v>
      </c>
      <c r="D656" s="478" t="s">
        <v>2187</v>
      </c>
      <c r="E656" s="477">
        <v>1426</v>
      </c>
      <c r="F656" s="482" t="s">
        <v>3279</v>
      </c>
      <c r="G656" s="480" t="s">
        <v>2185</v>
      </c>
      <c r="H656" s="480" t="s">
        <v>2184</v>
      </c>
      <c r="I656" s="474">
        <v>40</v>
      </c>
      <c r="J656" s="471"/>
      <c r="K656" s="473"/>
      <c r="L656" s="470">
        <v>0.5</v>
      </c>
      <c r="M656" s="201">
        <v>325.8798643676306</v>
      </c>
      <c r="N656" s="201">
        <v>423.0996045</v>
      </c>
      <c r="O656" s="201">
        <v>41.094000000000001</v>
      </c>
      <c r="P656" s="470">
        <v>41.094000000000001</v>
      </c>
      <c r="Q656" s="471">
        <v>423.0996045</v>
      </c>
      <c r="R656" s="471">
        <v>325.6298643676306</v>
      </c>
      <c r="S656" s="470">
        <v>142.63347685999972</v>
      </c>
      <c r="T656" s="470">
        <v>142.88347685999972</v>
      </c>
      <c r="U656" s="470"/>
      <c r="V656" s="170">
        <v>74.15484699359989</v>
      </c>
    </row>
    <row r="657" spans="1:22" x14ac:dyDescent="0.25">
      <c r="A657">
        <v>0</v>
      </c>
      <c r="B657" s="478"/>
      <c r="C657" s="478"/>
      <c r="D657" s="478"/>
      <c r="E657" s="477"/>
      <c r="F657" s="482" t="s">
        <v>619</v>
      </c>
      <c r="G657" s="480"/>
      <c r="H657" s="480" t="s">
        <v>3129</v>
      </c>
      <c r="I657" s="474">
        <v>40</v>
      </c>
      <c r="J657" s="471"/>
      <c r="K657" s="473"/>
      <c r="L657" s="470">
        <v>7.6135999999999981E-2</v>
      </c>
      <c r="M657" s="201">
        <v>325.59179636763059</v>
      </c>
      <c r="N657" s="201">
        <v>423.0996045</v>
      </c>
      <c r="O657" s="201">
        <v>41.094000000000001</v>
      </c>
      <c r="P657" s="470">
        <v>41.094000000000001</v>
      </c>
      <c r="Q657" s="471">
        <v>423.0996045</v>
      </c>
      <c r="R657" s="471">
        <v>325.55372836763058</v>
      </c>
      <c r="S657" s="470">
        <v>142.9215448599997</v>
      </c>
      <c r="T657" s="470">
        <v>142.95961285999971</v>
      </c>
      <c r="U657" s="470"/>
      <c r="V657" s="170">
        <v>74.442914993599871</v>
      </c>
    </row>
    <row r="658" spans="1:22" x14ac:dyDescent="0.25">
      <c r="A658">
        <v>0</v>
      </c>
      <c r="B658" s="478"/>
      <c r="C658" s="478"/>
      <c r="D658" s="478"/>
      <c r="E658" s="477"/>
      <c r="F658" s="482"/>
      <c r="G658" s="480"/>
      <c r="H658" s="480" t="s">
        <v>1962</v>
      </c>
      <c r="I658" s="474"/>
      <c r="J658" s="471"/>
      <c r="K658" s="473"/>
      <c r="L658" s="470">
        <v>9.9516999999999994E-2</v>
      </c>
      <c r="M658" s="201">
        <v>325.50396986763059</v>
      </c>
      <c r="N658" s="201">
        <v>423.0996045</v>
      </c>
      <c r="O658" s="201">
        <v>41.094000000000001</v>
      </c>
      <c r="P658" s="470">
        <v>41.094000000000001</v>
      </c>
      <c r="Q658" s="471">
        <v>423.0996045</v>
      </c>
      <c r="R658" s="471">
        <v>325.45421136763059</v>
      </c>
      <c r="S658" s="470">
        <v>143.0093713599997</v>
      </c>
      <c r="T658" s="470">
        <v>143.0591298599997</v>
      </c>
      <c r="U658" s="470"/>
      <c r="V658" s="170">
        <v>74.530741493599876</v>
      </c>
    </row>
    <row r="659" spans="1:22" x14ac:dyDescent="0.25">
      <c r="A659">
        <v>0</v>
      </c>
      <c r="B659" s="478" t="s">
        <v>3081</v>
      </c>
      <c r="C659" s="478" t="s">
        <v>3283</v>
      </c>
      <c r="D659" s="478" t="s">
        <v>2194</v>
      </c>
      <c r="E659" s="477">
        <v>1432</v>
      </c>
      <c r="F659" s="482" t="s">
        <v>3278</v>
      </c>
      <c r="G659" s="480"/>
      <c r="H659" s="480" t="s">
        <v>3072</v>
      </c>
      <c r="I659" s="474">
        <v>34</v>
      </c>
      <c r="J659" s="471"/>
      <c r="K659" s="473"/>
      <c r="L659" s="470">
        <v>0.29817100000000002</v>
      </c>
      <c r="M659" s="201">
        <v>325.30512586763058</v>
      </c>
      <c r="N659" s="201">
        <v>423.0996045</v>
      </c>
      <c r="O659" s="201">
        <v>41.094000000000001</v>
      </c>
      <c r="P659" s="470">
        <v>41.094000000000001</v>
      </c>
      <c r="Q659" s="471">
        <v>423.0996045</v>
      </c>
      <c r="R659" s="471">
        <v>325.15604036763057</v>
      </c>
      <c r="S659" s="470">
        <v>143.20821535999968</v>
      </c>
      <c r="T659" s="470">
        <v>143.3573008599997</v>
      </c>
      <c r="U659" s="470"/>
      <c r="V659" s="170">
        <v>74.729585493599856</v>
      </c>
    </row>
    <row r="660" spans="1:22" x14ac:dyDescent="0.25">
      <c r="A660">
        <v>0</v>
      </c>
      <c r="B660" s="478"/>
      <c r="C660" s="478"/>
      <c r="D660" s="478"/>
      <c r="E660" s="477"/>
      <c r="F660" s="482" t="s">
        <v>619</v>
      </c>
      <c r="G660" s="480"/>
      <c r="H660" s="480"/>
      <c r="I660" s="474"/>
      <c r="J660" s="471"/>
      <c r="K660" s="473"/>
      <c r="L660" s="470">
        <v>0</v>
      </c>
      <c r="M660" s="201">
        <v>325.15604036763057</v>
      </c>
      <c r="N660" s="201">
        <v>423.0996045</v>
      </c>
      <c r="O660" s="201">
        <v>41.094000000000001</v>
      </c>
      <c r="P660" s="470">
        <v>41.094000000000001</v>
      </c>
      <c r="Q660" s="471">
        <v>423.0996045</v>
      </c>
      <c r="R660" s="471">
        <v>325.15604036763057</v>
      </c>
      <c r="S660" s="470">
        <v>143.3573008599997</v>
      </c>
      <c r="T660" s="470">
        <v>143.3573008599997</v>
      </c>
      <c r="U660" s="470"/>
      <c r="V660" s="170">
        <v>74.878670993599869</v>
      </c>
    </row>
    <row r="661" spans="1:22" x14ac:dyDescent="0.25">
      <c r="A661">
        <v>0</v>
      </c>
      <c r="B661" s="478"/>
      <c r="C661" s="478"/>
      <c r="D661" s="478"/>
      <c r="E661" s="477"/>
      <c r="F661" s="482" t="s">
        <v>619</v>
      </c>
      <c r="G661" s="480"/>
      <c r="H661" s="480"/>
      <c r="I661" s="474"/>
      <c r="J661" s="471"/>
      <c r="K661" s="473"/>
      <c r="L661" s="470">
        <v>0</v>
      </c>
      <c r="M661" s="201">
        <v>325.15604036763057</v>
      </c>
      <c r="N661" s="201">
        <v>423.0996045</v>
      </c>
      <c r="O661" s="201">
        <v>41.094000000000001</v>
      </c>
      <c r="P661" s="470">
        <v>41.094000000000001</v>
      </c>
      <c r="Q661" s="471">
        <v>423.0996045</v>
      </c>
      <c r="R661" s="471">
        <v>325.15604036763057</v>
      </c>
      <c r="S661" s="470">
        <v>143.3573008599997</v>
      </c>
      <c r="T661" s="470">
        <v>143.3573008599997</v>
      </c>
      <c r="U661" s="470"/>
      <c r="V661" s="170">
        <v>74.878670993599869</v>
      </c>
    </row>
    <row r="662" spans="1:22" x14ac:dyDescent="0.25">
      <c r="A662">
        <v>0</v>
      </c>
      <c r="B662" s="478"/>
      <c r="C662" s="478"/>
      <c r="D662" s="478"/>
      <c r="E662" s="477"/>
      <c r="F662" s="482" t="s">
        <v>619</v>
      </c>
      <c r="G662" s="480"/>
      <c r="H662" s="480" t="s">
        <v>1962</v>
      </c>
      <c r="I662" s="474"/>
      <c r="J662" s="471"/>
      <c r="K662" s="473"/>
      <c r="L662" s="470">
        <v>9.9516999999999994E-2</v>
      </c>
      <c r="M662" s="201">
        <v>325.10628186763057</v>
      </c>
      <c r="N662" s="201">
        <v>423.0996045</v>
      </c>
      <c r="O662" s="201">
        <v>41.094000000000001</v>
      </c>
      <c r="P662" s="470">
        <v>41.094000000000001</v>
      </c>
      <c r="Q662" s="471">
        <v>423.0996045</v>
      </c>
      <c r="R662" s="471">
        <v>325.05652336763058</v>
      </c>
      <c r="S662" s="470">
        <v>143.40705935999969</v>
      </c>
      <c r="T662" s="470">
        <v>143.45681785999969</v>
      </c>
      <c r="U662" s="470"/>
      <c r="V662" s="170">
        <v>74.928429493599864</v>
      </c>
    </row>
    <row r="663" spans="1:22" x14ac:dyDescent="0.25">
      <c r="A663">
        <v>0</v>
      </c>
      <c r="B663" s="478" t="s">
        <v>3081</v>
      </c>
      <c r="C663" s="478" t="s">
        <v>3283</v>
      </c>
      <c r="D663" s="478" t="s">
        <v>2192</v>
      </c>
      <c r="E663" s="477">
        <v>1436</v>
      </c>
      <c r="F663" s="482" t="s">
        <v>3277</v>
      </c>
      <c r="G663" s="480"/>
      <c r="H663" s="480" t="s">
        <v>3072</v>
      </c>
      <c r="I663" s="474">
        <v>34</v>
      </c>
      <c r="J663" s="471"/>
      <c r="K663" s="473"/>
      <c r="L663" s="470">
        <v>0.29817100000000002</v>
      </c>
      <c r="M663" s="201">
        <v>324.90743786763056</v>
      </c>
      <c r="N663" s="201">
        <v>423.0996045</v>
      </c>
      <c r="O663" s="201">
        <v>41.094000000000001</v>
      </c>
      <c r="P663" s="470">
        <v>41.094000000000001</v>
      </c>
      <c r="Q663" s="471">
        <v>423.0996045</v>
      </c>
      <c r="R663" s="471">
        <v>324.75835236763055</v>
      </c>
      <c r="S663" s="470">
        <v>143.60590335999967</v>
      </c>
      <c r="T663" s="470">
        <v>143.75498885999968</v>
      </c>
      <c r="U663" s="470"/>
      <c r="V663" s="170">
        <v>75.127273493599844</v>
      </c>
    </row>
    <row r="664" spans="1:22" x14ac:dyDescent="0.25">
      <c r="A664">
        <v>0</v>
      </c>
      <c r="B664" s="478"/>
      <c r="C664" s="478"/>
      <c r="D664" s="478"/>
      <c r="E664" s="477"/>
      <c r="F664" s="482" t="s">
        <v>619</v>
      </c>
      <c r="G664" s="480"/>
      <c r="H664" s="480"/>
      <c r="I664" s="474"/>
      <c r="J664" s="471"/>
      <c r="K664" s="473"/>
      <c r="L664" s="470">
        <v>0</v>
      </c>
      <c r="M664" s="201">
        <v>324.75835236763055</v>
      </c>
      <c r="N664" s="201">
        <v>423.0996045</v>
      </c>
      <c r="O664" s="201">
        <v>41.094000000000001</v>
      </c>
      <c r="P664" s="470">
        <v>41.094000000000001</v>
      </c>
      <c r="Q664" s="471">
        <v>423.0996045</v>
      </c>
      <c r="R664" s="471">
        <v>324.75835236763055</v>
      </c>
      <c r="S664" s="470">
        <v>143.75498885999968</v>
      </c>
      <c r="T664" s="470">
        <v>143.75498885999968</v>
      </c>
      <c r="U664" s="470"/>
      <c r="V664" s="170">
        <v>75.276358993599857</v>
      </c>
    </row>
    <row r="665" spans="1:22" x14ac:dyDescent="0.25">
      <c r="A665">
        <v>0</v>
      </c>
      <c r="B665" s="478"/>
      <c r="C665" s="478"/>
      <c r="D665" s="478"/>
      <c r="E665" s="477"/>
      <c r="F665" s="482" t="s">
        <v>619</v>
      </c>
      <c r="G665" s="480"/>
      <c r="H665" s="480"/>
      <c r="I665" s="474"/>
      <c r="J665" s="471"/>
      <c r="K665" s="473"/>
      <c r="L665" s="470">
        <v>0</v>
      </c>
      <c r="M665" s="201">
        <v>324.75835236763055</v>
      </c>
      <c r="N665" s="201">
        <v>423.0996045</v>
      </c>
      <c r="O665" s="201">
        <v>41.094000000000001</v>
      </c>
      <c r="P665" s="470">
        <v>41.094000000000001</v>
      </c>
      <c r="Q665" s="471">
        <v>423.0996045</v>
      </c>
      <c r="R665" s="471">
        <v>324.75835236763055</v>
      </c>
      <c r="S665" s="470">
        <v>143.75498885999968</v>
      </c>
      <c r="T665" s="470">
        <v>143.75498885999968</v>
      </c>
      <c r="U665" s="470"/>
      <c r="V665" s="170">
        <v>75.276358993599857</v>
      </c>
    </row>
    <row r="666" spans="1:22" x14ac:dyDescent="0.25">
      <c r="A666">
        <v>0</v>
      </c>
      <c r="B666" s="478"/>
      <c r="C666" s="478"/>
      <c r="D666" s="478"/>
      <c r="E666" s="477"/>
      <c r="F666" s="482" t="s">
        <v>619</v>
      </c>
      <c r="G666" s="480"/>
      <c r="H666" s="480" t="s">
        <v>1962</v>
      </c>
      <c r="I666" s="474"/>
      <c r="J666" s="471"/>
      <c r="K666" s="473"/>
      <c r="L666" s="470">
        <v>9.9516999999999994E-2</v>
      </c>
      <c r="M666" s="201">
        <v>324.70859386763055</v>
      </c>
      <c r="N666" s="201">
        <v>423.0996045</v>
      </c>
      <c r="O666" s="201">
        <v>41.094000000000001</v>
      </c>
      <c r="P666" s="470">
        <v>41.094000000000001</v>
      </c>
      <c r="Q666" s="471">
        <v>423.0996045</v>
      </c>
      <c r="R666" s="471">
        <v>324.65883536763056</v>
      </c>
      <c r="S666" s="470">
        <v>143.80474735999968</v>
      </c>
      <c r="T666" s="470">
        <v>143.85450585999968</v>
      </c>
      <c r="U666" s="470"/>
      <c r="V666" s="170">
        <v>75.326117493599853</v>
      </c>
    </row>
    <row r="667" spans="1:22" x14ac:dyDescent="0.25">
      <c r="A667">
        <v>0</v>
      </c>
      <c r="B667" s="478" t="s">
        <v>3081</v>
      </c>
      <c r="C667" s="478" t="s">
        <v>3283</v>
      </c>
      <c r="D667" s="478" t="s">
        <v>2190</v>
      </c>
      <c r="E667" s="477">
        <v>1440</v>
      </c>
      <c r="F667" s="482" t="s">
        <v>3276</v>
      </c>
      <c r="G667" s="480"/>
      <c r="H667" s="480" t="s">
        <v>3072</v>
      </c>
      <c r="I667" s="474">
        <v>34</v>
      </c>
      <c r="J667" s="471"/>
      <c r="K667" s="473"/>
      <c r="L667" s="470">
        <v>0.29817100000000002</v>
      </c>
      <c r="M667" s="201">
        <v>324.50974986763055</v>
      </c>
      <c r="N667" s="201">
        <v>423.0996045</v>
      </c>
      <c r="O667" s="201">
        <v>41.094000000000001</v>
      </c>
      <c r="P667" s="470">
        <v>41.094000000000001</v>
      </c>
      <c r="Q667" s="471">
        <v>423.0996045</v>
      </c>
      <c r="R667" s="471">
        <v>324.36066436763053</v>
      </c>
      <c r="S667" s="470">
        <v>144.00359135999966</v>
      </c>
      <c r="T667" s="470">
        <v>144.15267685999967</v>
      </c>
      <c r="U667" s="470"/>
      <c r="V667" s="170">
        <v>75.524961493599832</v>
      </c>
    </row>
    <row r="668" spans="1:22" x14ac:dyDescent="0.25">
      <c r="A668">
        <v>0</v>
      </c>
      <c r="B668" s="478"/>
      <c r="C668" s="478"/>
      <c r="D668" s="478"/>
      <c r="E668" s="477"/>
      <c r="F668" s="482" t="s">
        <v>619</v>
      </c>
      <c r="G668" s="480"/>
      <c r="H668" s="480"/>
      <c r="I668" s="474"/>
      <c r="J668" s="471"/>
      <c r="K668" s="473"/>
      <c r="L668" s="470">
        <v>0</v>
      </c>
      <c r="M668" s="201">
        <v>324.36066436763053</v>
      </c>
      <c r="N668" s="201">
        <v>423.0996045</v>
      </c>
      <c r="O668" s="201">
        <v>41.094000000000001</v>
      </c>
      <c r="P668" s="470">
        <v>41.094000000000001</v>
      </c>
      <c r="Q668" s="471">
        <v>423.0996045</v>
      </c>
      <c r="R668" s="471">
        <v>324.36066436763053</v>
      </c>
      <c r="S668" s="470">
        <v>144.15267685999967</v>
      </c>
      <c r="T668" s="470">
        <v>144.15267685999967</v>
      </c>
      <c r="U668" s="470"/>
      <c r="V668" s="170">
        <v>75.674046993599845</v>
      </c>
    </row>
    <row r="669" spans="1:22" x14ac:dyDescent="0.25">
      <c r="A669">
        <v>0</v>
      </c>
      <c r="B669" s="478" t="s">
        <v>3081</v>
      </c>
      <c r="C669" s="478" t="s">
        <v>3283</v>
      </c>
      <c r="D669" s="478" t="s">
        <v>2174</v>
      </c>
      <c r="E669" s="477">
        <v>1442</v>
      </c>
      <c r="F669" s="482" t="s">
        <v>3275</v>
      </c>
      <c r="G669" s="480"/>
      <c r="H669" s="480" t="s">
        <v>2172</v>
      </c>
      <c r="I669" s="474"/>
      <c r="J669" s="471"/>
      <c r="K669" s="473"/>
      <c r="L669" s="470">
        <v>0</v>
      </c>
      <c r="M669" s="201">
        <v>324.36066436763053</v>
      </c>
      <c r="N669" s="201">
        <v>423.0996045</v>
      </c>
      <c r="O669" s="201">
        <v>41.094000000000001</v>
      </c>
      <c r="P669" s="470">
        <v>41.094000000000001</v>
      </c>
      <c r="Q669" s="471">
        <v>423.0996045</v>
      </c>
      <c r="R669" s="471">
        <v>324.36066436763053</v>
      </c>
      <c r="S669" s="470">
        <v>144.15267685999967</v>
      </c>
      <c r="T669" s="470">
        <v>144.15267685999967</v>
      </c>
      <c r="U669" s="470"/>
      <c r="V669" s="170">
        <v>75.674046993599845</v>
      </c>
    </row>
    <row r="670" spans="1:22" x14ac:dyDescent="0.25">
      <c r="A670">
        <v>0</v>
      </c>
      <c r="B670" s="478"/>
      <c r="C670" s="478"/>
      <c r="D670" s="478"/>
      <c r="E670" s="477"/>
      <c r="F670" s="482"/>
      <c r="G670" s="480"/>
      <c r="H670" s="480" t="s">
        <v>1962</v>
      </c>
      <c r="I670" s="474"/>
      <c r="J670" s="471"/>
      <c r="K670" s="473"/>
      <c r="L670" s="470">
        <v>9.650984E-2</v>
      </c>
      <c r="M670" s="201">
        <v>324.31240944763056</v>
      </c>
      <c r="N670" s="201">
        <v>423.0996045</v>
      </c>
      <c r="O670" s="201">
        <v>41.094000000000001</v>
      </c>
      <c r="P670" s="470">
        <v>41.094000000000001</v>
      </c>
      <c r="Q670" s="471">
        <v>423.0996045</v>
      </c>
      <c r="R670" s="471">
        <v>324.26415452763052</v>
      </c>
      <c r="S670" s="470">
        <v>144.20093177999968</v>
      </c>
      <c r="T670" s="470">
        <v>144.24918669999968</v>
      </c>
      <c r="U670" s="470"/>
      <c r="V670" s="170">
        <v>75.72230191359985</v>
      </c>
    </row>
    <row r="671" spans="1:22" x14ac:dyDescent="0.25">
      <c r="A671">
        <v>0</v>
      </c>
      <c r="B671" s="478" t="s">
        <v>3081</v>
      </c>
      <c r="C671" s="478" t="s">
        <v>3283</v>
      </c>
      <c r="D671" s="478" t="s">
        <v>111</v>
      </c>
      <c r="E671" s="477">
        <v>1442</v>
      </c>
      <c r="F671" s="482" t="s">
        <v>1029</v>
      </c>
      <c r="G671" s="480" t="s">
        <v>3135</v>
      </c>
      <c r="H671" s="480" t="s">
        <v>3134</v>
      </c>
      <c r="I671" s="474">
        <v>40</v>
      </c>
      <c r="J671" s="471"/>
      <c r="K671" s="473"/>
      <c r="L671" s="470">
        <v>0</v>
      </c>
      <c r="M671" s="201">
        <v>324.26415452763052</v>
      </c>
      <c r="N671" s="201">
        <v>423.0996045</v>
      </c>
      <c r="O671" s="201">
        <v>41.094000000000001</v>
      </c>
      <c r="P671" s="470">
        <v>41.094000000000001</v>
      </c>
      <c r="Q671" s="471">
        <v>423.0996045</v>
      </c>
      <c r="R671" s="471">
        <v>324.26415452763052</v>
      </c>
      <c r="S671" s="470">
        <v>144.24918669999968</v>
      </c>
      <c r="T671" s="470">
        <v>144.24918669999968</v>
      </c>
      <c r="U671" s="470"/>
      <c r="V671" s="170">
        <v>75.770556833599855</v>
      </c>
    </row>
    <row r="672" spans="1:22" x14ac:dyDescent="0.25">
      <c r="A672">
        <v>0</v>
      </c>
      <c r="B672" s="478"/>
      <c r="C672" s="478"/>
      <c r="D672" s="478"/>
      <c r="E672" s="477"/>
      <c r="F672" s="482"/>
      <c r="G672" s="480"/>
      <c r="H672" s="480" t="s">
        <v>3133</v>
      </c>
      <c r="I672" s="474"/>
      <c r="J672" s="471"/>
      <c r="K672" s="473"/>
      <c r="L672" s="470">
        <v>5.5879999999999999E-2</v>
      </c>
      <c r="M672" s="201">
        <v>324.23621452763052</v>
      </c>
      <c r="N672" s="201">
        <v>423.0996045</v>
      </c>
      <c r="O672" s="201">
        <v>41.094000000000001</v>
      </c>
      <c r="P672" s="470">
        <v>41.094000000000001</v>
      </c>
      <c r="Q672" s="471">
        <v>423.0996045</v>
      </c>
      <c r="R672" s="471">
        <v>324.20827452763052</v>
      </c>
      <c r="S672" s="470">
        <v>144.27712669999968</v>
      </c>
      <c r="T672" s="470">
        <v>144.30506669999968</v>
      </c>
      <c r="U672" s="470"/>
      <c r="V672" s="170">
        <v>75.798496833599856</v>
      </c>
    </row>
    <row r="673" spans="1:22" x14ac:dyDescent="0.25">
      <c r="A673">
        <v>0</v>
      </c>
      <c r="B673" s="478"/>
      <c r="C673" s="478"/>
      <c r="D673" s="478"/>
      <c r="E673" s="477"/>
      <c r="F673" s="482" t="s">
        <v>619</v>
      </c>
      <c r="G673" s="480"/>
      <c r="H673" s="480" t="s">
        <v>3132</v>
      </c>
      <c r="I673" s="474">
        <v>40</v>
      </c>
      <c r="J673" s="471"/>
      <c r="K673" s="473"/>
      <c r="L673" s="470">
        <v>7.6135999999999981E-2</v>
      </c>
      <c r="M673" s="201">
        <v>324.17020652763051</v>
      </c>
      <c r="N673" s="201">
        <v>423.0996045</v>
      </c>
      <c r="O673" s="201">
        <v>41.094000000000001</v>
      </c>
      <c r="P673" s="470">
        <v>41.094000000000001</v>
      </c>
      <c r="Q673" s="471">
        <v>423.0996045</v>
      </c>
      <c r="R673" s="471">
        <v>324.1321385276305</v>
      </c>
      <c r="S673" s="470">
        <v>144.34313469999967</v>
      </c>
      <c r="T673" s="470">
        <v>144.38120269999968</v>
      </c>
      <c r="U673" s="470"/>
      <c r="V673" s="170">
        <v>75.864504833599838</v>
      </c>
    </row>
    <row r="674" spans="1:22" x14ac:dyDescent="0.25">
      <c r="A674">
        <v>0</v>
      </c>
      <c r="B674" s="478" t="s">
        <v>3081</v>
      </c>
      <c r="C674" s="478" t="s">
        <v>3283</v>
      </c>
      <c r="D674" s="478" t="s">
        <v>3141</v>
      </c>
      <c r="E674" s="477">
        <v>1446</v>
      </c>
      <c r="F674" s="482" t="s">
        <v>3274</v>
      </c>
      <c r="G674" s="480" t="s">
        <v>2185</v>
      </c>
      <c r="H674" s="480" t="s">
        <v>2184</v>
      </c>
      <c r="I674" s="474">
        <v>40</v>
      </c>
      <c r="J674" s="471"/>
      <c r="K674" s="473"/>
      <c r="L674" s="470">
        <v>0.5</v>
      </c>
      <c r="M674" s="201">
        <v>323.8821385276305</v>
      </c>
      <c r="N674" s="201">
        <v>423.0996045</v>
      </c>
      <c r="O674" s="201">
        <v>41.094000000000001</v>
      </c>
      <c r="P674" s="470">
        <v>41.094000000000001</v>
      </c>
      <c r="Q674" s="471">
        <v>423.0996045</v>
      </c>
      <c r="R674" s="471">
        <v>323.6321385276305</v>
      </c>
      <c r="S674" s="470">
        <v>144.63120269999968</v>
      </c>
      <c r="T674" s="470">
        <v>144.88120269999968</v>
      </c>
      <c r="U674" s="470"/>
      <c r="V674" s="170">
        <v>76.152572833599848</v>
      </c>
    </row>
    <row r="675" spans="1:22" x14ac:dyDescent="0.25">
      <c r="A675">
        <v>0</v>
      </c>
      <c r="B675" s="478"/>
      <c r="C675" s="478"/>
      <c r="D675" s="478"/>
      <c r="E675" s="477"/>
      <c r="F675" s="482" t="s">
        <v>619</v>
      </c>
      <c r="G675" s="480"/>
      <c r="H675" s="480" t="s">
        <v>3129</v>
      </c>
      <c r="I675" s="474">
        <v>40</v>
      </c>
      <c r="J675" s="471"/>
      <c r="K675" s="473"/>
      <c r="L675" s="470">
        <v>7.6135999999999981E-2</v>
      </c>
      <c r="M675" s="201">
        <v>323.59407052763049</v>
      </c>
      <c r="N675" s="201">
        <v>423.0996045</v>
      </c>
      <c r="O675" s="201">
        <v>41.094000000000001</v>
      </c>
      <c r="P675" s="470">
        <v>41.094000000000001</v>
      </c>
      <c r="Q675" s="471">
        <v>423.0996045</v>
      </c>
      <c r="R675" s="471">
        <v>323.55600252763048</v>
      </c>
      <c r="S675" s="470">
        <v>144.91927069999966</v>
      </c>
      <c r="T675" s="470">
        <v>144.95733869999967</v>
      </c>
      <c r="U675" s="470"/>
      <c r="V675" s="170">
        <v>76.440640833599829</v>
      </c>
    </row>
    <row r="676" spans="1:22" x14ac:dyDescent="0.25">
      <c r="A676">
        <v>0</v>
      </c>
      <c r="B676" s="478"/>
      <c r="C676" s="478"/>
      <c r="D676" s="478"/>
      <c r="E676" s="477"/>
      <c r="F676" s="482"/>
      <c r="G676" s="480"/>
      <c r="H676" s="480" t="s">
        <v>1962</v>
      </c>
      <c r="I676" s="474"/>
      <c r="J676" s="471"/>
      <c r="K676" s="473"/>
      <c r="L676" s="470">
        <v>9.9516999999999994E-2</v>
      </c>
      <c r="M676" s="201">
        <v>323.50624402763049</v>
      </c>
      <c r="N676" s="201">
        <v>423.0996045</v>
      </c>
      <c r="O676" s="201">
        <v>41.094000000000001</v>
      </c>
      <c r="P676" s="470">
        <v>41.094000000000001</v>
      </c>
      <c r="Q676" s="471">
        <v>423.0996045</v>
      </c>
      <c r="R676" s="471">
        <v>323.45648552763049</v>
      </c>
      <c r="S676" s="470">
        <v>145.00709719999966</v>
      </c>
      <c r="T676" s="470">
        <v>145.05685569999966</v>
      </c>
      <c r="U676" s="470"/>
      <c r="V676" s="170">
        <v>76.528467333599835</v>
      </c>
    </row>
    <row r="677" spans="1:22" x14ac:dyDescent="0.25">
      <c r="A677">
        <v>0</v>
      </c>
      <c r="B677" s="478" t="s">
        <v>3081</v>
      </c>
      <c r="C677" s="478" t="s">
        <v>3283</v>
      </c>
      <c r="D677" s="478" t="s">
        <v>2183</v>
      </c>
      <c r="E677" s="477">
        <v>1452</v>
      </c>
      <c r="F677" s="482" t="s">
        <v>3273</v>
      </c>
      <c r="G677" s="480"/>
      <c r="H677" s="480" t="s">
        <v>3072</v>
      </c>
      <c r="I677" s="474">
        <v>34</v>
      </c>
      <c r="J677" s="471"/>
      <c r="K677" s="473"/>
      <c r="L677" s="470">
        <v>0.29817100000000002</v>
      </c>
      <c r="M677" s="201">
        <v>323.30740002763048</v>
      </c>
      <c r="N677" s="201">
        <v>423.0996045</v>
      </c>
      <c r="O677" s="201">
        <v>41.094000000000001</v>
      </c>
      <c r="P677" s="470">
        <v>41.094000000000001</v>
      </c>
      <c r="Q677" s="471">
        <v>423.0996045</v>
      </c>
      <c r="R677" s="471">
        <v>323.15831452763047</v>
      </c>
      <c r="S677" s="470">
        <v>145.20594119999964</v>
      </c>
      <c r="T677" s="470">
        <v>145.35502669999966</v>
      </c>
      <c r="U677" s="470"/>
      <c r="V677" s="170">
        <v>76.727311333599815</v>
      </c>
    </row>
    <row r="678" spans="1:22" x14ac:dyDescent="0.25">
      <c r="A678">
        <v>0</v>
      </c>
      <c r="B678" s="478"/>
      <c r="C678" s="478"/>
      <c r="D678" s="478"/>
      <c r="E678" s="477"/>
      <c r="F678" s="482" t="s">
        <v>619</v>
      </c>
      <c r="G678" s="480"/>
      <c r="H678" s="480"/>
      <c r="I678" s="474"/>
      <c r="J678" s="471"/>
      <c r="K678" s="473"/>
      <c r="L678" s="470">
        <v>0</v>
      </c>
      <c r="M678" s="201">
        <v>323.15831452763047</v>
      </c>
      <c r="N678" s="201">
        <v>423.0996045</v>
      </c>
      <c r="O678" s="201">
        <v>41.094000000000001</v>
      </c>
      <c r="P678" s="470">
        <v>41.094000000000001</v>
      </c>
      <c r="Q678" s="471">
        <v>423.0996045</v>
      </c>
      <c r="R678" s="471">
        <v>323.15831452763047</v>
      </c>
      <c r="S678" s="470">
        <v>145.35502669999966</v>
      </c>
      <c r="T678" s="470">
        <v>145.35502669999966</v>
      </c>
      <c r="U678" s="470"/>
      <c r="V678" s="170">
        <v>76.876396833599827</v>
      </c>
    </row>
    <row r="679" spans="1:22" x14ac:dyDescent="0.25">
      <c r="A679">
        <v>0</v>
      </c>
      <c r="B679" s="478"/>
      <c r="C679" s="478"/>
      <c r="D679" s="478"/>
      <c r="E679" s="477"/>
      <c r="F679" s="482" t="s">
        <v>619</v>
      </c>
      <c r="G679" s="480"/>
      <c r="H679" s="480"/>
      <c r="I679" s="474"/>
      <c r="J679" s="471"/>
      <c r="K679" s="473"/>
      <c r="L679" s="470">
        <v>0</v>
      </c>
      <c r="M679" s="201">
        <v>323.15831452763047</v>
      </c>
      <c r="N679" s="201">
        <v>423.0996045</v>
      </c>
      <c r="O679" s="201">
        <v>41.094000000000001</v>
      </c>
      <c r="P679" s="470">
        <v>41.094000000000001</v>
      </c>
      <c r="Q679" s="471">
        <v>423.0996045</v>
      </c>
      <c r="R679" s="471">
        <v>323.15831452763047</v>
      </c>
      <c r="S679" s="470">
        <v>145.35502669999966</v>
      </c>
      <c r="T679" s="470">
        <v>145.35502669999966</v>
      </c>
      <c r="U679" s="470"/>
      <c r="V679" s="170">
        <v>76.876396833599827</v>
      </c>
    </row>
    <row r="680" spans="1:22" x14ac:dyDescent="0.25">
      <c r="A680">
        <v>0</v>
      </c>
      <c r="B680" s="478"/>
      <c r="C680" s="478"/>
      <c r="D680" s="478"/>
      <c r="E680" s="477"/>
      <c r="F680" s="482" t="s">
        <v>619</v>
      </c>
      <c r="G680" s="480"/>
      <c r="H680" s="480" t="s">
        <v>1962</v>
      </c>
      <c r="I680" s="474"/>
      <c r="J680" s="471"/>
      <c r="K680" s="473"/>
      <c r="L680" s="470">
        <v>9.9516999999999994E-2</v>
      </c>
      <c r="M680" s="201">
        <v>323.10855602763047</v>
      </c>
      <c r="N680" s="201">
        <v>423.0996045</v>
      </c>
      <c r="O680" s="201">
        <v>41.094000000000001</v>
      </c>
      <c r="P680" s="470">
        <v>41.094000000000001</v>
      </c>
      <c r="Q680" s="471">
        <v>423.0996045</v>
      </c>
      <c r="R680" s="471">
        <v>323.05879752763047</v>
      </c>
      <c r="S680" s="470">
        <v>145.40478519999965</v>
      </c>
      <c r="T680" s="470">
        <v>145.45454369999965</v>
      </c>
      <c r="U680" s="470"/>
      <c r="V680" s="170">
        <v>76.926155333599823</v>
      </c>
    </row>
    <row r="681" spans="1:22" x14ac:dyDescent="0.25">
      <c r="A681">
        <v>0</v>
      </c>
      <c r="B681" s="478" t="s">
        <v>3081</v>
      </c>
      <c r="C681" s="478" t="s">
        <v>3283</v>
      </c>
      <c r="D681" s="478" t="s">
        <v>2181</v>
      </c>
      <c r="E681" s="477">
        <v>1456</v>
      </c>
      <c r="F681" s="482" t="s">
        <v>3272</v>
      </c>
      <c r="G681" s="480"/>
      <c r="H681" s="480" t="s">
        <v>3072</v>
      </c>
      <c r="I681" s="474">
        <v>34</v>
      </c>
      <c r="J681" s="471"/>
      <c r="K681" s="473"/>
      <c r="L681" s="470">
        <v>0.29817100000000002</v>
      </c>
      <c r="M681" s="201">
        <v>322.90971202763046</v>
      </c>
      <c r="N681" s="201">
        <v>423.0996045</v>
      </c>
      <c r="O681" s="201">
        <v>41.094000000000001</v>
      </c>
      <c r="P681" s="470">
        <v>41.094000000000001</v>
      </c>
      <c r="Q681" s="471">
        <v>423.0996045</v>
      </c>
      <c r="R681" s="471">
        <v>322.76062652763045</v>
      </c>
      <c r="S681" s="470">
        <v>145.60362919999963</v>
      </c>
      <c r="T681" s="470">
        <v>145.75271469999964</v>
      </c>
      <c r="U681" s="470"/>
      <c r="V681" s="170">
        <v>77.124999333599803</v>
      </c>
    </row>
    <row r="682" spans="1:22" x14ac:dyDescent="0.25">
      <c r="A682">
        <v>0</v>
      </c>
      <c r="B682" s="478"/>
      <c r="C682" s="478"/>
      <c r="D682" s="478"/>
      <c r="E682" s="477"/>
      <c r="F682" s="482" t="s">
        <v>619</v>
      </c>
      <c r="G682" s="480"/>
      <c r="H682" s="480"/>
      <c r="I682" s="474"/>
      <c r="J682" s="471"/>
      <c r="K682" s="473"/>
      <c r="L682" s="470">
        <v>0</v>
      </c>
      <c r="M682" s="201">
        <v>322.76062652763045</v>
      </c>
      <c r="N682" s="201">
        <v>423.0996045</v>
      </c>
      <c r="O682" s="201">
        <v>41.094000000000001</v>
      </c>
      <c r="P682" s="470">
        <v>41.094000000000001</v>
      </c>
      <c r="Q682" s="471">
        <v>423.0996045</v>
      </c>
      <c r="R682" s="471">
        <v>322.76062652763045</v>
      </c>
      <c r="S682" s="470">
        <v>145.75271469999964</v>
      </c>
      <c r="T682" s="470">
        <v>145.75271469999964</v>
      </c>
      <c r="U682" s="470"/>
      <c r="V682" s="170">
        <v>77.274084833599815</v>
      </c>
    </row>
    <row r="683" spans="1:22" x14ac:dyDescent="0.25">
      <c r="A683">
        <v>0</v>
      </c>
      <c r="B683" s="478"/>
      <c r="C683" s="478"/>
      <c r="D683" s="478"/>
      <c r="E683" s="477"/>
      <c r="F683" s="482" t="s">
        <v>619</v>
      </c>
      <c r="G683" s="480"/>
      <c r="H683" s="480"/>
      <c r="I683" s="474"/>
      <c r="J683" s="471"/>
      <c r="K683" s="473"/>
      <c r="L683" s="470">
        <v>0</v>
      </c>
      <c r="M683" s="201">
        <v>322.76062652763045</v>
      </c>
      <c r="N683" s="201">
        <v>423.0996045</v>
      </c>
      <c r="O683" s="201">
        <v>41.094000000000001</v>
      </c>
      <c r="P683" s="470">
        <v>41.094000000000001</v>
      </c>
      <c r="Q683" s="471">
        <v>423.0996045</v>
      </c>
      <c r="R683" s="471">
        <v>322.76062652763045</v>
      </c>
      <c r="S683" s="470">
        <v>145.75271469999964</v>
      </c>
      <c r="T683" s="470">
        <v>145.75271469999964</v>
      </c>
      <c r="U683" s="470"/>
      <c r="V683" s="170">
        <v>77.274084833599815</v>
      </c>
    </row>
    <row r="684" spans="1:22" x14ac:dyDescent="0.25">
      <c r="A684">
        <v>0</v>
      </c>
      <c r="B684" s="478"/>
      <c r="C684" s="478"/>
      <c r="D684" s="478"/>
      <c r="E684" s="477"/>
      <c r="F684" s="482" t="s">
        <v>619</v>
      </c>
      <c r="G684" s="480"/>
      <c r="H684" s="480" t="s">
        <v>1962</v>
      </c>
      <c r="I684" s="474"/>
      <c r="J684" s="471"/>
      <c r="K684" s="473"/>
      <c r="L684" s="470">
        <v>9.9516999999999994E-2</v>
      </c>
      <c r="M684" s="201">
        <v>322.71086802763045</v>
      </c>
      <c r="N684" s="201">
        <v>423.0996045</v>
      </c>
      <c r="O684" s="201">
        <v>41.094000000000001</v>
      </c>
      <c r="P684" s="470">
        <v>41.094000000000001</v>
      </c>
      <c r="Q684" s="471">
        <v>423.0996045</v>
      </c>
      <c r="R684" s="471">
        <v>322.66110952763046</v>
      </c>
      <c r="S684" s="470">
        <v>145.80247319999964</v>
      </c>
      <c r="T684" s="470">
        <v>145.85223169999963</v>
      </c>
      <c r="U684" s="470"/>
      <c r="V684" s="170">
        <v>77.323843333599811</v>
      </c>
    </row>
    <row r="685" spans="1:22" x14ac:dyDescent="0.25">
      <c r="A685">
        <v>0</v>
      </c>
      <c r="B685" s="478" t="s">
        <v>3081</v>
      </c>
      <c r="C685" s="478" t="s">
        <v>3283</v>
      </c>
      <c r="D685" s="478" t="s">
        <v>2179</v>
      </c>
      <c r="E685" s="477">
        <v>1460</v>
      </c>
      <c r="F685" s="482" t="s">
        <v>3271</v>
      </c>
      <c r="G685" s="480"/>
      <c r="H685" s="480" t="s">
        <v>3072</v>
      </c>
      <c r="I685" s="474">
        <v>34</v>
      </c>
      <c r="J685" s="471"/>
      <c r="K685" s="473"/>
      <c r="L685" s="470">
        <v>0.29817100000000002</v>
      </c>
      <c r="M685" s="201">
        <v>322.51202402763045</v>
      </c>
      <c r="N685" s="201">
        <v>423.0996045</v>
      </c>
      <c r="O685" s="201">
        <v>41.094000000000001</v>
      </c>
      <c r="P685" s="470">
        <v>41.094000000000001</v>
      </c>
      <c r="Q685" s="471">
        <v>423.0996045</v>
      </c>
      <c r="R685" s="471">
        <v>322.36293852763043</v>
      </c>
      <c r="S685" s="470">
        <v>146.00131719999962</v>
      </c>
      <c r="T685" s="470">
        <v>146.15040269999963</v>
      </c>
      <c r="U685" s="470"/>
      <c r="V685" s="170">
        <v>77.522687333599791</v>
      </c>
    </row>
    <row r="686" spans="1:22" x14ac:dyDescent="0.25">
      <c r="A686">
        <v>0</v>
      </c>
      <c r="B686" s="478"/>
      <c r="C686" s="478"/>
      <c r="D686" s="478"/>
      <c r="E686" s="477"/>
      <c r="F686" s="482" t="s">
        <v>619</v>
      </c>
      <c r="G686" s="480"/>
      <c r="H686" s="480"/>
      <c r="I686" s="474"/>
      <c r="J686" s="471"/>
      <c r="K686" s="473"/>
      <c r="L686" s="470">
        <v>0</v>
      </c>
      <c r="M686" s="201">
        <v>322.36293852763043</v>
      </c>
      <c r="N686" s="201">
        <v>423.0996045</v>
      </c>
      <c r="O686" s="201">
        <v>41.094000000000001</v>
      </c>
      <c r="P686" s="470">
        <v>41.094000000000001</v>
      </c>
      <c r="Q686" s="471">
        <v>423.0996045</v>
      </c>
      <c r="R686" s="471">
        <v>322.36293852763043</v>
      </c>
      <c r="S686" s="470">
        <v>146.15040269999963</v>
      </c>
      <c r="T686" s="470">
        <v>146.15040269999963</v>
      </c>
      <c r="U686" s="470"/>
      <c r="V686" s="170">
        <v>77.671772833599803</v>
      </c>
    </row>
    <row r="687" spans="1:22" x14ac:dyDescent="0.25">
      <c r="A687">
        <v>0</v>
      </c>
      <c r="B687" s="478" t="s">
        <v>3081</v>
      </c>
      <c r="C687" s="478" t="s">
        <v>3283</v>
      </c>
      <c r="D687" s="478" t="s">
        <v>2174</v>
      </c>
      <c r="E687" s="477">
        <v>1462</v>
      </c>
      <c r="F687" s="482" t="s">
        <v>3270</v>
      </c>
      <c r="G687" s="480"/>
      <c r="H687" s="480" t="s">
        <v>2172</v>
      </c>
      <c r="I687" s="474"/>
      <c r="J687" s="471"/>
      <c r="K687" s="473"/>
      <c r="L687" s="470">
        <v>0</v>
      </c>
      <c r="M687" s="201">
        <v>322.36293852763043</v>
      </c>
      <c r="N687" s="201">
        <v>423.0996045</v>
      </c>
      <c r="O687" s="201">
        <v>41.094000000000001</v>
      </c>
      <c r="P687" s="470">
        <v>41.094000000000001</v>
      </c>
      <c r="Q687" s="471">
        <v>423.0996045</v>
      </c>
      <c r="R687" s="471">
        <v>322.36293852763043</v>
      </c>
      <c r="S687" s="470">
        <v>146.15040269999963</v>
      </c>
      <c r="T687" s="470">
        <v>146.15040269999963</v>
      </c>
      <c r="U687" s="470"/>
      <c r="V687" s="170">
        <v>77.671772833599803</v>
      </c>
    </row>
    <row r="688" spans="1:22" x14ac:dyDescent="0.25">
      <c r="A688">
        <v>0</v>
      </c>
      <c r="B688" s="478"/>
      <c r="C688" s="478"/>
      <c r="D688" s="478"/>
      <c r="E688" s="477"/>
      <c r="F688" s="482"/>
      <c r="G688" s="480"/>
      <c r="H688" s="480" t="s">
        <v>1962</v>
      </c>
      <c r="I688" s="474"/>
      <c r="J688" s="471"/>
      <c r="K688" s="473"/>
      <c r="L688" s="470">
        <v>9.650984E-2</v>
      </c>
      <c r="M688" s="201">
        <v>322.3146836076304</v>
      </c>
      <c r="N688" s="201">
        <v>423.0996045</v>
      </c>
      <c r="O688" s="201">
        <v>41.094000000000001</v>
      </c>
      <c r="P688" s="470">
        <v>41.094000000000001</v>
      </c>
      <c r="Q688" s="471">
        <v>423.0996045</v>
      </c>
      <c r="R688" s="471">
        <v>322.26642868763042</v>
      </c>
      <c r="S688" s="470">
        <v>146.19865761999964</v>
      </c>
      <c r="T688" s="470">
        <v>146.24691253999964</v>
      </c>
      <c r="U688" s="470"/>
      <c r="V688" s="170">
        <v>77.720027753599808</v>
      </c>
    </row>
    <row r="689" spans="1:22" x14ac:dyDescent="0.25">
      <c r="A689">
        <v>0</v>
      </c>
      <c r="B689" s="478" t="s">
        <v>3081</v>
      </c>
      <c r="C689" s="478" t="s">
        <v>3283</v>
      </c>
      <c r="D689" s="478" t="s">
        <v>111</v>
      </c>
      <c r="E689" s="477">
        <v>1462</v>
      </c>
      <c r="F689" s="482" t="s">
        <v>1030</v>
      </c>
      <c r="G689" s="480" t="s">
        <v>3135</v>
      </c>
      <c r="H689" s="480" t="s">
        <v>3134</v>
      </c>
      <c r="I689" s="474">
        <v>40</v>
      </c>
      <c r="J689" s="471"/>
      <c r="K689" s="473"/>
      <c r="L689" s="470">
        <v>0</v>
      </c>
      <c r="M689" s="201">
        <v>322.26642868763042</v>
      </c>
      <c r="N689" s="201">
        <v>423.0996045</v>
      </c>
      <c r="O689" s="201">
        <v>41.094000000000001</v>
      </c>
      <c r="P689" s="470">
        <v>41.094000000000001</v>
      </c>
      <c r="Q689" s="471">
        <v>423.0996045</v>
      </c>
      <c r="R689" s="471">
        <v>322.26642868763042</v>
      </c>
      <c r="S689" s="470">
        <v>146.24691253999964</v>
      </c>
      <c r="T689" s="470">
        <v>146.24691253999964</v>
      </c>
      <c r="U689" s="470"/>
      <c r="V689" s="170">
        <v>77.768282673599813</v>
      </c>
    </row>
    <row r="690" spans="1:22" x14ac:dyDescent="0.25">
      <c r="A690">
        <v>0</v>
      </c>
      <c r="B690" s="478"/>
      <c r="C690" s="478"/>
      <c r="D690" s="478"/>
      <c r="E690" s="477"/>
      <c r="F690" s="482"/>
      <c r="G690" s="480"/>
      <c r="H690" s="480" t="s">
        <v>3133</v>
      </c>
      <c r="I690" s="474"/>
      <c r="J690" s="471"/>
      <c r="K690" s="473"/>
      <c r="L690" s="470">
        <v>5.5879999999999999E-2</v>
      </c>
      <c r="M690" s="201">
        <v>322.23848868763042</v>
      </c>
      <c r="N690" s="201">
        <v>423.0996045</v>
      </c>
      <c r="O690" s="201">
        <v>41.094000000000001</v>
      </c>
      <c r="P690" s="470">
        <v>41.094000000000001</v>
      </c>
      <c r="Q690" s="471">
        <v>423.0996045</v>
      </c>
      <c r="R690" s="471">
        <v>322.21054868763042</v>
      </c>
      <c r="S690" s="470">
        <v>146.27485253999964</v>
      </c>
      <c r="T690" s="470">
        <v>146.30279253999964</v>
      </c>
      <c r="U690" s="470"/>
      <c r="V690" s="170">
        <v>77.796222673599814</v>
      </c>
    </row>
    <row r="691" spans="1:22" x14ac:dyDescent="0.25">
      <c r="A691">
        <v>0</v>
      </c>
      <c r="B691" s="478"/>
      <c r="C691" s="478"/>
      <c r="D691" s="478"/>
      <c r="E691" s="477"/>
      <c r="F691" s="482" t="s">
        <v>619</v>
      </c>
      <c r="G691" s="480"/>
      <c r="H691" s="480" t="s">
        <v>3132</v>
      </c>
      <c r="I691" s="474"/>
      <c r="J691" s="471"/>
      <c r="K691" s="473"/>
      <c r="L691" s="470">
        <v>7.6135999999999981E-2</v>
      </c>
      <c r="M691" s="201">
        <v>322.17248068763041</v>
      </c>
      <c r="N691" s="201">
        <v>423.0996045</v>
      </c>
      <c r="O691" s="201">
        <v>41.094000000000001</v>
      </c>
      <c r="P691" s="470">
        <v>41.094000000000001</v>
      </c>
      <c r="Q691" s="471">
        <v>423.0996045</v>
      </c>
      <c r="R691" s="471">
        <v>322.1344126876304</v>
      </c>
      <c r="S691" s="470">
        <v>146.34086053999962</v>
      </c>
      <c r="T691" s="470">
        <v>146.37892853999963</v>
      </c>
      <c r="U691" s="470"/>
      <c r="V691" s="170">
        <v>77.862230673599797</v>
      </c>
    </row>
    <row r="692" spans="1:22" x14ac:dyDescent="0.25">
      <c r="A692">
        <v>0</v>
      </c>
      <c r="B692" s="478" t="s">
        <v>3081</v>
      </c>
      <c r="C692" s="478" t="s">
        <v>3283</v>
      </c>
      <c r="D692" s="478" t="s">
        <v>3131</v>
      </c>
      <c r="E692" s="477">
        <v>1466</v>
      </c>
      <c r="F692" s="482" t="s">
        <v>3269</v>
      </c>
      <c r="G692" s="480" t="s">
        <v>2185</v>
      </c>
      <c r="H692" s="480" t="s">
        <v>2184</v>
      </c>
      <c r="I692" s="474">
        <v>40</v>
      </c>
      <c r="J692" s="471"/>
      <c r="K692" s="473"/>
      <c r="L692" s="470">
        <v>0.5</v>
      </c>
      <c r="M692" s="201">
        <v>321.8844126876304</v>
      </c>
      <c r="N692" s="201">
        <v>423.0996045</v>
      </c>
      <c r="O692" s="201">
        <v>41.094000000000001</v>
      </c>
      <c r="P692" s="470">
        <v>41.094000000000001</v>
      </c>
      <c r="Q692" s="471">
        <v>423.0996045</v>
      </c>
      <c r="R692" s="471">
        <v>321.6344126876304</v>
      </c>
      <c r="S692" s="470">
        <v>146.62892853999963</v>
      </c>
      <c r="T692" s="470">
        <v>146.87892853999963</v>
      </c>
      <c r="U692" s="470"/>
      <c r="V692" s="170">
        <v>78.150298673599806</v>
      </c>
    </row>
    <row r="693" spans="1:22" x14ac:dyDescent="0.25">
      <c r="A693">
        <v>0</v>
      </c>
      <c r="B693" s="478"/>
      <c r="C693" s="478"/>
      <c r="D693" s="478"/>
      <c r="E693" s="477"/>
      <c r="F693" s="482" t="s">
        <v>619</v>
      </c>
      <c r="G693" s="480"/>
      <c r="H693" s="480" t="s">
        <v>3129</v>
      </c>
      <c r="I693" s="474"/>
      <c r="J693" s="471"/>
      <c r="K693" s="473"/>
      <c r="L693" s="470">
        <v>7.6135999999999981E-2</v>
      </c>
      <c r="M693" s="201">
        <v>321.59634468763039</v>
      </c>
      <c r="N693" s="201">
        <v>423.0996045</v>
      </c>
      <c r="O693" s="201">
        <v>41.094000000000001</v>
      </c>
      <c r="P693" s="470">
        <v>41.094000000000001</v>
      </c>
      <c r="Q693" s="471">
        <v>423.0996045</v>
      </c>
      <c r="R693" s="471">
        <v>321.55827668763038</v>
      </c>
      <c r="S693" s="470">
        <v>146.91699653999962</v>
      </c>
      <c r="T693" s="470">
        <v>146.95506453999963</v>
      </c>
      <c r="U693" s="470"/>
      <c r="V693" s="170">
        <v>78.438366673599788</v>
      </c>
    </row>
    <row r="694" spans="1:22" x14ac:dyDescent="0.25">
      <c r="A694">
        <v>0</v>
      </c>
      <c r="B694" s="478"/>
      <c r="C694" s="478"/>
      <c r="D694" s="478"/>
      <c r="E694" s="477"/>
      <c r="F694" s="482"/>
      <c r="G694" s="480"/>
      <c r="H694" s="480" t="s">
        <v>1962</v>
      </c>
      <c r="I694" s="474"/>
      <c r="J694" s="471"/>
      <c r="K694" s="473"/>
      <c r="L694" s="470">
        <v>9.9516999999999994E-2</v>
      </c>
      <c r="M694" s="201">
        <v>321.50851818763039</v>
      </c>
      <c r="N694" s="201">
        <v>423.0996045</v>
      </c>
      <c r="O694" s="201">
        <v>41.094000000000001</v>
      </c>
      <c r="P694" s="470">
        <v>41.094000000000001</v>
      </c>
      <c r="Q694" s="471">
        <v>423.0996045</v>
      </c>
      <c r="R694" s="471">
        <v>321.45875968763039</v>
      </c>
      <c r="S694" s="470">
        <v>147.00482303999962</v>
      </c>
      <c r="T694" s="470">
        <v>147.05458153999962</v>
      </c>
      <c r="U694" s="470"/>
      <c r="V694" s="170">
        <v>78.526193173599793</v>
      </c>
    </row>
    <row r="695" spans="1:22" x14ac:dyDescent="0.25">
      <c r="A695">
        <v>0</v>
      </c>
      <c r="B695" s="478" t="s">
        <v>3081</v>
      </c>
      <c r="C695" s="478" t="s">
        <v>3283</v>
      </c>
      <c r="D695" s="478" t="s">
        <v>2177</v>
      </c>
      <c r="E695" s="477">
        <v>1472</v>
      </c>
      <c r="F695" s="482" t="s">
        <v>3268</v>
      </c>
      <c r="G695" s="480"/>
      <c r="H695" s="480" t="s">
        <v>3072</v>
      </c>
      <c r="I695" s="474">
        <v>34</v>
      </c>
      <c r="J695" s="471"/>
      <c r="K695" s="473"/>
      <c r="L695" s="470">
        <v>0.29817100000000002</v>
      </c>
      <c r="M695" s="201">
        <v>321.30967418763038</v>
      </c>
      <c r="N695" s="201">
        <v>423.0996045</v>
      </c>
      <c r="O695" s="201">
        <v>41.094000000000001</v>
      </c>
      <c r="P695" s="470">
        <v>41.094000000000001</v>
      </c>
      <c r="Q695" s="471">
        <v>423.0996045</v>
      </c>
      <c r="R695" s="471">
        <v>321.16058868763037</v>
      </c>
      <c r="S695" s="470">
        <v>147.2036670399996</v>
      </c>
      <c r="T695" s="470">
        <v>147.35275253999961</v>
      </c>
      <c r="U695" s="470"/>
      <c r="V695" s="170">
        <v>78.725037173599773</v>
      </c>
    </row>
    <row r="696" spans="1:22" x14ac:dyDescent="0.25">
      <c r="A696">
        <v>0</v>
      </c>
      <c r="B696" s="478"/>
      <c r="C696" s="478"/>
      <c r="D696" s="478"/>
      <c r="E696" s="477"/>
      <c r="F696" s="482" t="s">
        <v>619</v>
      </c>
      <c r="G696" s="480"/>
      <c r="H696" s="480"/>
      <c r="I696" s="474"/>
      <c r="J696" s="471"/>
      <c r="K696" s="473"/>
      <c r="L696" s="470">
        <v>0</v>
      </c>
      <c r="M696" s="201">
        <v>321.16058868763037</v>
      </c>
      <c r="N696" s="201">
        <v>423.0996045</v>
      </c>
      <c r="O696" s="201">
        <v>41.094000000000001</v>
      </c>
      <c r="P696" s="470">
        <v>41.094000000000001</v>
      </c>
      <c r="Q696" s="471">
        <v>423.0996045</v>
      </c>
      <c r="R696" s="471">
        <v>321.16058868763037</v>
      </c>
      <c r="S696" s="470">
        <v>147.35275253999961</v>
      </c>
      <c r="T696" s="470">
        <v>147.35275253999961</v>
      </c>
      <c r="U696" s="470"/>
      <c r="V696" s="170">
        <v>78.874122673599786</v>
      </c>
    </row>
    <row r="697" spans="1:22" x14ac:dyDescent="0.25">
      <c r="A697">
        <v>0</v>
      </c>
      <c r="B697" s="478"/>
      <c r="C697" s="478"/>
      <c r="D697" s="478"/>
      <c r="E697" s="477"/>
      <c r="F697" s="482" t="s">
        <v>619</v>
      </c>
      <c r="G697" s="480"/>
      <c r="H697" s="480"/>
      <c r="I697" s="474"/>
      <c r="J697" s="471"/>
      <c r="K697" s="473"/>
      <c r="L697" s="470">
        <v>0</v>
      </c>
      <c r="M697" s="201">
        <v>321.16058868763037</v>
      </c>
      <c r="N697" s="201">
        <v>423.0996045</v>
      </c>
      <c r="O697" s="201">
        <v>41.094000000000001</v>
      </c>
      <c r="P697" s="470">
        <v>41.094000000000001</v>
      </c>
      <c r="Q697" s="471">
        <v>423.0996045</v>
      </c>
      <c r="R697" s="471">
        <v>321.16058868763037</v>
      </c>
      <c r="S697" s="470">
        <v>147.35275253999961</v>
      </c>
      <c r="T697" s="470">
        <v>147.35275253999961</v>
      </c>
      <c r="U697" s="470"/>
      <c r="V697" s="170">
        <v>78.874122673599786</v>
      </c>
    </row>
    <row r="698" spans="1:22" x14ac:dyDescent="0.25">
      <c r="A698">
        <v>0</v>
      </c>
      <c r="B698" s="478"/>
      <c r="C698" s="478"/>
      <c r="D698" s="478"/>
      <c r="E698" s="477"/>
      <c r="F698" s="481" t="s">
        <v>619</v>
      </c>
      <c r="G698" s="480"/>
      <c r="H698" s="480" t="s">
        <v>2198</v>
      </c>
      <c r="I698" s="474"/>
      <c r="J698" s="479"/>
      <c r="K698" s="473"/>
      <c r="L698" s="472">
        <v>0.19082200000000005</v>
      </c>
      <c r="M698" s="201">
        <v>321.06517768763035</v>
      </c>
      <c r="N698" s="201">
        <v>423.0996045</v>
      </c>
      <c r="O698" s="201">
        <v>41.094000000000001</v>
      </c>
      <c r="P698" s="470">
        <v>41.094000000000001</v>
      </c>
      <c r="Q698" s="471">
        <v>423.0996045</v>
      </c>
      <c r="R698" s="471">
        <v>320.96976668763034</v>
      </c>
      <c r="S698" s="470">
        <v>147.4481635399996</v>
      </c>
      <c r="T698" s="470">
        <v>147.54357453999961</v>
      </c>
      <c r="U698" s="479"/>
      <c r="V698" s="170">
        <v>78.96953367359977</v>
      </c>
    </row>
    <row r="699" spans="1:22" x14ac:dyDescent="0.25">
      <c r="A699">
        <v>0</v>
      </c>
      <c r="B699" s="478" t="s">
        <v>3081</v>
      </c>
      <c r="C699" s="478" t="s">
        <v>3283</v>
      </c>
      <c r="D699" s="478" t="s">
        <v>1981</v>
      </c>
      <c r="E699" s="477">
        <v>1476</v>
      </c>
      <c r="F699" s="470" t="s">
        <v>3267</v>
      </c>
      <c r="G699" s="476"/>
      <c r="H699" s="475" t="s">
        <v>1978</v>
      </c>
      <c r="I699" s="474">
        <v>40</v>
      </c>
      <c r="J699" s="471"/>
      <c r="K699" s="473"/>
      <c r="L699" s="472">
        <v>5.7403999999999997E-2</v>
      </c>
      <c r="M699" s="201">
        <v>320.94106468763033</v>
      </c>
      <c r="N699" s="201">
        <v>423.0996045</v>
      </c>
      <c r="O699" s="201">
        <v>41.094000000000001</v>
      </c>
      <c r="P699" s="470">
        <v>41.094000000000001</v>
      </c>
      <c r="Q699" s="471">
        <v>423.0996045</v>
      </c>
      <c r="R699" s="471">
        <v>320.91236268763032</v>
      </c>
      <c r="S699" s="470">
        <v>147.57227653999959</v>
      </c>
      <c r="T699" s="470">
        <v>147.6009785399996</v>
      </c>
      <c r="U699" s="470"/>
      <c r="V699" s="170">
        <v>79.093646673599764</v>
      </c>
    </row>
    <row r="700" spans="1:22" x14ac:dyDescent="0.25">
      <c r="A700">
        <v>0</v>
      </c>
      <c r="B700" s="232"/>
      <c r="C700" s="232"/>
      <c r="D700" s="232"/>
      <c r="E700" s="237"/>
      <c r="F700" s="232" t="s">
        <v>619</v>
      </c>
      <c r="G700" s="238"/>
      <c r="H700" s="238" t="s">
        <v>1962</v>
      </c>
      <c r="I700" s="467">
        <v>40</v>
      </c>
      <c r="J700" s="240"/>
      <c r="K700" s="466"/>
      <c r="L700" s="240">
        <v>0.103502</v>
      </c>
      <c r="M700" s="201">
        <v>320.86061168763035</v>
      </c>
      <c r="N700" s="201">
        <v>423.0996045</v>
      </c>
      <c r="O700" s="201">
        <v>41.094000000000001</v>
      </c>
      <c r="P700" s="240">
        <v>41.094000000000001</v>
      </c>
      <c r="Q700" s="240">
        <v>423.0996045</v>
      </c>
      <c r="R700" s="240">
        <v>320.80886068763033</v>
      </c>
      <c r="S700" s="240">
        <v>147.6527295399996</v>
      </c>
      <c r="T700" s="240">
        <v>147.70448053999959</v>
      </c>
      <c r="U700" s="240"/>
      <c r="V700" s="170">
        <v>79.17409967359977</v>
      </c>
    </row>
    <row r="701" spans="1:22" x14ac:dyDescent="0.25">
      <c r="A701">
        <v>0</v>
      </c>
      <c r="B701" s="232" t="s">
        <v>3081</v>
      </c>
      <c r="C701" s="232" t="s">
        <v>3266</v>
      </c>
      <c r="D701" s="232" t="s">
        <v>111</v>
      </c>
      <c r="E701" s="237">
        <v>1477</v>
      </c>
      <c r="F701" s="234" t="s">
        <v>1031</v>
      </c>
      <c r="G701" s="238" t="s">
        <v>2169</v>
      </c>
      <c r="H701" s="238" t="s">
        <v>1951</v>
      </c>
      <c r="I701" s="467"/>
      <c r="J701" s="200"/>
      <c r="K701" s="466"/>
      <c r="L701" s="240">
        <v>0</v>
      </c>
      <c r="M701" s="201">
        <v>320.80886068763033</v>
      </c>
      <c r="N701" s="201">
        <v>423.0996045</v>
      </c>
      <c r="O701" s="201">
        <v>41.094000000000001</v>
      </c>
      <c r="P701" s="240">
        <v>41.094000000000001</v>
      </c>
      <c r="Q701" s="240">
        <v>423.0996045</v>
      </c>
      <c r="R701" s="240">
        <v>320.80886068763033</v>
      </c>
      <c r="S701" s="240">
        <v>147.70448053999959</v>
      </c>
      <c r="T701" s="240">
        <v>147.70448053999959</v>
      </c>
      <c r="U701" s="240"/>
      <c r="V701" s="170">
        <v>79.225850673599766</v>
      </c>
    </row>
    <row r="702" spans="1:22" x14ac:dyDescent="0.25">
      <c r="A702">
        <v>0</v>
      </c>
      <c r="B702" s="232"/>
      <c r="C702" s="232"/>
      <c r="D702" s="232"/>
      <c r="E702" s="237"/>
      <c r="F702" s="469" t="s">
        <v>619</v>
      </c>
      <c r="G702" s="238"/>
      <c r="H702" s="238" t="s">
        <v>1969</v>
      </c>
      <c r="I702" s="468"/>
      <c r="J702" s="239"/>
      <c r="K702" s="466"/>
      <c r="L702" s="240">
        <v>0.14528199999999999</v>
      </c>
      <c r="M702" s="201">
        <v>320.7362196876303</v>
      </c>
      <c r="N702" s="201">
        <v>423.0996045</v>
      </c>
      <c r="O702" s="201">
        <v>41.094000000000001</v>
      </c>
      <c r="P702" s="240">
        <v>41.094000000000001</v>
      </c>
      <c r="Q702" s="240">
        <v>423.0996045</v>
      </c>
      <c r="R702" s="240">
        <v>320.66357868763032</v>
      </c>
      <c r="S702" s="240">
        <v>147.7771215399996</v>
      </c>
      <c r="T702" s="240">
        <v>147.8497625399996</v>
      </c>
      <c r="U702" s="240"/>
      <c r="V702" s="170">
        <v>79.29849167359977</v>
      </c>
    </row>
    <row r="703" spans="1:22" x14ac:dyDescent="0.25">
      <c r="A703">
        <v>0</v>
      </c>
      <c r="B703" s="232" t="s">
        <v>3081</v>
      </c>
      <c r="C703" s="232" t="s">
        <v>3266</v>
      </c>
      <c r="D703" s="232" t="s">
        <v>3125</v>
      </c>
      <c r="E703" s="237">
        <v>1478</v>
      </c>
      <c r="F703" s="234" t="s">
        <v>1906</v>
      </c>
      <c r="G703" s="238" t="s">
        <v>3123</v>
      </c>
      <c r="H703" s="238" t="s">
        <v>3122</v>
      </c>
      <c r="I703" s="467">
        <v>33</v>
      </c>
      <c r="J703" s="200"/>
      <c r="K703" s="466"/>
      <c r="L703" s="240">
        <v>0</v>
      </c>
      <c r="M703" s="201">
        <v>320.66357868763032</v>
      </c>
      <c r="N703" s="201">
        <v>423.0996045</v>
      </c>
      <c r="O703" s="201">
        <v>41.094000000000001</v>
      </c>
      <c r="P703" s="240">
        <v>41.094000000000001</v>
      </c>
      <c r="Q703" s="240">
        <v>423.0996045</v>
      </c>
      <c r="R703" s="240">
        <v>320.66357868763032</v>
      </c>
      <c r="S703" s="240">
        <v>147.8497625399996</v>
      </c>
      <c r="T703" s="240">
        <v>147.8497625399996</v>
      </c>
      <c r="U703" s="240"/>
      <c r="V703" s="170">
        <v>79.371132673599774</v>
      </c>
    </row>
    <row r="704" spans="1:22" x14ac:dyDescent="0.25">
      <c r="A704">
        <v>0</v>
      </c>
      <c r="B704" s="232"/>
      <c r="C704" s="232"/>
      <c r="D704" s="232"/>
      <c r="E704" s="237"/>
      <c r="F704" s="469" t="s">
        <v>619</v>
      </c>
      <c r="G704" s="238"/>
      <c r="H704" s="238" t="s">
        <v>1969</v>
      </c>
      <c r="I704" s="468"/>
      <c r="J704" s="239"/>
      <c r="K704" s="466"/>
      <c r="L704" s="240">
        <v>0</v>
      </c>
      <c r="M704" s="201">
        <v>320.66357868763032</v>
      </c>
      <c r="N704" s="201">
        <v>423.0996045</v>
      </c>
      <c r="O704" s="201">
        <v>41.094000000000001</v>
      </c>
      <c r="P704" s="240">
        <v>41.094000000000001</v>
      </c>
      <c r="Q704" s="240">
        <v>423.0996045</v>
      </c>
      <c r="R704" s="240">
        <v>320.66357868763032</v>
      </c>
      <c r="S704" s="240">
        <v>147.8497625399996</v>
      </c>
      <c r="T704" s="240">
        <v>147.8497625399996</v>
      </c>
      <c r="U704" s="240"/>
      <c r="V704" s="170">
        <v>79.371132673599774</v>
      </c>
    </row>
    <row r="705" spans="1:22" x14ac:dyDescent="0.25">
      <c r="A705">
        <v>0</v>
      </c>
      <c r="B705" s="232" t="s">
        <v>3081</v>
      </c>
      <c r="C705" s="232" t="s">
        <v>3266</v>
      </c>
      <c r="D705" s="232" t="s">
        <v>1990</v>
      </c>
      <c r="E705" s="237">
        <v>1478</v>
      </c>
      <c r="F705" s="234" t="s">
        <v>3265</v>
      </c>
      <c r="G705" s="238" t="s">
        <v>1988</v>
      </c>
      <c r="H705" s="238" t="s">
        <v>1987</v>
      </c>
      <c r="I705" s="467"/>
      <c r="J705" s="200"/>
      <c r="K705" s="466"/>
      <c r="L705" s="240">
        <v>0</v>
      </c>
      <c r="M705" s="201">
        <v>320.66357868763032</v>
      </c>
      <c r="N705" s="201">
        <v>423.0996045</v>
      </c>
      <c r="O705" s="201">
        <v>41.094000000000001</v>
      </c>
      <c r="P705" s="240">
        <v>41.094000000000001</v>
      </c>
      <c r="Q705" s="240">
        <v>423.0996045</v>
      </c>
      <c r="R705" s="240">
        <v>320.66357868763032</v>
      </c>
      <c r="S705" s="240">
        <v>147.8497625399996</v>
      </c>
      <c r="T705" s="240">
        <v>147.8497625399996</v>
      </c>
      <c r="U705" s="240"/>
      <c r="V705" s="170">
        <v>79.371132673599774</v>
      </c>
    </row>
    <row r="706" spans="1:22" x14ac:dyDescent="0.25">
      <c r="A706">
        <v>0</v>
      </c>
      <c r="B706" s="232"/>
      <c r="C706" s="232"/>
      <c r="D706" s="232"/>
      <c r="E706" s="237"/>
      <c r="F706" s="234" t="s">
        <v>619</v>
      </c>
      <c r="G706" s="238"/>
      <c r="H706" s="238" t="s">
        <v>1962</v>
      </c>
      <c r="I706" s="467">
        <v>40</v>
      </c>
      <c r="J706" s="200"/>
      <c r="K706" s="466"/>
      <c r="L706" s="240">
        <v>0.13121600000000003</v>
      </c>
      <c r="M706" s="201">
        <v>320.59797068763032</v>
      </c>
      <c r="N706" s="201">
        <v>423.0996045</v>
      </c>
      <c r="O706" s="201">
        <v>41.094000000000001</v>
      </c>
      <c r="P706" s="240">
        <v>41.094000000000001</v>
      </c>
      <c r="Q706" s="240">
        <v>423.0996045</v>
      </c>
      <c r="R706" s="240">
        <v>320.53236268763033</v>
      </c>
      <c r="S706" s="240">
        <v>147.9153705399996</v>
      </c>
      <c r="T706" s="240">
        <v>147.9809785399996</v>
      </c>
      <c r="U706" s="240"/>
      <c r="V706" s="170">
        <v>79.436740673599772</v>
      </c>
    </row>
    <row r="707" spans="1:22" x14ac:dyDescent="0.25">
      <c r="A707">
        <v>0</v>
      </c>
      <c r="B707" s="478" t="s">
        <v>3081</v>
      </c>
      <c r="C707" s="478" t="s">
        <v>3264</v>
      </c>
      <c r="D707" s="478" t="s">
        <v>1981</v>
      </c>
      <c r="E707" s="477">
        <v>1480</v>
      </c>
      <c r="F707" s="470" t="s">
        <v>3263</v>
      </c>
      <c r="G707" s="476"/>
      <c r="H707" s="475" t="s">
        <v>1978</v>
      </c>
      <c r="I707" s="474">
        <v>40</v>
      </c>
      <c r="J707" s="470"/>
      <c r="K707" s="473"/>
      <c r="L707" s="472">
        <v>5.7403999999999997E-2</v>
      </c>
      <c r="M707" s="201">
        <v>320.50366068763032</v>
      </c>
      <c r="N707" s="201">
        <v>423.0996045</v>
      </c>
      <c r="O707" s="201">
        <v>41.094000000000001</v>
      </c>
      <c r="P707" s="470">
        <v>41.094000000000001</v>
      </c>
      <c r="Q707" s="471">
        <v>423.0996045</v>
      </c>
      <c r="R707" s="471">
        <v>320.47495868763031</v>
      </c>
      <c r="S707" s="470">
        <v>148.00968053999958</v>
      </c>
      <c r="T707" s="470">
        <v>148.03838253999959</v>
      </c>
      <c r="U707" s="470"/>
      <c r="V707" s="170">
        <v>79.531050673599751</v>
      </c>
    </row>
    <row r="708" spans="1:22" x14ac:dyDescent="0.25">
      <c r="A708">
        <v>0</v>
      </c>
      <c r="B708" s="478"/>
      <c r="C708" s="478"/>
      <c r="D708" s="478"/>
      <c r="E708" s="477"/>
      <c r="F708" s="478" t="s">
        <v>619</v>
      </c>
      <c r="G708" s="480"/>
      <c r="H708" s="483" t="s">
        <v>2198</v>
      </c>
      <c r="I708" s="474"/>
      <c r="J708" s="470"/>
      <c r="K708" s="473"/>
      <c r="L708" s="472">
        <v>0.19082200000000005</v>
      </c>
      <c r="M708" s="201">
        <v>320.37954768763029</v>
      </c>
      <c r="N708" s="201">
        <v>423.0996045</v>
      </c>
      <c r="O708" s="201">
        <v>41.094000000000001</v>
      </c>
      <c r="P708" s="470">
        <v>41.094000000000001</v>
      </c>
      <c r="Q708" s="471">
        <v>423.0996045</v>
      </c>
      <c r="R708" s="471">
        <v>320.28413668763028</v>
      </c>
      <c r="S708" s="470">
        <v>148.13379353999957</v>
      </c>
      <c r="T708" s="470">
        <v>148.22920453999959</v>
      </c>
      <c r="U708" s="479"/>
      <c r="V708" s="170">
        <v>79.655163673599745</v>
      </c>
    </row>
    <row r="709" spans="1:22" x14ac:dyDescent="0.25">
      <c r="A709">
        <v>0</v>
      </c>
      <c r="B709" s="478" t="s">
        <v>3081</v>
      </c>
      <c r="C709" s="478" t="s">
        <v>3264</v>
      </c>
      <c r="D709" s="478" t="s">
        <v>2197</v>
      </c>
      <c r="E709" s="477">
        <v>1484</v>
      </c>
      <c r="F709" s="482" t="s">
        <v>3262</v>
      </c>
      <c r="G709" s="480"/>
      <c r="H709" s="480" t="s">
        <v>3072</v>
      </c>
      <c r="I709" s="474">
        <v>34</v>
      </c>
      <c r="J709" s="471"/>
      <c r="K709" s="473"/>
      <c r="L709" s="470">
        <v>0.29817100000000002</v>
      </c>
      <c r="M709" s="201">
        <v>320.13505118763027</v>
      </c>
      <c r="N709" s="201">
        <v>423.0996045</v>
      </c>
      <c r="O709" s="201">
        <v>41.094000000000001</v>
      </c>
      <c r="P709" s="470">
        <v>41.094000000000001</v>
      </c>
      <c r="Q709" s="471">
        <v>423.0996045</v>
      </c>
      <c r="R709" s="471">
        <v>319.98596568763026</v>
      </c>
      <c r="S709" s="470">
        <v>148.37829003999957</v>
      </c>
      <c r="T709" s="470">
        <v>148.52737553999958</v>
      </c>
      <c r="U709" s="470"/>
      <c r="V709" s="170">
        <v>79.899660173599742</v>
      </c>
    </row>
    <row r="710" spans="1:22" x14ac:dyDescent="0.25">
      <c r="A710">
        <v>0</v>
      </c>
      <c r="B710" s="478"/>
      <c r="C710" s="478"/>
      <c r="D710" s="478"/>
      <c r="E710" s="477"/>
      <c r="F710" s="482" t="s">
        <v>619</v>
      </c>
      <c r="G710" s="480"/>
      <c r="H710" s="480"/>
      <c r="I710" s="474"/>
      <c r="J710" s="471"/>
      <c r="K710" s="473"/>
      <c r="L710" s="470">
        <v>0</v>
      </c>
      <c r="M710" s="201">
        <v>319.98596568763026</v>
      </c>
      <c r="N710" s="201">
        <v>423.0996045</v>
      </c>
      <c r="O710" s="201">
        <v>41.094000000000001</v>
      </c>
      <c r="P710" s="470">
        <v>41.094000000000001</v>
      </c>
      <c r="Q710" s="471">
        <v>423.0996045</v>
      </c>
      <c r="R710" s="471">
        <v>319.98596568763026</v>
      </c>
      <c r="S710" s="470">
        <v>148.52737553999958</v>
      </c>
      <c r="T710" s="470">
        <v>148.52737553999958</v>
      </c>
      <c r="U710" s="470"/>
      <c r="V710" s="170">
        <v>80.048745673599754</v>
      </c>
    </row>
    <row r="711" spans="1:22" x14ac:dyDescent="0.25">
      <c r="A711">
        <v>0</v>
      </c>
      <c r="B711" s="478" t="s">
        <v>3081</v>
      </c>
      <c r="C711" s="478" t="s">
        <v>3264</v>
      </c>
      <c r="D711" s="478" t="s">
        <v>2174</v>
      </c>
      <c r="E711" s="477">
        <v>1485</v>
      </c>
      <c r="F711" s="482" t="s">
        <v>3261</v>
      </c>
      <c r="G711" s="480"/>
      <c r="H711" s="480" t="s">
        <v>2172</v>
      </c>
      <c r="I711" s="474"/>
      <c r="J711" s="471"/>
      <c r="K711" s="473"/>
      <c r="L711" s="470">
        <v>0</v>
      </c>
      <c r="M711" s="201">
        <v>319.98596568763026</v>
      </c>
      <c r="N711" s="201">
        <v>423.0996045</v>
      </c>
      <c r="O711" s="201">
        <v>41.094000000000001</v>
      </c>
      <c r="P711" s="470">
        <v>41.094000000000001</v>
      </c>
      <c r="Q711" s="471">
        <v>423.0996045</v>
      </c>
      <c r="R711" s="471">
        <v>319.98596568763026</v>
      </c>
      <c r="S711" s="470">
        <v>148.52737553999958</v>
      </c>
      <c r="T711" s="470">
        <v>148.52737553999958</v>
      </c>
      <c r="U711" s="470"/>
      <c r="V711" s="170">
        <v>80.048745673599754</v>
      </c>
    </row>
    <row r="712" spans="1:22" x14ac:dyDescent="0.25">
      <c r="A712">
        <v>0</v>
      </c>
      <c r="B712" s="478"/>
      <c r="C712" s="478"/>
      <c r="D712" s="478"/>
      <c r="E712" s="477"/>
      <c r="F712" s="482"/>
      <c r="G712" s="480"/>
      <c r="H712" s="480" t="s">
        <v>1962</v>
      </c>
      <c r="I712" s="474">
        <v>40</v>
      </c>
      <c r="J712" s="471"/>
      <c r="K712" s="473"/>
      <c r="L712" s="470">
        <v>9.650984E-2</v>
      </c>
      <c r="M712" s="201">
        <v>319.93771076763028</v>
      </c>
      <c r="N712" s="201">
        <v>423.0996045</v>
      </c>
      <c r="O712" s="201">
        <v>41.094000000000001</v>
      </c>
      <c r="P712" s="470">
        <v>41.094000000000001</v>
      </c>
      <c r="Q712" s="471">
        <v>423.0996045</v>
      </c>
      <c r="R712" s="471">
        <v>319.88945584763024</v>
      </c>
      <c r="S712" s="470">
        <v>148.57563045999959</v>
      </c>
      <c r="T712" s="470">
        <v>148.62388537999959</v>
      </c>
      <c r="U712" s="470"/>
      <c r="V712" s="170">
        <v>80.097000593599759</v>
      </c>
    </row>
    <row r="713" spans="1:22" x14ac:dyDescent="0.25">
      <c r="A713">
        <v>0</v>
      </c>
      <c r="B713" s="478" t="s">
        <v>3081</v>
      </c>
      <c r="C713" s="478" t="s">
        <v>3264</v>
      </c>
      <c r="D713" s="478" t="s">
        <v>111</v>
      </c>
      <c r="E713" s="477">
        <v>1486</v>
      </c>
      <c r="F713" s="482" t="s">
        <v>1032</v>
      </c>
      <c r="G713" s="480" t="s">
        <v>3135</v>
      </c>
      <c r="H713" s="480" t="s">
        <v>3134</v>
      </c>
      <c r="I713" s="474"/>
      <c r="J713" s="471"/>
      <c r="K713" s="473"/>
      <c r="L713" s="470">
        <v>0</v>
      </c>
      <c r="M713" s="201">
        <v>319.88945584763024</v>
      </c>
      <c r="N713" s="201">
        <v>423.0996045</v>
      </c>
      <c r="O713" s="201">
        <v>41.094000000000001</v>
      </c>
      <c r="P713" s="470">
        <v>41.094000000000001</v>
      </c>
      <c r="Q713" s="471">
        <v>423.0996045</v>
      </c>
      <c r="R713" s="471">
        <v>319.88945584763024</v>
      </c>
      <c r="S713" s="470">
        <v>148.62388537999959</v>
      </c>
      <c r="T713" s="470">
        <v>148.62388537999959</v>
      </c>
      <c r="U713" s="470"/>
      <c r="V713" s="170">
        <v>80.145255513599764</v>
      </c>
    </row>
    <row r="714" spans="1:22" x14ac:dyDescent="0.25">
      <c r="A714">
        <v>0</v>
      </c>
      <c r="B714" s="478"/>
      <c r="C714" s="478"/>
      <c r="D714" s="478"/>
      <c r="E714" s="477"/>
      <c r="F714" s="482"/>
      <c r="G714" s="480"/>
      <c r="H714" s="480" t="s">
        <v>3133</v>
      </c>
      <c r="I714" s="474">
        <v>40</v>
      </c>
      <c r="J714" s="471"/>
      <c r="K714" s="473"/>
      <c r="L714" s="470">
        <v>5.5879999999999999E-2</v>
      </c>
      <c r="M714" s="201">
        <v>319.86151584763024</v>
      </c>
      <c r="N714" s="201">
        <v>423.0996045</v>
      </c>
      <c r="O714" s="201">
        <v>41.094000000000001</v>
      </c>
      <c r="P714" s="470">
        <v>41.094000000000001</v>
      </c>
      <c r="Q714" s="471">
        <v>423.0996045</v>
      </c>
      <c r="R714" s="471">
        <v>319.83357584763024</v>
      </c>
      <c r="S714" s="470">
        <v>148.65182537999959</v>
      </c>
      <c r="T714" s="470">
        <v>148.67976537999959</v>
      </c>
      <c r="U714" s="470"/>
      <c r="V714" s="170">
        <v>80.173195513599765</v>
      </c>
    </row>
    <row r="715" spans="1:22" x14ac:dyDescent="0.25">
      <c r="A715">
        <v>0</v>
      </c>
      <c r="B715" s="478"/>
      <c r="C715" s="478"/>
      <c r="D715" s="478"/>
      <c r="E715" s="477"/>
      <c r="F715" s="482" t="s">
        <v>619</v>
      </c>
      <c r="G715" s="480"/>
      <c r="H715" s="480" t="s">
        <v>3132</v>
      </c>
      <c r="I715" s="474">
        <v>40</v>
      </c>
      <c r="J715" s="471"/>
      <c r="K715" s="473"/>
      <c r="L715" s="470">
        <v>7.6135999999999981E-2</v>
      </c>
      <c r="M715" s="201">
        <v>319.79550784763023</v>
      </c>
      <c r="N715" s="201">
        <v>423.0996045</v>
      </c>
      <c r="O715" s="201">
        <v>41.094000000000001</v>
      </c>
      <c r="P715" s="470">
        <v>41.094000000000001</v>
      </c>
      <c r="Q715" s="471">
        <v>423.0996045</v>
      </c>
      <c r="R715" s="471">
        <v>319.75743984763022</v>
      </c>
      <c r="S715" s="470">
        <v>148.71783337999958</v>
      </c>
      <c r="T715" s="470">
        <v>148.75590137999959</v>
      </c>
      <c r="U715" s="470"/>
      <c r="V715" s="170">
        <v>80.239203513599747</v>
      </c>
    </row>
    <row r="716" spans="1:22" x14ac:dyDescent="0.25">
      <c r="A716">
        <v>0</v>
      </c>
      <c r="B716" s="478" t="s">
        <v>3081</v>
      </c>
      <c r="C716" s="478" t="s">
        <v>3264</v>
      </c>
      <c r="D716" s="478" t="s">
        <v>2187</v>
      </c>
      <c r="E716" s="477">
        <v>1490</v>
      </c>
      <c r="F716" s="482" t="s">
        <v>3260</v>
      </c>
      <c r="G716" s="480" t="s">
        <v>2185</v>
      </c>
      <c r="H716" s="480" t="s">
        <v>2184</v>
      </c>
      <c r="I716" s="474">
        <v>40</v>
      </c>
      <c r="J716" s="471"/>
      <c r="K716" s="473"/>
      <c r="L716" s="470">
        <v>0.5</v>
      </c>
      <c r="M716" s="201">
        <v>319.50743984763022</v>
      </c>
      <c r="N716" s="201">
        <v>423.0996045</v>
      </c>
      <c r="O716" s="201">
        <v>41.094000000000001</v>
      </c>
      <c r="P716" s="470">
        <v>41.094000000000001</v>
      </c>
      <c r="Q716" s="471">
        <v>423.0996045</v>
      </c>
      <c r="R716" s="471">
        <v>319.25743984763022</v>
      </c>
      <c r="S716" s="470">
        <v>149.00590137999959</v>
      </c>
      <c r="T716" s="470">
        <v>149.25590137999959</v>
      </c>
      <c r="U716" s="470"/>
      <c r="V716" s="170">
        <v>80.527271513599757</v>
      </c>
    </row>
    <row r="717" spans="1:22" x14ac:dyDescent="0.25">
      <c r="A717">
        <v>0</v>
      </c>
      <c r="B717" s="478"/>
      <c r="C717" s="478"/>
      <c r="D717" s="478"/>
      <c r="E717" s="477"/>
      <c r="F717" s="482" t="s">
        <v>619</v>
      </c>
      <c r="G717" s="480"/>
      <c r="H717" s="480" t="s">
        <v>3129</v>
      </c>
      <c r="I717" s="474">
        <v>40</v>
      </c>
      <c r="J717" s="471"/>
      <c r="K717" s="473"/>
      <c r="L717" s="470">
        <v>7.6135999999999981E-2</v>
      </c>
      <c r="M717" s="201">
        <v>319.21937184763021</v>
      </c>
      <c r="N717" s="201">
        <v>423.0996045</v>
      </c>
      <c r="O717" s="201">
        <v>41.094000000000001</v>
      </c>
      <c r="P717" s="470">
        <v>41.094000000000001</v>
      </c>
      <c r="Q717" s="471">
        <v>423.0996045</v>
      </c>
      <c r="R717" s="471">
        <v>319.1813038476302</v>
      </c>
      <c r="S717" s="470">
        <v>149.29396937999957</v>
      </c>
      <c r="T717" s="470">
        <v>149.33203737999958</v>
      </c>
      <c r="U717" s="470"/>
      <c r="V717" s="170">
        <v>80.815339513599739</v>
      </c>
    </row>
    <row r="718" spans="1:22" x14ac:dyDescent="0.25">
      <c r="A718">
        <v>0</v>
      </c>
      <c r="B718" s="478"/>
      <c r="C718" s="478"/>
      <c r="D718" s="478"/>
      <c r="E718" s="477"/>
      <c r="F718" s="482"/>
      <c r="G718" s="480"/>
      <c r="H718" s="480" t="s">
        <v>1962</v>
      </c>
      <c r="I718" s="474"/>
      <c r="J718" s="471"/>
      <c r="K718" s="473"/>
      <c r="L718" s="470">
        <v>9.9516999999999994E-2</v>
      </c>
      <c r="M718" s="201">
        <v>319.13154534763021</v>
      </c>
      <c r="N718" s="201">
        <v>423.0996045</v>
      </c>
      <c r="O718" s="201">
        <v>41.094000000000001</v>
      </c>
      <c r="P718" s="470">
        <v>41.094000000000001</v>
      </c>
      <c r="Q718" s="471">
        <v>423.0996045</v>
      </c>
      <c r="R718" s="471">
        <v>319.08178684763021</v>
      </c>
      <c r="S718" s="470">
        <v>149.38179587999957</v>
      </c>
      <c r="T718" s="470">
        <v>149.43155437999957</v>
      </c>
      <c r="U718" s="470"/>
      <c r="V718" s="170">
        <v>80.903166013599744</v>
      </c>
    </row>
    <row r="719" spans="1:22" x14ac:dyDescent="0.25">
      <c r="A719">
        <v>0</v>
      </c>
      <c r="B719" s="478" t="s">
        <v>3081</v>
      </c>
      <c r="C719" s="478" t="s">
        <v>3264</v>
      </c>
      <c r="D719" s="478" t="s">
        <v>2194</v>
      </c>
      <c r="E719" s="477">
        <v>1496</v>
      </c>
      <c r="F719" s="482" t="s">
        <v>3259</v>
      </c>
      <c r="G719" s="480"/>
      <c r="H719" s="480" t="s">
        <v>3072</v>
      </c>
      <c r="I719" s="474">
        <v>34</v>
      </c>
      <c r="J719" s="471"/>
      <c r="K719" s="473"/>
      <c r="L719" s="470">
        <v>0.29817100000000002</v>
      </c>
      <c r="M719" s="201">
        <v>318.9327013476302</v>
      </c>
      <c r="N719" s="201">
        <v>423.0996045</v>
      </c>
      <c r="O719" s="201">
        <v>41.094000000000001</v>
      </c>
      <c r="P719" s="470">
        <v>41.094000000000001</v>
      </c>
      <c r="Q719" s="471">
        <v>423.0996045</v>
      </c>
      <c r="R719" s="471">
        <v>318.78361584763019</v>
      </c>
      <c r="S719" s="470">
        <v>149.58063987999955</v>
      </c>
      <c r="T719" s="470">
        <v>149.72972537999956</v>
      </c>
      <c r="U719" s="470"/>
      <c r="V719" s="170">
        <v>81.102010013599724</v>
      </c>
    </row>
    <row r="720" spans="1:22" x14ac:dyDescent="0.25">
      <c r="A720">
        <v>0</v>
      </c>
      <c r="B720" s="478"/>
      <c r="C720" s="478"/>
      <c r="D720" s="478"/>
      <c r="E720" s="477"/>
      <c r="F720" s="482" t="s">
        <v>619</v>
      </c>
      <c r="G720" s="480"/>
      <c r="H720" s="480"/>
      <c r="I720" s="474"/>
      <c r="J720" s="471"/>
      <c r="K720" s="473"/>
      <c r="L720" s="470">
        <v>0</v>
      </c>
      <c r="M720" s="201">
        <v>318.78361584763019</v>
      </c>
      <c r="N720" s="201">
        <v>423.0996045</v>
      </c>
      <c r="O720" s="201">
        <v>41.094000000000001</v>
      </c>
      <c r="P720" s="470">
        <v>41.094000000000001</v>
      </c>
      <c r="Q720" s="471">
        <v>423.0996045</v>
      </c>
      <c r="R720" s="471">
        <v>318.78361584763019</v>
      </c>
      <c r="S720" s="470">
        <v>149.72972537999956</v>
      </c>
      <c r="T720" s="470">
        <v>149.72972537999956</v>
      </c>
      <c r="U720" s="470"/>
      <c r="V720" s="170">
        <v>81.251095513599736</v>
      </c>
    </row>
    <row r="721" spans="1:22" x14ac:dyDescent="0.25">
      <c r="A721">
        <v>0</v>
      </c>
      <c r="B721" s="478"/>
      <c r="C721" s="478"/>
      <c r="D721" s="478"/>
      <c r="E721" s="477"/>
      <c r="F721" s="482" t="s">
        <v>619</v>
      </c>
      <c r="G721" s="480"/>
      <c r="H721" s="480"/>
      <c r="I721" s="474"/>
      <c r="J721" s="471"/>
      <c r="K721" s="473"/>
      <c r="L721" s="470">
        <v>0</v>
      </c>
      <c r="M721" s="201">
        <v>318.78361584763019</v>
      </c>
      <c r="N721" s="201">
        <v>423.0996045</v>
      </c>
      <c r="O721" s="201">
        <v>41.094000000000001</v>
      </c>
      <c r="P721" s="470">
        <v>41.094000000000001</v>
      </c>
      <c r="Q721" s="471">
        <v>423.0996045</v>
      </c>
      <c r="R721" s="471">
        <v>318.78361584763019</v>
      </c>
      <c r="S721" s="470">
        <v>149.72972537999956</v>
      </c>
      <c r="T721" s="470">
        <v>149.72972537999956</v>
      </c>
      <c r="U721" s="470"/>
      <c r="V721" s="170">
        <v>81.251095513599736</v>
      </c>
    </row>
    <row r="722" spans="1:22" x14ac:dyDescent="0.25">
      <c r="A722">
        <v>0</v>
      </c>
      <c r="B722" s="478"/>
      <c r="C722" s="478"/>
      <c r="D722" s="478"/>
      <c r="E722" s="477"/>
      <c r="F722" s="482" t="s">
        <v>619</v>
      </c>
      <c r="G722" s="480"/>
      <c r="H722" s="480" t="s">
        <v>1962</v>
      </c>
      <c r="I722" s="474"/>
      <c r="J722" s="471"/>
      <c r="K722" s="473"/>
      <c r="L722" s="470">
        <v>9.9516999999999994E-2</v>
      </c>
      <c r="M722" s="201">
        <v>318.73385734763019</v>
      </c>
      <c r="N722" s="201">
        <v>423.0996045</v>
      </c>
      <c r="O722" s="201">
        <v>41.094000000000001</v>
      </c>
      <c r="P722" s="470">
        <v>41.094000000000001</v>
      </c>
      <c r="Q722" s="471">
        <v>423.0996045</v>
      </c>
      <c r="R722" s="471">
        <v>318.6840988476302</v>
      </c>
      <c r="S722" s="470">
        <v>149.77948387999956</v>
      </c>
      <c r="T722" s="470">
        <v>149.82924237999956</v>
      </c>
      <c r="U722" s="470"/>
      <c r="V722" s="170">
        <v>81.300854013599732</v>
      </c>
    </row>
    <row r="723" spans="1:22" x14ac:dyDescent="0.25">
      <c r="A723">
        <v>0</v>
      </c>
      <c r="B723" s="478" t="s">
        <v>3081</v>
      </c>
      <c r="C723" s="478" t="s">
        <v>3264</v>
      </c>
      <c r="D723" s="478" t="s">
        <v>2192</v>
      </c>
      <c r="E723" s="477">
        <v>1500</v>
      </c>
      <c r="F723" s="482" t="s">
        <v>3258</v>
      </c>
      <c r="G723" s="480"/>
      <c r="H723" s="480" t="s">
        <v>3072</v>
      </c>
      <c r="I723" s="474">
        <v>34</v>
      </c>
      <c r="J723" s="471"/>
      <c r="K723" s="473"/>
      <c r="L723" s="470">
        <v>0.29817100000000002</v>
      </c>
      <c r="M723" s="201">
        <v>318.53501334763018</v>
      </c>
      <c r="N723" s="201">
        <v>423.0996045</v>
      </c>
      <c r="O723" s="201">
        <v>41.094000000000001</v>
      </c>
      <c r="P723" s="470">
        <v>41.094000000000001</v>
      </c>
      <c r="Q723" s="471">
        <v>423.0996045</v>
      </c>
      <c r="R723" s="471">
        <v>318.38592784763017</v>
      </c>
      <c r="S723" s="470">
        <v>149.97832787999954</v>
      </c>
      <c r="T723" s="470">
        <v>150.12741337999955</v>
      </c>
      <c r="U723" s="470"/>
      <c r="V723" s="170">
        <v>81.499698013599712</v>
      </c>
    </row>
    <row r="724" spans="1:22" x14ac:dyDescent="0.25">
      <c r="A724">
        <v>0</v>
      </c>
      <c r="B724" s="478"/>
      <c r="C724" s="478"/>
      <c r="D724" s="478"/>
      <c r="E724" s="477"/>
      <c r="F724" s="482" t="s">
        <v>619</v>
      </c>
      <c r="G724" s="480"/>
      <c r="H724" s="480"/>
      <c r="I724" s="474"/>
      <c r="J724" s="471"/>
      <c r="K724" s="473"/>
      <c r="L724" s="470">
        <v>0</v>
      </c>
      <c r="M724" s="201">
        <v>318.38592784763017</v>
      </c>
      <c r="N724" s="201">
        <v>423.0996045</v>
      </c>
      <c r="O724" s="201">
        <v>41.094000000000001</v>
      </c>
      <c r="P724" s="470">
        <v>41.094000000000001</v>
      </c>
      <c r="Q724" s="471">
        <v>423.0996045</v>
      </c>
      <c r="R724" s="471">
        <v>318.38592784763017</v>
      </c>
      <c r="S724" s="470">
        <v>150.12741337999955</v>
      </c>
      <c r="T724" s="470">
        <v>150.12741337999955</v>
      </c>
      <c r="U724" s="470"/>
      <c r="V724" s="170">
        <v>81.648783513599724</v>
      </c>
    </row>
    <row r="725" spans="1:22" x14ac:dyDescent="0.25">
      <c r="A725">
        <v>0</v>
      </c>
      <c r="B725" s="478"/>
      <c r="C725" s="478"/>
      <c r="D725" s="478"/>
      <c r="E725" s="477"/>
      <c r="F725" s="482" t="s">
        <v>619</v>
      </c>
      <c r="G725" s="480"/>
      <c r="H725" s="480"/>
      <c r="I725" s="474"/>
      <c r="J725" s="471"/>
      <c r="K725" s="473"/>
      <c r="L725" s="470">
        <v>0</v>
      </c>
      <c r="M725" s="201">
        <v>318.38592784763017</v>
      </c>
      <c r="N725" s="201">
        <v>423.0996045</v>
      </c>
      <c r="O725" s="201">
        <v>41.094000000000001</v>
      </c>
      <c r="P725" s="470">
        <v>41.094000000000001</v>
      </c>
      <c r="Q725" s="471">
        <v>423.0996045</v>
      </c>
      <c r="R725" s="471">
        <v>318.38592784763017</v>
      </c>
      <c r="S725" s="470">
        <v>150.12741337999955</v>
      </c>
      <c r="T725" s="470">
        <v>150.12741337999955</v>
      </c>
      <c r="U725" s="470"/>
      <c r="V725" s="170">
        <v>81.648783513599724</v>
      </c>
    </row>
    <row r="726" spans="1:22" x14ac:dyDescent="0.25">
      <c r="A726">
        <v>0</v>
      </c>
      <c r="B726" s="478"/>
      <c r="C726" s="478"/>
      <c r="D726" s="478"/>
      <c r="E726" s="477"/>
      <c r="F726" s="482" t="s">
        <v>619</v>
      </c>
      <c r="G726" s="480"/>
      <c r="H726" s="480" t="s">
        <v>1962</v>
      </c>
      <c r="I726" s="474"/>
      <c r="J726" s="471"/>
      <c r="K726" s="473"/>
      <c r="L726" s="470">
        <v>9.9516999999999994E-2</v>
      </c>
      <c r="M726" s="201">
        <v>318.33616934763018</v>
      </c>
      <c r="N726" s="201">
        <v>423.0996045</v>
      </c>
      <c r="O726" s="201">
        <v>41.094000000000001</v>
      </c>
      <c r="P726" s="470">
        <v>41.094000000000001</v>
      </c>
      <c r="Q726" s="471">
        <v>423.0996045</v>
      </c>
      <c r="R726" s="471">
        <v>318.28641084763018</v>
      </c>
      <c r="S726" s="470">
        <v>150.17717187999955</v>
      </c>
      <c r="T726" s="470">
        <v>150.22693037999954</v>
      </c>
      <c r="U726" s="470"/>
      <c r="V726" s="170">
        <v>81.69854201359972</v>
      </c>
    </row>
    <row r="727" spans="1:22" x14ac:dyDescent="0.25">
      <c r="A727">
        <v>0</v>
      </c>
      <c r="B727" s="478" t="s">
        <v>3081</v>
      </c>
      <c r="C727" s="478" t="s">
        <v>3264</v>
      </c>
      <c r="D727" s="478" t="s">
        <v>2190</v>
      </c>
      <c r="E727" s="477">
        <v>1504</v>
      </c>
      <c r="F727" s="482" t="s">
        <v>3257</v>
      </c>
      <c r="G727" s="480"/>
      <c r="H727" s="480" t="s">
        <v>3072</v>
      </c>
      <c r="I727" s="474">
        <v>34</v>
      </c>
      <c r="J727" s="471"/>
      <c r="K727" s="473"/>
      <c r="L727" s="470">
        <v>0.29817100000000002</v>
      </c>
      <c r="M727" s="201">
        <v>318.13732534763017</v>
      </c>
      <c r="N727" s="201">
        <v>423.0996045</v>
      </c>
      <c r="O727" s="201">
        <v>41.094000000000001</v>
      </c>
      <c r="P727" s="470">
        <v>41.094000000000001</v>
      </c>
      <c r="Q727" s="471">
        <v>423.0996045</v>
      </c>
      <c r="R727" s="471">
        <v>317.98823984763015</v>
      </c>
      <c r="S727" s="470">
        <v>150.37601587999953</v>
      </c>
      <c r="T727" s="470">
        <v>150.52510137999954</v>
      </c>
      <c r="U727" s="470"/>
      <c r="V727" s="170">
        <v>81.8973860135997</v>
      </c>
    </row>
    <row r="728" spans="1:22" x14ac:dyDescent="0.25">
      <c r="A728">
        <v>0</v>
      </c>
      <c r="B728" s="478"/>
      <c r="C728" s="478"/>
      <c r="D728" s="478"/>
      <c r="E728" s="477"/>
      <c r="F728" s="482" t="s">
        <v>619</v>
      </c>
      <c r="G728" s="480"/>
      <c r="H728" s="480"/>
      <c r="I728" s="474"/>
      <c r="J728" s="471"/>
      <c r="K728" s="473"/>
      <c r="L728" s="470">
        <v>0</v>
      </c>
      <c r="M728" s="201">
        <v>317.98823984763015</v>
      </c>
      <c r="N728" s="201">
        <v>423.0996045</v>
      </c>
      <c r="O728" s="201">
        <v>41.094000000000001</v>
      </c>
      <c r="P728" s="470">
        <v>41.094000000000001</v>
      </c>
      <c r="Q728" s="471">
        <v>423.0996045</v>
      </c>
      <c r="R728" s="471">
        <v>317.98823984763015</v>
      </c>
      <c r="S728" s="470">
        <v>150.52510137999954</v>
      </c>
      <c r="T728" s="470">
        <v>150.52510137999954</v>
      </c>
      <c r="U728" s="470"/>
      <c r="V728" s="170">
        <v>82.046471513599712</v>
      </c>
    </row>
    <row r="729" spans="1:22" x14ac:dyDescent="0.25">
      <c r="A729">
        <v>0</v>
      </c>
      <c r="B729" s="478" t="s">
        <v>3081</v>
      </c>
      <c r="C729" s="478" t="s">
        <v>3264</v>
      </c>
      <c r="D729" s="478" t="s">
        <v>2174</v>
      </c>
      <c r="E729" s="477">
        <v>1505</v>
      </c>
      <c r="F729" s="482" t="s">
        <v>3256</v>
      </c>
      <c r="G729" s="480"/>
      <c r="H729" s="480" t="s">
        <v>2172</v>
      </c>
      <c r="I729" s="474"/>
      <c r="J729" s="471"/>
      <c r="K729" s="473"/>
      <c r="L729" s="470">
        <v>0</v>
      </c>
      <c r="M729" s="201">
        <v>317.98823984763015</v>
      </c>
      <c r="N729" s="201">
        <v>423.0996045</v>
      </c>
      <c r="O729" s="201">
        <v>41.094000000000001</v>
      </c>
      <c r="P729" s="470">
        <v>41.094000000000001</v>
      </c>
      <c r="Q729" s="471">
        <v>423.0996045</v>
      </c>
      <c r="R729" s="471">
        <v>317.98823984763015</v>
      </c>
      <c r="S729" s="470">
        <v>150.52510137999954</v>
      </c>
      <c r="T729" s="470">
        <v>150.52510137999954</v>
      </c>
      <c r="U729" s="470"/>
      <c r="V729" s="170">
        <v>82.046471513599712</v>
      </c>
    </row>
    <row r="730" spans="1:22" x14ac:dyDescent="0.25">
      <c r="A730">
        <v>0</v>
      </c>
      <c r="B730" s="478"/>
      <c r="C730" s="478"/>
      <c r="D730" s="478"/>
      <c r="E730" s="477"/>
      <c r="F730" s="482"/>
      <c r="G730" s="480"/>
      <c r="H730" s="480" t="s">
        <v>1962</v>
      </c>
      <c r="I730" s="474"/>
      <c r="J730" s="471"/>
      <c r="K730" s="473"/>
      <c r="L730" s="470">
        <v>9.650984E-2</v>
      </c>
      <c r="M730" s="201">
        <v>317.93998492763012</v>
      </c>
      <c r="N730" s="201">
        <v>423.0996045</v>
      </c>
      <c r="O730" s="201">
        <v>41.094000000000001</v>
      </c>
      <c r="P730" s="470">
        <v>41.094000000000001</v>
      </c>
      <c r="Q730" s="471">
        <v>423.0996045</v>
      </c>
      <c r="R730" s="471">
        <v>317.89173000763014</v>
      </c>
      <c r="S730" s="470">
        <v>150.57335629999955</v>
      </c>
      <c r="T730" s="470">
        <v>150.62161121999955</v>
      </c>
      <c r="U730" s="470"/>
      <c r="V730" s="170">
        <v>82.094726433599718</v>
      </c>
    </row>
    <row r="731" spans="1:22" x14ac:dyDescent="0.25">
      <c r="A731">
        <v>0</v>
      </c>
      <c r="B731" s="478" t="s">
        <v>3081</v>
      </c>
      <c r="C731" s="478" t="s">
        <v>3264</v>
      </c>
      <c r="D731" s="478" t="s">
        <v>111</v>
      </c>
      <c r="E731" s="477">
        <v>1506</v>
      </c>
      <c r="F731" s="482" t="s">
        <v>1033</v>
      </c>
      <c r="G731" s="480" t="s">
        <v>3135</v>
      </c>
      <c r="H731" s="480" t="s">
        <v>3134</v>
      </c>
      <c r="I731" s="474">
        <v>40</v>
      </c>
      <c r="J731" s="471"/>
      <c r="K731" s="473"/>
      <c r="L731" s="470">
        <v>0</v>
      </c>
      <c r="M731" s="201">
        <v>317.89173000763014</v>
      </c>
      <c r="N731" s="201">
        <v>423.0996045</v>
      </c>
      <c r="O731" s="201">
        <v>41.094000000000001</v>
      </c>
      <c r="P731" s="470">
        <v>41.094000000000001</v>
      </c>
      <c r="Q731" s="471">
        <v>423.0996045</v>
      </c>
      <c r="R731" s="471">
        <v>317.89173000763014</v>
      </c>
      <c r="S731" s="470">
        <v>150.62161121999955</v>
      </c>
      <c r="T731" s="470">
        <v>150.62161121999955</v>
      </c>
      <c r="U731" s="470"/>
      <c r="V731" s="170">
        <v>82.142981353599723</v>
      </c>
    </row>
    <row r="732" spans="1:22" x14ac:dyDescent="0.25">
      <c r="A732">
        <v>0</v>
      </c>
      <c r="B732" s="478"/>
      <c r="C732" s="478"/>
      <c r="D732" s="478"/>
      <c r="E732" s="477"/>
      <c r="F732" s="482"/>
      <c r="G732" s="480"/>
      <c r="H732" s="480" t="s">
        <v>3133</v>
      </c>
      <c r="I732" s="474"/>
      <c r="J732" s="471"/>
      <c r="K732" s="473"/>
      <c r="L732" s="470">
        <v>5.5879999999999999E-2</v>
      </c>
      <c r="M732" s="201">
        <v>317.86379000763014</v>
      </c>
      <c r="N732" s="201">
        <v>423.0996045</v>
      </c>
      <c r="O732" s="201">
        <v>41.094000000000001</v>
      </c>
      <c r="P732" s="470">
        <v>41.094000000000001</v>
      </c>
      <c r="Q732" s="471">
        <v>423.0996045</v>
      </c>
      <c r="R732" s="471">
        <v>317.83585000763014</v>
      </c>
      <c r="S732" s="470">
        <v>150.64955121999955</v>
      </c>
      <c r="T732" s="470">
        <v>150.67749121999955</v>
      </c>
      <c r="U732" s="470"/>
      <c r="V732" s="170">
        <v>82.170921353599724</v>
      </c>
    </row>
    <row r="733" spans="1:22" x14ac:dyDescent="0.25">
      <c r="A733">
        <v>0</v>
      </c>
      <c r="B733" s="478"/>
      <c r="C733" s="478"/>
      <c r="D733" s="478"/>
      <c r="E733" s="477"/>
      <c r="F733" s="482" t="s">
        <v>619</v>
      </c>
      <c r="G733" s="480"/>
      <c r="H733" s="480" t="s">
        <v>3132</v>
      </c>
      <c r="I733" s="474">
        <v>40</v>
      </c>
      <c r="J733" s="471"/>
      <c r="K733" s="473"/>
      <c r="L733" s="470">
        <v>7.6135999999999981E-2</v>
      </c>
      <c r="M733" s="201">
        <v>317.79778200763013</v>
      </c>
      <c r="N733" s="201">
        <v>423.0996045</v>
      </c>
      <c r="O733" s="201">
        <v>41.094000000000001</v>
      </c>
      <c r="P733" s="470">
        <v>41.094000000000001</v>
      </c>
      <c r="Q733" s="471">
        <v>423.0996045</v>
      </c>
      <c r="R733" s="471">
        <v>317.75971400763012</v>
      </c>
      <c r="S733" s="470">
        <v>150.71555921999953</v>
      </c>
      <c r="T733" s="470">
        <v>150.75362721999954</v>
      </c>
      <c r="U733" s="470"/>
      <c r="V733" s="170">
        <v>82.236929353599706</v>
      </c>
    </row>
    <row r="734" spans="1:22" x14ac:dyDescent="0.25">
      <c r="A734">
        <v>0</v>
      </c>
      <c r="B734" s="478" t="s">
        <v>3081</v>
      </c>
      <c r="C734" s="478" t="s">
        <v>3264</v>
      </c>
      <c r="D734" s="478" t="s">
        <v>3141</v>
      </c>
      <c r="E734" s="477">
        <v>1510</v>
      </c>
      <c r="F734" s="482" t="s">
        <v>3255</v>
      </c>
      <c r="G734" s="480" t="s">
        <v>2185</v>
      </c>
      <c r="H734" s="480" t="s">
        <v>2184</v>
      </c>
      <c r="I734" s="474">
        <v>40</v>
      </c>
      <c r="J734" s="471"/>
      <c r="K734" s="473"/>
      <c r="L734" s="470">
        <v>0.5</v>
      </c>
      <c r="M734" s="201">
        <v>317.50971400763012</v>
      </c>
      <c r="N734" s="201">
        <v>423.0996045</v>
      </c>
      <c r="O734" s="201">
        <v>41.094000000000001</v>
      </c>
      <c r="P734" s="470">
        <v>41.094000000000001</v>
      </c>
      <c r="Q734" s="471">
        <v>423.0996045</v>
      </c>
      <c r="R734" s="471">
        <v>317.25971400763012</v>
      </c>
      <c r="S734" s="470">
        <v>151.00362721999954</v>
      </c>
      <c r="T734" s="470">
        <v>151.25362721999954</v>
      </c>
      <c r="U734" s="470"/>
      <c r="V734" s="170">
        <v>82.524997353599716</v>
      </c>
    </row>
    <row r="735" spans="1:22" x14ac:dyDescent="0.25">
      <c r="A735">
        <v>0</v>
      </c>
      <c r="B735" s="478"/>
      <c r="C735" s="478"/>
      <c r="D735" s="478"/>
      <c r="E735" s="477"/>
      <c r="F735" s="482" t="s">
        <v>619</v>
      </c>
      <c r="G735" s="480"/>
      <c r="H735" s="480" t="s">
        <v>3129</v>
      </c>
      <c r="I735" s="474">
        <v>40</v>
      </c>
      <c r="J735" s="471"/>
      <c r="K735" s="473"/>
      <c r="L735" s="470">
        <v>7.6135999999999981E-2</v>
      </c>
      <c r="M735" s="201">
        <v>317.22164600763011</v>
      </c>
      <c r="N735" s="201">
        <v>423.0996045</v>
      </c>
      <c r="O735" s="201">
        <v>41.094000000000001</v>
      </c>
      <c r="P735" s="470">
        <v>41.094000000000001</v>
      </c>
      <c r="Q735" s="471">
        <v>423.0996045</v>
      </c>
      <c r="R735" s="471">
        <v>317.1835780076301</v>
      </c>
      <c r="S735" s="470">
        <v>151.29169521999953</v>
      </c>
      <c r="T735" s="470">
        <v>151.32976321999953</v>
      </c>
      <c r="U735" s="470"/>
      <c r="V735" s="170">
        <v>82.813065353599697</v>
      </c>
    </row>
    <row r="736" spans="1:22" x14ac:dyDescent="0.25">
      <c r="A736">
        <v>0</v>
      </c>
      <c r="B736" s="478"/>
      <c r="C736" s="478"/>
      <c r="D736" s="478"/>
      <c r="E736" s="477"/>
      <c r="F736" s="482"/>
      <c r="G736" s="480"/>
      <c r="H736" s="480" t="s">
        <v>1962</v>
      </c>
      <c r="I736" s="474"/>
      <c r="J736" s="471"/>
      <c r="K736" s="473"/>
      <c r="L736" s="470">
        <v>9.9516999999999994E-2</v>
      </c>
      <c r="M736" s="201">
        <v>317.13381950763011</v>
      </c>
      <c r="N736" s="201">
        <v>423.0996045</v>
      </c>
      <c r="O736" s="201">
        <v>41.094000000000001</v>
      </c>
      <c r="P736" s="470">
        <v>41.094000000000001</v>
      </c>
      <c r="Q736" s="471">
        <v>423.0996045</v>
      </c>
      <c r="R736" s="471">
        <v>317.08406100763011</v>
      </c>
      <c r="S736" s="470">
        <v>151.37952171999953</v>
      </c>
      <c r="T736" s="470">
        <v>151.42928021999953</v>
      </c>
      <c r="U736" s="470"/>
      <c r="V736" s="170">
        <v>82.900891853599703</v>
      </c>
    </row>
    <row r="737" spans="1:22" x14ac:dyDescent="0.25">
      <c r="A737">
        <v>0</v>
      </c>
      <c r="B737" s="478" t="s">
        <v>3081</v>
      </c>
      <c r="C737" s="478" t="s">
        <v>3264</v>
      </c>
      <c r="D737" s="478" t="s">
        <v>2183</v>
      </c>
      <c r="E737" s="477">
        <v>1516</v>
      </c>
      <c r="F737" s="482" t="s">
        <v>3254</v>
      </c>
      <c r="G737" s="480"/>
      <c r="H737" s="480" t="s">
        <v>3072</v>
      </c>
      <c r="I737" s="474">
        <v>34</v>
      </c>
      <c r="J737" s="471"/>
      <c r="K737" s="473"/>
      <c r="L737" s="470">
        <v>0.29817100000000002</v>
      </c>
      <c r="M737" s="201">
        <v>316.9349755076301</v>
      </c>
      <c r="N737" s="201">
        <v>423.0996045</v>
      </c>
      <c r="O737" s="201">
        <v>41.094000000000001</v>
      </c>
      <c r="P737" s="470">
        <v>41.094000000000001</v>
      </c>
      <c r="Q737" s="471">
        <v>423.0996045</v>
      </c>
      <c r="R737" s="471">
        <v>316.78589000763009</v>
      </c>
      <c r="S737" s="470">
        <v>151.57836571999951</v>
      </c>
      <c r="T737" s="470">
        <v>151.72745121999952</v>
      </c>
      <c r="U737" s="470"/>
      <c r="V737" s="170">
        <v>83.099735853599682</v>
      </c>
    </row>
    <row r="738" spans="1:22" x14ac:dyDescent="0.25">
      <c r="A738">
        <v>0</v>
      </c>
      <c r="B738" s="478"/>
      <c r="C738" s="478"/>
      <c r="D738" s="478"/>
      <c r="E738" s="477"/>
      <c r="F738" s="482" t="s">
        <v>619</v>
      </c>
      <c r="G738" s="480"/>
      <c r="H738" s="480"/>
      <c r="I738" s="474"/>
      <c r="J738" s="471"/>
      <c r="K738" s="473"/>
      <c r="L738" s="470">
        <v>0</v>
      </c>
      <c r="M738" s="201">
        <v>316.78589000763009</v>
      </c>
      <c r="N738" s="201">
        <v>423.0996045</v>
      </c>
      <c r="O738" s="201">
        <v>41.094000000000001</v>
      </c>
      <c r="P738" s="470">
        <v>41.094000000000001</v>
      </c>
      <c r="Q738" s="471">
        <v>423.0996045</v>
      </c>
      <c r="R738" s="471">
        <v>316.78589000763009</v>
      </c>
      <c r="S738" s="470">
        <v>151.72745121999952</v>
      </c>
      <c r="T738" s="470">
        <v>151.72745121999952</v>
      </c>
      <c r="U738" s="470"/>
      <c r="V738" s="170">
        <v>83.248821353599695</v>
      </c>
    </row>
    <row r="739" spans="1:22" x14ac:dyDescent="0.25">
      <c r="A739">
        <v>0</v>
      </c>
      <c r="B739" s="478"/>
      <c r="C739" s="478"/>
      <c r="D739" s="478"/>
      <c r="E739" s="477"/>
      <c r="F739" s="482" t="s">
        <v>619</v>
      </c>
      <c r="G739" s="480"/>
      <c r="H739" s="480"/>
      <c r="I739" s="474"/>
      <c r="J739" s="471"/>
      <c r="K739" s="473"/>
      <c r="L739" s="470">
        <v>0</v>
      </c>
      <c r="M739" s="201">
        <v>316.78589000763009</v>
      </c>
      <c r="N739" s="201">
        <v>423.0996045</v>
      </c>
      <c r="O739" s="201">
        <v>41.094000000000001</v>
      </c>
      <c r="P739" s="470">
        <v>41.094000000000001</v>
      </c>
      <c r="Q739" s="471">
        <v>423.0996045</v>
      </c>
      <c r="R739" s="471">
        <v>316.78589000763009</v>
      </c>
      <c r="S739" s="470">
        <v>151.72745121999952</v>
      </c>
      <c r="T739" s="470">
        <v>151.72745121999952</v>
      </c>
      <c r="U739" s="470"/>
      <c r="V739" s="170">
        <v>83.248821353599695</v>
      </c>
    </row>
    <row r="740" spans="1:22" x14ac:dyDescent="0.25">
      <c r="A740">
        <v>0</v>
      </c>
      <c r="B740" s="478"/>
      <c r="C740" s="478"/>
      <c r="D740" s="478"/>
      <c r="E740" s="477"/>
      <c r="F740" s="482" t="s">
        <v>619</v>
      </c>
      <c r="G740" s="480"/>
      <c r="H740" s="480" t="s">
        <v>1962</v>
      </c>
      <c r="I740" s="474"/>
      <c r="J740" s="471"/>
      <c r="K740" s="473"/>
      <c r="L740" s="470">
        <v>9.9516999999999994E-2</v>
      </c>
      <c r="M740" s="201">
        <v>316.73613150763009</v>
      </c>
      <c r="N740" s="201">
        <v>423.0996045</v>
      </c>
      <c r="O740" s="201">
        <v>41.094000000000001</v>
      </c>
      <c r="P740" s="470">
        <v>41.094000000000001</v>
      </c>
      <c r="Q740" s="471">
        <v>423.0996045</v>
      </c>
      <c r="R740" s="471">
        <v>316.6863730076301</v>
      </c>
      <c r="S740" s="470">
        <v>151.77720971999952</v>
      </c>
      <c r="T740" s="470">
        <v>151.82696821999951</v>
      </c>
      <c r="U740" s="470"/>
      <c r="V740" s="170">
        <v>83.298579853599691</v>
      </c>
    </row>
    <row r="741" spans="1:22" x14ac:dyDescent="0.25">
      <c r="A741">
        <v>0</v>
      </c>
      <c r="B741" s="478" t="s">
        <v>3081</v>
      </c>
      <c r="C741" s="478" t="s">
        <v>3264</v>
      </c>
      <c r="D741" s="478" t="s">
        <v>2181</v>
      </c>
      <c r="E741" s="477">
        <v>1520</v>
      </c>
      <c r="F741" s="482" t="s">
        <v>3253</v>
      </c>
      <c r="G741" s="480"/>
      <c r="H741" s="480" t="s">
        <v>3072</v>
      </c>
      <c r="I741" s="474">
        <v>34</v>
      </c>
      <c r="J741" s="471"/>
      <c r="K741" s="473"/>
      <c r="L741" s="470">
        <v>0.29817100000000002</v>
      </c>
      <c r="M741" s="201">
        <v>316.53728750763008</v>
      </c>
      <c r="N741" s="201">
        <v>423.0996045</v>
      </c>
      <c r="O741" s="201">
        <v>41.094000000000001</v>
      </c>
      <c r="P741" s="470">
        <v>41.094000000000001</v>
      </c>
      <c r="Q741" s="471">
        <v>423.0996045</v>
      </c>
      <c r="R741" s="471">
        <v>316.38820200763007</v>
      </c>
      <c r="S741" s="470">
        <v>151.9760537199995</v>
      </c>
      <c r="T741" s="470">
        <v>152.12513921999951</v>
      </c>
      <c r="U741" s="470"/>
      <c r="V741" s="170">
        <v>83.49742385359967</v>
      </c>
    </row>
    <row r="742" spans="1:22" x14ac:dyDescent="0.25">
      <c r="A742">
        <v>0</v>
      </c>
      <c r="B742" s="478"/>
      <c r="C742" s="478"/>
      <c r="D742" s="478"/>
      <c r="E742" s="477"/>
      <c r="F742" s="482" t="s">
        <v>619</v>
      </c>
      <c r="G742" s="480"/>
      <c r="H742" s="480"/>
      <c r="I742" s="474"/>
      <c r="J742" s="471"/>
      <c r="K742" s="473"/>
      <c r="L742" s="470">
        <v>0</v>
      </c>
      <c r="M742" s="201">
        <v>316.38820200763007</v>
      </c>
      <c r="N742" s="201">
        <v>423.0996045</v>
      </c>
      <c r="O742" s="201">
        <v>41.094000000000001</v>
      </c>
      <c r="P742" s="470">
        <v>41.094000000000001</v>
      </c>
      <c r="Q742" s="471">
        <v>423.0996045</v>
      </c>
      <c r="R742" s="471">
        <v>316.38820200763007</v>
      </c>
      <c r="S742" s="470">
        <v>152.12513921999951</v>
      </c>
      <c r="T742" s="470">
        <v>152.12513921999951</v>
      </c>
      <c r="U742" s="470"/>
      <c r="V742" s="170">
        <v>83.646509353599683</v>
      </c>
    </row>
    <row r="743" spans="1:22" x14ac:dyDescent="0.25">
      <c r="A743">
        <v>0</v>
      </c>
      <c r="B743" s="478"/>
      <c r="C743" s="478"/>
      <c r="D743" s="478"/>
      <c r="E743" s="477"/>
      <c r="F743" s="482" t="s">
        <v>619</v>
      </c>
      <c r="G743" s="480"/>
      <c r="H743" s="480"/>
      <c r="I743" s="474"/>
      <c r="J743" s="471"/>
      <c r="K743" s="473"/>
      <c r="L743" s="470">
        <v>0</v>
      </c>
      <c r="M743" s="201">
        <v>316.38820200763007</v>
      </c>
      <c r="N743" s="201">
        <v>423.0996045</v>
      </c>
      <c r="O743" s="201">
        <v>41.094000000000001</v>
      </c>
      <c r="P743" s="470">
        <v>41.094000000000001</v>
      </c>
      <c r="Q743" s="471">
        <v>423.0996045</v>
      </c>
      <c r="R743" s="471">
        <v>316.38820200763007</v>
      </c>
      <c r="S743" s="470">
        <v>152.12513921999951</v>
      </c>
      <c r="T743" s="470">
        <v>152.12513921999951</v>
      </c>
      <c r="U743" s="470"/>
      <c r="V743" s="170">
        <v>83.646509353599683</v>
      </c>
    </row>
    <row r="744" spans="1:22" x14ac:dyDescent="0.25">
      <c r="A744">
        <v>0</v>
      </c>
      <c r="B744" s="478"/>
      <c r="C744" s="478"/>
      <c r="D744" s="478"/>
      <c r="E744" s="477"/>
      <c r="F744" s="482" t="s">
        <v>619</v>
      </c>
      <c r="G744" s="480"/>
      <c r="H744" s="480" t="s">
        <v>1962</v>
      </c>
      <c r="I744" s="474"/>
      <c r="J744" s="471"/>
      <c r="K744" s="473"/>
      <c r="L744" s="470">
        <v>9.9516999999999994E-2</v>
      </c>
      <c r="M744" s="201">
        <v>316.33844350763007</v>
      </c>
      <c r="N744" s="201">
        <v>423.0996045</v>
      </c>
      <c r="O744" s="201">
        <v>41.094000000000001</v>
      </c>
      <c r="P744" s="470">
        <v>41.094000000000001</v>
      </c>
      <c r="Q744" s="471">
        <v>423.0996045</v>
      </c>
      <c r="R744" s="471">
        <v>316.28868500763008</v>
      </c>
      <c r="S744" s="470">
        <v>152.17489771999951</v>
      </c>
      <c r="T744" s="470">
        <v>152.2246562199995</v>
      </c>
      <c r="U744" s="470"/>
      <c r="V744" s="170">
        <v>83.696267853599679</v>
      </c>
    </row>
    <row r="745" spans="1:22" x14ac:dyDescent="0.25">
      <c r="A745">
        <v>0</v>
      </c>
      <c r="B745" s="478" t="s">
        <v>3081</v>
      </c>
      <c r="C745" s="478" t="s">
        <v>3264</v>
      </c>
      <c r="D745" s="478" t="s">
        <v>2179</v>
      </c>
      <c r="E745" s="477">
        <v>1524</v>
      </c>
      <c r="F745" s="482" t="s">
        <v>3252</v>
      </c>
      <c r="G745" s="480"/>
      <c r="H745" s="480" t="s">
        <v>3072</v>
      </c>
      <c r="I745" s="474">
        <v>34</v>
      </c>
      <c r="J745" s="471"/>
      <c r="K745" s="473"/>
      <c r="L745" s="470">
        <v>0.29817100000000002</v>
      </c>
      <c r="M745" s="201">
        <v>316.13959950763007</v>
      </c>
      <c r="N745" s="201">
        <v>423.0996045</v>
      </c>
      <c r="O745" s="201">
        <v>41.094000000000001</v>
      </c>
      <c r="P745" s="470">
        <v>41.094000000000001</v>
      </c>
      <c r="Q745" s="471">
        <v>423.0996045</v>
      </c>
      <c r="R745" s="471">
        <v>315.99051400763005</v>
      </c>
      <c r="S745" s="470">
        <v>152.37374171999949</v>
      </c>
      <c r="T745" s="470">
        <v>152.5228272199995</v>
      </c>
      <c r="U745" s="470"/>
      <c r="V745" s="170">
        <v>83.895111853599659</v>
      </c>
    </row>
    <row r="746" spans="1:22" x14ac:dyDescent="0.25">
      <c r="A746">
        <v>0</v>
      </c>
      <c r="B746" s="478"/>
      <c r="C746" s="478"/>
      <c r="D746" s="478"/>
      <c r="E746" s="477"/>
      <c r="F746" s="482" t="s">
        <v>619</v>
      </c>
      <c r="G746" s="480"/>
      <c r="H746" s="480"/>
      <c r="I746" s="474"/>
      <c r="J746" s="471"/>
      <c r="K746" s="473"/>
      <c r="L746" s="470">
        <v>0</v>
      </c>
      <c r="M746" s="201">
        <v>315.99051400763005</v>
      </c>
      <c r="N746" s="201">
        <v>423.0996045</v>
      </c>
      <c r="O746" s="201">
        <v>41.094000000000001</v>
      </c>
      <c r="P746" s="470">
        <v>41.094000000000001</v>
      </c>
      <c r="Q746" s="471">
        <v>423.0996045</v>
      </c>
      <c r="R746" s="471">
        <v>315.99051400763005</v>
      </c>
      <c r="S746" s="470">
        <v>152.5228272199995</v>
      </c>
      <c r="T746" s="470">
        <v>152.5228272199995</v>
      </c>
      <c r="U746" s="470"/>
      <c r="V746" s="170">
        <v>84.044197353599671</v>
      </c>
    </row>
    <row r="747" spans="1:22" x14ac:dyDescent="0.25">
      <c r="A747">
        <v>0</v>
      </c>
      <c r="B747" s="478" t="s">
        <v>3081</v>
      </c>
      <c r="C747" s="478" t="s">
        <v>3264</v>
      </c>
      <c r="D747" s="478" t="s">
        <v>2174</v>
      </c>
      <c r="E747" s="477">
        <v>1525</v>
      </c>
      <c r="F747" s="482" t="s">
        <v>3251</v>
      </c>
      <c r="G747" s="480"/>
      <c r="H747" s="480" t="s">
        <v>2172</v>
      </c>
      <c r="I747" s="474"/>
      <c r="J747" s="471"/>
      <c r="K747" s="473"/>
      <c r="L747" s="470">
        <v>0</v>
      </c>
      <c r="M747" s="201">
        <v>315.99051400763005</v>
      </c>
      <c r="N747" s="201">
        <v>423.0996045</v>
      </c>
      <c r="O747" s="201">
        <v>41.094000000000001</v>
      </c>
      <c r="P747" s="470">
        <v>41.094000000000001</v>
      </c>
      <c r="Q747" s="471">
        <v>423.0996045</v>
      </c>
      <c r="R747" s="471">
        <v>315.99051400763005</v>
      </c>
      <c r="S747" s="470">
        <v>152.5228272199995</v>
      </c>
      <c r="T747" s="470">
        <v>152.5228272199995</v>
      </c>
      <c r="U747" s="470"/>
      <c r="V747" s="170">
        <v>84.044197353599671</v>
      </c>
    </row>
    <row r="748" spans="1:22" x14ac:dyDescent="0.25">
      <c r="A748">
        <v>0</v>
      </c>
      <c r="B748" s="478"/>
      <c r="C748" s="478"/>
      <c r="D748" s="478"/>
      <c r="E748" s="477"/>
      <c r="F748" s="482"/>
      <c r="G748" s="480"/>
      <c r="H748" s="480" t="s">
        <v>1962</v>
      </c>
      <c r="I748" s="474"/>
      <c r="J748" s="471"/>
      <c r="K748" s="473"/>
      <c r="L748" s="470">
        <v>9.650984E-2</v>
      </c>
      <c r="M748" s="201">
        <v>315.94225908763008</v>
      </c>
      <c r="N748" s="201">
        <v>423.0996045</v>
      </c>
      <c r="O748" s="201">
        <v>41.094000000000001</v>
      </c>
      <c r="P748" s="470">
        <v>41.094000000000001</v>
      </c>
      <c r="Q748" s="471">
        <v>423.0996045</v>
      </c>
      <c r="R748" s="471">
        <v>315.89400416763004</v>
      </c>
      <c r="S748" s="470">
        <v>152.5710821399995</v>
      </c>
      <c r="T748" s="470">
        <v>152.61933705999951</v>
      </c>
      <c r="U748" s="470"/>
      <c r="V748" s="170">
        <v>84.092452273599676</v>
      </c>
    </row>
    <row r="749" spans="1:22" x14ac:dyDescent="0.25">
      <c r="A749">
        <v>0</v>
      </c>
      <c r="B749" s="478" t="s">
        <v>3081</v>
      </c>
      <c r="C749" s="478" t="s">
        <v>3264</v>
      </c>
      <c r="D749" s="478" t="s">
        <v>111</v>
      </c>
      <c r="E749" s="477">
        <v>1526</v>
      </c>
      <c r="F749" s="482" t="s">
        <v>1034</v>
      </c>
      <c r="G749" s="480" t="s">
        <v>3135</v>
      </c>
      <c r="H749" s="480" t="s">
        <v>3134</v>
      </c>
      <c r="I749" s="474">
        <v>40</v>
      </c>
      <c r="J749" s="471"/>
      <c r="K749" s="473"/>
      <c r="L749" s="470">
        <v>0</v>
      </c>
      <c r="M749" s="201">
        <v>315.89400416763004</v>
      </c>
      <c r="N749" s="201">
        <v>423.0996045</v>
      </c>
      <c r="O749" s="201">
        <v>41.094000000000001</v>
      </c>
      <c r="P749" s="470">
        <v>41.094000000000001</v>
      </c>
      <c r="Q749" s="471">
        <v>423.0996045</v>
      </c>
      <c r="R749" s="471">
        <v>315.89400416763004</v>
      </c>
      <c r="S749" s="470">
        <v>152.61933705999951</v>
      </c>
      <c r="T749" s="470">
        <v>152.61933705999951</v>
      </c>
      <c r="U749" s="470"/>
      <c r="V749" s="170">
        <v>84.140707193599681</v>
      </c>
    </row>
    <row r="750" spans="1:22" x14ac:dyDescent="0.25">
      <c r="A750">
        <v>0</v>
      </c>
      <c r="B750" s="478"/>
      <c r="C750" s="478"/>
      <c r="D750" s="478"/>
      <c r="E750" s="477"/>
      <c r="F750" s="482"/>
      <c r="G750" s="480"/>
      <c r="H750" s="480" t="s">
        <v>3133</v>
      </c>
      <c r="I750" s="474"/>
      <c r="J750" s="471"/>
      <c r="K750" s="473"/>
      <c r="L750" s="470">
        <v>5.5879999999999999E-2</v>
      </c>
      <c r="M750" s="201">
        <v>315.86606416763004</v>
      </c>
      <c r="N750" s="201">
        <v>423.0996045</v>
      </c>
      <c r="O750" s="201">
        <v>41.094000000000001</v>
      </c>
      <c r="P750" s="470">
        <v>41.094000000000001</v>
      </c>
      <c r="Q750" s="471">
        <v>423.0996045</v>
      </c>
      <c r="R750" s="471">
        <v>315.83812416763004</v>
      </c>
      <c r="S750" s="470">
        <v>152.64727705999951</v>
      </c>
      <c r="T750" s="470">
        <v>152.67521705999951</v>
      </c>
      <c r="U750" s="470"/>
      <c r="V750" s="170">
        <v>84.168647193599682</v>
      </c>
    </row>
    <row r="751" spans="1:22" x14ac:dyDescent="0.25">
      <c r="A751">
        <v>0</v>
      </c>
      <c r="B751" s="478"/>
      <c r="C751" s="478"/>
      <c r="D751" s="478"/>
      <c r="E751" s="477"/>
      <c r="F751" s="482" t="s">
        <v>619</v>
      </c>
      <c r="G751" s="480"/>
      <c r="H751" s="480" t="s">
        <v>3132</v>
      </c>
      <c r="I751" s="474"/>
      <c r="J751" s="471"/>
      <c r="K751" s="473"/>
      <c r="L751" s="470">
        <v>7.6135999999999981E-2</v>
      </c>
      <c r="M751" s="201">
        <v>315.80005616763003</v>
      </c>
      <c r="N751" s="201">
        <v>423.0996045</v>
      </c>
      <c r="O751" s="201">
        <v>41.094000000000001</v>
      </c>
      <c r="P751" s="470">
        <v>41.094000000000001</v>
      </c>
      <c r="Q751" s="471">
        <v>423.0996045</v>
      </c>
      <c r="R751" s="471">
        <v>315.76198816763002</v>
      </c>
      <c r="S751" s="470">
        <v>152.71328505999949</v>
      </c>
      <c r="T751" s="470">
        <v>152.7513530599995</v>
      </c>
      <c r="U751" s="470"/>
      <c r="V751" s="170">
        <v>84.234655193599664</v>
      </c>
    </row>
    <row r="752" spans="1:22" x14ac:dyDescent="0.25">
      <c r="A752">
        <v>0</v>
      </c>
      <c r="B752" s="478" t="s">
        <v>3081</v>
      </c>
      <c r="C752" s="478" t="s">
        <v>3264</v>
      </c>
      <c r="D752" s="478" t="s">
        <v>3131</v>
      </c>
      <c r="E752" s="477">
        <v>1530</v>
      </c>
      <c r="F752" s="482" t="s">
        <v>3250</v>
      </c>
      <c r="G752" s="480" t="s">
        <v>2185</v>
      </c>
      <c r="H752" s="480" t="s">
        <v>2184</v>
      </c>
      <c r="I752" s="474">
        <v>40</v>
      </c>
      <c r="J752" s="471"/>
      <c r="K752" s="473"/>
      <c r="L752" s="470">
        <v>0.5</v>
      </c>
      <c r="M752" s="201">
        <v>315.51198816763002</v>
      </c>
      <c r="N752" s="201">
        <v>423.0996045</v>
      </c>
      <c r="O752" s="201">
        <v>41.094000000000001</v>
      </c>
      <c r="P752" s="470">
        <v>41.094000000000001</v>
      </c>
      <c r="Q752" s="471">
        <v>423.0996045</v>
      </c>
      <c r="R752" s="471">
        <v>315.26198816763002</v>
      </c>
      <c r="S752" s="470">
        <v>153.0013530599995</v>
      </c>
      <c r="T752" s="470">
        <v>153.2513530599995</v>
      </c>
      <c r="U752" s="470"/>
      <c r="V752" s="170">
        <v>84.522723193599674</v>
      </c>
    </row>
    <row r="753" spans="1:22" x14ac:dyDescent="0.25">
      <c r="A753">
        <v>0</v>
      </c>
      <c r="B753" s="478"/>
      <c r="C753" s="478"/>
      <c r="D753" s="478"/>
      <c r="E753" s="477"/>
      <c r="F753" s="482" t="s">
        <v>619</v>
      </c>
      <c r="G753" s="480"/>
      <c r="H753" s="480" t="s">
        <v>3129</v>
      </c>
      <c r="I753" s="474"/>
      <c r="J753" s="471"/>
      <c r="K753" s="473"/>
      <c r="L753" s="470">
        <v>7.6135999999999981E-2</v>
      </c>
      <c r="M753" s="201">
        <v>315.22392016763001</v>
      </c>
      <c r="N753" s="201">
        <v>423.0996045</v>
      </c>
      <c r="O753" s="201">
        <v>41.094000000000001</v>
      </c>
      <c r="P753" s="470">
        <v>41.094000000000001</v>
      </c>
      <c r="Q753" s="471">
        <v>423.0996045</v>
      </c>
      <c r="R753" s="471">
        <v>315.18585216763</v>
      </c>
      <c r="S753" s="470">
        <v>153.28942105999948</v>
      </c>
      <c r="T753" s="470">
        <v>153.32748905999949</v>
      </c>
      <c r="U753" s="470"/>
      <c r="V753" s="170">
        <v>84.810791193599655</v>
      </c>
    </row>
    <row r="754" spans="1:22" x14ac:dyDescent="0.25">
      <c r="A754">
        <v>0</v>
      </c>
      <c r="B754" s="478"/>
      <c r="C754" s="478"/>
      <c r="D754" s="478"/>
      <c r="E754" s="477"/>
      <c r="F754" s="482"/>
      <c r="G754" s="480"/>
      <c r="H754" s="480" t="s">
        <v>1962</v>
      </c>
      <c r="I754" s="474"/>
      <c r="J754" s="471"/>
      <c r="K754" s="473"/>
      <c r="L754" s="470">
        <v>9.9516999999999994E-2</v>
      </c>
      <c r="M754" s="201">
        <v>315.13609366763001</v>
      </c>
      <c r="N754" s="201">
        <v>423.0996045</v>
      </c>
      <c r="O754" s="201">
        <v>41.094000000000001</v>
      </c>
      <c r="P754" s="470">
        <v>41.094000000000001</v>
      </c>
      <c r="Q754" s="471">
        <v>423.0996045</v>
      </c>
      <c r="R754" s="471">
        <v>315.08633516763001</v>
      </c>
      <c r="S754" s="470">
        <v>153.37724755999949</v>
      </c>
      <c r="T754" s="470">
        <v>153.42700605999948</v>
      </c>
      <c r="U754" s="470"/>
      <c r="V754" s="170">
        <v>84.898617693599661</v>
      </c>
    </row>
    <row r="755" spans="1:22" x14ac:dyDescent="0.25">
      <c r="A755">
        <v>0</v>
      </c>
      <c r="B755" s="478" t="s">
        <v>3081</v>
      </c>
      <c r="C755" s="478" t="s">
        <v>3264</v>
      </c>
      <c r="D755" s="478" t="s">
        <v>2177</v>
      </c>
      <c r="E755" s="477">
        <v>1536</v>
      </c>
      <c r="F755" s="482" t="s">
        <v>3249</v>
      </c>
      <c r="G755" s="480"/>
      <c r="H755" s="480" t="s">
        <v>3072</v>
      </c>
      <c r="I755" s="474">
        <v>34</v>
      </c>
      <c r="J755" s="471"/>
      <c r="K755" s="473"/>
      <c r="L755" s="470">
        <v>0.29817100000000002</v>
      </c>
      <c r="M755" s="201">
        <v>314.93724966763</v>
      </c>
      <c r="N755" s="201">
        <v>423.0996045</v>
      </c>
      <c r="O755" s="201">
        <v>41.094000000000001</v>
      </c>
      <c r="P755" s="470">
        <v>41.094000000000001</v>
      </c>
      <c r="Q755" s="471">
        <v>423.0996045</v>
      </c>
      <c r="R755" s="471">
        <v>314.78816416762999</v>
      </c>
      <c r="S755" s="470">
        <v>153.57609155999947</v>
      </c>
      <c r="T755" s="470">
        <v>153.72517705999948</v>
      </c>
      <c r="U755" s="470"/>
      <c r="V755" s="170">
        <v>85.097461693599641</v>
      </c>
    </row>
    <row r="756" spans="1:22" x14ac:dyDescent="0.25">
      <c r="A756">
        <v>0</v>
      </c>
      <c r="B756" s="478"/>
      <c r="C756" s="478"/>
      <c r="D756" s="478"/>
      <c r="E756" s="477"/>
      <c r="F756" s="482" t="s">
        <v>619</v>
      </c>
      <c r="G756" s="480"/>
      <c r="H756" s="480"/>
      <c r="I756" s="474"/>
      <c r="J756" s="471"/>
      <c r="K756" s="473"/>
      <c r="L756" s="470">
        <v>0</v>
      </c>
      <c r="M756" s="201">
        <v>314.78816416762999</v>
      </c>
      <c r="N756" s="201">
        <v>423.0996045</v>
      </c>
      <c r="O756" s="201">
        <v>41.094000000000001</v>
      </c>
      <c r="P756" s="470">
        <v>41.094000000000001</v>
      </c>
      <c r="Q756" s="471">
        <v>423.0996045</v>
      </c>
      <c r="R756" s="471">
        <v>314.78816416762999</v>
      </c>
      <c r="S756" s="470">
        <v>153.72517705999948</v>
      </c>
      <c r="T756" s="470">
        <v>153.72517705999948</v>
      </c>
      <c r="U756" s="470"/>
      <c r="V756" s="170">
        <v>85.246547193599653</v>
      </c>
    </row>
    <row r="757" spans="1:22" x14ac:dyDescent="0.25">
      <c r="A757">
        <v>0</v>
      </c>
      <c r="B757" s="478"/>
      <c r="C757" s="478"/>
      <c r="D757" s="478"/>
      <c r="E757" s="477"/>
      <c r="F757" s="482" t="s">
        <v>619</v>
      </c>
      <c r="G757" s="480"/>
      <c r="H757" s="480"/>
      <c r="I757" s="474"/>
      <c r="J757" s="471"/>
      <c r="K757" s="473"/>
      <c r="L757" s="470">
        <v>0</v>
      </c>
      <c r="M757" s="201">
        <v>314.78816416762999</v>
      </c>
      <c r="N757" s="201">
        <v>423.0996045</v>
      </c>
      <c r="O757" s="201">
        <v>41.094000000000001</v>
      </c>
      <c r="P757" s="470">
        <v>41.094000000000001</v>
      </c>
      <c r="Q757" s="471">
        <v>423.0996045</v>
      </c>
      <c r="R757" s="471">
        <v>314.78816416762999</v>
      </c>
      <c r="S757" s="470">
        <v>153.72517705999948</v>
      </c>
      <c r="T757" s="470">
        <v>153.72517705999948</v>
      </c>
      <c r="U757" s="470"/>
      <c r="V757" s="170">
        <v>85.246547193599653</v>
      </c>
    </row>
    <row r="758" spans="1:22" x14ac:dyDescent="0.25">
      <c r="A758">
        <v>0</v>
      </c>
      <c r="B758" s="478"/>
      <c r="C758" s="478"/>
      <c r="D758" s="478"/>
      <c r="E758" s="477"/>
      <c r="F758" s="481" t="s">
        <v>619</v>
      </c>
      <c r="G758" s="480"/>
      <c r="H758" s="480" t="s">
        <v>2198</v>
      </c>
      <c r="I758" s="474"/>
      <c r="J758" s="479"/>
      <c r="K758" s="473"/>
      <c r="L758" s="472">
        <v>0.19082200000000005</v>
      </c>
      <c r="M758" s="201">
        <v>314.69275316762997</v>
      </c>
      <c r="N758" s="201">
        <v>423.0996045</v>
      </c>
      <c r="O758" s="201">
        <v>41.094000000000001</v>
      </c>
      <c r="P758" s="470">
        <v>41.094000000000001</v>
      </c>
      <c r="Q758" s="471">
        <v>423.0996045</v>
      </c>
      <c r="R758" s="471">
        <v>314.59734216762996</v>
      </c>
      <c r="S758" s="470">
        <v>153.82058805999947</v>
      </c>
      <c r="T758" s="470">
        <v>153.91599905999948</v>
      </c>
      <c r="U758" s="479"/>
      <c r="V758" s="170">
        <v>85.341958193599638</v>
      </c>
    </row>
    <row r="759" spans="1:22" x14ac:dyDescent="0.25">
      <c r="A759">
        <v>0</v>
      </c>
      <c r="B759" s="478" t="s">
        <v>3081</v>
      </c>
      <c r="C759" s="478" t="s">
        <v>3264</v>
      </c>
      <c r="D759" s="478" t="s">
        <v>1981</v>
      </c>
      <c r="E759" s="477">
        <v>1539</v>
      </c>
      <c r="F759" s="470" t="s">
        <v>3248</v>
      </c>
      <c r="G759" s="476"/>
      <c r="H759" s="475" t="s">
        <v>1978</v>
      </c>
      <c r="I759" s="474">
        <v>40</v>
      </c>
      <c r="J759" s="471"/>
      <c r="K759" s="473"/>
      <c r="L759" s="472">
        <v>5.7403999999999997E-2</v>
      </c>
      <c r="M759" s="201">
        <v>314.56864016762995</v>
      </c>
      <c r="N759" s="201">
        <v>423.0996045</v>
      </c>
      <c r="O759" s="201">
        <v>41.094000000000001</v>
      </c>
      <c r="P759" s="470">
        <v>41.094000000000001</v>
      </c>
      <c r="Q759" s="471">
        <v>423.0996045</v>
      </c>
      <c r="R759" s="471">
        <v>314.53993816762994</v>
      </c>
      <c r="S759" s="470">
        <v>153.94470105999946</v>
      </c>
      <c r="T759" s="470">
        <v>153.97340305999947</v>
      </c>
      <c r="U759" s="470"/>
      <c r="V759" s="170">
        <v>85.466071193599632</v>
      </c>
    </row>
    <row r="760" spans="1:22" x14ac:dyDescent="0.25">
      <c r="A760">
        <v>0</v>
      </c>
      <c r="B760" s="232"/>
      <c r="C760" s="232"/>
      <c r="D760" s="232"/>
      <c r="E760" s="237"/>
      <c r="F760" s="232" t="s">
        <v>619</v>
      </c>
      <c r="G760" s="238"/>
      <c r="H760" s="238" t="s">
        <v>1962</v>
      </c>
      <c r="I760" s="467">
        <v>40</v>
      </c>
      <c r="J760" s="240"/>
      <c r="K760" s="466"/>
      <c r="L760" s="240">
        <v>0.103502</v>
      </c>
      <c r="M760" s="201">
        <v>314.48818716762992</v>
      </c>
      <c r="N760" s="201">
        <v>423.0996045</v>
      </c>
      <c r="O760" s="201">
        <v>41.094000000000001</v>
      </c>
      <c r="P760" s="240">
        <v>41.094000000000001</v>
      </c>
      <c r="Q760" s="240">
        <v>423.0996045</v>
      </c>
      <c r="R760" s="240">
        <v>314.43643616762995</v>
      </c>
      <c r="S760" s="240">
        <v>154.02515405999947</v>
      </c>
      <c r="T760" s="240">
        <v>154.07690505999946</v>
      </c>
      <c r="U760" s="240"/>
      <c r="V760" s="170">
        <v>85.546524193599637</v>
      </c>
    </row>
    <row r="761" spans="1:22" x14ac:dyDescent="0.25">
      <c r="A761">
        <v>0</v>
      </c>
      <c r="B761" s="232" t="s">
        <v>3081</v>
      </c>
      <c r="C761" s="232" t="s">
        <v>3247</v>
      </c>
      <c r="D761" s="232" t="s">
        <v>111</v>
      </c>
      <c r="E761" s="237">
        <v>1541</v>
      </c>
      <c r="F761" s="234" t="s">
        <v>1035</v>
      </c>
      <c r="G761" s="238" t="s">
        <v>2169</v>
      </c>
      <c r="H761" s="238" t="s">
        <v>1951</v>
      </c>
      <c r="I761" s="467"/>
      <c r="J761" s="200"/>
      <c r="K761" s="466"/>
      <c r="L761" s="240">
        <v>0</v>
      </c>
      <c r="M761" s="201">
        <v>314.43643616762995</v>
      </c>
      <c r="N761" s="201">
        <v>423.0996045</v>
      </c>
      <c r="O761" s="201">
        <v>41.094000000000001</v>
      </c>
      <c r="P761" s="240">
        <v>41.094000000000001</v>
      </c>
      <c r="Q761" s="240">
        <v>423.0996045</v>
      </c>
      <c r="R761" s="240">
        <v>314.43643616762995</v>
      </c>
      <c r="S761" s="240">
        <v>154.07690505999946</v>
      </c>
      <c r="T761" s="240">
        <v>154.07690505999946</v>
      </c>
      <c r="U761" s="240"/>
      <c r="V761" s="170">
        <v>85.598275193599633</v>
      </c>
    </row>
    <row r="762" spans="1:22" x14ac:dyDescent="0.25">
      <c r="A762">
        <v>0</v>
      </c>
      <c r="B762" s="232"/>
      <c r="C762" s="232"/>
      <c r="D762" s="232"/>
      <c r="E762" s="237"/>
      <c r="F762" s="469" t="s">
        <v>619</v>
      </c>
      <c r="G762" s="238"/>
      <c r="H762" s="238" t="s">
        <v>1969</v>
      </c>
      <c r="I762" s="468"/>
      <c r="J762" s="239"/>
      <c r="K762" s="466"/>
      <c r="L762" s="240">
        <v>0.14528199999999999</v>
      </c>
      <c r="M762" s="201">
        <v>314.36379516762997</v>
      </c>
      <c r="N762" s="201">
        <v>423.0996045</v>
      </c>
      <c r="O762" s="201">
        <v>41.094000000000001</v>
      </c>
      <c r="P762" s="240">
        <v>41.094000000000001</v>
      </c>
      <c r="Q762" s="240">
        <v>423.0996045</v>
      </c>
      <c r="R762" s="240">
        <v>314.29115416762994</v>
      </c>
      <c r="S762" s="240">
        <v>154.14954605999947</v>
      </c>
      <c r="T762" s="240">
        <v>154.22218705999947</v>
      </c>
      <c r="U762" s="240"/>
      <c r="V762" s="170">
        <v>85.670916193599638</v>
      </c>
    </row>
    <row r="763" spans="1:22" x14ac:dyDescent="0.25">
      <c r="A763">
        <v>0</v>
      </c>
      <c r="B763" s="232" t="s">
        <v>3081</v>
      </c>
      <c r="C763" s="232" t="s">
        <v>3247</v>
      </c>
      <c r="D763" s="232" t="s">
        <v>3125</v>
      </c>
      <c r="E763" s="237">
        <v>1542</v>
      </c>
      <c r="F763" s="234" t="s">
        <v>1907</v>
      </c>
      <c r="G763" s="238" t="s">
        <v>3123</v>
      </c>
      <c r="H763" s="238" t="s">
        <v>3122</v>
      </c>
      <c r="I763" s="467">
        <v>33</v>
      </c>
      <c r="J763" s="200"/>
      <c r="K763" s="466"/>
      <c r="L763" s="240">
        <v>0</v>
      </c>
      <c r="M763" s="201">
        <v>314.29115416762994</v>
      </c>
      <c r="N763" s="201">
        <v>423.0996045</v>
      </c>
      <c r="O763" s="201">
        <v>41.094000000000001</v>
      </c>
      <c r="P763" s="240">
        <v>41.094000000000001</v>
      </c>
      <c r="Q763" s="240">
        <v>423.0996045</v>
      </c>
      <c r="R763" s="240">
        <v>314.29115416762994</v>
      </c>
      <c r="S763" s="240">
        <v>154.22218705999947</v>
      </c>
      <c r="T763" s="240">
        <v>154.22218705999947</v>
      </c>
      <c r="U763" s="240"/>
      <c r="V763" s="170">
        <v>85.743557193599642</v>
      </c>
    </row>
    <row r="764" spans="1:22" x14ac:dyDescent="0.25">
      <c r="A764">
        <v>0</v>
      </c>
      <c r="B764" s="232"/>
      <c r="C764" s="232"/>
      <c r="D764" s="232"/>
      <c r="E764" s="237"/>
      <c r="F764" s="469" t="s">
        <v>619</v>
      </c>
      <c r="G764" s="238"/>
      <c r="H764" s="238" t="s">
        <v>1969</v>
      </c>
      <c r="I764" s="468"/>
      <c r="J764" s="239"/>
      <c r="K764" s="466"/>
      <c r="L764" s="240">
        <v>0</v>
      </c>
      <c r="M764" s="201">
        <v>314.29115416762994</v>
      </c>
      <c r="N764" s="201">
        <v>423.0996045</v>
      </c>
      <c r="O764" s="201">
        <v>41.094000000000001</v>
      </c>
      <c r="P764" s="240">
        <v>41.094000000000001</v>
      </c>
      <c r="Q764" s="240">
        <v>423.0996045</v>
      </c>
      <c r="R764" s="240">
        <v>314.29115416762994</v>
      </c>
      <c r="S764" s="240">
        <v>154.22218705999947</v>
      </c>
      <c r="T764" s="240">
        <v>154.22218705999947</v>
      </c>
      <c r="U764" s="240"/>
      <c r="V764" s="170">
        <v>85.743557193599642</v>
      </c>
    </row>
    <row r="765" spans="1:22" x14ac:dyDescent="0.25">
      <c r="A765">
        <v>0</v>
      </c>
      <c r="B765" s="232" t="s">
        <v>3081</v>
      </c>
      <c r="C765" s="232" t="s">
        <v>3247</v>
      </c>
      <c r="D765" s="232" t="s">
        <v>1990</v>
      </c>
      <c r="E765" s="237">
        <v>1542</v>
      </c>
      <c r="F765" s="234" t="s">
        <v>3246</v>
      </c>
      <c r="G765" s="238" t="s">
        <v>1988</v>
      </c>
      <c r="H765" s="238" t="s">
        <v>1987</v>
      </c>
      <c r="I765" s="467"/>
      <c r="J765" s="200"/>
      <c r="K765" s="466"/>
      <c r="L765" s="240">
        <v>0</v>
      </c>
      <c r="M765" s="201">
        <v>314.29115416762994</v>
      </c>
      <c r="N765" s="201">
        <v>423.0996045</v>
      </c>
      <c r="O765" s="201">
        <v>41.094000000000001</v>
      </c>
      <c r="P765" s="240">
        <v>41.094000000000001</v>
      </c>
      <c r="Q765" s="240">
        <v>423.0996045</v>
      </c>
      <c r="R765" s="240">
        <v>314.29115416762994</v>
      </c>
      <c r="S765" s="240">
        <v>154.22218705999947</v>
      </c>
      <c r="T765" s="240">
        <v>154.22218705999947</v>
      </c>
      <c r="U765" s="240"/>
      <c r="V765" s="170">
        <v>85.743557193599642</v>
      </c>
    </row>
    <row r="766" spans="1:22" x14ac:dyDescent="0.25">
      <c r="A766">
        <v>0</v>
      </c>
      <c r="B766" s="232"/>
      <c r="C766" s="232"/>
      <c r="D766" s="232"/>
      <c r="E766" s="237"/>
      <c r="F766" s="234" t="s">
        <v>619</v>
      </c>
      <c r="G766" s="238"/>
      <c r="H766" s="238" t="s">
        <v>1962</v>
      </c>
      <c r="I766" s="467">
        <v>40</v>
      </c>
      <c r="J766" s="200"/>
      <c r="K766" s="466"/>
      <c r="L766" s="240">
        <v>0.13121600000000003</v>
      </c>
      <c r="M766" s="201">
        <v>314.22554616762994</v>
      </c>
      <c r="N766" s="201">
        <v>423.0996045</v>
      </c>
      <c r="O766" s="201">
        <v>41.094000000000001</v>
      </c>
      <c r="P766" s="240">
        <v>41.094000000000001</v>
      </c>
      <c r="Q766" s="240">
        <v>423.0996045</v>
      </c>
      <c r="R766" s="240">
        <v>314.15993816762995</v>
      </c>
      <c r="S766" s="240">
        <v>154.28779505999947</v>
      </c>
      <c r="T766" s="240">
        <v>154.35340305999947</v>
      </c>
      <c r="U766" s="240"/>
      <c r="V766" s="170">
        <v>85.80916519359964</v>
      </c>
    </row>
    <row r="767" spans="1:22" x14ac:dyDescent="0.25">
      <c r="A767">
        <v>0</v>
      </c>
      <c r="B767" s="478" t="s">
        <v>3081</v>
      </c>
      <c r="C767" s="478" t="s">
        <v>3245</v>
      </c>
      <c r="D767" s="478" t="s">
        <v>1981</v>
      </c>
      <c r="E767" s="477">
        <v>1544</v>
      </c>
      <c r="F767" s="470" t="s">
        <v>3244</v>
      </c>
      <c r="G767" s="476"/>
      <c r="H767" s="475" t="s">
        <v>1978</v>
      </c>
      <c r="I767" s="474">
        <v>40</v>
      </c>
      <c r="J767" s="470"/>
      <c r="K767" s="473"/>
      <c r="L767" s="472">
        <v>5.7403999999999997E-2</v>
      </c>
      <c r="M767" s="201">
        <v>314.13123616762994</v>
      </c>
      <c r="N767" s="201">
        <v>423.0996045</v>
      </c>
      <c r="O767" s="201">
        <v>41.094000000000001</v>
      </c>
      <c r="P767" s="470">
        <v>41.094000000000001</v>
      </c>
      <c r="Q767" s="471">
        <v>423.0996045</v>
      </c>
      <c r="R767" s="471">
        <v>314.10253416762993</v>
      </c>
      <c r="S767" s="470">
        <v>154.38210505999945</v>
      </c>
      <c r="T767" s="470">
        <v>154.41080705999946</v>
      </c>
      <c r="U767" s="470"/>
      <c r="V767" s="170">
        <v>85.903475193599618</v>
      </c>
    </row>
    <row r="768" spans="1:22" x14ac:dyDescent="0.25">
      <c r="A768">
        <v>0</v>
      </c>
      <c r="B768" s="478"/>
      <c r="C768" s="478"/>
      <c r="D768" s="478"/>
      <c r="E768" s="477"/>
      <c r="F768" s="478" t="s">
        <v>619</v>
      </c>
      <c r="G768" s="480"/>
      <c r="H768" s="483" t="s">
        <v>2198</v>
      </c>
      <c r="I768" s="474"/>
      <c r="J768" s="470"/>
      <c r="K768" s="473"/>
      <c r="L768" s="472">
        <v>0.19082200000000005</v>
      </c>
      <c r="M768" s="201">
        <v>314.00712316762991</v>
      </c>
      <c r="N768" s="201">
        <v>423.0996045</v>
      </c>
      <c r="O768" s="201">
        <v>41.094000000000001</v>
      </c>
      <c r="P768" s="470">
        <v>41.094000000000001</v>
      </c>
      <c r="Q768" s="471">
        <v>423.0996045</v>
      </c>
      <c r="R768" s="471">
        <v>313.9117121676299</v>
      </c>
      <c r="S768" s="470">
        <v>154.50621805999944</v>
      </c>
      <c r="T768" s="470">
        <v>154.60162905999945</v>
      </c>
      <c r="U768" s="479"/>
      <c r="V768" s="170">
        <v>86.027588193599613</v>
      </c>
    </row>
    <row r="769" spans="1:22" x14ac:dyDescent="0.25">
      <c r="A769">
        <v>0</v>
      </c>
      <c r="B769" s="478" t="s">
        <v>3081</v>
      </c>
      <c r="C769" s="478" t="s">
        <v>3245</v>
      </c>
      <c r="D769" s="478" t="s">
        <v>2197</v>
      </c>
      <c r="E769" s="477">
        <v>1548</v>
      </c>
      <c r="F769" s="482" t="s">
        <v>3243</v>
      </c>
      <c r="G769" s="480"/>
      <c r="H769" s="480" t="s">
        <v>3072</v>
      </c>
      <c r="I769" s="474">
        <v>34</v>
      </c>
      <c r="J769" s="471"/>
      <c r="K769" s="473"/>
      <c r="L769" s="470">
        <v>0.29817100000000002</v>
      </c>
      <c r="M769" s="201">
        <v>313.76262666762989</v>
      </c>
      <c r="N769" s="201">
        <v>423.0996045</v>
      </c>
      <c r="O769" s="201">
        <v>41.094000000000001</v>
      </c>
      <c r="P769" s="470">
        <v>41.094000000000001</v>
      </c>
      <c r="Q769" s="471">
        <v>423.0996045</v>
      </c>
      <c r="R769" s="471">
        <v>313.61354116762988</v>
      </c>
      <c r="S769" s="470">
        <v>154.75071455999944</v>
      </c>
      <c r="T769" s="470">
        <v>154.89980005999945</v>
      </c>
      <c r="U769" s="470"/>
      <c r="V769" s="170">
        <v>86.272084693599609</v>
      </c>
    </row>
    <row r="770" spans="1:22" x14ac:dyDescent="0.25">
      <c r="A770">
        <v>0</v>
      </c>
      <c r="B770" s="478"/>
      <c r="C770" s="478"/>
      <c r="D770" s="478"/>
      <c r="E770" s="477"/>
      <c r="F770" s="482" t="s">
        <v>619</v>
      </c>
      <c r="G770" s="480"/>
      <c r="H770" s="480"/>
      <c r="I770" s="474"/>
      <c r="J770" s="471"/>
      <c r="K770" s="473"/>
      <c r="L770" s="470">
        <v>0</v>
      </c>
      <c r="M770" s="201">
        <v>313.61354116762988</v>
      </c>
      <c r="N770" s="201">
        <v>423.0996045</v>
      </c>
      <c r="O770" s="201">
        <v>41.094000000000001</v>
      </c>
      <c r="P770" s="470">
        <v>41.094000000000001</v>
      </c>
      <c r="Q770" s="471">
        <v>423.0996045</v>
      </c>
      <c r="R770" s="471">
        <v>313.61354116762988</v>
      </c>
      <c r="S770" s="470">
        <v>154.89980005999945</v>
      </c>
      <c r="T770" s="470">
        <v>154.89980005999945</v>
      </c>
      <c r="U770" s="470"/>
      <c r="V770" s="170">
        <v>86.421170193599622</v>
      </c>
    </row>
    <row r="771" spans="1:22" x14ac:dyDescent="0.25">
      <c r="A771">
        <v>0</v>
      </c>
      <c r="B771" s="478" t="s">
        <v>3081</v>
      </c>
      <c r="C771" s="478" t="s">
        <v>3245</v>
      </c>
      <c r="D771" s="478" t="s">
        <v>2174</v>
      </c>
      <c r="E771" s="477">
        <v>1549</v>
      </c>
      <c r="F771" s="482" t="s">
        <v>3242</v>
      </c>
      <c r="G771" s="480"/>
      <c r="H771" s="480" t="s">
        <v>2172</v>
      </c>
      <c r="I771" s="474"/>
      <c r="J771" s="471"/>
      <c r="K771" s="473"/>
      <c r="L771" s="470">
        <v>0</v>
      </c>
      <c r="M771" s="201">
        <v>313.61354116762988</v>
      </c>
      <c r="N771" s="201">
        <v>423.0996045</v>
      </c>
      <c r="O771" s="201">
        <v>41.094000000000001</v>
      </c>
      <c r="P771" s="470">
        <v>41.094000000000001</v>
      </c>
      <c r="Q771" s="471">
        <v>423.0996045</v>
      </c>
      <c r="R771" s="471">
        <v>313.61354116762988</v>
      </c>
      <c r="S771" s="470">
        <v>154.89980005999945</v>
      </c>
      <c r="T771" s="470">
        <v>154.89980005999945</v>
      </c>
      <c r="U771" s="470"/>
      <c r="V771" s="170">
        <v>86.421170193599622</v>
      </c>
    </row>
    <row r="772" spans="1:22" x14ac:dyDescent="0.25">
      <c r="A772">
        <v>0</v>
      </c>
      <c r="B772" s="478"/>
      <c r="C772" s="478"/>
      <c r="D772" s="478"/>
      <c r="E772" s="477"/>
      <c r="F772" s="482"/>
      <c r="G772" s="480"/>
      <c r="H772" s="480" t="s">
        <v>1962</v>
      </c>
      <c r="I772" s="474">
        <v>40</v>
      </c>
      <c r="J772" s="471"/>
      <c r="K772" s="473"/>
      <c r="L772" s="470">
        <v>9.650984E-2</v>
      </c>
      <c r="M772" s="201">
        <v>313.56528624762984</v>
      </c>
      <c r="N772" s="201">
        <v>423.0996045</v>
      </c>
      <c r="O772" s="201">
        <v>41.094000000000001</v>
      </c>
      <c r="P772" s="470">
        <v>41.094000000000001</v>
      </c>
      <c r="Q772" s="471">
        <v>423.0996045</v>
      </c>
      <c r="R772" s="471">
        <v>313.51703132762987</v>
      </c>
      <c r="S772" s="470">
        <v>154.94805497999945</v>
      </c>
      <c r="T772" s="470">
        <v>154.99630989999946</v>
      </c>
      <c r="U772" s="470"/>
      <c r="V772" s="170">
        <v>86.469425113599627</v>
      </c>
    </row>
    <row r="773" spans="1:22" x14ac:dyDescent="0.25">
      <c r="A773">
        <v>0</v>
      </c>
      <c r="B773" s="478" t="s">
        <v>3081</v>
      </c>
      <c r="C773" s="478" t="s">
        <v>3245</v>
      </c>
      <c r="D773" s="478" t="s">
        <v>111</v>
      </c>
      <c r="E773" s="477">
        <v>1550</v>
      </c>
      <c r="F773" s="482" t="s">
        <v>289</v>
      </c>
      <c r="G773" s="480" t="s">
        <v>3135</v>
      </c>
      <c r="H773" s="480" t="s">
        <v>3134</v>
      </c>
      <c r="I773" s="474"/>
      <c r="J773" s="471"/>
      <c r="K773" s="473"/>
      <c r="L773" s="470">
        <v>0</v>
      </c>
      <c r="M773" s="201">
        <v>313.51703132762987</v>
      </c>
      <c r="N773" s="201">
        <v>423.0996045</v>
      </c>
      <c r="O773" s="201">
        <v>41.094000000000001</v>
      </c>
      <c r="P773" s="470">
        <v>41.094000000000001</v>
      </c>
      <c r="Q773" s="471">
        <v>423.0996045</v>
      </c>
      <c r="R773" s="471">
        <v>313.51703132762987</v>
      </c>
      <c r="S773" s="470">
        <v>154.99630989999946</v>
      </c>
      <c r="T773" s="470">
        <v>154.99630989999946</v>
      </c>
      <c r="U773" s="470"/>
      <c r="V773" s="170">
        <v>86.517680033599632</v>
      </c>
    </row>
    <row r="774" spans="1:22" x14ac:dyDescent="0.25">
      <c r="A774">
        <v>0</v>
      </c>
      <c r="B774" s="478"/>
      <c r="C774" s="478"/>
      <c r="D774" s="478"/>
      <c r="E774" s="477"/>
      <c r="F774" s="482"/>
      <c r="G774" s="480"/>
      <c r="H774" s="480" t="s">
        <v>3133</v>
      </c>
      <c r="I774" s="474">
        <v>40</v>
      </c>
      <c r="J774" s="471"/>
      <c r="K774" s="473"/>
      <c r="L774" s="470">
        <v>5.5879999999999999E-2</v>
      </c>
      <c r="M774" s="201">
        <v>313.48909132762986</v>
      </c>
      <c r="N774" s="201">
        <v>423.0996045</v>
      </c>
      <c r="O774" s="201">
        <v>41.094000000000001</v>
      </c>
      <c r="P774" s="470">
        <v>41.094000000000001</v>
      </c>
      <c r="Q774" s="471">
        <v>423.0996045</v>
      </c>
      <c r="R774" s="471">
        <v>313.46115132762986</v>
      </c>
      <c r="S774" s="470">
        <v>155.02424989999946</v>
      </c>
      <c r="T774" s="470">
        <v>155.05218989999946</v>
      </c>
      <c r="U774" s="470"/>
      <c r="V774" s="170">
        <v>86.545620033599633</v>
      </c>
    </row>
    <row r="775" spans="1:22" x14ac:dyDescent="0.25">
      <c r="A775">
        <v>0</v>
      </c>
      <c r="B775" s="478"/>
      <c r="C775" s="478"/>
      <c r="D775" s="478"/>
      <c r="E775" s="477"/>
      <c r="F775" s="482" t="s">
        <v>619</v>
      </c>
      <c r="G775" s="480"/>
      <c r="H775" s="480" t="s">
        <v>3132</v>
      </c>
      <c r="I775" s="474">
        <v>40</v>
      </c>
      <c r="J775" s="471"/>
      <c r="K775" s="473"/>
      <c r="L775" s="470">
        <v>7.6135999999999981E-2</v>
      </c>
      <c r="M775" s="201">
        <v>313.42308332762985</v>
      </c>
      <c r="N775" s="201">
        <v>423.0996045</v>
      </c>
      <c r="O775" s="201">
        <v>41.094000000000001</v>
      </c>
      <c r="P775" s="470">
        <v>41.094000000000001</v>
      </c>
      <c r="Q775" s="471">
        <v>423.0996045</v>
      </c>
      <c r="R775" s="471">
        <v>313.38501532762984</v>
      </c>
      <c r="S775" s="470">
        <v>155.09025789999944</v>
      </c>
      <c r="T775" s="470">
        <v>155.12832589999945</v>
      </c>
      <c r="U775" s="470"/>
      <c r="V775" s="170">
        <v>86.611628033599615</v>
      </c>
    </row>
    <row r="776" spans="1:22" x14ac:dyDescent="0.25">
      <c r="A776">
        <v>0</v>
      </c>
      <c r="B776" s="478" t="s">
        <v>3081</v>
      </c>
      <c r="C776" s="478" t="s">
        <v>3245</v>
      </c>
      <c r="D776" s="478" t="s">
        <v>2187</v>
      </c>
      <c r="E776" s="477">
        <v>1554</v>
      </c>
      <c r="F776" s="482" t="s">
        <v>3241</v>
      </c>
      <c r="G776" s="480" t="s">
        <v>2185</v>
      </c>
      <c r="H776" s="480" t="s">
        <v>2184</v>
      </c>
      <c r="I776" s="474">
        <v>40</v>
      </c>
      <c r="J776" s="471"/>
      <c r="K776" s="473"/>
      <c r="L776" s="470">
        <v>0.5</v>
      </c>
      <c r="M776" s="201">
        <v>313.13501532762984</v>
      </c>
      <c r="N776" s="201">
        <v>423.0996045</v>
      </c>
      <c r="O776" s="201">
        <v>41.094000000000001</v>
      </c>
      <c r="P776" s="470">
        <v>41.094000000000001</v>
      </c>
      <c r="Q776" s="471">
        <v>423.0996045</v>
      </c>
      <c r="R776" s="471">
        <v>312.88501532762984</v>
      </c>
      <c r="S776" s="470">
        <v>155.37832589999945</v>
      </c>
      <c r="T776" s="470">
        <v>155.62832589999945</v>
      </c>
      <c r="U776" s="470"/>
      <c r="V776" s="170">
        <v>86.899696033599625</v>
      </c>
    </row>
    <row r="777" spans="1:22" x14ac:dyDescent="0.25">
      <c r="A777">
        <v>0</v>
      </c>
      <c r="B777" s="478"/>
      <c r="C777" s="478"/>
      <c r="D777" s="478"/>
      <c r="E777" s="477"/>
      <c r="F777" s="482" t="s">
        <v>619</v>
      </c>
      <c r="G777" s="480"/>
      <c r="H777" s="480" t="s">
        <v>3129</v>
      </c>
      <c r="I777" s="474">
        <v>40</v>
      </c>
      <c r="J777" s="471"/>
      <c r="K777" s="473"/>
      <c r="L777" s="470">
        <v>7.6135999999999981E-2</v>
      </c>
      <c r="M777" s="201">
        <v>312.84694732762983</v>
      </c>
      <c r="N777" s="201">
        <v>423.0996045</v>
      </c>
      <c r="O777" s="201">
        <v>41.094000000000001</v>
      </c>
      <c r="P777" s="470">
        <v>41.094000000000001</v>
      </c>
      <c r="Q777" s="471">
        <v>423.0996045</v>
      </c>
      <c r="R777" s="471">
        <v>312.80887932762982</v>
      </c>
      <c r="S777" s="470">
        <v>155.66639389999943</v>
      </c>
      <c r="T777" s="470">
        <v>155.70446189999944</v>
      </c>
      <c r="U777" s="470"/>
      <c r="V777" s="170">
        <v>87.187764033599606</v>
      </c>
    </row>
    <row r="778" spans="1:22" x14ac:dyDescent="0.25">
      <c r="A778">
        <v>0</v>
      </c>
      <c r="B778" s="478"/>
      <c r="C778" s="478"/>
      <c r="D778" s="478"/>
      <c r="E778" s="477"/>
      <c r="F778" s="482"/>
      <c r="G778" s="480"/>
      <c r="H778" s="480" t="s">
        <v>1962</v>
      </c>
      <c r="I778" s="474"/>
      <c r="J778" s="471"/>
      <c r="K778" s="473"/>
      <c r="L778" s="470">
        <v>9.9516999999999994E-2</v>
      </c>
      <c r="M778" s="201">
        <v>312.75912082762983</v>
      </c>
      <c r="N778" s="201">
        <v>423.0996045</v>
      </c>
      <c r="O778" s="201">
        <v>41.094000000000001</v>
      </c>
      <c r="P778" s="470">
        <v>41.094000000000001</v>
      </c>
      <c r="Q778" s="471">
        <v>423.0996045</v>
      </c>
      <c r="R778" s="471">
        <v>312.70936232762983</v>
      </c>
      <c r="S778" s="470">
        <v>155.75422039999944</v>
      </c>
      <c r="T778" s="470">
        <v>155.80397889999944</v>
      </c>
      <c r="U778" s="470"/>
      <c r="V778" s="170">
        <v>87.275590533599612</v>
      </c>
    </row>
    <row r="779" spans="1:22" x14ac:dyDescent="0.25">
      <c r="A779">
        <v>0</v>
      </c>
      <c r="B779" s="478" t="s">
        <v>3081</v>
      </c>
      <c r="C779" s="478" t="s">
        <v>3245</v>
      </c>
      <c r="D779" s="478" t="s">
        <v>2194</v>
      </c>
      <c r="E779" s="477">
        <v>1560</v>
      </c>
      <c r="F779" s="482" t="s">
        <v>3240</v>
      </c>
      <c r="G779" s="480"/>
      <c r="H779" s="480" t="s">
        <v>3072</v>
      </c>
      <c r="I779" s="474">
        <v>34</v>
      </c>
      <c r="J779" s="471"/>
      <c r="K779" s="473"/>
      <c r="L779" s="470">
        <v>0.29817100000000002</v>
      </c>
      <c r="M779" s="201">
        <v>312.56027682762982</v>
      </c>
      <c r="N779" s="201">
        <v>423.0996045</v>
      </c>
      <c r="O779" s="201">
        <v>41.094000000000001</v>
      </c>
      <c r="P779" s="470">
        <v>41.094000000000001</v>
      </c>
      <c r="Q779" s="471">
        <v>423.0996045</v>
      </c>
      <c r="R779" s="471">
        <v>312.41119132762981</v>
      </c>
      <c r="S779" s="470">
        <v>155.95306439999942</v>
      </c>
      <c r="T779" s="470">
        <v>156.10214989999943</v>
      </c>
      <c r="U779" s="470"/>
      <c r="V779" s="170">
        <v>87.474434533599592</v>
      </c>
    </row>
    <row r="780" spans="1:22" x14ac:dyDescent="0.25">
      <c r="A780">
        <v>0</v>
      </c>
      <c r="B780" s="478"/>
      <c r="C780" s="478"/>
      <c r="D780" s="478"/>
      <c r="E780" s="477"/>
      <c r="F780" s="482" t="s">
        <v>619</v>
      </c>
      <c r="G780" s="480"/>
      <c r="H780" s="480"/>
      <c r="I780" s="474"/>
      <c r="J780" s="471"/>
      <c r="K780" s="473"/>
      <c r="L780" s="470">
        <v>0</v>
      </c>
      <c r="M780" s="201">
        <v>312.41119132762981</v>
      </c>
      <c r="N780" s="201">
        <v>423.0996045</v>
      </c>
      <c r="O780" s="201">
        <v>41.094000000000001</v>
      </c>
      <c r="P780" s="470">
        <v>41.094000000000001</v>
      </c>
      <c r="Q780" s="471">
        <v>423.0996045</v>
      </c>
      <c r="R780" s="471">
        <v>312.41119132762981</v>
      </c>
      <c r="S780" s="470">
        <v>156.10214989999943</v>
      </c>
      <c r="T780" s="470">
        <v>156.10214989999943</v>
      </c>
      <c r="U780" s="470"/>
      <c r="V780" s="170">
        <v>87.623520033599604</v>
      </c>
    </row>
    <row r="781" spans="1:22" x14ac:dyDescent="0.25">
      <c r="A781">
        <v>0</v>
      </c>
      <c r="B781" s="478"/>
      <c r="C781" s="478"/>
      <c r="D781" s="478"/>
      <c r="E781" s="477"/>
      <c r="F781" s="482" t="s">
        <v>619</v>
      </c>
      <c r="G781" s="480"/>
      <c r="H781" s="480"/>
      <c r="I781" s="474"/>
      <c r="J781" s="471"/>
      <c r="K781" s="473"/>
      <c r="L781" s="470">
        <v>0</v>
      </c>
      <c r="M781" s="201">
        <v>312.41119132762981</v>
      </c>
      <c r="N781" s="201">
        <v>423.0996045</v>
      </c>
      <c r="O781" s="201">
        <v>41.094000000000001</v>
      </c>
      <c r="P781" s="470">
        <v>41.094000000000001</v>
      </c>
      <c r="Q781" s="471">
        <v>423.0996045</v>
      </c>
      <c r="R781" s="471">
        <v>312.41119132762981</v>
      </c>
      <c r="S781" s="470">
        <v>156.10214989999943</v>
      </c>
      <c r="T781" s="470">
        <v>156.10214989999943</v>
      </c>
      <c r="U781" s="470"/>
      <c r="V781" s="170">
        <v>87.623520033599604</v>
      </c>
    </row>
    <row r="782" spans="1:22" x14ac:dyDescent="0.25">
      <c r="A782">
        <v>0</v>
      </c>
      <c r="B782" s="478"/>
      <c r="C782" s="478"/>
      <c r="D782" s="478"/>
      <c r="E782" s="477"/>
      <c r="F782" s="482" t="s">
        <v>619</v>
      </c>
      <c r="G782" s="480"/>
      <c r="H782" s="480" t="s">
        <v>1962</v>
      </c>
      <c r="I782" s="474"/>
      <c r="J782" s="471"/>
      <c r="K782" s="473"/>
      <c r="L782" s="470">
        <v>9.9516999999999994E-2</v>
      </c>
      <c r="M782" s="201">
        <v>312.36143282762981</v>
      </c>
      <c r="N782" s="201">
        <v>423.0996045</v>
      </c>
      <c r="O782" s="201">
        <v>41.094000000000001</v>
      </c>
      <c r="P782" s="470">
        <v>41.094000000000001</v>
      </c>
      <c r="Q782" s="471">
        <v>423.0996045</v>
      </c>
      <c r="R782" s="471">
        <v>312.31167432762982</v>
      </c>
      <c r="S782" s="470">
        <v>156.15190839999943</v>
      </c>
      <c r="T782" s="470">
        <v>156.20166689999942</v>
      </c>
      <c r="U782" s="470"/>
      <c r="V782" s="170">
        <v>87.6732785335996</v>
      </c>
    </row>
    <row r="783" spans="1:22" x14ac:dyDescent="0.25">
      <c r="A783">
        <v>0</v>
      </c>
      <c r="B783" s="478" t="s">
        <v>3081</v>
      </c>
      <c r="C783" s="478" t="s">
        <v>3245</v>
      </c>
      <c r="D783" s="478" t="s">
        <v>2192</v>
      </c>
      <c r="E783" s="477">
        <v>1564</v>
      </c>
      <c r="F783" s="482" t="s">
        <v>3239</v>
      </c>
      <c r="G783" s="480"/>
      <c r="H783" s="480" t="s">
        <v>3072</v>
      </c>
      <c r="I783" s="474">
        <v>34</v>
      </c>
      <c r="J783" s="471"/>
      <c r="K783" s="473"/>
      <c r="L783" s="470">
        <v>0.29817100000000002</v>
      </c>
      <c r="M783" s="201">
        <v>312.1625888276298</v>
      </c>
      <c r="N783" s="201">
        <v>423.0996045</v>
      </c>
      <c r="O783" s="201">
        <v>41.094000000000001</v>
      </c>
      <c r="P783" s="470">
        <v>41.094000000000001</v>
      </c>
      <c r="Q783" s="471">
        <v>423.0996045</v>
      </c>
      <c r="R783" s="471">
        <v>312.01350332762979</v>
      </c>
      <c r="S783" s="470">
        <v>156.35075239999941</v>
      </c>
      <c r="T783" s="470">
        <v>156.49983789999942</v>
      </c>
      <c r="U783" s="470"/>
      <c r="V783" s="170">
        <v>87.87212253359958</v>
      </c>
    </row>
    <row r="784" spans="1:22" x14ac:dyDescent="0.25">
      <c r="A784">
        <v>0</v>
      </c>
      <c r="B784" s="478"/>
      <c r="C784" s="478"/>
      <c r="D784" s="478"/>
      <c r="E784" s="477"/>
      <c r="F784" s="482" t="s">
        <v>619</v>
      </c>
      <c r="G784" s="480"/>
      <c r="H784" s="480"/>
      <c r="I784" s="474"/>
      <c r="J784" s="471"/>
      <c r="K784" s="473"/>
      <c r="L784" s="470">
        <v>0</v>
      </c>
      <c r="M784" s="201">
        <v>312.01350332762979</v>
      </c>
      <c r="N784" s="201">
        <v>423.0996045</v>
      </c>
      <c r="O784" s="201">
        <v>41.094000000000001</v>
      </c>
      <c r="P784" s="470">
        <v>41.094000000000001</v>
      </c>
      <c r="Q784" s="471">
        <v>423.0996045</v>
      </c>
      <c r="R784" s="471">
        <v>312.01350332762979</v>
      </c>
      <c r="S784" s="470">
        <v>156.49983789999942</v>
      </c>
      <c r="T784" s="470">
        <v>156.49983789999942</v>
      </c>
      <c r="U784" s="470"/>
      <c r="V784" s="170">
        <v>88.021208033599592</v>
      </c>
    </row>
    <row r="785" spans="1:22" x14ac:dyDescent="0.25">
      <c r="A785">
        <v>0</v>
      </c>
      <c r="B785" s="478"/>
      <c r="C785" s="478"/>
      <c r="D785" s="478"/>
      <c r="E785" s="477"/>
      <c r="F785" s="482" t="s">
        <v>619</v>
      </c>
      <c r="G785" s="480"/>
      <c r="H785" s="480"/>
      <c r="I785" s="474"/>
      <c r="J785" s="471"/>
      <c r="K785" s="473"/>
      <c r="L785" s="470">
        <v>0</v>
      </c>
      <c r="M785" s="201">
        <v>312.01350332762979</v>
      </c>
      <c r="N785" s="201">
        <v>423.0996045</v>
      </c>
      <c r="O785" s="201">
        <v>41.094000000000001</v>
      </c>
      <c r="P785" s="470">
        <v>41.094000000000001</v>
      </c>
      <c r="Q785" s="471">
        <v>423.0996045</v>
      </c>
      <c r="R785" s="471">
        <v>312.01350332762979</v>
      </c>
      <c r="S785" s="470">
        <v>156.49983789999942</v>
      </c>
      <c r="T785" s="470">
        <v>156.49983789999942</v>
      </c>
      <c r="U785" s="470"/>
      <c r="V785" s="170">
        <v>88.021208033599592</v>
      </c>
    </row>
    <row r="786" spans="1:22" x14ac:dyDescent="0.25">
      <c r="A786">
        <v>0</v>
      </c>
      <c r="B786" s="478"/>
      <c r="C786" s="478"/>
      <c r="D786" s="478"/>
      <c r="E786" s="477"/>
      <c r="F786" s="482" t="s">
        <v>619</v>
      </c>
      <c r="G786" s="480"/>
      <c r="H786" s="480" t="s">
        <v>1962</v>
      </c>
      <c r="I786" s="474"/>
      <c r="J786" s="471"/>
      <c r="K786" s="473"/>
      <c r="L786" s="470">
        <v>9.9516999999999994E-2</v>
      </c>
      <c r="M786" s="201">
        <v>311.9637448276298</v>
      </c>
      <c r="N786" s="201">
        <v>423.0996045</v>
      </c>
      <c r="O786" s="201">
        <v>41.094000000000001</v>
      </c>
      <c r="P786" s="470">
        <v>41.094000000000001</v>
      </c>
      <c r="Q786" s="471">
        <v>423.0996045</v>
      </c>
      <c r="R786" s="471">
        <v>311.9139863276298</v>
      </c>
      <c r="S786" s="470">
        <v>156.54959639999942</v>
      </c>
      <c r="T786" s="470">
        <v>156.59935489999941</v>
      </c>
      <c r="U786" s="470"/>
      <c r="V786" s="170">
        <v>88.070966533599588</v>
      </c>
    </row>
    <row r="787" spans="1:22" x14ac:dyDescent="0.25">
      <c r="A787">
        <v>0</v>
      </c>
      <c r="B787" s="478" t="s">
        <v>3081</v>
      </c>
      <c r="C787" s="478" t="s">
        <v>3245</v>
      </c>
      <c r="D787" s="478" t="s">
        <v>2190</v>
      </c>
      <c r="E787" s="477">
        <v>1567</v>
      </c>
      <c r="F787" s="482" t="s">
        <v>3238</v>
      </c>
      <c r="G787" s="480"/>
      <c r="H787" s="480" t="s">
        <v>3072</v>
      </c>
      <c r="I787" s="474">
        <v>34</v>
      </c>
      <c r="J787" s="471"/>
      <c r="K787" s="473"/>
      <c r="L787" s="470">
        <v>0.29817100000000002</v>
      </c>
      <c r="M787" s="201">
        <v>311.76490082762979</v>
      </c>
      <c r="N787" s="201">
        <v>423.0996045</v>
      </c>
      <c r="O787" s="201">
        <v>41.094000000000001</v>
      </c>
      <c r="P787" s="470">
        <v>41.094000000000001</v>
      </c>
      <c r="Q787" s="471">
        <v>423.0996045</v>
      </c>
      <c r="R787" s="471">
        <v>311.61581532762978</v>
      </c>
      <c r="S787" s="470">
        <v>156.7484403999994</v>
      </c>
      <c r="T787" s="470">
        <v>156.89752589999941</v>
      </c>
      <c r="U787" s="470"/>
      <c r="V787" s="170">
        <v>88.269810533599568</v>
      </c>
    </row>
    <row r="788" spans="1:22" x14ac:dyDescent="0.25">
      <c r="A788">
        <v>0</v>
      </c>
      <c r="B788" s="478"/>
      <c r="C788" s="478"/>
      <c r="D788" s="478"/>
      <c r="E788" s="477"/>
      <c r="F788" s="482" t="s">
        <v>619</v>
      </c>
      <c r="G788" s="480"/>
      <c r="H788" s="480"/>
      <c r="I788" s="474"/>
      <c r="J788" s="471"/>
      <c r="K788" s="473"/>
      <c r="L788" s="470">
        <v>0</v>
      </c>
      <c r="M788" s="201">
        <v>311.61581532762978</v>
      </c>
      <c r="N788" s="201">
        <v>423.0996045</v>
      </c>
      <c r="O788" s="201">
        <v>41.094000000000001</v>
      </c>
      <c r="P788" s="470">
        <v>41.094000000000001</v>
      </c>
      <c r="Q788" s="471">
        <v>423.0996045</v>
      </c>
      <c r="R788" s="471">
        <v>311.61581532762978</v>
      </c>
      <c r="S788" s="470">
        <v>156.89752589999941</v>
      </c>
      <c r="T788" s="470">
        <v>156.89752589999941</v>
      </c>
      <c r="U788" s="470"/>
      <c r="V788" s="170">
        <v>88.41889603359958</v>
      </c>
    </row>
    <row r="789" spans="1:22" x14ac:dyDescent="0.25">
      <c r="A789">
        <v>0</v>
      </c>
      <c r="B789" s="478" t="s">
        <v>3081</v>
      </c>
      <c r="C789" s="478" t="s">
        <v>3245</v>
      </c>
      <c r="D789" s="478" t="s">
        <v>2174</v>
      </c>
      <c r="E789" s="477">
        <v>1569</v>
      </c>
      <c r="F789" s="482" t="s">
        <v>3237</v>
      </c>
      <c r="G789" s="480"/>
      <c r="H789" s="480" t="s">
        <v>2172</v>
      </c>
      <c r="I789" s="474"/>
      <c r="J789" s="471"/>
      <c r="K789" s="473"/>
      <c r="L789" s="470">
        <v>0</v>
      </c>
      <c r="M789" s="201">
        <v>311.61581532762978</v>
      </c>
      <c r="N789" s="201">
        <v>423.0996045</v>
      </c>
      <c r="O789" s="201">
        <v>41.094000000000001</v>
      </c>
      <c r="P789" s="470">
        <v>41.094000000000001</v>
      </c>
      <c r="Q789" s="471">
        <v>423.0996045</v>
      </c>
      <c r="R789" s="471">
        <v>311.61581532762978</v>
      </c>
      <c r="S789" s="470">
        <v>156.89752589999941</v>
      </c>
      <c r="T789" s="470">
        <v>156.89752589999941</v>
      </c>
      <c r="U789" s="470"/>
      <c r="V789" s="170">
        <v>88.41889603359958</v>
      </c>
    </row>
    <row r="790" spans="1:22" x14ac:dyDescent="0.25">
      <c r="A790">
        <v>0</v>
      </c>
      <c r="B790" s="478"/>
      <c r="C790" s="478"/>
      <c r="D790" s="478"/>
      <c r="E790" s="477"/>
      <c r="F790" s="482"/>
      <c r="G790" s="480"/>
      <c r="H790" s="480" t="s">
        <v>1962</v>
      </c>
      <c r="I790" s="474"/>
      <c r="J790" s="471"/>
      <c r="K790" s="473"/>
      <c r="L790" s="470">
        <v>9.650984E-2</v>
      </c>
      <c r="M790" s="201">
        <v>311.5675604076298</v>
      </c>
      <c r="N790" s="201">
        <v>423.0996045</v>
      </c>
      <c r="O790" s="201">
        <v>41.094000000000001</v>
      </c>
      <c r="P790" s="470">
        <v>41.094000000000001</v>
      </c>
      <c r="Q790" s="471">
        <v>423.0996045</v>
      </c>
      <c r="R790" s="471">
        <v>311.51930548762977</v>
      </c>
      <c r="S790" s="470">
        <v>156.94578081999941</v>
      </c>
      <c r="T790" s="470">
        <v>156.99403573999942</v>
      </c>
      <c r="U790" s="470"/>
      <c r="V790" s="170">
        <v>88.467150953599585</v>
      </c>
    </row>
    <row r="791" spans="1:22" x14ac:dyDescent="0.25">
      <c r="A791">
        <v>0</v>
      </c>
      <c r="B791" s="478" t="s">
        <v>3081</v>
      </c>
      <c r="C791" s="478" t="s">
        <v>3245</v>
      </c>
      <c r="D791" s="478" t="s">
        <v>111</v>
      </c>
      <c r="E791" s="477">
        <v>1570</v>
      </c>
      <c r="F791" s="482" t="s">
        <v>302</v>
      </c>
      <c r="G791" s="480" t="s">
        <v>3135</v>
      </c>
      <c r="H791" s="480" t="s">
        <v>3134</v>
      </c>
      <c r="I791" s="474">
        <v>40</v>
      </c>
      <c r="J791" s="471"/>
      <c r="K791" s="473"/>
      <c r="L791" s="470">
        <v>0</v>
      </c>
      <c r="M791" s="201">
        <v>311.51930548762977</v>
      </c>
      <c r="N791" s="201">
        <v>423.0996045</v>
      </c>
      <c r="O791" s="201">
        <v>41.094000000000001</v>
      </c>
      <c r="P791" s="470">
        <v>41.094000000000001</v>
      </c>
      <c r="Q791" s="471">
        <v>423.0996045</v>
      </c>
      <c r="R791" s="471">
        <v>311.51930548762977</v>
      </c>
      <c r="S791" s="470">
        <v>156.99403573999942</v>
      </c>
      <c r="T791" s="470">
        <v>156.99403573999942</v>
      </c>
      <c r="U791" s="470"/>
      <c r="V791" s="170">
        <v>88.51540587359959</v>
      </c>
    </row>
    <row r="792" spans="1:22" x14ac:dyDescent="0.25">
      <c r="A792">
        <v>0</v>
      </c>
      <c r="B792" s="478"/>
      <c r="C792" s="478"/>
      <c r="D792" s="478"/>
      <c r="E792" s="477"/>
      <c r="F792" s="482"/>
      <c r="G792" s="480"/>
      <c r="H792" s="480" t="s">
        <v>3133</v>
      </c>
      <c r="I792" s="474"/>
      <c r="J792" s="471"/>
      <c r="K792" s="473"/>
      <c r="L792" s="470">
        <v>5.5879999999999999E-2</v>
      </c>
      <c r="M792" s="201">
        <v>311.49136548762976</v>
      </c>
      <c r="N792" s="201">
        <v>423.0996045</v>
      </c>
      <c r="O792" s="201">
        <v>41.094000000000001</v>
      </c>
      <c r="P792" s="470">
        <v>41.094000000000001</v>
      </c>
      <c r="Q792" s="471">
        <v>423.0996045</v>
      </c>
      <c r="R792" s="471">
        <v>311.46342548762976</v>
      </c>
      <c r="S792" s="470">
        <v>157.02197573999942</v>
      </c>
      <c r="T792" s="470">
        <v>157.04991573999942</v>
      </c>
      <c r="U792" s="470"/>
      <c r="V792" s="170">
        <v>88.543345873599591</v>
      </c>
    </row>
    <row r="793" spans="1:22" x14ac:dyDescent="0.25">
      <c r="A793">
        <v>0</v>
      </c>
      <c r="B793" s="478"/>
      <c r="C793" s="478"/>
      <c r="D793" s="478"/>
      <c r="E793" s="477"/>
      <c r="F793" s="482" t="s">
        <v>619</v>
      </c>
      <c r="G793" s="480"/>
      <c r="H793" s="480" t="s">
        <v>3132</v>
      </c>
      <c r="I793" s="474">
        <v>40</v>
      </c>
      <c r="J793" s="471"/>
      <c r="K793" s="473"/>
      <c r="L793" s="470">
        <v>7.6135999999999981E-2</v>
      </c>
      <c r="M793" s="201">
        <v>311.42535748762975</v>
      </c>
      <c r="N793" s="201">
        <v>423.0996045</v>
      </c>
      <c r="O793" s="201">
        <v>41.094000000000001</v>
      </c>
      <c r="P793" s="470">
        <v>41.094000000000001</v>
      </c>
      <c r="Q793" s="471">
        <v>423.0996045</v>
      </c>
      <c r="R793" s="471">
        <v>311.38728948762974</v>
      </c>
      <c r="S793" s="470">
        <v>157.0879837399994</v>
      </c>
      <c r="T793" s="470">
        <v>157.12605173999941</v>
      </c>
      <c r="U793" s="470"/>
      <c r="V793" s="170">
        <v>88.609353873599574</v>
      </c>
    </row>
    <row r="794" spans="1:22" x14ac:dyDescent="0.25">
      <c r="A794">
        <v>0</v>
      </c>
      <c r="B794" s="478" t="s">
        <v>3081</v>
      </c>
      <c r="C794" s="478" t="s">
        <v>3245</v>
      </c>
      <c r="D794" s="478" t="s">
        <v>3141</v>
      </c>
      <c r="E794" s="477">
        <v>1574</v>
      </c>
      <c r="F794" s="482" t="s">
        <v>3236</v>
      </c>
      <c r="G794" s="480" t="s">
        <v>2185</v>
      </c>
      <c r="H794" s="480" t="s">
        <v>2184</v>
      </c>
      <c r="I794" s="474">
        <v>40</v>
      </c>
      <c r="J794" s="471"/>
      <c r="K794" s="473"/>
      <c r="L794" s="470">
        <v>0.5</v>
      </c>
      <c r="M794" s="201">
        <v>311.13728948762974</v>
      </c>
      <c r="N794" s="201">
        <v>423.0996045</v>
      </c>
      <c r="O794" s="201">
        <v>41.094000000000001</v>
      </c>
      <c r="P794" s="470">
        <v>41.094000000000001</v>
      </c>
      <c r="Q794" s="471">
        <v>423.0996045</v>
      </c>
      <c r="R794" s="471">
        <v>310.88728948762974</v>
      </c>
      <c r="S794" s="470">
        <v>157.37605173999941</v>
      </c>
      <c r="T794" s="470">
        <v>157.62605173999941</v>
      </c>
      <c r="U794" s="470"/>
      <c r="V794" s="170">
        <v>88.897421873599583</v>
      </c>
    </row>
    <row r="795" spans="1:22" x14ac:dyDescent="0.25">
      <c r="A795">
        <v>0</v>
      </c>
      <c r="B795" s="478"/>
      <c r="C795" s="478"/>
      <c r="D795" s="478"/>
      <c r="E795" s="477"/>
      <c r="F795" s="482" t="s">
        <v>619</v>
      </c>
      <c r="G795" s="480"/>
      <c r="H795" s="480" t="s">
        <v>3129</v>
      </c>
      <c r="I795" s="474">
        <v>40</v>
      </c>
      <c r="J795" s="471"/>
      <c r="K795" s="473"/>
      <c r="L795" s="470">
        <v>7.6135999999999981E-2</v>
      </c>
      <c r="M795" s="201">
        <v>310.84922148762973</v>
      </c>
      <c r="N795" s="201">
        <v>423.0996045</v>
      </c>
      <c r="O795" s="201">
        <v>41.094000000000001</v>
      </c>
      <c r="P795" s="470">
        <v>41.094000000000001</v>
      </c>
      <c r="Q795" s="471">
        <v>423.0996045</v>
      </c>
      <c r="R795" s="471">
        <v>310.81115348762972</v>
      </c>
      <c r="S795" s="470">
        <v>157.66411973999939</v>
      </c>
      <c r="T795" s="470">
        <v>157.7021877399994</v>
      </c>
      <c r="U795" s="470"/>
      <c r="V795" s="170">
        <v>89.185489873599565</v>
      </c>
    </row>
    <row r="796" spans="1:22" x14ac:dyDescent="0.25">
      <c r="A796">
        <v>0</v>
      </c>
      <c r="B796" s="478"/>
      <c r="C796" s="478"/>
      <c r="D796" s="478"/>
      <c r="E796" s="477"/>
      <c r="F796" s="482"/>
      <c r="G796" s="480"/>
      <c r="H796" s="480" t="s">
        <v>1962</v>
      </c>
      <c r="I796" s="474"/>
      <c r="J796" s="471"/>
      <c r="K796" s="473"/>
      <c r="L796" s="470">
        <v>9.9516999999999994E-2</v>
      </c>
      <c r="M796" s="201">
        <v>310.76139498762973</v>
      </c>
      <c r="N796" s="201">
        <v>423.0996045</v>
      </c>
      <c r="O796" s="201">
        <v>41.094000000000001</v>
      </c>
      <c r="P796" s="470">
        <v>41.094000000000001</v>
      </c>
      <c r="Q796" s="471">
        <v>423.0996045</v>
      </c>
      <c r="R796" s="471">
        <v>310.71163648762973</v>
      </c>
      <c r="S796" s="470">
        <v>157.7519462399994</v>
      </c>
      <c r="T796" s="470">
        <v>157.80170473999939</v>
      </c>
      <c r="U796" s="470"/>
      <c r="V796" s="170">
        <v>89.27331637359957</v>
      </c>
    </row>
    <row r="797" spans="1:22" x14ac:dyDescent="0.25">
      <c r="A797">
        <v>0</v>
      </c>
      <c r="B797" s="478" t="s">
        <v>3081</v>
      </c>
      <c r="C797" s="478" t="s">
        <v>3245</v>
      </c>
      <c r="D797" s="478" t="s">
        <v>2183</v>
      </c>
      <c r="E797" s="477">
        <v>1580</v>
      </c>
      <c r="F797" s="482" t="s">
        <v>3235</v>
      </c>
      <c r="G797" s="480"/>
      <c r="H797" s="480" t="s">
        <v>3072</v>
      </c>
      <c r="I797" s="474">
        <v>34</v>
      </c>
      <c r="J797" s="471"/>
      <c r="K797" s="473"/>
      <c r="L797" s="470">
        <v>0.29817100000000002</v>
      </c>
      <c r="M797" s="201">
        <v>310.56255098762972</v>
      </c>
      <c r="N797" s="201">
        <v>423.0996045</v>
      </c>
      <c r="O797" s="201">
        <v>41.094000000000001</v>
      </c>
      <c r="P797" s="470">
        <v>41.094000000000001</v>
      </c>
      <c r="Q797" s="471">
        <v>423.0996045</v>
      </c>
      <c r="R797" s="471">
        <v>310.41346548762971</v>
      </c>
      <c r="S797" s="470">
        <v>157.95079023999938</v>
      </c>
      <c r="T797" s="470">
        <v>158.09987573999939</v>
      </c>
      <c r="U797" s="470"/>
      <c r="V797" s="170">
        <v>89.47216037359955</v>
      </c>
    </row>
    <row r="798" spans="1:22" x14ac:dyDescent="0.25">
      <c r="A798">
        <v>0</v>
      </c>
      <c r="B798" s="478"/>
      <c r="C798" s="478"/>
      <c r="D798" s="478"/>
      <c r="E798" s="477"/>
      <c r="F798" s="482" t="s">
        <v>619</v>
      </c>
      <c r="G798" s="480"/>
      <c r="H798" s="480"/>
      <c r="I798" s="474"/>
      <c r="J798" s="471"/>
      <c r="K798" s="473"/>
      <c r="L798" s="470">
        <v>0</v>
      </c>
      <c r="M798" s="201">
        <v>310.41346548762971</v>
      </c>
      <c r="N798" s="201">
        <v>423.0996045</v>
      </c>
      <c r="O798" s="201">
        <v>41.094000000000001</v>
      </c>
      <c r="P798" s="470">
        <v>41.094000000000001</v>
      </c>
      <c r="Q798" s="471">
        <v>423.0996045</v>
      </c>
      <c r="R798" s="471">
        <v>310.41346548762971</v>
      </c>
      <c r="S798" s="470">
        <v>158.09987573999939</v>
      </c>
      <c r="T798" s="470">
        <v>158.09987573999939</v>
      </c>
      <c r="U798" s="470"/>
      <c r="V798" s="170">
        <v>89.621245873599563</v>
      </c>
    </row>
    <row r="799" spans="1:22" x14ac:dyDescent="0.25">
      <c r="A799">
        <v>0</v>
      </c>
      <c r="B799" s="478"/>
      <c r="C799" s="478"/>
      <c r="D799" s="478"/>
      <c r="E799" s="477"/>
      <c r="F799" s="482" t="s">
        <v>619</v>
      </c>
      <c r="G799" s="480"/>
      <c r="H799" s="480"/>
      <c r="I799" s="474"/>
      <c r="J799" s="471"/>
      <c r="K799" s="473"/>
      <c r="L799" s="470">
        <v>0</v>
      </c>
      <c r="M799" s="201">
        <v>310.41346548762971</v>
      </c>
      <c r="N799" s="201">
        <v>423.0996045</v>
      </c>
      <c r="O799" s="201">
        <v>41.094000000000001</v>
      </c>
      <c r="P799" s="470">
        <v>41.094000000000001</v>
      </c>
      <c r="Q799" s="471">
        <v>423.0996045</v>
      </c>
      <c r="R799" s="471">
        <v>310.41346548762971</v>
      </c>
      <c r="S799" s="470">
        <v>158.09987573999939</v>
      </c>
      <c r="T799" s="470">
        <v>158.09987573999939</v>
      </c>
      <c r="U799" s="470"/>
      <c r="V799" s="170">
        <v>89.621245873599563</v>
      </c>
    </row>
    <row r="800" spans="1:22" x14ac:dyDescent="0.25">
      <c r="A800">
        <v>0</v>
      </c>
      <c r="B800" s="478"/>
      <c r="C800" s="478"/>
      <c r="D800" s="478"/>
      <c r="E800" s="477"/>
      <c r="F800" s="482" t="s">
        <v>619</v>
      </c>
      <c r="G800" s="480"/>
      <c r="H800" s="480" t="s">
        <v>1962</v>
      </c>
      <c r="I800" s="474"/>
      <c r="J800" s="471"/>
      <c r="K800" s="473"/>
      <c r="L800" s="470">
        <v>9.9516999999999994E-2</v>
      </c>
      <c r="M800" s="201">
        <v>310.36370698762971</v>
      </c>
      <c r="N800" s="201">
        <v>423.0996045</v>
      </c>
      <c r="O800" s="201">
        <v>41.094000000000001</v>
      </c>
      <c r="P800" s="470">
        <v>41.094000000000001</v>
      </c>
      <c r="Q800" s="471">
        <v>423.0996045</v>
      </c>
      <c r="R800" s="471">
        <v>310.31394848762972</v>
      </c>
      <c r="S800" s="470">
        <v>158.14963423999939</v>
      </c>
      <c r="T800" s="470">
        <v>158.19939273999938</v>
      </c>
      <c r="U800" s="470"/>
      <c r="V800" s="170">
        <v>89.671004373599558</v>
      </c>
    </row>
    <row r="801" spans="1:22" x14ac:dyDescent="0.25">
      <c r="A801">
        <v>0</v>
      </c>
      <c r="B801" s="478" t="s">
        <v>3081</v>
      </c>
      <c r="C801" s="478" t="s">
        <v>3245</v>
      </c>
      <c r="D801" s="478" t="s">
        <v>2181</v>
      </c>
      <c r="E801" s="477">
        <v>1583</v>
      </c>
      <c r="F801" s="482" t="s">
        <v>3234</v>
      </c>
      <c r="G801" s="480"/>
      <c r="H801" s="480" t="s">
        <v>3072</v>
      </c>
      <c r="I801" s="474">
        <v>34</v>
      </c>
      <c r="J801" s="471"/>
      <c r="K801" s="473"/>
      <c r="L801" s="470">
        <v>0.29817100000000002</v>
      </c>
      <c r="M801" s="201">
        <v>310.1648629876297</v>
      </c>
      <c r="N801" s="201">
        <v>423.0996045</v>
      </c>
      <c r="O801" s="201">
        <v>41.094000000000001</v>
      </c>
      <c r="P801" s="470">
        <v>41.094000000000001</v>
      </c>
      <c r="Q801" s="471">
        <v>423.0996045</v>
      </c>
      <c r="R801" s="471">
        <v>310.01577748762969</v>
      </c>
      <c r="S801" s="470">
        <v>158.34847823999937</v>
      </c>
      <c r="T801" s="470">
        <v>158.49756373999938</v>
      </c>
      <c r="U801" s="470"/>
      <c r="V801" s="170">
        <v>89.869848373599538</v>
      </c>
    </row>
    <row r="802" spans="1:22" x14ac:dyDescent="0.25">
      <c r="A802">
        <v>0</v>
      </c>
      <c r="B802" s="478"/>
      <c r="C802" s="478"/>
      <c r="D802" s="478"/>
      <c r="E802" s="477"/>
      <c r="F802" s="482" t="s">
        <v>619</v>
      </c>
      <c r="G802" s="480"/>
      <c r="H802" s="480"/>
      <c r="I802" s="474"/>
      <c r="J802" s="471"/>
      <c r="K802" s="473"/>
      <c r="L802" s="470">
        <v>0</v>
      </c>
      <c r="M802" s="201">
        <v>310.01577748762969</v>
      </c>
      <c r="N802" s="201">
        <v>423.0996045</v>
      </c>
      <c r="O802" s="201">
        <v>41.094000000000001</v>
      </c>
      <c r="P802" s="470">
        <v>41.094000000000001</v>
      </c>
      <c r="Q802" s="471">
        <v>423.0996045</v>
      </c>
      <c r="R802" s="471">
        <v>310.01577748762969</v>
      </c>
      <c r="S802" s="470">
        <v>158.49756373999938</v>
      </c>
      <c r="T802" s="470">
        <v>158.49756373999938</v>
      </c>
      <c r="U802" s="470"/>
      <c r="V802" s="170">
        <v>90.018933873599551</v>
      </c>
    </row>
    <row r="803" spans="1:22" x14ac:dyDescent="0.25">
      <c r="A803">
        <v>0</v>
      </c>
      <c r="B803" s="478"/>
      <c r="C803" s="478"/>
      <c r="D803" s="478"/>
      <c r="E803" s="477"/>
      <c r="F803" s="482" t="s">
        <v>619</v>
      </c>
      <c r="G803" s="480"/>
      <c r="H803" s="480"/>
      <c r="I803" s="474"/>
      <c r="J803" s="471"/>
      <c r="K803" s="473"/>
      <c r="L803" s="470">
        <v>0</v>
      </c>
      <c r="M803" s="201">
        <v>310.01577748762969</v>
      </c>
      <c r="N803" s="201">
        <v>423.0996045</v>
      </c>
      <c r="O803" s="201">
        <v>41.094000000000001</v>
      </c>
      <c r="P803" s="470">
        <v>41.094000000000001</v>
      </c>
      <c r="Q803" s="471">
        <v>423.0996045</v>
      </c>
      <c r="R803" s="471">
        <v>310.01577748762969</v>
      </c>
      <c r="S803" s="470">
        <v>158.49756373999938</v>
      </c>
      <c r="T803" s="470">
        <v>158.49756373999938</v>
      </c>
      <c r="U803" s="470"/>
      <c r="V803" s="170">
        <v>90.018933873599551</v>
      </c>
    </row>
    <row r="804" spans="1:22" x14ac:dyDescent="0.25">
      <c r="A804">
        <v>0</v>
      </c>
      <c r="B804" s="478"/>
      <c r="C804" s="478"/>
      <c r="D804" s="478"/>
      <c r="E804" s="477"/>
      <c r="F804" s="482" t="s">
        <v>619</v>
      </c>
      <c r="G804" s="480"/>
      <c r="H804" s="480" t="s">
        <v>1962</v>
      </c>
      <c r="I804" s="474"/>
      <c r="J804" s="471"/>
      <c r="K804" s="473"/>
      <c r="L804" s="470">
        <v>9.9516999999999994E-2</v>
      </c>
      <c r="M804" s="201">
        <v>309.9660189876297</v>
      </c>
      <c r="N804" s="201">
        <v>423.0996045</v>
      </c>
      <c r="O804" s="201">
        <v>41.094000000000001</v>
      </c>
      <c r="P804" s="470">
        <v>41.094000000000001</v>
      </c>
      <c r="Q804" s="471">
        <v>423.0996045</v>
      </c>
      <c r="R804" s="471">
        <v>309.9162604876297</v>
      </c>
      <c r="S804" s="470">
        <v>158.54732223999937</v>
      </c>
      <c r="T804" s="470">
        <v>158.59708073999937</v>
      </c>
      <c r="U804" s="470"/>
      <c r="V804" s="170">
        <v>90.068692373599546</v>
      </c>
    </row>
    <row r="805" spans="1:22" x14ac:dyDescent="0.25">
      <c r="A805">
        <v>0</v>
      </c>
      <c r="B805" s="478" t="s">
        <v>3081</v>
      </c>
      <c r="C805" s="478" t="s">
        <v>3245</v>
      </c>
      <c r="D805" s="478" t="s">
        <v>2179</v>
      </c>
      <c r="E805" s="477">
        <v>1587</v>
      </c>
      <c r="F805" s="482" t="s">
        <v>3233</v>
      </c>
      <c r="G805" s="480"/>
      <c r="H805" s="480" t="s">
        <v>3072</v>
      </c>
      <c r="I805" s="474">
        <v>34</v>
      </c>
      <c r="J805" s="471"/>
      <c r="K805" s="473"/>
      <c r="L805" s="470">
        <v>0.29817100000000002</v>
      </c>
      <c r="M805" s="201">
        <v>309.76717498762969</v>
      </c>
      <c r="N805" s="201">
        <v>423.0996045</v>
      </c>
      <c r="O805" s="201">
        <v>41.094000000000001</v>
      </c>
      <c r="P805" s="470">
        <v>41.094000000000001</v>
      </c>
      <c r="Q805" s="471">
        <v>423.0996045</v>
      </c>
      <c r="R805" s="471">
        <v>309.61808948762967</v>
      </c>
      <c r="S805" s="470">
        <v>158.74616623999935</v>
      </c>
      <c r="T805" s="470">
        <v>158.89525173999937</v>
      </c>
      <c r="U805" s="470"/>
      <c r="V805" s="170">
        <v>90.267536373599526</v>
      </c>
    </row>
    <row r="806" spans="1:22" x14ac:dyDescent="0.25">
      <c r="A806">
        <v>0</v>
      </c>
      <c r="B806" s="478"/>
      <c r="C806" s="478"/>
      <c r="D806" s="478"/>
      <c r="E806" s="477"/>
      <c r="F806" s="482" t="s">
        <v>619</v>
      </c>
      <c r="G806" s="480"/>
      <c r="H806" s="480"/>
      <c r="I806" s="474"/>
      <c r="J806" s="471"/>
      <c r="K806" s="473"/>
      <c r="L806" s="470">
        <v>0</v>
      </c>
      <c r="M806" s="201">
        <v>309.61808948762967</v>
      </c>
      <c r="N806" s="201">
        <v>423.0996045</v>
      </c>
      <c r="O806" s="201">
        <v>41.094000000000001</v>
      </c>
      <c r="P806" s="470">
        <v>41.094000000000001</v>
      </c>
      <c r="Q806" s="471">
        <v>423.0996045</v>
      </c>
      <c r="R806" s="471">
        <v>309.61808948762967</v>
      </c>
      <c r="S806" s="470">
        <v>158.89525173999937</v>
      </c>
      <c r="T806" s="470">
        <v>158.89525173999937</v>
      </c>
      <c r="U806" s="470"/>
      <c r="V806" s="170">
        <v>90.416621873599539</v>
      </c>
    </row>
    <row r="807" spans="1:22" x14ac:dyDescent="0.25">
      <c r="A807">
        <v>0</v>
      </c>
      <c r="B807" s="478" t="s">
        <v>3081</v>
      </c>
      <c r="C807" s="478" t="s">
        <v>3245</v>
      </c>
      <c r="D807" s="478" t="s">
        <v>2174</v>
      </c>
      <c r="E807" s="477">
        <v>1589</v>
      </c>
      <c r="F807" s="482" t="s">
        <v>3232</v>
      </c>
      <c r="G807" s="480"/>
      <c r="H807" s="480" t="s">
        <v>2172</v>
      </c>
      <c r="I807" s="474"/>
      <c r="J807" s="471"/>
      <c r="K807" s="473"/>
      <c r="L807" s="470">
        <v>0</v>
      </c>
      <c r="M807" s="201">
        <v>309.61808948762967</v>
      </c>
      <c r="N807" s="201">
        <v>423.0996045</v>
      </c>
      <c r="O807" s="201">
        <v>41.094000000000001</v>
      </c>
      <c r="P807" s="470">
        <v>41.094000000000001</v>
      </c>
      <c r="Q807" s="471">
        <v>423.0996045</v>
      </c>
      <c r="R807" s="471">
        <v>309.61808948762967</v>
      </c>
      <c r="S807" s="470">
        <v>158.89525173999937</v>
      </c>
      <c r="T807" s="470">
        <v>158.89525173999937</v>
      </c>
      <c r="U807" s="470"/>
      <c r="V807" s="170">
        <v>90.416621873599539</v>
      </c>
    </row>
    <row r="808" spans="1:22" x14ac:dyDescent="0.25">
      <c r="A808">
        <v>0</v>
      </c>
      <c r="B808" s="478"/>
      <c r="C808" s="478"/>
      <c r="D808" s="478"/>
      <c r="E808" s="477"/>
      <c r="F808" s="482"/>
      <c r="G808" s="480"/>
      <c r="H808" s="480" t="s">
        <v>1962</v>
      </c>
      <c r="I808" s="474"/>
      <c r="J808" s="471"/>
      <c r="K808" s="473"/>
      <c r="L808" s="470">
        <v>9.650984E-2</v>
      </c>
      <c r="M808" s="201">
        <v>309.56983456762964</v>
      </c>
      <c r="N808" s="201">
        <v>423.0996045</v>
      </c>
      <c r="O808" s="201">
        <v>41.094000000000001</v>
      </c>
      <c r="P808" s="470">
        <v>41.094000000000001</v>
      </c>
      <c r="Q808" s="471">
        <v>423.0996045</v>
      </c>
      <c r="R808" s="471">
        <v>309.52157964762966</v>
      </c>
      <c r="S808" s="470">
        <v>158.94350665999937</v>
      </c>
      <c r="T808" s="470">
        <v>158.99176157999938</v>
      </c>
      <c r="U808" s="470"/>
      <c r="V808" s="170">
        <v>90.464876793599544</v>
      </c>
    </row>
    <row r="809" spans="1:22" x14ac:dyDescent="0.25">
      <c r="A809">
        <v>0</v>
      </c>
      <c r="B809" s="478" t="s">
        <v>3081</v>
      </c>
      <c r="C809" s="478" t="s">
        <v>3245</v>
      </c>
      <c r="D809" s="478" t="s">
        <v>111</v>
      </c>
      <c r="E809" s="477">
        <v>1590</v>
      </c>
      <c r="F809" s="482" t="s">
        <v>303</v>
      </c>
      <c r="G809" s="480" t="s">
        <v>3135</v>
      </c>
      <c r="H809" s="480" t="s">
        <v>3134</v>
      </c>
      <c r="I809" s="474">
        <v>40</v>
      </c>
      <c r="J809" s="471"/>
      <c r="K809" s="473"/>
      <c r="L809" s="470">
        <v>0</v>
      </c>
      <c r="M809" s="201">
        <v>309.52157964762966</v>
      </c>
      <c r="N809" s="201">
        <v>423.0996045</v>
      </c>
      <c r="O809" s="201">
        <v>41.094000000000001</v>
      </c>
      <c r="P809" s="470">
        <v>41.094000000000001</v>
      </c>
      <c r="Q809" s="471">
        <v>423.0996045</v>
      </c>
      <c r="R809" s="471">
        <v>309.52157964762966</v>
      </c>
      <c r="S809" s="470">
        <v>158.99176157999938</v>
      </c>
      <c r="T809" s="470">
        <v>158.99176157999938</v>
      </c>
      <c r="U809" s="470"/>
      <c r="V809" s="170">
        <v>90.513131713599549</v>
      </c>
    </row>
    <row r="810" spans="1:22" x14ac:dyDescent="0.25">
      <c r="A810">
        <v>0</v>
      </c>
      <c r="B810" s="478"/>
      <c r="C810" s="478"/>
      <c r="D810" s="478"/>
      <c r="E810" s="477"/>
      <c r="F810" s="482"/>
      <c r="G810" s="480"/>
      <c r="H810" s="480" t="s">
        <v>3133</v>
      </c>
      <c r="I810" s="474"/>
      <c r="J810" s="471"/>
      <c r="K810" s="473"/>
      <c r="L810" s="470">
        <v>5.5879999999999999E-2</v>
      </c>
      <c r="M810" s="201">
        <v>309.49363964762966</v>
      </c>
      <c r="N810" s="201">
        <v>423.0996045</v>
      </c>
      <c r="O810" s="201">
        <v>41.094000000000001</v>
      </c>
      <c r="P810" s="470">
        <v>41.094000000000001</v>
      </c>
      <c r="Q810" s="471">
        <v>423.0996045</v>
      </c>
      <c r="R810" s="471">
        <v>309.46569964762966</v>
      </c>
      <c r="S810" s="470">
        <v>159.01970157999938</v>
      </c>
      <c r="T810" s="470">
        <v>159.04764157999938</v>
      </c>
      <c r="U810" s="470"/>
      <c r="V810" s="170">
        <v>90.54107171359955</v>
      </c>
    </row>
    <row r="811" spans="1:22" x14ac:dyDescent="0.25">
      <c r="A811">
        <v>0</v>
      </c>
      <c r="B811" s="478"/>
      <c r="C811" s="478"/>
      <c r="D811" s="478"/>
      <c r="E811" s="477"/>
      <c r="F811" s="482" t="s">
        <v>619</v>
      </c>
      <c r="G811" s="480"/>
      <c r="H811" s="480" t="s">
        <v>3132</v>
      </c>
      <c r="I811" s="474"/>
      <c r="J811" s="471"/>
      <c r="K811" s="473"/>
      <c r="L811" s="470">
        <v>7.6135999999999981E-2</v>
      </c>
      <c r="M811" s="201">
        <v>309.42763164762965</v>
      </c>
      <c r="N811" s="201">
        <v>423.0996045</v>
      </c>
      <c r="O811" s="201">
        <v>41.094000000000001</v>
      </c>
      <c r="P811" s="470">
        <v>41.094000000000001</v>
      </c>
      <c r="Q811" s="471">
        <v>423.0996045</v>
      </c>
      <c r="R811" s="471">
        <v>309.38956364762964</v>
      </c>
      <c r="S811" s="470">
        <v>159.08570957999936</v>
      </c>
      <c r="T811" s="470">
        <v>159.12377757999937</v>
      </c>
      <c r="U811" s="470"/>
      <c r="V811" s="170">
        <v>90.607079713599532</v>
      </c>
    </row>
    <row r="812" spans="1:22" x14ac:dyDescent="0.25">
      <c r="A812">
        <v>0</v>
      </c>
      <c r="B812" s="478" t="s">
        <v>3081</v>
      </c>
      <c r="C812" s="478" t="s">
        <v>3245</v>
      </c>
      <c r="D812" s="478" t="s">
        <v>3131</v>
      </c>
      <c r="E812" s="477">
        <v>1594</v>
      </c>
      <c r="F812" s="482" t="s">
        <v>3231</v>
      </c>
      <c r="G812" s="480" t="s">
        <v>2185</v>
      </c>
      <c r="H812" s="480" t="s">
        <v>2184</v>
      </c>
      <c r="I812" s="474">
        <v>40</v>
      </c>
      <c r="J812" s="471"/>
      <c r="K812" s="473"/>
      <c r="L812" s="470">
        <v>0.5</v>
      </c>
      <c r="M812" s="201">
        <v>309.13956364762964</v>
      </c>
      <c r="N812" s="201">
        <v>423.0996045</v>
      </c>
      <c r="O812" s="201">
        <v>41.094000000000001</v>
      </c>
      <c r="P812" s="470">
        <v>41.094000000000001</v>
      </c>
      <c r="Q812" s="471">
        <v>423.0996045</v>
      </c>
      <c r="R812" s="471">
        <v>308.88956364762964</v>
      </c>
      <c r="S812" s="470">
        <v>159.37377757999937</v>
      </c>
      <c r="T812" s="470">
        <v>159.62377757999937</v>
      </c>
      <c r="U812" s="470"/>
      <c r="V812" s="170">
        <v>90.895147713599542</v>
      </c>
    </row>
    <row r="813" spans="1:22" x14ac:dyDescent="0.25">
      <c r="A813">
        <v>0</v>
      </c>
      <c r="B813" s="478"/>
      <c r="C813" s="478"/>
      <c r="D813" s="478"/>
      <c r="E813" s="477"/>
      <c r="F813" s="482" t="s">
        <v>619</v>
      </c>
      <c r="G813" s="480"/>
      <c r="H813" s="480" t="s">
        <v>3129</v>
      </c>
      <c r="I813" s="474"/>
      <c r="J813" s="471"/>
      <c r="K813" s="473"/>
      <c r="L813" s="470">
        <v>7.6135999999999981E-2</v>
      </c>
      <c r="M813" s="201">
        <v>308.85149564762963</v>
      </c>
      <c r="N813" s="201">
        <v>423.0996045</v>
      </c>
      <c r="O813" s="201">
        <v>41.094000000000001</v>
      </c>
      <c r="P813" s="470">
        <v>41.094000000000001</v>
      </c>
      <c r="Q813" s="471">
        <v>423.0996045</v>
      </c>
      <c r="R813" s="471">
        <v>308.81342764762962</v>
      </c>
      <c r="S813" s="470">
        <v>159.66184557999935</v>
      </c>
      <c r="T813" s="470">
        <v>159.69991357999936</v>
      </c>
      <c r="U813" s="470"/>
      <c r="V813" s="170">
        <v>91.183215713599523</v>
      </c>
    </row>
    <row r="814" spans="1:22" x14ac:dyDescent="0.25">
      <c r="A814">
        <v>0</v>
      </c>
      <c r="B814" s="478"/>
      <c r="C814" s="478"/>
      <c r="D814" s="478"/>
      <c r="E814" s="477"/>
      <c r="F814" s="482"/>
      <c r="G814" s="480"/>
      <c r="H814" s="480" t="s">
        <v>1962</v>
      </c>
      <c r="I814" s="474"/>
      <c r="J814" s="471"/>
      <c r="K814" s="473"/>
      <c r="L814" s="470">
        <v>9.9516999999999994E-2</v>
      </c>
      <c r="M814" s="201">
        <v>308.76366914762963</v>
      </c>
      <c r="N814" s="201">
        <v>423.0996045</v>
      </c>
      <c r="O814" s="201">
        <v>41.094000000000001</v>
      </c>
      <c r="P814" s="470">
        <v>41.094000000000001</v>
      </c>
      <c r="Q814" s="471">
        <v>423.0996045</v>
      </c>
      <c r="R814" s="471">
        <v>308.71391064762963</v>
      </c>
      <c r="S814" s="470">
        <v>159.74967207999936</v>
      </c>
      <c r="T814" s="470">
        <v>159.79943057999935</v>
      </c>
      <c r="U814" s="470"/>
      <c r="V814" s="170">
        <v>91.271042213599529</v>
      </c>
    </row>
    <row r="815" spans="1:22" x14ac:dyDescent="0.25">
      <c r="A815">
        <v>0</v>
      </c>
      <c r="B815" s="478" t="s">
        <v>3081</v>
      </c>
      <c r="C815" s="478" t="s">
        <v>3245</v>
      </c>
      <c r="D815" s="478" t="s">
        <v>2177</v>
      </c>
      <c r="E815" s="477">
        <v>1599</v>
      </c>
      <c r="F815" s="482" t="s">
        <v>3230</v>
      </c>
      <c r="G815" s="480"/>
      <c r="H815" s="480" t="s">
        <v>3072</v>
      </c>
      <c r="I815" s="474">
        <v>34</v>
      </c>
      <c r="J815" s="471"/>
      <c r="K815" s="473"/>
      <c r="L815" s="470">
        <v>0.29817100000000002</v>
      </c>
      <c r="M815" s="201">
        <v>308.56482514762962</v>
      </c>
      <c r="N815" s="201">
        <v>423.0996045</v>
      </c>
      <c r="O815" s="201">
        <v>41.094000000000001</v>
      </c>
      <c r="P815" s="470">
        <v>41.094000000000001</v>
      </c>
      <c r="Q815" s="471">
        <v>423.0996045</v>
      </c>
      <c r="R815" s="471">
        <v>308.41573964762961</v>
      </c>
      <c r="S815" s="470">
        <v>159.94851607999934</v>
      </c>
      <c r="T815" s="470">
        <v>160.09760157999935</v>
      </c>
      <c r="U815" s="470"/>
      <c r="V815" s="170">
        <v>91.469886213599509</v>
      </c>
    </row>
    <row r="816" spans="1:22" x14ac:dyDescent="0.25">
      <c r="A816">
        <v>0</v>
      </c>
      <c r="B816" s="478"/>
      <c r="C816" s="478"/>
      <c r="D816" s="478"/>
      <c r="E816" s="477"/>
      <c r="F816" s="482" t="s">
        <v>619</v>
      </c>
      <c r="G816" s="480"/>
      <c r="H816" s="480"/>
      <c r="I816" s="474"/>
      <c r="J816" s="471"/>
      <c r="K816" s="473"/>
      <c r="L816" s="470">
        <v>0</v>
      </c>
      <c r="M816" s="201">
        <v>308.41573964762961</v>
      </c>
      <c r="N816" s="201">
        <v>423.0996045</v>
      </c>
      <c r="O816" s="201">
        <v>41.094000000000001</v>
      </c>
      <c r="P816" s="470">
        <v>41.094000000000001</v>
      </c>
      <c r="Q816" s="471">
        <v>423.0996045</v>
      </c>
      <c r="R816" s="471">
        <v>308.41573964762961</v>
      </c>
      <c r="S816" s="470">
        <v>160.09760157999935</v>
      </c>
      <c r="T816" s="470">
        <v>160.09760157999935</v>
      </c>
      <c r="U816" s="470"/>
      <c r="V816" s="170">
        <v>91.618971713599521</v>
      </c>
    </row>
    <row r="817" spans="1:22" x14ac:dyDescent="0.25">
      <c r="A817">
        <v>0</v>
      </c>
      <c r="B817" s="478"/>
      <c r="C817" s="478"/>
      <c r="D817" s="478"/>
      <c r="E817" s="477"/>
      <c r="F817" s="482" t="s">
        <v>619</v>
      </c>
      <c r="G817" s="480"/>
      <c r="H817" s="480"/>
      <c r="I817" s="474"/>
      <c r="J817" s="471"/>
      <c r="K817" s="473"/>
      <c r="L817" s="470">
        <v>0</v>
      </c>
      <c r="M817" s="201">
        <v>308.41573964762961</v>
      </c>
      <c r="N817" s="201">
        <v>423.0996045</v>
      </c>
      <c r="O817" s="201">
        <v>41.094000000000001</v>
      </c>
      <c r="P817" s="470">
        <v>41.094000000000001</v>
      </c>
      <c r="Q817" s="471">
        <v>423.0996045</v>
      </c>
      <c r="R817" s="471">
        <v>308.41573964762961</v>
      </c>
      <c r="S817" s="470">
        <v>160.09760157999935</v>
      </c>
      <c r="T817" s="470">
        <v>160.09760157999935</v>
      </c>
      <c r="U817" s="470"/>
      <c r="V817" s="170">
        <v>91.618971713599521</v>
      </c>
    </row>
    <row r="818" spans="1:22" x14ac:dyDescent="0.25">
      <c r="A818">
        <v>0</v>
      </c>
      <c r="B818" s="478"/>
      <c r="C818" s="478"/>
      <c r="D818" s="478"/>
      <c r="E818" s="477"/>
      <c r="F818" s="481" t="s">
        <v>619</v>
      </c>
      <c r="G818" s="480"/>
      <c r="H818" s="480" t="s">
        <v>2198</v>
      </c>
      <c r="I818" s="474"/>
      <c r="J818" s="479"/>
      <c r="K818" s="473"/>
      <c r="L818" s="472">
        <v>0.19082200000000005</v>
      </c>
      <c r="M818" s="201">
        <v>308.32032864762959</v>
      </c>
      <c r="N818" s="201">
        <v>423.0996045</v>
      </c>
      <c r="O818" s="201">
        <v>41.094000000000001</v>
      </c>
      <c r="P818" s="470">
        <v>41.094000000000001</v>
      </c>
      <c r="Q818" s="471">
        <v>423.0996045</v>
      </c>
      <c r="R818" s="471">
        <v>308.22491764762958</v>
      </c>
      <c r="S818" s="470">
        <v>160.19301257999933</v>
      </c>
      <c r="T818" s="470">
        <v>160.28842357999935</v>
      </c>
      <c r="U818" s="479"/>
      <c r="V818" s="170">
        <v>91.714382713599505</v>
      </c>
    </row>
    <row r="819" spans="1:22" x14ac:dyDescent="0.25">
      <c r="A819">
        <v>0</v>
      </c>
      <c r="B819" s="478" t="s">
        <v>3081</v>
      </c>
      <c r="C819" s="478" t="s">
        <v>3245</v>
      </c>
      <c r="D819" s="478" t="s">
        <v>1981</v>
      </c>
      <c r="E819" s="477">
        <v>1603</v>
      </c>
      <c r="F819" s="470" t="s">
        <v>3229</v>
      </c>
      <c r="G819" s="476"/>
      <c r="H819" s="475" t="s">
        <v>1978</v>
      </c>
      <c r="I819" s="474">
        <v>40</v>
      </c>
      <c r="J819" s="471"/>
      <c r="K819" s="473"/>
      <c r="L819" s="472">
        <v>5.7403999999999997E-2</v>
      </c>
      <c r="M819" s="201">
        <v>308.19621564762957</v>
      </c>
      <c r="N819" s="201">
        <v>423.0996045</v>
      </c>
      <c r="O819" s="201">
        <v>41.094000000000001</v>
      </c>
      <c r="P819" s="470">
        <v>41.094000000000001</v>
      </c>
      <c r="Q819" s="471">
        <v>423.0996045</v>
      </c>
      <c r="R819" s="471">
        <v>308.16751364762956</v>
      </c>
      <c r="S819" s="470">
        <v>160.31712557999933</v>
      </c>
      <c r="T819" s="470">
        <v>160.34582757999934</v>
      </c>
      <c r="U819" s="470"/>
      <c r="V819" s="170">
        <v>91.838495713599499</v>
      </c>
    </row>
    <row r="820" spans="1:22" x14ac:dyDescent="0.25">
      <c r="A820">
        <v>0</v>
      </c>
      <c r="B820" s="232"/>
      <c r="C820" s="232"/>
      <c r="D820" s="232"/>
      <c r="E820" s="237"/>
      <c r="F820" s="232" t="s">
        <v>619</v>
      </c>
      <c r="G820" s="238"/>
      <c r="H820" s="238" t="s">
        <v>1962</v>
      </c>
      <c r="I820" s="467">
        <v>40</v>
      </c>
      <c r="J820" s="240"/>
      <c r="K820" s="466"/>
      <c r="L820" s="240">
        <v>0.103502</v>
      </c>
      <c r="M820" s="201">
        <v>308.11576264762959</v>
      </c>
      <c r="N820" s="201">
        <v>423.0996045</v>
      </c>
      <c r="O820" s="201">
        <v>41.094000000000001</v>
      </c>
      <c r="P820" s="240">
        <v>41.094000000000001</v>
      </c>
      <c r="Q820" s="240">
        <v>423.0996045</v>
      </c>
      <c r="R820" s="240">
        <v>308.06401164762957</v>
      </c>
      <c r="S820" s="240">
        <v>160.39757857999933</v>
      </c>
      <c r="T820" s="240">
        <v>160.44932957999933</v>
      </c>
      <c r="U820" s="240"/>
      <c r="V820" s="170">
        <v>91.918948713599505</v>
      </c>
    </row>
    <row r="821" spans="1:22" x14ac:dyDescent="0.25">
      <c r="A821">
        <v>0</v>
      </c>
      <c r="B821" s="232" t="s">
        <v>3081</v>
      </c>
      <c r="C821" s="232" t="s">
        <v>3228</v>
      </c>
      <c r="D821" s="232" t="s">
        <v>111</v>
      </c>
      <c r="E821" s="237">
        <v>1604</v>
      </c>
      <c r="F821" s="234" t="s">
        <v>1833</v>
      </c>
      <c r="G821" s="238" t="s">
        <v>2169</v>
      </c>
      <c r="H821" s="238" t="s">
        <v>1951</v>
      </c>
      <c r="I821" s="467"/>
      <c r="J821" s="200"/>
      <c r="K821" s="466"/>
      <c r="L821" s="240">
        <v>0</v>
      </c>
      <c r="M821" s="201">
        <v>308.06401164762957</v>
      </c>
      <c r="N821" s="201">
        <v>423.0996045</v>
      </c>
      <c r="O821" s="201">
        <v>41.094000000000001</v>
      </c>
      <c r="P821" s="240">
        <v>41.094000000000001</v>
      </c>
      <c r="Q821" s="240">
        <v>423.0996045</v>
      </c>
      <c r="R821" s="240">
        <v>308.06401164762957</v>
      </c>
      <c r="S821" s="240">
        <v>160.44932957999933</v>
      </c>
      <c r="T821" s="240">
        <v>160.44932957999933</v>
      </c>
      <c r="U821" s="240"/>
      <c r="V821" s="170">
        <v>91.970699713599501</v>
      </c>
    </row>
    <row r="822" spans="1:22" x14ac:dyDescent="0.25">
      <c r="A822">
        <v>0</v>
      </c>
      <c r="B822" s="232"/>
      <c r="C822" s="232"/>
      <c r="D822" s="232"/>
      <c r="E822" s="237"/>
      <c r="F822" s="469" t="s">
        <v>619</v>
      </c>
      <c r="G822" s="238"/>
      <c r="H822" s="238" t="s">
        <v>1969</v>
      </c>
      <c r="I822" s="468"/>
      <c r="J822" s="239"/>
      <c r="K822" s="466"/>
      <c r="L822" s="240">
        <v>0.14528199999999999</v>
      </c>
      <c r="M822" s="201">
        <v>307.99137064762954</v>
      </c>
      <c r="N822" s="201">
        <v>423.0996045</v>
      </c>
      <c r="O822" s="201">
        <v>41.094000000000001</v>
      </c>
      <c r="P822" s="240">
        <v>41.094000000000001</v>
      </c>
      <c r="Q822" s="240">
        <v>423.0996045</v>
      </c>
      <c r="R822" s="240">
        <v>307.91872964762956</v>
      </c>
      <c r="S822" s="240">
        <v>160.52197057999933</v>
      </c>
      <c r="T822" s="240">
        <v>160.59461157999934</v>
      </c>
      <c r="U822" s="240"/>
      <c r="V822" s="170">
        <v>92.043340713599505</v>
      </c>
    </row>
    <row r="823" spans="1:22" x14ac:dyDescent="0.25">
      <c r="A823">
        <v>0</v>
      </c>
      <c r="B823" s="232" t="s">
        <v>3081</v>
      </c>
      <c r="C823" s="232" t="s">
        <v>3228</v>
      </c>
      <c r="D823" s="232" t="s">
        <v>3125</v>
      </c>
      <c r="E823" s="237">
        <v>1606</v>
      </c>
      <c r="F823" s="234" t="s">
        <v>1908</v>
      </c>
      <c r="G823" s="238" t="s">
        <v>3123</v>
      </c>
      <c r="H823" s="238" t="s">
        <v>3122</v>
      </c>
      <c r="I823" s="467">
        <v>33</v>
      </c>
      <c r="J823" s="200"/>
      <c r="K823" s="466"/>
      <c r="L823" s="240">
        <v>0</v>
      </c>
      <c r="M823" s="201">
        <v>307.91872964762956</v>
      </c>
      <c r="N823" s="201">
        <v>423.0996045</v>
      </c>
      <c r="O823" s="201">
        <v>41.094000000000001</v>
      </c>
      <c r="P823" s="240">
        <v>41.094000000000001</v>
      </c>
      <c r="Q823" s="240">
        <v>423.0996045</v>
      </c>
      <c r="R823" s="240">
        <v>307.91872964762956</v>
      </c>
      <c r="S823" s="240">
        <v>160.59461157999934</v>
      </c>
      <c r="T823" s="240">
        <v>160.59461157999934</v>
      </c>
      <c r="U823" s="240"/>
      <c r="V823" s="170">
        <v>92.11598171359951</v>
      </c>
    </row>
    <row r="824" spans="1:22" x14ac:dyDescent="0.25">
      <c r="A824">
        <v>0</v>
      </c>
      <c r="B824" s="232"/>
      <c r="C824" s="232"/>
      <c r="D824" s="232"/>
      <c r="E824" s="237"/>
      <c r="F824" s="469" t="s">
        <v>619</v>
      </c>
      <c r="G824" s="238"/>
      <c r="H824" s="238" t="s">
        <v>1969</v>
      </c>
      <c r="I824" s="468"/>
      <c r="J824" s="239"/>
      <c r="K824" s="466"/>
      <c r="L824" s="240">
        <v>0</v>
      </c>
      <c r="M824" s="201">
        <v>307.91872964762956</v>
      </c>
      <c r="N824" s="201">
        <v>423.0996045</v>
      </c>
      <c r="O824" s="201">
        <v>41.094000000000001</v>
      </c>
      <c r="P824" s="240">
        <v>41.094000000000001</v>
      </c>
      <c r="Q824" s="240">
        <v>423.0996045</v>
      </c>
      <c r="R824" s="240">
        <v>307.91872964762956</v>
      </c>
      <c r="S824" s="240">
        <v>160.59461157999934</v>
      </c>
      <c r="T824" s="240">
        <v>160.59461157999934</v>
      </c>
      <c r="U824" s="240"/>
      <c r="V824" s="170">
        <v>92.11598171359951</v>
      </c>
    </row>
    <row r="825" spans="1:22" x14ac:dyDescent="0.25">
      <c r="A825">
        <v>0</v>
      </c>
      <c r="B825" s="232" t="s">
        <v>3081</v>
      </c>
      <c r="C825" s="232" t="s">
        <v>3228</v>
      </c>
      <c r="D825" s="232" t="s">
        <v>1990</v>
      </c>
      <c r="E825" s="237">
        <v>1606</v>
      </c>
      <c r="F825" s="234" t="s">
        <v>3227</v>
      </c>
      <c r="G825" s="238" t="s">
        <v>1988</v>
      </c>
      <c r="H825" s="238" t="s">
        <v>1987</v>
      </c>
      <c r="I825" s="467"/>
      <c r="J825" s="200"/>
      <c r="K825" s="466"/>
      <c r="L825" s="240">
        <v>0</v>
      </c>
      <c r="M825" s="201">
        <v>307.91872964762956</v>
      </c>
      <c r="N825" s="201">
        <v>423.0996045</v>
      </c>
      <c r="O825" s="201">
        <v>41.094000000000001</v>
      </c>
      <c r="P825" s="240">
        <v>41.094000000000001</v>
      </c>
      <c r="Q825" s="240">
        <v>423.0996045</v>
      </c>
      <c r="R825" s="240">
        <v>307.91872964762956</v>
      </c>
      <c r="S825" s="240">
        <v>160.59461157999934</v>
      </c>
      <c r="T825" s="240">
        <v>160.59461157999934</v>
      </c>
      <c r="U825" s="240"/>
      <c r="V825" s="170">
        <v>92.11598171359951</v>
      </c>
    </row>
    <row r="826" spans="1:22" x14ac:dyDescent="0.25">
      <c r="A826">
        <v>0</v>
      </c>
      <c r="B826" s="232"/>
      <c r="C826" s="232"/>
      <c r="D826" s="232"/>
      <c r="E826" s="237"/>
      <c r="F826" s="234" t="s">
        <v>619</v>
      </c>
      <c r="G826" s="238"/>
      <c r="H826" s="238" t="s">
        <v>1962</v>
      </c>
      <c r="I826" s="467">
        <v>40</v>
      </c>
      <c r="J826" s="200"/>
      <c r="K826" s="466"/>
      <c r="L826" s="240">
        <v>0.13121600000000003</v>
      </c>
      <c r="M826" s="201">
        <v>307.85312164762956</v>
      </c>
      <c r="N826" s="201">
        <v>423.0996045</v>
      </c>
      <c r="O826" s="201">
        <v>41.094000000000001</v>
      </c>
      <c r="P826" s="240">
        <v>41.094000000000001</v>
      </c>
      <c r="Q826" s="240">
        <v>423.0996045</v>
      </c>
      <c r="R826" s="240">
        <v>307.78751364762957</v>
      </c>
      <c r="S826" s="240">
        <v>160.66021957999934</v>
      </c>
      <c r="T826" s="240">
        <v>160.72582757999933</v>
      </c>
      <c r="U826" s="240"/>
      <c r="V826" s="170">
        <v>92.181589713599507</v>
      </c>
    </row>
    <row r="827" spans="1:22" x14ac:dyDescent="0.25">
      <c r="A827">
        <v>0</v>
      </c>
      <c r="B827" s="478" t="s">
        <v>3081</v>
      </c>
      <c r="C827" s="478" t="s">
        <v>3226</v>
      </c>
      <c r="D827" s="478" t="s">
        <v>1981</v>
      </c>
      <c r="E827" s="477">
        <v>1608</v>
      </c>
      <c r="F827" s="470" t="s">
        <v>3225</v>
      </c>
      <c r="G827" s="476"/>
      <c r="H827" s="475" t="s">
        <v>1978</v>
      </c>
      <c r="I827" s="474">
        <v>40</v>
      </c>
      <c r="J827" s="470"/>
      <c r="K827" s="473"/>
      <c r="L827" s="472">
        <v>5.7403999999999997E-2</v>
      </c>
      <c r="M827" s="201">
        <v>307.75881164762956</v>
      </c>
      <c r="N827" s="201">
        <v>423.0996045</v>
      </c>
      <c r="O827" s="201">
        <v>41.094000000000001</v>
      </c>
      <c r="P827" s="470">
        <v>41.094000000000001</v>
      </c>
      <c r="Q827" s="471">
        <v>423.0996045</v>
      </c>
      <c r="R827" s="471">
        <v>307.73010964762955</v>
      </c>
      <c r="S827" s="470">
        <v>160.75452957999931</v>
      </c>
      <c r="T827" s="470">
        <v>160.78323157999932</v>
      </c>
      <c r="U827" s="470"/>
      <c r="V827" s="170">
        <v>92.275899713599486</v>
      </c>
    </row>
    <row r="828" spans="1:22" x14ac:dyDescent="0.25">
      <c r="A828">
        <v>0</v>
      </c>
      <c r="B828" s="478"/>
      <c r="C828" s="478"/>
      <c r="D828" s="478"/>
      <c r="E828" s="477"/>
      <c r="F828" s="478" t="s">
        <v>619</v>
      </c>
      <c r="G828" s="480"/>
      <c r="H828" s="483" t="s">
        <v>2198</v>
      </c>
      <c r="I828" s="474"/>
      <c r="J828" s="470"/>
      <c r="K828" s="473"/>
      <c r="L828" s="472">
        <v>0.19082200000000005</v>
      </c>
      <c r="M828" s="201">
        <v>307.63469864762953</v>
      </c>
      <c r="N828" s="201">
        <v>423.0996045</v>
      </c>
      <c r="O828" s="201">
        <v>41.094000000000001</v>
      </c>
      <c r="P828" s="470">
        <v>41.094000000000001</v>
      </c>
      <c r="Q828" s="471">
        <v>423.0996045</v>
      </c>
      <c r="R828" s="471">
        <v>307.53928764762952</v>
      </c>
      <c r="S828" s="470">
        <v>160.87864257999931</v>
      </c>
      <c r="T828" s="470">
        <v>160.97405357999932</v>
      </c>
      <c r="U828" s="479"/>
      <c r="V828" s="170">
        <v>92.40001271359948</v>
      </c>
    </row>
    <row r="829" spans="1:22" x14ac:dyDescent="0.25">
      <c r="A829">
        <v>0</v>
      </c>
      <c r="B829" s="478" t="s">
        <v>3081</v>
      </c>
      <c r="C829" s="478" t="s">
        <v>3226</v>
      </c>
      <c r="D829" s="478" t="s">
        <v>2197</v>
      </c>
      <c r="E829" s="477">
        <v>1611</v>
      </c>
      <c r="F829" s="482" t="s">
        <v>3224</v>
      </c>
      <c r="G829" s="480"/>
      <c r="H829" s="480" t="s">
        <v>3072</v>
      </c>
      <c r="I829" s="474">
        <v>34</v>
      </c>
      <c r="J829" s="471"/>
      <c r="K829" s="473"/>
      <c r="L829" s="470">
        <v>0.29817100000000002</v>
      </c>
      <c r="M829" s="201">
        <v>307.39020214762951</v>
      </c>
      <c r="N829" s="201">
        <v>423.0996045</v>
      </c>
      <c r="O829" s="201">
        <v>41.094000000000001</v>
      </c>
      <c r="P829" s="470">
        <v>41.094000000000001</v>
      </c>
      <c r="Q829" s="471">
        <v>423.0996045</v>
      </c>
      <c r="R829" s="471">
        <v>307.2411166476295</v>
      </c>
      <c r="S829" s="470">
        <v>161.12313907999931</v>
      </c>
      <c r="T829" s="470">
        <v>161.27222457999932</v>
      </c>
      <c r="U829" s="470"/>
      <c r="V829" s="170">
        <v>92.644509213599477</v>
      </c>
    </row>
    <row r="830" spans="1:22" x14ac:dyDescent="0.25">
      <c r="A830">
        <v>0</v>
      </c>
      <c r="B830" s="478"/>
      <c r="C830" s="478"/>
      <c r="D830" s="478"/>
      <c r="E830" s="477"/>
      <c r="F830" s="482" t="s">
        <v>619</v>
      </c>
      <c r="G830" s="480"/>
      <c r="H830" s="480"/>
      <c r="I830" s="474"/>
      <c r="J830" s="471"/>
      <c r="K830" s="473"/>
      <c r="L830" s="470">
        <v>0</v>
      </c>
      <c r="M830" s="201">
        <v>307.2411166476295</v>
      </c>
      <c r="N830" s="201">
        <v>423.0996045</v>
      </c>
      <c r="O830" s="201">
        <v>41.094000000000001</v>
      </c>
      <c r="P830" s="470">
        <v>41.094000000000001</v>
      </c>
      <c r="Q830" s="471">
        <v>423.0996045</v>
      </c>
      <c r="R830" s="471">
        <v>307.2411166476295</v>
      </c>
      <c r="S830" s="470">
        <v>161.27222457999932</v>
      </c>
      <c r="T830" s="470">
        <v>161.27222457999932</v>
      </c>
      <c r="U830" s="470"/>
      <c r="V830" s="170">
        <v>92.793594713599489</v>
      </c>
    </row>
    <row r="831" spans="1:22" x14ac:dyDescent="0.25">
      <c r="A831">
        <v>0</v>
      </c>
      <c r="B831" s="478" t="s">
        <v>3081</v>
      </c>
      <c r="C831" s="478" t="s">
        <v>3226</v>
      </c>
      <c r="D831" s="478" t="s">
        <v>2174</v>
      </c>
      <c r="E831" s="477">
        <v>1613</v>
      </c>
      <c r="F831" s="482" t="s">
        <v>3223</v>
      </c>
      <c r="G831" s="480"/>
      <c r="H831" s="480" t="s">
        <v>2172</v>
      </c>
      <c r="I831" s="474"/>
      <c r="J831" s="471"/>
      <c r="K831" s="473"/>
      <c r="L831" s="470">
        <v>0</v>
      </c>
      <c r="M831" s="201">
        <v>307.2411166476295</v>
      </c>
      <c r="N831" s="201">
        <v>423.0996045</v>
      </c>
      <c r="O831" s="201">
        <v>41.094000000000001</v>
      </c>
      <c r="P831" s="470">
        <v>41.094000000000001</v>
      </c>
      <c r="Q831" s="471">
        <v>423.0996045</v>
      </c>
      <c r="R831" s="471">
        <v>307.2411166476295</v>
      </c>
      <c r="S831" s="470">
        <v>161.27222457999932</v>
      </c>
      <c r="T831" s="470">
        <v>161.27222457999932</v>
      </c>
      <c r="U831" s="470"/>
      <c r="V831" s="170">
        <v>92.793594713599489</v>
      </c>
    </row>
    <row r="832" spans="1:22" x14ac:dyDescent="0.25">
      <c r="A832">
        <v>0</v>
      </c>
      <c r="B832" s="478"/>
      <c r="C832" s="478"/>
      <c r="D832" s="478"/>
      <c r="E832" s="477"/>
      <c r="F832" s="482"/>
      <c r="G832" s="480"/>
      <c r="H832" s="480" t="s">
        <v>1962</v>
      </c>
      <c r="I832" s="474">
        <v>40</v>
      </c>
      <c r="J832" s="471"/>
      <c r="K832" s="473"/>
      <c r="L832" s="470">
        <v>9.650984E-2</v>
      </c>
      <c r="M832" s="201">
        <v>307.19286172762952</v>
      </c>
      <c r="N832" s="201">
        <v>423.0996045</v>
      </c>
      <c r="O832" s="201">
        <v>41.094000000000001</v>
      </c>
      <c r="P832" s="470">
        <v>41.094000000000001</v>
      </c>
      <c r="Q832" s="471">
        <v>423.0996045</v>
      </c>
      <c r="R832" s="471">
        <v>307.14460680762949</v>
      </c>
      <c r="S832" s="470">
        <v>161.32047949999932</v>
      </c>
      <c r="T832" s="470">
        <v>161.36873441999933</v>
      </c>
      <c r="U832" s="470"/>
      <c r="V832" s="170">
        <v>92.841849633599494</v>
      </c>
    </row>
    <row r="833" spans="1:22" x14ac:dyDescent="0.25">
      <c r="A833">
        <v>0</v>
      </c>
      <c r="B833" s="478" t="s">
        <v>3081</v>
      </c>
      <c r="C833" s="478" t="s">
        <v>3226</v>
      </c>
      <c r="D833" s="478" t="s">
        <v>111</v>
      </c>
      <c r="E833" s="477">
        <v>1614</v>
      </c>
      <c r="F833" s="482" t="s">
        <v>307</v>
      </c>
      <c r="G833" s="480" t="s">
        <v>3135</v>
      </c>
      <c r="H833" s="480" t="s">
        <v>3134</v>
      </c>
      <c r="I833" s="474"/>
      <c r="J833" s="471"/>
      <c r="K833" s="473"/>
      <c r="L833" s="470">
        <v>0</v>
      </c>
      <c r="M833" s="201">
        <v>307.14460680762949</v>
      </c>
      <c r="N833" s="201">
        <v>423.0996045</v>
      </c>
      <c r="O833" s="201">
        <v>41.094000000000001</v>
      </c>
      <c r="P833" s="470">
        <v>41.094000000000001</v>
      </c>
      <c r="Q833" s="471">
        <v>423.0996045</v>
      </c>
      <c r="R833" s="471">
        <v>307.14460680762949</v>
      </c>
      <c r="S833" s="470">
        <v>161.36873441999933</v>
      </c>
      <c r="T833" s="470">
        <v>161.36873441999933</v>
      </c>
      <c r="U833" s="470"/>
      <c r="V833" s="170">
        <v>92.8901045535995</v>
      </c>
    </row>
    <row r="834" spans="1:22" x14ac:dyDescent="0.25">
      <c r="A834">
        <v>0</v>
      </c>
      <c r="B834" s="478"/>
      <c r="C834" s="478"/>
      <c r="D834" s="478"/>
      <c r="E834" s="477"/>
      <c r="F834" s="482"/>
      <c r="G834" s="480"/>
      <c r="H834" s="480" t="s">
        <v>3133</v>
      </c>
      <c r="I834" s="474">
        <v>40</v>
      </c>
      <c r="J834" s="471"/>
      <c r="K834" s="473"/>
      <c r="L834" s="470">
        <v>5.5879999999999999E-2</v>
      </c>
      <c r="M834" s="201">
        <v>307.11666680762949</v>
      </c>
      <c r="N834" s="201">
        <v>423.0996045</v>
      </c>
      <c r="O834" s="201">
        <v>41.094000000000001</v>
      </c>
      <c r="P834" s="470">
        <v>41.094000000000001</v>
      </c>
      <c r="Q834" s="471">
        <v>423.0996045</v>
      </c>
      <c r="R834" s="471">
        <v>307.08872680762948</v>
      </c>
      <c r="S834" s="470">
        <v>161.39667441999933</v>
      </c>
      <c r="T834" s="470">
        <v>161.42461441999933</v>
      </c>
      <c r="U834" s="470"/>
      <c r="V834" s="170">
        <v>92.918044553599501</v>
      </c>
    </row>
    <row r="835" spans="1:22" x14ac:dyDescent="0.25">
      <c r="A835">
        <v>0</v>
      </c>
      <c r="B835" s="478"/>
      <c r="C835" s="478"/>
      <c r="D835" s="478"/>
      <c r="E835" s="477"/>
      <c r="F835" s="482" t="s">
        <v>619</v>
      </c>
      <c r="G835" s="480"/>
      <c r="H835" s="480" t="s">
        <v>3132</v>
      </c>
      <c r="I835" s="474">
        <v>40</v>
      </c>
      <c r="J835" s="471"/>
      <c r="K835" s="473"/>
      <c r="L835" s="470">
        <v>7.6135999999999981E-2</v>
      </c>
      <c r="M835" s="201">
        <v>307.05065880762947</v>
      </c>
      <c r="N835" s="201">
        <v>423.0996045</v>
      </c>
      <c r="O835" s="201">
        <v>41.094000000000001</v>
      </c>
      <c r="P835" s="470">
        <v>41.094000000000001</v>
      </c>
      <c r="Q835" s="471">
        <v>423.0996045</v>
      </c>
      <c r="R835" s="471">
        <v>307.01259080762946</v>
      </c>
      <c r="S835" s="470">
        <v>161.46268241999931</v>
      </c>
      <c r="T835" s="470">
        <v>161.50075041999932</v>
      </c>
      <c r="U835" s="470"/>
      <c r="V835" s="170">
        <v>92.984052553599483</v>
      </c>
    </row>
    <row r="836" spans="1:22" x14ac:dyDescent="0.25">
      <c r="A836">
        <v>0</v>
      </c>
      <c r="B836" s="478" t="s">
        <v>3081</v>
      </c>
      <c r="C836" s="478" t="s">
        <v>3226</v>
      </c>
      <c r="D836" s="478" t="s">
        <v>2187</v>
      </c>
      <c r="E836" s="477">
        <v>1618</v>
      </c>
      <c r="F836" s="482" t="s">
        <v>3222</v>
      </c>
      <c r="G836" s="480" t="s">
        <v>2185</v>
      </c>
      <c r="H836" s="480" t="s">
        <v>2184</v>
      </c>
      <c r="I836" s="474">
        <v>40</v>
      </c>
      <c r="J836" s="471"/>
      <c r="K836" s="473"/>
      <c r="L836" s="470">
        <v>0.5</v>
      </c>
      <c r="M836" s="201">
        <v>306.76259080762946</v>
      </c>
      <c r="N836" s="201">
        <v>423.0996045</v>
      </c>
      <c r="O836" s="201">
        <v>41.094000000000001</v>
      </c>
      <c r="P836" s="470">
        <v>41.094000000000001</v>
      </c>
      <c r="Q836" s="471">
        <v>423.0996045</v>
      </c>
      <c r="R836" s="471">
        <v>306.51259080762946</v>
      </c>
      <c r="S836" s="470">
        <v>161.75075041999932</v>
      </c>
      <c r="T836" s="470">
        <v>162.00075041999932</v>
      </c>
      <c r="U836" s="470"/>
      <c r="V836" s="170">
        <v>93.272120553599493</v>
      </c>
    </row>
    <row r="837" spans="1:22" x14ac:dyDescent="0.25">
      <c r="A837">
        <v>0</v>
      </c>
      <c r="B837" s="478"/>
      <c r="C837" s="478"/>
      <c r="D837" s="478"/>
      <c r="E837" s="477"/>
      <c r="F837" s="482" t="s">
        <v>619</v>
      </c>
      <c r="G837" s="480"/>
      <c r="H837" s="480" t="s">
        <v>3129</v>
      </c>
      <c r="I837" s="474">
        <v>40</v>
      </c>
      <c r="J837" s="471"/>
      <c r="K837" s="473"/>
      <c r="L837" s="470">
        <v>7.6135999999999981E-2</v>
      </c>
      <c r="M837" s="201">
        <v>306.47452280762946</v>
      </c>
      <c r="N837" s="201">
        <v>423.0996045</v>
      </c>
      <c r="O837" s="201">
        <v>41.094000000000001</v>
      </c>
      <c r="P837" s="470">
        <v>41.094000000000001</v>
      </c>
      <c r="Q837" s="471">
        <v>423.0996045</v>
      </c>
      <c r="R837" s="471">
        <v>306.43645480762945</v>
      </c>
      <c r="S837" s="470">
        <v>162.0388184199993</v>
      </c>
      <c r="T837" s="470">
        <v>162.07688641999931</v>
      </c>
      <c r="U837" s="470"/>
      <c r="V837" s="170">
        <v>93.560188553599474</v>
      </c>
    </row>
    <row r="838" spans="1:22" x14ac:dyDescent="0.25">
      <c r="A838">
        <v>0</v>
      </c>
      <c r="B838" s="478"/>
      <c r="C838" s="478"/>
      <c r="D838" s="478"/>
      <c r="E838" s="477"/>
      <c r="F838" s="482"/>
      <c r="G838" s="480"/>
      <c r="H838" s="480" t="s">
        <v>1962</v>
      </c>
      <c r="I838" s="474"/>
      <c r="J838" s="471"/>
      <c r="K838" s="473"/>
      <c r="L838" s="470">
        <v>9.9516999999999994E-2</v>
      </c>
      <c r="M838" s="201">
        <v>306.38669630762945</v>
      </c>
      <c r="N838" s="201">
        <v>423.0996045</v>
      </c>
      <c r="O838" s="201">
        <v>41.094000000000001</v>
      </c>
      <c r="P838" s="470">
        <v>41.094000000000001</v>
      </c>
      <c r="Q838" s="471">
        <v>423.0996045</v>
      </c>
      <c r="R838" s="471">
        <v>306.33693780762945</v>
      </c>
      <c r="S838" s="470">
        <v>162.12664491999931</v>
      </c>
      <c r="T838" s="470">
        <v>162.1764034199993</v>
      </c>
      <c r="U838" s="470"/>
      <c r="V838" s="170">
        <v>93.64801505359948</v>
      </c>
    </row>
    <row r="839" spans="1:22" x14ac:dyDescent="0.25">
      <c r="A839">
        <v>0</v>
      </c>
      <c r="B839" s="478" t="s">
        <v>3081</v>
      </c>
      <c r="C839" s="478" t="s">
        <v>3226</v>
      </c>
      <c r="D839" s="478" t="s">
        <v>2194</v>
      </c>
      <c r="E839" s="477">
        <v>1623</v>
      </c>
      <c r="F839" s="482" t="s">
        <v>3221</v>
      </c>
      <c r="G839" s="480"/>
      <c r="H839" s="480" t="s">
        <v>3072</v>
      </c>
      <c r="I839" s="474">
        <v>34</v>
      </c>
      <c r="J839" s="471"/>
      <c r="K839" s="473"/>
      <c r="L839" s="470">
        <v>0.29817100000000002</v>
      </c>
      <c r="M839" s="201">
        <v>306.18785230762944</v>
      </c>
      <c r="N839" s="201">
        <v>423.0996045</v>
      </c>
      <c r="O839" s="201">
        <v>41.094000000000001</v>
      </c>
      <c r="P839" s="470">
        <v>41.094000000000001</v>
      </c>
      <c r="Q839" s="471">
        <v>423.0996045</v>
      </c>
      <c r="R839" s="471">
        <v>306.03876680762943</v>
      </c>
      <c r="S839" s="470">
        <v>162.32548891999929</v>
      </c>
      <c r="T839" s="470">
        <v>162.4745744199993</v>
      </c>
      <c r="U839" s="470"/>
      <c r="V839" s="170">
        <v>93.846859053599459</v>
      </c>
    </row>
    <row r="840" spans="1:22" x14ac:dyDescent="0.25">
      <c r="A840">
        <v>0</v>
      </c>
      <c r="B840" s="478"/>
      <c r="C840" s="478"/>
      <c r="D840" s="478"/>
      <c r="E840" s="477"/>
      <c r="F840" s="482" t="s">
        <v>619</v>
      </c>
      <c r="G840" s="480"/>
      <c r="H840" s="480"/>
      <c r="I840" s="474"/>
      <c r="J840" s="471"/>
      <c r="K840" s="473"/>
      <c r="L840" s="470">
        <v>0</v>
      </c>
      <c r="M840" s="201">
        <v>306.03876680762943</v>
      </c>
      <c r="N840" s="201">
        <v>423.0996045</v>
      </c>
      <c r="O840" s="201">
        <v>41.094000000000001</v>
      </c>
      <c r="P840" s="470">
        <v>41.094000000000001</v>
      </c>
      <c r="Q840" s="471">
        <v>423.0996045</v>
      </c>
      <c r="R840" s="471">
        <v>306.03876680762943</v>
      </c>
      <c r="S840" s="470">
        <v>162.4745744199993</v>
      </c>
      <c r="T840" s="470">
        <v>162.4745744199993</v>
      </c>
      <c r="U840" s="470"/>
      <c r="V840" s="170">
        <v>93.995944553599472</v>
      </c>
    </row>
    <row r="841" spans="1:22" x14ac:dyDescent="0.25">
      <c r="A841">
        <v>0</v>
      </c>
      <c r="B841" s="478"/>
      <c r="C841" s="478"/>
      <c r="D841" s="478"/>
      <c r="E841" s="477"/>
      <c r="F841" s="482" t="s">
        <v>619</v>
      </c>
      <c r="G841" s="480"/>
      <c r="H841" s="480"/>
      <c r="I841" s="474"/>
      <c r="J841" s="471"/>
      <c r="K841" s="473"/>
      <c r="L841" s="470">
        <v>0</v>
      </c>
      <c r="M841" s="201">
        <v>306.03876680762943</v>
      </c>
      <c r="N841" s="201">
        <v>423.0996045</v>
      </c>
      <c r="O841" s="201">
        <v>41.094000000000001</v>
      </c>
      <c r="P841" s="470">
        <v>41.094000000000001</v>
      </c>
      <c r="Q841" s="471">
        <v>423.0996045</v>
      </c>
      <c r="R841" s="471">
        <v>306.03876680762943</v>
      </c>
      <c r="S841" s="470">
        <v>162.4745744199993</v>
      </c>
      <c r="T841" s="470">
        <v>162.4745744199993</v>
      </c>
      <c r="U841" s="470"/>
      <c r="V841" s="170">
        <v>93.995944553599472</v>
      </c>
    </row>
    <row r="842" spans="1:22" x14ac:dyDescent="0.25">
      <c r="A842">
        <v>0</v>
      </c>
      <c r="B842" s="478"/>
      <c r="C842" s="478"/>
      <c r="D842" s="478"/>
      <c r="E842" s="477"/>
      <c r="F842" s="482" t="s">
        <v>619</v>
      </c>
      <c r="G842" s="480"/>
      <c r="H842" s="480" t="s">
        <v>1962</v>
      </c>
      <c r="I842" s="474"/>
      <c r="J842" s="471"/>
      <c r="K842" s="473"/>
      <c r="L842" s="470">
        <v>9.9516999999999994E-2</v>
      </c>
      <c r="M842" s="201">
        <v>305.98900830762943</v>
      </c>
      <c r="N842" s="201">
        <v>423.0996045</v>
      </c>
      <c r="O842" s="201">
        <v>41.094000000000001</v>
      </c>
      <c r="P842" s="470">
        <v>41.094000000000001</v>
      </c>
      <c r="Q842" s="471">
        <v>423.0996045</v>
      </c>
      <c r="R842" s="471">
        <v>305.93924980762944</v>
      </c>
      <c r="S842" s="470">
        <v>162.5243329199993</v>
      </c>
      <c r="T842" s="470">
        <v>162.57409141999929</v>
      </c>
      <c r="U842" s="470"/>
      <c r="V842" s="170">
        <v>94.045703053599468</v>
      </c>
    </row>
    <row r="843" spans="1:22" x14ac:dyDescent="0.25">
      <c r="A843">
        <v>0</v>
      </c>
      <c r="B843" s="478" t="s">
        <v>3081</v>
      </c>
      <c r="C843" s="478" t="s">
        <v>3226</v>
      </c>
      <c r="D843" s="478" t="s">
        <v>2192</v>
      </c>
      <c r="E843" s="477">
        <v>1627</v>
      </c>
      <c r="F843" s="482" t="s">
        <v>3220</v>
      </c>
      <c r="G843" s="480"/>
      <c r="H843" s="480" t="s">
        <v>3072</v>
      </c>
      <c r="I843" s="474">
        <v>34</v>
      </c>
      <c r="J843" s="471"/>
      <c r="K843" s="473"/>
      <c r="L843" s="470">
        <v>0.29817100000000002</v>
      </c>
      <c r="M843" s="201">
        <v>305.79016430762942</v>
      </c>
      <c r="N843" s="201">
        <v>423.0996045</v>
      </c>
      <c r="O843" s="201">
        <v>41.094000000000001</v>
      </c>
      <c r="P843" s="470">
        <v>41.094000000000001</v>
      </c>
      <c r="Q843" s="471">
        <v>423.0996045</v>
      </c>
      <c r="R843" s="471">
        <v>305.64107880762941</v>
      </c>
      <c r="S843" s="470">
        <v>162.72317691999928</v>
      </c>
      <c r="T843" s="470">
        <v>162.87226241999929</v>
      </c>
      <c r="U843" s="470"/>
      <c r="V843" s="170">
        <v>94.244547053599447</v>
      </c>
    </row>
    <row r="844" spans="1:22" x14ac:dyDescent="0.25">
      <c r="A844">
        <v>0</v>
      </c>
      <c r="B844" s="478"/>
      <c r="C844" s="478"/>
      <c r="D844" s="478"/>
      <c r="E844" s="477"/>
      <c r="F844" s="482" t="s">
        <v>619</v>
      </c>
      <c r="G844" s="480"/>
      <c r="H844" s="480"/>
      <c r="I844" s="474"/>
      <c r="J844" s="471"/>
      <c r="K844" s="473"/>
      <c r="L844" s="470">
        <v>0</v>
      </c>
      <c r="M844" s="201">
        <v>305.64107880762941</v>
      </c>
      <c r="N844" s="201">
        <v>423.0996045</v>
      </c>
      <c r="O844" s="201">
        <v>41.094000000000001</v>
      </c>
      <c r="P844" s="470">
        <v>41.094000000000001</v>
      </c>
      <c r="Q844" s="471">
        <v>423.0996045</v>
      </c>
      <c r="R844" s="471">
        <v>305.64107880762941</v>
      </c>
      <c r="S844" s="470">
        <v>162.87226241999929</v>
      </c>
      <c r="T844" s="470">
        <v>162.87226241999929</v>
      </c>
      <c r="U844" s="470"/>
      <c r="V844" s="170">
        <v>94.39363255359946</v>
      </c>
    </row>
    <row r="845" spans="1:22" x14ac:dyDescent="0.25">
      <c r="A845">
        <v>0</v>
      </c>
      <c r="B845" s="478"/>
      <c r="C845" s="478"/>
      <c r="D845" s="478"/>
      <c r="E845" s="477"/>
      <c r="F845" s="482" t="s">
        <v>619</v>
      </c>
      <c r="G845" s="480"/>
      <c r="H845" s="480"/>
      <c r="I845" s="474"/>
      <c r="J845" s="471"/>
      <c r="K845" s="473"/>
      <c r="L845" s="470">
        <v>0</v>
      </c>
      <c r="M845" s="201">
        <v>305.64107880762941</v>
      </c>
      <c r="N845" s="201">
        <v>423.0996045</v>
      </c>
      <c r="O845" s="201">
        <v>41.094000000000001</v>
      </c>
      <c r="P845" s="470">
        <v>41.094000000000001</v>
      </c>
      <c r="Q845" s="471">
        <v>423.0996045</v>
      </c>
      <c r="R845" s="471">
        <v>305.64107880762941</v>
      </c>
      <c r="S845" s="470">
        <v>162.87226241999929</v>
      </c>
      <c r="T845" s="470">
        <v>162.87226241999929</v>
      </c>
      <c r="U845" s="470"/>
      <c r="V845" s="170">
        <v>94.39363255359946</v>
      </c>
    </row>
    <row r="846" spans="1:22" x14ac:dyDescent="0.25">
      <c r="A846">
        <v>0</v>
      </c>
      <c r="B846" s="478"/>
      <c r="C846" s="478"/>
      <c r="D846" s="478"/>
      <c r="E846" s="477"/>
      <c r="F846" s="482" t="s">
        <v>619</v>
      </c>
      <c r="G846" s="480"/>
      <c r="H846" s="480" t="s">
        <v>1962</v>
      </c>
      <c r="I846" s="474"/>
      <c r="J846" s="471"/>
      <c r="K846" s="473"/>
      <c r="L846" s="470">
        <v>9.9516999999999994E-2</v>
      </c>
      <c r="M846" s="201">
        <v>305.59132030762942</v>
      </c>
      <c r="N846" s="201">
        <v>423.0996045</v>
      </c>
      <c r="O846" s="201">
        <v>41.094000000000001</v>
      </c>
      <c r="P846" s="470">
        <v>41.094000000000001</v>
      </c>
      <c r="Q846" s="471">
        <v>423.0996045</v>
      </c>
      <c r="R846" s="471">
        <v>305.54156180762942</v>
      </c>
      <c r="S846" s="470">
        <v>162.92202091999928</v>
      </c>
      <c r="T846" s="470">
        <v>162.97177941999928</v>
      </c>
      <c r="U846" s="470"/>
      <c r="V846" s="170">
        <v>94.443391053599456</v>
      </c>
    </row>
    <row r="847" spans="1:22" x14ac:dyDescent="0.25">
      <c r="A847">
        <v>0</v>
      </c>
      <c r="B847" s="478" t="s">
        <v>3081</v>
      </c>
      <c r="C847" s="478" t="s">
        <v>3226</v>
      </c>
      <c r="D847" s="478" t="s">
        <v>2190</v>
      </c>
      <c r="E847" s="477">
        <v>1631</v>
      </c>
      <c r="F847" s="482" t="s">
        <v>3219</v>
      </c>
      <c r="G847" s="480"/>
      <c r="H847" s="480" t="s">
        <v>3072</v>
      </c>
      <c r="I847" s="474">
        <v>34</v>
      </c>
      <c r="J847" s="471"/>
      <c r="K847" s="473"/>
      <c r="L847" s="470">
        <v>0.29817100000000002</v>
      </c>
      <c r="M847" s="201">
        <v>305.39247630762941</v>
      </c>
      <c r="N847" s="201">
        <v>423.0996045</v>
      </c>
      <c r="O847" s="201">
        <v>41.094000000000001</v>
      </c>
      <c r="P847" s="470">
        <v>41.094000000000001</v>
      </c>
      <c r="Q847" s="471">
        <v>423.0996045</v>
      </c>
      <c r="R847" s="471">
        <v>305.2433908076294</v>
      </c>
      <c r="S847" s="470">
        <v>163.12086491999926</v>
      </c>
      <c r="T847" s="470">
        <v>163.26995041999928</v>
      </c>
      <c r="U847" s="470"/>
      <c r="V847" s="170">
        <v>94.642235053599435</v>
      </c>
    </row>
    <row r="848" spans="1:22" x14ac:dyDescent="0.25">
      <c r="A848">
        <v>0</v>
      </c>
      <c r="B848" s="478"/>
      <c r="C848" s="478"/>
      <c r="D848" s="478"/>
      <c r="E848" s="477"/>
      <c r="F848" s="482" t="s">
        <v>619</v>
      </c>
      <c r="G848" s="480"/>
      <c r="H848" s="480"/>
      <c r="I848" s="474"/>
      <c r="J848" s="471"/>
      <c r="K848" s="473"/>
      <c r="L848" s="470">
        <v>0</v>
      </c>
      <c r="M848" s="201">
        <v>305.2433908076294</v>
      </c>
      <c r="N848" s="201">
        <v>423.0996045</v>
      </c>
      <c r="O848" s="201">
        <v>41.094000000000001</v>
      </c>
      <c r="P848" s="470">
        <v>41.094000000000001</v>
      </c>
      <c r="Q848" s="471">
        <v>423.0996045</v>
      </c>
      <c r="R848" s="471">
        <v>305.2433908076294</v>
      </c>
      <c r="S848" s="470">
        <v>163.26995041999928</v>
      </c>
      <c r="T848" s="470">
        <v>163.26995041999928</v>
      </c>
      <c r="U848" s="470"/>
      <c r="V848" s="170">
        <v>94.791320553599448</v>
      </c>
    </row>
    <row r="849" spans="1:22" x14ac:dyDescent="0.25">
      <c r="A849">
        <v>0</v>
      </c>
      <c r="B849" s="478" t="s">
        <v>3081</v>
      </c>
      <c r="C849" s="478" t="s">
        <v>3226</v>
      </c>
      <c r="D849" s="478" t="s">
        <v>2174</v>
      </c>
      <c r="E849" s="477">
        <v>1633</v>
      </c>
      <c r="F849" s="482" t="s">
        <v>3218</v>
      </c>
      <c r="G849" s="480"/>
      <c r="H849" s="480" t="s">
        <v>2172</v>
      </c>
      <c r="I849" s="474"/>
      <c r="J849" s="471"/>
      <c r="K849" s="473"/>
      <c r="L849" s="470">
        <v>0</v>
      </c>
      <c r="M849" s="201">
        <v>305.2433908076294</v>
      </c>
      <c r="N849" s="201">
        <v>423.0996045</v>
      </c>
      <c r="O849" s="201">
        <v>41.094000000000001</v>
      </c>
      <c r="P849" s="470">
        <v>41.094000000000001</v>
      </c>
      <c r="Q849" s="471">
        <v>423.0996045</v>
      </c>
      <c r="R849" s="471">
        <v>305.2433908076294</v>
      </c>
      <c r="S849" s="470">
        <v>163.26995041999928</v>
      </c>
      <c r="T849" s="470">
        <v>163.26995041999928</v>
      </c>
      <c r="U849" s="470"/>
      <c r="V849" s="170">
        <v>94.791320553599448</v>
      </c>
    </row>
    <row r="850" spans="1:22" x14ac:dyDescent="0.25">
      <c r="A850">
        <v>0</v>
      </c>
      <c r="B850" s="478"/>
      <c r="C850" s="478"/>
      <c r="D850" s="478"/>
      <c r="E850" s="477"/>
      <c r="F850" s="482"/>
      <c r="G850" s="480"/>
      <c r="H850" s="480" t="s">
        <v>1962</v>
      </c>
      <c r="I850" s="474"/>
      <c r="J850" s="471"/>
      <c r="K850" s="473"/>
      <c r="L850" s="470">
        <v>9.650984E-2</v>
      </c>
      <c r="M850" s="201">
        <v>305.19513588762936</v>
      </c>
      <c r="N850" s="201">
        <v>423.0996045</v>
      </c>
      <c r="O850" s="201">
        <v>41.094000000000001</v>
      </c>
      <c r="P850" s="470">
        <v>41.094000000000001</v>
      </c>
      <c r="Q850" s="471">
        <v>423.0996045</v>
      </c>
      <c r="R850" s="471">
        <v>305.14688096762939</v>
      </c>
      <c r="S850" s="470">
        <v>163.31820533999928</v>
      </c>
      <c r="T850" s="470">
        <v>163.36646025999929</v>
      </c>
      <c r="U850" s="470"/>
      <c r="V850" s="170">
        <v>94.839575473599453</v>
      </c>
    </row>
    <row r="851" spans="1:22" x14ac:dyDescent="0.25">
      <c r="A851">
        <v>0</v>
      </c>
      <c r="B851" s="478" t="s">
        <v>3081</v>
      </c>
      <c r="C851" s="478" t="s">
        <v>3226</v>
      </c>
      <c r="D851" s="478" t="s">
        <v>111</v>
      </c>
      <c r="E851" s="477">
        <v>1634</v>
      </c>
      <c r="F851" s="482" t="s">
        <v>313</v>
      </c>
      <c r="G851" s="480" t="s">
        <v>3135</v>
      </c>
      <c r="H851" s="480" t="s">
        <v>3134</v>
      </c>
      <c r="I851" s="474">
        <v>40</v>
      </c>
      <c r="J851" s="471"/>
      <c r="K851" s="473"/>
      <c r="L851" s="470">
        <v>0</v>
      </c>
      <c r="M851" s="201">
        <v>305.14688096762939</v>
      </c>
      <c r="N851" s="201">
        <v>423.0996045</v>
      </c>
      <c r="O851" s="201">
        <v>41.094000000000001</v>
      </c>
      <c r="P851" s="470">
        <v>41.094000000000001</v>
      </c>
      <c r="Q851" s="471">
        <v>423.0996045</v>
      </c>
      <c r="R851" s="471">
        <v>305.14688096762939</v>
      </c>
      <c r="S851" s="470">
        <v>163.36646025999929</v>
      </c>
      <c r="T851" s="470">
        <v>163.36646025999929</v>
      </c>
      <c r="U851" s="470"/>
      <c r="V851" s="170">
        <v>94.887830393599458</v>
      </c>
    </row>
    <row r="852" spans="1:22" x14ac:dyDescent="0.25">
      <c r="A852">
        <v>0</v>
      </c>
      <c r="B852" s="478"/>
      <c r="C852" s="478"/>
      <c r="D852" s="478"/>
      <c r="E852" s="477"/>
      <c r="F852" s="482"/>
      <c r="G852" s="480"/>
      <c r="H852" s="480" t="s">
        <v>3133</v>
      </c>
      <c r="I852" s="474"/>
      <c r="J852" s="471"/>
      <c r="K852" s="473"/>
      <c r="L852" s="470">
        <v>5.5879999999999999E-2</v>
      </c>
      <c r="M852" s="201">
        <v>305.11894096762938</v>
      </c>
      <c r="N852" s="201">
        <v>423.0996045</v>
      </c>
      <c r="O852" s="201">
        <v>41.094000000000001</v>
      </c>
      <c r="P852" s="470">
        <v>41.094000000000001</v>
      </c>
      <c r="Q852" s="471">
        <v>423.0996045</v>
      </c>
      <c r="R852" s="471">
        <v>305.09100096762938</v>
      </c>
      <c r="S852" s="470">
        <v>163.39440025999929</v>
      </c>
      <c r="T852" s="470">
        <v>163.42234025999929</v>
      </c>
      <c r="U852" s="470"/>
      <c r="V852" s="170">
        <v>94.915770393599459</v>
      </c>
    </row>
    <row r="853" spans="1:22" x14ac:dyDescent="0.25">
      <c r="A853">
        <v>0</v>
      </c>
      <c r="B853" s="478"/>
      <c r="C853" s="478"/>
      <c r="D853" s="478"/>
      <c r="E853" s="477"/>
      <c r="F853" s="482" t="s">
        <v>619</v>
      </c>
      <c r="G853" s="480"/>
      <c r="H853" s="480" t="s">
        <v>3132</v>
      </c>
      <c r="I853" s="474">
        <v>40</v>
      </c>
      <c r="J853" s="471"/>
      <c r="K853" s="473"/>
      <c r="L853" s="470">
        <v>7.6135999999999981E-2</v>
      </c>
      <c r="M853" s="201">
        <v>305.05293296762937</v>
      </c>
      <c r="N853" s="201">
        <v>423.0996045</v>
      </c>
      <c r="O853" s="201">
        <v>41.094000000000001</v>
      </c>
      <c r="P853" s="470">
        <v>41.094000000000001</v>
      </c>
      <c r="Q853" s="471">
        <v>423.0996045</v>
      </c>
      <c r="R853" s="471">
        <v>305.01486496762936</v>
      </c>
      <c r="S853" s="470">
        <v>163.46040825999927</v>
      </c>
      <c r="T853" s="470">
        <v>163.49847625999928</v>
      </c>
      <c r="U853" s="470"/>
      <c r="V853" s="170">
        <v>94.981778393599441</v>
      </c>
    </row>
    <row r="854" spans="1:22" x14ac:dyDescent="0.25">
      <c r="A854">
        <v>0</v>
      </c>
      <c r="B854" s="478" t="s">
        <v>3081</v>
      </c>
      <c r="C854" s="478" t="s">
        <v>3226</v>
      </c>
      <c r="D854" s="478" t="s">
        <v>3141</v>
      </c>
      <c r="E854" s="477">
        <v>1637</v>
      </c>
      <c r="F854" s="482" t="s">
        <v>3217</v>
      </c>
      <c r="G854" s="480" t="s">
        <v>2185</v>
      </c>
      <c r="H854" s="480" t="s">
        <v>2184</v>
      </c>
      <c r="I854" s="474">
        <v>40</v>
      </c>
      <c r="J854" s="471"/>
      <c r="K854" s="473"/>
      <c r="L854" s="470">
        <v>0.5</v>
      </c>
      <c r="M854" s="201">
        <v>304.76486496762936</v>
      </c>
      <c r="N854" s="201">
        <v>423.0996045</v>
      </c>
      <c r="O854" s="201">
        <v>41.094000000000001</v>
      </c>
      <c r="P854" s="470">
        <v>41.094000000000001</v>
      </c>
      <c r="Q854" s="471">
        <v>423.0996045</v>
      </c>
      <c r="R854" s="471">
        <v>304.51486496762936</v>
      </c>
      <c r="S854" s="470">
        <v>163.74847625999928</v>
      </c>
      <c r="T854" s="470">
        <v>163.99847625999928</v>
      </c>
      <c r="U854" s="470"/>
      <c r="V854" s="170">
        <v>95.269846393599451</v>
      </c>
    </row>
    <row r="855" spans="1:22" x14ac:dyDescent="0.25">
      <c r="A855">
        <v>0</v>
      </c>
      <c r="B855" s="478"/>
      <c r="C855" s="478"/>
      <c r="D855" s="478"/>
      <c r="E855" s="477"/>
      <c r="F855" s="482" t="s">
        <v>619</v>
      </c>
      <c r="G855" s="480"/>
      <c r="H855" s="480" t="s">
        <v>3129</v>
      </c>
      <c r="I855" s="474">
        <v>40</v>
      </c>
      <c r="J855" s="471"/>
      <c r="K855" s="473"/>
      <c r="L855" s="470">
        <v>7.6135999999999981E-2</v>
      </c>
      <c r="M855" s="201">
        <v>304.47679696762935</v>
      </c>
      <c r="N855" s="201">
        <v>423.0996045</v>
      </c>
      <c r="O855" s="201">
        <v>41.094000000000001</v>
      </c>
      <c r="P855" s="470">
        <v>41.094000000000001</v>
      </c>
      <c r="Q855" s="471">
        <v>423.0996045</v>
      </c>
      <c r="R855" s="471">
        <v>304.43872896762934</v>
      </c>
      <c r="S855" s="470">
        <v>164.03654425999926</v>
      </c>
      <c r="T855" s="470">
        <v>164.07461225999927</v>
      </c>
      <c r="U855" s="470"/>
      <c r="V855" s="170">
        <v>95.557914393599432</v>
      </c>
    </row>
    <row r="856" spans="1:22" x14ac:dyDescent="0.25">
      <c r="A856">
        <v>0</v>
      </c>
      <c r="B856" s="478"/>
      <c r="C856" s="478"/>
      <c r="D856" s="478"/>
      <c r="E856" s="477"/>
      <c r="F856" s="482"/>
      <c r="G856" s="480"/>
      <c r="H856" s="480" t="s">
        <v>1962</v>
      </c>
      <c r="I856" s="474"/>
      <c r="J856" s="471"/>
      <c r="K856" s="473"/>
      <c r="L856" s="470">
        <v>9.9516999999999994E-2</v>
      </c>
      <c r="M856" s="201">
        <v>304.38897046762935</v>
      </c>
      <c r="N856" s="201">
        <v>423.0996045</v>
      </c>
      <c r="O856" s="201">
        <v>41.094000000000001</v>
      </c>
      <c r="P856" s="470">
        <v>41.094000000000001</v>
      </c>
      <c r="Q856" s="471">
        <v>423.0996045</v>
      </c>
      <c r="R856" s="471">
        <v>304.33921196762935</v>
      </c>
      <c r="S856" s="470">
        <v>164.12437075999927</v>
      </c>
      <c r="T856" s="470">
        <v>164.17412925999926</v>
      </c>
      <c r="U856" s="470"/>
      <c r="V856" s="170">
        <v>95.645740893599438</v>
      </c>
    </row>
    <row r="857" spans="1:22" x14ac:dyDescent="0.25">
      <c r="A857">
        <v>0</v>
      </c>
      <c r="B857" s="478" t="s">
        <v>3081</v>
      </c>
      <c r="C857" s="478" t="s">
        <v>3226</v>
      </c>
      <c r="D857" s="478" t="s">
        <v>2183</v>
      </c>
      <c r="E857" s="477">
        <v>1643</v>
      </c>
      <c r="F857" s="482" t="s">
        <v>3216</v>
      </c>
      <c r="G857" s="480"/>
      <c r="H857" s="480" t="s">
        <v>3072</v>
      </c>
      <c r="I857" s="474">
        <v>34</v>
      </c>
      <c r="J857" s="471"/>
      <c r="K857" s="473"/>
      <c r="L857" s="470">
        <v>0.29817100000000002</v>
      </c>
      <c r="M857" s="201">
        <v>304.19012646762934</v>
      </c>
      <c r="N857" s="201">
        <v>423.0996045</v>
      </c>
      <c r="O857" s="201">
        <v>41.094000000000001</v>
      </c>
      <c r="P857" s="470">
        <v>41.094000000000001</v>
      </c>
      <c r="Q857" s="471">
        <v>423.0996045</v>
      </c>
      <c r="R857" s="471">
        <v>304.04104096762933</v>
      </c>
      <c r="S857" s="470">
        <v>164.32321475999925</v>
      </c>
      <c r="T857" s="470">
        <v>164.47230025999926</v>
      </c>
      <c r="U857" s="470"/>
      <c r="V857" s="170">
        <v>95.844584893599418</v>
      </c>
    </row>
    <row r="858" spans="1:22" x14ac:dyDescent="0.25">
      <c r="A858">
        <v>0</v>
      </c>
      <c r="B858" s="478"/>
      <c r="C858" s="478"/>
      <c r="D858" s="478"/>
      <c r="E858" s="477"/>
      <c r="F858" s="482" t="s">
        <v>619</v>
      </c>
      <c r="G858" s="480"/>
      <c r="H858" s="480"/>
      <c r="I858" s="474"/>
      <c r="J858" s="471"/>
      <c r="K858" s="473"/>
      <c r="L858" s="470">
        <v>0</v>
      </c>
      <c r="M858" s="201">
        <v>304.04104096762933</v>
      </c>
      <c r="N858" s="201">
        <v>423.0996045</v>
      </c>
      <c r="O858" s="201">
        <v>41.094000000000001</v>
      </c>
      <c r="P858" s="470">
        <v>41.094000000000001</v>
      </c>
      <c r="Q858" s="471">
        <v>423.0996045</v>
      </c>
      <c r="R858" s="471">
        <v>304.04104096762933</v>
      </c>
      <c r="S858" s="470">
        <v>164.47230025999926</v>
      </c>
      <c r="T858" s="470">
        <v>164.47230025999926</v>
      </c>
      <c r="U858" s="470"/>
      <c r="V858" s="170">
        <v>95.99367039359943</v>
      </c>
    </row>
    <row r="859" spans="1:22" x14ac:dyDescent="0.25">
      <c r="A859">
        <v>0</v>
      </c>
      <c r="B859" s="478"/>
      <c r="C859" s="478"/>
      <c r="D859" s="478"/>
      <c r="E859" s="477"/>
      <c r="F859" s="482" t="s">
        <v>619</v>
      </c>
      <c r="G859" s="480"/>
      <c r="H859" s="480"/>
      <c r="I859" s="474"/>
      <c r="J859" s="471"/>
      <c r="K859" s="473"/>
      <c r="L859" s="470">
        <v>0</v>
      </c>
      <c r="M859" s="201">
        <v>304.04104096762933</v>
      </c>
      <c r="N859" s="201">
        <v>423.0996045</v>
      </c>
      <c r="O859" s="201">
        <v>41.094000000000001</v>
      </c>
      <c r="P859" s="470">
        <v>41.094000000000001</v>
      </c>
      <c r="Q859" s="471">
        <v>423.0996045</v>
      </c>
      <c r="R859" s="471">
        <v>304.04104096762933</v>
      </c>
      <c r="S859" s="470">
        <v>164.47230025999926</v>
      </c>
      <c r="T859" s="470">
        <v>164.47230025999926</v>
      </c>
      <c r="U859" s="470"/>
      <c r="V859" s="170">
        <v>95.99367039359943</v>
      </c>
    </row>
    <row r="860" spans="1:22" x14ac:dyDescent="0.25">
      <c r="A860">
        <v>0</v>
      </c>
      <c r="B860" s="478"/>
      <c r="C860" s="478"/>
      <c r="D860" s="478"/>
      <c r="E860" s="477"/>
      <c r="F860" s="482" t="s">
        <v>619</v>
      </c>
      <c r="G860" s="480"/>
      <c r="H860" s="480" t="s">
        <v>1962</v>
      </c>
      <c r="I860" s="474"/>
      <c r="J860" s="471"/>
      <c r="K860" s="473"/>
      <c r="L860" s="470">
        <v>9.9516999999999994E-2</v>
      </c>
      <c r="M860" s="201">
        <v>303.99128246762933</v>
      </c>
      <c r="N860" s="201">
        <v>423.0996045</v>
      </c>
      <c r="O860" s="201">
        <v>41.094000000000001</v>
      </c>
      <c r="P860" s="470">
        <v>41.094000000000001</v>
      </c>
      <c r="Q860" s="471">
        <v>423.0996045</v>
      </c>
      <c r="R860" s="471">
        <v>303.94152396762934</v>
      </c>
      <c r="S860" s="470">
        <v>164.52205875999925</v>
      </c>
      <c r="T860" s="470">
        <v>164.57181725999925</v>
      </c>
      <c r="U860" s="470"/>
      <c r="V860" s="170">
        <v>96.043428893599426</v>
      </c>
    </row>
    <row r="861" spans="1:22" x14ac:dyDescent="0.25">
      <c r="A861">
        <v>0</v>
      </c>
      <c r="B861" s="478" t="s">
        <v>3081</v>
      </c>
      <c r="C861" s="478" t="s">
        <v>3226</v>
      </c>
      <c r="D861" s="478" t="s">
        <v>2181</v>
      </c>
      <c r="E861" s="477">
        <v>1647</v>
      </c>
      <c r="F861" s="482" t="s">
        <v>3215</v>
      </c>
      <c r="G861" s="480"/>
      <c r="H861" s="480" t="s">
        <v>3072</v>
      </c>
      <c r="I861" s="474">
        <v>34</v>
      </c>
      <c r="J861" s="471"/>
      <c r="K861" s="473"/>
      <c r="L861" s="470">
        <v>0.29817100000000002</v>
      </c>
      <c r="M861" s="201">
        <v>303.79243846762932</v>
      </c>
      <c r="N861" s="201">
        <v>423.0996045</v>
      </c>
      <c r="O861" s="201">
        <v>41.094000000000001</v>
      </c>
      <c r="P861" s="470">
        <v>41.094000000000001</v>
      </c>
      <c r="Q861" s="471">
        <v>423.0996045</v>
      </c>
      <c r="R861" s="471">
        <v>303.64335296762931</v>
      </c>
      <c r="S861" s="470">
        <v>164.72090275999923</v>
      </c>
      <c r="T861" s="470">
        <v>164.86998825999925</v>
      </c>
      <c r="U861" s="470"/>
      <c r="V861" s="170">
        <v>96.242272893599406</v>
      </c>
    </row>
    <row r="862" spans="1:22" x14ac:dyDescent="0.25">
      <c r="A862">
        <v>0</v>
      </c>
      <c r="B862" s="478"/>
      <c r="C862" s="478"/>
      <c r="D862" s="478"/>
      <c r="E862" s="477"/>
      <c r="F862" s="482" t="s">
        <v>619</v>
      </c>
      <c r="G862" s="480"/>
      <c r="H862" s="480"/>
      <c r="I862" s="474"/>
      <c r="J862" s="471"/>
      <c r="K862" s="473"/>
      <c r="L862" s="470">
        <v>0</v>
      </c>
      <c r="M862" s="201">
        <v>303.64335296762931</v>
      </c>
      <c r="N862" s="201">
        <v>423.0996045</v>
      </c>
      <c r="O862" s="201">
        <v>41.094000000000001</v>
      </c>
      <c r="P862" s="470">
        <v>41.094000000000001</v>
      </c>
      <c r="Q862" s="471">
        <v>423.0996045</v>
      </c>
      <c r="R862" s="471">
        <v>303.64335296762931</v>
      </c>
      <c r="S862" s="470">
        <v>164.86998825999925</v>
      </c>
      <c r="T862" s="470">
        <v>164.86998825999925</v>
      </c>
      <c r="U862" s="470"/>
      <c r="V862" s="170">
        <v>96.391358393599418</v>
      </c>
    </row>
    <row r="863" spans="1:22" x14ac:dyDescent="0.25">
      <c r="A863">
        <v>0</v>
      </c>
      <c r="B863" s="478"/>
      <c r="C863" s="478"/>
      <c r="D863" s="478"/>
      <c r="E863" s="477"/>
      <c r="F863" s="482" t="s">
        <v>619</v>
      </c>
      <c r="G863" s="480"/>
      <c r="H863" s="480"/>
      <c r="I863" s="474"/>
      <c r="J863" s="471"/>
      <c r="K863" s="473"/>
      <c r="L863" s="470">
        <v>0</v>
      </c>
      <c r="M863" s="201">
        <v>303.64335296762931</v>
      </c>
      <c r="N863" s="201">
        <v>423.0996045</v>
      </c>
      <c r="O863" s="201">
        <v>41.094000000000001</v>
      </c>
      <c r="P863" s="470">
        <v>41.094000000000001</v>
      </c>
      <c r="Q863" s="471">
        <v>423.0996045</v>
      </c>
      <c r="R863" s="471">
        <v>303.64335296762931</v>
      </c>
      <c r="S863" s="470">
        <v>164.86998825999925</v>
      </c>
      <c r="T863" s="470">
        <v>164.86998825999925</v>
      </c>
      <c r="U863" s="470"/>
      <c r="V863" s="170">
        <v>96.391358393599418</v>
      </c>
    </row>
    <row r="864" spans="1:22" x14ac:dyDescent="0.25">
      <c r="A864">
        <v>0</v>
      </c>
      <c r="B864" s="478"/>
      <c r="C864" s="478"/>
      <c r="D864" s="478"/>
      <c r="E864" s="477"/>
      <c r="F864" s="482" t="s">
        <v>619</v>
      </c>
      <c r="G864" s="480"/>
      <c r="H864" s="480" t="s">
        <v>1962</v>
      </c>
      <c r="I864" s="474"/>
      <c r="J864" s="471"/>
      <c r="K864" s="473"/>
      <c r="L864" s="470">
        <v>9.9516999999999994E-2</v>
      </c>
      <c r="M864" s="201">
        <v>303.59359446762932</v>
      </c>
      <c r="N864" s="201">
        <v>423.0996045</v>
      </c>
      <c r="O864" s="201">
        <v>41.094000000000001</v>
      </c>
      <c r="P864" s="470">
        <v>41.094000000000001</v>
      </c>
      <c r="Q864" s="471">
        <v>423.0996045</v>
      </c>
      <c r="R864" s="471">
        <v>303.54383596762932</v>
      </c>
      <c r="S864" s="470">
        <v>164.91974675999924</v>
      </c>
      <c r="T864" s="470">
        <v>164.96950525999924</v>
      </c>
      <c r="U864" s="470"/>
      <c r="V864" s="170">
        <v>96.441116893599414</v>
      </c>
    </row>
    <row r="865" spans="1:22" x14ac:dyDescent="0.25">
      <c r="A865">
        <v>0</v>
      </c>
      <c r="B865" s="478" t="s">
        <v>3081</v>
      </c>
      <c r="C865" s="478" t="s">
        <v>3226</v>
      </c>
      <c r="D865" s="478" t="s">
        <v>2179</v>
      </c>
      <c r="E865" s="477">
        <v>1651</v>
      </c>
      <c r="F865" s="482" t="s">
        <v>3214</v>
      </c>
      <c r="G865" s="480"/>
      <c r="H865" s="480" t="s">
        <v>3072</v>
      </c>
      <c r="I865" s="474">
        <v>34</v>
      </c>
      <c r="J865" s="471"/>
      <c r="K865" s="473"/>
      <c r="L865" s="470">
        <v>0.29817100000000002</v>
      </c>
      <c r="M865" s="201">
        <v>303.39475046762931</v>
      </c>
      <c r="N865" s="201">
        <v>423.0996045</v>
      </c>
      <c r="O865" s="201">
        <v>41.094000000000001</v>
      </c>
      <c r="P865" s="470">
        <v>41.094000000000001</v>
      </c>
      <c r="Q865" s="471">
        <v>423.0996045</v>
      </c>
      <c r="R865" s="471">
        <v>303.2456649676293</v>
      </c>
      <c r="S865" s="470">
        <v>165.11859075999922</v>
      </c>
      <c r="T865" s="470">
        <v>165.26767625999923</v>
      </c>
      <c r="U865" s="470"/>
      <c r="V865" s="170">
        <v>96.639960893599394</v>
      </c>
    </row>
    <row r="866" spans="1:22" x14ac:dyDescent="0.25">
      <c r="A866">
        <v>0</v>
      </c>
      <c r="B866" s="478"/>
      <c r="C866" s="478"/>
      <c r="D866" s="478"/>
      <c r="E866" s="477"/>
      <c r="F866" s="482" t="s">
        <v>619</v>
      </c>
      <c r="G866" s="480"/>
      <c r="H866" s="480"/>
      <c r="I866" s="474"/>
      <c r="J866" s="471"/>
      <c r="K866" s="473"/>
      <c r="L866" s="470">
        <v>0</v>
      </c>
      <c r="M866" s="201">
        <v>303.2456649676293</v>
      </c>
      <c r="N866" s="201">
        <v>423.0996045</v>
      </c>
      <c r="O866" s="201">
        <v>41.094000000000001</v>
      </c>
      <c r="P866" s="470">
        <v>41.094000000000001</v>
      </c>
      <c r="Q866" s="471">
        <v>423.0996045</v>
      </c>
      <c r="R866" s="471">
        <v>303.2456649676293</v>
      </c>
      <c r="S866" s="470">
        <v>165.26767625999923</v>
      </c>
      <c r="T866" s="470">
        <v>165.26767625999923</v>
      </c>
      <c r="U866" s="470"/>
      <c r="V866" s="170">
        <v>96.789046393599406</v>
      </c>
    </row>
    <row r="867" spans="1:22" x14ac:dyDescent="0.25">
      <c r="A867">
        <v>0</v>
      </c>
      <c r="B867" s="478" t="s">
        <v>3081</v>
      </c>
      <c r="C867" s="478" t="s">
        <v>3226</v>
      </c>
      <c r="D867" s="478" t="s">
        <v>2174</v>
      </c>
      <c r="E867" s="477">
        <v>1653</v>
      </c>
      <c r="F867" s="482" t="s">
        <v>3213</v>
      </c>
      <c r="G867" s="480"/>
      <c r="H867" s="480" t="s">
        <v>2172</v>
      </c>
      <c r="I867" s="474"/>
      <c r="J867" s="471"/>
      <c r="K867" s="473"/>
      <c r="L867" s="470">
        <v>0</v>
      </c>
      <c r="M867" s="201">
        <v>303.2456649676293</v>
      </c>
      <c r="N867" s="201">
        <v>423.0996045</v>
      </c>
      <c r="O867" s="201">
        <v>41.094000000000001</v>
      </c>
      <c r="P867" s="470">
        <v>41.094000000000001</v>
      </c>
      <c r="Q867" s="471">
        <v>423.0996045</v>
      </c>
      <c r="R867" s="471">
        <v>303.2456649676293</v>
      </c>
      <c r="S867" s="470">
        <v>165.26767625999923</v>
      </c>
      <c r="T867" s="470">
        <v>165.26767625999923</v>
      </c>
      <c r="U867" s="470"/>
      <c r="V867" s="170">
        <v>96.789046393599406</v>
      </c>
    </row>
    <row r="868" spans="1:22" x14ac:dyDescent="0.25">
      <c r="A868">
        <v>0</v>
      </c>
      <c r="B868" s="478"/>
      <c r="C868" s="478"/>
      <c r="D868" s="478"/>
      <c r="E868" s="477"/>
      <c r="F868" s="482"/>
      <c r="G868" s="480"/>
      <c r="H868" s="480" t="s">
        <v>1962</v>
      </c>
      <c r="I868" s="474"/>
      <c r="J868" s="471"/>
      <c r="K868" s="473"/>
      <c r="L868" s="470">
        <v>9.650984E-2</v>
      </c>
      <c r="M868" s="201">
        <v>303.19741004762932</v>
      </c>
      <c r="N868" s="201">
        <v>423.0996045</v>
      </c>
      <c r="O868" s="201">
        <v>41.094000000000001</v>
      </c>
      <c r="P868" s="470">
        <v>41.094000000000001</v>
      </c>
      <c r="Q868" s="471">
        <v>423.0996045</v>
      </c>
      <c r="R868" s="471">
        <v>303.14915512762929</v>
      </c>
      <c r="S868" s="470">
        <v>165.31593117999924</v>
      </c>
      <c r="T868" s="470">
        <v>165.36418609999924</v>
      </c>
      <c r="U868" s="470"/>
      <c r="V868" s="170">
        <v>96.837301313599411</v>
      </c>
    </row>
    <row r="869" spans="1:22" x14ac:dyDescent="0.25">
      <c r="A869">
        <v>0</v>
      </c>
      <c r="B869" s="478" t="s">
        <v>3081</v>
      </c>
      <c r="C869" s="478" t="s">
        <v>3226</v>
      </c>
      <c r="D869" s="478" t="s">
        <v>111</v>
      </c>
      <c r="E869" s="477">
        <v>1654</v>
      </c>
      <c r="F869" s="482" t="s">
        <v>314</v>
      </c>
      <c r="G869" s="480" t="s">
        <v>3135</v>
      </c>
      <c r="H869" s="480" t="s">
        <v>3134</v>
      </c>
      <c r="I869" s="474">
        <v>40</v>
      </c>
      <c r="J869" s="471"/>
      <c r="K869" s="473"/>
      <c r="L869" s="470">
        <v>0</v>
      </c>
      <c r="M869" s="201">
        <v>303.14915512762929</v>
      </c>
      <c r="N869" s="201">
        <v>423.0996045</v>
      </c>
      <c r="O869" s="201">
        <v>41.094000000000001</v>
      </c>
      <c r="P869" s="470">
        <v>41.094000000000001</v>
      </c>
      <c r="Q869" s="471">
        <v>423.0996045</v>
      </c>
      <c r="R869" s="471">
        <v>303.14915512762929</v>
      </c>
      <c r="S869" s="470">
        <v>165.36418609999924</v>
      </c>
      <c r="T869" s="470">
        <v>165.36418609999924</v>
      </c>
      <c r="U869" s="470"/>
      <c r="V869" s="170">
        <v>96.885556233599416</v>
      </c>
    </row>
    <row r="870" spans="1:22" x14ac:dyDescent="0.25">
      <c r="A870">
        <v>0</v>
      </c>
      <c r="B870" s="478"/>
      <c r="C870" s="478"/>
      <c r="D870" s="478"/>
      <c r="E870" s="477"/>
      <c r="F870" s="482"/>
      <c r="G870" s="480"/>
      <c r="H870" s="480" t="s">
        <v>3133</v>
      </c>
      <c r="I870" s="474"/>
      <c r="J870" s="471"/>
      <c r="K870" s="473"/>
      <c r="L870" s="470">
        <v>5.5879999999999999E-2</v>
      </c>
      <c r="M870" s="201">
        <v>303.12121512762928</v>
      </c>
      <c r="N870" s="201">
        <v>423.0996045</v>
      </c>
      <c r="O870" s="201">
        <v>41.094000000000001</v>
      </c>
      <c r="P870" s="470">
        <v>41.094000000000001</v>
      </c>
      <c r="Q870" s="471">
        <v>423.0996045</v>
      </c>
      <c r="R870" s="471">
        <v>303.09327512762928</v>
      </c>
      <c r="S870" s="470">
        <v>165.39212609999925</v>
      </c>
      <c r="T870" s="470">
        <v>165.42006609999925</v>
      </c>
      <c r="U870" s="470"/>
      <c r="V870" s="170">
        <v>96.913496233599417</v>
      </c>
    </row>
    <row r="871" spans="1:22" x14ac:dyDescent="0.25">
      <c r="A871">
        <v>0</v>
      </c>
      <c r="B871" s="478"/>
      <c r="C871" s="478"/>
      <c r="D871" s="478"/>
      <c r="E871" s="477"/>
      <c r="F871" s="482" t="s">
        <v>619</v>
      </c>
      <c r="G871" s="480"/>
      <c r="H871" s="480" t="s">
        <v>3132</v>
      </c>
      <c r="I871" s="474"/>
      <c r="J871" s="471"/>
      <c r="K871" s="473"/>
      <c r="L871" s="470">
        <v>7.6135999999999981E-2</v>
      </c>
      <c r="M871" s="201">
        <v>303.05520712762927</v>
      </c>
      <c r="N871" s="201">
        <v>423.0996045</v>
      </c>
      <c r="O871" s="201">
        <v>41.094000000000001</v>
      </c>
      <c r="P871" s="470">
        <v>41.094000000000001</v>
      </c>
      <c r="Q871" s="471">
        <v>423.0996045</v>
      </c>
      <c r="R871" s="471">
        <v>303.01713912762926</v>
      </c>
      <c r="S871" s="470">
        <v>165.45813409999923</v>
      </c>
      <c r="T871" s="470">
        <v>165.49620209999924</v>
      </c>
      <c r="U871" s="470"/>
      <c r="V871" s="170">
        <v>96.9795042335994</v>
      </c>
    </row>
    <row r="872" spans="1:22" x14ac:dyDescent="0.25">
      <c r="A872">
        <v>0</v>
      </c>
      <c r="B872" s="478" t="s">
        <v>3081</v>
      </c>
      <c r="C872" s="478" t="s">
        <v>3226</v>
      </c>
      <c r="D872" s="478" t="s">
        <v>3131</v>
      </c>
      <c r="E872" s="477">
        <v>1657</v>
      </c>
      <c r="F872" s="482" t="s">
        <v>3212</v>
      </c>
      <c r="G872" s="480" t="s">
        <v>2185</v>
      </c>
      <c r="H872" s="480" t="s">
        <v>2184</v>
      </c>
      <c r="I872" s="474">
        <v>40</v>
      </c>
      <c r="J872" s="471"/>
      <c r="K872" s="473"/>
      <c r="L872" s="470">
        <v>0.5</v>
      </c>
      <c r="M872" s="201">
        <v>302.76713912762926</v>
      </c>
      <c r="N872" s="201">
        <v>423.0996045</v>
      </c>
      <c r="O872" s="201">
        <v>41.094000000000001</v>
      </c>
      <c r="P872" s="470">
        <v>41.094000000000001</v>
      </c>
      <c r="Q872" s="471">
        <v>423.0996045</v>
      </c>
      <c r="R872" s="471">
        <v>302.51713912762926</v>
      </c>
      <c r="S872" s="470">
        <v>165.74620209999924</v>
      </c>
      <c r="T872" s="470">
        <v>165.99620209999924</v>
      </c>
      <c r="U872" s="470"/>
      <c r="V872" s="170">
        <v>97.26757223359941</v>
      </c>
    </row>
    <row r="873" spans="1:22" x14ac:dyDescent="0.25">
      <c r="A873">
        <v>0</v>
      </c>
      <c r="B873" s="478"/>
      <c r="C873" s="478"/>
      <c r="D873" s="478"/>
      <c r="E873" s="477"/>
      <c r="F873" s="482" t="s">
        <v>619</v>
      </c>
      <c r="G873" s="480"/>
      <c r="H873" s="480" t="s">
        <v>3129</v>
      </c>
      <c r="I873" s="474"/>
      <c r="J873" s="471"/>
      <c r="K873" s="473"/>
      <c r="L873" s="470">
        <v>7.6135999999999981E-2</v>
      </c>
      <c r="M873" s="201">
        <v>302.47907112762925</v>
      </c>
      <c r="N873" s="201">
        <v>423.0996045</v>
      </c>
      <c r="O873" s="201">
        <v>41.094000000000001</v>
      </c>
      <c r="P873" s="470">
        <v>41.094000000000001</v>
      </c>
      <c r="Q873" s="471">
        <v>423.0996045</v>
      </c>
      <c r="R873" s="471">
        <v>302.44100312762924</v>
      </c>
      <c r="S873" s="470">
        <v>166.03427009999922</v>
      </c>
      <c r="T873" s="470">
        <v>166.07233809999923</v>
      </c>
      <c r="U873" s="470"/>
      <c r="V873" s="170">
        <v>97.555640233599391</v>
      </c>
    </row>
    <row r="874" spans="1:22" x14ac:dyDescent="0.25">
      <c r="A874">
        <v>0</v>
      </c>
      <c r="B874" s="478"/>
      <c r="C874" s="478"/>
      <c r="D874" s="478"/>
      <c r="E874" s="477"/>
      <c r="F874" s="482"/>
      <c r="G874" s="480"/>
      <c r="H874" s="480" t="s">
        <v>1962</v>
      </c>
      <c r="I874" s="474"/>
      <c r="J874" s="471"/>
      <c r="K874" s="473"/>
      <c r="L874" s="470">
        <v>9.9516999999999994E-2</v>
      </c>
      <c r="M874" s="201">
        <v>302.39124462762925</v>
      </c>
      <c r="N874" s="201">
        <v>423.0996045</v>
      </c>
      <c r="O874" s="201">
        <v>41.094000000000001</v>
      </c>
      <c r="P874" s="470">
        <v>41.094000000000001</v>
      </c>
      <c r="Q874" s="471">
        <v>423.0996045</v>
      </c>
      <c r="R874" s="471">
        <v>302.34148612762925</v>
      </c>
      <c r="S874" s="470">
        <v>166.12209659999922</v>
      </c>
      <c r="T874" s="470">
        <v>166.17185509999922</v>
      </c>
      <c r="U874" s="470"/>
      <c r="V874" s="170">
        <v>97.643466733599396</v>
      </c>
    </row>
    <row r="875" spans="1:22" x14ac:dyDescent="0.25">
      <c r="A875">
        <v>0</v>
      </c>
      <c r="B875" s="478" t="s">
        <v>3081</v>
      </c>
      <c r="C875" s="478" t="s">
        <v>3226</v>
      </c>
      <c r="D875" s="478" t="s">
        <v>2177</v>
      </c>
      <c r="E875" s="477">
        <v>1663</v>
      </c>
      <c r="F875" s="482" t="s">
        <v>3211</v>
      </c>
      <c r="G875" s="480"/>
      <c r="H875" s="480" t="s">
        <v>3072</v>
      </c>
      <c r="I875" s="474">
        <v>34</v>
      </c>
      <c r="J875" s="471"/>
      <c r="K875" s="473"/>
      <c r="L875" s="470">
        <v>0.29817100000000002</v>
      </c>
      <c r="M875" s="201">
        <v>302.19240062762924</v>
      </c>
      <c r="N875" s="201">
        <v>423.0996045</v>
      </c>
      <c r="O875" s="201">
        <v>41.094000000000001</v>
      </c>
      <c r="P875" s="470">
        <v>41.094000000000001</v>
      </c>
      <c r="Q875" s="471">
        <v>423.0996045</v>
      </c>
      <c r="R875" s="471">
        <v>302.04331512762923</v>
      </c>
      <c r="S875" s="470">
        <v>166.3209405999992</v>
      </c>
      <c r="T875" s="470">
        <v>166.47002609999922</v>
      </c>
      <c r="U875" s="470"/>
      <c r="V875" s="170">
        <v>97.842310733599376</v>
      </c>
    </row>
    <row r="876" spans="1:22" x14ac:dyDescent="0.25">
      <c r="A876">
        <v>0</v>
      </c>
      <c r="B876" s="478"/>
      <c r="C876" s="478"/>
      <c r="D876" s="478"/>
      <c r="E876" s="477"/>
      <c r="F876" s="482" t="s">
        <v>619</v>
      </c>
      <c r="G876" s="480"/>
      <c r="H876" s="480"/>
      <c r="I876" s="474"/>
      <c r="J876" s="471"/>
      <c r="K876" s="473"/>
      <c r="L876" s="470">
        <v>0</v>
      </c>
      <c r="M876" s="201">
        <v>302.04331512762923</v>
      </c>
      <c r="N876" s="201">
        <v>423.0996045</v>
      </c>
      <c r="O876" s="201">
        <v>41.094000000000001</v>
      </c>
      <c r="P876" s="470">
        <v>41.094000000000001</v>
      </c>
      <c r="Q876" s="471">
        <v>423.0996045</v>
      </c>
      <c r="R876" s="471">
        <v>302.04331512762923</v>
      </c>
      <c r="S876" s="470">
        <v>166.47002609999922</v>
      </c>
      <c r="T876" s="470">
        <v>166.47002609999922</v>
      </c>
      <c r="U876" s="470"/>
      <c r="V876" s="170">
        <v>97.991396233599389</v>
      </c>
    </row>
    <row r="877" spans="1:22" x14ac:dyDescent="0.25">
      <c r="A877">
        <v>0</v>
      </c>
      <c r="B877" s="478"/>
      <c r="C877" s="478"/>
      <c r="D877" s="478"/>
      <c r="E877" s="477"/>
      <c r="F877" s="482" t="s">
        <v>619</v>
      </c>
      <c r="G877" s="480"/>
      <c r="H877" s="480"/>
      <c r="I877" s="474"/>
      <c r="J877" s="471"/>
      <c r="K877" s="473"/>
      <c r="L877" s="470">
        <v>0</v>
      </c>
      <c r="M877" s="201">
        <v>302.04331512762923</v>
      </c>
      <c r="N877" s="201">
        <v>423.0996045</v>
      </c>
      <c r="O877" s="201">
        <v>41.094000000000001</v>
      </c>
      <c r="P877" s="470">
        <v>41.094000000000001</v>
      </c>
      <c r="Q877" s="471">
        <v>423.0996045</v>
      </c>
      <c r="R877" s="471">
        <v>302.04331512762923</v>
      </c>
      <c r="S877" s="470">
        <v>166.47002609999922</v>
      </c>
      <c r="T877" s="470">
        <v>166.47002609999922</v>
      </c>
      <c r="U877" s="470"/>
      <c r="V877" s="170">
        <v>97.991396233599389</v>
      </c>
    </row>
    <row r="878" spans="1:22" x14ac:dyDescent="0.25">
      <c r="A878">
        <v>0</v>
      </c>
      <c r="B878" s="478"/>
      <c r="C878" s="478"/>
      <c r="D878" s="478"/>
      <c r="E878" s="477"/>
      <c r="F878" s="481" t="s">
        <v>619</v>
      </c>
      <c r="G878" s="480"/>
      <c r="H878" s="480" t="s">
        <v>2198</v>
      </c>
      <c r="I878" s="474"/>
      <c r="J878" s="479"/>
      <c r="K878" s="473"/>
      <c r="L878" s="472">
        <v>0.19082200000000005</v>
      </c>
      <c r="M878" s="201">
        <v>301.94790412762922</v>
      </c>
      <c r="N878" s="201">
        <v>423.0996045</v>
      </c>
      <c r="O878" s="201">
        <v>41.094000000000001</v>
      </c>
      <c r="P878" s="470">
        <v>41.094000000000001</v>
      </c>
      <c r="Q878" s="471">
        <v>423.0996045</v>
      </c>
      <c r="R878" s="471">
        <v>301.8524931276292</v>
      </c>
      <c r="S878" s="470">
        <v>166.5654370999992</v>
      </c>
      <c r="T878" s="470">
        <v>166.66084809999921</v>
      </c>
      <c r="U878" s="479"/>
      <c r="V878" s="170">
        <v>98.086807233599373</v>
      </c>
    </row>
    <row r="879" spans="1:22" x14ac:dyDescent="0.25">
      <c r="A879">
        <v>0</v>
      </c>
      <c r="B879" s="478" t="s">
        <v>3081</v>
      </c>
      <c r="C879" s="478" t="s">
        <v>3226</v>
      </c>
      <c r="D879" s="478" t="s">
        <v>1981</v>
      </c>
      <c r="E879" s="477">
        <v>1667</v>
      </c>
      <c r="F879" s="470" t="s">
        <v>3210</v>
      </c>
      <c r="G879" s="476"/>
      <c r="H879" s="475" t="s">
        <v>1978</v>
      </c>
      <c r="I879" s="474">
        <v>40</v>
      </c>
      <c r="J879" s="471"/>
      <c r="K879" s="473"/>
      <c r="L879" s="472">
        <v>5.7403999999999997E-2</v>
      </c>
      <c r="M879" s="201">
        <v>301.82379112762919</v>
      </c>
      <c r="N879" s="201">
        <v>423.0996045</v>
      </c>
      <c r="O879" s="201">
        <v>41.094000000000001</v>
      </c>
      <c r="P879" s="470">
        <v>41.094000000000001</v>
      </c>
      <c r="Q879" s="471">
        <v>423.0996045</v>
      </c>
      <c r="R879" s="471">
        <v>301.79508912762918</v>
      </c>
      <c r="S879" s="470">
        <v>166.6895500999992</v>
      </c>
      <c r="T879" s="470">
        <v>166.71825209999921</v>
      </c>
      <c r="U879" s="470"/>
      <c r="V879" s="170">
        <v>98.210920233599367</v>
      </c>
    </row>
    <row r="880" spans="1:22" x14ac:dyDescent="0.25">
      <c r="A880">
        <v>0</v>
      </c>
      <c r="B880" s="232"/>
      <c r="C880" s="232"/>
      <c r="D880" s="232"/>
      <c r="E880" s="237"/>
      <c r="F880" s="232" t="s">
        <v>619</v>
      </c>
      <c r="G880" s="238"/>
      <c r="H880" s="238" t="s">
        <v>1962</v>
      </c>
      <c r="I880" s="467">
        <v>40</v>
      </c>
      <c r="J880" s="240"/>
      <c r="K880" s="466"/>
      <c r="L880" s="240">
        <v>0.103502</v>
      </c>
      <c r="M880" s="201">
        <v>301.74333812762916</v>
      </c>
      <c r="N880" s="201">
        <v>423.0996045</v>
      </c>
      <c r="O880" s="201">
        <v>41.094000000000001</v>
      </c>
      <c r="P880" s="240">
        <v>41.094000000000001</v>
      </c>
      <c r="Q880" s="240">
        <v>423.0996045</v>
      </c>
      <c r="R880" s="240">
        <v>301.69158712762919</v>
      </c>
      <c r="S880" s="240">
        <v>166.7700030999992</v>
      </c>
      <c r="T880" s="240">
        <v>166.8217540999992</v>
      </c>
      <c r="U880" s="240"/>
      <c r="V880" s="170">
        <v>98.291373233599373</v>
      </c>
    </row>
    <row r="881" spans="1:22" x14ac:dyDescent="0.25">
      <c r="A881">
        <v>0</v>
      </c>
      <c r="B881" s="232" t="s">
        <v>3081</v>
      </c>
      <c r="C881" s="232" t="s">
        <v>3209</v>
      </c>
      <c r="D881" s="232" t="s">
        <v>111</v>
      </c>
      <c r="E881" s="237">
        <v>1668</v>
      </c>
      <c r="F881" s="234" t="s">
        <v>790</v>
      </c>
      <c r="G881" s="238" t="s">
        <v>2169</v>
      </c>
      <c r="H881" s="238" t="s">
        <v>1951</v>
      </c>
      <c r="I881" s="467"/>
      <c r="J881" s="200"/>
      <c r="K881" s="466"/>
      <c r="L881" s="240">
        <v>0</v>
      </c>
      <c r="M881" s="201">
        <v>301.69158712762919</v>
      </c>
      <c r="N881" s="201">
        <v>423.0996045</v>
      </c>
      <c r="O881" s="201">
        <v>41.094000000000001</v>
      </c>
      <c r="P881" s="240">
        <v>41.094000000000001</v>
      </c>
      <c r="Q881" s="240">
        <v>423.0996045</v>
      </c>
      <c r="R881" s="240">
        <v>301.69158712762919</v>
      </c>
      <c r="S881" s="240">
        <v>166.8217540999992</v>
      </c>
      <c r="T881" s="240">
        <v>166.8217540999992</v>
      </c>
      <c r="U881" s="240"/>
      <c r="V881" s="170">
        <v>98.343124233599369</v>
      </c>
    </row>
    <row r="882" spans="1:22" x14ac:dyDescent="0.25">
      <c r="A882">
        <v>0</v>
      </c>
      <c r="B882" s="232"/>
      <c r="C882" s="232"/>
      <c r="D882" s="232"/>
      <c r="E882" s="237"/>
      <c r="F882" s="469" t="s">
        <v>619</v>
      </c>
      <c r="G882" s="238"/>
      <c r="H882" s="238" t="s">
        <v>1969</v>
      </c>
      <c r="I882" s="468"/>
      <c r="J882" s="239"/>
      <c r="K882" s="466"/>
      <c r="L882" s="240">
        <v>0.14528199999999999</v>
      </c>
      <c r="M882" s="201">
        <v>301.61894612762921</v>
      </c>
      <c r="N882" s="201">
        <v>423.0996045</v>
      </c>
      <c r="O882" s="201">
        <v>41.094000000000001</v>
      </c>
      <c r="P882" s="240">
        <v>41.094000000000001</v>
      </c>
      <c r="Q882" s="240">
        <v>423.0996045</v>
      </c>
      <c r="R882" s="240">
        <v>301.54630512762918</v>
      </c>
      <c r="S882" s="240">
        <v>166.8943950999992</v>
      </c>
      <c r="T882" s="240">
        <v>166.96703609999921</v>
      </c>
      <c r="U882" s="240"/>
      <c r="V882" s="170">
        <v>98.415765233599373</v>
      </c>
    </row>
    <row r="883" spans="1:22" x14ac:dyDescent="0.25">
      <c r="A883">
        <v>0</v>
      </c>
      <c r="B883" s="232" t="s">
        <v>3081</v>
      </c>
      <c r="C883" s="232" t="s">
        <v>3209</v>
      </c>
      <c r="D883" s="232" t="s">
        <v>3125</v>
      </c>
      <c r="E883" s="237">
        <v>1670</v>
      </c>
      <c r="F883" s="234" t="s">
        <v>1909</v>
      </c>
      <c r="G883" s="238" t="s">
        <v>3123</v>
      </c>
      <c r="H883" s="238" t="s">
        <v>3122</v>
      </c>
      <c r="I883" s="467">
        <v>33</v>
      </c>
      <c r="J883" s="200"/>
      <c r="K883" s="466"/>
      <c r="L883" s="240">
        <v>0</v>
      </c>
      <c r="M883" s="201">
        <v>301.54630512762918</v>
      </c>
      <c r="N883" s="201">
        <v>423.0996045</v>
      </c>
      <c r="O883" s="201">
        <v>41.094000000000001</v>
      </c>
      <c r="P883" s="240">
        <v>41.094000000000001</v>
      </c>
      <c r="Q883" s="240">
        <v>423.0996045</v>
      </c>
      <c r="R883" s="240">
        <v>301.54630512762918</v>
      </c>
      <c r="S883" s="240">
        <v>166.96703609999921</v>
      </c>
      <c r="T883" s="240">
        <v>166.96703609999921</v>
      </c>
      <c r="U883" s="240"/>
      <c r="V883" s="170">
        <v>98.488406233599378</v>
      </c>
    </row>
    <row r="884" spans="1:22" x14ac:dyDescent="0.25">
      <c r="A884">
        <v>0</v>
      </c>
      <c r="B884" s="232"/>
      <c r="C884" s="232"/>
      <c r="D884" s="232"/>
      <c r="E884" s="237"/>
      <c r="F884" s="469" t="s">
        <v>619</v>
      </c>
      <c r="G884" s="238"/>
      <c r="H884" s="238" t="s">
        <v>1969</v>
      </c>
      <c r="I884" s="468"/>
      <c r="J884" s="239"/>
      <c r="K884" s="466"/>
      <c r="L884" s="240">
        <v>0</v>
      </c>
      <c r="M884" s="201">
        <v>301.54630512762918</v>
      </c>
      <c r="N884" s="201">
        <v>423.0996045</v>
      </c>
      <c r="O884" s="201">
        <v>41.094000000000001</v>
      </c>
      <c r="P884" s="240">
        <v>41.094000000000001</v>
      </c>
      <c r="Q884" s="240">
        <v>423.0996045</v>
      </c>
      <c r="R884" s="240">
        <v>301.54630512762918</v>
      </c>
      <c r="S884" s="240">
        <v>166.96703609999921</v>
      </c>
      <c r="T884" s="240">
        <v>166.96703609999921</v>
      </c>
      <c r="U884" s="240"/>
      <c r="V884" s="170">
        <v>98.488406233599378</v>
      </c>
    </row>
    <row r="885" spans="1:22" x14ac:dyDescent="0.25">
      <c r="A885">
        <v>0</v>
      </c>
      <c r="B885" s="232" t="s">
        <v>3081</v>
      </c>
      <c r="C885" s="232" t="s">
        <v>3209</v>
      </c>
      <c r="D885" s="232" t="s">
        <v>1990</v>
      </c>
      <c r="E885" s="237">
        <v>1670</v>
      </c>
      <c r="F885" s="234" t="s">
        <v>3208</v>
      </c>
      <c r="G885" s="238" t="s">
        <v>1988</v>
      </c>
      <c r="H885" s="238" t="s">
        <v>1987</v>
      </c>
      <c r="I885" s="467"/>
      <c r="J885" s="200"/>
      <c r="K885" s="466"/>
      <c r="L885" s="240">
        <v>0</v>
      </c>
      <c r="M885" s="201">
        <v>301.54630512762918</v>
      </c>
      <c r="N885" s="201">
        <v>423.0996045</v>
      </c>
      <c r="O885" s="201">
        <v>41.094000000000001</v>
      </c>
      <c r="P885" s="240">
        <v>41.094000000000001</v>
      </c>
      <c r="Q885" s="240">
        <v>423.0996045</v>
      </c>
      <c r="R885" s="240">
        <v>301.54630512762918</v>
      </c>
      <c r="S885" s="240">
        <v>166.96703609999921</v>
      </c>
      <c r="T885" s="240">
        <v>166.96703609999921</v>
      </c>
      <c r="U885" s="240"/>
      <c r="V885" s="170">
        <v>98.488406233599378</v>
      </c>
    </row>
    <row r="886" spans="1:22" x14ac:dyDescent="0.25">
      <c r="A886">
        <v>0</v>
      </c>
      <c r="B886" s="232"/>
      <c r="C886" s="232"/>
      <c r="D886" s="232"/>
      <c r="E886" s="237"/>
      <c r="F886" s="234" t="s">
        <v>619</v>
      </c>
      <c r="G886" s="238"/>
      <c r="H886" s="238" t="s">
        <v>1962</v>
      </c>
      <c r="I886" s="467">
        <v>40</v>
      </c>
      <c r="J886" s="200"/>
      <c r="K886" s="466"/>
      <c r="L886" s="240">
        <v>0.13121600000000003</v>
      </c>
      <c r="M886" s="201">
        <v>301.48069712762918</v>
      </c>
      <c r="N886" s="201">
        <v>423.0996045</v>
      </c>
      <c r="O886" s="201">
        <v>41.094000000000001</v>
      </c>
      <c r="P886" s="240">
        <v>41.094000000000001</v>
      </c>
      <c r="Q886" s="240">
        <v>423.0996045</v>
      </c>
      <c r="R886" s="240">
        <v>301.41508912762919</v>
      </c>
      <c r="S886" s="240">
        <v>167.0326440999992</v>
      </c>
      <c r="T886" s="240">
        <v>167.0982520999992</v>
      </c>
      <c r="U886" s="240"/>
      <c r="V886" s="170">
        <v>98.554014233599375</v>
      </c>
    </row>
    <row r="887" spans="1:22" x14ac:dyDescent="0.25">
      <c r="A887">
        <v>0</v>
      </c>
      <c r="B887" s="478" t="s">
        <v>3081</v>
      </c>
      <c r="C887" s="478" t="s">
        <v>3207</v>
      </c>
      <c r="D887" s="478" t="s">
        <v>1981</v>
      </c>
      <c r="E887" s="477">
        <v>1671</v>
      </c>
      <c r="F887" s="470" t="s">
        <v>3206</v>
      </c>
      <c r="G887" s="476"/>
      <c r="H887" s="475" t="s">
        <v>1978</v>
      </c>
      <c r="I887" s="474">
        <v>40</v>
      </c>
      <c r="J887" s="470"/>
      <c r="K887" s="473"/>
      <c r="L887" s="472">
        <v>5.7403999999999997E-2</v>
      </c>
      <c r="M887" s="201">
        <v>301.38638712762918</v>
      </c>
      <c r="N887" s="201">
        <v>423.0996045</v>
      </c>
      <c r="O887" s="201">
        <v>41.094000000000001</v>
      </c>
      <c r="P887" s="470">
        <v>41.094000000000001</v>
      </c>
      <c r="Q887" s="471">
        <v>423.0996045</v>
      </c>
      <c r="R887" s="471">
        <v>301.35768512762917</v>
      </c>
      <c r="S887" s="470">
        <v>167.12695409999918</v>
      </c>
      <c r="T887" s="470">
        <v>167.15565609999919</v>
      </c>
      <c r="U887" s="470"/>
      <c r="V887" s="170">
        <v>98.648324233599354</v>
      </c>
    </row>
    <row r="888" spans="1:22" x14ac:dyDescent="0.25">
      <c r="A888">
        <v>0</v>
      </c>
      <c r="B888" s="478"/>
      <c r="C888" s="478"/>
      <c r="D888" s="478"/>
      <c r="E888" s="477"/>
      <c r="F888" s="478" t="s">
        <v>619</v>
      </c>
      <c r="G888" s="480"/>
      <c r="H888" s="483" t="s">
        <v>2198</v>
      </c>
      <c r="I888" s="474"/>
      <c r="J888" s="470"/>
      <c r="K888" s="473"/>
      <c r="L888" s="472">
        <v>0.19082200000000005</v>
      </c>
      <c r="M888" s="201">
        <v>301.26227412762915</v>
      </c>
      <c r="N888" s="201">
        <v>423.0996045</v>
      </c>
      <c r="O888" s="201">
        <v>41.094000000000001</v>
      </c>
      <c r="P888" s="470">
        <v>41.094000000000001</v>
      </c>
      <c r="Q888" s="471">
        <v>423.0996045</v>
      </c>
      <c r="R888" s="471">
        <v>301.16686312762914</v>
      </c>
      <c r="S888" s="470">
        <v>167.25106709999918</v>
      </c>
      <c r="T888" s="470">
        <v>167.34647809999919</v>
      </c>
      <c r="U888" s="479"/>
      <c r="V888" s="170">
        <v>98.772437233599348</v>
      </c>
    </row>
    <row r="889" spans="1:22" x14ac:dyDescent="0.25">
      <c r="A889">
        <v>0</v>
      </c>
      <c r="B889" s="478" t="s">
        <v>3081</v>
      </c>
      <c r="C889" s="478" t="s">
        <v>3207</v>
      </c>
      <c r="D889" s="478" t="s">
        <v>2197</v>
      </c>
      <c r="E889" s="477">
        <v>1675</v>
      </c>
      <c r="F889" s="482" t="s">
        <v>3205</v>
      </c>
      <c r="G889" s="480"/>
      <c r="H889" s="480" t="s">
        <v>3072</v>
      </c>
      <c r="I889" s="474">
        <v>34</v>
      </c>
      <c r="J889" s="471"/>
      <c r="K889" s="473"/>
      <c r="L889" s="470">
        <v>0.29817100000000002</v>
      </c>
      <c r="M889" s="201">
        <v>301.01777762762913</v>
      </c>
      <c r="N889" s="201">
        <v>423.0996045</v>
      </c>
      <c r="O889" s="201">
        <v>41.094000000000001</v>
      </c>
      <c r="P889" s="470">
        <v>41.094000000000001</v>
      </c>
      <c r="Q889" s="471">
        <v>423.0996045</v>
      </c>
      <c r="R889" s="471">
        <v>300.86869212762912</v>
      </c>
      <c r="S889" s="470">
        <v>167.49556359999917</v>
      </c>
      <c r="T889" s="470">
        <v>167.64464909999919</v>
      </c>
      <c r="U889" s="470"/>
      <c r="V889" s="170">
        <v>99.016933733599345</v>
      </c>
    </row>
    <row r="890" spans="1:22" x14ac:dyDescent="0.25">
      <c r="A890">
        <v>0</v>
      </c>
      <c r="B890" s="478"/>
      <c r="C890" s="478"/>
      <c r="D890" s="478"/>
      <c r="E890" s="477"/>
      <c r="F890" s="482" t="s">
        <v>619</v>
      </c>
      <c r="G890" s="480"/>
      <c r="H890" s="480"/>
      <c r="I890" s="474"/>
      <c r="J890" s="471"/>
      <c r="K890" s="473"/>
      <c r="L890" s="470">
        <v>0</v>
      </c>
      <c r="M890" s="201">
        <v>300.86869212762912</v>
      </c>
      <c r="N890" s="201">
        <v>423.0996045</v>
      </c>
      <c r="O890" s="201">
        <v>41.094000000000001</v>
      </c>
      <c r="P890" s="470">
        <v>41.094000000000001</v>
      </c>
      <c r="Q890" s="471">
        <v>423.0996045</v>
      </c>
      <c r="R890" s="471">
        <v>300.86869212762912</v>
      </c>
      <c r="S890" s="470">
        <v>167.64464909999919</v>
      </c>
      <c r="T890" s="470">
        <v>167.64464909999919</v>
      </c>
      <c r="U890" s="470"/>
      <c r="V890" s="170">
        <v>99.166019233599357</v>
      </c>
    </row>
    <row r="891" spans="1:22" x14ac:dyDescent="0.25">
      <c r="A891">
        <v>0</v>
      </c>
      <c r="B891" s="478" t="s">
        <v>3081</v>
      </c>
      <c r="C891" s="478" t="s">
        <v>3207</v>
      </c>
      <c r="D891" s="478" t="s">
        <v>2174</v>
      </c>
      <c r="E891" s="477">
        <v>1676</v>
      </c>
      <c r="F891" s="482" t="s">
        <v>3204</v>
      </c>
      <c r="G891" s="480"/>
      <c r="H891" s="480" t="s">
        <v>2172</v>
      </c>
      <c r="I891" s="474"/>
      <c r="J891" s="471"/>
      <c r="K891" s="473"/>
      <c r="L891" s="470">
        <v>0</v>
      </c>
      <c r="M891" s="201">
        <v>300.86869212762912</v>
      </c>
      <c r="N891" s="201">
        <v>423.0996045</v>
      </c>
      <c r="O891" s="201">
        <v>41.094000000000001</v>
      </c>
      <c r="P891" s="470">
        <v>41.094000000000001</v>
      </c>
      <c r="Q891" s="471">
        <v>423.0996045</v>
      </c>
      <c r="R891" s="471">
        <v>300.86869212762912</v>
      </c>
      <c r="S891" s="470">
        <v>167.64464909999919</v>
      </c>
      <c r="T891" s="470">
        <v>167.64464909999919</v>
      </c>
      <c r="U891" s="470"/>
      <c r="V891" s="170">
        <v>99.166019233599357</v>
      </c>
    </row>
    <row r="892" spans="1:22" x14ac:dyDescent="0.25">
      <c r="A892">
        <v>0</v>
      </c>
      <c r="B892" s="478"/>
      <c r="C892" s="478"/>
      <c r="D892" s="478"/>
      <c r="E892" s="477"/>
      <c r="F892" s="482"/>
      <c r="G892" s="480"/>
      <c r="H892" s="480" t="s">
        <v>1962</v>
      </c>
      <c r="I892" s="474">
        <v>40</v>
      </c>
      <c r="J892" s="471"/>
      <c r="K892" s="473"/>
      <c r="L892" s="470">
        <v>9.650984E-2</v>
      </c>
      <c r="M892" s="201">
        <v>300.82043720762908</v>
      </c>
      <c r="N892" s="201">
        <v>423.0996045</v>
      </c>
      <c r="O892" s="201">
        <v>41.094000000000001</v>
      </c>
      <c r="P892" s="470">
        <v>41.094000000000001</v>
      </c>
      <c r="Q892" s="471">
        <v>423.0996045</v>
      </c>
      <c r="R892" s="471">
        <v>300.77218228762911</v>
      </c>
      <c r="S892" s="470">
        <v>167.69290401999919</v>
      </c>
      <c r="T892" s="470">
        <v>167.7411589399992</v>
      </c>
      <c r="U892" s="470"/>
      <c r="V892" s="170">
        <v>99.214274153599362</v>
      </c>
    </row>
    <row r="893" spans="1:22" x14ac:dyDescent="0.25">
      <c r="A893">
        <v>0</v>
      </c>
      <c r="B893" s="478" t="s">
        <v>3081</v>
      </c>
      <c r="C893" s="478" t="s">
        <v>3207</v>
      </c>
      <c r="D893" s="478" t="s">
        <v>111</v>
      </c>
      <c r="E893" s="477">
        <v>1677</v>
      </c>
      <c r="F893" s="482" t="s">
        <v>784</v>
      </c>
      <c r="G893" s="480" t="s">
        <v>3135</v>
      </c>
      <c r="H893" s="480" t="s">
        <v>3134</v>
      </c>
      <c r="I893" s="474"/>
      <c r="J893" s="471"/>
      <c r="K893" s="473"/>
      <c r="L893" s="470">
        <v>0</v>
      </c>
      <c r="M893" s="201">
        <v>300.77218228762911</v>
      </c>
      <c r="N893" s="201">
        <v>423.0996045</v>
      </c>
      <c r="O893" s="201">
        <v>41.094000000000001</v>
      </c>
      <c r="P893" s="470">
        <v>41.094000000000001</v>
      </c>
      <c r="Q893" s="471">
        <v>423.0996045</v>
      </c>
      <c r="R893" s="471">
        <v>300.77218228762911</v>
      </c>
      <c r="S893" s="470">
        <v>167.7411589399992</v>
      </c>
      <c r="T893" s="470">
        <v>167.7411589399992</v>
      </c>
      <c r="U893" s="470"/>
      <c r="V893" s="170">
        <v>99.262529073599367</v>
      </c>
    </row>
    <row r="894" spans="1:22" x14ac:dyDescent="0.25">
      <c r="A894">
        <v>0</v>
      </c>
      <c r="B894" s="478"/>
      <c r="C894" s="478"/>
      <c r="D894" s="478"/>
      <c r="E894" s="477"/>
      <c r="F894" s="482"/>
      <c r="G894" s="480"/>
      <c r="H894" s="480" t="s">
        <v>3133</v>
      </c>
      <c r="I894" s="474">
        <v>40</v>
      </c>
      <c r="J894" s="471"/>
      <c r="K894" s="473"/>
      <c r="L894" s="470">
        <v>5.5879999999999999E-2</v>
      </c>
      <c r="M894" s="201">
        <v>300.74424228762911</v>
      </c>
      <c r="N894" s="201">
        <v>423.0996045</v>
      </c>
      <c r="O894" s="201">
        <v>41.094000000000001</v>
      </c>
      <c r="P894" s="470">
        <v>41.094000000000001</v>
      </c>
      <c r="Q894" s="471">
        <v>423.0996045</v>
      </c>
      <c r="R894" s="471">
        <v>300.71630228762911</v>
      </c>
      <c r="S894" s="470">
        <v>167.7690989399992</v>
      </c>
      <c r="T894" s="470">
        <v>167.7970389399992</v>
      </c>
      <c r="U894" s="470"/>
      <c r="V894" s="170">
        <v>99.290469073599368</v>
      </c>
    </row>
    <row r="895" spans="1:22" x14ac:dyDescent="0.25">
      <c r="A895">
        <v>0</v>
      </c>
      <c r="B895" s="478"/>
      <c r="C895" s="478"/>
      <c r="D895" s="478"/>
      <c r="E895" s="477"/>
      <c r="F895" s="482" t="s">
        <v>619</v>
      </c>
      <c r="G895" s="480"/>
      <c r="H895" s="480" t="s">
        <v>3132</v>
      </c>
      <c r="I895" s="474">
        <v>40</v>
      </c>
      <c r="J895" s="471"/>
      <c r="K895" s="473"/>
      <c r="L895" s="470">
        <v>7.6135999999999981E-2</v>
      </c>
      <c r="M895" s="201">
        <v>300.6782342876291</v>
      </c>
      <c r="N895" s="201">
        <v>423.0996045</v>
      </c>
      <c r="O895" s="201">
        <v>41.094000000000001</v>
      </c>
      <c r="P895" s="470">
        <v>41.094000000000001</v>
      </c>
      <c r="Q895" s="471">
        <v>423.0996045</v>
      </c>
      <c r="R895" s="471">
        <v>300.64016628762909</v>
      </c>
      <c r="S895" s="470">
        <v>167.83510693999918</v>
      </c>
      <c r="T895" s="470">
        <v>167.87317493999919</v>
      </c>
      <c r="U895" s="470"/>
      <c r="V895" s="170">
        <v>99.356477073599351</v>
      </c>
    </row>
    <row r="896" spans="1:22" x14ac:dyDescent="0.25">
      <c r="A896">
        <v>0</v>
      </c>
      <c r="B896" s="478" t="s">
        <v>3081</v>
      </c>
      <c r="C896" s="478" t="s">
        <v>3207</v>
      </c>
      <c r="D896" s="478" t="s">
        <v>2187</v>
      </c>
      <c r="E896" s="477">
        <v>1681</v>
      </c>
      <c r="F896" s="482" t="s">
        <v>3203</v>
      </c>
      <c r="G896" s="480" t="s">
        <v>2185</v>
      </c>
      <c r="H896" s="480" t="s">
        <v>2184</v>
      </c>
      <c r="I896" s="474">
        <v>40</v>
      </c>
      <c r="J896" s="471"/>
      <c r="K896" s="473"/>
      <c r="L896" s="470">
        <v>0.5</v>
      </c>
      <c r="M896" s="201">
        <v>300.39016628762909</v>
      </c>
      <c r="N896" s="201">
        <v>423.0996045</v>
      </c>
      <c r="O896" s="201">
        <v>41.094000000000001</v>
      </c>
      <c r="P896" s="470">
        <v>41.094000000000001</v>
      </c>
      <c r="Q896" s="471">
        <v>423.0996045</v>
      </c>
      <c r="R896" s="471">
        <v>300.14016628762909</v>
      </c>
      <c r="S896" s="470">
        <v>168.12317493999919</v>
      </c>
      <c r="T896" s="470">
        <v>168.37317493999919</v>
      </c>
      <c r="U896" s="470"/>
      <c r="V896" s="170">
        <v>99.64454507359936</v>
      </c>
    </row>
    <row r="897" spans="1:22" x14ac:dyDescent="0.25">
      <c r="A897">
        <v>0</v>
      </c>
      <c r="B897" s="478"/>
      <c r="C897" s="478"/>
      <c r="D897" s="478"/>
      <c r="E897" s="477"/>
      <c r="F897" s="482" t="s">
        <v>619</v>
      </c>
      <c r="G897" s="480"/>
      <c r="H897" s="480" t="s">
        <v>3129</v>
      </c>
      <c r="I897" s="474">
        <v>40</v>
      </c>
      <c r="J897" s="471"/>
      <c r="K897" s="473"/>
      <c r="L897" s="470">
        <v>7.6135999999999981E-2</v>
      </c>
      <c r="M897" s="201">
        <v>300.10209828762908</v>
      </c>
      <c r="N897" s="201">
        <v>423.0996045</v>
      </c>
      <c r="O897" s="201">
        <v>41.094000000000001</v>
      </c>
      <c r="P897" s="470">
        <v>41.094000000000001</v>
      </c>
      <c r="Q897" s="471">
        <v>423.0996045</v>
      </c>
      <c r="R897" s="471">
        <v>300.06403028762907</v>
      </c>
      <c r="S897" s="470">
        <v>168.41124293999917</v>
      </c>
      <c r="T897" s="470">
        <v>168.44931093999918</v>
      </c>
      <c r="U897" s="470"/>
      <c r="V897" s="170">
        <v>99.932613073599342</v>
      </c>
    </row>
    <row r="898" spans="1:22" x14ac:dyDescent="0.25">
      <c r="A898">
        <v>0</v>
      </c>
      <c r="B898" s="478"/>
      <c r="C898" s="478"/>
      <c r="D898" s="478"/>
      <c r="E898" s="477"/>
      <c r="F898" s="482"/>
      <c r="G898" s="480"/>
      <c r="H898" s="480" t="s">
        <v>1962</v>
      </c>
      <c r="I898" s="474"/>
      <c r="J898" s="471"/>
      <c r="K898" s="473"/>
      <c r="L898" s="470">
        <v>9.9516999999999994E-2</v>
      </c>
      <c r="M898" s="201">
        <v>300.01427178762907</v>
      </c>
      <c r="N898" s="201">
        <v>423.0996045</v>
      </c>
      <c r="O898" s="201">
        <v>41.094000000000001</v>
      </c>
      <c r="P898" s="470">
        <v>41.094000000000001</v>
      </c>
      <c r="Q898" s="471">
        <v>423.0996045</v>
      </c>
      <c r="R898" s="471">
        <v>299.96451328762907</v>
      </c>
      <c r="S898" s="470">
        <v>168.49906943999918</v>
      </c>
      <c r="T898" s="470">
        <v>168.54882793999917</v>
      </c>
      <c r="U898" s="470"/>
      <c r="V898" s="170">
        <v>100.02043957359935</v>
      </c>
    </row>
    <row r="899" spans="1:22" x14ac:dyDescent="0.25">
      <c r="A899">
        <v>0</v>
      </c>
      <c r="B899" s="478" t="s">
        <v>3081</v>
      </c>
      <c r="C899" s="478" t="s">
        <v>3207</v>
      </c>
      <c r="D899" s="478" t="s">
        <v>2194</v>
      </c>
      <c r="E899" s="477">
        <v>1687</v>
      </c>
      <c r="F899" s="482" t="s">
        <v>3202</v>
      </c>
      <c r="G899" s="480"/>
      <c r="H899" s="480" t="s">
        <v>3072</v>
      </c>
      <c r="I899" s="474">
        <v>34</v>
      </c>
      <c r="J899" s="471"/>
      <c r="K899" s="473"/>
      <c r="L899" s="470">
        <v>0.29817100000000002</v>
      </c>
      <c r="M899" s="201">
        <v>299.81542778762906</v>
      </c>
      <c r="N899" s="201">
        <v>423.0996045</v>
      </c>
      <c r="O899" s="201">
        <v>41.094000000000001</v>
      </c>
      <c r="P899" s="470">
        <v>41.094000000000001</v>
      </c>
      <c r="Q899" s="471">
        <v>423.0996045</v>
      </c>
      <c r="R899" s="471">
        <v>299.66634228762905</v>
      </c>
      <c r="S899" s="470">
        <v>168.69791343999916</v>
      </c>
      <c r="T899" s="470">
        <v>168.84699893999917</v>
      </c>
      <c r="U899" s="470"/>
      <c r="V899" s="170">
        <v>100.21928357359933</v>
      </c>
    </row>
    <row r="900" spans="1:22" x14ac:dyDescent="0.25">
      <c r="A900">
        <v>0</v>
      </c>
      <c r="B900" s="478"/>
      <c r="C900" s="478"/>
      <c r="D900" s="478"/>
      <c r="E900" s="477"/>
      <c r="F900" s="482" t="s">
        <v>619</v>
      </c>
      <c r="G900" s="480"/>
      <c r="H900" s="480"/>
      <c r="I900" s="474"/>
      <c r="J900" s="471"/>
      <c r="K900" s="473"/>
      <c r="L900" s="470">
        <v>0</v>
      </c>
      <c r="M900" s="201">
        <v>299.66634228762905</v>
      </c>
      <c r="N900" s="201">
        <v>423.0996045</v>
      </c>
      <c r="O900" s="201">
        <v>41.094000000000001</v>
      </c>
      <c r="P900" s="470">
        <v>41.094000000000001</v>
      </c>
      <c r="Q900" s="471">
        <v>423.0996045</v>
      </c>
      <c r="R900" s="471">
        <v>299.66634228762905</v>
      </c>
      <c r="S900" s="470">
        <v>168.84699893999917</v>
      </c>
      <c r="T900" s="470">
        <v>168.84699893999917</v>
      </c>
      <c r="U900" s="470"/>
      <c r="V900" s="170">
        <v>100.36836907359934</v>
      </c>
    </row>
    <row r="901" spans="1:22" x14ac:dyDescent="0.25">
      <c r="A901">
        <v>0</v>
      </c>
      <c r="B901" s="478"/>
      <c r="C901" s="478"/>
      <c r="D901" s="478"/>
      <c r="E901" s="477"/>
      <c r="F901" s="482" t="s">
        <v>619</v>
      </c>
      <c r="G901" s="480"/>
      <c r="H901" s="480"/>
      <c r="I901" s="474"/>
      <c r="J901" s="471"/>
      <c r="K901" s="473"/>
      <c r="L901" s="470">
        <v>0</v>
      </c>
      <c r="M901" s="201">
        <v>299.66634228762905</v>
      </c>
      <c r="N901" s="201">
        <v>423.0996045</v>
      </c>
      <c r="O901" s="201">
        <v>41.094000000000001</v>
      </c>
      <c r="P901" s="470">
        <v>41.094000000000001</v>
      </c>
      <c r="Q901" s="471">
        <v>423.0996045</v>
      </c>
      <c r="R901" s="471">
        <v>299.66634228762905</v>
      </c>
      <c r="S901" s="470">
        <v>168.84699893999917</v>
      </c>
      <c r="T901" s="470">
        <v>168.84699893999917</v>
      </c>
      <c r="U901" s="470"/>
      <c r="V901" s="170">
        <v>100.36836907359934</v>
      </c>
    </row>
    <row r="902" spans="1:22" x14ac:dyDescent="0.25">
      <c r="A902">
        <v>0</v>
      </c>
      <c r="B902" s="478"/>
      <c r="C902" s="478"/>
      <c r="D902" s="478"/>
      <c r="E902" s="477"/>
      <c r="F902" s="482" t="s">
        <v>619</v>
      </c>
      <c r="G902" s="480"/>
      <c r="H902" s="480" t="s">
        <v>1962</v>
      </c>
      <c r="I902" s="474"/>
      <c r="J902" s="471"/>
      <c r="K902" s="473"/>
      <c r="L902" s="470">
        <v>9.9516999999999994E-2</v>
      </c>
      <c r="M902" s="201">
        <v>299.61658378762905</v>
      </c>
      <c r="N902" s="201">
        <v>423.0996045</v>
      </c>
      <c r="O902" s="201">
        <v>41.094000000000001</v>
      </c>
      <c r="P902" s="470">
        <v>41.094000000000001</v>
      </c>
      <c r="Q902" s="471">
        <v>423.0996045</v>
      </c>
      <c r="R902" s="471">
        <v>299.56682528762906</v>
      </c>
      <c r="S902" s="470">
        <v>168.89675743999916</v>
      </c>
      <c r="T902" s="470">
        <v>168.94651593999916</v>
      </c>
      <c r="U902" s="470"/>
      <c r="V902" s="170">
        <v>100.41812757359934</v>
      </c>
    </row>
    <row r="903" spans="1:22" x14ac:dyDescent="0.25">
      <c r="A903">
        <v>0</v>
      </c>
      <c r="B903" s="478" t="s">
        <v>3081</v>
      </c>
      <c r="C903" s="478" t="s">
        <v>3207</v>
      </c>
      <c r="D903" s="478" t="s">
        <v>2192</v>
      </c>
      <c r="E903" s="477">
        <v>1691</v>
      </c>
      <c r="F903" s="482" t="s">
        <v>3201</v>
      </c>
      <c r="G903" s="480"/>
      <c r="H903" s="480" t="s">
        <v>3072</v>
      </c>
      <c r="I903" s="474">
        <v>34</v>
      </c>
      <c r="J903" s="471"/>
      <c r="K903" s="473"/>
      <c r="L903" s="470">
        <v>0.29817100000000002</v>
      </c>
      <c r="M903" s="201">
        <v>299.41773978762905</v>
      </c>
      <c r="N903" s="201">
        <v>423.0996045</v>
      </c>
      <c r="O903" s="201">
        <v>41.094000000000001</v>
      </c>
      <c r="P903" s="470">
        <v>41.094000000000001</v>
      </c>
      <c r="Q903" s="471">
        <v>423.0996045</v>
      </c>
      <c r="R903" s="471">
        <v>299.26865428762903</v>
      </c>
      <c r="S903" s="470">
        <v>169.09560143999914</v>
      </c>
      <c r="T903" s="470">
        <v>169.24468693999916</v>
      </c>
      <c r="U903" s="470"/>
      <c r="V903" s="170">
        <v>100.61697157359932</v>
      </c>
    </row>
    <row r="904" spans="1:22" x14ac:dyDescent="0.25">
      <c r="A904">
        <v>0</v>
      </c>
      <c r="B904" s="478"/>
      <c r="C904" s="478"/>
      <c r="D904" s="478"/>
      <c r="E904" s="477"/>
      <c r="F904" s="482" t="s">
        <v>619</v>
      </c>
      <c r="G904" s="480"/>
      <c r="H904" s="480"/>
      <c r="I904" s="474"/>
      <c r="J904" s="471"/>
      <c r="K904" s="473"/>
      <c r="L904" s="470">
        <v>0</v>
      </c>
      <c r="M904" s="201">
        <v>299.26865428762903</v>
      </c>
      <c r="N904" s="201">
        <v>423.0996045</v>
      </c>
      <c r="O904" s="201">
        <v>41.094000000000001</v>
      </c>
      <c r="P904" s="470">
        <v>41.094000000000001</v>
      </c>
      <c r="Q904" s="471">
        <v>423.0996045</v>
      </c>
      <c r="R904" s="471">
        <v>299.26865428762903</v>
      </c>
      <c r="S904" s="470">
        <v>169.24468693999916</v>
      </c>
      <c r="T904" s="470">
        <v>169.24468693999916</v>
      </c>
      <c r="U904" s="470"/>
      <c r="V904" s="170">
        <v>100.76605707359933</v>
      </c>
    </row>
    <row r="905" spans="1:22" x14ac:dyDescent="0.25">
      <c r="A905">
        <v>0</v>
      </c>
      <c r="B905" s="478"/>
      <c r="C905" s="478"/>
      <c r="D905" s="478"/>
      <c r="E905" s="477"/>
      <c r="F905" s="482" t="s">
        <v>619</v>
      </c>
      <c r="G905" s="480"/>
      <c r="H905" s="480"/>
      <c r="I905" s="474"/>
      <c r="J905" s="471"/>
      <c r="K905" s="473"/>
      <c r="L905" s="470">
        <v>0</v>
      </c>
      <c r="M905" s="201">
        <v>299.26865428762903</v>
      </c>
      <c r="N905" s="201">
        <v>423.0996045</v>
      </c>
      <c r="O905" s="201">
        <v>41.094000000000001</v>
      </c>
      <c r="P905" s="470">
        <v>41.094000000000001</v>
      </c>
      <c r="Q905" s="471">
        <v>423.0996045</v>
      </c>
      <c r="R905" s="471">
        <v>299.26865428762903</v>
      </c>
      <c r="S905" s="470">
        <v>169.24468693999916</v>
      </c>
      <c r="T905" s="470">
        <v>169.24468693999916</v>
      </c>
      <c r="U905" s="470"/>
      <c r="V905" s="170">
        <v>100.76605707359933</v>
      </c>
    </row>
    <row r="906" spans="1:22" x14ac:dyDescent="0.25">
      <c r="A906">
        <v>0</v>
      </c>
      <c r="B906" s="478"/>
      <c r="C906" s="478"/>
      <c r="D906" s="478"/>
      <c r="E906" s="477"/>
      <c r="F906" s="482" t="s">
        <v>619</v>
      </c>
      <c r="G906" s="480"/>
      <c r="H906" s="480" t="s">
        <v>1962</v>
      </c>
      <c r="I906" s="474"/>
      <c r="J906" s="471"/>
      <c r="K906" s="473"/>
      <c r="L906" s="470">
        <v>9.9516999999999994E-2</v>
      </c>
      <c r="M906" s="201">
        <v>299.21889578762904</v>
      </c>
      <c r="N906" s="201">
        <v>423.0996045</v>
      </c>
      <c r="O906" s="201">
        <v>41.094000000000001</v>
      </c>
      <c r="P906" s="470">
        <v>41.094000000000001</v>
      </c>
      <c r="Q906" s="471">
        <v>423.0996045</v>
      </c>
      <c r="R906" s="471">
        <v>299.16913728762904</v>
      </c>
      <c r="S906" s="470">
        <v>169.29444543999915</v>
      </c>
      <c r="T906" s="470">
        <v>169.34420393999915</v>
      </c>
      <c r="U906" s="470"/>
      <c r="V906" s="170">
        <v>100.81581557359932</v>
      </c>
    </row>
    <row r="907" spans="1:22" x14ac:dyDescent="0.25">
      <c r="A907">
        <v>0</v>
      </c>
      <c r="B907" s="478" t="s">
        <v>3081</v>
      </c>
      <c r="C907" s="478" t="s">
        <v>3207</v>
      </c>
      <c r="D907" s="478" t="s">
        <v>2190</v>
      </c>
      <c r="E907" s="477">
        <v>1695</v>
      </c>
      <c r="F907" s="482" t="s">
        <v>3200</v>
      </c>
      <c r="G907" s="480"/>
      <c r="H907" s="480" t="s">
        <v>3072</v>
      </c>
      <c r="I907" s="474">
        <v>34</v>
      </c>
      <c r="J907" s="471"/>
      <c r="K907" s="473"/>
      <c r="L907" s="470">
        <v>0.29817100000000002</v>
      </c>
      <c r="M907" s="201">
        <v>299.02005178762903</v>
      </c>
      <c r="N907" s="201">
        <v>423.0996045</v>
      </c>
      <c r="O907" s="201">
        <v>41.094000000000001</v>
      </c>
      <c r="P907" s="470">
        <v>41.094000000000001</v>
      </c>
      <c r="Q907" s="471">
        <v>423.0996045</v>
      </c>
      <c r="R907" s="471">
        <v>298.87096628762902</v>
      </c>
      <c r="S907" s="470">
        <v>169.49328943999913</v>
      </c>
      <c r="T907" s="470">
        <v>169.64237493999914</v>
      </c>
      <c r="U907" s="470"/>
      <c r="V907" s="170">
        <v>101.0146595735993</v>
      </c>
    </row>
    <row r="908" spans="1:22" x14ac:dyDescent="0.25">
      <c r="A908">
        <v>0</v>
      </c>
      <c r="B908" s="478"/>
      <c r="C908" s="478"/>
      <c r="D908" s="478"/>
      <c r="E908" s="477"/>
      <c r="F908" s="482" t="s">
        <v>619</v>
      </c>
      <c r="G908" s="480"/>
      <c r="H908" s="480"/>
      <c r="I908" s="474"/>
      <c r="J908" s="471"/>
      <c r="K908" s="473"/>
      <c r="L908" s="470">
        <v>0</v>
      </c>
      <c r="M908" s="201">
        <v>298.87096628762902</v>
      </c>
      <c r="N908" s="201">
        <v>423.0996045</v>
      </c>
      <c r="O908" s="201">
        <v>41.094000000000001</v>
      </c>
      <c r="P908" s="470">
        <v>41.094000000000001</v>
      </c>
      <c r="Q908" s="471">
        <v>423.0996045</v>
      </c>
      <c r="R908" s="471">
        <v>298.87096628762902</v>
      </c>
      <c r="S908" s="470">
        <v>169.64237493999914</v>
      </c>
      <c r="T908" s="470">
        <v>169.64237493999914</v>
      </c>
      <c r="U908" s="470"/>
      <c r="V908" s="170">
        <v>101.16374507359932</v>
      </c>
    </row>
    <row r="909" spans="1:22" x14ac:dyDescent="0.25">
      <c r="A909">
        <v>0</v>
      </c>
      <c r="B909" s="478" t="s">
        <v>3081</v>
      </c>
      <c r="C909" s="478" t="s">
        <v>3207</v>
      </c>
      <c r="D909" s="478" t="s">
        <v>2174</v>
      </c>
      <c r="E909" s="477">
        <v>1696</v>
      </c>
      <c r="F909" s="482" t="s">
        <v>3199</v>
      </c>
      <c r="G909" s="480"/>
      <c r="H909" s="480" t="s">
        <v>2172</v>
      </c>
      <c r="I909" s="474"/>
      <c r="J909" s="471"/>
      <c r="K909" s="473"/>
      <c r="L909" s="470">
        <v>0</v>
      </c>
      <c r="M909" s="201">
        <v>298.87096628762902</v>
      </c>
      <c r="N909" s="201">
        <v>423.0996045</v>
      </c>
      <c r="O909" s="201">
        <v>41.094000000000001</v>
      </c>
      <c r="P909" s="470">
        <v>41.094000000000001</v>
      </c>
      <c r="Q909" s="471">
        <v>423.0996045</v>
      </c>
      <c r="R909" s="471">
        <v>298.87096628762902</v>
      </c>
      <c r="S909" s="470">
        <v>169.64237493999914</v>
      </c>
      <c r="T909" s="470">
        <v>169.64237493999914</v>
      </c>
      <c r="U909" s="470"/>
      <c r="V909" s="170">
        <v>101.16374507359932</v>
      </c>
    </row>
    <row r="910" spans="1:22" x14ac:dyDescent="0.25">
      <c r="A910">
        <v>0</v>
      </c>
      <c r="B910" s="478"/>
      <c r="C910" s="478"/>
      <c r="D910" s="478"/>
      <c r="E910" s="477"/>
      <c r="F910" s="482"/>
      <c r="G910" s="480"/>
      <c r="H910" s="480" t="s">
        <v>1962</v>
      </c>
      <c r="I910" s="474"/>
      <c r="J910" s="471"/>
      <c r="K910" s="473"/>
      <c r="L910" s="470">
        <v>9.650984E-2</v>
      </c>
      <c r="M910" s="201">
        <v>298.82271136762904</v>
      </c>
      <c r="N910" s="201">
        <v>423.0996045</v>
      </c>
      <c r="O910" s="201">
        <v>41.094000000000001</v>
      </c>
      <c r="P910" s="470">
        <v>41.094000000000001</v>
      </c>
      <c r="Q910" s="471">
        <v>423.0996045</v>
      </c>
      <c r="R910" s="471">
        <v>298.77445644762901</v>
      </c>
      <c r="S910" s="470">
        <v>169.69062985999915</v>
      </c>
      <c r="T910" s="470">
        <v>169.73888477999915</v>
      </c>
      <c r="U910" s="470"/>
      <c r="V910" s="170">
        <v>101.21199999359932</v>
      </c>
    </row>
    <row r="911" spans="1:22" x14ac:dyDescent="0.25">
      <c r="A911">
        <v>0</v>
      </c>
      <c r="B911" s="478" t="s">
        <v>3081</v>
      </c>
      <c r="C911" s="478" t="s">
        <v>3207</v>
      </c>
      <c r="D911" s="478" t="s">
        <v>111</v>
      </c>
      <c r="E911" s="477">
        <v>1697</v>
      </c>
      <c r="F911" s="482" t="s">
        <v>785</v>
      </c>
      <c r="G911" s="480" t="s">
        <v>3135</v>
      </c>
      <c r="H911" s="480" t="s">
        <v>3134</v>
      </c>
      <c r="I911" s="474">
        <v>40</v>
      </c>
      <c r="J911" s="471"/>
      <c r="K911" s="473"/>
      <c r="L911" s="470">
        <v>0</v>
      </c>
      <c r="M911" s="201">
        <v>298.77445644762901</v>
      </c>
      <c r="N911" s="201">
        <v>423.0996045</v>
      </c>
      <c r="O911" s="201">
        <v>41.094000000000001</v>
      </c>
      <c r="P911" s="470">
        <v>41.094000000000001</v>
      </c>
      <c r="Q911" s="471">
        <v>423.0996045</v>
      </c>
      <c r="R911" s="471">
        <v>298.77445644762901</v>
      </c>
      <c r="S911" s="470">
        <v>169.73888477999915</v>
      </c>
      <c r="T911" s="470">
        <v>169.73888477999915</v>
      </c>
      <c r="U911" s="470"/>
      <c r="V911" s="170">
        <v>101.26025491359933</v>
      </c>
    </row>
    <row r="912" spans="1:22" x14ac:dyDescent="0.25">
      <c r="A912">
        <v>0</v>
      </c>
      <c r="B912" s="478"/>
      <c r="C912" s="478"/>
      <c r="D912" s="478"/>
      <c r="E912" s="477"/>
      <c r="F912" s="482"/>
      <c r="G912" s="480"/>
      <c r="H912" s="480" t="s">
        <v>3133</v>
      </c>
      <c r="I912" s="474"/>
      <c r="J912" s="471"/>
      <c r="K912" s="473"/>
      <c r="L912" s="470">
        <v>5.5879999999999999E-2</v>
      </c>
      <c r="M912" s="201">
        <v>298.74651644762901</v>
      </c>
      <c r="N912" s="201">
        <v>423.0996045</v>
      </c>
      <c r="O912" s="201">
        <v>41.094000000000001</v>
      </c>
      <c r="P912" s="470">
        <v>41.094000000000001</v>
      </c>
      <c r="Q912" s="471">
        <v>423.0996045</v>
      </c>
      <c r="R912" s="471">
        <v>298.718576447629</v>
      </c>
      <c r="S912" s="470">
        <v>169.76682477999915</v>
      </c>
      <c r="T912" s="470">
        <v>169.79476477999916</v>
      </c>
      <c r="U912" s="470"/>
      <c r="V912" s="170">
        <v>101.28819491359933</v>
      </c>
    </row>
    <row r="913" spans="1:22" x14ac:dyDescent="0.25">
      <c r="A913">
        <v>0</v>
      </c>
      <c r="B913" s="478"/>
      <c r="C913" s="478"/>
      <c r="D913" s="478"/>
      <c r="E913" s="477"/>
      <c r="F913" s="482" t="s">
        <v>619</v>
      </c>
      <c r="G913" s="480"/>
      <c r="H913" s="480" t="s">
        <v>3132</v>
      </c>
      <c r="I913" s="474">
        <v>40</v>
      </c>
      <c r="J913" s="471"/>
      <c r="K913" s="473"/>
      <c r="L913" s="470">
        <v>7.6135999999999981E-2</v>
      </c>
      <c r="M913" s="201">
        <v>298.68050844762899</v>
      </c>
      <c r="N913" s="201">
        <v>423.0996045</v>
      </c>
      <c r="O913" s="201">
        <v>41.094000000000001</v>
      </c>
      <c r="P913" s="470">
        <v>41.094000000000001</v>
      </c>
      <c r="Q913" s="471">
        <v>423.0996045</v>
      </c>
      <c r="R913" s="471">
        <v>298.64244044762899</v>
      </c>
      <c r="S913" s="470">
        <v>169.83283277999914</v>
      </c>
      <c r="T913" s="470">
        <v>169.87090077999915</v>
      </c>
      <c r="U913" s="470"/>
      <c r="V913" s="170">
        <v>101.35420291359931</v>
      </c>
    </row>
    <row r="914" spans="1:22" x14ac:dyDescent="0.25">
      <c r="A914">
        <v>0</v>
      </c>
      <c r="B914" s="478" t="s">
        <v>3081</v>
      </c>
      <c r="C914" s="478" t="s">
        <v>3207</v>
      </c>
      <c r="D914" s="478" t="s">
        <v>3141</v>
      </c>
      <c r="E914" s="477">
        <v>1701</v>
      </c>
      <c r="F914" s="482" t="s">
        <v>3198</v>
      </c>
      <c r="G914" s="480" t="s">
        <v>2185</v>
      </c>
      <c r="H914" s="480" t="s">
        <v>2184</v>
      </c>
      <c r="I914" s="474">
        <v>40</v>
      </c>
      <c r="J914" s="471"/>
      <c r="K914" s="473"/>
      <c r="L914" s="470">
        <v>0.5</v>
      </c>
      <c r="M914" s="201">
        <v>298.39244044762899</v>
      </c>
      <c r="N914" s="201">
        <v>423.0996045</v>
      </c>
      <c r="O914" s="201">
        <v>41.094000000000001</v>
      </c>
      <c r="P914" s="470">
        <v>41.094000000000001</v>
      </c>
      <c r="Q914" s="471">
        <v>423.0996045</v>
      </c>
      <c r="R914" s="471">
        <v>298.14244044762899</v>
      </c>
      <c r="S914" s="470">
        <v>170.12090077999915</v>
      </c>
      <c r="T914" s="470">
        <v>170.37090077999915</v>
      </c>
      <c r="U914" s="470"/>
      <c r="V914" s="170">
        <v>101.64227091359932</v>
      </c>
    </row>
    <row r="915" spans="1:22" x14ac:dyDescent="0.25">
      <c r="A915">
        <v>0</v>
      </c>
      <c r="B915" s="478"/>
      <c r="C915" s="478"/>
      <c r="D915" s="478"/>
      <c r="E915" s="477"/>
      <c r="F915" s="482" t="s">
        <v>619</v>
      </c>
      <c r="G915" s="480"/>
      <c r="H915" s="480" t="s">
        <v>3129</v>
      </c>
      <c r="I915" s="474">
        <v>40</v>
      </c>
      <c r="J915" s="471"/>
      <c r="K915" s="473"/>
      <c r="L915" s="470">
        <v>7.6135999999999981E-2</v>
      </c>
      <c r="M915" s="201">
        <v>298.10437244762898</v>
      </c>
      <c r="N915" s="201">
        <v>423.0996045</v>
      </c>
      <c r="O915" s="201">
        <v>41.094000000000001</v>
      </c>
      <c r="P915" s="470">
        <v>41.094000000000001</v>
      </c>
      <c r="Q915" s="471">
        <v>423.0996045</v>
      </c>
      <c r="R915" s="471">
        <v>298.06630444762897</v>
      </c>
      <c r="S915" s="470">
        <v>170.40896877999913</v>
      </c>
      <c r="T915" s="470">
        <v>170.44703677999914</v>
      </c>
      <c r="U915" s="470"/>
      <c r="V915" s="170">
        <v>101.9303389135993</v>
      </c>
    </row>
    <row r="916" spans="1:22" x14ac:dyDescent="0.25">
      <c r="A916">
        <v>0</v>
      </c>
      <c r="B916" s="478"/>
      <c r="C916" s="478"/>
      <c r="D916" s="478"/>
      <c r="E916" s="477"/>
      <c r="F916" s="482"/>
      <c r="G916" s="480"/>
      <c r="H916" s="480" t="s">
        <v>1962</v>
      </c>
      <c r="I916" s="474"/>
      <c r="J916" s="471"/>
      <c r="K916" s="473"/>
      <c r="L916" s="470">
        <v>9.9516999999999994E-2</v>
      </c>
      <c r="M916" s="201">
        <v>298.01654594762897</v>
      </c>
      <c r="N916" s="201">
        <v>423.0996045</v>
      </c>
      <c r="O916" s="201">
        <v>41.094000000000001</v>
      </c>
      <c r="P916" s="470">
        <v>41.094000000000001</v>
      </c>
      <c r="Q916" s="471">
        <v>423.0996045</v>
      </c>
      <c r="R916" s="471">
        <v>297.96678744762897</v>
      </c>
      <c r="S916" s="470">
        <v>170.49679527999913</v>
      </c>
      <c r="T916" s="470">
        <v>170.54655377999913</v>
      </c>
      <c r="U916" s="470"/>
      <c r="V916" s="170">
        <v>102.01816541359931</v>
      </c>
    </row>
    <row r="917" spans="1:22" x14ac:dyDescent="0.25">
      <c r="A917">
        <v>0</v>
      </c>
      <c r="B917" s="478" t="s">
        <v>3081</v>
      </c>
      <c r="C917" s="478" t="s">
        <v>3207</v>
      </c>
      <c r="D917" s="478" t="s">
        <v>2183</v>
      </c>
      <c r="E917" s="477">
        <v>1707</v>
      </c>
      <c r="F917" s="482" t="s">
        <v>3197</v>
      </c>
      <c r="G917" s="480"/>
      <c r="H917" s="480" t="s">
        <v>3072</v>
      </c>
      <c r="I917" s="474">
        <v>34</v>
      </c>
      <c r="J917" s="471"/>
      <c r="K917" s="473"/>
      <c r="L917" s="470">
        <v>0.29817100000000002</v>
      </c>
      <c r="M917" s="201">
        <v>297.81770194762896</v>
      </c>
      <c r="N917" s="201">
        <v>423.0996045</v>
      </c>
      <c r="O917" s="201">
        <v>41.094000000000001</v>
      </c>
      <c r="P917" s="470">
        <v>41.094000000000001</v>
      </c>
      <c r="Q917" s="471">
        <v>423.0996045</v>
      </c>
      <c r="R917" s="471">
        <v>297.66861644762895</v>
      </c>
      <c r="S917" s="470">
        <v>170.69563927999911</v>
      </c>
      <c r="T917" s="470">
        <v>170.84472477999913</v>
      </c>
      <c r="U917" s="470"/>
      <c r="V917" s="170">
        <v>102.21700941359929</v>
      </c>
    </row>
    <row r="918" spans="1:22" x14ac:dyDescent="0.25">
      <c r="A918">
        <v>0</v>
      </c>
      <c r="B918" s="478"/>
      <c r="C918" s="478"/>
      <c r="D918" s="478"/>
      <c r="E918" s="477"/>
      <c r="F918" s="482" t="s">
        <v>619</v>
      </c>
      <c r="G918" s="480"/>
      <c r="H918" s="480"/>
      <c r="I918" s="474"/>
      <c r="J918" s="471"/>
      <c r="K918" s="473"/>
      <c r="L918" s="470">
        <v>0</v>
      </c>
      <c r="M918" s="201">
        <v>297.66861644762895</v>
      </c>
      <c r="N918" s="201">
        <v>423.0996045</v>
      </c>
      <c r="O918" s="201">
        <v>41.094000000000001</v>
      </c>
      <c r="P918" s="470">
        <v>41.094000000000001</v>
      </c>
      <c r="Q918" s="471">
        <v>423.0996045</v>
      </c>
      <c r="R918" s="471">
        <v>297.66861644762895</v>
      </c>
      <c r="S918" s="470">
        <v>170.84472477999913</v>
      </c>
      <c r="T918" s="470">
        <v>170.84472477999913</v>
      </c>
      <c r="U918" s="470"/>
      <c r="V918" s="170">
        <v>102.3660949135993</v>
      </c>
    </row>
    <row r="919" spans="1:22" x14ac:dyDescent="0.25">
      <c r="A919">
        <v>0</v>
      </c>
      <c r="B919" s="478"/>
      <c r="C919" s="478"/>
      <c r="D919" s="478"/>
      <c r="E919" s="477"/>
      <c r="F919" s="482" t="s">
        <v>619</v>
      </c>
      <c r="G919" s="480"/>
      <c r="H919" s="480"/>
      <c r="I919" s="474"/>
      <c r="J919" s="471"/>
      <c r="K919" s="473"/>
      <c r="L919" s="470">
        <v>0</v>
      </c>
      <c r="M919" s="201">
        <v>297.66861644762895</v>
      </c>
      <c r="N919" s="201">
        <v>423.0996045</v>
      </c>
      <c r="O919" s="201">
        <v>41.094000000000001</v>
      </c>
      <c r="P919" s="470">
        <v>41.094000000000001</v>
      </c>
      <c r="Q919" s="471">
        <v>423.0996045</v>
      </c>
      <c r="R919" s="471">
        <v>297.66861644762895</v>
      </c>
      <c r="S919" s="470">
        <v>170.84472477999913</v>
      </c>
      <c r="T919" s="470">
        <v>170.84472477999913</v>
      </c>
      <c r="U919" s="470"/>
      <c r="V919" s="170">
        <v>102.3660949135993</v>
      </c>
    </row>
    <row r="920" spans="1:22" x14ac:dyDescent="0.25">
      <c r="A920">
        <v>0</v>
      </c>
      <c r="B920" s="478"/>
      <c r="C920" s="478"/>
      <c r="D920" s="478"/>
      <c r="E920" s="477"/>
      <c r="F920" s="482" t="s">
        <v>619</v>
      </c>
      <c r="G920" s="480"/>
      <c r="H920" s="480" t="s">
        <v>1962</v>
      </c>
      <c r="I920" s="474"/>
      <c r="J920" s="471"/>
      <c r="K920" s="473"/>
      <c r="L920" s="470">
        <v>9.9516999999999994E-2</v>
      </c>
      <c r="M920" s="201">
        <v>297.61885794762895</v>
      </c>
      <c r="N920" s="201">
        <v>423.0996045</v>
      </c>
      <c r="O920" s="201">
        <v>41.094000000000001</v>
      </c>
      <c r="P920" s="470">
        <v>41.094000000000001</v>
      </c>
      <c r="Q920" s="471">
        <v>423.0996045</v>
      </c>
      <c r="R920" s="471">
        <v>297.56909944762896</v>
      </c>
      <c r="S920" s="470">
        <v>170.89448327999912</v>
      </c>
      <c r="T920" s="470">
        <v>170.94424177999912</v>
      </c>
      <c r="U920" s="470"/>
      <c r="V920" s="170">
        <v>102.41585341359929</v>
      </c>
    </row>
    <row r="921" spans="1:22" x14ac:dyDescent="0.25">
      <c r="A921">
        <v>0</v>
      </c>
      <c r="B921" s="478" t="s">
        <v>3081</v>
      </c>
      <c r="C921" s="478" t="s">
        <v>3207</v>
      </c>
      <c r="D921" s="478" t="s">
        <v>2181</v>
      </c>
      <c r="E921" s="477">
        <v>1711</v>
      </c>
      <c r="F921" s="482" t="s">
        <v>3196</v>
      </c>
      <c r="G921" s="480"/>
      <c r="H921" s="480" t="s">
        <v>3072</v>
      </c>
      <c r="I921" s="474">
        <v>34</v>
      </c>
      <c r="J921" s="471"/>
      <c r="K921" s="473"/>
      <c r="L921" s="470">
        <v>0.29817100000000002</v>
      </c>
      <c r="M921" s="201">
        <v>297.42001394762895</v>
      </c>
      <c r="N921" s="201">
        <v>423.0996045</v>
      </c>
      <c r="O921" s="201">
        <v>41.094000000000001</v>
      </c>
      <c r="P921" s="470">
        <v>41.094000000000001</v>
      </c>
      <c r="Q921" s="471">
        <v>423.0996045</v>
      </c>
      <c r="R921" s="471">
        <v>297.27092844762893</v>
      </c>
      <c r="S921" s="470">
        <v>171.0933272799991</v>
      </c>
      <c r="T921" s="470">
        <v>171.24241277999911</v>
      </c>
      <c r="U921" s="470"/>
      <c r="V921" s="170">
        <v>102.61469741359927</v>
      </c>
    </row>
    <row r="922" spans="1:22" x14ac:dyDescent="0.25">
      <c r="A922">
        <v>0</v>
      </c>
      <c r="B922" s="478"/>
      <c r="C922" s="478"/>
      <c r="D922" s="478"/>
      <c r="E922" s="477"/>
      <c r="F922" s="482" t="s">
        <v>619</v>
      </c>
      <c r="G922" s="480"/>
      <c r="H922" s="480"/>
      <c r="I922" s="474"/>
      <c r="J922" s="471"/>
      <c r="K922" s="473"/>
      <c r="L922" s="470">
        <v>0</v>
      </c>
      <c r="M922" s="201">
        <v>297.27092844762893</v>
      </c>
      <c r="N922" s="201">
        <v>423.0996045</v>
      </c>
      <c r="O922" s="201">
        <v>41.094000000000001</v>
      </c>
      <c r="P922" s="470">
        <v>41.094000000000001</v>
      </c>
      <c r="Q922" s="471">
        <v>423.0996045</v>
      </c>
      <c r="R922" s="471">
        <v>297.27092844762893</v>
      </c>
      <c r="S922" s="470">
        <v>171.24241277999911</v>
      </c>
      <c r="T922" s="470">
        <v>171.24241277999911</v>
      </c>
      <c r="U922" s="470"/>
      <c r="V922" s="170">
        <v>102.76378291359929</v>
      </c>
    </row>
    <row r="923" spans="1:22" x14ac:dyDescent="0.25">
      <c r="A923">
        <v>0</v>
      </c>
      <c r="B923" s="478"/>
      <c r="C923" s="478"/>
      <c r="D923" s="478"/>
      <c r="E923" s="477"/>
      <c r="F923" s="482" t="s">
        <v>619</v>
      </c>
      <c r="G923" s="480"/>
      <c r="H923" s="480"/>
      <c r="I923" s="474"/>
      <c r="J923" s="471"/>
      <c r="K923" s="473"/>
      <c r="L923" s="470">
        <v>0</v>
      </c>
      <c r="M923" s="201">
        <v>297.27092844762893</v>
      </c>
      <c r="N923" s="201">
        <v>423.0996045</v>
      </c>
      <c r="O923" s="201">
        <v>41.094000000000001</v>
      </c>
      <c r="P923" s="470">
        <v>41.094000000000001</v>
      </c>
      <c r="Q923" s="471">
        <v>423.0996045</v>
      </c>
      <c r="R923" s="471">
        <v>297.27092844762893</v>
      </c>
      <c r="S923" s="470">
        <v>171.24241277999911</v>
      </c>
      <c r="T923" s="470">
        <v>171.24241277999911</v>
      </c>
      <c r="U923" s="470"/>
      <c r="V923" s="170">
        <v>102.76378291359929</v>
      </c>
    </row>
    <row r="924" spans="1:22" x14ac:dyDescent="0.25">
      <c r="A924">
        <v>0</v>
      </c>
      <c r="B924" s="478"/>
      <c r="C924" s="478"/>
      <c r="D924" s="478"/>
      <c r="E924" s="477"/>
      <c r="F924" s="482" t="s">
        <v>619</v>
      </c>
      <c r="G924" s="480"/>
      <c r="H924" s="480" t="s">
        <v>1962</v>
      </c>
      <c r="I924" s="474"/>
      <c r="J924" s="471"/>
      <c r="K924" s="473"/>
      <c r="L924" s="470">
        <v>9.9516999999999994E-2</v>
      </c>
      <c r="M924" s="201">
        <v>297.22116994762894</v>
      </c>
      <c r="N924" s="201">
        <v>423.0996045</v>
      </c>
      <c r="O924" s="201">
        <v>41.094000000000001</v>
      </c>
      <c r="P924" s="470">
        <v>41.094000000000001</v>
      </c>
      <c r="Q924" s="471">
        <v>423.0996045</v>
      </c>
      <c r="R924" s="471">
        <v>297.17141144762894</v>
      </c>
      <c r="S924" s="470">
        <v>171.29217127999911</v>
      </c>
      <c r="T924" s="470">
        <v>171.34192977999911</v>
      </c>
      <c r="U924" s="470"/>
      <c r="V924" s="170">
        <v>102.81354141359928</v>
      </c>
    </row>
    <row r="925" spans="1:22" x14ac:dyDescent="0.25">
      <c r="A925">
        <v>0</v>
      </c>
      <c r="B925" s="478" t="s">
        <v>3081</v>
      </c>
      <c r="C925" s="478" t="s">
        <v>3207</v>
      </c>
      <c r="D925" s="478" t="s">
        <v>2179</v>
      </c>
      <c r="E925" s="477">
        <v>1715</v>
      </c>
      <c r="F925" s="482" t="s">
        <v>3195</v>
      </c>
      <c r="G925" s="480"/>
      <c r="H925" s="480" t="s">
        <v>3072</v>
      </c>
      <c r="I925" s="474">
        <v>34</v>
      </c>
      <c r="J925" s="471"/>
      <c r="K925" s="473"/>
      <c r="L925" s="470">
        <v>0.29817100000000002</v>
      </c>
      <c r="M925" s="201">
        <v>297.02232594762893</v>
      </c>
      <c r="N925" s="201">
        <v>423.0996045</v>
      </c>
      <c r="O925" s="201">
        <v>41.094000000000001</v>
      </c>
      <c r="P925" s="470">
        <v>41.094000000000001</v>
      </c>
      <c r="Q925" s="471">
        <v>423.0996045</v>
      </c>
      <c r="R925" s="471">
        <v>296.87324044762892</v>
      </c>
      <c r="S925" s="470">
        <v>171.49101527999909</v>
      </c>
      <c r="T925" s="470">
        <v>171.6401007799991</v>
      </c>
      <c r="U925" s="470"/>
      <c r="V925" s="170">
        <v>103.01238541359926</v>
      </c>
    </row>
    <row r="926" spans="1:22" x14ac:dyDescent="0.25">
      <c r="A926">
        <v>0</v>
      </c>
      <c r="B926" s="478"/>
      <c r="C926" s="478"/>
      <c r="D926" s="478"/>
      <c r="E926" s="477"/>
      <c r="F926" s="482" t="s">
        <v>619</v>
      </c>
      <c r="G926" s="480"/>
      <c r="H926" s="480"/>
      <c r="I926" s="474"/>
      <c r="J926" s="471"/>
      <c r="K926" s="473"/>
      <c r="L926" s="470">
        <v>0</v>
      </c>
      <c r="M926" s="201">
        <v>296.87324044762892</v>
      </c>
      <c r="N926" s="201">
        <v>423.0996045</v>
      </c>
      <c r="O926" s="201">
        <v>41.094000000000001</v>
      </c>
      <c r="P926" s="470">
        <v>41.094000000000001</v>
      </c>
      <c r="Q926" s="471">
        <v>423.0996045</v>
      </c>
      <c r="R926" s="471">
        <v>296.87324044762892</v>
      </c>
      <c r="S926" s="470">
        <v>171.6401007799991</v>
      </c>
      <c r="T926" s="470">
        <v>171.6401007799991</v>
      </c>
      <c r="U926" s="470"/>
      <c r="V926" s="170">
        <v>103.16147091359927</v>
      </c>
    </row>
    <row r="927" spans="1:22" x14ac:dyDescent="0.25">
      <c r="A927">
        <v>0</v>
      </c>
      <c r="B927" s="478" t="s">
        <v>3081</v>
      </c>
      <c r="C927" s="478" t="s">
        <v>3207</v>
      </c>
      <c r="D927" s="478" t="s">
        <v>2174</v>
      </c>
      <c r="E927" s="477">
        <v>1716</v>
      </c>
      <c r="F927" s="482" t="s">
        <v>3194</v>
      </c>
      <c r="G927" s="480"/>
      <c r="H927" s="480" t="s">
        <v>2172</v>
      </c>
      <c r="I927" s="474"/>
      <c r="J927" s="471"/>
      <c r="K927" s="473"/>
      <c r="L927" s="470">
        <v>0</v>
      </c>
      <c r="M927" s="201">
        <v>296.87324044762892</v>
      </c>
      <c r="N927" s="201">
        <v>423.0996045</v>
      </c>
      <c r="O927" s="201">
        <v>41.094000000000001</v>
      </c>
      <c r="P927" s="470">
        <v>41.094000000000001</v>
      </c>
      <c r="Q927" s="471">
        <v>423.0996045</v>
      </c>
      <c r="R927" s="471">
        <v>296.87324044762892</v>
      </c>
      <c r="S927" s="470">
        <v>171.6401007799991</v>
      </c>
      <c r="T927" s="470">
        <v>171.6401007799991</v>
      </c>
      <c r="U927" s="470"/>
      <c r="V927" s="170">
        <v>103.16147091359927</v>
      </c>
    </row>
    <row r="928" spans="1:22" x14ac:dyDescent="0.25">
      <c r="A928">
        <v>0</v>
      </c>
      <c r="B928" s="478"/>
      <c r="C928" s="478"/>
      <c r="D928" s="478"/>
      <c r="E928" s="477"/>
      <c r="F928" s="482"/>
      <c r="G928" s="480"/>
      <c r="H928" s="480" t="s">
        <v>1962</v>
      </c>
      <c r="I928" s="474"/>
      <c r="J928" s="471"/>
      <c r="K928" s="473"/>
      <c r="L928" s="470">
        <v>9.650984E-2</v>
      </c>
      <c r="M928" s="201">
        <v>296.82498552762888</v>
      </c>
      <c r="N928" s="201">
        <v>423.0996045</v>
      </c>
      <c r="O928" s="201">
        <v>41.094000000000001</v>
      </c>
      <c r="P928" s="470">
        <v>41.094000000000001</v>
      </c>
      <c r="Q928" s="471">
        <v>423.0996045</v>
      </c>
      <c r="R928" s="471">
        <v>296.77673060762891</v>
      </c>
      <c r="S928" s="470">
        <v>171.68835569999911</v>
      </c>
      <c r="T928" s="470">
        <v>171.73661061999911</v>
      </c>
      <c r="U928" s="470"/>
      <c r="V928" s="170">
        <v>103.20972583359928</v>
      </c>
    </row>
    <row r="929" spans="1:22" x14ac:dyDescent="0.25">
      <c r="A929">
        <v>0</v>
      </c>
      <c r="B929" s="478" t="s">
        <v>3081</v>
      </c>
      <c r="C929" s="478" t="s">
        <v>3207</v>
      </c>
      <c r="D929" s="478" t="s">
        <v>111</v>
      </c>
      <c r="E929" s="477">
        <v>1717</v>
      </c>
      <c r="F929" s="482" t="s">
        <v>786</v>
      </c>
      <c r="G929" s="480" t="s">
        <v>3135</v>
      </c>
      <c r="H929" s="480" t="s">
        <v>3134</v>
      </c>
      <c r="I929" s="474">
        <v>40</v>
      </c>
      <c r="J929" s="471"/>
      <c r="K929" s="473"/>
      <c r="L929" s="470">
        <v>0</v>
      </c>
      <c r="M929" s="201">
        <v>296.77673060762891</v>
      </c>
      <c r="N929" s="201">
        <v>423.0996045</v>
      </c>
      <c r="O929" s="201">
        <v>41.094000000000001</v>
      </c>
      <c r="P929" s="470">
        <v>41.094000000000001</v>
      </c>
      <c r="Q929" s="471">
        <v>423.0996045</v>
      </c>
      <c r="R929" s="471">
        <v>296.77673060762891</v>
      </c>
      <c r="S929" s="470">
        <v>171.73661061999911</v>
      </c>
      <c r="T929" s="470">
        <v>171.73661061999911</v>
      </c>
      <c r="U929" s="470"/>
      <c r="V929" s="170">
        <v>103.25798075359928</v>
      </c>
    </row>
    <row r="930" spans="1:22" x14ac:dyDescent="0.25">
      <c r="A930">
        <v>0</v>
      </c>
      <c r="B930" s="478"/>
      <c r="C930" s="478"/>
      <c r="D930" s="478"/>
      <c r="E930" s="477"/>
      <c r="F930" s="482"/>
      <c r="G930" s="480"/>
      <c r="H930" s="480" t="s">
        <v>3133</v>
      </c>
      <c r="I930" s="474"/>
      <c r="J930" s="471"/>
      <c r="K930" s="473"/>
      <c r="L930" s="470">
        <v>5.5879999999999999E-2</v>
      </c>
      <c r="M930" s="201">
        <v>296.74879060762891</v>
      </c>
      <c r="N930" s="201">
        <v>423.0996045</v>
      </c>
      <c r="O930" s="201">
        <v>41.094000000000001</v>
      </c>
      <c r="P930" s="470">
        <v>41.094000000000001</v>
      </c>
      <c r="Q930" s="471">
        <v>423.0996045</v>
      </c>
      <c r="R930" s="471">
        <v>296.7208506076289</v>
      </c>
      <c r="S930" s="470">
        <v>171.76455061999911</v>
      </c>
      <c r="T930" s="470">
        <v>171.79249061999911</v>
      </c>
      <c r="U930" s="470"/>
      <c r="V930" s="170">
        <v>103.28592075359929</v>
      </c>
    </row>
    <row r="931" spans="1:22" x14ac:dyDescent="0.25">
      <c r="A931">
        <v>0</v>
      </c>
      <c r="B931" s="478"/>
      <c r="C931" s="478"/>
      <c r="D931" s="478"/>
      <c r="E931" s="477"/>
      <c r="F931" s="482" t="s">
        <v>619</v>
      </c>
      <c r="G931" s="480"/>
      <c r="H931" s="480" t="s">
        <v>3132</v>
      </c>
      <c r="I931" s="474"/>
      <c r="J931" s="471"/>
      <c r="K931" s="473"/>
      <c r="L931" s="470">
        <v>7.6135999999999981E-2</v>
      </c>
      <c r="M931" s="201">
        <v>296.68278260762889</v>
      </c>
      <c r="N931" s="201">
        <v>423.0996045</v>
      </c>
      <c r="O931" s="201">
        <v>41.094000000000001</v>
      </c>
      <c r="P931" s="470">
        <v>41.094000000000001</v>
      </c>
      <c r="Q931" s="471">
        <v>423.0996045</v>
      </c>
      <c r="R931" s="471">
        <v>296.64471460762888</v>
      </c>
      <c r="S931" s="470">
        <v>171.8305586199991</v>
      </c>
      <c r="T931" s="470">
        <v>171.86862661999911</v>
      </c>
      <c r="U931" s="470"/>
      <c r="V931" s="170">
        <v>103.35192875359927</v>
      </c>
    </row>
    <row r="932" spans="1:22" x14ac:dyDescent="0.25">
      <c r="A932">
        <v>0</v>
      </c>
      <c r="B932" s="478" t="s">
        <v>3081</v>
      </c>
      <c r="C932" s="478" t="s">
        <v>3207</v>
      </c>
      <c r="D932" s="478" t="s">
        <v>3131</v>
      </c>
      <c r="E932" s="477">
        <v>1721</v>
      </c>
      <c r="F932" s="482" t="s">
        <v>3193</v>
      </c>
      <c r="G932" s="480" t="s">
        <v>2185</v>
      </c>
      <c r="H932" s="480" t="s">
        <v>2184</v>
      </c>
      <c r="I932" s="474">
        <v>40</v>
      </c>
      <c r="J932" s="471"/>
      <c r="K932" s="473"/>
      <c r="L932" s="470">
        <v>0.5</v>
      </c>
      <c r="M932" s="201">
        <v>296.39471460762888</v>
      </c>
      <c r="N932" s="201">
        <v>423.0996045</v>
      </c>
      <c r="O932" s="201">
        <v>41.094000000000001</v>
      </c>
      <c r="P932" s="470">
        <v>41.094000000000001</v>
      </c>
      <c r="Q932" s="471">
        <v>423.0996045</v>
      </c>
      <c r="R932" s="471">
        <v>296.14471460762888</v>
      </c>
      <c r="S932" s="470">
        <v>172.11862661999911</v>
      </c>
      <c r="T932" s="470">
        <v>172.36862661999911</v>
      </c>
      <c r="U932" s="470"/>
      <c r="V932" s="170">
        <v>103.63999675359928</v>
      </c>
    </row>
    <row r="933" spans="1:22" x14ac:dyDescent="0.25">
      <c r="A933">
        <v>0</v>
      </c>
      <c r="B933" s="478"/>
      <c r="C933" s="478"/>
      <c r="D933" s="478"/>
      <c r="E933" s="477"/>
      <c r="F933" s="482" t="s">
        <v>619</v>
      </c>
      <c r="G933" s="480"/>
      <c r="H933" s="480" t="s">
        <v>3129</v>
      </c>
      <c r="I933" s="474"/>
      <c r="J933" s="471"/>
      <c r="K933" s="473"/>
      <c r="L933" s="470">
        <v>7.6135999999999981E-2</v>
      </c>
      <c r="M933" s="201">
        <v>296.10664660762887</v>
      </c>
      <c r="N933" s="201">
        <v>423.0996045</v>
      </c>
      <c r="O933" s="201">
        <v>41.094000000000001</v>
      </c>
      <c r="P933" s="470">
        <v>41.094000000000001</v>
      </c>
      <c r="Q933" s="471">
        <v>423.0996045</v>
      </c>
      <c r="R933" s="471">
        <v>296.06857860762887</v>
      </c>
      <c r="S933" s="470">
        <v>172.40669461999909</v>
      </c>
      <c r="T933" s="470">
        <v>172.4447626199991</v>
      </c>
      <c r="U933" s="470"/>
      <c r="V933" s="170">
        <v>103.92806475359926</v>
      </c>
    </row>
    <row r="934" spans="1:22" x14ac:dyDescent="0.25">
      <c r="A934">
        <v>0</v>
      </c>
      <c r="B934" s="478"/>
      <c r="C934" s="478"/>
      <c r="D934" s="478"/>
      <c r="E934" s="477"/>
      <c r="F934" s="482"/>
      <c r="G934" s="480"/>
      <c r="H934" s="480" t="s">
        <v>1962</v>
      </c>
      <c r="I934" s="474"/>
      <c r="J934" s="471"/>
      <c r="K934" s="473"/>
      <c r="L934" s="470">
        <v>9.9516999999999994E-2</v>
      </c>
      <c r="M934" s="201">
        <v>296.01882010762887</v>
      </c>
      <c r="N934" s="201">
        <v>423.0996045</v>
      </c>
      <c r="O934" s="201">
        <v>41.094000000000001</v>
      </c>
      <c r="P934" s="470">
        <v>41.094000000000001</v>
      </c>
      <c r="Q934" s="471">
        <v>423.0996045</v>
      </c>
      <c r="R934" s="471">
        <v>295.96906160762887</v>
      </c>
      <c r="S934" s="470">
        <v>172.49452111999909</v>
      </c>
      <c r="T934" s="470">
        <v>172.54427961999909</v>
      </c>
      <c r="U934" s="470"/>
      <c r="V934" s="170">
        <v>104.01589125359926</v>
      </c>
    </row>
    <row r="935" spans="1:22" x14ac:dyDescent="0.25">
      <c r="A935">
        <v>0</v>
      </c>
      <c r="B935" s="478" t="s">
        <v>3081</v>
      </c>
      <c r="C935" s="478" t="s">
        <v>3207</v>
      </c>
      <c r="D935" s="478" t="s">
        <v>2177</v>
      </c>
      <c r="E935" s="477">
        <v>1727</v>
      </c>
      <c r="F935" s="482" t="s">
        <v>3192</v>
      </c>
      <c r="G935" s="480"/>
      <c r="H935" s="480" t="s">
        <v>3072</v>
      </c>
      <c r="I935" s="474">
        <v>34</v>
      </c>
      <c r="J935" s="471"/>
      <c r="K935" s="473"/>
      <c r="L935" s="470">
        <v>0.29817100000000002</v>
      </c>
      <c r="M935" s="201">
        <v>295.81997610762886</v>
      </c>
      <c r="N935" s="201">
        <v>423.0996045</v>
      </c>
      <c r="O935" s="201">
        <v>41.094000000000001</v>
      </c>
      <c r="P935" s="470">
        <v>41.094000000000001</v>
      </c>
      <c r="Q935" s="471">
        <v>423.0996045</v>
      </c>
      <c r="R935" s="471">
        <v>295.67089060762885</v>
      </c>
      <c r="S935" s="470">
        <v>172.69336511999907</v>
      </c>
      <c r="T935" s="470">
        <v>172.84245061999908</v>
      </c>
      <c r="U935" s="470"/>
      <c r="V935" s="170">
        <v>104.21473525359924</v>
      </c>
    </row>
    <row r="936" spans="1:22" x14ac:dyDescent="0.25">
      <c r="A936">
        <v>0</v>
      </c>
      <c r="B936" s="478"/>
      <c r="C936" s="478"/>
      <c r="D936" s="478"/>
      <c r="E936" s="477"/>
      <c r="F936" s="482" t="s">
        <v>619</v>
      </c>
      <c r="G936" s="480"/>
      <c r="H936" s="480"/>
      <c r="I936" s="474"/>
      <c r="J936" s="471"/>
      <c r="K936" s="473"/>
      <c r="L936" s="470">
        <v>0</v>
      </c>
      <c r="M936" s="201">
        <v>295.67089060762885</v>
      </c>
      <c r="N936" s="201">
        <v>423.0996045</v>
      </c>
      <c r="O936" s="201">
        <v>41.094000000000001</v>
      </c>
      <c r="P936" s="470">
        <v>41.094000000000001</v>
      </c>
      <c r="Q936" s="471">
        <v>423.0996045</v>
      </c>
      <c r="R936" s="471">
        <v>295.67089060762885</v>
      </c>
      <c r="S936" s="470">
        <v>172.84245061999908</v>
      </c>
      <c r="T936" s="470">
        <v>172.84245061999908</v>
      </c>
      <c r="U936" s="470"/>
      <c r="V936" s="170">
        <v>104.36382075359926</v>
      </c>
    </row>
    <row r="937" spans="1:22" x14ac:dyDescent="0.25">
      <c r="A937">
        <v>0</v>
      </c>
      <c r="B937" s="478"/>
      <c r="C937" s="478"/>
      <c r="D937" s="478"/>
      <c r="E937" s="477"/>
      <c r="F937" s="482" t="s">
        <v>619</v>
      </c>
      <c r="G937" s="480"/>
      <c r="H937" s="480"/>
      <c r="I937" s="474"/>
      <c r="J937" s="471"/>
      <c r="K937" s="473"/>
      <c r="L937" s="470">
        <v>0</v>
      </c>
      <c r="M937" s="201">
        <v>295.67089060762885</v>
      </c>
      <c r="N937" s="201">
        <v>423.0996045</v>
      </c>
      <c r="O937" s="201">
        <v>41.094000000000001</v>
      </c>
      <c r="P937" s="470">
        <v>41.094000000000001</v>
      </c>
      <c r="Q937" s="471">
        <v>423.0996045</v>
      </c>
      <c r="R937" s="471">
        <v>295.67089060762885</v>
      </c>
      <c r="S937" s="470">
        <v>172.84245061999908</v>
      </c>
      <c r="T937" s="470">
        <v>172.84245061999908</v>
      </c>
      <c r="U937" s="470"/>
      <c r="V937" s="170">
        <v>104.36382075359926</v>
      </c>
    </row>
    <row r="938" spans="1:22" x14ac:dyDescent="0.25">
      <c r="A938">
        <v>0</v>
      </c>
      <c r="B938" s="478"/>
      <c r="C938" s="478"/>
      <c r="D938" s="478"/>
      <c r="E938" s="477"/>
      <c r="F938" s="481" t="s">
        <v>619</v>
      </c>
      <c r="G938" s="480"/>
      <c r="H938" s="480" t="s">
        <v>2198</v>
      </c>
      <c r="I938" s="474"/>
      <c r="J938" s="479"/>
      <c r="K938" s="473"/>
      <c r="L938" s="472">
        <v>0.19082200000000005</v>
      </c>
      <c r="M938" s="201">
        <v>295.57547960762884</v>
      </c>
      <c r="N938" s="201">
        <v>423.0996045</v>
      </c>
      <c r="O938" s="201">
        <v>41.094000000000001</v>
      </c>
      <c r="P938" s="470">
        <v>41.094000000000001</v>
      </c>
      <c r="Q938" s="471">
        <v>423.0996045</v>
      </c>
      <c r="R938" s="471">
        <v>295.48006860762882</v>
      </c>
      <c r="S938" s="470">
        <v>172.93786161999907</v>
      </c>
      <c r="T938" s="470">
        <v>173.03327261999908</v>
      </c>
      <c r="U938" s="479"/>
      <c r="V938" s="170">
        <v>104.45923175359924</v>
      </c>
    </row>
    <row r="939" spans="1:22" x14ac:dyDescent="0.25">
      <c r="A939">
        <v>0</v>
      </c>
      <c r="B939" s="478" t="s">
        <v>3081</v>
      </c>
      <c r="C939" s="478" t="s">
        <v>3207</v>
      </c>
      <c r="D939" s="478" t="s">
        <v>1981</v>
      </c>
      <c r="E939" s="477">
        <v>1731</v>
      </c>
      <c r="F939" s="470" t="s">
        <v>3191</v>
      </c>
      <c r="G939" s="476"/>
      <c r="H939" s="475" t="s">
        <v>1978</v>
      </c>
      <c r="I939" s="474">
        <v>40</v>
      </c>
      <c r="J939" s="471"/>
      <c r="K939" s="473"/>
      <c r="L939" s="472">
        <v>5.7403999999999997E-2</v>
      </c>
      <c r="M939" s="201">
        <v>295.45136660762881</v>
      </c>
      <c r="N939" s="201">
        <v>423.0996045</v>
      </c>
      <c r="O939" s="201">
        <v>41.094000000000001</v>
      </c>
      <c r="P939" s="470">
        <v>41.094000000000001</v>
      </c>
      <c r="Q939" s="471">
        <v>423.0996045</v>
      </c>
      <c r="R939" s="471">
        <v>295.4226646076288</v>
      </c>
      <c r="S939" s="470">
        <v>173.06197461999906</v>
      </c>
      <c r="T939" s="470">
        <v>173.09067661999907</v>
      </c>
      <c r="U939" s="470"/>
      <c r="V939" s="170">
        <v>104.58334475359923</v>
      </c>
    </row>
    <row r="940" spans="1:22" x14ac:dyDescent="0.25">
      <c r="A940">
        <v>0</v>
      </c>
      <c r="B940" s="232"/>
      <c r="C940" s="232"/>
      <c r="D940" s="232"/>
      <c r="E940" s="237"/>
      <c r="F940" s="232" t="s">
        <v>619</v>
      </c>
      <c r="G940" s="238"/>
      <c r="H940" s="238" t="s">
        <v>1962</v>
      </c>
      <c r="I940" s="467">
        <v>40</v>
      </c>
      <c r="J940" s="240"/>
      <c r="K940" s="466"/>
      <c r="L940" s="240">
        <v>0.103502</v>
      </c>
      <c r="M940" s="201">
        <v>295.37091360762884</v>
      </c>
      <c r="N940" s="201">
        <v>423.0996045</v>
      </c>
      <c r="O940" s="201">
        <v>41.094000000000001</v>
      </c>
      <c r="P940" s="240">
        <v>41.094000000000001</v>
      </c>
      <c r="Q940" s="240">
        <v>423.0996045</v>
      </c>
      <c r="R940" s="240">
        <v>295.31916260762881</v>
      </c>
      <c r="S940" s="240">
        <v>173.14242761999907</v>
      </c>
      <c r="T940" s="240">
        <v>173.19417861999906</v>
      </c>
      <c r="U940" s="240"/>
      <c r="V940" s="170">
        <v>104.66379775359924</v>
      </c>
    </row>
    <row r="941" spans="1:22" x14ac:dyDescent="0.25">
      <c r="A941">
        <v>0</v>
      </c>
      <c r="B941" s="232" t="s">
        <v>3081</v>
      </c>
      <c r="C941" s="232" t="s">
        <v>3190</v>
      </c>
      <c r="D941" s="232" t="s">
        <v>111</v>
      </c>
      <c r="E941" s="237">
        <v>1732</v>
      </c>
      <c r="F941" s="234" t="s">
        <v>791</v>
      </c>
      <c r="G941" s="238" t="s">
        <v>2169</v>
      </c>
      <c r="H941" s="238" t="s">
        <v>1951</v>
      </c>
      <c r="I941" s="467"/>
      <c r="J941" s="200"/>
      <c r="K941" s="466"/>
      <c r="L941" s="240">
        <v>0</v>
      </c>
      <c r="M941" s="201">
        <v>295.31916260762881</v>
      </c>
      <c r="N941" s="201">
        <v>423.0996045</v>
      </c>
      <c r="O941" s="201">
        <v>41.094000000000001</v>
      </c>
      <c r="P941" s="240">
        <v>41.094000000000001</v>
      </c>
      <c r="Q941" s="240">
        <v>423.0996045</v>
      </c>
      <c r="R941" s="240">
        <v>295.31916260762881</v>
      </c>
      <c r="S941" s="240">
        <v>173.19417861999906</v>
      </c>
      <c r="T941" s="240">
        <v>173.19417861999906</v>
      </c>
      <c r="U941" s="240"/>
      <c r="V941" s="170">
        <v>104.71554875359924</v>
      </c>
    </row>
    <row r="942" spans="1:22" x14ac:dyDescent="0.25">
      <c r="A942">
        <v>0</v>
      </c>
      <c r="B942" s="232"/>
      <c r="C942" s="232"/>
      <c r="D942" s="232"/>
      <c r="E942" s="237"/>
      <c r="F942" s="469" t="s">
        <v>619</v>
      </c>
      <c r="G942" s="238"/>
      <c r="H942" s="238" t="s">
        <v>1969</v>
      </c>
      <c r="I942" s="468"/>
      <c r="J942" s="239"/>
      <c r="K942" s="466"/>
      <c r="L942" s="240">
        <v>0.14528199999999999</v>
      </c>
      <c r="M942" s="201">
        <v>295.24652160762878</v>
      </c>
      <c r="N942" s="201">
        <v>423.0996045</v>
      </c>
      <c r="O942" s="201">
        <v>41.094000000000001</v>
      </c>
      <c r="P942" s="240">
        <v>41.094000000000001</v>
      </c>
      <c r="Q942" s="240">
        <v>423.0996045</v>
      </c>
      <c r="R942" s="240">
        <v>295.1738806076288</v>
      </c>
      <c r="S942" s="240">
        <v>173.26681961999907</v>
      </c>
      <c r="T942" s="240">
        <v>173.33946061999907</v>
      </c>
      <c r="U942" s="240"/>
      <c r="V942" s="170">
        <v>104.78818975359924</v>
      </c>
    </row>
    <row r="943" spans="1:22" x14ac:dyDescent="0.25">
      <c r="A943">
        <v>0</v>
      </c>
      <c r="B943" s="232" t="s">
        <v>3081</v>
      </c>
      <c r="C943" s="232" t="s">
        <v>3190</v>
      </c>
      <c r="D943" s="232" t="s">
        <v>3125</v>
      </c>
      <c r="E943" s="237">
        <v>1733</v>
      </c>
      <c r="F943" s="234" t="s">
        <v>1910</v>
      </c>
      <c r="G943" s="238" t="s">
        <v>3123</v>
      </c>
      <c r="H943" s="238" t="s">
        <v>3122</v>
      </c>
      <c r="I943" s="467">
        <v>33</v>
      </c>
      <c r="J943" s="200"/>
      <c r="K943" s="466"/>
      <c r="L943" s="240">
        <v>0</v>
      </c>
      <c r="M943" s="201">
        <v>295.1738806076288</v>
      </c>
      <c r="N943" s="201">
        <v>423.0996045</v>
      </c>
      <c r="O943" s="201">
        <v>41.094000000000001</v>
      </c>
      <c r="P943" s="240">
        <v>41.094000000000001</v>
      </c>
      <c r="Q943" s="240">
        <v>423.0996045</v>
      </c>
      <c r="R943" s="240">
        <v>295.1738806076288</v>
      </c>
      <c r="S943" s="240">
        <v>173.33946061999907</v>
      </c>
      <c r="T943" s="240">
        <v>173.33946061999907</v>
      </c>
      <c r="U943" s="240"/>
      <c r="V943" s="170">
        <v>104.86083075359925</v>
      </c>
    </row>
    <row r="944" spans="1:22" x14ac:dyDescent="0.25">
      <c r="A944">
        <v>0</v>
      </c>
      <c r="B944" s="232"/>
      <c r="C944" s="232"/>
      <c r="D944" s="232"/>
      <c r="E944" s="237"/>
      <c r="F944" s="469" t="s">
        <v>619</v>
      </c>
      <c r="G944" s="238"/>
      <c r="H944" s="238" t="s">
        <v>1969</v>
      </c>
      <c r="I944" s="468"/>
      <c r="J944" s="239"/>
      <c r="K944" s="466"/>
      <c r="L944" s="240">
        <v>0</v>
      </c>
      <c r="M944" s="201">
        <v>295.1738806076288</v>
      </c>
      <c r="N944" s="201">
        <v>423.0996045</v>
      </c>
      <c r="O944" s="201">
        <v>41.094000000000001</v>
      </c>
      <c r="P944" s="240">
        <v>41.094000000000001</v>
      </c>
      <c r="Q944" s="240">
        <v>423.0996045</v>
      </c>
      <c r="R944" s="240">
        <v>295.1738806076288</v>
      </c>
      <c r="S944" s="240">
        <v>173.33946061999907</v>
      </c>
      <c r="T944" s="240">
        <v>173.33946061999907</v>
      </c>
      <c r="U944" s="240"/>
      <c r="V944" s="170">
        <v>104.86083075359925</v>
      </c>
    </row>
    <row r="945" spans="1:22" x14ac:dyDescent="0.25">
      <c r="A945">
        <v>0</v>
      </c>
      <c r="B945" s="232" t="s">
        <v>3081</v>
      </c>
      <c r="C945" s="232" t="s">
        <v>3190</v>
      </c>
      <c r="D945" s="232" t="s">
        <v>1990</v>
      </c>
      <c r="E945" s="237">
        <v>1733</v>
      </c>
      <c r="F945" s="234" t="s">
        <v>3189</v>
      </c>
      <c r="G945" s="238" t="s">
        <v>1988</v>
      </c>
      <c r="H945" s="238" t="s">
        <v>1987</v>
      </c>
      <c r="I945" s="467"/>
      <c r="J945" s="200"/>
      <c r="K945" s="466"/>
      <c r="L945" s="240">
        <v>0</v>
      </c>
      <c r="M945" s="201">
        <v>295.1738806076288</v>
      </c>
      <c r="N945" s="201">
        <v>423.0996045</v>
      </c>
      <c r="O945" s="201">
        <v>41.094000000000001</v>
      </c>
      <c r="P945" s="240">
        <v>41.094000000000001</v>
      </c>
      <c r="Q945" s="240">
        <v>423.0996045</v>
      </c>
      <c r="R945" s="240">
        <v>295.1738806076288</v>
      </c>
      <c r="S945" s="240">
        <v>173.33946061999907</v>
      </c>
      <c r="T945" s="240">
        <v>173.33946061999907</v>
      </c>
      <c r="U945" s="240"/>
      <c r="V945" s="170">
        <v>104.86083075359925</v>
      </c>
    </row>
    <row r="946" spans="1:22" x14ac:dyDescent="0.25">
      <c r="A946">
        <v>0</v>
      </c>
      <c r="B946" s="232"/>
      <c r="C946" s="232"/>
      <c r="D946" s="232"/>
      <c r="E946" s="237"/>
      <c r="F946" s="234" t="s">
        <v>619</v>
      </c>
      <c r="G946" s="238"/>
      <c r="H946" s="238" t="s">
        <v>1962</v>
      </c>
      <c r="I946" s="467">
        <v>40</v>
      </c>
      <c r="J946" s="200"/>
      <c r="K946" s="466"/>
      <c r="L946" s="240">
        <v>0.13121600000000003</v>
      </c>
      <c r="M946" s="201">
        <v>295.10827260762881</v>
      </c>
      <c r="N946" s="201">
        <v>423.0996045</v>
      </c>
      <c r="O946" s="201">
        <v>41.094000000000001</v>
      </c>
      <c r="P946" s="240">
        <v>41.094000000000001</v>
      </c>
      <c r="Q946" s="240">
        <v>423.0996045</v>
      </c>
      <c r="R946" s="240">
        <v>295.04266460762881</v>
      </c>
      <c r="S946" s="240">
        <v>173.40506861999907</v>
      </c>
      <c r="T946" s="240">
        <v>173.47067661999907</v>
      </c>
      <c r="U946" s="240"/>
      <c r="V946" s="170">
        <v>104.92643875359924</v>
      </c>
    </row>
    <row r="947" spans="1:22" x14ac:dyDescent="0.25">
      <c r="A947">
        <v>0</v>
      </c>
      <c r="B947" s="478" t="s">
        <v>3081</v>
      </c>
      <c r="C947" s="478" t="s">
        <v>3188</v>
      </c>
      <c r="D947" s="478" t="s">
        <v>1981</v>
      </c>
      <c r="E947" s="477">
        <v>1735</v>
      </c>
      <c r="F947" s="470" t="s">
        <v>3187</v>
      </c>
      <c r="G947" s="476"/>
      <c r="H947" s="475" t="s">
        <v>1978</v>
      </c>
      <c r="I947" s="474">
        <v>40</v>
      </c>
      <c r="J947" s="470"/>
      <c r="K947" s="473"/>
      <c r="L947" s="472">
        <v>5.7403999999999997E-2</v>
      </c>
      <c r="M947" s="201">
        <v>295.0139626076288</v>
      </c>
      <c r="N947" s="201">
        <v>423.0996045</v>
      </c>
      <c r="O947" s="201">
        <v>41.094000000000001</v>
      </c>
      <c r="P947" s="470">
        <v>41.094000000000001</v>
      </c>
      <c r="Q947" s="471">
        <v>423.0996045</v>
      </c>
      <c r="R947" s="471">
        <v>294.98526060762879</v>
      </c>
      <c r="S947" s="470">
        <v>173.49937861999905</v>
      </c>
      <c r="T947" s="470">
        <v>173.52808061999906</v>
      </c>
      <c r="U947" s="470"/>
      <c r="V947" s="170">
        <v>105.02074875359922</v>
      </c>
    </row>
    <row r="948" spans="1:22" x14ac:dyDescent="0.25">
      <c r="A948">
        <v>0</v>
      </c>
      <c r="B948" s="478"/>
      <c r="C948" s="478"/>
      <c r="D948" s="478"/>
      <c r="E948" s="477"/>
      <c r="F948" s="478" t="s">
        <v>619</v>
      </c>
      <c r="G948" s="480"/>
      <c r="H948" s="483" t="s">
        <v>2198</v>
      </c>
      <c r="I948" s="474"/>
      <c r="J948" s="470"/>
      <c r="K948" s="473"/>
      <c r="L948" s="472">
        <v>0.19082200000000005</v>
      </c>
      <c r="M948" s="201">
        <v>294.88984960762878</v>
      </c>
      <c r="N948" s="201">
        <v>423.0996045</v>
      </c>
      <c r="O948" s="201">
        <v>41.094000000000001</v>
      </c>
      <c r="P948" s="470">
        <v>41.094000000000001</v>
      </c>
      <c r="Q948" s="471">
        <v>423.0996045</v>
      </c>
      <c r="R948" s="471">
        <v>294.79443860762876</v>
      </c>
      <c r="S948" s="470">
        <v>173.62349161999904</v>
      </c>
      <c r="T948" s="470">
        <v>173.71890261999906</v>
      </c>
      <c r="U948" s="479"/>
      <c r="V948" s="170">
        <v>105.14486175359922</v>
      </c>
    </row>
    <row r="949" spans="1:22" x14ac:dyDescent="0.25">
      <c r="A949">
        <v>0</v>
      </c>
      <c r="B949" s="478" t="s">
        <v>3081</v>
      </c>
      <c r="C949" s="478" t="s">
        <v>3188</v>
      </c>
      <c r="D949" s="478" t="s">
        <v>2197</v>
      </c>
      <c r="E949" s="477">
        <v>1739</v>
      </c>
      <c r="F949" s="482" t="s">
        <v>3186</v>
      </c>
      <c r="G949" s="480"/>
      <c r="H949" s="480" t="s">
        <v>3072</v>
      </c>
      <c r="I949" s="474">
        <v>34</v>
      </c>
      <c r="J949" s="471"/>
      <c r="K949" s="473"/>
      <c r="L949" s="470">
        <v>0.29817100000000002</v>
      </c>
      <c r="M949" s="201">
        <v>294.64535310762875</v>
      </c>
      <c r="N949" s="201">
        <v>423.0996045</v>
      </c>
      <c r="O949" s="201">
        <v>41.094000000000001</v>
      </c>
      <c r="P949" s="470">
        <v>41.094000000000001</v>
      </c>
      <c r="Q949" s="471">
        <v>423.0996045</v>
      </c>
      <c r="R949" s="471">
        <v>294.49626760762874</v>
      </c>
      <c r="S949" s="470">
        <v>173.86798811999904</v>
      </c>
      <c r="T949" s="470">
        <v>174.01707361999905</v>
      </c>
      <c r="U949" s="470"/>
      <c r="V949" s="170">
        <v>105.38935825359921</v>
      </c>
    </row>
    <row r="950" spans="1:22" x14ac:dyDescent="0.25">
      <c r="A950">
        <v>0</v>
      </c>
      <c r="B950" s="478"/>
      <c r="C950" s="478"/>
      <c r="D950" s="478"/>
      <c r="E950" s="477"/>
      <c r="F950" s="482" t="s">
        <v>619</v>
      </c>
      <c r="G950" s="480"/>
      <c r="H950" s="480"/>
      <c r="I950" s="474"/>
      <c r="J950" s="471"/>
      <c r="K950" s="473"/>
      <c r="L950" s="470">
        <v>0</v>
      </c>
      <c r="M950" s="201">
        <v>294.49626760762874</v>
      </c>
      <c r="N950" s="201">
        <v>423.0996045</v>
      </c>
      <c r="O950" s="201">
        <v>41.094000000000001</v>
      </c>
      <c r="P950" s="470">
        <v>41.094000000000001</v>
      </c>
      <c r="Q950" s="471">
        <v>423.0996045</v>
      </c>
      <c r="R950" s="471">
        <v>294.49626760762874</v>
      </c>
      <c r="S950" s="470">
        <v>174.01707361999905</v>
      </c>
      <c r="T950" s="470">
        <v>174.01707361999905</v>
      </c>
      <c r="U950" s="470"/>
      <c r="V950" s="170">
        <v>105.53844375359922</v>
      </c>
    </row>
    <row r="951" spans="1:22" x14ac:dyDescent="0.25">
      <c r="A951">
        <v>0</v>
      </c>
      <c r="B951" s="478" t="s">
        <v>3081</v>
      </c>
      <c r="C951" s="478" t="s">
        <v>3188</v>
      </c>
      <c r="D951" s="478" t="s">
        <v>2174</v>
      </c>
      <c r="E951" s="477">
        <v>1740</v>
      </c>
      <c r="F951" s="482" t="s">
        <v>3185</v>
      </c>
      <c r="G951" s="480"/>
      <c r="H951" s="480" t="s">
        <v>2172</v>
      </c>
      <c r="I951" s="474"/>
      <c r="J951" s="471"/>
      <c r="K951" s="473"/>
      <c r="L951" s="470">
        <v>0</v>
      </c>
      <c r="M951" s="201">
        <v>294.49626760762874</v>
      </c>
      <c r="N951" s="201">
        <v>423.0996045</v>
      </c>
      <c r="O951" s="201">
        <v>41.094000000000001</v>
      </c>
      <c r="P951" s="470">
        <v>41.094000000000001</v>
      </c>
      <c r="Q951" s="471">
        <v>423.0996045</v>
      </c>
      <c r="R951" s="471">
        <v>294.49626760762874</v>
      </c>
      <c r="S951" s="470">
        <v>174.01707361999905</v>
      </c>
      <c r="T951" s="470">
        <v>174.01707361999905</v>
      </c>
      <c r="U951" s="470"/>
      <c r="V951" s="170">
        <v>105.53844375359922</v>
      </c>
    </row>
    <row r="952" spans="1:22" x14ac:dyDescent="0.25">
      <c r="A952">
        <v>0</v>
      </c>
      <c r="B952" s="478"/>
      <c r="C952" s="478"/>
      <c r="D952" s="478"/>
      <c r="E952" s="477"/>
      <c r="F952" s="482"/>
      <c r="G952" s="480"/>
      <c r="H952" s="480" t="s">
        <v>1962</v>
      </c>
      <c r="I952" s="474">
        <v>40</v>
      </c>
      <c r="J952" s="471"/>
      <c r="K952" s="473"/>
      <c r="L952" s="470">
        <v>9.650984E-2</v>
      </c>
      <c r="M952" s="201">
        <v>294.44801268762876</v>
      </c>
      <c r="N952" s="201">
        <v>423.0996045</v>
      </c>
      <c r="O952" s="201">
        <v>41.094000000000001</v>
      </c>
      <c r="P952" s="470">
        <v>41.094000000000001</v>
      </c>
      <c r="Q952" s="471">
        <v>423.0996045</v>
      </c>
      <c r="R952" s="471">
        <v>294.39975776762873</v>
      </c>
      <c r="S952" s="470">
        <v>174.06532853999906</v>
      </c>
      <c r="T952" s="470">
        <v>174.11358345999906</v>
      </c>
      <c r="U952" s="470"/>
      <c r="V952" s="170">
        <v>105.58669867359923</v>
      </c>
    </row>
    <row r="953" spans="1:22" x14ac:dyDescent="0.25">
      <c r="A953">
        <v>0</v>
      </c>
      <c r="B953" s="478" t="s">
        <v>3081</v>
      </c>
      <c r="C953" s="478" t="s">
        <v>3188</v>
      </c>
      <c r="D953" s="478" t="s">
        <v>111</v>
      </c>
      <c r="E953" s="477">
        <v>1741</v>
      </c>
      <c r="F953" s="482" t="s">
        <v>787</v>
      </c>
      <c r="G953" s="480" t="s">
        <v>3135</v>
      </c>
      <c r="H953" s="480" t="s">
        <v>3134</v>
      </c>
      <c r="I953" s="474"/>
      <c r="J953" s="471"/>
      <c r="K953" s="473"/>
      <c r="L953" s="470">
        <v>0</v>
      </c>
      <c r="M953" s="201">
        <v>294.39975776762873</v>
      </c>
      <c r="N953" s="201">
        <v>423.0996045</v>
      </c>
      <c r="O953" s="201">
        <v>41.094000000000001</v>
      </c>
      <c r="P953" s="470">
        <v>41.094000000000001</v>
      </c>
      <c r="Q953" s="471">
        <v>423.0996045</v>
      </c>
      <c r="R953" s="471">
        <v>294.39975776762873</v>
      </c>
      <c r="S953" s="470">
        <v>174.11358345999906</v>
      </c>
      <c r="T953" s="470">
        <v>174.11358345999906</v>
      </c>
      <c r="U953" s="470"/>
      <c r="V953" s="170">
        <v>105.63495359359923</v>
      </c>
    </row>
    <row r="954" spans="1:22" x14ac:dyDescent="0.25">
      <c r="A954">
        <v>0</v>
      </c>
      <c r="B954" s="478"/>
      <c r="C954" s="478"/>
      <c r="D954" s="478"/>
      <c r="E954" s="477"/>
      <c r="F954" s="482"/>
      <c r="G954" s="480"/>
      <c r="H954" s="480" t="s">
        <v>3133</v>
      </c>
      <c r="I954" s="474">
        <v>40</v>
      </c>
      <c r="J954" s="471"/>
      <c r="K954" s="473"/>
      <c r="L954" s="470">
        <v>5.5879999999999999E-2</v>
      </c>
      <c r="M954" s="201">
        <v>294.37181776762873</v>
      </c>
      <c r="N954" s="201">
        <v>423.0996045</v>
      </c>
      <c r="O954" s="201">
        <v>41.094000000000001</v>
      </c>
      <c r="P954" s="470">
        <v>41.094000000000001</v>
      </c>
      <c r="Q954" s="471">
        <v>423.0996045</v>
      </c>
      <c r="R954" s="471">
        <v>294.34387776762873</v>
      </c>
      <c r="S954" s="470">
        <v>174.14152345999906</v>
      </c>
      <c r="T954" s="470">
        <v>174.16946345999906</v>
      </c>
      <c r="U954" s="470"/>
      <c r="V954" s="170">
        <v>105.66289359359924</v>
      </c>
    </row>
    <row r="955" spans="1:22" x14ac:dyDescent="0.25">
      <c r="A955">
        <v>0</v>
      </c>
      <c r="B955" s="478"/>
      <c r="C955" s="478"/>
      <c r="D955" s="478"/>
      <c r="E955" s="477"/>
      <c r="F955" s="482" t="s">
        <v>619</v>
      </c>
      <c r="G955" s="480"/>
      <c r="H955" s="480" t="s">
        <v>3132</v>
      </c>
      <c r="I955" s="474">
        <v>40</v>
      </c>
      <c r="J955" s="471"/>
      <c r="K955" s="473"/>
      <c r="L955" s="470">
        <v>7.6135999999999981E-2</v>
      </c>
      <c r="M955" s="201">
        <v>294.30580976762872</v>
      </c>
      <c r="N955" s="201">
        <v>423.0996045</v>
      </c>
      <c r="O955" s="201">
        <v>41.094000000000001</v>
      </c>
      <c r="P955" s="470">
        <v>41.094000000000001</v>
      </c>
      <c r="Q955" s="471">
        <v>423.0996045</v>
      </c>
      <c r="R955" s="471">
        <v>294.26774176762871</v>
      </c>
      <c r="S955" s="470">
        <v>174.20753145999905</v>
      </c>
      <c r="T955" s="470">
        <v>174.24559945999906</v>
      </c>
      <c r="U955" s="470"/>
      <c r="V955" s="170">
        <v>105.72890159359922</v>
      </c>
    </row>
    <row r="956" spans="1:22" x14ac:dyDescent="0.25">
      <c r="A956">
        <v>0</v>
      </c>
      <c r="B956" s="478" t="s">
        <v>3081</v>
      </c>
      <c r="C956" s="478" t="s">
        <v>3188</v>
      </c>
      <c r="D956" s="478" t="s">
        <v>2187</v>
      </c>
      <c r="E956" s="477">
        <v>1745</v>
      </c>
      <c r="F956" s="482" t="s">
        <v>3184</v>
      </c>
      <c r="G956" s="480" t="s">
        <v>2185</v>
      </c>
      <c r="H956" s="480" t="s">
        <v>2184</v>
      </c>
      <c r="I956" s="474">
        <v>40</v>
      </c>
      <c r="J956" s="471"/>
      <c r="K956" s="473"/>
      <c r="L956" s="470">
        <v>0.5</v>
      </c>
      <c r="M956" s="201">
        <v>294.01774176762871</v>
      </c>
      <c r="N956" s="201">
        <v>423.0996045</v>
      </c>
      <c r="O956" s="201">
        <v>41.094000000000001</v>
      </c>
      <c r="P956" s="470">
        <v>41.094000000000001</v>
      </c>
      <c r="Q956" s="471">
        <v>423.0996045</v>
      </c>
      <c r="R956" s="471">
        <v>293.76774176762871</v>
      </c>
      <c r="S956" s="470">
        <v>174.49559945999906</v>
      </c>
      <c r="T956" s="470">
        <v>174.74559945999906</v>
      </c>
      <c r="U956" s="470"/>
      <c r="V956" s="170">
        <v>106.01696959359923</v>
      </c>
    </row>
    <row r="957" spans="1:22" x14ac:dyDescent="0.25">
      <c r="A957">
        <v>0</v>
      </c>
      <c r="B957" s="478"/>
      <c r="C957" s="478"/>
      <c r="D957" s="478"/>
      <c r="E957" s="477"/>
      <c r="F957" s="482" t="s">
        <v>619</v>
      </c>
      <c r="G957" s="480"/>
      <c r="H957" s="480" t="s">
        <v>3129</v>
      </c>
      <c r="I957" s="474">
        <v>40</v>
      </c>
      <c r="J957" s="471"/>
      <c r="K957" s="473"/>
      <c r="L957" s="470">
        <v>7.6135999999999981E-2</v>
      </c>
      <c r="M957" s="201">
        <v>293.7296737676287</v>
      </c>
      <c r="N957" s="201">
        <v>423.0996045</v>
      </c>
      <c r="O957" s="201">
        <v>41.094000000000001</v>
      </c>
      <c r="P957" s="470">
        <v>41.094000000000001</v>
      </c>
      <c r="Q957" s="471">
        <v>423.0996045</v>
      </c>
      <c r="R957" s="471">
        <v>293.69160576762869</v>
      </c>
      <c r="S957" s="470">
        <v>174.78366745999904</v>
      </c>
      <c r="T957" s="470">
        <v>174.82173545999905</v>
      </c>
      <c r="U957" s="470"/>
      <c r="V957" s="170">
        <v>106.30503759359921</v>
      </c>
    </row>
    <row r="958" spans="1:22" x14ac:dyDescent="0.25">
      <c r="A958">
        <v>0</v>
      </c>
      <c r="B958" s="478"/>
      <c r="C958" s="478"/>
      <c r="D958" s="478"/>
      <c r="E958" s="477"/>
      <c r="F958" s="482"/>
      <c r="G958" s="480"/>
      <c r="H958" s="480" t="s">
        <v>1962</v>
      </c>
      <c r="I958" s="474"/>
      <c r="J958" s="471"/>
      <c r="K958" s="473"/>
      <c r="L958" s="470">
        <v>9.9516999999999994E-2</v>
      </c>
      <c r="M958" s="201">
        <v>293.64184726762869</v>
      </c>
      <c r="N958" s="201">
        <v>423.0996045</v>
      </c>
      <c r="O958" s="201">
        <v>41.094000000000001</v>
      </c>
      <c r="P958" s="470">
        <v>41.094000000000001</v>
      </c>
      <c r="Q958" s="471">
        <v>423.0996045</v>
      </c>
      <c r="R958" s="471">
        <v>293.5920887676287</v>
      </c>
      <c r="S958" s="470">
        <v>174.87149395999904</v>
      </c>
      <c r="T958" s="470">
        <v>174.92125245999904</v>
      </c>
      <c r="U958" s="470"/>
      <c r="V958" s="170">
        <v>106.39286409359921</v>
      </c>
    </row>
    <row r="959" spans="1:22" x14ac:dyDescent="0.25">
      <c r="A959">
        <v>0</v>
      </c>
      <c r="B959" s="478" t="s">
        <v>3081</v>
      </c>
      <c r="C959" s="478" t="s">
        <v>3188</v>
      </c>
      <c r="D959" s="478" t="s">
        <v>2194</v>
      </c>
      <c r="E959" s="477">
        <v>1751</v>
      </c>
      <c r="F959" s="482" t="s">
        <v>3183</v>
      </c>
      <c r="G959" s="480"/>
      <c r="H959" s="480" t="s">
        <v>3072</v>
      </c>
      <c r="I959" s="474">
        <v>34</v>
      </c>
      <c r="J959" s="471"/>
      <c r="K959" s="473"/>
      <c r="L959" s="470">
        <v>0.29817100000000002</v>
      </c>
      <c r="M959" s="201">
        <v>293.44300326762868</v>
      </c>
      <c r="N959" s="201">
        <v>423.0996045</v>
      </c>
      <c r="O959" s="201">
        <v>41.094000000000001</v>
      </c>
      <c r="P959" s="470">
        <v>41.094000000000001</v>
      </c>
      <c r="Q959" s="471">
        <v>423.0996045</v>
      </c>
      <c r="R959" s="471">
        <v>293.29391776762867</v>
      </c>
      <c r="S959" s="470">
        <v>175.07033795999902</v>
      </c>
      <c r="T959" s="470">
        <v>175.21942345999904</v>
      </c>
      <c r="U959" s="470"/>
      <c r="V959" s="170">
        <v>106.59170809359919</v>
      </c>
    </row>
    <row r="960" spans="1:22" x14ac:dyDescent="0.25">
      <c r="A960">
        <v>0</v>
      </c>
      <c r="B960" s="478"/>
      <c r="C960" s="478"/>
      <c r="D960" s="478"/>
      <c r="E960" s="477"/>
      <c r="F960" s="482" t="s">
        <v>619</v>
      </c>
      <c r="G960" s="480"/>
      <c r="H960" s="480"/>
      <c r="I960" s="474"/>
      <c r="J960" s="471"/>
      <c r="K960" s="473"/>
      <c r="L960" s="470">
        <v>0</v>
      </c>
      <c r="M960" s="201">
        <v>293.29391776762867</v>
      </c>
      <c r="N960" s="201">
        <v>423.0996045</v>
      </c>
      <c r="O960" s="201">
        <v>41.094000000000001</v>
      </c>
      <c r="P960" s="470">
        <v>41.094000000000001</v>
      </c>
      <c r="Q960" s="471">
        <v>423.0996045</v>
      </c>
      <c r="R960" s="471">
        <v>293.29391776762867</v>
      </c>
      <c r="S960" s="470">
        <v>175.21942345999904</v>
      </c>
      <c r="T960" s="470">
        <v>175.21942345999904</v>
      </c>
      <c r="U960" s="470"/>
      <c r="V960" s="170">
        <v>106.74079359359921</v>
      </c>
    </row>
    <row r="961" spans="1:22" x14ac:dyDescent="0.25">
      <c r="A961">
        <v>0</v>
      </c>
      <c r="B961" s="478"/>
      <c r="C961" s="478"/>
      <c r="D961" s="478"/>
      <c r="E961" s="477"/>
      <c r="F961" s="482" t="s">
        <v>619</v>
      </c>
      <c r="G961" s="480"/>
      <c r="H961" s="480"/>
      <c r="I961" s="474"/>
      <c r="J961" s="471"/>
      <c r="K961" s="473"/>
      <c r="L961" s="470">
        <v>0</v>
      </c>
      <c r="M961" s="201">
        <v>293.29391776762867</v>
      </c>
      <c r="N961" s="201">
        <v>423.0996045</v>
      </c>
      <c r="O961" s="201">
        <v>41.094000000000001</v>
      </c>
      <c r="P961" s="470">
        <v>41.094000000000001</v>
      </c>
      <c r="Q961" s="471">
        <v>423.0996045</v>
      </c>
      <c r="R961" s="471">
        <v>293.29391776762867</v>
      </c>
      <c r="S961" s="470">
        <v>175.21942345999904</v>
      </c>
      <c r="T961" s="470">
        <v>175.21942345999904</v>
      </c>
      <c r="U961" s="470"/>
      <c r="V961" s="170">
        <v>106.74079359359921</v>
      </c>
    </row>
    <row r="962" spans="1:22" x14ac:dyDescent="0.25">
      <c r="A962">
        <v>0</v>
      </c>
      <c r="B962" s="478"/>
      <c r="C962" s="478"/>
      <c r="D962" s="478"/>
      <c r="E962" s="477"/>
      <c r="F962" s="482" t="s">
        <v>619</v>
      </c>
      <c r="G962" s="480"/>
      <c r="H962" s="480" t="s">
        <v>1962</v>
      </c>
      <c r="I962" s="474"/>
      <c r="J962" s="471"/>
      <c r="K962" s="473"/>
      <c r="L962" s="470">
        <v>9.9516999999999994E-2</v>
      </c>
      <c r="M962" s="201">
        <v>293.24415926762867</v>
      </c>
      <c r="N962" s="201">
        <v>423.0996045</v>
      </c>
      <c r="O962" s="201">
        <v>41.094000000000001</v>
      </c>
      <c r="P962" s="470">
        <v>41.094000000000001</v>
      </c>
      <c r="Q962" s="471">
        <v>423.0996045</v>
      </c>
      <c r="R962" s="471">
        <v>293.19440076762868</v>
      </c>
      <c r="S962" s="470">
        <v>175.26918195999903</v>
      </c>
      <c r="T962" s="470">
        <v>175.31894045999903</v>
      </c>
      <c r="U962" s="470"/>
      <c r="V962" s="170">
        <v>106.7905520935992</v>
      </c>
    </row>
    <row r="963" spans="1:22" x14ac:dyDescent="0.25">
      <c r="A963">
        <v>0</v>
      </c>
      <c r="B963" s="478" t="s">
        <v>3081</v>
      </c>
      <c r="C963" s="478" t="s">
        <v>3188</v>
      </c>
      <c r="D963" s="478" t="s">
        <v>2192</v>
      </c>
      <c r="E963" s="477">
        <v>1755</v>
      </c>
      <c r="F963" s="482" t="s">
        <v>3182</v>
      </c>
      <c r="G963" s="480"/>
      <c r="H963" s="480" t="s">
        <v>3072</v>
      </c>
      <c r="I963" s="474">
        <v>34</v>
      </c>
      <c r="J963" s="471"/>
      <c r="K963" s="473"/>
      <c r="L963" s="470">
        <v>0.29817100000000002</v>
      </c>
      <c r="M963" s="201">
        <v>293.04531526762867</v>
      </c>
      <c r="N963" s="201">
        <v>423.0996045</v>
      </c>
      <c r="O963" s="201">
        <v>41.094000000000001</v>
      </c>
      <c r="P963" s="470">
        <v>41.094000000000001</v>
      </c>
      <c r="Q963" s="471">
        <v>423.0996045</v>
      </c>
      <c r="R963" s="471">
        <v>292.89622976762865</v>
      </c>
      <c r="S963" s="470">
        <v>175.46802595999901</v>
      </c>
      <c r="T963" s="470">
        <v>175.61711145999902</v>
      </c>
      <c r="U963" s="470"/>
      <c r="V963" s="170">
        <v>106.98939609359918</v>
      </c>
    </row>
    <row r="964" spans="1:22" x14ac:dyDescent="0.25">
      <c r="A964">
        <v>0</v>
      </c>
      <c r="B964" s="478"/>
      <c r="C964" s="478"/>
      <c r="D964" s="478"/>
      <c r="E964" s="477"/>
      <c r="F964" s="482" t="s">
        <v>619</v>
      </c>
      <c r="G964" s="480"/>
      <c r="H964" s="480"/>
      <c r="I964" s="474"/>
      <c r="J964" s="471"/>
      <c r="K964" s="473"/>
      <c r="L964" s="470">
        <v>0</v>
      </c>
      <c r="M964" s="201">
        <v>292.89622976762865</v>
      </c>
      <c r="N964" s="201">
        <v>423.0996045</v>
      </c>
      <c r="O964" s="201">
        <v>41.094000000000001</v>
      </c>
      <c r="P964" s="470">
        <v>41.094000000000001</v>
      </c>
      <c r="Q964" s="471">
        <v>423.0996045</v>
      </c>
      <c r="R964" s="471">
        <v>292.89622976762865</v>
      </c>
      <c r="S964" s="470">
        <v>175.61711145999902</v>
      </c>
      <c r="T964" s="470">
        <v>175.61711145999902</v>
      </c>
      <c r="U964" s="470"/>
      <c r="V964" s="170">
        <v>107.1384815935992</v>
      </c>
    </row>
    <row r="965" spans="1:22" x14ac:dyDescent="0.25">
      <c r="A965">
        <v>0</v>
      </c>
      <c r="B965" s="478"/>
      <c r="C965" s="478"/>
      <c r="D965" s="478"/>
      <c r="E965" s="477"/>
      <c r="F965" s="482" t="s">
        <v>619</v>
      </c>
      <c r="G965" s="480"/>
      <c r="H965" s="480"/>
      <c r="I965" s="474"/>
      <c r="J965" s="471"/>
      <c r="K965" s="473"/>
      <c r="L965" s="470">
        <v>0</v>
      </c>
      <c r="M965" s="201">
        <v>292.89622976762865</v>
      </c>
      <c r="N965" s="201">
        <v>423.0996045</v>
      </c>
      <c r="O965" s="201">
        <v>41.094000000000001</v>
      </c>
      <c r="P965" s="470">
        <v>41.094000000000001</v>
      </c>
      <c r="Q965" s="471">
        <v>423.0996045</v>
      </c>
      <c r="R965" s="471">
        <v>292.89622976762865</v>
      </c>
      <c r="S965" s="470">
        <v>175.61711145999902</v>
      </c>
      <c r="T965" s="470">
        <v>175.61711145999902</v>
      </c>
      <c r="U965" s="470"/>
      <c r="V965" s="170">
        <v>107.1384815935992</v>
      </c>
    </row>
    <row r="966" spans="1:22" x14ac:dyDescent="0.25">
      <c r="A966">
        <v>0</v>
      </c>
      <c r="B966" s="478"/>
      <c r="C966" s="478"/>
      <c r="D966" s="478"/>
      <c r="E966" s="477"/>
      <c r="F966" s="482" t="s">
        <v>619</v>
      </c>
      <c r="G966" s="480"/>
      <c r="H966" s="480" t="s">
        <v>1962</v>
      </c>
      <c r="I966" s="474"/>
      <c r="J966" s="471"/>
      <c r="K966" s="473"/>
      <c r="L966" s="470">
        <v>9.9516999999999994E-2</v>
      </c>
      <c r="M966" s="201">
        <v>292.84647126762866</v>
      </c>
      <c r="N966" s="201">
        <v>423.0996045</v>
      </c>
      <c r="O966" s="201">
        <v>41.094000000000001</v>
      </c>
      <c r="P966" s="470">
        <v>41.094000000000001</v>
      </c>
      <c r="Q966" s="471">
        <v>423.0996045</v>
      </c>
      <c r="R966" s="471">
        <v>292.79671276762866</v>
      </c>
      <c r="S966" s="470">
        <v>175.66686995999902</v>
      </c>
      <c r="T966" s="470">
        <v>175.71662845999901</v>
      </c>
      <c r="U966" s="470"/>
      <c r="V966" s="170">
        <v>107.18824009359919</v>
      </c>
    </row>
    <row r="967" spans="1:22" x14ac:dyDescent="0.25">
      <c r="A967">
        <v>0</v>
      </c>
      <c r="B967" s="478" t="s">
        <v>3081</v>
      </c>
      <c r="C967" s="478" t="s">
        <v>3188</v>
      </c>
      <c r="D967" s="478" t="s">
        <v>2190</v>
      </c>
      <c r="E967" s="477">
        <v>1759</v>
      </c>
      <c r="F967" s="482" t="s">
        <v>3181</v>
      </c>
      <c r="G967" s="480"/>
      <c r="H967" s="480" t="s">
        <v>3072</v>
      </c>
      <c r="I967" s="474">
        <v>34</v>
      </c>
      <c r="J967" s="471"/>
      <c r="K967" s="473"/>
      <c r="L967" s="470">
        <v>0.29817100000000002</v>
      </c>
      <c r="M967" s="201">
        <v>292.64762726762865</v>
      </c>
      <c r="N967" s="201">
        <v>423.0996045</v>
      </c>
      <c r="O967" s="201">
        <v>41.094000000000001</v>
      </c>
      <c r="P967" s="470">
        <v>41.094000000000001</v>
      </c>
      <c r="Q967" s="471">
        <v>423.0996045</v>
      </c>
      <c r="R967" s="471">
        <v>292.49854176762864</v>
      </c>
      <c r="S967" s="470">
        <v>175.865713959999</v>
      </c>
      <c r="T967" s="470">
        <v>176.01479945999901</v>
      </c>
      <c r="U967" s="470"/>
      <c r="V967" s="170">
        <v>107.38708409359917</v>
      </c>
    </row>
    <row r="968" spans="1:22" x14ac:dyDescent="0.25">
      <c r="A968">
        <v>0</v>
      </c>
      <c r="B968" s="478"/>
      <c r="C968" s="478"/>
      <c r="D968" s="478"/>
      <c r="E968" s="477"/>
      <c r="F968" s="482" t="s">
        <v>619</v>
      </c>
      <c r="G968" s="480"/>
      <c r="H968" s="480"/>
      <c r="I968" s="474"/>
      <c r="J968" s="471"/>
      <c r="K968" s="473"/>
      <c r="L968" s="470">
        <v>0</v>
      </c>
      <c r="M968" s="201">
        <v>292.49854176762864</v>
      </c>
      <c r="N968" s="201">
        <v>423.0996045</v>
      </c>
      <c r="O968" s="201">
        <v>41.094000000000001</v>
      </c>
      <c r="P968" s="470">
        <v>41.094000000000001</v>
      </c>
      <c r="Q968" s="471">
        <v>423.0996045</v>
      </c>
      <c r="R968" s="471">
        <v>292.49854176762864</v>
      </c>
      <c r="S968" s="470">
        <v>176.01479945999901</v>
      </c>
      <c r="T968" s="470">
        <v>176.01479945999901</v>
      </c>
      <c r="U968" s="470"/>
      <c r="V968" s="170">
        <v>107.53616959359918</v>
      </c>
    </row>
    <row r="969" spans="1:22" x14ac:dyDescent="0.25">
      <c r="A969">
        <v>0</v>
      </c>
      <c r="B969" s="478" t="s">
        <v>3081</v>
      </c>
      <c r="C969" s="478" t="s">
        <v>3188</v>
      </c>
      <c r="D969" s="478" t="s">
        <v>2174</v>
      </c>
      <c r="E969" s="477">
        <v>1760</v>
      </c>
      <c r="F969" s="482" t="s">
        <v>3180</v>
      </c>
      <c r="G969" s="480"/>
      <c r="H969" s="480" t="s">
        <v>2172</v>
      </c>
      <c r="I969" s="474"/>
      <c r="J969" s="471"/>
      <c r="K969" s="473"/>
      <c r="L969" s="470">
        <v>0</v>
      </c>
      <c r="M969" s="201">
        <v>292.49854176762864</v>
      </c>
      <c r="N969" s="201">
        <v>423.0996045</v>
      </c>
      <c r="O969" s="201">
        <v>41.094000000000001</v>
      </c>
      <c r="P969" s="470">
        <v>41.094000000000001</v>
      </c>
      <c r="Q969" s="471">
        <v>423.0996045</v>
      </c>
      <c r="R969" s="471">
        <v>292.49854176762864</v>
      </c>
      <c r="S969" s="470">
        <v>176.01479945999901</v>
      </c>
      <c r="T969" s="470">
        <v>176.01479945999901</v>
      </c>
      <c r="U969" s="470"/>
      <c r="V969" s="170">
        <v>107.53616959359918</v>
      </c>
    </row>
    <row r="970" spans="1:22" x14ac:dyDescent="0.25">
      <c r="A970">
        <v>0</v>
      </c>
      <c r="B970" s="478"/>
      <c r="C970" s="478"/>
      <c r="D970" s="478"/>
      <c r="E970" s="477"/>
      <c r="F970" s="482"/>
      <c r="G970" s="480"/>
      <c r="H970" s="480" t="s">
        <v>1962</v>
      </c>
      <c r="I970" s="474"/>
      <c r="J970" s="471"/>
      <c r="K970" s="473"/>
      <c r="L970" s="470">
        <v>9.650984E-2</v>
      </c>
      <c r="M970" s="201">
        <v>292.4502868476286</v>
      </c>
      <c r="N970" s="201">
        <v>423.0996045</v>
      </c>
      <c r="O970" s="201">
        <v>41.094000000000001</v>
      </c>
      <c r="P970" s="470">
        <v>41.094000000000001</v>
      </c>
      <c r="Q970" s="471">
        <v>423.0996045</v>
      </c>
      <c r="R970" s="471">
        <v>292.40203192762863</v>
      </c>
      <c r="S970" s="470">
        <v>176.06305437999902</v>
      </c>
      <c r="T970" s="470">
        <v>176.11130929999902</v>
      </c>
      <c r="U970" s="470"/>
      <c r="V970" s="170">
        <v>107.58442451359919</v>
      </c>
    </row>
    <row r="971" spans="1:22" x14ac:dyDescent="0.25">
      <c r="A971">
        <v>0</v>
      </c>
      <c r="B971" s="478" t="s">
        <v>3081</v>
      </c>
      <c r="C971" s="478" t="s">
        <v>3188</v>
      </c>
      <c r="D971" s="478" t="s">
        <v>111</v>
      </c>
      <c r="E971" s="477">
        <v>1761</v>
      </c>
      <c r="F971" s="482" t="s">
        <v>788</v>
      </c>
      <c r="G971" s="480" t="s">
        <v>3135</v>
      </c>
      <c r="H971" s="480" t="s">
        <v>3134</v>
      </c>
      <c r="I971" s="474">
        <v>40</v>
      </c>
      <c r="J971" s="471"/>
      <c r="K971" s="473"/>
      <c r="L971" s="470">
        <v>0</v>
      </c>
      <c r="M971" s="201">
        <v>292.40203192762863</v>
      </c>
      <c r="N971" s="201">
        <v>423.0996045</v>
      </c>
      <c r="O971" s="201">
        <v>41.094000000000001</v>
      </c>
      <c r="P971" s="470">
        <v>41.094000000000001</v>
      </c>
      <c r="Q971" s="471">
        <v>423.0996045</v>
      </c>
      <c r="R971" s="471">
        <v>292.40203192762863</v>
      </c>
      <c r="S971" s="470">
        <v>176.11130929999902</v>
      </c>
      <c r="T971" s="470">
        <v>176.11130929999902</v>
      </c>
      <c r="U971" s="470"/>
      <c r="V971" s="170">
        <v>107.63267943359919</v>
      </c>
    </row>
    <row r="972" spans="1:22" x14ac:dyDescent="0.25">
      <c r="A972">
        <v>0</v>
      </c>
      <c r="B972" s="478"/>
      <c r="C972" s="478"/>
      <c r="D972" s="478"/>
      <c r="E972" s="477"/>
      <c r="F972" s="482"/>
      <c r="G972" s="480"/>
      <c r="H972" s="480" t="s">
        <v>3133</v>
      </c>
      <c r="I972" s="474"/>
      <c r="J972" s="471"/>
      <c r="K972" s="473"/>
      <c r="L972" s="470">
        <v>5.5879999999999999E-2</v>
      </c>
      <c r="M972" s="201">
        <v>292.37409192762863</v>
      </c>
      <c r="N972" s="201">
        <v>423.0996045</v>
      </c>
      <c r="O972" s="201">
        <v>41.094000000000001</v>
      </c>
      <c r="P972" s="470">
        <v>41.094000000000001</v>
      </c>
      <c r="Q972" s="471">
        <v>423.0996045</v>
      </c>
      <c r="R972" s="471">
        <v>292.34615192762863</v>
      </c>
      <c r="S972" s="470">
        <v>176.13924929999902</v>
      </c>
      <c r="T972" s="470">
        <v>176.16718929999902</v>
      </c>
      <c r="U972" s="470"/>
      <c r="V972" s="170">
        <v>107.66061943359919</v>
      </c>
    </row>
    <row r="973" spans="1:22" x14ac:dyDescent="0.25">
      <c r="A973">
        <v>0</v>
      </c>
      <c r="B973" s="478"/>
      <c r="C973" s="478"/>
      <c r="D973" s="478"/>
      <c r="E973" s="477"/>
      <c r="F973" s="482" t="s">
        <v>619</v>
      </c>
      <c r="G973" s="480"/>
      <c r="H973" s="480" t="s">
        <v>3132</v>
      </c>
      <c r="I973" s="474">
        <v>40</v>
      </c>
      <c r="J973" s="471"/>
      <c r="K973" s="473"/>
      <c r="L973" s="470">
        <v>7.6135999999999981E-2</v>
      </c>
      <c r="M973" s="201">
        <v>292.30808392762862</v>
      </c>
      <c r="N973" s="201">
        <v>423.0996045</v>
      </c>
      <c r="O973" s="201">
        <v>41.094000000000001</v>
      </c>
      <c r="P973" s="470">
        <v>41.094000000000001</v>
      </c>
      <c r="Q973" s="471">
        <v>423.0996045</v>
      </c>
      <c r="R973" s="471">
        <v>292.27001592762861</v>
      </c>
      <c r="S973" s="470">
        <v>176.205257299999</v>
      </c>
      <c r="T973" s="470">
        <v>176.24332529999901</v>
      </c>
      <c r="U973" s="470"/>
      <c r="V973" s="170">
        <v>107.72662743359918</v>
      </c>
    </row>
    <row r="974" spans="1:22" x14ac:dyDescent="0.25">
      <c r="A974">
        <v>0</v>
      </c>
      <c r="B974" s="478" t="s">
        <v>3081</v>
      </c>
      <c r="C974" s="478" t="s">
        <v>3188</v>
      </c>
      <c r="D974" s="478" t="s">
        <v>3141</v>
      </c>
      <c r="E974" s="477">
        <v>1765</v>
      </c>
      <c r="F974" s="482" t="s">
        <v>3179</v>
      </c>
      <c r="G974" s="480" t="s">
        <v>2185</v>
      </c>
      <c r="H974" s="480" t="s">
        <v>2184</v>
      </c>
      <c r="I974" s="474">
        <v>40</v>
      </c>
      <c r="J974" s="471"/>
      <c r="K974" s="473"/>
      <c r="L974" s="470">
        <v>0.5</v>
      </c>
      <c r="M974" s="201">
        <v>292.02001592762861</v>
      </c>
      <c r="N974" s="201">
        <v>423.0996045</v>
      </c>
      <c r="O974" s="201">
        <v>41.094000000000001</v>
      </c>
      <c r="P974" s="470">
        <v>41.094000000000001</v>
      </c>
      <c r="Q974" s="471">
        <v>423.0996045</v>
      </c>
      <c r="R974" s="471">
        <v>291.77001592762861</v>
      </c>
      <c r="S974" s="470">
        <v>176.49332529999901</v>
      </c>
      <c r="T974" s="470">
        <v>176.74332529999901</v>
      </c>
      <c r="U974" s="470"/>
      <c r="V974" s="170">
        <v>108.01469543359919</v>
      </c>
    </row>
    <row r="975" spans="1:22" x14ac:dyDescent="0.25">
      <c r="A975">
        <v>0</v>
      </c>
      <c r="B975" s="478"/>
      <c r="C975" s="478"/>
      <c r="D975" s="478"/>
      <c r="E975" s="477"/>
      <c r="F975" s="482" t="s">
        <v>619</v>
      </c>
      <c r="G975" s="480"/>
      <c r="H975" s="480" t="s">
        <v>3129</v>
      </c>
      <c r="I975" s="474">
        <v>40</v>
      </c>
      <c r="J975" s="471"/>
      <c r="K975" s="473"/>
      <c r="L975" s="470">
        <v>7.6135999999999981E-2</v>
      </c>
      <c r="M975" s="201">
        <v>291.7319479276286</v>
      </c>
      <c r="N975" s="201">
        <v>423.0996045</v>
      </c>
      <c r="O975" s="201">
        <v>41.094000000000001</v>
      </c>
      <c r="P975" s="470">
        <v>41.094000000000001</v>
      </c>
      <c r="Q975" s="471">
        <v>423.0996045</v>
      </c>
      <c r="R975" s="471">
        <v>291.69387992762859</v>
      </c>
      <c r="S975" s="470">
        <v>176.781393299999</v>
      </c>
      <c r="T975" s="470">
        <v>176.81946129999901</v>
      </c>
      <c r="U975" s="470"/>
      <c r="V975" s="170">
        <v>108.30276343359917</v>
      </c>
    </row>
    <row r="976" spans="1:22" x14ac:dyDescent="0.25">
      <c r="A976">
        <v>0</v>
      </c>
      <c r="B976" s="478"/>
      <c r="C976" s="478"/>
      <c r="D976" s="478"/>
      <c r="E976" s="477"/>
      <c r="F976" s="482"/>
      <c r="G976" s="480"/>
      <c r="H976" s="480" t="s">
        <v>1962</v>
      </c>
      <c r="I976" s="474"/>
      <c r="J976" s="471"/>
      <c r="K976" s="473"/>
      <c r="L976" s="470">
        <v>9.9516999999999994E-2</v>
      </c>
      <c r="M976" s="201">
        <v>291.64412142762859</v>
      </c>
      <c r="N976" s="201">
        <v>423.0996045</v>
      </c>
      <c r="O976" s="201">
        <v>41.094000000000001</v>
      </c>
      <c r="P976" s="470">
        <v>41.094000000000001</v>
      </c>
      <c r="Q976" s="471">
        <v>423.0996045</v>
      </c>
      <c r="R976" s="471">
        <v>291.59436292762859</v>
      </c>
      <c r="S976" s="470">
        <v>176.869219799999</v>
      </c>
      <c r="T976" s="470">
        <v>176.918978299999</v>
      </c>
      <c r="U976" s="470"/>
      <c r="V976" s="170">
        <v>108.39058993359917</v>
      </c>
    </row>
    <row r="977" spans="1:22" x14ac:dyDescent="0.25">
      <c r="A977">
        <v>0</v>
      </c>
      <c r="B977" s="478" t="s">
        <v>3081</v>
      </c>
      <c r="C977" s="478" t="s">
        <v>3188</v>
      </c>
      <c r="D977" s="478" t="s">
        <v>2183</v>
      </c>
      <c r="E977" s="477">
        <v>1771</v>
      </c>
      <c r="F977" s="482" t="s">
        <v>3178</v>
      </c>
      <c r="G977" s="480"/>
      <c r="H977" s="480" t="s">
        <v>3072</v>
      </c>
      <c r="I977" s="474">
        <v>34</v>
      </c>
      <c r="J977" s="471"/>
      <c r="K977" s="473"/>
      <c r="L977" s="470">
        <v>0.29817100000000002</v>
      </c>
      <c r="M977" s="201">
        <v>291.44527742762858</v>
      </c>
      <c r="N977" s="201">
        <v>423.0996045</v>
      </c>
      <c r="O977" s="201">
        <v>41.094000000000001</v>
      </c>
      <c r="P977" s="470">
        <v>41.094000000000001</v>
      </c>
      <c r="Q977" s="471">
        <v>423.0996045</v>
      </c>
      <c r="R977" s="471">
        <v>291.29619192762857</v>
      </c>
      <c r="S977" s="470">
        <v>177.06806379999898</v>
      </c>
      <c r="T977" s="470">
        <v>177.21714929999899</v>
      </c>
      <c r="U977" s="470"/>
      <c r="V977" s="170">
        <v>108.58943393359915</v>
      </c>
    </row>
    <row r="978" spans="1:22" x14ac:dyDescent="0.25">
      <c r="A978">
        <v>0</v>
      </c>
      <c r="B978" s="478"/>
      <c r="C978" s="478"/>
      <c r="D978" s="478"/>
      <c r="E978" s="477"/>
      <c r="F978" s="482" t="s">
        <v>619</v>
      </c>
      <c r="G978" s="480"/>
      <c r="H978" s="480"/>
      <c r="I978" s="474"/>
      <c r="J978" s="471"/>
      <c r="K978" s="473"/>
      <c r="L978" s="470">
        <v>0</v>
      </c>
      <c r="M978" s="201">
        <v>291.29619192762857</v>
      </c>
      <c r="N978" s="201">
        <v>423.0996045</v>
      </c>
      <c r="O978" s="201">
        <v>41.094000000000001</v>
      </c>
      <c r="P978" s="470">
        <v>41.094000000000001</v>
      </c>
      <c r="Q978" s="471">
        <v>423.0996045</v>
      </c>
      <c r="R978" s="471">
        <v>291.29619192762857</v>
      </c>
      <c r="S978" s="470">
        <v>177.21714929999899</v>
      </c>
      <c r="T978" s="470">
        <v>177.21714929999899</v>
      </c>
      <c r="U978" s="470"/>
      <c r="V978" s="170">
        <v>108.73851943359917</v>
      </c>
    </row>
    <row r="979" spans="1:22" x14ac:dyDescent="0.25">
      <c r="A979">
        <v>0</v>
      </c>
      <c r="B979" s="478"/>
      <c r="C979" s="478"/>
      <c r="D979" s="478"/>
      <c r="E979" s="477"/>
      <c r="F979" s="482" t="s">
        <v>619</v>
      </c>
      <c r="G979" s="480"/>
      <c r="H979" s="480"/>
      <c r="I979" s="474"/>
      <c r="J979" s="471"/>
      <c r="K979" s="473"/>
      <c r="L979" s="470">
        <v>0</v>
      </c>
      <c r="M979" s="201">
        <v>291.29619192762857</v>
      </c>
      <c r="N979" s="201">
        <v>423.0996045</v>
      </c>
      <c r="O979" s="201">
        <v>41.094000000000001</v>
      </c>
      <c r="P979" s="470">
        <v>41.094000000000001</v>
      </c>
      <c r="Q979" s="471">
        <v>423.0996045</v>
      </c>
      <c r="R979" s="471">
        <v>291.29619192762857</v>
      </c>
      <c r="S979" s="470">
        <v>177.21714929999899</v>
      </c>
      <c r="T979" s="470">
        <v>177.21714929999899</v>
      </c>
      <c r="U979" s="470"/>
      <c r="V979" s="170">
        <v>108.73851943359917</v>
      </c>
    </row>
    <row r="980" spans="1:22" x14ac:dyDescent="0.25">
      <c r="A980">
        <v>0</v>
      </c>
      <c r="B980" s="478"/>
      <c r="C980" s="478"/>
      <c r="D980" s="478"/>
      <c r="E980" s="477"/>
      <c r="F980" s="482" t="s">
        <v>619</v>
      </c>
      <c r="G980" s="480"/>
      <c r="H980" s="480" t="s">
        <v>1962</v>
      </c>
      <c r="I980" s="474"/>
      <c r="J980" s="471"/>
      <c r="K980" s="473"/>
      <c r="L980" s="470">
        <v>9.9516999999999994E-2</v>
      </c>
      <c r="M980" s="201">
        <v>291.24643342762857</v>
      </c>
      <c r="N980" s="201">
        <v>423.0996045</v>
      </c>
      <c r="O980" s="201">
        <v>41.094000000000001</v>
      </c>
      <c r="P980" s="470">
        <v>41.094000000000001</v>
      </c>
      <c r="Q980" s="471">
        <v>423.0996045</v>
      </c>
      <c r="R980" s="471">
        <v>291.19667492762858</v>
      </c>
      <c r="S980" s="470">
        <v>177.26690779999899</v>
      </c>
      <c r="T980" s="470">
        <v>177.31666629999899</v>
      </c>
      <c r="U980" s="470"/>
      <c r="V980" s="170">
        <v>108.78827793359916</v>
      </c>
    </row>
    <row r="981" spans="1:22" x14ac:dyDescent="0.25">
      <c r="A981">
        <v>0</v>
      </c>
      <c r="B981" s="478" t="s">
        <v>3081</v>
      </c>
      <c r="C981" s="478" t="s">
        <v>3188</v>
      </c>
      <c r="D981" s="478" t="s">
        <v>2181</v>
      </c>
      <c r="E981" s="477">
        <v>1775</v>
      </c>
      <c r="F981" s="482" t="s">
        <v>3177</v>
      </c>
      <c r="G981" s="480"/>
      <c r="H981" s="480" t="s">
        <v>3072</v>
      </c>
      <c r="I981" s="474">
        <v>34</v>
      </c>
      <c r="J981" s="471"/>
      <c r="K981" s="473"/>
      <c r="L981" s="470">
        <v>0.29817100000000002</v>
      </c>
      <c r="M981" s="201">
        <v>291.04758942762857</v>
      </c>
      <c r="N981" s="201">
        <v>423.0996045</v>
      </c>
      <c r="O981" s="201">
        <v>41.094000000000001</v>
      </c>
      <c r="P981" s="470">
        <v>41.094000000000001</v>
      </c>
      <c r="Q981" s="471">
        <v>423.0996045</v>
      </c>
      <c r="R981" s="471">
        <v>290.89850392762855</v>
      </c>
      <c r="S981" s="470">
        <v>177.46575179999897</v>
      </c>
      <c r="T981" s="470">
        <v>177.61483729999898</v>
      </c>
      <c r="U981" s="470"/>
      <c r="V981" s="170">
        <v>108.98712193359914</v>
      </c>
    </row>
    <row r="982" spans="1:22" x14ac:dyDescent="0.25">
      <c r="A982">
        <v>0</v>
      </c>
      <c r="B982" s="478"/>
      <c r="C982" s="478"/>
      <c r="D982" s="478"/>
      <c r="E982" s="477"/>
      <c r="F982" s="482" t="s">
        <v>619</v>
      </c>
      <c r="G982" s="480"/>
      <c r="H982" s="480"/>
      <c r="I982" s="474"/>
      <c r="J982" s="471"/>
      <c r="K982" s="473"/>
      <c r="L982" s="470">
        <v>0</v>
      </c>
      <c r="M982" s="201">
        <v>290.89850392762855</v>
      </c>
      <c r="N982" s="201">
        <v>423.0996045</v>
      </c>
      <c r="O982" s="201">
        <v>41.094000000000001</v>
      </c>
      <c r="P982" s="470">
        <v>41.094000000000001</v>
      </c>
      <c r="Q982" s="471">
        <v>423.0996045</v>
      </c>
      <c r="R982" s="471">
        <v>290.89850392762855</v>
      </c>
      <c r="S982" s="470">
        <v>177.61483729999898</v>
      </c>
      <c r="T982" s="470">
        <v>177.61483729999898</v>
      </c>
      <c r="U982" s="470"/>
      <c r="V982" s="170">
        <v>109.13620743359915</v>
      </c>
    </row>
    <row r="983" spans="1:22" x14ac:dyDescent="0.25">
      <c r="A983">
        <v>0</v>
      </c>
      <c r="B983" s="478"/>
      <c r="C983" s="478"/>
      <c r="D983" s="478"/>
      <c r="E983" s="477"/>
      <c r="F983" s="482" t="s">
        <v>619</v>
      </c>
      <c r="G983" s="480"/>
      <c r="H983" s="480"/>
      <c r="I983" s="474"/>
      <c r="J983" s="471"/>
      <c r="K983" s="473"/>
      <c r="L983" s="470">
        <v>0</v>
      </c>
      <c r="M983" s="201">
        <v>290.89850392762855</v>
      </c>
      <c r="N983" s="201">
        <v>423.0996045</v>
      </c>
      <c r="O983" s="201">
        <v>41.094000000000001</v>
      </c>
      <c r="P983" s="470">
        <v>41.094000000000001</v>
      </c>
      <c r="Q983" s="471">
        <v>423.0996045</v>
      </c>
      <c r="R983" s="471">
        <v>290.89850392762855</v>
      </c>
      <c r="S983" s="470">
        <v>177.61483729999898</v>
      </c>
      <c r="T983" s="470">
        <v>177.61483729999898</v>
      </c>
      <c r="U983" s="470"/>
      <c r="V983" s="170">
        <v>109.13620743359915</v>
      </c>
    </row>
    <row r="984" spans="1:22" x14ac:dyDescent="0.25">
      <c r="A984">
        <v>0</v>
      </c>
      <c r="B984" s="478"/>
      <c r="C984" s="478"/>
      <c r="D984" s="478"/>
      <c r="E984" s="477"/>
      <c r="F984" s="482" t="s">
        <v>619</v>
      </c>
      <c r="G984" s="480"/>
      <c r="H984" s="480" t="s">
        <v>1962</v>
      </c>
      <c r="I984" s="474"/>
      <c r="J984" s="471"/>
      <c r="K984" s="473"/>
      <c r="L984" s="470">
        <v>9.9516999999999994E-2</v>
      </c>
      <c r="M984" s="201">
        <v>290.84874542762856</v>
      </c>
      <c r="N984" s="201">
        <v>423.0996045</v>
      </c>
      <c r="O984" s="201">
        <v>41.094000000000001</v>
      </c>
      <c r="P984" s="470">
        <v>41.094000000000001</v>
      </c>
      <c r="Q984" s="471">
        <v>423.0996045</v>
      </c>
      <c r="R984" s="471">
        <v>290.79898692762856</v>
      </c>
      <c r="S984" s="470">
        <v>177.66459579999898</v>
      </c>
      <c r="T984" s="470">
        <v>177.71435429999897</v>
      </c>
      <c r="U984" s="470"/>
      <c r="V984" s="170">
        <v>109.18596593359915</v>
      </c>
    </row>
    <row r="985" spans="1:22" x14ac:dyDescent="0.25">
      <c r="A985">
        <v>0</v>
      </c>
      <c r="B985" s="478" t="s">
        <v>3081</v>
      </c>
      <c r="C985" s="478" t="s">
        <v>3188</v>
      </c>
      <c r="D985" s="478" t="s">
        <v>2179</v>
      </c>
      <c r="E985" s="477">
        <v>1779</v>
      </c>
      <c r="F985" s="482" t="s">
        <v>3176</v>
      </c>
      <c r="G985" s="480"/>
      <c r="H985" s="480" t="s">
        <v>3072</v>
      </c>
      <c r="I985" s="474">
        <v>34</v>
      </c>
      <c r="J985" s="471"/>
      <c r="K985" s="473"/>
      <c r="L985" s="470">
        <v>0.29817100000000002</v>
      </c>
      <c r="M985" s="201">
        <v>290.64990142762855</v>
      </c>
      <c r="N985" s="201">
        <v>423.0996045</v>
      </c>
      <c r="O985" s="201">
        <v>41.094000000000001</v>
      </c>
      <c r="P985" s="470">
        <v>41.094000000000001</v>
      </c>
      <c r="Q985" s="471">
        <v>423.0996045</v>
      </c>
      <c r="R985" s="471">
        <v>290.50081592762854</v>
      </c>
      <c r="S985" s="470">
        <v>177.86343979999896</v>
      </c>
      <c r="T985" s="470">
        <v>178.01252529999897</v>
      </c>
      <c r="U985" s="470"/>
      <c r="V985" s="170">
        <v>109.38480993359913</v>
      </c>
    </row>
    <row r="986" spans="1:22" x14ac:dyDescent="0.25">
      <c r="A986">
        <v>0</v>
      </c>
      <c r="B986" s="478"/>
      <c r="C986" s="478"/>
      <c r="D986" s="478"/>
      <c r="E986" s="477"/>
      <c r="F986" s="482" t="s">
        <v>619</v>
      </c>
      <c r="G986" s="480"/>
      <c r="H986" s="480"/>
      <c r="I986" s="474"/>
      <c r="J986" s="471"/>
      <c r="K986" s="473"/>
      <c r="L986" s="470">
        <v>0</v>
      </c>
      <c r="M986" s="201">
        <v>290.50081592762854</v>
      </c>
      <c r="N986" s="201">
        <v>423.0996045</v>
      </c>
      <c r="O986" s="201">
        <v>41.094000000000001</v>
      </c>
      <c r="P986" s="470">
        <v>41.094000000000001</v>
      </c>
      <c r="Q986" s="471">
        <v>423.0996045</v>
      </c>
      <c r="R986" s="471">
        <v>290.50081592762854</v>
      </c>
      <c r="S986" s="470">
        <v>178.01252529999897</v>
      </c>
      <c r="T986" s="470">
        <v>178.01252529999897</v>
      </c>
      <c r="U986" s="470"/>
      <c r="V986" s="170">
        <v>109.53389543359914</v>
      </c>
    </row>
    <row r="987" spans="1:22" x14ac:dyDescent="0.25">
      <c r="A987">
        <v>0</v>
      </c>
      <c r="B987" s="478" t="s">
        <v>3081</v>
      </c>
      <c r="C987" s="478" t="s">
        <v>3188</v>
      </c>
      <c r="D987" s="478" t="s">
        <v>2174</v>
      </c>
      <c r="E987" s="477">
        <v>1780</v>
      </c>
      <c r="F987" s="482" t="s">
        <v>3175</v>
      </c>
      <c r="G987" s="480"/>
      <c r="H987" s="480" t="s">
        <v>2172</v>
      </c>
      <c r="I987" s="474"/>
      <c r="J987" s="471"/>
      <c r="K987" s="473"/>
      <c r="L987" s="470">
        <v>0</v>
      </c>
      <c r="M987" s="201">
        <v>290.50081592762854</v>
      </c>
      <c r="N987" s="201">
        <v>423.0996045</v>
      </c>
      <c r="O987" s="201">
        <v>41.094000000000001</v>
      </c>
      <c r="P987" s="470">
        <v>41.094000000000001</v>
      </c>
      <c r="Q987" s="471">
        <v>423.0996045</v>
      </c>
      <c r="R987" s="471">
        <v>290.50081592762854</v>
      </c>
      <c r="S987" s="470">
        <v>178.01252529999897</v>
      </c>
      <c r="T987" s="470">
        <v>178.01252529999897</v>
      </c>
      <c r="U987" s="470"/>
      <c r="V987" s="170">
        <v>109.53389543359914</v>
      </c>
    </row>
    <row r="988" spans="1:22" x14ac:dyDescent="0.25">
      <c r="A988">
        <v>0</v>
      </c>
      <c r="B988" s="478"/>
      <c r="C988" s="478"/>
      <c r="D988" s="478"/>
      <c r="E988" s="477"/>
      <c r="F988" s="482"/>
      <c r="G988" s="480"/>
      <c r="H988" s="480" t="s">
        <v>1962</v>
      </c>
      <c r="I988" s="474"/>
      <c r="J988" s="471"/>
      <c r="K988" s="473"/>
      <c r="L988" s="470">
        <v>9.650984E-2</v>
      </c>
      <c r="M988" s="201">
        <v>290.45256100762856</v>
      </c>
      <c r="N988" s="201">
        <v>423.0996045</v>
      </c>
      <c r="O988" s="201">
        <v>41.094000000000001</v>
      </c>
      <c r="P988" s="470">
        <v>41.094000000000001</v>
      </c>
      <c r="Q988" s="471">
        <v>423.0996045</v>
      </c>
      <c r="R988" s="471">
        <v>290.40430608762853</v>
      </c>
      <c r="S988" s="470">
        <v>178.06078021999897</v>
      </c>
      <c r="T988" s="470">
        <v>178.10903513999898</v>
      </c>
      <c r="U988" s="470"/>
      <c r="V988" s="170">
        <v>109.58215035359915</v>
      </c>
    </row>
    <row r="989" spans="1:22" x14ac:dyDescent="0.25">
      <c r="A989">
        <v>0</v>
      </c>
      <c r="B989" s="478" t="s">
        <v>3081</v>
      </c>
      <c r="C989" s="478" t="s">
        <v>3188</v>
      </c>
      <c r="D989" s="478" t="s">
        <v>111</v>
      </c>
      <c r="E989" s="477">
        <v>1781</v>
      </c>
      <c r="F989" s="482" t="s">
        <v>789</v>
      </c>
      <c r="G989" s="480" t="s">
        <v>3135</v>
      </c>
      <c r="H989" s="480" t="s">
        <v>3134</v>
      </c>
      <c r="I989" s="474">
        <v>40</v>
      </c>
      <c r="J989" s="471"/>
      <c r="K989" s="473"/>
      <c r="L989" s="470">
        <v>0</v>
      </c>
      <c r="M989" s="201">
        <v>290.40430608762853</v>
      </c>
      <c r="N989" s="201">
        <v>423.0996045</v>
      </c>
      <c r="O989" s="201">
        <v>41.094000000000001</v>
      </c>
      <c r="P989" s="470">
        <v>41.094000000000001</v>
      </c>
      <c r="Q989" s="471">
        <v>423.0996045</v>
      </c>
      <c r="R989" s="471">
        <v>290.40430608762853</v>
      </c>
      <c r="S989" s="470">
        <v>178.10903513999898</v>
      </c>
      <c r="T989" s="470">
        <v>178.10903513999898</v>
      </c>
      <c r="U989" s="470"/>
      <c r="V989" s="170">
        <v>109.63040527359915</v>
      </c>
    </row>
    <row r="990" spans="1:22" x14ac:dyDescent="0.25">
      <c r="A990">
        <v>0</v>
      </c>
      <c r="B990" s="478"/>
      <c r="C990" s="478"/>
      <c r="D990" s="478"/>
      <c r="E990" s="477"/>
      <c r="F990" s="482"/>
      <c r="G990" s="480"/>
      <c r="H990" s="480" t="s">
        <v>3133</v>
      </c>
      <c r="I990" s="474"/>
      <c r="J990" s="471"/>
      <c r="K990" s="473"/>
      <c r="L990" s="470">
        <v>5.5879999999999999E-2</v>
      </c>
      <c r="M990" s="201">
        <v>290.37636608762853</v>
      </c>
      <c r="N990" s="201">
        <v>423.0996045</v>
      </c>
      <c r="O990" s="201">
        <v>41.094000000000001</v>
      </c>
      <c r="P990" s="470">
        <v>41.094000000000001</v>
      </c>
      <c r="Q990" s="471">
        <v>423.0996045</v>
      </c>
      <c r="R990" s="471">
        <v>290.34842608762852</v>
      </c>
      <c r="S990" s="470">
        <v>178.13697513999898</v>
      </c>
      <c r="T990" s="470">
        <v>178.16491513999898</v>
      </c>
      <c r="U990" s="470"/>
      <c r="V990" s="170">
        <v>109.65834527359915</v>
      </c>
    </row>
    <row r="991" spans="1:22" x14ac:dyDescent="0.25">
      <c r="A991">
        <v>0</v>
      </c>
      <c r="B991" s="478"/>
      <c r="C991" s="478"/>
      <c r="D991" s="478"/>
      <c r="E991" s="477"/>
      <c r="F991" s="482" t="s">
        <v>619</v>
      </c>
      <c r="G991" s="480"/>
      <c r="H991" s="480" t="s">
        <v>3132</v>
      </c>
      <c r="I991" s="474"/>
      <c r="J991" s="471"/>
      <c r="K991" s="473"/>
      <c r="L991" s="470">
        <v>7.6135999999999981E-2</v>
      </c>
      <c r="M991" s="201">
        <v>290.31035808762852</v>
      </c>
      <c r="N991" s="201">
        <v>423.0996045</v>
      </c>
      <c r="O991" s="201">
        <v>41.094000000000001</v>
      </c>
      <c r="P991" s="470">
        <v>41.094000000000001</v>
      </c>
      <c r="Q991" s="471">
        <v>423.0996045</v>
      </c>
      <c r="R991" s="471">
        <v>290.27229008762851</v>
      </c>
      <c r="S991" s="470">
        <v>178.20298313999896</v>
      </c>
      <c r="T991" s="470">
        <v>178.24105113999897</v>
      </c>
      <c r="U991" s="470"/>
      <c r="V991" s="170">
        <v>109.72435327359914</v>
      </c>
    </row>
    <row r="992" spans="1:22" x14ac:dyDescent="0.25">
      <c r="A992">
        <v>0</v>
      </c>
      <c r="B992" s="478" t="s">
        <v>3081</v>
      </c>
      <c r="C992" s="478" t="s">
        <v>3188</v>
      </c>
      <c r="D992" s="478" t="s">
        <v>3131</v>
      </c>
      <c r="E992" s="477">
        <v>1785</v>
      </c>
      <c r="F992" s="482" t="s">
        <v>3174</v>
      </c>
      <c r="G992" s="480" t="s">
        <v>2185</v>
      </c>
      <c r="H992" s="480" t="s">
        <v>2184</v>
      </c>
      <c r="I992" s="474">
        <v>40</v>
      </c>
      <c r="J992" s="471"/>
      <c r="K992" s="473"/>
      <c r="L992" s="470">
        <v>0.5</v>
      </c>
      <c r="M992" s="201">
        <v>290.02229008762851</v>
      </c>
      <c r="N992" s="201">
        <v>423.0996045</v>
      </c>
      <c r="O992" s="201">
        <v>41.094000000000001</v>
      </c>
      <c r="P992" s="470">
        <v>41.094000000000001</v>
      </c>
      <c r="Q992" s="471">
        <v>423.0996045</v>
      </c>
      <c r="R992" s="471">
        <v>289.77229008762851</v>
      </c>
      <c r="S992" s="470">
        <v>178.49105113999897</v>
      </c>
      <c r="T992" s="470">
        <v>178.74105113999897</v>
      </c>
      <c r="U992" s="470"/>
      <c r="V992" s="170">
        <v>110.01242127359914</v>
      </c>
    </row>
    <row r="993" spans="1:22" x14ac:dyDescent="0.25">
      <c r="A993">
        <v>0</v>
      </c>
      <c r="B993" s="478"/>
      <c r="C993" s="478"/>
      <c r="D993" s="478"/>
      <c r="E993" s="477"/>
      <c r="F993" s="482" t="s">
        <v>619</v>
      </c>
      <c r="G993" s="480"/>
      <c r="H993" s="480" t="s">
        <v>3129</v>
      </c>
      <c r="I993" s="474"/>
      <c r="J993" s="471"/>
      <c r="K993" s="473"/>
      <c r="L993" s="470">
        <v>7.6135999999999981E-2</v>
      </c>
      <c r="M993" s="201">
        <v>289.7342220876285</v>
      </c>
      <c r="N993" s="201">
        <v>423.0996045</v>
      </c>
      <c r="O993" s="201">
        <v>41.094000000000001</v>
      </c>
      <c r="P993" s="470">
        <v>41.094000000000001</v>
      </c>
      <c r="Q993" s="471">
        <v>423.0996045</v>
      </c>
      <c r="R993" s="471">
        <v>289.69615408762849</v>
      </c>
      <c r="S993" s="470">
        <v>178.77911913999895</v>
      </c>
      <c r="T993" s="470">
        <v>178.81718713999896</v>
      </c>
      <c r="U993" s="470"/>
      <c r="V993" s="170">
        <v>110.30048927359913</v>
      </c>
    </row>
    <row r="994" spans="1:22" x14ac:dyDescent="0.25">
      <c r="A994">
        <v>0</v>
      </c>
      <c r="B994" s="478"/>
      <c r="C994" s="478"/>
      <c r="D994" s="478"/>
      <c r="E994" s="477"/>
      <c r="F994" s="482"/>
      <c r="G994" s="480"/>
      <c r="H994" s="480" t="s">
        <v>1962</v>
      </c>
      <c r="I994" s="474"/>
      <c r="J994" s="471"/>
      <c r="K994" s="473"/>
      <c r="L994" s="470">
        <v>9.9516999999999994E-2</v>
      </c>
      <c r="M994" s="201">
        <v>289.64639558762849</v>
      </c>
      <c r="N994" s="201">
        <v>423.0996045</v>
      </c>
      <c r="O994" s="201">
        <v>41.094000000000001</v>
      </c>
      <c r="P994" s="470">
        <v>41.094000000000001</v>
      </c>
      <c r="Q994" s="471">
        <v>423.0996045</v>
      </c>
      <c r="R994" s="471">
        <v>289.59663708762849</v>
      </c>
      <c r="S994" s="470">
        <v>178.86694563999896</v>
      </c>
      <c r="T994" s="470">
        <v>178.91670413999896</v>
      </c>
      <c r="U994" s="470"/>
      <c r="V994" s="170">
        <v>110.38831577359913</v>
      </c>
    </row>
    <row r="995" spans="1:22" x14ac:dyDescent="0.25">
      <c r="A995">
        <v>0</v>
      </c>
      <c r="B995" s="478" t="s">
        <v>3081</v>
      </c>
      <c r="C995" s="478" t="s">
        <v>3188</v>
      </c>
      <c r="D995" s="478" t="s">
        <v>2177</v>
      </c>
      <c r="E995" s="477">
        <v>1791</v>
      </c>
      <c r="F995" s="482" t="s">
        <v>3173</v>
      </c>
      <c r="G995" s="480"/>
      <c r="H995" s="480" t="s">
        <v>3072</v>
      </c>
      <c r="I995" s="474">
        <v>34</v>
      </c>
      <c r="J995" s="471"/>
      <c r="K995" s="473"/>
      <c r="L995" s="470">
        <v>0.29817100000000002</v>
      </c>
      <c r="M995" s="201">
        <v>289.44755158762848</v>
      </c>
      <c r="N995" s="201">
        <v>423.0996045</v>
      </c>
      <c r="O995" s="201">
        <v>41.094000000000001</v>
      </c>
      <c r="P995" s="470">
        <v>41.094000000000001</v>
      </c>
      <c r="Q995" s="471">
        <v>423.0996045</v>
      </c>
      <c r="R995" s="471">
        <v>289.29846608762847</v>
      </c>
      <c r="S995" s="470">
        <v>179.06578963999894</v>
      </c>
      <c r="T995" s="470">
        <v>179.21487513999895</v>
      </c>
      <c r="U995" s="470"/>
      <c r="V995" s="170">
        <v>110.58715977359911</v>
      </c>
    </row>
    <row r="996" spans="1:22" x14ac:dyDescent="0.25">
      <c r="A996">
        <v>0</v>
      </c>
      <c r="B996" s="478"/>
      <c r="C996" s="478"/>
      <c r="D996" s="478"/>
      <c r="E996" s="477"/>
      <c r="F996" s="482" t="s">
        <v>619</v>
      </c>
      <c r="G996" s="480"/>
      <c r="H996" s="480"/>
      <c r="I996" s="474"/>
      <c r="J996" s="471"/>
      <c r="K996" s="473"/>
      <c r="L996" s="470">
        <v>0</v>
      </c>
      <c r="M996" s="201">
        <v>289.29846608762847</v>
      </c>
      <c r="N996" s="201">
        <v>423.0996045</v>
      </c>
      <c r="O996" s="201">
        <v>41.094000000000001</v>
      </c>
      <c r="P996" s="470">
        <v>41.094000000000001</v>
      </c>
      <c r="Q996" s="471">
        <v>423.0996045</v>
      </c>
      <c r="R996" s="471">
        <v>289.29846608762847</v>
      </c>
      <c r="S996" s="470">
        <v>179.21487513999895</v>
      </c>
      <c r="T996" s="470">
        <v>179.21487513999895</v>
      </c>
      <c r="U996" s="470"/>
      <c r="V996" s="170">
        <v>110.73624527359912</v>
      </c>
    </row>
    <row r="997" spans="1:22" x14ac:dyDescent="0.25">
      <c r="A997">
        <v>0</v>
      </c>
      <c r="B997" s="478"/>
      <c r="C997" s="478"/>
      <c r="D997" s="478"/>
      <c r="E997" s="477"/>
      <c r="F997" s="482" t="s">
        <v>619</v>
      </c>
      <c r="G997" s="480"/>
      <c r="H997" s="480"/>
      <c r="I997" s="474"/>
      <c r="J997" s="471"/>
      <c r="K997" s="473"/>
      <c r="L997" s="470">
        <v>0</v>
      </c>
      <c r="M997" s="201">
        <v>289.29846608762847</v>
      </c>
      <c r="N997" s="201">
        <v>423.0996045</v>
      </c>
      <c r="O997" s="201">
        <v>41.094000000000001</v>
      </c>
      <c r="P997" s="470">
        <v>41.094000000000001</v>
      </c>
      <c r="Q997" s="471">
        <v>423.0996045</v>
      </c>
      <c r="R997" s="471">
        <v>289.29846608762847</v>
      </c>
      <c r="S997" s="470">
        <v>179.21487513999895</v>
      </c>
      <c r="T997" s="470">
        <v>179.21487513999895</v>
      </c>
      <c r="U997" s="470"/>
      <c r="V997" s="170">
        <v>110.73624527359912</v>
      </c>
    </row>
    <row r="998" spans="1:22" x14ac:dyDescent="0.25">
      <c r="A998">
        <v>0</v>
      </c>
      <c r="B998" s="478"/>
      <c r="C998" s="478"/>
      <c r="D998" s="478"/>
      <c r="E998" s="477"/>
      <c r="F998" s="481" t="s">
        <v>619</v>
      </c>
      <c r="G998" s="480"/>
      <c r="H998" s="480" t="s">
        <v>2198</v>
      </c>
      <c r="I998" s="474"/>
      <c r="J998" s="479"/>
      <c r="K998" s="473"/>
      <c r="L998" s="472">
        <v>0.19082200000000005</v>
      </c>
      <c r="M998" s="201">
        <v>289.20305508762846</v>
      </c>
      <c r="N998" s="201">
        <v>423.0996045</v>
      </c>
      <c r="O998" s="201">
        <v>41.094000000000001</v>
      </c>
      <c r="P998" s="470">
        <v>41.094000000000001</v>
      </c>
      <c r="Q998" s="471">
        <v>423.0996045</v>
      </c>
      <c r="R998" s="471">
        <v>289.10764408762844</v>
      </c>
      <c r="S998" s="470">
        <v>179.31028613999894</v>
      </c>
      <c r="T998" s="470">
        <v>179.40569713999895</v>
      </c>
      <c r="U998" s="479"/>
      <c r="V998" s="170">
        <v>110.83165627359911</v>
      </c>
    </row>
    <row r="999" spans="1:22" x14ac:dyDescent="0.25">
      <c r="A999">
        <v>0</v>
      </c>
      <c r="B999" s="478" t="s">
        <v>3081</v>
      </c>
      <c r="C999" s="478" t="s">
        <v>3188</v>
      </c>
      <c r="D999" s="478" t="s">
        <v>1981</v>
      </c>
      <c r="E999" s="477">
        <v>1794</v>
      </c>
      <c r="F999" s="470" t="s">
        <v>3172</v>
      </c>
      <c r="G999" s="476"/>
      <c r="H999" s="475" t="s">
        <v>1978</v>
      </c>
      <c r="I999" s="474">
        <v>40</v>
      </c>
      <c r="J999" s="471"/>
      <c r="K999" s="473"/>
      <c r="L999" s="472">
        <v>5.7403999999999997E-2</v>
      </c>
      <c r="M999" s="201">
        <v>289.07894208762843</v>
      </c>
      <c r="N999" s="201">
        <v>423.0996045</v>
      </c>
      <c r="O999" s="201">
        <v>41.094000000000001</v>
      </c>
      <c r="P999" s="470">
        <v>41.094000000000001</v>
      </c>
      <c r="Q999" s="471">
        <v>423.0996045</v>
      </c>
      <c r="R999" s="471">
        <v>289.05024008762842</v>
      </c>
      <c r="S999" s="470">
        <v>179.43439913999893</v>
      </c>
      <c r="T999" s="470">
        <v>179.46310113999894</v>
      </c>
      <c r="U999" s="470"/>
      <c r="V999" s="170">
        <v>110.9557692735991</v>
      </c>
    </row>
    <row r="1000" spans="1:22" x14ac:dyDescent="0.25">
      <c r="A1000">
        <v>0</v>
      </c>
      <c r="B1000" s="232"/>
      <c r="C1000" s="232"/>
      <c r="D1000" s="232"/>
      <c r="E1000" s="237"/>
      <c r="F1000" s="232" t="s">
        <v>619</v>
      </c>
      <c r="G1000" s="238"/>
      <c r="H1000" s="238" t="s">
        <v>1962</v>
      </c>
      <c r="I1000" s="467">
        <v>40</v>
      </c>
      <c r="J1000" s="240"/>
      <c r="K1000" s="466"/>
      <c r="L1000" s="240">
        <v>0.103502</v>
      </c>
      <c r="M1000" s="201">
        <v>288.9984890876284</v>
      </c>
      <c r="N1000" s="201">
        <v>423.0996045</v>
      </c>
      <c r="O1000" s="201">
        <v>41.094000000000001</v>
      </c>
      <c r="P1000" s="240">
        <v>41.094000000000001</v>
      </c>
      <c r="Q1000" s="240">
        <v>423.0996045</v>
      </c>
      <c r="R1000" s="240">
        <v>288.94673808762843</v>
      </c>
      <c r="S1000" s="240">
        <v>179.51485213999894</v>
      </c>
      <c r="T1000" s="240">
        <v>179.56660313999893</v>
      </c>
      <c r="U1000" s="240"/>
      <c r="V1000" s="170">
        <v>111.03622227359911</v>
      </c>
    </row>
    <row r="1001" spans="1:22" x14ac:dyDescent="0.25">
      <c r="A1001">
        <v>0</v>
      </c>
      <c r="B1001" s="232" t="s">
        <v>3081</v>
      </c>
      <c r="C1001" s="232" t="s">
        <v>3171</v>
      </c>
      <c r="D1001" s="232" t="s">
        <v>111</v>
      </c>
      <c r="E1001" s="237">
        <v>1796</v>
      </c>
      <c r="F1001" s="234" t="s">
        <v>792</v>
      </c>
      <c r="G1001" s="238" t="s">
        <v>2169</v>
      </c>
      <c r="H1001" s="238" t="s">
        <v>1951</v>
      </c>
      <c r="I1001" s="467"/>
      <c r="J1001" s="200"/>
      <c r="K1001" s="466"/>
      <c r="L1001" s="240">
        <v>0</v>
      </c>
      <c r="M1001" s="201">
        <v>288.94673808762843</v>
      </c>
      <c r="N1001" s="201">
        <v>423.0996045</v>
      </c>
      <c r="O1001" s="201">
        <v>41.094000000000001</v>
      </c>
      <c r="P1001" s="240">
        <v>41.094000000000001</v>
      </c>
      <c r="Q1001" s="240">
        <v>423.0996045</v>
      </c>
      <c r="R1001" s="240">
        <v>288.94673808762843</v>
      </c>
      <c r="S1001" s="240">
        <v>179.56660313999893</v>
      </c>
      <c r="T1001" s="240">
        <v>179.56660313999893</v>
      </c>
      <c r="U1001" s="240"/>
      <c r="V1001" s="170">
        <v>111.0879732735991</v>
      </c>
    </row>
    <row r="1002" spans="1:22" x14ac:dyDescent="0.25">
      <c r="A1002">
        <v>0</v>
      </c>
      <c r="B1002" s="232"/>
      <c r="C1002" s="232"/>
      <c r="D1002" s="232"/>
      <c r="E1002" s="237"/>
      <c r="F1002" s="469" t="s">
        <v>619</v>
      </c>
      <c r="G1002" s="238"/>
      <c r="H1002" s="238" t="s">
        <v>1969</v>
      </c>
      <c r="I1002" s="468"/>
      <c r="J1002" s="239"/>
      <c r="K1002" s="466"/>
      <c r="L1002" s="240">
        <v>0.14528199999999999</v>
      </c>
      <c r="M1002" s="201">
        <v>288.87409708762846</v>
      </c>
      <c r="N1002" s="201">
        <v>423.0996045</v>
      </c>
      <c r="O1002" s="201">
        <v>41.094000000000001</v>
      </c>
      <c r="P1002" s="240">
        <v>41.094000000000001</v>
      </c>
      <c r="Q1002" s="240">
        <v>423.0996045</v>
      </c>
      <c r="R1002" s="240">
        <v>288.80145608762842</v>
      </c>
      <c r="S1002" s="240">
        <v>179.63924413999894</v>
      </c>
      <c r="T1002" s="240">
        <v>179.71188513999894</v>
      </c>
      <c r="U1002" s="240"/>
      <c r="V1002" s="170">
        <v>111.16061427359911</v>
      </c>
    </row>
    <row r="1003" spans="1:22" x14ac:dyDescent="0.25">
      <c r="A1003">
        <v>0</v>
      </c>
      <c r="B1003" s="232" t="s">
        <v>3081</v>
      </c>
      <c r="C1003" s="232" t="s">
        <v>3171</v>
      </c>
      <c r="D1003" s="232" t="s">
        <v>3125</v>
      </c>
      <c r="E1003" s="237">
        <v>1797</v>
      </c>
      <c r="F1003" s="234" t="s">
        <v>1911</v>
      </c>
      <c r="G1003" s="238" t="s">
        <v>3123</v>
      </c>
      <c r="H1003" s="238" t="s">
        <v>3122</v>
      </c>
      <c r="I1003" s="467">
        <v>33</v>
      </c>
      <c r="J1003" s="200"/>
      <c r="K1003" s="466"/>
      <c r="L1003" s="240">
        <v>0</v>
      </c>
      <c r="M1003" s="201">
        <v>288.80145608762842</v>
      </c>
      <c r="N1003" s="201">
        <v>423.0996045</v>
      </c>
      <c r="O1003" s="201">
        <v>41.094000000000001</v>
      </c>
      <c r="P1003" s="240">
        <v>41.094000000000001</v>
      </c>
      <c r="Q1003" s="240">
        <v>423.0996045</v>
      </c>
      <c r="R1003" s="240">
        <v>288.80145608762842</v>
      </c>
      <c r="S1003" s="240">
        <v>179.71188513999894</v>
      </c>
      <c r="T1003" s="240">
        <v>179.71188513999894</v>
      </c>
      <c r="U1003" s="240"/>
      <c r="V1003" s="170">
        <v>111.23325527359911</v>
      </c>
    </row>
    <row r="1004" spans="1:22" x14ac:dyDescent="0.25">
      <c r="A1004">
        <v>0</v>
      </c>
      <c r="B1004" s="232"/>
      <c r="C1004" s="232"/>
      <c r="D1004" s="232"/>
      <c r="E1004" s="237"/>
      <c r="F1004" s="469" t="s">
        <v>619</v>
      </c>
      <c r="G1004" s="238"/>
      <c r="H1004" s="238" t="s">
        <v>1969</v>
      </c>
      <c r="I1004" s="468"/>
      <c r="J1004" s="239"/>
      <c r="K1004" s="466"/>
      <c r="L1004" s="240">
        <v>0</v>
      </c>
      <c r="M1004" s="201">
        <v>288.80145608762842</v>
      </c>
      <c r="N1004" s="201">
        <v>423.0996045</v>
      </c>
      <c r="O1004" s="201">
        <v>41.094000000000001</v>
      </c>
      <c r="P1004" s="240">
        <v>41.094000000000001</v>
      </c>
      <c r="Q1004" s="240">
        <v>423.0996045</v>
      </c>
      <c r="R1004" s="240">
        <v>288.80145608762842</v>
      </c>
      <c r="S1004" s="240">
        <v>179.71188513999894</v>
      </c>
      <c r="T1004" s="240">
        <v>179.71188513999894</v>
      </c>
      <c r="U1004" s="240"/>
      <c r="V1004" s="170">
        <v>111.23325527359911</v>
      </c>
    </row>
    <row r="1005" spans="1:22" x14ac:dyDescent="0.25">
      <c r="A1005">
        <v>0</v>
      </c>
      <c r="B1005" s="232" t="s">
        <v>3081</v>
      </c>
      <c r="C1005" s="232" t="s">
        <v>3171</v>
      </c>
      <c r="D1005" s="232" t="s">
        <v>1990</v>
      </c>
      <c r="E1005" s="237">
        <v>1797</v>
      </c>
      <c r="F1005" s="234" t="s">
        <v>3170</v>
      </c>
      <c r="G1005" s="238" t="s">
        <v>1988</v>
      </c>
      <c r="H1005" s="238" t="s">
        <v>1987</v>
      </c>
      <c r="I1005" s="467"/>
      <c r="J1005" s="200"/>
      <c r="K1005" s="466"/>
      <c r="L1005" s="240">
        <v>0</v>
      </c>
      <c r="M1005" s="201">
        <v>288.80145608762842</v>
      </c>
      <c r="N1005" s="201">
        <v>423.0996045</v>
      </c>
      <c r="O1005" s="201">
        <v>41.094000000000001</v>
      </c>
      <c r="P1005" s="240">
        <v>41.094000000000001</v>
      </c>
      <c r="Q1005" s="240">
        <v>423.0996045</v>
      </c>
      <c r="R1005" s="240">
        <v>288.80145608762842</v>
      </c>
      <c r="S1005" s="240">
        <v>179.71188513999894</v>
      </c>
      <c r="T1005" s="240">
        <v>179.71188513999894</v>
      </c>
      <c r="U1005" s="240"/>
      <c r="V1005" s="170">
        <v>111.23325527359911</v>
      </c>
    </row>
    <row r="1006" spans="1:22" x14ac:dyDescent="0.25">
      <c r="A1006">
        <v>0</v>
      </c>
      <c r="B1006" s="232"/>
      <c r="C1006" s="232"/>
      <c r="D1006" s="232"/>
      <c r="E1006" s="237"/>
      <c r="F1006" s="234" t="s">
        <v>619</v>
      </c>
      <c r="G1006" s="238"/>
      <c r="H1006" s="238" t="s">
        <v>1962</v>
      </c>
      <c r="I1006" s="467">
        <v>40</v>
      </c>
      <c r="J1006" s="200"/>
      <c r="K1006" s="466"/>
      <c r="L1006" s="240">
        <v>0.13121600000000003</v>
      </c>
      <c r="M1006" s="201">
        <v>288.73584808762843</v>
      </c>
      <c r="N1006" s="201">
        <v>423.0996045</v>
      </c>
      <c r="O1006" s="201">
        <v>41.094000000000001</v>
      </c>
      <c r="P1006" s="240">
        <v>41.094000000000001</v>
      </c>
      <c r="Q1006" s="240">
        <v>423.0996045</v>
      </c>
      <c r="R1006" s="240">
        <v>288.67024008762843</v>
      </c>
      <c r="S1006" s="240">
        <v>179.77749313999894</v>
      </c>
      <c r="T1006" s="240">
        <v>179.84310113999894</v>
      </c>
      <c r="U1006" s="240"/>
      <c r="V1006" s="170">
        <v>111.29886327359911</v>
      </c>
    </row>
    <row r="1007" spans="1:22" x14ac:dyDescent="0.25">
      <c r="A1007">
        <v>0</v>
      </c>
      <c r="B1007" s="478" t="s">
        <v>3081</v>
      </c>
      <c r="C1007" s="478" t="s">
        <v>3169</v>
      </c>
      <c r="D1007" s="478" t="s">
        <v>1981</v>
      </c>
      <c r="E1007" s="477">
        <v>1799</v>
      </c>
      <c r="F1007" s="470" t="s">
        <v>3168</v>
      </c>
      <c r="G1007" s="476"/>
      <c r="H1007" s="475" t="s">
        <v>1978</v>
      </c>
      <c r="I1007" s="474">
        <v>40</v>
      </c>
      <c r="J1007" s="470"/>
      <c r="K1007" s="473"/>
      <c r="L1007" s="472">
        <v>5.7403999999999997E-2</v>
      </c>
      <c r="M1007" s="201">
        <v>288.64153808762842</v>
      </c>
      <c r="N1007" s="201">
        <v>423.0996045</v>
      </c>
      <c r="O1007" s="201">
        <v>41.094000000000001</v>
      </c>
      <c r="P1007" s="470">
        <v>41.094000000000001</v>
      </c>
      <c r="Q1007" s="471">
        <v>423.0996045</v>
      </c>
      <c r="R1007" s="471">
        <v>288.61283608762841</v>
      </c>
      <c r="S1007" s="470">
        <v>179.87180313999892</v>
      </c>
      <c r="T1007" s="470">
        <v>179.90050513999893</v>
      </c>
      <c r="U1007" s="470"/>
      <c r="V1007" s="170">
        <v>111.39317327359909</v>
      </c>
    </row>
    <row r="1008" spans="1:22" x14ac:dyDescent="0.25">
      <c r="A1008">
        <v>0</v>
      </c>
      <c r="B1008" s="478"/>
      <c r="C1008" s="478"/>
      <c r="D1008" s="478"/>
      <c r="E1008" s="477"/>
      <c r="F1008" s="478" t="s">
        <v>619</v>
      </c>
      <c r="G1008" s="480"/>
      <c r="H1008" s="483" t="s">
        <v>2198</v>
      </c>
      <c r="I1008" s="474"/>
      <c r="J1008" s="470"/>
      <c r="K1008" s="473"/>
      <c r="L1008" s="472">
        <v>0.19082200000000005</v>
      </c>
      <c r="M1008" s="201">
        <v>288.5174250876284</v>
      </c>
      <c r="N1008" s="201">
        <v>423.0996045</v>
      </c>
      <c r="O1008" s="201">
        <v>41.094000000000001</v>
      </c>
      <c r="P1008" s="470">
        <v>41.094000000000001</v>
      </c>
      <c r="Q1008" s="471">
        <v>423.0996045</v>
      </c>
      <c r="R1008" s="471">
        <v>288.42201408762838</v>
      </c>
      <c r="S1008" s="470">
        <v>179.99591613999891</v>
      </c>
      <c r="T1008" s="470">
        <v>180.09132713999892</v>
      </c>
      <c r="U1008" s="479"/>
      <c r="V1008" s="170">
        <v>111.51728627359908</v>
      </c>
    </row>
    <row r="1009" spans="1:22" x14ac:dyDescent="0.25">
      <c r="A1009">
        <v>0</v>
      </c>
      <c r="B1009" s="478" t="s">
        <v>3081</v>
      </c>
      <c r="C1009" s="478" t="s">
        <v>3169</v>
      </c>
      <c r="D1009" s="478" t="s">
        <v>2197</v>
      </c>
      <c r="E1009" s="477">
        <v>1802</v>
      </c>
      <c r="F1009" s="482" t="s">
        <v>3167</v>
      </c>
      <c r="G1009" s="480"/>
      <c r="H1009" s="480" t="s">
        <v>3072</v>
      </c>
      <c r="I1009" s="474">
        <v>34</v>
      </c>
      <c r="J1009" s="471"/>
      <c r="K1009" s="473"/>
      <c r="L1009" s="470">
        <v>0.29817100000000002</v>
      </c>
      <c r="M1009" s="201">
        <v>288.27292858762837</v>
      </c>
      <c r="N1009" s="201">
        <v>423.0996045</v>
      </c>
      <c r="O1009" s="201">
        <v>41.094000000000001</v>
      </c>
      <c r="P1009" s="470">
        <v>41.094000000000001</v>
      </c>
      <c r="Q1009" s="471">
        <v>423.0996045</v>
      </c>
      <c r="R1009" s="471">
        <v>288.12384308762836</v>
      </c>
      <c r="S1009" s="470">
        <v>180.24041263999891</v>
      </c>
      <c r="T1009" s="470">
        <v>180.38949813999892</v>
      </c>
      <c r="U1009" s="470"/>
      <c r="V1009" s="170">
        <v>111.76178277359908</v>
      </c>
    </row>
    <row r="1010" spans="1:22" x14ac:dyDescent="0.25">
      <c r="A1010">
        <v>0</v>
      </c>
      <c r="B1010" s="478"/>
      <c r="C1010" s="478"/>
      <c r="D1010" s="478"/>
      <c r="E1010" s="477"/>
      <c r="F1010" s="482" t="s">
        <v>619</v>
      </c>
      <c r="G1010" s="480"/>
      <c r="H1010" s="480"/>
      <c r="I1010" s="474"/>
      <c r="J1010" s="471"/>
      <c r="K1010" s="473"/>
      <c r="L1010" s="470">
        <v>0</v>
      </c>
      <c r="M1010" s="201">
        <v>288.12384308762836</v>
      </c>
      <c r="N1010" s="201">
        <v>423.0996045</v>
      </c>
      <c r="O1010" s="201">
        <v>41.094000000000001</v>
      </c>
      <c r="P1010" s="470">
        <v>41.094000000000001</v>
      </c>
      <c r="Q1010" s="471">
        <v>423.0996045</v>
      </c>
      <c r="R1010" s="471">
        <v>288.12384308762836</v>
      </c>
      <c r="S1010" s="470">
        <v>180.38949813999892</v>
      </c>
      <c r="T1010" s="470">
        <v>180.38949813999892</v>
      </c>
      <c r="U1010" s="470"/>
      <c r="V1010" s="170">
        <v>111.91086827359909</v>
      </c>
    </row>
    <row r="1011" spans="1:22" x14ac:dyDescent="0.25">
      <c r="A1011">
        <v>0</v>
      </c>
      <c r="B1011" s="478" t="s">
        <v>3081</v>
      </c>
      <c r="C1011" s="478" t="s">
        <v>3169</v>
      </c>
      <c r="D1011" s="478" t="s">
        <v>2174</v>
      </c>
      <c r="E1011" s="477">
        <v>1804</v>
      </c>
      <c r="F1011" s="482" t="s">
        <v>3166</v>
      </c>
      <c r="G1011" s="480"/>
      <c r="H1011" s="480" t="s">
        <v>2172</v>
      </c>
      <c r="I1011" s="474"/>
      <c r="J1011" s="471"/>
      <c r="K1011" s="473"/>
      <c r="L1011" s="470">
        <v>0</v>
      </c>
      <c r="M1011" s="201">
        <v>288.12384308762836</v>
      </c>
      <c r="N1011" s="201">
        <v>423.0996045</v>
      </c>
      <c r="O1011" s="201">
        <v>41.094000000000001</v>
      </c>
      <c r="P1011" s="470">
        <v>41.094000000000001</v>
      </c>
      <c r="Q1011" s="471">
        <v>423.0996045</v>
      </c>
      <c r="R1011" s="471">
        <v>288.12384308762836</v>
      </c>
      <c r="S1011" s="470">
        <v>180.38949813999892</v>
      </c>
      <c r="T1011" s="470">
        <v>180.38949813999892</v>
      </c>
      <c r="U1011" s="470"/>
      <c r="V1011" s="170">
        <v>111.91086827359909</v>
      </c>
    </row>
    <row r="1012" spans="1:22" x14ac:dyDescent="0.25">
      <c r="A1012">
        <v>0</v>
      </c>
      <c r="B1012" s="478"/>
      <c r="C1012" s="478"/>
      <c r="D1012" s="478"/>
      <c r="E1012" s="477"/>
      <c r="F1012" s="482"/>
      <c r="G1012" s="480"/>
      <c r="H1012" s="480" t="s">
        <v>1962</v>
      </c>
      <c r="I1012" s="474">
        <v>40</v>
      </c>
      <c r="J1012" s="471"/>
      <c r="K1012" s="473"/>
      <c r="L1012" s="470">
        <v>9.650984E-2</v>
      </c>
      <c r="M1012" s="201">
        <v>288.07558816762833</v>
      </c>
      <c r="N1012" s="201">
        <v>423.0996045</v>
      </c>
      <c r="O1012" s="201">
        <v>41.094000000000001</v>
      </c>
      <c r="P1012" s="470">
        <v>41.094000000000001</v>
      </c>
      <c r="Q1012" s="471">
        <v>423.0996045</v>
      </c>
      <c r="R1012" s="471">
        <v>288.02733324762835</v>
      </c>
      <c r="S1012" s="470">
        <v>180.43775305999893</v>
      </c>
      <c r="T1012" s="470">
        <v>180.48600797999893</v>
      </c>
      <c r="U1012" s="470"/>
      <c r="V1012" s="170">
        <v>111.9591231935991</v>
      </c>
    </row>
    <row r="1013" spans="1:22" x14ac:dyDescent="0.25">
      <c r="A1013">
        <v>0</v>
      </c>
      <c r="B1013" s="478" t="s">
        <v>3081</v>
      </c>
      <c r="C1013" s="478" t="s">
        <v>3169</v>
      </c>
      <c r="D1013" s="478" t="s">
        <v>111</v>
      </c>
      <c r="E1013" s="477">
        <v>1805</v>
      </c>
      <c r="F1013" s="482" t="s">
        <v>885</v>
      </c>
      <c r="G1013" s="480" t="s">
        <v>3135</v>
      </c>
      <c r="H1013" s="480" t="s">
        <v>3134</v>
      </c>
      <c r="I1013" s="474"/>
      <c r="J1013" s="471"/>
      <c r="K1013" s="473"/>
      <c r="L1013" s="470">
        <v>0</v>
      </c>
      <c r="M1013" s="201">
        <v>288.02733324762835</v>
      </c>
      <c r="N1013" s="201">
        <v>423.0996045</v>
      </c>
      <c r="O1013" s="201">
        <v>41.094000000000001</v>
      </c>
      <c r="P1013" s="470">
        <v>41.094000000000001</v>
      </c>
      <c r="Q1013" s="471">
        <v>423.0996045</v>
      </c>
      <c r="R1013" s="471">
        <v>288.02733324762835</v>
      </c>
      <c r="S1013" s="470">
        <v>180.48600797999893</v>
      </c>
      <c r="T1013" s="470">
        <v>180.48600797999893</v>
      </c>
      <c r="U1013" s="470"/>
      <c r="V1013" s="170">
        <v>112.0073781135991</v>
      </c>
    </row>
    <row r="1014" spans="1:22" x14ac:dyDescent="0.25">
      <c r="A1014">
        <v>0</v>
      </c>
      <c r="B1014" s="478"/>
      <c r="C1014" s="478"/>
      <c r="D1014" s="478"/>
      <c r="E1014" s="477"/>
      <c r="F1014" s="482"/>
      <c r="G1014" s="480"/>
      <c r="H1014" s="480" t="s">
        <v>3133</v>
      </c>
      <c r="I1014" s="474">
        <v>40</v>
      </c>
      <c r="J1014" s="471"/>
      <c r="K1014" s="473"/>
      <c r="L1014" s="470">
        <v>5.5879999999999999E-2</v>
      </c>
      <c r="M1014" s="201">
        <v>287.99939324762835</v>
      </c>
      <c r="N1014" s="201">
        <v>423.0996045</v>
      </c>
      <c r="O1014" s="201">
        <v>41.094000000000001</v>
      </c>
      <c r="P1014" s="470">
        <v>41.094000000000001</v>
      </c>
      <c r="Q1014" s="471">
        <v>423.0996045</v>
      </c>
      <c r="R1014" s="471">
        <v>287.97145324762835</v>
      </c>
      <c r="S1014" s="470">
        <v>180.51394797999893</v>
      </c>
      <c r="T1014" s="470">
        <v>180.54188797999893</v>
      </c>
      <c r="U1014" s="470"/>
      <c r="V1014" s="170">
        <v>112.0353181135991</v>
      </c>
    </row>
    <row r="1015" spans="1:22" x14ac:dyDescent="0.25">
      <c r="A1015">
        <v>0</v>
      </c>
      <c r="B1015" s="478"/>
      <c r="C1015" s="478"/>
      <c r="D1015" s="478"/>
      <c r="E1015" s="477"/>
      <c r="F1015" s="482" t="s">
        <v>619</v>
      </c>
      <c r="G1015" s="480"/>
      <c r="H1015" s="480" t="s">
        <v>3132</v>
      </c>
      <c r="I1015" s="474">
        <v>40</v>
      </c>
      <c r="J1015" s="471"/>
      <c r="K1015" s="473"/>
      <c r="L1015" s="470">
        <v>7.6135999999999981E-2</v>
      </c>
      <c r="M1015" s="201">
        <v>287.93338524762834</v>
      </c>
      <c r="N1015" s="201">
        <v>423.0996045</v>
      </c>
      <c r="O1015" s="201">
        <v>41.094000000000001</v>
      </c>
      <c r="P1015" s="470">
        <v>41.094000000000001</v>
      </c>
      <c r="Q1015" s="471">
        <v>423.0996045</v>
      </c>
      <c r="R1015" s="471">
        <v>287.89531724762833</v>
      </c>
      <c r="S1015" s="470">
        <v>180.57995597999891</v>
      </c>
      <c r="T1015" s="470">
        <v>180.61802397999892</v>
      </c>
      <c r="U1015" s="470"/>
      <c r="V1015" s="170">
        <v>112.10132611359909</v>
      </c>
    </row>
    <row r="1016" spans="1:22" x14ac:dyDescent="0.25">
      <c r="A1016">
        <v>0</v>
      </c>
      <c r="B1016" s="478" t="s">
        <v>3081</v>
      </c>
      <c r="C1016" s="478" t="s">
        <v>3169</v>
      </c>
      <c r="D1016" s="478" t="s">
        <v>2187</v>
      </c>
      <c r="E1016" s="477">
        <v>1809</v>
      </c>
      <c r="F1016" s="482" t="s">
        <v>3165</v>
      </c>
      <c r="G1016" s="480" t="s">
        <v>2185</v>
      </c>
      <c r="H1016" s="480" t="s">
        <v>2184</v>
      </c>
      <c r="I1016" s="474">
        <v>40</v>
      </c>
      <c r="J1016" s="471"/>
      <c r="K1016" s="473"/>
      <c r="L1016" s="470">
        <v>0.5</v>
      </c>
      <c r="M1016" s="201">
        <v>287.64531724762833</v>
      </c>
      <c r="N1016" s="201">
        <v>423.0996045</v>
      </c>
      <c r="O1016" s="201">
        <v>41.094000000000001</v>
      </c>
      <c r="P1016" s="470">
        <v>41.094000000000001</v>
      </c>
      <c r="Q1016" s="471">
        <v>423.0996045</v>
      </c>
      <c r="R1016" s="471">
        <v>287.39531724762833</v>
      </c>
      <c r="S1016" s="470">
        <v>180.86802397999892</v>
      </c>
      <c r="T1016" s="470">
        <v>181.11802397999892</v>
      </c>
      <c r="U1016" s="470"/>
      <c r="V1016" s="170">
        <v>112.3893941135991</v>
      </c>
    </row>
    <row r="1017" spans="1:22" x14ac:dyDescent="0.25">
      <c r="A1017">
        <v>0</v>
      </c>
      <c r="B1017" s="478"/>
      <c r="C1017" s="478"/>
      <c r="D1017" s="478"/>
      <c r="E1017" s="477"/>
      <c r="F1017" s="482" t="s">
        <v>619</v>
      </c>
      <c r="G1017" s="480"/>
      <c r="H1017" s="480" t="s">
        <v>3129</v>
      </c>
      <c r="I1017" s="474">
        <v>40</v>
      </c>
      <c r="J1017" s="471"/>
      <c r="K1017" s="473"/>
      <c r="L1017" s="470">
        <v>7.6135999999999981E-2</v>
      </c>
      <c r="M1017" s="201">
        <v>287.35724924762832</v>
      </c>
      <c r="N1017" s="201">
        <v>423.0996045</v>
      </c>
      <c r="O1017" s="201">
        <v>41.094000000000001</v>
      </c>
      <c r="P1017" s="470">
        <v>41.094000000000001</v>
      </c>
      <c r="Q1017" s="471">
        <v>423.0996045</v>
      </c>
      <c r="R1017" s="471">
        <v>287.31918124762831</v>
      </c>
      <c r="S1017" s="470">
        <v>181.15609197999891</v>
      </c>
      <c r="T1017" s="470">
        <v>181.19415997999891</v>
      </c>
      <c r="U1017" s="470"/>
      <c r="V1017" s="170">
        <v>112.67746211359908</v>
      </c>
    </row>
    <row r="1018" spans="1:22" x14ac:dyDescent="0.25">
      <c r="A1018">
        <v>0</v>
      </c>
      <c r="B1018" s="478"/>
      <c r="C1018" s="478"/>
      <c r="D1018" s="478"/>
      <c r="E1018" s="477"/>
      <c r="F1018" s="482"/>
      <c r="G1018" s="480"/>
      <c r="H1018" s="480" t="s">
        <v>1962</v>
      </c>
      <c r="I1018" s="474"/>
      <c r="J1018" s="471"/>
      <c r="K1018" s="473"/>
      <c r="L1018" s="470">
        <v>9.9516999999999994E-2</v>
      </c>
      <c r="M1018" s="201">
        <v>287.26942274762831</v>
      </c>
      <c r="N1018" s="201">
        <v>423.0996045</v>
      </c>
      <c r="O1018" s="201">
        <v>41.094000000000001</v>
      </c>
      <c r="P1018" s="470">
        <v>41.094000000000001</v>
      </c>
      <c r="Q1018" s="471">
        <v>423.0996045</v>
      </c>
      <c r="R1018" s="471">
        <v>287.21966424762832</v>
      </c>
      <c r="S1018" s="470">
        <v>181.24391847999891</v>
      </c>
      <c r="T1018" s="470">
        <v>181.29367697999891</v>
      </c>
      <c r="U1018" s="470"/>
      <c r="V1018" s="170">
        <v>112.76528861359908</v>
      </c>
    </row>
    <row r="1019" spans="1:22" x14ac:dyDescent="0.25">
      <c r="A1019">
        <v>0</v>
      </c>
      <c r="B1019" s="478" t="s">
        <v>3081</v>
      </c>
      <c r="C1019" s="478" t="s">
        <v>3169</v>
      </c>
      <c r="D1019" s="478" t="s">
        <v>2194</v>
      </c>
      <c r="E1019" s="477">
        <v>1814</v>
      </c>
      <c r="F1019" s="482" t="s">
        <v>3164</v>
      </c>
      <c r="G1019" s="480"/>
      <c r="H1019" s="480" t="s">
        <v>3072</v>
      </c>
      <c r="I1019" s="474">
        <v>34</v>
      </c>
      <c r="J1019" s="471"/>
      <c r="K1019" s="473"/>
      <c r="L1019" s="470">
        <v>0.29817100000000002</v>
      </c>
      <c r="M1019" s="201">
        <v>287.0705787476283</v>
      </c>
      <c r="N1019" s="201">
        <v>423.0996045</v>
      </c>
      <c r="O1019" s="201">
        <v>41.094000000000001</v>
      </c>
      <c r="P1019" s="470">
        <v>41.094000000000001</v>
      </c>
      <c r="Q1019" s="471">
        <v>423.0996045</v>
      </c>
      <c r="R1019" s="471">
        <v>286.92149324762829</v>
      </c>
      <c r="S1019" s="470">
        <v>181.44276247999889</v>
      </c>
      <c r="T1019" s="470">
        <v>181.5918479799989</v>
      </c>
      <c r="U1019" s="470"/>
      <c r="V1019" s="170">
        <v>112.96413261359906</v>
      </c>
    </row>
    <row r="1020" spans="1:22" x14ac:dyDescent="0.25">
      <c r="A1020">
        <v>0</v>
      </c>
      <c r="B1020" s="478"/>
      <c r="C1020" s="478"/>
      <c r="D1020" s="478"/>
      <c r="E1020" s="477"/>
      <c r="F1020" s="482" t="s">
        <v>619</v>
      </c>
      <c r="G1020" s="480"/>
      <c r="H1020" s="480"/>
      <c r="I1020" s="474"/>
      <c r="J1020" s="471"/>
      <c r="K1020" s="473"/>
      <c r="L1020" s="470">
        <v>0</v>
      </c>
      <c r="M1020" s="201">
        <v>286.92149324762829</v>
      </c>
      <c r="N1020" s="201">
        <v>423.0996045</v>
      </c>
      <c r="O1020" s="201">
        <v>41.094000000000001</v>
      </c>
      <c r="P1020" s="470">
        <v>41.094000000000001</v>
      </c>
      <c r="Q1020" s="471">
        <v>423.0996045</v>
      </c>
      <c r="R1020" s="471">
        <v>286.92149324762829</v>
      </c>
      <c r="S1020" s="470">
        <v>181.5918479799989</v>
      </c>
      <c r="T1020" s="470">
        <v>181.5918479799989</v>
      </c>
      <c r="U1020" s="470"/>
      <c r="V1020" s="170">
        <v>113.11321811359907</v>
      </c>
    </row>
    <row r="1021" spans="1:22" x14ac:dyDescent="0.25">
      <c r="A1021">
        <v>0</v>
      </c>
      <c r="B1021" s="478"/>
      <c r="C1021" s="478"/>
      <c r="D1021" s="478"/>
      <c r="E1021" s="477"/>
      <c r="F1021" s="482" t="s">
        <v>619</v>
      </c>
      <c r="G1021" s="480"/>
      <c r="H1021" s="480"/>
      <c r="I1021" s="474"/>
      <c r="J1021" s="471"/>
      <c r="K1021" s="473"/>
      <c r="L1021" s="470">
        <v>0</v>
      </c>
      <c r="M1021" s="201">
        <v>286.92149324762829</v>
      </c>
      <c r="N1021" s="201">
        <v>423.0996045</v>
      </c>
      <c r="O1021" s="201">
        <v>41.094000000000001</v>
      </c>
      <c r="P1021" s="470">
        <v>41.094000000000001</v>
      </c>
      <c r="Q1021" s="471">
        <v>423.0996045</v>
      </c>
      <c r="R1021" s="471">
        <v>286.92149324762829</v>
      </c>
      <c r="S1021" s="470">
        <v>181.5918479799989</v>
      </c>
      <c r="T1021" s="470">
        <v>181.5918479799989</v>
      </c>
      <c r="U1021" s="470"/>
      <c r="V1021" s="170">
        <v>113.11321811359907</v>
      </c>
    </row>
    <row r="1022" spans="1:22" x14ac:dyDescent="0.25">
      <c r="A1022">
        <v>0</v>
      </c>
      <c r="B1022" s="478"/>
      <c r="C1022" s="478"/>
      <c r="D1022" s="478"/>
      <c r="E1022" s="477"/>
      <c r="F1022" s="482" t="s">
        <v>619</v>
      </c>
      <c r="G1022" s="480"/>
      <c r="H1022" s="480" t="s">
        <v>1962</v>
      </c>
      <c r="I1022" s="474"/>
      <c r="J1022" s="471"/>
      <c r="K1022" s="473"/>
      <c r="L1022" s="470">
        <v>9.9516999999999994E-2</v>
      </c>
      <c r="M1022" s="201">
        <v>286.8717347476283</v>
      </c>
      <c r="N1022" s="201">
        <v>423.0996045</v>
      </c>
      <c r="O1022" s="201">
        <v>41.094000000000001</v>
      </c>
      <c r="P1022" s="470">
        <v>41.094000000000001</v>
      </c>
      <c r="Q1022" s="471">
        <v>423.0996045</v>
      </c>
      <c r="R1022" s="471">
        <v>286.8219762476283</v>
      </c>
      <c r="S1022" s="470">
        <v>181.6416064799989</v>
      </c>
      <c r="T1022" s="470">
        <v>181.69136497999889</v>
      </c>
      <c r="U1022" s="470"/>
      <c r="V1022" s="170">
        <v>113.16297661359907</v>
      </c>
    </row>
    <row r="1023" spans="1:22" x14ac:dyDescent="0.25">
      <c r="A1023">
        <v>0</v>
      </c>
      <c r="B1023" s="478" t="s">
        <v>3081</v>
      </c>
      <c r="C1023" s="478" t="s">
        <v>3169</v>
      </c>
      <c r="D1023" s="478" t="s">
        <v>2192</v>
      </c>
      <c r="E1023" s="477">
        <v>1818</v>
      </c>
      <c r="F1023" s="482" t="s">
        <v>3163</v>
      </c>
      <c r="G1023" s="480"/>
      <c r="H1023" s="480" t="s">
        <v>3072</v>
      </c>
      <c r="I1023" s="474">
        <v>34</v>
      </c>
      <c r="J1023" s="471"/>
      <c r="K1023" s="473"/>
      <c r="L1023" s="470">
        <v>0.29817100000000002</v>
      </c>
      <c r="M1023" s="201">
        <v>286.67289074762829</v>
      </c>
      <c r="N1023" s="201">
        <v>423.0996045</v>
      </c>
      <c r="O1023" s="201">
        <v>41.094000000000001</v>
      </c>
      <c r="P1023" s="470">
        <v>41.094000000000001</v>
      </c>
      <c r="Q1023" s="471">
        <v>423.0996045</v>
      </c>
      <c r="R1023" s="471">
        <v>286.52380524762827</v>
      </c>
      <c r="S1023" s="470">
        <v>181.84045047999888</v>
      </c>
      <c r="T1023" s="470">
        <v>181.98953597999889</v>
      </c>
      <c r="U1023" s="470"/>
      <c r="V1023" s="170">
        <v>113.36182061359905</v>
      </c>
    </row>
    <row r="1024" spans="1:22" x14ac:dyDescent="0.25">
      <c r="A1024">
        <v>0</v>
      </c>
      <c r="B1024" s="478"/>
      <c r="C1024" s="478"/>
      <c r="D1024" s="478"/>
      <c r="E1024" s="477"/>
      <c r="F1024" s="482" t="s">
        <v>619</v>
      </c>
      <c r="G1024" s="480"/>
      <c r="H1024" s="480"/>
      <c r="I1024" s="474"/>
      <c r="J1024" s="471"/>
      <c r="K1024" s="473"/>
      <c r="L1024" s="470">
        <v>0</v>
      </c>
      <c r="M1024" s="201">
        <v>286.52380524762827</v>
      </c>
      <c r="N1024" s="201">
        <v>423.0996045</v>
      </c>
      <c r="O1024" s="201">
        <v>41.094000000000001</v>
      </c>
      <c r="P1024" s="470">
        <v>41.094000000000001</v>
      </c>
      <c r="Q1024" s="471">
        <v>423.0996045</v>
      </c>
      <c r="R1024" s="471">
        <v>286.52380524762827</v>
      </c>
      <c r="S1024" s="470">
        <v>181.98953597999889</v>
      </c>
      <c r="T1024" s="470">
        <v>181.98953597999889</v>
      </c>
      <c r="U1024" s="470"/>
      <c r="V1024" s="170">
        <v>113.51090611359906</v>
      </c>
    </row>
    <row r="1025" spans="1:22" x14ac:dyDescent="0.25">
      <c r="A1025">
        <v>0</v>
      </c>
      <c r="B1025" s="478"/>
      <c r="C1025" s="478"/>
      <c r="D1025" s="478"/>
      <c r="E1025" s="477"/>
      <c r="F1025" s="482" t="s">
        <v>619</v>
      </c>
      <c r="G1025" s="480"/>
      <c r="H1025" s="480"/>
      <c r="I1025" s="474"/>
      <c r="J1025" s="471"/>
      <c r="K1025" s="473"/>
      <c r="L1025" s="470">
        <v>0</v>
      </c>
      <c r="M1025" s="201">
        <v>286.52380524762827</v>
      </c>
      <c r="N1025" s="201">
        <v>423.0996045</v>
      </c>
      <c r="O1025" s="201">
        <v>41.094000000000001</v>
      </c>
      <c r="P1025" s="470">
        <v>41.094000000000001</v>
      </c>
      <c r="Q1025" s="471">
        <v>423.0996045</v>
      </c>
      <c r="R1025" s="471">
        <v>286.52380524762827</v>
      </c>
      <c r="S1025" s="470">
        <v>181.98953597999889</v>
      </c>
      <c r="T1025" s="470">
        <v>181.98953597999889</v>
      </c>
      <c r="U1025" s="470"/>
      <c r="V1025" s="170">
        <v>113.51090611359906</v>
      </c>
    </row>
    <row r="1026" spans="1:22" x14ac:dyDescent="0.25">
      <c r="A1026">
        <v>0</v>
      </c>
      <c r="B1026" s="478"/>
      <c r="C1026" s="478"/>
      <c r="D1026" s="478"/>
      <c r="E1026" s="477"/>
      <c r="F1026" s="482" t="s">
        <v>619</v>
      </c>
      <c r="G1026" s="480"/>
      <c r="H1026" s="480" t="s">
        <v>1962</v>
      </c>
      <c r="I1026" s="474"/>
      <c r="J1026" s="471"/>
      <c r="K1026" s="473"/>
      <c r="L1026" s="470">
        <v>9.9516999999999994E-2</v>
      </c>
      <c r="M1026" s="201">
        <v>286.47404674762828</v>
      </c>
      <c r="N1026" s="201">
        <v>423.0996045</v>
      </c>
      <c r="O1026" s="201">
        <v>41.094000000000001</v>
      </c>
      <c r="P1026" s="470">
        <v>41.094000000000001</v>
      </c>
      <c r="Q1026" s="471">
        <v>423.0996045</v>
      </c>
      <c r="R1026" s="471">
        <v>286.42428824762828</v>
      </c>
      <c r="S1026" s="470">
        <v>182.03929447999889</v>
      </c>
      <c r="T1026" s="470">
        <v>182.08905297999888</v>
      </c>
      <c r="U1026" s="470"/>
      <c r="V1026" s="170">
        <v>113.56066461359906</v>
      </c>
    </row>
    <row r="1027" spans="1:22" x14ac:dyDescent="0.25">
      <c r="A1027">
        <v>0</v>
      </c>
      <c r="B1027" s="478" t="s">
        <v>3081</v>
      </c>
      <c r="C1027" s="478" t="s">
        <v>3169</v>
      </c>
      <c r="D1027" s="478" t="s">
        <v>2190</v>
      </c>
      <c r="E1027" s="477">
        <v>1822</v>
      </c>
      <c r="F1027" s="482" t="s">
        <v>3162</v>
      </c>
      <c r="G1027" s="480"/>
      <c r="H1027" s="480" t="s">
        <v>3072</v>
      </c>
      <c r="I1027" s="474">
        <v>34</v>
      </c>
      <c r="J1027" s="471"/>
      <c r="K1027" s="473"/>
      <c r="L1027" s="470">
        <v>0.29817100000000002</v>
      </c>
      <c r="M1027" s="201">
        <v>286.27520274762827</v>
      </c>
      <c r="N1027" s="201">
        <v>423.0996045</v>
      </c>
      <c r="O1027" s="201">
        <v>41.094000000000001</v>
      </c>
      <c r="P1027" s="470">
        <v>41.094000000000001</v>
      </c>
      <c r="Q1027" s="471">
        <v>423.0996045</v>
      </c>
      <c r="R1027" s="471">
        <v>286.12611724762826</v>
      </c>
      <c r="S1027" s="470">
        <v>182.23813847999887</v>
      </c>
      <c r="T1027" s="470">
        <v>182.38722397999888</v>
      </c>
      <c r="U1027" s="470"/>
      <c r="V1027" s="170">
        <v>113.75950861359904</v>
      </c>
    </row>
    <row r="1028" spans="1:22" x14ac:dyDescent="0.25">
      <c r="A1028">
        <v>0</v>
      </c>
      <c r="B1028" s="478"/>
      <c r="C1028" s="478"/>
      <c r="D1028" s="478"/>
      <c r="E1028" s="477"/>
      <c r="F1028" s="482" t="s">
        <v>619</v>
      </c>
      <c r="G1028" s="480"/>
      <c r="H1028" s="480"/>
      <c r="I1028" s="474"/>
      <c r="J1028" s="471"/>
      <c r="K1028" s="473"/>
      <c r="L1028" s="470">
        <v>0</v>
      </c>
      <c r="M1028" s="201">
        <v>286.12611724762826</v>
      </c>
      <c r="N1028" s="201">
        <v>423.0996045</v>
      </c>
      <c r="O1028" s="201">
        <v>41.094000000000001</v>
      </c>
      <c r="P1028" s="470">
        <v>41.094000000000001</v>
      </c>
      <c r="Q1028" s="471">
        <v>423.0996045</v>
      </c>
      <c r="R1028" s="471">
        <v>286.12611724762826</v>
      </c>
      <c r="S1028" s="470">
        <v>182.38722397999888</v>
      </c>
      <c r="T1028" s="470">
        <v>182.38722397999888</v>
      </c>
      <c r="U1028" s="470"/>
      <c r="V1028" s="170">
        <v>113.90859411359905</v>
      </c>
    </row>
    <row r="1029" spans="1:22" x14ac:dyDescent="0.25">
      <c r="A1029">
        <v>0</v>
      </c>
      <c r="B1029" s="478" t="s">
        <v>3081</v>
      </c>
      <c r="C1029" s="478" t="s">
        <v>3169</v>
      </c>
      <c r="D1029" s="478" t="s">
        <v>2174</v>
      </c>
      <c r="E1029" s="477">
        <v>1824</v>
      </c>
      <c r="F1029" s="482" t="s">
        <v>3161</v>
      </c>
      <c r="G1029" s="480"/>
      <c r="H1029" s="480" t="s">
        <v>2172</v>
      </c>
      <c r="I1029" s="474"/>
      <c r="J1029" s="471"/>
      <c r="K1029" s="473"/>
      <c r="L1029" s="470">
        <v>0</v>
      </c>
      <c r="M1029" s="201">
        <v>286.12611724762826</v>
      </c>
      <c r="N1029" s="201">
        <v>423.0996045</v>
      </c>
      <c r="O1029" s="201">
        <v>41.094000000000001</v>
      </c>
      <c r="P1029" s="470">
        <v>41.094000000000001</v>
      </c>
      <c r="Q1029" s="471">
        <v>423.0996045</v>
      </c>
      <c r="R1029" s="471">
        <v>286.12611724762826</v>
      </c>
      <c r="S1029" s="470">
        <v>182.38722397999888</v>
      </c>
      <c r="T1029" s="470">
        <v>182.38722397999888</v>
      </c>
      <c r="U1029" s="470"/>
      <c r="V1029" s="170">
        <v>113.90859411359905</v>
      </c>
    </row>
    <row r="1030" spans="1:22" x14ac:dyDescent="0.25">
      <c r="A1030">
        <v>0</v>
      </c>
      <c r="B1030" s="478"/>
      <c r="C1030" s="478"/>
      <c r="D1030" s="478"/>
      <c r="E1030" s="477"/>
      <c r="F1030" s="482"/>
      <c r="G1030" s="480"/>
      <c r="H1030" s="480" t="s">
        <v>1962</v>
      </c>
      <c r="I1030" s="474"/>
      <c r="J1030" s="471"/>
      <c r="K1030" s="473"/>
      <c r="L1030" s="470">
        <v>9.650984E-2</v>
      </c>
      <c r="M1030" s="201">
        <v>286.07786232762828</v>
      </c>
      <c r="N1030" s="201">
        <v>423.0996045</v>
      </c>
      <c r="O1030" s="201">
        <v>41.094000000000001</v>
      </c>
      <c r="P1030" s="470">
        <v>41.094000000000001</v>
      </c>
      <c r="Q1030" s="471">
        <v>423.0996045</v>
      </c>
      <c r="R1030" s="471">
        <v>286.02960740762825</v>
      </c>
      <c r="S1030" s="470">
        <v>182.43547889999888</v>
      </c>
      <c r="T1030" s="470">
        <v>182.48373381999889</v>
      </c>
      <c r="U1030" s="470"/>
      <c r="V1030" s="170">
        <v>113.95684903359906</v>
      </c>
    </row>
    <row r="1031" spans="1:22" x14ac:dyDescent="0.25">
      <c r="A1031">
        <v>0</v>
      </c>
      <c r="B1031" s="478" t="s">
        <v>3081</v>
      </c>
      <c r="C1031" s="478" t="s">
        <v>3169</v>
      </c>
      <c r="D1031" s="478" t="s">
        <v>111</v>
      </c>
      <c r="E1031" s="477">
        <v>1825</v>
      </c>
      <c r="F1031" s="482" t="s">
        <v>886</v>
      </c>
      <c r="G1031" s="480" t="s">
        <v>3135</v>
      </c>
      <c r="H1031" s="480" t="s">
        <v>3134</v>
      </c>
      <c r="I1031" s="474">
        <v>40</v>
      </c>
      <c r="J1031" s="471"/>
      <c r="K1031" s="473"/>
      <c r="L1031" s="470">
        <v>0</v>
      </c>
      <c r="M1031" s="201">
        <v>286.02960740762825</v>
      </c>
      <c r="N1031" s="201">
        <v>423.0996045</v>
      </c>
      <c r="O1031" s="201">
        <v>41.094000000000001</v>
      </c>
      <c r="P1031" s="470">
        <v>41.094000000000001</v>
      </c>
      <c r="Q1031" s="471">
        <v>423.0996045</v>
      </c>
      <c r="R1031" s="471">
        <v>286.02960740762825</v>
      </c>
      <c r="S1031" s="470">
        <v>182.48373381999889</v>
      </c>
      <c r="T1031" s="470">
        <v>182.48373381999889</v>
      </c>
      <c r="U1031" s="470"/>
      <c r="V1031" s="170">
        <v>114.00510395359906</v>
      </c>
    </row>
    <row r="1032" spans="1:22" x14ac:dyDescent="0.25">
      <c r="A1032">
        <v>0</v>
      </c>
      <c r="B1032" s="478"/>
      <c r="C1032" s="478"/>
      <c r="D1032" s="478"/>
      <c r="E1032" s="477"/>
      <c r="F1032" s="482"/>
      <c r="G1032" s="480"/>
      <c r="H1032" s="480" t="s">
        <v>3133</v>
      </c>
      <c r="I1032" s="474"/>
      <c r="J1032" s="471"/>
      <c r="K1032" s="473"/>
      <c r="L1032" s="470">
        <v>5.5879999999999999E-2</v>
      </c>
      <c r="M1032" s="201">
        <v>286.00166740762825</v>
      </c>
      <c r="N1032" s="201">
        <v>423.0996045</v>
      </c>
      <c r="O1032" s="201">
        <v>41.094000000000001</v>
      </c>
      <c r="P1032" s="470">
        <v>41.094000000000001</v>
      </c>
      <c r="Q1032" s="471">
        <v>423.0996045</v>
      </c>
      <c r="R1032" s="471">
        <v>285.97372740762825</v>
      </c>
      <c r="S1032" s="470">
        <v>182.51167381999889</v>
      </c>
      <c r="T1032" s="470">
        <v>182.53961381999889</v>
      </c>
      <c r="U1032" s="470"/>
      <c r="V1032" s="170">
        <v>114.03304395359906</v>
      </c>
    </row>
    <row r="1033" spans="1:22" x14ac:dyDescent="0.25">
      <c r="A1033">
        <v>0</v>
      </c>
      <c r="B1033" s="478"/>
      <c r="C1033" s="478"/>
      <c r="D1033" s="478"/>
      <c r="E1033" s="477"/>
      <c r="F1033" s="482" t="s">
        <v>619</v>
      </c>
      <c r="G1033" s="480"/>
      <c r="H1033" s="480" t="s">
        <v>3132</v>
      </c>
      <c r="I1033" s="474">
        <v>40</v>
      </c>
      <c r="J1033" s="471"/>
      <c r="K1033" s="473"/>
      <c r="L1033" s="470">
        <v>7.6135999999999981E-2</v>
      </c>
      <c r="M1033" s="201">
        <v>285.93565940762824</v>
      </c>
      <c r="N1033" s="201">
        <v>423.0996045</v>
      </c>
      <c r="O1033" s="201">
        <v>41.094000000000001</v>
      </c>
      <c r="P1033" s="470">
        <v>41.094000000000001</v>
      </c>
      <c r="Q1033" s="471">
        <v>423.0996045</v>
      </c>
      <c r="R1033" s="471">
        <v>285.89759140762823</v>
      </c>
      <c r="S1033" s="470">
        <v>182.57768181999887</v>
      </c>
      <c r="T1033" s="470">
        <v>182.61574981999888</v>
      </c>
      <c r="U1033" s="470"/>
      <c r="V1033" s="170">
        <v>114.09905195359904</v>
      </c>
    </row>
    <row r="1034" spans="1:22" x14ac:dyDescent="0.25">
      <c r="A1034">
        <v>0</v>
      </c>
      <c r="B1034" s="478" t="s">
        <v>3081</v>
      </c>
      <c r="C1034" s="478" t="s">
        <v>3169</v>
      </c>
      <c r="D1034" s="478" t="s">
        <v>3141</v>
      </c>
      <c r="E1034" s="477">
        <v>1829</v>
      </c>
      <c r="F1034" s="482" t="s">
        <v>3160</v>
      </c>
      <c r="G1034" s="480" t="s">
        <v>2185</v>
      </c>
      <c r="H1034" s="480" t="s">
        <v>2184</v>
      </c>
      <c r="I1034" s="474">
        <v>40</v>
      </c>
      <c r="J1034" s="471"/>
      <c r="K1034" s="473"/>
      <c r="L1034" s="470">
        <v>0.5</v>
      </c>
      <c r="M1034" s="201">
        <v>285.64759140762823</v>
      </c>
      <c r="N1034" s="201">
        <v>423.0996045</v>
      </c>
      <c r="O1034" s="201">
        <v>41.094000000000001</v>
      </c>
      <c r="P1034" s="470">
        <v>41.094000000000001</v>
      </c>
      <c r="Q1034" s="471">
        <v>423.0996045</v>
      </c>
      <c r="R1034" s="471">
        <v>285.39759140762823</v>
      </c>
      <c r="S1034" s="470">
        <v>182.86574981999888</v>
      </c>
      <c r="T1034" s="470">
        <v>183.11574981999888</v>
      </c>
      <c r="U1034" s="470"/>
      <c r="V1034" s="170">
        <v>114.38711995359905</v>
      </c>
    </row>
    <row r="1035" spans="1:22" x14ac:dyDescent="0.25">
      <c r="A1035">
        <v>0</v>
      </c>
      <c r="B1035" s="478"/>
      <c r="C1035" s="478"/>
      <c r="D1035" s="478"/>
      <c r="E1035" s="477"/>
      <c r="F1035" s="482" t="s">
        <v>619</v>
      </c>
      <c r="G1035" s="480"/>
      <c r="H1035" s="480" t="s">
        <v>3129</v>
      </c>
      <c r="I1035" s="474">
        <v>40</v>
      </c>
      <c r="J1035" s="471"/>
      <c r="K1035" s="473"/>
      <c r="L1035" s="470">
        <v>7.6135999999999981E-2</v>
      </c>
      <c r="M1035" s="201">
        <v>285.35952340762822</v>
      </c>
      <c r="N1035" s="201">
        <v>423.0996045</v>
      </c>
      <c r="O1035" s="201">
        <v>41.094000000000001</v>
      </c>
      <c r="P1035" s="470">
        <v>41.094000000000001</v>
      </c>
      <c r="Q1035" s="471">
        <v>423.0996045</v>
      </c>
      <c r="R1035" s="471">
        <v>285.32145540762821</v>
      </c>
      <c r="S1035" s="470">
        <v>183.15381781999886</v>
      </c>
      <c r="T1035" s="470">
        <v>183.19188581999887</v>
      </c>
      <c r="U1035" s="470"/>
      <c r="V1035" s="170">
        <v>114.67518795359904</v>
      </c>
    </row>
    <row r="1036" spans="1:22" x14ac:dyDescent="0.25">
      <c r="A1036">
        <v>0</v>
      </c>
      <c r="B1036" s="478"/>
      <c r="C1036" s="478"/>
      <c r="D1036" s="478"/>
      <c r="E1036" s="477"/>
      <c r="F1036" s="482"/>
      <c r="G1036" s="480"/>
      <c r="H1036" s="480" t="s">
        <v>1962</v>
      </c>
      <c r="I1036" s="474"/>
      <c r="J1036" s="471"/>
      <c r="K1036" s="473"/>
      <c r="L1036" s="470">
        <v>9.9516999999999994E-2</v>
      </c>
      <c r="M1036" s="201">
        <v>285.27169690762821</v>
      </c>
      <c r="N1036" s="201">
        <v>423.0996045</v>
      </c>
      <c r="O1036" s="201">
        <v>41.094000000000001</v>
      </c>
      <c r="P1036" s="470">
        <v>41.094000000000001</v>
      </c>
      <c r="Q1036" s="471">
        <v>423.0996045</v>
      </c>
      <c r="R1036" s="471">
        <v>285.22193840762822</v>
      </c>
      <c r="S1036" s="470">
        <v>183.24164431999887</v>
      </c>
      <c r="T1036" s="470">
        <v>183.29140281999886</v>
      </c>
      <c r="U1036" s="470"/>
      <c r="V1036" s="170">
        <v>114.76301445359904</v>
      </c>
    </row>
    <row r="1037" spans="1:22" x14ac:dyDescent="0.25">
      <c r="A1037">
        <v>0</v>
      </c>
      <c r="B1037" s="478" t="s">
        <v>3081</v>
      </c>
      <c r="C1037" s="478" t="s">
        <v>3169</v>
      </c>
      <c r="D1037" s="478" t="s">
        <v>2183</v>
      </c>
      <c r="E1037" s="477">
        <v>1834</v>
      </c>
      <c r="F1037" s="482" t="s">
        <v>3159</v>
      </c>
      <c r="G1037" s="480"/>
      <c r="H1037" s="480" t="s">
        <v>3072</v>
      </c>
      <c r="I1037" s="474">
        <v>34</v>
      </c>
      <c r="J1037" s="471"/>
      <c r="K1037" s="473"/>
      <c r="L1037" s="470">
        <v>0.29817100000000002</v>
      </c>
      <c r="M1037" s="201">
        <v>285.0728529076282</v>
      </c>
      <c r="N1037" s="201">
        <v>423.0996045</v>
      </c>
      <c r="O1037" s="201">
        <v>41.094000000000001</v>
      </c>
      <c r="P1037" s="470">
        <v>41.094000000000001</v>
      </c>
      <c r="Q1037" s="471">
        <v>423.0996045</v>
      </c>
      <c r="R1037" s="471">
        <v>284.92376740762819</v>
      </c>
      <c r="S1037" s="470">
        <v>183.44048831999885</v>
      </c>
      <c r="T1037" s="470">
        <v>183.58957381999886</v>
      </c>
      <c r="U1037" s="470"/>
      <c r="V1037" s="170">
        <v>114.96185845359902</v>
      </c>
    </row>
    <row r="1038" spans="1:22" x14ac:dyDescent="0.25">
      <c r="A1038">
        <v>0</v>
      </c>
      <c r="B1038" s="478"/>
      <c r="C1038" s="478"/>
      <c r="D1038" s="478"/>
      <c r="E1038" s="477"/>
      <c r="F1038" s="482" t="s">
        <v>619</v>
      </c>
      <c r="G1038" s="480"/>
      <c r="H1038" s="480"/>
      <c r="I1038" s="474"/>
      <c r="J1038" s="471"/>
      <c r="K1038" s="473"/>
      <c r="L1038" s="470">
        <v>0</v>
      </c>
      <c r="M1038" s="201">
        <v>284.92376740762819</v>
      </c>
      <c r="N1038" s="201">
        <v>423.0996045</v>
      </c>
      <c r="O1038" s="201">
        <v>41.094000000000001</v>
      </c>
      <c r="P1038" s="470">
        <v>41.094000000000001</v>
      </c>
      <c r="Q1038" s="471">
        <v>423.0996045</v>
      </c>
      <c r="R1038" s="471">
        <v>284.92376740762819</v>
      </c>
      <c r="S1038" s="470">
        <v>183.58957381999886</v>
      </c>
      <c r="T1038" s="470">
        <v>183.58957381999886</v>
      </c>
      <c r="U1038" s="470"/>
      <c r="V1038" s="170">
        <v>115.11094395359903</v>
      </c>
    </row>
    <row r="1039" spans="1:22" x14ac:dyDescent="0.25">
      <c r="A1039">
        <v>0</v>
      </c>
      <c r="B1039" s="478"/>
      <c r="C1039" s="478"/>
      <c r="D1039" s="478"/>
      <c r="E1039" s="477"/>
      <c r="F1039" s="482" t="s">
        <v>619</v>
      </c>
      <c r="G1039" s="480"/>
      <c r="H1039" s="480"/>
      <c r="I1039" s="474"/>
      <c r="J1039" s="471"/>
      <c r="K1039" s="473"/>
      <c r="L1039" s="470">
        <v>0</v>
      </c>
      <c r="M1039" s="201">
        <v>284.92376740762819</v>
      </c>
      <c r="N1039" s="201">
        <v>423.0996045</v>
      </c>
      <c r="O1039" s="201">
        <v>41.094000000000001</v>
      </c>
      <c r="P1039" s="470">
        <v>41.094000000000001</v>
      </c>
      <c r="Q1039" s="471">
        <v>423.0996045</v>
      </c>
      <c r="R1039" s="471">
        <v>284.92376740762819</v>
      </c>
      <c r="S1039" s="470">
        <v>183.58957381999886</v>
      </c>
      <c r="T1039" s="470">
        <v>183.58957381999886</v>
      </c>
      <c r="U1039" s="470"/>
      <c r="V1039" s="170">
        <v>115.11094395359903</v>
      </c>
    </row>
    <row r="1040" spans="1:22" x14ac:dyDescent="0.25">
      <c r="A1040">
        <v>0</v>
      </c>
      <c r="B1040" s="478"/>
      <c r="C1040" s="478"/>
      <c r="D1040" s="478"/>
      <c r="E1040" s="477"/>
      <c r="F1040" s="482" t="s">
        <v>619</v>
      </c>
      <c r="G1040" s="480"/>
      <c r="H1040" s="480" t="s">
        <v>1962</v>
      </c>
      <c r="I1040" s="474"/>
      <c r="J1040" s="471"/>
      <c r="K1040" s="473"/>
      <c r="L1040" s="470">
        <v>9.9516999999999994E-2</v>
      </c>
      <c r="M1040" s="201">
        <v>284.87400890762819</v>
      </c>
      <c r="N1040" s="201">
        <v>423.0996045</v>
      </c>
      <c r="O1040" s="201">
        <v>41.094000000000001</v>
      </c>
      <c r="P1040" s="470">
        <v>41.094000000000001</v>
      </c>
      <c r="Q1040" s="471">
        <v>423.0996045</v>
      </c>
      <c r="R1040" s="471">
        <v>284.8242504076282</v>
      </c>
      <c r="S1040" s="470">
        <v>183.63933231999886</v>
      </c>
      <c r="T1040" s="470">
        <v>183.68909081999885</v>
      </c>
      <c r="U1040" s="470"/>
      <c r="V1040" s="170">
        <v>115.16070245359903</v>
      </c>
    </row>
    <row r="1041" spans="1:22" x14ac:dyDescent="0.25">
      <c r="A1041">
        <v>0</v>
      </c>
      <c r="B1041" s="478" t="s">
        <v>3081</v>
      </c>
      <c r="C1041" s="478" t="s">
        <v>3169</v>
      </c>
      <c r="D1041" s="478" t="s">
        <v>2181</v>
      </c>
      <c r="E1041" s="477">
        <v>1838</v>
      </c>
      <c r="F1041" s="482" t="s">
        <v>3158</v>
      </c>
      <c r="G1041" s="480"/>
      <c r="H1041" s="480" t="s">
        <v>3072</v>
      </c>
      <c r="I1041" s="474">
        <v>34</v>
      </c>
      <c r="J1041" s="471"/>
      <c r="K1041" s="473"/>
      <c r="L1041" s="470">
        <v>0.29817100000000002</v>
      </c>
      <c r="M1041" s="201">
        <v>284.67516490762819</v>
      </c>
      <c r="N1041" s="201">
        <v>423.0996045</v>
      </c>
      <c r="O1041" s="201">
        <v>41.094000000000001</v>
      </c>
      <c r="P1041" s="470">
        <v>41.094000000000001</v>
      </c>
      <c r="Q1041" s="471">
        <v>423.0996045</v>
      </c>
      <c r="R1041" s="471">
        <v>284.52607940762817</v>
      </c>
      <c r="S1041" s="470">
        <v>183.83817631999884</v>
      </c>
      <c r="T1041" s="470">
        <v>183.98726181999885</v>
      </c>
      <c r="U1041" s="470"/>
      <c r="V1041" s="170">
        <v>115.35954645359901</v>
      </c>
    </row>
    <row r="1042" spans="1:22" x14ac:dyDescent="0.25">
      <c r="A1042">
        <v>0</v>
      </c>
      <c r="B1042" s="478"/>
      <c r="C1042" s="478"/>
      <c r="D1042" s="478"/>
      <c r="E1042" s="477"/>
      <c r="F1042" s="482" t="s">
        <v>619</v>
      </c>
      <c r="G1042" s="480"/>
      <c r="H1042" s="480"/>
      <c r="I1042" s="474"/>
      <c r="J1042" s="471"/>
      <c r="K1042" s="473"/>
      <c r="L1042" s="470">
        <v>0</v>
      </c>
      <c r="M1042" s="201">
        <v>284.52607940762817</v>
      </c>
      <c r="N1042" s="201">
        <v>423.0996045</v>
      </c>
      <c r="O1042" s="201">
        <v>41.094000000000001</v>
      </c>
      <c r="P1042" s="470">
        <v>41.094000000000001</v>
      </c>
      <c r="Q1042" s="471">
        <v>423.0996045</v>
      </c>
      <c r="R1042" s="471">
        <v>284.52607940762817</v>
      </c>
      <c r="S1042" s="470">
        <v>183.98726181999885</v>
      </c>
      <c r="T1042" s="470">
        <v>183.98726181999885</v>
      </c>
      <c r="U1042" s="470"/>
      <c r="V1042" s="170">
        <v>115.50863195359902</v>
      </c>
    </row>
    <row r="1043" spans="1:22" x14ac:dyDescent="0.25">
      <c r="A1043">
        <v>0</v>
      </c>
      <c r="B1043" s="478"/>
      <c r="C1043" s="478"/>
      <c r="D1043" s="478"/>
      <c r="E1043" s="477"/>
      <c r="F1043" s="482" t="s">
        <v>619</v>
      </c>
      <c r="G1043" s="480"/>
      <c r="H1043" s="480"/>
      <c r="I1043" s="474"/>
      <c r="J1043" s="471"/>
      <c r="K1043" s="473"/>
      <c r="L1043" s="470">
        <v>0</v>
      </c>
      <c r="M1043" s="201">
        <v>284.52607940762817</v>
      </c>
      <c r="N1043" s="201">
        <v>423.0996045</v>
      </c>
      <c r="O1043" s="201">
        <v>41.094000000000001</v>
      </c>
      <c r="P1043" s="470">
        <v>41.094000000000001</v>
      </c>
      <c r="Q1043" s="471">
        <v>423.0996045</v>
      </c>
      <c r="R1043" s="471">
        <v>284.52607940762817</v>
      </c>
      <c r="S1043" s="470">
        <v>183.98726181999885</v>
      </c>
      <c r="T1043" s="470">
        <v>183.98726181999885</v>
      </c>
      <c r="U1043" s="470"/>
      <c r="V1043" s="170">
        <v>115.50863195359902</v>
      </c>
    </row>
    <row r="1044" spans="1:22" x14ac:dyDescent="0.25">
      <c r="A1044">
        <v>0</v>
      </c>
      <c r="B1044" s="478"/>
      <c r="C1044" s="478"/>
      <c r="D1044" s="478"/>
      <c r="E1044" s="477"/>
      <c r="F1044" s="482" t="s">
        <v>619</v>
      </c>
      <c r="G1044" s="480"/>
      <c r="H1044" s="480" t="s">
        <v>1962</v>
      </c>
      <c r="I1044" s="474"/>
      <c r="J1044" s="471"/>
      <c r="K1044" s="473"/>
      <c r="L1044" s="470">
        <v>9.9516999999999994E-2</v>
      </c>
      <c r="M1044" s="201">
        <v>284.47632090762818</v>
      </c>
      <c r="N1044" s="201">
        <v>423.0996045</v>
      </c>
      <c r="O1044" s="201">
        <v>41.094000000000001</v>
      </c>
      <c r="P1044" s="470">
        <v>41.094000000000001</v>
      </c>
      <c r="Q1044" s="471">
        <v>423.0996045</v>
      </c>
      <c r="R1044" s="471">
        <v>284.42656240762818</v>
      </c>
      <c r="S1044" s="470">
        <v>184.03702031999885</v>
      </c>
      <c r="T1044" s="470">
        <v>184.08677881999884</v>
      </c>
      <c r="U1044" s="470"/>
      <c r="V1044" s="170">
        <v>115.55839045359902</v>
      </c>
    </row>
    <row r="1045" spans="1:22" x14ac:dyDescent="0.25">
      <c r="A1045">
        <v>0</v>
      </c>
      <c r="B1045" s="478" t="s">
        <v>3081</v>
      </c>
      <c r="C1045" s="478" t="s">
        <v>3169</v>
      </c>
      <c r="D1045" s="478" t="s">
        <v>2179</v>
      </c>
      <c r="E1045" s="477">
        <v>1842</v>
      </c>
      <c r="F1045" s="482" t="s">
        <v>3157</v>
      </c>
      <c r="G1045" s="480"/>
      <c r="H1045" s="480" t="s">
        <v>3072</v>
      </c>
      <c r="I1045" s="474">
        <v>34</v>
      </c>
      <c r="J1045" s="471"/>
      <c r="K1045" s="473"/>
      <c r="L1045" s="470">
        <v>0.29817100000000002</v>
      </c>
      <c r="M1045" s="201">
        <v>284.27747690762817</v>
      </c>
      <c r="N1045" s="201">
        <v>423.0996045</v>
      </c>
      <c r="O1045" s="201">
        <v>41.094000000000001</v>
      </c>
      <c r="P1045" s="470">
        <v>41.094000000000001</v>
      </c>
      <c r="Q1045" s="471">
        <v>423.0996045</v>
      </c>
      <c r="R1045" s="471">
        <v>284.12839140762816</v>
      </c>
      <c r="S1045" s="470">
        <v>184.23586431999883</v>
      </c>
      <c r="T1045" s="470">
        <v>184.38494981999884</v>
      </c>
      <c r="U1045" s="470"/>
      <c r="V1045" s="170">
        <v>115.757234453599</v>
      </c>
    </row>
    <row r="1046" spans="1:22" x14ac:dyDescent="0.25">
      <c r="A1046">
        <v>0</v>
      </c>
      <c r="B1046" s="478"/>
      <c r="C1046" s="478"/>
      <c r="D1046" s="478"/>
      <c r="E1046" s="477"/>
      <c r="F1046" s="482" t="s">
        <v>619</v>
      </c>
      <c r="G1046" s="480"/>
      <c r="H1046" s="480"/>
      <c r="I1046" s="474"/>
      <c r="J1046" s="471"/>
      <c r="K1046" s="473"/>
      <c r="L1046" s="470">
        <v>0</v>
      </c>
      <c r="M1046" s="201">
        <v>284.12839140762816</v>
      </c>
      <c r="N1046" s="201">
        <v>423.0996045</v>
      </c>
      <c r="O1046" s="201">
        <v>41.094000000000001</v>
      </c>
      <c r="P1046" s="470">
        <v>41.094000000000001</v>
      </c>
      <c r="Q1046" s="471">
        <v>423.0996045</v>
      </c>
      <c r="R1046" s="471">
        <v>284.12839140762816</v>
      </c>
      <c r="S1046" s="470">
        <v>184.38494981999884</v>
      </c>
      <c r="T1046" s="470">
        <v>184.38494981999884</v>
      </c>
      <c r="U1046" s="470"/>
      <c r="V1046" s="170">
        <v>115.90631995359901</v>
      </c>
    </row>
    <row r="1047" spans="1:22" x14ac:dyDescent="0.25">
      <c r="A1047">
        <v>0</v>
      </c>
      <c r="B1047" s="478" t="s">
        <v>3081</v>
      </c>
      <c r="C1047" s="478" t="s">
        <v>3169</v>
      </c>
      <c r="D1047" s="478" t="s">
        <v>2174</v>
      </c>
      <c r="E1047" s="477">
        <v>1844</v>
      </c>
      <c r="F1047" s="482" t="s">
        <v>3156</v>
      </c>
      <c r="G1047" s="480"/>
      <c r="H1047" s="480" t="s">
        <v>2172</v>
      </c>
      <c r="I1047" s="474"/>
      <c r="J1047" s="471"/>
      <c r="K1047" s="473"/>
      <c r="L1047" s="470">
        <v>0</v>
      </c>
      <c r="M1047" s="201">
        <v>284.12839140762816</v>
      </c>
      <c r="N1047" s="201">
        <v>423.0996045</v>
      </c>
      <c r="O1047" s="201">
        <v>41.094000000000001</v>
      </c>
      <c r="P1047" s="470">
        <v>41.094000000000001</v>
      </c>
      <c r="Q1047" s="471">
        <v>423.0996045</v>
      </c>
      <c r="R1047" s="471">
        <v>284.12839140762816</v>
      </c>
      <c r="S1047" s="470">
        <v>184.38494981999884</v>
      </c>
      <c r="T1047" s="470">
        <v>184.38494981999884</v>
      </c>
      <c r="U1047" s="470"/>
      <c r="V1047" s="170">
        <v>115.90631995359901</v>
      </c>
    </row>
    <row r="1048" spans="1:22" x14ac:dyDescent="0.25">
      <c r="A1048">
        <v>0</v>
      </c>
      <c r="B1048" s="478"/>
      <c r="C1048" s="478"/>
      <c r="D1048" s="478"/>
      <c r="E1048" s="477"/>
      <c r="F1048" s="482"/>
      <c r="G1048" s="480"/>
      <c r="H1048" s="480" t="s">
        <v>1962</v>
      </c>
      <c r="I1048" s="474"/>
      <c r="J1048" s="471"/>
      <c r="K1048" s="473"/>
      <c r="L1048" s="470">
        <v>9.650984E-2</v>
      </c>
      <c r="M1048" s="201">
        <v>284.08013648762812</v>
      </c>
      <c r="N1048" s="201">
        <v>423.0996045</v>
      </c>
      <c r="O1048" s="201">
        <v>41.094000000000001</v>
      </c>
      <c r="P1048" s="470">
        <v>41.094000000000001</v>
      </c>
      <c r="Q1048" s="471">
        <v>423.0996045</v>
      </c>
      <c r="R1048" s="471">
        <v>284.03188156762815</v>
      </c>
      <c r="S1048" s="470">
        <v>184.43320473999884</v>
      </c>
      <c r="T1048" s="470">
        <v>184.48145965999885</v>
      </c>
      <c r="U1048" s="470"/>
      <c r="V1048" s="170">
        <v>115.95457487359901</v>
      </c>
    </row>
    <row r="1049" spans="1:22" x14ac:dyDescent="0.25">
      <c r="A1049">
        <v>0</v>
      </c>
      <c r="B1049" s="478" t="s">
        <v>3081</v>
      </c>
      <c r="C1049" s="478" t="s">
        <v>3169</v>
      </c>
      <c r="D1049" s="478" t="s">
        <v>111</v>
      </c>
      <c r="E1049" s="477">
        <v>1845</v>
      </c>
      <c r="F1049" s="482" t="s">
        <v>887</v>
      </c>
      <c r="G1049" s="480" t="s">
        <v>3135</v>
      </c>
      <c r="H1049" s="480" t="s">
        <v>3134</v>
      </c>
      <c r="I1049" s="474">
        <v>40</v>
      </c>
      <c r="J1049" s="471"/>
      <c r="K1049" s="473"/>
      <c r="L1049" s="470">
        <v>0</v>
      </c>
      <c r="M1049" s="201">
        <v>284.03188156762815</v>
      </c>
      <c r="N1049" s="201">
        <v>423.0996045</v>
      </c>
      <c r="O1049" s="201">
        <v>41.094000000000001</v>
      </c>
      <c r="P1049" s="470">
        <v>41.094000000000001</v>
      </c>
      <c r="Q1049" s="471">
        <v>423.0996045</v>
      </c>
      <c r="R1049" s="471">
        <v>284.03188156762815</v>
      </c>
      <c r="S1049" s="470">
        <v>184.48145965999885</v>
      </c>
      <c r="T1049" s="470">
        <v>184.48145965999885</v>
      </c>
      <c r="U1049" s="470"/>
      <c r="V1049" s="170">
        <v>116.00282979359902</v>
      </c>
    </row>
    <row r="1050" spans="1:22" x14ac:dyDescent="0.25">
      <c r="A1050">
        <v>0</v>
      </c>
      <c r="B1050" s="478"/>
      <c r="C1050" s="478"/>
      <c r="D1050" s="478"/>
      <c r="E1050" s="477"/>
      <c r="F1050" s="482"/>
      <c r="G1050" s="480"/>
      <c r="H1050" s="480" t="s">
        <v>3133</v>
      </c>
      <c r="I1050" s="474"/>
      <c r="J1050" s="471"/>
      <c r="K1050" s="473"/>
      <c r="L1050" s="470">
        <v>5.5879999999999999E-2</v>
      </c>
      <c r="M1050" s="201">
        <v>284.00394156762815</v>
      </c>
      <c r="N1050" s="201">
        <v>423.0996045</v>
      </c>
      <c r="O1050" s="201">
        <v>41.094000000000001</v>
      </c>
      <c r="P1050" s="470">
        <v>41.094000000000001</v>
      </c>
      <c r="Q1050" s="471">
        <v>423.0996045</v>
      </c>
      <c r="R1050" s="471">
        <v>283.97600156762815</v>
      </c>
      <c r="S1050" s="470">
        <v>184.50939965999885</v>
      </c>
      <c r="T1050" s="470">
        <v>184.53733965999885</v>
      </c>
      <c r="U1050" s="470"/>
      <c r="V1050" s="170">
        <v>116.03076979359902</v>
      </c>
    </row>
    <row r="1051" spans="1:22" x14ac:dyDescent="0.25">
      <c r="A1051">
        <v>0</v>
      </c>
      <c r="B1051" s="478"/>
      <c r="C1051" s="478"/>
      <c r="D1051" s="478"/>
      <c r="E1051" s="477"/>
      <c r="F1051" s="482" t="s">
        <v>619</v>
      </c>
      <c r="G1051" s="480"/>
      <c r="H1051" s="480" t="s">
        <v>3132</v>
      </c>
      <c r="I1051" s="474"/>
      <c r="J1051" s="471"/>
      <c r="K1051" s="473"/>
      <c r="L1051" s="470">
        <v>7.6135999999999981E-2</v>
      </c>
      <c r="M1051" s="201">
        <v>283.93793356762814</v>
      </c>
      <c r="N1051" s="201">
        <v>423.0996045</v>
      </c>
      <c r="O1051" s="201">
        <v>41.094000000000001</v>
      </c>
      <c r="P1051" s="470">
        <v>41.094000000000001</v>
      </c>
      <c r="Q1051" s="471">
        <v>423.0996045</v>
      </c>
      <c r="R1051" s="471">
        <v>283.89986556762813</v>
      </c>
      <c r="S1051" s="470">
        <v>184.57540765999883</v>
      </c>
      <c r="T1051" s="470">
        <v>184.61347565999884</v>
      </c>
      <c r="U1051" s="470"/>
      <c r="V1051" s="170">
        <v>116.096777793599</v>
      </c>
    </row>
    <row r="1052" spans="1:22" x14ac:dyDescent="0.25">
      <c r="A1052">
        <v>0</v>
      </c>
      <c r="B1052" s="478" t="s">
        <v>3081</v>
      </c>
      <c r="C1052" s="478" t="s">
        <v>3169</v>
      </c>
      <c r="D1052" s="478" t="s">
        <v>3131</v>
      </c>
      <c r="E1052" s="477">
        <v>1849</v>
      </c>
      <c r="F1052" s="482" t="s">
        <v>3155</v>
      </c>
      <c r="G1052" s="480" t="s">
        <v>2185</v>
      </c>
      <c r="H1052" s="480" t="s">
        <v>2184</v>
      </c>
      <c r="I1052" s="474">
        <v>40</v>
      </c>
      <c r="J1052" s="471"/>
      <c r="K1052" s="473"/>
      <c r="L1052" s="470">
        <v>0.5</v>
      </c>
      <c r="M1052" s="201">
        <v>283.64986556762813</v>
      </c>
      <c r="N1052" s="201">
        <v>423.0996045</v>
      </c>
      <c r="O1052" s="201">
        <v>41.094000000000001</v>
      </c>
      <c r="P1052" s="470">
        <v>41.094000000000001</v>
      </c>
      <c r="Q1052" s="471">
        <v>423.0996045</v>
      </c>
      <c r="R1052" s="471">
        <v>283.39986556762813</v>
      </c>
      <c r="S1052" s="470">
        <v>184.86347565999884</v>
      </c>
      <c r="T1052" s="470">
        <v>185.11347565999884</v>
      </c>
      <c r="U1052" s="470"/>
      <c r="V1052" s="170">
        <v>116.38484579359901</v>
      </c>
    </row>
    <row r="1053" spans="1:22" x14ac:dyDescent="0.25">
      <c r="A1053">
        <v>0</v>
      </c>
      <c r="B1053" s="478"/>
      <c r="C1053" s="478"/>
      <c r="D1053" s="478"/>
      <c r="E1053" s="477"/>
      <c r="F1053" s="482" t="s">
        <v>619</v>
      </c>
      <c r="G1053" s="480"/>
      <c r="H1053" s="480" t="s">
        <v>3129</v>
      </c>
      <c r="I1053" s="474"/>
      <c r="J1053" s="471"/>
      <c r="K1053" s="473"/>
      <c r="L1053" s="470">
        <v>7.6135999999999981E-2</v>
      </c>
      <c r="M1053" s="201">
        <v>283.36179756762812</v>
      </c>
      <c r="N1053" s="201">
        <v>423.0996045</v>
      </c>
      <c r="O1053" s="201">
        <v>41.094000000000001</v>
      </c>
      <c r="P1053" s="470">
        <v>41.094000000000001</v>
      </c>
      <c r="Q1053" s="471">
        <v>423.0996045</v>
      </c>
      <c r="R1053" s="471">
        <v>283.32372956762811</v>
      </c>
      <c r="S1053" s="470">
        <v>185.15154365999882</v>
      </c>
      <c r="T1053" s="470">
        <v>185.18961165999883</v>
      </c>
      <c r="U1053" s="470"/>
      <c r="V1053" s="170">
        <v>116.67291379359899</v>
      </c>
    </row>
    <row r="1054" spans="1:22" x14ac:dyDescent="0.25">
      <c r="A1054">
        <v>0</v>
      </c>
      <c r="B1054" s="478"/>
      <c r="C1054" s="478"/>
      <c r="D1054" s="478"/>
      <c r="E1054" s="477"/>
      <c r="F1054" s="482"/>
      <c r="G1054" s="480"/>
      <c r="H1054" s="480" t="s">
        <v>1962</v>
      </c>
      <c r="I1054" s="474"/>
      <c r="J1054" s="471"/>
      <c r="K1054" s="473"/>
      <c r="L1054" s="470">
        <v>9.9516999999999994E-2</v>
      </c>
      <c r="M1054" s="201">
        <v>283.27397106762811</v>
      </c>
      <c r="N1054" s="201">
        <v>423.0996045</v>
      </c>
      <c r="O1054" s="201">
        <v>41.094000000000001</v>
      </c>
      <c r="P1054" s="470">
        <v>41.094000000000001</v>
      </c>
      <c r="Q1054" s="471">
        <v>423.0996045</v>
      </c>
      <c r="R1054" s="471">
        <v>283.22421256762811</v>
      </c>
      <c r="S1054" s="470">
        <v>185.23937015999883</v>
      </c>
      <c r="T1054" s="470">
        <v>185.28912865999882</v>
      </c>
      <c r="U1054" s="470"/>
      <c r="V1054" s="170">
        <v>116.760740293599</v>
      </c>
    </row>
    <row r="1055" spans="1:22" x14ac:dyDescent="0.25">
      <c r="A1055">
        <v>0</v>
      </c>
      <c r="B1055" s="478" t="s">
        <v>3081</v>
      </c>
      <c r="C1055" s="478" t="s">
        <v>3169</v>
      </c>
      <c r="D1055" s="478" t="s">
        <v>2177</v>
      </c>
      <c r="E1055" s="477">
        <v>1854</v>
      </c>
      <c r="F1055" s="482" t="s">
        <v>3154</v>
      </c>
      <c r="G1055" s="480"/>
      <c r="H1055" s="480" t="s">
        <v>3072</v>
      </c>
      <c r="I1055" s="474">
        <v>34</v>
      </c>
      <c r="J1055" s="471"/>
      <c r="K1055" s="473"/>
      <c r="L1055" s="470">
        <v>0.29817100000000002</v>
      </c>
      <c r="M1055" s="201">
        <v>283.0751270676281</v>
      </c>
      <c r="N1055" s="201">
        <v>423.0996045</v>
      </c>
      <c r="O1055" s="201">
        <v>41.094000000000001</v>
      </c>
      <c r="P1055" s="470">
        <v>41.094000000000001</v>
      </c>
      <c r="Q1055" s="471">
        <v>423.0996045</v>
      </c>
      <c r="R1055" s="471">
        <v>282.92604156762809</v>
      </c>
      <c r="S1055" s="470">
        <v>185.43821415999881</v>
      </c>
      <c r="T1055" s="470">
        <v>185.58729965999882</v>
      </c>
      <c r="U1055" s="470"/>
      <c r="V1055" s="170">
        <v>116.95958429359898</v>
      </c>
    </row>
    <row r="1056" spans="1:22" x14ac:dyDescent="0.25">
      <c r="A1056">
        <v>0</v>
      </c>
      <c r="B1056" s="478"/>
      <c r="C1056" s="478"/>
      <c r="D1056" s="478"/>
      <c r="E1056" s="477"/>
      <c r="F1056" s="482" t="s">
        <v>619</v>
      </c>
      <c r="G1056" s="480"/>
      <c r="H1056" s="480"/>
      <c r="I1056" s="474"/>
      <c r="J1056" s="471"/>
      <c r="K1056" s="473"/>
      <c r="L1056" s="470">
        <v>0</v>
      </c>
      <c r="M1056" s="201">
        <v>282.92604156762809</v>
      </c>
      <c r="N1056" s="201">
        <v>423.0996045</v>
      </c>
      <c r="O1056" s="201">
        <v>41.094000000000001</v>
      </c>
      <c r="P1056" s="470">
        <v>41.094000000000001</v>
      </c>
      <c r="Q1056" s="471">
        <v>423.0996045</v>
      </c>
      <c r="R1056" s="471">
        <v>282.92604156762809</v>
      </c>
      <c r="S1056" s="470">
        <v>185.58729965999882</v>
      </c>
      <c r="T1056" s="470">
        <v>185.58729965999882</v>
      </c>
      <c r="U1056" s="470"/>
      <c r="V1056" s="170">
        <v>117.10866979359899</v>
      </c>
    </row>
    <row r="1057" spans="1:22" x14ac:dyDescent="0.25">
      <c r="A1057">
        <v>0</v>
      </c>
      <c r="B1057" s="478"/>
      <c r="C1057" s="478"/>
      <c r="D1057" s="478"/>
      <c r="E1057" s="477"/>
      <c r="F1057" s="482" t="s">
        <v>619</v>
      </c>
      <c r="G1057" s="480"/>
      <c r="H1057" s="480"/>
      <c r="I1057" s="474"/>
      <c r="J1057" s="471"/>
      <c r="K1057" s="473"/>
      <c r="L1057" s="470">
        <v>0</v>
      </c>
      <c r="M1057" s="201">
        <v>282.92604156762809</v>
      </c>
      <c r="N1057" s="201">
        <v>423.0996045</v>
      </c>
      <c r="O1057" s="201">
        <v>41.094000000000001</v>
      </c>
      <c r="P1057" s="470">
        <v>41.094000000000001</v>
      </c>
      <c r="Q1057" s="471">
        <v>423.0996045</v>
      </c>
      <c r="R1057" s="471">
        <v>282.92604156762809</v>
      </c>
      <c r="S1057" s="470">
        <v>185.58729965999882</v>
      </c>
      <c r="T1057" s="470">
        <v>185.58729965999882</v>
      </c>
      <c r="U1057" s="470"/>
      <c r="V1057" s="170">
        <v>117.10866979359899</v>
      </c>
    </row>
    <row r="1058" spans="1:22" x14ac:dyDescent="0.25">
      <c r="A1058">
        <v>0</v>
      </c>
      <c r="B1058" s="478"/>
      <c r="C1058" s="478"/>
      <c r="D1058" s="478"/>
      <c r="E1058" s="477"/>
      <c r="F1058" s="481" t="s">
        <v>619</v>
      </c>
      <c r="G1058" s="480"/>
      <c r="H1058" s="480" t="s">
        <v>2198</v>
      </c>
      <c r="I1058" s="474"/>
      <c r="J1058" s="479"/>
      <c r="K1058" s="473"/>
      <c r="L1058" s="472">
        <v>0.19082200000000005</v>
      </c>
      <c r="M1058" s="201">
        <v>282.83063056762808</v>
      </c>
      <c r="N1058" s="201">
        <v>423.0996045</v>
      </c>
      <c r="O1058" s="201">
        <v>41.094000000000001</v>
      </c>
      <c r="P1058" s="470">
        <v>41.094000000000001</v>
      </c>
      <c r="Q1058" s="471">
        <v>423.0996045</v>
      </c>
      <c r="R1058" s="471">
        <v>282.73521956762806</v>
      </c>
      <c r="S1058" s="470">
        <v>185.6827106599988</v>
      </c>
      <c r="T1058" s="470">
        <v>185.77812165999882</v>
      </c>
      <c r="U1058" s="479"/>
      <c r="V1058" s="170">
        <v>117.20408079359898</v>
      </c>
    </row>
    <row r="1059" spans="1:22" x14ac:dyDescent="0.25">
      <c r="A1059">
        <v>0</v>
      </c>
      <c r="B1059" s="478" t="s">
        <v>3081</v>
      </c>
      <c r="C1059" s="478" t="s">
        <v>3169</v>
      </c>
      <c r="D1059" s="478" t="s">
        <v>1981</v>
      </c>
      <c r="E1059" s="477">
        <v>1858</v>
      </c>
      <c r="F1059" s="470" t="s">
        <v>3153</v>
      </c>
      <c r="G1059" s="476"/>
      <c r="H1059" s="475" t="s">
        <v>1978</v>
      </c>
      <c r="I1059" s="474">
        <v>40</v>
      </c>
      <c r="J1059" s="471"/>
      <c r="K1059" s="473"/>
      <c r="L1059" s="472">
        <v>5.7403999999999997E-2</v>
      </c>
      <c r="M1059" s="201">
        <v>282.70651756762805</v>
      </c>
      <c r="N1059" s="201">
        <v>423.0996045</v>
      </c>
      <c r="O1059" s="201">
        <v>41.094000000000001</v>
      </c>
      <c r="P1059" s="470">
        <v>41.094000000000001</v>
      </c>
      <c r="Q1059" s="471">
        <v>423.0996045</v>
      </c>
      <c r="R1059" s="471">
        <v>282.67781556762804</v>
      </c>
      <c r="S1059" s="470">
        <v>185.8068236599988</v>
      </c>
      <c r="T1059" s="470">
        <v>185.83552565999881</v>
      </c>
      <c r="U1059" s="470"/>
      <c r="V1059" s="170">
        <v>117.32819379359897</v>
      </c>
    </row>
    <row r="1060" spans="1:22" x14ac:dyDescent="0.25">
      <c r="A1060">
        <v>0</v>
      </c>
      <c r="B1060" s="232"/>
      <c r="C1060" s="232"/>
      <c r="D1060" s="232"/>
      <c r="E1060" s="237"/>
      <c r="F1060" s="232" t="s">
        <v>619</v>
      </c>
      <c r="G1060" s="238"/>
      <c r="H1060" s="238" t="s">
        <v>1962</v>
      </c>
      <c r="I1060" s="467">
        <v>40</v>
      </c>
      <c r="J1060" s="240"/>
      <c r="K1060" s="466"/>
      <c r="L1060" s="240">
        <v>0.103502</v>
      </c>
      <c r="M1060" s="201">
        <v>282.62606456762808</v>
      </c>
      <c r="N1060" s="201">
        <v>423.0996045</v>
      </c>
      <c r="O1060" s="201">
        <v>41.094000000000001</v>
      </c>
      <c r="P1060" s="240">
        <v>41.094000000000001</v>
      </c>
      <c r="Q1060" s="240">
        <v>423.0996045</v>
      </c>
      <c r="R1060" s="240">
        <v>282.57431356762805</v>
      </c>
      <c r="S1060" s="240">
        <v>185.8872766599988</v>
      </c>
      <c r="T1060" s="240">
        <v>185.9390276599988</v>
      </c>
      <c r="U1060" s="240"/>
      <c r="V1060" s="170">
        <v>117.40864679359898</v>
      </c>
    </row>
    <row r="1061" spans="1:22" x14ac:dyDescent="0.25">
      <c r="A1061">
        <v>0</v>
      </c>
      <c r="B1061" s="232" t="s">
        <v>3081</v>
      </c>
      <c r="C1061" s="232" t="s">
        <v>3152</v>
      </c>
      <c r="D1061" s="232" t="s">
        <v>111</v>
      </c>
      <c r="E1061" s="237">
        <v>1859</v>
      </c>
      <c r="F1061" s="234" t="s">
        <v>1037</v>
      </c>
      <c r="G1061" s="238" t="s">
        <v>2169</v>
      </c>
      <c r="H1061" s="238" t="s">
        <v>1951</v>
      </c>
      <c r="I1061" s="467"/>
      <c r="J1061" s="200"/>
      <c r="K1061" s="466"/>
      <c r="L1061" s="240">
        <v>0</v>
      </c>
      <c r="M1061" s="201">
        <v>282.57431356762805</v>
      </c>
      <c r="N1061" s="201">
        <v>423.0996045</v>
      </c>
      <c r="O1061" s="201">
        <v>41.094000000000001</v>
      </c>
      <c r="P1061" s="240">
        <v>41.094000000000001</v>
      </c>
      <c r="Q1061" s="240">
        <v>423.0996045</v>
      </c>
      <c r="R1061" s="240">
        <v>282.57431356762805</v>
      </c>
      <c r="S1061" s="240">
        <v>185.9390276599988</v>
      </c>
      <c r="T1061" s="240">
        <v>185.9390276599988</v>
      </c>
      <c r="U1061" s="240"/>
      <c r="V1061" s="170">
        <v>117.46039779359897</v>
      </c>
    </row>
    <row r="1062" spans="1:22" x14ac:dyDescent="0.25">
      <c r="A1062">
        <v>0</v>
      </c>
      <c r="B1062" s="232"/>
      <c r="C1062" s="232"/>
      <c r="D1062" s="232"/>
      <c r="E1062" s="237"/>
      <c r="F1062" s="469" t="s">
        <v>619</v>
      </c>
      <c r="G1062" s="238"/>
      <c r="H1062" s="238" t="s">
        <v>1969</v>
      </c>
      <c r="I1062" s="468"/>
      <c r="J1062" s="239"/>
      <c r="K1062" s="466"/>
      <c r="L1062" s="240">
        <v>0.14528199999999999</v>
      </c>
      <c r="M1062" s="201">
        <v>282.50167256762802</v>
      </c>
      <c r="N1062" s="201">
        <v>423.0996045</v>
      </c>
      <c r="O1062" s="201">
        <v>41.094000000000001</v>
      </c>
      <c r="P1062" s="240">
        <v>41.094000000000001</v>
      </c>
      <c r="Q1062" s="240">
        <v>423.0996045</v>
      </c>
      <c r="R1062" s="240">
        <v>282.42903156762804</v>
      </c>
      <c r="S1062" s="240">
        <v>186.0116686599988</v>
      </c>
      <c r="T1062" s="240">
        <v>186.08430965999881</v>
      </c>
      <c r="U1062" s="240"/>
      <c r="V1062" s="170">
        <v>117.53303879359898</v>
      </c>
    </row>
    <row r="1063" spans="1:22" x14ac:dyDescent="0.25">
      <c r="A1063">
        <v>0</v>
      </c>
      <c r="B1063" s="232" t="s">
        <v>3081</v>
      </c>
      <c r="C1063" s="232" t="s">
        <v>3152</v>
      </c>
      <c r="D1063" s="232" t="s">
        <v>3125</v>
      </c>
      <c r="E1063" s="237">
        <v>1861</v>
      </c>
      <c r="F1063" s="234" t="s">
        <v>1844</v>
      </c>
      <c r="G1063" s="238" t="s">
        <v>3123</v>
      </c>
      <c r="H1063" s="238" t="s">
        <v>3122</v>
      </c>
      <c r="I1063" s="467">
        <v>33</v>
      </c>
      <c r="J1063" s="200"/>
      <c r="K1063" s="466"/>
      <c r="L1063" s="240">
        <v>0</v>
      </c>
      <c r="M1063" s="201">
        <v>282.42903156762804</v>
      </c>
      <c r="N1063" s="201">
        <v>423.0996045</v>
      </c>
      <c r="O1063" s="201">
        <v>41.094000000000001</v>
      </c>
      <c r="P1063" s="240">
        <v>41.094000000000001</v>
      </c>
      <c r="Q1063" s="240">
        <v>423.0996045</v>
      </c>
      <c r="R1063" s="240">
        <v>282.42903156762804</v>
      </c>
      <c r="S1063" s="240">
        <v>186.08430965999881</v>
      </c>
      <c r="T1063" s="240">
        <v>186.08430965999881</v>
      </c>
      <c r="U1063" s="240"/>
      <c r="V1063" s="170">
        <v>117.60567979359898</v>
      </c>
    </row>
    <row r="1064" spans="1:22" x14ac:dyDescent="0.25">
      <c r="A1064">
        <v>0</v>
      </c>
      <c r="B1064" s="232"/>
      <c r="C1064" s="232"/>
      <c r="D1064" s="232"/>
      <c r="E1064" s="237"/>
      <c r="F1064" s="469" t="s">
        <v>619</v>
      </c>
      <c r="G1064" s="238"/>
      <c r="H1064" s="238" t="s">
        <v>1969</v>
      </c>
      <c r="I1064" s="468"/>
      <c r="J1064" s="239"/>
      <c r="K1064" s="466"/>
      <c r="L1064" s="240">
        <v>0</v>
      </c>
      <c r="M1064" s="201">
        <v>282.42903156762804</v>
      </c>
      <c r="N1064" s="201">
        <v>423.0996045</v>
      </c>
      <c r="O1064" s="201">
        <v>41.094000000000001</v>
      </c>
      <c r="P1064" s="240">
        <v>41.094000000000001</v>
      </c>
      <c r="Q1064" s="240">
        <v>423.0996045</v>
      </c>
      <c r="R1064" s="240">
        <v>282.42903156762804</v>
      </c>
      <c r="S1064" s="240">
        <v>186.08430965999881</v>
      </c>
      <c r="T1064" s="240">
        <v>186.08430965999881</v>
      </c>
      <c r="U1064" s="240"/>
      <c r="V1064" s="170">
        <v>117.60567979359898</v>
      </c>
    </row>
    <row r="1065" spans="1:22" x14ac:dyDescent="0.25">
      <c r="A1065">
        <v>0</v>
      </c>
      <c r="B1065" s="232" t="s">
        <v>3081</v>
      </c>
      <c r="C1065" s="232" t="s">
        <v>3152</v>
      </c>
      <c r="D1065" s="232" t="s">
        <v>1990</v>
      </c>
      <c r="E1065" s="237">
        <v>1861</v>
      </c>
      <c r="F1065" s="234" t="s">
        <v>3151</v>
      </c>
      <c r="G1065" s="238" t="s">
        <v>1988</v>
      </c>
      <c r="H1065" s="238" t="s">
        <v>1987</v>
      </c>
      <c r="I1065" s="467"/>
      <c r="J1065" s="200"/>
      <c r="K1065" s="466"/>
      <c r="L1065" s="240">
        <v>0</v>
      </c>
      <c r="M1065" s="201">
        <v>282.42903156762804</v>
      </c>
      <c r="N1065" s="201">
        <v>423.0996045</v>
      </c>
      <c r="O1065" s="201">
        <v>41.094000000000001</v>
      </c>
      <c r="P1065" s="240">
        <v>41.094000000000001</v>
      </c>
      <c r="Q1065" s="240">
        <v>423.0996045</v>
      </c>
      <c r="R1065" s="240">
        <v>282.42903156762804</v>
      </c>
      <c r="S1065" s="240">
        <v>186.08430965999881</v>
      </c>
      <c r="T1065" s="240">
        <v>186.08430965999881</v>
      </c>
      <c r="U1065" s="240"/>
      <c r="V1065" s="170">
        <v>117.60567979359898</v>
      </c>
    </row>
    <row r="1066" spans="1:22" x14ac:dyDescent="0.25">
      <c r="A1066">
        <v>0</v>
      </c>
      <c r="B1066" s="232"/>
      <c r="C1066" s="232"/>
      <c r="D1066" s="232"/>
      <c r="E1066" s="237"/>
      <c r="F1066" s="234" t="s">
        <v>619</v>
      </c>
      <c r="G1066" s="238"/>
      <c r="H1066" s="238" t="s">
        <v>1962</v>
      </c>
      <c r="I1066" s="467">
        <v>40</v>
      </c>
      <c r="J1066" s="200"/>
      <c r="K1066" s="466"/>
      <c r="L1066" s="240">
        <v>0.13121600000000003</v>
      </c>
      <c r="M1066" s="201">
        <v>282.36342356762805</v>
      </c>
      <c r="N1066" s="201">
        <v>423.0996045</v>
      </c>
      <c r="O1066" s="201">
        <v>41.094000000000001</v>
      </c>
      <c r="P1066" s="240">
        <v>41.094000000000001</v>
      </c>
      <c r="Q1066" s="240">
        <v>423.0996045</v>
      </c>
      <c r="R1066" s="240">
        <v>282.29781556762805</v>
      </c>
      <c r="S1066" s="240">
        <v>186.14991765999881</v>
      </c>
      <c r="T1066" s="240">
        <v>186.2155256599988</v>
      </c>
      <c r="U1066" s="240"/>
      <c r="V1066" s="170">
        <v>117.67128779359898</v>
      </c>
    </row>
    <row r="1067" spans="1:22" x14ac:dyDescent="0.25">
      <c r="A1067">
        <v>0</v>
      </c>
      <c r="B1067" s="478" t="s">
        <v>3081</v>
      </c>
      <c r="C1067" s="478" t="s">
        <v>3150</v>
      </c>
      <c r="D1067" s="478" t="s">
        <v>1981</v>
      </c>
      <c r="E1067" s="477">
        <v>1862</v>
      </c>
      <c r="F1067" s="470" t="s">
        <v>3149</v>
      </c>
      <c r="G1067" s="476"/>
      <c r="H1067" s="475" t="s">
        <v>1978</v>
      </c>
      <c r="I1067" s="474">
        <v>40</v>
      </c>
      <c r="J1067" s="470"/>
      <c r="K1067" s="473"/>
      <c r="L1067" s="472">
        <v>5.7403999999999997E-2</v>
      </c>
      <c r="M1067" s="201">
        <v>282.26911356762804</v>
      </c>
      <c r="N1067" s="201">
        <v>423.0996045</v>
      </c>
      <c r="O1067" s="201">
        <v>41.094000000000001</v>
      </c>
      <c r="P1067" s="470">
        <v>41.094000000000001</v>
      </c>
      <c r="Q1067" s="471">
        <v>423.0996045</v>
      </c>
      <c r="R1067" s="471">
        <v>282.24041156762803</v>
      </c>
      <c r="S1067" s="470">
        <v>186.24422765999878</v>
      </c>
      <c r="T1067" s="470">
        <v>186.27292965999879</v>
      </c>
      <c r="U1067" s="470"/>
      <c r="V1067" s="170">
        <v>117.76559779359896</v>
      </c>
    </row>
    <row r="1068" spans="1:22" x14ac:dyDescent="0.25">
      <c r="A1068">
        <v>0</v>
      </c>
      <c r="B1068" s="478"/>
      <c r="C1068" s="478"/>
      <c r="D1068" s="478"/>
      <c r="E1068" s="477"/>
      <c r="F1068" s="478" t="s">
        <v>619</v>
      </c>
      <c r="G1068" s="480"/>
      <c r="H1068" s="483" t="s">
        <v>2198</v>
      </c>
      <c r="I1068" s="474"/>
      <c r="J1068" s="470"/>
      <c r="K1068" s="473"/>
      <c r="L1068" s="472">
        <v>0.19082200000000005</v>
      </c>
      <c r="M1068" s="201">
        <v>282.14500056762802</v>
      </c>
      <c r="N1068" s="201">
        <v>423.0996045</v>
      </c>
      <c r="O1068" s="201">
        <v>41.094000000000001</v>
      </c>
      <c r="P1068" s="470">
        <v>41.094000000000001</v>
      </c>
      <c r="Q1068" s="471">
        <v>423.0996045</v>
      </c>
      <c r="R1068" s="471">
        <v>282.049589567628</v>
      </c>
      <c r="S1068" s="470">
        <v>186.36834065999878</v>
      </c>
      <c r="T1068" s="470">
        <v>186.46375165999879</v>
      </c>
      <c r="U1068" s="479"/>
      <c r="V1068" s="170">
        <v>117.88971079359895</v>
      </c>
    </row>
    <row r="1069" spans="1:22" x14ac:dyDescent="0.25">
      <c r="A1069">
        <v>0</v>
      </c>
      <c r="B1069" s="478" t="s">
        <v>3081</v>
      </c>
      <c r="C1069" s="478" t="s">
        <v>3150</v>
      </c>
      <c r="D1069" s="478" t="s">
        <v>2197</v>
      </c>
      <c r="E1069" s="477">
        <v>1866</v>
      </c>
      <c r="F1069" s="482" t="s">
        <v>3148</v>
      </c>
      <c r="G1069" s="480"/>
      <c r="H1069" s="480" t="s">
        <v>3072</v>
      </c>
      <c r="I1069" s="474">
        <v>34</v>
      </c>
      <c r="J1069" s="471"/>
      <c r="K1069" s="473"/>
      <c r="L1069" s="470">
        <v>0.29817100000000002</v>
      </c>
      <c r="M1069" s="201">
        <v>281.90050406762799</v>
      </c>
      <c r="N1069" s="201">
        <v>423.0996045</v>
      </c>
      <c r="O1069" s="201">
        <v>41.094000000000001</v>
      </c>
      <c r="P1069" s="470">
        <v>41.094000000000001</v>
      </c>
      <c r="Q1069" s="471">
        <v>423.0996045</v>
      </c>
      <c r="R1069" s="471">
        <v>281.75141856762798</v>
      </c>
      <c r="S1069" s="470">
        <v>186.61283715999878</v>
      </c>
      <c r="T1069" s="470">
        <v>186.76192265999879</v>
      </c>
      <c r="U1069" s="470"/>
      <c r="V1069" s="170">
        <v>118.13420729359895</v>
      </c>
    </row>
    <row r="1070" spans="1:22" x14ac:dyDescent="0.25">
      <c r="A1070">
        <v>0</v>
      </c>
      <c r="B1070" s="478"/>
      <c r="C1070" s="478"/>
      <c r="D1070" s="478"/>
      <c r="E1070" s="477"/>
      <c r="F1070" s="482" t="s">
        <v>619</v>
      </c>
      <c r="G1070" s="480"/>
      <c r="H1070" s="480"/>
      <c r="I1070" s="474"/>
      <c r="J1070" s="471"/>
      <c r="K1070" s="473"/>
      <c r="L1070" s="470">
        <v>0</v>
      </c>
      <c r="M1070" s="201">
        <v>281.75141856762798</v>
      </c>
      <c r="N1070" s="201">
        <v>423.0996045</v>
      </c>
      <c r="O1070" s="201">
        <v>41.094000000000001</v>
      </c>
      <c r="P1070" s="470">
        <v>41.094000000000001</v>
      </c>
      <c r="Q1070" s="471">
        <v>423.0996045</v>
      </c>
      <c r="R1070" s="471">
        <v>281.75141856762798</v>
      </c>
      <c r="S1070" s="470">
        <v>186.76192265999879</v>
      </c>
      <c r="T1070" s="470">
        <v>186.76192265999879</v>
      </c>
      <c r="U1070" s="470"/>
      <c r="V1070" s="170">
        <v>118.28329279359896</v>
      </c>
    </row>
    <row r="1071" spans="1:22" x14ac:dyDescent="0.25">
      <c r="A1071">
        <v>0</v>
      </c>
      <c r="B1071" s="478" t="s">
        <v>3081</v>
      </c>
      <c r="C1071" s="478" t="s">
        <v>3150</v>
      </c>
      <c r="D1071" s="478" t="s">
        <v>2174</v>
      </c>
      <c r="E1071" s="477">
        <v>1868</v>
      </c>
      <c r="F1071" s="482" t="s">
        <v>3147</v>
      </c>
      <c r="G1071" s="480"/>
      <c r="H1071" s="480" t="s">
        <v>2172</v>
      </c>
      <c r="I1071" s="474"/>
      <c r="J1071" s="471"/>
      <c r="K1071" s="473"/>
      <c r="L1071" s="470">
        <v>0</v>
      </c>
      <c r="M1071" s="201">
        <v>281.75141856762798</v>
      </c>
      <c r="N1071" s="201">
        <v>423.0996045</v>
      </c>
      <c r="O1071" s="201">
        <v>41.094000000000001</v>
      </c>
      <c r="P1071" s="470">
        <v>41.094000000000001</v>
      </c>
      <c r="Q1071" s="471">
        <v>423.0996045</v>
      </c>
      <c r="R1071" s="471">
        <v>281.75141856762798</v>
      </c>
      <c r="S1071" s="470">
        <v>186.76192265999879</v>
      </c>
      <c r="T1071" s="470">
        <v>186.76192265999879</v>
      </c>
      <c r="U1071" s="470"/>
      <c r="V1071" s="170">
        <v>118.28329279359896</v>
      </c>
    </row>
    <row r="1072" spans="1:22" x14ac:dyDescent="0.25">
      <c r="A1072">
        <v>0</v>
      </c>
      <c r="B1072" s="478"/>
      <c r="C1072" s="478"/>
      <c r="D1072" s="478"/>
      <c r="E1072" s="477"/>
      <c r="F1072" s="482"/>
      <c r="G1072" s="480"/>
      <c r="H1072" s="480" t="s">
        <v>1962</v>
      </c>
      <c r="I1072" s="474">
        <v>40</v>
      </c>
      <c r="J1072" s="471"/>
      <c r="K1072" s="473"/>
      <c r="L1072" s="470">
        <v>9.650984E-2</v>
      </c>
      <c r="M1072" s="201">
        <v>281.703163647628</v>
      </c>
      <c r="N1072" s="201">
        <v>423.0996045</v>
      </c>
      <c r="O1072" s="201">
        <v>41.094000000000001</v>
      </c>
      <c r="P1072" s="470">
        <v>41.094000000000001</v>
      </c>
      <c r="Q1072" s="471">
        <v>423.0996045</v>
      </c>
      <c r="R1072" s="471">
        <v>281.65490872762797</v>
      </c>
      <c r="S1072" s="470">
        <v>186.81017757999879</v>
      </c>
      <c r="T1072" s="470">
        <v>186.8584324999988</v>
      </c>
      <c r="U1072" s="470"/>
      <c r="V1072" s="170">
        <v>118.33154771359897</v>
      </c>
    </row>
    <row r="1073" spans="1:22" x14ac:dyDescent="0.25">
      <c r="A1073">
        <v>0</v>
      </c>
      <c r="B1073" s="478" t="s">
        <v>3081</v>
      </c>
      <c r="C1073" s="478" t="s">
        <v>3150</v>
      </c>
      <c r="D1073" s="478" t="s">
        <v>111</v>
      </c>
      <c r="E1073" s="477">
        <v>1869</v>
      </c>
      <c r="F1073" s="482" t="s">
        <v>888</v>
      </c>
      <c r="G1073" s="480" t="s">
        <v>3135</v>
      </c>
      <c r="H1073" s="480" t="s">
        <v>3134</v>
      </c>
      <c r="I1073" s="474"/>
      <c r="J1073" s="471"/>
      <c r="K1073" s="473"/>
      <c r="L1073" s="470">
        <v>0</v>
      </c>
      <c r="M1073" s="201">
        <v>281.65490872762797</v>
      </c>
      <c r="N1073" s="201">
        <v>423.0996045</v>
      </c>
      <c r="O1073" s="201">
        <v>41.094000000000001</v>
      </c>
      <c r="P1073" s="470">
        <v>41.094000000000001</v>
      </c>
      <c r="Q1073" s="471">
        <v>423.0996045</v>
      </c>
      <c r="R1073" s="471">
        <v>281.65490872762797</v>
      </c>
      <c r="S1073" s="470">
        <v>186.8584324999988</v>
      </c>
      <c r="T1073" s="470">
        <v>186.8584324999988</v>
      </c>
      <c r="U1073" s="470"/>
      <c r="V1073" s="170">
        <v>118.37980263359897</v>
      </c>
    </row>
    <row r="1074" spans="1:22" x14ac:dyDescent="0.25">
      <c r="A1074">
        <v>0</v>
      </c>
      <c r="B1074" s="478"/>
      <c r="C1074" s="478"/>
      <c r="D1074" s="478"/>
      <c r="E1074" s="477"/>
      <c r="F1074" s="482"/>
      <c r="G1074" s="480"/>
      <c r="H1074" s="480" t="s">
        <v>3133</v>
      </c>
      <c r="I1074" s="474">
        <v>40</v>
      </c>
      <c r="J1074" s="471"/>
      <c r="K1074" s="473"/>
      <c r="L1074" s="470">
        <v>5.5879999999999999E-2</v>
      </c>
      <c r="M1074" s="201">
        <v>281.62696872762797</v>
      </c>
      <c r="N1074" s="201">
        <v>423.0996045</v>
      </c>
      <c r="O1074" s="201">
        <v>41.094000000000001</v>
      </c>
      <c r="P1074" s="470">
        <v>41.094000000000001</v>
      </c>
      <c r="Q1074" s="471">
        <v>423.0996045</v>
      </c>
      <c r="R1074" s="471">
        <v>281.59902872762797</v>
      </c>
      <c r="S1074" s="470">
        <v>186.8863724999988</v>
      </c>
      <c r="T1074" s="470">
        <v>186.9143124999988</v>
      </c>
      <c r="U1074" s="470"/>
      <c r="V1074" s="170">
        <v>118.40774263359897</v>
      </c>
    </row>
    <row r="1075" spans="1:22" x14ac:dyDescent="0.25">
      <c r="A1075">
        <v>0</v>
      </c>
      <c r="B1075" s="478"/>
      <c r="C1075" s="478"/>
      <c r="D1075" s="478"/>
      <c r="E1075" s="477"/>
      <c r="F1075" s="482" t="s">
        <v>619</v>
      </c>
      <c r="G1075" s="480"/>
      <c r="H1075" s="480" t="s">
        <v>3132</v>
      </c>
      <c r="I1075" s="474">
        <v>40</v>
      </c>
      <c r="J1075" s="471"/>
      <c r="K1075" s="473"/>
      <c r="L1075" s="470">
        <v>7.6135999999999981E-2</v>
      </c>
      <c r="M1075" s="201">
        <v>281.56096072762796</v>
      </c>
      <c r="N1075" s="201">
        <v>423.0996045</v>
      </c>
      <c r="O1075" s="201">
        <v>41.094000000000001</v>
      </c>
      <c r="P1075" s="470">
        <v>41.094000000000001</v>
      </c>
      <c r="Q1075" s="471">
        <v>423.0996045</v>
      </c>
      <c r="R1075" s="471">
        <v>281.52289272762795</v>
      </c>
      <c r="S1075" s="470">
        <v>186.95238049999878</v>
      </c>
      <c r="T1075" s="470">
        <v>186.99044849999879</v>
      </c>
      <c r="U1075" s="470"/>
      <c r="V1075" s="170">
        <v>118.47375063359895</v>
      </c>
    </row>
    <row r="1076" spans="1:22" x14ac:dyDescent="0.25">
      <c r="A1076">
        <v>0</v>
      </c>
      <c r="B1076" s="478" t="s">
        <v>3081</v>
      </c>
      <c r="C1076" s="478" t="s">
        <v>3150</v>
      </c>
      <c r="D1076" s="478" t="s">
        <v>2187</v>
      </c>
      <c r="E1076" s="477">
        <v>1872</v>
      </c>
      <c r="F1076" s="482" t="s">
        <v>3146</v>
      </c>
      <c r="G1076" s="480" t="s">
        <v>2185</v>
      </c>
      <c r="H1076" s="480" t="s">
        <v>2184</v>
      </c>
      <c r="I1076" s="474">
        <v>40</v>
      </c>
      <c r="J1076" s="471"/>
      <c r="K1076" s="473"/>
      <c r="L1076" s="470">
        <v>0.5</v>
      </c>
      <c r="M1076" s="201">
        <v>281.27289272762795</v>
      </c>
      <c r="N1076" s="201">
        <v>423.0996045</v>
      </c>
      <c r="O1076" s="201">
        <v>41.094000000000001</v>
      </c>
      <c r="P1076" s="470">
        <v>41.094000000000001</v>
      </c>
      <c r="Q1076" s="471">
        <v>423.0996045</v>
      </c>
      <c r="R1076" s="471">
        <v>281.02289272762795</v>
      </c>
      <c r="S1076" s="470">
        <v>187.24044849999879</v>
      </c>
      <c r="T1076" s="470">
        <v>187.49044849999879</v>
      </c>
      <c r="U1076" s="470"/>
      <c r="V1076" s="170">
        <v>118.76181863359896</v>
      </c>
    </row>
    <row r="1077" spans="1:22" x14ac:dyDescent="0.25">
      <c r="A1077">
        <v>0</v>
      </c>
      <c r="B1077" s="478"/>
      <c r="C1077" s="478"/>
      <c r="D1077" s="478"/>
      <c r="E1077" s="477"/>
      <c r="F1077" s="482" t="s">
        <v>619</v>
      </c>
      <c r="G1077" s="480"/>
      <c r="H1077" s="480" t="s">
        <v>3129</v>
      </c>
      <c r="I1077" s="474">
        <v>40</v>
      </c>
      <c r="J1077" s="471"/>
      <c r="K1077" s="473"/>
      <c r="L1077" s="470">
        <v>7.6135999999999981E-2</v>
      </c>
      <c r="M1077" s="201">
        <v>280.98482472762794</v>
      </c>
      <c r="N1077" s="201">
        <v>423.0996045</v>
      </c>
      <c r="O1077" s="201">
        <v>41.094000000000001</v>
      </c>
      <c r="P1077" s="470">
        <v>41.094000000000001</v>
      </c>
      <c r="Q1077" s="471">
        <v>423.0996045</v>
      </c>
      <c r="R1077" s="471">
        <v>280.94675672762793</v>
      </c>
      <c r="S1077" s="470">
        <v>187.52851649999877</v>
      </c>
      <c r="T1077" s="470">
        <v>187.56658449999878</v>
      </c>
      <c r="U1077" s="470"/>
      <c r="V1077" s="170">
        <v>119.04988663359894</v>
      </c>
    </row>
    <row r="1078" spans="1:22" x14ac:dyDescent="0.25">
      <c r="A1078">
        <v>0</v>
      </c>
      <c r="B1078" s="478"/>
      <c r="C1078" s="478"/>
      <c r="D1078" s="478"/>
      <c r="E1078" s="477"/>
      <c r="F1078" s="482"/>
      <c r="G1078" s="480"/>
      <c r="H1078" s="480" t="s">
        <v>1962</v>
      </c>
      <c r="I1078" s="474"/>
      <c r="J1078" s="471"/>
      <c r="K1078" s="473"/>
      <c r="L1078" s="470">
        <v>9.9516999999999994E-2</v>
      </c>
      <c r="M1078" s="201">
        <v>280.89699822762793</v>
      </c>
      <c r="N1078" s="201">
        <v>423.0996045</v>
      </c>
      <c r="O1078" s="201">
        <v>41.094000000000001</v>
      </c>
      <c r="P1078" s="470">
        <v>41.094000000000001</v>
      </c>
      <c r="Q1078" s="471">
        <v>423.0996045</v>
      </c>
      <c r="R1078" s="471">
        <v>280.84723972762794</v>
      </c>
      <c r="S1078" s="470">
        <v>187.61634299999878</v>
      </c>
      <c r="T1078" s="470">
        <v>187.66610149999877</v>
      </c>
      <c r="U1078" s="470"/>
      <c r="V1078" s="170">
        <v>119.13771313359895</v>
      </c>
    </row>
    <row r="1079" spans="1:22" x14ac:dyDescent="0.25">
      <c r="A1079">
        <v>0</v>
      </c>
      <c r="B1079" s="478" t="s">
        <v>3081</v>
      </c>
      <c r="C1079" s="478" t="s">
        <v>3150</v>
      </c>
      <c r="D1079" s="478" t="s">
        <v>2194</v>
      </c>
      <c r="E1079" s="477">
        <v>1878</v>
      </c>
      <c r="F1079" s="482" t="s">
        <v>3145</v>
      </c>
      <c r="G1079" s="480"/>
      <c r="H1079" s="480" t="s">
        <v>3072</v>
      </c>
      <c r="I1079" s="474">
        <v>34</v>
      </c>
      <c r="J1079" s="471"/>
      <c r="K1079" s="473"/>
      <c r="L1079" s="470">
        <v>0.29817100000000002</v>
      </c>
      <c r="M1079" s="201">
        <v>280.69815422762792</v>
      </c>
      <c r="N1079" s="201">
        <v>423.0996045</v>
      </c>
      <c r="O1079" s="201">
        <v>41.094000000000001</v>
      </c>
      <c r="P1079" s="470">
        <v>41.094000000000001</v>
      </c>
      <c r="Q1079" s="471">
        <v>423.0996045</v>
      </c>
      <c r="R1079" s="471">
        <v>280.54906872762791</v>
      </c>
      <c r="S1079" s="470">
        <v>187.81518699999876</v>
      </c>
      <c r="T1079" s="470">
        <v>187.96427249999877</v>
      </c>
      <c r="U1079" s="470"/>
      <c r="V1079" s="170">
        <v>119.33655713359893</v>
      </c>
    </row>
    <row r="1080" spans="1:22" x14ac:dyDescent="0.25">
      <c r="A1080">
        <v>0</v>
      </c>
      <c r="B1080" s="478"/>
      <c r="C1080" s="478"/>
      <c r="D1080" s="478"/>
      <c r="E1080" s="477"/>
      <c r="F1080" s="482" t="s">
        <v>619</v>
      </c>
      <c r="G1080" s="480"/>
      <c r="H1080" s="480"/>
      <c r="I1080" s="474"/>
      <c r="J1080" s="471"/>
      <c r="K1080" s="473"/>
      <c r="L1080" s="470">
        <v>0</v>
      </c>
      <c r="M1080" s="201">
        <v>280.54906872762791</v>
      </c>
      <c r="N1080" s="201">
        <v>423.0996045</v>
      </c>
      <c r="O1080" s="201">
        <v>41.094000000000001</v>
      </c>
      <c r="P1080" s="470">
        <v>41.094000000000001</v>
      </c>
      <c r="Q1080" s="471">
        <v>423.0996045</v>
      </c>
      <c r="R1080" s="471">
        <v>280.54906872762791</v>
      </c>
      <c r="S1080" s="470">
        <v>187.96427249999877</v>
      </c>
      <c r="T1080" s="470">
        <v>187.96427249999877</v>
      </c>
      <c r="U1080" s="470"/>
      <c r="V1080" s="170">
        <v>119.48564263359894</v>
      </c>
    </row>
    <row r="1081" spans="1:22" x14ac:dyDescent="0.25">
      <c r="A1081">
        <v>0</v>
      </c>
      <c r="B1081" s="478"/>
      <c r="C1081" s="478"/>
      <c r="D1081" s="478"/>
      <c r="E1081" s="477"/>
      <c r="F1081" s="482" t="s">
        <v>619</v>
      </c>
      <c r="G1081" s="480"/>
      <c r="H1081" s="480"/>
      <c r="I1081" s="474"/>
      <c r="J1081" s="471"/>
      <c r="K1081" s="473"/>
      <c r="L1081" s="470">
        <v>0</v>
      </c>
      <c r="M1081" s="201">
        <v>280.54906872762791</v>
      </c>
      <c r="N1081" s="201">
        <v>423.0996045</v>
      </c>
      <c r="O1081" s="201">
        <v>41.094000000000001</v>
      </c>
      <c r="P1081" s="470">
        <v>41.094000000000001</v>
      </c>
      <c r="Q1081" s="471">
        <v>423.0996045</v>
      </c>
      <c r="R1081" s="471">
        <v>280.54906872762791</v>
      </c>
      <c r="S1081" s="470">
        <v>187.96427249999877</v>
      </c>
      <c r="T1081" s="470">
        <v>187.96427249999877</v>
      </c>
      <c r="U1081" s="470"/>
      <c r="V1081" s="170">
        <v>119.48564263359894</v>
      </c>
    </row>
    <row r="1082" spans="1:22" x14ac:dyDescent="0.25">
      <c r="A1082">
        <v>0</v>
      </c>
      <c r="B1082" s="478"/>
      <c r="C1082" s="478"/>
      <c r="D1082" s="478"/>
      <c r="E1082" s="477"/>
      <c r="F1082" s="482" t="s">
        <v>619</v>
      </c>
      <c r="G1082" s="480"/>
      <c r="H1082" s="480" t="s">
        <v>1962</v>
      </c>
      <c r="I1082" s="474"/>
      <c r="J1082" s="471"/>
      <c r="K1082" s="473"/>
      <c r="L1082" s="470">
        <v>9.9516999999999994E-2</v>
      </c>
      <c r="M1082" s="201">
        <v>280.49931022762792</v>
      </c>
      <c r="N1082" s="201">
        <v>423.0996045</v>
      </c>
      <c r="O1082" s="201">
        <v>41.094000000000001</v>
      </c>
      <c r="P1082" s="470">
        <v>41.094000000000001</v>
      </c>
      <c r="Q1082" s="471">
        <v>423.0996045</v>
      </c>
      <c r="R1082" s="471">
        <v>280.44955172762792</v>
      </c>
      <c r="S1082" s="470">
        <v>188.01403099999877</v>
      </c>
      <c r="T1082" s="470">
        <v>188.06378949999876</v>
      </c>
      <c r="U1082" s="470"/>
      <c r="V1082" s="170">
        <v>119.53540113359894</v>
      </c>
    </row>
    <row r="1083" spans="1:22" x14ac:dyDescent="0.25">
      <c r="A1083">
        <v>0</v>
      </c>
      <c r="B1083" s="478" t="s">
        <v>3081</v>
      </c>
      <c r="C1083" s="478" t="s">
        <v>3150</v>
      </c>
      <c r="D1083" s="478" t="s">
        <v>2192</v>
      </c>
      <c r="E1083" s="477">
        <v>1882</v>
      </c>
      <c r="F1083" s="482" t="s">
        <v>3144</v>
      </c>
      <c r="G1083" s="480"/>
      <c r="H1083" s="480" t="s">
        <v>3072</v>
      </c>
      <c r="I1083" s="474">
        <v>34</v>
      </c>
      <c r="J1083" s="471"/>
      <c r="K1083" s="473"/>
      <c r="L1083" s="470">
        <v>0.29817100000000002</v>
      </c>
      <c r="M1083" s="201">
        <v>280.30046622762791</v>
      </c>
      <c r="N1083" s="201">
        <v>423.0996045</v>
      </c>
      <c r="O1083" s="201">
        <v>41.094000000000001</v>
      </c>
      <c r="P1083" s="470">
        <v>41.094000000000001</v>
      </c>
      <c r="Q1083" s="471">
        <v>423.0996045</v>
      </c>
      <c r="R1083" s="471">
        <v>280.1513807276279</v>
      </c>
      <c r="S1083" s="470">
        <v>188.21287499999875</v>
      </c>
      <c r="T1083" s="470">
        <v>188.36196049999876</v>
      </c>
      <c r="U1083" s="470"/>
      <c r="V1083" s="170">
        <v>119.73424513359892</v>
      </c>
    </row>
    <row r="1084" spans="1:22" x14ac:dyDescent="0.25">
      <c r="A1084">
        <v>0</v>
      </c>
      <c r="B1084" s="478"/>
      <c r="C1084" s="478"/>
      <c r="D1084" s="478"/>
      <c r="E1084" s="477"/>
      <c r="F1084" s="482" t="s">
        <v>619</v>
      </c>
      <c r="G1084" s="480"/>
      <c r="H1084" s="480"/>
      <c r="I1084" s="474"/>
      <c r="J1084" s="471"/>
      <c r="K1084" s="473"/>
      <c r="L1084" s="470">
        <v>0</v>
      </c>
      <c r="M1084" s="201">
        <v>280.1513807276279</v>
      </c>
      <c r="N1084" s="201">
        <v>423.0996045</v>
      </c>
      <c r="O1084" s="201">
        <v>41.094000000000001</v>
      </c>
      <c r="P1084" s="470">
        <v>41.094000000000001</v>
      </c>
      <c r="Q1084" s="471">
        <v>423.0996045</v>
      </c>
      <c r="R1084" s="471">
        <v>280.1513807276279</v>
      </c>
      <c r="S1084" s="470">
        <v>188.36196049999876</v>
      </c>
      <c r="T1084" s="470">
        <v>188.36196049999876</v>
      </c>
      <c r="U1084" s="470"/>
      <c r="V1084" s="170">
        <v>119.88333063359893</v>
      </c>
    </row>
    <row r="1085" spans="1:22" x14ac:dyDescent="0.25">
      <c r="A1085">
        <v>0</v>
      </c>
      <c r="B1085" s="478"/>
      <c r="C1085" s="478"/>
      <c r="D1085" s="478"/>
      <c r="E1085" s="477"/>
      <c r="F1085" s="482" t="s">
        <v>619</v>
      </c>
      <c r="G1085" s="480"/>
      <c r="H1085" s="480"/>
      <c r="I1085" s="474"/>
      <c r="J1085" s="471"/>
      <c r="K1085" s="473"/>
      <c r="L1085" s="470">
        <v>0</v>
      </c>
      <c r="M1085" s="201">
        <v>280.1513807276279</v>
      </c>
      <c r="N1085" s="201">
        <v>423.0996045</v>
      </c>
      <c r="O1085" s="201">
        <v>41.094000000000001</v>
      </c>
      <c r="P1085" s="470">
        <v>41.094000000000001</v>
      </c>
      <c r="Q1085" s="471">
        <v>423.0996045</v>
      </c>
      <c r="R1085" s="471">
        <v>280.1513807276279</v>
      </c>
      <c r="S1085" s="470">
        <v>188.36196049999876</v>
      </c>
      <c r="T1085" s="470">
        <v>188.36196049999876</v>
      </c>
      <c r="U1085" s="470"/>
      <c r="V1085" s="170">
        <v>119.88333063359893</v>
      </c>
    </row>
    <row r="1086" spans="1:22" x14ac:dyDescent="0.25">
      <c r="A1086">
        <v>0</v>
      </c>
      <c r="B1086" s="478"/>
      <c r="C1086" s="478"/>
      <c r="D1086" s="478"/>
      <c r="E1086" s="477"/>
      <c r="F1086" s="482" t="s">
        <v>619</v>
      </c>
      <c r="G1086" s="480"/>
      <c r="H1086" s="480" t="s">
        <v>1962</v>
      </c>
      <c r="I1086" s="474"/>
      <c r="J1086" s="471"/>
      <c r="K1086" s="473"/>
      <c r="L1086" s="470">
        <v>9.9516999999999994E-2</v>
      </c>
      <c r="M1086" s="201">
        <v>280.1016222276279</v>
      </c>
      <c r="N1086" s="201">
        <v>423.0996045</v>
      </c>
      <c r="O1086" s="201">
        <v>41.094000000000001</v>
      </c>
      <c r="P1086" s="470">
        <v>41.094000000000001</v>
      </c>
      <c r="Q1086" s="471">
        <v>423.0996045</v>
      </c>
      <c r="R1086" s="471">
        <v>280.0518637276279</v>
      </c>
      <c r="S1086" s="470">
        <v>188.41171899999875</v>
      </c>
      <c r="T1086" s="470">
        <v>188.46147749999875</v>
      </c>
      <c r="U1086" s="470"/>
      <c r="V1086" s="170">
        <v>119.93308913359893</v>
      </c>
    </row>
    <row r="1087" spans="1:22" x14ac:dyDescent="0.25">
      <c r="A1087">
        <v>0</v>
      </c>
      <c r="B1087" s="478" t="s">
        <v>3081</v>
      </c>
      <c r="C1087" s="478" t="s">
        <v>3150</v>
      </c>
      <c r="D1087" s="478" t="s">
        <v>2190</v>
      </c>
      <c r="E1087" s="477">
        <v>1886</v>
      </c>
      <c r="F1087" s="482" t="s">
        <v>3143</v>
      </c>
      <c r="G1087" s="480"/>
      <c r="H1087" s="480" t="s">
        <v>3072</v>
      </c>
      <c r="I1087" s="474">
        <v>34</v>
      </c>
      <c r="J1087" s="471"/>
      <c r="K1087" s="473"/>
      <c r="L1087" s="470">
        <v>0.29817100000000002</v>
      </c>
      <c r="M1087" s="201">
        <v>279.90277822762789</v>
      </c>
      <c r="N1087" s="201">
        <v>423.0996045</v>
      </c>
      <c r="O1087" s="201">
        <v>41.094000000000001</v>
      </c>
      <c r="P1087" s="470">
        <v>41.094000000000001</v>
      </c>
      <c r="Q1087" s="471">
        <v>423.0996045</v>
      </c>
      <c r="R1087" s="471">
        <v>279.75369272762788</v>
      </c>
      <c r="S1087" s="470">
        <v>188.61056299999873</v>
      </c>
      <c r="T1087" s="470">
        <v>188.75964849999875</v>
      </c>
      <c r="U1087" s="470"/>
      <c r="V1087" s="170">
        <v>120.13193313359891</v>
      </c>
    </row>
    <row r="1088" spans="1:22" x14ac:dyDescent="0.25">
      <c r="A1088">
        <v>0</v>
      </c>
      <c r="B1088" s="478"/>
      <c r="C1088" s="478"/>
      <c r="D1088" s="478"/>
      <c r="E1088" s="477"/>
      <c r="F1088" s="482" t="s">
        <v>619</v>
      </c>
      <c r="G1088" s="480"/>
      <c r="H1088" s="480"/>
      <c r="I1088" s="474"/>
      <c r="J1088" s="471"/>
      <c r="K1088" s="473"/>
      <c r="L1088" s="470">
        <v>0</v>
      </c>
      <c r="M1088" s="201">
        <v>279.75369272762788</v>
      </c>
      <c r="N1088" s="201">
        <v>423.0996045</v>
      </c>
      <c r="O1088" s="201">
        <v>41.094000000000001</v>
      </c>
      <c r="P1088" s="470">
        <v>41.094000000000001</v>
      </c>
      <c r="Q1088" s="471">
        <v>423.0996045</v>
      </c>
      <c r="R1088" s="471">
        <v>279.75369272762788</v>
      </c>
      <c r="S1088" s="470">
        <v>188.75964849999875</v>
      </c>
      <c r="T1088" s="470">
        <v>188.75964849999875</v>
      </c>
      <c r="U1088" s="470"/>
      <c r="V1088" s="170">
        <v>120.28101863359892</v>
      </c>
    </row>
    <row r="1089" spans="1:22" x14ac:dyDescent="0.25">
      <c r="A1089">
        <v>0</v>
      </c>
      <c r="B1089" s="478" t="s">
        <v>3081</v>
      </c>
      <c r="C1089" s="478" t="s">
        <v>3150</v>
      </c>
      <c r="D1089" s="478" t="s">
        <v>2174</v>
      </c>
      <c r="E1089" s="477">
        <v>1888</v>
      </c>
      <c r="F1089" s="482" t="s">
        <v>3142</v>
      </c>
      <c r="G1089" s="480"/>
      <c r="H1089" s="480" t="s">
        <v>2172</v>
      </c>
      <c r="I1089" s="474"/>
      <c r="J1089" s="471"/>
      <c r="K1089" s="473"/>
      <c r="L1089" s="470">
        <v>0</v>
      </c>
      <c r="M1089" s="201">
        <v>279.75369272762788</v>
      </c>
      <c r="N1089" s="201">
        <v>423.0996045</v>
      </c>
      <c r="O1089" s="201">
        <v>41.094000000000001</v>
      </c>
      <c r="P1089" s="470">
        <v>41.094000000000001</v>
      </c>
      <c r="Q1089" s="471">
        <v>423.0996045</v>
      </c>
      <c r="R1089" s="471">
        <v>279.75369272762788</v>
      </c>
      <c r="S1089" s="470">
        <v>188.75964849999875</v>
      </c>
      <c r="T1089" s="470">
        <v>188.75964849999875</v>
      </c>
      <c r="U1089" s="470"/>
      <c r="V1089" s="170">
        <v>120.28101863359892</v>
      </c>
    </row>
    <row r="1090" spans="1:22" x14ac:dyDescent="0.25">
      <c r="A1090">
        <v>0</v>
      </c>
      <c r="B1090" s="478"/>
      <c r="C1090" s="478"/>
      <c r="D1090" s="478"/>
      <c r="E1090" s="477"/>
      <c r="F1090" s="482"/>
      <c r="G1090" s="480"/>
      <c r="H1090" s="480" t="s">
        <v>1962</v>
      </c>
      <c r="I1090" s="474"/>
      <c r="J1090" s="471"/>
      <c r="K1090" s="473"/>
      <c r="L1090" s="470">
        <v>9.650984E-2</v>
      </c>
      <c r="M1090" s="201">
        <v>279.70543780762785</v>
      </c>
      <c r="N1090" s="201">
        <v>423.0996045</v>
      </c>
      <c r="O1090" s="201">
        <v>41.094000000000001</v>
      </c>
      <c r="P1090" s="470">
        <v>41.094000000000001</v>
      </c>
      <c r="Q1090" s="471">
        <v>423.0996045</v>
      </c>
      <c r="R1090" s="471">
        <v>279.65718288762787</v>
      </c>
      <c r="S1090" s="470">
        <v>188.80790341999875</v>
      </c>
      <c r="T1090" s="470">
        <v>188.85615833999876</v>
      </c>
      <c r="U1090" s="470"/>
      <c r="V1090" s="170">
        <v>120.32927355359892</v>
      </c>
    </row>
    <row r="1091" spans="1:22" x14ac:dyDescent="0.25">
      <c r="A1091">
        <v>0</v>
      </c>
      <c r="B1091" s="478" t="s">
        <v>3081</v>
      </c>
      <c r="C1091" s="478" t="s">
        <v>3150</v>
      </c>
      <c r="D1091" s="478" t="s">
        <v>111</v>
      </c>
      <c r="E1091" s="477">
        <v>1889</v>
      </c>
      <c r="F1091" s="482" t="s">
        <v>889</v>
      </c>
      <c r="G1091" s="480" t="s">
        <v>3135</v>
      </c>
      <c r="H1091" s="480" t="s">
        <v>3134</v>
      </c>
      <c r="I1091" s="474">
        <v>40</v>
      </c>
      <c r="J1091" s="471"/>
      <c r="K1091" s="473"/>
      <c r="L1091" s="470">
        <v>0</v>
      </c>
      <c r="M1091" s="201">
        <v>279.65718288762787</v>
      </c>
      <c r="N1091" s="201">
        <v>423.0996045</v>
      </c>
      <c r="O1091" s="201">
        <v>41.094000000000001</v>
      </c>
      <c r="P1091" s="470">
        <v>41.094000000000001</v>
      </c>
      <c r="Q1091" s="471">
        <v>423.0996045</v>
      </c>
      <c r="R1091" s="471">
        <v>279.65718288762787</v>
      </c>
      <c r="S1091" s="470">
        <v>188.85615833999876</v>
      </c>
      <c r="T1091" s="470">
        <v>188.85615833999876</v>
      </c>
      <c r="U1091" s="470"/>
      <c r="V1091" s="170">
        <v>120.37752847359893</v>
      </c>
    </row>
    <row r="1092" spans="1:22" x14ac:dyDescent="0.25">
      <c r="A1092">
        <v>0</v>
      </c>
      <c r="B1092" s="478"/>
      <c r="C1092" s="478"/>
      <c r="D1092" s="478"/>
      <c r="E1092" s="477"/>
      <c r="F1092" s="482"/>
      <c r="G1092" s="480"/>
      <c r="H1092" s="480" t="s">
        <v>3133</v>
      </c>
      <c r="I1092" s="474"/>
      <c r="J1092" s="471"/>
      <c r="K1092" s="473"/>
      <c r="L1092" s="470">
        <v>5.5879999999999999E-2</v>
      </c>
      <c r="M1092" s="201">
        <v>279.62924288762787</v>
      </c>
      <c r="N1092" s="201">
        <v>423.0996045</v>
      </c>
      <c r="O1092" s="201">
        <v>41.094000000000001</v>
      </c>
      <c r="P1092" s="470">
        <v>41.094000000000001</v>
      </c>
      <c r="Q1092" s="471">
        <v>423.0996045</v>
      </c>
      <c r="R1092" s="471">
        <v>279.60130288762787</v>
      </c>
      <c r="S1092" s="470">
        <v>188.88409833999876</v>
      </c>
      <c r="T1092" s="470">
        <v>188.91203833999876</v>
      </c>
      <c r="U1092" s="470"/>
      <c r="V1092" s="170">
        <v>120.40546847359893</v>
      </c>
    </row>
    <row r="1093" spans="1:22" x14ac:dyDescent="0.25">
      <c r="A1093">
        <v>0</v>
      </c>
      <c r="B1093" s="478"/>
      <c r="C1093" s="478"/>
      <c r="D1093" s="478"/>
      <c r="E1093" s="477"/>
      <c r="F1093" s="482" t="s">
        <v>619</v>
      </c>
      <c r="G1093" s="480"/>
      <c r="H1093" s="480" t="s">
        <v>3132</v>
      </c>
      <c r="I1093" s="474">
        <v>40</v>
      </c>
      <c r="J1093" s="471"/>
      <c r="K1093" s="473"/>
      <c r="L1093" s="470">
        <v>7.6135999999999981E-2</v>
      </c>
      <c r="M1093" s="201">
        <v>279.56323488762786</v>
      </c>
      <c r="N1093" s="201">
        <v>423.0996045</v>
      </c>
      <c r="O1093" s="201">
        <v>41.094000000000001</v>
      </c>
      <c r="P1093" s="470">
        <v>41.094000000000001</v>
      </c>
      <c r="Q1093" s="471">
        <v>423.0996045</v>
      </c>
      <c r="R1093" s="471">
        <v>279.52516688762785</v>
      </c>
      <c r="S1093" s="470">
        <v>188.95010633999874</v>
      </c>
      <c r="T1093" s="470">
        <v>188.98817433999875</v>
      </c>
      <c r="U1093" s="470"/>
      <c r="V1093" s="170">
        <v>120.47147647359891</v>
      </c>
    </row>
    <row r="1094" spans="1:22" x14ac:dyDescent="0.25">
      <c r="A1094">
        <v>0</v>
      </c>
      <c r="B1094" s="478" t="s">
        <v>3081</v>
      </c>
      <c r="C1094" s="478" t="s">
        <v>3150</v>
      </c>
      <c r="D1094" s="478" t="s">
        <v>3141</v>
      </c>
      <c r="E1094" s="477">
        <v>1892</v>
      </c>
      <c r="F1094" s="482" t="s">
        <v>3140</v>
      </c>
      <c r="G1094" s="480" t="s">
        <v>2185</v>
      </c>
      <c r="H1094" s="480" t="s">
        <v>2184</v>
      </c>
      <c r="I1094" s="474">
        <v>40</v>
      </c>
      <c r="J1094" s="471"/>
      <c r="K1094" s="473"/>
      <c r="L1094" s="470">
        <v>0.5</v>
      </c>
      <c r="M1094" s="201">
        <v>279.27516688762785</v>
      </c>
      <c r="N1094" s="201">
        <v>423.0996045</v>
      </c>
      <c r="O1094" s="201">
        <v>41.094000000000001</v>
      </c>
      <c r="P1094" s="470">
        <v>41.094000000000001</v>
      </c>
      <c r="Q1094" s="471">
        <v>423.0996045</v>
      </c>
      <c r="R1094" s="471">
        <v>279.02516688762785</v>
      </c>
      <c r="S1094" s="470">
        <v>189.23817433999875</v>
      </c>
      <c r="T1094" s="470">
        <v>189.48817433999875</v>
      </c>
      <c r="U1094" s="470"/>
      <c r="V1094" s="170">
        <v>120.75954447359892</v>
      </c>
    </row>
    <row r="1095" spans="1:22" x14ac:dyDescent="0.25">
      <c r="A1095">
        <v>0</v>
      </c>
      <c r="B1095" s="478"/>
      <c r="C1095" s="478"/>
      <c r="D1095" s="478"/>
      <c r="E1095" s="477"/>
      <c r="F1095" s="482" t="s">
        <v>619</v>
      </c>
      <c r="G1095" s="480"/>
      <c r="H1095" s="480" t="s">
        <v>3129</v>
      </c>
      <c r="I1095" s="474">
        <v>40</v>
      </c>
      <c r="J1095" s="471"/>
      <c r="K1095" s="473"/>
      <c r="L1095" s="470">
        <v>7.6135999999999981E-2</v>
      </c>
      <c r="M1095" s="201">
        <v>278.98709888762784</v>
      </c>
      <c r="N1095" s="201">
        <v>423.0996045</v>
      </c>
      <c r="O1095" s="201">
        <v>41.094000000000001</v>
      </c>
      <c r="P1095" s="470">
        <v>41.094000000000001</v>
      </c>
      <c r="Q1095" s="471">
        <v>423.0996045</v>
      </c>
      <c r="R1095" s="471">
        <v>278.94903088762783</v>
      </c>
      <c r="S1095" s="470">
        <v>189.52624233999873</v>
      </c>
      <c r="T1095" s="470">
        <v>189.56431033999874</v>
      </c>
      <c r="U1095" s="470"/>
      <c r="V1095" s="170">
        <v>121.0476124735989</v>
      </c>
    </row>
    <row r="1096" spans="1:22" x14ac:dyDescent="0.25">
      <c r="A1096">
        <v>0</v>
      </c>
      <c r="B1096" s="478"/>
      <c r="C1096" s="478"/>
      <c r="D1096" s="478"/>
      <c r="E1096" s="477"/>
      <c r="F1096" s="482"/>
      <c r="G1096" s="480"/>
      <c r="H1096" s="480" t="s">
        <v>1962</v>
      </c>
      <c r="I1096" s="474"/>
      <c r="J1096" s="471"/>
      <c r="K1096" s="473"/>
      <c r="L1096" s="470">
        <v>9.9516999999999994E-2</v>
      </c>
      <c r="M1096" s="201">
        <v>278.89927238762783</v>
      </c>
      <c r="N1096" s="201">
        <v>423.0996045</v>
      </c>
      <c r="O1096" s="201">
        <v>41.094000000000001</v>
      </c>
      <c r="P1096" s="470">
        <v>41.094000000000001</v>
      </c>
      <c r="Q1096" s="471">
        <v>423.0996045</v>
      </c>
      <c r="R1096" s="471">
        <v>278.84951388762784</v>
      </c>
      <c r="S1096" s="470">
        <v>189.61406883999874</v>
      </c>
      <c r="T1096" s="470">
        <v>189.66382733999873</v>
      </c>
      <c r="U1096" s="470"/>
      <c r="V1096" s="170">
        <v>121.13543897359891</v>
      </c>
    </row>
    <row r="1097" spans="1:22" x14ac:dyDescent="0.25">
      <c r="A1097">
        <v>0</v>
      </c>
      <c r="B1097" s="478" t="s">
        <v>3081</v>
      </c>
      <c r="C1097" s="478" t="s">
        <v>3150</v>
      </c>
      <c r="D1097" s="478" t="s">
        <v>2183</v>
      </c>
      <c r="E1097" s="477">
        <v>1898</v>
      </c>
      <c r="F1097" s="482" t="s">
        <v>3139</v>
      </c>
      <c r="G1097" s="480"/>
      <c r="H1097" s="480" t="s">
        <v>3072</v>
      </c>
      <c r="I1097" s="474">
        <v>34</v>
      </c>
      <c r="J1097" s="471"/>
      <c r="K1097" s="473"/>
      <c r="L1097" s="470">
        <v>0.29817100000000002</v>
      </c>
      <c r="M1097" s="201">
        <v>278.70042838762782</v>
      </c>
      <c r="N1097" s="201">
        <v>423.0996045</v>
      </c>
      <c r="O1097" s="201">
        <v>41.094000000000001</v>
      </c>
      <c r="P1097" s="470">
        <v>41.094000000000001</v>
      </c>
      <c r="Q1097" s="471">
        <v>423.0996045</v>
      </c>
      <c r="R1097" s="471">
        <v>278.55134288762781</v>
      </c>
      <c r="S1097" s="470">
        <v>189.81291283999872</v>
      </c>
      <c r="T1097" s="470">
        <v>189.96199833999873</v>
      </c>
      <c r="U1097" s="470"/>
      <c r="V1097" s="170">
        <v>121.33428297359889</v>
      </c>
    </row>
    <row r="1098" spans="1:22" x14ac:dyDescent="0.25">
      <c r="A1098">
        <v>0</v>
      </c>
      <c r="B1098" s="478"/>
      <c r="C1098" s="478"/>
      <c r="D1098" s="478"/>
      <c r="E1098" s="477"/>
      <c r="F1098" s="482" t="s">
        <v>619</v>
      </c>
      <c r="G1098" s="480"/>
      <c r="H1098" s="480"/>
      <c r="I1098" s="474"/>
      <c r="J1098" s="471"/>
      <c r="K1098" s="473"/>
      <c r="L1098" s="470">
        <v>0</v>
      </c>
      <c r="M1098" s="201">
        <v>278.55134288762781</v>
      </c>
      <c r="N1098" s="201">
        <v>423.0996045</v>
      </c>
      <c r="O1098" s="201">
        <v>41.094000000000001</v>
      </c>
      <c r="P1098" s="470">
        <v>41.094000000000001</v>
      </c>
      <c r="Q1098" s="471">
        <v>423.0996045</v>
      </c>
      <c r="R1098" s="471">
        <v>278.55134288762781</v>
      </c>
      <c r="S1098" s="470">
        <v>189.96199833999873</v>
      </c>
      <c r="T1098" s="470">
        <v>189.96199833999873</v>
      </c>
      <c r="U1098" s="470"/>
      <c r="V1098" s="170">
        <v>121.4833684735989</v>
      </c>
    </row>
    <row r="1099" spans="1:22" x14ac:dyDescent="0.25">
      <c r="A1099">
        <v>0</v>
      </c>
      <c r="B1099" s="478"/>
      <c r="C1099" s="478"/>
      <c r="D1099" s="478"/>
      <c r="E1099" s="477"/>
      <c r="F1099" s="482" t="s">
        <v>619</v>
      </c>
      <c r="G1099" s="480"/>
      <c r="H1099" s="480"/>
      <c r="I1099" s="474"/>
      <c r="J1099" s="471"/>
      <c r="K1099" s="473"/>
      <c r="L1099" s="470">
        <v>0</v>
      </c>
      <c r="M1099" s="201">
        <v>278.55134288762781</v>
      </c>
      <c r="N1099" s="201">
        <v>423.0996045</v>
      </c>
      <c r="O1099" s="201">
        <v>41.094000000000001</v>
      </c>
      <c r="P1099" s="470">
        <v>41.094000000000001</v>
      </c>
      <c r="Q1099" s="471">
        <v>423.0996045</v>
      </c>
      <c r="R1099" s="471">
        <v>278.55134288762781</v>
      </c>
      <c r="S1099" s="470">
        <v>189.96199833999873</v>
      </c>
      <c r="T1099" s="470">
        <v>189.96199833999873</v>
      </c>
      <c r="U1099" s="470"/>
      <c r="V1099" s="170">
        <v>121.4833684735989</v>
      </c>
    </row>
    <row r="1100" spans="1:22" x14ac:dyDescent="0.25">
      <c r="A1100">
        <v>0</v>
      </c>
      <c r="B1100" s="478"/>
      <c r="C1100" s="478"/>
      <c r="D1100" s="478"/>
      <c r="E1100" s="477"/>
      <c r="F1100" s="482" t="s">
        <v>619</v>
      </c>
      <c r="G1100" s="480"/>
      <c r="H1100" s="480" t="s">
        <v>1962</v>
      </c>
      <c r="I1100" s="474"/>
      <c r="J1100" s="471"/>
      <c r="K1100" s="473"/>
      <c r="L1100" s="470">
        <v>9.9516999999999994E-2</v>
      </c>
      <c r="M1100" s="201">
        <v>278.50158438762782</v>
      </c>
      <c r="N1100" s="201">
        <v>423.0996045</v>
      </c>
      <c r="O1100" s="201">
        <v>41.094000000000001</v>
      </c>
      <c r="P1100" s="470">
        <v>41.094000000000001</v>
      </c>
      <c r="Q1100" s="471">
        <v>423.0996045</v>
      </c>
      <c r="R1100" s="471">
        <v>278.45182588762782</v>
      </c>
      <c r="S1100" s="470">
        <v>190.01175683999872</v>
      </c>
      <c r="T1100" s="470">
        <v>190.06151533999872</v>
      </c>
      <c r="U1100" s="470"/>
      <c r="V1100" s="170">
        <v>121.5331269735989</v>
      </c>
    </row>
    <row r="1101" spans="1:22" x14ac:dyDescent="0.25">
      <c r="A1101">
        <v>0</v>
      </c>
      <c r="B1101" s="478" t="s">
        <v>3081</v>
      </c>
      <c r="C1101" s="478" t="s">
        <v>3150</v>
      </c>
      <c r="D1101" s="478" t="s">
        <v>2181</v>
      </c>
      <c r="E1101" s="477">
        <v>1902</v>
      </c>
      <c r="F1101" s="482" t="s">
        <v>3138</v>
      </c>
      <c r="G1101" s="480"/>
      <c r="H1101" s="480" t="s">
        <v>3072</v>
      </c>
      <c r="I1101" s="474">
        <v>34</v>
      </c>
      <c r="J1101" s="471"/>
      <c r="K1101" s="473"/>
      <c r="L1101" s="470">
        <v>0.29817100000000002</v>
      </c>
      <c r="M1101" s="201">
        <v>278.30274038762781</v>
      </c>
      <c r="N1101" s="201">
        <v>423.0996045</v>
      </c>
      <c r="O1101" s="201">
        <v>41.094000000000001</v>
      </c>
      <c r="P1101" s="470">
        <v>41.094000000000001</v>
      </c>
      <c r="Q1101" s="471">
        <v>423.0996045</v>
      </c>
      <c r="R1101" s="471">
        <v>278.15365488762779</v>
      </c>
      <c r="S1101" s="470">
        <v>190.2106008399987</v>
      </c>
      <c r="T1101" s="470">
        <v>190.35968633999872</v>
      </c>
      <c r="U1101" s="470"/>
      <c r="V1101" s="170">
        <v>121.73197097359888</v>
      </c>
    </row>
    <row r="1102" spans="1:22" x14ac:dyDescent="0.25">
      <c r="A1102">
        <v>0</v>
      </c>
      <c r="B1102" s="478"/>
      <c r="C1102" s="478"/>
      <c r="D1102" s="478"/>
      <c r="E1102" s="477"/>
      <c r="F1102" s="482" t="s">
        <v>619</v>
      </c>
      <c r="G1102" s="480"/>
      <c r="H1102" s="480"/>
      <c r="I1102" s="474"/>
      <c r="J1102" s="471"/>
      <c r="K1102" s="473"/>
      <c r="L1102" s="470">
        <v>0</v>
      </c>
      <c r="M1102" s="201">
        <v>278.15365488762779</v>
      </c>
      <c r="N1102" s="201">
        <v>423.0996045</v>
      </c>
      <c r="O1102" s="201">
        <v>41.094000000000001</v>
      </c>
      <c r="P1102" s="470">
        <v>41.094000000000001</v>
      </c>
      <c r="Q1102" s="471">
        <v>423.0996045</v>
      </c>
      <c r="R1102" s="471">
        <v>278.15365488762779</v>
      </c>
      <c r="S1102" s="470">
        <v>190.35968633999872</v>
      </c>
      <c r="T1102" s="470">
        <v>190.35968633999872</v>
      </c>
      <c r="U1102" s="470"/>
      <c r="V1102" s="170">
        <v>121.88105647359889</v>
      </c>
    </row>
    <row r="1103" spans="1:22" x14ac:dyDescent="0.25">
      <c r="A1103">
        <v>0</v>
      </c>
      <c r="B1103" s="478"/>
      <c r="C1103" s="478"/>
      <c r="D1103" s="478"/>
      <c r="E1103" s="477"/>
      <c r="F1103" s="482" t="s">
        <v>619</v>
      </c>
      <c r="G1103" s="480"/>
      <c r="H1103" s="480"/>
      <c r="I1103" s="474"/>
      <c r="J1103" s="471"/>
      <c r="K1103" s="473"/>
      <c r="L1103" s="470">
        <v>0</v>
      </c>
      <c r="M1103" s="201">
        <v>278.15365488762779</v>
      </c>
      <c r="N1103" s="201">
        <v>423.0996045</v>
      </c>
      <c r="O1103" s="201">
        <v>41.094000000000001</v>
      </c>
      <c r="P1103" s="470">
        <v>41.094000000000001</v>
      </c>
      <c r="Q1103" s="471">
        <v>423.0996045</v>
      </c>
      <c r="R1103" s="471">
        <v>278.15365488762779</v>
      </c>
      <c r="S1103" s="470">
        <v>190.35968633999872</v>
      </c>
      <c r="T1103" s="470">
        <v>190.35968633999872</v>
      </c>
      <c r="U1103" s="470"/>
      <c r="V1103" s="170">
        <v>121.88105647359889</v>
      </c>
    </row>
    <row r="1104" spans="1:22" x14ac:dyDescent="0.25">
      <c r="A1104">
        <v>0</v>
      </c>
      <c r="B1104" s="478"/>
      <c r="C1104" s="478"/>
      <c r="D1104" s="478"/>
      <c r="E1104" s="477"/>
      <c r="F1104" s="482" t="s">
        <v>619</v>
      </c>
      <c r="G1104" s="480"/>
      <c r="H1104" s="480" t="s">
        <v>1962</v>
      </c>
      <c r="I1104" s="474"/>
      <c r="J1104" s="471"/>
      <c r="K1104" s="473"/>
      <c r="L1104" s="470">
        <v>9.9516999999999994E-2</v>
      </c>
      <c r="M1104" s="201">
        <v>278.1038963876278</v>
      </c>
      <c r="N1104" s="201">
        <v>423.0996045</v>
      </c>
      <c r="O1104" s="201">
        <v>41.094000000000001</v>
      </c>
      <c r="P1104" s="470">
        <v>41.094000000000001</v>
      </c>
      <c r="Q1104" s="471">
        <v>423.0996045</v>
      </c>
      <c r="R1104" s="471">
        <v>278.0541378876278</v>
      </c>
      <c r="S1104" s="470">
        <v>190.40944483999871</v>
      </c>
      <c r="T1104" s="470">
        <v>190.45920333999871</v>
      </c>
      <c r="U1104" s="470"/>
      <c r="V1104" s="170">
        <v>121.93081497359888</v>
      </c>
    </row>
    <row r="1105" spans="1:22" x14ac:dyDescent="0.25">
      <c r="A1105">
        <v>0</v>
      </c>
      <c r="B1105" s="478" t="s">
        <v>3081</v>
      </c>
      <c r="C1105" s="478" t="s">
        <v>3150</v>
      </c>
      <c r="D1105" s="478" t="s">
        <v>2179</v>
      </c>
      <c r="E1105" s="477">
        <v>1906</v>
      </c>
      <c r="F1105" s="482" t="s">
        <v>3137</v>
      </c>
      <c r="G1105" s="480"/>
      <c r="H1105" s="480" t="s">
        <v>3072</v>
      </c>
      <c r="I1105" s="474">
        <v>34</v>
      </c>
      <c r="J1105" s="471"/>
      <c r="K1105" s="473"/>
      <c r="L1105" s="470">
        <v>0.29817100000000002</v>
      </c>
      <c r="M1105" s="201">
        <v>277.90505238762779</v>
      </c>
      <c r="N1105" s="201">
        <v>423.0996045</v>
      </c>
      <c r="O1105" s="201">
        <v>41.094000000000001</v>
      </c>
      <c r="P1105" s="470">
        <v>41.094000000000001</v>
      </c>
      <c r="Q1105" s="471">
        <v>423.0996045</v>
      </c>
      <c r="R1105" s="471">
        <v>277.75596688762778</v>
      </c>
      <c r="S1105" s="470">
        <v>190.60828883999869</v>
      </c>
      <c r="T1105" s="470">
        <v>190.75737433999871</v>
      </c>
      <c r="U1105" s="470"/>
      <c r="V1105" s="170">
        <v>122.12965897359886</v>
      </c>
    </row>
    <row r="1106" spans="1:22" x14ac:dyDescent="0.25">
      <c r="A1106">
        <v>0</v>
      </c>
      <c r="B1106" s="478"/>
      <c r="C1106" s="478"/>
      <c r="D1106" s="478"/>
      <c r="E1106" s="477"/>
      <c r="F1106" s="482" t="s">
        <v>619</v>
      </c>
      <c r="G1106" s="480"/>
      <c r="H1106" s="480"/>
      <c r="I1106" s="474"/>
      <c r="J1106" s="471"/>
      <c r="K1106" s="473"/>
      <c r="L1106" s="470">
        <v>0</v>
      </c>
      <c r="M1106" s="201">
        <v>277.75596688762778</v>
      </c>
      <c r="N1106" s="201">
        <v>423.0996045</v>
      </c>
      <c r="O1106" s="201">
        <v>41.094000000000001</v>
      </c>
      <c r="P1106" s="470">
        <v>41.094000000000001</v>
      </c>
      <c r="Q1106" s="471">
        <v>423.0996045</v>
      </c>
      <c r="R1106" s="471">
        <v>277.75596688762778</v>
      </c>
      <c r="S1106" s="470">
        <v>190.75737433999871</v>
      </c>
      <c r="T1106" s="470">
        <v>190.75737433999871</v>
      </c>
      <c r="U1106" s="470"/>
      <c r="V1106" s="170">
        <v>122.27874447359888</v>
      </c>
    </row>
    <row r="1107" spans="1:22" x14ac:dyDescent="0.25">
      <c r="A1107">
        <v>0</v>
      </c>
      <c r="B1107" s="478" t="s">
        <v>3081</v>
      </c>
      <c r="C1107" s="478" t="s">
        <v>3150</v>
      </c>
      <c r="D1107" s="478" t="s">
        <v>2174</v>
      </c>
      <c r="E1107" s="477">
        <v>1908</v>
      </c>
      <c r="F1107" s="482" t="s">
        <v>3136</v>
      </c>
      <c r="G1107" s="480"/>
      <c r="H1107" s="480" t="s">
        <v>2172</v>
      </c>
      <c r="I1107" s="474"/>
      <c r="J1107" s="471"/>
      <c r="K1107" s="473"/>
      <c r="L1107" s="470">
        <v>0</v>
      </c>
      <c r="M1107" s="201">
        <v>277.75596688762778</v>
      </c>
      <c r="N1107" s="201">
        <v>423.0996045</v>
      </c>
      <c r="O1107" s="201">
        <v>41.094000000000001</v>
      </c>
      <c r="P1107" s="470">
        <v>41.094000000000001</v>
      </c>
      <c r="Q1107" s="471">
        <v>423.0996045</v>
      </c>
      <c r="R1107" s="471">
        <v>277.75596688762778</v>
      </c>
      <c r="S1107" s="470">
        <v>190.75737433999871</v>
      </c>
      <c r="T1107" s="470">
        <v>190.75737433999871</v>
      </c>
      <c r="U1107" s="470"/>
      <c r="V1107" s="170">
        <v>122.27874447359888</v>
      </c>
    </row>
    <row r="1108" spans="1:22" x14ac:dyDescent="0.25">
      <c r="A1108">
        <v>0</v>
      </c>
      <c r="B1108" s="478"/>
      <c r="C1108" s="478"/>
      <c r="D1108" s="478"/>
      <c r="E1108" s="477"/>
      <c r="F1108" s="482"/>
      <c r="G1108" s="480"/>
      <c r="H1108" s="480" t="s">
        <v>1962</v>
      </c>
      <c r="I1108" s="474"/>
      <c r="J1108" s="471"/>
      <c r="K1108" s="473"/>
      <c r="L1108" s="470">
        <v>9.650984E-2</v>
      </c>
      <c r="M1108" s="201">
        <v>277.7077119676278</v>
      </c>
      <c r="N1108" s="201">
        <v>423.0996045</v>
      </c>
      <c r="O1108" s="201">
        <v>41.094000000000001</v>
      </c>
      <c r="P1108" s="470">
        <v>41.094000000000001</v>
      </c>
      <c r="Q1108" s="471">
        <v>423.0996045</v>
      </c>
      <c r="R1108" s="471">
        <v>277.65945704762777</v>
      </c>
      <c r="S1108" s="470">
        <v>190.80562925999871</v>
      </c>
      <c r="T1108" s="470">
        <v>190.85388417999872</v>
      </c>
      <c r="U1108" s="470"/>
      <c r="V1108" s="170">
        <v>122.32699939359888</v>
      </c>
    </row>
    <row r="1109" spans="1:22" x14ac:dyDescent="0.25">
      <c r="A1109">
        <v>0</v>
      </c>
      <c r="B1109" s="478" t="s">
        <v>3081</v>
      </c>
      <c r="C1109" s="478" t="s">
        <v>3150</v>
      </c>
      <c r="D1109" s="478" t="s">
        <v>111</v>
      </c>
      <c r="E1109" s="477">
        <v>1909</v>
      </c>
      <c r="F1109" s="482" t="s">
        <v>890</v>
      </c>
      <c r="G1109" s="480" t="s">
        <v>3135</v>
      </c>
      <c r="H1109" s="480" t="s">
        <v>3134</v>
      </c>
      <c r="I1109" s="474">
        <v>40</v>
      </c>
      <c r="J1109" s="471"/>
      <c r="K1109" s="473"/>
      <c r="L1109" s="470">
        <v>0</v>
      </c>
      <c r="M1109" s="201">
        <v>277.65945704762777</v>
      </c>
      <c r="N1109" s="201">
        <v>423.0996045</v>
      </c>
      <c r="O1109" s="201">
        <v>41.094000000000001</v>
      </c>
      <c r="P1109" s="470">
        <v>41.094000000000001</v>
      </c>
      <c r="Q1109" s="471">
        <v>423.0996045</v>
      </c>
      <c r="R1109" s="471">
        <v>277.65945704762777</v>
      </c>
      <c r="S1109" s="470">
        <v>190.85388417999872</v>
      </c>
      <c r="T1109" s="470">
        <v>190.85388417999872</v>
      </c>
      <c r="U1109" s="470"/>
      <c r="V1109" s="170">
        <v>122.37525431359889</v>
      </c>
    </row>
    <row r="1110" spans="1:22" x14ac:dyDescent="0.25">
      <c r="A1110">
        <v>0</v>
      </c>
      <c r="B1110" s="478"/>
      <c r="C1110" s="478"/>
      <c r="D1110" s="478"/>
      <c r="E1110" s="477"/>
      <c r="F1110" s="482"/>
      <c r="G1110" s="480"/>
      <c r="H1110" s="480" t="s">
        <v>3133</v>
      </c>
      <c r="I1110" s="474"/>
      <c r="J1110" s="471"/>
      <c r="K1110" s="473"/>
      <c r="L1110" s="470">
        <v>5.5879999999999999E-2</v>
      </c>
      <c r="M1110" s="201">
        <v>277.63151704762777</v>
      </c>
      <c r="N1110" s="201">
        <v>423.0996045</v>
      </c>
      <c r="O1110" s="201">
        <v>41.094000000000001</v>
      </c>
      <c r="P1110" s="470">
        <v>41.094000000000001</v>
      </c>
      <c r="Q1110" s="471">
        <v>423.0996045</v>
      </c>
      <c r="R1110" s="471">
        <v>277.60357704762777</v>
      </c>
      <c r="S1110" s="470">
        <v>190.88182417999872</v>
      </c>
      <c r="T1110" s="470">
        <v>190.90976417999872</v>
      </c>
      <c r="U1110" s="470"/>
      <c r="V1110" s="170">
        <v>122.40319431359889</v>
      </c>
    </row>
    <row r="1111" spans="1:22" x14ac:dyDescent="0.25">
      <c r="A1111">
        <v>0</v>
      </c>
      <c r="B1111" s="478"/>
      <c r="C1111" s="478"/>
      <c r="D1111" s="478"/>
      <c r="E1111" s="477"/>
      <c r="F1111" s="482" t="s">
        <v>619</v>
      </c>
      <c r="G1111" s="480"/>
      <c r="H1111" s="480" t="s">
        <v>3132</v>
      </c>
      <c r="I1111" s="474"/>
      <c r="J1111" s="471"/>
      <c r="K1111" s="473"/>
      <c r="L1111" s="470">
        <v>7.6135999999999981E-2</v>
      </c>
      <c r="M1111" s="201">
        <v>277.56550904762776</v>
      </c>
      <c r="N1111" s="201">
        <v>423.0996045</v>
      </c>
      <c r="O1111" s="201">
        <v>41.094000000000001</v>
      </c>
      <c r="P1111" s="470">
        <v>41.094000000000001</v>
      </c>
      <c r="Q1111" s="471">
        <v>423.0996045</v>
      </c>
      <c r="R1111" s="471">
        <v>277.52744104762775</v>
      </c>
      <c r="S1111" s="470">
        <v>190.9478321799987</v>
      </c>
      <c r="T1111" s="470">
        <v>190.98590017999871</v>
      </c>
      <c r="U1111" s="470"/>
      <c r="V1111" s="170">
        <v>122.46920231359887</v>
      </c>
    </row>
    <row r="1112" spans="1:22" x14ac:dyDescent="0.25">
      <c r="A1112">
        <v>0</v>
      </c>
      <c r="B1112" s="478" t="s">
        <v>3081</v>
      </c>
      <c r="C1112" s="478" t="s">
        <v>3150</v>
      </c>
      <c r="D1112" s="478" t="s">
        <v>3131</v>
      </c>
      <c r="E1112" s="477">
        <v>1912</v>
      </c>
      <c r="F1112" s="482" t="s">
        <v>3130</v>
      </c>
      <c r="G1112" s="480" t="s">
        <v>2185</v>
      </c>
      <c r="H1112" s="480" t="s">
        <v>2184</v>
      </c>
      <c r="I1112" s="474">
        <v>40</v>
      </c>
      <c r="J1112" s="471"/>
      <c r="K1112" s="473"/>
      <c r="L1112" s="470">
        <v>0.5</v>
      </c>
      <c r="M1112" s="201">
        <v>277.27744104762775</v>
      </c>
      <c r="N1112" s="201">
        <v>423.0996045</v>
      </c>
      <c r="O1112" s="201">
        <v>41.094000000000001</v>
      </c>
      <c r="P1112" s="470">
        <v>41.094000000000001</v>
      </c>
      <c r="Q1112" s="471">
        <v>423.0996045</v>
      </c>
      <c r="R1112" s="471">
        <v>277.02744104762775</v>
      </c>
      <c r="S1112" s="470">
        <v>191.23590017999871</v>
      </c>
      <c r="T1112" s="470">
        <v>191.48590017999871</v>
      </c>
      <c r="U1112" s="470"/>
      <c r="V1112" s="170">
        <v>122.75727031359888</v>
      </c>
    </row>
    <row r="1113" spans="1:22" x14ac:dyDescent="0.25">
      <c r="A1113">
        <v>0</v>
      </c>
      <c r="B1113" s="478"/>
      <c r="C1113" s="478"/>
      <c r="D1113" s="478"/>
      <c r="E1113" s="477"/>
      <c r="F1113" s="482" t="s">
        <v>619</v>
      </c>
      <c r="G1113" s="480"/>
      <c r="H1113" s="480" t="s">
        <v>3129</v>
      </c>
      <c r="I1113" s="474"/>
      <c r="J1113" s="471"/>
      <c r="K1113" s="473"/>
      <c r="L1113" s="470">
        <v>7.6135999999999981E-2</v>
      </c>
      <c r="M1113" s="201">
        <v>276.98937304762774</v>
      </c>
      <c r="N1113" s="201">
        <v>423.0996045</v>
      </c>
      <c r="O1113" s="201">
        <v>41.094000000000001</v>
      </c>
      <c r="P1113" s="470">
        <v>41.094000000000001</v>
      </c>
      <c r="Q1113" s="471">
        <v>423.0996045</v>
      </c>
      <c r="R1113" s="471">
        <v>276.95130504762773</v>
      </c>
      <c r="S1113" s="470">
        <v>191.52396817999869</v>
      </c>
      <c r="T1113" s="470">
        <v>191.5620361799987</v>
      </c>
      <c r="U1113" s="470"/>
      <c r="V1113" s="170">
        <v>123.04533831359886</v>
      </c>
    </row>
    <row r="1114" spans="1:22" x14ac:dyDescent="0.25">
      <c r="A1114">
        <v>0</v>
      </c>
      <c r="B1114" s="478"/>
      <c r="C1114" s="478"/>
      <c r="D1114" s="478"/>
      <c r="E1114" s="477"/>
      <c r="F1114" s="482"/>
      <c r="G1114" s="480"/>
      <c r="H1114" s="480" t="s">
        <v>1962</v>
      </c>
      <c r="I1114" s="474"/>
      <c r="J1114" s="471"/>
      <c r="K1114" s="473"/>
      <c r="L1114" s="470">
        <v>9.9516999999999994E-2</v>
      </c>
      <c r="M1114" s="201">
        <v>276.90154654762773</v>
      </c>
      <c r="N1114" s="201">
        <v>423.0996045</v>
      </c>
      <c r="O1114" s="201">
        <v>41.094000000000001</v>
      </c>
      <c r="P1114" s="470">
        <v>41.094000000000001</v>
      </c>
      <c r="Q1114" s="471">
        <v>423.0996045</v>
      </c>
      <c r="R1114" s="471">
        <v>276.85178804762774</v>
      </c>
      <c r="S1114" s="470">
        <v>191.6117946799987</v>
      </c>
      <c r="T1114" s="470">
        <v>191.66155317999869</v>
      </c>
      <c r="U1114" s="470"/>
      <c r="V1114" s="170">
        <v>123.13316481359887</v>
      </c>
    </row>
    <row r="1115" spans="1:22" x14ac:dyDescent="0.25">
      <c r="A1115">
        <v>0</v>
      </c>
      <c r="B1115" s="478" t="s">
        <v>3081</v>
      </c>
      <c r="C1115" s="478" t="s">
        <v>3150</v>
      </c>
      <c r="D1115" s="478" t="s">
        <v>2177</v>
      </c>
      <c r="E1115" s="477">
        <v>1918</v>
      </c>
      <c r="F1115" s="482" t="s">
        <v>3128</v>
      </c>
      <c r="G1115" s="480"/>
      <c r="H1115" s="480" t="s">
        <v>3072</v>
      </c>
      <c r="I1115" s="474">
        <v>34</v>
      </c>
      <c r="J1115" s="471"/>
      <c r="K1115" s="473"/>
      <c r="L1115" s="470">
        <v>0.29817100000000002</v>
      </c>
      <c r="M1115" s="201">
        <v>276.70270254762772</v>
      </c>
      <c r="N1115" s="201">
        <v>423.0996045</v>
      </c>
      <c r="O1115" s="201">
        <v>41.094000000000001</v>
      </c>
      <c r="P1115" s="470">
        <v>41.094000000000001</v>
      </c>
      <c r="Q1115" s="471">
        <v>423.0996045</v>
      </c>
      <c r="R1115" s="471">
        <v>276.55361704762771</v>
      </c>
      <c r="S1115" s="470">
        <v>191.81063867999868</v>
      </c>
      <c r="T1115" s="470">
        <v>191.95972417999869</v>
      </c>
      <c r="U1115" s="470"/>
      <c r="V1115" s="170">
        <v>123.33200881359885</v>
      </c>
    </row>
    <row r="1116" spans="1:22" x14ac:dyDescent="0.25">
      <c r="A1116">
        <v>0</v>
      </c>
      <c r="B1116" s="478"/>
      <c r="C1116" s="478"/>
      <c r="D1116" s="478"/>
      <c r="E1116" s="477"/>
      <c r="F1116" s="482" t="s">
        <v>619</v>
      </c>
      <c r="G1116" s="480"/>
      <c r="H1116" s="480"/>
      <c r="I1116" s="474"/>
      <c r="J1116" s="471"/>
      <c r="K1116" s="473"/>
      <c r="L1116" s="470">
        <v>0</v>
      </c>
      <c r="M1116" s="201">
        <v>276.55361704762771</v>
      </c>
      <c r="N1116" s="201">
        <v>423.0996045</v>
      </c>
      <c r="O1116" s="201">
        <v>41.094000000000001</v>
      </c>
      <c r="P1116" s="470">
        <v>41.094000000000001</v>
      </c>
      <c r="Q1116" s="471">
        <v>423.0996045</v>
      </c>
      <c r="R1116" s="471">
        <v>276.55361704762771</v>
      </c>
      <c r="S1116" s="470">
        <v>191.95972417999869</v>
      </c>
      <c r="T1116" s="470">
        <v>191.95972417999869</v>
      </c>
      <c r="U1116" s="470"/>
      <c r="V1116" s="170">
        <v>123.48109431359886</v>
      </c>
    </row>
    <row r="1117" spans="1:22" x14ac:dyDescent="0.25">
      <c r="A1117">
        <v>0</v>
      </c>
      <c r="B1117" s="478"/>
      <c r="C1117" s="478"/>
      <c r="D1117" s="478"/>
      <c r="E1117" s="477"/>
      <c r="F1117" s="482" t="s">
        <v>619</v>
      </c>
      <c r="G1117" s="480"/>
      <c r="H1117" s="480"/>
      <c r="I1117" s="474"/>
      <c r="J1117" s="471"/>
      <c r="K1117" s="473"/>
      <c r="L1117" s="470">
        <v>0</v>
      </c>
      <c r="M1117" s="201">
        <v>276.55361704762771</v>
      </c>
      <c r="N1117" s="201">
        <v>423.0996045</v>
      </c>
      <c r="O1117" s="201">
        <v>41.094000000000001</v>
      </c>
      <c r="P1117" s="470">
        <v>41.094000000000001</v>
      </c>
      <c r="Q1117" s="471">
        <v>423.0996045</v>
      </c>
      <c r="R1117" s="471">
        <v>276.55361704762771</v>
      </c>
      <c r="S1117" s="470">
        <v>191.95972417999869</v>
      </c>
      <c r="T1117" s="470">
        <v>191.95972417999869</v>
      </c>
      <c r="U1117" s="470"/>
      <c r="V1117" s="170">
        <v>123.48109431359886</v>
      </c>
    </row>
    <row r="1118" spans="1:22" x14ac:dyDescent="0.25">
      <c r="A1118">
        <v>0</v>
      </c>
      <c r="B1118" s="478"/>
      <c r="C1118" s="478"/>
      <c r="D1118" s="478"/>
      <c r="E1118" s="477"/>
      <c r="F1118" s="481" t="s">
        <v>619</v>
      </c>
      <c r="G1118" s="480"/>
      <c r="H1118" s="480" t="s">
        <v>2198</v>
      </c>
      <c r="I1118" s="474"/>
      <c r="J1118" s="479"/>
      <c r="K1118" s="473"/>
      <c r="L1118" s="472">
        <v>0.19082200000000005</v>
      </c>
      <c r="M1118" s="201">
        <v>276.4582060476277</v>
      </c>
      <c r="N1118" s="201">
        <v>423.0996045</v>
      </c>
      <c r="O1118" s="201">
        <v>41.094000000000001</v>
      </c>
      <c r="P1118" s="470">
        <v>41.094000000000001</v>
      </c>
      <c r="Q1118" s="471">
        <v>423.0996045</v>
      </c>
      <c r="R1118" s="471">
        <v>276.36279504762769</v>
      </c>
      <c r="S1118" s="470">
        <v>192.05513517999867</v>
      </c>
      <c r="T1118" s="470">
        <v>192.15054617999868</v>
      </c>
      <c r="U1118" s="479"/>
      <c r="V1118" s="170">
        <v>123.57650531359884</v>
      </c>
    </row>
    <row r="1119" spans="1:22" x14ac:dyDescent="0.25">
      <c r="A1119">
        <v>0</v>
      </c>
      <c r="B1119" s="478" t="s">
        <v>3081</v>
      </c>
      <c r="C1119" s="478" t="s">
        <v>3150</v>
      </c>
      <c r="D1119" s="478" t="s">
        <v>1981</v>
      </c>
      <c r="E1119" s="477">
        <v>1922</v>
      </c>
      <c r="F1119" s="470" t="s">
        <v>3127</v>
      </c>
      <c r="G1119" s="476"/>
      <c r="H1119" s="475" t="s">
        <v>1978</v>
      </c>
      <c r="I1119" s="474">
        <v>40</v>
      </c>
      <c r="J1119" s="471"/>
      <c r="K1119" s="473"/>
      <c r="L1119" s="472">
        <v>5.7403999999999997E-2</v>
      </c>
      <c r="M1119" s="201">
        <v>276.33409304762768</v>
      </c>
      <c r="N1119" s="201">
        <v>423.0996045</v>
      </c>
      <c r="O1119" s="201">
        <v>41.094000000000001</v>
      </c>
      <c r="P1119" s="470">
        <v>41.094000000000001</v>
      </c>
      <c r="Q1119" s="471">
        <v>423.0996045</v>
      </c>
      <c r="R1119" s="471">
        <v>276.30539104762767</v>
      </c>
      <c r="S1119" s="470">
        <v>192.17924817999867</v>
      </c>
      <c r="T1119" s="470">
        <v>192.20795017999868</v>
      </c>
      <c r="U1119" s="470"/>
      <c r="V1119" s="170">
        <v>123.70061831359884</v>
      </c>
    </row>
    <row r="1120" spans="1:22" x14ac:dyDescent="0.25">
      <c r="A1120">
        <v>0</v>
      </c>
      <c r="B1120" s="232"/>
      <c r="C1120" s="232"/>
      <c r="D1120" s="232"/>
      <c r="E1120" s="237"/>
      <c r="F1120" s="232" t="s">
        <v>619</v>
      </c>
      <c r="G1120" s="238"/>
      <c r="H1120" s="238" t="s">
        <v>1962</v>
      </c>
      <c r="I1120" s="467">
        <v>40</v>
      </c>
      <c r="J1120" s="240"/>
      <c r="K1120" s="466"/>
      <c r="L1120" s="240">
        <v>0.103502</v>
      </c>
      <c r="M1120" s="201">
        <v>276.25364004762764</v>
      </c>
      <c r="N1120" s="201">
        <v>423.0996045</v>
      </c>
      <c r="O1120" s="201">
        <v>41.094000000000001</v>
      </c>
      <c r="P1120" s="240">
        <v>41.094000000000001</v>
      </c>
      <c r="Q1120" s="240">
        <v>423.0996045</v>
      </c>
      <c r="R1120" s="240">
        <v>276.20188904762767</v>
      </c>
      <c r="S1120" s="240">
        <v>192.25970117999867</v>
      </c>
      <c r="T1120" s="240">
        <v>192.31145217999867</v>
      </c>
      <c r="U1120" s="240"/>
      <c r="V1120" s="170">
        <v>123.78107131359884</v>
      </c>
    </row>
    <row r="1121" spans="1:22" x14ac:dyDescent="0.25">
      <c r="A1121">
        <v>0</v>
      </c>
      <c r="B1121" s="232" t="s">
        <v>3081</v>
      </c>
      <c r="C1121" s="232" t="s">
        <v>3126</v>
      </c>
      <c r="D1121" s="232" t="s">
        <v>111</v>
      </c>
      <c r="E1121" s="237">
        <v>1923</v>
      </c>
      <c r="F1121" s="234" t="s">
        <v>891</v>
      </c>
      <c r="G1121" s="238" t="s">
        <v>2169</v>
      </c>
      <c r="H1121" s="238" t="s">
        <v>1951</v>
      </c>
      <c r="I1121" s="467"/>
      <c r="J1121" s="200"/>
      <c r="K1121" s="466"/>
      <c r="L1121" s="240">
        <v>0</v>
      </c>
      <c r="M1121" s="201">
        <v>276.20188904762767</v>
      </c>
      <c r="N1121" s="201">
        <v>423.0996045</v>
      </c>
      <c r="O1121" s="201">
        <v>41.094000000000001</v>
      </c>
      <c r="P1121" s="240">
        <v>41.094000000000001</v>
      </c>
      <c r="Q1121" s="240">
        <v>423.0996045</v>
      </c>
      <c r="R1121" s="240">
        <v>276.20188904762767</v>
      </c>
      <c r="S1121" s="240">
        <v>192.31145217999867</v>
      </c>
      <c r="T1121" s="240">
        <v>192.31145217999867</v>
      </c>
      <c r="U1121" s="240"/>
      <c r="V1121" s="170">
        <v>123.83282231359884</v>
      </c>
    </row>
    <row r="1122" spans="1:22" x14ac:dyDescent="0.25">
      <c r="A1122">
        <v>0</v>
      </c>
      <c r="B1122" s="232"/>
      <c r="C1122" s="232"/>
      <c r="D1122" s="232"/>
      <c r="E1122" s="237"/>
      <c r="F1122" s="469" t="s">
        <v>619</v>
      </c>
      <c r="G1122" s="238"/>
      <c r="H1122" s="238" t="s">
        <v>1969</v>
      </c>
      <c r="I1122" s="468"/>
      <c r="J1122" s="239"/>
      <c r="K1122" s="466"/>
      <c r="L1122" s="240">
        <v>0.14528199999999999</v>
      </c>
      <c r="M1122" s="201">
        <v>276.1292480476277</v>
      </c>
      <c r="N1122" s="201">
        <v>423.0996045</v>
      </c>
      <c r="O1122" s="201">
        <v>41.094000000000001</v>
      </c>
      <c r="P1122" s="240">
        <v>41.094000000000001</v>
      </c>
      <c r="Q1122" s="240">
        <v>423.0996045</v>
      </c>
      <c r="R1122" s="240">
        <v>276.05660704762766</v>
      </c>
      <c r="S1122" s="240">
        <v>192.38409317999867</v>
      </c>
      <c r="T1122" s="240">
        <v>192.45673417999868</v>
      </c>
      <c r="U1122" s="240"/>
      <c r="V1122" s="170">
        <v>123.90546331359884</v>
      </c>
    </row>
    <row r="1123" spans="1:22" x14ac:dyDescent="0.25">
      <c r="A1123">
        <v>0</v>
      </c>
      <c r="B1123" s="232" t="s">
        <v>3081</v>
      </c>
      <c r="C1123" s="232" t="s">
        <v>3126</v>
      </c>
      <c r="D1123" s="232" t="s">
        <v>3125</v>
      </c>
      <c r="E1123" s="237">
        <v>1925</v>
      </c>
      <c r="F1123" s="234" t="s">
        <v>3124</v>
      </c>
      <c r="G1123" s="238" t="s">
        <v>3123</v>
      </c>
      <c r="H1123" s="238" t="s">
        <v>3122</v>
      </c>
      <c r="I1123" s="467">
        <v>33</v>
      </c>
      <c r="J1123" s="200"/>
      <c r="K1123" s="466"/>
      <c r="L1123" s="240">
        <v>0</v>
      </c>
      <c r="M1123" s="201">
        <v>276.05660704762766</v>
      </c>
      <c r="N1123" s="201">
        <v>423.0996045</v>
      </c>
      <c r="O1123" s="201">
        <v>41.094000000000001</v>
      </c>
      <c r="P1123" s="240">
        <v>41.094000000000001</v>
      </c>
      <c r="Q1123" s="240">
        <v>423.0996045</v>
      </c>
      <c r="R1123" s="240">
        <v>276.05660704762766</v>
      </c>
      <c r="S1123" s="240">
        <v>192.45673417999868</v>
      </c>
      <c r="T1123" s="240">
        <v>192.45673417999868</v>
      </c>
      <c r="U1123" s="240"/>
      <c r="V1123" s="170">
        <v>123.97810431359885</v>
      </c>
    </row>
    <row r="1124" spans="1:22" x14ac:dyDescent="0.25">
      <c r="A1124">
        <v>0</v>
      </c>
      <c r="B1124" s="232"/>
      <c r="C1124" s="232"/>
      <c r="D1124" s="232"/>
      <c r="E1124" s="237"/>
      <c r="F1124" s="469" t="s">
        <v>619</v>
      </c>
      <c r="G1124" s="238"/>
      <c r="H1124" s="238" t="s">
        <v>1969</v>
      </c>
      <c r="I1124" s="468"/>
      <c r="J1124" s="239"/>
      <c r="K1124" s="466"/>
      <c r="L1124" s="240">
        <v>0</v>
      </c>
      <c r="M1124" s="201">
        <v>276.05660704762766</v>
      </c>
      <c r="N1124" s="201">
        <v>423.0996045</v>
      </c>
      <c r="O1124" s="201">
        <v>41.094000000000001</v>
      </c>
      <c r="P1124" s="240">
        <v>41.094000000000001</v>
      </c>
      <c r="Q1124" s="240">
        <v>423.0996045</v>
      </c>
      <c r="R1124" s="240">
        <v>276.05660704762766</v>
      </c>
      <c r="S1124" s="240">
        <v>192.45673417999868</v>
      </c>
      <c r="T1124" s="240">
        <v>192.45673417999868</v>
      </c>
      <c r="U1124" s="240"/>
      <c r="V1124" s="170">
        <v>123.97810431359885</v>
      </c>
    </row>
    <row r="1125" spans="1:22" x14ac:dyDescent="0.25">
      <c r="A1125">
        <v>0</v>
      </c>
      <c r="B1125" s="232" t="s">
        <v>3081</v>
      </c>
      <c r="C1125" s="232" t="s">
        <v>3126</v>
      </c>
      <c r="D1125" s="232" t="s">
        <v>1990</v>
      </c>
      <c r="E1125" s="237">
        <v>1925</v>
      </c>
      <c r="F1125" s="234" t="s">
        <v>3121</v>
      </c>
      <c r="G1125" s="238" t="s">
        <v>1988</v>
      </c>
      <c r="H1125" s="238" t="s">
        <v>1987</v>
      </c>
      <c r="I1125" s="467"/>
      <c r="J1125" s="200"/>
      <c r="K1125" s="466"/>
      <c r="L1125" s="240">
        <v>0</v>
      </c>
      <c r="M1125" s="201">
        <v>276.05660704762766</v>
      </c>
      <c r="N1125" s="201">
        <v>423.0996045</v>
      </c>
      <c r="O1125" s="201">
        <v>41.094000000000001</v>
      </c>
      <c r="P1125" s="240">
        <v>41.094000000000001</v>
      </c>
      <c r="Q1125" s="240">
        <v>423.0996045</v>
      </c>
      <c r="R1125" s="240">
        <v>276.05660704762766</v>
      </c>
      <c r="S1125" s="240">
        <v>192.45673417999868</v>
      </c>
      <c r="T1125" s="240">
        <v>192.45673417999868</v>
      </c>
      <c r="U1125" s="240"/>
      <c r="V1125" s="170">
        <v>123.97810431359885</v>
      </c>
    </row>
    <row r="1126" spans="1:22" x14ac:dyDescent="0.25">
      <c r="A1126">
        <v>0</v>
      </c>
      <c r="B1126" s="232"/>
      <c r="C1126" s="232"/>
      <c r="D1126" s="232"/>
      <c r="E1126" s="237"/>
      <c r="F1126" s="234" t="s">
        <v>619</v>
      </c>
      <c r="G1126" s="238"/>
      <c r="H1126" s="238" t="s">
        <v>1962</v>
      </c>
      <c r="I1126" s="467">
        <v>40</v>
      </c>
      <c r="J1126" s="200"/>
      <c r="K1126" s="466"/>
      <c r="L1126" s="240">
        <v>0.13121600000000003</v>
      </c>
      <c r="M1126" s="201">
        <v>275.99099904762767</v>
      </c>
      <c r="N1126" s="201">
        <v>423.0996045</v>
      </c>
      <c r="O1126" s="201">
        <v>41.094000000000001</v>
      </c>
      <c r="P1126" s="240">
        <v>41.094000000000001</v>
      </c>
      <c r="Q1126" s="240">
        <v>423.0996045</v>
      </c>
      <c r="R1126" s="240">
        <v>275.92539104762767</v>
      </c>
      <c r="S1126" s="240">
        <v>192.52234217999867</v>
      </c>
      <c r="T1126" s="240">
        <v>192.58795017999867</v>
      </c>
      <c r="U1126" s="240"/>
      <c r="V1126" s="170">
        <v>124.04371231359885</v>
      </c>
    </row>
    <row r="1127" spans="1:22" x14ac:dyDescent="0.25">
      <c r="A1127">
        <v>0</v>
      </c>
      <c r="B1127" s="251" t="s">
        <v>3120</v>
      </c>
      <c r="C1127" s="250"/>
      <c r="D1127" s="250"/>
      <c r="E1127" s="272"/>
      <c r="F1127" s="223"/>
      <c r="G1127" s="224"/>
      <c r="H1127" s="224"/>
      <c r="I1127" s="271"/>
      <c r="J1127" s="225"/>
      <c r="K1127" s="270"/>
      <c r="L1127" s="201">
        <v>-9.5999999999999991E-7</v>
      </c>
      <c r="M1127" s="201">
        <v>275.92539152762765</v>
      </c>
      <c r="N1127" s="201">
        <v>423.0996045</v>
      </c>
      <c r="O1127" s="201">
        <v>41.094000000000001</v>
      </c>
      <c r="P1127" s="201">
        <v>41.094000000000001</v>
      </c>
      <c r="Q1127" s="201">
        <v>423.0996045</v>
      </c>
      <c r="R1127" s="201">
        <v>275.92539200762769</v>
      </c>
      <c r="S1127" s="201">
        <v>192.58794969999869</v>
      </c>
      <c r="T1127" s="201">
        <v>192.58794921999868</v>
      </c>
      <c r="U1127" s="406" t="s">
        <v>2822</v>
      </c>
      <c r="V1127" s="170">
        <v>124.10931983359886</v>
      </c>
    </row>
    <row r="1128" spans="1:22" x14ac:dyDescent="0.25">
      <c r="A1128">
        <v>0</v>
      </c>
      <c r="B1128" s="397"/>
      <c r="C1128" s="397"/>
      <c r="D1128" s="397"/>
      <c r="E1128" s="396"/>
      <c r="F1128" s="397" t="s">
        <v>619</v>
      </c>
      <c r="G1128" s="395"/>
      <c r="H1128" s="395"/>
      <c r="I1128" s="394"/>
      <c r="J1128" s="387"/>
      <c r="K1128" s="383"/>
      <c r="L1128" s="387">
        <v>1.05</v>
      </c>
      <c r="M1128" s="201">
        <v>275.40039200762772</v>
      </c>
      <c r="N1128" s="201">
        <v>423.0996045</v>
      </c>
      <c r="O1128" s="201">
        <v>41.094000000000001</v>
      </c>
      <c r="P1128" s="402">
        <v>41.094000000000001</v>
      </c>
      <c r="Q1128" s="402">
        <v>423.0996045</v>
      </c>
      <c r="R1128" s="402">
        <v>274.87539200762768</v>
      </c>
      <c r="S1128" s="402">
        <v>193.11294921999868</v>
      </c>
      <c r="T1128" s="402">
        <v>193.63794921999869</v>
      </c>
      <c r="U1128" s="402"/>
      <c r="V1128" s="170">
        <v>124.63431935359885</v>
      </c>
    </row>
    <row r="1129" spans="1:22" x14ac:dyDescent="0.25">
      <c r="A1129">
        <v>0</v>
      </c>
      <c r="B1129" s="397" t="s">
        <v>3081</v>
      </c>
      <c r="C1129" s="397" t="s">
        <v>2036</v>
      </c>
      <c r="D1129" s="397" t="s">
        <v>1961</v>
      </c>
      <c r="E1129" s="396">
        <v>1937</v>
      </c>
      <c r="F1129" s="397" t="s">
        <v>3119</v>
      </c>
      <c r="G1129" s="395" t="s">
        <v>1984</v>
      </c>
      <c r="H1129" s="395" t="s">
        <v>1958</v>
      </c>
      <c r="I1129" s="394">
        <v>50</v>
      </c>
      <c r="J1129" s="387"/>
      <c r="K1129" s="383"/>
      <c r="L1129" s="387">
        <v>0.2</v>
      </c>
      <c r="M1129" s="201">
        <v>274.77539200762772</v>
      </c>
      <c r="N1129" s="201">
        <v>423.0996045</v>
      </c>
      <c r="O1129" s="201">
        <v>41.094000000000001</v>
      </c>
      <c r="P1129" s="387">
        <v>41.094000000000001</v>
      </c>
      <c r="Q1129" s="387">
        <v>423.0996045</v>
      </c>
      <c r="R1129" s="387">
        <v>274.67539200762769</v>
      </c>
      <c r="S1129" s="387">
        <v>193.73794921999868</v>
      </c>
      <c r="T1129" s="387">
        <v>193.83794921999868</v>
      </c>
      <c r="U1129" s="387"/>
      <c r="V1129" s="170">
        <v>125.25931935359885</v>
      </c>
    </row>
    <row r="1130" spans="1:22" x14ac:dyDescent="0.25">
      <c r="A1130">
        <v>0</v>
      </c>
      <c r="B1130" s="397"/>
      <c r="C1130" s="397"/>
      <c r="D1130" s="397"/>
      <c r="E1130" s="462"/>
      <c r="F1130" s="397" t="s">
        <v>619</v>
      </c>
      <c r="G1130" s="395"/>
      <c r="H1130" s="395"/>
      <c r="I1130" s="394"/>
      <c r="J1130" s="387"/>
      <c r="K1130" s="383"/>
      <c r="L1130" s="387">
        <v>0.25</v>
      </c>
      <c r="M1130" s="201">
        <v>274.55039200762769</v>
      </c>
      <c r="N1130" s="201">
        <v>423.0996045</v>
      </c>
      <c r="O1130" s="201">
        <v>41.094000000000001</v>
      </c>
      <c r="P1130" s="387">
        <v>41.094000000000001</v>
      </c>
      <c r="Q1130" s="387">
        <v>423.0996045</v>
      </c>
      <c r="R1130" s="387">
        <v>274.42539200762769</v>
      </c>
      <c r="S1130" s="387">
        <v>193.96294921999868</v>
      </c>
      <c r="T1130" s="387">
        <v>194.08794921999868</v>
      </c>
      <c r="U1130" s="393"/>
      <c r="V1130" s="170">
        <v>125.48431935359885</v>
      </c>
    </row>
    <row r="1131" spans="1:22" x14ac:dyDescent="0.25">
      <c r="A1131">
        <v>0</v>
      </c>
      <c r="B1131" s="397" t="s">
        <v>3081</v>
      </c>
      <c r="C1131" s="397" t="s">
        <v>2036</v>
      </c>
      <c r="D1131" s="397" t="s">
        <v>1947</v>
      </c>
      <c r="E1131" s="396">
        <v>1942</v>
      </c>
      <c r="F1131" s="397" t="s">
        <v>3118</v>
      </c>
      <c r="G1131" s="395" t="s">
        <v>1982</v>
      </c>
      <c r="H1131" s="395" t="s">
        <v>1944</v>
      </c>
      <c r="I1131" s="394">
        <v>50</v>
      </c>
      <c r="J1131" s="387"/>
      <c r="K1131" s="383"/>
      <c r="L1131" s="387">
        <v>0.25</v>
      </c>
      <c r="M1131" s="201">
        <v>274.30039200762769</v>
      </c>
      <c r="N1131" s="201">
        <v>423.0996045</v>
      </c>
      <c r="O1131" s="201">
        <v>41.094000000000001</v>
      </c>
      <c r="P1131" s="387">
        <v>41.094000000000001</v>
      </c>
      <c r="Q1131" s="387">
        <v>423.0996045</v>
      </c>
      <c r="R1131" s="387">
        <v>274.17539200762769</v>
      </c>
      <c r="S1131" s="387">
        <v>194.21294921999868</v>
      </c>
      <c r="T1131" s="387">
        <v>194.33794921999868</v>
      </c>
      <c r="U1131" s="393"/>
      <c r="V1131" s="170">
        <v>125.73431935359885</v>
      </c>
    </row>
    <row r="1132" spans="1:22" x14ac:dyDescent="0.25">
      <c r="A1132">
        <v>0</v>
      </c>
      <c r="B1132" s="397"/>
      <c r="C1132" s="397"/>
      <c r="D1132" s="397"/>
      <c r="E1132" s="396"/>
      <c r="F1132" s="397"/>
      <c r="G1132" s="395"/>
      <c r="H1132" s="395"/>
      <c r="I1132" s="394"/>
      <c r="J1132" s="387"/>
      <c r="K1132" s="383"/>
      <c r="L1132" s="236">
        <v>0.29594599999999999</v>
      </c>
      <c r="M1132" s="201">
        <v>274.02741900762771</v>
      </c>
      <c r="N1132" s="201">
        <v>423.0996045</v>
      </c>
      <c r="O1132" s="201">
        <v>41.094000000000001</v>
      </c>
      <c r="P1132" s="387">
        <v>41.094000000000001</v>
      </c>
      <c r="Q1132" s="387">
        <v>423.0996045</v>
      </c>
      <c r="R1132" s="387">
        <v>273.87944600762768</v>
      </c>
      <c r="S1132" s="387">
        <v>194.48592221999866</v>
      </c>
      <c r="T1132" s="387">
        <v>194.63389521999866</v>
      </c>
      <c r="U1132" s="393"/>
      <c r="V1132" s="170">
        <v>126.00729235359883</v>
      </c>
    </row>
    <row r="1133" spans="1:22" x14ac:dyDescent="0.25">
      <c r="A1133">
        <v>0</v>
      </c>
      <c r="B1133" s="397" t="s">
        <v>3081</v>
      </c>
      <c r="C1133" s="397" t="s">
        <v>2036</v>
      </c>
      <c r="D1133" s="397" t="s">
        <v>1981</v>
      </c>
      <c r="E1133" s="396">
        <v>1947</v>
      </c>
      <c r="F1133" s="397" t="s">
        <v>3117</v>
      </c>
      <c r="G1133" s="395" t="s">
        <v>1979</v>
      </c>
      <c r="H1133" s="395" t="s">
        <v>1978</v>
      </c>
      <c r="I1133" s="394">
        <v>63</v>
      </c>
      <c r="J1133" s="387">
        <v>1.9923722902603913E-6</v>
      </c>
      <c r="K1133" s="441">
        <v>273.841948</v>
      </c>
      <c r="L1133" s="236">
        <v>7.4999999999999997E-2</v>
      </c>
      <c r="M1133" s="201">
        <v>273.84194600762771</v>
      </c>
      <c r="N1133" s="201">
        <v>423.0996045</v>
      </c>
      <c r="O1133" s="201">
        <v>41.094000000000001</v>
      </c>
      <c r="P1133" s="387">
        <v>41.094000000000001</v>
      </c>
      <c r="Q1133" s="387">
        <v>423.0996045</v>
      </c>
      <c r="R1133" s="387">
        <v>273.80444600762769</v>
      </c>
      <c r="S1133" s="387">
        <v>194.67139521999866</v>
      </c>
      <c r="T1133" s="387">
        <v>194.70889521999865</v>
      </c>
      <c r="U1133" s="393"/>
      <c r="V1133" s="170">
        <v>126.19276535359883</v>
      </c>
    </row>
    <row r="1134" spans="1:22" x14ac:dyDescent="0.25">
      <c r="A1134">
        <v>0</v>
      </c>
      <c r="B1134" s="397"/>
      <c r="C1134" s="397"/>
      <c r="D1134" s="397"/>
      <c r="E1134" s="396"/>
      <c r="F1134" s="397" t="s">
        <v>619</v>
      </c>
      <c r="G1134" s="395"/>
      <c r="H1134" s="395"/>
      <c r="I1134" s="394"/>
      <c r="J1134" s="387"/>
      <c r="K1134" s="404"/>
      <c r="L1134" s="236">
        <v>0.129054</v>
      </c>
      <c r="M1134" s="201">
        <v>273.73991900762769</v>
      </c>
      <c r="N1134" s="201">
        <v>423.0996045</v>
      </c>
      <c r="O1134" s="201">
        <v>41.094000000000001</v>
      </c>
      <c r="P1134" s="387">
        <v>41.094000000000001</v>
      </c>
      <c r="Q1134" s="387">
        <v>423.0996045</v>
      </c>
      <c r="R1134" s="387">
        <v>273.67539200762769</v>
      </c>
      <c r="S1134" s="387">
        <v>194.77342221999865</v>
      </c>
      <c r="T1134" s="387">
        <v>194.83794921999865</v>
      </c>
      <c r="U1134" s="393"/>
      <c r="V1134" s="170">
        <v>126.29479235359882</v>
      </c>
    </row>
    <row r="1135" spans="1:22" x14ac:dyDescent="0.25">
      <c r="A1135">
        <v>0</v>
      </c>
      <c r="B1135" s="397" t="s">
        <v>3081</v>
      </c>
      <c r="C1135" s="397" t="s">
        <v>2036</v>
      </c>
      <c r="D1135" s="397" t="s">
        <v>1956</v>
      </c>
      <c r="E1135" s="396">
        <v>1950</v>
      </c>
      <c r="F1135" s="397" t="s">
        <v>3116</v>
      </c>
      <c r="G1135" s="395" t="s">
        <v>1982</v>
      </c>
      <c r="H1135" s="395" t="s">
        <v>1953</v>
      </c>
      <c r="I1135" s="394">
        <v>50</v>
      </c>
      <c r="J1135" s="387"/>
      <c r="K1135" s="383"/>
      <c r="L1135" s="387">
        <v>0.25</v>
      </c>
      <c r="M1135" s="201">
        <v>273.55039200762769</v>
      </c>
      <c r="N1135" s="201">
        <v>423.0996045</v>
      </c>
      <c r="O1135" s="201">
        <v>41.094000000000001</v>
      </c>
      <c r="P1135" s="387">
        <v>41.094000000000001</v>
      </c>
      <c r="Q1135" s="387">
        <v>423.0996045</v>
      </c>
      <c r="R1135" s="387">
        <v>273.42539200762769</v>
      </c>
      <c r="S1135" s="387">
        <v>194.96294921999865</v>
      </c>
      <c r="T1135" s="387">
        <v>195.08794921999865</v>
      </c>
      <c r="U1135" s="393"/>
      <c r="V1135" s="170">
        <v>126.48431935359882</v>
      </c>
    </row>
    <row r="1136" spans="1:22" x14ac:dyDescent="0.25">
      <c r="A1136">
        <v>0</v>
      </c>
      <c r="B1136" s="397"/>
      <c r="C1136" s="397"/>
      <c r="D1136" s="397"/>
      <c r="E1136" s="396"/>
      <c r="F1136" s="397"/>
      <c r="G1136" s="395"/>
      <c r="H1136" s="395"/>
      <c r="I1136" s="394"/>
      <c r="J1136" s="387"/>
      <c r="K1136" s="383"/>
      <c r="L1136" s="387">
        <v>1.198</v>
      </c>
      <c r="M1136" s="201">
        <v>272.8263920076277</v>
      </c>
      <c r="N1136" s="201">
        <v>423.0996045</v>
      </c>
      <c r="O1136" s="201">
        <v>41.094000000000001</v>
      </c>
      <c r="P1136" s="387">
        <v>41.094000000000001</v>
      </c>
      <c r="Q1136" s="387">
        <v>423.0996045</v>
      </c>
      <c r="R1136" s="387">
        <v>272.22739200762771</v>
      </c>
      <c r="S1136" s="387">
        <v>195.68694921999867</v>
      </c>
      <c r="T1136" s="387">
        <v>196.28594921999866</v>
      </c>
      <c r="U1136" s="387"/>
      <c r="V1136" s="170">
        <v>127.20831935359884</v>
      </c>
    </row>
    <row r="1137" spans="1:22" x14ac:dyDescent="0.25">
      <c r="A1137">
        <v>0</v>
      </c>
      <c r="B1137" s="397" t="s">
        <v>3081</v>
      </c>
      <c r="C1137" s="397" t="s">
        <v>2036</v>
      </c>
      <c r="D1137" s="397" t="s">
        <v>1961</v>
      </c>
      <c r="E1137" s="396">
        <v>1964</v>
      </c>
      <c r="F1137" s="397" t="s">
        <v>3115</v>
      </c>
      <c r="G1137" s="395" t="s">
        <v>1984</v>
      </c>
      <c r="H1137" s="395" t="s">
        <v>1958</v>
      </c>
      <c r="I1137" s="394">
        <v>50</v>
      </c>
      <c r="J1137" s="387"/>
      <c r="K1137" s="383"/>
      <c r="L1137" s="387">
        <v>0.2</v>
      </c>
      <c r="M1137" s="201">
        <v>272.12739200762769</v>
      </c>
      <c r="N1137" s="201">
        <v>423.0996045</v>
      </c>
      <c r="O1137" s="201">
        <v>41.094000000000001</v>
      </c>
      <c r="P1137" s="387">
        <v>41.094000000000001</v>
      </c>
      <c r="Q1137" s="387">
        <v>423.0996045</v>
      </c>
      <c r="R1137" s="387">
        <v>272.02739200762772</v>
      </c>
      <c r="S1137" s="387">
        <v>196.38594921999865</v>
      </c>
      <c r="T1137" s="387">
        <v>196.48594921999864</v>
      </c>
      <c r="U1137" s="387"/>
      <c r="V1137" s="170">
        <v>127.90731935359882</v>
      </c>
    </row>
    <row r="1138" spans="1:22" x14ac:dyDescent="0.25">
      <c r="A1138">
        <v>0</v>
      </c>
      <c r="B1138" s="397"/>
      <c r="C1138" s="397"/>
      <c r="D1138" s="397"/>
      <c r="E1138" s="396"/>
      <c r="F1138" s="397" t="s">
        <v>619</v>
      </c>
      <c r="G1138" s="395"/>
      <c r="H1138" s="395"/>
      <c r="I1138" s="394"/>
      <c r="J1138" s="387"/>
      <c r="K1138" s="383"/>
      <c r="L1138" s="387">
        <v>0</v>
      </c>
      <c r="M1138" s="201">
        <v>272.02739200762772</v>
      </c>
      <c r="N1138" s="201">
        <v>423.0996045</v>
      </c>
      <c r="O1138" s="201">
        <v>41.094000000000001</v>
      </c>
      <c r="P1138" s="387">
        <v>41.094000000000001</v>
      </c>
      <c r="Q1138" s="387">
        <v>423.0996045</v>
      </c>
      <c r="R1138" s="387">
        <v>272.02739200762772</v>
      </c>
      <c r="S1138" s="387">
        <v>196.48594921999864</v>
      </c>
      <c r="T1138" s="387">
        <v>196.48594921999864</v>
      </c>
      <c r="U1138" s="387"/>
      <c r="V1138" s="170">
        <v>128.0073193535988</v>
      </c>
    </row>
    <row r="1139" spans="1:22" x14ac:dyDescent="0.25">
      <c r="A1139">
        <v>0</v>
      </c>
      <c r="B1139" s="397"/>
      <c r="C1139" s="397"/>
      <c r="D1139" s="397"/>
      <c r="E1139" s="396"/>
      <c r="F1139" s="397"/>
      <c r="G1139" s="395"/>
      <c r="H1139" s="395"/>
      <c r="I1139" s="394"/>
      <c r="J1139" s="399">
        <v>2.992372287735634E-6</v>
      </c>
      <c r="K1139" s="383"/>
      <c r="L1139" s="216">
        <v>0.19214400000000001</v>
      </c>
      <c r="M1139" s="201">
        <v>271.93132000762773</v>
      </c>
      <c r="N1139" s="201">
        <v>423.0996045</v>
      </c>
      <c r="O1139" s="201">
        <v>41.094000000000001</v>
      </c>
      <c r="P1139" s="387">
        <v>41.094000000000001</v>
      </c>
      <c r="Q1139" s="387">
        <v>423.0996045</v>
      </c>
      <c r="R1139" s="387">
        <v>271.83524800762774</v>
      </c>
      <c r="S1139" s="387">
        <v>196.58202121999867</v>
      </c>
      <c r="T1139" s="387">
        <v>196.67809321999866</v>
      </c>
      <c r="U1139" s="387"/>
      <c r="V1139" s="170">
        <v>128.10339135359885</v>
      </c>
    </row>
    <row r="1140" spans="1:22" x14ac:dyDescent="0.25">
      <c r="A1140">
        <v>0</v>
      </c>
      <c r="B1140" s="397" t="s">
        <v>3081</v>
      </c>
      <c r="C1140" s="397" t="s">
        <v>2036</v>
      </c>
      <c r="D1140" s="397" t="s">
        <v>111</v>
      </c>
      <c r="E1140" s="396">
        <v>1967</v>
      </c>
      <c r="F1140" s="397" t="s">
        <v>1039</v>
      </c>
      <c r="G1140" s="395" t="s">
        <v>1974</v>
      </c>
      <c r="H1140" s="395" t="s">
        <v>1951</v>
      </c>
      <c r="I1140" s="394">
        <v>47.5</v>
      </c>
      <c r="J1140" s="216">
        <v>271.83525100000003</v>
      </c>
      <c r="K1140" s="383">
        <v>271.83524800762774</v>
      </c>
      <c r="L1140" s="216">
        <v>0</v>
      </c>
      <c r="M1140" s="201">
        <v>271.83524800762774</v>
      </c>
      <c r="N1140" s="201">
        <v>423.0996045</v>
      </c>
      <c r="O1140" s="201">
        <v>41.094000000000001</v>
      </c>
      <c r="P1140" s="387">
        <v>41.094000000000001</v>
      </c>
      <c r="Q1140" s="387">
        <v>423.0996045</v>
      </c>
      <c r="R1140" s="387">
        <v>271.83524800762774</v>
      </c>
      <c r="S1140" s="387">
        <v>196.67809321999866</v>
      </c>
      <c r="T1140" s="387">
        <v>196.67809321999866</v>
      </c>
      <c r="U1140" s="387">
        <v>0.13700000000000001</v>
      </c>
      <c r="V1140" s="170">
        <v>128.19946335359884</v>
      </c>
    </row>
    <row r="1141" spans="1:22" x14ac:dyDescent="0.25">
      <c r="A1141">
        <v>0</v>
      </c>
      <c r="B1141" s="397"/>
      <c r="C1141" s="397"/>
      <c r="D1141" s="397"/>
      <c r="E1141" s="396"/>
      <c r="F1141" s="397"/>
      <c r="G1141" s="395"/>
      <c r="H1141" s="395"/>
      <c r="I1141" s="394"/>
      <c r="J1141" s="387" t="s">
        <v>3114</v>
      </c>
      <c r="K1141" s="383"/>
      <c r="L1141" s="216">
        <v>5.7855999999999991E-2</v>
      </c>
      <c r="M1141" s="201">
        <v>271.80632000762773</v>
      </c>
      <c r="N1141" s="201">
        <v>423.0996045</v>
      </c>
      <c r="O1141" s="201">
        <v>41.094000000000001</v>
      </c>
      <c r="P1141" s="387">
        <v>41.094000000000001</v>
      </c>
      <c r="Q1141" s="387">
        <v>423.0996045</v>
      </c>
      <c r="R1141" s="387">
        <v>271.77739200762772</v>
      </c>
      <c r="S1141" s="387">
        <v>196.70702121999864</v>
      </c>
      <c r="T1141" s="387">
        <v>196.73594921999864</v>
      </c>
      <c r="U1141" s="387"/>
      <c r="V1141" s="170">
        <v>128.22839135359879</v>
      </c>
    </row>
    <row r="1142" spans="1:22" x14ac:dyDescent="0.25">
      <c r="A1142">
        <v>0</v>
      </c>
      <c r="B1142" s="397" t="s">
        <v>3081</v>
      </c>
      <c r="C1142" s="397" t="s">
        <v>2036</v>
      </c>
      <c r="D1142" s="397" t="s">
        <v>1947</v>
      </c>
      <c r="E1142" s="396">
        <v>1969</v>
      </c>
      <c r="F1142" s="397" t="s">
        <v>3113</v>
      </c>
      <c r="G1142" s="395" t="s">
        <v>1982</v>
      </c>
      <c r="H1142" s="395" t="s">
        <v>1944</v>
      </c>
      <c r="I1142" s="394">
        <v>50</v>
      </c>
      <c r="J1142" s="387"/>
      <c r="K1142" s="383"/>
      <c r="L1142" s="387">
        <v>0.25</v>
      </c>
      <c r="M1142" s="201">
        <v>271.65239200762772</v>
      </c>
      <c r="N1142" s="201">
        <v>423.0996045</v>
      </c>
      <c r="O1142" s="201">
        <v>41.094000000000001</v>
      </c>
      <c r="P1142" s="387">
        <v>41.094000000000001</v>
      </c>
      <c r="Q1142" s="387">
        <v>423.0996045</v>
      </c>
      <c r="R1142" s="387">
        <v>271.52739200762772</v>
      </c>
      <c r="S1142" s="387">
        <v>196.86094921999864</v>
      </c>
      <c r="T1142" s="387">
        <v>196.98594921999864</v>
      </c>
      <c r="U1142" s="387"/>
      <c r="V1142" s="170">
        <v>128.3823193535988</v>
      </c>
    </row>
    <row r="1143" spans="1:22" x14ac:dyDescent="0.25">
      <c r="A1143">
        <v>0</v>
      </c>
      <c r="B1143" s="397"/>
      <c r="C1143" s="397"/>
      <c r="D1143" s="397"/>
      <c r="E1143" s="396"/>
      <c r="F1143" s="397" t="s">
        <v>619</v>
      </c>
      <c r="G1143" s="395"/>
      <c r="H1143" s="395"/>
      <c r="I1143" s="394"/>
      <c r="J1143" s="387"/>
      <c r="K1143" s="383"/>
      <c r="L1143" s="387">
        <v>0.5</v>
      </c>
      <c r="M1143" s="201">
        <v>271.27739200762772</v>
      </c>
      <c r="N1143" s="201">
        <v>423.0996045</v>
      </c>
      <c r="O1143" s="201">
        <v>41.094000000000001</v>
      </c>
      <c r="P1143" s="387">
        <v>41.094000000000001</v>
      </c>
      <c r="Q1143" s="387">
        <v>423.0996045</v>
      </c>
      <c r="R1143" s="387">
        <v>271.02739200762772</v>
      </c>
      <c r="S1143" s="387">
        <v>197.23594921999864</v>
      </c>
      <c r="T1143" s="387">
        <v>197.48594921999864</v>
      </c>
      <c r="U1143" s="387"/>
      <c r="V1143" s="170">
        <v>128.7573193535988</v>
      </c>
    </row>
    <row r="1144" spans="1:22" x14ac:dyDescent="0.25">
      <c r="A1144">
        <v>0</v>
      </c>
      <c r="B1144" s="397" t="s">
        <v>3081</v>
      </c>
      <c r="C1144" s="397" t="s">
        <v>2036</v>
      </c>
      <c r="D1144" s="397" t="s">
        <v>1956</v>
      </c>
      <c r="E1144" s="396">
        <v>1976</v>
      </c>
      <c r="F1144" s="397" t="s">
        <v>3112</v>
      </c>
      <c r="G1144" s="395" t="s">
        <v>1982</v>
      </c>
      <c r="H1144" s="395" t="s">
        <v>1953</v>
      </c>
      <c r="I1144" s="394">
        <v>50</v>
      </c>
      <c r="J1144" s="387"/>
      <c r="K1144" s="383"/>
      <c r="L1144" s="387">
        <v>0.25</v>
      </c>
      <c r="M1144" s="201">
        <v>270.90239200762772</v>
      </c>
      <c r="N1144" s="201">
        <v>423.0996045</v>
      </c>
      <c r="O1144" s="201">
        <v>41.094000000000001</v>
      </c>
      <c r="P1144" s="387">
        <v>41.094000000000001</v>
      </c>
      <c r="Q1144" s="387">
        <v>423.0996045</v>
      </c>
      <c r="R1144" s="387">
        <v>270.77739200762772</v>
      </c>
      <c r="S1144" s="387">
        <v>197.61094921999864</v>
      </c>
      <c r="T1144" s="387">
        <v>197.73594921999864</v>
      </c>
      <c r="U1144" s="387"/>
      <c r="V1144" s="170">
        <v>129.1323193535988</v>
      </c>
    </row>
    <row r="1145" spans="1:22" x14ac:dyDescent="0.25">
      <c r="A1145">
        <v>0</v>
      </c>
      <c r="B1145" s="397"/>
      <c r="C1145" s="397"/>
      <c r="D1145" s="397"/>
      <c r="E1145" s="396"/>
      <c r="F1145" s="397" t="s">
        <v>619</v>
      </c>
      <c r="G1145" s="395"/>
      <c r="H1145" s="395"/>
      <c r="I1145" s="394"/>
      <c r="J1145" s="387"/>
      <c r="K1145" s="383"/>
      <c r="L1145" s="236">
        <v>0.13250333762772015</v>
      </c>
      <c r="M1145" s="201">
        <v>270.71114033881383</v>
      </c>
      <c r="N1145" s="201">
        <v>423.0996045</v>
      </c>
      <c r="O1145" s="201">
        <v>41.094000000000001</v>
      </c>
      <c r="P1145" s="387">
        <v>41.094000000000001</v>
      </c>
      <c r="Q1145" s="387">
        <v>423.0996045</v>
      </c>
      <c r="R1145" s="387">
        <v>270.64488867</v>
      </c>
      <c r="S1145" s="387">
        <v>197.80220088881251</v>
      </c>
      <c r="T1145" s="387">
        <v>197.86845255762637</v>
      </c>
      <c r="U1145" s="387"/>
      <c r="V1145" s="170">
        <v>129.32357102241269</v>
      </c>
    </row>
    <row r="1146" spans="1:22" x14ac:dyDescent="0.25">
      <c r="A1146">
        <v>0</v>
      </c>
      <c r="B1146" s="395"/>
      <c r="C1146" s="397"/>
      <c r="D1146" s="397"/>
      <c r="E1146" s="396"/>
      <c r="F1146" s="397" t="s">
        <v>619</v>
      </c>
      <c r="G1146" s="395"/>
      <c r="H1146" s="395" t="s">
        <v>1962</v>
      </c>
      <c r="I1146" s="394"/>
      <c r="J1146" s="387"/>
      <c r="K1146" s="383"/>
      <c r="L1146" s="387">
        <v>0.103502</v>
      </c>
      <c r="M1146" s="201">
        <v>270.59313767000003</v>
      </c>
      <c r="N1146" s="201">
        <v>423.0996045</v>
      </c>
      <c r="O1146" s="201">
        <v>41.094000000000001</v>
      </c>
      <c r="P1146" s="387">
        <v>41.094000000000001</v>
      </c>
      <c r="Q1146" s="387">
        <v>423.0996045</v>
      </c>
      <c r="R1146" s="387">
        <v>270.54138667000001</v>
      </c>
      <c r="S1146" s="387">
        <v>197.92020355762637</v>
      </c>
      <c r="T1146" s="387">
        <v>197.97195455762636</v>
      </c>
      <c r="U1146" s="395"/>
      <c r="V1146" s="170">
        <v>129.44157369122655</v>
      </c>
    </row>
    <row r="1147" spans="1:22" x14ac:dyDescent="0.25">
      <c r="A1147">
        <v>0</v>
      </c>
      <c r="B1147" s="397" t="s">
        <v>3081</v>
      </c>
      <c r="C1147" s="397" t="s">
        <v>2036</v>
      </c>
      <c r="D1147" s="397" t="s">
        <v>111</v>
      </c>
      <c r="E1147" s="396">
        <v>1980</v>
      </c>
      <c r="F1147" s="397" t="s">
        <v>884</v>
      </c>
      <c r="G1147" s="219" t="s">
        <v>2169</v>
      </c>
      <c r="H1147" s="219" t="s">
        <v>1951</v>
      </c>
      <c r="I1147" s="220">
        <v>47.5</v>
      </c>
      <c r="J1147" s="415" t="s">
        <v>3111</v>
      </c>
      <c r="K1147" s="400"/>
      <c r="L1147" s="387">
        <v>0</v>
      </c>
      <c r="M1147" s="201">
        <v>270.54138667000001</v>
      </c>
      <c r="N1147" s="201">
        <v>423.0996045</v>
      </c>
      <c r="O1147" s="201">
        <v>41.094000000000001</v>
      </c>
      <c r="P1147" s="387">
        <v>41.094000000000001</v>
      </c>
      <c r="Q1147" s="387">
        <v>423.0996045</v>
      </c>
      <c r="R1147" s="387">
        <v>270.54138667000001</v>
      </c>
      <c r="S1147" s="387">
        <v>197.97195455762636</v>
      </c>
      <c r="T1147" s="387">
        <v>197.97195455762636</v>
      </c>
      <c r="U1147" s="216" t="s">
        <v>3110</v>
      </c>
      <c r="V1147" s="170">
        <v>129.49332469122652</v>
      </c>
    </row>
    <row r="1148" spans="1:22" x14ac:dyDescent="0.25">
      <c r="A1148">
        <v>0</v>
      </c>
      <c r="B1148" s="397"/>
      <c r="C1148" s="397"/>
      <c r="D1148" s="397"/>
      <c r="E1148" s="396"/>
      <c r="F1148" s="397" t="s">
        <v>619</v>
      </c>
      <c r="G1148" s="395"/>
      <c r="H1148" s="395" t="s">
        <v>1969</v>
      </c>
      <c r="I1148" s="394"/>
      <c r="J1148" s="387"/>
      <c r="K1148" s="383"/>
      <c r="L1148" s="387">
        <v>0.14528199999999999</v>
      </c>
      <c r="M1148" s="201">
        <v>270.46874566999998</v>
      </c>
      <c r="N1148" s="201">
        <v>423.0996045</v>
      </c>
      <c r="O1148" s="201">
        <v>41.094000000000001</v>
      </c>
      <c r="P1148" s="387">
        <v>41.094000000000001</v>
      </c>
      <c r="Q1148" s="387">
        <v>423.0996045</v>
      </c>
      <c r="R1148" s="387">
        <v>270.39610467</v>
      </c>
      <c r="S1148" s="387">
        <v>198.04459555762637</v>
      </c>
      <c r="T1148" s="387">
        <v>198.11723655762637</v>
      </c>
      <c r="U1148" s="387"/>
      <c r="V1148" s="170">
        <v>129.56596569122655</v>
      </c>
    </row>
    <row r="1149" spans="1:22" x14ac:dyDescent="0.25">
      <c r="A1149">
        <v>0</v>
      </c>
      <c r="B1149" s="397" t="s">
        <v>3081</v>
      </c>
      <c r="C1149" s="397" t="s">
        <v>2036</v>
      </c>
      <c r="D1149" s="397" t="s">
        <v>2087</v>
      </c>
      <c r="E1149" s="396">
        <v>1981</v>
      </c>
      <c r="F1149" s="397" t="s">
        <v>3109</v>
      </c>
      <c r="G1149" s="395"/>
      <c r="H1149" s="395" t="s">
        <v>2085</v>
      </c>
      <c r="I1149" s="394"/>
      <c r="J1149" s="387"/>
      <c r="K1149" s="383"/>
      <c r="L1149" s="387">
        <v>0</v>
      </c>
      <c r="M1149" s="201">
        <v>270.39610467</v>
      </c>
      <c r="N1149" s="201">
        <v>423.0996045</v>
      </c>
      <c r="O1149" s="201">
        <v>41.094000000000001</v>
      </c>
      <c r="P1149" s="387">
        <v>41.094000000000001</v>
      </c>
      <c r="Q1149" s="387">
        <v>423.0996045</v>
      </c>
      <c r="R1149" s="387">
        <v>270.39610467</v>
      </c>
      <c r="S1149" s="387">
        <v>198.11723655762637</v>
      </c>
      <c r="T1149" s="387">
        <v>198.11723655762637</v>
      </c>
      <c r="U1149" s="387"/>
      <c r="V1149" s="170">
        <v>129.63860669122653</v>
      </c>
    </row>
    <row r="1150" spans="1:22" x14ac:dyDescent="0.25">
      <c r="A1150">
        <v>0</v>
      </c>
      <c r="B1150" s="397"/>
      <c r="C1150" s="397"/>
      <c r="D1150" s="397"/>
      <c r="E1150" s="396"/>
      <c r="F1150" s="397" t="s">
        <v>619</v>
      </c>
      <c r="G1150" s="395"/>
      <c r="H1150" s="395" t="s">
        <v>1969</v>
      </c>
      <c r="I1150" s="394"/>
      <c r="J1150" s="387"/>
      <c r="K1150" s="400"/>
      <c r="L1150" s="387">
        <v>0</v>
      </c>
      <c r="M1150" s="201">
        <v>270.39610467</v>
      </c>
      <c r="N1150" s="201">
        <v>423.0996045</v>
      </c>
      <c r="O1150" s="201">
        <v>41.094000000000001</v>
      </c>
      <c r="P1150" s="387">
        <v>41.094000000000001</v>
      </c>
      <c r="Q1150" s="387">
        <v>423.0996045</v>
      </c>
      <c r="R1150" s="387">
        <v>270.39610467</v>
      </c>
      <c r="S1150" s="387">
        <v>198.11723655762637</v>
      </c>
      <c r="T1150" s="387">
        <v>198.11723655762637</v>
      </c>
      <c r="U1150" s="387"/>
      <c r="V1150" s="170">
        <v>129.63860669122653</v>
      </c>
    </row>
    <row r="1151" spans="1:22" x14ac:dyDescent="0.25">
      <c r="A1151">
        <v>0</v>
      </c>
      <c r="B1151" s="397" t="s">
        <v>3081</v>
      </c>
      <c r="C1151" s="397" t="s">
        <v>2036</v>
      </c>
      <c r="D1151" s="397" t="s">
        <v>1990</v>
      </c>
      <c r="E1151" s="396">
        <v>1981</v>
      </c>
      <c r="F1151" s="397" t="s">
        <v>3108</v>
      </c>
      <c r="G1151" s="395" t="s">
        <v>1988</v>
      </c>
      <c r="H1151" s="395" t="s">
        <v>1987</v>
      </c>
      <c r="I1151" s="394"/>
      <c r="J1151" s="387"/>
      <c r="K1151" s="383"/>
      <c r="L1151" s="387">
        <v>0</v>
      </c>
      <c r="M1151" s="201">
        <v>270.39610467</v>
      </c>
      <c r="N1151" s="201">
        <v>423.0996045</v>
      </c>
      <c r="O1151" s="201">
        <v>41.094000000000001</v>
      </c>
      <c r="P1151" s="387">
        <v>41.094000000000001</v>
      </c>
      <c r="Q1151" s="387">
        <v>423.0996045</v>
      </c>
      <c r="R1151" s="387">
        <v>270.39610467</v>
      </c>
      <c r="S1151" s="387">
        <v>198.11723655762637</v>
      </c>
      <c r="T1151" s="387">
        <v>198.11723655762637</v>
      </c>
      <c r="U1151" s="387"/>
      <c r="V1151" s="170">
        <v>129.63860669122653</v>
      </c>
    </row>
    <row r="1152" spans="1:22" x14ac:dyDescent="0.25">
      <c r="A1152">
        <v>0</v>
      </c>
      <c r="B1152" s="397"/>
      <c r="C1152" s="397"/>
      <c r="D1152" s="397"/>
      <c r="E1152" s="396"/>
      <c r="F1152" s="397" t="s">
        <v>619</v>
      </c>
      <c r="G1152" s="395"/>
      <c r="H1152" s="395" t="s">
        <v>1962</v>
      </c>
      <c r="I1152" s="394"/>
      <c r="J1152" s="387"/>
      <c r="K1152" s="383"/>
      <c r="L1152" s="387">
        <v>0.13121600000000003</v>
      </c>
      <c r="M1152" s="201">
        <v>270.33049667</v>
      </c>
      <c r="N1152" s="201">
        <v>423.0996045</v>
      </c>
      <c r="O1152" s="201">
        <v>41.094000000000001</v>
      </c>
      <c r="P1152" s="387">
        <v>41.094000000000001</v>
      </c>
      <c r="Q1152" s="387">
        <v>423.0996045</v>
      </c>
      <c r="R1152" s="387">
        <v>270.26488867</v>
      </c>
      <c r="S1152" s="387">
        <v>198.18284455762637</v>
      </c>
      <c r="T1152" s="387">
        <v>198.24845255762636</v>
      </c>
      <c r="U1152" s="387"/>
      <c r="V1152" s="170">
        <v>129.70421469122653</v>
      </c>
    </row>
    <row r="1153" spans="1:22" x14ac:dyDescent="0.25">
      <c r="A1153">
        <v>0</v>
      </c>
      <c r="B1153" s="397"/>
      <c r="C1153" s="397"/>
      <c r="D1153" s="397"/>
      <c r="E1153" s="396"/>
      <c r="F1153" s="397" t="s">
        <v>619</v>
      </c>
      <c r="G1153" s="395"/>
      <c r="H1153" s="395"/>
      <c r="I1153" s="394"/>
      <c r="J1153" s="387"/>
      <c r="K1153" s="383"/>
      <c r="L1153" s="387">
        <v>0</v>
      </c>
      <c r="M1153" s="201">
        <v>270.26488867</v>
      </c>
      <c r="N1153" s="201">
        <v>423.0996045</v>
      </c>
      <c r="O1153" s="201">
        <v>41.094000000000001</v>
      </c>
      <c r="P1153" s="387">
        <v>41.094000000000001</v>
      </c>
      <c r="Q1153" s="387">
        <v>423.0996045</v>
      </c>
      <c r="R1153" s="387">
        <v>270.26488867</v>
      </c>
      <c r="S1153" s="387">
        <v>198.24845255762636</v>
      </c>
      <c r="T1153" s="387">
        <v>198.24845255762636</v>
      </c>
      <c r="U1153" s="387"/>
      <c r="V1153" s="170">
        <v>129.76982269122652</v>
      </c>
    </row>
    <row r="1154" spans="1:22" x14ac:dyDescent="0.25">
      <c r="A1154">
        <v>0</v>
      </c>
      <c r="B1154" s="404"/>
      <c r="C1154" s="404"/>
      <c r="D1154" s="404"/>
      <c r="E1154" s="403"/>
      <c r="F1154" s="402"/>
      <c r="G1154" s="393"/>
      <c r="H1154" s="393"/>
      <c r="I1154" s="463"/>
      <c r="J1154" s="387"/>
      <c r="K1154" s="383"/>
      <c r="L1154" s="236">
        <v>5.9496662372279838E-2</v>
      </c>
      <c r="M1154" s="201">
        <v>270.23514033881384</v>
      </c>
      <c r="N1154" s="201">
        <v>423.0996045</v>
      </c>
      <c r="O1154" s="201">
        <v>41.094000000000001</v>
      </c>
      <c r="P1154" s="387">
        <v>41.094000000000001</v>
      </c>
      <c r="Q1154" s="387">
        <v>423.0996045</v>
      </c>
      <c r="R1154" s="387">
        <v>270.20539200762772</v>
      </c>
      <c r="S1154" s="387">
        <v>198.27820088881251</v>
      </c>
      <c r="T1154" s="387">
        <v>198.30794921999865</v>
      </c>
      <c r="U1154" s="387"/>
      <c r="V1154" s="170">
        <v>129.79957102241269</v>
      </c>
    </row>
    <row r="1155" spans="1:22" x14ac:dyDescent="0.25">
      <c r="A1155">
        <v>0</v>
      </c>
      <c r="B1155" s="404"/>
      <c r="C1155" s="404"/>
      <c r="D1155" s="404"/>
      <c r="E1155" s="403"/>
      <c r="F1155" s="406"/>
      <c r="G1155" s="395"/>
      <c r="H1155" s="395"/>
      <c r="I1155" s="464"/>
      <c r="J1155" s="399"/>
      <c r="K1155" s="383"/>
      <c r="L1155" s="402">
        <v>5.2097499999999991E-2</v>
      </c>
      <c r="M1155" s="201">
        <v>270.17934325762769</v>
      </c>
      <c r="N1155" s="201">
        <v>423.0996045</v>
      </c>
      <c r="O1155" s="201">
        <v>41.094000000000001</v>
      </c>
      <c r="P1155" s="387">
        <v>41.094000000000001</v>
      </c>
      <c r="Q1155" s="387">
        <v>423.0996045</v>
      </c>
      <c r="R1155" s="387">
        <v>270.15329450762772</v>
      </c>
      <c r="S1155" s="402">
        <v>198.33399796999865</v>
      </c>
      <c r="T1155" s="402">
        <v>198.36004671999865</v>
      </c>
      <c r="U1155" s="387"/>
      <c r="V1155" s="170">
        <v>129.85536810359883</v>
      </c>
    </row>
    <row r="1156" spans="1:22" x14ac:dyDescent="0.25">
      <c r="A1156">
        <v>0</v>
      </c>
      <c r="B1156" s="404"/>
      <c r="C1156" s="404"/>
      <c r="D1156" s="404"/>
      <c r="E1156" s="403"/>
      <c r="F1156" s="397"/>
      <c r="G1156" s="395"/>
      <c r="H1156" s="395"/>
      <c r="I1156" s="465"/>
      <c r="J1156" s="402"/>
      <c r="K1156" s="383"/>
      <c r="L1156" s="402">
        <v>0.32364399999999999</v>
      </c>
      <c r="M1156" s="201">
        <v>269.99147250762769</v>
      </c>
      <c r="N1156" s="201">
        <v>423.0996045</v>
      </c>
      <c r="O1156" s="201">
        <v>41.094000000000001</v>
      </c>
      <c r="P1156" s="387">
        <v>41.094000000000001</v>
      </c>
      <c r="Q1156" s="387">
        <v>423.0996045</v>
      </c>
      <c r="R1156" s="387">
        <v>269.82965050762772</v>
      </c>
      <c r="S1156" s="402">
        <v>198.52186871999865</v>
      </c>
      <c r="T1156" s="402">
        <v>198.68369071999865</v>
      </c>
      <c r="U1156" s="387"/>
      <c r="V1156" s="170">
        <v>130.04323885359884</v>
      </c>
    </row>
    <row r="1157" spans="1:22" x14ac:dyDescent="0.25">
      <c r="A1157">
        <v>0</v>
      </c>
      <c r="B1157" s="404"/>
      <c r="C1157" s="404"/>
      <c r="D1157" s="404"/>
      <c r="E1157" s="403"/>
      <c r="F1157" s="397"/>
      <c r="G1157" s="395"/>
      <c r="H1157" s="395"/>
      <c r="I1157" s="465"/>
      <c r="J1157" s="387"/>
      <c r="K1157" s="383"/>
      <c r="L1157" s="402">
        <v>0</v>
      </c>
      <c r="M1157" s="201">
        <v>269.82965050762772</v>
      </c>
      <c r="N1157" s="201">
        <v>423.0996045</v>
      </c>
      <c r="O1157" s="201">
        <v>41.094000000000001</v>
      </c>
      <c r="P1157" s="387">
        <v>41.094000000000001</v>
      </c>
      <c r="Q1157" s="387">
        <v>423.0996045</v>
      </c>
      <c r="R1157" s="387">
        <v>269.82965050762772</v>
      </c>
      <c r="S1157" s="402">
        <v>198.68369071999865</v>
      </c>
      <c r="T1157" s="402">
        <v>198.68369071999865</v>
      </c>
      <c r="U1157" s="387"/>
      <c r="V1157" s="170">
        <v>130.20506085359881</v>
      </c>
    </row>
    <row r="1158" spans="1:22" x14ac:dyDescent="0.25">
      <c r="A1158">
        <v>0</v>
      </c>
      <c r="B1158" s="404"/>
      <c r="C1158" s="404"/>
      <c r="D1158" s="404"/>
      <c r="E1158" s="403"/>
      <c r="F1158" s="397"/>
      <c r="G1158" s="395"/>
      <c r="H1158" s="395"/>
      <c r="I1158" s="465"/>
      <c r="J1158" s="387"/>
      <c r="K1158" s="383"/>
      <c r="L1158" s="402">
        <v>0</v>
      </c>
      <c r="M1158" s="201">
        <v>269.82965050762772</v>
      </c>
      <c r="N1158" s="201">
        <v>423.0996045</v>
      </c>
      <c r="O1158" s="201">
        <v>41.094000000000001</v>
      </c>
      <c r="P1158" s="387">
        <v>41.094000000000001</v>
      </c>
      <c r="Q1158" s="387">
        <v>423.0996045</v>
      </c>
      <c r="R1158" s="387">
        <v>269.82965050762772</v>
      </c>
      <c r="S1158" s="402">
        <v>198.68369071999865</v>
      </c>
      <c r="T1158" s="402">
        <v>198.68369071999865</v>
      </c>
      <c r="U1158" s="387"/>
      <c r="V1158" s="170">
        <v>130.20506085359881</v>
      </c>
    </row>
    <row r="1159" spans="1:22" x14ac:dyDescent="0.25">
      <c r="A1159">
        <v>0</v>
      </c>
      <c r="B1159" s="404"/>
      <c r="C1159" s="404"/>
      <c r="D1159" s="404"/>
      <c r="E1159" s="403"/>
      <c r="F1159" s="397"/>
      <c r="G1159" s="395"/>
      <c r="H1159" s="395"/>
      <c r="I1159" s="465"/>
      <c r="J1159" s="387"/>
      <c r="K1159" s="383"/>
      <c r="L1159" s="402">
        <v>9.9516999999999994E-2</v>
      </c>
      <c r="M1159" s="201">
        <v>269.77989200762772</v>
      </c>
      <c r="N1159" s="201">
        <v>423.0996045</v>
      </c>
      <c r="O1159" s="201">
        <v>41.094000000000001</v>
      </c>
      <c r="P1159" s="387">
        <v>41.094000000000001</v>
      </c>
      <c r="Q1159" s="387">
        <v>423.0996045</v>
      </c>
      <c r="R1159" s="387">
        <v>269.73013350762773</v>
      </c>
      <c r="S1159" s="402">
        <v>198.73344921999865</v>
      </c>
      <c r="T1159" s="402">
        <v>198.78320771999864</v>
      </c>
      <c r="U1159" s="387"/>
      <c r="V1159" s="170">
        <v>130.2548193535988</v>
      </c>
    </row>
    <row r="1160" spans="1:22" x14ac:dyDescent="0.25">
      <c r="A1160">
        <v>0</v>
      </c>
      <c r="B1160" s="404"/>
      <c r="C1160" s="404"/>
      <c r="D1160" s="404"/>
      <c r="E1160" s="403"/>
      <c r="F1160" s="397"/>
      <c r="G1160" s="395"/>
      <c r="H1160" s="395"/>
      <c r="I1160" s="465"/>
      <c r="J1160" s="402"/>
      <c r="K1160" s="383"/>
      <c r="L1160" s="402">
        <v>0.32364399999999999</v>
      </c>
      <c r="M1160" s="201">
        <v>269.56831150762775</v>
      </c>
      <c r="N1160" s="201">
        <v>423.0996045</v>
      </c>
      <c r="O1160" s="201">
        <v>41.094000000000001</v>
      </c>
      <c r="P1160" s="387">
        <v>41.094000000000001</v>
      </c>
      <c r="Q1160" s="387">
        <v>423.0996045</v>
      </c>
      <c r="R1160" s="387">
        <v>269.40648950762773</v>
      </c>
      <c r="S1160" s="402">
        <v>198.94502971999864</v>
      </c>
      <c r="T1160" s="402">
        <v>199.10685171999864</v>
      </c>
      <c r="U1160" s="402"/>
      <c r="V1160" s="170">
        <v>130.46639985359883</v>
      </c>
    </row>
    <row r="1161" spans="1:22" x14ac:dyDescent="0.25">
      <c r="A1161">
        <v>0</v>
      </c>
      <c r="B1161" s="404"/>
      <c r="C1161" s="404"/>
      <c r="D1161" s="404"/>
      <c r="E1161" s="403"/>
      <c r="F1161" s="397"/>
      <c r="G1161" s="395"/>
      <c r="H1161" s="395"/>
      <c r="I1161" s="465"/>
      <c r="J1161" s="387"/>
      <c r="K1161" s="383"/>
      <c r="L1161" s="402">
        <v>0</v>
      </c>
      <c r="M1161" s="201">
        <v>269.40648950762773</v>
      </c>
      <c r="N1161" s="201">
        <v>423.0996045</v>
      </c>
      <c r="O1161" s="201">
        <v>41.094000000000001</v>
      </c>
      <c r="P1161" s="387">
        <v>41.094000000000001</v>
      </c>
      <c r="Q1161" s="387">
        <v>423.0996045</v>
      </c>
      <c r="R1161" s="387">
        <v>269.40648950762773</v>
      </c>
      <c r="S1161" s="402">
        <v>199.10685171999864</v>
      </c>
      <c r="T1161" s="402">
        <v>199.10685171999864</v>
      </c>
      <c r="U1161" s="402"/>
      <c r="V1161" s="170">
        <v>130.6282218535988</v>
      </c>
    </row>
    <row r="1162" spans="1:22" x14ac:dyDescent="0.25">
      <c r="A1162">
        <v>0</v>
      </c>
      <c r="B1162" s="404"/>
      <c r="C1162" s="404"/>
      <c r="D1162" s="404"/>
      <c r="E1162" s="403"/>
      <c r="F1162" s="397"/>
      <c r="G1162" s="395"/>
      <c r="H1162" s="395"/>
      <c r="I1162" s="465"/>
      <c r="J1162" s="387"/>
      <c r="K1162" s="383"/>
      <c r="L1162" s="402">
        <v>0</v>
      </c>
      <c r="M1162" s="201">
        <v>269.40648950762773</v>
      </c>
      <c r="N1162" s="201">
        <v>423.0996045</v>
      </c>
      <c r="O1162" s="201">
        <v>41.094000000000001</v>
      </c>
      <c r="P1162" s="387">
        <v>41.094000000000001</v>
      </c>
      <c r="Q1162" s="387">
        <v>423.0996045</v>
      </c>
      <c r="R1162" s="387">
        <v>269.40648950762773</v>
      </c>
      <c r="S1162" s="402">
        <v>199.10685171999864</v>
      </c>
      <c r="T1162" s="402">
        <v>199.10685171999864</v>
      </c>
      <c r="U1162" s="402"/>
      <c r="V1162" s="170">
        <v>130.6282218535988</v>
      </c>
    </row>
    <row r="1163" spans="1:22" x14ac:dyDescent="0.25">
      <c r="A1163">
        <v>0</v>
      </c>
      <c r="B1163" s="404"/>
      <c r="C1163" s="404"/>
      <c r="D1163" s="404"/>
      <c r="E1163" s="403"/>
      <c r="F1163" s="406"/>
      <c r="G1163" s="395"/>
      <c r="H1163" s="395"/>
      <c r="I1163" s="464"/>
      <c r="J1163" s="387"/>
      <c r="K1163" s="383"/>
      <c r="L1163" s="387">
        <v>5.2097499999999991E-2</v>
      </c>
      <c r="M1163" s="201">
        <v>269.38044075762775</v>
      </c>
      <c r="N1163" s="201">
        <v>423.0996045</v>
      </c>
      <c r="O1163" s="201">
        <v>41.094000000000001</v>
      </c>
      <c r="P1163" s="387">
        <v>41.094000000000001</v>
      </c>
      <c r="Q1163" s="387">
        <v>423.0996045</v>
      </c>
      <c r="R1163" s="387">
        <v>269.35439200762772</v>
      </c>
      <c r="S1163" s="387">
        <v>199.13290046999865</v>
      </c>
      <c r="T1163" s="387">
        <v>199.15894921999865</v>
      </c>
      <c r="U1163" s="402"/>
      <c r="V1163" s="170">
        <v>130.65427060359883</v>
      </c>
    </row>
    <row r="1164" spans="1:22" x14ac:dyDescent="0.25">
      <c r="A1164">
        <v>0</v>
      </c>
      <c r="B1164" s="404"/>
      <c r="C1164" s="404"/>
      <c r="D1164" s="404"/>
      <c r="E1164" s="403"/>
      <c r="F1164" s="402"/>
      <c r="G1164" s="393"/>
      <c r="H1164" s="393"/>
      <c r="I1164" s="463"/>
      <c r="J1164" s="387"/>
      <c r="K1164" s="383"/>
      <c r="L1164" s="387">
        <v>7.1999999999999995E-2</v>
      </c>
      <c r="M1164" s="201">
        <v>269.31839200762772</v>
      </c>
      <c r="N1164" s="201">
        <v>423.0996045</v>
      </c>
      <c r="O1164" s="201">
        <v>41.094000000000001</v>
      </c>
      <c r="P1164" s="387">
        <v>41.094000000000001</v>
      </c>
      <c r="Q1164" s="387">
        <v>423.0996045</v>
      </c>
      <c r="R1164" s="387">
        <v>269.28239200762772</v>
      </c>
      <c r="S1164" s="387">
        <v>199.19494921999865</v>
      </c>
      <c r="T1164" s="387">
        <v>199.23094921999865</v>
      </c>
      <c r="U1164" s="402"/>
      <c r="V1164" s="170">
        <v>130.71631935359881</v>
      </c>
    </row>
    <row r="1165" spans="1:22" x14ac:dyDescent="0.25">
      <c r="A1165">
        <v>0</v>
      </c>
      <c r="B1165" s="395"/>
      <c r="C1165" s="397"/>
      <c r="D1165" s="397"/>
      <c r="E1165" s="396"/>
      <c r="F1165" s="397" t="s">
        <v>619</v>
      </c>
      <c r="G1165" s="395"/>
      <c r="H1165" s="395"/>
      <c r="I1165" s="394"/>
      <c r="J1165" s="387"/>
      <c r="K1165" s="383"/>
      <c r="L1165" s="387">
        <v>0</v>
      </c>
      <c r="M1165" s="201">
        <v>269.28239200762772</v>
      </c>
      <c r="N1165" s="201">
        <v>423.0996045</v>
      </c>
      <c r="O1165" s="201">
        <v>41.094000000000001</v>
      </c>
      <c r="P1165" s="387">
        <v>41.094000000000001</v>
      </c>
      <c r="Q1165" s="387">
        <v>423.0996045</v>
      </c>
      <c r="R1165" s="387">
        <v>269.28239200762772</v>
      </c>
      <c r="S1165" s="387">
        <v>199.23094921999865</v>
      </c>
      <c r="T1165" s="387">
        <v>199.23094921999865</v>
      </c>
      <c r="U1165" s="395"/>
      <c r="V1165" s="201">
        <v>130.75231935359881</v>
      </c>
    </row>
    <row r="1166" spans="1:22" x14ac:dyDescent="0.25">
      <c r="A1166">
        <v>0</v>
      </c>
      <c r="B1166" s="397"/>
      <c r="C1166" s="397"/>
      <c r="D1166" s="397"/>
      <c r="E1166" s="396"/>
      <c r="F1166" s="397" t="s">
        <v>619</v>
      </c>
      <c r="G1166" s="395"/>
      <c r="H1166" s="395" t="s">
        <v>1962</v>
      </c>
      <c r="I1166" s="394"/>
      <c r="J1166" s="387"/>
      <c r="K1166" s="383"/>
      <c r="L1166" s="216">
        <v>9.4006000000000006E-2</v>
      </c>
      <c r="M1166" s="201">
        <v>269.23538900762776</v>
      </c>
      <c r="N1166" s="201">
        <v>423.0996045</v>
      </c>
      <c r="O1166" s="201">
        <v>41.094000000000001</v>
      </c>
      <c r="P1166" s="387">
        <v>41.094000000000001</v>
      </c>
      <c r="Q1166" s="387">
        <v>423.0996045</v>
      </c>
      <c r="R1166" s="387">
        <v>269.18838600762774</v>
      </c>
      <c r="S1166" s="387">
        <v>199.27795221999867</v>
      </c>
      <c r="T1166" s="387">
        <v>199.32495521999866</v>
      </c>
      <c r="U1166" s="387"/>
      <c r="V1166" s="201">
        <v>130.79932235359882</v>
      </c>
    </row>
    <row r="1167" spans="1:22" x14ac:dyDescent="0.25">
      <c r="A1167">
        <v>0</v>
      </c>
      <c r="B1167" s="397"/>
      <c r="C1167" s="397"/>
      <c r="D1167" s="397"/>
      <c r="E1167" s="396"/>
      <c r="F1167" s="397" t="s">
        <v>619</v>
      </c>
      <c r="G1167" s="395"/>
      <c r="H1167" s="395" t="s">
        <v>2100</v>
      </c>
      <c r="I1167" s="394"/>
      <c r="J1167" s="387"/>
      <c r="K1167" s="383"/>
      <c r="L1167" s="216">
        <v>0</v>
      </c>
      <c r="M1167" s="201">
        <v>269.18838600762774</v>
      </c>
      <c r="N1167" s="201">
        <v>423.0996045</v>
      </c>
      <c r="O1167" s="201">
        <v>41.094000000000001</v>
      </c>
      <c r="P1167" s="387">
        <v>41.094000000000001</v>
      </c>
      <c r="Q1167" s="387">
        <v>423.0996045</v>
      </c>
      <c r="R1167" s="387">
        <v>269.18838600762774</v>
      </c>
      <c r="S1167" s="387">
        <v>199.32495521999866</v>
      </c>
      <c r="T1167" s="387">
        <v>199.32495521999866</v>
      </c>
      <c r="U1167" s="387"/>
      <c r="V1167" s="201">
        <v>130.84632535359884</v>
      </c>
    </row>
    <row r="1168" spans="1:22" x14ac:dyDescent="0.25">
      <c r="A1168">
        <v>0</v>
      </c>
      <c r="B1168" s="397" t="s">
        <v>3081</v>
      </c>
      <c r="C1168" s="397" t="s">
        <v>2036</v>
      </c>
      <c r="D1168" s="397" t="s">
        <v>2087</v>
      </c>
      <c r="E1168" s="396">
        <v>1993</v>
      </c>
      <c r="F1168" s="397" t="s">
        <v>3107</v>
      </c>
      <c r="G1168" s="395"/>
      <c r="H1168" s="395" t="s">
        <v>3106</v>
      </c>
      <c r="I1168" s="394"/>
      <c r="J1168" s="387"/>
      <c r="K1168" s="383"/>
      <c r="L1168" s="216">
        <v>0</v>
      </c>
      <c r="M1168" s="201">
        <v>269.18838600762774</v>
      </c>
      <c r="N1168" s="201">
        <v>423.0996045</v>
      </c>
      <c r="O1168" s="201">
        <v>41.094000000000001</v>
      </c>
      <c r="P1168" s="387">
        <v>41.094000000000001</v>
      </c>
      <c r="Q1168" s="387">
        <v>423.0996045</v>
      </c>
      <c r="R1168" s="387">
        <v>269.18838600762774</v>
      </c>
      <c r="S1168" s="387">
        <v>199.32495521999866</v>
      </c>
      <c r="T1168" s="387">
        <v>199.32495521999866</v>
      </c>
      <c r="U1168" s="387"/>
      <c r="V1168" s="201">
        <v>130.84632535359884</v>
      </c>
    </row>
    <row r="1169" spans="1:22" x14ac:dyDescent="0.25">
      <c r="A1169">
        <v>0</v>
      </c>
      <c r="B1169" s="397"/>
      <c r="C1169" s="397"/>
      <c r="D1169" s="397"/>
      <c r="E1169" s="396"/>
      <c r="F1169" s="397" t="s">
        <v>619</v>
      </c>
      <c r="G1169" s="395"/>
      <c r="H1169" s="395" t="s">
        <v>2100</v>
      </c>
      <c r="I1169" s="394"/>
      <c r="J1169" s="399">
        <v>2.9923722308922152E-6</v>
      </c>
      <c r="K1169" s="399"/>
      <c r="L1169" s="216">
        <v>0</v>
      </c>
      <c r="M1169" s="201">
        <v>269.18838600762774</v>
      </c>
      <c r="N1169" s="201">
        <v>423.0996045</v>
      </c>
      <c r="O1169" s="201">
        <v>41.094000000000001</v>
      </c>
      <c r="P1169" s="387">
        <v>41.094000000000001</v>
      </c>
      <c r="Q1169" s="387">
        <v>423.0996045</v>
      </c>
      <c r="R1169" s="387">
        <v>269.18838600762774</v>
      </c>
      <c r="S1169" s="387">
        <v>199.32495521999866</v>
      </c>
      <c r="T1169" s="387">
        <v>199.32495521999866</v>
      </c>
      <c r="U1169" s="387"/>
      <c r="V1169" s="201">
        <v>130.84632535359884</v>
      </c>
    </row>
    <row r="1170" spans="1:22" x14ac:dyDescent="0.25">
      <c r="A1170">
        <v>0</v>
      </c>
      <c r="B1170" s="397" t="s">
        <v>3081</v>
      </c>
      <c r="C1170" s="397" t="s">
        <v>2036</v>
      </c>
      <c r="D1170" s="397" t="s">
        <v>1990</v>
      </c>
      <c r="E1170" s="396">
        <v>1993</v>
      </c>
      <c r="F1170" s="397" t="s">
        <v>3105</v>
      </c>
      <c r="G1170" s="395" t="s">
        <v>1988</v>
      </c>
      <c r="H1170" s="395" t="s">
        <v>1987</v>
      </c>
      <c r="I1170" s="394"/>
      <c r="J1170" s="387">
        <v>269.18838899999997</v>
      </c>
      <c r="K1170" s="383">
        <v>269.18838600762774</v>
      </c>
      <c r="L1170" s="216">
        <v>0</v>
      </c>
      <c r="M1170" s="201">
        <v>269.18838600762774</v>
      </c>
      <c r="N1170" s="201">
        <v>423.0996045</v>
      </c>
      <c r="O1170" s="201">
        <v>41.094000000000001</v>
      </c>
      <c r="P1170" s="387">
        <v>41.094000000000001</v>
      </c>
      <c r="Q1170" s="387">
        <v>423.0996045</v>
      </c>
      <c r="R1170" s="387">
        <v>269.18838600762774</v>
      </c>
      <c r="S1170" s="387">
        <v>199.32495521999866</v>
      </c>
      <c r="T1170" s="387">
        <v>199.32495521999866</v>
      </c>
      <c r="U1170" s="387"/>
      <c r="V1170" s="201">
        <v>130.84632535359884</v>
      </c>
    </row>
    <row r="1171" spans="1:22" x14ac:dyDescent="0.25">
      <c r="A1171">
        <v>0</v>
      </c>
      <c r="B1171" s="397"/>
      <c r="C1171" s="397"/>
      <c r="D1171" s="397"/>
      <c r="E1171" s="396"/>
      <c r="F1171" s="397" t="s">
        <v>619</v>
      </c>
      <c r="G1171" s="395"/>
      <c r="H1171" s="395" t="s">
        <v>1962</v>
      </c>
      <c r="I1171" s="394"/>
      <c r="J1171" s="387"/>
      <c r="K1171" s="383"/>
      <c r="L1171" s="216">
        <v>0.189994</v>
      </c>
      <c r="M1171" s="201">
        <v>269.09338900762771</v>
      </c>
      <c r="N1171" s="201">
        <v>423.0996045</v>
      </c>
      <c r="O1171" s="201">
        <v>41.094000000000001</v>
      </c>
      <c r="P1171" s="387">
        <v>41.094000000000001</v>
      </c>
      <c r="Q1171" s="387">
        <v>423.0996045</v>
      </c>
      <c r="R1171" s="387">
        <v>268.99839200762773</v>
      </c>
      <c r="S1171" s="387">
        <v>199.41995221999866</v>
      </c>
      <c r="T1171" s="387">
        <v>199.51494921999867</v>
      </c>
      <c r="U1171" s="387"/>
      <c r="V1171" s="201">
        <v>130.94132235359882</v>
      </c>
    </row>
    <row r="1172" spans="1:22" x14ac:dyDescent="0.25">
      <c r="A1172">
        <v>0</v>
      </c>
      <c r="B1172" s="397"/>
      <c r="C1172" s="397"/>
      <c r="D1172" s="397"/>
      <c r="E1172" s="462"/>
      <c r="F1172" s="397" t="s">
        <v>619</v>
      </c>
      <c r="G1172" s="395"/>
      <c r="H1172" s="395"/>
      <c r="I1172" s="394"/>
      <c r="J1172" s="387"/>
      <c r="K1172" s="383"/>
      <c r="L1172" s="387">
        <v>0.106</v>
      </c>
      <c r="M1172" s="201">
        <v>268.94539200762773</v>
      </c>
      <c r="N1172" s="201">
        <v>423.0996045</v>
      </c>
      <c r="O1172" s="201">
        <v>41.094000000000001</v>
      </c>
      <c r="P1172" s="387">
        <v>41.094000000000001</v>
      </c>
      <c r="Q1172" s="387">
        <v>423.0996045</v>
      </c>
      <c r="R1172" s="387">
        <v>268.89239200762773</v>
      </c>
      <c r="S1172" s="387">
        <v>199.56794921999867</v>
      </c>
      <c r="T1172" s="387">
        <v>199.62094921999866</v>
      </c>
      <c r="U1172" s="393"/>
      <c r="V1172" s="201">
        <v>131.08931935359885</v>
      </c>
    </row>
    <row r="1173" spans="1:22" x14ac:dyDescent="0.25">
      <c r="A1173">
        <v>0</v>
      </c>
      <c r="B1173" s="397" t="s">
        <v>3081</v>
      </c>
      <c r="C1173" s="397" t="s">
        <v>2036</v>
      </c>
      <c r="D1173" s="397" t="s">
        <v>1961</v>
      </c>
      <c r="E1173" s="396">
        <v>1997</v>
      </c>
      <c r="F1173" s="397" t="s">
        <v>3104</v>
      </c>
      <c r="G1173" s="395" t="s">
        <v>1984</v>
      </c>
      <c r="H1173" s="395" t="s">
        <v>1958</v>
      </c>
      <c r="I1173" s="394">
        <v>50</v>
      </c>
      <c r="J1173" s="387"/>
      <c r="K1173" s="383"/>
      <c r="L1173" s="387">
        <v>0.2</v>
      </c>
      <c r="M1173" s="201">
        <v>268.79239200762777</v>
      </c>
      <c r="N1173" s="201">
        <v>423.0996045</v>
      </c>
      <c r="O1173" s="201">
        <v>41.094000000000001</v>
      </c>
      <c r="P1173" s="387">
        <v>41.094000000000001</v>
      </c>
      <c r="Q1173" s="387">
        <v>423.0996045</v>
      </c>
      <c r="R1173" s="387">
        <v>268.69239200762775</v>
      </c>
      <c r="S1173" s="387">
        <v>199.72094921999866</v>
      </c>
      <c r="T1173" s="387">
        <v>199.82094921999865</v>
      </c>
      <c r="U1173" s="387"/>
      <c r="V1173" s="170">
        <v>131.24231935359882</v>
      </c>
    </row>
    <row r="1174" spans="1:22" x14ac:dyDescent="0.25">
      <c r="A1174">
        <v>0</v>
      </c>
      <c r="B1174" s="397"/>
      <c r="C1174" s="397"/>
      <c r="D1174" s="397"/>
      <c r="E1174" s="462"/>
      <c r="F1174" s="397" t="s">
        <v>619</v>
      </c>
      <c r="G1174" s="395"/>
      <c r="H1174" s="395"/>
      <c r="I1174" s="394"/>
      <c r="J1174" s="387"/>
      <c r="K1174" s="383"/>
      <c r="L1174" s="387">
        <v>0.25</v>
      </c>
      <c r="M1174" s="201">
        <v>268.56739200762775</v>
      </c>
      <c r="N1174" s="201">
        <v>423.0996045</v>
      </c>
      <c r="O1174" s="201">
        <v>41.094000000000001</v>
      </c>
      <c r="P1174" s="387">
        <v>41.094000000000001</v>
      </c>
      <c r="Q1174" s="387">
        <v>423.0996045</v>
      </c>
      <c r="R1174" s="387">
        <v>268.44239200762775</v>
      </c>
      <c r="S1174" s="387">
        <v>199.94594921999865</v>
      </c>
      <c r="T1174" s="387">
        <v>200.07094921999865</v>
      </c>
      <c r="U1174" s="393"/>
      <c r="V1174" s="170">
        <v>131.46731935359884</v>
      </c>
    </row>
    <row r="1175" spans="1:22" x14ac:dyDescent="0.25">
      <c r="A1175">
        <v>0</v>
      </c>
      <c r="B1175" s="397" t="s">
        <v>3081</v>
      </c>
      <c r="C1175" s="397" t="s">
        <v>2036</v>
      </c>
      <c r="D1175" s="397" t="s">
        <v>1947</v>
      </c>
      <c r="E1175" s="396">
        <v>2002</v>
      </c>
      <c r="F1175" s="397" t="s">
        <v>3103</v>
      </c>
      <c r="G1175" s="395" t="s">
        <v>1982</v>
      </c>
      <c r="H1175" s="395" t="s">
        <v>1944</v>
      </c>
      <c r="I1175" s="394">
        <v>50</v>
      </c>
      <c r="J1175" s="387"/>
      <c r="K1175" s="383"/>
      <c r="L1175" s="387">
        <v>0.25</v>
      </c>
      <c r="M1175" s="201">
        <v>268.31739200762775</v>
      </c>
      <c r="N1175" s="201">
        <v>423.0996045</v>
      </c>
      <c r="O1175" s="201">
        <v>41.094000000000001</v>
      </c>
      <c r="P1175" s="387">
        <v>41.094000000000001</v>
      </c>
      <c r="Q1175" s="387">
        <v>423.0996045</v>
      </c>
      <c r="R1175" s="387">
        <v>268.19239200762775</v>
      </c>
      <c r="S1175" s="387">
        <v>200.19594921999865</v>
      </c>
      <c r="T1175" s="387">
        <v>200.32094921999865</v>
      </c>
      <c r="U1175" s="387"/>
      <c r="V1175" s="170">
        <v>131.71731935359884</v>
      </c>
    </row>
    <row r="1176" spans="1:22" x14ac:dyDescent="0.25">
      <c r="A1176">
        <v>0</v>
      </c>
      <c r="B1176" s="397"/>
      <c r="C1176" s="397"/>
      <c r="D1176" s="397"/>
      <c r="E1176" s="396"/>
      <c r="F1176" s="397" t="s">
        <v>619</v>
      </c>
      <c r="G1176" s="395"/>
      <c r="H1176" s="395"/>
      <c r="I1176" s="394"/>
      <c r="J1176" s="387"/>
      <c r="K1176" s="383"/>
      <c r="L1176" s="387">
        <v>0.886212</v>
      </c>
      <c r="M1176" s="201">
        <v>267.74928600762775</v>
      </c>
      <c r="N1176" s="201">
        <v>423.0996045</v>
      </c>
      <c r="O1176" s="201">
        <v>41.094000000000001</v>
      </c>
      <c r="P1176" s="387">
        <v>41.094000000000001</v>
      </c>
      <c r="Q1176" s="387">
        <v>423.0996045</v>
      </c>
      <c r="R1176" s="387">
        <v>267.30618000762774</v>
      </c>
      <c r="S1176" s="387">
        <v>200.76405521999865</v>
      </c>
      <c r="T1176" s="387">
        <v>201.20716121999865</v>
      </c>
      <c r="U1176" s="387"/>
      <c r="V1176" s="170">
        <v>132.28542535359884</v>
      </c>
    </row>
    <row r="1177" spans="1:22" x14ac:dyDescent="0.25">
      <c r="A1177">
        <v>0</v>
      </c>
      <c r="B1177" s="397" t="s">
        <v>3081</v>
      </c>
      <c r="C1177" s="397" t="s">
        <v>2036</v>
      </c>
      <c r="D1177" s="397" t="s">
        <v>1956</v>
      </c>
      <c r="E1177" s="396">
        <v>2013</v>
      </c>
      <c r="F1177" s="397" t="s">
        <v>3102</v>
      </c>
      <c r="G1177" s="395" t="s">
        <v>1982</v>
      </c>
      <c r="H1177" s="395" t="s">
        <v>1953</v>
      </c>
      <c r="I1177" s="394">
        <v>50</v>
      </c>
      <c r="J1177" s="387"/>
      <c r="K1177" s="383"/>
      <c r="L1177" s="387">
        <v>0.25</v>
      </c>
      <c r="M1177" s="201">
        <v>267.18118000762774</v>
      </c>
      <c r="N1177" s="201">
        <v>423.0996045</v>
      </c>
      <c r="O1177" s="201">
        <v>41.094000000000001</v>
      </c>
      <c r="P1177" s="387">
        <v>41.094000000000001</v>
      </c>
      <c r="Q1177" s="387">
        <v>423.0996045</v>
      </c>
      <c r="R1177" s="387">
        <v>267.05618000762774</v>
      </c>
      <c r="S1177" s="387">
        <v>201.33216121999865</v>
      </c>
      <c r="T1177" s="387">
        <v>201.45716121999865</v>
      </c>
      <c r="U1177" s="387"/>
      <c r="V1177" s="170">
        <v>132.85353135359884</v>
      </c>
    </row>
    <row r="1178" spans="1:22" x14ac:dyDescent="0.25">
      <c r="A1178">
        <v>0</v>
      </c>
      <c r="B1178" s="397"/>
      <c r="C1178" s="397"/>
      <c r="D1178" s="397"/>
      <c r="E1178" s="396"/>
      <c r="F1178" s="397"/>
      <c r="G1178" s="395"/>
      <c r="H1178" s="395"/>
      <c r="I1178" s="394"/>
      <c r="J1178" s="387"/>
      <c r="K1178" s="383"/>
      <c r="L1178" s="387">
        <v>0.87</v>
      </c>
      <c r="M1178" s="201">
        <v>266.62118000762774</v>
      </c>
      <c r="N1178" s="201">
        <v>423.0996045</v>
      </c>
      <c r="O1178" s="201">
        <v>41.094000000000001</v>
      </c>
      <c r="P1178" s="387">
        <v>41.094000000000001</v>
      </c>
      <c r="Q1178" s="387">
        <v>423.0996045</v>
      </c>
      <c r="R1178" s="387">
        <v>266.18618000762774</v>
      </c>
      <c r="S1178" s="387">
        <v>201.89216121999866</v>
      </c>
      <c r="T1178" s="387">
        <v>202.32716121999866</v>
      </c>
      <c r="U1178" s="387"/>
      <c r="V1178" s="170">
        <v>133.41353135359884</v>
      </c>
    </row>
    <row r="1179" spans="1:22" x14ac:dyDescent="0.25">
      <c r="A1179">
        <v>0</v>
      </c>
      <c r="B1179" s="397" t="s">
        <v>3081</v>
      </c>
      <c r="C1179" s="397" t="s">
        <v>2036</v>
      </c>
      <c r="D1179" s="397" t="s">
        <v>1961</v>
      </c>
      <c r="E1179" s="396">
        <v>2024</v>
      </c>
      <c r="F1179" s="397" t="s">
        <v>3101</v>
      </c>
      <c r="G1179" s="395" t="s">
        <v>1984</v>
      </c>
      <c r="H1179" s="395" t="s">
        <v>1958</v>
      </c>
      <c r="I1179" s="394">
        <v>50</v>
      </c>
      <c r="J1179" s="387"/>
      <c r="K1179" s="383"/>
      <c r="L1179" s="387">
        <v>0.2</v>
      </c>
      <c r="M1179" s="201">
        <v>266.08618000762772</v>
      </c>
      <c r="N1179" s="201">
        <v>423.0996045</v>
      </c>
      <c r="O1179" s="201">
        <v>41.094000000000001</v>
      </c>
      <c r="P1179" s="387">
        <v>41.094000000000001</v>
      </c>
      <c r="Q1179" s="387">
        <v>423.0996045</v>
      </c>
      <c r="R1179" s="387">
        <v>265.98618000762775</v>
      </c>
      <c r="S1179" s="387">
        <v>202.42716121999865</v>
      </c>
      <c r="T1179" s="387">
        <v>202.52716121999865</v>
      </c>
      <c r="U1179" s="387"/>
      <c r="V1179" s="170">
        <v>133.94853135359881</v>
      </c>
    </row>
    <row r="1180" spans="1:22" x14ac:dyDescent="0.25">
      <c r="A1180">
        <v>0</v>
      </c>
      <c r="B1180" s="397"/>
      <c r="C1180" s="397"/>
      <c r="D1180" s="397"/>
      <c r="E1180" s="396"/>
      <c r="F1180" s="397" t="s">
        <v>619</v>
      </c>
      <c r="G1180" s="395"/>
      <c r="H1180" s="395"/>
      <c r="I1180" s="394"/>
      <c r="J1180" s="399">
        <v>2.9923722308922152E-6</v>
      </c>
      <c r="K1180" s="399"/>
      <c r="L1180" s="216">
        <v>0.19090499999999999</v>
      </c>
      <c r="M1180" s="201">
        <v>265.89072750762773</v>
      </c>
      <c r="N1180" s="201">
        <v>423.0996045</v>
      </c>
      <c r="O1180" s="201">
        <v>41.094000000000001</v>
      </c>
      <c r="P1180" s="387">
        <v>41.094000000000001</v>
      </c>
      <c r="Q1180" s="387">
        <v>423.0996045</v>
      </c>
      <c r="R1180" s="387">
        <v>265.79527500762777</v>
      </c>
      <c r="S1180" s="387">
        <v>202.62261371999864</v>
      </c>
      <c r="T1180" s="387">
        <v>202.71806621999863</v>
      </c>
      <c r="U1180" s="387">
        <v>0.13700000000000001</v>
      </c>
      <c r="V1180" s="170">
        <v>134.1439838535988</v>
      </c>
    </row>
    <row r="1181" spans="1:22" x14ac:dyDescent="0.25">
      <c r="A1181">
        <v>0</v>
      </c>
      <c r="B1181" s="397" t="s">
        <v>3081</v>
      </c>
      <c r="C1181" s="397" t="s">
        <v>2036</v>
      </c>
      <c r="D1181" s="397" t="s">
        <v>111</v>
      </c>
      <c r="E1181" s="396">
        <v>2027</v>
      </c>
      <c r="F1181" s="397" t="s">
        <v>1041</v>
      </c>
      <c r="G1181" s="395" t="s">
        <v>1974</v>
      </c>
      <c r="H1181" s="395" t="s">
        <v>1951</v>
      </c>
      <c r="I1181" s="394">
        <v>47.5</v>
      </c>
      <c r="J1181" s="216">
        <v>265.795278</v>
      </c>
      <c r="K1181" s="383">
        <v>265.79527500762777</v>
      </c>
      <c r="L1181" s="216">
        <v>0</v>
      </c>
      <c r="M1181" s="201">
        <v>265.79527500762777</v>
      </c>
      <c r="N1181" s="201">
        <v>423.0996045</v>
      </c>
      <c r="O1181" s="201">
        <v>41.094000000000001</v>
      </c>
      <c r="P1181" s="387">
        <v>41.094000000000001</v>
      </c>
      <c r="Q1181" s="387">
        <v>423.0996045</v>
      </c>
      <c r="R1181" s="387">
        <v>265.79527500762777</v>
      </c>
      <c r="S1181" s="387">
        <v>202.71806621999863</v>
      </c>
      <c r="T1181" s="387">
        <v>202.71806621999863</v>
      </c>
      <c r="U1181" s="387"/>
      <c r="V1181" s="170">
        <v>134.23943635359882</v>
      </c>
    </row>
    <row r="1182" spans="1:22" x14ac:dyDescent="0.25">
      <c r="A1182">
        <v>0</v>
      </c>
      <c r="B1182" s="397"/>
      <c r="C1182" s="397"/>
      <c r="D1182" s="397"/>
      <c r="E1182" s="396"/>
      <c r="F1182" s="397"/>
      <c r="G1182" s="395"/>
      <c r="H1182" s="395"/>
      <c r="I1182" s="394"/>
      <c r="J1182" s="387" t="s">
        <v>3100</v>
      </c>
      <c r="K1182" s="383"/>
      <c r="L1182" s="216">
        <v>0</v>
      </c>
      <c r="M1182" s="201">
        <v>265.79527500762777</v>
      </c>
      <c r="N1182" s="201">
        <v>423.0996045</v>
      </c>
      <c r="O1182" s="201">
        <v>41.094000000000001</v>
      </c>
      <c r="P1182" s="387">
        <v>41.094000000000001</v>
      </c>
      <c r="Q1182" s="387">
        <v>423.0996045</v>
      </c>
      <c r="R1182" s="387">
        <v>265.79527500762777</v>
      </c>
      <c r="S1182" s="387">
        <v>202.71806621999863</v>
      </c>
      <c r="T1182" s="387">
        <v>202.71806621999863</v>
      </c>
      <c r="U1182" s="387"/>
      <c r="V1182" s="170">
        <v>134.23943635359882</v>
      </c>
    </row>
    <row r="1183" spans="1:22" x14ac:dyDescent="0.25">
      <c r="A1183">
        <v>0</v>
      </c>
      <c r="B1183" s="397"/>
      <c r="C1183" s="397"/>
      <c r="D1183" s="397"/>
      <c r="E1183" s="396"/>
      <c r="F1183" s="397"/>
      <c r="G1183" s="395"/>
      <c r="H1183" s="395"/>
      <c r="I1183" s="394"/>
      <c r="J1183" s="387"/>
      <c r="K1183" s="383"/>
      <c r="L1183" s="216">
        <v>5.9095000000000009E-2</v>
      </c>
      <c r="M1183" s="201">
        <v>265.76572750762773</v>
      </c>
      <c r="N1183" s="201">
        <v>423.0996045</v>
      </c>
      <c r="O1183" s="201">
        <v>41.094000000000001</v>
      </c>
      <c r="P1183" s="387">
        <v>41.094000000000001</v>
      </c>
      <c r="Q1183" s="387">
        <v>423.0996045</v>
      </c>
      <c r="R1183" s="387">
        <v>265.73618000762775</v>
      </c>
      <c r="S1183" s="387">
        <v>202.74761371999864</v>
      </c>
      <c r="T1183" s="387">
        <v>202.77716121999865</v>
      </c>
      <c r="U1183" s="387"/>
      <c r="V1183" s="170">
        <v>134.2689838535988</v>
      </c>
    </row>
    <row r="1184" spans="1:22" x14ac:dyDescent="0.25">
      <c r="A1184">
        <v>0</v>
      </c>
      <c r="B1184" s="397" t="s">
        <v>3081</v>
      </c>
      <c r="C1184" s="397" t="s">
        <v>2036</v>
      </c>
      <c r="D1184" s="397" t="s">
        <v>1947</v>
      </c>
      <c r="E1184" s="396">
        <v>2029</v>
      </c>
      <c r="F1184" s="397" t="s">
        <v>3099</v>
      </c>
      <c r="G1184" s="395" t="s">
        <v>1982</v>
      </c>
      <c r="H1184" s="395" t="s">
        <v>1944</v>
      </c>
      <c r="I1184" s="394">
        <v>50</v>
      </c>
      <c r="J1184" s="387"/>
      <c r="K1184" s="383"/>
      <c r="L1184" s="387">
        <v>0.25</v>
      </c>
      <c r="M1184" s="201">
        <v>265.61118000762775</v>
      </c>
      <c r="N1184" s="201">
        <v>423.0996045</v>
      </c>
      <c r="O1184" s="201">
        <v>41.094000000000001</v>
      </c>
      <c r="P1184" s="387">
        <v>41.094000000000001</v>
      </c>
      <c r="Q1184" s="387">
        <v>423.0996045</v>
      </c>
      <c r="R1184" s="387">
        <v>265.48618000762775</v>
      </c>
      <c r="S1184" s="387">
        <v>202.90216121999865</v>
      </c>
      <c r="T1184" s="387">
        <v>203.02716121999865</v>
      </c>
      <c r="U1184" s="387"/>
      <c r="V1184" s="170">
        <v>134.42353135359883</v>
      </c>
    </row>
    <row r="1185" spans="1:22" x14ac:dyDescent="0.25">
      <c r="A1185">
        <v>0</v>
      </c>
      <c r="B1185" s="397"/>
      <c r="C1185" s="397"/>
      <c r="D1185" s="397"/>
      <c r="E1185" s="396"/>
      <c r="F1185" s="397" t="s">
        <v>619</v>
      </c>
      <c r="G1185" s="395"/>
      <c r="H1185" s="395"/>
      <c r="I1185" s="394"/>
      <c r="J1185" s="387"/>
      <c r="K1185" s="383"/>
      <c r="L1185" s="387">
        <v>1.086212</v>
      </c>
      <c r="M1185" s="201">
        <v>264.94307400762773</v>
      </c>
      <c r="N1185" s="201">
        <v>423.0996045</v>
      </c>
      <c r="O1185" s="201">
        <v>41.094000000000001</v>
      </c>
      <c r="P1185" s="387">
        <v>41.094000000000001</v>
      </c>
      <c r="Q1185" s="387">
        <v>423.0996045</v>
      </c>
      <c r="R1185" s="387">
        <v>264.39996800762776</v>
      </c>
      <c r="S1185" s="387">
        <v>203.57026721999864</v>
      </c>
      <c r="T1185" s="387">
        <v>204.11337321999864</v>
      </c>
      <c r="U1185" s="387"/>
      <c r="V1185" s="170">
        <v>135.0916373535988</v>
      </c>
    </row>
    <row r="1186" spans="1:22" x14ac:dyDescent="0.25">
      <c r="A1186">
        <v>0</v>
      </c>
      <c r="B1186" s="397" t="s">
        <v>3081</v>
      </c>
      <c r="C1186" s="397" t="s">
        <v>2036</v>
      </c>
      <c r="D1186" s="397" t="s">
        <v>1956</v>
      </c>
      <c r="E1186" s="396">
        <v>2042</v>
      </c>
      <c r="F1186" s="397" t="s">
        <v>3098</v>
      </c>
      <c r="G1186" s="395" t="s">
        <v>1982</v>
      </c>
      <c r="H1186" s="395" t="s">
        <v>1953</v>
      </c>
      <c r="I1186" s="394">
        <v>50</v>
      </c>
      <c r="J1186" s="387"/>
      <c r="K1186" s="383"/>
      <c r="L1186" s="387">
        <v>0.25</v>
      </c>
      <c r="M1186" s="201">
        <v>264.27496800762776</v>
      </c>
      <c r="N1186" s="201">
        <v>423.0996045</v>
      </c>
      <c r="O1186" s="201">
        <v>41.094000000000001</v>
      </c>
      <c r="P1186" s="387">
        <v>41.094000000000001</v>
      </c>
      <c r="Q1186" s="387">
        <v>423.0996045</v>
      </c>
      <c r="R1186" s="387">
        <v>264.14996800762776</v>
      </c>
      <c r="S1186" s="387">
        <v>204.23837321999864</v>
      </c>
      <c r="T1186" s="387">
        <v>204.36337321999864</v>
      </c>
      <c r="U1186" s="387"/>
      <c r="V1186" s="170">
        <v>135.75974335359882</v>
      </c>
    </row>
    <row r="1187" spans="1:22" x14ac:dyDescent="0.25">
      <c r="A1187">
        <v>0</v>
      </c>
      <c r="B1187" s="397"/>
      <c r="C1187" s="397"/>
      <c r="D1187" s="397"/>
      <c r="E1187" s="396"/>
      <c r="F1187" s="397" t="s">
        <v>619</v>
      </c>
      <c r="G1187" s="395"/>
      <c r="H1187" s="395"/>
      <c r="I1187" s="394"/>
      <c r="J1187" s="387"/>
      <c r="K1187" s="383"/>
      <c r="L1187" s="216">
        <v>0.97033199999999997</v>
      </c>
      <c r="M1187" s="201">
        <v>263.66480200762777</v>
      </c>
      <c r="N1187" s="201">
        <v>423.0996045</v>
      </c>
      <c r="O1187" s="201">
        <v>41.094000000000001</v>
      </c>
      <c r="P1187" s="387">
        <v>41.094000000000001</v>
      </c>
      <c r="Q1187" s="387">
        <v>423.0996045</v>
      </c>
      <c r="R1187" s="387">
        <v>263.17963600762778</v>
      </c>
      <c r="S1187" s="387">
        <v>204.84853921999866</v>
      </c>
      <c r="T1187" s="387">
        <v>205.33370521999865</v>
      </c>
      <c r="U1187" s="387"/>
      <c r="V1187" s="170">
        <v>136.36990935359881</v>
      </c>
    </row>
    <row r="1188" spans="1:22" x14ac:dyDescent="0.25">
      <c r="A1188">
        <v>0</v>
      </c>
      <c r="B1188" s="395"/>
      <c r="C1188" s="397"/>
      <c r="D1188" s="397"/>
      <c r="E1188" s="396"/>
      <c r="F1188" s="397" t="s">
        <v>619</v>
      </c>
      <c r="G1188" s="395"/>
      <c r="H1188" s="395" t="s">
        <v>1962</v>
      </c>
      <c r="I1188" s="394"/>
      <c r="J1188" s="399">
        <v>2.9923722308922152E-6</v>
      </c>
      <c r="K1188" s="399"/>
      <c r="L1188" s="387">
        <v>0.103502</v>
      </c>
      <c r="M1188" s="201">
        <v>263.12788500762781</v>
      </c>
      <c r="N1188" s="201">
        <v>423.0996045</v>
      </c>
      <c r="O1188" s="201">
        <v>41.094000000000001</v>
      </c>
      <c r="P1188" s="387">
        <v>41.094000000000001</v>
      </c>
      <c r="Q1188" s="387">
        <v>423.0996045</v>
      </c>
      <c r="R1188" s="387">
        <v>263.07613400762779</v>
      </c>
      <c r="S1188" s="387">
        <v>205.38545621999864</v>
      </c>
      <c r="T1188" s="387">
        <v>205.43720721999864</v>
      </c>
      <c r="U1188" s="395"/>
      <c r="V1188" s="170">
        <v>136.90682635359883</v>
      </c>
    </row>
    <row r="1189" spans="1:22" x14ac:dyDescent="0.25">
      <c r="A1189">
        <v>0</v>
      </c>
      <c r="B1189" s="397" t="s">
        <v>3081</v>
      </c>
      <c r="C1189" s="397" t="s">
        <v>2036</v>
      </c>
      <c r="D1189" s="397" t="s">
        <v>111</v>
      </c>
      <c r="E1189" s="396">
        <v>2054</v>
      </c>
      <c r="F1189" s="397" t="s">
        <v>1043</v>
      </c>
      <c r="G1189" s="395" t="s">
        <v>1974</v>
      </c>
      <c r="H1189" s="395" t="s">
        <v>1951</v>
      </c>
      <c r="I1189" s="394">
        <v>47.5</v>
      </c>
      <c r="J1189" s="387">
        <v>263.07613700000002</v>
      </c>
      <c r="K1189" s="383">
        <v>263.07613400762779</v>
      </c>
      <c r="L1189" s="387">
        <v>0</v>
      </c>
      <c r="M1189" s="201">
        <v>263.07613400762779</v>
      </c>
      <c r="N1189" s="201">
        <v>423.0996045</v>
      </c>
      <c r="O1189" s="201">
        <v>41.094000000000001</v>
      </c>
      <c r="P1189" s="387">
        <v>41.094000000000001</v>
      </c>
      <c r="Q1189" s="387">
        <v>423.0996045</v>
      </c>
      <c r="R1189" s="387">
        <v>263.07613400762779</v>
      </c>
      <c r="S1189" s="387">
        <v>205.43720721999864</v>
      </c>
      <c r="T1189" s="387">
        <v>205.43720721999864</v>
      </c>
      <c r="U1189" s="387"/>
      <c r="V1189" s="170">
        <v>136.9585773535988</v>
      </c>
    </row>
    <row r="1190" spans="1:22" x14ac:dyDescent="0.25">
      <c r="A1190">
        <v>0</v>
      </c>
      <c r="B1190" s="397"/>
      <c r="C1190" s="397"/>
      <c r="D1190" s="397"/>
      <c r="E1190" s="396"/>
      <c r="F1190" s="397" t="s">
        <v>619</v>
      </c>
      <c r="G1190" s="395"/>
      <c r="H1190" s="395" t="s">
        <v>1969</v>
      </c>
      <c r="I1190" s="394"/>
      <c r="J1190" s="387"/>
      <c r="K1190" s="383"/>
      <c r="L1190" s="387">
        <v>0.14528199999999999</v>
      </c>
      <c r="M1190" s="201">
        <v>263.00349300762775</v>
      </c>
      <c r="N1190" s="201">
        <v>423.0996045</v>
      </c>
      <c r="O1190" s="201">
        <v>41.094000000000001</v>
      </c>
      <c r="P1190" s="387">
        <v>41.094000000000001</v>
      </c>
      <c r="Q1190" s="387">
        <v>423.0996045</v>
      </c>
      <c r="R1190" s="387">
        <v>262.93085200762778</v>
      </c>
      <c r="S1190" s="387">
        <v>205.50984821999864</v>
      </c>
      <c r="T1190" s="387">
        <v>205.58248921999865</v>
      </c>
      <c r="U1190" s="387"/>
      <c r="V1190" s="170">
        <v>137.03121835359883</v>
      </c>
    </row>
    <row r="1191" spans="1:22" x14ac:dyDescent="0.25">
      <c r="A1191">
        <v>0</v>
      </c>
      <c r="B1191" s="397" t="s">
        <v>3081</v>
      </c>
      <c r="C1191" s="397" t="s">
        <v>2036</v>
      </c>
      <c r="D1191" s="397" t="s">
        <v>1973</v>
      </c>
      <c r="E1191" s="396">
        <v>2056</v>
      </c>
      <c r="F1191" s="397" t="s">
        <v>1046</v>
      </c>
      <c r="G1191" s="395" t="s">
        <v>1971</v>
      </c>
      <c r="H1191" s="395" t="s">
        <v>1970</v>
      </c>
      <c r="I1191" s="394"/>
      <c r="J1191" s="387"/>
      <c r="K1191" s="383"/>
      <c r="L1191" s="387">
        <v>0</v>
      </c>
      <c r="M1191" s="201">
        <v>262.93085200762778</v>
      </c>
      <c r="N1191" s="201">
        <v>423.0996045</v>
      </c>
      <c r="O1191" s="201">
        <v>41.094000000000001</v>
      </c>
      <c r="P1191" s="387">
        <v>41.094000000000001</v>
      </c>
      <c r="Q1191" s="387">
        <v>423.0996045</v>
      </c>
      <c r="R1191" s="387">
        <v>262.93085200762778</v>
      </c>
      <c r="S1191" s="387">
        <v>205.58248921999865</v>
      </c>
      <c r="T1191" s="387">
        <v>205.58248921999865</v>
      </c>
      <c r="U1191" s="387"/>
      <c r="V1191" s="170">
        <v>137.10385935359881</v>
      </c>
    </row>
    <row r="1192" spans="1:22" x14ac:dyDescent="0.25">
      <c r="A1192">
        <v>0</v>
      </c>
      <c r="B1192" s="397"/>
      <c r="C1192" s="397"/>
      <c r="D1192" s="397"/>
      <c r="E1192" s="396"/>
      <c r="F1192" s="397" t="s">
        <v>619</v>
      </c>
      <c r="G1192" s="395"/>
      <c r="H1192" s="395" t="s">
        <v>1969</v>
      </c>
      <c r="I1192" s="394"/>
      <c r="J1192" s="387"/>
      <c r="K1192" s="383"/>
      <c r="L1192" s="387">
        <v>0</v>
      </c>
      <c r="M1192" s="201">
        <v>262.93085200762778</v>
      </c>
      <c r="N1192" s="201">
        <v>423.0996045</v>
      </c>
      <c r="O1192" s="201">
        <v>41.094000000000001</v>
      </c>
      <c r="P1192" s="387">
        <v>41.094000000000001</v>
      </c>
      <c r="Q1192" s="387">
        <v>423.0996045</v>
      </c>
      <c r="R1192" s="387">
        <v>262.93085200762778</v>
      </c>
      <c r="S1192" s="387">
        <v>205.58248921999865</v>
      </c>
      <c r="T1192" s="387">
        <v>205.58248921999865</v>
      </c>
      <c r="U1192" s="387"/>
      <c r="V1192" s="170">
        <v>137.10385935359881</v>
      </c>
    </row>
    <row r="1193" spans="1:22" x14ac:dyDescent="0.25">
      <c r="A1193">
        <v>0</v>
      </c>
      <c r="B1193" s="397" t="s">
        <v>3081</v>
      </c>
      <c r="C1193" s="397" t="s">
        <v>2036</v>
      </c>
      <c r="D1193" s="397" t="s">
        <v>1990</v>
      </c>
      <c r="E1193" s="396">
        <v>2056</v>
      </c>
      <c r="F1193" s="397" t="s">
        <v>3097</v>
      </c>
      <c r="G1193" s="395" t="s">
        <v>1988</v>
      </c>
      <c r="H1193" s="395" t="s">
        <v>1987</v>
      </c>
      <c r="I1193" s="394"/>
      <c r="J1193" s="387"/>
      <c r="K1193" s="383"/>
      <c r="L1193" s="387">
        <v>0</v>
      </c>
      <c r="M1193" s="201">
        <v>262.93085200762778</v>
      </c>
      <c r="N1193" s="201">
        <v>423.0996045</v>
      </c>
      <c r="O1193" s="201">
        <v>41.094000000000001</v>
      </c>
      <c r="P1193" s="387">
        <v>41.094000000000001</v>
      </c>
      <c r="Q1193" s="387">
        <v>423.0996045</v>
      </c>
      <c r="R1193" s="387">
        <v>262.93085200762778</v>
      </c>
      <c r="S1193" s="387">
        <v>205.58248921999865</v>
      </c>
      <c r="T1193" s="387">
        <v>205.58248921999865</v>
      </c>
      <c r="U1193" s="387"/>
      <c r="V1193" s="170">
        <v>137.10385935359881</v>
      </c>
    </row>
    <row r="1194" spans="1:22" x14ac:dyDescent="0.25">
      <c r="A1194">
        <v>0</v>
      </c>
      <c r="B1194" s="397"/>
      <c r="C1194" s="397"/>
      <c r="D1194" s="397"/>
      <c r="E1194" s="396"/>
      <c r="F1194" s="397" t="s">
        <v>619</v>
      </c>
      <c r="G1194" s="395"/>
      <c r="H1194" s="395" t="s">
        <v>1962</v>
      </c>
      <c r="I1194" s="394"/>
      <c r="J1194" s="387"/>
      <c r="K1194" s="383"/>
      <c r="L1194" s="387">
        <v>0.13121600000000003</v>
      </c>
      <c r="M1194" s="201">
        <v>262.86524400762778</v>
      </c>
      <c r="N1194" s="201">
        <v>423.0996045</v>
      </c>
      <c r="O1194" s="201">
        <v>41.094000000000001</v>
      </c>
      <c r="P1194" s="387">
        <v>41.094000000000001</v>
      </c>
      <c r="Q1194" s="387">
        <v>423.0996045</v>
      </c>
      <c r="R1194" s="387">
        <v>262.79963600762778</v>
      </c>
      <c r="S1194" s="387">
        <v>205.64809721999865</v>
      </c>
      <c r="T1194" s="387">
        <v>205.71370521999864</v>
      </c>
      <c r="U1194" s="387"/>
      <c r="V1194" s="170">
        <v>137.1694673535988</v>
      </c>
    </row>
    <row r="1195" spans="1:22" x14ac:dyDescent="0.25">
      <c r="A1195">
        <v>0</v>
      </c>
      <c r="B1195" s="397"/>
      <c r="C1195" s="397"/>
      <c r="D1195" s="397"/>
      <c r="E1195" s="396"/>
      <c r="F1195" s="397" t="s">
        <v>619</v>
      </c>
      <c r="G1195" s="395"/>
      <c r="H1195" s="395"/>
      <c r="I1195" s="394"/>
      <c r="J1195" s="387"/>
      <c r="K1195" s="383"/>
      <c r="L1195" s="387">
        <v>0</v>
      </c>
      <c r="M1195" s="201">
        <v>262.79963600762778</v>
      </c>
      <c r="N1195" s="201">
        <v>423.0996045</v>
      </c>
      <c r="O1195" s="201">
        <v>41.094000000000001</v>
      </c>
      <c r="P1195" s="387">
        <v>41.094000000000001</v>
      </c>
      <c r="Q1195" s="387">
        <v>423.0996045</v>
      </c>
      <c r="R1195" s="387">
        <v>262.79963600762778</v>
      </c>
      <c r="S1195" s="387">
        <v>205.71370521999864</v>
      </c>
      <c r="T1195" s="387">
        <v>205.71370521999864</v>
      </c>
      <c r="U1195" s="387"/>
      <c r="V1195" s="170">
        <v>137.2350753535988</v>
      </c>
    </row>
    <row r="1196" spans="1:22" x14ac:dyDescent="0.25">
      <c r="A1196">
        <v>0</v>
      </c>
      <c r="B1196" s="404"/>
      <c r="C1196" s="404"/>
      <c r="D1196" s="404"/>
      <c r="E1196" s="427"/>
      <c r="F1196" s="397" t="s">
        <v>619</v>
      </c>
      <c r="G1196" s="395"/>
      <c r="H1196" s="395"/>
      <c r="I1196" s="394"/>
      <c r="J1196" s="399"/>
      <c r="K1196" s="383"/>
      <c r="L1196" s="241">
        <v>0.26877700000000004</v>
      </c>
      <c r="M1196" s="201">
        <v>262.66524750762778</v>
      </c>
      <c r="N1196" s="201">
        <v>423.0996045</v>
      </c>
      <c r="O1196" s="201">
        <v>41.094000000000001</v>
      </c>
      <c r="P1196" s="387">
        <v>41.094000000000001</v>
      </c>
      <c r="Q1196" s="387">
        <v>423.0996045</v>
      </c>
      <c r="R1196" s="387">
        <v>262.53085900762778</v>
      </c>
      <c r="S1196" s="387">
        <v>205.84809371999864</v>
      </c>
      <c r="T1196" s="387">
        <v>205.98248221999864</v>
      </c>
      <c r="U1196" s="437" t="s">
        <v>3096</v>
      </c>
      <c r="V1196" s="170">
        <v>137.3694638535988</v>
      </c>
    </row>
    <row r="1197" spans="1:22" x14ac:dyDescent="0.25">
      <c r="A1197">
        <v>0</v>
      </c>
      <c r="B1197" s="404" t="s">
        <v>3081</v>
      </c>
      <c r="C1197" s="397" t="s">
        <v>2036</v>
      </c>
      <c r="D1197" s="397" t="s">
        <v>1961</v>
      </c>
      <c r="E1197" s="396">
        <v>2061</v>
      </c>
      <c r="F1197" s="397" t="s">
        <v>3095</v>
      </c>
      <c r="G1197" s="395" t="s">
        <v>1984</v>
      </c>
      <c r="H1197" s="395" t="s">
        <v>1958</v>
      </c>
      <c r="I1197" s="394">
        <v>50</v>
      </c>
      <c r="J1197" s="387"/>
      <c r="K1197" s="383"/>
      <c r="L1197" s="387">
        <v>0.2</v>
      </c>
      <c r="M1197" s="201">
        <v>262.43085900762776</v>
      </c>
      <c r="N1197" s="201">
        <v>423.0996045</v>
      </c>
      <c r="O1197" s="201">
        <v>41.094000000000001</v>
      </c>
      <c r="P1197" s="387">
        <v>41.094000000000001</v>
      </c>
      <c r="Q1197" s="387">
        <v>423.0996045</v>
      </c>
      <c r="R1197" s="387">
        <v>262.33085900762779</v>
      </c>
      <c r="S1197" s="402">
        <v>206.08248221999864</v>
      </c>
      <c r="T1197" s="402">
        <v>206.18248221999863</v>
      </c>
      <c r="U1197" s="402"/>
      <c r="V1197" s="170">
        <v>137.60385235359882</v>
      </c>
    </row>
    <row r="1198" spans="1:22" x14ac:dyDescent="0.25">
      <c r="A1198">
        <v>0</v>
      </c>
      <c r="B1198" s="404"/>
      <c r="C1198" s="404"/>
      <c r="D1198" s="397"/>
      <c r="E1198" s="462"/>
      <c r="F1198" s="397" t="s">
        <v>619</v>
      </c>
      <c r="G1198" s="395"/>
      <c r="H1198" s="395"/>
      <c r="I1198" s="394"/>
      <c r="J1198" s="387"/>
      <c r="K1198" s="383"/>
      <c r="L1198" s="387">
        <v>0.25</v>
      </c>
      <c r="M1198" s="201">
        <v>262.20585900762779</v>
      </c>
      <c r="N1198" s="201">
        <v>423.0996045</v>
      </c>
      <c r="O1198" s="201">
        <v>41.094000000000001</v>
      </c>
      <c r="P1198" s="387">
        <v>41.094000000000001</v>
      </c>
      <c r="Q1198" s="387">
        <v>423.0996045</v>
      </c>
      <c r="R1198" s="387">
        <v>262.08085900762779</v>
      </c>
      <c r="S1198" s="402">
        <v>206.30748221999863</v>
      </c>
      <c r="T1198" s="402">
        <v>206.43248221999863</v>
      </c>
      <c r="U1198" s="437"/>
      <c r="V1198" s="170">
        <v>137.82885235359879</v>
      </c>
    </row>
    <row r="1199" spans="1:22" x14ac:dyDescent="0.25">
      <c r="A1199">
        <v>0</v>
      </c>
      <c r="B1199" s="404" t="s">
        <v>3081</v>
      </c>
      <c r="C1199" s="404" t="s">
        <v>2036</v>
      </c>
      <c r="D1199" s="397" t="s">
        <v>1956</v>
      </c>
      <c r="E1199" s="396">
        <v>2066</v>
      </c>
      <c r="F1199" s="397" t="s">
        <v>3094</v>
      </c>
      <c r="G1199" s="395" t="s">
        <v>1982</v>
      </c>
      <c r="H1199" s="395" t="s">
        <v>1953</v>
      </c>
      <c r="I1199" s="394">
        <v>50</v>
      </c>
      <c r="J1199" s="399"/>
      <c r="K1199" s="383"/>
      <c r="L1199" s="387">
        <v>0.25</v>
      </c>
      <c r="M1199" s="201">
        <v>261.95585900762779</v>
      </c>
      <c r="N1199" s="201">
        <v>423.0996045</v>
      </c>
      <c r="O1199" s="201">
        <v>41.094000000000001</v>
      </c>
      <c r="P1199" s="387">
        <v>41.094000000000001</v>
      </c>
      <c r="Q1199" s="387">
        <v>423.0996045</v>
      </c>
      <c r="R1199" s="387">
        <v>261.83085900762779</v>
      </c>
      <c r="S1199" s="402">
        <v>206.55748221999863</v>
      </c>
      <c r="T1199" s="402">
        <v>206.68248221999863</v>
      </c>
      <c r="U1199" s="402"/>
      <c r="V1199" s="170">
        <v>138.07885235359879</v>
      </c>
    </row>
    <row r="1200" spans="1:22" x14ac:dyDescent="0.25">
      <c r="A1200">
        <v>0</v>
      </c>
      <c r="B1200" s="404"/>
      <c r="C1200" s="404"/>
      <c r="D1200" s="397"/>
      <c r="E1200" s="396"/>
      <c r="F1200" s="397" t="s">
        <v>619</v>
      </c>
      <c r="G1200" s="395"/>
      <c r="H1200" s="395"/>
      <c r="I1200" s="394"/>
      <c r="J1200" s="387"/>
      <c r="K1200" s="383"/>
      <c r="L1200" s="387">
        <v>0.5</v>
      </c>
      <c r="M1200" s="201">
        <v>261.58085900762779</v>
      </c>
      <c r="N1200" s="201">
        <v>423.0996045</v>
      </c>
      <c r="O1200" s="201">
        <v>41.094000000000001</v>
      </c>
      <c r="P1200" s="387">
        <v>41.094000000000001</v>
      </c>
      <c r="Q1200" s="387">
        <v>423.0996045</v>
      </c>
      <c r="R1200" s="387">
        <v>261.33085900762779</v>
      </c>
      <c r="S1200" s="402">
        <v>206.93248221999863</v>
      </c>
      <c r="T1200" s="402">
        <v>207.18248221999863</v>
      </c>
      <c r="U1200" s="402"/>
      <c r="V1200" s="170">
        <v>138.45385235359879</v>
      </c>
    </row>
    <row r="1201" spans="1:22" x14ac:dyDescent="0.25">
      <c r="A1201">
        <v>0</v>
      </c>
      <c r="B1201" s="404" t="s">
        <v>3081</v>
      </c>
      <c r="C1201" s="404" t="s">
        <v>2036</v>
      </c>
      <c r="D1201" s="397" t="s">
        <v>1947</v>
      </c>
      <c r="E1201" s="396">
        <v>2073</v>
      </c>
      <c r="F1201" s="397" t="s">
        <v>3093</v>
      </c>
      <c r="G1201" s="395" t="s">
        <v>1982</v>
      </c>
      <c r="H1201" s="395" t="s">
        <v>1944</v>
      </c>
      <c r="I1201" s="394">
        <v>50</v>
      </c>
      <c r="J1201" s="387"/>
      <c r="K1201" s="383"/>
      <c r="L1201" s="387">
        <v>0.25</v>
      </c>
      <c r="M1201" s="201">
        <v>261.20585900762779</v>
      </c>
      <c r="N1201" s="201">
        <v>423.0996045</v>
      </c>
      <c r="O1201" s="201">
        <v>41.094000000000001</v>
      </c>
      <c r="P1201" s="387">
        <v>41.094000000000001</v>
      </c>
      <c r="Q1201" s="387">
        <v>423.0996045</v>
      </c>
      <c r="R1201" s="387">
        <v>261.08085900762779</v>
      </c>
      <c r="S1201" s="402">
        <v>207.30748221999863</v>
      </c>
      <c r="T1201" s="402">
        <v>207.43248221999863</v>
      </c>
      <c r="U1201" s="402"/>
      <c r="V1201" s="170">
        <v>138.82885235359879</v>
      </c>
    </row>
    <row r="1202" spans="1:22" x14ac:dyDescent="0.25">
      <c r="A1202">
        <v>0</v>
      </c>
      <c r="B1202" s="404"/>
      <c r="C1202" s="404"/>
      <c r="D1202" s="397"/>
      <c r="E1202" s="396"/>
      <c r="F1202" s="397"/>
      <c r="G1202" s="395"/>
      <c r="H1202" s="395"/>
      <c r="I1202" s="394"/>
      <c r="J1202" s="394"/>
      <c r="K1202" s="383"/>
      <c r="L1202" s="387">
        <v>0.7</v>
      </c>
      <c r="M1202" s="201">
        <v>260.73085900762783</v>
      </c>
      <c r="N1202" s="201">
        <v>423.0996045</v>
      </c>
      <c r="O1202" s="201">
        <v>41.094000000000001</v>
      </c>
      <c r="P1202" s="387">
        <v>41.094000000000001</v>
      </c>
      <c r="Q1202" s="387">
        <v>423.0996045</v>
      </c>
      <c r="R1202" s="387">
        <v>260.38085900762781</v>
      </c>
      <c r="S1202" s="402">
        <v>207.78248221999863</v>
      </c>
      <c r="T1202" s="402">
        <v>208.13248221999862</v>
      </c>
      <c r="U1202" s="402"/>
      <c r="V1202" s="170">
        <v>139.30385235359881</v>
      </c>
    </row>
    <row r="1203" spans="1:22" x14ac:dyDescent="0.25">
      <c r="A1203">
        <v>0</v>
      </c>
      <c r="B1203" s="404"/>
      <c r="C1203" s="404"/>
      <c r="D1203" s="397"/>
      <c r="E1203" s="396"/>
      <c r="F1203" s="397"/>
      <c r="G1203" s="395"/>
      <c r="H1203" s="395"/>
      <c r="I1203" s="394"/>
      <c r="J1203" s="394"/>
      <c r="K1203" s="383"/>
      <c r="L1203" s="387">
        <v>0</v>
      </c>
      <c r="M1203" s="201">
        <v>260.38085900762781</v>
      </c>
      <c r="N1203" s="201">
        <v>423.0996045</v>
      </c>
      <c r="O1203" s="201">
        <v>41.094000000000001</v>
      </c>
      <c r="P1203" s="387">
        <v>41.094000000000001</v>
      </c>
      <c r="Q1203" s="387">
        <v>423.0996045</v>
      </c>
      <c r="R1203" s="387">
        <v>260.38085900762781</v>
      </c>
      <c r="S1203" s="402">
        <v>208.13248221999862</v>
      </c>
      <c r="T1203" s="402">
        <v>208.13248221999862</v>
      </c>
      <c r="U1203" s="402"/>
      <c r="V1203" s="170">
        <v>139.65385235359878</v>
      </c>
    </row>
    <row r="1204" spans="1:22" x14ac:dyDescent="0.25">
      <c r="A1204">
        <v>0</v>
      </c>
      <c r="B1204" s="461" t="s">
        <v>3081</v>
      </c>
      <c r="C1204" s="461" t="s">
        <v>3079</v>
      </c>
      <c r="D1204" s="461" t="s">
        <v>1981</v>
      </c>
      <c r="E1204" s="460">
        <v>2082</v>
      </c>
      <c r="F1204" s="454" t="s">
        <v>3092</v>
      </c>
      <c r="G1204" s="459"/>
      <c r="H1204" s="459" t="s">
        <v>1978</v>
      </c>
      <c r="I1204" s="457">
        <v>40</v>
      </c>
      <c r="J1204" s="454">
        <v>5.740399999999999E-2</v>
      </c>
      <c r="K1204" s="456"/>
      <c r="L1204" s="454">
        <v>5.740399999999999E-2</v>
      </c>
      <c r="M1204" s="455">
        <v>260.3521570076278</v>
      </c>
      <c r="N1204" s="455">
        <v>423.0996045</v>
      </c>
      <c r="O1204" s="455">
        <v>41.094000000000001</v>
      </c>
      <c r="P1204" s="454">
        <v>41.094000000000001</v>
      </c>
      <c r="Q1204" s="454">
        <v>423.0996045</v>
      </c>
      <c r="R1204" s="454">
        <v>260.32345500762779</v>
      </c>
      <c r="S1204" s="454">
        <v>208.1611842199986</v>
      </c>
      <c r="T1204" s="454">
        <v>208.18988621999861</v>
      </c>
      <c r="U1204" s="454"/>
      <c r="V1204" s="453">
        <v>139.68255435359879</v>
      </c>
    </row>
    <row r="1205" spans="1:22" x14ac:dyDescent="0.25">
      <c r="A1205">
        <v>0</v>
      </c>
      <c r="B1205" s="461"/>
      <c r="C1205" s="461"/>
      <c r="D1205" s="461"/>
      <c r="E1205" s="460"/>
      <c r="F1205" s="461" t="s">
        <v>619</v>
      </c>
      <c r="G1205" s="459"/>
      <c r="H1205" s="459" t="s">
        <v>2198</v>
      </c>
      <c r="I1205" s="457"/>
      <c r="J1205" s="454"/>
      <c r="K1205" s="456"/>
      <c r="L1205" s="454">
        <v>0.19049100000000005</v>
      </c>
      <c r="M1205" s="455">
        <v>260.22820950762775</v>
      </c>
      <c r="N1205" s="455">
        <v>423.0996045</v>
      </c>
      <c r="O1205" s="455">
        <v>41.094000000000001</v>
      </c>
      <c r="P1205" s="454">
        <v>41.094000000000001</v>
      </c>
      <c r="Q1205" s="454">
        <v>423.0996045</v>
      </c>
      <c r="R1205" s="454">
        <v>260.13296400762778</v>
      </c>
      <c r="S1205" s="454">
        <v>208.28513171999862</v>
      </c>
      <c r="T1205" s="454">
        <v>208.38037721999862</v>
      </c>
      <c r="U1205" s="454"/>
      <c r="V1205" s="453">
        <v>139.80650185359877</v>
      </c>
    </row>
    <row r="1206" spans="1:22" x14ac:dyDescent="0.25">
      <c r="A1206">
        <v>0</v>
      </c>
      <c r="B1206" s="461" t="s">
        <v>3081</v>
      </c>
      <c r="C1206" s="461" t="s">
        <v>3079</v>
      </c>
      <c r="D1206" s="461" t="s">
        <v>2197</v>
      </c>
      <c r="E1206" s="460">
        <v>2085</v>
      </c>
      <c r="F1206" s="461" t="s">
        <v>3091</v>
      </c>
      <c r="G1206" s="459"/>
      <c r="H1206" s="459" t="s">
        <v>3072</v>
      </c>
      <c r="I1206" s="457">
        <v>34</v>
      </c>
      <c r="J1206" s="454">
        <v>0.29817100000000002</v>
      </c>
      <c r="K1206" s="456"/>
      <c r="L1206" s="454">
        <v>0.29817100000000002</v>
      </c>
      <c r="M1206" s="455">
        <v>259.98387850762776</v>
      </c>
      <c r="N1206" s="455">
        <v>423.0996045</v>
      </c>
      <c r="O1206" s="455">
        <v>41.094000000000001</v>
      </c>
      <c r="P1206" s="454">
        <v>41.094000000000001</v>
      </c>
      <c r="Q1206" s="454">
        <v>423.0996045</v>
      </c>
      <c r="R1206" s="454">
        <v>259.83479300762775</v>
      </c>
      <c r="S1206" s="454">
        <v>208.52946271999861</v>
      </c>
      <c r="T1206" s="454">
        <v>208.67854821999862</v>
      </c>
      <c r="U1206" s="454"/>
      <c r="V1206" s="453">
        <v>140.05083285359876</v>
      </c>
    </row>
    <row r="1207" spans="1:22" x14ac:dyDescent="0.25">
      <c r="A1207">
        <v>0</v>
      </c>
      <c r="B1207" s="461"/>
      <c r="C1207" s="461"/>
      <c r="D1207" s="461"/>
      <c r="E1207" s="460"/>
      <c r="F1207" s="461" t="s">
        <v>619</v>
      </c>
      <c r="G1207" s="459"/>
      <c r="H1207" s="459" t="s">
        <v>2198</v>
      </c>
      <c r="I1207" s="457"/>
      <c r="J1207" s="454">
        <v>9.9516999999999994E-2</v>
      </c>
      <c r="K1207" s="456"/>
      <c r="L1207" s="454">
        <v>9.9516999999999994E-2</v>
      </c>
      <c r="M1207" s="455">
        <v>259.78503450762776</v>
      </c>
      <c r="N1207" s="455">
        <v>423.0996045</v>
      </c>
      <c r="O1207" s="455">
        <v>41.094000000000001</v>
      </c>
      <c r="P1207" s="454">
        <v>41.094000000000001</v>
      </c>
      <c r="Q1207" s="454">
        <v>423.0996045</v>
      </c>
      <c r="R1207" s="454">
        <v>259.73527600762776</v>
      </c>
      <c r="S1207" s="454">
        <v>208.72830671999861</v>
      </c>
      <c r="T1207" s="454">
        <v>208.77806521999861</v>
      </c>
      <c r="U1207" s="454"/>
      <c r="V1207" s="453">
        <v>140.24967685359877</v>
      </c>
    </row>
    <row r="1208" spans="1:22" x14ac:dyDescent="0.25">
      <c r="A1208">
        <v>0</v>
      </c>
      <c r="B1208" s="461" t="s">
        <v>3081</v>
      </c>
      <c r="C1208" s="461" t="s">
        <v>3079</v>
      </c>
      <c r="D1208" s="461" t="s">
        <v>2194</v>
      </c>
      <c r="E1208" s="460">
        <v>2089</v>
      </c>
      <c r="F1208" s="461" t="s">
        <v>3090</v>
      </c>
      <c r="G1208" s="459"/>
      <c r="H1208" s="459" t="s">
        <v>3072</v>
      </c>
      <c r="I1208" s="457">
        <v>34</v>
      </c>
      <c r="J1208" s="454">
        <v>0.29817100000000002</v>
      </c>
      <c r="K1208" s="456"/>
      <c r="L1208" s="454">
        <v>0.29817100000000002</v>
      </c>
      <c r="M1208" s="455">
        <v>259.58619050762775</v>
      </c>
      <c r="N1208" s="455">
        <v>423.0996045</v>
      </c>
      <c r="O1208" s="455">
        <v>41.094000000000001</v>
      </c>
      <c r="P1208" s="454">
        <v>41.094000000000001</v>
      </c>
      <c r="Q1208" s="454">
        <v>423.0996045</v>
      </c>
      <c r="R1208" s="454">
        <v>259.43710500762774</v>
      </c>
      <c r="S1208" s="454">
        <v>208.92715071999859</v>
      </c>
      <c r="T1208" s="454">
        <v>209.07623621999861</v>
      </c>
      <c r="U1208" s="454"/>
      <c r="V1208" s="453">
        <v>140.44852085359878</v>
      </c>
    </row>
    <row r="1209" spans="1:22" x14ac:dyDescent="0.25">
      <c r="A1209">
        <v>0</v>
      </c>
      <c r="B1209" s="461"/>
      <c r="C1209" s="461"/>
      <c r="D1209" s="461"/>
      <c r="E1209" s="460"/>
      <c r="F1209" s="461" t="s">
        <v>619</v>
      </c>
      <c r="G1209" s="459"/>
      <c r="H1209" s="459" t="s">
        <v>2198</v>
      </c>
      <c r="I1209" s="457"/>
      <c r="J1209" s="454"/>
      <c r="K1209" s="456"/>
      <c r="L1209" s="454">
        <v>9.9516999999999994E-2</v>
      </c>
      <c r="M1209" s="455">
        <v>259.38734650762774</v>
      </c>
      <c r="N1209" s="455">
        <v>423.0996045</v>
      </c>
      <c r="O1209" s="455">
        <v>41.094000000000001</v>
      </c>
      <c r="P1209" s="454">
        <v>41.094000000000001</v>
      </c>
      <c r="Q1209" s="454">
        <v>423.0996045</v>
      </c>
      <c r="R1209" s="454">
        <v>259.33758800762774</v>
      </c>
      <c r="S1209" s="454">
        <v>209.1259947199986</v>
      </c>
      <c r="T1209" s="454">
        <v>209.1757532199986</v>
      </c>
      <c r="U1209" s="454"/>
      <c r="V1209" s="453">
        <v>140.64736485359879</v>
      </c>
    </row>
    <row r="1210" spans="1:22" x14ac:dyDescent="0.25">
      <c r="A1210">
        <v>0</v>
      </c>
      <c r="B1210" s="461"/>
      <c r="C1210" s="461"/>
      <c r="D1210" s="461"/>
      <c r="E1210" s="460"/>
      <c r="F1210" s="461"/>
      <c r="G1210" s="459"/>
      <c r="H1210" s="459"/>
      <c r="I1210" s="457"/>
      <c r="J1210" s="454"/>
      <c r="K1210" s="456"/>
      <c r="L1210" s="454">
        <v>0.19798499999999999</v>
      </c>
      <c r="M1210" s="455">
        <v>259.23859550762774</v>
      </c>
      <c r="N1210" s="455">
        <v>423.0996045</v>
      </c>
      <c r="O1210" s="455">
        <v>41.094000000000001</v>
      </c>
      <c r="P1210" s="454">
        <v>41.094000000000001</v>
      </c>
      <c r="Q1210" s="454">
        <v>423.0996045</v>
      </c>
      <c r="R1210" s="454">
        <v>259.13960300762773</v>
      </c>
      <c r="S1210" s="454">
        <v>209.27474571999858</v>
      </c>
      <c r="T1210" s="454">
        <v>209.37373821999859</v>
      </c>
      <c r="U1210" s="454"/>
      <c r="V1210" s="453">
        <v>140.79611585359874</v>
      </c>
    </row>
    <row r="1211" spans="1:22" x14ac:dyDescent="0.25">
      <c r="A1211">
        <v>0</v>
      </c>
      <c r="B1211" s="461"/>
      <c r="C1211" s="461"/>
      <c r="D1211" s="461"/>
      <c r="E1211" s="460"/>
      <c r="F1211" s="461" t="s">
        <v>619</v>
      </c>
      <c r="G1211" s="459"/>
      <c r="H1211" s="459" t="s">
        <v>2198</v>
      </c>
      <c r="I1211" s="457"/>
      <c r="J1211" s="454"/>
      <c r="K1211" s="456"/>
      <c r="L1211" s="454">
        <v>9.9516999999999994E-2</v>
      </c>
      <c r="M1211" s="455">
        <v>259.08984450762773</v>
      </c>
      <c r="N1211" s="455">
        <v>423.0996045</v>
      </c>
      <c r="O1211" s="455">
        <v>41.094000000000001</v>
      </c>
      <c r="P1211" s="454">
        <v>41.094000000000001</v>
      </c>
      <c r="Q1211" s="454">
        <v>423.0996045</v>
      </c>
      <c r="R1211" s="454">
        <v>259.04008600762774</v>
      </c>
      <c r="S1211" s="454">
        <v>209.42349671999858</v>
      </c>
      <c r="T1211" s="454">
        <v>209.47325521999858</v>
      </c>
      <c r="U1211" s="454"/>
      <c r="V1211" s="453">
        <v>140.94486685359874</v>
      </c>
    </row>
    <row r="1212" spans="1:22" x14ac:dyDescent="0.25">
      <c r="A1212">
        <v>0</v>
      </c>
      <c r="B1212" s="461" t="s">
        <v>3081</v>
      </c>
      <c r="C1212" s="461" t="s">
        <v>3079</v>
      </c>
      <c r="D1212" s="461" t="s">
        <v>2192</v>
      </c>
      <c r="E1212" s="460">
        <v>2096</v>
      </c>
      <c r="F1212" s="461" t="s">
        <v>3089</v>
      </c>
      <c r="G1212" s="459"/>
      <c r="H1212" s="459" t="s">
        <v>3072</v>
      </c>
      <c r="I1212" s="457">
        <v>34</v>
      </c>
      <c r="J1212" s="454">
        <v>0.29817100000000002</v>
      </c>
      <c r="K1212" s="456"/>
      <c r="L1212" s="454">
        <v>0.29817100000000002</v>
      </c>
      <c r="M1212" s="455">
        <v>258.89100050762772</v>
      </c>
      <c r="N1212" s="455">
        <v>423.0996045</v>
      </c>
      <c r="O1212" s="455">
        <v>41.094000000000001</v>
      </c>
      <c r="P1212" s="454">
        <v>41.094000000000001</v>
      </c>
      <c r="Q1212" s="454">
        <v>423.0996045</v>
      </c>
      <c r="R1212" s="454">
        <v>258.74191500762771</v>
      </c>
      <c r="S1212" s="454">
        <v>209.62234071999856</v>
      </c>
      <c r="T1212" s="454">
        <v>209.77142621999857</v>
      </c>
      <c r="U1212" s="454"/>
      <c r="V1212" s="453">
        <v>141.14371085359875</v>
      </c>
    </row>
    <row r="1213" spans="1:22" x14ac:dyDescent="0.25">
      <c r="A1213">
        <v>0</v>
      </c>
      <c r="B1213" s="461"/>
      <c r="C1213" s="461"/>
      <c r="D1213" s="461"/>
      <c r="E1213" s="460"/>
      <c r="F1213" s="461"/>
      <c r="G1213" s="459"/>
      <c r="H1213" s="459" t="s">
        <v>2198</v>
      </c>
      <c r="I1213" s="457"/>
      <c r="J1213" s="454">
        <v>9.9516999999999994E-2</v>
      </c>
      <c r="K1213" s="456"/>
      <c r="L1213" s="454">
        <v>9.9516999999999994E-2</v>
      </c>
      <c r="M1213" s="455">
        <v>258.69215650762771</v>
      </c>
      <c r="N1213" s="455">
        <v>423.0996045</v>
      </c>
      <c r="O1213" s="455">
        <v>41.094000000000001</v>
      </c>
      <c r="P1213" s="454">
        <v>41.094000000000001</v>
      </c>
      <c r="Q1213" s="454">
        <v>423.0996045</v>
      </c>
      <c r="R1213" s="454">
        <v>258.64239800762772</v>
      </c>
      <c r="S1213" s="454">
        <v>209.82118471999857</v>
      </c>
      <c r="T1213" s="454">
        <v>209.87094321999857</v>
      </c>
      <c r="U1213" s="454"/>
      <c r="V1213" s="453">
        <v>141.34255485359876</v>
      </c>
    </row>
    <row r="1214" spans="1:22" x14ac:dyDescent="0.25">
      <c r="A1214">
        <v>0</v>
      </c>
      <c r="B1214" s="461" t="s">
        <v>3081</v>
      </c>
      <c r="C1214" s="461" t="s">
        <v>3079</v>
      </c>
      <c r="D1214" s="461" t="s">
        <v>2190</v>
      </c>
      <c r="E1214" s="460">
        <v>2100</v>
      </c>
      <c r="F1214" s="461" t="s">
        <v>3088</v>
      </c>
      <c r="G1214" s="459"/>
      <c r="H1214" s="459" t="s">
        <v>3072</v>
      </c>
      <c r="I1214" s="457">
        <v>34</v>
      </c>
      <c r="J1214" s="454">
        <v>0.29817100000000002</v>
      </c>
      <c r="K1214" s="456"/>
      <c r="L1214" s="454">
        <v>0.29817100000000002</v>
      </c>
      <c r="M1214" s="455">
        <v>258.49331250762771</v>
      </c>
      <c r="N1214" s="455">
        <v>423.0996045</v>
      </c>
      <c r="O1214" s="455">
        <v>41.094000000000001</v>
      </c>
      <c r="P1214" s="454">
        <v>41.094000000000001</v>
      </c>
      <c r="Q1214" s="454">
        <v>423.0996045</v>
      </c>
      <c r="R1214" s="454">
        <v>258.34422700762769</v>
      </c>
      <c r="S1214" s="454">
        <v>210.02002871999855</v>
      </c>
      <c r="T1214" s="454">
        <v>210.16911421999856</v>
      </c>
      <c r="U1214" s="454"/>
      <c r="V1214" s="453">
        <v>141.54139885359871</v>
      </c>
    </row>
    <row r="1215" spans="1:22" x14ac:dyDescent="0.25">
      <c r="A1215">
        <v>0</v>
      </c>
      <c r="B1215" s="461"/>
      <c r="C1215" s="461"/>
      <c r="D1215" s="461"/>
      <c r="E1215" s="460"/>
      <c r="F1215" s="461" t="s">
        <v>619</v>
      </c>
      <c r="G1215" s="459"/>
      <c r="H1215" s="459" t="s">
        <v>2198</v>
      </c>
      <c r="I1215" s="457"/>
      <c r="J1215" s="454"/>
      <c r="K1215" s="456"/>
      <c r="L1215" s="454">
        <v>0.19049100000000005</v>
      </c>
      <c r="M1215" s="455">
        <v>258.24898150762772</v>
      </c>
      <c r="N1215" s="455">
        <v>423.0996045</v>
      </c>
      <c r="O1215" s="455">
        <v>41.094000000000001</v>
      </c>
      <c r="P1215" s="454">
        <v>41.094000000000001</v>
      </c>
      <c r="Q1215" s="454">
        <v>423.0996045</v>
      </c>
      <c r="R1215" s="454">
        <v>258.15373600762769</v>
      </c>
      <c r="S1215" s="454">
        <v>210.26435971999857</v>
      </c>
      <c r="T1215" s="454">
        <v>210.35960521999857</v>
      </c>
      <c r="U1215" s="454"/>
      <c r="V1215" s="453">
        <v>141.78572985359875</v>
      </c>
    </row>
    <row r="1216" spans="1:22" x14ac:dyDescent="0.25">
      <c r="A1216">
        <v>0</v>
      </c>
      <c r="B1216" s="461" t="s">
        <v>3081</v>
      </c>
      <c r="C1216" s="461" t="s">
        <v>3079</v>
      </c>
      <c r="D1216" s="461" t="s">
        <v>1981</v>
      </c>
      <c r="E1216" s="460">
        <v>2104</v>
      </c>
      <c r="F1216" s="454" t="s">
        <v>3087</v>
      </c>
      <c r="G1216" s="459"/>
      <c r="H1216" s="458" t="s">
        <v>1978</v>
      </c>
      <c r="I1216" s="457">
        <v>40</v>
      </c>
      <c r="J1216" s="454">
        <v>5.740399999999999E-2</v>
      </c>
      <c r="K1216" s="456"/>
      <c r="L1216" s="454">
        <v>5.740399999999999E-2</v>
      </c>
      <c r="M1216" s="455">
        <v>258.12503400762768</v>
      </c>
      <c r="N1216" s="455">
        <v>423.0996045</v>
      </c>
      <c r="O1216" s="455">
        <v>41.094000000000001</v>
      </c>
      <c r="P1216" s="454">
        <v>41.094000000000001</v>
      </c>
      <c r="Q1216" s="454">
        <v>423.0996045</v>
      </c>
      <c r="R1216" s="454">
        <v>258.09633200762767</v>
      </c>
      <c r="S1216" s="454">
        <v>210.38830721999855</v>
      </c>
      <c r="T1216" s="454">
        <v>210.41700921999856</v>
      </c>
      <c r="U1216" s="454"/>
      <c r="V1216" s="453">
        <v>141.90967735359874</v>
      </c>
    </row>
    <row r="1217" spans="1:22" x14ac:dyDescent="0.25">
      <c r="A1217">
        <v>0</v>
      </c>
      <c r="B1217" s="404"/>
      <c r="C1217" s="404"/>
      <c r="D1217" s="404"/>
      <c r="E1217" s="403"/>
      <c r="F1217" s="402"/>
      <c r="G1217" s="395"/>
      <c r="H1217" s="444"/>
      <c r="I1217" s="445"/>
      <c r="J1217" s="399"/>
      <c r="K1217" s="399"/>
      <c r="L1217" s="236">
        <v>5.8708000000000003E-2</v>
      </c>
      <c r="M1217" s="201">
        <v>258.06697800762765</v>
      </c>
      <c r="N1217" s="201">
        <v>423.0996045</v>
      </c>
      <c r="O1217" s="201">
        <v>41.094000000000001</v>
      </c>
      <c r="P1217" s="387">
        <v>41.094000000000001</v>
      </c>
      <c r="Q1217" s="387">
        <v>423.0996045</v>
      </c>
      <c r="R1217" s="387">
        <v>258.03762400762764</v>
      </c>
      <c r="S1217" s="402">
        <v>210.44636321999855</v>
      </c>
      <c r="T1217" s="402">
        <v>210.47571721999856</v>
      </c>
      <c r="U1217" s="402"/>
      <c r="V1217" s="170">
        <v>141.9677333535987</v>
      </c>
    </row>
    <row r="1218" spans="1:22" x14ac:dyDescent="0.25">
      <c r="A1218">
        <v>0</v>
      </c>
      <c r="B1218" s="397" t="s">
        <v>3081</v>
      </c>
      <c r="C1218" s="397" t="s">
        <v>2036</v>
      </c>
      <c r="D1218" s="397" t="s">
        <v>1981</v>
      </c>
      <c r="E1218" s="396">
        <v>2105</v>
      </c>
      <c r="F1218" s="397" t="s">
        <v>3086</v>
      </c>
      <c r="G1218" s="395" t="s">
        <v>1979</v>
      </c>
      <c r="H1218" s="395" t="s">
        <v>1978</v>
      </c>
      <c r="I1218" s="394">
        <v>63</v>
      </c>
      <c r="J1218" s="399">
        <v>1.992372403947229E-6</v>
      </c>
      <c r="K1218" s="445">
        <v>258.00012600000002</v>
      </c>
      <c r="L1218" s="236">
        <v>7.4999999999999997E-2</v>
      </c>
      <c r="M1218" s="201">
        <v>258.00012400762762</v>
      </c>
      <c r="N1218" s="201">
        <v>423.0996045</v>
      </c>
      <c r="O1218" s="201">
        <v>41.094000000000001</v>
      </c>
      <c r="P1218" s="387">
        <v>41.094000000000001</v>
      </c>
      <c r="Q1218" s="387">
        <v>423.0996045</v>
      </c>
      <c r="R1218" s="387">
        <v>257.96262400762765</v>
      </c>
      <c r="S1218" s="402">
        <v>210.51321721999855</v>
      </c>
      <c r="T1218" s="402">
        <v>210.55071721999855</v>
      </c>
      <c r="U1218" s="402"/>
      <c r="V1218" s="170">
        <v>142.03458735359874</v>
      </c>
    </row>
    <row r="1219" spans="1:22" x14ac:dyDescent="0.25">
      <c r="A1219">
        <v>0</v>
      </c>
      <c r="B1219" s="404"/>
      <c r="C1219" s="404"/>
      <c r="D1219" s="404"/>
      <c r="E1219" s="403"/>
      <c r="F1219" s="402"/>
      <c r="G1219" s="395"/>
      <c r="H1219" s="444"/>
      <c r="I1219" s="445"/>
      <c r="J1219" s="399"/>
      <c r="K1219" s="399"/>
      <c r="L1219" s="236">
        <v>8.7595999999999993E-2</v>
      </c>
      <c r="M1219" s="201">
        <v>257.91882600762767</v>
      </c>
      <c r="N1219" s="201">
        <v>423.0996045</v>
      </c>
      <c r="O1219" s="201">
        <v>41.094000000000001</v>
      </c>
      <c r="P1219" s="387">
        <v>41.094000000000001</v>
      </c>
      <c r="Q1219" s="387">
        <v>423.0996045</v>
      </c>
      <c r="R1219" s="387">
        <v>257.87502800762763</v>
      </c>
      <c r="S1219" s="402">
        <v>210.59451521999853</v>
      </c>
      <c r="T1219" s="402">
        <v>210.63831321999854</v>
      </c>
      <c r="U1219" s="402"/>
      <c r="V1219" s="170">
        <v>142.11588535359869</v>
      </c>
    </row>
    <row r="1220" spans="1:22" x14ac:dyDescent="0.25">
      <c r="A1220">
        <v>0</v>
      </c>
      <c r="B1220" s="397" t="s">
        <v>3081</v>
      </c>
      <c r="C1220" s="397" t="s">
        <v>2036</v>
      </c>
      <c r="D1220" s="397" t="s">
        <v>1990</v>
      </c>
      <c r="E1220" s="396">
        <v>2106</v>
      </c>
      <c r="F1220" s="397" t="s">
        <v>3085</v>
      </c>
      <c r="G1220" s="395" t="s">
        <v>1988</v>
      </c>
      <c r="H1220" s="395" t="s">
        <v>1987</v>
      </c>
      <c r="I1220" s="394"/>
      <c r="J1220" s="387">
        <v>257.87503099999998</v>
      </c>
      <c r="K1220" s="383">
        <v>258.03762400762764</v>
      </c>
      <c r="L1220" s="387">
        <v>0</v>
      </c>
      <c r="M1220" s="201">
        <v>257.87502800762763</v>
      </c>
      <c r="N1220" s="201">
        <v>423.0996045</v>
      </c>
      <c r="O1220" s="201">
        <v>41.094000000000001</v>
      </c>
      <c r="P1220" s="387">
        <v>41.094000000000001</v>
      </c>
      <c r="Q1220" s="387">
        <v>423.0996045</v>
      </c>
      <c r="R1220" s="387">
        <v>257.87502800762763</v>
      </c>
      <c r="S1220" s="402">
        <v>210.63831321999854</v>
      </c>
      <c r="T1220" s="402">
        <v>210.63831321999854</v>
      </c>
      <c r="U1220" s="402"/>
      <c r="V1220" s="170">
        <v>142.15968335359872</v>
      </c>
    </row>
    <row r="1221" spans="1:22" x14ac:dyDescent="0.25">
      <c r="A1221">
        <v>0</v>
      </c>
      <c r="B1221" s="404"/>
      <c r="C1221" s="404"/>
      <c r="D1221" s="397"/>
      <c r="E1221" s="396"/>
      <c r="F1221" s="397"/>
      <c r="G1221" s="395"/>
      <c r="H1221" s="395" t="s">
        <v>2100</v>
      </c>
      <c r="I1221" s="394"/>
      <c r="J1221" s="399"/>
      <c r="K1221" s="383"/>
      <c r="L1221" s="216">
        <v>0.51923800000000009</v>
      </c>
      <c r="M1221" s="201">
        <v>257.61540900762765</v>
      </c>
      <c r="N1221" s="201">
        <v>423.0996045</v>
      </c>
      <c r="O1221" s="201">
        <v>41.094000000000001</v>
      </c>
      <c r="P1221" s="387">
        <v>41.094000000000001</v>
      </c>
      <c r="Q1221" s="387">
        <v>423.0996045</v>
      </c>
      <c r="R1221" s="387">
        <v>257.35579000762766</v>
      </c>
      <c r="S1221" s="402">
        <v>210.89793221999855</v>
      </c>
      <c r="T1221" s="402">
        <v>211.15755121999854</v>
      </c>
      <c r="U1221" s="402"/>
      <c r="V1221" s="170">
        <v>142.41930235359871</v>
      </c>
    </row>
    <row r="1222" spans="1:22" x14ac:dyDescent="0.25">
      <c r="A1222">
        <v>0</v>
      </c>
      <c r="B1222" s="404"/>
      <c r="C1222" s="404"/>
      <c r="D1222" s="397"/>
      <c r="E1222" s="396"/>
      <c r="F1222" s="397"/>
      <c r="G1222" s="395"/>
      <c r="H1222" s="395"/>
      <c r="I1222" s="394"/>
      <c r="J1222" s="399"/>
      <c r="K1222" s="383"/>
      <c r="L1222" s="387">
        <v>0</v>
      </c>
      <c r="M1222" s="201">
        <v>257.35579000762766</v>
      </c>
      <c r="N1222" s="201">
        <v>423.0996045</v>
      </c>
      <c r="O1222" s="201">
        <v>41.094000000000001</v>
      </c>
      <c r="P1222" s="387">
        <v>41.094000000000001</v>
      </c>
      <c r="Q1222" s="387">
        <v>423.0996045</v>
      </c>
      <c r="R1222" s="387">
        <v>257.35579000762766</v>
      </c>
      <c r="S1222" s="402">
        <v>211.15755121999854</v>
      </c>
      <c r="T1222" s="402">
        <v>211.15755121999854</v>
      </c>
      <c r="U1222" s="402"/>
      <c r="V1222" s="170">
        <v>142.6789213535987</v>
      </c>
    </row>
    <row r="1223" spans="1:22" x14ac:dyDescent="0.25">
      <c r="A1223">
        <v>0</v>
      </c>
      <c r="B1223" s="404"/>
      <c r="C1223" s="404"/>
      <c r="D1223" s="397"/>
      <c r="E1223" s="396"/>
      <c r="F1223" s="397"/>
      <c r="G1223" s="395"/>
      <c r="H1223" s="395"/>
      <c r="I1223" s="394"/>
      <c r="J1223" s="399"/>
      <c r="K1223" s="383"/>
      <c r="L1223" s="387">
        <v>0.1</v>
      </c>
      <c r="M1223" s="201">
        <v>257.30579000762765</v>
      </c>
      <c r="N1223" s="201">
        <v>423.0996045</v>
      </c>
      <c r="O1223" s="201">
        <v>41.094000000000001</v>
      </c>
      <c r="P1223" s="387">
        <v>41.094000000000001</v>
      </c>
      <c r="Q1223" s="387">
        <v>423.0996045</v>
      </c>
      <c r="R1223" s="387">
        <v>257.25579000762764</v>
      </c>
      <c r="S1223" s="402">
        <v>211.20755121999852</v>
      </c>
      <c r="T1223" s="402">
        <v>211.25755121999853</v>
      </c>
      <c r="U1223" s="402"/>
      <c r="V1223" s="170">
        <v>142.72892135359871</v>
      </c>
    </row>
    <row r="1224" spans="1:22" x14ac:dyDescent="0.25">
      <c r="A1224">
        <v>0</v>
      </c>
      <c r="B1224" s="404" t="s">
        <v>3081</v>
      </c>
      <c r="C1224" s="404" t="s">
        <v>2036</v>
      </c>
      <c r="D1224" s="397" t="s">
        <v>1961</v>
      </c>
      <c r="E1224" s="396">
        <v>2114</v>
      </c>
      <c r="F1224" s="397" t="s">
        <v>3084</v>
      </c>
      <c r="G1224" s="395" t="s">
        <v>1984</v>
      </c>
      <c r="H1224" s="395" t="s">
        <v>1958</v>
      </c>
      <c r="I1224" s="394">
        <v>50</v>
      </c>
      <c r="J1224" s="387"/>
      <c r="K1224" s="383"/>
      <c r="L1224" s="387">
        <v>0.2</v>
      </c>
      <c r="M1224" s="201">
        <v>257.15579000762762</v>
      </c>
      <c r="N1224" s="201">
        <v>423.0996045</v>
      </c>
      <c r="O1224" s="201">
        <v>41.094000000000001</v>
      </c>
      <c r="P1224" s="387">
        <v>41.094000000000001</v>
      </c>
      <c r="Q1224" s="387">
        <v>423.0996045</v>
      </c>
      <c r="R1224" s="387">
        <v>257.05579000762765</v>
      </c>
      <c r="S1224" s="402">
        <v>211.35755121999853</v>
      </c>
      <c r="T1224" s="402">
        <v>211.45755121999852</v>
      </c>
      <c r="U1224" s="402"/>
      <c r="V1224" s="170">
        <v>142.87892135359868</v>
      </c>
    </row>
    <row r="1225" spans="1:22" x14ac:dyDescent="0.25">
      <c r="A1225">
        <v>0</v>
      </c>
      <c r="B1225" s="404"/>
      <c r="C1225" s="404"/>
      <c r="D1225" s="397"/>
      <c r="E1225" s="396"/>
      <c r="F1225" s="397" t="s">
        <v>619</v>
      </c>
      <c r="G1225" s="395"/>
      <c r="H1225" s="395"/>
      <c r="I1225" s="394"/>
      <c r="J1225" s="387"/>
      <c r="K1225" s="383"/>
      <c r="L1225" s="387">
        <v>0</v>
      </c>
      <c r="M1225" s="201">
        <v>257.05579000762765</v>
      </c>
      <c r="N1225" s="201">
        <v>423.0996045</v>
      </c>
      <c r="O1225" s="201">
        <v>41.094000000000001</v>
      </c>
      <c r="P1225" s="387">
        <v>41.094000000000001</v>
      </c>
      <c r="Q1225" s="387">
        <v>423.0996045</v>
      </c>
      <c r="R1225" s="387">
        <v>257.05579000762765</v>
      </c>
      <c r="S1225" s="402">
        <v>211.45755121999852</v>
      </c>
      <c r="T1225" s="402">
        <v>211.45755121999852</v>
      </c>
      <c r="U1225" s="402"/>
      <c r="V1225" s="170">
        <v>142.97892135359871</v>
      </c>
    </row>
    <row r="1226" spans="1:22" x14ac:dyDescent="0.25">
      <c r="A1226">
        <v>0</v>
      </c>
      <c r="B1226" s="404"/>
      <c r="C1226" s="404"/>
      <c r="D1226" s="397"/>
      <c r="E1226" s="396"/>
      <c r="F1226" s="397"/>
      <c r="G1226" s="395"/>
      <c r="H1226" s="395"/>
      <c r="I1226" s="394"/>
      <c r="J1226" s="399">
        <v>2.9923723445790529E-6</v>
      </c>
      <c r="K1226" s="399"/>
      <c r="L1226" s="216">
        <v>0.19217600000000001</v>
      </c>
      <c r="M1226" s="201">
        <v>256.95970200762764</v>
      </c>
      <c r="N1226" s="201">
        <v>423.0996045</v>
      </c>
      <c r="O1226" s="201">
        <v>41.094000000000001</v>
      </c>
      <c r="P1226" s="387">
        <v>41.094000000000001</v>
      </c>
      <c r="Q1226" s="387">
        <v>423.0996045</v>
      </c>
      <c r="R1226" s="387">
        <v>256.86361400762763</v>
      </c>
      <c r="S1226" s="402">
        <v>211.5536392199985</v>
      </c>
      <c r="T1226" s="402">
        <v>211.64972721999851</v>
      </c>
      <c r="U1226" s="402"/>
      <c r="V1226" s="170">
        <v>143.07500935359866</v>
      </c>
    </row>
    <row r="1227" spans="1:22" x14ac:dyDescent="0.25">
      <c r="A1227">
        <v>0</v>
      </c>
      <c r="B1227" s="404" t="s">
        <v>3081</v>
      </c>
      <c r="C1227" s="404" t="s">
        <v>2036</v>
      </c>
      <c r="D1227" s="397" t="s">
        <v>111</v>
      </c>
      <c r="E1227" s="396">
        <v>2116</v>
      </c>
      <c r="F1227" s="397" t="s">
        <v>1129</v>
      </c>
      <c r="G1227" s="395" t="s">
        <v>1974</v>
      </c>
      <c r="H1227" s="395" t="s">
        <v>1951</v>
      </c>
      <c r="I1227" s="394">
        <v>47.5</v>
      </c>
      <c r="J1227" s="216">
        <v>256.86361699999998</v>
      </c>
      <c r="K1227" s="383">
        <v>256.86361400762763</v>
      </c>
      <c r="L1227" s="216">
        <v>0</v>
      </c>
      <c r="M1227" s="201">
        <v>256.86361400762763</v>
      </c>
      <c r="N1227" s="201">
        <v>423.0996045</v>
      </c>
      <c r="O1227" s="201">
        <v>41.094000000000001</v>
      </c>
      <c r="P1227" s="387">
        <v>41.094000000000001</v>
      </c>
      <c r="Q1227" s="387">
        <v>423.0996045</v>
      </c>
      <c r="R1227" s="387">
        <v>256.86361400762763</v>
      </c>
      <c r="S1227" s="402">
        <v>211.64972721999851</v>
      </c>
      <c r="T1227" s="402">
        <v>211.64972721999851</v>
      </c>
      <c r="U1227" s="387">
        <v>0.13700000000000001</v>
      </c>
      <c r="V1227" s="170">
        <v>143.17109735359867</v>
      </c>
    </row>
    <row r="1228" spans="1:22" x14ac:dyDescent="0.25">
      <c r="A1228">
        <v>0</v>
      </c>
      <c r="B1228" s="404"/>
      <c r="C1228" s="404"/>
      <c r="D1228" s="397"/>
      <c r="E1228" s="396"/>
      <c r="F1228" s="397"/>
      <c r="G1228" s="395"/>
      <c r="H1228" s="395"/>
      <c r="I1228" s="394"/>
      <c r="J1228" s="387"/>
      <c r="K1228" s="383"/>
      <c r="L1228" s="216">
        <v>5.7823999999999987E-2</v>
      </c>
      <c r="M1228" s="201">
        <v>256.83470200762764</v>
      </c>
      <c r="N1228" s="201">
        <v>423.0996045</v>
      </c>
      <c r="O1228" s="201">
        <v>41.094000000000001</v>
      </c>
      <c r="P1228" s="387">
        <v>41.094000000000001</v>
      </c>
      <c r="Q1228" s="387">
        <v>423.0996045</v>
      </c>
      <c r="R1228" s="387">
        <v>256.80579000762765</v>
      </c>
      <c r="S1228" s="402">
        <v>211.67863921999853</v>
      </c>
      <c r="T1228" s="402">
        <v>211.70755121999852</v>
      </c>
      <c r="U1228" s="402"/>
      <c r="V1228" s="170">
        <v>143.20000935359872</v>
      </c>
    </row>
    <row r="1229" spans="1:22" x14ac:dyDescent="0.25">
      <c r="A1229">
        <v>0</v>
      </c>
      <c r="B1229" s="404" t="s">
        <v>3081</v>
      </c>
      <c r="C1229" s="404" t="s">
        <v>2036</v>
      </c>
      <c r="D1229" s="397" t="s">
        <v>1956</v>
      </c>
      <c r="E1229" s="396">
        <v>2118</v>
      </c>
      <c r="F1229" s="397" t="s">
        <v>3083</v>
      </c>
      <c r="G1229" s="395" t="s">
        <v>1982</v>
      </c>
      <c r="H1229" s="395" t="s">
        <v>1953</v>
      </c>
      <c r="I1229" s="394">
        <v>50</v>
      </c>
      <c r="J1229" s="387"/>
      <c r="K1229" s="383"/>
      <c r="L1229" s="387">
        <v>0.25</v>
      </c>
      <c r="M1229" s="201">
        <v>256.68079000762765</v>
      </c>
      <c r="N1229" s="201">
        <v>423.0996045</v>
      </c>
      <c r="O1229" s="201">
        <v>41.094000000000001</v>
      </c>
      <c r="P1229" s="387">
        <v>41.094000000000001</v>
      </c>
      <c r="Q1229" s="387">
        <v>423.0996045</v>
      </c>
      <c r="R1229" s="387">
        <v>256.55579000762765</v>
      </c>
      <c r="S1229" s="402">
        <v>211.83255121999852</v>
      </c>
      <c r="T1229" s="402">
        <v>211.95755121999852</v>
      </c>
      <c r="U1229" s="402"/>
      <c r="V1229" s="170">
        <v>143.35392135359871</v>
      </c>
    </row>
    <row r="1230" spans="1:22" x14ac:dyDescent="0.25">
      <c r="A1230">
        <v>0</v>
      </c>
      <c r="B1230" s="404"/>
      <c r="C1230" s="404"/>
      <c r="D1230" s="397"/>
      <c r="E1230" s="396"/>
      <c r="F1230" s="397" t="s">
        <v>619</v>
      </c>
      <c r="G1230" s="395"/>
      <c r="H1230" s="395"/>
      <c r="I1230" s="394"/>
      <c r="J1230" s="387"/>
      <c r="K1230" s="442"/>
      <c r="L1230" s="387">
        <v>0.5</v>
      </c>
      <c r="M1230" s="201">
        <v>256.30579000762765</v>
      </c>
      <c r="N1230" s="201">
        <v>423.0996045</v>
      </c>
      <c r="O1230" s="201">
        <v>41.094000000000001</v>
      </c>
      <c r="P1230" s="387">
        <v>41.094000000000001</v>
      </c>
      <c r="Q1230" s="387">
        <v>423.0996045</v>
      </c>
      <c r="R1230" s="387">
        <v>256.05579000762765</v>
      </c>
      <c r="S1230" s="402">
        <v>212.20755121999852</v>
      </c>
      <c r="T1230" s="402">
        <v>212.45755121999852</v>
      </c>
      <c r="U1230" s="402"/>
      <c r="V1230" s="170">
        <v>143.72892135359871</v>
      </c>
    </row>
    <row r="1231" spans="1:22" x14ac:dyDescent="0.25">
      <c r="A1231">
        <v>0</v>
      </c>
      <c r="B1231" s="404" t="s">
        <v>3081</v>
      </c>
      <c r="C1231" s="404" t="s">
        <v>2036</v>
      </c>
      <c r="D1231" s="397" t="s">
        <v>1947</v>
      </c>
      <c r="E1231" s="396">
        <v>2126</v>
      </c>
      <c r="F1231" s="397" t="s">
        <v>3082</v>
      </c>
      <c r="G1231" s="395" t="s">
        <v>1982</v>
      </c>
      <c r="H1231" s="395" t="s">
        <v>1944</v>
      </c>
      <c r="I1231" s="394">
        <v>50</v>
      </c>
      <c r="J1231" s="387"/>
      <c r="K1231" s="383"/>
      <c r="L1231" s="387">
        <v>0.25</v>
      </c>
      <c r="M1231" s="201">
        <v>255.93079000762765</v>
      </c>
      <c r="N1231" s="201">
        <v>423.0996045</v>
      </c>
      <c r="O1231" s="201">
        <v>41.094000000000001</v>
      </c>
      <c r="P1231" s="387">
        <v>41.094000000000001</v>
      </c>
      <c r="Q1231" s="387">
        <v>423.0996045</v>
      </c>
      <c r="R1231" s="387">
        <v>255.80579000762765</v>
      </c>
      <c r="S1231" s="402">
        <v>212.58255121999852</v>
      </c>
      <c r="T1231" s="402">
        <v>212.70755121999852</v>
      </c>
      <c r="U1231" s="402"/>
      <c r="V1231" s="170">
        <v>144.10392135359871</v>
      </c>
    </row>
    <row r="1232" spans="1:22" x14ac:dyDescent="0.25">
      <c r="A1232">
        <v>0</v>
      </c>
      <c r="B1232" s="404"/>
      <c r="C1232" s="404"/>
      <c r="D1232" s="397"/>
      <c r="E1232" s="396"/>
      <c r="F1232" s="397" t="s">
        <v>619</v>
      </c>
      <c r="G1232" s="395"/>
      <c r="H1232" s="395"/>
      <c r="I1232" s="394"/>
      <c r="J1232" s="387"/>
      <c r="K1232" s="442"/>
      <c r="L1232" s="236">
        <v>0.16164999999999999</v>
      </c>
      <c r="M1232" s="201">
        <v>255.72496500762765</v>
      </c>
      <c r="N1232" s="201">
        <v>423.0996045</v>
      </c>
      <c r="O1232" s="201">
        <v>41.094000000000001</v>
      </c>
      <c r="P1232" s="387">
        <v>41.094000000000001</v>
      </c>
      <c r="Q1232" s="387">
        <v>423.0996045</v>
      </c>
      <c r="R1232" s="387">
        <v>255.64414000762764</v>
      </c>
      <c r="S1232" s="402">
        <v>212.78837621999853</v>
      </c>
      <c r="T1232" s="402">
        <v>212.86920121999853</v>
      </c>
      <c r="U1232" s="402"/>
      <c r="V1232" s="170">
        <v>144.30974635359871</v>
      </c>
    </row>
    <row r="1233" spans="1:22" x14ac:dyDescent="0.25">
      <c r="A1233">
        <v>0</v>
      </c>
      <c r="B1233" s="404"/>
      <c r="C1233" s="404"/>
      <c r="D1233" s="397"/>
      <c r="E1233" s="396"/>
      <c r="F1233" s="397" t="s">
        <v>619</v>
      </c>
      <c r="G1233" s="395"/>
      <c r="H1233" s="395" t="s">
        <v>1962</v>
      </c>
      <c r="I1233" s="394"/>
      <c r="J1233" s="399"/>
      <c r="K1233" s="399"/>
      <c r="L1233" s="387">
        <v>0.103502</v>
      </c>
      <c r="M1233" s="201">
        <v>255.59238900762765</v>
      </c>
      <c r="N1233" s="201">
        <v>423.0996045</v>
      </c>
      <c r="O1233" s="201">
        <v>41.094000000000001</v>
      </c>
      <c r="P1233" s="387">
        <v>41.094000000000001</v>
      </c>
      <c r="Q1233" s="387">
        <v>423.0996045</v>
      </c>
      <c r="R1233" s="387">
        <v>255.54063800762765</v>
      </c>
      <c r="S1233" s="402">
        <v>212.92095221999853</v>
      </c>
      <c r="T1233" s="402">
        <v>212.97270321999852</v>
      </c>
      <c r="U1233" s="402"/>
      <c r="V1233" s="170">
        <v>144.44232235359868</v>
      </c>
    </row>
    <row r="1234" spans="1:22" x14ac:dyDescent="0.25">
      <c r="A1234">
        <v>0</v>
      </c>
      <c r="B1234" s="404" t="s">
        <v>3081</v>
      </c>
      <c r="C1234" s="404" t="s">
        <v>2036</v>
      </c>
      <c r="D1234" s="397" t="s">
        <v>111</v>
      </c>
      <c r="E1234" s="396">
        <v>2130</v>
      </c>
      <c r="F1234" s="397" t="s">
        <v>1138</v>
      </c>
      <c r="G1234" s="395" t="s">
        <v>2169</v>
      </c>
      <c r="H1234" s="395" t="s">
        <v>1951</v>
      </c>
      <c r="I1234" s="394">
        <v>40</v>
      </c>
      <c r="J1234" s="399">
        <v>1.9923723471038102E-6</v>
      </c>
      <c r="K1234" s="400">
        <v>255.54064</v>
      </c>
      <c r="L1234" s="387">
        <v>0</v>
      </c>
      <c r="M1234" s="201">
        <v>255.54063800762765</v>
      </c>
      <c r="N1234" s="201">
        <v>423.0996045</v>
      </c>
      <c r="O1234" s="201">
        <v>41.094000000000001</v>
      </c>
      <c r="P1234" s="387">
        <v>41.094000000000001</v>
      </c>
      <c r="Q1234" s="387">
        <v>423.0996045</v>
      </c>
      <c r="R1234" s="387">
        <v>255.54063800762765</v>
      </c>
      <c r="S1234" s="402">
        <v>212.97270321999852</v>
      </c>
      <c r="T1234" s="402">
        <v>212.97270321999852</v>
      </c>
      <c r="U1234" s="402"/>
      <c r="V1234" s="170">
        <v>144.49407335359871</v>
      </c>
    </row>
    <row r="1235" spans="1:22" x14ac:dyDescent="0.25">
      <c r="A1235">
        <v>0</v>
      </c>
      <c r="B1235" s="404"/>
      <c r="C1235" s="404"/>
      <c r="D1235" s="397"/>
      <c r="E1235" s="396"/>
      <c r="F1235" s="397" t="s">
        <v>619</v>
      </c>
      <c r="G1235" s="395"/>
      <c r="H1235" s="395" t="s">
        <v>1969</v>
      </c>
      <c r="I1235" s="394"/>
      <c r="J1235" s="387"/>
      <c r="K1235" s="383"/>
      <c r="L1235" s="387">
        <v>0.14528199999999999</v>
      </c>
      <c r="M1235" s="201">
        <v>255.46799700762764</v>
      </c>
      <c r="N1235" s="201">
        <v>423.0996045</v>
      </c>
      <c r="O1235" s="201">
        <v>41.094000000000001</v>
      </c>
      <c r="P1235" s="387">
        <v>41.094000000000001</v>
      </c>
      <c r="Q1235" s="387">
        <v>423.0996045</v>
      </c>
      <c r="R1235" s="387">
        <v>255.39535600762764</v>
      </c>
      <c r="S1235" s="402">
        <v>213.04534421999853</v>
      </c>
      <c r="T1235" s="402">
        <v>213.11798521999853</v>
      </c>
      <c r="U1235" s="402"/>
      <c r="V1235" s="170">
        <v>144.56671435359868</v>
      </c>
    </row>
    <row r="1236" spans="1:22" x14ac:dyDescent="0.25">
      <c r="A1236">
        <v>0</v>
      </c>
      <c r="B1236" s="406" t="s">
        <v>3081</v>
      </c>
      <c r="C1236" s="406" t="s">
        <v>2036</v>
      </c>
      <c r="D1236" s="406" t="s">
        <v>1973</v>
      </c>
      <c r="E1236" s="407">
        <v>2131</v>
      </c>
      <c r="F1236" s="406" t="s">
        <v>1049</v>
      </c>
      <c r="G1236" s="384" t="s">
        <v>2827</v>
      </c>
      <c r="H1236" s="384" t="s">
        <v>1970</v>
      </c>
      <c r="I1236" s="229" t="s">
        <v>2825</v>
      </c>
      <c r="J1236" s="399"/>
      <c r="K1236" s="399"/>
      <c r="L1236" s="387">
        <v>0</v>
      </c>
      <c r="M1236" s="201">
        <v>255.39535600762764</v>
      </c>
      <c r="N1236" s="201">
        <v>423.0996045</v>
      </c>
      <c r="O1236" s="201">
        <v>41.094000000000001</v>
      </c>
      <c r="P1236" s="387">
        <v>41.094000000000001</v>
      </c>
      <c r="Q1236" s="387">
        <v>423.0996045</v>
      </c>
      <c r="R1236" s="387">
        <v>255.39535600762764</v>
      </c>
      <c r="S1236" s="402">
        <v>213.11798521999853</v>
      </c>
      <c r="T1236" s="402">
        <v>213.11798521999853</v>
      </c>
      <c r="U1236" s="402"/>
      <c r="V1236" s="170">
        <v>144.63935535359872</v>
      </c>
    </row>
    <row r="1237" spans="1:22" x14ac:dyDescent="0.25">
      <c r="A1237">
        <v>0</v>
      </c>
      <c r="B1237" s="404"/>
      <c r="C1237" s="404"/>
      <c r="D1237" s="397"/>
      <c r="E1237" s="396"/>
      <c r="F1237" s="397" t="s">
        <v>619</v>
      </c>
      <c r="G1237" s="395"/>
      <c r="H1237" s="395" t="s">
        <v>1969</v>
      </c>
      <c r="I1237" s="394"/>
      <c r="J1237" s="399">
        <v>1.9923723471038102E-6</v>
      </c>
      <c r="K1237" s="400">
        <v>255.39535799999999</v>
      </c>
      <c r="L1237" s="387">
        <v>0</v>
      </c>
      <c r="M1237" s="201">
        <v>255.39535600762764</v>
      </c>
      <c r="N1237" s="201">
        <v>423.0996045</v>
      </c>
      <c r="O1237" s="201">
        <v>41.094000000000001</v>
      </c>
      <c r="P1237" s="387">
        <v>41.094000000000001</v>
      </c>
      <c r="Q1237" s="387">
        <v>423.0996045</v>
      </c>
      <c r="R1237" s="387">
        <v>255.39535600762764</v>
      </c>
      <c r="S1237" s="402">
        <v>213.11798521999853</v>
      </c>
      <c r="T1237" s="402">
        <v>213.11798521999853</v>
      </c>
      <c r="U1237" s="402"/>
      <c r="V1237" s="170">
        <v>144.63935535359872</v>
      </c>
    </row>
    <row r="1238" spans="1:22" x14ac:dyDescent="0.25">
      <c r="A1238">
        <v>0</v>
      </c>
      <c r="B1238" s="404" t="s">
        <v>3081</v>
      </c>
      <c r="C1238" s="404" t="s">
        <v>2036</v>
      </c>
      <c r="D1238" s="397" t="s">
        <v>1990</v>
      </c>
      <c r="E1238" s="396">
        <v>2131</v>
      </c>
      <c r="F1238" s="397" t="s">
        <v>3080</v>
      </c>
      <c r="G1238" s="395" t="s">
        <v>1988</v>
      </c>
      <c r="H1238" s="395" t="s">
        <v>1987</v>
      </c>
      <c r="I1238" s="394"/>
      <c r="J1238" s="387"/>
      <c r="K1238" s="383"/>
      <c r="L1238" s="387">
        <v>0</v>
      </c>
      <c r="M1238" s="201">
        <v>255.39535600762764</v>
      </c>
      <c r="N1238" s="201">
        <v>423.0996045</v>
      </c>
      <c r="O1238" s="201">
        <v>41.094000000000001</v>
      </c>
      <c r="P1238" s="387">
        <v>41.094000000000001</v>
      </c>
      <c r="Q1238" s="387">
        <v>423.0996045</v>
      </c>
      <c r="R1238" s="387">
        <v>255.39535600762764</v>
      </c>
      <c r="S1238" s="402">
        <v>213.11798521999853</v>
      </c>
      <c r="T1238" s="402">
        <v>213.11798521999853</v>
      </c>
      <c r="U1238" s="402"/>
      <c r="V1238" s="170">
        <v>144.63935535359872</v>
      </c>
    </row>
    <row r="1239" spans="1:22" x14ac:dyDescent="0.25">
      <c r="A1239">
        <v>0</v>
      </c>
      <c r="B1239" s="404"/>
      <c r="C1239" s="404"/>
      <c r="D1239" s="397"/>
      <c r="E1239" s="396"/>
      <c r="F1239" s="397" t="s">
        <v>619</v>
      </c>
      <c r="G1239" s="395"/>
      <c r="H1239" s="395" t="s">
        <v>1962</v>
      </c>
      <c r="I1239" s="394"/>
      <c r="J1239" s="402">
        <v>0.16514266237240349</v>
      </c>
      <c r="K1239" s="383"/>
      <c r="L1239" s="387">
        <v>0.13121600000000003</v>
      </c>
      <c r="M1239" s="201">
        <v>255.32974800762764</v>
      </c>
      <c r="N1239" s="201">
        <v>423.0996045</v>
      </c>
      <c r="O1239" s="201">
        <v>41.094000000000001</v>
      </c>
      <c r="P1239" s="387">
        <v>41.094000000000001</v>
      </c>
      <c r="Q1239" s="387">
        <v>423.0996045</v>
      </c>
      <c r="R1239" s="387">
        <v>255.26414000762765</v>
      </c>
      <c r="S1239" s="402">
        <v>213.18359321999853</v>
      </c>
      <c r="T1239" s="402">
        <v>213.24920121999853</v>
      </c>
      <c r="U1239" s="402"/>
      <c r="V1239" s="170">
        <v>144.70496335359871</v>
      </c>
    </row>
    <row r="1240" spans="1:22" x14ac:dyDescent="0.25">
      <c r="A1240">
        <v>0</v>
      </c>
      <c r="B1240" s="404"/>
      <c r="C1240" s="404"/>
      <c r="D1240" s="397"/>
      <c r="E1240" s="396"/>
      <c r="F1240" s="397" t="s">
        <v>619</v>
      </c>
      <c r="G1240" s="395"/>
      <c r="H1240" s="395"/>
      <c r="I1240" s="395"/>
      <c r="J1240" s="443">
        <v>1.9923723471038102E-6</v>
      </c>
      <c r="K1240" s="400">
        <v>255.17550900000001</v>
      </c>
      <c r="L1240" s="236">
        <v>8.863299999999999E-2</v>
      </c>
      <c r="M1240" s="201">
        <v>255.21982350762767</v>
      </c>
      <c r="N1240" s="201">
        <v>423.0996045</v>
      </c>
      <c r="O1240" s="201">
        <v>41.094000000000001</v>
      </c>
      <c r="P1240" s="387">
        <v>41.094000000000001</v>
      </c>
      <c r="Q1240" s="387">
        <v>423.0996045</v>
      </c>
      <c r="R1240" s="387">
        <v>255.17550700762766</v>
      </c>
      <c r="S1240" s="402">
        <v>213.2935177199985</v>
      </c>
      <c r="T1240" s="402">
        <v>213.33783421999851</v>
      </c>
      <c r="U1240" s="437"/>
      <c r="V1240" s="170">
        <v>144.81488785359869</v>
      </c>
    </row>
    <row r="1241" spans="1:22" x14ac:dyDescent="0.25">
      <c r="A1241">
        <v>0</v>
      </c>
      <c r="B1241" s="243" t="s">
        <v>2824</v>
      </c>
      <c r="C1241" s="243" t="s">
        <v>3079</v>
      </c>
      <c r="D1241" s="243" t="s">
        <v>1981</v>
      </c>
      <c r="E1241" s="448">
        <v>2134</v>
      </c>
      <c r="F1241" s="401" t="s">
        <v>3078</v>
      </c>
      <c r="G1241" s="215"/>
      <c r="H1241" s="215" t="s">
        <v>1978</v>
      </c>
      <c r="I1241" s="447">
        <v>40</v>
      </c>
      <c r="J1241" s="209">
        <v>5.740399999999999E-2</v>
      </c>
      <c r="K1241" s="210">
        <v>2.284528999999992</v>
      </c>
      <c r="L1241" s="209">
        <v>5.740399999999999E-2</v>
      </c>
      <c r="M1241" s="201">
        <v>255.14680500762768</v>
      </c>
      <c r="N1241" s="201">
        <v>423.0996045</v>
      </c>
      <c r="O1241" s="201">
        <v>41.094000000000001</v>
      </c>
      <c r="P1241" s="209">
        <v>41.094000000000001</v>
      </c>
      <c r="Q1241" s="209">
        <v>423.0996045</v>
      </c>
      <c r="R1241" s="209">
        <v>255.11810300762767</v>
      </c>
      <c r="S1241" s="209">
        <v>213.36653621999849</v>
      </c>
      <c r="T1241" s="209">
        <v>213.3952382199985</v>
      </c>
      <c r="U1241" s="215" t="s">
        <v>3077</v>
      </c>
      <c r="V1241" s="222">
        <v>144.88790635359868</v>
      </c>
    </row>
    <row r="1242" spans="1:22" x14ac:dyDescent="0.25">
      <c r="A1242">
        <v>0</v>
      </c>
      <c r="B1242" s="243"/>
      <c r="C1242" s="243"/>
      <c r="D1242" s="243"/>
      <c r="E1242" s="448"/>
      <c r="F1242" s="253" t="s">
        <v>619</v>
      </c>
      <c r="G1242" s="212"/>
      <c r="H1242" s="212" t="s">
        <v>2198</v>
      </c>
      <c r="I1242" s="449"/>
      <c r="J1242" s="218"/>
      <c r="K1242" s="210"/>
      <c r="L1242" s="401">
        <v>0.19049100000000005</v>
      </c>
      <c r="M1242" s="201">
        <v>255.02285750762766</v>
      </c>
      <c r="N1242" s="201">
        <v>423.0996045</v>
      </c>
      <c r="O1242" s="201">
        <v>41.094000000000001</v>
      </c>
      <c r="P1242" s="209">
        <v>41.094000000000001</v>
      </c>
      <c r="Q1242" s="209">
        <v>423.0996045</v>
      </c>
      <c r="R1242" s="209">
        <v>254.92761200762766</v>
      </c>
      <c r="S1242" s="401">
        <v>213.49048371999851</v>
      </c>
      <c r="T1242" s="401">
        <v>213.58572921999851</v>
      </c>
      <c r="U1242" s="401"/>
      <c r="V1242" s="170">
        <v>145.01185385359867</v>
      </c>
    </row>
    <row r="1243" spans="1:22" x14ac:dyDescent="0.25">
      <c r="A1243">
        <v>0</v>
      </c>
      <c r="B1243" s="243" t="s">
        <v>2824</v>
      </c>
      <c r="C1243" s="243" t="s">
        <v>3079</v>
      </c>
      <c r="D1243" s="243" t="s">
        <v>2197</v>
      </c>
      <c r="E1243" s="448">
        <v>2137</v>
      </c>
      <c r="F1243" s="213" t="s">
        <v>3076</v>
      </c>
      <c r="G1243" s="212"/>
      <c r="H1243" s="212" t="s">
        <v>3072</v>
      </c>
      <c r="I1243" s="450">
        <v>34</v>
      </c>
      <c r="J1243" s="401">
        <v>0.29817100000000002</v>
      </c>
      <c r="K1243" s="210"/>
      <c r="L1243" s="401">
        <v>0.29817100000000002</v>
      </c>
      <c r="M1243" s="201">
        <v>254.77852650762765</v>
      </c>
      <c r="N1243" s="201">
        <v>423.0996045</v>
      </c>
      <c r="O1243" s="201">
        <v>41.094000000000001</v>
      </c>
      <c r="P1243" s="209">
        <v>41.094000000000001</v>
      </c>
      <c r="Q1243" s="209">
        <v>423.0996045</v>
      </c>
      <c r="R1243" s="209">
        <v>254.62944100762766</v>
      </c>
      <c r="S1243" s="401">
        <v>213.7348147199985</v>
      </c>
      <c r="T1243" s="401">
        <v>213.88390021999851</v>
      </c>
      <c r="U1243" s="401"/>
      <c r="V1243" s="170">
        <v>145.25618485359865</v>
      </c>
    </row>
    <row r="1244" spans="1:22" x14ac:dyDescent="0.25">
      <c r="A1244">
        <v>0</v>
      </c>
      <c r="B1244" s="243"/>
      <c r="C1244" s="243"/>
      <c r="D1244" s="243"/>
      <c r="E1244" s="448"/>
      <c r="F1244" s="213" t="s">
        <v>619</v>
      </c>
      <c r="G1244" s="212"/>
      <c r="H1244" s="212" t="s">
        <v>2198</v>
      </c>
      <c r="I1244" s="450"/>
      <c r="J1244" s="209">
        <v>9.9516999999999994E-2</v>
      </c>
      <c r="K1244" s="210"/>
      <c r="L1244" s="401">
        <v>9.9516999999999994E-2</v>
      </c>
      <c r="M1244" s="201">
        <v>254.57968250762767</v>
      </c>
      <c r="N1244" s="201">
        <v>423.0996045</v>
      </c>
      <c r="O1244" s="201">
        <v>41.094000000000001</v>
      </c>
      <c r="P1244" s="209">
        <v>41.094000000000001</v>
      </c>
      <c r="Q1244" s="209">
        <v>423.0996045</v>
      </c>
      <c r="R1244" s="209">
        <v>254.52992400762767</v>
      </c>
      <c r="S1244" s="401">
        <v>213.9336587199985</v>
      </c>
      <c r="T1244" s="401">
        <v>213.9834172199985</v>
      </c>
      <c r="U1244" s="401"/>
      <c r="V1244" s="170">
        <v>145.45502885359866</v>
      </c>
    </row>
    <row r="1245" spans="1:22" x14ac:dyDescent="0.25">
      <c r="A1245">
        <v>0</v>
      </c>
      <c r="B1245" s="243" t="s">
        <v>2824</v>
      </c>
      <c r="C1245" s="243" t="s">
        <v>3079</v>
      </c>
      <c r="D1245" s="243" t="s">
        <v>2194</v>
      </c>
      <c r="E1245" s="448">
        <v>2141</v>
      </c>
      <c r="F1245" s="213" t="s">
        <v>3075</v>
      </c>
      <c r="G1245" s="212"/>
      <c r="H1245" s="212" t="s">
        <v>3072</v>
      </c>
      <c r="I1245" s="450">
        <v>34</v>
      </c>
      <c r="J1245" s="209">
        <v>0.29817100000000002</v>
      </c>
      <c r="K1245" s="210"/>
      <c r="L1245" s="401">
        <v>0.29817100000000002</v>
      </c>
      <c r="M1245" s="201">
        <v>254.38083850762769</v>
      </c>
      <c r="N1245" s="201">
        <v>423.0996045</v>
      </c>
      <c r="O1245" s="201">
        <v>41.094000000000001</v>
      </c>
      <c r="P1245" s="209">
        <v>41.094000000000001</v>
      </c>
      <c r="Q1245" s="209">
        <v>423.0996045</v>
      </c>
      <c r="R1245" s="209">
        <v>254.23175300762767</v>
      </c>
      <c r="S1245" s="401">
        <v>214.13250271999848</v>
      </c>
      <c r="T1245" s="401">
        <v>214.2815882199985</v>
      </c>
      <c r="U1245" s="401"/>
      <c r="V1245" s="170">
        <v>145.65387285359867</v>
      </c>
    </row>
    <row r="1246" spans="1:22" x14ac:dyDescent="0.25">
      <c r="A1246">
        <v>0</v>
      </c>
      <c r="B1246" s="243"/>
      <c r="C1246" s="243"/>
      <c r="D1246" s="243"/>
      <c r="E1246" s="448"/>
      <c r="F1246" s="213" t="s">
        <v>619</v>
      </c>
      <c r="G1246" s="212"/>
      <c r="H1246" s="212" t="s">
        <v>2198</v>
      </c>
      <c r="I1246" s="450"/>
      <c r="J1246" s="209"/>
      <c r="K1246" s="210"/>
      <c r="L1246" s="401">
        <v>9.9516999999999994E-2</v>
      </c>
      <c r="M1246" s="201">
        <v>254.18199450762768</v>
      </c>
      <c r="N1246" s="201">
        <v>423.0996045</v>
      </c>
      <c r="O1246" s="201">
        <v>41.094000000000001</v>
      </c>
      <c r="P1246" s="209">
        <v>41.094000000000001</v>
      </c>
      <c r="Q1246" s="209">
        <v>423.0996045</v>
      </c>
      <c r="R1246" s="209">
        <v>254.13223600762768</v>
      </c>
      <c r="S1246" s="401">
        <v>214.33134671999849</v>
      </c>
      <c r="T1246" s="401">
        <v>214.38110521999849</v>
      </c>
      <c r="U1246" s="401"/>
      <c r="V1246" s="170">
        <v>145.85271685359868</v>
      </c>
    </row>
    <row r="1247" spans="1:22" x14ac:dyDescent="0.25">
      <c r="A1247">
        <v>0</v>
      </c>
      <c r="B1247" s="243"/>
      <c r="C1247" s="243"/>
      <c r="D1247" s="243"/>
      <c r="E1247" s="448"/>
      <c r="F1247" s="213"/>
      <c r="G1247" s="212"/>
      <c r="H1247" s="212"/>
      <c r="I1247" s="450"/>
      <c r="J1247" s="401"/>
      <c r="K1247" s="210"/>
      <c r="L1247" s="401">
        <v>0.19798499999999999</v>
      </c>
      <c r="M1247" s="201">
        <v>254.03324350762767</v>
      </c>
      <c r="N1247" s="201">
        <v>423.0996045</v>
      </c>
      <c r="O1247" s="201">
        <v>41.094000000000001</v>
      </c>
      <c r="P1247" s="209">
        <v>41.094000000000001</v>
      </c>
      <c r="Q1247" s="209">
        <v>423.0996045</v>
      </c>
      <c r="R1247" s="209">
        <v>253.93425100762769</v>
      </c>
      <c r="S1247" s="401">
        <v>214.48009771999847</v>
      </c>
      <c r="T1247" s="401">
        <v>214.57909021999848</v>
      </c>
      <c r="U1247" s="401"/>
      <c r="V1247" s="170">
        <v>146.00146785359863</v>
      </c>
    </row>
    <row r="1248" spans="1:22" x14ac:dyDescent="0.25">
      <c r="A1248">
        <v>0</v>
      </c>
      <c r="B1248" s="243"/>
      <c r="C1248" s="243"/>
      <c r="D1248" s="243"/>
      <c r="E1248" s="448"/>
      <c r="F1248" s="213" t="s">
        <v>619</v>
      </c>
      <c r="G1248" s="212"/>
      <c r="H1248" s="212" t="s">
        <v>2198</v>
      </c>
      <c r="I1248" s="450"/>
      <c r="J1248" s="209"/>
      <c r="K1248" s="210"/>
      <c r="L1248" s="401">
        <v>9.9516999999999994E-2</v>
      </c>
      <c r="M1248" s="201">
        <v>253.8844925076277</v>
      </c>
      <c r="N1248" s="201">
        <v>423.0996045</v>
      </c>
      <c r="O1248" s="201">
        <v>41.094000000000001</v>
      </c>
      <c r="P1248" s="209">
        <v>41.094000000000001</v>
      </c>
      <c r="Q1248" s="209">
        <v>423.0996045</v>
      </c>
      <c r="R1248" s="209">
        <v>253.8347340076277</v>
      </c>
      <c r="S1248" s="401">
        <v>214.62884871999847</v>
      </c>
      <c r="T1248" s="401">
        <v>214.67860721999847</v>
      </c>
      <c r="U1248" s="401"/>
      <c r="V1248" s="170">
        <v>146.15021885359863</v>
      </c>
    </row>
    <row r="1249" spans="1:22" x14ac:dyDescent="0.25">
      <c r="A1249">
        <v>0</v>
      </c>
      <c r="B1249" s="243" t="s">
        <v>2824</v>
      </c>
      <c r="C1249" s="243" t="s">
        <v>3079</v>
      </c>
      <c r="D1249" s="243" t="s">
        <v>2192</v>
      </c>
      <c r="E1249" s="448">
        <v>2148</v>
      </c>
      <c r="F1249" s="213" t="s">
        <v>3074</v>
      </c>
      <c r="G1249" s="212"/>
      <c r="H1249" s="212" t="s">
        <v>3072</v>
      </c>
      <c r="I1249" s="450">
        <v>34</v>
      </c>
      <c r="J1249" s="209">
        <v>0.29817100000000002</v>
      </c>
      <c r="K1249" s="210"/>
      <c r="L1249" s="401">
        <v>0.29817100000000002</v>
      </c>
      <c r="M1249" s="201">
        <v>253.68564850762772</v>
      </c>
      <c r="N1249" s="201">
        <v>423.0996045</v>
      </c>
      <c r="O1249" s="201">
        <v>41.094000000000001</v>
      </c>
      <c r="P1249" s="209">
        <v>41.094000000000001</v>
      </c>
      <c r="Q1249" s="209">
        <v>423.0996045</v>
      </c>
      <c r="R1249" s="209">
        <v>253.53656300762771</v>
      </c>
      <c r="S1249" s="401">
        <v>214.82769271999845</v>
      </c>
      <c r="T1249" s="401">
        <v>214.97677821999847</v>
      </c>
      <c r="U1249" s="401"/>
      <c r="V1249" s="170">
        <v>146.34906285359864</v>
      </c>
    </row>
    <row r="1250" spans="1:22" x14ac:dyDescent="0.25">
      <c r="A1250">
        <v>0</v>
      </c>
      <c r="B1250" s="243"/>
      <c r="C1250" s="243"/>
      <c r="D1250" s="243"/>
      <c r="E1250" s="448"/>
      <c r="F1250" s="213"/>
      <c r="G1250" s="212"/>
      <c r="H1250" s="212" t="s">
        <v>2198</v>
      </c>
      <c r="I1250" s="450"/>
      <c r="J1250" s="209">
        <v>9.9516999999999994E-2</v>
      </c>
      <c r="K1250" s="210"/>
      <c r="L1250" s="401">
        <v>9.9516999999999994E-2</v>
      </c>
      <c r="M1250" s="201">
        <v>253.48680450762771</v>
      </c>
      <c r="N1250" s="201">
        <v>423.0996045</v>
      </c>
      <c r="O1250" s="201">
        <v>41.094000000000001</v>
      </c>
      <c r="P1250" s="209">
        <v>41.094000000000001</v>
      </c>
      <c r="Q1250" s="209">
        <v>423.0996045</v>
      </c>
      <c r="R1250" s="209">
        <v>253.43704600762771</v>
      </c>
      <c r="S1250" s="401">
        <v>215.02653671999846</v>
      </c>
      <c r="T1250" s="401">
        <v>215.07629521999846</v>
      </c>
      <c r="U1250" s="401"/>
      <c r="V1250" s="170">
        <v>146.54790685359865</v>
      </c>
    </row>
    <row r="1251" spans="1:22" x14ac:dyDescent="0.25">
      <c r="A1251">
        <v>0</v>
      </c>
      <c r="B1251" s="243" t="s">
        <v>2824</v>
      </c>
      <c r="C1251" s="243" t="s">
        <v>3079</v>
      </c>
      <c r="D1251" s="243" t="s">
        <v>2190</v>
      </c>
      <c r="E1251" s="448">
        <v>2152</v>
      </c>
      <c r="F1251" s="213" t="s">
        <v>3073</v>
      </c>
      <c r="G1251" s="212"/>
      <c r="H1251" s="212" t="s">
        <v>3072</v>
      </c>
      <c r="I1251" s="450">
        <v>34</v>
      </c>
      <c r="J1251" s="209">
        <v>0.29817100000000002</v>
      </c>
      <c r="K1251" s="210"/>
      <c r="L1251" s="401">
        <v>0.29817100000000002</v>
      </c>
      <c r="M1251" s="201">
        <v>253.2879605076277</v>
      </c>
      <c r="N1251" s="201">
        <v>423.0996045</v>
      </c>
      <c r="O1251" s="201">
        <v>41.094000000000001</v>
      </c>
      <c r="P1251" s="209">
        <v>41.094000000000001</v>
      </c>
      <c r="Q1251" s="209">
        <v>423.0996045</v>
      </c>
      <c r="R1251" s="209">
        <v>253.13887500762772</v>
      </c>
      <c r="S1251" s="401">
        <v>215.22538071999844</v>
      </c>
      <c r="T1251" s="401">
        <v>215.37446621999845</v>
      </c>
      <c r="U1251" s="401"/>
      <c r="V1251" s="170">
        <v>146.7467508535986</v>
      </c>
    </row>
    <row r="1252" spans="1:22" x14ac:dyDescent="0.25">
      <c r="A1252">
        <v>0</v>
      </c>
      <c r="B1252" s="243"/>
      <c r="C1252" s="243"/>
      <c r="D1252" s="243"/>
      <c r="E1252" s="448"/>
      <c r="F1252" s="253" t="s">
        <v>619</v>
      </c>
      <c r="G1252" s="212"/>
      <c r="H1252" s="212" t="s">
        <v>2198</v>
      </c>
      <c r="I1252" s="449"/>
      <c r="J1252" s="209"/>
      <c r="K1252" s="210"/>
      <c r="L1252" s="209">
        <v>0.19049100000000005</v>
      </c>
      <c r="M1252" s="201">
        <v>253.04362950762771</v>
      </c>
      <c r="N1252" s="201">
        <v>423.0996045</v>
      </c>
      <c r="O1252" s="201">
        <v>41.094000000000001</v>
      </c>
      <c r="P1252" s="209">
        <v>41.094000000000001</v>
      </c>
      <c r="Q1252" s="209">
        <v>423.0996045</v>
      </c>
      <c r="R1252" s="209">
        <v>252.94838400762771</v>
      </c>
      <c r="S1252" s="209">
        <v>215.46971171999846</v>
      </c>
      <c r="T1252" s="209">
        <v>215.56495721999846</v>
      </c>
      <c r="U1252" s="209"/>
      <c r="V1252" s="222">
        <v>146.99108185359864</v>
      </c>
    </row>
    <row r="1253" spans="1:22" x14ac:dyDescent="0.25">
      <c r="A1253">
        <v>0</v>
      </c>
      <c r="B1253" s="243" t="s">
        <v>2824</v>
      </c>
      <c r="C1253" s="243" t="s">
        <v>3079</v>
      </c>
      <c r="D1253" s="243" t="s">
        <v>1981</v>
      </c>
      <c r="E1253" s="448">
        <v>2156</v>
      </c>
      <c r="F1253" s="401" t="s">
        <v>3071</v>
      </c>
      <c r="G1253" s="215"/>
      <c r="H1253" s="215" t="s">
        <v>1978</v>
      </c>
      <c r="I1253" s="447">
        <v>40</v>
      </c>
      <c r="J1253" s="209">
        <v>5.740399999999999E-2</v>
      </c>
      <c r="K1253" s="210"/>
      <c r="L1253" s="209">
        <v>5.740399999999999E-2</v>
      </c>
      <c r="M1253" s="201">
        <v>252.91968200762773</v>
      </c>
      <c r="N1253" s="201">
        <v>423.0996045</v>
      </c>
      <c r="O1253" s="201">
        <v>41.094000000000001</v>
      </c>
      <c r="P1253" s="209">
        <v>41.094000000000001</v>
      </c>
      <c r="Q1253" s="209">
        <v>423.0996045</v>
      </c>
      <c r="R1253" s="209">
        <v>252.89098000762772</v>
      </c>
      <c r="S1253" s="209">
        <v>215.59365921999844</v>
      </c>
      <c r="T1253" s="209">
        <v>215.62236121999845</v>
      </c>
      <c r="U1253" s="209"/>
      <c r="V1253" s="222">
        <v>147.11502935359863</v>
      </c>
    </row>
    <row r="1254" spans="1:22" x14ac:dyDescent="0.25">
      <c r="A1254">
        <v>0</v>
      </c>
      <c r="B1254" s="404"/>
      <c r="C1254" s="404"/>
      <c r="D1254" s="404"/>
      <c r="E1254" s="427"/>
      <c r="F1254" s="397" t="s">
        <v>619</v>
      </c>
      <c r="G1254" s="395"/>
      <c r="H1254" s="395"/>
      <c r="I1254" s="394"/>
      <c r="J1254" s="443">
        <v>-7.6277046900941059E-9</v>
      </c>
      <c r="K1254" s="400">
        <v>252.89098000000001</v>
      </c>
      <c r="L1254" s="303">
        <v>0.16514300000000001</v>
      </c>
      <c r="M1254" s="201">
        <v>252.80840850762772</v>
      </c>
      <c r="N1254" s="201">
        <v>423.0996045</v>
      </c>
      <c r="O1254" s="201">
        <v>41.094000000000001</v>
      </c>
      <c r="P1254" s="387">
        <v>41.094000000000001</v>
      </c>
      <c r="Q1254" s="387">
        <v>423.0996045</v>
      </c>
      <c r="R1254" s="387">
        <v>252.72583700762772</v>
      </c>
      <c r="S1254" s="402">
        <v>215.70493271999845</v>
      </c>
      <c r="T1254" s="402">
        <v>215.78750421999845</v>
      </c>
      <c r="U1254" s="437"/>
      <c r="V1254" s="225">
        <v>147.22630285359861</v>
      </c>
    </row>
    <row r="1255" spans="1:22" x14ac:dyDescent="0.25">
      <c r="A1255">
        <v>0</v>
      </c>
      <c r="B1255" s="397"/>
      <c r="C1255" s="397"/>
      <c r="D1255" s="397"/>
      <c r="E1255" s="396"/>
      <c r="F1255" s="397" t="s">
        <v>619</v>
      </c>
      <c r="G1255" s="395"/>
      <c r="H1255" s="395" t="s">
        <v>1962</v>
      </c>
      <c r="I1255" s="394"/>
      <c r="J1255" s="387"/>
      <c r="K1255" s="383"/>
      <c r="L1255" s="236">
        <v>1.1054000000000001E-2</v>
      </c>
      <c r="M1255" s="201">
        <v>252.72031000762772</v>
      </c>
      <c r="N1255" s="201">
        <v>423.0996045</v>
      </c>
      <c r="O1255" s="201">
        <v>41.094000000000001</v>
      </c>
      <c r="P1255" s="387">
        <v>41.094000000000001</v>
      </c>
      <c r="Q1255" s="387">
        <v>423.0996045</v>
      </c>
      <c r="R1255" s="387">
        <v>252.71478300762772</v>
      </c>
      <c r="S1255" s="402">
        <v>215.79303121999845</v>
      </c>
      <c r="T1255" s="402">
        <v>215.79855821999845</v>
      </c>
      <c r="U1255" s="387"/>
      <c r="V1255" s="225">
        <v>147.31440135359861</v>
      </c>
    </row>
    <row r="1256" spans="1:22" x14ac:dyDescent="0.25">
      <c r="A1256">
        <v>0</v>
      </c>
      <c r="B1256" s="397"/>
      <c r="C1256" s="397"/>
      <c r="D1256" s="397"/>
      <c r="E1256" s="396"/>
      <c r="F1256" s="397" t="s">
        <v>619</v>
      </c>
      <c r="G1256" s="395"/>
      <c r="H1256" s="395" t="s">
        <v>2100</v>
      </c>
      <c r="I1256" s="394"/>
      <c r="J1256" s="399"/>
      <c r="K1256" s="399"/>
      <c r="L1256" s="216">
        <v>0</v>
      </c>
      <c r="M1256" s="201">
        <v>252.71478300762772</v>
      </c>
      <c r="N1256" s="201">
        <v>423.0996045</v>
      </c>
      <c r="O1256" s="201">
        <v>41.094000000000001</v>
      </c>
      <c r="P1256" s="387">
        <v>41.094000000000001</v>
      </c>
      <c r="Q1256" s="387">
        <v>423.0996045</v>
      </c>
      <c r="R1256" s="387">
        <v>252.71478300762772</v>
      </c>
      <c r="S1256" s="402">
        <v>215.79855821999845</v>
      </c>
      <c r="T1256" s="402">
        <v>215.79855821999845</v>
      </c>
      <c r="U1256" s="387"/>
      <c r="V1256" s="225">
        <v>147.31992835359864</v>
      </c>
    </row>
    <row r="1257" spans="1:22" x14ac:dyDescent="0.25">
      <c r="A1257">
        <v>0</v>
      </c>
      <c r="B1257" s="397" t="s">
        <v>2824</v>
      </c>
      <c r="C1257" s="397" t="s">
        <v>2973</v>
      </c>
      <c r="D1257" s="397" t="s">
        <v>2152</v>
      </c>
      <c r="E1257" s="396">
        <v>2158</v>
      </c>
      <c r="F1257" s="397" t="s">
        <v>3070</v>
      </c>
      <c r="G1257" s="395" t="s">
        <v>2150</v>
      </c>
      <c r="H1257" s="395" t="s">
        <v>2149</v>
      </c>
      <c r="I1257" s="394"/>
      <c r="J1257" s="387">
        <v>3.1522000000000001E-2</v>
      </c>
      <c r="K1257" s="383"/>
      <c r="L1257" s="216">
        <v>0</v>
      </c>
      <c r="M1257" s="201">
        <v>252.71478300762772</v>
      </c>
      <c r="N1257" s="201">
        <v>423.0996045</v>
      </c>
      <c r="O1257" s="201">
        <v>41.094000000000001</v>
      </c>
      <c r="P1257" s="387">
        <v>41.094000000000001</v>
      </c>
      <c r="Q1257" s="387">
        <v>423.0996045</v>
      </c>
      <c r="R1257" s="387">
        <v>252.71478300762772</v>
      </c>
      <c r="S1257" s="402">
        <v>215.79855821999845</v>
      </c>
      <c r="T1257" s="402">
        <v>215.79855821999845</v>
      </c>
      <c r="U1257" s="387"/>
      <c r="V1257" s="225">
        <v>147.31992835359864</v>
      </c>
    </row>
    <row r="1258" spans="1:22" x14ac:dyDescent="0.25">
      <c r="A1258">
        <v>0</v>
      </c>
      <c r="B1258" s="397"/>
      <c r="C1258" s="397"/>
      <c r="D1258" s="397"/>
      <c r="E1258" s="396"/>
      <c r="F1258" s="397" t="s">
        <v>619</v>
      </c>
      <c r="G1258" s="395"/>
      <c r="H1258" s="395" t="s">
        <v>2100</v>
      </c>
      <c r="I1258" s="394"/>
      <c r="J1258" s="399">
        <v>2.1992372296608664E-5</v>
      </c>
      <c r="K1258" s="400">
        <v>252.71480500000001</v>
      </c>
      <c r="L1258" s="216">
        <v>0</v>
      </c>
      <c r="M1258" s="201">
        <v>252.71478300762772</v>
      </c>
      <c r="N1258" s="201">
        <v>423.0996045</v>
      </c>
      <c r="O1258" s="201">
        <v>41.094000000000001</v>
      </c>
      <c r="P1258" s="387">
        <v>41.094000000000001</v>
      </c>
      <c r="Q1258" s="387">
        <v>423.0996045</v>
      </c>
      <c r="R1258" s="387">
        <v>252.71478300762772</v>
      </c>
      <c r="S1258" s="402">
        <v>215.79855821999845</v>
      </c>
      <c r="T1258" s="402">
        <v>215.79855821999845</v>
      </c>
      <c r="U1258" s="387"/>
      <c r="V1258" s="225">
        <v>147.31992835359864</v>
      </c>
    </row>
    <row r="1259" spans="1:22" x14ac:dyDescent="0.25">
      <c r="A1259">
        <v>0</v>
      </c>
      <c r="B1259" s="397" t="s">
        <v>2824</v>
      </c>
      <c r="C1259" s="397" t="s">
        <v>2973</v>
      </c>
      <c r="D1259" s="397" t="s">
        <v>1990</v>
      </c>
      <c r="E1259" s="396">
        <v>2158</v>
      </c>
      <c r="F1259" s="397" t="s">
        <v>3069</v>
      </c>
      <c r="G1259" s="395" t="s">
        <v>1988</v>
      </c>
      <c r="H1259" s="395" t="s">
        <v>1987</v>
      </c>
      <c r="I1259" s="394"/>
      <c r="J1259" s="387"/>
      <c r="K1259" s="383"/>
      <c r="L1259" s="216">
        <v>0</v>
      </c>
      <c r="M1259" s="201">
        <v>252.71478300762772</v>
      </c>
      <c r="N1259" s="201">
        <v>423.0996045</v>
      </c>
      <c r="O1259" s="201">
        <v>41.094000000000001</v>
      </c>
      <c r="P1259" s="387">
        <v>41.094000000000001</v>
      </c>
      <c r="Q1259" s="387">
        <v>423.0996045</v>
      </c>
      <c r="R1259" s="387">
        <v>252.71478300762772</v>
      </c>
      <c r="S1259" s="402">
        <v>215.79855821999845</v>
      </c>
      <c r="T1259" s="402">
        <v>215.79855821999845</v>
      </c>
      <c r="U1259" s="387"/>
      <c r="V1259" s="225">
        <v>147.31992835359864</v>
      </c>
    </row>
    <row r="1260" spans="1:22" x14ac:dyDescent="0.25">
      <c r="A1260">
        <v>0</v>
      </c>
      <c r="B1260" s="397"/>
      <c r="C1260" s="397"/>
      <c r="D1260" s="397"/>
      <c r="E1260" s="396"/>
      <c r="F1260" s="397" t="s">
        <v>619</v>
      </c>
      <c r="G1260" s="395"/>
      <c r="H1260" s="395" t="s">
        <v>1962</v>
      </c>
      <c r="I1260" s="394"/>
      <c r="J1260" s="387">
        <v>2.7623999999999999E-2</v>
      </c>
      <c r="K1260" s="383">
        <v>7.6642000000000002E-2</v>
      </c>
      <c r="L1260" s="236">
        <v>0.16867999999999997</v>
      </c>
      <c r="M1260" s="201">
        <v>252.63044300762772</v>
      </c>
      <c r="N1260" s="201">
        <v>423.0996045</v>
      </c>
      <c r="O1260" s="201">
        <v>41.094000000000001</v>
      </c>
      <c r="P1260" s="387">
        <v>41.094000000000001</v>
      </c>
      <c r="Q1260" s="387">
        <v>423.0996045</v>
      </c>
      <c r="R1260" s="387">
        <v>252.54610300762772</v>
      </c>
      <c r="S1260" s="402">
        <v>215.88289821999845</v>
      </c>
      <c r="T1260" s="402">
        <v>215.96723821999845</v>
      </c>
      <c r="U1260" s="387"/>
      <c r="V1260" s="225">
        <v>147.40426835359864</v>
      </c>
    </row>
    <row r="1261" spans="1:22" x14ac:dyDescent="0.25">
      <c r="A1261">
        <v>0</v>
      </c>
      <c r="B1261" s="312" t="s">
        <v>2824</v>
      </c>
      <c r="C1261" s="307" t="s">
        <v>2973</v>
      </c>
      <c r="D1261" s="312" t="s">
        <v>2165</v>
      </c>
      <c r="E1261" s="322">
        <v>2160</v>
      </c>
      <c r="F1261" s="307" t="s">
        <v>3068</v>
      </c>
      <c r="G1261" s="219" t="s">
        <v>2163</v>
      </c>
      <c r="H1261" s="219" t="s">
        <v>2162</v>
      </c>
      <c r="I1261" s="220">
        <v>40</v>
      </c>
      <c r="J1261" s="399">
        <v>2.1992372268186955E-5</v>
      </c>
      <c r="K1261" s="400">
        <v>252.54612499999999</v>
      </c>
      <c r="L1261" s="387">
        <v>0</v>
      </c>
      <c r="M1261" s="201">
        <v>252.54610300762772</v>
      </c>
      <c r="N1261" s="201">
        <v>423.0996045</v>
      </c>
      <c r="O1261" s="201">
        <v>41.094000000000001</v>
      </c>
      <c r="P1261" s="387">
        <v>41.094000000000001</v>
      </c>
      <c r="Q1261" s="387">
        <v>423.0996045</v>
      </c>
      <c r="R1261" s="387">
        <v>252.54610300762772</v>
      </c>
      <c r="S1261" s="402">
        <v>215.96723821999845</v>
      </c>
      <c r="T1261" s="402">
        <v>215.96723821999845</v>
      </c>
      <c r="U1261" s="387">
        <v>6.7196000000000006E-2</v>
      </c>
      <c r="V1261" s="225">
        <v>147.48860835359864</v>
      </c>
    </row>
    <row r="1262" spans="1:22" x14ac:dyDescent="0.25">
      <c r="A1262">
        <v>0</v>
      </c>
      <c r="B1262" s="404"/>
      <c r="C1262" s="404"/>
      <c r="D1262" s="404"/>
      <c r="E1262" s="427"/>
      <c r="F1262" s="397" t="s">
        <v>619</v>
      </c>
      <c r="G1262" s="395"/>
      <c r="H1262" s="395"/>
      <c r="I1262" s="394"/>
      <c r="J1262" s="387"/>
      <c r="K1262" s="383"/>
      <c r="L1262" s="303">
        <v>0.203066</v>
      </c>
      <c r="M1262" s="201">
        <v>252.4445700076277</v>
      </c>
      <c r="N1262" s="201">
        <v>423.0996045</v>
      </c>
      <c r="O1262" s="201">
        <v>41.094000000000001</v>
      </c>
      <c r="P1262" s="387">
        <v>41.094000000000001</v>
      </c>
      <c r="Q1262" s="387">
        <v>423.0996045</v>
      </c>
      <c r="R1262" s="387">
        <v>252.34303700762771</v>
      </c>
      <c r="S1262" s="402">
        <v>216.06877121999847</v>
      </c>
      <c r="T1262" s="402">
        <v>216.17030421999846</v>
      </c>
      <c r="U1262" s="402"/>
      <c r="V1262" s="225">
        <v>147.59014135359865</v>
      </c>
    </row>
    <row r="1263" spans="1:22" x14ac:dyDescent="0.25">
      <c r="A1263">
        <v>0</v>
      </c>
      <c r="B1263" s="404" t="s">
        <v>2824</v>
      </c>
      <c r="C1263" s="404" t="s">
        <v>2973</v>
      </c>
      <c r="D1263" s="404" t="s">
        <v>2004</v>
      </c>
      <c r="E1263" s="403">
        <v>2163</v>
      </c>
      <c r="F1263" s="397" t="s">
        <v>3067</v>
      </c>
      <c r="G1263" s="395" t="s">
        <v>2999</v>
      </c>
      <c r="H1263" s="395" t="s">
        <v>3066</v>
      </c>
      <c r="I1263" s="394" t="s">
        <v>2997</v>
      </c>
      <c r="J1263" s="387"/>
      <c r="K1263" s="383"/>
      <c r="L1263" s="402">
        <v>0.3</v>
      </c>
      <c r="M1263" s="201">
        <v>252.19322732103467</v>
      </c>
      <c r="N1263" s="201">
        <v>423.09306366782653</v>
      </c>
      <c r="O1263" s="201">
        <v>41.094000000000001</v>
      </c>
      <c r="P1263" s="387">
        <v>41.094000000000001</v>
      </c>
      <c r="Q1263" s="393">
        <v>423.08652283565306</v>
      </c>
      <c r="R1263" s="393">
        <v>252.0434176344416</v>
      </c>
      <c r="S1263" s="402">
        <v>216.32030421999846</v>
      </c>
      <c r="T1263" s="402">
        <v>216.47030421999847</v>
      </c>
      <c r="U1263" s="437"/>
      <c r="V1263" s="222">
        <v>147.84167435359865</v>
      </c>
    </row>
    <row r="1264" spans="1:22" x14ac:dyDescent="0.25">
      <c r="A1264">
        <v>0</v>
      </c>
      <c r="B1264" s="404"/>
      <c r="C1264" s="404"/>
      <c r="D1264" s="404"/>
      <c r="E1264" s="403"/>
      <c r="F1264" s="397" t="s">
        <v>619</v>
      </c>
      <c r="G1264" s="395"/>
      <c r="H1264" s="395"/>
      <c r="I1264" s="394"/>
      <c r="J1264" s="387"/>
      <c r="K1264" s="383"/>
      <c r="L1264" s="402">
        <v>0.25</v>
      </c>
      <c r="M1264" s="201">
        <v>251.91889329718015</v>
      </c>
      <c r="N1264" s="201">
        <v>423.0756283678096</v>
      </c>
      <c r="O1264" s="201">
        <v>41.094000000000001</v>
      </c>
      <c r="P1264" s="387">
        <v>41.094000000000001</v>
      </c>
      <c r="Q1264" s="393">
        <v>423.06473389996614</v>
      </c>
      <c r="R1264" s="393">
        <v>251.79436895991867</v>
      </c>
      <c r="S1264" s="402">
        <v>216.59530421999847</v>
      </c>
      <c r="T1264" s="402">
        <v>216.72030421999847</v>
      </c>
      <c r="U1264" s="437"/>
      <c r="V1264" s="222">
        <v>148.11667435359863</v>
      </c>
    </row>
    <row r="1265" spans="1:22" x14ac:dyDescent="0.25">
      <c r="A1265">
        <v>0</v>
      </c>
      <c r="B1265" s="404" t="s">
        <v>2824</v>
      </c>
      <c r="C1265" s="404" t="s">
        <v>2973</v>
      </c>
      <c r="D1265" s="404" t="s">
        <v>2004</v>
      </c>
      <c r="E1265" s="403">
        <v>2169</v>
      </c>
      <c r="F1265" s="397" t="s">
        <v>3065</v>
      </c>
      <c r="G1265" s="395" t="s">
        <v>2999</v>
      </c>
      <c r="H1265" s="395" t="s">
        <v>3064</v>
      </c>
      <c r="I1265" s="394" t="s">
        <v>2997</v>
      </c>
      <c r="J1265" s="387"/>
      <c r="K1265" s="383"/>
      <c r="L1265" s="402">
        <v>0.3</v>
      </c>
      <c r="M1265" s="201">
        <v>251.64455927332563</v>
      </c>
      <c r="N1265" s="201">
        <v>423.05819306779267</v>
      </c>
      <c r="O1265" s="201">
        <v>41.094000000000001</v>
      </c>
      <c r="P1265" s="387">
        <v>41.094000000000001</v>
      </c>
      <c r="Q1265" s="393">
        <v>423.0516522356192</v>
      </c>
      <c r="R1265" s="393">
        <v>251.49474958673255</v>
      </c>
      <c r="S1265" s="402">
        <v>216.87030421999847</v>
      </c>
      <c r="T1265" s="402">
        <v>217.02030421999848</v>
      </c>
      <c r="U1265" s="437"/>
      <c r="V1265" s="170">
        <v>148.39167435359866</v>
      </c>
    </row>
    <row r="1266" spans="1:22" x14ac:dyDescent="0.25">
      <c r="A1266">
        <v>0</v>
      </c>
      <c r="B1266" s="404"/>
      <c r="C1266" s="404"/>
      <c r="D1266" s="404"/>
      <c r="E1266" s="403"/>
      <c r="F1266" s="397"/>
      <c r="G1266" s="395"/>
      <c r="H1266" s="395"/>
      <c r="I1266" s="394"/>
      <c r="J1266" s="387"/>
      <c r="K1266" s="383"/>
      <c r="L1266" s="402">
        <v>9.1401999999999997E-2</v>
      </c>
      <c r="M1266" s="201">
        <v>251.44904858673254</v>
      </c>
      <c r="N1266" s="201">
        <v>423.0516522356192</v>
      </c>
      <c r="O1266" s="201">
        <v>41.094000000000001</v>
      </c>
      <c r="P1266" s="387">
        <v>41.094000000000001</v>
      </c>
      <c r="Q1266" s="387">
        <v>423.0516522356192</v>
      </c>
      <c r="R1266" s="387">
        <v>251.40334758673256</v>
      </c>
      <c r="S1266" s="402">
        <v>217.06600521999846</v>
      </c>
      <c r="T1266" s="402">
        <v>217.11170621999847</v>
      </c>
      <c r="U1266" s="437"/>
      <c r="V1266" s="170">
        <v>148.58737535359865</v>
      </c>
    </row>
    <row r="1267" spans="1:22" x14ac:dyDescent="0.25">
      <c r="A1267">
        <v>0</v>
      </c>
      <c r="B1267" s="404"/>
      <c r="C1267" s="397"/>
      <c r="D1267" s="404"/>
      <c r="E1267" s="403"/>
      <c r="F1267" s="397"/>
      <c r="G1267" s="395"/>
      <c r="H1267" s="395"/>
      <c r="I1267" s="394"/>
      <c r="J1267" s="387"/>
      <c r="K1267" s="383"/>
      <c r="L1267" s="387">
        <v>6.7196000000000006E-2</v>
      </c>
      <c r="M1267" s="201">
        <v>251.36974958673255</v>
      </c>
      <c r="N1267" s="201">
        <v>423.0516522356192</v>
      </c>
      <c r="O1267" s="201">
        <v>41.094000000000001</v>
      </c>
      <c r="P1267" s="387">
        <v>41.094000000000001</v>
      </c>
      <c r="Q1267" s="387">
        <v>423.0516522356192</v>
      </c>
      <c r="R1267" s="387">
        <v>251.33615158673257</v>
      </c>
      <c r="S1267" s="402">
        <v>217.14530421999845</v>
      </c>
      <c r="T1267" s="402">
        <v>217.17890221999846</v>
      </c>
      <c r="U1267" s="402" t="s">
        <v>3063</v>
      </c>
      <c r="V1267" s="170">
        <v>148.66667435359864</v>
      </c>
    </row>
    <row r="1268" spans="1:22" x14ac:dyDescent="0.25">
      <c r="A1268">
        <v>0</v>
      </c>
      <c r="B1268" s="404"/>
      <c r="C1268" s="404"/>
      <c r="D1268" s="404"/>
      <c r="E1268" s="403"/>
      <c r="F1268" s="397" t="s">
        <v>619</v>
      </c>
      <c r="G1268" s="395"/>
      <c r="H1268" s="395"/>
      <c r="I1268" s="394"/>
      <c r="J1268" s="387"/>
      <c r="K1268" s="383"/>
      <c r="L1268" s="402">
        <v>9.1401999999999997E-2</v>
      </c>
      <c r="M1268" s="201">
        <v>251.29045058673256</v>
      </c>
      <c r="N1268" s="201">
        <v>423.0516522356192</v>
      </c>
      <c r="O1268" s="201">
        <v>41.094000000000001</v>
      </c>
      <c r="P1268" s="387">
        <v>41.094000000000001</v>
      </c>
      <c r="Q1268" s="387">
        <v>423.0516522356192</v>
      </c>
      <c r="R1268" s="387">
        <v>251.24474958673258</v>
      </c>
      <c r="S1268" s="402">
        <v>217.22460321999844</v>
      </c>
      <c r="T1268" s="402">
        <v>217.27030421999845</v>
      </c>
      <c r="U1268" s="437"/>
      <c r="V1268" s="170">
        <v>148.74597335359863</v>
      </c>
    </row>
    <row r="1269" spans="1:22" x14ac:dyDescent="0.25">
      <c r="A1269">
        <v>0</v>
      </c>
      <c r="B1269" s="404" t="s">
        <v>2824</v>
      </c>
      <c r="C1269" s="404" t="s">
        <v>2973</v>
      </c>
      <c r="D1269" s="404" t="s">
        <v>2004</v>
      </c>
      <c r="E1269" s="403">
        <v>2174</v>
      </c>
      <c r="F1269" s="397" t="s">
        <v>3062</v>
      </c>
      <c r="G1269" s="395" t="s">
        <v>2999</v>
      </c>
      <c r="H1269" s="395" t="s">
        <v>3061</v>
      </c>
      <c r="I1269" s="394" t="s">
        <v>2997</v>
      </c>
      <c r="J1269" s="387"/>
      <c r="K1269" s="383"/>
      <c r="L1269" s="402">
        <v>0.3</v>
      </c>
      <c r="M1269" s="201">
        <v>251.09493990013954</v>
      </c>
      <c r="N1269" s="201">
        <v>423.05819306779267</v>
      </c>
      <c r="O1269" s="201">
        <v>41.094000000000001</v>
      </c>
      <c r="P1269" s="387">
        <v>41.094000000000001</v>
      </c>
      <c r="Q1269" s="393">
        <v>423.06473389996614</v>
      </c>
      <c r="R1269" s="393">
        <v>250.94513021354646</v>
      </c>
      <c r="S1269" s="402">
        <v>217.42030421999846</v>
      </c>
      <c r="T1269" s="402">
        <v>217.57030421999846</v>
      </c>
      <c r="U1269" s="437"/>
      <c r="V1269" s="170">
        <v>148.94167435359861</v>
      </c>
    </row>
    <row r="1270" spans="1:22" x14ac:dyDescent="0.25">
      <c r="A1270">
        <v>0</v>
      </c>
      <c r="B1270" s="404"/>
      <c r="C1270" s="404"/>
      <c r="D1270" s="404"/>
      <c r="E1270" s="403"/>
      <c r="F1270" s="397" t="s">
        <v>619</v>
      </c>
      <c r="G1270" s="395"/>
      <c r="H1270" s="395"/>
      <c r="I1270" s="394"/>
      <c r="J1270" s="387"/>
      <c r="K1270" s="383"/>
      <c r="L1270" s="402">
        <v>0.25</v>
      </c>
      <c r="M1270" s="201">
        <v>250.82060587628501</v>
      </c>
      <c r="N1270" s="201">
        <v>423.0756283678096</v>
      </c>
      <c r="O1270" s="201">
        <v>41.094000000000001</v>
      </c>
      <c r="P1270" s="387">
        <v>41.094000000000001</v>
      </c>
      <c r="Q1270" s="393">
        <v>423.08652283565306</v>
      </c>
      <c r="R1270" s="393">
        <v>250.69608153902354</v>
      </c>
      <c r="S1270" s="402">
        <v>217.69530421999846</v>
      </c>
      <c r="T1270" s="402">
        <v>217.82030421999846</v>
      </c>
      <c r="U1270" s="437"/>
      <c r="V1270" s="170">
        <v>149.21667435359865</v>
      </c>
    </row>
    <row r="1271" spans="1:22" x14ac:dyDescent="0.25">
      <c r="A1271">
        <v>0</v>
      </c>
      <c r="B1271" s="404" t="s">
        <v>2824</v>
      </c>
      <c r="C1271" s="404" t="s">
        <v>2973</v>
      </c>
      <c r="D1271" s="404" t="s">
        <v>2004</v>
      </c>
      <c r="E1271" s="403">
        <v>2180</v>
      </c>
      <c r="F1271" s="397" t="s">
        <v>3060</v>
      </c>
      <c r="G1271" s="395" t="s">
        <v>2999</v>
      </c>
      <c r="H1271" s="395" t="s">
        <v>3059</v>
      </c>
      <c r="I1271" s="394" t="s">
        <v>2997</v>
      </c>
      <c r="J1271" s="387"/>
      <c r="K1271" s="383"/>
      <c r="L1271" s="387">
        <v>0.3</v>
      </c>
      <c r="M1271" s="201">
        <v>250.54627185243049</v>
      </c>
      <c r="N1271" s="201">
        <v>423.09306366782653</v>
      </c>
      <c r="O1271" s="201">
        <v>41.094000000000001</v>
      </c>
      <c r="P1271" s="387">
        <v>41.094000000000001</v>
      </c>
      <c r="Q1271" s="393">
        <v>423.0996045</v>
      </c>
      <c r="R1271" s="393">
        <v>250.39646216583742</v>
      </c>
      <c r="S1271" s="402">
        <v>217.97030421999847</v>
      </c>
      <c r="T1271" s="402">
        <v>218.12030421999847</v>
      </c>
      <c r="U1271" s="437"/>
      <c r="V1271" s="170">
        <v>149.49167435359863</v>
      </c>
    </row>
    <row r="1272" spans="1:22" x14ac:dyDescent="0.25">
      <c r="A1272">
        <v>0</v>
      </c>
      <c r="B1272" s="404"/>
      <c r="C1272" s="404"/>
      <c r="D1272" s="404"/>
      <c r="E1272" s="403"/>
      <c r="F1272" s="397"/>
      <c r="G1272" s="395"/>
      <c r="H1272" s="397" t="s">
        <v>3058</v>
      </c>
      <c r="I1272" s="413"/>
      <c r="J1272" s="387"/>
      <c r="K1272" s="414"/>
      <c r="L1272" s="387">
        <v>0.06</v>
      </c>
      <c r="M1272" s="201">
        <v>250.36646216583742</v>
      </c>
      <c r="N1272" s="201">
        <v>423.0996045</v>
      </c>
      <c r="O1272" s="201">
        <v>41.094000000000001</v>
      </c>
      <c r="P1272" s="387">
        <v>41.094000000000001</v>
      </c>
      <c r="Q1272" s="393">
        <v>423.0996045</v>
      </c>
      <c r="R1272" s="387">
        <v>250.33646216583742</v>
      </c>
      <c r="S1272" s="402">
        <v>218.15030421999847</v>
      </c>
      <c r="T1272" s="402">
        <v>218.18030421999848</v>
      </c>
      <c r="U1272" s="402"/>
      <c r="V1272" s="201">
        <v>149.67167435359863</v>
      </c>
    </row>
    <row r="1273" spans="1:22" x14ac:dyDescent="0.25">
      <c r="A1273">
        <v>0</v>
      </c>
      <c r="B1273" s="404"/>
      <c r="C1273" s="404"/>
      <c r="D1273" s="404"/>
      <c r="E1273" s="403"/>
      <c r="F1273" s="397"/>
      <c r="G1273" s="395"/>
      <c r="H1273" s="395"/>
      <c r="I1273" s="446"/>
      <c r="J1273" s="399">
        <v>2.2834162592744178E-5</v>
      </c>
      <c r="K1273" s="383"/>
      <c r="L1273" s="216">
        <v>0.11723499999999999</v>
      </c>
      <c r="M1273" s="201">
        <v>250.27784466583742</v>
      </c>
      <c r="N1273" s="201">
        <v>423.0996045</v>
      </c>
      <c r="O1273" s="201">
        <v>41.094000000000001</v>
      </c>
      <c r="P1273" s="387">
        <v>41.094000000000001</v>
      </c>
      <c r="Q1273" s="387">
        <v>423.0996045</v>
      </c>
      <c r="R1273" s="387">
        <v>250.21922716583742</v>
      </c>
      <c r="S1273" s="402">
        <v>218.23892171999847</v>
      </c>
      <c r="T1273" s="402">
        <v>218.29753921999847</v>
      </c>
      <c r="U1273" s="402"/>
      <c r="V1273" s="170">
        <v>149.76029185359863</v>
      </c>
    </row>
    <row r="1274" spans="1:22" x14ac:dyDescent="0.25">
      <c r="A1274">
        <v>0</v>
      </c>
      <c r="B1274" s="397" t="s">
        <v>2824</v>
      </c>
      <c r="C1274" s="397" t="s">
        <v>2973</v>
      </c>
      <c r="D1274" s="397" t="s">
        <v>474</v>
      </c>
      <c r="E1274" s="396">
        <v>2183</v>
      </c>
      <c r="F1274" s="397" t="s">
        <v>3057</v>
      </c>
      <c r="G1274" s="395" t="s">
        <v>2832</v>
      </c>
      <c r="H1274" s="395" t="s">
        <v>1975</v>
      </c>
      <c r="I1274" s="413"/>
      <c r="J1274" s="387">
        <v>250.16925000000001</v>
      </c>
      <c r="K1274" s="383">
        <v>250.16922716583741</v>
      </c>
      <c r="L1274" s="387">
        <v>0.1</v>
      </c>
      <c r="M1274" s="201">
        <v>250.16922716583741</v>
      </c>
      <c r="N1274" s="201">
        <v>423.0996045</v>
      </c>
      <c r="O1274" s="201">
        <v>41.094000000000001</v>
      </c>
      <c r="P1274" s="387">
        <v>41.094000000000001</v>
      </c>
      <c r="Q1274" s="387">
        <v>423.0996045</v>
      </c>
      <c r="R1274" s="387">
        <v>250.11922716583743</v>
      </c>
      <c r="S1274" s="402">
        <v>218.34753921999845</v>
      </c>
      <c r="T1274" s="402">
        <v>218.39753921999846</v>
      </c>
      <c r="U1274" s="402"/>
      <c r="V1274" s="170">
        <v>149.86890935359861</v>
      </c>
    </row>
    <row r="1275" spans="1:22" x14ac:dyDescent="0.25">
      <c r="A1275">
        <v>0</v>
      </c>
      <c r="B1275" s="397"/>
      <c r="C1275" s="397"/>
      <c r="D1275" s="397"/>
      <c r="E1275" s="396"/>
      <c r="F1275" s="397"/>
      <c r="G1275" s="395"/>
      <c r="H1275" s="395"/>
      <c r="I1275" s="413"/>
      <c r="J1275" s="387"/>
      <c r="K1275" s="383"/>
      <c r="L1275" s="236">
        <v>0.172437495837414</v>
      </c>
      <c r="M1275" s="201">
        <v>250.03300841791872</v>
      </c>
      <c r="N1275" s="201">
        <v>423.0996045</v>
      </c>
      <c r="O1275" s="201">
        <v>41.094000000000001</v>
      </c>
      <c r="P1275" s="387">
        <v>41.094000000000001</v>
      </c>
      <c r="Q1275" s="387">
        <v>423.0996045</v>
      </c>
      <c r="R1275" s="387">
        <v>249.94678967000002</v>
      </c>
      <c r="S1275" s="402">
        <v>218.48375796791717</v>
      </c>
      <c r="T1275" s="402">
        <v>218.56997671583588</v>
      </c>
      <c r="U1275" s="402"/>
      <c r="V1275" s="170">
        <v>150.00512810151736</v>
      </c>
    </row>
    <row r="1276" spans="1:22" x14ac:dyDescent="0.25">
      <c r="A1276">
        <v>0</v>
      </c>
      <c r="B1276" s="404" t="s">
        <v>2824</v>
      </c>
      <c r="C1276" s="404" t="s">
        <v>2973</v>
      </c>
      <c r="D1276" s="404" t="s">
        <v>1967</v>
      </c>
      <c r="E1276" s="403">
        <v>2186</v>
      </c>
      <c r="F1276" s="397" t="s">
        <v>3056</v>
      </c>
      <c r="G1276" s="395" t="s">
        <v>2851</v>
      </c>
      <c r="H1276" s="395" t="s">
        <v>2946</v>
      </c>
      <c r="I1276" s="402"/>
      <c r="J1276" s="399">
        <v>2.2329999978865089E-5</v>
      </c>
      <c r="K1276" s="400">
        <v>249.94681199999999</v>
      </c>
      <c r="L1276" s="387">
        <v>0</v>
      </c>
      <c r="M1276" s="201">
        <v>249.94678967000002</v>
      </c>
      <c r="N1276" s="201">
        <v>423.0996045</v>
      </c>
      <c r="O1276" s="201">
        <v>41.094000000000001</v>
      </c>
      <c r="P1276" s="387">
        <v>41.094000000000001</v>
      </c>
      <c r="Q1276" s="387">
        <v>423.0996045</v>
      </c>
      <c r="R1276" s="387">
        <v>249.94678967000002</v>
      </c>
      <c r="S1276" s="402">
        <v>218.56997671583588</v>
      </c>
      <c r="T1276" s="402">
        <v>218.56997671583588</v>
      </c>
      <c r="U1276" s="402"/>
      <c r="V1276" s="170">
        <v>150.09134684943604</v>
      </c>
    </row>
    <row r="1277" spans="1:22" x14ac:dyDescent="0.25">
      <c r="A1277">
        <v>0</v>
      </c>
      <c r="B1277" s="404"/>
      <c r="C1277" s="404"/>
      <c r="D1277" s="404"/>
      <c r="E1277" s="403"/>
      <c r="F1277" s="397"/>
      <c r="G1277" s="395"/>
      <c r="H1277" s="395"/>
      <c r="I1277" s="402"/>
      <c r="J1277" s="387"/>
      <c r="K1277" s="414"/>
      <c r="L1277" s="236">
        <v>0.13932750416258602</v>
      </c>
      <c r="M1277" s="201">
        <v>249.8771259179187</v>
      </c>
      <c r="N1277" s="201">
        <v>423.0996045</v>
      </c>
      <c r="O1277" s="201">
        <v>41.094000000000001</v>
      </c>
      <c r="P1277" s="387">
        <v>41.094000000000001</v>
      </c>
      <c r="Q1277" s="387">
        <v>423.0996045</v>
      </c>
      <c r="R1277" s="387">
        <v>249.80746216583742</v>
      </c>
      <c r="S1277" s="402">
        <v>218.63964046791719</v>
      </c>
      <c r="T1277" s="402">
        <v>218.70930421999847</v>
      </c>
      <c r="U1277" s="402"/>
      <c r="V1277" s="170">
        <v>150.16101060151738</v>
      </c>
    </row>
    <row r="1278" spans="1:22" x14ac:dyDescent="0.25">
      <c r="A1278">
        <v>0</v>
      </c>
      <c r="B1278" s="404"/>
      <c r="C1278" s="404"/>
      <c r="D1278" s="404"/>
      <c r="E1278" s="403"/>
      <c r="F1278" s="397"/>
      <c r="G1278" s="395"/>
      <c r="H1278" s="395" t="s">
        <v>1962</v>
      </c>
      <c r="I1278" s="413"/>
      <c r="J1278" s="387"/>
      <c r="K1278" s="383"/>
      <c r="L1278" s="387">
        <v>0.1</v>
      </c>
      <c r="M1278" s="201">
        <v>249.75746216583741</v>
      </c>
      <c r="N1278" s="201">
        <v>423.0996045</v>
      </c>
      <c r="O1278" s="201">
        <v>41.094000000000001</v>
      </c>
      <c r="P1278" s="387">
        <v>41.094000000000001</v>
      </c>
      <c r="Q1278" s="387">
        <v>423.0996045</v>
      </c>
      <c r="R1278" s="387">
        <v>249.70746216583743</v>
      </c>
      <c r="S1278" s="402">
        <v>218.75930421999846</v>
      </c>
      <c r="T1278" s="402">
        <v>218.80930421999847</v>
      </c>
      <c r="U1278" s="402"/>
      <c r="V1278" s="170">
        <v>150.28067435359861</v>
      </c>
    </row>
    <row r="1279" spans="1:22" x14ac:dyDescent="0.25">
      <c r="A1279">
        <v>0</v>
      </c>
      <c r="B1279" s="404"/>
      <c r="C1279" s="404"/>
      <c r="D1279" s="404"/>
      <c r="E1279" s="403"/>
      <c r="F1279" s="397" t="s">
        <v>619</v>
      </c>
      <c r="G1279" s="395"/>
      <c r="H1279" s="397" t="s">
        <v>3055</v>
      </c>
      <c r="I1279" s="438"/>
      <c r="J1279" s="387"/>
      <c r="K1279" s="414"/>
      <c r="L1279" s="387">
        <v>3.5999999999999997E-2</v>
      </c>
      <c r="M1279" s="201">
        <v>249.68946216583743</v>
      </c>
      <c r="N1279" s="201">
        <v>423.0996045</v>
      </c>
      <c r="O1279" s="201">
        <v>41.094000000000001</v>
      </c>
      <c r="P1279" s="387">
        <v>41.094000000000001</v>
      </c>
      <c r="Q1279" s="387">
        <v>423.0996045</v>
      </c>
      <c r="R1279" s="387">
        <v>249.67146216583743</v>
      </c>
      <c r="S1279" s="402">
        <v>218.82730421999847</v>
      </c>
      <c r="T1279" s="402">
        <v>218.84530421999847</v>
      </c>
      <c r="U1279" s="402"/>
      <c r="V1279" s="170">
        <v>150.34867435359865</v>
      </c>
    </row>
    <row r="1280" spans="1:22" x14ac:dyDescent="0.25">
      <c r="A1280">
        <v>0</v>
      </c>
      <c r="B1280" s="404" t="s">
        <v>2824</v>
      </c>
      <c r="C1280" s="404" t="s">
        <v>2973</v>
      </c>
      <c r="D1280" s="404" t="s">
        <v>1961</v>
      </c>
      <c r="E1280" s="403">
        <v>2189</v>
      </c>
      <c r="F1280" s="397" t="s">
        <v>3054</v>
      </c>
      <c r="G1280" s="395" t="s">
        <v>1984</v>
      </c>
      <c r="H1280" s="395" t="s">
        <v>1958</v>
      </c>
      <c r="I1280" s="394">
        <v>50</v>
      </c>
      <c r="J1280" s="387"/>
      <c r="K1280" s="383"/>
      <c r="L1280" s="387">
        <v>0.2</v>
      </c>
      <c r="M1280" s="201">
        <v>249.57146216583743</v>
      </c>
      <c r="N1280" s="201">
        <v>423.0996045</v>
      </c>
      <c r="O1280" s="201">
        <v>41.094000000000001</v>
      </c>
      <c r="P1280" s="387">
        <v>41.094000000000001</v>
      </c>
      <c r="Q1280" s="387">
        <v>423.0996045</v>
      </c>
      <c r="R1280" s="387">
        <v>249.47146216583744</v>
      </c>
      <c r="S1280" s="402">
        <v>218.94530421999846</v>
      </c>
      <c r="T1280" s="402">
        <v>219.04530421999846</v>
      </c>
      <c r="U1280" s="402"/>
      <c r="V1280" s="170">
        <v>150.46667435359865</v>
      </c>
    </row>
    <row r="1281" spans="1:22" x14ac:dyDescent="0.25">
      <c r="A1281">
        <v>0</v>
      </c>
      <c r="B1281" s="404"/>
      <c r="C1281" s="404"/>
      <c r="D1281" s="404"/>
      <c r="E1281" s="427"/>
      <c r="F1281" s="397" t="s">
        <v>619</v>
      </c>
      <c r="G1281" s="395"/>
      <c r="H1281" s="395"/>
      <c r="I1281" s="394"/>
      <c r="J1281" s="399"/>
      <c r="K1281" s="383"/>
      <c r="L1281" s="402">
        <v>0.25</v>
      </c>
      <c r="M1281" s="201">
        <v>249.34646216583744</v>
      </c>
      <c r="N1281" s="201">
        <v>423.0996045</v>
      </c>
      <c r="O1281" s="201">
        <v>41.094000000000001</v>
      </c>
      <c r="P1281" s="387">
        <v>41.094000000000001</v>
      </c>
      <c r="Q1281" s="387">
        <v>423.0996045</v>
      </c>
      <c r="R1281" s="387">
        <v>249.22146216583744</v>
      </c>
      <c r="S1281" s="402">
        <v>219.17030421999846</v>
      </c>
      <c r="T1281" s="402">
        <v>219.29530421999846</v>
      </c>
      <c r="U1281" s="437"/>
      <c r="V1281" s="170">
        <v>150.69167435359861</v>
      </c>
    </row>
    <row r="1282" spans="1:22" x14ac:dyDescent="0.25">
      <c r="A1282">
        <v>0</v>
      </c>
      <c r="B1282" s="404" t="s">
        <v>2824</v>
      </c>
      <c r="C1282" s="404" t="s">
        <v>2973</v>
      </c>
      <c r="D1282" s="404" t="s">
        <v>1947</v>
      </c>
      <c r="E1282" s="403">
        <v>2194</v>
      </c>
      <c r="F1282" s="397" t="s">
        <v>3053</v>
      </c>
      <c r="G1282" s="395" t="s">
        <v>1982</v>
      </c>
      <c r="H1282" s="395" t="s">
        <v>1944</v>
      </c>
      <c r="I1282" s="394">
        <v>50</v>
      </c>
      <c r="J1282" s="387"/>
      <c r="K1282" s="383"/>
      <c r="L1282" s="402">
        <v>0.25</v>
      </c>
      <c r="M1282" s="201">
        <v>249.09646216583744</v>
      </c>
      <c r="N1282" s="201">
        <v>423.0996045</v>
      </c>
      <c r="O1282" s="201">
        <v>41.094000000000001</v>
      </c>
      <c r="P1282" s="387">
        <v>41.094000000000001</v>
      </c>
      <c r="Q1282" s="387">
        <v>423.0996045</v>
      </c>
      <c r="R1282" s="387">
        <v>248.97146216583744</v>
      </c>
      <c r="S1282" s="402">
        <v>219.42030421999846</v>
      </c>
      <c r="T1282" s="402">
        <v>219.54530421999846</v>
      </c>
      <c r="U1282" s="402"/>
      <c r="V1282" s="170">
        <v>150.94167435359861</v>
      </c>
    </row>
    <row r="1283" spans="1:22" x14ac:dyDescent="0.25">
      <c r="A1283">
        <v>0</v>
      </c>
      <c r="B1283" s="404"/>
      <c r="C1283" s="404"/>
      <c r="D1283" s="404"/>
      <c r="E1283" s="403"/>
      <c r="F1283" s="397"/>
      <c r="G1283" s="395"/>
      <c r="H1283" s="395"/>
      <c r="I1283" s="394"/>
      <c r="J1283" s="387"/>
      <c r="K1283" s="383"/>
      <c r="L1283" s="402">
        <v>4.7500000000000001E-2</v>
      </c>
      <c r="M1283" s="201">
        <v>248.94771216583743</v>
      </c>
      <c r="N1283" s="201">
        <v>423.0996045</v>
      </c>
      <c r="O1283" s="201">
        <v>41.094000000000001</v>
      </c>
      <c r="P1283" s="387">
        <v>41.094000000000001</v>
      </c>
      <c r="Q1283" s="387">
        <v>423.0996045</v>
      </c>
      <c r="R1283" s="387">
        <v>248.92396216583742</v>
      </c>
      <c r="S1283" s="402">
        <v>219.56905421999846</v>
      </c>
      <c r="T1283" s="402">
        <v>219.59280421999847</v>
      </c>
      <c r="U1283" s="402"/>
      <c r="V1283" s="170">
        <v>151.09042435359862</v>
      </c>
    </row>
    <row r="1284" spans="1:22" x14ac:dyDescent="0.25">
      <c r="A1284">
        <v>0</v>
      </c>
      <c r="B1284" s="404"/>
      <c r="C1284" s="404"/>
      <c r="D1284" s="404"/>
      <c r="E1284" s="403"/>
      <c r="F1284" s="397"/>
      <c r="G1284" s="395"/>
      <c r="H1284" s="395"/>
      <c r="I1284" s="394"/>
      <c r="J1284" s="387"/>
      <c r="K1284" s="383"/>
      <c r="L1284" s="402">
        <v>0</v>
      </c>
      <c r="M1284" s="201">
        <v>248.92396216583742</v>
      </c>
      <c r="N1284" s="201">
        <v>423.0996045</v>
      </c>
      <c r="O1284" s="201">
        <v>41.094000000000001</v>
      </c>
      <c r="P1284" s="387">
        <v>41.094000000000001</v>
      </c>
      <c r="Q1284" s="387">
        <v>423.0996045</v>
      </c>
      <c r="R1284" s="387">
        <v>248.92396216583742</v>
      </c>
      <c r="S1284" s="402">
        <v>219.59280421999847</v>
      </c>
      <c r="T1284" s="402">
        <v>219.59280421999847</v>
      </c>
      <c r="U1284" s="402"/>
      <c r="V1284" s="170">
        <v>151.11417435359863</v>
      </c>
    </row>
    <row r="1285" spans="1:22" x14ac:dyDescent="0.25">
      <c r="A1285">
        <v>0</v>
      </c>
      <c r="B1285" s="397"/>
      <c r="C1285" s="397"/>
      <c r="D1285" s="397"/>
      <c r="E1285" s="396"/>
      <c r="F1285" s="397"/>
      <c r="G1285" s="395"/>
      <c r="H1285" s="395" t="s">
        <v>1969</v>
      </c>
      <c r="I1285" s="394"/>
      <c r="J1285" s="399">
        <v>2.2834162564322469E-5</v>
      </c>
      <c r="K1285" s="383"/>
      <c r="L1285" s="216">
        <v>0.19514899999999999</v>
      </c>
      <c r="M1285" s="201">
        <v>248.82638766583744</v>
      </c>
      <c r="N1285" s="201">
        <v>423.0996045</v>
      </c>
      <c r="O1285" s="201">
        <v>41.094000000000001</v>
      </c>
      <c r="P1285" s="387">
        <v>41.094000000000001</v>
      </c>
      <c r="Q1285" s="387">
        <v>423.0996045</v>
      </c>
      <c r="R1285" s="387">
        <v>248.72881316583744</v>
      </c>
      <c r="S1285" s="402">
        <v>219.69037871999845</v>
      </c>
      <c r="T1285" s="402">
        <v>219.78795321999846</v>
      </c>
      <c r="U1285" s="402"/>
      <c r="V1285" s="170">
        <v>151.21174885359864</v>
      </c>
    </row>
    <row r="1286" spans="1:22" x14ac:dyDescent="0.25">
      <c r="A1286">
        <v>0</v>
      </c>
      <c r="B1286" s="397" t="s">
        <v>2824</v>
      </c>
      <c r="C1286" s="397" t="s">
        <v>2973</v>
      </c>
      <c r="D1286" s="397" t="s">
        <v>2304</v>
      </c>
      <c r="E1286" s="396">
        <v>2198</v>
      </c>
      <c r="F1286" s="397" t="s">
        <v>3052</v>
      </c>
      <c r="G1286" s="395" t="s">
        <v>2302</v>
      </c>
      <c r="H1286" s="395" t="s">
        <v>3051</v>
      </c>
      <c r="I1286" s="394" t="s">
        <v>3050</v>
      </c>
      <c r="J1286" s="387">
        <v>248.728836</v>
      </c>
      <c r="K1286" s="383">
        <v>248.72881316583744</v>
      </c>
      <c r="L1286" s="387">
        <v>0</v>
      </c>
      <c r="M1286" s="201">
        <v>248.72881316583744</v>
      </c>
      <c r="N1286" s="201">
        <v>423.0996045</v>
      </c>
      <c r="O1286" s="201">
        <v>41.094000000000001</v>
      </c>
      <c r="P1286" s="387">
        <v>41.094000000000001</v>
      </c>
      <c r="Q1286" s="387">
        <v>423.0996045</v>
      </c>
      <c r="R1286" s="387">
        <v>248.72881316583744</v>
      </c>
      <c r="S1286" s="402">
        <v>219.78795321999846</v>
      </c>
      <c r="T1286" s="402">
        <v>219.78795321999846</v>
      </c>
      <c r="U1286" s="402"/>
      <c r="V1286" s="170">
        <v>151.30932335359864</v>
      </c>
    </row>
    <row r="1287" spans="1:22" x14ac:dyDescent="0.25">
      <c r="A1287">
        <v>0</v>
      </c>
      <c r="B1287" s="404" t="s">
        <v>2824</v>
      </c>
      <c r="C1287" s="404" t="s">
        <v>2973</v>
      </c>
      <c r="D1287" s="397" t="s">
        <v>1973</v>
      </c>
      <c r="E1287" s="396">
        <v>2198</v>
      </c>
      <c r="F1287" s="397" t="s">
        <v>1050</v>
      </c>
      <c r="G1287" s="219" t="s">
        <v>1971</v>
      </c>
      <c r="H1287" s="219" t="s">
        <v>1970</v>
      </c>
      <c r="I1287" s="229" t="s">
        <v>2825</v>
      </c>
      <c r="J1287" s="387"/>
      <c r="K1287" s="383"/>
      <c r="L1287" s="387">
        <v>0</v>
      </c>
      <c r="M1287" s="201">
        <v>248.72881316583744</v>
      </c>
      <c r="N1287" s="201">
        <v>423.0996045</v>
      </c>
      <c r="O1287" s="201">
        <v>41.094000000000001</v>
      </c>
      <c r="P1287" s="387">
        <v>41.094000000000001</v>
      </c>
      <c r="Q1287" s="387">
        <v>423.0996045</v>
      </c>
      <c r="R1287" s="387">
        <v>248.72881316583744</v>
      </c>
      <c r="S1287" s="402">
        <v>219.78795321999846</v>
      </c>
      <c r="T1287" s="402">
        <v>219.78795321999846</v>
      </c>
      <c r="U1287" s="402"/>
      <c r="V1287" s="170">
        <v>151.30932335359864</v>
      </c>
    </row>
    <row r="1288" spans="1:22" x14ac:dyDescent="0.25">
      <c r="A1288">
        <v>0</v>
      </c>
      <c r="B1288" s="404"/>
      <c r="C1288" s="404"/>
      <c r="D1288" s="397"/>
      <c r="E1288" s="396"/>
      <c r="F1288" s="397"/>
      <c r="G1288" s="395"/>
      <c r="H1288" s="395"/>
      <c r="I1288" s="394"/>
      <c r="J1288" s="387"/>
      <c r="K1288" s="383"/>
      <c r="L1288" s="236">
        <v>0.12238499999999999</v>
      </c>
      <c r="M1288" s="201">
        <v>248.66762066583743</v>
      </c>
      <c r="N1288" s="201">
        <v>423.0996045</v>
      </c>
      <c r="O1288" s="201">
        <v>41.094000000000001</v>
      </c>
      <c r="P1288" s="387">
        <v>41.094000000000001</v>
      </c>
      <c r="Q1288" s="387">
        <v>423.0996045</v>
      </c>
      <c r="R1288" s="387">
        <v>248.60642816583743</v>
      </c>
      <c r="S1288" s="402">
        <v>219.84914571999846</v>
      </c>
      <c r="T1288" s="402">
        <v>219.91033821999847</v>
      </c>
      <c r="U1288" s="402"/>
      <c r="V1288" s="170">
        <v>151.37051585359865</v>
      </c>
    </row>
    <row r="1289" spans="1:22" x14ac:dyDescent="0.25">
      <c r="A1289">
        <v>0</v>
      </c>
      <c r="B1289" s="404" t="s">
        <v>2824</v>
      </c>
      <c r="C1289" s="404" t="s">
        <v>2973</v>
      </c>
      <c r="D1289" s="404" t="s">
        <v>1981</v>
      </c>
      <c r="E1289" s="403">
        <v>2199</v>
      </c>
      <c r="F1289" s="397" t="s">
        <v>3049</v>
      </c>
      <c r="G1289" s="395" t="s">
        <v>1979</v>
      </c>
      <c r="H1289" s="395" t="s">
        <v>1978</v>
      </c>
      <c r="I1289" s="394">
        <v>63</v>
      </c>
      <c r="J1289" s="399">
        <v>2.1834162566847226E-5</v>
      </c>
      <c r="K1289" s="400">
        <v>248.56895</v>
      </c>
      <c r="L1289" s="236">
        <v>7.4999999999999997E-2</v>
      </c>
      <c r="M1289" s="201">
        <v>248.56892816583743</v>
      </c>
      <c r="N1289" s="201">
        <v>423.0996045</v>
      </c>
      <c r="O1289" s="201">
        <v>41.094000000000001</v>
      </c>
      <c r="P1289" s="387">
        <v>41.094000000000001</v>
      </c>
      <c r="Q1289" s="387">
        <v>423.0996045</v>
      </c>
      <c r="R1289" s="387">
        <v>248.53142816583744</v>
      </c>
      <c r="S1289" s="402">
        <v>219.94783821999846</v>
      </c>
      <c r="T1289" s="402">
        <v>219.98533821999845</v>
      </c>
      <c r="U1289" s="402"/>
      <c r="V1289" s="170">
        <v>151.46920835359862</v>
      </c>
    </row>
    <row r="1290" spans="1:22" x14ac:dyDescent="0.25">
      <c r="A1290">
        <v>0</v>
      </c>
      <c r="B1290" s="404"/>
      <c r="C1290" s="404"/>
      <c r="D1290" s="404"/>
      <c r="E1290" s="403"/>
      <c r="F1290" s="397"/>
      <c r="G1290" s="405"/>
      <c r="H1290" s="405"/>
      <c r="I1290" s="394"/>
      <c r="J1290" s="387"/>
      <c r="K1290" s="168"/>
      <c r="L1290" s="236">
        <v>9.7816E-2</v>
      </c>
      <c r="M1290" s="201">
        <v>248.48252016583746</v>
      </c>
      <c r="N1290" s="201">
        <v>423.0996045</v>
      </c>
      <c r="O1290" s="201">
        <v>41.094000000000001</v>
      </c>
      <c r="P1290" s="387">
        <v>41.094000000000001</v>
      </c>
      <c r="Q1290" s="387">
        <v>423.0996045</v>
      </c>
      <c r="R1290" s="387">
        <v>248.43361216583745</v>
      </c>
      <c r="S1290" s="402">
        <v>220.03424621999844</v>
      </c>
      <c r="T1290" s="402">
        <v>220.08315421999845</v>
      </c>
      <c r="U1290" s="402"/>
      <c r="V1290" s="170">
        <v>151.55561635359862</v>
      </c>
    </row>
    <row r="1291" spans="1:22" x14ac:dyDescent="0.25">
      <c r="A1291">
        <v>0</v>
      </c>
      <c r="B1291" s="404" t="s">
        <v>2824</v>
      </c>
      <c r="C1291" s="404" t="s">
        <v>2973</v>
      </c>
      <c r="D1291" s="404" t="s">
        <v>1956</v>
      </c>
      <c r="E1291" s="403">
        <v>2202</v>
      </c>
      <c r="F1291" s="397" t="s">
        <v>3048</v>
      </c>
      <c r="G1291" s="395" t="s">
        <v>1982</v>
      </c>
      <c r="H1291" s="395" t="s">
        <v>1953</v>
      </c>
      <c r="I1291" s="394">
        <v>50</v>
      </c>
      <c r="J1291" s="387"/>
      <c r="K1291" s="383"/>
      <c r="L1291" s="402">
        <v>0.25</v>
      </c>
      <c r="M1291" s="201">
        <v>248.30861216583745</v>
      </c>
      <c r="N1291" s="201">
        <v>423.0996045</v>
      </c>
      <c r="O1291" s="201">
        <v>41.094000000000001</v>
      </c>
      <c r="P1291" s="387">
        <v>41.094000000000001</v>
      </c>
      <c r="Q1291" s="387">
        <v>423.0996045</v>
      </c>
      <c r="R1291" s="387">
        <v>248.18361216583745</v>
      </c>
      <c r="S1291" s="402">
        <v>220.20815421999845</v>
      </c>
      <c r="T1291" s="402">
        <v>220.33315421999845</v>
      </c>
      <c r="U1291" s="402"/>
      <c r="V1291" s="170">
        <v>151.72952435359861</v>
      </c>
    </row>
    <row r="1292" spans="1:22" x14ac:dyDescent="0.25">
      <c r="A1292">
        <v>0</v>
      </c>
      <c r="B1292" s="404"/>
      <c r="C1292" s="404"/>
      <c r="D1292" s="404"/>
      <c r="E1292" s="403"/>
      <c r="F1292" s="397"/>
      <c r="G1292" s="395"/>
      <c r="H1292" s="395"/>
      <c r="I1292" s="394"/>
      <c r="J1292" s="387"/>
      <c r="K1292" s="383"/>
      <c r="L1292" s="402">
        <v>0.13551800000000003</v>
      </c>
      <c r="M1292" s="201">
        <v>248.11585316583745</v>
      </c>
      <c r="N1292" s="201">
        <v>423.0996045</v>
      </c>
      <c r="O1292" s="201">
        <v>41.094000000000001</v>
      </c>
      <c r="P1292" s="387">
        <v>41.094000000000001</v>
      </c>
      <c r="Q1292" s="387">
        <v>423.0996045</v>
      </c>
      <c r="R1292" s="387">
        <v>248.04809416583745</v>
      </c>
      <c r="S1292" s="402">
        <v>220.40091321999844</v>
      </c>
      <c r="T1292" s="402">
        <v>220.46867221999844</v>
      </c>
      <c r="U1292" s="402"/>
      <c r="V1292" s="170">
        <v>151.92228335359863</v>
      </c>
    </row>
    <row r="1293" spans="1:22" x14ac:dyDescent="0.25">
      <c r="A1293">
        <v>0</v>
      </c>
      <c r="B1293" s="404"/>
      <c r="C1293" s="404"/>
      <c r="D1293" s="404"/>
      <c r="E1293" s="403"/>
      <c r="F1293" s="397"/>
      <c r="G1293" s="395"/>
      <c r="H1293" s="395"/>
      <c r="I1293" s="394"/>
      <c r="J1293" s="387"/>
      <c r="K1293" s="383"/>
      <c r="L1293" s="241">
        <v>0.15102350000000003</v>
      </c>
      <c r="M1293" s="201">
        <v>247.97258241583745</v>
      </c>
      <c r="N1293" s="201">
        <v>423.0996045</v>
      </c>
      <c r="O1293" s="201">
        <v>41.094000000000001</v>
      </c>
      <c r="P1293" s="387">
        <v>41.094000000000001</v>
      </c>
      <c r="Q1293" s="387">
        <v>423.0996045</v>
      </c>
      <c r="R1293" s="387">
        <v>247.89707066583745</v>
      </c>
      <c r="S1293" s="402">
        <v>220.54418396999844</v>
      </c>
      <c r="T1293" s="402">
        <v>220.61969571999845</v>
      </c>
      <c r="U1293" s="402"/>
      <c r="V1293" s="170">
        <v>152.06555410359863</v>
      </c>
    </row>
    <row r="1294" spans="1:22" x14ac:dyDescent="0.25">
      <c r="A1294">
        <v>0</v>
      </c>
      <c r="B1294" s="404" t="s">
        <v>2824</v>
      </c>
      <c r="C1294" s="404" t="s">
        <v>2973</v>
      </c>
      <c r="D1294" s="404" t="s">
        <v>1967</v>
      </c>
      <c r="E1294" s="403">
        <v>2206</v>
      </c>
      <c r="F1294" s="397" t="s">
        <v>3047</v>
      </c>
      <c r="G1294" s="395" t="s">
        <v>2851</v>
      </c>
      <c r="H1294" s="395" t="s">
        <v>2946</v>
      </c>
      <c r="I1294" s="394"/>
      <c r="J1294" s="399">
        <v>2.333416256306009E-5</v>
      </c>
      <c r="K1294" s="383"/>
      <c r="L1294" s="402">
        <v>0</v>
      </c>
      <c r="M1294" s="201">
        <v>247.89707066583745</v>
      </c>
      <c r="N1294" s="201">
        <v>423.0996045</v>
      </c>
      <c r="O1294" s="201">
        <v>41.094000000000001</v>
      </c>
      <c r="P1294" s="387">
        <v>41.094000000000001</v>
      </c>
      <c r="Q1294" s="387">
        <v>423.0996045</v>
      </c>
      <c r="R1294" s="387">
        <v>247.89707066583745</v>
      </c>
      <c r="S1294" s="402">
        <v>220.61969571999845</v>
      </c>
      <c r="T1294" s="402">
        <v>220.61969571999845</v>
      </c>
      <c r="U1294" s="402"/>
      <c r="V1294" s="170">
        <v>152.1410658535986</v>
      </c>
    </row>
    <row r="1295" spans="1:22" x14ac:dyDescent="0.25">
      <c r="A1295">
        <v>0</v>
      </c>
      <c r="B1295" s="404" t="s">
        <v>2824</v>
      </c>
      <c r="C1295" s="404" t="s">
        <v>2973</v>
      </c>
      <c r="D1295" s="404" t="s">
        <v>2152</v>
      </c>
      <c r="E1295" s="403">
        <v>2206</v>
      </c>
      <c r="F1295" s="397" t="s">
        <v>3046</v>
      </c>
      <c r="G1295" s="395" t="s">
        <v>2150</v>
      </c>
      <c r="H1295" s="395" t="s">
        <v>2149</v>
      </c>
      <c r="I1295" s="394"/>
      <c r="J1295" s="387">
        <v>247.89709400000001</v>
      </c>
      <c r="K1295" s="383">
        <v>247.89707066583745</v>
      </c>
      <c r="L1295" s="402">
        <v>0</v>
      </c>
      <c r="M1295" s="201">
        <v>247.89707066583745</v>
      </c>
      <c r="N1295" s="201">
        <v>423.0996045</v>
      </c>
      <c r="O1295" s="201">
        <v>41.094000000000001</v>
      </c>
      <c r="P1295" s="387">
        <v>41.094000000000001</v>
      </c>
      <c r="Q1295" s="387">
        <v>423.0996045</v>
      </c>
      <c r="R1295" s="387">
        <v>247.89707066583745</v>
      </c>
      <c r="S1295" s="402">
        <v>220.61969571999845</v>
      </c>
      <c r="T1295" s="402">
        <v>220.61969571999845</v>
      </c>
      <c r="U1295" s="402"/>
      <c r="V1295" s="170">
        <v>152.1410658535986</v>
      </c>
    </row>
    <row r="1296" spans="1:22" x14ac:dyDescent="0.25">
      <c r="A1296">
        <v>0</v>
      </c>
      <c r="B1296" s="404"/>
      <c r="C1296" s="404"/>
      <c r="D1296" s="404"/>
      <c r="E1296" s="403"/>
      <c r="F1296" s="397" t="s">
        <v>619</v>
      </c>
      <c r="G1296" s="395"/>
      <c r="H1296" s="395"/>
      <c r="I1296" s="394"/>
      <c r="J1296" s="387"/>
      <c r="K1296" s="383"/>
      <c r="L1296" s="241">
        <v>0.26345849999999998</v>
      </c>
      <c r="M1296" s="201">
        <v>247.76534141583744</v>
      </c>
      <c r="N1296" s="201">
        <v>423.0996045</v>
      </c>
      <c r="O1296" s="201">
        <v>41.094000000000001</v>
      </c>
      <c r="P1296" s="387">
        <v>41.094000000000001</v>
      </c>
      <c r="Q1296" s="387">
        <v>423.0996045</v>
      </c>
      <c r="R1296" s="387">
        <v>247.63361216583743</v>
      </c>
      <c r="S1296" s="402">
        <v>220.75142496999845</v>
      </c>
      <c r="T1296" s="402">
        <v>220.88315421999846</v>
      </c>
      <c r="U1296" s="402"/>
      <c r="V1296" s="170">
        <v>152.27279510359864</v>
      </c>
    </row>
    <row r="1297" spans="1:22" x14ac:dyDescent="0.25">
      <c r="A1297">
        <v>0</v>
      </c>
      <c r="B1297" s="404" t="s">
        <v>2824</v>
      </c>
      <c r="C1297" s="404" t="s">
        <v>2973</v>
      </c>
      <c r="D1297" s="404" t="s">
        <v>1961</v>
      </c>
      <c r="E1297" s="403">
        <v>2210</v>
      </c>
      <c r="F1297" s="397" t="s">
        <v>3045</v>
      </c>
      <c r="G1297" s="395" t="s">
        <v>1984</v>
      </c>
      <c r="H1297" s="395" t="s">
        <v>1958</v>
      </c>
      <c r="I1297" s="394">
        <v>50</v>
      </c>
      <c r="J1297" s="387"/>
      <c r="K1297" s="383"/>
      <c r="L1297" s="402">
        <v>0.2</v>
      </c>
      <c r="M1297" s="201">
        <v>247.53361216583744</v>
      </c>
      <c r="N1297" s="201">
        <v>423.0996045</v>
      </c>
      <c r="O1297" s="201">
        <v>41.094000000000001</v>
      </c>
      <c r="P1297" s="387">
        <v>41.094000000000001</v>
      </c>
      <c r="Q1297" s="387">
        <v>423.0996045</v>
      </c>
      <c r="R1297" s="387">
        <v>247.43361216583745</v>
      </c>
      <c r="S1297" s="402">
        <v>220.98315421999845</v>
      </c>
      <c r="T1297" s="402">
        <v>221.08315421999845</v>
      </c>
      <c r="U1297" s="402"/>
      <c r="V1297" s="170">
        <v>152.50452435359864</v>
      </c>
    </row>
    <row r="1298" spans="1:22" x14ac:dyDescent="0.25">
      <c r="A1298">
        <v>0</v>
      </c>
      <c r="B1298" s="404"/>
      <c r="C1298" s="404"/>
      <c r="D1298" s="404"/>
      <c r="E1298" s="427"/>
      <c r="F1298" s="397" t="s">
        <v>619</v>
      </c>
      <c r="G1298" s="395"/>
      <c r="H1298" s="395"/>
      <c r="I1298" s="394"/>
      <c r="J1298" s="399">
        <v>2.2834162564322469E-5</v>
      </c>
      <c r="K1298" s="383"/>
      <c r="L1298" s="241">
        <v>2.7106000000000002E-2</v>
      </c>
      <c r="M1298" s="201">
        <v>247.42005916583744</v>
      </c>
      <c r="N1298" s="201">
        <v>423.0996045</v>
      </c>
      <c r="O1298" s="201">
        <v>41.094000000000001</v>
      </c>
      <c r="P1298" s="387">
        <v>41.094000000000001</v>
      </c>
      <c r="Q1298" s="387">
        <v>423.0996045</v>
      </c>
      <c r="R1298" s="387">
        <v>247.40650616583744</v>
      </c>
      <c r="S1298" s="402">
        <v>221.09670721999845</v>
      </c>
      <c r="T1298" s="402">
        <v>221.11026021999845</v>
      </c>
      <c r="U1298" s="402"/>
      <c r="V1298" s="170">
        <v>152.61807735359861</v>
      </c>
    </row>
    <row r="1299" spans="1:22" x14ac:dyDescent="0.25">
      <c r="A1299">
        <v>0</v>
      </c>
      <c r="B1299" s="404" t="s">
        <v>2824</v>
      </c>
      <c r="C1299" s="404" t="s">
        <v>2973</v>
      </c>
      <c r="D1299" s="397" t="s">
        <v>111</v>
      </c>
      <c r="E1299" s="396">
        <v>2212</v>
      </c>
      <c r="F1299" s="397" t="s">
        <v>1714</v>
      </c>
      <c r="G1299" s="395" t="s">
        <v>1974</v>
      </c>
      <c r="H1299" s="395" t="s">
        <v>1951</v>
      </c>
      <c r="I1299" s="394">
        <v>47.5</v>
      </c>
      <c r="J1299" s="387">
        <v>247.33802900000001</v>
      </c>
      <c r="K1299" s="383">
        <v>247.33800616583744</v>
      </c>
      <c r="L1299" s="216">
        <v>0.13700000000000001</v>
      </c>
      <c r="M1299" s="201">
        <v>247.33800616583744</v>
      </c>
      <c r="N1299" s="201">
        <v>423.0996045</v>
      </c>
      <c r="O1299" s="201">
        <v>41.094000000000001</v>
      </c>
      <c r="P1299" s="387">
        <v>41.094000000000001</v>
      </c>
      <c r="Q1299" s="387">
        <v>423.0996045</v>
      </c>
      <c r="R1299" s="387">
        <v>247.26950616583744</v>
      </c>
      <c r="S1299" s="402">
        <v>221.17876021999845</v>
      </c>
      <c r="T1299" s="402">
        <v>221.24726021999845</v>
      </c>
      <c r="U1299" s="402"/>
      <c r="V1299" s="170">
        <v>152.70013035359864</v>
      </c>
    </row>
    <row r="1300" spans="1:22" x14ac:dyDescent="0.25">
      <c r="A1300">
        <v>0</v>
      </c>
      <c r="B1300" s="404"/>
      <c r="C1300" s="404"/>
      <c r="D1300" s="397"/>
      <c r="E1300" s="396"/>
      <c r="F1300" s="397"/>
      <c r="G1300" s="395"/>
      <c r="H1300" s="395"/>
      <c r="I1300" s="394"/>
      <c r="J1300" s="387"/>
      <c r="K1300" s="383"/>
      <c r="L1300" s="216">
        <v>8.5893999999999998E-2</v>
      </c>
      <c r="M1300" s="201">
        <v>247.22655916583744</v>
      </c>
      <c r="N1300" s="201">
        <v>423.0996045</v>
      </c>
      <c r="O1300" s="201">
        <v>41.094000000000001</v>
      </c>
      <c r="P1300" s="387">
        <v>41.094000000000001</v>
      </c>
      <c r="Q1300" s="387">
        <v>423.0996045</v>
      </c>
      <c r="R1300" s="387">
        <v>247.18361216583745</v>
      </c>
      <c r="S1300" s="402">
        <v>221.29020721999845</v>
      </c>
      <c r="T1300" s="402">
        <v>221.33315421999845</v>
      </c>
      <c r="U1300" s="402"/>
      <c r="V1300" s="170">
        <v>152.81157735359864</v>
      </c>
    </row>
    <row r="1301" spans="1:22" x14ac:dyDescent="0.25">
      <c r="A1301">
        <v>0</v>
      </c>
      <c r="B1301" s="404" t="s">
        <v>2824</v>
      </c>
      <c r="C1301" s="404" t="s">
        <v>2973</v>
      </c>
      <c r="D1301" s="404" t="s">
        <v>1947</v>
      </c>
      <c r="E1301" s="403">
        <v>2215</v>
      </c>
      <c r="F1301" s="397" t="s">
        <v>3044</v>
      </c>
      <c r="G1301" s="395" t="s">
        <v>1982</v>
      </c>
      <c r="H1301" s="395" t="s">
        <v>1944</v>
      </c>
      <c r="I1301" s="394">
        <v>50</v>
      </c>
      <c r="J1301" s="387"/>
      <c r="K1301" s="383"/>
      <c r="L1301" s="402">
        <v>0.25</v>
      </c>
      <c r="M1301" s="201">
        <v>247.05861216583745</v>
      </c>
      <c r="N1301" s="201">
        <v>423.0996045</v>
      </c>
      <c r="O1301" s="201">
        <v>41.094000000000001</v>
      </c>
      <c r="P1301" s="387">
        <v>41.094000000000001</v>
      </c>
      <c r="Q1301" s="387">
        <v>423.0996045</v>
      </c>
      <c r="R1301" s="387">
        <v>246.93361216583745</v>
      </c>
      <c r="S1301" s="402">
        <v>221.45815421999845</v>
      </c>
      <c r="T1301" s="402">
        <v>221.58315421999845</v>
      </c>
      <c r="U1301" s="402"/>
      <c r="V1301" s="170">
        <v>152.97952435359861</v>
      </c>
    </row>
    <row r="1302" spans="1:22" x14ac:dyDescent="0.25">
      <c r="A1302">
        <v>0</v>
      </c>
      <c r="B1302" s="404"/>
      <c r="C1302" s="404"/>
      <c r="D1302" s="404"/>
      <c r="E1302" s="403"/>
      <c r="F1302" s="397" t="s">
        <v>619</v>
      </c>
      <c r="G1302" s="395"/>
      <c r="H1302" s="395"/>
      <c r="I1302" s="394"/>
      <c r="J1302" s="387"/>
      <c r="K1302" s="383"/>
      <c r="L1302" s="402">
        <v>0.25</v>
      </c>
      <c r="M1302" s="201">
        <v>246.80861216583745</v>
      </c>
      <c r="N1302" s="201">
        <v>423.0996045</v>
      </c>
      <c r="O1302" s="201">
        <v>41.094000000000001</v>
      </c>
      <c r="P1302" s="387">
        <v>41.094000000000001</v>
      </c>
      <c r="Q1302" s="387">
        <v>423.0996045</v>
      </c>
      <c r="R1302" s="387">
        <v>246.68361216583745</v>
      </c>
      <c r="S1302" s="402">
        <v>221.70815421999845</v>
      </c>
      <c r="T1302" s="402">
        <v>221.83315421999845</v>
      </c>
      <c r="U1302" s="402"/>
      <c r="V1302" s="170">
        <v>153.22952435359861</v>
      </c>
    </row>
    <row r="1303" spans="1:22" x14ac:dyDescent="0.25">
      <c r="A1303">
        <v>0</v>
      </c>
      <c r="B1303" s="404" t="s">
        <v>2824</v>
      </c>
      <c r="C1303" s="404" t="s">
        <v>2973</v>
      </c>
      <c r="D1303" s="404" t="s">
        <v>1956</v>
      </c>
      <c r="E1303" s="403">
        <v>2220</v>
      </c>
      <c r="F1303" s="397" t="s">
        <v>3043</v>
      </c>
      <c r="G1303" s="395" t="s">
        <v>1982</v>
      </c>
      <c r="H1303" s="395" t="s">
        <v>1953</v>
      </c>
      <c r="I1303" s="394">
        <v>50</v>
      </c>
      <c r="J1303" s="387"/>
      <c r="K1303" s="383"/>
      <c r="L1303" s="402">
        <v>0.25</v>
      </c>
      <c r="M1303" s="201">
        <v>246.55861216583745</v>
      </c>
      <c r="N1303" s="201">
        <v>423.0996045</v>
      </c>
      <c r="O1303" s="201">
        <v>41.094000000000001</v>
      </c>
      <c r="P1303" s="387">
        <v>41.094000000000001</v>
      </c>
      <c r="Q1303" s="387">
        <v>423.0996045</v>
      </c>
      <c r="R1303" s="387">
        <v>246.43361216583745</v>
      </c>
      <c r="S1303" s="402">
        <v>221.95815421999845</v>
      </c>
      <c r="T1303" s="402">
        <v>222.08315421999845</v>
      </c>
      <c r="U1303" s="402"/>
      <c r="V1303" s="170">
        <v>153.47952435359861</v>
      </c>
    </row>
    <row r="1304" spans="1:22" x14ac:dyDescent="0.25">
      <c r="A1304">
        <v>0</v>
      </c>
      <c r="B1304" s="404"/>
      <c r="C1304" s="404"/>
      <c r="D1304" s="404"/>
      <c r="E1304" s="403"/>
      <c r="F1304" s="397"/>
      <c r="G1304" s="395"/>
      <c r="H1304" s="395"/>
      <c r="I1304" s="394"/>
      <c r="J1304" s="387"/>
      <c r="K1304" s="383"/>
      <c r="L1304" s="402">
        <v>0</v>
      </c>
      <c r="M1304" s="201">
        <v>246.43361216583745</v>
      </c>
      <c r="N1304" s="201">
        <v>423.0996045</v>
      </c>
      <c r="O1304" s="201">
        <v>41.094000000000001</v>
      </c>
      <c r="P1304" s="387">
        <v>41.094000000000001</v>
      </c>
      <c r="Q1304" s="387">
        <v>423.0996045</v>
      </c>
      <c r="R1304" s="387">
        <v>246.43361216583745</v>
      </c>
      <c r="S1304" s="402">
        <v>222.08315421999845</v>
      </c>
      <c r="T1304" s="402">
        <v>222.08315421999845</v>
      </c>
      <c r="U1304" s="402"/>
      <c r="V1304" s="170">
        <v>153.60452435359861</v>
      </c>
    </row>
    <row r="1305" spans="1:22" x14ac:dyDescent="0.25">
      <c r="A1305">
        <v>0</v>
      </c>
      <c r="B1305" s="397"/>
      <c r="C1305" s="397"/>
      <c r="D1305" s="397"/>
      <c r="E1305" s="396"/>
      <c r="F1305" s="397"/>
      <c r="G1305" s="395"/>
      <c r="H1305" s="395"/>
      <c r="I1305" s="394"/>
      <c r="J1305" s="399">
        <v>2.2834162564322469E-5</v>
      </c>
      <c r="K1305" s="383"/>
      <c r="L1305" s="216">
        <v>7.4010999999999993E-2</v>
      </c>
      <c r="M1305" s="201">
        <v>246.39660666583745</v>
      </c>
      <c r="N1305" s="201">
        <v>423.0996045</v>
      </c>
      <c r="O1305" s="201">
        <v>41.094000000000001</v>
      </c>
      <c r="P1305" s="387">
        <v>41.094000000000001</v>
      </c>
      <c r="Q1305" s="387">
        <v>423.0996045</v>
      </c>
      <c r="R1305" s="387">
        <v>246.35960116583743</v>
      </c>
      <c r="S1305" s="402">
        <v>222.12015971999847</v>
      </c>
      <c r="T1305" s="402">
        <v>222.15716521999846</v>
      </c>
      <c r="U1305" s="402"/>
      <c r="V1305" s="170">
        <v>153.64152985359863</v>
      </c>
    </row>
    <row r="1306" spans="1:22" x14ac:dyDescent="0.25">
      <c r="A1306">
        <v>0</v>
      </c>
      <c r="B1306" s="397" t="s">
        <v>2824</v>
      </c>
      <c r="C1306" s="397" t="s">
        <v>2973</v>
      </c>
      <c r="D1306" s="397" t="s">
        <v>1981</v>
      </c>
      <c r="E1306" s="396">
        <v>2222</v>
      </c>
      <c r="F1306" s="397" t="s">
        <v>3042</v>
      </c>
      <c r="G1306" s="395" t="s">
        <v>1979</v>
      </c>
      <c r="H1306" s="395" t="s">
        <v>1978</v>
      </c>
      <c r="I1306" s="394">
        <v>63</v>
      </c>
      <c r="J1306" s="387">
        <v>246.322124</v>
      </c>
      <c r="K1306" s="383">
        <v>246.32210116583744</v>
      </c>
      <c r="L1306" s="216">
        <v>7.4999999999999997E-2</v>
      </c>
      <c r="M1306" s="201">
        <v>246.32210116583744</v>
      </c>
      <c r="N1306" s="201">
        <v>423.0996045</v>
      </c>
      <c r="O1306" s="201">
        <v>41.094000000000001</v>
      </c>
      <c r="P1306" s="387">
        <v>41.094000000000001</v>
      </c>
      <c r="Q1306" s="387">
        <v>423.0996045</v>
      </c>
      <c r="R1306" s="387">
        <v>246.28460116583744</v>
      </c>
      <c r="S1306" s="402">
        <v>222.19466521999846</v>
      </c>
      <c r="T1306" s="402">
        <v>222.23216521999845</v>
      </c>
      <c r="U1306" s="402"/>
      <c r="V1306" s="201">
        <v>153.71603535359861</v>
      </c>
    </row>
    <row r="1307" spans="1:22" x14ac:dyDescent="0.25">
      <c r="A1307">
        <v>0</v>
      </c>
      <c r="B1307" s="404"/>
      <c r="C1307" s="404"/>
      <c r="D1307" s="406"/>
      <c r="E1307" s="396"/>
      <c r="F1307" s="397"/>
      <c r="G1307" s="405"/>
      <c r="H1307" s="395"/>
      <c r="I1307" s="394"/>
      <c r="J1307" s="387"/>
      <c r="K1307" s="383">
        <v>4.5989000000000002E-2</v>
      </c>
      <c r="L1307" s="303">
        <v>0</v>
      </c>
      <c r="M1307" s="201">
        <v>246.28460116583744</v>
      </c>
      <c r="N1307" s="201">
        <v>423.0996045</v>
      </c>
      <c r="O1307" s="201">
        <v>41.094000000000001</v>
      </c>
      <c r="P1307" s="387">
        <v>41.094000000000001</v>
      </c>
      <c r="Q1307" s="387">
        <v>423.0996045</v>
      </c>
      <c r="R1307" s="387">
        <v>246.28460116583744</v>
      </c>
      <c r="S1307" s="402">
        <v>222.23216521999845</v>
      </c>
      <c r="T1307" s="402">
        <v>222.23216521999845</v>
      </c>
      <c r="U1307" s="402"/>
      <c r="V1307" s="170">
        <v>153.75353535359864</v>
      </c>
    </row>
    <row r="1308" spans="1:22" x14ac:dyDescent="0.25">
      <c r="A1308">
        <v>0</v>
      </c>
      <c r="B1308" s="405"/>
      <c r="C1308" s="404"/>
      <c r="D1308" s="397"/>
      <c r="E1308" s="396"/>
      <c r="F1308" s="397" t="s">
        <v>619</v>
      </c>
      <c r="G1308" s="395"/>
      <c r="H1308" s="395" t="s">
        <v>1962</v>
      </c>
      <c r="I1308" s="394"/>
      <c r="J1308" s="399">
        <v>5.479150416257994E-2</v>
      </c>
      <c r="K1308" s="383"/>
      <c r="L1308" s="236">
        <v>9.4698999999999992E-2</v>
      </c>
      <c r="M1308" s="201">
        <v>246.23725166583745</v>
      </c>
      <c r="N1308" s="201">
        <v>423.0996045</v>
      </c>
      <c r="O1308" s="201">
        <v>41.094000000000001</v>
      </c>
      <c r="P1308" s="387">
        <v>41.094000000000001</v>
      </c>
      <c r="Q1308" s="387">
        <v>423.0996045</v>
      </c>
      <c r="R1308" s="387">
        <v>246.18990216583745</v>
      </c>
      <c r="S1308" s="402">
        <v>222.27951471999845</v>
      </c>
      <c r="T1308" s="402">
        <v>222.32686421999844</v>
      </c>
      <c r="U1308" s="241" t="s">
        <v>3041</v>
      </c>
      <c r="V1308" s="170">
        <v>153.80088485359863</v>
      </c>
    </row>
    <row r="1309" spans="1:22" x14ac:dyDescent="0.25">
      <c r="A1309">
        <v>0</v>
      </c>
      <c r="B1309" s="404" t="s">
        <v>2824</v>
      </c>
      <c r="C1309" s="404" t="s">
        <v>2973</v>
      </c>
      <c r="D1309" s="397" t="s">
        <v>111</v>
      </c>
      <c r="E1309" s="396">
        <v>2223</v>
      </c>
      <c r="F1309" s="397" t="s">
        <v>1715</v>
      </c>
      <c r="G1309" s="395" t="s">
        <v>1974</v>
      </c>
      <c r="H1309" s="395" t="s">
        <v>1951</v>
      </c>
      <c r="I1309" s="394"/>
      <c r="J1309" s="399">
        <v>2.1834162538425517E-5</v>
      </c>
      <c r="K1309" s="400">
        <v>246.18992399999999</v>
      </c>
      <c r="L1309" s="387">
        <v>0</v>
      </c>
      <c r="M1309" s="201">
        <v>246.18990216583745</v>
      </c>
      <c r="N1309" s="201">
        <v>423.0996045</v>
      </c>
      <c r="O1309" s="201">
        <v>41.094000000000001</v>
      </c>
      <c r="P1309" s="387">
        <v>41.094000000000001</v>
      </c>
      <c r="Q1309" s="387">
        <v>423.0996045</v>
      </c>
      <c r="R1309" s="387">
        <v>246.18990216583745</v>
      </c>
      <c r="S1309" s="402">
        <v>222.32686421999844</v>
      </c>
      <c r="T1309" s="402">
        <v>222.32686421999844</v>
      </c>
      <c r="U1309" s="402"/>
      <c r="V1309" s="170">
        <v>153.84823435359863</v>
      </c>
    </row>
    <row r="1310" spans="1:22" x14ac:dyDescent="0.25">
      <c r="A1310">
        <v>0</v>
      </c>
      <c r="B1310" s="404"/>
      <c r="C1310" s="404"/>
      <c r="D1310" s="397"/>
      <c r="E1310" s="396"/>
      <c r="F1310" s="397" t="s">
        <v>619</v>
      </c>
      <c r="G1310" s="395"/>
      <c r="H1310" s="395" t="s">
        <v>1969</v>
      </c>
      <c r="I1310" s="394"/>
      <c r="J1310" s="387"/>
      <c r="K1310" s="383"/>
      <c r="L1310" s="387">
        <v>0.14528199999999999</v>
      </c>
      <c r="M1310" s="201">
        <v>246.11726116583745</v>
      </c>
      <c r="N1310" s="201">
        <v>423.0996045</v>
      </c>
      <c r="O1310" s="201">
        <v>41.094000000000001</v>
      </c>
      <c r="P1310" s="387">
        <v>41.094000000000001</v>
      </c>
      <c r="Q1310" s="387">
        <v>423.0996045</v>
      </c>
      <c r="R1310" s="387">
        <v>246.04462016583744</v>
      </c>
      <c r="S1310" s="402">
        <v>222.39950521999845</v>
      </c>
      <c r="T1310" s="402">
        <v>222.47214621999845</v>
      </c>
      <c r="U1310" s="402"/>
      <c r="V1310" s="170">
        <v>153.9208753535986</v>
      </c>
    </row>
    <row r="1311" spans="1:22" x14ac:dyDescent="0.25">
      <c r="A1311">
        <v>0</v>
      </c>
      <c r="B1311" s="404" t="s">
        <v>2824</v>
      </c>
      <c r="C1311" s="404" t="s">
        <v>2973</v>
      </c>
      <c r="D1311" s="397" t="s">
        <v>1973</v>
      </c>
      <c r="E1311" s="396">
        <v>2225</v>
      </c>
      <c r="F1311" s="397" t="s">
        <v>1051</v>
      </c>
      <c r="G1311" s="395" t="s">
        <v>3024</v>
      </c>
      <c r="H1311" s="395" t="s">
        <v>3040</v>
      </c>
      <c r="I1311" s="394"/>
      <c r="J1311" s="387"/>
      <c r="K1311" s="383"/>
      <c r="L1311" s="387">
        <v>0</v>
      </c>
      <c r="M1311" s="201">
        <v>246.04462016583744</v>
      </c>
      <c r="N1311" s="201">
        <v>423.0996045</v>
      </c>
      <c r="O1311" s="201">
        <v>41.094000000000001</v>
      </c>
      <c r="P1311" s="387">
        <v>41.094000000000001</v>
      </c>
      <c r="Q1311" s="387">
        <v>423.0996045</v>
      </c>
      <c r="R1311" s="387">
        <v>246.04462016583744</v>
      </c>
      <c r="S1311" s="402">
        <v>222.47214621999845</v>
      </c>
      <c r="T1311" s="402">
        <v>222.47214621999845</v>
      </c>
      <c r="U1311" s="402"/>
      <c r="V1311" s="170">
        <v>153.99351635359864</v>
      </c>
    </row>
    <row r="1312" spans="1:22" x14ac:dyDescent="0.25">
      <c r="A1312">
        <v>0</v>
      </c>
      <c r="B1312" s="404"/>
      <c r="C1312" s="404"/>
      <c r="D1312" s="397"/>
      <c r="E1312" s="396"/>
      <c r="F1312" s="397" t="s">
        <v>619</v>
      </c>
      <c r="G1312" s="395"/>
      <c r="H1312" s="395" t="s">
        <v>1969</v>
      </c>
      <c r="I1312" s="394"/>
      <c r="J1312" s="387"/>
      <c r="K1312" s="383"/>
      <c r="L1312" s="387">
        <v>0</v>
      </c>
      <c r="M1312" s="201">
        <v>246.04462016583744</v>
      </c>
      <c r="N1312" s="201">
        <v>423.0996045</v>
      </c>
      <c r="O1312" s="201">
        <v>41.094000000000001</v>
      </c>
      <c r="P1312" s="387">
        <v>41.094000000000001</v>
      </c>
      <c r="Q1312" s="387">
        <v>423.0996045</v>
      </c>
      <c r="R1312" s="387">
        <v>246.04462016583744</v>
      </c>
      <c r="S1312" s="402">
        <v>222.47214621999845</v>
      </c>
      <c r="T1312" s="402">
        <v>222.47214621999845</v>
      </c>
      <c r="U1312" s="402"/>
      <c r="V1312" s="170">
        <v>153.99351635359864</v>
      </c>
    </row>
    <row r="1313" spans="1:22" x14ac:dyDescent="0.25">
      <c r="A1313">
        <v>0</v>
      </c>
      <c r="B1313" s="397" t="s">
        <v>2824</v>
      </c>
      <c r="C1313" s="397" t="s">
        <v>2973</v>
      </c>
      <c r="D1313" s="397" t="s">
        <v>1990</v>
      </c>
      <c r="E1313" s="396">
        <v>2225</v>
      </c>
      <c r="F1313" s="397" t="s">
        <v>3039</v>
      </c>
      <c r="G1313" s="395" t="s">
        <v>1988</v>
      </c>
      <c r="H1313" s="395" t="s">
        <v>1987</v>
      </c>
      <c r="I1313" s="445"/>
      <c r="J1313" s="399">
        <v>2.1834162566847226E-5</v>
      </c>
      <c r="K1313" s="400">
        <v>246.04464200000001</v>
      </c>
      <c r="L1313" s="387">
        <v>0</v>
      </c>
      <c r="M1313" s="201">
        <v>246.04462016583744</v>
      </c>
      <c r="N1313" s="201">
        <v>423.0996045</v>
      </c>
      <c r="O1313" s="201">
        <v>41.094000000000001</v>
      </c>
      <c r="P1313" s="387">
        <v>41.094000000000001</v>
      </c>
      <c r="Q1313" s="387">
        <v>423.0996045</v>
      </c>
      <c r="R1313" s="387">
        <v>246.04462016583744</v>
      </c>
      <c r="S1313" s="402">
        <v>222.47214621999845</v>
      </c>
      <c r="T1313" s="402">
        <v>222.47214621999845</v>
      </c>
      <c r="U1313" s="402"/>
      <c r="V1313" s="170">
        <v>153.99351635359864</v>
      </c>
    </row>
    <row r="1314" spans="1:22" x14ac:dyDescent="0.25">
      <c r="A1314">
        <v>0</v>
      </c>
      <c r="B1314" s="397"/>
      <c r="C1314" s="397"/>
      <c r="D1314" s="397"/>
      <c r="E1314" s="396"/>
      <c r="F1314" s="397"/>
      <c r="G1314" s="395"/>
      <c r="H1314" s="395"/>
      <c r="I1314" s="445"/>
      <c r="J1314" s="399"/>
      <c r="K1314" s="383"/>
      <c r="L1314" s="387">
        <v>0</v>
      </c>
      <c r="M1314" s="201">
        <v>246.04462016583744</v>
      </c>
      <c r="N1314" s="201">
        <v>423.0996045</v>
      </c>
      <c r="O1314" s="201">
        <v>41.094000000000001</v>
      </c>
      <c r="P1314" s="387">
        <v>41.094000000000001</v>
      </c>
      <c r="Q1314" s="387">
        <v>423.0996045</v>
      </c>
      <c r="R1314" s="387">
        <v>246.04462016583744</v>
      </c>
      <c r="S1314" s="387">
        <v>222.47214621999845</v>
      </c>
      <c r="T1314" s="387">
        <v>222.47214621999845</v>
      </c>
      <c r="U1314" s="387"/>
      <c r="V1314" s="222">
        <v>153.99351635359864</v>
      </c>
    </row>
    <row r="1315" spans="1:22" x14ac:dyDescent="0.25">
      <c r="A1315">
        <v>0</v>
      </c>
      <c r="B1315" s="404"/>
      <c r="C1315" s="404"/>
      <c r="D1315" s="397"/>
      <c r="E1315" s="396"/>
      <c r="F1315" s="397" t="s">
        <v>619</v>
      </c>
      <c r="G1315" s="395"/>
      <c r="H1315" s="395" t="s">
        <v>1962</v>
      </c>
      <c r="I1315" s="394"/>
      <c r="J1315" s="387"/>
      <c r="K1315" s="383"/>
      <c r="L1315" s="387">
        <v>0.13121600000000003</v>
      </c>
      <c r="M1315" s="201">
        <v>245.97901216583745</v>
      </c>
      <c r="N1315" s="201">
        <v>423.0996045</v>
      </c>
      <c r="O1315" s="201">
        <v>41.094000000000001</v>
      </c>
      <c r="P1315" s="387">
        <v>41.094000000000001</v>
      </c>
      <c r="Q1315" s="387">
        <v>423.0996045</v>
      </c>
      <c r="R1315" s="387">
        <v>245.91340416583745</v>
      </c>
      <c r="S1315" s="387">
        <v>222.53775421999845</v>
      </c>
      <c r="T1315" s="387">
        <v>222.60336221999844</v>
      </c>
      <c r="U1315" s="387"/>
      <c r="V1315" s="222">
        <v>154.05912435359863</v>
      </c>
    </row>
    <row r="1316" spans="1:22" x14ac:dyDescent="0.25">
      <c r="A1316">
        <v>0</v>
      </c>
      <c r="B1316" s="280"/>
      <c r="C1316" s="280"/>
      <c r="D1316" s="280"/>
      <c r="E1316" s="279"/>
      <c r="F1316" s="278" t="s">
        <v>619</v>
      </c>
      <c r="G1316" s="277"/>
      <c r="H1316" s="277"/>
      <c r="I1316" s="276"/>
      <c r="J1316" s="273"/>
      <c r="K1316" s="275"/>
      <c r="L1316" s="236">
        <v>5.4792E-2</v>
      </c>
      <c r="M1316" s="201">
        <v>245.88600816583744</v>
      </c>
      <c r="N1316" s="201">
        <v>423.0996045</v>
      </c>
      <c r="O1316" s="201">
        <v>41.094000000000001</v>
      </c>
      <c r="P1316" s="273">
        <v>41.094000000000001</v>
      </c>
      <c r="Q1316" s="273">
        <v>423.0996045</v>
      </c>
      <c r="R1316" s="273">
        <v>245.85861216583746</v>
      </c>
      <c r="S1316" s="273">
        <v>222.63075821999843</v>
      </c>
      <c r="T1316" s="273">
        <v>222.65815421999844</v>
      </c>
      <c r="U1316" s="273"/>
      <c r="V1316" s="222">
        <v>154.15212835359858</v>
      </c>
    </row>
    <row r="1317" spans="1:22" x14ac:dyDescent="0.25">
      <c r="A1317">
        <v>0</v>
      </c>
      <c r="B1317" s="280" t="s">
        <v>2824</v>
      </c>
      <c r="C1317" s="280" t="s">
        <v>3027</v>
      </c>
      <c r="D1317" s="280" t="s">
        <v>1981</v>
      </c>
      <c r="E1317" s="279">
        <v>2227</v>
      </c>
      <c r="F1317" s="278" t="s">
        <v>3038</v>
      </c>
      <c r="G1317" s="277"/>
      <c r="H1317" s="277" t="s">
        <v>1978</v>
      </c>
      <c r="I1317" s="276"/>
      <c r="J1317" s="273"/>
      <c r="K1317" s="275"/>
      <c r="L1317" s="274">
        <v>7.1999999999999995E-2</v>
      </c>
      <c r="M1317" s="201">
        <v>245.82261216583746</v>
      </c>
      <c r="N1317" s="201">
        <v>423.0996045</v>
      </c>
      <c r="O1317" s="201">
        <v>41.094000000000001</v>
      </c>
      <c r="P1317" s="273">
        <v>41.094000000000001</v>
      </c>
      <c r="Q1317" s="273">
        <v>423.0996045</v>
      </c>
      <c r="R1317" s="273">
        <v>245.78661216583745</v>
      </c>
      <c r="S1317" s="273">
        <v>222.69415421999844</v>
      </c>
      <c r="T1317" s="273">
        <v>222.73015421999844</v>
      </c>
      <c r="U1317" s="281" t="s">
        <v>3037</v>
      </c>
      <c r="V1317" s="222">
        <v>154.2155243535986</v>
      </c>
    </row>
    <row r="1318" spans="1:22" x14ac:dyDescent="0.25">
      <c r="A1318">
        <v>0</v>
      </c>
      <c r="B1318" s="280"/>
      <c r="C1318" s="280"/>
      <c r="D1318" s="280"/>
      <c r="E1318" s="279"/>
      <c r="F1318" s="278"/>
      <c r="G1318" s="277"/>
      <c r="H1318" s="277" t="s">
        <v>3028</v>
      </c>
      <c r="I1318" s="276"/>
      <c r="J1318" s="273"/>
      <c r="K1318" s="275"/>
      <c r="L1318" s="274">
        <v>0.52800000000000002</v>
      </c>
      <c r="M1318" s="201">
        <v>245.52261216583747</v>
      </c>
      <c r="N1318" s="201">
        <v>423.0996045</v>
      </c>
      <c r="O1318" s="201">
        <v>41.094000000000001</v>
      </c>
      <c r="P1318" s="273">
        <v>41.094000000000001</v>
      </c>
      <c r="Q1318" s="273">
        <v>423.0996045</v>
      </c>
      <c r="R1318" s="273">
        <v>245.25861216583746</v>
      </c>
      <c r="S1318" s="273">
        <v>222.99415421999842</v>
      </c>
      <c r="T1318" s="273">
        <v>223.25815421999843</v>
      </c>
      <c r="U1318" s="281"/>
      <c r="V1318" s="222">
        <v>154.51552435359861</v>
      </c>
    </row>
    <row r="1319" spans="1:22" x14ac:dyDescent="0.25">
      <c r="A1319">
        <v>0</v>
      </c>
      <c r="B1319" s="280" t="s">
        <v>2824</v>
      </c>
      <c r="C1319" s="280" t="s">
        <v>3027</v>
      </c>
      <c r="D1319" s="280" t="s">
        <v>3032</v>
      </c>
      <c r="E1319" s="279">
        <v>2233</v>
      </c>
      <c r="F1319" s="278" t="s">
        <v>3036</v>
      </c>
      <c r="G1319" s="277" t="s">
        <v>3030</v>
      </c>
      <c r="H1319" s="277" t="s">
        <v>3029</v>
      </c>
      <c r="I1319" s="276"/>
      <c r="J1319" s="273"/>
      <c r="K1319" s="275"/>
      <c r="L1319" s="274">
        <v>0</v>
      </c>
      <c r="M1319" s="201">
        <v>245.25861216583746</v>
      </c>
      <c r="N1319" s="201">
        <v>423.0996045</v>
      </c>
      <c r="O1319" s="201">
        <v>41.094000000000001</v>
      </c>
      <c r="P1319" s="273">
        <v>41.094000000000001</v>
      </c>
      <c r="Q1319" s="273">
        <v>423.0996045</v>
      </c>
      <c r="R1319" s="273">
        <v>245.25861216583746</v>
      </c>
      <c r="S1319" s="273">
        <v>223.25815421999843</v>
      </c>
      <c r="T1319" s="273">
        <v>223.25815421999843</v>
      </c>
      <c r="U1319" s="281"/>
      <c r="V1319" s="222">
        <v>154.77952435359862</v>
      </c>
    </row>
    <row r="1320" spans="1:22" x14ac:dyDescent="0.25">
      <c r="A1320">
        <v>0</v>
      </c>
      <c r="B1320" s="280"/>
      <c r="C1320" s="280"/>
      <c r="D1320" s="280"/>
      <c r="E1320" s="279"/>
      <c r="F1320" s="278"/>
      <c r="G1320" s="277"/>
      <c r="H1320" s="277"/>
      <c r="I1320" s="276"/>
      <c r="J1320" s="273"/>
      <c r="K1320" s="275"/>
      <c r="L1320" s="274">
        <v>0.4</v>
      </c>
      <c r="M1320" s="201">
        <v>245.05861216583747</v>
      </c>
      <c r="N1320" s="201">
        <v>423.0996045</v>
      </c>
      <c r="O1320" s="201">
        <v>41.094000000000001</v>
      </c>
      <c r="P1320" s="273">
        <v>41.094000000000001</v>
      </c>
      <c r="Q1320" s="273">
        <v>423.0996045</v>
      </c>
      <c r="R1320" s="273">
        <v>244.85861216583746</v>
      </c>
      <c r="S1320" s="273">
        <v>223.45815421999845</v>
      </c>
      <c r="T1320" s="273">
        <v>223.65815421999844</v>
      </c>
      <c r="U1320" s="281"/>
      <c r="V1320" s="222">
        <v>154.97952435359861</v>
      </c>
    </row>
    <row r="1321" spans="1:22" x14ac:dyDescent="0.25">
      <c r="A1321">
        <v>0</v>
      </c>
      <c r="B1321" s="280" t="s">
        <v>2824</v>
      </c>
      <c r="C1321" s="280" t="s">
        <v>3027</v>
      </c>
      <c r="D1321" s="278" t="s">
        <v>3035</v>
      </c>
      <c r="E1321" s="279">
        <v>2237</v>
      </c>
      <c r="F1321" s="278" t="s">
        <v>3034</v>
      </c>
      <c r="G1321" s="277"/>
      <c r="H1321" s="277" t="s">
        <v>3033</v>
      </c>
      <c r="I1321" s="276"/>
      <c r="J1321" s="273"/>
      <c r="K1321" s="275"/>
      <c r="L1321" s="274">
        <v>0</v>
      </c>
      <c r="M1321" s="201">
        <v>244.85861216583746</v>
      </c>
      <c r="N1321" s="201">
        <v>423.0996045</v>
      </c>
      <c r="O1321" s="201">
        <v>41.094000000000001</v>
      </c>
      <c r="P1321" s="273">
        <v>41.094000000000001</v>
      </c>
      <c r="Q1321" s="273">
        <v>423.0996045</v>
      </c>
      <c r="R1321" s="273">
        <v>244.85861216583746</v>
      </c>
      <c r="S1321" s="273">
        <v>223.65815421999844</v>
      </c>
      <c r="T1321" s="273">
        <v>223.65815421999844</v>
      </c>
      <c r="U1321" s="281"/>
      <c r="V1321" s="222">
        <v>155.17952435359859</v>
      </c>
    </row>
    <row r="1322" spans="1:22" x14ac:dyDescent="0.25">
      <c r="A1322">
        <v>0</v>
      </c>
      <c r="B1322" s="280"/>
      <c r="C1322" s="280"/>
      <c r="D1322" s="278"/>
      <c r="E1322" s="279"/>
      <c r="F1322" s="278"/>
      <c r="G1322" s="277"/>
      <c r="H1322" s="277"/>
      <c r="I1322" s="276"/>
      <c r="J1322" s="273"/>
      <c r="K1322" s="275"/>
      <c r="L1322" s="274">
        <v>0.4</v>
      </c>
      <c r="M1322" s="201">
        <v>244.65861216583744</v>
      </c>
      <c r="N1322" s="201">
        <v>423.0996045</v>
      </c>
      <c r="O1322" s="201">
        <v>41.094000000000001</v>
      </c>
      <c r="P1322" s="273">
        <v>41.094000000000001</v>
      </c>
      <c r="Q1322" s="273">
        <v>423.0996045</v>
      </c>
      <c r="R1322" s="273">
        <v>244.45861216583745</v>
      </c>
      <c r="S1322" s="273">
        <v>223.85815421999845</v>
      </c>
      <c r="T1322" s="273">
        <v>224.05815421999844</v>
      </c>
      <c r="U1322" s="281"/>
      <c r="V1322" s="222">
        <v>155.37952435359864</v>
      </c>
    </row>
    <row r="1323" spans="1:22" x14ac:dyDescent="0.25">
      <c r="A1323">
        <v>0</v>
      </c>
      <c r="B1323" s="280" t="s">
        <v>2824</v>
      </c>
      <c r="C1323" s="280" t="s">
        <v>3027</v>
      </c>
      <c r="D1323" s="280" t="s">
        <v>3032</v>
      </c>
      <c r="E1323" s="279">
        <v>2241</v>
      </c>
      <c r="F1323" s="278" t="s">
        <v>3031</v>
      </c>
      <c r="G1323" s="277" t="s">
        <v>3030</v>
      </c>
      <c r="H1323" s="277" t="s">
        <v>3029</v>
      </c>
      <c r="I1323" s="276"/>
      <c r="J1323" s="273"/>
      <c r="K1323" s="275"/>
      <c r="L1323" s="274">
        <v>0</v>
      </c>
      <c r="M1323" s="201">
        <v>244.45861216583745</v>
      </c>
      <c r="N1323" s="201">
        <v>423.0996045</v>
      </c>
      <c r="O1323" s="201">
        <v>41.094000000000001</v>
      </c>
      <c r="P1323" s="273">
        <v>41.094000000000001</v>
      </c>
      <c r="Q1323" s="273">
        <v>423.0996045</v>
      </c>
      <c r="R1323" s="273">
        <v>244.45861216583745</v>
      </c>
      <c r="S1323" s="273">
        <v>224.05815421999844</v>
      </c>
      <c r="T1323" s="273">
        <v>224.05815421999844</v>
      </c>
      <c r="U1323" s="281"/>
      <c r="V1323" s="222">
        <v>155.57952435359863</v>
      </c>
    </row>
    <row r="1324" spans="1:22" x14ac:dyDescent="0.25">
      <c r="A1324">
        <v>0</v>
      </c>
      <c r="B1324" s="280"/>
      <c r="C1324" s="280"/>
      <c r="D1324" s="280"/>
      <c r="E1324" s="279"/>
      <c r="F1324" s="278"/>
      <c r="G1324" s="277"/>
      <c r="H1324" s="277" t="s">
        <v>3028</v>
      </c>
      <c r="I1324" s="276"/>
      <c r="J1324" s="273"/>
      <c r="K1324" s="275"/>
      <c r="L1324" s="274">
        <v>0.52800000000000002</v>
      </c>
      <c r="M1324" s="201">
        <v>244.19461216583744</v>
      </c>
      <c r="N1324" s="201">
        <v>423.0996045</v>
      </c>
      <c r="O1324" s="201">
        <v>41.094000000000001</v>
      </c>
      <c r="P1324" s="273">
        <v>41.094000000000001</v>
      </c>
      <c r="Q1324" s="273">
        <v>423.0996045</v>
      </c>
      <c r="R1324" s="273">
        <v>243.93061216583746</v>
      </c>
      <c r="S1324" s="273">
        <v>224.32215421999842</v>
      </c>
      <c r="T1324" s="273">
        <v>224.58615421999843</v>
      </c>
      <c r="U1324" s="281"/>
      <c r="V1324" s="222">
        <v>155.84352435359858</v>
      </c>
    </row>
    <row r="1325" spans="1:22" x14ac:dyDescent="0.25">
      <c r="A1325">
        <v>0</v>
      </c>
      <c r="B1325" s="280" t="s">
        <v>2824</v>
      </c>
      <c r="C1325" s="280" t="s">
        <v>3027</v>
      </c>
      <c r="D1325" s="280" t="s">
        <v>1981</v>
      </c>
      <c r="E1325" s="279">
        <v>2246</v>
      </c>
      <c r="F1325" s="278" t="s">
        <v>3026</v>
      </c>
      <c r="G1325" s="277"/>
      <c r="H1325" s="277" t="s">
        <v>1978</v>
      </c>
      <c r="I1325" s="276"/>
      <c r="J1325" s="273"/>
      <c r="K1325" s="275"/>
      <c r="L1325" s="274">
        <v>7.1999999999999995E-2</v>
      </c>
      <c r="M1325" s="201">
        <v>243.89461216583746</v>
      </c>
      <c r="N1325" s="201">
        <v>423.0996045</v>
      </c>
      <c r="O1325" s="201">
        <v>41.094000000000001</v>
      </c>
      <c r="P1325" s="273">
        <v>41.094000000000001</v>
      </c>
      <c r="Q1325" s="273">
        <v>423.0996045</v>
      </c>
      <c r="R1325" s="273">
        <v>243.85861216583746</v>
      </c>
      <c r="S1325" s="273">
        <v>224.62215421999844</v>
      </c>
      <c r="T1325" s="273">
        <v>224.65815421999844</v>
      </c>
      <c r="U1325" s="281"/>
      <c r="V1325" s="222">
        <v>156.14352435359859</v>
      </c>
    </row>
    <row r="1326" spans="1:22" x14ac:dyDescent="0.25">
      <c r="A1326">
        <v>0</v>
      </c>
      <c r="B1326" s="280"/>
      <c r="C1326" s="280"/>
      <c r="D1326" s="280"/>
      <c r="E1326" s="279"/>
      <c r="F1326" s="278"/>
      <c r="G1326" s="277"/>
      <c r="H1326" s="277"/>
      <c r="I1326" s="276"/>
      <c r="J1326" s="273"/>
      <c r="K1326" s="275"/>
      <c r="L1326" s="236">
        <v>8.8360000000000001E-3</v>
      </c>
      <c r="M1326" s="201">
        <v>243.85419416583744</v>
      </c>
      <c r="N1326" s="201">
        <v>423.0996045</v>
      </c>
      <c r="O1326" s="201">
        <v>41.094000000000001</v>
      </c>
      <c r="P1326" s="273">
        <v>41.094000000000001</v>
      </c>
      <c r="Q1326" s="273">
        <v>423.0996045</v>
      </c>
      <c r="R1326" s="273">
        <v>243.84977616583745</v>
      </c>
      <c r="S1326" s="273">
        <v>224.66257221999845</v>
      </c>
      <c r="T1326" s="273">
        <v>224.66699021999844</v>
      </c>
      <c r="U1326" s="241" t="s">
        <v>3025</v>
      </c>
      <c r="V1326" s="222">
        <v>156.18394235359864</v>
      </c>
    </row>
    <row r="1327" spans="1:22" x14ac:dyDescent="0.25">
      <c r="A1327">
        <v>0</v>
      </c>
      <c r="B1327" s="405"/>
      <c r="C1327" s="404"/>
      <c r="D1327" s="397"/>
      <c r="E1327" s="396"/>
      <c r="F1327" s="397" t="s">
        <v>619</v>
      </c>
      <c r="G1327" s="395"/>
      <c r="H1327" s="395" t="s">
        <v>1962</v>
      </c>
      <c r="I1327" s="394"/>
      <c r="J1327" s="387">
        <v>-8.8360000000000001E-3</v>
      </c>
      <c r="K1327" s="383"/>
      <c r="L1327" s="387">
        <v>0.103502</v>
      </c>
      <c r="M1327" s="201">
        <v>243.79802516583746</v>
      </c>
      <c r="N1327" s="201">
        <v>423.0996045</v>
      </c>
      <c r="O1327" s="201">
        <v>41.094000000000001</v>
      </c>
      <c r="P1327" s="387">
        <v>41.094000000000001</v>
      </c>
      <c r="Q1327" s="387">
        <v>423.0996045</v>
      </c>
      <c r="R1327" s="387">
        <v>243.74627416583746</v>
      </c>
      <c r="S1327" s="402">
        <v>224.71874121999844</v>
      </c>
      <c r="T1327" s="402">
        <v>224.77049221999843</v>
      </c>
      <c r="U1327" s="402"/>
      <c r="V1327" s="222">
        <v>156.24011135359859</v>
      </c>
    </row>
    <row r="1328" spans="1:22" x14ac:dyDescent="0.25">
      <c r="A1328">
        <v>0</v>
      </c>
      <c r="B1328" s="404" t="s">
        <v>2824</v>
      </c>
      <c r="C1328" s="397" t="s">
        <v>2973</v>
      </c>
      <c r="D1328" s="397" t="s">
        <v>111</v>
      </c>
      <c r="E1328" s="396">
        <v>2248</v>
      </c>
      <c r="F1328" s="397" t="s">
        <v>1716</v>
      </c>
      <c r="G1328" s="395" t="s">
        <v>1974</v>
      </c>
      <c r="H1328" s="395" t="s">
        <v>1951</v>
      </c>
      <c r="I1328" s="394"/>
      <c r="J1328" s="399">
        <v>2.1834162538425517E-5</v>
      </c>
      <c r="K1328" s="400">
        <v>243.746296</v>
      </c>
      <c r="L1328" s="387">
        <v>0</v>
      </c>
      <c r="M1328" s="201">
        <v>243.74627416583746</v>
      </c>
      <c r="N1328" s="201">
        <v>423.0996045</v>
      </c>
      <c r="O1328" s="201">
        <v>41.094000000000001</v>
      </c>
      <c r="P1328" s="387">
        <v>41.094000000000001</v>
      </c>
      <c r="Q1328" s="387">
        <v>423.0996045</v>
      </c>
      <c r="R1328" s="387">
        <v>243.74627416583746</v>
      </c>
      <c r="S1328" s="402">
        <v>224.77049221999843</v>
      </c>
      <c r="T1328" s="402">
        <v>224.77049221999843</v>
      </c>
      <c r="U1328" s="402"/>
      <c r="V1328" s="222">
        <v>156.29186235359862</v>
      </c>
    </row>
    <row r="1329" spans="1:22" x14ac:dyDescent="0.25">
      <c r="A1329">
        <v>0</v>
      </c>
      <c r="B1329" s="404"/>
      <c r="C1329" s="404"/>
      <c r="D1329" s="397"/>
      <c r="E1329" s="396"/>
      <c r="F1329" s="397" t="s">
        <v>619</v>
      </c>
      <c r="G1329" s="395"/>
      <c r="H1329" s="395" t="s">
        <v>1969</v>
      </c>
      <c r="I1329" s="394"/>
      <c r="J1329" s="387"/>
      <c r="K1329" s="383"/>
      <c r="L1329" s="387">
        <v>0.14528199999999999</v>
      </c>
      <c r="M1329" s="201">
        <v>243.67363316583746</v>
      </c>
      <c r="N1329" s="201">
        <v>423.0996045</v>
      </c>
      <c r="O1329" s="201">
        <v>41.094000000000001</v>
      </c>
      <c r="P1329" s="387">
        <v>41.094000000000001</v>
      </c>
      <c r="Q1329" s="387">
        <v>423.0996045</v>
      </c>
      <c r="R1329" s="387">
        <v>243.60099216583745</v>
      </c>
      <c r="S1329" s="402">
        <v>224.84313321999844</v>
      </c>
      <c r="T1329" s="402">
        <v>224.91577421999844</v>
      </c>
      <c r="U1329" s="402"/>
      <c r="V1329" s="170">
        <v>156.36450335359859</v>
      </c>
    </row>
    <row r="1330" spans="1:22" x14ac:dyDescent="0.25">
      <c r="A1330">
        <v>0</v>
      </c>
      <c r="B1330" s="404" t="s">
        <v>2824</v>
      </c>
      <c r="C1330" s="404" t="s">
        <v>2973</v>
      </c>
      <c r="D1330" s="397" t="s">
        <v>1973</v>
      </c>
      <c r="E1330" s="396">
        <v>2249</v>
      </c>
      <c r="F1330" s="397" t="s">
        <v>1052</v>
      </c>
      <c r="G1330" s="219" t="s">
        <v>3024</v>
      </c>
      <c r="H1330" s="219" t="s">
        <v>1970</v>
      </c>
      <c r="I1330" s="229" t="s">
        <v>2825</v>
      </c>
      <c r="J1330" s="387"/>
      <c r="K1330" s="383"/>
      <c r="L1330" s="387">
        <v>0</v>
      </c>
      <c r="M1330" s="201">
        <v>243.60099216583745</v>
      </c>
      <c r="N1330" s="201">
        <v>423.0996045</v>
      </c>
      <c r="O1330" s="201">
        <v>41.094000000000001</v>
      </c>
      <c r="P1330" s="387">
        <v>41.094000000000001</v>
      </c>
      <c r="Q1330" s="387">
        <v>423.0996045</v>
      </c>
      <c r="R1330" s="387">
        <v>243.60099216583745</v>
      </c>
      <c r="S1330" s="402">
        <v>224.91577421999844</v>
      </c>
      <c r="T1330" s="402">
        <v>224.91577421999844</v>
      </c>
      <c r="U1330" s="402"/>
      <c r="V1330" s="170">
        <v>156.43714435359863</v>
      </c>
    </row>
    <row r="1331" spans="1:22" x14ac:dyDescent="0.25">
      <c r="A1331">
        <v>0</v>
      </c>
      <c r="B1331" s="404"/>
      <c r="C1331" s="404"/>
      <c r="D1331" s="397"/>
      <c r="E1331" s="396"/>
      <c r="F1331" s="397" t="s">
        <v>619</v>
      </c>
      <c r="G1331" s="395"/>
      <c r="H1331" s="395" t="s">
        <v>1969</v>
      </c>
      <c r="I1331" s="394"/>
      <c r="J1331" s="387"/>
      <c r="K1331" s="383"/>
      <c r="L1331" s="387">
        <v>0</v>
      </c>
      <c r="M1331" s="201">
        <v>243.60099216583745</v>
      </c>
      <c r="N1331" s="201">
        <v>423.0996045</v>
      </c>
      <c r="O1331" s="201">
        <v>41.094000000000001</v>
      </c>
      <c r="P1331" s="387">
        <v>41.094000000000001</v>
      </c>
      <c r="Q1331" s="387">
        <v>423.0996045</v>
      </c>
      <c r="R1331" s="387">
        <v>243.60099216583745</v>
      </c>
      <c r="S1331" s="402">
        <v>224.91577421999844</v>
      </c>
      <c r="T1331" s="402">
        <v>224.91577421999844</v>
      </c>
      <c r="U1331" s="402"/>
      <c r="V1331" s="170">
        <v>156.43714435359863</v>
      </c>
    </row>
    <row r="1332" spans="1:22" x14ac:dyDescent="0.25">
      <c r="A1332">
        <v>0</v>
      </c>
      <c r="B1332" s="397" t="s">
        <v>2824</v>
      </c>
      <c r="C1332" s="397" t="s">
        <v>2973</v>
      </c>
      <c r="D1332" s="397" t="s">
        <v>1990</v>
      </c>
      <c r="E1332" s="396">
        <v>2249</v>
      </c>
      <c r="F1332" s="397" t="s">
        <v>3023</v>
      </c>
      <c r="G1332" s="395" t="s">
        <v>1988</v>
      </c>
      <c r="H1332" s="395" t="s">
        <v>1987</v>
      </c>
      <c r="I1332" s="445"/>
      <c r="J1332" s="399">
        <v>2.1834162538425517E-5</v>
      </c>
      <c r="K1332" s="400">
        <v>243.60101399999999</v>
      </c>
      <c r="L1332" s="387">
        <v>0</v>
      </c>
      <c r="M1332" s="201">
        <v>243.60099216583745</v>
      </c>
      <c r="N1332" s="201">
        <v>423.0996045</v>
      </c>
      <c r="O1332" s="201">
        <v>41.094000000000001</v>
      </c>
      <c r="P1332" s="387">
        <v>41.094000000000001</v>
      </c>
      <c r="Q1332" s="387">
        <v>423.0996045</v>
      </c>
      <c r="R1332" s="387">
        <v>243.60099216583745</v>
      </c>
      <c r="S1332" s="402">
        <v>224.91577421999844</v>
      </c>
      <c r="T1332" s="402">
        <v>224.91577421999844</v>
      </c>
      <c r="U1332" s="402"/>
      <c r="V1332" s="170">
        <v>156.43714435359863</v>
      </c>
    </row>
    <row r="1333" spans="1:22" x14ac:dyDescent="0.25">
      <c r="A1333">
        <v>0</v>
      </c>
      <c r="B1333" s="397"/>
      <c r="C1333" s="397"/>
      <c r="D1333" s="397"/>
      <c r="E1333" s="396"/>
      <c r="F1333" s="397"/>
      <c r="G1333" s="395"/>
      <c r="H1333" s="395"/>
      <c r="I1333" s="444"/>
      <c r="J1333" s="387"/>
      <c r="K1333" s="383"/>
      <c r="L1333" s="387">
        <v>0</v>
      </c>
      <c r="M1333" s="201">
        <v>243.60099216583745</v>
      </c>
      <c r="N1333" s="201">
        <v>423.0996045</v>
      </c>
      <c r="O1333" s="201">
        <v>41.094000000000001</v>
      </c>
      <c r="P1333" s="387">
        <v>41.094000000000001</v>
      </c>
      <c r="Q1333" s="387">
        <v>423.0996045</v>
      </c>
      <c r="R1333" s="387">
        <v>243.60099216583745</v>
      </c>
      <c r="S1333" s="387">
        <v>224.91577421999844</v>
      </c>
      <c r="T1333" s="387">
        <v>224.91577421999844</v>
      </c>
      <c r="U1333" s="387"/>
      <c r="V1333" s="222">
        <v>156.43714435359863</v>
      </c>
    </row>
    <row r="1334" spans="1:22" x14ac:dyDescent="0.25">
      <c r="A1334">
        <v>0</v>
      </c>
      <c r="B1334" s="404"/>
      <c r="C1334" s="404"/>
      <c r="D1334" s="397"/>
      <c r="E1334" s="396"/>
      <c r="F1334" s="397" t="s">
        <v>619</v>
      </c>
      <c r="G1334" s="395"/>
      <c r="H1334" s="395" t="s">
        <v>1962</v>
      </c>
      <c r="I1334" s="394"/>
      <c r="J1334" s="387"/>
      <c r="K1334" s="383"/>
      <c r="L1334" s="236">
        <v>0.12238</v>
      </c>
      <c r="M1334" s="201">
        <v>243.53980216583744</v>
      </c>
      <c r="N1334" s="201">
        <v>423.0996045</v>
      </c>
      <c r="O1334" s="201">
        <v>41.094000000000001</v>
      </c>
      <c r="P1334" s="387">
        <v>41.094000000000001</v>
      </c>
      <c r="Q1334" s="387">
        <v>423.0996045</v>
      </c>
      <c r="R1334" s="387">
        <v>243.47861216583746</v>
      </c>
      <c r="S1334" s="402">
        <v>224.97696421999842</v>
      </c>
      <c r="T1334" s="402">
        <v>225.03815421999843</v>
      </c>
      <c r="U1334" s="241" t="s">
        <v>3022</v>
      </c>
      <c r="V1334" s="170">
        <v>156.49833435359858</v>
      </c>
    </row>
    <row r="1335" spans="1:22" x14ac:dyDescent="0.25">
      <c r="A1335">
        <v>0</v>
      </c>
      <c r="B1335" s="397" t="s">
        <v>2824</v>
      </c>
      <c r="C1335" s="397" t="s">
        <v>2973</v>
      </c>
      <c r="D1335" s="397" t="s">
        <v>1981</v>
      </c>
      <c r="E1335" s="396">
        <v>2251</v>
      </c>
      <c r="F1335" s="397" t="s">
        <v>3021</v>
      </c>
      <c r="G1335" s="395" t="s">
        <v>1979</v>
      </c>
      <c r="H1335" s="395" t="s">
        <v>1978</v>
      </c>
      <c r="I1335" s="394">
        <v>63</v>
      </c>
      <c r="J1335" s="399"/>
      <c r="K1335" s="383"/>
      <c r="L1335" s="387">
        <v>7.4999999999999997E-2</v>
      </c>
      <c r="M1335" s="201">
        <v>243.44111216583747</v>
      </c>
      <c r="N1335" s="201">
        <v>423.0996045</v>
      </c>
      <c r="O1335" s="201">
        <v>41.094000000000001</v>
      </c>
      <c r="P1335" s="387">
        <v>41.094000000000001</v>
      </c>
      <c r="Q1335" s="387">
        <v>423.0996045</v>
      </c>
      <c r="R1335" s="387">
        <v>243.40361216583747</v>
      </c>
      <c r="S1335" s="402">
        <v>225.07565421999843</v>
      </c>
      <c r="T1335" s="402">
        <v>225.11315421999842</v>
      </c>
      <c r="U1335" s="402"/>
      <c r="V1335" s="201">
        <v>156.59702435359861</v>
      </c>
    </row>
    <row r="1336" spans="1:22" x14ac:dyDescent="0.25">
      <c r="A1336">
        <v>0</v>
      </c>
      <c r="B1336" s="404"/>
      <c r="C1336" s="404"/>
      <c r="D1336" s="404"/>
      <c r="E1336" s="427"/>
      <c r="F1336" s="397" t="s">
        <v>619</v>
      </c>
      <c r="G1336" s="395"/>
      <c r="H1336" s="395"/>
      <c r="I1336" s="394"/>
      <c r="J1336" s="399"/>
      <c r="K1336" s="383"/>
      <c r="L1336" s="387">
        <v>0.12</v>
      </c>
      <c r="M1336" s="201">
        <v>243.34361216583747</v>
      </c>
      <c r="N1336" s="201">
        <v>423.0996045</v>
      </c>
      <c r="O1336" s="201">
        <v>41.094000000000001</v>
      </c>
      <c r="P1336" s="387">
        <v>41.094000000000001</v>
      </c>
      <c r="Q1336" s="387">
        <v>423.0996045</v>
      </c>
      <c r="R1336" s="387">
        <v>243.28361216583747</v>
      </c>
      <c r="S1336" s="402">
        <v>225.17315421999842</v>
      </c>
      <c r="T1336" s="402">
        <v>225.23315421999843</v>
      </c>
      <c r="U1336" s="402"/>
      <c r="V1336" s="170">
        <v>156.69452435359858</v>
      </c>
    </row>
    <row r="1337" spans="1:22" x14ac:dyDescent="0.25">
      <c r="A1337">
        <v>0</v>
      </c>
      <c r="B1337" s="404" t="s">
        <v>2824</v>
      </c>
      <c r="C1337" s="404" t="s">
        <v>2973</v>
      </c>
      <c r="D1337" s="404" t="s">
        <v>1956</v>
      </c>
      <c r="E1337" s="403">
        <v>2254</v>
      </c>
      <c r="F1337" s="397" t="s">
        <v>3020</v>
      </c>
      <c r="G1337" s="395" t="s">
        <v>1982</v>
      </c>
      <c r="H1337" s="395" t="s">
        <v>1953</v>
      </c>
      <c r="I1337" s="394">
        <v>50</v>
      </c>
      <c r="J1337" s="387"/>
      <c r="K1337" s="383"/>
      <c r="L1337" s="402">
        <v>0.25</v>
      </c>
      <c r="M1337" s="201">
        <v>243.15861216583747</v>
      </c>
      <c r="N1337" s="201">
        <v>423.0996045</v>
      </c>
      <c r="O1337" s="201">
        <v>41.094000000000001</v>
      </c>
      <c r="P1337" s="387">
        <v>41.094000000000001</v>
      </c>
      <c r="Q1337" s="387">
        <v>423.0996045</v>
      </c>
      <c r="R1337" s="387">
        <v>243.03361216583747</v>
      </c>
      <c r="S1337" s="402">
        <v>225.35815421999843</v>
      </c>
      <c r="T1337" s="402">
        <v>225.48315421999843</v>
      </c>
      <c r="U1337" s="402"/>
      <c r="V1337" s="170">
        <v>156.87952435359858</v>
      </c>
    </row>
    <row r="1338" spans="1:22" x14ac:dyDescent="0.25">
      <c r="A1338">
        <v>0</v>
      </c>
      <c r="B1338" s="404"/>
      <c r="C1338" s="404"/>
      <c r="D1338" s="404"/>
      <c r="E1338" s="427"/>
      <c r="F1338" s="397" t="s">
        <v>619</v>
      </c>
      <c r="G1338" s="395"/>
      <c r="H1338" s="395"/>
      <c r="I1338" s="394"/>
      <c r="J1338" s="399">
        <v>2.283416250747905E-5</v>
      </c>
      <c r="K1338" s="383"/>
      <c r="L1338" s="216">
        <v>9.2506000000000005E-2</v>
      </c>
      <c r="M1338" s="201">
        <v>242.98735916583746</v>
      </c>
      <c r="N1338" s="201">
        <v>423.0996045</v>
      </c>
      <c r="O1338" s="201">
        <v>41.094000000000001</v>
      </c>
      <c r="P1338" s="387">
        <v>41.094000000000001</v>
      </c>
      <c r="Q1338" s="387">
        <v>423.0996045</v>
      </c>
      <c r="R1338" s="387">
        <v>242.94110616583748</v>
      </c>
      <c r="S1338" s="402">
        <v>225.5294072199984</v>
      </c>
      <c r="T1338" s="402">
        <v>225.57566021999841</v>
      </c>
      <c r="U1338" s="402"/>
      <c r="V1338" s="170">
        <v>157.05077735359856</v>
      </c>
    </row>
    <row r="1339" spans="1:22" x14ac:dyDescent="0.25">
      <c r="A1339">
        <v>0</v>
      </c>
      <c r="B1339" s="404" t="s">
        <v>2824</v>
      </c>
      <c r="C1339" s="404" t="s">
        <v>2973</v>
      </c>
      <c r="D1339" s="404" t="s">
        <v>1961</v>
      </c>
      <c r="E1339" s="403">
        <v>2257</v>
      </c>
      <c r="F1339" s="397" t="s">
        <v>3019</v>
      </c>
      <c r="G1339" s="395" t="s">
        <v>1984</v>
      </c>
      <c r="H1339" s="395" t="s">
        <v>1958</v>
      </c>
      <c r="I1339" s="394">
        <v>50</v>
      </c>
      <c r="J1339" s="387">
        <v>242.841129</v>
      </c>
      <c r="K1339" s="383">
        <v>242.84110616583749</v>
      </c>
      <c r="L1339" s="402">
        <v>0.2</v>
      </c>
      <c r="M1339" s="201">
        <v>242.84110616583749</v>
      </c>
      <c r="N1339" s="201">
        <v>423.0996045</v>
      </c>
      <c r="O1339" s="201">
        <v>41.094000000000001</v>
      </c>
      <c r="P1339" s="387">
        <v>41.094000000000001</v>
      </c>
      <c r="Q1339" s="387">
        <v>423.0996045</v>
      </c>
      <c r="R1339" s="387">
        <v>242.74110616583749</v>
      </c>
      <c r="S1339" s="402">
        <v>225.67566021999841</v>
      </c>
      <c r="T1339" s="402">
        <v>225.7756602199984</v>
      </c>
      <c r="U1339" s="402"/>
      <c r="V1339" s="170">
        <v>157.19703035359856</v>
      </c>
    </row>
    <row r="1340" spans="1:22" x14ac:dyDescent="0.25">
      <c r="A1340">
        <v>0</v>
      </c>
      <c r="B1340" s="404"/>
      <c r="C1340" s="404"/>
      <c r="D1340" s="404"/>
      <c r="E1340" s="403"/>
      <c r="F1340" s="397"/>
      <c r="G1340" s="395"/>
      <c r="H1340" s="395"/>
      <c r="I1340" s="394"/>
      <c r="J1340" s="387"/>
      <c r="K1340" s="383"/>
      <c r="L1340" s="402">
        <v>0</v>
      </c>
      <c r="M1340" s="201">
        <v>242.74110616583749</v>
      </c>
      <c r="N1340" s="201">
        <v>423.0996045</v>
      </c>
      <c r="O1340" s="201">
        <v>41.094000000000001</v>
      </c>
      <c r="P1340" s="387">
        <v>41.094000000000001</v>
      </c>
      <c r="Q1340" s="387">
        <v>423.0996045</v>
      </c>
      <c r="R1340" s="387">
        <v>242.74110616583749</v>
      </c>
      <c r="S1340" s="402">
        <v>225.7756602199984</v>
      </c>
      <c r="T1340" s="402">
        <v>225.7756602199984</v>
      </c>
      <c r="U1340" s="402"/>
      <c r="V1340" s="170">
        <v>157.29703035359859</v>
      </c>
    </row>
    <row r="1341" spans="1:22" x14ac:dyDescent="0.25">
      <c r="A1341">
        <v>0</v>
      </c>
      <c r="B1341" s="397"/>
      <c r="C1341" s="397"/>
      <c r="D1341" s="397"/>
      <c r="E1341" s="396"/>
      <c r="F1341" s="397"/>
      <c r="G1341" s="395"/>
      <c r="H1341" s="395"/>
      <c r="I1341" s="394"/>
      <c r="J1341" s="387"/>
      <c r="K1341" s="383"/>
      <c r="L1341" s="216">
        <v>0.10749400000000001</v>
      </c>
      <c r="M1341" s="201">
        <v>242.68735916583751</v>
      </c>
      <c r="N1341" s="201">
        <v>423.0996045</v>
      </c>
      <c r="O1341" s="201">
        <v>41.094000000000001</v>
      </c>
      <c r="P1341" s="387">
        <v>41.094000000000001</v>
      </c>
      <c r="Q1341" s="387">
        <v>423.0996045</v>
      </c>
      <c r="R1341" s="387">
        <v>242.63361216583749</v>
      </c>
      <c r="S1341" s="402">
        <v>225.82940721999842</v>
      </c>
      <c r="T1341" s="402">
        <v>225.8831542199984</v>
      </c>
      <c r="U1341" s="402"/>
      <c r="V1341" s="170">
        <v>157.35077735359857</v>
      </c>
    </row>
    <row r="1342" spans="1:22" x14ac:dyDescent="0.25">
      <c r="A1342">
        <v>0</v>
      </c>
      <c r="B1342" s="404"/>
      <c r="C1342" s="404"/>
      <c r="D1342" s="406"/>
      <c r="E1342" s="396"/>
      <c r="F1342" s="397"/>
      <c r="G1342" s="405"/>
      <c r="H1342" s="395"/>
      <c r="I1342" s="394"/>
      <c r="J1342" s="387"/>
      <c r="K1342" s="383"/>
      <c r="L1342" s="387">
        <v>0</v>
      </c>
      <c r="M1342" s="201">
        <v>242.63361216583749</v>
      </c>
      <c r="N1342" s="201">
        <v>423.0996045</v>
      </c>
      <c r="O1342" s="201">
        <v>41.094000000000001</v>
      </c>
      <c r="P1342" s="387">
        <v>41.094000000000001</v>
      </c>
      <c r="Q1342" s="387">
        <v>423.0996045</v>
      </c>
      <c r="R1342" s="387">
        <v>242.63361216583749</v>
      </c>
      <c r="S1342" s="402">
        <v>225.8831542199984</v>
      </c>
      <c r="T1342" s="402">
        <v>225.8831542199984</v>
      </c>
      <c r="U1342" s="402"/>
      <c r="V1342" s="170">
        <v>157.40452435359856</v>
      </c>
    </row>
    <row r="1343" spans="1:22" x14ac:dyDescent="0.25">
      <c r="A1343">
        <v>0</v>
      </c>
      <c r="B1343" s="404" t="s">
        <v>2824</v>
      </c>
      <c r="C1343" s="404" t="s">
        <v>2973</v>
      </c>
      <c r="D1343" s="404" t="s">
        <v>1947</v>
      </c>
      <c r="E1343" s="403">
        <v>2260</v>
      </c>
      <c r="F1343" s="397" t="s">
        <v>3018</v>
      </c>
      <c r="G1343" s="395" t="s">
        <v>1982</v>
      </c>
      <c r="H1343" s="395" t="s">
        <v>1944</v>
      </c>
      <c r="I1343" s="394">
        <v>50</v>
      </c>
      <c r="J1343" s="387"/>
      <c r="K1343" s="383"/>
      <c r="L1343" s="387">
        <v>0.25</v>
      </c>
      <c r="M1343" s="201">
        <v>242.50861216583749</v>
      </c>
      <c r="N1343" s="201">
        <v>423.0996045</v>
      </c>
      <c r="O1343" s="201">
        <v>41.094000000000001</v>
      </c>
      <c r="P1343" s="387">
        <v>41.094000000000001</v>
      </c>
      <c r="Q1343" s="387">
        <v>423.0996045</v>
      </c>
      <c r="R1343" s="387">
        <v>242.38361216583749</v>
      </c>
      <c r="S1343" s="402">
        <v>226.0081542199984</v>
      </c>
      <c r="T1343" s="402">
        <v>226.1331542199984</v>
      </c>
      <c r="U1343" s="402"/>
      <c r="V1343" s="170">
        <v>157.52952435359856</v>
      </c>
    </row>
    <row r="1344" spans="1:22" x14ac:dyDescent="0.25">
      <c r="A1344">
        <v>0</v>
      </c>
      <c r="B1344" s="404"/>
      <c r="C1344" s="404"/>
      <c r="D1344" s="404"/>
      <c r="E1344" s="403"/>
      <c r="F1344" s="397"/>
      <c r="G1344" s="395"/>
      <c r="H1344" s="397" t="s">
        <v>2417</v>
      </c>
      <c r="I1344" s="394"/>
      <c r="J1344" s="387"/>
      <c r="K1344" s="383"/>
      <c r="L1344" s="387">
        <v>9.8000000000000004E-2</v>
      </c>
      <c r="M1344" s="201">
        <v>242.33461216583748</v>
      </c>
      <c r="N1344" s="201">
        <v>423.0996045</v>
      </c>
      <c r="O1344" s="201">
        <v>41.094000000000001</v>
      </c>
      <c r="P1344" s="387">
        <v>41.094000000000001</v>
      </c>
      <c r="Q1344" s="387">
        <v>423.0996045</v>
      </c>
      <c r="R1344" s="387">
        <v>242.28561216583748</v>
      </c>
      <c r="S1344" s="402">
        <v>226.18215421999841</v>
      </c>
      <c r="T1344" s="402">
        <v>226.23115421999842</v>
      </c>
      <c r="U1344" s="402"/>
      <c r="V1344" s="170">
        <v>157.7035243535986</v>
      </c>
    </row>
    <row r="1345" spans="1:22" x14ac:dyDescent="0.25">
      <c r="A1345">
        <v>0</v>
      </c>
      <c r="B1345" s="404"/>
      <c r="C1345" s="397"/>
      <c r="D1345" s="397"/>
      <c r="E1345" s="396"/>
      <c r="F1345" s="397"/>
      <c r="G1345" s="395"/>
      <c r="H1345" s="395"/>
      <c r="I1345" s="394"/>
      <c r="J1345" s="399">
        <v>2.283416250747905E-5</v>
      </c>
      <c r="K1345" s="383"/>
      <c r="L1345" s="216">
        <v>8.4251000000000006E-2</v>
      </c>
      <c r="M1345" s="201">
        <v>242.24348666583748</v>
      </c>
      <c r="N1345" s="201">
        <v>423.0996045</v>
      </c>
      <c r="O1345" s="201">
        <v>41.094000000000001</v>
      </c>
      <c r="P1345" s="387">
        <v>41.094000000000001</v>
      </c>
      <c r="Q1345" s="387">
        <v>423.0996045</v>
      </c>
      <c r="R1345" s="387">
        <v>242.20136116583748</v>
      </c>
      <c r="S1345" s="402">
        <v>226.27327971999841</v>
      </c>
      <c r="T1345" s="402">
        <v>226.31540521999841</v>
      </c>
      <c r="U1345" s="402"/>
      <c r="V1345" s="170">
        <v>157.79464985359857</v>
      </c>
    </row>
    <row r="1346" spans="1:22" x14ac:dyDescent="0.25">
      <c r="A1346">
        <v>0</v>
      </c>
      <c r="B1346" s="307" t="s">
        <v>2824</v>
      </c>
      <c r="C1346" s="307" t="s">
        <v>2973</v>
      </c>
      <c r="D1346" s="307" t="s">
        <v>2304</v>
      </c>
      <c r="E1346" s="308">
        <v>2263</v>
      </c>
      <c r="F1346" s="307" t="s">
        <v>3017</v>
      </c>
      <c r="G1346" s="219" t="s">
        <v>3016</v>
      </c>
      <c r="H1346" s="219" t="s">
        <v>3015</v>
      </c>
      <c r="I1346" s="394"/>
      <c r="J1346" s="387">
        <v>242.20138399999999</v>
      </c>
      <c r="K1346" s="383">
        <v>242.20136116583748</v>
      </c>
      <c r="L1346" s="216">
        <v>0</v>
      </c>
      <c r="M1346" s="201">
        <v>242.20136116583748</v>
      </c>
      <c r="N1346" s="201">
        <v>423.0996045</v>
      </c>
      <c r="O1346" s="201">
        <v>41.094000000000001</v>
      </c>
      <c r="P1346" s="387">
        <v>41.094000000000001</v>
      </c>
      <c r="Q1346" s="387">
        <v>423.0996045</v>
      </c>
      <c r="R1346" s="387">
        <v>242.20136116583748</v>
      </c>
      <c r="S1346" s="402">
        <v>226.31540521999841</v>
      </c>
      <c r="T1346" s="402">
        <v>226.31540521999841</v>
      </c>
      <c r="U1346" s="402"/>
      <c r="V1346" s="170">
        <v>157.83677535359857</v>
      </c>
    </row>
    <row r="1347" spans="1:22" x14ac:dyDescent="0.25">
      <c r="A1347">
        <v>0</v>
      </c>
      <c r="B1347" s="307"/>
      <c r="C1347" s="307"/>
      <c r="D1347" s="307"/>
      <c r="E1347" s="308"/>
      <c r="F1347" s="307"/>
      <c r="G1347" s="219"/>
      <c r="H1347" s="219"/>
      <c r="I1347" s="394"/>
      <c r="J1347" s="399">
        <v>2.2834162535900759E-5</v>
      </c>
      <c r="K1347" s="383"/>
      <c r="L1347" s="216">
        <v>8.3750000000000005E-2</v>
      </c>
      <c r="M1347" s="201">
        <v>242.15948616583748</v>
      </c>
      <c r="N1347" s="201">
        <v>423.0996045</v>
      </c>
      <c r="O1347" s="201">
        <v>41.094000000000001</v>
      </c>
      <c r="P1347" s="387">
        <v>41.094000000000001</v>
      </c>
      <c r="Q1347" s="387">
        <v>423.0996045</v>
      </c>
      <c r="R1347" s="387">
        <v>242.11761116583747</v>
      </c>
      <c r="S1347" s="402">
        <v>226.35728021999842</v>
      </c>
      <c r="T1347" s="402">
        <v>226.39915521999842</v>
      </c>
      <c r="U1347" s="402"/>
      <c r="V1347" s="170">
        <v>157.87865035359857</v>
      </c>
    </row>
    <row r="1348" spans="1:22" x14ac:dyDescent="0.25">
      <c r="A1348">
        <v>0</v>
      </c>
      <c r="B1348" s="307" t="s">
        <v>2824</v>
      </c>
      <c r="C1348" s="307" t="s">
        <v>2973</v>
      </c>
      <c r="D1348" s="307" t="s">
        <v>474</v>
      </c>
      <c r="E1348" s="308">
        <v>2264</v>
      </c>
      <c r="F1348" s="307" t="s">
        <v>3014</v>
      </c>
      <c r="G1348" s="219" t="s">
        <v>2969</v>
      </c>
      <c r="H1348" s="219" t="s">
        <v>1975</v>
      </c>
      <c r="I1348" s="394"/>
      <c r="J1348" s="387">
        <v>242.067634</v>
      </c>
      <c r="K1348" s="383">
        <v>242.06761116583746</v>
      </c>
      <c r="L1348" s="216">
        <v>0.1</v>
      </c>
      <c r="M1348" s="201">
        <v>242.06761116583749</v>
      </c>
      <c r="N1348" s="201">
        <v>423.0996045</v>
      </c>
      <c r="O1348" s="201">
        <v>41.094000000000001</v>
      </c>
      <c r="P1348" s="387">
        <v>41.094000000000001</v>
      </c>
      <c r="Q1348" s="387">
        <v>423.0996045</v>
      </c>
      <c r="R1348" s="387">
        <v>242.01761116583748</v>
      </c>
      <c r="S1348" s="402">
        <v>226.4491552199984</v>
      </c>
      <c r="T1348" s="402">
        <v>226.49915521999841</v>
      </c>
      <c r="U1348" s="402"/>
      <c r="V1348" s="170">
        <v>157.97052535359859</v>
      </c>
    </row>
    <row r="1349" spans="1:22" x14ac:dyDescent="0.25">
      <c r="A1349">
        <v>0</v>
      </c>
      <c r="B1349" s="406"/>
      <c r="C1349" s="406"/>
      <c r="D1349" s="406"/>
      <c r="E1349" s="407"/>
      <c r="F1349" s="406"/>
      <c r="G1349" s="405"/>
      <c r="H1349" s="405"/>
      <c r="I1349" s="394"/>
      <c r="J1349" s="387"/>
      <c r="K1349" s="383"/>
      <c r="L1349" s="216">
        <v>0.20355200000000001</v>
      </c>
      <c r="M1349" s="201">
        <v>241.91583516583748</v>
      </c>
      <c r="N1349" s="201">
        <v>423.0996045</v>
      </c>
      <c r="O1349" s="201">
        <v>41.094000000000001</v>
      </c>
      <c r="P1349" s="387">
        <v>41.094000000000001</v>
      </c>
      <c r="Q1349" s="387">
        <v>423.0996045</v>
      </c>
      <c r="R1349" s="387">
        <v>241.81405916583748</v>
      </c>
      <c r="S1349" s="402">
        <v>226.60093121999842</v>
      </c>
      <c r="T1349" s="402">
        <v>226.70270721999842</v>
      </c>
      <c r="U1349" s="402"/>
      <c r="V1349" s="170">
        <v>158.12230135359857</v>
      </c>
    </row>
    <row r="1350" spans="1:22" x14ac:dyDescent="0.25">
      <c r="A1350">
        <v>0</v>
      </c>
      <c r="B1350" s="397" t="s">
        <v>2824</v>
      </c>
      <c r="C1350" s="397" t="s">
        <v>2973</v>
      </c>
      <c r="D1350" s="397" t="s">
        <v>1967</v>
      </c>
      <c r="E1350" s="396">
        <v>2267</v>
      </c>
      <c r="F1350" s="397" t="s">
        <v>3013</v>
      </c>
      <c r="G1350" s="395" t="s">
        <v>2851</v>
      </c>
      <c r="H1350" s="395" t="s">
        <v>2946</v>
      </c>
      <c r="I1350" s="394"/>
      <c r="J1350" s="399">
        <v>2.2834162535900759E-5</v>
      </c>
      <c r="K1350" s="443"/>
      <c r="L1350" s="216">
        <v>0</v>
      </c>
      <c r="M1350" s="201">
        <v>241.81405916583748</v>
      </c>
      <c r="N1350" s="201">
        <v>423.0996045</v>
      </c>
      <c r="O1350" s="201">
        <v>41.094000000000001</v>
      </c>
      <c r="P1350" s="387">
        <v>41.094000000000001</v>
      </c>
      <c r="Q1350" s="387">
        <v>423.0996045</v>
      </c>
      <c r="R1350" s="387">
        <v>241.81405916583748</v>
      </c>
      <c r="S1350" s="402">
        <v>226.70270721999842</v>
      </c>
      <c r="T1350" s="402">
        <v>226.70270721999842</v>
      </c>
      <c r="U1350" s="402"/>
      <c r="V1350" s="170">
        <v>158.2240773535986</v>
      </c>
    </row>
    <row r="1351" spans="1:22" x14ac:dyDescent="0.25">
      <c r="A1351">
        <v>0</v>
      </c>
      <c r="B1351" s="404" t="s">
        <v>2824</v>
      </c>
      <c r="C1351" s="404" t="s">
        <v>2973</v>
      </c>
      <c r="D1351" s="404" t="s">
        <v>2152</v>
      </c>
      <c r="E1351" s="403">
        <v>2267</v>
      </c>
      <c r="F1351" s="397" t="s">
        <v>3012</v>
      </c>
      <c r="G1351" s="395" t="s">
        <v>2150</v>
      </c>
      <c r="H1351" s="395" t="s">
        <v>2149</v>
      </c>
      <c r="I1351" s="394"/>
      <c r="J1351" s="387">
        <v>241.81408200000001</v>
      </c>
      <c r="K1351" s="383">
        <v>241.81405916583748</v>
      </c>
      <c r="L1351" s="216">
        <v>0</v>
      </c>
      <c r="M1351" s="201">
        <v>241.81405916583748</v>
      </c>
      <c r="N1351" s="201">
        <v>423.0996045</v>
      </c>
      <c r="O1351" s="201">
        <v>41.094000000000001</v>
      </c>
      <c r="P1351" s="387">
        <v>41.094000000000001</v>
      </c>
      <c r="Q1351" s="387">
        <v>423.0996045</v>
      </c>
      <c r="R1351" s="387">
        <v>241.81405916583748</v>
      </c>
      <c r="S1351" s="402">
        <v>226.70270721999842</v>
      </c>
      <c r="T1351" s="402">
        <v>226.70270721999842</v>
      </c>
      <c r="U1351" s="402"/>
      <c r="V1351" s="170">
        <v>158.2240773535986</v>
      </c>
    </row>
    <row r="1352" spans="1:22" x14ac:dyDescent="0.25">
      <c r="A1352">
        <v>0</v>
      </c>
      <c r="B1352" s="404"/>
      <c r="C1352" s="404"/>
      <c r="D1352" s="404"/>
      <c r="E1352" s="403"/>
      <c r="F1352" s="397"/>
      <c r="G1352" s="395"/>
      <c r="H1352" s="395"/>
      <c r="I1352" s="438">
        <v>0.69455299999999998</v>
      </c>
      <c r="J1352" s="387"/>
      <c r="K1352" s="443"/>
      <c r="L1352" s="216">
        <v>0</v>
      </c>
      <c r="M1352" s="201">
        <v>241.81405916583748</v>
      </c>
      <c r="N1352" s="201">
        <v>423.0996045</v>
      </c>
      <c r="O1352" s="201">
        <v>41.094000000000001</v>
      </c>
      <c r="P1352" s="387">
        <v>41.094000000000001</v>
      </c>
      <c r="Q1352" s="387">
        <v>423.0996045</v>
      </c>
      <c r="R1352" s="387">
        <v>241.81405916583748</v>
      </c>
      <c r="S1352" s="402">
        <v>226.70270721999842</v>
      </c>
      <c r="T1352" s="402">
        <v>226.70270721999842</v>
      </c>
      <c r="U1352" s="402"/>
      <c r="V1352" s="170">
        <v>158.2240773535986</v>
      </c>
    </row>
    <row r="1353" spans="1:22" x14ac:dyDescent="0.25">
      <c r="A1353">
        <v>0</v>
      </c>
      <c r="B1353" s="397"/>
      <c r="C1353" s="397"/>
      <c r="D1353" s="397"/>
      <c r="E1353" s="396"/>
      <c r="F1353" s="397"/>
      <c r="G1353" s="395"/>
      <c r="H1353" s="219" t="s">
        <v>2875</v>
      </c>
      <c r="I1353" s="395"/>
      <c r="J1353" s="387"/>
      <c r="K1353" s="383"/>
      <c r="L1353" s="216">
        <v>0.282447</v>
      </c>
      <c r="M1353" s="201">
        <v>241.67283566583748</v>
      </c>
      <c r="N1353" s="201">
        <v>423.0996045</v>
      </c>
      <c r="O1353" s="201">
        <v>41.094000000000001</v>
      </c>
      <c r="P1353" s="387">
        <v>41.094000000000001</v>
      </c>
      <c r="Q1353" s="387">
        <v>423.0996045</v>
      </c>
      <c r="R1353" s="387">
        <v>241.53161216583749</v>
      </c>
      <c r="S1353" s="402">
        <v>226.84393071999841</v>
      </c>
      <c r="T1353" s="402">
        <v>226.98515421999841</v>
      </c>
      <c r="U1353" s="402"/>
      <c r="V1353" s="170">
        <v>158.36530085359857</v>
      </c>
    </row>
    <row r="1354" spans="1:22" x14ac:dyDescent="0.25">
      <c r="A1354">
        <v>0</v>
      </c>
      <c r="B1354" s="404"/>
      <c r="C1354" s="404"/>
      <c r="D1354" s="404"/>
      <c r="E1354" s="403"/>
      <c r="F1354" s="397"/>
      <c r="G1354" s="395"/>
      <c r="H1354" s="397" t="s">
        <v>2417</v>
      </c>
      <c r="I1354" s="394"/>
      <c r="J1354" s="387"/>
      <c r="K1354" s="383"/>
      <c r="L1354" s="387">
        <v>9.8000000000000004E-2</v>
      </c>
      <c r="M1354" s="201">
        <v>241.48261216583748</v>
      </c>
      <c r="N1354" s="201">
        <v>423.0996045</v>
      </c>
      <c r="O1354" s="201">
        <v>41.094000000000001</v>
      </c>
      <c r="P1354" s="387">
        <v>41.094000000000001</v>
      </c>
      <c r="Q1354" s="387">
        <v>423.0996045</v>
      </c>
      <c r="R1354" s="387">
        <v>241.43361216583747</v>
      </c>
      <c r="S1354" s="402">
        <v>227.03415421999841</v>
      </c>
      <c r="T1354" s="402">
        <v>227.08315421999842</v>
      </c>
      <c r="U1354" s="402"/>
      <c r="V1354" s="170">
        <v>158.55552435359857</v>
      </c>
    </row>
    <row r="1355" spans="1:22" x14ac:dyDescent="0.25">
      <c r="A1355">
        <v>0</v>
      </c>
      <c r="B1355" s="404" t="s">
        <v>2824</v>
      </c>
      <c r="C1355" s="404" t="s">
        <v>2973</v>
      </c>
      <c r="D1355" s="404" t="s">
        <v>1956</v>
      </c>
      <c r="E1355" s="403">
        <v>2272</v>
      </c>
      <c r="F1355" s="397" t="s">
        <v>3011</v>
      </c>
      <c r="G1355" s="395" t="s">
        <v>1982</v>
      </c>
      <c r="H1355" s="395" t="s">
        <v>1953</v>
      </c>
      <c r="I1355" s="394">
        <v>50</v>
      </c>
      <c r="J1355" s="387"/>
      <c r="K1355" s="383"/>
      <c r="L1355" s="387">
        <v>0.25</v>
      </c>
      <c r="M1355" s="201">
        <v>241.30861216583747</v>
      </c>
      <c r="N1355" s="201">
        <v>423.0996045</v>
      </c>
      <c r="O1355" s="201">
        <v>41.094000000000001</v>
      </c>
      <c r="P1355" s="387">
        <v>41.094000000000001</v>
      </c>
      <c r="Q1355" s="387">
        <v>423.0996045</v>
      </c>
      <c r="R1355" s="387">
        <v>241.18361216583747</v>
      </c>
      <c r="S1355" s="402">
        <v>227.20815421999842</v>
      </c>
      <c r="T1355" s="402">
        <v>227.33315421999842</v>
      </c>
      <c r="U1355" s="402"/>
      <c r="V1355" s="170">
        <v>158.72952435359861</v>
      </c>
    </row>
    <row r="1356" spans="1:22" x14ac:dyDescent="0.25">
      <c r="A1356">
        <v>0</v>
      </c>
      <c r="B1356" s="404"/>
      <c r="C1356" s="404"/>
      <c r="D1356" s="404"/>
      <c r="E1356" s="403"/>
      <c r="F1356" s="397"/>
      <c r="G1356" s="395"/>
      <c r="H1356" s="395"/>
      <c r="I1356" s="394"/>
      <c r="J1356" s="399">
        <v>2.283416250747905E-5</v>
      </c>
      <c r="K1356" s="442">
        <v>-5.0805999999999997E-2</v>
      </c>
      <c r="L1356" s="415">
        <v>0.138656</v>
      </c>
      <c r="M1356" s="201">
        <v>241.11428416583749</v>
      </c>
      <c r="N1356" s="201">
        <v>423.0996045</v>
      </c>
      <c r="O1356" s="201">
        <v>41.094000000000001</v>
      </c>
      <c r="P1356" s="387">
        <v>41.094000000000001</v>
      </c>
      <c r="Q1356" s="387">
        <v>423.0996045</v>
      </c>
      <c r="R1356" s="387">
        <v>241.04495616583748</v>
      </c>
      <c r="S1356" s="402">
        <v>227.4024822199984</v>
      </c>
      <c r="T1356" s="402">
        <v>227.47181021999842</v>
      </c>
      <c r="U1356" s="402"/>
      <c r="V1356" s="170">
        <v>158.92385235359859</v>
      </c>
    </row>
    <row r="1357" spans="1:22" x14ac:dyDescent="0.25">
      <c r="A1357">
        <v>0</v>
      </c>
      <c r="B1357" s="404" t="s">
        <v>2824</v>
      </c>
      <c r="C1357" s="404" t="s">
        <v>2973</v>
      </c>
      <c r="D1357" s="404" t="s">
        <v>1961</v>
      </c>
      <c r="E1357" s="403">
        <v>2276</v>
      </c>
      <c r="F1357" s="397" t="s">
        <v>3010</v>
      </c>
      <c r="G1357" s="395" t="s">
        <v>1984</v>
      </c>
      <c r="H1357" s="395" t="s">
        <v>1958</v>
      </c>
      <c r="I1357" s="394">
        <v>50</v>
      </c>
      <c r="J1357" s="387">
        <v>240.94497899999999</v>
      </c>
      <c r="K1357" s="383">
        <v>240.94495616583748</v>
      </c>
      <c r="L1357" s="216">
        <v>0.2</v>
      </c>
      <c r="M1357" s="201">
        <v>240.94495616583748</v>
      </c>
      <c r="N1357" s="201">
        <v>423.0996045</v>
      </c>
      <c r="O1357" s="201">
        <v>41.094000000000001</v>
      </c>
      <c r="P1357" s="387">
        <v>41.094000000000001</v>
      </c>
      <c r="Q1357" s="387">
        <v>423.0996045</v>
      </c>
      <c r="R1357" s="387">
        <v>240.84495616583749</v>
      </c>
      <c r="S1357" s="402">
        <v>227.57181021999841</v>
      </c>
      <c r="T1357" s="402">
        <v>227.67181021999841</v>
      </c>
      <c r="U1357" s="402"/>
      <c r="V1357" s="170">
        <v>159.0931803535986</v>
      </c>
    </row>
    <row r="1358" spans="1:22" x14ac:dyDescent="0.25">
      <c r="A1358">
        <v>0</v>
      </c>
      <c r="B1358" s="404"/>
      <c r="C1358" s="404"/>
      <c r="D1358" s="404"/>
      <c r="E1358" s="403"/>
      <c r="F1358" s="397"/>
      <c r="G1358" s="395"/>
      <c r="H1358" s="395"/>
      <c r="I1358" s="394"/>
      <c r="J1358" s="399">
        <v>2.1834162510003807E-5</v>
      </c>
      <c r="K1358" s="400">
        <v>-5.2700999999999998E-2</v>
      </c>
      <c r="L1358" s="415">
        <v>0.13939400000000002</v>
      </c>
      <c r="M1358" s="201">
        <v>240.7752591658375</v>
      </c>
      <c r="N1358" s="201">
        <v>423.0996045</v>
      </c>
      <c r="O1358" s="201">
        <v>41.094000000000001</v>
      </c>
      <c r="P1358" s="387">
        <v>41.094000000000001</v>
      </c>
      <c r="Q1358" s="387">
        <v>423.0996045</v>
      </c>
      <c r="R1358" s="387">
        <v>240.70556216583748</v>
      </c>
      <c r="S1358" s="402">
        <v>227.74150721999843</v>
      </c>
      <c r="T1358" s="402">
        <v>227.81120421999842</v>
      </c>
      <c r="U1358" s="402"/>
      <c r="V1358" s="170">
        <v>159.26287735359858</v>
      </c>
    </row>
    <row r="1359" spans="1:22" x14ac:dyDescent="0.25">
      <c r="A1359">
        <v>0</v>
      </c>
      <c r="B1359" s="404" t="s">
        <v>2824</v>
      </c>
      <c r="C1359" s="404" t="s">
        <v>2973</v>
      </c>
      <c r="D1359" s="397" t="s">
        <v>111</v>
      </c>
      <c r="E1359" s="403">
        <v>2278</v>
      </c>
      <c r="F1359" s="397" t="s">
        <v>1717</v>
      </c>
      <c r="G1359" s="395" t="s">
        <v>1974</v>
      </c>
      <c r="H1359" s="395" t="s">
        <v>1951</v>
      </c>
      <c r="I1359" s="394">
        <v>47.5</v>
      </c>
      <c r="J1359" s="387">
        <v>240.70558399999999</v>
      </c>
      <c r="K1359" s="383">
        <v>240.70556216583748</v>
      </c>
      <c r="L1359" s="216">
        <v>0</v>
      </c>
      <c r="M1359" s="201">
        <v>240.70556216583748</v>
      </c>
      <c r="N1359" s="201">
        <v>423.0996045</v>
      </c>
      <c r="O1359" s="201">
        <v>41.094000000000001</v>
      </c>
      <c r="P1359" s="387">
        <v>41.094000000000001</v>
      </c>
      <c r="Q1359" s="387">
        <v>423.0996045</v>
      </c>
      <c r="R1359" s="387">
        <v>240.70556216583748</v>
      </c>
      <c r="S1359" s="402">
        <v>227.81120421999842</v>
      </c>
      <c r="T1359" s="402">
        <v>227.81120421999842</v>
      </c>
      <c r="U1359" s="437">
        <v>0.13700000000000001</v>
      </c>
      <c r="V1359" s="170">
        <v>159.3325743535986</v>
      </c>
    </row>
    <row r="1360" spans="1:22" x14ac:dyDescent="0.25">
      <c r="A1360">
        <v>0</v>
      </c>
      <c r="B1360" s="404"/>
      <c r="C1360" s="404"/>
      <c r="D1360" s="404"/>
      <c r="E1360" s="403"/>
      <c r="F1360" s="397"/>
      <c r="G1360" s="395"/>
      <c r="H1360" s="395"/>
      <c r="I1360" s="394"/>
      <c r="J1360" s="441">
        <v>6.8501000000000006E-2</v>
      </c>
      <c r="K1360" s="306">
        <v>-8.7010000000000004E-3</v>
      </c>
      <c r="L1360" s="415">
        <v>5.9800000000000006E-2</v>
      </c>
      <c r="M1360" s="201">
        <v>240.67566216583748</v>
      </c>
      <c r="N1360" s="201">
        <v>423.0996045</v>
      </c>
      <c r="O1360" s="201">
        <v>41.094000000000001</v>
      </c>
      <c r="P1360" s="387">
        <v>41.094000000000001</v>
      </c>
      <c r="Q1360" s="387">
        <v>423.0996045</v>
      </c>
      <c r="R1360" s="387">
        <v>240.64576216583748</v>
      </c>
      <c r="S1360" s="402">
        <v>227.84110421999841</v>
      </c>
      <c r="T1360" s="402">
        <v>227.87100421999841</v>
      </c>
      <c r="U1360" s="437"/>
      <c r="V1360" s="170">
        <v>159.3624743535986</v>
      </c>
    </row>
    <row r="1361" spans="1:22" x14ac:dyDescent="0.25">
      <c r="A1361">
        <v>0</v>
      </c>
      <c r="B1361" s="404" t="s">
        <v>2824</v>
      </c>
      <c r="C1361" s="404" t="s">
        <v>2973</v>
      </c>
      <c r="D1361" s="404" t="s">
        <v>1947</v>
      </c>
      <c r="E1361" s="403">
        <v>2280</v>
      </c>
      <c r="F1361" s="397" t="s">
        <v>3009</v>
      </c>
      <c r="G1361" s="395" t="s">
        <v>1982</v>
      </c>
      <c r="H1361" s="395" t="s">
        <v>1944</v>
      </c>
      <c r="I1361" s="394">
        <v>50</v>
      </c>
      <c r="J1361" s="387"/>
      <c r="K1361" s="383"/>
      <c r="L1361" s="387">
        <v>0.25</v>
      </c>
      <c r="M1361" s="201">
        <v>240.52076216583748</v>
      </c>
      <c r="N1361" s="201">
        <v>423.0996045</v>
      </c>
      <c r="O1361" s="201">
        <v>41.094000000000001</v>
      </c>
      <c r="P1361" s="387">
        <v>41.094000000000001</v>
      </c>
      <c r="Q1361" s="387">
        <v>423.0996045</v>
      </c>
      <c r="R1361" s="387">
        <v>240.39576216583748</v>
      </c>
      <c r="S1361" s="402">
        <v>227.99600421999841</v>
      </c>
      <c r="T1361" s="402">
        <v>228.12100421999841</v>
      </c>
      <c r="U1361" s="402"/>
      <c r="V1361" s="170">
        <v>159.5173743535986</v>
      </c>
    </row>
    <row r="1362" spans="1:22" x14ac:dyDescent="0.25">
      <c r="A1362">
        <v>0</v>
      </c>
      <c r="B1362" s="404"/>
      <c r="C1362" s="404"/>
      <c r="D1362" s="404"/>
      <c r="E1362" s="403"/>
      <c r="F1362" s="397" t="s">
        <v>619</v>
      </c>
      <c r="G1362" s="395"/>
      <c r="H1362" s="395"/>
      <c r="I1362" s="394"/>
      <c r="J1362" s="383"/>
      <c r="K1362" s="383"/>
      <c r="L1362" s="387">
        <v>0.28000000000000003</v>
      </c>
      <c r="M1362" s="201">
        <v>240.2557621658375</v>
      </c>
      <c r="N1362" s="201">
        <v>423.0996045</v>
      </c>
      <c r="O1362" s="201">
        <v>41.094000000000001</v>
      </c>
      <c r="P1362" s="387">
        <v>41.094000000000001</v>
      </c>
      <c r="Q1362" s="387">
        <v>423.0996045</v>
      </c>
      <c r="R1362" s="387">
        <v>240.11576216583748</v>
      </c>
      <c r="S1362" s="402">
        <v>228.26100421999843</v>
      </c>
      <c r="T1362" s="402">
        <v>228.40100421999841</v>
      </c>
      <c r="U1362" s="402"/>
      <c r="V1362" s="170">
        <v>159.78237435359858</v>
      </c>
    </row>
    <row r="1363" spans="1:22" x14ac:dyDescent="0.25">
      <c r="A1363">
        <v>0</v>
      </c>
      <c r="B1363" s="404"/>
      <c r="C1363" s="404"/>
      <c r="D1363" s="404"/>
      <c r="E1363" s="403"/>
      <c r="F1363" s="397"/>
      <c r="G1363" s="395"/>
      <c r="H1363" s="395"/>
      <c r="I1363" s="394"/>
      <c r="J1363" s="399">
        <v>2.283416250747905E-5</v>
      </c>
      <c r="K1363" s="383"/>
      <c r="L1363" s="387">
        <v>8.2671999999999968E-2</v>
      </c>
      <c r="M1363" s="201">
        <v>240.07442616583748</v>
      </c>
      <c r="N1363" s="201">
        <v>423.0996045</v>
      </c>
      <c r="O1363" s="201">
        <v>41.094000000000001</v>
      </c>
      <c r="P1363" s="387">
        <v>41.094000000000001</v>
      </c>
      <c r="Q1363" s="387">
        <v>423.0996045</v>
      </c>
      <c r="R1363" s="387">
        <v>240.03309016583748</v>
      </c>
      <c r="S1363" s="402">
        <v>228.44234021999841</v>
      </c>
      <c r="T1363" s="402">
        <v>228.48367621999842</v>
      </c>
      <c r="U1363" s="402"/>
      <c r="V1363" s="170">
        <v>159.96371035359857</v>
      </c>
    </row>
    <row r="1364" spans="1:22" x14ac:dyDescent="0.25">
      <c r="A1364">
        <v>0</v>
      </c>
      <c r="B1364" s="404" t="s">
        <v>2824</v>
      </c>
      <c r="C1364" s="404" t="s">
        <v>2973</v>
      </c>
      <c r="D1364" s="404" t="s">
        <v>1967</v>
      </c>
      <c r="E1364" s="403">
        <v>2285</v>
      </c>
      <c r="F1364" s="397" t="s">
        <v>3008</v>
      </c>
      <c r="G1364" s="395" t="s">
        <v>2851</v>
      </c>
      <c r="H1364" s="395" t="s">
        <v>2946</v>
      </c>
      <c r="I1364" s="394"/>
      <c r="J1364" s="387">
        <v>240.03311299999999</v>
      </c>
      <c r="K1364" s="383">
        <v>240.03309016583748</v>
      </c>
      <c r="L1364" s="387">
        <v>0</v>
      </c>
      <c r="M1364" s="201">
        <v>240.03309016583748</v>
      </c>
      <c r="N1364" s="201">
        <v>423.0996045</v>
      </c>
      <c r="O1364" s="201">
        <v>41.094000000000001</v>
      </c>
      <c r="P1364" s="387">
        <v>41.094000000000001</v>
      </c>
      <c r="Q1364" s="387">
        <v>423.0996045</v>
      </c>
      <c r="R1364" s="387">
        <v>240.03309016583748</v>
      </c>
      <c r="S1364" s="402">
        <v>228.48367621999842</v>
      </c>
      <c r="T1364" s="402">
        <v>228.48367621999842</v>
      </c>
      <c r="U1364" s="402"/>
      <c r="V1364" s="170">
        <v>160.00504635359857</v>
      </c>
    </row>
    <row r="1365" spans="1:22" x14ac:dyDescent="0.25">
      <c r="A1365">
        <v>0</v>
      </c>
      <c r="B1365" s="404"/>
      <c r="C1365" s="404"/>
      <c r="D1365" s="404"/>
      <c r="E1365" s="403"/>
      <c r="F1365" s="397"/>
      <c r="G1365" s="395"/>
      <c r="H1365" s="395"/>
      <c r="I1365" s="394"/>
      <c r="J1365" s="394"/>
      <c r="K1365" s="394"/>
      <c r="L1365" s="236">
        <v>0.21989900000000001</v>
      </c>
      <c r="M1365" s="201">
        <v>239.92314066583748</v>
      </c>
      <c r="N1365" s="201">
        <v>423.0996045</v>
      </c>
      <c r="O1365" s="201">
        <v>41.094000000000001</v>
      </c>
      <c r="P1365" s="387">
        <v>41.094000000000001</v>
      </c>
      <c r="Q1365" s="387">
        <v>423.0996045</v>
      </c>
      <c r="R1365" s="387">
        <v>239.81319116583748</v>
      </c>
      <c r="S1365" s="402">
        <v>228.59362571999841</v>
      </c>
      <c r="T1365" s="402">
        <v>228.70357521999841</v>
      </c>
      <c r="U1365" s="402"/>
      <c r="V1365" s="170">
        <v>160.1149958535986</v>
      </c>
    </row>
    <row r="1366" spans="1:22" x14ac:dyDescent="0.25">
      <c r="A1366">
        <v>0</v>
      </c>
      <c r="B1366" s="404"/>
      <c r="C1366" s="404"/>
      <c r="D1366" s="404"/>
      <c r="E1366" s="403"/>
      <c r="F1366" s="397"/>
      <c r="G1366" s="395"/>
      <c r="H1366" s="395"/>
      <c r="I1366" s="394" t="s">
        <v>3007</v>
      </c>
      <c r="J1366" s="394"/>
      <c r="K1366" s="394"/>
      <c r="L1366" s="387">
        <v>0</v>
      </c>
      <c r="M1366" s="201">
        <v>239.81319116583748</v>
      </c>
      <c r="N1366" s="201">
        <v>423.0996045</v>
      </c>
      <c r="O1366" s="201">
        <v>41.094000000000001</v>
      </c>
      <c r="P1366" s="387">
        <v>41.094000000000001</v>
      </c>
      <c r="Q1366" s="387">
        <v>423.0996045</v>
      </c>
      <c r="R1366" s="387">
        <v>239.81319116583748</v>
      </c>
      <c r="S1366" s="402">
        <v>228.70357521999841</v>
      </c>
      <c r="T1366" s="402">
        <v>228.70357521999841</v>
      </c>
      <c r="U1366" s="402"/>
      <c r="V1366" s="170">
        <v>160.22494535359857</v>
      </c>
    </row>
    <row r="1367" spans="1:22" x14ac:dyDescent="0.25">
      <c r="A1367">
        <v>0</v>
      </c>
      <c r="B1367" s="404"/>
      <c r="C1367" s="404"/>
      <c r="D1367" s="404"/>
      <c r="E1367" s="403"/>
      <c r="F1367" s="397"/>
      <c r="G1367" s="395"/>
      <c r="H1367" s="395"/>
      <c r="I1367" s="394"/>
      <c r="J1367" s="394">
        <v>-1.7571E-2</v>
      </c>
      <c r="K1367" s="394"/>
      <c r="L1367" s="387">
        <v>0</v>
      </c>
      <c r="M1367" s="201">
        <v>239.81319116583748</v>
      </c>
      <c r="N1367" s="201">
        <v>423.0996045</v>
      </c>
      <c r="O1367" s="201">
        <v>41.094000000000001</v>
      </c>
      <c r="P1367" s="387">
        <v>41.094000000000001</v>
      </c>
      <c r="Q1367" s="387">
        <v>423.0996045</v>
      </c>
      <c r="R1367" s="387">
        <v>239.81319116583748</v>
      </c>
      <c r="S1367" s="402">
        <v>228.70357521999841</v>
      </c>
      <c r="T1367" s="402">
        <v>228.70357521999841</v>
      </c>
      <c r="U1367" s="402"/>
      <c r="V1367" s="170">
        <v>160.22494535359857</v>
      </c>
    </row>
    <row r="1368" spans="1:22" x14ac:dyDescent="0.25">
      <c r="A1368">
        <v>0</v>
      </c>
      <c r="B1368" s="404"/>
      <c r="C1368" s="404"/>
      <c r="D1368" s="404"/>
      <c r="E1368" s="403"/>
      <c r="F1368" s="397"/>
      <c r="G1368" s="395"/>
      <c r="H1368" s="395" t="s">
        <v>2875</v>
      </c>
      <c r="I1368" s="439"/>
      <c r="J1368" s="399">
        <v>2.1834162510003807E-5</v>
      </c>
      <c r="K1368" s="440">
        <v>239.81321299999999</v>
      </c>
      <c r="L1368" s="387">
        <v>0</v>
      </c>
      <c r="M1368" s="201">
        <v>239.81319116583748</v>
      </c>
      <c r="N1368" s="201">
        <v>423.0996045</v>
      </c>
      <c r="O1368" s="201">
        <v>41.094000000000001</v>
      </c>
      <c r="P1368" s="387">
        <v>41.094000000000001</v>
      </c>
      <c r="Q1368" s="387">
        <v>423.0996045</v>
      </c>
      <c r="R1368" s="387">
        <v>239.81319116583748</v>
      </c>
      <c r="S1368" s="402">
        <v>228.70357521999841</v>
      </c>
      <c r="T1368" s="402">
        <v>228.70357521999841</v>
      </c>
      <c r="U1368" s="402"/>
      <c r="V1368" s="170">
        <v>160.22494535359857</v>
      </c>
    </row>
    <row r="1369" spans="1:22" x14ac:dyDescent="0.25">
      <c r="A1369">
        <v>0</v>
      </c>
      <c r="B1369" s="404"/>
      <c r="C1369" s="404"/>
      <c r="D1369" s="404"/>
      <c r="E1369" s="403"/>
      <c r="F1369" s="397"/>
      <c r="G1369" s="395"/>
      <c r="H1369" s="395"/>
      <c r="I1369" s="439"/>
      <c r="J1369" s="387"/>
      <c r="K1369" s="438"/>
      <c r="L1369" s="236">
        <v>0.18302299999999999</v>
      </c>
      <c r="M1369" s="201">
        <v>239.72167966583748</v>
      </c>
      <c r="N1369" s="201">
        <v>423.0996045</v>
      </c>
      <c r="O1369" s="201">
        <v>41.094000000000001</v>
      </c>
      <c r="P1369" s="387">
        <v>41.094000000000001</v>
      </c>
      <c r="Q1369" s="387">
        <v>423.0996045</v>
      </c>
      <c r="R1369" s="387">
        <v>239.63016816583749</v>
      </c>
      <c r="S1369" s="402">
        <v>228.79508671999841</v>
      </c>
      <c r="T1369" s="402">
        <v>228.8865982199984</v>
      </c>
      <c r="U1369" s="402"/>
      <c r="V1369" s="170">
        <v>160.31645685359859</v>
      </c>
    </row>
    <row r="1370" spans="1:22" x14ac:dyDescent="0.25">
      <c r="A1370">
        <v>0</v>
      </c>
      <c r="B1370" s="404"/>
      <c r="C1370" s="404"/>
      <c r="D1370" s="404"/>
      <c r="E1370" s="427"/>
      <c r="F1370" s="397" t="s">
        <v>619</v>
      </c>
      <c r="G1370" s="395"/>
      <c r="H1370" s="395"/>
      <c r="I1370" s="394"/>
      <c r="J1370" s="399">
        <v>2.3520755547679073E-5</v>
      </c>
      <c r="K1370" s="383">
        <v>0.22939999999999999</v>
      </c>
      <c r="L1370" s="387">
        <v>0</v>
      </c>
      <c r="M1370" s="201">
        <v>239.63016816583749</v>
      </c>
      <c r="N1370" s="201">
        <v>423.0996045</v>
      </c>
      <c r="O1370" s="201">
        <v>41.094000000000001</v>
      </c>
      <c r="P1370" s="387">
        <v>41.094000000000001</v>
      </c>
      <c r="Q1370" s="387">
        <v>423.0996045</v>
      </c>
      <c r="R1370" s="387">
        <v>239.63016816583749</v>
      </c>
      <c r="S1370" s="402">
        <v>228.8865982199984</v>
      </c>
      <c r="T1370" s="402">
        <v>228.8865982199984</v>
      </c>
      <c r="U1370" s="402" t="s">
        <v>3006</v>
      </c>
      <c r="V1370" s="170">
        <v>160.40796835359856</v>
      </c>
    </row>
    <row r="1371" spans="1:22" x14ac:dyDescent="0.25">
      <c r="A1371">
        <v>0</v>
      </c>
      <c r="B1371" s="312" t="s">
        <v>2824</v>
      </c>
      <c r="C1371" s="312" t="s">
        <v>2973</v>
      </c>
      <c r="D1371" s="312" t="s">
        <v>2004</v>
      </c>
      <c r="E1371" s="322">
        <v>2290</v>
      </c>
      <c r="F1371" s="307" t="s">
        <v>3005</v>
      </c>
      <c r="G1371" s="219" t="s">
        <v>2999</v>
      </c>
      <c r="H1371" s="219" t="s">
        <v>2998</v>
      </c>
      <c r="I1371" s="220" t="s">
        <v>2997</v>
      </c>
      <c r="J1371" s="387">
        <v>239.48038199999999</v>
      </c>
      <c r="K1371" s="383">
        <v>239.48035847924444</v>
      </c>
      <c r="L1371" s="387">
        <v>0.3</v>
      </c>
      <c r="M1371" s="201">
        <v>239.48035847924444</v>
      </c>
      <c r="N1371" s="201">
        <v>423.09306366782653</v>
      </c>
      <c r="O1371" s="201">
        <v>41.094000000000001</v>
      </c>
      <c r="P1371" s="387">
        <v>41.094000000000001</v>
      </c>
      <c r="Q1371" s="393">
        <v>423.08652283565306</v>
      </c>
      <c r="R1371" s="393">
        <v>239.33054879265137</v>
      </c>
      <c r="S1371" s="402">
        <v>229.03659821999841</v>
      </c>
      <c r="T1371" s="402">
        <v>229.18659821999842</v>
      </c>
      <c r="U1371" s="437"/>
      <c r="V1371" s="170">
        <v>160.5579683535986</v>
      </c>
    </row>
    <row r="1372" spans="1:22" x14ac:dyDescent="0.25">
      <c r="A1372">
        <v>0</v>
      </c>
      <c r="B1372" s="312"/>
      <c r="C1372" s="312"/>
      <c r="D1372" s="312"/>
      <c r="E1372" s="322"/>
      <c r="F1372" s="307" t="s">
        <v>619</v>
      </c>
      <c r="G1372" s="219"/>
      <c r="H1372" s="219"/>
      <c r="I1372" s="220"/>
      <c r="J1372" s="399">
        <v>2.3568464598611172E-5</v>
      </c>
      <c r="K1372" s="383"/>
      <c r="L1372" s="387">
        <v>0.25</v>
      </c>
      <c r="M1372" s="201">
        <v>239.20602445538992</v>
      </c>
      <c r="N1372" s="201">
        <v>423.0756283678096</v>
      </c>
      <c r="O1372" s="201">
        <v>41.094000000000001</v>
      </c>
      <c r="P1372" s="387">
        <v>41.094000000000001</v>
      </c>
      <c r="Q1372" s="393">
        <v>423.06473389996614</v>
      </c>
      <c r="R1372" s="393">
        <v>239.08150011812845</v>
      </c>
      <c r="S1372" s="402">
        <v>229.31159821999842</v>
      </c>
      <c r="T1372" s="402">
        <v>229.43659821999842</v>
      </c>
      <c r="U1372" s="437"/>
      <c r="V1372" s="170">
        <v>160.83296835359857</v>
      </c>
    </row>
    <row r="1373" spans="1:22" x14ac:dyDescent="0.25">
      <c r="A1373">
        <v>0</v>
      </c>
      <c r="B1373" s="312" t="s">
        <v>2824</v>
      </c>
      <c r="C1373" s="312" t="s">
        <v>2973</v>
      </c>
      <c r="D1373" s="312" t="s">
        <v>2004</v>
      </c>
      <c r="E1373" s="322">
        <v>2296</v>
      </c>
      <c r="F1373" s="307" t="s">
        <v>3004</v>
      </c>
      <c r="G1373" s="219" t="s">
        <v>2999</v>
      </c>
      <c r="H1373" s="219" t="s">
        <v>2998</v>
      </c>
      <c r="I1373" s="220" t="s">
        <v>2997</v>
      </c>
      <c r="J1373" s="387">
        <v>238.931714</v>
      </c>
      <c r="K1373" s="383">
        <v>238.9316904315354</v>
      </c>
      <c r="L1373" s="387">
        <v>0.3</v>
      </c>
      <c r="M1373" s="201">
        <v>238.9316904315354</v>
      </c>
      <c r="N1373" s="201">
        <v>423.05819306779267</v>
      </c>
      <c r="O1373" s="201">
        <v>41.094000000000001</v>
      </c>
      <c r="P1373" s="387">
        <v>41.094000000000001</v>
      </c>
      <c r="Q1373" s="393">
        <v>423.0516522356192</v>
      </c>
      <c r="R1373" s="393">
        <v>238.78188074494233</v>
      </c>
      <c r="S1373" s="402">
        <v>229.58659821999842</v>
      </c>
      <c r="T1373" s="402">
        <v>229.73659821999843</v>
      </c>
      <c r="U1373" s="437"/>
      <c r="V1373" s="170">
        <v>161.10796835359861</v>
      </c>
    </row>
    <row r="1374" spans="1:22" x14ac:dyDescent="0.25">
      <c r="A1374">
        <v>0</v>
      </c>
      <c r="B1374" s="312"/>
      <c r="C1374" s="312"/>
      <c r="D1374" s="312"/>
      <c r="E1374" s="322"/>
      <c r="F1374" s="307"/>
      <c r="G1374" s="219"/>
      <c r="H1374" s="219"/>
      <c r="I1374" s="220"/>
      <c r="J1374" s="387"/>
      <c r="K1374" s="383"/>
      <c r="L1374" s="387">
        <v>8.2803999999999989E-2</v>
      </c>
      <c r="M1374" s="201">
        <v>238.74047874494232</v>
      </c>
      <c r="N1374" s="201">
        <v>423.0516522356192</v>
      </c>
      <c r="O1374" s="201">
        <v>41.094000000000001</v>
      </c>
      <c r="P1374" s="387">
        <v>41.094000000000001</v>
      </c>
      <c r="Q1374" s="387">
        <v>423.0516522356192</v>
      </c>
      <c r="R1374" s="387">
        <v>238.69907674494232</v>
      </c>
      <c r="S1374" s="402">
        <v>229.77800021999843</v>
      </c>
      <c r="T1374" s="402">
        <v>229.81940221999844</v>
      </c>
      <c r="U1374" s="437"/>
      <c r="V1374" s="170">
        <v>161.29937035359859</v>
      </c>
    </row>
    <row r="1375" spans="1:22" x14ac:dyDescent="0.25">
      <c r="A1375">
        <v>0</v>
      </c>
      <c r="B1375" s="312"/>
      <c r="C1375" s="312"/>
      <c r="D1375" s="312"/>
      <c r="E1375" s="322"/>
      <c r="F1375" s="307"/>
      <c r="G1375" s="219"/>
      <c r="H1375" s="436" t="s">
        <v>3003</v>
      </c>
      <c r="I1375" s="220"/>
      <c r="J1375" s="387"/>
      <c r="K1375" s="383"/>
      <c r="L1375" s="387">
        <v>0.1</v>
      </c>
      <c r="M1375" s="201">
        <v>238.64907674494231</v>
      </c>
      <c r="N1375" s="201">
        <v>423.0516522356192</v>
      </c>
      <c r="O1375" s="201">
        <v>41.094000000000001</v>
      </c>
      <c r="P1375" s="387">
        <v>41.094000000000001</v>
      </c>
      <c r="Q1375" s="387">
        <v>423.0516522356192</v>
      </c>
      <c r="R1375" s="387">
        <v>238.59907674494232</v>
      </c>
      <c r="S1375" s="402">
        <v>229.86940221999842</v>
      </c>
      <c r="T1375" s="402">
        <v>229.91940221999843</v>
      </c>
      <c r="U1375" s="437"/>
      <c r="V1375" s="170">
        <v>161.39077235359861</v>
      </c>
    </row>
    <row r="1376" spans="1:22" x14ac:dyDescent="0.25">
      <c r="A1376">
        <v>0</v>
      </c>
      <c r="B1376" s="312"/>
      <c r="C1376" s="312"/>
      <c r="D1376" s="312"/>
      <c r="E1376" s="308"/>
      <c r="F1376" s="307"/>
      <c r="G1376" s="219"/>
      <c r="H1376" s="219"/>
      <c r="I1376" s="220"/>
      <c r="J1376" s="387"/>
      <c r="K1376" s="383"/>
      <c r="L1376" s="387">
        <v>6.7196000000000006E-2</v>
      </c>
      <c r="M1376" s="201">
        <v>238.56547874494231</v>
      </c>
      <c r="N1376" s="201">
        <v>423.0516522356192</v>
      </c>
      <c r="O1376" s="201">
        <v>41.094000000000001</v>
      </c>
      <c r="P1376" s="387">
        <v>41.094000000000001</v>
      </c>
      <c r="Q1376" s="387">
        <v>423.0516522356192</v>
      </c>
      <c r="R1376" s="387">
        <v>238.53188074494233</v>
      </c>
      <c r="S1376" s="402">
        <v>229.95300021999842</v>
      </c>
      <c r="T1376" s="402">
        <v>229.98659821999843</v>
      </c>
      <c r="U1376" s="437"/>
      <c r="V1376" s="170">
        <v>161.4743703535986</v>
      </c>
    </row>
    <row r="1377" spans="1:22" x14ac:dyDescent="0.25">
      <c r="A1377">
        <v>0</v>
      </c>
      <c r="B1377" s="312"/>
      <c r="C1377" s="312"/>
      <c r="D1377" s="312"/>
      <c r="E1377" s="308"/>
      <c r="F1377" s="307"/>
      <c r="G1377" s="219"/>
      <c r="H1377" s="384"/>
      <c r="I1377" s="220"/>
      <c r="J1377" s="399">
        <v>2.3941650709957685E-5</v>
      </c>
      <c r="K1377" s="383"/>
      <c r="L1377" s="387">
        <v>0.1</v>
      </c>
      <c r="M1377" s="201">
        <v>238.48188074494232</v>
      </c>
      <c r="N1377" s="201">
        <v>423.0516522356192</v>
      </c>
      <c r="O1377" s="201">
        <v>41.094000000000001</v>
      </c>
      <c r="P1377" s="387">
        <v>41.094000000000001</v>
      </c>
      <c r="Q1377" s="387">
        <v>423.0516522356192</v>
      </c>
      <c r="R1377" s="387">
        <v>238.43188074494233</v>
      </c>
      <c r="S1377" s="402">
        <v>230.03659821999841</v>
      </c>
      <c r="T1377" s="402">
        <v>230.08659821999842</v>
      </c>
      <c r="U1377" s="437"/>
      <c r="V1377" s="170">
        <v>161.5579683535986</v>
      </c>
    </row>
    <row r="1378" spans="1:22" x14ac:dyDescent="0.25">
      <c r="A1378">
        <v>0</v>
      </c>
      <c r="B1378" s="312" t="s">
        <v>2824</v>
      </c>
      <c r="C1378" s="312" t="s">
        <v>2973</v>
      </c>
      <c r="D1378" s="312" t="s">
        <v>2004</v>
      </c>
      <c r="E1378" s="322">
        <v>2302</v>
      </c>
      <c r="F1378" s="307" t="s">
        <v>3002</v>
      </c>
      <c r="G1378" s="219" t="s">
        <v>2999</v>
      </c>
      <c r="H1378" s="219" t="s">
        <v>2998</v>
      </c>
      <c r="I1378" s="220" t="s">
        <v>2997</v>
      </c>
      <c r="J1378" s="387">
        <v>238.282095</v>
      </c>
      <c r="K1378" s="383">
        <v>238.28207105834929</v>
      </c>
      <c r="L1378" s="387">
        <v>0.3</v>
      </c>
      <c r="M1378" s="201">
        <v>238.28207105834929</v>
      </c>
      <c r="N1378" s="201">
        <v>423.05819306779267</v>
      </c>
      <c r="O1378" s="201">
        <v>41.094000000000001</v>
      </c>
      <c r="P1378" s="387">
        <v>41.094000000000001</v>
      </c>
      <c r="Q1378" s="393">
        <v>423.06473389996614</v>
      </c>
      <c r="R1378" s="393">
        <v>238.13226137175621</v>
      </c>
      <c r="S1378" s="402">
        <v>230.23659821999843</v>
      </c>
      <c r="T1378" s="402">
        <v>230.38659821999843</v>
      </c>
      <c r="U1378" s="437"/>
      <c r="V1378" s="170">
        <v>161.75796835359859</v>
      </c>
    </row>
    <row r="1379" spans="1:22" x14ac:dyDescent="0.25">
      <c r="A1379">
        <v>0</v>
      </c>
      <c r="B1379" s="312"/>
      <c r="C1379" s="312"/>
      <c r="D1379" s="312"/>
      <c r="E1379" s="322"/>
      <c r="F1379" s="307" t="s">
        <v>619</v>
      </c>
      <c r="G1379" s="219"/>
      <c r="H1379" s="219"/>
      <c r="I1379" s="220"/>
      <c r="J1379" s="399">
        <v>2.3989359760889784E-5</v>
      </c>
      <c r="K1379" s="383"/>
      <c r="L1379" s="201">
        <v>0.25</v>
      </c>
      <c r="M1379" s="201">
        <v>238.00773703449477</v>
      </c>
      <c r="N1379" s="201">
        <v>423.0756283678096</v>
      </c>
      <c r="O1379" s="201">
        <v>41.094000000000001</v>
      </c>
      <c r="P1379" s="387">
        <v>41.094000000000001</v>
      </c>
      <c r="Q1379" s="393">
        <v>423.08652283565306</v>
      </c>
      <c r="R1379" s="393">
        <v>237.88321269723329</v>
      </c>
      <c r="S1379" s="402">
        <v>230.51159821999843</v>
      </c>
      <c r="T1379" s="402">
        <v>230.63659821999843</v>
      </c>
      <c r="U1379" s="402" t="s">
        <v>3001</v>
      </c>
      <c r="V1379" s="170">
        <v>162.03296835359862</v>
      </c>
    </row>
    <row r="1380" spans="1:22" x14ac:dyDescent="0.25">
      <c r="A1380">
        <v>0</v>
      </c>
      <c r="B1380" s="312" t="s">
        <v>2824</v>
      </c>
      <c r="C1380" s="312" t="s">
        <v>2973</v>
      </c>
      <c r="D1380" s="312" t="s">
        <v>2004</v>
      </c>
      <c r="E1380" s="322">
        <v>2308</v>
      </c>
      <c r="F1380" s="307" t="s">
        <v>3000</v>
      </c>
      <c r="G1380" s="219" t="s">
        <v>2999</v>
      </c>
      <c r="H1380" s="219" t="s">
        <v>2998</v>
      </c>
      <c r="I1380" s="220" t="s">
        <v>2997</v>
      </c>
      <c r="J1380" s="387">
        <v>237.73342700000001</v>
      </c>
      <c r="K1380" s="383">
        <v>237.73340301064025</v>
      </c>
      <c r="L1380" s="402">
        <v>0.3</v>
      </c>
      <c r="M1380" s="201">
        <v>237.73340301064025</v>
      </c>
      <c r="N1380" s="201">
        <v>423.09306366782653</v>
      </c>
      <c r="O1380" s="201">
        <v>41.094000000000001</v>
      </c>
      <c r="P1380" s="387">
        <v>41.094000000000001</v>
      </c>
      <c r="Q1380" s="393">
        <v>423.0996045</v>
      </c>
      <c r="R1380" s="393">
        <v>237.58359332404717</v>
      </c>
      <c r="S1380" s="402">
        <v>230.78659821999844</v>
      </c>
      <c r="T1380" s="402">
        <v>230.93659821999844</v>
      </c>
      <c r="U1380" s="437"/>
      <c r="V1380" s="170">
        <v>162.3079683535986</v>
      </c>
    </row>
    <row r="1381" spans="1:22" x14ac:dyDescent="0.25">
      <c r="A1381">
        <v>0</v>
      </c>
      <c r="B1381" s="404"/>
      <c r="C1381" s="404"/>
      <c r="D1381" s="404"/>
      <c r="E1381" s="403"/>
      <c r="F1381" s="397" t="s">
        <v>619</v>
      </c>
      <c r="G1381" s="395"/>
      <c r="H1381" s="395"/>
      <c r="I1381" s="216">
        <v>237.349671</v>
      </c>
      <c r="J1381" s="399">
        <v>2.3675952860457983E-5</v>
      </c>
      <c r="K1381" s="383">
        <v>-0.19190599999999999</v>
      </c>
      <c r="L1381" s="216">
        <v>0.19644599999999998</v>
      </c>
      <c r="M1381" s="201">
        <v>237.48537032404715</v>
      </c>
      <c r="N1381" s="201">
        <v>423.0996045</v>
      </c>
      <c r="O1381" s="201">
        <v>41.094000000000001</v>
      </c>
      <c r="P1381" s="387">
        <v>41.094000000000001</v>
      </c>
      <c r="Q1381" s="387">
        <v>423.0996045</v>
      </c>
      <c r="R1381" s="387">
        <v>237.38714732404716</v>
      </c>
      <c r="S1381" s="402">
        <v>231.03482121999846</v>
      </c>
      <c r="T1381" s="402">
        <v>231.13304421999845</v>
      </c>
      <c r="U1381" s="402"/>
      <c r="V1381" s="170">
        <v>162.55619135359865</v>
      </c>
    </row>
    <row r="1382" spans="1:22" x14ac:dyDescent="0.25">
      <c r="A1382">
        <v>0</v>
      </c>
      <c r="B1382" s="404" t="s">
        <v>2824</v>
      </c>
      <c r="C1382" s="404" t="s">
        <v>2973</v>
      </c>
      <c r="D1382" s="404" t="s">
        <v>2165</v>
      </c>
      <c r="E1382" s="403">
        <v>2312</v>
      </c>
      <c r="F1382" s="397" t="s">
        <v>2996</v>
      </c>
      <c r="G1382" s="395" t="s">
        <v>2163</v>
      </c>
      <c r="H1382" s="395" t="s">
        <v>2162</v>
      </c>
      <c r="I1382" s="394">
        <v>40</v>
      </c>
      <c r="J1382" s="216">
        <v>237.35357300000001</v>
      </c>
      <c r="K1382" s="383">
        <v>237.35354932404715</v>
      </c>
      <c r="L1382" s="216">
        <v>6.7196000000000006E-2</v>
      </c>
      <c r="M1382" s="201">
        <v>237.35354932404715</v>
      </c>
      <c r="N1382" s="201">
        <v>423.0996045</v>
      </c>
      <c r="O1382" s="201">
        <v>41.094000000000001</v>
      </c>
      <c r="P1382" s="387">
        <v>41.094000000000001</v>
      </c>
      <c r="Q1382" s="387">
        <v>423.0996045</v>
      </c>
      <c r="R1382" s="387">
        <v>237.31995132404717</v>
      </c>
      <c r="S1382" s="402">
        <v>231.16664221999844</v>
      </c>
      <c r="T1382" s="402">
        <v>231.20024021999845</v>
      </c>
      <c r="U1382" s="402"/>
      <c r="V1382" s="170">
        <v>162.68801235359859</v>
      </c>
    </row>
    <row r="1383" spans="1:22" x14ac:dyDescent="0.25">
      <c r="A1383">
        <v>0</v>
      </c>
      <c r="B1383" s="412"/>
      <c r="C1383" s="412"/>
      <c r="D1383" s="412"/>
      <c r="E1383" s="411"/>
      <c r="F1383" s="410"/>
      <c r="G1383" s="409"/>
      <c r="H1383" s="409"/>
      <c r="I1383" s="408" t="s">
        <v>2974</v>
      </c>
      <c r="J1383" s="387"/>
      <c r="K1383" s="383"/>
      <c r="L1383" s="216">
        <v>3.898E-3</v>
      </c>
      <c r="M1383" s="201">
        <v>237.31800232404717</v>
      </c>
      <c r="N1383" s="201">
        <v>423.0996045</v>
      </c>
      <c r="O1383" s="201">
        <v>41.094000000000001</v>
      </c>
      <c r="P1383" s="387">
        <v>41.094000000000001</v>
      </c>
      <c r="Q1383" s="387">
        <v>423.0996045</v>
      </c>
      <c r="R1383" s="387">
        <v>237.31605332404718</v>
      </c>
      <c r="S1383" s="402">
        <v>231.20218921999844</v>
      </c>
      <c r="T1383" s="402">
        <v>231.20413821999844</v>
      </c>
      <c r="U1383" s="402"/>
      <c r="V1383" s="170">
        <v>162.7235593535986</v>
      </c>
    </row>
    <row r="1384" spans="1:22" x14ac:dyDescent="0.25">
      <c r="A1384">
        <v>0</v>
      </c>
      <c r="B1384" s="404"/>
      <c r="C1384" s="404"/>
      <c r="D1384" s="397"/>
      <c r="E1384" s="396"/>
      <c r="F1384" s="397" t="s">
        <v>619</v>
      </c>
      <c r="G1384" s="395"/>
      <c r="H1384" s="395" t="s">
        <v>1962</v>
      </c>
      <c r="I1384" s="394">
        <v>40</v>
      </c>
      <c r="J1384" s="399">
        <v>2.3675952803614564E-5</v>
      </c>
      <c r="K1384" s="383">
        <v>7.0923859510969578E-3</v>
      </c>
      <c r="L1384" s="387">
        <v>0.103502</v>
      </c>
      <c r="M1384" s="201">
        <v>237.26430232404718</v>
      </c>
      <c r="N1384" s="201">
        <v>423.0996045</v>
      </c>
      <c r="O1384" s="201">
        <v>41.094000000000001</v>
      </c>
      <c r="P1384" s="387">
        <v>41.094000000000001</v>
      </c>
      <c r="Q1384" s="387">
        <v>423.0996045</v>
      </c>
      <c r="R1384" s="387">
        <v>237.21255132404718</v>
      </c>
      <c r="S1384" s="402">
        <v>231.25588921999844</v>
      </c>
      <c r="T1384" s="402">
        <v>231.30764021999843</v>
      </c>
      <c r="U1384" s="402"/>
      <c r="V1384" s="170">
        <v>162.77725935359859</v>
      </c>
    </row>
    <row r="1385" spans="1:22" x14ac:dyDescent="0.25">
      <c r="A1385">
        <v>0</v>
      </c>
      <c r="B1385" s="404" t="s">
        <v>2824</v>
      </c>
      <c r="C1385" s="404" t="s">
        <v>2973</v>
      </c>
      <c r="D1385" s="397" t="s">
        <v>111</v>
      </c>
      <c r="E1385" s="396">
        <v>2313</v>
      </c>
      <c r="F1385" s="397" t="s">
        <v>1718</v>
      </c>
      <c r="G1385" s="395" t="s">
        <v>2169</v>
      </c>
      <c r="H1385" s="395" t="s">
        <v>1951</v>
      </c>
      <c r="I1385" s="216">
        <v>237.349671</v>
      </c>
      <c r="J1385" s="216">
        <v>237.21257499999999</v>
      </c>
      <c r="K1385" s="383">
        <v>237.21255132404718</v>
      </c>
      <c r="L1385" s="387">
        <v>0</v>
      </c>
      <c r="M1385" s="201">
        <v>237.21255132404718</v>
      </c>
      <c r="N1385" s="201">
        <v>423.0996045</v>
      </c>
      <c r="O1385" s="201">
        <v>41.094000000000001</v>
      </c>
      <c r="P1385" s="387">
        <v>41.094000000000001</v>
      </c>
      <c r="Q1385" s="387">
        <v>423.0996045</v>
      </c>
      <c r="R1385" s="387">
        <v>237.21255132404718</v>
      </c>
      <c r="S1385" s="402">
        <v>231.30764021999843</v>
      </c>
      <c r="T1385" s="402">
        <v>231.30764021999843</v>
      </c>
      <c r="U1385" s="402"/>
      <c r="V1385" s="170">
        <v>162.82901035359862</v>
      </c>
    </row>
    <row r="1386" spans="1:22" x14ac:dyDescent="0.25">
      <c r="A1386">
        <v>0</v>
      </c>
      <c r="B1386" s="404"/>
      <c r="C1386" s="404"/>
      <c r="D1386" s="397"/>
      <c r="E1386" s="396"/>
      <c r="F1386" s="397" t="s">
        <v>619</v>
      </c>
      <c r="G1386" s="395"/>
      <c r="H1386" s="395" t="s">
        <v>1969</v>
      </c>
      <c r="I1386" s="394"/>
      <c r="J1386" s="387"/>
      <c r="K1386" s="383"/>
      <c r="L1386" s="387">
        <v>0.14528199999999999</v>
      </c>
      <c r="M1386" s="201">
        <v>237.13991032404718</v>
      </c>
      <c r="N1386" s="201">
        <v>423.0996045</v>
      </c>
      <c r="O1386" s="201">
        <v>41.094000000000001</v>
      </c>
      <c r="P1386" s="387">
        <v>41.094000000000001</v>
      </c>
      <c r="Q1386" s="387">
        <v>423.0996045</v>
      </c>
      <c r="R1386" s="387">
        <v>237.06726932404717</v>
      </c>
      <c r="S1386" s="402">
        <v>231.38028121999844</v>
      </c>
      <c r="T1386" s="402">
        <v>231.45292221999844</v>
      </c>
      <c r="U1386" s="402">
        <v>0.39757142857142863</v>
      </c>
      <c r="V1386" s="170">
        <v>162.9016513535986</v>
      </c>
    </row>
    <row r="1387" spans="1:22" x14ac:dyDescent="0.25">
      <c r="A1387">
        <v>0</v>
      </c>
      <c r="B1387" s="404" t="s">
        <v>2824</v>
      </c>
      <c r="C1387" s="404" t="s">
        <v>2973</v>
      </c>
      <c r="D1387" s="397" t="s">
        <v>1973</v>
      </c>
      <c r="E1387" s="396">
        <v>2315</v>
      </c>
      <c r="F1387" s="397" t="s">
        <v>2995</v>
      </c>
      <c r="G1387" s="395" t="s">
        <v>2022</v>
      </c>
      <c r="H1387" s="395" t="s">
        <v>2021</v>
      </c>
      <c r="I1387" s="394" t="s">
        <v>2292</v>
      </c>
      <c r="J1387" s="387"/>
      <c r="K1387" s="383"/>
      <c r="L1387" s="387">
        <v>0</v>
      </c>
      <c r="M1387" s="201">
        <v>237.06726932404717</v>
      </c>
      <c r="N1387" s="201">
        <v>423.0996045</v>
      </c>
      <c r="O1387" s="201">
        <v>41.094000000000001</v>
      </c>
      <c r="P1387" s="387">
        <v>41.094000000000001</v>
      </c>
      <c r="Q1387" s="387">
        <v>423.0996045</v>
      </c>
      <c r="R1387" s="387">
        <v>237.06726932404717</v>
      </c>
      <c r="S1387" s="402">
        <v>231.45292221999844</v>
      </c>
      <c r="T1387" s="402">
        <v>231.45292221999844</v>
      </c>
      <c r="U1387" s="402">
        <v>2.2000000000000002</v>
      </c>
      <c r="V1387" s="170">
        <v>162.97429235359863</v>
      </c>
    </row>
    <row r="1388" spans="1:22" x14ac:dyDescent="0.25">
      <c r="A1388">
        <v>0</v>
      </c>
      <c r="B1388" s="404"/>
      <c r="C1388" s="404"/>
      <c r="D1388" s="397"/>
      <c r="E1388" s="396"/>
      <c r="F1388" s="397" t="s">
        <v>619</v>
      </c>
      <c r="G1388" s="395"/>
      <c r="H1388" s="395" t="s">
        <v>1969</v>
      </c>
      <c r="I1388" s="394"/>
      <c r="J1388" s="399">
        <v>2.3675952832036273E-5</v>
      </c>
      <c r="K1388" s="383"/>
      <c r="L1388" s="387">
        <v>0</v>
      </c>
      <c r="M1388" s="201">
        <v>237.06726932404717</v>
      </c>
      <c r="N1388" s="201">
        <v>423.0996045</v>
      </c>
      <c r="O1388" s="201">
        <v>41.094000000000001</v>
      </c>
      <c r="P1388" s="387">
        <v>41.094000000000001</v>
      </c>
      <c r="Q1388" s="387">
        <v>423.0996045</v>
      </c>
      <c r="R1388" s="387">
        <v>237.06726932404717</v>
      </c>
      <c r="S1388" s="402">
        <v>231.45292221999844</v>
      </c>
      <c r="T1388" s="402">
        <v>231.45292221999844</v>
      </c>
      <c r="U1388" s="402">
        <v>1.4</v>
      </c>
      <c r="V1388" s="170">
        <v>162.97429235359863</v>
      </c>
    </row>
    <row r="1389" spans="1:22" x14ac:dyDescent="0.25">
      <c r="A1389">
        <v>0</v>
      </c>
      <c r="B1389" s="404" t="s">
        <v>2824</v>
      </c>
      <c r="C1389" s="404" t="s">
        <v>2973</v>
      </c>
      <c r="D1389" s="397" t="s">
        <v>1990</v>
      </c>
      <c r="E1389" s="396">
        <v>2315</v>
      </c>
      <c r="F1389" s="397" t="s">
        <v>2994</v>
      </c>
      <c r="G1389" s="395" t="s">
        <v>1988</v>
      </c>
      <c r="H1389" s="395" t="s">
        <v>2993</v>
      </c>
      <c r="I1389" s="394"/>
      <c r="J1389" s="216">
        <v>237.06729300000001</v>
      </c>
      <c r="K1389" s="383">
        <v>237.06726932404717</v>
      </c>
      <c r="L1389" s="387">
        <v>0</v>
      </c>
      <c r="M1389" s="201">
        <v>237.06726932404717</v>
      </c>
      <c r="N1389" s="201">
        <v>423.0996045</v>
      </c>
      <c r="O1389" s="201">
        <v>41.094000000000001</v>
      </c>
      <c r="P1389" s="387">
        <v>41.094000000000001</v>
      </c>
      <c r="Q1389" s="387">
        <v>423.0996045</v>
      </c>
      <c r="R1389" s="387">
        <v>237.06726932404717</v>
      </c>
      <c r="S1389" s="402">
        <v>231.45292221999844</v>
      </c>
      <c r="T1389" s="402">
        <v>231.45292221999844</v>
      </c>
      <c r="U1389" s="402">
        <v>0.253</v>
      </c>
      <c r="V1389" s="170">
        <v>162.97429235359863</v>
      </c>
    </row>
    <row r="1390" spans="1:22" x14ac:dyDescent="0.25">
      <c r="A1390">
        <v>0</v>
      </c>
      <c r="B1390" s="404" t="s">
        <v>2824</v>
      </c>
      <c r="C1390" s="404" t="s">
        <v>2973</v>
      </c>
      <c r="D1390" s="404" t="s">
        <v>2152</v>
      </c>
      <c r="E1390" s="403">
        <v>2315</v>
      </c>
      <c r="F1390" s="397" t="s">
        <v>2992</v>
      </c>
      <c r="G1390" s="395" t="s">
        <v>2150</v>
      </c>
      <c r="H1390" s="395" t="s">
        <v>2149</v>
      </c>
      <c r="I1390" s="394"/>
      <c r="J1390" s="387"/>
      <c r="K1390" s="383"/>
      <c r="L1390" s="387">
        <v>0</v>
      </c>
      <c r="M1390" s="201">
        <v>237.06726932404717</v>
      </c>
      <c r="N1390" s="201">
        <v>423.0996045</v>
      </c>
      <c r="O1390" s="201">
        <v>41.094000000000001</v>
      </c>
      <c r="P1390" s="387">
        <v>41.094000000000001</v>
      </c>
      <c r="Q1390" s="387">
        <v>423.0996045</v>
      </c>
      <c r="R1390" s="387">
        <v>237.06726932404717</v>
      </c>
      <c r="S1390" s="402">
        <v>231.45292221999844</v>
      </c>
      <c r="T1390" s="402">
        <v>231.45292221999844</v>
      </c>
      <c r="U1390" s="402"/>
      <c r="V1390" s="170">
        <v>162.97429235359863</v>
      </c>
    </row>
    <row r="1391" spans="1:22" x14ac:dyDescent="0.25">
      <c r="A1391">
        <v>0</v>
      </c>
      <c r="B1391" s="404"/>
      <c r="C1391" s="404"/>
      <c r="D1391" s="397"/>
      <c r="E1391" s="396"/>
      <c r="F1391" s="397" t="s">
        <v>619</v>
      </c>
      <c r="G1391" s="395"/>
      <c r="H1391" s="395" t="s">
        <v>1962</v>
      </c>
      <c r="I1391" s="394">
        <v>40</v>
      </c>
      <c r="J1391" s="387"/>
      <c r="K1391" s="383"/>
      <c r="L1391" s="387">
        <v>0.13121600000000003</v>
      </c>
      <c r="M1391" s="201">
        <v>237.00166132404718</v>
      </c>
      <c r="N1391" s="201">
        <v>423.0996045</v>
      </c>
      <c r="O1391" s="201">
        <v>41.094000000000001</v>
      </c>
      <c r="P1391" s="387">
        <v>41.094000000000001</v>
      </c>
      <c r="Q1391" s="387">
        <v>423.0996045</v>
      </c>
      <c r="R1391" s="387">
        <v>236.93605332404718</v>
      </c>
      <c r="S1391" s="402">
        <v>231.51853021999844</v>
      </c>
      <c r="T1391" s="402">
        <v>231.58413821999844</v>
      </c>
      <c r="U1391" s="402"/>
      <c r="V1391" s="170">
        <v>163.03990035359863</v>
      </c>
    </row>
    <row r="1392" spans="1:22" x14ac:dyDescent="0.25">
      <c r="A1392">
        <v>0</v>
      </c>
      <c r="B1392" s="404"/>
      <c r="C1392" s="404"/>
      <c r="D1392" s="404"/>
      <c r="E1392" s="396"/>
      <c r="F1392" s="397"/>
      <c r="G1392" s="395"/>
      <c r="H1392" s="405"/>
      <c r="I1392" s="394"/>
      <c r="J1392" s="387"/>
      <c r="K1392" s="383"/>
      <c r="L1392" s="303">
        <v>1.7429E-2</v>
      </c>
      <c r="M1392" s="201">
        <v>236.92733882404718</v>
      </c>
      <c r="N1392" s="201">
        <v>423.0996045</v>
      </c>
      <c r="O1392" s="201">
        <v>41.094000000000001</v>
      </c>
      <c r="P1392" s="387">
        <v>41.094000000000001</v>
      </c>
      <c r="Q1392" s="387">
        <v>423.0996045</v>
      </c>
      <c r="R1392" s="387">
        <v>236.91862432404719</v>
      </c>
      <c r="S1392" s="402">
        <v>231.59285271999843</v>
      </c>
      <c r="T1392" s="402">
        <v>231.60156721999843</v>
      </c>
      <c r="U1392" s="402" t="s">
        <v>2991</v>
      </c>
      <c r="V1392" s="170">
        <v>163.11422285359862</v>
      </c>
    </row>
    <row r="1393" spans="1:22" x14ac:dyDescent="0.25">
      <c r="A1393">
        <v>0</v>
      </c>
      <c r="B1393" s="404" t="s">
        <v>2990</v>
      </c>
      <c r="C1393" s="404"/>
      <c r="D1393" s="404"/>
      <c r="E1393" s="396"/>
      <c r="F1393" s="397"/>
      <c r="G1393" s="395"/>
      <c r="H1393" s="395" t="s">
        <v>2875</v>
      </c>
      <c r="I1393" s="394"/>
      <c r="J1393" s="387">
        <v>2.2675952806139321E-5</v>
      </c>
      <c r="K1393" s="400">
        <v>236.91864699999999</v>
      </c>
      <c r="L1393" s="303">
        <v>0</v>
      </c>
      <c r="M1393" s="201">
        <v>236.91862432404719</v>
      </c>
      <c r="N1393" s="201">
        <v>423.0996045</v>
      </c>
      <c r="O1393" s="201">
        <v>41.094000000000001</v>
      </c>
      <c r="P1393" s="387">
        <v>41.094000000000001</v>
      </c>
      <c r="Q1393" s="387">
        <v>423.0996045</v>
      </c>
      <c r="R1393" s="387">
        <v>236.91862432404719</v>
      </c>
      <c r="S1393" s="402">
        <v>231.60156721999843</v>
      </c>
      <c r="T1393" s="402">
        <v>231.60156721999843</v>
      </c>
      <c r="U1393" s="402"/>
      <c r="V1393" s="170">
        <v>163.12293735359862</v>
      </c>
    </row>
    <row r="1394" spans="1:22" x14ac:dyDescent="0.25">
      <c r="A1394">
        <v>0</v>
      </c>
      <c r="B1394" s="404"/>
      <c r="C1394" s="404"/>
      <c r="D1394" s="404"/>
      <c r="E1394" s="396"/>
      <c r="F1394" s="397"/>
      <c r="G1394" s="395"/>
      <c r="H1394" s="395"/>
      <c r="I1394" s="394"/>
      <c r="J1394" s="414"/>
      <c r="K1394" s="383"/>
      <c r="L1394" s="303">
        <v>9.675700000000001E-2</v>
      </c>
      <c r="M1394" s="201">
        <v>236.87024582404717</v>
      </c>
      <c r="N1394" s="201">
        <v>423.0996045</v>
      </c>
      <c r="O1394" s="201">
        <v>41.094000000000001</v>
      </c>
      <c r="P1394" s="387">
        <v>41.094000000000001</v>
      </c>
      <c r="Q1394" s="387">
        <v>423.0996045</v>
      </c>
      <c r="R1394" s="387">
        <v>236.82186732404719</v>
      </c>
      <c r="S1394" s="402">
        <v>231.64994571999841</v>
      </c>
      <c r="T1394" s="402">
        <v>231.69832421999843</v>
      </c>
      <c r="U1394" s="402"/>
      <c r="V1394" s="170">
        <v>163.17131585359857</v>
      </c>
    </row>
    <row r="1395" spans="1:22" x14ac:dyDescent="0.25">
      <c r="A1395">
        <v>0</v>
      </c>
      <c r="B1395" s="404"/>
      <c r="C1395" s="404"/>
      <c r="D1395" s="404"/>
      <c r="E1395" s="396"/>
      <c r="F1395" s="397"/>
      <c r="G1395" s="395"/>
      <c r="H1395" s="395"/>
      <c r="I1395" s="394"/>
      <c r="J1395" s="414"/>
      <c r="K1395" s="307" t="s">
        <v>2989</v>
      </c>
      <c r="L1395" s="236">
        <v>0.1</v>
      </c>
      <c r="M1395" s="201">
        <v>236.77186732404721</v>
      </c>
      <c r="N1395" s="201">
        <v>423.0996045</v>
      </c>
      <c r="O1395" s="201">
        <v>41.094000000000001</v>
      </c>
      <c r="P1395" s="387">
        <v>41.094000000000001</v>
      </c>
      <c r="Q1395" s="387">
        <v>423.0996045</v>
      </c>
      <c r="R1395" s="387">
        <v>236.7218673240472</v>
      </c>
      <c r="S1395" s="402">
        <v>231.74832421999841</v>
      </c>
      <c r="T1395" s="402">
        <v>231.79832421999842</v>
      </c>
      <c r="U1395" s="209"/>
      <c r="V1395" s="170">
        <v>163.2696943535986</v>
      </c>
    </row>
    <row r="1396" spans="1:22" x14ac:dyDescent="0.25">
      <c r="A1396">
        <v>0</v>
      </c>
      <c r="B1396" s="312" t="s">
        <v>2824</v>
      </c>
      <c r="C1396" s="312" t="s">
        <v>2988</v>
      </c>
      <c r="D1396" s="312" t="s">
        <v>1981</v>
      </c>
      <c r="E1396" s="308">
        <v>2318</v>
      </c>
      <c r="F1396" s="216" t="s">
        <v>2987</v>
      </c>
      <c r="G1396" s="415"/>
      <c r="H1396" s="415" t="s">
        <v>1978</v>
      </c>
      <c r="I1396" s="220">
        <v>40</v>
      </c>
      <c r="J1396" s="209">
        <v>-0.34819132404717834</v>
      </c>
      <c r="K1396" s="249">
        <v>236.34497400000001</v>
      </c>
      <c r="L1396" s="209">
        <v>5.740399999999999E-2</v>
      </c>
      <c r="M1396" s="201">
        <v>236.69316532404719</v>
      </c>
      <c r="N1396" s="201">
        <v>423.0996045</v>
      </c>
      <c r="O1396" s="201">
        <v>41.094000000000001</v>
      </c>
      <c r="P1396" s="209">
        <v>41.094000000000001</v>
      </c>
      <c r="Q1396" s="209">
        <v>423.0996045</v>
      </c>
      <c r="R1396" s="209">
        <v>236.6644633240472</v>
      </c>
      <c r="S1396" s="209">
        <v>231.8270262199984</v>
      </c>
      <c r="T1396" s="209">
        <v>231.85572821999841</v>
      </c>
      <c r="U1396" s="209"/>
      <c r="V1396" s="170">
        <v>163.34839635359856</v>
      </c>
    </row>
    <row r="1397" spans="1:22" x14ac:dyDescent="0.25">
      <c r="A1397">
        <v>0</v>
      </c>
      <c r="B1397" s="312"/>
      <c r="C1397" s="312"/>
      <c r="D1397" s="312"/>
      <c r="E1397" s="308"/>
      <c r="F1397" s="307" t="s">
        <v>619</v>
      </c>
      <c r="G1397" s="219"/>
      <c r="H1397" s="219"/>
      <c r="I1397" s="220"/>
      <c r="J1397" s="210"/>
      <c r="K1397" s="210"/>
      <c r="L1397" s="209">
        <v>0</v>
      </c>
      <c r="M1397" s="201">
        <v>236.6644633240472</v>
      </c>
      <c r="N1397" s="201">
        <v>423.0996045</v>
      </c>
      <c r="O1397" s="201">
        <v>41.094000000000001</v>
      </c>
      <c r="P1397" s="209">
        <v>41.094000000000001</v>
      </c>
      <c r="Q1397" s="209">
        <v>423.0996045</v>
      </c>
      <c r="R1397" s="209">
        <v>236.6644633240472</v>
      </c>
      <c r="S1397" s="209">
        <v>231.85572821999841</v>
      </c>
      <c r="T1397" s="209">
        <v>231.85572821999841</v>
      </c>
      <c r="U1397" s="209"/>
      <c r="V1397" s="170">
        <v>163.37709835359857</v>
      </c>
    </row>
    <row r="1398" spans="1:22" x14ac:dyDescent="0.25">
      <c r="A1398">
        <v>0</v>
      </c>
      <c r="B1398" s="312" t="s">
        <v>2824</v>
      </c>
      <c r="C1398" s="312" t="s">
        <v>2988</v>
      </c>
      <c r="D1398" s="312" t="s">
        <v>2849</v>
      </c>
      <c r="E1398" s="308">
        <v>2320</v>
      </c>
      <c r="F1398" s="307" t="s">
        <v>2986</v>
      </c>
      <c r="G1398" s="219"/>
      <c r="H1398" s="219" t="s">
        <v>2861</v>
      </c>
      <c r="I1398" s="220">
        <v>36</v>
      </c>
      <c r="J1398" s="210"/>
      <c r="K1398" s="210"/>
      <c r="L1398" s="209">
        <v>0.31832549999999998</v>
      </c>
      <c r="M1398" s="201">
        <v>236.50530057404723</v>
      </c>
      <c r="N1398" s="201">
        <v>423.0996045</v>
      </c>
      <c r="O1398" s="201">
        <v>41.094000000000001</v>
      </c>
      <c r="P1398" s="209">
        <v>41.094000000000001</v>
      </c>
      <c r="Q1398" s="209">
        <v>423.0996045</v>
      </c>
      <c r="R1398" s="209">
        <v>236.34613782404722</v>
      </c>
      <c r="S1398" s="209">
        <v>232.01489096999839</v>
      </c>
      <c r="T1398" s="209">
        <v>232.1740537199984</v>
      </c>
      <c r="U1398" s="209"/>
      <c r="V1398" s="170">
        <v>163.53626110359858</v>
      </c>
    </row>
    <row r="1399" spans="1:22" x14ac:dyDescent="0.25">
      <c r="A1399">
        <v>0</v>
      </c>
      <c r="B1399" s="312" t="s">
        <v>2824</v>
      </c>
      <c r="C1399" s="312" t="s">
        <v>2988</v>
      </c>
      <c r="D1399" s="312" t="s">
        <v>1990</v>
      </c>
      <c r="E1399" s="308">
        <v>2322</v>
      </c>
      <c r="F1399" s="307" t="s">
        <v>2985</v>
      </c>
      <c r="G1399" s="219" t="s">
        <v>2018</v>
      </c>
      <c r="H1399" s="219" t="s">
        <v>2859</v>
      </c>
      <c r="I1399" s="220"/>
      <c r="J1399" s="210"/>
      <c r="K1399" s="210"/>
      <c r="L1399" s="209">
        <v>0</v>
      </c>
      <c r="M1399" s="201">
        <v>236.34613782404722</v>
      </c>
      <c r="N1399" s="201">
        <v>423.0996045</v>
      </c>
      <c r="O1399" s="201">
        <v>41.094000000000001</v>
      </c>
      <c r="P1399" s="209">
        <v>41.094000000000001</v>
      </c>
      <c r="Q1399" s="209">
        <v>423.0996045</v>
      </c>
      <c r="R1399" s="209">
        <v>236.34613782404722</v>
      </c>
      <c r="S1399" s="209">
        <v>232.1740537199984</v>
      </c>
      <c r="T1399" s="209">
        <v>232.1740537199984</v>
      </c>
      <c r="U1399" s="209"/>
      <c r="V1399" s="170">
        <v>163.69542385359858</v>
      </c>
    </row>
    <row r="1400" spans="1:22" x14ac:dyDescent="0.25">
      <c r="A1400">
        <v>0</v>
      </c>
      <c r="B1400" s="312" t="s">
        <v>2824</v>
      </c>
      <c r="C1400" s="312" t="s">
        <v>2988</v>
      </c>
      <c r="D1400" s="312" t="s">
        <v>2849</v>
      </c>
      <c r="E1400" s="308">
        <v>2323</v>
      </c>
      <c r="F1400" s="307" t="s">
        <v>2984</v>
      </c>
      <c r="G1400" s="219"/>
      <c r="H1400" s="219" t="s">
        <v>2857</v>
      </c>
      <c r="I1400" s="220">
        <v>36</v>
      </c>
      <c r="J1400" s="210"/>
      <c r="K1400" s="210"/>
      <c r="L1400" s="209">
        <v>0.31832549999999998</v>
      </c>
      <c r="M1400" s="201">
        <v>236.18697507404721</v>
      </c>
      <c r="N1400" s="201">
        <v>423.0996045</v>
      </c>
      <c r="O1400" s="201">
        <v>41.094000000000001</v>
      </c>
      <c r="P1400" s="209">
        <v>41.094000000000001</v>
      </c>
      <c r="Q1400" s="209">
        <v>423.0996045</v>
      </c>
      <c r="R1400" s="209">
        <v>236.02781232404723</v>
      </c>
      <c r="S1400" s="209">
        <v>232.33321646999838</v>
      </c>
      <c r="T1400" s="209">
        <v>232.49237921999838</v>
      </c>
      <c r="U1400" s="209"/>
      <c r="V1400" s="170">
        <v>163.85458660359853</v>
      </c>
    </row>
    <row r="1401" spans="1:22" x14ac:dyDescent="0.25">
      <c r="A1401">
        <v>0</v>
      </c>
      <c r="B1401" s="312" t="s">
        <v>2824</v>
      </c>
      <c r="C1401" s="312" t="s">
        <v>2988</v>
      </c>
      <c r="D1401" s="312" t="s">
        <v>2849</v>
      </c>
      <c r="E1401" s="308">
        <v>2325</v>
      </c>
      <c r="F1401" s="307" t="s">
        <v>2983</v>
      </c>
      <c r="G1401" s="219"/>
      <c r="H1401" s="219" t="s">
        <v>2855</v>
      </c>
      <c r="I1401" s="220"/>
      <c r="J1401" s="209">
        <v>-0.34819132404723518</v>
      </c>
      <c r="K1401" s="249">
        <v>235.679621</v>
      </c>
      <c r="L1401" s="209">
        <v>0</v>
      </c>
      <c r="M1401" s="201">
        <v>236.02781232404723</v>
      </c>
      <c r="N1401" s="201">
        <v>423.0996045</v>
      </c>
      <c r="O1401" s="201">
        <v>41.094000000000001</v>
      </c>
      <c r="P1401" s="209">
        <v>41.094000000000001</v>
      </c>
      <c r="Q1401" s="209">
        <v>423.0996045</v>
      </c>
      <c r="R1401" s="209">
        <v>236.02781232404723</v>
      </c>
      <c r="S1401" s="209">
        <v>232.49237921999838</v>
      </c>
      <c r="T1401" s="209">
        <v>232.49237921999838</v>
      </c>
      <c r="U1401" s="209"/>
      <c r="V1401" s="170">
        <v>164.01374935359854</v>
      </c>
    </row>
    <row r="1402" spans="1:22" x14ac:dyDescent="0.25">
      <c r="A1402">
        <v>0</v>
      </c>
      <c r="B1402" s="312"/>
      <c r="C1402" s="312"/>
      <c r="D1402" s="312"/>
      <c r="E1402" s="308"/>
      <c r="F1402" s="307" t="s">
        <v>619</v>
      </c>
      <c r="G1402" s="219"/>
      <c r="H1402" s="436" t="s">
        <v>2982</v>
      </c>
      <c r="I1402" s="220"/>
      <c r="J1402" s="210"/>
      <c r="K1402" s="210"/>
      <c r="L1402" s="209">
        <v>0</v>
      </c>
      <c r="M1402" s="201">
        <v>236.02781232404723</v>
      </c>
      <c r="N1402" s="201">
        <v>423.0996045</v>
      </c>
      <c r="O1402" s="201">
        <v>41.094000000000001</v>
      </c>
      <c r="P1402" s="209">
        <v>41.094000000000001</v>
      </c>
      <c r="Q1402" s="209">
        <v>423.0996045</v>
      </c>
      <c r="R1402" s="209">
        <v>236.02781232404723</v>
      </c>
      <c r="S1402" s="209">
        <v>232.49237921999838</v>
      </c>
      <c r="T1402" s="209">
        <v>232.49237921999838</v>
      </c>
      <c r="U1402" s="209"/>
      <c r="V1402" s="170">
        <v>164.01374935359854</v>
      </c>
    </row>
    <row r="1403" spans="1:22" x14ac:dyDescent="0.25">
      <c r="A1403">
        <v>0</v>
      </c>
      <c r="B1403" s="312" t="s">
        <v>2824</v>
      </c>
      <c r="C1403" s="312" t="s">
        <v>2988</v>
      </c>
      <c r="D1403" s="312" t="s">
        <v>2849</v>
      </c>
      <c r="E1403" s="308">
        <v>2327</v>
      </c>
      <c r="F1403" s="307" t="s">
        <v>2981</v>
      </c>
      <c r="G1403" s="219"/>
      <c r="H1403" s="219" t="s">
        <v>2853</v>
      </c>
      <c r="I1403" s="220">
        <v>36</v>
      </c>
      <c r="J1403" s="210"/>
      <c r="K1403" s="210"/>
      <c r="L1403" s="209">
        <v>0.31832549999999998</v>
      </c>
      <c r="M1403" s="201">
        <v>235.86864957404725</v>
      </c>
      <c r="N1403" s="201">
        <v>423.0996045</v>
      </c>
      <c r="O1403" s="201">
        <v>41.094000000000001</v>
      </c>
      <c r="P1403" s="209">
        <v>41.094000000000001</v>
      </c>
      <c r="Q1403" s="209">
        <v>423.0996045</v>
      </c>
      <c r="R1403" s="209">
        <v>235.70948682404725</v>
      </c>
      <c r="S1403" s="209">
        <v>232.65154196999836</v>
      </c>
      <c r="T1403" s="209">
        <v>232.81070471999837</v>
      </c>
      <c r="U1403" s="209"/>
      <c r="V1403" s="170">
        <v>164.17291210359855</v>
      </c>
    </row>
    <row r="1404" spans="1:22" x14ac:dyDescent="0.25">
      <c r="A1404">
        <v>0</v>
      </c>
      <c r="B1404" s="312" t="s">
        <v>2824</v>
      </c>
      <c r="C1404" s="312" t="s">
        <v>2988</v>
      </c>
      <c r="D1404" s="312" t="s">
        <v>1967</v>
      </c>
      <c r="E1404" s="308">
        <v>2328</v>
      </c>
      <c r="F1404" s="307" t="s">
        <v>2980</v>
      </c>
      <c r="G1404" s="219" t="s">
        <v>2851</v>
      </c>
      <c r="H1404" s="219" t="s">
        <v>2850</v>
      </c>
      <c r="I1404" s="220"/>
      <c r="J1404" s="210"/>
      <c r="K1404" s="210"/>
      <c r="L1404" s="209">
        <v>0</v>
      </c>
      <c r="M1404" s="201">
        <v>235.70948682404725</v>
      </c>
      <c r="N1404" s="201">
        <v>423.0996045</v>
      </c>
      <c r="O1404" s="201">
        <v>41.094000000000001</v>
      </c>
      <c r="P1404" s="209">
        <v>41.094000000000001</v>
      </c>
      <c r="Q1404" s="209">
        <v>423.0996045</v>
      </c>
      <c r="R1404" s="209">
        <v>235.70948682404725</v>
      </c>
      <c r="S1404" s="209">
        <v>232.81070471999837</v>
      </c>
      <c r="T1404" s="209">
        <v>232.81070471999837</v>
      </c>
      <c r="U1404" s="209"/>
      <c r="V1404" s="170">
        <v>164.33207485359856</v>
      </c>
    </row>
    <row r="1405" spans="1:22" x14ac:dyDescent="0.25">
      <c r="A1405">
        <v>0</v>
      </c>
      <c r="B1405" s="312" t="s">
        <v>2824</v>
      </c>
      <c r="C1405" s="312" t="s">
        <v>2988</v>
      </c>
      <c r="D1405" s="312" t="s">
        <v>2849</v>
      </c>
      <c r="E1405" s="308">
        <v>2330</v>
      </c>
      <c r="F1405" s="307" t="s">
        <v>2979</v>
      </c>
      <c r="G1405" s="219"/>
      <c r="H1405" s="219" t="s">
        <v>2847</v>
      </c>
      <c r="I1405" s="220">
        <v>36</v>
      </c>
      <c r="J1405" s="210"/>
      <c r="K1405" s="210"/>
      <c r="L1405" s="209">
        <v>0.31832549999999998</v>
      </c>
      <c r="M1405" s="201">
        <v>235.55032407404724</v>
      </c>
      <c r="N1405" s="201">
        <v>423.0996045</v>
      </c>
      <c r="O1405" s="201">
        <v>41.094000000000001</v>
      </c>
      <c r="P1405" s="209">
        <v>41.094000000000001</v>
      </c>
      <c r="Q1405" s="209">
        <v>423.0996045</v>
      </c>
      <c r="R1405" s="209">
        <v>235.39116132404726</v>
      </c>
      <c r="S1405" s="209">
        <v>232.96986746999835</v>
      </c>
      <c r="T1405" s="209">
        <v>233.12903021999836</v>
      </c>
      <c r="U1405" s="209"/>
      <c r="V1405" s="170">
        <v>164.49123760359851</v>
      </c>
    </row>
    <row r="1406" spans="1:22" x14ac:dyDescent="0.25">
      <c r="A1406">
        <v>0</v>
      </c>
      <c r="B1406" s="312"/>
      <c r="C1406" s="312"/>
      <c r="D1406" s="312"/>
      <c r="E1406" s="308"/>
      <c r="F1406" s="307" t="s">
        <v>619</v>
      </c>
      <c r="G1406" s="219"/>
      <c r="H1406" s="219"/>
      <c r="I1406" s="220"/>
      <c r="J1406" s="209"/>
      <c r="K1406" s="210"/>
      <c r="L1406" s="209">
        <v>0</v>
      </c>
      <c r="M1406" s="201">
        <v>235.39116132404726</v>
      </c>
      <c r="N1406" s="201">
        <v>423.0996045</v>
      </c>
      <c r="O1406" s="201">
        <v>41.094000000000001</v>
      </c>
      <c r="P1406" s="209">
        <v>41.094000000000001</v>
      </c>
      <c r="Q1406" s="209">
        <v>423.0996045</v>
      </c>
      <c r="R1406" s="209">
        <v>235.39116132404726</v>
      </c>
      <c r="S1406" s="209">
        <v>233.12903021999836</v>
      </c>
      <c r="T1406" s="209">
        <v>233.12903021999836</v>
      </c>
      <c r="U1406" s="209"/>
      <c r="V1406" s="170">
        <v>164.65040035359851</v>
      </c>
    </row>
    <row r="1407" spans="1:22" x14ac:dyDescent="0.25">
      <c r="A1407">
        <v>0</v>
      </c>
      <c r="B1407" s="312" t="s">
        <v>2824</v>
      </c>
      <c r="C1407" s="312" t="s">
        <v>2988</v>
      </c>
      <c r="D1407" s="312" t="s">
        <v>1981</v>
      </c>
      <c r="E1407" s="308">
        <v>2332</v>
      </c>
      <c r="F1407" s="216" t="s">
        <v>2978</v>
      </c>
      <c r="G1407" s="219"/>
      <c r="H1407" s="415" t="s">
        <v>1978</v>
      </c>
      <c r="I1407" s="220">
        <v>40</v>
      </c>
      <c r="J1407" s="209">
        <v>-0.34819132404729203</v>
      </c>
      <c r="K1407" s="249">
        <v>235.01426799999999</v>
      </c>
      <c r="L1407" s="209">
        <v>5.740399999999999E-2</v>
      </c>
      <c r="M1407" s="201">
        <v>235.36245932404728</v>
      </c>
      <c r="N1407" s="201">
        <v>423.0996045</v>
      </c>
      <c r="O1407" s="201">
        <v>41.094000000000001</v>
      </c>
      <c r="P1407" s="209">
        <v>41.094000000000001</v>
      </c>
      <c r="Q1407" s="209">
        <v>423.0996045</v>
      </c>
      <c r="R1407" s="209">
        <v>235.33375732404727</v>
      </c>
      <c r="S1407" s="209">
        <v>233.15773221999834</v>
      </c>
      <c r="T1407" s="209">
        <v>233.18643421999835</v>
      </c>
      <c r="U1407" s="209"/>
      <c r="V1407" s="170">
        <v>164.67910235359852</v>
      </c>
    </row>
    <row r="1408" spans="1:22" x14ac:dyDescent="0.25">
      <c r="A1408">
        <v>0</v>
      </c>
      <c r="B1408" s="312"/>
      <c r="C1408" s="312"/>
      <c r="D1408" s="312"/>
      <c r="E1408" s="308"/>
      <c r="F1408" s="216"/>
      <c r="G1408" s="219"/>
      <c r="H1408" s="415"/>
      <c r="I1408" s="220"/>
      <c r="J1408" s="209"/>
      <c r="K1408" s="249"/>
      <c r="L1408" s="236">
        <v>0.91760700000000006</v>
      </c>
      <c r="M1408" s="201">
        <v>234.87495382404728</v>
      </c>
      <c r="N1408" s="201">
        <v>423.0996045</v>
      </c>
      <c r="O1408" s="201">
        <v>41.094000000000001</v>
      </c>
      <c r="P1408" s="387">
        <v>41.094000000000001</v>
      </c>
      <c r="Q1408" s="387">
        <v>423.0996045</v>
      </c>
      <c r="R1408" s="387">
        <v>234.41615032404727</v>
      </c>
      <c r="S1408" s="402">
        <v>233.64523771999836</v>
      </c>
      <c r="T1408" s="402">
        <v>234.10404121999835</v>
      </c>
      <c r="U1408" s="241" t="s">
        <v>2977</v>
      </c>
      <c r="V1408" s="225">
        <v>165.16660785359852</v>
      </c>
    </row>
    <row r="1409" spans="1:22" x14ac:dyDescent="0.25">
      <c r="A1409">
        <v>0</v>
      </c>
      <c r="B1409" s="397"/>
      <c r="C1409" s="397"/>
      <c r="D1409" s="397"/>
      <c r="E1409" s="396"/>
      <c r="F1409" s="397" t="s">
        <v>619</v>
      </c>
      <c r="G1409" s="395"/>
      <c r="H1409" s="395" t="s">
        <v>1962</v>
      </c>
      <c r="I1409" s="394">
        <v>40</v>
      </c>
      <c r="J1409" s="387"/>
      <c r="K1409" s="383">
        <v>0.13121600000000003</v>
      </c>
      <c r="L1409" s="236">
        <v>0.152</v>
      </c>
      <c r="M1409" s="201">
        <v>234.34015032404727</v>
      </c>
      <c r="N1409" s="201">
        <v>423.0996045</v>
      </c>
      <c r="O1409" s="201">
        <v>41.094000000000001</v>
      </c>
      <c r="P1409" s="387">
        <v>41.094000000000001</v>
      </c>
      <c r="Q1409" s="387">
        <v>423.0996045</v>
      </c>
      <c r="R1409" s="387">
        <v>234.26415032404728</v>
      </c>
      <c r="S1409" s="402">
        <v>234.18004121999834</v>
      </c>
      <c r="T1409" s="402">
        <v>234.25604121999834</v>
      </c>
      <c r="U1409" s="387"/>
      <c r="V1409" s="225">
        <v>165.70141135359853</v>
      </c>
    </row>
    <row r="1410" spans="1:22" x14ac:dyDescent="0.25">
      <c r="A1410">
        <v>0</v>
      </c>
      <c r="B1410" s="397"/>
      <c r="C1410" s="397"/>
      <c r="D1410" s="397"/>
      <c r="E1410" s="396"/>
      <c r="F1410" s="397" t="s">
        <v>619</v>
      </c>
      <c r="G1410" s="395"/>
      <c r="H1410" s="395" t="s">
        <v>2100</v>
      </c>
      <c r="I1410" s="394"/>
      <c r="J1410" s="387"/>
      <c r="K1410" s="383"/>
      <c r="L1410" s="387">
        <v>0</v>
      </c>
      <c r="M1410" s="201">
        <v>234.26415032404728</v>
      </c>
      <c r="N1410" s="201">
        <v>423.0996045</v>
      </c>
      <c r="O1410" s="201">
        <v>41.094000000000001</v>
      </c>
      <c r="P1410" s="387">
        <v>41.094000000000001</v>
      </c>
      <c r="Q1410" s="387">
        <v>423.0996045</v>
      </c>
      <c r="R1410" s="387">
        <v>234.26415032404728</v>
      </c>
      <c r="S1410" s="402">
        <v>234.25604121999834</v>
      </c>
      <c r="T1410" s="402">
        <v>234.25604121999834</v>
      </c>
      <c r="U1410" s="387"/>
      <c r="V1410" s="225">
        <v>165.7774113535985</v>
      </c>
    </row>
    <row r="1411" spans="1:22" x14ac:dyDescent="0.25">
      <c r="A1411">
        <v>0</v>
      </c>
      <c r="B1411" s="397" t="s">
        <v>2824</v>
      </c>
      <c r="C1411" s="397" t="s">
        <v>2973</v>
      </c>
      <c r="D1411" s="397" t="s">
        <v>2152</v>
      </c>
      <c r="E1411" s="396">
        <v>2343</v>
      </c>
      <c r="F1411" s="397" t="s">
        <v>2976</v>
      </c>
      <c r="G1411" s="395" t="s">
        <v>2150</v>
      </c>
      <c r="H1411" s="395" t="s">
        <v>2149</v>
      </c>
      <c r="I1411" s="394"/>
      <c r="J1411" s="387"/>
      <c r="K1411" s="383"/>
      <c r="L1411" s="387">
        <v>0</v>
      </c>
      <c r="M1411" s="201">
        <v>234.26415032404728</v>
      </c>
      <c r="N1411" s="201">
        <v>423.0996045</v>
      </c>
      <c r="O1411" s="201">
        <v>41.094000000000001</v>
      </c>
      <c r="P1411" s="387">
        <v>41.094000000000001</v>
      </c>
      <c r="Q1411" s="387">
        <v>423.0996045</v>
      </c>
      <c r="R1411" s="387">
        <v>234.26415032404728</v>
      </c>
      <c r="S1411" s="402">
        <v>234.25604121999834</v>
      </c>
      <c r="T1411" s="402">
        <v>234.25604121999834</v>
      </c>
      <c r="U1411" s="387"/>
      <c r="V1411" s="225">
        <v>165.7774113535985</v>
      </c>
    </row>
    <row r="1412" spans="1:22" x14ac:dyDescent="0.25">
      <c r="A1412">
        <v>0</v>
      </c>
      <c r="B1412" s="397"/>
      <c r="C1412" s="397"/>
      <c r="D1412" s="397"/>
      <c r="E1412" s="396"/>
      <c r="F1412" s="397" t="s">
        <v>619</v>
      </c>
      <c r="G1412" s="395"/>
      <c r="H1412" s="395" t="s">
        <v>2100</v>
      </c>
      <c r="I1412" s="394"/>
      <c r="J1412" s="387"/>
      <c r="K1412" s="383"/>
      <c r="L1412" s="387">
        <v>0</v>
      </c>
      <c r="M1412" s="201">
        <v>234.26415032404728</v>
      </c>
      <c r="N1412" s="201">
        <v>423.0996045</v>
      </c>
      <c r="O1412" s="201">
        <v>41.094000000000001</v>
      </c>
      <c r="P1412" s="387">
        <v>41.094000000000001</v>
      </c>
      <c r="Q1412" s="387">
        <v>423.0996045</v>
      </c>
      <c r="R1412" s="387">
        <v>234.26415032404728</v>
      </c>
      <c r="S1412" s="402">
        <v>234.25604121999834</v>
      </c>
      <c r="T1412" s="402">
        <v>234.25604121999834</v>
      </c>
      <c r="U1412" s="387"/>
      <c r="V1412" s="225">
        <v>165.7774113535985</v>
      </c>
    </row>
    <row r="1413" spans="1:22" x14ac:dyDescent="0.25">
      <c r="A1413">
        <v>0</v>
      </c>
      <c r="B1413" s="397" t="s">
        <v>2824</v>
      </c>
      <c r="C1413" s="397" t="s">
        <v>2973</v>
      </c>
      <c r="D1413" s="397" t="s">
        <v>1990</v>
      </c>
      <c r="E1413" s="396">
        <v>2343</v>
      </c>
      <c r="F1413" s="397" t="s">
        <v>2975</v>
      </c>
      <c r="G1413" s="395" t="s">
        <v>1988</v>
      </c>
      <c r="H1413" s="395" t="s">
        <v>1987</v>
      </c>
      <c r="I1413" s="394"/>
      <c r="J1413" s="387">
        <v>2.2675952720874193E-5</v>
      </c>
      <c r="K1413" s="400">
        <v>234.264173</v>
      </c>
      <c r="L1413" s="387">
        <v>0</v>
      </c>
      <c r="M1413" s="201">
        <v>234.26415032404728</v>
      </c>
      <c r="N1413" s="201">
        <v>423.0996045</v>
      </c>
      <c r="O1413" s="201">
        <v>41.094000000000001</v>
      </c>
      <c r="P1413" s="387">
        <v>41.094000000000001</v>
      </c>
      <c r="Q1413" s="387">
        <v>423.0996045</v>
      </c>
      <c r="R1413" s="387">
        <v>234.26415032404728</v>
      </c>
      <c r="S1413" s="402">
        <v>234.25604121999834</v>
      </c>
      <c r="T1413" s="402">
        <v>234.25604121999834</v>
      </c>
      <c r="U1413" s="387"/>
      <c r="V1413" s="225">
        <v>165.7774113535985</v>
      </c>
    </row>
    <row r="1414" spans="1:22" x14ac:dyDescent="0.25">
      <c r="A1414">
        <v>0</v>
      </c>
      <c r="B1414" s="397"/>
      <c r="C1414" s="397"/>
      <c r="D1414" s="397"/>
      <c r="E1414" s="396"/>
      <c r="F1414" s="397" t="s">
        <v>619</v>
      </c>
      <c r="G1414" s="395"/>
      <c r="H1414" s="395" t="s">
        <v>1962</v>
      </c>
      <c r="I1414" s="394">
        <v>40</v>
      </c>
      <c r="J1414" s="387"/>
      <c r="K1414" s="383"/>
      <c r="L1414" s="236">
        <v>0.13199999999999998</v>
      </c>
      <c r="M1414" s="201">
        <v>234.19815032404728</v>
      </c>
      <c r="N1414" s="201">
        <v>423.0996045</v>
      </c>
      <c r="O1414" s="201">
        <v>41.094000000000001</v>
      </c>
      <c r="P1414" s="387">
        <v>41.094000000000001</v>
      </c>
      <c r="Q1414" s="387">
        <v>423.0996045</v>
      </c>
      <c r="R1414" s="387">
        <v>234.13215032404727</v>
      </c>
      <c r="S1414" s="402">
        <v>234.32204121999834</v>
      </c>
      <c r="T1414" s="402">
        <v>234.38804121999834</v>
      </c>
      <c r="U1414" s="387"/>
      <c r="V1414" s="225">
        <v>165.84341135359853</v>
      </c>
    </row>
    <row r="1415" spans="1:22" x14ac:dyDescent="0.25">
      <c r="A1415">
        <v>0</v>
      </c>
      <c r="B1415" s="397"/>
      <c r="C1415" s="397"/>
      <c r="D1415" s="397"/>
      <c r="E1415" s="397"/>
      <c r="F1415" s="397"/>
      <c r="G1415" s="395"/>
      <c r="H1415" s="395"/>
      <c r="I1415" s="394"/>
      <c r="J1415" s="387"/>
      <c r="K1415" s="383"/>
      <c r="L1415" s="387">
        <v>1.052E-3</v>
      </c>
      <c r="M1415" s="201">
        <v>234.13162432404727</v>
      </c>
      <c r="N1415" s="201">
        <v>423.0996045</v>
      </c>
      <c r="O1415" s="201">
        <v>41.094000000000001</v>
      </c>
      <c r="P1415" s="387">
        <v>41.094000000000001</v>
      </c>
      <c r="Q1415" s="387">
        <v>423.0996045</v>
      </c>
      <c r="R1415" s="387">
        <v>234.13109832404729</v>
      </c>
      <c r="S1415" s="402">
        <v>234.38856721999832</v>
      </c>
      <c r="T1415" s="402">
        <v>234.38909321999833</v>
      </c>
      <c r="U1415" s="387"/>
      <c r="V1415" s="225">
        <v>165.90993735359848</v>
      </c>
    </row>
    <row r="1416" spans="1:22" x14ac:dyDescent="0.25">
      <c r="A1416">
        <v>0</v>
      </c>
      <c r="B1416" s="433"/>
      <c r="C1416" s="433"/>
      <c r="D1416" s="433"/>
      <c r="E1416" s="432"/>
      <c r="F1416" s="429"/>
      <c r="G1416" s="431"/>
      <c r="H1416" s="428"/>
      <c r="I1416" s="430"/>
      <c r="J1416" s="429">
        <v>-3.8012654047292926E-2</v>
      </c>
      <c r="K1416" s="383"/>
      <c r="L1416" s="236">
        <v>1.5593999999999983E-2</v>
      </c>
      <c r="M1416" s="201">
        <v>234.1233013240473</v>
      </c>
      <c r="N1416" s="201">
        <v>423.0996045</v>
      </c>
      <c r="O1416" s="201">
        <v>41.094000000000001</v>
      </c>
      <c r="P1416" s="387">
        <v>41.094000000000001</v>
      </c>
      <c r="Q1416" s="387">
        <v>423.0996045</v>
      </c>
      <c r="R1416" s="387">
        <v>234.11550432404729</v>
      </c>
      <c r="S1416" s="387">
        <v>234.39689021999831</v>
      </c>
      <c r="T1416" s="387">
        <v>234.40468721999832</v>
      </c>
      <c r="U1416" s="429"/>
      <c r="V1416" s="201">
        <v>165.9182603535985</v>
      </c>
    </row>
    <row r="1417" spans="1:22" x14ac:dyDescent="0.25">
      <c r="A1417">
        <v>0</v>
      </c>
      <c r="B1417" s="433"/>
      <c r="C1417" s="433"/>
      <c r="D1417" s="433"/>
      <c r="E1417" s="432"/>
      <c r="F1417" s="433"/>
      <c r="G1417" s="431"/>
      <c r="H1417" s="395" t="s">
        <v>2875</v>
      </c>
      <c r="I1417" s="430"/>
      <c r="J1417" s="399">
        <v>2.2675952692452483E-5</v>
      </c>
      <c r="K1417" s="400">
        <v>234.11552699999999</v>
      </c>
      <c r="L1417" s="387">
        <v>0</v>
      </c>
      <c r="M1417" s="201">
        <v>234.11550432404729</v>
      </c>
      <c r="N1417" s="201">
        <v>423.0996045</v>
      </c>
      <c r="O1417" s="201">
        <v>41.094000000000001</v>
      </c>
      <c r="P1417" s="387">
        <v>41.094000000000001</v>
      </c>
      <c r="Q1417" s="387">
        <v>423.0996045</v>
      </c>
      <c r="R1417" s="387">
        <v>234.11550432404729</v>
      </c>
      <c r="S1417" s="387">
        <v>234.40468721999832</v>
      </c>
      <c r="T1417" s="387">
        <v>234.40468721999832</v>
      </c>
      <c r="U1417" s="429"/>
      <c r="V1417" s="170">
        <v>165.92605735359848</v>
      </c>
    </row>
    <row r="1418" spans="1:22" x14ac:dyDescent="0.25">
      <c r="A1418">
        <v>0</v>
      </c>
      <c r="B1418" s="433"/>
      <c r="C1418" s="433"/>
      <c r="D1418" s="433"/>
      <c r="E1418" s="432"/>
      <c r="F1418" s="433"/>
      <c r="G1418" s="431"/>
      <c r="H1418" s="431"/>
      <c r="I1418" s="430"/>
      <c r="J1418" s="435"/>
      <c r="K1418" s="383"/>
      <c r="L1418" s="236">
        <v>0.30958200000000002</v>
      </c>
      <c r="M1418" s="201">
        <v>233.96071332404728</v>
      </c>
      <c r="N1418" s="201">
        <v>423.0996045</v>
      </c>
      <c r="O1418" s="201">
        <v>41.094000000000001</v>
      </c>
      <c r="P1418" s="387">
        <v>41.094000000000001</v>
      </c>
      <c r="Q1418" s="387">
        <v>423.0996045</v>
      </c>
      <c r="R1418" s="387">
        <v>233.80592232404729</v>
      </c>
      <c r="S1418" s="387">
        <v>234.55947821999834</v>
      </c>
      <c r="T1418" s="387">
        <v>234.71426921999833</v>
      </c>
      <c r="U1418" s="429"/>
      <c r="V1418" s="170">
        <v>166.08084835359853</v>
      </c>
    </row>
    <row r="1419" spans="1:22" x14ac:dyDescent="0.25">
      <c r="A1419">
        <v>0</v>
      </c>
      <c r="B1419" s="433"/>
      <c r="C1419" s="433"/>
      <c r="D1419" s="433"/>
      <c r="E1419" s="432"/>
      <c r="F1419" s="433"/>
      <c r="G1419" s="431"/>
      <c r="H1419" s="431"/>
      <c r="I1419" s="434"/>
      <c r="J1419" s="429"/>
      <c r="K1419" s="383"/>
      <c r="L1419" s="387">
        <v>0</v>
      </c>
      <c r="M1419" s="201">
        <v>233.80592232404729</v>
      </c>
      <c r="N1419" s="201">
        <v>423.0996045</v>
      </c>
      <c r="O1419" s="201">
        <v>41.094000000000001</v>
      </c>
      <c r="P1419" s="387">
        <v>41.094000000000001</v>
      </c>
      <c r="Q1419" s="387">
        <v>423.0996045</v>
      </c>
      <c r="R1419" s="387">
        <v>233.80592232404729</v>
      </c>
      <c r="S1419" s="387">
        <v>234.71426921999833</v>
      </c>
      <c r="T1419" s="387">
        <v>234.71426921999833</v>
      </c>
      <c r="U1419" s="428"/>
      <c r="V1419" s="170">
        <v>166.23563935359851</v>
      </c>
    </row>
    <row r="1420" spans="1:22" x14ac:dyDescent="0.25">
      <c r="A1420">
        <v>0</v>
      </c>
      <c r="B1420" s="433"/>
      <c r="C1420" s="433"/>
      <c r="D1420" s="433"/>
      <c r="E1420" s="432"/>
      <c r="F1420" s="429"/>
      <c r="G1420" s="431"/>
      <c r="H1420" s="428"/>
      <c r="I1420" s="430"/>
      <c r="J1420" s="429"/>
      <c r="K1420" s="383"/>
      <c r="L1420" s="387">
        <v>0</v>
      </c>
      <c r="M1420" s="201">
        <v>233.80592232404729</v>
      </c>
      <c r="N1420" s="201">
        <v>423.0996045</v>
      </c>
      <c r="O1420" s="201">
        <v>41.094000000000001</v>
      </c>
      <c r="P1420" s="387">
        <v>41.094000000000001</v>
      </c>
      <c r="Q1420" s="387">
        <v>423.0996045</v>
      </c>
      <c r="R1420" s="387">
        <v>233.80592232404729</v>
      </c>
      <c r="S1420" s="387">
        <v>234.71426921999833</v>
      </c>
      <c r="T1420" s="387">
        <v>234.71426921999833</v>
      </c>
      <c r="U1420" s="428"/>
      <c r="V1420" s="170">
        <v>166.23563935359851</v>
      </c>
    </row>
    <row r="1421" spans="1:22" x14ac:dyDescent="0.25">
      <c r="A1421">
        <v>0</v>
      </c>
      <c r="B1421" s="412"/>
      <c r="C1421" s="412"/>
      <c r="D1421" s="412"/>
      <c r="E1421" s="411"/>
      <c r="F1421" s="410"/>
      <c r="G1421" s="409"/>
      <c r="H1421" s="409"/>
      <c r="I1421" s="408" t="s">
        <v>2974</v>
      </c>
      <c r="J1421" s="387"/>
      <c r="K1421" s="383"/>
      <c r="L1421" s="387">
        <v>6.9596000000000005E-2</v>
      </c>
      <c r="M1421" s="201">
        <v>233.77112432404729</v>
      </c>
      <c r="N1421" s="201">
        <v>423.0996045</v>
      </c>
      <c r="O1421" s="201">
        <v>41.094000000000001</v>
      </c>
      <c r="P1421" s="387">
        <v>41.094000000000001</v>
      </c>
      <c r="Q1421" s="387">
        <v>423.0996045</v>
      </c>
      <c r="R1421" s="387">
        <v>233.7363263240473</v>
      </c>
      <c r="S1421" s="402">
        <v>234.74906721999832</v>
      </c>
      <c r="T1421" s="402">
        <v>234.78386521999832</v>
      </c>
      <c r="U1421" s="399"/>
      <c r="V1421" s="170">
        <v>166.27043735359848</v>
      </c>
    </row>
    <row r="1422" spans="1:22" x14ac:dyDescent="0.25">
      <c r="A1422">
        <v>0</v>
      </c>
      <c r="B1422" s="404" t="s">
        <v>2824</v>
      </c>
      <c r="C1422" s="404" t="s">
        <v>2973</v>
      </c>
      <c r="D1422" s="404" t="s">
        <v>2165</v>
      </c>
      <c r="E1422" s="403">
        <v>2348</v>
      </c>
      <c r="F1422" s="397" t="s">
        <v>2972</v>
      </c>
      <c r="G1422" s="395" t="s">
        <v>2163</v>
      </c>
      <c r="H1422" s="395" t="s">
        <v>2162</v>
      </c>
      <c r="I1422" s="394">
        <v>40</v>
      </c>
      <c r="J1422" s="387">
        <v>6.7196000000000006E-2</v>
      </c>
      <c r="K1422" s="383"/>
      <c r="L1422" s="402">
        <v>6.7196000000000006E-2</v>
      </c>
      <c r="M1422" s="201">
        <v>233.70272832404731</v>
      </c>
      <c r="N1422" s="201">
        <v>423.0996045</v>
      </c>
      <c r="O1422" s="201">
        <v>41.094000000000001</v>
      </c>
      <c r="P1422" s="387">
        <v>41.094000000000001</v>
      </c>
      <c r="Q1422" s="387">
        <v>423.0996045</v>
      </c>
      <c r="R1422" s="387">
        <v>233.6691303240473</v>
      </c>
      <c r="S1422" s="402">
        <v>234.8174632199983</v>
      </c>
      <c r="T1422" s="402">
        <v>234.85106121999831</v>
      </c>
      <c r="U1422" s="399"/>
      <c r="V1422" s="170">
        <v>166.33883335359849</v>
      </c>
    </row>
    <row r="1423" spans="1:22" x14ac:dyDescent="0.25">
      <c r="A1423">
        <v>0</v>
      </c>
      <c r="B1423" s="404"/>
      <c r="C1423" s="404"/>
      <c r="D1423" s="404"/>
      <c r="E1423" s="403"/>
      <c r="F1423" s="397"/>
      <c r="G1423" s="395"/>
      <c r="H1423" s="395"/>
      <c r="I1423" s="394"/>
      <c r="J1423" s="414"/>
      <c r="K1423" s="383"/>
      <c r="L1423" s="402">
        <v>0.14724000000000001</v>
      </c>
      <c r="M1423" s="201">
        <v>233.5955103240473</v>
      </c>
      <c r="N1423" s="201">
        <v>423.0996045</v>
      </c>
      <c r="O1423" s="201">
        <v>41.094000000000001</v>
      </c>
      <c r="P1423" s="387">
        <v>41.094000000000001</v>
      </c>
      <c r="Q1423" s="387">
        <v>423.0996045</v>
      </c>
      <c r="R1423" s="387">
        <v>233.52189032404729</v>
      </c>
      <c r="S1423" s="402">
        <v>234.92468121999832</v>
      </c>
      <c r="T1423" s="402">
        <v>234.99830121999832</v>
      </c>
      <c r="U1423" s="399"/>
      <c r="V1423" s="170">
        <v>166.44605135359848</v>
      </c>
    </row>
    <row r="1424" spans="1:22" x14ac:dyDescent="0.25">
      <c r="A1424">
        <v>0</v>
      </c>
      <c r="B1424" s="397" t="s">
        <v>2824</v>
      </c>
      <c r="C1424" s="397" t="s">
        <v>2973</v>
      </c>
      <c r="D1424" s="397" t="s">
        <v>1961</v>
      </c>
      <c r="E1424" s="396">
        <v>2351</v>
      </c>
      <c r="F1424" s="397" t="s">
        <v>2971</v>
      </c>
      <c r="G1424" s="395" t="s">
        <v>1984</v>
      </c>
      <c r="H1424" s="395" t="s">
        <v>1958</v>
      </c>
      <c r="I1424" s="394">
        <v>50</v>
      </c>
      <c r="J1424" s="387"/>
      <c r="K1424" s="383"/>
      <c r="L1424" s="387">
        <v>0.2</v>
      </c>
      <c r="M1424" s="201">
        <v>233.4218903240473</v>
      </c>
      <c r="N1424" s="201">
        <v>423.0996045</v>
      </c>
      <c r="O1424" s="201">
        <v>41.094000000000001</v>
      </c>
      <c r="P1424" s="387">
        <v>41.094000000000001</v>
      </c>
      <c r="Q1424" s="387">
        <v>423.0996045</v>
      </c>
      <c r="R1424" s="387">
        <v>233.3218903240473</v>
      </c>
      <c r="S1424" s="402">
        <v>235.09830121999832</v>
      </c>
      <c r="T1424" s="402">
        <v>235.19830121999831</v>
      </c>
      <c r="U1424" s="399"/>
      <c r="V1424" s="170">
        <v>166.61967135359851</v>
      </c>
    </row>
    <row r="1425" spans="1:22" x14ac:dyDescent="0.25">
      <c r="A1425">
        <v>0</v>
      </c>
      <c r="B1425" s="397"/>
      <c r="C1425" s="397"/>
      <c r="D1425" s="397"/>
      <c r="E1425" s="396"/>
      <c r="F1425" s="397"/>
      <c r="G1425" s="395"/>
      <c r="H1425" s="395"/>
      <c r="I1425" s="394"/>
      <c r="J1425" s="387"/>
      <c r="K1425" s="383"/>
      <c r="L1425" s="236">
        <v>0.106701</v>
      </c>
      <c r="M1425" s="201">
        <v>233.26853982404731</v>
      </c>
      <c r="N1425" s="201">
        <v>423.0996045</v>
      </c>
      <c r="O1425" s="201">
        <v>41.094000000000001</v>
      </c>
      <c r="P1425" s="387">
        <v>41.094000000000001</v>
      </c>
      <c r="Q1425" s="387">
        <v>423.0996045</v>
      </c>
      <c r="R1425" s="387">
        <v>233.21518932404732</v>
      </c>
      <c r="S1425" s="402">
        <v>235.25165171999831</v>
      </c>
      <c r="T1425" s="402">
        <v>235.3050022199983</v>
      </c>
      <c r="U1425" s="399"/>
      <c r="V1425" s="170">
        <v>166.77302185359849</v>
      </c>
    </row>
    <row r="1426" spans="1:22" x14ac:dyDescent="0.25">
      <c r="A1426">
        <v>0</v>
      </c>
      <c r="B1426" s="404" t="s">
        <v>2824</v>
      </c>
      <c r="C1426" s="404" t="s">
        <v>2973</v>
      </c>
      <c r="D1426" s="397" t="s">
        <v>474</v>
      </c>
      <c r="E1426" s="396">
        <v>2353</v>
      </c>
      <c r="F1426" s="397" t="s">
        <v>2970</v>
      </c>
      <c r="G1426" s="395" t="s">
        <v>2969</v>
      </c>
      <c r="H1426" s="395" t="s">
        <v>1975</v>
      </c>
      <c r="I1426" s="394"/>
      <c r="J1426" s="399">
        <v>2.2675952692452483E-5</v>
      </c>
      <c r="K1426" s="400">
        <v>233.21521200000001</v>
      </c>
      <c r="L1426" s="402">
        <v>0</v>
      </c>
      <c r="M1426" s="201">
        <v>233.21518932404732</v>
      </c>
      <c r="N1426" s="201">
        <v>423.0996045</v>
      </c>
      <c r="O1426" s="201">
        <v>41.094000000000001</v>
      </c>
      <c r="P1426" s="387">
        <v>41.094000000000001</v>
      </c>
      <c r="Q1426" s="387">
        <v>423.0996045</v>
      </c>
      <c r="R1426" s="387">
        <v>233.21518932404732</v>
      </c>
      <c r="S1426" s="402">
        <v>235.3050022199983</v>
      </c>
      <c r="T1426" s="402">
        <v>235.3050022199983</v>
      </c>
      <c r="U1426" s="399"/>
      <c r="V1426" s="170">
        <v>166.82637235359846</v>
      </c>
    </row>
    <row r="1427" spans="1:22" x14ac:dyDescent="0.25">
      <c r="A1427">
        <v>0</v>
      </c>
      <c r="B1427" s="404"/>
      <c r="C1427" s="404"/>
      <c r="D1427" s="404"/>
      <c r="E1427" s="427"/>
      <c r="F1427" s="397"/>
      <c r="G1427" s="395"/>
      <c r="H1427" s="395"/>
      <c r="I1427" s="394"/>
      <c r="J1427" s="399"/>
      <c r="K1427" s="400"/>
      <c r="L1427" s="303">
        <v>0.14329900000000001</v>
      </c>
      <c r="M1427" s="201">
        <v>233.14353982404731</v>
      </c>
      <c r="N1427" s="201">
        <v>423.0996045</v>
      </c>
      <c r="O1427" s="201">
        <v>41.094000000000001</v>
      </c>
      <c r="P1427" s="387">
        <v>41.094000000000001</v>
      </c>
      <c r="Q1427" s="387">
        <v>423.0996045</v>
      </c>
      <c r="R1427" s="387">
        <v>233.0718903240473</v>
      </c>
      <c r="S1427" s="402">
        <v>235.37665171999831</v>
      </c>
      <c r="T1427" s="402">
        <v>235.44830121999831</v>
      </c>
      <c r="U1427" s="399"/>
      <c r="V1427" s="170">
        <v>166.89802185359849</v>
      </c>
    </row>
    <row r="1428" spans="1:22" x14ac:dyDescent="0.25">
      <c r="A1428">
        <v>0</v>
      </c>
      <c r="B1428" s="404" t="s">
        <v>2824</v>
      </c>
      <c r="C1428" s="404" t="s">
        <v>2973</v>
      </c>
      <c r="D1428" s="404" t="s">
        <v>1947</v>
      </c>
      <c r="E1428" s="403">
        <v>2356</v>
      </c>
      <c r="F1428" s="397" t="s">
        <v>2968</v>
      </c>
      <c r="G1428" s="395" t="s">
        <v>1982</v>
      </c>
      <c r="H1428" s="395" t="s">
        <v>1944</v>
      </c>
      <c r="I1428" s="394">
        <v>50</v>
      </c>
      <c r="J1428" s="387"/>
      <c r="K1428" s="383"/>
      <c r="L1428" s="402">
        <v>0.25</v>
      </c>
      <c r="M1428" s="201">
        <v>232.9468903240473</v>
      </c>
      <c r="N1428" s="201">
        <v>423.0996045</v>
      </c>
      <c r="O1428" s="201">
        <v>41.094000000000001</v>
      </c>
      <c r="P1428" s="387">
        <v>41.094000000000001</v>
      </c>
      <c r="Q1428" s="387">
        <v>423.0996045</v>
      </c>
      <c r="R1428" s="387">
        <v>232.8218903240473</v>
      </c>
      <c r="S1428" s="402">
        <v>235.57330121999831</v>
      </c>
      <c r="T1428" s="402">
        <v>235.69830121999831</v>
      </c>
      <c r="U1428" s="399"/>
      <c r="V1428" s="170">
        <v>167.09467135359847</v>
      </c>
    </row>
    <row r="1429" spans="1:22" x14ac:dyDescent="0.25">
      <c r="A1429">
        <v>0</v>
      </c>
      <c r="B1429" s="404"/>
      <c r="C1429" s="404"/>
      <c r="D1429" s="404"/>
      <c r="E1429" s="403"/>
      <c r="F1429" s="397"/>
      <c r="G1429" s="395"/>
      <c r="H1429" s="397" t="s">
        <v>2415</v>
      </c>
      <c r="I1429" s="394"/>
      <c r="J1429" s="387"/>
      <c r="K1429" s="383"/>
      <c r="L1429" s="402">
        <v>4.7E-2</v>
      </c>
      <c r="M1429" s="201">
        <v>232.79839032404732</v>
      </c>
      <c r="N1429" s="201">
        <v>423.0996045</v>
      </c>
      <c r="O1429" s="201">
        <v>41.094000000000001</v>
      </c>
      <c r="P1429" s="387">
        <v>41.094000000000001</v>
      </c>
      <c r="Q1429" s="387">
        <v>423.0996045</v>
      </c>
      <c r="R1429" s="387">
        <v>232.77489032404731</v>
      </c>
      <c r="S1429" s="402">
        <v>235.7218012199983</v>
      </c>
      <c r="T1429" s="402">
        <v>235.74530121999831</v>
      </c>
      <c r="U1429" s="399"/>
      <c r="V1429" s="170">
        <v>167.24317135359848</v>
      </c>
    </row>
    <row r="1430" spans="1:22" x14ac:dyDescent="0.25">
      <c r="A1430">
        <v>0</v>
      </c>
      <c r="B1430" s="404"/>
      <c r="C1430" s="404"/>
      <c r="D1430" s="404"/>
      <c r="E1430" s="403"/>
      <c r="F1430" s="397"/>
      <c r="G1430" s="395"/>
      <c r="H1430" s="395"/>
      <c r="I1430" s="394"/>
      <c r="J1430" s="399"/>
      <c r="K1430" s="383"/>
      <c r="L1430" s="303">
        <v>0.191168</v>
      </c>
      <c r="M1430" s="201">
        <v>232.6793063240473</v>
      </c>
      <c r="N1430" s="201">
        <v>423.0996045</v>
      </c>
      <c r="O1430" s="201">
        <v>41.094000000000001</v>
      </c>
      <c r="P1430" s="387">
        <v>41.094000000000001</v>
      </c>
      <c r="Q1430" s="387">
        <v>423.0996045</v>
      </c>
      <c r="R1430" s="387">
        <v>232.5837223240473</v>
      </c>
      <c r="S1430" s="402">
        <v>235.84088521999831</v>
      </c>
      <c r="T1430" s="402">
        <v>235.93646921999832</v>
      </c>
      <c r="U1430" s="387" t="s">
        <v>2365</v>
      </c>
      <c r="V1430" s="170">
        <v>167.36225535359847</v>
      </c>
    </row>
    <row r="1431" spans="1:22" x14ac:dyDescent="0.25">
      <c r="A1431">
        <v>0</v>
      </c>
      <c r="B1431" s="404"/>
      <c r="C1431" s="404"/>
      <c r="D1431" s="397"/>
      <c r="E1431" s="396"/>
      <c r="F1431" s="397"/>
      <c r="G1431" s="395"/>
      <c r="H1431" s="395" t="s">
        <v>2875</v>
      </c>
      <c r="I1431" s="394"/>
      <c r="J1431" s="399">
        <v>2.2675952692452483E-5</v>
      </c>
      <c r="K1431" s="400">
        <v>232.58374499999999</v>
      </c>
      <c r="L1431" s="387">
        <v>0</v>
      </c>
      <c r="M1431" s="201">
        <v>232.5837223240473</v>
      </c>
      <c r="N1431" s="201">
        <v>423.0996045</v>
      </c>
      <c r="O1431" s="201">
        <v>41.094000000000001</v>
      </c>
      <c r="P1431" s="387">
        <v>41.094000000000001</v>
      </c>
      <c r="Q1431" s="387">
        <v>423.0996045</v>
      </c>
      <c r="R1431" s="387">
        <v>232.5837223240473</v>
      </c>
      <c r="S1431" s="402">
        <v>235.93646921999832</v>
      </c>
      <c r="T1431" s="402">
        <v>235.93646921999832</v>
      </c>
      <c r="U1431" s="387"/>
      <c r="V1431" s="170">
        <v>167.4578393535985</v>
      </c>
    </row>
    <row r="1432" spans="1:22" x14ac:dyDescent="0.25">
      <c r="A1432">
        <v>0</v>
      </c>
      <c r="B1432" s="404"/>
      <c r="C1432" s="404"/>
      <c r="D1432" s="397"/>
      <c r="E1432" s="396"/>
      <c r="F1432" s="397"/>
      <c r="G1432" s="395"/>
      <c r="H1432" s="395"/>
      <c r="I1432" s="394"/>
      <c r="J1432" s="399"/>
      <c r="K1432" s="400"/>
      <c r="L1432" s="236">
        <v>3.8832000000000005E-2</v>
      </c>
      <c r="M1432" s="201">
        <v>232.56430632404729</v>
      </c>
      <c r="N1432" s="201">
        <v>423.0996045</v>
      </c>
      <c r="O1432" s="201">
        <v>41.094000000000001</v>
      </c>
      <c r="P1432" s="387">
        <v>41.094000000000001</v>
      </c>
      <c r="Q1432" s="387">
        <v>423.0996045</v>
      </c>
      <c r="R1432" s="387">
        <v>232.54489032404729</v>
      </c>
      <c r="S1432" s="402">
        <v>235.95588521999832</v>
      </c>
      <c r="T1432" s="402">
        <v>235.97530121999833</v>
      </c>
      <c r="U1432" s="216"/>
      <c r="V1432" s="170">
        <v>167.47725535359848</v>
      </c>
    </row>
    <row r="1433" spans="1:22" x14ac:dyDescent="0.25">
      <c r="A1433">
        <v>0</v>
      </c>
      <c r="B1433" s="404"/>
      <c r="C1433" s="404"/>
      <c r="D1433" s="397"/>
      <c r="E1433" s="396"/>
      <c r="F1433" s="397"/>
      <c r="G1433" s="395"/>
      <c r="H1433" s="397" t="s">
        <v>2417</v>
      </c>
      <c r="I1433" s="394"/>
      <c r="J1433" s="387"/>
      <c r="K1433" s="383"/>
      <c r="L1433" s="216">
        <v>9.8000000000000004E-2</v>
      </c>
      <c r="M1433" s="201">
        <v>232.49589032404728</v>
      </c>
      <c r="N1433" s="201">
        <v>423.0996045</v>
      </c>
      <c r="O1433" s="201">
        <v>41.094000000000001</v>
      </c>
      <c r="P1433" s="387">
        <v>41.094000000000001</v>
      </c>
      <c r="Q1433" s="387">
        <v>423.0996045</v>
      </c>
      <c r="R1433" s="387">
        <v>232.44689032404727</v>
      </c>
      <c r="S1433" s="402">
        <v>236.02430121999834</v>
      </c>
      <c r="T1433" s="402">
        <v>236.07330121999834</v>
      </c>
      <c r="U1433" s="387"/>
      <c r="V1433" s="170">
        <v>167.54567135359849</v>
      </c>
    </row>
    <row r="1434" spans="1:22" x14ac:dyDescent="0.25">
      <c r="A1434">
        <v>0</v>
      </c>
      <c r="B1434" s="404" t="s">
        <v>2824</v>
      </c>
      <c r="C1434" s="404" t="s">
        <v>2973</v>
      </c>
      <c r="D1434" s="404" t="s">
        <v>1947</v>
      </c>
      <c r="E1434" s="403">
        <v>2362</v>
      </c>
      <c r="F1434" s="397" t="s">
        <v>2967</v>
      </c>
      <c r="G1434" s="395" t="s">
        <v>1982</v>
      </c>
      <c r="H1434" s="395" t="s">
        <v>1944</v>
      </c>
      <c r="I1434" s="394">
        <v>50</v>
      </c>
      <c r="J1434" s="387" t="s">
        <v>2966</v>
      </c>
      <c r="K1434" s="383"/>
      <c r="L1434" s="402">
        <v>0.25</v>
      </c>
      <c r="M1434" s="201">
        <v>232.32189032404727</v>
      </c>
      <c r="N1434" s="201">
        <v>423.0996045</v>
      </c>
      <c r="O1434" s="201">
        <v>41.094000000000001</v>
      </c>
      <c r="P1434" s="387">
        <v>41.094000000000001</v>
      </c>
      <c r="Q1434" s="387">
        <v>423.0996045</v>
      </c>
      <c r="R1434" s="387">
        <v>232.19689032404727</v>
      </c>
      <c r="S1434" s="402">
        <v>236.19830121999834</v>
      </c>
      <c r="T1434" s="402">
        <v>236.32330121999834</v>
      </c>
      <c r="U1434" s="387"/>
      <c r="V1434" s="170">
        <v>167.71967135359853</v>
      </c>
    </row>
    <row r="1435" spans="1:22" x14ac:dyDescent="0.25">
      <c r="A1435">
        <v>0</v>
      </c>
      <c r="B1435" s="404"/>
      <c r="C1435" s="404"/>
      <c r="D1435" s="404"/>
      <c r="E1435" s="403"/>
      <c r="F1435" s="397"/>
      <c r="G1435" s="395"/>
      <c r="H1435" s="395"/>
      <c r="I1435" s="394"/>
      <c r="J1435" s="387" t="s">
        <v>2966</v>
      </c>
      <c r="K1435" s="383"/>
      <c r="L1435" s="303">
        <v>0</v>
      </c>
      <c r="M1435" s="201">
        <v>232.19689032404727</v>
      </c>
      <c r="N1435" s="201">
        <v>423.0996045</v>
      </c>
      <c r="O1435" s="201">
        <v>41.094000000000001</v>
      </c>
      <c r="P1435" s="387">
        <v>41.094000000000001</v>
      </c>
      <c r="Q1435" s="387">
        <v>423.0996045</v>
      </c>
      <c r="R1435" s="387">
        <v>232.19689032404727</v>
      </c>
      <c r="S1435" s="402">
        <v>236.32330121999834</v>
      </c>
      <c r="T1435" s="402">
        <v>236.32330121999834</v>
      </c>
      <c r="U1435" s="387"/>
      <c r="V1435" s="170">
        <v>167.84467135359853</v>
      </c>
    </row>
    <row r="1436" spans="1:22" x14ac:dyDescent="0.25">
      <c r="A1436">
        <v>0</v>
      </c>
      <c r="B1436" s="404"/>
      <c r="C1436" s="404"/>
      <c r="D1436" s="404"/>
      <c r="E1436" s="403"/>
      <c r="F1436" s="397" t="s">
        <v>619</v>
      </c>
      <c r="G1436" s="395"/>
      <c r="H1436" s="395"/>
      <c r="I1436" s="394"/>
      <c r="J1436" s="387" t="s">
        <v>2966</v>
      </c>
      <c r="K1436" s="383"/>
      <c r="L1436" s="303">
        <v>0</v>
      </c>
      <c r="M1436" s="201">
        <v>232.19689032404727</v>
      </c>
      <c r="N1436" s="201">
        <v>423.0996045</v>
      </c>
      <c r="O1436" s="201">
        <v>41.094000000000001</v>
      </c>
      <c r="P1436" s="387">
        <v>41.094000000000001</v>
      </c>
      <c r="Q1436" s="387">
        <v>423.0996045</v>
      </c>
      <c r="R1436" s="387">
        <v>232.19689032404727</v>
      </c>
      <c r="S1436" s="402">
        <v>236.32330121999834</v>
      </c>
      <c r="T1436" s="402">
        <v>236.32330121999834</v>
      </c>
      <c r="U1436" s="387"/>
      <c r="V1436" s="170">
        <v>167.84467135359853</v>
      </c>
    </row>
    <row r="1437" spans="1:22" x14ac:dyDescent="0.25">
      <c r="A1437">
        <v>0</v>
      </c>
      <c r="B1437" s="404"/>
      <c r="C1437" s="404"/>
      <c r="D1437" s="404"/>
      <c r="E1437" s="403"/>
      <c r="F1437" s="397"/>
      <c r="G1437" s="395"/>
      <c r="H1437" s="395"/>
      <c r="I1437" s="394"/>
      <c r="J1437" s="387"/>
      <c r="K1437" s="383"/>
      <c r="L1437" s="303">
        <v>0.3</v>
      </c>
      <c r="M1437" s="201">
        <v>232.04689032404727</v>
      </c>
      <c r="N1437" s="201">
        <v>423.0996045</v>
      </c>
      <c r="O1437" s="201">
        <v>41.094000000000001</v>
      </c>
      <c r="P1437" s="387">
        <v>41.094000000000001</v>
      </c>
      <c r="Q1437" s="387">
        <v>423.0996045</v>
      </c>
      <c r="R1437" s="387">
        <v>231.89689032404726</v>
      </c>
      <c r="S1437" s="402">
        <v>236.47330121999835</v>
      </c>
      <c r="T1437" s="402">
        <v>236.62330121999835</v>
      </c>
      <c r="U1437" s="387"/>
      <c r="V1437" s="170">
        <v>167.99467135359851</v>
      </c>
    </row>
    <row r="1438" spans="1:22" x14ac:dyDescent="0.25">
      <c r="A1438">
        <v>0</v>
      </c>
      <c r="B1438" s="404" t="s">
        <v>2824</v>
      </c>
      <c r="C1438" s="404" t="s">
        <v>2973</v>
      </c>
      <c r="D1438" s="404" t="s">
        <v>1961</v>
      </c>
      <c r="E1438" s="403">
        <v>2367</v>
      </c>
      <c r="F1438" s="397" t="s">
        <v>2965</v>
      </c>
      <c r="G1438" s="395" t="s">
        <v>1984</v>
      </c>
      <c r="H1438" s="395" t="s">
        <v>1958</v>
      </c>
      <c r="I1438" s="394">
        <v>50</v>
      </c>
      <c r="J1438" s="387"/>
      <c r="K1438" s="383">
        <v>0.15635000000000002</v>
      </c>
      <c r="L1438" s="402">
        <v>0.2</v>
      </c>
      <c r="M1438" s="201">
        <v>231.79689032404727</v>
      </c>
      <c r="N1438" s="201">
        <v>423.0996045</v>
      </c>
      <c r="O1438" s="201">
        <v>41.094000000000001</v>
      </c>
      <c r="P1438" s="387">
        <v>41.094000000000001</v>
      </c>
      <c r="Q1438" s="387">
        <v>423.0996045</v>
      </c>
      <c r="R1438" s="387">
        <v>231.69689032404727</v>
      </c>
      <c r="S1438" s="402">
        <v>236.72330121999835</v>
      </c>
      <c r="T1438" s="402">
        <v>236.82330121999834</v>
      </c>
      <c r="U1438" s="387"/>
      <c r="V1438" s="170">
        <v>168.24467135359851</v>
      </c>
    </row>
    <row r="1439" spans="1:22" x14ac:dyDescent="0.25">
      <c r="A1439">
        <v>0</v>
      </c>
      <c r="B1439" s="404"/>
      <c r="C1439" s="404"/>
      <c r="D1439" s="404"/>
      <c r="E1439" s="427"/>
      <c r="F1439" s="397" t="s">
        <v>619</v>
      </c>
      <c r="G1439" s="395"/>
      <c r="H1439" s="395"/>
      <c r="I1439" s="394"/>
      <c r="J1439" s="399">
        <v>2.3675952746771145E-5</v>
      </c>
      <c r="K1439" s="383">
        <v>8.115E-2</v>
      </c>
      <c r="L1439" s="241">
        <v>-1.2149999999999994E-2</v>
      </c>
      <c r="M1439" s="201">
        <v>231.70296532404728</v>
      </c>
      <c r="N1439" s="201">
        <v>423.0996045</v>
      </c>
      <c r="O1439" s="201">
        <v>41.094000000000001</v>
      </c>
      <c r="P1439" s="387">
        <v>41.094000000000001</v>
      </c>
      <c r="Q1439" s="387">
        <v>423.0996045</v>
      </c>
      <c r="R1439" s="387">
        <v>231.70904032404727</v>
      </c>
      <c r="S1439" s="402">
        <v>236.81722621999836</v>
      </c>
      <c r="T1439" s="402">
        <v>236.81115121999835</v>
      </c>
      <c r="U1439" s="216"/>
      <c r="V1439" s="170">
        <v>168.33859635359852</v>
      </c>
    </row>
    <row r="1440" spans="1:22" x14ac:dyDescent="0.25">
      <c r="A1440">
        <v>0</v>
      </c>
      <c r="B1440" s="404" t="s">
        <v>2824</v>
      </c>
      <c r="C1440" s="404" t="s">
        <v>2973</v>
      </c>
      <c r="D1440" s="404" t="s">
        <v>111</v>
      </c>
      <c r="E1440" s="403">
        <v>2369</v>
      </c>
      <c r="F1440" s="397" t="s">
        <v>1719</v>
      </c>
      <c r="G1440" s="395" t="s">
        <v>1974</v>
      </c>
      <c r="H1440" s="395" t="s">
        <v>1951</v>
      </c>
      <c r="I1440" s="394">
        <v>47.5</v>
      </c>
      <c r="J1440" s="387">
        <v>231.64056400000001</v>
      </c>
      <c r="K1440" s="383">
        <v>231.64054032404727</v>
      </c>
      <c r="L1440" s="402">
        <v>0.13700000000000001</v>
      </c>
      <c r="M1440" s="201">
        <v>231.64054032404727</v>
      </c>
      <c r="N1440" s="201">
        <v>423.0996045</v>
      </c>
      <c r="O1440" s="201">
        <v>41.094000000000001</v>
      </c>
      <c r="P1440" s="387">
        <v>41.094000000000001</v>
      </c>
      <c r="Q1440" s="387">
        <v>423.0996045</v>
      </c>
      <c r="R1440" s="387">
        <v>231.57204032404726</v>
      </c>
      <c r="S1440" s="402">
        <v>236.87965121999835</v>
      </c>
      <c r="T1440" s="402">
        <v>236.94815121999835</v>
      </c>
      <c r="U1440" s="387"/>
      <c r="V1440" s="170">
        <v>168.40102135359854</v>
      </c>
    </row>
    <row r="1441" spans="1:22" x14ac:dyDescent="0.25">
      <c r="A1441">
        <v>0</v>
      </c>
      <c r="B1441" s="404"/>
      <c r="C1441" s="404"/>
      <c r="D1441" s="404"/>
      <c r="E1441" s="403"/>
      <c r="F1441" s="397" t="s">
        <v>619</v>
      </c>
      <c r="G1441" s="395"/>
      <c r="H1441" s="395"/>
      <c r="I1441" s="394"/>
      <c r="J1441" s="387"/>
      <c r="K1441" s="383"/>
      <c r="L1441" s="241">
        <v>0.12514999999999998</v>
      </c>
      <c r="M1441" s="201">
        <v>231.50946532404726</v>
      </c>
      <c r="N1441" s="201">
        <v>423.0996045</v>
      </c>
      <c r="O1441" s="201">
        <v>41.094000000000001</v>
      </c>
      <c r="P1441" s="387">
        <v>41.094000000000001</v>
      </c>
      <c r="Q1441" s="387">
        <v>423.0996045</v>
      </c>
      <c r="R1441" s="387">
        <v>231.44689032404727</v>
      </c>
      <c r="S1441" s="402">
        <v>237.01072621999833</v>
      </c>
      <c r="T1441" s="402">
        <v>237.07330121999834</v>
      </c>
      <c r="U1441" s="387" t="s">
        <v>2365</v>
      </c>
      <c r="V1441" s="170">
        <v>168.53209635359849</v>
      </c>
    </row>
    <row r="1442" spans="1:22" x14ac:dyDescent="0.25">
      <c r="A1442">
        <v>0</v>
      </c>
      <c r="B1442" s="404" t="s">
        <v>2824</v>
      </c>
      <c r="C1442" s="404" t="s">
        <v>2973</v>
      </c>
      <c r="D1442" s="404" t="s">
        <v>1956</v>
      </c>
      <c r="E1442" s="403">
        <v>2372</v>
      </c>
      <c r="F1442" s="397" t="s">
        <v>2964</v>
      </c>
      <c r="G1442" s="395" t="s">
        <v>1982</v>
      </c>
      <c r="H1442" s="395" t="s">
        <v>1953</v>
      </c>
      <c r="I1442" s="394">
        <v>50</v>
      </c>
      <c r="J1442" s="387"/>
      <c r="K1442" s="383"/>
      <c r="L1442" s="402">
        <v>0.25</v>
      </c>
      <c r="M1442" s="201">
        <v>231.32189032404727</v>
      </c>
      <c r="N1442" s="201">
        <v>423.0996045</v>
      </c>
      <c r="O1442" s="201">
        <v>41.094000000000001</v>
      </c>
      <c r="P1442" s="387">
        <v>41.094000000000001</v>
      </c>
      <c r="Q1442" s="387">
        <v>423.0996045</v>
      </c>
      <c r="R1442" s="387">
        <v>231.19689032404727</v>
      </c>
      <c r="S1442" s="402">
        <v>237.19830121999834</v>
      </c>
      <c r="T1442" s="402">
        <v>237.32330121999834</v>
      </c>
      <c r="U1442" s="402"/>
      <c r="V1442" s="170">
        <v>168.71967135359853</v>
      </c>
    </row>
    <row r="1443" spans="1:22" x14ac:dyDescent="0.25">
      <c r="A1443">
        <v>0</v>
      </c>
      <c r="B1443" s="404"/>
      <c r="C1443" s="404"/>
      <c r="D1443" s="404"/>
      <c r="E1443" s="403"/>
      <c r="F1443" s="397" t="s">
        <v>619</v>
      </c>
      <c r="G1443" s="395"/>
      <c r="H1443" s="395"/>
      <c r="I1443" s="394"/>
      <c r="J1443" s="387"/>
      <c r="K1443" s="383"/>
      <c r="L1443" s="402">
        <v>0.25</v>
      </c>
      <c r="M1443" s="201">
        <v>231.07189032404727</v>
      </c>
      <c r="N1443" s="201">
        <v>423.0996045</v>
      </c>
      <c r="O1443" s="201">
        <v>41.094000000000001</v>
      </c>
      <c r="P1443" s="387">
        <v>41.094000000000001</v>
      </c>
      <c r="Q1443" s="387">
        <v>423.0996045</v>
      </c>
      <c r="R1443" s="387">
        <v>230.94689032404727</v>
      </c>
      <c r="S1443" s="402">
        <v>237.44830121999834</v>
      </c>
      <c r="T1443" s="402">
        <v>237.57330121999834</v>
      </c>
      <c r="U1443" s="402"/>
      <c r="V1443" s="170">
        <v>168.96967135359853</v>
      </c>
    </row>
    <row r="1444" spans="1:22" x14ac:dyDescent="0.25">
      <c r="A1444">
        <v>0</v>
      </c>
      <c r="B1444" s="404" t="s">
        <v>2824</v>
      </c>
      <c r="C1444" s="404" t="s">
        <v>2973</v>
      </c>
      <c r="D1444" s="404" t="s">
        <v>1947</v>
      </c>
      <c r="E1444" s="403">
        <v>2377</v>
      </c>
      <c r="F1444" s="397" t="s">
        <v>2963</v>
      </c>
      <c r="G1444" s="395" t="s">
        <v>1982</v>
      </c>
      <c r="H1444" s="395" t="s">
        <v>1944</v>
      </c>
      <c r="I1444" s="394">
        <v>50</v>
      </c>
      <c r="J1444" s="387"/>
      <c r="K1444" s="383"/>
      <c r="L1444" s="402">
        <v>0.25</v>
      </c>
      <c r="M1444" s="201">
        <v>230.82189032404727</v>
      </c>
      <c r="N1444" s="201">
        <v>423.0996045</v>
      </c>
      <c r="O1444" s="201">
        <v>41.094000000000001</v>
      </c>
      <c r="P1444" s="387">
        <v>41.094000000000001</v>
      </c>
      <c r="Q1444" s="387">
        <v>423.0996045</v>
      </c>
      <c r="R1444" s="387">
        <v>230.69689032404727</v>
      </c>
      <c r="S1444" s="402">
        <v>237.69830121999834</v>
      </c>
      <c r="T1444" s="402">
        <v>237.82330121999834</v>
      </c>
      <c r="U1444" s="402"/>
      <c r="V1444" s="170">
        <v>169.21967135359853</v>
      </c>
    </row>
    <row r="1445" spans="1:22" x14ac:dyDescent="0.25">
      <c r="A1445">
        <v>0</v>
      </c>
      <c r="B1445" s="404"/>
      <c r="C1445" s="404"/>
      <c r="D1445" s="404"/>
      <c r="E1445" s="403"/>
      <c r="F1445" s="397"/>
      <c r="G1445" s="395"/>
      <c r="H1445" s="395"/>
      <c r="I1445" s="394"/>
      <c r="J1445" s="387"/>
      <c r="K1445" s="383"/>
      <c r="L1445" s="402">
        <v>0.14499999999999999</v>
      </c>
      <c r="M1445" s="201">
        <v>230.62439032404728</v>
      </c>
      <c r="N1445" s="201">
        <v>423.0996045</v>
      </c>
      <c r="O1445" s="201">
        <v>41.094000000000001</v>
      </c>
      <c r="P1445" s="387">
        <v>41.094000000000001</v>
      </c>
      <c r="Q1445" s="387">
        <v>423.0996045</v>
      </c>
      <c r="R1445" s="387">
        <v>230.55189032404726</v>
      </c>
      <c r="S1445" s="402">
        <v>237.89580121999836</v>
      </c>
      <c r="T1445" s="402">
        <v>237.96830121999835</v>
      </c>
      <c r="U1445" s="402"/>
      <c r="V1445" s="170">
        <v>169.41717135359852</v>
      </c>
    </row>
    <row r="1446" spans="1:22" x14ac:dyDescent="0.25">
      <c r="A1446">
        <v>0</v>
      </c>
      <c r="B1446" s="404" t="s">
        <v>2824</v>
      </c>
      <c r="C1446" s="404" t="s">
        <v>2973</v>
      </c>
      <c r="D1446" s="404" t="s">
        <v>1961</v>
      </c>
      <c r="E1446" s="403">
        <v>2381</v>
      </c>
      <c r="F1446" s="397" t="s">
        <v>2962</v>
      </c>
      <c r="G1446" s="395" t="s">
        <v>1984</v>
      </c>
      <c r="H1446" s="395" t="s">
        <v>1958</v>
      </c>
      <c r="I1446" s="394">
        <v>50</v>
      </c>
      <c r="J1446" s="387"/>
      <c r="K1446" s="383"/>
      <c r="L1446" s="402">
        <v>0.2</v>
      </c>
      <c r="M1446" s="201">
        <v>230.45189032404727</v>
      </c>
      <c r="N1446" s="201">
        <v>423.0996045</v>
      </c>
      <c r="O1446" s="201">
        <v>41.094000000000001</v>
      </c>
      <c r="P1446" s="387">
        <v>41.094000000000001</v>
      </c>
      <c r="Q1446" s="387">
        <v>423.0996045</v>
      </c>
      <c r="R1446" s="387">
        <v>230.35189032404728</v>
      </c>
      <c r="S1446" s="402">
        <v>238.06830121999835</v>
      </c>
      <c r="T1446" s="402">
        <v>238.16830121999834</v>
      </c>
      <c r="U1446" s="402"/>
      <c r="V1446" s="170">
        <v>169.58967135359853</v>
      </c>
    </row>
    <row r="1447" spans="1:22" x14ac:dyDescent="0.25">
      <c r="A1447">
        <v>0</v>
      </c>
      <c r="B1447" s="404"/>
      <c r="C1447" s="404"/>
      <c r="D1447" s="404"/>
      <c r="E1447" s="403"/>
      <c r="F1447" s="397" t="s">
        <v>619</v>
      </c>
      <c r="G1447" s="395"/>
      <c r="H1447" s="395"/>
      <c r="I1447" s="394"/>
      <c r="J1447" s="387"/>
      <c r="K1447" s="383"/>
      <c r="L1447" s="241">
        <v>5.9487999999999999E-2</v>
      </c>
      <c r="M1447" s="201">
        <v>230.32214632404728</v>
      </c>
      <c r="N1447" s="201">
        <v>423.0996045</v>
      </c>
      <c r="O1447" s="201">
        <v>41.094000000000001</v>
      </c>
      <c r="P1447" s="387">
        <v>41.094000000000001</v>
      </c>
      <c r="Q1447" s="387">
        <v>423.0996045</v>
      </c>
      <c r="R1447" s="387">
        <v>230.29240232404729</v>
      </c>
      <c r="S1447" s="402">
        <v>238.19804521999833</v>
      </c>
      <c r="T1447" s="402">
        <v>238.22778921999833</v>
      </c>
      <c r="U1447" s="387" t="s">
        <v>2365</v>
      </c>
      <c r="V1447" s="170">
        <v>169.71941535359849</v>
      </c>
    </row>
    <row r="1448" spans="1:22" x14ac:dyDescent="0.25">
      <c r="A1448">
        <v>0</v>
      </c>
      <c r="B1448" s="404"/>
      <c r="C1448" s="404"/>
      <c r="D1448" s="397"/>
      <c r="E1448" s="396"/>
      <c r="F1448" s="397" t="s">
        <v>619</v>
      </c>
      <c r="G1448" s="395"/>
      <c r="H1448" s="395" t="s">
        <v>1962</v>
      </c>
      <c r="I1448" s="394">
        <v>40</v>
      </c>
      <c r="J1448" s="399">
        <v>2.3675952689927726E-5</v>
      </c>
      <c r="K1448" s="383">
        <v>3.3167000000000002E-2</v>
      </c>
      <c r="L1448" s="387">
        <v>0.103502</v>
      </c>
      <c r="M1448" s="201">
        <v>230.24065132404729</v>
      </c>
      <c r="N1448" s="201">
        <v>423.0996045</v>
      </c>
      <c r="O1448" s="201">
        <v>41.094000000000001</v>
      </c>
      <c r="P1448" s="387">
        <v>41.094000000000001</v>
      </c>
      <c r="Q1448" s="387">
        <v>423.0996045</v>
      </c>
      <c r="R1448" s="387">
        <v>230.1889003240473</v>
      </c>
      <c r="S1448" s="402">
        <v>238.27954021999832</v>
      </c>
      <c r="T1448" s="402">
        <v>238.33129121999832</v>
      </c>
      <c r="U1448" s="402"/>
      <c r="V1448" s="170">
        <v>169.80091035359851</v>
      </c>
    </row>
    <row r="1449" spans="1:22" x14ac:dyDescent="0.25">
      <c r="A1449">
        <v>0</v>
      </c>
      <c r="B1449" s="404" t="s">
        <v>2824</v>
      </c>
      <c r="C1449" s="404" t="s">
        <v>2973</v>
      </c>
      <c r="D1449" s="397" t="s">
        <v>111</v>
      </c>
      <c r="E1449" s="396">
        <v>2383</v>
      </c>
      <c r="F1449" s="397" t="s">
        <v>1720</v>
      </c>
      <c r="G1449" s="395" t="s">
        <v>1974</v>
      </c>
      <c r="H1449" s="395" t="s">
        <v>1951</v>
      </c>
      <c r="I1449" s="394"/>
      <c r="J1449" s="387">
        <v>230.18892399999999</v>
      </c>
      <c r="K1449" s="383">
        <v>230.1889003240473</v>
      </c>
      <c r="L1449" s="387">
        <v>0</v>
      </c>
      <c r="M1449" s="201">
        <v>230.1889003240473</v>
      </c>
      <c r="N1449" s="201">
        <v>423.0996045</v>
      </c>
      <c r="O1449" s="201">
        <v>41.094000000000001</v>
      </c>
      <c r="P1449" s="387">
        <v>41.094000000000001</v>
      </c>
      <c r="Q1449" s="387">
        <v>423.0996045</v>
      </c>
      <c r="R1449" s="387">
        <v>230.1889003240473</v>
      </c>
      <c r="S1449" s="402">
        <v>238.33129121999832</v>
      </c>
      <c r="T1449" s="402">
        <v>238.33129121999832</v>
      </c>
      <c r="U1449" s="402"/>
      <c r="V1449" s="170">
        <v>169.85266135359848</v>
      </c>
    </row>
    <row r="1450" spans="1:22" x14ac:dyDescent="0.25">
      <c r="A1450">
        <v>0</v>
      </c>
      <c r="B1450" s="404"/>
      <c r="C1450" s="404"/>
      <c r="D1450" s="397"/>
      <c r="E1450" s="396"/>
      <c r="F1450" s="397" t="s">
        <v>619</v>
      </c>
      <c r="G1450" s="395"/>
      <c r="H1450" s="395" t="s">
        <v>1969</v>
      </c>
      <c r="I1450" s="394"/>
      <c r="J1450" s="387"/>
      <c r="K1450" s="383"/>
      <c r="L1450" s="387">
        <v>0.14528199999999999</v>
      </c>
      <c r="M1450" s="201">
        <v>230.11625932404729</v>
      </c>
      <c r="N1450" s="201">
        <v>423.0996045</v>
      </c>
      <c r="O1450" s="201">
        <v>41.094000000000001</v>
      </c>
      <c r="P1450" s="387">
        <v>41.094000000000001</v>
      </c>
      <c r="Q1450" s="387">
        <v>423.0996045</v>
      </c>
      <c r="R1450" s="387">
        <v>230.04361832404729</v>
      </c>
      <c r="S1450" s="402">
        <v>238.40393221999832</v>
      </c>
      <c r="T1450" s="402">
        <v>238.47657321999833</v>
      </c>
      <c r="U1450" s="402"/>
      <c r="V1450" s="170">
        <v>169.92530235359851</v>
      </c>
    </row>
    <row r="1451" spans="1:22" x14ac:dyDescent="0.25">
      <c r="A1451">
        <v>0</v>
      </c>
      <c r="B1451" s="404" t="s">
        <v>2824</v>
      </c>
      <c r="C1451" s="404" t="s">
        <v>2973</v>
      </c>
      <c r="D1451" s="397" t="s">
        <v>1973</v>
      </c>
      <c r="E1451" s="396">
        <v>2385</v>
      </c>
      <c r="F1451" s="397" t="s">
        <v>1053</v>
      </c>
      <c r="G1451" s="395" t="s">
        <v>1971</v>
      </c>
      <c r="H1451" s="395" t="s">
        <v>1970</v>
      </c>
      <c r="I1451" s="394"/>
      <c r="J1451" s="387"/>
      <c r="K1451" s="383"/>
      <c r="L1451" s="387">
        <v>0</v>
      </c>
      <c r="M1451" s="201">
        <v>230.04361832404729</v>
      </c>
      <c r="N1451" s="201">
        <v>423.0996045</v>
      </c>
      <c r="O1451" s="201">
        <v>41.094000000000001</v>
      </c>
      <c r="P1451" s="387">
        <v>41.094000000000001</v>
      </c>
      <c r="Q1451" s="387">
        <v>423.0996045</v>
      </c>
      <c r="R1451" s="387">
        <v>230.04361832404729</v>
      </c>
      <c r="S1451" s="402">
        <v>238.47657321999833</v>
      </c>
      <c r="T1451" s="402">
        <v>238.47657321999833</v>
      </c>
      <c r="U1451" s="402"/>
      <c r="V1451" s="170">
        <v>169.99794335359849</v>
      </c>
    </row>
    <row r="1452" spans="1:22" x14ac:dyDescent="0.25">
      <c r="A1452">
        <v>0</v>
      </c>
      <c r="B1452" s="404"/>
      <c r="C1452" s="404"/>
      <c r="D1452" s="397"/>
      <c r="E1452" s="396"/>
      <c r="F1452" s="397" t="s">
        <v>619</v>
      </c>
      <c r="G1452" s="395"/>
      <c r="H1452" s="395" t="s">
        <v>1969</v>
      </c>
      <c r="I1452" s="394"/>
      <c r="J1452" s="399">
        <v>2.4675952715824678E-5</v>
      </c>
      <c r="K1452" s="383"/>
      <c r="L1452" s="387">
        <v>0</v>
      </c>
      <c r="M1452" s="201">
        <v>230.04361832404729</v>
      </c>
      <c r="N1452" s="201">
        <v>423.0996045</v>
      </c>
      <c r="O1452" s="201">
        <v>41.094000000000001</v>
      </c>
      <c r="P1452" s="387">
        <v>41.094000000000001</v>
      </c>
      <c r="Q1452" s="387">
        <v>423.0996045</v>
      </c>
      <c r="R1452" s="387">
        <v>230.04361832404729</v>
      </c>
      <c r="S1452" s="402">
        <v>238.47657321999833</v>
      </c>
      <c r="T1452" s="402">
        <v>238.47657321999833</v>
      </c>
      <c r="U1452" s="402"/>
      <c r="V1452" s="170">
        <v>169.99794335359849</v>
      </c>
    </row>
    <row r="1453" spans="1:22" x14ac:dyDescent="0.25">
      <c r="A1453">
        <v>0</v>
      </c>
      <c r="B1453" s="397" t="s">
        <v>2824</v>
      </c>
      <c r="C1453" s="397" t="s">
        <v>2973</v>
      </c>
      <c r="D1453" s="397" t="s">
        <v>2152</v>
      </c>
      <c r="E1453" s="396">
        <v>2385</v>
      </c>
      <c r="F1453" s="397" t="s">
        <v>2961</v>
      </c>
      <c r="G1453" s="395" t="s">
        <v>2150</v>
      </c>
      <c r="H1453" s="395" t="s">
        <v>2149</v>
      </c>
      <c r="I1453" s="394"/>
      <c r="J1453" s="387">
        <v>230.043643</v>
      </c>
      <c r="K1453" s="383">
        <v>230.04361832404729</v>
      </c>
      <c r="L1453" s="387">
        <v>0</v>
      </c>
      <c r="M1453" s="201">
        <v>230.04361832404729</v>
      </c>
      <c r="N1453" s="201">
        <v>423.0996045</v>
      </c>
      <c r="O1453" s="201">
        <v>41.094000000000001</v>
      </c>
      <c r="P1453" s="387">
        <v>41.094000000000001</v>
      </c>
      <c r="Q1453" s="387">
        <v>423.0996045</v>
      </c>
      <c r="R1453" s="387">
        <v>230.04361832404729</v>
      </c>
      <c r="S1453" s="402">
        <v>238.47657321999833</v>
      </c>
      <c r="T1453" s="402">
        <v>238.47657321999833</v>
      </c>
      <c r="U1453" s="387"/>
      <c r="V1453" s="225">
        <v>169.99794335359849</v>
      </c>
    </row>
    <row r="1454" spans="1:22" x14ac:dyDescent="0.25">
      <c r="A1454">
        <v>0</v>
      </c>
      <c r="B1454" s="397" t="s">
        <v>2824</v>
      </c>
      <c r="C1454" s="397" t="s">
        <v>2973</v>
      </c>
      <c r="D1454" s="397" t="s">
        <v>1990</v>
      </c>
      <c r="E1454" s="396">
        <v>2385</v>
      </c>
      <c r="F1454" s="397" t="s">
        <v>2960</v>
      </c>
      <c r="G1454" s="395" t="s">
        <v>1988</v>
      </c>
      <c r="H1454" s="395" t="s">
        <v>1987</v>
      </c>
      <c r="I1454" s="394"/>
      <c r="J1454" s="387"/>
      <c r="K1454" s="383"/>
      <c r="L1454" s="387">
        <v>0</v>
      </c>
      <c r="M1454" s="201">
        <v>230.04361832404729</v>
      </c>
      <c r="N1454" s="201">
        <v>423.0996045</v>
      </c>
      <c r="O1454" s="201">
        <v>41.094000000000001</v>
      </c>
      <c r="P1454" s="387">
        <v>41.094000000000001</v>
      </c>
      <c r="Q1454" s="387">
        <v>423.0996045</v>
      </c>
      <c r="R1454" s="387">
        <v>230.04361832404729</v>
      </c>
      <c r="S1454" s="402">
        <v>238.47657321999833</v>
      </c>
      <c r="T1454" s="402">
        <v>238.47657321999833</v>
      </c>
      <c r="U1454" s="387"/>
      <c r="V1454" s="225">
        <v>169.99794335359849</v>
      </c>
    </row>
    <row r="1455" spans="1:22" x14ac:dyDescent="0.25">
      <c r="A1455">
        <v>0</v>
      </c>
      <c r="B1455" s="397" t="s">
        <v>2824</v>
      </c>
      <c r="C1455" s="397" t="s">
        <v>2973</v>
      </c>
      <c r="D1455" s="397" t="s">
        <v>1990</v>
      </c>
      <c r="E1455" s="396">
        <v>2385</v>
      </c>
      <c r="F1455" s="397" t="s">
        <v>2959</v>
      </c>
      <c r="G1455" s="395" t="s">
        <v>1988</v>
      </c>
      <c r="H1455" s="395" t="s">
        <v>1987</v>
      </c>
      <c r="I1455" s="394"/>
      <c r="J1455" s="387"/>
      <c r="K1455" s="383"/>
      <c r="L1455" s="387">
        <v>0</v>
      </c>
      <c r="M1455" s="201">
        <v>230.04361832404729</v>
      </c>
      <c r="N1455" s="201">
        <v>423.0996045</v>
      </c>
      <c r="O1455" s="201">
        <v>41.094000000000001</v>
      </c>
      <c r="P1455" s="387">
        <v>41.094000000000001</v>
      </c>
      <c r="Q1455" s="387">
        <v>423.0996045</v>
      </c>
      <c r="R1455" s="387">
        <v>230.04361832404729</v>
      </c>
      <c r="S1455" s="402">
        <v>238.47657321999833</v>
      </c>
      <c r="T1455" s="402">
        <v>238.47657321999833</v>
      </c>
      <c r="U1455" s="387"/>
      <c r="V1455" s="225">
        <v>169.99794335359849</v>
      </c>
    </row>
    <row r="1456" spans="1:22" x14ac:dyDescent="0.25">
      <c r="A1456">
        <v>0</v>
      </c>
      <c r="B1456" s="404"/>
      <c r="C1456" s="404"/>
      <c r="D1456" s="397"/>
      <c r="E1456" s="396"/>
      <c r="F1456" s="397" t="s">
        <v>619</v>
      </c>
      <c r="G1456" s="395"/>
      <c r="H1456" s="395" t="s">
        <v>1962</v>
      </c>
      <c r="I1456" s="394">
        <v>40</v>
      </c>
      <c r="J1456" s="399">
        <v>2.3675952718349436E-5</v>
      </c>
      <c r="K1456" s="383">
        <v>8.8310000000000003E-3</v>
      </c>
      <c r="L1456" s="216">
        <v>0.12238499999999999</v>
      </c>
      <c r="M1456" s="201">
        <v>229.98242582404728</v>
      </c>
      <c r="N1456" s="201">
        <v>423.0996045</v>
      </c>
      <c r="O1456" s="201">
        <v>41.094000000000001</v>
      </c>
      <c r="P1456" s="387">
        <v>41.094000000000001</v>
      </c>
      <c r="Q1456" s="387">
        <v>423.0996045</v>
      </c>
      <c r="R1456" s="387">
        <v>229.92123332404728</v>
      </c>
      <c r="S1456" s="402">
        <v>238.53776571999833</v>
      </c>
      <c r="T1456" s="402">
        <v>238.59895821999834</v>
      </c>
      <c r="U1456" s="387" t="s">
        <v>2365</v>
      </c>
      <c r="V1456" s="225">
        <v>170.05913585359849</v>
      </c>
    </row>
    <row r="1457" spans="1:22" x14ac:dyDescent="0.25">
      <c r="A1457">
        <v>0</v>
      </c>
      <c r="B1457" s="397" t="s">
        <v>2824</v>
      </c>
      <c r="C1457" s="397" t="s">
        <v>2973</v>
      </c>
      <c r="D1457" s="397" t="s">
        <v>1981</v>
      </c>
      <c r="E1457" s="396">
        <v>2386</v>
      </c>
      <c r="F1457" s="397" t="s">
        <v>2958</v>
      </c>
      <c r="G1457" s="395" t="s">
        <v>1979</v>
      </c>
      <c r="H1457" s="395" t="s">
        <v>1978</v>
      </c>
      <c r="I1457" s="394">
        <v>63</v>
      </c>
      <c r="J1457" s="387">
        <v>229.883757</v>
      </c>
      <c r="K1457" s="383">
        <v>229.88373332404728</v>
      </c>
      <c r="L1457" s="387">
        <v>7.4999999999999997E-2</v>
      </c>
      <c r="M1457" s="201">
        <v>229.88373332404728</v>
      </c>
      <c r="N1457" s="201">
        <v>423.0996045</v>
      </c>
      <c r="O1457" s="201">
        <v>41.094000000000001</v>
      </c>
      <c r="P1457" s="387">
        <v>41.094000000000001</v>
      </c>
      <c r="Q1457" s="387">
        <v>423.0996045</v>
      </c>
      <c r="R1457" s="387">
        <v>229.84623332404729</v>
      </c>
      <c r="S1457" s="402">
        <v>238.63645821999833</v>
      </c>
      <c r="T1457" s="402">
        <v>238.67395821999833</v>
      </c>
      <c r="U1457" s="387"/>
      <c r="V1457" s="225">
        <v>170.15782835359852</v>
      </c>
    </row>
    <row r="1458" spans="1:22" x14ac:dyDescent="0.25">
      <c r="A1458">
        <v>0</v>
      </c>
      <c r="B1458" s="405" t="s">
        <v>2957</v>
      </c>
      <c r="C1458" s="404"/>
      <c r="D1458" s="404"/>
      <c r="E1458" s="403"/>
      <c r="F1458" s="397"/>
      <c r="G1458" s="395"/>
      <c r="H1458" s="395"/>
      <c r="I1458" s="394"/>
      <c r="J1458" s="387"/>
      <c r="K1458" s="383"/>
      <c r="L1458" s="241">
        <v>0.18421750000000001</v>
      </c>
      <c r="M1458" s="201">
        <v>229.7541245740473</v>
      </c>
      <c r="N1458" s="201">
        <v>423.0996045</v>
      </c>
      <c r="O1458" s="201">
        <v>41.094000000000001</v>
      </c>
      <c r="P1458" s="387">
        <v>41.094000000000001</v>
      </c>
      <c r="Q1458" s="387">
        <v>423.0996045</v>
      </c>
      <c r="R1458" s="387">
        <v>229.6620158240473</v>
      </c>
      <c r="S1458" s="402">
        <v>238.76606696999832</v>
      </c>
      <c r="T1458" s="402">
        <v>238.85817571999831</v>
      </c>
      <c r="U1458" s="406" t="s">
        <v>2822</v>
      </c>
      <c r="V1458" s="170">
        <v>170.28743710359851</v>
      </c>
    </row>
    <row r="1459" spans="1:22" x14ac:dyDescent="0.25">
      <c r="A1459">
        <v>0</v>
      </c>
      <c r="B1459" s="421" t="s">
        <v>2824</v>
      </c>
      <c r="C1459" s="421" t="s">
        <v>2009</v>
      </c>
      <c r="D1459" s="421" t="s">
        <v>2004</v>
      </c>
      <c r="E1459" s="422">
        <v>2394</v>
      </c>
      <c r="F1459" s="421" t="s">
        <v>2954</v>
      </c>
      <c r="G1459" s="420" t="s">
        <v>2892</v>
      </c>
      <c r="H1459" s="420" t="s">
        <v>2952</v>
      </c>
      <c r="I1459" s="419" t="s">
        <v>2397</v>
      </c>
      <c r="J1459" s="416"/>
      <c r="K1459" s="418"/>
      <c r="L1459" s="416">
        <v>1.0406525665016189</v>
      </c>
      <c r="M1459" s="201">
        <v>229.19355758151121</v>
      </c>
      <c r="N1459" s="201">
        <v>422.90556274253606</v>
      </c>
      <c r="O1459" s="201">
        <v>41.094000000000001</v>
      </c>
      <c r="P1459" s="416">
        <v>41.094000000000001</v>
      </c>
      <c r="Q1459" s="417">
        <v>422.71152098507218</v>
      </c>
      <c r="R1459" s="417">
        <v>228.72509933897513</v>
      </c>
      <c r="S1459" s="416">
        <v>239.37850200324914</v>
      </c>
      <c r="T1459" s="416">
        <v>239.89882828649993</v>
      </c>
      <c r="U1459" s="416"/>
      <c r="V1459" s="170">
        <v>170.8998721368493</v>
      </c>
    </row>
    <row r="1460" spans="1:22" x14ac:dyDescent="0.25">
      <c r="A1460">
        <v>0</v>
      </c>
      <c r="B1460" s="421"/>
      <c r="C1460" s="421"/>
      <c r="D1460" s="421"/>
      <c r="E1460" s="422"/>
      <c r="F1460" s="421" t="s">
        <v>619</v>
      </c>
      <c r="G1460" s="420"/>
      <c r="H1460" s="420"/>
      <c r="I1460" s="419"/>
      <c r="J1460" s="416"/>
      <c r="K1460" s="418"/>
      <c r="L1460" s="416">
        <v>0.63</v>
      </c>
      <c r="M1460" s="201">
        <v>228.50236070290137</v>
      </c>
      <c r="N1460" s="201">
        <v>422.48878234899843</v>
      </c>
      <c r="O1460" s="201">
        <v>41.094000000000001</v>
      </c>
      <c r="P1460" s="416">
        <v>41.094000000000001</v>
      </c>
      <c r="Q1460" s="417">
        <v>422.26604371292467</v>
      </c>
      <c r="R1460" s="417">
        <v>228.27962206682761</v>
      </c>
      <c r="S1460" s="416">
        <v>240.21382828649993</v>
      </c>
      <c r="T1460" s="416">
        <v>240.52882828649993</v>
      </c>
      <c r="U1460" s="416"/>
      <c r="V1460" s="170">
        <v>171.73519842010012</v>
      </c>
    </row>
    <row r="1461" spans="1:22" x14ac:dyDescent="0.25">
      <c r="A1461">
        <v>0</v>
      </c>
      <c r="B1461" s="421" t="s">
        <v>2824</v>
      </c>
      <c r="C1461" s="421" t="s">
        <v>2009</v>
      </c>
      <c r="D1461" s="421" t="s">
        <v>2950</v>
      </c>
      <c r="E1461" s="422">
        <v>2405</v>
      </c>
      <c r="F1461" s="421" t="s">
        <v>2949</v>
      </c>
      <c r="G1461" s="420"/>
      <c r="H1461" s="420" t="s">
        <v>2948</v>
      </c>
      <c r="I1461" s="419"/>
      <c r="J1461" s="416"/>
      <c r="K1461" s="418"/>
      <c r="L1461" s="416">
        <v>0</v>
      </c>
      <c r="M1461" s="201">
        <v>228.27962206682761</v>
      </c>
      <c r="N1461" s="201">
        <v>422.26604371292467</v>
      </c>
      <c r="O1461" s="201">
        <v>41.094000000000001</v>
      </c>
      <c r="P1461" s="416">
        <v>41.094000000000001</v>
      </c>
      <c r="Q1461" s="416">
        <v>422.26604371292467</v>
      </c>
      <c r="R1461" s="416">
        <v>228.27962206682761</v>
      </c>
      <c r="S1461" s="416">
        <v>240.52882828649993</v>
      </c>
      <c r="T1461" s="416">
        <v>240.52882828649993</v>
      </c>
      <c r="U1461" s="416"/>
      <c r="V1461" s="170">
        <v>172.05019842010012</v>
      </c>
    </row>
    <row r="1462" spans="1:22" x14ac:dyDescent="0.25">
      <c r="A1462">
        <v>0</v>
      </c>
      <c r="B1462" s="421"/>
      <c r="C1462" s="421"/>
      <c r="D1462" s="421"/>
      <c r="E1462" s="422"/>
      <c r="F1462" s="421"/>
      <c r="G1462" s="420"/>
      <c r="H1462" s="420"/>
      <c r="I1462" s="419"/>
      <c r="J1462" s="416"/>
      <c r="K1462" s="418"/>
      <c r="L1462" s="416">
        <v>0</v>
      </c>
      <c r="M1462" s="201">
        <v>228.27962206682761</v>
      </c>
      <c r="N1462" s="201">
        <v>422.26604371292467</v>
      </c>
      <c r="O1462" s="201">
        <v>41.094000000000001</v>
      </c>
      <c r="P1462" s="416">
        <v>41.094000000000001</v>
      </c>
      <c r="Q1462" s="416">
        <v>422.26604371292467</v>
      </c>
      <c r="R1462" s="416">
        <v>228.27962206682761</v>
      </c>
      <c r="S1462" s="416">
        <v>240.52882828649993</v>
      </c>
      <c r="T1462" s="416">
        <v>240.52882828649993</v>
      </c>
      <c r="U1462" s="416"/>
      <c r="V1462" s="170">
        <v>172.05019842010012</v>
      </c>
    </row>
    <row r="1463" spans="1:22" x14ac:dyDescent="0.25">
      <c r="A1463">
        <v>0</v>
      </c>
      <c r="B1463" s="421" t="s">
        <v>2824</v>
      </c>
      <c r="C1463" s="421" t="s">
        <v>2009</v>
      </c>
      <c r="D1463" s="421" t="s">
        <v>1967</v>
      </c>
      <c r="E1463" s="422">
        <v>2405</v>
      </c>
      <c r="F1463" s="421" t="s">
        <v>2947</v>
      </c>
      <c r="G1463" s="420" t="s">
        <v>2851</v>
      </c>
      <c r="H1463" s="420" t="s">
        <v>2946</v>
      </c>
      <c r="I1463" s="419"/>
      <c r="J1463" s="416"/>
      <c r="K1463" s="418"/>
      <c r="L1463" s="416">
        <v>0</v>
      </c>
      <c r="M1463" s="201">
        <v>228.27962206682761</v>
      </c>
      <c r="N1463" s="201">
        <v>422.26604371292467</v>
      </c>
      <c r="O1463" s="201">
        <v>41.094000000000001</v>
      </c>
      <c r="P1463" s="416">
        <v>41.094000000000001</v>
      </c>
      <c r="Q1463" s="416">
        <v>422.26604371292467</v>
      </c>
      <c r="R1463" s="416">
        <v>228.27962206682761</v>
      </c>
      <c r="S1463" s="416">
        <v>240.52882828649993</v>
      </c>
      <c r="T1463" s="416">
        <v>240.52882828649993</v>
      </c>
      <c r="U1463" s="416"/>
      <c r="V1463" s="170">
        <v>172.05019842010012</v>
      </c>
    </row>
    <row r="1464" spans="1:22" x14ac:dyDescent="0.25">
      <c r="A1464">
        <v>0</v>
      </c>
      <c r="B1464" s="421"/>
      <c r="C1464" s="421"/>
      <c r="D1464" s="421"/>
      <c r="E1464" s="422"/>
      <c r="F1464" s="421" t="s">
        <v>619</v>
      </c>
      <c r="G1464" s="420"/>
      <c r="H1464" s="420"/>
      <c r="I1464" s="419"/>
      <c r="J1464" s="416"/>
      <c r="K1464" s="418"/>
      <c r="L1464" s="416">
        <v>0.57999999999999996</v>
      </c>
      <c r="M1464" s="201">
        <v>228.07456110028352</v>
      </c>
      <c r="N1464" s="201">
        <v>422.06098274638055</v>
      </c>
      <c r="O1464" s="201">
        <v>41.094000000000001</v>
      </c>
      <c r="P1464" s="416">
        <v>41.094000000000001</v>
      </c>
      <c r="Q1464" s="416">
        <v>421.85592177983648</v>
      </c>
      <c r="R1464" s="416">
        <v>227.86950013373942</v>
      </c>
      <c r="S1464" s="416">
        <v>240.81882828649995</v>
      </c>
      <c r="T1464" s="416">
        <v>241.10882828649994</v>
      </c>
      <c r="U1464" s="416"/>
      <c r="V1464" s="170">
        <v>172.34019842010014</v>
      </c>
    </row>
    <row r="1465" spans="1:22" x14ac:dyDescent="0.25">
      <c r="A1465">
        <v>0</v>
      </c>
      <c r="B1465" s="421" t="s">
        <v>2824</v>
      </c>
      <c r="C1465" s="421" t="s">
        <v>2009</v>
      </c>
      <c r="D1465" s="421" t="s">
        <v>1961</v>
      </c>
      <c r="E1465" s="422">
        <v>2412</v>
      </c>
      <c r="F1465" s="421" t="s">
        <v>2944</v>
      </c>
      <c r="G1465" s="420" t="s">
        <v>2896</v>
      </c>
      <c r="H1465" s="420" t="s">
        <v>1958</v>
      </c>
      <c r="I1465" s="419">
        <v>140</v>
      </c>
      <c r="J1465" s="416"/>
      <c r="K1465" s="418"/>
      <c r="L1465" s="416">
        <v>0.2</v>
      </c>
      <c r="M1465" s="201">
        <v>227.79878945562075</v>
      </c>
      <c r="N1465" s="201">
        <v>421.78521110171783</v>
      </c>
      <c r="O1465" s="201">
        <v>41.094000000000001</v>
      </c>
      <c r="P1465" s="416">
        <v>41.094000000000001</v>
      </c>
      <c r="Q1465" s="416">
        <v>421.71450042359919</v>
      </c>
      <c r="R1465" s="416">
        <v>227.72807877750211</v>
      </c>
      <c r="S1465" s="416">
        <v>241.20882828649994</v>
      </c>
      <c r="T1465" s="416">
        <v>241.30882828649993</v>
      </c>
      <c r="U1465" s="416"/>
      <c r="V1465" s="170">
        <v>172.73019842010012</v>
      </c>
    </row>
    <row r="1466" spans="1:22" x14ac:dyDescent="0.25">
      <c r="A1466">
        <v>0</v>
      </c>
      <c r="B1466" s="421"/>
      <c r="C1466" s="421"/>
      <c r="D1466" s="421"/>
      <c r="E1466" s="422"/>
      <c r="F1466" s="421"/>
      <c r="G1466" s="420"/>
      <c r="H1466" s="420"/>
      <c r="I1466" s="419"/>
      <c r="J1466" s="416"/>
      <c r="K1466" s="418"/>
      <c r="L1466" s="416">
        <v>0.15</v>
      </c>
      <c r="M1466" s="201">
        <v>227.67504576891309</v>
      </c>
      <c r="N1466" s="201">
        <v>421.66146741501018</v>
      </c>
      <c r="O1466" s="201">
        <v>41.094000000000001</v>
      </c>
      <c r="P1466" s="416">
        <v>41.094000000000001</v>
      </c>
      <c r="Q1466" s="416">
        <v>421.60843440642122</v>
      </c>
      <c r="R1466" s="416">
        <v>227.62201276032411</v>
      </c>
      <c r="S1466" s="416">
        <v>241.38382828649995</v>
      </c>
      <c r="T1466" s="416">
        <v>241.45882828649994</v>
      </c>
      <c r="U1466" s="416"/>
      <c r="V1466" s="170">
        <v>172.90519842010013</v>
      </c>
    </row>
    <row r="1467" spans="1:22" x14ac:dyDescent="0.25">
      <c r="A1467">
        <v>0</v>
      </c>
      <c r="B1467" s="421" t="s">
        <v>2824</v>
      </c>
      <c r="C1467" s="421" t="s">
        <v>2009</v>
      </c>
      <c r="D1467" s="421" t="s">
        <v>1947</v>
      </c>
      <c r="E1467" s="422">
        <v>2416</v>
      </c>
      <c r="F1467" s="421" t="s">
        <v>2942</v>
      </c>
      <c r="G1467" s="420" t="s">
        <v>2900</v>
      </c>
      <c r="H1467" s="420" t="s">
        <v>2941</v>
      </c>
      <c r="I1467" s="419" t="s">
        <v>2898</v>
      </c>
      <c r="J1467" s="416"/>
      <c r="K1467" s="418"/>
      <c r="L1467" s="416">
        <v>0.25</v>
      </c>
      <c r="M1467" s="201">
        <v>227.53362441267581</v>
      </c>
      <c r="N1467" s="201">
        <v>421.52004605877289</v>
      </c>
      <c r="O1467" s="201">
        <v>41.094000000000001</v>
      </c>
      <c r="P1467" s="416">
        <v>41.094000000000001</v>
      </c>
      <c r="Q1467" s="416">
        <v>421.43165771112461</v>
      </c>
      <c r="R1467" s="416">
        <v>227.44523606502747</v>
      </c>
      <c r="S1467" s="416">
        <v>241.58382828649994</v>
      </c>
      <c r="T1467" s="416">
        <v>241.70882828649994</v>
      </c>
      <c r="U1467" s="416"/>
      <c r="V1467" s="170">
        <v>173.10519842010012</v>
      </c>
    </row>
    <row r="1468" spans="1:22" x14ac:dyDescent="0.25">
      <c r="A1468">
        <v>0</v>
      </c>
      <c r="B1468" s="421"/>
      <c r="C1468" s="421"/>
      <c r="D1468" s="421"/>
      <c r="E1468" s="422"/>
      <c r="F1468" s="421"/>
      <c r="G1468" s="420"/>
      <c r="H1468" s="420"/>
      <c r="I1468" s="419"/>
      <c r="J1468" s="416"/>
      <c r="K1468" s="418"/>
      <c r="L1468" s="416">
        <v>0</v>
      </c>
      <c r="M1468" s="201">
        <v>227.44523606502747</v>
      </c>
      <c r="N1468" s="201">
        <v>421.43165771112461</v>
      </c>
      <c r="O1468" s="201">
        <v>41.094000000000001</v>
      </c>
      <c r="P1468" s="416">
        <v>41.094000000000001</v>
      </c>
      <c r="Q1468" s="416">
        <v>421.43165771112461</v>
      </c>
      <c r="R1468" s="416">
        <v>227.44523606502747</v>
      </c>
      <c r="S1468" s="416">
        <v>241.70882828649994</v>
      </c>
      <c r="T1468" s="416">
        <v>241.70882828649994</v>
      </c>
      <c r="U1468" s="416"/>
      <c r="V1468" s="170">
        <v>173.23019842010012</v>
      </c>
    </row>
    <row r="1469" spans="1:22" x14ac:dyDescent="0.25">
      <c r="A1469">
        <v>0</v>
      </c>
      <c r="B1469" s="421"/>
      <c r="C1469" s="421"/>
      <c r="D1469" s="421"/>
      <c r="E1469" s="422"/>
      <c r="F1469" s="421" t="s">
        <v>619</v>
      </c>
      <c r="G1469" s="420"/>
      <c r="H1469" s="420"/>
      <c r="I1469" s="419"/>
      <c r="J1469" s="416"/>
      <c r="K1469" s="418"/>
      <c r="L1469" s="416">
        <v>0.14000000000000001</v>
      </c>
      <c r="M1469" s="201">
        <v>227.39573859034442</v>
      </c>
      <c r="N1469" s="201">
        <v>421.38216023644156</v>
      </c>
      <c r="O1469" s="201">
        <v>41.094000000000001</v>
      </c>
      <c r="P1469" s="416">
        <v>41.094000000000001</v>
      </c>
      <c r="Q1469" s="416">
        <v>421.33266276175851</v>
      </c>
      <c r="R1469" s="416">
        <v>227.34624111566134</v>
      </c>
      <c r="S1469" s="416">
        <v>241.77882828649993</v>
      </c>
      <c r="T1469" s="416">
        <v>241.84882828649992</v>
      </c>
      <c r="U1469" s="416"/>
      <c r="V1469" s="170">
        <v>173.30019842010012</v>
      </c>
    </row>
    <row r="1470" spans="1:22" x14ac:dyDescent="0.25">
      <c r="A1470">
        <v>0</v>
      </c>
      <c r="B1470" s="421" t="s">
        <v>2824</v>
      </c>
      <c r="C1470" s="421" t="s">
        <v>2009</v>
      </c>
      <c r="D1470" s="421" t="s">
        <v>2008</v>
      </c>
      <c r="E1470" s="422">
        <v>2419</v>
      </c>
      <c r="F1470" s="421" t="s">
        <v>2939</v>
      </c>
      <c r="G1470" s="420" t="s">
        <v>2905</v>
      </c>
      <c r="H1470" s="420" t="s">
        <v>2005</v>
      </c>
      <c r="I1470" s="419">
        <v>140</v>
      </c>
      <c r="J1470" s="416"/>
      <c r="K1470" s="418"/>
      <c r="L1470" s="416">
        <v>0.15</v>
      </c>
      <c r="M1470" s="201">
        <v>227.29320810707236</v>
      </c>
      <c r="N1470" s="201">
        <v>421.2796297531695</v>
      </c>
      <c r="O1470" s="201">
        <v>41.094000000000001</v>
      </c>
      <c r="P1470" s="416">
        <v>41.094000000000001</v>
      </c>
      <c r="Q1470" s="416">
        <v>421.22659674458055</v>
      </c>
      <c r="R1470" s="416">
        <v>227.24017509848335</v>
      </c>
      <c r="S1470" s="416">
        <v>241.92382828649994</v>
      </c>
      <c r="T1470" s="416">
        <v>241.99882828649993</v>
      </c>
      <c r="U1470" s="416"/>
      <c r="V1470" s="170">
        <v>173.4451984201001</v>
      </c>
    </row>
    <row r="1471" spans="1:22" x14ac:dyDescent="0.25">
      <c r="A1471">
        <v>0</v>
      </c>
      <c r="B1471" s="421"/>
      <c r="C1471" s="421"/>
      <c r="D1471" s="421"/>
      <c r="E1471" s="422"/>
      <c r="F1471" s="421" t="s">
        <v>619</v>
      </c>
      <c r="G1471" s="420"/>
      <c r="H1471" s="420"/>
      <c r="I1471" s="419"/>
      <c r="J1471" s="424">
        <v>-3.5181724058475083E-6</v>
      </c>
      <c r="K1471" s="418"/>
      <c r="L1471" s="216">
        <v>0.106181</v>
      </c>
      <c r="M1471" s="201">
        <v>227.20263444591677</v>
      </c>
      <c r="N1471" s="201">
        <v>421.18905609201397</v>
      </c>
      <c r="O1471" s="201">
        <v>41.094000000000001</v>
      </c>
      <c r="P1471" s="416">
        <v>41.094000000000001</v>
      </c>
      <c r="Q1471" s="416">
        <v>421.15151543944739</v>
      </c>
      <c r="R1471" s="416">
        <v>227.16509379335017</v>
      </c>
      <c r="S1471" s="416">
        <v>242.05191878649993</v>
      </c>
      <c r="T1471" s="416">
        <v>242.10500928649992</v>
      </c>
      <c r="U1471" s="416"/>
      <c r="V1471" s="170">
        <v>173.57328892010008</v>
      </c>
    </row>
    <row r="1472" spans="1:22" x14ac:dyDescent="0.25">
      <c r="A1472">
        <v>0</v>
      </c>
      <c r="B1472" s="421" t="s">
        <v>2824</v>
      </c>
      <c r="C1472" s="421" t="s">
        <v>2009</v>
      </c>
      <c r="D1472" s="421" t="s">
        <v>111</v>
      </c>
      <c r="E1472" s="422">
        <v>2421</v>
      </c>
      <c r="F1472" s="421" t="s">
        <v>1721</v>
      </c>
      <c r="G1472" s="420" t="s">
        <v>2908</v>
      </c>
      <c r="H1472" s="420" t="s">
        <v>2937</v>
      </c>
      <c r="I1472" s="419">
        <v>133.6</v>
      </c>
      <c r="J1472" s="416">
        <v>227.13534300000001</v>
      </c>
      <c r="K1472" s="418">
        <v>227.13534651817241</v>
      </c>
      <c r="L1472" s="416">
        <v>8.4138000000000004E-2</v>
      </c>
      <c r="M1472" s="201">
        <v>227.13534651817241</v>
      </c>
      <c r="N1472" s="201">
        <v>421.12176816426967</v>
      </c>
      <c r="O1472" s="201">
        <v>41.094000000000001</v>
      </c>
      <c r="P1472" s="416">
        <v>41.094000000000001</v>
      </c>
      <c r="Q1472" s="416">
        <v>421.09202088909194</v>
      </c>
      <c r="R1472" s="416">
        <v>227.10559924299469</v>
      </c>
      <c r="S1472" s="416">
        <v>242.14707828649992</v>
      </c>
      <c r="T1472" s="416">
        <v>242.18914728649992</v>
      </c>
      <c r="U1472" s="416" t="s">
        <v>2936</v>
      </c>
      <c r="V1472" s="170">
        <v>173.66844842010011</v>
      </c>
    </row>
    <row r="1473" spans="1:22" x14ac:dyDescent="0.25">
      <c r="A1473">
        <v>0</v>
      </c>
      <c r="B1473" s="421"/>
      <c r="C1473" s="421"/>
      <c r="D1473" s="421"/>
      <c r="E1473" s="422"/>
      <c r="F1473" s="421" t="s">
        <v>619</v>
      </c>
      <c r="G1473" s="420"/>
      <c r="H1473" s="420"/>
      <c r="I1473" s="419"/>
      <c r="J1473" s="416"/>
      <c r="K1473" s="418"/>
      <c r="L1473" s="216">
        <v>0.119681</v>
      </c>
      <c r="M1473" s="201">
        <v>227.06328561965509</v>
      </c>
      <c r="N1473" s="201">
        <v>421.04970726575232</v>
      </c>
      <c r="O1473" s="201">
        <v>41.094000000000001</v>
      </c>
      <c r="P1473" s="416">
        <v>41.094000000000001</v>
      </c>
      <c r="Q1473" s="416">
        <v>421.00739364241275</v>
      </c>
      <c r="R1473" s="416">
        <v>227.0209719963155</v>
      </c>
      <c r="S1473" s="416">
        <v>242.24898778649992</v>
      </c>
      <c r="T1473" s="416">
        <v>242.30882828649993</v>
      </c>
      <c r="U1473" s="416"/>
      <c r="V1473" s="170">
        <v>173.77035792010008</v>
      </c>
    </row>
    <row r="1474" spans="1:22" x14ac:dyDescent="0.25">
      <c r="A1474">
        <v>0</v>
      </c>
      <c r="B1474" s="421" t="s">
        <v>2824</v>
      </c>
      <c r="C1474" s="421" t="s">
        <v>2009</v>
      </c>
      <c r="D1474" s="421" t="s">
        <v>1956</v>
      </c>
      <c r="E1474" s="422">
        <v>2424</v>
      </c>
      <c r="F1474" s="421" t="s">
        <v>2935</v>
      </c>
      <c r="G1474" s="420" t="s">
        <v>2900</v>
      </c>
      <c r="H1474" s="420" t="s">
        <v>2899</v>
      </c>
      <c r="I1474" s="419" t="s">
        <v>2898</v>
      </c>
      <c r="J1474" s="416"/>
      <c r="K1474" s="418"/>
      <c r="L1474" s="416">
        <v>0.25</v>
      </c>
      <c r="M1474" s="201">
        <v>226.93258364866716</v>
      </c>
      <c r="N1474" s="201">
        <v>420.91900529476447</v>
      </c>
      <c r="O1474" s="201">
        <v>41.094000000000001</v>
      </c>
      <c r="P1474" s="416">
        <v>41.094000000000001</v>
      </c>
      <c r="Q1474" s="416">
        <v>420.83061694711614</v>
      </c>
      <c r="R1474" s="416">
        <v>226.84419530101886</v>
      </c>
      <c r="S1474" s="416">
        <v>242.43382828649993</v>
      </c>
      <c r="T1474" s="416">
        <v>242.55882828649993</v>
      </c>
      <c r="U1474" s="416"/>
      <c r="V1474" s="170">
        <v>173.95519842010009</v>
      </c>
    </row>
    <row r="1475" spans="1:22" x14ac:dyDescent="0.25">
      <c r="A1475">
        <v>0</v>
      </c>
      <c r="B1475" s="421"/>
      <c r="C1475" s="421"/>
      <c r="D1475" s="421"/>
      <c r="E1475" s="422"/>
      <c r="F1475" s="421" t="s">
        <v>619</v>
      </c>
      <c r="G1475" s="420"/>
      <c r="H1475" s="420"/>
      <c r="I1475" s="419"/>
      <c r="J1475" s="416"/>
      <c r="K1475" s="418"/>
      <c r="L1475" s="416">
        <v>0.403223</v>
      </c>
      <c r="M1475" s="201">
        <v>226.70163444220367</v>
      </c>
      <c r="N1475" s="201">
        <v>420.68805608830098</v>
      </c>
      <c r="O1475" s="201">
        <v>41.094000000000001</v>
      </c>
      <c r="P1475" s="416">
        <v>41.094000000000001</v>
      </c>
      <c r="Q1475" s="416">
        <v>420.54549522948577</v>
      </c>
      <c r="R1475" s="416">
        <v>226.55907358338848</v>
      </c>
      <c r="S1475" s="416">
        <v>242.76043978649992</v>
      </c>
      <c r="T1475" s="416">
        <v>242.96205128649993</v>
      </c>
      <c r="U1475" s="416"/>
      <c r="V1475" s="170">
        <v>174.2818099201001</v>
      </c>
    </row>
    <row r="1476" spans="1:22" x14ac:dyDescent="0.25">
      <c r="A1476">
        <v>0</v>
      </c>
      <c r="B1476" s="247"/>
      <c r="C1476" s="421"/>
      <c r="D1476" s="421"/>
      <c r="E1476" s="422"/>
      <c r="F1476" s="421"/>
      <c r="G1476" s="420"/>
      <c r="H1476" s="420"/>
      <c r="I1476" s="419"/>
      <c r="J1476" s="416"/>
      <c r="K1476" s="418"/>
      <c r="L1476" s="416">
        <v>0</v>
      </c>
      <c r="M1476" s="201">
        <v>226.55907358338848</v>
      </c>
      <c r="N1476" s="201">
        <v>420.54549522948577</v>
      </c>
      <c r="O1476" s="201">
        <v>41.094000000000001</v>
      </c>
      <c r="P1476" s="416">
        <v>41.094000000000001</v>
      </c>
      <c r="Q1476" s="416">
        <v>420.54549522948577</v>
      </c>
      <c r="R1476" s="416">
        <v>226.55907358338848</v>
      </c>
      <c r="S1476" s="416">
        <v>242.96205128649993</v>
      </c>
      <c r="T1476" s="416">
        <v>242.96205128649993</v>
      </c>
      <c r="U1476" s="416"/>
      <c r="V1476" s="170">
        <v>174.48342142010011</v>
      </c>
    </row>
    <row r="1477" spans="1:22" x14ac:dyDescent="0.25">
      <c r="A1477">
        <v>0</v>
      </c>
      <c r="B1477" s="247"/>
      <c r="C1477" s="421"/>
      <c r="D1477" s="421"/>
      <c r="E1477" s="422"/>
      <c r="F1477" s="421"/>
      <c r="G1477" s="420"/>
      <c r="H1477" s="420"/>
      <c r="I1477" s="419"/>
      <c r="J1477" s="416"/>
      <c r="K1477" s="418"/>
      <c r="L1477" s="416">
        <v>0</v>
      </c>
      <c r="M1477" s="201">
        <v>226.55907358338848</v>
      </c>
      <c r="N1477" s="201">
        <v>420.54549522948577</v>
      </c>
      <c r="O1477" s="201">
        <v>41.094000000000001</v>
      </c>
      <c r="P1477" s="416">
        <v>41.094000000000001</v>
      </c>
      <c r="Q1477" s="416">
        <v>420.54549522948577</v>
      </c>
      <c r="R1477" s="416">
        <v>226.55907358338848</v>
      </c>
      <c r="S1477" s="416">
        <v>242.96205128649993</v>
      </c>
      <c r="T1477" s="416">
        <v>242.96205128649993</v>
      </c>
      <c r="U1477" s="416"/>
      <c r="V1477" s="170">
        <v>174.48342142010011</v>
      </c>
    </row>
    <row r="1478" spans="1:22" x14ac:dyDescent="0.25">
      <c r="A1478">
        <v>0</v>
      </c>
      <c r="B1478" s="247"/>
      <c r="C1478" s="421"/>
      <c r="D1478" s="421"/>
      <c r="E1478" s="422"/>
      <c r="F1478" s="421"/>
      <c r="G1478" s="420"/>
      <c r="H1478" s="420"/>
      <c r="I1478" s="419"/>
      <c r="J1478" s="416"/>
      <c r="K1478" s="418"/>
      <c r="L1478" s="416">
        <v>0</v>
      </c>
      <c r="M1478" s="201">
        <v>226.55907358338848</v>
      </c>
      <c r="N1478" s="201">
        <v>420.54549522948577</v>
      </c>
      <c r="O1478" s="201">
        <v>41.094000000000001</v>
      </c>
      <c r="P1478" s="416">
        <v>41.094000000000001</v>
      </c>
      <c r="Q1478" s="416">
        <v>420.54549522948577</v>
      </c>
      <c r="R1478" s="416">
        <v>226.55907358338848</v>
      </c>
      <c r="S1478" s="416">
        <v>242.96205128649993</v>
      </c>
      <c r="T1478" s="416">
        <v>242.96205128649993</v>
      </c>
      <c r="U1478" s="416"/>
      <c r="V1478" s="170">
        <v>174.48342142010011</v>
      </c>
    </row>
    <row r="1479" spans="1:22" x14ac:dyDescent="0.25">
      <c r="A1479">
        <v>0</v>
      </c>
      <c r="B1479" s="247" t="s">
        <v>2929</v>
      </c>
      <c r="C1479" s="421"/>
      <c r="D1479" s="421"/>
      <c r="E1479" s="422"/>
      <c r="F1479" s="421"/>
      <c r="G1479" s="420"/>
      <c r="H1479" s="420"/>
      <c r="I1479" s="419"/>
      <c r="J1479" s="416"/>
      <c r="K1479" s="418"/>
      <c r="L1479" s="416">
        <v>0</v>
      </c>
      <c r="M1479" s="201">
        <v>226.55907358338848</v>
      </c>
      <c r="N1479" s="201">
        <v>420.54549522948577</v>
      </c>
      <c r="O1479" s="201">
        <v>41.094000000000001</v>
      </c>
      <c r="P1479" s="416">
        <v>41.094000000000001</v>
      </c>
      <c r="Q1479" s="416">
        <v>420.54549522948577</v>
      </c>
      <c r="R1479" s="416">
        <v>226.55907358338848</v>
      </c>
      <c r="S1479" s="416">
        <v>242.96205128649993</v>
      </c>
      <c r="T1479" s="416">
        <v>242.96205128649993</v>
      </c>
      <c r="U1479" s="416"/>
      <c r="V1479" s="170">
        <v>174.48342142010011</v>
      </c>
    </row>
    <row r="1480" spans="1:22" x14ac:dyDescent="0.25">
      <c r="A1480">
        <v>0</v>
      </c>
      <c r="B1480" s="421" t="s">
        <v>2824</v>
      </c>
      <c r="C1480" s="421" t="s">
        <v>2009</v>
      </c>
      <c r="D1480" s="421" t="s">
        <v>2004</v>
      </c>
      <c r="E1480" s="422">
        <v>2435</v>
      </c>
      <c r="F1480" s="421" t="s">
        <v>2926</v>
      </c>
      <c r="G1480" s="420" t="s">
        <v>2892</v>
      </c>
      <c r="H1480" s="420" t="s">
        <v>2924</v>
      </c>
      <c r="I1480" s="419" t="s">
        <v>2397</v>
      </c>
      <c r="J1480" s="416"/>
      <c r="K1480" s="418"/>
      <c r="L1480" s="416">
        <v>1.0406525665016189</v>
      </c>
      <c r="M1480" s="201">
        <v>226.36503182592458</v>
      </c>
      <c r="N1480" s="201">
        <v>420.07703698694968</v>
      </c>
      <c r="O1480" s="201">
        <v>41.094000000000001</v>
      </c>
      <c r="P1480" s="416">
        <v>41.094000000000001</v>
      </c>
      <c r="Q1480" s="417">
        <v>419.60857874441359</v>
      </c>
      <c r="R1480" s="417">
        <v>226.17099006846067</v>
      </c>
      <c r="S1480" s="416">
        <v>243.48237756975075</v>
      </c>
      <c r="T1480" s="416">
        <v>244.00270385300155</v>
      </c>
      <c r="U1480" s="416"/>
      <c r="V1480" s="170">
        <v>175.00374770335094</v>
      </c>
    </row>
    <row r="1481" spans="1:22" x14ac:dyDescent="0.25">
      <c r="A1481">
        <v>0</v>
      </c>
      <c r="B1481" s="421"/>
      <c r="C1481" s="421"/>
      <c r="D1481" s="421"/>
      <c r="E1481" s="422"/>
      <c r="F1481" s="421" t="s">
        <v>619</v>
      </c>
      <c r="G1481" s="420"/>
      <c r="H1481" s="420"/>
      <c r="I1481" s="419"/>
      <c r="J1481" s="416"/>
      <c r="K1481" s="418"/>
      <c r="L1481" s="416">
        <v>0</v>
      </c>
      <c r="M1481" s="201">
        <v>226.17099006846067</v>
      </c>
      <c r="N1481" s="201">
        <v>419.60857874441359</v>
      </c>
      <c r="O1481" s="201">
        <v>41.094000000000001</v>
      </c>
      <c r="P1481" s="416">
        <v>41.094000000000001</v>
      </c>
      <c r="Q1481" s="416">
        <v>419.60857874441359</v>
      </c>
      <c r="R1481" s="416">
        <v>226.17099006846067</v>
      </c>
      <c r="S1481" s="416">
        <v>244.00270385300155</v>
      </c>
      <c r="T1481" s="416">
        <v>244.00270385300155</v>
      </c>
      <c r="U1481" s="416"/>
      <c r="V1481" s="170">
        <v>175.52407398660171</v>
      </c>
    </row>
    <row r="1482" spans="1:22" x14ac:dyDescent="0.25">
      <c r="A1482">
        <v>0</v>
      </c>
      <c r="B1482" s="421"/>
      <c r="C1482" s="421"/>
      <c r="D1482" s="421"/>
      <c r="E1482" s="422"/>
      <c r="F1482" s="421" t="s">
        <v>619</v>
      </c>
      <c r="G1482" s="420"/>
      <c r="H1482" s="420"/>
      <c r="I1482" s="419"/>
      <c r="J1482" s="416"/>
      <c r="K1482" s="418"/>
      <c r="L1482" s="236">
        <v>0.38904174441358647</v>
      </c>
      <c r="M1482" s="201">
        <v>226.17099006846067</v>
      </c>
      <c r="N1482" s="201">
        <v>419.4140578722068</v>
      </c>
      <c r="O1482" s="201">
        <v>41.094000000000001</v>
      </c>
      <c r="P1482" s="416">
        <v>41.094000000000001</v>
      </c>
      <c r="Q1482" s="416">
        <v>419.219537</v>
      </c>
      <c r="R1482" s="416">
        <v>226.17099006846067</v>
      </c>
      <c r="S1482" s="416">
        <v>244.19722472520834</v>
      </c>
      <c r="T1482" s="416">
        <v>244.39174559741514</v>
      </c>
      <c r="U1482" s="416"/>
      <c r="V1482" s="170">
        <v>175.7185948588085</v>
      </c>
    </row>
    <row r="1483" spans="1:22" x14ac:dyDescent="0.25">
      <c r="A1483">
        <v>0</v>
      </c>
      <c r="B1483" s="421" t="s">
        <v>2824</v>
      </c>
      <c r="C1483" s="421" t="s">
        <v>2009</v>
      </c>
      <c r="D1483" s="421" t="s">
        <v>1973</v>
      </c>
      <c r="E1483" s="422">
        <v>2444</v>
      </c>
      <c r="F1483" s="421" t="s">
        <v>1218</v>
      </c>
      <c r="G1483" s="420" t="s">
        <v>2895</v>
      </c>
      <c r="H1483" s="420" t="s">
        <v>1970</v>
      </c>
      <c r="I1483" s="419">
        <v>150</v>
      </c>
      <c r="J1483" s="426">
        <v>9.2925558641354655E-4</v>
      </c>
      <c r="K1483" s="418"/>
      <c r="L1483" s="416">
        <v>0</v>
      </c>
      <c r="M1483" s="201">
        <v>226.17099006846067</v>
      </c>
      <c r="N1483" s="201">
        <v>419.219537</v>
      </c>
      <c r="O1483" s="201">
        <v>41.094000000000001</v>
      </c>
      <c r="P1483" s="416">
        <v>41.094000000000001</v>
      </c>
      <c r="Q1483" s="416">
        <v>419.219537</v>
      </c>
      <c r="R1483" s="416">
        <v>226.17099006846067</v>
      </c>
      <c r="S1483" s="416">
        <v>244.39174559741514</v>
      </c>
      <c r="T1483" s="416">
        <v>244.39174559741514</v>
      </c>
      <c r="U1483" s="416" t="s">
        <v>2922</v>
      </c>
      <c r="V1483" s="170">
        <v>175.9131157310153</v>
      </c>
    </row>
    <row r="1484" spans="1:22" x14ac:dyDescent="0.25">
      <c r="A1484">
        <v>0</v>
      </c>
      <c r="B1484" s="421"/>
      <c r="C1484" s="421"/>
      <c r="D1484" s="421"/>
      <c r="E1484" s="422"/>
      <c r="F1484" s="421"/>
      <c r="G1484" s="420"/>
      <c r="H1484" s="420"/>
      <c r="I1484" s="419"/>
      <c r="J1484" s="426"/>
      <c r="K1484" s="418"/>
      <c r="L1484" s="416">
        <v>0</v>
      </c>
      <c r="M1484" s="201">
        <v>226.17099006846067</v>
      </c>
      <c r="N1484" s="201">
        <v>419.219537</v>
      </c>
      <c r="O1484" s="201">
        <v>41.094000000000001</v>
      </c>
      <c r="P1484" s="416">
        <v>41.094000000000001</v>
      </c>
      <c r="Q1484" s="416">
        <v>419.219537</v>
      </c>
      <c r="R1484" s="416">
        <v>226.17099006846067</v>
      </c>
      <c r="S1484" s="416">
        <v>244.39174559741514</v>
      </c>
      <c r="T1484" s="416">
        <v>244.39174559741514</v>
      </c>
      <c r="U1484" s="416"/>
      <c r="V1484" s="170">
        <v>175.9131157310153</v>
      </c>
    </row>
    <row r="1485" spans="1:22" x14ac:dyDescent="0.25">
      <c r="A1485">
        <v>0</v>
      </c>
      <c r="B1485" s="421"/>
      <c r="C1485" s="421"/>
      <c r="D1485" s="421"/>
      <c r="E1485" s="422"/>
      <c r="F1485" s="421"/>
      <c r="G1485" s="420"/>
      <c r="H1485" s="420"/>
      <c r="I1485" s="419"/>
      <c r="J1485" s="426"/>
      <c r="K1485" s="418"/>
      <c r="L1485" s="416">
        <v>0</v>
      </c>
      <c r="M1485" s="201">
        <v>226.17099006846067</v>
      </c>
      <c r="N1485" s="201">
        <v>419.219537</v>
      </c>
      <c r="O1485" s="201">
        <v>41.094000000000001</v>
      </c>
      <c r="P1485" s="416">
        <v>41.094000000000001</v>
      </c>
      <c r="Q1485" s="416">
        <v>419.219537</v>
      </c>
      <c r="R1485" s="416">
        <v>226.17099006846067</v>
      </c>
      <c r="S1485" s="416">
        <v>244.39174559741514</v>
      </c>
      <c r="T1485" s="416">
        <v>244.39174559741514</v>
      </c>
      <c r="U1485" s="416"/>
      <c r="V1485" s="170">
        <v>175.9131157310153</v>
      </c>
    </row>
    <row r="1486" spans="1:22" x14ac:dyDescent="0.25">
      <c r="A1486">
        <v>0</v>
      </c>
      <c r="B1486" s="421" t="s">
        <v>2824</v>
      </c>
      <c r="C1486" s="421" t="s">
        <v>2009</v>
      </c>
      <c r="D1486" s="421" t="s">
        <v>1990</v>
      </c>
      <c r="E1486" s="422">
        <v>2444</v>
      </c>
      <c r="F1486" s="421" t="s">
        <v>2916</v>
      </c>
      <c r="G1486" s="420" t="s">
        <v>2018</v>
      </c>
      <c r="H1486" s="420" t="s">
        <v>2017</v>
      </c>
      <c r="I1486" s="419"/>
      <c r="J1486" s="424">
        <v>0</v>
      </c>
      <c r="K1486" s="425">
        <v>419.219537</v>
      </c>
      <c r="L1486" s="416">
        <v>0</v>
      </c>
      <c r="M1486" s="201">
        <v>226.17099006846067</v>
      </c>
      <c r="N1486" s="201">
        <v>419.219537</v>
      </c>
      <c r="O1486" s="201">
        <v>41.094000000000001</v>
      </c>
      <c r="P1486" s="416">
        <v>41.094000000000001</v>
      </c>
      <c r="Q1486" s="416">
        <v>419.219537</v>
      </c>
      <c r="R1486" s="416">
        <v>226.17099006846067</v>
      </c>
      <c r="S1486" s="416">
        <v>244.39174559741514</v>
      </c>
      <c r="T1486" s="416">
        <v>244.39174559741514</v>
      </c>
      <c r="U1486" s="416"/>
      <c r="V1486" s="170">
        <v>175.9131157310153</v>
      </c>
    </row>
    <row r="1487" spans="1:22" x14ac:dyDescent="0.25">
      <c r="A1487">
        <v>0</v>
      </c>
      <c r="B1487" s="421" t="s">
        <v>2824</v>
      </c>
      <c r="C1487" s="421" t="s">
        <v>2009</v>
      </c>
      <c r="D1487" s="421" t="s">
        <v>2152</v>
      </c>
      <c r="E1487" s="422">
        <v>2444</v>
      </c>
      <c r="F1487" s="421" t="s">
        <v>2915</v>
      </c>
      <c r="G1487" s="420" t="s">
        <v>2150</v>
      </c>
      <c r="H1487" s="420" t="s">
        <v>2149</v>
      </c>
      <c r="I1487" s="419"/>
      <c r="J1487" s="416"/>
      <c r="K1487" s="418"/>
      <c r="L1487" s="416">
        <v>0</v>
      </c>
      <c r="M1487" s="201">
        <v>226.17099006846067</v>
      </c>
      <c r="N1487" s="201">
        <v>419.219537</v>
      </c>
      <c r="O1487" s="201">
        <v>41.094000000000001</v>
      </c>
      <c r="P1487" s="416">
        <v>41.094000000000001</v>
      </c>
      <c r="Q1487" s="416">
        <v>419.219537</v>
      </c>
      <c r="R1487" s="416">
        <v>226.17099006846067</v>
      </c>
      <c r="S1487" s="416">
        <v>244.39174559741514</v>
      </c>
      <c r="T1487" s="416">
        <v>244.39174559741514</v>
      </c>
      <c r="U1487" s="416"/>
      <c r="V1487" s="170">
        <v>175.9131157310153</v>
      </c>
    </row>
    <row r="1488" spans="1:22" x14ac:dyDescent="0.25">
      <c r="A1488">
        <v>0</v>
      </c>
      <c r="B1488" s="421"/>
      <c r="C1488" s="421"/>
      <c r="D1488" s="421"/>
      <c r="E1488" s="422"/>
      <c r="F1488" s="421"/>
      <c r="G1488" s="420"/>
      <c r="H1488" s="420"/>
      <c r="I1488" s="419"/>
      <c r="J1488" s="416"/>
      <c r="K1488" s="418"/>
      <c r="L1488" s="236">
        <v>0.38095825558641355</v>
      </c>
      <c r="M1488" s="201">
        <v>226.17099006846067</v>
      </c>
      <c r="N1488" s="201">
        <v>419.02905787220681</v>
      </c>
      <c r="O1488" s="201">
        <v>41.094000000000001</v>
      </c>
      <c r="P1488" s="416">
        <v>41.094000000000001</v>
      </c>
      <c r="Q1488" s="416">
        <v>418.83857874441361</v>
      </c>
      <c r="R1488" s="416">
        <v>226.17099006846067</v>
      </c>
      <c r="S1488" s="416">
        <v>244.58222472520836</v>
      </c>
      <c r="T1488" s="416">
        <v>244.77270385300156</v>
      </c>
      <c r="U1488" s="416"/>
      <c r="V1488" s="170">
        <v>176.10359485880855</v>
      </c>
    </row>
    <row r="1489" spans="1:22" x14ac:dyDescent="0.25">
      <c r="A1489">
        <v>0</v>
      </c>
      <c r="B1489" s="421"/>
      <c r="C1489" s="421"/>
      <c r="D1489" s="421"/>
      <c r="E1489" s="422"/>
      <c r="F1489" s="421" t="s">
        <v>619</v>
      </c>
      <c r="G1489" s="420"/>
      <c r="H1489" s="420"/>
      <c r="I1489" s="419"/>
      <c r="J1489" s="416"/>
      <c r="K1489" s="418"/>
      <c r="L1489" s="416">
        <v>0</v>
      </c>
      <c r="M1489" s="201">
        <v>226.17099006846067</v>
      </c>
      <c r="N1489" s="201">
        <v>418.83857874441361</v>
      </c>
      <c r="O1489" s="201">
        <v>41.094000000000001</v>
      </c>
      <c r="P1489" s="416">
        <v>41.094000000000001</v>
      </c>
      <c r="Q1489" s="416">
        <v>418.83857874441361</v>
      </c>
      <c r="R1489" s="416">
        <v>226.17099006846067</v>
      </c>
      <c r="S1489" s="416">
        <v>244.77270385300156</v>
      </c>
      <c r="T1489" s="416">
        <v>244.77270385300156</v>
      </c>
      <c r="U1489" s="416"/>
      <c r="V1489" s="170">
        <v>176.29407398660175</v>
      </c>
    </row>
    <row r="1490" spans="1:22" x14ac:dyDescent="0.25">
      <c r="A1490">
        <v>0</v>
      </c>
      <c r="B1490" s="421" t="s">
        <v>2824</v>
      </c>
      <c r="C1490" s="421" t="s">
        <v>2009</v>
      </c>
      <c r="D1490" s="421" t="s">
        <v>2004</v>
      </c>
      <c r="E1490" s="422">
        <v>2453</v>
      </c>
      <c r="F1490" s="421" t="s">
        <v>2913</v>
      </c>
      <c r="G1490" s="420" t="s">
        <v>2892</v>
      </c>
      <c r="H1490" s="420" t="s">
        <v>2912</v>
      </c>
      <c r="I1490" s="419" t="s">
        <v>2397</v>
      </c>
      <c r="J1490" s="416"/>
      <c r="K1490" s="418"/>
      <c r="L1490" s="416">
        <v>1.0406525665016189</v>
      </c>
      <c r="M1490" s="201">
        <v>226.36503182592458</v>
      </c>
      <c r="N1490" s="201">
        <v>418.37012050187752</v>
      </c>
      <c r="O1490" s="201">
        <v>41.094000000000001</v>
      </c>
      <c r="P1490" s="416">
        <v>41.094000000000001</v>
      </c>
      <c r="Q1490" s="417">
        <v>417.90166225934144</v>
      </c>
      <c r="R1490" s="417">
        <v>226.55907358338848</v>
      </c>
      <c r="S1490" s="416">
        <v>245.29303013625238</v>
      </c>
      <c r="T1490" s="416">
        <v>245.81335641950318</v>
      </c>
      <c r="U1490" s="416"/>
      <c r="V1490" s="170">
        <v>176.81440026985257</v>
      </c>
    </row>
    <row r="1491" spans="1:22" x14ac:dyDescent="0.25">
      <c r="A1491">
        <v>0</v>
      </c>
      <c r="B1491" s="421"/>
      <c r="C1491" s="421"/>
      <c r="D1491" s="421"/>
      <c r="E1491" s="422"/>
      <c r="F1491" s="421" t="s">
        <v>619</v>
      </c>
      <c r="G1491" s="420"/>
      <c r="H1491" s="420"/>
      <c r="I1491" s="419"/>
      <c r="J1491" s="416"/>
      <c r="K1491" s="416"/>
      <c r="L1491" s="236">
        <v>0.18729699999999999</v>
      </c>
      <c r="M1491" s="201">
        <v>226.62529307278643</v>
      </c>
      <c r="N1491" s="201">
        <v>417.83544276994348</v>
      </c>
      <c r="O1491" s="201">
        <v>41.094000000000001</v>
      </c>
      <c r="P1491" s="416">
        <v>41.094000000000001</v>
      </c>
      <c r="Q1491" s="416">
        <v>417.76922328054553</v>
      </c>
      <c r="R1491" s="416">
        <v>226.69151256218439</v>
      </c>
      <c r="S1491" s="416">
        <v>245.90700491950318</v>
      </c>
      <c r="T1491" s="416">
        <v>246.00065341950318</v>
      </c>
      <c r="U1491" s="416"/>
      <c r="V1491" s="170">
        <v>177.42837505310337</v>
      </c>
    </row>
    <row r="1492" spans="1:22" x14ac:dyDescent="0.25">
      <c r="A1492">
        <v>0</v>
      </c>
      <c r="B1492" s="421"/>
      <c r="C1492" s="421"/>
      <c r="D1492" s="421"/>
      <c r="E1492" s="422"/>
      <c r="F1492" s="421"/>
      <c r="G1492" s="420"/>
      <c r="H1492" s="219" t="s">
        <v>2875</v>
      </c>
      <c r="I1492" s="419"/>
      <c r="J1492" s="424">
        <v>1.4378156265593134E-6</v>
      </c>
      <c r="K1492" s="423">
        <v>226.69151400000001</v>
      </c>
      <c r="L1492" s="216">
        <v>0</v>
      </c>
      <c r="M1492" s="201">
        <v>226.69151256218439</v>
      </c>
      <c r="N1492" s="201">
        <v>417.76922328054553</v>
      </c>
      <c r="O1492" s="201">
        <v>41.094000000000001</v>
      </c>
      <c r="P1492" s="416">
        <v>41.094000000000001</v>
      </c>
      <c r="Q1492" s="416">
        <v>417.76922328054553</v>
      </c>
      <c r="R1492" s="416">
        <v>226.69151256218439</v>
      </c>
      <c r="S1492" s="416">
        <v>246.00065341950318</v>
      </c>
      <c r="T1492" s="416">
        <v>246.00065341950318</v>
      </c>
      <c r="U1492" s="416"/>
      <c r="V1492" s="170">
        <v>177.52202355310334</v>
      </c>
    </row>
    <row r="1493" spans="1:22" x14ac:dyDescent="0.25">
      <c r="A1493">
        <v>0</v>
      </c>
      <c r="B1493" s="421"/>
      <c r="C1493" s="421"/>
      <c r="D1493" s="421"/>
      <c r="E1493" s="422"/>
      <c r="F1493" s="421"/>
      <c r="G1493" s="420"/>
      <c r="H1493" s="420"/>
      <c r="I1493" s="419"/>
      <c r="J1493" s="216">
        <v>0.35799999999999998</v>
      </c>
      <c r="K1493" s="416">
        <v>0.34092600000000001</v>
      </c>
      <c r="L1493" s="236">
        <v>0.21592600000000001</v>
      </c>
      <c r="M1493" s="201">
        <v>226.76785393160162</v>
      </c>
      <c r="N1493" s="201">
        <v>417.69288191112832</v>
      </c>
      <c r="O1493" s="201">
        <v>41.094000000000001</v>
      </c>
      <c r="P1493" s="416">
        <v>41.094000000000001</v>
      </c>
      <c r="Q1493" s="416">
        <v>417.61654054171106</v>
      </c>
      <c r="R1493" s="416">
        <v>226.84419530101889</v>
      </c>
      <c r="S1493" s="416">
        <v>246.10861641950316</v>
      </c>
      <c r="T1493" s="416">
        <v>246.21657941950318</v>
      </c>
      <c r="U1493" s="416"/>
      <c r="V1493" s="170">
        <v>177.62998655310332</v>
      </c>
    </row>
    <row r="1494" spans="1:22" x14ac:dyDescent="0.25">
      <c r="A1494">
        <v>0</v>
      </c>
      <c r="B1494" s="421" t="s">
        <v>2824</v>
      </c>
      <c r="C1494" s="421" t="s">
        <v>2009</v>
      </c>
      <c r="D1494" s="421" t="s">
        <v>1956</v>
      </c>
      <c r="E1494" s="422">
        <v>2463</v>
      </c>
      <c r="F1494" s="421" t="s">
        <v>2910</v>
      </c>
      <c r="G1494" s="420" t="s">
        <v>2900</v>
      </c>
      <c r="H1494" s="420" t="s">
        <v>2899</v>
      </c>
      <c r="I1494" s="419" t="s">
        <v>2898</v>
      </c>
      <c r="J1494" s="416"/>
      <c r="K1494" s="418">
        <v>0.125</v>
      </c>
      <c r="L1494" s="416">
        <v>0.25</v>
      </c>
      <c r="M1494" s="201">
        <v>226.93258364866722</v>
      </c>
      <c r="N1494" s="201">
        <v>417.52815219406273</v>
      </c>
      <c r="O1494" s="201">
        <v>41.094000000000001</v>
      </c>
      <c r="P1494" s="416">
        <v>41.094000000000001</v>
      </c>
      <c r="Q1494" s="416">
        <v>417.43976384641445</v>
      </c>
      <c r="R1494" s="416">
        <v>227.02097199631552</v>
      </c>
      <c r="S1494" s="416">
        <v>246.34157941950318</v>
      </c>
      <c r="T1494" s="416">
        <v>246.46657941950318</v>
      </c>
      <c r="U1494" s="416"/>
      <c r="V1494" s="170">
        <v>177.86294955310336</v>
      </c>
    </row>
    <row r="1495" spans="1:22" x14ac:dyDescent="0.25">
      <c r="A1495">
        <v>0</v>
      </c>
      <c r="B1495" s="421"/>
      <c r="C1495" s="421"/>
      <c r="D1495" s="421"/>
      <c r="E1495" s="422"/>
      <c r="F1495" s="421" t="s">
        <v>619</v>
      </c>
      <c r="G1495" s="420"/>
      <c r="H1495" s="420"/>
      <c r="I1495" s="419"/>
      <c r="J1495" s="416"/>
      <c r="K1495" s="418"/>
      <c r="L1495" s="416">
        <v>0.119681</v>
      </c>
      <c r="M1495" s="201">
        <v>227.06328561965512</v>
      </c>
      <c r="N1495" s="201">
        <v>417.39745022307488</v>
      </c>
      <c r="O1495" s="201">
        <v>41.094000000000001</v>
      </c>
      <c r="P1495" s="416">
        <v>41.094000000000001</v>
      </c>
      <c r="Q1495" s="416">
        <v>417.35513659973526</v>
      </c>
      <c r="R1495" s="416">
        <v>227.10559924299471</v>
      </c>
      <c r="S1495" s="416">
        <v>246.52641991950318</v>
      </c>
      <c r="T1495" s="416">
        <v>246.58626041950319</v>
      </c>
      <c r="U1495" s="416"/>
      <c r="V1495" s="170">
        <v>178.04779005310337</v>
      </c>
    </row>
    <row r="1496" spans="1:22" x14ac:dyDescent="0.25">
      <c r="A1496">
        <v>0</v>
      </c>
      <c r="B1496" s="421" t="s">
        <v>2824</v>
      </c>
      <c r="C1496" s="421" t="s">
        <v>2009</v>
      </c>
      <c r="D1496" s="421" t="s">
        <v>111</v>
      </c>
      <c r="E1496" s="422">
        <v>2466</v>
      </c>
      <c r="F1496" s="421" t="s">
        <v>1143</v>
      </c>
      <c r="G1496" s="420" t="s">
        <v>2908</v>
      </c>
      <c r="H1496" s="420" t="s">
        <v>2907</v>
      </c>
      <c r="I1496" s="419">
        <v>133.6</v>
      </c>
      <c r="J1496" s="416"/>
      <c r="K1496" s="418"/>
      <c r="L1496" s="416">
        <v>8.4138000000000004E-2</v>
      </c>
      <c r="M1496" s="201">
        <v>227.13534651817247</v>
      </c>
      <c r="N1496" s="201">
        <v>417.32538932455753</v>
      </c>
      <c r="O1496" s="201">
        <v>41.094000000000001</v>
      </c>
      <c r="P1496" s="416">
        <v>41.094000000000001</v>
      </c>
      <c r="Q1496" s="416">
        <v>417.29564204937981</v>
      </c>
      <c r="R1496" s="416">
        <v>227.1650937933502</v>
      </c>
      <c r="S1496" s="416">
        <v>246.62832941950319</v>
      </c>
      <c r="T1496" s="416">
        <v>246.67039841950319</v>
      </c>
      <c r="U1496" s="416"/>
      <c r="V1496" s="170">
        <v>178.14969955310335</v>
      </c>
    </row>
    <row r="1497" spans="1:22" x14ac:dyDescent="0.25">
      <c r="A1497">
        <v>0</v>
      </c>
      <c r="B1497" s="421"/>
      <c r="C1497" s="421"/>
      <c r="D1497" s="421"/>
      <c r="E1497" s="422"/>
      <c r="F1497" s="421"/>
      <c r="G1497" s="420"/>
      <c r="H1497" s="420" t="s">
        <v>2875</v>
      </c>
      <c r="I1497" s="419"/>
      <c r="J1497" s="416"/>
      <c r="K1497" s="418"/>
      <c r="L1497" s="416">
        <v>0.106181</v>
      </c>
      <c r="M1497" s="201">
        <v>227.20263444591677</v>
      </c>
      <c r="N1497" s="201">
        <v>417.25810139681323</v>
      </c>
      <c r="O1497" s="201">
        <v>41.094000000000001</v>
      </c>
      <c r="P1497" s="416">
        <v>41.094000000000001</v>
      </c>
      <c r="Q1497" s="416">
        <v>417.22056074424665</v>
      </c>
      <c r="R1497" s="416">
        <v>227.24017509848338</v>
      </c>
      <c r="S1497" s="416">
        <v>246.72348891950318</v>
      </c>
      <c r="T1497" s="416">
        <v>246.77657941950318</v>
      </c>
      <c r="U1497" s="416"/>
      <c r="V1497" s="170">
        <v>178.24485905310337</v>
      </c>
    </row>
    <row r="1498" spans="1:22" x14ac:dyDescent="0.25">
      <c r="A1498">
        <v>0</v>
      </c>
      <c r="B1498" s="421" t="s">
        <v>2824</v>
      </c>
      <c r="C1498" s="421" t="s">
        <v>2009</v>
      </c>
      <c r="D1498" s="421" t="s">
        <v>2008</v>
      </c>
      <c r="E1498" s="422">
        <v>2469</v>
      </c>
      <c r="F1498" s="421" t="s">
        <v>2906</v>
      </c>
      <c r="G1498" s="420" t="s">
        <v>2905</v>
      </c>
      <c r="H1498" s="420" t="s">
        <v>2005</v>
      </c>
      <c r="I1498" s="419">
        <v>140</v>
      </c>
      <c r="J1498" s="416"/>
      <c r="K1498" s="418"/>
      <c r="L1498" s="416">
        <v>0.15</v>
      </c>
      <c r="M1498" s="201">
        <v>227.29320810707236</v>
      </c>
      <c r="N1498" s="201">
        <v>417.1675277356577</v>
      </c>
      <c r="O1498" s="201">
        <v>41.094000000000001</v>
      </c>
      <c r="P1498" s="416">
        <v>41.094000000000001</v>
      </c>
      <c r="Q1498" s="416">
        <v>417.11449472706869</v>
      </c>
      <c r="R1498" s="416">
        <v>227.34624111566137</v>
      </c>
      <c r="S1498" s="416">
        <v>246.8515794195032</v>
      </c>
      <c r="T1498" s="416">
        <v>246.92657941950318</v>
      </c>
      <c r="U1498" s="416"/>
      <c r="V1498" s="170">
        <v>178.37294955310335</v>
      </c>
    </row>
    <row r="1499" spans="1:22" x14ac:dyDescent="0.25">
      <c r="A1499">
        <v>0</v>
      </c>
      <c r="B1499" s="421"/>
      <c r="C1499" s="421"/>
      <c r="D1499" s="421"/>
      <c r="E1499" s="422"/>
      <c r="F1499" s="421"/>
      <c r="G1499" s="420"/>
      <c r="H1499" s="420"/>
      <c r="I1499" s="419"/>
      <c r="J1499" s="416"/>
      <c r="K1499" s="418"/>
      <c r="L1499" s="416">
        <v>0.14000000000000001</v>
      </c>
      <c r="M1499" s="201">
        <v>227.39573859034442</v>
      </c>
      <c r="N1499" s="201">
        <v>417.06499725238564</v>
      </c>
      <c r="O1499" s="201">
        <v>41.094000000000001</v>
      </c>
      <c r="P1499" s="416">
        <v>41.094000000000001</v>
      </c>
      <c r="Q1499" s="416">
        <v>417.01549977770259</v>
      </c>
      <c r="R1499" s="416">
        <v>227.4452360650275</v>
      </c>
      <c r="S1499" s="416">
        <v>246.99657941950318</v>
      </c>
      <c r="T1499" s="416">
        <v>247.06657941950317</v>
      </c>
      <c r="U1499" s="416"/>
      <c r="V1499" s="170">
        <v>178.51794955310334</v>
      </c>
    </row>
    <row r="1500" spans="1:22" x14ac:dyDescent="0.25">
      <c r="A1500">
        <v>0</v>
      </c>
      <c r="B1500" s="421" t="s">
        <v>2824</v>
      </c>
      <c r="C1500" s="421" t="s">
        <v>2009</v>
      </c>
      <c r="D1500" s="421" t="s">
        <v>1947</v>
      </c>
      <c r="E1500" s="422">
        <v>2472</v>
      </c>
      <c r="F1500" s="421" t="s">
        <v>2901</v>
      </c>
      <c r="G1500" s="420" t="s">
        <v>2900</v>
      </c>
      <c r="H1500" s="420" t="s">
        <v>2899</v>
      </c>
      <c r="I1500" s="419" t="s">
        <v>2898</v>
      </c>
      <c r="J1500" s="416"/>
      <c r="K1500" s="418"/>
      <c r="L1500" s="416">
        <v>0.25</v>
      </c>
      <c r="M1500" s="201">
        <v>227.53362441267581</v>
      </c>
      <c r="N1500" s="201">
        <v>416.92711143005431</v>
      </c>
      <c r="O1500" s="201">
        <v>41.094000000000001</v>
      </c>
      <c r="P1500" s="416">
        <v>41.094000000000001</v>
      </c>
      <c r="Q1500" s="416">
        <v>416.83872308240598</v>
      </c>
      <c r="R1500" s="416">
        <v>227.62201276032414</v>
      </c>
      <c r="S1500" s="416">
        <v>247.19157941950317</v>
      </c>
      <c r="T1500" s="416">
        <v>247.31657941950317</v>
      </c>
      <c r="U1500" s="416"/>
      <c r="V1500" s="170">
        <v>178.71294955310333</v>
      </c>
    </row>
    <row r="1501" spans="1:22" x14ac:dyDescent="0.25">
      <c r="A1501">
        <v>0</v>
      </c>
      <c r="B1501" s="421"/>
      <c r="C1501" s="421"/>
      <c r="D1501" s="421"/>
      <c r="E1501" s="422"/>
      <c r="F1501" s="421"/>
      <c r="G1501" s="420"/>
      <c r="H1501" s="420"/>
      <c r="I1501" s="419"/>
      <c r="J1501" s="416"/>
      <c r="K1501" s="418"/>
      <c r="L1501" s="416">
        <v>0.15</v>
      </c>
      <c r="M1501" s="201">
        <v>227.67504576891315</v>
      </c>
      <c r="N1501" s="201">
        <v>416.78569007381702</v>
      </c>
      <c r="O1501" s="201">
        <v>41.094000000000001</v>
      </c>
      <c r="P1501" s="416">
        <v>41.094000000000001</v>
      </c>
      <c r="Q1501" s="416">
        <v>416.73265706522801</v>
      </c>
      <c r="R1501" s="416">
        <v>227.72807877750213</v>
      </c>
      <c r="S1501" s="416">
        <v>247.39157941950319</v>
      </c>
      <c r="T1501" s="416">
        <v>247.46657941950318</v>
      </c>
      <c r="U1501" s="416"/>
      <c r="V1501" s="170">
        <v>178.91294955310337</v>
      </c>
    </row>
    <row r="1502" spans="1:22" x14ac:dyDescent="0.25">
      <c r="A1502">
        <v>0</v>
      </c>
      <c r="B1502" s="421" t="s">
        <v>2824</v>
      </c>
      <c r="C1502" s="421" t="s">
        <v>2009</v>
      </c>
      <c r="D1502" s="421" t="s">
        <v>1961</v>
      </c>
      <c r="E1502" s="422">
        <v>2476</v>
      </c>
      <c r="F1502" s="421" t="s">
        <v>2897</v>
      </c>
      <c r="G1502" s="420" t="s">
        <v>2896</v>
      </c>
      <c r="H1502" s="420" t="s">
        <v>1958</v>
      </c>
      <c r="I1502" s="419">
        <v>140</v>
      </c>
      <c r="J1502" s="416"/>
      <c r="K1502" s="418"/>
      <c r="L1502" s="416">
        <v>0.2</v>
      </c>
      <c r="M1502" s="201">
        <v>227.79878945562081</v>
      </c>
      <c r="N1502" s="201">
        <v>416.66194638710937</v>
      </c>
      <c r="O1502" s="201">
        <v>41.094000000000001</v>
      </c>
      <c r="P1502" s="416">
        <v>41.094000000000001</v>
      </c>
      <c r="Q1502" s="416">
        <v>416.59123570899072</v>
      </c>
      <c r="R1502" s="416">
        <v>227.86950013373945</v>
      </c>
      <c r="S1502" s="416">
        <v>247.56657941950317</v>
      </c>
      <c r="T1502" s="416">
        <v>247.66657941950317</v>
      </c>
      <c r="U1502" s="416"/>
      <c r="V1502" s="170">
        <v>179.08794955310333</v>
      </c>
    </row>
    <row r="1503" spans="1:22" x14ac:dyDescent="0.25">
      <c r="A1503">
        <v>0</v>
      </c>
      <c r="B1503" s="421"/>
      <c r="C1503" s="421"/>
      <c r="D1503" s="421"/>
      <c r="E1503" s="422"/>
      <c r="F1503" s="421" t="s">
        <v>619</v>
      </c>
      <c r="G1503" s="420"/>
      <c r="H1503" s="420"/>
      <c r="I1503" s="419"/>
      <c r="J1503" s="416"/>
      <c r="K1503" s="418"/>
      <c r="L1503" s="416">
        <v>0.57999999999999996</v>
      </c>
      <c r="M1503" s="201">
        <v>228.07456110028355</v>
      </c>
      <c r="N1503" s="201">
        <v>416.38617474244666</v>
      </c>
      <c r="O1503" s="201">
        <v>41.094000000000001</v>
      </c>
      <c r="P1503" s="416">
        <v>41.094000000000001</v>
      </c>
      <c r="Q1503" s="416">
        <v>416.18111377590253</v>
      </c>
      <c r="R1503" s="416">
        <v>228.27962206682764</v>
      </c>
      <c r="S1503" s="416">
        <v>247.95657941950319</v>
      </c>
      <c r="T1503" s="416">
        <v>248.24657941950318</v>
      </c>
      <c r="U1503" s="416"/>
      <c r="V1503" s="170">
        <v>179.47794955310337</v>
      </c>
    </row>
    <row r="1504" spans="1:22" x14ac:dyDescent="0.25">
      <c r="A1504">
        <v>0</v>
      </c>
      <c r="B1504" s="421" t="s">
        <v>2824</v>
      </c>
      <c r="C1504" s="421" t="s">
        <v>2009</v>
      </c>
      <c r="D1504" s="421" t="s">
        <v>1973</v>
      </c>
      <c r="E1504" s="422">
        <v>2482</v>
      </c>
      <c r="F1504" s="421" t="s">
        <v>1219</v>
      </c>
      <c r="G1504" s="420" t="s">
        <v>2895</v>
      </c>
      <c r="H1504" s="420" t="s">
        <v>1970</v>
      </c>
      <c r="I1504" s="419">
        <v>150</v>
      </c>
      <c r="J1504" s="416"/>
      <c r="K1504" s="418"/>
      <c r="L1504" s="416">
        <v>0</v>
      </c>
      <c r="M1504" s="201">
        <v>228.27962206682764</v>
      </c>
      <c r="N1504" s="201">
        <v>416.18111377590253</v>
      </c>
      <c r="O1504" s="201">
        <v>41.094000000000001</v>
      </c>
      <c r="P1504" s="416">
        <v>41.094000000000001</v>
      </c>
      <c r="Q1504" s="416">
        <v>416.18111377590253</v>
      </c>
      <c r="R1504" s="416">
        <v>228.27962206682764</v>
      </c>
      <c r="S1504" s="416">
        <v>248.24657941950318</v>
      </c>
      <c r="T1504" s="416">
        <v>248.24657941950318</v>
      </c>
      <c r="U1504" s="416"/>
      <c r="V1504" s="170">
        <v>179.76794955310334</v>
      </c>
    </row>
    <row r="1505" spans="1:22" x14ac:dyDescent="0.25">
      <c r="A1505">
        <v>0</v>
      </c>
      <c r="B1505" s="421" t="s">
        <v>2824</v>
      </c>
      <c r="C1505" s="421" t="s">
        <v>2009</v>
      </c>
      <c r="D1505" s="421" t="s">
        <v>1990</v>
      </c>
      <c r="E1505" s="422">
        <v>2482</v>
      </c>
      <c r="F1505" s="421" t="s">
        <v>2894</v>
      </c>
      <c r="G1505" s="420" t="s">
        <v>2018</v>
      </c>
      <c r="H1505" s="420" t="s">
        <v>2017</v>
      </c>
      <c r="I1505" s="419"/>
      <c r="J1505" s="416"/>
      <c r="K1505" s="418"/>
      <c r="L1505" s="416">
        <v>0</v>
      </c>
      <c r="M1505" s="201">
        <v>228.27962206682764</v>
      </c>
      <c r="N1505" s="201">
        <v>416.18111377590253</v>
      </c>
      <c r="O1505" s="201">
        <v>41.094000000000001</v>
      </c>
      <c r="P1505" s="416">
        <v>41.094000000000001</v>
      </c>
      <c r="Q1505" s="416">
        <v>416.18111377590253</v>
      </c>
      <c r="R1505" s="416">
        <v>228.27962206682764</v>
      </c>
      <c r="S1505" s="416">
        <v>248.24657941950318</v>
      </c>
      <c r="T1505" s="416">
        <v>248.24657941950318</v>
      </c>
      <c r="U1505" s="416"/>
      <c r="V1505" s="170">
        <v>179.76794955310334</v>
      </c>
    </row>
    <row r="1506" spans="1:22" x14ac:dyDescent="0.25">
      <c r="A1506">
        <v>0</v>
      </c>
      <c r="B1506" s="421"/>
      <c r="C1506" s="421"/>
      <c r="D1506" s="421"/>
      <c r="E1506" s="422"/>
      <c r="F1506" s="421" t="s">
        <v>619</v>
      </c>
      <c r="G1506" s="420"/>
      <c r="H1506" s="420"/>
      <c r="I1506" s="419"/>
      <c r="J1506" s="416"/>
      <c r="K1506" s="418"/>
      <c r="L1506" s="416">
        <v>0.63</v>
      </c>
      <c r="M1506" s="201">
        <v>228.5023607029014</v>
      </c>
      <c r="N1506" s="201">
        <v>415.95837513982877</v>
      </c>
      <c r="O1506" s="201">
        <v>41.094000000000001</v>
      </c>
      <c r="P1506" s="416">
        <v>41.094000000000001</v>
      </c>
      <c r="Q1506" s="416">
        <v>415.73563650375502</v>
      </c>
      <c r="R1506" s="416">
        <v>228.72509933897516</v>
      </c>
      <c r="S1506" s="416">
        <v>248.56157941950318</v>
      </c>
      <c r="T1506" s="416">
        <v>248.87657941950317</v>
      </c>
      <c r="U1506" s="416"/>
      <c r="V1506" s="170">
        <v>180.08294955310333</v>
      </c>
    </row>
    <row r="1507" spans="1:22" x14ac:dyDescent="0.25">
      <c r="A1507">
        <v>0</v>
      </c>
      <c r="B1507" s="421" t="s">
        <v>2824</v>
      </c>
      <c r="C1507" s="421" t="s">
        <v>2009</v>
      </c>
      <c r="D1507" s="421" t="s">
        <v>2004</v>
      </c>
      <c r="E1507" s="422">
        <v>2494</v>
      </c>
      <c r="F1507" s="421" t="s">
        <v>2893</v>
      </c>
      <c r="G1507" s="420" t="s">
        <v>2892</v>
      </c>
      <c r="H1507" s="420" t="s">
        <v>2891</v>
      </c>
      <c r="I1507" s="419" t="s">
        <v>2397</v>
      </c>
      <c r="J1507" s="416"/>
      <c r="K1507" s="418"/>
      <c r="L1507" s="416">
        <v>1.0406525665016189</v>
      </c>
      <c r="M1507" s="201">
        <v>229.19355758151124</v>
      </c>
      <c r="N1507" s="201">
        <v>415.54159474629114</v>
      </c>
      <c r="O1507" s="201">
        <v>41.094000000000001</v>
      </c>
      <c r="P1507" s="416">
        <v>41.094000000000001</v>
      </c>
      <c r="Q1507" s="417">
        <v>415.3475529888272</v>
      </c>
      <c r="R1507" s="417">
        <v>229.66201582404733</v>
      </c>
      <c r="S1507" s="416">
        <v>249.396905702754</v>
      </c>
      <c r="T1507" s="416">
        <v>249.91723198600479</v>
      </c>
      <c r="U1507" s="416"/>
      <c r="V1507" s="170">
        <v>180.91827583635416</v>
      </c>
    </row>
    <row r="1508" spans="1:22" x14ac:dyDescent="0.25">
      <c r="A1508">
        <v>0</v>
      </c>
      <c r="B1508" s="404"/>
      <c r="C1508" s="404"/>
      <c r="D1508" s="404"/>
      <c r="E1508" s="403"/>
      <c r="F1508" s="397" t="s">
        <v>619</v>
      </c>
      <c r="G1508" s="395"/>
      <c r="H1508" s="395"/>
      <c r="I1508" s="394"/>
      <c r="J1508" s="399">
        <v>3.1759526848418318E-6</v>
      </c>
      <c r="K1508" s="383">
        <v>1.6423E-2</v>
      </c>
      <c r="L1508" s="228">
        <v>0.158663</v>
      </c>
      <c r="M1508" s="201">
        <v>229.74134732404733</v>
      </c>
      <c r="N1508" s="201">
        <v>415.3475529888272</v>
      </c>
      <c r="O1508" s="201">
        <v>41.094000000000001</v>
      </c>
      <c r="P1508" s="402">
        <v>41.094000000000001</v>
      </c>
      <c r="Q1508" s="387">
        <v>415.3475529888272</v>
      </c>
      <c r="R1508" s="387">
        <v>229.82067882404732</v>
      </c>
      <c r="S1508" s="402">
        <v>249.99656348600479</v>
      </c>
      <c r="T1508" s="402">
        <v>250.07589498600478</v>
      </c>
      <c r="U1508" s="393"/>
      <c r="V1508" s="170">
        <v>181.51793361960495</v>
      </c>
    </row>
    <row r="1509" spans="1:22" x14ac:dyDescent="0.25">
      <c r="A1509">
        <v>0</v>
      </c>
      <c r="B1509" s="397" t="s">
        <v>2824</v>
      </c>
      <c r="C1509" s="397" t="s">
        <v>2315</v>
      </c>
      <c r="D1509" s="397" t="s">
        <v>1981</v>
      </c>
      <c r="E1509" s="396">
        <v>2501</v>
      </c>
      <c r="F1509" s="397" t="s">
        <v>2890</v>
      </c>
      <c r="G1509" s="395" t="s">
        <v>1979</v>
      </c>
      <c r="H1509" s="395" t="s">
        <v>1978</v>
      </c>
      <c r="I1509" s="394">
        <v>63</v>
      </c>
      <c r="J1509" s="228">
        <v>229.858182</v>
      </c>
      <c r="K1509" s="383">
        <v>229.85817882404731</v>
      </c>
      <c r="L1509" s="387">
        <v>7.4999999999999997E-2</v>
      </c>
      <c r="M1509" s="201">
        <v>229.85817882404731</v>
      </c>
      <c r="N1509" s="201">
        <v>415.3475529888272</v>
      </c>
      <c r="O1509" s="201">
        <v>41.094000000000001</v>
      </c>
      <c r="P1509" s="402">
        <v>41.094000000000001</v>
      </c>
      <c r="Q1509" s="387">
        <v>415.3475529888272</v>
      </c>
      <c r="R1509" s="387">
        <v>229.89567882404731</v>
      </c>
      <c r="S1509" s="402">
        <v>250.11339498600478</v>
      </c>
      <c r="T1509" s="402">
        <v>250.15089498600477</v>
      </c>
      <c r="U1509" s="415" t="s">
        <v>2889</v>
      </c>
      <c r="V1509" s="170">
        <v>181.63476511960494</v>
      </c>
    </row>
    <row r="1510" spans="1:22" x14ac:dyDescent="0.25">
      <c r="A1510">
        <v>0</v>
      </c>
      <c r="B1510" s="397"/>
      <c r="C1510" s="397"/>
      <c r="D1510" s="397"/>
      <c r="E1510" s="396"/>
      <c r="F1510" s="397"/>
      <c r="G1510" s="395"/>
      <c r="H1510" s="395"/>
      <c r="I1510" s="394"/>
      <c r="J1510" s="387"/>
      <c r="K1510" s="383"/>
      <c r="L1510" s="216">
        <v>0</v>
      </c>
      <c r="M1510" s="201">
        <v>229.89567882404731</v>
      </c>
      <c r="N1510" s="201">
        <v>415.3475529888272</v>
      </c>
      <c r="O1510" s="201">
        <v>41.094000000000001</v>
      </c>
      <c r="P1510" s="402">
        <v>41.094000000000001</v>
      </c>
      <c r="Q1510" s="387">
        <v>415.3475529888272</v>
      </c>
      <c r="R1510" s="387">
        <v>229.89567882404731</v>
      </c>
      <c r="S1510" s="402">
        <v>250.15089498600477</v>
      </c>
      <c r="T1510" s="402">
        <v>250.15089498600477</v>
      </c>
      <c r="U1510" s="393"/>
      <c r="V1510" s="170">
        <v>181.67226511960496</v>
      </c>
    </row>
    <row r="1511" spans="1:22" x14ac:dyDescent="0.25">
      <c r="A1511">
        <v>0</v>
      </c>
      <c r="B1511" s="404"/>
      <c r="C1511" s="404"/>
      <c r="D1511" s="397"/>
      <c r="E1511" s="396"/>
      <c r="F1511" s="397" t="s">
        <v>619</v>
      </c>
      <c r="G1511" s="395"/>
      <c r="H1511" s="395" t="s">
        <v>1962</v>
      </c>
      <c r="I1511" s="394">
        <v>40</v>
      </c>
      <c r="J1511" s="402">
        <v>-8.8009999999999998E-3</v>
      </c>
      <c r="K1511" s="383"/>
      <c r="L1511" s="236">
        <v>9.4700999999999994E-2</v>
      </c>
      <c r="M1511" s="201">
        <v>229.9430293240473</v>
      </c>
      <c r="N1511" s="201">
        <v>415.3475529888272</v>
      </c>
      <c r="O1511" s="201">
        <v>41.094000000000001</v>
      </c>
      <c r="P1511" s="402">
        <v>41.094000000000001</v>
      </c>
      <c r="Q1511" s="387">
        <v>415.3475529888272</v>
      </c>
      <c r="R1511" s="387">
        <v>229.9903798240473</v>
      </c>
      <c r="S1511" s="402">
        <v>250.19824548600477</v>
      </c>
      <c r="T1511" s="402">
        <v>250.24559598600476</v>
      </c>
      <c r="U1511" s="241" t="s">
        <v>2888</v>
      </c>
      <c r="V1511" s="170">
        <v>181.71961561960495</v>
      </c>
    </row>
    <row r="1512" spans="1:22" x14ac:dyDescent="0.25">
      <c r="A1512">
        <v>0</v>
      </c>
      <c r="B1512" s="404" t="s">
        <v>2824</v>
      </c>
      <c r="C1512" s="404" t="s">
        <v>2315</v>
      </c>
      <c r="D1512" s="397" t="s">
        <v>111</v>
      </c>
      <c r="E1512" s="396">
        <v>2502</v>
      </c>
      <c r="F1512" s="397" t="s">
        <v>1144</v>
      </c>
      <c r="G1512" s="395" t="s">
        <v>1974</v>
      </c>
      <c r="H1512" s="395" t="s">
        <v>1951</v>
      </c>
      <c r="I1512" s="394">
        <v>50</v>
      </c>
      <c r="J1512" s="399">
        <v>2.1759527157882985E-6</v>
      </c>
      <c r="K1512" s="400">
        <v>229.99038200000001</v>
      </c>
      <c r="L1512" s="387">
        <v>0</v>
      </c>
      <c r="M1512" s="201">
        <v>229.9903798240473</v>
      </c>
      <c r="N1512" s="201">
        <v>415.3475529888272</v>
      </c>
      <c r="O1512" s="201">
        <v>41.094000000000001</v>
      </c>
      <c r="P1512" s="402">
        <v>41.094000000000001</v>
      </c>
      <c r="Q1512" s="387">
        <v>415.3475529888272</v>
      </c>
      <c r="R1512" s="387">
        <v>229.9903798240473</v>
      </c>
      <c r="S1512" s="402">
        <v>250.24559598600476</v>
      </c>
      <c r="T1512" s="402">
        <v>250.24559598600476</v>
      </c>
      <c r="U1512" s="393"/>
      <c r="V1512" s="170">
        <v>181.76696611960494</v>
      </c>
    </row>
    <row r="1513" spans="1:22" x14ac:dyDescent="0.25">
      <c r="A1513">
        <v>0</v>
      </c>
      <c r="B1513" s="404"/>
      <c r="C1513" s="404"/>
      <c r="D1513" s="397"/>
      <c r="E1513" s="396"/>
      <c r="F1513" s="397" t="s">
        <v>619</v>
      </c>
      <c r="G1513" s="395"/>
      <c r="H1513" s="395" t="s">
        <v>1969</v>
      </c>
      <c r="I1513" s="394"/>
      <c r="J1513" s="387"/>
      <c r="K1513" s="383"/>
      <c r="L1513" s="387">
        <v>0.14528199999999999</v>
      </c>
      <c r="M1513" s="201">
        <v>230.0630208240473</v>
      </c>
      <c r="N1513" s="201">
        <v>415.3475529888272</v>
      </c>
      <c r="O1513" s="201">
        <v>41.094000000000001</v>
      </c>
      <c r="P1513" s="402">
        <v>41.094000000000001</v>
      </c>
      <c r="Q1513" s="387">
        <v>415.3475529888272</v>
      </c>
      <c r="R1513" s="387">
        <v>230.1356618240473</v>
      </c>
      <c r="S1513" s="402">
        <v>250.31823698600476</v>
      </c>
      <c r="T1513" s="402">
        <v>250.39087798600477</v>
      </c>
      <c r="U1513" s="393"/>
      <c r="V1513" s="170">
        <v>181.83960711960492</v>
      </c>
    </row>
    <row r="1514" spans="1:22" x14ac:dyDescent="0.25">
      <c r="A1514">
        <v>0</v>
      </c>
      <c r="B1514" s="404" t="s">
        <v>2824</v>
      </c>
      <c r="C1514" s="404" t="s">
        <v>2315</v>
      </c>
      <c r="D1514" s="397" t="s">
        <v>1973</v>
      </c>
      <c r="E1514" s="396">
        <v>2504</v>
      </c>
      <c r="F1514" s="397" t="s">
        <v>1221</v>
      </c>
      <c r="G1514" s="219" t="s">
        <v>1971</v>
      </c>
      <c r="H1514" s="219" t="s">
        <v>1970</v>
      </c>
      <c r="I1514" s="220">
        <v>50</v>
      </c>
      <c r="J1514" s="229" t="s">
        <v>2825</v>
      </c>
      <c r="K1514" s="383"/>
      <c r="L1514" s="387">
        <v>0</v>
      </c>
      <c r="M1514" s="201">
        <v>230.1356618240473</v>
      </c>
      <c r="N1514" s="201">
        <v>415.3475529888272</v>
      </c>
      <c r="O1514" s="201">
        <v>41.094000000000001</v>
      </c>
      <c r="P1514" s="402">
        <v>41.094000000000001</v>
      </c>
      <c r="Q1514" s="387">
        <v>415.3475529888272</v>
      </c>
      <c r="R1514" s="387">
        <v>230.1356618240473</v>
      </c>
      <c r="S1514" s="402">
        <v>250.39087798600477</v>
      </c>
      <c r="T1514" s="402">
        <v>250.39087798600477</v>
      </c>
      <c r="U1514" s="402"/>
      <c r="V1514" s="170">
        <v>181.91224811960495</v>
      </c>
    </row>
    <row r="1515" spans="1:22" x14ac:dyDescent="0.25">
      <c r="A1515">
        <v>0</v>
      </c>
      <c r="B1515" s="404"/>
      <c r="C1515" s="404"/>
      <c r="D1515" s="397"/>
      <c r="E1515" s="396"/>
      <c r="F1515" s="397" t="s">
        <v>619</v>
      </c>
      <c r="G1515" s="395"/>
      <c r="H1515" s="395" t="s">
        <v>1969</v>
      </c>
      <c r="I1515" s="394"/>
      <c r="J1515" s="387"/>
      <c r="K1515" s="383"/>
      <c r="L1515" s="387">
        <v>0</v>
      </c>
      <c r="M1515" s="201">
        <v>230.1356618240473</v>
      </c>
      <c r="N1515" s="201">
        <v>415.3475529888272</v>
      </c>
      <c r="O1515" s="201">
        <v>41.094000000000001</v>
      </c>
      <c r="P1515" s="402">
        <v>41.094000000000001</v>
      </c>
      <c r="Q1515" s="387">
        <v>415.3475529888272</v>
      </c>
      <c r="R1515" s="387">
        <v>230.1356618240473</v>
      </c>
      <c r="S1515" s="402">
        <v>250.39087798600477</v>
      </c>
      <c r="T1515" s="402">
        <v>250.39087798600477</v>
      </c>
      <c r="U1515" s="402"/>
      <c r="V1515" s="170">
        <v>181.91224811960495</v>
      </c>
    </row>
    <row r="1516" spans="1:22" x14ac:dyDescent="0.25">
      <c r="A1516">
        <v>0</v>
      </c>
      <c r="B1516" s="397" t="s">
        <v>2824</v>
      </c>
      <c r="C1516" s="397" t="s">
        <v>2315</v>
      </c>
      <c r="D1516" s="397" t="s">
        <v>2152</v>
      </c>
      <c r="E1516" s="396">
        <v>2504</v>
      </c>
      <c r="F1516" s="397" t="s">
        <v>2887</v>
      </c>
      <c r="G1516" s="395" t="s">
        <v>2150</v>
      </c>
      <c r="H1516" s="395" t="s">
        <v>2149</v>
      </c>
      <c r="I1516" s="394"/>
      <c r="J1516" s="387"/>
      <c r="K1516" s="383"/>
      <c r="L1516" s="387">
        <v>0</v>
      </c>
      <c r="M1516" s="201">
        <v>230.1356618240473</v>
      </c>
      <c r="N1516" s="201">
        <v>415.3475529888272</v>
      </c>
      <c r="O1516" s="201">
        <v>41.094000000000001</v>
      </c>
      <c r="P1516" s="402">
        <v>41.094000000000001</v>
      </c>
      <c r="Q1516" s="387">
        <v>415.3475529888272</v>
      </c>
      <c r="R1516" s="387">
        <v>230.1356618240473</v>
      </c>
      <c r="S1516" s="402">
        <v>250.39087798600477</v>
      </c>
      <c r="T1516" s="402">
        <v>250.39087798600477</v>
      </c>
      <c r="U1516" s="387"/>
      <c r="V1516" s="170">
        <v>181.91224811960495</v>
      </c>
    </row>
    <row r="1517" spans="1:22" x14ac:dyDescent="0.25">
      <c r="A1517">
        <v>0</v>
      </c>
      <c r="B1517" s="397" t="s">
        <v>2824</v>
      </c>
      <c r="C1517" s="397" t="s">
        <v>2315</v>
      </c>
      <c r="D1517" s="397" t="s">
        <v>1990</v>
      </c>
      <c r="E1517" s="396">
        <v>2504</v>
      </c>
      <c r="F1517" s="397" t="s">
        <v>2886</v>
      </c>
      <c r="G1517" s="395" t="s">
        <v>1988</v>
      </c>
      <c r="H1517" s="395" t="s">
        <v>1987</v>
      </c>
      <c r="I1517" s="394"/>
      <c r="J1517" s="387"/>
      <c r="K1517" s="383"/>
      <c r="L1517" s="387">
        <v>0</v>
      </c>
      <c r="M1517" s="201">
        <v>230.1356618240473</v>
      </c>
      <c r="N1517" s="201">
        <v>415.3475529888272</v>
      </c>
      <c r="O1517" s="201">
        <v>41.094000000000001</v>
      </c>
      <c r="P1517" s="402">
        <v>41.094000000000001</v>
      </c>
      <c r="Q1517" s="387">
        <v>415.3475529888272</v>
      </c>
      <c r="R1517" s="387">
        <v>230.1356618240473</v>
      </c>
      <c r="S1517" s="402">
        <v>250.39087798600477</v>
      </c>
      <c r="T1517" s="402">
        <v>250.39087798600477</v>
      </c>
      <c r="U1517" s="387"/>
      <c r="V1517" s="170">
        <v>181.91224811960495</v>
      </c>
    </row>
    <row r="1518" spans="1:22" x14ac:dyDescent="0.25">
      <c r="A1518">
        <v>0</v>
      </c>
      <c r="B1518" s="404"/>
      <c r="C1518" s="404"/>
      <c r="D1518" s="397"/>
      <c r="E1518" s="396"/>
      <c r="F1518" s="397" t="s">
        <v>619</v>
      </c>
      <c r="G1518" s="395"/>
      <c r="H1518" s="395" t="s">
        <v>1962</v>
      </c>
      <c r="I1518" s="394">
        <v>40</v>
      </c>
      <c r="J1518" s="387">
        <v>8.5138000000000005E-2</v>
      </c>
      <c r="K1518" s="383"/>
      <c r="L1518" s="387">
        <v>0.13121600000000003</v>
      </c>
      <c r="M1518" s="201">
        <v>230.2012698240473</v>
      </c>
      <c r="N1518" s="201">
        <v>415.3475529888272</v>
      </c>
      <c r="O1518" s="201">
        <v>41.094000000000001</v>
      </c>
      <c r="P1518" s="402">
        <v>41.094000000000001</v>
      </c>
      <c r="Q1518" s="387">
        <v>415.3475529888272</v>
      </c>
      <c r="R1518" s="387">
        <v>230.2668778240473</v>
      </c>
      <c r="S1518" s="402">
        <v>250.45648598600476</v>
      </c>
      <c r="T1518" s="402">
        <v>250.52209398600476</v>
      </c>
      <c r="U1518" s="402"/>
      <c r="V1518" s="170">
        <v>181.97785611960495</v>
      </c>
    </row>
    <row r="1519" spans="1:22" x14ac:dyDescent="0.25">
      <c r="A1519">
        <v>0</v>
      </c>
      <c r="B1519" s="404"/>
      <c r="C1519" s="404"/>
      <c r="D1519" s="397"/>
      <c r="E1519" s="396"/>
      <c r="F1519" s="397"/>
      <c r="G1519" s="395"/>
      <c r="H1519" s="395"/>
      <c r="I1519" s="394"/>
      <c r="J1519" s="387"/>
      <c r="K1519" s="383"/>
      <c r="L1519" s="236">
        <v>1.7430000000000001E-2</v>
      </c>
      <c r="M1519" s="201">
        <v>230.27559282404729</v>
      </c>
      <c r="N1519" s="201">
        <v>415.3475529888272</v>
      </c>
      <c r="O1519" s="201">
        <v>41.094000000000001</v>
      </c>
      <c r="P1519" s="402">
        <v>41.094000000000001</v>
      </c>
      <c r="Q1519" s="387">
        <v>415.3475529888272</v>
      </c>
      <c r="R1519" s="387">
        <v>230.28430782404729</v>
      </c>
      <c r="S1519" s="402">
        <v>250.53080898600476</v>
      </c>
      <c r="T1519" s="402">
        <v>250.53952398600475</v>
      </c>
      <c r="U1519" s="402"/>
      <c r="V1519" s="170">
        <v>182.05217911960494</v>
      </c>
    </row>
    <row r="1520" spans="1:22" x14ac:dyDescent="0.25">
      <c r="A1520">
        <v>0</v>
      </c>
      <c r="B1520" s="404"/>
      <c r="C1520" s="404"/>
      <c r="D1520" s="404"/>
      <c r="E1520" s="403"/>
      <c r="F1520" s="397" t="s">
        <v>619</v>
      </c>
      <c r="G1520" s="395"/>
      <c r="H1520" s="219" t="s">
        <v>2875</v>
      </c>
      <c r="I1520" s="394"/>
      <c r="J1520" s="399">
        <v>2.1759527157882985E-6</v>
      </c>
      <c r="K1520" s="400">
        <v>230.28431</v>
      </c>
      <c r="L1520" s="303">
        <v>0</v>
      </c>
      <c r="M1520" s="201">
        <v>230.28430782404729</v>
      </c>
      <c r="N1520" s="201">
        <v>415.3475529888272</v>
      </c>
      <c r="O1520" s="201">
        <v>41.094000000000001</v>
      </c>
      <c r="P1520" s="402">
        <v>41.094000000000001</v>
      </c>
      <c r="Q1520" s="387">
        <v>415.3475529888272</v>
      </c>
      <c r="R1520" s="387">
        <v>230.28430782404729</v>
      </c>
      <c r="S1520" s="402">
        <v>250.53952398600475</v>
      </c>
      <c r="T1520" s="402">
        <v>250.53952398600475</v>
      </c>
      <c r="U1520" s="387" t="s">
        <v>2885</v>
      </c>
      <c r="V1520" s="170">
        <v>182.06089411960494</v>
      </c>
    </row>
    <row r="1521" spans="1:22" x14ac:dyDescent="0.25">
      <c r="A1521">
        <v>0</v>
      </c>
      <c r="B1521" s="404"/>
      <c r="C1521" s="404"/>
      <c r="D1521" s="404"/>
      <c r="E1521" s="403"/>
      <c r="F1521" s="397"/>
      <c r="G1521" s="395"/>
      <c r="H1521" s="397"/>
      <c r="I1521" s="394"/>
      <c r="J1521" s="399"/>
      <c r="K1521" s="400"/>
      <c r="L1521" s="303">
        <v>6.7708000000000004E-2</v>
      </c>
      <c r="M1521" s="201">
        <v>230.31816182404731</v>
      </c>
      <c r="N1521" s="201">
        <v>415.3475529888272</v>
      </c>
      <c r="O1521" s="201">
        <v>41.094000000000001</v>
      </c>
      <c r="P1521" s="402">
        <v>41.094000000000001</v>
      </c>
      <c r="Q1521" s="387">
        <v>415.3475529888272</v>
      </c>
      <c r="R1521" s="387">
        <v>230.3520158240473</v>
      </c>
      <c r="S1521" s="402">
        <v>250.57337798600477</v>
      </c>
      <c r="T1521" s="402">
        <v>250.60723198600476</v>
      </c>
      <c r="U1521" s="387"/>
      <c r="V1521" s="170">
        <v>182.09474811960496</v>
      </c>
    </row>
    <row r="1522" spans="1:22" x14ac:dyDescent="0.25">
      <c r="A1522">
        <v>0</v>
      </c>
      <c r="B1522" s="404" t="s">
        <v>2824</v>
      </c>
      <c r="C1522" s="404" t="s">
        <v>2315</v>
      </c>
      <c r="D1522" s="404" t="s">
        <v>1961</v>
      </c>
      <c r="E1522" s="403">
        <v>2507</v>
      </c>
      <c r="F1522" s="397" t="s">
        <v>2884</v>
      </c>
      <c r="G1522" s="395" t="s">
        <v>1984</v>
      </c>
      <c r="H1522" s="395" t="s">
        <v>1958</v>
      </c>
      <c r="I1522" s="394">
        <v>50</v>
      </c>
      <c r="J1522" s="387"/>
      <c r="K1522" s="383"/>
      <c r="L1522" s="402">
        <v>0.2</v>
      </c>
      <c r="M1522" s="201">
        <v>230.45201582404729</v>
      </c>
      <c r="N1522" s="201">
        <v>415.3475529888272</v>
      </c>
      <c r="O1522" s="201">
        <v>41.094000000000001</v>
      </c>
      <c r="P1522" s="402">
        <v>41.094000000000001</v>
      </c>
      <c r="Q1522" s="387">
        <v>415.3475529888272</v>
      </c>
      <c r="R1522" s="387">
        <v>230.55201582404729</v>
      </c>
      <c r="S1522" s="402">
        <v>250.70723198600476</v>
      </c>
      <c r="T1522" s="402">
        <v>250.80723198600475</v>
      </c>
      <c r="U1522" s="402"/>
      <c r="V1522" s="170">
        <v>182.22860211960494</v>
      </c>
    </row>
    <row r="1523" spans="1:22" x14ac:dyDescent="0.25">
      <c r="A1523">
        <v>0</v>
      </c>
      <c r="B1523" s="404"/>
      <c r="C1523" s="404"/>
      <c r="D1523" s="404"/>
      <c r="E1523" s="403"/>
      <c r="F1523" s="397" t="s">
        <v>619</v>
      </c>
      <c r="G1523" s="395"/>
      <c r="H1523" s="395"/>
      <c r="I1523" s="394"/>
      <c r="J1523" s="387"/>
      <c r="K1523" s="383"/>
      <c r="L1523" s="402">
        <v>0.14499999999999999</v>
      </c>
      <c r="M1523" s="201">
        <v>230.62451582404731</v>
      </c>
      <c r="N1523" s="201">
        <v>415.3475529888272</v>
      </c>
      <c r="O1523" s="201">
        <v>41.094000000000001</v>
      </c>
      <c r="P1523" s="402">
        <v>41.094000000000001</v>
      </c>
      <c r="Q1523" s="387">
        <v>415.3475529888272</v>
      </c>
      <c r="R1523" s="387">
        <v>230.6970158240473</v>
      </c>
      <c r="S1523" s="402">
        <v>250.87973198600477</v>
      </c>
      <c r="T1523" s="402">
        <v>250.95223198600476</v>
      </c>
      <c r="U1523" s="402"/>
      <c r="V1523" s="170">
        <v>182.40110211960496</v>
      </c>
    </row>
    <row r="1524" spans="1:22" x14ac:dyDescent="0.25">
      <c r="A1524">
        <v>0</v>
      </c>
      <c r="B1524" s="404" t="s">
        <v>2824</v>
      </c>
      <c r="C1524" s="404" t="s">
        <v>2315</v>
      </c>
      <c r="D1524" s="404" t="s">
        <v>1956</v>
      </c>
      <c r="E1524" s="403">
        <v>2511</v>
      </c>
      <c r="F1524" s="397" t="s">
        <v>2883</v>
      </c>
      <c r="G1524" s="395" t="s">
        <v>1982</v>
      </c>
      <c r="H1524" s="395" t="s">
        <v>1953</v>
      </c>
      <c r="I1524" s="394">
        <v>50</v>
      </c>
      <c r="J1524" s="387"/>
      <c r="K1524" s="383"/>
      <c r="L1524" s="402">
        <v>0.25</v>
      </c>
      <c r="M1524" s="201">
        <v>230.8220158240473</v>
      </c>
      <c r="N1524" s="201">
        <v>415.3475529888272</v>
      </c>
      <c r="O1524" s="201">
        <v>41.094000000000001</v>
      </c>
      <c r="P1524" s="402">
        <v>41.094000000000001</v>
      </c>
      <c r="Q1524" s="387">
        <v>415.3475529888272</v>
      </c>
      <c r="R1524" s="387">
        <v>230.9470158240473</v>
      </c>
      <c r="S1524" s="402">
        <v>251.07723198600476</v>
      </c>
      <c r="T1524" s="402">
        <v>251.20223198600476</v>
      </c>
      <c r="U1524" s="402"/>
      <c r="V1524" s="170">
        <v>182.59860211960495</v>
      </c>
    </row>
    <row r="1525" spans="1:22" x14ac:dyDescent="0.25">
      <c r="A1525">
        <v>0</v>
      </c>
      <c r="B1525" s="404"/>
      <c r="C1525" s="404"/>
      <c r="D1525" s="404"/>
      <c r="E1525" s="403"/>
      <c r="F1525" s="397" t="s">
        <v>619</v>
      </c>
      <c r="G1525" s="395"/>
      <c r="H1525" s="395" t="s">
        <v>2880</v>
      </c>
      <c r="I1525" s="394"/>
      <c r="J1525" s="387"/>
      <c r="K1525" s="383"/>
      <c r="L1525" s="402">
        <v>0.2</v>
      </c>
      <c r="M1525" s="201">
        <v>231.04701582404729</v>
      </c>
      <c r="N1525" s="201">
        <v>415.3475529888272</v>
      </c>
      <c r="O1525" s="201">
        <v>41.094000000000001</v>
      </c>
      <c r="P1525" s="402">
        <v>41.094000000000001</v>
      </c>
      <c r="Q1525" s="387">
        <v>415.3475529888272</v>
      </c>
      <c r="R1525" s="387">
        <v>231.14701582404729</v>
      </c>
      <c r="S1525" s="402">
        <v>251.30223198600476</v>
      </c>
      <c r="T1525" s="402">
        <v>251.40223198600475</v>
      </c>
      <c r="U1525" s="402"/>
      <c r="V1525" s="170">
        <v>182.82360211960491</v>
      </c>
    </row>
    <row r="1526" spans="1:22" x14ac:dyDescent="0.25">
      <c r="A1526">
        <v>0</v>
      </c>
      <c r="B1526" s="404" t="s">
        <v>2824</v>
      </c>
      <c r="C1526" s="404" t="s">
        <v>2315</v>
      </c>
      <c r="D1526" s="404" t="s">
        <v>1947</v>
      </c>
      <c r="E1526" s="403">
        <v>2515</v>
      </c>
      <c r="F1526" s="397" t="s">
        <v>2882</v>
      </c>
      <c r="G1526" s="395" t="s">
        <v>1982</v>
      </c>
      <c r="H1526" s="395" t="s">
        <v>1944</v>
      </c>
      <c r="I1526" s="394">
        <v>50</v>
      </c>
      <c r="J1526" s="387"/>
      <c r="K1526" s="383"/>
      <c r="L1526" s="402">
        <v>0.25</v>
      </c>
      <c r="M1526" s="201">
        <v>231.27201582404729</v>
      </c>
      <c r="N1526" s="201">
        <v>415.3475529888272</v>
      </c>
      <c r="O1526" s="201">
        <v>41.094000000000001</v>
      </c>
      <c r="P1526" s="402">
        <v>41.094000000000001</v>
      </c>
      <c r="Q1526" s="387">
        <v>415.3475529888272</v>
      </c>
      <c r="R1526" s="387">
        <v>231.39701582404729</v>
      </c>
      <c r="S1526" s="402">
        <v>251.52723198600475</v>
      </c>
      <c r="T1526" s="402">
        <v>251.65223198600475</v>
      </c>
      <c r="U1526" s="402"/>
      <c r="V1526" s="170">
        <v>183.04860211960494</v>
      </c>
    </row>
    <row r="1527" spans="1:22" x14ac:dyDescent="0.25">
      <c r="A1527">
        <v>0</v>
      </c>
      <c r="B1527" s="404"/>
      <c r="C1527" s="404"/>
      <c r="D1527" s="404"/>
      <c r="E1527" s="403"/>
      <c r="F1527" s="397"/>
      <c r="G1527" s="395"/>
      <c r="H1527" s="395"/>
      <c r="I1527" s="394"/>
      <c r="J1527" s="399">
        <v>3.1759526848418318E-6</v>
      </c>
      <c r="K1527" s="383">
        <v>0.20682900000000001</v>
      </c>
      <c r="L1527" s="216">
        <v>0.23182900000000001</v>
      </c>
      <c r="M1527" s="201">
        <v>231.51293032404729</v>
      </c>
      <c r="N1527" s="201">
        <v>415.3475529888272</v>
      </c>
      <c r="O1527" s="201">
        <v>41.094000000000001</v>
      </c>
      <c r="P1527" s="402">
        <v>41.094000000000001</v>
      </c>
      <c r="Q1527" s="387">
        <v>415.3475529888272</v>
      </c>
      <c r="R1527" s="387">
        <v>231.62884482404729</v>
      </c>
      <c r="S1527" s="402">
        <v>251.76814648600475</v>
      </c>
      <c r="T1527" s="402">
        <v>251.88406098600476</v>
      </c>
      <c r="U1527" s="387" t="s">
        <v>2365</v>
      </c>
      <c r="V1527" s="170">
        <v>183.28951661960491</v>
      </c>
    </row>
    <row r="1528" spans="1:22" x14ac:dyDescent="0.25">
      <c r="A1528">
        <v>0</v>
      </c>
      <c r="B1528" s="404" t="s">
        <v>2824</v>
      </c>
      <c r="C1528" s="404" t="s">
        <v>2315</v>
      </c>
      <c r="D1528" s="397" t="s">
        <v>474</v>
      </c>
      <c r="E1528" s="396">
        <v>2519</v>
      </c>
      <c r="F1528" s="397" t="s">
        <v>2881</v>
      </c>
      <c r="G1528" s="395" t="s">
        <v>1976</v>
      </c>
      <c r="H1528" s="395" t="s">
        <v>1975</v>
      </c>
      <c r="I1528" s="394"/>
      <c r="J1528" s="387">
        <v>231.67884799999999</v>
      </c>
      <c r="K1528" s="383">
        <v>231.6788448240473</v>
      </c>
      <c r="L1528" s="402">
        <v>0.1</v>
      </c>
      <c r="M1528" s="201">
        <v>231.6788448240473</v>
      </c>
      <c r="N1528" s="201">
        <v>415.3475529888272</v>
      </c>
      <c r="O1528" s="201">
        <v>41.094000000000001</v>
      </c>
      <c r="P1528" s="402">
        <v>41.094000000000001</v>
      </c>
      <c r="Q1528" s="387">
        <v>415.3475529888272</v>
      </c>
      <c r="R1528" s="387">
        <v>231.72884482404729</v>
      </c>
      <c r="S1528" s="402">
        <v>251.93406098600474</v>
      </c>
      <c r="T1528" s="402">
        <v>251.98406098600475</v>
      </c>
      <c r="U1528" s="402"/>
      <c r="V1528" s="170">
        <v>183.4554311196049</v>
      </c>
    </row>
    <row r="1529" spans="1:22" x14ac:dyDescent="0.25">
      <c r="A1529">
        <v>0</v>
      </c>
      <c r="B1529" s="404"/>
      <c r="C1529" s="404"/>
      <c r="D1529" s="397"/>
      <c r="E1529" s="396"/>
      <c r="F1529" s="397"/>
      <c r="G1529" s="395"/>
      <c r="H1529" s="395"/>
      <c r="I1529" s="394"/>
      <c r="J1529" s="387"/>
      <c r="K1529" s="414"/>
      <c r="L1529" s="241">
        <v>1.193171</v>
      </c>
      <c r="M1529" s="201">
        <v>232.32543032404729</v>
      </c>
      <c r="N1529" s="201">
        <v>415.3475529888272</v>
      </c>
      <c r="O1529" s="201">
        <v>41.094000000000001</v>
      </c>
      <c r="P1529" s="402">
        <v>41.094000000000001</v>
      </c>
      <c r="Q1529" s="387">
        <v>415.3475529888272</v>
      </c>
      <c r="R1529" s="387">
        <v>232.92201582404729</v>
      </c>
      <c r="S1529" s="402">
        <v>252.58064648600475</v>
      </c>
      <c r="T1529" s="402">
        <v>253.17723198600476</v>
      </c>
      <c r="U1529" s="387" t="s">
        <v>2365</v>
      </c>
      <c r="V1529" s="170">
        <v>184.10201661960491</v>
      </c>
    </row>
    <row r="1530" spans="1:22" x14ac:dyDescent="0.25">
      <c r="A1530">
        <v>0</v>
      </c>
      <c r="B1530" s="404"/>
      <c r="C1530" s="404"/>
      <c r="D1530" s="397"/>
      <c r="E1530" s="396"/>
      <c r="F1530" s="397"/>
      <c r="G1530" s="395"/>
      <c r="H1530" s="395" t="s">
        <v>2880</v>
      </c>
      <c r="I1530" s="394"/>
      <c r="J1530" s="387"/>
      <c r="K1530" s="383"/>
      <c r="L1530" s="402">
        <v>0.1</v>
      </c>
      <c r="M1530" s="201">
        <v>232.97201582404728</v>
      </c>
      <c r="N1530" s="201">
        <v>415.3475529888272</v>
      </c>
      <c r="O1530" s="201">
        <v>41.094000000000001</v>
      </c>
      <c r="P1530" s="402">
        <v>41.094000000000001</v>
      </c>
      <c r="Q1530" s="387">
        <v>415.3475529888272</v>
      </c>
      <c r="R1530" s="387">
        <v>233.02201582404729</v>
      </c>
      <c r="S1530" s="402">
        <v>253.22723198600474</v>
      </c>
      <c r="T1530" s="402">
        <v>253.27723198600475</v>
      </c>
      <c r="U1530" s="402"/>
      <c r="V1530" s="170">
        <v>184.74860211960493</v>
      </c>
    </row>
    <row r="1531" spans="1:22" x14ac:dyDescent="0.25">
      <c r="A1531">
        <v>0</v>
      </c>
      <c r="B1531" s="404" t="s">
        <v>2824</v>
      </c>
      <c r="C1531" s="404" t="s">
        <v>2315</v>
      </c>
      <c r="D1531" s="404" t="s">
        <v>1961</v>
      </c>
      <c r="E1531" s="403">
        <v>2534</v>
      </c>
      <c r="F1531" s="397" t="s">
        <v>2879</v>
      </c>
      <c r="G1531" s="395" t="s">
        <v>1984</v>
      </c>
      <c r="H1531" s="395" t="s">
        <v>1958</v>
      </c>
      <c r="I1531" s="394">
        <v>50</v>
      </c>
      <c r="J1531" s="387"/>
      <c r="K1531" s="383">
        <v>0.29242100000000004</v>
      </c>
      <c r="L1531" s="402">
        <v>0.2</v>
      </c>
      <c r="M1531" s="201">
        <v>233.12201582404728</v>
      </c>
      <c r="N1531" s="201">
        <v>415.3475529888272</v>
      </c>
      <c r="O1531" s="201">
        <v>41.094000000000001</v>
      </c>
      <c r="P1531" s="402">
        <v>41.094000000000001</v>
      </c>
      <c r="Q1531" s="387">
        <v>415.3475529888272</v>
      </c>
      <c r="R1531" s="387">
        <v>233.22201582404728</v>
      </c>
      <c r="S1531" s="402">
        <v>253.37723198600474</v>
      </c>
      <c r="T1531" s="402">
        <v>253.47723198600474</v>
      </c>
      <c r="U1531" s="402"/>
      <c r="V1531" s="170">
        <v>184.8986021196049</v>
      </c>
    </row>
    <row r="1532" spans="1:22" x14ac:dyDescent="0.25">
      <c r="A1532">
        <v>0</v>
      </c>
      <c r="B1532" s="404"/>
      <c r="C1532" s="404"/>
      <c r="D1532" s="404"/>
      <c r="E1532" s="403"/>
      <c r="F1532" s="397" t="s">
        <v>619</v>
      </c>
      <c r="G1532" s="395"/>
      <c r="H1532" s="395"/>
      <c r="I1532" s="394"/>
      <c r="J1532" s="399">
        <v>3.1759527416852507E-6</v>
      </c>
      <c r="K1532" s="383">
        <v>5.4920999999999998E-2</v>
      </c>
      <c r="L1532" s="241">
        <v>0.123921</v>
      </c>
      <c r="M1532" s="201">
        <v>233.28397632404727</v>
      </c>
      <c r="N1532" s="201">
        <v>415.3475529888272</v>
      </c>
      <c r="O1532" s="201">
        <v>41.094000000000001</v>
      </c>
      <c r="P1532" s="402">
        <v>41.094000000000001</v>
      </c>
      <c r="Q1532" s="387">
        <v>415.3475529888272</v>
      </c>
      <c r="R1532" s="387">
        <v>233.34593682404727</v>
      </c>
      <c r="S1532" s="402">
        <v>253.53919248600474</v>
      </c>
      <c r="T1532" s="402">
        <v>253.60115298600473</v>
      </c>
      <c r="U1532" s="387" t="s">
        <v>2365</v>
      </c>
      <c r="V1532" s="170">
        <v>185.06056261960492</v>
      </c>
    </row>
    <row r="1533" spans="1:22" x14ac:dyDescent="0.25">
      <c r="A1533">
        <v>0</v>
      </c>
      <c r="B1533" s="404" t="s">
        <v>2824</v>
      </c>
      <c r="C1533" s="404" t="s">
        <v>2315</v>
      </c>
      <c r="D1533" s="404" t="s">
        <v>111</v>
      </c>
      <c r="E1533" s="403">
        <v>2537</v>
      </c>
      <c r="F1533" s="397" t="s">
        <v>1145</v>
      </c>
      <c r="G1533" s="395" t="s">
        <v>1974</v>
      </c>
      <c r="H1533" s="395" t="s">
        <v>1951</v>
      </c>
      <c r="I1533" s="394">
        <v>47.5</v>
      </c>
      <c r="J1533" s="387">
        <v>233.41444000000001</v>
      </c>
      <c r="K1533" s="383">
        <v>233.41443682404727</v>
      </c>
      <c r="L1533" s="402">
        <v>0.13700000000000001</v>
      </c>
      <c r="M1533" s="201">
        <v>233.41443682404727</v>
      </c>
      <c r="N1533" s="201">
        <v>415.3475529888272</v>
      </c>
      <c r="O1533" s="201">
        <v>41.094000000000001</v>
      </c>
      <c r="P1533" s="402">
        <v>41.094000000000001</v>
      </c>
      <c r="Q1533" s="387">
        <v>415.3475529888272</v>
      </c>
      <c r="R1533" s="387">
        <v>233.48293682404727</v>
      </c>
      <c r="S1533" s="402">
        <v>253.66965298600473</v>
      </c>
      <c r="T1533" s="402">
        <v>253.73815298600474</v>
      </c>
      <c r="U1533" s="402"/>
      <c r="V1533" s="170">
        <v>185.19102311960489</v>
      </c>
    </row>
    <row r="1534" spans="1:22" x14ac:dyDescent="0.25">
      <c r="A1534">
        <v>0</v>
      </c>
      <c r="B1534" s="404"/>
      <c r="C1534" s="404"/>
      <c r="D1534" s="404"/>
      <c r="E1534" s="403"/>
      <c r="F1534" s="397" t="s">
        <v>619</v>
      </c>
      <c r="G1534" s="395"/>
      <c r="H1534" s="395"/>
      <c r="I1534" s="394"/>
      <c r="J1534" s="387"/>
      <c r="K1534" s="383">
        <v>0.18257899999999999</v>
      </c>
      <c r="L1534" s="228">
        <v>-1.0921E-2</v>
      </c>
      <c r="M1534" s="201">
        <v>233.47747632404727</v>
      </c>
      <c r="N1534" s="201">
        <v>415.3475529888272</v>
      </c>
      <c r="O1534" s="201">
        <v>41.094000000000001</v>
      </c>
      <c r="P1534" s="402">
        <v>41.094000000000001</v>
      </c>
      <c r="Q1534" s="387">
        <v>415.3475529888272</v>
      </c>
      <c r="R1534" s="387">
        <v>233.47201582404728</v>
      </c>
      <c r="S1534" s="402">
        <v>253.73269248600474</v>
      </c>
      <c r="T1534" s="402">
        <v>253.72723198600474</v>
      </c>
      <c r="U1534" s="387" t="s">
        <v>2365</v>
      </c>
      <c r="V1534" s="170">
        <v>185.25406261960489</v>
      </c>
    </row>
    <row r="1535" spans="1:22" x14ac:dyDescent="0.25">
      <c r="A1535">
        <v>0</v>
      </c>
      <c r="B1535" s="404" t="s">
        <v>2824</v>
      </c>
      <c r="C1535" s="404" t="s">
        <v>2315</v>
      </c>
      <c r="D1535" s="404" t="s">
        <v>1956</v>
      </c>
      <c r="E1535" s="403">
        <v>2539</v>
      </c>
      <c r="F1535" s="397" t="s">
        <v>2878</v>
      </c>
      <c r="G1535" s="395" t="s">
        <v>1982</v>
      </c>
      <c r="H1535" s="395" t="s">
        <v>1953</v>
      </c>
      <c r="I1535" s="394">
        <v>50</v>
      </c>
      <c r="J1535" s="387"/>
      <c r="K1535" s="383"/>
      <c r="L1535" s="402">
        <v>0.25</v>
      </c>
      <c r="M1535" s="201">
        <v>233.59701582404728</v>
      </c>
      <c r="N1535" s="201">
        <v>415.3475529888272</v>
      </c>
      <c r="O1535" s="201">
        <v>41.094000000000001</v>
      </c>
      <c r="P1535" s="402">
        <v>41.094000000000001</v>
      </c>
      <c r="Q1535" s="387">
        <v>415.3475529888272</v>
      </c>
      <c r="R1535" s="387">
        <v>233.72201582404728</v>
      </c>
      <c r="S1535" s="402">
        <v>253.85223198600474</v>
      </c>
      <c r="T1535" s="402">
        <v>253.97723198600474</v>
      </c>
      <c r="U1535" s="402"/>
      <c r="V1535" s="170">
        <v>185.37360211960493</v>
      </c>
    </row>
    <row r="1536" spans="1:22" x14ac:dyDescent="0.25">
      <c r="A1536">
        <v>0</v>
      </c>
      <c r="B1536" s="404"/>
      <c r="C1536" s="404"/>
      <c r="D1536" s="404"/>
      <c r="E1536" s="403"/>
      <c r="F1536" s="397"/>
      <c r="G1536" s="395"/>
      <c r="H1536" s="395"/>
      <c r="I1536" s="394"/>
      <c r="J1536" s="387"/>
      <c r="K1536" s="383"/>
      <c r="L1536" s="387">
        <v>1.2</v>
      </c>
      <c r="M1536" s="201">
        <v>234.32201582404727</v>
      </c>
      <c r="N1536" s="201">
        <v>415.3475529888272</v>
      </c>
      <c r="O1536" s="201">
        <v>41.094000000000001</v>
      </c>
      <c r="P1536" s="402">
        <v>41.094000000000001</v>
      </c>
      <c r="Q1536" s="387">
        <v>415.3475529888272</v>
      </c>
      <c r="R1536" s="387">
        <v>234.92201582404726</v>
      </c>
      <c r="S1536" s="402">
        <v>254.57723198600473</v>
      </c>
      <c r="T1536" s="402">
        <v>255.17723198600473</v>
      </c>
      <c r="U1536" s="402"/>
      <c r="V1536" s="170">
        <v>186.09860211960489</v>
      </c>
    </row>
    <row r="1537" spans="1:22" x14ac:dyDescent="0.25">
      <c r="A1537">
        <v>0</v>
      </c>
      <c r="B1537" s="406" t="s">
        <v>2824</v>
      </c>
      <c r="C1537" s="406" t="s">
        <v>2315</v>
      </c>
      <c r="D1537" s="406" t="s">
        <v>1990</v>
      </c>
      <c r="E1537" s="407">
        <v>2552</v>
      </c>
      <c r="F1537" s="406" t="s">
        <v>2877</v>
      </c>
      <c r="G1537" s="405" t="s">
        <v>1988</v>
      </c>
      <c r="H1537" s="405" t="s">
        <v>1987</v>
      </c>
      <c r="I1537" s="413"/>
      <c r="J1537" s="399"/>
      <c r="K1537" s="383"/>
      <c r="L1537" s="387">
        <v>0</v>
      </c>
      <c r="M1537" s="201">
        <v>234.92201582404726</v>
      </c>
      <c r="N1537" s="201">
        <v>415.3475529888272</v>
      </c>
      <c r="O1537" s="201">
        <v>41.094000000000001</v>
      </c>
      <c r="P1537" s="402">
        <v>41.094000000000001</v>
      </c>
      <c r="Q1537" s="387">
        <v>415.3475529888272</v>
      </c>
      <c r="R1537" s="387">
        <v>234.92201582404726</v>
      </c>
      <c r="S1537" s="402">
        <v>255.17723198600473</v>
      </c>
      <c r="T1537" s="402">
        <v>255.17723198600473</v>
      </c>
      <c r="U1537" s="402"/>
      <c r="V1537" s="170">
        <v>186.69860211960491</v>
      </c>
    </row>
    <row r="1538" spans="1:22" x14ac:dyDescent="0.25">
      <c r="A1538">
        <v>0</v>
      </c>
      <c r="B1538" s="404"/>
      <c r="C1538" s="404"/>
      <c r="D1538" s="404"/>
      <c r="E1538" s="403"/>
      <c r="F1538" s="397"/>
      <c r="G1538" s="395"/>
      <c r="H1538" s="395"/>
      <c r="I1538" s="394"/>
      <c r="J1538" s="387"/>
      <c r="K1538" s="383"/>
      <c r="L1538" s="387">
        <v>1</v>
      </c>
      <c r="M1538" s="201">
        <v>235.42201582404726</v>
      </c>
      <c r="N1538" s="201">
        <v>415.3475529888272</v>
      </c>
      <c r="O1538" s="201">
        <v>41.094000000000001</v>
      </c>
      <c r="P1538" s="402">
        <v>41.094000000000001</v>
      </c>
      <c r="Q1538" s="387">
        <v>415.3475529888272</v>
      </c>
      <c r="R1538" s="387">
        <v>235.92201582404726</v>
      </c>
      <c r="S1538" s="402">
        <v>255.6772319860047</v>
      </c>
      <c r="T1538" s="402">
        <v>256.1772319860047</v>
      </c>
      <c r="U1538" s="402"/>
      <c r="V1538" s="170">
        <v>187.19860211960486</v>
      </c>
    </row>
    <row r="1539" spans="1:22" x14ac:dyDescent="0.25">
      <c r="A1539">
        <v>0</v>
      </c>
      <c r="B1539" s="404" t="s">
        <v>2824</v>
      </c>
      <c r="C1539" s="404" t="s">
        <v>2315</v>
      </c>
      <c r="D1539" s="404" t="s">
        <v>1947</v>
      </c>
      <c r="E1539" s="403">
        <v>2563</v>
      </c>
      <c r="F1539" s="397" t="s">
        <v>2876</v>
      </c>
      <c r="G1539" s="395" t="s">
        <v>1982</v>
      </c>
      <c r="H1539" s="395" t="s">
        <v>1944</v>
      </c>
      <c r="I1539" s="394">
        <v>50</v>
      </c>
      <c r="J1539" s="387"/>
      <c r="K1539" s="383"/>
      <c r="L1539" s="402">
        <v>0.25</v>
      </c>
      <c r="M1539" s="201">
        <v>236.04701582404726</v>
      </c>
      <c r="N1539" s="201">
        <v>415.3475529888272</v>
      </c>
      <c r="O1539" s="201">
        <v>41.094000000000001</v>
      </c>
      <c r="P1539" s="402">
        <v>41.094000000000001</v>
      </c>
      <c r="Q1539" s="387">
        <v>415.3475529888272</v>
      </c>
      <c r="R1539" s="387">
        <v>236.17201582404726</v>
      </c>
      <c r="S1539" s="402">
        <v>256.3022319860047</v>
      </c>
      <c r="T1539" s="402">
        <v>256.4272319860047</v>
      </c>
      <c r="U1539" s="402"/>
      <c r="V1539" s="170">
        <v>187.82360211960486</v>
      </c>
    </row>
    <row r="1540" spans="1:22" x14ac:dyDescent="0.25">
      <c r="A1540">
        <v>0</v>
      </c>
      <c r="B1540" s="404"/>
      <c r="C1540" s="404"/>
      <c r="D1540" s="404"/>
      <c r="E1540" s="403"/>
      <c r="F1540" s="397"/>
      <c r="G1540" s="395"/>
      <c r="H1540" s="395"/>
      <c r="I1540" s="394"/>
      <c r="J1540" s="387"/>
      <c r="K1540" s="383"/>
      <c r="L1540" s="402">
        <v>0</v>
      </c>
      <c r="M1540" s="201">
        <v>236.17201582404726</v>
      </c>
      <c r="N1540" s="201">
        <v>415.3475529888272</v>
      </c>
      <c r="O1540" s="201">
        <v>41.094000000000001</v>
      </c>
      <c r="P1540" s="402">
        <v>41.094000000000001</v>
      </c>
      <c r="Q1540" s="387">
        <v>415.3475529888272</v>
      </c>
      <c r="R1540" s="387">
        <v>236.17201582404726</v>
      </c>
      <c r="S1540" s="402">
        <v>256.4272319860047</v>
      </c>
      <c r="T1540" s="402">
        <v>256.4272319860047</v>
      </c>
      <c r="U1540" s="402"/>
      <c r="V1540" s="170">
        <v>187.94860211960486</v>
      </c>
    </row>
    <row r="1541" spans="1:22" x14ac:dyDescent="0.25">
      <c r="A1541">
        <v>0</v>
      </c>
      <c r="B1541" s="404"/>
      <c r="C1541" s="404"/>
      <c r="D1541" s="404"/>
      <c r="E1541" s="403"/>
      <c r="F1541" s="397"/>
      <c r="G1541" s="395"/>
      <c r="H1541" s="395" t="s">
        <v>2875</v>
      </c>
      <c r="I1541" s="394"/>
      <c r="J1541" s="387"/>
      <c r="K1541" s="383"/>
      <c r="L1541" s="402">
        <v>0.1</v>
      </c>
      <c r="M1541" s="201">
        <v>236.22201582404728</v>
      </c>
      <c r="N1541" s="201">
        <v>415.3475529888272</v>
      </c>
      <c r="O1541" s="201">
        <v>41.094000000000001</v>
      </c>
      <c r="P1541" s="402">
        <v>41.094000000000001</v>
      </c>
      <c r="Q1541" s="387">
        <v>415.3475529888272</v>
      </c>
      <c r="R1541" s="387">
        <v>236.27201582404726</v>
      </c>
      <c r="S1541" s="402">
        <v>256.47723198600471</v>
      </c>
      <c r="T1541" s="402">
        <v>256.52723198600472</v>
      </c>
      <c r="U1541" s="402"/>
      <c r="V1541" s="170">
        <v>187.99860211960487</v>
      </c>
    </row>
    <row r="1542" spans="1:22" x14ac:dyDescent="0.25">
      <c r="A1542">
        <v>0</v>
      </c>
      <c r="B1542" s="404"/>
      <c r="C1542" s="404"/>
      <c r="D1542" s="404"/>
      <c r="E1542" s="403"/>
      <c r="F1542" s="397"/>
      <c r="G1542" s="395"/>
      <c r="H1542" s="395"/>
      <c r="I1542" s="394"/>
      <c r="J1542" s="399">
        <v>3.1759527701069601E-6</v>
      </c>
      <c r="K1542" s="383"/>
      <c r="L1542" s="241">
        <v>4.1929999999999997E-3</v>
      </c>
      <c r="M1542" s="201">
        <v>236.27411232404725</v>
      </c>
      <c r="N1542" s="201">
        <v>415.3475529888272</v>
      </c>
      <c r="O1542" s="201">
        <v>41.094000000000001</v>
      </c>
      <c r="P1542" s="402">
        <v>41.094000000000001</v>
      </c>
      <c r="Q1542" s="387">
        <v>415.3475529888272</v>
      </c>
      <c r="R1542" s="387">
        <v>236.27620882404725</v>
      </c>
      <c r="S1542" s="402">
        <v>256.52932848600472</v>
      </c>
      <c r="T1542" s="402">
        <v>256.53142498600471</v>
      </c>
      <c r="U1542" s="387" t="s">
        <v>2365</v>
      </c>
      <c r="V1542" s="170">
        <v>188.05069861960487</v>
      </c>
    </row>
    <row r="1543" spans="1:22" x14ac:dyDescent="0.25">
      <c r="A1543">
        <v>0</v>
      </c>
      <c r="B1543" s="397" t="s">
        <v>2824</v>
      </c>
      <c r="C1543" s="397" t="s">
        <v>2315</v>
      </c>
      <c r="D1543" s="397" t="s">
        <v>1981</v>
      </c>
      <c r="E1543" s="396">
        <v>2566</v>
      </c>
      <c r="F1543" s="397" t="s">
        <v>2874</v>
      </c>
      <c r="G1543" s="219" t="s">
        <v>1979</v>
      </c>
      <c r="H1543" s="219" t="s">
        <v>1978</v>
      </c>
      <c r="I1543" s="220">
        <v>63</v>
      </c>
      <c r="J1543" s="216">
        <v>236.31371200000001</v>
      </c>
      <c r="K1543" s="383">
        <v>236.31370882404724</v>
      </c>
      <c r="L1543" s="216">
        <v>7.4999999999999997E-2</v>
      </c>
      <c r="M1543" s="201">
        <v>236.31370882404724</v>
      </c>
      <c r="N1543" s="201">
        <v>415.3475529888272</v>
      </c>
      <c r="O1543" s="201">
        <v>41.094000000000001</v>
      </c>
      <c r="P1543" s="402">
        <v>41.094000000000001</v>
      </c>
      <c r="Q1543" s="387">
        <v>415.3475529888272</v>
      </c>
      <c r="R1543" s="387">
        <v>236.35120882404723</v>
      </c>
      <c r="S1543" s="402">
        <v>256.56892498600467</v>
      </c>
      <c r="T1543" s="402">
        <v>256.6064249860047</v>
      </c>
      <c r="U1543" s="387" t="s">
        <v>2873</v>
      </c>
      <c r="V1543" s="170">
        <v>188.09029511960483</v>
      </c>
    </row>
    <row r="1544" spans="1:22" x14ac:dyDescent="0.25">
      <c r="A1544">
        <v>0</v>
      </c>
      <c r="B1544" s="404"/>
      <c r="C1544" s="404"/>
      <c r="D1544" s="404"/>
      <c r="E1544" s="403"/>
      <c r="F1544" s="397"/>
      <c r="G1544" s="395"/>
      <c r="H1544" s="394"/>
      <c r="I1544" s="394"/>
      <c r="J1544" s="399">
        <v>3.0759527476220683E-6</v>
      </c>
      <c r="K1544" s="383"/>
      <c r="L1544" s="241">
        <v>1.7184051</v>
      </c>
      <c r="M1544" s="201">
        <v>237.21041137404723</v>
      </c>
      <c r="N1544" s="201">
        <v>415.3475529888272</v>
      </c>
      <c r="O1544" s="201">
        <v>41.094000000000001</v>
      </c>
      <c r="P1544" s="402">
        <v>41.094000000000001</v>
      </c>
      <c r="Q1544" s="387">
        <v>415.3475529888272</v>
      </c>
      <c r="R1544" s="387">
        <v>238.06961392404725</v>
      </c>
      <c r="S1544" s="402">
        <v>257.46562753600466</v>
      </c>
      <c r="T1544" s="402">
        <v>258.32483008600468</v>
      </c>
      <c r="U1544" s="387" t="s">
        <v>2365</v>
      </c>
      <c r="V1544" s="170">
        <v>188.98699766960482</v>
      </c>
    </row>
    <row r="1545" spans="1:22" x14ac:dyDescent="0.25">
      <c r="A1545">
        <v>0</v>
      </c>
      <c r="B1545" s="404" t="s">
        <v>2824</v>
      </c>
      <c r="C1545" s="404" t="s">
        <v>2315</v>
      </c>
      <c r="D1545" s="404" t="s">
        <v>1961</v>
      </c>
      <c r="E1545" s="403">
        <v>2584</v>
      </c>
      <c r="F1545" s="397" t="s">
        <v>2872</v>
      </c>
      <c r="G1545" s="395" t="s">
        <v>1984</v>
      </c>
      <c r="H1545" s="395" t="s">
        <v>1958</v>
      </c>
      <c r="I1545" s="394">
        <v>50</v>
      </c>
      <c r="J1545" s="387">
        <v>238.16961699999999</v>
      </c>
      <c r="K1545" s="383">
        <v>238.16961392404724</v>
      </c>
      <c r="L1545" s="402">
        <v>0.2</v>
      </c>
      <c r="M1545" s="201">
        <v>238.16961392404724</v>
      </c>
      <c r="N1545" s="201">
        <v>415.3475529888272</v>
      </c>
      <c r="O1545" s="201">
        <v>41.094000000000001</v>
      </c>
      <c r="P1545" s="402">
        <v>41.094000000000001</v>
      </c>
      <c r="Q1545" s="387">
        <v>415.3475529888272</v>
      </c>
      <c r="R1545" s="387">
        <v>238.26961392404723</v>
      </c>
      <c r="S1545" s="402">
        <v>258.42483008600465</v>
      </c>
      <c r="T1545" s="402">
        <v>258.52483008600467</v>
      </c>
      <c r="U1545" s="402"/>
      <c r="V1545" s="170">
        <v>189.9462002196048</v>
      </c>
    </row>
    <row r="1546" spans="1:22" x14ac:dyDescent="0.25">
      <c r="A1546">
        <v>0</v>
      </c>
      <c r="B1546" s="404"/>
      <c r="C1546" s="404"/>
      <c r="D1546" s="404"/>
      <c r="E1546" s="403"/>
      <c r="F1546" s="397" t="s">
        <v>619</v>
      </c>
      <c r="G1546" s="395"/>
      <c r="H1546" s="395"/>
      <c r="I1546" s="394"/>
      <c r="J1546" s="399">
        <v>3.0759527760437777E-6</v>
      </c>
      <c r="K1546" s="383"/>
      <c r="L1546" s="241">
        <v>7.3804999999999996E-2</v>
      </c>
      <c r="M1546" s="201">
        <v>238.30651642404723</v>
      </c>
      <c r="N1546" s="201">
        <v>415.3475529888272</v>
      </c>
      <c r="O1546" s="201">
        <v>41.094000000000001</v>
      </c>
      <c r="P1546" s="402">
        <v>41.094000000000001</v>
      </c>
      <c r="Q1546" s="387">
        <v>415.3475529888272</v>
      </c>
      <c r="R1546" s="387">
        <v>238.34341892404723</v>
      </c>
      <c r="S1546" s="402">
        <v>258.56173258600467</v>
      </c>
      <c r="T1546" s="402">
        <v>258.59863508600466</v>
      </c>
      <c r="U1546" s="387" t="s">
        <v>2365</v>
      </c>
      <c r="V1546" s="170">
        <v>190.08310271960482</v>
      </c>
    </row>
    <row r="1547" spans="1:22" x14ac:dyDescent="0.25">
      <c r="A1547">
        <v>0</v>
      </c>
      <c r="B1547" s="404" t="s">
        <v>2824</v>
      </c>
      <c r="C1547" s="404" t="s">
        <v>2315</v>
      </c>
      <c r="D1547" s="404" t="s">
        <v>111</v>
      </c>
      <c r="E1547" s="403">
        <v>2587</v>
      </c>
      <c r="F1547" s="397" t="s">
        <v>1146</v>
      </c>
      <c r="G1547" s="395" t="s">
        <v>1974</v>
      </c>
      <c r="H1547" s="395" t="s">
        <v>1951</v>
      </c>
      <c r="I1547" s="394">
        <v>47.5</v>
      </c>
      <c r="J1547" s="387">
        <v>238.411922</v>
      </c>
      <c r="K1547" s="383">
        <v>238.41191892404723</v>
      </c>
      <c r="L1547" s="387">
        <v>0.13700000000000001</v>
      </c>
      <c r="M1547" s="201">
        <v>238.41191892404723</v>
      </c>
      <c r="N1547" s="201">
        <v>415.3475529888272</v>
      </c>
      <c r="O1547" s="201">
        <v>41.094000000000001</v>
      </c>
      <c r="P1547" s="402">
        <v>41.094000000000001</v>
      </c>
      <c r="Q1547" s="387">
        <v>415.3475529888272</v>
      </c>
      <c r="R1547" s="387">
        <v>238.48041892404723</v>
      </c>
      <c r="S1547" s="402">
        <v>258.66713508600469</v>
      </c>
      <c r="T1547" s="402">
        <v>258.73563508600466</v>
      </c>
      <c r="U1547" s="402"/>
      <c r="V1547" s="170">
        <v>190.18850521960485</v>
      </c>
    </row>
    <row r="1548" spans="1:22" x14ac:dyDescent="0.25">
      <c r="A1548">
        <v>0</v>
      </c>
      <c r="B1548" s="404"/>
      <c r="C1548" s="404"/>
      <c r="D1548" s="404"/>
      <c r="E1548" s="403"/>
      <c r="F1548" s="397" t="s">
        <v>619</v>
      </c>
      <c r="G1548" s="395"/>
      <c r="H1548" s="395"/>
      <c r="I1548" s="394"/>
      <c r="J1548" s="387"/>
      <c r="K1548" s="383"/>
      <c r="L1548" s="241">
        <v>9.0001999999999999E-2</v>
      </c>
      <c r="M1548" s="201">
        <v>238.52541992404724</v>
      </c>
      <c r="N1548" s="201">
        <v>415.3475529888272</v>
      </c>
      <c r="O1548" s="201">
        <v>41.094000000000001</v>
      </c>
      <c r="P1548" s="402">
        <v>41.094000000000001</v>
      </c>
      <c r="Q1548" s="387">
        <v>415.3475529888272</v>
      </c>
      <c r="R1548" s="387">
        <v>238.57042092404723</v>
      </c>
      <c r="S1548" s="402">
        <v>258.78063608600468</v>
      </c>
      <c r="T1548" s="402">
        <v>258.82563708600469</v>
      </c>
      <c r="U1548" s="387" t="s">
        <v>2365</v>
      </c>
      <c r="V1548" s="170">
        <v>190.30200621960483</v>
      </c>
    </row>
    <row r="1549" spans="1:22" x14ac:dyDescent="0.25">
      <c r="A1549">
        <v>0</v>
      </c>
      <c r="B1549" s="404" t="s">
        <v>2824</v>
      </c>
      <c r="C1549" s="404" t="s">
        <v>2315</v>
      </c>
      <c r="D1549" s="404" t="s">
        <v>1956</v>
      </c>
      <c r="E1549" s="403">
        <v>2590</v>
      </c>
      <c r="F1549" s="397" t="s">
        <v>2871</v>
      </c>
      <c r="G1549" s="395" t="s">
        <v>1982</v>
      </c>
      <c r="H1549" s="395" t="s">
        <v>1953</v>
      </c>
      <c r="I1549" s="394">
        <v>50</v>
      </c>
      <c r="J1549" s="387"/>
      <c r="K1549" s="383"/>
      <c r="L1549" s="402">
        <v>0.25</v>
      </c>
      <c r="M1549" s="201">
        <v>238.69542092404723</v>
      </c>
      <c r="N1549" s="201">
        <v>415.3475529888272</v>
      </c>
      <c r="O1549" s="201">
        <v>41.094000000000001</v>
      </c>
      <c r="P1549" s="402">
        <v>41.094000000000001</v>
      </c>
      <c r="Q1549" s="387">
        <v>415.3475529888272</v>
      </c>
      <c r="R1549" s="387">
        <v>238.82042092404723</v>
      </c>
      <c r="S1549" s="402">
        <v>258.95063708600469</v>
      </c>
      <c r="T1549" s="402">
        <v>259.07563708600469</v>
      </c>
      <c r="U1549" s="402"/>
      <c r="V1549" s="170">
        <v>190.47200721960485</v>
      </c>
    </row>
    <row r="1550" spans="1:22" x14ac:dyDescent="0.25">
      <c r="A1550">
        <v>0</v>
      </c>
      <c r="B1550" s="404"/>
      <c r="C1550" s="404"/>
      <c r="D1550" s="404"/>
      <c r="E1550" s="403"/>
      <c r="F1550" s="397" t="s">
        <v>619</v>
      </c>
      <c r="G1550" s="395"/>
      <c r="H1550" s="395"/>
      <c r="I1550" s="394"/>
      <c r="J1550" s="399">
        <v>3.0759527476220683E-6</v>
      </c>
      <c r="K1550" s="383">
        <v>-0.254079</v>
      </c>
      <c r="L1550" s="241">
        <v>0.245921</v>
      </c>
      <c r="M1550" s="201">
        <v>238.94338142404723</v>
      </c>
      <c r="N1550" s="201">
        <v>415.3475529888272</v>
      </c>
      <c r="O1550" s="201">
        <v>41.094000000000001</v>
      </c>
      <c r="P1550" s="402">
        <v>41.094000000000001</v>
      </c>
      <c r="Q1550" s="387">
        <v>415.3475529888272</v>
      </c>
      <c r="R1550" s="387">
        <v>239.06634192404724</v>
      </c>
      <c r="S1550" s="402">
        <v>259.19859758600472</v>
      </c>
      <c r="T1550" s="402">
        <v>259.3215580860047</v>
      </c>
      <c r="U1550" s="387" t="s">
        <v>2365</v>
      </c>
      <c r="V1550" s="170">
        <v>190.71996771960488</v>
      </c>
    </row>
    <row r="1551" spans="1:22" x14ac:dyDescent="0.25">
      <c r="A1551">
        <v>0</v>
      </c>
      <c r="B1551" s="404" t="s">
        <v>2824</v>
      </c>
      <c r="C1551" s="404" t="s">
        <v>2315</v>
      </c>
      <c r="D1551" s="404" t="s">
        <v>2165</v>
      </c>
      <c r="E1551" s="403">
        <v>2594</v>
      </c>
      <c r="F1551" s="397" t="s">
        <v>2870</v>
      </c>
      <c r="G1551" s="219" t="s">
        <v>2163</v>
      </c>
      <c r="H1551" s="219" t="s">
        <v>2162</v>
      </c>
      <c r="I1551" s="220">
        <v>50</v>
      </c>
      <c r="J1551" s="216">
        <v>239.099943</v>
      </c>
      <c r="K1551" s="383">
        <v>239.09993992404725</v>
      </c>
      <c r="L1551" s="387">
        <v>6.7196000000000006E-2</v>
      </c>
      <c r="M1551" s="201">
        <v>239.09993992404725</v>
      </c>
      <c r="N1551" s="201">
        <v>415.3475529888272</v>
      </c>
      <c r="O1551" s="201">
        <v>41.094000000000001</v>
      </c>
      <c r="P1551" s="402">
        <v>41.094000000000001</v>
      </c>
      <c r="Q1551" s="387">
        <v>415.3475529888272</v>
      </c>
      <c r="R1551" s="387">
        <v>239.13353792404723</v>
      </c>
      <c r="S1551" s="402">
        <v>259.35515608600474</v>
      </c>
      <c r="T1551" s="402">
        <v>259.38875408600472</v>
      </c>
      <c r="U1551" s="387" t="s">
        <v>2869</v>
      </c>
      <c r="V1551" s="170">
        <v>190.8765262196049</v>
      </c>
    </row>
    <row r="1552" spans="1:22" x14ac:dyDescent="0.25">
      <c r="A1552">
        <v>0</v>
      </c>
      <c r="B1552" s="412"/>
      <c r="C1552" s="412"/>
      <c r="D1552" s="412"/>
      <c r="E1552" s="411"/>
      <c r="F1552" s="410"/>
      <c r="G1552" s="409"/>
      <c r="H1552" s="409"/>
      <c r="I1552" s="408" t="s">
        <v>2868</v>
      </c>
      <c r="J1552" s="399"/>
      <c r="K1552" s="387"/>
      <c r="L1552" s="241">
        <v>0.18688299999999999</v>
      </c>
      <c r="M1552" s="201">
        <v>239.22697942404722</v>
      </c>
      <c r="N1552" s="201">
        <v>415.3475529888272</v>
      </c>
      <c r="O1552" s="201">
        <v>41.094000000000001</v>
      </c>
      <c r="P1552" s="402">
        <v>41.094000000000001</v>
      </c>
      <c r="Q1552" s="387">
        <v>415.3475529888272</v>
      </c>
      <c r="R1552" s="387">
        <v>239.32042092404723</v>
      </c>
      <c r="S1552" s="402">
        <v>259.48219558600476</v>
      </c>
      <c r="T1552" s="402">
        <v>259.57563708600475</v>
      </c>
      <c r="U1552" s="387" t="s">
        <v>2365</v>
      </c>
      <c r="V1552" s="170">
        <v>191.00356571960492</v>
      </c>
    </row>
    <row r="1553" spans="1:22" x14ac:dyDescent="0.25">
      <c r="A1553">
        <v>0</v>
      </c>
      <c r="B1553" s="404" t="s">
        <v>2824</v>
      </c>
      <c r="C1553" s="404" t="s">
        <v>2315</v>
      </c>
      <c r="D1553" s="404" t="s">
        <v>1947</v>
      </c>
      <c r="E1553" s="403">
        <v>2597</v>
      </c>
      <c r="F1553" s="397" t="s">
        <v>2867</v>
      </c>
      <c r="G1553" s="395" t="s">
        <v>1982</v>
      </c>
      <c r="H1553" s="395" t="s">
        <v>1944</v>
      </c>
      <c r="I1553" s="394">
        <v>50</v>
      </c>
      <c r="J1553" s="387"/>
      <c r="K1553" s="383"/>
      <c r="L1553" s="402">
        <v>0.25</v>
      </c>
      <c r="M1553" s="201">
        <v>239.44542092404723</v>
      </c>
      <c r="N1553" s="201">
        <v>415.3475529888272</v>
      </c>
      <c r="O1553" s="201">
        <v>41.094000000000001</v>
      </c>
      <c r="P1553" s="402">
        <v>41.094000000000001</v>
      </c>
      <c r="Q1553" s="387">
        <v>415.3475529888272</v>
      </c>
      <c r="R1553" s="387">
        <v>239.57042092404723</v>
      </c>
      <c r="S1553" s="402">
        <v>259.70063708600475</v>
      </c>
      <c r="T1553" s="402">
        <v>259.82563708600475</v>
      </c>
      <c r="U1553" s="402"/>
      <c r="V1553" s="170">
        <v>191.2220072196049</v>
      </c>
    </row>
    <row r="1554" spans="1:22" x14ac:dyDescent="0.25">
      <c r="A1554">
        <v>0</v>
      </c>
      <c r="B1554" s="404"/>
      <c r="C1554" s="404"/>
      <c r="D1554" s="397"/>
      <c r="E1554" s="396"/>
      <c r="F1554" s="397" t="s">
        <v>619</v>
      </c>
      <c r="G1554" s="395"/>
      <c r="H1554" s="395"/>
      <c r="I1554" s="394"/>
      <c r="J1554" s="387"/>
      <c r="K1554" s="383"/>
      <c r="L1554" s="216">
        <v>0.108982</v>
      </c>
      <c r="M1554" s="201">
        <v>239.62491192404724</v>
      </c>
      <c r="N1554" s="201">
        <v>415.3475529888272</v>
      </c>
      <c r="O1554" s="201">
        <v>41.094000000000001</v>
      </c>
      <c r="P1554" s="402">
        <v>41.094000000000001</v>
      </c>
      <c r="Q1554" s="387">
        <v>415.3475529888272</v>
      </c>
      <c r="R1554" s="387">
        <v>239.67940292404722</v>
      </c>
      <c r="S1554" s="402">
        <v>259.88012808600479</v>
      </c>
      <c r="T1554" s="402">
        <v>259.93461908600477</v>
      </c>
      <c r="U1554" s="387" t="s">
        <v>2365</v>
      </c>
      <c r="V1554" s="170">
        <v>191.40149821960495</v>
      </c>
    </row>
    <row r="1555" spans="1:22" x14ac:dyDescent="0.25">
      <c r="A1555">
        <v>0</v>
      </c>
      <c r="B1555" s="404"/>
      <c r="C1555" s="404"/>
      <c r="D1555" s="397"/>
      <c r="E1555" s="396"/>
      <c r="F1555" s="397" t="s">
        <v>619</v>
      </c>
      <c r="G1555" s="395"/>
      <c r="H1555" s="395" t="s">
        <v>1962</v>
      </c>
      <c r="I1555" s="394">
        <v>50</v>
      </c>
      <c r="J1555" s="399">
        <v>3.0759527760437777E-6</v>
      </c>
      <c r="K1555" s="383"/>
      <c r="L1555" s="387">
        <v>0.103502</v>
      </c>
      <c r="M1555" s="201">
        <v>239.73115392404722</v>
      </c>
      <c r="N1555" s="201">
        <v>415.3475529888272</v>
      </c>
      <c r="O1555" s="201">
        <v>41.094000000000001</v>
      </c>
      <c r="P1555" s="402">
        <v>41.094000000000001</v>
      </c>
      <c r="Q1555" s="387">
        <v>415.3475529888272</v>
      </c>
      <c r="R1555" s="387">
        <v>239.78290492404722</v>
      </c>
      <c r="S1555" s="402">
        <v>259.98637008600474</v>
      </c>
      <c r="T1555" s="402">
        <v>260.03812108600476</v>
      </c>
      <c r="U1555" s="402"/>
      <c r="V1555" s="170">
        <v>191.5077402196049</v>
      </c>
    </row>
    <row r="1556" spans="1:22" x14ac:dyDescent="0.25">
      <c r="A1556">
        <v>0</v>
      </c>
      <c r="B1556" s="404" t="s">
        <v>2824</v>
      </c>
      <c r="C1556" s="404" t="s">
        <v>2315</v>
      </c>
      <c r="D1556" s="397" t="s">
        <v>111</v>
      </c>
      <c r="E1556" s="396">
        <v>2600</v>
      </c>
      <c r="F1556" s="397" t="s">
        <v>1147</v>
      </c>
      <c r="G1556" s="395" t="s">
        <v>2169</v>
      </c>
      <c r="H1556" s="395" t="s">
        <v>1951</v>
      </c>
      <c r="I1556" s="394"/>
      <c r="J1556" s="387">
        <v>239.78290799999999</v>
      </c>
      <c r="K1556" s="383">
        <v>239.78290492404722</v>
      </c>
      <c r="L1556" s="387">
        <v>0</v>
      </c>
      <c r="M1556" s="201">
        <v>239.78290492404722</v>
      </c>
      <c r="N1556" s="201">
        <v>415.3475529888272</v>
      </c>
      <c r="O1556" s="201">
        <v>41.094000000000001</v>
      </c>
      <c r="P1556" s="402">
        <v>41.094000000000001</v>
      </c>
      <c r="Q1556" s="387">
        <v>415.3475529888272</v>
      </c>
      <c r="R1556" s="387">
        <v>239.78290492404722</v>
      </c>
      <c r="S1556" s="402">
        <v>260.03812108600476</v>
      </c>
      <c r="T1556" s="402">
        <v>260.03812108600476</v>
      </c>
      <c r="U1556" s="402"/>
      <c r="V1556" s="170">
        <v>191.55949121960492</v>
      </c>
    </row>
    <row r="1557" spans="1:22" x14ac:dyDescent="0.25">
      <c r="A1557">
        <v>0</v>
      </c>
      <c r="B1557" s="404"/>
      <c r="C1557" s="404"/>
      <c r="D1557" s="397"/>
      <c r="E1557" s="396"/>
      <c r="F1557" s="397" t="s">
        <v>619</v>
      </c>
      <c r="G1557" s="395"/>
      <c r="H1557" s="395" t="s">
        <v>1969</v>
      </c>
      <c r="I1557" s="394"/>
      <c r="J1557" s="387"/>
      <c r="K1557" s="383"/>
      <c r="L1557" s="387">
        <v>0.14528199999999999</v>
      </c>
      <c r="M1557" s="201">
        <v>239.85554592404722</v>
      </c>
      <c r="N1557" s="201">
        <v>415.3475529888272</v>
      </c>
      <c r="O1557" s="201">
        <v>41.094000000000001</v>
      </c>
      <c r="P1557" s="402">
        <v>41.094000000000001</v>
      </c>
      <c r="Q1557" s="387">
        <v>415.3475529888272</v>
      </c>
      <c r="R1557" s="387">
        <v>239.92818692404722</v>
      </c>
      <c r="S1557" s="402">
        <v>260.1107620860048</v>
      </c>
      <c r="T1557" s="402">
        <v>260.18340308600477</v>
      </c>
      <c r="U1557" s="402"/>
      <c r="V1557" s="170">
        <v>191.63213221960496</v>
      </c>
    </row>
    <row r="1558" spans="1:22" x14ac:dyDescent="0.25">
      <c r="A1558">
        <v>0</v>
      </c>
      <c r="B1558" s="406" t="s">
        <v>2824</v>
      </c>
      <c r="C1558" s="406" t="s">
        <v>2315</v>
      </c>
      <c r="D1558" s="406" t="s">
        <v>1973</v>
      </c>
      <c r="E1558" s="407">
        <v>2602</v>
      </c>
      <c r="F1558" s="406" t="s">
        <v>1222</v>
      </c>
      <c r="G1558" s="405" t="s">
        <v>2827</v>
      </c>
      <c r="H1558" s="405" t="s">
        <v>1970</v>
      </c>
      <c r="I1558" s="394"/>
      <c r="J1558" s="399">
        <v>3.0759527760437777E-6</v>
      </c>
      <c r="K1558" s="383"/>
      <c r="L1558" s="387">
        <v>0</v>
      </c>
      <c r="M1558" s="201">
        <v>239.92818692404722</v>
      </c>
      <c r="N1558" s="201">
        <v>415.3475529888272</v>
      </c>
      <c r="O1558" s="201">
        <v>41.094000000000001</v>
      </c>
      <c r="P1558" s="402">
        <v>41.094000000000001</v>
      </c>
      <c r="Q1558" s="387">
        <v>415.3475529888272</v>
      </c>
      <c r="R1558" s="387">
        <v>239.92818692404722</v>
      </c>
      <c r="S1558" s="402">
        <v>260.18340308600477</v>
      </c>
      <c r="T1558" s="402">
        <v>260.18340308600477</v>
      </c>
      <c r="U1558" s="402"/>
      <c r="V1558" s="170">
        <v>191.70477321960493</v>
      </c>
    </row>
    <row r="1559" spans="1:22" x14ac:dyDescent="0.25">
      <c r="A1559">
        <v>0</v>
      </c>
      <c r="B1559" s="404"/>
      <c r="C1559" s="404"/>
      <c r="D1559" s="397"/>
      <c r="E1559" s="396"/>
      <c r="F1559" s="397" t="s">
        <v>619</v>
      </c>
      <c r="G1559" s="395"/>
      <c r="H1559" s="395" t="s">
        <v>1969</v>
      </c>
      <c r="I1559" s="394"/>
      <c r="J1559" s="387">
        <v>239.92819</v>
      </c>
      <c r="K1559" s="383">
        <v>239.92818692404722</v>
      </c>
      <c r="L1559" s="387">
        <v>0</v>
      </c>
      <c r="M1559" s="201">
        <v>239.92818692404722</v>
      </c>
      <c r="N1559" s="201">
        <v>415.3475529888272</v>
      </c>
      <c r="O1559" s="201">
        <v>41.094000000000001</v>
      </c>
      <c r="P1559" s="402">
        <v>41.094000000000001</v>
      </c>
      <c r="Q1559" s="387">
        <v>415.3475529888272</v>
      </c>
      <c r="R1559" s="387">
        <v>239.92818692404722</v>
      </c>
      <c r="S1559" s="402">
        <v>260.18340308600477</v>
      </c>
      <c r="T1559" s="402">
        <v>260.18340308600477</v>
      </c>
      <c r="U1559" s="402"/>
      <c r="V1559" s="170">
        <v>191.70477321960493</v>
      </c>
    </row>
    <row r="1560" spans="1:22" x14ac:dyDescent="0.25">
      <c r="A1560">
        <v>0</v>
      </c>
      <c r="B1560" s="397" t="s">
        <v>2824</v>
      </c>
      <c r="C1560" s="397" t="s">
        <v>2315</v>
      </c>
      <c r="D1560" s="397" t="s">
        <v>2152</v>
      </c>
      <c r="E1560" s="396">
        <v>2602</v>
      </c>
      <c r="F1560" s="397" t="s">
        <v>2866</v>
      </c>
      <c r="G1560" s="395" t="s">
        <v>2150</v>
      </c>
      <c r="H1560" s="395" t="s">
        <v>2149</v>
      </c>
      <c r="I1560" s="394"/>
      <c r="J1560" s="387"/>
      <c r="K1560" s="383"/>
      <c r="L1560" s="387">
        <v>0</v>
      </c>
      <c r="M1560" s="201">
        <v>239.92818692404722</v>
      </c>
      <c r="N1560" s="201">
        <v>415.3475529888272</v>
      </c>
      <c r="O1560" s="201">
        <v>41.094000000000001</v>
      </c>
      <c r="P1560" s="402">
        <v>41.094000000000001</v>
      </c>
      <c r="Q1560" s="387">
        <v>415.3475529888272</v>
      </c>
      <c r="R1560" s="387">
        <v>239.92818692404722</v>
      </c>
      <c r="S1560" s="402">
        <v>260.18340308600477</v>
      </c>
      <c r="T1560" s="402">
        <v>260.18340308600477</v>
      </c>
      <c r="U1560" s="387"/>
      <c r="V1560" s="201">
        <v>191.70477321960493</v>
      </c>
    </row>
    <row r="1561" spans="1:22" x14ac:dyDescent="0.25">
      <c r="A1561">
        <v>0</v>
      </c>
      <c r="B1561" s="404" t="s">
        <v>2824</v>
      </c>
      <c r="C1561" s="404" t="s">
        <v>2315</v>
      </c>
      <c r="D1561" s="397" t="s">
        <v>1990</v>
      </c>
      <c r="E1561" s="396">
        <v>2602</v>
      </c>
      <c r="F1561" s="397" t="s">
        <v>2865</v>
      </c>
      <c r="G1561" s="395" t="s">
        <v>1988</v>
      </c>
      <c r="H1561" s="395" t="s">
        <v>1987</v>
      </c>
      <c r="I1561" s="394"/>
      <c r="J1561" s="387"/>
      <c r="K1561" s="383"/>
      <c r="L1561" s="387">
        <v>0</v>
      </c>
      <c r="M1561" s="201">
        <v>239.92818692404722</v>
      </c>
      <c r="N1561" s="201">
        <v>415.3475529888272</v>
      </c>
      <c r="O1561" s="201">
        <v>41.094000000000001</v>
      </c>
      <c r="P1561" s="402">
        <v>41.094000000000001</v>
      </c>
      <c r="Q1561" s="387">
        <v>415.3475529888272</v>
      </c>
      <c r="R1561" s="387">
        <v>239.92818692404722</v>
      </c>
      <c r="S1561" s="402">
        <v>260.18340308600477</v>
      </c>
      <c r="T1561" s="402">
        <v>260.18340308600477</v>
      </c>
      <c r="U1561" s="399"/>
      <c r="V1561" s="170">
        <v>191.70477321960493</v>
      </c>
    </row>
    <row r="1562" spans="1:22" x14ac:dyDescent="0.25">
      <c r="A1562">
        <v>0</v>
      </c>
      <c r="B1562" s="404"/>
      <c r="C1562" s="404"/>
      <c r="D1562" s="397"/>
      <c r="E1562" s="396"/>
      <c r="F1562" s="397" t="s">
        <v>619</v>
      </c>
      <c r="G1562" s="395"/>
      <c r="H1562" s="395" t="s">
        <v>1962</v>
      </c>
      <c r="I1562" s="394">
        <v>50</v>
      </c>
      <c r="J1562" s="399">
        <v>0</v>
      </c>
      <c r="K1562" s="383">
        <v>1.9013999999999975E-2</v>
      </c>
      <c r="L1562" s="387">
        <v>0.13121600000000003</v>
      </c>
      <c r="M1562" s="201">
        <v>239.99379492404722</v>
      </c>
      <c r="N1562" s="201">
        <v>415.3475529888272</v>
      </c>
      <c r="O1562" s="201">
        <v>41.094000000000001</v>
      </c>
      <c r="P1562" s="402">
        <v>41.094000000000001</v>
      </c>
      <c r="Q1562" s="387">
        <v>415.3475529888272</v>
      </c>
      <c r="R1562" s="387">
        <v>240.05940292404722</v>
      </c>
      <c r="S1562" s="402">
        <v>260.24901108600477</v>
      </c>
      <c r="T1562" s="402">
        <v>260.31461908600477</v>
      </c>
      <c r="U1562" s="402"/>
      <c r="V1562" s="170">
        <v>191.77038121960493</v>
      </c>
    </row>
    <row r="1563" spans="1:22" x14ac:dyDescent="0.25">
      <c r="A1563">
        <v>0</v>
      </c>
      <c r="B1563" s="404"/>
      <c r="C1563" s="404"/>
      <c r="D1563" s="404"/>
      <c r="E1563" s="403"/>
      <c r="F1563" s="397" t="s">
        <v>619</v>
      </c>
      <c r="G1563" s="395"/>
      <c r="H1563" s="395"/>
      <c r="I1563" s="394"/>
      <c r="J1563" s="387">
        <v>0.57760299999999998</v>
      </c>
      <c r="K1563" s="383">
        <v>0.57760300000000009</v>
      </c>
      <c r="L1563" s="241">
        <v>8.8621000000000005E-2</v>
      </c>
      <c r="M1563" s="201">
        <v>240.10371342404721</v>
      </c>
      <c r="N1563" s="201">
        <v>415.3475529888272</v>
      </c>
      <c r="O1563" s="201">
        <v>41.094000000000001</v>
      </c>
      <c r="P1563" s="402">
        <v>41.094000000000001</v>
      </c>
      <c r="Q1563" s="387">
        <v>415.3475529888272</v>
      </c>
      <c r="R1563" s="387">
        <v>240.14802392404721</v>
      </c>
      <c r="S1563" s="402">
        <v>260.35892958600476</v>
      </c>
      <c r="T1563" s="402">
        <v>260.40324008600476</v>
      </c>
      <c r="U1563" s="387" t="s">
        <v>2365</v>
      </c>
      <c r="V1563" s="170">
        <v>191.88029971960492</v>
      </c>
    </row>
    <row r="1564" spans="1:22" x14ac:dyDescent="0.25">
      <c r="A1564">
        <v>0</v>
      </c>
      <c r="B1564" s="243" t="s">
        <v>2824</v>
      </c>
      <c r="C1564" s="243" t="s">
        <v>2864</v>
      </c>
      <c r="D1564" s="243" t="s">
        <v>1981</v>
      </c>
      <c r="E1564" s="214">
        <v>2604</v>
      </c>
      <c r="F1564" s="209" t="s">
        <v>2863</v>
      </c>
      <c r="G1564" s="215"/>
      <c r="H1564" s="215" t="s">
        <v>1978</v>
      </c>
      <c r="I1564" s="211">
        <v>40</v>
      </c>
      <c r="J1564" s="209">
        <v>-240.17672592404722</v>
      </c>
      <c r="K1564" s="249"/>
      <c r="L1564" s="209">
        <v>5.740399999999999E-2</v>
      </c>
      <c r="M1564" s="201">
        <v>240.17672592404722</v>
      </c>
      <c r="N1564" s="201">
        <v>415.3475529888272</v>
      </c>
      <c r="O1564" s="201">
        <v>41.094000000000001</v>
      </c>
      <c r="P1564" s="209">
        <v>41.094000000000001</v>
      </c>
      <c r="Q1564" s="209">
        <v>415.3475529888272</v>
      </c>
      <c r="R1564" s="209">
        <v>240.2054279240472</v>
      </c>
      <c r="S1564" s="401">
        <v>260.43194208600477</v>
      </c>
      <c r="T1564" s="401">
        <v>260.46064408600478</v>
      </c>
      <c r="U1564" s="209"/>
      <c r="V1564" s="170">
        <v>191.95331221960492</v>
      </c>
    </row>
    <row r="1565" spans="1:22" x14ac:dyDescent="0.25">
      <c r="A1565">
        <v>0</v>
      </c>
      <c r="B1565" s="243"/>
      <c r="C1565" s="243"/>
      <c r="D1565" s="243"/>
      <c r="E1565" s="214"/>
      <c r="F1565" s="213" t="s">
        <v>619</v>
      </c>
      <c r="G1565" s="212"/>
      <c r="H1565" s="212"/>
      <c r="I1565" s="211"/>
      <c r="J1565" s="210"/>
      <c r="K1565" s="210"/>
      <c r="L1565" s="209">
        <v>0</v>
      </c>
      <c r="M1565" s="201">
        <v>240.2054279240472</v>
      </c>
      <c r="N1565" s="201">
        <v>415.3475529888272</v>
      </c>
      <c r="O1565" s="201">
        <v>41.094000000000001</v>
      </c>
      <c r="P1565" s="209">
        <v>41.094000000000001</v>
      </c>
      <c r="Q1565" s="209">
        <v>415.3475529888272</v>
      </c>
      <c r="R1565" s="209">
        <v>240.2054279240472</v>
      </c>
      <c r="S1565" s="209">
        <v>260.46064408600478</v>
      </c>
      <c r="T1565" s="209">
        <v>260.46064408600478</v>
      </c>
      <c r="U1565" s="209"/>
      <c r="V1565" s="170">
        <v>191.98201421960493</v>
      </c>
    </row>
    <row r="1566" spans="1:22" x14ac:dyDescent="0.25">
      <c r="A1566">
        <v>0</v>
      </c>
      <c r="B1566" s="243" t="s">
        <v>2824</v>
      </c>
      <c r="C1566" s="243" t="s">
        <v>2864</v>
      </c>
      <c r="D1566" s="243" t="s">
        <v>2849</v>
      </c>
      <c r="E1566" s="214">
        <v>2606</v>
      </c>
      <c r="F1566" s="213" t="s">
        <v>2862</v>
      </c>
      <c r="G1566" s="212"/>
      <c r="H1566" s="212" t="s">
        <v>2861</v>
      </c>
      <c r="I1566" s="211">
        <v>36</v>
      </c>
      <c r="J1566" s="210"/>
      <c r="K1566" s="210"/>
      <c r="L1566" s="209">
        <v>0.31832549999999998</v>
      </c>
      <c r="M1566" s="201">
        <v>240.36459067404718</v>
      </c>
      <c r="N1566" s="201">
        <v>415.3475529888272</v>
      </c>
      <c r="O1566" s="201">
        <v>41.094000000000001</v>
      </c>
      <c r="P1566" s="209">
        <v>41.094000000000001</v>
      </c>
      <c r="Q1566" s="209">
        <v>415.3475529888272</v>
      </c>
      <c r="R1566" s="209">
        <v>240.52375342404719</v>
      </c>
      <c r="S1566" s="209">
        <v>260.61980683600478</v>
      </c>
      <c r="T1566" s="209">
        <v>260.77896958600479</v>
      </c>
      <c r="U1566" s="209"/>
      <c r="V1566" s="170">
        <v>192.14117696960494</v>
      </c>
    </row>
    <row r="1567" spans="1:22" x14ac:dyDescent="0.25">
      <c r="A1567">
        <v>0</v>
      </c>
      <c r="B1567" s="243" t="s">
        <v>2824</v>
      </c>
      <c r="C1567" s="243" t="s">
        <v>2864</v>
      </c>
      <c r="D1567" s="243" t="s">
        <v>1990</v>
      </c>
      <c r="E1567" s="214">
        <v>2608</v>
      </c>
      <c r="F1567" s="213" t="s">
        <v>2860</v>
      </c>
      <c r="G1567" s="212" t="s">
        <v>2018</v>
      </c>
      <c r="H1567" s="212" t="s">
        <v>2859</v>
      </c>
      <c r="I1567" s="211"/>
      <c r="J1567" s="210"/>
      <c r="K1567" s="210"/>
      <c r="L1567" s="209">
        <v>0</v>
      </c>
      <c r="M1567" s="201">
        <v>240.52375342404719</v>
      </c>
      <c r="N1567" s="201">
        <v>415.3475529888272</v>
      </c>
      <c r="O1567" s="201">
        <v>41.094000000000001</v>
      </c>
      <c r="P1567" s="209">
        <v>41.094000000000001</v>
      </c>
      <c r="Q1567" s="209">
        <v>415.3475529888272</v>
      </c>
      <c r="R1567" s="209">
        <v>240.52375342404719</v>
      </c>
      <c r="S1567" s="209">
        <v>260.77896958600479</v>
      </c>
      <c r="T1567" s="209">
        <v>260.77896958600479</v>
      </c>
      <c r="U1567" s="209"/>
      <c r="V1567" s="170">
        <v>192.30033971960495</v>
      </c>
    </row>
    <row r="1568" spans="1:22" x14ac:dyDescent="0.25">
      <c r="A1568">
        <v>0</v>
      </c>
      <c r="B1568" s="243" t="s">
        <v>2824</v>
      </c>
      <c r="C1568" s="243" t="s">
        <v>2864</v>
      </c>
      <c r="D1568" s="243" t="s">
        <v>2849</v>
      </c>
      <c r="E1568" s="214">
        <v>2609</v>
      </c>
      <c r="F1568" s="213" t="s">
        <v>2858</v>
      </c>
      <c r="G1568" s="212"/>
      <c r="H1568" s="212" t="s">
        <v>2857</v>
      </c>
      <c r="I1568" s="211">
        <v>36</v>
      </c>
      <c r="J1568" s="210"/>
      <c r="K1568" s="210"/>
      <c r="L1568" s="209">
        <v>0.31832549999999998</v>
      </c>
      <c r="M1568" s="201">
        <v>240.68291617404719</v>
      </c>
      <c r="N1568" s="201">
        <v>415.3475529888272</v>
      </c>
      <c r="O1568" s="201">
        <v>41.094000000000001</v>
      </c>
      <c r="P1568" s="209">
        <v>41.094000000000001</v>
      </c>
      <c r="Q1568" s="209">
        <v>415.3475529888272</v>
      </c>
      <c r="R1568" s="209">
        <v>240.84207892404717</v>
      </c>
      <c r="S1568" s="209">
        <v>260.9381323360048</v>
      </c>
      <c r="T1568" s="209">
        <v>261.09729508600481</v>
      </c>
      <c r="U1568" s="209"/>
      <c r="V1568" s="170">
        <v>192.45950246960496</v>
      </c>
    </row>
    <row r="1569" spans="1:22" x14ac:dyDescent="0.25">
      <c r="A1569">
        <v>0</v>
      </c>
      <c r="B1569" s="243"/>
      <c r="C1569" s="243"/>
      <c r="D1569" s="243"/>
      <c r="E1569" s="214">
        <v>2611</v>
      </c>
      <c r="F1569" s="213" t="s">
        <v>2856</v>
      </c>
      <c r="G1569" s="212"/>
      <c r="H1569" s="212" t="s">
        <v>2855</v>
      </c>
      <c r="I1569" s="211"/>
      <c r="J1569" s="209">
        <v>-240.84207892404717</v>
      </c>
      <c r="K1569" s="249"/>
      <c r="L1569" s="209">
        <v>0</v>
      </c>
      <c r="M1569" s="201">
        <v>240.84207892404717</v>
      </c>
      <c r="N1569" s="201">
        <v>415.3475529888272</v>
      </c>
      <c r="O1569" s="201">
        <v>41.094000000000001</v>
      </c>
      <c r="P1569" s="209">
        <v>41.094000000000001</v>
      </c>
      <c r="Q1569" s="209">
        <v>415.3475529888272</v>
      </c>
      <c r="R1569" s="209">
        <v>240.84207892404717</v>
      </c>
      <c r="S1569" s="209">
        <v>261.09729508600481</v>
      </c>
      <c r="T1569" s="209">
        <v>261.09729508600481</v>
      </c>
      <c r="U1569" s="209"/>
      <c r="V1569" s="170">
        <v>192.61866521960496</v>
      </c>
    </row>
    <row r="1570" spans="1:22" x14ac:dyDescent="0.25">
      <c r="A1570">
        <v>0</v>
      </c>
      <c r="B1570" s="243"/>
      <c r="C1570" s="243"/>
      <c r="D1570" s="243"/>
      <c r="E1570" s="214"/>
      <c r="F1570" s="213" t="s">
        <v>619</v>
      </c>
      <c r="G1570" s="212"/>
      <c r="H1570" s="212"/>
      <c r="I1570" s="211"/>
      <c r="J1570" s="210"/>
      <c r="K1570" s="210"/>
      <c r="L1570" s="209">
        <v>0</v>
      </c>
      <c r="M1570" s="201">
        <v>240.84207892404717</v>
      </c>
      <c r="N1570" s="201">
        <v>415.3475529888272</v>
      </c>
      <c r="O1570" s="201">
        <v>41.094000000000001</v>
      </c>
      <c r="P1570" s="209">
        <v>41.094000000000001</v>
      </c>
      <c r="Q1570" s="209">
        <v>415.3475529888272</v>
      </c>
      <c r="R1570" s="209">
        <v>240.84207892404717</v>
      </c>
      <c r="S1570" s="209">
        <v>261.09729508600481</v>
      </c>
      <c r="T1570" s="209">
        <v>261.09729508600481</v>
      </c>
      <c r="U1570" s="209"/>
      <c r="V1570" s="170">
        <v>192.61866521960496</v>
      </c>
    </row>
    <row r="1571" spans="1:22" x14ac:dyDescent="0.25">
      <c r="A1571">
        <v>0</v>
      </c>
      <c r="B1571" s="243" t="s">
        <v>2824</v>
      </c>
      <c r="C1571" s="243" t="s">
        <v>2864</v>
      </c>
      <c r="D1571" s="243" t="s">
        <v>2849</v>
      </c>
      <c r="E1571" s="214">
        <v>2613</v>
      </c>
      <c r="F1571" s="213" t="s">
        <v>2854</v>
      </c>
      <c r="G1571" s="212"/>
      <c r="H1571" s="212" t="s">
        <v>2853</v>
      </c>
      <c r="I1571" s="211">
        <v>36</v>
      </c>
      <c r="J1571" s="210"/>
      <c r="K1571" s="210"/>
      <c r="L1571" s="209">
        <v>0.31832549999999998</v>
      </c>
      <c r="M1571" s="201">
        <v>241.00124167404715</v>
      </c>
      <c r="N1571" s="201">
        <v>415.3475529888272</v>
      </c>
      <c r="O1571" s="201">
        <v>41.094000000000001</v>
      </c>
      <c r="P1571" s="209">
        <v>41.094000000000001</v>
      </c>
      <c r="Q1571" s="209">
        <v>415.3475529888272</v>
      </c>
      <c r="R1571" s="209">
        <v>241.16040442404716</v>
      </c>
      <c r="S1571" s="209">
        <v>261.25645783600481</v>
      </c>
      <c r="T1571" s="209">
        <v>261.41562058600482</v>
      </c>
      <c r="U1571" s="209"/>
      <c r="V1571" s="170">
        <v>192.77782796960497</v>
      </c>
    </row>
    <row r="1572" spans="1:22" x14ac:dyDescent="0.25">
      <c r="A1572">
        <v>0</v>
      </c>
      <c r="B1572" s="243" t="s">
        <v>2824</v>
      </c>
      <c r="C1572" s="243" t="s">
        <v>2864</v>
      </c>
      <c r="D1572" s="243" t="s">
        <v>1967</v>
      </c>
      <c r="E1572" s="214">
        <v>2614</v>
      </c>
      <c r="F1572" s="213" t="s">
        <v>2852</v>
      </c>
      <c r="G1572" s="212" t="s">
        <v>2851</v>
      </c>
      <c r="H1572" s="212" t="s">
        <v>2850</v>
      </c>
      <c r="I1572" s="211"/>
      <c r="J1572" s="210"/>
      <c r="K1572" s="210"/>
      <c r="L1572" s="209">
        <v>0</v>
      </c>
      <c r="M1572" s="201">
        <v>241.16040442404716</v>
      </c>
      <c r="N1572" s="201">
        <v>415.3475529888272</v>
      </c>
      <c r="O1572" s="201">
        <v>41.094000000000001</v>
      </c>
      <c r="P1572" s="209">
        <v>41.094000000000001</v>
      </c>
      <c r="Q1572" s="209">
        <v>415.3475529888272</v>
      </c>
      <c r="R1572" s="209">
        <v>241.16040442404716</v>
      </c>
      <c r="S1572" s="209">
        <v>261.41562058600482</v>
      </c>
      <c r="T1572" s="209">
        <v>261.41562058600482</v>
      </c>
      <c r="U1572" s="209"/>
      <c r="V1572" s="170">
        <v>192.93699071960498</v>
      </c>
    </row>
    <row r="1573" spans="1:22" x14ac:dyDescent="0.25">
      <c r="A1573">
        <v>0</v>
      </c>
      <c r="B1573" s="243" t="s">
        <v>2824</v>
      </c>
      <c r="C1573" s="243" t="s">
        <v>2864</v>
      </c>
      <c r="D1573" s="243" t="s">
        <v>2849</v>
      </c>
      <c r="E1573" s="214">
        <v>2616</v>
      </c>
      <c r="F1573" s="213" t="s">
        <v>2848</v>
      </c>
      <c r="G1573" s="212"/>
      <c r="H1573" s="212" t="s">
        <v>2847</v>
      </c>
      <c r="I1573" s="211">
        <v>36</v>
      </c>
      <c r="J1573" s="210"/>
      <c r="K1573" s="210"/>
      <c r="L1573" s="209">
        <v>0.31832549999999998</v>
      </c>
      <c r="M1573" s="201">
        <v>241.31956717404717</v>
      </c>
      <c r="N1573" s="201">
        <v>415.3475529888272</v>
      </c>
      <c r="O1573" s="201">
        <v>41.094000000000001</v>
      </c>
      <c r="P1573" s="209">
        <v>41.094000000000001</v>
      </c>
      <c r="Q1573" s="209">
        <v>415.3475529888272</v>
      </c>
      <c r="R1573" s="209">
        <v>241.47872992404714</v>
      </c>
      <c r="S1573" s="209">
        <v>261.57478333600483</v>
      </c>
      <c r="T1573" s="209">
        <v>261.73394608600483</v>
      </c>
      <c r="U1573" s="209"/>
      <c r="V1573" s="170">
        <v>193.09615346960499</v>
      </c>
    </row>
    <row r="1574" spans="1:22" x14ac:dyDescent="0.25">
      <c r="A1574">
        <v>0</v>
      </c>
      <c r="B1574" s="243"/>
      <c r="C1574" s="243"/>
      <c r="D1574" s="243"/>
      <c r="E1574" s="214"/>
      <c r="F1574" s="213" t="s">
        <v>619</v>
      </c>
      <c r="G1574" s="212"/>
      <c r="H1574" s="212"/>
      <c r="I1574" s="211"/>
      <c r="J1574" s="209"/>
      <c r="K1574" s="210"/>
      <c r="L1574" s="209">
        <v>0</v>
      </c>
      <c r="M1574" s="201">
        <v>241.47872992404714</v>
      </c>
      <c r="N1574" s="201">
        <v>415.3475529888272</v>
      </c>
      <c r="O1574" s="201">
        <v>41.094000000000001</v>
      </c>
      <c r="P1574" s="209">
        <v>41.094000000000001</v>
      </c>
      <c r="Q1574" s="209">
        <v>415.3475529888272</v>
      </c>
      <c r="R1574" s="209">
        <v>241.47872992404714</v>
      </c>
      <c r="S1574" s="209">
        <v>261.73394608600483</v>
      </c>
      <c r="T1574" s="209">
        <v>261.73394608600483</v>
      </c>
      <c r="U1574" s="209"/>
      <c r="V1574" s="170">
        <v>193.25531621960499</v>
      </c>
    </row>
    <row r="1575" spans="1:22" x14ac:dyDescent="0.25">
      <c r="A1575">
        <v>0</v>
      </c>
      <c r="B1575" s="243" t="s">
        <v>2824</v>
      </c>
      <c r="C1575" s="243" t="s">
        <v>2864</v>
      </c>
      <c r="D1575" s="243" t="s">
        <v>1981</v>
      </c>
      <c r="E1575" s="214">
        <v>2618</v>
      </c>
      <c r="F1575" s="209" t="s">
        <v>2846</v>
      </c>
      <c r="G1575" s="212"/>
      <c r="H1575" s="215" t="s">
        <v>1978</v>
      </c>
      <c r="I1575" s="211">
        <v>40</v>
      </c>
      <c r="J1575" s="209">
        <v>-241.50743192404713</v>
      </c>
      <c r="K1575" s="249"/>
      <c r="L1575" s="209">
        <v>5.740399999999999E-2</v>
      </c>
      <c r="M1575" s="201">
        <v>241.50743192404713</v>
      </c>
      <c r="N1575" s="201">
        <v>415.3475529888272</v>
      </c>
      <c r="O1575" s="201">
        <v>41.094000000000001</v>
      </c>
      <c r="P1575" s="209">
        <v>41.094000000000001</v>
      </c>
      <c r="Q1575" s="209">
        <v>415.3475529888272</v>
      </c>
      <c r="R1575" s="209">
        <v>241.53613392404714</v>
      </c>
      <c r="S1575" s="209">
        <v>261.76264808600484</v>
      </c>
      <c r="T1575" s="209">
        <v>261.79135008600485</v>
      </c>
      <c r="U1575" s="209"/>
      <c r="V1575" s="170">
        <v>193.284018219605</v>
      </c>
    </row>
    <row r="1576" spans="1:22" x14ac:dyDescent="0.25">
      <c r="A1576">
        <v>0</v>
      </c>
      <c r="B1576" s="243"/>
      <c r="C1576" s="243"/>
      <c r="D1576" s="243"/>
      <c r="E1576" s="214"/>
      <c r="F1576" s="209"/>
      <c r="G1576" s="212"/>
      <c r="H1576" s="215"/>
      <c r="I1576" s="211"/>
      <c r="J1576" s="209"/>
      <c r="K1576" s="249"/>
      <c r="L1576" s="236">
        <v>0.89641700000000002</v>
      </c>
      <c r="M1576" s="201">
        <v>241.98434242404716</v>
      </c>
      <c r="N1576" s="201">
        <v>415.3475529888272</v>
      </c>
      <c r="O1576" s="201">
        <v>41.094000000000001</v>
      </c>
      <c r="P1576" s="209">
        <v>41.094000000000001</v>
      </c>
      <c r="Q1576" s="209">
        <v>415.3475529888272</v>
      </c>
      <c r="R1576" s="209">
        <v>242.43255092404715</v>
      </c>
      <c r="S1576" s="209">
        <v>262.23955858600482</v>
      </c>
      <c r="T1576" s="209">
        <v>262.68776708600484</v>
      </c>
      <c r="U1576" s="209"/>
      <c r="V1576" s="170">
        <v>193.76092871960498</v>
      </c>
    </row>
    <row r="1577" spans="1:22" x14ac:dyDescent="0.25">
      <c r="A1577">
        <v>0</v>
      </c>
      <c r="B1577" s="397"/>
      <c r="C1577" s="397"/>
      <c r="D1577" s="397"/>
      <c r="E1577" s="396"/>
      <c r="F1577" s="397" t="s">
        <v>619</v>
      </c>
      <c r="G1577" s="395"/>
      <c r="H1577" s="395" t="s">
        <v>1962</v>
      </c>
      <c r="I1577" s="394">
        <v>40</v>
      </c>
      <c r="J1577" s="387"/>
      <c r="K1577" s="383"/>
      <c r="L1577" s="216">
        <v>0</v>
      </c>
      <c r="M1577" s="201">
        <v>242.43255092404715</v>
      </c>
      <c r="N1577" s="201">
        <v>415.3475529888272</v>
      </c>
      <c r="O1577" s="201">
        <v>41.094000000000001</v>
      </c>
      <c r="P1577" s="387">
        <v>41.094000000000001</v>
      </c>
      <c r="Q1577" s="387">
        <v>415.3475529888272</v>
      </c>
      <c r="R1577" s="387">
        <v>242.43255092404715</v>
      </c>
      <c r="S1577" s="387">
        <v>262.68776708600484</v>
      </c>
      <c r="T1577" s="387">
        <v>262.68776708600484</v>
      </c>
      <c r="U1577" s="387"/>
      <c r="V1577" s="201">
        <v>194.209137219605</v>
      </c>
    </row>
    <row r="1578" spans="1:22" x14ac:dyDescent="0.25">
      <c r="A1578">
        <v>0</v>
      </c>
      <c r="B1578" s="397"/>
      <c r="C1578" s="397"/>
      <c r="D1578" s="397"/>
      <c r="E1578" s="396"/>
      <c r="F1578" s="397"/>
      <c r="G1578" s="395"/>
      <c r="H1578" s="395"/>
      <c r="I1578" s="394"/>
      <c r="J1578" s="387"/>
      <c r="K1578" s="383"/>
      <c r="L1578" s="216">
        <v>0.24879399999999999</v>
      </c>
      <c r="M1578" s="201">
        <v>242.55694792404717</v>
      </c>
      <c r="N1578" s="201">
        <v>415.3475529888272</v>
      </c>
      <c r="O1578" s="201">
        <v>41.094000000000001</v>
      </c>
      <c r="P1578" s="387">
        <v>41.094000000000001</v>
      </c>
      <c r="Q1578" s="387">
        <v>415.3475529888272</v>
      </c>
      <c r="R1578" s="387">
        <v>242.68134492404715</v>
      </c>
      <c r="S1578" s="387">
        <v>262.81216408600483</v>
      </c>
      <c r="T1578" s="387">
        <v>262.93656108600482</v>
      </c>
      <c r="U1578" s="387" t="s">
        <v>2365</v>
      </c>
      <c r="V1578" s="201">
        <v>194.33353421960499</v>
      </c>
    </row>
    <row r="1579" spans="1:22" x14ac:dyDescent="0.25">
      <c r="A1579">
        <v>0</v>
      </c>
      <c r="B1579" s="397"/>
      <c r="C1579" s="397"/>
      <c r="D1579" s="397"/>
      <c r="E1579" s="396"/>
      <c r="F1579" s="397" t="s">
        <v>619</v>
      </c>
      <c r="G1579" s="395"/>
      <c r="H1579" s="395" t="s">
        <v>2100</v>
      </c>
      <c r="I1579" s="394"/>
      <c r="J1579" s="399">
        <v>3.075952861308906E-6</v>
      </c>
      <c r="K1579" s="383">
        <v>0.15479399999999999</v>
      </c>
      <c r="L1579" s="387">
        <v>0</v>
      </c>
      <c r="M1579" s="201">
        <v>242.68134492404715</v>
      </c>
      <c r="N1579" s="201">
        <v>415.3475529888272</v>
      </c>
      <c r="O1579" s="201">
        <v>41.094000000000001</v>
      </c>
      <c r="P1579" s="387">
        <v>41.094000000000001</v>
      </c>
      <c r="Q1579" s="387">
        <v>415.3475529888272</v>
      </c>
      <c r="R1579" s="387">
        <v>242.68134492404715</v>
      </c>
      <c r="S1579" s="387">
        <v>262.93656108600482</v>
      </c>
      <c r="T1579" s="387">
        <v>262.93656108600482</v>
      </c>
      <c r="U1579" s="387"/>
      <c r="V1579" s="201">
        <v>194.45793121960497</v>
      </c>
    </row>
    <row r="1580" spans="1:22" x14ac:dyDescent="0.25">
      <c r="A1580">
        <v>0</v>
      </c>
      <c r="B1580" s="397" t="s">
        <v>2824</v>
      </c>
      <c r="C1580" s="397" t="s">
        <v>2315</v>
      </c>
      <c r="D1580" s="397" t="s">
        <v>2152</v>
      </c>
      <c r="E1580" s="396">
        <v>2629</v>
      </c>
      <c r="F1580" s="397" t="s">
        <v>2845</v>
      </c>
      <c r="G1580" s="395" t="s">
        <v>2150</v>
      </c>
      <c r="H1580" s="395" t="s">
        <v>2149</v>
      </c>
      <c r="I1580" s="394"/>
      <c r="J1580" s="387">
        <v>242.68134800000001</v>
      </c>
      <c r="K1580" s="383">
        <v>242.68134492404715</v>
      </c>
      <c r="L1580" s="387">
        <v>0</v>
      </c>
      <c r="M1580" s="201">
        <v>242.68134492404715</v>
      </c>
      <c r="N1580" s="201">
        <v>415.3475529888272</v>
      </c>
      <c r="O1580" s="201">
        <v>41.094000000000001</v>
      </c>
      <c r="P1580" s="387">
        <v>41.094000000000001</v>
      </c>
      <c r="Q1580" s="387">
        <v>415.3475529888272</v>
      </c>
      <c r="R1580" s="387">
        <v>242.68134492404715</v>
      </c>
      <c r="S1580" s="387">
        <v>262.93656108600482</v>
      </c>
      <c r="T1580" s="387">
        <v>262.93656108600482</v>
      </c>
      <c r="U1580" s="387"/>
      <c r="V1580" s="201">
        <v>194.45793121960497</v>
      </c>
    </row>
    <row r="1581" spans="1:22" x14ac:dyDescent="0.25">
      <c r="A1581">
        <v>0</v>
      </c>
      <c r="B1581" s="397"/>
      <c r="C1581" s="397"/>
      <c r="D1581" s="397"/>
      <c r="E1581" s="396"/>
      <c r="F1581" s="397" t="s">
        <v>619</v>
      </c>
      <c r="G1581" s="395"/>
      <c r="H1581" s="395" t="s">
        <v>2100</v>
      </c>
      <c r="I1581" s="394"/>
      <c r="J1581" s="387"/>
      <c r="K1581" s="383"/>
      <c r="L1581" s="387">
        <v>0</v>
      </c>
      <c r="M1581" s="201">
        <v>242.68134492404715</v>
      </c>
      <c r="N1581" s="201">
        <v>415.3475529888272</v>
      </c>
      <c r="O1581" s="201">
        <v>41.094000000000001</v>
      </c>
      <c r="P1581" s="387">
        <v>41.094000000000001</v>
      </c>
      <c r="Q1581" s="387">
        <v>415.3475529888272</v>
      </c>
      <c r="R1581" s="387">
        <v>242.68134492404715</v>
      </c>
      <c r="S1581" s="387">
        <v>262.93656108600482</v>
      </c>
      <c r="T1581" s="387">
        <v>262.93656108600482</v>
      </c>
      <c r="U1581" s="387"/>
      <c r="V1581" s="201">
        <v>194.45793121960497</v>
      </c>
    </row>
    <row r="1582" spans="1:22" x14ac:dyDescent="0.25">
      <c r="A1582">
        <v>0</v>
      </c>
      <c r="B1582" s="397" t="s">
        <v>2824</v>
      </c>
      <c r="C1582" s="397" t="s">
        <v>2315</v>
      </c>
      <c r="D1582" s="397" t="s">
        <v>1990</v>
      </c>
      <c r="E1582" s="396">
        <v>2629</v>
      </c>
      <c r="F1582" s="397" t="s">
        <v>2844</v>
      </c>
      <c r="G1582" s="395" t="s">
        <v>1988</v>
      </c>
      <c r="H1582" s="395" t="s">
        <v>1987</v>
      </c>
      <c r="I1582" s="394"/>
      <c r="J1582" s="387"/>
      <c r="K1582" s="383"/>
      <c r="L1582" s="387">
        <v>0</v>
      </c>
      <c r="M1582" s="201">
        <v>242.68134492404715</v>
      </c>
      <c r="N1582" s="201">
        <v>415.3475529888272</v>
      </c>
      <c r="O1582" s="201">
        <v>41.094000000000001</v>
      </c>
      <c r="P1582" s="387">
        <v>41.094000000000001</v>
      </c>
      <c r="Q1582" s="387">
        <v>415.3475529888272</v>
      </c>
      <c r="R1582" s="387">
        <v>242.68134492404715</v>
      </c>
      <c r="S1582" s="387">
        <v>262.93656108600482</v>
      </c>
      <c r="T1582" s="387">
        <v>262.93656108600482</v>
      </c>
      <c r="U1582" s="387"/>
      <c r="V1582" s="201">
        <v>194.45793121960497</v>
      </c>
    </row>
    <row r="1583" spans="1:22" x14ac:dyDescent="0.25">
      <c r="A1583">
        <v>0</v>
      </c>
      <c r="B1583" s="397"/>
      <c r="C1583" s="397"/>
      <c r="D1583" s="397"/>
      <c r="E1583" s="396"/>
      <c r="F1583" s="397" t="s">
        <v>619</v>
      </c>
      <c r="G1583" s="395"/>
      <c r="H1583" s="395" t="s">
        <v>1962</v>
      </c>
      <c r="I1583" s="394">
        <v>40</v>
      </c>
      <c r="J1583" s="387"/>
      <c r="K1583" s="383"/>
      <c r="L1583" s="216">
        <v>3.5206000000000015E-2</v>
      </c>
      <c r="M1583" s="201">
        <v>242.69894792404716</v>
      </c>
      <c r="N1583" s="201">
        <v>415.3475529888272</v>
      </c>
      <c r="O1583" s="201">
        <v>41.094000000000001</v>
      </c>
      <c r="P1583" s="387">
        <v>41.094000000000001</v>
      </c>
      <c r="Q1583" s="387">
        <v>415.3475529888272</v>
      </c>
      <c r="R1583" s="387">
        <v>242.71655092404714</v>
      </c>
      <c r="S1583" s="387">
        <v>262.95416408600482</v>
      </c>
      <c r="T1583" s="387">
        <v>262.97176708600483</v>
      </c>
      <c r="U1583" s="387" t="s">
        <v>2365</v>
      </c>
      <c r="V1583" s="201">
        <v>194.47553421960498</v>
      </c>
    </row>
    <row r="1584" spans="1:22" x14ac:dyDescent="0.25">
      <c r="A1584">
        <v>0</v>
      </c>
      <c r="B1584" s="397"/>
      <c r="C1584" s="397"/>
      <c r="D1584" s="397"/>
      <c r="E1584" s="397"/>
      <c r="F1584" s="397"/>
      <c r="G1584" s="395"/>
      <c r="H1584" s="395"/>
      <c r="I1584" s="394"/>
      <c r="J1584" s="387"/>
      <c r="K1584" s="383"/>
      <c r="L1584" s="387">
        <v>1.052E-3</v>
      </c>
      <c r="M1584" s="201">
        <v>242.71707692404715</v>
      </c>
      <c r="N1584" s="201">
        <v>415.3475529888272</v>
      </c>
      <c r="O1584" s="201">
        <v>41.094000000000001</v>
      </c>
      <c r="P1584" s="387">
        <v>41.094000000000001</v>
      </c>
      <c r="Q1584" s="387">
        <v>415.3475529888272</v>
      </c>
      <c r="R1584" s="387">
        <v>242.71760292404713</v>
      </c>
      <c r="S1584" s="387">
        <v>262.97229308600487</v>
      </c>
      <c r="T1584" s="387">
        <v>262.97281908600485</v>
      </c>
      <c r="U1584" s="387"/>
      <c r="V1584" s="201">
        <v>194.49366321960503</v>
      </c>
    </row>
    <row r="1585" spans="1:22" x14ac:dyDescent="0.25">
      <c r="A1585">
        <v>0</v>
      </c>
      <c r="B1585" s="397"/>
      <c r="C1585" s="397"/>
      <c r="D1585" s="397"/>
      <c r="E1585" s="396"/>
      <c r="F1585" s="397"/>
      <c r="G1585" s="395"/>
      <c r="H1585" s="395"/>
      <c r="I1585" s="394"/>
      <c r="J1585" s="387"/>
      <c r="K1585" s="400"/>
      <c r="L1585" s="387">
        <v>7.1999999999999995E-2</v>
      </c>
      <c r="M1585" s="201">
        <v>242.75360292404713</v>
      </c>
      <c r="N1585" s="201">
        <v>415.3475529888272</v>
      </c>
      <c r="O1585" s="201">
        <v>41.094000000000001</v>
      </c>
      <c r="P1585" s="387">
        <v>41.094000000000001</v>
      </c>
      <c r="Q1585" s="387">
        <v>415.3475529888272</v>
      </c>
      <c r="R1585" s="387">
        <v>242.78960292404713</v>
      </c>
      <c r="S1585" s="387">
        <v>263.00881908600485</v>
      </c>
      <c r="T1585" s="387">
        <v>263.04481908600485</v>
      </c>
      <c r="U1585" s="387" t="s">
        <v>2843</v>
      </c>
      <c r="V1585" s="222">
        <v>194.53018921960501</v>
      </c>
    </row>
    <row r="1586" spans="1:22" x14ac:dyDescent="0.25">
      <c r="A1586">
        <v>0</v>
      </c>
      <c r="B1586" s="397"/>
      <c r="C1586" s="397"/>
      <c r="D1586" s="397"/>
      <c r="E1586" s="396"/>
      <c r="F1586" s="397"/>
      <c r="G1586" s="395"/>
      <c r="H1586" s="395"/>
      <c r="I1586" s="394"/>
      <c r="J1586" s="387"/>
      <c r="K1586" s="383"/>
      <c r="L1586" s="236">
        <v>0.37429499999999999</v>
      </c>
      <c r="M1586" s="201">
        <v>242.97675042404711</v>
      </c>
      <c r="N1586" s="201">
        <v>415.3475529888272</v>
      </c>
      <c r="O1586" s="201">
        <v>41.094000000000001</v>
      </c>
      <c r="P1586" s="387">
        <v>41.094000000000001</v>
      </c>
      <c r="Q1586" s="387">
        <v>415.3475529888272</v>
      </c>
      <c r="R1586" s="387">
        <v>243.16389792404712</v>
      </c>
      <c r="S1586" s="387">
        <v>263.23196658600489</v>
      </c>
      <c r="T1586" s="387">
        <v>263.41911408600487</v>
      </c>
      <c r="U1586" s="387"/>
      <c r="V1586" s="222">
        <v>194.75333671960504</v>
      </c>
    </row>
    <row r="1587" spans="1:22" x14ac:dyDescent="0.25">
      <c r="A1587">
        <v>0</v>
      </c>
      <c r="B1587" s="397" t="s">
        <v>2824</v>
      </c>
      <c r="C1587" s="397" t="s">
        <v>2315</v>
      </c>
      <c r="D1587" s="397" t="s">
        <v>2035</v>
      </c>
      <c r="E1587" s="396">
        <v>2634</v>
      </c>
      <c r="F1587" s="397" t="s">
        <v>2842</v>
      </c>
      <c r="G1587" s="395" t="s">
        <v>2307</v>
      </c>
      <c r="H1587" s="395" t="s">
        <v>2306</v>
      </c>
      <c r="I1587" s="394"/>
      <c r="J1587" s="399">
        <v>-2.0759528922553727E-6</v>
      </c>
      <c r="K1587" s="398">
        <v>243.16390000000001</v>
      </c>
      <c r="L1587" s="236">
        <v>0</v>
      </c>
      <c r="M1587" s="201">
        <v>243.16389792404712</v>
      </c>
      <c r="N1587" s="201">
        <v>415.3475529888272</v>
      </c>
      <c r="O1587" s="201">
        <v>41.094000000000001</v>
      </c>
      <c r="P1587" s="387">
        <v>41.094000000000001</v>
      </c>
      <c r="Q1587" s="387">
        <v>415.3475529888272</v>
      </c>
      <c r="R1587" s="387">
        <v>243.16389792404712</v>
      </c>
      <c r="S1587" s="387">
        <v>263.41911408600487</v>
      </c>
      <c r="T1587" s="387">
        <v>263.41911408600487</v>
      </c>
      <c r="U1587" s="387"/>
      <c r="V1587" s="222">
        <v>194.94048421960503</v>
      </c>
    </row>
    <row r="1588" spans="1:22" x14ac:dyDescent="0.25">
      <c r="A1588">
        <v>0</v>
      </c>
      <c r="B1588" s="397"/>
      <c r="C1588" s="397"/>
      <c r="D1588" s="397"/>
      <c r="E1588" s="396"/>
      <c r="F1588" s="397"/>
      <c r="G1588" s="395"/>
      <c r="H1588" s="395"/>
      <c r="I1588" s="394"/>
      <c r="J1588" s="387">
        <v>0.64996100000000001</v>
      </c>
      <c r="K1588" s="383"/>
      <c r="L1588" s="236">
        <v>0.27566600000000002</v>
      </c>
      <c r="M1588" s="201">
        <v>243.30173092404712</v>
      </c>
      <c r="N1588" s="201">
        <v>415.3475529888272</v>
      </c>
      <c r="O1588" s="201">
        <v>41.094000000000001</v>
      </c>
      <c r="P1588" s="387">
        <v>41.094000000000001</v>
      </c>
      <c r="Q1588" s="387">
        <v>415.3475529888272</v>
      </c>
      <c r="R1588" s="387">
        <v>243.43956392404712</v>
      </c>
      <c r="S1588" s="387">
        <v>263.55694708600487</v>
      </c>
      <c r="T1588" s="387">
        <v>263.69478008600487</v>
      </c>
      <c r="U1588" s="393"/>
      <c r="V1588" s="222">
        <v>195.07831721960503</v>
      </c>
    </row>
    <row r="1589" spans="1:22" x14ac:dyDescent="0.25">
      <c r="A1589">
        <v>0</v>
      </c>
      <c r="B1589" s="397"/>
      <c r="C1589" s="397"/>
      <c r="D1589" s="397"/>
      <c r="E1589" s="396"/>
      <c r="F1589" s="387"/>
      <c r="G1589" s="395"/>
      <c r="H1589" s="393"/>
      <c r="I1589" s="394"/>
      <c r="J1589" s="387"/>
      <c r="K1589" s="383"/>
      <c r="L1589" s="387">
        <v>7.1999999999999995E-2</v>
      </c>
      <c r="M1589" s="201">
        <v>243.47556392404712</v>
      </c>
      <c r="N1589" s="201">
        <v>415.3475529888272</v>
      </c>
      <c r="O1589" s="201">
        <v>41.094000000000001</v>
      </c>
      <c r="P1589" s="387">
        <v>41.094000000000001</v>
      </c>
      <c r="Q1589" s="387">
        <v>415.3475529888272</v>
      </c>
      <c r="R1589" s="387">
        <v>243.51156392404712</v>
      </c>
      <c r="S1589" s="387">
        <v>263.73078008600487</v>
      </c>
      <c r="T1589" s="387">
        <v>263.76678008600487</v>
      </c>
      <c r="U1589" s="393"/>
      <c r="V1589" s="222">
        <v>195.25215021960503</v>
      </c>
    </row>
    <row r="1590" spans="1:22" x14ac:dyDescent="0.25">
      <c r="A1590">
        <v>0</v>
      </c>
      <c r="B1590" s="379"/>
      <c r="C1590" s="379"/>
      <c r="D1590" s="379"/>
      <c r="E1590" s="386"/>
      <c r="F1590" s="377" t="s">
        <v>619</v>
      </c>
      <c r="G1590" s="376"/>
      <c r="H1590" s="376"/>
      <c r="I1590" s="375"/>
      <c r="J1590" s="373"/>
      <c r="K1590" s="374"/>
      <c r="L1590" s="372">
        <v>0.17749999999999999</v>
      </c>
      <c r="M1590" s="201">
        <v>243.60031392404713</v>
      </c>
      <c r="N1590" s="201">
        <v>415.3475529888272</v>
      </c>
      <c r="O1590" s="201">
        <v>41.094000000000001</v>
      </c>
      <c r="P1590" s="372">
        <v>41.094000000000001</v>
      </c>
      <c r="Q1590" s="373">
        <v>415.3475529888272</v>
      </c>
      <c r="R1590" s="373">
        <v>243.68906392404713</v>
      </c>
      <c r="S1590" s="372">
        <v>263.85553008600488</v>
      </c>
      <c r="T1590" s="372">
        <v>263.94428008600488</v>
      </c>
      <c r="U1590" s="392"/>
      <c r="V1590" s="170">
        <v>195.37690021960503</v>
      </c>
    </row>
    <row r="1591" spans="1:22" x14ac:dyDescent="0.25">
      <c r="A1591">
        <v>0</v>
      </c>
      <c r="B1591" s="377" t="s">
        <v>2824</v>
      </c>
      <c r="C1591" s="377" t="s">
        <v>2315</v>
      </c>
      <c r="D1591" s="377" t="s">
        <v>1961</v>
      </c>
      <c r="E1591" s="378">
        <v>2640</v>
      </c>
      <c r="F1591" s="377" t="s">
        <v>2841</v>
      </c>
      <c r="G1591" s="376" t="s">
        <v>1984</v>
      </c>
      <c r="H1591" s="376" t="s">
        <v>1958</v>
      </c>
      <c r="I1591" s="375">
        <v>50</v>
      </c>
      <c r="J1591" s="373"/>
      <c r="K1591" s="374"/>
      <c r="L1591" s="373">
        <v>0.2</v>
      </c>
      <c r="M1591" s="201">
        <v>243.78906392404713</v>
      </c>
      <c r="N1591" s="201">
        <v>415.3475529888272</v>
      </c>
      <c r="O1591" s="201">
        <v>41.094000000000001</v>
      </c>
      <c r="P1591" s="372">
        <v>41.094000000000001</v>
      </c>
      <c r="Q1591" s="373">
        <v>415.3475529888272</v>
      </c>
      <c r="R1591" s="373">
        <v>243.88906392404712</v>
      </c>
      <c r="S1591" s="373">
        <v>264.04428008600485</v>
      </c>
      <c r="T1591" s="373">
        <v>264.14428008600487</v>
      </c>
      <c r="U1591" s="373"/>
      <c r="V1591" s="170">
        <v>195.565650219605</v>
      </c>
    </row>
    <row r="1592" spans="1:22" x14ac:dyDescent="0.25">
      <c r="A1592">
        <v>0</v>
      </c>
      <c r="B1592" s="379"/>
      <c r="C1592" s="379"/>
      <c r="D1592" s="379"/>
      <c r="E1592" s="386"/>
      <c r="F1592" s="377" t="s">
        <v>619</v>
      </c>
      <c r="G1592" s="376"/>
      <c r="H1592" s="376"/>
      <c r="I1592" s="375"/>
      <c r="J1592" s="373"/>
      <c r="K1592" s="374"/>
      <c r="L1592" s="372">
        <v>0.25</v>
      </c>
      <c r="M1592" s="201">
        <v>244.01406392404712</v>
      </c>
      <c r="N1592" s="201">
        <v>415.3475529888272</v>
      </c>
      <c r="O1592" s="201">
        <v>41.094000000000001</v>
      </c>
      <c r="P1592" s="372">
        <v>41.094000000000001</v>
      </c>
      <c r="Q1592" s="373">
        <v>415.3475529888272</v>
      </c>
      <c r="R1592" s="373">
        <v>244.13906392404712</v>
      </c>
      <c r="S1592" s="372">
        <v>264.26928008600487</v>
      </c>
      <c r="T1592" s="372">
        <v>264.39428008600487</v>
      </c>
      <c r="U1592" s="372"/>
      <c r="V1592" s="170">
        <v>195.79065021960503</v>
      </c>
    </row>
    <row r="1593" spans="1:22" x14ac:dyDescent="0.25">
      <c r="A1593">
        <v>0</v>
      </c>
      <c r="B1593" s="379" t="s">
        <v>2824</v>
      </c>
      <c r="C1593" s="379" t="s">
        <v>2315</v>
      </c>
      <c r="D1593" s="379" t="s">
        <v>1947</v>
      </c>
      <c r="E1593" s="386">
        <v>2645</v>
      </c>
      <c r="F1593" s="377" t="s">
        <v>2840</v>
      </c>
      <c r="G1593" s="376" t="s">
        <v>1982</v>
      </c>
      <c r="H1593" s="376" t="s">
        <v>1944</v>
      </c>
      <c r="I1593" s="375">
        <v>50</v>
      </c>
      <c r="J1593" s="373"/>
      <c r="K1593" s="374"/>
      <c r="L1593" s="372">
        <v>0.25</v>
      </c>
      <c r="M1593" s="201">
        <v>244.26406392404712</v>
      </c>
      <c r="N1593" s="201">
        <v>415.3475529888272</v>
      </c>
      <c r="O1593" s="201">
        <v>41.094000000000001</v>
      </c>
      <c r="P1593" s="372">
        <v>41.094000000000001</v>
      </c>
      <c r="Q1593" s="373">
        <v>415.3475529888272</v>
      </c>
      <c r="R1593" s="373">
        <v>244.38906392404712</v>
      </c>
      <c r="S1593" s="372">
        <v>264.51928008600487</v>
      </c>
      <c r="T1593" s="372">
        <v>264.64428008600487</v>
      </c>
      <c r="U1593" s="372"/>
      <c r="V1593" s="170">
        <v>196.04065021960503</v>
      </c>
    </row>
    <row r="1594" spans="1:22" x14ac:dyDescent="0.25">
      <c r="A1594">
        <v>0</v>
      </c>
      <c r="B1594" s="379"/>
      <c r="C1594" s="379"/>
      <c r="D1594" s="379"/>
      <c r="E1594" s="386"/>
      <c r="F1594" s="377"/>
      <c r="G1594" s="376"/>
      <c r="H1594" s="376"/>
      <c r="I1594" s="375"/>
      <c r="J1594" s="373"/>
      <c r="K1594" s="374"/>
      <c r="L1594" s="303">
        <v>0.41601100000000002</v>
      </c>
      <c r="M1594" s="201">
        <v>244.59706942404711</v>
      </c>
      <c r="N1594" s="201">
        <v>415.3475529888272</v>
      </c>
      <c r="O1594" s="201">
        <v>41.094000000000001</v>
      </c>
      <c r="P1594" s="372">
        <v>41.094000000000001</v>
      </c>
      <c r="Q1594" s="373">
        <v>415.3475529888272</v>
      </c>
      <c r="R1594" s="373">
        <v>244.80507492404712</v>
      </c>
      <c r="S1594" s="372">
        <v>264.85228558600488</v>
      </c>
      <c r="T1594" s="372">
        <v>265.0602910860049</v>
      </c>
      <c r="U1594" s="372"/>
      <c r="V1594" s="170">
        <v>196.37365571960504</v>
      </c>
    </row>
    <row r="1595" spans="1:22" x14ac:dyDescent="0.25">
      <c r="A1595">
        <v>0</v>
      </c>
      <c r="B1595" s="379" t="s">
        <v>2824</v>
      </c>
      <c r="C1595" s="379" t="s">
        <v>2315</v>
      </c>
      <c r="D1595" s="379" t="s">
        <v>1981</v>
      </c>
      <c r="E1595" s="386">
        <v>2651</v>
      </c>
      <c r="F1595" s="377" t="s">
        <v>2839</v>
      </c>
      <c r="G1595" s="376" t="s">
        <v>1979</v>
      </c>
      <c r="H1595" s="376" t="s">
        <v>1978</v>
      </c>
      <c r="I1595" s="375">
        <v>63</v>
      </c>
      <c r="J1595" s="381">
        <v>2.0759528922553727E-6</v>
      </c>
      <c r="K1595" s="380">
        <v>244.84257700000001</v>
      </c>
      <c r="L1595" s="303">
        <v>7.4999999999999997E-2</v>
      </c>
      <c r="M1595" s="201">
        <v>244.84257492404711</v>
      </c>
      <c r="N1595" s="201">
        <v>415.3475529888272</v>
      </c>
      <c r="O1595" s="201">
        <v>41.094000000000001</v>
      </c>
      <c r="P1595" s="372">
        <v>41.094000000000001</v>
      </c>
      <c r="Q1595" s="373">
        <v>415.3475529888272</v>
      </c>
      <c r="R1595" s="373">
        <v>244.88007492404711</v>
      </c>
      <c r="S1595" s="372">
        <v>265.09779108600486</v>
      </c>
      <c r="T1595" s="372">
        <v>265.13529108600488</v>
      </c>
      <c r="U1595" s="372"/>
      <c r="V1595" s="170">
        <v>196.61916121960502</v>
      </c>
    </row>
    <row r="1596" spans="1:22" x14ac:dyDescent="0.25">
      <c r="A1596">
        <v>0</v>
      </c>
      <c r="B1596" s="379"/>
      <c r="C1596" s="379"/>
      <c r="D1596" s="379"/>
      <c r="E1596" s="386"/>
      <c r="F1596" s="377"/>
      <c r="G1596" s="376"/>
      <c r="H1596" s="376"/>
      <c r="I1596" s="375"/>
      <c r="J1596" s="373"/>
      <c r="K1596" s="374"/>
      <c r="L1596" s="303">
        <v>0.13139410000000001</v>
      </c>
      <c r="M1596" s="201">
        <v>244.94577197404709</v>
      </c>
      <c r="N1596" s="201">
        <v>415.3475529888272</v>
      </c>
      <c r="O1596" s="201">
        <v>41.094000000000001</v>
      </c>
      <c r="P1596" s="372">
        <v>41.094000000000001</v>
      </c>
      <c r="Q1596" s="373">
        <v>415.3475529888272</v>
      </c>
      <c r="R1596" s="373">
        <v>245.0114690240471</v>
      </c>
      <c r="S1596" s="372">
        <v>265.20098813600492</v>
      </c>
      <c r="T1596" s="372">
        <v>265.26668518600491</v>
      </c>
      <c r="U1596" s="372"/>
      <c r="V1596" s="170">
        <v>196.72235826960508</v>
      </c>
    </row>
    <row r="1597" spans="1:22" x14ac:dyDescent="0.25">
      <c r="A1597">
        <v>0</v>
      </c>
      <c r="B1597" s="379" t="s">
        <v>2824</v>
      </c>
      <c r="C1597" s="379" t="s">
        <v>2315</v>
      </c>
      <c r="D1597" s="379" t="s">
        <v>1956</v>
      </c>
      <c r="E1597" s="386">
        <v>2654</v>
      </c>
      <c r="F1597" s="377" t="s">
        <v>2838</v>
      </c>
      <c r="G1597" s="376" t="s">
        <v>1982</v>
      </c>
      <c r="H1597" s="376" t="s">
        <v>1953</v>
      </c>
      <c r="I1597" s="375">
        <v>50</v>
      </c>
      <c r="J1597" s="373"/>
      <c r="K1597" s="374"/>
      <c r="L1597" s="372">
        <v>0.25</v>
      </c>
      <c r="M1597" s="201">
        <v>245.1364690240471</v>
      </c>
      <c r="N1597" s="201">
        <v>415.3475529888272</v>
      </c>
      <c r="O1597" s="201">
        <v>41.094000000000001</v>
      </c>
      <c r="P1597" s="372">
        <v>41.094000000000001</v>
      </c>
      <c r="Q1597" s="373">
        <v>415.3475529888272</v>
      </c>
      <c r="R1597" s="373">
        <v>245.2614690240471</v>
      </c>
      <c r="S1597" s="372">
        <v>265.39168518600491</v>
      </c>
      <c r="T1597" s="372">
        <v>265.51668518600491</v>
      </c>
      <c r="U1597" s="372"/>
      <c r="V1597" s="170">
        <v>196.91305531960506</v>
      </c>
    </row>
    <row r="1598" spans="1:22" x14ac:dyDescent="0.25">
      <c r="A1598">
        <v>0</v>
      </c>
      <c r="B1598" s="379"/>
      <c r="C1598" s="379"/>
      <c r="D1598" s="379"/>
      <c r="E1598" s="386"/>
      <c r="F1598" s="377" t="s">
        <v>619</v>
      </c>
      <c r="G1598" s="376"/>
      <c r="H1598" s="376"/>
      <c r="I1598" s="375"/>
      <c r="J1598" s="373"/>
      <c r="K1598" s="374"/>
      <c r="L1598" s="372">
        <v>0.55000000000000004</v>
      </c>
      <c r="M1598" s="201">
        <v>245.53646902404711</v>
      </c>
      <c r="N1598" s="201">
        <v>415.3475529888272</v>
      </c>
      <c r="O1598" s="201">
        <v>41.094000000000001</v>
      </c>
      <c r="P1598" s="372">
        <v>41.094000000000001</v>
      </c>
      <c r="Q1598" s="373">
        <v>415.3475529888272</v>
      </c>
      <c r="R1598" s="373">
        <v>245.81146902404711</v>
      </c>
      <c r="S1598" s="372">
        <v>265.79168518600494</v>
      </c>
      <c r="T1598" s="372">
        <v>266.06668518600492</v>
      </c>
      <c r="U1598" s="372"/>
      <c r="V1598" s="170">
        <v>197.3130553196051</v>
      </c>
    </row>
    <row r="1599" spans="1:22" x14ac:dyDescent="0.25">
      <c r="A1599">
        <v>0</v>
      </c>
      <c r="B1599" s="379" t="s">
        <v>2824</v>
      </c>
      <c r="C1599" s="379" t="s">
        <v>2315</v>
      </c>
      <c r="D1599" s="379" t="s">
        <v>1961</v>
      </c>
      <c r="E1599" s="386">
        <v>2662</v>
      </c>
      <c r="F1599" s="377" t="s">
        <v>2837</v>
      </c>
      <c r="G1599" s="376" t="s">
        <v>1984</v>
      </c>
      <c r="H1599" s="376" t="s">
        <v>1958</v>
      </c>
      <c r="I1599" s="375">
        <v>50</v>
      </c>
      <c r="J1599" s="373"/>
      <c r="K1599" s="374"/>
      <c r="L1599" s="372">
        <v>0.2</v>
      </c>
      <c r="M1599" s="201">
        <v>245.91146902404711</v>
      </c>
      <c r="N1599" s="201">
        <v>415.3475529888272</v>
      </c>
      <c r="O1599" s="201">
        <v>41.094000000000001</v>
      </c>
      <c r="P1599" s="372">
        <v>41.094000000000001</v>
      </c>
      <c r="Q1599" s="373">
        <v>415.3475529888272</v>
      </c>
      <c r="R1599" s="373">
        <v>246.0114690240471</v>
      </c>
      <c r="S1599" s="372">
        <v>266.16668518600488</v>
      </c>
      <c r="T1599" s="372">
        <v>266.26668518600491</v>
      </c>
      <c r="U1599" s="372"/>
      <c r="V1599" s="170">
        <v>197.68805531960504</v>
      </c>
    </row>
    <row r="1600" spans="1:22" x14ac:dyDescent="0.25">
      <c r="A1600">
        <v>0</v>
      </c>
      <c r="B1600" s="379"/>
      <c r="C1600" s="379"/>
      <c r="D1600" s="379"/>
      <c r="E1600" s="386"/>
      <c r="F1600" s="377" t="s">
        <v>619</v>
      </c>
      <c r="G1600" s="376"/>
      <c r="H1600" s="376"/>
      <c r="I1600" s="375"/>
      <c r="J1600" s="381">
        <v>2.7759528791193588E-6</v>
      </c>
      <c r="K1600" s="374">
        <v>5.4921200000000003E-2</v>
      </c>
      <c r="L1600" s="241">
        <v>0.12392120000000001</v>
      </c>
      <c r="M1600" s="201">
        <v>246.07342962404709</v>
      </c>
      <c r="N1600" s="201">
        <v>415.3475529888272</v>
      </c>
      <c r="O1600" s="201">
        <v>41.094000000000001</v>
      </c>
      <c r="P1600" s="372">
        <v>41.094000000000001</v>
      </c>
      <c r="Q1600" s="373">
        <v>415.3475529888272</v>
      </c>
      <c r="R1600" s="373">
        <v>246.13539022404711</v>
      </c>
      <c r="S1600" s="372">
        <v>266.32864578600487</v>
      </c>
      <c r="T1600" s="372">
        <v>266.39060638600489</v>
      </c>
      <c r="U1600" s="372"/>
      <c r="V1600" s="170">
        <v>197.85001591960503</v>
      </c>
    </row>
    <row r="1601" spans="1:22" x14ac:dyDescent="0.25">
      <c r="A1601">
        <v>0</v>
      </c>
      <c r="B1601" s="379" t="s">
        <v>2824</v>
      </c>
      <c r="C1601" s="379" t="s">
        <v>2315</v>
      </c>
      <c r="D1601" s="379" t="s">
        <v>111</v>
      </c>
      <c r="E1601" s="386">
        <v>2665</v>
      </c>
      <c r="F1601" s="377" t="s">
        <v>1148</v>
      </c>
      <c r="G1601" s="376" t="s">
        <v>1974</v>
      </c>
      <c r="H1601" s="376" t="s">
        <v>1951</v>
      </c>
      <c r="I1601" s="375">
        <v>47.5</v>
      </c>
      <c r="J1601" s="216">
        <v>246.20389299999999</v>
      </c>
      <c r="K1601" s="383">
        <v>246.20389022404711</v>
      </c>
      <c r="L1601" s="373">
        <v>0.13700000000000001</v>
      </c>
      <c r="M1601" s="201">
        <v>246.20389022404711</v>
      </c>
      <c r="N1601" s="201">
        <v>415.3475529888272</v>
      </c>
      <c r="O1601" s="201">
        <v>41.094000000000001</v>
      </c>
      <c r="P1601" s="372">
        <v>41.094000000000001</v>
      </c>
      <c r="Q1601" s="373">
        <v>415.3475529888272</v>
      </c>
      <c r="R1601" s="373">
        <v>246.27239022404711</v>
      </c>
      <c r="S1601" s="372">
        <v>266.45910638600492</v>
      </c>
      <c r="T1601" s="372">
        <v>266.52760638600489</v>
      </c>
      <c r="U1601" s="372"/>
      <c r="V1601" s="170">
        <v>197.98047651960508</v>
      </c>
    </row>
    <row r="1602" spans="1:22" x14ac:dyDescent="0.25">
      <c r="A1602">
        <v>0</v>
      </c>
      <c r="B1602" s="379"/>
      <c r="C1602" s="379"/>
      <c r="D1602" s="379"/>
      <c r="E1602" s="386"/>
      <c r="F1602" s="377" t="s">
        <v>619</v>
      </c>
      <c r="G1602" s="376"/>
      <c r="H1602" s="376"/>
      <c r="I1602" s="375"/>
      <c r="J1602" s="373"/>
      <c r="K1602" s="374"/>
      <c r="L1602" s="241">
        <v>-1.0921200000000006E-2</v>
      </c>
      <c r="M1602" s="201">
        <v>246.26692962404712</v>
      </c>
      <c r="N1602" s="201">
        <v>415.3475529888272</v>
      </c>
      <c r="O1602" s="201">
        <v>41.094000000000001</v>
      </c>
      <c r="P1602" s="372">
        <v>41.094000000000001</v>
      </c>
      <c r="Q1602" s="373">
        <v>415.3475529888272</v>
      </c>
      <c r="R1602" s="373">
        <v>246.2614690240471</v>
      </c>
      <c r="S1602" s="372">
        <v>266.5221457860049</v>
      </c>
      <c r="T1602" s="372">
        <v>266.51668518600491</v>
      </c>
      <c r="U1602" s="372"/>
      <c r="V1602" s="170">
        <v>198.04351591960506</v>
      </c>
    </row>
    <row r="1603" spans="1:22" x14ac:dyDescent="0.25">
      <c r="A1603">
        <v>0</v>
      </c>
      <c r="B1603" s="379" t="s">
        <v>2824</v>
      </c>
      <c r="C1603" s="379" t="s">
        <v>2315</v>
      </c>
      <c r="D1603" s="379" t="s">
        <v>1947</v>
      </c>
      <c r="E1603" s="386">
        <v>2666</v>
      </c>
      <c r="F1603" s="377" t="s">
        <v>2836</v>
      </c>
      <c r="G1603" s="376" t="s">
        <v>1982</v>
      </c>
      <c r="H1603" s="376" t="s">
        <v>1944</v>
      </c>
      <c r="I1603" s="375">
        <v>50</v>
      </c>
      <c r="J1603" s="373"/>
      <c r="K1603" s="374"/>
      <c r="L1603" s="372">
        <v>0.25</v>
      </c>
      <c r="M1603" s="201">
        <v>246.3864690240471</v>
      </c>
      <c r="N1603" s="201">
        <v>415.3475529888272</v>
      </c>
      <c r="O1603" s="201">
        <v>41.094000000000001</v>
      </c>
      <c r="P1603" s="372">
        <v>41.094000000000001</v>
      </c>
      <c r="Q1603" s="373">
        <v>415.3475529888272</v>
      </c>
      <c r="R1603" s="373">
        <v>246.5114690240471</v>
      </c>
      <c r="S1603" s="372">
        <v>266.64168518600491</v>
      </c>
      <c r="T1603" s="372">
        <v>266.76668518600491</v>
      </c>
      <c r="U1603" s="372"/>
      <c r="V1603" s="170">
        <v>198.16305531960506</v>
      </c>
    </row>
    <row r="1604" spans="1:22" x14ac:dyDescent="0.25">
      <c r="A1604">
        <v>0</v>
      </c>
      <c r="B1604" s="379"/>
      <c r="C1604" s="379"/>
      <c r="D1604" s="379"/>
      <c r="E1604" s="386"/>
      <c r="F1604" s="377"/>
      <c r="G1604" s="376"/>
      <c r="H1604" s="376"/>
      <c r="I1604" s="375"/>
      <c r="J1604" s="373"/>
      <c r="K1604" s="374"/>
      <c r="L1604" s="216">
        <v>0.49027400000000004</v>
      </c>
      <c r="M1604" s="201">
        <v>246.7566060240471</v>
      </c>
      <c r="N1604" s="201">
        <v>415.3475529888272</v>
      </c>
      <c r="O1604" s="201">
        <v>41.094000000000001</v>
      </c>
      <c r="P1604" s="372">
        <v>41.094000000000001</v>
      </c>
      <c r="Q1604" s="373">
        <v>415.3475529888272</v>
      </c>
      <c r="R1604" s="373">
        <v>247.0017430240471</v>
      </c>
      <c r="S1604" s="372">
        <v>267.01182218600491</v>
      </c>
      <c r="T1604" s="372">
        <v>267.25695918600491</v>
      </c>
      <c r="U1604" s="387" t="s">
        <v>2365</v>
      </c>
      <c r="V1604" s="170">
        <v>198.53319231960506</v>
      </c>
    </row>
    <row r="1605" spans="1:22" x14ac:dyDescent="0.25">
      <c r="A1605">
        <v>0</v>
      </c>
      <c r="B1605" s="377" t="s">
        <v>2824</v>
      </c>
      <c r="C1605" s="377" t="s">
        <v>2315</v>
      </c>
      <c r="D1605" s="377" t="s">
        <v>2304</v>
      </c>
      <c r="E1605" s="378">
        <v>2673</v>
      </c>
      <c r="F1605" s="377" t="s">
        <v>2835</v>
      </c>
      <c r="G1605" s="376" t="s">
        <v>2302</v>
      </c>
      <c r="H1605" s="376" t="s">
        <v>2301</v>
      </c>
      <c r="I1605" s="375" t="s">
        <v>2300</v>
      </c>
      <c r="J1605" s="381">
        <v>2.975952895667433E-6</v>
      </c>
      <c r="K1605" s="374">
        <v>-3.4726E-2</v>
      </c>
      <c r="L1605" s="373">
        <v>0</v>
      </c>
      <c r="M1605" s="201">
        <v>247.0017430240471</v>
      </c>
      <c r="N1605" s="201">
        <v>415.3475529888272</v>
      </c>
      <c r="O1605" s="201">
        <v>41.094000000000001</v>
      </c>
      <c r="P1605" s="372">
        <v>41.094000000000001</v>
      </c>
      <c r="Q1605" s="373">
        <v>415.3475529888272</v>
      </c>
      <c r="R1605" s="373">
        <v>247.0017430240471</v>
      </c>
      <c r="S1605" s="372">
        <v>267.25695918600491</v>
      </c>
      <c r="T1605" s="372">
        <v>267.25695918600491</v>
      </c>
      <c r="U1605" s="372"/>
      <c r="V1605" s="170">
        <v>198.77832931960506</v>
      </c>
    </row>
    <row r="1606" spans="1:22" x14ac:dyDescent="0.25">
      <c r="A1606">
        <v>0</v>
      </c>
      <c r="B1606" s="377" t="s">
        <v>2824</v>
      </c>
      <c r="C1606" s="377" t="s">
        <v>2315</v>
      </c>
      <c r="D1606" s="377" t="s">
        <v>1990</v>
      </c>
      <c r="E1606" s="378">
        <v>2673</v>
      </c>
      <c r="F1606" s="377" t="s">
        <v>2834</v>
      </c>
      <c r="G1606" s="376" t="s">
        <v>1988</v>
      </c>
      <c r="H1606" s="376" t="s">
        <v>1987</v>
      </c>
      <c r="I1606" s="375"/>
      <c r="J1606" s="373">
        <v>247.001746</v>
      </c>
      <c r="K1606" s="383">
        <v>247.0017430240471</v>
      </c>
      <c r="L1606" s="373">
        <v>0</v>
      </c>
      <c r="M1606" s="201">
        <v>247.0017430240471</v>
      </c>
      <c r="N1606" s="201">
        <v>415.3475529888272</v>
      </c>
      <c r="O1606" s="201">
        <v>41.094000000000001</v>
      </c>
      <c r="P1606" s="372">
        <v>41.094000000000001</v>
      </c>
      <c r="Q1606" s="373">
        <v>415.3475529888272</v>
      </c>
      <c r="R1606" s="373">
        <v>247.0017430240471</v>
      </c>
      <c r="S1606" s="372">
        <v>267.25695918600491</v>
      </c>
      <c r="T1606" s="372">
        <v>267.25695918600491</v>
      </c>
      <c r="U1606" s="372"/>
      <c r="V1606" s="170">
        <v>198.77832931960506</v>
      </c>
    </row>
    <row r="1607" spans="1:22" x14ac:dyDescent="0.25">
      <c r="A1607">
        <v>0</v>
      </c>
      <c r="B1607" s="371"/>
      <c r="C1607" s="371"/>
      <c r="D1607" s="371"/>
      <c r="E1607" s="385"/>
      <c r="F1607" s="371"/>
      <c r="G1607" s="391"/>
      <c r="H1607" s="391"/>
      <c r="I1607" s="375"/>
      <c r="J1607" s="381">
        <v>2.975952895667433E-6</v>
      </c>
      <c r="K1607" s="374"/>
      <c r="L1607" s="216">
        <v>0.14618600000000001</v>
      </c>
      <c r="M1607" s="201">
        <v>247.0748360240471</v>
      </c>
      <c r="N1607" s="201">
        <v>415.3475529888272</v>
      </c>
      <c r="O1607" s="201">
        <v>41.094000000000001</v>
      </c>
      <c r="P1607" s="372">
        <v>41.094000000000001</v>
      </c>
      <c r="Q1607" s="373">
        <v>415.3475529888272</v>
      </c>
      <c r="R1607" s="373">
        <v>247.1479290240471</v>
      </c>
      <c r="S1607" s="372">
        <v>267.33005218600493</v>
      </c>
      <c r="T1607" s="372">
        <v>267.40314518600491</v>
      </c>
      <c r="U1607" s="387" t="s">
        <v>2365</v>
      </c>
      <c r="V1607" s="170">
        <v>198.85142231960509</v>
      </c>
    </row>
    <row r="1608" spans="1:22" x14ac:dyDescent="0.25">
      <c r="A1608">
        <v>0</v>
      </c>
      <c r="B1608" s="377" t="s">
        <v>2824</v>
      </c>
      <c r="C1608" s="377" t="s">
        <v>2315</v>
      </c>
      <c r="D1608" s="377" t="s">
        <v>474</v>
      </c>
      <c r="E1608" s="378">
        <v>2675</v>
      </c>
      <c r="F1608" s="377" t="s">
        <v>2833</v>
      </c>
      <c r="G1608" s="376" t="s">
        <v>2832</v>
      </c>
      <c r="H1608" s="376" t="s">
        <v>1975</v>
      </c>
      <c r="I1608" s="375"/>
      <c r="J1608" s="373">
        <v>247.24793199999999</v>
      </c>
      <c r="K1608" s="383">
        <v>247.2479290240471</v>
      </c>
      <c r="L1608" s="373">
        <v>0.2</v>
      </c>
      <c r="M1608" s="201">
        <v>247.2479290240471</v>
      </c>
      <c r="N1608" s="201">
        <v>415.3475529888272</v>
      </c>
      <c r="O1608" s="201">
        <v>41.094000000000001</v>
      </c>
      <c r="P1608" s="372">
        <v>41.094000000000001</v>
      </c>
      <c r="Q1608" s="373">
        <v>415.3475529888272</v>
      </c>
      <c r="R1608" s="373">
        <v>247.34792902404709</v>
      </c>
      <c r="S1608" s="372">
        <v>267.50314518600487</v>
      </c>
      <c r="T1608" s="372">
        <v>267.60314518600489</v>
      </c>
      <c r="U1608" s="372"/>
      <c r="V1608" s="170">
        <v>199.02451531960503</v>
      </c>
    </row>
    <row r="1609" spans="1:22" x14ac:dyDescent="0.25">
      <c r="A1609">
        <v>0</v>
      </c>
      <c r="B1609" s="379"/>
      <c r="C1609" s="379"/>
      <c r="D1609" s="379"/>
      <c r="E1609" s="386"/>
      <c r="F1609" s="377"/>
      <c r="G1609" s="376"/>
      <c r="H1609" s="376"/>
      <c r="I1609" s="390"/>
      <c r="J1609" s="373"/>
      <c r="K1609" s="374"/>
      <c r="L1609" s="216">
        <v>0.21354000000000001</v>
      </c>
      <c r="M1609" s="201">
        <v>247.4546990240471</v>
      </c>
      <c r="N1609" s="201">
        <v>415.3475529888272</v>
      </c>
      <c r="O1609" s="201">
        <v>41.094000000000001</v>
      </c>
      <c r="P1609" s="372">
        <v>41.094000000000001</v>
      </c>
      <c r="Q1609" s="373">
        <v>415.3475529888272</v>
      </c>
      <c r="R1609" s="373">
        <v>247.56146902404708</v>
      </c>
      <c r="S1609" s="372">
        <v>267.70991518600493</v>
      </c>
      <c r="T1609" s="372">
        <v>267.81668518600492</v>
      </c>
      <c r="U1609" s="387" t="s">
        <v>2365</v>
      </c>
      <c r="V1609" s="170">
        <v>199.23128531960509</v>
      </c>
    </row>
    <row r="1610" spans="1:22" x14ac:dyDescent="0.25">
      <c r="A1610">
        <v>0</v>
      </c>
      <c r="B1610" s="379" t="s">
        <v>2824</v>
      </c>
      <c r="C1610" s="379" t="s">
        <v>2315</v>
      </c>
      <c r="D1610" s="379" t="s">
        <v>1947</v>
      </c>
      <c r="E1610" s="386">
        <v>2679</v>
      </c>
      <c r="F1610" s="377" t="s">
        <v>2831</v>
      </c>
      <c r="G1610" s="376" t="s">
        <v>1982</v>
      </c>
      <c r="H1610" s="376" t="s">
        <v>1944</v>
      </c>
      <c r="I1610" s="375">
        <v>50</v>
      </c>
      <c r="J1610" s="373"/>
      <c r="K1610" s="374"/>
      <c r="L1610" s="373">
        <v>0.25</v>
      </c>
      <c r="M1610" s="201">
        <v>247.68646902404708</v>
      </c>
      <c r="N1610" s="201">
        <v>415.3475529888272</v>
      </c>
      <c r="O1610" s="201">
        <v>41.094000000000001</v>
      </c>
      <c r="P1610" s="372">
        <v>41.094000000000001</v>
      </c>
      <c r="Q1610" s="373">
        <v>415.3475529888272</v>
      </c>
      <c r="R1610" s="373">
        <v>247.81146902404708</v>
      </c>
      <c r="S1610" s="372">
        <v>267.94168518600492</v>
      </c>
      <c r="T1610" s="372">
        <v>268.06668518600492</v>
      </c>
      <c r="U1610" s="372"/>
      <c r="V1610" s="170">
        <v>199.46305531960508</v>
      </c>
    </row>
    <row r="1611" spans="1:22" x14ac:dyDescent="0.25">
      <c r="A1611">
        <v>0</v>
      </c>
      <c r="B1611" s="379"/>
      <c r="C1611" s="379"/>
      <c r="D1611" s="379"/>
      <c r="E1611" s="386"/>
      <c r="F1611" s="377"/>
      <c r="G1611" s="376"/>
      <c r="H1611" s="376"/>
      <c r="I1611" s="375"/>
      <c r="J1611" s="373"/>
      <c r="K1611" s="374"/>
      <c r="L1611" s="372">
        <v>0.34949999999999998</v>
      </c>
      <c r="M1611" s="201">
        <v>247.9862190240471</v>
      </c>
      <c r="N1611" s="201">
        <v>415.3475529888272</v>
      </c>
      <c r="O1611" s="201">
        <v>41.094000000000001</v>
      </c>
      <c r="P1611" s="372">
        <v>41.094000000000001</v>
      </c>
      <c r="Q1611" s="373">
        <v>415.3475529888272</v>
      </c>
      <c r="R1611" s="373">
        <v>248.16096902404709</v>
      </c>
      <c r="S1611" s="372">
        <v>268.24143518600488</v>
      </c>
      <c r="T1611" s="372">
        <v>268.4161851860049</v>
      </c>
      <c r="U1611" s="372"/>
      <c r="V1611" s="170">
        <v>199.76280531960504</v>
      </c>
    </row>
    <row r="1612" spans="1:22" x14ac:dyDescent="0.25">
      <c r="A1612">
        <v>0</v>
      </c>
      <c r="B1612" s="377"/>
      <c r="C1612" s="377"/>
      <c r="D1612" s="377"/>
      <c r="E1612" s="378"/>
      <c r="F1612" s="377"/>
      <c r="G1612" s="376"/>
      <c r="H1612" s="376"/>
      <c r="I1612" s="375"/>
      <c r="J1612" s="373"/>
      <c r="K1612" s="374"/>
      <c r="L1612" s="373">
        <v>0</v>
      </c>
      <c r="M1612" s="201">
        <v>248.16096902404709</v>
      </c>
      <c r="N1612" s="201">
        <v>415.3475529888272</v>
      </c>
      <c r="O1612" s="201">
        <v>41.094000000000001</v>
      </c>
      <c r="P1612" s="372">
        <v>41.094000000000001</v>
      </c>
      <c r="Q1612" s="373">
        <v>415.3475529888272</v>
      </c>
      <c r="R1612" s="373">
        <v>248.16096902404709</v>
      </c>
      <c r="S1612" s="372">
        <v>268.4161851860049</v>
      </c>
      <c r="T1612" s="372">
        <v>268.4161851860049</v>
      </c>
      <c r="U1612" s="381"/>
      <c r="V1612" s="170">
        <v>199.93755531960505</v>
      </c>
    </row>
    <row r="1613" spans="1:22" x14ac:dyDescent="0.25">
      <c r="A1613">
        <v>0</v>
      </c>
      <c r="B1613" s="377"/>
      <c r="C1613" s="377"/>
      <c r="D1613" s="377"/>
      <c r="E1613" s="378"/>
      <c r="F1613" s="377" t="s">
        <v>619</v>
      </c>
      <c r="G1613" s="376"/>
      <c r="H1613" s="376"/>
      <c r="I1613" s="375"/>
      <c r="J1613" s="381">
        <v>2.9759529240891425E-6</v>
      </c>
      <c r="K1613" s="374">
        <v>-5.8407000000000001E-2</v>
      </c>
      <c r="L1613" s="216">
        <v>0.29109299999999999</v>
      </c>
      <c r="M1613" s="201">
        <v>248.30651552404709</v>
      </c>
      <c r="N1613" s="201">
        <v>415.3475529888272</v>
      </c>
      <c r="O1613" s="201">
        <v>41.094000000000001</v>
      </c>
      <c r="P1613" s="372">
        <v>41.094000000000001</v>
      </c>
      <c r="Q1613" s="373">
        <v>415.3475529888272</v>
      </c>
      <c r="R1613" s="373">
        <v>248.45206202404708</v>
      </c>
      <c r="S1613" s="372">
        <v>268.56173168600486</v>
      </c>
      <c r="T1613" s="372">
        <v>268.70727818600488</v>
      </c>
      <c r="U1613" s="387" t="s">
        <v>2365</v>
      </c>
      <c r="V1613" s="170">
        <v>200.08310181960502</v>
      </c>
    </row>
    <row r="1614" spans="1:22" x14ac:dyDescent="0.25">
      <c r="A1614">
        <v>0</v>
      </c>
      <c r="B1614" s="377" t="s">
        <v>2824</v>
      </c>
      <c r="C1614" s="377" t="s">
        <v>2315</v>
      </c>
      <c r="D1614" s="377" t="s">
        <v>1961</v>
      </c>
      <c r="E1614" s="378">
        <v>2688</v>
      </c>
      <c r="F1614" s="377" t="s">
        <v>2830</v>
      </c>
      <c r="G1614" s="376" t="s">
        <v>1984</v>
      </c>
      <c r="H1614" s="376" t="s">
        <v>1958</v>
      </c>
      <c r="I1614" s="375">
        <v>50</v>
      </c>
      <c r="J1614" s="373">
        <v>248.552065</v>
      </c>
      <c r="K1614" s="383">
        <v>248.55206202404707</v>
      </c>
      <c r="L1614" s="373">
        <v>0.2</v>
      </c>
      <c r="M1614" s="201">
        <v>248.55206202404707</v>
      </c>
      <c r="N1614" s="201">
        <v>415.3475529888272</v>
      </c>
      <c r="O1614" s="201">
        <v>41.094000000000001</v>
      </c>
      <c r="P1614" s="372">
        <v>41.094000000000001</v>
      </c>
      <c r="Q1614" s="373">
        <v>415.3475529888272</v>
      </c>
      <c r="R1614" s="373">
        <v>248.65206202404707</v>
      </c>
      <c r="S1614" s="372">
        <v>268.80727818600485</v>
      </c>
      <c r="T1614" s="372">
        <v>268.90727818600487</v>
      </c>
      <c r="U1614" s="372"/>
      <c r="V1614" s="170">
        <v>200.32864831960501</v>
      </c>
    </row>
    <row r="1615" spans="1:22" x14ac:dyDescent="0.25">
      <c r="A1615">
        <v>0</v>
      </c>
      <c r="B1615" s="379"/>
      <c r="C1615" s="379"/>
      <c r="D1615" s="379"/>
      <c r="E1615" s="386"/>
      <c r="F1615" s="377" t="s">
        <v>619</v>
      </c>
      <c r="G1615" s="376"/>
      <c r="H1615" s="376"/>
      <c r="I1615" s="375"/>
      <c r="J1615" s="381">
        <v>2.9759529240891425E-6</v>
      </c>
      <c r="K1615" s="374">
        <v>-0.13855999999999999</v>
      </c>
      <c r="L1615" s="241">
        <v>-1.1152999999999996E-2</v>
      </c>
      <c r="M1615" s="201">
        <v>248.64648552404708</v>
      </c>
      <c r="N1615" s="201">
        <v>415.3475529888272</v>
      </c>
      <c r="O1615" s="201">
        <v>41.094000000000001</v>
      </c>
      <c r="P1615" s="372">
        <v>41.094000000000001</v>
      </c>
      <c r="Q1615" s="373">
        <v>415.3475529888272</v>
      </c>
      <c r="R1615" s="373">
        <v>248.64090902404706</v>
      </c>
      <c r="S1615" s="372">
        <v>268.90170168600491</v>
      </c>
      <c r="T1615" s="372">
        <v>268.89612518600489</v>
      </c>
      <c r="U1615" s="387" t="s">
        <v>2365</v>
      </c>
      <c r="V1615" s="170">
        <v>200.42307181960507</v>
      </c>
    </row>
    <row r="1616" spans="1:22" x14ac:dyDescent="0.25">
      <c r="A1616">
        <v>0</v>
      </c>
      <c r="B1616" s="379" t="s">
        <v>2824</v>
      </c>
      <c r="C1616" s="379" t="s">
        <v>2315</v>
      </c>
      <c r="D1616" s="379" t="s">
        <v>111</v>
      </c>
      <c r="E1616" s="386">
        <v>2690</v>
      </c>
      <c r="F1616" s="377" t="s">
        <v>1149</v>
      </c>
      <c r="G1616" s="376" t="s">
        <v>1974</v>
      </c>
      <c r="H1616" s="376" t="s">
        <v>1951</v>
      </c>
      <c r="I1616" s="375">
        <v>47.5</v>
      </c>
      <c r="J1616" s="216">
        <v>248.70941199999999</v>
      </c>
      <c r="K1616" s="383">
        <v>248.70940902404706</v>
      </c>
      <c r="L1616" s="373">
        <v>0.13700000000000001</v>
      </c>
      <c r="M1616" s="201">
        <v>248.70940902404706</v>
      </c>
      <c r="N1616" s="201">
        <v>415.3475529888272</v>
      </c>
      <c r="O1616" s="201">
        <v>41.094000000000001</v>
      </c>
      <c r="P1616" s="372">
        <v>41.094000000000001</v>
      </c>
      <c r="Q1616" s="373">
        <v>415.3475529888272</v>
      </c>
      <c r="R1616" s="373">
        <v>248.77790902404706</v>
      </c>
      <c r="S1616" s="372">
        <v>268.96462518600492</v>
      </c>
      <c r="T1616" s="372">
        <v>269.0331251860049</v>
      </c>
      <c r="U1616" s="372"/>
      <c r="V1616" s="170">
        <v>200.48599531960508</v>
      </c>
    </row>
    <row r="1617" spans="1:22" x14ac:dyDescent="0.25">
      <c r="A1617">
        <v>0</v>
      </c>
      <c r="B1617" s="379"/>
      <c r="C1617" s="379"/>
      <c r="D1617" s="379"/>
      <c r="E1617" s="386"/>
      <c r="F1617" s="377" t="s">
        <v>619</v>
      </c>
      <c r="G1617" s="376"/>
      <c r="H1617" s="376"/>
      <c r="I1617" s="375"/>
      <c r="J1617" s="373"/>
      <c r="K1617" s="374"/>
      <c r="L1617" s="241">
        <v>0.18256</v>
      </c>
      <c r="M1617" s="201">
        <v>248.86918902404705</v>
      </c>
      <c r="N1617" s="201">
        <v>415.3475529888272</v>
      </c>
      <c r="O1617" s="201">
        <v>41.094000000000001</v>
      </c>
      <c r="P1617" s="372">
        <v>41.094000000000001</v>
      </c>
      <c r="Q1617" s="373">
        <v>415.3475529888272</v>
      </c>
      <c r="R1617" s="373">
        <v>248.96046902404706</v>
      </c>
      <c r="S1617" s="372">
        <v>269.12440518600494</v>
      </c>
      <c r="T1617" s="372">
        <v>269.21568518600492</v>
      </c>
      <c r="U1617" s="387" t="s">
        <v>2365</v>
      </c>
      <c r="V1617" s="170">
        <v>200.64577531960509</v>
      </c>
    </row>
    <row r="1618" spans="1:22" x14ac:dyDescent="0.25">
      <c r="A1618">
        <v>0</v>
      </c>
      <c r="B1618" s="379" t="s">
        <v>2824</v>
      </c>
      <c r="C1618" s="379" t="s">
        <v>2315</v>
      </c>
      <c r="D1618" s="379" t="s">
        <v>1956</v>
      </c>
      <c r="E1618" s="386">
        <v>2693</v>
      </c>
      <c r="F1618" s="377" t="s">
        <v>2829</v>
      </c>
      <c r="G1618" s="376" t="s">
        <v>1982</v>
      </c>
      <c r="H1618" s="376" t="s">
        <v>1953</v>
      </c>
      <c r="I1618" s="375">
        <v>50</v>
      </c>
      <c r="J1618" s="373"/>
      <c r="K1618" s="374"/>
      <c r="L1618" s="372">
        <v>0.25</v>
      </c>
      <c r="M1618" s="201">
        <v>249.08546902404706</v>
      </c>
      <c r="N1618" s="201">
        <v>415.3475529888272</v>
      </c>
      <c r="O1618" s="201">
        <v>41.094000000000001</v>
      </c>
      <c r="P1618" s="372">
        <v>41.094000000000001</v>
      </c>
      <c r="Q1618" s="373">
        <v>415.3475529888272</v>
      </c>
      <c r="R1618" s="373">
        <v>249.21046902404706</v>
      </c>
      <c r="S1618" s="372">
        <v>269.34068518600492</v>
      </c>
      <c r="T1618" s="372">
        <v>269.46568518600492</v>
      </c>
      <c r="U1618" s="372"/>
      <c r="V1618" s="170">
        <v>200.86205531960508</v>
      </c>
    </row>
    <row r="1619" spans="1:22" x14ac:dyDescent="0.25">
      <c r="A1619">
        <v>0</v>
      </c>
      <c r="B1619" s="379"/>
      <c r="C1619" s="379"/>
      <c r="D1619" s="379"/>
      <c r="E1619" s="386"/>
      <c r="F1619" s="377" t="s">
        <v>619</v>
      </c>
      <c r="G1619" s="376"/>
      <c r="H1619" s="376"/>
      <c r="I1619" s="375"/>
      <c r="J1619" s="373"/>
      <c r="K1619" s="374"/>
      <c r="L1619" s="372">
        <v>0.25</v>
      </c>
      <c r="M1619" s="201">
        <v>249.33546902404706</v>
      </c>
      <c r="N1619" s="201">
        <v>415.3475529888272</v>
      </c>
      <c r="O1619" s="201">
        <v>41.094000000000001</v>
      </c>
      <c r="P1619" s="372">
        <v>41.094000000000001</v>
      </c>
      <c r="Q1619" s="373">
        <v>415.3475529888272</v>
      </c>
      <c r="R1619" s="373">
        <v>249.46046902404706</v>
      </c>
      <c r="S1619" s="372">
        <v>269.59068518600492</v>
      </c>
      <c r="T1619" s="372">
        <v>269.71568518600492</v>
      </c>
      <c r="U1619" s="372"/>
      <c r="V1619" s="170">
        <v>201.11205531960508</v>
      </c>
    </row>
    <row r="1620" spans="1:22" x14ac:dyDescent="0.25">
      <c r="A1620">
        <v>0</v>
      </c>
      <c r="B1620" s="379" t="s">
        <v>2824</v>
      </c>
      <c r="C1620" s="379" t="s">
        <v>2315</v>
      </c>
      <c r="D1620" s="379" t="s">
        <v>1947</v>
      </c>
      <c r="E1620" s="386">
        <v>2698</v>
      </c>
      <c r="F1620" s="377" t="s">
        <v>2828</v>
      </c>
      <c r="G1620" s="376" t="s">
        <v>1982</v>
      </c>
      <c r="H1620" s="376" t="s">
        <v>1944</v>
      </c>
      <c r="I1620" s="375">
        <v>50</v>
      </c>
      <c r="J1620" s="373"/>
      <c r="K1620" s="374"/>
      <c r="L1620" s="372">
        <v>0.25</v>
      </c>
      <c r="M1620" s="201">
        <v>249.58546902404706</v>
      </c>
      <c r="N1620" s="201">
        <v>415.3475529888272</v>
      </c>
      <c r="O1620" s="201">
        <v>41.094000000000001</v>
      </c>
      <c r="P1620" s="372">
        <v>41.094000000000001</v>
      </c>
      <c r="Q1620" s="373">
        <v>415.3475529888272</v>
      </c>
      <c r="R1620" s="373">
        <v>249.71046902404706</v>
      </c>
      <c r="S1620" s="372">
        <v>269.84068518600492</v>
      </c>
      <c r="T1620" s="372">
        <v>269.96568518600492</v>
      </c>
      <c r="U1620" s="372"/>
      <c r="V1620" s="170">
        <v>201.36205531960508</v>
      </c>
    </row>
    <row r="1621" spans="1:22" x14ac:dyDescent="0.25">
      <c r="A1621">
        <v>0</v>
      </c>
      <c r="B1621" s="379"/>
      <c r="C1621" s="379"/>
      <c r="D1621" s="379"/>
      <c r="E1621" s="386"/>
      <c r="F1621" s="377" t="s">
        <v>619</v>
      </c>
      <c r="G1621" s="376"/>
      <c r="H1621" s="376"/>
      <c r="I1621" s="375"/>
      <c r="J1621" s="373"/>
      <c r="K1621" s="374"/>
      <c r="L1621" s="372">
        <v>0.12</v>
      </c>
      <c r="M1621" s="201">
        <v>249.77046902404706</v>
      </c>
      <c r="N1621" s="201">
        <v>415.3475529888272</v>
      </c>
      <c r="O1621" s="201">
        <v>41.094000000000001</v>
      </c>
      <c r="P1621" s="372">
        <v>41.094000000000001</v>
      </c>
      <c r="Q1621" s="373">
        <v>415.3475529888272</v>
      </c>
      <c r="R1621" s="373">
        <v>249.83046902404706</v>
      </c>
      <c r="S1621" s="372">
        <v>270.02568518600492</v>
      </c>
      <c r="T1621" s="372">
        <v>270.08568518600492</v>
      </c>
      <c r="U1621" s="372"/>
      <c r="V1621" s="170">
        <v>201.54705531960508</v>
      </c>
    </row>
    <row r="1622" spans="1:22" x14ac:dyDescent="0.25">
      <c r="A1622">
        <v>0</v>
      </c>
      <c r="B1622" s="379"/>
      <c r="C1622" s="379"/>
      <c r="D1622" s="377"/>
      <c r="E1622" s="378"/>
      <c r="F1622" s="377" t="s">
        <v>619</v>
      </c>
      <c r="G1622" s="376"/>
      <c r="H1622" s="376" t="s">
        <v>1962</v>
      </c>
      <c r="I1622" s="375">
        <v>40</v>
      </c>
      <c r="J1622" s="381">
        <v>-5.8788024047061072E-2</v>
      </c>
      <c r="K1622" s="374"/>
      <c r="L1622" s="373">
        <v>0.103502</v>
      </c>
      <c r="M1622" s="201">
        <v>249.88222002404706</v>
      </c>
      <c r="N1622" s="201">
        <v>415.3475529888272</v>
      </c>
      <c r="O1622" s="201">
        <v>41.094000000000001</v>
      </c>
      <c r="P1622" s="372">
        <v>41.094000000000001</v>
      </c>
      <c r="Q1622" s="373">
        <v>415.3475529888272</v>
      </c>
      <c r="R1622" s="373">
        <v>249.93397102404705</v>
      </c>
      <c r="S1622" s="372">
        <v>270.13743618600489</v>
      </c>
      <c r="T1622" s="372">
        <v>270.18918718600492</v>
      </c>
      <c r="U1622" s="381"/>
      <c r="V1622" s="170">
        <v>201.65880631960505</v>
      </c>
    </row>
    <row r="1623" spans="1:22" x14ac:dyDescent="0.25">
      <c r="A1623">
        <v>0</v>
      </c>
      <c r="B1623" s="379" t="s">
        <v>2824</v>
      </c>
      <c r="C1623" s="379" t="s">
        <v>2315</v>
      </c>
      <c r="D1623" s="377" t="s">
        <v>111</v>
      </c>
      <c r="E1623" s="378">
        <v>2702</v>
      </c>
      <c r="F1623" s="377" t="s">
        <v>1150</v>
      </c>
      <c r="G1623" s="376" t="s">
        <v>2169</v>
      </c>
      <c r="H1623" s="376" t="s">
        <v>1951</v>
      </c>
      <c r="I1623" s="382"/>
      <c r="J1623" s="216">
        <v>249.87518299999999</v>
      </c>
      <c r="K1623" s="383">
        <v>249.93397102404705</v>
      </c>
      <c r="L1623" s="373">
        <v>0</v>
      </c>
      <c r="M1623" s="201">
        <v>249.93397102404705</v>
      </c>
      <c r="N1623" s="201">
        <v>415.3475529888272</v>
      </c>
      <c r="O1623" s="201">
        <v>41.094000000000001</v>
      </c>
      <c r="P1623" s="372">
        <v>41.094000000000001</v>
      </c>
      <c r="Q1623" s="373">
        <v>415.3475529888272</v>
      </c>
      <c r="R1623" s="373">
        <v>249.93397102404705</v>
      </c>
      <c r="S1623" s="372">
        <v>270.18918718600492</v>
      </c>
      <c r="T1623" s="372">
        <v>270.18918718600492</v>
      </c>
      <c r="U1623" s="372"/>
      <c r="V1623" s="170">
        <v>201.71055731960507</v>
      </c>
    </row>
    <row r="1624" spans="1:22" x14ac:dyDescent="0.25">
      <c r="A1624">
        <v>0</v>
      </c>
      <c r="B1624" s="379"/>
      <c r="C1624" s="379"/>
      <c r="D1624" s="377"/>
      <c r="E1624" s="378"/>
      <c r="F1624" s="377" t="s">
        <v>619</v>
      </c>
      <c r="G1624" s="376"/>
      <c r="H1624" s="376" t="s">
        <v>1969</v>
      </c>
      <c r="I1624" s="382"/>
      <c r="J1624" s="374"/>
      <c r="K1624" s="374"/>
      <c r="L1624" s="373">
        <v>0.14528199999999999</v>
      </c>
      <c r="M1624" s="201">
        <v>250.00661202404706</v>
      </c>
      <c r="N1624" s="201">
        <v>415.3475529888272</v>
      </c>
      <c r="O1624" s="201">
        <v>41.094000000000001</v>
      </c>
      <c r="P1624" s="372">
        <v>41.094000000000001</v>
      </c>
      <c r="Q1624" s="373">
        <v>415.3475529888272</v>
      </c>
      <c r="R1624" s="373">
        <v>250.07925302404706</v>
      </c>
      <c r="S1624" s="372">
        <v>270.26182818600495</v>
      </c>
      <c r="T1624" s="372">
        <v>270.33446918600492</v>
      </c>
      <c r="U1624" s="372"/>
      <c r="V1624" s="170">
        <v>201.78319831960511</v>
      </c>
    </row>
    <row r="1625" spans="1:22" x14ac:dyDescent="0.25">
      <c r="A1625">
        <v>0</v>
      </c>
      <c r="B1625" s="371" t="s">
        <v>2824</v>
      </c>
      <c r="C1625" s="371" t="s">
        <v>2315</v>
      </c>
      <c r="D1625" s="371" t="s">
        <v>1973</v>
      </c>
      <c r="E1625" s="385">
        <v>2703</v>
      </c>
      <c r="F1625" s="371" t="s">
        <v>1223</v>
      </c>
      <c r="G1625" s="384" t="s">
        <v>2827</v>
      </c>
      <c r="H1625" s="384" t="s">
        <v>1970</v>
      </c>
      <c r="I1625" s="382" t="s">
        <v>2826</v>
      </c>
      <c r="J1625" s="229" t="s">
        <v>2825</v>
      </c>
      <c r="K1625" s="374"/>
      <c r="L1625" s="373">
        <v>0</v>
      </c>
      <c r="M1625" s="201">
        <v>250.07925302404706</v>
      </c>
      <c r="N1625" s="201">
        <v>415.3475529888272</v>
      </c>
      <c r="O1625" s="201">
        <v>41.094000000000001</v>
      </c>
      <c r="P1625" s="372">
        <v>41.094000000000001</v>
      </c>
      <c r="Q1625" s="373">
        <v>415.3475529888272</v>
      </c>
      <c r="R1625" s="373">
        <v>250.07925302404706</v>
      </c>
      <c r="S1625" s="372">
        <v>270.33446918600492</v>
      </c>
      <c r="T1625" s="372">
        <v>270.33446918600492</v>
      </c>
      <c r="U1625" s="372"/>
      <c r="V1625" s="170">
        <v>201.85583931960508</v>
      </c>
    </row>
    <row r="1626" spans="1:22" x14ac:dyDescent="0.25">
      <c r="A1626">
        <v>0</v>
      </c>
      <c r="B1626" s="379"/>
      <c r="C1626" s="379"/>
      <c r="D1626" s="377"/>
      <c r="E1626" s="378"/>
      <c r="F1626" s="377" t="s">
        <v>619</v>
      </c>
      <c r="G1626" s="376"/>
      <c r="H1626" s="376" t="s">
        <v>1969</v>
      </c>
      <c r="I1626" s="382"/>
      <c r="J1626" s="216">
        <v>250.020465</v>
      </c>
      <c r="K1626" s="383">
        <v>250.07925302404706</v>
      </c>
      <c r="L1626" s="373">
        <v>0</v>
      </c>
      <c r="M1626" s="201">
        <v>250.07925302404706</v>
      </c>
      <c r="N1626" s="201">
        <v>415.3475529888272</v>
      </c>
      <c r="O1626" s="201">
        <v>41.094000000000001</v>
      </c>
      <c r="P1626" s="372">
        <v>41.094000000000001</v>
      </c>
      <c r="Q1626" s="373">
        <v>415.3475529888272</v>
      </c>
      <c r="R1626" s="373">
        <v>250.07925302404706</v>
      </c>
      <c r="S1626" s="372">
        <v>270.33446918600492</v>
      </c>
      <c r="T1626" s="372">
        <v>270.33446918600492</v>
      </c>
      <c r="U1626" s="372"/>
      <c r="V1626" s="170">
        <v>201.85583931960508</v>
      </c>
    </row>
    <row r="1627" spans="1:22" x14ac:dyDescent="0.25">
      <c r="A1627">
        <v>0</v>
      </c>
      <c r="B1627" s="377" t="s">
        <v>2824</v>
      </c>
      <c r="C1627" s="377" t="s">
        <v>2315</v>
      </c>
      <c r="D1627" s="377" t="s">
        <v>1990</v>
      </c>
      <c r="E1627" s="378">
        <v>2703</v>
      </c>
      <c r="F1627" s="377" t="s">
        <v>2823</v>
      </c>
      <c r="G1627" s="376" t="s">
        <v>1988</v>
      </c>
      <c r="H1627" s="376" t="s">
        <v>1987</v>
      </c>
      <c r="I1627" s="382"/>
      <c r="J1627" s="381">
        <v>-5.8788024047061072E-2</v>
      </c>
      <c r="K1627" s="380">
        <v>250.07926599999999</v>
      </c>
      <c r="L1627" s="373">
        <v>0</v>
      </c>
      <c r="M1627" s="201">
        <v>250.07925302404706</v>
      </c>
      <c r="N1627" s="201">
        <v>415.3475529888272</v>
      </c>
      <c r="O1627" s="201">
        <v>41.094000000000001</v>
      </c>
      <c r="P1627" s="372">
        <v>41.094000000000001</v>
      </c>
      <c r="Q1627" s="373">
        <v>415.3475529888272</v>
      </c>
      <c r="R1627" s="373">
        <v>250.07925302404706</v>
      </c>
      <c r="S1627" s="373">
        <v>270.33446918600492</v>
      </c>
      <c r="T1627" s="373">
        <v>270.33446918600492</v>
      </c>
      <c r="U1627" s="373"/>
      <c r="V1627" s="222">
        <v>201.85583931960508</v>
      </c>
    </row>
    <row r="1628" spans="1:22" x14ac:dyDescent="0.25">
      <c r="A1628">
        <v>0</v>
      </c>
      <c r="B1628" s="377"/>
      <c r="C1628" s="377"/>
      <c r="D1628" s="377"/>
      <c r="E1628" s="378"/>
      <c r="F1628" s="377"/>
      <c r="G1628" s="376"/>
      <c r="H1628" s="376"/>
      <c r="I1628" s="375"/>
      <c r="J1628" s="373"/>
      <c r="K1628" s="374"/>
      <c r="L1628" s="373">
        <v>0</v>
      </c>
      <c r="M1628" s="201">
        <v>250.07925302404706</v>
      </c>
      <c r="N1628" s="201">
        <v>415.3475529888272</v>
      </c>
      <c r="O1628" s="201">
        <v>41.094000000000001</v>
      </c>
      <c r="P1628" s="372">
        <v>41.094000000000001</v>
      </c>
      <c r="Q1628" s="373">
        <v>415.3475529888272</v>
      </c>
      <c r="R1628" s="373">
        <v>250.07925302404706</v>
      </c>
      <c r="S1628" s="373">
        <v>270.33446918600492</v>
      </c>
      <c r="T1628" s="373">
        <v>270.33446918600492</v>
      </c>
      <c r="U1628" s="373"/>
      <c r="V1628" s="222">
        <v>201.85583931960508</v>
      </c>
    </row>
    <row r="1629" spans="1:22" x14ac:dyDescent="0.25">
      <c r="A1629">
        <v>0</v>
      </c>
      <c r="B1629" s="379"/>
      <c r="C1629" s="379"/>
      <c r="D1629" s="377"/>
      <c r="E1629" s="378"/>
      <c r="F1629" s="377" t="s">
        <v>619</v>
      </c>
      <c r="G1629" s="376"/>
      <c r="H1629" s="376" t="s">
        <v>1962</v>
      </c>
      <c r="I1629" s="375">
        <v>40</v>
      </c>
      <c r="J1629" s="373"/>
      <c r="K1629" s="374"/>
      <c r="L1629" s="373">
        <v>0.13121600000000003</v>
      </c>
      <c r="M1629" s="201">
        <v>250.14486102404706</v>
      </c>
      <c r="N1629" s="201">
        <v>415.3475529888272</v>
      </c>
      <c r="O1629" s="201">
        <v>41.094000000000001</v>
      </c>
      <c r="P1629" s="372">
        <v>41.094000000000001</v>
      </c>
      <c r="Q1629" s="373">
        <v>415.3475529888272</v>
      </c>
      <c r="R1629" s="373">
        <v>250.21046902404706</v>
      </c>
      <c r="S1629" s="372">
        <v>270.40007718600492</v>
      </c>
      <c r="T1629" s="372">
        <v>270.46568518600492</v>
      </c>
      <c r="U1629" s="371" t="s">
        <v>2822</v>
      </c>
      <c r="V1629" s="170">
        <v>201.92144731960508</v>
      </c>
    </row>
    <row r="1630" spans="1:22" x14ac:dyDescent="0.25">
      <c r="A1630">
        <v>0</v>
      </c>
      <c r="B1630" s="251" t="s">
        <v>2821</v>
      </c>
      <c r="C1630" s="250"/>
      <c r="D1630" s="250"/>
      <c r="E1630" s="272"/>
      <c r="F1630" s="223"/>
      <c r="G1630" s="224"/>
      <c r="H1630" s="224"/>
      <c r="I1630" s="271"/>
      <c r="J1630" s="225"/>
      <c r="K1630" s="270"/>
      <c r="L1630" s="201">
        <v>-1.9999999999999999E-7</v>
      </c>
      <c r="M1630" s="201">
        <v>250.21046892404706</v>
      </c>
      <c r="N1630" s="201">
        <v>415.3475529888272</v>
      </c>
      <c r="O1630" s="201">
        <v>41.094000000000001</v>
      </c>
      <c r="P1630" s="225">
        <v>41.094000000000001</v>
      </c>
      <c r="Q1630" s="225">
        <v>415.3475529888272</v>
      </c>
      <c r="R1630" s="225">
        <v>250.21046882404707</v>
      </c>
      <c r="S1630" s="201">
        <v>270.46568508600495</v>
      </c>
      <c r="T1630" s="201">
        <v>270.46568498600493</v>
      </c>
      <c r="U1630" s="370"/>
      <c r="V1630" s="170">
        <v>201.98705521960511</v>
      </c>
    </row>
    <row r="1631" spans="1:22" x14ac:dyDescent="0.25">
      <c r="A1631">
        <v>0</v>
      </c>
      <c r="B1631" s="366" t="s">
        <v>2423</v>
      </c>
      <c r="C1631" s="366" t="s">
        <v>2820</v>
      </c>
      <c r="D1631" s="366" t="s">
        <v>1981</v>
      </c>
      <c r="E1631" s="365">
        <v>2705</v>
      </c>
      <c r="F1631" s="361" t="s">
        <v>2819</v>
      </c>
      <c r="G1631" s="364"/>
      <c r="H1631" s="364" t="s">
        <v>1978</v>
      </c>
      <c r="I1631" s="363">
        <v>40</v>
      </c>
      <c r="J1631" s="361"/>
      <c r="K1631" s="362"/>
      <c r="L1631" s="369">
        <v>5.7403999999999997E-2</v>
      </c>
      <c r="M1631" s="201">
        <v>250.23917082404705</v>
      </c>
      <c r="N1631" s="201">
        <v>415.3475529888272</v>
      </c>
      <c r="O1631" s="201">
        <v>41.094000000000001</v>
      </c>
      <c r="P1631" s="361">
        <v>41.094000000000001</v>
      </c>
      <c r="Q1631" s="361">
        <v>415.3475529888272</v>
      </c>
      <c r="R1631" s="361">
        <v>250.26787282404706</v>
      </c>
      <c r="S1631" s="361">
        <v>270.49438698600494</v>
      </c>
      <c r="T1631" s="361">
        <v>270.52308898600495</v>
      </c>
      <c r="U1631" s="361"/>
      <c r="V1631" s="170">
        <v>202.0157571196051</v>
      </c>
    </row>
    <row r="1632" spans="1:22" x14ac:dyDescent="0.25">
      <c r="A1632">
        <v>0</v>
      </c>
      <c r="B1632" s="366"/>
      <c r="C1632" s="366"/>
      <c r="D1632" s="366"/>
      <c r="E1632" s="365"/>
      <c r="F1632" s="366" t="s">
        <v>619</v>
      </c>
      <c r="G1632" s="368"/>
      <c r="H1632" s="368" t="s">
        <v>2198</v>
      </c>
      <c r="I1632" s="363"/>
      <c r="J1632" s="361"/>
      <c r="K1632" s="362"/>
      <c r="L1632" s="369">
        <v>0.16770400000000002</v>
      </c>
      <c r="M1632" s="201">
        <v>250.35172482404704</v>
      </c>
      <c r="N1632" s="201">
        <v>415.3475529888272</v>
      </c>
      <c r="O1632" s="201">
        <v>41.094000000000001</v>
      </c>
      <c r="P1632" s="361">
        <v>41.094000000000001</v>
      </c>
      <c r="Q1632" s="361">
        <v>415.3475529888272</v>
      </c>
      <c r="R1632" s="361">
        <v>250.43557682404705</v>
      </c>
      <c r="S1632" s="361">
        <v>270.60694098600499</v>
      </c>
      <c r="T1632" s="361">
        <v>270.69079298600496</v>
      </c>
      <c r="U1632" s="361"/>
      <c r="V1632" s="170">
        <v>202.12831111960514</v>
      </c>
    </row>
    <row r="1633" spans="1:22" x14ac:dyDescent="0.25">
      <c r="A1633">
        <v>0</v>
      </c>
      <c r="B1633" s="366" t="s">
        <v>2423</v>
      </c>
      <c r="C1633" s="366" t="s">
        <v>2820</v>
      </c>
      <c r="D1633" s="366" t="s">
        <v>2197</v>
      </c>
      <c r="E1633" s="365">
        <v>2706</v>
      </c>
      <c r="F1633" s="366" t="s">
        <v>2818</v>
      </c>
      <c r="G1633" s="368"/>
      <c r="H1633" s="368" t="s">
        <v>2632</v>
      </c>
      <c r="I1633" s="367">
        <v>40</v>
      </c>
      <c r="J1633" s="361">
        <v>0.32364399999999999</v>
      </c>
      <c r="K1633" s="362"/>
      <c r="L1633" s="361">
        <v>0.32364399999999999</v>
      </c>
      <c r="M1633" s="201">
        <v>250.59739882404705</v>
      </c>
      <c r="N1633" s="201">
        <v>415.3475529888272</v>
      </c>
      <c r="O1633" s="201">
        <v>41.094000000000001</v>
      </c>
      <c r="P1633" s="361">
        <v>41.094000000000001</v>
      </c>
      <c r="Q1633" s="361">
        <v>415.3475529888272</v>
      </c>
      <c r="R1633" s="361">
        <v>250.75922082404705</v>
      </c>
      <c r="S1633" s="361">
        <v>270.85261498600499</v>
      </c>
      <c r="T1633" s="361">
        <v>271.01443698600497</v>
      </c>
      <c r="U1633" s="361"/>
      <c r="V1633" s="170">
        <v>202.37398511960515</v>
      </c>
    </row>
    <row r="1634" spans="1:22" x14ac:dyDescent="0.25">
      <c r="A1634">
        <v>0</v>
      </c>
      <c r="B1634" s="366" t="s">
        <v>2423</v>
      </c>
      <c r="C1634" s="366" t="s">
        <v>2820</v>
      </c>
      <c r="D1634" s="366" t="s">
        <v>2174</v>
      </c>
      <c r="E1634" s="365">
        <v>2709</v>
      </c>
      <c r="F1634" s="366" t="s">
        <v>2817</v>
      </c>
      <c r="G1634" s="368"/>
      <c r="H1634" s="368" t="s">
        <v>2172</v>
      </c>
      <c r="I1634" s="367"/>
      <c r="J1634" s="361"/>
      <c r="K1634" s="362"/>
      <c r="L1634" s="361">
        <v>0</v>
      </c>
      <c r="M1634" s="201">
        <v>250.75922082404705</v>
      </c>
      <c r="N1634" s="201">
        <v>415.3475529888272</v>
      </c>
      <c r="O1634" s="201">
        <v>41.094000000000001</v>
      </c>
      <c r="P1634" s="361">
        <v>41.094000000000001</v>
      </c>
      <c r="Q1634" s="361">
        <v>415.3475529888272</v>
      </c>
      <c r="R1634" s="361">
        <v>250.75922082404705</v>
      </c>
      <c r="S1634" s="361">
        <v>271.01443698600497</v>
      </c>
      <c r="T1634" s="361">
        <v>271.01443698600497</v>
      </c>
      <c r="U1634" s="361"/>
      <c r="V1634" s="170">
        <v>202.53580711960512</v>
      </c>
    </row>
    <row r="1635" spans="1:22" x14ac:dyDescent="0.25">
      <c r="A1635">
        <v>0</v>
      </c>
      <c r="B1635" s="366"/>
      <c r="C1635" s="366"/>
      <c r="D1635" s="366"/>
      <c r="E1635" s="365"/>
      <c r="F1635" s="366"/>
      <c r="G1635" s="368"/>
      <c r="H1635" s="368"/>
      <c r="I1635" s="367"/>
      <c r="J1635" s="361"/>
      <c r="K1635" s="362"/>
      <c r="L1635" s="361">
        <v>0</v>
      </c>
      <c r="M1635" s="201">
        <v>250.75922082404705</v>
      </c>
      <c r="N1635" s="201">
        <v>415.3475529888272</v>
      </c>
      <c r="O1635" s="201">
        <v>41.094000000000001</v>
      </c>
      <c r="P1635" s="361">
        <v>41.094000000000001</v>
      </c>
      <c r="Q1635" s="361">
        <v>415.3475529888272</v>
      </c>
      <c r="R1635" s="361">
        <v>250.75922082404705</v>
      </c>
      <c r="S1635" s="361">
        <v>271.01443698600497</v>
      </c>
      <c r="T1635" s="361">
        <v>271.01443698600497</v>
      </c>
      <c r="U1635" s="361"/>
      <c r="V1635" s="170">
        <v>202.53580711960512</v>
      </c>
    </row>
    <row r="1636" spans="1:22" x14ac:dyDescent="0.25">
      <c r="A1636">
        <v>0</v>
      </c>
      <c r="B1636" s="366"/>
      <c r="C1636" s="366"/>
      <c r="D1636" s="366"/>
      <c r="E1636" s="365"/>
      <c r="F1636" s="366" t="s">
        <v>619</v>
      </c>
      <c r="G1636" s="368"/>
      <c r="H1636" s="368" t="s">
        <v>1962</v>
      </c>
      <c r="I1636" s="367"/>
      <c r="J1636" s="361"/>
      <c r="K1636" s="362"/>
      <c r="L1636" s="361">
        <v>9.9516999999999994E-2</v>
      </c>
      <c r="M1636" s="201">
        <v>250.80897932404704</v>
      </c>
      <c r="N1636" s="201">
        <v>415.3475529888272</v>
      </c>
      <c r="O1636" s="201">
        <v>41.094000000000001</v>
      </c>
      <c r="P1636" s="361">
        <v>41.094000000000001</v>
      </c>
      <c r="Q1636" s="361">
        <v>415.3475529888272</v>
      </c>
      <c r="R1636" s="361">
        <v>250.85873782404704</v>
      </c>
      <c r="S1636" s="361">
        <v>271.06419548600496</v>
      </c>
      <c r="T1636" s="361">
        <v>271.11395398600496</v>
      </c>
      <c r="U1636" s="361"/>
      <c r="V1636" s="170">
        <v>202.58556561960512</v>
      </c>
    </row>
    <row r="1637" spans="1:22" x14ac:dyDescent="0.25">
      <c r="A1637">
        <v>0</v>
      </c>
      <c r="B1637" s="366" t="s">
        <v>2423</v>
      </c>
      <c r="C1637" s="366" t="s">
        <v>2820</v>
      </c>
      <c r="D1637" s="366" t="s">
        <v>2194</v>
      </c>
      <c r="E1637" s="365">
        <v>2711</v>
      </c>
      <c r="F1637" s="366" t="s">
        <v>2816</v>
      </c>
      <c r="G1637" s="368"/>
      <c r="H1637" s="368" t="s">
        <v>2632</v>
      </c>
      <c r="I1637" s="367">
        <v>40</v>
      </c>
      <c r="J1637" s="361"/>
      <c r="K1637" s="362"/>
      <c r="L1637" s="361">
        <v>0.32364399999999999</v>
      </c>
      <c r="M1637" s="201">
        <v>251.02055982404704</v>
      </c>
      <c r="N1637" s="201">
        <v>415.3475529888272</v>
      </c>
      <c r="O1637" s="201">
        <v>41.094000000000001</v>
      </c>
      <c r="P1637" s="361">
        <v>41.094000000000001</v>
      </c>
      <c r="Q1637" s="361">
        <v>415.3475529888272</v>
      </c>
      <c r="R1637" s="361">
        <v>251.18238182404704</v>
      </c>
      <c r="S1637" s="361">
        <v>271.27577598600499</v>
      </c>
      <c r="T1637" s="361">
        <v>271.43759798600496</v>
      </c>
      <c r="U1637" s="361"/>
      <c r="V1637" s="170">
        <v>202.79714611960515</v>
      </c>
    </row>
    <row r="1638" spans="1:22" x14ac:dyDescent="0.25">
      <c r="A1638">
        <v>0</v>
      </c>
      <c r="B1638" s="366"/>
      <c r="C1638" s="366"/>
      <c r="D1638" s="366"/>
      <c r="E1638" s="365"/>
      <c r="F1638" s="366" t="s">
        <v>619</v>
      </c>
      <c r="G1638" s="368"/>
      <c r="H1638" s="368"/>
      <c r="I1638" s="367"/>
      <c r="J1638" s="361"/>
      <c r="K1638" s="362"/>
      <c r="L1638" s="361">
        <v>0</v>
      </c>
      <c r="M1638" s="201">
        <v>251.18238182404704</v>
      </c>
      <c r="N1638" s="201">
        <v>415.3475529888272</v>
      </c>
      <c r="O1638" s="201">
        <v>41.094000000000001</v>
      </c>
      <c r="P1638" s="361">
        <v>41.094000000000001</v>
      </c>
      <c r="Q1638" s="361">
        <v>415.3475529888272</v>
      </c>
      <c r="R1638" s="361">
        <v>251.18238182404704</v>
      </c>
      <c r="S1638" s="361">
        <v>271.43759798600496</v>
      </c>
      <c r="T1638" s="361">
        <v>271.43759798600496</v>
      </c>
      <c r="U1638" s="361"/>
      <c r="V1638" s="170">
        <v>202.95896811960512</v>
      </c>
    </row>
    <row r="1639" spans="1:22" x14ac:dyDescent="0.25">
      <c r="A1639">
        <v>0</v>
      </c>
      <c r="B1639" s="366"/>
      <c r="C1639" s="366"/>
      <c r="D1639" s="366"/>
      <c r="E1639" s="365"/>
      <c r="F1639" s="366"/>
      <c r="G1639" s="368"/>
      <c r="H1639" s="368"/>
      <c r="I1639" s="367"/>
      <c r="J1639" s="361"/>
      <c r="K1639" s="362"/>
      <c r="L1639" s="361">
        <v>0</v>
      </c>
      <c r="M1639" s="201">
        <v>251.18238182404704</v>
      </c>
      <c r="N1639" s="201">
        <v>415.3475529888272</v>
      </c>
      <c r="O1639" s="201">
        <v>41.094000000000001</v>
      </c>
      <c r="P1639" s="361">
        <v>41.094000000000001</v>
      </c>
      <c r="Q1639" s="361">
        <v>415.3475529888272</v>
      </c>
      <c r="R1639" s="361">
        <v>251.18238182404704</v>
      </c>
      <c r="S1639" s="361">
        <v>271.43759798600496</v>
      </c>
      <c r="T1639" s="361">
        <v>271.43759798600496</v>
      </c>
      <c r="U1639" s="361"/>
      <c r="V1639" s="170">
        <v>202.95896811960512</v>
      </c>
    </row>
    <row r="1640" spans="1:22" x14ac:dyDescent="0.25">
      <c r="A1640">
        <v>0</v>
      </c>
      <c r="B1640" s="366"/>
      <c r="C1640" s="366"/>
      <c r="D1640" s="366"/>
      <c r="E1640" s="365"/>
      <c r="F1640" s="366" t="s">
        <v>619</v>
      </c>
      <c r="G1640" s="368"/>
      <c r="H1640" s="368" t="s">
        <v>1962</v>
      </c>
      <c r="I1640" s="367"/>
      <c r="J1640" s="361"/>
      <c r="K1640" s="362"/>
      <c r="L1640" s="361">
        <v>9.9516999999999994E-2</v>
      </c>
      <c r="M1640" s="201">
        <v>251.23214032404704</v>
      </c>
      <c r="N1640" s="201">
        <v>415.3475529888272</v>
      </c>
      <c r="O1640" s="201">
        <v>41.094000000000001</v>
      </c>
      <c r="P1640" s="361">
        <v>41.094000000000001</v>
      </c>
      <c r="Q1640" s="361">
        <v>415.3475529888272</v>
      </c>
      <c r="R1640" s="361">
        <v>251.28189882404703</v>
      </c>
      <c r="S1640" s="361">
        <v>271.48735648600496</v>
      </c>
      <c r="T1640" s="361">
        <v>271.53711498600495</v>
      </c>
      <c r="U1640" s="361"/>
      <c r="V1640" s="170">
        <v>203.00872661960511</v>
      </c>
    </row>
    <row r="1641" spans="1:22" x14ac:dyDescent="0.25">
      <c r="A1641">
        <v>0</v>
      </c>
      <c r="B1641" s="366" t="s">
        <v>2423</v>
      </c>
      <c r="C1641" s="366" t="s">
        <v>2820</v>
      </c>
      <c r="D1641" s="366" t="s">
        <v>2192</v>
      </c>
      <c r="E1641" s="365">
        <v>2715</v>
      </c>
      <c r="F1641" s="366" t="s">
        <v>2815</v>
      </c>
      <c r="G1641" s="368"/>
      <c r="H1641" s="368" t="s">
        <v>2632</v>
      </c>
      <c r="I1641" s="367">
        <v>40</v>
      </c>
      <c r="J1641" s="361"/>
      <c r="K1641" s="362"/>
      <c r="L1641" s="361">
        <v>0.32364399999999999</v>
      </c>
      <c r="M1641" s="201">
        <v>251.44372082404703</v>
      </c>
      <c r="N1641" s="201">
        <v>415.3475529888272</v>
      </c>
      <c r="O1641" s="201">
        <v>41.094000000000001</v>
      </c>
      <c r="P1641" s="361">
        <v>41.094000000000001</v>
      </c>
      <c r="Q1641" s="361">
        <v>415.3475529888272</v>
      </c>
      <c r="R1641" s="361">
        <v>251.60554282404703</v>
      </c>
      <c r="S1641" s="361">
        <v>271.69893698600498</v>
      </c>
      <c r="T1641" s="361">
        <v>271.86075898600495</v>
      </c>
      <c r="U1641" s="361"/>
      <c r="V1641" s="170">
        <v>203.22030711960514</v>
      </c>
    </row>
    <row r="1642" spans="1:22" x14ac:dyDescent="0.25">
      <c r="A1642">
        <v>0</v>
      </c>
      <c r="B1642" s="366" t="s">
        <v>2423</v>
      </c>
      <c r="C1642" s="366" t="s">
        <v>2820</v>
      </c>
      <c r="D1642" s="366" t="s">
        <v>2174</v>
      </c>
      <c r="E1642" s="365">
        <v>2717</v>
      </c>
      <c r="F1642" s="366" t="s">
        <v>2814</v>
      </c>
      <c r="G1642" s="368"/>
      <c r="H1642" s="368" t="s">
        <v>2172</v>
      </c>
      <c r="I1642" s="367"/>
      <c r="J1642" s="361"/>
      <c r="K1642" s="362"/>
      <c r="L1642" s="361">
        <v>0</v>
      </c>
      <c r="M1642" s="201">
        <v>251.60554282404703</v>
      </c>
      <c r="N1642" s="201">
        <v>415.3475529888272</v>
      </c>
      <c r="O1642" s="201">
        <v>41.094000000000001</v>
      </c>
      <c r="P1642" s="361">
        <v>41.094000000000001</v>
      </c>
      <c r="Q1642" s="361">
        <v>415.3475529888272</v>
      </c>
      <c r="R1642" s="361">
        <v>251.60554282404703</v>
      </c>
      <c r="S1642" s="361">
        <v>271.86075898600495</v>
      </c>
      <c r="T1642" s="361">
        <v>271.86075898600495</v>
      </c>
      <c r="U1642" s="361"/>
      <c r="V1642" s="170">
        <v>203.38212911960511</v>
      </c>
    </row>
    <row r="1643" spans="1:22" x14ac:dyDescent="0.25">
      <c r="A1643">
        <v>0</v>
      </c>
      <c r="B1643" s="366"/>
      <c r="C1643" s="366"/>
      <c r="D1643" s="366"/>
      <c r="E1643" s="365"/>
      <c r="F1643" s="366"/>
      <c r="G1643" s="368"/>
      <c r="H1643" s="368"/>
      <c r="I1643" s="367"/>
      <c r="J1643" s="361"/>
      <c r="K1643" s="362"/>
      <c r="L1643" s="361">
        <v>0</v>
      </c>
      <c r="M1643" s="201">
        <v>251.60554282404703</v>
      </c>
      <c r="N1643" s="201">
        <v>415.3475529888272</v>
      </c>
      <c r="O1643" s="201">
        <v>41.094000000000001</v>
      </c>
      <c r="P1643" s="361">
        <v>41.094000000000001</v>
      </c>
      <c r="Q1643" s="361">
        <v>415.3475529888272</v>
      </c>
      <c r="R1643" s="361">
        <v>251.60554282404703</v>
      </c>
      <c r="S1643" s="361">
        <v>271.86075898600495</v>
      </c>
      <c r="T1643" s="361">
        <v>271.86075898600495</v>
      </c>
      <c r="U1643" s="361"/>
      <c r="V1643" s="170">
        <v>203.38212911960511</v>
      </c>
    </row>
    <row r="1644" spans="1:22" x14ac:dyDescent="0.25">
      <c r="A1644">
        <v>0</v>
      </c>
      <c r="B1644" s="366"/>
      <c r="C1644" s="366"/>
      <c r="D1644" s="366"/>
      <c r="E1644" s="365"/>
      <c r="F1644" s="366" t="s">
        <v>619</v>
      </c>
      <c r="G1644" s="368"/>
      <c r="H1644" s="368" t="s">
        <v>2636</v>
      </c>
      <c r="I1644" s="367"/>
      <c r="J1644" s="361"/>
      <c r="K1644" s="362"/>
      <c r="L1644" s="361">
        <v>0.15525</v>
      </c>
      <c r="M1644" s="201">
        <v>251.68316782404702</v>
      </c>
      <c r="N1644" s="201">
        <v>415.3475529888272</v>
      </c>
      <c r="O1644" s="201">
        <v>41.094000000000001</v>
      </c>
      <c r="P1644" s="361">
        <v>41.094000000000001</v>
      </c>
      <c r="Q1644" s="361">
        <v>415.3475529888272</v>
      </c>
      <c r="R1644" s="361">
        <v>251.76079282404703</v>
      </c>
      <c r="S1644" s="361">
        <v>271.93838398600496</v>
      </c>
      <c r="T1644" s="361">
        <v>272.01600898600498</v>
      </c>
      <c r="U1644" s="361"/>
      <c r="V1644" s="170">
        <v>203.45975411960512</v>
      </c>
    </row>
    <row r="1645" spans="1:22" x14ac:dyDescent="0.25">
      <c r="A1645">
        <v>0</v>
      </c>
      <c r="B1645" s="366" t="s">
        <v>2423</v>
      </c>
      <c r="C1645" s="366" t="s">
        <v>2820</v>
      </c>
      <c r="D1645" s="366" t="s">
        <v>2187</v>
      </c>
      <c r="E1645" s="365">
        <v>2723</v>
      </c>
      <c r="F1645" s="366" t="s">
        <v>2813</v>
      </c>
      <c r="G1645" s="368" t="s">
        <v>2185</v>
      </c>
      <c r="H1645" s="368" t="s">
        <v>2184</v>
      </c>
      <c r="I1645" s="367">
        <v>40</v>
      </c>
      <c r="J1645" s="361"/>
      <c r="K1645" s="362"/>
      <c r="L1645" s="361">
        <v>0.5</v>
      </c>
      <c r="M1645" s="201">
        <v>252.01079282404703</v>
      </c>
      <c r="N1645" s="201">
        <v>415.3475529888272</v>
      </c>
      <c r="O1645" s="201">
        <v>41.094000000000001</v>
      </c>
      <c r="P1645" s="361">
        <v>41.094000000000001</v>
      </c>
      <c r="Q1645" s="361">
        <v>415.3475529888272</v>
      </c>
      <c r="R1645" s="361">
        <v>252.26079282404703</v>
      </c>
      <c r="S1645" s="361">
        <v>272.26600898600498</v>
      </c>
      <c r="T1645" s="361">
        <v>272.51600898600498</v>
      </c>
      <c r="U1645" s="361"/>
      <c r="V1645" s="170">
        <v>203.78737911960513</v>
      </c>
    </row>
    <row r="1646" spans="1:22" x14ac:dyDescent="0.25">
      <c r="A1646">
        <v>0</v>
      </c>
      <c r="B1646" s="366"/>
      <c r="C1646" s="366"/>
      <c r="D1646" s="366"/>
      <c r="E1646" s="365"/>
      <c r="F1646" s="366" t="s">
        <v>619</v>
      </c>
      <c r="G1646" s="368"/>
      <c r="H1646" s="368" t="s">
        <v>2636</v>
      </c>
      <c r="I1646" s="367"/>
      <c r="J1646" s="361"/>
      <c r="K1646" s="362"/>
      <c r="L1646" s="361">
        <v>0.15525</v>
      </c>
      <c r="M1646" s="201">
        <v>252.33841782404704</v>
      </c>
      <c r="N1646" s="201">
        <v>415.3475529888272</v>
      </c>
      <c r="O1646" s="201">
        <v>41.094000000000001</v>
      </c>
      <c r="P1646" s="361">
        <v>41.094000000000001</v>
      </c>
      <c r="Q1646" s="361">
        <v>415.3475529888272</v>
      </c>
      <c r="R1646" s="361">
        <v>252.41604282404703</v>
      </c>
      <c r="S1646" s="361">
        <v>272.59363398600499</v>
      </c>
      <c r="T1646" s="361">
        <v>272.671258986005</v>
      </c>
      <c r="U1646" s="361"/>
      <c r="V1646" s="170">
        <v>204.11500411960515</v>
      </c>
    </row>
    <row r="1647" spans="1:22" x14ac:dyDescent="0.25">
      <c r="A1647">
        <v>0</v>
      </c>
      <c r="B1647" s="366" t="s">
        <v>2423</v>
      </c>
      <c r="C1647" s="366" t="s">
        <v>2820</v>
      </c>
      <c r="D1647" s="366" t="s">
        <v>2190</v>
      </c>
      <c r="E1647" s="365">
        <v>2726</v>
      </c>
      <c r="F1647" s="366" t="s">
        <v>2812</v>
      </c>
      <c r="G1647" s="368"/>
      <c r="H1647" s="368" t="s">
        <v>2632</v>
      </c>
      <c r="I1647" s="367">
        <v>40</v>
      </c>
      <c r="J1647" s="361"/>
      <c r="K1647" s="362"/>
      <c r="L1647" s="361">
        <v>0.32364399999999999</v>
      </c>
      <c r="M1647" s="201">
        <v>252.57786482404703</v>
      </c>
      <c r="N1647" s="201">
        <v>415.3475529888272</v>
      </c>
      <c r="O1647" s="201">
        <v>41.094000000000001</v>
      </c>
      <c r="P1647" s="361">
        <v>41.094000000000001</v>
      </c>
      <c r="Q1647" s="361">
        <v>415.3475529888272</v>
      </c>
      <c r="R1647" s="361">
        <v>252.73968682404703</v>
      </c>
      <c r="S1647" s="361">
        <v>272.83308098600503</v>
      </c>
      <c r="T1647" s="361">
        <v>272.994902986005</v>
      </c>
      <c r="U1647" s="361"/>
      <c r="V1647" s="170">
        <v>204.35445111960519</v>
      </c>
    </row>
    <row r="1648" spans="1:22" x14ac:dyDescent="0.25">
      <c r="A1648">
        <v>0</v>
      </c>
      <c r="B1648" s="366"/>
      <c r="C1648" s="366"/>
      <c r="D1648" s="366"/>
      <c r="E1648" s="365"/>
      <c r="F1648" s="366" t="s">
        <v>619</v>
      </c>
      <c r="G1648" s="368"/>
      <c r="H1648" s="368"/>
      <c r="I1648" s="367"/>
      <c r="J1648" s="361"/>
      <c r="K1648" s="362"/>
      <c r="L1648" s="361">
        <v>0</v>
      </c>
      <c r="M1648" s="201">
        <v>252.73968682404703</v>
      </c>
      <c r="N1648" s="201">
        <v>415.3475529888272</v>
      </c>
      <c r="O1648" s="201">
        <v>41.094000000000001</v>
      </c>
      <c r="P1648" s="361">
        <v>41.094000000000001</v>
      </c>
      <c r="Q1648" s="361">
        <v>415.3475529888272</v>
      </c>
      <c r="R1648" s="361">
        <v>252.73968682404703</v>
      </c>
      <c r="S1648" s="361">
        <v>272.994902986005</v>
      </c>
      <c r="T1648" s="361">
        <v>272.994902986005</v>
      </c>
      <c r="U1648" s="361"/>
      <c r="V1648" s="170">
        <v>204.51627311960516</v>
      </c>
    </row>
    <row r="1649" spans="1:22" x14ac:dyDescent="0.25">
      <c r="A1649">
        <v>0</v>
      </c>
      <c r="B1649" s="366"/>
      <c r="C1649" s="366"/>
      <c r="D1649" s="366"/>
      <c r="E1649" s="365"/>
      <c r="F1649" s="366"/>
      <c r="G1649" s="368"/>
      <c r="H1649" s="368"/>
      <c r="I1649" s="367"/>
      <c r="J1649" s="361"/>
      <c r="K1649" s="362"/>
      <c r="L1649" s="361">
        <v>0</v>
      </c>
      <c r="M1649" s="201">
        <v>252.73968682404703</v>
      </c>
      <c r="N1649" s="201">
        <v>415.3475529888272</v>
      </c>
      <c r="O1649" s="201">
        <v>41.094000000000001</v>
      </c>
      <c r="P1649" s="361">
        <v>41.094000000000001</v>
      </c>
      <c r="Q1649" s="361">
        <v>415.3475529888272</v>
      </c>
      <c r="R1649" s="361">
        <v>252.73968682404703</v>
      </c>
      <c r="S1649" s="361">
        <v>272.994902986005</v>
      </c>
      <c r="T1649" s="361">
        <v>272.994902986005</v>
      </c>
      <c r="U1649" s="361"/>
      <c r="V1649" s="170">
        <v>204.51627311960516</v>
      </c>
    </row>
    <row r="1650" spans="1:22" x14ac:dyDescent="0.25">
      <c r="A1650">
        <v>0</v>
      </c>
      <c r="B1650" s="366"/>
      <c r="C1650" s="366"/>
      <c r="D1650" s="366"/>
      <c r="E1650" s="365"/>
      <c r="F1650" s="366" t="s">
        <v>619</v>
      </c>
      <c r="G1650" s="368"/>
      <c r="H1650" s="368"/>
      <c r="I1650" s="367"/>
      <c r="J1650" s="361"/>
      <c r="K1650" s="362"/>
      <c r="L1650" s="361">
        <v>9.9516999999999994E-2</v>
      </c>
      <c r="M1650" s="201">
        <v>252.78944532404702</v>
      </c>
      <c r="N1650" s="201">
        <v>415.3475529888272</v>
      </c>
      <c r="O1650" s="201">
        <v>41.094000000000001</v>
      </c>
      <c r="P1650" s="361">
        <v>41.094000000000001</v>
      </c>
      <c r="Q1650" s="361">
        <v>415.3475529888272</v>
      </c>
      <c r="R1650" s="361">
        <v>252.83920382404702</v>
      </c>
      <c r="S1650" s="361">
        <v>273.044661486005</v>
      </c>
      <c r="T1650" s="361">
        <v>273.09441998600499</v>
      </c>
      <c r="U1650" s="361"/>
      <c r="V1650" s="170">
        <v>204.56603161960516</v>
      </c>
    </row>
    <row r="1651" spans="1:22" x14ac:dyDescent="0.25">
      <c r="A1651">
        <v>0</v>
      </c>
      <c r="B1651" s="366" t="s">
        <v>2423</v>
      </c>
      <c r="C1651" s="366" t="s">
        <v>2820</v>
      </c>
      <c r="D1651" s="366" t="s">
        <v>2183</v>
      </c>
      <c r="E1651" s="365">
        <v>2730</v>
      </c>
      <c r="F1651" s="366" t="s">
        <v>2811</v>
      </c>
      <c r="G1651" s="368"/>
      <c r="H1651" s="368" t="s">
        <v>2632</v>
      </c>
      <c r="I1651" s="367">
        <v>40</v>
      </c>
      <c r="J1651" s="361"/>
      <c r="K1651" s="362"/>
      <c r="L1651" s="361">
        <v>0.32364399999999999</v>
      </c>
      <c r="M1651" s="201">
        <v>253.00102582404702</v>
      </c>
      <c r="N1651" s="201">
        <v>415.3475529888272</v>
      </c>
      <c r="O1651" s="201">
        <v>41.094000000000001</v>
      </c>
      <c r="P1651" s="361">
        <v>41.094000000000001</v>
      </c>
      <c r="Q1651" s="361">
        <v>415.3475529888272</v>
      </c>
      <c r="R1651" s="361">
        <v>253.16284782404702</v>
      </c>
      <c r="S1651" s="361">
        <v>273.25624198600502</v>
      </c>
      <c r="T1651" s="361">
        <v>273.418063986005</v>
      </c>
      <c r="U1651" s="361"/>
      <c r="V1651" s="170">
        <v>204.77761211960518</v>
      </c>
    </row>
    <row r="1652" spans="1:22" x14ac:dyDescent="0.25">
      <c r="A1652">
        <v>0</v>
      </c>
      <c r="B1652" s="366"/>
      <c r="C1652" s="366"/>
      <c r="D1652" s="366"/>
      <c r="E1652" s="365"/>
      <c r="F1652" s="366" t="s">
        <v>619</v>
      </c>
      <c r="G1652" s="368"/>
      <c r="H1652" s="368"/>
      <c r="I1652" s="367"/>
      <c r="J1652" s="361"/>
      <c r="K1652" s="362"/>
      <c r="L1652" s="361">
        <v>0</v>
      </c>
      <c r="M1652" s="201">
        <v>253.16284782404702</v>
      </c>
      <c r="N1652" s="201">
        <v>415.3475529888272</v>
      </c>
      <c r="O1652" s="201">
        <v>41.094000000000001</v>
      </c>
      <c r="P1652" s="361">
        <v>41.094000000000001</v>
      </c>
      <c r="Q1652" s="361">
        <v>415.3475529888272</v>
      </c>
      <c r="R1652" s="361">
        <v>253.16284782404702</v>
      </c>
      <c r="S1652" s="361">
        <v>273.418063986005</v>
      </c>
      <c r="T1652" s="361">
        <v>273.418063986005</v>
      </c>
      <c r="U1652" s="361"/>
      <c r="V1652" s="170">
        <v>204.93943411960515</v>
      </c>
    </row>
    <row r="1653" spans="1:22" x14ac:dyDescent="0.25">
      <c r="A1653">
        <v>0</v>
      </c>
      <c r="B1653" s="366"/>
      <c r="C1653" s="366"/>
      <c r="D1653" s="366"/>
      <c r="E1653" s="365"/>
      <c r="F1653" s="366"/>
      <c r="G1653" s="368"/>
      <c r="H1653" s="368"/>
      <c r="I1653" s="367"/>
      <c r="J1653" s="361"/>
      <c r="K1653" s="362"/>
      <c r="L1653" s="361">
        <v>0</v>
      </c>
      <c r="M1653" s="201">
        <v>253.16284782404702</v>
      </c>
      <c r="N1653" s="201">
        <v>415.3475529888272</v>
      </c>
      <c r="O1653" s="201">
        <v>41.094000000000001</v>
      </c>
      <c r="P1653" s="361">
        <v>41.094000000000001</v>
      </c>
      <c r="Q1653" s="361">
        <v>415.3475529888272</v>
      </c>
      <c r="R1653" s="361">
        <v>253.16284782404702</v>
      </c>
      <c r="S1653" s="361">
        <v>273.418063986005</v>
      </c>
      <c r="T1653" s="361">
        <v>273.418063986005</v>
      </c>
      <c r="U1653" s="361"/>
      <c r="V1653" s="170">
        <v>204.93943411960515</v>
      </c>
    </row>
    <row r="1654" spans="1:22" x14ac:dyDescent="0.25">
      <c r="A1654">
        <v>0</v>
      </c>
      <c r="B1654" s="366"/>
      <c r="C1654" s="366"/>
      <c r="D1654" s="366"/>
      <c r="E1654" s="365"/>
      <c r="F1654" s="366" t="s">
        <v>619</v>
      </c>
      <c r="G1654" s="368"/>
      <c r="H1654" s="368"/>
      <c r="I1654" s="367"/>
      <c r="J1654" s="361"/>
      <c r="K1654" s="362"/>
      <c r="L1654" s="361">
        <v>9.9516999999999994E-2</v>
      </c>
      <c r="M1654" s="201">
        <v>253.21260632404702</v>
      </c>
      <c r="N1654" s="201">
        <v>415.3475529888272</v>
      </c>
      <c r="O1654" s="201">
        <v>41.094000000000001</v>
      </c>
      <c r="P1654" s="361">
        <v>41.094000000000001</v>
      </c>
      <c r="Q1654" s="361">
        <v>415.3475529888272</v>
      </c>
      <c r="R1654" s="361">
        <v>253.26236482404701</v>
      </c>
      <c r="S1654" s="361">
        <v>273.46782248600499</v>
      </c>
      <c r="T1654" s="361">
        <v>273.51758098600499</v>
      </c>
      <c r="U1654" s="361"/>
      <c r="V1654" s="170">
        <v>204.98919261960515</v>
      </c>
    </row>
    <row r="1655" spans="1:22" x14ac:dyDescent="0.25">
      <c r="A1655">
        <v>0</v>
      </c>
      <c r="B1655" s="366" t="s">
        <v>2423</v>
      </c>
      <c r="C1655" s="366" t="s">
        <v>2820</v>
      </c>
      <c r="D1655" s="366" t="s">
        <v>2181</v>
      </c>
      <c r="E1655" s="365">
        <v>2735</v>
      </c>
      <c r="F1655" s="366" t="s">
        <v>2810</v>
      </c>
      <c r="G1655" s="368"/>
      <c r="H1655" s="368" t="s">
        <v>2632</v>
      </c>
      <c r="I1655" s="367">
        <v>40</v>
      </c>
      <c r="J1655" s="361"/>
      <c r="K1655" s="362"/>
      <c r="L1655" s="361">
        <v>0.32364399999999999</v>
      </c>
      <c r="M1655" s="201">
        <v>253.42418682404701</v>
      </c>
      <c r="N1655" s="201">
        <v>415.3475529888272</v>
      </c>
      <c r="O1655" s="201">
        <v>41.094000000000001</v>
      </c>
      <c r="P1655" s="361">
        <v>41.094000000000001</v>
      </c>
      <c r="Q1655" s="361">
        <v>415.3475529888272</v>
      </c>
      <c r="R1655" s="361">
        <v>253.58600882404701</v>
      </c>
      <c r="S1655" s="361">
        <v>273.67940298600502</v>
      </c>
      <c r="T1655" s="361">
        <v>273.84122498600499</v>
      </c>
      <c r="U1655" s="361"/>
      <c r="V1655" s="170">
        <v>205.20077311960517</v>
      </c>
    </row>
    <row r="1656" spans="1:22" x14ac:dyDescent="0.25">
      <c r="A1656">
        <v>0</v>
      </c>
      <c r="B1656" s="366" t="s">
        <v>2423</v>
      </c>
      <c r="C1656" s="366" t="s">
        <v>2820</v>
      </c>
      <c r="D1656" s="366" t="s">
        <v>2174</v>
      </c>
      <c r="E1656" s="365">
        <v>2737</v>
      </c>
      <c r="F1656" s="366" t="s">
        <v>2809</v>
      </c>
      <c r="G1656" s="368"/>
      <c r="H1656" s="368" t="s">
        <v>2172</v>
      </c>
      <c r="I1656" s="367"/>
      <c r="J1656" s="361"/>
      <c r="K1656" s="362"/>
      <c r="L1656" s="361">
        <v>0</v>
      </c>
      <c r="M1656" s="201">
        <v>253.58600882404701</v>
      </c>
      <c r="N1656" s="201">
        <v>415.3475529888272</v>
      </c>
      <c r="O1656" s="201">
        <v>41.094000000000001</v>
      </c>
      <c r="P1656" s="361">
        <v>41.094000000000001</v>
      </c>
      <c r="Q1656" s="361">
        <v>415.3475529888272</v>
      </c>
      <c r="R1656" s="361">
        <v>253.58600882404701</v>
      </c>
      <c r="S1656" s="361">
        <v>273.84122498600499</v>
      </c>
      <c r="T1656" s="361">
        <v>273.84122498600499</v>
      </c>
      <c r="U1656" s="361"/>
      <c r="V1656" s="170">
        <v>205.36259511960515</v>
      </c>
    </row>
    <row r="1657" spans="1:22" x14ac:dyDescent="0.25">
      <c r="A1657">
        <v>0</v>
      </c>
      <c r="B1657" s="366"/>
      <c r="C1657" s="366"/>
      <c r="D1657" s="366"/>
      <c r="E1657" s="365"/>
      <c r="F1657" s="366"/>
      <c r="G1657" s="368"/>
      <c r="H1657" s="368"/>
      <c r="I1657" s="367"/>
      <c r="J1657" s="361"/>
      <c r="K1657" s="362"/>
      <c r="L1657" s="361">
        <v>0</v>
      </c>
      <c r="M1657" s="201">
        <v>253.58600882404701</v>
      </c>
      <c r="N1657" s="201">
        <v>415.3475529888272</v>
      </c>
      <c r="O1657" s="201">
        <v>41.094000000000001</v>
      </c>
      <c r="P1657" s="361">
        <v>41.094000000000001</v>
      </c>
      <c r="Q1657" s="361">
        <v>415.3475529888272</v>
      </c>
      <c r="R1657" s="361">
        <v>253.58600882404701</v>
      </c>
      <c r="S1657" s="361">
        <v>273.84122498600499</v>
      </c>
      <c r="T1657" s="361">
        <v>273.84122498600499</v>
      </c>
      <c r="U1657" s="361"/>
      <c r="V1657" s="170">
        <v>205.36259511960515</v>
      </c>
    </row>
    <row r="1658" spans="1:22" x14ac:dyDescent="0.25">
      <c r="A1658">
        <v>0</v>
      </c>
      <c r="B1658" s="366"/>
      <c r="C1658" s="366"/>
      <c r="D1658" s="366"/>
      <c r="E1658" s="365"/>
      <c r="F1658" s="366" t="s">
        <v>619</v>
      </c>
      <c r="G1658" s="368"/>
      <c r="H1658" s="368" t="s">
        <v>2198</v>
      </c>
      <c r="I1658" s="367"/>
      <c r="J1658" s="361"/>
      <c r="K1658" s="362"/>
      <c r="L1658" s="361">
        <v>0.16770400000000002</v>
      </c>
      <c r="M1658" s="201">
        <v>253.66986082404702</v>
      </c>
      <c r="N1658" s="201">
        <v>415.3475529888272</v>
      </c>
      <c r="O1658" s="201">
        <v>41.094000000000001</v>
      </c>
      <c r="P1658" s="361">
        <v>41.094000000000001</v>
      </c>
      <c r="Q1658" s="361">
        <v>415.3475529888272</v>
      </c>
      <c r="R1658" s="361">
        <v>253.753712824047</v>
      </c>
      <c r="S1658" s="361">
        <v>273.92507698600502</v>
      </c>
      <c r="T1658" s="361">
        <v>274.008928986005</v>
      </c>
      <c r="U1658" s="361"/>
      <c r="V1658" s="170">
        <v>205.44644711960518</v>
      </c>
    </row>
    <row r="1659" spans="1:22" x14ac:dyDescent="0.25">
      <c r="A1659">
        <v>0</v>
      </c>
      <c r="B1659" s="366" t="s">
        <v>2423</v>
      </c>
      <c r="C1659" s="366" t="s">
        <v>2820</v>
      </c>
      <c r="D1659" s="366" t="s">
        <v>1981</v>
      </c>
      <c r="E1659" s="365">
        <v>2740</v>
      </c>
      <c r="F1659" s="361" t="s">
        <v>2808</v>
      </c>
      <c r="G1659" s="364"/>
      <c r="H1659" s="364" t="s">
        <v>1978</v>
      </c>
      <c r="I1659" s="363">
        <v>40</v>
      </c>
      <c r="J1659" s="361"/>
      <c r="K1659" s="362"/>
      <c r="L1659" s="361">
        <v>5.7403999999999997E-2</v>
      </c>
      <c r="M1659" s="201">
        <v>253.78241482404701</v>
      </c>
      <c r="N1659" s="201">
        <v>415.3475529888272</v>
      </c>
      <c r="O1659" s="201">
        <v>41.094000000000001</v>
      </c>
      <c r="P1659" s="361">
        <v>41.094000000000001</v>
      </c>
      <c r="Q1659" s="361">
        <v>415.3475529888272</v>
      </c>
      <c r="R1659" s="361">
        <v>253.81111682404699</v>
      </c>
      <c r="S1659" s="361">
        <v>274.03763098600501</v>
      </c>
      <c r="T1659" s="361">
        <v>274.06633298600502</v>
      </c>
      <c r="U1659" s="361"/>
      <c r="V1659" s="170">
        <v>205.55900111960517</v>
      </c>
    </row>
    <row r="1660" spans="1:22" x14ac:dyDescent="0.25">
      <c r="A1660">
        <v>0</v>
      </c>
      <c r="B1660" s="278"/>
      <c r="C1660" s="278"/>
      <c r="D1660" s="280"/>
      <c r="E1660" s="279"/>
      <c r="F1660" s="280" t="s">
        <v>619</v>
      </c>
      <c r="G1660" s="277"/>
      <c r="H1660" s="277" t="s">
        <v>1962</v>
      </c>
      <c r="I1660" s="276">
        <v>40</v>
      </c>
      <c r="J1660" s="274"/>
      <c r="K1660" s="275"/>
      <c r="L1660" s="274">
        <v>0.103502</v>
      </c>
      <c r="M1660" s="201">
        <v>253.86286782404699</v>
      </c>
      <c r="N1660" s="201">
        <v>415.3475529888272</v>
      </c>
      <c r="O1660" s="201">
        <v>41.094000000000001</v>
      </c>
      <c r="P1660" s="273">
        <v>41.094000000000001</v>
      </c>
      <c r="Q1660" s="273">
        <v>415.3475529888272</v>
      </c>
      <c r="R1660" s="273">
        <v>253.91461882404698</v>
      </c>
      <c r="S1660" s="273">
        <v>274.11808398600499</v>
      </c>
      <c r="T1660" s="273">
        <v>274.16983498600501</v>
      </c>
      <c r="U1660" s="273"/>
      <c r="V1660" s="170">
        <v>205.63945411960515</v>
      </c>
    </row>
    <row r="1661" spans="1:22" x14ac:dyDescent="0.25">
      <c r="A1661">
        <v>0</v>
      </c>
      <c r="B1661" s="278" t="s">
        <v>2423</v>
      </c>
      <c r="C1661" s="278" t="s">
        <v>2807</v>
      </c>
      <c r="D1661" s="280" t="s">
        <v>111</v>
      </c>
      <c r="E1661" s="279">
        <v>2742</v>
      </c>
      <c r="F1661" s="278" t="s">
        <v>1151</v>
      </c>
      <c r="G1661" s="277" t="s">
        <v>2169</v>
      </c>
      <c r="H1661" s="277" t="s">
        <v>1951</v>
      </c>
      <c r="I1661" s="276"/>
      <c r="J1661" s="273"/>
      <c r="K1661" s="275"/>
      <c r="L1661" s="274">
        <v>0</v>
      </c>
      <c r="M1661" s="201">
        <v>253.91461882404698</v>
      </c>
      <c r="N1661" s="201">
        <v>415.3475529888272</v>
      </c>
      <c r="O1661" s="201">
        <v>41.094000000000001</v>
      </c>
      <c r="P1661" s="273">
        <v>41.094000000000001</v>
      </c>
      <c r="Q1661" s="273">
        <v>415.3475529888272</v>
      </c>
      <c r="R1661" s="273">
        <v>253.91461882404698</v>
      </c>
      <c r="S1661" s="273">
        <v>274.16983498600501</v>
      </c>
      <c r="T1661" s="273">
        <v>274.16983498600501</v>
      </c>
      <c r="U1661" s="273"/>
      <c r="V1661" s="170">
        <v>205.69120511960517</v>
      </c>
    </row>
    <row r="1662" spans="1:22" x14ac:dyDescent="0.25">
      <c r="A1662">
        <v>0</v>
      </c>
      <c r="B1662" s="278"/>
      <c r="C1662" s="278"/>
      <c r="D1662" s="280"/>
      <c r="E1662" s="279"/>
      <c r="F1662" s="283" t="s">
        <v>619</v>
      </c>
      <c r="G1662" s="277"/>
      <c r="H1662" s="277" t="s">
        <v>1969</v>
      </c>
      <c r="I1662" s="282"/>
      <c r="J1662" s="281"/>
      <c r="K1662" s="275"/>
      <c r="L1662" s="274">
        <v>0.14528199999999999</v>
      </c>
      <c r="M1662" s="201">
        <v>253.98725982404699</v>
      </c>
      <c r="N1662" s="201">
        <v>415.3475529888272</v>
      </c>
      <c r="O1662" s="201">
        <v>41.094000000000001</v>
      </c>
      <c r="P1662" s="273">
        <v>41.094000000000001</v>
      </c>
      <c r="Q1662" s="273">
        <v>415.3475529888272</v>
      </c>
      <c r="R1662" s="273">
        <v>254.05990082404699</v>
      </c>
      <c r="S1662" s="273">
        <v>274.24247598600505</v>
      </c>
      <c r="T1662" s="273">
        <v>274.31511698600502</v>
      </c>
      <c r="U1662" s="273"/>
      <c r="V1662" s="170">
        <v>205.7638461196052</v>
      </c>
    </row>
    <row r="1663" spans="1:22" x14ac:dyDescent="0.25">
      <c r="A1663">
        <v>0</v>
      </c>
      <c r="B1663" s="278" t="s">
        <v>2423</v>
      </c>
      <c r="C1663" s="278" t="s">
        <v>2807</v>
      </c>
      <c r="D1663" s="280" t="s">
        <v>2087</v>
      </c>
      <c r="E1663" s="279">
        <v>2743</v>
      </c>
      <c r="F1663" s="278" t="s">
        <v>2806</v>
      </c>
      <c r="G1663" s="277"/>
      <c r="H1663" s="277" t="s">
        <v>2085</v>
      </c>
      <c r="I1663" s="276"/>
      <c r="J1663" s="273"/>
      <c r="K1663" s="275"/>
      <c r="L1663" s="274">
        <v>0</v>
      </c>
      <c r="M1663" s="201">
        <v>254.05990082404699</v>
      </c>
      <c r="N1663" s="201">
        <v>415.3475529888272</v>
      </c>
      <c r="O1663" s="201">
        <v>41.094000000000001</v>
      </c>
      <c r="P1663" s="273">
        <v>41.094000000000001</v>
      </c>
      <c r="Q1663" s="273">
        <v>415.3475529888272</v>
      </c>
      <c r="R1663" s="273">
        <v>254.05990082404699</v>
      </c>
      <c r="S1663" s="273">
        <v>274.31511698600502</v>
      </c>
      <c r="T1663" s="273">
        <v>274.31511698600502</v>
      </c>
      <c r="U1663" s="273"/>
      <c r="V1663" s="170">
        <v>205.83648711960518</v>
      </c>
    </row>
    <row r="1664" spans="1:22" x14ac:dyDescent="0.25">
      <c r="A1664">
        <v>0</v>
      </c>
      <c r="B1664" s="278"/>
      <c r="C1664" s="278"/>
      <c r="D1664" s="280"/>
      <c r="E1664" s="279"/>
      <c r="F1664" s="283" t="s">
        <v>619</v>
      </c>
      <c r="G1664" s="277"/>
      <c r="H1664" s="277" t="s">
        <v>1969</v>
      </c>
      <c r="I1664" s="282"/>
      <c r="J1664" s="281"/>
      <c r="K1664" s="275"/>
      <c r="L1664" s="274">
        <v>0</v>
      </c>
      <c r="M1664" s="201">
        <v>254.05990082404699</v>
      </c>
      <c r="N1664" s="201">
        <v>415.3475529888272</v>
      </c>
      <c r="O1664" s="201">
        <v>41.094000000000001</v>
      </c>
      <c r="P1664" s="273">
        <v>41.094000000000001</v>
      </c>
      <c r="Q1664" s="273">
        <v>415.3475529888272</v>
      </c>
      <c r="R1664" s="273">
        <v>254.05990082404699</v>
      </c>
      <c r="S1664" s="273">
        <v>274.31511698600502</v>
      </c>
      <c r="T1664" s="273">
        <v>274.31511698600502</v>
      </c>
      <c r="U1664" s="273"/>
      <c r="V1664" s="170">
        <v>205.83648711960518</v>
      </c>
    </row>
    <row r="1665" spans="1:22" x14ac:dyDescent="0.25">
      <c r="A1665">
        <v>0</v>
      </c>
      <c r="B1665" s="278" t="s">
        <v>2423</v>
      </c>
      <c r="C1665" s="278" t="s">
        <v>2807</v>
      </c>
      <c r="D1665" s="280" t="s">
        <v>1990</v>
      </c>
      <c r="E1665" s="279">
        <v>2743</v>
      </c>
      <c r="F1665" s="278" t="s">
        <v>2805</v>
      </c>
      <c r="G1665" s="277" t="s">
        <v>1988</v>
      </c>
      <c r="H1665" s="277" t="s">
        <v>1987</v>
      </c>
      <c r="I1665" s="276"/>
      <c r="J1665" s="273"/>
      <c r="K1665" s="275"/>
      <c r="L1665" s="274">
        <v>0</v>
      </c>
      <c r="M1665" s="201">
        <v>254.05990082404699</v>
      </c>
      <c r="N1665" s="201">
        <v>415.3475529888272</v>
      </c>
      <c r="O1665" s="201">
        <v>41.094000000000001</v>
      </c>
      <c r="P1665" s="273">
        <v>41.094000000000001</v>
      </c>
      <c r="Q1665" s="273">
        <v>415.3475529888272</v>
      </c>
      <c r="R1665" s="273">
        <v>254.05990082404699</v>
      </c>
      <c r="S1665" s="273">
        <v>274.31511698600502</v>
      </c>
      <c r="T1665" s="273">
        <v>274.31511698600502</v>
      </c>
      <c r="U1665" s="273"/>
      <c r="V1665" s="170">
        <v>205.83648711960518</v>
      </c>
    </row>
    <row r="1666" spans="1:22" x14ac:dyDescent="0.25">
      <c r="A1666">
        <v>0</v>
      </c>
      <c r="B1666" s="278"/>
      <c r="C1666" s="278"/>
      <c r="D1666" s="280"/>
      <c r="E1666" s="279"/>
      <c r="F1666" s="278" t="s">
        <v>619</v>
      </c>
      <c r="G1666" s="277"/>
      <c r="H1666" s="277" t="s">
        <v>1962</v>
      </c>
      <c r="I1666" s="276">
        <v>40</v>
      </c>
      <c r="J1666" s="273"/>
      <c r="K1666" s="275"/>
      <c r="L1666" s="274">
        <v>0.13121600000000003</v>
      </c>
      <c r="M1666" s="201">
        <v>254.12550882404699</v>
      </c>
      <c r="N1666" s="201">
        <v>415.3475529888272</v>
      </c>
      <c r="O1666" s="201">
        <v>41.094000000000001</v>
      </c>
      <c r="P1666" s="273">
        <v>41.094000000000001</v>
      </c>
      <c r="Q1666" s="273">
        <v>415.3475529888272</v>
      </c>
      <c r="R1666" s="273">
        <v>254.19111682404699</v>
      </c>
      <c r="S1666" s="273">
        <v>274.38072498600502</v>
      </c>
      <c r="T1666" s="273">
        <v>274.44633298600502</v>
      </c>
      <c r="U1666" s="273"/>
      <c r="V1666" s="170">
        <v>205.90209511960518</v>
      </c>
    </row>
    <row r="1667" spans="1:22" x14ac:dyDescent="0.25">
      <c r="A1667">
        <v>0</v>
      </c>
      <c r="B1667" s="366" t="s">
        <v>2423</v>
      </c>
      <c r="C1667" s="366" t="s">
        <v>2804</v>
      </c>
      <c r="D1667" s="366" t="s">
        <v>1981</v>
      </c>
      <c r="E1667" s="365">
        <v>2745</v>
      </c>
      <c r="F1667" s="361" t="s">
        <v>2803</v>
      </c>
      <c r="G1667" s="364"/>
      <c r="H1667" s="364" t="s">
        <v>1978</v>
      </c>
      <c r="I1667" s="363">
        <v>40</v>
      </c>
      <c r="J1667" s="361"/>
      <c r="K1667" s="362"/>
      <c r="L1667" s="369">
        <v>5.7403999999999997E-2</v>
      </c>
      <c r="M1667" s="201">
        <v>254.21981882404697</v>
      </c>
      <c r="N1667" s="201">
        <v>415.3475529888272</v>
      </c>
      <c r="O1667" s="201">
        <v>41.094000000000001</v>
      </c>
      <c r="P1667" s="361">
        <v>41.094000000000001</v>
      </c>
      <c r="Q1667" s="361">
        <v>415.3475529888272</v>
      </c>
      <c r="R1667" s="361">
        <v>254.24852082404698</v>
      </c>
      <c r="S1667" s="361">
        <v>274.47503498600503</v>
      </c>
      <c r="T1667" s="361">
        <v>274.50373698600504</v>
      </c>
      <c r="U1667" s="361"/>
      <c r="V1667" s="170">
        <v>205.99640511960519</v>
      </c>
    </row>
    <row r="1668" spans="1:22" x14ac:dyDescent="0.25">
      <c r="A1668">
        <v>0</v>
      </c>
      <c r="B1668" s="366"/>
      <c r="C1668" s="366"/>
      <c r="D1668" s="366"/>
      <c r="E1668" s="365"/>
      <c r="F1668" s="366" t="s">
        <v>619</v>
      </c>
      <c r="G1668" s="368"/>
      <c r="H1668" s="368" t="s">
        <v>2198</v>
      </c>
      <c r="I1668" s="363"/>
      <c r="J1668" s="361"/>
      <c r="K1668" s="362"/>
      <c r="L1668" s="369">
        <v>0.16770400000000002</v>
      </c>
      <c r="M1668" s="201">
        <v>254.33237282404696</v>
      </c>
      <c r="N1668" s="201">
        <v>415.3475529888272</v>
      </c>
      <c r="O1668" s="201">
        <v>41.094000000000001</v>
      </c>
      <c r="P1668" s="361">
        <v>41.094000000000001</v>
      </c>
      <c r="Q1668" s="361">
        <v>415.3475529888272</v>
      </c>
      <c r="R1668" s="361">
        <v>254.41622482404696</v>
      </c>
      <c r="S1668" s="361">
        <v>274.58758898600507</v>
      </c>
      <c r="T1668" s="361">
        <v>274.67144098600505</v>
      </c>
      <c r="U1668" s="361"/>
      <c r="V1668" s="170">
        <v>206.10895911960523</v>
      </c>
    </row>
    <row r="1669" spans="1:22" x14ac:dyDescent="0.25">
      <c r="A1669">
        <v>0</v>
      </c>
      <c r="B1669" s="366" t="s">
        <v>2423</v>
      </c>
      <c r="C1669" s="366" t="s">
        <v>2804</v>
      </c>
      <c r="D1669" s="366" t="s">
        <v>2197</v>
      </c>
      <c r="E1669" s="365">
        <v>2746</v>
      </c>
      <c r="F1669" s="366" t="s">
        <v>2802</v>
      </c>
      <c r="G1669" s="368"/>
      <c r="H1669" s="368" t="s">
        <v>2632</v>
      </c>
      <c r="I1669" s="367">
        <v>40</v>
      </c>
      <c r="J1669" s="361">
        <v>0.32364399999999999</v>
      </c>
      <c r="K1669" s="362"/>
      <c r="L1669" s="361">
        <v>0.32364399999999999</v>
      </c>
      <c r="M1669" s="201">
        <v>254.57804682404696</v>
      </c>
      <c r="N1669" s="201">
        <v>415.3475529888272</v>
      </c>
      <c r="O1669" s="201">
        <v>41.094000000000001</v>
      </c>
      <c r="P1669" s="361">
        <v>41.094000000000001</v>
      </c>
      <c r="Q1669" s="361">
        <v>415.3475529888272</v>
      </c>
      <c r="R1669" s="361">
        <v>254.73986882404697</v>
      </c>
      <c r="S1669" s="361">
        <v>274.83326298600508</v>
      </c>
      <c r="T1669" s="361">
        <v>274.99508498600505</v>
      </c>
      <c r="U1669" s="361"/>
      <c r="V1669" s="170">
        <v>206.35463311960524</v>
      </c>
    </row>
    <row r="1670" spans="1:22" x14ac:dyDescent="0.25">
      <c r="A1670">
        <v>0</v>
      </c>
      <c r="B1670" s="366" t="s">
        <v>2423</v>
      </c>
      <c r="C1670" s="366" t="s">
        <v>2804</v>
      </c>
      <c r="D1670" s="366" t="s">
        <v>2174</v>
      </c>
      <c r="E1670" s="365">
        <v>2748</v>
      </c>
      <c r="F1670" s="366" t="s">
        <v>2801</v>
      </c>
      <c r="G1670" s="368"/>
      <c r="H1670" s="368" t="s">
        <v>2172</v>
      </c>
      <c r="I1670" s="367"/>
      <c r="J1670" s="361"/>
      <c r="K1670" s="362"/>
      <c r="L1670" s="361">
        <v>0</v>
      </c>
      <c r="M1670" s="201">
        <v>254.73986882404697</v>
      </c>
      <c r="N1670" s="201">
        <v>415.3475529888272</v>
      </c>
      <c r="O1670" s="201">
        <v>41.094000000000001</v>
      </c>
      <c r="P1670" s="361">
        <v>41.094000000000001</v>
      </c>
      <c r="Q1670" s="361">
        <v>415.3475529888272</v>
      </c>
      <c r="R1670" s="361">
        <v>254.73986882404697</v>
      </c>
      <c r="S1670" s="361">
        <v>274.99508498600505</v>
      </c>
      <c r="T1670" s="361">
        <v>274.99508498600505</v>
      </c>
      <c r="U1670" s="361"/>
      <c r="V1670" s="170">
        <v>206.51645511960521</v>
      </c>
    </row>
    <row r="1671" spans="1:22" x14ac:dyDescent="0.25">
      <c r="A1671">
        <v>0</v>
      </c>
      <c r="B1671" s="366"/>
      <c r="C1671" s="366"/>
      <c r="D1671" s="366"/>
      <c r="E1671" s="365"/>
      <c r="F1671" s="366"/>
      <c r="G1671" s="368"/>
      <c r="H1671" s="368"/>
      <c r="I1671" s="367"/>
      <c r="J1671" s="361"/>
      <c r="K1671" s="362"/>
      <c r="L1671" s="361">
        <v>0</v>
      </c>
      <c r="M1671" s="201">
        <v>254.73986882404697</v>
      </c>
      <c r="N1671" s="201">
        <v>415.3475529888272</v>
      </c>
      <c r="O1671" s="201">
        <v>41.094000000000001</v>
      </c>
      <c r="P1671" s="361">
        <v>41.094000000000001</v>
      </c>
      <c r="Q1671" s="361">
        <v>415.3475529888272</v>
      </c>
      <c r="R1671" s="361">
        <v>254.73986882404697</v>
      </c>
      <c r="S1671" s="361">
        <v>274.99508498600505</v>
      </c>
      <c r="T1671" s="361">
        <v>274.99508498600505</v>
      </c>
      <c r="U1671" s="361"/>
      <c r="V1671" s="170">
        <v>206.51645511960521</v>
      </c>
    </row>
    <row r="1672" spans="1:22" x14ac:dyDescent="0.25">
      <c r="A1672">
        <v>0</v>
      </c>
      <c r="B1672" s="366"/>
      <c r="C1672" s="366"/>
      <c r="D1672" s="366"/>
      <c r="E1672" s="365"/>
      <c r="F1672" s="366" t="s">
        <v>619</v>
      </c>
      <c r="G1672" s="368"/>
      <c r="H1672" s="368" t="s">
        <v>1962</v>
      </c>
      <c r="I1672" s="367"/>
      <c r="J1672" s="361"/>
      <c r="K1672" s="362"/>
      <c r="L1672" s="361">
        <v>9.9516999999999994E-2</v>
      </c>
      <c r="M1672" s="201">
        <v>254.78962732404696</v>
      </c>
      <c r="N1672" s="201">
        <v>415.3475529888272</v>
      </c>
      <c r="O1672" s="201">
        <v>41.094000000000001</v>
      </c>
      <c r="P1672" s="361">
        <v>41.094000000000001</v>
      </c>
      <c r="Q1672" s="361">
        <v>415.3475529888272</v>
      </c>
      <c r="R1672" s="361">
        <v>254.83938582404696</v>
      </c>
      <c r="S1672" s="361">
        <v>275.04484348600505</v>
      </c>
      <c r="T1672" s="361">
        <v>275.09460198600505</v>
      </c>
      <c r="U1672" s="361"/>
      <c r="V1672" s="170">
        <v>206.56621361960521</v>
      </c>
    </row>
    <row r="1673" spans="1:22" x14ac:dyDescent="0.25">
      <c r="A1673">
        <v>0</v>
      </c>
      <c r="B1673" s="366" t="s">
        <v>2423</v>
      </c>
      <c r="C1673" s="366" t="s">
        <v>2804</v>
      </c>
      <c r="D1673" s="366" t="s">
        <v>2194</v>
      </c>
      <c r="E1673" s="365">
        <v>2750</v>
      </c>
      <c r="F1673" s="366" t="s">
        <v>2800</v>
      </c>
      <c r="G1673" s="368"/>
      <c r="H1673" s="368" t="s">
        <v>2632</v>
      </c>
      <c r="I1673" s="367">
        <v>40</v>
      </c>
      <c r="J1673" s="361"/>
      <c r="K1673" s="362"/>
      <c r="L1673" s="361">
        <v>0.32364399999999999</v>
      </c>
      <c r="M1673" s="201">
        <v>255.00120782404696</v>
      </c>
      <c r="N1673" s="201">
        <v>415.3475529888272</v>
      </c>
      <c r="O1673" s="201">
        <v>41.094000000000001</v>
      </c>
      <c r="P1673" s="361">
        <v>41.094000000000001</v>
      </c>
      <c r="Q1673" s="361">
        <v>415.3475529888272</v>
      </c>
      <c r="R1673" s="361">
        <v>255.16302982404696</v>
      </c>
      <c r="S1673" s="361">
        <v>275.25642398600507</v>
      </c>
      <c r="T1673" s="361">
        <v>275.41824598600505</v>
      </c>
      <c r="U1673" s="361"/>
      <c r="V1673" s="170">
        <v>206.77779411960523</v>
      </c>
    </row>
    <row r="1674" spans="1:22" x14ac:dyDescent="0.25">
      <c r="A1674">
        <v>0</v>
      </c>
      <c r="B1674" s="366"/>
      <c r="C1674" s="366"/>
      <c r="D1674" s="366"/>
      <c r="E1674" s="365"/>
      <c r="F1674" s="366" t="s">
        <v>619</v>
      </c>
      <c r="G1674" s="368"/>
      <c r="H1674" s="368"/>
      <c r="I1674" s="367"/>
      <c r="J1674" s="361"/>
      <c r="K1674" s="362"/>
      <c r="L1674" s="361">
        <v>0</v>
      </c>
      <c r="M1674" s="201">
        <v>255.16302982404696</v>
      </c>
      <c r="N1674" s="201">
        <v>415.3475529888272</v>
      </c>
      <c r="O1674" s="201">
        <v>41.094000000000001</v>
      </c>
      <c r="P1674" s="361">
        <v>41.094000000000001</v>
      </c>
      <c r="Q1674" s="361">
        <v>415.3475529888272</v>
      </c>
      <c r="R1674" s="361">
        <v>255.16302982404696</v>
      </c>
      <c r="S1674" s="361">
        <v>275.41824598600505</v>
      </c>
      <c r="T1674" s="361">
        <v>275.41824598600505</v>
      </c>
      <c r="U1674" s="361"/>
      <c r="V1674" s="170">
        <v>206.9396161196052</v>
      </c>
    </row>
    <row r="1675" spans="1:22" x14ac:dyDescent="0.25">
      <c r="A1675">
        <v>0</v>
      </c>
      <c r="B1675" s="366"/>
      <c r="C1675" s="366"/>
      <c r="D1675" s="366"/>
      <c r="E1675" s="365"/>
      <c r="F1675" s="366"/>
      <c r="G1675" s="368"/>
      <c r="H1675" s="368"/>
      <c r="I1675" s="367"/>
      <c r="J1675" s="361"/>
      <c r="K1675" s="362"/>
      <c r="L1675" s="361">
        <v>0</v>
      </c>
      <c r="M1675" s="201">
        <v>255.16302982404696</v>
      </c>
      <c r="N1675" s="201">
        <v>415.3475529888272</v>
      </c>
      <c r="O1675" s="201">
        <v>41.094000000000001</v>
      </c>
      <c r="P1675" s="361">
        <v>41.094000000000001</v>
      </c>
      <c r="Q1675" s="361">
        <v>415.3475529888272</v>
      </c>
      <c r="R1675" s="361">
        <v>255.16302982404696</v>
      </c>
      <c r="S1675" s="361">
        <v>275.41824598600505</v>
      </c>
      <c r="T1675" s="361">
        <v>275.41824598600505</v>
      </c>
      <c r="U1675" s="361"/>
      <c r="V1675" s="170">
        <v>206.9396161196052</v>
      </c>
    </row>
    <row r="1676" spans="1:22" x14ac:dyDescent="0.25">
      <c r="A1676">
        <v>0</v>
      </c>
      <c r="B1676" s="366"/>
      <c r="C1676" s="366"/>
      <c r="D1676" s="366"/>
      <c r="E1676" s="365"/>
      <c r="F1676" s="366" t="s">
        <v>619</v>
      </c>
      <c r="G1676" s="368"/>
      <c r="H1676" s="368" t="s">
        <v>1962</v>
      </c>
      <c r="I1676" s="367"/>
      <c r="J1676" s="361"/>
      <c r="K1676" s="362"/>
      <c r="L1676" s="361">
        <v>9.9516999999999994E-2</v>
      </c>
      <c r="M1676" s="201">
        <v>255.21278832404695</v>
      </c>
      <c r="N1676" s="201">
        <v>415.3475529888272</v>
      </c>
      <c r="O1676" s="201">
        <v>41.094000000000001</v>
      </c>
      <c r="P1676" s="361">
        <v>41.094000000000001</v>
      </c>
      <c r="Q1676" s="361">
        <v>415.3475529888272</v>
      </c>
      <c r="R1676" s="361">
        <v>255.26254682404695</v>
      </c>
      <c r="S1676" s="361">
        <v>275.46800448600504</v>
      </c>
      <c r="T1676" s="361">
        <v>275.51776298600504</v>
      </c>
      <c r="U1676" s="361"/>
      <c r="V1676" s="170">
        <v>206.9893746196052</v>
      </c>
    </row>
    <row r="1677" spans="1:22" x14ac:dyDescent="0.25">
      <c r="A1677">
        <v>0</v>
      </c>
      <c r="B1677" s="366" t="s">
        <v>2423</v>
      </c>
      <c r="C1677" s="366" t="s">
        <v>2804</v>
      </c>
      <c r="D1677" s="366" t="s">
        <v>2192</v>
      </c>
      <c r="E1677" s="365">
        <v>2755</v>
      </c>
      <c r="F1677" s="366" t="s">
        <v>2799</v>
      </c>
      <c r="G1677" s="368"/>
      <c r="H1677" s="368" t="s">
        <v>2632</v>
      </c>
      <c r="I1677" s="367">
        <v>40</v>
      </c>
      <c r="J1677" s="361"/>
      <c r="K1677" s="362"/>
      <c r="L1677" s="361">
        <v>0.32364399999999999</v>
      </c>
      <c r="M1677" s="201">
        <v>255.42436882404695</v>
      </c>
      <c r="N1677" s="201">
        <v>415.3475529888272</v>
      </c>
      <c r="O1677" s="201">
        <v>41.094000000000001</v>
      </c>
      <c r="P1677" s="361">
        <v>41.094000000000001</v>
      </c>
      <c r="Q1677" s="361">
        <v>415.3475529888272</v>
      </c>
      <c r="R1677" s="361">
        <v>255.58619082404695</v>
      </c>
      <c r="S1677" s="361">
        <v>275.67958498600507</v>
      </c>
      <c r="T1677" s="361">
        <v>275.84140698600504</v>
      </c>
      <c r="U1677" s="361"/>
      <c r="V1677" s="170">
        <v>207.20095511960523</v>
      </c>
    </row>
    <row r="1678" spans="1:22" x14ac:dyDescent="0.25">
      <c r="A1678">
        <v>0</v>
      </c>
      <c r="B1678" s="366" t="s">
        <v>2423</v>
      </c>
      <c r="C1678" s="366" t="s">
        <v>2804</v>
      </c>
      <c r="D1678" s="366" t="s">
        <v>2174</v>
      </c>
      <c r="E1678" s="365">
        <v>2757</v>
      </c>
      <c r="F1678" s="366" t="s">
        <v>2798</v>
      </c>
      <c r="G1678" s="368"/>
      <c r="H1678" s="368" t="s">
        <v>2172</v>
      </c>
      <c r="I1678" s="367"/>
      <c r="J1678" s="361"/>
      <c r="K1678" s="362"/>
      <c r="L1678" s="361">
        <v>0</v>
      </c>
      <c r="M1678" s="201">
        <v>255.58619082404695</v>
      </c>
      <c r="N1678" s="201">
        <v>415.3475529888272</v>
      </c>
      <c r="O1678" s="201">
        <v>41.094000000000001</v>
      </c>
      <c r="P1678" s="361">
        <v>41.094000000000001</v>
      </c>
      <c r="Q1678" s="361">
        <v>415.3475529888272</v>
      </c>
      <c r="R1678" s="361">
        <v>255.58619082404695</v>
      </c>
      <c r="S1678" s="361">
        <v>275.84140698600504</v>
      </c>
      <c r="T1678" s="361">
        <v>275.84140698600504</v>
      </c>
      <c r="U1678" s="361"/>
      <c r="V1678" s="170">
        <v>207.3627771196052</v>
      </c>
    </row>
    <row r="1679" spans="1:22" x14ac:dyDescent="0.25">
      <c r="A1679">
        <v>0</v>
      </c>
      <c r="B1679" s="366"/>
      <c r="C1679" s="366"/>
      <c r="D1679" s="366"/>
      <c r="E1679" s="365"/>
      <c r="F1679" s="366"/>
      <c r="G1679" s="368"/>
      <c r="H1679" s="368"/>
      <c r="I1679" s="367"/>
      <c r="J1679" s="361"/>
      <c r="K1679" s="362"/>
      <c r="L1679" s="361">
        <v>0</v>
      </c>
      <c r="M1679" s="201">
        <v>255.58619082404695</v>
      </c>
      <c r="N1679" s="201">
        <v>415.3475529888272</v>
      </c>
      <c r="O1679" s="201">
        <v>41.094000000000001</v>
      </c>
      <c r="P1679" s="361">
        <v>41.094000000000001</v>
      </c>
      <c r="Q1679" s="361">
        <v>415.3475529888272</v>
      </c>
      <c r="R1679" s="361">
        <v>255.58619082404695</v>
      </c>
      <c r="S1679" s="361">
        <v>275.84140698600504</v>
      </c>
      <c r="T1679" s="361">
        <v>275.84140698600504</v>
      </c>
      <c r="U1679" s="361"/>
      <c r="V1679" s="170">
        <v>207.3627771196052</v>
      </c>
    </row>
    <row r="1680" spans="1:22" x14ac:dyDescent="0.25">
      <c r="A1680">
        <v>0</v>
      </c>
      <c r="B1680" s="366"/>
      <c r="C1680" s="366"/>
      <c r="D1680" s="366"/>
      <c r="E1680" s="365"/>
      <c r="F1680" s="366" t="s">
        <v>619</v>
      </c>
      <c r="G1680" s="368"/>
      <c r="H1680" s="368" t="s">
        <v>2636</v>
      </c>
      <c r="I1680" s="367"/>
      <c r="J1680" s="361"/>
      <c r="K1680" s="362"/>
      <c r="L1680" s="361">
        <v>0.15525</v>
      </c>
      <c r="M1680" s="201">
        <v>255.66381582404694</v>
      </c>
      <c r="N1680" s="201">
        <v>415.3475529888272</v>
      </c>
      <c r="O1680" s="201">
        <v>41.094000000000001</v>
      </c>
      <c r="P1680" s="361">
        <v>41.094000000000001</v>
      </c>
      <c r="Q1680" s="361">
        <v>415.3475529888272</v>
      </c>
      <c r="R1680" s="361">
        <v>255.74144082404695</v>
      </c>
      <c r="S1680" s="361">
        <v>275.91903198600505</v>
      </c>
      <c r="T1680" s="361">
        <v>275.99665698600506</v>
      </c>
      <c r="U1680" s="361"/>
      <c r="V1680" s="170">
        <v>207.44040211960521</v>
      </c>
    </row>
    <row r="1681" spans="1:22" x14ac:dyDescent="0.25">
      <c r="A1681">
        <v>0</v>
      </c>
      <c r="B1681" s="366" t="s">
        <v>2423</v>
      </c>
      <c r="C1681" s="366" t="s">
        <v>2804</v>
      </c>
      <c r="D1681" s="366" t="s">
        <v>2187</v>
      </c>
      <c r="E1681" s="365">
        <v>2762</v>
      </c>
      <c r="F1681" s="366" t="s">
        <v>2797</v>
      </c>
      <c r="G1681" s="368" t="s">
        <v>2185</v>
      </c>
      <c r="H1681" s="368" t="s">
        <v>2184</v>
      </c>
      <c r="I1681" s="367">
        <v>40</v>
      </c>
      <c r="J1681" s="361"/>
      <c r="K1681" s="362"/>
      <c r="L1681" s="361">
        <v>0.5</v>
      </c>
      <c r="M1681" s="201">
        <v>255.99144082404695</v>
      </c>
      <c r="N1681" s="201">
        <v>415.3475529888272</v>
      </c>
      <c r="O1681" s="201">
        <v>41.094000000000001</v>
      </c>
      <c r="P1681" s="361">
        <v>41.094000000000001</v>
      </c>
      <c r="Q1681" s="361">
        <v>415.3475529888272</v>
      </c>
      <c r="R1681" s="361">
        <v>256.24144082404695</v>
      </c>
      <c r="S1681" s="361">
        <v>276.24665698600506</v>
      </c>
      <c r="T1681" s="361">
        <v>276.49665698600506</v>
      </c>
      <c r="U1681" s="361"/>
      <c r="V1681" s="170">
        <v>207.76802711960522</v>
      </c>
    </row>
    <row r="1682" spans="1:22" x14ac:dyDescent="0.25">
      <c r="A1682">
        <v>0</v>
      </c>
      <c r="B1682" s="366"/>
      <c r="C1682" s="366"/>
      <c r="D1682" s="366"/>
      <c r="E1682" s="365"/>
      <c r="F1682" s="366" t="s">
        <v>619</v>
      </c>
      <c r="G1682" s="368"/>
      <c r="H1682" s="368" t="s">
        <v>2636</v>
      </c>
      <c r="I1682" s="367"/>
      <c r="J1682" s="361"/>
      <c r="K1682" s="362"/>
      <c r="L1682" s="361">
        <v>0.15525</v>
      </c>
      <c r="M1682" s="201">
        <v>256.31906582404696</v>
      </c>
      <c r="N1682" s="201">
        <v>415.3475529888272</v>
      </c>
      <c r="O1682" s="201">
        <v>41.094000000000001</v>
      </c>
      <c r="P1682" s="361">
        <v>41.094000000000001</v>
      </c>
      <c r="Q1682" s="361">
        <v>415.3475529888272</v>
      </c>
      <c r="R1682" s="361">
        <v>256.39669082404697</v>
      </c>
      <c r="S1682" s="361">
        <v>276.57428198600508</v>
      </c>
      <c r="T1682" s="361">
        <v>276.65190698600509</v>
      </c>
      <c r="U1682" s="361"/>
      <c r="V1682" s="170">
        <v>208.09565211960523</v>
      </c>
    </row>
    <row r="1683" spans="1:22" x14ac:dyDescent="0.25">
      <c r="A1683">
        <v>0</v>
      </c>
      <c r="B1683" s="366" t="s">
        <v>2423</v>
      </c>
      <c r="C1683" s="366" t="s">
        <v>2804</v>
      </c>
      <c r="D1683" s="366" t="s">
        <v>2190</v>
      </c>
      <c r="E1683" s="365">
        <v>2766</v>
      </c>
      <c r="F1683" s="366" t="s">
        <v>2796</v>
      </c>
      <c r="G1683" s="368"/>
      <c r="H1683" s="368" t="s">
        <v>2632</v>
      </c>
      <c r="I1683" s="367">
        <v>40</v>
      </c>
      <c r="J1683" s="361"/>
      <c r="K1683" s="362"/>
      <c r="L1683" s="361">
        <v>0.32364399999999999</v>
      </c>
      <c r="M1683" s="201">
        <v>256.55851282404694</v>
      </c>
      <c r="N1683" s="201">
        <v>415.3475529888272</v>
      </c>
      <c r="O1683" s="201">
        <v>41.094000000000001</v>
      </c>
      <c r="P1683" s="361">
        <v>41.094000000000001</v>
      </c>
      <c r="Q1683" s="361">
        <v>415.3475529888272</v>
      </c>
      <c r="R1683" s="361">
        <v>256.72033482404697</v>
      </c>
      <c r="S1683" s="361">
        <v>276.81372898600512</v>
      </c>
      <c r="T1683" s="361">
        <v>276.97555098600509</v>
      </c>
      <c r="U1683" s="361"/>
      <c r="V1683" s="170">
        <v>208.33509911960527</v>
      </c>
    </row>
    <row r="1684" spans="1:22" x14ac:dyDescent="0.25">
      <c r="A1684">
        <v>0</v>
      </c>
      <c r="B1684" s="366"/>
      <c r="C1684" s="366"/>
      <c r="D1684" s="366"/>
      <c r="E1684" s="365"/>
      <c r="F1684" s="366" t="s">
        <v>619</v>
      </c>
      <c r="G1684" s="368"/>
      <c r="H1684" s="368"/>
      <c r="I1684" s="367"/>
      <c r="J1684" s="361"/>
      <c r="K1684" s="362"/>
      <c r="L1684" s="361">
        <v>0</v>
      </c>
      <c r="M1684" s="201">
        <v>256.72033482404697</v>
      </c>
      <c r="N1684" s="201">
        <v>415.3475529888272</v>
      </c>
      <c r="O1684" s="201">
        <v>41.094000000000001</v>
      </c>
      <c r="P1684" s="361">
        <v>41.094000000000001</v>
      </c>
      <c r="Q1684" s="361">
        <v>415.3475529888272</v>
      </c>
      <c r="R1684" s="361">
        <v>256.72033482404697</v>
      </c>
      <c r="S1684" s="361">
        <v>276.97555098600509</v>
      </c>
      <c r="T1684" s="361">
        <v>276.97555098600509</v>
      </c>
      <c r="U1684" s="361"/>
      <c r="V1684" s="170">
        <v>208.49692111960525</v>
      </c>
    </row>
    <row r="1685" spans="1:22" x14ac:dyDescent="0.25">
      <c r="A1685">
        <v>0</v>
      </c>
      <c r="B1685" s="366"/>
      <c r="C1685" s="366"/>
      <c r="D1685" s="366"/>
      <c r="E1685" s="365"/>
      <c r="F1685" s="366"/>
      <c r="G1685" s="368"/>
      <c r="H1685" s="368"/>
      <c r="I1685" s="367"/>
      <c r="J1685" s="361"/>
      <c r="K1685" s="362"/>
      <c r="L1685" s="361">
        <v>0</v>
      </c>
      <c r="M1685" s="201">
        <v>256.72033482404697</v>
      </c>
      <c r="N1685" s="201">
        <v>415.3475529888272</v>
      </c>
      <c r="O1685" s="201">
        <v>41.094000000000001</v>
      </c>
      <c r="P1685" s="361">
        <v>41.094000000000001</v>
      </c>
      <c r="Q1685" s="361">
        <v>415.3475529888272</v>
      </c>
      <c r="R1685" s="361">
        <v>256.72033482404697</v>
      </c>
      <c r="S1685" s="361">
        <v>276.97555098600509</v>
      </c>
      <c r="T1685" s="361">
        <v>276.97555098600509</v>
      </c>
      <c r="U1685" s="361"/>
      <c r="V1685" s="170">
        <v>208.49692111960525</v>
      </c>
    </row>
    <row r="1686" spans="1:22" x14ac:dyDescent="0.25">
      <c r="A1686">
        <v>0</v>
      </c>
      <c r="B1686" s="366"/>
      <c r="C1686" s="366"/>
      <c r="D1686" s="366"/>
      <c r="E1686" s="365"/>
      <c r="F1686" s="366" t="s">
        <v>619</v>
      </c>
      <c r="G1686" s="368"/>
      <c r="H1686" s="368"/>
      <c r="I1686" s="367"/>
      <c r="J1686" s="361"/>
      <c r="K1686" s="362"/>
      <c r="L1686" s="361">
        <v>9.9516999999999994E-2</v>
      </c>
      <c r="M1686" s="201">
        <v>256.77009332404697</v>
      </c>
      <c r="N1686" s="201">
        <v>415.3475529888272</v>
      </c>
      <c r="O1686" s="201">
        <v>41.094000000000001</v>
      </c>
      <c r="P1686" s="361">
        <v>41.094000000000001</v>
      </c>
      <c r="Q1686" s="361">
        <v>415.3475529888272</v>
      </c>
      <c r="R1686" s="361">
        <v>256.81985182404696</v>
      </c>
      <c r="S1686" s="361">
        <v>277.02530948600509</v>
      </c>
      <c r="T1686" s="361">
        <v>277.07506798600508</v>
      </c>
      <c r="U1686" s="361"/>
      <c r="V1686" s="170">
        <v>208.54667961960524</v>
      </c>
    </row>
    <row r="1687" spans="1:22" x14ac:dyDescent="0.25">
      <c r="A1687">
        <v>0</v>
      </c>
      <c r="B1687" s="366" t="s">
        <v>2423</v>
      </c>
      <c r="C1687" s="366" t="s">
        <v>2804</v>
      </c>
      <c r="D1687" s="366" t="s">
        <v>2183</v>
      </c>
      <c r="E1687" s="365">
        <v>2770</v>
      </c>
      <c r="F1687" s="366" t="s">
        <v>2795</v>
      </c>
      <c r="G1687" s="368"/>
      <c r="H1687" s="368" t="s">
        <v>2632</v>
      </c>
      <c r="I1687" s="367">
        <v>40</v>
      </c>
      <c r="J1687" s="361"/>
      <c r="K1687" s="362"/>
      <c r="L1687" s="361">
        <v>0.32364399999999999</v>
      </c>
      <c r="M1687" s="201">
        <v>256.98167382404699</v>
      </c>
      <c r="N1687" s="201">
        <v>415.3475529888272</v>
      </c>
      <c r="O1687" s="201">
        <v>41.094000000000001</v>
      </c>
      <c r="P1687" s="361">
        <v>41.094000000000001</v>
      </c>
      <c r="Q1687" s="361">
        <v>415.3475529888272</v>
      </c>
      <c r="R1687" s="361">
        <v>257.14349582404697</v>
      </c>
      <c r="S1687" s="361">
        <v>277.23688998600511</v>
      </c>
      <c r="T1687" s="361">
        <v>277.39871198600508</v>
      </c>
      <c r="U1687" s="361"/>
      <c r="V1687" s="170">
        <v>208.75826011960527</v>
      </c>
    </row>
    <row r="1688" spans="1:22" x14ac:dyDescent="0.25">
      <c r="A1688">
        <v>0</v>
      </c>
      <c r="B1688" s="366"/>
      <c r="C1688" s="366"/>
      <c r="D1688" s="366"/>
      <c r="E1688" s="365"/>
      <c r="F1688" s="366" t="s">
        <v>619</v>
      </c>
      <c r="G1688" s="368"/>
      <c r="H1688" s="368"/>
      <c r="I1688" s="367"/>
      <c r="J1688" s="361"/>
      <c r="K1688" s="362"/>
      <c r="L1688" s="361">
        <v>0</v>
      </c>
      <c r="M1688" s="201">
        <v>257.14349582404697</v>
      </c>
      <c r="N1688" s="201">
        <v>415.3475529888272</v>
      </c>
      <c r="O1688" s="201">
        <v>41.094000000000001</v>
      </c>
      <c r="P1688" s="361">
        <v>41.094000000000001</v>
      </c>
      <c r="Q1688" s="361">
        <v>415.3475529888272</v>
      </c>
      <c r="R1688" s="361">
        <v>257.14349582404697</v>
      </c>
      <c r="S1688" s="361">
        <v>277.39871198600508</v>
      </c>
      <c r="T1688" s="361">
        <v>277.39871198600508</v>
      </c>
      <c r="U1688" s="361"/>
      <c r="V1688" s="170">
        <v>208.92008211960524</v>
      </c>
    </row>
    <row r="1689" spans="1:22" x14ac:dyDescent="0.25">
      <c r="A1689">
        <v>0</v>
      </c>
      <c r="B1689" s="366"/>
      <c r="C1689" s="366"/>
      <c r="D1689" s="366"/>
      <c r="E1689" s="365"/>
      <c r="F1689" s="366"/>
      <c r="G1689" s="368"/>
      <c r="H1689" s="368"/>
      <c r="I1689" s="367"/>
      <c r="J1689" s="361"/>
      <c r="K1689" s="362"/>
      <c r="L1689" s="361">
        <v>0</v>
      </c>
      <c r="M1689" s="201">
        <v>257.14349582404697</v>
      </c>
      <c r="N1689" s="201">
        <v>415.3475529888272</v>
      </c>
      <c r="O1689" s="201">
        <v>41.094000000000001</v>
      </c>
      <c r="P1689" s="361">
        <v>41.094000000000001</v>
      </c>
      <c r="Q1689" s="361">
        <v>415.3475529888272</v>
      </c>
      <c r="R1689" s="361">
        <v>257.14349582404697</v>
      </c>
      <c r="S1689" s="361">
        <v>277.39871198600508</v>
      </c>
      <c r="T1689" s="361">
        <v>277.39871198600508</v>
      </c>
      <c r="U1689" s="361"/>
      <c r="V1689" s="170">
        <v>208.92008211960524</v>
      </c>
    </row>
    <row r="1690" spans="1:22" x14ac:dyDescent="0.25">
      <c r="A1690">
        <v>0</v>
      </c>
      <c r="B1690" s="366"/>
      <c r="C1690" s="366"/>
      <c r="D1690" s="366"/>
      <c r="E1690" s="365"/>
      <c r="F1690" s="366" t="s">
        <v>619</v>
      </c>
      <c r="G1690" s="368"/>
      <c r="H1690" s="368"/>
      <c r="I1690" s="367"/>
      <c r="J1690" s="361"/>
      <c r="K1690" s="362"/>
      <c r="L1690" s="361">
        <v>9.9516999999999994E-2</v>
      </c>
      <c r="M1690" s="201">
        <v>257.19325432404696</v>
      </c>
      <c r="N1690" s="201">
        <v>415.3475529888272</v>
      </c>
      <c r="O1690" s="201">
        <v>41.094000000000001</v>
      </c>
      <c r="P1690" s="361">
        <v>41.094000000000001</v>
      </c>
      <c r="Q1690" s="361">
        <v>415.3475529888272</v>
      </c>
      <c r="R1690" s="361">
        <v>257.24301282404696</v>
      </c>
      <c r="S1690" s="361">
        <v>277.44847048600508</v>
      </c>
      <c r="T1690" s="361">
        <v>277.49822898600507</v>
      </c>
      <c r="U1690" s="361"/>
      <c r="V1690" s="170">
        <v>208.96984061960524</v>
      </c>
    </row>
    <row r="1691" spans="1:22" x14ac:dyDescent="0.25">
      <c r="A1691">
        <v>0</v>
      </c>
      <c r="B1691" s="366" t="s">
        <v>2423</v>
      </c>
      <c r="C1691" s="366" t="s">
        <v>2804</v>
      </c>
      <c r="D1691" s="366" t="s">
        <v>2181</v>
      </c>
      <c r="E1691" s="365">
        <v>2774</v>
      </c>
      <c r="F1691" s="366" t="s">
        <v>2794</v>
      </c>
      <c r="G1691" s="368"/>
      <c r="H1691" s="368" t="s">
        <v>2632</v>
      </c>
      <c r="I1691" s="367">
        <v>40</v>
      </c>
      <c r="J1691" s="361"/>
      <c r="K1691" s="362"/>
      <c r="L1691" s="361">
        <v>0.32364399999999999</v>
      </c>
      <c r="M1691" s="201">
        <v>257.40483482404693</v>
      </c>
      <c r="N1691" s="201">
        <v>415.3475529888272</v>
      </c>
      <c r="O1691" s="201">
        <v>41.094000000000001</v>
      </c>
      <c r="P1691" s="361">
        <v>41.094000000000001</v>
      </c>
      <c r="Q1691" s="361">
        <v>415.3475529888272</v>
      </c>
      <c r="R1691" s="361">
        <v>257.56665682404696</v>
      </c>
      <c r="S1691" s="361">
        <v>277.6600509860051</v>
      </c>
      <c r="T1691" s="361">
        <v>277.82187298600508</v>
      </c>
      <c r="U1691" s="361"/>
      <c r="V1691" s="170">
        <v>209.18142111960526</v>
      </c>
    </row>
    <row r="1692" spans="1:22" x14ac:dyDescent="0.25">
      <c r="A1692">
        <v>0</v>
      </c>
      <c r="B1692" s="366" t="s">
        <v>2423</v>
      </c>
      <c r="C1692" s="366" t="s">
        <v>2804</v>
      </c>
      <c r="D1692" s="366" t="s">
        <v>2174</v>
      </c>
      <c r="E1692" s="365">
        <v>2777</v>
      </c>
      <c r="F1692" s="366" t="s">
        <v>2793</v>
      </c>
      <c r="G1692" s="368"/>
      <c r="H1692" s="368" t="s">
        <v>2172</v>
      </c>
      <c r="I1692" s="367"/>
      <c r="J1692" s="361"/>
      <c r="K1692" s="362"/>
      <c r="L1692" s="361">
        <v>0</v>
      </c>
      <c r="M1692" s="201">
        <v>257.56665682404696</v>
      </c>
      <c r="N1692" s="201">
        <v>415.3475529888272</v>
      </c>
      <c r="O1692" s="201">
        <v>41.094000000000001</v>
      </c>
      <c r="P1692" s="361">
        <v>41.094000000000001</v>
      </c>
      <c r="Q1692" s="361">
        <v>415.3475529888272</v>
      </c>
      <c r="R1692" s="361">
        <v>257.56665682404696</v>
      </c>
      <c r="S1692" s="361">
        <v>277.82187298600508</v>
      </c>
      <c r="T1692" s="361">
        <v>277.82187298600508</v>
      </c>
      <c r="U1692" s="361"/>
      <c r="V1692" s="170">
        <v>209.34324311960523</v>
      </c>
    </row>
    <row r="1693" spans="1:22" x14ac:dyDescent="0.25">
      <c r="A1693">
        <v>0</v>
      </c>
      <c r="B1693" s="366"/>
      <c r="C1693" s="366"/>
      <c r="D1693" s="366"/>
      <c r="E1693" s="365"/>
      <c r="F1693" s="366"/>
      <c r="G1693" s="368"/>
      <c r="H1693" s="368"/>
      <c r="I1693" s="367"/>
      <c r="J1693" s="361"/>
      <c r="K1693" s="362"/>
      <c r="L1693" s="361">
        <v>0</v>
      </c>
      <c r="M1693" s="201">
        <v>257.56665682404696</v>
      </c>
      <c r="N1693" s="201">
        <v>415.3475529888272</v>
      </c>
      <c r="O1693" s="201">
        <v>41.094000000000001</v>
      </c>
      <c r="P1693" s="361">
        <v>41.094000000000001</v>
      </c>
      <c r="Q1693" s="361">
        <v>415.3475529888272</v>
      </c>
      <c r="R1693" s="361">
        <v>257.56665682404696</v>
      </c>
      <c r="S1693" s="361">
        <v>277.82187298600508</v>
      </c>
      <c r="T1693" s="361">
        <v>277.82187298600508</v>
      </c>
      <c r="U1693" s="361"/>
      <c r="V1693" s="170">
        <v>209.34324311960523</v>
      </c>
    </row>
    <row r="1694" spans="1:22" x14ac:dyDescent="0.25">
      <c r="A1694">
        <v>0</v>
      </c>
      <c r="B1694" s="366"/>
      <c r="C1694" s="366"/>
      <c r="D1694" s="366"/>
      <c r="E1694" s="365"/>
      <c r="F1694" s="366" t="s">
        <v>619</v>
      </c>
      <c r="G1694" s="368"/>
      <c r="H1694" s="368" t="s">
        <v>2198</v>
      </c>
      <c r="I1694" s="367"/>
      <c r="J1694" s="361"/>
      <c r="K1694" s="362"/>
      <c r="L1694" s="361">
        <v>0.16770400000000002</v>
      </c>
      <c r="M1694" s="201">
        <v>257.65050882404694</v>
      </c>
      <c r="N1694" s="201">
        <v>415.3475529888272</v>
      </c>
      <c r="O1694" s="201">
        <v>41.094000000000001</v>
      </c>
      <c r="P1694" s="361">
        <v>41.094000000000001</v>
      </c>
      <c r="Q1694" s="361">
        <v>415.3475529888272</v>
      </c>
      <c r="R1694" s="361">
        <v>257.73436082404697</v>
      </c>
      <c r="S1694" s="361">
        <v>277.90572498600511</v>
      </c>
      <c r="T1694" s="361">
        <v>277.98957698600509</v>
      </c>
      <c r="U1694" s="361"/>
      <c r="V1694" s="170">
        <v>209.42709511960527</v>
      </c>
    </row>
    <row r="1695" spans="1:22" x14ac:dyDescent="0.25">
      <c r="A1695">
        <v>0</v>
      </c>
      <c r="B1695" s="366" t="s">
        <v>2423</v>
      </c>
      <c r="C1695" s="366" t="s">
        <v>2804</v>
      </c>
      <c r="D1695" s="366" t="s">
        <v>1981</v>
      </c>
      <c r="E1695" s="365">
        <v>2780</v>
      </c>
      <c r="F1695" s="361" t="s">
        <v>2792</v>
      </c>
      <c r="G1695" s="364"/>
      <c r="H1695" s="364" t="s">
        <v>1978</v>
      </c>
      <c r="I1695" s="363">
        <v>40</v>
      </c>
      <c r="J1695" s="361"/>
      <c r="K1695" s="362"/>
      <c r="L1695" s="361">
        <v>5.7403999999999997E-2</v>
      </c>
      <c r="M1695" s="201">
        <v>257.76306282404698</v>
      </c>
      <c r="N1695" s="201">
        <v>415.3475529888272</v>
      </c>
      <c r="O1695" s="201">
        <v>41.094000000000001</v>
      </c>
      <c r="P1695" s="361">
        <v>41.094000000000001</v>
      </c>
      <c r="Q1695" s="361">
        <v>415.3475529888272</v>
      </c>
      <c r="R1695" s="361">
        <v>257.79176482404699</v>
      </c>
      <c r="S1695" s="361">
        <v>278.0182789860051</v>
      </c>
      <c r="T1695" s="361">
        <v>278.04698098600511</v>
      </c>
      <c r="U1695" s="361"/>
      <c r="V1695" s="170">
        <v>209.53964911960526</v>
      </c>
    </row>
    <row r="1696" spans="1:22" x14ac:dyDescent="0.25">
      <c r="A1696">
        <v>0</v>
      </c>
      <c r="B1696" s="278"/>
      <c r="C1696" s="278"/>
      <c r="D1696" s="280"/>
      <c r="E1696" s="279"/>
      <c r="F1696" s="280" t="s">
        <v>619</v>
      </c>
      <c r="G1696" s="277"/>
      <c r="H1696" s="277" t="s">
        <v>1962</v>
      </c>
      <c r="I1696" s="276">
        <v>40</v>
      </c>
      <c r="J1696" s="274"/>
      <c r="K1696" s="275"/>
      <c r="L1696" s="274">
        <v>0.103502</v>
      </c>
      <c r="M1696" s="201">
        <v>257.84351582404702</v>
      </c>
      <c r="N1696" s="201">
        <v>415.3475529888272</v>
      </c>
      <c r="O1696" s="201">
        <v>41.094000000000001</v>
      </c>
      <c r="P1696" s="273">
        <v>41.094000000000001</v>
      </c>
      <c r="Q1696" s="273">
        <v>415.3475529888272</v>
      </c>
      <c r="R1696" s="273">
        <v>257.89526682404698</v>
      </c>
      <c r="S1696" s="273">
        <v>278.09873198600508</v>
      </c>
      <c r="T1696" s="273">
        <v>278.1504829860051</v>
      </c>
      <c r="U1696" s="273"/>
      <c r="V1696" s="170">
        <v>209.62010211960524</v>
      </c>
    </row>
    <row r="1697" spans="1:22" x14ac:dyDescent="0.25">
      <c r="A1697">
        <v>0</v>
      </c>
      <c r="B1697" s="278" t="s">
        <v>2423</v>
      </c>
      <c r="C1697" s="278" t="s">
        <v>2791</v>
      </c>
      <c r="D1697" s="280" t="s">
        <v>111</v>
      </c>
      <c r="E1697" s="279">
        <v>2782</v>
      </c>
      <c r="F1697" s="278" t="s">
        <v>1275</v>
      </c>
      <c r="G1697" s="277" t="s">
        <v>2169</v>
      </c>
      <c r="H1697" s="277" t="s">
        <v>1951</v>
      </c>
      <c r="I1697" s="276"/>
      <c r="J1697" s="273"/>
      <c r="K1697" s="275"/>
      <c r="L1697" s="274">
        <v>0</v>
      </c>
      <c r="M1697" s="201">
        <v>257.89526682404698</v>
      </c>
      <c r="N1697" s="201">
        <v>415.3475529888272</v>
      </c>
      <c r="O1697" s="201">
        <v>41.094000000000001</v>
      </c>
      <c r="P1697" s="273">
        <v>41.094000000000001</v>
      </c>
      <c r="Q1697" s="273">
        <v>415.3475529888272</v>
      </c>
      <c r="R1697" s="273">
        <v>257.89526682404698</v>
      </c>
      <c r="S1697" s="273">
        <v>278.1504829860051</v>
      </c>
      <c r="T1697" s="273">
        <v>278.1504829860051</v>
      </c>
      <c r="U1697" s="273"/>
      <c r="V1697" s="170">
        <v>209.67185311960526</v>
      </c>
    </row>
    <row r="1698" spans="1:22" x14ac:dyDescent="0.25">
      <c r="A1698">
        <v>0</v>
      </c>
      <c r="B1698" s="278"/>
      <c r="C1698" s="278"/>
      <c r="D1698" s="280"/>
      <c r="E1698" s="279"/>
      <c r="F1698" s="283" t="s">
        <v>619</v>
      </c>
      <c r="G1698" s="277"/>
      <c r="H1698" s="277" t="s">
        <v>1969</v>
      </c>
      <c r="I1698" s="282"/>
      <c r="J1698" s="281"/>
      <c r="K1698" s="275"/>
      <c r="L1698" s="274">
        <v>0.14528199999999999</v>
      </c>
      <c r="M1698" s="201">
        <v>257.96790782404696</v>
      </c>
      <c r="N1698" s="201">
        <v>415.3475529888272</v>
      </c>
      <c r="O1698" s="201">
        <v>41.094000000000001</v>
      </c>
      <c r="P1698" s="273">
        <v>41.094000000000001</v>
      </c>
      <c r="Q1698" s="273">
        <v>415.3475529888272</v>
      </c>
      <c r="R1698" s="273">
        <v>258.04054882404699</v>
      </c>
      <c r="S1698" s="273">
        <v>278.22312398600513</v>
      </c>
      <c r="T1698" s="273">
        <v>278.29576498600511</v>
      </c>
      <c r="U1698" s="273"/>
      <c r="V1698" s="170">
        <v>209.74449411960529</v>
      </c>
    </row>
    <row r="1699" spans="1:22" x14ac:dyDescent="0.25">
      <c r="A1699">
        <v>0</v>
      </c>
      <c r="B1699" s="278" t="s">
        <v>2423</v>
      </c>
      <c r="C1699" s="278" t="s">
        <v>2791</v>
      </c>
      <c r="D1699" s="280" t="s">
        <v>2087</v>
      </c>
      <c r="E1699" s="279">
        <v>2783</v>
      </c>
      <c r="F1699" s="278" t="s">
        <v>2790</v>
      </c>
      <c r="G1699" s="277"/>
      <c r="H1699" s="277" t="s">
        <v>2085</v>
      </c>
      <c r="I1699" s="276"/>
      <c r="J1699" s="273"/>
      <c r="K1699" s="275"/>
      <c r="L1699" s="274">
        <v>0</v>
      </c>
      <c r="M1699" s="201">
        <v>258.04054882404699</v>
      </c>
      <c r="N1699" s="201">
        <v>415.3475529888272</v>
      </c>
      <c r="O1699" s="201">
        <v>41.094000000000001</v>
      </c>
      <c r="P1699" s="273">
        <v>41.094000000000001</v>
      </c>
      <c r="Q1699" s="273">
        <v>415.3475529888272</v>
      </c>
      <c r="R1699" s="273">
        <v>258.04054882404699</v>
      </c>
      <c r="S1699" s="273">
        <v>278.29576498600511</v>
      </c>
      <c r="T1699" s="273">
        <v>278.29576498600511</v>
      </c>
      <c r="U1699" s="273"/>
      <c r="V1699" s="170">
        <v>209.81713511960527</v>
      </c>
    </row>
    <row r="1700" spans="1:22" x14ac:dyDescent="0.25">
      <c r="A1700">
        <v>0</v>
      </c>
      <c r="B1700" s="278"/>
      <c r="C1700" s="278"/>
      <c r="D1700" s="280"/>
      <c r="E1700" s="279"/>
      <c r="F1700" s="283" t="s">
        <v>619</v>
      </c>
      <c r="G1700" s="277"/>
      <c r="H1700" s="277" t="s">
        <v>1969</v>
      </c>
      <c r="I1700" s="282"/>
      <c r="J1700" s="281"/>
      <c r="K1700" s="275"/>
      <c r="L1700" s="274">
        <v>0</v>
      </c>
      <c r="M1700" s="201">
        <v>258.04054882404699</v>
      </c>
      <c r="N1700" s="201">
        <v>415.3475529888272</v>
      </c>
      <c r="O1700" s="201">
        <v>41.094000000000001</v>
      </c>
      <c r="P1700" s="273">
        <v>41.094000000000001</v>
      </c>
      <c r="Q1700" s="273">
        <v>415.3475529888272</v>
      </c>
      <c r="R1700" s="273">
        <v>258.04054882404699</v>
      </c>
      <c r="S1700" s="273">
        <v>278.29576498600511</v>
      </c>
      <c r="T1700" s="273">
        <v>278.29576498600511</v>
      </c>
      <c r="U1700" s="273"/>
      <c r="V1700" s="170">
        <v>209.81713511960527</v>
      </c>
    </row>
    <row r="1701" spans="1:22" x14ac:dyDescent="0.25">
      <c r="A1701">
        <v>0</v>
      </c>
      <c r="B1701" s="278" t="s">
        <v>2423</v>
      </c>
      <c r="C1701" s="278" t="s">
        <v>2791</v>
      </c>
      <c r="D1701" s="280" t="s">
        <v>1990</v>
      </c>
      <c r="E1701" s="279">
        <v>2783</v>
      </c>
      <c r="F1701" s="278" t="s">
        <v>2789</v>
      </c>
      <c r="G1701" s="277" t="s">
        <v>1988</v>
      </c>
      <c r="H1701" s="277" t="s">
        <v>1987</v>
      </c>
      <c r="I1701" s="276"/>
      <c r="J1701" s="273"/>
      <c r="K1701" s="275"/>
      <c r="L1701" s="274">
        <v>0</v>
      </c>
      <c r="M1701" s="201">
        <v>258.04054882404699</v>
      </c>
      <c r="N1701" s="201">
        <v>415.3475529888272</v>
      </c>
      <c r="O1701" s="201">
        <v>41.094000000000001</v>
      </c>
      <c r="P1701" s="273">
        <v>41.094000000000001</v>
      </c>
      <c r="Q1701" s="273">
        <v>415.3475529888272</v>
      </c>
      <c r="R1701" s="273">
        <v>258.04054882404699</v>
      </c>
      <c r="S1701" s="273">
        <v>278.29576498600511</v>
      </c>
      <c r="T1701" s="273">
        <v>278.29576498600511</v>
      </c>
      <c r="U1701" s="273"/>
      <c r="V1701" s="170">
        <v>209.81713511960527</v>
      </c>
    </row>
    <row r="1702" spans="1:22" x14ac:dyDescent="0.25">
      <c r="A1702">
        <v>0</v>
      </c>
      <c r="B1702" s="278"/>
      <c r="C1702" s="278"/>
      <c r="D1702" s="280"/>
      <c r="E1702" s="279"/>
      <c r="F1702" s="278" t="s">
        <v>619</v>
      </c>
      <c r="G1702" s="277"/>
      <c r="H1702" s="277" t="s">
        <v>1962</v>
      </c>
      <c r="I1702" s="276">
        <v>40</v>
      </c>
      <c r="J1702" s="273"/>
      <c r="K1702" s="275"/>
      <c r="L1702" s="274">
        <v>0.13121600000000003</v>
      </c>
      <c r="M1702" s="201">
        <v>258.10615682404699</v>
      </c>
      <c r="N1702" s="201">
        <v>415.3475529888272</v>
      </c>
      <c r="O1702" s="201">
        <v>41.094000000000001</v>
      </c>
      <c r="P1702" s="273">
        <v>41.094000000000001</v>
      </c>
      <c r="Q1702" s="273">
        <v>415.3475529888272</v>
      </c>
      <c r="R1702" s="273">
        <v>258.17176482404699</v>
      </c>
      <c r="S1702" s="273">
        <v>278.36137298600511</v>
      </c>
      <c r="T1702" s="273">
        <v>278.42698098600511</v>
      </c>
      <c r="U1702" s="273"/>
      <c r="V1702" s="170">
        <v>209.88274311960527</v>
      </c>
    </row>
    <row r="1703" spans="1:22" x14ac:dyDescent="0.25">
      <c r="A1703">
        <v>0</v>
      </c>
      <c r="B1703" s="366" t="s">
        <v>2423</v>
      </c>
      <c r="C1703" s="366" t="s">
        <v>2788</v>
      </c>
      <c r="D1703" s="366" t="s">
        <v>1981</v>
      </c>
      <c r="E1703" s="365">
        <v>2785</v>
      </c>
      <c r="F1703" s="361" t="s">
        <v>2787</v>
      </c>
      <c r="G1703" s="364"/>
      <c r="H1703" s="364" t="s">
        <v>1978</v>
      </c>
      <c r="I1703" s="363">
        <v>40</v>
      </c>
      <c r="J1703" s="361"/>
      <c r="K1703" s="362"/>
      <c r="L1703" s="369">
        <v>5.7403999999999997E-2</v>
      </c>
      <c r="M1703" s="201">
        <v>258.200466824047</v>
      </c>
      <c r="N1703" s="201">
        <v>415.3475529888272</v>
      </c>
      <c r="O1703" s="201">
        <v>41.094000000000001</v>
      </c>
      <c r="P1703" s="361">
        <v>41.094000000000001</v>
      </c>
      <c r="Q1703" s="361">
        <v>415.3475529888272</v>
      </c>
      <c r="R1703" s="361">
        <v>258.22916882404701</v>
      </c>
      <c r="S1703" s="361">
        <v>278.45568298600512</v>
      </c>
      <c r="T1703" s="361">
        <v>278.48438498600513</v>
      </c>
      <c r="U1703" s="361"/>
      <c r="V1703" s="170">
        <v>209.97705311960527</v>
      </c>
    </row>
    <row r="1704" spans="1:22" x14ac:dyDescent="0.25">
      <c r="A1704">
        <v>0</v>
      </c>
      <c r="B1704" s="366"/>
      <c r="C1704" s="366"/>
      <c r="D1704" s="366"/>
      <c r="E1704" s="365"/>
      <c r="F1704" s="366" t="s">
        <v>619</v>
      </c>
      <c r="G1704" s="368"/>
      <c r="H1704" s="368" t="s">
        <v>2198</v>
      </c>
      <c r="I1704" s="363"/>
      <c r="J1704" s="361"/>
      <c r="K1704" s="362"/>
      <c r="L1704" s="369">
        <v>0.16770400000000002</v>
      </c>
      <c r="M1704" s="201">
        <v>258.31302082404704</v>
      </c>
      <c r="N1704" s="201">
        <v>415.3475529888272</v>
      </c>
      <c r="O1704" s="201">
        <v>41.094000000000001</v>
      </c>
      <c r="P1704" s="361">
        <v>41.094000000000001</v>
      </c>
      <c r="Q1704" s="361">
        <v>415.3475529888272</v>
      </c>
      <c r="R1704" s="361">
        <v>258.39687282404702</v>
      </c>
      <c r="S1704" s="361">
        <v>278.56823698600516</v>
      </c>
      <c r="T1704" s="361">
        <v>278.65208898600514</v>
      </c>
      <c r="U1704" s="361"/>
      <c r="V1704" s="170">
        <v>210.08960711960532</v>
      </c>
    </row>
    <row r="1705" spans="1:22" x14ac:dyDescent="0.25">
      <c r="A1705">
        <v>0</v>
      </c>
      <c r="B1705" s="366" t="s">
        <v>2423</v>
      </c>
      <c r="C1705" s="366" t="s">
        <v>2788</v>
      </c>
      <c r="D1705" s="366" t="s">
        <v>2197</v>
      </c>
      <c r="E1705" s="365">
        <v>2786</v>
      </c>
      <c r="F1705" s="366" t="s">
        <v>2786</v>
      </c>
      <c r="G1705" s="368"/>
      <c r="H1705" s="368" t="s">
        <v>2632</v>
      </c>
      <c r="I1705" s="367">
        <v>40</v>
      </c>
      <c r="J1705" s="361">
        <v>0.32364399999999999</v>
      </c>
      <c r="K1705" s="362"/>
      <c r="L1705" s="361">
        <v>0.32364399999999999</v>
      </c>
      <c r="M1705" s="201">
        <v>258.55869482404705</v>
      </c>
      <c r="N1705" s="201">
        <v>415.3475529888272</v>
      </c>
      <c r="O1705" s="201">
        <v>41.094000000000001</v>
      </c>
      <c r="P1705" s="361">
        <v>41.094000000000001</v>
      </c>
      <c r="Q1705" s="361">
        <v>415.3475529888272</v>
      </c>
      <c r="R1705" s="361">
        <v>258.72051682404702</v>
      </c>
      <c r="S1705" s="361">
        <v>278.81391098600517</v>
      </c>
      <c r="T1705" s="361">
        <v>278.97573298600514</v>
      </c>
      <c r="U1705" s="361"/>
      <c r="V1705" s="170">
        <v>210.33528111960533</v>
      </c>
    </row>
    <row r="1706" spans="1:22" x14ac:dyDescent="0.25">
      <c r="A1706">
        <v>0</v>
      </c>
      <c r="B1706" s="366" t="s">
        <v>2423</v>
      </c>
      <c r="C1706" s="366" t="s">
        <v>2788</v>
      </c>
      <c r="D1706" s="366" t="s">
        <v>2174</v>
      </c>
      <c r="E1706" s="365">
        <v>2788</v>
      </c>
      <c r="F1706" s="366" t="s">
        <v>2785</v>
      </c>
      <c r="G1706" s="368"/>
      <c r="H1706" s="368" t="s">
        <v>2172</v>
      </c>
      <c r="I1706" s="367"/>
      <c r="J1706" s="361"/>
      <c r="K1706" s="362"/>
      <c r="L1706" s="361">
        <v>0</v>
      </c>
      <c r="M1706" s="201">
        <v>258.72051682404702</v>
      </c>
      <c r="N1706" s="201">
        <v>415.3475529888272</v>
      </c>
      <c r="O1706" s="201">
        <v>41.094000000000001</v>
      </c>
      <c r="P1706" s="361">
        <v>41.094000000000001</v>
      </c>
      <c r="Q1706" s="361">
        <v>415.3475529888272</v>
      </c>
      <c r="R1706" s="361">
        <v>258.72051682404702</v>
      </c>
      <c r="S1706" s="361">
        <v>278.97573298600514</v>
      </c>
      <c r="T1706" s="361">
        <v>278.97573298600514</v>
      </c>
      <c r="U1706" s="361"/>
      <c r="V1706" s="170">
        <v>210.4971031196053</v>
      </c>
    </row>
    <row r="1707" spans="1:22" x14ac:dyDescent="0.25">
      <c r="A1707">
        <v>0</v>
      </c>
      <c r="B1707" s="366"/>
      <c r="C1707" s="366"/>
      <c r="D1707" s="366"/>
      <c r="E1707" s="365"/>
      <c r="F1707" s="366"/>
      <c r="G1707" s="368"/>
      <c r="H1707" s="368"/>
      <c r="I1707" s="367"/>
      <c r="J1707" s="361"/>
      <c r="K1707" s="362"/>
      <c r="L1707" s="361">
        <v>0</v>
      </c>
      <c r="M1707" s="201">
        <v>258.72051682404702</v>
      </c>
      <c r="N1707" s="201">
        <v>415.3475529888272</v>
      </c>
      <c r="O1707" s="201">
        <v>41.094000000000001</v>
      </c>
      <c r="P1707" s="361">
        <v>41.094000000000001</v>
      </c>
      <c r="Q1707" s="361">
        <v>415.3475529888272</v>
      </c>
      <c r="R1707" s="361">
        <v>258.72051682404702</v>
      </c>
      <c r="S1707" s="361">
        <v>278.97573298600514</v>
      </c>
      <c r="T1707" s="361">
        <v>278.97573298600514</v>
      </c>
      <c r="U1707" s="361"/>
      <c r="V1707" s="170">
        <v>210.4971031196053</v>
      </c>
    </row>
    <row r="1708" spans="1:22" x14ac:dyDescent="0.25">
      <c r="A1708">
        <v>0</v>
      </c>
      <c r="B1708" s="366"/>
      <c r="C1708" s="366"/>
      <c r="D1708" s="366"/>
      <c r="E1708" s="365"/>
      <c r="F1708" s="366" t="s">
        <v>619</v>
      </c>
      <c r="G1708" s="368"/>
      <c r="H1708" s="368" t="s">
        <v>1962</v>
      </c>
      <c r="I1708" s="367"/>
      <c r="J1708" s="361"/>
      <c r="K1708" s="362"/>
      <c r="L1708" s="361">
        <v>9.9516999999999994E-2</v>
      </c>
      <c r="M1708" s="201">
        <v>258.77027532404702</v>
      </c>
      <c r="N1708" s="201">
        <v>415.3475529888272</v>
      </c>
      <c r="O1708" s="201">
        <v>41.094000000000001</v>
      </c>
      <c r="P1708" s="361">
        <v>41.094000000000001</v>
      </c>
      <c r="Q1708" s="361">
        <v>415.3475529888272</v>
      </c>
      <c r="R1708" s="361">
        <v>258.82003382404702</v>
      </c>
      <c r="S1708" s="361">
        <v>279.02549148600514</v>
      </c>
      <c r="T1708" s="361">
        <v>279.07524998600513</v>
      </c>
      <c r="U1708" s="361"/>
      <c r="V1708" s="170">
        <v>210.54686161960529</v>
      </c>
    </row>
    <row r="1709" spans="1:22" x14ac:dyDescent="0.25">
      <c r="A1709">
        <v>0</v>
      </c>
      <c r="B1709" s="366" t="s">
        <v>2423</v>
      </c>
      <c r="C1709" s="366" t="s">
        <v>2788</v>
      </c>
      <c r="D1709" s="366" t="s">
        <v>2194</v>
      </c>
      <c r="E1709" s="365">
        <v>2790</v>
      </c>
      <c r="F1709" s="366" t="s">
        <v>2784</v>
      </c>
      <c r="G1709" s="368"/>
      <c r="H1709" s="368" t="s">
        <v>2632</v>
      </c>
      <c r="I1709" s="367">
        <v>40</v>
      </c>
      <c r="J1709" s="361"/>
      <c r="K1709" s="362"/>
      <c r="L1709" s="361">
        <v>0.32364399999999999</v>
      </c>
      <c r="M1709" s="201">
        <v>258.98185582404699</v>
      </c>
      <c r="N1709" s="201">
        <v>415.3475529888272</v>
      </c>
      <c r="O1709" s="201">
        <v>41.094000000000001</v>
      </c>
      <c r="P1709" s="361">
        <v>41.094000000000001</v>
      </c>
      <c r="Q1709" s="361">
        <v>415.3475529888272</v>
      </c>
      <c r="R1709" s="361">
        <v>259.14367782404702</v>
      </c>
      <c r="S1709" s="361">
        <v>279.23707198600516</v>
      </c>
      <c r="T1709" s="361">
        <v>279.39889398600513</v>
      </c>
      <c r="U1709" s="361"/>
      <c r="V1709" s="170">
        <v>210.75844211960532</v>
      </c>
    </row>
    <row r="1710" spans="1:22" x14ac:dyDescent="0.25">
      <c r="A1710">
        <v>0</v>
      </c>
      <c r="B1710" s="366"/>
      <c r="C1710" s="366"/>
      <c r="D1710" s="366"/>
      <c r="E1710" s="365"/>
      <c r="F1710" s="366" t="s">
        <v>619</v>
      </c>
      <c r="G1710" s="368"/>
      <c r="H1710" s="368"/>
      <c r="I1710" s="367"/>
      <c r="J1710" s="361"/>
      <c r="K1710" s="362"/>
      <c r="L1710" s="361">
        <v>0</v>
      </c>
      <c r="M1710" s="201">
        <v>259.14367782404702</v>
      </c>
      <c r="N1710" s="201">
        <v>415.3475529888272</v>
      </c>
      <c r="O1710" s="201">
        <v>41.094000000000001</v>
      </c>
      <c r="P1710" s="361">
        <v>41.094000000000001</v>
      </c>
      <c r="Q1710" s="361">
        <v>415.3475529888272</v>
      </c>
      <c r="R1710" s="361">
        <v>259.14367782404702</v>
      </c>
      <c r="S1710" s="361">
        <v>279.39889398600513</v>
      </c>
      <c r="T1710" s="361">
        <v>279.39889398600513</v>
      </c>
      <c r="U1710" s="361"/>
      <c r="V1710" s="170">
        <v>210.92026411960529</v>
      </c>
    </row>
    <row r="1711" spans="1:22" x14ac:dyDescent="0.25">
      <c r="A1711">
        <v>0</v>
      </c>
      <c r="B1711" s="366"/>
      <c r="C1711" s="366"/>
      <c r="D1711" s="366"/>
      <c r="E1711" s="365"/>
      <c r="F1711" s="366"/>
      <c r="G1711" s="368"/>
      <c r="H1711" s="368"/>
      <c r="I1711" s="367"/>
      <c r="J1711" s="361"/>
      <c r="K1711" s="362"/>
      <c r="L1711" s="361">
        <v>0</v>
      </c>
      <c r="M1711" s="201">
        <v>259.14367782404702</v>
      </c>
      <c r="N1711" s="201">
        <v>415.3475529888272</v>
      </c>
      <c r="O1711" s="201">
        <v>41.094000000000001</v>
      </c>
      <c r="P1711" s="361">
        <v>41.094000000000001</v>
      </c>
      <c r="Q1711" s="361">
        <v>415.3475529888272</v>
      </c>
      <c r="R1711" s="361">
        <v>259.14367782404702</v>
      </c>
      <c r="S1711" s="361">
        <v>279.39889398600513</v>
      </c>
      <c r="T1711" s="361">
        <v>279.39889398600513</v>
      </c>
      <c r="U1711" s="361"/>
      <c r="V1711" s="170">
        <v>210.92026411960529</v>
      </c>
    </row>
    <row r="1712" spans="1:22" x14ac:dyDescent="0.25">
      <c r="A1712">
        <v>0</v>
      </c>
      <c r="B1712" s="366"/>
      <c r="C1712" s="366"/>
      <c r="D1712" s="366"/>
      <c r="E1712" s="365"/>
      <c r="F1712" s="366" t="s">
        <v>619</v>
      </c>
      <c r="G1712" s="368"/>
      <c r="H1712" s="368" t="s">
        <v>1962</v>
      </c>
      <c r="I1712" s="367"/>
      <c r="J1712" s="361"/>
      <c r="K1712" s="362"/>
      <c r="L1712" s="361">
        <v>9.9516999999999994E-2</v>
      </c>
      <c r="M1712" s="201">
        <v>259.19343632404701</v>
      </c>
      <c r="N1712" s="201">
        <v>415.3475529888272</v>
      </c>
      <c r="O1712" s="201">
        <v>41.094000000000001</v>
      </c>
      <c r="P1712" s="361">
        <v>41.094000000000001</v>
      </c>
      <c r="Q1712" s="361">
        <v>415.3475529888272</v>
      </c>
      <c r="R1712" s="361">
        <v>259.24319482404701</v>
      </c>
      <c r="S1712" s="361">
        <v>279.44865248600513</v>
      </c>
      <c r="T1712" s="361">
        <v>279.49841098600513</v>
      </c>
      <c r="U1712" s="361"/>
      <c r="V1712" s="170">
        <v>210.97002261960529</v>
      </c>
    </row>
    <row r="1713" spans="1:22" x14ac:dyDescent="0.25">
      <c r="A1713">
        <v>0</v>
      </c>
      <c r="B1713" s="366" t="s">
        <v>2423</v>
      </c>
      <c r="C1713" s="366" t="s">
        <v>2788</v>
      </c>
      <c r="D1713" s="366" t="s">
        <v>2192</v>
      </c>
      <c r="E1713" s="365">
        <v>2794</v>
      </c>
      <c r="F1713" s="366" t="s">
        <v>2783</v>
      </c>
      <c r="G1713" s="368"/>
      <c r="H1713" s="368" t="s">
        <v>2632</v>
      </c>
      <c r="I1713" s="367">
        <v>40</v>
      </c>
      <c r="J1713" s="361"/>
      <c r="K1713" s="362"/>
      <c r="L1713" s="361">
        <v>0.32364399999999999</v>
      </c>
      <c r="M1713" s="201">
        <v>259.40501682404704</v>
      </c>
      <c r="N1713" s="201">
        <v>415.3475529888272</v>
      </c>
      <c r="O1713" s="201">
        <v>41.094000000000001</v>
      </c>
      <c r="P1713" s="361">
        <v>41.094000000000001</v>
      </c>
      <c r="Q1713" s="361">
        <v>415.3475529888272</v>
      </c>
      <c r="R1713" s="361">
        <v>259.56683882404701</v>
      </c>
      <c r="S1713" s="361">
        <v>279.66023298600516</v>
      </c>
      <c r="T1713" s="361">
        <v>279.82205498600513</v>
      </c>
      <c r="U1713" s="361"/>
      <c r="V1713" s="170">
        <v>211.18160311960531</v>
      </c>
    </row>
    <row r="1714" spans="1:22" x14ac:dyDescent="0.25">
      <c r="A1714">
        <v>0</v>
      </c>
      <c r="B1714" s="366" t="s">
        <v>2423</v>
      </c>
      <c r="C1714" s="366" t="s">
        <v>2788</v>
      </c>
      <c r="D1714" s="366" t="s">
        <v>2174</v>
      </c>
      <c r="E1714" s="365">
        <v>2797</v>
      </c>
      <c r="F1714" s="366" t="s">
        <v>2782</v>
      </c>
      <c r="G1714" s="368"/>
      <c r="H1714" s="368" t="s">
        <v>2172</v>
      </c>
      <c r="I1714" s="367"/>
      <c r="J1714" s="361"/>
      <c r="K1714" s="362"/>
      <c r="L1714" s="361">
        <v>0</v>
      </c>
      <c r="M1714" s="201">
        <v>259.56683882404701</v>
      </c>
      <c r="N1714" s="201">
        <v>415.3475529888272</v>
      </c>
      <c r="O1714" s="201">
        <v>41.094000000000001</v>
      </c>
      <c r="P1714" s="361">
        <v>41.094000000000001</v>
      </c>
      <c r="Q1714" s="361">
        <v>415.3475529888272</v>
      </c>
      <c r="R1714" s="361">
        <v>259.56683882404701</v>
      </c>
      <c r="S1714" s="361">
        <v>279.82205498600513</v>
      </c>
      <c r="T1714" s="361">
        <v>279.82205498600513</v>
      </c>
      <c r="U1714" s="361"/>
      <c r="V1714" s="170">
        <v>211.34342511960529</v>
      </c>
    </row>
    <row r="1715" spans="1:22" x14ac:dyDescent="0.25">
      <c r="A1715">
        <v>0</v>
      </c>
      <c r="B1715" s="366"/>
      <c r="C1715" s="366"/>
      <c r="D1715" s="366"/>
      <c r="E1715" s="365"/>
      <c r="F1715" s="366"/>
      <c r="G1715" s="368"/>
      <c r="H1715" s="368"/>
      <c r="I1715" s="367"/>
      <c r="J1715" s="361"/>
      <c r="K1715" s="362"/>
      <c r="L1715" s="361">
        <v>0</v>
      </c>
      <c r="M1715" s="201">
        <v>259.56683882404701</v>
      </c>
      <c r="N1715" s="201">
        <v>415.3475529888272</v>
      </c>
      <c r="O1715" s="201">
        <v>41.094000000000001</v>
      </c>
      <c r="P1715" s="361">
        <v>41.094000000000001</v>
      </c>
      <c r="Q1715" s="361">
        <v>415.3475529888272</v>
      </c>
      <c r="R1715" s="361">
        <v>259.56683882404701</v>
      </c>
      <c r="S1715" s="361">
        <v>279.82205498600513</v>
      </c>
      <c r="T1715" s="361">
        <v>279.82205498600513</v>
      </c>
      <c r="U1715" s="361"/>
      <c r="V1715" s="170">
        <v>211.34342511960529</v>
      </c>
    </row>
    <row r="1716" spans="1:22" x14ac:dyDescent="0.25">
      <c r="A1716">
        <v>0</v>
      </c>
      <c r="B1716" s="366"/>
      <c r="C1716" s="366"/>
      <c r="D1716" s="366"/>
      <c r="E1716" s="365"/>
      <c r="F1716" s="366" t="s">
        <v>619</v>
      </c>
      <c r="G1716" s="368"/>
      <c r="H1716" s="368" t="s">
        <v>2636</v>
      </c>
      <c r="I1716" s="367"/>
      <c r="J1716" s="361"/>
      <c r="K1716" s="362"/>
      <c r="L1716" s="361">
        <v>0.15525</v>
      </c>
      <c r="M1716" s="201">
        <v>259.64446382404702</v>
      </c>
      <c r="N1716" s="201">
        <v>415.3475529888272</v>
      </c>
      <c r="O1716" s="201">
        <v>41.094000000000001</v>
      </c>
      <c r="P1716" s="361">
        <v>41.094000000000001</v>
      </c>
      <c r="Q1716" s="361">
        <v>415.3475529888272</v>
      </c>
      <c r="R1716" s="361">
        <v>259.72208882404703</v>
      </c>
      <c r="S1716" s="361">
        <v>279.89967998600514</v>
      </c>
      <c r="T1716" s="361">
        <v>279.97730498600515</v>
      </c>
      <c r="U1716" s="361"/>
      <c r="V1716" s="170">
        <v>211.4210501196053</v>
      </c>
    </row>
    <row r="1717" spans="1:22" x14ac:dyDescent="0.25">
      <c r="A1717">
        <v>0</v>
      </c>
      <c r="B1717" s="366" t="s">
        <v>2423</v>
      </c>
      <c r="C1717" s="366" t="s">
        <v>2788</v>
      </c>
      <c r="D1717" s="366" t="s">
        <v>2187</v>
      </c>
      <c r="E1717" s="365">
        <v>2802</v>
      </c>
      <c r="F1717" s="366" t="s">
        <v>2781</v>
      </c>
      <c r="G1717" s="368" t="s">
        <v>2185</v>
      </c>
      <c r="H1717" s="368" t="s">
        <v>2184</v>
      </c>
      <c r="I1717" s="367">
        <v>40</v>
      </c>
      <c r="J1717" s="361"/>
      <c r="K1717" s="362"/>
      <c r="L1717" s="361">
        <v>0.5</v>
      </c>
      <c r="M1717" s="201">
        <v>259.97208882404703</v>
      </c>
      <c r="N1717" s="201">
        <v>415.3475529888272</v>
      </c>
      <c r="O1717" s="201">
        <v>41.094000000000001</v>
      </c>
      <c r="P1717" s="361">
        <v>41.094000000000001</v>
      </c>
      <c r="Q1717" s="361">
        <v>415.3475529888272</v>
      </c>
      <c r="R1717" s="361">
        <v>260.22208882404703</v>
      </c>
      <c r="S1717" s="361">
        <v>280.22730498600515</v>
      </c>
      <c r="T1717" s="361">
        <v>280.47730498600515</v>
      </c>
      <c r="U1717" s="361"/>
      <c r="V1717" s="170">
        <v>211.74867511960531</v>
      </c>
    </row>
    <row r="1718" spans="1:22" x14ac:dyDescent="0.25">
      <c r="A1718">
        <v>0</v>
      </c>
      <c r="B1718" s="366"/>
      <c r="C1718" s="366"/>
      <c r="D1718" s="366"/>
      <c r="E1718" s="365"/>
      <c r="F1718" s="366" t="s">
        <v>619</v>
      </c>
      <c r="G1718" s="368"/>
      <c r="H1718" s="368" t="s">
        <v>2636</v>
      </c>
      <c r="I1718" s="367"/>
      <c r="J1718" s="361"/>
      <c r="K1718" s="362"/>
      <c r="L1718" s="361">
        <v>0.15525</v>
      </c>
      <c r="M1718" s="201">
        <v>260.29971382404705</v>
      </c>
      <c r="N1718" s="201">
        <v>415.3475529888272</v>
      </c>
      <c r="O1718" s="201">
        <v>41.094000000000001</v>
      </c>
      <c r="P1718" s="361">
        <v>41.094000000000001</v>
      </c>
      <c r="Q1718" s="361">
        <v>415.3475529888272</v>
      </c>
      <c r="R1718" s="361">
        <v>260.37733882404706</v>
      </c>
      <c r="S1718" s="361">
        <v>280.55492998600516</v>
      </c>
      <c r="T1718" s="361">
        <v>280.63255498600518</v>
      </c>
      <c r="U1718" s="361"/>
      <c r="V1718" s="170">
        <v>212.07630011960532</v>
      </c>
    </row>
    <row r="1719" spans="1:22" x14ac:dyDescent="0.25">
      <c r="A1719">
        <v>0</v>
      </c>
      <c r="B1719" s="366" t="s">
        <v>2423</v>
      </c>
      <c r="C1719" s="366" t="s">
        <v>2788</v>
      </c>
      <c r="D1719" s="366" t="s">
        <v>2190</v>
      </c>
      <c r="E1719" s="365">
        <v>2806</v>
      </c>
      <c r="F1719" s="366" t="s">
        <v>2780</v>
      </c>
      <c r="G1719" s="368"/>
      <c r="H1719" s="368" t="s">
        <v>2632</v>
      </c>
      <c r="I1719" s="367">
        <v>40</v>
      </c>
      <c r="J1719" s="361"/>
      <c r="K1719" s="362"/>
      <c r="L1719" s="361">
        <v>0.32364399999999999</v>
      </c>
      <c r="M1719" s="201">
        <v>260.53916082404703</v>
      </c>
      <c r="N1719" s="201">
        <v>415.3475529888272</v>
      </c>
      <c r="O1719" s="201">
        <v>41.094000000000001</v>
      </c>
      <c r="P1719" s="361">
        <v>41.094000000000001</v>
      </c>
      <c r="Q1719" s="361">
        <v>415.3475529888272</v>
      </c>
      <c r="R1719" s="361">
        <v>260.70098282404706</v>
      </c>
      <c r="S1719" s="361">
        <v>280.7943769860052</v>
      </c>
      <c r="T1719" s="361">
        <v>280.95619898600518</v>
      </c>
      <c r="U1719" s="361"/>
      <c r="V1719" s="170">
        <v>212.31574711960536</v>
      </c>
    </row>
    <row r="1720" spans="1:22" x14ac:dyDescent="0.25">
      <c r="A1720">
        <v>0</v>
      </c>
      <c r="B1720" s="366"/>
      <c r="C1720" s="366"/>
      <c r="D1720" s="366"/>
      <c r="E1720" s="365"/>
      <c r="F1720" s="366" t="s">
        <v>619</v>
      </c>
      <c r="G1720" s="368"/>
      <c r="H1720" s="368"/>
      <c r="I1720" s="367"/>
      <c r="J1720" s="361"/>
      <c r="K1720" s="362"/>
      <c r="L1720" s="361">
        <v>0</v>
      </c>
      <c r="M1720" s="201">
        <v>260.70098282404706</v>
      </c>
      <c r="N1720" s="201">
        <v>415.3475529888272</v>
      </c>
      <c r="O1720" s="201">
        <v>41.094000000000001</v>
      </c>
      <c r="P1720" s="361">
        <v>41.094000000000001</v>
      </c>
      <c r="Q1720" s="361">
        <v>415.3475529888272</v>
      </c>
      <c r="R1720" s="361">
        <v>260.70098282404706</v>
      </c>
      <c r="S1720" s="361">
        <v>280.95619898600518</v>
      </c>
      <c r="T1720" s="361">
        <v>280.95619898600518</v>
      </c>
      <c r="U1720" s="361"/>
      <c r="V1720" s="170">
        <v>212.47756911960533</v>
      </c>
    </row>
    <row r="1721" spans="1:22" x14ac:dyDescent="0.25">
      <c r="A1721">
        <v>0</v>
      </c>
      <c r="B1721" s="366"/>
      <c r="C1721" s="366"/>
      <c r="D1721" s="366"/>
      <c r="E1721" s="365"/>
      <c r="F1721" s="366"/>
      <c r="G1721" s="368"/>
      <c r="H1721" s="368"/>
      <c r="I1721" s="367"/>
      <c r="J1721" s="361"/>
      <c r="K1721" s="362"/>
      <c r="L1721" s="361">
        <v>0</v>
      </c>
      <c r="M1721" s="201">
        <v>260.70098282404706</v>
      </c>
      <c r="N1721" s="201">
        <v>415.3475529888272</v>
      </c>
      <c r="O1721" s="201">
        <v>41.094000000000001</v>
      </c>
      <c r="P1721" s="361">
        <v>41.094000000000001</v>
      </c>
      <c r="Q1721" s="361">
        <v>415.3475529888272</v>
      </c>
      <c r="R1721" s="361">
        <v>260.70098282404706</v>
      </c>
      <c r="S1721" s="361">
        <v>280.95619898600518</v>
      </c>
      <c r="T1721" s="361">
        <v>280.95619898600518</v>
      </c>
      <c r="U1721" s="361"/>
      <c r="V1721" s="170">
        <v>212.47756911960533</v>
      </c>
    </row>
    <row r="1722" spans="1:22" x14ac:dyDescent="0.25">
      <c r="A1722">
        <v>0</v>
      </c>
      <c r="B1722" s="366"/>
      <c r="C1722" s="366"/>
      <c r="D1722" s="366"/>
      <c r="E1722" s="365"/>
      <c r="F1722" s="366" t="s">
        <v>619</v>
      </c>
      <c r="G1722" s="368"/>
      <c r="H1722" s="368"/>
      <c r="I1722" s="367"/>
      <c r="J1722" s="361"/>
      <c r="K1722" s="362"/>
      <c r="L1722" s="361">
        <v>9.9516999999999994E-2</v>
      </c>
      <c r="M1722" s="201">
        <v>260.75074132404706</v>
      </c>
      <c r="N1722" s="201">
        <v>415.3475529888272</v>
      </c>
      <c r="O1722" s="201">
        <v>41.094000000000001</v>
      </c>
      <c r="P1722" s="361">
        <v>41.094000000000001</v>
      </c>
      <c r="Q1722" s="361">
        <v>415.3475529888272</v>
      </c>
      <c r="R1722" s="361">
        <v>260.80049982404705</v>
      </c>
      <c r="S1722" s="361">
        <v>281.00595748600517</v>
      </c>
      <c r="T1722" s="361">
        <v>281.05571598600517</v>
      </c>
      <c r="U1722" s="361"/>
      <c r="V1722" s="170">
        <v>212.52732761960533</v>
      </c>
    </row>
    <row r="1723" spans="1:22" x14ac:dyDescent="0.25">
      <c r="A1723">
        <v>0</v>
      </c>
      <c r="B1723" s="366" t="s">
        <v>2423</v>
      </c>
      <c r="C1723" s="366" t="s">
        <v>2788</v>
      </c>
      <c r="D1723" s="366" t="s">
        <v>2183</v>
      </c>
      <c r="E1723" s="365">
        <v>2810</v>
      </c>
      <c r="F1723" s="366" t="s">
        <v>2779</v>
      </c>
      <c r="G1723" s="368"/>
      <c r="H1723" s="368" t="s">
        <v>2632</v>
      </c>
      <c r="I1723" s="367">
        <v>40</v>
      </c>
      <c r="J1723" s="361"/>
      <c r="K1723" s="362"/>
      <c r="L1723" s="361">
        <v>0.32364399999999999</v>
      </c>
      <c r="M1723" s="201">
        <v>260.96232182404708</v>
      </c>
      <c r="N1723" s="201">
        <v>415.3475529888272</v>
      </c>
      <c r="O1723" s="201">
        <v>41.094000000000001</v>
      </c>
      <c r="P1723" s="361">
        <v>41.094000000000001</v>
      </c>
      <c r="Q1723" s="361">
        <v>415.3475529888272</v>
      </c>
      <c r="R1723" s="361">
        <v>261.12414382404705</v>
      </c>
      <c r="S1723" s="361">
        <v>281.2175379860052</v>
      </c>
      <c r="T1723" s="361">
        <v>281.37935998600517</v>
      </c>
      <c r="U1723" s="361"/>
      <c r="V1723" s="170">
        <v>212.73890811960536</v>
      </c>
    </row>
    <row r="1724" spans="1:22" x14ac:dyDescent="0.25">
      <c r="A1724">
        <v>0</v>
      </c>
      <c r="B1724" s="366"/>
      <c r="C1724" s="366"/>
      <c r="D1724" s="366"/>
      <c r="E1724" s="365"/>
      <c r="F1724" s="366" t="s">
        <v>619</v>
      </c>
      <c r="G1724" s="368"/>
      <c r="H1724" s="368"/>
      <c r="I1724" s="367"/>
      <c r="J1724" s="361"/>
      <c r="K1724" s="362"/>
      <c r="L1724" s="361">
        <v>0</v>
      </c>
      <c r="M1724" s="201">
        <v>261.12414382404705</v>
      </c>
      <c r="N1724" s="201">
        <v>415.3475529888272</v>
      </c>
      <c r="O1724" s="201">
        <v>41.094000000000001</v>
      </c>
      <c r="P1724" s="361">
        <v>41.094000000000001</v>
      </c>
      <c r="Q1724" s="361">
        <v>415.3475529888272</v>
      </c>
      <c r="R1724" s="361">
        <v>261.12414382404705</v>
      </c>
      <c r="S1724" s="361">
        <v>281.37935998600517</v>
      </c>
      <c r="T1724" s="361">
        <v>281.37935998600517</v>
      </c>
      <c r="U1724" s="361"/>
      <c r="V1724" s="170">
        <v>212.90073011960533</v>
      </c>
    </row>
    <row r="1725" spans="1:22" x14ac:dyDescent="0.25">
      <c r="A1725">
        <v>0</v>
      </c>
      <c r="B1725" s="366"/>
      <c r="C1725" s="366"/>
      <c r="D1725" s="366"/>
      <c r="E1725" s="365"/>
      <c r="F1725" s="366"/>
      <c r="G1725" s="368"/>
      <c r="H1725" s="368"/>
      <c r="I1725" s="367"/>
      <c r="J1725" s="361"/>
      <c r="K1725" s="362"/>
      <c r="L1725" s="361">
        <v>0</v>
      </c>
      <c r="M1725" s="201">
        <v>261.12414382404705</v>
      </c>
      <c r="N1725" s="201">
        <v>415.3475529888272</v>
      </c>
      <c r="O1725" s="201">
        <v>41.094000000000001</v>
      </c>
      <c r="P1725" s="361">
        <v>41.094000000000001</v>
      </c>
      <c r="Q1725" s="361">
        <v>415.3475529888272</v>
      </c>
      <c r="R1725" s="361">
        <v>261.12414382404705</v>
      </c>
      <c r="S1725" s="361">
        <v>281.37935998600517</v>
      </c>
      <c r="T1725" s="361">
        <v>281.37935998600517</v>
      </c>
      <c r="U1725" s="361"/>
      <c r="V1725" s="170">
        <v>212.90073011960533</v>
      </c>
    </row>
    <row r="1726" spans="1:22" x14ac:dyDescent="0.25">
      <c r="A1726">
        <v>0</v>
      </c>
      <c r="B1726" s="366"/>
      <c r="C1726" s="366"/>
      <c r="D1726" s="366"/>
      <c r="E1726" s="365"/>
      <c r="F1726" s="366" t="s">
        <v>619</v>
      </c>
      <c r="G1726" s="368"/>
      <c r="H1726" s="368"/>
      <c r="I1726" s="367"/>
      <c r="J1726" s="361"/>
      <c r="K1726" s="362"/>
      <c r="L1726" s="361">
        <v>9.9516999999999994E-2</v>
      </c>
      <c r="M1726" s="201">
        <v>261.17390232404705</v>
      </c>
      <c r="N1726" s="201">
        <v>415.3475529888272</v>
      </c>
      <c r="O1726" s="201">
        <v>41.094000000000001</v>
      </c>
      <c r="P1726" s="361">
        <v>41.094000000000001</v>
      </c>
      <c r="Q1726" s="361">
        <v>415.3475529888272</v>
      </c>
      <c r="R1726" s="361">
        <v>261.22366082404704</v>
      </c>
      <c r="S1726" s="361">
        <v>281.42911848600517</v>
      </c>
      <c r="T1726" s="361">
        <v>281.47887698600516</v>
      </c>
      <c r="U1726" s="361"/>
      <c r="V1726" s="170">
        <v>212.95048861960532</v>
      </c>
    </row>
    <row r="1727" spans="1:22" x14ac:dyDescent="0.25">
      <c r="A1727">
        <v>0</v>
      </c>
      <c r="B1727" s="366" t="s">
        <v>2423</v>
      </c>
      <c r="C1727" s="366" t="s">
        <v>2788</v>
      </c>
      <c r="D1727" s="366" t="s">
        <v>2181</v>
      </c>
      <c r="E1727" s="365">
        <v>2814</v>
      </c>
      <c r="F1727" s="366" t="s">
        <v>2778</v>
      </c>
      <c r="G1727" s="368"/>
      <c r="H1727" s="368" t="s">
        <v>2632</v>
      </c>
      <c r="I1727" s="367">
        <v>40</v>
      </c>
      <c r="J1727" s="361"/>
      <c r="K1727" s="362"/>
      <c r="L1727" s="361">
        <v>0.32364399999999999</v>
      </c>
      <c r="M1727" s="201">
        <v>261.38548282404702</v>
      </c>
      <c r="N1727" s="201">
        <v>415.3475529888272</v>
      </c>
      <c r="O1727" s="201">
        <v>41.094000000000001</v>
      </c>
      <c r="P1727" s="361">
        <v>41.094000000000001</v>
      </c>
      <c r="Q1727" s="361">
        <v>415.3475529888272</v>
      </c>
      <c r="R1727" s="361">
        <v>261.54730482404705</v>
      </c>
      <c r="S1727" s="361">
        <v>281.64069898600519</v>
      </c>
      <c r="T1727" s="361">
        <v>281.80252098600516</v>
      </c>
      <c r="U1727" s="361"/>
      <c r="V1727" s="170">
        <v>213.16206911960535</v>
      </c>
    </row>
    <row r="1728" spans="1:22" x14ac:dyDescent="0.25">
      <c r="A1728">
        <v>0</v>
      </c>
      <c r="B1728" s="366" t="s">
        <v>2423</v>
      </c>
      <c r="C1728" s="366" t="s">
        <v>2788</v>
      </c>
      <c r="D1728" s="366" t="s">
        <v>2174</v>
      </c>
      <c r="E1728" s="365">
        <v>2816</v>
      </c>
      <c r="F1728" s="366" t="s">
        <v>2777</v>
      </c>
      <c r="G1728" s="368"/>
      <c r="H1728" s="368" t="s">
        <v>2172</v>
      </c>
      <c r="I1728" s="367"/>
      <c r="J1728" s="361"/>
      <c r="K1728" s="362"/>
      <c r="L1728" s="361">
        <v>0</v>
      </c>
      <c r="M1728" s="201">
        <v>261.54730482404705</v>
      </c>
      <c r="N1728" s="201">
        <v>415.3475529888272</v>
      </c>
      <c r="O1728" s="201">
        <v>41.094000000000001</v>
      </c>
      <c r="P1728" s="361">
        <v>41.094000000000001</v>
      </c>
      <c r="Q1728" s="361">
        <v>415.3475529888272</v>
      </c>
      <c r="R1728" s="361">
        <v>261.54730482404705</v>
      </c>
      <c r="S1728" s="361">
        <v>281.80252098600516</v>
      </c>
      <c r="T1728" s="361">
        <v>281.80252098600516</v>
      </c>
      <c r="U1728" s="361"/>
      <c r="V1728" s="170">
        <v>213.32389111960532</v>
      </c>
    </row>
    <row r="1729" spans="1:22" x14ac:dyDescent="0.25">
      <c r="A1729">
        <v>0</v>
      </c>
      <c r="B1729" s="366"/>
      <c r="C1729" s="366"/>
      <c r="D1729" s="366"/>
      <c r="E1729" s="365"/>
      <c r="F1729" s="366"/>
      <c r="G1729" s="368"/>
      <c r="H1729" s="368"/>
      <c r="I1729" s="367"/>
      <c r="J1729" s="361"/>
      <c r="K1729" s="362"/>
      <c r="L1729" s="361">
        <v>0</v>
      </c>
      <c r="M1729" s="201">
        <v>261.54730482404705</v>
      </c>
      <c r="N1729" s="201">
        <v>415.3475529888272</v>
      </c>
      <c r="O1729" s="201">
        <v>41.094000000000001</v>
      </c>
      <c r="P1729" s="361">
        <v>41.094000000000001</v>
      </c>
      <c r="Q1729" s="361">
        <v>415.3475529888272</v>
      </c>
      <c r="R1729" s="361">
        <v>261.54730482404705</v>
      </c>
      <c r="S1729" s="361">
        <v>281.80252098600516</v>
      </c>
      <c r="T1729" s="361">
        <v>281.80252098600516</v>
      </c>
      <c r="U1729" s="361"/>
      <c r="V1729" s="170">
        <v>213.32389111960532</v>
      </c>
    </row>
    <row r="1730" spans="1:22" x14ac:dyDescent="0.25">
      <c r="A1730">
        <v>0</v>
      </c>
      <c r="B1730" s="366"/>
      <c r="C1730" s="366"/>
      <c r="D1730" s="366"/>
      <c r="E1730" s="365"/>
      <c r="F1730" s="366" t="s">
        <v>619</v>
      </c>
      <c r="G1730" s="368"/>
      <c r="H1730" s="368" t="s">
        <v>2198</v>
      </c>
      <c r="I1730" s="367"/>
      <c r="J1730" s="361"/>
      <c r="K1730" s="362"/>
      <c r="L1730" s="361">
        <v>0.16770400000000002</v>
      </c>
      <c r="M1730" s="201">
        <v>261.63115682404703</v>
      </c>
      <c r="N1730" s="201">
        <v>415.3475529888272</v>
      </c>
      <c r="O1730" s="201">
        <v>41.094000000000001</v>
      </c>
      <c r="P1730" s="361">
        <v>41.094000000000001</v>
      </c>
      <c r="Q1730" s="361">
        <v>415.3475529888272</v>
      </c>
      <c r="R1730" s="361">
        <v>261.71500882404706</v>
      </c>
      <c r="S1730" s="361">
        <v>281.8863729860052</v>
      </c>
      <c r="T1730" s="361">
        <v>281.97022498600518</v>
      </c>
      <c r="U1730" s="361"/>
      <c r="V1730" s="170">
        <v>213.40774311960536</v>
      </c>
    </row>
    <row r="1731" spans="1:22" x14ac:dyDescent="0.25">
      <c r="A1731">
        <v>0</v>
      </c>
      <c r="B1731" s="366" t="s">
        <v>2423</v>
      </c>
      <c r="C1731" s="366" t="s">
        <v>2788</v>
      </c>
      <c r="D1731" s="366" t="s">
        <v>1981</v>
      </c>
      <c r="E1731" s="365">
        <v>2820</v>
      </c>
      <c r="F1731" s="361" t="s">
        <v>2776</v>
      </c>
      <c r="G1731" s="364"/>
      <c r="H1731" s="364" t="s">
        <v>1978</v>
      </c>
      <c r="I1731" s="363">
        <v>40</v>
      </c>
      <c r="J1731" s="361"/>
      <c r="K1731" s="362"/>
      <c r="L1731" s="361">
        <v>5.7403999999999997E-2</v>
      </c>
      <c r="M1731" s="201">
        <v>261.74371082404707</v>
      </c>
      <c r="N1731" s="201">
        <v>415.3475529888272</v>
      </c>
      <c r="O1731" s="201">
        <v>41.094000000000001</v>
      </c>
      <c r="P1731" s="361">
        <v>41.094000000000001</v>
      </c>
      <c r="Q1731" s="361">
        <v>415.3475529888272</v>
      </c>
      <c r="R1731" s="361">
        <v>261.77241282404708</v>
      </c>
      <c r="S1731" s="361">
        <v>281.99892698600519</v>
      </c>
      <c r="T1731" s="361">
        <v>282.0276289860052</v>
      </c>
      <c r="U1731" s="361"/>
      <c r="V1731" s="170">
        <v>213.52029711960535</v>
      </c>
    </row>
    <row r="1732" spans="1:22" x14ac:dyDescent="0.25">
      <c r="A1732">
        <v>0</v>
      </c>
      <c r="B1732" s="278"/>
      <c r="C1732" s="278"/>
      <c r="D1732" s="280"/>
      <c r="E1732" s="279"/>
      <c r="F1732" s="280" t="s">
        <v>619</v>
      </c>
      <c r="G1732" s="277"/>
      <c r="H1732" s="277" t="s">
        <v>1962</v>
      </c>
      <c r="I1732" s="276">
        <v>40</v>
      </c>
      <c r="J1732" s="274"/>
      <c r="K1732" s="275"/>
      <c r="L1732" s="274">
        <v>0.103502</v>
      </c>
      <c r="M1732" s="201">
        <v>261.8241638240471</v>
      </c>
      <c r="N1732" s="201">
        <v>415.3475529888272</v>
      </c>
      <c r="O1732" s="201">
        <v>41.094000000000001</v>
      </c>
      <c r="P1732" s="273">
        <v>41.094000000000001</v>
      </c>
      <c r="Q1732" s="273">
        <v>415.3475529888272</v>
      </c>
      <c r="R1732" s="273">
        <v>261.87591482404707</v>
      </c>
      <c r="S1732" s="273">
        <v>282.07937998600516</v>
      </c>
      <c r="T1732" s="273">
        <v>282.13113098600519</v>
      </c>
      <c r="U1732" s="273"/>
      <c r="V1732" s="170">
        <v>213.60075011960532</v>
      </c>
    </row>
    <row r="1733" spans="1:22" x14ac:dyDescent="0.25">
      <c r="A1733">
        <v>0</v>
      </c>
      <c r="B1733" s="278" t="s">
        <v>2423</v>
      </c>
      <c r="C1733" s="278" t="s">
        <v>2775</v>
      </c>
      <c r="D1733" s="280" t="s">
        <v>111</v>
      </c>
      <c r="E1733" s="279">
        <v>2821</v>
      </c>
      <c r="F1733" s="278" t="s">
        <v>1276</v>
      </c>
      <c r="G1733" s="277" t="s">
        <v>2169</v>
      </c>
      <c r="H1733" s="277" t="s">
        <v>1951</v>
      </c>
      <c r="I1733" s="276"/>
      <c r="J1733" s="273"/>
      <c r="K1733" s="275"/>
      <c r="L1733" s="274">
        <v>0</v>
      </c>
      <c r="M1733" s="201">
        <v>261.87591482404707</v>
      </c>
      <c r="N1733" s="201">
        <v>415.3475529888272</v>
      </c>
      <c r="O1733" s="201">
        <v>41.094000000000001</v>
      </c>
      <c r="P1733" s="273">
        <v>41.094000000000001</v>
      </c>
      <c r="Q1733" s="273">
        <v>415.3475529888272</v>
      </c>
      <c r="R1733" s="273">
        <v>261.87591482404707</v>
      </c>
      <c r="S1733" s="273">
        <v>282.13113098600519</v>
      </c>
      <c r="T1733" s="273">
        <v>282.13113098600519</v>
      </c>
      <c r="U1733" s="273"/>
      <c r="V1733" s="170">
        <v>213.65250111960535</v>
      </c>
    </row>
    <row r="1734" spans="1:22" x14ac:dyDescent="0.25">
      <c r="A1734">
        <v>0</v>
      </c>
      <c r="B1734" s="278"/>
      <c r="C1734" s="278"/>
      <c r="D1734" s="280"/>
      <c r="E1734" s="279"/>
      <c r="F1734" s="283" t="s">
        <v>619</v>
      </c>
      <c r="G1734" s="277"/>
      <c r="H1734" s="277" t="s">
        <v>1969</v>
      </c>
      <c r="I1734" s="282"/>
      <c r="J1734" s="281"/>
      <c r="K1734" s="275"/>
      <c r="L1734" s="274">
        <v>0.14528199999999999</v>
      </c>
      <c r="M1734" s="201">
        <v>261.94855582404705</v>
      </c>
      <c r="N1734" s="201">
        <v>415.3475529888272</v>
      </c>
      <c r="O1734" s="201">
        <v>41.094000000000001</v>
      </c>
      <c r="P1734" s="273">
        <v>41.094000000000001</v>
      </c>
      <c r="Q1734" s="273">
        <v>415.3475529888272</v>
      </c>
      <c r="R1734" s="273">
        <v>262.02119682404708</v>
      </c>
      <c r="S1734" s="273">
        <v>282.20377198600522</v>
      </c>
      <c r="T1734" s="273">
        <v>282.2764129860052</v>
      </c>
      <c r="U1734" s="273"/>
      <c r="V1734" s="170">
        <v>213.72514211960538</v>
      </c>
    </row>
    <row r="1735" spans="1:22" x14ac:dyDescent="0.25">
      <c r="A1735">
        <v>0</v>
      </c>
      <c r="B1735" s="278" t="s">
        <v>2423</v>
      </c>
      <c r="C1735" s="278" t="s">
        <v>2775</v>
      </c>
      <c r="D1735" s="280" t="s">
        <v>2087</v>
      </c>
      <c r="E1735" s="279">
        <v>2823</v>
      </c>
      <c r="F1735" s="278" t="s">
        <v>2774</v>
      </c>
      <c r="G1735" s="277"/>
      <c r="H1735" s="277" t="s">
        <v>2085</v>
      </c>
      <c r="I1735" s="276"/>
      <c r="J1735" s="273"/>
      <c r="K1735" s="275"/>
      <c r="L1735" s="274">
        <v>0</v>
      </c>
      <c r="M1735" s="201">
        <v>262.02119682404708</v>
      </c>
      <c r="N1735" s="201">
        <v>415.3475529888272</v>
      </c>
      <c r="O1735" s="201">
        <v>41.094000000000001</v>
      </c>
      <c r="P1735" s="273">
        <v>41.094000000000001</v>
      </c>
      <c r="Q1735" s="273">
        <v>415.3475529888272</v>
      </c>
      <c r="R1735" s="273">
        <v>262.02119682404708</v>
      </c>
      <c r="S1735" s="273">
        <v>282.2764129860052</v>
      </c>
      <c r="T1735" s="273">
        <v>282.2764129860052</v>
      </c>
      <c r="U1735" s="273"/>
      <c r="V1735" s="170">
        <v>213.79778311960536</v>
      </c>
    </row>
    <row r="1736" spans="1:22" x14ac:dyDescent="0.25">
      <c r="A1736">
        <v>0</v>
      </c>
      <c r="B1736" s="278"/>
      <c r="C1736" s="278"/>
      <c r="D1736" s="280"/>
      <c r="E1736" s="279"/>
      <c r="F1736" s="283" t="s">
        <v>619</v>
      </c>
      <c r="G1736" s="277"/>
      <c r="H1736" s="277" t="s">
        <v>1969</v>
      </c>
      <c r="I1736" s="282"/>
      <c r="J1736" s="281"/>
      <c r="K1736" s="275"/>
      <c r="L1736" s="274">
        <v>0</v>
      </c>
      <c r="M1736" s="201">
        <v>262.02119682404708</v>
      </c>
      <c r="N1736" s="201">
        <v>415.3475529888272</v>
      </c>
      <c r="O1736" s="201">
        <v>41.094000000000001</v>
      </c>
      <c r="P1736" s="273">
        <v>41.094000000000001</v>
      </c>
      <c r="Q1736" s="273">
        <v>415.3475529888272</v>
      </c>
      <c r="R1736" s="273">
        <v>262.02119682404708</v>
      </c>
      <c r="S1736" s="273">
        <v>282.2764129860052</v>
      </c>
      <c r="T1736" s="273">
        <v>282.2764129860052</v>
      </c>
      <c r="U1736" s="273"/>
      <c r="V1736" s="170">
        <v>213.79778311960536</v>
      </c>
    </row>
    <row r="1737" spans="1:22" x14ac:dyDescent="0.25">
      <c r="A1737">
        <v>0</v>
      </c>
      <c r="B1737" s="278" t="s">
        <v>2423</v>
      </c>
      <c r="C1737" s="278" t="s">
        <v>2775</v>
      </c>
      <c r="D1737" s="280" t="s">
        <v>1990</v>
      </c>
      <c r="E1737" s="279">
        <v>2823</v>
      </c>
      <c r="F1737" s="278" t="s">
        <v>2773</v>
      </c>
      <c r="G1737" s="277" t="s">
        <v>1988</v>
      </c>
      <c r="H1737" s="277" t="s">
        <v>1987</v>
      </c>
      <c r="I1737" s="276"/>
      <c r="J1737" s="273"/>
      <c r="K1737" s="275"/>
      <c r="L1737" s="274">
        <v>0</v>
      </c>
      <c r="M1737" s="201">
        <v>262.02119682404708</v>
      </c>
      <c r="N1737" s="201">
        <v>415.3475529888272</v>
      </c>
      <c r="O1737" s="201">
        <v>41.094000000000001</v>
      </c>
      <c r="P1737" s="273">
        <v>41.094000000000001</v>
      </c>
      <c r="Q1737" s="273">
        <v>415.3475529888272</v>
      </c>
      <c r="R1737" s="273">
        <v>262.02119682404708</v>
      </c>
      <c r="S1737" s="273">
        <v>282.2764129860052</v>
      </c>
      <c r="T1737" s="273">
        <v>282.2764129860052</v>
      </c>
      <c r="U1737" s="273"/>
      <c r="V1737" s="170">
        <v>213.79778311960536</v>
      </c>
    </row>
    <row r="1738" spans="1:22" x14ac:dyDescent="0.25">
      <c r="A1738">
        <v>0</v>
      </c>
      <c r="B1738" s="278"/>
      <c r="C1738" s="278"/>
      <c r="D1738" s="280"/>
      <c r="E1738" s="279"/>
      <c r="F1738" s="278" t="s">
        <v>619</v>
      </c>
      <c r="G1738" s="277"/>
      <c r="H1738" s="277" t="s">
        <v>1962</v>
      </c>
      <c r="I1738" s="276">
        <v>40</v>
      </c>
      <c r="J1738" s="273"/>
      <c r="K1738" s="275"/>
      <c r="L1738" s="274">
        <v>0.13121600000000003</v>
      </c>
      <c r="M1738" s="201">
        <v>262.08680482404708</v>
      </c>
      <c r="N1738" s="201">
        <v>415.3475529888272</v>
      </c>
      <c r="O1738" s="201">
        <v>41.094000000000001</v>
      </c>
      <c r="P1738" s="273">
        <v>41.094000000000001</v>
      </c>
      <c r="Q1738" s="273">
        <v>415.3475529888272</v>
      </c>
      <c r="R1738" s="273">
        <v>262.15241282404708</v>
      </c>
      <c r="S1738" s="273">
        <v>282.3420209860052</v>
      </c>
      <c r="T1738" s="273">
        <v>282.40762898600519</v>
      </c>
      <c r="U1738" s="273"/>
      <c r="V1738" s="170">
        <v>213.86339111960535</v>
      </c>
    </row>
    <row r="1739" spans="1:22" x14ac:dyDescent="0.25">
      <c r="A1739">
        <v>0</v>
      </c>
      <c r="B1739" s="366" t="s">
        <v>2423</v>
      </c>
      <c r="C1739" s="366" t="s">
        <v>2772</v>
      </c>
      <c r="D1739" s="366" t="s">
        <v>1981</v>
      </c>
      <c r="E1739" s="365">
        <v>2824</v>
      </c>
      <c r="F1739" s="361" t="s">
        <v>2771</v>
      </c>
      <c r="G1739" s="364"/>
      <c r="H1739" s="364" t="s">
        <v>1978</v>
      </c>
      <c r="I1739" s="363">
        <v>40</v>
      </c>
      <c r="J1739" s="361"/>
      <c r="K1739" s="362"/>
      <c r="L1739" s="369">
        <v>5.7403999999999997E-2</v>
      </c>
      <c r="M1739" s="201">
        <v>262.18111482404709</v>
      </c>
      <c r="N1739" s="201">
        <v>415.3475529888272</v>
      </c>
      <c r="O1739" s="201">
        <v>41.094000000000001</v>
      </c>
      <c r="P1739" s="361">
        <v>41.094000000000001</v>
      </c>
      <c r="Q1739" s="361">
        <v>415.3475529888272</v>
      </c>
      <c r="R1739" s="361">
        <v>262.2098168240471</v>
      </c>
      <c r="S1739" s="361">
        <v>282.4363309860052</v>
      </c>
      <c r="T1739" s="361">
        <v>282.46503298600521</v>
      </c>
      <c r="U1739" s="361"/>
      <c r="V1739" s="170">
        <v>213.95770111960536</v>
      </c>
    </row>
    <row r="1740" spans="1:22" x14ac:dyDescent="0.25">
      <c r="A1740">
        <v>0</v>
      </c>
      <c r="B1740" s="366"/>
      <c r="C1740" s="366"/>
      <c r="D1740" s="366"/>
      <c r="E1740" s="365"/>
      <c r="F1740" s="366" t="s">
        <v>619</v>
      </c>
      <c r="G1740" s="368"/>
      <c r="H1740" s="368" t="s">
        <v>2198</v>
      </c>
      <c r="I1740" s="363"/>
      <c r="J1740" s="361"/>
      <c r="K1740" s="362"/>
      <c r="L1740" s="369">
        <v>0.16770400000000002</v>
      </c>
      <c r="M1740" s="201">
        <v>262.29366882404713</v>
      </c>
      <c r="N1740" s="201">
        <v>415.3475529888272</v>
      </c>
      <c r="O1740" s="201">
        <v>41.094000000000001</v>
      </c>
      <c r="P1740" s="361">
        <v>41.094000000000001</v>
      </c>
      <c r="Q1740" s="361">
        <v>415.3475529888272</v>
      </c>
      <c r="R1740" s="361">
        <v>262.37752082404711</v>
      </c>
      <c r="S1740" s="361">
        <v>282.54888498600525</v>
      </c>
      <c r="T1740" s="361">
        <v>282.63273698600523</v>
      </c>
      <c r="U1740" s="361"/>
      <c r="V1740" s="170">
        <v>214.07025511960541</v>
      </c>
    </row>
    <row r="1741" spans="1:22" x14ac:dyDescent="0.25">
      <c r="A1741">
        <v>0</v>
      </c>
      <c r="B1741" s="366" t="s">
        <v>2423</v>
      </c>
      <c r="C1741" s="366" t="s">
        <v>2772</v>
      </c>
      <c r="D1741" s="366" t="s">
        <v>2197</v>
      </c>
      <c r="E1741" s="365">
        <v>2825</v>
      </c>
      <c r="F1741" s="366" t="s">
        <v>2770</v>
      </c>
      <c r="G1741" s="368"/>
      <c r="H1741" s="368" t="s">
        <v>2632</v>
      </c>
      <c r="I1741" s="367">
        <v>40</v>
      </c>
      <c r="J1741" s="361">
        <v>0.32364399999999999</v>
      </c>
      <c r="K1741" s="362"/>
      <c r="L1741" s="361">
        <v>0.32364399999999999</v>
      </c>
      <c r="M1741" s="201">
        <v>262.53934282404714</v>
      </c>
      <c r="N1741" s="201">
        <v>415.3475529888272</v>
      </c>
      <c r="O1741" s="201">
        <v>41.094000000000001</v>
      </c>
      <c r="P1741" s="361">
        <v>41.094000000000001</v>
      </c>
      <c r="Q1741" s="361">
        <v>415.3475529888272</v>
      </c>
      <c r="R1741" s="361">
        <v>262.70116482404711</v>
      </c>
      <c r="S1741" s="361">
        <v>282.79455898600526</v>
      </c>
      <c r="T1741" s="361">
        <v>282.95638098600523</v>
      </c>
      <c r="U1741" s="361"/>
      <c r="V1741" s="170">
        <v>214.31592911960541</v>
      </c>
    </row>
    <row r="1742" spans="1:22" x14ac:dyDescent="0.25">
      <c r="A1742">
        <v>0</v>
      </c>
      <c r="B1742" s="366" t="s">
        <v>2423</v>
      </c>
      <c r="C1742" s="366" t="s">
        <v>2772</v>
      </c>
      <c r="D1742" s="366" t="s">
        <v>2174</v>
      </c>
      <c r="E1742" s="365">
        <v>2828</v>
      </c>
      <c r="F1742" s="366" t="s">
        <v>2769</v>
      </c>
      <c r="G1742" s="368"/>
      <c r="H1742" s="368" t="s">
        <v>2172</v>
      </c>
      <c r="I1742" s="367"/>
      <c r="J1742" s="361"/>
      <c r="K1742" s="362"/>
      <c r="L1742" s="361">
        <v>0</v>
      </c>
      <c r="M1742" s="201">
        <v>262.70116482404711</v>
      </c>
      <c r="N1742" s="201">
        <v>415.3475529888272</v>
      </c>
      <c r="O1742" s="201">
        <v>41.094000000000001</v>
      </c>
      <c r="P1742" s="361">
        <v>41.094000000000001</v>
      </c>
      <c r="Q1742" s="361">
        <v>415.3475529888272</v>
      </c>
      <c r="R1742" s="361">
        <v>262.70116482404711</v>
      </c>
      <c r="S1742" s="361">
        <v>282.95638098600523</v>
      </c>
      <c r="T1742" s="361">
        <v>282.95638098600523</v>
      </c>
      <c r="U1742" s="361"/>
      <c r="V1742" s="170">
        <v>214.47775111960539</v>
      </c>
    </row>
    <row r="1743" spans="1:22" x14ac:dyDescent="0.25">
      <c r="A1743">
        <v>0</v>
      </c>
      <c r="B1743" s="366"/>
      <c r="C1743" s="366"/>
      <c r="D1743" s="366"/>
      <c r="E1743" s="365"/>
      <c r="F1743" s="366"/>
      <c r="G1743" s="368"/>
      <c r="H1743" s="368"/>
      <c r="I1743" s="367"/>
      <c r="J1743" s="361"/>
      <c r="K1743" s="362"/>
      <c r="L1743" s="361">
        <v>0</v>
      </c>
      <c r="M1743" s="201">
        <v>262.70116482404711</v>
      </c>
      <c r="N1743" s="201">
        <v>415.3475529888272</v>
      </c>
      <c r="O1743" s="201">
        <v>41.094000000000001</v>
      </c>
      <c r="P1743" s="361">
        <v>41.094000000000001</v>
      </c>
      <c r="Q1743" s="361">
        <v>415.3475529888272</v>
      </c>
      <c r="R1743" s="361">
        <v>262.70116482404711</v>
      </c>
      <c r="S1743" s="361">
        <v>282.95638098600523</v>
      </c>
      <c r="T1743" s="361">
        <v>282.95638098600523</v>
      </c>
      <c r="U1743" s="361"/>
      <c r="V1743" s="170">
        <v>214.47775111960539</v>
      </c>
    </row>
    <row r="1744" spans="1:22" x14ac:dyDescent="0.25">
      <c r="A1744">
        <v>0</v>
      </c>
      <c r="B1744" s="366"/>
      <c r="C1744" s="366"/>
      <c r="D1744" s="366"/>
      <c r="E1744" s="365"/>
      <c r="F1744" s="366" t="s">
        <v>619</v>
      </c>
      <c r="G1744" s="368"/>
      <c r="H1744" s="368" t="s">
        <v>1962</v>
      </c>
      <c r="I1744" s="367"/>
      <c r="J1744" s="361"/>
      <c r="K1744" s="362"/>
      <c r="L1744" s="361">
        <v>9.9516999999999994E-2</v>
      </c>
      <c r="M1744" s="201">
        <v>262.75092332404711</v>
      </c>
      <c r="N1744" s="201">
        <v>415.3475529888272</v>
      </c>
      <c r="O1744" s="201">
        <v>41.094000000000001</v>
      </c>
      <c r="P1744" s="361">
        <v>41.094000000000001</v>
      </c>
      <c r="Q1744" s="361">
        <v>415.3475529888272</v>
      </c>
      <c r="R1744" s="361">
        <v>262.8006818240471</v>
      </c>
      <c r="S1744" s="361">
        <v>283.00613948600522</v>
      </c>
      <c r="T1744" s="361">
        <v>283.05589798600522</v>
      </c>
      <c r="U1744" s="361"/>
      <c r="V1744" s="170">
        <v>214.52750961960538</v>
      </c>
    </row>
    <row r="1745" spans="1:22" x14ac:dyDescent="0.25">
      <c r="A1745">
        <v>0</v>
      </c>
      <c r="B1745" s="366" t="s">
        <v>2423</v>
      </c>
      <c r="C1745" s="366" t="s">
        <v>2772</v>
      </c>
      <c r="D1745" s="366" t="s">
        <v>2194</v>
      </c>
      <c r="E1745" s="365">
        <v>2830</v>
      </c>
      <c r="F1745" s="366" t="s">
        <v>2768</v>
      </c>
      <c r="G1745" s="368"/>
      <c r="H1745" s="368" t="s">
        <v>2632</v>
      </c>
      <c r="I1745" s="367">
        <v>40</v>
      </c>
      <c r="J1745" s="361"/>
      <c r="K1745" s="362"/>
      <c r="L1745" s="361">
        <v>0.32364399999999999</v>
      </c>
      <c r="M1745" s="201">
        <v>262.96250382404708</v>
      </c>
      <c r="N1745" s="201">
        <v>415.3475529888272</v>
      </c>
      <c r="O1745" s="201">
        <v>41.094000000000001</v>
      </c>
      <c r="P1745" s="361">
        <v>41.094000000000001</v>
      </c>
      <c r="Q1745" s="361">
        <v>415.3475529888272</v>
      </c>
      <c r="R1745" s="361">
        <v>263.12432582404711</v>
      </c>
      <c r="S1745" s="361">
        <v>283.21771998600525</v>
      </c>
      <c r="T1745" s="361">
        <v>283.37954198600522</v>
      </c>
      <c r="U1745" s="361"/>
      <c r="V1745" s="170">
        <v>214.73909011960541</v>
      </c>
    </row>
    <row r="1746" spans="1:22" x14ac:dyDescent="0.25">
      <c r="A1746">
        <v>0</v>
      </c>
      <c r="B1746" s="366"/>
      <c r="C1746" s="366"/>
      <c r="D1746" s="366"/>
      <c r="E1746" s="365"/>
      <c r="F1746" s="366" t="s">
        <v>619</v>
      </c>
      <c r="G1746" s="368"/>
      <c r="H1746" s="368"/>
      <c r="I1746" s="367"/>
      <c r="J1746" s="361"/>
      <c r="K1746" s="362"/>
      <c r="L1746" s="361">
        <v>0</v>
      </c>
      <c r="M1746" s="201">
        <v>263.12432582404711</v>
      </c>
      <c r="N1746" s="201">
        <v>415.3475529888272</v>
      </c>
      <c r="O1746" s="201">
        <v>41.094000000000001</v>
      </c>
      <c r="P1746" s="361">
        <v>41.094000000000001</v>
      </c>
      <c r="Q1746" s="361">
        <v>415.3475529888272</v>
      </c>
      <c r="R1746" s="361">
        <v>263.12432582404711</v>
      </c>
      <c r="S1746" s="361">
        <v>283.37954198600522</v>
      </c>
      <c r="T1746" s="361">
        <v>283.37954198600522</v>
      </c>
      <c r="U1746" s="361"/>
      <c r="V1746" s="170">
        <v>214.90091211960538</v>
      </c>
    </row>
    <row r="1747" spans="1:22" x14ac:dyDescent="0.25">
      <c r="A1747">
        <v>0</v>
      </c>
      <c r="B1747" s="366"/>
      <c r="C1747" s="366"/>
      <c r="D1747" s="366"/>
      <c r="E1747" s="365"/>
      <c r="F1747" s="366"/>
      <c r="G1747" s="368"/>
      <c r="H1747" s="368"/>
      <c r="I1747" s="367"/>
      <c r="J1747" s="361"/>
      <c r="K1747" s="362"/>
      <c r="L1747" s="361">
        <v>0</v>
      </c>
      <c r="M1747" s="201">
        <v>263.12432582404711</v>
      </c>
      <c r="N1747" s="201">
        <v>415.3475529888272</v>
      </c>
      <c r="O1747" s="201">
        <v>41.094000000000001</v>
      </c>
      <c r="P1747" s="361">
        <v>41.094000000000001</v>
      </c>
      <c r="Q1747" s="361">
        <v>415.3475529888272</v>
      </c>
      <c r="R1747" s="361">
        <v>263.12432582404711</v>
      </c>
      <c r="S1747" s="361">
        <v>283.37954198600522</v>
      </c>
      <c r="T1747" s="361">
        <v>283.37954198600522</v>
      </c>
      <c r="U1747" s="361"/>
      <c r="V1747" s="170">
        <v>214.90091211960538</v>
      </c>
    </row>
    <row r="1748" spans="1:22" x14ac:dyDescent="0.25">
      <c r="A1748">
        <v>0</v>
      </c>
      <c r="B1748" s="366"/>
      <c r="C1748" s="366"/>
      <c r="D1748" s="366"/>
      <c r="E1748" s="365"/>
      <c r="F1748" s="366" t="s">
        <v>619</v>
      </c>
      <c r="G1748" s="368"/>
      <c r="H1748" s="368" t="s">
        <v>1962</v>
      </c>
      <c r="I1748" s="367"/>
      <c r="J1748" s="361"/>
      <c r="K1748" s="362"/>
      <c r="L1748" s="361">
        <v>9.9516999999999994E-2</v>
      </c>
      <c r="M1748" s="201">
        <v>263.1740843240471</v>
      </c>
      <c r="N1748" s="201">
        <v>415.3475529888272</v>
      </c>
      <c r="O1748" s="201">
        <v>41.094000000000001</v>
      </c>
      <c r="P1748" s="361">
        <v>41.094000000000001</v>
      </c>
      <c r="Q1748" s="361">
        <v>415.3475529888272</v>
      </c>
      <c r="R1748" s="361">
        <v>263.2238428240471</v>
      </c>
      <c r="S1748" s="361">
        <v>283.42930048600522</v>
      </c>
      <c r="T1748" s="361">
        <v>283.47905898600521</v>
      </c>
      <c r="U1748" s="361"/>
      <c r="V1748" s="170">
        <v>214.95067061960538</v>
      </c>
    </row>
    <row r="1749" spans="1:22" x14ac:dyDescent="0.25">
      <c r="A1749">
        <v>0</v>
      </c>
      <c r="B1749" s="366" t="s">
        <v>2423</v>
      </c>
      <c r="C1749" s="366" t="s">
        <v>2772</v>
      </c>
      <c r="D1749" s="366" t="s">
        <v>2192</v>
      </c>
      <c r="E1749" s="365">
        <v>2834</v>
      </c>
      <c r="F1749" s="366" t="s">
        <v>2767</v>
      </c>
      <c r="G1749" s="368"/>
      <c r="H1749" s="368" t="s">
        <v>2632</v>
      </c>
      <c r="I1749" s="367">
        <v>40</v>
      </c>
      <c r="J1749" s="361"/>
      <c r="K1749" s="362"/>
      <c r="L1749" s="361">
        <v>0.32364399999999999</v>
      </c>
      <c r="M1749" s="201">
        <v>263.38566482404713</v>
      </c>
      <c r="N1749" s="201">
        <v>415.3475529888272</v>
      </c>
      <c r="O1749" s="201">
        <v>41.094000000000001</v>
      </c>
      <c r="P1749" s="361">
        <v>41.094000000000001</v>
      </c>
      <c r="Q1749" s="361">
        <v>415.3475529888272</v>
      </c>
      <c r="R1749" s="361">
        <v>263.5474868240471</v>
      </c>
      <c r="S1749" s="361">
        <v>283.64088098600524</v>
      </c>
      <c r="T1749" s="361">
        <v>283.80270298600522</v>
      </c>
      <c r="U1749" s="361"/>
      <c r="V1749" s="170">
        <v>215.1622511196054</v>
      </c>
    </row>
    <row r="1750" spans="1:22" x14ac:dyDescent="0.25">
      <c r="A1750">
        <v>0</v>
      </c>
      <c r="B1750" s="366" t="s">
        <v>2423</v>
      </c>
      <c r="C1750" s="366" t="s">
        <v>2772</v>
      </c>
      <c r="D1750" s="366" t="s">
        <v>2174</v>
      </c>
      <c r="E1750" s="365">
        <v>2836</v>
      </c>
      <c r="F1750" s="366" t="s">
        <v>2766</v>
      </c>
      <c r="G1750" s="368"/>
      <c r="H1750" s="368" t="s">
        <v>2172</v>
      </c>
      <c r="I1750" s="367"/>
      <c r="J1750" s="361"/>
      <c r="K1750" s="362"/>
      <c r="L1750" s="361">
        <v>0</v>
      </c>
      <c r="M1750" s="201">
        <v>263.5474868240471</v>
      </c>
      <c r="N1750" s="201">
        <v>415.3475529888272</v>
      </c>
      <c r="O1750" s="201">
        <v>41.094000000000001</v>
      </c>
      <c r="P1750" s="361">
        <v>41.094000000000001</v>
      </c>
      <c r="Q1750" s="361">
        <v>415.3475529888272</v>
      </c>
      <c r="R1750" s="361">
        <v>263.5474868240471</v>
      </c>
      <c r="S1750" s="361">
        <v>283.80270298600522</v>
      </c>
      <c r="T1750" s="361">
        <v>283.80270298600522</v>
      </c>
      <c r="U1750" s="361"/>
      <c r="V1750" s="170">
        <v>215.32407311960537</v>
      </c>
    </row>
    <row r="1751" spans="1:22" x14ac:dyDescent="0.25">
      <c r="A1751">
        <v>0</v>
      </c>
      <c r="B1751" s="366"/>
      <c r="C1751" s="366"/>
      <c r="D1751" s="366"/>
      <c r="E1751" s="365"/>
      <c r="F1751" s="366"/>
      <c r="G1751" s="368"/>
      <c r="H1751" s="368"/>
      <c r="I1751" s="367"/>
      <c r="J1751" s="361"/>
      <c r="K1751" s="362"/>
      <c r="L1751" s="361">
        <v>0</v>
      </c>
      <c r="M1751" s="201">
        <v>263.5474868240471</v>
      </c>
      <c r="N1751" s="201">
        <v>415.3475529888272</v>
      </c>
      <c r="O1751" s="201">
        <v>41.094000000000001</v>
      </c>
      <c r="P1751" s="361">
        <v>41.094000000000001</v>
      </c>
      <c r="Q1751" s="361">
        <v>415.3475529888272</v>
      </c>
      <c r="R1751" s="361">
        <v>263.5474868240471</v>
      </c>
      <c r="S1751" s="361">
        <v>283.80270298600522</v>
      </c>
      <c r="T1751" s="361">
        <v>283.80270298600522</v>
      </c>
      <c r="U1751" s="361"/>
      <c r="V1751" s="170">
        <v>215.32407311960537</v>
      </c>
    </row>
    <row r="1752" spans="1:22" x14ac:dyDescent="0.25">
      <c r="A1752">
        <v>0</v>
      </c>
      <c r="B1752" s="366"/>
      <c r="C1752" s="366"/>
      <c r="D1752" s="366"/>
      <c r="E1752" s="365"/>
      <c r="F1752" s="366" t="s">
        <v>619</v>
      </c>
      <c r="G1752" s="368"/>
      <c r="H1752" s="368" t="s">
        <v>2636</v>
      </c>
      <c r="I1752" s="367"/>
      <c r="J1752" s="361"/>
      <c r="K1752" s="362"/>
      <c r="L1752" s="361">
        <v>0.15525</v>
      </c>
      <c r="M1752" s="201">
        <v>263.62511182404711</v>
      </c>
      <c r="N1752" s="201">
        <v>415.3475529888272</v>
      </c>
      <c r="O1752" s="201">
        <v>41.094000000000001</v>
      </c>
      <c r="P1752" s="361">
        <v>41.094000000000001</v>
      </c>
      <c r="Q1752" s="361">
        <v>415.3475529888272</v>
      </c>
      <c r="R1752" s="361">
        <v>263.70273682404712</v>
      </c>
      <c r="S1752" s="361">
        <v>283.88032798600523</v>
      </c>
      <c r="T1752" s="361">
        <v>283.95795298600524</v>
      </c>
      <c r="U1752" s="361"/>
      <c r="V1752" s="170">
        <v>215.40169811960538</v>
      </c>
    </row>
    <row r="1753" spans="1:22" x14ac:dyDescent="0.25">
      <c r="A1753">
        <v>0</v>
      </c>
      <c r="B1753" s="366" t="s">
        <v>2423</v>
      </c>
      <c r="C1753" s="366" t="s">
        <v>2772</v>
      </c>
      <c r="D1753" s="366" t="s">
        <v>2187</v>
      </c>
      <c r="E1753" s="365">
        <v>2842</v>
      </c>
      <c r="F1753" s="366" t="s">
        <v>2765</v>
      </c>
      <c r="G1753" s="368" t="s">
        <v>2185</v>
      </c>
      <c r="H1753" s="368" t="s">
        <v>2184</v>
      </c>
      <c r="I1753" s="367">
        <v>40</v>
      </c>
      <c r="J1753" s="361"/>
      <c r="K1753" s="362"/>
      <c r="L1753" s="361">
        <v>0.5</v>
      </c>
      <c r="M1753" s="201">
        <v>263.95273682404712</v>
      </c>
      <c r="N1753" s="201">
        <v>415.3475529888272</v>
      </c>
      <c r="O1753" s="201">
        <v>41.094000000000001</v>
      </c>
      <c r="P1753" s="361">
        <v>41.094000000000001</v>
      </c>
      <c r="Q1753" s="361">
        <v>415.3475529888272</v>
      </c>
      <c r="R1753" s="361">
        <v>264.20273682404712</v>
      </c>
      <c r="S1753" s="361">
        <v>284.20795298600524</v>
      </c>
      <c r="T1753" s="361">
        <v>284.45795298600524</v>
      </c>
      <c r="U1753" s="361"/>
      <c r="V1753" s="170">
        <v>215.7293231196054</v>
      </c>
    </row>
    <row r="1754" spans="1:22" x14ac:dyDescent="0.25">
      <c r="A1754">
        <v>0</v>
      </c>
      <c r="B1754" s="366"/>
      <c r="C1754" s="366"/>
      <c r="D1754" s="366"/>
      <c r="E1754" s="365"/>
      <c r="F1754" s="366" t="s">
        <v>619</v>
      </c>
      <c r="G1754" s="368"/>
      <c r="H1754" s="368" t="s">
        <v>2636</v>
      </c>
      <c r="I1754" s="367"/>
      <c r="J1754" s="361"/>
      <c r="K1754" s="362"/>
      <c r="L1754" s="361">
        <v>0.15525</v>
      </c>
      <c r="M1754" s="201">
        <v>264.28036182404713</v>
      </c>
      <c r="N1754" s="201">
        <v>415.3475529888272</v>
      </c>
      <c r="O1754" s="201">
        <v>41.094000000000001</v>
      </c>
      <c r="P1754" s="361">
        <v>41.094000000000001</v>
      </c>
      <c r="Q1754" s="361">
        <v>415.3475529888272</v>
      </c>
      <c r="R1754" s="361">
        <v>264.35798682404715</v>
      </c>
      <c r="S1754" s="361">
        <v>284.53557798600525</v>
      </c>
      <c r="T1754" s="361">
        <v>284.61320298600526</v>
      </c>
      <c r="U1754" s="361"/>
      <c r="V1754" s="170">
        <v>216.05694811960541</v>
      </c>
    </row>
    <row r="1755" spans="1:22" x14ac:dyDescent="0.25">
      <c r="A1755">
        <v>0</v>
      </c>
      <c r="B1755" s="366" t="s">
        <v>2423</v>
      </c>
      <c r="C1755" s="366" t="s">
        <v>2772</v>
      </c>
      <c r="D1755" s="366" t="s">
        <v>2190</v>
      </c>
      <c r="E1755" s="365">
        <v>2845</v>
      </c>
      <c r="F1755" s="366" t="s">
        <v>2764</v>
      </c>
      <c r="G1755" s="368"/>
      <c r="H1755" s="368" t="s">
        <v>2632</v>
      </c>
      <c r="I1755" s="367">
        <v>40</v>
      </c>
      <c r="J1755" s="361"/>
      <c r="K1755" s="362"/>
      <c r="L1755" s="361">
        <v>0.32364399999999999</v>
      </c>
      <c r="M1755" s="201">
        <v>264.51980882404712</v>
      </c>
      <c r="N1755" s="201">
        <v>415.3475529888272</v>
      </c>
      <c r="O1755" s="201">
        <v>41.094000000000001</v>
      </c>
      <c r="P1755" s="361">
        <v>41.094000000000001</v>
      </c>
      <c r="Q1755" s="361">
        <v>415.3475529888272</v>
      </c>
      <c r="R1755" s="361">
        <v>264.68163082404715</v>
      </c>
      <c r="S1755" s="361">
        <v>284.77502498600529</v>
      </c>
      <c r="T1755" s="361">
        <v>284.93684698600526</v>
      </c>
      <c r="U1755" s="361"/>
      <c r="V1755" s="170">
        <v>216.29639511960545</v>
      </c>
    </row>
    <row r="1756" spans="1:22" x14ac:dyDescent="0.25">
      <c r="A1756">
        <v>0</v>
      </c>
      <c r="B1756" s="366"/>
      <c r="C1756" s="366"/>
      <c r="D1756" s="366"/>
      <c r="E1756" s="365"/>
      <c r="F1756" s="366" t="s">
        <v>619</v>
      </c>
      <c r="G1756" s="368"/>
      <c r="H1756" s="368"/>
      <c r="I1756" s="367"/>
      <c r="J1756" s="361"/>
      <c r="K1756" s="362"/>
      <c r="L1756" s="361">
        <v>0</v>
      </c>
      <c r="M1756" s="201">
        <v>264.68163082404715</v>
      </c>
      <c r="N1756" s="201">
        <v>415.3475529888272</v>
      </c>
      <c r="O1756" s="201">
        <v>41.094000000000001</v>
      </c>
      <c r="P1756" s="361">
        <v>41.094000000000001</v>
      </c>
      <c r="Q1756" s="361">
        <v>415.3475529888272</v>
      </c>
      <c r="R1756" s="361">
        <v>264.68163082404715</v>
      </c>
      <c r="S1756" s="361">
        <v>284.93684698600526</v>
      </c>
      <c r="T1756" s="361">
        <v>284.93684698600526</v>
      </c>
      <c r="U1756" s="361"/>
      <c r="V1756" s="170">
        <v>216.45821711960542</v>
      </c>
    </row>
    <row r="1757" spans="1:22" x14ac:dyDescent="0.25">
      <c r="A1757">
        <v>0</v>
      </c>
      <c r="B1757" s="366"/>
      <c r="C1757" s="366"/>
      <c r="D1757" s="366"/>
      <c r="E1757" s="365"/>
      <c r="F1757" s="366"/>
      <c r="G1757" s="368"/>
      <c r="H1757" s="368"/>
      <c r="I1757" s="367"/>
      <c r="J1757" s="361"/>
      <c r="K1757" s="362"/>
      <c r="L1757" s="361">
        <v>0</v>
      </c>
      <c r="M1757" s="201">
        <v>264.68163082404715</v>
      </c>
      <c r="N1757" s="201">
        <v>415.3475529888272</v>
      </c>
      <c r="O1757" s="201">
        <v>41.094000000000001</v>
      </c>
      <c r="P1757" s="361">
        <v>41.094000000000001</v>
      </c>
      <c r="Q1757" s="361">
        <v>415.3475529888272</v>
      </c>
      <c r="R1757" s="361">
        <v>264.68163082404715</v>
      </c>
      <c r="S1757" s="361">
        <v>284.93684698600526</v>
      </c>
      <c r="T1757" s="361">
        <v>284.93684698600526</v>
      </c>
      <c r="U1757" s="361"/>
      <c r="V1757" s="170">
        <v>216.45821711960542</v>
      </c>
    </row>
    <row r="1758" spans="1:22" x14ac:dyDescent="0.25">
      <c r="A1758">
        <v>0</v>
      </c>
      <c r="B1758" s="366"/>
      <c r="C1758" s="366"/>
      <c r="D1758" s="366"/>
      <c r="E1758" s="365"/>
      <c r="F1758" s="366" t="s">
        <v>619</v>
      </c>
      <c r="G1758" s="368"/>
      <c r="H1758" s="368"/>
      <c r="I1758" s="367"/>
      <c r="J1758" s="361"/>
      <c r="K1758" s="362"/>
      <c r="L1758" s="361">
        <v>9.9516999999999994E-2</v>
      </c>
      <c r="M1758" s="201">
        <v>264.73138932404714</v>
      </c>
      <c r="N1758" s="201">
        <v>415.3475529888272</v>
      </c>
      <c r="O1758" s="201">
        <v>41.094000000000001</v>
      </c>
      <c r="P1758" s="361">
        <v>41.094000000000001</v>
      </c>
      <c r="Q1758" s="361">
        <v>415.3475529888272</v>
      </c>
      <c r="R1758" s="361">
        <v>264.78114782404714</v>
      </c>
      <c r="S1758" s="361">
        <v>284.98660548600526</v>
      </c>
      <c r="T1758" s="361">
        <v>285.03636398600526</v>
      </c>
      <c r="U1758" s="361"/>
      <c r="V1758" s="170">
        <v>216.50797561960542</v>
      </c>
    </row>
    <row r="1759" spans="1:22" x14ac:dyDescent="0.25">
      <c r="A1759">
        <v>0</v>
      </c>
      <c r="B1759" s="366" t="s">
        <v>2423</v>
      </c>
      <c r="C1759" s="366" t="s">
        <v>2772</v>
      </c>
      <c r="D1759" s="366" t="s">
        <v>2183</v>
      </c>
      <c r="E1759" s="365">
        <v>2850</v>
      </c>
      <c r="F1759" s="366" t="s">
        <v>2763</v>
      </c>
      <c r="G1759" s="368"/>
      <c r="H1759" s="368" t="s">
        <v>2632</v>
      </c>
      <c r="I1759" s="367">
        <v>40</v>
      </c>
      <c r="J1759" s="361"/>
      <c r="K1759" s="362"/>
      <c r="L1759" s="361">
        <v>0.32364399999999999</v>
      </c>
      <c r="M1759" s="201">
        <v>264.94296982404717</v>
      </c>
      <c r="N1759" s="201">
        <v>415.3475529888272</v>
      </c>
      <c r="O1759" s="201">
        <v>41.094000000000001</v>
      </c>
      <c r="P1759" s="361">
        <v>41.094000000000001</v>
      </c>
      <c r="Q1759" s="361">
        <v>415.3475529888272</v>
      </c>
      <c r="R1759" s="361">
        <v>265.10479182404714</v>
      </c>
      <c r="S1759" s="361">
        <v>285.19818598600529</v>
      </c>
      <c r="T1759" s="361">
        <v>285.36000798600526</v>
      </c>
      <c r="U1759" s="361"/>
      <c r="V1759" s="170">
        <v>216.71955611960544</v>
      </c>
    </row>
    <row r="1760" spans="1:22" x14ac:dyDescent="0.25">
      <c r="A1760">
        <v>0</v>
      </c>
      <c r="B1760" s="366"/>
      <c r="C1760" s="366"/>
      <c r="D1760" s="366"/>
      <c r="E1760" s="365"/>
      <c r="F1760" s="366" t="s">
        <v>619</v>
      </c>
      <c r="G1760" s="368"/>
      <c r="H1760" s="368"/>
      <c r="I1760" s="367"/>
      <c r="J1760" s="361"/>
      <c r="K1760" s="362"/>
      <c r="L1760" s="361">
        <v>0</v>
      </c>
      <c r="M1760" s="201">
        <v>265.10479182404714</v>
      </c>
      <c r="N1760" s="201">
        <v>415.3475529888272</v>
      </c>
      <c r="O1760" s="201">
        <v>41.094000000000001</v>
      </c>
      <c r="P1760" s="361">
        <v>41.094000000000001</v>
      </c>
      <c r="Q1760" s="361">
        <v>415.3475529888272</v>
      </c>
      <c r="R1760" s="361">
        <v>265.10479182404714</v>
      </c>
      <c r="S1760" s="361">
        <v>285.36000798600526</v>
      </c>
      <c r="T1760" s="361">
        <v>285.36000798600526</v>
      </c>
      <c r="U1760" s="361"/>
      <c r="V1760" s="170">
        <v>216.88137811960542</v>
      </c>
    </row>
    <row r="1761" spans="1:22" x14ac:dyDescent="0.25">
      <c r="A1761">
        <v>0</v>
      </c>
      <c r="B1761" s="366"/>
      <c r="C1761" s="366"/>
      <c r="D1761" s="366"/>
      <c r="E1761" s="365"/>
      <c r="F1761" s="366"/>
      <c r="G1761" s="368"/>
      <c r="H1761" s="368"/>
      <c r="I1761" s="367"/>
      <c r="J1761" s="361"/>
      <c r="K1761" s="362"/>
      <c r="L1761" s="361">
        <v>0</v>
      </c>
      <c r="M1761" s="201">
        <v>265.10479182404714</v>
      </c>
      <c r="N1761" s="201">
        <v>415.3475529888272</v>
      </c>
      <c r="O1761" s="201">
        <v>41.094000000000001</v>
      </c>
      <c r="P1761" s="361">
        <v>41.094000000000001</v>
      </c>
      <c r="Q1761" s="361">
        <v>415.3475529888272</v>
      </c>
      <c r="R1761" s="361">
        <v>265.10479182404714</v>
      </c>
      <c r="S1761" s="361">
        <v>285.36000798600526</v>
      </c>
      <c r="T1761" s="361">
        <v>285.36000798600526</v>
      </c>
      <c r="U1761" s="361"/>
      <c r="V1761" s="170">
        <v>216.88137811960542</v>
      </c>
    </row>
    <row r="1762" spans="1:22" x14ac:dyDescent="0.25">
      <c r="A1762">
        <v>0</v>
      </c>
      <c r="B1762" s="366"/>
      <c r="C1762" s="366"/>
      <c r="D1762" s="366"/>
      <c r="E1762" s="365"/>
      <c r="F1762" s="366" t="s">
        <v>619</v>
      </c>
      <c r="G1762" s="368"/>
      <c r="H1762" s="368"/>
      <c r="I1762" s="367"/>
      <c r="J1762" s="361"/>
      <c r="K1762" s="362"/>
      <c r="L1762" s="361">
        <v>9.9516999999999994E-2</v>
      </c>
      <c r="M1762" s="201">
        <v>265.15455032404714</v>
      </c>
      <c r="N1762" s="201">
        <v>415.3475529888272</v>
      </c>
      <c r="O1762" s="201">
        <v>41.094000000000001</v>
      </c>
      <c r="P1762" s="361">
        <v>41.094000000000001</v>
      </c>
      <c r="Q1762" s="361">
        <v>415.3475529888272</v>
      </c>
      <c r="R1762" s="361">
        <v>265.20430882404713</v>
      </c>
      <c r="S1762" s="361">
        <v>285.40976648600525</v>
      </c>
      <c r="T1762" s="361">
        <v>285.45952498600525</v>
      </c>
      <c r="U1762" s="361"/>
      <c r="V1762" s="170">
        <v>216.93113661960541</v>
      </c>
    </row>
    <row r="1763" spans="1:22" x14ac:dyDescent="0.25">
      <c r="A1763">
        <v>0</v>
      </c>
      <c r="B1763" s="366" t="s">
        <v>2423</v>
      </c>
      <c r="C1763" s="366" t="s">
        <v>2772</v>
      </c>
      <c r="D1763" s="366" t="s">
        <v>2181</v>
      </c>
      <c r="E1763" s="365">
        <v>2854</v>
      </c>
      <c r="F1763" s="366" t="s">
        <v>2762</v>
      </c>
      <c r="G1763" s="368"/>
      <c r="H1763" s="368" t="s">
        <v>2632</v>
      </c>
      <c r="I1763" s="367">
        <v>40</v>
      </c>
      <c r="J1763" s="361"/>
      <c r="K1763" s="362"/>
      <c r="L1763" s="361">
        <v>0.32364399999999999</v>
      </c>
      <c r="M1763" s="201">
        <v>265.3661308240471</v>
      </c>
      <c r="N1763" s="201">
        <v>415.3475529888272</v>
      </c>
      <c r="O1763" s="201">
        <v>41.094000000000001</v>
      </c>
      <c r="P1763" s="361">
        <v>41.094000000000001</v>
      </c>
      <c r="Q1763" s="361">
        <v>415.3475529888272</v>
      </c>
      <c r="R1763" s="361">
        <v>265.52795282404713</v>
      </c>
      <c r="S1763" s="361">
        <v>285.62134698600528</v>
      </c>
      <c r="T1763" s="361">
        <v>285.78316898600525</v>
      </c>
      <c r="U1763" s="361"/>
      <c r="V1763" s="170">
        <v>217.14271711960544</v>
      </c>
    </row>
    <row r="1764" spans="1:22" x14ac:dyDescent="0.25">
      <c r="A1764">
        <v>0</v>
      </c>
      <c r="B1764" s="366" t="s">
        <v>2423</v>
      </c>
      <c r="C1764" s="366" t="s">
        <v>2772</v>
      </c>
      <c r="D1764" s="366" t="s">
        <v>2174</v>
      </c>
      <c r="E1764" s="365">
        <v>2856</v>
      </c>
      <c r="F1764" s="366" t="s">
        <v>2761</v>
      </c>
      <c r="G1764" s="368"/>
      <c r="H1764" s="368" t="s">
        <v>2172</v>
      </c>
      <c r="I1764" s="367"/>
      <c r="J1764" s="361"/>
      <c r="K1764" s="362"/>
      <c r="L1764" s="361">
        <v>0</v>
      </c>
      <c r="M1764" s="201">
        <v>265.52795282404713</v>
      </c>
      <c r="N1764" s="201">
        <v>415.3475529888272</v>
      </c>
      <c r="O1764" s="201">
        <v>41.094000000000001</v>
      </c>
      <c r="P1764" s="361">
        <v>41.094000000000001</v>
      </c>
      <c r="Q1764" s="361">
        <v>415.3475529888272</v>
      </c>
      <c r="R1764" s="361">
        <v>265.52795282404713</v>
      </c>
      <c r="S1764" s="361">
        <v>285.78316898600525</v>
      </c>
      <c r="T1764" s="361">
        <v>285.78316898600525</v>
      </c>
      <c r="U1764" s="361"/>
      <c r="V1764" s="170">
        <v>217.30453911960541</v>
      </c>
    </row>
    <row r="1765" spans="1:22" x14ac:dyDescent="0.25">
      <c r="A1765">
        <v>0</v>
      </c>
      <c r="B1765" s="366"/>
      <c r="C1765" s="366"/>
      <c r="D1765" s="366"/>
      <c r="E1765" s="365"/>
      <c r="F1765" s="366"/>
      <c r="G1765" s="368"/>
      <c r="H1765" s="368"/>
      <c r="I1765" s="367"/>
      <c r="J1765" s="361"/>
      <c r="K1765" s="362"/>
      <c r="L1765" s="361">
        <v>0</v>
      </c>
      <c r="M1765" s="201">
        <v>265.52795282404713</v>
      </c>
      <c r="N1765" s="201">
        <v>415.3475529888272</v>
      </c>
      <c r="O1765" s="201">
        <v>41.094000000000001</v>
      </c>
      <c r="P1765" s="361">
        <v>41.094000000000001</v>
      </c>
      <c r="Q1765" s="361">
        <v>415.3475529888272</v>
      </c>
      <c r="R1765" s="361">
        <v>265.52795282404713</v>
      </c>
      <c r="S1765" s="361">
        <v>285.78316898600525</v>
      </c>
      <c r="T1765" s="361">
        <v>285.78316898600525</v>
      </c>
      <c r="U1765" s="361"/>
      <c r="V1765" s="170">
        <v>217.30453911960541</v>
      </c>
    </row>
    <row r="1766" spans="1:22" x14ac:dyDescent="0.25">
      <c r="A1766">
        <v>0</v>
      </c>
      <c r="B1766" s="366"/>
      <c r="C1766" s="366"/>
      <c r="D1766" s="366"/>
      <c r="E1766" s="365"/>
      <c r="F1766" s="366" t="s">
        <v>619</v>
      </c>
      <c r="G1766" s="368"/>
      <c r="H1766" s="368" t="s">
        <v>2198</v>
      </c>
      <c r="I1766" s="367"/>
      <c r="J1766" s="361"/>
      <c r="K1766" s="362"/>
      <c r="L1766" s="361">
        <v>0.16770400000000002</v>
      </c>
      <c r="M1766" s="201">
        <v>265.61180482404711</v>
      </c>
      <c r="N1766" s="201">
        <v>415.3475529888272</v>
      </c>
      <c r="O1766" s="201">
        <v>41.094000000000001</v>
      </c>
      <c r="P1766" s="361">
        <v>41.094000000000001</v>
      </c>
      <c r="Q1766" s="361">
        <v>415.3475529888272</v>
      </c>
      <c r="R1766" s="361">
        <v>265.69565682404715</v>
      </c>
      <c r="S1766" s="361">
        <v>285.86702098600529</v>
      </c>
      <c r="T1766" s="361">
        <v>285.95087298600527</v>
      </c>
      <c r="U1766" s="361"/>
      <c r="V1766" s="170">
        <v>217.38839111960544</v>
      </c>
    </row>
    <row r="1767" spans="1:22" x14ac:dyDescent="0.25">
      <c r="A1767">
        <v>0</v>
      </c>
      <c r="B1767" s="366" t="s">
        <v>2423</v>
      </c>
      <c r="C1767" s="366" t="s">
        <v>2772</v>
      </c>
      <c r="D1767" s="366" t="s">
        <v>1981</v>
      </c>
      <c r="E1767" s="365">
        <v>2860</v>
      </c>
      <c r="F1767" s="361" t="s">
        <v>2760</v>
      </c>
      <c r="G1767" s="364"/>
      <c r="H1767" s="364" t="s">
        <v>1978</v>
      </c>
      <c r="I1767" s="363">
        <v>40</v>
      </c>
      <c r="J1767" s="361"/>
      <c r="K1767" s="362"/>
      <c r="L1767" s="361">
        <v>5.7403999999999997E-2</v>
      </c>
      <c r="M1767" s="201">
        <v>265.72435882404716</v>
      </c>
      <c r="N1767" s="201">
        <v>415.3475529888272</v>
      </c>
      <c r="O1767" s="201">
        <v>41.094000000000001</v>
      </c>
      <c r="P1767" s="361">
        <v>41.094000000000001</v>
      </c>
      <c r="Q1767" s="361">
        <v>415.3475529888272</v>
      </c>
      <c r="R1767" s="361">
        <v>265.75306082404717</v>
      </c>
      <c r="S1767" s="361">
        <v>285.97957498600528</v>
      </c>
      <c r="T1767" s="361">
        <v>286.00827698600528</v>
      </c>
      <c r="U1767" s="361"/>
      <c r="V1767" s="170">
        <v>217.50094511960543</v>
      </c>
    </row>
    <row r="1768" spans="1:22" x14ac:dyDescent="0.25">
      <c r="A1768">
        <v>0</v>
      </c>
      <c r="B1768" s="278"/>
      <c r="C1768" s="278"/>
      <c r="D1768" s="280"/>
      <c r="E1768" s="279"/>
      <c r="F1768" s="280" t="s">
        <v>619</v>
      </c>
      <c r="G1768" s="277"/>
      <c r="H1768" s="277" t="s">
        <v>1962</v>
      </c>
      <c r="I1768" s="276">
        <v>40</v>
      </c>
      <c r="J1768" s="274"/>
      <c r="K1768" s="275"/>
      <c r="L1768" s="274">
        <v>0.103502</v>
      </c>
      <c r="M1768" s="201">
        <v>265.80481182404719</v>
      </c>
      <c r="N1768" s="201">
        <v>415.3475529888272</v>
      </c>
      <c r="O1768" s="201">
        <v>41.094000000000001</v>
      </c>
      <c r="P1768" s="273">
        <v>41.094000000000001</v>
      </c>
      <c r="Q1768" s="273">
        <v>415.3475529888272</v>
      </c>
      <c r="R1768" s="273">
        <v>265.85656282404716</v>
      </c>
      <c r="S1768" s="273">
        <v>286.06002798600525</v>
      </c>
      <c r="T1768" s="273">
        <v>286.11177898600528</v>
      </c>
      <c r="U1768" s="273"/>
      <c r="V1768" s="170">
        <v>217.58139811960541</v>
      </c>
    </row>
    <row r="1769" spans="1:22" x14ac:dyDescent="0.25">
      <c r="A1769">
        <v>0</v>
      </c>
      <c r="B1769" s="278" t="s">
        <v>2423</v>
      </c>
      <c r="C1769" s="278" t="s">
        <v>2759</v>
      </c>
      <c r="D1769" s="280" t="s">
        <v>111</v>
      </c>
      <c r="E1769" s="279">
        <v>2861</v>
      </c>
      <c r="F1769" s="278" t="s">
        <v>1277</v>
      </c>
      <c r="G1769" s="277" t="s">
        <v>2169</v>
      </c>
      <c r="H1769" s="277" t="s">
        <v>1951</v>
      </c>
      <c r="I1769" s="276"/>
      <c r="J1769" s="273"/>
      <c r="K1769" s="275"/>
      <c r="L1769" s="274">
        <v>0</v>
      </c>
      <c r="M1769" s="201">
        <v>265.85656282404716</v>
      </c>
      <c r="N1769" s="201">
        <v>415.3475529888272</v>
      </c>
      <c r="O1769" s="201">
        <v>41.094000000000001</v>
      </c>
      <c r="P1769" s="273">
        <v>41.094000000000001</v>
      </c>
      <c r="Q1769" s="273">
        <v>415.3475529888272</v>
      </c>
      <c r="R1769" s="273">
        <v>265.85656282404716</v>
      </c>
      <c r="S1769" s="273">
        <v>286.11177898600528</v>
      </c>
      <c r="T1769" s="273">
        <v>286.11177898600528</v>
      </c>
      <c r="U1769" s="273"/>
      <c r="V1769" s="170">
        <v>217.63314911960543</v>
      </c>
    </row>
    <row r="1770" spans="1:22" x14ac:dyDescent="0.25">
      <c r="A1770">
        <v>0</v>
      </c>
      <c r="B1770" s="278"/>
      <c r="C1770" s="278"/>
      <c r="D1770" s="280"/>
      <c r="E1770" s="279"/>
      <c r="F1770" s="283" t="s">
        <v>619</v>
      </c>
      <c r="G1770" s="277"/>
      <c r="H1770" s="277" t="s">
        <v>1969</v>
      </c>
      <c r="I1770" s="282"/>
      <c r="J1770" s="281"/>
      <c r="K1770" s="275"/>
      <c r="L1770" s="274">
        <v>0.14528199999999999</v>
      </c>
      <c r="M1770" s="201">
        <v>265.92920382404714</v>
      </c>
      <c r="N1770" s="201">
        <v>415.3475529888272</v>
      </c>
      <c r="O1770" s="201">
        <v>41.094000000000001</v>
      </c>
      <c r="P1770" s="273">
        <v>41.094000000000001</v>
      </c>
      <c r="Q1770" s="273">
        <v>415.3475529888272</v>
      </c>
      <c r="R1770" s="273">
        <v>266.00184482404717</v>
      </c>
      <c r="S1770" s="273">
        <v>286.18441998600531</v>
      </c>
      <c r="T1770" s="273">
        <v>286.25706098600529</v>
      </c>
      <c r="U1770" s="273"/>
      <c r="V1770" s="170">
        <v>217.70579011960547</v>
      </c>
    </row>
    <row r="1771" spans="1:22" x14ac:dyDescent="0.25">
      <c r="A1771">
        <v>0</v>
      </c>
      <c r="B1771" s="278" t="s">
        <v>2423</v>
      </c>
      <c r="C1771" s="278" t="s">
        <v>2759</v>
      </c>
      <c r="D1771" s="280" t="s">
        <v>2087</v>
      </c>
      <c r="E1771" s="279">
        <v>2863</v>
      </c>
      <c r="F1771" s="278" t="s">
        <v>2758</v>
      </c>
      <c r="G1771" s="277"/>
      <c r="H1771" s="277" t="s">
        <v>2085</v>
      </c>
      <c r="I1771" s="276"/>
      <c r="J1771" s="273"/>
      <c r="K1771" s="275"/>
      <c r="L1771" s="274">
        <v>0</v>
      </c>
      <c r="M1771" s="201">
        <v>266.00184482404717</v>
      </c>
      <c r="N1771" s="201">
        <v>415.3475529888272</v>
      </c>
      <c r="O1771" s="201">
        <v>41.094000000000001</v>
      </c>
      <c r="P1771" s="273">
        <v>41.094000000000001</v>
      </c>
      <c r="Q1771" s="273">
        <v>415.3475529888272</v>
      </c>
      <c r="R1771" s="273">
        <v>266.00184482404717</v>
      </c>
      <c r="S1771" s="273">
        <v>286.25706098600529</v>
      </c>
      <c r="T1771" s="273">
        <v>286.25706098600529</v>
      </c>
      <c r="U1771" s="273"/>
      <c r="V1771" s="170">
        <v>217.77843111960544</v>
      </c>
    </row>
    <row r="1772" spans="1:22" x14ac:dyDescent="0.25">
      <c r="A1772">
        <v>0</v>
      </c>
      <c r="B1772" s="278"/>
      <c r="C1772" s="278"/>
      <c r="D1772" s="280"/>
      <c r="E1772" s="279"/>
      <c r="F1772" s="283" t="s">
        <v>619</v>
      </c>
      <c r="G1772" s="277"/>
      <c r="H1772" s="277" t="s">
        <v>1969</v>
      </c>
      <c r="I1772" s="282"/>
      <c r="J1772" s="281"/>
      <c r="K1772" s="275"/>
      <c r="L1772" s="274">
        <v>0</v>
      </c>
      <c r="M1772" s="201">
        <v>266.00184482404717</v>
      </c>
      <c r="N1772" s="201">
        <v>415.3475529888272</v>
      </c>
      <c r="O1772" s="201">
        <v>41.094000000000001</v>
      </c>
      <c r="P1772" s="273">
        <v>41.094000000000001</v>
      </c>
      <c r="Q1772" s="273">
        <v>415.3475529888272</v>
      </c>
      <c r="R1772" s="273">
        <v>266.00184482404717</v>
      </c>
      <c r="S1772" s="273">
        <v>286.25706098600529</v>
      </c>
      <c r="T1772" s="273">
        <v>286.25706098600529</v>
      </c>
      <c r="U1772" s="273"/>
      <c r="V1772" s="170">
        <v>217.77843111960544</v>
      </c>
    </row>
    <row r="1773" spans="1:22" x14ac:dyDescent="0.25">
      <c r="A1773">
        <v>0</v>
      </c>
      <c r="B1773" s="278" t="s">
        <v>2423</v>
      </c>
      <c r="C1773" s="278" t="s">
        <v>2759</v>
      </c>
      <c r="D1773" s="280" t="s">
        <v>1990</v>
      </c>
      <c r="E1773" s="279">
        <v>2863</v>
      </c>
      <c r="F1773" s="278" t="s">
        <v>2757</v>
      </c>
      <c r="G1773" s="277" t="s">
        <v>1988</v>
      </c>
      <c r="H1773" s="277" t="s">
        <v>1987</v>
      </c>
      <c r="I1773" s="276"/>
      <c r="J1773" s="273"/>
      <c r="K1773" s="275"/>
      <c r="L1773" s="274">
        <v>0</v>
      </c>
      <c r="M1773" s="201">
        <v>266.00184482404717</v>
      </c>
      <c r="N1773" s="201">
        <v>415.3475529888272</v>
      </c>
      <c r="O1773" s="201">
        <v>41.094000000000001</v>
      </c>
      <c r="P1773" s="273">
        <v>41.094000000000001</v>
      </c>
      <c r="Q1773" s="273">
        <v>415.3475529888272</v>
      </c>
      <c r="R1773" s="273">
        <v>266.00184482404717</v>
      </c>
      <c r="S1773" s="273">
        <v>286.25706098600529</v>
      </c>
      <c r="T1773" s="273">
        <v>286.25706098600529</v>
      </c>
      <c r="U1773" s="273"/>
      <c r="V1773" s="170">
        <v>217.77843111960544</v>
      </c>
    </row>
    <row r="1774" spans="1:22" x14ac:dyDescent="0.25">
      <c r="A1774">
        <v>0</v>
      </c>
      <c r="B1774" s="278"/>
      <c r="C1774" s="278"/>
      <c r="D1774" s="280"/>
      <c r="E1774" s="279"/>
      <c r="F1774" s="278" t="s">
        <v>619</v>
      </c>
      <c r="G1774" s="277"/>
      <c r="H1774" s="277" t="s">
        <v>1962</v>
      </c>
      <c r="I1774" s="276">
        <v>40</v>
      </c>
      <c r="J1774" s="273"/>
      <c r="K1774" s="275"/>
      <c r="L1774" s="274">
        <v>0.13121600000000003</v>
      </c>
      <c r="M1774" s="201">
        <v>266.06745282404717</v>
      </c>
      <c r="N1774" s="201">
        <v>415.3475529888272</v>
      </c>
      <c r="O1774" s="201">
        <v>41.094000000000001</v>
      </c>
      <c r="P1774" s="273">
        <v>41.094000000000001</v>
      </c>
      <c r="Q1774" s="273">
        <v>415.3475529888272</v>
      </c>
      <c r="R1774" s="273">
        <v>266.13306082404716</v>
      </c>
      <c r="S1774" s="273">
        <v>286.32266898600528</v>
      </c>
      <c r="T1774" s="273">
        <v>286.38827698600528</v>
      </c>
      <c r="U1774" s="273"/>
      <c r="V1774" s="170">
        <v>217.84403911960544</v>
      </c>
    </row>
    <row r="1775" spans="1:22" x14ac:dyDescent="0.25">
      <c r="A1775">
        <v>0</v>
      </c>
      <c r="B1775" s="366" t="s">
        <v>2423</v>
      </c>
      <c r="C1775" s="366" t="s">
        <v>2756</v>
      </c>
      <c r="D1775" s="366" t="s">
        <v>1981</v>
      </c>
      <c r="E1775" s="365">
        <v>2864</v>
      </c>
      <c r="F1775" s="361" t="s">
        <v>2755</v>
      </c>
      <c r="G1775" s="364"/>
      <c r="H1775" s="364" t="s">
        <v>1978</v>
      </c>
      <c r="I1775" s="363">
        <v>40</v>
      </c>
      <c r="J1775" s="361"/>
      <c r="K1775" s="362"/>
      <c r="L1775" s="369">
        <v>5.7403999999999997E-2</v>
      </c>
      <c r="M1775" s="201">
        <v>266.16176282404717</v>
      </c>
      <c r="N1775" s="201">
        <v>415.3475529888272</v>
      </c>
      <c r="O1775" s="201">
        <v>41.094000000000001</v>
      </c>
      <c r="P1775" s="361">
        <v>41.094000000000001</v>
      </c>
      <c r="Q1775" s="361">
        <v>415.3475529888272</v>
      </c>
      <c r="R1775" s="361">
        <v>266.19046482404718</v>
      </c>
      <c r="S1775" s="361">
        <v>286.41697898600529</v>
      </c>
      <c r="T1775" s="361">
        <v>286.4456809860053</v>
      </c>
      <c r="U1775" s="361"/>
      <c r="V1775" s="170">
        <v>217.93834911960545</v>
      </c>
    </row>
    <row r="1776" spans="1:22" x14ac:dyDescent="0.25">
      <c r="A1776">
        <v>0</v>
      </c>
      <c r="B1776" s="366"/>
      <c r="C1776" s="366"/>
      <c r="D1776" s="366"/>
      <c r="E1776" s="365"/>
      <c r="F1776" s="366" t="s">
        <v>619</v>
      </c>
      <c r="G1776" s="368"/>
      <c r="H1776" s="368" t="s">
        <v>2198</v>
      </c>
      <c r="I1776" s="363"/>
      <c r="J1776" s="361"/>
      <c r="K1776" s="362"/>
      <c r="L1776" s="369">
        <v>0.16770400000000002</v>
      </c>
      <c r="M1776" s="201">
        <v>266.27431682404722</v>
      </c>
      <c r="N1776" s="201">
        <v>415.3475529888272</v>
      </c>
      <c r="O1776" s="201">
        <v>41.094000000000001</v>
      </c>
      <c r="P1776" s="361">
        <v>41.094000000000001</v>
      </c>
      <c r="Q1776" s="361">
        <v>415.3475529888272</v>
      </c>
      <c r="R1776" s="361">
        <v>266.3581688240472</v>
      </c>
      <c r="S1776" s="361">
        <v>286.52953298600534</v>
      </c>
      <c r="T1776" s="361">
        <v>286.61338498600531</v>
      </c>
      <c r="U1776" s="361"/>
      <c r="V1776" s="170">
        <v>218.05090311960549</v>
      </c>
    </row>
    <row r="1777" spans="1:22" x14ac:dyDescent="0.25">
      <c r="A1777">
        <v>0</v>
      </c>
      <c r="B1777" s="366" t="s">
        <v>2423</v>
      </c>
      <c r="C1777" s="366" t="s">
        <v>2756</v>
      </c>
      <c r="D1777" s="366" t="s">
        <v>2197</v>
      </c>
      <c r="E1777" s="365">
        <v>2865</v>
      </c>
      <c r="F1777" s="366" t="s">
        <v>2754</v>
      </c>
      <c r="G1777" s="368"/>
      <c r="H1777" s="368" t="s">
        <v>2632</v>
      </c>
      <c r="I1777" s="367">
        <v>40</v>
      </c>
      <c r="J1777" s="361">
        <v>0.32364399999999999</v>
      </c>
      <c r="K1777" s="362"/>
      <c r="L1777" s="361">
        <v>0.32364399999999999</v>
      </c>
      <c r="M1777" s="201">
        <v>266.51999082404723</v>
      </c>
      <c r="N1777" s="201">
        <v>415.3475529888272</v>
      </c>
      <c r="O1777" s="201">
        <v>41.094000000000001</v>
      </c>
      <c r="P1777" s="361">
        <v>41.094000000000001</v>
      </c>
      <c r="Q1777" s="361">
        <v>415.3475529888272</v>
      </c>
      <c r="R1777" s="361">
        <v>266.6818128240472</v>
      </c>
      <c r="S1777" s="361">
        <v>286.77520698600534</v>
      </c>
      <c r="T1777" s="361">
        <v>286.93702898600532</v>
      </c>
      <c r="U1777" s="361"/>
      <c r="V1777" s="170">
        <v>218.2965771196055</v>
      </c>
    </row>
    <row r="1778" spans="1:22" x14ac:dyDescent="0.25">
      <c r="A1778">
        <v>0</v>
      </c>
      <c r="B1778" s="366" t="s">
        <v>2423</v>
      </c>
      <c r="C1778" s="366" t="s">
        <v>2756</v>
      </c>
      <c r="D1778" s="366" t="s">
        <v>2174</v>
      </c>
      <c r="E1778" s="365">
        <v>2868</v>
      </c>
      <c r="F1778" s="366" t="s">
        <v>2753</v>
      </c>
      <c r="G1778" s="368"/>
      <c r="H1778" s="368" t="s">
        <v>2172</v>
      </c>
      <c r="I1778" s="367"/>
      <c r="J1778" s="361"/>
      <c r="K1778" s="362"/>
      <c r="L1778" s="361">
        <v>0</v>
      </c>
      <c r="M1778" s="201">
        <v>266.6818128240472</v>
      </c>
      <c r="N1778" s="201">
        <v>415.3475529888272</v>
      </c>
      <c r="O1778" s="201">
        <v>41.094000000000001</v>
      </c>
      <c r="P1778" s="361">
        <v>41.094000000000001</v>
      </c>
      <c r="Q1778" s="361">
        <v>415.3475529888272</v>
      </c>
      <c r="R1778" s="361">
        <v>266.6818128240472</v>
      </c>
      <c r="S1778" s="361">
        <v>286.93702898600532</v>
      </c>
      <c r="T1778" s="361">
        <v>286.93702898600532</v>
      </c>
      <c r="U1778" s="361"/>
      <c r="V1778" s="170">
        <v>218.45839911960547</v>
      </c>
    </row>
    <row r="1779" spans="1:22" x14ac:dyDescent="0.25">
      <c r="A1779">
        <v>0</v>
      </c>
      <c r="B1779" s="366"/>
      <c r="C1779" s="366"/>
      <c r="D1779" s="366"/>
      <c r="E1779" s="365"/>
      <c r="F1779" s="366"/>
      <c r="G1779" s="368"/>
      <c r="H1779" s="368"/>
      <c r="I1779" s="367"/>
      <c r="J1779" s="361"/>
      <c r="K1779" s="362"/>
      <c r="L1779" s="361">
        <v>0</v>
      </c>
      <c r="M1779" s="201">
        <v>266.6818128240472</v>
      </c>
      <c r="N1779" s="201">
        <v>415.3475529888272</v>
      </c>
      <c r="O1779" s="201">
        <v>41.094000000000001</v>
      </c>
      <c r="P1779" s="361">
        <v>41.094000000000001</v>
      </c>
      <c r="Q1779" s="361">
        <v>415.3475529888272</v>
      </c>
      <c r="R1779" s="361">
        <v>266.6818128240472</v>
      </c>
      <c r="S1779" s="361">
        <v>286.93702898600532</v>
      </c>
      <c r="T1779" s="361">
        <v>286.93702898600532</v>
      </c>
      <c r="U1779" s="361"/>
      <c r="V1779" s="170">
        <v>218.45839911960547</v>
      </c>
    </row>
    <row r="1780" spans="1:22" x14ac:dyDescent="0.25">
      <c r="A1780">
        <v>0</v>
      </c>
      <c r="B1780" s="366"/>
      <c r="C1780" s="366"/>
      <c r="D1780" s="366"/>
      <c r="E1780" s="365"/>
      <c r="F1780" s="366" t="s">
        <v>619</v>
      </c>
      <c r="G1780" s="368"/>
      <c r="H1780" s="368" t="s">
        <v>1962</v>
      </c>
      <c r="I1780" s="367"/>
      <c r="J1780" s="361"/>
      <c r="K1780" s="362"/>
      <c r="L1780" s="361">
        <v>9.9516999999999994E-2</v>
      </c>
      <c r="M1780" s="201">
        <v>266.7315713240472</v>
      </c>
      <c r="N1780" s="201">
        <v>415.3475529888272</v>
      </c>
      <c r="O1780" s="201">
        <v>41.094000000000001</v>
      </c>
      <c r="P1780" s="361">
        <v>41.094000000000001</v>
      </c>
      <c r="Q1780" s="361">
        <v>415.3475529888272</v>
      </c>
      <c r="R1780" s="361">
        <v>266.78132982404719</v>
      </c>
      <c r="S1780" s="361">
        <v>286.98678748600531</v>
      </c>
      <c r="T1780" s="361">
        <v>287.03654598600531</v>
      </c>
      <c r="U1780" s="361"/>
      <c r="V1780" s="170">
        <v>218.50815761960547</v>
      </c>
    </row>
    <row r="1781" spans="1:22" x14ac:dyDescent="0.25">
      <c r="A1781">
        <v>0</v>
      </c>
      <c r="B1781" s="366" t="s">
        <v>2423</v>
      </c>
      <c r="C1781" s="366" t="s">
        <v>2756</v>
      </c>
      <c r="D1781" s="366" t="s">
        <v>2194</v>
      </c>
      <c r="E1781" s="365">
        <v>2870</v>
      </c>
      <c r="F1781" s="366" t="s">
        <v>2752</v>
      </c>
      <c r="G1781" s="368"/>
      <c r="H1781" s="368" t="s">
        <v>2632</v>
      </c>
      <c r="I1781" s="367">
        <v>40</v>
      </c>
      <c r="J1781" s="361"/>
      <c r="K1781" s="362"/>
      <c r="L1781" s="361">
        <v>0.32364399999999999</v>
      </c>
      <c r="M1781" s="201">
        <v>266.94315182404716</v>
      </c>
      <c r="N1781" s="201">
        <v>415.3475529888272</v>
      </c>
      <c r="O1781" s="201">
        <v>41.094000000000001</v>
      </c>
      <c r="P1781" s="361">
        <v>41.094000000000001</v>
      </c>
      <c r="Q1781" s="361">
        <v>415.3475529888272</v>
      </c>
      <c r="R1781" s="361">
        <v>267.10497382404719</v>
      </c>
      <c r="S1781" s="361">
        <v>287.19836798600534</v>
      </c>
      <c r="T1781" s="361">
        <v>287.36018998600531</v>
      </c>
      <c r="U1781" s="361"/>
      <c r="V1781" s="170">
        <v>218.71973811960549</v>
      </c>
    </row>
    <row r="1782" spans="1:22" x14ac:dyDescent="0.25">
      <c r="A1782">
        <v>0</v>
      </c>
      <c r="B1782" s="366"/>
      <c r="C1782" s="366"/>
      <c r="D1782" s="366"/>
      <c r="E1782" s="365"/>
      <c r="F1782" s="366" t="s">
        <v>619</v>
      </c>
      <c r="G1782" s="368"/>
      <c r="H1782" s="368"/>
      <c r="I1782" s="367"/>
      <c r="J1782" s="361"/>
      <c r="K1782" s="362"/>
      <c r="L1782" s="361">
        <v>0</v>
      </c>
      <c r="M1782" s="201">
        <v>267.10497382404719</v>
      </c>
      <c r="N1782" s="201">
        <v>415.3475529888272</v>
      </c>
      <c r="O1782" s="201">
        <v>41.094000000000001</v>
      </c>
      <c r="P1782" s="361">
        <v>41.094000000000001</v>
      </c>
      <c r="Q1782" s="361">
        <v>415.3475529888272</v>
      </c>
      <c r="R1782" s="361">
        <v>267.10497382404719</v>
      </c>
      <c r="S1782" s="361">
        <v>287.36018998600531</v>
      </c>
      <c r="T1782" s="361">
        <v>287.36018998600531</v>
      </c>
      <c r="U1782" s="361"/>
      <c r="V1782" s="170">
        <v>218.88156011960547</v>
      </c>
    </row>
    <row r="1783" spans="1:22" x14ac:dyDescent="0.25">
      <c r="A1783">
        <v>0</v>
      </c>
      <c r="B1783" s="366"/>
      <c r="C1783" s="366"/>
      <c r="D1783" s="366"/>
      <c r="E1783" s="365"/>
      <c r="F1783" s="366"/>
      <c r="G1783" s="368"/>
      <c r="H1783" s="368"/>
      <c r="I1783" s="367"/>
      <c r="J1783" s="361"/>
      <c r="K1783" s="362"/>
      <c r="L1783" s="361">
        <v>0</v>
      </c>
      <c r="M1783" s="201">
        <v>267.10497382404719</v>
      </c>
      <c r="N1783" s="201">
        <v>415.3475529888272</v>
      </c>
      <c r="O1783" s="201">
        <v>41.094000000000001</v>
      </c>
      <c r="P1783" s="361">
        <v>41.094000000000001</v>
      </c>
      <c r="Q1783" s="361">
        <v>415.3475529888272</v>
      </c>
      <c r="R1783" s="361">
        <v>267.10497382404719</v>
      </c>
      <c r="S1783" s="361">
        <v>287.36018998600531</v>
      </c>
      <c r="T1783" s="361">
        <v>287.36018998600531</v>
      </c>
      <c r="U1783" s="361"/>
      <c r="V1783" s="170">
        <v>218.88156011960547</v>
      </c>
    </row>
    <row r="1784" spans="1:22" x14ac:dyDescent="0.25">
      <c r="A1784">
        <v>0</v>
      </c>
      <c r="B1784" s="366"/>
      <c r="C1784" s="366"/>
      <c r="D1784" s="366"/>
      <c r="E1784" s="365"/>
      <c r="F1784" s="366" t="s">
        <v>619</v>
      </c>
      <c r="G1784" s="368"/>
      <c r="H1784" s="368" t="s">
        <v>1962</v>
      </c>
      <c r="I1784" s="367"/>
      <c r="J1784" s="361"/>
      <c r="K1784" s="362"/>
      <c r="L1784" s="361">
        <v>9.9516999999999994E-2</v>
      </c>
      <c r="M1784" s="201">
        <v>267.15473232404719</v>
      </c>
      <c r="N1784" s="201">
        <v>415.3475529888272</v>
      </c>
      <c r="O1784" s="201">
        <v>41.094000000000001</v>
      </c>
      <c r="P1784" s="361">
        <v>41.094000000000001</v>
      </c>
      <c r="Q1784" s="361">
        <v>415.3475529888272</v>
      </c>
      <c r="R1784" s="361">
        <v>267.20449082404718</v>
      </c>
      <c r="S1784" s="361">
        <v>287.40994848600531</v>
      </c>
      <c r="T1784" s="361">
        <v>287.4597069860053</v>
      </c>
      <c r="U1784" s="361"/>
      <c r="V1784" s="170">
        <v>218.93131861960546</v>
      </c>
    </row>
    <row r="1785" spans="1:22" x14ac:dyDescent="0.25">
      <c r="A1785">
        <v>0</v>
      </c>
      <c r="B1785" s="366" t="s">
        <v>2423</v>
      </c>
      <c r="C1785" s="366" t="s">
        <v>2756</v>
      </c>
      <c r="D1785" s="366" t="s">
        <v>2192</v>
      </c>
      <c r="E1785" s="365">
        <v>2874</v>
      </c>
      <c r="F1785" s="366" t="s">
        <v>2751</v>
      </c>
      <c r="G1785" s="368"/>
      <c r="H1785" s="368" t="s">
        <v>2632</v>
      </c>
      <c r="I1785" s="367">
        <v>40</v>
      </c>
      <c r="J1785" s="361"/>
      <c r="K1785" s="362"/>
      <c r="L1785" s="361">
        <v>0.32364399999999999</v>
      </c>
      <c r="M1785" s="201">
        <v>267.36631282404721</v>
      </c>
      <c r="N1785" s="201">
        <v>415.3475529888272</v>
      </c>
      <c r="O1785" s="201">
        <v>41.094000000000001</v>
      </c>
      <c r="P1785" s="361">
        <v>41.094000000000001</v>
      </c>
      <c r="Q1785" s="361">
        <v>415.3475529888272</v>
      </c>
      <c r="R1785" s="361">
        <v>267.52813482404719</v>
      </c>
      <c r="S1785" s="361">
        <v>287.62152898600533</v>
      </c>
      <c r="T1785" s="361">
        <v>287.7833509860053</v>
      </c>
      <c r="U1785" s="361"/>
      <c r="V1785" s="170">
        <v>219.14289911960549</v>
      </c>
    </row>
    <row r="1786" spans="1:22" x14ac:dyDescent="0.25">
      <c r="A1786">
        <v>0</v>
      </c>
      <c r="B1786" s="366" t="s">
        <v>2423</v>
      </c>
      <c r="C1786" s="366" t="s">
        <v>2756</v>
      </c>
      <c r="D1786" s="366" t="s">
        <v>2174</v>
      </c>
      <c r="E1786" s="365">
        <v>2876</v>
      </c>
      <c r="F1786" s="366" t="s">
        <v>2750</v>
      </c>
      <c r="G1786" s="368"/>
      <c r="H1786" s="368" t="s">
        <v>2172</v>
      </c>
      <c r="I1786" s="367"/>
      <c r="J1786" s="361"/>
      <c r="K1786" s="362"/>
      <c r="L1786" s="361">
        <v>0</v>
      </c>
      <c r="M1786" s="201">
        <v>267.52813482404719</v>
      </c>
      <c r="N1786" s="201">
        <v>415.3475529888272</v>
      </c>
      <c r="O1786" s="201">
        <v>41.094000000000001</v>
      </c>
      <c r="P1786" s="361">
        <v>41.094000000000001</v>
      </c>
      <c r="Q1786" s="361">
        <v>415.3475529888272</v>
      </c>
      <c r="R1786" s="361">
        <v>267.52813482404719</v>
      </c>
      <c r="S1786" s="361">
        <v>287.7833509860053</v>
      </c>
      <c r="T1786" s="361">
        <v>287.7833509860053</v>
      </c>
      <c r="U1786" s="361"/>
      <c r="V1786" s="170">
        <v>219.30472111960546</v>
      </c>
    </row>
    <row r="1787" spans="1:22" x14ac:dyDescent="0.25">
      <c r="A1787">
        <v>0</v>
      </c>
      <c r="B1787" s="366"/>
      <c r="C1787" s="366"/>
      <c r="D1787" s="366"/>
      <c r="E1787" s="365"/>
      <c r="F1787" s="366"/>
      <c r="G1787" s="368"/>
      <c r="H1787" s="368"/>
      <c r="I1787" s="367"/>
      <c r="J1787" s="361"/>
      <c r="K1787" s="362"/>
      <c r="L1787" s="361">
        <v>0</v>
      </c>
      <c r="M1787" s="201">
        <v>267.52813482404719</v>
      </c>
      <c r="N1787" s="201">
        <v>415.3475529888272</v>
      </c>
      <c r="O1787" s="201">
        <v>41.094000000000001</v>
      </c>
      <c r="P1787" s="361">
        <v>41.094000000000001</v>
      </c>
      <c r="Q1787" s="361">
        <v>415.3475529888272</v>
      </c>
      <c r="R1787" s="361">
        <v>267.52813482404719</v>
      </c>
      <c r="S1787" s="361">
        <v>287.7833509860053</v>
      </c>
      <c r="T1787" s="361">
        <v>287.7833509860053</v>
      </c>
      <c r="U1787" s="361"/>
      <c r="V1787" s="170">
        <v>219.30472111960546</v>
      </c>
    </row>
    <row r="1788" spans="1:22" x14ac:dyDescent="0.25">
      <c r="A1788">
        <v>0</v>
      </c>
      <c r="B1788" s="366"/>
      <c r="C1788" s="366"/>
      <c r="D1788" s="366"/>
      <c r="E1788" s="365"/>
      <c r="F1788" s="366" t="s">
        <v>619</v>
      </c>
      <c r="G1788" s="368"/>
      <c r="H1788" s="368" t="s">
        <v>2636</v>
      </c>
      <c r="I1788" s="367"/>
      <c r="J1788" s="361"/>
      <c r="K1788" s="362"/>
      <c r="L1788" s="361">
        <v>0.15525</v>
      </c>
      <c r="M1788" s="201">
        <v>267.6057598240472</v>
      </c>
      <c r="N1788" s="201">
        <v>415.3475529888272</v>
      </c>
      <c r="O1788" s="201">
        <v>41.094000000000001</v>
      </c>
      <c r="P1788" s="361">
        <v>41.094000000000001</v>
      </c>
      <c r="Q1788" s="361">
        <v>415.3475529888272</v>
      </c>
      <c r="R1788" s="361">
        <v>267.68338482404721</v>
      </c>
      <c r="S1788" s="361">
        <v>287.86097598600531</v>
      </c>
      <c r="T1788" s="361">
        <v>287.93860098600533</v>
      </c>
      <c r="U1788" s="361"/>
      <c r="V1788" s="170">
        <v>219.38234611960547</v>
      </c>
    </row>
    <row r="1789" spans="1:22" x14ac:dyDescent="0.25">
      <c r="A1789">
        <v>0</v>
      </c>
      <c r="B1789" s="366" t="s">
        <v>2423</v>
      </c>
      <c r="C1789" s="366" t="s">
        <v>2756</v>
      </c>
      <c r="D1789" s="366" t="s">
        <v>2187</v>
      </c>
      <c r="E1789" s="365">
        <v>2882</v>
      </c>
      <c r="F1789" s="366" t="s">
        <v>2749</v>
      </c>
      <c r="G1789" s="368" t="s">
        <v>2185</v>
      </c>
      <c r="H1789" s="368" t="s">
        <v>2184</v>
      </c>
      <c r="I1789" s="367">
        <v>40</v>
      </c>
      <c r="J1789" s="361"/>
      <c r="K1789" s="362"/>
      <c r="L1789" s="361">
        <v>0.5</v>
      </c>
      <c r="M1789" s="201">
        <v>267.93338482404721</v>
      </c>
      <c r="N1789" s="201">
        <v>415.3475529888272</v>
      </c>
      <c r="O1789" s="201">
        <v>41.094000000000001</v>
      </c>
      <c r="P1789" s="361">
        <v>41.094000000000001</v>
      </c>
      <c r="Q1789" s="361">
        <v>415.3475529888272</v>
      </c>
      <c r="R1789" s="361">
        <v>268.18338482404721</v>
      </c>
      <c r="S1789" s="361">
        <v>288.18860098600533</v>
      </c>
      <c r="T1789" s="361">
        <v>288.43860098600533</v>
      </c>
      <c r="U1789" s="361"/>
      <c r="V1789" s="170">
        <v>219.70997111960548</v>
      </c>
    </row>
    <row r="1790" spans="1:22" x14ac:dyDescent="0.25">
      <c r="A1790">
        <v>0</v>
      </c>
      <c r="B1790" s="366"/>
      <c r="C1790" s="366"/>
      <c r="D1790" s="366"/>
      <c r="E1790" s="365"/>
      <c r="F1790" s="366" t="s">
        <v>619</v>
      </c>
      <c r="G1790" s="368"/>
      <c r="H1790" s="368" t="s">
        <v>2636</v>
      </c>
      <c r="I1790" s="367"/>
      <c r="J1790" s="361"/>
      <c r="K1790" s="362"/>
      <c r="L1790" s="361">
        <v>0.15525</v>
      </c>
      <c r="M1790" s="201">
        <v>268.26100982404722</v>
      </c>
      <c r="N1790" s="201">
        <v>415.3475529888272</v>
      </c>
      <c r="O1790" s="201">
        <v>41.094000000000001</v>
      </c>
      <c r="P1790" s="361">
        <v>41.094000000000001</v>
      </c>
      <c r="Q1790" s="361">
        <v>415.3475529888272</v>
      </c>
      <c r="R1790" s="361">
        <v>268.33863482404723</v>
      </c>
      <c r="S1790" s="361">
        <v>288.51622598600534</v>
      </c>
      <c r="T1790" s="361">
        <v>288.59385098600535</v>
      </c>
      <c r="U1790" s="361"/>
      <c r="V1790" s="170">
        <v>220.0375961196055</v>
      </c>
    </row>
    <row r="1791" spans="1:22" x14ac:dyDescent="0.25">
      <c r="A1791">
        <v>0</v>
      </c>
      <c r="B1791" s="366" t="s">
        <v>2423</v>
      </c>
      <c r="C1791" s="366" t="s">
        <v>2756</v>
      </c>
      <c r="D1791" s="366" t="s">
        <v>2190</v>
      </c>
      <c r="E1791" s="365">
        <v>2885</v>
      </c>
      <c r="F1791" s="366" t="s">
        <v>2748</v>
      </c>
      <c r="G1791" s="368"/>
      <c r="H1791" s="368" t="s">
        <v>2632</v>
      </c>
      <c r="I1791" s="367">
        <v>40</v>
      </c>
      <c r="J1791" s="361"/>
      <c r="K1791" s="362"/>
      <c r="L1791" s="361">
        <v>0.32364399999999999</v>
      </c>
      <c r="M1791" s="201">
        <v>268.50045682404721</v>
      </c>
      <c r="N1791" s="201">
        <v>415.3475529888272</v>
      </c>
      <c r="O1791" s="201">
        <v>41.094000000000001</v>
      </c>
      <c r="P1791" s="361">
        <v>41.094000000000001</v>
      </c>
      <c r="Q1791" s="361">
        <v>415.3475529888272</v>
      </c>
      <c r="R1791" s="361">
        <v>268.66227882404723</v>
      </c>
      <c r="S1791" s="361">
        <v>288.75567298600538</v>
      </c>
      <c r="T1791" s="361">
        <v>288.91749498600535</v>
      </c>
      <c r="U1791" s="361"/>
      <c r="V1791" s="170">
        <v>220.27704311960554</v>
      </c>
    </row>
    <row r="1792" spans="1:22" x14ac:dyDescent="0.25">
      <c r="A1792">
        <v>0</v>
      </c>
      <c r="B1792" s="366"/>
      <c r="C1792" s="366"/>
      <c r="D1792" s="366"/>
      <c r="E1792" s="365"/>
      <c r="F1792" s="366" t="s">
        <v>619</v>
      </c>
      <c r="G1792" s="368"/>
      <c r="H1792" s="368"/>
      <c r="I1792" s="367"/>
      <c r="J1792" s="361"/>
      <c r="K1792" s="362"/>
      <c r="L1792" s="361">
        <v>0</v>
      </c>
      <c r="M1792" s="201">
        <v>268.66227882404723</v>
      </c>
      <c r="N1792" s="201">
        <v>415.3475529888272</v>
      </c>
      <c r="O1792" s="201">
        <v>41.094000000000001</v>
      </c>
      <c r="P1792" s="361">
        <v>41.094000000000001</v>
      </c>
      <c r="Q1792" s="361">
        <v>415.3475529888272</v>
      </c>
      <c r="R1792" s="361">
        <v>268.66227882404723</v>
      </c>
      <c r="S1792" s="361">
        <v>288.91749498600535</v>
      </c>
      <c r="T1792" s="361">
        <v>288.91749498600535</v>
      </c>
      <c r="U1792" s="361"/>
      <c r="V1792" s="170">
        <v>220.43886511960551</v>
      </c>
    </row>
    <row r="1793" spans="1:22" x14ac:dyDescent="0.25">
      <c r="A1793">
        <v>0</v>
      </c>
      <c r="B1793" s="366"/>
      <c r="C1793" s="366"/>
      <c r="D1793" s="366"/>
      <c r="E1793" s="365"/>
      <c r="F1793" s="366"/>
      <c r="G1793" s="368"/>
      <c r="H1793" s="368"/>
      <c r="I1793" s="367"/>
      <c r="J1793" s="361"/>
      <c r="K1793" s="362"/>
      <c r="L1793" s="361">
        <v>0</v>
      </c>
      <c r="M1793" s="201">
        <v>268.66227882404723</v>
      </c>
      <c r="N1793" s="201">
        <v>415.3475529888272</v>
      </c>
      <c r="O1793" s="201">
        <v>41.094000000000001</v>
      </c>
      <c r="P1793" s="361">
        <v>41.094000000000001</v>
      </c>
      <c r="Q1793" s="361">
        <v>415.3475529888272</v>
      </c>
      <c r="R1793" s="361">
        <v>268.66227882404723</v>
      </c>
      <c r="S1793" s="361">
        <v>288.91749498600535</v>
      </c>
      <c r="T1793" s="361">
        <v>288.91749498600535</v>
      </c>
      <c r="U1793" s="361"/>
      <c r="V1793" s="170">
        <v>220.43886511960551</v>
      </c>
    </row>
    <row r="1794" spans="1:22" x14ac:dyDescent="0.25">
      <c r="A1794">
        <v>0</v>
      </c>
      <c r="B1794" s="366"/>
      <c r="C1794" s="366"/>
      <c r="D1794" s="366"/>
      <c r="E1794" s="365"/>
      <c r="F1794" s="366" t="s">
        <v>619</v>
      </c>
      <c r="G1794" s="368"/>
      <c r="H1794" s="368"/>
      <c r="I1794" s="367"/>
      <c r="J1794" s="361"/>
      <c r="K1794" s="362"/>
      <c r="L1794" s="361">
        <v>9.9516999999999994E-2</v>
      </c>
      <c r="M1794" s="201">
        <v>268.71203732404723</v>
      </c>
      <c r="N1794" s="201">
        <v>415.3475529888272</v>
      </c>
      <c r="O1794" s="201">
        <v>41.094000000000001</v>
      </c>
      <c r="P1794" s="361">
        <v>41.094000000000001</v>
      </c>
      <c r="Q1794" s="361">
        <v>415.3475529888272</v>
      </c>
      <c r="R1794" s="361">
        <v>268.76179582404723</v>
      </c>
      <c r="S1794" s="361">
        <v>288.96725348600535</v>
      </c>
      <c r="T1794" s="361">
        <v>289.01701198600534</v>
      </c>
      <c r="U1794" s="361"/>
      <c r="V1794" s="170">
        <v>220.48862361960551</v>
      </c>
    </row>
    <row r="1795" spans="1:22" x14ac:dyDescent="0.25">
      <c r="A1795">
        <v>0</v>
      </c>
      <c r="B1795" s="366" t="s">
        <v>2423</v>
      </c>
      <c r="C1795" s="366" t="s">
        <v>2756</v>
      </c>
      <c r="D1795" s="366" t="s">
        <v>2183</v>
      </c>
      <c r="E1795" s="365">
        <v>2890</v>
      </c>
      <c r="F1795" s="366" t="s">
        <v>2747</v>
      </c>
      <c r="G1795" s="368"/>
      <c r="H1795" s="368" t="s">
        <v>2632</v>
      </c>
      <c r="I1795" s="367">
        <v>40</v>
      </c>
      <c r="J1795" s="361"/>
      <c r="K1795" s="362"/>
      <c r="L1795" s="361">
        <v>0.32364399999999999</v>
      </c>
      <c r="M1795" s="201">
        <v>268.92361782404726</v>
      </c>
      <c r="N1795" s="201">
        <v>415.3475529888272</v>
      </c>
      <c r="O1795" s="201">
        <v>41.094000000000001</v>
      </c>
      <c r="P1795" s="361">
        <v>41.094000000000001</v>
      </c>
      <c r="Q1795" s="361">
        <v>415.3475529888272</v>
      </c>
      <c r="R1795" s="361">
        <v>269.08543982404723</v>
      </c>
      <c r="S1795" s="361">
        <v>289.17883398600537</v>
      </c>
      <c r="T1795" s="361">
        <v>289.34065598600534</v>
      </c>
      <c r="U1795" s="361"/>
      <c r="V1795" s="170">
        <v>220.70020411960553</v>
      </c>
    </row>
    <row r="1796" spans="1:22" x14ac:dyDescent="0.25">
      <c r="A1796">
        <v>0</v>
      </c>
      <c r="B1796" s="366"/>
      <c r="C1796" s="366"/>
      <c r="D1796" s="366"/>
      <c r="E1796" s="365"/>
      <c r="F1796" s="366" t="s">
        <v>619</v>
      </c>
      <c r="G1796" s="368"/>
      <c r="H1796" s="368"/>
      <c r="I1796" s="367"/>
      <c r="J1796" s="361"/>
      <c r="K1796" s="362"/>
      <c r="L1796" s="361">
        <v>0</v>
      </c>
      <c r="M1796" s="201">
        <v>269.08543982404723</v>
      </c>
      <c r="N1796" s="201">
        <v>415.3475529888272</v>
      </c>
      <c r="O1796" s="201">
        <v>41.094000000000001</v>
      </c>
      <c r="P1796" s="361">
        <v>41.094000000000001</v>
      </c>
      <c r="Q1796" s="361">
        <v>415.3475529888272</v>
      </c>
      <c r="R1796" s="361">
        <v>269.08543982404723</v>
      </c>
      <c r="S1796" s="361">
        <v>289.34065598600534</v>
      </c>
      <c r="T1796" s="361">
        <v>289.34065598600534</v>
      </c>
      <c r="U1796" s="361"/>
      <c r="V1796" s="170">
        <v>220.8620261196055</v>
      </c>
    </row>
    <row r="1797" spans="1:22" x14ac:dyDescent="0.25">
      <c r="A1797">
        <v>0</v>
      </c>
      <c r="B1797" s="366"/>
      <c r="C1797" s="366"/>
      <c r="D1797" s="366"/>
      <c r="E1797" s="365"/>
      <c r="F1797" s="366"/>
      <c r="G1797" s="368"/>
      <c r="H1797" s="368"/>
      <c r="I1797" s="367"/>
      <c r="J1797" s="361"/>
      <c r="K1797" s="362"/>
      <c r="L1797" s="361">
        <v>0</v>
      </c>
      <c r="M1797" s="201">
        <v>269.08543982404723</v>
      </c>
      <c r="N1797" s="201">
        <v>415.3475529888272</v>
      </c>
      <c r="O1797" s="201">
        <v>41.094000000000001</v>
      </c>
      <c r="P1797" s="361">
        <v>41.094000000000001</v>
      </c>
      <c r="Q1797" s="361">
        <v>415.3475529888272</v>
      </c>
      <c r="R1797" s="361">
        <v>269.08543982404723</v>
      </c>
      <c r="S1797" s="361">
        <v>289.34065598600534</v>
      </c>
      <c r="T1797" s="361">
        <v>289.34065598600534</v>
      </c>
      <c r="U1797" s="361"/>
      <c r="V1797" s="170">
        <v>220.8620261196055</v>
      </c>
    </row>
    <row r="1798" spans="1:22" x14ac:dyDescent="0.25">
      <c r="A1798">
        <v>0</v>
      </c>
      <c r="B1798" s="366"/>
      <c r="C1798" s="366"/>
      <c r="D1798" s="366"/>
      <c r="E1798" s="365"/>
      <c r="F1798" s="366" t="s">
        <v>619</v>
      </c>
      <c r="G1798" s="368"/>
      <c r="H1798" s="368"/>
      <c r="I1798" s="367"/>
      <c r="J1798" s="361"/>
      <c r="K1798" s="362"/>
      <c r="L1798" s="361">
        <v>9.9516999999999994E-2</v>
      </c>
      <c r="M1798" s="201">
        <v>269.13519832404722</v>
      </c>
      <c r="N1798" s="201">
        <v>415.3475529888272</v>
      </c>
      <c r="O1798" s="201">
        <v>41.094000000000001</v>
      </c>
      <c r="P1798" s="361">
        <v>41.094000000000001</v>
      </c>
      <c r="Q1798" s="361">
        <v>415.3475529888272</v>
      </c>
      <c r="R1798" s="361">
        <v>269.18495682404722</v>
      </c>
      <c r="S1798" s="361">
        <v>289.39041448600534</v>
      </c>
      <c r="T1798" s="361">
        <v>289.44017298600534</v>
      </c>
      <c r="U1798" s="361"/>
      <c r="V1798" s="170">
        <v>220.9117846196055</v>
      </c>
    </row>
    <row r="1799" spans="1:22" x14ac:dyDescent="0.25">
      <c r="A1799">
        <v>0</v>
      </c>
      <c r="B1799" s="366" t="s">
        <v>2423</v>
      </c>
      <c r="C1799" s="366" t="s">
        <v>2756</v>
      </c>
      <c r="D1799" s="366" t="s">
        <v>2181</v>
      </c>
      <c r="E1799" s="365">
        <v>2894</v>
      </c>
      <c r="F1799" s="366" t="s">
        <v>2746</v>
      </c>
      <c r="G1799" s="368"/>
      <c r="H1799" s="368" t="s">
        <v>2632</v>
      </c>
      <c r="I1799" s="367">
        <v>40</v>
      </c>
      <c r="J1799" s="361"/>
      <c r="K1799" s="362"/>
      <c r="L1799" s="361">
        <v>0.32364399999999999</v>
      </c>
      <c r="M1799" s="201">
        <v>269.34677882404719</v>
      </c>
      <c r="N1799" s="201">
        <v>415.3475529888272</v>
      </c>
      <c r="O1799" s="201">
        <v>41.094000000000001</v>
      </c>
      <c r="P1799" s="361">
        <v>41.094000000000001</v>
      </c>
      <c r="Q1799" s="361">
        <v>415.3475529888272</v>
      </c>
      <c r="R1799" s="361">
        <v>269.50860082404722</v>
      </c>
      <c r="S1799" s="361">
        <v>289.60199498600537</v>
      </c>
      <c r="T1799" s="361">
        <v>289.76381698600534</v>
      </c>
      <c r="U1799" s="361"/>
      <c r="V1799" s="170">
        <v>221.12336511960552</v>
      </c>
    </row>
    <row r="1800" spans="1:22" x14ac:dyDescent="0.25">
      <c r="A1800">
        <v>0</v>
      </c>
      <c r="B1800" s="366" t="s">
        <v>2423</v>
      </c>
      <c r="C1800" s="366" t="s">
        <v>2756</v>
      </c>
      <c r="D1800" s="366" t="s">
        <v>2174</v>
      </c>
      <c r="E1800" s="365">
        <v>2896</v>
      </c>
      <c r="F1800" s="366" t="s">
        <v>2745</v>
      </c>
      <c r="G1800" s="368"/>
      <c r="H1800" s="368" t="s">
        <v>2172</v>
      </c>
      <c r="I1800" s="367"/>
      <c r="J1800" s="361"/>
      <c r="K1800" s="362"/>
      <c r="L1800" s="361">
        <v>0</v>
      </c>
      <c r="M1800" s="201">
        <v>269.50860082404722</v>
      </c>
      <c r="N1800" s="201">
        <v>415.3475529888272</v>
      </c>
      <c r="O1800" s="201">
        <v>41.094000000000001</v>
      </c>
      <c r="P1800" s="361">
        <v>41.094000000000001</v>
      </c>
      <c r="Q1800" s="361">
        <v>415.3475529888272</v>
      </c>
      <c r="R1800" s="361">
        <v>269.50860082404722</v>
      </c>
      <c r="S1800" s="361">
        <v>289.76381698600534</v>
      </c>
      <c r="T1800" s="361">
        <v>289.76381698600534</v>
      </c>
      <c r="U1800" s="361"/>
      <c r="V1800" s="170">
        <v>221.2851871196055</v>
      </c>
    </row>
    <row r="1801" spans="1:22" x14ac:dyDescent="0.25">
      <c r="A1801">
        <v>0</v>
      </c>
      <c r="B1801" s="366"/>
      <c r="C1801" s="366"/>
      <c r="D1801" s="366"/>
      <c r="E1801" s="365"/>
      <c r="F1801" s="366"/>
      <c r="G1801" s="368"/>
      <c r="H1801" s="368"/>
      <c r="I1801" s="367"/>
      <c r="J1801" s="361"/>
      <c r="K1801" s="362"/>
      <c r="L1801" s="361">
        <v>0</v>
      </c>
      <c r="M1801" s="201">
        <v>269.50860082404722</v>
      </c>
      <c r="N1801" s="201">
        <v>415.3475529888272</v>
      </c>
      <c r="O1801" s="201">
        <v>41.094000000000001</v>
      </c>
      <c r="P1801" s="361">
        <v>41.094000000000001</v>
      </c>
      <c r="Q1801" s="361">
        <v>415.3475529888272</v>
      </c>
      <c r="R1801" s="361">
        <v>269.50860082404722</v>
      </c>
      <c r="S1801" s="361">
        <v>289.76381698600534</v>
      </c>
      <c r="T1801" s="361">
        <v>289.76381698600534</v>
      </c>
      <c r="U1801" s="361"/>
      <c r="V1801" s="170">
        <v>221.2851871196055</v>
      </c>
    </row>
    <row r="1802" spans="1:22" x14ac:dyDescent="0.25">
      <c r="A1802">
        <v>0</v>
      </c>
      <c r="B1802" s="366"/>
      <c r="C1802" s="366"/>
      <c r="D1802" s="366"/>
      <c r="E1802" s="365"/>
      <c r="F1802" s="366" t="s">
        <v>619</v>
      </c>
      <c r="G1802" s="368"/>
      <c r="H1802" s="368" t="s">
        <v>2198</v>
      </c>
      <c r="I1802" s="367"/>
      <c r="J1802" s="361"/>
      <c r="K1802" s="362"/>
      <c r="L1802" s="361">
        <v>0.16770400000000002</v>
      </c>
      <c r="M1802" s="201">
        <v>269.5924528240472</v>
      </c>
      <c r="N1802" s="201">
        <v>415.3475529888272</v>
      </c>
      <c r="O1802" s="201">
        <v>41.094000000000001</v>
      </c>
      <c r="P1802" s="361">
        <v>41.094000000000001</v>
      </c>
      <c r="Q1802" s="361">
        <v>415.3475529888272</v>
      </c>
      <c r="R1802" s="361">
        <v>269.67630482404724</v>
      </c>
      <c r="S1802" s="361">
        <v>289.84766898600537</v>
      </c>
      <c r="T1802" s="361">
        <v>289.93152098600535</v>
      </c>
      <c r="U1802" s="361"/>
      <c r="V1802" s="170">
        <v>221.36903911960553</v>
      </c>
    </row>
    <row r="1803" spans="1:22" x14ac:dyDescent="0.25">
      <c r="A1803">
        <v>0</v>
      </c>
      <c r="B1803" s="366" t="s">
        <v>2423</v>
      </c>
      <c r="C1803" s="366" t="s">
        <v>2756</v>
      </c>
      <c r="D1803" s="366" t="s">
        <v>1981</v>
      </c>
      <c r="E1803" s="365">
        <v>2900</v>
      </c>
      <c r="F1803" s="361" t="s">
        <v>2744</v>
      </c>
      <c r="G1803" s="364"/>
      <c r="H1803" s="364" t="s">
        <v>1978</v>
      </c>
      <c r="I1803" s="363">
        <v>40</v>
      </c>
      <c r="J1803" s="361"/>
      <c r="K1803" s="362"/>
      <c r="L1803" s="361">
        <v>5.7403999999999997E-2</v>
      </c>
      <c r="M1803" s="201">
        <v>269.70500682404725</v>
      </c>
      <c r="N1803" s="201">
        <v>415.3475529888272</v>
      </c>
      <c r="O1803" s="201">
        <v>41.094000000000001</v>
      </c>
      <c r="P1803" s="361">
        <v>41.094000000000001</v>
      </c>
      <c r="Q1803" s="361">
        <v>415.3475529888272</v>
      </c>
      <c r="R1803" s="361">
        <v>269.73370882404726</v>
      </c>
      <c r="S1803" s="361">
        <v>289.96022298600536</v>
      </c>
      <c r="T1803" s="361">
        <v>289.98892498600537</v>
      </c>
      <c r="U1803" s="361"/>
      <c r="V1803" s="170">
        <v>221.48159311960552</v>
      </c>
    </row>
    <row r="1804" spans="1:22" x14ac:dyDescent="0.25">
      <c r="A1804">
        <v>0</v>
      </c>
      <c r="B1804" s="278"/>
      <c r="C1804" s="278"/>
      <c r="D1804" s="280"/>
      <c r="E1804" s="279"/>
      <c r="F1804" s="280" t="s">
        <v>619</v>
      </c>
      <c r="G1804" s="277"/>
      <c r="H1804" s="277" t="s">
        <v>1962</v>
      </c>
      <c r="I1804" s="276">
        <v>40</v>
      </c>
      <c r="J1804" s="274"/>
      <c r="K1804" s="275"/>
      <c r="L1804" s="274">
        <v>0.103502</v>
      </c>
      <c r="M1804" s="201">
        <v>269.78545982404728</v>
      </c>
      <c r="N1804" s="201">
        <v>415.3475529888272</v>
      </c>
      <c r="O1804" s="201">
        <v>41.094000000000001</v>
      </c>
      <c r="P1804" s="273">
        <v>41.094000000000001</v>
      </c>
      <c r="Q1804" s="273">
        <v>415.3475529888272</v>
      </c>
      <c r="R1804" s="273">
        <v>269.83721082404725</v>
      </c>
      <c r="S1804" s="273">
        <v>290.04067598600534</v>
      </c>
      <c r="T1804" s="273">
        <v>290.09242698600536</v>
      </c>
      <c r="U1804" s="273"/>
      <c r="V1804" s="170">
        <v>221.5620461196055</v>
      </c>
    </row>
    <row r="1805" spans="1:22" x14ac:dyDescent="0.25">
      <c r="A1805">
        <v>0</v>
      </c>
      <c r="B1805" s="278" t="s">
        <v>2423</v>
      </c>
      <c r="C1805" s="278" t="s">
        <v>2743</v>
      </c>
      <c r="D1805" s="280" t="s">
        <v>111</v>
      </c>
      <c r="E1805" s="279">
        <v>2901</v>
      </c>
      <c r="F1805" s="278" t="s">
        <v>1278</v>
      </c>
      <c r="G1805" s="277" t="s">
        <v>2169</v>
      </c>
      <c r="H1805" s="277" t="s">
        <v>1951</v>
      </c>
      <c r="I1805" s="276"/>
      <c r="J1805" s="273"/>
      <c r="K1805" s="275"/>
      <c r="L1805" s="274">
        <v>0</v>
      </c>
      <c r="M1805" s="201">
        <v>269.83721082404725</v>
      </c>
      <c r="N1805" s="201">
        <v>415.3475529888272</v>
      </c>
      <c r="O1805" s="201">
        <v>41.094000000000001</v>
      </c>
      <c r="P1805" s="273">
        <v>41.094000000000001</v>
      </c>
      <c r="Q1805" s="273">
        <v>415.3475529888272</v>
      </c>
      <c r="R1805" s="273">
        <v>269.83721082404725</v>
      </c>
      <c r="S1805" s="273">
        <v>290.09242698600536</v>
      </c>
      <c r="T1805" s="273">
        <v>290.09242698600536</v>
      </c>
      <c r="U1805" s="273"/>
      <c r="V1805" s="170">
        <v>221.61379711960552</v>
      </c>
    </row>
    <row r="1806" spans="1:22" x14ac:dyDescent="0.25">
      <c r="A1806">
        <v>0</v>
      </c>
      <c r="B1806" s="278"/>
      <c r="C1806" s="278"/>
      <c r="D1806" s="280"/>
      <c r="E1806" s="279"/>
      <c r="F1806" s="283" t="s">
        <v>619</v>
      </c>
      <c r="G1806" s="277"/>
      <c r="H1806" s="277" t="s">
        <v>1969</v>
      </c>
      <c r="I1806" s="282"/>
      <c r="J1806" s="281"/>
      <c r="K1806" s="275"/>
      <c r="L1806" s="274">
        <v>0.14528199999999999</v>
      </c>
      <c r="M1806" s="201">
        <v>269.90985182404722</v>
      </c>
      <c r="N1806" s="201">
        <v>415.3475529888272</v>
      </c>
      <c r="O1806" s="201">
        <v>41.094000000000001</v>
      </c>
      <c r="P1806" s="273">
        <v>41.094000000000001</v>
      </c>
      <c r="Q1806" s="273">
        <v>415.3475529888272</v>
      </c>
      <c r="R1806" s="273">
        <v>269.98249282404726</v>
      </c>
      <c r="S1806" s="273">
        <v>290.1650679860054</v>
      </c>
      <c r="T1806" s="273">
        <v>290.23770898600537</v>
      </c>
      <c r="U1806" s="273"/>
      <c r="V1806" s="170">
        <v>221.68643811960555</v>
      </c>
    </row>
    <row r="1807" spans="1:22" x14ac:dyDescent="0.25">
      <c r="A1807">
        <v>0</v>
      </c>
      <c r="B1807" s="278" t="s">
        <v>2423</v>
      </c>
      <c r="C1807" s="278" t="s">
        <v>2743</v>
      </c>
      <c r="D1807" s="280" t="s">
        <v>2087</v>
      </c>
      <c r="E1807" s="279">
        <v>2902</v>
      </c>
      <c r="F1807" s="278" t="s">
        <v>2742</v>
      </c>
      <c r="G1807" s="277"/>
      <c r="H1807" s="277" t="s">
        <v>2085</v>
      </c>
      <c r="I1807" s="276"/>
      <c r="J1807" s="273"/>
      <c r="K1807" s="275"/>
      <c r="L1807" s="274">
        <v>0</v>
      </c>
      <c r="M1807" s="201">
        <v>269.98249282404726</v>
      </c>
      <c r="N1807" s="201">
        <v>415.3475529888272</v>
      </c>
      <c r="O1807" s="201">
        <v>41.094000000000001</v>
      </c>
      <c r="P1807" s="273">
        <v>41.094000000000001</v>
      </c>
      <c r="Q1807" s="273">
        <v>415.3475529888272</v>
      </c>
      <c r="R1807" s="273">
        <v>269.98249282404726</v>
      </c>
      <c r="S1807" s="273">
        <v>290.23770898600537</v>
      </c>
      <c r="T1807" s="273">
        <v>290.23770898600537</v>
      </c>
      <c r="U1807" s="273"/>
      <c r="V1807" s="170">
        <v>221.75907911960553</v>
      </c>
    </row>
    <row r="1808" spans="1:22" x14ac:dyDescent="0.25">
      <c r="A1808">
        <v>0</v>
      </c>
      <c r="B1808" s="278"/>
      <c r="C1808" s="278"/>
      <c r="D1808" s="280"/>
      <c r="E1808" s="279"/>
      <c r="F1808" s="283" t="s">
        <v>619</v>
      </c>
      <c r="G1808" s="277"/>
      <c r="H1808" s="277" t="s">
        <v>1969</v>
      </c>
      <c r="I1808" s="282"/>
      <c r="J1808" s="281"/>
      <c r="K1808" s="275"/>
      <c r="L1808" s="274">
        <v>0</v>
      </c>
      <c r="M1808" s="201">
        <v>269.98249282404726</v>
      </c>
      <c r="N1808" s="201">
        <v>415.3475529888272</v>
      </c>
      <c r="O1808" s="201">
        <v>41.094000000000001</v>
      </c>
      <c r="P1808" s="273">
        <v>41.094000000000001</v>
      </c>
      <c r="Q1808" s="273">
        <v>415.3475529888272</v>
      </c>
      <c r="R1808" s="273">
        <v>269.98249282404726</v>
      </c>
      <c r="S1808" s="273">
        <v>290.23770898600537</v>
      </c>
      <c r="T1808" s="273">
        <v>290.23770898600537</v>
      </c>
      <c r="U1808" s="273"/>
      <c r="V1808" s="170">
        <v>221.75907911960553</v>
      </c>
    </row>
    <row r="1809" spans="1:22" x14ac:dyDescent="0.25">
      <c r="A1809">
        <v>0</v>
      </c>
      <c r="B1809" s="278" t="s">
        <v>2423</v>
      </c>
      <c r="C1809" s="278" t="s">
        <v>2743</v>
      </c>
      <c r="D1809" s="280" t="s">
        <v>1990</v>
      </c>
      <c r="E1809" s="279">
        <v>2902</v>
      </c>
      <c r="F1809" s="278" t="s">
        <v>2741</v>
      </c>
      <c r="G1809" s="277" t="s">
        <v>1988</v>
      </c>
      <c r="H1809" s="277" t="s">
        <v>1987</v>
      </c>
      <c r="I1809" s="276"/>
      <c r="J1809" s="273"/>
      <c r="K1809" s="275"/>
      <c r="L1809" s="274">
        <v>0</v>
      </c>
      <c r="M1809" s="201">
        <v>269.98249282404726</v>
      </c>
      <c r="N1809" s="201">
        <v>415.3475529888272</v>
      </c>
      <c r="O1809" s="201">
        <v>41.094000000000001</v>
      </c>
      <c r="P1809" s="273">
        <v>41.094000000000001</v>
      </c>
      <c r="Q1809" s="273">
        <v>415.3475529888272</v>
      </c>
      <c r="R1809" s="273">
        <v>269.98249282404726</v>
      </c>
      <c r="S1809" s="273">
        <v>290.23770898600537</v>
      </c>
      <c r="T1809" s="273">
        <v>290.23770898600537</v>
      </c>
      <c r="U1809" s="273"/>
      <c r="V1809" s="170">
        <v>221.75907911960553</v>
      </c>
    </row>
    <row r="1810" spans="1:22" x14ac:dyDescent="0.25">
      <c r="A1810">
        <v>0</v>
      </c>
      <c r="B1810" s="278"/>
      <c r="C1810" s="278"/>
      <c r="D1810" s="280"/>
      <c r="E1810" s="279"/>
      <c r="F1810" s="278" t="s">
        <v>619</v>
      </c>
      <c r="G1810" s="277"/>
      <c r="H1810" s="277" t="s">
        <v>1962</v>
      </c>
      <c r="I1810" s="276">
        <v>40</v>
      </c>
      <c r="J1810" s="273"/>
      <c r="K1810" s="275"/>
      <c r="L1810" s="274">
        <v>0.13121600000000003</v>
      </c>
      <c r="M1810" s="201">
        <v>270.04810082404725</v>
      </c>
      <c r="N1810" s="201">
        <v>415.3475529888272</v>
      </c>
      <c r="O1810" s="201">
        <v>41.094000000000001</v>
      </c>
      <c r="P1810" s="273">
        <v>41.094000000000001</v>
      </c>
      <c r="Q1810" s="273">
        <v>415.3475529888272</v>
      </c>
      <c r="R1810" s="273">
        <v>270.11370882404725</v>
      </c>
      <c r="S1810" s="273">
        <v>290.30331698600537</v>
      </c>
      <c r="T1810" s="273">
        <v>290.36892498600537</v>
      </c>
      <c r="U1810" s="273"/>
      <c r="V1810" s="170">
        <v>221.82468711960553</v>
      </c>
    </row>
    <row r="1811" spans="1:22" x14ac:dyDescent="0.25">
      <c r="A1811">
        <v>0</v>
      </c>
      <c r="B1811" s="366" t="s">
        <v>2423</v>
      </c>
      <c r="C1811" s="366" t="s">
        <v>2740</v>
      </c>
      <c r="D1811" s="366" t="s">
        <v>1981</v>
      </c>
      <c r="E1811" s="365">
        <v>2904</v>
      </c>
      <c r="F1811" s="361" t="s">
        <v>2739</v>
      </c>
      <c r="G1811" s="364"/>
      <c r="H1811" s="364" t="s">
        <v>1978</v>
      </c>
      <c r="I1811" s="363">
        <v>40</v>
      </c>
      <c r="J1811" s="361"/>
      <c r="K1811" s="362"/>
      <c r="L1811" s="369">
        <v>5.7403999999999997E-2</v>
      </c>
      <c r="M1811" s="201">
        <v>270.14241082404726</v>
      </c>
      <c r="N1811" s="201">
        <v>415.3475529888272</v>
      </c>
      <c r="O1811" s="201">
        <v>41.094000000000001</v>
      </c>
      <c r="P1811" s="361">
        <v>41.094000000000001</v>
      </c>
      <c r="Q1811" s="361">
        <v>415.3475529888272</v>
      </c>
      <c r="R1811" s="361">
        <v>270.17111282404727</v>
      </c>
      <c r="S1811" s="361">
        <v>290.39762698600538</v>
      </c>
      <c r="T1811" s="361">
        <v>290.42632898600539</v>
      </c>
      <c r="U1811" s="361"/>
      <c r="V1811" s="170">
        <v>221.91899711960554</v>
      </c>
    </row>
    <row r="1812" spans="1:22" x14ac:dyDescent="0.25">
      <c r="A1812">
        <v>0</v>
      </c>
      <c r="B1812" s="366"/>
      <c r="C1812" s="366"/>
      <c r="D1812" s="366"/>
      <c r="E1812" s="365"/>
      <c r="F1812" s="366" t="s">
        <v>619</v>
      </c>
      <c r="G1812" s="368"/>
      <c r="H1812" s="368" t="s">
        <v>2198</v>
      </c>
      <c r="I1812" s="363"/>
      <c r="J1812" s="361"/>
      <c r="K1812" s="362"/>
      <c r="L1812" s="369">
        <v>0.16770400000000002</v>
      </c>
      <c r="M1812" s="201">
        <v>270.25496482404731</v>
      </c>
      <c r="N1812" s="201">
        <v>415.3475529888272</v>
      </c>
      <c r="O1812" s="201">
        <v>41.094000000000001</v>
      </c>
      <c r="P1812" s="361">
        <v>41.094000000000001</v>
      </c>
      <c r="Q1812" s="361">
        <v>415.3475529888272</v>
      </c>
      <c r="R1812" s="361">
        <v>270.33881682404729</v>
      </c>
      <c r="S1812" s="361">
        <v>290.51018098600542</v>
      </c>
      <c r="T1812" s="361">
        <v>290.5940329860054</v>
      </c>
      <c r="U1812" s="361"/>
      <c r="V1812" s="170">
        <v>222.03155111960558</v>
      </c>
    </row>
    <row r="1813" spans="1:22" x14ac:dyDescent="0.25">
      <c r="A1813">
        <v>0</v>
      </c>
      <c r="B1813" s="366" t="s">
        <v>2423</v>
      </c>
      <c r="C1813" s="366" t="s">
        <v>2740</v>
      </c>
      <c r="D1813" s="366" t="s">
        <v>2197</v>
      </c>
      <c r="E1813" s="365">
        <v>2905</v>
      </c>
      <c r="F1813" s="366" t="s">
        <v>2738</v>
      </c>
      <c r="G1813" s="368"/>
      <c r="H1813" s="368" t="s">
        <v>2632</v>
      </c>
      <c r="I1813" s="367">
        <v>40</v>
      </c>
      <c r="J1813" s="361">
        <v>0.32364399999999999</v>
      </c>
      <c r="K1813" s="362"/>
      <c r="L1813" s="361">
        <v>0.32364399999999999</v>
      </c>
      <c r="M1813" s="201">
        <v>270.50063882404731</v>
      </c>
      <c r="N1813" s="201">
        <v>415.3475529888272</v>
      </c>
      <c r="O1813" s="201">
        <v>41.094000000000001</v>
      </c>
      <c r="P1813" s="361">
        <v>41.094000000000001</v>
      </c>
      <c r="Q1813" s="361">
        <v>415.3475529888272</v>
      </c>
      <c r="R1813" s="361">
        <v>270.66246082404729</v>
      </c>
      <c r="S1813" s="361">
        <v>290.75585498600543</v>
      </c>
      <c r="T1813" s="361">
        <v>290.9176769860054</v>
      </c>
      <c r="U1813" s="361"/>
      <c r="V1813" s="170">
        <v>222.27722511960559</v>
      </c>
    </row>
    <row r="1814" spans="1:22" x14ac:dyDescent="0.25">
      <c r="A1814">
        <v>0</v>
      </c>
      <c r="B1814" s="366" t="s">
        <v>2423</v>
      </c>
      <c r="C1814" s="366" t="s">
        <v>2740</v>
      </c>
      <c r="D1814" s="366" t="s">
        <v>2174</v>
      </c>
      <c r="E1814" s="365">
        <v>2908</v>
      </c>
      <c r="F1814" s="366" t="s">
        <v>2737</v>
      </c>
      <c r="G1814" s="368"/>
      <c r="H1814" s="368" t="s">
        <v>2172</v>
      </c>
      <c r="I1814" s="367"/>
      <c r="J1814" s="361"/>
      <c r="K1814" s="362"/>
      <c r="L1814" s="361">
        <v>0</v>
      </c>
      <c r="M1814" s="201">
        <v>270.66246082404729</v>
      </c>
      <c r="N1814" s="201">
        <v>415.3475529888272</v>
      </c>
      <c r="O1814" s="201">
        <v>41.094000000000001</v>
      </c>
      <c r="P1814" s="361">
        <v>41.094000000000001</v>
      </c>
      <c r="Q1814" s="361">
        <v>415.3475529888272</v>
      </c>
      <c r="R1814" s="361">
        <v>270.66246082404729</v>
      </c>
      <c r="S1814" s="361">
        <v>290.9176769860054</v>
      </c>
      <c r="T1814" s="361">
        <v>290.9176769860054</v>
      </c>
      <c r="U1814" s="361"/>
      <c r="V1814" s="170">
        <v>222.43904711960556</v>
      </c>
    </row>
    <row r="1815" spans="1:22" x14ac:dyDescent="0.25">
      <c r="A1815">
        <v>0</v>
      </c>
      <c r="B1815" s="366"/>
      <c r="C1815" s="366"/>
      <c r="D1815" s="366"/>
      <c r="E1815" s="365"/>
      <c r="F1815" s="366"/>
      <c r="G1815" s="368"/>
      <c r="H1815" s="368"/>
      <c r="I1815" s="367"/>
      <c r="J1815" s="361"/>
      <c r="K1815" s="362"/>
      <c r="L1815" s="361">
        <v>0</v>
      </c>
      <c r="M1815" s="201">
        <v>270.66246082404729</v>
      </c>
      <c r="N1815" s="201">
        <v>415.3475529888272</v>
      </c>
      <c r="O1815" s="201">
        <v>41.094000000000001</v>
      </c>
      <c r="P1815" s="361">
        <v>41.094000000000001</v>
      </c>
      <c r="Q1815" s="361">
        <v>415.3475529888272</v>
      </c>
      <c r="R1815" s="361">
        <v>270.66246082404729</v>
      </c>
      <c r="S1815" s="361">
        <v>290.9176769860054</v>
      </c>
      <c r="T1815" s="361">
        <v>290.9176769860054</v>
      </c>
      <c r="U1815" s="361"/>
      <c r="V1815" s="170">
        <v>222.43904711960556</v>
      </c>
    </row>
    <row r="1816" spans="1:22" x14ac:dyDescent="0.25">
      <c r="A1816">
        <v>0</v>
      </c>
      <c r="B1816" s="366"/>
      <c r="C1816" s="366"/>
      <c r="D1816" s="366"/>
      <c r="E1816" s="365"/>
      <c r="F1816" s="366" t="s">
        <v>619</v>
      </c>
      <c r="G1816" s="368"/>
      <c r="H1816" s="368" t="s">
        <v>1962</v>
      </c>
      <c r="I1816" s="367"/>
      <c r="J1816" s="361"/>
      <c r="K1816" s="362"/>
      <c r="L1816" s="361">
        <v>9.9516999999999994E-2</v>
      </c>
      <c r="M1816" s="201">
        <v>270.71221932404728</v>
      </c>
      <c r="N1816" s="201">
        <v>415.3475529888272</v>
      </c>
      <c r="O1816" s="201">
        <v>41.094000000000001</v>
      </c>
      <c r="P1816" s="361">
        <v>41.094000000000001</v>
      </c>
      <c r="Q1816" s="361">
        <v>415.3475529888272</v>
      </c>
      <c r="R1816" s="361">
        <v>270.76197782404728</v>
      </c>
      <c r="S1816" s="361">
        <v>290.9674354860054</v>
      </c>
      <c r="T1816" s="361">
        <v>291.0171939860054</v>
      </c>
      <c r="U1816" s="361"/>
      <c r="V1816" s="170">
        <v>222.48880561960556</v>
      </c>
    </row>
    <row r="1817" spans="1:22" x14ac:dyDescent="0.25">
      <c r="A1817">
        <v>0</v>
      </c>
      <c r="B1817" s="366" t="s">
        <v>2423</v>
      </c>
      <c r="C1817" s="366" t="s">
        <v>2740</v>
      </c>
      <c r="D1817" s="366" t="s">
        <v>2194</v>
      </c>
      <c r="E1817" s="365">
        <v>2910</v>
      </c>
      <c r="F1817" s="366" t="s">
        <v>2736</v>
      </c>
      <c r="G1817" s="368"/>
      <c r="H1817" s="368" t="s">
        <v>2632</v>
      </c>
      <c r="I1817" s="367">
        <v>40</v>
      </c>
      <c r="J1817" s="361"/>
      <c r="K1817" s="362"/>
      <c r="L1817" s="361">
        <v>0.32364399999999999</v>
      </c>
      <c r="M1817" s="201">
        <v>270.92379982404725</v>
      </c>
      <c r="N1817" s="201">
        <v>415.3475529888272</v>
      </c>
      <c r="O1817" s="201">
        <v>41.094000000000001</v>
      </c>
      <c r="P1817" s="361">
        <v>41.094000000000001</v>
      </c>
      <c r="Q1817" s="361">
        <v>415.3475529888272</v>
      </c>
      <c r="R1817" s="361">
        <v>271.08562182404728</v>
      </c>
      <c r="S1817" s="361">
        <v>291.17901598600542</v>
      </c>
      <c r="T1817" s="361">
        <v>291.3408379860054</v>
      </c>
      <c r="U1817" s="361"/>
      <c r="V1817" s="170">
        <v>222.70038611960558</v>
      </c>
    </row>
    <row r="1818" spans="1:22" x14ac:dyDescent="0.25">
      <c r="A1818">
        <v>0</v>
      </c>
      <c r="B1818" s="366"/>
      <c r="C1818" s="366"/>
      <c r="D1818" s="366"/>
      <c r="E1818" s="365"/>
      <c r="F1818" s="366" t="s">
        <v>619</v>
      </c>
      <c r="G1818" s="368"/>
      <c r="H1818" s="368"/>
      <c r="I1818" s="367"/>
      <c r="J1818" s="361"/>
      <c r="K1818" s="362"/>
      <c r="L1818" s="361">
        <v>0</v>
      </c>
      <c r="M1818" s="201">
        <v>271.08562182404728</v>
      </c>
      <c r="N1818" s="201">
        <v>415.3475529888272</v>
      </c>
      <c r="O1818" s="201">
        <v>41.094000000000001</v>
      </c>
      <c r="P1818" s="361">
        <v>41.094000000000001</v>
      </c>
      <c r="Q1818" s="361">
        <v>415.3475529888272</v>
      </c>
      <c r="R1818" s="361">
        <v>271.08562182404728</v>
      </c>
      <c r="S1818" s="361">
        <v>291.3408379860054</v>
      </c>
      <c r="T1818" s="361">
        <v>291.3408379860054</v>
      </c>
      <c r="U1818" s="361"/>
      <c r="V1818" s="170">
        <v>222.86220811960555</v>
      </c>
    </row>
    <row r="1819" spans="1:22" x14ac:dyDescent="0.25">
      <c r="A1819">
        <v>0</v>
      </c>
      <c r="B1819" s="366"/>
      <c r="C1819" s="366"/>
      <c r="D1819" s="366"/>
      <c r="E1819" s="365"/>
      <c r="F1819" s="366"/>
      <c r="G1819" s="368"/>
      <c r="H1819" s="368"/>
      <c r="I1819" s="367"/>
      <c r="J1819" s="361"/>
      <c r="K1819" s="362"/>
      <c r="L1819" s="361">
        <v>0</v>
      </c>
      <c r="M1819" s="201">
        <v>271.08562182404728</v>
      </c>
      <c r="N1819" s="201">
        <v>415.3475529888272</v>
      </c>
      <c r="O1819" s="201">
        <v>41.094000000000001</v>
      </c>
      <c r="P1819" s="361">
        <v>41.094000000000001</v>
      </c>
      <c r="Q1819" s="361">
        <v>415.3475529888272</v>
      </c>
      <c r="R1819" s="361">
        <v>271.08562182404728</v>
      </c>
      <c r="S1819" s="361">
        <v>291.3408379860054</v>
      </c>
      <c r="T1819" s="361">
        <v>291.3408379860054</v>
      </c>
      <c r="U1819" s="361"/>
      <c r="V1819" s="170">
        <v>222.86220811960555</v>
      </c>
    </row>
    <row r="1820" spans="1:22" x14ac:dyDescent="0.25">
      <c r="A1820">
        <v>0</v>
      </c>
      <c r="B1820" s="366"/>
      <c r="C1820" s="366"/>
      <c r="D1820" s="366"/>
      <c r="E1820" s="365"/>
      <c r="F1820" s="366" t="s">
        <v>619</v>
      </c>
      <c r="G1820" s="368"/>
      <c r="H1820" s="368" t="s">
        <v>1962</v>
      </c>
      <c r="I1820" s="367"/>
      <c r="J1820" s="361"/>
      <c r="K1820" s="362"/>
      <c r="L1820" s="361">
        <v>9.9516999999999994E-2</v>
      </c>
      <c r="M1820" s="201">
        <v>271.13538032404728</v>
      </c>
      <c r="N1820" s="201">
        <v>415.3475529888272</v>
      </c>
      <c r="O1820" s="201">
        <v>41.094000000000001</v>
      </c>
      <c r="P1820" s="361">
        <v>41.094000000000001</v>
      </c>
      <c r="Q1820" s="361">
        <v>415.3475529888272</v>
      </c>
      <c r="R1820" s="361">
        <v>271.18513882404727</v>
      </c>
      <c r="S1820" s="361">
        <v>291.39059648600539</v>
      </c>
      <c r="T1820" s="361">
        <v>291.44035498600539</v>
      </c>
      <c r="U1820" s="361"/>
      <c r="V1820" s="170">
        <v>222.91196661960555</v>
      </c>
    </row>
    <row r="1821" spans="1:22" x14ac:dyDescent="0.25">
      <c r="A1821">
        <v>0</v>
      </c>
      <c r="B1821" s="366" t="s">
        <v>2423</v>
      </c>
      <c r="C1821" s="366" t="s">
        <v>2740</v>
      </c>
      <c r="D1821" s="366" t="s">
        <v>2192</v>
      </c>
      <c r="E1821" s="365">
        <v>2914</v>
      </c>
      <c r="F1821" s="366" t="s">
        <v>2735</v>
      </c>
      <c r="G1821" s="368"/>
      <c r="H1821" s="368" t="s">
        <v>2632</v>
      </c>
      <c r="I1821" s="367">
        <v>40</v>
      </c>
      <c r="J1821" s="361"/>
      <c r="K1821" s="362"/>
      <c r="L1821" s="361">
        <v>0.32364399999999999</v>
      </c>
      <c r="M1821" s="201">
        <v>271.3469608240473</v>
      </c>
      <c r="N1821" s="201">
        <v>415.3475529888272</v>
      </c>
      <c r="O1821" s="201">
        <v>41.094000000000001</v>
      </c>
      <c r="P1821" s="361">
        <v>41.094000000000001</v>
      </c>
      <c r="Q1821" s="361">
        <v>415.3475529888272</v>
      </c>
      <c r="R1821" s="361">
        <v>271.50878282404727</v>
      </c>
      <c r="S1821" s="361">
        <v>291.60217698600542</v>
      </c>
      <c r="T1821" s="361">
        <v>291.76399898600539</v>
      </c>
      <c r="U1821" s="361"/>
      <c r="V1821" s="170">
        <v>223.12354711960558</v>
      </c>
    </row>
    <row r="1822" spans="1:22" x14ac:dyDescent="0.25">
      <c r="A1822">
        <v>0</v>
      </c>
      <c r="B1822" s="366" t="s">
        <v>2423</v>
      </c>
      <c r="C1822" s="366" t="s">
        <v>2740</v>
      </c>
      <c r="D1822" s="366" t="s">
        <v>2174</v>
      </c>
      <c r="E1822" s="365">
        <v>2916</v>
      </c>
      <c r="F1822" s="366" t="s">
        <v>2734</v>
      </c>
      <c r="G1822" s="368"/>
      <c r="H1822" s="368" t="s">
        <v>2172</v>
      </c>
      <c r="I1822" s="367"/>
      <c r="J1822" s="361"/>
      <c r="K1822" s="362"/>
      <c r="L1822" s="361">
        <v>0</v>
      </c>
      <c r="M1822" s="201">
        <v>271.50878282404727</v>
      </c>
      <c r="N1822" s="201">
        <v>415.3475529888272</v>
      </c>
      <c r="O1822" s="201">
        <v>41.094000000000001</v>
      </c>
      <c r="P1822" s="361">
        <v>41.094000000000001</v>
      </c>
      <c r="Q1822" s="361">
        <v>415.3475529888272</v>
      </c>
      <c r="R1822" s="361">
        <v>271.50878282404727</v>
      </c>
      <c r="S1822" s="361">
        <v>291.76399898600539</v>
      </c>
      <c r="T1822" s="361">
        <v>291.76399898600539</v>
      </c>
      <c r="U1822" s="361"/>
      <c r="V1822" s="170">
        <v>223.28536911960555</v>
      </c>
    </row>
    <row r="1823" spans="1:22" x14ac:dyDescent="0.25">
      <c r="A1823">
        <v>0</v>
      </c>
      <c r="B1823" s="366"/>
      <c r="C1823" s="366"/>
      <c r="D1823" s="366"/>
      <c r="E1823" s="365"/>
      <c r="F1823" s="366"/>
      <c r="G1823" s="368"/>
      <c r="H1823" s="368"/>
      <c r="I1823" s="367"/>
      <c r="J1823" s="361"/>
      <c r="K1823" s="362"/>
      <c r="L1823" s="361">
        <v>0</v>
      </c>
      <c r="M1823" s="201">
        <v>271.50878282404727</v>
      </c>
      <c r="N1823" s="201">
        <v>415.3475529888272</v>
      </c>
      <c r="O1823" s="201">
        <v>41.094000000000001</v>
      </c>
      <c r="P1823" s="361">
        <v>41.094000000000001</v>
      </c>
      <c r="Q1823" s="361">
        <v>415.3475529888272</v>
      </c>
      <c r="R1823" s="361">
        <v>271.50878282404727</v>
      </c>
      <c r="S1823" s="361">
        <v>291.76399898600539</v>
      </c>
      <c r="T1823" s="361">
        <v>291.76399898600539</v>
      </c>
      <c r="U1823" s="361"/>
      <c r="V1823" s="170">
        <v>223.28536911960555</v>
      </c>
    </row>
    <row r="1824" spans="1:22" x14ac:dyDescent="0.25">
      <c r="A1824">
        <v>0</v>
      </c>
      <c r="B1824" s="366"/>
      <c r="C1824" s="366"/>
      <c r="D1824" s="366"/>
      <c r="E1824" s="365"/>
      <c r="F1824" s="366" t="s">
        <v>619</v>
      </c>
      <c r="G1824" s="368"/>
      <c r="H1824" s="368" t="s">
        <v>2636</v>
      </c>
      <c r="I1824" s="367"/>
      <c r="J1824" s="361"/>
      <c r="K1824" s="362"/>
      <c r="L1824" s="361">
        <v>0.15525</v>
      </c>
      <c r="M1824" s="201">
        <v>271.58640782404728</v>
      </c>
      <c r="N1824" s="201">
        <v>415.3475529888272</v>
      </c>
      <c r="O1824" s="201">
        <v>41.094000000000001</v>
      </c>
      <c r="P1824" s="361">
        <v>41.094000000000001</v>
      </c>
      <c r="Q1824" s="361">
        <v>415.3475529888272</v>
      </c>
      <c r="R1824" s="361">
        <v>271.6640328240473</v>
      </c>
      <c r="S1824" s="361">
        <v>291.8416239860054</v>
      </c>
      <c r="T1824" s="361">
        <v>291.91924898600541</v>
      </c>
      <c r="U1824" s="361"/>
      <c r="V1824" s="170">
        <v>223.36299411960556</v>
      </c>
    </row>
    <row r="1825" spans="1:22" x14ac:dyDescent="0.25">
      <c r="A1825">
        <v>0</v>
      </c>
      <c r="B1825" s="366" t="s">
        <v>2423</v>
      </c>
      <c r="C1825" s="366" t="s">
        <v>2740</v>
      </c>
      <c r="D1825" s="366" t="s">
        <v>2187</v>
      </c>
      <c r="E1825" s="365">
        <v>2922</v>
      </c>
      <c r="F1825" s="366" t="s">
        <v>2733</v>
      </c>
      <c r="G1825" s="368" t="s">
        <v>2185</v>
      </c>
      <c r="H1825" s="368" t="s">
        <v>2184</v>
      </c>
      <c r="I1825" s="367">
        <v>40</v>
      </c>
      <c r="J1825" s="361"/>
      <c r="K1825" s="362"/>
      <c r="L1825" s="361">
        <v>0.5</v>
      </c>
      <c r="M1825" s="201">
        <v>271.9140328240473</v>
      </c>
      <c r="N1825" s="201">
        <v>415.3475529888272</v>
      </c>
      <c r="O1825" s="201">
        <v>41.094000000000001</v>
      </c>
      <c r="P1825" s="361">
        <v>41.094000000000001</v>
      </c>
      <c r="Q1825" s="361">
        <v>415.3475529888272</v>
      </c>
      <c r="R1825" s="361">
        <v>272.1640328240473</v>
      </c>
      <c r="S1825" s="361">
        <v>292.16924898600541</v>
      </c>
      <c r="T1825" s="361">
        <v>292.41924898600541</v>
      </c>
      <c r="U1825" s="361"/>
      <c r="V1825" s="170">
        <v>223.69061911960557</v>
      </c>
    </row>
    <row r="1826" spans="1:22" x14ac:dyDescent="0.25">
      <c r="A1826">
        <v>0</v>
      </c>
      <c r="B1826" s="366"/>
      <c r="C1826" s="366"/>
      <c r="D1826" s="366"/>
      <c r="E1826" s="365"/>
      <c r="F1826" s="366" t="s">
        <v>619</v>
      </c>
      <c r="G1826" s="368"/>
      <c r="H1826" s="368" t="s">
        <v>2636</v>
      </c>
      <c r="I1826" s="367"/>
      <c r="J1826" s="361"/>
      <c r="K1826" s="362"/>
      <c r="L1826" s="361">
        <v>0.15525</v>
      </c>
      <c r="M1826" s="201">
        <v>272.24165782404731</v>
      </c>
      <c r="N1826" s="201">
        <v>415.3475529888272</v>
      </c>
      <c r="O1826" s="201">
        <v>41.094000000000001</v>
      </c>
      <c r="P1826" s="361">
        <v>41.094000000000001</v>
      </c>
      <c r="Q1826" s="361">
        <v>415.3475529888272</v>
      </c>
      <c r="R1826" s="361">
        <v>272.31928282404732</v>
      </c>
      <c r="S1826" s="361">
        <v>292.49687398600543</v>
      </c>
      <c r="T1826" s="361">
        <v>292.57449898600544</v>
      </c>
      <c r="U1826" s="361"/>
      <c r="V1826" s="170">
        <v>224.01824411960558</v>
      </c>
    </row>
    <row r="1827" spans="1:22" x14ac:dyDescent="0.25">
      <c r="A1827">
        <v>0</v>
      </c>
      <c r="B1827" s="366" t="s">
        <v>2423</v>
      </c>
      <c r="C1827" s="366" t="s">
        <v>2740</v>
      </c>
      <c r="D1827" s="366" t="s">
        <v>2190</v>
      </c>
      <c r="E1827" s="365">
        <v>2925</v>
      </c>
      <c r="F1827" s="366" t="s">
        <v>2732</v>
      </c>
      <c r="G1827" s="368"/>
      <c r="H1827" s="368" t="s">
        <v>2632</v>
      </c>
      <c r="I1827" s="367">
        <v>40</v>
      </c>
      <c r="J1827" s="361"/>
      <c r="K1827" s="362"/>
      <c r="L1827" s="361">
        <v>0.32364399999999999</v>
      </c>
      <c r="M1827" s="201">
        <v>272.48110482404729</v>
      </c>
      <c r="N1827" s="201">
        <v>415.3475529888272</v>
      </c>
      <c r="O1827" s="201">
        <v>41.094000000000001</v>
      </c>
      <c r="P1827" s="361">
        <v>41.094000000000001</v>
      </c>
      <c r="Q1827" s="361">
        <v>415.3475529888272</v>
      </c>
      <c r="R1827" s="361">
        <v>272.64292682404732</v>
      </c>
      <c r="S1827" s="361">
        <v>292.73632098600547</v>
      </c>
      <c r="T1827" s="361">
        <v>292.89814298600544</v>
      </c>
      <c r="U1827" s="361"/>
      <c r="V1827" s="170">
        <v>224.25769111960562</v>
      </c>
    </row>
    <row r="1828" spans="1:22" x14ac:dyDescent="0.25">
      <c r="A1828">
        <v>0</v>
      </c>
      <c r="B1828" s="366"/>
      <c r="C1828" s="366"/>
      <c r="D1828" s="366"/>
      <c r="E1828" s="365"/>
      <c r="F1828" s="366" t="s">
        <v>619</v>
      </c>
      <c r="G1828" s="368"/>
      <c r="H1828" s="368"/>
      <c r="I1828" s="367"/>
      <c r="J1828" s="361"/>
      <c r="K1828" s="362"/>
      <c r="L1828" s="361">
        <v>0</v>
      </c>
      <c r="M1828" s="201">
        <v>272.64292682404732</v>
      </c>
      <c r="N1828" s="201">
        <v>415.3475529888272</v>
      </c>
      <c r="O1828" s="201">
        <v>41.094000000000001</v>
      </c>
      <c r="P1828" s="361">
        <v>41.094000000000001</v>
      </c>
      <c r="Q1828" s="361">
        <v>415.3475529888272</v>
      </c>
      <c r="R1828" s="361">
        <v>272.64292682404732</v>
      </c>
      <c r="S1828" s="361">
        <v>292.89814298600544</v>
      </c>
      <c r="T1828" s="361">
        <v>292.89814298600544</v>
      </c>
      <c r="U1828" s="361"/>
      <c r="V1828" s="170">
        <v>224.4195131196056</v>
      </c>
    </row>
    <row r="1829" spans="1:22" x14ac:dyDescent="0.25">
      <c r="A1829">
        <v>0</v>
      </c>
      <c r="B1829" s="366"/>
      <c r="C1829" s="366"/>
      <c r="D1829" s="366"/>
      <c r="E1829" s="365"/>
      <c r="F1829" s="366"/>
      <c r="G1829" s="368"/>
      <c r="H1829" s="368"/>
      <c r="I1829" s="367"/>
      <c r="J1829" s="361"/>
      <c r="K1829" s="362"/>
      <c r="L1829" s="361">
        <v>0</v>
      </c>
      <c r="M1829" s="201">
        <v>272.64292682404732</v>
      </c>
      <c r="N1829" s="201">
        <v>415.3475529888272</v>
      </c>
      <c r="O1829" s="201">
        <v>41.094000000000001</v>
      </c>
      <c r="P1829" s="361">
        <v>41.094000000000001</v>
      </c>
      <c r="Q1829" s="361">
        <v>415.3475529888272</v>
      </c>
      <c r="R1829" s="361">
        <v>272.64292682404732</v>
      </c>
      <c r="S1829" s="361">
        <v>292.89814298600544</v>
      </c>
      <c r="T1829" s="361">
        <v>292.89814298600544</v>
      </c>
      <c r="U1829" s="361"/>
      <c r="V1829" s="170">
        <v>224.4195131196056</v>
      </c>
    </row>
    <row r="1830" spans="1:22" x14ac:dyDescent="0.25">
      <c r="A1830">
        <v>0</v>
      </c>
      <c r="B1830" s="366"/>
      <c r="C1830" s="366"/>
      <c r="D1830" s="366"/>
      <c r="E1830" s="365"/>
      <c r="F1830" s="366" t="s">
        <v>619</v>
      </c>
      <c r="G1830" s="368"/>
      <c r="H1830" s="368"/>
      <c r="I1830" s="367"/>
      <c r="J1830" s="361"/>
      <c r="K1830" s="362"/>
      <c r="L1830" s="361">
        <v>9.9516999999999994E-2</v>
      </c>
      <c r="M1830" s="201">
        <v>272.69268532404732</v>
      </c>
      <c r="N1830" s="201">
        <v>415.3475529888272</v>
      </c>
      <c r="O1830" s="201">
        <v>41.094000000000001</v>
      </c>
      <c r="P1830" s="361">
        <v>41.094000000000001</v>
      </c>
      <c r="Q1830" s="361">
        <v>415.3475529888272</v>
      </c>
      <c r="R1830" s="361">
        <v>272.74244382404731</v>
      </c>
      <c r="S1830" s="361">
        <v>292.94790148600543</v>
      </c>
      <c r="T1830" s="361">
        <v>292.99765998600543</v>
      </c>
      <c r="U1830" s="361"/>
      <c r="V1830" s="170">
        <v>224.46927161960559</v>
      </c>
    </row>
    <row r="1831" spans="1:22" x14ac:dyDescent="0.25">
      <c r="A1831">
        <v>0</v>
      </c>
      <c r="B1831" s="366" t="s">
        <v>2423</v>
      </c>
      <c r="C1831" s="366" t="s">
        <v>2740</v>
      </c>
      <c r="D1831" s="366" t="s">
        <v>2183</v>
      </c>
      <c r="E1831" s="365">
        <v>2929</v>
      </c>
      <c r="F1831" s="366" t="s">
        <v>2731</v>
      </c>
      <c r="G1831" s="368"/>
      <c r="H1831" s="368" t="s">
        <v>2632</v>
      </c>
      <c r="I1831" s="367">
        <v>40</v>
      </c>
      <c r="J1831" s="361"/>
      <c r="K1831" s="362"/>
      <c r="L1831" s="361">
        <v>0.32364399999999999</v>
      </c>
      <c r="M1831" s="201">
        <v>272.90426582404734</v>
      </c>
      <c r="N1831" s="201">
        <v>415.3475529888272</v>
      </c>
      <c r="O1831" s="201">
        <v>41.094000000000001</v>
      </c>
      <c r="P1831" s="361">
        <v>41.094000000000001</v>
      </c>
      <c r="Q1831" s="361">
        <v>415.3475529888272</v>
      </c>
      <c r="R1831" s="361">
        <v>273.06608782404732</v>
      </c>
      <c r="S1831" s="361">
        <v>293.15948198600546</v>
      </c>
      <c r="T1831" s="361">
        <v>293.32130398600543</v>
      </c>
      <c r="U1831" s="361"/>
      <c r="V1831" s="170">
        <v>224.68085211960562</v>
      </c>
    </row>
    <row r="1832" spans="1:22" x14ac:dyDescent="0.25">
      <c r="A1832">
        <v>0</v>
      </c>
      <c r="B1832" s="366"/>
      <c r="C1832" s="366"/>
      <c r="D1832" s="366"/>
      <c r="E1832" s="365"/>
      <c r="F1832" s="366" t="s">
        <v>619</v>
      </c>
      <c r="G1832" s="368"/>
      <c r="H1832" s="368"/>
      <c r="I1832" s="367"/>
      <c r="J1832" s="361"/>
      <c r="K1832" s="362"/>
      <c r="L1832" s="361">
        <v>0</v>
      </c>
      <c r="M1832" s="201">
        <v>273.06608782404732</v>
      </c>
      <c r="N1832" s="201">
        <v>415.3475529888272</v>
      </c>
      <c r="O1832" s="201">
        <v>41.094000000000001</v>
      </c>
      <c r="P1832" s="361">
        <v>41.094000000000001</v>
      </c>
      <c r="Q1832" s="361">
        <v>415.3475529888272</v>
      </c>
      <c r="R1832" s="361">
        <v>273.06608782404732</v>
      </c>
      <c r="S1832" s="361">
        <v>293.32130398600543</v>
      </c>
      <c r="T1832" s="361">
        <v>293.32130398600543</v>
      </c>
      <c r="U1832" s="361"/>
      <c r="V1832" s="170">
        <v>224.84267411960559</v>
      </c>
    </row>
    <row r="1833" spans="1:22" x14ac:dyDescent="0.25">
      <c r="A1833">
        <v>0</v>
      </c>
      <c r="B1833" s="366"/>
      <c r="C1833" s="366"/>
      <c r="D1833" s="366"/>
      <c r="E1833" s="365"/>
      <c r="F1833" s="366"/>
      <c r="G1833" s="368"/>
      <c r="H1833" s="368"/>
      <c r="I1833" s="367"/>
      <c r="J1833" s="361"/>
      <c r="K1833" s="362"/>
      <c r="L1833" s="361">
        <v>0</v>
      </c>
      <c r="M1833" s="201">
        <v>273.06608782404732</v>
      </c>
      <c r="N1833" s="201">
        <v>415.3475529888272</v>
      </c>
      <c r="O1833" s="201">
        <v>41.094000000000001</v>
      </c>
      <c r="P1833" s="361">
        <v>41.094000000000001</v>
      </c>
      <c r="Q1833" s="361">
        <v>415.3475529888272</v>
      </c>
      <c r="R1833" s="361">
        <v>273.06608782404732</v>
      </c>
      <c r="S1833" s="361">
        <v>293.32130398600543</v>
      </c>
      <c r="T1833" s="361">
        <v>293.32130398600543</v>
      </c>
      <c r="U1833" s="361"/>
      <c r="V1833" s="170">
        <v>224.84267411960559</v>
      </c>
    </row>
    <row r="1834" spans="1:22" x14ac:dyDescent="0.25">
      <c r="A1834">
        <v>0</v>
      </c>
      <c r="B1834" s="366"/>
      <c r="C1834" s="366"/>
      <c r="D1834" s="366"/>
      <c r="E1834" s="365"/>
      <c r="F1834" s="366" t="s">
        <v>619</v>
      </c>
      <c r="G1834" s="368"/>
      <c r="H1834" s="368"/>
      <c r="I1834" s="367"/>
      <c r="J1834" s="361"/>
      <c r="K1834" s="362"/>
      <c r="L1834" s="361">
        <v>9.9516999999999994E-2</v>
      </c>
      <c r="M1834" s="201">
        <v>273.11584632404731</v>
      </c>
      <c r="N1834" s="201">
        <v>415.3475529888272</v>
      </c>
      <c r="O1834" s="201">
        <v>41.094000000000001</v>
      </c>
      <c r="P1834" s="361">
        <v>41.094000000000001</v>
      </c>
      <c r="Q1834" s="361">
        <v>415.3475529888272</v>
      </c>
      <c r="R1834" s="361">
        <v>273.16560482404731</v>
      </c>
      <c r="S1834" s="361">
        <v>293.37106248600543</v>
      </c>
      <c r="T1834" s="361">
        <v>293.42082098600542</v>
      </c>
      <c r="U1834" s="361"/>
      <c r="V1834" s="170">
        <v>224.89243261960559</v>
      </c>
    </row>
    <row r="1835" spans="1:22" x14ac:dyDescent="0.25">
      <c r="A1835">
        <v>0</v>
      </c>
      <c r="B1835" s="366" t="s">
        <v>2423</v>
      </c>
      <c r="C1835" s="366" t="s">
        <v>2740</v>
      </c>
      <c r="D1835" s="366" t="s">
        <v>2181</v>
      </c>
      <c r="E1835" s="365">
        <v>2934</v>
      </c>
      <c r="F1835" s="366" t="s">
        <v>2730</v>
      </c>
      <c r="G1835" s="368"/>
      <c r="H1835" s="368" t="s">
        <v>2632</v>
      </c>
      <c r="I1835" s="367">
        <v>40</v>
      </c>
      <c r="J1835" s="361"/>
      <c r="K1835" s="362"/>
      <c r="L1835" s="361">
        <v>0.32364399999999999</v>
      </c>
      <c r="M1835" s="201">
        <v>273.32742682404728</v>
      </c>
      <c r="N1835" s="201">
        <v>415.3475529888272</v>
      </c>
      <c r="O1835" s="201">
        <v>41.094000000000001</v>
      </c>
      <c r="P1835" s="361">
        <v>41.094000000000001</v>
      </c>
      <c r="Q1835" s="361">
        <v>415.3475529888272</v>
      </c>
      <c r="R1835" s="361">
        <v>273.48924882404731</v>
      </c>
      <c r="S1835" s="361">
        <v>293.58264298600545</v>
      </c>
      <c r="T1835" s="361">
        <v>293.74446498600543</v>
      </c>
      <c r="U1835" s="361"/>
      <c r="V1835" s="170">
        <v>225.10401311960561</v>
      </c>
    </row>
    <row r="1836" spans="1:22" x14ac:dyDescent="0.25">
      <c r="A1836">
        <v>0</v>
      </c>
      <c r="B1836" s="366" t="s">
        <v>2423</v>
      </c>
      <c r="C1836" s="366" t="s">
        <v>2740</v>
      </c>
      <c r="D1836" s="366" t="s">
        <v>2174</v>
      </c>
      <c r="E1836" s="365">
        <v>2936</v>
      </c>
      <c r="F1836" s="366" t="s">
        <v>2729</v>
      </c>
      <c r="G1836" s="368"/>
      <c r="H1836" s="368" t="s">
        <v>2172</v>
      </c>
      <c r="I1836" s="367"/>
      <c r="J1836" s="361"/>
      <c r="K1836" s="362"/>
      <c r="L1836" s="361">
        <v>0</v>
      </c>
      <c r="M1836" s="201">
        <v>273.48924882404731</v>
      </c>
      <c r="N1836" s="201">
        <v>415.3475529888272</v>
      </c>
      <c r="O1836" s="201">
        <v>41.094000000000001</v>
      </c>
      <c r="P1836" s="361">
        <v>41.094000000000001</v>
      </c>
      <c r="Q1836" s="361">
        <v>415.3475529888272</v>
      </c>
      <c r="R1836" s="361">
        <v>273.48924882404731</v>
      </c>
      <c r="S1836" s="361">
        <v>293.74446498600543</v>
      </c>
      <c r="T1836" s="361">
        <v>293.74446498600543</v>
      </c>
      <c r="U1836" s="361"/>
      <c r="V1836" s="170">
        <v>225.26583511960558</v>
      </c>
    </row>
    <row r="1837" spans="1:22" x14ac:dyDescent="0.25">
      <c r="A1837">
        <v>0</v>
      </c>
      <c r="B1837" s="366"/>
      <c r="C1837" s="366"/>
      <c r="D1837" s="366"/>
      <c r="E1837" s="365"/>
      <c r="F1837" s="366"/>
      <c r="G1837" s="368"/>
      <c r="H1837" s="368"/>
      <c r="I1837" s="367"/>
      <c r="J1837" s="361"/>
      <c r="K1837" s="362"/>
      <c r="L1837" s="361">
        <v>0</v>
      </c>
      <c r="M1837" s="201">
        <v>273.48924882404731</v>
      </c>
      <c r="N1837" s="201">
        <v>415.3475529888272</v>
      </c>
      <c r="O1837" s="201">
        <v>41.094000000000001</v>
      </c>
      <c r="P1837" s="361">
        <v>41.094000000000001</v>
      </c>
      <c r="Q1837" s="361">
        <v>415.3475529888272</v>
      </c>
      <c r="R1837" s="361">
        <v>273.48924882404731</v>
      </c>
      <c r="S1837" s="361">
        <v>293.74446498600543</v>
      </c>
      <c r="T1837" s="361">
        <v>293.74446498600543</v>
      </c>
      <c r="U1837" s="361"/>
      <c r="V1837" s="170">
        <v>225.26583511960558</v>
      </c>
    </row>
    <row r="1838" spans="1:22" x14ac:dyDescent="0.25">
      <c r="A1838">
        <v>0</v>
      </c>
      <c r="B1838" s="366"/>
      <c r="C1838" s="366"/>
      <c r="D1838" s="366"/>
      <c r="E1838" s="365"/>
      <c r="F1838" s="366" t="s">
        <v>619</v>
      </c>
      <c r="G1838" s="368"/>
      <c r="H1838" s="368" t="s">
        <v>2198</v>
      </c>
      <c r="I1838" s="367"/>
      <c r="J1838" s="361"/>
      <c r="K1838" s="362"/>
      <c r="L1838" s="361">
        <v>0.16770400000000002</v>
      </c>
      <c r="M1838" s="201">
        <v>273.57310082404729</v>
      </c>
      <c r="N1838" s="201">
        <v>415.3475529888272</v>
      </c>
      <c r="O1838" s="201">
        <v>41.094000000000001</v>
      </c>
      <c r="P1838" s="361">
        <v>41.094000000000001</v>
      </c>
      <c r="Q1838" s="361">
        <v>415.3475529888272</v>
      </c>
      <c r="R1838" s="361">
        <v>273.65695282404732</v>
      </c>
      <c r="S1838" s="361">
        <v>293.82831698600546</v>
      </c>
      <c r="T1838" s="361">
        <v>293.91216898600544</v>
      </c>
      <c r="U1838" s="361"/>
      <c r="V1838" s="170">
        <v>225.34968711960562</v>
      </c>
    </row>
    <row r="1839" spans="1:22" x14ac:dyDescent="0.25">
      <c r="A1839">
        <v>0</v>
      </c>
      <c r="B1839" s="366" t="s">
        <v>2423</v>
      </c>
      <c r="C1839" s="366" t="s">
        <v>2740</v>
      </c>
      <c r="D1839" s="366" t="s">
        <v>1981</v>
      </c>
      <c r="E1839" s="365">
        <v>2939</v>
      </c>
      <c r="F1839" s="361" t="s">
        <v>2728</v>
      </c>
      <c r="G1839" s="364"/>
      <c r="H1839" s="364" t="s">
        <v>1978</v>
      </c>
      <c r="I1839" s="363">
        <v>40</v>
      </c>
      <c r="J1839" s="361"/>
      <c r="K1839" s="362"/>
      <c r="L1839" s="361">
        <v>5.7403999999999997E-2</v>
      </c>
      <c r="M1839" s="201">
        <v>273.68565482404733</v>
      </c>
      <c r="N1839" s="201">
        <v>415.3475529888272</v>
      </c>
      <c r="O1839" s="201">
        <v>41.094000000000001</v>
      </c>
      <c r="P1839" s="361">
        <v>41.094000000000001</v>
      </c>
      <c r="Q1839" s="361">
        <v>415.3475529888272</v>
      </c>
      <c r="R1839" s="361">
        <v>273.71435682404734</v>
      </c>
      <c r="S1839" s="361">
        <v>293.94087098600545</v>
      </c>
      <c r="T1839" s="361">
        <v>293.96957298600546</v>
      </c>
      <c r="U1839" s="361"/>
      <c r="V1839" s="170">
        <v>225.46224111960561</v>
      </c>
    </row>
    <row r="1840" spans="1:22" x14ac:dyDescent="0.25">
      <c r="A1840">
        <v>0</v>
      </c>
      <c r="B1840" s="278"/>
      <c r="C1840" s="278"/>
      <c r="D1840" s="280"/>
      <c r="E1840" s="279"/>
      <c r="F1840" s="280" t="s">
        <v>619</v>
      </c>
      <c r="G1840" s="277"/>
      <c r="H1840" s="277" t="s">
        <v>1962</v>
      </c>
      <c r="I1840" s="276">
        <v>40</v>
      </c>
      <c r="J1840" s="274"/>
      <c r="K1840" s="275"/>
      <c r="L1840" s="274">
        <v>0.103502</v>
      </c>
      <c r="M1840" s="201">
        <v>273.76610782404737</v>
      </c>
      <c r="N1840" s="201">
        <v>415.3475529888272</v>
      </c>
      <c r="O1840" s="201">
        <v>41.094000000000001</v>
      </c>
      <c r="P1840" s="273">
        <v>41.094000000000001</v>
      </c>
      <c r="Q1840" s="273">
        <v>415.3475529888272</v>
      </c>
      <c r="R1840" s="273">
        <v>273.81785882404733</v>
      </c>
      <c r="S1840" s="273">
        <v>294.02132398600543</v>
      </c>
      <c r="T1840" s="273">
        <v>294.07307498600545</v>
      </c>
      <c r="U1840" s="273"/>
      <c r="V1840" s="170">
        <v>225.54269411960559</v>
      </c>
    </row>
    <row r="1841" spans="1:22" x14ac:dyDescent="0.25">
      <c r="A1841">
        <v>0</v>
      </c>
      <c r="B1841" s="278" t="s">
        <v>2423</v>
      </c>
      <c r="C1841" s="278" t="s">
        <v>2727</v>
      </c>
      <c r="D1841" s="280" t="s">
        <v>111</v>
      </c>
      <c r="E1841" s="279">
        <v>2941</v>
      </c>
      <c r="F1841" s="278" t="s">
        <v>1279</v>
      </c>
      <c r="G1841" s="277" t="s">
        <v>2169</v>
      </c>
      <c r="H1841" s="277" t="s">
        <v>1951</v>
      </c>
      <c r="I1841" s="276"/>
      <c r="J1841" s="273"/>
      <c r="K1841" s="275"/>
      <c r="L1841" s="274">
        <v>0</v>
      </c>
      <c r="M1841" s="201">
        <v>273.81785882404733</v>
      </c>
      <c r="N1841" s="201">
        <v>415.3475529888272</v>
      </c>
      <c r="O1841" s="201">
        <v>41.094000000000001</v>
      </c>
      <c r="P1841" s="273">
        <v>41.094000000000001</v>
      </c>
      <c r="Q1841" s="273">
        <v>415.3475529888272</v>
      </c>
      <c r="R1841" s="273">
        <v>273.81785882404733</v>
      </c>
      <c r="S1841" s="273">
        <v>294.07307498600545</v>
      </c>
      <c r="T1841" s="273">
        <v>294.07307498600545</v>
      </c>
      <c r="U1841" s="273"/>
      <c r="V1841" s="170">
        <v>225.59444511960561</v>
      </c>
    </row>
    <row r="1842" spans="1:22" x14ac:dyDescent="0.25">
      <c r="A1842">
        <v>0</v>
      </c>
      <c r="B1842" s="278"/>
      <c r="C1842" s="278"/>
      <c r="D1842" s="280"/>
      <c r="E1842" s="279"/>
      <c r="F1842" s="283" t="s">
        <v>619</v>
      </c>
      <c r="G1842" s="277"/>
      <c r="H1842" s="277" t="s">
        <v>1969</v>
      </c>
      <c r="I1842" s="282"/>
      <c r="J1842" s="281"/>
      <c r="K1842" s="275"/>
      <c r="L1842" s="274">
        <v>0.14528199999999999</v>
      </c>
      <c r="M1842" s="201">
        <v>273.89049982404731</v>
      </c>
      <c r="N1842" s="201">
        <v>415.3475529888272</v>
      </c>
      <c r="O1842" s="201">
        <v>41.094000000000001</v>
      </c>
      <c r="P1842" s="273">
        <v>41.094000000000001</v>
      </c>
      <c r="Q1842" s="273">
        <v>415.3475529888272</v>
      </c>
      <c r="R1842" s="273">
        <v>273.96314082404734</v>
      </c>
      <c r="S1842" s="273">
        <v>294.14571598600548</v>
      </c>
      <c r="T1842" s="273">
        <v>294.21835698600546</v>
      </c>
      <c r="U1842" s="273"/>
      <c r="V1842" s="170">
        <v>225.66708611960564</v>
      </c>
    </row>
    <row r="1843" spans="1:22" x14ac:dyDescent="0.25">
      <c r="A1843">
        <v>0</v>
      </c>
      <c r="B1843" s="278" t="s">
        <v>2423</v>
      </c>
      <c r="C1843" s="278" t="s">
        <v>2727</v>
      </c>
      <c r="D1843" s="280" t="s">
        <v>2087</v>
      </c>
      <c r="E1843" s="279">
        <v>2942</v>
      </c>
      <c r="F1843" s="278" t="s">
        <v>2726</v>
      </c>
      <c r="G1843" s="277"/>
      <c r="H1843" s="277" t="s">
        <v>2085</v>
      </c>
      <c r="I1843" s="276"/>
      <c r="J1843" s="273"/>
      <c r="K1843" s="275"/>
      <c r="L1843" s="274">
        <v>0</v>
      </c>
      <c r="M1843" s="201">
        <v>273.96314082404734</v>
      </c>
      <c r="N1843" s="201">
        <v>415.3475529888272</v>
      </c>
      <c r="O1843" s="201">
        <v>41.094000000000001</v>
      </c>
      <c r="P1843" s="273">
        <v>41.094000000000001</v>
      </c>
      <c r="Q1843" s="273">
        <v>415.3475529888272</v>
      </c>
      <c r="R1843" s="273">
        <v>273.96314082404734</v>
      </c>
      <c r="S1843" s="273">
        <v>294.21835698600546</v>
      </c>
      <c r="T1843" s="273">
        <v>294.21835698600546</v>
      </c>
      <c r="U1843" s="273"/>
      <c r="V1843" s="170">
        <v>225.73972711960562</v>
      </c>
    </row>
    <row r="1844" spans="1:22" x14ac:dyDescent="0.25">
      <c r="A1844">
        <v>0</v>
      </c>
      <c r="B1844" s="278"/>
      <c r="C1844" s="278"/>
      <c r="D1844" s="280"/>
      <c r="E1844" s="279"/>
      <c r="F1844" s="283" t="s">
        <v>619</v>
      </c>
      <c r="G1844" s="277"/>
      <c r="H1844" s="277" t="s">
        <v>1969</v>
      </c>
      <c r="I1844" s="282"/>
      <c r="J1844" s="281"/>
      <c r="K1844" s="275"/>
      <c r="L1844" s="274">
        <v>0</v>
      </c>
      <c r="M1844" s="201">
        <v>273.96314082404734</v>
      </c>
      <c r="N1844" s="201">
        <v>415.3475529888272</v>
      </c>
      <c r="O1844" s="201">
        <v>41.094000000000001</v>
      </c>
      <c r="P1844" s="273">
        <v>41.094000000000001</v>
      </c>
      <c r="Q1844" s="273">
        <v>415.3475529888272</v>
      </c>
      <c r="R1844" s="273">
        <v>273.96314082404734</v>
      </c>
      <c r="S1844" s="273">
        <v>294.21835698600546</v>
      </c>
      <c r="T1844" s="273">
        <v>294.21835698600546</v>
      </c>
      <c r="U1844" s="273"/>
      <c r="V1844" s="170">
        <v>225.73972711960562</v>
      </c>
    </row>
    <row r="1845" spans="1:22" x14ac:dyDescent="0.25">
      <c r="A1845">
        <v>0</v>
      </c>
      <c r="B1845" s="278" t="s">
        <v>2423</v>
      </c>
      <c r="C1845" s="278" t="s">
        <v>2727</v>
      </c>
      <c r="D1845" s="280" t="s">
        <v>1990</v>
      </c>
      <c r="E1845" s="279">
        <v>2942</v>
      </c>
      <c r="F1845" s="278" t="s">
        <v>2725</v>
      </c>
      <c r="G1845" s="277" t="s">
        <v>1988</v>
      </c>
      <c r="H1845" s="277" t="s">
        <v>1987</v>
      </c>
      <c r="I1845" s="276"/>
      <c r="J1845" s="273"/>
      <c r="K1845" s="275"/>
      <c r="L1845" s="274">
        <v>0</v>
      </c>
      <c r="M1845" s="201">
        <v>273.96314082404734</v>
      </c>
      <c r="N1845" s="201">
        <v>415.3475529888272</v>
      </c>
      <c r="O1845" s="201">
        <v>41.094000000000001</v>
      </c>
      <c r="P1845" s="273">
        <v>41.094000000000001</v>
      </c>
      <c r="Q1845" s="273">
        <v>415.3475529888272</v>
      </c>
      <c r="R1845" s="273">
        <v>273.96314082404734</v>
      </c>
      <c r="S1845" s="273">
        <v>294.21835698600546</v>
      </c>
      <c r="T1845" s="273">
        <v>294.21835698600546</v>
      </c>
      <c r="U1845" s="273"/>
      <c r="V1845" s="170">
        <v>225.73972711960562</v>
      </c>
    </row>
    <row r="1846" spans="1:22" x14ac:dyDescent="0.25">
      <c r="A1846">
        <v>0</v>
      </c>
      <c r="B1846" s="278"/>
      <c r="C1846" s="278"/>
      <c r="D1846" s="280"/>
      <c r="E1846" s="279"/>
      <c r="F1846" s="278" t="s">
        <v>619</v>
      </c>
      <c r="G1846" s="277"/>
      <c r="H1846" s="277" t="s">
        <v>1962</v>
      </c>
      <c r="I1846" s="276">
        <v>40</v>
      </c>
      <c r="J1846" s="273"/>
      <c r="K1846" s="275"/>
      <c r="L1846" s="274">
        <v>0.13121600000000003</v>
      </c>
      <c r="M1846" s="201">
        <v>274.02874882404734</v>
      </c>
      <c r="N1846" s="201">
        <v>415.3475529888272</v>
      </c>
      <c r="O1846" s="201">
        <v>41.094000000000001</v>
      </c>
      <c r="P1846" s="273">
        <v>41.094000000000001</v>
      </c>
      <c r="Q1846" s="273">
        <v>415.3475529888272</v>
      </c>
      <c r="R1846" s="273">
        <v>274.09435682404734</v>
      </c>
      <c r="S1846" s="273">
        <v>294.28396498600546</v>
      </c>
      <c r="T1846" s="273">
        <v>294.34957298600546</v>
      </c>
      <c r="U1846" s="273"/>
      <c r="V1846" s="170">
        <v>225.80533511960562</v>
      </c>
    </row>
    <row r="1847" spans="1:22" x14ac:dyDescent="0.25">
      <c r="A1847">
        <v>0</v>
      </c>
      <c r="B1847" s="366" t="s">
        <v>2423</v>
      </c>
      <c r="C1847" s="366" t="s">
        <v>2724</v>
      </c>
      <c r="D1847" s="366" t="s">
        <v>1981</v>
      </c>
      <c r="E1847" s="365">
        <v>2944</v>
      </c>
      <c r="F1847" s="361" t="s">
        <v>2723</v>
      </c>
      <c r="G1847" s="364"/>
      <c r="H1847" s="364" t="s">
        <v>1978</v>
      </c>
      <c r="I1847" s="363">
        <v>40</v>
      </c>
      <c r="J1847" s="361"/>
      <c r="K1847" s="362"/>
      <c r="L1847" s="369">
        <v>5.7403999999999997E-2</v>
      </c>
      <c r="M1847" s="201">
        <v>274.12305882404735</v>
      </c>
      <c r="N1847" s="201">
        <v>415.3475529888272</v>
      </c>
      <c r="O1847" s="201">
        <v>41.094000000000001</v>
      </c>
      <c r="P1847" s="361">
        <v>41.094000000000001</v>
      </c>
      <c r="Q1847" s="361">
        <v>415.3475529888272</v>
      </c>
      <c r="R1847" s="361">
        <v>274.15176082404736</v>
      </c>
      <c r="S1847" s="361">
        <v>294.37827498600547</v>
      </c>
      <c r="T1847" s="361">
        <v>294.40697698600547</v>
      </c>
      <c r="U1847" s="361"/>
      <c r="V1847" s="170">
        <v>225.89964511960562</v>
      </c>
    </row>
    <row r="1848" spans="1:22" x14ac:dyDescent="0.25">
      <c r="A1848">
        <v>0</v>
      </c>
      <c r="B1848" s="366"/>
      <c r="C1848" s="366"/>
      <c r="D1848" s="366"/>
      <c r="E1848" s="365"/>
      <c r="F1848" s="366" t="s">
        <v>619</v>
      </c>
      <c r="G1848" s="368"/>
      <c r="H1848" s="368" t="s">
        <v>2198</v>
      </c>
      <c r="I1848" s="363"/>
      <c r="J1848" s="361"/>
      <c r="K1848" s="362"/>
      <c r="L1848" s="369">
        <v>0.16770400000000002</v>
      </c>
      <c r="M1848" s="201">
        <v>274.23561282404739</v>
      </c>
      <c r="N1848" s="201">
        <v>415.3475529888272</v>
      </c>
      <c r="O1848" s="201">
        <v>41.094000000000001</v>
      </c>
      <c r="P1848" s="361">
        <v>41.094000000000001</v>
      </c>
      <c r="Q1848" s="361">
        <v>415.3475529888272</v>
      </c>
      <c r="R1848" s="361">
        <v>274.31946482404737</v>
      </c>
      <c r="S1848" s="361">
        <v>294.49082898600551</v>
      </c>
      <c r="T1848" s="361">
        <v>294.57468098600549</v>
      </c>
      <c r="U1848" s="361"/>
      <c r="V1848" s="170">
        <v>226.01219911960567</v>
      </c>
    </row>
    <row r="1849" spans="1:22" x14ac:dyDescent="0.25">
      <c r="A1849">
        <v>0</v>
      </c>
      <c r="B1849" s="366" t="s">
        <v>2423</v>
      </c>
      <c r="C1849" s="366" t="s">
        <v>2724</v>
      </c>
      <c r="D1849" s="366" t="s">
        <v>2197</v>
      </c>
      <c r="E1849" s="365">
        <v>2945</v>
      </c>
      <c r="F1849" s="366" t="s">
        <v>2722</v>
      </c>
      <c r="G1849" s="368"/>
      <c r="H1849" s="368" t="s">
        <v>2632</v>
      </c>
      <c r="I1849" s="367">
        <v>40</v>
      </c>
      <c r="J1849" s="361">
        <v>0.32364399999999999</v>
      </c>
      <c r="K1849" s="362"/>
      <c r="L1849" s="361">
        <v>0.32364399999999999</v>
      </c>
      <c r="M1849" s="201">
        <v>274.4812868240474</v>
      </c>
      <c r="N1849" s="201">
        <v>415.3475529888272</v>
      </c>
      <c r="O1849" s="201">
        <v>41.094000000000001</v>
      </c>
      <c r="P1849" s="361">
        <v>41.094000000000001</v>
      </c>
      <c r="Q1849" s="361">
        <v>415.3475529888272</v>
      </c>
      <c r="R1849" s="361">
        <v>274.64310882404737</v>
      </c>
      <c r="S1849" s="361">
        <v>294.73650298600552</v>
      </c>
      <c r="T1849" s="361">
        <v>294.89832498600549</v>
      </c>
      <c r="U1849" s="361"/>
      <c r="V1849" s="170">
        <v>226.25787311960568</v>
      </c>
    </row>
    <row r="1850" spans="1:22" x14ac:dyDescent="0.25">
      <c r="A1850">
        <v>0</v>
      </c>
      <c r="B1850" s="366" t="s">
        <v>2423</v>
      </c>
      <c r="C1850" s="366" t="s">
        <v>2724</v>
      </c>
      <c r="D1850" s="366" t="s">
        <v>2174</v>
      </c>
      <c r="E1850" s="365">
        <v>2947</v>
      </c>
      <c r="F1850" s="366" t="s">
        <v>2721</v>
      </c>
      <c r="G1850" s="368"/>
      <c r="H1850" s="368" t="s">
        <v>2172</v>
      </c>
      <c r="I1850" s="367"/>
      <c r="J1850" s="361"/>
      <c r="K1850" s="362"/>
      <c r="L1850" s="361">
        <v>0</v>
      </c>
      <c r="M1850" s="201">
        <v>274.64310882404737</v>
      </c>
      <c r="N1850" s="201">
        <v>415.3475529888272</v>
      </c>
      <c r="O1850" s="201">
        <v>41.094000000000001</v>
      </c>
      <c r="P1850" s="361">
        <v>41.094000000000001</v>
      </c>
      <c r="Q1850" s="361">
        <v>415.3475529888272</v>
      </c>
      <c r="R1850" s="361">
        <v>274.64310882404737</v>
      </c>
      <c r="S1850" s="361">
        <v>294.89832498600549</v>
      </c>
      <c r="T1850" s="361">
        <v>294.89832498600549</v>
      </c>
      <c r="U1850" s="361"/>
      <c r="V1850" s="170">
        <v>226.41969511960565</v>
      </c>
    </row>
    <row r="1851" spans="1:22" x14ac:dyDescent="0.25">
      <c r="A1851">
        <v>0</v>
      </c>
      <c r="B1851" s="366"/>
      <c r="C1851" s="366"/>
      <c r="D1851" s="366"/>
      <c r="E1851" s="365"/>
      <c r="F1851" s="366"/>
      <c r="G1851" s="368"/>
      <c r="H1851" s="368"/>
      <c r="I1851" s="367"/>
      <c r="J1851" s="361"/>
      <c r="K1851" s="362"/>
      <c r="L1851" s="361">
        <v>0</v>
      </c>
      <c r="M1851" s="201">
        <v>274.64310882404737</v>
      </c>
      <c r="N1851" s="201">
        <v>415.3475529888272</v>
      </c>
      <c r="O1851" s="201">
        <v>41.094000000000001</v>
      </c>
      <c r="P1851" s="361">
        <v>41.094000000000001</v>
      </c>
      <c r="Q1851" s="361">
        <v>415.3475529888272</v>
      </c>
      <c r="R1851" s="361">
        <v>274.64310882404737</v>
      </c>
      <c r="S1851" s="361">
        <v>294.89832498600549</v>
      </c>
      <c r="T1851" s="361">
        <v>294.89832498600549</v>
      </c>
      <c r="U1851" s="361"/>
      <c r="V1851" s="170">
        <v>226.41969511960565</v>
      </c>
    </row>
    <row r="1852" spans="1:22" x14ac:dyDescent="0.25">
      <c r="A1852">
        <v>0</v>
      </c>
      <c r="B1852" s="366"/>
      <c r="C1852" s="366"/>
      <c r="D1852" s="366"/>
      <c r="E1852" s="365"/>
      <c r="F1852" s="366" t="s">
        <v>619</v>
      </c>
      <c r="G1852" s="368"/>
      <c r="H1852" s="368" t="s">
        <v>1962</v>
      </c>
      <c r="I1852" s="367"/>
      <c r="J1852" s="361"/>
      <c r="K1852" s="362"/>
      <c r="L1852" s="361">
        <v>9.9516999999999994E-2</v>
      </c>
      <c r="M1852" s="201">
        <v>274.69286732404737</v>
      </c>
      <c r="N1852" s="201">
        <v>415.3475529888272</v>
      </c>
      <c r="O1852" s="201">
        <v>41.094000000000001</v>
      </c>
      <c r="P1852" s="361">
        <v>41.094000000000001</v>
      </c>
      <c r="Q1852" s="361">
        <v>415.3475529888272</v>
      </c>
      <c r="R1852" s="361">
        <v>274.74262582404737</v>
      </c>
      <c r="S1852" s="361">
        <v>294.94808348600549</v>
      </c>
      <c r="T1852" s="361">
        <v>294.99784198600548</v>
      </c>
      <c r="U1852" s="361"/>
      <c r="V1852" s="170">
        <v>226.46945361960564</v>
      </c>
    </row>
    <row r="1853" spans="1:22" x14ac:dyDescent="0.25">
      <c r="A1853">
        <v>0</v>
      </c>
      <c r="B1853" s="366" t="s">
        <v>2423</v>
      </c>
      <c r="C1853" s="366" t="s">
        <v>2724</v>
      </c>
      <c r="D1853" s="366" t="s">
        <v>2194</v>
      </c>
      <c r="E1853" s="365">
        <v>2949</v>
      </c>
      <c r="F1853" s="366" t="s">
        <v>2720</v>
      </c>
      <c r="G1853" s="368"/>
      <c r="H1853" s="368" t="s">
        <v>2632</v>
      </c>
      <c r="I1853" s="367">
        <v>40</v>
      </c>
      <c r="J1853" s="361"/>
      <c r="K1853" s="362"/>
      <c r="L1853" s="361">
        <v>0.32364399999999999</v>
      </c>
      <c r="M1853" s="201">
        <v>274.90444782404734</v>
      </c>
      <c r="N1853" s="201">
        <v>415.3475529888272</v>
      </c>
      <c r="O1853" s="201">
        <v>41.094000000000001</v>
      </c>
      <c r="P1853" s="361">
        <v>41.094000000000001</v>
      </c>
      <c r="Q1853" s="361">
        <v>415.3475529888272</v>
      </c>
      <c r="R1853" s="361">
        <v>275.06626982404737</v>
      </c>
      <c r="S1853" s="361">
        <v>295.15966398600551</v>
      </c>
      <c r="T1853" s="361">
        <v>295.32148598600548</v>
      </c>
      <c r="U1853" s="361"/>
      <c r="V1853" s="170">
        <v>226.68103411960567</v>
      </c>
    </row>
    <row r="1854" spans="1:22" x14ac:dyDescent="0.25">
      <c r="A1854">
        <v>0</v>
      </c>
      <c r="B1854" s="366"/>
      <c r="C1854" s="366"/>
      <c r="D1854" s="366"/>
      <c r="E1854" s="365"/>
      <c r="F1854" s="366" t="s">
        <v>619</v>
      </c>
      <c r="G1854" s="368"/>
      <c r="H1854" s="368"/>
      <c r="I1854" s="367"/>
      <c r="J1854" s="361"/>
      <c r="K1854" s="362"/>
      <c r="L1854" s="361">
        <v>0</v>
      </c>
      <c r="M1854" s="201">
        <v>275.06626982404737</v>
      </c>
      <c r="N1854" s="201">
        <v>415.3475529888272</v>
      </c>
      <c r="O1854" s="201">
        <v>41.094000000000001</v>
      </c>
      <c r="P1854" s="361">
        <v>41.094000000000001</v>
      </c>
      <c r="Q1854" s="361">
        <v>415.3475529888272</v>
      </c>
      <c r="R1854" s="361">
        <v>275.06626982404737</v>
      </c>
      <c r="S1854" s="361">
        <v>295.32148598600548</v>
      </c>
      <c r="T1854" s="361">
        <v>295.32148598600548</v>
      </c>
      <c r="U1854" s="361"/>
      <c r="V1854" s="170">
        <v>226.84285611960564</v>
      </c>
    </row>
    <row r="1855" spans="1:22" x14ac:dyDescent="0.25">
      <c r="A1855">
        <v>0</v>
      </c>
      <c r="B1855" s="366"/>
      <c r="C1855" s="366"/>
      <c r="D1855" s="366"/>
      <c r="E1855" s="365"/>
      <c r="F1855" s="366"/>
      <c r="G1855" s="368"/>
      <c r="H1855" s="368"/>
      <c r="I1855" s="367"/>
      <c r="J1855" s="361"/>
      <c r="K1855" s="362"/>
      <c r="L1855" s="361">
        <v>0</v>
      </c>
      <c r="M1855" s="201">
        <v>275.06626982404737</v>
      </c>
      <c r="N1855" s="201">
        <v>415.3475529888272</v>
      </c>
      <c r="O1855" s="201">
        <v>41.094000000000001</v>
      </c>
      <c r="P1855" s="361">
        <v>41.094000000000001</v>
      </c>
      <c r="Q1855" s="361">
        <v>415.3475529888272</v>
      </c>
      <c r="R1855" s="361">
        <v>275.06626982404737</v>
      </c>
      <c r="S1855" s="361">
        <v>295.32148598600548</v>
      </c>
      <c r="T1855" s="361">
        <v>295.32148598600548</v>
      </c>
      <c r="U1855" s="361"/>
      <c r="V1855" s="170">
        <v>226.84285611960564</v>
      </c>
    </row>
    <row r="1856" spans="1:22" x14ac:dyDescent="0.25">
      <c r="A1856">
        <v>0</v>
      </c>
      <c r="B1856" s="366"/>
      <c r="C1856" s="366"/>
      <c r="D1856" s="366"/>
      <c r="E1856" s="365"/>
      <c r="F1856" s="366" t="s">
        <v>619</v>
      </c>
      <c r="G1856" s="368"/>
      <c r="H1856" s="368" t="s">
        <v>1962</v>
      </c>
      <c r="I1856" s="367"/>
      <c r="J1856" s="361"/>
      <c r="K1856" s="362"/>
      <c r="L1856" s="361">
        <v>9.9516999999999994E-2</v>
      </c>
      <c r="M1856" s="201">
        <v>275.11602832404736</v>
      </c>
      <c r="N1856" s="201">
        <v>415.3475529888272</v>
      </c>
      <c r="O1856" s="201">
        <v>41.094000000000001</v>
      </c>
      <c r="P1856" s="361">
        <v>41.094000000000001</v>
      </c>
      <c r="Q1856" s="361">
        <v>415.3475529888272</v>
      </c>
      <c r="R1856" s="361">
        <v>275.16578682404736</v>
      </c>
      <c r="S1856" s="361">
        <v>295.37124448600548</v>
      </c>
      <c r="T1856" s="361">
        <v>295.42100298600548</v>
      </c>
      <c r="U1856" s="361"/>
      <c r="V1856" s="170">
        <v>226.89261461960564</v>
      </c>
    </row>
    <row r="1857" spans="1:22" x14ac:dyDescent="0.25">
      <c r="A1857">
        <v>0</v>
      </c>
      <c r="B1857" s="366" t="s">
        <v>2423</v>
      </c>
      <c r="C1857" s="366" t="s">
        <v>2724</v>
      </c>
      <c r="D1857" s="366" t="s">
        <v>2192</v>
      </c>
      <c r="E1857" s="365">
        <v>2954</v>
      </c>
      <c r="F1857" s="366" t="s">
        <v>2719</v>
      </c>
      <c r="G1857" s="368"/>
      <c r="H1857" s="368" t="s">
        <v>2632</v>
      </c>
      <c r="I1857" s="367">
        <v>40</v>
      </c>
      <c r="J1857" s="361"/>
      <c r="K1857" s="362"/>
      <c r="L1857" s="361">
        <v>0.32364399999999999</v>
      </c>
      <c r="M1857" s="201">
        <v>275.32760882404739</v>
      </c>
      <c r="N1857" s="201">
        <v>415.3475529888272</v>
      </c>
      <c r="O1857" s="201">
        <v>41.094000000000001</v>
      </c>
      <c r="P1857" s="361">
        <v>41.094000000000001</v>
      </c>
      <c r="Q1857" s="361">
        <v>415.3475529888272</v>
      </c>
      <c r="R1857" s="361">
        <v>275.48943082404736</v>
      </c>
      <c r="S1857" s="361">
        <v>295.58282498600551</v>
      </c>
      <c r="T1857" s="361">
        <v>295.74464698600548</v>
      </c>
      <c r="U1857" s="361"/>
      <c r="V1857" s="170">
        <v>227.10419511960566</v>
      </c>
    </row>
    <row r="1858" spans="1:22" x14ac:dyDescent="0.25">
      <c r="A1858">
        <v>0</v>
      </c>
      <c r="B1858" s="366" t="s">
        <v>2423</v>
      </c>
      <c r="C1858" s="366" t="s">
        <v>2724</v>
      </c>
      <c r="D1858" s="366" t="s">
        <v>2174</v>
      </c>
      <c r="E1858" s="365">
        <v>2956</v>
      </c>
      <c r="F1858" s="366" t="s">
        <v>2718</v>
      </c>
      <c r="G1858" s="368"/>
      <c r="H1858" s="368" t="s">
        <v>2172</v>
      </c>
      <c r="I1858" s="367"/>
      <c r="J1858" s="361"/>
      <c r="K1858" s="362"/>
      <c r="L1858" s="361">
        <v>0</v>
      </c>
      <c r="M1858" s="201">
        <v>275.48943082404736</v>
      </c>
      <c r="N1858" s="201">
        <v>415.3475529888272</v>
      </c>
      <c r="O1858" s="201">
        <v>41.094000000000001</v>
      </c>
      <c r="P1858" s="361">
        <v>41.094000000000001</v>
      </c>
      <c r="Q1858" s="361">
        <v>415.3475529888272</v>
      </c>
      <c r="R1858" s="361">
        <v>275.48943082404736</v>
      </c>
      <c r="S1858" s="361">
        <v>295.74464698600548</v>
      </c>
      <c r="T1858" s="361">
        <v>295.74464698600548</v>
      </c>
      <c r="U1858" s="361"/>
      <c r="V1858" s="170">
        <v>227.26601711960564</v>
      </c>
    </row>
    <row r="1859" spans="1:22" x14ac:dyDescent="0.25">
      <c r="A1859">
        <v>0</v>
      </c>
      <c r="B1859" s="366"/>
      <c r="C1859" s="366"/>
      <c r="D1859" s="366"/>
      <c r="E1859" s="365"/>
      <c r="F1859" s="366"/>
      <c r="G1859" s="368"/>
      <c r="H1859" s="368"/>
      <c r="I1859" s="367"/>
      <c r="J1859" s="361"/>
      <c r="K1859" s="362"/>
      <c r="L1859" s="361">
        <v>0</v>
      </c>
      <c r="M1859" s="201">
        <v>275.48943082404736</v>
      </c>
      <c r="N1859" s="201">
        <v>415.3475529888272</v>
      </c>
      <c r="O1859" s="201">
        <v>41.094000000000001</v>
      </c>
      <c r="P1859" s="361">
        <v>41.094000000000001</v>
      </c>
      <c r="Q1859" s="361">
        <v>415.3475529888272</v>
      </c>
      <c r="R1859" s="361">
        <v>275.48943082404736</v>
      </c>
      <c r="S1859" s="361">
        <v>295.74464698600548</v>
      </c>
      <c r="T1859" s="361">
        <v>295.74464698600548</v>
      </c>
      <c r="U1859" s="361"/>
      <c r="V1859" s="170">
        <v>227.26601711960564</v>
      </c>
    </row>
    <row r="1860" spans="1:22" x14ac:dyDescent="0.25">
      <c r="A1860">
        <v>0</v>
      </c>
      <c r="B1860" s="366"/>
      <c r="C1860" s="366"/>
      <c r="D1860" s="366"/>
      <c r="E1860" s="365"/>
      <c r="F1860" s="366" t="s">
        <v>619</v>
      </c>
      <c r="G1860" s="368"/>
      <c r="H1860" s="368" t="s">
        <v>2636</v>
      </c>
      <c r="I1860" s="367"/>
      <c r="J1860" s="361"/>
      <c r="K1860" s="362"/>
      <c r="L1860" s="361">
        <v>0.15525</v>
      </c>
      <c r="M1860" s="201">
        <v>275.56705582404737</v>
      </c>
      <c r="N1860" s="201">
        <v>415.3475529888272</v>
      </c>
      <c r="O1860" s="201">
        <v>41.094000000000001</v>
      </c>
      <c r="P1860" s="361">
        <v>41.094000000000001</v>
      </c>
      <c r="Q1860" s="361">
        <v>415.3475529888272</v>
      </c>
      <c r="R1860" s="361">
        <v>275.64468082404738</v>
      </c>
      <c r="S1860" s="361">
        <v>295.82227198600549</v>
      </c>
      <c r="T1860" s="361">
        <v>295.8998969860055</v>
      </c>
      <c r="U1860" s="361"/>
      <c r="V1860" s="170">
        <v>227.34364211960565</v>
      </c>
    </row>
    <row r="1861" spans="1:22" x14ac:dyDescent="0.25">
      <c r="A1861">
        <v>0</v>
      </c>
      <c r="B1861" s="366" t="s">
        <v>2423</v>
      </c>
      <c r="C1861" s="366" t="s">
        <v>2724</v>
      </c>
      <c r="D1861" s="366" t="s">
        <v>2187</v>
      </c>
      <c r="E1861" s="365">
        <v>2961</v>
      </c>
      <c r="F1861" s="366" t="s">
        <v>2717</v>
      </c>
      <c r="G1861" s="368" t="s">
        <v>2185</v>
      </c>
      <c r="H1861" s="368" t="s">
        <v>2184</v>
      </c>
      <c r="I1861" s="367">
        <v>40</v>
      </c>
      <c r="J1861" s="361"/>
      <c r="K1861" s="362"/>
      <c r="L1861" s="361">
        <v>0.5</v>
      </c>
      <c r="M1861" s="201">
        <v>275.89468082404738</v>
      </c>
      <c r="N1861" s="201">
        <v>415.3475529888272</v>
      </c>
      <c r="O1861" s="201">
        <v>41.094000000000001</v>
      </c>
      <c r="P1861" s="361">
        <v>41.094000000000001</v>
      </c>
      <c r="Q1861" s="361">
        <v>415.3475529888272</v>
      </c>
      <c r="R1861" s="361">
        <v>276.14468082404738</v>
      </c>
      <c r="S1861" s="361">
        <v>296.1498969860055</v>
      </c>
      <c r="T1861" s="361">
        <v>296.3998969860055</v>
      </c>
      <c r="U1861" s="361"/>
      <c r="V1861" s="170">
        <v>227.67126711960566</v>
      </c>
    </row>
    <row r="1862" spans="1:22" x14ac:dyDescent="0.25">
      <c r="A1862">
        <v>0</v>
      </c>
      <c r="B1862" s="366"/>
      <c r="C1862" s="366"/>
      <c r="D1862" s="366"/>
      <c r="E1862" s="365"/>
      <c r="F1862" s="366" t="s">
        <v>619</v>
      </c>
      <c r="G1862" s="368"/>
      <c r="H1862" s="368" t="s">
        <v>2636</v>
      </c>
      <c r="I1862" s="367"/>
      <c r="J1862" s="361"/>
      <c r="K1862" s="362"/>
      <c r="L1862" s="361">
        <v>0.15525</v>
      </c>
      <c r="M1862" s="201">
        <v>276.2223058240474</v>
      </c>
      <c r="N1862" s="201">
        <v>415.3475529888272</v>
      </c>
      <c r="O1862" s="201">
        <v>41.094000000000001</v>
      </c>
      <c r="P1862" s="361">
        <v>41.094000000000001</v>
      </c>
      <c r="Q1862" s="361">
        <v>415.3475529888272</v>
      </c>
      <c r="R1862" s="361">
        <v>276.29993082404741</v>
      </c>
      <c r="S1862" s="361">
        <v>296.47752198600551</v>
      </c>
      <c r="T1862" s="361">
        <v>296.55514698600552</v>
      </c>
      <c r="U1862" s="361"/>
      <c r="V1862" s="170">
        <v>227.99889211960567</v>
      </c>
    </row>
    <row r="1863" spans="1:22" x14ac:dyDescent="0.25">
      <c r="A1863">
        <v>0</v>
      </c>
      <c r="B1863" s="366" t="s">
        <v>2423</v>
      </c>
      <c r="C1863" s="366" t="s">
        <v>2724</v>
      </c>
      <c r="D1863" s="366" t="s">
        <v>2190</v>
      </c>
      <c r="E1863" s="365">
        <v>2965</v>
      </c>
      <c r="F1863" s="366" t="s">
        <v>2716</v>
      </c>
      <c r="G1863" s="368"/>
      <c r="H1863" s="368" t="s">
        <v>2632</v>
      </c>
      <c r="I1863" s="367">
        <v>40</v>
      </c>
      <c r="J1863" s="361"/>
      <c r="K1863" s="362"/>
      <c r="L1863" s="361">
        <v>0.32364399999999999</v>
      </c>
      <c r="M1863" s="201">
        <v>276.46175282404738</v>
      </c>
      <c r="N1863" s="201">
        <v>415.3475529888272</v>
      </c>
      <c r="O1863" s="201">
        <v>41.094000000000001</v>
      </c>
      <c r="P1863" s="361">
        <v>41.094000000000001</v>
      </c>
      <c r="Q1863" s="361">
        <v>415.3475529888272</v>
      </c>
      <c r="R1863" s="361">
        <v>276.62357482404741</v>
      </c>
      <c r="S1863" s="361">
        <v>296.71696898600555</v>
      </c>
      <c r="T1863" s="361">
        <v>296.87879098600553</v>
      </c>
      <c r="U1863" s="361"/>
      <c r="V1863" s="170">
        <v>228.23833911960571</v>
      </c>
    </row>
    <row r="1864" spans="1:22" x14ac:dyDescent="0.25">
      <c r="A1864">
        <v>0</v>
      </c>
      <c r="B1864" s="366"/>
      <c r="C1864" s="366"/>
      <c r="D1864" s="366"/>
      <c r="E1864" s="365"/>
      <c r="F1864" s="366" t="s">
        <v>619</v>
      </c>
      <c r="G1864" s="368"/>
      <c r="H1864" s="368"/>
      <c r="I1864" s="367"/>
      <c r="J1864" s="361"/>
      <c r="K1864" s="362"/>
      <c r="L1864" s="361">
        <v>0</v>
      </c>
      <c r="M1864" s="201">
        <v>276.62357482404741</v>
      </c>
      <c r="N1864" s="201">
        <v>415.3475529888272</v>
      </c>
      <c r="O1864" s="201">
        <v>41.094000000000001</v>
      </c>
      <c r="P1864" s="361">
        <v>41.094000000000001</v>
      </c>
      <c r="Q1864" s="361">
        <v>415.3475529888272</v>
      </c>
      <c r="R1864" s="361">
        <v>276.62357482404741</v>
      </c>
      <c r="S1864" s="361">
        <v>296.87879098600553</v>
      </c>
      <c r="T1864" s="361">
        <v>296.87879098600553</v>
      </c>
      <c r="U1864" s="361"/>
      <c r="V1864" s="170">
        <v>228.40016111960568</v>
      </c>
    </row>
    <row r="1865" spans="1:22" x14ac:dyDescent="0.25">
      <c r="A1865">
        <v>0</v>
      </c>
      <c r="B1865" s="366"/>
      <c r="C1865" s="366"/>
      <c r="D1865" s="366"/>
      <c r="E1865" s="365"/>
      <c r="F1865" s="366"/>
      <c r="G1865" s="368"/>
      <c r="H1865" s="368"/>
      <c r="I1865" s="367"/>
      <c r="J1865" s="361"/>
      <c r="K1865" s="362"/>
      <c r="L1865" s="361">
        <v>0</v>
      </c>
      <c r="M1865" s="201">
        <v>276.62357482404741</v>
      </c>
      <c r="N1865" s="201">
        <v>415.3475529888272</v>
      </c>
      <c r="O1865" s="201">
        <v>41.094000000000001</v>
      </c>
      <c r="P1865" s="361">
        <v>41.094000000000001</v>
      </c>
      <c r="Q1865" s="361">
        <v>415.3475529888272</v>
      </c>
      <c r="R1865" s="361">
        <v>276.62357482404741</v>
      </c>
      <c r="S1865" s="361">
        <v>296.87879098600553</v>
      </c>
      <c r="T1865" s="361">
        <v>296.87879098600553</v>
      </c>
      <c r="U1865" s="361"/>
      <c r="V1865" s="170">
        <v>228.40016111960568</v>
      </c>
    </row>
    <row r="1866" spans="1:22" x14ac:dyDescent="0.25">
      <c r="A1866">
        <v>0</v>
      </c>
      <c r="B1866" s="366"/>
      <c r="C1866" s="366"/>
      <c r="D1866" s="366"/>
      <c r="E1866" s="365"/>
      <c r="F1866" s="366" t="s">
        <v>619</v>
      </c>
      <c r="G1866" s="368"/>
      <c r="H1866" s="368"/>
      <c r="I1866" s="367"/>
      <c r="J1866" s="361"/>
      <c r="K1866" s="362"/>
      <c r="L1866" s="361">
        <v>9.9516999999999994E-2</v>
      </c>
      <c r="M1866" s="201">
        <v>276.67333332404741</v>
      </c>
      <c r="N1866" s="201">
        <v>415.3475529888272</v>
      </c>
      <c r="O1866" s="201">
        <v>41.094000000000001</v>
      </c>
      <c r="P1866" s="361">
        <v>41.094000000000001</v>
      </c>
      <c r="Q1866" s="361">
        <v>415.3475529888272</v>
      </c>
      <c r="R1866" s="361">
        <v>276.7230918240474</v>
      </c>
      <c r="S1866" s="361">
        <v>296.92854948600552</v>
      </c>
      <c r="T1866" s="361">
        <v>296.97830798600552</v>
      </c>
      <c r="U1866" s="361"/>
      <c r="V1866" s="170">
        <v>228.44991961960568</v>
      </c>
    </row>
    <row r="1867" spans="1:22" x14ac:dyDescent="0.25">
      <c r="A1867">
        <v>0</v>
      </c>
      <c r="B1867" s="366" t="s">
        <v>2423</v>
      </c>
      <c r="C1867" s="366" t="s">
        <v>2724</v>
      </c>
      <c r="D1867" s="366" t="s">
        <v>2183</v>
      </c>
      <c r="E1867" s="365">
        <v>2969</v>
      </c>
      <c r="F1867" s="366" t="s">
        <v>2715</v>
      </c>
      <c r="G1867" s="368"/>
      <c r="H1867" s="368" t="s">
        <v>2632</v>
      </c>
      <c r="I1867" s="367">
        <v>40</v>
      </c>
      <c r="J1867" s="361"/>
      <c r="K1867" s="362"/>
      <c r="L1867" s="361">
        <v>0.32364399999999999</v>
      </c>
      <c r="M1867" s="201">
        <v>276.88491382404743</v>
      </c>
      <c r="N1867" s="201">
        <v>415.3475529888272</v>
      </c>
      <c r="O1867" s="201">
        <v>41.094000000000001</v>
      </c>
      <c r="P1867" s="361">
        <v>41.094000000000001</v>
      </c>
      <c r="Q1867" s="361">
        <v>415.3475529888272</v>
      </c>
      <c r="R1867" s="361">
        <v>277.0467358240474</v>
      </c>
      <c r="S1867" s="361">
        <v>297.14012998600555</v>
      </c>
      <c r="T1867" s="361">
        <v>297.30195198600552</v>
      </c>
      <c r="U1867" s="361"/>
      <c r="V1867" s="170">
        <v>228.66150011960571</v>
      </c>
    </row>
    <row r="1868" spans="1:22" x14ac:dyDescent="0.25">
      <c r="A1868">
        <v>0</v>
      </c>
      <c r="B1868" s="366"/>
      <c r="C1868" s="366"/>
      <c r="D1868" s="366"/>
      <c r="E1868" s="365"/>
      <c r="F1868" s="366" t="s">
        <v>619</v>
      </c>
      <c r="G1868" s="368"/>
      <c r="H1868" s="368"/>
      <c r="I1868" s="367"/>
      <c r="J1868" s="361"/>
      <c r="K1868" s="362"/>
      <c r="L1868" s="361">
        <v>0</v>
      </c>
      <c r="M1868" s="201">
        <v>277.0467358240474</v>
      </c>
      <c r="N1868" s="201">
        <v>415.3475529888272</v>
      </c>
      <c r="O1868" s="201">
        <v>41.094000000000001</v>
      </c>
      <c r="P1868" s="361">
        <v>41.094000000000001</v>
      </c>
      <c r="Q1868" s="361">
        <v>415.3475529888272</v>
      </c>
      <c r="R1868" s="361">
        <v>277.0467358240474</v>
      </c>
      <c r="S1868" s="361">
        <v>297.30195198600552</v>
      </c>
      <c r="T1868" s="361">
        <v>297.30195198600552</v>
      </c>
      <c r="U1868" s="361"/>
      <c r="V1868" s="170">
        <v>228.82332211960568</v>
      </c>
    </row>
    <row r="1869" spans="1:22" x14ac:dyDescent="0.25">
      <c r="A1869">
        <v>0</v>
      </c>
      <c r="B1869" s="366"/>
      <c r="C1869" s="366"/>
      <c r="D1869" s="366"/>
      <c r="E1869" s="365"/>
      <c r="F1869" s="366"/>
      <c r="G1869" s="368"/>
      <c r="H1869" s="368"/>
      <c r="I1869" s="367"/>
      <c r="J1869" s="361"/>
      <c r="K1869" s="362"/>
      <c r="L1869" s="361">
        <v>0</v>
      </c>
      <c r="M1869" s="201">
        <v>277.0467358240474</v>
      </c>
      <c r="N1869" s="201">
        <v>415.3475529888272</v>
      </c>
      <c r="O1869" s="201">
        <v>41.094000000000001</v>
      </c>
      <c r="P1869" s="361">
        <v>41.094000000000001</v>
      </c>
      <c r="Q1869" s="361">
        <v>415.3475529888272</v>
      </c>
      <c r="R1869" s="361">
        <v>277.0467358240474</v>
      </c>
      <c r="S1869" s="361">
        <v>297.30195198600552</v>
      </c>
      <c r="T1869" s="361">
        <v>297.30195198600552</v>
      </c>
      <c r="U1869" s="361"/>
      <c r="V1869" s="170">
        <v>228.82332211960568</v>
      </c>
    </row>
    <row r="1870" spans="1:22" x14ac:dyDescent="0.25">
      <c r="A1870">
        <v>0</v>
      </c>
      <c r="B1870" s="366"/>
      <c r="C1870" s="366"/>
      <c r="D1870" s="366"/>
      <c r="E1870" s="365"/>
      <c r="F1870" s="366" t="s">
        <v>619</v>
      </c>
      <c r="G1870" s="368"/>
      <c r="H1870" s="368"/>
      <c r="I1870" s="367"/>
      <c r="J1870" s="361"/>
      <c r="K1870" s="362"/>
      <c r="L1870" s="361">
        <v>9.9516999999999994E-2</v>
      </c>
      <c r="M1870" s="201">
        <v>277.0964943240474</v>
      </c>
      <c r="N1870" s="201">
        <v>415.3475529888272</v>
      </c>
      <c r="O1870" s="201">
        <v>41.094000000000001</v>
      </c>
      <c r="P1870" s="361">
        <v>41.094000000000001</v>
      </c>
      <c r="Q1870" s="361">
        <v>415.3475529888272</v>
      </c>
      <c r="R1870" s="361">
        <v>277.14625282404739</v>
      </c>
      <c r="S1870" s="361">
        <v>297.35171048600552</v>
      </c>
      <c r="T1870" s="361">
        <v>297.40146898600551</v>
      </c>
      <c r="U1870" s="361"/>
      <c r="V1870" s="170">
        <v>228.87308061960567</v>
      </c>
    </row>
    <row r="1871" spans="1:22" x14ac:dyDescent="0.25">
      <c r="A1871">
        <v>0</v>
      </c>
      <c r="B1871" s="366" t="s">
        <v>2423</v>
      </c>
      <c r="C1871" s="366" t="s">
        <v>2724</v>
      </c>
      <c r="D1871" s="366" t="s">
        <v>2181</v>
      </c>
      <c r="E1871" s="365">
        <v>2974</v>
      </c>
      <c r="F1871" s="366" t="s">
        <v>2714</v>
      </c>
      <c r="G1871" s="368"/>
      <c r="H1871" s="368" t="s">
        <v>2632</v>
      </c>
      <c r="I1871" s="367">
        <v>40</v>
      </c>
      <c r="J1871" s="361"/>
      <c r="K1871" s="362"/>
      <c r="L1871" s="361">
        <v>0.32364399999999999</v>
      </c>
      <c r="M1871" s="201">
        <v>277.30807482404737</v>
      </c>
      <c r="N1871" s="201">
        <v>415.3475529888272</v>
      </c>
      <c r="O1871" s="201">
        <v>41.094000000000001</v>
      </c>
      <c r="P1871" s="361">
        <v>41.094000000000001</v>
      </c>
      <c r="Q1871" s="361">
        <v>415.3475529888272</v>
      </c>
      <c r="R1871" s="361">
        <v>277.4698968240474</v>
      </c>
      <c r="S1871" s="361">
        <v>297.56329098600554</v>
      </c>
      <c r="T1871" s="361">
        <v>297.72511298600551</v>
      </c>
      <c r="U1871" s="361"/>
      <c r="V1871" s="170">
        <v>229.0846611196057</v>
      </c>
    </row>
    <row r="1872" spans="1:22" x14ac:dyDescent="0.25">
      <c r="A1872">
        <v>0</v>
      </c>
      <c r="B1872" s="366" t="s">
        <v>2423</v>
      </c>
      <c r="C1872" s="366" t="s">
        <v>2724</v>
      </c>
      <c r="D1872" s="366" t="s">
        <v>2174</v>
      </c>
      <c r="E1872" s="365">
        <v>2976</v>
      </c>
      <c r="F1872" s="366" t="s">
        <v>2713</v>
      </c>
      <c r="G1872" s="368"/>
      <c r="H1872" s="368" t="s">
        <v>2172</v>
      </c>
      <c r="I1872" s="367"/>
      <c r="J1872" s="361"/>
      <c r="K1872" s="362"/>
      <c r="L1872" s="361">
        <v>0</v>
      </c>
      <c r="M1872" s="201">
        <v>277.4698968240474</v>
      </c>
      <c r="N1872" s="201">
        <v>415.3475529888272</v>
      </c>
      <c r="O1872" s="201">
        <v>41.094000000000001</v>
      </c>
      <c r="P1872" s="361">
        <v>41.094000000000001</v>
      </c>
      <c r="Q1872" s="361">
        <v>415.3475529888272</v>
      </c>
      <c r="R1872" s="361">
        <v>277.4698968240474</v>
      </c>
      <c r="S1872" s="361">
        <v>297.72511298600551</v>
      </c>
      <c r="T1872" s="361">
        <v>297.72511298600551</v>
      </c>
      <c r="U1872" s="361"/>
      <c r="V1872" s="170">
        <v>229.24648311960567</v>
      </c>
    </row>
    <row r="1873" spans="1:22" x14ac:dyDescent="0.25">
      <c r="A1873">
        <v>0</v>
      </c>
      <c r="B1873" s="366"/>
      <c r="C1873" s="366"/>
      <c r="D1873" s="366"/>
      <c r="E1873" s="365"/>
      <c r="F1873" s="366"/>
      <c r="G1873" s="368"/>
      <c r="H1873" s="368"/>
      <c r="I1873" s="367"/>
      <c r="J1873" s="361"/>
      <c r="K1873" s="362"/>
      <c r="L1873" s="361">
        <v>0</v>
      </c>
      <c r="M1873" s="201">
        <v>277.4698968240474</v>
      </c>
      <c r="N1873" s="201">
        <v>415.3475529888272</v>
      </c>
      <c r="O1873" s="201">
        <v>41.094000000000001</v>
      </c>
      <c r="P1873" s="361">
        <v>41.094000000000001</v>
      </c>
      <c r="Q1873" s="361">
        <v>415.3475529888272</v>
      </c>
      <c r="R1873" s="361">
        <v>277.4698968240474</v>
      </c>
      <c r="S1873" s="361">
        <v>297.72511298600551</v>
      </c>
      <c r="T1873" s="361">
        <v>297.72511298600551</v>
      </c>
      <c r="U1873" s="361"/>
      <c r="V1873" s="170">
        <v>229.24648311960567</v>
      </c>
    </row>
    <row r="1874" spans="1:22" x14ac:dyDescent="0.25">
      <c r="A1874">
        <v>0</v>
      </c>
      <c r="B1874" s="366"/>
      <c r="C1874" s="366"/>
      <c r="D1874" s="366"/>
      <c r="E1874" s="365"/>
      <c r="F1874" s="366" t="s">
        <v>619</v>
      </c>
      <c r="G1874" s="368"/>
      <c r="H1874" s="368" t="s">
        <v>2198</v>
      </c>
      <c r="I1874" s="367"/>
      <c r="J1874" s="361"/>
      <c r="K1874" s="362"/>
      <c r="L1874" s="361">
        <v>0.16770400000000002</v>
      </c>
      <c r="M1874" s="201">
        <v>277.55374882404737</v>
      </c>
      <c r="N1874" s="201">
        <v>415.3475529888272</v>
      </c>
      <c r="O1874" s="201">
        <v>41.094000000000001</v>
      </c>
      <c r="P1874" s="361">
        <v>41.094000000000001</v>
      </c>
      <c r="Q1874" s="361">
        <v>415.3475529888272</v>
      </c>
      <c r="R1874" s="361">
        <v>277.63760082404741</v>
      </c>
      <c r="S1874" s="361">
        <v>297.80896498600555</v>
      </c>
      <c r="T1874" s="361">
        <v>297.89281698600553</v>
      </c>
      <c r="U1874" s="361"/>
      <c r="V1874" s="170">
        <v>229.33033511960571</v>
      </c>
    </row>
    <row r="1875" spans="1:22" x14ac:dyDescent="0.25">
      <c r="A1875">
        <v>0</v>
      </c>
      <c r="B1875" s="366" t="s">
        <v>2423</v>
      </c>
      <c r="C1875" s="366" t="s">
        <v>2724</v>
      </c>
      <c r="D1875" s="366" t="s">
        <v>1981</v>
      </c>
      <c r="E1875" s="365">
        <v>2979</v>
      </c>
      <c r="F1875" s="361" t="s">
        <v>2712</v>
      </c>
      <c r="G1875" s="364"/>
      <c r="H1875" s="364" t="s">
        <v>1978</v>
      </c>
      <c r="I1875" s="363">
        <v>40</v>
      </c>
      <c r="J1875" s="361"/>
      <c r="K1875" s="362"/>
      <c r="L1875" s="361">
        <v>5.7403999999999997E-2</v>
      </c>
      <c r="M1875" s="201">
        <v>277.66630282404742</v>
      </c>
      <c r="N1875" s="201">
        <v>415.3475529888272</v>
      </c>
      <c r="O1875" s="201">
        <v>41.094000000000001</v>
      </c>
      <c r="P1875" s="361">
        <v>41.094000000000001</v>
      </c>
      <c r="Q1875" s="361">
        <v>415.3475529888272</v>
      </c>
      <c r="R1875" s="361">
        <v>277.69500482404743</v>
      </c>
      <c r="S1875" s="361">
        <v>297.92151898600554</v>
      </c>
      <c r="T1875" s="361">
        <v>297.95022098600555</v>
      </c>
      <c r="U1875" s="361"/>
      <c r="V1875" s="170">
        <v>229.4428891196057</v>
      </c>
    </row>
    <row r="1876" spans="1:22" x14ac:dyDescent="0.25">
      <c r="A1876">
        <v>0</v>
      </c>
      <c r="B1876" s="278"/>
      <c r="C1876" s="278"/>
      <c r="D1876" s="280"/>
      <c r="E1876" s="279"/>
      <c r="F1876" s="280" t="s">
        <v>619</v>
      </c>
      <c r="G1876" s="277"/>
      <c r="H1876" s="277" t="s">
        <v>1962</v>
      </c>
      <c r="I1876" s="276">
        <v>40</v>
      </c>
      <c r="J1876" s="274"/>
      <c r="K1876" s="275"/>
      <c r="L1876" s="274">
        <v>0.103502</v>
      </c>
      <c r="M1876" s="201">
        <v>277.74675582404745</v>
      </c>
      <c r="N1876" s="201">
        <v>415.3475529888272</v>
      </c>
      <c r="O1876" s="201">
        <v>41.094000000000001</v>
      </c>
      <c r="P1876" s="273">
        <v>41.094000000000001</v>
      </c>
      <c r="Q1876" s="273">
        <v>415.3475529888272</v>
      </c>
      <c r="R1876" s="273">
        <v>277.79850682404742</v>
      </c>
      <c r="S1876" s="273">
        <v>298.00197198600551</v>
      </c>
      <c r="T1876" s="273">
        <v>298.05372298600554</v>
      </c>
      <c r="U1876" s="273"/>
      <c r="V1876" s="170">
        <v>229.52334211960567</v>
      </c>
    </row>
    <row r="1877" spans="1:22" x14ac:dyDescent="0.25">
      <c r="A1877">
        <v>0</v>
      </c>
      <c r="B1877" s="278" t="s">
        <v>2423</v>
      </c>
      <c r="C1877" s="278" t="s">
        <v>2711</v>
      </c>
      <c r="D1877" s="280" t="s">
        <v>111</v>
      </c>
      <c r="E1877" s="279">
        <v>2981</v>
      </c>
      <c r="F1877" s="278" t="s">
        <v>1280</v>
      </c>
      <c r="G1877" s="277" t="s">
        <v>2169</v>
      </c>
      <c r="H1877" s="277" t="s">
        <v>1951</v>
      </c>
      <c r="I1877" s="276"/>
      <c r="J1877" s="273"/>
      <c r="K1877" s="275"/>
      <c r="L1877" s="274">
        <v>0</v>
      </c>
      <c r="M1877" s="201">
        <v>277.79850682404742</v>
      </c>
      <c r="N1877" s="201">
        <v>415.3475529888272</v>
      </c>
      <c r="O1877" s="201">
        <v>41.094000000000001</v>
      </c>
      <c r="P1877" s="273">
        <v>41.094000000000001</v>
      </c>
      <c r="Q1877" s="273">
        <v>415.3475529888272</v>
      </c>
      <c r="R1877" s="273">
        <v>277.79850682404742</v>
      </c>
      <c r="S1877" s="273">
        <v>298.05372298600554</v>
      </c>
      <c r="T1877" s="273">
        <v>298.05372298600554</v>
      </c>
      <c r="U1877" s="273"/>
      <c r="V1877" s="170">
        <v>229.5750931196057</v>
      </c>
    </row>
    <row r="1878" spans="1:22" x14ac:dyDescent="0.25">
      <c r="A1878">
        <v>0</v>
      </c>
      <c r="B1878" s="278"/>
      <c r="C1878" s="278"/>
      <c r="D1878" s="280"/>
      <c r="E1878" s="279"/>
      <c r="F1878" s="283" t="s">
        <v>619</v>
      </c>
      <c r="G1878" s="277"/>
      <c r="H1878" s="277" t="s">
        <v>1969</v>
      </c>
      <c r="I1878" s="282"/>
      <c r="J1878" s="281"/>
      <c r="K1878" s="275"/>
      <c r="L1878" s="274">
        <v>0.14528199999999999</v>
      </c>
      <c r="M1878" s="201">
        <v>277.8711478240474</v>
      </c>
      <c r="N1878" s="201">
        <v>415.3475529888272</v>
      </c>
      <c r="O1878" s="201">
        <v>41.094000000000001</v>
      </c>
      <c r="P1878" s="273">
        <v>41.094000000000001</v>
      </c>
      <c r="Q1878" s="273">
        <v>415.3475529888272</v>
      </c>
      <c r="R1878" s="273">
        <v>277.94378882404743</v>
      </c>
      <c r="S1878" s="273">
        <v>298.12636398600557</v>
      </c>
      <c r="T1878" s="273">
        <v>298.19900498600555</v>
      </c>
      <c r="U1878" s="273"/>
      <c r="V1878" s="170">
        <v>229.64773411960573</v>
      </c>
    </row>
    <row r="1879" spans="1:22" x14ac:dyDescent="0.25">
      <c r="A1879">
        <v>0</v>
      </c>
      <c r="B1879" s="278" t="s">
        <v>2423</v>
      </c>
      <c r="C1879" s="278" t="s">
        <v>2711</v>
      </c>
      <c r="D1879" s="280" t="s">
        <v>2087</v>
      </c>
      <c r="E1879" s="279">
        <v>2982</v>
      </c>
      <c r="F1879" s="278" t="s">
        <v>2710</v>
      </c>
      <c r="G1879" s="277"/>
      <c r="H1879" s="277" t="s">
        <v>2085</v>
      </c>
      <c r="I1879" s="276"/>
      <c r="J1879" s="273"/>
      <c r="K1879" s="275"/>
      <c r="L1879" s="274">
        <v>0</v>
      </c>
      <c r="M1879" s="201">
        <v>277.94378882404743</v>
      </c>
      <c r="N1879" s="201">
        <v>415.3475529888272</v>
      </c>
      <c r="O1879" s="201">
        <v>41.094000000000001</v>
      </c>
      <c r="P1879" s="273">
        <v>41.094000000000001</v>
      </c>
      <c r="Q1879" s="273">
        <v>415.3475529888272</v>
      </c>
      <c r="R1879" s="273">
        <v>277.94378882404743</v>
      </c>
      <c r="S1879" s="273">
        <v>298.19900498600555</v>
      </c>
      <c r="T1879" s="273">
        <v>298.19900498600555</v>
      </c>
      <c r="U1879" s="273"/>
      <c r="V1879" s="170">
        <v>229.72037511960571</v>
      </c>
    </row>
    <row r="1880" spans="1:22" x14ac:dyDescent="0.25">
      <c r="A1880">
        <v>0</v>
      </c>
      <c r="B1880" s="278"/>
      <c r="C1880" s="278"/>
      <c r="D1880" s="280"/>
      <c r="E1880" s="279"/>
      <c r="F1880" s="283" t="s">
        <v>619</v>
      </c>
      <c r="G1880" s="277"/>
      <c r="H1880" s="277" t="s">
        <v>1969</v>
      </c>
      <c r="I1880" s="282"/>
      <c r="J1880" s="281"/>
      <c r="K1880" s="275"/>
      <c r="L1880" s="274">
        <v>0</v>
      </c>
      <c r="M1880" s="201">
        <v>277.94378882404743</v>
      </c>
      <c r="N1880" s="201">
        <v>415.3475529888272</v>
      </c>
      <c r="O1880" s="201">
        <v>41.094000000000001</v>
      </c>
      <c r="P1880" s="273">
        <v>41.094000000000001</v>
      </c>
      <c r="Q1880" s="273">
        <v>415.3475529888272</v>
      </c>
      <c r="R1880" s="273">
        <v>277.94378882404743</v>
      </c>
      <c r="S1880" s="273">
        <v>298.19900498600555</v>
      </c>
      <c r="T1880" s="273">
        <v>298.19900498600555</v>
      </c>
      <c r="U1880" s="273"/>
      <c r="V1880" s="170">
        <v>229.72037511960571</v>
      </c>
    </row>
    <row r="1881" spans="1:22" x14ac:dyDescent="0.25">
      <c r="A1881">
        <v>0</v>
      </c>
      <c r="B1881" s="278" t="s">
        <v>2423</v>
      </c>
      <c r="C1881" s="278" t="s">
        <v>2711</v>
      </c>
      <c r="D1881" s="280" t="s">
        <v>1990</v>
      </c>
      <c r="E1881" s="279">
        <v>2982</v>
      </c>
      <c r="F1881" s="278" t="s">
        <v>2709</v>
      </c>
      <c r="G1881" s="277" t="s">
        <v>1988</v>
      </c>
      <c r="H1881" s="277" t="s">
        <v>1987</v>
      </c>
      <c r="I1881" s="276"/>
      <c r="J1881" s="273"/>
      <c r="K1881" s="275"/>
      <c r="L1881" s="274">
        <v>0</v>
      </c>
      <c r="M1881" s="201">
        <v>277.94378882404743</v>
      </c>
      <c r="N1881" s="201">
        <v>415.3475529888272</v>
      </c>
      <c r="O1881" s="201">
        <v>41.094000000000001</v>
      </c>
      <c r="P1881" s="273">
        <v>41.094000000000001</v>
      </c>
      <c r="Q1881" s="273">
        <v>415.3475529888272</v>
      </c>
      <c r="R1881" s="273">
        <v>277.94378882404743</v>
      </c>
      <c r="S1881" s="273">
        <v>298.19900498600555</v>
      </c>
      <c r="T1881" s="273">
        <v>298.19900498600555</v>
      </c>
      <c r="U1881" s="273"/>
      <c r="V1881" s="170">
        <v>229.72037511960571</v>
      </c>
    </row>
    <row r="1882" spans="1:22" x14ac:dyDescent="0.25">
      <c r="A1882">
        <v>0</v>
      </c>
      <c r="B1882" s="278"/>
      <c r="C1882" s="278"/>
      <c r="D1882" s="280"/>
      <c r="E1882" s="279"/>
      <c r="F1882" s="278" t="s">
        <v>619</v>
      </c>
      <c r="G1882" s="277"/>
      <c r="H1882" s="277" t="s">
        <v>1962</v>
      </c>
      <c r="I1882" s="276">
        <v>40</v>
      </c>
      <c r="J1882" s="273"/>
      <c r="K1882" s="275"/>
      <c r="L1882" s="274">
        <v>0.13121600000000003</v>
      </c>
      <c r="M1882" s="201">
        <v>278.00939682404743</v>
      </c>
      <c r="N1882" s="201">
        <v>415.3475529888272</v>
      </c>
      <c r="O1882" s="201">
        <v>41.094000000000001</v>
      </c>
      <c r="P1882" s="273">
        <v>41.094000000000001</v>
      </c>
      <c r="Q1882" s="273">
        <v>415.3475529888272</v>
      </c>
      <c r="R1882" s="273">
        <v>278.07500482404743</v>
      </c>
      <c r="S1882" s="273">
        <v>298.26461298600555</v>
      </c>
      <c r="T1882" s="273">
        <v>298.33022098600554</v>
      </c>
      <c r="U1882" s="273"/>
      <c r="V1882" s="170">
        <v>229.7859831196057</v>
      </c>
    </row>
    <row r="1883" spans="1:22" x14ac:dyDescent="0.25">
      <c r="A1883">
        <v>0</v>
      </c>
      <c r="B1883" s="366" t="s">
        <v>2423</v>
      </c>
      <c r="C1883" s="366" t="s">
        <v>2708</v>
      </c>
      <c r="D1883" s="366" t="s">
        <v>1981</v>
      </c>
      <c r="E1883" s="365">
        <v>2984</v>
      </c>
      <c r="F1883" s="361" t="s">
        <v>2707</v>
      </c>
      <c r="G1883" s="364"/>
      <c r="H1883" s="364" t="s">
        <v>1978</v>
      </c>
      <c r="I1883" s="363">
        <v>40</v>
      </c>
      <c r="J1883" s="361"/>
      <c r="K1883" s="362"/>
      <c r="L1883" s="369">
        <v>5.7403999999999997E-2</v>
      </c>
      <c r="M1883" s="201">
        <v>278.10370682404744</v>
      </c>
      <c r="N1883" s="201">
        <v>415.3475529888272</v>
      </c>
      <c r="O1883" s="201">
        <v>41.094000000000001</v>
      </c>
      <c r="P1883" s="361">
        <v>41.094000000000001</v>
      </c>
      <c r="Q1883" s="361">
        <v>415.3475529888272</v>
      </c>
      <c r="R1883" s="361">
        <v>278.13240882404745</v>
      </c>
      <c r="S1883" s="361">
        <v>298.35892298600555</v>
      </c>
      <c r="T1883" s="361">
        <v>298.38762498600556</v>
      </c>
      <c r="U1883" s="361"/>
      <c r="V1883" s="170">
        <v>229.88029311960571</v>
      </c>
    </row>
    <row r="1884" spans="1:22" x14ac:dyDescent="0.25">
      <c r="A1884">
        <v>0</v>
      </c>
      <c r="B1884" s="366"/>
      <c r="C1884" s="366"/>
      <c r="D1884" s="366"/>
      <c r="E1884" s="365"/>
      <c r="F1884" s="366" t="s">
        <v>619</v>
      </c>
      <c r="G1884" s="368"/>
      <c r="H1884" s="368" t="s">
        <v>2198</v>
      </c>
      <c r="I1884" s="363"/>
      <c r="J1884" s="361"/>
      <c r="K1884" s="362"/>
      <c r="L1884" s="369">
        <v>0.16770400000000002</v>
      </c>
      <c r="M1884" s="201">
        <v>278.21626082404748</v>
      </c>
      <c r="N1884" s="201">
        <v>415.3475529888272</v>
      </c>
      <c r="O1884" s="201">
        <v>41.094000000000001</v>
      </c>
      <c r="P1884" s="361">
        <v>41.094000000000001</v>
      </c>
      <c r="Q1884" s="361">
        <v>415.3475529888272</v>
      </c>
      <c r="R1884" s="361">
        <v>278.30011282404746</v>
      </c>
      <c r="S1884" s="361">
        <v>298.4714769860056</v>
      </c>
      <c r="T1884" s="361">
        <v>298.55532898600558</v>
      </c>
      <c r="U1884" s="361"/>
      <c r="V1884" s="170">
        <v>229.99284711960576</v>
      </c>
    </row>
    <row r="1885" spans="1:22" x14ac:dyDescent="0.25">
      <c r="A1885">
        <v>0</v>
      </c>
      <c r="B1885" s="366" t="s">
        <v>2423</v>
      </c>
      <c r="C1885" s="366" t="s">
        <v>2708</v>
      </c>
      <c r="D1885" s="366" t="s">
        <v>2197</v>
      </c>
      <c r="E1885" s="365">
        <v>2985</v>
      </c>
      <c r="F1885" s="366" t="s">
        <v>2706</v>
      </c>
      <c r="G1885" s="368"/>
      <c r="H1885" s="368" t="s">
        <v>2632</v>
      </c>
      <c r="I1885" s="367">
        <v>40</v>
      </c>
      <c r="J1885" s="361">
        <v>0.32364399999999999</v>
      </c>
      <c r="K1885" s="362"/>
      <c r="L1885" s="361">
        <v>0.32364399999999999</v>
      </c>
      <c r="M1885" s="201">
        <v>278.46193482404749</v>
      </c>
      <c r="N1885" s="201">
        <v>415.3475529888272</v>
      </c>
      <c r="O1885" s="201">
        <v>41.094000000000001</v>
      </c>
      <c r="P1885" s="361">
        <v>41.094000000000001</v>
      </c>
      <c r="Q1885" s="361">
        <v>415.3475529888272</v>
      </c>
      <c r="R1885" s="361">
        <v>278.62375682404746</v>
      </c>
      <c r="S1885" s="361">
        <v>298.71715098600561</v>
      </c>
      <c r="T1885" s="361">
        <v>298.87897298600558</v>
      </c>
      <c r="U1885" s="361"/>
      <c r="V1885" s="170">
        <v>230.23852111960576</v>
      </c>
    </row>
    <row r="1886" spans="1:22" x14ac:dyDescent="0.25">
      <c r="A1886">
        <v>0</v>
      </c>
      <c r="B1886" s="366" t="s">
        <v>2423</v>
      </c>
      <c r="C1886" s="366" t="s">
        <v>2708</v>
      </c>
      <c r="D1886" s="366" t="s">
        <v>2174</v>
      </c>
      <c r="E1886" s="365">
        <v>2987</v>
      </c>
      <c r="F1886" s="366" t="s">
        <v>2705</v>
      </c>
      <c r="G1886" s="368"/>
      <c r="H1886" s="368" t="s">
        <v>2172</v>
      </c>
      <c r="I1886" s="367"/>
      <c r="J1886" s="361"/>
      <c r="K1886" s="362"/>
      <c r="L1886" s="361">
        <v>0</v>
      </c>
      <c r="M1886" s="201">
        <v>278.62375682404746</v>
      </c>
      <c r="N1886" s="201">
        <v>415.3475529888272</v>
      </c>
      <c r="O1886" s="201">
        <v>41.094000000000001</v>
      </c>
      <c r="P1886" s="361">
        <v>41.094000000000001</v>
      </c>
      <c r="Q1886" s="361">
        <v>415.3475529888272</v>
      </c>
      <c r="R1886" s="361">
        <v>278.62375682404746</v>
      </c>
      <c r="S1886" s="361">
        <v>298.87897298600558</v>
      </c>
      <c r="T1886" s="361">
        <v>298.87897298600558</v>
      </c>
      <c r="U1886" s="361"/>
      <c r="V1886" s="170">
        <v>230.40034311960574</v>
      </c>
    </row>
    <row r="1887" spans="1:22" x14ac:dyDescent="0.25">
      <c r="A1887">
        <v>0</v>
      </c>
      <c r="B1887" s="366"/>
      <c r="C1887" s="366"/>
      <c r="D1887" s="366"/>
      <c r="E1887" s="365"/>
      <c r="F1887" s="366"/>
      <c r="G1887" s="368"/>
      <c r="H1887" s="368"/>
      <c r="I1887" s="367"/>
      <c r="J1887" s="361"/>
      <c r="K1887" s="362"/>
      <c r="L1887" s="361">
        <v>0</v>
      </c>
      <c r="M1887" s="201">
        <v>278.62375682404746</v>
      </c>
      <c r="N1887" s="201">
        <v>415.3475529888272</v>
      </c>
      <c r="O1887" s="201">
        <v>41.094000000000001</v>
      </c>
      <c r="P1887" s="361">
        <v>41.094000000000001</v>
      </c>
      <c r="Q1887" s="361">
        <v>415.3475529888272</v>
      </c>
      <c r="R1887" s="361">
        <v>278.62375682404746</v>
      </c>
      <c r="S1887" s="361">
        <v>298.87897298600558</v>
      </c>
      <c r="T1887" s="361">
        <v>298.87897298600558</v>
      </c>
      <c r="U1887" s="361"/>
      <c r="V1887" s="170">
        <v>230.40034311960574</v>
      </c>
    </row>
    <row r="1888" spans="1:22" x14ac:dyDescent="0.25">
      <c r="A1888">
        <v>0</v>
      </c>
      <c r="B1888" s="366"/>
      <c r="C1888" s="366"/>
      <c r="D1888" s="366"/>
      <c r="E1888" s="365"/>
      <c r="F1888" s="366" t="s">
        <v>619</v>
      </c>
      <c r="G1888" s="368"/>
      <c r="H1888" s="368" t="s">
        <v>1962</v>
      </c>
      <c r="I1888" s="367"/>
      <c r="J1888" s="361"/>
      <c r="K1888" s="362"/>
      <c r="L1888" s="361">
        <v>9.9516999999999994E-2</v>
      </c>
      <c r="M1888" s="201">
        <v>278.67351532404746</v>
      </c>
      <c r="N1888" s="201">
        <v>415.3475529888272</v>
      </c>
      <c r="O1888" s="201">
        <v>41.094000000000001</v>
      </c>
      <c r="P1888" s="361">
        <v>41.094000000000001</v>
      </c>
      <c r="Q1888" s="361">
        <v>415.3475529888272</v>
      </c>
      <c r="R1888" s="361">
        <v>278.72327382404745</v>
      </c>
      <c r="S1888" s="361">
        <v>298.92873148600557</v>
      </c>
      <c r="T1888" s="361">
        <v>298.97848998600557</v>
      </c>
      <c r="U1888" s="361"/>
      <c r="V1888" s="170">
        <v>230.45010161960573</v>
      </c>
    </row>
    <row r="1889" spans="1:22" x14ac:dyDescent="0.25">
      <c r="A1889">
        <v>0</v>
      </c>
      <c r="B1889" s="366" t="s">
        <v>2423</v>
      </c>
      <c r="C1889" s="366" t="s">
        <v>2708</v>
      </c>
      <c r="D1889" s="366" t="s">
        <v>2194</v>
      </c>
      <c r="E1889" s="365">
        <v>2989</v>
      </c>
      <c r="F1889" s="366" t="s">
        <v>2704</v>
      </c>
      <c r="G1889" s="368"/>
      <c r="H1889" s="368" t="s">
        <v>2632</v>
      </c>
      <c r="I1889" s="367">
        <v>40</v>
      </c>
      <c r="J1889" s="361"/>
      <c r="K1889" s="362"/>
      <c r="L1889" s="361">
        <v>0.32364399999999999</v>
      </c>
      <c r="M1889" s="201">
        <v>278.88509582404743</v>
      </c>
      <c r="N1889" s="201">
        <v>415.3475529888272</v>
      </c>
      <c r="O1889" s="201">
        <v>41.094000000000001</v>
      </c>
      <c r="P1889" s="361">
        <v>41.094000000000001</v>
      </c>
      <c r="Q1889" s="361">
        <v>415.3475529888272</v>
      </c>
      <c r="R1889" s="361">
        <v>279.04691782404745</v>
      </c>
      <c r="S1889" s="361">
        <v>299.1403119860056</v>
      </c>
      <c r="T1889" s="361">
        <v>299.30213398600557</v>
      </c>
      <c r="U1889" s="361"/>
      <c r="V1889" s="170">
        <v>230.66168211960576</v>
      </c>
    </row>
    <row r="1890" spans="1:22" x14ac:dyDescent="0.25">
      <c r="A1890">
        <v>0</v>
      </c>
      <c r="B1890" s="366"/>
      <c r="C1890" s="366"/>
      <c r="D1890" s="366"/>
      <c r="E1890" s="365"/>
      <c r="F1890" s="366" t="s">
        <v>619</v>
      </c>
      <c r="G1890" s="368"/>
      <c r="H1890" s="368"/>
      <c r="I1890" s="367"/>
      <c r="J1890" s="361"/>
      <c r="K1890" s="362"/>
      <c r="L1890" s="361">
        <v>0</v>
      </c>
      <c r="M1890" s="201">
        <v>279.04691782404745</v>
      </c>
      <c r="N1890" s="201">
        <v>415.3475529888272</v>
      </c>
      <c r="O1890" s="201">
        <v>41.094000000000001</v>
      </c>
      <c r="P1890" s="361">
        <v>41.094000000000001</v>
      </c>
      <c r="Q1890" s="361">
        <v>415.3475529888272</v>
      </c>
      <c r="R1890" s="361">
        <v>279.04691782404745</v>
      </c>
      <c r="S1890" s="361">
        <v>299.30213398600557</v>
      </c>
      <c r="T1890" s="361">
        <v>299.30213398600557</v>
      </c>
      <c r="U1890" s="361"/>
      <c r="V1890" s="170">
        <v>230.82350411960573</v>
      </c>
    </row>
    <row r="1891" spans="1:22" x14ac:dyDescent="0.25">
      <c r="A1891">
        <v>0</v>
      </c>
      <c r="B1891" s="366"/>
      <c r="C1891" s="366"/>
      <c r="D1891" s="366"/>
      <c r="E1891" s="365"/>
      <c r="F1891" s="366"/>
      <c r="G1891" s="368"/>
      <c r="H1891" s="368"/>
      <c r="I1891" s="367"/>
      <c r="J1891" s="361"/>
      <c r="K1891" s="362"/>
      <c r="L1891" s="361">
        <v>0</v>
      </c>
      <c r="M1891" s="201">
        <v>279.04691782404745</v>
      </c>
      <c r="N1891" s="201">
        <v>415.3475529888272</v>
      </c>
      <c r="O1891" s="201">
        <v>41.094000000000001</v>
      </c>
      <c r="P1891" s="361">
        <v>41.094000000000001</v>
      </c>
      <c r="Q1891" s="361">
        <v>415.3475529888272</v>
      </c>
      <c r="R1891" s="361">
        <v>279.04691782404745</v>
      </c>
      <c r="S1891" s="361">
        <v>299.30213398600557</v>
      </c>
      <c r="T1891" s="361">
        <v>299.30213398600557</v>
      </c>
      <c r="U1891" s="361"/>
      <c r="V1891" s="170">
        <v>230.82350411960573</v>
      </c>
    </row>
    <row r="1892" spans="1:22" x14ac:dyDescent="0.25">
      <c r="A1892">
        <v>0</v>
      </c>
      <c r="B1892" s="366"/>
      <c r="C1892" s="366"/>
      <c r="D1892" s="366"/>
      <c r="E1892" s="365"/>
      <c r="F1892" s="366" t="s">
        <v>619</v>
      </c>
      <c r="G1892" s="368"/>
      <c r="H1892" s="368" t="s">
        <v>1962</v>
      </c>
      <c r="I1892" s="367"/>
      <c r="J1892" s="361"/>
      <c r="K1892" s="362"/>
      <c r="L1892" s="361">
        <v>9.9516999999999994E-2</v>
      </c>
      <c r="M1892" s="201">
        <v>279.09667632404745</v>
      </c>
      <c r="N1892" s="201">
        <v>415.3475529888272</v>
      </c>
      <c r="O1892" s="201">
        <v>41.094000000000001</v>
      </c>
      <c r="P1892" s="361">
        <v>41.094000000000001</v>
      </c>
      <c r="Q1892" s="361">
        <v>415.3475529888272</v>
      </c>
      <c r="R1892" s="361">
        <v>279.14643482404745</v>
      </c>
      <c r="S1892" s="361">
        <v>299.35189248600557</v>
      </c>
      <c r="T1892" s="361">
        <v>299.40165098600556</v>
      </c>
      <c r="U1892" s="361"/>
      <c r="V1892" s="170">
        <v>230.87326261960573</v>
      </c>
    </row>
    <row r="1893" spans="1:22" x14ac:dyDescent="0.25">
      <c r="A1893">
        <v>0</v>
      </c>
      <c r="B1893" s="366" t="s">
        <v>2423</v>
      </c>
      <c r="C1893" s="366" t="s">
        <v>2708</v>
      </c>
      <c r="D1893" s="366" t="s">
        <v>2192</v>
      </c>
      <c r="E1893" s="365">
        <v>2994</v>
      </c>
      <c r="F1893" s="366" t="s">
        <v>2703</v>
      </c>
      <c r="G1893" s="368"/>
      <c r="H1893" s="368" t="s">
        <v>2632</v>
      </c>
      <c r="I1893" s="367">
        <v>40</v>
      </c>
      <c r="J1893" s="361"/>
      <c r="K1893" s="362"/>
      <c r="L1893" s="361">
        <v>0.32364399999999999</v>
      </c>
      <c r="M1893" s="201">
        <v>279.30825682404748</v>
      </c>
      <c r="N1893" s="201">
        <v>415.3475529888272</v>
      </c>
      <c r="O1893" s="201">
        <v>41.094000000000001</v>
      </c>
      <c r="P1893" s="361">
        <v>41.094000000000001</v>
      </c>
      <c r="Q1893" s="361">
        <v>415.3475529888272</v>
      </c>
      <c r="R1893" s="361">
        <v>279.47007882404745</v>
      </c>
      <c r="S1893" s="361">
        <v>299.56347298600559</v>
      </c>
      <c r="T1893" s="361">
        <v>299.72529498600557</v>
      </c>
      <c r="U1893" s="361"/>
      <c r="V1893" s="170">
        <v>231.08484311960575</v>
      </c>
    </row>
    <row r="1894" spans="1:22" x14ac:dyDescent="0.25">
      <c r="A1894">
        <v>0</v>
      </c>
      <c r="B1894" s="366" t="s">
        <v>2423</v>
      </c>
      <c r="C1894" s="366" t="s">
        <v>2708</v>
      </c>
      <c r="D1894" s="366" t="s">
        <v>2174</v>
      </c>
      <c r="E1894" s="365">
        <v>2996</v>
      </c>
      <c r="F1894" s="366" t="s">
        <v>2702</v>
      </c>
      <c r="G1894" s="368"/>
      <c r="H1894" s="368" t="s">
        <v>2172</v>
      </c>
      <c r="I1894" s="367"/>
      <c r="J1894" s="361"/>
      <c r="K1894" s="362"/>
      <c r="L1894" s="361">
        <v>0</v>
      </c>
      <c r="M1894" s="201">
        <v>279.47007882404745</v>
      </c>
      <c r="N1894" s="201">
        <v>415.3475529888272</v>
      </c>
      <c r="O1894" s="201">
        <v>41.094000000000001</v>
      </c>
      <c r="P1894" s="361">
        <v>41.094000000000001</v>
      </c>
      <c r="Q1894" s="361">
        <v>415.3475529888272</v>
      </c>
      <c r="R1894" s="361">
        <v>279.47007882404745</v>
      </c>
      <c r="S1894" s="361">
        <v>299.72529498600557</v>
      </c>
      <c r="T1894" s="361">
        <v>299.72529498600557</v>
      </c>
      <c r="U1894" s="361"/>
      <c r="V1894" s="170">
        <v>231.24666511960572</v>
      </c>
    </row>
    <row r="1895" spans="1:22" x14ac:dyDescent="0.25">
      <c r="A1895">
        <v>0</v>
      </c>
      <c r="B1895" s="366"/>
      <c r="C1895" s="366"/>
      <c r="D1895" s="366"/>
      <c r="E1895" s="365"/>
      <c r="F1895" s="366"/>
      <c r="G1895" s="368"/>
      <c r="H1895" s="368"/>
      <c r="I1895" s="367"/>
      <c r="J1895" s="361"/>
      <c r="K1895" s="362"/>
      <c r="L1895" s="361">
        <v>0</v>
      </c>
      <c r="M1895" s="201">
        <v>279.47007882404745</v>
      </c>
      <c r="N1895" s="201">
        <v>415.3475529888272</v>
      </c>
      <c r="O1895" s="201">
        <v>41.094000000000001</v>
      </c>
      <c r="P1895" s="361">
        <v>41.094000000000001</v>
      </c>
      <c r="Q1895" s="361">
        <v>415.3475529888272</v>
      </c>
      <c r="R1895" s="361">
        <v>279.47007882404745</v>
      </c>
      <c r="S1895" s="361">
        <v>299.72529498600557</v>
      </c>
      <c r="T1895" s="361">
        <v>299.72529498600557</v>
      </c>
      <c r="U1895" s="361"/>
      <c r="V1895" s="170">
        <v>231.24666511960572</v>
      </c>
    </row>
    <row r="1896" spans="1:22" x14ac:dyDescent="0.25">
      <c r="A1896">
        <v>0</v>
      </c>
      <c r="B1896" s="366"/>
      <c r="C1896" s="366"/>
      <c r="D1896" s="366"/>
      <c r="E1896" s="365"/>
      <c r="F1896" s="366" t="s">
        <v>619</v>
      </c>
      <c r="G1896" s="368"/>
      <c r="H1896" s="368" t="s">
        <v>2636</v>
      </c>
      <c r="I1896" s="367"/>
      <c r="J1896" s="361"/>
      <c r="K1896" s="362"/>
      <c r="L1896" s="361">
        <v>0.15525</v>
      </c>
      <c r="M1896" s="201">
        <v>279.54770382404746</v>
      </c>
      <c r="N1896" s="201">
        <v>415.3475529888272</v>
      </c>
      <c r="O1896" s="201">
        <v>41.094000000000001</v>
      </c>
      <c r="P1896" s="361">
        <v>41.094000000000001</v>
      </c>
      <c r="Q1896" s="361">
        <v>415.3475529888272</v>
      </c>
      <c r="R1896" s="361">
        <v>279.62532882404747</v>
      </c>
      <c r="S1896" s="361">
        <v>299.80291998600558</v>
      </c>
      <c r="T1896" s="361">
        <v>299.88054498600559</v>
      </c>
      <c r="U1896" s="361"/>
      <c r="V1896" s="170">
        <v>231.32429011960573</v>
      </c>
    </row>
    <row r="1897" spans="1:22" x14ac:dyDescent="0.25">
      <c r="A1897">
        <v>0</v>
      </c>
      <c r="B1897" s="366" t="s">
        <v>2423</v>
      </c>
      <c r="C1897" s="366" t="s">
        <v>2708</v>
      </c>
      <c r="D1897" s="366" t="s">
        <v>2187</v>
      </c>
      <c r="E1897" s="365">
        <v>3001</v>
      </c>
      <c r="F1897" s="366" t="s">
        <v>2701</v>
      </c>
      <c r="G1897" s="368" t="s">
        <v>2185</v>
      </c>
      <c r="H1897" s="368" t="s">
        <v>2184</v>
      </c>
      <c r="I1897" s="367">
        <v>40</v>
      </c>
      <c r="J1897" s="361"/>
      <c r="K1897" s="362"/>
      <c r="L1897" s="361">
        <v>0.5</v>
      </c>
      <c r="M1897" s="201">
        <v>279.87532882404747</v>
      </c>
      <c r="N1897" s="201">
        <v>415.3475529888272</v>
      </c>
      <c r="O1897" s="201">
        <v>41.094000000000001</v>
      </c>
      <c r="P1897" s="361">
        <v>41.094000000000001</v>
      </c>
      <c r="Q1897" s="361">
        <v>415.3475529888272</v>
      </c>
      <c r="R1897" s="361">
        <v>280.12532882404747</v>
      </c>
      <c r="S1897" s="361">
        <v>300.13054498600559</v>
      </c>
      <c r="T1897" s="361">
        <v>300.38054498600559</v>
      </c>
      <c r="U1897" s="361"/>
      <c r="V1897" s="170">
        <v>231.65191511960575</v>
      </c>
    </row>
    <row r="1898" spans="1:22" x14ac:dyDescent="0.25">
      <c r="A1898">
        <v>0</v>
      </c>
      <c r="B1898" s="366"/>
      <c r="C1898" s="366"/>
      <c r="D1898" s="366"/>
      <c r="E1898" s="365"/>
      <c r="F1898" s="366" t="s">
        <v>619</v>
      </c>
      <c r="G1898" s="368"/>
      <c r="H1898" s="368" t="s">
        <v>2636</v>
      </c>
      <c r="I1898" s="367"/>
      <c r="J1898" s="361"/>
      <c r="K1898" s="362"/>
      <c r="L1898" s="361">
        <v>0.15525</v>
      </c>
      <c r="M1898" s="201">
        <v>280.20295382404748</v>
      </c>
      <c r="N1898" s="201">
        <v>415.3475529888272</v>
      </c>
      <c r="O1898" s="201">
        <v>41.094000000000001</v>
      </c>
      <c r="P1898" s="361">
        <v>41.094000000000001</v>
      </c>
      <c r="Q1898" s="361">
        <v>415.3475529888272</v>
      </c>
      <c r="R1898" s="361">
        <v>280.2805788240475</v>
      </c>
      <c r="S1898" s="361">
        <v>300.4581699860056</v>
      </c>
      <c r="T1898" s="361">
        <v>300.53579498600561</v>
      </c>
      <c r="U1898" s="361"/>
      <c r="V1898" s="170">
        <v>231.97954011960576</v>
      </c>
    </row>
    <row r="1899" spans="1:22" x14ac:dyDescent="0.25">
      <c r="A1899">
        <v>0</v>
      </c>
      <c r="B1899" s="366" t="s">
        <v>2423</v>
      </c>
      <c r="C1899" s="366" t="s">
        <v>2708</v>
      </c>
      <c r="D1899" s="366" t="s">
        <v>2190</v>
      </c>
      <c r="E1899" s="365">
        <v>3005</v>
      </c>
      <c r="F1899" s="366" t="s">
        <v>2700</v>
      </c>
      <c r="G1899" s="368"/>
      <c r="H1899" s="368" t="s">
        <v>2632</v>
      </c>
      <c r="I1899" s="367">
        <v>40</v>
      </c>
      <c r="J1899" s="361"/>
      <c r="K1899" s="362"/>
      <c r="L1899" s="361">
        <v>0.32364399999999999</v>
      </c>
      <c r="M1899" s="201">
        <v>280.44240082404747</v>
      </c>
      <c r="N1899" s="201">
        <v>415.3475529888272</v>
      </c>
      <c r="O1899" s="201">
        <v>41.094000000000001</v>
      </c>
      <c r="P1899" s="361">
        <v>41.094000000000001</v>
      </c>
      <c r="Q1899" s="361">
        <v>415.3475529888272</v>
      </c>
      <c r="R1899" s="361">
        <v>280.6042228240475</v>
      </c>
      <c r="S1899" s="361">
        <v>300.69761698600564</v>
      </c>
      <c r="T1899" s="361">
        <v>300.85943898600561</v>
      </c>
      <c r="U1899" s="361"/>
      <c r="V1899" s="170">
        <v>232.2189871196058</v>
      </c>
    </row>
    <row r="1900" spans="1:22" x14ac:dyDescent="0.25">
      <c r="A1900">
        <v>0</v>
      </c>
      <c r="B1900" s="366"/>
      <c r="C1900" s="366"/>
      <c r="D1900" s="366"/>
      <c r="E1900" s="365"/>
      <c r="F1900" s="366" t="s">
        <v>619</v>
      </c>
      <c r="G1900" s="368"/>
      <c r="H1900" s="368"/>
      <c r="I1900" s="367"/>
      <c r="J1900" s="361"/>
      <c r="K1900" s="362"/>
      <c r="L1900" s="361">
        <v>0</v>
      </c>
      <c r="M1900" s="201">
        <v>280.6042228240475</v>
      </c>
      <c r="N1900" s="201">
        <v>415.3475529888272</v>
      </c>
      <c r="O1900" s="201">
        <v>41.094000000000001</v>
      </c>
      <c r="P1900" s="361">
        <v>41.094000000000001</v>
      </c>
      <c r="Q1900" s="361">
        <v>415.3475529888272</v>
      </c>
      <c r="R1900" s="361">
        <v>280.6042228240475</v>
      </c>
      <c r="S1900" s="361">
        <v>300.85943898600561</v>
      </c>
      <c r="T1900" s="361">
        <v>300.85943898600561</v>
      </c>
      <c r="U1900" s="361"/>
      <c r="V1900" s="170">
        <v>232.38080911960577</v>
      </c>
    </row>
    <row r="1901" spans="1:22" x14ac:dyDescent="0.25">
      <c r="A1901">
        <v>0</v>
      </c>
      <c r="B1901" s="366"/>
      <c r="C1901" s="366"/>
      <c r="D1901" s="366"/>
      <c r="E1901" s="365"/>
      <c r="F1901" s="366"/>
      <c r="G1901" s="368"/>
      <c r="H1901" s="368"/>
      <c r="I1901" s="367"/>
      <c r="J1901" s="361"/>
      <c r="K1901" s="362"/>
      <c r="L1901" s="361">
        <v>0</v>
      </c>
      <c r="M1901" s="201">
        <v>280.6042228240475</v>
      </c>
      <c r="N1901" s="201">
        <v>415.3475529888272</v>
      </c>
      <c r="O1901" s="201">
        <v>41.094000000000001</v>
      </c>
      <c r="P1901" s="361">
        <v>41.094000000000001</v>
      </c>
      <c r="Q1901" s="361">
        <v>415.3475529888272</v>
      </c>
      <c r="R1901" s="361">
        <v>280.6042228240475</v>
      </c>
      <c r="S1901" s="361">
        <v>300.85943898600561</v>
      </c>
      <c r="T1901" s="361">
        <v>300.85943898600561</v>
      </c>
      <c r="U1901" s="361"/>
      <c r="V1901" s="170">
        <v>232.38080911960577</v>
      </c>
    </row>
    <row r="1902" spans="1:22" x14ac:dyDescent="0.25">
      <c r="A1902">
        <v>0</v>
      </c>
      <c r="B1902" s="366"/>
      <c r="C1902" s="366"/>
      <c r="D1902" s="366"/>
      <c r="E1902" s="365"/>
      <c r="F1902" s="366" t="s">
        <v>619</v>
      </c>
      <c r="G1902" s="368"/>
      <c r="H1902" s="368"/>
      <c r="I1902" s="367"/>
      <c r="J1902" s="361"/>
      <c r="K1902" s="362"/>
      <c r="L1902" s="361">
        <v>9.9516999999999994E-2</v>
      </c>
      <c r="M1902" s="201">
        <v>280.65398132404749</v>
      </c>
      <c r="N1902" s="201">
        <v>415.3475529888272</v>
      </c>
      <c r="O1902" s="201">
        <v>41.094000000000001</v>
      </c>
      <c r="P1902" s="361">
        <v>41.094000000000001</v>
      </c>
      <c r="Q1902" s="361">
        <v>415.3475529888272</v>
      </c>
      <c r="R1902" s="361">
        <v>280.70373982404749</v>
      </c>
      <c r="S1902" s="361">
        <v>300.90919748600561</v>
      </c>
      <c r="T1902" s="361">
        <v>300.95895598600561</v>
      </c>
      <c r="U1902" s="361"/>
      <c r="V1902" s="170">
        <v>232.43056761960577</v>
      </c>
    </row>
    <row r="1903" spans="1:22" x14ac:dyDescent="0.25">
      <c r="A1903">
        <v>0</v>
      </c>
      <c r="B1903" s="366" t="s">
        <v>2423</v>
      </c>
      <c r="C1903" s="366" t="s">
        <v>2708</v>
      </c>
      <c r="D1903" s="366" t="s">
        <v>2183</v>
      </c>
      <c r="E1903" s="365">
        <v>3009</v>
      </c>
      <c r="F1903" s="366" t="s">
        <v>2699</v>
      </c>
      <c r="G1903" s="368"/>
      <c r="H1903" s="368" t="s">
        <v>2632</v>
      </c>
      <c r="I1903" s="367">
        <v>40</v>
      </c>
      <c r="J1903" s="361"/>
      <c r="K1903" s="362"/>
      <c r="L1903" s="361">
        <v>0.32364399999999999</v>
      </c>
      <c r="M1903" s="201">
        <v>280.86556182404752</v>
      </c>
      <c r="N1903" s="201">
        <v>415.3475529888272</v>
      </c>
      <c r="O1903" s="201">
        <v>41.094000000000001</v>
      </c>
      <c r="P1903" s="361">
        <v>41.094000000000001</v>
      </c>
      <c r="Q1903" s="361">
        <v>415.3475529888272</v>
      </c>
      <c r="R1903" s="361">
        <v>281.02738382404749</v>
      </c>
      <c r="S1903" s="361">
        <v>301.12077798600563</v>
      </c>
      <c r="T1903" s="361">
        <v>301.28259998600561</v>
      </c>
      <c r="U1903" s="361"/>
      <c r="V1903" s="170">
        <v>232.64214811960579</v>
      </c>
    </row>
    <row r="1904" spans="1:22" x14ac:dyDescent="0.25">
      <c r="A1904">
        <v>0</v>
      </c>
      <c r="B1904" s="366"/>
      <c r="C1904" s="366"/>
      <c r="D1904" s="366"/>
      <c r="E1904" s="365"/>
      <c r="F1904" s="366" t="s">
        <v>619</v>
      </c>
      <c r="G1904" s="368"/>
      <c r="H1904" s="368"/>
      <c r="I1904" s="367"/>
      <c r="J1904" s="361"/>
      <c r="K1904" s="362"/>
      <c r="L1904" s="361">
        <v>0</v>
      </c>
      <c r="M1904" s="201">
        <v>281.02738382404749</v>
      </c>
      <c r="N1904" s="201">
        <v>415.3475529888272</v>
      </c>
      <c r="O1904" s="201">
        <v>41.094000000000001</v>
      </c>
      <c r="P1904" s="361">
        <v>41.094000000000001</v>
      </c>
      <c r="Q1904" s="361">
        <v>415.3475529888272</v>
      </c>
      <c r="R1904" s="361">
        <v>281.02738382404749</v>
      </c>
      <c r="S1904" s="361">
        <v>301.28259998600561</v>
      </c>
      <c r="T1904" s="361">
        <v>301.28259998600561</v>
      </c>
      <c r="U1904" s="361"/>
      <c r="V1904" s="170">
        <v>232.80397011960576</v>
      </c>
    </row>
    <row r="1905" spans="1:22" x14ac:dyDescent="0.25">
      <c r="A1905">
        <v>0</v>
      </c>
      <c r="B1905" s="366"/>
      <c r="C1905" s="366"/>
      <c r="D1905" s="366"/>
      <c r="E1905" s="365"/>
      <c r="F1905" s="366"/>
      <c r="G1905" s="368"/>
      <c r="H1905" s="368"/>
      <c r="I1905" s="367"/>
      <c r="J1905" s="361"/>
      <c r="K1905" s="362"/>
      <c r="L1905" s="361">
        <v>0</v>
      </c>
      <c r="M1905" s="201">
        <v>281.02738382404749</v>
      </c>
      <c r="N1905" s="201">
        <v>415.3475529888272</v>
      </c>
      <c r="O1905" s="201">
        <v>41.094000000000001</v>
      </c>
      <c r="P1905" s="361">
        <v>41.094000000000001</v>
      </c>
      <c r="Q1905" s="361">
        <v>415.3475529888272</v>
      </c>
      <c r="R1905" s="361">
        <v>281.02738382404749</v>
      </c>
      <c r="S1905" s="361">
        <v>301.28259998600561</v>
      </c>
      <c r="T1905" s="361">
        <v>301.28259998600561</v>
      </c>
      <c r="U1905" s="361"/>
      <c r="V1905" s="170">
        <v>232.80397011960576</v>
      </c>
    </row>
    <row r="1906" spans="1:22" x14ac:dyDescent="0.25">
      <c r="A1906">
        <v>0</v>
      </c>
      <c r="B1906" s="366"/>
      <c r="C1906" s="366"/>
      <c r="D1906" s="366"/>
      <c r="E1906" s="365"/>
      <c r="F1906" s="366" t="s">
        <v>619</v>
      </c>
      <c r="G1906" s="368"/>
      <c r="H1906" s="368"/>
      <c r="I1906" s="367"/>
      <c r="J1906" s="361"/>
      <c r="K1906" s="362"/>
      <c r="L1906" s="361">
        <v>9.9516999999999994E-2</v>
      </c>
      <c r="M1906" s="201">
        <v>281.07714232404749</v>
      </c>
      <c r="N1906" s="201">
        <v>415.3475529888272</v>
      </c>
      <c r="O1906" s="201">
        <v>41.094000000000001</v>
      </c>
      <c r="P1906" s="361">
        <v>41.094000000000001</v>
      </c>
      <c r="Q1906" s="361">
        <v>415.3475529888272</v>
      </c>
      <c r="R1906" s="361">
        <v>281.12690082404748</v>
      </c>
      <c r="S1906" s="361">
        <v>301.3323584860056</v>
      </c>
      <c r="T1906" s="361">
        <v>301.3821169860056</v>
      </c>
      <c r="U1906" s="361"/>
      <c r="V1906" s="170">
        <v>232.85372861960576</v>
      </c>
    </row>
    <row r="1907" spans="1:22" x14ac:dyDescent="0.25">
      <c r="A1907">
        <v>0</v>
      </c>
      <c r="B1907" s="366" t="s">
        <v>2423</v>
      </c>
      <c r="C1907" s="366" t="s">
        <v>2708</v>
      </c>
      <c r="D1907" s="366" t="s">
        <v>2181</v>
      </c>
      <c r="E1907" s="365">
        <v>3013</v>
      </c>
      <c r="F1907" s="366" t="s">
        <v>2698</v>
      </c>
      <c r="G1907" s="368"/>
      <c r="H1907" s="368" t="s">
        <v>2632</v>
      </c>
      <c r="I1907" s="367">
        <v>40</v>
      </c>
      <c r="J1907" s="361"/>
      <c r="K1907" s="362"/>
      <c r="L1907" s="361">
        <v>0.32364399999999999</v>
      </c>
      <c r="M1907" s="201">
        <v>281.28872282404745</v>
      </c>
      <c r="N1907" s="201">
        <v>415.3475529888272</v>
      </c>
      <c r="O1907" s="201">
        <v>41.094000000000001</v>
      </c>
      <c r="P1907" s="361">
        <v>41.094000000000001</v>
      </c>
      <c r="Q1907" s="361">
        <v>415.3475529888272</v>
      </c>
      <c r="R1907" s="361">
        <v>281.45054482404748</v>
      </c>
      <c r="S1907" s="361">
        <v>301.54393898600563</v>
      </c>
      <c r="T1907" s="361">
        <v>301.7057609860056</v>
      </c>
      <c r="U1907" s="361"/>
      <c r="V1907" s="170">
        <v>233.06530911960579</v>
      </c>
    </row>
    <row r="1908" spans="1:22" x14ac:dyDescent="0.25">
      <c r="A1908">
        <v>0</v>
      </c>
      <c r="B1908" s="366" t="s">
        <v>2423</v>
      </c>
      <c r="C1908" s="366" t="s">
        <v>2708</v>
      </c>
      <c r="D1908" s="366" t="s">
        <v>2174</v>
      </c>
      <c r="E1908" s="365">
        <v>3015</v>
      </c>
      <c r="F1908" s="366" t="s">
        <v>2697</v>
      </c>
      <c r="G1908" s="368"/>
      <c r="H1908" s="368" t="s">
        <v>2172</v>
      </c>
      <c r="I1908" s="367"/>
      <c r="J1908" s="361"/>
      <c r="K1908" s="362"/>
      <c r="L1908" s="361">
        <v>0</v>
      </c>
      <c r="M1908" s="201">
        <v>281.45054482404748</v>
      </c>
      <c r="N1908" s="201">
        <v>415.3475529888272</v>
      </c>
      <c r="O1908" s="201">
        <v>41.094000000000001</v>
      </c>
      <c r="P1908" s="361">
        <v>41.094000000000001</v>
      </c>
      <c r="Q1908" s="361">
        <v>415.3475529888272</v>
      </c>
      <c r="R1908" s="361">
        <v>281.45054482404748</v>
      </c>
      <c r="S1908" s="361">
        <v>301.7057609860056</v>
      </c>
      <c r="T1908" s="361">
        <v>301.7057609860056</v>
      </c>
      <c r="U1908" s="361"/>
      <c r="V1908" s="170">
        <v>233.22713111960576</v>
      </c>
    </row>
    <row r="1909" spans="1:22" x14ac:dyDescent="0.25">
      <c r="A1909">
        <v>0</v>
      </c>
      <c r="B1909" s="366"/>
      <c r="C1909" s="366"/>
      <c r="D1909" s="366"/>
      <c r="E1909" s="365"/>
      <c r="F1909" s="366"/>
      <c r="G1909" s="368"/>
      <c r="H1909" s="368"/>
      <c r="I1909" s="367"/>
      <c r="J1909" s="361"/>
      <c r="K1909" s="362"/>
      <c r="L1909" s="361">
        <v>0</v>
      </c>
      <c r="M1909" s="201">
        <v>281.45054482404748</v>
      </c>
      <c r="N1909" s="201">
        <v>415.3475529888272</v>
      </c>
      <c r="O1909" s="201">
        <v>41.094000000000001</v>
      </c>
      <c r="P1909" s="361">
        <v>41.094000000000001</v>
      </c>
      <c r="Q1909" s="361">
        <v>415.3475529888272</v>
      </c>
      <c r="R1909" s="361">
        <v>281.45054482404748</v>
      </c>
      <c r="S1909" s="361">
        <v>301.7057609860056</v>
      </c>
      <c r="T1909" s="361">
        <v>301.7057609860056</v>
      </c>
      <c r="U1909" s="361"/>
      <c r="V1909" s="170">
        <v>233.22713111960576</v>
      </c>
    </row>
    <row r="1910" spans="1:22" x14ac:dyDescent="0.25">
      <c r="A1910">
        <v>0</v>
      </c>
      <c r="B1910" s="366"/>
      <c r="C1910" s="366"/>
      <c r="D1910" s="366"/>
      <c r="E1910" s="365"/>
      <c r="F1910" s="366" t="s">
        <v>619</v>
      </c>
      <c r="G1910" s="368"/>
      <c r="H1910" s="368" t="s">
        <v>2198</v>
      </c>
      <c r="I1910" s="367"/>
      <c r="J1910" s="361"/>
      <c r="K1910" s="362"/>
      <c r="L1910" s="361">
        <v>0.16770400000000002</v>
      </c>
      <c r="M1910" s="201">
        <v>281.53439682404746</v>
      </c>
      <c r="N1910" s="201">
        <v>415.3475529888272</v>
      </c>
      <c r="O1910" s="201">
        <v>41.094000000000001</v>
      </c>
      <c r="P1910" s="361">
        <v>41.094000000000001</v>
      </c>
      <c r="Q1910" s="361">
        <v>415.3475529888272</v>
      </c>
      <c r="R1910" s="361">
        <v>281.6182488240475</v>
      </c>
      <c r="S1910" s="361">
        <v>301.78961298600564</v>
      </c>
      <c r="T1910" s="361">
        <v>301.87346498600562</v>
      </c>
      <c r="U1910" s="361"/>
      <c r="V1910" s="170">
        <v>233.31098311960579</v>
      </c>
    </row>
    <row r="1911" spans="1:22" x14ac:dyDescent="0.25">
      <c r="A1911">
        <v>0</v>
      </c>
      <c r="B1911" s="366" t="s">
        <v>2423</v>
      </c>
      <c r="C1911" s="366" t="s">
        <v>2708</v>
      </c>
      <c r="D1911" s="366" t="s">
        <v>1981</v>
      </c>
      <c r="E1911" s="365">
        <v>3019</v>
      </c>
      <c r="F1911" s="361" t="s">
        <v>2696</v>
      </c>
      <c r="G1911" s="364"/>
      <c r="H1911" s="364" t="s">
        <v>1978</v>
      </c>
      <c r="I1911" s="363">
        <v>40</v>
      </c>
      <c r="J1911" s="361"/>
      <c r="K1911" s="362"/>
      <c r="L1911" s="361">
        <v>5.7403999999999997E-2</v>
      </c>
      <c r="M1911" s="201">
        <v>281.64695082404751</v>
      </c>
      <c r="N1911" s="201">
        <v>415.3475529888272</v>
      </c>
      <c r="O1911" s="201">
        <v>41.094000000000001</v>
      </c>
      <c r="P1911" s="361">
        <v>41.094000000000001</v>
      </c>
      <c r="Q1911" s="361">
        <v>415.3475529888272</v>
      </c>
      <c r="R1911" s="361">
        <v>281.67565282404752</v>
      </c>
      <c r="S1911" s="361">
        <v>301.90216698600562</v>
      </c>
      <c r="T1911" s="361">
        <v>301.93086898600563</v>
      </c>
      <c r="U1911" s="361"/>
      <c r="V1911" s="170">
        <v>233.42353711960578</v>
      </c>
    </row>
    <row r="1912" spans="1:22" x14ac:dyDescent="0.25">
      <c r="A1912">
        <v>0</v>
      </c>
      <c r="B1912" s="278"/>
      <c r="C1912" s="278"/>
      <c r="D1912" s="280"/>
      <c r="E1912" s="279"/>
      <c r="F1912" s="280" t="s">
        <v>619</v>
      </c>
      <c r="G1912" s="277"/>
      <c r="H1912" s="277" t="s">
        <v>1962</v>
      </c>
      <c r="I1912" s="276">
        <v>40</v>
      </c>
      <c r="J1912" s="274"/>
      <c r="K1912" s="275"/>
      <c r="L1912" s="274">
        <v>0.103502</v>
      </c>
      <c r="M1912" s="201">
        <v>281.72740382404754</v>
      </c>
      <c r="N1912" s="201">
        <v>415.3475529888272</v>
      </c>
      <c r="O1912" s="201">
        <v>41.094000000000001</v>
      </c>
      <c r="P1912" s="273">
        <v>41.094000000000001</v>
      </c>
      <c r="Q1912" s="273">
        <v>415.3475529888272</v>
      </c>
      <c r="R1912" s="273">
        <v>281.77915482404751</v>
      </c>
      <c r="S1912" s="273">
        <v>301.9826199860056</v>
      </c>
      <c r="T1912" s="273">
        <v>302.03437098600563</v>
      </c>
      <c r="U1912" s="273"/>
      <c r="V1912" s="170">
        <v>233.50399011960576</v>
      </c>
    </row>
    <row r="1913" spans="1:22" x14ac:dyDescent="0.25">
      <c r="A1913">
        <v>0</v>
      </c>
      <c r="B1913" s="278" t="s">
        <v>2423</v>
      </c>
      <c r="C1913" s="278" t="s">
        <v>2695</v>
      </c>
      <c r="D1913" s="280" t="s">
        <v>111</v>
      </c>
      <c r="E1913" s="279">
        <v>3020</v>
      </c>
      <c r="F1913" s="278" t="s">
        <v>1281</v>
      </c>
      <c r="G1913" s="277" t="s">
        <v>2169</v>
      </c>
      <c r="H1913" s="277" t="s">
        <v>1951</v>
      </c>
      <c r="I1913" s="276"/>
      <c r="J1913" s="273"/>
      <c r="K1913" s="275"/>
      <c r="L1913" s="274">
        <v>0</v>
      </c>
      <c r="M1913" s="201">
        <v>281.77915482404751</v>
      </c>
      <c r="N1913" s="201">
        <v>415.3475529888272</v>
      </c>
      <c r="O1913" s="201">
        <v>41.094000000000001</v>
      </c>
      <c r="P1913" s="273">
        <v>41.094000000000001</v>
      </c>
      <c r="Q1913" s="273">
        <v>415.3475529888272</v>
      </c>
      <c r="R1913" s="273">
        <v>281.77915482404751</v>
      </c>
      <c r="S1913" s="273">
        <v>302.03437098600563</v>
      </c>
      <c r="T1913" s="273">
        <v>302.03437098600563</v>
      </c>
      <c r="U1913" s="273"/>
      <c r="V1913" s="170">
        <v>233.55574111960578</v>
      </c>
    </row>
    <row r="1914" spans="1:22" x14ac:dyDescent="0.25">
      <c r="A1914">
        <v>0</v>
      </c>
      <c r="B1914" s="278"/>
      <c r="C1914" s="278"/>
      <c r="D1914" s="280"/>
      <c r="E1914" s="279"/>
      <c r="F1914" s="283" t="s">
        <v>619</v>
      </c>
      <c r="G1914" s="277"/>
      <c r="H1914" s="277" t="s">
        <v>1969</v>
      </c>
      <c r="I1914" s="282"/>
      <c r="J1914" s="281"/>
      <c r="K1914" s="275"/>
      <c r="L1914" s="274">
        <v>0.14528199999999999</v>
      </c>
      <c r="M1914" s="201">
        <v>281.85179582404749</v>
      </c>
      <c r="N1914" s="201">
        <v>415.3475529888272</v>
      </c>
      <c r="O1914" s="201">
        <v>41.094000000000001</v>
      </c>
      <c r="P1914" s="273">
        <v>41.094000000000001</v>
      </c>
      <c r="Q1914" s="273">
        <v>415.3475529888272</v>
      </c>
      <c r="R1914" s="273">
        <v>281.92443682404752</v>
      </c>
      <c r="S1914" s="273">
        <v>302.10701198600566</v>
      </c>
      <c r="T1914" s="273">
        <v>302.17965298600564</v>
      </c>
      <c r="U1914" s="273"/>
      <c r="V1914" s="170">
        <v>233.62838211960582</v>
      </c>
    </row>
    <row r="1915" spans="1:22" x14ac:dyDescent="0.25">
      <c r="A1915">
        <v>0</v>
      </c>
      <c r="B1915" s="278" t="s">
        <v>2423</v>
      </c>
      <c r="C1915" s="278" t="s">
        <v>2695</v>
      </c>
      <c r="D1915" s="280" t="s">
        <v>2087</v>
      </c>
      <c r="E1915" s="279">
        <v>3022</v>
      </c>
      <c r="F1915" s="278" t="s">
        <v>2694</v>
      </c>
      <c r="G1915" s="277"/>
      <c r="H1915" s="277" t="s">
        <v>2085</v>
      </c>
      <c r="I1915" s="276"/>
      <c r="J1915" s="273"/>
      <c r="K1915" s="275"/>
      <c r="L1915" s="274">
        <v>0</v>
      </c>
      <c r="M1915" s="201">
        <v>281.92443682404752</v>
      </c>
      <c r="N1915" s="201">
        <v>415.3475529888272</v>
      </c>
      <c r="O1915" s="201">
        <v>41.094000000000001</v>
      </c>
      <c r="P1915" s="273">
        <v>41.094000000000001</v>
      </c>
      <c r="Q1915" s="273">
        <v>415.3475529888272</v>
      </c>
      <c r="R1915" s="273">
        <v>281.92443682404752</v>
      </c>
      <c r="S1915" s="273">
        <v>302.17965298600564</v>
      </c>
      <c r="T1915" s="273">
        <v>302.17965298600564</v>
      </c>
      <c r="U1915" s="273"/>
      <c r="V1915" s="170">
        <v>233.70102311960579</v>
      </c>
    </row>
    <row r="1916" spans="1:22" x14ac:dyDescent="0.25">
      <c r="A1916">
        <v>0</v>
      </c>
      <c r="B1916" s="278"/>
      <c r="C1916" s="278"/>
      <c r="D1916" s="280"/>
      <c r="E1916" s="279"/>
      <c r="F1916" s="283" t="s">
        <v>619</v>
      </c>
      <c r="G1916" s="277"/>
      <c r="H1916" s="277" t="s">
        <v>1969</v>
      </c>
      <c r="I1916" s="282"/>
      <c r="J1916" s="281"/>
      <c r="K1916" s="275"/>
      <c r="L1916" s="274">
        <v>0</v>
      </c>
      <c r="M1916" s="201">
        <v>281.92443682404752</v>
      </c>
      <c r="N1916" s="201">
        <v>415.3475529888272</v>
      </c>
      <c r="O1916" s="201">
        <v>41.094000000000001</v>
      </c>
      <c r="P1916" s="273">
        <v>41.094000000000001</v>
      </c>
      <c r="Q1916" s="273">
        <v>415.3475529888272</v>
      </c>
      <c r="R1916" s="273">
        <v>281.92443682404752</v>
      </c>
      <c r="S1916" s="273">
        <v>302.17965298600564</v>
      </c>
      <c r="T1916" s="273">
        <v>302.17965298600564</v>
      </c>
      <c r="U1916" s="273"/>
      <c r="V1916" s="170">
        <v>233.70102311960579</v>
      </c>
    </row>
    <row r="1917" spans="1:22" x14ac:dyDescent="0.25">
      <c r="A1917">
        <v>0</v>
      </c>
      <c r="B1917" s="278" t="s">
        <v>2423</v>
      </c>
      <c r="C1917" s="278" t="s">
        <v>2695</v>
      </c>
      <c r="D1917" s="280" t="s">
        <v>1990</v>
      </c>
      <c r="E1917" s="279">
        <v>3022</v>
      </c>
      <c r="F1917" s="278" t="s">
        <v>2693</v>
      </c>
      <c r="G1917" s="277" t="s">
        <v>1988</v>
      </c>
      <c r="H1917" s="277" t="s">
        <v>1987</v>
      </c>
      <c r="I1917" s="276"/>
      <c r="J1917" s="273"/>
      <c r="K1917" s="275"/>
      <c r="L1917" s="274">
        <v>0</v>
      </c>
      <c r="M1917" s="201">
        <v>281.92443682404752</v>
      </c>
      <c r="N1917" s="201">
        <v>415.3475529888272</v>
      </c>
      <c r="O1917" s="201">
        <v>41.094000000000001</v>
      </c>
      <c r="P1917" s="273">
        <v>41.094000000000001</v>
      </c>
      <c r="Q1917" s="273">
        <v>415.3475529888272</v>
      </c>
      <c r="R1917" s="273">
        <v>281.92443682404752</v>
      </c>
      <c r="S1917" s="273">
        <v>302.17965298600564</v>
      </c>
      <c r="T1917" s="273">
        <v>302.17965298600564</v>
      </c>
      <c r="U1917" s="273"/>
      <c r="V1917" s="170">
        <v>233.70102311960579</v>
      </c>
    </row>
    <row r="1918" spans="1:22" x14ac:dyDescent="0.25">
      <c r="A1918">
        <v>0</v>
      </c>
      <c r="B1918" s="278"/>
      <c r="C1918" s="278"/>
      <c r="D1918" s="280"/>
      <c r="E1918" s="279"/>
      <c r="F1918" s="278" t="s">
        <v>619</v>
      </c>
      <c r="G1918" s="277"/>
      <c r="H1918" s="277" t="s">
        <v>1962</v>
      </c>
      <c r="I1918" s="276">
        <v>40</v>
      </c>
      <c r="J1918" s="273"/>
      <c r="K1918" s="275"/>
      <c r="L1918" s="274">
        <v>0.13121600000000003</v>
      </c>
      <c r="M1918" s="201">
        <v>281.99004482404752</v>
      </c>
      <c r="N1918" s="201">
        <v>415.3475529888272</v>
      </c>
      <c r="O1918" s="201">
        <v>41.094000000000001</v>
      </c>
      <c r="P1918" s="273">
        <v>41.094000000000001</v>
      </c>
      <c r="Q1918" s="273">
        <v>415.3475529888272</v>
      </c>
      <c r="R1918" s="273">
        <v>282.05565282404751</v>
      </c>
      <c r="S1918" s="273">
        <v>302.24526098600563</v>
      </c>
      <c r="T1918" s="273">
        <v>302.31086898600563</v>
      </c>
      <c r="U1918" s="273"/>
      <c r="V1918" s="170">
        <v>233.76663111960579</v>
      </c>
    </row>
    <row r="1919" spans="1:22" x14ac:dyDescent="0.25">
      <c r="A1919">
        <v>0</v>
      </c>
      <c r="B1919" s="366" t="s">
        <v>2423</v>
      </c>
      <c r="C1919" s="366" t="s">
        <v>2692</v>
      </c>
      <c r="D1919" s="366" t="s">
        <v>1981</v>
      </c>
      <c r="E1919" s="365">
        <v>3023</v>
      </c>
      <c r="F1919" s="361" t="s">
        <v>2691</v>
      </c>
      <c r="G1919" s="364"/>
      <c r="H1919" s="364" t="s">
        <v>1978</v>
      </c>
      <c r="I1919" s="363">
        <v>40</v>
      </c>
      <c r="J1919" s="361"/>
      <c r="K1919" s="362"/>
      <c r="L1919" s="369">
        <v>5.7403999999999997E-2</v>
      </c>
      <c r="M1919" s="201">
        <v>282.08435482404752</v>
      </c>
      <c r="N1919" s="201">
        <v>415.3475529888272</v>
      </c>
      <c r="O1919" s="201">
        <v>41.094000000000001</v>
      </c>
      <c r="P1919" s="361">
        <v>41.094000000000001</v>
      </c>
      <c r="Q1919" s="361">
        <v>415.3475529888272</v>
      </c>
      <c r="R1919" s="361">
        <v>282.11305682404753</v>
      </c>
      <c r="S1919" s="361">
        <v>302.33957098600564</v>
      </c>
      <c r="T1919" s="361">
        <v>302.36827298600565</v>
      </c>
      <c r="U1919" s="361"/>
      <c r="V1919" s="170">
        <v>233.8609411196058</v>
      </c>
    </row>
    <row r="1920" spans="1:22" x14ac:dyDescent="0.25">
      <c r="A1920">
        <v>0</v>
      </c>
      <c r="B1920" s="366"/>
      <c r="C1920" s="366"/>
      <c r="D1920" s="366"/>
      <c r="E1920" s="365"/>
      <c r="F1920" s="366" t="s">
        <v>619</v>
      </c>
      <c r="G1920" s="368"/>
      <c r="H1920" s="368" t="s">
        <v>2198</v>
      </c>
      <c r="I1920" s="363"/>
      <c r="J1920" s="361"/>
      <c r="K1920" s="362"/>
      <c r="L1920" s="369">
        <v>0.16770400000000002</v>
      </c>
      <c r="M1920" s="201">
        <v>282.19690882404757</v>
      </c>
      <c r="N1920" s="201">
        <v>415.3475529888272</v>
      </c>
      <c r="O1920" s="201">
        <v>41.094000000000001</v>
      </c>
      <c r="P1920" s="361">
        <v>41.094000000000001</v>
      </c>
      <c r="Q1920" s="361">
        <v>415.3475529888272</v>
      </c>
      <c r="R1920" s="361">
        <v>282.28076082404755</v>
      </c>
      <c r="S1920" s="361">
        <v>302.45212498600569</v>
      </c>
      <c r="T1920" s="361">
        <v>302.53597698600566</v>
      </c>
      <c r="U1920" s="361"/>
      <c r="V1920" s="170">
        <v>233.97349511960584</v>
      </c>
    </row>
    <row r="1921" spans="1:22" x14ac:dyDescent="0.25">
      <c r="A1921">
        <v>0</v>
      </c>
      <c r="B1921" s="366" t="s">
        <v>2423</v>
      </c>
      <c r="C1921" s="366" t="s">
        <v>2692</v>
      </c>
      <c r="D1921" s="366" t="s">
        <v>2197</v>
      </c>
      <c r="E1921" s="365">
        <v>3025</v>
      </c>
      <c r="F1921" s="366" t="s">
        <v>2690</v>
      </c>
      <c r="G1921" s="368"/>
      <c r="H1921" s="368" t="s">
        <v>2632</v>
      </c>
      <c r="I1921" s="367">
        <v>40</v>
      </c>
      <c r="J1921" s="361">
        <v>0.32364399999999999</v>
      </c>
      <c r="K1921" s="362"/>
      <c r="L1921" s="361">
        <v>0.32364399999999999</v>
      </c>
      <c r="M1921" s="201">
        <v>282.44258282404758</v>
      </c>
      <c r="N1921" s="201">
        <v>415.3475529888272</v>
      </c>
      <c r="O1921" s="201">
        <v>41.094000000000001</v>
      </c>
      <c r="P1921" s="361">
        <v>41.094000000000001</v>
      </c>
      <c r="Q1921" s="361">
        <v>415.3475529888272</v>
      </c>
      <c r="R1921" s="361">
        <v>282.60440482404755</v>
      </c>
      <c r="S1921" s="361">
        <v>302.69779898600569</v>
      </c>
      <c r="T1921" s="361">
        <v>302.85962098600567</v>
      </c>
      <c r="U1921" s="361"/>
      <c r="V1921" s="170">
        <v>234.21916911960585</v>
      </c>
    </row>
    <row r="1922" spans="1:22" x14ac:dyDescent="0.25">
      <c r="A1922">
        <v>0</v>
      </c>
      <c r="B1922" s="366" t="s">
        <v>2423</v>
      </c>
      <c r="C1922" s="366" t="s">
        <v>2692</v>
      </c>
      <c r="D1922" s="366" t="s">
        <v>2174</v>
      </c>
      <c r="E1922" s="365">
        <v>3027</v>
      </c>
      <c r="F1922" s="366" t="s">
        <v>2689</v>
      </c>
      <c r="G1922" s="368"/>
      <c r="H1922" s="368" t="s">
        <v>2172</v>
      </c>
      <c r="I1922" s="367"/>
      <c r="J1922" s="361"/>
      <c r="K1922" s="362"/>
      <c r="L1922" s="361">
        <v>0</v>
      </c>
      <c r="M1922" s="201">
        <v>282.60440482404755</v>
      </c>
      <c r="N1922" s="201">
        <v>415.3475529888272</v>
      </c>
      <c r="O1922" s="201">
        <v>41.094000000000001</v>
      </c>
      <c r="P1922" s="361">
        <v>41.094000000000001</v>
      </c>
      <c r="Q1922" s="361">
        <v>415.3475529888272</v>
      </c>
      <c r="R1922" s="361">
        <v>282.60440482404755</v>
      </c>
      <c r="S1922" s="361">
        <v>302.85962098600567</v>
      </c>
      <c r="T1922" s="361">
        <v>302.85962098600567</v>
      </c>
      <c r="U1922" s="361"/>
      <c r="V1922" s="170">
        <v>234.38099111960582</v>
      </c>
    </row>
    <row r="1923" spans="1:22" x14ac:dyDescent="0.25">
      <c r="A1923">
        <v>0</v>
      </c>
      <c r="B1923" s="366"/>
      <c r="C1923" s="366"/>
      <c r="D1923" s="366"/>
      <c r="E1923" s="365"/>
      <c r="F1923" s="366"/>
      <c r="G1923" s="368"/>
      <c r="H1923" s="368"/>
      <c r="I1923" s="367"/>
      <c r="J1923" s="361"/>
      <c r="K1923" s="362"/>
      <c r="L1923" s="361">
        <v>0</v>
      </c>
      <c r="M1923" s="201">
        <v>282.60440482404755</v>
      </c>
      <c r="N1923" s="201">
        <v>415.3475529888272</v>
      </c>
      <c r="O1923" s="201">
        <v>41.094000000000001</v>
      </c>
      <c r="P1923" s="361">
        <v>41.094000000000001</v>
      </c>
      <c r="Q1923" s="361">
        <v>415.3475529888272</v>
      </c>
      <c r="R1923" s="361">
        <v>282.60440482404755</v>
      </c>
      <c r="S1923" s="361">
        <v>302.85962098600567</v>
      </c>
      <c r="T1923" s="361">
        <v>302.85962098600567</v>
      </c>
      <c r="U1923" s="361"/>
      <c r="V1923" s="170">
        <v>234.38099111960582</v>
      </c>
    </row>
    <row r="1924" spans="1:22" x14ac:dyDescent="0.25">
      <c r="A1924">
        <v>0</v>
      </c>
      <c r="B1924" s="366"/>
      <c r="C1924" s="366"/>
      <c r="D1924" s="366"/>
      <c r="E1924" s="365"/>
      <c r="F1924" s="366" t="s">
        <v>619</v>
      </c>
      <c r="G1924" s="368"/>
      <c r="H1924" s="368" t="s">
        <v>1962</v>
      </c>
      <c r="I1924" s="367"/>
      <c r="J1924" s="361"/>
      <c r="K1924" s="362"/>
      <c r="L1924" s="361">
        <v>9.9516999999999994E-2</v>
      </c>
      <c r="M1924" s="201">
        <v>282.65416332404754</v>
      </c>
      <c r="N1924" s="201">
        <v>415.3475529888272</v>
      </c>
      <c r="O1924" s="201">
        <v>41.094000000000001</v>
      </c>
      <c r="P1924" s="361">
        <v>41.094000000000001</v>
      </c>
      <c r="Q1924" s="361">
        <v>415.3475529888272</v>
      </c>
      <c r="R1924" s="361">
        <v>282.70392182404754</v>
      </c>
      <c r="S1924" s="361">
        <v>302.90937948600566</v>
      </c>
      <c r="T1924" s="361">
        <v>302.95913798600566</v>
      </c>
      <c r="U1924" s="361"/>
      <c r="V1924" s="170">
        <v>234.43074961960582</v>
      </c>
    </row>
    <row r="1925" spans="1:22" x14ac:dyDescent="0.25">
      <c r="A1925">
        <v>0</v>
      </c>
      <c r="B1925" s="366" t="s">
        <v>2423</v>
      </c>
      <c r="C1925" s="366" t="s">
        <v>2692</v>
      </c>
      <c r="D1925" s="366" t="s">
        <v>2194</v>
      </c>
      <c r="E1925" s="365">
        <v>3029</v>
      </c>
      <c r="F1925" s="366" t="s">
        <v>2688</v>
      </c>
      <c r="G1925" s="368"/>
      <c r="H1925" s="368" t="s">
        <v>2632</v>
      </c>
      <c r="I1925" s="367">
        <v>40</v>
      </c>
      <c r="J1925" s="361"/>
      <c r="K1925" s="362"/>
      <c r="L1925" s="361">
        <v>0.32364399999999999</v>
      </c>
      <c r="M1925" s="201">
        <v>282.86574382404751</v>
      </c>
      <c r="N1925" s="201">
        <v>415.3475529888272</v>
      </c>
      <c r="O1925" s="201">
        <v>41.094000000000001</v>
      </c>
      <c r="P1925" s="361">
        <v>41.094000000000001</v>
      </c>
      <c r="Q1925" s="361">
        <v>415.3475529888272</v>
      </c>
      <c r="R1925" s="361">
        <v>283.02756582404754</v>
      </c>
      <c r="S1925" s="361">
        <v>303.12095998600569</v>
      </c>
      <c r="T1925" s="361">
        <v>303.28278198600566</v>
      </c>
      <c r="U1925" s="361"/>
      <c r="V1925" s="170">
        <v>234.64233011960584</v>
      </c>
    </row>
    <row r="1926" spans="1:22" x14ac:dyDescent="0.25">
      <c r="A1926">
        <v>0</v>
      </c>
      <c r="B1926" s="366"/>
      <c r="C1926" s="366"/>
      <c r="D1926" s="366"/>
      <c r="E1926" s="365"/>
      <c r="F1926" s="366" t="s">
        <v>619</v>
      </c>
      <c r="G1926" s="368"/>
      <c r="H1926" s="368"/>
      <c r="I1926" s="367"/>
      <c r="J1926" s="361"/>
      <c r="K1926" s="362"/>
      <c r="L1926" s="361">
        <v>0</v>
      </c>
      <c r="M1926" s="201">
        <v>283.02756582404754</v>
      </c>
      <c r="N1926" s="201">
        <v>415.3475529888272</v>
      </c>
      <c r="O1926" s="201">
        <v>41.094000000000001</v>
      </c>
      <c r="P1926" s="361">
        <v>41.094000000000001</v>
      </c>
      <c r="Q1926" s="361">
        <v>415.3475529888272</v>
      </c>
      <c r="R1926" s="361">
        <v>283.02756582404754</v>
      </c>
      <c r="S1926" s="361">
        <v>303.28278198600566</v>
      </c>
      <c r="T1926" s="361">
        <v>303.28278198600566</v>
      </c>
      <c r="U1926" s="361"/>
      <c r="V1926" s="170">
        <v>234.80415211960582</v>
      </c>
    </row>
    <row r="1927" spans="1:22" x14ac:dyDescent="0.25">
      <c r="A1927">
        <v>0</v>
      </c>
      <c r="B1927" s="366"/>
      <c r="C1927" s="366"/>
      <c r="D1927" s="366"/>
      <c r="E1927" s="365"/>
      <c r="F1927" s="366"/>
      <c r="G1927" s="368"/>
      <c r="H1927" s="368"/>
      <c r="I1927" s="367"/>
      <c r="J1927" s="361"/>
      <c r="K1927" s="362"/>
      <c r="L1927" s="361">
        <v>0</v>
      </c>
      <c r="M1927" s="201">
        <v>283.02756582404754</v>
      </c>
      <c r="N1927" s="201">
        <v>415.3475529888272</v>
      </c>
      <c r="O1927" s="201">
        <v>41.094000000000001</v>
      </c>
      <c r="P1927" s="361">
        <v>41.094000000000001</v>
      </c>
      <c r="Q1927" s="361">
        <v>415.3475529888272</v>
      </c>
      <c r="R1927" s="361">
        <v>283.02756582404754</v>
      </c>
      <c r="S1927" s="361">
        <v>303.28278198600566</v>
      </c>
      <c r="T1927" s="361">
        <v>303.28278198600566</v>
      </c>
      <c r="U1927" s="361"/>
      <c r="V1927" s="170">
        <v>234.80415211960582</v>
      </c>
    </row>
    <row r="1928" spans="1:22" x14ac:dyDescent="0.25">
      <c r="A1928">
        <v>0</v>
      </c>
      <c r="B1928" s="366"/>
      <c r="C1928" s="366"/>
      <c r="D1928" s="366"/>
      <c r="E1928" s="365"/>
      <c r="F1928" s="366" t="s">
        <v>619</v>
      </c>
      <c r="G1928" s="368"/>
      <c r="H1928" s="368" t="s">
        <v>1962</v>
      </c>
      <c r="I1928" s="367"/>
      <c r="J1928" s="361"/>
      <c r="K1928" s="362"/>
      <c r="L1928" s="361">
        <v>9.9516999999999994E-2</v>
      </c>
      <c r="M1928" s="201">
        <v>283.07732432404754</v>
      </c>
      <c r="N1928" s="201">
        <v>415.3475529888272</v>
      </c>
      <c r="O1928" s="201">
        <v>41.094000000000001</v>
      </c>
      <c r="P1928" s="361">
        <v>41.094000000000001</v>
      </c>
      <c r="Q1928" s="361">
        <v>415.3475529888272</v>
      </c>
      <c r="R1928" s="361">
        <v>283.12708282404753</v>
      </c>
      <c r="S1928" s="361">
        <v>303.33254048600566</v>
      </c>
      <c r="T1928" s="361">
        <v>303.38229898600565</v>
      </c>
      <c r="U1928" s="361"/>
      <c r="V1928" s="170">
        <v>234.85391061960581</v>
      </c>
    </row>
    <row r="1929" spans="1:22" x14ac:dyDescent="0.25">
      <c r="A1929">
        <v>0</v>
      </c>
      <c r="B1929" s="366" t="s">
        <v>2423</v>
      </c>
      <c r="C1929" s="366" t="s">
        <v>2692</v>
      </c>
      <c r="D1929" s="366" t="s">
        <v>2192</v>
      </c>
      <c r="E1929" s="365">
        <v>3033</v>
      </c>
      <c r="F1929" s="366" t="s">
        <v>2687</v>
      </c>
      <c r="G1929" s="368"/>
      <c r="H1929" s="368" t="s">
        <v>2632</v>
      </c>
      <c r="I1929" s="367">
        <v>40</v>
      </c>
      <c r="J1929" s="361"/>
      <c r="K1929" s="362"/>
      <c r="L1929" s="361">
        <v>0.32364399999999999</v>
      </c>
      <c r="M1929" s="201">
        <v>283.28890482404756</v>
      </c>
      <c r="N1929" s="201">
        <v>415.3475529888272</v>
      </c>
      <c r="O1929" s="201">
        <v>41.094000000000001</v>
      </c>
      <c r="P1929" s="361">
        <v>41.094000000000001</v>
      </c>
      <c r="Q1929" s="361">
        <v>415.3475529888272</v>
      </c>
      <c r="R1929" s="361">
        <v>283.45072682404754</v>
      </c>
      <c r="S1929" s="361">
        <v>303.54412098600568</v>
      </c>
      <c r="T1929" s="361">
        <v>303.70594298600565</v>
      </c>
      <c r="U1929" s="361"/>
      <c r="V1929" s="170">
        <v>235.06549111960584</v>
      </c>
    </row>
    <row r="1930" spans="1:22" x14ac:dyDescent="0.25">
      <c r="A1930">
        <v>0</v>
      </c>
      <c r="B1930" s="366" t="s">
        <v>2423</v>
      </c>
      <c r="C1930" s="366" t="s">
        <v>2692</v>
      </c>
      <c r="D1930" s="366" t="s">
        <v>2174</v>
      </c>
      <c r="E1930" s="365">
        <v>3035</v>
      </c>
      <c r="F1930" s="366" t="s">
        <v>2686</v>
      </c>
      <c r="G1930" s="368"/>
      <c r="H1930" s="368" t="s">
        <v>2172</v>
      </c>
      <c r="I1930" s="367"/>
      <c r="J1930" s="361"/>
      <c r="K1930" s="362"/>
      <c r="L1930" s="361">
        <v>0</v>
      </c>
      <c r="M1930" s="201">
        <v>283.45072682404754</v>
      </c>
      <c r="N1930" s="201">
        <v>415.3475529888272</v>
      </c>
      <c r="O1930" s="201">
        <v>41.094000000000001</v>
      </c>
      <c r="P1930" s="361">
        <v>41.094000000000001</v>
      </c>
      <c r="Q1930" s="361">
        <v>415.3475529888272</v>
      </c>
      <c r="R1930" s="361">
        <v>283.45072682404754</v>
      </c>
      <c r="S1930" s="361">
        <v>303.70594298600565</v>
      </c>
      <c r="T1930" s="361">
        <v>303.70594298600565</v>
      </c>
      <c r="U1930" s="361"/>
      <c r="V1930" s="170">
        <v>235.22731311960581</v>
      </c>
    </row>
    <row r="1931" spans="1:22" x14ac:dyDescent="0.25">
      <c r="A1931">
        <v>0</v>
      </c>
      <c r="B1931" s="366"/>
      <c r="C1931" s="366"/>
      <c r="D1931" s="366"/>
      <c r="E1931" s="365"/>
      <c r="F1931" s="366"/>
      <c r="G1931" s="368"/>
      <c r="H1931" s="368"/>
      <c r="I1931" s="367"/>
      <c r="J1931" s="361"/>
      <c r="K1931" s="362"/>
      <c r="L1931" s="361">
        <v>0</v>
      </c>
      <c r="M1931" s="201">
        <v>283.45072682404754</v>
      </c>
      <c r="N1931" s="201">
        <v>415.3475529888272</v>
      </c>
      <c r="O1931" s="201">
        <v>41.094000000000001</v>
      </c>
      <c r="P1931" s="361">
        <v>41.094000000000001</v>
      </c>
      <c r="Q1931" s="361">
        <v>415.3475529888272</v>
      </c>
      <c r="R1931" s="361">
        <v>283.45072682404754</v>
      </c>
      <c r="S1931" s="361">
        <v>303.70594298600565</v>
      </c>
      <c r="T1931" s="361">
        <v>303.70594298600565</v>
      </c>
      <c r="U1931" s="361"/>
      <c r="V1931" s="170">
        <v>235.22731311960581</v>
      </c>
    </row>
    <row r="1932" spans="1:22" x14ac:dyDescent="0.25">
      <c r="A1932">
        <v>0</v>
      </c>
      <c r="B1932" s="366"/>
      <c r="C1932" s="366"/>
      <c r="D1932" s="366"/>
      <c r="E1932" s="365"/>
      <c r="F1932" s="366" t="s">
        <v>619</v>
      </c>
      <c r="G1932" s="368"/>
      <c r="H1932" s="368" t="s">
        <v>2636</v>
      </c>
      <c r="I1932" s="367"/>
      <c r="J1932" s="361"/>
      <c r="K1932" s="362"/>
      <c r="L1932" s="361">
        <v>0.15525</v>
      </c>
      <c r="M1932" s="201">
        <v>283.52835182404755</v>
      </c>
      <c r="N1932" s="201">
        <v>415.3475529888272</v>
      </c>
      <c r="O1932" s="201">
        <v>41.094000000000001</v>
      </c>
      <c r="P1932" s="361">
        <v>41.094000000000001</v>
      </c>
      <c r="Q1932" s="361">
        <v>415.3475529888272</v>
      </c>
      <c r="R1932" s="361">
        <v>283.60597682404756</v>
      </c>
      <c r="S1932" s="361">
        <v>303.78356798600566</v>
      </c>
      <c r="T1932" s="361">
        <v>303.86119298600568</v>
      </c>
      <c r="U1932" s="361"/>
      <c r="V1932" s="170">
        <v>235.30493811960582</v>
      </c>
    </row>
    <row r="1933" spans="1:22" x14ac:dyDescent="0.25">
      <c r="A1933">
        <v>0</v>
      </c>
      <c r="B1933" s="366" t="s">
        <v>2423</v>
      </c>
      <c r="C1933" s="366" t="s">
        <v>2692</v>
      </c>
      <c r="D1933" s="366" t="s">
        <v>2187</v>
      </c>
      <c r="E1933" s="365">
        <v>3041</v>
      </c>
      <c r="F1933" s="366" t="s">
        <v>2685</v>
      </c>
      <c r="G1933" s="368" t="s">
        <v>2185</v>
      </c>
      <c r="H1933" s="368" t="s">
        <v>2184</v>
      </c>
      <c r="I1933" s="367">
        <v>40</v>
      </c>
      <c r="J1933" s="361"/>
      <c r="K1933" s="362"/>
      <c r="L1933" s="361">
        <v>0.5</v>
      </c>
      <c r="M1933" s="201">
        <v>283.85597682404756</v>
      </c>
      <c r="N1933" s="201">
        <v>415.3475529888272</v>
      </c>
      <c r="O1933" s="201">
        <v>41.094000000000001</v>
      </c>
      <c r="P1933" s="361">
        <v>41.094000000000001</v>
      </c>
      <c r="Q1933" s="361">
        <v>415.3475529888272</v>
      </c>
      <c r="R1933" s="361">
        <v>284.10597682404756</v>
      </c>
      <c r="S1933" s="361">
        <v>304.11119298600568</v>
      </c>
      <c r="T1933" s="361">
        <v>304.36119298600568</v>
      </c>
      <c r="U1933" s="361"/>
      <c r="V1933" s="170">
        <v>235.63256311960583</v>
      </c>
    </row>
    <row r="1934" spans="1:22" x14ac:dyDescent="0.25">
      <c r="A1934">
        <v>0</v>
      </c>
      <c r="B1934" s="366"/>
      <c r="C1934" s="366"/>
      <c r="D1934" s="366"/>
      <c r="E1934" s="365"/>
      <c r="F1934" s="366" t="s">
        <v>619</v>
      </c>
      <c r="G1934" s="368"/>
      <c r="H1934" s="368" t="s">
        <v>2636</v>
      </c>
      <c r="I1934" s="367"/>
      <c r="J1934" s="361"/>
      <c r="K1934" s="362"/>
      <c r="L1934" s="361">
        <v>0.15525</v>
      </c>
      <c r="M1934" s="201">
        <v>284.18360182404757</v>
      </c>
      <c r="N1934" s="201">
        <v>415.3475529888272</v>
      </c>
      <c r="O1934" s="201">
        <v>41.094000000000001</v>
      </c>
      <c r="P1934" s="361">
        <v>41.094000000000001</v>
      </c>
      <c r="Q1934" s="361">
        <v>415.3475529888272</v>
      </c>
      <c r="R1934" s="361">
        <v>284.26122682404758</v>
      </c>
      <c r="S1934" s="361">
        <v>304.43881798600569</v>
      </c>
      <c r="T1934" s="361">
        <v>304.5164429860057</v>
      </c>
      <c r="U1934" s="361"/>
      <c r="V1934" s="170">
        <v>235.96018811960585</v>
      </c>
    </row>
    <row r="1935" spans="1:22" x14ac:dyDescent="0.25">
      <c r="A1935">
        <v>0</v>
      </c>
      <c r="B1935" s="366" t="s">
        <v>2423</v>
      </c>
      <c r="C1935" s="366" t="s">
        <v>2692</v>
      </c>
      <c r="D1935" s="366" t="s">
        <v>2190</v>
      </c>
      <c r="E1935" s="365">
        <v>3044</v>
      </c>
      <c r="F1935" s="366" t="s">
        <v>2684</v>
      </c>
      <c r="G1935" s="368"/>
      <c r="H1935" s="368" t="s">
        <v>2632</v>
      </c>
      <c r="I1935" s="367">
        <v>40</v>
      </c>
      <c r="J1935" s="361"/>
      <c r="K1935" s="362"/>
      <c r="L1935" s="361">
        <v>0.32364399999999999</v>
      </c>
      <c r="M1935" s="201">
        <v>284.42304882404756</v>
      </c>
      <c r="N1935" s="201">
        <v>415.3475529888272</v>
      </c>
      <c r="O1935" s="201">
        <v>41.094000000000001</v>
      </c>
      <c r="P1935" s="361">
        <v>41.094000000000001</v>
      </c>
      <c r="Q1935" s="361">
        <v>415.3475529888272</v>
      </c>
      <c r="R1935" s="361">
        <v>284.58487082404758</v>
      </c>
      <c r="S1935" s="361">
        <v>304.67826498600573</v>
      </c>
      <c r="T1935" s="361">
        <v>304.8400869860057</v>
      </c>
      <c r="U1935" s="361"/>
      <c r="V1935" s="170">
        <v>236.19963511960589</v>
      </c>
    </row>
    <row r="1936" spans="1:22" x14ac:dyDescent="0.25">
      <c r="A1936">
        <v>0</v>
      </c>
      <c r="B1936" s="366"/>
      <c r="C1936" s="366"/>
      <c r="D1936" s="366"/>
      <c r="E1936" s="365"/>
      <c r="F1936" s="366" t="s">
        <v>619</v>
      </c>
      <c r="G1936" s="368"/>
      <c r="H1936" s="368"/>
      <c r="I1936" s="367"/>
      <c r="J1936" s="361"/>
      <c r="K1936" s="362"/>
      <c r="L1936" s="361">
        <v>0</v>
      </c>
      <c r="M1936" s="201">
        <v>284.58487082404758</v>
      </c>
      <c r="N1936" s="201">
        <v>415.3475529888272</v>
      </c>
      <c r="O1936" s="201">
        <v>41.094000000000001</v>
      </c>
      <c r="P1936" s="361">
        <v>41.094000000000001</v>
      </c>
      <c r="Q1936" s="361">
        <v>415.3475529888272</v>
      </c>
      <c r="R1936" s="361">
        <v>284.58487082404758</v>
      </c>
      <c r="S1936" s="361">
        <v>304.8400869860057</v>
      </c>
      <c r="T1936" s="361">
        <v>304.8400869860057</v>
      </c>
      <c r="U1936" s="361"/>
      <c r="V1936" s="170">
        <v>236.36145711960586</v>
      </c>
    </row>
    <row r="1937" spans="1:22" x14ac:dyDescent="0.25">
      <c r="A1937">
        <v>0</v>
      </c>
      <c r="B1937" s="366"/>
      <c r="C1937" s="366"/>
      <c r="D1937" s="366"/>
      <c r="E1937" s="365"/>
      <c r="F1937" s="366"/>
      <c r="G1937" s="368"/>
      <c r="H1937" s="368"/>
      <c r="I1937" s="367"/>
      <c r="J1937" s="361"/>
      <c r="K1937" s="362"/>
      <c r="L1937" s="361">
        <v>0</v>
      </c>
      <c r="M1937" s="201">
        <v>284.58487082404758</v>
      </c>
      <c r="N1937" s="201">
        <v>415.3475529888272</v>
      </c>
      <c r="O1937" s="201">
        <v>41.094000000000001</v>
      </c>
      <c r="P1937" s="361">
        <v>41.094000000000001</v>
      </c>
      <c r="Q1937" s="361">
        <v>415.3475529888272</v>
      </c>
      <c r="R1937" s="361">
        <v>284.58487082404758</v>
      </c>
      <c r="S1937" s="361">
        <v>304.8400869860057</v>
      </c>
      <c r="T1937" s="361">
        <v>304.8400869860057</v>
      </c>
      <c r="U1937" s="361"/>
      <c r="V1937" s="170">
        <v>236.36145711960586</v>
      </c>
    </row>
    <row r="1938" spans="1:22" x14ac:dyDescent="0.25">
      <c r="A1938">
        <v>0</v>
      </c>
      <c r="B1938" s="366"/>
      <c r="C1938" s="366"/>
      <c r="D1938" s="366"/>
      <c r="E1938" s="365"/>
      <c r="F1938" s="366" t="s">
        <v>619</v>
      </c>
      <c r="G1938" s="368"/>
      <c r="H1938" s="368"/>
      <c r="I1938" s="367"/>
      <c r="J1938" s="361"/>
      <c r="K1938" s="362"/>
      <c r="L1938" s="361">
        <v>9.9516999999999994E-2</v>
      </c>
      <c r="M1938" s="201">
        <v>284.63462932404758</v>
      </c>
      <c r="N1938" s="201">
        <v>415.3475529888272</v>
      </c>
      <c r="O1938" s="201">
        <v>41.094000000000001</v>
      </c>
      <c r="P1938" s="361">
        <v>41.094000000000001</v>
      </c>
      <c r="Q1938" s="361">
        <v>415.3475529888272</v>
      </c>
      <c r="R1938" s="361">
        <v>284.68438782404758</v>
      </c>
      <c r="S1938" s="361">
        <v>304.8898454860057</v>
      </c>
      <c r="T1938" s="361">
        <v>304.93960398600569</v>
      </c>
      <c r="U1938" s="361"/>
      <c r="V1938" s="170">
        <v>236.41121561960585</v>
      </c>
    </row>
    <row r="1939" spans="1:22" x14ac:dyDescent="0.25">
      <c r="A1939">
        <v>0</v>
      </c>
      <c r="B1939" s="366" t="s">
        <v>2423</v>
      </c>
      <c r="C1939" s="366" t="s">
        <v>2692</v>
      </c>
      <c r="D1939" s="366" t="s">
        <v>2183</v>
      </c>
      <c r="E1939" s="365">
        <v>3049</v>
      </c>
      <c r="F1939" s="366" t="s">
        <v>2683</v>
      </c>
      <c r="G1939" s="368"/>
      <c r="H1939" s="368" t="s">
        <v>2632</v>
      </c>
      <c r="I1939" s="367">
        <v>40</v>
      </c>
      <c r="J1939" s="361"/>
      <c r="K1939" s="362"/>
      <c r="L1939" s="361">
        <v>0.32364399999999999</v>
      </c>
      <c r="M1939" s="201">
        <v>284.84620982404761</v>
      </c>
      <c r="N1939" s="201">
        <v>415.3475529888272</v>
      </c>
      <c r="O1939" s="201">
        <v>41.094000000000001</v>
      </c>
      <c r="P1939" s="361">
        <v>41.094000000000001</v>
      </c>
      <c r="Q1939" s="361">
        <v>415.3475529888272</v>
      </c>
      <c r="R1939" s="361">
        <v>285.00803182404758</v>
      </c>
      <c r="S1939" s="361">
        <v>305.10142598600572</v>
      </c>
      <c r="T1939" s="361">
        <v>305.26324798600569</v>
      </c>
      <c r="U1939" s="361"/>
      <c r="V1939" s="170">
        <v>236.62279611960588</v>
      </c>
    </row>
    <row r="1940" spans="1:22" x14ac:dyDescent="0.25">
      <c r="A1940">
        <v>0</v>
      </c>
      <c r="B1940" s="366"/>
      <c r="C1940" s="366"/>
      <c r="D1940" s="366"/>
      <c r="E1940" s="365"/>
      <c r="F1940" s="366" t="s">
        <v>619</v>
      </c>
      <c r="G1940" s="368"/>
      <c r="H1940" s="368"/>
      <c r="I1940" s="367"/>
      <c r="J1940" s="361"/>
      <c r="K1940" s="362"/>
      <c r="L1940" s="361">
        <v>0</v>
      </c>
      <c r="M1940" s="201">
        <v>285.00803182404758</v>
      </c>
      <c r="N1940" s="201">
        <v>415.3475529888272</v>
      </c>
      <c r="O1940" s="201">
        <v>41.094000000000001</v>
      </c>
      <c r="P1940" s="361">
        <v>41.094000000000001</v>
      </c>
      <c r="Q1940" s="361">
        <v>415.3475529888272</v>
      </c>
      <c r="R1940" s="361">
        <v>285.00803182404758</v>
      </c>
      <c r="S1940" s="361">
        <v>305.26324798600569</v>
      </c>
      <c r="T1940" s="361">
        <v>305.26324798600569</v>
      </c>
      <c r="U1940" s="361"/>
      <c r="V1940" s="170">
        <v>236.78461811960585</v>
      </c>
    </row>
    <row r="1941" spans="1:22" x14ac:dyDescent="0.25">
      <c r="A1941">
        <v>0</v>
      </c>
      <c r="B1941" s="366"/>
      <c r="C1941" s="366"/>
      <c r="D1941" s="366"/>
      <c r="E1941" s="365"/>
      <c r="F1941" s="366"/>
      <c r="G1941" s="368"/>
      <c r="H1941" s="368"/>
      <c r="I1941" s="367"/>
      <c r="J1941" s="361"/>
      <c r="K1941" s="362"/>
      <c r="L1941" s="361">
        <v>0</v>
      </c>
      <c r="M1941" s="201">
        <v>285.00803182404758</v>
      </c>
      <c r="N1941" s="201">
        <v>415.3475529888272</v>
      </c>
      <c r="O1941" s="201">
        <v>41.094000000000001</v>
      </c>
      <c r="P1941" s="361">
        <v>41.094000000000001</v>
      </c>
      <c r="Q1941" s="361">
        <v>415.3475529888272</v>
      </c>
      <c r="R1941" s="361">
        <v>285.00803182404758</v>
      </c>
      <c r="S1941" s="361">
        <v>305.26324798600569</v>
      </c>
      <c r="T1941" s="361">
        <v>305.26324798600569</v>
      </c>
      <c r="U1941" s="361"/>
      <c r="V1941" s="170">
        <v>236.78461811960585</v>
      </c>
    </row>
    <row r="1942" spans="1:22" x14ac:dyDescent="0.25">
      <c r="A1942">
        <v>0</v>
      </c>
      <c r="B1942" s="366"/>
      <c r="C1942" s="366"/>
      <c r="D1942" s="366"/>
      <c r="E1942" s="365"/>
      <c r="F1942" s="366" t="s">
        <v>619</v>
      </c>
      <c r="G1942" s="368"/>
      <c r="H1942" s="368"/>
      <c r="I1942" s="367"/>
      <c r="J1942" s="361"/>
      <c r="K1942" s="362"/>
      <c r="L1942" s="361">
        <v>9.9516999999999994E-2</v>
      </c>
      <c r="M1942" s="201">
        <v>285.05779032404757</v>
      </c>
      <c r="N1942" s="201">
        <v>415.3475529888272</v>
      </c>
      <c r="O1942" s="201">
        <v>41.094000000000001</v>
      </c>
      <c r="P1942" s="361">
        <v>41.094000000000001</v>
      </c>
      <c r="Q1942" s="361">
        <v>415.3475529888272</v>
      </c>
      <c r="R1942" s="361">
        <v>285.10754882404757</v>
      </c>
      <c r="S1942" s="361">
        <v>305.31300648600569</v>
      </c>
      <c r="T1942" s="361">
        <v>305.36276498600569</v>
      </c>
      <c r="U1942" s="361"/>
      <c r="V1942" s="170">
        <v>236.83437661960585</v>
      </c>
    </row>
    <row r="1943" spans="1:22" x14ac:dyDescent="0.25">
      <c r="A1943">
        <v>0</v>
      </c>
      <c r="B1943" s="366" t="s">
        <v>2423</v>
      </c>
      <c r="C1943" s="366" t="s">
        <v>2692</v>
      </c>
      <c r="D1943" s="366" t="s">
        <v>2181</v>
      </c>
      <c r="E1943" s="365">
        <v>3053</v>
      </c>
      <c r="F1943" s="366" t="s">
        <v>2682</v>
      </c>
      <c r="G1943" s="368"/>
      <c r="H1943" s="368" t="s">
        <v>2632</v>
      </c>
      <c r="I1943" s="367">
        <v>40</v>
      </c>
      <c r="J1943" s="361"/>
      <c r="K1943" s="362"/>
      <c r="L1943" s="361">
        <v>0.32364399999999999</v>
      </c>
      <c r="M1943" s="201">
        <v>285.26937082404754</v>
      </c>
      <c r="N1943" s="201">
        <v>415.3475529888272</v>
      </c>
      <c r="O1943" s="201">
        <v>41.094000000000001</v>
      </c>
      <c r="P1943" s="361">
        <v>41.094000000000001</v>
      </c>
      <c r="Q1943" s="361">
        <v>415.3475529888272</v>
      </c>
      <c r="R1943" s="361">
        <v>285.43119282404757</v>
      </c>
      <c r="S1943" s="361">
        <v>305.52458698600572</v>
      </c>
      <c r="T1943" s="361">
        <v>305.68640898600569</v>
      </c>
      <c r="U1943" s="361"/>
      <c r="V1943" s="170">
        <v>237.04595711960587</v>
      </c>
    </row>
    <row r="1944" spans="1:22" x14ac:dyDescent="0.25">
      <c r="A1944">
        <v>0</v>
      </c>
      <c r="B1944" s="366" t="s">
        <v>2423</v>
      </c>
      <c r="C1944" s="366" t="s">
        <v>2692</v>
      </c>
      <c r="D1944" s="366" t="s">
        <v>2174</v>
      </c>
      <c r="E1944" s="365">
        <v>3055</v>
      </c>
      <c r="F1944" s="366" t="s">
        <v>2681</v>
      </c>
      <c r="G1944" s="368"/>
      <c r="H1944" s="368" t="s">
        <v>2172</v>
      </c>
      <c r="I1944" s="367"/>
      <c r="J1944" s="361"/>
      <c r="K1944" s="362"/>
      <c r="L1944" s="361">
        <v>0</v>
      </c>
      <c r="M1944" s="201">
        <v>285.43119282404757</v>
      </c>
      <c r="N1944" s="201">
        <v>415.3475529888272</v>
      </c>
      <c r="O1944" s="201">
        <v>41.094000000000001</v>
      </c>
      <c r="P1944" s="361">
        <v>41.094000000000001</v>
      </c>
      <c r="Q1944" s="361">
        <v>415.3475529888272</v>
      </c>
      <c r="R1944" s="361">
        <v>285.43119282404757</v>
      </c>
      <c r="S1944" s="361">
        <v>305.68640898600569</v>
      </c>
      <c r="T1944" s="361">
        <v>305.68640898600569</v>
      </c>
      <c r="U1944" s="361"/>
      <c r="V1944" s="170">
        <v>237.20777911960585</v>
      </c>
    </row>
    <row r="1945" spans="1:22" x14ac:dyDescent="0.25">
      <c r="A1945">
        <v>0</v>
      </c>
      <c r="B1945" s="366"/>
      <c r="C1945" s="366"/>
      <c r="D1945" s="366"/>
      <c r="E1945" s="365"/>
      <c r="F1945" s="366"/>
      <c r="G1945" s="368"/>
      <c r="H1945" s="368"/>
      <c r="I1945" s="367"/>
      <c r="J1945" s="361"/>
      <c r="K1945" s="362"/>
      <c r="L1945" s="361">
        <v>0</v>
      </c>
      <c r="M1945" s="201">
        <v>285.43119282404757</v>
      </c>
      <c r="N1945" s="201">
        <v>415.3475529888272</v>
      </c>
      <c r="O1945" s="201">
        <v>41.094000000000001</v>
      </c>
      <c r="P1945" s="361">
        <v>41.094000000000001</v>
      </c>
      <c r="Q1945" s="361">
        <v>415.3475529888272</v>
      </c>
      <c r="R1945" s="361">
        <v>285.43119282404757</v>
      </c>
      <c r="S1945" s="361">
        <v>305.68640898600569</v>
      </c>
      <c r="T1945" s="361">
        <v>305.68640898600569</v>
      </c>
      <c r="U1945" s="361"/>
      <c r="V1945" s="170">
        <v>237.20777911960585</v>
      </c>
    </row>
    <row r="1946" spans="1:22" x14ac:dyDescent="0.25">
      <c r="A1946">
        <v>0</v>
      </c>
      <c r="B1946" s="366"/>
      <c r="C1946" s="366"/>
      <c r="D1946" s="366"/>
      <c r="E1946" s="365"/>
      <c r="F1946" s="366" t="s">
        <v>619</v>
      </c>
      <c r="G1946" s="368"/>
      <c r="H1946" s="368" t="s">
        <v>2198</v>
      </c>
      <c r="I1946" s="367"/>
      <c r="J1946" s="361"/>
      <c r="K1946" s="362"/>
      <c r="L1946" s="361">
        <v>0.16770400000000002</v>
      </c>
      <c r="M1946" s="201">
        <v>285.51504482404755</v>
      </c>
      <c r="N1946" s="201">
        <v>415.3475529888272</v>
      </c>
      <c r="O1946" s="201">
        <v>41.094000000000001</v>
      </c>
      <c r="P1946" s="361">
        <v>41.094000000000001</v>
      </c>
      <c r="Q1946" s="361">
        <v>415.3475529888272</v>
      </c>
      <c r="R1946" s="361">
        <v>285.59889682404759</v>
      </c>
      <c r="S1946" s="361">
        <v>305.77026098600572</v>
      </c>
      <c r="T1946" s="361">
        <v>305.8541129860057</v>
      </c>
      <c r="U1946" s="361"/>
      <c r="V1946" s="170">
        <v>237.29163111960588</v>
      </c>
    </row>
    <row r="1947" spans="1:22" x14ac:dyDescent="0.25">
      <c r="A1947">
        <v>0</v>
      </c>
      <c r="B1947" s="366" t="s">
        <v>2423</v>
      </c>
      <c r="C1947" s="366" t="s">
        <v>2692</v>
      </c>
      <c r="D1947" s="366" t="s">
        <v>1981</v>
      </c>
      <c r="E1947" s="365">
        <v>3059</v>
      </c>
      <c r="F1947" s="361" t="s">
        <v>2680</v>
      </c>
      <c r="G1947" s="364"/>
      <c r="H1947" s="364" t="s">
        <v>1978</v>
      </c>
      <c r="I1947" s="363">
        <v>40</v>
      </c>
      <c r="J1947" s="361"/>
      <c r="K1947" s="362"/>
      <c r="L1947" s="361">
        <v>5.7403999999999997E-2</v>
      </c>
      <c r="M1947" s="201">
        <v>285.6275988240476</v>
      </c>
      <c r="N1947" s="201">
        <v>415.3475529888272</v>
      </c>
      <c r="O1947" s="201">
        <v>41.094000000000001</v>
      </c>
      <c r="P1947" s="361">
        <v>41.094000000000001</v>
      </c>
      <c r="Q1947" s="361">
        <v>415.3475529888272</v>
      </c>
      <c r="R1947" s="361">
        <v>285.65630082404761</v>
      </c>
      <c r="S1947" s="361">
        <v>305.88281498600571</v>
      </c>
      <c r="T1947" s="361">
        <v>305.91151698600572</v>
      </c>
      <c r="U1947" s="361"/>
      <c r="V1947" s="170">
        <v>237.40418511960587</v>
      </c>
    </row>
    <row r="1948" spans="1:22" x14ac:dyDescent="0.25">
      <c r="A1948">
        <v>0</v>
      </c>
      <c r="B1948" s="278"/>
      <c r="C1948" s="278"/>
      <c r="D1948" s="280"/>
      <c r="E1948" s="279"/>
      <c r="F1948" s="280" t="s">
        <v>619</v>
      </c>
      <c r="G1948" s="277"/>
      <c r="H1948" s="277" t="s">
        <v>1962</v>
      </c>
      <c r="I1948" s="276">
        <v>40</v>
      </c>
      <c r="J1948" s="274"/>
      <c r="K1948" s="275"/>
      <c r="L1948" s="274">
        <v>0.103502</v>
      </c>
      <c r="M1948" s="201">
        <v>285.70805182404763</v>
      </c>
      <c r="N1948" s="201">
        <v>415.3475529888272</v>
      </c>
      <c r="O1948" s="201">
        <v>41.094000000000001</v>
      </c>
      <c r="P1948" s="273">
        <v>41.094000000000001</v>
      </c>
      <c r="Q1948" s="273">
        <v>415.3475529888272</v>
      </c>
      <c r="R1948" s="273">
        <v>285.7598028240476</v>
      </c>
      <c r="S1948" s="273">
        <v>305.96326798600569</v>
      </c>
      <c r="T1948" s="273">
        <v>306.01501898600571</v>
      </c>
      <c r="U1948" s="273"/>
      <c r="V1948" s="170">
        <v>237.48463811960585</v>
      </c>
    </row>
    <row r="1949" spans="1:22" x14ac:dyDescent="0.25">
      <c r="A1949">
        <v>0</v>
      </c>
      <c r="B1949" s="278" t="s">
        <v>2423</v>
      </c>
      <c r="C1949" s="278" t="s">
        <v>2679</v>
      </c>
      <c r="D1949" s="280" t="s">
        <v>111</v>
      </c>
      <c r="E1949" s="279">
        <v>3060</v>
      </c>
      <c r="F1949" s="278" t="s">
        <v>1282</v>
      </c>
      <c r="G1949" s="277" t="s">
        <v>2169</v>
      </c>
      <c r="H1949" s="277" t="s">
        <v>1951</v>
      </c>
      <c r="I1949" s="276"/>
      <c r="J1949" s="273"/>
      <c r="K1949" s="275"/>
      <c r="L1949" s="274">
        <v>0</v>
      </c>
      <c r="M1949" s="201">
        <v>285.7598028240476</v>
      </c>
      <c r="N1949" s="201">
        <v>415.3475529888272</v>
      </c>
      <c r="O1949" s="201">
        <v>41.094000000000001</v>
      </c>
      <c r="P1949" s="273">
        <v>41.094000000000001</v>
      </c>
      <c r="Q1949" s="273">
        <v>415.3475529888272</v>
      </c>
      <c r="R1949" s="273">
        <v>285.7598028240476</v>
      </c>
      <c r="S1949" s="273">
        <v>306.01501898600571</v>
      </c>
      <c r="T1949" s="273">
        <v>306.01501898600571</v>
      </c>
      <c r="U1949" s="273"/>
      <c r="V1949" s="170">
        <v>237.53638911960587</v>
      </c>
    </row>
    <row r="1950" spans="1:22" x14ac:dyDescent="0.25">
      <c r="A1950">
        <v>0</v>
      </c>
      <c r="B1950" s="278"/>
      <c r="C1950" s="278"/>
      <c r="D1950" s="280"/>
      <c r="E1950" s="279"/>
      <c r="F1950" s="283" t="s">
        <v>619</v>
      </c>
      <c r="G1950" s="277"/>
      <c r="H1950" s="277" t="s">
        <v>1969</v>
      </c>
      <c r="I1950" s="282"/>
      <c r="J1950" s="281"/>
      <c r="K1950" s="275"/>
      <c r="L1950" s="274">
        <v>0.14528199999999999</v>
      </c>
      <c r="M1950" s="201">
        <v>285.83244382404757</v>
      </c>
      <c r="N1950" s="201">
        <v>415.3475529888272</v>
      </c>
      <c r="O1950" s="201">
        <v>41.094000000000001</v>
      </c>
      <c r="P1950" s="273">
        <v>41.094000000000001</v>
      </c>
      <c r="Q1950" s="273">
        <v>415.3475529888272</v>
      </c>
      <c r="R1950" s="273">
        <v>285.90508482404761</v>
      </c>
      <c r="S1950" s="273">
        <v>306.08765998600575</v>
      </c>
      <c r="T1950" s="273">
        <v>306.16030098600572</v>
      </c>
      <c r="U1950" s="273"/>
      <c r="V1950" s="170">
        <v>237.6090301196059</v>
      </c>
    </row>
    <row r="1951" spans="1:22" x14ac:dyDescent="0.25">
      <c r="A1951">
        <v>0</v>
      </c>
      <c r="B1951" s="278" t="s">
        <v>2423</v>
      </c>
      <c r="C1951" s="278" t="s">
        <v>2679</v>
      </c>
      <c r="D1951" s="280" t="s">
        <v>2087</v>
      </c>
      <c r="E1951" s="279">
        <v>3062</v>
      </c>
      <c r="F1951" s="278" t="s">
        <v>2678</v>
      </c>
      <c r="G1951" s="277"/>
      <c r="H1951" s="277" t="s">
        <v>2085</v>
      </c>
      <c r="I1951" s="276"/>
      <c r="J1951" s="273"/>
      <c r="K1951" s="275"/>
      <c r="L1951" s="274">
        <v>0</v>
      </c>
      <c r="M1951" s="201">
        <v>285.90508482404761</v>
      </c>
      <c r="N1951" s="201">
        <v>415.3475529888272</v>
      </c>
      <c r="O1951" s="201">
        <v>41.094000000000001</v>
      </c>
      <c r="P1951" s="273">
        <v>41.094000000000001</v>
      </c>
      <c r="Q1951" s="273">
        <v>415.3475529888272</v>
      </c>
      <c r="R1951" s="273">
        <v>285.90508482404761</v>
      </c>
      <c r="S1951" s="273">
        <v>306.16030098600572</v>
      </c>
      <c r="T1951" s="273">
        <v>306.16030098600572</v>
      </c>
      <c r="U1951" s="273"/>
      <c r="V1951" s="170">
        <v>237.68167111960588</v>
      </c>
    </row>
    <row r="1952" spans="1:22" x14ac:dyDescent="0.25">
      <c r="A1952">
        <v>0</v>
      </c>
      <c r="B1952" s="278"/>
      <c r="C1952" s="278"/>
      <c r="D1952" s="280"/>
      <c r="E1952" s="279"/>
      <c r="F1952" s="283" t="s">
        <v>619</v>
      </c>
      <c r="G1952" s="277"/>
      <c r="H1952" s="277" t="s">
        <v>1969</v>
      </c>
      <c r="I1952" s="282"/>
      <c r="J1952" s="281"/>
      <c r="K1952" s="275"/>
      <c r="L1952" s="274">
        <v>0</v>
      </c>
      <c r="M1952" s="201">
        <v>285.90508482404761</v>
      </c>
      <c r="N1952" s="201">
        <v>415.3475529888272</v>
      </c>
      <c r="O1952" s="201">
        <v>41.094000000000001</v>
      </c>
      <c r="P1952" s="273">
        <v>41.094000000000001</v>
      </c>
      <c r="Q1952" s="273">
        <v>415.3475529888272</v>
      </c>
      <c r="R1952" s="273">
        <v>285.90508482404761</v>
      </c>
      <c r="S1952" s="273">
        <v>306.16030098600572</v>
      </c>
      <c r="T1952" s="273">
        <v>306.16030098600572</v>
      </c>
      <c r="U1952" s="273"/>
      <c r="V1952" s="170">
        <v>237.68167111960588</v>
      </c>
    </row>
    <row r="1953" spans="1:22" x14ac:dyDescent="0.25">
      <c r="A1953">
        <v>0</v>
      </c>
      <c r="B1953" s="278" t="s">
        <v>2423</v>
      </c>
      <c r="C1953" s="278" t="s">
        <v>2679</v>
      </c>
      <c r="D1953" s="280" t="s">
        <v>1990</v>
      </c>
      <c r="E1953" s="279">
        <v>3062</v>
      </c>
      <c r="F1953" s="278" t="s">
        <v>2677</v>
      </c>
      <c r="G1953" s="277" t="s">
        <v>1988</v>
      </c>
      <c r="H1953" s="277" t="s">
        <v>1987</v>
      </c>
      <c r="I1953" s="276"/>
      <c r="J1953" s="273"/>
      <c r="K1953" s="275"/>
      <c r="L1953" s="274">
        <v>0</v>
      </c>
      <c r="M1953" s="201">
        <v>285.90508482404761</v>
      </c>
      <c r="N1953" s="201">
        <v>415.3475529888272</v>
      </c>
      <c r="O1953" s="201">
        <v>41.094000000000001</v>
      </c>
      <c r="P1953" s="273">
        <v>41.094000000000001</v>
      </c>
      <c r="Q1953" s="273">
        <v>415.3475529888272</v>
      </c>
      <c r="R1953" s="273">
        <v>285.90508482404761</v>
      </c>
      <c r="S1953" s="273">
        <v>306.16030098600572</v>
      </c>
      <c r="T1953" s="273">
        <v>306.16030098600572</v>
      </c>
      <c r="U1953" s="273"/>
      <c r="V1953" s="170">
        <v>237.68167111960588</v>
      </c>
    </row>
    <row r="1954" spans="1:22" x14ac:dyDescent="0.25">
      <c r="A1954">
        <v>0</v>
      </c>
      <c r="B1954" s="278"/>
      <c r="C1954" s="278"/>
      <c r="D1954" s="280"/>
      <c r="E1954" s="279"/>
      <c r="F1954" s="278" t="s">
        <v>619</v>
      </c>
      <c r="G1954" s="277"/>
      <c r="H1954" s="277" t="s">
        <v>1962</v>
      </c>
      <c r="I1954" s="276">
        <v>40</v>
      </c>
      <c r="J1954" s="273"/>
      <c r="K1954" s="275"/>
      <c r="L1954" s="274">
        <v>0.13121600000000003</v>
      </c>
      <c r="M1954" s="201">
        <v>285.9706928240476</v>
      </c>
      <c r="N1954" s="201">
        <v>415.3475529888272</v>
      </c>
      <c r="O1954" s="201">
        <v>41.094000000000001</v>
      </c>
      <c r="P1954" s="273">
        <v>41.094000000000001</v>
      </c>
      <c r="Q1954" s="273">
        <v>415.3475529888272</v>
      </c>
      <c r="R1954" s="273">
        <v>286.0363008240476</v>
      </c>
      <c r="S1954" s="273">
        <v>306.22590898600572</v>
      </c>
      <c r="T1954" s="273">
        <v>306.29151698600572</v>
      </c>
      <c r="U1954" s="273"/>
      <c r="V1954" s="170">
        <v>237.74727911960588</v>
      </c>
    </row>
    <row r="1955" spans="1:22" x14ac:dyDescent="0.25">
      <c r="A1955">
        <v>0</v>
      </c>
      <c r="B1955" s="366" t="s">
        <v>2423</v>
      </c>
      <c r="C1955" s="366" t="s">
        <v>2676</v>
      </c>
      <c r="D1955" s="366" t="s">
        <v>1981</v>
      </c>
      <c r="E1955" s="365">
        <v>3063</v>
      </c>
      <c r="F1955" s="361" t="s">
        <v>2675</v>
      </c>
      <c r="G1955" s="364"/>
      <c r="H1955" s="364" t="s">
        <v>1978</v>
      </c>
      <c r="I1955" s="363">
        <v>40</v>
      </c>
      <c r="J1955" s="361"/>
      <c r="K1955" s="362"/>
      <c r="L1955" s="369">
        <v>5.7403999999999997E-2</v>
      </c>
      <c r="M1955" s="201">
        <v>286.06500282404761</v>
      </c>
      <c r="N1955" s="201">
        <v>415.3475529888272</v>
      </c>
      <c r="O1955" s="201">
        <v>41.094000000000001</v>
      </c>
      <c r="P1955" s="361">
        <v>41.094000000000001</v>
      </c>
      <c r="Q1955" s="361">
        <v>415.3475529888272</v>
      </c>
      <c r="R1955" s="361">
        <v>286.09370482404762</v>
      </c>
      <c r="S1955" s="361">
        <v>306.32021898600573</v>
      </c>
      <c r="T1955" s="361">
        <v>306.34892098600574</v>
      </c>
      <c r="U1955" s="361"/>
      <c r="V1955" s="170">
        <v>237.84158911960589</v>
      </c>
    </row>
    <row r="1956" spans="1:22" x14ac:dyDescent="0.25">
      <c r="A1956">
        <v>0</v>
      </c>
      <c r="B1956" s="366"/>
      <c r="C1956" s="366"/>
      <c r="D1956" s="366"/>
      <c r="E1956" s="365"/>
      <c r="F1956" s="366" t="s">
        <v>619</v>
      </c>
      <c r="G1956" s="368"/>
      <c r="H1956" s="368" t="s">
        <v>2198</v>
      </c>
      <c r="I1956" s="363"/>
      <c r="J1956" s="361"/>
      <c r="K1956" s="362"/>
      <c r="L1956" s="369">
        <v>0.16770400000000002</v>
      </c>
      <c r="M1956" s="201">
        <v>286.17755682404766</v>
      </c>
      <c r="N1956" s="201">
        <v>415.3475529888272</v>
      </c>
      <c r="O1956" s="201">
        <v>41.094000000000001</v>
      </c>
      <c r="P1956" s="361">
        <v>41.094000000000001</v>
      </c>
      <c r="Q1956" s="361">
        <v>415.3475529888272</v>
      </c>
      <c r="R1956" s="361">
        <v>286.26140882404763</v>
      </c>
      <c r="S1956" s="361">
        <v>306.43277298600577</v>
      </c>
      <c r="T1956" s="361">
        <v>306.51662498600575</v>
      </c>
      <c r="U1956" s="361"/>
      <c r="V1956" s="170">
        <v>237.95414311960593</v>
      </c>
    </row>
    <row r="1957" spans="1:22" x14ac:dyDescent="0.25">
      <c r="A1957">
        <v>0</v>
      </c>
      <c r="B1957" s="366" t="s">
        <v>2423</v>
      </c>
      <c r="C1957" s="366" t="s">
        <v>2676</v>
      </c>
      <c r="D1957" s="366" t="s">
        <v>2197</v>
      </c>
      <c r="E1957" s="365">
        <v>3064</v>
      </c>
      <c r="F1957" s="366" t="s">
        <v>2674</v>
      </c>
      <c r="G1957" s="368"/>
      <c r="H1957" s="368" t="s">
        <v>2632</v>
      </c>
      <c r="I1957" s="367">
        <v>40</v>
      </c>
      <c r="J1957" s="361">
        <v>0.32364399999999999</v>
      </c>
      <c r="K1957" s="362"/>
      <c r="L1957" s="361">
        <v>0.32364399999999999</v>
      </c>
      <c r="M1957" s="201">
        <v>286.42323082404766</v>
      </c>
      <c r="N1957" s="201">
        <v>415.3475529888272</v>
      </c>
      <c r="O1957" s="201">
        <v>41.094000000000001</v>
      </c>
      <c r="P1957" s="361">
        <v>41.094000000000001</v>
      </c>
      <c r="Q1957" s="361">
        <v>415.3475529888272</v>
      </c>
      <c r="R1957" s="361">
        <v>286.58505282404764</v>
      </c>
      <c r="S1957" s="361">
        <v>306.67844698600578</v>
      </c>
      <c r="T1957" s="361">
        <v>306.84026898600575</v>
      </c>
      <c r="U1957" s="361"/>
      <c r="V1957" s="170">
        <v>238.19981711960594</v>
      </c>
    </row>
    <row r="1958" spans="1:22" x14ac:dyDescent="0.25">
      <c r="A1958">
        <v>0</v>
      </c>
      <c r="B1958" s="366" t="s">
        <v>2423</v>
      </c>
      <c r="C1958" s="366" t="s">
        <v>2676</v>
      </c>
      <c r="D1958" s="366" t="s">
        <v>2174</v>
      </c>
      <c r="E1958" s="365">
        <v>3067</v>
      </c>
      <c r="F1958" s="366" t="s">
        <v>2673</v>
      </c>
      <c r="G1958" s="368"/>
      <c r="H1958" s="368" t="s">
        <v>2172</v>
      </c>
      <c r="I1958" s="367"/>
      <c r="J1958" s="361"/>
      <c r="K1958" s="362"/>
      <c r="L1958" s="361">
        <v>0</v>
      </c>
      <c r="M1958" s="201">
        <v>286.58505282404764</v>
      </c>
      <c r="N1958" s="201">
        <v>415.3475529888272</v>
      </c>
      <c r="O1958" s="201">
        <v>41.094000000000001</v>
      </c>
      <c r="P1958" s="361">
        <v>41.094000000000001</v>
      </c>
      <c r="Q1958" s="361">
        <v>415.3475529888272</v>
      </c>
      <c r="R1958" s="361">
        <v>286.58505282404764</v>
      </c>
      <c r="S1958" s="361">
        <v>306.84026898600575</v>
      </c>
      <c r="T1958" s="361">
        <v>306.84026898600575</v>
      </c>
      <c r="U1958" s="361"/>
      <c r="V1958" s="170">
        <v>238.36163911960591</v>
      </c>
    </row>
    <row r="1959" spans="1:22" x14ac:dyDescent="0.25">
      <c r="A1959">
        <v>0</v>
      </c>
      <c r="B1959" s="366"/>
      <c r="C1959" s="366"/>
      <c r="D1959" s="366"/>
      <c r="E1959" s="365"/>
      <c r="F1959" s="366"/>
      <c r="G1959" s="368"/>
      <c r="H1959" s="368"/>
      <c r="I1959" s="367"/>
      <c r="J1959" s="361"/>
      <c r="K1959" s="362"/>
      <c r="L1959" s="361">
        <v>0</v>
      </c>
      <c r="M1959" s="201">
        <v>286.58505282404764</v>
      </c>
      <c r="N1959" s="201">
        <v>415.3475529888272</v>
      </c>
      <c r="O1959" s="201">
        <v>41.094000000000001</v>
      </c>
      <c r="P1959" s="361">
        <v>41.094000000000001</v>
      </c>
      <c r="Q1959" s="361">
        <v>415.3475529888272</v>
      </c>
      <c r="R1959" s="361">
        <v>286.58505282404764</v>
      </c>
      <c r="S1959" s="361">
        <v>306.84026898600575</v>
      </c>
      <c r="T1959" s="361">
        <v>306.84026898600575</v>
      </c>
      <c r="U1959" s="361"/>
      <c r="V1959" s="170">
        <v>238.36163911960591</v>
      </c>
    </row>
    <row r="1960" spans="1:22" x14ac:dyDescent="0.25">
      <c r="A1960">
        <v>0</v>
      </c>
      <c r="B1960" s="366"/>
      <c r="C1960" s="366"/>
      <c r="D1960" s="366"/>
      <c r="E1960" s="365"/>
      <c r="F1960" s="366" t="s">
        <v>619</v>
      </c>
      <c r="G1960" s="368"/>
      <c r="H1960" s="368" t="s">
        <v>1962</v>
      </c>
      <c r="I1960" s="367"/>
      <c r="J1960" s="361"/>
      <c r="K1960" s="362"/>
      <c r="L1960" s="361">
        <v>9.9516999999999994E-2</v>
      </c>
      <c r="M1960" s="201">
        <v>286.63481132404763</v>
      </c>
      <c r="N1960" s="201">
        <v>415.3475529888272</v>
      </c>
      <c r="O1960" s="201">
        <v>41.094000000000001</v>
      </c>
      <c r="P1960" s="361">
        <v>41.094000000000001</v>
      </c>
      <c r="Q1960" s="361">
        <v>415.3475529888272</v>
      </c>
      <c r="R1960" s="361">
        <v>286.68456982404763</v>
      </c>
      <c r="S1960" s="361">
        <v>306.89002748600575</v>
      </c>
      <c r="T1960" s="361">
        <v>306.93978598600575</v>
      </c>
      <c r="U1960" s="361"/>
      <c r="V1960" s="170">
        <v>238.41139761960591</v>
      </c>
    </row>
    <row r="1961" spans="1:22" x14ac:dyDescent="0.25">
      <c r="A1961">
        <v>0</v>
      </c>
      <c r="B1961" s="366" t="s">
        <v>2423</v>
      </c>
      <c r="C1961" s="366" t="s">
        <v>2676</v>
      </c>
      <c r="D1961" s="366" t="s">
        <v>2194</v>
      </c>
      <c r="E1961" s="365">
        <v>3069</v>
      </c>
      <c r="F1961" s="366" t="s">
        <v>2672</v>
      </c>
      <c r="G1961" s="368"/>
      <c r="H1961" s="368" t="s">
        <v>2632</v>
      </c>
      <c r="I1961" s="367">
        <v>40</v>
      </c>
      <c r="J1961" s="361"/>
      <c r="K1961" s="362"/>
      <c r="L1961" s="361">
        <v>0.32364399999999999</v>
      </c>
      <c r="M1961" s="201">
        <v>286.8463918240476</v>
      </c>
      <c r="N1961" s="201">
        <v>415.3475529888272</v>
      </c>
      <c r="O1961" s="201">
        <v>41.094000000000001</v>
      </c>
      <c r="P1961" s="361">
        <v>41.094000000000001</v>
      </c>
      <c r="Q1961" s="361">
        <v>415.3475529888272</v>
      </c>
      <c r="R1961" s="361">
        <v>287.00821382404763</v>
      </c>
      <c r="S1961" s="361">
        <v>307.10160798600577</v>
      </c>
      <c r="T1961" s="361">
        <v>307.26342998600575</v>
      </c>
      <c r="U1961" s="361"/>
      <c r="V1961" s="170">
        <v>238.62297811960593</v>
      </c>
    </row>
    <row r="1962" spans="1:22" x14ac:dyDescent="0.25">
      <c r="A1962">
        <v>0</v>
      </c>
      <c r="B1962" s="366"/>
      <c r="C1962" s="366"/>
      <c r="D1962" s="366"/>
      <c r="E1962" s="365"/>
      <c r="F1962" s="366" t="s">
        <v>619</v>
      </c>
      <c r="G1962" s="368"/>
      <c r="H1962" s="368"/>
      <c r="I1962" s="367"/>
      <c r="J1962" s="361"/>
      <c r="K1962" s="362"/>
      <c r="L1962" s="361">
        <v>0</v>
      </c>
      <c r="M1962" s="201">
        <v>287.00821382404763</v>
      </c>
      <c r="N1962" s="201">
        <v>415.3475529888272</v>
      </c>
      <c r="O1962" s="201">
        <v>41.094000000000001</v>
      </c>
      <c r="P1962" s="361">
        <v>41.094000000000001</v>
      </c>
      <c r="Q1962" s="361">
        <v>415.3475529888272</v>
      </c>
      <c r="R1962" s="361">
        <v>287.00821382404763</v>
      </c>
      <c r="S1962" s="361">
        <v>307.26342998600575</v>
      </c>
      <c r="T1962" s="361">
        <v>307.26342998600575</v>
      </c>
      <c r="U1962" s="361"/>
      <c r="V1962" s="170">
        <v>238.7848001196059</v>
      </c>
    </row>
    <row r="1963" spans="1:22" x14ac:dyDescent="0.25">
      <c r="A1963">
        <v>0</v>
      </c>
      <c r="B1963" s="366"/>
      <c r="C1963" s="366"/>
      <c r="D1963" s="366"/>
      <c r="E1963" s="365"/>
      <c r="F1963" s="366"/>
      <c r="G1963" s="368"/>
      <c r="H1963" s="368"/>
      <c r="I1963" s="367"/>
      <c r="J1963" s="361"/>
      <c r="K1963" s="362"/>
      <c r="L1963" s="361">
        <v>0</v>
      </c>
      <c r="M1963" s="201">
        <v>287.00821382404763</v>
      </c>
      <c r="N1963" s="201">
        <v>415.3475529888272</v>
      </c>
      <c r="O1963" s="201">
        <v>41.094000000000001</v>
      </c>
      <c r="P1963" s="361">
        <v>41.094000000000001</v>
      </c>
      <c r="Q1963" s="361">
        <v>415.3475529888272</v>
      </c>
      <c r="R1963" s="361">
        <v>287.00821382404763</v>
      </c>
      <c r="S1963" s="361">
        <v>307.26342998600575</v>
      </c>
      <c r="T1963" s="361">
        <v>307.26342998600575</v>
      </c>
      <c r="U1963" s="361"/>
      <c r="V1963" s="170">
        <v>238.7848001196059</v>
      </c>
    </row>
    <row r="1964" spans="1:22" x14ac:dyDescent="0.25">
      <c r="A1964">
        <v>0</v>
      </c>
      <c r="B1964" s="366"/>
      <c r="C1964" s="366"/>
      <c r="D1964" s="366"/>
      <c r="E1964" s="365"/>
      <c r="F1964" s="366" t="s">
        <v>619</v>
      </c>
      <c r="G1964" s="368"/>
      <c r="H1964" s="368" t="s">
        <v>1962</v>
      </c>
      <c r="I1964" s="367"/>
      <c r="J1964" s="361"/>
      <c r="K1964" s="362"/>
      <c r="L1964" s="361">
        <v>9.9516999999999994E-2</v>
      </c>
      <c r="M1964" s="201">
        <v>287.05797232404763</v>
      </c>
      <c r="N1964" s="201">
        <v>415.3475529888272</v>
      </c>
      <c r="O1964" s="201">
        <v>41.094000000000001</v>
      </c>
      <c r="P1964" s="361">
        <v>41.094000000000001</v>
      </c>
      <c r="Q1964" s="361">
        <v>415.3475529888272</v>
      </c>
      <c r="R1964" s="361">
        <v>287.10773082404762</v>
      </c>
      <c r="S1964" s="361">
        <v>307.31318848600574</v>
      </c>
      <c r="T1964" s="361">
        <v>307.36294698600574</v>
      </c>
      <c r="U1964" s="361"/>
      <c r="V1964" s="170">
        <v>238.8345586196059</v>
      </c>
    </row>
    <row r="1965" spans="1:22" x14ac:dyDescent="0.25">
      <c r="A1965">
        <v>0</v>
      </c>
      <c r="B1965" s="366" t="s">
        <v>2423</v>
      </c>
      <c r="C1965" s="366" t="s">
        <v>2676</v>
      </c>
      <c r="D1965" s="366" t="s">
        <v>2192</v>
      </c>
      <c r="E1965" s="365">
        <v>3073</v>
      </c>
      <c r="F1965" s="366" t="s">
        <v>2671</v>
      </c>
      <c r="G1965" s="368"/>
      <c r="H1965" s="368" t="s">
        <v>2632</v>
      </c>
      <c r="I1965" s="367">
        <v>40</v>
      </c>
      <c r="J1965" s="361"/>
      <c r="K1965" s="362"/>
      <c r="L1965" s="361">
        <v>0.32364399999999999</v>
      </c>
      <c r="M1965" s="201">
        <v>287.26955282404765</v>
      </c>
      <c r="N1965" s="201">
        <v>415.3475529888272</v>
      </c>
      <c r="O1965" s="201">
        <v>41.094000000000001</v>
      </c>
      <c r="P1965" s="361">
        <v>41.094000000000001</v>
      </c>
      <c r="Q1965" s="361">
        <v>415.3475529888272</v>
      </c>
      <c r="R1965" s="361">
        <v>287.43137482404762</v>
      </c>
      <c r="S1965" s="361">
        <v>307.52476898600577</v>
      </c>
      <c r="T1965" s="361">
        <v>307.68659098600574</v>
      </c>
      <c r="U1965" s="361"/>
      <c r="V1965" s="170">
        <v>239.04613911960593</v>
      </c>
    </row>
    <row r="1966" spans="1:22" x14ac:dyDescent="0.25">
      <c r="A1966">
        <v>0</v>
      </c>
      <c r="B1966" s="366" t="s">
        <v>2423</v>
      </c>
      <c r="C1966" s="366" t="s">
        <v>2676</v>
      </c>
      <c r="D1966" s="366" t="s">
        <v>2174</v>
      </c>
      <c r="E1966" s="365">
        <v>3075</v>
      </c>
      <c r="F1966" s="366" t="s">
        <v>2670</v>
      </c>
      <c r="G1966" s="368"/>
      <c r="H1966" s="368" t="s">
        <v>2172</v>
      </c>
      <c r="I1966" s="367"/>
      <c r="J1966" s="361"/>
      <c r="K1966" s="362"/>
      <c r="L1966" s="361">
        <v>0</v>
      </c>
      <c r="M1966" s="201">
        <v>287.43137482404762</v>
      </c>
      <c r="N1966" s="201">
        <v>415.3475529888272</v>
      </c>
      <c r="O1966" s="201">
        <v>41.094000000000001</v>
      </c>
      <c r="P1966" s="361">
        <v>41.094000000000001</v>
      </c>
      <c r="Q1966" s="361">
        <v>415.3475529888272</v>
      </c>
      <c r="R1966" s="361">
        <v>287.43137482404762</v>
      </c>
      <c r="S1966" s="361">
        <v>307.68659098600574</v>
      </c>
      <c r="T1966" s="361">
        <v>307.68659098600574</v>
      </c>
      <c r="U1966" s="361"/>
      <c r="V1966" s="170">
        <v>239.2079611196059</v>
      </c>
    </row>
    <row r="1967" spans="1:22" x14ac:dyDescent="0.25">
      <c r="A1967">
        <v>0</v>
      </c>
      <c r="B1967" s="366"/>
      <c r="C1967" s="366"/>
      <c r="D1967" s="366"/>
      <c r="E1967" s="365"/>
      <c r="F1967" s="366"/>
      <c r="G1967" s="368"/>
      <c r="H1967" s="368"/>
      <c r="I1967" s="367"/>
      <c r="J1967" s="361"/>
      <c r="K1967" s="362"/>
      <c r="L1967" s="361">
        <v>0</v>
      </c>
      <c r="M1967" s="201">
        <v>287.43137482404762</v>
      </c>
      <c r="N1967" s="201">
        <v>415.3475529888272</v>
      </c>
      <c r="O1967" s="201">
        <v>41.094000000000001</v>
      </c>
      <c r="P1967" s="361">
        <v>41.094000000000001</v>
      </c>
      <c r="Q1967" s="361">
        <v>415.3475529888272</v>
      </c>
      <c r="R1967" s="361">
        <v>287.43137482404762</v>
      </c>
      <c r="S1967" s="361">
        <v>307.68659098600574</v>
      </c>
      <c r="T1967" s="361">
        <v>307.68659098600574</v>
      </c>
      <c r="U1967" s="361"/>
      <c r="V1967" s="170">
        <v>239.2079611196059</v>
      </c>
    </row>
    <row r="1968" spans="1:22" x14ac:dyDescent="0.25">
      <c r="A1968">
        <v>0</v>
      </c>
      <c r="B1968" s="366"/>
      <c r="C1968" s="366"/>
      <c r="D1968" s="366"/>
      <c r="E1968" s="365"/>
      <c r="F1968" s="366" t="s">
        <v>619</v>
      </c>
      <c r="G1968" s="368"/>
      <c r="H1968" s="368" t="s">
        <v>2636</v>
      </c>
      <c r="I1968" s="367"/>
      <c r="J1968" s="361"/>
      <c r="K1968" s="362"/>
      <c r="L1968" s="361">
        <v>0.15525</v>
      </c>
      <c r="M1968" s="201">
        <v>287.50899982404763</v>
      </c>
      <c r="N1968" s="201">
        <v>415.3475529888272</v>
      </c>
      <c r="O1968" s="201">
        <v>41.094000000000001</v>
      </c>
      <c r="P1968" s="361">
        <v>41.094000000000001</v>
      </c>
      <c r="Q1968" s="361">
        <v>415.3475529888272</v>
      </c>
      <c r="R1968" s="361">
        <v>287.58662482404765</v>
      </c>
      <c r="S1968" s="361">
        <v>307.76421598600575</v>
      </c>
      <c r="T1968" s="361">
        <v>307.84184098600576</v>
      </c>
      <c r="U1968" s="361"/>
      <c r="V1968" s="170">
        <v>239.28558611960591</v>
      </c>
    </row>
    <row r="1969" spans="1:22" x14ac:dyDescent="0.25">
      <c r="A1969">
        <v>0</v>
      </c>
      <c r="B1969" s="366" t="s">
        <v>2423</v>
      </c>
      <c r="C1969" s="366" t="s">
        <v>2676</v>
      </c>
      <c r="D1969" s="366" t="s">
        <v>2187</v>
      </c>
      <c r="E1969" s="365">
        <v>3081</v>
      </c>
      <c r="F1969" s="366" t="s">
        <v>2669</v>
      </c>
      <c r="G1969" s="368" t="s">
        <v>2185</v>
      </c>
      <c r="H1969" s="368" t="s">
        <v>2184</v>
      </c>
      <c r="I1969" s="367">
        <v>40</v>
      </c>
      <c r="J1969" s="361"/>
      <c r="K1969" s="362"/>
      <c r="L1969" s="361">
        <v>0.5</v>
      </c>
      <c r="M1969" s="201">
        <v>287.83662482404765</v>
      </c>
      <c r="N1969" s="201">
        <v>415.3475529888272</v>
      </c>
      <c r="O1969" s="201">
        <v>41.094000000000001</v>
      </c>
      <c r="P1969" s="361">
        <v>41.094000000000001</v>
      </c>
      <c r="Q1969" s="361">
        <v>415.3475529888272</v>
      </c>
      <c r="R1969" s="361">
        <v>288.08662482404765</v>
      </c>
      <c r="S1969" s="361">
        <v>308.09184098600576</v>
      </c>
      <c r="T1969" s="361">
        <v>308.34184098600576</v>
      </c>
      <c r="U1969" s="361"/>
      <c r="V1969" s="170">
        <v>239.61321111960592</v>
      </c>
    </row>
    <row r="1970" spans="1:22" x14ac:dyDescent="0.25">
      <c r="A1970">
        <v>0</v>
      </c>
      <c r="B1970" s="366"/>
      <c r="C1970" s="366"/>
      <c r="D1970" s="366"/>
      <c r="E1970" s="365"/>
      <c r="F1970" s="366" t="s">
        <v>619</v>
      </c>
      <c r="G1970" s="368"/>
      <c r="H1970" s="368" t="s">
        <v>2636</v>
      </c>
      <c r="I1970" s="367"/>
      <c r="J1970" s="361"/>
      <c r="K1970" s="362"/>
      <c r="L1970" s="361">
        <v>0.15525</v>
      </c>
      <c r="M1970" s="201">
        <v>288.16424982404766</v>
      </c>
      <c r="N1970" s="201">
        <v>415.3475529888272</v>
      </c>
      <c r="O1970" s="201">
        <v>41.094000000000001</v>
      </c>
      <c r="P1970" s="361">
        <v>41.094000000000001</v>
      </c>
      <c r="Q1970" s="361">
        <v>415.3475529888272</v>
      </c>
      <c r="R1970" s="361">
        <v>288.24187482404767</v>
      </c>
      <c r="S1970" s="361">
        <v>308.41946598600578</v>
      </c>
      <c r="T1970" s="361">
        <v>308.49709098600579</v>
      </c>
      <c r="U1970" s="361"/>
      <c r="V1970" s="170">
        <v>239.94083611960593</v>
      </c>
    </row>
    <row r="1971" spans="1:22" x14ac:dyDescent="0.25">
      <c r="A1971">
        <v>0</v>
      </c>
      <c r="B1971" s="366" t="s">
        <v>2423</v>
      </c>
      <c r="C1971" s="366" t="s">
        <v>2676</v>
      </c>
      <c r="D1971" s="366" t="s">
        <v>2190</v>
      </c>
      <c r="E1971" s="365">
        <v>3084</v>
      </c>
      <c r="F1971" s="366" t="s">
        <v>2668</v>
      </c>
      <c r="G1971" s="368"/>
      <c r="H1971" s="368" t="s">
        <v>2632</v>
      </c>
      <c r="I1971" s="367">
        <v>40</v>
      </c>
      <c r="J1971" s="361"/>
      <c r="K1971" s="362"/>
      <c r="L1971" s="361">
        <v>0.32364399999999999</v>
      </c>
      <c r="M1971" s="201">
        <v>288.40369682404764</v>
      </c>
      <c r="N1971" s="201">
        <v>415.3475529888272</v>
      </c>
      <c r="O1971" s="201">
        <v>41.094000000000001</v>
      </c>
      <c r="P1971" s="361">
        <v>41.094000000000001</v>
      </c>
      <c r="Q1971" s="361">
        <v>415.3475529888272</v>
      </c>
      <c r="R1971" s="361">
        <v>288.56551882404767</v>
      </c>
      <c r="S1971" s="361">
        <v>308.65891298600582</v>
      </c>
      <c r="T1971" s="361">
        <v>308.82073498600579</v>
      </c>
      <c r="U1971" s="361"/>
      <c r="V1971" s="170">
        <v>240.18028311960597</v>
      </c>
    </row>
    <row r="1972" spans="1:22" x14ac:dyDescent="0.25">
      <c r="A1972">
        <v>0</v>
      </c>
      <c r="B1972" s="366"/>
      <c r="C1972" s="366"/>
      <c r="D1972" s="366"/>
      <c r="E1972" s="365"/>
      <c r="F1972" s="366" t="s">
        <v>619</v>
      </c>
      <c r="G1972" s="368"/>
      <c r="H1972" s="368"/>
      <c r="I1972" s="367"/>
      <c r="J1972" s="361"/>
      <c r="K1972" s="362"/>
      <c r="L1972" s="361">
        <v>0</v>
      </c>
      <c r="M1972" s="201">
        <v>288.56551882404767</v>
      </c>
      <c r="N1972" s="201">
        <v>415.3475529888272</v>
      </c>
      <c r="O1972" s="201">
        <v>41.094000000000001</v>
      </c>
      <c r="P1972" s="361">
        <v>41.094000000000001</v>
      </c>
      <c r="Q1972" s="361">
        <v>415.3475529888272</v>
      </c>
      <c r="R1972" s="361">
        <v>288.56551882404767</v>
      </c>
      <c r="S1972" s="361">
        <v>308.82073498600579</v>
      </c>
      <c r="T1972" s="361">
        <v>308.82073498600579</v>
      </c>
      <c r="U1972" s="361"/>
      <c r="V1972" s="170">
        <v>240.34210511960595</v>
      </c>
    </row>
    <row r="1973" spans="1:22" x14ac:dyDescent="0.25">
      <c r="A1973">
        <v>0</v>
      </c>
      <c r="B1973" s="366"/>
      <c r="C1973" s="366"/>
      <c r="D1973" s="366"/>
      <c r="E1973" s="365"/>
      <c r="F1973" s="366"/>
      <c r="G1973" s="368"/>
      <c r="H1973" s="368"/>
      <c r="I1973" s="367"/>
      <c r="J1973" s="361"/>
      <c r="K1973" s="362"/>
      <c r="L1973" s="361">
        <v>0</v>
      </c>
      <c r="M1973" s="201">
        <v>288.56551882404767</v>
      </c>
      <c r="N1973" s="201">
        <v>415.3475529888272</v>
      </c>
      <c r="O1973" s="201">
        <v>41.094000000000001</v>
      </c>
      <c r="P1973" s="361">
        <v>41.094000000000001</v>
      </c>
      <c r="Q1973" s="361">
        <v>415.3475529888272</v>
      </c>
      <c r="R1973" s="361">
        <v>288.56551882404767</v>
      </c>
      <c r="S1973" s="361">
        <v>308.82073498600579</v>
      </c>
      <c r="T1973" s="361">
        <v>308.82073498600579</v>
      </c>
      <c r="U1973" s="361"/>
      <c r="V1973" s="170">
        <v>240.34210511960595</v>
      </c>
    </row>
    <row r="1974" spans="1:22" x14ac:dyDescent="0.25">
      <c r="A1974">
        <v>0</v>
      </c>
      <c r="B1974" s="366"/>
      <c r="C1974" s="366"/>
      <c r="D1974" s="366"/>
      <c r="E1974" s="365"/>
      <c r="F1974" s="366" t="s">
        <v>619</v>
      </c>
      <c r="G1974" s="368"/>
      <c r="H1974" s="368"/>
      <c r="I1974" s="367"/>
      <c r="J1974" s="361"/>
      <c r="K1974" s="362"/>
      <c r="L1974" s="361">
        <v>9.9516999999999994E-2</v>
      </c>
      <c r="M1974" s="201">
        <v>288.61527732404767</v>
      </c>
      <c r="N1974" s="201">
        <v>415.3475529888272</v>
      </c>
      <c r="O1974" s="201">
        <v>41.094000000000001</v>
      </c>
      <c r="P1974" s="361">
        <v>41.094000000000001</v>
      </c>
      <c r="Q1974" s="361">
        <v>415.3475529888272</v>
      </c>
      <c r="R1974" s="361">
        <v>288.66503582404766</v>
      </c>
      <c r="S1974" s="361">
        <v>308.87049348600578</v>
      </c>
      <c r="T1974" s="361">
        <v>308.92025198600578</v>
      </c>
      <c r="U1974" s="361"/>
      <c r="V1974" s="170">
        <v>240.39186361960594</v>
      </c>
    </row>
    <row r="1975" spans="1:22" x14ac:dyDescent="0.25">
      <c r="A1975">
        <v>0</v>
      </c>
      <c r="B1975" s="366" t="s">
        <v>2423</v>
      </c>
      <c r="C1975" s="366" t="s">
        <v>2676</v>
      </c>
      <c r="D1975" s="366" t="s">
        <v>2183</v>
      </c>
      <c r="E1975" s="365">
        <v>3089</v>
      </c>
      <c r="F1975" s="366" t="s">
        <v>2667</v>
      </c>
      <c r="G1975" s="368"/>
      <c r="H1975" s="368" t="s">
        <v>2632</v>
      </c>
      <c r="I1975" s="367">
        <v>40</v>
      </c>
      <c r="J1975" s="361"/>
      <c r="K1975" s="362"/>
      <c r="L1975" s="361">
        <v>0.32364399999999999</v>
      </c>
      <c r="M1975" s="201">
        <v>288.82685782404769</v>
      </c>
      <c r="N1975" s="201">
        <v>415.3475529888272</v>
      </c>
      <c r="O1975" s="201">
        <v>41.094000000000001</v>
      </c>
      <c r="P1975" s="361">
        <v>41.094000000000001</v>
      </c>
      <c r="Q1975" s="361">
        <v>415.3475529888272</v>
      </c>
      <c r="R1975" s="361">
        <v>288.98867982404767</v>
      </c>
      <c r="S1975" s="361">
        <v>309.08207398600581</v>
      </c>
      <c r="T1975" s="361">
        <v>309.24389598600578</v>
      </c>
      <c r="U1975" s="361"/>
      <c r="V1975" s="170">
        <v>240.60344411960597</v>
      </c>
    </row>
    <row r="1976" spans="1:22" x14ac:dyDescent="0.25">
      <c r="A1976">
        <v>0</v>
      </c>
      <c r="B1976" s="366"/>
      <c r="C1976" s="366"/>
      <c r="D1976" s="366"/>
      <c r="E1976" s="365"/>
      <c r="F1976" s="366" t="s">
        <v>619</v>
      </c>
      <c r="G1976" s="368"/>
      <c r="H1976" s="368"/>
      <c r="I1976" s="367"/>
      <c r="J1976" s="361"/>
      <c r="K1976" s="362"/>
      <c r="L1976" s="361">
        <v>0</v>
      </c>
      <c r="M1976" s="201">
        <v>288.98867982404767</v>
      </c>
      <c r="N1976" s="201">
        <v>415.3475529888272</v>
      </c>
      <c r="O1976" s="201">
        <v>41.094000000000001</v>
      </c>
      <c r="P1976" s="361">
        <v>41.094000000000001</v>
      </c>
      <c r="Q1976" s="361">
        <v>415.3475529888272</v>
      </c>
      <c r="R1976" s="361">
        <v>288.98867982404767</v>
      </c>
      <c r="S1976" s="361">
        <v>309.24389598600578</v>
      </c>
      <c r="T1976" s="361">
        <v>309.24389598600578</v>
      </c>
      <c r="U1976" s="361"/>
      <c r="V1976" s="170">
        <v>240.76526611960594</v>
      </c>
    </row>
    <row r="1977" spans="1:22" x14ac:dyDescent="0.25">
      <c r="A1977">
        <v>0</v>
      </c>
      <c r="B1977" s="366"/>
      <c r="C1977" s="366"/>
      <c r="D1977" s="366"/>
      <c r="E1977" s="365"/>
      <c r="F1977" s="366"/>
      <c r="G1977" s="368"/>
      <c r="H1977" s="368"/>
      <c r="I1977" s="367"/>
      <c r="J1977" s="361"/>
      <c r="K1977" s="362"/>
      <c r="L1977" s="361">
        <v>0</v>
      </c>
      <c r="M1977" s="201">
        <v>288.98867982404767</v>
      </c>
      <c r="N1977" s="201">
        <v>415.3475529888272</v>
      </c>
      <c r="O1977" s="201">
        <v>41.094000000000001</v>
      </c>
      <c r="P1977" s="361">
        <v>41.094000000000001</v>
      </c>
      <c r="Q1977" s="361">
        <v>415.3475529888272</v>
      </c>
      <c r="R1977" s="361">
        <v>288.98867982404767</v>
      </c>
      <c r="S1977" s="361">
        <v>309.24389598600578</v>
      </c>
      <c r="T1977" s="361">
        <v>309.24389598600578</v>
      </c>
      <c r="U1977" s="361"/>
      <c r="V1977" s="170">
        <v>240.76526611960594</v>
      </c>
    </row>
    <row r="1978" spans="1:22" x14ac:dyDescent="0.25">
      <c r="A1978">
        <v>0</v>
      </c>
      <c r="B1978" s="366"/>
      <c r="C1978" s="366"/>
      <c r="D1978" s="366"/>
      <c r="E1978" s="365"/>
      <c r="F1978" s="366" t="s">
        <v>619</v>
      </c>
      <c r="G1978" s="368"/>
      <c r="H1978" s="368"/>
      <c r="I1978" s="367"/>
      <c r="J1978" s="361"/>
      <c r="K1978" s="362"/>
      <c r="L1978" s="361">
        <v>9.9516999999999994E-2</v>
      </c>
      <c r="M1978" s="201">
        <v>289.03843832404766</v>
      </c>
      <c r="N1978" s="201">
        <v>415.3475529888272</v>
      </c>
      <c r="O1978" s="201">
        <v>41.094000000000001</v>
      </c>
      <c r="P1978" s="361">
        <v>41.094000000000001</v>
      </c>
      <c r="Q1978" s="361">
        <v>415.3475529888272</v>
      </c>
      <c r="R1978" s="361">
        <v>289.08819682404766</v>
      </c>
      <c r="S1978" s="361">
        <v>309.29365448600578</v>
      </c>
      <c r="T1978" s="361">
        <v>309.34341298600577</v>
      </c>
      <c r="U1978" s="361"/>
      <c r="V1978" s="170">
        <v>240.81502461960594</v>
      </c>
    </row>
    <row r="1979" spans="1:22" x14ac:dyDescent="0.25">
      <c r="A1979">
        <v>0</v>
      </c>
      <c r="B1979" s="366" t="s">
        <v>2423</v>
      </c>
      <c r="C1979" s="366" t="s">
        <v>2676</v>
      </c>
      <c r="D1979" s="366" t="s">
        <v>2181</v>
      </c>
      <c r="E1979" s="365">
        <v>3093</v>
      </c>
      <c r="F1979" s="366" t="s">
        <v>2666</v>
      </c>
      <c r="G1979" s="368"/>
      <c r="H1979" s="368" t="s">
        <v>2632</v>
      </c>
      <c r="I1979" s="367">
        <v>40</v>
      </c>
      <c r="J1979" s="361"/>
      <c r="K1979" s="362"/>
      <c r="L1979" s="361">
        <v>0.32364399999999999</v>
      </c>
      <c r="M1979" s="201">
        <v>289.25001882404763</v>
      </c>
      <c r="N1979" s="201">
        <v>415.3475529888272</v>
      </c>
      <c r="O1979" s="201">
        <v>41.094000000000001</v>
      </c>
      <c r="P1979" s="361">
        <v>41.094000000000001</v>
      </c>
      <c r="Q1979" s="361">
        <v>415.3475529888272</v>
      </c>
      <c r="R1979" s="361">
        <v>289.41184082404766</v>
      </c>
      <c r="S1979" s="361">
        <v>309.5052349860058</v>
      </c>
      <c r="T1979" s="361">
        <v>309.66705698600578</v>
      </c>
      <c r="U1979" s="361"/>
      <c r="V1979" s="170">
        <v>241.02660511960596</v>
      </c>
    </row>
    <row r="1980" spans="1:22" x14ac:dyDescent="0.25">
      <c r="A1980">
        <v>0</v>
      </c>
      <c r="B1980" s="366" t="s">
        <v>2423</v>
      </c>
      <c r="C1980" s="366" t="s">
        <v>2676</v>
      </c>
      <c r="D1980" s="366" t="s">
        <v>2174</v>
      </c>
      <c r="E1980" s="365">
        <v>3095</v>
      </c>
      <c r="F1980" s="366" t="s">
        <v>2665</v>
      </c>
      <c r="G1980" s="368"/>
      <c r="H1980" s="368" t="s">
        <v>2172</v>
      </c>
      <c r="I1980" s="367"/>
      <c r="J1980" s="361"/>
      <c r="K1980" s="362"/>
      <c r="L1980" s="361">
        <v>0</v>
      </c>
      <c r="M1980" s="201">
        <v>289.41184082404766</v>
      </c>
      <c r="N1980" s="201">
        <v>415.3475529888272</v>
      </c>
      <c r="O1980" s="201">
        <v>41.094000000000001</v>
      </c>
      <c r="P1980" s="361">
        <v>41.094000000000001</v>
      </c>
      <c r="Q1980" s="361">
        <v>415.3475529888272</v>
      </c>
      <c r="R1980" s="361">
        <v>289.41184082404766</v>
      </c>
      <c r="S1980" s="361">
        <v>309.66705698600578</v>
      </c>
      <c r="T1980" s="361">
        <v>309.66705698600578</v>
      </c>
      <c r="U1980" s="361"/>
      <c r="V1980" s="170">
        <v>241.18842711960593</v>
      </c>
    </row>
    <row r="1981" spans="1:22" x14ac:dyDescent="0.25">
      <c r="A1981">
        <v>0</v>
      </c>
      <c r="B1981" s="366"/>
      <c r="C1981" s="366"/>
      <c r="D1981" s="366"/>
      <c r="E1981" s="365"/>
      <c r="F1981" s="366"/>
      <c r="G1981" s="368"/>
      <c r="H1981" s="368"/>
      <c r="I1981" s="367"/>
      <c r="J1981" s="361"/>
      <c r="K1981" s="362"/>
      <c r="L1981" s="361">
        <v>0</v>
      </c>
      <c r="M1981" s="201">
        <v>289.41184082404766</v>
      </c>
      <c r="N1981" s="201">
        <v>415.3475529888272</v>
      </c>
      <c r="O1981" s="201">
        <v>41.094000000000001</v>
      </c>
      <c r="P1981" s="361">
        <v>41.094000000000001</v>
      </c>
      <c r="Q1981" s="361">
        <v>415.3475529888272</v>
      </c>
      <c r="R1981" s="361">
        <v>289.41184082404766</v>
      </c>
      <c r="S1981" s="361">
        <v>309.66705698600578</v>
      </c>
      <c r="T1981" s="361">
        <v>309.66705698600578</v>
      </c>
      <c r="U1981" s="361"/>
      <c r="V1981" s="170">
        <v>241.18842711960593</v>
      </c>
    </row>
    <row r="1982" spans="1:22" x14ac:dyDescent="0.25">
      <c r="A1982">
        <v>0</v>
      </c>
      <c r="B1982" s="366"/>
      <c r="C1982" s="366"/>
      <c r="D1982" s="366"/>
      <c r="E1982" s="365"/>
      <c r="F1982" s="366" t="s">
        <v>619</v>
      </c>
      <c r="G1982" s="368"/>
      <c r="H1982" s="368" t="s">
        <v>2198</v>
      </c>
      <c r="I1982" s="367"/>
      <c r="J1982" s="361"/>
      <c r="K1982" s="362"/>
      <c r="L1982" s="361">
        <v>0.16770400000000002</v>
      </c>
      <c r="M1982" s="201">
        <v>289.49569282404764</v>
      </c>
      <c r="N1982" s="201">
        <v>415.3475529888272</v>
      </c>
      <c r="O1982" s="201">
        <v>41.094000000000001</v>
      </c>
      <c r="P1982" s="361">
        <v>41.094000000000001</v>
      </c>
      <c r="Q1982" s="361">
        <v>415.3475529888272</v>
      </c>
      <c r="R1982" s="361">
        <v>289.57954482404767</v>
      </c>
      <c r="S1982" s="361">
        <v>309.75090898600581</v>
      </c>
      <c r="T1982" s="361">
        <v>309.83476098600579</v>
      </c>
      <c r="U1982" s="361"/>
      <c r="V1982" s="170">
        <v>241.27227911960597</v>
      </c>
    </row>
    <row r="1983" spans="1:22" x14ac:dyDescent="0.25">
      <c r="A1983">
        <v>0</v>
      </c>
      <c r="B1983" s="366" t="s">
        <v>2423</v>
      </c>
      <c r="C1983" s="366" t="s">
        <v>2676</v>
      </c>
      <c r="D1983" s="366" t="s">
        <v>1981</v>
      </c>
      <c r="E1983" s="365">
        <v>3099</v>
      </c>
      <c r="F1983" s="361" t="s">
        <v>2664</v>
      </c>
      <c r="G1983" s="364"/>
      <c r="H1983" s="364" t="s">
        <v>1978</v>
      </c>
      <c r="I1983" s="363">
        <v>40</v>
      </c>
      <c r="J1983" s="361"/>
      <c r="K1983" s="362"/>
      <c r="L1983" s="361">
        <v>5.7403999999999997E-2</v>
      </c>
      <c r="M1983" s="201">
        <v>289.60824682404768</v>
      </c>
      <c r="N1983" s="201">
        <v>415.3475529888272</v>
      </c>
      <c r="O1983" s="201">
        <v>41.094000000000001</v>
      </c>
      <c r="P1983" s="361">
        <v>41.094000000000001</v>
      </c>
      <c r="Q1983" s="361">
        <v>415.3475529888272</v>
      </c>
      <c r="R1983" s="361">
        <v>289.63694882404769</v>
      </c>
      <c r="S1983" s="361">
        <v>309.8634629860058</v>
      </c>
      <c r="T1983" s="361">
        <v>309.89216498600581</v>
      </c>
      <c r="U1983" s="361"/>
      <c r="V1983" s="170">
        <v>241.38483311960596</v>
      </c>
    </row>
    <row r="1984" spans="1:22" x14ac:dyDescent="0.25">
      <c r="A1984">
        <v>0</v>
      </c>
      <c r="B1984" s="278"/>
      <c r="C1984" s="278"/>
      <c r="D1984" s="280"/>
      <c r="E1984" s="279"/>
      <c r="F1984" s="280" t="s">
        <v>619</v>
      </c>
      <c r="G1984" s="277"/>
      <c r="H1984" s="277" t="s">
        <v>1962</v>
      </c>
      <c r="I1984" s="276">
        <v>40</v>
      </c>
      <c r="J1984" s="274"/>
      <c r="K1984" s="275"/>
      <c r="L1984" s="274">
        <v>0.103502</v>
      </c>
      <c r="M1984" s="201">
        <v>289.68869982404772</v>
      </c>
      <c r="N1984" s="201">
        <v>415.3475529888272</v>
      </c>
      <c r="O1984" s="201">
        <v>41.094000000000001</v>
      </c>
      <c r="P1984" s="273">
        <v>41.094000000000001</v>
      </c>
      <c r="Q1984" s="273">
        <v>415.3475529888272</v>
      </c>
      <c r="R1984" s="273">
        <v>289.74045082404768</v>
      </c>
      <c r="S1984" s="273">
        <v>309.94391598600578</v>
      </c>
      <c r="T1984" s="273">
        <v>309.9956669860058</v>
      </c>
      <c r="U1984" s="273"/>
      <c r="V1984" s="170">
        <v>241.46528611960593</v>
      </c>
    </row>
    <row r="1985" spans="1:22" x14ac:dyDescent="0.25">
      <c r="A1985">
        <v>0</v>
      </c>
      <c r="B1985" s="278" t="s">
        <v>2423</v>
      </c>
      <c r="C1985" s="278" t="s">
        <v>2663</v>
      </c>
      <c r="D1985" s="280" t="s">
        <v>111</v>
      </c>
      <c r="E1985" s="279">
        <v>3100</v>
      </c>
      <c r="F1985" s="278" t="s">
        <v>1321</v>
      </c>
      <c r="G1985" s="277" t="s">
        <v>2169</v>
      </c>
      <c r="H1985" s="277" t="s">
        <v>1951</v>
      </c>
      <c r="I1985" s="276"/>
      <c r="J1985" s="273"/>
      <c r="K1985" s="275"/>
      <c r="L1985" s="274">
        <v>0</v>
      </c>
      <c r="M1985" s="201">
        <v>289.74045082404768</v>
      </c>
      <c r="N1985" s="201">
        <v>415.3475529888272</v>
      </c>
      <c r="O1985" s="201">
        <v>41.094000000000001</v>
      </c>
      <c r="P1985" s="273">
        <v>41.094000000000001</v>
      </c>
      <c r="Q1985" s="273">
        <v>415.3475529888272</v>
      </c>
      <c r="R1985" s="273">
        <v>289.74045082404768</v>
      </c>
      <c r="S1985" s="273">
        <v>309.9956669860058</v>
      </c>
      <c r="T1985" s="273">
        <v>309.9956669860058</v>
      </c>
      <c r="U1985" s="273"/>
      <c r="V1985" s="170">
        <v>241.51703711960596</v>
      </c>
    </row>
    <row r="1986" spans="1:22" x14ac:dyDescent="0.25">
      <c r="A1986">
        <v>0</v>
      </c>
      <c r="B1986" s="278"/>
      <c r="C1986" s="278"/>
      <c r="D1986" s="280"/>
      <c r="E1986" s="279"/>
      <c r="F1986" s="283" t="s">
        <v>619</v>
      </c>
      <c r="G1986" s="277"/>
      <c r="H1986" s="277" t="s">
        <v>1969</v>
      </c>
      <c r="I1986" s="282"/>
      <c r="J1986" s="281"/>
      <c r="K1986" s="275"/>
      <c r="L1986" s="274">
        <v>0.14528199999999999</v>
      </c>
      <c r="M1986" s="201">
        <v>289.81309182404766</v>
      </c>
      <c r="N1986" s="201">
        <v>415.3475529888272</v>
      </c>
      <c r="O1986" s="201">
        <v>41.094000000000001</v>
      </c>
      <c r="P1986" s="273">
        <v>41.094000000000001</v>
      </c>
      <c r="Q1986" s="273">
        <v>415.3475529888272</v>
      </c>
      <c r="R1986" s="273">
        <v>289.88573282404769</v>
      </c>
      <c r="S1986" s="273">
        <v>310.06830798600583</v>
      </c>
      <c r="T1986" s="273">
        <v>310.14094898600581</v>
      </c>
      <c r="U1986" s="273"/>
      <c r="V1986" s="170">
        <v>241.58967811960599</v>
      </c>
    </row>
    <row r="1987" spans="1:22" x14ac:dyDescent="0.25">
      <c r="A1987">
        <v>0</v>
      </c>
      <c r="B1987" s="278" t="s">
        <v>2423</v>
      </c>
      <c r="C1987" s="278" t="s">
        <v>2663</v>
      </c>
      <c r="D1987" s="280" t="s">
        <v>2087</v>
      </c>
      <c r="E1987" s="279">
        <v>3101</v>
      </c>
      <c r="F1987" s="278" t="s">
        <v>2662</v>
      </c>
      <c r="G1987" s="277"/>
      <c r="H1987" s="277" t="s">
        <v>2085</v>
      </c>
      <c r="I1987" s="276"/>
      <c r="J1987" s="273"/>
      <c r="K1987" s="275"/>
      <c r="L1987" s="274">
        <v>0</v>
      </c>
      <c r="M1987" s="201">
        <v>289.88573282404769</v>
      </c>
      <c r="N1987" s="201">
        <v>415.3475529888272</v>
      </c>
      <c r="O1987" s="201">
        <v>41.094000000000001</v>
      </c>
      <c r="P1987" s="273">
        <v>41.094000000000001</v>
      </c>
      <c r="Q1987" s="273">
        <v>415.3475529888272</v>
      </c>
      <c r="R1987" s="273">
        <v>289.88573282404769</v>
      </c>
      <c r="S1987" s="273">
        <v>310.14094898600581</v>
      </c>
      <c r="T1987" s="273">
        <v>310.14094898600581</v>
      </c>
      <c r="U1987" s="273"/>
      <c r="V1987" s="170">
        <v>241.66231911960597</v>
      </c>
    </row>
    <row r="1988" spans="1:22" x14ac:dyDescent="0.25">
      <c r="A1988">
        <v>0</v>
      </c>
      <c r="B1988" s="278"/>
      <c r="C1988" s="278"/>
      <c r="D1988" s="280"/>
      <c r="E1988" s="279"/>
      <c r="F1988" s="283" t="s">
        <v>619</v>
      </c>
      <c r="G1988" s="277"/>
      <c r="H1988" s="277" t="s">
        <v>1969</v>
      </c>
      <c r="I1988" s="282"/>
      <c r="J1988" s="281"/>
      <c r="K1988" s="275"/>
      <c r="L1988" s="274">
        <v>0</v>
      </c>
      <c r="M1988" s="201">
        <v>289.88573282404769</v>
      </c>
      <c r="N1988" s="201">
        <v>415.3475529888272</v>
      </c>
      <c r="O1988" s="201">
        <v>41.094000000000001</v>
      </c>
      <c r="P1988" s="273">
        <v>41.094000000000001</v>
      </c>
      <c r="Q1988" s="273">
        <v>415.3475529888272</v>
      </c>
      <c r="R1988" s="273">
        <v>289.88573282404769</v>
      </c>
      <c r="S1988" s="273">
        <v>310.14094898600581</v>
      </c>
      <c r="T1988" s="273">
        <v>310.14094898600581</v>
      </c>
      <c r="U1988" s="273"/>
      <c r="V1988" s="170">
        <v>241.66231911960597</v>
      </c>
    </row>
    <row r="1989" spans="1:22" x14ac:dyDescent="0.25">
      <c r="A1989">
        <v>0</v>
      </c>
      <c r="B1989" s="278" t="s">
        <v>2423</v>
      </c>
      <c r="C1989" s="278" t="s">
        <v>2663</v>
      </c>
      <c r="D1989" s="280" t="s">
        <v>1990</v>
      </c>
      <c r="E1989" s="279">
        <v>3101</v>
      </c>
      <c r="F1989" s="278" t="s">
        <v>2661</v>
      </c>
      <c r="G1989" s="277" t="s">
        <v>1988</v>
      </c>
      <c r="H1989" s="277" t="s">
        <v>1987</v>
      </c>
      <c r="I1989" s="276"/>
      <c r="J1989" s="273"/>
      <c r="K1989" s="275"/>
      <c r="L1989" s="274">
        <v>0</v>
      </c>
      <c r="M1989" s="201">
        <v>289.88573282404769</v>
      </c>
      <c r="N1989" s="201">
        <v>415.3475529888272</v>
      </c>
      <c r="O1989" s="201">
        <v>41.094000000000001</v>
      </c>
      <c r="P1989" s="273">
        <v>41.094000000000001</v>
      </c>
      <c r="Q1989" s="273">
        <v>415.3475529888272</v>
      </c>
      <c r="R1989" s="273">
        <v>289.88573282404769</v>
      </c>
      <c r="S1989" s="273">
        <v>310.14094898600581</v>
      </c>
      <c r="T1989" s="273">
        <v>310.14094898600581</v>
      </c>
      <c r="U1989" s="273"/>
      <c r="V1989" s="170">
        <v>241.66231911960597</v>
      </c>
    </row>
    <row r="1990" spans="1:22" x14ac:dyDescent="0.25">
      <c r="A1990">
        <v>0</v>
      </c>
      <c r="B1990" s="278"/>
      <c r="C1990" s="278"/>
      <c r="D1990" s="280"/>
      <c r="E1990" s="279"/>
      <c r="F1990" s="278" t="s">
        <v>619</v>
      </c>
      <c r="G1990" s="277"/>
      <c r="H1990" s="277" t="s">
        <v>1962</v>
      </c>
      <c r="I1990" s="276">
        <v>40</v>
      </c>
      <c r="J1990" s="273"/>
      <c r="K1990" s="275"/>
      <c r="L1990" s="274">
        <v>0.13121600000000003</v>
      </c>
      <c r="M1990" s="201">
        <v>289.95134082404769</v>
      </c>
      <c r="N1990" s="201">
        <v>415.3475529888272</v>
      </c>
      <c r="O1990" s="201">
        <v>41.094000000000001</v>
      </c>
      <c r="P1990" s="273">
        <v>41.094000000000001</v>
      </c>
      <c r="Q1990" s="273">
        <v>415.3475529888272</v>
      </c>
      <c r="R1990" s="273">
        <v>290.01694882404769</v>
      </c>
      <c r="S1990" s="273">
        <v>310.20655698600581</v>
      </c>
      <c r="T1990" s="273">
        <v>310.27216498600581</v>
      </c>
      <c r="U1990" s="273"/>
      <c r="V1990" s="170">
        <v>241.72792711960597</v>
      </c>
    </row>
    <row r="1991" spans="1:22" x14ac:dyDescent="0.25">
      <c r="A1991">
        <v>0</v>
      </c>
      <c r="B1991" s="366" t="s">
        <v>2423</v>
      </c>
      <c r="C1991" s="366" t="s">
        <v>2660</v>
      </c>
      <c r="D1991" s="366" t="s">
        <v>1981</v>
      </c>
      <c r="E1991" s="365">
        <v>3103</v>
      </c>
      <c r="F1991" s="361" t="s">
        <v>2659</v>
      </c>
      <c r="G1991" s="364"/>
      <c r="H1991" s="364" t="s">
        <v>1978</v>
      </c>
      <c r="I1991" s="363">
        <v>40</v>
      </c>
      <c r="J1991" s="361"/>
      <c r="K1991" s="362"/>
      <c r="L1991" s="369">
        <v>5.7403999999999997E-2</v>
      </c>
      <c r="M1991" s="201">
        <v>290.0456508240477</v>
      </c>
      <c r="N1991" s="201">
        <v>415.3475529888272</v>
      </c>
      <c r="O1991" s="201">
        <v>41.094000000000001</v>
      </c>
      <c r="P1991" s="361">
        <v>41.094000000000001</v>
      </c>
      <c r="Q1991" s="361">
        <v>415.3475529888272</v>
      </c>
      <c r="R1991" s="361">
        <v>290.07435282404771</v>
      </c>
      <c r="S1991" s="361">
        <v>310.30086698600581</v>
      </c>
      <c r="T1991" s="361">
        <v>310.32956898600582</v>
      </c>
      <c r="U1991" s="361"/>
      <c r="V1991" s="170">
        <v>241.82223711960597</v>
      </c>
    </row>
    <row r="1992" spans="1:22" x14ac:dyDescent="0.25">
      <c r="A1992">
        <v>0</v>
      </c>
      <c r="B1992" s="366"/>
      <c r="C1992" s="366"/>
      <c r="D1992" s="366"/>
      <c r="E1992" s="365"/>
      <c r="F1992" s="366" t="s">
        <v>619</v>
      </c>
      <c r="G1992" s="368"/>
      <c r="H1992" s="368" t="s">
        <v>2198</v>
      </c>
      <c r="I1992" s="363"/>
      <c r="J1992" s="361"/>
      <c r="K1992" s="362"/>
      <c r="L1992" s="369">
        <v>0.16770400000000002</v>
      </c>
      <c r="M1992" s="201">
        <v>290.15820482404774</v>
      </c>
      <c r="N1992" s="201">
        <v>415.3475529888272</v>
      </c>
      <c r="O1992" s="201">
        <v>41.094000000000001</v>
      </c>
      <c r="P1992" s="361">
        <v>41.094000000000001</v>
      </c>
      <c r="Q1992" s="361">
        <v>415.3475529888272</v>
      </c>
      <c r="R1992" s="361">
        <v>290.24205682404772</v>
      </c>
      <c r="S1992" s="361">
        <v>310.41342098600586</v>
      </c>
      <c r="T1992" s="361">
        <v>310.49727298600584</v>
      </c>
      <c r="U1992" s="361"/>
      <c r="V1992" s="170">
        <v>241.93479111960602</v>
      </c>
    </row>
    <row r="1993" spans="1:22" x14ac:dyDescent="0.25">
      <c r="A1993">
        <v>0</v>
      </c>
      <c r="B1993" s="366" t="s">
        <v>2423</v>
      </c>
      <c r="C1993" s="366" t="s">
        <v>2660</v>
      </c>
      <c r="D1993" s="366" t="s">
        <v>2197</v>
      </c>
      <c r="E1993" s="365">
        <v>3104</v>
      </c>
      <c r="F1993" s="366" t="s">
        <v>2658</v>
      </c>
      <c r="G1993" s="368"/>
      <c r="H1993" s="368" t="s">
        <v>2632</v>
      </c>
      <c r="I1993" s="367">
        <v>40</v>
      </c>
      <c r="J1993" s="361">
        <v>0.32364399999999999</v>
      </c>
      <c r="K1993" s="362"/>
      <c r="L1993" s="361">
        <v>0.32364399999999999</v>
      </c>
      <c r="M1993" s="201">
        <v>290.40387882404775</v>
      </c>
      <c r="N1993" s="201">
        <v>415.3475529888272</v>
      </c>
      <c r="O1993" s="201">
        <v>41.094000000000001</v>
      </c>
      <c r="P1993" s="361">
        <v>41.094000000000001</v>
      </c>
      <c r="Q1993" s="361">
        <v>415.3475529888272</v>
      </c>
      <c r="R1993" s="361">
        <v>290.56570082404772</v>
      </c>
      <c r="S1993" s="361">
        <v>310.65909498600587</v>
      </c>
      <c r="T1993" s="361">
        <v>310.82091698600584</v>
      </c>
      <c r="U1993" s="361"/>
      <c r="V1993" s="170">
        <v>242.18046511960603</v>
      </c>
    </row>
    <row r="1994" spans="1:22" x14ac:dyDescent="0.25">
      <c r="A1994">
        <v>0</v>
      </c>
      <c r="B1994" s="366" t="s">
        <v>2423</v>
      </c>
      <c r="C1994" s="366" t="s">
        <v>2660</v>
      </c>
      <c r="D1994" s="366" t="s">
        <v>2174</v>
      </c>
      <c r="E1994" s="365">
        <v>3107</v>
      </c>
      <c r="F1994" s="366" t="s">
        <v>2657</v>
      </c>
      <c r="G1994" s="368"/>
      <c r="H1994" s="368" t="s">
        <v>2172</v>
      </c>
      <c r="I1994" s="367"/>
      <c r="J1994" s="361"/>
      <c r="K1994" s="362"/>
      <c r="L1994" s="361">
        <v>0</v>
      </c>
      <c r="M1994" s="201">
        <v>290.56570082404772</v>
      </c>
      <c r="N1994" s="201">
        <v>415.3475529888272</v>
      </c>
      <c r="O1994" s="201">
        <v>41.094000000000001</v>
      </c>
      <c r="P1994" s="361">
        <v>41.094000000000001</v>
      </c>
      <c r="Q1994" s="361">
        <v>415.3475529888272</v>
      </c>
      <c r="R1994" s="361">
        <v>290.56570082404772</v>
      </c>
      <c r="S1994" s="361">
        <v>310.82091698600584</v>
      </c>
      <c r="T1994" s="361">
        <v>310.82091698600584</v>
      </c>
      <c r="U1994" s="361"/>
      <c r="V1994" s="170">
        <v>242.342287119606</v>
      </c>
    </row>
    <row r="1995" spans="1:22" x14ac:dyDescent="0.25">
      <c r="A1995">
        <v>0</v>
      </c>
      <c r="B1995" s="366"/>
      <c r="C1995" s="366"/>
      <c r="D1995" s="366"/>
      <c r="E1995" s="365"/>
      <c r="F1995" s="366"/>
      <c r="G1995" s="368"/>
      <c r="H1995" s="368"/>
      <c r="I1995" s="367"/>
      <c r="J1995" s="361"/>
      <c r="K1995" s="362"/>
      <c r="L1995" s="361">
        <v>0</v>
      </c>
      <c r="M1995" s="201">
        <v>290.56570082404772</v>
      </c>
      <c r="N1995" s="201">
        <v>415.3475529888272</v>
      </c>
      <c r="O1995" s="201">
        <v>41.094000000000001</v>
      </c>
      <c r="P1995" s="361">
        <v>41.094000000000001</v>
      </c>
      <c r="Q1995" s="361">
        <v>415.3475529888272</v>
      </c>
      <c r="R1995" s="361">
        <v>290.56570082404772</v>
      </c>
      <c r="S1995" s="361">
        <v>310.82091698600584</v>
      </c>
      <c r="T1995" s="361">
        <v>310.82091698600584</v>
      </c>
      <c r="U1995" s="361"/>
      <c r="V1995" s="170">
        <v>242.342287119606</v>
      </c>
    </row>
    <row r="1996" spans="1:22" x14ac:dyDescent="0.25">
      <c r="A1996">
        <v>0</v>
      </c>
      <c r="B1996" s="366"/>
      <c r="C1996" s="366"/>
      <c r="D1996" s="366"/>
      <c r="E1996" s="365"/>
      <c r="F1996" s="366" t="s">
        <v>619</v>
      </c>
      <c r="G1996" s="368"/>
      <c r="H1996" s="368" t="s">
        <v>1962</v>
      </c>
      <c r="I1996" s="367"/>
      <c r="J1996" s="361"/>
      <c r="K1996" s="362"/>
      <c r="L1996" s="361">
        <v>9.9516999999999994E-2</v>
      </c>
      <c r="M1996" s="201">
        <v>290.61545932404772</v>
      </c>
      <c r="N1996" s="201">
        <v>415.3475529888272</v>
      </c>
      <c r="O1996" s="201">
        <v>41.094000000000001</v>
      </c>
      <c r="P1996" s="361">
        <v>41.094000000000001</v>
      </c>
      <c r="Q1996" s="361">
        <v>415.3475529888272</v>
      </c>
      <c r="R1996" s="361">
        <v>290.66521782404772</v>
      </c>
      <c r="S1996" s="361">
        <v>310.87067548600584</v>
      </c>
      <c r="T1996" s="361">
        <v>310.92043398600583</v>
      </c>
      <c r="U1996" s="361"/>
      <c r="V1996" s="170">
        <v>242.39204561960599</v>
      </c>
    </row>
    <row r="1997" spans="1:22" x14ac:dyDescent="0.25">
      <c r="A1997">
        <v>0</v>
      </c>
      <c r="B1997" s="366" t="s">
        <v>2423</v>
      </c>
      <c r="C1997" s="366" t="s">
        <v>2660</v>
      </c>
      <c r="D1997" s="366" t="s">
        <v>2194</v>
      </c>
      <c r="E1997" s="365">
        <v>3109</v>
      </c>
      <c r="F1997" s="366" t="s">
        <v>2656</v>
      </c>
      <c r="G1997" s="368"/>
      <c r="H1997" s="368" t="s">
        <v>2632</v>
      </c>
      <c r="I1997" s="367">
        <v>40</v>
      </c>
      <c r="J1997" s="361"/>
      <c r="K1997" s="362"/>
      <c r="L1997" s="361">
        <v>0.32364399999999999</v>
      </c>
      <c r="M1997" s="201">
        <v>290.82703982404769</v>
      </c>
      <c r="N1997" s="201">
        <v>415.3475529888272</v>
      </c>
      <c r="O1997" s="201">
        <v>41.094000000000001</v>
      </c>
      <c r="P1997" s="361">
        <v>41.094000000000001</v>
      </c>
      <c r="Q1997" s="361">
        <v>415.3475529888272</v>
      </c>
      <c r="R1997" s="361">
        <v>290.98886182404772</v>
      </c>
      <c r="S1997" s="361">
        <v>311.08225598600586</v>
      </c>
      <c r="T1997" s="361">
        <v>311.24407798600583</v>
      </c>
      <c r="U1997" s="361"/>
      <c r="V1997" s="170">
        <v>242.60362611960602</v>
      </c>
    </row>
    <row r="1998" spans="1:22" x14ac:dyDescent="0.25">
      <c r="A1998">
        <v>0</v>
      </c>
      <c r="B1998" s="366"/>
      <c r="C1998" s="366"/>
      <c r="D1998" s="366"/>
      <c r="E1998" s="365"/>
      <c r="F1998" s="366" t="s">
        <v>619</v>
      </c>
      <c r="G1998" s="368"/>
      <c r="H1998" s="368"/>
      <c r="I1998" s="367"/>
      <c r="J1998" s="361"/>
      <c r="K1998" s="362"/>
      <c r="L1998" s="361">
        <v>0</v>
      </c>
      <c r="M1998" s="201">
        <v>290.98886182404772</v>
      </c>
      <c r="N1998" s="201">
        <v>415.3475529888272</v>
      </c>
      <c r="O1998" s="201">
        <v>41.094000000000001</v>
      </c>
      <c r="P1998" s="361">
        <v>41.094000000000001</v>
      </c>
      <c r="Q1998" s="361">
        <v>415.3475529888272</v>
      </c>
      <c r="R1998" s="361">
        <v>290.98886182404772</v>
      </c>
      <c r="S1998" s="361">
        <v>311.24407798600583</v>
      </c>
      <c r="T1998" s="361">
        <v>311.24407798600583</v>
      </c>
      <c r="U1998" s="361"/>
      <c r="V1998" s="170">
        <v>242.76544811960599</v>
      </c>
    </row>
    <row r="1999" spans="1:22" x14ac:dyDescent="0.25">
      <c r="A1999">
        <v>0</v>
      </c>
      <c r="B1999" s="366"/>
      <c r="C1999" s="366"/>
      <c r="D1999" s="366"/>
      <c r="E1999" s="365"/>
      <c r="F1999" s="366"/>
      <c r="G1999" s="368"/>
      <c r="H1999" s="368"/>
      <c r="I1999" s="367"/>
      <c r="J1999" s="361"/>
      <c r="K1999" s="362"/>
      <c r="L1999" s="361">
        <v>0</v>
      </c>
      <c r="M1999" s="201">
        <v>290.98886182404772</v>
      </c>
      <c r="N1999" s="201">
        <v>415.3475529888272</v>
      </c>
      <c r="O1999" s="201">
        <v>41.094000000000001</v>
      </c>
      <c r="P1999" s="361">
        <v>41.094000000000001</v>
      </c>
      <c r="Q1999" s="361">
        <v>415.3475529888272</v>
      </c>
      <c r="R1999" s="361">
        <v>290.98886182404772</v>
      </c>
      <c r="S1999" s="361">
        <v>311.24407798600583</v>
      </c>
      <c r="T1999" s="361">
        <v>311.24407798600583</v>
      </c>
      <c r="U1999" s="361"/>
      <c r="V1999" s="170">
        <v>242.76544811960599</v>
      </c>
    </row>
    <row r="2000" spans="1:22" x14ac:dyDescent="0.25">
      <c r="A2000">
        <v>0</v>
      </c>
      <c r="B2000" s="366"/>
      <c r="C2000" s="366"/>
      <c r="D2000" s="366"/>
      <c r="E2000" s="365"/>
      <c r="F2000" s="366" t="s">
        <v>619</v>
      </c>
      <c r="G2000" s="368"/>
      <c r="H2000" s="368" t="s">
        <v>1962</v>
      </c>
      <c r="I2000" s="367"/>
      <c r="J2000" s="361"/>
      <c r="K2000" s="362"/>
      <c r="L2000" s="361">
        <v>9.9516999999999994E-2</v>
      </c>
      <c r="M2000" s="201">
        <v>291.03862032404771</v>
      </c>
      <c r="N2000" s="201">
        <v>415.3475529888272</v>
      </c>
      <c r="O2000" s="201">
        <v>41.094000000000001</v>
      </c>
      <c r="P2000" s="361">
        <v>41.094000000000001</v>
      </c>
      <c r="Q2000" s="361">
        <v>415.3475529888272</v>
      </c>
      <c r="R2000" s="361">
        <v>291.08837882404771</v>
      </c>
      <c r="S2000" s="361">
        <v>311.29383648600583</v>
      </c>
      <c r="T2000" s="361">
        <v>311.34359498600583</v>
      </c>
      <c r="U2000" s="361"/>
      <c r="V2000" s="170">
        <v>242.81520661960599</v>
      </c>
    </row>
    <row r="2001" spans="1:22" x14ac:dyDescent="0.25">
      <c r="A2001">
        <v>0</v>
      </c>
      <c r="B2001" s="366" t="s">
        <v>2423</v>
      </c>
      <c r="C2001" s="366" t="s">
        <v>2660</v>
      </c>
      <c r="D2001" s="366" t="s">
        <v>2192</v>
      </c>
      <c r="E2001" s="365">
        <v>3113</v>
      </c>
      <c r="F2001" s="366" t="s">
        <v>2655</v>
      </c>
      <c r="G2001" s="368"/>
      <c r="H2001" s="368" t="s">
        <v>2632</v>
      </c>
      <c r="I2001" s="367">
        <v>40</v>
      </c>
      <c r="J2001" s="361"/>
      <c r="K2001" s="362"/>
      <c r="L2001" s="361">
        <v>0.32364399999999999</v>
      </c>
      <c r="M2001" s="201">
        <v>291.25020082404774</v>
      </c>
      <c r="N2001" s="201">
        <v>415.3475529888272</v>
      </c>
      <c r="O2001" s="201">
        <v>41.094000000000001</v>
      </c>
      <c r="P2001" s="361">
        <v>41.094000000000001</v>
      </c>
      <c r="Q2001" s="361">
        <v>415.3475529888272</v>
      </c>
      <c r="R2001" s="361">
        <v>291.41202282404771</v>
      </c>
      <c r="S2001" s="361">
        <v>311.50541698600586</v>
      </c>
      <c r="T2001" s="361">
        <v>311.66723898600583</v>
      </c>
      <c r="U2001" s="361"/>
      <c r="V2001" s="170">
        <v>243.02678711960601</v>
      </c>
    </row>
    <row r="2002" spans="1:22" x14ac:dyDescent="0.25">
      <c r="A2002">
        <v>0</v>
      </c>
      <c r="B2002" s="366" t="s">
        <v>2423</v>
      </c>
      <c r="C2002" s="366" t="s">
        <v>2660</v>
      </c>
      <c r="D2002" s="366" t="s">
        <v>2174</v>
      </c>
      <c r="E2002" s="365">
        <v>3115</v>
      </c>
      <c r="F2002" s="366" t="s">
        <v>2654</v>
      </c>
      <c r="G2002" s="368"/>
      <c r="H2002" s="368" t="s">
        <v>2172</v>
      </c>
      <c r="I2002" s="367"/>
      <c r="J2002" s="361"/>
      <c r="K2002" s="362"/>
      <c r="L2002" s="361">
        <v>0</v>
      </c>
      <c r="M2002" s="201">
        <v>291.41202282404771</v>
      </c>
      <c r="N2002" s="201">
        <v>415.3475529888272</v>
      </c>
      <c r="O2002" s="201">
        <v>41.094000000000001</v>
      </c>
      <c r="P2002" s="361">
        <v>41.094000000000001</v>
      </c>
      <c r="Q2002" s="361">
        <v>415.3475529888272</v>
      </c>
      <c r="R2002" s="361">
        <v>291.41202282404771</v>
      </c>
      <c r="S2002" s="361">
        <v>311.66723898600583</v>
      </c>
      <c r="T2002" s="361">
        <v>311.66723898600583</v>
      </c>
      <c r="U2002" s="361"/>
      <c r="V2002" s="170">
        <v>243.18860911960599</v>
      </c>
    </row>
    <row r="2003" spans="1:22" x14ac:dyDescent="0.25">
      <c r="A2003">
        <v>0</v>
      </c>
      <c r="B2003" s="366"/>
      <c r="C2003" s="366"/>
      <c r="D2003" s="366"/>
      <c r="E2003" s="365"/>
      <c r="F2003" s="366"/>
      <c r="G2003" s="368"/>
      <c r="H2003" s="368"/>
      <c r="I2003" s="367"/>
      <c r="J2003" s="361"/>
      <c r="K2003" s="362"/>
      <c r="L2003" s="361">
        <v>0</v>
      </c>
      <c r="M2003" s="201">
        <v>291.41202282404771</v>
      </c>
      <c r="N2003" s="201">
        <v>415.3475529888272</v>
      </c>
      <c r="O2003" s="201">
        <v>41.094000000000001</v>
      </c>
      <c r="P2003" s="361">
        <v>41.094000000000001</v>
      </c>
      <c r="Q2003" s="361">
        <v>415.3475529888272</v>
      </c>
      <c r="R2003" s="361">
        <v>291.41202282404771</v>
      </c>
      <c r="S2003" s="361">
        <v>311.66723898600583</v>
      </c>
      <c r="T2003" s="361">
        <v>311.66723898600583</v>
      </c>
      <c r="U2003" s="361"/>
      <c r="V2003" s="170">
        <v>243.18860911960599</v>
      </c>
    </row>
    <row r="2004" spans="1:22" x14ac:dyDescent="0.25">
      <c r="A2004">
        <v>0</v>
      </c>
      <c r="B2004" s="366"/>
      <c r="C2004" s="366"/>
      <c r="D2004" s="366"/>
      <c r="E2004" s="365"/>
      <c r="F2004" s="366" t="s">
        <v>619</v>
      </c>
      <c r="G2004" s="368"/>
      <c r="H2004" s="368" t="s">
        <v>2636</v>
      </c>
      <c r="I2004" s="367"/>
      <c r="J2004" s="361"/>
      <c r="K2004" s="362"/>
      <c r="L2004" s="361">
        <v>0.15525</v>
      </c>
      <c r="M2004" s="201">
        <v>291.48964782404772</v>
      </c>
      <c r="N2004" s="201">
        <v>415.3475529888272</v>
      </c>
      <c r="O2004" s="201">
        <v>41.094000000000001</v>
      </c>
      <c r="P2004" s="361">
        <v>41.094000000000001</v>
      </c>
      <c r="Q2004" s="361">
        <v>415.3475529888272</v>
      </c>
      <c r="R2004" s="361">
        <v>291.56727282404773</v>
      </c>
      <c r="S2004" s="361">
        <v>311.74486398600584</v>
      </c>
      <c r="T2004" s="361">
        <v>311.82248898600585</v>
      </c>
      <c r="U2004" s="361"/>
      <c r="V2004" s="170">
        <v>243.266234119606</v>
      </c>
    </row>
    <row r="2005" spans="1:22" x14ac:dyDescent="0.25">
      <c r="A2005">
        <v>0</v>
      </c>
      <c r="B2005" s="366" t="s">
        <v>2423</v>
      </c>
      <c r="C2005" s="366" t="s">
        <v>2660</v>
      </c>
      <c r="D2005" s="366" t="s">
        <v>2187</v>
      </c>
      <c r="E2005" s="365">
        <v>3121</v>
      </c>
      <c r="F2005" s="366" t="s">
        <v>2653</v>
      </c>
      <c r="G2005" s="368" t="s">
        <v>2185</v>
      </c>
      <c r="H2005" s="368" t="s">
        <v>2184</v>
      </c>
      <c r="I2005" s="367">
        <v>40</v>
      </c>
      <c r="J2005" s="361"/>
      <c r="K2005" s="362"/>
      <c r="L2005" s="361">
        <v>0.5</v>
      </c>
      <c r="M2005" s="201">
        <v>291.81727282404773</v>
      </c>
      <c r="N2005" s="201">
        <v>415.3475529888272</v>
      </c>
      <c r="O2005" s="201">
        <v>41.094000000000001</v>
      </c>
      <c r="P2005" s="361">
        <v>41.094000000000001</v>
      </c>
      <c r="Q2005" s="361">
        <v>415.3475529888272</v>
      </c>
      <c r="R2005" s="361">
        <v>292.06727282404773</v>
      </c>
      <c r="S2005" s="361">
        <v>312.07248898600585</v>
      </c>
      <c r="T2005" s="361">
        <v>312.32248898600585</v>
      </c>
      <c r="U2005" s="361"/>
      <c r="V2005" s="170">
        <v>243.59385911960601</v>
      </c>
    </row>
    <row r="2006" spans="1:22" x14ac:dyDescent="0.25">
      <c r="A2006">
        <v>0</v>
      </c>
      <c r="B2006" s="366"/>
      <c r="C2006" s="366"/>
      <c r="D2006" s="366"/>
      <c r="E2006" s="365"/>
      <c r="F2006" s="366" t="s">
        <v>619</v>
      </c>
      <c r="G2006" s="368"/>
      <c r="H2006" s="368" t="s">
        <v>2636</v>
      </c>
      <c r="I2006" s="367"/>
      <c r="J2006" s="361"/>
      <c r="K2006" s="362"/>
      <c r="L2006" s="361">
        <v>0.15525</v>
      </c>
      <c r="M2006" s="201">
        <v>292.14489782404775</v>
      </c>
      <c r="N2006" s="201">
        <v>415.3475529888272</v>
      </c>
      <c r="O2006" s="201">
        <v>41.094000000000001</v>
      </c>
      <c r="P2006" s="361">
        <v>41.094000000000001</v>
      </c>
      <c r="Q2006" s="361">
        <v>415.3475529888272</v>
      </c>
      <c r="R2006" s="361">
        <v>292.22252282404776</v>
      </c>
      <c r="S2006" s="361">
        <v>312.40011398600586</v>
      </c>
      <c r="T2006" s="361">
        <v>312.47773898600587</v>
      </c>
      <c r="U2006" s="361"/>
      <c r="V2006" s="170">
        <v>243.92148411960602</v>
      </c>
    </row>
    <row r="2007" spans="1:22" x14ac:dyDescent="0.25">
      <c r="A2007">
        <v>0</v>
      </c>
      <c r="B2007" s="366" t="s">
        <v>2423</v>
      </c>
      <c r="C2007" s="366" t="s">
        <v>2660</v>
      </c>
      <c r="D2007" s="366" t="s">
        <v>2190</v>
      </c>
      <c r="E2007" s="365">
        <v>3124</v>
      </c>
      <c r="F2007" s="366" t="s">
        <v>2652</v>
      </c>
      <c r="G2007" s="368"/>
      <c r="H2007" s="368" t="s">
        <v>2632</v>
      </c>
      <c r="I2007" s="367">
        <v>40</v>
      </c>
      <c r="J2007" s="361"/>
      <c r="K2007" s="362"/>
      <c r="L2007" s="361">
        <v>0.32364399999999999</v>
      </c>
      <c r="M2007" s="201">
        <v>292.38434482404773</v>
      </c>
      <c r="N2007" s="201">
        <v>415.3475529888272</v>
      </c>
      <c r="O2007" s="201">
        <v>41.094000000000001</v>
      </c>
      <c r="P2007" s="361">
        <v>41.094000000000001</v>
      </c>
      <c r="Q2007" s="361">
        <v>415.3475529888272</v>
      </c>
      <c r="R2007" s="361">
        <v>292.54616682404776</v>
      </c>
      <c r="S2007" s="361">
        <v>312.6395609860059</v>
      </c>
      <c r="T2007" s="361">
        <v>312.80138298600588</v>
      </c>
      <c r="U2007" s="361"/>
      <c r="V2007" s="170">
        <v>244.16093111960606</v>
      </c>
    </row>
    <row r="2008" spans="1:22" x14ac:dyDescent="0.25">
      <c r="A2008">
        <v>0</v>
      </c>
      <c r="B2008" s="366"/>
      <c r="C2008" s="366"/>
      <c r="D2008" s="366"/>
      <c r="E2008" s="365"/>
      <c r="F2008" s="366" t="s">
        <v>619</v>
      </c>
      <c r="G2008" s="368"/>
      <c r="H2008" s="368"/>
      <c r="I2008" s="367"/>
      <c r="J2008" s="361"/>
      <c r="K2008" s="362"/>
      <c r="L2008" s="361">
        <v>0</v>
      </c>
      <c r="M2008" s="201">
        <v>292.54616682404776</v>
      </c>
      <c r="N2008" s="201">
        <v>415.3475529888272</v>
      </c>
      <c r="O2008" s="201">
        <v>41.094000000000001</v>
      </c>
      <c r="P2008" s="361">
        <v>41.094000000000001</v>
      </c>
      <c r="Q2008" s="361">
        <v>415.3475529888272</v>
      </c>
      <c r="R2008" s="361">
        <v>292.54616682404776</v>
      </c>
      <c r="S2008" s="361">
        <v>312.80138298600588</v>
      </c>
      <c r="T2008" s="361">
        <v>312.80138298600588</v>
      </c>
      <c r="U2008" s="361"/>
      <c r="V2008" s="170">
        <v>244.32275311960603</v>
      </c>
    </row>
    <row r="2009" spans="1:22" x14ac:dyDescent="0.25">
      <c r="A2009">
        <v>0</v>
      </c>
      <c r="B2009" s="366"/>
      <c r="C2009" s="366"/>
      <c r="D2009" s="366"/>
      <c r="E2009" s="365"/>
      <c r="F2009" s="366"/>
      <c r="G2009" s="368"/>
      <c r="H2009" s="368"/>
      <c r="I2009" s="367"/>
      <c r="J2009" s="361"/>
      <c r="K2009" s="362"/>
      <c r="L2009" s="361">
        <v>0</v>
      </c>
      <c r="M2009" s="201">
        <v>292.54616682404776</v>
      </c>
      <c r="N2009" s="201">
        <v>415.3475529888272</v>
      </c>
      <c r="O2009" s="201">
        <v>41.094000000000001</v>
      </c>
      <c r="P2009" s="361">
        <v>41.094000000000001</v>
      </c>
      <c r="Q2009" s="361">
        <v>415.3475529888272</v>
      </c>
      <c r="R2009" s="361">
        <v>292.54616682404776</v>
      </c>
      <c r="S2009" s="361">
        <v>312.80138298600588</v>
      </c>
      <c r="T2009" s="361">
        <v>312.80138298600588</v>
      </c>
      <c r="U2009" s="361"/>
      <c r="V2009" s="170">
        <v>244.32275311960603</v>
      </c>
    </row>
    <row r="2010" spans="1:22" x14ac:dyDescent="0.25">
      <c r="A2010">
        <v>0</v>
      </c>
      <c r="B2010" s="366"/>
      <c r="C2010" s="366"/>
      <c r="D2010" s="366"/>
      <c r="E2010" s="365"/>
      <c r="F2010" s="366" t="s">
        <v>619</v>
      </c>
      <c r="G2010" s="368"/>
      <c r="H2010" s="368"/>
      <c r="I2010" s="367"/>
      <c r="J2010" s="361"/>
      <c r="K2010" s="362"/>
      <c r="L2010" s="361">
        <v>9.9516999999999994E-2</v>
      </c>
      <c r="M2010" s="201">
        <v>292.59592532404776</v>
      </c>
      <c r="N2010" s="201">
        <v>415.3475529888272</v>
      </c>
      <c r="O2010" s="201">
        <v>41.094000000000001</v>
      </c>
      <c r="P2010" s="361">
        <v>41.094000000000001</v>
      </c>
      <c r="Q2010" s="361">
        <v>415.3475529888272</v>
      </c>
      <c r="R2010" s="361">
        <v>292.64568382404775</v>
      </c>
      <c r="S2010" s="361">
        <v>312.85114148600587</v>
      </c>
      <c r="T2010" s="361">
        <v>312.90089998600587</v>
      </c>
      <c r="U2010" s="361"/>
      <c r="V2010" s="170">
        <v>244.37251161960603</v>
      </c>
    </row>
    <row r="2011" spans="1:22" x14ac:dyDescent="0.25">
      <c r="A2011">
        <v>0</v>
      </c>
      <c r="B2011" s="366" t="s">
        <v>2423</v>
      </c>
      <c r="C2011" s="366" t="s">
        <v>2660</v>
      </c>
      <c r="D2011" s="366" t="s">
        <v>2183</v>
      </c>
      <c r="E2011" s="365">
        <v>3129</v>
      </c>
      <c r="F2011" s="366" t="s">
        <v>2651</v>
      </c>
      <c r="G2011" s="368"/>
      <c r="H2011" s="368" t="s">
        <v>2632</v>
      </c>
      <c r="I2011" s="367">
        <v>40</v>
      </c>
      <c r="J2011" s="361"/>
      <c r="K2011" s="362"/>
      <c r="L2011" s="361">
        <v>0.32364399999999999</v>
      </c>
      <c r="M2011" s="201">
        <v>292.80750582404778</v>
      </c>
      <c r="N2011" s="201">
        <v>415.3475529888272</v>
      </c>
      <c r="O2011" s="201">
        <v>41.094000000000001</v>
      </c>
      <c r="P2011" s="361">
        <v>41.094000000000001</v>
      </c>
      <c r="Q2011" s="361">
        <v>415.3475529888272</v>
      </c>
      <c r="R2011" s="361">
        <v>292.96932782404775</v>
      </c>
      <c r="S2011" s="361">
        <v>313.0627219860059</v>
      </c>
      <c r="T2011" s="361">
        <v>313.22454398600587</v>
      </c>
      <c r="U2011" s="361"/>
      <c r="V2011" s="170">
        <v>244.58409211960605</v>
      </c>
    </row>
    <row r="2012" spans="1:22" x14ac:dyDescent="0.25">
      <c r="A2012">
        <v>0</v>
      </c>
      <c r="B2012" s="366"/>
      <c r="C2012" s="366"/>
      <c r="D2012" s="366"/>
      <c r="E2012" s="365"/>
      <c r="F2012" s="366" t="s">
        <v>619</v>
      </c>
      <c r="G2012" s="368"/>
      <c r="H2012" s="368"/>
      <c r="I2012" s="367"/>
      <c r="J2012" s="361"/>
      <c r="K2012" s="362"/>
      <c r="L2012" s="361">
        <v>0</v>
      </c>
      <c r="M2012" s="201">
        <v>292.96932782404775</v>
      </c>
      <c r="N2012" s="201">
        <v>415.3475529888272</v>
      </c>
      <c r="O2012" s="201">
        <v>41.094000000000001</v>
      </c>
      <c r="P2012" s="361">
        <v>41.094000000000001</v>
      </c>
      <c r="Q2012" s="361">
        <v>415.3475529888272</v>
      </c>
      <c r="R2012" s="361">
        <v>292.96932782404775</v>
      </c>
      <c r="S2012" s="361">
        <v>313.22454398600587</v>
      </c>
      <c r="T2012" s="361">
        <v>313.22454398600587</v>
      </c>
      <c r="U2012" s="361"/>
      <c r="V2012" s="170">
        <v>244.74591411960603</v>
      </c>
    </row>
    <row r="2013" spans="1:22" x14ac:dyDescent="0.25">
      <c r="A2013">
        <v>0</v>
      </c>
      <c r="B2013" s="366"/>
      <c r="C2013" s="366"/>
      <c r="D2013" s="366"/>
      <c r="E2013" s="365"/>
      <c r="F2013" s="366"/>
      <c r="G2013" s="368"/>
      <c r="H2013" s="368"/>
      <c r="I2013" s="367"/>
      <c r="J2013" s="361"/>
      <c r="K2013" s="362"/>
      <c r="L2013" s="361">
        <v>0</v>
      </c>
      <c r="M2013" s="201">
        <v>292.96932782404775</v>
      </c>
      <c r="N2013" s="201">
        <v>415.3475529888272</v>
      </c>
      <c r="O2013" s="201">
        <v>41.094000000000001</v>
      </c>
      <c r="P2013" s="361">
        <v>41.094000000000001</v>
      </c>
      <c r="Q2013" s="361">
        <v>415.3475529888272</v>
      </c>
      <c r="R2013" s="361">
        <v>292.96932782404775</v>
      </c>
      <c r="S2013" s="361">
        <v>313.22454398600587</v>
      </c>
      <c r="T2013" s="361">
        <v>313.22454398600587</v>
      </c>
      <c r="U2013" s="361"/>
      <c r="V2013" s="170">
        <v>244.74591411960603</v>
      </c>
    </row>
    <row r="2014" spans="1:22" x14ac:dyDescent="0.25">
      <c r="A2014">
        <v>0</v>
      </c>
      <c r="B2014" s="366"/>
      <c r="C2014" s="366"/>
      <c r="D2014" s="366"/>
      <c r="E2014" s="365"/>
      <c r="F2014" s="366" t="s">
        <v>619</v>
      </c>
      <c r="G2014" s="368"/>
      <c r="H2014" s="368"/>
      <c r="I2014" s="367"/>
      <c r="J2014" s="361"/>
      <c r="K2014" s="362"/>
      <c r="L2014" s="361">
        <v>9.9516999999999994E-2</v>
      </c>
      <c r="M2014" s="201">
        <v>293.01908632404775</v>
      </c>
      <c r="N2014" s="201">
        <v>415.3475529888272</v>
      </c>
      <c r="O2014" s="201">
        <v>41.094000000000001</v>
      </c>
      <c r="P2014" s="361">
        <v>41.094000000000001</v>
      </c>
      <c r="Q2014" s="361">
        <v>415.3475529888272</v>
      </c>
      <c r="R2014" s="361">
        <v>293.06884482404774</v>
      </c>
      <c r="S2014" s="361">
        <v>313.27430248600587</v>
      </c>
      <c r="T2014" s="361">
        <v>313.32406098600586</v>
      </c>
      <c r="U2014" s="361"/>
      <c r="V2014" s="170">
        <v>244.79567261960602</v>
      </c>
    </row>
    <row r="2015" spans="1:22" x14ac:dyDescent="0.25">
      <c r="A2015">
        <v>0</v>
      </c>
      <c r="B2015" s="366" t="s">
        <v>2423</v>
      </c>
      <c r="C2015" s="366" t="s">
        <v>2660</v>
      </c>
      <c r="D2015" s="366" t="s">
        <v>2181</v>
      </c>
      <c r="E2015" s="365">
        <v>3133</v>
      </c>
      <c r="F2015" s="366" t="s">
        <v>2650</v>
      </c>
      <c r="G2015" s="368"/>
      <c r="H2015" s="368" t="s">
        <v>2632</v>
      </c>
      <c r="I2015" s="367">
        <v>40</v>
      </c>
      <c r="J2015" s="361"/>
      <c r="K2015" s="362"/>
      <c r="L2015" s="361">
        <v>0.32364399999999999</v>
      </c>
      <c r="M2015" s="201">
        <v>293.23066682404772</v>
      </c>
      <c r="N2015" s="201">
        <v>415.3475529888272</v>
      </c>
      <c r="O2015" s="201">
        <v>41.094000000000001</v>
      </c>
      <c r="P2015" s="361">
        <v>41.094000000000001</v>
      </c>
      <c r="Q2015" s="361">
        <v>415.3475529888272</v>
      </c>
      <c r="R2015" s="361">
        <v>293.39248882404775</v>
      </c>
      <c r="S2015" s="361">
        <v>313.48588298600589</v>
      </c>
      <c r="T2015" s="361">
        <v>313.64770498600586</v>
      </c>
      <c r="U2015" s="361"/>
      <c r="V2015" s="170">
        <v>245.00725311960605</v>
      </c>
    </row>
    <row r="2016" spans="1:22" x14ac:dyDescent="0.25">
      <c r="A2016">
        <v>0</v>
      </c>
      <c r="B2016" s="366" t="s">
        <v>2423</v>
      </c>
      <c r="C2016" s="366" t="s">
        <v>2660</v>
      </c>
      <c r="D2016" s="366" t="s">
        <v>2174</v>
      </c>
      <c r="E2016" s="365">
        <v>3135</v>
      </c>
      <c r="F2016" s="366" t="s">
        <v>2649</v>
      </c>
      <c r="G2016" s="368"/>
      <c r="H2016" s="368" t="s">
        <v>2172</v>
      </c>
      <c r="I2016" s="367"/>
      <c r="J2016" s="361"/>
      <c r="K2016" s="362"/>
      <c r="L2016" s="361">
        <v>0</v>
      </c>
      <c r="M2016" s="201">
        <v>293.39248882404775</v>
      </c>
      <c r="N2016" s="201">
        <v>415.3475529888272</v>
      </c>
      <c r="O2016" s="201">
        <v>41.094000000000001</v>
      </c>
      <c r="P2016" s="361">
        <v>41.094000000000001</v>
      </c>
      <c r="Q2016" s="361">
        <v>415.3475529888272</v>
      </c>
      <c r="R2016" s="361">
        <v>293.39248882404775</v>
      </c>
      <c r="S2016" s="361">
        <v>313.64770498600586</v>
      </c>
      <c r="T2016" s="361">
        <v>313.64770498600586</v>
      </c>
      <c r="U2016" s="361"/>
      <c r="V2016" s="170">
        <v>245.16907511960602</v>
      </c>
    </row>
    <row r="2017" spans="1:22" x14ac:dyDescent="0.25">
      <c r="A2017">
        <v>0</v>
      </c>
      <c r="B2017" s="366"/>
      <c r="C2017" s="366"/>
      <c r="D2017" s="366"/>
      <c r="E2017" s="365"/>
      <c r="F2017" s="366"/>
      <c r="G2017" s="368"/>
      <c r="H2017" s="368"/>
      <c r="I2017" s="367"/>
      <c r="J2017" s="361"/>
      <c r="K2017" s="362"/>
      <c r="L2017" s="361">
        <v>0</v>
      </c>
      <c r="M2017" s="201">
        <v>293.39248882404775</v>
      </c>
      <c r="N2017" s="201">
        <v>415.3475529888272</v>
      </c>
      <c r="O2017" s="201">
        <v>41.094000000000001</v>
      </c>
      <c r="P2017" s="361">
        <v>41.094000000000001</v>
      </c>
      <c r="Q2017" s="361">
        <v>415.3475529888272</v>
      </c>
      <c r="R2017" s="361">
        <v>293.39248882404775</v>
      </c>
      <c r="S2017" s="361">
        <v>313.64770498600586</v>
      </c>
      <c r="T2017" s="361">
        <v>313.64770498600586</v>
      </c>
      <c r="U2017" s="361"/>
      <c r="V2017" s="170">
        <v>245.16907511960602</v>
      </c>
    </row>
    <row r="2018" spans="1:22" x14ac:dyDescent="0.25">
      <c r="A2018">
        <v>0</v>
      </c>
      <c r="B2018" s="366"/>
      <c r="C2018" s="366"/>
      <c r="D2018" s="366"/>
      <c r="E2018" s="365"/>
      <c r="F2018" s="366" t="s">
        <v>619</v>
      </c>
      <c r="G2018" s="368"/>
      <c r="H2018" s="368" t="s">
        <v>2198</v>
      </c>
      <c r="I2018" s="367"/>
      <c r="J2018" s="361"/>
      <c r="K2018" s="362"/>
      <c r="L2018" s="361">
        <v>0.16770400000000002</v>
      </c>
      <c r="M2018" s="201">
        <v>293.47634082404772</v>
      </c>
      <c r="N2018" s="201">
        <v>415.3475529888272</v>
      </c>
      <c r="O2018" s="201">
        <v>41.094000000000001</v>
      </c>
      <c r="P2018" s="361">
        <v>41.094000000000001</v>
      </c>
      <c r="Q2018" s="361">
        <v>415.3475529888272</v>
      </c>
      <c r="R2018" s="361">
        <v>293.56019282404776</v>
      </c>
      <c r="S2018" s="361">
        <v>313.7315569860059</v>
      </c>
      <c r="T2018" s="361">
        <v>313.81540898600588</v>
      </c>
      <c r="U2018" s="361"/>
      <c r="V2018" s="170">
        <v>245.25292711960606</v>
      </c>
    </row>
    <row r="2019" spans="1:22" x14ac:dyDescent="0.25">
      <c r="A2019">
        <v>0</v>
      </c>
      <c r="B2019" s="366" t="s">
        <v>2423</v>
      </c>
      <c r="C2019" s="366" t="s">
        <v>2660</v>
      </c>
      <c r="D2019" s="366" t="s">
        <v>1981</v>
      </c>
      <c r="E2019" s="365">
        <v>3138</v>
      </c>
      <c r="F2019" s="361" t="s">
        <v>2648</v>
      </c>
      <c r="G2019" s="364"/>
      <c r="H2019" s="364" t="s">
        <v>1978</v>
      </c>
      <c r="I2019" s="363">
        <v>40</v>
      </c>
      <c r="J2019" s="361"/>
      <c r="K2019" s="362"/>
      <c r="L2019" s="361">
        <v>5.7403999999999997E-2</v>
      </c>
      <c r="M2019" s="201">
        <v>293.58889482404777</v>
      </c>
      <c r="N2019" s="201">
        <v>415.3475529888272</v>
      </c>
      <c r="O2019" s="201">
        <v>41.094000000000001</v>
      </c>
      <c r="P2019" s="361">
        <v>41.094000000000001</v>
      </c>
      <c r="Q2019" s="361">
        <v>415.3475529888272</v>
      </c>
      <c r="R2019" s="361">
        <v>293.61759682404778</v>
      </c>
      <c r="S2019" s="361">
        <v>313.84411098600589</v>
      </c>
      <c r="T2019" s="361">
        <v>313.8728129860059</v>
      </c>
      <c r="U2019" s="361"/>
      <c r="V2019" s="170">
        <v>245.36548111960605</v>
      </c>
    </row>
    <row r="2020" spans="1:22" x14ac:dyDescent="0.25">
      <c r="A2020">
        <v>0</v>
      </c>
      <c r="B2020" s="278"/>
      <c r="C2020" s="278"/>
      <c r="D2020" s="280"/>
      <c r="E2020" s="279"/>
      <c r="F2020" s="280" t="s">
        <v>619</v>
      </c>
      <c r="G2020" s="277"/>
      <c r="H2020" s="277" t="s">
        <v>1962</v>
      </c>
      <c r="I2020" s="276">
        <v>40</v>
      </c>
      <c r="J2020" s="274"/>
      <c r="K2020" s="275"/>
      <c r="L2020" s="274">
        <v>0.103502</v>
      </c>
      <c r="M2020" s="201">
        <v>293.6693478240478</v>
      </c>
      <c r="N2020" s="201">
        <v>415.3475529888272</v>
      </c>
      <c r="O2020" s="201">
        <v>41.094000000000001</v>
      </c>
      <c r="P2020" s="273">
        <v>41.094000000000001</v>
      </c>
      <c r="Q2020" s="273">
        <v>415.3475529888272</v>
      </c>
      <c r="R2020" s="273">
        <v>293.72109882404777</v>
      </c>
      <c r="S2020" s="273">
        <v>313.92456398600586</v>
      </c>
      <c r="T2020" s="273">
        <v>313.97631498600589</v>
      </c>
      <c r="U2020" s="273"/>
      <c r="V2020" s="170">
        <v>245.44593411960602</v>
      </c>
    </row>
    <row r="2021" spans="1:22" x14ac:dyDescent="0.25">
      <c r="A2021">
        <v>0</v>
      </c>
      <c r="B2021" s="278" t="s">
        <v>2423</v>
      </c>
      <c r="C2021" s="278" t="s">
        <v>2647</v>
      </c>
      <c r="D2021" s="280" t="s">
        <v>111</v>
      </c>
      <c r="E2021" s="279">
        <v>3140</v>
      </c>
      <c r="F2021" s="278" t="s">
        <v>1322</v>
      </c>
      <c r="G2021" s="277" t="s">
        <v>2169</v>
      </c>
      <c r="H2021" s="277" t="s">
        <v>1951</v>
      </c>
      <c r="I2021" s="276"/>
      <c r="J2021" s="273"/>
      <c r="K2021" s="275"/>
      <c r="L2021" s="274">
        <v>0</v>
      </c>
      <c r="M2021" s="201">
        <v>293.72109882404777</v>
      </c>
      <c r="N2021" s="201">
        <v>415.3475529888272</v>
      </c>
      <c r="O2021" s="201">
        <v>41.094000000000001</v>
      </c>
      <c r="P2021" s="273">
        <v>41.094000000000001</v>
      </c>
      <c r="Q2021" s="273">
        <v>415.3475529888272</v>
      </c>
      <c r="R2021" s="273">
        <v>293.72109882404777</v>
      </c>
      <c r="S2021" s="273">
        <v>313.97631498600589</v>
      </c>
      <c r="T2021" s="273">
        <v>313.97631498600589</v>
      </c>
      <c r="U2021" s="273"/>
      <c r="V2021" s="170">
        <v>245.49768511960605</v>
      </c>
    </row>
    <row r="2022" spans="1:22" x14ac:dyDescent="0.25">
      <c r="A2022">
        <v>0</v>
      </c>
      <c r="B2022" s="278"/>
      <c r="C2022" s="278"/>
      <c r="D2022" s="280"/>
      <c r="E2022" s="279"/>
      <c r="F2022" s="283" t="s">
        <v>619</v>
      </c>
      <c r="G2022" s="277"/>
      <c r="H2022" s="277" t="s">
        <v>1969</v>
      </c>
      <c r="I2022" s="282"/>
      <c r="J2022" s="281"/>
      <c r="K2022" s="275"/>
      <c r="L2022" s="274">
        <v>0.14528199999999999</v>
      </c>
      <c r="M2022" s="201">
        <v>293.79373982404775</v>
      </c>
      <c r="N2022" s="201">
        <v>415.3475529888272</v>
      </c>
      <c r="O2022" s="201">
        <v>41.094000000000001</v>
      </c>
      <c r="P2022" s="273">
        <v>41.094000000000001</v>
      </c>
      <c r="Q2022" s="273">
        <v>415.3475529888272</v>
      </c>
      <c r="R2022" s="273">
        <v>293.86638082404778</v>
      </c>
      <c r="S2022" s="273">
        <v>314.04895598600592</v>
      </c>
      <c r="T2022" s="273">
        <v>314.1215969860059</v>
      </c>
      <c r="U2022" s="273"/>
      <c r="V2022" s="170">
        <v>245.57032611960608</v>
      </c>
    </row>
    <row r="2023" spans="1:22" x14ac:dyDescent="0.25">
      <c r="A2023">
        <v>0</v>
      </c>
      <c r="B2023" s="278" t="s">
        <v>2423</v>
      </c>
      <c r="C2023" s="278" t="s">
        <v>2647</v>
      </c>
      <c r="D2023" s="280" t="s">
        <v>2087</v>
      </c>
      <c r="E2023" s="279">
        <v>3141</v>
      </c>
      <c r="F2023" s="278" t="s">
        <v>2646</v>
      </c>
      <c r="G2023" s="277"/>
      <c r="H2023" s="277" t="s">
        <v>2085</v>
      </c>
      <c r="I2023" s="276"/>
      <c r="J2023" s="273"/>
      <c r="K2023" s="275"/>
      <c r="L2023" s="274">
        <v>0</v>
      </c>
      <c r="M2023" s="201">
        <v>293.86638082404778</v>
      </c>
      <c r="N2023" s="201">
        <v>415.3475529888272</v>
      </c>
      <c r="O2023" s="201">
        <v>41.094000000000001</v>
      </c>
      <c r="P2023" s="273">
        <v>41.094000000000001</v>
      </c>
      <c r="Q2023" s="273">
        <v>415.3475529888272</v>
      </c>
      <c r="R2023" s="273">
        <v>293.86638082404778</v>
      </c>
      <c r="S2023" s="273">
        <v>314.1215969860059</v>
      </c>
      <c r="T2023" s="273">
        <v>314.1215969860059</v>
      </c>
      <c r="U2023" s="273"/>
      <c r="V2023" s="170">
        <v>245.64296711960606</v>
      </c>
    </row>
    <row r="2024" spans="1:22" x14ac:dyDescent="0.25">
      <c r="A2024">
        <v>0</v>
      </c>
      <c r="B2024" s="278"/>
      <c r="C2024" s="278"/>
      <c r="D2024" s="280"/>
      <c r="E2024" s="279"/>
      <c r="F2024" s="283" t="s">
        <v>619</v>
      </c>
      <c r="G2024" s="277"/>
      <c r="H2024" s="277" t="s">
        <v>1969</v>
      </c>
      <c r="I2024" s="282"/>
      <c r="J2024" s="281"/>
      <c r="K2024" s="275"/>
      <c r="L2024" s="274">
        <v>0</v>
      </c>
      <c r="M2024" s="201">
        <v>293.86638082404778</v>
      </c>
      <c r="N2024" s="201">
        <v>415.3475529888272</v>
      </c>
      <c r="O2024" s="201">
        <v>41.094000000000001</v>
      </c>
      <c r="P2024" s="273">
        <v>41.094000000000001</v>
      </c>
      <c r="Q2024" s="273">
        <v>415.3475529888272</v>
      </c>
      <c r="R2024" s="273">
        <v>293.86638082404778</v>
      </c>
      <c r="S2024" s="273">
        <v>314.1215969860059</v>
      </c>
      <c r="T2024" s="273">
        <v>314.1215969860059</v>
      </c>
      <c r="U2024" s="273"/>
      <c r="V2024" s="170">
        <v>245.64296711960606</v>
      </c>
    </row>
    <row r="2025" spans="1:22" x14ac:dyDescent="0.25">
      <c r="A2025">
        <v>0</v>
      </c>
      <c r="B2025" s="278" t="s">
        <v>2423</v>
      </c>
      <c r="C2025" s="278" t="s">
        <v>2647</v>
      </c>
      <c r="D2025" s="280" t="s">
        <v>1990</v>
      </c>
      <c r="E2025" s="279">
        <v>3141</v>
      </c>
      <c r="F2025" s="278" t="s">
        <v>2645</v>
      </c>
      <c r="G2025" s="277" t="s">
        <v>1988</v>
      </c>
      <c r="H2025" s="277" t="s">
        <v>1987</v>
      </c>
      <c r="I2025" s="276"/>
      <c r="J2025" s="273"/>
      <c r="K2025" s="275"/>
      <c r="L2025" s="274">
        <v>0</v>
      </c>
      <c r="M2025" s="201">
        <v>293.86638082404778</v>
      </c>
      <c r="N2025" s="201">
        <v>415.3475529888272</v>
      </c>
      <c r="O2025" s="201">
        <v>41.094000000000001</v>
      </c>
      <c r="P2025" s="273">
        <v>41.094000000000001</v>
      </c>
      <c r="Q2025" s="273">
        <v>415.3475529888272</v>
      </c>
      <c r="R2025" s="273">
        <v>293.86638082404778</v>
      </c>
      <c r="S2025" s="273">
        <v>314.1215969860059</v>
      </c>
      <c r="T2025" s="273">
        <v>314.1215969860059</v>
      </c>
      <c r="U2025" s="273"/>
      <c r="V2025" s="170">
        <v>245.64296711960606</v>
      </c>
    </row>
    <row r="2026" spans="1:22" x14ac:dyDescent="0.25">
      <c r="A2026">
        <v>0</v>
      </c>
      <c r="B2026" s="278"/>
      <c r="C2026" s="278"/>
      <c r="D2026" s="280"/>
      <c r="E2026" s="279"/>
      <c r="F2026" s="278" t="s">
        <v>619</v>
      </c>
      <c r="G2026" s="277"/>
      <c r="H2026" s="277" t="s">
        <v>1962</v>
      </c>
      <c r="I2026" s="276">
        <v>40</v>
      </c>
      <c r="J2026" s="273"/>
      <c r="K2026" s="275"/>
      <c r="L2026" s="274">
        <v>0.13121600000000003</v>
      </c>
      <c r="M2026" s="201">
        <v>293.93198882404778</v>
      </c>
      <c r="N2026" s="201">
        <v>415.3475529888272</v>
      </c>
      <c r="O2026" s="201">
        <v>41.094000000000001</v>
      </c>
      <c r="P2026" s="273">
        <v>41.094000000000001</v>
      </c>
      <c r="Q2026" s="273">
        <v>415.3475529888272</v>
      </c>
      <c r="R2026" s="273">
        <v>293.99759682404778</v>
      </c>
      <c r="S2026" s="273">
        <v>314.1872049860059</v>
      </c>
      <c r="T2026" s="273">
        <v>314.25281298600589</v>
      </c>
      <c r="U2026" s="273"/>
      <c r="V2026" s="170">
        <v>245.70857511960605</v>
      </c>
    </row>
    <row r="2027" spans="1:22" x14ac:dyDescent="0.25">
      <c r="A2027">
        <v>0</v>
      </c>
      <c r="B2027" s="366" t="s">
        <v>2423</v>
      </c>
      <c r="C2027" s="366" t="s">
        <v>2644</v>
      </c>
      <c r="D2027" s="366" t="s">
        <v>1981</v>
      </c>
      <c r="E2027" s="365">
        <v>3143</v>
      </c>
      <c r="F2027" s="361" t="s">
        <v>2643</v>
      </c>
      <c r="G2027" s="364"/>
      <c r="H2027" s="364" t="s">
        <v>1978</v>
      </c>
      <c r="I2027" s="363">
        <v>40</v>
      </c>
      <c r="J2027" s="361"/>
      <c r="K2027" s="362"/>
      <c r="L2027" s="369">
        <v>5.7403999999999997E-2</v>
      </c>
      <c r="M2027" s="201">
        <v>294.02629882404779</v>
      </c>
      <c r="N2027" s="201">
        <v>415.3475529888272</v>
      </c>
      <c r="O2027" s="201">
        <v>41.094000000000001</v>
      </c>
      <c r="P2027" s="361">
        <v>41.094000000000001</v>
      </c>
      <c r="Q2027" s="361">
        <v>415.3475529888272</v>
      </c>
      <c r="R2027" s="361">
        <v>294.0550008240478</v>
      </c>
      <c r="S2027" s="361">
        <v>314.2815149860059</v>
      </c>
      <c r="T2027" s="361">
        <v>314.31021698600591</v>
      </c>
      <c r="U2027" s="361"/>
      <c r="V2027" s="170">
        <v>245.80288511960606</v>
      </c>
    </row>
    <row r="2028" spans="1:22" x14ac:dyDescent="0.25">
      <c r="A2028">
        <v>0</v>
      </c>
      <c r="B2028" s="366"/>
      <c r="C2028" s="366"/>
      <c r="D2028" s="366"/>
      <c r="E2028" s="365"/>
      <c r="F2028" s="366" t="s">
        <v>619</v>
      </c>
      <c r="G2028" s="368"/>
      <c r="H2028" s="368" t="s">
        <v>2198</v>
      </c>
      <c r="I2028" s="363"/>
      <c r="J2028" s="361"/>
      <c r="K2028" s="362"/>
      <c r="L2028" s="369">
        <v>0.16770400000000002</v>
      </c>
      <c r="M2028" s="201">
        <v>294.13885282404783</v>
      </c>
      <c r="N2028" s="201">
        <v>415.3475529888272</v>
      </c>
      <c r="O2028" s="201">
        <v>41.094000000000001</v>
      </c>
      <c r="P2028" s="361">
        <v>41.094000000000001</v>
      </c>
      <c r="Q2028" s="361">
        <v>415.3475529888272</v>
      </c>
      <c r="R2028" s="361">
        <v>294.22270482404781</v>
      </c>
      <c r="S2028" s="361">
        <v>314.39406898600595</v>
      </c>
      <c r="T2028" s="361">
        <v>314.47792098600593</v>
      </c>
      <c r="U2028" s="361"/>
      <c r="V2028" s="170">
        <v>245.91543911960611</v>
      </c>
    </row>
    <row r="2029" spans="1:22" x14ac:dyDescent="0.25">
      <c r="A2029">
        <v>0</v>
      </c>
      <c r="B2029" s="366" t="s">
        <v>2423</v>
      </c>
      <c r="C2029" s="366" t="s">
        <v>2644</v>
      </c>
      <c r="D2029" s="366" t="s">
        <v>2197</v>
      </c>
      <c r="E2029" s="365">
        <v>3144</v>
      </c>
      <c r="F2029" s="366" t="s">
        <v>2642</v>
      </c>
      <c r="G2029" s="368"/>
      <c r="H2029" s="368" t="s">
        <v>2632</v>
      </c>
      <c r="I2029" s="367">
        <v>40</v>
      </c>
      <c r="J2029" s="361">
        <v>0.32364399999999999</v>
      </c>
      <c r="K2029" s="362"/>
      <c r="L2029" s="361">
        <v>0.32364399999999999</v>
      </c>
      <c r="M2029" s="201">
        <v>294.38452682404784</v>
      </c>
      <c r="N2029" s="201">
        <v>415.3475529888272</v>
      </c>
      <c r="O2029" s="201">
        <v>41.094000000000001</v>
      </c>
      <c r="P2029" s="361">
        <v>41.094000000000001</v>
      </c>
      <c r="Q2029" s="361">
        <v>415.3475529888272</v>
      </c>
      <c r="R2029" s="361">
        <v>294.54634882404781</v>
      </c>
      <c r="S2029" s="361">
        <v>314.63974298600596</v>
      </c>
      <c r="T2029" s="361">
        <v>314.80156498600593</v>
      </c>
      <c r="U2029" s="361"/>
      <c r="V2029" s="170">
        <v>246.16111311960611</v>
      </c>
    </row>
    <row r="2030" spans="1:22" x14ac:dyDescent="0.25">
      <c r="A2030">
        <v>0</v>
      </c>
      <c r="B2030" s="366" t="s">
        <v>2423</v>
      </c>
      <c r="C2030" s="366" t="s">
        <v>2644</v>
      </c>
      <c r="D2030" s="366" t="s">
        <v>2174</v>
      </c>
      <c r="E2030" s="365">
        <v>3146</v>
      </c>
      <c r="F2030" s="366" t="s">
        <v>2641</v>
      </c>
      <c r="G2030" s="368"/>
      <c r="H2030" s="368" t="s">
        <v>2172</v>
      </c>
      <c r="I2030" s="367"/>
      <c r="J2030" s="361"/>
      <c r="K2030" s="362"/>
      <c r="L2030" s="361">
        <v>0</v>
      </c>
      <c r="M2030" s="201">
        <v>294.54634882404781</v>
      </c>
      <c r="N2030" s="201">
        <v>415.3475529888272</v>
      </c>
      <c r="O2030" s="201">
        <v>41.094000000000001</v>
      </c>
      <c r="P2030" s="361">
        <v>41.094000000000001</v>
      </c>
      <c r="Q2030" s="361">
        <v>415.3475529888272</v>
      </c>
      <c r="R2030" s="361">
        <v>294.54634882404781</v>
      </c>
      <c r="S2030" s="361">
        <v>314.80156498600593</v>
      </c>
      <c r="T2030" s="361">
        <v>314.80156498600593</v>
      </c>
      <c r="U2030" s="361"/>
      <c r="V2030" s="170">
        <v>246.32293511960609</v>
      </c>
    </row>
    <row r="2031" spans="1:22" x14ac:dyDescent="0.25">
      <c r="A2031">
        <v>0</v>
      </c>
      <c r="B2031" s="366"/>
      <c r="C2031" s="366"/>
      <c r="D2031" s="366"/>
      <c r="E2031" s="365"/>
      <c r="F2031" s="366"/>
      <c r="G2031" s="368"/>
      <c r="H2031" s="368"/>
      <c r="I2031" s="367"/>
      <c r="J2031" s="361"/>
      <c r="K2031" s="362"/>
      <c r="L2031" s="361">
        <v>0</v>
      </c>
      <c r="M2031" s="201">
        <v>294.54634882404781</v>
      </c>
      <c r="N2031" s="201">
        <v>415.3475529888272</v>
      </c>
      <c r="O2031" s="201">
        <v>41.094000000000001</v>
      </c>
      <c r="P2031" s="361">
        <v>41.094000000000001</v>
      </c>
      <c r="Q2031" s="361">
        <v>415.3475529888272</v>
      </c>
      <c r="R2031" s="361">
        <v>294.54634882404781</v>
      </c>
      <c r="S2031" s="361">
        <v>314.80156498600593</v>
      </c>
      <c r="T2031" s="361">
        <v>314.80156498600593</v>
      </c>
      <c r="U2031" s="361"/>
      <c r="V2031" s="170">
        <v>246.32293511960609</v>
      </c>
    </row>
    <row r="2032" spans="1:22" x14ac:dyDescent="0.25">
      <c r="A2032">
        <v>0</v>
      </c>
      <c r="B2032" s="366"/>
      <c r="C2032" s="366"/>
      <c r="D2032" s="366"/>
      <c r="E2032" s="365"/>
      <c r="F2032" s="366" t="s">
        <v>619</v>
      </c>
      <c r="G2032" s="368"/>
      <c r="H2032" s="368" t="s">
        <v>1962</v>
      </c>
      <c r="I2032" s="367"/>
      <c r="J2032" s="361"/>
      <c r="K2032" s="362"/>
      <c r="L2032" s="361">
        <v>9.9516999999999994E-2</v>
      </c>
      <c r="M2032" s="201">
        <v>294.59610732404781</v>
      </c>
      <c r="N2032" s="201">
        <v>415.3475529888272</v>
      </c>
      <c r="O2032" s="201">
        <v>41.094000000000001</v>
      </c>
      <c r="P2032" s="361">
        <v>41.094000000000001</v>
      </c>
      <c r="Q2032" s="361">
        <v>415.3475529888272</v>
      </c>
      <c r="R2032" s="361">
        <v>294.6458658240478</v>
      </c>
      <c r="S2032" s="361">
        <v>314.85132348600592</v>
      </c>
      <c r="T2032" s="361">
        <v>314.90108198600592</v>
      </c>
      <c r="U2032" s="361"/>
      <c r="V2032" s="170">
        <v>246.37269361960608</v>
      </c>
    </row>
    <row r="2033" spans="1:22" x14ac:dyDescent="0.25">
      <c r="A2033">
        <v>0</v>
      </c>
      <c r="B2033" s="366" t="s">
        <v>2423</v>
      </c>
      <c r="C2033" s="366" t="s">
        <v>2644</v>
      </c>
      <c r="D2033" s="366" t="s">
        <v>2194</v>
      </c>
      <c r="E2033" s="365">
        <v>3149</v>
      </c>
      <c r="F2033" s="366" t="s">
        <v>2640</v>
      </c>
      <c r="G2033" s="368"/>
      <c r="H2033" s="368" t="s">
        <v>2632</v>
      </c>
      <c r="I2033" s="367">
        <v>40</v>
      </c>
      <c r="J2033" s="361"/>
      <c r="K2033" s="362"/>
      <c r="L2033" s="361">
        <v>0.32364399999999999</v>
      </c>
      <c r="M2033" s="201">
        <v>294.80768782404778</v>
      </c>
      <c r="N2033" s="201">
        <v>415.3475529888272</v>
      </c>
      <c r="O2033" s="201">
        <v>41.094000000000001</v>
      </c>
      <c r="P2033" s="361">
        <v>41.094000000000001</v>
      </c>
      <c r="Q2033" s="361">
        <v>415.3475529888272</v>
      </c>
      <c r="R2033" s="361">
        <v>294.9695098240478</v>
      </c>
      <c r="S2033" s="361">
        <v>315.06290398600595</v>
      </c>
      <c r="T2033" s="361">
        <v>315.22472598600592</v>
      </c>
      <c r="U2033" s="361"/>
      <c r="V2033" s="170">
        <v>246.58427411960611</v>
      </c>
    </row>
    <row r="2034" spans="1:22" x14ac:dyDescent="0.25">
      <c r="A2034">
        <v>0</v>
      </c>
      <c r="B2034" s="366"/>
      <c r="C2034" s="366"/>
      <c r="D2034" s="366"/>
      <c r="E2034" s="365"/>
      <c r="F2034" s="366" t="s">
        <v>619</v>
      </c>
      <c r="G2034" s="368"/>
      <c r="H2034" s="368"/>
      <c r="I2034" s="367"/>
      <c r="J2034" s="361"/>
      <c r="K2034" s="362"/>
      <c r="L2034" s="361">
        <v>0</v>
      </c>
      <c r="M2034" s="201">
        <v>294.9695098240478</v>
      </c>
      <c r="N2034" s="201">
        <v>415.3475529888272</v>
      </c>
      <c r="O2034" s="201">
        <v>41.094000000000001</v>
      </c>
      <c r="P2034" s="361">
        <v>41.094000000000001</v>
      </c>
      <c r="Q2034" s="361">
        <v>415.3475529888272</v>
      </c>
      <c r="R2034" s="361">
        <v>294.9695098240478</v>
      </c>
      <c r="S2034" s="361">
        <v>315.22472598600592</v>
      </c>
      <c r="T2034" s="361">
        <v>315.22472598600592</v>
      </c>
      <c r="U2034" s="361"/>
      <c r="V2034" s="170">
        <v>246.74609611960608</v>
      </c>
    </row>
    <row r="2035" spans="1:22" x14ac:dyDescent="0.25">
      <c r="A2035">
        <v>0</v>
      </c>
      <c r="B2035" s="366"/>
      <c r="C2035" s="366"/>
      <c r="D2035" s="366"/>
      <c r="E2035" s="365"/>
      <c r="F2035" s="366"/>
      <c r="G2035" s="368"/>
      <c r="H2035" s="368"/>
      <c r="I2035" s="367"/>
      <c r="J2035" s="361"/>
      <c r="K2035" s="362"/>
      <c r="L2035" s="361">
        <v>0</v>
      </c>
      <c r="M2035" s="201">
        <v>294.9695098240478</v>
      </c>
      <c r="N2035" s="201">
        <v>415.3475529888272</v>
      </c>
      <c r="O2035" s="201">
        <v>41.094000000000001</v>
      </c>
      <c r="P2035" s="361">
        <v>41.094000000000001</v>
      </c>
      <c r="Q2035" s="361">
        <v>415.3475529888272</v>
      </c>
      <c r="R2035" s="361">
        <v>294.9695098240478</v>
      </c>
      <c r="S2035" s="361">
        <v>315.22472598600592</v>
      </c>
      <c r="T2035" s="361">
        <v>315.22472598600592</v>
      </c>
      <c r="U2035" s="361"/>
      <c r="V2035" s="170">
        <v>246.74609611960608</v>
      </c>
    </row>
    <row r="2036" spans="1:22" x14ac:dyDescent="0.25">
      <c r="A2036">
        <v>0</v>
      </c>
      <c r="B2036" s="366"/>
      <c r="C2036" s="366"/>
      <c r="D2036" s="366"/>
      <c r="E2036" s="365"/>
      <c r="F2036" s="366" t="s">
        <v>619</v>
      </c>
      <c r="G2036" s="368"/>
      <c r="H2036" s="368" t="s">
        <v>1962</v>
      </c>
      <c r="I2036" s="367"/>
      <c r="J2036" s="361"/>
      <c r="K2036" s="362"/>
      <c r="L2036" s="361">
        <v>9.9516999999999994E-2</v>
      </c>
      <c r="M2036" s="201">
        <v>295.0192683240478</v>
      </c>
      <c r="N2036" s="201">
        <v>415.3475529888272</v>
      </c>
      <c r="O2036" s="201">
        <v>41.094000000000001</v>
      </c>
      <c r="P2036" s="361">
        <v>41.094000000000001</v>
      </c>
      <c r="Q2036" s="361">
        <v>415.3475529888272</v>
      </c>
      <c r="R2036" s="361">
        <v>295.0690268240478</v>
      </c>
      <c r="S2036" s="361">
        <v>315.27448448600592</v>
      </c>
      <c r="T2036" s="361">
        <v>315.32424298600591</v>
      </c>
      <c r="U2036" s="361"/>
      <c r="V2036" s="170">
        <v>246.79585461960608</v>
      </c>
    </row>
    <row r="2037" spans="1:22" x14ac:dyDescent="0.25">
      <c r="A2037">
        <v>0</v>
      </c>
      <c r="B2037" s="366" t="s">
        <v>2423</v>
      </c>
      <c r="C2037" s="366" t="s">
        <v>2644</v>
      </c>
      <c r="D2037" s="366" t="s">
        <v>2192</v>
      </c>
      <c r="E2037" s="365">
        <v>3153</v>
      </c>
      <c r="F2037" s="366" t="s">
        <v>2639</v>
      </c>
      <c r="G2037" s="368"/>
      <c r="H2037" s="368" t="s">
        <v>2632</v>
      </c>
      <c r="I2037" s="367">
        <v>40</v>
      </c>
      <c r="J2037" s="361"/>
      <c r="K2037" s="362"/>
      <c r="L2037" s="361">
        <v>0.32364399999999999</v>
      </c>
      <c r="M2037" s="201">
        <v>295.23084882404783</v>
      </c>
      <c r="N2037" s="201">
        <v>415.3475529888272</v>
      </c>
      <c r="O2037" s="201">
        <v>41.094000000000001</v>
      </c>
      <c r="P2037" s="361">
        <v>41.094000000000001</v>
      </c>
      <c r="Q2037" s="361">
        <v>415.3475529888272</v>
      </c>
      <c r="R2037" s="361">
        <v>295.3926708240478</v>
      </c>
      <c r="S2037" s="361">
        <v>315.48606498600594</v>
      </c>
      <c r="T2037" s="361">
        <v>315.64788698600591</v>
      </c>
      <c r="U2037" s="361"/>
      <c r="V2037" s="170">
        <v>247.0074351196061</v>
      </c>
    </row>
    <row r="2038" spans="1:22" x14ac:dyDescent="0.25">
      <c r="A2038">
        <v>0</v>
      </c>
      <c r="B2038" s="366" t="s">
        <v>2423</v>
      </c>
      <c r="C2038" s="366" t="s">
        <v>2644</v>
      </c>
      <c r="D2038" s="366" t="s">
        <v>2174</v>
      </c>
      <c r="E2038" s="365">
        <v>3155</v>
      </c>
      <c r="F2038" s="366" t="s">
        <v>2638</v>
      </c>
      <c r="G2038" s="368"/>
      <c r="H2038" s="368" t="s">
        <v>2172</v>
      </c>
      <c r="I2038" s="367"/>
      <c r="J2038" s="361"/>
      <c r="K2038" s="362"/>
      <c r="L2038" s="361">
        <v>0</v>
      </c>
      <c r="M2038" s="201">
        <v>295.3926708240478</v>
      </c>
      <c r="N2038" s="201">
        <v>415.3475529888272</v>
      </c>
      <c r="O2038" s="201">
        <v>41.094000000000001</v>
      </c>
      <c r="P2038" s="361">
        <v>41.094000000000001</v>
      </c>
      <c r="Q2038" s="361">
        <v>415.3475529888272</v>
      </c>
      <c r="R2038" s="361">
        <v>295.3926708240478</v>
      </c>
      <c r="S2038" s="361">
        <v>315.64788698600591</v>
      </c>
      <c r="T2038" s="361">
        <v>315.64788698600591</v>
      </c>
      <c r="U2038" s="361"/>
      <c r="V2038" s="170">
        <v>247.16925711960607</v>
      </c>
    </row>
    <row r="2039" spans="1:22" x14ac:dyDescent="0.25">
      <c r="A2039">
        <v>0</v>
      </c>
      <c r="B2039" s="366"/>
      <c r="C2039" s="366"/>
      <c r="D2039" s="366"/>
      <c r="E2039" s="365"/>
      <c r="F2039" s="366"/>
      <c r="G2039" s="368"/>
      <c r="H2039" s="368"/>
      <c r="I2039" s="367"/>
      <c r="J2039" s="361"/>
      <c r="K2039" s="362"/>
      <c r="L2039" s="361">
        <v>0</v>
      </c>
      <c r="M2039" s="201">
        <v>295.3926708240478</v>
      </c>
      <c r="N2039" s="201">
        <v>415.3475529888272</v>
      </c>
      <c r="O2039" s="201">
        <v>41.094000000000001</v>
      </c>
      <c r="P2039" s="361">
        <v>41.094000000000001</v>
      </c>
      <c r="Q2039" s="361">
        <v>415.3475529888272</v>
      </c>
      <c r="R2039" s="361">
        <v>295.3926708240478</v>
      </c>
      <c r="S2039" s="361">
        <v>315.64788698600591</v>
      </c>
      <c r="T2039" s="361">
        <v>315.64788698600591</v>
      </c>
      <c r="U2039" s="361"/>
      <c r="V2039" s="170">
        <v>247.16925711960607</v>
      </c>
    </row>
    <row r="2040" spans="1:22" x14ac:dyDescent="0.25">
      <c r="A2040">
        <v>0</v>
      </c>
      <c r="B2040" s="366"/>
      <c r="C2040" s="366"/>
      <c r="D2040" s="366"/>
      <c r="E2040" s="365"/>
      <c r="F2040" s="366" t="s">
        <v>619</v>
      </c>
      <c r="G2040" s="368"/>
      <c r="H2040" s="368" t="s">
        <v>2636</v>
      </c>
      <c r="I2040" s="367"/>
      <c r="J2040" s="361"/>
      <c r="K2040" s="362"/>
      <c r="L2040" s="361">
        <v>0.15525</v>
      </c>
      <c r="M2040" s="201">
        <v>295.47029582404781</v>
      </c>
      <c r="N2040" s="201">
        <v>415.3475529888272</v>
      </c>
      <c r="O2040" s="201">
        <v>41.094000000000001</v>
      </c>
      <c r="P2040" s="361">
        <v>41.094000000000001</v>
      </c>
      <c r="Q2040" s="361">
        <v>415.3475529888272</v>
      </c>
      <c r="R2040" s="361">
        <v>295.54792082404782</v>
      </c>
      <c r="S2040" s="361">
        <v>315.72551198600593</v>
      </c>
      <c r="T2040" s="361">
        <v>315.80313698600594</v>
      </c>
      <c r="U2040" s="361"/>
      <c r="V2040" s="170">
        <v>247.24688211960608</v>
      </c>
    </row>
    <row r="2041" spans="1:22" x14ac:dyDescent="0.25">
      <c r="A2041">
        <v>0</v>
      </c>
      <c r="B2041" s="366" t="s">
        <v>2423</v>
      </c>
      <c r="C2041" s="366" t="s">
        <v>2644</v>
      </c>
      <c r="D2041" s="366" t="s">
        <v>2187</v>
      </c>
      <c r="E2041" s="365">
        <v>3161</v>
      </c>
      <c r="F2041" s="366" t="s">
        <v>2637</v>
      </c>
      <c r="G2041" s="368" t="s">
        <v>2185</v>
      </c>
      <c r="H2041" s="368" t="s">
        <v>2184</v>
      </c>
      <c r="I2041" s="367">
        <v>40</v>
      </c>
      <c r="J2041" s="361"/>
      <c r="K2041" s="362"/>
      <c r="L2041" s="361">
        <v>0.5</v>
      </c>
      <c r="M2041" s="201">
        <v>295.79792082404782</v>
      </c>
      <c r="N2041" s="201">
        <v>415.3475529888272</v>
      </c>
      <c r="O2041" s="201">
        <v>41.094000000000001</v>
      </c>
      <c r="P2041" s="361">
        <v>41.094000000000001</v>
      </c>
      <c r="Q2041" s="361">
        <v>415.3475529888272</v>
      </c>
      <c r="R2041" s="361">
        <v>296.04792082404782</v>
      </c>
      <c r="S2041" s="361">
        <v>316.05313698600594</v>
      </c>
      <c r="T2041" s="361">
        <v>316.30313698600594</v>
      </c>
      <c r="U2041" s="361"/>
      <c r="V2041" s="170">
        <v>247.5745071196061</v>
      </c>
    </row>
    <row r="2042" spans="1:22" x14ac:dyDescent="0.25">
      <c r="A2042">
        <v>0</v>
      </c>
      <c r="B2042" s="366"/>
      <c r="C2042" s="366"/>
      <c r="D2042" s="366"/>
      <c r="E2042" s="365"/>
      <c r="F2042" s="366" t="s">
        <v>619</v>
      </c>
      <c r="G2042" s="368"/>
      <c r="H2042" s="368" t="s">
        <v>2636</v>
      </c>
      <c r="I2042" s="367"/>
      <c r="J2042" s="361"/>
      <c r="K2042" s="362"/>
      <c r="L2042" s="361">
        <v>0.15525</v>
      </c>
      <c r="M2042" s="201">
        <v>296.12554582404783</v>
      </c>
      <c r="N2042" s="201">
        <v>415.3475529888272</v>
      </c>
      <c r="O2042" s="201">
        <v>41.094000000000001</v>
      </c>
      <c r="P2042" s="361">
        <v>41.094000000000001</v>
      </c>
      <c r="Q2042" s="361">
        <v>415.3475529888272</v>
      </c>
      <c r="R2042" s="361">
        <v>296.20317082404785</v>
      </c>
      <c r="S2042" s="361">
        <v>316.38076198600595</v>
      </c>
      <c r="T2042" s="361">
        <v>316.45838698600596</v>
      </c>
      <c r="U2042" s="361"/>
      <c r="V2042" s="170">
        <v>247.90213211960611</v>
      </c>
    </row>
    <row r="2043" spans="1:22" x14ac:dyDescent="0.25">
      <c r="A2043">
        <v>0</v>
      </c>
      <c r="B2043" s="366" t="s">
        <v>2423</v>
      </c>
      <c r="C2043" s="366" t="s">
        <v>2644</v>
      </c>
      <c r="D2043" s="366" t="s">
        <v>2190</v>
      </c>
      <c r="E2043" s="365">
        <v>3164</v>
      </c>
      <c r="F2043" s="366" t="s">
        <v>2635</v>
      </c>
      <c r="G2043" s="368"/>
      <c r="H2043" s="368" t="s">
        <v>2632</v>
      </c>
      <c r="I2043" s="367">
        <v>40</v>
      </c>
      <c r="J2043" s="361"/>
      <c r="K2043" s="362"/>
      <c r="L2043" s="361">
        <v>0.32364399999999999</v>
      </c>
      <c r="M2043" s="201">
        <v>296.36499282404782</v>
      </c>
      <c r="N2043" s="201">
        <v>415.3475529888272</v>
      </c>
      <c r="O2043" s="201">
        <v>41.094000000000001</v>
      </c>
      <c r="P2043" s="361">
        <v>41.094000000000001</v>
      </c>
      <c r="Q2043" s="361">
        <v>415.3475529888272</v>
      </c>
      <c r="R2043" s="361">
        <v>296.52681482404785</v>
      </c>
      <c r="S2043" s="361">
        <v>316.62020898600599</v>
      </c>
      <c r="T2043" s="361">
        <v>316.78203098600596</v>
      </c>
      <c r="U2043" s="361"/>
      <c r="V2043" s="170">
        <v>248.14157911960615</v>
      </c>
    </row>
    <row r="2044" spans="1:22" x14ac:dyDescent="0.25">
      <c r="A2044">
        <v>0</v>
      </c>
      <c r="B2044" s="366"/>
      <c r="C2044" s="366"/>
      <c r="D2044" s="366"/>
      <c r="E2044" s="365"/>
      <c r="F2044" s="366" t="s">
        <v>619</v>
      </c>
      <c r="G2044" s="368"/>
      <c r="H2044" s="368"/>
      <c r="I2044" s="367"/>
      <c r="J2044" s="361"/>
      <c r="K2044" s="362"/>
      <c r="L2044" s="361">
        <v>0</v>
      </c>
      <c r="M2044" s="201">
        <v>296.52681482404785</v>
      </c>
      <c r="N2044" s="201">
        <v>415.3475529888272</v>
      </c>
      <c r="O2044" s="201">
        <v>41.094000000000001</v>
      </c>
      <c r="P2044" s="361">
        <v>41.094000000000001</v>
      </c>
      <c r="Q2044" s="361">
        <v>415.3475529888272</v>
      </c>
      <c r="R2044" s="361">
        <v>296.52681482404785</v>
      </c>
      <c r="S2044" s="361">
        <v>316.78203098600596</v>
      </c>
      <c r="T2044" s="361">
        <v>316.78203098600596</v>
      </c>
      <c r="U2044" s="361"/>
      <c r="V2044" s="170">
        <v>248.30340111960612</v>
      </c>
    </row>
    <row r="2045" spans="1:22" x14ac:dyDescent="0.25">
      <c r="A2045">
        <v>0</v>
      </c>
      <c r="B2045" s="366"/>
      <c r="C2045" s="366"/>
      <c r="D2045" s="366"/>
      <c r="E2045" s="365"/>
      <c r="F2045" s="366"/>
      <c r="G2045" s="368"/>
      <c r="H2045" s="368"/>
      <c r="I2045" s="367"/>
      <c r="J2045" s="361"/>
      <c r="K2045" s="362"/>
      <c r="L2045" s="361">
        <v>0</v>
      </c>
      <c r="M2045" s="201">
        <v>296.52681482404785</v>
      </c>
      <c r="N2045" s="201">
        <v>415.3475529888272</v>
      </c>
      <c r="O2045" s="201">
        <v>41.094000000000001</v>
      </c>
      <c r="P2045" s="361">
        <v>41.094000000000001</v>
      </c>
      <c r="Q2045" s="361">
        <v>415.3475529888272</v>
      </c>
      <c r="R2045" s="361">
        <v>296.52681482404785</v>
      </c>
      <c r="S2045" s="361">
        <v>316.78203098600596</v>
      </c>
      <c r="T2045" s="361">
        <v>316.78203098600596</v>
      </c>
      <c r="U2045" s="361"/>
      <c r="V2045" s="170">
        <v>248.30340111960612</v>
      </c>
    </row>
    <row r="2046" spans="1:22" x14ac:dyDescent="0.25">
      <c r="A2046">
        <v>0</v>
      </c>
      <c r="B2046" s="366"/>
      <c r="C2046" s="366"/>
      <c r="D2046" s="366"/>
      <c r="E2046" s="365"/>
      <c r="F2046" s="366" t="s">
        <v>619</v>
      </c>
      <c r="G2046" s="368"/>
      <c r="H2046" s="368"/>
      <c r="I2046" s="367"/>
      <c r="J2046" s="361"/>
      <c r="K2046" s="362"/>
      <c r="L2046" s="361">
        <v>9.9516999999999994E-2</v>
      </c>
      <c r="M2046" s="201">
        <v>296.57657332404784</v>
      </c>
      <c r="N2046" s="201">
        <v>415.3475529888272</v>
      </c>
      <c r="O2046" s="201">
        <v>41.094000000000001</v>
      </c>
      <c r="P2046" s="361">
        <v>41.094000000000001</v>
      </c>
      <c r="Q2046" s="361">
        <v>415.3475529888272</v>
      </c>
      <c r="R2046" s="361">
        <v>296.62633182404784</v>
      </c>
      <c r="S2046" s="361">
        <v>316.83178948600596</v>
      </c>
      <c r="T2046" s="361">
        <v>316.88154798600596</v>
      </c>
      <c r="U2046" s="361"/>
      <c r="V2046" s="170">
        <v>248.35315961960612</v>
      </c>
    </row>
    <row r="2047" spans="1:22" x14ac:dyDescent="0.25">
      <c r="A2047">
        <v>0</v>
      </c>
      <c r="B2047" s="366" t="s">
        <v>2423</v>
      </c>
      <c r="C2047" s="366" t="s">
        <v>2644</v>
      </c>
      <c r="D2047" s="366" t="s">
        <v>2183</v>
      </c>
      <c r="E2047" s="365">
        <v>3168</v>
      </c>
      <c r="F2047" s="366" t="s">
        <v>2634</v>
      </c>
      <c r="G2047" s="368"/>
      <c r="H2047" s="368" t="s">
        <v>2632</v>
      </c>
      <c r="I2047" s="367">
        <v>40</v>
      </c>
      <c r="J2047" s="361"/>
      <c r="K2047" s="362"/>
      <c r="L2047" s="361">
        <v>0.32364399999999999</v>
      </c>
      <c r="M2047" s="201">
        <v>296.78815382404787</v>
      </c>
      <c r="N2047" s="201">
        <v>415.3475529888272</v>
      </c>
      <c r="O2047" s="201">
        <v>41.094000000000001</v>
      </c>
      <c r="P2047" s="361">
        <v>41.094000000000001</v>
      </c>
      <c r="Q2047" s="361">
        <v>415.3475529888272</v>
      </c>
      <c r="R2047" s="361">
        <v>296.94997582404784</v>
      </c>
      <c r="S2047" s="361">
        <v>317.04336998600598</v>
      </c>
      <c r="T2047" s="361">
        <v>317.20519198600596</v>
      </c>
      <c r="U2047" s="361"/>
      <c r="V2047" s="170">
        <v>248.56474011960614</v>
      </c>
    </row>
    <row r="2048" spans="1:22" x14ac:dyDescent="0.25">
      <c r="A2048">
        <v>0</v>
      </c>
      <c r="B2048" s="366"/>
      <c r="C2048" s="366"/>
      <c r="D2048" s="366"/>
      <c r="E2048" s="365"/>
      <c r="F2048" s="366" t="s">
        <v>619</v>
      </c>
      <c r="G2048" s="368"/>
      <c r="H2048" s="368"/>
      <c r="I2048" s="367"/>
      <c r="J2048" s="361"/>
      <c r="K2048" s="362"/>
      <c r="L2048" s="361">
        <v>0</v>
      </c>
      <c r="M2048" s="201">
        <v>296.94997582404784</v>
      </c>
      <c r="N2048" s="201">
        <v>415.3475529888272</v>
      </c>
      <c r="O2048" s="201">
        <v>41.094000000000001</v>
      </c>
      <c r="P2048" s="361">
        <v>41.094000000000001</v>
      </c>
      <c r="Q2048" s="361">
        <v>415.3475529888272</v>
      </c>
      <c r="R2048" s="361">
        <v>296.94997582404784</v>
      </c>
      <c r="S2048" s="361">
        <v>317.20519198600596</v>
      </c>
      <c r="T2048" s="361">
        <v>317.20519198600596</v>
      </c>
      <c r="U2048" s="361"/>
      <c r="V2048" s="170">
        <v>248.72656211960611</v>
      </c>
    </row>
    <row r="2049" spans="1:22" x14ac:dyDescent="0.25">
      <c r="A2049">
        <v>0</v>
      </c>
      <c r="B2049" s="366"/>
      <c r="C2049" s="366"/>
      <c r="D2049" s="366"/>
      <c r="E2049" s="365"/>
      <c r="F2049" s="366"/>
      <c r="G2049" s="368"/>
      <c r="H2049" s="368"/>
      <c r="I2049" s="367"/>
      <c r="J2049" s="361"/>
      <c r="K2049" s="362"/>
      <c r="L2049" s="361">
        <v>0</v>
      </c>
      <c r="M2049" s="201">
        <v>296.94997582404784</v>
      </c>
      <c r="N2049" s="201">
        <v>415.3475529888272</v>
      </c>
      <c r="O2049" s="201">
        <v>41.094000000000001</v>
      </c>
      <c r="P2049" s="361">
        <v>41.094000000000001</v>
      </c>
      <c r="Q2049" s="361">
        <v>415.3475529888272</v>
      </c>
      <c r="R2049" s="361">
        <v>296.94997582404784</v>
      </c>
      <c r="S2049" s="361">
        <v>317.20519198600596</v>
      </c>
      <c r="T2049" s="361">
        <v>317.20519198600596</v>
      </c>
      <c r="U2049" s="361"/>
      <c r="V2049" s="170">
        <v>248.72656211960611</v>
      </c>
    </row>
    <row r="2050" spans="1:22" x14ac:dyDescent="0.25">
      <c r="A2050">
        <v>0</v>
      </c>
      <c r="B2050" s="366"/>
      <c r="C2050" s="366"/>
      <c r="D2050" s="366"/>
      <c r="E2050" s="365"/>
      <c r="F2050" s="366" t="s">
        <v>619</v>
      </c>
      <c r="G2050" s="368"/>
      <c r="H2050" s="368"/>
      <c r="I2050" s="367"/>
      <c r="J2050" s="361"/>
      <c r="K2050" s="362"/>
      <c r="L2050" s="361">
        <v>9.9516999999999994E-2</v>
      </c>
      <c r="M2050" s="201">
        <v>296.99973432404784</v>
      </c>
      <c r="N2050" s="201">
        <v>415.3475529888272</v>
      </c>
      <c r="O2050" s="201">
        <v>41.094000000000001</v>
      </c>
      <c r="P2050" s="361">
        <v>41.094000000000001</v>
      </c>
      <c r="Q2050" s="361">
        <v>415.3475529888272</v>
      </c>
      <c r="R2050" s="361">
        <v>297.04949282404783</v>
      </c>
      <c r="S2050" s="361">
        <v>317.25495048600595</v>
      </c>
      <c r="T2050" s="361">
        <v>317.30470898600595</v>
      </c>
      <c r="U2050" s="361"/>
      <c r="V2050" s="170">
        <v>248.77632061960611</v>
      </c>
    </row>
    <row r="2051" spans="1:22" x14ac:dyDescent="0.25">
      <c r="A2051">
        <v>0</v>
      </c>
      <c r="B2051" s="366" t="s">
        <v>2423</v>
      </c>
      <c r="C2051" s="366" t="s">
        <v>2644</v>
      </c>
      <c r="D2051" s="366" t="s">
        <v>2181</v>
      </c>
      <c r="E2051" s="365">
        <v>3173</v>
      </c>
      <c r="F2051" s="366" t="s">
        <v>2633</v>
      </c>
      <c r="G2051" s="368"/>
      <c r="H2051" s="368" t="s">
        <v>2632</v>
      </c>
      <c r="I2051" s="367">
        <v>40</v>
      </c>
      <c r="J2051" s="361"/>
      <c r="K2051" s="362"/>
      <c r="L2051" s="361">
        <v>0.32364399999999999</v>
      </c>
      <c r="M2051" s="201">
        <v>297.2113148240478</v>
      </c>
      <c r="N2051" s="201">
        <v>415.3475529888272</v>
      </c>
      <c r="O2051" s="201">
        <v>41.094000000000001</v>
      </c>
      <c r="P2051" s="361">
        <v>41.094000000000001</v>
      </c>
      <c r="Q2051" s="361">
        <v>415.3475529888272</v>
      </c>
      <c r="R2051" s="361">
        <v>297.37313682404783</v>
      </c>
      <c r="S2051" s="361">
        <v>317.46653098600598</v>
      </c>
      <c r="T2051" s="361">
        <v>317.62835298600595</v>
      </c>
      <c r="U2051" s="361"/>
      <c r="V2051" s="170">
        <v>248.98790111960614</v>
      </c>
    </row>
    <row r="2052" spans="1:22" x14ac:dyDescent="0.25">
      <c r="A2052">
        <v>0</v>
      </c>
      <c r="B2052" s="366" t="s">
        <v>2423</v>
      </c>
      <c r="C2052" s="366" t="s">
        <v>2644</v>
      </c>
      <c r="D2052" s="366" t="s">
        <v>2174</v>
      </c>
      <c r="E2052" s="365">
        <v>3175</v>
      </c>
      <c r="F2052" s="366" t="s">
        <v>2631</v>
      </c>
      <c r="G2052" s="368"/>
      <c r="H2052" s="368" t="s">
        <v>2172</v>
      </c>
      <c r="I2052" s="367"/>
      <c r="J2052" s="361"/>
      <c r="K2052" s="362"/>
      <c r="L2052" s="361">
        <v>0</v>
      </c>
      <c r="M2052" s="201">
        <v>297.37313682404783</v>
      </c>
      <c r="N2052" s="201">
        <v>415.3475529888272</v>
      </c>
      <c r="O2052" s="201">
        <v>41.094000000000001</v>
      </c>
      <c r="P2052" s="361">
        <v>41.094000000000001</v>
      </c>
      <c r="Q2052" s="361">
        <v>415.3475529888272</v>
      </c>
      <c r="R2052" s="361">
        <v>297.37313682404783</v>
      </c>
      <c r="S2052" s="361">
        <v>317.62835298600595</v>
      </c>
      <c r="T2052" s="361">
        <v>317.62835298600595</v>
      </c>
      <c r="U2052" s="361"/>
      <c r="V2052" s="170">
        <v>249.14972311960611</v>
      </c>
    </row>
    <row r="2053" spans="1:22" x14ac:dyDescent="0.25">
      <c r="A2053">
        <v>0</v>
      </c>
      <c r="B2053" s="366"/>
      <c r="C2053" s="366"/>
      <c r="D2053" s="366"/>
      <c r="E2053" s="365"/>
      <c r="F2053" s="366"/>
      <c r="G2053" s="368"/>
      <c r="H2053" s="368"/>
      <c r="I2053" s="367"/>
      <c r="J2053" s="361"/>
      <c r="K2053" s="362"/>
      <c r="L2053" s="361">
        <v>0</v>
      </c>
      <c r="M2053" s="201">
        <v>297.37313682404783</v>
      </c>
      <c r="N2053" s="201">
        <v>415.3475529888272</v>
      </c>
      <c r="O2053" s="201">
        <v>41.094000000000001</v>
      </c>
      <c r="P2053" s="361">
        <v>41.094000000000001</v>
      </c>
      <c r="Q2053" s="361">
        <v>415.3475529888272</v>
      </c>
      <c r="R2053" s="361">
        <v>297.37313682404783</v>
      </c>
      <c r="S2053" s="361">
        <v>317.62835298600595</v>
      </c>
      <c r="T2053" s="361">
        <v>317.62835298600595</v>
      </c>
      <c r="U2053" s="361"/>
      <c r="V2053" s="170">
        <v>249.14972311960611</v>
      </c>
    </row>
    <row r="2054" spans="1:22" x14ac:dyDescent="0.25">
      <c r="A2054">
        <v>0</v>
      </c>
      <c r="B2054" s="366"/>
      <c r="C2054" s="366"/>
      <c r="D2054" s="366"/>
      <c r="E2054" s="365"/>
      <c r="F2054" s="366" t="s">
        <v>619</v>
      </c>
      <c r="G2054" s="368"/>
      <c r="H2054" s="368" t="s">
        <v>2198</v>
      </c>
      <c r="I2054" s="367"/>
      <c r="J2054" s="361"/>
      <c r="K2054" s="362"/>
      <c r="L2054" s="361">
        <v>0.16770400000000002</v>
      </c>
      <c r="M2054" s="201">
        <v>297.45698882404781</v>
      </c>
      <c r="N2054" s="201">
        <v>415.3475529888272</v>
      </c>
      <c r="O2054" s="201">
        <v>41.094000000000001</v>
      </c>
      <c r="P2054" s="361">
        <v>41.094000000000001</v>
      </c>
      <c r="Q2054" s="361">
        <v>415.3475529888272</v>
      </c>
      <c r="R2054" s="361">
        <v>297.54084082404785</v>
      </c>
      <c r="S2054" s="361">
        <v>317.71220498600599</v>
      </c>
      <c r="T2054" s="361">
        <v>317.79605698600596</v>
      </c>
      <c r="U2054" s="361"/>
      <c r="V2054" s="170">
        <v>249.23357511960614</v>
      </c>
    </row>
    <row r="2055" spans="1:22" x14ac:dyDescent="0.25">
      <c r="A2055">
        <v>0</v>
      </c>
      <c r="B2055" s="366" t="s">
        <v>2423</v>
      </c>
      <c r="C2055" s="366" t="s">
        <v>2644</v>
      </c>
      <c r="D2055" s="366" t="s">
        <v>1981</v>
      </c>
      <c r="E2055" s="365">
        <v>3178</v>
      </c>
      <c r="F2055" s="361" t="s">
        <v>2630</v>
      </c>
      <c r="G2055" s="364"/>
      <c r="H2055" s="364" t="s">
        <v>1978</v>
      </c>
      <c r="I2055" s="363">
        <v>40</v>
      </c>
      <c r="J2055" s="361"/>
      <c r="K2055" s="362"/>
      <c r="L2055" s="361">
        <v>5.7403999999999997E-2</v>
      </c>
      <c r="M2055" s="201">
        <v>297.56954282404786</v>
      </c>
      <c r="N2055" s="201">
        <v>415.3475529888272</v>
      </c>
      <c r="O2055" s="201">
        <v>41.094000000000001</v>
      </c>
      <c r="P2055" s="361">
        <v>41.094000000000001</v>
      </c>
      <c r="Q2055" s="361">
        <v>415.3475529888272</v>
      </c>
      <c r="R2055" s="361">
        <v>297.59824482404787</v>
      </c>
      <c r="S2055" s="361">
        <v>317.82475898600597</v>
      </c>
      <c r="T2055" s="361">
        <v>317.85346098600598</v>
      </c>
      <c r="U2055" s="361"/>
      <c r="V2055" s="170">
        <v>249.34612911960613</v>
      </c>
    </row>
    <row r="2056" spans="1:22" x14ac:dyDescent="0.25">
      <c r="A2056">
        <v>0</v>
      </c>
      <c r="B2056" s="278"/>
      <c r="C2056" s="278"/>
      <c r="D2056" s="280"/>
      <c r="E2056" s="279"/>
      <c r="F2056" s="280" t="s">
        <v>619</v>
      </c>
      <c r="G2056" s="277"/>
      <c r="H2056" s="277" t="s">
        <v>1962</v>
      </c>
      <c r="I2056" s="276">
        <v>40</v>
      </c>
      <c r="J2056" s="274"/>
      <c r="K2056" s="275"/>
      <c r="L2056" s="274">
        <v>0.103502</v>
      </c>
      <c r="M2056" s="201">
        <v>297.64999582404789</v>
      </c>
      <c r="N2056" s="201">
        <v>415.3475529888272</v>
      </c>
      <c r="O2056" s="201">
        <v>41.094000000000001</v>
      </c>
      <c r="P2056" s="273">
        <v>41.094000000000001</v>
      </c>
      <c r="Q2056" s="273">
        <v>415.3475529888272</v>
      </c>
      <c r="R2056" s="273">
        <v>297.70174682404786</v>
      </c>
      <c r="S2056" s="273">
        <v>317.90521198600595</v>
      </c>
      <c r="T2056" s="273">
        <v>317.95696298600598</v>
      </c>
      <c r="U2056" s="273"/>
      <c r="V2056" s="170">
        <v>249.42658211960611</v>
      </c>
    </row>
    <row r="2057" spans="1:22" x14ac:dyDescent="0.25">
      <c r="A2057">
        <v>0</v>
      </c>
      <c r="B2057" s="278" t="s">
        <v>2423</v>
      </c>
      <c r="C2057" s="278" t="s">
        <v>2629</v>
      </c>
      <c r="D2057" s="280" t="s">
        <v>111</v>
      </c>
      <c r="E2057" s="279">
        <v>3180</v>
      </c>
      <c r="F2057" s="278" t="s">
        <v>1323</v>
      </c>
      <c r="G2057" s="277" t="s">
        <v>2169</v>
      </c>
      <c r="H2057" s="277" t="s">
        <v>1951</v>
      </c>
      <c r="I2057" s="276"/>
      <c r="J2057" s="273"/>
      <c r="K2057" s="275"/>
      <c r="L2057" s="274">
        <v>0</v>
      </c>
      <c r="M2057" s="201">
        <v>297.70174682404786</v>
      </c>
      <c r="N2057" s="201">
        <v>415.3475529888272</v>
      </c>
      <c r="O2057" s="201">
        <v>41.094000000000001</v>
      </c>
      <c r="P2057" s="273">
        <v>41.094000000000001</v>
      </c>
      <c r="Q2057" s="273">
        <v>415.3475529888272</v>
      </c>
      <c r="R2057" s="273">
        <v>297.70174682404786</v>
      </c>
      <c r="S2057" s="273">
        <v>317.95696298600598</v>
      </c>
      <c r="T2057" s="273">
        <v>317.95696298600598</v>
      </c>
      <c r="U2057" s="273"/>
      <c r="V2057" s="170">
        <v>249.47833311960613</v>
      </c>
    </row>
    <row r="2058" spans="1:22" x14ac:dyDescent="0.25">
      <c r="A2058">
        <v>0</v>
      </c>
      <c r="B2058" s="278"/>
      <c r="C2058" s="278"/>
      <c r="D2058" s="280"/>
      <c r="E2058" s="279"/>
      <c r="F2058" s="283" t="s">
        <v>619</v>
      </c>
      <c r="G2058" s="277"/>
      <c r="H2058" s="277" t="s">
        <v>1969</v>
      </c>
      <c r="I2058" s="282"/>
      <c r="J2058" s="281"/>
      <c r="K2058" s="275"/>
      <c r="L2058" s="274">
        <v>0.14528199999999999</v>
      </c>
      <c r="M2058" s="201">
        <v>297.77438782404784</v>
      </c>
      <c r="N2058" s="201">
        <v>415.3475529888272</v>
      </c>
      <c r="O2058" s="201">
        <v>41.094000000000001</v>
      </c>
      <c r="P2058" s="273">
        <v>41.094000000000001</v>
      </c>
      <c r="Q2058" s="273">
        <v>415.3475529888272</v>
      </c>
      <c r="R2058" s="273">
        <v>297.84702882404787</v>
      </c>
      <c r="S2058" s="273">
        <v>318.02960398600601</v>
      </c>
      <c r="T2058" s="273">
        <v>318.10224498600599</v>
      </c>
      <c r="U2058" s="273"/>
      <c r="V2058" s="170">
        <v>249.55097411960617</v>
      </c>
    </row>
    <row r="2059" spans="1:22" x14ac:dyDescent="0.25">
      <c r="A2059">
        <v>0</v>
      </c>
      <c r="B2059" s="278" t="s">
        <v>2423</v>
      </c>
      <c r="C2059" s="278" t="s">
        <v>2629</v>
      </c>
      <c r="D2059" s="280" t="s">
        <v>1973</v>
      </c>
      <c r="E2059" s="279">
        <v>3181</v>
      </c>
      <c r="F2059" s="278" t="s">
        <v>2628</v>
      </c>
      <c r="G2059" s="277" t="s">
        <v>2022</v>
      </c>
      <c r="H2059" s="277" t="s">
        <v>2021</v>
      </c>
      <c r="I2059" s="276" t="s">
        <v>2292</v>
      </c>
      <c r="J2059" s="273"/>
      <c r="K2059" s="275"/>
      <c r="L2059" s="274">
        <v>0</v>
      </c>
      <c r="M2059" s="201">
        <v>297.84702882404787</v>
      </c>
      <c r="N2059" s="201">
        <v>415.3475529888272</v>
      </c>
      <c r="O2059" s="201">
        <v>41.094000000000001</v>
      </c>
      <c r="P2059" s="273">
        <v>41.094000000000001</v>
      </c>
      <c r="Q2059" s="273">
        <v>415.3475529888272</v>
      </c>
      <c r="R2059" s="273">
        <v>297.84702882404787</v>
      </c>
      <c r="S2059" s="273">
        <v>318.10224498600599</v>
      </c>
      <c r="T2059" s="273">
        <v>318.10224498600599</v>
      </c>
      <c r="U2059" s="273"/>
      <c r="V2059" s="170">
        <v>249.62361511960614</v>
      </c>
    </row>
    <row r="2060" spans="1:22" x14ac:dyDescent="0.25">
      <c r="A2060">
        <v>0</v>
      </c>
      <c r="B2060" s="278"/>
      <c r="C2060" s="278"/>
      <c r="D2060" s="280"/>
      <c r="E2060" s="279"/>
      <c r="F2060" s="283" t="s">
        <v>619</v>
      </c>
      <c r="G2060" s="277"/>
      <c r="H2060" s="277" t="s">
        <v>1969</v>
      </c>
      <c r="I2060" s="282"/>
      <c r="J2060" s="281"/>
      <c r="K2060" s="275"/>
      <c r="L2060" s="274">
        <v>0</v>
      </c>
      <c r="M2060" s="201">
        <v>297.84702882404787</v>
      </c>
      <c r="N2060" s="201">
        <v>415.3475529888272</v>
      </c>
      <c r="O2060" s="201">
        <v>41.094000000000001</v>
      </c>
      <c r="P2060" s="273">
        <v>41.094000000000001</v>
      </c>
      <c r="Q2060" s="273">
        <v>415.3475529888272</v>
      </c>
      <c r="R2060" s="273">
        <v>297.84702882404787</v>
      </c>
      <c r="S2060" s="273">
        <v>318.10224498600599</v>
      </c>
      <c r="T2060" s="273">
        <v>318.10224498600599</v>
      </c>
      <c r="U2060" s="273"/>
      <c r="V2060" s="170">
        <v>249.62361511960614</v>
      </c>
    </row>
    <row r="2061" spans="1:22" x14ac:dyDescent="0.25">
      <c r="A2061">
        <v>0</v>
      </c>
      <c r="B2061" s="278" t="s">
        <v>2423</v>
      </c>
      <c r="C2061" s="278" t="s">
        <v>2629</v>
      </c>
      <c r="D2061" s="280" t="s">
        <v>1990</v>
      </c>
      <c r="E2061" s="279">
        <v>3181</v>
      </c>
      <c r="F2061" s="278" t="s">
        <v>2627</v>
      </c>
      <c r="G2061" s="277" t="s">
        <v>1988</v>
      </c>
      <c r="H2061" s="277" t="s">
        <v>1987</v>
      </c>
      <c r="I2061" s="276"/>
      <c r="J2061" s="273"/>
      <c r="K2061" s="275"/>
      <c r="L2061" s="274">
        <v>0</v>
      </c>
      <c r="M2061" s="201">
        <v>297.84702882404787</v>
      </c>
      <c r="N2061" s="201">
        <v>415.3475529888272</v>
      </c>
      <c r="O2061" s="201">
        <v>41.094000000000001</v>
      </c>
      <c r="P2061" s="273">
        <v>41.094000000000001</v>
      </c>
      <c r="Q2061" s="273">
        <v>415.3475529888272</v>
      </c>
      <c r="R2061" s="273">
        <v>297.84702882404787</v>
      </c>
      <c r="S2061" s="273">
        <v>318.10224498600599</v>
      </c>
      <c r="T2061" s="273">
        <v>318.10224498600599</v>
      </c>
      <c r="U2061" s="273"/>
      <c r="V2061" s="170">
        <v>249.62361511960614</v>
      </c>
    </row>
    <row r="2062" spans="1:22" x14ac:dyDescent="0.25">
      <c r="A2062">
        <v>0</v>
      </c>
      <c r="B2062" s="278"/>
      <c r="C2062" s="278"/>
      <c r="D2062" s="280"/>
      <c r="E2062" s="279"/>
      <c r="F2062" s="278" t="s">
        <v>619</v>
      </c>
      <c r="G2062" s="277"/>
      <c r="H2062" s="277" t="s">
        <v>1962</v>
      </c>
      <c r="I2062" s="276">
        <v>40</v>
      </c>
      <c r="J2062" s="273"/>
      <c r="K2062" s="275"/>
      <c r="L2062" s="274">
        <v>0.13121600000000003</v>
      </c>
      <c r="M2062" s="201">
        <v>297.91263682404787</v>
      </c>
      <c r="N2062" s="201">
        <v>415.3475529888272</v>
      </c>
      <c r="O2062" s="201">
        <v>41.094000000000001</v>
      </c>
      <c r="P2062" s="273">
        <v>41.094000000000001</v>
      </c>
      <c r="Q2062" s="273">
        <v>415.3475529888272</v>
      </c>
      <c r="R2062" s="273">
        <v>297.97824482404786</v>
      </c>
      <c r="S2062" s="273">
        <v>318.16785298600598</v>
      </c>
      <c r="T2062" s="273">
        <v>318.23346098600598</v>
      </c>
      <c r="U2062" s="273"/>
      <c r="V2062" s="170">
        <v>249.68922311960614</v>
      </c>
    </row>
    <row r="2063" spans="1:22" x14ac:dyDescent="0.25">
      <c r="A2063">
        <v>0</v>
      </c>
      <c r="B2063" s="260" t="s">
        <v>2423</v>
      </c>
      <c r="C2063" s="260" t="s">
        <v>2289</v>
      </c>
      <c r="D2063" s="260" t="s">
        <v>1981</v>
      </c>
      <c r="E2063" s="261">
        <v>3183</v>
      </c>
      <c r="F2063" s="255" t="s">
        <v>2626</v>
      </c>
      <c r="G2063" s="265"/>
      <c r="H2063" s="265" t="s">
        <v>1978</v>
      </c>
      <c r="I2063" s="284">
        <v>40</v>
      </c>
      <c r="J2063" s="255"/>
      <c r="K2063" s="257"/>
      <c r="L2063" s="255">
        <v>5.7403999999999997E-2</v>
      </c>
      <c r="M2063" s="201">
        <v>298.00694682404787</v>
      </c>
      <c r="N2063" s="201">
        <v>415.3475529888272</v>
      </c>
      <c r="O2063" s="201">
        <v>41.094000000000001</v>
      </c>
      <c r="P2063" s="255">
        <v>41.094000000000001</v>
      </c>
      <c r="Q2063" s="255">
        <v>415.3475529888272</v>
      </c>
      <c r="R2063" s="255">
        <v>298.03564882404788</v>
      </c>
      <c r="S2063" s="255">
        <v>318.26216298600599</v>
      </c>
      <c r="T2063" s="255">
        <v>318.290864986006</v>
      </c>
      <c r="U2063" s="255"/>
      <c r="V2063" s="170">
        <v>249.78353311960615</v>
      </c>
    </row>
    <row r="2064" spans="1:22" x14ac:dyDescent="0.25">
      <c r="A2064">
        <v>0</v>
      </c>
      <c r="B2064" s="286"/>
      <c r="C2064" s="286"/>
      <c r="D2064" s="286"/>
      <c r="E2064" s="285"/>
      <c r="F2064" s="260" t="s">
        <v>619</v>
      </c>
      <c r="G2064" s="259"/>
      <c r="H2064" s="259" t="s">
        <v>2198</v>
      </c>
      <c r="I2064" s="258"/>
      <c r="J2064" s="255"/>
      <c r="K2064" s="257"/>
      <c r="L2064" s="256">
        <v>0.16770400000000002</v>
      </c>
      <c r="M2064" s="201">
        <v>298.11950082404792</v>
      </c>
      <c r="N2064" s="201">
        <v>415.3475529888272</v>
      </c>
      <c r="O2064" s="201">
        <v>41.094000000000001</v>
      </c>
      <c r="P2064" s="255">
        <v>41.094000000000001</v>
      </c>
      <c r="Q2064" s="255">
        <v>415.3475529888272</v>
      </c>
      <c r="R2064" s="255">
        <v>298.2033528240479</v>
      </c>
      <c r="S2064" s="256">
        <v>318.37471698600604</v>
      </c>
      <c r="T2064" s="256">
        <v>318.45856898600601</v>
      </c>
      <c r="U2064" s="263"/>
      <c r="V2064" s="170">
        <v>249.89608711960619</v>
      </c>
    </row>
    <row r="2065" spans="1:22" x14ac:dyDescent="0.25">
      <c r="A2065">
        <v>0</v>
      </c>
      <c r="B2065" s="286" t="s">
        <v>2423</v>
      </c>
      <c r="C2065" s="286" t="s">
        <v>2289</v>
      </c>
      <c r="D2065" s="286" t="s">
        <v>2197</v>
      </c>
      <c r="E2065" s="285">
        <v>3187</v>
      </c>
      <c r="F2065" s="260" t="s">
        <v>2625</v>
      </c>
      <c r="G2065" s="259"/>
      <c r="H2065" s="259" t="s">
        <v>2175</v>
      </c>
      <c r="I2065" s="258">
        <v>40</v>
      </c>
      <c r="J2065" s="255"/>
      <c r="K2065" s="257"/>
      <c r="L2065" s="256">
        <v>0.49565599999999999</v>
      </c>
      <c r="M2065" s="201">
        <v>298.45118082404792</v>
      </c>
      <c r="N2065" s="201">
        <v>415.3475529888272</v>
      </c>
      <c r="O2065" s="201">
        <v>41.094000000000001</v>
      </c>
      <c r="P2065" s="255">
        <v>41.094000000000001</v>
      </c>
      <c r="Q2065" s="255">
        <v>415.3475529888272</v>
      </c>
      <c r="R2065" s="255">
        <v>298.69900882404789</v>
      </c>
      <c r="S2065" s="256">
        <v>318.70639698600598</v>
      </c>
      <c r="T2065" s="256">
        <v>318.95422498600601</v>
      </c>
      <c r="U2065" s="256"/>
      <c r="V2065" s="170">
        <v>250.22776711960614</v>
      </c>
    </row>
    <row r="2066" spans="1:22" x14ac:dyDescent="0.25">
      <c r="A2066">
        <v>0</v>
      </c>
      <c r="B2066" s="286" t="s">
        <v>2423</v>
      </c>
      <c r="C2066" s="286" t="s">
        <v>2289</v>
      </c>
      <c r="D2066" s="286" t="s">
        <v>2174</v>
      </c>
      <c r="E2066" s="285">
        <v>3190</v>
      </c>
      <c r="F2066" s="260" t="s">
        <v>2624</v>
      </c>
      <c r="G2066" s="259"/>
      <c r="H2066" s="259" t="s">
        <v>2172</v>
      </c>
      <c r="I2066" s="258"/>
      <c r="J2066" s="255"/>
      <c r="K2066" s="257"/>
      <c r="L2066" s="256">
        <v>0</v>
      </c>
      <c r="M2066" s="201">
        <v>298.69900882404789</v>
      </c>
      <c r="N2066" s="201">
        <v>415.3475529888272</v>
      </c>
      <c r="O2066" s="201">
        <v>41.094000000000001</v>
      </c>
      <c r="P2066" s="255">
        <v>41.094000000000001</v>
      </c>
      <c r="Q2066" s="255">
        <v>415.3475529888272</v>
      </c>
      <c r="R2066" s="255">
        <v>298.69900882404789</v>
      </c>
      <c r="S2066" s="256">
        <v>318.95422498600601</v>
      </c>
      <c r="T2066" s="256">
        <v>318.95422498600601</v>
      </c>
      <c r="U2066" s="256"/>
      <c r="V2066" s="170">
        <v>250.47559511960617</v>
      </c>
    </row>
    <row r="2067" spans="1:22" x14ac:dyDescent="0.25">
      <c r="A2067">
        <v>0</v>
      </c>
      <c r="B2067" s="286"/>
      <c r="C2067" s="286"/>
      <c r="D2067" s="286"/>
      <c r="E2067" s="285"/>
      <c r="F2067" s="260"/>
      <c r="G2067" s="259"/>
      <c r="H2067" s="259"/>
      <c r="I2067" s="258"/>
      <c r="J2067" s="255"/>
      <c r="K2067" s="257"/>
      <c r="L2067" s="256">
        <v>0</v>
      </c>
      <c r="M2067" s="201">
        <v>298.69900882404789</v>
      </c>
      <c r="N2067" s="201">
        <v>415.3475529888272</v>
      </c>
      <c r="O2067" s="201">
        <v>41.094000000000001</v>
      </c>
      <c r="P2067" s="255">
        <v>41.094000000000001</v>
      </c>
      <c r="Q2067" s="255">
        <v>415.3475529888272</v>
      </c>
      <c r="R2067" s="255">
        <v>298.69900882404789</v>
      </c>
      <c r="S2067" s="256">
        <v>318.95422498600601</v>
      </c>
      <c r="T2067" s="256">
        <v>318.95422498600601</v>
      </c>
      <c r="U2067" s="256"/>
      <c r="V2067" s="170">
        <v>250.47559511960617</v>
      </c>
    </row>
    <row r="2068" spans="1:22" x14ac:dyDescent="0.25">
      <c r="A2068">
        <v>0</v>
      </c>
      <c r="B2068" s="286"/>
      <c r="C2068" s="286"/>
      <c r="D2068" s="286"/>
      <c r="E2068" s="285"/>
      <c r="F2068" s="260" t="s">
        <v>619</v>
      </c>
      <c r="G2068" s="259"/>
      <c r="H2068" s="259" t="s">
        <v>1962</v>
      </c>
      <c r="I2068" s="258"/>
      <c r="J2068" s="255"/>
      <c r="K2068" s="257"/>
      <c r="L2068" s="256">
        <v>9.9516999999999994E-2</v>
      </c>
      <c r="M2068" s="201">
        <v>298.74876732404789</v>
      </c>
      <c r="N2068" s="201">
        <v>415.3475529888272</v>
      </c>
      <c r="O2068" s="201">
        <v>41.094000000000001</v>
      </c>
      <c r="P2068" s="255">
        <v>41.094000000000001</v>
      </c>
      <c r="Q2068" s="255">
        <v>415.3475529888272</v>
      </c>
      <c r="R2068" s="255">
        <v>298.79852582404789</v>
      </c>
      <c r="S2068" s="256">
        <v>319.00398348600601</v>
      </c>
      <c r="T2068" s="256">
        <v>319.053741986006</v>
      </c>
      <c r="U2068" s="256"/>
      <c r="V2068" s="170">
        <v>250.52535361960616</v>
      </c>
    </row>
    <row r="2069" spans="1:22" x14ac:dyDescent="0.25">
      <c r="A2069">
        <v>0</v>
      </c>
      <c r="B2069" s="286" t="s">
        <v>2423</v>
      </c>
      <c r="C2069" s="286" t="s">
        <v>2289</v>
      </c>
      <c r="D2069" s="286" t="s">
        <v>2194</v>
      </c>
      <c r="E2069" s="285">
        <v>3193</v>
      </c>
      <c r="F2069" s="260" t="s">
        <v>2623</v>
      </c>
      <c r="G2069" s="259"/>
      <c r="H2069" s="259" t="s">
        <v>2175</v>
      </c>
      <c r="I2069" s="258">
        <v>40</v>
      </c>
      <c r="J2069" s="255"/>
      <c r="K2069" s="257"/>
      <c r="L2069" s="256">
        <v>0.49565599999999999</v>
      </c>
      <c r="M2069" s="201">
        <v>299.04635382404786</v>
      </c>
      <c r="N2069" s="201">
        <v>415.3475529888272</v>
      </c>
      <c r="O2069" s="201">
        <v>41.094000000000001</v>
      </c>
      <c r="P2069" s="255">
        <v>41.094000000000001</v>
      </c>
      <c r="Q2069" s="255">
        <v>415.3475529888272</v>
      </c>
      <c r="R2069" s="255">
        <v>299.29418182404788</v>
      </c>
      <c r="S2069" s="256">
        <v>319.30156998600597</v>
      </c>
      <c r="T2069" s="256">
        <v>319.549397986006</v>
      </c>
      <c r="U2069" s="256"/>
      <c r="V2069" s="170">
        <v>250.82294011960613</v>
      </c>
    </row>
    <row r="2070" spans="1:22" x14ac:dyDescent="0.25">
      <c r="A2070">
        <v>0</v>
      </c>
      <c r="B2070" s="286"/>
      <c r="C2070" s="286"/>
      <c r="D2070" s="286"/>
      <c r="E2070" s="285"/>
      <c r="F2070" s="260" t="s">
        <v>619</v>
      </c>
      <c r="G2070" s="259"/>
      <c r="H2070" s="259"/>
      <c r="I2070" s="258"/>
      <c r="J2070" s="255"/>
      <c r="K2070" s="257"/>
      <c r="L2070" s="256">
        <v>0</v>
      </c>
      <c r="M2070" s="201">
        <v>299.29418182404788</v>
      </c>
      <c r="N2070" s="201">
        <v>415.3475529888272</v>
      </c>
      <c r="O2070" s="201">
        <v>41.094000000000001</v>
      </c>
      <c r="P2070" s="255">
        <v>41.094000000000001</v>
      </c>
      <c r="Q2070" s="255">
        <v>415.3475529888272</v>
      </c>
      <c r="R2070" s="255">
        <v>299.29418182404788</v>
      </c>
      <c r="S2070" s="256">
        <v>319.549397986006</v>
      </c>
      <c r="T2070" s="256">
        <v>319.549397986006</v>
      </c>
      <c r="U2070" s="256"/>
      <c r="V2070" s="170">
        <v>251.07076811960616</v>
      </c>
    </row>
    <row r="2071" spans="1:22" x14ac:dyDescent="0.25">
      <c r="A2071">
        <v>0</v>
      </c>
      <c r="B2071" s="286"/>
      <c r="C2071" s="286"/>
      <c r="D2071" s="286"/>
      <c r="E2071" s="285"/>
      <c r="F2071" s="260"/>
      <c r="G2071" s="259"/>
      <c r="H2071" s="259"/>
      <c r="I2071" s="258"/>
      <c r="J2071" s="255"/>
      <c r="K2071" s="257"/>
      <c r="L2071" s="256">
        <v>0</v>
      </c>
      <c r="M2071" s="201">
        <v>299.29418182404788</v>
      </c>
      <c r="N2071" s="201">
        <v>415.3475529888272</v>
      </c>
      <c r="O2071" s="201">
        <v>41.094000000000001</v>
      </c>
      <c r="P2071" s="255">
        <v>41.094000000000001</v>
      </c>
      <c r="Q2071" s="255">
        <v>415.3475529888272</v>
      </c>
      <c r="R2071" s="255">
        <v>299.29418182404788</v>
      </c>
      <c r="S2071" s="256">
        <v>319.549397986006</v>
      </c>
      <c r="T2071" s="256">
        <v>319.549397986006</v>
      </c>
      <c r="U2071" s="256"/>
      <c r="V2071" s="170">
        <v>251.07076811960616</v>
      </c>
    </row>
    <row r="2072" spans="1:22" x14ac:dyDescent="0.25">
      <c r="A2072">
        <v>0</v>
      </c>
      <c r="B2072" s="286"/>
      <c r="C2072" s="286"/>
      <c r="D2072" s="286"/>
      <c r="E2072" s="285"/>
      <c r="F2072" s="260" t="s">
        <v>619</v>
      </c>
      <c r="G2072" s="259"/>
      <c r="H2072" s="259" t="s">
        <v>1962</v>
      </c>
      <c r="I2072" s="258"/>
      <c r="J2072" s="255"/>
      <c r="K2072" s="257"/>
      <c r="L2072" s="256">
        <v>9.9516999999999994E-2</v>
      </c>
      <c r="M2072" s="201">
        <v>299.34394032404788</v>
      </c>
      <c r="N2072" s="201">
        <v>415.3475529888272</v>
      </c>
      <c r="O2072" s="201">
        <v>41.094000000000001</v>
      </c>
      <c r="P2072" s="255">
        <v>41.094000000000001</v>
      </c>
      <c r="Q2072" s="255">
        <v>415.3475529888272</v>
      </c>
      <c r="R2072" s="255">
        <v>299.39369882404787</v>
      </c>
      <c r="S2072" s="256">
        <v>319.599156486006</v>
      </c>
      <c r="T2072" s="256">
        <v>319.64891498600599</v>
      </c>
      <c r="U2072" s="256"/>
      <c r="V2072" s="170">
        <v>251.12052661960615</v>
      </c>
    </row>
    <row r="2073" spans="1:22" x14ac:dyDescent="0.25">
      <c r="A2073">
        <v>0</v>
      </c>
      <c r="B2073" s="286" t="s">
        <v>2423</v>
      </c>
      <c r="C2073" s="286" t="s">
        <v>2289</v>
      </c>
      <c r="D2073" s="286" t="s">
        <v>2192</v>
      </c>
      <c r="E2073" s="285">
        <v>3199</v>
      </c>
      <c r="F2073" s="260" t="s">
        <v>2622</v>
      </c>
      <c r="G2073" s="259"/>
      <c r="H2073" s="259" t="s">
        <v>2175</v>
      </c>
      <c r="I2073" s="258">
        <v>40</v>
      </c>
      <c r="J2073" s="255"/>
      <c r="K2073" s="257"/>
      <c r="L2073" s="256">
        <v>0.49565599999999999</v>
      </c>
      <c r="M2073" s="201">
        <v>299.6415268240479</v>
      </c>
      <c r="N2073" s="201">
        <v>415.3475529888272</v>
      </c>
      <c r="O2073" s="201">
        <v>41.094000000000001</v>
      </c>
      <c r="P2073" s="255">
        <v>41.094000000000001</v>
      </c>
      <c r="Q2073" s="255">
        <v>415.3475529888272</v>
      </c>
      <c r="R2073" s="255">
        <v>299.88935482404787</v>
      </c>
      <c r="S2073" s="256">
        <v>319.89674298600596</v>
      </c>
      <c r="T2073" s="256">
        <v>320.14457098600599</v>
      </c>
      <c r="U2073" s="256"/>
      <c r="V2073" s="170">
        <v>251.41811311960612</v>
      </c>
    </row>
    <row r="2074" spans="1:22" x14ac:dyDescent="0.25">
      <c r="A2074">
        <v>0</v>
      </c>
      <c r="B2074" s="286"/>
      <c r="C2074" s="286"/>
      <c r="D2074" s="286"/>
      <c r="E2074" s="285"/>
      <c r="F2074" s="260" t="s">
        <v>619</v>
      </c>
      <c r="G2074" s="259"/>
      <c r="H2074" s="259"/>
      <c r="I2074" s="258"/>
      <c r="J2074" s="255"/>
      <c r="K2074" s="257"/>
      <c r="L2074" s="256">
        <v>0</v>
      </c>
      <c r="M2074" s="201">
        <v>299.88935482404787</v>
      </c>
      <c r="N2074" s="201">
        <v>415.3475529888272</v>
      </c>
      <c r="O2074" s="201">
        <v>41.094000000000001</v>
      </c>
      <c r="P2074" s="255">
        <v>41.094000000000001</v>
      </c>
      <c r="Q2074" s="255">
        <v>415.3475529888272</v>
      </c>
      <c r="R2074" s="255">
        <v>299.88935482404787</v>
      </c>
      <c r="S2074" s="256">
        <v>320.14457098600599</v>
      </c>
      <c r="T2074" s="256">
        <v>320.14457098600599</v>
      </c>
      <c r="U2074" s="256"/>
      <c r="V2074" s="170">
        <v>251.66594111960615</v>
      </c>
    </row>
    <row r="2075" spans="1:22" x14ac:dyDescent="0.25">
      <c r="A2075">
        <v>0</v>
      </c>
      <c r="B2075" s="286"/>
      <c r="C2075" s="286"/>
      <c r="D2075" s="286"/>
      <c r="E2075" s="285"/>
      <c r="F2075" s="260"/>
      <c r="G2075" s="259"/>
      <c r="H2075" s="259"/>
      <c r="I2075" s="258"/>
      <c r="J2075" s="255"/>
      <c r="K2075" s="257"/>
      <c r="L2075" s="256">
        <v>0</v>
      </c>
      <c r="M2075" s="201">
        <v>299.88935482404787</v>
      </c>
      <c r="N2075" s="201">
        <v>415.3475529888272</v>
      </c>
      <c r="O2075" s="201">
        <v>41.094000000000001</v>
      </c>
      <c r="P2075" s="255">
        <v>41.094000000000001</v>
      </c>
      <c r="Q2075" s="255">
        <v>415.3475529888272</v>
      </c>
      <c r="R2075" s="255">
        <v>299.88935482404787</v>
      </c>
      <c r="S2075" s="256">
        <v>320.14457098600599</v>
      </c>
      <c r="T2075" s="256">
        <v>320.14457098600599</v>
      </c>
      <c r="U2075" s="256"/>
      <c r="V2075" s="170">
        <v>251.66594111960615</v>
      </c>
    </row>
    <row r="2076" spans="1:22" x14ac:dyDescent="0.25">
      <c r="A2076">
        <v>0</v>
      </c>
      <c r="B2076" s="286"/>
      <c r="C2076" s="286"/>
      <c r="D2076" s="286"/>
      <c r="E2076" s="285"/>
      <c r="F2076" s="260" t="s">
        <v>619</v>
      </c>
      <c r="G2076" s="259"/>
      <c r="H2076" s="259" t="s">
        <v>1962</v>
      </c>
      <c r="I2076" s="258"/>
      <c r="J2076" s="255"/>
      <c r="K2076" s="257"/>
      <c r="L2076" s="256">
        <v>9.9516999999999994E-2</v>
      </c>
      <c r="M2076" s="201">
        <v>299.93911332404787</v>
      </c>
      <c r="N2076" s="201">
        <v>415.3475529888272</v>
      </c>
      <c r="O2076" s="201">
        <v>41.094000000000001</v>
      </c>
      <c r="P2076" s="255">
        <v>41.094000000000001</v>
      </c>
      <c r="Q2076" s="255">
        <v>415.3475529888272</v>
      </c>
      <c r="R2076" s="255">
        <v>299.98887182404786</v>
      </c>
      <c r="S2076" s="256">
        <v>320.19432948600598</v>
      </c>
      <c r="T2076" s="256">
        <v>320.24408798600598</v>
      </c>
      <c r="U2076" s="256"/>
      <c r="V2076" s="170">
        <v>251.71569961960614</v>
      </c>
    </row>
    <row r="2077" spans="1:22" x14ac:dyDescent="0.25">
      <c r="A2077">
        <v>0</v>
      </c>
      <c r="B2077" s="286" t="s">
        <v>2423</v>
      </c>
      <c r="C2077" s="286" t="s">
        <v>2289</v>
      </c>
      <c r="D2077" s="286" t="s">
        <v>2190</v>
      </c>
      <c r="E2077" s="285">
        <v>3205</v>
      </c>
      <c r="F2077" s="260" t="s">
        <v>2621</v>
      </c>
      <c r="G2077" s="259"/>
      <c r="H2077" s="259" t="s">
        <v>2175</v>
      </c>
      <c r="I2077" s="258">
        <v>40</v>
      </c>
      <c r="J2077" s="255"/>
      <c r="K2077" s="257"/>
      <c r="L2077" s="256">
        <v>0.49565599999999999</v>
      </c>
      <c r="M2077" s="201">
        <v>300.23669982404783</v>
      </c>
      <c r="N2077" s="201">
        <v>415.3475529888272</v>
      </c>
      <c r="O2077" s="201">
        <v>41.094000000000001</v>
      </c>
      <c r="P2077" s="255">
        <v>41.094000000000001</v>
      </c>
      <c r="Q2077" s="255">
        <v>415.3475529888272</v>
      </c>
      <c r="R2077" s="255">
        <v>300.48452782404786</v>
      </c>
      <c r="S2077" s="256">
        <v>320.49191598600595</v>
      </c>
      <c r="T2077" s="256">
        <v>320.73974398600598</v>
      </c>
      <c r="U2077" s="256"/>
      <c r="V2077" s="170">
        <v>252.01328611960611</v>
      </c>
    </row>
    <row r="2078" spans="1:22" x14ac:dyDescent="0.25">
      <c r="A2078">
        <v>0</v>
      </c>
      <c r="B2078" s="286" t="s">
        <v>2423</v>
      </c>
      <c r="C2078" s="286" t="s">
        <v>2289</v>
      </c>
      <c r="D2078" s="286" t="s">
        <v>2174</v>
      </c>
      <c r="E2078" s="285">
        <v>3207</v>
      </c>
      <c r="F2078" s="260" t="s">
        <v>2620</v>
      </c>
      <c r="G2078" s="259"/>
      <c r="H2078" s="259" t="s">
        <v>2172</v>
      </c>
      <c r="I2078" s="258"/>
      <c r="J2078" s="255"/>
      <c r="K2078" s="257"/>
      <c r="L2078" s="256">
        <v>0</v>
      </c>
      <c r="M2078" s="201">
        <v>300.48452782404786</v>
      </c>
      <c r="N2078" s="201">
        <v>415.3475529888272</v>
      </c>
      <c r="O2078" s="201">
        <v>41.094000000000001</v>
      </c>
      <c r="P2078" s="255">
        <v>41.094000000000001</v>
      </c>
      <c r="Q2078" s="255">
        <v>415.3475529888272</v>
      </c>
      <c r="R2078" s="255">
        <v>300.48452782404786</v>
      </c>
      <c r="S2078" s="256">
        <v>320.73974398600598</v>
      </c>
      <c r="T2078" s="256">
        <v>320.73974398600598</v>
      </c>
      <c r="U2078" s="256"/>
      <c r="V2078" s="170">
        <v>252.26111411960613</v>
      </c>
    </row>
    <row r="2079" spans="1:22" x14ac:dyDescent="0.25">
      <c r="A2079">
        <v>0</v>
      </c>
      <c r="B2079" s="286"/>
      <c r="C2079" s="286"/>
      <c r="D2079" s="286"/>
      <c r="E2079" s="285"/>
      <c r="F2079" s="260"/>
      <c r="G2079" s="259"/>
      <c r="H2079" s="259"/>
      <c r="I2079" s="258"/>
      <c r="J2079" s="255"/>
      <c r="K2079" s="257"/>
      <c r="L2079" s="256">
        <v>0</v>
      </c>
      <c r="M2079" s="201">
        <v>300.48452782404786</v>
      </c>
      <c r="N2079" s="201">
        <v>415.3475529888272</v>
      </c>
      <c r="O2079" s="201">
        <v>41.094000000000001</v>
      </c>
      <c r="P2079" s="255">
        <v>41.094000000000001</v>
      </c>
      <c r="Q2079" s="255">
        <v>415.3475529888272</v>
      </c>
      <c r="R2079" s="255">
        <v>300.48452782404786</v>
      </c>
      <c r="S2079" s="256">
        <v>320.73974398600598</v>
      </c>
      <c r="T2079" s="256">
        <v>320.73974398600598</v>
      </c>
      <c r="U2079" s="256"/>
      <c r="V2079" s="170">
        <v>252.26111411960613</v>
      </c>
    </row>
    <row r="2080" spans="1:22" x14ac:dyDescent="0.25">
      <c r="A2080">
        <v>0</v>
      </c>
      <c r="B2080" s="286"/>
      <c r="C2080" s="286"/>
      <c r="D2080" s="286"/>
      <c r="E2080" s="285"/>
      <c r="F2080" s="260"/>
      <c r="G2080" s="259"/>
      <c r="H2080" s="259" t="s">
        <v>1962</v>
      </c>
      <c r="I2080" s="258"/>
      <c r="J2080" s="255"/>
      <c r="K2080" s="257"/>
      <c r="L2080" s="256">
        <v>0.15525</v>
      </c>
      <c r="M2080" s="201">
        <v>300.56215282404787</v>
      </c>
      <c r="N2080" s="201">
        <v>415.3475529888272</v>
      </c>
      <c r="O2080" s="201">
        <v>41.094000000000001</v>
      </c>
      <c r="P2080" s="255">
        <v>41.094000000000001</v>
      </c>
      <c r="Q2080" s="255">
        <v>415.3475529888272</v>
      </c>
      <c r="R2080" s="255">
        <v>300.63977782404788</v>
      </c>
      <c r="S2080" s="256">
        <v>320.81736898600599</v>
      </c>
      <c r="T2080" s="256">
        <v>320.894993986006</v>
      </c>
      <c r="U2080" s="256"/>
      <c r="V2080" s="170">
        <v>252.33873911960615</v>
      </c>
    </row>
    <row r="2081" spans="1:22" x14ac:dyDescent="0.25">
      <c r="A2081">
        <v>0</v>
      </c>
      <c r="B2081" s="286" t="s">
        <v>2423</v>
      </c>
      <c r="C2081" s="286" t="s">
        <v>2289</v>
      </c>
      <c r="D2081" s="286" t="s">
        <v>2187</v>
      </c>
      <c r="E2081" s="285">
        <v>3211</v>
      </c>
      <c r="F2081" s="260" t="s">
        <v>2619</v>
      </c>
      <c r="G2081" s="259" t="s">
        <v>2185</v>
      </c>
      <c r="H2081" s="259" t="s">
        <v>2184</v>
      </c>
      <c r="I2081" s="258">
        <v>40</v>
      </c>
      <c r="J2081" s="255"/>
      <c r="K2081" s="257"/>
      <c r="L2081" s="256">
        <v>0.5</v>
      </c>
      <c r="M2081" s="201">
        <v>300.88977782404788</v>
      </c>
      <c r="N2081" s="201">
        <v>415.3475529888272</v>
      </c>
      <c r="O2081" s="201">
        <v>41.094000000000001</v>
      </c>
      <c r="P2081" s="255">
        <v>41.094000000000001</v>
      </c>
      <c r="Q2081" s="255">
        <v>415.3475529888272</v>
      </c>
      <c r="R2081" s="255">
        <v>301.13977782404788</v>
      </c>
      <c r="S2081" s="256">
        <v>321.144993986006</v>
      </c>
      <c r="T2081" s="256">
        <v>321.394993986006</v>
      </c>
      <c r="U2081" s="256"/>
      <c r="V2081" s="170">
        <v>252.66636411960616</v>
      </c>
    </row>
    <row r="2082" spans="1:22" x14ac:dyDescent="0.25">
      <c r="A2082">
        <v>0</v>
      </c>
      <c r="B2082" s="286"/>
      <c r="C2082" s="286"/>
      <c r="D2082" s="286"/>
      <c r="E2082" s="285"/>
      <c r="F2082" s="260" t="s">
        <v>619</v>
      </c>
      <c r="G2082" s="259"/>
      <c r="H2082" s="259" t="s">
        <v>1962</v>
      </c>
      <c r="I2082" s="258"/>
      <c r="J2082" s="255"/>
      <c r="K2082" s="257"/>
      <c r="L2082" s="256">
        <v>0.15525</v>
      </c>
      <c r="M2082" s="201">
        <v>301.21740282404789</v>
      </c>
      <c r="N2082" s="201">
        <v>415.3475529888272</v>
      </c>
      <c r="O2082" s="201">
        <v>41.094000000000001</v>
      </c>
      <c r="P2082" s="255">
        <v>41.094000000000001</v>
      </c>
      <c r="Q2082" s="255">
        <v>415.3475529888272</v>
      </c>
      <c r="R2082" s="255">
        <v>301.29502782404791</v>
      </c>
      <c r="S2082" s="256">
        <v>321.47261898600601</v>
      </c>
      <c r="T2082" s="256">
        <v>321.55024398600602</v>
      </c>
      <c r="U2082" s="256"/>
      <c r="V2082" s="170">
        <v>252.99398911960617</v>
      </c>
    </row>
    <row r="2083" spans="1:22" x14ac:dyDescent="0.25">
      <c r="A2083">
        <v>0</v>
      </c>
      <c r="B2083" s="286" t="s">
        <v>2423</v>
      </c>
      <c r="C2083" s="286" t="s">
        <v>2289</v>
      </c>
      <c r="D2083" s="286" t="s">
        <v>2183</v>
      </c>
      <c r="E2083" s="285">
        <v>3218</v>
      </c>
      <c r="F2083" s="260" t="s">
        <v>2618</v>
      </c>
      <c r="G2083" s="259"/>
      <c r="H2083" s="259" t="s">
        <v>2175</v>
      </c>
      <c r="I2083" s="258">
        <v>40</v>
      </c>
      <c r="J2083" s="255"/>
      <c r="K2083" s="257"/>
      <c r="L2083" s="256">
        <v>0.49565599999999999</v>
      </c>
      <c r="M2083" s="201">
        <v>301.54285582404793</v>
      </c>
      <c r="N2083" s="201">
        <v>415.3475529888272</v>
      </c>
      <c r="O2083" s="201">
        <v>41.094000000000001</v>
      </c>
      <c r="P2083" s="255">
        <v>41.094000000000001</v>
      </c>
      <c r="Q2083" s="255">
        <v>415.3475529888272</v>
      </c>
      <c r="R2083" s="255">
        <v>301.7906838240479</v>
      </c>
      <c r="S2083" s="256">
        <v>321.79807198600599</v>
      </c>
      <c r="T2083" s="256">
        <v>322.04589998600602</v>
      </c>
      <c r="U2083" s="256"/>
      <c r="V2083" s="170">
        <v>253.31944211960615</v>
      </c>
    </row>
    <row r="2084" spans="1:22" x14ac:dyDescent="0.25">
      <c r="A2084">
        <v>0</v>
      </c>
      <c r="B2084" s="286"/>
      <c r="C2084" s="286"/>
      <c r="D2084" s="286"/>
      <c r="E2084" s="285"/>
      <c r="F2084" s="260" t="s">
        <v>619</v>
      </c>
      <c r="G2084" s="259"/>
      <c r="H2084" s="259"/>
      <c r="I2084" s="258"/>
      <c r="J2084" s="255"/>
      <c r="K2084" s="257"/>
      <c r="L2084" s="256">
        <v>0</v>
      </c>
      <c r="M2084" s="201">
        <v>301.7906838240479</v>
      </c>
      <c r="N2084" s="201">
        <v>415.3475529888272</v>
      </c>
      <c r="O2084" s="201">
        <v>41.094000000000001</v>
      </c>
      <c r="P2084" s="255">
        <v>41.094000000000001</v>
      </c>
      <c r="Q2084" s="255">
        <v>415.3475529888272</v>
      </c>
      <c r="R2084" s="255">
        <v>301.7906838240479</v>
      </c>
      <c r="S2084" s="256">
        <v>322.04589998600602</v>
      </c>
      <c r="T2084" s="256">
        <v>322.04589998600602</v>
      </c>
      <c r="U2084" s="256"/>
      <c r="V2084" s="170">
        <v>253.56727011960618</v>
      </c>
    </row>
    <row r="2085" spans="1:22" x14ac:dyDescent="0.25">
      <c r="A2085">
        <v>0</v>
      </c>
      <c r="B2085" s="286"/>
      <c r="C2085" s="286"/>
      <c r="D2085" s="286"/>
      <c r="E2085" s="285"/>
      <c r="F2085" s="260"/>
      <c r="G2085" s="259"/>
      <c r="H2085" s="259"/>
      <c r="I2085" s="258"/>
      <c r="J2085" s="255"/>
      <c r="K2085" s="257"/>
      <c r="L2085" s="256">
        <v>0</v>
      </c>
      <c r="M2085" s="201">
        <v>301.7906838240479</v>
      </c>
      <c r="N2085" s="201">
        <v>415.3475529888272</v>
      </c>
      <c r="O2085" s="201">
        <v>41.094000000000001</v>
      </c>
      <c r="P2085" s="255">
        <v>41.094000000000001</v>
      </c>
      <c r="Q2085" s="255">
        <v>415.3475529888272</v>
      </c>
      <c r="R2085" s="255">
        <v>301.7906838240479</v>
      </c>
      <c r="S2085" s="256">
        <v>322.04589998600602</v>
      </c>
      <c r="T2085" s="256">
        <v>322.04589998600602</v>
      </c>
      <c r="U2085" s="256"/>
      <c r="V2085" s="170">
        <v>253.56727011960618</v>
      </c>
    </row>
    <row r="2086" spans="1:22" x14ac:dyDescent="0.25">
      <c r="A2086">
        <v>0</v>
      </c>
      <c r="B2086" s="286"/>
      <c r="C2086" s="286"/>
      <c r="D2086" s="286"/>
      <c r="E2086" s="285"/>
      <c r="F2086" s="260"/>
      <c r="G2086" s="259"/>
      <c r="H2086" s="259" t="s">
        <v>1962</v>
      </c>
      <c r="I2086" s="258"/>
      <c r="J2086" s="255"/>
      <c r="K2086" s="257"/>
      <c r="L2086" s="256">
        <v>9.9516999999999994E-2</v>
      </c>
      <c r="M2086" s="201">
        <v>301.8404423240479</v>
      </c>
      <c r="N2086" s="201">
        <v>415.3475529888272</v>
      </c>
      <c r="O2086" s="201">
        <v>41.094000000000001</v>
      </c>
      <c r="P2086" s="255">
        <v>41.094000000000001</v>
      </c>
      <c r="Q2086" s="255">
        <v>415.3475529888272</v>
      </c>
      <c r="R2086" s="255">
        <v>301.89020082404789</v>
      </c>
      <c r="S2086" s="256">
        <v>322.09565848600602</v>
      </c>
      <c r="T2086" s="256">
        <v>322.14541698600601</v>
      </c>
      <c r="U2086" s="256"/>
      <c r="V2086" s="170">
        <v>253.61702861960617</v>
      </c>
    </row>
    <row r="2087" spans="1:22" x14ac:dyDescent="0.25">
      <c r="A2087">
        <v>0</v>
      </c>
      <c r="B2087" s="286" t="s">
        <v>2423</v>
      </c>
      <c r="C2087" s="286" t="s">
        <v>2289</v>
      </c>
      <c r="D2087" s="286" t="s">
        <v>2181</v>
      </c>
      <c r="E2087" s="285">
        <v>3224</v>
      </c>
      <c r="F2087" s="260" t="s">
        <v>2617</v>
      </c>
      <c r="G2087" s="259"/>
      <c r="H2087" s="259" t="s">
        <v>2175</v>
      </c>
      <c r="I2087" s="258">
        <v>40</v>
      </c>
      <c r="J2087" s="255"/>
      <c r="K2087" s="257"/>
      <c r="L2087" s="256">
        <v>0.49565599999999999</v>
      </c>
      <c r="M2087" s="201">
        <v>302.13802882404786</v>
      </c>
      <c r="N2087" s="201">
        <v>415.3475529888272</v>
      </c>
      <c r="O2087" s="201">
        <v>41.094000000000001</v>
      </c>
      <c r="P2087" s="255">
        <v>41.094000000000001</v>
      </c>
      <c r="Q2087" s="255">
        <v>415.3475529888272</v>
      </c>
      <c r="R2087" s="255">
        <v>302.38585682404789</v>
      </c>
      <c r="S2087" s="256">
        <v>322.39324498600598</v>
      </c>
      <c r="T2087" s="256">
        <v>322.64107298600601</v>
      </c>
      <c r="U2087" s="256"/>
      <c r="V2087" s="170">
        <v>253.91461511960614</v>
      </c>
    </row>
    <row r="2088" spans="1:22" x14ac:dyDescent="0.25">
      <c r="A2088">
        <v>0</v>
      </c>
      <c r="B2088" s="286"/>
      <c r="C2088" s="286"/>
      <c r="D2088" s="286"/>
      <c r="E2088" s="285"/>
      <c r="F2088" s="260" t="s">
        <v>619</v>
      </c>
      <c r="G2088" s="259"/>
      <c r="H2088" s="259"/>
      <c r="I2088" s="258"/>
      <c r="J2088" s="255"/>
      <c r="K2088" s="257"/>
      <c r="L2088" s="256">
        <v>0</v>
      </c>
      <c r="M2088" s="201">
        <v>302.38585682404789</v>
      </c>
      <c r="N2088" s="201">
        <v>415.3475529888272</v>
      </c>
      <c r="O2088" s="201">
        <v>41.094000000000001</v>
      </c>
      <c r="P2088" s="255">
        <v>41.094000000000001</v>
      </c>
      <c r="Q2088" s="255">
        <v>415.3475529888272</v>
      </c>
      <c r="R2088" s="255">
        <v>302.38585682404789</v>
      </c>
      <c r="S2088" s="256">
        <v>322.64107298600601</v>
      </c>
      <c r="T2088" s="256">
        <v>322.64107298600601</v>
      </c>
      <c r="U2088" s="256"/>
      <c r="V2088" s="170">
        <v>254.16244311960617</v>
      </c>
    </row>
    <row r="2089" spans="1:22" x14ac:dyDescent="0.25">
      <c r="A2089">
        <v>0</v>
      </c>
      <c r="B2089" s="286"/>
      <c r="C2089" s="286"/>
      <c r="D2089" s="286"/>
      <c r="E2089" s="285"/>
      <c r="F2089" s="260"/>
      <c r="G2089" s="259"/>
      <c r="H2089" s="259"/>
      <c r="I2089" s="258"/>
      <c r="J2089" s="255"/>
      <c r="K2089" s="257"/>
      <c r="L2089" s="256">
        <v>0</v>
      </c>
      <c r="M2089" s="201">
        <v>302.38585682404789</v>
      </c>
      <c r="N2089" s="201">
        <v>415.3475529888272</v>
      </c>
      <c r="O2089" s="201">
        <v>41.094000000000001</v>
      </c>
      <c r="P2089" s="255">
        <v>41.094000000000001</v>
      </c>
      <c r="Q2089" s="255">
        <v>415.3475529888272</v>
      </c>
      <c r="R2089" s="255">
        <v>302.38585682404789</v>
      </c>
      <c r="S2089" s="256">
        <v>322.64107298600601</v>
      </c>
      <c r="T2089" s="256">
        <v>322.64107298600601</v>
      </c>
      <c r="U2089" s="256"/>
      <c r="V2089" s="170">
        <v>254.16244311960617</v>
      </c>
    </row>
    <row r="2090" spans="1:22" x14ac:dyDescent="0.25">
      <c r="A2090">
        <v>0</v>
      </c>
      <c r="B2090" s="286"/>
      <c r="C2090" s="286"/>
      <c r="D2090" s="286"/>
      <c r="E2090" s="285"/>
      <c r="F2090" s="260" t="s">
        <v>619</v>
      </c>
      <c r="G2090" s="259"/>
      <c r="H2090" s="259" t="s">
        <v>1962</v>
      </c>
      <c r="I2090" s="258"/>
      <c r="J2090" s="255"/>
      <c r="K2090" s="257"/>
      <c r="L2090" s="256">
        <v>9.9516999999999994E-2</v>
      </c>
      <c r="M2090" s="201">
        <v>302.43561532404789</v>
      </c>
      <c r="N2090" s="201">
        <v>415.3475529888272</v>
      </c>
      <c r="O2090" s="201">
        <v>41.094000000000001</v>
      </c>
      <c r="P2090" s="255">
        <v>41.094000000000001</v>
      </c>
      <c r="Q2090" s="255">
        <v>415.3475529888272</v>
      </c>
      <c r="R2090" s="255">
        <v>302.48537382404788</v>
      </c>
      <c r="S2090" s="256">
        <v>322.690831486006</v>
      </c>
      <c r="T2090" s="256">
        <v>322.740589986006</v>
      </c>
      <c r="U2090" s="256"/>
      <c r="V2090" s="170">
        <v>254.21220161960616</v>
      </c>
    </row>
    <row r="2091" spans="1:22" x14ac:dyDescent="0.25">
      <c r="A2091">
        <v>0</v>
      </c>
      <c r="B2091" s="286" t="s">
        <v>2423</v>
      </c>
      <c r="C2091" s="286" t="s">
        <v>2289</v>
      </c>
      <c r="D2091" s="286" t="s">
        <v>2179</v>
      </c>
      <c r="E2091" s="285">
        <v>3230</v>
      </c>
      <c r="F2091" s="260" t="s">
        <v>2616</v>
      </c>
      <c r="G2091" s="259"/>
      <c r="H2091" s="259" t="s">
        <v>2175</v>
      </c>
      <c r="I2091" s="258">
        <v>40</v>
      </c>
      <c r="J2091" s="255"/>
      <c r="K2091" s="257"/>
      <c r="L2091" s="256">
        <v>0.49565599999999999</v>
      </c>
      <c r="M2091" s="201">
        <v>302.73320182404791</v>
      </c>
      <c r="N2091" s="201">
        <v>415.3475529888272</v>
      </c>
      <c r="O2091" s="201">
        <v>41.094000000000001</v>
      </c>
      <c r="P2091" s="255">
        <v>41.094000000000001</v>
      </c>
      <c r="Q2091" s="255">
        <v>415.3475529888272</v>
      </c>
      <c r="R2091" s="255">
        <v>302.98102982404788</v>
      </c>
      <c r="S2091" s="256">
        <v>322.98841798600597</v>
      </c>
      <c r="T2091" s="256">
        <v>323.236245986006</v>
      </c>
      <c r="U2091" s="256"/>
      <c r="V2091" s="170">
        <v>254.50978811960613</v>
      </c>
    </row>
    <row r="2092" spans="1:22" x14ac:dyDescent="0.25">
      <c r="A2092">
        <v>0</v>
      </c>
      <c r="B2092" s="286"/>
      <c r="C2092" s="286"/>
      <c r="D2092" s="286"/>
      <c r="E2092" s="285"/>
      <c r="F2092" s="260" t="s">
        <v>619</v>
      </c>
      <c r="G2092" s="259"/>
      <c r="H2092" s="259"/>
      <c r="I2092" s="258"/>
      <c r="J2092" s="255"/>
      <c r="K2092" s="257"/>
      <c r="L2092" s="256">
        <v>0</v>
      </c>
      <c r="M2092" s="201">
        <v>302.98102982404788</v>
      </c>
      <c r="N2092" s="201">
        <v>415.3475529888272</v>
      </c>
      <c r="O2092" s="201">
        <v>41.094000000000001</v>
      </c>
      <c r="P2092" s="255">
        <v>41.094000000000001</v>
      </c>
      <c r="Q2092" s="255">
        <v>415.3475529888272</v>
      </c>
      <c r="R2092" s="255">
        <v>302.98102982404788</v>
      </c>
      <c r="S2092" s="256">
        <v>323.236245986006</v>
      </c>
      <c r="T2092" s="256">
        <v>323.236245986006</v>
      </c>
      <c r="U2092" s="256"/>
      <c r="V2092" s="170">
        <v>254.75761611960615</v>
      </c>
    </row>
    <row r="2093" spans="1:22" x14ac:dyDescent="0.25">
      <c r="A2093">
        <v>0</v>
      </c>
      <c r="B2093" s="286"/>
      <c r="C2093" s="286"/>
      <c r="D2093" s="286"/>
      <c r="E2093" s="285"/>
      <c r="F2093" s="260"/>
      <c r="G2093" s="259"/>
      <c r="H2093" s="259"/>
      <c r="I2093" s="258"/>
      <c r="J2093" s="255"/>
      <c r="K2093" s="257"/>
      <c r="L2093" s="256">
        <v>0</v>
      </c>
      <c r="M2093" s="201">
        <v>302.98102982404788</v>
      </c>
      <c r="N2093" s="201">
        <v>415.3475529888272</v>
      </c>
      <c r="O2093" s="201">
        <v>41.094000000000001</v>
      </c>
      <c r="P2093" s="255">
        <v>41.094000000000001</v>
      </c>
      <c r="Q2093" s="255">
        <v>415.3475529888272</v>
      </c>
      <c r="R2093" s="255">
        <v>302.98102982404788</v>
      </c>
      <c r="S2093" s="256">
        <v>323.236245986006</v>
      </c>
      <c r="T2093" s="256">
        <v>323.236245986006</v>
      </c>
      <c r="U2093" s="256"/>
      <c r="V2093" s="170">
        <v>254.75761611960615</v>
      </c>
    </row>
    <row r="2094" spans="1:22" x14ac:dyDescent="0.25">
      <c r="A2094">
        <v>0</v>
      </c>
      <c r="B2094" s="286"/>
      <c r="C2094" s="286"/>
      <c r="D2094" s="286"/>
      <c r="E2094" s="285"/>
      <c r="F2094" s="260" t="s">
        <v>619</v>
      </c>
      <c r="G2094" s="259"/>
      <c r="H2094" s="259" t="s">
        <v>1962</v>
      </c>
      <c r="I2094" s="258"/>
      <c r="J2094" s="255"/>
      <c r="K2094" s="257"/>
      <c r="L2094" s="256">
        <v>9.9516999999999994E-2</v>
      </c>
      <c r="M2094" s="201">
        <v>303.03078832404788</v>
      </c>
      <c r="N2094" s="201">
        <v>415.3475529888272</v>
      </c>
      <c r="O2094" s="201">
        <v>41.094000000000001</v>
      </c>
      <c r="P2094" s="255">
        <v>41.094000000000001</v>
      </c>
      <c r="Q2094" s="255">
        <v>415.3475529888272</v>
      </c>
      <c r="R2094" s="255">
        <v>303.08054682404787</v>
      </c>
      <c r="S2094" s="256">
        <v>323.28600448600599</v>
      </c>
      <c r="T2094" s="256">
        <v>323.33576298600599</v>
      </c>
      <c r="U2094" s="256"/>
      <c r="V2094" s="170">
        <v>254.80737461960615</v>
      </c>
    </row>
    <row r="2095" spans="1:22" x14ac:dyDescent="0.25">
      <c r="A2095">
        <v>0</v>
      </c>
      <c r="B2095" s="286" t="s">
        <v>2423</v>
      </c>
      <c r="C2095" s="286" t="s">
        <v>2289</v>
      </c>
      <c r="D2095" s="286" t="s">
        <v>2177</v>
      </c>
      <c r="E2095" s="285">
        <v>3236</v>
      </c>
      <c r="F2095" s="260" t="s">
        <v>2615</v>
      </c>
      <c r="G2095" s="259"/>
      <c r="H2095" s="259" t="s">
        <v>2175</v>
      </c>
      <c r="I2095" s="258">
        <v>40</v>
      </c>
      <c r="J2095" s="255"/>
      <c r="K2095" s="257"/>
      <c r="L2095" s="256">
        <v>0.49565599999999999</v>
      </c>
      <c r="M2095" s="201">
        <v>303.32837482404784</v>
      </c>
      <c r="N2095" s="201">
        <v>415.3475529888272</v>
      </c>
      <c r="O2095" s="201">
        <v>41.094000000000001</v>
      </c>
      <c r="P2095" s="255">
        <v>41.094000000000001</v>
      </c>
      <c r="Q2095" s="255">
        <v>415.3475529888272</v>
      </c>
      <c r="R2095" s="255">
        <v>303.57620282404787</v>
      </c>
      <c r="S2095" s="256">
        <v>323.58359098600596</v>
      </c>
      <c r="T2095" s="256">
        <v>323.83141898600599</v>
      </c>
      <c r="U2095" s="256"/>
      <c r="V2095" s="170">
        <v>255.10496111960612</v>
      </c>
    </row>
    <row r="2096" spans="1:22" x14ac:dyDescent="0.25">
      <c r="A2096">
        <v>0</v>
      </c>
      <c r="B2096" s="286" t="s">
        <v>2423</v>
      </c>
      <c r="C2096" s="286" t="s">
        <v>2289</v>
      </c>
      <c r="D2096" s="286" t="s">
        <v>2174</v>
      </c>
      <c r="E2096" s="285">
        <v>3238</v>
      </c>
      <c r="F2096" s="260" t="s">
        <v>2614</v>
      </c>
      <c r="G2096" s="259"/>
      <c r="H2096" s="259" t="s">
        <v>2172</v>
      </c>
      <c r="I2096" s="258"/>
      <c r="J2096" s="255"/>
      <c r="K2096" s="257"/>
      <c r="L2096" s="256">
        <v>0</v>
      </c>
      <c r="M2096" s="201">
        <v>303.57620282404787</v>
      </c>
      <c r="N2096" s="201">
        <v>415.3475529888272</v>
      </c>
      <c r="O2096" s="201">
        <v>41.094000000000001</v>
      </c>
      <c r="P2096" s="255">
        <v>41.094000000000001</v>
      </c>
      <c r="Q2096" s="255">
        <v>415.3475529888272</v>
      </c>
      <c r="R2096" s="255">
        <v>303.57620282404787</v>
      </c>
      <c r="S2096" s="256">
        <v>323.83141898600599</v>
      </c>
      <c r="T2096" s="256">
        <v>323.83141898600599</v>
      </c>
      <c r="U2096" s="256"/>
      <c r="V2096" s="170">
        <v>255.35278911960614</v>
      </c>
    </row>
    <row r="2097" spans="1:22" x14ac:dyDescent="0.25">
      <c r="A2097">
        <v>0</v>
      </c>
      <c r="B2097" s="286"/>
      <c r="C2097" s="286"/>
      <c r="D2097" s="260"/>
      <c r="E2097" s="261"/>
      <c r="F2097" s="260"/>
      <c r="G2097" s="259"/>
      <c r="H2097" s="259"/>
      <c r="I2097" s="258"/>
      <c r="J2097" s="255"/>
      <c r="K2097" s="257"/>
      <c r="L2097" s="256">
        <v>0</v>
      </c>
      <c r="M2097" s="201">
        <v>303.57620282404787</v>
      </c>
      <c r="N2097" s="201">
        <v>415.3475529888272</v>
      </c>
      <c r="O2097" s="201">
        <v>41.094000000000001</v>
      </c>
      <c r="P2097" s="255">
        <v>41.094000000000001</v>
      </c>
      <c r="Q2097" s="255">
        <v>415.3475529888272</v>
      </c>
      <c r="R2097" s="255">
        <v>303.57620282404787</v>
      </c>
      <c r="S2097" s="256">
        <v>323.83141898600599</v>
      </c>
      <c r="T2097" s="256">
        <v>323.83141898600599</v>
      </c>
      <c r="U2097" s="256"/>
      <c r="V2097" s="170">
        <v>255.35278911960614</v>
      </c>
    </row>
    <row r="2098" spans="1:22" x14ac:dyDescent="0.25">
      <c r="A2098">
        <v>0</v>
      </c>
      <c r="B2098" s="286"/>
      <c r="C2098" s="286"/>
      <c r="D2098" s="286"/>
      <c r="E2098" s="285"/>
      <c r="F2098" s="260"/>
      <c r="G2098" s="259"/>
      <c r="H2098" s="259"/>
      <c r="I2098" s="258"/>
      <c r="J2098" s="255"/>
      <c r="K2098" s="257"/>
      <c r="L2098" s="256">
        <v>0.16770400000000002</v>
      </c>
      <c r="M2098" s="201">
        <v>303.66005482404785</v>
      </c>
      <c r="N2098" s="201">
        <v>415.3475529888272</v>
      </c>
      <c r="O2098" s="201">
        <v>41.094000000000001</v>
      </c>
      <c r="P2098" s="255">
        <v>41.094000000000001</v>
      </c>
      <c r="Q2098" s="255">
        <v>415.3475529888272</v>
      </c>
      <c r="R2098" s="255">
        <v>303.74390682404788</v>
      </c>
      <c r="S2098" s="256">
        <v>323.91527098600602</v>
      </c>
      <c r="T2098" s="256">
        <v>323.999122986006</v>
      </c>
      <c r="U2098" s="263"/>
      <c r="V2098" s="170">
        <v>255.43664111960618</v>
      </c>
    </row>
    <row r="2099" spans="1:22" x14ac:dyDescent="0.25">
      <c r="A2099">
        <v>0</v>
      </c>
      <c r="B2099" s="260" t="s">
        <v>2423</v>
      </c>
      <c r="C2099" s="260" t="s">
        <v>2289</v>
      </c>
      <c r="D2099" s="260" t="s">
        <v>1981</v>
      </c>
      <c r="E2099" s="261">
        <v>3240</v>
      </c>
      <c r="F2099" s="255" t="s">
        <v>2613</v>
      </c>
      <c r="G2099" s="265"/>
      <c r="H2099" s="265" t="s">
        <v>1978</v>
      </c>
      <c r="I2099" s="284">
        <v>40</v>
      </c>
      <c r="J2099" s="255"/>
      <c r="K2099" s="257"/>
      <c r="L2099" s="255">
        <v>5.7403999999999997E-2</v>
      </c>
      <c r="M2099" s="201">
        <v>303.77260882404789</v>
      </c>
      <c r="N2099" s="201">
        <v>415.3475529888272</v>
      </c>
      <c r="O2099" s="201">
        <v>41.094000000000001</v>
      </c>
      <c r="P2099" s="255">
        <v>41.094000000000001</v>
      </c>
      <c r="Q2099" s="255">
        <v>415.3475529888272</v>
      </c>
      <c r="R2099" s="255">
        <v>303.8013108240479</v>
      </c>
      <c r="S2099" s="255">
        <v>324.02782498600601</v>
      </c>
      <c r="T2099" s="255">
        <v>324.05652698600602</v>
      </c>
      <c r="U2099" s="255"/>
      <c r="V2099" s="170">
        <v>255.54919511960617</v>
      </c>
    </row>
    <row r="2100" spans="1:22" x14ac:dyDescent="0.25">
      <c r="A2100">
        <v>0</v>
      </c>
      <c r="B2100" s="280"/>
      <c r="C2100" s="280"/>
      <c r="D2100" s="280"/>
      <c r="E2100" s="279"/>
      <c r="F2100" s="280" t="s">
        <v>619</v>
      </c>
      <c r="G2100" s="277"/>
      <c r="H2100" s="277" t="s">
        <v>1962</v>
      </c>
      <c r="I2100" s="276">
        <v>40</v>
      </c>
      <c r="J2100" s="274"/>
      <c r="K2100" s="275"/>
      <c r="L2100" s="274">
        <v>0.103502</v>
      </c>
      <c r="M2100" s="201">
        <v>303.85306182404793</v>
      </c>
      <c r="N2100" s="201">
        <v>415.3475529888272</v>
      </c>
      <c r="O2100" s="201">
        <v>41.094000000000001</v>
      </c>
      <c r="P2100" s="273">
        <v>41.094000000000001</v>
      </c>
      <c r="Q2100" s="273">
        <v>415.3475529888272</v>
      </c>
      <c r="R2100" s="273">
        <v>303.90481282404789</v>
      </c>
      <c r="S2100" s="273">
        <v>324.10827798600599</v>
      </c>
      <c r="T2100" s="273">
        <v>324.16002898600601</v>
      </c>
      <c r="U2100" s="273"/>
      <c r="V2100" s="170">
        <v>255.62964811960614</v>
      </c>
    </row>
    <row r="2101" spans="1:22" x14ac:dyDescent="0.25">
      <c r="A2101">
        <v>0</v>
      </c>
      <c r="B2101" s="280" t="s">
        <v>2423</v>
      </c>
      <c r="C2101" s="280" t="s">
        <v>2275</v>
      </c>
      <c r="D2101" s="280" t="s">
        <v>111</v>
      </c>
      <c r="E2101" s="279">
        <v>3242</v>
      </c>
      <c r="F2101" s="278" t="s">
        <v>1324</v>
      </c>
      <c r="G2101" s="277" t="s">
        <v>2169</v>
      </c>
      <c r="H2101" s="277" t="s">
        <v>1951</v>
      </c>
      <c r="I2101" s="276"/>
      <c r="J2101" s="273"/>
      <c r="K2101" s="275"/>
      <c r="L2101" s="274">
        <v>0</v>
      </c>
      <c r="M2101" s="201">
        <v>303.90481282404789</v>
      </c>
      <c r="N2101" s="201">
        <v>415.3475529888272</v>
      </c>
      <c r="O2101" s="201">
        <v>41.094000000000001</v>
      </c>
      <c r="P2101" s="273">
        <v>41.094000000000001</v>
      </c>
      <c r="Q2101" s="273">
        <v>415.3475529888272</v>
      </c>
      <c r="R2101" s="273">
        <v>303.90481282404789</v>
      </c>
      <c r="S2101" s="273">
        <v>324.16002898600601</v>
      </c>
      <c r="T2101" s="273">
        <v>324.16002898600601</v>
      </c>
      <c r="U2101" s="273"/>
      <c r="V2101" s="170">
        <v>255.68139911960617</v>
      </c>
    </row>
    <row r="2102" spans="1:22" x14ac:dyDescent="0.25">
      <c r="A2102">
        <v>0</v>
      </c>
      <c r="B2102" s="280"/>
      <c r="C2102" s="280"/>
      <c r="D2102" s="280"/>
      <c r="E2102" s="279"/>
      <c r="F2102" s="283" t="s">
        <v>619</v>
      </c>
      <c r="G2102" s="277"/>
      <c r="H2102" s="277" t="s">
        <v>1969</v>
      </c>
      <c r="I2102" s="282"/>
      <c r="J2102" s="281"/>
      <c r="K2102" s="275"/>
      <c r="L2102" s="274">
        <v>0.14528199999999999</v>
      </c>
      <c r="M2102" s="201">
        <v>303.97745382404787</v>
      </c>
      <c r="N2102" s="201">
        <v>415.3475529888272</v>
      </c>
      <c r="O2102" s="201">
        <v>41.094000000000001</v>
      </c>
      <c r="P2102" s="273">
        <v>41.094000000000001</v>
      </c>
      <c r="Q2102" s="273">
        <v>415.3475529888272</v>
      </c>
      <c r="R2102" s="273">
        <v>304.0500948240479</v>
      </c>
      <c r="S2102" s="273">
        <v>324.23266998600604</v>
      </c>
      <c r="T2102" s="273">
        <v>324.30531098600602</v>
      </c>
      <c r="U2102" s="273"/>
      <c r="V2102" s="170">
        <v>255.7540401196062</v>
      </c>
    </row>
    <row r="2103" spans="1:22" x14ac:dyDescent="0.25">
      <c r="A2103">
        <v>0</v>
      </c>
      <c r="B2103" s="280" t="s">
        <v>2423</v>
      </c>
      <c r="C2103" s="280" t="s">
        <v>2275</v>
      </c>
      <c r="D2103" s="280" t="s">
        <v>1973</v>
      </c>
      <c r="E2103" s="279">
        <v>3243</v>
      </c>
      <c r="F2103" s="278" t="s">
        <v>2612</v>
      </c>
      <c r="G2103" s="277" t="s">
        <v>2022</v>
      </c>
      <c r="H2103" s="277" t="s">
        <v>2021</v>
      </c>
      <c r="I2103" s="276" t="s">
        <v>2292</v>
      </c>
      <c r="J2103" s="273"/>
      <c r="K2103" s="275"/>
      <c r="L2103" s="274">
        <v>0</v>
      </c>
      <c r="M2103" s="201">
        <v>304.0500948240479</v>
      </c>
      <c r="N2103" s="201">
        <v>415.3475529888272</v>
      </c>
      <c r="O2103" s="201">
        <v>41.094000000000001</v>
      </c>
      <c r="P2103" s="273">
        <v>41.094000000000001</v>
      </c>
      <c r="Q2103" s="273">
        <v>415.3475529888272</v>
      </c>
      <c r="R2103" s="273">
        <v>304.0500948240479</v>
      </c>
      <c r="S2103" s="273">
        <v>324.30531098600602</v>
      </c>
      <c r="T2103" s="273">
        <v>324.30531098600602</v>
      </c>
      <c r="U2103" s="273"/>
      <c r="V2103" s="170">
        <v>255.82668111960618</v>
      </c>
    </row>
    <row r="2104" spans="1:22" x14ac:dyDescent="0.25">
      <c r="A2104">
        <v>0</v>
      </c>
      <c r="B2104" s="280"/>
      <c r="C2104" s="280"/>
      <c r="D2104" s="280"/>
      <c r="E2104" s="279"/>
      <c r="F2104" s="283" t="s">
        <v>619</v>
      </c>
      <c r="G2104" s="277"/>
      <c r="H2104" s="277" t="s">
        <v>1969</v>
      </c>
      <c r="I2104" s="282"/>
      <c r="J2104" s="281"/>
      <c r="K2104" s="275"/>
      <c r="L2104" s="274">
        <v>0</v>
      </c>
      <c r="M2104" s="201">
        <v>304.0500948240479</v>
      </c>
      <c r="N2104" s="201">
        <v>415.3475529888272</v>
      </c>
      <c r="O2104" s="201">
        <v>41.094000000000001</v>
      </c>
      <c r="P2104" s="273">
        <v>41.094000000000001</v>
      </c>
      <c r="Q2104" s="273">
        <v>415.3475529888272</v>
      </c>
      <c r="R2104" s="273">
        <v>304.0500948240479</v>
      </c>
      <c r="S2104" s="273">
        <v>324.30531098600602</v>
      </c>
      <c r="T2104" s="273">
        <v>324.30531098600602</v>
      </c>
      <c r="U2104" s="273"/>
      <c r="V2104" s="170">
        <v>255.82668111960618</v>
      </c>
    </row>
    <row r="2105" spans="1:22" x14ac:dyDescent="0.25">
      <c r="A2105">
        <v>0</v>
      </c>
      <c r="B2105" s="280" t="s">
        <v>2423</v>
      </c>
      <c r="C2105" s="280" t="s">
        <v>2275</v>
      </c>
      <c r="D2105" s="280" t="s">
        <v>1990</v>
      </c>
      <c r="E2105" s="279">
        <v>3243</v>
      </c>
      <c r="F2105" s="278" t="s">
        <v>2611</v>
      </c>
      <c r="G2105" s="277" t="s">
        <v>1988</v>
      </c>
      <c r="H2105" s="277" t="s">
        <v>1987</v>
      </c>
      <c r="I2105" s="276"/>
      <c r="J2105" s="273"/>
      <c r="K2105" s="275"/>
      <c r="L2105" s="274">
        <v>0</v>
      </c>
      <c r="M2105" s="201">
        <v>304.0500948240479</v>
      </c>
      <c r="N2105" s="201">
        <v>415.3475529888272</v>
      </c>
      <c r="O2105" s="201">
        <v>41.094000000000001</v>
      </c>
      <c r="P2105" s="273">
        <v>41.094000000000001</v>
      </c>
      <c r="Q2105" s="273">
        <v>415.3475529888272</v>
      </c>
      <c r="R2105" s="273">
        <v>304.0500948240479</v>
      </c>
      <c r="S2105" s="273">
        <v>324.30531098600602</v>
      </c>
      <c r="T2105" s="273">
        <v>324.30531098600602</v>
      </c>
      <c r="U2105" s="273"/>
      <c r="V2105" s="170">
        <v>255.82668111960618</v>
      </c>
    </row>
    <row r="2106" spans="1:22" x14ac:dyDescent="0.25">
      <c r="A2106">
        <v>0</v>
      </c>
      <c r="B2106" s="280"/>
      <c r="C2106" s="280"/>
      <c r="D2106" s="280"/>
      <c r="E2106" s="279"/>
      <c r="F2106" s="278" t="s">
        <v>619</v>
      </c>
      <c r="G2106" s="277"/>
      <c r="H2106" s="277" t="s">
        <v>1962</v>
      </c>
      <c r="I2106" s="276">
        <v>40</v>
      </c>
      <c r="J2106" s="273"/>
      <c r="K2106" s="275"/>
      <c r="L2106" s="274">
        <v>0.13121600000000003</v>
      </c>
      <c r="M2106" s="201">
        <v>304.1157028240479</v>
      </c>
      <c r="N2106" s="201">
        <v>415.3475529888272</v>
      </c>
      <c r="O2106" s="201">
        <v>41.094000000000001</v>
      </c>
      <c r="P2106" s="273">
        <v>41.094000000000001</v>
      </c>
      <c r="Q2106" s="273">
        <v>415.3475529888272</v>
      </c>
      <c r="R2106" s="273">
        <v>304.1813108240479</v>
      </c>
      <c r="S2106" s="273">
        <v>324.37091898600602</v>
      </c>
      <c r="T2106" s="273">
        <v>324.43652698600602</v>
      </c>
      <c r="U2106" s="273"/>
      <c r="V2106" s="170">
        <v>255.89228911960618</v>
      </c>
    </row>
    <row r="2107" spans="1:22" x14ac:dyDescent="0.25">
      <c r="A2107">
        <v>0</v>
      </c>
      <c r="B2107" s="260" t="s">
        <v>2423</v>
      </c>
      <c r="C2107" s="260" t="s">
        <v>2272</v>
      </c>
      <c r="D2107" s="260" t="s">
        <v>1981</v>
      </c>
      <c r="E2107" s="261">
        <v>3245</v>
      </c>
      <c r="F2107" s="255" t="s">
        <v>2610</v>
      </c>
      <c r="G2107" s="265"/>
      <c r="H2107" s="265" t="s">
        <v>1978</v>
      </c>
      <c r="I2107" s="284">
        <v>40</v>
      </c>
      <c r="J2107" s="255"/>
      <c r="K2107" s="257"/>
      <c r="L2107" s="255">
        <v>5.7403999999999997E-2</v>
      </c>
      <c r="M2107" s="201">
        <v>304.21001282404791</v>
      </c>
      <c r="N2107" s="201">
        <v>415.3475529888272</v>
      </c>
      <c r="O2107" s="201">
        <v>41.094000000000001</v>
      </c>
      <c r="P2107" s="255">
        <v>41.094000000000001</v>
      </c>
      <c r="Q2107" s="255">
        <v>415.3475529888272</v>
      </c>
      <c r="R2107" s="255">
        <v>304.23871482404792</v>
      </c>
      <c r="S2107" s="255">
        <v>324.46522898600603</v>
      </c>
      <c r="T2107" s="255">
        <v>324.49393098600603</v>
      </c>
      <c r="U2107" s="255"/>
      <c r="V2107" s="170">
        <v>255.98659911960618</v>
      </c>
    </row>
    <row r="2108" spans="1:22" x14ac:dyDescent="0.25">
      <c r="A2108">
        <v>0</v>
      </c>
      <c r="B2108" s="286"/>
      <c r="C2108" s="286"/>
      <c r="D2108" s="286"/>
      <c r="E2108" s="285"/>
      <c r="F2108" s="260" t="s">
        <v>619</v>
      </c>
      <c r="G2108" s="259"/>
      <c r="H2108" s="259" t="s">
        <v>2198</v>
      </c>
      <c r="I2108" s="258"/>
      <c r="J2108" s="255"/>
      <c r="K2108" s="257"/>
      <c r="L2108" s="256">
        <v>0.16770400000000002</v>
      </c>
      <c r="M2108" s="201">
        <v>304.32256682404795</v>
      </c>
      <c r="N2108" s="201">
        <v>415.3475529888272</v>
      </c>
      <c r="O2108" s="201">
        <v>41.094000000000001</v>
      </c>
      <c r="P2108" s="255">
        <v>41.094000000000001</v>
      </c>
      <c r="Q2108" s="255">
        <v>415.3475529888272</v>
      </c>
      <c r="R2108" s="255">
        <v>304.40641882404793</v>
      </c>
      <c r="S2108" s="256">
        <v>324.57778298600607</v>
      </c>
      <c r="T2108" s="256">
        <v>324.66163498600605</v>
      </c>
      <c r="U2108" s="263"/>
      <c r="V2108" s="170">
        <v>256.09915311960623</v>
      </c>
    </row>
    <row r="2109" spans="1:22" x14ac:dyDescent="0.25">
      <c r="A2109">
        <v>0</v>
      </c>
      <c r="B2109" s="286" t="s">
        <v>2423</v>
      </c>
      <c r="C2109" s="286" t="s">
        <v>2272</v>
      </c>
      <c r="D2109" s="286" t="s">
        <v>2197</v>
      </c>
      <c r="E2109" s="285">
        <v>3249</v>
      </c>
      <c r="F2109" s="260" t="s">
        <v>2609</v>
      </c>
      <c r="G2109" s="259"/>
      <c r="H2109" s="259" t="s">
        <v>2175</v>
      </c>
      <c r="I2109" s="258">
        <v>40</v>
      </c>
      <c r="J2109" s="255"/>
      <c r="K2109" s="257"/>
      <c r="L2109" s="256">
        <v>0.49565599999999999</v>
      </c>
      <c r="M2109" s="201">
        <v>304.65424682404796</v>
      </c>
      <c r="N2109" s="201">
        <v>415.3475529888272</v>
      </c>
      <c r="O2109" s="201">
        <v>41.094000000000001</v>
      </c>
      <c r="P2109" s="255">
        <v>41.094000000000001</v>
      </c>
      <c r="Q2109" s="255">
        <v>415.3475529888272</v>
      </c>
      <c r="R2109" s="255">
        <v>304.90207482404793</v>
      </c>
      <c r="S2109" s="256">
        <v>324.90946298600602</v>
      </c>
      <c r="T2109" s="256">
        <v>325.15729098600605</v>
      </c>
      <c r="U2109" s="256"/>
      <c r="V2109" s="170">
        <v>256.43083311960618</v>
      </c>
    </row>
    <row r="2110" spans="1:22" x14ac:dyDescent="0.25">
      <c r="A2110">
        <v>0</v>
      </c>
      <c r="B2110" s="286" t="s">
        <v>2423</v>
      </c>
      <c r="C2110" s="286" t="s">
        <v>2272</v>
      </c>
      <c r="D2110" s="286" t="s">
        <v>2174</v>
      </c>
      <c r="E2110" s="285">
        <v>3252</v>
      </c>
      <c r="F2110" s="260" t="s">
        <v>2608</v>
      </c>
      <c r="G2110" s="259"/>
      <c r="H2110" s="259" t="s">
        <v>2172</v>
      </c>
      <c r="I2110" s="258"/>
      <c r="J2110" s="255"/>
      <c r="K2110" s="257"/>
      <c r="L2110" s="256">
        <v>0</v>
      </c>
      <c r="M2110" s="201">
        <v>304.90207482404793</v>
      </c>
      <c r="N2110" s="201">
        <v>415.3475529888272</v>
      </c>
      <c r="O2110" s="201">
        <v>41.094000000000001</v>
      </c>
      <c r="P2110" s="255">
        <v>41.094000000000001</v>
      </c>
      <c r="Q2110" s="255">
        <v>415.3475529888272</v>
      </c>
      <c r="R2110" s="255">
        <v>304.90207482404793</v>
      </c>
      <c r="S2110" s="256">
        <v>325.15729098600605</v>
      </c>
      <c r="T2110" s="256">
        <v>325.15729098600605</v>
      </c>
      <c r="U2110" s="256"/>
      <c r="V2110" s="170">
        <v>256.6786611196062</v>
      </c>
    </row>
    <row r="2111" spans="1:22" x14ac:dyDescent="0.25">
      <c r="A2111">
        <v>0</v>
      </c>
      <c r="B2111" s="286"/>
      <c r="C2111" s="286"/>
      <c r="D2111" s="286"/>
      <c r="E2111" s="285"/>
      <c r="F2111" s="260"/>
      <c r="G2111" s="259"/>
      <c r="H2111" s="259"/>
      <c r="I2111" s="258"/>
      <c r="J2111" s="255"/>
      <c r="K2111" s="257"/>
      <c r="L2111" s="256">
        <v>0</v>
      </c>
      <c r="M2111" s="201">
        <v>304.90207482404793</v>
      </c>
      <c r="N2111" s="201">
        <v>415.3475529888272</v>
      </c>
      <c r="O2111" s="201">
        <v>41.094000000000001</v>
      </c>
      <c r="P2111" s="255">
        <v>41.094000000000001</v>
      </c>
      <c r="Q2111" s="255">
        <v>415.3475529888272</v>
      </c>
      <c r="R2111" s="255">
        <v>304.90207482404793</v>
      </c>
      <c r="S2111" s="256">
        <v>325.15729098600605</v>
      </c>
      <c r="T2111" s="256">
        <v>325.15729098600605</v>
      </c>
      <c r="U2111" s="256"/>
      <c r="V2111" s="170">
        <v>256.6786611196062</v>
      </c>
    </row>
    <row r="2112" spans="1:22" x14ac:dyDescent="0.25">
      <c r="A2112">
        <v>0</v>
      </c>
      <c r="B2112" s="286"/>
      <c r="C2112" s="286"/>
      <c r="D2112" s="286"/>
      <c r="E2112" s="285"/>
      <c r="F2112" s="260" t="s">
        <v>619</v>
      </c>
      <c r="G2112" s="259"/>
      <c r="H2112" s="259" t="s">
        <v>1962</v>
      </c>
      <c r="I2112" s="258"/>
      <c r="J2112" s="255"/>
      <c r="K2112" s="257"/>
      <c r="L2112" s="256">
        <v>9.9516999999999994E-2</v>
      </c>
      <c r="M2112" s="201">
        <v>304.95183332404793</v>
      </c>
      <c r="N2112" s="201">
        <v>415.3475529888272</v>
      </c>
      <c r="O2112" s="201">
        <v>41.094000000000001</v>
      </c>
      <c r="P2112" s="255">
        <v>41.094000000000001</v>
      </c>
      <c r="Q2112" s="255">
        <v>415.3475529888272</v>
      </c>
      <c r="R2112" s="255">
        <v>305.00159182404792</v>
      </c>
      <c r="S2112" s="256">
        <v>325.20704948600604</v>
      </c>
      <c r="T2112" s="256">
        <v>325.25680798600604</v>
      </c>
      <c r="U2112" s="256"/>
      <c r="V2112" s="170">
        <v>256.7284196196062</v>
      </c>
    </row>
    <row r="2113" spans="1:22" x14ac:dyDescent="0.25">
      <c r="A2113">
        <v>0</v>
      </c>
      <c r="B2113" s="286" t="s">
        <v>2423</v>
      </c>
      <c r="C2113" s="286" t="s">
        <v>2272</v>
      </c>
      <c r="D2113" s="286" t="s">
        <v>2194</v>
      </c>
      <c r="E2113" s="285">
        <v>3255</v>
      </c>
      <c r="F2113" s="260" t="s">
        <v>2607</v>
      </c>
      <c r="G2113" s="259"/>
      <c r="H2113" s="259" t="s">
        <v>2175</v>
      </c>
      <c r="I2113" s="258">
        <v>40</v>
      </c>
      <c r="J2113" s="255"/>
      <c r="K2113" s="257"/>
      <c r="L2113" s="256">
        <v>0.49565599999999999</v>
      </c>
      <c r="M2113" s="201">
        <v>305.24941982404789</v>
      </c>
      <c r="N2113" s="201">
        <v>415.3475529888272</v>
      </c>
      <c r="O2113" s="201">
        <v>41.094000000000001</v>
      </c>
      <c r="P2113" s="255">
        <v>41.094000000000001</v>
      </c>
      <c r="Q2113" s="255">
        <v>415.3475529888272</v>
      </c>
      <c r="R2113" s="255">
        <v>305.49724782404792</v>
      </c>
      <c r="S2113" s="256">
        <v>325.50463598600601</v>
      </c>
      <c r="T2113" s="256">
        <v>325.75246398600603</v>
      </c>
      <c r="U2113" s="256"/>
      <c r="V2113" s="170">
        <v>257.02600611960617</v>
      </c>
    </row>
    <row r="2114" spans="1:22" x14ac:dyDescent="0.25">
      <c r="A2114">
        <v>0</v>
      </c>
      <c r="B2114" s="286"/>
      <c r="C2114" s="286"/>
      <c r="D2114" s="286"/>
      <c r="E2114" s="285"/>
      <c r="F2114" s="260" t="s">
        <v>619</v>
      </c>
      <c r="G2114" s="259"/>
      <c r="H2114" s="259"/>
      <c r="I2114" s="258"/>
      <c r="J2114" s="255"/>
      <c r="K2114" s="257"/>
      <c r="L2114" s="256">
        <v>0</v>
      </c>
      <c r="M2114" s="201">
        <v>305.49724782404792</v>
      </c>
      <c r="N2114" s="201">
        <v>415.3475529888272</v>
      </c>
      <c r="O2114" s="201">
        <v>41.094000000000001</v>
      </c>
      <c r="P2114" s="255">
        <v>41.094000000000001</v>
      </c>
      <c r="Q2114" s="255">
        <v>415.3475529888272</v>
      </c>
      <c r="R2114" s="255">
        <v>305.49724782404792</v>
      </c>
      <c r="S2114" s="256">
        <v>325.75246398600603</v>
      </c>
      <c r="T2114" s="256">
        <v>325.75246398600603</v>
      </c>
      <c r="U2114" s="256"/>
      <c r="V2114" s="170">
        <v>257.27383411960619</v>
      </c>
    </row>
    <row r="2115" spans="1:22" x14ac:dyDescent="0.25">
      <c r="A2115">
        <v>0</v>
      </c>
      <c r="B2115" s="286"/>
      <c r="C2115" s="286"/>
      <c r="D2115" s="286"/>
      <c r="E2115" s="285"/>
      <c r="F2115" s="260"/>
      <c r="G2115" s="259"/>
      <c r="H2115" s="259"/>
      <c r="I2115" s="258"/>
      <c r="J2115" s="255"/>
      <c r="K2115" s="257"/>
      <c r="L2115" s="256">
        <v>0</v>
      </c>
      <c r="M2115" s="201">
        <v>305.49724782404792</v>
      </c>
      <c r="N2115" s="201">
        <v>415.3475529888272</v>
      </c>
      <c r="O2115" s="201">
        <v>41.094000000000001</v>
      </c>
      <c r="P2115" s="255">
        <v>41.094000000000001</v>
      </c>
      <c r="Q2115" s="255">
        <v>415.3475529888272</v>
      </c>
      <c r="R2115" s="255">
        <v>305.49724782404792</v>
      </c>
      <c r="S2115" s="256">
        <v>325.75246398600603</v>
      </c>
      <c r="T2115" s="256">
        <v>325.75246398600603</v>
      </c>
      <c r="U2115" s="256"/>
      <c r="V2115" s="170">
        <v>257.27383411960619</v>
      </c>
    </row>
    <row r="2116" spans="1:22" x14ac:dyDescent="0.25">
      <c r="A2116">
        <v>0</v>
      </c>
      <c r="B2116" s="286"/>
      <c r="C2116" s="286"/>
      <c r="D2116" s="286"/>
      <c r="E2116" s="285"/>
      <c r="F2116" s="260" t="s">
        <v>619</v>
      </c>
      <c r="G2116" s="259"/>
      <c r="H2116" s="259" t="s">
        <v>1962</v>
      </c>
      <c r="I2116" s="258"/>
      <c r="J2116" s="255"/>
      <c r="K2116" s="257"/>
      <c r="L2116" s="256">
        <v>9.9516999999999994E-2</v>
      </c>
      <c r="M2116" s="201">
        <v>305.54700632404791</v>
      </c>
      <c r="N2116" s="201">
        <v>415.3475529888272</v>
      </c>
      <c r="O2116" s="201">
        <v>41.094000000000001</v>
      </c>
      <c r="P2116" s="255">
        <v>41.094000000000001</v>
      </c>
      <c r="Q2116" s="255">
        <v>415.3475529888272</v>
      </c>
      <c r="R2116" s="255">
        <v>305.59676482404791</v>
      </c>
      <c r="S2116" s="256">
        <v>325.80222248600603</v>
      </c>
      <c r="T2116" s="256">
        <v>325.85198098600603</v>
      </c>
      <c r="U2116" s="256"/>
      <c r="V2116" s="170">
        <v>257.32359261960619</v>
      </c>
    </row>
    <row r="2117" spans="1:22" x14ac:dyDescent="0.25">
      <c r="A2117">
        <v>0</v>
      </c>
      <c r="B2117" s="286" t="s">
        <v>2423</v>
      </c>
      <c r="C2117" s="286" t="s">
        <v>2272</v>
      </c>
      <c r="D2117" s="286" t="s">
        <v>2192</v>
      </c>
      <c r="E2117" s="285">
        <v>3261</v>
      </c>
      <c r="F2117" s="260" t="s">
        <v>2606</v>
      </c>
      <c r="G2117" s="259"/>
      <c r="H2117" s="259" t="s">
        <v>2175</v>
      </c>
      <c r="I2117" s="258">
        <v>40</v>
      </c>
      <c r="J2117" s="255"/>
      <c r="K2117" s="257"/>
      <c r="L2117" s="256">
        <v>0.49565599999999999</v>
      </c>
      <c r="M2117" s="201">
        <v>305.84459282404794</v>
      </c>
      <c r="N2117" s="201">
        <v>415.3475529888272</v>
      </c>
      <c r="O2117" s="201">
        <v>41.094000000000001</v>
      </c>
      <c r="P2117" s="255">
        <v>41.094000000000001</v>
      </c>
      <c r="Q2117" s="255">
        <v>415.3475529888272</v>
      </c>
      <c r="R2117" s="255">
        <v>306.09242082404791</v>
      </c>
      <c r="S2117" s="256">
        <v>326.099808986006</v>
      </c>
      <c r="T2117" s="256">
        <v>326.34763698600602</v>
      </c>
      <c r="U2117" s="256"/>
      <c r="V2117" s="170">
        <v>257.62117911960615</v>
      </c>
    </row>
    <row r="2118" spans="1:22" x14ac:dyDescent="0.25">
      <c r="A2118">
        <v>0</v>
      </c>
      <c r="B2118" s="286"/>
      <c r="C2118" s="286"/>
      <c r="D2118" s="286"/>
      <c r="E2118" s="285"/>
      <c r="F2118" s="260" t="s">
        <v>619</v>
      </c>
      <c r="G2118" s="259"/>
      <c r="H2118" s="259"/>
      <c r="I2118" s="258"/>
      <c r="J2118" s="255"/>
      <c r="K2118" s="257"/>
      <c r="L2118" s="256">
        <v>0</v>
      </c>
      <c r="M2118" s="201">
        <v>306.09242082404791</v>
      </c>
      <c r="N2118" s="201">
        <v>415.3475529888272</v>
      </c>
      <c r="O2118" s="201">
        <v>41.094000000000001</v>
      </c>
      <c r="P2118" s="255">
        <v>41.094000000000001</v>
      </c>
      <c r="Q2118" s="255">
        <v>415.3475529888272</v>
      </c>
      <c r="R2118" s="255">
        <v>306.09242082404791</v>
      </c>
      <c r="S2118" s="256">
        <v>326.34763698600602</v>
      </c>
      <c r="T2118" s="256">
        <v>326.34763698600602</v>
      </c>
      <c r="U2118" s="256"/>
      <c r="V2118" s="170">
        <v>257.86900711960618</v>
      </c>
    </row>
    <row r="2119" spans="1:22" x14ac:dyDescent="0.25">
      <c r="A2119">
        <v>0</v>
      </c>
      <c r="B2119" s="286"/>
      <c r="C2119" s="286"/>
      <c r="D2119" s="286"/>
      <c r="E2119" s="285"/>
      <c r="F2119" s="260"/>
      <c r="G2119" s="259"/>
      <c r="H2119" s="259"/>
      <c r="I2119" s="258"/>
      <c r="J2119" s="255"/>
      <c r="K2119" s="257"/>
      <c r="L2119" s="256">
        <v>0</v>
      </c>
      <c r="M2119" s="201">
        <v>306.09242082404791</v>
      </c>
      <c r="N2119" s="201">
        <v>415.3475529888272</v>
      </c>
      <c r="O2119" s="201">
        <v>41.094000000000001</v>
      </c>
      <c r="P2119" s="255">
        <v>41.094000000000001</v>
      </c>
      <c r="Q2119" s="255">
        <v>415.3475529888272</v>
      </c>
      <c r="R2119" s="255">
        <v>306.09242082404791</v>
      </c>
      <c r="S2119" s="256">
        <v>326.34763698600602</v>
      </c>
      <c r="T2119" s="256">
        <v>326.34763698600602</v>
      </c>
      <c r="U2119" s="256"/>
      <c r="V2119" s="170">
        <v>257.86900711960618</v>
      </c>
    </row>
    <row r="2120" spans="1:22" x14ac:dyDescent="0.25">
      <c r="A2120">
        <v>0</v>
      </c>
      <c r="B2120" s="286"/>
      <c r="C2120" s="286"/>
      <c r="D2120" s="286"/>
      <c r="E2120" s="285"/>
      <c r="F2120" s="260" t="s">
        <v>619</v>
      </c>
      <c r="G2120" s="259"/>
      <c r="H2120" s="259" t="s">
        <v>1962</v>
      </c>
      <c r="I2120" s="258"/>
      <c r="J2120" s="255"/>
      <c r="K2120" s="257"/>
      <c r="L2120" s="256">
        <v>9.9516999999999994E-2</v>
      </c>
      <c r="M2120" s="201">
        <v>306.1421793240479</v>
      </c>
      <c r="N2120" s="201">
        <v>415.3475529888272</v>
      </c>
      <c r="O2120" s="201">
        <v>41.094000000000001</v>
      </c>
      <c r="P2120" s="255">
        <v>41.094000000000001</v>
      </c>
      <c r="Q2120" s="255">
        <v>415.3475529888272</v>
      </c>
      <c r="R2120" s="255">
        <v>306.1919378240479</v>
      </c>
      <c r="S2120" s="256">
        <v>326.39739548600602</v>
      </c>
      <c r="T2120" s="256">
        <v>326.44715398600601</v>
      </c>
      <c r="U2120" s="256"/>
      <c r="V2120" s="170">
        <v>257.91876561960618</v>
      </c>
    </row>
    <row r="2121" spans="1:22" x14ac:dyDescent="0.25">
      <c r="A2121">
        <v>0</v>
      </c>
      <c r="B2121" s="286" t="s">
        <v>2423</v>
      </c>
      <c r="C2121" s="286" t="s">
        <v>2272</v>
      </c>
      <c r="D2121" s="286" t="s">
        <v>2190</v>
      </c>
      <c r="E2121" s="285">
        <v>3267</v>
      </c>
      <c r="F2121" s="260" t="s">
        <v>2605</v>
      </c>
      <c r="G2121" s="259"/>
      <c r="H2121" s="259" t="s">
        <v>2175</v>
      </c>
      <c r="I2121" s="258">
        <v>40</v>
      </c>
      <c r="J2121" s="255"/>
      <c r="K2121" s="257"/>
      <c r="L2121" s="256">
        <v>0.49565599999999999</v>
      </c>
      <c r="M2121" s="201">
        <v>306.43976582404787</v>
      </c>
      <c r="N2121" s="201">
        <v>415.3475529888272</v>
      </c>
      <c r="O2121" s="201">
        <v>41.094000000000001</v>
      </c>
      <c r="P2121" s="255">
        <v>41.094000000000001</v>
      </c>
      <c r="Q2121" s="255">
        <v>415.3475529888272</v>
      </c>
      <c r="R2121" s="255">
        <v>306.68759382404789</v>
      </c>
      <c r="S2121" s="256">
        <v>326.69498198600598</v>
      </c>
      <c r="T2121" s="256">
        <v>326.94280998600601</v>
      </c>
      <c r="U2121" s="256"/>
      <c r="V2121" s="170">
        <v>258.21635211960614</v>
      </c>
    </row>
    <row r="2122" spans="1:22" x14ac:dyDescent="0.25">
      <c r="A2122">
        <v>0</v>
      </c>
      <c r="B2122" s="286" t="s">
        <v>2423</v>
      </c>
      <c r="C2122" s="286" t="s">
        <v>2272</v>
      </c>
      <c r="D2122" s="286" t="s">
        <v>2174</v>
      </c>
      <c r="E2122" s="285">
        <v>3269</v>
      </c>
      <c r="F2122" s="260" t="s">
        <v>2604</v>
      </c>
      <c r="G2122" s="259"/>
      <c r="H2122" s="259" t="s">
        <v>2172</v>
      </c>
      <c r="I2122" s="258"/>
      <c r="J2122" s="255"/>
      <c r="K2122" s="257"/>
      <c r="L2122" s="256">
        <v>0</v>
      </c>
      <c r="M2122" s="201">
        <v>306.68759382404789</v>
      </c>
      <c r="N2122" s="201">
        <v>415.3475529888272</v>
      </c>
      <c r="O2122" s="201">
        <v>41.094000000000001</v>
      </c>
      <c r="P2122" s="255">
        <v>41.094000000000001</v>
      </c>
      <c r="Q2122" s="255">
        <v>415.3475529888272</v>
      </c>
      <c r="R2122" s="255">
        <v>306.68759382404789</v>
      </c>
      <c r="S2122" s="256">
        <v>326.94280998600601</v>
      </c>
      <c r="T2122" s="256">
        <v>326.94280998600601</v>
      </c>
      <c r="U2122" s="256"/>
      <c r="V2122" s="170">
        <v>258.46418011960617</v>
      </c>
    </row>
    <row r="2123" spans="1:22" x14ac:dyDescent="0.25">
      <c r="A2123">
        <v>0</v>
      </c>
      <c r="B2123" s="286"/>
      <c r="C2123" s="286"/>
      <c r="D2123" s="286"/>
      <c r="E2123" s="285"/>
      <c r="F2123" s="260"/>
      <c r="G2123" s="259"/>
      <c r="H2123" s="259"/>
      <c r="I2123" s="258"/>
      <c r="J2123" s="255"/>
      <c r="K2123" s="257"/>
      <c r="L2123" s="256">
        <v>0</v>
      </c>
      <c r="M2123" s="201">
        <v>306.68759382404789</v>
      </c>
      <c r="N2123" s="201">
        <v>415.3475529888272</v>
      </c>
      <c r="O2123" s="201">
        <v>41.094000000000001</v>
      </c>
      <c r="P2123" s="255">
        <v>41.094000000000001</v>
      </c>
      <c r="Q2123" s="255">
        <v>415.3475529888272</v>
      </c>
      <c r="R2123" s="255">
        <v>306.68759382404789</v>
      </c>
      <c r="S2123" s="256">
        <v>326.94280998600601</v>
      </c>
      <c r="T2123" s="256">
        <v>326.94280998600601</v>
      </c>
      <c r="U2123" s="256"/>
      <c r="V2123" s="170">
        <v>258.46418011960617</v>
      </c>
    </row>
    <row r="2124" spans="1:22" x14ac:dyDescent="0.25">
      <c r="A2124">
        <v>0</v>
      </c>
      <c r="B2124" s="286"/>
      <c r="C2124" s="286"/>
      <c r="D2124" s="286"/>
      <c r="E2124" s="285"/>
      <c r="F2124" s="260"/>
      <c r="G2124" s="259"/>
      <c r="H2124" s="259" t="s">
        <v>1962</v>
      </c>
      <c r="I2124" s="258"/>
      <c r="J2124" s="255"/>
      <c r="K2124" s="257"/>
      <c r="L2124" s="256">
        <v>0.15525</v>
      </c>
      <c r="M2124" s="201">
        <v>306.76521882404791</v>
      </c>
      <c r="N2124" s="201">
        <v>415.3475529888272</v>
      </c>
      <c r="O2124" s="201">
        <v>41.094000000000001</v>
      </c>
      <c r="P2124" s="255">
        <v>41.094000000000001</v>
      </c>
      <c r="Q2124" s="255">
        <v>415.3475529888272</v>
      </c>
      <c r="R2124" s="255">
        <v>306.84284382404792</v>
      </c>
      <c r="S2124" s="256">
        <v>327.02043498600602</v>
      </c>
      <c r="T2124" s="256">
        <v>327.09805998600604</v>
      </c>
      <c r="U2124" s="256"/>
      <c r="V2124" s="170">
        <v>258.54180511960618</v>
      </c>
    </row>
    <row r="2125" spans="1:22" x14ac:dyDescent="0.25">
      <c r="A2125">
        <v>0</v>
      </c>
      <c r="B2125" s="286" t="s">
        <v>2423</v>
      </c>
      <c r="C2125" s="286" t="s">
        <v>2272</v>
      </c>
      <c r="D2125" s="286" t="s">
        <v>2187</v>
      </c>
      <c r="E2125" s="285">
        <v>3273</v>
      </c>
      <c r="F2125" s="260" t="s">
        <v>2603</v>
      </c>
      <c r="G2125" s="259" t="s">
        <v>2185</v>
      </c>
      <c r="H2125" s="259" t="s">
        <v>2184</v>
      </c>
      <c r="I2125" s="258">
        <v>40</v>
      </c>
      <c r="J2125" s="255"/>
      <c r="K2125" s="257"/>
      <c r="L2125" s="256">
        <v>0.5</v>
      </c>
      <c r="M2125" s="201">
        <v>307.09284382404792</v>
      </c>
      <c r="N2125" s="201">
        <v>415.3475529888272</v>
      </c>
      <c r="O2125" s="201">
        <v>41.094000000000001</v>
      </c>
      <c r="P2125" s="255">
        <v>41.094000000000001</v>
      </c>
      <c r="Q2125" s="255">
        <v>415.3475529888272</v>
      </c>
      <c r="R2125" s="255">
        <v>307.34284382404792</v>
      </c>
      <c r="S2125" s="256">
        <v>327.34805998600604</v>
      </c>
      <c r="T2125" s="256">
        <v>327.59805998600604</v>
      </c>
      <c r="U2125" s="256"/>
      <c r="V2125" s="170">
        <v>258.86943011960619</v>
      </c>
    </row>
    <row r="2126" spans="1:22" x14ac:dyDescent="0.25">
      <c r="A2126">
        <v>0</v>
      </c>
      <c r="B2126" s="286"/>
      <c r="C2126" s="286"/>
      <c r="D2126" s="286"/>
      <c r="E2126" s="285"/>
      <c r="F2126" s="260" t="s">
        <v>619</v>
      </c>
      <c r="G2126" s="259"/>
      <c r="H2126" s="259" t="s">
        <v>1962</v>
      </c>
      <c r="I2126" s="258"/>
      <c r="J2126" s="255"/>
      <c r="K2126" s="257"/>
      <c r="L2126" s="256">
        <v>0.15525</v>
      </c>
      <c r="M2126" s="201">
        <v>307.42046882404793</v>
      </c>
      <c r="N2126" s="201">
        <v>415.3475529888272</v>
      </c>
      <c r="O2126" s="201">
        <v>41.094000000000001</v>
      </c>
      <c r="P2126" s="255">
        <v>41.094000000000001</v>
      </c>
      <c r="Q2126" s="255">
        <v>415.3475529888272</v>
      </c>
      <c r="R2126" s="255">
        <v>307.49809382404794</v>
      </c>
      <c r="S2126" s="256">
        <v>327.67568498600605</v>
      </c>
      <c r="T2126" s="256">
        <v>327.75330998600606</v>
      </c>
      <c r="U2126" s="256"/>
      <c r="V2126" s="170">
        <v>259.1970551196062</v>
      </c>
    </row>
    <row r="2127" spans="1:22" x14ac:dyDescent="0.25">
      <c r="A2127">
        <v>0</v>
      </c>
      <c r="B2127" s="286" t="s">
        <v>2423</v>
      </c>
      <c r="C2127" s="286" t="s">
        <v>2272</v>
      </c>
      <c r="D2127" s="286" t="s">
        <v>2183</v>
      </c>
      <c r="E2127" s="285">
        <v>3280</v>
      </c>
      <c r="F2127" s="260" t="s">
        <v>2602</v>
      </c>
      <c r="G2127" s="259"/>
      <c r="H2127" s="259" t="s">
        <v>2175</v>
      </c>
      <c r="I2127" s="258">
        <v>40</v>
      </c>
      <c r="J2127" s="255"/>
      <c r="K2127" s="257"/>
      <c r="L2127" s="256">
        <v>0.49565599999999999</v>
      </c>
      <c r="M2127" s="201">
        <v>307.74592182404797</v>
      </c>
      <c r="N2127" s="201">
        <v>415.3475529888272</v>
      </c>
      <c r="O2127" s="201">
        <v>41.094000000000001</v>
      </c>
      <c r="P2127" s="255">
        <v>41.094000000000001</v>
      </c>
      <c r="Q2127" s="255">
        <v>415.3475529888272</v>
      </c>
      <c r="R2127" s="255">
        <v>307.99374982404794</v>
      </c>
      <c r="S2127" s="256">
        <v>328.00113798600603</v>
      </c>
      <c r="T2127" s="256">
        <v>328.24896598600606</v>
      </c>
      <c r="U2127" s="256"/>
      <c r="V2127" s="170">
        <v>259.52250811960619</v>
      </c>
    </row>
    <row r="2128" spans="1:22" x14ac:dyDescent="0.25">
      <c r="A2128">
        <v>0</v>
      </c>
      <c r="B2128" s="286"/>
      <c r="C2128" s="286"/>
      <c r="D2128" s="286"/>
      <c r="E2128" s="285"/>
      <c r="F2128" s="260" t="s">
        <v>619</v>
      </c>
      <c r="G2128" s="259"/>
      <c r="H2128" s="259"/>
      <c r="I2128" s="258"/>
      <c r="J2128" s="255"/>
      <c r="K2128" s="257"/>
      <c r="L2128" s="256">
        <v>0</v>
      </c>
      <c r="M2128" s="201">
        <v>307.99374982404794</v>
      </c>
      <c r="N2128" s="201">
        <v>415.3475529888272</v>
      </c>
      <c r="O2128" s="201">
        <v>41.094000000000001</v>
      </c>
      <c r="P2128" s="255">
        <v>41.094000000000001</v>
      </c>
      <c r="Q2128" s="255">
        <v>415.3475529888272</v>
      </c>
      <c r="R2128" s="255">
        <v>307.99374982404794</v>
      </c>
      <c r="S2128" s="256">
        <v>328.24896598600606</v>
      </c>
      <c r="T2128" s="256">
        <v>328.24896598600606</v>
      </c>
      <c r="U2128" s="256"/>
      <c r="V2128" s="170">
        <v>259.77033611960621</v>
      </c>
    </row>
    <row r="2129" spans="1:22" x14ac:dyDescent="0.25">
      <c r="A2129">
        <v>0</v>
      </c>
      <c r="B2129" s="286"/>
      <c r="C2129" s="286"/>
      <c r="D2129" s="286"/>
      <c r="E2129" s="285"/>
      <c r="F2129" s="260"/>
      <c r="G2129" s="259"/>
      <c r="H2129" s="259"/>
      <c r="I2129" s="258"/>
      <c r="J2129" s="255"/>
      <c r="K2129" s="257"/>
      <c r="L2129" s="256">
        <v>0</v>
      </c>
      <c r="M2129" s="201">
        <v>307.99374982404794</v>
      </c>
      <c r="N2129" s="201">
        <v>415.3475529888272</v>
      </c>
      <c r="O2129" s="201">
        <v>41.094000000000001</v>
      </c>
      <c r="P2129" s="255">
        <v>41.094000000000001</v>
      </c>
      <c r="Q2129" s="255">
        <v>415.3475529888272</v>
      </c>
      <c r="R2129" s="255">
        <v>307.99374982404794</v>
      </c>
      <c r="S2129" s="256">
        <v>328.24896598600606</v>
      </c>
      <c r="T2129" s="256">
        <v>328.24896598600606</v>
      </c>
      <c r="U2129" s="256"/>
      <c r="V2129" s="170">
        <v>259.77033611960621</v>
      </c>
    </row>
    <row r="2130" spans="1:22" x14ac:dyDescent="0.25">
      <c r="A2130">
        <v>0</v>
      </c>
      <c r="B2130" s="286"/>
      <c r="C2130" s="286"/>
      <c r="D2130" s="286"/>
      <c r="E2130" s="285"/>
      <c r="F2130" s="260"/>
      <c r="G2130" s="259"/>
      <c r="H2130" s="259" t="s">
        <v>1962</v>
      </c>
      <c r="I2130" s="258"/>
      <c r="J2130" s="255"/>
      <c r="K2130" s="257"/>
      <c r="L2130" s="256">
        <v>9.9516999999999994E-2</v>
      </c>
      <c r="M2130" s="201">
        <v>308.04350832404793</v>
      </c>
      <c r="N2130" s="201">
        <v>415.3475529888272</v>
      </c>
      <c r="O2130" s="201">
        <v>41.094000000000001</v>
      </c>
      <c r="P2130" s="255">
        <v>41.094000000000001</v>
      </c>
      <c r="Q2130" s="255">
        <v>415.3475529888272</v>
      </c>
      <c r="R2130" s="255">
        <v>308.09326682404793</v>
      </c>
      <c r="S2130" s="256">
        <v>328.29872448600605</v>
      </c>
      <c r="T2130" s="256">
        <v>328.34848298600605</v>
      </c>
      <c r="U2130" s="256"/>
      <c r="V2130" s="170">
        <v>259.82009461960621</v>
      </c>
    </row>
    <row r="2131" spans="1:22" x14ac:dyDescent="0.25">
      <c r="A2131">
        <v>0</v>
      </c>
      <c r="B2131" s="286" t="s">
        <v>2423</v>
      </c>
      <c r="C2131" s="286" t="s">
        <v>2272</v>
      </c>
      <c r="D2131" s="286" t="s">
        <v>2181</v>
      </c>
      <c r="E2131" s="285">
        <v>3286</v>
      </c>
      <c r="F2131" s="260" t="s">
        <v>2601</v>
      </c>
      <c r="G2131" s="259"/>
      <c r="H2131" s="259" t="s">
        <v>2175</v>
      </c>
      <c r="I2131" s="258">
        <v>40</v>
      </c>
      <c r="J2131" s="255"/>
      <c r="K2131" s="257"/>
      <c r="L2131" s="256">
        <v>0.49565599999999999</v>
      </c>
      <c r="M2131" s="201">
        <v>308.3410948240479</v>
      </c>
      <c r="N2131" s="201">
        <v>415.3475529888272</v>
      </c>
      <c r="O2131" s="201">
        <v>41.094000000000001</v>
      </c>
      <c r="P2131" s="255">
        <v>41.094000000000001</v>
      </c>
      <c r="Q2131" s="255">
        <v>415.3475529888272</v>
      </c>
      <c r="R2131" s="255">
        <v>308.58892282404793</v>
      </c>
      <c r="S2131" s="256">
        <v>328.59631098600602</v>
      </c>
      <c r="T2131" s="256">
        <v>328.84413898600604</v>
      </c>
      <c r="U2131" s="256"/>
      <c r="V2131" s="170">
        <v>260.11768111960617</v>
      </c>
    </row>
    <row r="2132" spans="1:22" x14ac:dyDescent="0.25">
      <c r="A2132">
        <v>0</v>
      </c>
      <c r="B2132" s="286"/>
      <c r="C2132" s="286"/>
      <c r="D2132" s="286"/>
      <c r="E2132" s="285"/>
      <c r="F2132" s="260" t="s">
        <v>619</v>
      </c>
      <c r="G2132" s="259"/>
      <c r="H2132" s="259"/>
      <c r="I2132" s="258"/>
      <c r="J2132" s="255"/>
      <c r="K2132" s="257"/>
      <c r="L2132" s="256">
        <v>0</v>
      </c>
      <c r="M2132" s="201">
        <v>308.58892282404793</v>
      </c>
      <c r="N2132" s="201">
        <v>415.3475529888272</v>
      </c>
      <c r="O2132" s="201">
        <v>41.094000000000001</v>
      </c>
      <c r="P2132" s="255">
        <v>41.094000000000001</v>
      </c>
      <c r="Q2132" s="255">
        <v>415.3475529888272</v>
      </c>
      <c r="R2132" s="255">
        <v>308.58892282404793</v>
      </c>
      <c r="S2132" s="256">
        <v>328.84413898600604</v>
      </c>
      <c r="T2132" s="256">
        <v>328.84413898600604</v>
      </c>
      <c r="U2132" s="256"/>
      <c r="V2132" s="170">
        <v>260.3655091196062</v>
      </c>
    </row>
    <row r="2133" spans="1:22" x14ac:dyDescent="0.25">
      <c r="A2133">
        <v>0</v>
      </c>
      <c r="B2133" s="286"/>
      <c r="C2133" s="286"/>
      <c r="D2133" s="286"/>
      <c r="E2133" s="285"/>
      <c r="F2133" s="260"/>
      <c r="G2133" s="259"/>
      <c r="H2133" s="259"/>
      <c r="I2133" s="258"/>
      <c r="J2133" s="255"/>
      <c r="K2133" s="257"/>
      <c r="L2133" s="256">
        <v>0</v>
      </c>
      <c r="M2133" s="201">
        <v>308.58892282404793</v>
      </c>
      <c r="N2133" s="201">
        <v>415.3475529888272</v>
      </c>
      <c r="O2133" s="201">
        <v>41.094000000000001</v>
      </c>
      <c r="P2133" s="255">
        <v>41.094000000000001</v>
      </c>
      <c r="Q2133" s="255">
        <v>415.3475529888272</v>
      </c>
      <c r="R2133" s="255">
        <v>308.58892282404793</v>
      </c>
      <c r="S2133" s="256">
        <v>328.84413898600604</v>
      </c>
      <c r="T2133" s="256">
        <v>328.84413898600604</v>
      </c>
      <c r="U2133" s="256"/>
      <c r="V2133" s="170">
        <v>260.3655091196062</v>
      </c>
    </row>
    <row r="2134" spans="1:22" x14ac:dyDescent="0.25">
      <c r="A2134">
        <v>0</v>
      </c>
      <c r="B2134" s="286"/>
      <c r="C2134" s="286"/>
      <c r="D2134" s="286"/>
      <c r="E2134" s="285"/>
      <c r="F2134" s="260" t="s">
        <v>619</v>
      </c>
      <c r="G2134" s="259"/>
      <c r="H2134" s="259" t="s">
        <v>1962</v>
      </c>
      <c r="I2134" s="258"/>
      <c r="J2134" s="255"/>
      <c r="K2134" s="257"/>
      <c r="L2134" s="256">
        <v>9.9516999999999994E-2</v>
      </c>
      <c r="M2134" s="201">
        <v>308.63868132404792</v>
      </c>
      <c r="N2134" s="201">
        <v>415.3475529888272</v>
      </c>
      <c r="O2134" s="201">
        <v>41.094000000000001</v>
      </c>
      <c r="P2134" s="255">
        <v>41.094000000000001</v>
      </c>
      <c r="Q2134" s="255">
        <v>415.3475529888272</v>
      </c>
      <c r="R2134" s="255">
        <v>308.68843982404792</v>
      </c>
      <c r="S2134" s="256">
        <v>328.89389748600604</v>
      </c>
      <c r="T2134" s="256">
        <v>328.94365598600604</v>
      </c>
      <c r="U2134" s="256"/>
      <c r="V2134" s="170">
        <v>260.4152676196062</v>
      </c>
    </row>
    <row r="2135" spans="1:22" x14ac:dyDescent="0.25">
      <c r="A2135">
        <v>0</v>
      </c>
      <c r="B2135" s="286" t="s">
        <v>2423</v>
      </c>
      <c r="C2135" s="286" t="s">
        <v>2272</v>
      </c>
      <c r="D2135" s="286" t="s">
        <v>2179</v>
      </c>
      <c r="E2135" s="285">
        <v>3292</v>
      </c>
      <c r="F2135" s="260" t="s">
        <v>2600</v>
      </c>
      <c r="G2135" s="259"/>
      <c r="H2135" s="259" t="s">
        <v>2175</v>
      </c>
      <c r="I2135" s="258">
        <v>40</v>
      </c>
      <c r="J2135" s="255"/>
      <c r="K2135" s="257"/>
      <c r="L2135" s="256">
        <v>0.49565599999999999</v>
      </c>
      <c r="M2135" s="201">
        <v>308.93626782404795</v>
      </c>
      <c r="N2135" s="201">
        <v>415.3475529888272</v>
      </c>
      <c r="O2135" s="201">
        <v>41.094000000000001</v>
      </c>
      <c r="P2135" s="255">
        <v>41.094000000000001</v>
      </c>
      <c r="Q2135" s="255">
        <v>415.3475529888272</v>
      </c>
      <c r="R2135" s="255">
        <v>309.18409582404792</v>
      </c>
      <c r="S2135" s="256">
        <v>329.19148398600601</v>
      </c>
      <c r="T2135" s="256">
        <v>329.43931198600603</v>
      </c>
      <c r="U2135" s="256"/>
      <c r="V2135" s="170">
        <v>260.71285411960616</v>
      </c>
    </row>
    <row r="2136" spans="1:22" x14ac:dyDescent="0.25">
      <c r="A2136">
        <v>0</v>
      </c>
      <c r="B2136" s="286"/>
      <c r="C2136" s="286"/>
      <c r="D2136" s="286"/>
      <c r="E2136" s="285"/>
      <c r="F2136" s="260" t="s">
        <v>619</v>
      </c>
      <c r="G2136" s="259"/>
      <c r="H2136" s="259"/>
      <c r="I2136" s="258"/>
      <c r="J2136" s="255"/>
      <c r="K2136" s="257"/>
      <c r="L2136" s="256">
        <v>0</v>
      </c>
      <c r="M2136" s="201">
        <v>309.18409582404792</v>
      </c>
      <c r="N2136" s="201">
        <v>415.3475529888272</v>
      </c>
      <c r="O2136" s="201">
        <v>41.094000000000001</v>
      </c>
      <c r="P2136" s="255">
        <v>41.094000000000001</v>
      </c>
      <c r="Q2136" s="255">
        <v>415.3475529888272</v>
      </c>
      <c r="R2136" s="255">
        <v>309.18409582404792</v>
      </c>
      <c r="S2136" s="256">
        <v>329.43931198600603</v>
      </c>
      <c r="T2136" s="256">
        <v>329.43931198600603</v>
      </c>
      <c r="U2136" s="256"/>
      <c r="V2136" s="170">
        <v>260.96068211960619</v>
      </c>
    </row>
    <row r="2137" spans="1:22" x14ac:dyDescent="0.25">
      <c r="A2137">
        <v>0</v>
      </c>
      <c r="B2137" s="286"/>
      <c r="C2137" s="286"/>
      <c r="D2137" s="286"/>
      <c r="E2137" s="285"/>
      <c r="F2137" s="260"/>
      <c r="G2137" s="259"/>
      <c r="H2137" s="259"/>
      <c r="I2137" s="258"/>
      <c r="J2137" s="255"/>
      <c r="K2137" s="257"/>
      <c r="L2137" s="256">
        <v>0</v>
      </c>
      <c r="M2137" s="201">
        <v>309.18409582404792</v>
      </c>
      <c r="N2137" s="201">
        <v>415.3475529888272</v>
      </c>
      <c r="O2137" s="201">
        <v>41.094000000000001</v>
      </c>
      <c r="P2137" s="255">
        <v>41.094000000000001</v>
      </c>
      <c r="Q2137" s="255">
        <v>415.3475529888272</v>
      </c>
      <c r="R2137" s="255">
        <v>309.18409582404792</v>
      </c>
      <c r="S2137" s="256">
        <v>329.43931198600603</v>
      </c>
      <c r="T2137" s="256">
        <v>329.43931198600603</v>
      </c>
      <c r="U2137" s="256"/>
      <c r="V2137" s="170">
        <v>260.96068211960619</v>
      </c>
    </row>
    <row r="2138" spans="1:22" x14ac:dyDescent="0.25">
      <c r="A2138">
        <v>0</v>
      </c>
      <c r="B2138" s="286"/>
      <c r="C2138" s="286"/>
      <c r="D2138" s="286"/>
      <c r="E2138" s="285"/>
      <c r="F2138" s="260" t="s">
        <v>619</v>
      </c>
      <c r="G2138" s="259"/>
      <c r="H2138" s="259" t="s">
        <v>1962</v>
      </c>
      <c r="I2138" s="258"/>
      <c r="J2138" s="255"/>
      <c r="K2138" s="257"/>
      <c r="L2138" s="256">
        <v>9.9516999999999994E-2</v>
      </c>
      <c r="M2138" s="201">
        <v>309.23385432404791</v>
      </c>
      <c r="N2138" s="201">
        <v>415.3475529888272</v>
      </c>
      <c r="O2138" s="201">
        <v>41.094000000000001</v>
      </c>
      <c r="P2138" s="255">
        <v>41.094000000000001</v>
      </c>
      <c r="Q2138" s="255">
        <v>415.3475529888272</v>
      </c>
      <c r="R2138" s="255">
        <v>309.28361282404791</v>
      </c>
      <c r="S2138" s="256">
        <v>329.48907048600603</v>
      </c>
      <c r="T2138" s="256">
        <v>329.53882898600602</v>
      </c>
      <c r="U2138" s="256"/>
      <c r="V2138" s="170">
        <v>261.01044061960619</v>
      </c>
    </row>
    <row r="2139" spans="1:22" x14ac:dyDescent="0.25">
      <c r="A2139">
        <v>0</v>
      </c>
      <c r="B2139" s="286" t="s">
        <v>2423</v>
      </c>
      <c r="C2139" s="286" t="s">
        <v>2272</v>
      </c>
      <c r="D2139" s="286" t="s">
        <v>2177</v>
      </c>
      <c r="E2139" s="285">
        <v>3298</v>
      </c>
      <c r="F2139" s="260" t="s">
        <v>2599</v>
      </c>
      <c r="G2139" s="259"/>
      <c r="H2139" s="259" t="s">
        <v>2175</v>
      </c>
      <c r="I2139" s="258">
        <v>40</v>
      </c>
      <c r="J2139" s="255"/>
      <c r="K2139" s="257"/>
      <c r="L2139" s="256">
        <v>0.49565599999999999</v>
      </c>
      <c r="M2139" s="201">
        <v>309.53144082404788</v>
      </c>
      <c r="N2139" s="201">
        <v>415.3475529888272</v>
      </c>
      <c r="O2139" s="201">
        <v>41.094000000000001</v>
      </c>
      <c r="P2139" s="255">
        <v>41.094000000000001</v>
      </c>
      <c r="Q2139" s="255">
        <v>415.3475529888272</v>
      </c>
      <c r="R2139" s="255">
        <v>309.7792688240479</v>
      </c>
      <c r="S2139" s="256">
        <v>329.78665698600599</v>
      </c>
      <c r="T2139" s="256">
        <v>330.03448498600602</v>
      </c>
      <c r="U2139" s="256"/>
      <c r="V2139" s="170">
        <v>261.30802711960615</v>
      </c>
    </row>
    <row r="2140" spans="1:22" x14ac:dyDescent="0.25">
      <c r="A2140">
        <v>0</v>
      </c>
      <c r="B2140" s="286" t="s">
        <v>2423</v>
      </c>
      <c r="C2140" s="286" t="s">
        <v>2272</v>
      </c>
      <c r="D2140" s="286" t="s">
        <v>2174</v>
      </c>
      <c r="E2140" s="285">
        <v>3300</v>
      </c>
      <c r="F2140" s="260" t="s">
        <v>2598</v>
      </c>
      <c r="G2140" s="259"/>
      <c r="H2140" s="259" t="s">
        <v>2172</v>
      </c>
      <c r="I2140" s="258"/>
      <c r="J2140" s="255"/>
      <c r="K2140" s="257"/>
      <c r="L2140" s="256">
        <v>0</v>
      </c>
      <c r="M2140" s="201">
        <v>309.7792688240479</v>
      </c>
      <c r="N2140" s="201">
        <v>415.3475529888272</v>
      </c>
      <c r="O2140" s="201">
        <v>41.094000000000001</v>
      </c>
      <c r="P2140" s="255">
        <v>41.094000000000001</v>
      </c>
      <c r="Q2140" s="255">
        <v>415.3475529888272</v>
      </c>
      <c r="R2140" s="255">
        <v>309.7792688240479</v>
      </c>
      <c r="S2140" s="256">
        <v>330.03448498600602</v>
      </c>
      <c r="T2140" s="256">
        <v>330.03448498600602</v>
      </c>
      <c r="U2140" s="256"/>
      <c r="V2140" s="170">
        <v>261.55585511960618</v>
      </c>
    </row>
    <row r="2141" spans="1:22" x14ac:dyDescent="0.25">
      <c r="A2141">
        <v>0</v>
      </c>
      <c r="B2141" s="286"/>
      <c r="C2141" s="286"/>
      <c r="D2141" s="260"/>
      <c r="E2141" s="261"/>
      <c r="F2141" s="260"/>
      <c r="G2141" s="259"/>
      <c r="H2141" s="259"/>
      <c r="I2141" s="258"/>
      <c r="J2141" s="255"/>
      <c r="K2141" s="257"/>
      <c r="L2141" s="256">
        <v>0</v>
      </c>
      <c r="M2141" s="201">
        <v>309.7792688240479</v>
      </c>
      <c r="N2141" s="201">
        <v>415.3475529888272</v>
      </c>
      <c r="O2141" s="201">
        <v>41.094000000000001</v>
      </c>
      <c r="P2141" s="255">
        <v>41.094000000000001</v>
      </c>
      <c r="Q2141" s="255">
        <v>415.3475529888272</v>
      </c>
      <c r="R2141" s="255">
        <v>309.7792688240479</v>
      </c>
      <c r="S2141" s="256">
        <v>330.03448498600602</v>
      </c>
      <c r="T2141" s="256">
        <v>330.03448498600602</v>
      </c>
      <c r="U2141" s="256"/>
      <c r="V2141" s="170">
        <v>261.55585511960618</v>
      </c>
    </row>
    <row r="2142" spans="1:22" x14ac:dyDescent="0.25">
      <c r="A2142">
        <v>0</v>
      </c>
      <c r="B2142" s="286"/>
      <c r="C2142" s="286"/>
      <c r="D2142" s="286"/>
      <c r="E2142" s="285"/>
      <c r="F2142" s="260"/>
      <c r="G2142" s="259"/>
      <c r="H2142" s="259"/>
      <c r="I2142" s="258"/>
      <c r="J2142" s="255"/>
      <c r="K2142" s="257"/>
      <c r="L2142" s="256">
        <v>0.16770400000000002</v>
      </c>
      <c r="M2142" s="201">
        <v>309.86312082404788</v>
      </c>
      <c r="N2142" s="201">
        <v>415.3475529888272</v>
      </c>
      <c r="O2142" s="201">
        <v>41.094000000000001</v>
      </c>
      <c r="P2142" s="255">
        <v>41.094000000000001</v>
      </c>
      <c r="Q2142" s="255">
        <v>415.3475529888272</v>
      </c>
      <c r="R2142" s="255">
        <v>309.94697282404792</v>
      </c>
      <c r="S2142" s="256">
        <v>330.11833698600606</v>
      </c>
      <c r="T2142" s="256">
        <v>330.20218898600604</v>
      </c>
      <c r="U2142" s="263"/>
      <c r="V2142" s="170">
        <v>261.63970711960621</v>
      </c>
    </row>
    <row r="2143" spans="1:22" x14ac:dyDescent="0.25">
      <c r="A2143">
        <v>0</v>
      </c>
      <c r="B2143" s="260" t="s">
        <v>2423</v>
      </c>
      <c r="C2143" s="260" t="s">
        <v>2272</v>
      </c>
      <c r="D2143" s="260" t="s">
        <v>1981</v>
      </c>
      <c r="E2143" s="261">
        <v>3302</v>
      </c>
      <c r="F2143" s="255" t="s">
        <v>2597</v>
      </c>
      <c r="G2143" s="265"/>
      <c r="H2143" s="265" t="s">
        <v>1978</v>
      </c>
      <c r="I2143" s="284">
        <v>40</v>
      </c>
      <c r="J2143" s="255"/>
      <c r="K2143" s="257"/>
      <c r="L2143" s="255">
        <v>5.7403999999999997E-2</v>
      </c>
      <c r="M2143" s="201">
        <v>309.97567482404793</v>
      </c>
      <c r="N2143" s="201">
        <v>415.3475529888272</v>
      </c>
      <c r="O2143" s="201">
        <v>41.094000000000001</v>
      </c>
      <c r="P2143" s="255">
        <v>41.094000000000001</v>
      </c>
      <c r="Q2143" s="255">
        <v>415.3475529888272</v>
      </c>
      <c r="R2143" s="255">
        <v>310.00437682404794</v>
      </c>
      <c r="S2143" s="255">
        <v>330.23089098600605</v>
      </c>
      <c r="T2143" s="255">
        <v>330.25959298600606</v>
      </c>
      <c r="U2143" s="255"/>
      <c r="V2143" s="170">
        <v>261.7522611196062</v>
      </c>
    </row>
    <row r="2144" spans="1:22" x14ac:dyDescent="0.25">
      <c r="A2144">
        <v>0</v>
      </c>
      <c r="B2144" s="280"/>
      <c r="C2144" s="280"/>
      <c r="D2144" s="280"/>
      <c r="E2144" s="279"/>
      <c r="F2144" s="280" t="s">
        <v>619</v>
      </c>
      <c r="G2144" s="277"/>
      <c r="H2144" s="277" t="s">
        <v>1962</v>
      </c>
      <c r="I2144" s="276">
        <v>40</v>
      </c>
      <c r="J2144" s="274"/>
      <c r="K2144" s="275"/>
      <c r="L2144" s="274">
        <v>0.103502</v>
      </c>
      <c r="M2144" s="201">
        <v>310.05612782404796</v>
      </c>
      <c r="N2144" s="201">
        <v>415.3475529888272</v>
      </c>
      <c r="O2144" s="201">
        <v>41.094000000000001</v>
      </c>
      <c r="P2144" s="273">
        <v>41.094000000000001</v>
      </c>
      <c r="Q2144" s="273">
        <v>415.3475529888272</v>
      </c>
      <c r="R2144" s="273">
        <v>310.10787882404793</v>
      </c>
      <c r="S2144" s="273">
        <v>330.31134398600602</v>
      </c>
      <c r="T2144" s="273">
        <v>330.36309498600605</v>
      </c>
      <c r="U2144" s="273"/>
      <c r="V2144" s="170">
        <v>261.83271411960618</v>
      </c>
    </row>
    <row r="2145" spans="1:22" x14ac:dyDescent="0.25">
      <c r="A2145">
        <v>0</v>
      </c>
      <c r="B2145" s="280" t="s">
        <v>2423</v>
      </c>
      <c r="C2145" s="280" t="s">
        <v>2257</v>
      </c>
      <c r="D2145" s="280" t="s">
        <v>111</v>
      </c>
      <c r="E2145" s="279">
        <v>3304</v>
      </c>
      <c r="F2145" s="278" t="s">
        <v>1397</v>
      </c>
      <c r="G2145" s="277" t="s">
        <v>2169</v>
      </c>
      <c r="H2145" s="277" t="s">
        <v>1951</v>
      </c>
      <c r="I2145" s="276"/>
      <c r="J2145" s="273"/>
      <c r="K2145" s="275"/>
      <c r="L2145" s="274">
        <v>0</v>
      </c>
      <c r="M2145" s="201">
        <v>310.10787882404793</v>
      </c>
      <c r="N2145" s="201">
        <v>415.3475529888272</v>
      </c>
      <c r="O2145" s="201">
        <v>41.094000000000001</v>
      </c>
      <c r="P2145" s="273">
        <v>41.094000000000001</v>
      </c>
      <c r="Q2145" s="273">
        <v>415.3475529888272</v>
      </c>
      <c r="R2145" s="273">
        <v>310.10787882404793</v>
      </c>
      <c r="S2145" s="273">
        <v>330.36309498600605</v>
      </c>
      <c r="T2145" s="273">
        <v>330.36309498600605</v>
      </c>
      <c r="U2145" s="273"/>
      <c r="V2145" s="170">
        <v>261.8844651196062</v>
      </c>
    </row>
    <row r="2146" spans="1:22" x14ac:dyDescent="0.25">
      <c r="A2146">
        <v>0</v>
      </c>
      <c r="B2146" s="280"/>
      <c r="C2146" s="280"/>
      <c r="D2146" s="280"/>
      <c r="E2146" s="279"/>
      <c r="F2146" s="283" t="s">
        <v>619</v>
      </c>
      <c r="G2146" s="277"/>
      <c r="H2146" s="277" t="s">
        <v>1969</v>
      </c>
      <c r="I2146" s="282"/>
      <c r="J2146" s="281"/>
      <c r="K2146" s="275"/>
      <c r="L2146" s="274">
        <v>0.14528199999999999</v>
      </c>
      <c r="M2146" s="201">
        <v>310.18051982404791</v>
      </c>
      <c r="N2146" s="201">
        <v>415.3475529888272</v>
      </c>
      <c r="O2146" s="201">
        <v>41.094000000000001</v>
      </c>
      <c r="P2146" s="273">
        <v>41.094000000000001</v>
      </c>
      <c r="Q2146" s="273">
        <v>415.3475529888272</v>
      </c>
      <c r="R2146" s="273">
        <v>310.25316082404794</v>
      </c>
      <c r="S2146" s="273">
        <v>330.43573598600608</v>
      </c>
      <c r="T2146" s="273">
        <v>330.50837698600606</v>
      </c>
      <c r="U2146" s="273"/>
      <c r="V2146" s="170">
        <v>261.95710611960624</v>
      </c>
    </row>
    <row r="2147" spans="1:22" x14ac:dyDescent="0.25">
      <c r="A2147">
        <v>0</v>
      </c>
      <c r="B2147" s="280" t="s">
        <v>2423</v>
      </c>
      <c r="C2147" s="280" t="s">
        <v>2257</v>
      </c>
      <c r="D2147" s="280" t="s">
        <v>1973</v>
      </c>
      <c r="E2147" s="279">
        <v>3305</v>
      </c>
      <c r="F2147" s="278" t="s">
        <v>2596</v>
      </c>
      <c r="G2147" s="277" t="s">
        <v>2022</v>
      </c>
      <c r="H2147" s="277" t="s">
        <v>2021</v>
      </c>
      <c r="I2147" s="276" t="s">
        <v>2292</v>
      </c>
      <c r="J2147" s="273"/>
      <c r="K2147" s="275"/>
      <c r="L2147" s="274">
        <v>0</v>
      </c>
      <c r="M2147" s="201">
        <v>310.25316082404794</v>
      </c>
      <c r="N2147" s="201">
        <v>415.3475529888272</v>
      </c>
      <c r="O2147" s="201">
        <v>41.094000000000001</v>
      </c>
      <c r="P2147" s="273">
        <v>41.094000000000001</v>
      </c>
      <c r="Q2147" s="273">
        <v>415.3475529888272</v>
      </c>
      <c r="R2147" s="273">
        <v>310.25316082404794</v>
      </c>
      <c r="S2147" s="273">
        <v>330.50837698600606</v>
      </c>
      <c r="T2147" s="273">
        <v>330.50837698600606</v>
      </c>
      <c r="U2147" s="273"/>
      <c r="V2147" s="170">
        <v>262.02974711960621</v>
      </c>
    </row>
    <row r="2148" spans="1:22" x14ac:dyDescent="0.25">
      <c r="A2148">
        <v>0</v>
      </c>
      <c r="B2148" s="280"/>
      <c r="C2148" s="280"/>
      <c r="D2148" s="280"/>
      <c r="E2148" s="279"/>
      <c r="F2148" s="283" t="s">
        <v>619</v>
      </c>
      <c r="G2148" s="277"/>
      <c r="H2148" s="277" t="s">
        <v>1969</v>
      </c>
      <c r="I2148" s="282"/>
      <c r="J2148" s="281"/>
      <c r="K2148" s="275"/>
      <c r="L2148" s="274">
        <v>0</v>
      </c>
      <c r="M2148" s="201">
        <v>310.25316082404794</v>
      </c>
      <c r="N2148" s="201">
        <v>415.3475529888272</v>
      </c>
      <c r="O2148" s="201">
        <v>41.094000000000001</v>
      </c>
      <c r="P2148" s="273">
        <v>41.094000000000001</v>
      </c>
      <c r="Q2148" s="273">
        <v>415.3475529888272</v>
      </c>
      <c r="R2148" s="273">
        <v>310.25316082404794</v>
      </c>
      <c r="S2148" s="273">
        <v>330.50837698600606</v>
      </c>
      <c r="T2148" s="273">
        <v>330.50837698600606</v>
      </c>
      <c r="U2148" s="273"/>
      <c r="V2148" s="170">
        <v>262.02974711960621</v>
      </c>
    </row>
    <row r="2149" spans="1:22" x14ac:dyDescent="0.25">
      <c r="A2149">
        <v>0</v>
      </c>
      <c r="B2149" s="280" t="s">
        <v>2423</v>
      </c>
      <c r="C2149" s="280" t="s">
        <v>2257</v>
      </c>
      <c r="D2149" s="280" t="s">
        <v>1990</v>
      </c>
      <c r="E2149" s="279">
        <v>3305</v>
      </c>
      <c r="F2149" s="278" t="s">
        <v>2595</v>
      </c>
      <c r="G2149" s="277" t="s">
        <v>1988</v>
      </c>
      <c r="H2149" s="277" t="s">
        <v>1987</v>
      </c>
      <c r="I2149" s="276"/>
      <c r="J2149" s="273"/>
      <c r="K2149" s="275"/>
      <c r="L2149" s="274">
        <v>0</v>
      </c>
      <c r="M2149" s="201">
        <v>310.25316082404794</v>
      </c>
      <c r="N2149" s="201">
        <v>415.3475529888272</v>
      </c>
      <c r="O2149" s="201">
        <v>41.094000000000001</v>
      </c>
      <c r="P2149" s="273">
        <v>41.094000000000001</v>
      </c>
      <c r="Q2149" s="273">
        <v>415.3475529888272</v>
      </c>
      <c r="R2149" s="273">
        <v>310.25316082404794</v>
      </c>
      <c r="S2149" s="273">
        <v>330.50837698600606</v>
      </c>
      <c r="T2149" s="273">
        <v>330.50837698600606</v>
      </c>
      <c r="U2149" s="273"/>
      <c r="V2149" s="170">
        <v>262.02974711960621</v>
      </c>
    </row>
    <row r="2150" spans="1:22" x14ac:dyDescent="0.25">
      <c r="A2150">
        <v>0</v>
      </c>
      <c r="B2150" s="280"/>
      <c r="C2150" s="280"/>
      <c r="D2150" s="280"/>
      <c r="E2150" s="279"/>
      <c r="F2150" s="278" t="s">
        <v>619</v>
      </c>
      <c r="G2150" s="277"/>
      <c r="H2150" s="277" t="s">
        <v>1962</v>
      </c>
      <c r="I2150" s="276">
        <v>40</v>
      </c>
      <c r="J2150" s="273"/>
      <c r="K2150" s="275"/>
      <c r="L2150" s="274">
        <v>0.13121600000000003</v>
      </c>
      <c r="M2150" s="201">
        <v>310.31876882404794</v>
      </c>
      <c r="N2150" s="201">
        <v>415.3475529888272</v>
      </c>
      <c r="O2150" s="201">
        <v>41.094000000000001</v>
      </c>
      <c r="P2150" s="273">
        <v>41.094000000000001</v>
      </c>
      <c r="Q2150" s="273">
        <v>415.3475529888272</v>
      </c>
      <c r="R2150" s="273">
        <v>310.38437682404793</v>
      </c>
      <c r="S2150" s="273">
        <v>330.57398498600605</v>
      </c>
      <c r="T2150" s="273">
        <v>330.63959298600605</v>
      </c>
      <c r="U2150" s="273"/>
      <c r="V2150" s="170">
        <v>262.09535511960621</v>
      </c>
    </row>
    <row r="2151" spans="1:22" x14ac:dyDescent="0.25">
      <c r="A2151">
        <v>0</v>
      </c>
      <c r="B2151" s="260" t="s">
        <v>2423</v>
      </c>
      <c r="C2151" s="260" t="s">
        <v>2254</v>
      </c>
      <c r="D2151" s="260" t="s">
        <v>1981</v>
      </c>
      <c r="E2151" s="261">
        <v>3307</v>
      </c>
      <c r="F2151" s="255" t="s">
        <v>2594</v>
      </c>
      <c r="G2151" s="265"/>
      <c r="H2151" s="265" t="s">
        <v>1978</v>
      </c>
      <c r="I2151" s="284">
        <v>40</v>
      </c>
      <c r="J2151" s="255"/>
      <c r="K2151" s="257"/>
      <c r="L2151" s="255">
        <v>5.7403999999999997E-2</v>
      </c>
      <c r="M2151" s="201">
        <v>310.41307882404794</v>
      </c>
      <c r="N2151" s="201">
        <v>415.3475529888272</v>
      </c>
      <c r="O2151" s="201">
        <v>41.094000000000001</v>
      </c>
      <c r="P2151" s="255">
        <v>41.094000000000001</v>
      </c>
      <c r="Q2151" s="255">
        <v>415.3475529888272</v>
      </c>
      <c r="R2151" s="255">
        <v>310.44178082404795</v>
      </c>
      <c r="S2151" s="255">
        <v>330.66829498600606</v>
      </c>
      <c r="T2151" s="255">
        <v>330.69699698600607</v>
      </c>
      <c r="U2151" s="255"/>
      <c r="V2151" s="170">
        <v>262.18966511960622</v>
      </c>
    </row>
    <row r="2152" spans="1:22" x14ac:dyDescent="0.25">
      <c r="A2152">
        <v>0</v>
      </c>
      <c r="B2152" s="286"/>
      <c r="C2152" s="286"/>
      <c r="D2152" s="286"/>
      <c r="E2152" s="285"/>
      <c r="F2152" s="260" t="s">
        <v>619</v>
      </c>
      <c r="G2152" s="259"/>
      <c r="H2152" s="259" t="s">
        <v>2198</v>
      </c>
      <c r="I2152" s="258"/>
      <c r="J2152" s="255"/>
      <c r="K2152" s="257"/>
      <c r="L2152" s="256">
        <v>0.16770400000000002</v>
      </c>
      <c r="M2152" s="201">
        <v>310.52563282404799</v>
      </c>
      <c r="N2152" s="201">
        <v>415.3475529888272</v>
      </c>
      <c r="O2152" s="201">
        <v>41.094000000000001</v>
      </c>
      <c r="P2152" s="255">
        <v>41.094000000000001</v>
      </c>
      <c r="Q2152" s="255">
        <v>415.3475529888272</v>
      </c>
      <c r="R2152" s="255">
        <v>310.60948482404797</v>
      </c>
      <c r="S2152" s="256">
        <v>330.78084898600611</v>
      </c>
      <c r="T2152" s="256">
        <v>330.86470098600608</v>
      </c>
      <c r="U2152" s="263"/>
      <c r="V2152" s="170">
        <v>262.30221911960626</v>
      </c>
    </row>
    <row r="2153" spans="1:22" x14ac:dyDescent="0.25">
      <c r="A2153">
        <v>0</v>
      </c>
      <c r="B2153" s="286" t="s">
        <v>2423</v>
      </c>
      <c r="C2153" s="286" t="s">
        <v>2254</v>
      </c>
      <c r="D2153" s="286" t="s">
        <v>2197</v>
      </c>
      <c r="E2153" s="285">
        <v>3311</v>
      </c>
      <c r="F2153" s="260" t="s">
        <v>2593</v>
      </c>
      <c r="G2153" s="259"/>
      <c r="H2153" s="259" t="s">
        <v>2175</v>
      </c>
      <c r="I2153" s="258">
        <v>40</v>
      </c>
      <c r="J2153" s="255"/>
      <c r="K2153" s="257"/>
      <c r="L2153" s="256">
        <v>0.49565599999999999</v>
      </c>
      <c r="M2153" s="201">
        <v>310.85731282404799</v>
      </c>
      <c r="N2153" s="201">
        <v>415.3475529888272</v>
      </c>
      <c r="O2153" s="201">
        <v>41.094000000000001</v>
      </c>
      <c r="P2153" s="255">
        <v>41.094000000000001</v>
      </c>
      <c r="Q2153" s="255">
        <v>415.3475529888272</v>
      </c>
      <c r="R2153" s="255">
        <v>311.10514082404796</v>
      </c>
      <c r="S2153" s="256">
        <v>331.11252898600605</v>
      </c>
      <c r="T2153" s="256">
        <v>331.36035698600608</v>
      </c>
      <c r="U2153" s="256"/>
      <c r="V2153" s="170">
        <v>262.63389911960621</v>
      </c>
    </row>
    <row r="2154" spans="1:22" x14ac:dyDescent="0.25">
      <c r="A2154">
        <v>0</v>
      </c>
      <c r="B2154" s="286" t="s">
        <v>2423</v>
      </c>
      <c r="C2154" s="286" t="s">
        <v>2254</v>
      </c>
      <c r="D2154" s="286" t="s">
        <v>2174</v>
      </c>
      <c r="E2154" s="285">
        <v>3314</v>
      </c>
      <c r="F2154" s="260" t="s">
        <v>2592</v>
      </c>
      <c r="G2154" s="259"/>
      <c r="H2154" s="259" t="s">
        <v>2172</v>
      </c>
      <c r="I2154" s="258"/>
      <c r="J2154" s="255"/>
      <c r="K2154" s="257"/>
      <c r="L2154" s="256">
        <v>0</v>
      </c>
      <c r="M2154" s="201">
        <v>311.10514082404796</v>
      </c>
      <c r="N2154" s="201">
        <v>415.3475529888272</v>
      </c>
      <c r="O2154" s="201">
        <v>41.094000000000001</v>
      </c>
      <c r="P2154" s="255">
        <v>41.094000000000001</v>
      </c>
      <c r="Q2154" s="255">
        <v>415.3475529888272</v>
      </c>
      <c r="R2154" s="255">
        <v>311.10514082404796</v>
      </c>
      <c r="S2154" s="256">
        <v>331.36035698600608</v>
      </c>
      <c r="T2154" s="256">
        <v>331.36035698600608</v>
      </c>
      <c r="U2154" s="256"/>
      <c r="V2154" s="170">
        <v>262.88172711960624</v>
      </c>
    </row>
    <row r="2155" spans="1:22" x14ac:dyDescent="0.25">
      <c r="A2155">
        <v>0</v>
      </c>
      <c r="B2155" s="286"/>
      <c r="C2155" s="286"/>
      <c r="D2155" s="286"/>
      <c r="E2155" s="285"/>
      <c r="F2155" s="260"/>
      <c r="G2155" s="259"/>
      <c r="H2155" s="259"/>
      <c r="I2155" s="258"/>
      <c r="J2155" s="255"/>
      <c r="K2155" s="257"/>
      <c r="L2155" s="256">
        <v>0</v>
      </c>
      <c r="M2155" s="201">
        <v>311.10514082404796</v>
      </c>
      <c r="N2155" s="201">
        <v>415.3475529888272</v>
      </c>
      <c r="O2155" s="201">
        <v>41.094000000000001</v>
      </c>
      <c r="P2155" s="255">
        <v>41.094000000000001</v>
      </c>
      <c r="Q2155" s="255">
        <v>415.3475529888272</v>
      </c>
      <c r="R2155" s="255">
        <v>311.10514082404796</v>
      </c>
      <c r="S2155" s="256">
        <v>331.36035698600608</v>
      </c>
      <c r="T2155" s="256">
        <v>331.36035698600608</v>
      </c>
      <c r="U2155" s="256"/>
      <c r="V2155" s="170">
        <v>262.88172711960624</v>
      </c>
    </row>
    <row r="2156" spans="1:22" x14ac:dyDescent="0.25">
      <c r="A2156">
        <v>0</v>
      </c>
      <c r="B2156" s="286"/>
      <c r="C2156" s="286"/>
      <c r="D2156" s="286"/>
      <c r="E2156" s="285"/>
      <c r="F2156" s="260" t="s">
        <v>619</v>
      </c>
      <c r="G2156" s="259"/>
      <c r="H2156" s="259" t="s">
        <v>1962</v>
      </c>
      <c r="I2156" s="258"/>
      <c r="J2156" s="255"/>
      <c r="K2156" s="257"/>
      <c r="L2156" s="256">
        <v>9.9516999999999994E-2</v>
      </c>
      <c r="M2156" s="201">
        <v>311.15489932404796</v>
      </c>
      <c r="N2156" s="201">
        <v>415.3475529888272</v>
      </c>
      <c r="O2156" s="201">
        <v>41.094000000000001</v>
      </c>
      <c r="P2156" s="255">
        <v>41.094000000000001</v>
      </c>
      <c r="Q2156" s="255">
        <v>415.3475529888272</v>
      </c>
      <c r="R2156" s="255">
        <v>311.20465782404796</v>
      </c>
      <c r="S2156" s="256">
        <v>331.41011548600608</v>
      </c>
      <c r="T2156" s="256">
        <v>331.45987398600607</v>
      </c>
      <c r="U2156" s="256"/>
      <c r="V2156" s="170">
        <v>262.93148561960624</v>
      </c>
    </row>
    <row r="2157" spans="1:22" x14ac:dyDescent="0.25">
      <c r="A2157">
        <v>0</v>
      </c>
      <c r="B2157" s="286" t="s">
        <v>2423</v>
      </c>
      <c r="C2157" s="286" t="s">
        <v>2254</v>
      </c>
      <c r="D2157" s="286" t="s">
        <v>2194</v>
      </c>
      <c r="E2157" s="285">
        <v>3317</v>
      </c>
      <c r="F2157" s="260" t="s">
        <v>2591</v>
      </c>
      <c r="G2157" s="259"/>
      <c r="H2157" s="259" t="s">
        <v>2175</v>
      </c>
      <c r="I2157" s="258">
        <v>40</v>
      </c>
      <c r="J2157" s="255"/>
      <c r="K2157" s="257"/>
      <c r="L2157" s="256">
        <v>0.49565599999999999</v>
      </c>
      <c r="M2157" s="201">
        <v>311.45248582404793</v>
      </c>
      <c r="N2157" s="201">
        <v>415.3475529888272</v>
      </c>
      <c r="O2157" s="201">
        <v>41.094000000000001</v>
      </c>
      <c r="P2157" s="255">
        <v>41.094000000000001</v>
      </c>
      <c r="Q2157" s="255">
        <v>415.3475529888272</v>
      </c>
      <c r="R2157" s="255">
        <v>311.70031382404795</v>
      </c>
      <c r="S2157" s="256">
        <v>331.70770198600604</v>
      </c>
      <c r="T2157" s="256">
        <v>331.95552998600607</v>
      </c>
      <c r="U2157" s="256"/>
      <c r="V2157" s="170">
        <v>263.2290721196062</v>
      </c>
    </row>
    <row r="2158" spans="1:22" x14ac:dyDescent="0.25">
      <c r="A2158">
        <v>0</v>
      </c>
      <c r="B2158" s="286"/>
      <c r="C2158" s="286"/>
      <c r="D2158" s="286"/>
      <c r="E2158" s="285"/>
      <c r="F2158" s="260" t="s">
        <v>619</v>
      </c>
      <c r="G2158" s="259"/>
      <c r="H2158" s="259"/>
      <c r="I2158" s="258"/>
      <c r="J2158" s="255"/>
      <c r="K2158" s="257"/>
      <c r="L2158" s="256">
        <v>0</v>
      </c>
      <c r="M2158" s="201">
        <v>311.70031382404795</v>
      </c>
      <c r="N2158" s="201">
        <v>415.3475529888272</v>
      </c>
      <c r="O2158" s="201">
        <v>41.094000000000001</v>
      </c>
      <c r="P2158" s="255">
        <v>41.094000000000001</v>
      </c>
      <c r="Q2158" s="255">
        <v>415.3475529888272</v>
      </c>
      <c r="R2158" s="255">
        <v>311.70031382404795</v>
      </c>
      <c r="S2158" s="256">
        <v>331.95552998600607</v>
      </c>
      <c r="T2158" s="256">
        <v>331.95552998600607</v>
      </c>
      <c r="U2158" s="256"/>
      <c r="V2158" s="170">
        <v>263.47690011960623</v>
      </c>
    </row>
    <row r="2159" spans="1:22" x14ac:dyDescent="0.25">
      <c r="A2159">
        <v>0</v>
      </c>
      <c r="B2159" s="286"/>
      <c r="C2159" s="286"/>
      <c r="D2159" s="286"/>
      <c r="E2159" s="285"/>
      <c r="F2159" s="260"/>
      <c r="G2159" s="259"/>
      <c r="H2159" s="259"/>
      <c r="I2159" s="258"/>
      <c r="J2159" s="255"/>
      <c r="K2159" s="257"/>
      <c r="L2159" s="256">
        <v>0</v>
      </c>
      <c r="M2159" s="201">
        <v>311.70031382404795</v>
      </c>
      <c r="N2159" s="201">
        <v>415.3475529888272</v>
      </c>
      <c r="O2159" s="201">
        <v>41.094000000000001</v>
      </c>
      <c r="P2159" s="255">
        <v>41.094000000000001</v>
      </c>
      <c r="Q2159" s="255">
        <v>415.3475529888272</v>
      </c>
      <c r="R2159" s="255">
        <v>311.70031382404795</v>
      </c>
      <c r="S2159" s="256">
        <v>331.95552998600607</v>
      </c>
      <c r="T2159" s="256">
        <v>331.95552998600607</v>
      </c>
      <c r="U2159" s="256"/>
      <c r="V2159" s="170">
        <v>263.47690011960623</v>
      </c>
    </row>
    <row r="2160" spans="1:22" x14ac:dyDescent="0.25">
      <c r="A2160">
        <v>0</v>
      </c>
      <c r="B2160" s="286"/>
      <c r="C2160" s="286"/>
      <c r="D2160" s="286"/>
      <c r="E2160" s="285"/>
      <c r="F2160" s="260" t="s">
        <v>619</v>
      </c>
      <c r="G2160" s="259"/>
      <c r="H2160" s="259" t="s">
        <v>1962</v>
      </c>
      <c r="I2160" s="258"/>
      <c r="J2160" s="255"/>
      <c r="K2160" s="257"/>
      <c r="L2160" s="256">
        <v>9.9516999999999994E-2</v>
      </c>
      <c r="M2160" s="201">
        <v>311.75007232404795</v>
      </c>
      <c r="N2160" s="201">
        <v>415.3475529888272</v>
      </c>
      <c r="O2160" s="201">
        <v>41.094000000000001</v>
      </c>
      <c r="P2160" s="255">
        <v>41.094000000000001</v>
      </c>
      <c r="Q2160" s="255">
        <v>415.3475529888272</v>
      </c>
      <c r="R2160" s="255">
        <v>311.79983082404794</v>
      </c>
      <c r="S2160" s="256">
        <v>332.00528848600607</v>
      </c>
      <c r="T2160" s="256">
        <v>332.05504698600606</v>
      </c>
      <c r="U2160" s="256"/>
      <c r="V2160" s="170">
        <v>263.52665861960622</v>
      </c>
    </row>
    <row r="2161" spans="1:22" x14ac:dyDescent="0.25">
      <c r="A2161">
        <v>0</v>
      </c>
      <c r="B2161" s="286" t="s">
        <v>2423</v>
      </c>
      <c r="C2161" s="286" t="s">
        <v>2254</v>
      </c>
      <c r="D2161" s="286" t="s">
        <v>2192</v>
      </c>
      <c r="E2161" s="285">
        <v>3323</v>
      </c>
      <c r="F2161" s="260" t="s">
        <v>2590</v>
      </c>
      <c r="G2161" s="259"/>
      <c r="H2161" s="259" t="s">
        <v>2175</v>
      </c>
      <c r="I2161" s="258">
        <v>40</v>
      </c>
      <c r="J2161" s="255"/>
      <c r="K2161" s="257"/>
      <c r="L2161" s="256">
        <v>0.49565599999999999</v>
      </c>
      <c r="M2161" s="201">
        <v>312.04765882404797</v>
      </c>
      <c r="N2161" s="201">
        <v>415.3475529888272</v>
      </c>
      <c r="O2161" s="201">
        <v>41.094000000000001</v>
      </c>
      <c r="P2161" s="255">
        <v>41.094000000000001</v>
      </c>
      <c r="Q2161" s="255">
        <v>415.3475529888272</v>
      </c>
      <c r="R2161" s="255">
        <v>312.29548682404794</v>
      </c>
      <c r="S2161" s="256">
        <v>332.30287498600603</v>
      </c>
      <c r="T2161" s="256">
        <v>332.55070298600606</v>
      </c>
      <c r="U2161" s="256"/>
      <c r="V2161" s="170">
        <v>263.82424511960619</v>
      </c>
    </row>
    <row r="2162" spans="1:22" x14ac:dyDescent="0.25">
      <c r="A2162">
        <v>0</v>
      </c>
      <c r="B2162" s="286"/>
      <c r="C2162" s="286"/>
      <c r="D2162" s="286"/>
      <c r="E2162" s="285"/>
      <c r="F2162" s="260" t="s">
        <v>619</v>
      </c>
      <c r="G2162" s="259"/>
      <c r="H2162" s="259"/>
      <c r="I2162" s="258"/>
      <c r="J2162" s="255"/>
      <c r="K2162" s="257"/>
      <c r="L2162" s="256">
        <v>0</v>
      </c>
      <c r="M2162" s="201">
        <v>312.29548682404794</v>
      </c>
      <c r="N2162" s="201">
        <v>415.3475529888272</v>
      </c>
      <c r="O2162" s="201">
        <v>41.094000000000001</v>
      </c>
      <c r="P2162" s="255">
        <v>41.094000000000001</v>
      </c>
      <c r="Q2162" s="255">
        <v>415.3475529888272</v>
      </c>
      <c r="R2162" s="255">
        <v>312.29548682404794</v>
      </c>
      <c r="S2162" s="256">
        <v>332.55070298600606</v>
      </c>
      <c r="T2162" s="256">
        <v>332.55070298600606</v>
      </c>
      <c r="U2162" s="256"/>
      <c r="V2162" s="170">
        <v>264.07207311960622</v>
      </c>
    </row>
    <row r="2163" spans="1:22" x14ac:dyDescent="0.25">
      <c r="A2163">
        <v>0</v>
      </c>
      <c r="B2163" s="286"/>
      <c r="C2163" s="286"/>
      <c r="D2163" s="286"/>
      <c r="E2163" s="285"/>
      <c r="F2163" s="260"/>
      <c r="G2163" s="259"/>
      <c r="H2163" s="259"/>
      <c r="I2163" s="258"/>
      <c r="J2163" s="255"/>
      <c r="K2163" s="257"/>
      <c r="L2163" s="256">
        <v>0</v>
      </c>
      <c r="M2163" s="201">
        <v>312.29548682404794</v>
      </c>
      <c r="N2163" s="201">
        <v>415.3475529888272</v>
      </c>
      <c r="O2163" s="201">
        <v>41.094000000000001</v>
      </c>
      <c r="P2163" s="255">
        <v>41.094000000000001</v>
      </c>
      <c r="Q2163" s="255">
        <v>415.3475529888272</v>
      </c>
      <c r="R2163" s="255">
        <v>312.29548682404794</v>
      </c>
      <c r="S2163" s="256">
        <v>332.55070298600606</v>
      </c>
      <c r="T2163" s="256">
        <v>332.55070298600606</v>
      </c>
      <c r="U2163" s="256"/>
      <c r="V2163" s="170">
        <v>264.07207311960622</v>
      </c>
    </row>
    <row r="2164" spans="1:22" x14ac:dyDescent="0.25">
      <c r="A2164">
        <v>0</v>
      </c>
      <c r="B2164" s="286"/>
      <c r="C2164" s="286"/>
      <c r="D2164" s="286"/>
      <c r="E2164" s="285"/>
      <c r="F2164" s="260" t="s">
        <v>619</v>
      </c>
      <c r="G2164" s="259"/>
      <c r="H2164" s="259" t="s">
        <v>1962</v>
      </c>
      <c r="I2164" s="258"/>
      <c r="J2164" s="255"/>
      <c r="K2164" s="257"/>
      <c r="L2164" s="256">
        <v>9.9516999999999994E-2</v>
      </c>
      <c r="M2164" s="201">
        <v>312.34524532404794</v>
      </c>
      <c r="N2164" s="201">
        <v>415.3475529888272</v>
      </c>
      <c r="O2164" s="201">
        <v>41.094000000000001</v>
      </c>
      <c r="P2164" s="255">
        <v>41.094000000000001</v>
      </c>
      <c r="Q2164" s="255">
        <v>415.3475529888272</v>
      </c>
      <c r="R2164" s="255">
        <v>312.39500382404793</v>
      </c>
      <c r="S2164" s="256">
        <v>332.60046148600605</v>
      </c>
      <c r="T2164" s="256">
        <v>332.65021998600605</v>
      </c>
      <c r="U2164" s="256"/>
      <c r="V2164" s="170">
        <v>264.12183161960621</v>
      </c>
    </row>
    <row r="2165" spans="1:22" x14ac:dyDescent="0.25">
      <c r="A2165">
        <v>0</v>
      </c>
      <c r="B2165" s="286" t="s">
        <v>2423</v>
      </c>
      <c r="C2165" s="286" t="s">
        <v>2254</v>
      </c>
      <c r="D2165" s="286" t="s">
        <v>2190</v>
      </c>
      <c r="E2165" s="285">
        <v>3329</v>
      </c>
      <c r="F2165" s="260" t="s">
        <v>2589</v>
      </c>
      <c r="G2165" s="259"/>
      <c r="H2165" s="259" t="s">
        <v>2175</v>
      </c>
      <c r="I2165" s="258">
        <v>40</v>
      </c>
      <c r="J2165" s="255"/>
      <c r="K2165" s="257"/>
      <c r="L2165" s="256">
        <v>0.49565599999999999</v>
      </c>
      <c r="M2165" s="201">
        <v>312.6428318240479</v>
      </c>
      <c r="N2165" s="201">
        <v>415.3475529888272</v>
      </c>
      <c r="O2165" s="201">
        <v>41.094000000000001</v>
      </c>
      <c r="P2165" s="255">
        <v>41.094000000000001</v>
      </c>
      <c r="Q2165" s="255">
        <v>415.3475529888272</v>
      </c>
      <c r="R2165" s="255">
        <v>312.89065982404793</v>
      </c>
      <c r="S2165" s="256">
        <v>332.89804798600602</v>
      </c>
      <c r="T2165" s="256">
        <v>333.14587598600605</v>
      </c>
      <c r="U2165" s="256"/>
      <c r="V2165" s="170">
        <v>264.41941811960618</v>
      </c>
    </row>
    <row r="2166" spans="1:22" x14ac:dyDescent="0.25">
      <c r="A2166">
        <v>0</v>
      </c>
      <c r="B2166" s="286" t="s">
        <v>2423</v>
      </c>
      <c r="C2166" s="286" t="s">
        <v>2254</v>
      </c>
      <c r="D2166" s="286" t="s">
        <v>2174</v>
      </c>
      <c r="E2166" s="285">
        <v>3331</v>
      </c>
      <c r="F2166" s="260" t="s">
        <v>2588</v>
      </c>
      <c r="G2166" s="259"/>
      <c r="H2166" s="259" t="s">
        <v>2172</v>
      </c>
      <c r="I2166" s="258"/>
      <c r="J2166" s="255"/>
      <c r="K2166" s="257"/>
      <c r="L2166" s="256">
        <v>0</v>
      </c>
      <c r="M2166" s="201">
        <v>312.89065982404793</v>
      </c>
      <c r="N2166" s="201">
        <v>415.3475529888272</v>
      </c>
      <c r="O2166" s="201">
        <v>41.094000000000001</v>
      </c>
      <c r="P2166" s="255">
        <v>41.094000000000001</v>
      </c>
      <c r="Q2166" s="255">
        <v>415.3475529888272</v>
      </c>
      <c r="R2166" s="255">
        <v>312.89065982404793</v>
      </c>
      <c r="S2166" s="256">
        <v>333.14587598600605</v>
      </c>
      <c r="T2166" s="256">
        <v>333.14587598600605</v>
      </c>
      <c r="U2166" s="256"/>
      <c r="V2166" s="170">
        <v>264.6672461196062</v>
      </c>
    </row>
    <row r="2167" spans="1:22" x14ac:dyDescent="0.25">
      <c r="A2167">
        <v>0</v>
      </c>
      <c r="B2167" s="286"/>
      <c r="C2167" s="286"/>
      <c r="D2167" s="286"/>
      <c r="E2167" s="285"/>
      <c r="F2167" s="260"/>
      <c r="G2167" s="259"/>
      <c r="H2167" s="259"/>
      <c r="I2167" s="258"/>
      <c r="J2167" s="255"/>
      <c r="K2167" s="257"/>
      <c r="L2167" s="256">
        <v>0</v>
      </c>
      <c r="M2167" s="201">
        <v>312.89065982404793</v>
      </c>
      <c r="N2167" s="201">
        <v>415.3475529888272</v>
      </c>
      <c r="O2167" s="201">
        <v>41.094000000000001</v>
      </c>
      <c r="P2167" s="255">
        <v>41.094000000000001</v>
      </c>
      <c r="Q2167" s="255">
        <v>415.3475529888272</v>
      </c>
      <c r="R2167" s="255">
        <v>312.89065982404793</v>
      </c>
      <c r="S2167" s="256">
        <v>333.14587598600605</v>
      </c>
      <c r="T2167" s="256">
        <v>333.14587598600605</v>
      </c>
      <c r="U2167" s="256"/>
      <c r="V2167" s="170">
        <v>264.6672461196062</v>
      </c>
    </row>
    <row r="2168" spans="1:22" x14ac:dyDescent="0.25">
      <c r="A2168">
        <v>0</v>
      </c>
      <c r="B2168" s="286"/>
      <c r="C2168" s="286"/>
      <c r="D2168" s="286"/>
      <c r="E2168" s="285"/>
      <c r="F2168" s="260"/>
      <c r="G2168" s="259"/>
      <c r="H2168" s="259" t="s">
        <v>1962</v>
      </c>
      <c r="I2168" s="258"/>
      <c r="J2168" s="255"/>
      <c r="K2168" s="257"/>
      <c r="L2168" s="256">
        <v>0.15525</v>
      </c>
      <c r="M2168" s="201">
        <v>312.96828482404794</v>
      </c>
      <c r="N2168" s="201">
        <v>415.3475529888272</v>
      </c>
      <c r="O2168" s="201">
        <v>41.094000000000001</v>
      </c>
      <c r="P2168" s="255">
        <v>41.094000000000001</v>
      </c>
      <c r="Q2168" s="255">
        <v>415.3475529888272</v>
      </c>
      <c r="R2168" s="255">
        <v>313.04590982404795</v>
      </c>
      <c r="S2168" s="256">
        <v>333.22350098600606</v>
      </c>
      <c r="T2168" s="256">
        <v>333.30112598600607</v>
      </c>
      <c r="U2168" s="256"/>
      <c r="V2168" s="170">
        <v>264.74487111960622</v>
      </c>
    </row>
    <row r="2169" spans="1:22" x14ac:dyDescent="0.25">
      <c r="A2169">
        <v>0</v>
      </c>
      <c r="B2169" s="286" t="s">
        <v>2423</v>
      </c>
      <c r="C2169" s="286" t="s">
        <v>2254</v>
      </c>
      <c r="D2169" s="286" t="s">
        <v>2187</v>
      </c>
      <c r="E2169" s="285">
        <v>3336</v>
      </c>
      <c r="F2169" s="260" t="s">
        <v>2587</v>
      </c>
      <c r="G2169" s="259" t="s">
        <v>2185</v>
      </c>
      <c r="H2169" s="259" t="s">
        <v>2184</v>
      </c>
      <c r="I2169" s="258">
        <v>40</v>
      </c>
      <c r="J2169" s="255"/>
      <c r="K2169" s="257"/>
      <c r="L2169" s="256">
        <v>0.5</v>
      </c>
      <c r="M2169" s="201">
        <v>313.29590982404795</v>
      </c>
      <c r="N2169" s="201">
        <v>415.3475529888272</v>
      </c>
      <c r="O2169" s="201">
        <v>41.094000000000001</v>
      </c>
      <c r="P2169" s="255">
        <v>41.094000000000001</v>
      </c>
      <c r="Q2169" s="255">
        <v>415.3475529888272</v>
      </c>
      <c r="R2169" s="255">
        <v>313.54590982404795</v>
      </c>
      <c r="S2169" s="256">
        <v>333.55112598600607</v>
      </c>
      <c r="T2169" s="256">
        <v>333.80112598600607</v>
      </c>
      <c r="U2169" s="256"/>
      <c r="V2169" s="170">
        <v>265.07249611960623</v>
      </c>
    </row>
    <row r="2170" spans="1:22" x14ac:dyDescent="0.25">
      <c r="A2170">
        <v>0</v>
      </c>
      <c r="B2170" s="286"/>
      <c r="C2170" s="286"/>
      <c r="D2170" s="286"/>
      <c r="E2170" s="285"/>
      <c r="F2170" s="260" t="s">
        <v>619</v>
      </c>
      <c r="G2170" s="259"/>
      <c r="H2170" s="259" t="s">
        <v>1962</v>
      </c>
      <c r="I2170" s="258"/>
      <c r="J2170" s="255"/>
      <c r="K2170" s="257"/>
      <c r="L2170" s="256">
        <v>0.15525</v>
      </c>
      <c r="M2170" s="201">
        <v>313.62353482404797</v>
      </c>
      <c r="N2170" s="201">
        <v>415.3475529888272</v>
      </c>
      <c r="O2170" s="201">
        <v>41.094000000000001</v>
      </c>
      <c r="P2170" s="255">
        <v>41.094000000000001</v>
      </c>
      <c r="Q2170" s="255">
        <v>415.3475529888272</v>
      </c>
      <c r="R2170" s="255">
        <v>313.70115982404798</v>
      </c>
      <c r="S2170" s="256">
        <v>333.87875098600608</v>
      </c>
      <c r="T2170" s="256">
        <v>333.95637598600609</v>
      </c>
      <c r="U2170" s="256"/>
      <c r="V2170" s="170">
        <v>265.40012111960624</v>
      </c>
    </row>
    <row r="2171" spans="1:22" x14ac:dyDescent="0.25">
      <c r="A2171">
        <v>0</v>
      </c>
      <c r="B2171" s="286" t="s">
        <v>2423</v>
      </c>
      <c r="C2171" s="286" t="s">
        <v>2254</v>
      </c>
      <c r="D2171" s="286" t="s">
        <v>2183</v>
      </c>
      <c r="E2171" s="285">
        <v>3342</v>
      </c>
      <c r="F2171" s="260" t="s">
        <v>2586</v>
      </c>
      <c r="G2171" s="259"/>
      <c r="H2171" s="259" t="s">
        <v>2175</v>
      </c>
      <c r="I2171" s="258">
        <v>40</v>
      </c>
      <c r="J2171" s="255"/>
      <c r="K2171" s="257"/>
      <c r="L2171" s="256">
        <v>0.49565599999999999</v>
      </c>
      <c r="M2171" s="201">
        <v>313.948987824048</v>
      </c>
      <c r="N2171" s="201">
        <v>415.3475529888272</v>
      </c>
      <c r="O2171" s="201">
        <v>41.094000000000001</v>
      </c>
      <c r="P2171" s="255">
        <v>41.094000000000001</v>
      </c>
      <c r="Q2171" s="255">
        <v>415.3475529888272</v>
      </c>
      <c r="R2171" s="255">
        <v>314.19681582404797</v>
      </c>
      <c r="S2171" s="256">
        <v>334.20420398600606</v>
      </c>
      <c r="T2171" s="256">
        <v>334.45203198600609</v>
      </c>
      <c r="U2171" s="256"/>
      <c r="V2171" s="170">
        <v>265.72557411960622</v>
      </c>
    </row>
    <row r="2172" spans="1:22" x14ac:dyDescent="0.25">
      <c r="A2172">
        <v>0</v>
      </c>
      <c r="B2172" s="286"/>
      <c r="C2172" s="286"/>
      <c r="D2172" s="286"/>
      <c r="E2172" s="285"/>
      <c r="F2172" s="260" t="s">
        <v>619</v>
      </c>
      <c r="G2172" s="259"/>
      <c r="H2172" s="259"/>
      <c r="I2172" s="258"/>
      <c r="J2172" s="255"/>
      <c r="K2172" s="257"/>
      <c r="L2172" s="256">
        <v>0</v>
      </c>
      <c r="M2172" s="201">
        <v>314.19681582404797</v>
      </c>
      <c r="N2172" s="201">
        <v>415.3475529888272</v>
      </c>
      <c r="O2172" s="201">
        <v>41.094000000000001</v>
      </c>
      <c r="P2172" s="255">
        <v>41.094000000000001</v>
      </c>
      <c r="Q2172" s="255">
        <v>415.3475529888272</v>
      </c>
      <c r="R2172" s="255">
        <v>314.19681582404797</v>
      </c>
      <c r="S2172" s="256">
        <v>334.45203198600609</v>
      </c>
      <c r="T2172" s="256">
        <v>334.45203198600609</v>
      </c>
      <c r="U2172" s="256"/>
      <c r="V2172" s="170">
        <v>265.97340211960625</v>
      </c>
    </row>
    <row r="2173" spans="1:22" x14ac:dyDescent="0.25">
      <c r="A2173">
        <v>0</v>
      </c>
      <c r="B2173" s="286"/>
      <c r="C2173" s="286"/>
      <c r="D2173" s="286"/>
      <c r="E2173" s="285"/>
      <c r="F2173" s="260"/>
      <c r="G2173" s="259"/>
      <c r="H2173" s="259"/>
      <c r="I2173" s="258"/>
      <c r="J2173" s="255"/>
      <c r="K2173" s="257"/>
      <c r="L2173" s="256">
        <v>0</v>
      </c>
      <c r="M2173" s="201">
        <v>314.19681582404797</v>
      </c>
      <c r="N2173" s="201">
        <v>415.3475529888272</v>
      </c>
      <c r="O2173" s="201">
        <v>41.094000000000001</v>
      </c>
      <c r="P2173" s="255">
        <v>41.094000000000001</v>
      </c>
      <c r="Q2173" s="255">
        <v>415.3475529888272</v>
      </c>
      <c r="R2173" s="255">
        <v>314.19681582404797</v>
      </c>
      <c r="S2173" s="256">
        <v>334.45203198600609</v>
      </c>
      <c r="T2173" s="256">
        <v>334.45203198600609</v>
      </c>
      <c r="U2173" s="256"/>
      <c r="V2173" s="170">
        <v>265.97340211960625</v>
      </c>
    </row>
    <row r="2174" spans="1:22" x14ac:dyDescent="0.25">
      <c r="A2174">
        <v>0</v>
      </c>
      <c r="B2174" s="286"/>
      <c r="C2174" s="286"/>
      <c r="D2174" s="286"/>
      <c r="E2174" s="285"/>
      <c r="F2174" s="260"/>
      <c r="G2174" s="259"/>
      <c r="H2174" s="259" t="s">
        <v>1962</v>
      </c>
      <c r="I2174" s="258"/>
      <c r="J2174" s="255"/>
      <c r="K2174" s="257"/>
      <c r="L2174" s="256">
        <v>9.9516999999999994E-2</v>
      </c>
      <c r="M2174" s="201">
        <v>314.24657432404797</v>
      </c>
      <c r="N2174" s="201">
        <v>415.3475529888272</v>
      </c>
      <c r="O2174" s="201">
        <v>41.094000000000001</v>
      </c>
      <c r="P2174" s="255">
        <v>41.094000000000001</v>
      </c>
      <c r="Q2174" s="255">
        <v>415.3475529888272</v>
      </c>
      <c r="R2174" s="255">
        <v>314.29633282404797</v>
      </c>
      <c r="S2174" s="256">
        <v>334.50179048600609</v>
      </c>
      <c r="T2174" s="256">
        <v>334.55154898600608</v>
      </c>
      <c r="U2174" s="256"/>
      <c r="V2174" s="170">
        <v>266.02316061960624</v>
      </c>
    </row>
    <row r="2175" spans="1:22" x14ac:dyDescent="0.25">
      <c r="A2175">
        <v>0</v>
      </c>
      <c r="B2175" s="286" t="s">
        <v>2423</v>
      </c>
      <c r="C2175" s="286" t="s">
        <v>2254</v>
      </c>
      <c r="D2175" s="286" t="s">
        <v>2181</v>
      </c>
      <c r="E2175" s="285">
        <v>3348</v>
      </c>
      <c r="F2175" s="260" t="s">
        <v>2585</v>
      </c>
      <c r="G2175" s="259"/>
      <c r="H2175" s="259" t="s">
        <v>2175</v>
      </c>
      <c r="I2175" s="258">
        <v>40</v>
      </c>
      <c r="J2175" s="255"/>
      <c r="K2175" s="257"/>
      <c r="L2175" s="256">
        <v>0.49565599999999999</v>
      </c>
      <c r="M2175" s="201">
        <v>314.54416082404794</v>
      </c>
      <c r="N2175" s="201">
        <v>415.3475529888272</v>
      </c>
      <c r="O2175" s="201">
        <v>41.094000000000001</v>
      </c>
      <c r="P2175" s="255">
        <v>41.094000000000001</v>
      </c>
      <c r="Q2175" s="255">
        <v>415.3475529888272</v>
      </c>
      <c r="R2175" s="255">
        <v>314.79198882404796</v>
      </c>
      <c r="S2175" s="256">
        <v>334.79937698600605</v>
      </c>
      <c r="T2175" s="256">
        <v>335.04720498600608</v>
      </c>
      <c r="U2175" s="256"/>
      <c r="V2175" s="170">
        <v>266.32074711960621</v>
      </c>
    </row>
    <row r="2176" spans="1:22" x14ac:dyDescent="0.25">
      <c r="A2176">
        <v>0</v>
      </c>
      <c r="B2176" s="286"/>
      <c r="C2176" s="286"/>
      <c r="D2176" s="286"/>
      <c r="E2176" s="285"/>
      <c r="F2176" s="260" t="s">
        <v>619</v>
      </c>
      <c r="G2176" s="259"/>
      <c r="H2176" s="259"/>
      <c r="I2176" s="258"/>
      <c r="J2176" s="255"/>
      <c r="K2176" s="257"/>
      <c r="L2176" s="256">
        <v>0</v>
      </c>
      <c r="M2176" s="201">
        <v>314.79198882404796</v>
      </c>
      <c r="N2176" s="201">
        <v>415.3475529888272</v>
      </c>
      <c r="O2176" s="201">
        <v>41.094000000000001</v>
      </c>
      <c r="P2176" s="255">
        <v>41.094000000000001</v>
      </c>
      <c r="Q2176" s="255">
        <v>415.3475529888272</v>
      </c>
      <c r="R2176" s="255">
        <v>314.79198882404796</v>
      </c>
      <c r="S2176" s="256">
        <v>335.04720498600608</v>
      </c>
      <c r="T2176" s="256">
        <v>335.04720498600608</v>
      </c>
      <c r="U2176" s="256"/>
      <c r="V2176" s="170">
        <v>266.56857511960624</v>
      </c>
    </row>
    <row r="2177" spans="1:22" x14ac:dyDescent="0.25">
      <c r="A2177">
        <v>0</v>
      </c>
      <c r="B2177" s="286"/>
      <c r="C2177" s="286"/>
      <c r="D2177" s="286"/>
      <c r="E2177" s="285"/>
      <c r="F2177" s="260"/>
      <c r="G2177" s="259"/>
      <c r="H2177" s="259"/>
      <c r="I2177" s="258"/>
      <c r="J2177" s="255"/>
      <c r="K2177" s="257"/>
      <c r="L2177" s="256">
        <v>0</v>
      </c>
      <c r="M2177" s="201">
        <v>314.79198882404796</v>
      </c>
      <c r="N2177" s="201">
        <v>415.3475529888272</v>
      </c>
      <c r="O2177" s="201">
        <v>41.094000000000001</v>
      </c>
      <c r="P2177" s="255">
        <v>41.094000000000001</v>
      </c>
      <c r="Q2177" s="255">
        <v>415.3475529888272</v>
      </c>
      <c r="R2177" s="255">
        <v>314.79198882404796</v>
      </c>
      <c r="S2177" s="256">
        <v>335.04720498600608</v>
      </c>
      <c r="T2177" s="256">
        <v>335.04720498600608</v>
      </c>
      <c r="U2177" s="256"/>
      <c r="V2177" s="170">
        <v>266.56857511960624</v>
      </c>
    </row>
    <row r="2178" spans="1:22" x14ac:dyDescent="0.25">
      <c r="A2178">
        <v>0</v>
      </c>
      <c r="B2178" s="286"/>
      <c r="C2178" s="286"/>
      <c r="D2178" s="286"/>
      <c r="E2178" s="285"/>
      <c r="F2178" s="260" t="s">
        <v>619</v>
      </c>
      <c r="G2178" s="259"/>
      <c r="H2178" s="259" t="s">
        <v>1962</v>
      </c>
      <c r="I2178" s="258"/>
      <c r="J2178" s="255"/>
      <c r="K2178" s="257"/>
      <c r="L2178" s="256">
        <v>9.9516999999999994E-2</v>
      </c>
      <c r="M2178" s="201">
        <v>314.84174732404796</v>
      </c>
      <c r="N2178" s="201">
        <v>415.3475529888272</v>
      </c>
      <c r="O2178" s="201">
        <v>41.094000000000001</v>
      </c>
      <c r="P2178" s="255">
        <v>41.094000000000001</v>
      </c>
      <c r="Q2178" s="255">
        <v>415.3475529888272</v>
      </c>
      <c r="R2178" s="255">
        <v>314.89150582404795</v>
      </c>
      <c r="S2178" s="256">
        <v>335.09696348600608</v>
      </c>
      <c r="T2178" s="256">
        <v>335.14672198600607</v>
      </c>
      <c r="U2178" s="256"/>
      <c r="V2178" s="170">
        <v>266.61833361960623</v>
      </c>
    </row>
    <row r="2179" spans="1:22" x14ac:dyDescent="0.25">
      <c r="A2179">
        <v>0</v>
      </c>
      <c r="B2179" s="286" t="s">
        <v>2423</v>
      </c>
      <c r="C2179" s="286" t="s">
        <v>2254</v>
      </c>
      <c r="D2179" s="286" t="s">
        <v>2179</v>
      </c>
      <c r="E2179" s="285">
        <v>3354</v>
      </c>
      <c r="F2179" s="260" t="s">
        <v>2584</v>
      </c>
      <c r="G2179" s="259"/>
      <c r="H2179" s="259" t="s">
        <v>2175</v>
      </c>
      <c r="I2179" s="258">
        <v>40</v>
      </c>
      <c r="J2179" s="255"/>
      <c r="K2179" s="257"/>
      <c r="L2179" s="256">
        <v>0.49565599999999999</v>
      </c>
      <c r="M2179" s="201">
        <v>315.13933382404798</v>
      </c>
      <c r="N2179" s="201">
        <v>415.3475529888272</v>
      </c>
      <c r="O2179" s="201">
        <v>41.094000000000001</v>
      </c>
      <c r="P2179" s="255">
        <v>41.094000000000001</v>
      </c>
      <c r="Q2179" s="255">
        <v>415.3475529888272</v>
      </c>
      <c r="R2179" s="255">
        <v>315.38716182404795</v>
      </c>
      <c r="S2179" s="256">
        <v>335.39454998600604</v>
      </c>
      <c r="T2179" s="256">
        <v>335.64237798600607</v>
      </c>
      <c r="U2179" s="256"/>
      <c r="V2179" s="170">
        <v>266.9159201196062</v>
      </c>
    </row>
    <row r="2180" spans="1:22" x14ac:dyDescent="0.25">
      <c r="A2180">
        <v>0</v>
      </c>
      <c r="B2180" s="286"/>
      <c r="C2180" s="286"/>
      <c r="D2180" s="286"/>
      <c r="E2180" s="285"/>
      <c r="F2180" s="260" t="s">
        <v>619</v>
      </c>
      <c r="G2180" s="259"/>
      <c r="H2180" s="259"/>
      <c r="I2180" s="258"/>
      <c r="J2180" s="255"/>
      <c r="K2180" s="257"/>
      <c r="L2180" s="256">
        <v>0</v>
      </c>
      <c r="M2180" s="201">
        <v>315.38716182404795</v>
      </c>
      <c r="N2180" s="201">
        <v>415.3475529888272</v>
      </c>
      <c r="O2180" s="201">
        <v>41.094000000000001</v>
      </c>
      <c r="P2180" s="255">
        <v>41.094000000000001</v>
      </c>
      <c r="Q2180" s="255">
        <v>415.3475529888272</v>
      </c>
      <c r="R2180" s="255">
        <v>315.38716182404795</v>
      </c>
      <c r="S2180" s="256">
        <v>335.64237798600607</v>
      </c>
      <c r="T2180" s="256">
        <v>335.64237798600607</v>
      </c>
      <c r="U2180" s="256"/>
      <c r="V2180" s="170">
        <v>267.16374811960623</v>
      </c>
    </row>
    <row r="2181" spans="1:22" x14ac:dyDescent="0.25">
      <c r="A2181">
        <v>0</v>
      </c>
      <c r="B2181" s="286"/>
      <c r="C2181" s="286"/>
      <c r="D2181" s="286"/>
      <c r="E2181" s="285"/>
      <c r="F2181" s="260"/>
      <c r="G2181" s="259"/>
      <c r="H2181" s="259"/>
      <c r="I2181" s="258"/>
      <c r="J2181" s="255"/>
      <c r="K2181" s="257"/>
      <c r="L2181" s="256">
        <v>0</v>
      </c>
      <c r="M2181" s="201">
        <v>315.38716182404795</v>
      </c>
      <c r="N2181" s="201">
        <v>415.3475529888272</v>
      </c>
      <c r="O2181" s="201">
        <v>41.094000000000001</v>
      </c>
      <c r="P2181" s="255">
        <v>41.094000000000001</v>
      </c>
      <c r="Q2181" s="255">
        <v>415.3475529888272</v>
      </c>
      <c r="R2181" s="255">
        <v>315.38716182404795</v>
      </c>
      <c r="S2181" s="256">
        <v>335.64237798600607</v>
      </c>
      <c r="T2181" s="256">
        <v>335.64237798600607</v>
      </c>
      <c r="U2181" s="256"/>
      <c r="V2181" s="170">
        <v>267.16374811960623</v>
      </c>
    </row>
    <row r="2182" spans="1:22" x14ac:dyDescent="0.25">
      <c r="A2182">
        <v>0</v>
      </c>
      <c r="B2182" s="286"/>
      <c r="C2182" s="286"/>
      <c r="D2182" s="286"/>
      <c r="E2182" s="285"/>
      <c r="F2182" s="260" t="s">
        <v>619</v>
      </c>
      <c r="G2182" s="259"/>
      <c r="H2182" s="259" t="s">
        <v>1962</v>
      </c>
      <c r="I2182" s="258"/>
      <c r="J2182" s="255"/>
      <c r="K2182" s="257"/>
      <c r="L2182" s="256">
        <v>9.9516999999999994E-2</v>
      </c>
      <c r="M2182" s="201">
        <v>315.43692032404795</v>
      </c>
      <c r="N2182" s="201">
        <v>415.3475529888272</v>
      </c>
      <c r="O2182" s="201">
        <v>41.094000000000001</v>
      </c>
      <c r="P2182" s="255">
        <v>41.094000000000001</v>
      </c>
      <c r="Q2182" s="255">
        <v>415.3475529888272</v>
      </c>
      <c r="R2182" s="255">
        <v>315.48667882404794</v>
      </c>
      <c r="S2182" s="256">
        <v>335.69213648600606</v>
      </c>
      <c r="T2182" s="256">
        <v>335.74189498600606</v>
      </c>
      <c r="U2182" s="256"/>
      <c r="V2182" s="170">
        <v>267.21350661960622</v>
      </c>
    </row>
    <row r="2183" spans="1:22" x14ac:dyDescent="0.25">
      <c r="A2183">
        <v>0</v>
      </c>
      <c r="B2183" s="286" t="s">
        <v>2423</v>
      </c>
      <c r="C2183" s="286" t="s">
        <v>2254</v>
      </c>
      <c r="D2183" s="286" t="s">
        <v>2177</v>
      </c>
      <c r="E2183" s="285">
        <v>3360</v>
      </c>
      <c r="F2183" s="260" t="s">
        <v>2583</v>
      </c>
      <c r="G2183" s="259"/>
      <c r="H2183" s="259" t="s">
        <v>2175</v>
      </c>
      <c r="I2183" s="258">
        <v>40</v>
      </c>
      <c r="J2183" s="255"/>
      <c r="K2183" s="257"/>
      <c r="L2183" s="256">
        <v>0.49565599999999999</v>
      </c>
      <c r="M2183" s="201">
        <v>315.73450682404791</v>
      </c>
      <c r="N2183" s="201">
        <v>415.3475529888272</v>
      </c>
      <c r="O2183" s="201">
        <v>41.094000000000001</v>
      </c>
      <c r="P2183" s="255">
        <v>41.094000000000001</v>
      </c>
      <c r="Q2183" s="255">
        <v>415.3475529888272</v>
      </c>
      <c r="R2183" s="255">
        <v>315.98233482404794</v>
      </c>
      <c r="S2183" s="256">
        <v>335.98972298600603</v>
      </c>
      <c r="T2183" s="256">
        <v>336.23755098600606</v>
      </c>
      <c r="U2183" s="256"/>
      <c r="V2183" s="170">
        <v>267.51109311960619</v>
      </c>
    </row>
    <row r="2184" spans="1:22" x14ac:dyDescent="0.25">
      <c r="A2184">
        <v>0</v>
      </c>
      <c r="B2184" s="286" t="s">
        <v>2423</v>
      </c>
      <c r="C2184" s="286" t="s">
        <v>2254</v>
      </c>
      <c r="D2184" s="286" t="s">
        <v>2174</v>
      </c>
      <c r="E2184" s="285">
        <v>3362</v>
      </c>
      <c r="F2184" s="260" t="s">
        <v>2582</v>
      </c>
      <c r="G2184" s="259"/>
      <c r="H2184" s="259" t="s">
        <v>2172</v>
      </c>
      <c r="I2184" s="258"/>
      <c r="J2184" s="255"/>
      <c r="K2184" s="257"/>
      <c r="L2184" s="256">
        <v>0</v>
      </c>
      <c r="M2184" s="201">
        <v>315.98233482404794</v>
      </c>
      <c r="N2184" s="201">
        <v>415.3475529888272</v>
      </c>
      <c r="O2184" s="201">
        <v>41.094000000000001</v>
      </c>
      <c r="P2184" s="255">
        <v>41.094000000000001</v>
      </c>
      <c r="Q2184" s="255">
        <v>415.3475529888272</v>
      </c>
      <c r="R2184" s="255">
        <v>315.98233482404794</v>
      </c>
      <c r="S2184" s="256">
        <v>336.23755098600606</v>
      </c>
      <c r="T2184" s="256">
        <v>336.23755098600606</v>
      </c>
      <c r="U2184" s="256"/>
      <c r="V2184" s="170">
        <v>267.75892111960621</v>
      </c>
    </row>
    <row r="2185" spans="1:22" x14ac:dyDescent="0.25">
      <c r="A2185">
        <v>0</v>
      </c>
      <c r="B2185" s="286"/>
      <c r="C2185" s="286"/>
      <c r="D2185" s="260"/>
      <c r="E2185" s="261"/>
      <c r="F2185" s="260"/>
      <c r="G2185" s="259"/>
      <c r="H2185" s="259"/>
      <c r="I2185" s="258"/>
      <c r="J2185" s="255"/>
      <c r="K2185" s="257"/>
      <c r="L2185" s="256">
        <v>0</v>
      </c>
      <c r="M2185" s="201">
        <v>315.98233482404794</v>
      </c>
      <c r="N2185" s="201">
        <v>415.3475529888272</v>
      </c>
      <c r="O2185" s="201">
        <v>41.094000000000001</v>
      </c>
      <c r="P2185" s="255">
        <v>41.094000000000001</v>
      </c>
      <c r="Q2185" s="255">
        <v>415.3475529888272</v>
      </c>
      <c r="R2185" s="255">
        <v>315.98233482404794</v>
      </c>
      <c r="S2185" s="256">
        <v>336.23755098600606</v>
      </c>
      <c r="T2185" s="256">
        <v>336.23755098600606</v>
      </c>
      <c r="U2185" s="256"/>
      <c r="V2185" s="170">
        <v>267.75892111960621</v>
      </c>
    </row>
    <row r="2186" spans="1:22" x14ac:dyDescent="0.25">
      <c r="A2186">
        <v>0</v>
      </c>
      <c r="B2186" s="286"/>
      <c r="C2186" s="286"/>
      <c r="D2186" s="286"/>
      <c r="E2186" s="285"/>
      <c r="F2186" s="260"/>
      <c r="G2186" s="259"/>
      <c r="H2186" s="259"/>
      <c r="I2186" s="258"/>
      <c r="J2186" s="255"/>
      <c r="K2186" s="257"/>
      <c r="L2186" s="256">
        <v>0.16770400000000002</v>
      </c>
      <c r="M2186" s="201">
        <v>316.06618682404792</v>
      </c>
      <c r="N2186" s="201">
        <v>415.3475529888272</v>
      </c>
      <c r="O2186" s="201">
        <v>41.094000000000001</v>
      </c>
      <c r="P2186" s="255">
        <v>41.094000000000001</v>
      </c>
      <c r="Q2186" s="255">
        <v>415.3475529888272</v>
      </c>
      <c r="R2186" s="255">
        <v>316.15003882404795</v>
      </c>
      <c r="S2186" s="256">
        <v>336.32140298600609</v>
      </c>
      <c r="T2186" s="256">
        <v>336.40525498600607</v>
      </c>
      <c r="U2186" s="263"/>
      <c r="V2186" s="170">
        <v>267.84277311960625</v>
      </c>
    </row>
    <row r="2187" spans="1:22" x14ac:dyDescent="0.25">
      <c r="A2187">
        <v>0</v>
      </c>
      <c r="B2187" s="260" t="s">
        <v>2423</v>
      </c>
      <c r="C2187" s="260" t="s">
        <v>2254</v>
      </c>
      <c r="D2187" s="260" t="s">
        <v>1981</v>
      </c>
      <c r="E2187" s="261">
        <v>3364</v>
      </c>
      <c r="F2187" s="255" t="s">
        <v>2581</v>
      </c>
      <c r="G2187" s="265"/>
      <c r="H2187" s="265" t="s">
        <v>1978</v>
      </c>
      <c r="I2187" s="284">
        <v>40</v>
      </c>
      <c r="J2187" s="255"/>
      <c r="K2187" s="257"/>
      <c r="L2187" s="255">
        <v>5.7403999999999997E-2</v>
      </c>
      <c r="M2187" s="201">
        <v>316.17874082404796</v>
      </c>
      <c r="N2187" s="201">
        <v>415.3475529888272</v>
      </c>
      <c r="O2187" s="201">
        <v>41.094000000000001</v>
      </c>
      <c r="P2187" s="255">
        <v>41.094000000000001</v>
      </c>
      <c r="Q2187" s="255">
        <v>415.3475529888272</v>
      </c>
      <c r="R2187" s="255">
        <v>316.20744282404797</v>
      </c>
      <c r="S2187" s="255">
        <v>336.43395698600608</v>
      </c>
      <c r="T2187" s="255">
        <v>336.46265898600609</v>
      </c>
      <c r="U2187" s="255"/>
      <c r="V2187" s="170">
        <v>267.95532711960624</v>
      </c>
    </row>
    <row r="2188" spans="1:22" x14ac:dyDescent="0.25">
      <c r="A2188">
        <v>0</v>
      </c>
      <c r="B2188" s="280"/>
      <c r="C2188" s="280"/>
      <c r="D2188" s="280"/>
      <c r="E2188" s="279"/>
      <c r="F2188" s="280" t="s">
        <v>619</v>
      </c>
      <c r="G2188" s="277"/>
      <c r="H2188" s="277" t="s">
        <v>1962</v>
      </c>
      <c r="I2188" s="276">
        <v>40</v>
      </c>
      <c r="J2188" s="274"/>
      <c r="K2188" s="275"/>
      <c r="L2188" s="274">
        <v>0.103502</v>
      </c>
      <c r="M2188" s="201">
        <v>316.259193824048</v>
      </c>
      <c r="N2188" s="201">
        <v>415.3475529888272</v>
      </c>
      <c r="O2188" s="201">
        <v>41.094000000000001</v>
      </c>
      <c r="P2188" s="273">
        <v>41.094000000000001</v>
      </c>
      <c r="Q2188" s="273">
        <v>415.3475529888272</v>
      </c>
      <c r="R2188" s="273">
        <v>316.31094482404797</v>
      </c>
      <c r="S2188" s="273">
        <v>336.51440998600606</v>
      </c>
      <c r="T2188" s="273">
        <v>336.56616098600608</v>
      </c>
      <c r="U2188" s="273"/>
      <c r="V2188" s="170">
        <v>268.03578011960622</v>
      </c>
    </row>
    <row r="2189" spans="1:22" x14ac:dyDescent="0.25">
      <c r="A2189">
        <v>0</v>
      </c>
      <c r="B2189" s="280" t="s">
        <v>2423</v>
      </c>
      <c r="C2189" s="280" t="s">
        <v>2239</v>
      </c>
      <c r="D2189" s="280" t="s">
        <v>111</v>
      </c>
      <c r="E2189" s="279">
        <v>3366</v>
      </c>
      <c r="F2189" s="278" t="s">
        <v>1398</v>
      </c>
      <c r="G2189" s="277" t="s">
        <v>2169</v>
      </c>
      <c r="H2189" s="277" t="s">
        <v>1951</v>
      </c>
      <c r="I2189" s="276"/>
      <c r="J2189" s="273"/>
      <c r="K2189" s="275"/>
      <c r="L2189" s="274">
        <v>0</v>
      </c>
      <c r="M2189" s="201">
        <v>316.31094482404797</v>
      </c>
      <c r="N2189" s="201">
        <v>415.3475529888272</v>
      </c>
      <c r="O2189" s="201">
        <v>41.094000000000001</v>
      </c>
      <c r="P2189" s="273">
        <v>41.094000000000001</v>
      </c>
      <c r="Q2189" s="273">
        <v>415.3475529888272</v>
      </c>
      <c r="R2189" s="273">
        <v>316.31094482404797</v>
      </c>
      <c r="S2189" s="273">
        <v>336.56616098600608</v>
      </c>
      <c r="T2189" s="273">
        <v>336.56616098600608</v>
      </c>
      <c r="U2189" s="273"/>
      <c r="V2189" s="170">
        <v>268.08753111960624</v>
      </c>
    </row>
    <row r="2190" spans="1:22" x14ac:dyDescent="0.25">
      <c r="A2190">
        <v>0</v>
      </c>
      <c r="B2190" s="280"/>
      <c r="C2190" s="280"/>
      <c r="D2190" s="280"/>
      <c r="E2190" s="279"/>
      <c r="F2190" s="283" t="s">
        <v>619</v>
      </c>
      <c r="G2190" s="277"/>
      <c r="H2190" s="277" t="s">
        <v>1969</v>
      </c>
      <c r="I2190" s="282"/>
      <c r="J2190" s="281"/>
      <c r="K2190" s="275"/>
      <c r="L2190" s="274">
        <v>0.14528199999999999</v>
      </c>
      <c r="M2190" s="201">
        <v>316.38358582404794</v>
      </c>
      <c r="N2190" s="201">
        <v>415.3475529888272</v>
      </c>
      <c r="O2190" s="201">
        <v>41.094000000000001</v>
      </c>
      <c r="P2190" s="273">
        <v>41.094000000000001</v>
      </c>
      <c r="Q2190" s="273">
        <v>415.3475529888272</v>
      </c>
      <c r="R2190" s="273">
        <v>316.45622682404797</v>
      </c>
      <c r="S2190" s="273">
        <v>336.63880198600611</v>
      </c>
      <c r="T2190" s="273">
        <v>336.71144298600609</v>
      </c>
      <c r="U2190" s="273"/>
      <c r="V2190" s="170">
        <v>268.16017211960627</v>
      </c>
    </row>
    <row r="2191" spans="1:22" x14ac:dyDescent="0.25">
      <c r="A2191">
        <v>0</v>
      </c>
      <c r="B2191" s="280" t="s">
        <v>2423</v>
      </c>
      <c r="C2191" s="280" t="s">
        <v>2239</v>
      </c>
      <c r="D2191" s="280" t="s">
        <v>1973</v>
      </c>
      <c r="E2191" s="279">
        <v>3367</v>
      </c>
      <c r="F2191" s="278" t="s">
        <v>2580</v>
      </c>
      <c r="G2191" s="277" t="s">
        <v>2022</v>
      </c>
      <c r="H2191" s="277" t="s">
        <v>2021</v>
      </c>
      <c r="I2191" s="276" t="s">
        <v>2292</v>
      </c>
      <c r="J2191" s="273"/>
      <c r="K2191" s="275"/>
      <c r="L2191" s="274">
        <v>0</v>
      </c>
      <c r="M2191" s="201">
        <v>316.45622682404797</v>
      </c>
      <c r="N2191" s="201">
        <v>415.3475529888272</v>
      </c>
      <c r="O2191" s="201">
        <v>41.094000000000001</v>
      </c>
      <c r="P2191" s="273">
        <v>41.094000000000001</v>
      </c>
      <c r="Q2191" s="273">
        <v>415.3475529888272</v>
      </c>
      <c r="R2191" s="273">
        <v>316.45622682404797</v>
      </c>
      <c r="S2191" s="273">
        <v>336.71144298600609</v>
      </c>
      <c r="T2191" s="273">
        <v>336.71144298600609</v>
      </c>
      <c r="U2191" s="273"/>
      <c r="V2191" s="170">
        <v>268.23281311960625</v>
      </c>
    </row>
    <row r="2192" spans="1:22" x14ac:dyDescent="0.25">
      <c r="A2192">
        <v>0</v>
      </c>
      <c r="B2192" s="280"/>
      <c r="C2192" s="280"/>
      <c r="D2192" s="280"/>
      <c r="E2192" s="279"/>
      <c r="F2192" s="283" t="s">
        <v>619</v>
      </c>
      <c r="G2192" s="277"/>
      <c r="H2192" s="277" t="s">
        <v>1969</v>
      </c>
      <c r="I2192" s="282"/>
      <c r="J2192" s="281"/>
      <c r="K2192" s="275"/>
      <c r="L2192" s="274">
        <v>0</v>
      </c>
      <c r="M2192" s="201">
        <v>316.45622682404797</v>
      </c>
      <c r="N2192" s="201">
        <v>415.3475529888272</v>
      </c>
      <c r="O2192" s="201">
        <v>41.094000000000001</v>
      </c>
      <c r="P2192" s="273">
        <v>41.094000000000001</v>
      </c>
      <c r="Q2192" s="273">
        <v>415.3475529888272</v>
      </c>
      <c r="R2192" s="273">
        <v>316.45622682404797</v>
      </c>
      <c r="S2192" s="273">
        <v>336.71144298600609</v>
      </c>
      <c r="T2192" s="273">
        <v>336.71144298600609</v>
      </c>
      <c r="U2192" s="273"/>
      <c r="V2192" s="170">
        <v>268.23281311960625</v>
      </c>
    </row>
    <row r="2193" spans="1:22" x14ac:dyDescent="0.25">
      <c r="A2193">
        <v>0</v>
      </c>
      <c r="B2193" s="280" t="s">
        <v>2423</v>
      </c>
      <c r="C2193" s="280" t="s">
        <v>2239</v>
      </c>
      <c r="D2193" s="280" t="s">
        <v>1990</v>
      </c>
      <c r="E2193" s="279">
        <v>3367</v>
      </c>
      <c r="F2193" s="278" t="s">
        <v>2579</v>
      </c>
      <c r="G2193" s="277" t="s">
        <v>1988</v>
      </c>
      <c r="H2193" s="277" t="s">
        <v>1987</v>
      </c>
      <c r="I2193" s="276"/>
      <c r="J2193" s="273"/>
      <c r="K2193" s="275"/>
      <c r="L2193" s="274">
        <v>0</v>
      </c>
      <c r="M2193" s="201">
        <v>316.45622682404797</v>
      </c>
      <c r="N2193" s="201">
        <v>415.3475529888272</v>
      </c>
      <c r="O2193" s="201">
        <v>41.094000000000001</v>
      </c>
      <c r="P2193" s="273">
        <v>41.094000000000001</v>
      </c>
      <c r="Q2193" s="273">
        <v>415.3475529888272</v>
      </c>
      <c r="R2193" s="273">
        <v>316.45622682404797</v>
      </c>
      <c r="S2193" s="273">
        <v>336.71144298600609</v>
      </c>
      <c r="T2193" s="273">
        <v>336.71144298600609</v>
      </c>
      <c r="U2193" s="273"/>
      <c r="V2193" s="170">
        <v>268.23281311960625</v>
      </c>
    </row>
    <row r="2194" spans="1:22" x14ac:dyDescent="0.25">
      <c r="A2194">
        <v>0</v>
      </c>
      <c r="B2194" s="280"/>
      <c r="C2194" s="280"/>
      <c r="D2194" s="280"/>
      <c r="E2194" s="279"/>
      <c r="F2194" s="278" t="s">
        <v>619</v>
      </c>
      <c r="G2194" s="277"/>
      <c r="H2194" s="277" t="s">
        <v>1962</v>
      </c>
      <c r="I2194" s="276">
        <v>40</v>
      </c>
      <c r="J2194" s="273"/>
      <c r="K2194" s="275"/>
      <c r="L2194" s="274">
        <v>0.13121600000000003</v>
      </c>
      <c r="M2194" s="201">
        <v>316.52183482404797</v>
      </c>
      <c r="N2194" s="201">
        <v>415.3475529888272</v>
      </c>
      <c r="O2194" s="201">
        <v>41.094000000000001</v>
      </c>
      <c r="P2194" s="273">
        <v>41.094000000000001</v>
      </c>
      <c r="Q2194" s="273">
        <v>415.3475529888272</v>
      </c>
      <c r="R2194" s="273">
        <v>316.58744282404797</v>
      </c>
      <c r="S2194" s="273">
        <v>336.77705098600609</v>
      </c>
      <c r="T2194" s="273">
        <v>336.84265898600609</v>
      </c>
      <c r="U2194" s="273"/>
      <c r="V2194" s="170">
        <v>268.29842111960625</v>
      </c>
    </row>
    <row r="2195" spans="1:22" x14ac:dyDescent="0.25">
      <c r="A2195">
        <v>0</v>
      </c>
      <c r="B2195" s="260" t="s">
        <v>2423</v>
      </c>
      <c r="C2195" s="260" t="s">
        <v>2236</v>
      </c>
      <c r="D2195" s="260" t="s">
        <v>1981</v>
      </c>
      <c r="E2195" s="261">
        <v>3369</v>
      </c>
      <c r="F2195" s="255" t="s">
        <v>2578</v>
      </c>
      <c r="G2195" s="265"/>
      <c r="H2195" s="265" t="s">
        <v>1978</v>
      </c>
      <c r="I2195" s="284">
        <v>40</v>
      </c>
      <c r="J2195" s="255"/>
      <c r="K2195" s="257"/>
      <c r="L2195" s="255">
        <v>5.7403999999999997E-2</v>
      </c>
      <c r="M2195" s="201">
        <v>316.61614482404798</v>
      </c>
      <c r="N2195" s="201">
        <v>415.3475529888272</v>
      </c>
      <c r="O2195" s="201">
        <v>41.094000000000001</v>
      </c>
      <c r="P2195" s="255">
        <v>41.094000000000001</v>
      </c>
      <c r="Q2195" s="255">
        <v>415.3475529888272</v>
      </c>
      <c r="R2195" s="255">
        <v>316.64484682404799</v>
      </c>
      <c r="S2195" s="255">
        <v>336.8713609860061</v>
      </c>
      <c r="T2195" s="255">
        <v>336.90006298600611</v>
      </c>
      <c r="U2195" s="255"/>
      <c r="V2195" s="170">
        <v>268.39273111960625</v>
      </c>
    </row>
    <row r="2196" spans="1:22" x14ac:dyDescent="0.25">
      <c r="A2196">
        <v>0</v>
      </c>
      <c r="B2196" s="286"/>
      <c r="C2196" s="286"/>
      <c r="D2196" s="286"/>
      <c r="E2196" s="285"/>
      <c r="F2196" s="260" t="s">
        <v>619</v>
      </c>
      <c r="G2196" s="259"/>
      <c r="H2196" s="259" t="s">
        <v>2198</v>
      </c>
      <c r="I2196" s="258"/>
      <c r="J2196" s="255"/>
      <c r="K2196" s="257"/>
      <c r="L2196" s="256">
        <v>0.16770400000000002</v>
      </c>
      <c r="M2196" s="201">
        <v>316.72869882404802</v>
      </c>
      <c r="N2196" s="201">
        <v>415.3475529888272</v>
      </c>
      <c r="O2196" s="201">
        <v>41.094000000000001</v>
      </c>
      <c r="P2196" s="255">
        <v>41.094000000000001</v>
      </c>
      <c r="Q2196" s="255">
        <v>415.3475529888272</v>
      </c>
      <c r="R2196" s="255">
        <v>316.812550824048</v>
      </c>
      <c r="S2196" s="256">
        <v>336.98391498600614</v>
      </c>
      <c r="T2196" s="256">
        <v>337.06776698600612</v>
      </c>
      <c r="U2196" s="263"/>
      <c r="V2196" s="170">
        <v>268.5052851196063</v>
      </c>
    </row>
    <row r="2197" spans="1:22" x14ac:dyDescent="0.25">
      <c r="A2197">
        <v>0</v>
      </c>
      <c r="B2197" s="286" t="s">
        <v>2423</v>
      </c>
      <c r="C2197" s="286" t="s">
        <v>2236</v>
      </c>
      <c r="D2197" s="286" t="s">
        <v>2197</v>
      </c>
      <c r="E2197" s="285">
        <v>3373</v>
      </c>
      <c r="F2197" s="260" t="s">
        <v>2577</v>
      </c>
      <c r="G2197" s="259"/>
      <c r="H2197" s="259" t="s">
        <v>2175</v>
      </c>
      <c r="I2197" s="258">
        <v>40</v>
      </c>
      <c r="J2197" s="255"/>
      <c r="K2197" s="257"/>
      <c r="L2197" s="256">
        <v>0.49565599999999999</v>
      </c>
      <c r="M2197" s="201">
        <v>317.06037882404803</v>
      </c>
      <c r="N2197" s="201">
        <v>415.3475529888272</v>
      </c>
      <c r="O2197" s="201">
        <v>41.094000000000001</v>
      </c>
      <c r="P2197" s="255">
        <v>41.094000000000001</v>
      </c>
      <c r="Q2197" s="255">
        <v>415.3475529888272</v>
      </c>
      <c r="R2197" s="255">
        <v>317.308206824048</v>
      </c>
      <c r="S2197" s="256">
        <v>337.31559498600609</v>
      </c>
      <c r="T2197" s="256">
        <v>337.56342298600612</v>
      </c>
      <c r="U2197" s="256"/>
      <c r="V2197" s="170">
        <v>268.83696511960625</v>
      </c>
    </row>
    <row r="2198" spans="1:22" x14ac:dyDescent="0.25">
      <c r="A2198">
        <v>0</v>
      </c>
      <c r="B2198" s="286" t="s">
        <v>2423</v>
      </c>
      <c r="C2198" s="286" t="s">
        <v>2236</v>
      </c>
      <c r="D2198" s="286" t="s">
        <v>2174</v>
      </c>
      <c r="E2198" s="285">
        <v>3376</v>
      </c>
      <c r="F2198" s="260" t="s">
        <v>2576</v>
      </c>
      <c r="G2198" s="259"/>
      <c r="H2198" s="259" t="s">
        <v>2172</v>
      </c>
      <c r="I2198" s="258"/>
      <c r="J2198" s="255"/>
      <c r="K2198" s="257"/>
      <c r="L2198" s="256">
        <v>0</v>
      </c>
      <c r="M2198" s="201">
        <v>317.308206824048</v>
      </c>
      <c r="N2198" s="201">
        <v>415.3475529888272</v>
      </c>
      <c r="O2198" s="201">
        <v>41.094000000000001</v>
      </c>
      <c r="P2198" s="255">
        <v>41.094000000000001</v>
      </c>
      <c r="Q2198" s="255">
        <v>415.3475529888272</v>
      </c>
      <c r="R2198" s="255">
        <v>317.308206824048</v>
      </c>
      <c r="S2198" s="256">
        <v>337.56342298600612</v>
      </c>
      <c r="T2198" s="256">
        <v>337.56342298600612</v>
      </c>
      <c r="U2198" s="256"/>
      <c r="V2198" s="170">
        <v>269.08479311960627</v>
      </c>
    </row>
    <row r="2199" spans="1:22" x14ac:dyDescent="0.25">
      <c r="A2199">
        <v>0</v>
      </c>
      <c r="B2199" s="286"/>
      <c r="C2199" s="286"/>
      <c r="D2199" s="286"/>
      <c r="E2199" s="285"/>
      <c r="F2199" s="260"/>
      <c r="G2199" s="259"/>
      <c r="H2199" s="259"/>
      <c r="I2199" s="258"/>
      <c r="J2199" s="255"/>
      <c r="K2199" s="257"/>
      <c r="L2199" s="256">
        <v>0</v>
      </c>
      <c r="M2199" s="201">
        <v>317.308206824048</v>
      </c>
      <c r="N2199" s="201">
        <v>415.3475529888272</v>
      </c>
      <c r="O2199" s="201">
        <v>41.094000000000001</v>
      </c>
      <c r="P2199" s="255">
        <v>41.094000000000001</v>
      </c>
      <c r="Q2199" s="255">
        <v>415.3475529888272</v>
      </c>
      <c r="R2199" s="255">
        <v>317.308206824048</v>
      </c>
      <c r="S2199" s="256">
        <v>337.56342298600612</v>
      </c>
      <c r="T2199" s="256">
        <v>337.56342298600612</v>
      </c>
      <c r="U2199" s="256"/>
      <c r="V2199" s="170">
        <v>269.08479311960627</v>
      </c>
    </row>
    <row r="2200" spans="1:22" x14ac:dyDescent="0.25">
      <c r="A2200">
        <v>0</v>
      </c>
      <c r="B2200" s="286"/>
      <c r="C2200" s="286"/>
      <c r="D2200" s="286"/>
      <c r="E2200" s="285"/>
      <c r="F2200" s="260" t="s">
        <v>619</v>
      </c>
      <c r="G2200" s="259"/>
      <c r="H2200" s="259" t="s">
        <v>1962</v>
      </c>
      <c r="I2200" s="258"/>
      <c r="J2200" s="255"/>
      <c r="K2200" s="257"/>
      <c r="L2200" s="256">
        <v>9.9516999999999994E-2</v>
      </c>
      <c r="M2200" s="201">
        <v>317.357965324048</v>
      </c>
      <c r="N2200" s="201">
        <v>415.3475529888272</v>
      </c>
      <c r="O2200" s="201">
        <v>41.094000000000001</v>
      </c>
      <c r="P2200" s="255">
        <v>41.094000000000001</v>
      </c>
      <c r="Q2200" s="255">
        <v>415.3475529888272</v>
      </c>
      <c r="R2200" s="255">
        <v>317.40772382404799</v>
      </c>
      <c r="S2200" s="256">
        <v>337.61318148600611</v>
      </c>
      <c r="T2200" s="256">
        <v>337.66293998600611</v>
      </c>
      <c r="U2200" s="256"/>
      <c r="V2200" s="170">
        <v>269.13455161960627</v>
      </c>
    </row>
    <row r="2201" spans="1:22" x14ac:dyDescent="0.25">
      <c r="A2201">
        <v>0</v>
      </c>
      <c r="B2201" s="286" t="s">
        <v>2423</v>
      </c>
      <c r="C2201" s="286" t="s">
        <v>2236</v>
      </c>
      <c r="D2201" s="286" t="s">
        <v>2194</v>
      </c>
      <c r="E2201" s="285">
        <v>3379</v>
      </c>
      <c r="F2201" s="260" t="s">
        <v>2575</v>
      </c>
      <c r="G2201" s="259"/>
      <c r="H2201" s="259" t="s">
        <v>2175</v>
      </c>
      <c r="I2201" s="258">
        <v>40</v>
      </c>
      <c r="J2201" s="255"/>
      <c r="K2201" s="257"/>
      <c r="L2201" s="256">
        <v>0.49565599999999999</v>
      </c>
      <c r="M2201" s="201">
        <v>317.65555182404796</v>
      </c>
      <c r="N2201" s="201">
        <v>415.3475529888272</v>
      </c>
      <c r="O2201" s="201">
        <v>41.094000000000001</v>
      </c>
      <c r="P2201" s="255">
        <v>41.094000000000001</v>
      </c>
      <c r="Q2201" s="255">
        <v>415.3475529888272</v>
      </c>
      <c r="R2201" s="255">
        <v>317.90337982404799</v>
      </c>
      <c r="S2201" s="256">
        <v>337.91076798600608</v>
      </c>
      <c r="T2201" s="256">
        <v>338.15859598600611</v>
      </c>
      <c r="U2201" s="256"/>
      <c r="V2201" s="170">
        <v>269.43213811960624</v>
      </c>
    </row>
    <row r="2202" spans="1:22" x14ac:dyDescent="0.25">
      <c r="A2202">
        <v>0</v>
      </c>
      <c r="B2202" s="286"/>
      <c r="C2202" s="286"/>
      <c r="D2202" s="286"/>
      <c r="E2202" s="285"/>
      <c r="F2202" s="260" t="s">
        <v>619</v>
      </c>
      <c r="G2202" s="259"/>
      <c r="H2202" s="259"/>
      <c r="I2202" s="258"/>
      <c r="J2202" s="255"/>
      <c r="K2202" s="257"/>
      <c r="L2202" s="256">
        <v>0</v>
      </c>
      <c r="M2202" s="201">
        <v>317.90337982404799</v>
      </c>
      <c r="N2202" s="201">
        <v>415.3475529888272</v>
      </c>
      <c r="O2202" s="201">
        <v>41.094000000000001</v>
      </c>
      <c r="P2202" s="255">
        <v>41.094000000000001</v>
      </c>
      <c r="Q2202" s="255">
        <v>415.3475529888272</v>
      </c>
      <c r="R2202" s="255">
        <v>317.90337982404799</v>
      </c>
      <c r="S2202" s="256">
        <v>338.15859598600611</v>
      </c>
      <c r="T2202" s="256">
        <v>338.15859598600611</v>
      </c>
      <c r="U2202" s="256"/>
      <c r="V2202" s="170">
        <v>269.67996611960626</v>
      </c>
    </row>
    <row r="2203" spans="1:22" x14ac:dyDescent="0.25">
      <c r="A2203">
        <v>0</v>
      </c>
      <c r="B2203" s="286"/>
      <c r="C2203" s="286"/>
      <c r="D2203" s="286"/>
      <c r="E2203" s="285"/>
      <c r="F2203" s="260"/>
      <c r="G2203" s="259"/>
      <c r="H2203" s="259"/>
      <c r="I2203" s="258"/>
      <c r="J2203" s="255"/>
      <c r="K2203" s="257"/>
      <c r="L2203" s="256">
        <v>0</v>
      </c>
      <c r="M2203" s="201">
        <v>317.90337982404799</v>
      </c>
      <c r="N2203" s="201">
        <v>415.3475529888272</v>
      </c>
      <c r="O2203" s="201">
        <v>41.094000000000001</v>
      </c>
      <c r="P2203" s="255">
        <v>41.094000000000001</v>
      </c>
      <c r="Q2203" s="255">
        <v>415.3475529888272</v>
      </c>
      <c r="R2203" s="255">
        <v>317.90337982404799</v>
      </c>
      <c r="S2203" s="256">
        <v>338.15859598600611</v>
      </c>
      <c r="T2203" s="256">
        <v>338.15859598600611</v>
      </c>
      <c r="U2203" s="256"/>
      <c r="V2203" s="170">
        <v>269.67996611960626</v>
      </c>
    </row>
    <row r="2204" spans="1:22" x14ac:dyDescent="0.25">
      <c r="A2204">
        <v>0</v>
      </c>
      <c r="B2204" s="286"/>
      <c r="C2204" s="286"/>
      <c r="D2204" s="286"/>
      <c r="E2204" s="285"/>
      <c r="F2204" s="260" t="s">
        <v>619</v>
      </c>
      <c r="G2204" s="259"/>
      <c r="H2204" s="259" t="s">
        <v>1962</v>
      </c>
      <c r="I2204" s="258"/>
      <c r="J2204" s="255"/>
      <c r="K2204" s="257"/>
      <c r="L2204" s="256">
        <v>9.9516999999999994E-2</v>
      </c>
      <c r="M2204" s="201">
        <v>317.95313832404798</v>
      </c>
      <c r="N2204" s="201">
        <v>415.3475529888272</v>
      </c>
      <c r="O2204" s="201">
        <v>41.094000000000001</v>
      </c>
      <c r="P2204" s="255">
        <v>41.094000000000001</v>
      </c>
      <c r="Q2204" s="255">
        <v>415.3475529888272</v>
      </c>
      <c r="R2204" s="255">
        <v>318.00289682404798</v>
      </c>
      <c r="S2204" s="256">
        <v>338.2083544860061</v>
      </c>
      <c r="T2204" s="256">
        <v>338.2581129860061</v>
      </c>
      <c r="U2204" s="256"/>
      <c r="V2204" s="170">
        <v>269.72972461960626</v>
      </c>
    </row>
    <row r="2205" spans="1:22" x14ac:dyDescent="0.25">
      <c r="A2205">
        <v>0</v>
      </c>
      <c r="B2205" s="286" t="s">
        <v>2423</v>
      </c>
      <c r="C2205" s="286" t="s">
        <v>2236</v>
      </c>
      <c r="D2205" s="286" t="s">
        <v>2192</v>
      </c>
      <c r="E2205" s="285">
        <v>3385</v>
      </c>
      <c r="F2205" s="260" t="s">
        <v>2574</v>
      </c>
      <c r="G2205" s="259"/>
      <c r="H2205" s="259" t="s">
        <v>2175</v>
      </c>
      <c r="I2205" s="258">
        <v>40</v>
      </c>
      <c r="J2205" s="255"/>
      <c r="K2205" s="257"/>
      <c r="L2205" s="256">
        <v>0.49565599999999999</v>
      </c>
      <c r="M2205" s="201">
        <v>318.25072482404801</v>
      </c>
      <c r="N2205" s="201">
        <v>415.3475529888272</v>
      </c>
      <c r="O2205" s="201">
        <v>41.094000000000001</v>
      </c>
      <c r="P2205" s="255">
        <v>41.094000000000001</v>
      </c>
      <c r="Q2205" s="255">
        <v>415.3475529888272</v>
      </c>
      <c r="R2205" s="255">
        <v>318.49855282404798</v>
      </c>
      <c r="S2205" s="256">
        <v>338.50594098600607</v>
      </c>
      <c r="T2205" s="256">
        <v>338.75376898600609</v>
      </c>
      <c r="U2205" s="256"/>
      <c r="V2205" s="170">
        <v>270.02731111960622</v>
      </c>
    </row>
    <row r="2206" spans="1:22" x14ac:dyDescent="0.25">
      <c r="A2206">
        <v>0</v>
      </c>
      <c r="B2206" s="286"/>
      <c r="C2206" s="286"/>
      <c r="D2206" s="286"/>
      <c r="E2206" s="285"/>
      <c r="F2206" s="260" t="s">
        <v>619</v>
      </c>
      <c r="G2206" s="259"/>
      <c r="H2206" s="259"/>
      <c r="I2206" s="258"/>
      <c r="J2206" s="255"/>
      <c r="K2206" s="257"/>
      <c r="L2206" s="256">
        <v>0</v>
      </c>
      <c r="M2206" s="201">
        <v>318.49855282404798</v>
      </c>
      <c r="N2206" s="201">
        <v>415.3475529888272</v>
      </c>
      <c r="O2206" s="201">
        <v>41.094000000000001</v>
      </c>
      <c r="P2206" s="255">
        <v>41.094000000000001</v>
      </c>
      <c r="Q2206" s="255">
        <v>415.3475529888272</v>
      </c>
      <c r="R2206" s="255">
        <v>318.49855282404798</v>
      </c>
      <c r="S2206" s="256">
        <v>338.75376898600609</v>
      </c>
      <c r="T2206" s="256">
        <v>338.75376898600609</v>
      </c>
      <c r="U2206" s="256"/>
      <c r="V2206" s="170">
        <v>270.27513911960625</v>
      </c>
    </row>
    <row r="2207" spans="1:22" x14ac:dyDescent="0.25">
      <c r="A2207">
        <v>0</v>
      </c>
      <c r="B2207" s="286"/>
      <c r="C2207" s="286"/>
      <c r="D2207" s="286"/>
      <c r="E2207" s="285"/>
      <c r="F2207" s="260"/>
      <c r="G2207" s="259"/>
      <c r="H2207" s="259"/>
      <c r="I2207" s="258"/>
      <c r="J2207" s="255"/>
      <c r="K2207" s="257"/>
      <c r="L2207" s="256">
        <v>0</v>
      </c>
      <c r="M2207" s="201">
        <v>318.49855282404798</v>
      </c>
      <c r="N2207" s="201">
        <v>415.3475529888272</v>
      </c>
      <c r="O2207" s="201">
        <v>41.094000000000001</v>
      </c>
      <c r="P2207" s="255">
        <v>41.094000000000001</v>
      </c>
      <c r="Q2207" s="255">
        <v>415.3475529888272</v>
      </c>
      <c r="R2207" s="255">
        <v>318.49855282404798</v>
      </c>
      <c r="S2207" s="256">
        <v>338.75376898600609</v>
      </c>
      <c r="T2207" s="256">
        <v>338.75376898600609</v>
      </c>
      <c r="U2207" s="256"/>
      <c r="V2207" s="170">
        <v>270.27513911960625</v>
      </c>
    </row>
    <row r="2208" spans="1:22" x14ac:dyDescent="0.25">
      <c r="A2208">
        <v>0</v>
      </c>
      <c r="B2208" s="286"/>
      <c r="C2208" s="286"/>
      <c r="D2208" s="286"/>
      <c r="E2208" s="285"/>
      <c r="F2208" s="260" t="s">
        <v>619</v>
      </c>
      <c r="G2208" s="259"/>
      <c r="H2208" s="259" t="s">
        <v>1962</v>
      </c>
      <c r="I2208" s="258"/>
      <c r="J2208" s="255"/>
      <c r="K2208" s="257"/>
      <c r="L2208" s="256">
        <v>9.9516999999999994E-2</v>
      </c>
      <c r="M2208" s="201">
        <v>318.54831132404797</v>
      </c>
      <c r="N2208" s="201">
        <v>415.3475529888272</v>
      </c>
      <c r="O2208" s="201">
        <v>41.094000000000001</v>
      </c>
      <c r="P2208" s="255">
        <v>41.094000000000001</v>
      </c>
      <c r="Q2208" s="255">
        <v>415.3475529888272</v>
      </c>
      <c r="R2208" s="255">
        <v>318.59806982404797</v>
      </c>
      <c r="S2208" s="256">
        <v>338.80352748600609</v>
      </c>
      <c r="T2208" s="256">
        <v>338.85328598600609</v>
      </c>
      <c r="U2208" s="256"/>
      <c r="V2208" s="170">
        <v>270.32489761960625</v>
      </c>
    </row>
    <row r="2209" spans="1:22" x14ac:dyDescent="0.25">
      <c r="A2209">
        <v>0</v>
      </c>
      <c r="B2209" s="286" t="s">
        <v>2423</v>
      </c>
      <c r="C2209" s="286" t="s">
        <v>2236</v>
      </c>
      <c r="D2209" s="286" t="s">
        <v>2190</v>
      </c>
      <c r="E2209" s="285">
        <v>3391</v>
      </c>
      <c r="F2209" s="260" t="s">
        <v>2573</v>
      </c>
      <c r="G2209" s="259"/>
      <c r="H2209" s="259" t="s">
        <v>2175</v>
      </c>
      <c r="I2209" s="258">
        <v>40</v>
      </c>
      <c r="J2209" s="255"/>
      <c r="K2209" s="257"/>
      <c r="L2209" s="256">
        <v>0.49565599999999999</v>
      </c>
      <c r="M2209" s="201">
        <v>318.84589782404794</v>
      </c>
      <c r="N2209" s="201">
        <v>415.3475529888272</v>
      </c>
      <c r="O2209" s="201">
        <v>41.094000000000001</v>
      </c>
      <c r="P2209" s="255">
        <v>41.094000000000001</v>
      </c>
      <c r="Q2209" s="255">
        <v>415.3475529888272</v>
      </c>
      <c r="R2209" s="255">
        <v>319.09372582404797</v>
      </c>
      <c r="S2209" s="256">
        <v>339.10111398600606</v>
      </c>
      <c r="T2209" s="256">
        <v>339.34894198600608</v>
      </c>
      <c r="U2209" s="256"/>
      <c r="V2209" s="170">
        <v>270.62248411960621</v>
      </c>
    </row>
    <row r="2210" spans="1:22" x14ac:dyDescent="0.25">
      <c r="A2210">
        <v>0</v>
      </c>
      <c r="B2210" s="286" t="s">
        <v>2423</v>
      </c>
      <c r="C2210" s="286" t="s">
        <v>2236</v>
      </c>
      <c r="D2210" s="286" t="s">
        <v>2174</v>
      </c>
      <c r="E2210" s="285">
        <v>3393</v>
      </c>
      <c r="F2210" s="260" t="s">
        <v>2572</v>
      </c>
      <c r="G2210" s="259"/>
      <c r="H2210" s="259" t="s">
        <v>2172</v>
      </c>
      <c r="I2210" s="258"/>
      <c r="J2210" s="255"/>
      <c r="K2210" s="257"/>
      <c r="L2210" s="256">
        <v>0</v>
      </c>
      <c r="M2210" s="201">
        <v>319.09372582404797</v>
      </c>
      <c r="N2210" s="201">
        <v>415.3475529888272</v>
      </c>
      <c r="O2210" s="201">
        <v>41.094000000000001</v>
      </c>
      <c r="P2210" s="255">
        <v>41.094000000000001</v>
      </c>
      <c r="Q2210" s="255">
        <v>415.3475529888272</v>
      </c>
      <c r="R2210" s="255">
        <v>319.09372582404797</v>
      </c>
      <c r="S2210" s="256">
        <v>339.34894198600608</v>
      </c>
      <c r="T2210" s="256">
        <v>339.34894198600608</v>
      </c>
      <c r="U2210" s="256"/>
      <c r="V2210" s="170">
        <v>270.87031211960624</v>
      </c>
    </row>
    <row r="2211" spans="1:22" x14ac:dyDescent="0.25">
      <c r="A2211">
        <v>0</v>
      </c>
      <c r="B2211" s="286"/>
      <c r="C2211" s="286"/>
      <c r="D2211" s="286"/>
      <c r="E2211" s="285"/>
      <c r="F2211" s="260"/>
      <c r="G2211" s="259"/>
      <c r="H2211" s="259"/>
      <c r="I2211" s="258"/>
      <c r="J2211" s="255"/>
      <c r="K2211" s="257"/>
      <c r="L2211" s="256">
        <v>0</v>
      </c>
      <c r="M2211" s="201">
        <v>319.09372582404797</v>
      </c>
      <c r="N2211" s="201">
        <v>415.3475529888272</v>
      </c>
      <c r="O2211" s="201">
        <v>41.094000000000001</v>
      </c>
      <c r="P2211" s="255">
        <v>41.094000000000001</v>
      </c>
      <c r="Q2211" s="255">
        <v>415.3475529888272</v>
      </c>
      <c r="R2211" s="255">
        <v>319.09372582404797</v>
      </c>
      <c r="S2211" s="256">
        <v>339.34894198600608</v>
      </c>
      <c r="T2211" s="256">
        <v>339.34894198600608</v>
      </c>
      <c r="U2211" s="256"/>
      <c r="V2211" s="170">
        <v>270.87031211960624</v>
      </c>
    </row>
    <row r="2212" spans="1:22" x14ac:dyDescent="0.25">
      <c r="A2212">
        <v>0</v>
      </c>
      <c r="B2212" s="286"/>
      <c r="C2212" s="286"/>
      <c r="D2212" s="286"/>
      <c r="E2212" s="285"/>
      <c r="F2212" s="260"/>
      <c r="G2212" s="259"/>
      <c r="H2212" s="259" t="s">
        <v>1962</v>
      </c>
      <c r="I2212" s="258"/>
      <c r="J2212" s="255"/>
      <c r="K2212" s="257"/>
      <c r="L2212" s="256">
        <v>0.15525</v>
      </c>
      <c r="M2212" s="201">
        <v>319.17135082404798</v>
      </c>
      <c r="N2212" s="201">
        <v>415.3475529888272</v>
      </c>
      <c r="O2212" s="201">
        <v>41.094000000000001</v>
      </c>
      <c r="P2212" s="255">
        <v>41.094000000000001</v>
      </c>
      <c r="Q2212" s="255">
        <v>415.3475529888272</v>
      </c>
      <c r="R2212" s="255">
        <v>319.24897582404799</v>
      </c>
      <c r="S2212" s="256">
        <v>339.42656698600609</v>
      </c>
      <c r="T2212" s="256">
        <v>339.50419198600611</v>
      </c>
      <c r="U2212" s="256"/>
      <c r="V2212" s="170">
        <v>270.94793711960625</v>
      </c>
    </row>
    <row r="2213" spans="1:22" x14ac:dyDescent="0.25">
      <c r="A2213">
        <v>0</v>
      </c>
      <c r="B2213" s="286" t="s">
        <v>2423</v>
      </c>
      <c r="C2213" s="286" t="s">
        <v>2236</v>
      </c>
      <c r="D2213" s="286" t="s">
        <v>2187</v>
      </c>
      <c r="E2213" s="285">
        <v>3398</v>
      </c>
      <c r="F2213" s="260" t="s">
        <v>2571</v>
      </c>
      <c r="G2213" s="259" t="s">
        <v>2185</v>
      </c>
      <c r="H2213" s="259" t="s">
        <v>2184</v>
      </c>
      <c r="I2213" s="258">
        <v>40</v>
      </c>
      <c r="J2213" s="255"/>
      <c r="K2213" s="257"/>
      <c r="L2213" s="256">
        <v>0.5</v>
      </c>
      <c r="M2213" s="201">
        <v>319.49897582404799</v>
      </c>
      <c r="N2213" s="201">
        <v>415.3475529888272</v>
      </c>
      <c r="O2213" s="201">
        <v>41.094000000000001</v>
      </c>
      <c r="P2213" s="255">
        <v>41.094000000000001</v>
      </c>
      <c r="Q2213" s="255">
        <v>415.3475529888272</v>
      </c>
      <c r="R2213" s="255">
        <v>319.74897582404799</v>
      </c>
      <c r="S2213" s="256">
        <v>339.75419198600611</v>
      </c>
      <c r="T2213" s="256">
        <v>340.00419198600611</v>
      </c>
      <c r="U2213" s="256"/>
      <c r="V2213" s="170">
        <v>271.27556211960626</v>
      </c>
    </row>
    <row r="2214" spans="1:22" x14ac:dyDescent="0.25">
      <c r="A2214">
        <v>0</v>
      </c>
      <c r="B2214" s="286"/>
      <c r="C2214" s="286"/>
      <c r="D2214" s="286"/>
      <c r="E2214" s="285"/>
      <c r="F2214" s="260" t="s">
        <v>619</v>
      </c>
      <c r="G2214" s="259"/>
      <c r="H2214" s="259" t="s">
        <v>1962</v>
      </c>
      <c r="I2214" s="258"/>
      <c r="J2214" s="255"/>
      <c r="K2214" s="257"/>
      <c r="L2214" s="256">
        <v>0.15525</v>
      </c>
      <c r="M2214" s="201">
        <v>319.826600824048</v>
      </c>
      <c r="N2214" s="201">
        <v>415.3475529888272</v>
      </c>
      <c r="O2214" s="201">
        <v>41.094000000000001</v>
      </c>
      <c r="P2214" s="255">
        <v>41.094000000000001</v>
      </c>
      <c r="Q2214" s="255">
        <v>415.3475529888272</v>
      </c>
      <c r="R2214" s="255">
        <v>319.90422582404801</v>
      </c>
      <c r="S2214" s="256">
        <v>340.08181698600612</v>
      </c>
      <c r="T2214" s="256">
        <v>340.15944198600613</v>
      </c>
      <c r="U2214" s="256"/>
      <c r="V2214" s="170">
        <v>271.60318711960628</v>
      </c>
    </row>
    <row r="2215" spans="1:22" x14ac:dyDescent="0.25">
      <c r="A2215">
        <v>0</v>
      </c>
      <c r="B2215" s="286" t="s">
        <v>2423</v>
      </c>
      <c r="C2215" s="286" t="s">
        <v>2236</v>
      </c>
      <c r="D2215" s="286" t="s">
        <v>2183</v>
      </c>
      <c r="E2215" s="285">
        <v>3404</v>
      </c>
      <c r="F2215" s="260" t="s">
        <v>2570</v>
      </c>
      <c r="G2215" s="259"/>
      <c r="H2215" s="259" t="s">
        <v>2175</v>
      </c>
      <c r="I2215" s="258">
        <v>40</v>
      </c>
      <c r="J2215" s="255"/>
      <c r="K2215" s="257"/>
      <c r="L2215" s="256">
        <v>0.49565599999999999</v>
      </c>
      <c r="M2215" s="201">
        <v>320.15205382404804</v>
      </c>
      <c r="N2215" s="201">
        <v>415.3475529888272</v>
      </c>
      <c r="O2215" s="201">
        <v>41.094000000000001</v>
      </c>
      <c r="P2215" s="255">
        <v>41.094000000000001</v>
      </c>
      <c r="Q2215" s="255">
        <v>415.3475529888272</v>
      </c>
      <c r="R2215" s="255">
        <v>320.39988182404801</v>
      </c>
      <c r="S2215" s="256">
        <v>340.4072699860061</v>
      </c>
      <c r="T2215" s="256">
        <v>340.65509798600613</v>
      </c>
      <c r="U2215" s="256"/>
      <c r="V2215" s="170">
        <v>271.92864011960626</v>
      </c>
    </row>
    <row r="2216" spans="1:22" x14ac:dyDescent="0.25">
      <c r="A2216">
        <v>0</v>
      </c>
      <c r="B2216" s="286"/>
      <c r="C2216" s="286"/>
      <c r="D2216" s="286"/>
      <c r="E2216" s="285"/>
      <c r="F2216" s="260" t="s">
        <v>619</v>
      </c>
      <c r="G2216" s="259"/>
      <c r="H2216" s="259"/>
      <c r="I2216" s="258"/>
      <c r="J2216" s="255"/>
      <c r="K2216" s="257"/>
      <c r="L2216" s="256">
        <v>0</v>
      </c>
      <c r="M2216" s="201">
        <v>320.39988182404801</v>
      </c>
      <c r="N2216" s="201">
        <v>415.3475529888272</v>
      </c>
      <c r="O2216" s="201">
        <v>41.094000000000001</v>
      </c>
      <c r="P2216" s="255">
        <v>41.094000000000001</v>
      </c>
      <c r="Q2216" s="255">
        <v>415.3475529888272</v>
      </c>
      <c r="R2216" s="255">
        <v>320.39988182404801</v>
      </c>
      <c r="S2216" s="256">
        <v>340.65509798600613</v>
      </c>
      <c r="T2216" s="256">
        <v>340.65509798600613</v>
      </c>
      <c r="U2216" s="256"/>
      <c r="V2216" s="170">
        <v>272.17646811960628</v>
      </c>
    </row>
    <row r="2217" spans="1:22" x14ac:dyDescent="0.25">
      <c r="A2217">
        <v>0</v>
      </c>
      <c r="B2217" s="286"/>
      <c r="C2217" s="286"/>
      <c r="D2217" s="286"/>
      <c r="E2217" s="285"/>
      <c r="F2217" s="260"/>
      <c r="G2217" s="259"/>
      <c r="H2217" s="259"/>
      <c r="I2217" s="258"/>
      <c r="J2217" s="255"/>
      <c r="K2217" s="257"/>
      <c r="L2217" s="256">
        <v>0</v>
      </c>
      <c r="M2217" s="201">
        <v>320.39988182404801</v>
      </c>
      <c r="N2217" s="201">
        <v>415.3475529888272</v>
      </c>
      <c r="O2217" s="201">
        <v>41.094000000000001</v>
      </c>
      <c r="P2217" s="255">
        <v>41.094000000000001</v>
      </c>
      <c r="Q2217" s="255">
        <v>415.3475529888272</v>
      </c>
      <c r="R2217" s="255">
        <v>320.39988182404801</v>
      </c>
      <c r="S2217" s="256">
        <v>340.65509798600613</v>
      </c>
      <c r="T2217" s="256">
        <v>340.65509798600613</v>
      </c>
      <c r="U2217" s="256"/>
      <c r="V2217" s="170">
        <v>272.17646811960628</v>
      </c>
    </row>
    <row r="2218" spans="1:22" x14ac:dyDescent="0.25">
      <c r="A2218">
        <v>0</v>
      </c>
      <c r="B2218" s="286"/>
      <c r="C2218" s="286"/>
      <c r="D2218" s="286"/>
      <c r="E2218" s="285"/>
      <c r="F2218" s="260"/>
      <c r="G2218" s="259"/>
      <c r="H2218" s="259" t="s">
        <v>1962</v>
      </c>
      <c r="I2218" s="258"/>
      <c r="J2218" s="255"/>
      <c r="K2218" s="257"/>
      <c r="L2218" s="256">
        <v>9.9516999999999994E-2</v>
      </c>
      <c r="M2218" s="201">
        <v>320.449640324048</v>
      </c>
      <c r="N2218" s="201">
        <v>415.3475529888272</v>
      </c>
      <c r="O2218" s="201">
        <v>41.094000000000001</v>
      </c>
      <c r="P2218" s="255">
        <v>41.094000000000001</v>
      </c>
      <c r="Q2218" s="255">
        <v>415.3475529888272</v>
      </c>
      <c r="R2218" s="255">
        <v>320.499398824048</v>
      </c>
      <c r="S2218" s="256">
        <v>340.70485648600612</v>
      </c>
      <c r="T2218" s="256">
        <v>340.75461498600612</v>
      </c>
      <c r="U2218" s="256"/>
      <c r="V2218" s="170">
        <v>272.22622661960628</v>
      </c>
    </row>
    <row r="2219" spans="1:22" x14ac:dyDescent="0.25">
      <c r="A2219">
        <v>0</v>
      </c>
      <c r="B2219" s="286" t="s">
        <v>2423</v>
      </c>
      <c r="C2219" s="286" t="s">
        <v>2236</v>
      </c>
      <c r="D2219" s="286" t="s">
        <v>2181</v>
      </c>
      <c r="E2219" s="285">
        <v>3410</v>
      </c>
      <c r="F2219" s="260" t="s">
        <v>2569</v>
      </c>
      <c r="G2219" s="259"/>
      <c r="H2219" s="259" t="s">
        <v>2175</v>
      </c>
      <c r="I2219" s="258">
        <v>40</v>
      </c>
      <c r="J2219" s="255"/>
      <c r="K2219" s="257"/>
      <c r="L2219" s="256">
        <v>0.49565599999999999</v>
      </c>
      <c r="M2219" s="201">
        <v>320.74722682404797</v>
      </c>
      <c r="N2219" s="201">
        <v>415.3475529888272</v>
      </c>
      <c r="O2219" s="201">
        <v>41.094000000000001</v>
      </c>
      <c r="P2219" s="255">
        <v>41.094000000000001</v>
      </c>
      <c r="Q2219" s="255">
        <v>415.3475529888272</v>
      </c>
      <c r="R2219" s="255">
        <v>320.995054824048</v>
      </c>
      <c r="S2219" s="256">
        <v>341.00244298600609</v>
      </c>
      <c r="T2219" s="256">
        <v>341.25027098600611</v>
      </c>
      <c r="U2219" s="256"/>
      <c r="V2219" s="170">
        <v>272.52381311960625</v>
      </c>
    </row>
    <row r="2220" spans="1:22" x14ac:dyDescent="0.25">
      <c r="A2220">
        <v>0</v>
      </c>
      <c r="B2220" s="286"/>
      <c r="C2220" s="286"/>
      <c r="D2220" s="286"/>
      <c r="E2220" s="285"/>
      <c r="F2220" s="260" t="s">
        <v>619</v>
      </c>
      <c r="G2220" s="259"/>
      <c r="H2220" s="259"/>
      <c r="I2220" s="258"/>
      <c r="J2220" s="255"/>
      <c r="K2220" s="257"/>
      <c r="L2220" s="256">
        <v>0</v>
      </c>
      <c r="M2220" s="201">
        <v>320.995054824048</v>
      </c>
      <c r="N2220" s="201">
        <v>415.3475529888272</v>
      </c>
      <c r="O2220" s="201">
        <v>41.094000000000001</v>
      </c>
      <c r="P2220" s="255">
        <v>41.094000000000001</v>
      </c>
      <c r="Q2220" s="255">
        <v>415.3475529888272</v>
      </c>
      <c r="R2220" s="255">
        <v>320.995054824048</v>
      </c>
      <c r="S2220" s="256">
        <v>341.25027098600611</v>
      </c>
      <c r="T2220" s="256">
        <v>341.25027098600611</v>
      </c>
      <c r="U2220" s="256"/>
      <c r="V2220" s="170">
        <v>272.77164111960627</v>
      </c>
    </row>
    <row r="2221" spans="1:22" x14ac:dyDescent="0.25">
      <c r="A2221">
        <v>0</v>
      </c>
      <c r="B2221" s="286"/>
      <c r="C2221" s="286"/>
      <c r="D2221" s="286"/>
      <c r="E2221" s="285"/>
      <c r="F2221" s="260"/>
      <c r="G2221" s="259"/>
      <c r="H2221" s="259"/>
      <c r="I2221" s="258"/>
      <c r="J2221" s="255"/>
      <c r="K2221" s="257"/>
      <c r="L2221" s="256">
        <v>0</v>
      </c>
      <c r="M2221" s="201">
        <v>320.995054824048</v>
      </c>
      <c r="N2221" s="201">
        <v>415.3475529888272</v>
      </c>
      <c r="O2221" s="201">
        <v>41.094000000000001</v>
      </c>
      <c r="P2221" s="255">
        <v>41.094000000000001</v>
      </c>
      <c r="Q2221" s="255">
        <v>415.3475529888272</v>
      </c>
      <c r="R2221" s="255">
        <v>320.995054824048</v>
      </c>
      <c r="S2221" s="256">
        <v>341.25027098600611</v>
      </c>
      <c r="T2221" s="256">
        <v>341.25027098600611</v>
      </c>
      <c r="U2221" s="256"/>
      <c r="V2221" s="170">
        <v>272.77164111960627</v>
      </c>
    </row>
    <row r="2222" spans="1:22" x14ac:dyDescent="0.25">
      <c r="A2222">
        <v>0</v>
      </c>
      <c r="B2222" s="286"/>
      <c r="C2222" s="286"/>
      <c r="D2222" s="286"/>
      <c r="E2222" s="285"/>
      <c r="F2222" s="260" t="s">
        <v>619</v>
      </c>
      <c r="G2222" s="259"/>
      <c r="H2222" s="259" t="s">
        <v>1962</v>
      </c>
      <c r="I2222" s="258"/>
      <c r="J2222" s="255"/>
      <c r="K2222" s="257"/>
      <c r="L2222" s="256">
        <v>9.9516999999999994E-2</v>
      </c>
      <c r="M2222" s="201">
        <v>321.04481332404799</v>
      </c>
      <c r="N2222" s="201">
        <v>415.3475529888272</v>
      </c>
      <c r="O2222" s="201">
        <v>41.094000000000001</v>
      </c>
      <c r="P2222" s="255">
        <v>41.094000000000001</v>
      </c>
      <c r="Q2222" s="255">
        <v>415.3475529888272</v>
      </c>
      <c r="R2222" s="255">
        <v>321.09457182404799</v>
      </c>
      <c r="S2222" s="256">
        <v>341.30002948600611</v>
      </c>
      <c r="T2222" s="256">
        <v>341.34978798600611</v>
      </c>
      <c r="U2222" s="256"/>
      <c r="V2222" s="170">
        <v>272.82139961960627</v>
      </c>
    </row>
    <row r="2223" spans="1:22" x14ac:dyDescent="0.25">
      <c r="A2223">
        <v>0</v>
      </c>
      <c r="B2223" s="286" t="s">
        <v>2423</v>
      </c>
      <c r="C2223" s="286" t="s">
        <v>2236</v>
      </c>
      <c r="D2223" s="286" t="s">
        <v>2179</v>
      </c>
      <c r="E2223" s="285">
        <v>3416</v>
      </c>
      <c r="F2223" s="260" t="s">
        <v>2568</v>
      </c>
      <c r="G2223" s="259"/>
      <c r="H2223" s="259" t="s">
        <v>2175</v>
      </c>
      <c r="I2223" s="258">
        <v>40</v>
      </c>
      <c r="J2223" s="255"/>
      <c r="K2223" s="257"/>
      <c r="L2223" s="256">
        <v>0.49565599999999999</v>
      </c>
      <c r="M2223" s="201">
        <v>321.34239982404802</v>
      </c>
      <c r="N2223" s="201">
        <v>415.3475529888272</v>
      </c>
      <c r="O2223" s="201">
        <v>41.094000000000001</v>
      </c>
      <c r="P2223" s="255">
        <v>41.094000000000001</v>
      </c>
      <c r="Q2223" s="255">
        <v>415.3475529888272</v>
      </c>
      <c r="R2223" s="255">
        <v>321.59022782404799</v>
      </c>
      <c r="S2223" s="256">
        <v>341.59761598600608</v>
      </c>
      <c r="T2223" s="256">
        <v>341.8454439860061</v>
      </c>
      <c r="U2223" s="256"/>
      <c r="V2223" s="170">
        <v>273.11898611960623</v>
      </c>
    </row>
    <row r="2224" spans="1:22" x14ac:dyDescent="0.25">
      <c r="A2224">
        <v>0</v>
      </c>
      <c r="B2224" s="286"/>
      <c r="C2224" s="286"/>
      <c r="D2224" s="286"/>
      <c r="E2224" s="285"/>
      <c r="F2224" s="260" t="s">
        <v>619</v>
      </c>
      <c r="G2224" s="259"/>
      <c r="H2224" s="259"/>
      <c r="I2224" s="258"/>
      <c r="J2224" s="255"/>
      <c r="K2224" s="257"/>
      <c r="L2224" s="256">
        <v>0</v>
      </c>
      <c r="M2224" s="201">
        <v>321.59022782404799</v>
      </c>
      <c r="N2224" s="201">
        <v>415.3475529888272</v>
      </c>
      <c r="O2224" s="201">
        <v>41.094000000000001</v>
      </c>
      <c r="P2224" s="255">
        <v>41.094000000000001</v>
      </c>
      <c r="Q2224" s="255">
        <v>415.3475529888272</v>
      </c>
      <c r="R2224" s="255">
        <v>321.59022782404799</v>
      </c>
      <c r="S2224" s="256">
        <v>341.8454439860061</v>
      </c>
      <c r="T2224" s="256">
        <v>341.8454439860061</v>
      </c>
      <c r="U2224" s="256"/>
      <c r="V2224" s="170">
        <v>273.36681411960626</v>
      </c>
    </row>
    <row r="2225" spans="1:22" x14ac:dyDescent="0.25">
      <c r="A2225">
        <v>0</v>
      </c>
      <c r="B2225" s="286"/>
      <c r="C2225" s="286"/>
      <c r="D2225" s="286"/>
      <c r="E2225" s="285"/>
      <c r="F2225" s="260"/>
      <c r="G2225" s="259"/>
      <c r="H2225" s="259"/>
      <c r="I2225" s="258"/>
      <c r="J2225" s="255"/>
      <c r="K2225" s="257"/>
      <c r="L2225" s="256">
        <v>0</v>
      </c>
      <c r="M2225" s="201">
        <v>321.59022782404799</v>
      </c>
      <c r="N2225" s="201">
        <v>415.3475529888272</v>
      </c>
      <c r="O2225" s="201">
        <v>41.094000000000001</v>
      </c>
      <c r="P2225" s="255">
        <v>41.094000000000001</v>
      </c>
      <c r="Q2225" s="255">
        <v>415.3475529888272</v>
      </c>
      <c r="R2225" s="255">
        <v>321.59022782404799</v>
      </c>
      <c r="S2225" s="256">
        <v>341.8454439860061</v>
      </c>
      <c r="T2225" s="256">
        <v>341.8454439860061</v>
      </c>
      <c r="U2225" s="256"/>
      <c r="V2225" s="170">
        <v>273.36681411960626</v>
      </c>
    </row>
    <row r="2226" spans="1:22" x14ac:dyDescent="0.25">
      <c r="A2226">
        <v>0</v>
      </c>
      <c r="B2226" s="286"/>
      <c r="C2226" s="286"/>
      <c r="D2226" s="286"/>
      <c r="E2226" s="285"/>
      <c r="F2226" s="260" t="s">
        <v>619</v>
      </c>
      <c r="G2226" s="259"/>
      <c r="H2226" s="259" t="s">
        <v>1962</v>
      </c>
      <c r="I2226" s="258"/>
      <c r="J2226" s="255"/>
      <c r="K2226" s="257"/>
      <c r="L2226" s="256">
        <v>9.9516999999999994E-2</v>
      </c>
      <c r="M2226" s="201">
        <v>321.63998632404798</v>
      </c>
      <c r="N2226" s="201">
        <v>415.3475529888272</v>
      </c>
      <c r="O2226" s="201">
        <v>41.094000000000001</v>
      </c>
      <c r="P2226" s="255">
        <v>41.094000000000001</v>
      </c>
      <c r="Q2226" s="255">
        <v>415.3475529888272</v>
      </c>
      <c r="R2226" s="255">
        <v>321.68974482404798</v>
      </c>
      <c r="S2226" s="256">
        <v>341.8952024860061</v>
      </c>
      <c r="T2226" s="256">
        <v>341.94496098600609</v>
      </c>
      <c r="U2226" s="256"/>
      <c r="V2226" s="170">
        <v>273.41657261960626</v>
      </c>
    </row>
    <row r="2227" spans="1:22" x14ac:dyDescent="0.25">
      <c r="A2227">
        <v>0</v>
      </c>
      <c r="B2227" s="286" t="s">
        <v>2423</v>
      </c>
      <c r="C2227" s="286" t="s">
        <v>2236</v>
      </c>
      <c r="D2227" s="286" t="s">
        <v>2177</v>
      </c>
      <c r="E2227" s="285">
        <v>3422</v>
      </c>
      <c r="F2227" s="260" t="s">
        <v>2567</v>
      </c>
      <c r="G2227" s="259"/>
      <c r="H2227" s="259" t="s">
        <v>2175</v>
      </c>
      <c r="I2227" s="258">
        <v>40</v>
      </c>
      <c r="J2227" s="255"/>
      <c r="K2227" s="257"/>
      <c r="L2227" s="256">
        <v>0.49565599999999999</v>
      </c>
      <c r="M2227" s="201">
        <v>321.93757282404795</v>
      </c>
      <c r="N2227" s="201">
        <v>415.3475529888272</v>
      </c>
      <c r="O2227" s="201">
        <v>41.094000000000001</v>
      </c>
      <c r="P2227" s="255">
        <v>41.094000000000001</v>
      </c>
      <c r="Q2227" s="255">
        <v>415.3475529888272</v>
      </c>
      <c r="R2227" s="255">
        <v>322.18540082404797</v>
      </c>
      <c r="S2227" s="256">
        <v>342.19278898600606</v>
      </c>
      <c r="T2227" s="256">
        <v>342.44061698600609</v>
      </c>
      <c r="U2227" s="256"/>
      <c r="V2227" s="170">
        <v>273.71415911960622</v>
      </c>
    </row>
    <row r="2228" spans="1:22" x14ac:dyDescent="0.25">
      <c r="A2228">
        <v>0</v>
      </c>
      <c r="B2228" s="286" t="s">
        <v>2423</v>
      </c>
      <c r="C2228" s="286" t="s">
        <v>2236</v>
      </c>
      <c r="D2228" s="286" t="s">
        <v>2174</v>
      </c>
      <c r="E2228" s="285">
        <v>3424</v>
      </c>
      <c r="F2228" s="260" t="s">
        <v>2566</v>
      </c>
      <c r="G2228" s="259"/>
      <c r="H2228" s="259" t="s">
        <v>2172</v>
      </c>
      <c r="I2228" s="258"/>
      <c r="J2228" s="255"/>
      <c r="K2228" s="257"/>
      <c r="L2228" s="256">
        <v>0</v>
      </c>
      <c r="M2228" s="201">
        <v>322.18540082404797</v>
      </c>
      <c r="N2228" s="201">
        <v>415.3475529888272</v>
      </c>
      <c r="O2228" s="201">
        <v>41.094000000000001</v>
      </c>
      <c r="P2228" s="255">
        <v>41.094000000000001</v>
      </c>
      <c r="Q2228" s="255">
        <v>415.3475529888272</v>
      </c>
      <c r="R2228" s="255">
        <v>322.18540082404797</v>
      </c>
      <c r="S2228" s="256">
        <v>342.44061698600609</v>
      </c>
      <c r="T2228" s="256">
        <v>342.44061698600609</v>
      </c>
      <c r="U2228" s="256"/>
      <c r="V2228" s="170">
        <v>273.96198711960625</v>
      </c>
    </row>
    <row r="2229" spans="1:22" x14ac:dyDescent="0.25">
      <c r="A2229">
        <v>0</v>
      </c>
      <c r="B2229" s="286"/>
      <c r="C2229" s="286"/>
      <c r="D2229" s="260"/>
      <c r="E2229" s="261"/>
      <c r="F2229" s="260"/>
      <c r="G2229" s="259"/>
      <c r="H2229" s="259"/>
      <c r="I2229" s="258"/>
      <c r="J2229" s="255"/>
      <c r="K2229" s="257"/>
      <c r="L2229" s="256">
        <v>0</v>
      </c>
      <c r="M2229" s="201">
        <v>322.18540082404797</v>
      </c>
      <c r="N2229" s="201">
        <v>415.3475529888272</v>
      </c>
      <c r="O2229" s="201">
        <v>41.094000000000001</v>
      </c>
      <c r="P2229" s="255">
        <v>41.094000000000001</v>
      </c>
      <c r="Q2229" s="255">
        <v>415.3475529888272</v>
      </c>
      <c r="R2229" s="255">
        <v>322.18540082404797</v>
      </c>
      <c r="S2229" s="256">
        <v>342.44061698600609</v>
      </c>
      <c r="T2229" s="256">
        <v>342.44061698600609</v>
      </c>
      <c r="U2229" s="256"/>
      <c r="V2229" s="170">
        <v>273.96198711960625</v>
      </c>
    </row>
    <row r="2230" spans="1:22" x14ac:dyDescent="0.25">
      <c r="A2230">
        <v>0</v>
      </c>
      <c r="B2230" s="286"/>
      <c r="C2230" s="286"/>
      <c r="D2230" s="286"/>
      <c r="E2230" s="285"/>
      <c r="F2230" s="260"/>
      <c r="G2230" s="259"/>
      <c r="H2230" s="259"/>
      <c r="I2230" s="258"/>
      <c r="J2230" s="255"/>
      <c r="K2230" s="257"/>
      <c r="L2230" s="256">
        <v>0.16770400000000002</v>
      </c>
      <c r="M2230" s="201">
        <v>322.26925282404795</v>
      </c>
      <c r="N2230" s="201">
        <v>415.3475529888272</v>
      </c>
      <c r="O2230" s="201">
        <v>41.094000000000001</v>
      </c>
      <c r="P2230" s="255">
        <v>41.094000000000001</v>
      </c>
      <c r="Q2230" s="255">
        <v>415.3475529888272</v>
      </c>
      <c r="R2230" s="255">
        <v>322.35310482404799</v>
      </c>
      <c r="S2230" s="256">
        <v>342.52446898600613</v>
      </c>
      <c r="T2230" s="256">
        <v>342.60832098600611</v>
      </c>
      <c r="U2230" s="263"/>
      <c r="V2230" s="170">
        <v>274.04583911960628</v>
      </c>
    </row>
    <row r="2231" spans="1:22" x14ac:dyDescent="0.25">
      <c r="A2231">
        <v>0</v>
      </c>
      <c r="B2231" s="260" t="s">
        <v>2423</v>
      </c>
      <c r="C2231" s="260" t="s">
        <v>2236</v>
      </c>
      <c r="D2231" s="260" t="s">
        <v>1981</v>
      </c>
      <c r="E2231" s="261">
        <v>3426</v>
      </c>
      <c r="F2231" s="255" t="s">
        <v>2565</v>
      </c>
      <c r="G2231" s="265"/>
      <c r="H2231" s="265" t="s">
        <v>1978</v>
      </c>
      <c r="I2231" s="284">
        <v>40</v>
      </c>
      <c r="J2231" s="255"/>
      <c r="K2231" s="257"/>
      <c r="L2231" s="255">
        <v>5.7403999999999997E-2</v>
      </c>
      <c r="M2231" s="201">
        <v>322.381806824048</v>
      </c>
      <c r="N2231" s="201">
        <v>415.3475529888272</v>
      </c>
      <c r="O2231" s="201">
        <v>41.094000000000001</v>
      </c>
      <c r="P2231" s="255">
        <v>41.094000000000001</v>
      </c>
      <c r="Q2231" s="255">
        <v>415.3475529888272</v>
      </c>
      <c r="R2231" s="255">
        <v>322.41050882404801</v>
      </c>
      <c r="S2231" s="255">
        <v>342.63702298600612</v>
      </c>
      <c r="T2231" s="255">
        <v>342.66572498600613</v>
      </c>
      <c r="U2231" s="255"/>
      <c r="V2231" s="170">
        <v>274.15839311960627</v>
      </c>
    </row>
    <row r="2232" spans="1:22" x14ac:dyDescent="0.25">
      <c r="A2232">
        <v>0</v>
      </c>
      <c r="B2232" s="280"/>
      <c r="C2232" s="280"/>
      <c r="D2232" s="280"/>
      <c r="E2232" s="279"/>
      <c r="F2232" s="280" t="s">
        <v>619</v>
      </c>
      <c r="G2232" s="277"/>
      <c r="H2232" s="277" t="s">
        <v>1962</v>
      </c>
      <c r="I2232" s="276">
        <v>40</v>
      </c>
      <c r="J2232" s="274"/>
      <c r="K2232" s="275"/>
      <c r="L2232" s="274">
        <v>0.103502</v>
      </c>
      <c r="M2232" s="201">
        <v>322.46225982404803</v>
      </c>
      <c r="N2232" s="201">
        <v>415.3475529888272</v>
      </c>
      <c r="O2232" s="201">
        <v>41.094000000000001</v>
      </c>
      <c r="P2232" s="273">
        <v>41.094000000000001</v>
      </c>
      <c r="Q2232" s="273">
        <v>415.3475529888272</v>
      </c>
      <c r="R2232" s="273">
        <v>322.514010824048</v>
      </c>
      <c r="S2232" s="273">
        <v>342.71747598600609</v>
      </c>
      <c r="T2232" s="273">
        <v>342.76922698600612</v>
      </c>
      <c r="U2232" s="273"/>
      <c r="V2232" s="170">
        <v>274.23884611960625</v>
      </c>
    </row>
    <row r="2233" spans="1:22" x14ac:dyDescent="0.25">
      <c r="A2233">
        <v>0</v>
      </c>
      <c r="B2233" s="280" t="s">
        <v>2423</v>
      </c>
      <c r="C2233" s="280" t="s">
        <v>2221</v>
      </c>
      <c r="D2233" s="280" t="s">
        <v>111</v>
      </c>
      <c r="E2233" s="279">
        <v>3428</v>
      </c>
      <c r="F2233" s="278" t="s">
        <v>1399</v>
      </c>
      <c r="G2233" s="277" t="s">
        <v>2169</v>
      </c>
      <c r="H2233" s="277" t="s">
        <v>1951</v>
      </c>
      <c r="I2233" s="276"/>
      <c r="J2233" s="273"/>
      <c r="K2233" s="275"/>
      <c r="L2233" s="274">
        <v>0</v>
      </c>
      <c r="M2233" s="201">
        <v>322.514010824048</v>
      </c>
      <c r="N2233" s="201">
        <v>415.3475529888272</v>
      </c>
      <c r="O2233" s="201">
        <v>41.094000000000001</v>
      </c>
      <c r="P2233" s="273">
        <v>41.094000000000001</v>
      </c>
      <c r="Q2233" s="273">
        <v>415.3475529888272</v>
      </c>
      <c r="R2233" s="273">
        <v>322.514010824048</v>
      </c>
      <c r="S2233" s="273">
        <v>342.76922698600612</v>
      </c>
      <c r="T2233" s="273">
        <v>342.76922698600612</v>
      </c>
      <c r="U2233" s="273"/>
      <c r="V2233" s="170">
        <v>274.29059711960628</v>
      </c>
    </row>
    <row r="2234" spans="1:22" x14ac:dyDescent="0.25">
      <c r="A2234">
        <v>0</v>
      </c>
      <c r="B2234" s="280"/>
      <c r="C2234" s="280"/>
      <c r="D2234" s="280"/>
      <c r="E2234" s="279"/>
      <c r="F2234" s="283" t="s">
        <v>619</v>
      </c>
      <c r="G2234" s="277"/>
      <c r="H2234" s="277" t="s">
        <v>1969</v>
      </c>
      <c r="I2234" s="282"/>
      <c r="J2234" s="281"/>
      <c r="K2234" s="275"/>
      <c r="L2234" s="274">
        <v>0.14528199999999999</v>
      </c>
      <c r="M2234" s="201">
        <v>322.58665182404798</v>
      </c>
      <c r="N2234" s="201">
        <v>415.3475529888272</v>
      </c>
      <c r="O2234" s="201">
        <v>41.094000000000001</v>
      </c>
      <c r="P2234" s="273">
        <v>41.094000000000001</v>
      </c>
      <c r="Q2234" s="273">
        <v>415.3475529888272</v>
      </c>
      <c r="R2234" s="273">
        <v>322.65929282404801</v>
      </c>
      <c r="S2234" s="273">
        <v>342.84186798600615</v>
      </c>
      <c r="T2234" s="273">
        <v>342.91450898600613</v>
      </c>
      <c r="U2234" s="273"/>
      <c r="V2234" s="170">
        <v>274.36323811960631</v>
      </c>
    </row>
    <row r="2235" spans="1:22" x14ac:dyDescent="0.25">
      <c r="A2235">
        <v>0</v>
      </c>
      <c r="B2235" s="280" t="s">
        <v>2423</v>
      </c>
      <c r="C2235" s="280" t="s">
        <v>2221</v>
      </c>
      <c r="D2235" s="280" t="s">
        <v>2087</v>
      </c>
      <c r="E2235" s="279">
        <v>3429</v>
      </c>
      <c r="F2235" s="278" t="s">
        <v>2564</v>
      </c>
      <c r="G2235" s="277"/>
      <c r="H2235" s="277" t="s">
        <v>2085</v>
      </c>
      <c r="I2235" s="276"/>
      <c r="J2235" s="273"/>
      <c r="K2235" s="275"/>
      <c r="L2235" s="274">
        <v>0</v>
      </c>
      <c r="M2235" s="201">
        <v>322.65929282404801</v>
      </c>
      <c r="N2235" s="201">
        <v>415.3475529888272</v>
      </c>
      <c r="O2235" s="201">
        <v>41.094000000000001</v>
      </c>
      <c r="P2235" s="273">
        <v>41.094000000000001</v>
      </c>
      <c r="Q2235" s="273">
        <v>415.3475529888272</v>
      </c>
      <c r="R2235" s="273">
        <v>322.65929282404801</v>
      </c>
      <c r="S2235" s="273">
        <v>342.91450898600613</v>
      </c>
      <c r="T2235" s="273">
        <v>342.91450898600613</v>
      </c>
      <c r="U2235" s="273"/>
      <c r="V2235" s="170">
        <v>274.43587911960628</v>
      </c>
    </row>
    <row r="2236" spans="1:22" x14ac:dyDescent="0.25">
      <c r="A2236">
        <v>0</v>
      </c>
      <c r="B2236" s="280"/>
      <c r="C2236" s="280"/>
      <c r="D2236" s="280"/>
      <c r="E2236" s="279"/>
      <c r="F2236" s="283" t="s">
        <v>619</v>
      </c>
      <c r="G2236" s="277"/>
      <c r="H2236" s="277" t="s">
        <v>1969</v>
      </c>
      <c r="I2236" s="282"/>
      <c r="J2236" s="281"/>
      <c r="K2236" s="275"/>
      <c r="L2236" s="274">
        <v>0</v>
      </c>
      <c r="M2236" s="201">
        <v>322.65929282404801</v>
      </c>
      <c r="N2236" s="201">
        <v>415.3475529888272</v>
      </c>
      <c r="O2236" s="201">
        <v>41.094000000000001</v>
      </c>
      <c r="P2236" s="273">
        <v>41.094000000000001</v>
      </c>
      <c r="Q2236" s="273">
        <v>415.3475529888272</v>
      </c>
      <c r="R2236" s="273">
        <v>322.65929282404801</v>
      </c>
      <c r="S2236" s="273">
        <v>342.91450898600613</v>
      </c>
      <c r="T2236" s="273">
        <v>342.91450898600613</v>
      </c>
      <c r="U2236" s="273"/>
      <c r="V2236" s="170">
        <v>274.43587911960628</v>
      </c>
    </row>
    <row r="2237" spans="1:22" x14ac:dyDescent="0.25">
      <c r="A2237">
        <v>0</v>
      </c>
      <c r="B2237" s="280" t="s">
        <v>2423</v>
      </c>
      <c r="C2237" s="280" t="s">
        <v>2221</v>
      </c>
      <c r="D2237" s="280" t="s">
        <v>1990</v>
      </c>
      <c r="E2237" s="279">
        <v>3429</v>
      </c>
      <c r="F2237" s="278" t="s">
        <v>2563</v>
      </c>
      <c r="G2237" s="277" t="s">
        <v>1988</v>
      </c>
      <c r="H2237" s="277" t="s">
        <v>1987</v>
      </c>
      <c r="I2237" s="276"/>
      <c r="J2237" s="273"/>
      <c r="K2237" s="275"/>
      <c r="L2237" s="274">
        <v>0</v>
      </c>
      <c r="M2237" s="201">
        <v>322.65929282404801</v>
      </c>
      <c r="N2237" s="201">
        <v>415.3475529888272</v>
      </c>
      <c r="O2237" s="201">
        <v>41.094000000000001</v>
      </c>
      <c r="P2237" s="273">
        <v>41.094000000000001</v>
      </c>
      <c r="Q2237" s="273">
        <v>415.3475529888272</v>
      </c>
      <c r="R2237" s="273">
        <v>322.65929282404801</v>
      </c>
      <c r="S2237" s="273">
        <v>342.91450898600613</v>
      </c>
      <c r="T2237" s="273">
        <v>342.91450898600613</v>
      </c>
      <c r="U2237" s="273"/>
      <c r="V2237" s="170">
        <v>274.43587911960628</v>
      </c>
    </row>
    <row r="2238" spans="1:22" x14ac:dyDescent="0.25">
      <c r="A2238">
        <v>0</v>
      </c>
      <c r="B2238" s="280"/>
      <c r="C2238" s="280"/>
      <c r="D2238" s="280"/>
      <c r="E2238" s="279"/>
      <c r="F2238" s="278" t="s">
        <v>619</v>
      </c>
      <c r="G2238" s="277"/>
      <c r="H2238" s="277" t="s">
        <v>1962</v>
      </c>
      <c r="I2238" s="276">
        <v>40</v>
      </c>
      <c r="J2238" s="273"/>
      <c r="K2238" s="275"/>
      <c r="L2238" s="274">
        <v>0.13121600000000003</v>
      </c>
      <c r="M2238" s="201">
        <v>322.72490082404801</v>
      </c>
      <c r="N2238" s="201">
        <v>415.3475529888272</v>
      </c>
      <c r="O2238" s="201">
        <v>41.094000000000001</v>
      </c>
      <c r="P2238" s="273">
        <v>41.094000000000001</v>
      </c>
      <c r="Q2238" s="273">
        <v>415.3475529888272</v>
      </c>
      <c r="R2238" s="273">
        <v>322.790508824048</v>
      </c>
      <c r="S2238" s="273">
        <v>342.98011698600612</v>
      </c>
      <c r="T2238" s="273">
        <v>343.04572498600612</v>
      </c>
      <c r="U2238" s="273"/>
      <c r="V2238" s="170">
        <v>274.50148711960628</v>
      </c>
    </row>
    <row r="2239" spans="1:22" x14ac:dyDescent="0.25">
      <c r="A2239">
        <v>0</v>
      </c>
      <c r="B2239" s="260" t="s">
        <v>2423</v>
      </c>
      <c r="C2239" s="260" t="s">
        <v>2218</v>
      </c>
      <c r="D2239" s="260" t="s">
        <v>1981</v>
      </c>
      <c r="E2239" s="261">
        <v>3431</v>
      </c>
      <c r="F2239" s="255" t="s">
        <v>2562</v>
      </c>
      <c r="G2239" s="265"/>
      <c r="H2239" s="265" t="s">
        <v>1978</v>
      </c>
      <c r="I2239" s="284">
        <v>40</v>
      </c>
      <c r="J2239" s="255"/>
      <c r="K2239" s="257"/>
      <c r="L2239" s="255">
        <v>5.7403999999999997E-2</v>
      </c>
      <c r="M2239" s="201">
        <v>322.81921082404801</v>
      </c>
      <c r="N2239" s="201">
        <v>415.3475529888272</v>
      </c>
      <c r="O2239" s="201">
        <v>41.094000000000001</v>
      </c>
      <c r="P2239" s="255">
        <v>41.094000000000001</v>
      </c>
      <c r="Q2239" s="255">
        <v>415.3475529888272</v>
      </c>
      <c r="R2239" s="255">
        <v>322.84791282404802</v>
      </c>
      <c r="S2239" s="255">
        <v>343.07442698600613</v>
      </c>
      <c r="T2239" s="255">
        <v>343.10312898600614</v>
      </c>
      <c r="U2239" s="255"/>
      <c r="V2239" s="170">
        <v>274.59579711960629</v>
      </c>
    </row>
    <row r="2240" spans="1:22" x14ac:dyDescent="0.25">
      <c r="A2240">
        <v>0</v>
      </c>
      <c r="B2240" s="286"/>
      <c r="C2240" s="286"/>
      <c r="D2240" s="286"/>
      <c r="E2240" s="285"/>
      <c r="F2240" s="260" t="s">
        <v>619</v>
      </c>
      <c r="G2240" s="259"/>
      <c r="H2240" s="259" t="s">
        <v>2198</v>
      </c>
      <c r="I2240" s="258"/>
      <c r="J2240" s="255"/>
      <c r="K2240" s="257"/>
      <c r="L2240" s="256">
        <v>0.16770400000000002</v>
      </c>
      <c r="M2240" s="201">
        <v>322.93176482404806</v>
      </c>
      <c r="N2240" s="201">
        <v>415.3475529888272</v>
      </c>
      <c r="O2240" s="201">
        <v>41.094000000000001</v>
      </c>
      <c r="P2240" s="255">
        <v>41.094000000000001</v>
      </c>
      <c r="Q2240" s="255">
        <v>415.3475529888272</v>
      </c>
      <c r="R2240" s="255">
        <v>323.01561682404804</v>
      </c>
      <c r="S2240" s="256">
        <v>343.18698098600618</v>
      </c>
      <c r="T2240" s="256">
        <v>343.27083298600616</v>
      </c>
      <c r="U2240" s="263"/>
      <c r="V2240" s="170">
        <v>274.70835111960633</v>
      </c>
    </row>
    <row r="2241" spans="1:22" x14ac:dyDescent="0.25">
      <c r="A2241">
        <v>0</v>
      </c>
      <c r="B2241" s="286" t="s">
        <v>2423</v>
      </c>
      <c r="C2241" s="286" t="s">
        <v>2218</v>
      </c>
      <c r="D2241" s="286" t="s">
        <v>2197</v>
      </c>
      <c r="E2241" s="285">
        <v>3435</v>
      </c>
      <c r="F2241" s="260" t="s">
        <v>2561</v>
      </c>
      <c r="G2241" s="259"/>
      <c r="H2241" s="259" t="s">
        <v>2175</v>
      </c>
      <c r="I2241" s="258">
        <v>40</v>
      </c>
      <c r="J2241" s="255"/>
      <c r="K2241" s="257"/>
      <c r="L2241" s="256">
        <v>0.49565599999999999</v>
      </c>
      <c r="M2241" s="201">
        <v>323.26344482404807</v>
      </c>
      <c r="N2241" s="201">
        <v>415.3475529888272</v>
      </c>
      <c r="O2241" s="201">
        <v>41.094000000000001</v>
      </c>
      <c r="P2241" s="255">
        <v>41.094000000000001</v>
      </c>
      <c r="Q2241" s="255">
        <v>415.3475529888272</v>
      </c>
      <c r="R2241" s="255">
        <v>323.51127282404804</v>
      </c>
      <c r="S2241" s="256">
        <v>343.51866098600613</v>
      </c>
      <c r="T2241" s="256">
        <v>343.76648898600615</v>
      </c>
      <c r="U2241" s="256"/>
      <c r="V2241" s="170">
        <v>275.04003111960628</v>
      </c>
    </row>
    <row r="2242" spans="1:22" x14ac:dyDescent="0.25">
      <c r="A2242">
        <v>0</v>
      </c>
      <c r="B2242" s="286" t="s">
        <v>2423</v>
      </c>
      <c r="C2242" s="286" t="s">
        <v>2218</v>
      </c>
      <c r="D2242" s="286" t="s">
        <v>2174</v>
      </c>
      <c r="E2242" s="285">
        <v>3438</v>
      </c>
      <c r="F2242" s="260" t="s">
        <v>2560</v>
      </c>
      <c r="G2242" s="259"/>
      <c r="H2242" s="259" t="s">
        <v>2172</v>
      </c>
      <c r="I2242" s="258"/>
      <c r="J2242" s="255"/>
      <c r="K2242" s="257"/>
      <c r="L2242" s="256">
        <v>0</v>
      </c>
      <c r="M2242" s="201">
        <v>323.51127282404804</v>
      </c>
      <c r="N2242" s="201">
        <v>415.3475529888272</v>
      </c>
      <c r="O2242" s="201">
        <v>41.094000000000001</v>
      </c>
      <c r="P2242" s="255">
        <v>41.094000000000001</v>
      </c>
      <c r="Q2242" s="255">
        <v>415.3475529888272</v>
      </c>
      <c r="R2242" s="255">
        <v>323.51127282404804</v>
      </c>
      <c r="S2242" s="256">
        <v>343.76648898600615</v>
      </c>
      <c r="T2242" s="256">
        <v>343.76648898600615</v>
      </c>
      <c r="U2242" s="256"/>
      <c r="V2242" s="170">
        <v>275.28785911960631</v>
      </c>
    </row>
    <row r="2243" spans="1:22" x14ac:dyDescent="0.25">
      <c r="A2243">
        <v>0</v>
      </c>
      <c r="B2243" s="286"/>
      <c r="C2243" s="286"/>
      <c r="D2243" s="286"/>
      <c r="E2243" s="285"/>
      <c r="F2243" s="260"/>
      <c r="G2243" s="259"/>
      <c r="H2243" s="259"/>
      <c r="I2243" s="258"/>
      <c r="J2243" s="255"/>
      <c r="K2243" s="257"/>
      <c r="L2243" s="256">
        <v>0</v>
      </c>
      <c r="M2243" s="201">
        <v>323.51127282404804</v>
      </c>
      <c r="N2243" s="201">
        <v>415.3475529888272</v>
      </c>
      <c r="O2243" s="201">
        <v>41.094000000000001</v>
      </c>
      <c r="P2243" s="255">
        <v>41.094000000000001</v>
      </c>
      <c r="Q2243" s="255">
        <v>415.3475529888272</v>
      </c>
      <c r="R2243" s="255">
        <v>323.51127282404804</v>
      </c>
      <c r="S2243" s="256">
        <v>343.76648898600615</v>
      </c>
      <c r="T2243" s="256">
        <v>343.76648898600615</v>
      </c>
      <c r="U2243" s="256"/>
      <c r="V2243" s="170">
        <v>275.28785911960631</v>
      </c>
    </row>
    <row r="2244" spans="1:22" x14ac:dyDescent="0.25">
      <c r="A2244">
        <v>0</v>
      </c>
      <c r="B2244" s="286"/>
      <c r="C2244" s="286"/>
      <c r="D2244" s="286"/>
      <c r="E2244" s="285"/>
      <c r="F2244" s="260" t="s">
        <v>619</v>
      </c>
      <c r="G2244" s="259"/>
      <c r="H2244" s="259" t="s">
        <v>1962</v>
      </c>
      <c r="I2244" s="258"/>
      <c r="J2244" s="255"/>
      <c r="K2244" s="257"/>
      <c r="L2244" s="256">
        <v>9.9516999999999994E-2</v>
      </c>
      <c r="M2244" s="201">
        <v>323.56103132404803</v>
      </c>
      <c r="N2244" s="201">
        <v>415.3475529888272</v>
      </c>
      <c r="O2244" s="201">
        <v>41.094000000000001</v>
      </c>
      <c r="P2244" s="255">
        <v>41.094000000000001</v>
      </c>
      <c r="Q2244" s="255">
        <v>415.3475529888272</v>
      </c>
      <c r="R2244" s="255">
        <v>323.61078982404803</v>
      </c>
      <c r="S2244" s="256">
        <v>343.81624748600615</v>
      </c>
      <c r="T2244" s="256">
        <v>343.86600598600614</v>
      </c>
      <c r="U2244" s="256"/>
      <c r="V2244" s="170">
        <v>275.33761761960631</v>
      </c>
    </row>
    <row r="2245" spans="1:22" x14ac:dyDescent="0.25">
      <c r="A2245">
        <v>0</v>
      </c>
      <c r="B2245" s="286" t="s">
        <v>2423</v>
      </c>
      <c r="C2245" s="286" t="s">
        <v>2218</v>
      </c>
      <c r="D2245" s="286" t="s">
        <v>2194</v>
      </c>
      <c r="E2245" s="285">
        <v>3441</v>
      </c>
      <c r="F2245" s="260" t="s">
        <v>2559</v>
      </c>
      <c r="G2245" s="259"/>
      <c r="H2245" s="259" t="s">
        <v>2175</v>
      </c>
      <c r="I2245" s="258">
        <v>40</v>
      </c>
      <c r="J2245" s="255"/>
      <c r="K2245" s="257"/>
      <c r="L2245" s="256">
        <v>0.49565599999999999</v>
      </c>
      <c r="M2245" s="201">
        <v>323.858617824048</v>
      </c>
      <c r="N2245" s="201">
        <v>415.3475529888272</v>
      </c>
      <c r="O2245" s="201">
        <v>41.094000000000001</v>
      </c>
      <c r="P2245" s="255">
        <v>41.094000000000001</v>
      </c>
      <c r="Q2245" s="255">
        <v>415.3475529888272</v>
      </c>
      <c r="R2245" s="255">
        <v>324.10644582404802</v>
      </c>
      <c r="S2245" s="256">
        <v>344.11383398600611</v>
      </c>
      <c r="T2245" s="256">
        <v>344.36166198600614</v>
      </c>
      <c r="U2245" s="256"/>
      <c r="V2245" s="170">
        <v>275.63520411960627</v>
      </c>
    </row>
    <row r="2246" spans="1:22" x14ac:dyDescent="0.25">
      <c r="A2246">
        <v>0</v>
      </c>
      <c r="B2246" s="286"/>
      <c r="C2246" s="286"/>
      <c r="D2246" s="286"/>
      <c r="E2246" s="285"/>
      <c r="F2246" s="260" t="s">
        <v>619</v>
      </c>
      <c r="G2246" s="259"/>
      <c r="H2246" s="259"/>
      <c r="I2246" s="258"/>
      <c r="J2246" s="255"/>
      <c r="K2246" s="257"/>
      <c r="L2246" s="256">
        <v>0</v>
      </c>
      <c r="M2246" s="201">
        <v>324.10644582404802</v>
      </c>
      <c r="N2246" s="201">
        <v>415.3475529888272</v>
      </c>
      <c r="O2246" s="201">
        <v>41.094000000000001</v>
      </c>
      <c r="P2246" s="255">
        <v>41.094000000000001</v>
      </c>
      <c r="Q2246" s="255">
        <v>415.3475529888272</v>
      </c>
      <c r="R2246" s="255">
        <v>324.10644582404802</v>
      </c>
      <c r="S2246" s="256">
        <v>344.36166198600614</v>
      </c>
      <c r="T2246" s="256">
        <v>344.36166198600614</v>
      </c>
      <c r="U2246" s="256"/>
      <c r="V2246" s="170">
        <v>275.8830321196063</v>
      </c>
    </row>
    <row r="2247" spans="1:22" x14ac:dyDescent="0.25">
      <c r="A2247">
        <v>0</v>
      </c>
      <c r="B2247" s="286"/>
      <c r="C2247" s="286"/>
      <c r="D2247" s="286"/>
      <c r="E2247" s="285"/>
      <c r="F2247" s="260"/>
      <c r="G2247" s="259"/>
      <c r="H2247" s="259"/>
      <c r="I2247" s="258"/>
      <c r="J2247" s="255"/>
      <c r="K2247" s="257"/>
      <c r="L2247" s="256">
        <v>0</v>
      </c>
      <c r="M2247" s="201">
        <v>324.10644582404802</v>
      </c>
      <c r="N2247" s="201">
        <v>415.3475529888272</v>
      </c>
      <c r="O2247" s="201">
        <v>41.094000000000001</v>
      </c>
      <c r="P2247" s="255">
        <v>41.094000000000001</v>
      </c>
      <c r="Q2247" s="255">
        <v>415.3475529888272</v>
      </c>
      <c r="R2247" s="255">
        <v>324.10644582404802</v>
      </c>
      <c r="S2247" s="256">
        <v>344.36166198600614</v>
      </c>
      <c r="T2247" s="256">
        <v>344.36166198600614</v>
      </c>
      <c r="U2247" s="256"/>
      <c r="V2247" s="170">
        <v>275.8830321196063</v>
      </c>
    </row>
    <row r="2248" spans="1:22" x14ac:dyDescent="0.25">
      <c r="A2248">
        <v>0</v>
      </c>
      <c r="B2248" s="286"/>
      <c r="C2248" s="286"/>
      <c r="D2248" s="286"/>
      <c r="E2248" s="285"/>
      <c r="F2248" s="260" t="s">
        <v>619</v>
      </c>
      <c r="G2248" s="259"/>
      <c r="H2248" s="259" t="s">
        <v>1962</v>
      </c>
      <c r="I2248" s="258"/>
      <c r="J2248" s="255"/>
      <c r="K2248" s="257"/>
      <c r="L2248" s="256">
        <v>9.9516999999999994E-2</v>
      </c>
      <c r="M2248" s="201">
        <v>324.15620432404802</v>
      </c>
      <c r="N2248" s="201">
        <v>415.3475529888272</v>
      </c>
      <c r="O2248" s="201">
        <v>41.094000000000001</v>
      </c>
      <c r="P2248" s="255">
        <v>41.094000000000001</v>
      </c>
      <c r="Q2248" s="255">
        <v>415.3475529888272</v>
      </c>
      <c r="R2248" s="255">
        <v>324.20596282404802</v>
      </c>
      <c r="S2248" s="256">
        <v>344.41142048600614</v>
      </c>
      <c r="T2248" s="256">
        <v>344.46117898600613</v>
      </c>
      <c r="U2248" s="256"/>
      <c r="V2248" s="170">
        <v>275.93279061960629</v>
      </c>
    </row>
    <row r="2249" spans="1:22" x14ac:dyDescent="0.25">
      <c r="A2249">
        <v>0</v>
      </c>
      <c r="B2249" s="286" t="s">
        <v>2423</v>
      </c>
      <c r="C2249" s="286" t="s">
        <v>2218</v>
      </c>
      <c r="D2249" s="286" t="s">
        <v>2192</v>
      </c>
      <c r="E2249" s="285">
        <v>3447</v>
      </c>
      <c r="F2249" s="260" t="s">
        <v>2558</v>
      </c>
      <c r="G2249" s="259"/>
      <c r="H2249" s="259" t="s">
        <v>2175</v>
      </c>
      <c r="I2249" s="258">
        <v>40</v>
      </c>
      <c r="J2249" s="255"/>
      <c r="K2249" s="257"/>
      <c r="L2249" s="256">
        <v>0.49565599999999999</v>
      </c>
      <c r="M2249" s="201">
        <v>324.45379082404804</v>
      </c>
      <c r="N2249" s="201">
        <v>415.3475529888272</v>
      </c>
      <c r="O2249" s="201">
        <v>41.094000000000001</v>
      </c>
      <c r="P2249" s="255">
        <v>41.094000000000001</v>
      </c>
      <c r="Q2249" s="255">
        <v>415.3475529888272</v>
      </c>
      <c r="R2249" s="255">
        <v>324.70161882404801</v>
      </c>
      <c r="S2249" s="256">
        <v>344.7090069860061</v>
      </c>
      <c r="T2249" s="256">
        <v>344.95683498600613</v>
      </c>
      <c r="U2249" s="256"/>
      <c r="V2249" s="170">
        <v>276.23037711960626</v>
      </c>
    </row>
    <row r="2250" spans="1:22" x14ac:dyDescent="0.25">
      <c r="A2250">
        <v>0</v>
      </c>
      <c r="B2250" s="286"/>
      <c r="C2250" s="286"/>
      <c r="D2250" s="286"/>
      <c r="E2250" s="285"/>
      <c r="F2250" s="260" t="s">
        <v>619</v>
      </c>
      <c r="G2250" s="259"/>
      <c r="H2250" s="259"/>
      <c r="I2250" s="258"/>
      <c r="J2250" s="255"/>
      <c r="K2250" s="257"/>
      <c r="L2250" s="256">
        <v>0</v>
      </c>
      <c r="M2250" s="201">
        <v>324.70161882404801</v>
      </c>
      <c r="N2250" s="201">
        <v>415.3475529888272</v>
      </c>
      <c r="O2250" s="201">
        <v>41.094000000000001</v>
      </c>
      <c r="P2250" s="255">
        <v>41.094000000000001</v>
      </c>
      <c r="Q2250" s="255">
        <v>415.3475529888272</v>
      </c>
      <c r="R2250" s="255">
        <v>324.70161882404801</v>
      </c>
      <c r="S2250" s="256">
        <v>344.95683498600613</v>
      </c>
      <c r="T2250" s="256">
        <v>344.95683498600613</v>
      </c>
      <c r="U2250" s="256"/>
      <c r="V2250" s="170">
        <v>276.47820511960629</v>
      </c>
    </row>
    <row r="2251" spans="1:22" x14ac:dyDescent="0.25">
      <c r="A2251">
        <v>0</v>
      </c>
      <c r="B2251" s="286"/>
      <c r="C2251" s="286"/>
      <c r="D2251" s="286"/>
      <c r="E2251" s="285"/>
      <c r="F2251" s="260"/>
      <c r="G2251" s="259"/>
      <c r="H2251" s="259"/>
      <c r="I2251" s="258"/>
      <c r="J2251" s="255"/>
      <c r="K2251" s="257"/>
      <c r="L2251" s="256">
        <v>0</v>
      </c>
      <c r="M2251" s="201">
        <v>324.70161882404801</v>
      </c>
      <c r="N2251" s="201">
        <v>415.3475529888272</v>
      </c>
      <c r="O2251" s="201">
        <v>41.094000000000001</v>
      </c>
      <c r="P2251" s="255">
        <v>41.094000000000001</v>
      </c>
      <c r="Q2251" s="255">
        <v>415.3475529888272</v>
      </c>
      <c r="R2251" s="255">
        <v>324.70161882404801</v>
      </c>
      <c r="S2251" s="256">
        <v>344.95683498600613</v>
      </c>
      <c r="T2251" s="256">
        <v>344.95683498600613</v>
      </c>
      <c r="U2251" s="256"/>
      <c r="V2251" s="170">
        <v>276.47820511960629</v>
      </c>
    </row>
    <row r="2252" spans="1:22" x14ac:dyDescent="0.25">
      <c r="A2252">
        <v>0</v>
      </c>
      <c r="B2252" s="286"/>
      <c r="C2252" s="286"/>
      <c r="D2252" s="286"/>
      <c r="E2252" s="285"/>
      <c r="F2252" s="260" t="s">
        <v>619</v>
      </c>
      <c r="G2252" s="259"/>
      <c r="H2252" s="259" t="s">
        <v>1962</v>
      </c>
      <c r="I2252" s="258"/>
      <c r="J2252" s="255"/>
      <c r="K2252" s="257"/>
      <c r="L2252" s="256">
        <v>9.9516999999999994E-2</v>
      </c>
      <c r="M2252" s="201">
        <v>324.75137732404801</v>
      </c>
      <c r="N2252" s="201">
        <v>415.3475529888272</v>
      </c>
      <c r="O2252" s="201">
        <v>41.094000000000001</v>
      </c>
      <c r="P2252" s="255">
        <v>41.094000000000001</v>
      </c>
      <c r="Q2252" s="255">
        <v>415.3475529888272</v>
      </c>
      <c r="R2252" s="255">
        <v>324.801135824048</v>
      </c>
      <c r="S2252" s="256">
        <v>345.00659348600612</v>
      </c>
      <c r="T2252" s="256">
        <v>345.05635198600612</v>
      </c>
      <c r="U2252" s="256"/>
      <c r="V2252" s="170">
        <v>276.52796361960628</v>
      </c>
    </row>
    <row r="2253" spans="1:22" x14ac:dyDescent="0.25">
      <c r="A2253">
        <v>0</v>
      </c>
      <c r="B2253" s="286" t="s">
        <v>2423</v>
      </c>
      <c r="C2253" s="286" t="s">
        <v>2218</v>
      </c>
      <c r="D2253" s="286" t="s">
        <v>2190</v>
      </c>
      <c r="E2253" s="285">
        <v>3453</v>
      </c>
      <c r="F2253" s="260" t="s">
        <v>2557</v>
      </c>
      <c r="G2253" s="259"/>
      <c r="H2253" s="259" t="s">
        <v>2175</v>
      </c>
      <c r="I2253" s="258">
        <v>40</v>
      </c>
      <c r="J2253" s="255"/>
      <c r="K2253" s="257"/>
      <c r="L2253" s="256">
        <v>0.49565599999999999</v>
      </c>
      <c r="M2253" s="201">
        <v>325.04896382404797</v>
      </c>
      <c r="N2253" s="201">
        <v>415.3475529888272</v>
      </c>
      <c r="O2253" s="201">
        <v>41.094000000000001</v>
      </c>
      <c r="P2253" s="255">
        <v>41.094000000000001</v>
      </c>
      <c r="Q2253" s="255">
        <v>415.3475529888272</v>
      </c>
      <c r="R2253" s="255">
        <v>325.296791824048</v>
      </c>
      <c r="S2253" s="256">
        <v>345.30417998600609</v>
      </c>
      <c r="T2253" s="256">
        <v>345.55200798600612</v>
      </c>
      <c r="U2253" s="256"/>
      <c r="V2253" s="170">
        <v>276.82555011960625</v>
      </c>
    </row>
    <row r="2254" spans="1:22" x14ac:dyDescent="0.25">
      <c r="A2254">
        <v>0</v>
      </c>
      <c r="B2254" s="286" t="s">
        <v>2423</v>
      </c>
      <c r="C2254" s="286" t="s">
        <v>2218</v>
      </c>
      <c r="D2254" s="286" t="s">
        <v>2174</v>
      </c>
      <c r="E2254" s="285">
        <v>3456</v>
      </c>
      <c r="F2254" s="260" t="s">
        <v>2556</v>
      </c>
      <c r="G2254" s="259"/>
      <c r="H2254" s="259" t="s">
        <v>2172</v>
      </c>
      <c r="I2254" s="258"/>
      <c r="J2254" s="255"/>
      <c r="K2254" s="257"/>
      <c r="L2254" s="256">
        <v>0</v>
      </c>
      <c r="M2254" s="201">
        <v>325.296791824048</v>
      </c>
      <c r="N2254" s="201">
        <v>415.3475529888272</v>
      </c>
      <c r="O2254" s="201">
        <v>41.094000000000001</v>
      </c>
      <c r="P2254" s="255">
        <v>41.094000000000001</v>
      </c>
      <c r="Q2254" s="255">
        <v>415.3475529888272</v>
      </c>
      <c r="R2254" s="255">
        <v>325.296791824048</v>
      </c>
      <c r="S2254" s="256">
        <v>345.55200798600612</v>
      </c>
      <c r="T2254" s="256">
        <v>345.55200798600612</v>
      </c>
      <c r="U2254" s="256"/>
      <c r="V2254" s="170">
        <v>277.07337811960628</v>
      </c>
    </row>
    <row r="2255" spans="1:22" x14ac:dyDescent="0.25">
      <c r="A2255">
        <v>0</v>
      </c>
      <c r="B2255" s="286"/>
      <c r="C2255" s="286"/>
      <c r="D2255" s="286"/>
      <c r="E2255" s="285"/>
      <c r="F2255" s="260"/>
      <c r="G2255" s="259"/>
      <c r="H2255" s="259"/>
      <c r="I2255" s="258"/>
      <c r="J2255" s="255"/>
      <c r="K2255" s="257"/>
      <c r="L2255" s="256">
        <v>0</v>
      </c>
      <c r="M2255" s="201">
        <v>325.296791824048</v>
      </c>
      <c r="N2255" s="201">
        <v>415.3475529888272</v>
      </c>
      <c r="O2255" s="201">
        <v>41.094000000000001</v>
      </c>
      <c r="P2255" s="255">
        <v>41.094000000000001</v>
      </c>
      <c r="Q2255" s="255">
        <v>415.3475529888272</v>
      </c>
      <c r="R2255" s="255">
        <v>325.296791824048</v>
      </c>
      <c r="S2255" s="256">
        <v>345.55200798600612</v>
      </c>
      <c r="T2255" s="256">
        <v>345.55200798600612</v>
      </c>
      <c r="U2255" s="256"/>
      <c r="V2255" s="170">
        <v>277.07337811960628</v>
      </c>
    </row>
    <row r="2256" spans="1:22" x14ac:dyDescent="0.25">
      <c r="A2256">
        <v>0</v>
      </c>
      <c r="B2256" s="286"/>
      <c r="C2256" s="286"/>
      <c r="D2256" s="286"/>
      <c r="E2256" s="285"/>
      <c r="F2256" s="260"/>
      <c r="G2256" s="259"/>
      <c r="H2256" s="259" t="s">
        <v>1962</v>
      </c>
      <c r="I2256" s="258"/>
      <c r="J2256" s="255"/>
      <c r="K2256" s="257"/>
      <c r="L2256" s="256">
        <v>0.15525</v>
      </c>
      <c r="M2256" s="201">
        <v>325.37441682404801</v>
      </c>
      <c r="N2256" s="201">
        <v>415.3475529888272</v>
      </c>
      <c r="O2256" s="201">
        <v>41.094000000000001</v>
      </c>
      <c r="P2256" s="255">
        <v>41.094000000000001</v>
      </c>
      <c r="Q2256" s="255">
        <v>415.3475529888272</v>
      </c>
      <c r="R2256" s="255">
        <v>325.45204182404802</v>
      </c>
      <c r="S2256" s="256">
        <v>345.62963298600613</v>
      </c>
      <c r="T2256" s="256">
        <v>345.70725798600614</v>
      </c>
      <c r="U2256" s="256"/>
      <c r="V2256" s="170">
        <v>277.15100311960629</v>
      </c>
    </row>
    <row r="2257" spans="1:22" x14ac:dyDescent="0.25">
      <c r="A2257">
        <v>0</v>
      </c>
      <c r="B2257" s="286" t="s">
        <v>2423</v>
      </c>
      <c r="C2257" s="286" t="s">
        <v>2218</v>
      </c>
      <c r="D2257" s="286" t="s">
        <v>2187</v>
      </c>
      <c r="E2257" s="285">
        <v>3460</v>
      </c>
      <c r="F2257" s="260" t="s">
        <v>2555</v>
      </c>
      <c r="G2257" s="259" t="s">
        <v>2185</v>
      </c>
      <c r="H2257" s="259" t="s">
        <v>2184</v>
      </c>
      <c r="I2257" s="258">
        <v>40</v>
      </c>
      <c r="J2257" s="255"/>
      <c r="K2257" s="257"/>
      <c r="L2257" s="256">
        <v>0.5</v>
      </c>
      <c r="M2257" s="201">
        <v>325.70204182404802</v>
      </c>
      <c r="N2257" s="201">
        <v>415.3475529888272</v>
      </c>
      <c r="O2257" s="201">
        <v>41.094000000000001</v>
      </c>
      <c r="P2257" s="255">
        <v>41.094000000000001</v>
      </c>
      <c r="Q2257" s="255">
        <v>415.3475529888272</v>
      </c>
      <c r="R2257" s="255">
        <v>325.95204182404802</v>
      </c>
      <c r="S2257" s="256">
        <v>345.95725798600614</v>
      </c>
      <c r="T2257" s="256">
        <v>346.20725798600614</v>
      </c>
      <c r="U2257" s="256"/>
      <c r="V2257" s="170">
        <v>277.4786281196063</v>
      </c>
    </row>
    <row r="2258" spans="1:22" x14ac:dyDescent="0.25">
      <c r="A2258">
        <v>0</v>
      </c>
      <c r="B2258" s="286"/>
      <c r="C2258" s="286"/>
      <c r="D2258" s="286"/>
      <c r="E2258" s="285"/>
      <c r="F2258" s="260" t="s">
        <v>619</v>
      </c>
      <c r="G2258" s="259"/>
      <c r="H2258" s="259" t="s">
        <v>1962</v>
      </c>
      <c r="I2258" s="258"/>
      <c r="J2258" s="255"/>
      <c r="K2258" s="257"/>
      <c r="L2258" s="256">
        <v>0.15525</v>
      </c>
      <c r="M2258" s="201">
        <v>326.02966682404804</v>
      </c>
      <c r="N2258" s="201">
        <v>415.3475529888272</v>
      </c>
      <c r="O2258" s="201">
        <v>41.094000000000001</v>
      </c>
      <c r="P2258" s="255">
        <v>41.094000000000001</v>
      </c>
      <c r="Q2258" s="255">
        <v>415.3475529888272</v>
      </c>
      <c r="R2258" s="255">
        <v>326.10729182404805</v>
      </c>
      <c r="S2258" s="256">
        <v>346.28488298600615</v>
      </c>
      <c r="T2258" s="256">
        <v>346.36250798600616</v>
      </c>
      <c r="U2258" s="256"/>
      <c r="V2258" s="170">
        <v>277.80625311960631</v>
      </c>
    </row>
    <row r="2259" spans="1:22" x14ac:dyDescent="0.25">
      <c r="A2259">
        <v>0</v>
      </c>
      <c r="B2259" s="286" t="s">
        <v>2423</v>
      </c>
      <c r="C2259" s="286" t="s">
        <v>2218</v>
      </c>
      <c r="D2259" s="286" t="s">
        <v>2183</v>
      </c>
      <c r="E2259" s="285">
        <v>3466</v>
      </c>
      <c r="F2259" s="260" t="s">
        <v>2554</v>
      </c>
      <c r="G2259" s="259"/>
      <c r="H2259" s="259" t="s">
        <v>2175</v>
      </c>
      <c r="I2259" s="258">
        <v>40</v>
      </c>
      <c r="J2259" s="255"/>
      <c r="K2259" s="257"/>
      <c r="L2259" s="256">
        <v>0.49565599999999999</v>
      </c>
      <c r="M2259" s="201">
        <v>326.35511982404807</v>
      </c>
      <c r="N2259" s="201">
        <v>415.3475529888272</v>
      </c>
      <c r="O2259" s="201">
        <v>41.094000000000001</v>
      </c>
      <c r="P2259" s="255">
        <v>41.094000000000001</v>
      </c>
      <c r="Q2259" s="255">
        <v>415.3475529888272</v>
      </c>
      <c r="R2259" s="255">
        <v>326.60294782404804</v>
      </c>
      <c r="S2259" s="256">
        <v>346.61033598600613</v>
      </c>
      <c r="T2259" s="256">
        <v>346.85816398600616</v>
      </c>
      <c r="U2259" s="256"/>
      <c r="V2259" s="170">
        <v>278.13170611960629</v>
      </c>
    </row>
    <row r="2260" spans="1:22" x14ac:dyDescent="0.25">
      <c r="A2260">
        <v>0</v>
      </c>
      <c r="B2260" s="286"/>
      <c r="C2260" s="286"/>
      <c r="D2260" s="286"/>
      <c r="E2260" s="285"/>
      <c r="F2260" s="260" t="s">
        <v>619</v>
      </c>
      <c r="G2260" s="259"/>
      <c r="H2260" s="259"/>
      <c r="I2260" s="258"/>
      <c r="J2260" s="255"/>
      <c r="K2260" s="257"/>
      <c r="L2260" s="256">
        <v>0</v>
      </c>
      <c r="M2260" s="201">
        <v>326.60294782404804</v>
      </c>
      <c r="N2260" s="201">
        <v>415.3475529888272</v>
      </c>
      <c r="O2260" s="201">
        <v>41.094000000000001</v>
      </c>
      <c r="P2260" s="255">
        <v>41.094000000000001</v>
      </c>
      <c r="Q2260" s="255">
        <v>415.3475529888272</v>
      </c>
      <c r="R2260" s="255">
        <v>326.60294782404804</v>
      </c>
      <c r="S2260" s="256">
        <v>346.85816398600616</v>
      </c>
      <c r="T2260" s="256">
        <v>346.85816398600616</v>
      </c>
      <c r="U2260" s="256"/>
      <c r="V2260" s="170">
        <v>278.37953411960632</v>
      </c>
    </row>
    <row r="2261" spans="1:22" x14ac:dyDescent="0.25">
      <c r="A2261">
        <v>0</v>
      </c>
      <c r="B2261" s="286"/>
      <c r="C2261" s="286"/>
      <c r="D2261" s="286"/>
      <c r="E2261" s="285"/>
      <c r="F2261" s="260"/>
      <c r="G2261" s="259"/>
      <c r="H2261" s="259"/>
      <c r="I2261" s="258"/>
      <c r="J2261" s="255"/>
      <c r="K2261" s="257"/>
      <c r="L2261" s="256">
        <v>0</v>
      </c>
      <c r="M2261" s="201">
        <v>326.60294782404804</v>
      </c>
      <c r="N2261" s="201">
        <v>415.3475529888272</v>
      </c>
      <c r="O2261" s="201">
        <v>41.094000000000001</v>
      </c>
      <c r="P2261" s="255">
        <v>41.094000000000001</v>
      </c>
      <c r="Q2261" s="255">
        <v>415.3475529888272</v>
      </c>
      <c r="R2261" s="255">
        <v>326.60294782404804</v>
      </c>
      <c r="S2261" s="256">
        <v>346.85816398600616</v>
      </c>
      <c r="T2261" s="256">
        <v>346.85816398600616</v>
      </c>
      <c r="U2261" s="256"/>
      <c r="V2261" s="170">
        <v>278.37953411960632</v>
      </c>
    </row>
    <row r="2262" spans="1:22" x14ac:dyDescent="0.25">
      <c r="A2262">
        <v>0</v>
      </c>
      <c r="B2262" s="286"/>
      <c r="C2262" s="286"/>
      <c r="D2262" s="286"/>
      <c r="E2262" s="285"/>
      <c r="F2262" s="260"/>
      <c r="G2262" s="259"/>
      <c r="H2262" s="259" t="s">
        <v>1962</v>
      </c>
      <c r="I2262" s="258"/>
      <c r="J2262" s="255"/>
      <c r="K2262" s="257"/>
      <c r="L2262" s="256">
        <v>9.9516999999999994E-2</v>
      </c>
      <c r="M2262" s="201">
        <v>326.65270632404804</v>
      </c>
      <c r="N2262" s="201">
        <v>415.3475529888272</v>
      </c>
      <c r="O2262" s="201">
        <v>41.094000000000001</v>
      </c>
      <c r="P2262" s="255">
        <v>41.094000000000001</v>
      </c>
      <c r="Q2262" s="255">
        <v>415.3475529888272</v>
      </c>
      <c r="R2262" s="255">
        <v>326.70246482404804</v>
      </c>
      <c r="S2262" s="256">
        <v>346.90792248600616</v>
      </c>
      <c r="T2262" s="256">
        <v>346.95768098600615</v>
      </c>
      <c r="U2262" s="256"/>
      <c r="V2262" s="170">
        <v>278.42929261960631</v>
      </c>
    </row>
    <row r="2263" spans="1:22" x14ac:dyDescent="0.25">
      <c r="A2263">
        <v>0</v>
      </c>
      <c r="B2263" s="286" t="s">
        <v>2423</v>
      </c>
      <c r="C2263" s="286" t="s">
        <v>2218</v>
      </c>
      <c r="D2263" s="286" t="s">
        <v>2181</v>
      </c>
      <c r="E2263" s="285">
        <v>3472</v>
      </c>
      <c r="F2263" s="260" t="s">
        <v>2553</v>
      </c>
      <c r="G2263" s="259"/>
      <c r="H2263" s="259" t="s">
        <v>2175</v>
      </c>
      <c r="I2263" s="258">
        <v>40</v>
      </c>
      <c r="J2263" s="255"/>
      <c r="K2263" s="257"/>
      <c r="L2263" s="256">
        <v>0.49565599999999999</v>
      </c>
      <c r="M2263" s="201">
        <v>326.95029282404801</v>
      </c>
      <c r="N2263" s="201">
        <v>415.3475529888272</v>
      </c>
      <c r="O2263" s="201">
        <v>41.094000000000001</v>
      </c>
      <c r="P2263" s="255">
        <v>41.094000000000001</v>
      </c>
      <c r="Q2263" s="255">
        <v>415.3475529888272</v>
      </c>
      <c r="R2263" s="255">
        <v>327.19812082404803</v>
      </c>
      <c r="S2263" s="256">
        <v>347.20550898600612</v>
      </c>
      <c r="T2263" s="256">
        <v>347.45333698600615</v>
      </c>
      <c r="U2263" s="256"/>
      <c r="V2263" s="170">
        <v>278.72687911960628</v>
      </c>
    </row>
    <row r="2264" spans="1:22" x14ac:dyDescent="0.25">
      <c r="A2264">
        <v>0</v>
      </c>
      <c r="B2264" s="286"/>
      <c r="C2264" s="286"/>
      <c r="D2264" s="286"/>
      <c r="E2264" s="285"/>
      <c r="F2264" s="260" t="s">
        <v>619</v>
      </c>
      <c r="G2264" s="259"/>
      <c r="H2264" s="259"/>
      <c r="I2264" s="258"/>
      <c r="J2264" s="255"/>
      <c r="K2264" s="257"/>
      <c r="L2264" s="256">
        <v>0</v>
      </c>
      <c r="M2264" s="201">
        <v>327.19812082404803</v>
      </c>
      <c r="N2264" s="201">
        <v>415.3475529888272</v>
      </c>
      <c r="O2264" s="201">
        <v>41.094000000000001</v>
      </c>
      <c r="P2264" s="255">
        <v>41.094000000000001</v>
      </c>
      <c r="Q2264" s="255">
        <v>415.3475529888272</v>
      </c>
      <c r="R2264" s="255">
        <v>327.19812082404803</v>
      </c>
      <c r="S2264" s="256">
        <v>347.45333698600615</v>
      </c>
      <c r="T2264" s="256">
        <v>347.45333698600615</v>
      </c>
      <c r="U2264" s="256"/>
      <c r="V2264" s="170">
        <v>278.97470711960631</v>
      </c>
    </row>
    <row r="2265" spans="1:22" x14ac:dyDescent="0.25">
      <c r="A2265">
        <v>0</v>
      </c>
      <c r="B2265" s="286"/>
      <c r="C2265" s="286"/>
      <c r="D2265" s="286"/>
      <c r="E2265" s="285"/>
      <c r="F2265" s="260"/>
      <c r="G2265" s="259"/>
      <c r="H2265" s="259"/>
      <c r="I2265" s="258"/>
      <c r="J2265" s="255"/>
      <c r="K2265" s="257"/>
      <c r="L2265" s="256">
        <v>0</v>
      </c>
      <c r="M2265" s="201">
        <v>327.19812082404803</v>
      </c>
      <c r="N2265" s="201">
        <v>415.3475529888272</v>
      </c>
      <c r="O2265" s="201">
        <v>41.094000000000001</v>
      </c>
      <c r="P2265" s="255">
        <v>41.094000000000001</v>
      </c>
      <c r="Q2265" s="255">
        <v>415.3475529888272</v>
      </c>
      <c r="R2265" s="255">
        <v>327.19812082404803</v>
      </c>
      <c r="S2265" s="256">
        <v>347.45333698600615</v>
      </c>
      <c r="T2265" s="256">
        <v>347.45333698600615</v>
      </c>
      <c r="U2265" s="256"/>
      <c r="V2265" s="170">
        <v>278.97470711960631</v>
      </c>
    </row>
    <row r="2266" spans="1:22" x14ac:dyDescent="0.25">
      <c r="A2266">
        <v>0</v>
      </c>
      <c r="B2266" s="286"/>
      <c r="C2266" s="286"/>
      <c r="D2266" s="286"/>
      <c r="E2266" s="285"/>
      <c r="F2266" s="260" t="s">
        <v>619</v>
      </c>
      <c r="G2266" s="259"/>
      <c r="H2266" s="259" t="s">
        <v>1962</v>
      </c>
      <c r="I2266" s="258"/>
      <c r="J2266" s="255"/>
      <c r="K2266" s="257"/>
      <c r="L2266" s="256">
        <v>9.9516999999999994E-2</v>
      </c>
      <c r="M2266" s="201">
        <v>327.24787932404803</v>
      </c>
      <c r="N2266" s="201">
        <v>415.3475529888272</v>
      </c>
      <c r="O2266" s="201">
        <v>41.094000000000001</v>
      </c>
      <c r="P2266" s="255">
        <v>41.094000000000001</v>
      </c>
      <c r="Q2266" s="255">
        <v>415.3475529888272</v>
      </c>
      <c r="R2266" s="255">
        <v>327.29763782404802</v>
      </c>
      <c r="S2266" s="256">
        <v>347.50309548600615</v>
      </c>
      <c r="T2266" s="256">
        <v>347.55285398600614</v>
      </c>
      <c r="U2266" s="256"/>
      <c r="V2266" s="170">
        <v>279.0244656196063</v>
      </c>
    </row>
    <row r="2267" spans="1:22" x14ac:dyDescent="0.25">
      <c r="A2267">
        <v>0</v>
      </c>
      <c r="B2267" s="286" t="s">
        <v>2423</v>
      </c>
      <c r="C2267" s="286" t="s">
        <v>2218</v>
      </c>
      <c r="D2267" s="286" t="s">
        <v>2179</v>
      </c>
      <c r="E2267" s="285">
        <v>3478</v>
      </c>
      <c r="F2267" s="260" t="s">
        <v>2552</v>
      </c>
      <c r="G2267" s="259"/>
      <c r="H2267" s="259" t="s">
        <v>2175</v>
      </c>
      <c r="I2267" s="258">
        <v>40</v>
      </c>
      <c r="J2267" s="255"/>
      <c r="K2267" s="257"/>
      <c r="L2267" s="256">
        <v>0.49565599999999999</v>
      </c>
      <c r="M2267" s="201">
        <v>327.54546582404805</v>
      </c>
      <c r="N2267" s="201">
        <v>415.3475529888272</v>
      </c>
      <c r="O2267" s="201">
        <v>41.094000000000001</v>
      </c>
      <c r="P2267" s="255">
        <v>41.094000000000001</v>
      </c>
      <c r="Q2267" s="255">
        <v>415.3475529888272</v>
      </c>
      <c r="R2267" s="255">
        <v>327.79329382404802</v>
      </c>
      <c r="S2267" s="256">
        <v>347.80068198600611</v>
      </c>
      <c r="T2267" s="256">
        <v>348.04850998600614</v>
      </c>
      <c r="U2267" s="256"/>
      <c r="V2267" s="170">
        <v>279.32205211960627</v>
      </c>
    </row>
    <row r="2268" spans="1:22" x14ac:dyDescent="0.25">
      <c r="A2268">
        <v>0</v>
      </c>
      <c r="B2268" s="286"/>
      <c r="C2268" s="286"/>
      <c r="D2268" s="286"/>
      <c r="E2268" s="285"/>
      <c r="F2268" s="260" t="s">
        <v>619</v>
      </c>
      <c r="G2268" s="259"/>
      <c r="H2268" s="259"/>
      <c r="I2268" s="258"/>
      <c r="J2268" s="255"/>
      <c r="K2268" s="257"/>
      <c r="L2268" s="256">
        <v>0</v>
      </c>
      <c r="M2268" s="201">
        <v>327.79329382404802</v>
      </c>
      <c r="N2268" s="201">
        <v>415.3475529888272</v>
      </c>
      <c r="O2268" s="201">
        <v>41.094000000000001</v>
      </c>
      <c r="P2268" s="255">
        <v>41.094000000000001</v>
      </c>
      <c r="Q2268" s="255">
        <v>415.3475529888272</v>
      </c>
      <c r="R2268" s="255">
        <v>327.79329382404802</v>
      </c>
      <c r="S2268" s="256">
        <v>348.04850998600614</v>
      </c>
      <c r="T2268" s="256">
        <v>348.04850998600614</v>
      </c>
      <c r="U2268" s="256"/>
      <c r="V2268" s="170">
        <v>279.5698801196063</v>
      </c>
    </row>
    <row r="2269" spans="1:22" x14ac:dyDescent="0.25">
      <c r="A2269">
        <v>0</v>
      </c>
      <c r="B2269" s="286"/>
      <c r="C2269" s="286"/>
      <c r="D2269" s="286"/>
      <c r="E2269" s="285"/>
      <c r="F2269" s="260"/>
      <c r="G2269" s="259"/>
      <c r="H2269" s="259"/>
      <c r="I2269" s="258"/>
      <c r="J2269" s="255"/>
      <c r="K2269" s="257"/>
      <c r="L2269" s="256">
        <v>0</v>
      </c>
      <c r="M2269" s="201">
        <v>327.79329382404802</v>
      </c>
      <c r="N2269" s="201">
        <v>415.3475529888272</v>
      </c>
      <c r="O2269" s="201">
        <v>41.094000000000001</v>
      </c>
      <c r="P2269" s="255">
        <v>41.094000000000001</v>
      </c>
      <c r="Q2269" s="255">
        <v>415.3475529888272</v>
      </c>
      <c r="R2269" s="255">
        <v>327.79329382404802</v>
      </c>
      <c r="S2269" s="256">
        <v>348.04850998600614</v>
      </c>
      <c r="T2269" s="256">
        <v>348.04850998600614</v>
      </c>
      <c r="U2269" s="256"/>
      <c r="V2269" s="170">
        <v>279.5698801196063</v>
      </c>
    </row>
    <row r="2270" spans="1:22" x14ac:dyDescent="0.25">
      <c r="A2270">
        <v>0</v>
      </c>
      <c r="B2270" s="286"/>
      <c r="C2270" s="286"/>
      <c r="D2270" s="286"/>
      <c r="E2270" s="285"/>
      <c r="F2270" s="260" t="s">
        <v>619</v>
      </c>
      <c r="G2270" s="259"/>
      <c r="H2270" s="259" t="s">
        <v>1962</v>
      </c>
      <c r="I2270" s="258"/>
      <c r="J2270" s="255"/>
      <c r="K2270" s="257"/>
      <c r="L2270" s="256">
        <v>9.9516999999999994E-2</v>
      </c>
      <c r="M2270" s="201">
        <v>327.84305232404802</v>
      </c>
      <c r="N2270" s="201">
        <v>415.3475529888272</v>
      </c>
      <c r="O2270" s="201">
        <v>41.094000000000001</v>
      </c>
      <c r="P2270" s="255">
        <v>41.094000000000001</v>
      </c>
      <c r="Q2270" s="255">
        <v>415.3475529888272</v>
      </c>
      <c r="R2270" s="255">
        <v>327.89281082404801</v>
      </c>
      <c r="S2270" s="256">
        <v>348.09826848600613</v>
      </c>
      <c r="T2270" s="256">
        <v>348.14802698600613</v>
      </c>
      <c r="U2270" s="256"/>
      <c r="V2270" s="170">
        <v>279.61963861960629</v>
      </c>
    </row>
    <row r="2271" spans="1:22" x14ac:dyDescent="0.25">
      <c r="A2271">
        <v>0</v>
      </c>
      <c r="B2271" s="286" t="s">
        <v>2423</v>
      </c>
      <c r="C2271" s="286" t="s">
        <v>2218</v>
      </c>
      <c r="D2271" s="286" t="s">
        <v>2177</v>
      </c>
      <c r="E2271" s="285">
        <v>3484</v>
      </c>
      <c r="F2271" s="260" t="s">
        <v>2551</v>
      </c>
      <c r="G2271" s="259"/>
      <c r="H2271" s="259" t="s">
        <v>2175</v>
      </c>
      <c r="I2271" s="258">
        <v>40</v>
      </c>
      <c r="J2271" s="255"/>
      <c r="K2271" s="257"/>
      <c r="L2271" s="256">
        <v>0.49565599999999999</v>
      </c>
      <c r="M2271" s="201">
        <v>328.14063882404798</v>
      </c>
      <c r="N2271" s="201">
        <v>415.3475529888272</v>
      </c>
      <c r="O2271" s="201">
        <v>41.094000000000001</v>
      </c>
      <c r="P2271" s="255">
        <v>41.094000000000001</v>
      </c>
      <c r="Q2271" s="255">
        <v>415.3475529888272</v>
      </c>
      <c r="R2271" s="255">
        <v>328.38846682404801</v>
      </c>
      <c r="S2271" s="256">
        <v>348.3958549860061</v>
      </c>
      <c r="T2271" s="256">
        <v>348.64368298600613</v>
      </c>
      <c r="U2271" s="256"/>
      <c r="V2271" s="170">
        <v>279.91722511960626</v>
      </c>
    </row>
    <row r="2272" spans="1:22" x14ac:dyDescent="0.25">
      <c r="A2272">
        <v>0</v>
      </c>
      <c r="B2272" s="286" t="s">
        <v>2423</v>
      </c>
      <c r="C2272" s="286" t="s">
        <v>2218</v>
      </c>
      <c r="D2272" s="286" t="s">
        <v>2174</v>
      </c>
      <c r="E2272" s="285">
        <v>3486</v>
      </c>
      <c r="F2272" s="260" t="s">
        <v>2550</v>
      </c>
      <c r="G2272" s="259"/>
      <c r="H2272" s="259" t="s">
        <v>2172</v>
      </c>
      <c r="I2272" s="258"/>
      <c r="J2272" s="255"/>
      <c r="K2272" s="257"/>
      <c r="L2272" s="256">
        <v>0</v>
      </c>
      <c r="M2272" s="201">
        <v>328.38846682404801</v>
      </c>
      <c r="N2272" s="201">
        <v>415.3475529888272</v>
      </c>
      <c r="O2272" s="201">
        <v>41.094000000000001</v>
      </c>
      <c r="P2272" s="255">
        <v>41.094000000000001</v>
      </c>
      <c r="Q2272" s="255">
        <v>415.3475529888272</v>
      </c>
      <c r="R2272" s="255">
        <v>328.38846682404801</v>
      </c>
      <c r="S2272" s="256">
        <v>348.64368298600613</v>
      </c>
      <c r="T2272" s="256">
        <v>348.64368298600613</v>
      </c>
      <c r="U2272" s="256"/>
      <c r="V2272" s="170">
        <v>280.16505311960628</v>
      </c>
    </row>
    <row r="2273" spans="1:22" x14ac:dyDescent="0.25">
      <c r="A2273">
        <v>0</v>
      </c>
      <c r="B2273" s="286"/>
      <c r="C2273" s="286"/>
      <c r="D2273" s="260"/>
      <c r="E2273" s="261"/>
      <c r="F2273" s="260"/>
      <c r="G2273" s="259"/>
      <c r="H2273" s="259"/>
      <c r="I2273" s="258"/>
      <c r="J2273" s="255"/>
      <c r="K2273" s="257"/>
      <c r="L2273" s="256">
        <v>0</v>
      </c>
      <c r="M2273" s="201">
        <v>328.38846682404801</v>
      </c>
      <c r="N2273" s="201">
        <v>415.3475529888272</v>
      </c>
      <c r="O2273" s="201">
        <v>41.094000000000001</v>
      </c>
      <c r="P2273" s="255">
        <v>41.094000000000001</v>
      </c>
      <c r="Q2273" s="255">
        <v>415.3475529888272</v>
      </c>
      <c r="R2273" s="255">
        <v>328.38846682404801</v>
      </c>
      <c r="S2273" s="256">
        <v>348.64368298600613</v>
      </c>
      <c r="T2273" s="256">
        <v>348.64368298600613</v>
      </c>
      <c r="U2273" s="256"/>
      <c r="V2273" s="170">
        <v>280.16505311960628</v>
      </c>
    </row>
    <row r="2274" spans="1:22" x14ac:dyDescent="0.25">
      <c r="A2274">
        <v>0</v>
      </c>
      <c r="B2274" s="286"/>
      <c r="C2274" s="286"/>
      <c r="D2274" s="286"/>
      <c r="E2274" s="285"/>
      <c r="F2274" s="260"/>
      <c r="G2274" s="259"/>
      <c r="H2274" s="259"/>
      <c r="I2274" s="258"/>
      <c r="J2274" s="255"/>
      <c r="K2274" s="257"/>
      <c r="L2274" s="256">
        <v>0.16770400000000002</v>
      </c>
      <c r="M2274" s="201">
        <v>328.47231882404799</v>
      </c>
      <c r="N2274" s="201">
        <v>415.3475529888272</v>
      </c>
      <c r="O2274" s="201">
        <v>41.094000000000001</v>
      </c>
      <c r="P2274" s="255">
        <v>41.094000000000001</v>
      </c>
      <c r="Q2274" s="255">
        <v>415.3475529888272</v>
      </c>
      <c r="R2274" s="255">
        <v>328.55617082404802</v>
      </c>
      <c r="S2274" s="256">
        <v>348.72753498600616</v>
      </c>
      <c r="T2274" s="256">
        <v>348.81138698600614</v>
      </c>
      <c r="U2274" s="263"/>
      <c r="V2274" s="170">
        <v>280.24890511960632</v>
      </c>
    </row>
    <row r="2275" spans="1:22" x14ac:dyDescent="0.25">
      <c r="A2275">
        <v>0</v>
      </c>
      <c r="B2275" s="260" t="s">
        <v>2423</v>
      </c>
      <c r="C2275" s="260" t="s">
        <v>2218</v>
      </c>
      <c r="D2275" s="260" t="s">
        <v>1981</v>
      </c>
      <c r="E2275" s="261">
        <v>3488</v>
      </c>
      <c r="F2275" s="255" t="s">
        <v>2549</v>
      </c>
      <c r="G2275" s="265"/>
      <c r="H2275" s="265" t="s">
        <v>1978</v>
      </c>
      <c r="I2275" s="284">
        <v>40</v>
      </c>
      <c r="J2275" s="255"/>
      <c r="K2275" s="257"/>
      <c r="L2275" s="255">
        <v>5.7403999999999997E-2</v>
      </c>
      <c r="M2275" s="201">
        <v>328.58487282404803</v>
      </c>
      <c r="N2275" s="201">
        <v>415.3475529888272</v>
      </c>
      <c r="O2275" s="201">
        <v>41.094000000000001</v>
      </c>
      <c r="P2275" s="255">
        <v>41.094000000000001</v>
      </c>
      <c r="Q2275" s="255">
        <v>415.3475529888272</v>
      </c>
      <c r="R2275" s="255">
        <v>328.61357482404804</v>
      </c>
      <c r="S2275" s="255">
        <v>348.84008898600615</v>
      </c>
      <c r="T2275" s="255">
        <v>348.86879098600616</v>
      </c>
      <c r="U2275" s="255"/>
      <c r="V2275" s="170">
        <v>280.36145911960631</v>
      </c>
    </row>
    <row r="2276" spans="1:22" x14ac:dyDescent="0.25">
      <c r="A2276">
        <v>0</v>
      </c>
      <c r="B2276" s="280"/>
      <c r="C2276" s="280"/>
      <c r="D2276" s="280"/>
      <c r="E2276" s="279"/>
      <c r="F2276" s="280" t="s">
        <v>619</v>
      </c>
      <c r="G2276" s="277"/>
      <c r="H2276" s="277" t="s">
        <v>1962</v>
      </c>
      <c r="I2276" s="276">
        <v>40</v>
      </c>
      <c r="J2276" s="274"/>
      <c r="K2276" s="275"/>
      <c r="L2276" s="274">
        <v>0.103502</v>
      </c>
      <c r="M2276" s="201">
        <v>328.66532582404807</v>
      </c>
      <c r="N2276" s="201">
        <v>415.3475529888272</v>
      </c>
      <c r="O2276" s="201">
        <v>41.094000000000001</v>
      </c>
      <c r="P2276" s="273">
        <v>41.094000000000001</v>
      </c>
      <c r="Q2276" s="273">
        <v>415.3475529888272</v>
      </c>
      <c r="R2276" s="273">
        <v>328.71707682404804</v>
      </c>
      <c r="S2276" s="273">
        <v>348.92054198600613</v>
      </c>
      <c r="T2276" s="273">
        <v>348.97229298600615</v>
      </c>
      <c r="U2276" s="273"/>
      <c r="V2276" s="170">
        <v>280.44191211960629</v>
      </c>
    </row>
    <row r="2277" spans="1:22" x14ac:dyDescent="0.25">
      <c r="A2277">
        <v>0</v>
      </c>
      <c r="B2277" s="280" t="s">
        <v>2423</v>
      </c>
      <c r="C2277" s="280" t="s">
        <v>2203</v>
      </c>
      <c r="D2277" s="280" t="s">
        <v>111</v>
      </c>
      <c r="E2277" s="279">
        <v>3490</v>
      </c>
      <c r="F2277" s="278" t="s">
        <v>1400</v>
      </c>
      <c r="G2277" s="277" t="s">
        <v>2169</v>
      </c>
      <c r="H2277" s="277" t="s">
        <v>1951</v>
      </c>
      <c r="I2277" s="276"/>
      <c r="J2277" s="273"/>
      <c r="K2277" s="275"/>
      <c r="L2277" s="274">
        <v>0</v>
      </c>
      <c r="M2277" s="201">
        <v>328.71707682404804</v>
      </c>
      <c r="N2277" s="201">
        <v>415.3475529888272</v>
      </c>
      <c r="O2277" s="201">
        <v>41.094000000000001</v>
      </c>
      <c r="P2277" s="273">
        <v>41.094000000000001</v>
      </c>
      <c r="Q2277" s="273">
        <v>415.3475529888272</v>
      </c>
      <c r="R2277" s="273">
        <v>328.71707682404804</v>
      </c>
      <c r="S2277" s="273">
        <v>348.97229298600615</v>
      </c>
      <c r="T2277" s="273">
        <v>348.97229298600615</v>
      </c>
      <c r="U2277" s="273"/>
      <c r="V2277" s="170">
        <v>280.49366311960631</v>
      </c>
    </row>
    <row r="2278" spans="1:22" x14ac:dyDescent="0.25">
      <c r="A2278">
        <v>0</v>
      </c>
      <c r="B2278" s="280"/>
      <c r="C2278" s="280"/>
      <c r="D2278" s="280"/>
      <c r="E2278" s="279"/>
      <c r="F2278" s="283" t="s">
        <v>619</v>
      </c>
      <c r="G2278" s="277"/>
      <c r="H2278" s="277" t="s">
        <v>1969</v>
      </c>
      <c r="I2278" s="282"/>
      <c r="J2278" s="281"/>
      <c r="K2278" s="275"/>
      <c r="L2278" s="274">
        <v>0.14528199999999999</v>
      </c>
      <c r="M2278" s="201">
        <v>328.78971782404801</v>
      </c>
      <c r="N2278" s="201">
        <v>415.3475529888272</v>
      </c>
      <c r="O2278" s="201">
        <v>41.094000000000001</v>
      </c>
      <c r="P2278" s="273">
        <v>41.094000000000001</v>
      </c>
      <c r="Q2278" s="273">
        <v>415.3475529888272</v>
      </c>
      <c r="R2278" s="273">
        <v>328.86235882404804</v>
      </c>
      <c r="S2278" s="273">
        <v>349.04493398600619</v>
      </c>
      <c r="T2278" s="273">
        <v>349.11757498600616</v>
      </c>
      <c r="U2278" s="273"/>
      <c r="V2278" s="170">
        <v>280.56630411960634</v>
      </c>
    </row>
    <row r="2279" spans="1:22" x14ac:dyDescent="0.25">
      <c r="A2279">
        <v>0</v>
      </c>
      <c r="B2279" s="280" t="s">
        <v>2423</v>
      </c>
      <c r="C2279" s="280" t="s">
        <v>2203</v>
      </c>
      <c r="D2279" s="280" t="s">
        <v>2087</v>
      </c>
      <c r="E2279" s="279">
        <v>3491</v>
      </c>
      <c r="F2279" s="278" t="s">
        <v>2548</v>
      </c>
      <c r="G2279" s="277"/>
      <c r="H2279" s="277" t="s">
        <v>2085</v>
      </c>
      <c r="I2279" s="276"/>
      <c r="J2279" s="273"/>
      <c r="K2279" s="275"/>
      <c r="L2279" s="274">
        <v>0</v>
      </c>
      <c r="M2279" s="201">
        <v>328.86235882404804</v>
      </c>
      <c r="N2279" s="201">
        <v>415.3475529888272</v>
      </c>
      <c r="O2279" s="201">
        <v>41.094000000000001</v>
      </c>
      <c r="P2279" s="273">
        <v>41.094000000000001</v>
      </c>
      <c r="Q2279" s="273">
        <v>415.3475529888272</v>
      </c>
      <c r="R2279" s="273">
        <v>328.86235882404804</v>
      </c>
      <c r="S2279" s="273">
        <v>349.11757498600616</v>
      </c>
      <c r="T2279" s="273">
        <v>349.11757498600616</v>
      </c>
      <c r="U2279" s="273"/>
      <c r="V2279" s="170">
        <v>280.63894511960632</v>
      </c>
    </row>
    <row r="2280" spans="1:22" x14ac:dyDescent="0.25">
      <c r="A2280">
        <v>0</v>
      </c>
      <c r="B2280" s="280"/>
      <c r="C2280" s="280"/>
      <c r="D2280" s="280"/>
      <c r="E2280" s="279"/>
      <c r="F2280" s="283" t="s">
        <v>619</v>
      </c>
      <c r="G2280" s="277"/>
      <c r="H2280" s="277" t="s">
        <v>1969</v>
      </c>
      <c r="I2280" s="282"/>
      <c r="J2280" s="281"/>
      <c r="K2280" s="275"/>
      <c r="L2280" s="274">
        <v>0</v>
      </c>
      <c r="M2280" s="201">
        <v>328.86235882404804</v>
      </c>
      <c r="N2280" s="201">
        <v>415.3475529888272</v>
      </c>
      <c r="O2280" s="201">
        <v>41.094000000000001</v>
      </c>
      <c r="P2280" s="273">
        <v>41.094000000000001</v>
      </c>
      <c r="Q2280" s="273">
        <v>415.3475529888272</v>
      </c>
      <c r="R2280" s="273">
        <v>328.86235882404804</v>
      </c>
      <c r="S2280" s="273">
        <v>349.11757498600616</v>
      </c>
      <c r="T2280" s="273">
        <v>349.11757498600616</v>
      </c>
      <c r="U2280" s="273"/>
      <c r="V2280" s="170">
        <v>280.63894511960632</v>
      </c>
    </row>
    <row r="2281" spans="1:22" x14ac:dyDescent="0.25">
      <c r="A2281">
        <v>0</v>
      </c>
      <c r="B2281" s="280" t="s">
        <v>2423</v>
      </c>
      <c r="C2281" s="280" t="s">
        <v>2203</v>
      </c>
      <c r="D2281" s="280" t="s">
        <v>1990</v>
      </c>
      <c r="E2281" s="279">
        <v>3491</v>
      </c>
      <c r="F2281" s="278" t="s">
        <v>2547</v>
      </c>
      <c r="G2281" s="277" t="s">
        <v>1988</v>
      </c>
      <c r="H2281" s="277" t="s">
        <v>1987</v>
      </c>
      <c r="I2281" s="276"/>
      <c r="J2281" s="273"/>
      <c r="K2281" s="275"/>
      <c r="L2281" s="274">
        <v>0</v>
      </c>
      <c r="M2281" s="201">
        <v>328.86235882404804</v>
      </c>
      <c r="N2281" s="201">
        <v>415.3475529888272</v>
      </c>
      <c r="O2281" s="201">
        <v>41.094000000000001</v>
      </c>
      <c r="P2281" s="273">
        <v>41.094000000000001</v>
      </c>
      <c r="Q2281" s="273">
        <v>415.3475529888272</v>
      </c>
      <c r="R2281" s="273">
        <v>328.86235882404804</v>
      </c>
      <c r="S2281" s="273">
        <v>349.11757498600616</v>
      </c>
      <c r="T2281" s="273">
        <v>349.11757498600616</v>
      </c>
      <c r="U2281" s="273"/>
      <c r="V2281" s="170">
        <v>280.63894511960632</v>
      </c>
    </row>
    <row r="2282" spans="1:22" x14ac:dyDescent="0.25">
      <c r="A2282">
        <v>0</v>
      </c>
      <c r="B2282" s="280"/>
      <c r="C2282" s="280"/>
      <c r="D2282" s="280"/>
      <c r="E2282" s="279"/>
      <c r="F2282" s="278" t="s">
        <v>619</v>
      </c>
      <c r="G2282" s="277"/>
      <c r="H2282" s="277" t="s">
        <v>1962</v>
      </c>
      <c r="I2282" s="276">
        <v>40</v>
      </c>
      <c r="J2282" s="273"/>
      <c r="K2282" s="275"/>
      <c r="L2282" s="274">
        <v>0.13121600000000003</v>
      </c>
      <c r="M2282" s="201">
        <v>328.92796682404804</v>
      </c>
      <c r="N2282" s="201">
        <v>415.3475529888272</v>
      </c>
      <c r="O2282" s="201">
        <v>41.094000000000001</v>
      </c>
      <c r="P2282" s="273">
        <v>41.094000000000001</v>
      </c>
      <c r="Q2282" s="273">
        <v>415.3475529888272</v>
      </c>
      <c r="R2282" s="273">
        <v>328.99357482404804</v>
      </c>
      <c r="S2282" s="273">
        <v>349.18318298600616</v>
      </c>
      <c r="T2282" s="273">
        <v>349.24879098600616</v>
      </c>
      <c r="U2282" s="273"/>
      <c r="V2282" s="170">
        <v>280.70455311960632</v>
      </c>
    </row>
    <row r="2283" spans="1:22" x14ac:dyDescent="0.25">
      <c r="A2283">
        <v>0</v>
      </c>
      <c r="B2283" s="260" t="s">
        <v>2423</v>
      </c>
      <c r="C2283" s="260" t="s">
        <v>2200</v>
      </c>
      <c r="D2283" s="260" t="s">
        <v>1981</v>
      </c>
      <c r="E2283" s="261">
        <v>3493</v>
      </c>
      <c r="F2283" s="255" t="s">
        <v>2546</v>
      </c>
      <c r="G2283" s="265"/>
      <c r="H2283" s="265" t="s">
        <v>1978</v>
      </c>
      <c r="I2283" s="284">
        <v>40</v>
      </c>
      <c r="J2283" s="255"/>
      <c r="K2283" s="257"/>
      <c r="L2283" s="255">
        <v>5.7403999999999997E-2</v>
      </c>
      <c r="M2283" s="201">
        <v>329.02227682404805</v>
      </c>
      <c r="N2283" s="201">
        <v>415.3475529888272</v>
      </c>
      <c r="O2283" s="201">
        <v>41.094000000000001</v>
      </c>
      <c r="P2283" s="255">
        <v>41.094000000000001</v>
      </c>
      <c r="Q2283" s="255">
        <v>415.3475529888272</v>
      </c>
      <c r="R2283" s="255">
        <v>329.05097882404806</v>
      </c>
      <c r="S2283" s="255">
        <v>349.27749298600617</v>
      </c>
      <c r="T2283" s="255">
        <v>349.30619498600618</v>
      </c>
      <c r="U2283" s="255"/>
      <c r="V2283" s="170">
        <v>280.79886311960632</v>
      </c>
    </row>
    <row r="2284" spans="1:22" x14ac:dyDescent="0.25">
      <c r="A2284">
        <v>0</v>
      </c>
      <c r="B2284" s="286"/>
      <c r="C2284" s="286"/>
      <c r="D2284" s="286"/>
      <c r="E2284" s="285"/>
      <c r="F2284" s="260" t="s">
        <v>619</v>
      </c>
      <c r="G2284" s="259"/>
      <c r="H2284" s="259" t="s">
        <v>2198</v>
      </c>
      <c r="I2284" s="258"/>
      <c r="J2284" s="255"/>
      <c r="K2284" s="257"/>
      <c r="L2284" s="256">
        <v>0.16770400000000002</v>
      </c>
      <c r="M2284" s="201">
        <v>329.13483082404809</v>
      </c>
      <c r="N2284" s="201">
        <v>415.3475529888272</v>
      </c>
      <c r="O2284" s="201">
        <v>41.094000000000001</v>
      </c>
      <c r="P2284" s="255">
        <v>41.094000000000001</v>
      </c>
      <c r="Q2284" s="255">
        <v>415.3475529888272</v>
      </c>
      <c r="R2284" s="255">
        <v>329.21868282404807</v>
      </c>
      <c r="S2284" s="256">
        <v>349.39004698600621</v>
      </c>
      <c r="T2284" s="256">
        <v>349.47389898600619</v>
      </c>
      <c r="U2284" s="263"/>
      <c r="V2284" s="170">
        <v>280.91141711960637</v>
      </c>
    </row>
    <row r="2285" spans="1:22" x14ac:dyDescent="0.25">
      <c r="A2285">
        <v>0</v>
      </c>
      <c r="B2285" s="286" t="s">
        <v>2423</v>
      </c>
      <c r="C2285" s="286" t="s">
        <v>2200</v>
      </c>
      <c r="D2285" s="286" t="s">
        <v>2197</v>
      </c>
      <c r="E2285" s="285">
        <v>3497</v>
      </c>
      <c r="F2285" s="260" t="s">
        <v>2545</v>
      </c>
      <c r="G2285" s="259"/>
      <c r="H2285" s="259" t="s">
        <v>2175</v>
      </c>
      <c r="I2285" s="258">
        <v>40</v>
      </c>
      <c r="J2285" s="255"/>
      <c r="K2285" s="257"/>
      <c r="L2285" s="256">
        <v>0.49565599999999999</v>
      </c>
      <c r="M2285" s="201">
        <v>329.4665108240481</v>
      </c>
      <c r="N2285" s="201">
        <v>415.3475529888272</v>
      </c>
      <c r="O2285" s="201">
        <v>41.094000000000001</v>
      </c>
      <c r="P2285" s="255">
        <v>41.094000000000001</v>
      </c>
      <c r="Q2285" s="255">
        <v>415.3475529888272</v>
      </c>
      <c r="R2285" s="255">
        <v>329.71433882404807</v>
      </c>
      <c r="S2285" s="256">
        <v>349.72172698600616</v>
      </c>
      <c r="T2285" s="256">
        <v>349.96955498600619</v>
      </c>
      <c r="U2285" s="256"/>
      <c r="V2285" s="170">
        <v>281.24309711960632</v>
      </c>
    </row>
    <row r="2286" spans="1:22" x14ac:dyDescent="0.25">
      <c r="A2286">
        <v>0</v>
      </c>
      <c r="B2286" s="286" t="s">
        <v>2423</v>
      </c>
      <c r="C2286" s="286" t="s">
        <v>2200</v>
      </c>
      <c r="D2286" s="286" t="s">
        <v>2174</v>
      </c>
      <c r="E2286" s="285">
        <v>3500</v>
      </c>
      <c r="F2286" s="260" t="s">
        <v>2544</v>
      </c>
      <c r="G2286" s="259"/>
      <c r="H2286" s="259" t="s">
        <v>2172</v>
      </c>
      <c r="I2286" s="258"/>
      <c r="J2286" s="255"/>
      <c r="K2286" s="257"/>
      <c r="L2286" s="256">
        <v>0</v>
      </c>
      <c r="M2286" s="201">
        <v>329.71433882404807</v>
      </c>
      <c r="N2286" s="201">
        <v>415.3475529888272</v>
      </c>
      <c r="O2286" s="201">
        <v>41.094000000000001</v>
      </c>
      <c r="P2286" s="255">
        <v>41.094000000000001</v>
      </c>
      <c r="Q2286" s="255">
        <v>415.3475529888272</v>
      </c>
      <c r="R2286" s="255">
        <v>329.71433882404807</v>
      </c>
      <c r="S2286" s="256">
        <v>349.96955498600619</v>
      </c>
      <c r="T2286" s="256">
        <v>349.96955498600619</v>
      </c>
      <c r="U2286" s="256"/>
      <c r="V2286" s="170">
        <v>281.49092511960635</v>
      </c>
    </row>
    <row r="2287" spans="1:22" x14ac:dyDescent="0.25">
      <c r="A2287">
        <v>0</v>
      </c>
      <c r="B2287" s="286"/>
      <c r="C2287" s="286"/>
      <c r="D2287" s="286"/>
      <c r="E2287" s="285"/>
      <c r="F2287" s="260"/>
      <c r="G2287" s="259"/>
      <c r="H2287" s="259"/>
      <c r="I2287" s="258"/>
      <c r="J2287" s="255"/>
      <c r="K2287" s="257"/>
      <c r="L2287" s="256">
        <v>0</v>
      </c>
      <c r="M2287" s="201">
        <v>329.71433882404807</v>
      </c>
      <c r="N2287" s="201">
        <v>415.3475529888272</v>
      </c>
      <c r="O2287" s="201">
        <v>41.094000000000001</v>
      </c>
      <c r="P2287" s="255">
        <v>41.094000000000001</v>
      </c>
      <c r="Q2287" s="255">
        <v>415.3475529888272</v>
      </c>
      <c r="R2287" s="255">
        <v>329.71433882404807</v>
      </c>
      <c r="S2287" s="256">
        <v>349.96955498600619</v>
      </c>
      <c r="T2287" s="256">
        <v>349.96955498600619</v>
      </c>
      <c r="U2287" s="256"/>
      <c r="V2287" s="170">
        <v>281.49092511960635</v>
      </c>
    </row>
    <row r="2288" spans="1:22" x14ac:dyDescent="0.25">
      <c r="A2288">
        <v>0</v>
      </c>
      <c r="B2288" s="286"/>
      <c r="C2288" s="286"/>
      <c r="D2288" s="286"/>
      <c r="E2288" s="285"/>
      <c r="F2288" s="260" t="s">
        <v>619</v>
      </c>
      <c r="G2288" s="259"/>
      <c r="H2288" s="259" t="s">
        <v>1962</v>
      </c>
      <c r="I2288" s="258"/>
      <c r="J2288" s="255"/>
      <c r="K2288" s="257"/>
      <c r="L2288" s="256">
        <v>9.9516999999999994E-2</v>
      </c>
      <c r="M2288" s="201">
        <v>329.76409732404807</v>
      </c>
      <c r="N2288" s="201">
        <v>415.3475529888272</v>
      </c>
      <c r="O2288" s="201">
        <v>41.094000000000001</v>
      </c>
      <c r="P2288" s="255">
        <v>41.094000000000001</v>
      </c>
      <c r="Q2288" s="255">
        <v>415.3475529888272</v>
      </c>
      <c r="R2288" s="255">
        <v>329.81385582404806</v>
      </c>
      <c r="S2288" s="256">
        <v>350.01931348600618</v>
      </c>
      <c r="T2288" s="256">
        <v>350.06907198600618</v>
      </c>
      <c r="U2288" s="256"/>
      <c r="V2288" s="170">
        <v>281.54068361960634</v>
      </c>
    </row>
    <row r="2289" spans="1:22" x14ac:dyDescent="0.25">
      <c r="A2289">
        <v>0</v>
      </c>
      <c r="B2289" s="286" t="s">
        <v>2423</v>
      </c>
      <c r="C2289" s="286" t="s">
        <v>2200</v>
      </c>
      <c r="D2289" s="286" t="s">
        <v>2194</v>
      </c>
      <c r="E2289" s="285">
        <v>3503</v>
      </c>
      <c r="F2289" s="260" t="s">
        <v>2543</v>
      </c>
      <c r="G2289" s="259"/>
      <c r="H2289" s="259" t="s">
        <v>2175</v>
      </c>
      <c r="I2289" s="258">
        <v>40</v>
      </c>
      <c r="J2289" s="255"/>
      <c r="K2289" s="257"/>
      <c r="L2289" s="256">
        <v>0.49565599999999999</v>
      </c>
      <c r="M2289" s="201">
        <v>330.06168382404803</v>
      </c>
      <c r="N2289" s="201">
        <v>415.3475529888272</v>
      </c>
      <c r="O2289" s="201">
        <v>41.094000000000001</v>
      </c>
      <c r="P2289" s="255">
        <v>41.094000000000001</v>
      </c>
      <c r="Q2289" s="255">
        <v>415.3475529888272</v>
      </c>
      <c r="R2289" s="255">
        <v>330.30951182404806</v>
      </c>
      <c r="S2289" s="256">
        <v>350.31689998600615</v>
      </c>
      <c r="T2289" s="256">
        <v>350.56472798600618</v>
      </c>
      <c r="U2289" s="256"/>
      <c r="V2289" s="170">
        <v>281.83827011960631</v>
      </c>
    </row>
    <row r="2290" spans="1:22" x14ac:dyDescent="0.25">
      <c r="A2290">
        <v>0</v>
      </c>
      <c r="B2290" s="286"/>
      <c r="C2290" s="286"/>
      <c r="D2290" s="286"/>
      <c r="E2290" s="285"/>
      <c r="F2290" s="260" t="s">
        <v>619</v>
      </c>
      <c r="G2290" s="259"/>
      <c r="H2290" s="259"/>
      <c r="I2290" s="258"/>
      <c r="J2290" s="255"/>
      <c r="K2290" s="257"/>
      <c r="L2290" s="256">
        <v>0</v>
      </c>
      <c r="M2290" s="201">
        <v>330.30951182404806</v>
      </c>
      <c r="N2290" s="201">
        <v>415.3475529888272</v>
      </c>
      <c r="O2290" s="201">
        <v>41.094000000000001</v>
      </c>
      <c r="P2290" s="255">
        <v>41.094000000000001</v>
      </c>
      <c r="Q2290" s="255">
        <v>415.3475529888272</v>
      </c>
      <c r="R2290" s="255">
        <v>330.30951182404806</v>
      </c>
      <c r="S2290" s="256">
        <v>350.56472798600618</v>
      </c>
      <c r="T2290" s="256">
        <v>350.56472798600618</v>
      </c>
      <c r="U2290" s="256"/>
      <c r="V2290" s="170">
        <v>282.08609811960633</v>
      </c>
    </row>
    <row r="2291" spans="1:22" x14ac:dyDescent="0.25">
      <c r="A2291">
        <v>0</v>
      </c>
      <c r="B2291" s="286"/>
      <c r="C2291" s="286"/>
      <c r="D2291" s="286"/>
      <c r="E2291" s="285"/>
      <c r="F2291" s="260"/>
      <c r="G2291" s="259"/>
      <c r="H2291" s="259"/>
      <c r="I2291" s="258"/>
      <c r="J2291" s="255"/>
      <c r="K2291" s="257"/>
      <c r="L2291" s="256">
        <v>0</v>
      </c>
      <c r="M2291" s="201">
        <v>330.30951182404806</v>
      </c>
      <c r="N2291" s="201">
        <v>415.3475529888272</v>
      </c>
      <c r="O2291" s="201">
        <v>41.094000000000001</v>
      </c>
      <c r="P2291" s="255">
        <v>41.094000000000001</v>
      </c>
      <c r="Q2291" s="255">
        <v>415.3475529888272</v>
      </c>
      <c r="R2291" s="255">
        <v>330.30951182404806</v>
      </c>
      <c r="S2291" s="256">
        <v>350.56472798600618</v>
      </c>
      <c r="T2291" s="256">
        <v>350.56472798600618</v>
      </c>
      <c r="U2291" s="256"/>
      <c r="V2291" s="170">
        <v>282.08609811960633</v>
      </c>
    </row>
    <row r="2292" spans="1:22" x14ac:dyDescent="0.25">
      <c r="A2292">
        <v>0</v>
      </c>
      <c r="B2292" s="286"/>
      <c r="C2292" s="286"/>
      <c r="D2292" s="286"/>
      <c r="E2292" s="285"/>
      <c r="F2292" s="260" t="s">
        <v>619</v>
      </c>
      <c r="G2292" s="259"/>
      <c r="H2292" s="259" t="s">
        <v>1962</v>
      </c>
      <c r="I2292" s="258"/>
      <c r="J2292" s="255"/>
      <c r="K2292" s="257"/>
      <c r="L2292" s="256">
        <v>9.9516999999999994E-2</v>
      </c>
      <c r="M2292" s="201">
        <v>330.35927032404805</v>
      </c>
      <c r="N2292" s="201">
        <v>415.3475529888272</v>
      </c>
      <c r="O2292" s="201">
        <v>41.094000000000001</v>
      </c>
      <c r="P2292" s="255">
        <v>41.094000000000001</v>
      </c>
      <c r="Q2292" s="255">
        <v>415.3475529888272</v>
      </c>
      <c r="R2292" s="255">
        <v>330.40902882404805</v>
      </c>
      <c r="S2292" s="256">
        <v>350.61448648600617</v>
      </c>
      <c r="T2292" s="256">
        <v>350.66424498600617</v>
      </c>
      <c r="U2292" s="256"/>
      <c r="V2292" s="170">
        <v>282.13585661960633</v>
      </c>
    </row>
    <row r="2293" spans="1:22" x14ac:dyDescent="0.25">
      <c r="A2293">
        <v>0</v>
      </c>
      <c r="B2293" s="286" t="s">
        <v>2423</v>
      </c>
      <c r="C2293" s="286" t="s">
        <v>2200</v>
      </c>
      <c r="D2293" s="286" t="s">
        <v>2192</v>
      </c>
      <c r="E2293" s="285">
        <v>3509</v>
      </c>
      <c r="F2293" s="260" t="s">
        <v>2542</v>
      </c>
      <c r="G2293" s="259"/>
      <c r="H2293" s="259" t="s">
        <v>2175</v>
      </c>
      <c r="I2293" s="258">
        <v>40</v>
      </c>
      <c r="J2293" s="255"/>
      <c r="K2293" s="257"/>
      <c r="L2293" s="256">
        <v>0.49565599999999999</v>
      </c>
      <c r="M2293" s="201">
        <v>330.65685682404808</v>
      </c>
      <c r="N2293" s="201">
        <v>415.3475529888272</v>
      </c>
      <c r="O2293" s="201">
        <v>41.094000000000001</v>
      </c>
      <c r="P2293" s="255">
        <v>41.094000000000001</v>
      </c>
      <c r="Q2293" s="255">
        <v>415.3475529888272</v>
      </c>
      <c r="R2293" s="255">
        <v>330.90468482404805</v>
      </c>
      <c r="S2293" s="256">
        <v>350.91207298600614</v>
      </c>
      <c r="T2293" s="256">
        <v>351.15990098600616</v>
      </c>
      <c r="U2293" s="256"/>
      <c r="V2293" s="170">
        <v>282.4334431196063</v>
      </c>
    </row>
    <row r="2294" spans="1:22" x14ac:dyDescent="0.25">
      <c r="A2294">
        <v>0</v>
      </c>
      <c r="B2294" s="286"/>
      <c r="C2294" s="286"/>
      <c r="D2294" s="286"/>
      <c r="E2294" s="285"/>
      <c r="F2294" s="260" t="s">
        <v>619</v>
      </c>
      <c r="G2294" s="259"/>
      <c r="H2294" s="259"/>
      <c r="I2294" s="258"/>
      <c r="J2294" s="255"/>
      <c r="K2294" s="257"/>
      <c r="L2294" s="256">
        <v>0</v>
      </c>
      <c r="M2294" s="201">
        <v>330.90468482404805</v>
      </c>
      <c r="N2294" s="201">
        <v>415.3475529888272</v>
      </c>
      <c r="O2294" s="201">
        <v>41.094000000000001</v>
      </c>
      <c r="P2294" s="255">
        <v>41.094000000000001</v>
      </c>
      <c r="Q2294" s="255">
        <v>415.3475529888272</v>
      </c>
      <c r="R2294" s="255">
        <v>330.90468482404805</v>
      </c>
      <c r="S2294" s="256">
        <v>351.15990098600616</v>
      </c>
      <c r="T2294" s="256">
        <v>351.15990098600616</v>
      </c>
      <c r="U2294" s="256"/>
      <c r="V2294" s="170">
        <v>282.68127111960632</v>
      </c>
    </row>
    <row r="2295" spans="1:22" x14ac:dyDescent="0.25">
      <c r="A2295">
        <v>0</v>
      </c>
      <c r="B2295" s="286"/>
      <c r="C2295" s="286"/>
      <c r="D2295" s="286"/>
      <c r="E2295" s="285"/>
      <c r="F2295" s="260"/>
      <c r="G2295" s="259"/>
      <c r="H2295" s="259"/>
      <c r="I2295" s="258"/>
      <c r="J2295" s="255"/>
      <c r="K2295" s="257"/>
      <c r="L2295" s="256">
        <v>0</v>
      </c>
      <c r="M2295" s="201">
        <v>330.90468482404805</v>
      </c>
      <c r="N2295" s="201">
        <v>415.3475529888272</v>
      </c>
      <c r="O2295" s="201">
        <v>41.094000000000001</v>
      </c>
      <c r="P2295" s="255">
        <v>41.094000000000001</v>
      </c>
      <c r="Q2295" s="255">
        <v>415.3475529888272</v>
      </c>
      <c r="R2295" s="255">
        <v>330.90468482404805</v>
      </c>
      <c r="S2295" s="256">
        <v>351.15990098600616</v>
      </c>
      <c r="T2295" s="256">
        <v>351.15990098600616</v>
      </c>
      <c r="U2295" s="256"/>
      <c r="V2295" s="170">
        <v>282.68127111960632</v>
      </c>
    </row>
    <row r="2296" spans="1:22" x14ac:dyDescent="0.25">
      <c r="A2296">
        <v>0</v>
      </c>
      <c r="B2296" s="286"/>
      <c r="C2296" s="286"/>
      <c r="D2296" s="286"/>
      <c r="E2296" s="285"/>
      <c r="F2296" s="260" t="s">
        <v>619</v>
      </c>
      <c r="G2296" s="259"/>
      <c r="H2296" s="259" t="s">
        <v>1962</v>
      </c>
      <c r="I2296" s="258"/>
      <c r="J2296" s="255"/>
      <c r="K2296" s="257"/>
      <c r="L2296" s="256">
        <v>9.9516999999999994E-2</v>
      </c>
      <c r="M2296" s="201">
        <v>330.95444332404804</v>
      </c>
      <c r="N2296" s="201">
        <v>415.3475529888272</v>
      </c>
      <c r="O2296" s="201">
        <v>41.094000000000001</v>
      </c>
      <c r="P2296" s="255">
        <v>41.094000000000001</v>
      </c>
      <c r="Q2296" s="255">
        <v>415.3475529888272</v>
      </c>
      <c r="R2296" s="255">
        <v>331.00420182404804</v>
      </c>
      <c r="S2296" s="256">
        <v>351.20965948600616</v>
      </c>
      <c r="T2296" s="256">
        <v>351.25941798600616</v>
      </c>
      <c r="U2296" s="256"/>
      <c r="V2296" s="170">
        <v>282.73102961960632</v>
      </c>
    </row>
    <row r="2297" spans="1:22" x14ac:dyDescent="0.25">
      <c r="A2297">
        <v>0</v>
      </c>
      <c r="B2297" s="286" t="s">
        <v>2423</v>
      </c>
      <c r="C2297" s="286" t="s">
        <v>2200</v>
      </c>
      <c r="D2297" s="286" t="s">
        <v>2190</v>
      </c>
      <c r="E2297" s="285">
        <v>3515</v>
      </c>
      <c r="F2297" s="260" t="s">
        <v>2541</v>
      </c>
      <c r="G2297" s="259"/>
      <c r="H2297" s="259" t="s">
        <v>2175</v>
      </c>
      <c r="I2297" s="258">
        <v>40</v>
      </c>
      <c r="J2297" s="255"/>
      <c r="K2297" s="257"/>
      <c r="L2297" s="256">
        <v>0.49565599999999999</v>
      </c>
      <c r="M2297" s="201">
        <v>331.25202982404801</v>
      </c>
      <c r="N2297" s="201">
        <v>415.3475529888272</v>
      </c>
      <c r="O2297" s="201">
        <v>41.094000000000001</v>
      </c>
      <c r="P2297" s="255">
        <v>41.094000000000001</v>
      </c>
      <c r="Q2297" s="255">
        <v>415.3475529888272</v>
      </c>
      <c r="R2297" s="255">
        <v>331.49985782404804</v>
      </c>
      <c r="S2297" s="256">
        <v>351.50724598600613</v>
      </c>
      <c r="T2297" s="256">
        <v>351.75507398600615</v>
      </c>
      <c r="U2297" s="256"/>
      <c r="V2297" s="170">
        <v>283.02861611960628</v>
      </c>
    </row>
    <row r="2298" spans="1:22" x14ac:dyDescent="0.25">
      <c r="A2298">
        <v>0</v>
      </c>
      <c r="B2298" s="286" t="s">
        <v>2423</v>
      </c>
      <c r="C2298" s="286" t="s">
        <v>2200</v>
      </c>
      <c r="D2298" s="286" t="s">
        <v>2174</v>
      </c>
      <c r="E2298" s="285">
        <v>3518</v>
      </c>
      <c r="F2298" s="260" t="s">
        <v>2540</v>
      </c>
      <c r="G2298" s="259"/>
      <c r="H2298" s="259" t="s">
        <v>2172</v>
      </c>
      <c r="I2298" s="258"/>
      <c r="J2298" s="255"/>
      <c r="K2298" s="257"/>
      <c r="L2298" s="256">
        <v>0</v>
      </c>
      <c r="M2298" s="201">
        <v>331.49985782404804</v>
      </c>
      <c r="N2298" s="201">
        <v>415.3475529888272</v>
      </c>
      <c r="O2298" s="201">
        <v>41.094000000000001</v>
      </c>
      <c r="P2298" s="255">
        <v>41.094000000000001</v>
      </c>
      <c r="Q2298" s="255">
        <v>415.3475529888272</v>
      </c>
      <c r="R2298" s="255">
        <v>331.49985782404804</v>
      </c>
      <c r="S2298" s="256">
        <v>351.75507398600615</v>
      </c>
      <c r="T2298" s="256">
        <v>351.75507398600615</v>
      </c>
      <c r="U2298" s="256"/>
      <c r="V2298" s="170">
        <v>283.27644411960631</v>
      </c>
    </row>
    <row r="2299" spans="1:22" x14ac:dyDescent="0.25">
      <c r="A2299">
        <v>0</v>
      </c>
      <c r="B2299" s="286"/>
      <c r="C2299" s="286"/>
      <c r="D2299" s="286"/>
      <c r="E2299" s="285"/>
      <c r="F2299" s="260"/>
      <c r="G2299" s="259"/>
      <c r="H2299" s="259"/>
      <c r="I2299" s="258"/>
      <c r="J2299" s="255"/>
      <c r="K2299" s="257"/>
      <c r="L2299" s="256">
        <v>0</v>
      </c>
      <c r="M2299" s="201">
        <v>331.49985782404804</v>
      </c>
      <c r="N2299" s="201">
        <v>415.3475529888272</v>
      </c>
      <c r="O2299" s="201">
        <v>41.094000000000001</v>
      </c>
      <c r="P2299" s="255">
        <v>41.094000000000001</v>
      </c>
      <c r="Q2299" s="255">
        <v>415.3475529888272</v>
      </c>
      <c r="R2299" s="255">
        <v>331.49985782404804</v>
      </c>
      <c r="S2299" s="256">
        <v>351.75507398600615</v>
      </c>
      <c r="T2299" s="256">
        <v>351.75507398600615</v>
      </c>
      <c r="U2299" s="256"/>
      <c r="V2299" s="170">
        <v>283.27644411960631</v>
      </c>
    </row>
    <row r="2300" spans="1:22" x14ac:dyDescent="0.25">
      <c r="A2300">
        <v>0</v>
      </c>
      <c r="B2300" s="286"/>
      <c r="C2300" s="286"/>
      <c r="D2300" s="286"/>
      <c r="E2300" s="285"/>
      <c r="F2300" s="260"/>
      <c r="G2300" s="259"/>
      <c r="H2300" s="259" t="s">
        <v>1962</v>
      </c>
      <c r="I2300" s="258"/>
      <c r="J2300" s="255"/>
      <c r="K2300" s="257"/>
      <c r="L2300" s="256">
        <v>0.15525</v>
      </c>
      <c r="M2300" s="201">
        <v>331.57748282404805</v>
      </c>
      <c r="N2300" s="201">
        <v>415.3475529888272</v>
      </c>
      <c r="O2300" s="201">
        <v>41.094000000000001</v>
      </c>
      <c r="P2300" s="255">
        <v>41.094000000000001</v>
      </c>
      <c r="Q2300" s="255">
        <v>415.3475529888272</v>
      </c>
      <c r="R2300" s="255">
        <v>331.65510782404806</v>
      </c>
      <c r="S2300" s="256">
        <v>351.83269898600616</v>
      </c>
      <c r="T2300" s="256">
        <v>351.91032398600618</v>
      </c>
      <c r="U2300" s="256"/>
      <c r="V2300" s="170">
        <v>283.35406911960632</v>
      </c>
    </row>
    <row r="2301" spans="1:22" x14ac:dyDescent="0.25">
      <c r="A2301">
        <v>0</v>
      </c>
      <c r="B2301" s="286" t="s">
        <v>2423</v>
      </c>
      <c r="C2301" s="286" t="s">
        <v>2200</v>
      </c>
      <c r="D2301" s="286" t="s">
        <v>2187</v>
      </c>
      <c r="E2301" s="285">
        <v>3522</v>
      </c>
      <c r="F2301" s="260" t="s">
        <v>2539</v>
      </c>
      <c r="G2301" s="259" t="s">
        <v>2185</v>
      </c>
      <c r="H2301" s="259" t="s">
        <v>2184</v>
      </c>
      <c r="I2301" s="258">
        <v>40</v>
      </c>
      <c r="J2301" s="255"/>
      <c r="K2301" s="257"/>
      <c r="L2301" s="256">
        <v>0.5</v>
      </c>
      <c r="M2301" s="201">
        <v>331.90510782404806</v>
      </c>
      <c r="N2301" s="201">
        <v>415.3475529888272</v>
      </c>
      <c r="O2301" s="201">
        <v>41.094000000000001</v>
      </c>
      <c r="P2301" s="255">
        <v>41.094000000000001</v>
      </c>
      <c r="Q2301" s="255">
        <v>415.3475529888272</v>
      </c>
      <c r="R2301" s="255">
        <v>332.15510782404806</v>
      </c>
      <c r="S2301" s="256">
        <v>352.16032398600618</v>
      </c>
      <c r="T2301" s="256">
        <v>352.41032398600618</v>
      </c>
      <c r="U2301" s="256"/>
      <c r="V2301" s="170">
        <v>283.68169411960633</v>
      </c>
    </row>
    <row r="2302" spans="1:22" x14ac:dyDescent="0.25">
      <c r="A2302">
        <v>0</v>
      </c>
      <c r="B2302" s="286"/>
      <c r="C2302" s="286"/>
      <c r="D2302" s="286"/>
      <c r="E2302" s="285"/>
      <c r="F2302" s="260" t="s">
        <v>619</v>
      </c>
      <c r="G2302" s="259"/>
      <c r="H2302" s="259" t="s">
        <v>1962</v>
      </c>
      <c r="I2302" s="258"/>
      <c r="J2302" s="255"/>
      <c r="K2302" s="257"/>
      <c r="L2302" s="256">
        <v>0.15525</v>
      </c>
      <c r="M2302" s="201">
        <v>332.23273282404807</v>
      </c>
      <c r="N2302" s="201">
        <v>415.3475529888272</v>
      </c>
      <c r="O2302" s="201">
        <v>41.094000000000001</v>
      </c>
      <c r="P2302" s="255">
        <v>41.094000000000001</v>
      </c>
      <c r="Q2302" s="255">
        <v>415.3475529888272</v>
      </c>
      <c r="R2302" s="255">
        <v>332.31035782404808</v>
      </c>
      <c r="S2302" s="256">
        <v>352.48794898600619</v>
      </c>
      <c r="T2302" s="256">
        <v>352.5655739860062</v>
      </c>
      <c r="U2302" s="256"/>
      <c r="V2302" s="170">
        <v>284.00931911960635</v>
      </c>
    </row>
    <row r="2303" spans="1:22" x14ac:dyDescent="0.25">
      <c r="A2303">
        <v>0</v>
      </c>
      <c r="B2303" s="286" t="s">
        <v>2423</v>
      </c>
      <c r="C2303" s="286" t="s">
        <v>2200</v>
      </c>
      <c r="D2303" s="286" t="s">
        <v>2183</v>
      </c>
      <c r="E2303" s="285">
        <v>3528</v>
      </c>
      <c r="F2303" s="260" t="s">
        <v>2538</v>
      </c>
      <c r="G2303" s="259"/>
      <c r="H2303" s="259" t="s">
        <v>2175</v>
      </c>
      <c r="I2303" s="258">
        <v>40</v>
      </c>
      <c r="J2303" s="255"/>
      <c r="K2303" s="257"/>
      <c r="L2303" s="256">
        <v>0.49565599999999999</v>
      </c>
      <c r="M2303" s="201">
        <v>332.55818582404811</v>
      </c>
      <c r="N2303" s="201">
        <v>415.3475529888272</v>
      </c>
      <c r="O2303" s="201">
        <v>41.094000000000001</v>
      </c>
      <c r="P2303" s="255">
        <v>41.094000000000001</v>
      </c>
      <c r="Q2303" s="255">
        <v>415.3475529888272</v>
      </c>
      <c r="R2303" s="255">
        <v>332.80601382404808</v>
      </c>
      <c r="S2303" s="256">
        <v>352.81340198600617</v>
      </c>
      <c r="T2303" s="256">
        <v>353.0612299860062</v>
      </c>
      <c r="U2303" s="256"/>
      <c r="V2303" s="170">
        <v>284.33477211960633</v>
      </c>
    </row>
    <row r="2304" spans="1:22" x14ac:dyDescent="0.25">
      <c r="A2304">
        <v>0</v>
      </c>
      <c r="B2304" s="286"/>
      <c r="C2304" s="286"/>
      <c r="D2304" s="286"/>
      <c r="E2304" s="285"/>
      <c r="F2304" s="260" t="s">
        <v>619</v>
      </c>
      <c r="G2304" s="259"/>
      <c r="H2304" s="259"/>
      <c r="I2304" s="258"/>
      <c r="J2304" s="255"/>
      <c r="K2304" s="257"/>
      <c r="L2304" s="256">
        <v>0</v>
      </c>
      <c r="M2304" s="201">
        <v>332.80601382404808</v>
      </c>
      <c r="N2304" s="201">
        <v>415.3475529888272</v>
      </c>
      <c r="O2304" s="201">
        <v>41.094000000000001</v>
      </c>
      <c r="P2304" s="255">
        <v>41.094000000000001</v>
      </c>
      <c r="Q2304" s="255">
        <v>415.3475529888272</v>
      </c>
      <c r="R2304" s="255">
        <v>332.80601382404808</v>
      </c>
      <c r="S2304" s="256">
        <v>353.0612299860062</v>
      </c>
      <c r="T2304" s="256">
        <v>353.0612299860062</v>
      </c>
      <c r="U2304" s="256"/>
      <c r="V2304" s="170">
        <v>284.58260011960635</v>
      </c>
    </row>
    <row r="2305" spans="1:22" x14ac:dyDescent="0.25">
      <c r="A2305">
        <v>0</v>
      </c>
      <c r="B2305" s="286"/>
      <c r="C2305" s="286"/>
      <c r="D2305" s="286"/>
      <c r="E2305" s="285"/>
      <c r="F2305" s="260"/>
      <c r="G2305" s="259"/>
      <c r="H2305" s="259"/>
      <c r="I2305" s="258"/>
      <c r="J2305" s="255"/>
      <c r="K2305" s="257"/>
      <c r="L2305" s="256">
        <v>0</v>
      </c>
      <c r="M2305" s="201">
        <v>332.80601382404808</v>
      </c>
      <c r="N2305" s="201">
        <v>415.3475529888272</v>
      </c>
      <c r="O2305" s="201">
        <v>41.094000000000001</v>
      </c>
      <c r="P2305" s="255">
        <v>41.094000000000001</v>
      </c>
      <c r="Q2305" s="255">
        <v>415.3475529888272</v>
      </c>
      <c r="R2305" s="255">
        <v>332.80601382404808</v>
      </c>
      <c r="S2305" s="256">
        <v>353.0612299860062</v>
      </c>
      <c r="T2305" s="256">
        <v>353.0612299860062</v>
      </c>
      <c r="U2305" s="256"/>
      <c r="V2305" s="170">
        <v>284.58260011960635</v>
      </c>
    </row>
    <row r="2306" spans="1:22" x14ac:dyDescent="0.25">
      <c r="A2306">
        <v>0</v>
      </c>
      <c r="B2306" s="286"/>
      <c r="C2306" s="286"/>
      <c r="D2306" s="286"/>
      <c r="E2306" s="285"/>
      <c r="F2306" s="260"/>
      <c r="G2306" s="259"/>
      <c r="H2306" s="259" t="s">
        <v>1962</v>
      </c>
      <c r="I2306" s="258"/>
      <c r="J2306" s="255"/>
      <c r="K2306" s="257"/>
      <c r="L2306" s="256">
        <v>9.9516999999999994E-2</v>
      </c>
      <c r="M2306" s="201">
        <v>332.85577232404808</v>
      </c>
      <c r="N2306" s="201">
        <v>415.3475529888272</v>
      </c>
      <c r="O2306" s="201">
        <v>41.094000000000001</v>
      </c>
      <c r="P2306" s="255">
        <v>41.094000000000001</v>
      </c>
      <c r="Q2306" s="255">
        <v>415.3475529888272</v>
      </c>
      <c r="R2306" s="255">
        <v>332.90553082404807</v>
      </c>
      <c r="S2306" s="256">
        <v>353.11098848600619</v>
      </c>
      <c r="T2306" s="256">
        <v>353.16074698600619</v>
      </c>
      <c r="U2306" s="256"/>
      <c r="V2306" s="170">
        <v>284.63235861960635</v>
      </c>
    </row>
    <row r="2307" spans="1:22" x14ac:dyDescent="0.25">
      <c r="A2307">
        <v>0</v>
      </c>
      <c r="B2307" s="286" t="s">
        <v>2423</v>
      </c>
      <c r="C2307" s="286" t="s">
        <v>2200</v>
      </c>
      <c r="D2307" s="286" t="s">
        <v>2181</v>
      </c>
      <c r="E2307" s="285">
        <v>3534</v>
      </c>
      <c r="F2307" s="260" t="s">
        <v>2537</v>
      </c>
      <c r="G2307" s="259"/>
      <c r="H2307" s="259" t="s">
        <v>2175</v>
      </c>
      <c r="I2307" s="258">
        <v>40</v>
      </c>
      <c r="J2307" s="255"/>
      <c r="K2307" s="257"/>
      <c r="L2307" s="256">
        <v>0.49565599999999999</v>
      </c>
      <c r="M2307" s="201">
        <v>333.15335882404804</v>
      </c>
      <c r="N2307" s="201">
        <v>415.3475529888272</v>
      </c>
      <c r="O2307" s="201">
        <v>41.094000000000001</v>
      </c>
      <c r="P2307" s="255">
        <v>41.094000000000001</v>
      </c>
      <c r="Q2307" s="255">
        <v>415.3475529888272</v>
      </c>
      <c r="R2307" s="255">
        <v>333.40118682404807</v>
      </c>
      <c r="S2307" s="256">
        <v>353.40857498600616</v>
      </c>
      <c r="T2307" s="256">
        <v>353.65640298600619</v>
      </c>
      <c r="U2307" s="256"/>
      <c r="V2307" s="170">
        <v>284.92994511960632</v>
      </c>
    </row>
    <row r="2308" spans="1:22" x14ac:dyDescent="0.25">
      <c r="A2308">
        <v>0</v>
      </c>
      <c r="B2308" s="286"/>
      <c r="C2308" s="286"/>
      <c r="D2308" s="286"/>
      <c r="E2308" s="285"/>
      <c r="F2308" s="260" t="s">
        <v>619</v>
      </c>
      <c r="G2308" s="259"/>
      <c r="H2308" s="259"/>
      <c r="I2308" s="258"/>
      <c r="J2308" s="255"/>
      <c r="K2308" s="257"/>
      <c r="L2308" s="256">
        <v>0</v>
      </c>
      <c r="M2308" s="201">
        <v>333.40118682404807</v>
      </c>
      <c r="N2308" s="201">
        <v>415.3475529888272</v>
      </c>
      <c r="O2308" s="201">
        <v>41.094000000000001</v>
      </c>
      <c r="P2308" s="255">
        <v>41.094000000000001</v>
      </c>
      <c r="Q2308" s="255">
        <v>415.3475529888272</v>
      </c>
      <c r="R2308" s="255">
        <v>333.40118682404807</v>
      </c>
      <c r="S2308" s="256">
        <v>353.65640298600619</v>
      </c>
      <c r="T2308" s="256">
        <v>353.65640298600619</v>
      </c>
      <c r="U2308" s="256"/>
      <c r="V2308" s="170">
        <v>285.17777311960634</v>
      </c>
    </row>
    <row r="2309" spans="1:22" x14ac:dyDescent="0.25">
      <c r="A2309">
        <v>0</v>
      </c>
      <c r="B2309" s="286"/>
      <c r="C2309" s="286"/>
      <c r="D2309" s="286"/>
      <c r="E2309" s="285"/>
      <c r="F2309" s="260"/>
      <c r="G2309" s="259"/>
      <c r="H2309" s="259"/>
      <c r="I2309" s="258"/>
      <c r="J2309" s="255"/>
      <c r="K2309" s="257"/>
      <c r="L2309" s="256">
        <v>0</v>
      </c>
      <c r="M2309" s="201">
        <v>333.40118682404807</v>
      </c>
      <c r="N2309" s="201">
        <v>415.3475529888272</v>
      </c>
      <c r="O2309" s="201">
        <v>41.094000000000001</v>
      </c>
      <c r="P2309" s="255">
        <v>41.094000000000001</v>
      </c>
      <c r="Q2309" s="255">
        <v>415.3475529888272</v>
      </c>
      <c r="R2309" s="255">
        <v>333.40118682404807</v>
      </c>
      <c r="S2309" s="256">
        <v>353.65640298600619</v>
      </c>
      <c r="T2309" s="256">
        <v>353.65640298600619</v>
      </c>
      <c r="U2309" s="256"/>
      <c r="V2309" s="170">
        <v>285.17777311960634</v>
      </c>
    </row>
    <row r="2310" spans="1:22" x14ac:dyDescent="0.25">
      <c r="A2310">
        <v>0</v>
      </c>
      <c r="B2310" s="286"/>
      <c r="C2310" s="286"/>
      <c r="D2310" s="286"/>
      <c r="E2310" s="285"/>
      <c r="F2310" s="260" t="s">
        <v>619</v>
      </c>
      <c r="G2310" s="259"/>
      <c r="H2310" s="259" t="s">
        <v>1962</v>
      </c>
      <c r="I2310" s="258"/>
      <c r="J2310" s="255"/>
      <c r="K2310" s="257"/>
      <c r="L2310" s="256">
        <v>9.9516999999999994E-2</v>
      </c>
      <c r="M2310" s="201">
        <v>333.45094532404806</v>
      </c>
      <c r="N2310" s="201">
        <v>415.3475529888272</v>
      </c>
      <c r="O2310" s="201">
        <v>41.094000000000001</v>
      </c>
      <c r="P2310" s="255">
        <v>41.094000000000001</v>
      </c>
      <c r="Q2310" s="255">
        <v>415.3475529888272</v>
      </c>
      <c r="R2310" s="255">
        <v>333.50070382404806</v>
      </c>
      <c r="S2310" s="256">
        <v>353.70616148600618</v>
      </c>
      <c r="T2310" s="256">
        <v>353.75591998600618</v>
      </c>
      <c r="U2310" s="256"/>
      <c r="V2310" s="170">
        <v>285.22753161960634</v>
      </c>
    </row>
    <row r="2311" spans="1:22" x14ac:dyDescent="0.25">
      <c r="A2311">
        <v>0</v>
      </c>
      <c r="B2311" s="286" t="s">
        <v>2423</v>
      </c>
      <c r="C2311" s="286" t="s">
        <v>2200</v>
      </c>
      <c r="D2311" s="286" t="s">
        <v>2179</v>
      </c>
      <c r="E2311" s="285">
        <v>3540</v>
      </c>
      <c r="F2311" s="260" t="s">
        <v>2536</v>
      </c>
      <c r="G2311" s="259"/>
      <c r="H2311" s="259" t="s">
        <v>2175</v>
      </c>
      <c r="I2311" s="258">
        <v>40</v>
      </c>
      <c r="J2311" s="255"/>
      <c r="K2311" s="257"/>
      <c r="L2311" s="256">
        <v>0.49565599999999999</v>
      </c>
      <c r="M2311" s="201">
        <v>333.74853182404809</v>
      </c>
      <c r="N2311" s="201">
        <v>415.3475529888272</v>
      </c>
      <c r="O2311" s="201">
        <v>41.094000000000001</v>
      </c>
      <c r="P2311" s="255">
        <v>41.094000000000001</v>
      </c>
      <c r="Q2311" s="255">
        <v>415.3475529888272</v>
      </c>
      <c r="R2311" s="255">
        <v>333.99635982404806</v>
      </c>
      <c r="S2311" s="256">
        <v>354.00374798600615</v>
      </c>
      <c r="T2311" s="256">
        <v>354.25157598600617</v>
      </c>
      <c r="U2311" s="256"/>
      <c r="V2311" s="170">
        <v>285.5251181196063</v>
      </c>
    </row>
    <row r="2312" spans="1:22" x14ac:dyDescent="0.25">
      <c r="A2312">
        <v>0</v>
      </c>
      <c r="B2312" s="286"/>
      <c r="C2312" s="286"/>
      <c r="D2312" s="286"/>
      <c r="E2312" s="285"/>
      <c r="F2312" s="260" t="s">
        <v>619</v>
      </c>
      <c r="G2312" s="259"/>
      <c r="H2312" s="259"/>
      <c r="I2312" s="258"/>
      <c r="J2312" s="255"/>
      <c r="K2312" s="257"/>
      <c r="L2312" s="256">
        <v>0</v>
      </c>
      <c r="M2312" s="201">
        <v>333.99635982404806</v>
      </c>
      <c r="N2312" s="201">
        <v>415.3475529888272</v>
      </c>
      <c r="O2312" s="201">
        <v>41.094000000000001</v>
      </c>
      <c r="P2312" s="255">
        <v>41.094000000000001</v>
      </c>
      <c r="Q2312" s="255">
        <v>415.3475529888272</v>
      </c>
      <c r="R2312" s="255">
        <v>333.99635982404806</v>
      </c>
      <c r="S2312" s="256">
        <v>354.25157598600617</v>
      </c>
      <c r="T2312" s="256">
        <v>354.25157598600617</v>
      </c>
      <c r="U2312" s="256"/>
      <c r="V2312" s="170">
        <v>285.77294611960633</v>
      </c>
    </row>
    <row r="2313" spans="1:22" x14ac:dyDescent="0.25">
      <c r="A2313">
        <v>0</v>
      </c>
      <c r="B2313" s="286"/>
      <c r="C2313" s="286"/>
      <c r="D2313" s="286"/>
      <c r="E2313" s="285"/>
      <c r="F2313" s="260"/>
      <c r="G2313" s="259"/>
      <c r="H2313" s="259"/>
      <c r="I2313" s="258"/>
      <c r="J2313" s="255"/>
      <c r="K2313" s="257"/>
      <c r="L2313" s="256">
        <v>0</v>
      </c>
      <c r="M2313" s="201">
        <v>333.99635982404806</v>
      </c>
      <c r="N2313" s="201">
        <v>415.3475529888272</v>
      </c>
      <c r="O2313" s="201">
        <v>41.094000000000001</v>
      </c>
      <c r="P2313" s="255">
        <v>41.094000000000001</v>
      </c>
      <c r="Q2313" s="255">
        <v>415.3475529888272</v>
      </c>
      <c r="R2313" s="255">
        <v>333.99635982404806</v>
      </c>
      <c r="S2313" s="256">
        <v>354.25157598600617</v>
      </c>
      <c r="T2313" s="256">
        <v>354.25157598600617</v>
      </c>
      <c r="U2313" s="256"/>
      <c r="V2313" s="170">
        <v>285.77294611960633</v>
      </c>
    </row>
    <row r="2314" spans="1:22" x14ac:dyDescent="0.25">
      <c r="A2314">
        <v>0</v>
      </c>
      <c r="B2314" s="286"/>
      <c r="C2314" s="286"/>
      <c r="D2314" s="286"/>
      <c r="E2314" s="285"/>
      <c r="F2314" s="260" t="s">
        <v>619</v>
      </c>
      <c r="G2314" s="259"/>
      <c r="H2314" s="259" t="s">
        <v>1962</v>
      </c>
      <c r="I2314" s="258"/>
      <c r="J2314" s="255"/>
      <c r="K2314" s="257"/>
      <c r="L2314" s="256">
        <v>9.9516999999999994E-2</v>
      </c>
      <c r="M2314" s="201">
        <v>334.04611832404805</v>
      </c>
      <c r="N2314" s="201">
        <v>415.3475529888272</v>
      </c>
      <c r="O2314" s="201">
        <v>41.094000000000001</v>
      </c>
      <c r="P2314" s="255">
        <v>41.094000000000001</v>
      </c>
      <c r="Q2314" s="255">
        <v>415.3475529888272</v>
      </c>
      <c r="R2314" s="255">
        <v>334.09587682404805</v>
      </c>
      <c r="S2314" s="256">
        <v>354.30133448600617</v>
      </c>
      <c r="T2314" s="256">
        <v>354.35109298600617</v>
      </c>
      <c r="U2314" s="256"/>
      <c r="V2314" s="170">
        <v>285.82270461960633</v>
      </c>
    </row>
    <row r="2315" spans="1:22" x14ac:dyDescent="0.25">
      <c r="A2315">
        <v>0</v>
      </c>
      <c r="B2315" s="286" t="s">
        <v>2423</v>
      </c>
      <c r="C2315" s="286" t="s">
        <v>2200</v>
      </c>
      <c r="D2315" s="286" t="s">
        <v>2177</v>
      </c>
      <c r="E2315" s="285">
        <v>3546</v>
      </c>
      <c r="F2315" s="260" t="s">
        <v>2535</v>
      </c>
      <c r="G2315" s="259"/>
      <c r="H2315" s="259" t="s">
        <v>2175</v>
      </c>
      <c r="I2315" s="258">
        <v>40</v>
      </c>
      <c r="J2315" s="255"/>
      <c r="K2315" s="257"/>
      <c r="L2315" s="256">
        <v>0.49565599999999999</v>
      </c>
      <c r="M2315" s="201">
        <v>334.34370482404802</v>
      </c>
      <c r="N2315" s="201">
        <v>415.3475529888272</v>
      </c>
      <c r="O2315" s="201">
        <v>41.094000000000001</v>
      </c>
      <c r="P2315" s="255">
        <v>41.094000000000001</v>
      </c>
      <c r="Q2315" s="255">
        <v>415.3475529888272</v>
      </c>
      <c r="R2315" s="255">
        <v>334.59153282404804</v>
      </c>
      <c r="S2315" s="256">
        <v>354.59892098600614</v>
      </c>
      <c r="T2315" s="256">
        <v>354.84674898600616</v>
      </c>
      <c r="U2315" s="256"/>
      <c r="V2315" s="170">
        <v>286.12029111960629</v>
      </c>
    </row>
    <row r="2316" spans="1:22" x14ac:dyDescent="0.25">
      <c r="A2316">
        <v>0</v>
      </c>
      <c r="B2316" s="286" t="s">
        <v>2423</v>
      </c>
      <c r="C2316" s="286" t="s">
        <v>2200</v>
      </c>
      <c r="D2316" s="286" t="s">
        <v>2174</v>
      </c>
      <c r="E2316" s="285">
        <v>3548</v>
      </c>
      <c r="F2316" s="260" t="s">
        <v>2534</v>
      </c>
      <c r="G2316" s="259"/>
      <c r="H2316" s="259" t="s">
        <v>2172</v>
      </c>
      <c r="I2316" s="258"/>
      <c r="J2316" s="255"/>
      <c r="K2316" s="257"/>
      <c r="L2316" s="256">
        <v>0</v>
      </c>
      <c r="M2316" s="201">
        <v>334.59153282404804</v>
      </c>
      <c r="N2316" s="201">
        <v>415.3475529888272</v>
      </c>
      <c r="O2316" s="201">
        <v>41.094000000000001</v>
      </c>
      <c r="P2316" s="255">
        <v>41.094000000000001</v>
      </c>
      <c r="Q2316" s="255">
        <v>415.3475529888272</v>
      </c>
      <c r="R2316" s="255">
        <v>334.59153282404804</v>
      </c>
      <c r="S2316" s="256">
        <v>354.84674898600616</v>
      </c>
      <c r="T2316" s="256">
        <v>354.84674898600616</v>
      </c>
      <c r="U2316" s="256"/>
      <c r="V2316" s="170">
        <v>286.36811911960632</v>
      </c>
    </row>
    <row r="2317" spans="1:22" x14ac:dyDescent="0.25">
      <c r="A2317">
        <v>0</v>
      </c>
      <c r="B2317" s="286"/>
      <c r="C2317" s="286"/>
      <c r="D2317" s="260"/>
      <c r="E2317" s="261"/>
      <c r="F2317" s="260"/>
      <c r="G2317" s="259"/>
      <c r="H2317" s="259"/>
      <c r="I2317" s="258"/>
      <c r="J2317" s="255"/>
      <c r="K2317" s="257"/>
      <c r="L2317" s="256">
        <v>0</v>
      </c>
      <c r="M2317" s="201">
        <v>334.59153282404804</v>
      </c>
      <c r="N2317" s="201">
        <v>415.3475529888272</v>
      </c>
      <c r="O2317" s="201">
        <v>41.094000000000001</v>
      </c>
      <c r="P2317" s="255">
        <v>41.094000000000001</v>
      </c>
      <c r="Q2317" s="255">
        <v>415.3475529888272</v>
      </c>
      <c r="R2317" s="255">
        <v>334.59153282404804</v>
      </c>
      <c r="S2317" s="256">
        <v>354.84674898600616</v>
      </c>
      <c r="T2317" s="256">
        <v>354.84674898600616</v>
      </c>
      <c r="U2317" s="256"/>
      <c r="V2317" s="170">
        <v>286.36811911960632</v>
      </c>
    </row>
    <row r="2318" spans="1:22" x14ac:dyDescent="0.25">
      <c r="A2318">
        <v>0</v>
      </c>
      <c r="B2318" s="286"/>
      <c r="C2318" s="286"/>
      <c r="D2318" s="286"/>
      <c r="E2318" s="285"/>
      <c r="F2318" s="260"/>
      <c r="G2318" s="259"/>
      <c r="H2318" s="259"/>
      <c r="I2318" s="258"/>
      <c r="J2318" s="255"/>
      <c r="K2318" s="257"/>
      <c r="L2318" s="256">
        <v>0.16770400000000002</v>
      </c>
      <c r="M2318" s="201">
        <v>334.67538482404802</v>
      </c>
      <c r="N2318" s="201">
        <v>415.3475529888272</v>
      </c>
      <c r="O2318" s="201">
        <v>41.094000000000001</v>
      </c>
      <c r="P2318" s="255">
        <v>41.094000000000001</v>
      </c>
      <c r="Q2318" s="255">
        <v>415.3475529888272</v>
      </c>
      <c r="R2318" s="255">
        <v>334.75923682404806</v>
      </c>
      <c r="S2318" s="256">
        <v>354.9306009860062</v>
      </c>
      <c r="T2318" s="256">
        <v>355.01445298600618</v>
      </c>
      <c r="U2318" s="263"/>
      <c r="V2318" s="170">
        <v>286.45197111960636</v>
      </c>
    </row>
    <row r="2319" spans="1:22" x14ac:dyDescent="0.25">
      <c r="A2319">
        <v>0</v>
      </c>
      <c r="B2319" s="260" t="s">
        <v>2423</v>
      </c>
      <c r="C2319" s="260" t="s">
        <v>2200</v>
      </c>
      <c r="D2319" s="260" t="s">
        <v>1981</v>
      </c>
      <c r="E2319" s="261">
        <v>3550</v>
      </c>
      <c r="F2319" s="255" t="s">
        <v>2533</v>
      </c>
      <c r="G2319" s="265"/>
      <c r="H2319" s="265" t="s">
        <v>1978</v>
      </c>
      <c r="I2319" s="284">
        <v>40</v>
      </c>
      <c r="J2319" s="255"/>
      <c r="K2319" s="257"/>
      <c r="L2319" s="255">
        <v>5.7403999999999997E-2</v>
      </c>
      <c r="M2319" s="201">
        <v>334.78793882404807</v>
      </c>
      <c r="N2319" s="201">
        <v>415.3475529888272</v>
      </c>
      <c r="O2319" s="201">
        <v>41.094000000000001</v>
      </c>
      <c r="P2319" s="255">
        <v>41.094000000000001</v>
      </c>
      <c r="Q2319" s="255">
        <v>415.3475529888272</v>
      </c>
      <c r="R2319" s="255">
        <v>334.81664082404808</v>
      </c>
      <c r="S2319" s="255">
        <v>355.04315498600619</v>
      </c>
      <c r="T2319" s="255">
        <v>355.0718569860062</v>
      </c>
      <c r="U2319" s="255"/>
      <c r="V2319" s="170">
        <v>286.56452511960634</v>
      </c>
    </row>
    <row r="2320" spans="1:22" x14ac:dyDescent="0.25">
      <c r="A2320">
        <v>0</v>
      </c>
      <c r="B2320" s="280"/>
      <c r="C2320" s="280"/>
      <c r="D2320" s="280"/>
      <c r="E2320" s="279"/>
      <c r="F2320" s="280" t="s">
        <v>619</v>
      </c>
      <c r="G2320" s="277"/>
      <c r="H2320" s="277" t="s">
        <v>1962</v>
      </c>
      <c r="I2320" s="276">
        <v>40</v>
      </c>
      <c r="J2320" s="274"/>
      <c r="K2320" s="275"/>
      <c r="L2320" s="274">
        <v>0.103502</v>
      </c>
      <c r="M2320" s="201">
        <v>334.8683918240481</v>
      </c>
      <c r="N2320" s="201">
        <v>415.3475529888272</v>
      </c>
      <c r="O2320" s="201">
        <v>41.094000000000001</v>
      </c>
      <c r="P2320" s="273">
        <v>41.094000000000001</v>
      </c>
      <c r="Q2320" s="273">
        <v>415.3475529888272</v>
      </c>
      <c r="R2320" s="273">
        <v>334.92014282404807</v>
      </c>
      <c r="S2320" s="273">
        <v>355.12360798600616</v>
      </c>
      <c r="T2320" s="273">
        <v>355.17535898600619</v>
      </c>
      <c r="U2320" s="273"/>
      <c r="V2320" s="170">
        <v>286.64497811960632</v>
      </c>
    </row>
    <row r="2321" spans="1:22" x14ac:dyDescent="0.25">
      <c r="A2321">
        <v>0</v>
      </c>
      <c r="B2321" s="280" t="s">
        <v>2423</v>
      </c>
      <c r="C2321" s="280" t="s">
        <v>2170</v>
      </c>
      <c r="D2321" s="280" t="s">
        <v>111</v>
      </c>
      <c r="E2321" s="279">
        <v>3552</v>
      </c>
      <c r="F2321" s="278" t="s">
        <v>1401</v>
      </c>
      <c r="G2321" s="277" t="s">
        <v>2169</v>
      </c>
      <c r="H2321" s="277" t="s">
        <v>1951</v>
      </c>
      <c r="I2321" s="276"/>
      <c r="J2321" s="273"/>
      <c r="K2321" s="275"/>
      <c r="L2321" s="274">
        <v>0</v>
      </c>
      <c r="M2321" s="201">
        <v>334.92014282404807</v>
      </c>
      <c r="N2321" s="201">
        <v>415.3475529888272</v>
      </c>
      <c r="O2321" s="201">
        <v>41.094000000000001</v>
      </c>
      <c r="P2321" s="273">
        <v>41.094000000000001</v>
      </c>
      <c r="Q2321" s="273">
        <v>415.3475529888272</v>
      </c>
      <c r="R2321" s="273">
        <v>334.92014282404807</v>
      </c>
      <c r="S2321" s="273">
        <v>355.17535898600619</v>
      </c>
      <c r="T2321" s="273">
        <v>355.17535898600619</v>
      </c>
      <c r="U2321" s="273"/>
      <c r="V2321" s="170">
        <v>286.69672911960635</v>
      </c>
    </row>
    <row r="2322" spans="1:22" x14ac:dyDescent="0.25">
      <c r="A2322">
        <v>0</v>
      </c>
      <c r="B2322" s="280"/>
      <c r="C2322" s="280"/>
      <c r="D2322" s="280"/>
      <c r="E2322" s="279"/>
      <c r="F2322" s="283" t="s">
        <v>619</v>
      </c>
      <c r="G2322" s="277"/>
      <c r="H2322" s="277" t="s">
        <v>1969</v>
      </c>
      <c r="I2322" s="282"/>
      <c r="J2322" s="281"/>
      <c r="K2322" s="275"/>
      <c r="L2322" s="274">
        <v>0.14528199999999999</v>
      </c>
      <c r="M2322" s="201">
        <v>334.99278382404805</v>
      </c>
      <c r="N2322" s="201">
        <v>415.3475529888272</v>
      </c>
      <c r="O2322" s="201">
        <v>41.094000000000001</v>
      </c>
      <c r="P2322" s="273">
        <v>41.094000000000001</v>
      </c>
      <c r="Q2322" s="273">
        <v>415.3475529888272</v>
      </c>
      <c r="R2322" s="273">
        <v>335.06542482404808</v>
      </c>
      <c r="S2322" s="273">
        <v>355.24799998600622</v>
      </c>
      <c r="T2322" s="273">
        <v>355.3206409860062</v>
      </c>
      <c r="U2322" s="273"/>
      <c r="V2322" s="170">
        <v>286.76937011960638</v>
      </c>
    </row>
    <row r="2323" spans="1:22" x14ac:dyDescent="0.25">
      <c r="A2323">
        <v>0</v>
      </c>
      <c r="B2323" s="280" t="s">
        <v>2423</v>
      </c>
      <c r="C2323" s="280" t="s">
        <v>2170</v>
      </c>
      <c r="D2323" s="280" t="s">
        <v>2087</v>
      </c>
      <c r="E2323" s="279">
        <v>3553</v>
      </c>
      <c r="F2323" s="278" t="s">
        <v>2532</v>
      </c>
      <c r="G2323" s="277"/>
      <c r="H2323" s="277" t="s">
        <v>2085</v>
      </c>
      <c r="I2323" s="276"/>
      <c r="J2323" s="273"/>
      <c r="K2323" s="275"/>
      <c r="L2323" s="274">
        <v>0</v>
      </c>
      <c r="M2323" s="201">
        <v>335.06542482404808</v>
      </c>
      <c r="N2323" s="201">
        <v>415.3475529888272</v>
      </c>
      <c r="O2323" s="201">
        <v>41.094000000000001</v>
      </c>
      <c r="P2323" s="273">
        <v>41.094000000000001</v>
      </c>
      <c r="Q2323" s="273">
        <v>415.3475529888272</v>
      </c>
      <c r="R2323" s="273">
        <v>335.06542482404808</v>
      </c>
      <c r="S2323" s="273">
        <v>355.3206409860062</v>
      </c>
      <c r="T2323" s="273">
        <v>355.3206409860062</v>
      </c>
      <c r="U2323" s="273"/>
      <c r="V2323" s="170">
        <v>286.84201111960635</v>
      </c>
    </row>
    <row r="2324" spans="1:22" x14ac:dyDescent="0.25">
      <c r="A2324">
        <v>0</v>
      </c>
      <c r="B2324" s="280"/>
      <c r="C2324" s="280"/>
      <c r="D2324" s="280"/>
      <c r="E2324" s="279"/>
      <c r="F2324" s="283" t="s">
        <v>619</v>
      </c>
      <c r="G2324" s="277"/>
      <c r="H2324" s="277" t="s">
        <v>1969</v>
      </c>
      <c r="I2324" s="282"/>
      <c r="J2324" s="281"/>
      <c r="K2324" s="275"/>
      <c r="L2324" s="274">
        <v>0</v>
      </c>
      <c r="M2324" s="201">
        <v>335.06542482404808</v>
      </c>
      <c r="N2324" s="201">
        <v>415.3475529888272</v>
      </c>
      <c r="O2324" s="201">
        <v>41.094000000000001</v>
      </c>
      <c r="P2324" s="273">
        <v>41.094000000000001</v>
      </c>
      <c r="Q2324" s="273">
        <v>415.3475529888272</v>
      </c>
      <c r="R2324" s="273">
        <v>335.06542482404808</v>
      </c>
      <c r="S2324" s="273">
        <v>355.3206409860062</v>
      </c>
      <c r="T2324" s="273">
        <v>355.3206409860062</v>
      </c>
      <c r="U2324" s="273"/>
      <c r="V2324" s="170">
        <v>286.84201111960635</v>
      </c>
    </row>
    <row r="2325" spans="1:22" x14ac:dyDescent="0.25">
      <c r="A2325">
        <v>0</v>
      </c>
      <c r="B2325" s="280" t="s">
        <v>2423</v>
      </c>
      <c r="C2325" s="280" t="s">
        <v>2170</v>
      </c>
      <c r="D2325" s="280" t="s">
        <v>1990</v>
      </c>
      <c r="E2325" s="279">
        <v>3553</v>
      </c>
      <c r="F2325" s="278" t="s">
        <v>2531</v>
      </c>
      <c r="G2325" s="277" t="s">
        <v>1988</v>
      </c>
      <c r="H2325" s="277" t="s">
        <v>1987</v>
      </c>
      <c r="I2325" s="276"/>
      <c r="J2325" s="273"/>
      <c r="K2325" s="275"/>
      <c r="L2325" s="274">
        <v>0</v>
      </c>
      <c r="M2325" s="201">
        <v>335.06542482404808</v>
      </c>
      <c r="N2325" s="201">
        <v>415.3475529888272</v>
      </c>
      <c r="O2325" s="201">
        <v>41.094000000000001</v>
      </c>
      <c r="P2325" s="273">
        <v>41.094000000000001</v>
      </c>
      <c r="Q2325" s="273">
        <v>415.3475529888272</v>
      </c>
      <c r="R2325" s="273">
        <v>335.06542482404808</v>
      </c>
      <c r="S2325" s="273">
        <v>355.3206409860062</v>
      </c>
      <c r="T2325" s="273">
        <v>355.3206409860062</v>
      </c>
      <c r="U2325" s="273"/>
      <c r="V2325" s="170">
        <v>286.84201111960635</v>
      </c>
    </row>
    <row r="2326" spans="1:22" x14ac:dyDescent="0.25">
      <c r="A2326">
        <v>0</v>
      </c>
      <c r="B2326" s="280"/>
      <c r="C2326" s="280"/>
      <c r="D2326" s="280"/>
      <c r="E2326" s="279"/>
      <c r="F2326" s="278" t="s">
        <v>619</v>
      </c>
      <c r="G2326" s="277"/>
      <c r="H2326" s="277" t="s">
        <v>1962</v>
      </c>
      <c r="I2326" s="276">
        <v>40</v>
      </c>
      <c r="J2326" s="273"/>
      <c r="K2326" s="275"/>
      <c r="L2326" s="274">
        <v>0.13121600000000003</v>
      </c>
      <c r="M2326" s="201">
        <v>335.13103282404808</v>
      </c>
      <c r="N2326" s="201">
        <v>415.3475529888272</v>
      </c>
      <c r="O2326" s="201">
        <v>41.094000000000001</v>
      </c>
      <c r="P2326" s="273">
        <v>41.094000000000001</v>
      </c>
      <c r="Q2326" s="273">
        <v>415.3475529888272</v>
      </c>
      <c r="R2326" s="273">
        <v>335.19664082404807</v>
      </c>
      <c r="S2326" s="273">
        <v>355.38624898600619</v>
      </c>
      <c r="T2326" s="273">
        <v>355.45185698600619</v>
      </c>
      <c r="U2326" s="273"/>
      <c r="V2326" s="170">
        <v>286.90761911960635</v>
      </c>
    </row>
    <row r="2327" spans="1:22" x14ac:dyDescent="0.25">
      <c r="A2327">
        <v>0</v>
      </c>
      <c r="B2327" s="260" t="s">
        <v>2423</v>
      </c>
      <c r="C2327" s="260" t="s">
        <v>2530</v>
      </c>
      <c r="D2327" s="260" t="s">
        <v>1981</v>
      </c>
      <c r="E2327" s="261">
        <v>3555</v>
      </c>
      <c r="F2327" s="255" t="s">
        <v>2529</v>
      </c>
      <c r="G2327" s="265"/>
      <c r="H2327" s="265" t="s">
        <v>1978</v>
      </c>
      <c r="I2327" s="284">
        <v>40</v>
      </c>
      <c r="J2327" s="255"/>
      <c r="K2327" s="257"/>
      <c r="L2327" s="255">
        <v>5.7403999999999997E-2</v>
      </c>
      <c r="M2327" s="201">
        <v>335.22534282404808</v>
      </c>
      <c r="N2327" s="201">
        <v>415.3475529888272</v>
      </c>
      <c r="O2327" s="201">
        <v>41.094000000000001</v>
      </c>
      <c r="P2327" s="255">
        <v>41.094000000000001</v>
      </c>
      <c r="Q2327" s="255">
        <v>415.3475529888272</v>
      </c>
      <c r="R2327" s="255">
        <v>335.25404482404809</v>
      </c>
      <c r="S2327" s="255">
        <v>355.4805589860062</v>
      </c>
      <c r="T2327" s="255">
        <v>355.50926098600621</v>
      </c>
      <c r="U2327" s="255"/>
      <c r="V2327" s="170">
        <v>287.00192911960636</v>
      </c>
    </row>
    <row r="2328" spans="1:22" x14ac:dyDescent="0.25">
      <c r="A2328">
        <v>0</v>
      </c>
      <c r="B2328" s="286"/>
      <c r="C2328" s="286"/>
      <c r="D2328" s="286"/>
      <c r="E2328" s="285"/>
      <c r="F2328" s="260" t="s">
        <v>619</v>
      </c>
      <c r="G2328" s="259"/>
      <c r="H2328" s="259" t="s">
        <v>2198</v>
      </c>
      <c r="I2328" s="258"/>
      <c r="J2328" s="255"/>
      <c r="K2328" s="257"/>
      <c r="L2328" s="256">
        <v>0.16770400000000002</v>
      </c>
      <c r="M2328" s="201">
        <v>335.33789682404813</v>
      </c>
      <c r="N2328" s="201">
        <v>415.3475529888272</v>
      </c>
      <c r="O2328" s="201">
        <v>41.094000000000001</v>
      </c>
      <c r="P2328" s="255">
        <v>41.094000000000001</v>
      </c>
      <c r="Q2328" s="255">
        <v>415.3475529888272</v>
      </c>
      <c r="R2328" s="255">
        <v>335.42174882404811</v>
      </c>
      <c r="S2328" s="256">
        <v>355.59311298600625</v>
      </c>
      <c r="T2328" s="256">
        <v>355.67696498600623</v>
      </c>
      <c r="U2328" s="263"/>
      <c r="V2328" s="170">
        <v>287.1144831196064</v>
      </c>
    </row>
    <row r="2329" spans="1:22" x14ac:dyDescent="0.25">
      <c r="A2329">
        <v>0</v>
      </c>
      <c r="B2329" s="286" t="s">
        <v>2423</v>
      </c>
      <c r="C2329" s="286" t="s">
        <v>2530</v>
      </c>
      <c r="D2329" s="286" t="s">
        <v>2197</v>
      </c>
      <c r="E2329" s="285">
        <v>3559</v>
      </c>
      <c r="F2329" s="260" t="s">
        <v>2528</v>
      </c>
      <c r="G2329" s="259"/>
      <c r="H2329" s="259" t="s">
        <v>2175</v>
      </c>
      <c r="I2329" s="258">
        <v>40</v>
      </c>
      <c r="J2329" s="255"/>
      <c r="K2329" s="257"/>
      <c r="L2329" s="256">
        <v>0.49565599999999999</v>
      </c>
      <c r="M2329" s="201">
        <v>335.66957682404814</v>
      </c>
      <c r="N2329" s="201">
        <v>415.3475529888272</v>
      </c>
      <c r="O2329" s="201">
        <v>41.094000000000001</v>
      </c>
      <c r="P2329" s="255">
        <v>41.094000000000001</v>
      </c>
      <c r="Q2329" s="255">
        <v>415.3475529888272</v>
      </c>
      <c r="R2329" s="255">
        <v>335.91740482404811</v>
      </c>
      <c r="S2329" s="256">
        <v>355.9247929860062</v>
      </c>
      <c r="T2329" s="256">
        <v>356.17262098600622</v>
      </c>
      <c r="U2329" s="256"/>
      <c r="V2329" s="170">
        <v>287.44616311960635</v>
      </c>
    </row>
    <row r="2330" spans="1:22" x14ac:dyDescent="0.25">
      <c r="A2330">
        <v>0</v>
      </c>
      <c r="B2330" s="286" t="s">
        <v>2423</v>
      </c>
      <c r="C2330" s="286" t="s">
        <v>2530</v>
      </c>
      <c r="D2330" s="286" t="s">
        <v>2174</v>
      </c>
      <c r="E2330" s="285">
        <v>3562</v>
      </c>
      <c r="F2330" s="260" t="s">
        <v>2527</v>
      </c>
      <c r="G2330" s="259"/>
      <c r="H2330" s="259" t="s">
        <v>2172</v>
      </c>
      <c r="I2330" s="258"/>
      <c r="J2330" s="255"/>
      <c r="K2330" s="257"/>
      <c r="L2330" s="256">
        <v>0</v>
      </c>
      <c r="M2330" s="201">
        <v>335.91740482404811</v>
      </c>
      <c r="N2330" s="201">
        <v>415.3475529888272</v>
      </c>
      <c r="O2330" s="201">
        <v>41.094000000000001</v>
      </c>
      <c r="P2330" s="255">
        <v>41.094000000000001</v>
      </c>
      <c r="Q2330" s="255">
        <v>415.3475529888272</v>
      </c>
      <c r="R2330" s="255">
        <v>335.91740482404811</v>
      </c>
      <c r="S2330" s="256">
        <v>356.17262098600622</v>
      </c>
      <c r="T2330" s="256">
        <v>356.17262098600622</v>
      </c>
      <c r="U2330" s="256"/>
      <c r="V2330" s="170">
        <v>287.69399111960638</v>
      </c>
    </row>
    <row r="2331" spans="1:22" x14ac:dyDescent="0.25">
      <c r="A2331">
        <v>0</v>
      </c>
      <c r="B2331" s="286"/>
      <c r="C2331" s="286"/>
      <c r="D2331" s="286"/>
      <c r="E2331" s="285"/>
      <c r="F2331" s="260"/>
      <c r="G2331" s="259"/>
      <c r="H2331" s="259"/>
      <c r="I2331" s="258"/>
      <c r="J2331" s="255"/>
      <c r="K2331" s="257"/>
      <c r="L2331" s="256">
        <v>0</v>
      </c>
      <c r="M2331" s="201">
        <v>335.91740482404811</v>
      </c>
      <c r="N2331" s="201">
        <v>415.3475529888272</v>
      </c>
      <c r="O2331" s="201">
        <v>41.094000000000001</v>
      </c>
      <c r="P2331" s="255">
        <v>41.094000000000001</v>
      </c>
      <c r="Q2331" s="255">
        <v>415.3475529888272</v>
      </c>
      <c r="R2331" s="255">
        <v>335.91740482404811</v>
      </c>
      <c r="S2331" s="256">
        <v>356.17262098600622</v>
      </c>
      <c r="T2331" s="256">
        <v>356.17262098600622</v>
      </c>
      <c r="U2331" s="256"/>
      <c r="V2331" s="170">
        <v>287.69399111960638</v>
      </c>
    </row>
    <row r="2332" spans="1:22" x14ac:dyDescent="0.25">
      <c r="A2332">
        <v>0</v>
      </c>
      <c r="B2332" s="286"/>
      <c r="C2332" s="286"/>
      <c r="D2332" s="286"/>
      <c r="E2332" s="285"/>
      <c r="F2332" s="260" t="s">
        <v>619</v>
      </c>
      <c r="G2332" s="259"/>
      <c r="H2332" s="259" t="s">
        <v>1962</v>
      </c>
      <c r="I2332" s="258"/>
      <c r="J2332" s="255"/>
      <c r="K2332" s="257"/>
      <c r="L2332" s="256">
        <v>9.9516999999999994E-2</v>
      </c>
      <c r="M2332" s="201">
        <v>335.9671633240481</v>
      </c>
      <c r="N2332" s="201">
        <v>415.3475529888272</v>
      </c>
      <c r="O2332" s="201">
        <v>41.094000000000001</v>
      </c>
      <c r="P2332" s="255">
        <v>41.094000000000001</v>
      </c>
      <c r="Q2332" s="255">
        <v>415.3475529888272</v>
      </c>
      <c r="R2332" s="255">
        <v>336.0169218240481</v>
      </c>
      <c r="S2332" s="256">
        <v>356.22237948600622</v>
      </c>
      <c r="T2332" s="256">
        <v>356.27213798600621</v>
      </c>
      <c r="U2332" s="256"/>
      <c r="V2332" s="170">
        <v>287.74374961960638</v>
      </c>
    </row>
    <row r="2333" spans="1:22" x14ac:dyDescent="0.25">
      <c r="A2333">
        <v>0</v>
      </c>
      <c r="B2333" s="286" t="s">
        <v>2423</v>
      </c>
      <c r="C2333" s="286" t="s">
        <v>2530</v>
      </c>
      <c r="D2333" s="286" t="s">
        <v>2194</v>
      </c>
      <c r="E2333" s="285">
        <v>3565</v>
      </c>
      <c r="F2333" s="260" t="s">
        <v>2526</v>
      </c>
      <c r="G2333" s="259"/>
      <c r="H2333" s="259" t="s">
        <v>2175</v>
      </c>
      <c r="I2333" s="258">
        <v>40</v>
      </c>
      <c r="J2333" s="255"/>
      <c r="K2333" s="257"/>
      <c r="L2333" s="256">
        <v>0.49565599999999999</v>
      </c>
      <c r="M2333" s="201">
        <v>336.26474982404807</v>
      </c>
      <c r="N2333" s="201">
        <v>415.3475529888272</v>
      </c>
      <c r="O2333" s="201">
        <v>41.094000000000001</v>
      </c>
      <c r="P2333" s="255">
        <v>41.094000000000001</v>
      </c>
      <c r="Q2333" s="255">
        <v>415.3475529888272</v>
      </c>
      <c r="R2333" s="255">
        <v>336.51257782404809</v>
      </c>
      <c r="S2333" s="256">
        <v>356.51996598600618</v>
      </c>
      <c r="T2333" s="256">
        <v>356.76779398600621</v>
      </c>
      <c r="U2333" s="256"/>
      <c r="V2333" s="170">
        <v>288.04133611960634</v>
      </c>
    </row>
    <row r="2334" spans="1:22" x14ac:dyDescent="0.25">
      <c r="A2334">
        <v>0</v>
      </c>
      <c r="B2334" s="286"/>
      <c r="C2334" s="286"/>
      <c r="D2334" s="286"/>
      <c r="E2334" s="285"/>
      <c r="F2334" s="260" t="s">
        <v>619</v>
      </c>
      <c r="G2334" s="259"/>
      <c r="H2334" s="259"/>
      <c r="I2334" s="258"/>
      <c r="J2334" s="255"/>
      <c r="K2334" s="257"/>
      <c r="L2334" s="256">
        <v>0</v>
      </c>
      <c r="M2334" s="201">
        <v>336.51257782404809</v>
      </c>
      <c r="N2334" s="201">
        <v>415.3475529888272</v>
      </c>
      <c r="O2334" s="201">
        <v>41.094000000000001</v>
      </c>
      <c r="P2334" s="255">
        <v>41.094000000000001</v>
      </c>
      <c r="Q2334" s="255">
        <v>415.3475529888272</v>
      </c>
      <c r="R2334" s="255">
        <v>336.51257782404809</v>
      </c>
      <c r="S2334" s="256">
        <v>356.76779398600621</v>
      </c>
      <c r="T2334" s="256">
        <v>356.76779398600621</v>
      </c>
      <c r="U2334" s="256"/>
      <c r="V2334" s="170">
        <v>288.28916411960637</v>
      </c>
    </row>
    <row r="2335" spans="1:22" x14ac:dyDescent="0.25">
      <c r="A2335">
        <v>0</v>
      </c>
      <c r="B2335" s="286"/>
      <c r="C2335" s="286"/>
      <c r="D2335" s="286"/>
      <c r="E2335" s="285"/>
      <c r="F2335" s="260"/>
      <c r="G2335" s="259"/>
      <c r="H2335" s="259"/>
      <c r="I2335" s="258"/>
      <c r="J2335" s="255"/>
      <c r="K2335" s="257"/>
      <c r="L2335" s="256">
        <v>0</v>
      </c>
      <c r="M2335" s="201">
        <v>336.51257782404809</v>
      </c>
      <c r="N2335" s="201">
        <v>415.3475529888272</v>
      </c>
      <c r="O2335" s="201">
        <v>41.094000000000001</v>
      </c>
      <c r="P2335" s="255">
        <v>41.094000000000001</v>
      </c>
      <c r="Q2335" s="255">
        <v>415.3475529888272</v>
      </c>
      <c r="R2335" s="255">
        <v>336.51257782404809</v>
      </c>
      <c r="S2335" s="256">
        <v>356.76779398600621</v>
      </c>
      <c r="T2335" s="256">
        <v>356.76779398600621</v>
      </c>
      <c r="U2335" s="256"/>
      <c r="V2335" s="170">
        <v>288.28916411960637</v>
      </c>
    </row>
    <row r="2336" spans="1:22" x14ac:dyDescent="0.25">
      <c r="A2336">
        <v>0</v>
      </c>
      <c r="B2336" s="286"/>
      <c r="C2336" s="286"/>
      <c r="D2336" s="286"/>
      <c r="E2336" s="285"/>
      <c r="F2336" s="260" t="s">
        <v>619</v>
      </c>
      <c r="G2336" s="259"/>
      <c r="H2336" s="259" t="s">
        <v>1962</v>
      </c>
      <c r="I2336" s="258"/>
      <c r="J2336" s="255"/>
      <c r="K2336" s="257"/>
      <c r="L2336" s="256">
        <v>9.9516999999999994E-2</v>
      </c>
      <c r="M2336" s="201">
        <v>336.56233632404809</v>
      </c>
      <c r="N2336" s="201">
        <v>415.3475529888272</v>
      </c>
      <c r="O2336" s="201">
        <v>41.094000000000001</v>
      </c>
      <c r="P2336" s="255">
        <v>41.094000000000001</v>
      </c>
      <c r="Q2336" s="255">
        <v>415.3475529888272</v>
      </c>
      <c r="R2336" s="255">
        <v>336.61209482404809</v>
      </c>
      <c r="S2336" s="256">
        <v>356.81755248600621</v>
      </c>
      <c r="T2336" s="256">
        <v>356.8673109860062</v>
      </c>
      <c r="U2336" s="256"/>
      <c r="V2336" s="170">
        <v>288.33892261960636</v>
      </c>
    </row>
    <row r="2337" spans="1:22" x14ac:dyDescent="0.25">
      <c r="A2337">
        <v>0</v>
      </c>
      <c r="B2337" s="286" t="s">
        <v>2423</v>
      </c>
      <c r="C2337" s="286" t="s">
        <v>2530</v>
      </c>
      <c r="D2337" s="286" t="s">
        <v>2192</v>
      </c>
      <c r="E2337" s="285">
        <v>3571</v>
      </c>
      <c r="F2337" s="260" t="s">
        <v>2525</v>
      </c>
      <c r="G2337" s="259"/>
      <c r="H2337" s="259" t="s">
        <v>2175</v>
      </c>
      <c r="I2337" s="258">
        <v>40</v>
      </c>
      <c r="J2337" s="255"/>
      <c r="K2337" s="257"/>
      <c r="L2337" s="256">
        <v>0.49565599999999999</v>
      </c>
      <c r="M2337" s="201">
        <v>336.85992282404811</v>
      </c>
      <c r="N2337" s="201">
        <v>415.3475529888272</v>
      </c>
      <c r="O2337" s="201">
        <v>41.094000000000001</v>
      </c>
      <c r="P2337" s="255">
        <v>41.094000000000001</v>
      </c>
      <c r="Q2337" s="255">
        <v>415.3475529888272</v>
      </c>
      <c r="R2337" s="255">
        <v>337.10775082404808</v>
      </c>
      <c r="S2337" s="256">
        <v>357.11513898600617</v>
      </c>
      <c r="T2337" s="256">
        <v>357.3629669860062</v>
      </c>
      <c r="U2337" s="256"/>
      <c r="V2337" s="170">
        <v>288.63650911960633</v>
      </c>
    </row>
    <row r="2338" spans="1:22" x14ac:dyDescent="0.25">
      <c r="A2338">
        <v>0</v>
      </c>
      <c r="B2338" s="286"/>
      <c r="C2338" s="286"/>
      <c r="D2338" s="286"/>
      <c r="E2338" s="285"/>
      <c r="F2338" s="260" t="s">
        <v>619</v>
      </c>
      <c r="G2338" s="259"/>
      <c r="H2338" s="259"/>
      <c r="I2338" s="258"/>
      <c r="J2338" s="255"/>
      <c r="K2338" s="257"/>
      <c r="L2338" s="256">
        <v>0</v>
      </c>
      <c r="M2338" s="201">
        <v>337.10775082404808</v>
      </c>
      <c r="N2338" s="201">
        <v>415.3475529888272</v>
      </c>
      <c r="O2338" s="201">
        <v>41.094000000000001</v>
      </c>
      <c r="P2338" s="255">
        <v>41.094000000000001</v>
      </c>
      <c r="Q2338" s="255">
        <v>415.3475529888272</v>
      </c>
      <c r="R2338" s="255">
        <v>337.10775082404808</v>
      </c>
      <c r="S2338" s="256">
        <v>357.3629669860062</v>
      </c>
      <c r="T2338" s="256">
        <v>357.3629669860062</v>
      </c>
      <c r="U2338" s="256"/>
      <c r="V2338" s="170">
        <v>288.88433711960636</v>
      </c>
    </row>
    <row r="2339" spans="1:22" x14ac:dyDescent="0.25">
      <c r="A2339">
        <v>0</v>
      </c>
      <c r="B2339" s="286"/>
      <c r="C2339" s="286"/>
      <c r="D2339" s="286"/>
      <c r="E2339" s="285"/>
      <c r="F2339" s="260"/>
      <c r="G2339" s="259"/>
      <c r="H2339" s="259"/>
      <c r="I2339" s="258"/>
      <c r="J2339" s="255"/>
      <c r="K2339" s="257"/>
      <c r="L2339" s="256">
        <v>0</v>
      </c>
      <c r="M2339" s="201">
        <v>337.10775082404808</v>
      </c>
      <c r="N2339" s="201">
        <v>415.3475529888272</v>
      </c>
      <c r="O2339" s="201">
        <v>41.094000000000001</v>
      </c>
      <c r="P2339" s="255">
        <v>41.094000000000001</v>
      </c>
      <c r="Q2339" s="255">
        <v>415.3475529888272</v>
      </c>
      <c r="R2339" s="255">
        <v>337.10775082404808</v>
      </c>
      <c r="S2339" s="256">
        <v>357.3629669860062</v>
      </c>
      <c r="T2339" s="256">
        <v>357.3629669860062</v>
      </c>
      <c r="U2339" s="256"/>
      <c r="V2339" s="170">
        <v>288.88433711960636</v>
      </c>
    </row>
    <row r="2340" spans="1:22" x14ac:dyDescent="0.25">
      <c r="A2340">
        <v>0</v>
      </c>
      <c r="B2340" s="286"/>
      <c r="C2340" s="286"/>
      <c r="D2340" s="286"/>
      <c r="E2340" s="285"/>
      <c r="F2340" s="260" t="s">
        <v>619</v>
      </c>
      <c r="G2340" s="259"/>
      <c r="H2340" s="259" t="s">
        <v>1962</v>
      </c>
      <c r="I2340" s="258"/>
      <c r="J2340" s="255"/>
      <c r="K2340" s="257"/>
      <c r="L2340" s="256">
        <v>9.9516999999999994E-2</v>
      </c>
      <c r="M2340" s="201">
        <v>337.15750932404808</v>
      </c>
      <c r="N2340" s="201">
        <v>415.3475529888272</v>
      </c>
      <c r="O2340" s="201">
        <v>41.094000000000001</v>
      </c>
      <c r="P2340" s="255">
        <v>41.094000000000001</v>
      </c>
      <c r="Q2340" s="255">
        <v>415.3475529888272</v>
      </c>
      <c r="R2340" s="255">
        <v>337.20726782404807</v>
      </c>
      <c r="S2340" s="256">
        <v>357.4127254860062</v>
      </c>
      <c r="T2340" s="256">
        <v>357.46248398600619</v>
      </c>
      <c r="U2340" s="256"/>
      <c r="V2340" s="170">
        <v>288.93409561960635</v>
      </c>
    </row>
    <row r="2341" spans="1:22" x14ac:dyDescent="0.25">
      <c r="A2341">
        <v>0</v>
      </c>
      <c r="B2341" s="286" t="s">
        <v>2423</v>
      </c>
      <c r="C2341" s="286" t="s">
        <v>2530</v>
      </c>
      <c r="D2341" s="286" t="s">
        <v>2190</v>
      </c>
      <c r="E2341" s="285">
        <v>3577</v>
      </c>
      <c r="F2341" s="260" t="s">
        <v>2524</v>
      </c>
      <c r="G2341" s="259"/>
      <c r="H2341" s="259" t="s">
        <v>2175</v>
      </c>
      <c r="I2341" s="258">
        <v>40</v>
      </c>
      <c r="J2341" s="255"/>
      <c r="K2341" s="257"/>
      <c r="L2341" s="256">
        <v>0.49565599999999999</v>
      </c>
      <c r="M2341" s="201">
        <v>337.45509582404804</v>
      </c>
      <c r="N2341" s="201">
        <v>415.3475529888272</v>
      </c>
      <c r="O2341" s="201">
        <v>41.094000000000001</v>
      </c>
      <c r="P2341" s="255">
        <v>41.094000000000001</v>
      </c>
      <c r="Q2341" s="255">
        <v>415.3475529888272</v>
      </c>
      <c r="R2341" s="255">
        <v>337.70292382404807</v>
      </c>
      <c r="S2341" s="256">
        <v>357.71031198600616</v>
      </c>
      <c r="T2341" s="256">
        <v>357.95813998600619</v>
      </c>
      <c r="U2341" s="256"/>
      <c r="V2341" s="170">
        <v>289.23168211960632</v>
      </c>
    </row>
    <row r="2342" spans="1:22" x14ac:dyDescent="0.25">
      <c r="A2342">
        <v>0</v>
      </c>
      <c r="B2342" s="286" t="s">
        <v>2423</v>
      </c>
      <c r="C2342" s="286" t="s">
        <v>2530</v>
      </c>
      <c r="D2342" s="286" t="s">
        <v>2174</v>
      </c>
      <c r="E2342" s="285">
        <v>3580</v>
      </c>
      <c r="F2342" s="260" t="s">
        <v>2523</v>
      </c>
      <c r="G2342" s="259"/>
      <c r="H2342" s="259" t="s">
        <v>2172</v>
      </c>
      <c r="I2342" s="258"/>
      <c r="J2342" s="255"/>
      <c r="K2342" s="257"/>
      <c r="L2342" s="256">
        <v>0</v>
      </c>
      <c r="M2342" s="201">
        <v>337.70292382404807</v>
      </c>
      <c r="N2342" s="201">
        <v>415.3475529888272</v>
      </c>
      <c r="O2342" s="201">
        <v>41.094000000000001</v>
      </c>
      <c r="P2342" s="255">
        <v>41.094000000000001</v>
      </c>
      <c r="Q2342" s="255">
        <v>415.3475529888272</v>
      </c>
      <c r="R2342" s="255">
        <v>337.70292382404807</v>
      </c>
      <c r="S2342" s="256">
        <v>357.95813998600619</v>
      </c>
      <c r="T2342" s="256">
        <v>357.95813998600619</v>
      </c>
      <c r="U2342" s="256"/>
      <c r="V2342" s="170">
        <v>289.47951011960635</v>
      </c>
    </row>
    <row r="2343" spans="1:22" x14ac:dyDescent="0.25">
      <c r="A2343">
        <v>0</v>
      </c>
      <c r="B2343" s="286"/>
      <c r="C2343" s="286"/>
      <c r="D2343" s="286"/>
      <c r="E2343" s="285"/>
      <c r="F2343" s="260"/>
      <c r="G2343" s="259"/>
      <c r="H2343" s="259"/>
      <c r="I2343" s="258"/>
      <c r="J2343" s="255"/>
      <c r="K2343" s="257"/>
      <c r="L2343" s="256">
        <v>0</v>
      </c>
      <c r="M2343" s="201">
        <v>337.70292382404807</v>
      </c>
      <c r="N2343" s="201">
        <v>415.3475529888272</v>
      </c>
      <c r="O2343" s="201">
        <v>41.094000000000001</v>
      </c>
      <c r="P2343" s="255">
        <v>41.094000000000001</v>
      </c>
      <c r="Q2343" s="255">
        <v>415.3475529888272</v>
      </c>
      <c r="R2343" s="255">
        <v>337.70292382404807</v>
      </c>
      <c r="S2343" s="256">
        <v>357.95813998600619</v>
      </c>
      <c r="T2343" s="256">
        <v>357.95813998600619</v>
      </c>
      <c r="U2343" s="256"/>
      <c r="V2343" s="170">
        <v>289.47951011960635</v>
      </c>
    </row>
    <row r="2344" spans="1:22" x14ac:dyDescent="0.25">
      <c r="A2344">
        <v>0</v>
      </c>
      <c r="B2344" s="286"/>
      <c r="C2344" s="286"/>
      <c r="D2344" s="286"/>
      <c r="E2344" s="285"/>
      <c r="F2344" s="260"/>
      <c r="G2344" s="259"/>
      <c r="H2344" s="259" t="s">
        <v>1962</v>
      </c>
      <c r="I2344" s="258"/>
      <c r="J2344" s="255"/>
      <c r="K2344" s="257"/>
      <c r="L2344" s="256">
        <v>0.15525</v>
      </c>
      <c r="M2344" s="201">
        <v>337.78054882404808</v>
      </c>
      <c r="N2344" s="201">
        <v>415.3475529888272</v>
      </c>
      <c r="O2344" s="201">
        <v>41.094000000000001</v>
      </c>
      <c r="P2344" s="255">
        <v>41.094000000000001</v>
      </c>
      <c r="Q2344" s="255">
        <v>415.3475529888272</v>
      </c>
      <c r="R2344" s="255">
        <v>337.85817382404809</v>
      </c>
      <c r="S2344" s="256">
        <v>358.0357649860062</v>
      </c>
      <c r="T2344" s="256">
        <v>358.11338998600621</v>
      </c>
      <c r="U2344" s="256"/>
      <c r="V2344" s="170">
        <v>289.55713511960636</v>
      </c>
    </row>
    <row r="2345" spans="1:22" x14ac:dyDescent="0.25">
      <c r="A2345">
        <v>0</v>
      </c>
      <c r="B2345" s="286" t="s">
        <v>2423</v>
      </c>
      <c r="C2345" s="286" t="s">
        <v>2530</v>
      </c>
      <c r="D2345" s="286" t="s">
        <v>2187</v>
      </c>
      <c r="E2345" s="285">
        <v>3584</v>
      </c>
      <c r="F2345" s="260" t="s">
        <v>2522</v>
      </c>
      <c r="G2345" s="259" t="s">
        <v>2185</v>
      </c>
      <c r="H2345" s="259" t="s">
        <v>2184</v>
      </c>
      <c r="I2345" s="258">
        <v>40</v>
      </c>
      <c r="J2345" s="255"/>
      <c r="K2345" s="257"/>
      <c r="L2345" s="256">
        <v>0.5</v>
      </c>
      <c r="M2345" s="201">
        <v>338.10817382404809</v>
      </c>
      <c r="N2345" s="201">
        <v>415.3475529888272</v>
      </c>
      <c r="O2345" s="201">
        <v>41.094000000000001</v>
      </c>
      <c r="P2345" s="255">
        <v>41.094000000000001</v>
      </c>
      <c r="Q2345" s="255">
        <v>415.3475529888272</v>
      </c>
      <c r="R2345" s="255">
        <v>338.35817382404809</v>
      </c>
      <c r="S2345" s="256">
        <v>358.36338998600621</v>
      </c>
      <c r="T2345" s="256">
        <v>358.61338998600621</v>
      </c>
      <c r="U2345" s="256"/>
      <c r="V2345" s="170">
        <v>289.88476011960637</v>
      </c>
    </row>
    <row r="2346" spans="1:22" x14ac:dyDescent="0.25">
      <c r="A2346">
        <v>0</v>
      </c>
      <c r="B2346" s="286"/>
      <c r="C2346" s="286"/>
      <c r="D2346" s="286"/>
      <c r="E2346" s="285"/>
      <c r="F2346" s="260" t="s">
        <v>619</v>
      </c>
      <c r="G2346" s="259"/>
      <c r="H2346" s="259" t="s">
        <v>1962</v>
      </c>
      <c r="I2346" s="258"/>
      <c r="J2346" s="255"/>
      <c r="K2346" s="257"/>
      <c r="L2346" s="256">
        <v>0.15525</v>
      </c>
      <c r="M2346" s="201">
        <v>338.43579882404811</v>
      </c>
      <c r="N2346" s="201">
        <v>415.3475529888272</v>
      </c>
      <c r="O2346" s="201">
        <v>41.094000000000001</v>
      </c>
      <c r="P2346" s="255">
        <v>41.094000000000001</v>
      </c>
      <c r="Q2346" s="255">
        <v>415.3475529888272</v>
      </c>
      <c r="R2346" s="255">
        <v>338.51342382404812</v>
      </c>
      <c r="S2346" s="256">
        <v>358.69101498600622</v>
      </c>
      <c r="T2346" s="256">
        <v>358.76863998600624</v>
      </c>
      <c r="U2346" s="256"/>
      <c r="V2346" s="170">
        <v>290.21238511960638</v>
      </c>
    </row>
    <row r="2347" spans="1:22" x14ac:dyDescent="0.25">
      <c r="A2347">
        <v>0</v>
      </c>
      <c r="B2347" s="286" t="s">
        <v>2423</v>
      </c>
      <c r="C2347" s="286" t="s">
        <v>2530</v>
      </c>
      <c r="D2347" s="286" t="s">
        <v>2183</v>
      </c>
      <c r="E2347" s="285">
        <v>3590</v>
      </c>
      <c r="F2347" s="260" t="s">
        <v>2521</v>
      </c>
      <c r="G2347" s="259"/>
      <c r="H2347" s="259" t="s">
        <v>2175</v>
      </c>
      <c r="I2347" s="258">
        <v>40</v>
      </c>
      <c r="J2347" s="255"/>
      <c r="K2347" s="257"/>
      <c r="L2347" s="256">
        <v>0.49565599999999999</v>
      </c>
      <c r="M2347" s="201">
        <v>338.76125182404814</v>
      </c>
      <c r="N2347" s="201">
        <v>415.3475529888272</v>
      </c>
      <c r="O2347" s="201">
        <v>41.094000000000001</v>
      </c>
      <c r="P2347" s="255">
        <v>41.094000000000001</v>
      </c>
      <c r="Q2347" s="255">
        <v>415.3475529888272</v>
      </c>
      <c r="R2347" s="255">
        <v>339.00907982404811</v>
      </c>
      <c r="S2347" s="256">
        <v>359.01646798600621</v>
      </c>
      <c r="T2347" s="256">
        <v>359.26429598600623</v>
      </c>
      <c r="U2347" s="256"/>
      <c r="V2347" s="170">
        <v>290.53783811960636</v>
      </c>
    </row>
    <row r="2348" spans="1:22" x14ac:dyDescent="0.25">
      <c r="A2348">
        <v>0</v>
      </c>
      <c r="B2348" s="286"/>
      <c r="C2348" s="286"/>
      <c r="D2348" s="286"/>
      <c r="E2348" s="285"/>
      <c r="F2348" s="260" t="s">
        <v>619</v>
      </c>
      <c r="G2348" s="259"/>
      <c r="H2348" s="259"/>
      <c r="I2348" s="258"/>
      <c r="J2348" s="255"/>
      <c r="K2348" s="257"/>
      <c r="L2348" s="256">
        <v>0</v>
      </c>
      <c r="M2348" s="201">
        <v>339.00907982404811</v>
      </c>
      <c r="N2348" s="201">
        <v>415.3475529888272</v>
      </c>
      <c r="O2348" s="201">
        <v>41.094000000000001</v>
      </c>
      <c r="P2348" s="255">
        <v>41.094000000000001</v>
      </c>
      <c r="Q2348" s="255">
        <v>415.3475529888272</v>
      </c>
      <c r="R2348" s="255">
        <v>339.00907982404811</v>
      </c>
      <c r="S2348" s="256">
        <v>359.26429598600623</v>
      </c>
      <c r="T2348" s="256">
        <v>359.26429598600623</v>
      </c>
      <c r="U2348" s="256"/>
      <c r="V2348" s="170">
        <v>290.78566611960639</v>
      </c>
    </row>
    <row r="2349" spans="1:22" x14ac:dyDescent="0.25">
      <c r="A2349">
        <v>0</v>
      </c>
      <c r="B2349" s="286"/>
      <c r="C2349" s="286"/>
      <c r="D2349" s="286"/>
      <c r="E2349" s="285"/>
      <c r="F2349" s="260"/>
      <c r="G2349" s="259"/>
      <c r="H2349" s="259"/>
      <c r="I2349" s="258"/>
      <c r="J2349" s="255"/>
      <c r="K2349" s="257"/>
      <c r="L2349" s="256">
        <v>0</v>
      </c>
      <c r="M2349" s="201">
        <v>339.00907982404811</v>
      </c>
      <c r="N2349" s="201">
        <v>415.3475529888272</v>
      </c>
      <c r="O2349" s="201">
        <v>41.094000000000001</v>
      </c>
      <c r="P2349" s="255">
        <v>41.094000000000001</v>
      </c>
      <c r="Q2349" s="255">
        <v>415.3475529888272</v>
      </c>
      <c r="R2349" s="255">
        <v>339.00907982404811</v>
      </c>
      <c r="S2349" s="256">
        <v>359.26429598600623</v>
      </c>
      <c r="T2349" s="256">
        <v>359.26429598600623</v>
      </c>
      <c r="U2349" s="256"/>
      <c r="V2349" s="170">
        <v>290.78566611960639</v>
      </c>
    </row>
    <row r="2350" spans="1:22" x14ac:dyDescent="0.25">
      <c r="A2350">
        <v>0</v>
      </c>
      <c r="B2350" s="286"/>
      <c r="C2350" s="286"/>
      <c r="D2350" s="286"/>
      <c r="E2350" s="285"/>
      <c r="F2350" s="260"/>
      <c r="G2350" s="259"/>
      <c r="H2350" s="259" t="s">
        <v>1962</v>
      </c>
      <c r="I2350" s="258"/>
      <c r="J2350" s="255"/>
      <c r="K2350" s="257"/>
      <c r="L2350" s="256">
        <v>9.9516999999999994E-2</v>
      </c>
      <c r="M2350" s="201">
        <v>339.05883832404811</v>
      </c>
      <c r="N2350" s="201">
        <v>415.3475529888272</v>
      </c>
      <c r="O2350" s="201">
        <v>41.094000000000001</v>
      </c>
      <c r="P2350" s="255">
        <v>41.094000000000001</v>
      </c>
      <c r="Q2350" s="255">
        <v>415.3475529888272</v>
      </c>
      <c r="R2350" s="255">
        <v>339.10859682404811</v>
      </c>
      <c r="S2350" s="256">
        <v>359.31405448600623</v>
      </c>
      <c r="T2350" s="256">
        <v>359.36381298600622</v>
      </c>
      <c r="U2350" s="256"/>
      <c r="V2350" s="170">
        <v>290.83542461960639</v>
      </c>
    </row>
    <row r="2351" spans="1:22" x14ac:dyDescent="0.25">
      <c r="A2351">
        <v>0</v>
      </c>
      <c r="B2351" s="286" t="s">
        <v>2423</v>
      </c>
      <c r="C2351" s="286" t="s">
        <v>2530</v>
      </c>
      <c r="D2351" s="286" t="s">
        <v>2181</v>
      </c>
      <c r="E2351" s="285">
        <v>3596</v>
      </c>
      <c r="F2351" s="260" t="s">
        <v>2520</v>
      </c>
      <c r="G2351" s="259"/>
      <c r="H2351" s="259" t="s">
        <v>2175</v>
      </c>
      <c r="I2351" s="258">
        <v>40</v>
      </c>
      <c r="J2351" s="255"/>
      <c r="K2351" s="257"/>
      <c r="L2351" s="256">
        <v>0.49565599999999999</v>
      </c>
      <c r="M2351" s="201">
        <v>339.35642482404808</v>
      </c>
      <c r="N2351" s="201">
        <v>415.3475529888272</v>
      </c>
      <c r="O2351" s="201">
        <v>41.094000000000001</v>
      </c>
      <c r="P2351" s="255">
        <v>41.094000000000001</v>
      </c>
      <c r="Q2351" s="255">
        <v>415.3475529888272</v>
      </c>
      <c r="R2351" s="255">
        <v>339.6042528240481</v>
      </c>
      <c r="S2351" s="256">
        <v>359.61164098600619</v>
      </c>
      <c r="T2351" s="256">
        <v>359.85946898600622</v>
      </c>
      <c r="U2351" s="256"/>
      <c r="V2351" s="170">
        <v>291.13301111960635</v>
      </c>
    </row>
    <row r="2352" spans="1:22" x14ac:dyDescent="0.25">
      <c r="A2352">
        <v>0</v>
      </c>
      <c r="B2352" s="286"/>
      <c r="C2352" s="286"/>
      <c r="D2352" s="286"/>
      <c r="E2352" s="285"/>
      <c r="F2352" s="260" t="s">
        <v>619</v>
      </c>
      <c r="G2352" s="259"/>
      <c r="H2352" s="259"/>
      <c r="I2352" s="258"/>
      <c r="J2352" s="255"/>
      <c r="K2352" s="257"/>
      <c r="L2352" s="256">
        <v>0</v>
      </c>
      <c r="M2352" s="201">
        <v>339.6042528240481</v>
      </c>
      <c r="N2352" s="201">
        <v>415.3475529888272</v>
      </c>
      <c r="O2352" s="201">
        <v>41.094000000000001</v>
      </c>
      <c r="P2352" s="255">
        <v>41.094000000000001</v>
      </c>
      <c r="Q2352" s="255">
        <v>415.3475529888272</v>
      </c>
      <c r="R2352" s="255">
        <v>339.6042528240481</v>
      </c>
      <c r="S2352" s="256">
        <v>359.85946898600622</v>
      </c>
      <c r="T2352" s="256">
        <v>359.85946898600622</v>
      </c>
      <c r="U2352" s="256"/>
      <c r="V2352" s="170">
        <v>291.38083911960638</v>
      </c>
    </row>
    <row r="2353" spans="1:22" x14ac:dyDescent="0.25">
      <c r="A2353">
        <v>0</v>
      </c>
      <c r="B2353" s="286"/>
      <c r="C2353" s="286"/>
      <c r="D2353" s="286"/>
      <c r="E2353" s="285"/>
      <c r="F2353" s="260"/>
      <c r="G2353" s="259"/>
      <c r="H2353" s="259"/>
      <c r="I2353" s="258"/>
      <c r="J2353" s="255"/>
      <c r="K2353" s="257"/>
      <c r="L2353" s="256">
        <v>0</v>
      </c>
      <c r="M2353" s="201">
        <v>339.6042528240481</v>
      </c>
      <c r="N2353" s="201">
        <v>415.3475529888272</v>
      </c>
      <c r="O2353" s="201">
        <v>41.094000000000001</v>
      </c>
      <c r="P2353" s="255">
        <v>41.094000000000001</v>
      </c>
      <c r="Q2353" s="255">
        <v>415.3475529888272</v>
      </c>
      <c r="R2353" s="255">
        <v>339.6042528240481</v>
      </c>
      <c r="S2353" s="256">
        <v>359.85946898600622</v>
      </c>
      <c r="T2353" s="256">
        <v>359.85946898600622</v>
      </c>
      <c r="U2353" s="256"/>
      <c r="V2353" s="170">
        <v>291.38083911960638</v>
      </c>
    </row>
    <row r="2354" spans="1:22" x14ac:dyDescent="0.25">
      <c r="A2354">
        <v>0</v>
      </c>
      <c r="B2354" s="286"/>
      <c r="C2354" s="286"/>
      <c r="D2354" s="286"/>
      <c r="E2354" s="285"/>
      <c r="F2354" s="260" t="s">
        <v>619</v>
      </c>
      <c r="G2354" s="259"/>
      <c r="H2354" s="259" t="s">
        <v>1962</v>
      </c>
      <c r="I2354" s="258"/>
      <c r="J2354" s="255"/>
      <c r="K2354" s="257"/>
      <c r="L2354" s="256">
        <v>9.9516999999999994E-2</v>
      </c>
      <c r="M2354" s="201">
        <v>339.6540113240481</v>
      </c>
      <c r="N2354" s="201">
        <v>415.3475529888272</v>
      </c>
      <c r="O2354" s="201">
        <v>41.094000000000001</v>
      </c>
      <c r="P2354" s="255">
        <v>41.094000000000001</v>
      </c>
      <c r="Q2354" s="255">
        <v>415.3475529888272</v>
      </c>
      <c r="R2354" s="255">
        <v>339.70376982404809</v>
      </c>
      <c r="S2354" s="256">
        <v>359.90922748600622</v>
      </c>
      <c r="T2354" s="256">
        <v>359.95898598600621</v>
      </c>
      <c r="U2354" s="256"/>
      <c r="V2354" s="170">
        <v>291.43059761960637</v>
      </c>
    </row>
    <row r="2355" spans="1:22" x14ac:dyDescent="0.25">
      <c r="A2355">
        <v>0</v>
      </c>
      <c r="B2355" s="286" t="s">
        <v>2423</v>
      </c>
      <c r="C2355" s="286" t="s">
        <v>2530</v>
      </c>
      <c r="D2355" s="286" t="s">
        <v>2179</v>
      </c>
      <c r="E2355" s="285">
        <v>3602</v>
      </c>
      <c r="F2355" s="260" t="s">
        <v>2519</v>
      </c>
      <c r="G2355" s="259"/>
      <c r="H2355" s="259" t="s">
        <v>2175</v>
      </c>
      <c r="I2355" s="258">
        <v>40</v>
      </c>
      <c r="J2355" s="255"/>
      <c r="K2355" s="257"/>
      <c r="L2355" s="256">
        <v>0.49565599999999999</v>
      </c>
      <c r="M2355" s="201">
        <v>339.95159782404812</v>
      </c>
      <c r="N2355" s="201">
        <v>415.3475529888272</v>
      </c>
      <c r="O2355" s="201">
        <v>41.094000000000001</v>
      </c>
      <c r="P2355" s="255">
        <v>41.094000000000001</v>
      </c>
      <c r="Q2355" s="255">
        <v>415.3475529888272</v>
      </c>
      <c r="R2355" s="255">
        <v>340.19942582404809</v>
      </c>
      <c r="S2355" s="256">
        <v>360.20681398600618</v>
      </c>
      <c r="T2355" s="256">
        <v>360.45464198600621</v>
      </c>
      <c r="U2355" s="256"/>
      <c r="V2355" s="170">
        <v>291.72818411960634</v>
      </c>
    </row>
    <row r="2356" spans="1:22" x14ac:dyDescent="0.25">
      <c r="A2356">
        <v>0</v>
      </c>
      <c r="B2356" s="286"/>
      <c r="C2356" s="286"/>
      <c r="D2356" s="286"/>
      <c r="E2356" s="285"/>
      <c r="F2356" s="260" t="s">
        <v>619</v>
      </c>
      <c r="G2356" s="259"/>
      <c r="H2356" s="259"/>
      <c r="I2356" s="258"/>
      <c r="J2356" s="255"/>
      <c r="K2356" s="257"/>
      <c r="L2356" s="256">
        <v>0</v>
      </c>
      <c r="M2356" s="201">
        <v>340.19942582404809</v>
      </c>
      <c r="N2356" s="201">
        <v>415.3475529888272</v>
      </c>
      <c r="O2356" s="201">
        <v>41.094000000000001</v>
      </c>
      <c r="P2356" s="255">
        <v>41.094000000000001</v>
      </c>
      <c r="Q2356" s="255">
        <v>415.3475529888272</v>
      </c>
      <c r="R2356" s="255">
        <v>340.19942582404809</v>
      </c>
      <c r="S2356" s="256">
        <v>360.45464198600621</v>
      </c>
      <c r="T2356" s="256">
        <v>360.45464198600621</v>
      </c>
      <c r="U2356" s="256"/>
      <c r="V2356" s="170">
        <v>291.97601211960637</v>
      </c>
    </row>
    <row r="2357" spans="1:22" x14ac:dyDescent="0.25">
      <c r="A2357">
        <v>0</v>
      </c>
      <c r="B2357" s="286"/>
      <c r="C2357" s="286"/>
      <c r="D2357" s="286"/>
      <c r="E2357" s="285"/>
      <c r="F2357" s="260"/>
      <c r="G2357" s="259"/>
      <c r="H2357" s="259"/>
      <c r="I2357" s="258"/>
      <c r="J2357" s="255"/>
      <c r="K2357" s="257"/>
      <c r="L2357" s="256">
        <v>0</v>
      </c>
      <c r="M2357" s="201">
        <v>340.19942582404809</v>
      </c>
      <c r="N2357" s="201">
        <v>415.3475529888272</v>
      </c>
      <c r="O2357" s="201">
        <v>41.094000000000001</v>
      </c>
      <c r="P2357" s="255">
        <v>41.094000000000001</v>
      </c>
      <c r="Q2357" s="255">
        <v>415.3475529888272</v>
      </c>
      <c r="R2357" s="255">
        <v>340.19942582404809</v>
      </c>
      <c r="S2357" s="256">
        <v>360.45464198600621</v>
      </c>
      <c r="T2357" s="256">
        <v>360.45464198600621</v>
      </c>
      <c r="U2357" s="256"/>
      <c r="V2357" s="170">
        <v>291.97601211960637</v>
      </c>
    </row>
    <row r="2358" spans="1:22" x14ac:dyDescent="0.25">
      <c r="A2358">
        <v>0</v>
      </c>
      <c r="B2358" s="286"/>
      <c r="C2358" s="286"/>
      <c r="D2358" s="286"/>
      <c r="E2358" s="285"/>
      <c r="F2358" s="260" t="s">
        <v>619</v>
      </c>
      <c r="G2358" s="259"/>
      <c r="H2358" s="259" t="s">
        <v>1962</v>
      </c>
      <c r="I2358" s="258"/>
      <c r="J2358" s="255"/>
      <c r="K2358" s="257"/>
      <c r="L2358" s="256">
        <v>9.9516999999999994E-2</v>
      </c>
      <c r="M2358" s="201">
        <v>340.24918432404809</v>
      </c>
      <c r="N2358" s="201">
        <v>415.3475529888272</v>
      </c>
      <c r="O2358" s="201">
        <v>41.094000000000001</v>
      </c>
      <c r="P2358" s="255">
        <v>41.094000000000001</v>
      </c>
      <c r="Q2358" s="255">
        <v>415.3475529888272</v>
      </c>
      <c r="R2358" s="255">
        <v>340.29894282404808</v>
      </c>
      <c r="S2358" s="256">
        <v>360.5044004860062</v>
      </c>
      <c r="T2358" s="256">
        <v>360.5541589860062</v>
      </c>
      <c r="U2358" s="256"/>
      <c r="V2358" s="170">
        <v>292.02577061960636</v>
      </c>
    </row>
    <row r="2359" spans="1:22" x14ac:dyDescent="0.25">
      <c r="A2359">
        <v>0</v>
      </c>
      <c r="B2359" s="286" t="s">
        <v>2423</v>
      </c>
      <c r="C2359" s="286" t="s">
        <v>2530</v>
      </c>
      <c r="D2359" s="286" t="s">
        <v>2177</v>
      </c>
      <c r="E2359" s="285">
        <v>3608</v>
      </c>
      <c r="F2359" s="260" t="s">
        <v>2518</v>
      </c>
      <c r="G2359" s="259"/>
      <c r="H2359" s="259" t="s">
        <v>2175</v>
      </c>
      <c r="I2359" s="258">
        <v>40</v>
      </c>
      <c r="J2359" s="255"/>
      <c r="K2359" s="257"/>
      <c r="L2359" s="256">
        <v>0.49565599999999999</v>
      </c>
      <c r="M2359" s="201">
        <v>340.54677082404805</v>
      </c>
      <c r="N2359" s="201">
        <v>415.3475529888272</v>
      </c>
      <c r="O2359" s="201">
        <v>41.094000000000001</v>
      </c>
      <c r="P2359" s="255">
        <v>41.094000000000001</v>
      </c>
      <c r="Q2359" s="255">
        <v>415.3475529888272</v>
      </c>
      <c r="R2359" s="255">
        <v>340.79459882404808</v>
      </c>
      <c r="S2359" s="256">
        <v>360.80198698600617</v>
      </c>
      <c r="T2359" s="256">
        <v>361.0498149860062</v>
      </c>
      <c r="U2359" s="256"/>
      <c r="V2359" s="170">
        <v>292.32335711960633</v>
      </c>
    </row>
    <row r="2360" spans="1:22" x14ac:dyDescent="0.25">
      <c r="A2360">
        <v>0</v>
      </c>
      <c r="B2360" s="286" t="s">
        <v>2423</v>
      </c>
      <c r="C2360" s="286" t="s">
        <v>2530</v>
      </c>
      <c r="D2360" s="286" t="s">
        <v>2174</v>
      </c>
      <c r="E2360" s="285">
        <v>3610</v>
      </c>
      <c r="F2360" s="260" t="s">
        <v>2517</v>
      </c>
      <c r="G2360" s="259"/>
      <c r="H2360" s="259" t="s">
        <v>2172</v>
      </c>
      <c r="I2360" s="258"/>
      <c r="J2360" s="255"/>
      <c r="K2360" s="257"/>
      <c r="L2360" s="256">
        <v>0</v>
      </c>
      <c r="M2360" s="201">
        <v>340.79459882404808</v>
      </c>
      <c r="N2360" s="201">
        <v>415.3475529888272</v>
      </c>
      <c r="O2360" s="201">
        <v>41.094000000000001</v>
      </c>
      <c r="P2360" s="255">
        <v>41.094000000000001</v>
      </c>
      <c r="Q2360" s="255">
        <v>415.3475529888272</v>
      </c>
      <c r="R2360" s="255">
        <v>340.79459882404808</v>
      </c>
      <c r="S2360" s="256">
        <v>361.0498149860062</v>
      </c>
      <c r="T2360" s="256">
        <v>361.0498149860062</v>
      </c>
      <c r="U2360" s="256"/>
      <c r="V2360" s="170">
        <v>292.57118511960635</v>
      </c>
    </row>
    <row r="2361" spans="1:22" x14ac:dyDescent="0.25">
      <c r="A2361">
        <v>0</v>
      </c>
      <c r="B2361" s="286"/>
      <c r="C2361" s="286"/>
      <c r="D2361" s="260"/>
      <c r="E2361" s="261"/>
      <c r="F2361" s="260"/>
      <c r="G2361" s="259"/>
      <c r="H2361" s="259"/>
      <c r="I2361" s="258"/>
      <c r="J2361" s="255"/>
      <c r="K2361" s="257"/>
      <c r="L2361" s="256">
        <v>0</v>
      </c>
      <c r="M2361" s="201">
        <v>340.79459882404808</v>
      </c>
      <c r="N2361" s="201">
        <v>415.3475529888272</v>
      </c>
      <c r="O2361" s="201">
        <v>41.094000000000001</v>
      </c>
      <c r="P2361" s="255">
        <v>41.094000000000001</v>
      </c>
      <c r="Q2361" s="255">
        <v>415.3475529888272</v>
      </c>
      <c r="R2361" s="255">
        <v>340.79459882404808</v>
      </c>
      <c r="S2361" s="256">
        <v>361.0498149860062</v>
      </c>
      <c r="T2361" s="256">
        <v>361.0498149860062</v>
      </c>
      <c r="U2361" s="256"/>
      <c r="V2361" s="170">
        <v>292.57118511960635</v>
      </c>
    </row>
    <row r="2362" spans="1:22" x14ac:dyDescent="0.25">
      <c r="A2362">
        <v>0</v>
      </c>
      <c r="B2362" s="286"/>
      <c r="C2362" s="286"/>
      <c r="D2362" s="286"/>
      <c r="E2362" s="285"/>
      <c r="F2362" s="260"/>
      <c r="G2362" s="259"/>
      <c r="H2362" s="259"/>
      <c r="I2362" s="258"/>
      <c r="J2362" s="255"/>
      <c r="K2362" s="257"/>
      <c r="L2362" s="256">
        <v>0.16770400000000002</v>
      </c>
      <c r="M2362" s="201">
        <v>340.87845082404806</v>
      </c>
      <c r="N2362" s="201">
        <v>415.3475529888272</v>
      </c>
      <c r="O2362" s="201">
        <v>41.094000000000001</v>
      </c>
      <c r="P2362" s="255">
        <v>41.094000000000001</v>
      </c>
      <c r="Q2362" s="255">
        <v>415.3475529888272</v>
      </c>
      <c r="R2362" s="255">
        <v>340.96230282404809</v>
      </c>
      <c r="S2362" s="256">
        <v>361.13366698600623</v>
      </c>
      <c r="T2362" s="256">
        <v>361.21751898600621</v>
      </c>
      <c r="U2362" s="263"/>
      <c r="V2362" s="170">
        <v>292.65503711960639</v>
      </c>
    </row>
    <row r="2363" spans="1:22" x14ac:dyDescent="0.25">
      <c r="A2363">
        <v>0</v>
      </c>
      <c r="B2363" s="260" t="s">
        <v>2423</v>
      </c>
      <c r="C2363" s="260" t="s">
        <v>2530</v>
      </c>
      <c r="D2363" s="260" t="s">
        <v>1981</v>
      </c>
      <c r="E2363" s="261">
        <v>3612</v>
      </c>
      <c r="F2363" s="255" t="s">
        <v>2516</v>
      </c>
      <c r="G2363" s="265"/>
      <c r="H2363" s="265" t="s">
        <v>1978</v>
      </c>
      <c r="I2363" s="284">
        <v>40</v>
      </c>
      <c r="J2363" s="255"/>
      <c r="K2363" s="257"/>
      <c r="L2363" s="255">
        <v>5.7403999999999997E-2</v>
      </c>
      <c r="M2363" s="201">
        <v>340.9910048240481</v>
      </c>
      <c r="N2363" s="201">
        <v>415.3475529888272</v>
      </c>
      <c r="O2363" s="201">
        <v>41.094000000000001</v>
      </c>
      <c r="P2363" s="255">
        <v>41.094000000000001</v>
      </c>
      <c r="Q2363" s="255">
        <v>415.3475529888272</v>
      </c>
      <c r="R2363" s="255">
        <v>341.01970682404811</v>
      </c>
      <c r="S2363" s="255">
        <v>361.24622098600622</v>
      </c>
      <c r="T2363" s="255">
        <v>361.27492298600623</v>
      </c>
      <c r="U2363" s="255"/>
      <c r="V2363" s="170">
        <v>292.76759111960638</v>
      </c>
    </row>
    <row r="2364" spans="1:22" x14ac:dyDescent="0.25">
      <c r="A2364">
        <v>0</v>
      </c>
      <c r="B2364" s="280"/>
      <c r="C2364" s="280"/>
      <c r="D2364" s="280"/>
      <c r="E2364" s="279"/>
      <c r="F2364" s="280" t="s">
        <v>619</v>
      </c>
      <c r="G2364" s="277"/>
      <c r="H2364" s="277" t="s">
        <v>1962</v>
      </c>
      <c r="I2364" s="276">
        <v>40</v>
      </c>
      <c r="J2364" s="274"/>
      <c r="K2364" s="275"/>
      <c r="L2364" s="274">
        <v>0.103502</v>
      </c>
      <c r="M2364" s="201">
        <v>341.07145782404814</v>
      </c>
      <c r="N2364" s="201">
        <v>415.3475529888272</v>
      </c>
      <c r="O2364" s="201">
        <v>41.094000000000001</v>
      </c>
      <c r="P2364" s="273">
        <v>41.094000000000001</v>
      </c>
      <c r="Q2364" s="273">
        <v>415.3475529888272</v>
      </c>
      <c r="R2364" s="273">
        <v>341.12320882404811</v>
      </c>
      <c r="S2364" s="273">
        <v>361.3266739860062</v>
      </c>
      <c r="T2364" s="273">
        <v>361.37842498600622</v>
      </c>
      <c r="U2364" s="273"/>
      <c r="V2364" s="170">
        <v>292.84804411960636</v>
      </c>
    </row>
    <row r="2365" spans="1:22" x14ac:dyDescent="0.25">
      <c r="A2365">
        <v>0</v>
      </c>
      <c r="B2365" s="280" t="s">
        <v>2423</v>
      </c>
      <c r="C2365" s="280" t="s">
        <v>2515</v>
      </c>
      <c r="D2365" s="280" t="s">
        <v>111</v>
      </c>
      <c r="E2365" s="279">
        <v>3614</v>
      </c>
      <c r="F2365" s="278" t="s">
        <v>1402</v>
      </c>
      <c r="G2365" s="277" t="s">
        <v>2169</v>
      </c>
      <c r="H2365" s="277" t="s">
        <v>1951</v>
      </c>
      <c r="I2365" s="276"/>
      <c r="J2365" s="273"/>
      <c r="K2365" s="275"/>
      <c r="L2365" s="274">
        <v>0</v>
      </c>
      <c r="M2365" s="201">
        <v>341.12320882404811</v>
      </c>
      <c r="N2365" s="201">
        <v>415.3475529888272</v>
      </c>
      <c r="O2365" s="201">
        <v>41.094000000000001</v>
      </c>
      <c r="P2365" s="273">
        <v>41.094000000000001</v>
      </c>
      <c r="Q2365" s="273">
        <v>415.3475529888272</v>
      </c>
      <c r="R2365" s="273">
        <v>341.12320882404811</v>
      </c>
      <c r="S2365" s="273">
        <v>361.37842498600622</v>
      </c>
      <c r="T2365" s="273">
        <v>361.37842498600622</v>
      </c>
      <c r="U2365" s="273"/>
      <c r="V2365" s="170">
        <v>292.89979511960638</v>
      </c>
    </row>
    <row r="2366" spans="1:22" x14ac:dyDescent="0.25">
      <c r="A2366">
        <v>0</v>
      </c>
      <c r="B2366" s="280"/>
      <c r="C2366" s="280"/>
      <c r="D2366" s="280"/>
      <c r="E2366" s="279"/>
      <c r="F2366" s="283" t="s">
        <v>619</v>
      </c>
      <c r="G2366" s="277"/>
      <c r="H2366" s="277" t="s">
        <v>1969</v>
      </c>
      <c r="I2366" s="282"/>
      <c r="J2366" s="281"/>
      <c r="K2366" s="275"/>
      <c r="L2366" s="274">
        <v>0.14528199999999999</v>
      </c>
      <c r="M2366" s="201">
        <v>341.19584982404808</v>
      </c>
      <c r="N2366" s="201">
        <v>415.3475529888272</v>
      </c>
      <c r="O2366" s="201">
        <v>41.094000000000001</v>
      </c>
      <c r="P2366" s="273">
        <v>41.094000000000001</v>
      </c>
      <c r="Q2366" s="273">
        <v>415.3475529888272</v>
      </c>
      <c r="R2366" s="273">
        <v>341.26849082404811</v>
      </c>
      <c r="S2366" s="273">
        <v>361.45106598600626</v>
      </c>
      <c r="T2366" s="273">
        <v>361.52370698600623</v>
      </c>
      <c r="U2366" s="273"/>
      <c r="V2366" s="170">
        <v>292.97243611960641</v>
      </c>
    </row>
    <row r="2367" spans="1:22" x14ac:dyDescent="0.25">
      <c r="A2367">
        <v>0</v>
      </c>
      <c r="B2367" s="280" t="s">
        <v>2423</v>
      </c>
      <c r="C2367" s="280" t="s">
        <v>2515</v>
      </c>
      <c r="D2367" s="280" t="s">
        <v>2087</v>
      </c>
      <c r="E2367" s="279">
        <v>3615</v>
      </c>
      <c r="F2367" s="278" t="s">
        <v>2514</v>
      </c>
      <c r="G2367" s="277"/>
      <c r="H2367" s="277" t="s">
        <v>2085</v>
      </c>
      <c r="I2367" s="276"/>
      <c r="J2367" s="273"/>
      <c r="K2367" s="275"/>
      <c r="L2367" s="274">
        <v>0</v>
      </c>
      <c r="M2367" s="201">
        <v>341.26849082404811</v>
      </c>
      <c r="N2367" s="201">
        <v>415.3475529888272</v>
      </c>
      <c r="O2367" s="201">
        <v>41.094000000000001</v>
      </c>
      <c r="P2367" s="273">
        <v>41.094000000000001</v>
      </c>
      <c r="Q2367" s="273">
        <v>415.3475529888272</v>
      </c>
      <c r="R2367" s="273">
        <v>341.26849082404811</v>
      </c>
      <c r="S2367" s="273">
        <v>361.52370698600623</v>
      </c>
      <c r="T2367" s="273">
        <v>361.52370698600623</v>
      </c>
      <c r="U2367" s="273"/>
      <c r="V2367" s="170">
        <v>293.04507711960639</v>
      </c>
    </row>
    <row r="2368" spans="1:22" x14ac:dyDescent="0.25">
      <c r="A2368">
        <v>0</v>
      </c>
      <c r="B2368" s="280"/>
      <c r="C2368" s="280"/>
      <c r="D2368" s="280"/>
      <c r="E2368" s="279"/>
      <c r="F2368" s="283" t="s">
        <v>619</v>
      </c>
      <c r="G2368" s="277"/>
      <c r="H2368" s="277" t="s">
        <v>1969</v>
      </c>
      <c r="I2368" s="282"/>
      <c r="J2368" s="281"/>
      <c r="K2368" s="275"/>
      <c r="L2368" s="274">
        <v>0</v>
      </c>
      <c r="M2368" s="201">
        <v>341.26849082404811</v>
      </c>
      <c r="N2368" s="201">
        <v>415.3475529888272</v>
      </c>
      <c r="O2368" s="201">
        <v>41.094000000000001</v>
      </c>
      <c r="P2368" s="273">
        <v>41.094000000000001</v>
      </c>
      <c r="Q2368" s="273">
        <v>415.3475529888272</v>
      </c>
      <c r="R2368" s="273">
        <v>341.26849082404811</v>
      </c>
      <c r="S2368" s="273">
        <v>361.52370698600623</v>
      </c>
      <c r="T2368" s="273">
        <v>361.52370698600623</v>
      </c>
      <c r="U2368" s="273"/>
      <c r="V2368" s="170">
        <v>293.04507711960639</v>
      </c>
    </row>
    <row r="2369" spans="1:22" x14ac:dyDescent="0.25">
      <c r="A2369">
        <v>0</v>
      </c>
      <c r="B2369" s="280" t="s">
        <v>2423</v>
      </c>
      <c r="C2369" s="280" t="s">
        <v>2515</v>
      </c>
      <c r="D2369" s="280" t="s">
        <v>1990</v>
      </c>
      <c r="E2369" s="279">
        <v>3615</v>
      </c>
      <c r="F2369" s="278" t="s">
        <v>2513</v>
      </c>
      <c r="G2369" s="277" t="s">
        <v>1988</v>
      </c>
      <c r="H2369" s="277" t="s">
        <v>1987</v>
      </c>
      <c r="I2369" s="276"/>
      <c r="J2369" s="273"/>
      <c r="K2369" s="275"/>
      <c r="L2369" s="274">
        <v>0</v>
      </c>
      <c r="M2369" s="201">
        <v>341.26849082404811</v>
      </c>
      <c r="N2369" s="201">
        <v>415.3475529888272</v>
      </c>
      <c r="O2369" s="201">
        <v>41.094000000000001</v>
      </c>
      <c r="P2369" s="273">
        <v>41.094000000000001</v>
      </c>
      <c r="Q2369" s="273">
        <v>415.3475529888272</v>
      </c>
      <c r="R2369" s="273">
        <v>341.26849082404811</v>
      </c>
      <c r="S2369" s="273">
        <v>361.52370698600623</v>
      </c>
      <c r="T2369" s="273">
        <v>361.52370698600623</v>
      </c>
      <c r="U2369" s="273"/>
      <c r="V2369" s="170">
        <v>293.04507711960639</v>
      </c>
    </row>
    <row r="2370" spans="1:22" x14ac:dyDescent="0.25">
      <c r="A2370">
        <v>0</v>
      </c>
      <c r="B2370" s="280"/>
      <c r="C2370" s="280"/>
      <c r="D2370" s="280"/>
      <c r="E2370" s="279"/>
      <c r="F2370" s="278" t="s">
        <v>619</v>
      </c>
      <c r="G2370" s="277"/>
      <c r="H2370" s="277" t="s">
        <v>1962</v>
      </c>
      <c r="I2370" s="276">
        <v>40</v>
      </c>
      <c r="J2370" s="273"/>
      <c r="K2370" s="275"/>
      <c r="L2370" s="274">
        <v>0.13121600000000003</v>
      </c>
      <c r="M2370" s="201">
        <v>341.33409882404811</v>
      </c>
      <c r="N2370" s="201">
        <v>415.3475529888272</v>
      </c>
      <c r="O2370" s="201">
        <v>41.094000000000001</v>
      </c>
      <c r="P2370" s="273">
        <v>41.094000000000001</v>
      </c>
      <c r="Q2370" s="273">
        <v>415.3475529888272</v>
      </c>
      <c r="R2370" s="273">
        <v>341.39970682404811</v>
      </c>
      <c r="S2370" s="273">
        <v>361.58931498600623</v>
      </c>
      <c r="T2370" s="273">
        <v>361.65492298600623</v>
      </c>
      <c r="U2370" s="273"/>
      <c r="V2370" s="170">
        <v>293.11068511960639</v>
      </c>
    </row>
    <row r="2371" spans="1:22" x14ac:dyDescent="0.25">
      <c r="A2371">
        <v>0</v>
      </c>
      <c r="B2371" s="260" t="s">
        <v>2423</v>
      </c>
      <c r="C2371" s="260" t="s">
        <v>2512</v>
      </c>
      <c r="D2371" s="260" t="s">
        <v>1981</v>
      </c>
      <c r="E2371" s="261">
        <v>3617</v>
      </c>
      <c r="F2371" s="255" t="s">
        <v>2511</v>
      </c>
      <c r="G2371" s="265"/>
      <c r="H2371" s="265" t="s">
        <v>1978</v>
      </c>
      <c r="I2371" s="284">
        <v>40</v>
      </c>
      <c r="J2371" s="255"/>
      <c r="K2371" s="257"/>
      <c r="L2371" s="255">
        <v>5.7403999999999997E-2</v>
      </c>
      <c r="M2371" s="201">
        <v>341.42840882404812</v>
      </c>
      <c r="N2371" s="201">
        <v>415.3475529888272</v>
      </c>
      <c r="O2371" s="201">
        <v>41.094000000000001</v>
      </c>
      <c r="P2371" s="255">
        <v>41.094000000000001</v>
      </c>
      <c r="Q2371" s="255">
        <v>415.3475529888272</v>
      </c>
      <c r="R2371" s="255">
        <v>341.45711082404813</v>
      </c>
      <c r="S2371" s="255">
        <v>361.68362498600624</v>
      </c>
      <c r="T2371" s="255">
        <v>361.71232698600625</v>
      </c>
      <c r="U2371" s="255"/>
      <c r="V2371" s="170">
        <v>293.20499511960639</v>
      </c>
    </row>
    <row r="2372" spans="1:22" x14ac:dyDescent="0.25">
      <c r="A2372">
        <v>0</v>
      </c>
      <c r="B2372" s="286"/>
      <c r="C2372" s="286"/>
      <c r="D2372" s="286"/>
      <c r="E2372" s="285"/>
      <c r="F2372" s="260" t="s">
        <v>619</v>
      </c>
      <c r="G2372" s="259"/>
      <c r="H2372" s="259" t="s">
        <v>2198</v>
      </c>
      <c r="I2372" s="258"/>
      <c r="J2372" s="255"/>
      <c r="K2372" s="257"/>
      <c r="L2372" s="256">
        <v>0.16770400000000002</v>
      </c>
      <c r="M2372" s="201">
        <v>341.54096282404817</v>
      </c>
      <c r="N2372" s="201">
        <v>415.3475529888272</v>
      </c>
      <c r="O2372" s="201">
        <v>41.094000000000001</v>
      </c>
      <c r="P2372" s="255">
        <v>41.094000000000001</v>
      </c>
      <c r="Q2372" s="255">
        <v>415.3475529888272</v>
      </c>
      <c r="R2372" s="255">
        <v>341.62481482404814</v>
      </c>
      <c r="S2372" s="256">
        <v>361.79617898600628</v>
      </c>
      <c r="T2372" s="256">
        <v>361.88003098600626</v>
      </c>
      <c r="U2372" s="263"/>
      <c r="V2372" s="170">
        <v>293.31754911960644</v>
      </c>
    </row>
    <row r="2373" spans="1:22" x14ac:dyDescent="0.25">
      <c r="A2373">
        <v>0</v>
      </c>
      <c r="B2373" s="286" t="s">
        <v>2423</v>
      </c>
      <c r="C2373" s="286" t="s">
        <v>2512</v>
      </c>
      <c r="D2373" s="286" t="s">
        <v>2197</v>
      </c>
      <c r="E2373" s="285">
        <v>3621</v>
      </c>
      <c r="F2373" s="260" t="s">
        <v>2510</v>
      </c>
      <c r="G2373" s="259"/>
      <c r="H2373" s="259" t="s">
        <v>2175</v>
      </c>
      <c r="I2373" s="258">
        <v>40</v>
      </c>
      <c r="J2373" s="255"/>
      <c r="K2373" s="257"/>
      <c r="L2373" s="256">
        <v>0.49565599999999999</v>
      </c>
      <c r="M2373" s="201">
        <v>341.87264282404817</v>
      </c>
      <c r="N2373" s="201">
        <v>415.3475529888272</v>
      </c>
      <c r="O2373" s="201">
        <v>41.094000000000001</v>
      </c>
      <c r="P2373" s="255">
        <v>41.094000000000001</v>
      </c>
      <c r="Q2373" s="255">
        <v>415.3475529888272</v>
      </c>
      <c r="R2373" s="255">
        <v>342.12047082404814</v>
      </c>
      <c r="S2373" s="256">
        <v>362.12785898600623</v>
      </c>
      <c r="T2373" s="256">
        <v>362.37568698600626</v>
      </c>
      <c r="U2373" s="256"/>
      <c r="V2373" s="170">
        <v>293.64922911960639</v>
      </c>
    </row>
    <row r="2374" spans="1:22" x14ac:dyDescent="0.25">
      <c r="A2374">
        <v>0</v>
      </c>
      <c r="B2374" s="286" t="s">
        <v>2423</v>
      </c>
      <c r="C2374" s="286" t="s">
        <v>2512</v>
      </c>
      <c r="D2374" s="286" t="s">
        <v>2174</v>
      </c>
      <c r="E2374" s="285">
        <v>3624</v>
      </c>
      <c r="F2374" s="260" t="s">
        <v>2509</v>
      </c>
      <c r="G2374" s="259"/>
      <c r="H2374" s="259" t="s">
        <v>2172</v>
      </c>
      <c r="I2374" s="258"/>
      <c r="J2374" s="255"/>
      <c r="K2374" s="257"/>
      <c r="L2374" s="256">
        <v>0</v>
      </c>
      <c r="M2374" s="201">
        <v>342.12047082404814</v>
      </c>
      <c r="N2374" s="201">
        <v>415.3475529888272</v>
      </c>
      <c r="O2374" s="201">
        <v>41.094000000000001</v>
      </c>
      <c r="P2374" s="255">
        <v>41.094000000000001</v>
      </c>
      <c r="Q2374" s="255">
        <v>415.3475529888272</v>
      </c>
      <c r="R2374" s="255">
        <v>342.12047082404814</v>
      </c>
      <c r="S2374" s="256">
        <v>362.37568698600626</v>
      </c>
      <c r="T2374" s="256">
        <v>362.37568698600626</v>
      </c>
      <c r="U2374" s="256"/>
      <c r="V2374" s="170">
        <v>293.89705711960642</v>
      </c>
    </row>
    <row r="2375" spans="1:22" x14ac:dyDescent="0.25">
      <c r="A2375">
        <v>0</v>
      </c>
      <c r="B2375" s="286"/>
      <c r="C2375" s="286"/>
      <c r="D2375" s="286"/>
      <c r="E2375" s="285"/>
      <c r="F2375" s="260"/>
      <c r="G2375" s="259"/>
      <c r="H2375" s="259"/>
      <c r="I2375" s="258"/>
      <c r="J2375" s="255"/>
      <c r="K2375" s="257"/>
      <c r="L2375" s="256">
        <v>0</v>
      </c>
      <c r="M2375" s="201">
        <v>342.12047082404814</v>
      </c>
      <c r="N2375" s="201">
        <v>415.3475529888272</v>
      </c>
      <c r="O2375" s="201">
        <v>41.094000000000001</v>
      </c>
      <c r="P2375" s="255">
        <v>41.094000000000001</v>
      </c>
      <c r="Q2375" s="255">
        <v>415.3475529888272</v>
      </c>
      <c r="R2375" s="255">
        <v>342.12047082404814</v>
      </c>
      <c r="S2375" s="256">
        <v>362.37568698600626</v>
      </c>
      <c r="T2375" s="256">
        <v>362.37568698600626</v>
      </c>
      <c r="U2375" s="256"/>
      <c r="V2375" s="170">
        <v>293.89705711960642</v>
      </c>
    </row>
    <row r="2376" spans="1:22" x14ac:dyDescent="0.25">
      <c r="A2376">
        <v>0</v>
      </c>
      <c r="B2376" s="286"/>
      <c r="C2376" s="286"/>
      <c r="D2376" s="286"/>
      <c r="E2376" s="285"/>
      <c r="F2376" s="260" t="s">
        <v>619</v>
      </c>
      <c r="G2376" s="259"/>
      <c r="H2376" s="259" t="s">
        <v>1962</v>
      </c>
      <c r="I2376" s="258"/>
      <c r="J2376" s="255"/>
      <c r="K2376" s="257"/>
      <c r="L2376" s="256">
        <v>9.9516999999999994E-2</v>
      </c>
      <c r="M2376" s="201">
        <v>342.17022932404814</v>
      </c>
      <c r="N2376" s="201">
        <v>415.3475529888272</v>
      </c>
      <c r="O2376" s="201">
        <v>41.094000000000001</v>
      </c>
      <c r="P2376" s="255">
        <v>41.094000000000001</v>
      </c>
      <c r="Q2376" s="255">
        <v>415.3475529888272</v>
      </c>
      <c r="R2376" s="255">
        <v>342.21998782404813</v>
      </c>
      <c r="S2376" s="256">
        <v>362.42544548600625</v>
      </c>
      <c r="T2376" s="256">
        <v>362.47520398600625</v>
      </c>
      <c r="U2376" s="256"/>
      <c r="V2376" s="170">
        <v>293.94681561960641</v>
      </c>
    </row>
    <row r="2377" spans="1:22" x14ac:dyDescent="0.25">
      <c r="A2377">
        <v>0</v>
      </c>
      <c r="B2377" s="286" t="s">
        <v>2423</v>
      </c>
      <c r="C2377" s="286" t="s">
        <v>2512</v>
      </c>
      <c r="D2377" s="286" t="s">
        <v>2194</v>
      </c>
      <c r="E2377" s="285">
        <v>3627</v>
      </c>
      <c r="F2377" s="260" t="s">
        <v>2508</v>
      </c>
      <c r="G2377" s="259"/>
      <c r="H2377" s="259" t="s">
        <v>2175</v>
      </c>
      <c r="I2377" s="258">
        <v>40</v>
      </c>
      <c r="J2377" s="255"/>
      <c r="K2377" s="257"/>
      <c r="L2377" s="256">
        <v>0.49565599999999999</v>
      </c>
      <c r="M2377" s="201">
        <v>342.4678158240481</v>
      </c>
      <c r="N2377" s="201">
        <v>415.3475529888272</v>
      </c>
      <c r="O2377" s="201">
        <v>41.094000000000001</v>
      </c>
      <c r="P2377" s="255">
        <v>41.094000000000001</v>
      </c>
      <c r="Q2377" s="255">
        <v>415.3475529888272</v>
      </c>
      <c r="R2377" s="255">
        <v>342.71564382404813</v>
      </c>
      <c r="S2377" s="256">
        <v>362.72303198600622</v>
      </c>
      <c r="T2377" s="256">
        <v>362.97085998600625</v>
      </c>
      <c r="U2377" s="256"/>
      <c r="V2377" s="170">
        <v>294.24440211960638</v>
      </c>
    </row>
    <row r="2378" spans="1:22" x14ac:dyDescent="0.25">
      <c r="A2378">
        <v>0</v>
      </c>
      <c r="B2378" s="286"/>
      <c r="C2378" s="286"/>
      <c r="D2378" s="286"/>
      <c r="E2378" s="285"/>
      <c r="F2378" s="260" t="s">
        <v>619</v>
      </c>
      <c r="G2378" s="259"/>
      <c r="H2378" s="259"/>
      <c r="I2378" s="258"/>
      <c r="J2378" s="255"/>
      <c r="K2378" s="257"/>
      <c r="L2378" s="256">
        <v>0</v>
      </c>
      <c r="M2378" s="201">
        <v>342.71564382404813</v>
      </c>
      <c r="N2378" s="201">
        <v>415.3475529888272</v>
      </c>
      <c r="O2378" s="201">
        <v>41.094000000000001</v>
      </c>
      <c r="P2378" s="255">
        <v>41.094000000000001</v>
      </c>
      <c r="Q2378" s="255">
        <v>415.3475529888272</v>
      </c>
      <c r="R2378" s="255">
        <v>342.71564382404813</v>
      </c>
      <c r="S2378" s="256">
        <v>362.97085998600625</v>
      </c>
      <c r="T2378" s="256">
        <v>362.97085998600625</v>
      </c>
      <c r="U2378" s="256"/>
      <c r="V2378" s="170">
        <v>294.4922301196064</v>
      </c>
    </row>
    <row r="2379" spans="1:22" x14ac:dyDescent="0.25">
      <c r="A2379">
        <v>0</v>
      </c>
      <c r="B2379" s="286"/>
      <c r="C2379" s="286"/>
      <c r="D2379" s="286"/>
      <c r="E2379" s="285"/>
      <c r="F2379" s="260"/>
      <c r="G2379" s="259"/>
      <c r="H2379" s="259"/>
      <c r="I2379" s="258"/>
      <c r="J2379" s="255"/>
      <c r="K2379" s="257"/>
      <c r="L2379" s="256">
        <v>0</v>
      </c>
      <c r="M2379" s="201">
        <v>342.71564382404813</v>
      </c>
      <c r="N2379" s="201">
        <v>415.3475529888272</v>
      </c>
      <c r="O2379" s="201">
        <v>41.094000000000001</v>
      </c>
      <c r="P2379" s="255">
        <v>41.094000000000001</v>
      </c>
      <c r="Q2379" s="255">
        <v>415.3475529888272</v>
      </c>
      <c r="R2379" s="255">
        <v>342.71564382404813</v>
      </c>
      <c r="S2379" s="256">
        <v>362.97085998600625</v>
      </c>
      <c r="T2379" s="256">
        <v>362.97085998600625</v>
      </c>
      <c r="U2379" s="256"/>
      <c r="V2379" s="170">
        <v>294.4922301196064</v>
      </c>
    </row>
    <row r="2380" spans="1:22" x14ac:dyDescent="0.25">
      <c r="A2380">
        <v>0</v>
      </c>
      <c r="B2380" s="286"/>
      <c r="C2380" s="286"/>
      <c r="D2380" s="286"/>
      <c r="E2380" s="285"/>
      <c r="F2380" s="260" t="s">
        <v>619</v>
      </c>
      <c r="G2380" s="259"/>
      <c r="H2380" s="259" t="s">
        <v>1962</v>
      </c>
      <c r="I2380" s="258"/>
      <c r="J2380" s="255"/>
      <c r="K2380" s="257"/>
      <c r="L2380" s="256">
        <v>9.9516999999999994E-2</v>
      </c>
      <c r="M2380" s="201">
        <v>342.76540232404813</v>
      </c>
      <c r="N2380" s="201">
        <v>415.3475529888272</v>
      </c>
      <c r="O2380" s="201">
        <v>41.094000000000001</v>
      </c>
      <c r="P2380" s="255">
        <v>41.094000000000001</v>
      </c>
      <c r="Q2380" s="255">
        <v>415.3475529888272</v>
      </c>
      <c r="R2380" s="255">
        <v>342.81516082404812</v>
      </c>
      <c r="S2380" s="256">
        <v>363.02061848600624</v>
      </c>
      <c r="T2380" s="256">
        <v>363.07037698600624</v>
      </c>
      <c r="U2380" s="256"/>
      <c r="V2380" s="170">
        <v>294.5419886196064</v>
      </c>
    </row>
    <row r="2381" spans="1:22" x14ac:dyDescent="0.25">
      <c r="A2381">
        <v>0</v>
      </c>
      <c r="B2381" s="286" t="s">
        <v>2423</v>
      </c>
      <c r="C2381" s="286" t="s">
        <v>2512</v>
      </c>
      <c r="D2381" s="286" t="s">
        <v>2192</v>
      </c>
      <c r="E2381" s="285">
        <v>3633</v>
      </c>
      <c r="F2381" s="260" t="s">
        <v>2507</v>
      </c>
      <c r="G2381" s="259"/>
      <c r="H2381" s="259" t="s">
        <v>2175</v>
      </c>
      <c r="I2381" s="258">
        <v>40</v>
      </c>
      <c r="J2381" s="255"/>
      <c r="K2381" s="257"/>
      <c r="L2381" s="256">
        <v>0.49565599999999999</v>
      </c>
      <c r="M2381" s="201">
        <v>343.06298882404815</v>
      </c>
      <c r="N2381" s="201">
        <v>415.3475529888272</v>
      </c>
      <c r="O2381" s="201">
        <v>41.094000000000001</v>
      </c>
      <c r="P2381" s="255">
        <v>41.094000000000001</v>
      </c>
      <c r="Q2381" s="255">
        <v>415.3475529888272</v>
      </c>
      <c r="R2381" s="255">
        <v>343.31081682404812</v>
      </c>
      <c r="S2381" s="256">
        <v>363.31820498600621</v>
      </c>
      <c r="T2381" s="256">
        <v>363.56603298600623</v>
      </c>
      <c r="U2381" s="256"/>
      <c r="V2381" s="170">
        <v>294.83957511960637</v>
      </c>
    </row>
    <row r="2382" spans="1:22" x14ac:dyDescent="0.25">
      <c r="A2382">
        <v>0</v>
      </c>
      <c r="B2382" s="286"/>
      <c r="C2382" s="286"/>
      <c r="D2382" s="286"/>
      <c r="E2382" s="285"/>
      <c r="F2382" s="260" t="s">
        <v>619</v>
      </c>
      <c r="G2382" s="259"/>
      <c r="H2382" s="259"/>
      <c r="I2382" s="258"/>
      <c r="J2382" s="255"/>
      <c r="K2382" s="257"/>
      <c r="L2382" s="256">
        <v>0</v>
      </c>
      <c r="M2382" s="201">
        <v>343.31081682404812</v>
      </c>
      <c r="N2382" s="201">
        <v>415.3475529888272</v>
      </c>
      <c r="O2382" s="201">
        <v>41.094000000000001</v>
      </c>
      <c r="P2382" s="255">
        <v>41.094000000000001</v>
      </c>
      <c r="Q2382" s="255">
        <v>415.3475529888272</v>
      </c>
      <c r="R2382" s="255">
        <v>343.31081682404812</v>
      </c>
      <c r="S2382" s="256">
        <v>363.56603298600623</v>
      </c>
      <c r="T2382" s="256">
        <v>363.56603298600623</v>
      </c>
      <c r="U2382" s="256"/>
      <c r="V2382" s="170">
        <v>295.08740311960639</v>
      </c>
    </row>
    <row r="2383" spans="1:22" x14ac:dyDescent="0.25">
      <c r="A2383">
        <v>0</v>
      </c>
      <c r="B2383" s="286"/>
      <c r="C2383" s="286"/>
      <c r="D2383" s="286"/>
      <c r="E2383" s="285"/>
      <c r="F2383" s="260"/>
      <c r="G2383" s="259"/>
      <c r="H2383" s="259"/>
      <c r="I2383" s="258"/>
      <c r="J2383" s="255"/>
      <c r="K2383" s="257"/>
      <c r="L2383" s="256">
        <v>0</v>
      </c>
      <c r="M2383" s="201">
        <v>343.31081682404812</v>
      </c>
      <c r="N2383" s="201">
        <v>415.3475529888272</v>
      </c>
      <c r="O2383" s="201">
        <v>41.094000000000001</v>
      </c>
      <c r="P2383" s="255">
        <v>41.094000000000001</v>
      </c>
      <c r="Q2383" s="255">
        <v>415.3475529888272</v>
      </c>
      <c r="R2383" s="255">
        <v>343.31081682404812</v>
      </c>
      <c r="S2383" s="256">
        <v>363.56603298600623</v>
      </c>
      <c r="T2383" s="256">
        <v>363.56603298600623</v>
      </c>
      <c r="U2383" s="256"/>
      <c r="V2383" s="170">
        <v>295.08740311960639</v>
      </c>
    </row>
    <row r="2384" spans="1:22" x14ac:dyDescent="0.25">
      <c r="A2384">
        <v>0</v>
      </c>
      <c r="B2384" s="286"/>
      <c r="C2384" s="286"/>
      <c r="D2384" s="286"/>
      <c r="E2384" s="285"/>
      <c r="F2384" s="260" t="s">
        <v>619</v>
      </c>
      <c r="G2384" s="259"/>
      <c r="H2384" s="259" t="s">
        <v>1962</v>
      </c>
      <c r="I2384" s="258"/>
      <c r="J2384" s="255"/>
      <c r="K2384" s="257"/>
      <c r="L2384" s="256">
        <v>9.9516999999999994E-2</v>
      </c>
      <c r="M2384" s="201">
        <v>343.36057532404811</v>
      </c>
      <c r="N2384" s="201">
        <v>415.3475529888272</v>
      </c>
      <c r="O2384" s="201">
        <v>41.094000000000001</v>
      </c>
      <c r="P2384" s="255">
        <v>41.094000000000001</v>
      </c>
      <c r="Q2384" s="255">
        <v>415.3475529888272</v>
      </c>
      <c r="R2384" s="255">
        <v>343.41033382404811</v>
      </c>
      <c r="S2384" s="256">
        <v>363.61579148600623</v>
      </c>
      <c r="T2384" s="256">
        <v>363.66554998600623</v>
      </c>
      <c r="U2384" s="256"/>
      <c r="V2384" s="170">
        <v>295.13716161960639</v>
      </c>
    </row>
    <row r="2385" spans="1:22" x14ac:dyDescent="0.25">
      <c r="A2385">
        <v>0</v>
      </c>
      <c r="B2385" s="286" t="s">
        <v>2423</v>
      </c>
      <c r="C2385" s="286" t="s">
        <v>2512</v>
      </c>
      <c r="D2385" s="286" t="s">
        <v>2190</v>
      </c>
      <c r="E2385" s="285">
        <v>3639</v>
      </c>
      <c r="F2385" s="260" t="s">
        <v>2506</v>
      </c>
      <c r="G2385" s="259"/>
      <c r="H2385" s="259" t="s">
        <v>2175</v>
      </c>
      <c r="I2385" s="258">
        <v>40</v>
      </c>
      <c r="J2385" s="255"/>
      <c r="K2385" s="257"/>
      <c r="L2385" s="256">
        <v>0.49565599999999999</v>
      </c>
      <c r="M2385" s="201">
        <v>343.65816182404808</v>
      </c>
      <c r="N2385" s="201">
        <v>415.3475529888272</v>
      </c>
      <c r="O2385" s="201">
        <v>41.094000000000001</v>
      </c>
      <c r="P2385" s="255">
        <v>41.094000000000001</v>
      </c>
      <c r="Q2385" s="255">
        <v>415.3475529888272</v>
      </c>
      <c r="R2385" s="255">
        <v>343.90598982404811</v>
      </c>
      <c r="S2385" s="256">
        <v>363.9133779860062</v>
      </c>
      <c r="T2385" s="256">
        <v>364.16120598600622</v>
      </c>
      <c r="U2385" s="256"/>
      <c r="V2385" s="170">
        <v>295.43474811960635</v>
      </c>
    </row>
    <row r="2386" spans="1:22" x14ac:dyDescent="0.25">
      <c r="A2386">
        <v>0</v>
      </c>
      <c r="B2386" s="286" t="s">
        <v>2423</v>
      </c>
      <c r="C2386" s="286" t="s">
        <v>2512</v>
      </c>
      <c r="D2386" s="286" t="s">
        <v>2174</v>
      </c>
      <c r="E2386" s="285">
        <v>3642</v>
      </c>
      <c r="F2386" s="260" t="s">
        <v>2505</v>
      </c>
      <c r="G2386" s="259"/>
      <c r="H2386" s="259" t="s">
        <v>2172</v>
      </c>
      <c r="I2386" s="258"/>
      <c r="J2386" s="255"/>
      <c r="K2386" s="257"/>
      <c r="L2386" s="256">
        <v>0</v>
      </c>
      <c r="M2386" s="201">
        <v>343.90598982404811</v>
      </c>
      <c r="N2386" s="201">
        <v>415.3475529888272</v>
      </c>
      <c r="O2386" s="201">
        <v>41.094000000000001</v>
      </c>
      <c r="P2386" s="255">
        <v>41.094000000000001</v>
      </c>
      <c r="Q2386" s="255">
        <v>415.3475529888272</v>
      </c>
      <c r="R2386" s="255">
        <v>343.90598982404811</v>
      </c>
      <c r="S2386" s="256">
        <v>364.16120598600622</v>
      </c>
      <c r="T2386" s="256">
        <v>364.16120598600622</v>
      </c>
      <c r="U2386" s="256"/>
      <c r="V2386" s="170">
        <v>295.68257611960638</v>
      </c>
    </row>
    <row r="2387" spans="1:22" x14ac:dyDescent="0.25">
      <c r="A2387">
        <v>0</v>
      </c>
      <c r="B2387" s="286"/>
      <c r="C2387" s="286"/>
      <c r="D2387" s="286"/>
      <c r="E2387" s="285"/>
      <c r="F2387" s="260"/>
      <c r="G2387" s="259"/>
      <c r="H2387" s="259"/>
      <c r="I2387" s="258"/>
      <c r="J2387" s="255"/>
      <c r="K2387" s="257"/>
      <c r="L2387" s="256">
        <v>0</v>
      </c>
      <c r="M2387" s="201">
        <v>343.90598982404811</v>
      </c>
      <c r="N2387" s="201">
        <v>415.3475529888272</v>
      </c>
      <c r="O2387" s="201">
        <v>41.094000000000001</v>
      </c>
      <c r="P2387" s="255">
        <v>41.094000000000001</v>
      </c>
      <c r="Q2387" s="255">
        <v>415.3475529888272</v>
      </c>
      <c r="R2387" s="255">
        <v>343.90598982404811</v>
      </c>
      <c r="S2387" s="256">
        <v>364.16120598600622</v>
      </c>
      <c r="T2387" s="256">
        <v>364.16120598600622</v>
      </c>
      <c r="U2387" s="256"/>
      <c r="V2387" s="170">
        <v>295.68257611960638</v>
      </c>
    </row>
    <row r="2388" spans="1:22" x14ac:dyDescent="0.25">
      <c r="A2388">
        <v>0</v>
      </c>
      <c r="B2388" s="286"/>
      <c r="C2388" s="286"/>
      <c r="D2388" s="286"/>
      <c r="E2388" s="285"/>
      <c r="F2388" s="260"/>
      <c r="G2388" s="259"/>
      <c r="H2388" s="259" t="s">
        <v>1962</v>
      </c>
      <c r="I2388" s="258"/>
      <c r="J2388" s="255"/>
      <c r="K2388" s="257"/>
      <c r="L2388" s="256">
        <v>0.15525</v>
      </c>
      <c r="M2388" s="201">
        <v>343.98361482404812</v>
      </c>
      <c r="N2388" s="201">
        <v>415.3475529888272</v>
      </c>
      <c r="O2388" s="201">
        <v>41.094000000000001</v>
      </c>
      <c r="P2388" s="255">
        <v>41.094000000000001</v>
      </c>
      <c r="Q2388" s="255">
        <v>415.3475529888272</v>
      </c>
      <c r="R2388" s="255">
        <v>344.06123982404813</v>
      </c>
      <c r="S2388" s="256">
        <v>364.23883098600623</v>
      </c>
      <c r="T2388" s="256">
        <v>364.31645598600625</v>
      </c>
      <c r="U2388" s="256"/>
      <c r="V2388" s="170">
        <v>295.76020111960639</v>
      </c>
    </row>
    <row r="2389" spans="1:22" x14ac:dyDescent="0.25">
      <c r="A2389">
        <v>0</v>
      </c>
      <c r="B2389" s="286" t="s">
        <v>2423</v>
      </c>
      <c r="C2389" s="286" t="s">
        <v>2512</v>
      </c>
      <c r="D2389" s="286" t="s">
        <v>2187</v>
      </c>
      <c r="E2389" s="285">
        <v>3646</v>
      </c>
      <c r="F2389" s="260" t="s">
        <v>2504</v>
      </c>
      <c r="G2389" s="259" t="s">
        <v>2185</v>
      </c>
      <c r="H2389" s="259" t="s">
        <v>2184</v>
      </c>
      <c r="I2389" s="258">
        <v>40</v>
      </c>
      <c r="J2389" s="255"/>
      <c r="K2389" s="257"/>
      <c r="L2389" s="256">
        <v>0.5</v>
      </c>
      <c r="M2389" s="201">
        <v>344.31123982404813</v>
      </c>
      <c r="N2389" s="201">
        <v>415.3475529888272</v>
      </c>
      <c r="O2389" s="201">
        <v>41.094000000000001</v>
      </c>
      <c r="P2389" s="255">
        <v>41.094000000000001</v>
      </c>
      <c r="Q2389" s="255">
        <v>415.3475529888272</v>
      </c>
      <c r="R2389" s="255">
        <v>344.56123982404813</v>
      </c>
      <c r="S2389" s="256">
        <v>364.56645598600625</v>
      </c>
      <c r="T2389" s="256">
        <v>364.81645598600625</v>
      </c>
      <c r="U2389" s="256"/>
      <c r="V2389" s="170">
        <v>296.0878261196064</v>
      </c>
    </row>
    <row r="2390" spans="1:22" x14ac:dyDescent="0.25">
      <c r="A2390">
        <v>0</v>
      </c>
      <c r="B2390" s="286"/>
      <c r="C2390" s="286"/>
      <c r="D2390" s="286"/>
      <c r="E2390" s="285"/>
      <c r="F2390" s="260" t="s">
        <v>619</v>
      </c>
      <c r="G2390" s="259"/>
      <c r="H2390" s="259" t="s">
        <v>1962</v>
      </c>
      <c r="I2390" s="258"/>
      <c r="J2390" s="255"/>
      <c r="K2390" s="257"/>
      <c r="L2390" s="256">
        <v>0.15525</v>
      </c>
      <c r="M2390" s="201">
        <v>344.63886482404814</v>
      </c>
      <c r="N2390" s="201">
        <v>415.3475529888272</v>
      </c>
      <c r="O2390" s="201">
        <v>41.094000000000001</v>
      </c>
      <c r="P2390" s="255">
        <v>41.094000000000001</v>
      </c>
      <c r="Q2390" s="255">
        <v>415.3475529888272</v>
      </c>
      <c r="R2390" s="255">
        <v>344.71648982404815</v>
      </c>
      <c r="S2390" s="256">
        <v>364.89408098600626</v>
      </c>
      <c r="T2390" s="256">
        <v>364.97170598600627</v>
      </c>
      <c r="U2390" s="256"/>
      <c r="V2390" s="170">
        <v>296.41545111960642</v>
      </c>
    </row>
    <row r="2391" spans="1:22" x14ac:dyDescent="0.25">
      <c r="A2391">
        <v>0</v>
      </c>
      <c r="B2391" s="286" t="s">
        <v>2423</v>
      </c>
      <c r="C2391" s="286" t="s">
        <v>2512</v>
      </c>
      <c r="D2391" s="286" t="s">
        <v>2183</v>
      </c>
      <c r="E2391" s="285">
        <v>3652</v>
      </c>
      <c r="F2391" s="260" t="s">
        <v>2503</v>
      </c>
      <c r="G2391" s="259"/>
      <c r="H2391" s="259" t="s">
        <v>2175</v>
      </c>
      <c r="I2391" s="258">
        <v>40</v>
      </c>
      <c r="J2391" s="255"/>
      <c r="K2391" s="257"/>
      <c r="L2391" s="256">
        <v>0.49565599999999999</v>
      </c>
      <c r="M2391" s="201">
        <v>344.96431782404818</v>
      </c>
      <c r="N2391" s="201">
        <v>415.3475529888272</v>
      </c>
      <c r="O2391" s="201">
        <v>41.094000000000001</v>
      </c>
      <c r="P2391" s="255">
        <v>41.094000000000001</v>
      </c>
      <c r="Q2391" s="255">
        <v>415.3475529888272</v>
      </c>
      <c r="R2391" s="255">
        <v>345.21214582404815</v>
      </c>
      <c r="S2391" s="256">
        <v>365.21953398600624</v>
      </c>
      <c r="T2391" s="256">
        <v>365.46736198600627</v>
      </c>
      <c r="U2391" s="256"/>
      <c r="V2391" s="170">
        <v>296.7409041196064</v>
      </c>
    </row>
    <row r="2392" spans="1:22" x14ac:dyDescent="0.25">
      <c r="A2392">
        <v>0</v>
      </c>
      <c r="B2392" s="286"/>
      <c r="C2392" s="286"/>
      <c r="D2392" s="286"/>
      <c r="E2392" s="285"/>
      <c r="F2392" s="260" t="s">
        <v>619</v>
      </c>
      <c r="G2392" s="259"/>
      <c r="H2392" s="259"/>
      <c r="I2392" s="258"/>
      <c r="J2392" s="255"/>
      <c r="K2392" s="257"/>
      <c r="L2392" s="256">
        <v>0</v>
      </c>
      <c r="M2392" s="201">
        <v>345.21214582404815</v>
      </c>
      <c r="N2392" s="201">
        <v>415.3475529888272</v>
      </c>
      <c r="O2392" s="201">
        <v>41.094000000000001</v>
      </c>
      <c r="P2392" s="255">
        <v>41.094000000000001</v>
      </c>
      <c r="Q2392" s="255">
        <v>415.3475529888272</v>
      </c>
      <c r="R2392" s="255">
        <v>345.21214582404815</v>
      </c>
      <c r="S2392" s="256">
        <v>365.46736198600627</v>
      </c>
      <c r="T2392" s="256">
        <v>365.46736198600627</v>
      </c>
      <c r="U2392" s="256"/>
      <c r="V2392" s="170">
        <v>296.98873211960642</v>
      </c>
    </row>
    <row r="2393" spans="1:22" x14ac:dyDescent="0.25">
      <c r="A2393">
        <v>0</v>
      </c>
      <c r="B2393" s="286"/>
      <c r="C2393" s="286"/>
      <c r="D2393" s="286"/>
      <c r="E2393" s="285"/>
      <c r="F2393" s="260"/>
      <c r="G2393" s="259"/>
      <c r="H2393" s="259"/>
      <c r="I2393" s="258"/>
      <c r="J2393" s="255"/>
      <c r="K2393" s="257"/>
      <c r="L2393" s="256">
        <v>0</v>
      </c>
      <c r="M2393" s="201">
        <v>345.21214582404815</v>
      </c>
      <c r="N2393" s="201">
        <v>415.3475529888272</v>
      </c>
      <c r="O2393" s="201">
        <v>41.094000000000001</v>
      </c>
      <c r="P2393" s="255">
        <v>41.094000000000001</v>
      </c>
      <c r="Q2393" s="255">
        <v>415.3475529888272</v>
      </c>
      <c r="R2393" s="255">
        <v>345.21214582404815</v>
      </c>
      <c r="S2393" s="256">
        <v>365.46736198600627</v>
      </c>
      <c r="T2393" s="256">
        <v>365.46736198600627</v>
      </c>
      <c r="U2393" s="256"/>
      <c r="V2393" s="170">
        <v>296.98873211960642</v>
      </c>
    </row>
    <row r="2394" spans="1:22" x14ac:dyDescent="0.25">
      <c r="A2394">
        <v>0</v>
      </c>
      <c r="B2394" s="286"/>
      <c r="C2394" s="286"/>
      <c r="D2394" s="286"/>
      <c r="E2394" s="285"/>
      <c r="F2394" s="260"/>
      <c r="G2394" s="259"/>
      <c r="H2394" s="259" t="s">
        <v>1962</v>
      </c>
      <c r="I2394" s="258"/>
      <c r="J2394" s="255"/>
      <c r="K2394" s="257"/>
      <c r="L2394" s="256">
        <v>9.9516999999999994E-2</v>
      </c>
      <c r="M2394" s="201">
        <v>345.26190432404815</v>
      </c>
      <c r="N2394" s="201">
        <v>415.3475529888272</v>
      </c>
      <c r="O2394" s="201">
        <v>41.094000000000001</v>
      </c>
      <c r="P2394" s="255">
        <v>41.094000000000001</v>
      </c>
      <c r="Q2394" s="255">
        <v>415.3475529888272</v>
      </c>
      <c r="R2394" s="255">
        <v>345.31166282404814</v>
      </c>
      <c r="S2394" s="256">
        <v>365.51712048600626</v>
      </c>
      <c r="T2394" s="256">
        <v>365.56687898600626</v>
      </c>
      <c r="U2394" s="256"/>
      <c r="V2394" s="170">
        <v>297.03849061960642</v>
      </c>
    </row>
    <row r="2395" spans="1:22" x14ac:dyDescent="0.25">
      <c r="A2395">
        <v>0</v>
      </c>
      <c r="B2395" s="286" t="s">
        <v>2423</v>
      </c>
      <c r="C2395" s="286" t="s">
        <v>2512</v>
      </c>
      <c r="D2395" s="286" t="s">
        <v>2181</v>
      </c>
      <c r="E2395" s="285">
        <v>3658</v>
      </c>
      <c r="F2395" s="260" t="s">
        <v>2502</v>
      </c>
      <c r="G2395" s="259"/>
      <c r="H2395" s="259" t="s">
        <v>2175</v>
      </c>
      <c r="I2395" s="258">
        <v>40</v>
      </c>
      <c r="J2395" s="255"/>
      <c r="K2395" s="257"/>
      <c r="L2395" s="256">
        <v>0.49565599999999999</v>
      </c>
      <c r="M2395" s="201">
        <v>345.55949082404811</v>
      </c>
      <c r="N2395" s="201">
        <v>415.3475529888272</v>
      </c>
      <c r="O2395" s="201">
        <v>41.094000000000001</v>
      </c>
      <c r="P2395" s="255">
        <v>41.094000000000001</v>
      </c>
      <c r="Q2395" s="255">
        <v>415.3475529888272</v>
      </c>
      <c r="R2395" s="255">
        <v>345.80731882404814</v>
      </c>
      <c r="S2395" s="256">
        <v>365.81470698600623</v>
      </c>
      <c r="T2395" s="256">
        <v>366.06253498600626</v>
      </c>
      <c r="U2395" s="256"/>
      <c r="V2395" s="170">
        <v>297.33607711960639</v>
      </c>
    </row>
    <row r="2396" spans="1:22" x14ac:dyDescent="0.25">
      <c r="A2396">
        <v>0</v>
      </c>
      <c r="B2396" s="286"/>
      <c r="C2396" s="286"/>
      <c r="D2396" s="286"/>
      <c r="E2396" s="285"/>
      <c r="F2396" s="260" t="s">
        <v>619</v>
      </c>
      <c r="G2396" s="259"/>
      <c r="H2396" s="259"/>
      <c r="I2396" s="258"/>
      <c r="J2396" s="255"/>
      <c r="K2396" s="257"/>
      <c r="L2396" s="256">
        <v>0</v>
      </c>
      <c r="M2396" s="201">
        <v>345.80731882404814</v>
      </c>
      <c r="N2396" s="201">
        <v>415.3475529888272</v>
      </c>
      <c r="O2396" s="201">
        <v>41.094000000000001</v>
      </c>
      <c r="P2396" s="255">
        <v>41.094000000000001</v>
      </c>
      <c r="Q2396" s="255">
        <v>415.3475529888272</v>
      </c>
      <c r="R2396" s="255">
        <v>345.80731882404814</v>
      </c>
      <c r="S2396" s="256">
        <v>366.06253498600626</v>
      </c>
      <c r="T2396" s="256">
        <v>366.06253498600626</v>
      </c>
      <c r="U2396" s="256"/>
      <c r="V2396" s="170">
        <v>297.58390511960641</v>
      </c>
    </row>
    <row r="2397" spans="1:22" x14ac:dyDescent="0.25">
      <c r="A2397">
        <v>0</v>
      </c>
      <c r="B2397" s="286"/>
      <c r="C2397" s="286"/>
      <c r="D2397" s="286"/>
      <c r="E2397" s="285"/>
      <c r="F2397" s="260"/>
      <c r="G2397" s="259"/>
      <c r="H2397" s="259"/>
      <c r="I2397" s="258"/>
      <c r="J2397" s="255"/>
      <c r="K2397" s="257"/>
      <c r="L2397" s="256">
        <v>0</v>
      </c>
      <c r="M2397" s="201">
        <v>345.80731882404814</v>
      </c>
      <c r="N2397" s="201">
        <v>415.3475529888272</v>
      </c>
      <c r="O2397" s="201">
        <v>41.094000000000001</v>
      </c>
      <c r="P2397" s="255">
        <v>41.094000000000001</v>
      </c>
      <c r="Q2397" s="255">
        <v>415.3475529888272</v>
      </c>
      <c r="R2397" s="255">
        <v>345.80731882404814</v>
      </c>
      <c r="S2397" s="256">
        <v>366.06253498600626</v>
      </c>
      <c r="T2397" s="256">
        <v>366.06253498600626</v>
      </c>
      <c r="U2397" s="256"/>
      <c r="V2397" s="170">
        <v>297.58390511960641</v>
      </c>
    </row>
    <row r="2398" spans="1:22" x14ac:dyDescent="0.25">
      <c r="A2398">
        <v>0</v>
      </c>
      <c r="B2398" s="286"/>
      <c r="C2398" s="286"/>
      <c r="D2398" s="286"/>
      <c r="E2398" s="285"/>
      <c r="F2398" s="260" t="s">
        <v>619</v>
      </c>
      <c r="G2398" s="259"/>
      <c r="H2398" s="259" t="s">
        <v>1962</v>
      </c>
      <c r="I2398" s="258"/>
      <c r="J2398" s="255"/>
      <c r="K2398" s="257"/>
      <c r="L2398" s="256">
        <v>9.9516999999999994E-2</v>
      </c>
      <c r="M2398" s="201">
        <v>345.85707732404813</v>
      </c>
      <c r="N2398" s="201">
        <v>415.3475529888272</v>
      </c>
      <c r="O2398" s="201">
        <v>41.094000000000001</v>
      </c>
      <c r="P2398" s="255">
        <v>41.094000000000001</v>
      </c>
      <c r="Q2398" s="255">
        <v>415.3475529888272</v>
      </c>
      <c r="R2398" s="255">
        <v>345.90683582404813</v>
      </c>
      <c r="S2398" s="256">
        <v>366.11229348600625</v>
      </c>
      <c r="T2398" s="256">
        <v>366.16205198600625</v>
      </c>
      <c r="U2398" s="256"/>
      <c r="V2398" s="170">
        <v>297.63366361960641</v>
      </c>
    </row>
    <row r="2399" spans="1:22" x14ac:dyDescent="0.25">
      <c r="A2399">
        <v>0</v>
      </c>
      <c r="B2399" s="286" t="s">
        <v>2423</v>
      </c>
      <c r="C2399" s="286" t="s">
        <v>2512</v>
      </c>
      <c r="D2399" s="286" t="s">
        <v>2179</v>
      </c>
      <c r="E2399" s="285">
        <v>3664</v>
      </c>
      <c r="F2399" s="260" t="s">
        <v>2501</v>
      </c>
      <c r="G2399" s="259"/>
      <c r="H2399" s="259" t="s">
        <v>2175</v>
      </c>
      <c r="I2399" s="258">
        <v>40</v>
      </c>
      <c r="J2399" s="255"/>
      <c r="K2399" s="257"/>
      <c r="L2399" s="256">
        <v>0.49565599999999999</v>
      </c>
      <c r="M2399" s="201">
        <v>346.15466382404816</v>
      </c>
      <c r="N2399" s="201">
        <v>415.3475529888272</v>
      </c>
      <c r="O2399" s="201">
        <v>41.094000000000001</v>
      </c>
      <c r="P2399" s="255">
        <v>41.094000000000001</v>
      </c>
      <c r="Q2399" s="255">
        <v>415.3475529888272</v>
      </c>
      <c r="R2399" s="255">
        <v>346.40249182404813</v>
      </c>
      <c r="S2399" s="256">
        <v>366.40987998600622</v>
      </c>
      <c r="T2399" s="256">
        <v>366.65770798600624</v>
      </c>
      <c r="U2399" s="256"/>
      <c r="V2399" s="170">
        <v>297.93125011960637</v>
      </c>
    </row>
    <row r="2400" spans="1:22" x14ac:dyDescent="0.25">
      <c r="A2400">
        <v>0</v>
      </c>
      <c r="B2400" s="286"/>
      <c r="C2400" s="286"/>
      <c r="D2400" s="286"/>
      <c r="E2400" s="285"/>
      <c r="F2400" s="260" t="s">
        <v>619</v>
      </c>
      <c r="G2400" s="259"/>
      <c r="H2400" s="259"/>
      <c r="I2400" s="258"/>
      <c r="J2400" s="255"/>
      <c r="K2400" s="257"/>
      <c r="L2400" s="256">
        <v>0</v>
      </c>
      <c r="M2400" s="201">
        <v>346.40249182404813</v>
      </c>
      <c r="N2400" s="201">
        <v>415.3475529888272</v>
      </c>
      <c r="O2400" s="201">
        <v>41.094000000000001</v>
      </c>
      <c r="P2400" s="255">
        <v>41.094000000000001</v>
      </c>
      <c r="Q2400" s="255">
        <v>415.3475529888272</v>
      </c>
      <c r="R2400" s="255">
        <v>346.40249182404813</v>
      </c>
      <c r="S2400" s="256">
        <v>366.65770798600624</v>
      </c>
      <c r="T2400" s="256">
        <v>366.65770798600624</v>
      </c>
      <c r="U2400" s="256"/>
      <c r="V2400" s="170">
        <v>298.1790781196064</v>
      </c>
    </row>
    <row r="2401" spans="1:22" x14ac:dyDescent="0.25">
      <c r="A2401">
        <v>0</v>
      </c>
      <c r="B2401" s="286"/>
      <c r="C2401" s="286"/>
      <c r="D2401" s="286"/>
      <c r="E2401" s="285"/>
      <c r="F2401" s="260"/>
      <c r="G2401" s="259"/>
      <c r="H2401" s="259"/>
      <c r="I2401" s="258"/>
      <c r="J2401" s="255"/>
      <c r="K2401" s="257"/>
      <c r="L2401" s="256">
        <v>0</v>
      </c>
      <c r="M2401" s="201">
        <v>346.40249182404813</v>
      </c>
      <c r="N2401" s="201">
        <v>415.3475529888272</v>
      </c>
      <c r="O2401" s="201">
        <v>41.094000000000001</v>
      </c>
      <c r="P2401" s="255">
        <v>41.094000000000001</v>
      </c>
      <c r="Q2401" s="255">
        <v>415.3475529888272</v>
      </c>
      <c r="R2401" s="255">
        <v>346.40249182404813</v>
      </c>
      <c r="S2401" s="256">
        <v>366.65770798600624</v>
      </c>
      <c r="T2401" s="256">
        <v>366.65770798600624</v>
      </c>
      <c r="U2401" s="256"/>
      <c r="V2401" s="170">
        <v>298.1790781196064</v>
      </c>
    </row>
    <row r="2402" spans="1:22" x14ac:dyDescent="0.25">
      <c r="A2402">
        <v>0</v>
      </c>
      <c r="B2402" s="286"/>
      <c r="C2402" s="286"/>
      <c r="D2402" s="286"/>
      <c r="E2402" s="285"/>
      <c r="F2402" s="260" t="s">
        <v>619</v>
      </c>
      <c r="G2402" s="259"/>
      <c r="H2402" s="259" t="s">
        <v>1962</v>
      </c>
      <c r="I2402" s="258"/>
      <c r="J2402" s="255"/>
      <c r="K2402" s="257"/>
      <c r="L2402" s="256">
        <v>9.9516999999999994E-2</v>
      </c>
      <c r="M2402" s="201">
        <v>346.45225032404812</v>
      </c>
      <c r="N2402" s="201">
        <v>415.3475529888272</v>
      </c>
      <c r="O2402" s="201">
        <v>41.094000000000001</v>
      </c>
      <c r="P2402" s="255">
        <v>41.094000000000001</v>
      </c>
      <c r="Q2402" s="255">
        <v>415.3475529888272</v>
      </c>
      <c r="R2402" s="255">
        <v>346.50200882404812</v>
      </c>
      <c r="S2402" s="256">
        <v>366.70746648600624</v>
      </c>
      <c r="T2402" s="256">
        <v>366.75722498600624</v>
      </c>
      <c r="U2402" s="256"/>
      <c r="V2402" s="170">
        <v>298.2288366196064</v>
      </c>
    </row>
    <row r="2403" spans="1:22" x14ac:dyDescent="0.25">
      <c r="A2403">
        <v>0</v>
      </c>
      <c r="B2403" s="286" t="s">
        <v>2423</v>
      </c>
      <c r="C2403" s="286" t="s">
        <v>2512</v>
      </c>
      <c r="D2403" s="286" t="s">
        <v>2177</v>
      </c>
      <c r="E2403" s="285">
        <v>3670</v>
      </c>
      <c r="F2403" s="260" t="s">
        <v>2500</v>
      </c>
      <c r="G2403" s="259"/>
      <c r="H2403" s="259" t="s">
        <v>2175</v>
      </c>
      <c r="I2403" s="258">
        <v>40</v>
      </c>
      <c r="J2403" s="255"/>
      <c r="K2403" s="257"/>
      <c r="L2403" s="256">
        <v>0.49565599999999999</v>
      </c>
      <c r="M2403" s="201">
        <v>346.74983682404809</v>
      </c>
      <c r="N2403" s="201">
        <v>415.3475529888272</v>
      </c>
      <c r="O2403" s="201">
        <v>41.094000000000001</v>
      </c>
      <c r="P2403" s="255">
        <v>41.094000000000001</v>
      </c>
      <c r="Q2403" s="255">
        <v>415.3475529888272</v>
      </c>
      <c r="R2403" s="255">
        <v>346.99766482404812</v>
      </c>
      <c r="S2403" s="256">
        <v>367.00505298600621</v>
      </c>
      <c r="T2403" s="256">
        <v>367.25288098600623</v>
      </c>
      <c r="U2403" s="256"/>
      <c r="V2403" s="170">
        <v>298.52642311960636</v>
      </c>
    </row>
    <row r="2404" spans="1:22" x14ac:dyDescent="0.25">
      <c r="A2404">
        <v>0</v>
      </c>
      <c r="B2404" s="286" t="s">
        <v>2423</v>
      </c>
      <c r="C2404" s="286" t="s">
        <v>2512</v>
      </c>
      <c r="D2404" s="286" t="s">
        <v>2174</v>
      </c>
      <c r="E2404" s="285">
        <v>3673</v>
      </c>
      <c r="F2404" s="260" t="s">
        <v>2499</v>
      </c>
      <c r="G2404" s="259"/>
      <c r="H2404" s="259" t="s">
        <v>2172</v>
      </c>
      <c r="I2404" s="258"/>
      <c r="J2404" s="255"/>
      <c r="K2404" s="257"/>
      <c r="L2404" s="256">
        <v>0</v>
      </c>
      <c r="M2404" s="201">
        <v>346.99766482404812</v>
      </c>
      <c r="N2404" s="201">
        <v>415.3475529888272</v>
      </c>
      <c r="O2404" s="201">
        <v>41.094000000000001</v>
      </c>
      <c r="P2404" s="255">
        <v>41.094000000000001</v>
      </c>
      <c r="Q2404" s="255">
        <v>415.3475529888272</v>
      </c>
      <c r="R2404" s="255">
        <v>346.99766482404812</v>
      </c>
      <c r="S2404" s="256">
        <v>367.25288098600623</v>
      </c>
      <c r="T2404" s="256">
        <v>367.25288098600623</v>
      </c>
      <c r="U2404" s="256"/>
      <c r="V2404" s="170">
        <v>298.77425111960639</v>
      </c>
    </row>
    <row r="2405" spans="1:22" x14ac:dyDescent="0.25">
      <c r="A2405">
        <v>0</v>
      </c>
      <c r="B2405" s="286"/>
      <c r="C2405" s="286"/>
      <c r="D2405" s="260"/>
      <c r="E2405" s="261"/>
      <c r="F2405" s="260"/>
      <c r="G2405" s="259"/>
      <c r="H2405" s="259"/>
      <c r="I2405" s="258"/>
      <c r="J2405" s="255"/>
      <c r="K2405" s="257"/>
      <c r="L2405" s="256">
        <v>0</v>
      </c>
      <c r="M2405" s="201">
        <v>346.99766482404812</v>
      </c>
      <c r="N2405" s="201">
        <v>415.3475529888272</v>
      </c>
      <c r="O2405" s="201">
        <v>41.094000000000001</v>
      </c>
      <c r="P2405" s="255">
        <v>41.094000000000001</v>
      </c>
      <c r="Q2405" s="255">
        <v>415.3475529888272</v>
      </c>
      <c r="R2405" s="255">
        <v>346.99766482404812</v>
      </c>
      <c r="S2405" s="256">
        <v>367.25288098600623</v>
      </c>
      <c r="T2405" s="256">
        <v>367.25288098600623</v>
      </c>
      <c r="U2405" s="256"/>
      <c r="V2405" s="170">
        <v>298.77425111960639</v>
      </c>
    </row>
    <row r="2406" spans="1:22" x14ac:dyDescent="0.25">
      <c r="A2406">
        <v>0</v>
      </c>
      <c r="B2406" s="286"/>
      <c r="C2406" s="286"/>
      <c r="D2406" s="286"/>
      <c r="E2406" s="285"/>
      <c r="F2406" s="260"/>
      <c r="G2406" s="259"/>
      <c r="H2406" s="259"/>
      <c r="I2406" s="258"/>
      <c r="J2406" s="255"/>
      <c r="K2406" s="257"/>
      <c r="L2406" s="256">
        <v>0.16770400000000002</v>
      </c>
      <c r="M2406" s="201">
        <v>347.08151682404809</v>
      </c>
      <c r="N2406" s="201">
        <v>415.3475529888272</v>
      </c>
      <c r="O2406" s="201">
        <v>41.094000000000001</v>
      </c>
      <c r="P2406" s="255">
        <v>41.094000000000001</v>
      </c>
      <c r="Q2406" s="255">
        <v>415.3475529888272</v>
      </c>
      <c r="R2406" s="255">
        <v>347.16536882404813</v>
      </c>
      <c r="S2406" s="256">
        <v>367.33673298600627</v>
      </c>
      <c r="T2406" s="256">
        <v>367.42058498600625</v>
      </c>
      <c r="U2406" s="263"/>
      <c r="V2406" s="170">
        <v>298.85810311960643</v>
      </c>
    </row>
    <row r="2407" spans="1:22" x14ac:dyDescent="0.25">
      <c r="A2407">
        <v>0</v>
      </c>
      <c r="B2407" s="260" t="s">
        <v>2423</v>
      </c>
      <c r="C2407" s="260" t="s">
        <v>2512</v>
      </c>
      <c r="D2407" s="260" t="s">
        <v>1981</v>
      </c>
      <c r="E2407" s="261">
        <v>3674</v>
      </c>
      <c r="F2407" s="255" t="s">
        <v>2498</v>
      </c>
      <c r="G2407" s="265"/>
      <c r="H2407" s="265" t="s">
        <v>1978</v>
      </c>
      <c r="I2407" s="284">
        <v>40</v>
      </c>
      <c r="J2407" s="255"/>
      <c r="K2407" s="257"/>
      <c r="L2407" s="255">
        <v>5.7403999999999997E-2</v>
      </c>
      <c r="M2407" s="201">
        <v>347.19407082404814</v>
      </c>
      <c r="N2407" s="201">
        <v>415.3475529888272</v>
      </c>
      <c r="O2407" s="201">
        <v>41.094000000000001</v>
      </c>
      <c r="P2407" s="255">
        <v>41.094000000000001</v>
      </c>
      <c r="Q2407" s="255">
        <v>415.3475529888272</v>
      </c>
      <c r="R2407" s="255">
        <v>347.22277282404815</v>
      </c>
      <c r="S2407" s="255">
        <v>367.44928698600626</v>
      </c>
      <c r="T2407" s="255">
        <v>367.47798898600627</v>
      </c>
      <c r="U2407" s="255"/>
      <c r="V2407" s="170">
        <v>298.97065711960641</v>
      </c>
    </row>
    <row r="2408" spans="1:22" x14ac:dyDescent="0.25">
      <c r="A2408">
        <v>0</v>
      </c>
      <c r="B2408" s="280"/>
      <c r="C2408" s="280"/>
      <c r="D2408" s="280"/>
      <c r="E2408" s="279"/>
      <c r="F2408" s="280" t="s">
        <v>619</v>
      </c>
      <c r="G2408" s="277"/>
      <c r="H2408" s="277" t="s">
        <v>1962</v>
      </c>
      <c r="I2408" s="276">
        <v>40</v>
      </c>
      <c r="J2408" s="274"/>
      <c r="K2408" s="275"/>
      <c r="L2408" s="274">
        <v>0.103502</v>
      </c>
      <c r="M2408" s="201">
        <v>347.27452382404817</v>
      </c>
      <c r="N2408" s="201">
        <v>415.3475529888272</v>
      </c>
      <c r="O2408" s="201">
        <v>41.094000000000001</v>
      </c>
      <c r="P2408" s="273">
        <v>41.094000000000001</v>
      </c>
      <c r="Q2408" s="273">
        <v>415.3475529888272</v>
      </c>
      <c r="R2408" s="273">
        <v>347.32627482404814</v>
      </c>
      <c r="S2408" s="273">
        <v>367.52973998600623</v>
      </c>
      <c r="T2408" s="273">
        <v>367.58149098600626</v>
      </c>
      <c r="U2408" s="273"/>
      <c r="V2408" s="170">
        <v>299.05111011960639</v>
      </c>
    </row>
    <row r="2409" spans="1:22" x14ac:dyDescent="0.25">
      <c r="A2409">
        <v>0</v>
      </c>
      <c r="B2409" s="280" t="s">
        <v>2423</v>
      </c>
      <c r="C2409" s="280" t="s">
        <v>2497</v>
      </c>
      <c r="D2409" s="280" t="s">
        <v>111</v>
      </c>
      <c r="E2409" s="279">
        <v>3676</v>
      </c>
      <c r="F2409" s="278" t="s">
        <v>1403</v>
      </c>
      <c r="G2409" s="277" t="s">
        <v>2169</v>
      </c>
      <c r="H2409" s="277" t="s">
        <v>1951</v>
      </c>
      <c r="I2409" s="276"/>
      <c r="J2409" s="273"/>
      <c r="K2409" s="275"/>
      <c r="L2409" s="274">
        <v>0</v>
      </c>
      <c r="M2409" s="201">
        <v>347.32627482404814</v>
      </c>
      <c r="N2409" s="201">
        <v>415.3475529888272</v>
      </c>
      <c r="O2409" s="201">
        <v>41.094000000000001</v>
      </c>
      <c r="P2409" s="273">
        <v>41.094000000000001</v>
      </c>
      <c r="Q2409" s="273">
        <v>415.3475529888272</v>
      </c>
      <c r="R2409" s="273">
        <v>347.32627482404814</v>
      </c>
      <c r="S2409" s="273">
        <v>367.58149098600626</v>
      </c>
      <c r="T2409" s="273">
        <v>367.58149098600626</v>
      </c>
      <c r="U2409" s="273"/>
      <c r="V2409" s="170">
        <v>299.10286111960642</v>
      </c>
    </row>
    <row r="2410" spans="1:22" x14ac:dyDescent="0.25">
      <c r="A2410">
        <v>0</v>
      </c>
      <c r="B2410" s="280"/>
      <c r="C2410" s="280"/>
      <c r="D2410" s="280"/>
      <c r="E2410" s="279"/>
      <c r="F2410" s="283" t="s">
        <v>619</v>
      </c>
      <c r="G2410" s="277"/>
      <c r="H2410" s="277" t="s">
        <v>1969</v>
      </c>
      <c r="I2410" s="282"/>
      <c r="J2410" s="281"/>
      <c r="K2410" s="275"/>
      <c r="L2410" s="274">
        <v>0.14528199999999999</v>
      </c>
      <c r="M2410" s="201">
        <v>347.39891582404812</v>
      </c>
      <c r="N2410" s="201">
        <v>415.3475529888272</v>
      </c>
      <c r="O2410" s="201">
        <v>41.094000000000001</v>
      </c>
      <c r="P2410" s="273">
        <v>41.094000000000001</v>
      </c>
      <c r="Q2410" s="273">
        <v>415.3475529888272</v>
      </c>
      <c r="R2410" s="273">
        <v>347.47155682404815</v>
      </c>
      <c r="S2410" s="273">
        <v>367.65413198600629</v>
      </c>
      <c r="T2410" s="273">
        <v>367.72677298600627</v>
      </c>
      <c r="U2410" s="273"/>
      <c r="V2410" s="170">
        <v>299.17550211960645</v>
      </c>
    </row>
    <row r="2411" spans="1:22" x14ac:dyDescent="0.25">
      <c r="A2411">
        <v>0</v>
      </c>
      <c r="B2411" s="280" t="s">
        <v>2423</v>
      </c>
      <c r="C2411" s="280" t="s">
        <v>2497</v>
      </c>
      <c r="D2411" s="280" t="s">
        <v>2087</v>
      </c>
      <c r="E2411" s="279">
        <v>3677</v>
      </c>
      <c r="F2411" s="278" t="s">
        <v>2496</v>
      </c>
      <c r="G2411" s="277"/>
      <c r="H2411" s="277" t="s">
        <v>2085</v>
      </c>
      <c r="I2411" s="276"/>
      <c r="J2411" s="273"/>
      <c r="K2411" s="275"/>
      <c r="L2411" s="274">
        <v>0</v>
      </c>
      <c r="M2411" s="201">
        <v>347.47155682404815</v>
      </c>
      <c r="N2411" s="201">
        <v>415.3475529888272</v>
      </c>
      <c r="O2411" s="201">
        <v>41.094000000000001</v>
      </c>
      <c r="P2411" s="273">
        <v>41.094000000000001</v>
      </c>
      <c r="Q2411" s="273">
        <v>415.3475529888272</v>
      </c>
      <c r="R2411" s="273">
        <v>347.47155682404815</v>
      </c>
      <c r="S2411" s="273">
        <v>367.72677298600627</v>
      </c>
      <c r="T2411" s="273">
        <v>367.72677298600627</v>
      </c>
      <c r="U2411" s="273"/>
      <c r="V2411" s="170">
        <v>299.24814311960642</v>
      </c>
    </row>
    <row r="2412" spans="1:22" x14ac:dyDescent="0.25">
      <c r="A2412">
        <v>0</v>
      </c>
      <c r="B2412" s="280"/>
      <c r="C2412" s="280"/>
      <c r="D2412" s="280"/>
      <c r="E2412" s="279"/>
      <c r="F2412" s="283" t="s">
        <v>619</v>
      </c>
      <c r="G2412" s="277"/>
      <c r="H2412" s="277" t="s">
        <v>1969</v>
      </c>
      <c r="I2412" s="282"/>
      <c r="J2412" s="281"/>
      <c r="K2412" s="275"/>
      <c r="L2412" s="274">
        <v>0</v>
      </c>
      <c r="M2412" s="201">
        <v>347.47155682404815</v>
      </c>
      <c r="N2412" s="201">
        <v>415.3475529888272</v>
      </c>
      <c r="O2412" s="201">
        <v>41.094000000000001</v>
      </c>
      <c r="P2412" s="273">
        <v>41.094000000000001</v>
      </c>
      <c r="Q2412" s="273">
        <v>415.3475529888272</v>
      </c>
      <c r="R2412" s="273">
        <v>347.47155682404815</v>
      </c>
      <c r="S2412" s="273">
        <v>367.72677298600627</v>
      </c>
      <c r="T2412" s="273">
        <v>367.72677298600627</v>
      </c>
      <c r="U2412" s="273"/>
      <c r="V2412" s="170">
        <v>299.24814311960642</v>
      </c>
    </row>
    <row r="2413" spans="1:22" x14ac:dyDescent="0.25">
      <c r="A2413">
        <v>0</v>
      </c>
      <c r="B2413" s="280" t="s">
        <v>2423</v>
      </c>
      <c r="C2413" s="280" t="s">
        <v>2497</v>
      </c>
      <c r="D2413" s="280" t="s">
        <v>1990</v>
      </c>
      <c r="E2413" s="279">
        <v>3677</v>
      </c>
      <c r="F2413" s="278" t="s">
        <v>2495</v>
      </c>
      <c r="G2413" s="277" t="s">
        <v>1988</v>
      </c>
      <c r="H2413" s="277" t="s">
        <v>1987</v>
      </c>
      <c r="I2413" s="276"/>
      <c r="J2413" s="273"/>
      <c r="K2413" s="275"/>
      <c r="L2413" s="274">
        <v>0</v>
      </c>
      <c r="M2413" s="201">
        <v>347.47155682404815</v>
      </c>
      <c r="N2413" s="201">
        <v>415.3475529888272</v>
      </c>
      <c r="O2413" s="201">
        <v>41.094000000000001</v>
      </c>
      <c r="P2413" s="273">
        <v>41.094000000000001</v>
      </c>
      <c r="Q2413" s="273">
        <v>415.3475529888272</v>
      </c>
      <c r="R2413" s="273">
        <v>347.47155682404815</v>
      </c>
      <c r="S2413" s="273">
        <v>367.72677298600627</v>
      </c>
      <c r="T2413" s="273">
        <v>367.72677298600627</v>
      </c>
      <c r="U2413" s="273"/>
      <c r="V2413" s="170">
        <v>299.24814311960642</v>
      </c>
    </row>
    <row r="2414" spans="1:22" x14ac:dyDescent="0.25">
      <c r="A2414">
        <v>0</v>
      </c>
      <c r="B2414" s="280"/>
      <c r="C2414" s="280"/>
      <c r="D2414" s="280"/>
      <c r="E2414" s="279"/>
      <c r="F2414" s="278" t="s">
        <v>619</v>
      </c>
      <c r="G2414" s="277"/>
      <c r="H2414" s="277" t="s">
        <v>1962</v>
      </c>
      <c r="I2414" s="276">
        <v>40</v>
      </c>
      <c r="J2414" s="273"/>
      <c r="K2414" s="275"/>
      <c r="L2414" s="274">
        <v>0.13121600000000003</v>
      </c>
      <c r="M2414" s="201">
        <v>347.53716482404815</v>
      </c>
      <c r="N2414" s="201">
        <v>415.3475529888272</v>
      </c>
      <c r="O2414" s="201">
        <v>41.094000000000001</v>
      </c>
      <c r="P2414" s="273">
        <v>41.094000000000001</v>
      </c>
      <c r="Q2414" s="273">
        <v>415.3475529888272</v>
      </c>
      <c r="R2414" s="273">
        <v>347.60277282404815</v>
      </c>
      <c r="S2414" s="273">
        <v>367.79238098600626</v>
      </c>
      <c r="T2414" s="273">
        <v>367.85798898600626</v>
      </c>
      <c r="U2414" s="273"/>
      <c r="V2414" s="170">
        <v>299.31375111960642</v>
      </c>
    </row>
    <row r="2415" spans="1:22" x14ac:dyDescent="0.25">
      <c r="A2415">
        <v>0</v>
      </c>
      <c r="B2415" s="260" t="s">
        <v>2423</v>
      </c>
      <c r="C2415" s="260" t="s">
        <v>2494</v>
      </c>
      <c r="D2415" s="260" t="s">
        <v>1981</v>
      </c>
      <c r="E2415" s="261">
        <v>3679</v>
      </c>
      <c r="F2415" s="255" t="s">
        <v>2493</v>
      </c>
      <c r="G2415" s="265"/>
      <c r="H2415" s="265" t="s">
        <v>1978</v>
      </c>
      <c r="I2415" s="284">
        <v>40</v>
      </c>
      <c r="J2415" s="255"/>
      <c r="K2415" s="257"/>
      <c r="L2415" s="255">
        <v>5.7403999999999997E-2</v>
      </c>
      <c r="M2415" s="201">
        <v>347.63147482404815</v>
      </c>
      <c r="N2415" s="201">
        <v>415.3475529888272</v>
      </c>
      <c r="O2415" s="201">
        <v>41.094000000000001</v>
      </c>
      <c r="P2415" s="255">
        <v>41.094000000000001</v>
      </c>
      <c r="Q2415" s="255">
        <v>415.3475529888272</v>
      </c>
      <c r="R2415" s="255">
        <v>347.66017682404816</v>
      </c>
      <c r="S2415" s="255">
        <v>367.88669098600627</v>
      </c>
      <c r="T2415" s="255">
        <v>367.91539298600628</v>
      </c>
      <c r="U2415" s="255"/>
      <c r="V2415" s="170">
        <v>299.40806111960643</v>
      </c>
    </row>
    <row r="2416" spans="1:22" x14ac:dyDescent="0.25">
      <c r="A2416">
        <v>0</v>
      </c>
      <c r="B2416" s="286"/>
      <c r="C2416" s="286"/>
      <c r="D2416" s="286"/>
      <c r="E2416" s="285"/>
      <c r="F2416" s="260" t="s">
        <v>619</v>
      </c>
      <c r="G2416" s="259"/>
      <c r="H2416" s="259" t="s">
        <v>2198</v>
      </c>
      <c r="I2416" s="258"/>
      <c r="J2416" s="255"/>
      <c r="K2416" s="257"/>
      <c r="L2416" s="256">
        <v>0.16770400000000002</v>
      </c>
      <c r="M2416" s="201">
        <v>347.7440288240482</v>
      </c>
      <c r="N2416" s="201">
        <v>415.3475529888272</v>
      </c>
      <c r="O2416" s="201">
        <v>41.094000000000001</v>
      </c>
      <c r="P2416" s="255">
        <v>41.094000000000001</v>
      </c>
      <c r="Q2416" s="255">
        <v>415.3475529888272</v>
      </c>
      <c r="R2416" s="255">
        <v>347.82788082404818</v>
      </c>
      <c r="S2416" s="256">
        <v>367.99924498600632</v>
      </c>
      <c r="T2416" s="256">
        <v>368.0830969860063</v>
      </c>
      <c r="U2416" s="263"/>
      <c r="V2416" s="170">
        <v>299.52061511960648</v>
      </c>
    </row>
    <row r="2417" spans="1:22" x14ac:dyDescent="0.25">
      <c r="A2417">
        <v>0</v>
      </c>
      <c r="B2417" s="286" t="s">
        <v>2423</v>
      </c>
      <c r="C2417" s="286" t="s">
        <v>2494</v>
      </c>
      <c r="D2417" s="286" t="s">
        <v>2197</v>
      </c>
      <c r="E2417" s="285">
        <v>3683</v>
      </c>
      <c r="F2417" s="260" t="s">
        <v>2492</v>
      </c>
      <c r="G2417" s="259"/>
      <c r="H2417" s="259" t="s">
        <v>2175</v>
      </c>
      <c r="I2417" s="258">
        <v>40</v>
      </c>
      <c r="J2417" s="255"/>
      <c r="K2417" s="257"/>
      <c r="L2417" s="256">
        <v>0.49565599999999999</v>
      </c>
      <c r="M2417" s="201">
        <v>348.07570882404821</v>
      </c>
      <c r="N2417" s="201">
        <v>415.3475529888272</v>
      </c>
      <c r="O2417" s="201">
        <v>41.094000000000001</v>
      </c>
      <c r="P2417" s="255">
        <v>41.094000000000001</v>
      </c>
      <c r="Q2417" s="255">
        <v>415.3475529888272</v>
      </c>
      <c r="R2417" s="255">
        <v>348.32353682404818</v>
      </c>
      <c r="S2417" s="256">
        <v>368.33092498600627</v>
      </c>
      <c r="T2417" s="256">
        <v>368.57875298600629</v>
      </c>
      <c r="U2417" s="256"/>
      <c r="V2417" s="170">
        <v>299.85229511960642</v>
      </c>
    </row>
    <row r="2418" spans="1:22" x14ac:dyDescent="0.25">
      <c r="A2418">
        <v>0</v>
      </c>
      <c r="B2418" s="286" t="s">
        <v>2423</v>
      </c>
      <c r="C2418" s="286" t="s">
        <v>2494</v>
      </c>
      <c r="D2418" s="286" t="s">
        <v>2174</v>
      </c>
      <c r="E2418" s="285">
        <v>3686</v>
      </c>
      <c r="F2418" s="260" t="s">
        <v>2491</v>
      </c>
      <c r="G2418" s="259"/>
      <c r="H2418" s="259" t="s">
        <v>2172</v>
      </c>
      <c r="I2418" s="258"/>
      <c r="J2418" s="255"/>
      <c r="K2418" s="257"/>
      <c r="L2418" s="256">
        <v>0</v>
      </c>
      <c r="M2418" s="201">
        <v>348.32353682404818</v>
      </c>
      <c r="N2418" s="201">
        <v>415.3475529888272</v>
      </c>
      <c r="O2418" s="201">
        <v>41.094000000000001</v>
      </c>
      <c r="P2418" s="255">
        <v>41.094000000000001</v>
      </c>
      <c r="Q2418" s="255">
        <v>415.3475529888272</v>
      </c>
      <c r="R2418" s="255">
        <v>348.32353682404818</v>
      </c>
      <c r="S2418" s="256">
        <v>368.57875298600629</v>
      </c>
      <c r="T2418" s="256">
        <v>368.57875298600629</v>
      </c>
      <c r="U2418" s="256"/>
      <c r="V2418" s="170">
        <v>300.10012311960645</v>
      </c>
    </row>
    <row r="2419" spans="1:22" x14ac:dyDescent="0.25">
      <c r="A2419">
        <v>0</v>
      </c>
      <c r="B2419" s="286"/>
      <c r="C2419" s="286"/>
      <c r="D2419" s="286"/>
      <c r="E2419" s="285"/>
      <c r="F2419" s="260"/>
      <c r="G2419" s="259"/>
      <c r="H2419" s="259"/>
      <c r="I2419" s="258"/>
      <c r="J2419" s="255"/>
      <c r="K2419" s="257"/>
      <c r="L2419" s="256">
        <v>0</v>
      </c>
      <c r="M2419" s="201">
        <v>348.32353682404818</v>
      </c>
      <c r="N2419" s="201">
        <v>415.3475529888272</v>
      </c>
      <c r="O2419" s="201">
        <v>41.094000000000001</v>
      </c>
      <c r="P2419" s="255">
        <v>41.094000000000001</v>
      </c>
      <c r="Q2419" s="255">
        <v>415.3475529888272</v>
      </c>
      <c r="R2419" s="255">
        <v>348.32353682404818</v>
      </c>
      <c r="S2419" s="256">
        <v>368.57875298600629</v>
      </c>
      <c r="T2419" s="256">
        <v>368.57875298600629</v>
      </c>
      <c r="U2419" s="256"/>
      <c r="V2419" s="170">
        <v>300.10012311960645</v>
      </c>
    </row>
    <row r="2420" spans="1:22" x14ac:dyDescent="0.25">
      <c r="A2420">
        <v>0</v>
      </c>
      <c r="B2420" s="286"/>
      <c r="C2420" s="286"/>
      <c r="D2420" s="286"/>
      <c r="E2420" s="285"/>
      <c r="F2420" s="260" t="s">
        <v>619</v>
      </c>
      <c r="G2420" s="259"/>
      <c r="H2420" s="259" t="s">
        <v>1962</v>
      </c>
      <c r="I2420" s="258"/>
      <c r="J2420" s="255"/>
      <c r="K2420" s="257"/>
      <c r="L2420" s="256">
        <v>9.9516999999999994E-2</v>
      </c>
      <c r="M2420" s="201">
        <v>348.37329532404817</v>
      </c>
      <c r="N2420" s="201">
        <v>415.3475529888272</v>
      </c>
      <c r="O2420" s="201">
        <v>41.094000000000001</v>
      </c>
      <c r="P2420" s="255">
        <v>41.094000000000001</v>
      </c>
      <c r="Q2420" s="255">
        <v>415.3475529888272</v>
      </c>
      <c r="R2420" s="255">
        <v>348.42305382404817</v>
      </c>
      <c r="S2420" s="256">
        <v>368.62851148600629</v>
      </c>
      <c r="T2420" s="256">
        <v>368.67826998600628</v>
      </c>
      <c r="U2420" s="256"/>
      <c r="V2420" s="170">
        <v>300.14988161960645</v>
      </c>
    </row>
    <row r="2421" spans="1:22" x14ac:dyDescent="0.25">
      <c r="A2421">
        <v>0</v>
      </c>
      <c r="B2421" s="286" t="s">
        <v>2423</v>
      </c>
      <c r="C2421" s="286" t="s">
        <v>2494</v>
      </c>
      <c r="D2421" s="286" t="s">
        <v>2194</v>
      </c>
      <c r="E2421" s="285">
        <v>3689</v>
      </c>
      <c r="F2421" s="260" t="s">
        <v>2490</v>
      </c>
      <c r="G2421" s="259"/>
      <c r="H2421" s="259" t="s">
        <v>2175</v>
      </c>
      <c r="I2421" s="258">
        <v>40</v>
      </c>
      <c r="J2421" s="255"/>
      <c r="K2421" s="257"/>
      <c r="L2421" s="256">
        <v>0.49565599999999999</v>
      </c>
      <c r="M2421" s="201">
        <v>348.67088182404814</v>
      </c>
      <c r="N2421" s="201">
        <v>415.3475529888272</v>
      </c>
      <c r="O2421" s="201">
        <v>41.094000000000001</v>
      </c>
      <c r="P2421" s="255">
        <v>41.094000000000001</v>
      </c>
      <c r="Q2421" s="255">
        <v>415.3475529888272</v>
      </c>
      <c r="R2421" s="255">
        <v>348.91870982404816</v>
      </c>
      <c r="S2421" s="256">
        <v>368.92609798600625</v>
      </c>
      <c r="T2421" s="256">
        <v>369.17392598600628</v>
      </c>
      <c r="U2421" s="256"/>
      <c r="V2421" s="170">
        <v>300.44746811960641</v>
      </c>
    </row>
    <row r="2422" spans="1:22" x14ac:dyDescent="0.25">
      <c r="A2422">
        <v>0</v>
      </c>
      <c r="B2422" s="286"/>
      <c r="C2422" s="286"/>
      <c r="D2422" s="286"/>
      <c r="E2422" s="285"/>
      <c r="F2422" s="260" t="s">
        <v>619</v>
      </c>
      <c r="G2422" s="259"/>
      <c r="H2422" s="259"/>
      <c r="I2422" s="258"/>
      <c r="J2422" s="255"/>
      <c r="K2422" s="257"/>
      <c r="L2422" s="256">
        <v>0</v>
      </c>
      <c r="M2422" s="201">
        <v>348.91870982404816</v>
      </c>
      <c r="N2422" s="201">
        <v>415.3475529888272</v>
      </c>
      <c r="O2422" s="201">
        <v>41.094000000000001</v>
      </c>
      <c r="P2422" s="255">
        <v>41.094000000000001</v>
      </c>
      <c r="Q2422" s="255">
        <v>415.3475529888272</v>
      </c>
      <c r="R2422" s="255">
        <v>348.91870982404816</v>
      </c>
      <c r="S2422" s="256">
        <v>369.17392598600628</v>
      </c>
      <c r="T2422" s="256">
        <v>369.17392598600628</v>
      </c>
      <c r="U2422" s="256"/>
      <c r="V2422" s="170">
        <v>300.69529611960644</v>
      </c>
    </row>
    <row r="2423" spans="1:22" x14ac:dyDescent="0.25">
      <c r="A2423">
        <v>0</v>
      </c>
      <c r="B2423" s="286"/>
      <c r="C2423" s="286"/>
      <c r="D2423" s="286"/>
      <c r="E2423" s="285"/>
      <c r="F2423" s="260"/>
      <c r="G2423" s="259"/>
      <c r="H2423" s="259"/>
      <c r="I2423" s="258"/>
      <c r="J2423" s="255"/>
      <c r="K2423" s="257"/>
      <c r="L2423" s="256">
        <v>0</v>
      </c>
      <c r="M2423" s="201">
        <v>348.91870982404816</v>
      </c>
      <c r="N2423" s="201">
        <v>415.3475529888272</v>
      </c>
      <c r="O2423" s="201">
        <v>41.094000000000001</v>
      </c>
      <c r="P2423" s="255">
        <v>41.094000000000001</v>
      </c>
      <c r="Q2423" s="255">
        <v>415.3475529888272</v>
      </c>
      <c r="R2423" s="255">
        <v>348.91870982404816</v>
      </c>
      <c r="S2423" s="256">
        <v>369.17392598600628</v>
      </c>
      <c r="T2423" s="256">
        <v>369.17392598600628</v>
      </c>
      <c r="U2423" s="256"/>
      <c r="V2423" s="170">
        <v>300.69529611960644</v>
      </c>
    </row>
    <row r="2424" spans="1:22" x14ac:dyDescent="0.25">
      <c r="A2424">
        <v>0</v>
      </c>
      <c r="B2424" s="286"/>
      <c r="C2424" s="286"/>
      <c r="D2424" s="286"/>
      <c r="E2424" s="285"/>
      <c r="F2424" s="260" t="s">
        <v>619</v>
      </c>
      <c r="G2424" s="259"/>
      <c r="H2424" s="259" t="s">
        <v>1962</v>
      </c>
      <c r="I2424" s="258"/>
      <c r="J2424" s="255"/>
      <c r="K2424" s="257"/>
      <c r="L2424" s="256">
        <v>9.9516999999999994E-2</v>
      </c>
      <c r="M2424" s="201">
        <v>348.96846832404816</v>
      </c>
      <c r="N2424" s="201">
        <v>415.3475529888272</v>
      </c>
      <c r="O2424" s="201">
        <v>41.094000000000001</v>
      </c>
      <c r="P2424" s="255">
        <v>41.094000000000001</v>
      </c>
      <c r="Q2424" s="255">
        <v>415.3475529888272</v>
      </c>
      <c r="R2424" s="255">
        <v>349.01822682404816</v>
      </c>
      <c r="S2424" s="256">
        <v>369.22368448600628</v>
      </c>
      <c r="T2424" s="256">
        <v>369.27344298600627</v>
      </c>
      <c r="U2424" s="256"/>
      <c r="V2424" s="170">
        <v>300.74505461960644</v>
      </c>
    </row>
    <row r="2425" spans="1:22" x14ac:dyDescent="0.25">
      <c r="A2425">
        <v>0</v>
      </c>
      <c r="B2425" s="286" t="s">
        <v>2423</v>
      </c>
      <c r="C2425" s="286" t="s">
        <v>2494</v>
      </c>
      <c r="D2425" s="286" t="s">
        <v>2192</v>
      </c>
      <c r="E2425" s="285">
        <v>3695</v>
      </c>
      <c r="F2425" s="260" t="s">
        <v>2489</v>
      </c>
      <c r="G2425" s="259"/>
      <c r="H2425" s="259" t="s">
        <v>2175</v>
      </c>
      <c r="I2425" s="258">
        <v>40</v>
      </c>
      <c r="J2425" s="255"/>
      <c r="K2425" s="257"/>
      <c r="L2425" s="256">
        <v>0.49565599999999999</v>
      </c>
      <c r="M2425" s="201">
        <v>349.26605482404818</v>
      </c>
      <c r="N2425" s="201">
        <v>415.3475529888272</v>
      </c>
      <c r="O2425" s="201">
        <v>41.094000000000001</v>
      </c>
      <c r="P2425" s="255">
        <v>41.094000000000001</v>
      </c>
      <c r="Q2425" s="255">
        <v>415.3475529888272</v>
      </c>
      <c r="R2425" s="255">
        <v>349.51388282404815</v>
      </c>
      <c r="S2425" s="256">
        <v>369.52127098600624</v>
      </c>
      <c r="T2425" s="256">
        <v>369.76909898600627</v>
      </c>
      <c r="U2425" s="256"/>
      <c r="V2425" s="170">
        <v>301.0426411196064</v>
      </c>
    </row>
    <row r="2426" spans="1:22" x14ac:dyDescent="0.25">
      <c r="A2426">
        <v>0</v>
      </c>
      <c r="B2426" s="286"/>
      <c r="C2426" s="286"/>
      <c r="D2426" s="286"/>
      <c r="E2426" s="285"/>
      <c r="F2426" s="260" t="s">
        <v>619</v>
      </c>
      <c r="G2426" s="259"/>
      <c r="H2426" s="259"/>
      <c r="I2426" s="258"/>
      <c r="J2426" s="255"/>
      <c r="K2426" s="257"/>
      <c r="L2426" s="256">
        <v>0</v>
      </c>
      <c r="M2426" s="201">
        <v>349.51388282404815</v>
      </c>
      <c r="N2426" s="201">
        <v>415.3475529888272</v>
      </c>
      <c r="O2426" s="201">
        <v>41.094000000000001</v>
      </c>
      <c r="P2426" s="255">
        <v>41.094000000000001</v>
      </c>
      <c r="Q2426" s="255">
        <v>415.3475529888272</v>
      </c>
      <c r="R2426" s="255">
        <v>349.51388282404815</v>
      </c>
      <c r="S2426" s="256">
        <v>369.76909898600627</v>
      </c>
      <c r="T2426" s="256">
        <v>369.76909898600627</v>
      </c>
      <c r="U2426" s="256"/>
      <c r="V2426" s="170">
        <v>301.29046911960643</v>
      </c>
    </row>
    <row r="2427" spans="1:22" x14ac:dyDescent="0.25">
      <c r="A2427">
        <v>0</v>
      </c>
      <c r="B2427" s="286"/>
      <c r="C2427" s="286"/>
      <c r="D2427" s="286"/>
      <c r="E2427" s="285"/>
      <c r="F2427" s="260"/>
      <c r="G2427" s="259"/>
      <c r="H2427" s="259"/>
      <c r="I2427" s="258"/>
      <c r="J2427" s="255"/>
      <c r="K2427" s="257"/>
      <c r="L2427" s="256">
        <v>0</v>
      </c>
      <c r="M2427" s="201">
        <v>349.51388282404815</v>
      </c>
      <c r="N2427" s="201">
        <v>415.3475529888272</v>
      </c>
      <c r="O2427" s="201">
        <v>41.094000000000001</v>
      </c>
      <c r="P2427" s="255">
        <v>41.094000000000001</v>
      </c>
      <c r="Q2427" s="255">
        <v>415.3475529888272</v>
      </c>
      <c r="R2427" s="255">
        <v>349.51388282404815</v>
      </c>
      <c r="S2427" s="256">
        <v>369.76909898600627</v>
      </c>
      <c r="T2427" s="256">
        <v>369.76909898600627</v>
      </c>
      <c r="U2427" s="256"/>
      <c r="V2427" s="170">
        <v>301.29046911960643</v>
      </c>
    </row>
    <row r="2428" spans="1:22" x14ac:dyDescent="0.25">
      <c r="A2428">
        <v>0</v>
      </c>
      <c r="B2428" s="286"/>
      <c r="C2428" s="286"/>
      <c r="D2428" s="286"/>
      <c r="E2428" s="285"/>
      <c r="F2428" s="260" t="s">
        <v>619</v>
      </c>
      <c r="G2428" s="259"/>
      <c r="H2428" s="259" t="s">
        <v>1962</v>
      </c>
      <c r="I2428" s="258"/>
      <c r="J2428" s="255"/>
      <c r="K2428" s="257"/>
      <c r="L2428" s="256">
        <v>9.9516999999999994E-2</v>
      </c>
      <c r="M2428" s="201">
        <v>349.56364132404815</v>
      </c>
      <c r="N2428" s="201">
        <v>415.3475529888272</v>
      </c>
      <c r="O2428" s="201">
        <v>41.094000000000001</v>
      </c>
      <c r="P2428" s="255">
        <v>41.094000000000001</v>
      </c>
      <c r="Q2428" s="255">
        <v>415.3475529888272</v>
      </c>
      <c r="R2428" s="255">
        <v>349.61339982404814</v>
      </c>
      <c r="S2428" s="256">
        <v>369.81885748600627</v>
      </c>
      <c r="T2428" s="256">
        <v>369.86861598600626</v>
      </c>
      <c r="U2428" s="256"/>
      <c r="V2428" s="170">
        <v>301.34022761960642</v>
      </c>
    </row>
    <row r="2429" spans="1:22" x14ac:dyDescent="0.25">
      <c r="A2429">
        <v>0</v>
      </c>
      <c r="B2429" s="286" t="s">
        <v>2423</v>
      </c>
      <c r="C2429" s="286" t="s">
        <v>2494</v>
      </c>
      <c r="D2429" s="286" t="s">
        <v>2190</v>
      </c>
      <c r="E2429" s="285">
        <v>3701</v>
      </c>
      <c r="F2429" s="260" t="s">
        <v>2488</v>
      </c>
      <c r="G2429" s="259"/>
      <c r="H2429" s="259" t="s">
        <v>2175</v>
      </c>
      <c r="I2429" s="258">
        <v>40</v>
      </c>
      <c r="J2429" s="255"/>
      <c r="K2429" s="257"/>
      <c r="L2429" s="256">
        <v>0.49565599999999999</v>
      </c>
      <c r="M2429" s="201">
        <v>349.86122782404811</v>
      </c>
      <c r="N2429" s="201">
        <v>415.3475529888272</v>
      </c>
      <c r="O2429" s="201">
        <v>41.094000000000001</v>
      </c>
      <c r="P2429" s="255">
        <v>41.094000000000001</v>
      </c>
      <c r="Q2429" s="255">
        <v>415.3475529888272</v>
      </c>
      <c r="R2429" s="255">
        <v>350.10905582404814</v>
      </c>
      <c r="S2429" s="256">
        <v>370.11644398600623</v>
      </c>
      <c r="T2429" s="256">
        <v>370.36427198600626</v>
      </c>
      <c r="U2429" s="256"/>
      <c r="V2429" s="170">
        <v>301.63781411960639</v>
      </c>
    </row>
    <row r="2430" spans="1:22" x14ac:dyDescent="0.25">
      <c r="A2430">
        <v>0</v>
      </c>
      <c r="B2430" s="286" t="s">
        <v>2423</v>
      </c>
      <c r="C2430" s="286" t="s">
        <v>2494</v>
      </c>
      <c r="D2430" s="286" t="s">
        <v>2174</v>
      </c>
      <c r="E2430" s="285">
        <v>3704</v>
      </c>
      <c r="F2430" s="260" t="s">
        <v>2487</v>
      </c>
      <c r="G2430" s="259"/>
      <c r="H2430" s="259" t="s">
        <v>2172</v>
      </c>
      <c r="I2430" s="258"/>
      <c r="J2430" s="255"/>
      <c r="K2430" s="257"/>
      <c r="L2430" s="256">
        <v>0</v>
      </c>
      <c r="M2430" s="201">
        <v>350.10905582404814</v>
      </c>
      <c r="N2430" s="201">
        <v>415.3475529888272</v>
      </c>
      <c r="O2430" s="201">
        <v>41.094000000000001</v>
      </c>
      <c r="P2430" s="255">
        <v>41.094000000000001</v>
      </c>
      <c r="Q2430" s="255">
        <v>415.3475529888272</v>
      </c>
      <c r="R2430" s="255">
        <v>350.10905582404814</v>
      </c>
      <c r="S2430" s="256">
        <v>370.36427198600626</v>
      </c>
      <c r="T2430" s="256">
        <v>370.36427198600626</v>
      </c>
      <c r="U2430" s="256"/>
      <c r="V2430" s="170">
        <v>301.88564211960642</v>
      </c>
    </row>
    <row r="2431" spans="1:22" x14ac:dyDescent="0.25">
      <c r="A2431">
        <v>0</v>
      </c>
      <c r="B2431" s="286"/>
      <c r="C2431" s="286"/>
      <c r="D2431" s="286"/>
      <c r="E2431" s="285"/>
      <c r="F2431" s="260"/>
      <c r="G2431" s="259"/>
      <c r="H2431" s="259"/>
      <c r="I2431" s="258"/>
      <c r="J2431" s="255"/>
      <c r="K2431" s="257"/>
      <c r="L2431" s="256">
        <v>0</v>
      </c>
      <c r="M2431" s="201">
        <v>350.10905582404814</v>
      </c>
      <c r="N2431" s="201">
        <v>415.3475529888272</v>
      </c>
      <c r="O2431" s="201">
        <v>41.094000000000001</v>
      </c>
      <c r="P2431" s="255">
        <v>41.094000000000001</v>
      </c>
      <c r="Q2431" s="255">
        <v>415.3475529888272</v>
      </c>
      <c r="R2431" s="255">
        <v>350.10905582404814</v>
      </c>
      <c r="S2431" s="256">
        <v>370.36427198600626</v>
      </c>
      <c r="T2431" s="256">
        <v>370.36427198600626</v>
      </c>
      <c r="U2431" s="256"/>
      <c r="V2431" s="170">
        <v>301.88564211960642</v>
      </c>
    </row>
    <row r="2432" spans="1:22" x14ac:dyDescent="0.25">
      <c r="A2432">
        <v>0</v>
      </c>
      <c r="B2432" s="286"/>
      <c r="C2432" s="286"/>
      <c r="D2432" s="286"/>
      <c r="E2432" s="285"/>
      <c r="F2432" s="260"/>
      <c r="G2432" s="259"/>
      <c r="H2432" s="259" t="s">
        <v>1962</v>
      </c>
      <c r="I2432" s="258"/>
      <c r="J2432" s="255"/>
      <c r="K2432" s="257"/>
      <c r="L2432" s="256">
        <v>0.15525</v>
      </c>
      <c r="M2432" s="201">
        <v>350.18668082404815</v>
      </c>
      <c r="N2432" s="201">
        <v>415.3475529888272</v>
      </c>
      <c r="O2432" s="201">
        <v>41.094000000000001</v>
      </c>
      <c r="P2432" s="255">
        <v>41.094000000000001</v>
      </c>
      <c r="Q2432" s="255">
        <v>415.3475529888272</v>
      </c>
      <c r="R2432" s="255">
        <v>350.26430582404817</v>
      </c>
      <c r="S2432" s="256">
        <v>370.44189698600627</v>
      </c>
      <c r="T2432" s="256">
        <v>370.51952198600628</v>
      </c>
      <c r="U2432" s="256"/>
      <c r="V2432" s="170">
        <v>301.96326711960643</v>
      </c>
    </row>
    <row r="2433" spans="1:22" x14ac:dyDescent="0.25">
      <c r="A2433">
        <v>0</v>
      </c>
      <c r="B2433" s="286" t="s">
        <v>2423</v>
      </c>
      <c r="C2433" s="286" t="s">
        <v>2494</v>
      </c>
      <c r="D2433" s="286" t="s">
        <v>2187</v>
      </c>
      <c r="E2433" s="285">
        <v>3708</v>
      </c>
      <c r="F2433" s="260" t="s">
        <v>2486</v>
      </c>
      <c r="G2433" s="259" t="s">
        <v>2185</v>
      </c>
      <c r="H2433" s="259" t="s">
        <v>2184</v>
      </c>
      <c r="I2433" s="258">
        <v>40</v>
      </c>
      <c r="J2433" s="255"/>
      <c r="K2433" s="257"/>
      <c r="L2433" s="256">
        <v>0.5</v>
      </c>
      <c r="M2433" s="201">
        <v>350.51430582404817</v>
      </c>
      <c r="N2433" s="201">
        <v>415.3475529888272</v>
      </c>
      <c r="O2433" s="201">
        <v>41.094000000000001</v>
      </c>
      <c r="P2433" s="255">
        <v>41.094000000000001</v>
      </c>
      <c r="Q2433" s="255">
        <v>415.3475529888272</v>
      </c>
      <c r="R2433" s="255">
        <v>350.76430582404817</v>
      </c>
      <c r="S2433" s="256">
        <v>370.76952198600628</v>
      </c>
      <c r="T2433" s="256">
        <v>371.01952198600628</v>
      </c>
      <c r="U2433" s="256"/>
      <c r="V2433" s="170">
        <v>302.29089211960644</v>
      </c>
    </row>
    <row r="2434" spans="1:22" x14ac:dyDescent="0.25">
      <c r="A2434">
        <v>0</v>
      </c>
      <c r="B2434" s="286"/>
      <c r="C2434" s="286"/>
      <c r="D2434" s="286"/>
      <c r="E2434" s="285"/>
      <c r="F2434" s="260" t="s">
        <v>619</v>
      </c>
      <c r="G2434" s="259"/>
      <c r="H2434" s="259" t="s">
        <v>1962</v>
      </c>
      <c r="I2434" s="258"/>
      <c r="J2434" s="255"/>
      <c r="K2434" s="257"/>
      <c r="L2434" s="256">
        <v>0.15525</v>
      </c>
      <c r="M2434" s="201">
        <v>350.84193082404818</v>
      </c>
      <c r="N2434" s="201">
        <v>415.3475529888272</v>
      </c>
      <c r="O2434" s="201">
        <v>41.094000000000001</v>
      </c>
      <c r="P2434" s="255">
        <v>41.094000000000001</v>
      </c>
      <c r="Q2434" s="255">
        <v>415.3475529888272</v>
      </c>
      <c r="R2434" s="255">
        <v>350.91955582404819</v>
      </c>
      <c r="S2434" s="256">
        <v>371.09714698600629</v>
      </c>
      <c r="T2434" s="256">
        <v>371.17477198600631</v>
      </c>
      <c r="U2434" s="256"/>
      <c r="V2434" s="170">
        <v>302.61851711960645</v>
      </c>
    </row>
    <row r="2435" spans="1:22" x14ac:dyDescent="0.25">
      <c r="A2435">
        <v>0</v>
      </c>
      <c r="B2435" s="286" t="s">
        <v>2423</v>
      </c>
      <c r="C2435" s="286" t="s">
        <v>2494</v>
      </c>
      <c r="D2435" s="286" t="s">
        <v>2183</v>
      </c>
      <c r="E2435" s="285">
        <v>3714</v>
      </c>
      <c r="F2435" s="260" t="s">
        <v>2485</v>
      </c>
      <c r="G2435" s="259"/>
      <c r="H2435" s="259" t="s">
        <v>2175</v>
      </c>
      <c r="I2435" s="258">
        <v>40</v>
      </c>
      <c r="J2435" s="255"/>
      <c r="K2435" s="257"/>
      <c r="L2435" s="256">
        <v>0.49565599999999999</v>
      </c>
      <c r="M2435" s="201">
        <v>351.16738382404822</v>
      </c>
      <c r="N2435" s="201">
        <v>415.3475529888272</v>
      </c>
      <c r="O2435" s="201">
        <v>41.094000000000001</v>
      </c>
      <c r="P2435" s="255">
        <v>41.094000000000001</v>
      </c>
      <c r="Q2435" s="255">
        <v>415.3475529888272</v>
      </c>
      <c r="R2435" s="255">
        <v>351.41521182404819</v>
      </c>
      <c r="S2435" s="256">
        <v>371.42259998600628</v>
      </c>
      <c r="T2435" s="256">
        <v>371.6704279860063</v>
      </c>
      <c r="U2435" s="256"/>
      <c r="V2435" s="170">
        <v>302.94397011960643</v>
      </c>
    </row>
    <row r="2436" spans="1:22" x14ac:dyDescent="0.25">
      <c r="A2436">
        <v>0</v>
      </c>
      <c r="B2436" s="286"/>
      <c r="C2436" s="286"/>
      <c r="D2436" s="286"/>
      <c r="E2436" s="285"/>
      <c r="F2436" s="260" t="s">
        <v>619</v>
      </c>
      <c r="G2436" s="259"/>
      <c r="H2436" s="259"/>
      <c r="I2436" s="258"/>
      <c r="J2436" s="255"/>
      <c r="K2436" s="257"/>
      <c r="L2436" s="256">
        <v>0</v>
      </c>
      <c r="M2436" s="201">
        <v>351.41521182404819</v>
      </c>
      <c r="N2436" s="201">
        <v>415.3475529888272</v>
      </c>
      <c r="O2436" s="201">
        <v>41.094000000000001</v>
      </c>
      <c r="P2436" s="255">
        <v>41.094000000000001</v>
      </c>
      <c r="Q2436" s="255">
        <v>415.3475529888272</v>
      </c>
      <c r="R2436" s="255">
        <v>351.41521182404819</v>
      </c>
      <c r="S2436" s="256">
        <v>371.6704279860063</v>
      </c>
      <c r="T2436" s="256">
        <v>371.6704279860063</v>
      </c>
      <c r="U2436" s="256"/>
      <c r="V2436" s="170">
        <v>303.19179811960646</v>
      </c>
    </row>
    <row r="2437" spans="1:22" x14ac:dyDescent="0.25">
      <c r="A2437">
        <v>0</v>
      </c>
      <c r="B2437" s="286"/>
      <c r="C2437" s="286"/>
      <c r="D2437" s="286"/>
      <c r="E2437" s="285"/>
      <c r="F2437" s="260"/>
      <c r="G2437" s="259"/>
      <c r="H2437" s="259"/>
      <c r="I2437" s="258"/>
      <c r="J2437" s="255"/>
      <c r="K2437" s="257"/>
      <c r="L2437" s="256">
        <v>0</v>
      </c>
      <c r="M2437" s="201">
        <v>351.41521182404819</v>
      </c>
      <c r="N2437" s="201">
        <v>415.3475529888272</v>
      </c>
      <c r="O2437" s="201">
        <v>41.094000000000001</v>
      </c>
      <c r="P2437" s="255">
        <v>41.094000000000001</v>
      </c>
      <c r="Q2437" s="255">
        <v>415.3475529888272</v>
      </c>
      <c r="R2437" s="255">
        <v>351.41521182404819</v>
      </c>
      <c r="S2437" s="256">
        <v>371.6704279860063</v>
      </c>
      <c r="T2437" s="256">
        <v>371.6704279860063</v>
      </c>
      <c r="U2437" s="256"/>
      <c r="V2437" s="170">
        <v>303.19179811960646</v>
      </c>
    </row>
    <row r="2438" spans="1:22" x14ac:dyDescent="0.25">
      <c r="A2438">
        <v>0</v>
      </c>
      <c r="B2438" s="286"/>
      <c r="C2438" s="286"/>
      <c r="D2438" s="286"/>
      <c r="E2438" s="285"/>
      <c r="F2438" s="260"/>
      <c r="G2438" s="259"/>
      <c r="H2438" s="259" t="s">
        <v>1962</v>
      </c>
      <c r="I2438" s="258"/>
      <c r="J2438" s="255"/>
      <c r="K2438" s="257"/>
      <c r="L2438" s="256">
        <v>9.9516999999999994E-2</v>
      </c>
      <c r="M2438" s="201">
        <v>351.46497032404818</v>
      </c>
      <c r="N2438" s="201">
        <v>415.3475529888272</v>
      </c>
      <c r="O2438" s="201">
        <v>41.094000000000001</v>
      </c>
      <c r="P2438" s="255">
        <v>41.094000000000001</v>
      </c>
      <c r="Q2438" s="255">
        <v>415.3475529888272</v>
      </c>
      <c r="R2438" s="255">
        <v>351.51472882404818</v>
      </c>
      <c r="S2438" s="256">
        <v>371.7201864860063</v>
      </c>
      <c r="T2438" s="256">
        <v>371.76994498600629</v>
      </c>
      <c r="U2438" s="256"/>
      <c r="V2438" s="170">
        <v>303.24155661960646</v>
      </c>
    </row>
    <row r="2439" spans="1:22" x14ac:dyDescent="0.25">
      <c r="A2439">
        <v>0</v>
      </c>
      <c r="B2439" s="286" t="s">
        <v>2423</v>
      </c>
      <c r="C2439" s="286" t="s">
        <v>2494</v>
      </c>
      <c r="D2439" s="286" t="s">
        <v>2181</v>
      </c>
      <c r="E2439" s="285">
        <v>3720</v>
      </c>
      <c r="F2439" s="260" t="s">
        <v>2484</v>
      </c>
      <c r="G2439" s="259"/>
      <c r="H2439" s="259" t="s">
        <v>2175</v>
      </c>
      <c r="I2439" s="258">
        <v>40</v>
      </c>
      <c r="J2439" s="255"/>
      <c r="K2439" s="257"/>
      <c r="L2439" s="256">
        <v>0.49565599999999999</v>
      </c>
      <c r="M2439" s="201">
        <v>351.76255682404815</v>
      </c>
      <c r="N2439" s="201">
        <v>415.3475529888272</v>
      </c>
      <c r="O2439" s="201">
        <v>41.094000000000001</v>
      </c>
      <c r="P2439" s="255">
        <v>41.094000000000001</v>
      </c>
      <c r="Q2439" s="255">
        <v>415.3475529888272</v>
      </c>
      <c r="R2439" s="255">
        <v>352.01038482404817</v>
      </c>
      <c r="S2439" s="256">
        <v>372.01777298600626</v>
      </c>
      <c r="T2439" s="256">
        <v>372.26560098600629</v>
      </c>
      <c r="U2439" s="256"/>
      <c r="V2439" s="170">
        <v>303.53914311960642</v>
      </c>
    </row>
    <row r="2440" spans="1:22" x14ac:dyDescent="0.25">
      <c r="A2440">
        <v>0</v>
      </c>
      <c r="B2440" s="286"/>
      <c r="C2440" s="286"/>
      <c r="D2440" s="286"/>
      <c r="E2440" s="285"/>
      <c r="F2440" s="260" t="s">
        <v>619</v>
      </c>
      <c r="G2440" s="259"/>
      <c r="H2440" s="259"/>
      <c r="I2440" s="258"/>
      <c r="J2440" s="255"/>
      <c r="K2440" s="257"/>
      <c r="L2440" s="256">
        <v>0</v>
      </c>
      <c r="M2440" s="201">
        <v>352.01038482404817</v>
      </c>
      <c r="N2440" s="201">
        <v>415.3475529888272</v>
      </c>
      <c r="O2440" s="201">
        <v>41.094000000000001</v>
      </c>
      <c r="P2440" s="255">
        <v>41.094000000000001</v>
      </c>
      <c r="Q2440" s="255">
        <v>415.3475529888272</v>
      </c>
      <c r="R2440" s="255">
        <v>352.01038482404817</v>
      </c>
      <c r="S2440" s="256">
        <v>372.26560098600629</v>
      </c>
      <c r="T2440" s="256">
        <v>372.26560098600629</v>
      </c>
      <c r="U2440" s="256"/>
      <c r="V2440" s="170">
        <v>303.78697111960645</v>
      </c>
    </row>
    <row r="2441" spans="1:22" x14ac:dyDescent="0.25">
      <c r="A2441">
        <v>0</v>
      </c>
      <c r="B2441" s="286"/>
      <c r="C2441" s="286"/>
      <c r="D2441" s="286"/>
      <c r="E2441" s="285"/>
      <c r="F2441" s="260"/>
      <c r="G2441" s="259"/>
      <c r="H2441" s="259"/>
      <c r="I2441" s="258"/>
      <c r="J2441" s="255"/>
      <c r="K2441" s="257"/>
      <c r="L2441" s="256">
        <v>0</v>
      </c>
      <c r="M2441" s="201">
        <v>352.01038482404817</v>
      </c>
      <c r="N2441" s="201">
        <v>415.3475529888272</v>
      </c>
      <c r="O2441" s="201">
        <v>41.094000000000001</v>
      </c>
      <c r="P2441" s="255">
        <v>41.094000000000001</v>
      </c>
      <c r="Q2441" s="255">
        <v>415.3475529888272</v>
      </c>
      <c r="R2441" s="255">
        <v>352.01038482404817</v>
      </c>
      <c r="S2441" s="256">
        <v>372.26560098600629</v>
      </c>
      <c r="T2441" s="256">
        <v>372.26560098600629</v>
      </c>
      <c r="U2441" s="256"/>
      <c r="V2441" s="170">
        <v>303.78697111960645</v>
      </c>
    </row>
    <row r="2442" spans="1:22" x14ac:dyDescent="0.25">
      <c r="A2442">
        <v>0</v>
      </c>
      <c r="B2442" s="286"/>
      <c r="C2442" s="286"/>
      <c r="D2442" s="286"/>
      <c r="E2442" s="285"/>
      <c r="F2442" s="260" t="s">
        <v>619</v>
      </c>
      <c r="G2442" s="259"/>
      <c r="H2442" s="259" t="s">
        <v>1962</v>
      </c>
      <c r="I2442" s="258"/>
      <c r="J2442" s="255"/>
      <c r="K2442" s="257"/>
      <c r="L2442" s="256">
        <v>9.9516999999999994E-2</v>
      </c>
      <c r="M2442" s="201">
        <v>352.06014332404817</v>
      </c>
      <c r="N2442" s="201">
        <v>415.3475529888272</v>
      </c>
      <c r="O2442" s="201">
        <v>41.094000000000001</v>
      </c>
      <c r="P2442" s="255">
        <v>41.094000000000001</v>
      </c>
      <c r="Q2442" s="255">
        <v>415.3475529888272</v>
      </c>
      <c r="R2442" s="255">
        <v>352.10990182404817</v>
      </c>
      <c r="S2442" s="256">
        <v>372.31535948600629</v>
      </c>
      <c r="T2442" s="256">
        <v>372.36511798600628</v>
      </c>
      <c r="U2442" s="256"/>
      <c r="V2442" s="170">
        <v>303.83672961960644</v>
      </c>
    </row>
    <row r="2443" spans="1:22" x14ac:dyDescent="0.25">
      <c r="A2443">
        <v>0</v>
      </c>
      <c r="B2443" s="286" t="s">
        <v>2423</v>
      </c>
      <c r="C2443" s="286" t="s">
        <v>2494</v>
      </c>
      <c r="D2443" s="286" t="s">
        <v>2179</v>
      </c>
      <c r="E2443" s="285">
        <v>3726</v>
      </c>
      <c r="F2443" s="260" t="s">
        <v>2483</v>
      </c>
      <c r="G2443" s="259"/>
      <c r="H2443" s="259" t="s">
        <v>2175</v>
      </c>
      <c r="I2443" s="258">
        <v>40</v>
      </c>
      <c r="J2443" s="255"/>
      <c r="K2443" s="257"/>
      <c r="L2443" s="256">
        <v>0.49565599999999999</v>
      </c>
      <c r="M2443" s="201">
        <v>352.35772982404819</v>
      </c>
      <c r="N2443" s="201">
        <v>415.3475529888272</v>
      </c>
      <c r="O2443" s="201">
        <v>41.094000000000001</v>
      </c>
      <c r="P2443" s="255">
        <v>41.094000000000001</v>
      </c>
      <c r="Q2443" s="255">
        <v>415.3475529888272</v>
      </c>
      <c r="R2443" s="255">
        <v>352.60555782404816</v>
      </c>
      <c r="S2443" s="256">
        <v>372.61294598600625</v>
      </c>
      <c r="T2443" s="256">
        <v>372.86077398600628</v>
      </c>
      <c r="U2443" s="256"/>
      <c r="V2443" s="170">
        <v>304.13431611960641</v>
      </c>
    </row>
    <row r="2444" spans="1:22" x14ac:dyDescent="0.25">
      <c r="A2444">
        <v>0</v>
      </c>
      <c r="B2444" s="286"/>
      <c r="C2444" s="286"/>
      <c r="D2444" s="286"/>
      <c r="E2444" s="285"/>
      <c r="F2444" s="260" t="s">
        <v>619</v>
      </c>
      <c r="G2444" s="259"/>
      <c r="H2444" s="259"/>
      <c r="I2444" s="258"/>
      <c r="J2444" s="255"/>
      <c r="K2444" s="257"/>
      <c r="L2444" s="256">
        <v>0</v>
      </c>
      <c r="M2444" s="201">
        <v>352.60555782404816</v>
      </c>
      <c r="N2444" s="201">
        <v>415.3475529888272</v>
      </c>
      <c r="O2444" s="201">
        <v>41.094000000000001</v>
      </c>
      <c r="P2444" s="255">
        <v>41.094000000000001</v>
      </c>
      <c r="Q2444" s="255">
        <v>415.3475529888272</v>
      </c>
      <c r="R2444" s="255">
        <v>352.60555782404816</v>
      </c>
      <c r="S2444" s="256">
        <v>372.86077398600628</v>
      </c>
      <c r="T2444" s="256">
        <v>372.86077398600628</v>
      </c>
      <c r="U2444" s="256"/>
      <c r="V2444" s="170">
        <v>304.38214411960644</v>
      </c>
    </row>
    <row r="2445" spans="1:22" x14ac:dyDescent="0.25">
      <c r="A2445">
        <v>0</v>
      </c>
      <c r="B2445" s="286"/>
      <c r="C2445" s="286"/>
      <c r="D2445" s="286"/>
      <c r="E2445" s="285"/>
      <c r="F2445" s="260"/>
      <c r="G2445" s="259"/>
      <c r="H2445" s="259"/>
      <c r="I2445" s="258"/>
      <c r="J2445" s="255"/>
      <c r="K2445" s="257"/>
      <c r="L2445" s="256">
        <v>0</v>
      </c>
      <c r="M2445" s="201">
        <v>352.60555782404816</v>
      </c>
      <c r="N2445" s="201">
        <v>415.3475529888272</v>
      </c>
      <c r="O2445" s="201">
        <v>41.094000000000001</v>
      </c>
      <c r="P2445" s="255">
        <v>41.094000000000001</v>
      </c>
      <c r="Q2445" s="255">
        <v>415.3475529888272</v>
      </c>
      <c r="R2445" s="255">
        <v>352.60555782404816</v>
      </c>
      <c r="S2445" s="256">
        <v>372.86077398600628</v>
      </c>
      <c r="T2445" s="256">
        <v>372.86077398600628</v>
      </c>
      <c r="U2445" s="256"/>
      <c r="V2445" s="170">
        <v>304.38214411960644</v>
      </c>
    </row>
    <row r="2446" spans="1:22" x14ac:dyDescent="0.25">
      <c r="A2446">
        <v>0</v>
      </c>
      <c r="B2446" s="286"/>
      <c r="C2446" s="286"/>
      <c r="D2446" s="286"/>
      <c r="E2446" s="285"/>
      <c r="F2446" s="260" t="s">
        <v>619</v>
      </c>
      <c r="G2446" s="259"/>
      <c r="H2446" s="259" t="s">
        <v>1962</v>
      </c>
      <c r="I2446" s="258"/>
      <c r="J2446" s="255"/>
      <c r="K2446" s="257"/>
      <c r="L2446" s="256">
        <v>9.9516999999999994E-2</v>
      </c>
      <c r="M2446" s="201">
        <v>352.65531632404816</v>
      </c>
      <c r="N2446" s="201">
        <v>415.3475529888272</v>
      </c>
      <c r="O2446" s="201">
        <v>41.094000000000001</v>
      </c>
      <c r="P2446" s="255">
        <v>41.094000000000001</v>
      </c>
      <c r="Q2446" s="255">
        <v>415.3475529888272</v>
      </c>
      <c r="R2446" s="255">
        <v>352.70507482404815</v>
      </c>
      <c r="S2446" s="256">
        <v>372.91053248600628</v>
      </c>
      <c r="T2446" s="256">
        <v>372.96029098600627</v>
      </c>
      <c r="U2446" s="256"/>
      <c r="V2446" s="170">
        <v>304.43190261960643</v>
      </c>
    </row>
    <row r="2447" spans="1:22" x14ac:dyDescent="0.25">
      <c r="A2447">
        <v>0</v>
      </c>
      <c r="B2447" s="286" t="s">
        <v>2423</v>
      </c>
      <c r="C2447" s="286" t="s">
        <v>2494</v>
      </c>
      <c r="D2447" s="286" t="s">
        <v>2177</v>
      </c>
      <c r="E2447" s="285">
        <v>3732</v>
      </c>
      <c r="F2447" s="260" t="s">
        <v>2482</v>
      </c>
      <c r="G2447" s="259"/>
      <c r="H2447" s="259" t="s">
        <v>2175</v>
      </c>
      <c r="I2447" s="258">
        <v>40</v>
      </c>
      <c r="J2447" s="255"/>
      <c r="K2447" s="257"/>
      <c r="L2447" s="256">
        <v>0.49565599999999999</v>
      </c>
      <c r="M2447" s="201">
        <v>352.95290282404812</v>
      </c>
      <c r="N2447" s="201">
        <v>415.3475529888272</v>
      </c>
      <c r="O2447" s="201">
        <v>41.094000000000001</v>
      </c>
      <c r="P2447" s="255">
        <v>41.094000000000001</v>
      </c>
      <c r="Q2447" s="255">
        <v>415.3475529888272</v>
      </c>
      <c r="R2447" s="255">
        <v>353.20073082404815</v>
      </c>
      <c r="S2447" s="256">
        <v>373.20811898600624</v>
      </c>
      <c r="T2447" s="256">
        <v>373.45594698600627</v>
      </c>
      <c r="U2447" s="256"/>
      <c r="V2447" s="170">
        <v>304.7294891196064</v>
      </c>
    </row>
    <row r="2448" spans="1:22" x14ac:dyDescent="0.25">
      <c r="A2448">
        <v>0</v>
      </c>
      <c r="B2448" s="286" t="s">
        <v>2423</v>
      </c>
      <c r="C2448" s="286" t="s">
        <v>2494</v>
      </c>
      <c r="D2448" s="286" t="s">
        <v>2174</v>
      </c>
      <c r="E2448" s="285">
        <v>3735</v>
      </c>
      <c r="F2448" s="260" t="s">
        <v>2481</v>
      </c>
      <c r="G2448" s="259"/>
      <c r="H2448" s="259" t="s">
        <v>2172</v>
      </c>
      <c r="I2448" s="258"/>
      <c r="J2448" s="255"/>
      <c r="K2448" s="257"/>
      <c r="L2448" s="256">
        <v>0</v>
      </c>
      <c r="M2448" s="201">
        <v>353.20073082404815</v>
      </c>
      <c r="N2448" s="201">
        <v>415.3475529888272</v>
      </c>
      <c r="O2448" s="201">
        <v>41.094000000000001</v>
      </c>
      <c r="P2448" s="255">
        <v>41.094000000000001</v>
      </c>
      <c r="Q2448" s="255">
        <v>415.3475529888272</v>
      </c>
      <c r="R2448" s="255">
        <v>353.20073082404815</v>
      </c>
      <c r="S2448" s="256">
        <v>373.45594698600627</v>
      </c>
      <c r="T2448" s="256">
        <v>373.45594698600627</v>
      </c>
      <c r="U2448" s="256"/>
      <c r="V2448" s="170">
        <v>304.97731711960643</v>
      </c>
    </row>
    <row r="2449" spans="1:22" x14ac:dyDescent="0.25">
      <c r="A2449">
        <v>0</v>
      </c>
      <c r="B2449" s="286"/>
      <c r="C2449" s="286"/>
      <c r="D2449" s="260"/>
      <c r="E2449" s="261"/>
      <c r="F2449" s="260"/>
      <c r="G2449" s="259"/>
      <c r="H2449" s="259"/>
      <c r="I2449" s="258"/>
      <c r="J2449" s="255"/>
      <c r="K2449" s="257"/>
      <c r="L2449" s="256">
        <v>0</v>
      </c>
      <c r="M2449" s="201">
        <v>353.20073082404815</v>
      </c>
      <c r="N2449" s="201">
        <v>415.3475529888272</v>
      </c>
      <c r="O2449" s="201">
        <v>41.094000000000001</v>
      </c>
      <c r="P2449" s="255">
        <v>41.094000000000001</v>
      </c>
      <c r="Q2449" s="255">
        <v>415.3475529888272</v>
      </c>
      <c r="R2449" s="255">
        <v>353.20073082404815</v>
      </c>
      <c r="S2449" s="256">
        <v>373.45594698600627</v>
      </c>
      <c r="T2449" s="256">
        <v>373.45594698600627</v>
      </c>
      <c r="U2449" s="256"/>
      <c r="V2449" s="170">
        <v>304.97731711960643</v>
      </c>
    </row>
    <row r="2450" spans="1:22" x14ac:dyDescent="0.25">
      <c r="A2450">
        <v>0</v>
      </c>
      <c r="B2450" s="286"/>
      <c r="C2450" s="286"/>
      <c r="D2450" s="286"/>
      <c r="E2450" s="285"/>
      <c r="F2450" s="260"/>
      <c r="G2450" s="259"/>
      <c r="H2450" s="259"/>
      <c r="I2450" s="258"/>
      <c r="J2450" s="255"/>
      <c r="K2450" s="257"/>
      <c r="L2450" s="256">
        <v>0.16770400000000002</v>
      </c>
      <c r="M2450" s="201">
        <v>353.28458282404813</v>
      </c>
      <c r="N2450" s="201">
        <v>415.3475529888272</v>
      </c>
      <c r="O2450" s="201">
        <v>41.094000000000001</v>
      </c>
      <c r="P2450" s="255">
        <v>41.094000000000001</v>
      </c>
      <c r="Q2450" s="255">
        <v>415.3475529888272</v>
      </c>
      <c r="R2450" s="255">
        <v>353.36843482404817</v>
      </c>
      <c r="S2450" s="256">
        <v>373.5397989860063</v>
      </c>
      <c r="T2450" s="256">
        <v>373.62365098600628</v>
      </c>
      <c r="U2450" s="263"/>
      <c r="V2450" s="170">
        <v>305.06116911960646</v>
      </c>
    </row>
    <row r="2451" spans="1:22" x14ac:dyDescent="0.25">
      <c r="A2451">
        <v>0</v>
      </c>
      <c r="B2451" s="260" t="s">
        <v>2423</v>
      </c>
      <c r="C2451" s="260" t="s">
        <v>2494</v>
      </c>
      <c r="D2451" s="260" t="s">
        <v>1981</v>
      </c>
      <c r="E2451" s="261">
        <v>3737</v>
      </c>
      <c r="F2451" s="255" t="s">
        <v>2480</v>
      </c>
      <c r="G2451" s="265"/>
      <c r="H2451" s="265" t="s">
        <v>1978</v>
      </c>
      <c r="I2451" s="284">
        <v>40</v>
      </c>
      <c r="J2451" s="255"/>
      <c r="K2451" s="257"/>
      <c r="L2451" s="255">
        <v>5.7403999999999997E-2</v>
      </c>
      <c r="M2451" s="201">
        <v>353.39713682404818</v>
      </c>
      <c r="N2451" s="201">
        <v>415.3475529888272</v>
      </c>
      <c r="O2451" s="201">
        <v>41.094000000000001</v>
      </c>
      <c r="P2451" s="255">
        <v>41.094000000000001</v>
      </c>
      <c r="Q2451" s="255">
        <v>415.3475529888272</v>
      </c>
      <c r="R2451" s="255">
        <v>353.42583882404818</v>
      </c>
      <c r="S2451" s="255">
        <v>373.65235298600629</v>
      </c>
      <c r="T2451" s="255">
        <v>373.6810549860063</v>
      </c>
      <c r="U2451" s="255"/>
      <c r="V2451" s="170">
        <v>305.17372311960645</v>
      </c>
    </row>
    <row r="2452" spans="1:22" x14ac:dyDescent="0.25">
      <c r="A2452">
        <v>0</v>
      </c>
      <c r="B2452" s="280"/>
      <c r="C2452" s="280"/>
      <c r="D2452" s="280"/>
      <c r="E2452" s="279"/>
      <c r="F2452" s="280" t="s">
        <v>619</v>
      </c>
      <c r="G2452" s="277"/>
      <c r="H2452" s="277" t="s">
        <v>1962</v>
      </c>
      <c r="I2452" s="276">
        <v>40</v>
      </c>
      <c r="J2452" s="274"/>
      <c r="K2452" s="275"/>
      <c r="L2452" s="274">
        <v>0.103502</v>
      </c>
      <c r="M2452" s="201">
        <v>353.47758982404821</v>
      </c>
      <c r="N2452" s="201">
        <v>415.3475529888272</v>
      </c>
      <c r="O2452" s="201">
        <v>41.094000000000001</v>
      </c>
      <c r="P2452" s="273">
        <v>41.094000000000001</v>
      </c>
      <c r="Q2452" s="273">
        <v>415.3475529888272</v>
      </c>
      <c r="R2452" s="273">
        <v>353.52934082404818</v>
      </c>
      <c r="S2452" s="273">
        <v>373.73280598600627</v>
      </c>
      <c r="T2452" s="273">
        <v>373.78455698600629</v>
      </c>
      <c r="U2452" s="273"/>
      <c r="V2452" s="170">
        <v>305.25417611960643</v>
      </c>
    </row>
    <row r="2453" spans="1:22" x14ac:dyDescent="0.25">
      <c r="A2453">
        <v>0</v>
      </c>
      <c r="B2453" s="280" t="s">
        <v>2423</v>
      </c>
      <c r="C2453" s="280" t="s">
        <v>2479</v>
      </c>
      <c r="D2453" s="280" t="s">
        <v>111</v>
      </c>
      <c r="E2453" s="279">
        <v>3738</v>
      </c>
      <c r="F2453" s="278" t="s">
        <v>1404</v>
      </c>
      <c r="G2453" s="277" t="s">
        <v>2169</v>
      </c>
      <c r="H2453" s="277" t="s">
        <v>1951</v>
      </c>
      <c r="I2453" s="276"/>
      <c r="J2453" s="273"/>
      <c r="K2453" s="275"/>
      <c r="L2453" s="274">
        <v>0</v>
      </c>
      <c r="M2453" s="201">
        <v>353.52934082404818</v>
      </c>
      <c r="N2453" s="201">
        <v>415.3475529888272</v>
      </c>
      <c r="O2453" s="201">
        <v>41.094000000000001</v>
      </c>
      <c r="P2453" s="273">
        <v>41.094000000000001</v>
      </c>
      <c r="Q2453" s="273">
        <v>415.3475529888272</v>
      </c>
      <c r="R2453" s="273">
        <v>353.52934082404818</v>
      </c>
      <c r="S2453" s="273">
        <v>373.78455698600629</v>
      </c>
      <c r="T2453" s="273">
        <v>373.78455698600629</v>
      </c>
      <c r="U2453" s="273"/>
      <c r="V2453" s="170">
        <v>305.30592711960645</v>
      </c>
    </row>
    <row r="2454" spans="1:22" x14ac:dyDescent="0.25">
      <c r="A2454">
        <v>0</v>
      </c>
      <c r="B2454" s="280"/>
      <c r="C2454" s="280"/>
      <c r="D2454" s="280"/>
      <c r="E2454" s="279"/>
      <c r="F2454" s="283" t="s">
        <v>619</v>
      </c>
      <c r="G2454" s="277"/>
      <c r="H2454" s="277" t="s">
        <v>1969</v>
      </c>
      <c r="I2454" s="282"/>
      <c r="J2454" s="281"/>
      <c r="K2454" s="275"/>
      <c r="L2454" s="274">
        <v>0.14528199999999999</v>
      </c>
      <c r="M2454" s="201">
        <v>353.60198182404815</v>
      </c>
      <c r="N2454" s="201">
        <v>415.3475529888272</v>
      </c>
      <c r="O2454" s="201">
        <v>41.094000000000001</v>
      </c>
      <c r="P2454" s="273">
        <v>41.094000000000001</v>
      </c>
      <c r="Q2454" s="273">
        <v>415.3475529888272</v>
      </c>
      <c r="R2454" s="273">
        <v>353.67462282404819</v>
      </c>
      <c r="S2454" s="273">
        <v>373.85719798600633</v>
      </c>
      <c r="T2454" s="273">
        <v>373.9298389860063</v>
      </c>
      <c r="U2454" s="273"/>
      <c r="V2454" s="170">
        <v>305.37856811960648</v>
      </c>
    </row>
    <row r="2455" spans="1:22" x14ac:dyDescent="0.25">
      <c r="A2455">
        <v>0</v>
      </c>
      <c r="B2455" s="280" t="s">
        <v>2423</v>
      </c>
      <c r="C2455" s="280" t="s">
        <v>2479</v>
      </c>
      <c r="D2455" s="280" t="s">
        <v>2087</v>
      </c>
      <c r="E2455" s="279">
        <v>3739</v>
      </c>
      <c r="F2455" s="278" t="s">
        <v>2478</v>
      </c>
      <c r="G2455" s="277"/>
      <c r="H2455" s="277" t="s">
        <v>2085</v>
      </c>
      <c r="I2455" s="276"/>
      <c r="J2455" s="273"/>
      <c r="K2455" s="275"/>
      <c r="L2455" s="274">
        <v>0</v>
      </c>
      <c r="M2455" s="201">
        <v>353.67462282404819</v>
      </c>
      <c r="N2455" s="201">
        <v>415.3475529888272</v>
      </c>
      <c r="O2455" s="201">
        <v>41.094000000000001</v>
      </c>
      <c r="P2455" s="273">
        <v>41.094000000000001</v>
      </c>
      <c r="Q2455" s="273">
        <v>415.3475529888272</v>
      </c>
      <c r="R2455" s="273">
        <v>353.67462282404819</v>
      </c>
      <c r="S2455" s="273">
        <v>373.9298389860063</v>
      </c>
      <c r="T2455" s="273">
        <v>373.9298389860063</v>
      </c>
      <c r="U2455" s="273"/>
      <c r="V2455" s="170">
        <v>305.45120911960646</v>
      </c>
    </row>
    <row r="2456" spans="1:22" x14ac:dyDescent="0.25">
      <c r="A2456">
        <v>0</v>
      </c>
      <c r="B2456" s="280"/>
      <c r="C2456" s="280"/>
      <c r="D2456" s="280"/>
      <c r="E2456" s="279"/>
      <c r="F2456" s="283" t="s">
        <v>619</v>
      </c>
      <c r="G2456" s="277"/>
      <c r="H2456" s="277" t="s">
        <v>1969</v>
      </c>
      <c r="I2456" s="282"/>
      <c r="J2456" s="281"/>
      <c r="K2456" s="275"/>
      <c r="L2456" s="274">
        <v>0</v>
      </c>
      <c r="M2456" s="201">
        <v>353.67462282404819</v>
      </c>
      <c r="N2456" s="201">
        <v>415.3475529888272</v>
      </c>
      <c r="O2456" s="201">
        <v>41.094000000000001</v>
      </c>
      <c r="P2456" s="273">
        <v>41.094000000000001</v>
      </c>
      <c r="Q2456" s="273">
        <v>415.3475529888272</v>
      </c>
      <c r="R2456" s="273">
        <v>353.67462282404819</v>
      </c>
      <c r="S2456" s="273">
        <v>373.9298389860063</v>
      </c>
      <c r="T2456" s="273">
        <v>373.9298389860063</v>
      </c>
      <c r="U2456" s="273"/>
      <c r="V2456" s="170">
        <v>305.45120911960646</v>
      </c>
    </row>
    <row r="2457" spans="1:22" x14ac:dyDescent="0.25">
      <c r="A2457">
        <v>0</v>
      </c>
      <c r="B2457" s="280" t="s">
        <v>2423</v>
      </c>
      <c r="C2457" s="280" t="s">
        <v>2479</v>
      </c>
      <c r="D2457" s="280" t="s">
        <v>1990</v>
      </c>
      <c r="E2457" s="279">
        <v>3739</v>
      </c>
      <c r="F2457" s="278" t="s">
        <v>2477</v>
      </c>
      <c r="G2457" s="277" t="s">
        <v>1988</v>
      </c>
      <c r="H2457" s="277" t="s">
        <v>1987</v>
      </c>
      <c r="I2457" s="276"/>
      <c r="J2457" s="273"/>
      <c r="K2457" s="275"/>
      <c r="L2457" s="274">
        <v>0</v>
      </c>
      <c r="M2457" s="201">
        <v>353.67462282404819</v>
      </c>
      <c r="N2457" s="201">
        <v>415.3475529888272</v>
      </c>
      <c r="O2457" s="201">
        <v>41.094000000000001</v>
      </c>
      <c r="P2457" s="273">
        <v>41.094000000000001</v>
      </c>
      <c r="Q2457" s="273">
        <v>415.3475529888272</v>
      </c>
      <c r="R2457" s="273">
        <v>353.67462282404819</v>
      </c>
      <c r="S2457" s="273">
        <v>373.9298389860063</v>
      </c>
      <c r="T2457" s="273">
        <v>373.9298389860063</v>
      </c>
      <c r="U2457" s="273"/>
      <c r="V2457" s="170">
        <v>305.45120911960646</v>
      </c>
    </row>
    <row r="2458" spans="1:22" x14ac:dyDescent="0.25">
      <c r="A2458">
        <v>0</v>
      </c>
      <c r="B2458" s="280"/>
      <c r="C2458" s="280"/>
      <c r="D2458" s="280"/>
      <c r="E2458" s="279"/>
      <c r="F2458" s="278" t="s">
        <v>619</v>
      </c>
      <c r="G2458" s="277"/>
      <c r="H2458" s="277" t="s">
        <v>1962</v>
      </c>
      <c r="I2458" s="276">
        <v>40</v>
      </c>
      <c r="J2458" s="273"/>
      <c r="K2458" s="275"/>
      <c r="L2458" s="274">
        <v>0.13121600000000003</v>
      </c>
      <c r="M2458" s="201">
        <v>353.74023082404818</v>
      </c>
      <c r="N2458" s="201">
        <v>415.3475529888272</v>
      </c>
      <c r="O2458" s="201">
        <v>41.094000000000001</v>
      </c>
      <c r="P2458" s="273">
        <v>41.094000000000001</v>
      </c>
      <c r="Q2458" s="273">
        <v>415.3475529888272</v>
      </c>
      <c r="R2458" s="273">
        <v>353.80583882404818</v>
      </c>
      <c r="S2458" s="273">
        <v>373.9954469860063</v>
      </c>
      <c r="T2458" s="273">
        <v>374.0610549860063</v>
      </c>
      <c r="U2458" s="273"/>
      <c r="V2458" s="170">
        <v>305.51681711960646</v>
      </c>
    </row>
    <row r="2459" spans="1:22" x14ac:dyDescent="0.25">
      <c r="A2459">
        <v>0</v>
      </c>
      <c r="B2459" s="260" t="s">
        <v>2423</v>
      </c>
      <c r="C2459" s="260" t="s">
        <v>2476</v>
      </c>
      <c r="D2459" s="260" t="s">
        <v>1981</v>
      </c>
      <c r="E2459" s="261">
        <v>3741</v>
      </c>
      <c r="F2459" s="255" t="s">
        <v>2475</v>
      </c>
      <c r="G2459" s="265"/>
      <c r="H2459" s="265" t="s">
        <v>1978</v>
      </c>
      <c r="I2459" s="284">
        <v>40</v>
      </c>
      <c r="J2459" s="255"/>
      <c r="K2459" s="257"/>
      <c r="L2459" s="255">
        <v>5.7403999999999997E-2</v>
      </c>
      <c r="M2459" s="201">
        <v>353.83454082404819</v>
      </c>
      <c r="N2459" s="201">
        <v>415.3475529888272</v>
      </c>
      <c r="O2459" s="201">
        <v>41.094000000000001</v>
      </c>
      <c r="P2459" s="255">
        <v>41.094000000000001</v>
      </c>
      <c r="Q2459" s="255">
        <v>415.3475529888272</v>
      </c>
      <c r="R2459" s="255">
        <v>353.8632428240482</v>
      </c>
      <c r="S2459" s="255">
        <v>374.08975698600631</v>
      </c>
      <c r="T2459" s="255">
        <v>374.11845898600632</v>
      </c>
      <c r="U2459" s="255"/>
      <c r="V2459" s="170">
        <v>305.61112711960646</v>
      </c>
    </row>
    <row r="2460" spans="1:22" x14ac:dyDescent="0.25">
      <c r="A2460">
        <v>0</v>
      </c>
      <c r="B2460" s="286"/>
      <c r="C2460" s="286"/>
      <c r="D2460" s="286"/>
      <c r="E2460" s="285"/>
      <c r="F2460" s="260" t="s">
        <v>619</v>
      </c>
      <c r="G2460" s="259"/>
      <c r="H2460" s="259" t="s">
        <v>2198</v>
      </c>
      <c r="I2460" s="258"/>
      <c r="J2460" s="255"/>
      <c r="K2460" s="257"/>
      <c r="L2460" s="256">
        <v>0.16770400000000002</v>
      </c>
      <c r="M2460" s="201">
        <v>353.94709482404824</v>
      </c>
      <c r="N2460" s="201">
        <v>415.3475529888272</v>
      </c>
      <c r="O2460" s="201">
        <v>41.094000000000001</v>
      </c>
      <c r="P2460" s="255">
        <v>41.094000000000001</v>
      </c>
      <c r="Q2460" s="255">
        <v>415.3475529888272</v>
      </c>
      <c r="R2460" s="255">
        <v>354.03094682404821</v>
      </c>
      <c r="S2460" s="256">
        <v>374.20231098600635</v>
      </c>
      <c r="T2460" s="256">
        <v>374.28616298600633</v>
      </c>
      <c r="U2460" s="263"/>
      <c r="V2460" s="170">
        <v>305.72368111960651</v>
      </c>
    </row>
    <row r="2461" spans="1:22" x14ac:dyDescent="0.25">
      <c r="A2461">
        <v>0</v>
      </c>
      <c r="B2461" s="286" t="s">
        <v>2423</v>
      </c>
      <c r="C2461" s="286" t="s">
        <v>2476</v>
      </c>
      <c r="D2461" s="286" t="s">
        <v>2197</v>
      </c>
      <c r="E2461" s="285">
        <v>3745</v>
      </c>
      <c r="F2461" s="260" t="s">
        <v>2474</v>
      </c>
      <c r="G2461" s="259"/>
      <c r="H2461" s="259" t="s">
        <v>2175</v>
      </c>
      <c r="I2461" s="258">
        <v>40</v>
      </c>
      <c r="J2461" s="255"/>
      <c r="K2461" s="257"/>
      <c r="L2461" s="256">
        <v>0.49565599999999999</v>
      </c>
      <c r="M2461" s="201">
        <v>354.27877482404824</v>
      </c>
      <c r="N2461" s="201">
        <v>415.3475529888272</v>
      </c>
      <c r="O2461" s="201">
        <v>41.094000000000001</v>
      </c>
      <c r="P2461" s="255">
        <v>41.094000000000001</v>
      </c>
      <c r="Q2461" s="255">
        <v>415.3475529888272</v>
      </c>
      <c r="R2461" s="255">
        <v>354.52660282404821</v>
      </c>
      <c r="S2461" s="256">
        <v>374.5339909860063</v>
      </c>
      <c r="T2461" s="256">
        <v>374.78181898600633</v>
      </c>
      <c r="U2461" s="256"/>
      <c r="V2461" s="170">
        <v>306.05536111960646</v>
      </c>
    </row>
    <row r="2462" spans="1:22" x14ac:dyDescent="0.25">
      <c r="A2462">
        <v>0</v>
      </c>
      <c r="B2462" s="286" t="s">
        <v>2423</v>
      </c>
      <c r="C2462" s="286" t="s">
        <v>2476</v>
      </c>
      <c r="D2462" s="286" t="s">
        <v>2174</v>
      </c>
      <c r="E2462" s="285">
        <v>3748</v>
      </c>
      <c r="F2462" s="260" t="s">
        <v>2473</v>
      </c>
      <c r="G2462" s="259"/>
      <c r="H2462" s="259" t="s">
        <v>2172</v>
      </c>
      <c r="I2462" s="258"/>
      <c r="J2462" s="255"/>
      <c r="K2462" s="257"/>
      <c r="L2462" s="256">
        <v>0</v>
      </c>
      <c r="M2462" s="201">
        <v>354.52660282404821</v>
      </c>
      <c r="N2462" s="201">
        <v>415.3475529888272</v>
      </c>
      <c r="O2462" s="201">
        <v>41.094000000000001</v>
      </c>
      <c r="P2462" s="255">
        <v>41.094000000000001</v>
      </c>
      <c r="Q2462" s="255">
        <v>415.3475529888272</v>
      </c>
      <c r="R2462" s="255">
        <v>354.52660282404821</v>
      </c>
      <c r="S2462" s="256">
        <v>374.78181898600633</v>
      </c>
      <c r="T2462" s="256">
        <v>374.78181898600633</v>
      </c>
      <c r="U2462" s="256"/>
      <c r="V2462" s="170">
        <v>306.30318911960649</v>
      </c>
    </row>
    <row r="2463" spans="1:22" x14ac:dyDescent="0.25">
      <c r="A2463">
        <v>0</v>
      </c>
      <c r="B2463" s="286"/>
      <c r="C2463" s="286"/>
      <c r="D2463" s="286"/>
      <c r="E2463" s="285"/>
      <c r="F2463" s="260"/>
      <c r="G2463" s="259"/>
      <c r="H2463" s="259"/>
      <c r="I2463" s="258"/>
      <c r="J2463" s="255"/>
      <c r="K2463" s="257"/>
      <c r="L2463" s="256">
        <v>0</v>
      </c>
      <c r="M2463" s="201">
        <v>354.52660282404821</v>
      </c>
      <c r="N2463" s="201">
        <v>415.3475529888272</v>
      </c>
      <c r="O2463" s="201">
        <v>41.094000000000001</v>
      </c>
      <c r="P2463" s="255">
        <v>41.094000000000001</v>
      </c>
      <c r="Q2463" s="255">
        <v>415.3475529888272</v>
      </c>
      <c r="R2463" s="255">
        <v>354.52660282404821</v>
      </c>
      <c r="S2463" s="256">
        <v>374.78181898600633</v>
      </c>
      <c r="T2463" s="256">
        <v>374.78181898600633</v>
      </c>
      <c r="U2463" s="256"/>
      <c r="V2463" s="170">
        <v>306.30318911960649</v>
      </c>
    </row>
    <row r="2464" spans="1:22" x14ac:dyDescent="0.25">
      <c r="A2464">
        <v>0</v>
      </c>
      <c r="B2464" s="286"/>
      <c r="C2464" s="286"/>
      <c r="D2464" s="286"/>
      <c r="E2464" s="285"/>
      <c r="F2464" s="260" t="s">
        <v>619</v>
      </c>
      <c r="G2464" s="259"/>
      <c r="H2464" s="259" t="s">
        <v>1962</v>
      </c>
      <c r="I2464" s="258"/>
      <c r="J2464" s="255"/>
      <c r="K2464" s="257"/>
      <c r="L2464" s="256">
        <v>9.9516999999999994E-2</v>
      </c>
      <c r="M2464" s="201">
        <v>354.57636132404821</v>
      </c>
      <c r="N2464" s="201">
        <v>415.3475529888272</v>
      </c>
      <c r="O2464" s="201">
        <v>41.094000000000001</v>
      </c>
      <c r="P2464" s="255">
        <v>41.094000000000001</v>
      </c>
      <c r="Q2464" s="255">
        <v>415.3475529888272</v>
      </c>
      <c r="R2464" s="255">
        <v>354.6261198240482</v>
      </c>
      <c r="S2464" s="256">
        <v>374.83157748600632</v>
      </c>
      <c r="T2464" s="256">
        <v>374.88133598600632</v>
      </c>
      <c r="U2464" s="256"/>
      <c r="V2464" s="170">
        <v>306.35294761960648</v>
      </c>
    </row>
    <row r="2465" spans="1:22" x14ac:dyDescent="0.25">
      <c r="A2465">
        <v>0</v>
      </c>
      <c r="B2465" s="286" t="s">
        <v>2423</v>
      </c>
      <c r="C2465" s="286" t="s">
        <v>2476</v>
      </c>
      <c r="D2465" s="286" t="s">
        <v>2194</v>
      </c>
      <c r="E2465" s="285">
        <v>3751</v>
      </c>
      <c r="F2465" s="260" t="s">
        <v>2472</v>
      </c>
      <c r="G2465" s="259"/>
      <c r="H2465" s="259" t="s">
        <v>2175</v>
      </c>
      <c r="I2465" s="258">
        <v>40</v>
      </c>
      <c r="J2465" s="255"/>
      <c r="K2465" s="257"/>
      <c r="L2465" s="256">
        <v>0.49565599999999999</v>
      </c>
      <c r="M2465" s="201">
        <v>354.87394782404817</v>
      </c>
      <c r="N2465" s="201">
        <v>415.3475529888272</v>
      </c>
      <c r="O2465" s="201">
        <v>41.094000000000001</v>
      </c>
      <c r="P2465" s="255">
        <v>41.094000000000001</v>
      </c>
      <c r="Q2465" s="255">
        <v>415.3475529888272</v>
      </c>
      <c r="R2465" s="255">
        <v>355.1217758240482</v>
      </c>
      <c r="S2465" s="256">
        <v>375.12916398600629</v>
      </c>
      <c r="T2465" s="256">
        <v>375.37699198600632</v>
      </c>
      <c r="U2465" s="256"/>
      <c r="V2465" s="170">
        <v>306.65053411960645</v>
      </c>
    </row>
    <row r="2466" spans="1:22" x14ac:dyDescent="0.25">
      <c r="A2466">
        <v>0</v>
      </c>
      <c r="B2466" s="286"/>
      <c r="C2466" s="286"/>
      <c r="D2466" s="286"/>
      <c r="E2466" s="285"/>
      <c r="F2466" s="260" t="s">
        <v>619</v>
      </c>
      <c r="G2466" s="259"/>
      <c r="H2466" s="259"/>
      <c r="I2466" s="258"/>
      <c r="J2466" s="255"/>
      <c r="K2466" s="257"/>
      <c r="L2466" s="256">
        <v>0</v>
      </c>
      <c r="M2466" s="201">
        <v>355.1217758240482</v>
      </c>
      <c r="N2466" s="201">
        <v>415.3475529888272</v>
      </c>
      <c r="O2466" s="201">
        <v>41.094000000000001</v>
      </c>
      <c r="P2466" s="255">
        <v>41.094000000000001</v>
      </c>
      <c r="Q2466" s="255">
        <v>415.3475529888272</v>
      </c>
      <c r="R2466" s="255">
        <v>355.1217758240482</v>
      </c>
      <c r="S2466" s="256">
        <v>375.37699198600632</v>
      </c>
      <c r="T2466" s="256">
        <v>375.37699198600632</v>
      </c>
      <c r="U2466" s="256"/>
      <c r="V2466" s="170">
        <v>306.89836211960647</v>
      </c>
    </row>
    <row r="2467" spans="1:22" x14ac:dyDescent="0.25">
      <c r="A2467">
        <v>0</v>
      </c>
      <c r="B2467" s="286"/>
      <c r="C2467" s="286"/>
      <c r="D2467" s="286"/>
      <c r="E2467" s="285"/>
      <c r="F2467" s="260"/>
      <c r="G2467" s="259"/>
      <c r="H2467" s="259"/>
      <c r="I2467" s="258"/>
      <c r="J2467" s="255"/>
      <c r="K2467" s="257"/>
      <c r="L2467" s="256">
        <v>0</v>
      </c>
      <c r="M2467" s="201">
        <v>355.1217758240482</v>
      </c>
      <c r="N2467" s="201">
        <v>415.3475529888272</v>
      </c>
      <c r="O2467" s="201">
        <v>41.094000000000001</v>
      </c>
      <c r="P2467" s="255">
        <v>41.094000000000001</v>
      </c>
      <c r="Q2467" s="255">
        <v>415.3475529888272</v>
      </c>
      <c r="R2467" s="255">
        <v>355.1217758240482</v>
      </c>
      <c r="S2467" s="256">
        <v>375.37699198600632</v>
      </c>
      <c r="T2467" s="256">
        <v>375.37699198600632</v>
      </c>
      <c r="U2467" s="256"/>
      <c r="V2467" s="170">
        <v>306.89836211960647</v>
      </c>
    </row>
    <row r="2468" spans="1:22" x14ac:dyDescent="0.25">
      <c r="A2468">
        <v>0</v>
      </c>
      <c r="B2468" s="286"/>
      <c r="C2468" s="286"/>
      <c r="D2468" s="286"/>
      <c r="E2468" s="285"/>
      <c r="F2468" s="260" t="s">
        <v>619</v>
      </c>
      <c r="G2468" s="259"/>
      <c r="H2468" s="259" t="s">
        <v>1962</v>
      </c>
      <c r="I2468" s="258"/>
      <c r="J2468" s="255"/>
      <c r="K2468" s="257"/>
      <c r="L2468" s="256">
        <v>9.9516999999999994E-2</v>
      </c>
      <c r="M2468" s="201">
        <v>355.1715343240482</v>
      </c>
      <c r="N2468" s="201">
        <v>415.3475529888272</v>
      </c>
      <c r="O2468" s="201">
        <v>41.094000000000001</v>
      </c>
      <c r="P2468" s="255">
        <v>41.094000000000001</v>
      </c>
      <c r="Q2468" s="255">
        <v>415.3475529888272</v>
      </c>
      <c r="R2468" s="255">
        <v>355.22129282404819</v>
      </c>
      <c r="S2468" s="256">
        <v>375.42675048600631</v>
      </c>
      <c r="T2468" s="256">
        <v>375.47650898600631</v>
      </c>
      <c r="U2468" s="256"/>
      <c r="V2468" s="170">
        <v>306.94812061960647</v>
      </c>
    </row>
    <row r="2469" spans="1:22" x14ac:dyDescent="0.25">
      <c r="A2469">
        <v>0</v>
      </c>
      <c r="B2469" s="286" t="s">
        <v>2423</v>
      </c>
      <c r="C2469" s="286" t="s">
        <v>2476</v>
      </c>
      <c r="D2469" s="286" t="s">
        <v>2192</v>
      </c>
      <c r="E2469" s="285">
        <v>3757</v>
      </c>
      <c r="F2469" s="260" t="s">
        <v>2471</v>
      </c>
      <c r="G2469" s="259"/>
      <c r="H2469" s="259" t="s">
        <v>2175</v>
      </c>
      <c r="I2469" s="258">
        <v>40</v>
      </c>
      <c r="J2469" s="255"/>
      <c r="K2469" s="257"/>
      <c r="L2469" s="256">
        <v>0.49565599999999999</v>
      </c>
      <c r="M2469" s="201">
        <v>355.46912082404822</v>
      </c>
      <c r="N2469" s="201">
        <v>415.3475529888272</v>
      </c>
      <c r="O2469" s="201">
        <v>41.094000000000001</v>
      </c>
      <c r="P2469" s="255">
        <v>41.094000000000001</v>
      </c>
      <c r="Q2469" s="255">
        <v>415.3475529888272</v>
      </c>
      <c r="R2469" s="255">
        <v>355.71694882404819</v>
      </c>
      <c r="S2469" s="256">
        <v>375.72433698600628</v>
      </c>
      <c r="T2469" s="256">
        <v>375.97216498600631</v>
      </c>
      <c r="U2469" s="256"/>
      <c r="V2469" s="170">
        <v>307.24570711960644</v>
      </c>
    </row>
    <row r="2470" spans="1:22" x14ac:dyDescent="0.25">
      <c r="A2470">
        <v>0</v>
      </c>
      <c r="B2470" s="286"/>
      <c r="C2470" s="286"/>
      <c r="D2470" s="286"/>
      <c r="E2470" s="285"/>
      <c r="F2470" s="260" t="s">
        <v>619</v>
      </c>
      <c r="G2470" s="259"/>
      <c r="H2470" s="259"/>
      <c r="I2470" s="258"/>
      <c r="J2470" s="255"/>
      <c r="K2470" s="257"/>
      <c r="L2470" s="256">
        <v>0</v>
      </c>
      <c r="M2470" s="201">
        <v>355.71694882404819</v>
      </c>
      <c r="N2470" s="201">
        <v>415.3475529888272</v>
      </c>
      <c r="O2470" s="201">
        <v>41.094000000000001</v>
      </c>
      <c r="P2470" s="255">
        <v>41.094000000000001</v>
      </c>
      <c r="Q2470" s="255">
        <v>415.3475529888272</v>
      </c>
      <c r="R2470" s="255">
        <v>355.71694882404819</v>
      </c>
      <c r="S2470" s="256">
        <v>375.97216498600631</v>
      </c>
      <c r="T2470" s="256">
        <v>375.97216498600631</v>
      </c>
      <c r="U2470" s="256"/>
      <c r="V2470" s="170">
        <v>307.49353511960646</v>
      </c>
    </row>
    <row r="2471" spans="1:22" x14ac:dyDescent="0.25">
      <c r="A2471">
        <v>0</v>
      </c>
      <c r="B2471" s="286"/>
      <c r="C2471" s="286"/>
      <c r="D2471" s="286"/>
      <c r="E2471" s="285"/>
      <c r="F2471" s="260"/>
      <c r="G2471" s="259"/>
      <c r="H2471" s="259"/>
      <c r="I2471" s="258"/>
      <c r="J2471" s="255"/>
      <c r="K2471" s="257"/>
      <c r="L2471" s="256">
        <v>0</v>
      </c>
      <c r="M2471" s="201">
        <v>355.71694882404819</v>
      </c>
      <c r="N2471" s="201">
        <v>415.3475529888272</v>
      </c>
      <c r="O2471" s="201">
        <v>41.094000000000001</v>
      </c>
      <c r="P2471" s="255">
        <v>41.094000000000001</v>
      </c>
      <c r="Q2471" s="255">
        <v>415.3475529888272</v>
      </c>
      <c r="R2471" s="255">
        <v>355.71694882404819</v>
      </c>
      <c r="S2471" s="256">
        <v>375.97216498600631</v>
      </c>
      <c r="T2471" s="256">
        <v>375.97216498600631</v>
      </c>
      <c r="U2471" s="256"/>
      <c r="V2471" s="170">
        <v>307.49353511960646</v>
      </c>
    </row>
    <row r="2472" spans="1:22" x14ac:dyDescent="0.25">
      <c r="A2472">
        <v>0</v>
      </c>
      <c r="B2472" s="286"/>
      <c r="C2472" s="286"/>
      <c r="D2472" s="286"/>
      <c r="E2472" s="285"/>
      <c r="F2472" s="260" t="s">
        <v>619</v>
      </c>
      <c r="G2472" s="259"/>
      <c r="H2472" s="259" t="s">
        <v>1962</v>
      </c>
      <c r="I2472" s="258"/>
      <c r="J2472" s="255"/>
      <c r="K2472" s="257"/>
      <c r="L2472" s="256">
        <v>9.9516999999999994E-2</v>
      </c>
      <c r="M2472" s="201">
        <v>355.76670732404818</v>
      </c>
      <c r="N2472" s="201">
        <v>415.3475529888272</v>
      </c>
      <c r="O2472" s="201">
        <v>41.094000000000001</v>
      </c>
      <c r="P2472" s="255">
        <v>41.094000000000001</v>
      </c>
      <c r="Q2472" s="255">
        <v>415.3475529888272</v>
      </c>
      <c r="R2472" s="255">
        <v>355.81646582404818</v>
      </c>
      <c r="S2472" s="256">
        <v>376.0219234860063</v>
      </c>
      <c r="T2472" s="256">
        <v>376.0716819860063</v>
      </c>
      <c r="U2472" s="256"/>
      <c r="V2472" s="170">
        <v>307.54329361960646</v>
      </c>
    </row>
    <row r="2473" spans="1:22" x14ac:dyDescent="0.25">
      <c r="A2473">
        <v>0</v>
      </c>
      <c r="B2473" s="286" t="s">
        <v>2423</v>
      </c>
      <c r="C2473" s="286" t="s">
        <v>2476</v>
      </c>
      <c r="D2473" s="286" t="s">
        <v>2190</v>
      </c>
      <c r="E2473" s="285">
        <v>3763</v>
      </c>
      <c r="F2473" s="260" t="s">
        <v>2470</v>
      </c>
      <c r="G2473" s="259"/>
      <c r="H2473" s="259" t="s">
        <v>2175</v>
      </c>
      <c r="I2473" s="258">
        <v>40</v>
      </c>
      <c r="J2473" s="255"/>
      <c r="K2473" s="257"/>
      <c r="L2473" s="256">
        <v>0.49565599999999999</v>
      </c>
      <c r="M2473" s="201">
        <v>356.06429382404815</v>
      </c>
      <c r="N2473" s="201">
        <v>415.3475529888272</v>
      </c>
      <c r="O2473" s="201">
        <v>41.094000000000001</v>
      </c>
      <c r="P2473" s="255">
        <v>41.094000000000001</v>
      </c>
      <c r="Q2473" s="255">
        <v>415.3475529888272</v>
      </c>
      <c r="R2473" s="255">
        <v>356.31212182404818</v>
      </c>
      <c r="S2473" s="256">
        <v>376.31950998600627</v>
      </c>
      <c r="T2473" s="256">
        <v>376.56733798600629</v>
      </c>
      <c r="U2473" s="256"/>
      <c r="V2473" s="170">
        <v>307.84088011960642</v>
      </c>
    </row>
    <row r="2474" spans="1:22" x14ac:dyDescent="0.25">
      <c r="A2474">
        <v>0</v>
      </c>
      <c r="B2474" s="286" t="s">
        <v>2423</v>
      </c>
      <c r="C2474" s="286" t="s">
        <v>2476</v>
      </c>
      <c r="D2474" s="286" t="s">
        <v>2174</v>
      </c>
      <c r="E2474" s="285">
        <v>3766</v>
      </c>
      <c r="F2474" s="260" t="s">
        <v>2469</v>
      </c>
      <c r="G2474" s="259"/>
      <c r="H2474" s="259" t="s">
        <v>2172</v>
      </c>
      <c r="I2474" s="258"/>
      <c r="J2474" s="255"/>
      <c r="K2474" s="257"/>
      <c r="L2474" s="256">
        <v>0</v>
      </c>
      <c r="M2474" s="201">
        <v>356.31212182404818</v>
      </c>
      <c r="N2474" s="201">
        <v>415.3475529888272</v>
      </c>
      <c r="O2474" s="201">
        <v>41.094000000000001</v>
      </c>
      <c r="P2474" s="255">
        <v>41.094000000000001</v>
      </c>
      <c r="Q2474" s="255">
        <v>415.3475529888272</v>
      </c>
      <c r="R2474" s="255">
        <v>356.31212182404818</v>
      </c>
      <c r="S2474" s="256">
        <v>376.56733798600629</v>
      </c>
      <c r="T2474" s="256">
        <v>376.56733798600629</v>
      </c>
      <c r="U2474" s="256"/>
      <c r="V2474" s="170">
        <v>308.08870811960645</v>
      </c>
    </row>
    <row r="2475" spans="1:22" x14ac:dyDescent="0.25">
      <c r="A2475">
        <v>0</v>
      </c>
      <c r="B2475" s="286"/>
      <c r="C2475" s="286"/>
      <c r="D2475" s="286"/>
      <c r="E2475" s="285"/>
      <c r="F2475" s="260"/>
      <c r="G2475" s="259"/>
      <c r="H2475" s="259"/>
      <c r="I2475" s="258"/>
      <c r="J2475" s="255"/>
      <c r="K2475" s="257"/>
      <c r="L2475" s="256">
        <v>0</v>
      </c>
      <c r="M2475" s="201">
        <v>356.31212182404818</v>
      </c>
      <c r="N2475" s="201">
        <v>415.3475529888272</v>
      </c>
      <c r="O2475" s="201">
        <v>41.094000000000001</v>
      </c>
      <c r="P2475" s="255">
        <v>41.094000000000001</v>
      </c>
      <c r="Q2475" s="255">
        <v>415.3475529888272</v>
      </c>
      <c r="R2475" s="255">
        <v>356.31212182404818</v>
      </c>
      <c r="S2475" s="256">
        <v>376.56733798600629</v>
      </c>
      <c r="T2475" s="256">
        <v>376.56733798600629</v>
      </c>
      <c r="U2475" s="256"/>
      <c r="V2475" s="170">
        <v>308.08870811960645</v>
      </c>
    </row>
    <row r="2476" spans="1:22" x14ac:dyDescent="0.25">
      <c r="A2476">
        <v>0</v>
      </c>
      <c r="B2476" s="286"/>
      <c r="C2476" s="286"/>
      <c r="D2476" s="286"/>
      <c r="E2476" s="285"/>
      <c r="F2476" s="260"/>
      <c r="G2476" s="259"/>
      <c r="H2476" s="259" t="s">
        <v>1962</v>
      </c>
      <c r="I2476" s="258"/>
      <c r="J2476" s="255"/>
      <c r="K2476" s="257"/>
      <c r="L2476" s="256">
        <v>0.15525</v>
      </c>
      <c r="M2476" s="201">
        <v>356.38974682404819</v>
      </c>
      <c r="N2476" s="201">
        <v>415.3475529888272</v>
      </c>
      <c r="O2476" s="201">
        <v>41.094000000000001</v>
      </c>
      <c r="P2476" s="255">
        <v>41.094000000000001</v>
      </c>
      <c r="Q2476" s="255">
        <v>415.3475529888272</v>
      </c>
      <c r="R2476" s="255">
        <v>356.4673718240482</v>
      </c>
      <c r="S2476" s="256">
        <v>376.64496298600631</v>
      </c>
      <c r="T2476" s="256">
        <v>376.72258798600632</v>
      </c>
      <c r="U2476" s="256"/>
      <c r="V2476" s="170">
        <v>308.16633311960646</v>
      </c>
    </row>
    <row r="2477" spans="1:22" x14ac:dyDescent="0.25">
      <c r="A2477">
        <v>0</v>
      </c>
      <c r="B2477" s="286" t="s">
        <v>2423</v>
      </c>
      <c r="C2477" s="286" t="s">
        <v>2476</v>
      </c>
      <c r="D2477" s="286" t="s">
        <v>2187</v>
      </c>
      <c r="E2477" s="285">
        <v>3770</v>
      </c>
      <c r="F2477" s="260" t="s">
        <v>2468</v>
      </c>
      <c r="G2477" s="259" t="s">
        <v>2185</v>
      </c>
      <c r="H2477" s="259" t="s">
        <v>2184</v>
      </c>
      <c r="I2477" s="258">
        <v>40</v>
      </c>
      <c r="J2477" s="255"/>
      <c r="K2477" s="257"/>
      <c r="L2477" s="256">
        <v>0.5</v>
      </c>
      <c r="M2477" s="201">
        <v>356.7173718240482</v>
      </c>
      <c r="N2477" s="201">
        <v>415.3475529888272</v>
      </c>
      <c r="O2477" s="201">
        <v>41.094000000000001</v>
      </c>
      <c r="P2477" s="255">
        <v>41.094000000000001</v>
      </c>
      <c r="Q2477" s="255">
        <v>415.3475529888272</v>
      </c>
      <c r="R2477" s="255">
        <v>356.9673718240482</v>
      </c>
      <c r="S2477" s="256">
        <v>376.97258798600632</v>
      </c>
      <c r="T2477" s="256">
        <v>377.22258798600632</v>
      </c>
      <c r="U2477" s="256"/>
      <c r="V2477" s="170">
        <v>308.49395811960648</v>
      </c>
    </row>
    <row r="2478" spans="1:22" x14ac:dyDescent="0.25">
      <c r="A2478">
        <v>0</v>
      </c>
      <c r="B2478" s="286"/>
      <c r="C2478" s="286"/>
      <c r="D2478" s="286"/>
      <c r="E2478" s="285"/>
      <c r="F2478" s="260" t="s">
        <v>619</v>
      </c>
      <c r="G2478" s="259"/>
      <c r="H2478" s="259" t="s">
        <v>1962</v>
      </c>
      <c r="I2478" s="258"/>
      <c r="J2478" s="255"/>
      <c r="K2478" s="257"/>
      <c r="L2478" s="256">
        <v>0.15525</v>
      </c>
      <c r="M2478" s="201">
        <v>357.04499682404821</v>
      </c>
      <c r="N2478" s="201">
        <v>415.3475529888272</v>
      </c>
      <c r="O2478" s="201">
        <v>41.094000000000001</v>
      </c>
      <c r="P2478" s="255">
        <v>41.094000000000001</v>
      </c>
      <c r="Q2478" s="255">
        <v>415.3475529888272</v>
      </c>
      <c r="R2478" s="255">
        <v>357.12262182404822</v>
      </c>
      <c r="S2478" s="256">
        <v>377.30021298600633</v>
      </c>
      <c r="T2478" s="256">
        <v>377.37783798600634</v>
      </c>
      <c r="U2478" s="256"/>
      <c r="V2478" s="170">
        <v>308.82158311960649</v>
      </c>
    </row>
    <row r="2479" spans="1:22" x14ac:dyDescent="0.25">
      <c r="A2479">
        <v>0</v>
      </c>
      <c r="B2479" s="286" t="s">
        <v>2423</v>
      </c>
      <c r="C2479" s="286" t="s">
        <v>2476</v>
      </c>
      <c r="D2479" s="286" t="s">
        <v>2183</v>
      </c>
      <c r="E2479" s="285">
        <v>3776</v>
      </c>
      <c r="F2479" s="260" t="s">
        <v>2467</v>
      </c>
      <c r="G2479" s="259"/>
      <c r="H2479" s="259" t="s">
        <v>2175</v>
      </c>
      <c r="I2479" s="258">
        <v>40</v>
      </c>
      <c r="J2479" s="255"/>
      <c r="K2479" s="257"/>
      <c r="L2479" s="256">
        <v>0.49565599999999999</v>
      </c>
      <c r="M2479" s="201">
        <v>357.37044982404825</v>
      </c>
      <c r="N2479" s="201">
        <v>415.3475529888272</v>
      </c>
      <c r="O2479" s="201">
        <v>41.094000000000001</v>
      </c>
      <c r="P2479" s="255">
        <v>41.094000000000001</v>
      </c>
      <c r="Q2479" s="255">
        <v>415.3475529888272</v>
      </c>
      <c r="R2479" s="255">
        <v>357.61827782404822</v>
      </c>
      <c r="S2479" s="256">
        <v>377.62566598600631</v>
      </c>
      <c r="T2479" s="256">
        <v>377.87349398600634</v>
      </c>
      <c r="U2479" s="256"/>
      <c r="V2479" s="170">
        <v>309.14703611960647</v>
      </c>
    </row>
    <row r="2480" spans="1:22" x14ac:dyDescent="0.25">
      <c r="A2480">
        <v>0</v>
      </c>
      <c r="B2480" s="286"/>
      <c r="C2480" s="286"/>
      <c r="D2480" s="286"/>
      <c r="E2480" s="285"/>
      <c r="F2480" s="260" t="s">
        <v>619</v>
      </c>
      <c r="G2480" s="259"/>
      <c r="H2480" s="259"/>
      <c r="I2480" s="258"/>
      <c r="J2480" s="255"/>
      <c r="K2480" s="257"/>
      <c r="L2480" s="256">
        <v>0</v>
      </c>
      <c r="M2480" s="201">
        <v>357.61827782404822</v>
      </c>
      <c r="N2480" s="201">
        <v>415.3475529888272</v>
      </c>
      <c r="O2480" s="201">
        <v>41.094000000000001</v>
      </c>
      <c r="P2480" s="255">
        <v>41.094000000000001</v>
      </c>
      <c r="Q2480" s="255">
        <v>415.3475529888272</v>
      </c>
      <c r="R2480" s="255">
        <v>357.61827782404822</v>
      </c>
      <c r="S2480" s="256">
        <v>377.87349398600634</v>
      </c>
      <c r="T2480" s="256">
        <v>377.87349398600634</v>
      </c>
      <c r="U2480" s="256"/>
      <c r="V2480" s="170">
        <v>309.3948641196065</v>
      </c>
    </row>
    <row r="2481" spans="1:22" x14ac:dyDescent="0.25">
      <c r="A2481">
        <v>0</v>
      </c>
      <c r="B2481" s="286"/>
      <c r="C2481" s="286"/>
      <c r="D2481" s="286"/>
      <c r="E2481" s="285"/>
      <c r="F2481" s="260"/>
      <c r="G2481" s="259"/>
      <c r="H2481" s="259"/>
      <c r="I2481" s="258"/>
      <c r="J2481" s="255"/>
      <c r="K2481" s="257"/>
      <c r="L2481" s="256">
        <v>0</v>
      </c>
      <c r="M2481" s="201">
        <v>357.61827782404822</v>
      </c>
      <c r="N2481" s="201">
        <v>415.3475529888272</v>
      </c>
      <c r="O2481" s="201">
        <v>41.094000000000001</v>
      </c>
      <c r="P2481" s="255">
        <v>41.094000000000001</v>
      </c>
      <c r="Q2481" s="255">
        <v>415.3475529888272</v>
      </c>
      <c r="R2481" s="255">
        <v>357.61827782404822</v>
      </c>
      <c r="S2481" s="256">
        <v>377.87349398600634</v>
      </c>
      <c r="T2481" s="256">
        <v>377.87349398600634</v>
      </c>
      <c r="U2481" s="256"/>
      <c r="V2481" s="170">
        <v>309.3948641196065</v>
      </c>
    </row>
    <row r="2482" spans="1:22" x14ac:dyDescent="0.25">
      <c r="A2482">
        <v>0</v>
      </c>
      <c r="B2482" s="286"/>
      <c r="C2482" s="286"/>
      <c r="D2482" s="286"/>
      <c r="E2482" s="285"/>
      <c r="F2482" s="260"/>
      <c r="G2482" s="259"/>
      <c r="H2482" s="259" t="s">
        <v>1962</v>
      </c>
      <c r="I2482" s="258"/>
      <c r="J2482" s="255"/>
      <c r="K2482" s="257"/>
      <c r="L2482" s="256">
        <v>9.9516999999999994E-2</v>
      </c>
      <c r="M2482" s="201">
        <v>357.66803632404822</v>
      </c>
      <c r="N2482" s="201">
        <v>415.3475529888272</v>
      </c>
      <c r="O2482" s="201">
        <v>41.094000000000001</v>
      </c>
      <c r="P2482" s="255">
        <v>41.094000000000001</v>
      </c>
      <c r="Q2482" s="255">
        <v>415.3475529888272</v>
      </c>
      <c r="R2482" s="255">
        <v>357.71779482404821</v>
      </c>
      <c r="S2482" s="256">
        <v>377.92325248600633</v>
      </c>
      <c r="T2482" s="256">
        <v>377.97301098600633</v>
      </c>
      <c r="U2482" s="256"/>
      <c r="V2482" s="170">
        <v>309.44462261960649</v>
      </c>
    </row>
    <row r="2483" spans="1:22" x14ac:dyDescent="0.25">
      <c r="A2483">
        <v>0</v>
      </c>
      <c r="B2483" s="286" t="s">
        <v>2423</v>
      </c>
      <c r="C2483" s="286" t="s">
        <v>2476</v>
      </c>
      <c r="D2483" s="286" t="s">
        <v>2181</v>
      </c>
      <c r="E2483" s="285">
        <v>3782</v>
      </c>
      <c r="F2483" s="260" t="s">
        <v>2466</v>
      </c>
      <c r="G2483" s="259"/>
      <c r="H2483" s="259" t="s">
        <v>2175</v>
      </c>
      <c r="I2483" s="258">
        <v>40</v>
      </c>
      <c r="J2483" s="255"/>
      <c r="K2483" s="257"/>
      <c r="L2483" s="256">
        <v>0.49565599999999999</v>
      </c>
      <c r="M2483" s="201">
        <v>357.96562282404818</v>
      </c>
      <c r="N2483" s="201">
        <v>415.3475529888272</v>
      </c>
      <c r="O2483" s="201">
        <v>41.094000000000001</v>
      </c>
      <c r="P2483" s="255">
        <v>41.094000000000001</v>
      </c>
      <c r="Q2483" s="255">
        <v>415.3475529888272</v>
      </c>
      <c r="R2483" s="255">
        <v>358.21345082404821</v>
      </c>
      <c r="S2483" s="256">
        <v>378.2208389860063</v>
      </c>
      <c r="T2483" s="256">
        <v>378.46866698600633</v>
      </c>
      <c r="U2483" s="256"/>
      <c r="V2483" s="170">
        <v>309.74220911960646</v>
      </c>
    </row>
    <row r="2484" spans="1:22" x14ac:dyDescent="0.25">
      <c r="A2484">
        <v>0</v>
      </c>
      <c r="B2484" s="286"/>
      <c r="C2484" s="286"/>
      <c r="D2484" s="286"/>
      <c r="E2484" s="285"/>
      <c r="F2484" s="260" t="s">
        <v>619</v>
      </c>
      <c r="G2484" s="259"/>
      <c r="H2484" s="259"/>
      <c r="I2484" s="258"/>
      <c r="J2484" s="255"/>
      <c r="K2484" s="257"/>
      <c r="L2484" s="256">
        <v>0</v>
      </c>
      <c r="M2484" s="201">
        <v>358.21345082404821</v>
      </c>
      <c r="N2484" s="201">
        <v>415.3475529888272</v>
      </c>
      <c r="O2484" s="201">
        <v>41.094000000000001</v>
      </c>
      <c r="P2484" s="255">
        <v>41.094000000000001</v>
      </c>
      <c r="Q2484" s="255">
        <v>415.3475529888272</v>
      </c>
      <c r="R2484" s="255">
        <v>358.21345082404821</v>
      </c>
      <c r="S2484" s="256">
        <v>378.46866698600633</v>
      </c>
      <c r="T2484" s="256">
        <v>378.46866698600633</v>
      </c>
      <c r="U2484" s="256"/>
      <c r="V2484" s="170">
        <v>309.99003711960648</v>
      </c>
    </row>
    <row r="2485" spans="1:22" x14ac:dyDescent="0.25">
      <c r="A2485">
        <v>0</v>
      </c>
      <c r="B2485" s="286"/>
      <c r="C2485" s="286"/>
      <c r="D2485" s="286"/>
      <c r="E2485" s="285"/>
      <c r="F2485" s="260"/>
      <c r="G2485" s="259"/>
      <c r="H2485" s="259"/>
      <c r="I2485" s="258"/>
      <c r="J2485" s="255"/>
      <c r="K2485" s="257"/>
      <c r="L2485" s="256">
        <v>0</v>
      </c>
      <c r="M2485" s="201">
        <v>358.21345082404821</v>
      </c>
      <c r="N2485" s="201">
        <v>415.3475529888272</v>
      </c>
      <c r="O2485" s="201">
        <v>41.094000000000001</v>
      </c>
      <c r="P2485" s="255">
        <v>41.094000000000001</v>
      </c>
      <c r="Q2485" s="255">
        <v>415.3475529888272</v>
      </c>
      <c r="R2485" s="255">
        <v>358.21345082404821</v>
      </c>
      <c r="S2485" s="256">
        <v>378.46866698600633</v>
      </c>
      <c r="T2485" s="256">
        <v>378.46866698600633</v>
      </c>
      <c r="U2485" s="256"/>
      <c r="V2485" s="170">
        <v>309.99003711960648</v>
      </c>
    </row>
    <row r="2486" spans="1:22" x14ac:dyDescent="0.25">
      <c r="A2486">
        <v>0</v>
      </c>
      <c r="B2486" s="286"/>
      <c r="C2486" s="286"/>
      <c r="D2486" s="286"/>
      <c r="E2486" s="285"/>
      <c r="F2486" s="260" t="s">
        <v>619</v>
      </c>
      <c r="G2486" s="259"/>
      <c r="H2486" s="259" t="s">
        <v>1962</v>
      </c>
      <c r="I2486" s="258"/>
      <c r="J2486" s="255"/>
      <c r="K2486" s="257"/>
      <c r="L2486" s="256">
        <v>9.9516999999999994E-2</v>
      </c>
      <c r="M2486" s="201">
        <v>358.2632093240482</v>
      </c>
      <c r="N2486" s="201">
        <v>415.3475529888272</v>
      </c>
      <c r="O2486" s="201">
        <v>41.094000000000001</v>
      </c>
      <c r="P2486" s="255">
        <v>41.094000000000001</v>
      </c>
      <c r="Q2486" s="255">
        <v>415.3475529888272</v>
      </c>
      <c r="R2486" s="255">
        <v>358.3129678240482</v>
      </c>
      <c r="S2486" s="256">
        <v>378.51842548600632</v>
      </c>
      <c r="T2486" s="256">
        <v>378.56818398600632</v>
      </c>
      <c r="U2486" s="256"/>
      <c r="V2486" s="170">
        <v>310.03979561960648</v>
      </c>
    </row>
    <row r="2487" spans="1:22" x14ac:dyDescent="0.25">
      <c r="A2487">
        <v>0</v>
      </c>
      <c r="B2487" s="286" t="s">
        <v>2423</v>
      </c>
      <c r="C2487" s="286" t="s">
        <v>2476</v>
      </c>
      <c r="D2487" s="286" t="s">
        <v>2179</v>
      </c>
      <c r="E2487" s="285">
        <v>3788</v>
      </c>
      <c r="F2487" s="260" t="s">
        <v>2465</v>
      </c>
      <c r="G2487" s="259"/>
      <c r="H2487" s="259" t="s">
        <v>2175</v>
      </c>
      <c r="I2487" s="258">
        <v>40</v>
      </c>
      <c r="J2487" s="255"/>
      <c r="K2487" s="257"/>
      <c r="L2487" s="256">
        <v>0.49565599999999999</v>
      </c>
      <c r="M2487" s="201">
        <v>358.56079582404823</v>
      </c>
      <c r="N2487" s="201">
        <v>415.3475529888272</v>
      </c>
      <c r="O2487" s="201">
        <v>41.094000000000001</v>
      </c>
      <c r="P2487" s="255">
        <v>41.094000000000001</v>
      </c>
      <c r="Q2487" s="255">
        <v>415.3475529888272</v>
      </c>
      <c r="R2487" s="255">
        <v>358.8086238240482</v>
      </c>
      <c r="S2487" s="256">
        <v>378.81601198600629</v>
      </c>
      <c r="T2487" s="256">
        <v>379.06383998600631</v>
      </c>
      <c r="U2487" s="256"/>
      <c r="V2487" s="170">
        <v>310.33738211960645</v>
      </c>
    </row>
    <row r="2488" spans="1:22" x14ac:dyDescent="0.25">
      <c r="A2488">
        <v>0</v>
      </c>
      <c r="B2488" s="286"/>
      <c r="C2488" s="286"/>
      <c r="D2488" s="286"/>
      <c r="E2488" s="285"/>
      <c r="F2488" s="260" t="s">
        <v>619</v>
      </c>
      <c r="G2488" s="259"/>
      <c r="H2488" s="259"/>
      <c r="I2488" s="258"/>
      <c r="J2488" s="255"/>
      <c r="K2488" s="257"/>
      <c r="L2488" s="256">
        <v>0</v>
      </c>
      <c r="M2488" s="201">
        <v>358.8086238240482</v>
      </c>
      <c r="N2488" s="201">
        <v>415.3475529888272</v>
      </c>
      <c r="O2488" s="201">
        <v>41.094000000000001</v>
      </c>
      <c r="P2488" s="255">
        <v>41.094000000000001</v>
      </c>
      <c r="Q2488" s="255">
        <v>415.3475529888272</v>
      </c>
      <c r="R2488" s="255">
        <v>358.8086238240482</v>
      </c>
      <c r="S2488" s="256">
        <v>379.06383998600631</v>
      </c>
      <c r="T2488" s="256">
        <v>379.06383998600631</v>
      </c>
      <c r="U2488" s="256"/>
      <c r="V2488" s="170">
        <v>310.58521011960647</v>
      </c>
    </row>
    <row r="2489" spans="1:22" x14ac:dyDescent="0.25">
      <c r="A2489">
        <v>0</v>
      </c>
      <c r="B2489" s="286"/>
      <c r="C2489" s="286"/>
      <c r="D2489" s="286"/>
      <c r="E2489" s="285"/>
      <c r="F2489" s="260"/>
      <c r="G2489" s="259"/>
      <c r="H2489" s="259"/>
      <c r="I2489" s="258"/>
      <c r="J2489" s="255"/>
      <c r="K2489" s="257"/>
      <c r="L2489" s="256">
        <v>0</v>
      </c>
      <c r="M2489" s="201">
        <v>358.8086238240482</v>
      </c>
      <c r="N2489" s="201">
        <v>415.3475529888272</v>
      </c>
      <c r="O2489" s="201">
        <v>41.094000000000001</v>
      </c>
      <c r="P2489" s="255">
        <v>41.094000000000001</v>
      </c>
      <c r="Q2489" s="255">
        <v>415.3475529888272</v>
      </c>
      <c r="R2489" s="255">
        <v>358.8086238240482</v>
      </c>
      <c r="S2489" s="256">
        <v>379.06383998600631</v>
      </c>
      <c r="T2489" s="256">
        <v>379.06383998600631</v>
      </c>
      <c r="U2489" s="256"/>
      <c r="V2489" s="170">
        <v>310.58521011960647</v>
      </c>
    </row>
    <row r="2490" spans="1:22" x14ac:dyDescent="0.25">
      <c r="A2490">
        <v>0</v>
      </c>
      <c r="B2490" s="286"/>
      <c r="C2490" s="286"/>
      <c r="D2490" s="286"/>
      <c r="E2490" s="285"/>
      <c r="F2490" s="260" t="s">
        <v>619</v>
      </c>
      <c r="G2490" s="259"/>
      <c r="H2490" s="259" t="s">
        <v>1962</v>
      </c>
      <c r="I2490" s="258"/>
      <c r="J2490" s="255"/>
      <c r="K2490" s="257"/>
      <c r="L2490" s="256">
        <v>9.9516999999999994E-2</v>
      </c>
      <c r="M2490" s="201">
        <v>358.85838232404819</v>
      </c>
      <c r="N2490" s="201">
        <v>415.3475529888272</v>
      </c>
      <c r="O2490" s="201">
        <v>41.094000000000001</v>
      </c>
      <c r="P2490" s="255">
        <v>41.094000000000001</v>
      </c>
      <c r="Q2490" s="255">
        <v>415.3475529888272</v>
      </c>
      <c r="R2490" s="255">
        <v>358.90814082404819</v>
      </c>
      <c r="S2490" s="256">
        <v>379.11359848600631</v>
      </c>
      <c r="T2490" s="256">
        <v>379.16335698600631</v>
      </c>
      <c r="U2490" s="256"/>
      <c r="V2490" s="170">
        <v>310.63496861960647</v>
      </c>
    </row>
    <row r="2491" spans="1:22" x14ac:dyDescent="0.25">
      <c r="A2491">
        <v>0</v>
      </c>
      <c r="B2491" s="286" t="s">
        <v>2423</v>
      </c>
      <c r="C2491" s="286" t="s">
        <v>2476</v>
      </c>
      <c r="D2491" s="286" t="s">
        <v>2177</v>
      </c>
      <c r="E2491" s="285">
        <v>3794</v>
      </c>
      <c r="F2491" s="260" t="s">
        <v>2464</v>
      </c>
      <c r="G2491" s="259"/>
      <c r="H2491" s="259" t="s">
        <v>2175</v>
      </c>
      <c r="I2491" s="258">
        <v>40</v>
      </c>
      <c r="J2491" s="255"/>
      <c r="K2491" s="257"/>
      <c r="L2491" s="256">
        <v>0.49565599999999999</v>
      </c>
      <c r="M2491" s="201">
        <v>359.15596882404816</v>
      </c>
      <c r="N2491" s="201">
        <v>415.3475529888272</v>
      </c>
      <c r="O2491" s="201">
        <v>41.094000000000001</v>
      </c>
      <c r="P2491" s="255">
        <v>41.094000000000001</v>
      </c>
      <c r="Q2491" s="255">
        <v>415.3475529888272</v>
      </c>
      <c r="R2491" s="255">
        <v>359.40379682404819</v>
      </c>
      <c r="S2491" s="256">
        <v>379.41118498600628</v>
      </c>
      <c r="T2491" s="256">
        <v>379.6590129860063</v>
      </c>
      <c r="U2491" s="256"/>
      <c r="V2491" s="170">
        <v>310.93255511960643</v>
      </c>
    </row>
    <row r="2492" spans="1:22" x14ac:dyDescent="0.25">
      <c r="A2492">
        <v>0</v>
      </c>
      <c r="B2492" s="286" t="s">
        <v>2423</v>
      </c>
      <c r="C2492" s="286" t="s">
        <v>2476</v>
      </c>
      <c r="D2492" s="286" t="s">
        <v>2174</v>
      </c>
      <c r="E2492" s="285">
        <v>3797</v>
      </c>
      <c r="F2492" s="260" t="s">
        <v>2463</v>
      </c>
      <c r="G2492" s="259"/>
      <c r="H2492" s="259" t="s">
        <v>2172</v>
      </c>
      <c r="I2492" s="258"/>
      <c r="J2492" s="255"/>
      <c r="K2492" s="257"/>
      <c r="L2492" s="256">
        <v>0</v>
      </c>
      <c r="M2492" s="201">
        <v>359.40379682404819</v>
      </c>
      <c r="N2492" s="201">
        <v>415.3475529888272</v>
      </c>
      <c r="O2492" s="201">
        <v>41.094000000000001</v>
      </c>
      <c r="P2492" s="255">
        <v>41.094000000000001</v>
      </c>
      <c r="Q2492" s="255">
        <v>415.3475529888272</v>
      </c>
      <c r="R2492" s="255">
        <v>359.40379682404819</v>
      </c>
      <c r="S2492" s="256">
        <v>379.6590129860063</v>
      </c>
      <c r="T2492" s="256">
        <v>379.6590129860063</v>
      </c>
      <c r="U2492" s="256"/>
      <c r="V2492" s="170">
        <v>311.18038311960646</v>
      </c>
    </row>
    <row r="2493" spans="1:22" x14ac:dyDescent="0.25">
      <c r="A2493">
        <v>0</v>
      </c>
      <c r="B2493" s="286"/>
      <c r="C2493" s="286"/>
      <c r="D2493" s="260"/>
      <c r="E2493" s="261"/>
      <c r="F2493" s="260"/>
      <c r="G2493" s="259"/>
      <c r="H2493" s="259"/>
      <c r="I2493" s="258"/>
      <c r="J2493" s="255"/>
      <c r="K2493" s="257"/>
      <c r="L2493" s="256">
        <v>0</v>
      </c>
      <c r="M2493" s="201">
        <v>359.40379682404819</v>
      </c>
      <c r="N2493" s="201">
        <v>415.3475529888272</v>
      </c>
      <c r="O2493" s="201">
        <v>41.094000000000001</v>
      </c>
      <c r="P2493" s="255">
        <v>41.094000000000001</v>
      </c>
      <c r="Q2493" s="255">
        <v>415.3475529888272</v>
      </c>
      <c r="R2493" s="255">
        <v>359.40379682404819</v>
      </c>
      <c r="S2493" s="256">
        <v>379.6590129860063</v>
      </c>
      <c r="T2493" s="256">
        <v>379.6590129860063</v>
      </c>
      <c r="U2493" s="256"/>
      <c r="V2493" s="170">
        <v>311.18038311960646</v>
      </c>
    </row>
    <row r="2494" spans="1:22" x14ac:dyDescent="0.25">
      <c r="A2494">
        <v>0</v>
      </c>
      <c r="B2494" s="286"/>
      <c r="C2494" s="286"/>
      <c r="D2494" s="286"/>
      <c r="E2494" s="285"/>
      <c r="F2494" s="260"/>
      <c r="G2494" s="259"/>
      <c r="H2494" s="259"/>
      <c r="I2494" s="258"/>
      <c r="J2494" s="255"/>
      <c r="K2494" s="257"/>
      <c r="L2494" s="256">
        <v>0.16770400000000002</v>
      </c>
      <c r="M2494" s="201">
        <v>359.48764882404816</v>
      </c>
      <c r="N2494" s="201">
        <v>415.3475529888272</v>
      </c>
      <c r="O2494" s="201">
        <v>41.094000000000001</v>
      </c>
      <c r="P2494" s="255">
        <v>41.094000000000001</v>
      </c>
      <c r="Q2494" s="255">
        <v>415.3475529888272</v>
      </c>
      <c r="R2494" s="255">
        <v>359.5715008240482</v>
      </c>
      <c r="S2494" s="256">
        <v>379.74286498600634</v>
      </c>
      <c r="T2494" s="256">
        <v>379.82671698600632</v>
      </c>
      <c r="U2494" s="263"/>
      <c r="V2494" s="170">
        <v>311.2642351196065</v>
      </c>
    </row>
    <row r="2495" spans="1:22" x14ac:dyDescent="0.25">
      <c r="A2495">
        <v>0</v>
      </c>
      <c r="B2495" s="260" t="s">
        <v>2423</v>
      </c>
      <c r="C2495" s="260" t="s">
        <v>2476</v>
      </c>
      <c r="D2495" s="260" t="s">
        <v>1981</v>
      </c>
      <c r="E2495" s="261">
        <v>3799</v>
      </c>
      <c r="F2495" s="255" t="s">
        <v>2462</v>
      </c>
      <c r="G2495" s="265"/>
      <c r="H2495" s="265" t="s">
        <v>1978</v>
      </c>
      <c r="I2495" s="284">
        <v>40</v>
      </c>
      <c r="J2495" s="255"/>
      <c r="K2495" s="257"/>
      <c r="L2495" s="255">
        <v>5.7403999999999997E-2</v>
      </c>
      <c r="M2495" s="201">
        <v>359.60020282404821</v>
      </c>
      <c r="N2495" s="201">
        <v>415.3475529888272</v>
      </c>
      <c r="O2495" s="201">
        <v>41.094000000000001</v>
      </c>
      <c r="P2495" s="255">
        <v>41.094000000000001</v>
      </c>
      <c r="Q2495" s="255">
        <v>415.3475529888272</v>
      </c>
      <c r="R2495" s="255">
        <v>359.62890482404822</v>
      </c>
      <c r="S2495" s="255">
        <v>379.85541898600633</v>
      </c>
      <c r="T2495" s="255">
        <v>379.88412098600634</v>
      </c>
      <c r="U2495" s="255"/>
      <c r="V2495" s="170">
        <v>311.37678911960649</v>
      </c>
    </row>
    <row r="2496" spans="1:22" x14ac:dyDescent="0.25">
      <c r="A2496">
        <v>0</v>
      </c>
      <c r="B2496" s="280"/>
      <c r="C2496" s="280"/>
      <c r="D2496" s="280"/>
      <c r="E2496" s="279"/>
      <c r="F2496" s="280" t="s">
        <v>619</v>
      </c>
      <c r="G2496" s="277"/>
      <c r="H2496" s="277" t="s">
        <v>1962</v>
      </c>
      <c r="I2496" s="276">
        <v>40</v>
      </c>
      <c r="J2496" s="274"/>
      <c r="K2496" s="275"/>
      <c r="L2496" s="274">
        <v>0.103502</v>
      </c>
      <c r="M2496" s="201">
        <v>359.68065582404824</v>
      </c>
      <c r="N2496" s="201">
        <v>415.3475529888272</v>
      </c>
      <c r="O2496" s="201">
        <v>41.094000000000001</v>
      </c>
      <c r="P2496" s="273">
        <v>41.094000000000001</v>
      </c>
      <c r="Q2496" s="273">
        <v>415.3475529888272</v>
      </c>
      <c r="R2496" s="273">
        <v>359.73240682404821</v>
      </c>
      <c r="S2496" s="273">
        <v>379.9358719860063</v>
      </c>
      <c r="T2496" s="273">
        <v>379.98762298600633</v>
      </c>
      <c r="U2496" s="273"/>
      <c r="V2496" s="170">
        <v>311.45724211960646</v>
      </c>
    </row>
    <row r="2497" spans="1:22" x14ac:dyDescent="0.25">
      <c r="A2497">
        <v>0</v>
      </c>
      <c r="B2497" s="280" t="s">
        <v>2423</v>
      </c>
      <c r="C2497" s="280" t="s">
        <v>2461</v>
      </c>
      <c r="D2497" s="280" t="s">
        <v>111</v>
      </c>
      <c r="E2497" s="279">
        <v>3800</v>
      </c>
      <c r="F2497" s="278" t="s">
        <v>1454</v>
      </c>
      <c r="G2497" s="277" t="s">
        <v>2169</v>
      </c>
      <c r="H2497" s="277" t="s">
        <v>1951</v>
      </c>
      <c r="I2497" s="276"/>
      <c r="J2497" s="273"/>
      <c r="K2497" s="275"/>
      <c r="L2497" s="274">
        <v>0</v>
      </c>
      <c r="M2497" s="201">
        <v>359.73240682404821</v>
      </c>
      <c r="N2497" s="201">
        <v>415.3475529888272</v>
      </c>
      <c r="O2497" s="201">
        <v>41.094000000000001</v>
      </c>
      <c r="P2497" s="273">
        <v>41.094000000000001</v>
      </c>
      <c r="Q2497" s="273">
        <v>415.3475529888272</v>
      </c>
      <c r="R2497" s="273">
        <v>359.73240682404821</v>
      </c>
      <c r="S2497" s="273">
        <v>379.98762298600633</v>
      </c>
      <c r="T2497" s="273">
        <v>379.98762298600633</v>
      </c>
      <c r="U2497" s="273"/>
      <c r="V2497" s="170">
        <v>311.50899311960649</v>
      </c>
    </row>
    <row r="2498" spans="1:22" x14ac:dyDescent="0.25">
      <c r="A2498">
        <v>0</v>
      </c>
      <c r="B2498" s="280"/>
      <c r="C2498" s="280"/>
      <c r="D2498" s="280"/>
      <c r="E2498" s="279"/>
      <c r="F2498" s="283" t="s">
        <v>619</v>
      </c>
      <c r="G2498" s="277"/>
      <c r="H2498" s="277" t="s">
        <v>1969</v>
      </c>
      <c r="I2498" s="282"/>
      <c r="J2498" s="281"/>
      <c r="K2498" s="275"/>
      <c r="L2498" s="274">
        <v>0.14528199999999999</v>
      </c>
      <c r="M2498" s="201">
        <v>359.80504782404819</v>
      </c>
      <c r="N2498" s="201">
        <v>415.3475529888272</v>
      </c>
      <c r="O2498" s="201">
        <v>41.094000000000001</v>
      </c>
      <c r="P2498" s="273">
        <v>41.094000000000001</v>
      </c>
      <c r="Q2498" s="273">
        <v>415.3475529888272</v>
      </c>
      <c r="R2498" s="273">
        <v>359.87768882404822</v>
      </c>
      <c r="S2498" s="273">
        <v>380.06026398600636</v>
      </c>
      <c r="T2498" s="273">
        <v>380.13290498600634</v>
      </c>
      <c r="U2498" s="273"/>
      <c r="V2498" s="170">
        <v>311.58163411960652</v>
      </c>
    </row>
    <row r="2499" spans="1:22" x14ac:dyDescent="0.25">
      <c r="A2499">
        <v>0</v>
      </c>
      <c r="B2499" s="280" t="s">
        <v>2423</v>
      </c>
      <c r="C2499" s="280" t="s">
        <v>2461</v>
      </c>
      <c r="D2499" s="280" t="s">
        <v>2087</v>
      </c>
      <c r="E2499" s="279">
        <v>3801</v>
      </c>
      <c r="F2499" s="278" t="s">
        <v>2460</v>
      </c>
      <c r="G2499" s="277"/>
      <c r="H2499" s="277" t="s">
        <v>2085</v>
      </c>
      <c r="I2499" s="276"/>
      <c r="J2499" s="273"/>
      <c r="K2499" s="275"/>
      <c r="L2499" s="274">
        <v>0</v>
      </c>
      <c r="M2499" s="201">
        <v>359.87768882404822</v>
      </c>
      <c r="N2499" s="201">
        <v>415.3475529888272</v>
      </c>
      <c r="O2499" s="201">
        <v>41.094000000000001</v>
      </c>
      <c r="P2499" s="273">
        <v>41.094000000000001</v>
      </c>
      <c r="Q2499" s="273">
        <v>415.3475529888272</v>
      </c>
      <c r="R2499" s="273">
        <v>359.87768882404822</v>
      </c>
      <c r="S2499" s="273">
        <v>380.13290498600634</v>
      </c>
      <c r="T2499" s="273">
        <v>380.13290498600634</v>
      </c>
      <c r="U2499" s="273"/>
      <c r="V2499" s="170">
        <v>311.6542751196065</v>
      </c>
    </row>
    <row r="2500" spans="1:22" x14ac:dyDescent="0.25">
      <c r="A2500">
        <v>0</v>
      </c>
      <c r="B2500" s="280"/>
      <c r="C2500" s="280"/>
      <c r="D2500" s="280"/>
      <c r="E2500" s="279"/>
      <c r="F2500" s="283" t="s">
        <v>619</v>
      </c>
      <c r="G2500" s="277"/>
      <c r="H2500" s="277" t="s">
        <v>1969</v>
      </c>
      <c r="I2500" s="282"/>
      <c r="J2500" s="281"/>
      <c r="K2500" s="275"/>
      <c r="L2500" s="274">
        <v>0</v>
      </c>
      <c r="M2500" s="201">
        <v>359.87768882404822</v>
      </c>
      <c r="N2500" s="201">
        <v>415.3475529888272</v>
      </c>
      <c r="O2500" s="201">
        <v>41.094000000000001</v>
      </c>
      <c r="P2500" s="273">
        <v>41.094000000000001</v>
      </c>
      <c r="Q2500" s="273">
        <v>415.3475529888272</v>
      </c>
      <c r="R2500" s="273">
        <v>359.87768882404822</v>
      </c>
      <c r="S2500" s="273">
        <v>380.13290498600634</v>
      </c>
      <c r="T2500" s="273">
        <v>380.13290498600634</v>
      </c>
      <c r="U2500" s="273"/>
      <c r="V2500" s="170">
        <v>311.6542751196065</v>
      </c>
    </row>
    <row r="2501" spans="1:22" x14ac:dyDescent="0.25">
      <c r="A2501">
        <v>0</v>
      </c>
      <c r="B2501" s="280" t="s">
        <v>2423</v>
      </c>
      <c r="C2501" s="280" t="s">
        <v>2461</v>
      </c>
      <c r="D2501" s="280" t="s">
        <v>1990</v>
      </c>
      <c r="E2501" s="279">
        <v>3801</v>
      </c>
      <c r="F2501" s="278" t="s">
        <v>2459</v>
      </c>
      <c r="G2501" s="277" t="s">
        <v>1988</v>
      </c>
      <c r="H2501" s="277" t="s">
        <v>1987</v>
      </c>
      <c r="I2501" s="276"/>
      <c r="J2501" s="273"/>
      <c r="K2501" s="275"/>
      <c r="L2501" s="274">
        <v>0</v>
      </c>
      <c r="M2501" s="201">
        <v>359.87768882404822</v>
      </c>
      <c r="N2501" s="201">
        <v>415.3475529888272</v>
      </c>
      <c r="O2501" s="201">
        <v>41.094000000000001</v>
      </c>
      <c r="P2501" s="273">
        <v>41.094000000000001</v>
      </c>
      <c r="Q2501" s="273">
        <v>415.3475529888272</v>
      </c>
      <c r="R2501" s="273">
        <v>359.87768882404822</v>
      </c>
      <c r="S2501" s="273">
        <v>380.13290498600634</v>
      </c>
      <c r="T2501" s="273">
        <v>380.13290498600634</v>
      </c>
      <c r="U2501" s="273"/>
      <c r="V2501" s="170">
        <v>311.6542751196065</v>
      </c>
    </row>
    <row r="2502" spans="1:22" x14ac:dyDescent="0.25">
      <c r="A2502">
        <v>0</v>
      </c>
      <c r="B2502" s="280"/>
      <c r="C2502" s="280"/>
      <c r="D2502" s="280"/>
      <c r="E2502" s="279"/>
      <c r="F2502" s="278" t="s">
        <v>619</v>
      </c>
      <c r="G2502" s="277"/>
      <c r="H2502" s="277" t="s">
        <v>1962</v>
      </c>
      <c r="I2502" s="276">
        <v>40</v>
      </c>
      <c r="J2502" s="273"/>
      <c r="K2502" s="275"/>
      <c r="L2502" s="274">
        <v>0.13121600000000003</v>
      </c>
      <c r="M2502" s="201">
        <v>359.94329682404822</v>
      </c>
      <c r="N2502" s="201">
        <v>415.3475529888272</v>
      </c>
      <c r="O2502" s="201">
        <v>41.094000000000001</v>
      </c>
      <c r="P2502" s="273">
        <v>41.094000000000001</v>
      </c>
      <c r="Q2502" s="273">
        <v>415.3475529888272</v>
      </c>
      <c r="R2502" s="273">
        <v>360.00890482404822</v>
      </c>
      <c r="S2502" s="273">
        <v>380.19851298600634</v>
      </c>
      <c r="T2502" s="273">
        <v>380.26412098600633</v>
      </c>
      <c r="U2502" s="273"/>
      <c r="V2502" s="170">
        <v>311.71988311960649</v>
      </c>
    </row>
    <row r="2503" spans="1:22" x14ac:dyDescent="0.25">
      <c r="A2503">
        <v>0</v>
      </c>
      <c r="B2503" s="260" t="s">
        <v>2423</v>
      </c>
      <c r="C2503" s="260" t="s">
        <v>2458</v>
      </c>
      <c r="D2503" s="260" t="s">
        <v>1981</v>
      </c>
      <c r="E2503" s="261">
        <v>3803</v>
      </c>
      <c r="F2503" s="255" t="s">
        <v>2457</v>
      </c>
      <c r="G2503" s="265"/>
      <c r="H2503" s="265" t="s">
        <v>1978</v>
      </c>
      <c r="I2503" s="284">
        <v>40</v>
      </c>
      <c r="J2503" s="255"/>
      <c r="K2503" s="257"/>
      <c r="L2503" s="255">
        <v>5.7403999999999997E-2</v>
      </c>
      <c r="M2503" s="201">
        <v>360.03760682404823</v>
      </c>
      <c r="N2503" s="201">
        <v>415.3475529888272</v>
      </c>
      <c r="O2503" s="201">
        <v>41.094000000000001</v>
      </c>
      <c r="P2503" s="255">
        <v>41.094000000000001</v>
      </c>
      <c r="Q2503" s="255">
        <v>415.3475529888272</v>
      </c>
      <c r="R2503" s="255">
        <v>360.06630882404824</v>
      </c>
      <c r="S2503" s="255">
        <v>380.29282298600634</v>
      </c>
      <c r="T2503" s="255">
        <v>380.32152498600635</v>
      </c>
      <c r="U2503" s="255"/>
      <c r="V2503" s="170">
        <v>311.8141931196065</v>
      </c>
    </row>
    <row r="2504" spans="1:22" x14ac:dyDescent="0.25">
      <c r="A2504">
        <v>0</v>
      </c>
      <c r="B2504" s="286"/>
      <c r="C2504" s="286"/>
      <c r="D2504" s="286"/>
      <c r="E2504" s="285"/>
      <c r="F2504" s="260" t="s">
        <v>619</v>
      </c>
      <c r="G2504" s="259"/>
      <c r="H2504" s="259" t="s">
        <v>2198</v>
      </c>
      <c r="I2504" s="258"/>
      <c r="J2504" s="255"/>
      <c r="K2504" s="257"/>
      <c r="L2504" s="256">
        <v>0.16770400000000002</v>
      </c>
      <c r="M2504" s="201">
        <v>360.15016082404827</v>
      </c>
      <c r="N2504" s="201">
        <v>415.3475529888272</v>
      </c>
      <c r="O2504" s="201">
        <v>41.094000000000001</v>
      </c>
      <c r="P2504" s="255">
        <v>41.094000000000001</v>
      </c>
      <c r="Q2504" s="255">
        <v>415.3475529888272</v>
      </c>
      <c r="R2504" s="255">
        <v>360.23401282404825</v>
      </c>
      <c r="S2504" s="256">
        <v>380.40537698600639</v>
      </c>
      <c r="T2504" s="256">
        <v>380.48922898600637</v>
      </c>
      <c r="U2504" s="263"/>
      <c r="V2504" s="170">
        <v>311.92674711960655</v>
      </c>
    </row>
    <row r="2505" spans="1:22" x14ac:dyDescent="0.25">
      <c r="A2505">
        <v>0</v>
      </c>
      <c r="B2505" s="286" t="s">
        <v>2423</v>
      </c>
      <c r="C2505" s="286" t="s">
        <v>2458</v>
      </c>
      <c r="D2505" s="286" t="s">
        <v>2197</v>
      </c>
      <c r="E2505" s="285">
        <v>3807</v>
      </c>
      <c r="F2505" s="260" t="s">
        <v>2456</v>
      </c>
      <c r="G2505" s="259"/>
      <c r="H2505" s="259" t="s">
        <v>2175</v>
      </c>
      <c r="I2505" s="258">
        <v>40</v>
      </c>
      <c r="J2505" s="255"/>
      <c r="K2505" s="257"/>
      <c r="L2505" s="256">
        <v>0.49565599999999999</v>
      </c>
      <c r="M2505" s="201">
        <v>360.48184082404828</v>
      </c>
      <c r="N2505" s="201">
        <v>415.3475529888272</v>
      </c>
      <c r="O2505" s="201">
        <v>41.094000000000001</v>
      </c>
      <c r="P2505" s="255">
        <v>41.094000000000001</v>
      </c>
      <c r="Q2505" s="255">
        <v>415.3475529888272</v>
      </c>
      <c r="R2505" s="255">
        <v>360.72966882404825</v>
      </c>
      <c r="S2505" s="256">
        <v>380.73705698600634</v>
      </c>
      <c r="T2505" s="256">
        <v>380.98488498600636</v>
      </c>
      <c r="U2505" s="256"/>
      <c r="V2505" s="170">
        <v>312.25842711960649</v>
      </c>
    </row>
    <row r="2506" spans="1:22" x14ac:dyDescent="0.25">
      <c r="A2506">
        <v>0</v>
      </c>
      <c r="B2506" s="286" t="s">
        <v>2423</v>
      </c>
      <c r="C2506" s="286" t="s">
        <v>2458</v>
      </c>
      <c r="D2506" s="286" t="s">
        <v>2174</v>
      </c>
      <c r="E2506" s="285">
        <v>3810</v>
      </c>
      <c r="F2506" s="260" t="s">
        <v>2455</v>
      </c>
      <c r="G2506" s="259"/>
      <c r="H2506" s="259" t="s">
        <v>2172</v>
      </c>
      <c r="I2506" s="258"/>
      <c r="J2506" s="255"/>
      <c r="K2506" s="257"/>
      <c r="L2506" s="256">
        <v>0</v>
      </c>
      <c r="M2506" s="201">
        <v>360.72966882404825</v>
      </c>
      <c r="N2506" s="201">
        <v>415.3475529888272</v>
      </c>
      <c r="O2506" s="201">
        <v>41.094000000000001</v>
      </c>
      <c r="P2506" s="255">
        <v>41.094000000000001</v>
      </c>
      <c r="Q2506" s="255">
        <v>415.3475529888272</v>
      </c>
      <c r="R2506" s="255">
        <v>360.72966882404825</v>
      </c>
      <c r="S2506" s="256">
        <v>380.98488498600636</v>
      </c>
      <c r="T2506" s="256">
        <v>380.98488498600636</v>
      </c>
      <c r="U2506" s="256"/>
      <c r="V2506" s="170">
        <v>312.50625511960652</v>
      </c>
    </row>
    <row r="2507" spans="1:22" x14ac:dyDescent="0.25">
      <c r="A2507">
        <v>0</v>
      </c>
      <c r="B2507" s="286"/>
      <c r="C2507" s="286"/>
      <c r="D2507" s="286"/>
      <c r="E2507" s="285"/>
      <c r="F2507" s="260"/>
      <c r="G2507" s="259"/>
      <c r="H2507" s="259"/>
      <c r="I2507" s="258"/>
      <c r="J2507" s="255"/>
      <c r="K2507" s="257"/>
      <c r="L2507" s="256">
        <v>0</v>
      </c>
      <c r="M2507" s="201">
        <v>360.72966882404825</v>
      </c>
      <c r="N2507" s="201">
        <v>415.3475529888272</v>
      </c>
      <c r="O2507" s="201">
        <v>41.094000000000001</v>
      </c>
      <c r="P2507" s="255">
        <v>41.094000000000001</v>
      </c>
      <c r="Q2507" s="255">
        <v>415.3475529888272</v>
      </c>
      <c r="R2507" s="255">
        <v>360.72966882404825</v>
      </c>
      <c r="S2507" s="256">
        <v>380.98488498600636</v>
      </c>
      <c r="T2507" s="256">
        <v>380.98488498600636</v>
      </c>
      <c r="U2507" s="256"/>
      <c r="V2507" s="170">
        <v>312.50625511960652</v>
      </c>
    </row>
    <row r="2508" spans="1:22" x14ac:dyDescent="0.25">
      <c r="A2508">
        <v>0</v>
      </c>
      <c r="B2508" s="286"/>
      <c r="C2508" s="286"/>
      <c r="D2508" s="286"/>
      <c r="E2508" s="285"/>
      <c r="F2508" s="260" t="s">
        <v>619</v>
      </c>
      <c r="G2508" s="259"/>
      <c r="H2508" s="259" t="s">
        <v>1962</v>
      </c>
      <c r="I2508" s="258"/>
      <c r="J2508" s="255"/>
      <c r="K2508" s="257"/>
      <c r="L2508" s="256">
        <v>9.9516999999999994E-2</v>
      </c>
      <c r="M2508" s="201">
        <v>360.77942732404824</v>
      </c>
      <c r="N2508" s="201">
        <v>415.3475529888272</v>
      </c>
      <c r="O2508" s="201">
        <v>41.094000000000001</v>
      </c>
      <c r="P2508" s="255">
        <v>41.094000000000001</v>
      </c>
      <c r="Q2508" s="255">
        <v>415.3475529888272</v>
      </c>
      <c r="R2508" s="255">
        <v>360.82918582404824</v>
      </c>
      <c r="S2508" s="256">
        <v>381.03464348600636</v>
      </c>
      <c r="T2508" s="256">
        <v>381.08440198600636</v>
      </c>
      <c r="U2508" s="256"/>
      <c r="V2508" s="170">
        <v>312.55601361960652</v>
      </c>
    </row>
    <row r="2509" spans="1:22" x14ac:dyDescent="0.25">
      <c r="A2509">
        <v>0</v>
      </c>
      <c r="B2509" s="286" t="s">
        <v>2423</v>
      </c>
      <c r="C2509" s="286" t="s">
        <v>2458</v>
      </c>
      <c r="D2509" s="286" t="s">
        <v>2194</v>
      </c>
      <c r="E2509" s="285">
        <v>3813</v>
      </c>
      <c r="F2509" s="260" t="s">
        <v>2454</v>
      </c>
      <c r="G2509" s="259"/>
      <c r="H2509" s="259" t="s">
        <v>2175</v>
      </c>
      <c r="I2509" s="258">
        <v>40</v>
      </c>
      <c r="J2509" s="255"/>
      <c r="K2509" s="257"/>
      <c r="L2509" s="256">
        <v>0.49565599999999999</v>
      </c>
      <c r="M2509" s="201">
        <v>361.07701382404821</v>
      </c>
      <c r="N2509" s="201">
        <v>415.3475529888272</v>
      </c>
      <c r="O2509" s="201">
        <v>41.094000000000001</v>
      </c>
      <c r="P2509" s="255">
        <v>41.094000000000001</v>
      </c>
      <c r="Q2509" s="255">
        <v>415.3475529888272</v>
      </c>
      <c r="R2509" s="255">
        <v>361.32484182404824</v>
      </c>
      <c r="S2509" s="256">
        <v>381.33222998600633</v>
      </c>
      <c r="T2509" s="256">
        <v>381.58005798600635</v>
      </c>
      <c r="U2509" s="256"/>
      <c r="V2509" s="170">
        <v>312.85360011960648</v>
      </c>
    </row>
    <row r="2510" spans="1:22" x14ac:dyDescent="0.25">
      <c r="A2510">
        <v>0</v>
      </c>
      <c r="B2510" s="286"/>
      <c r="C2510" s="286"/>
      <c r="D2510" s="286"/>
      <c r="E2510" s="285"/>
      <c r="F2510" s="260" t="s">
        <v>619</v>
      </c>
      <c r="G2510" s="259"/>
      <c r="H2510" s="259"/>
      <c r="I2510" s="258"/>
      <c r="J2510" s="255"/>
      <c r="K2510" s="257"/>
      <c r="L2510" s="256">
        <v>0</v>
      </c>
      <c r="M2510" s="201">
        <v>361.32484182404824</v>
      </c>
      <c r="N2510" s="201">
        <v>415.3475529888272</v>
      </c>
      <c r="O2510" s="201">
        <v>41.094000000000001</v>
      </c>
      <c r="P2510" s="255">
        <v>41.094000000000001</v>
      </c>
      <c r="Q2510" s="255">
        <v>415.3475529888272</v>
      </c>
      <c r="R2510" s="255">
        <v>361.32484182404824</v>
      </c>
      <c r="S2510" s="256">
        <v>381.58005798600635</v>
      </c>
      <c r="T2510" s="256">
        <v>381.58005798600635</v>
      </c>
      <c r="U2510" s="256"/>
      <c r="V2510" s="170">
        <v>313.10142811960651</v>
      </c>
    </row>
    <row r="2511" spans="1:22" x14ac:dyDescent="0.25">
      <c r="A2511">
        <v>0</v>
      </c>
      <c r="B2511" s="286"/>
      <c r="C2511" s="286"/>
      <c r="D2511" s="286"/>
      <c r="E2511" s="285"/>
      <c r="F2511" s="260"/>
      <c r="G2511" s="259"/>
      <c r="H2511" s="259"/>
      <c r="I2511" s="258"/>
      <c r="J2511" s="255"/>
      <c r="K2511" s="257"/>
      <c r="L2511" s="256">
        <v>0</v>
      </c>
      <c r="M2511" s="201">
        <v>361.32484182404824</v>
      </c>
      <c r="N2511" s="201">
        <v>415.3475529888272</v>
      </c>
      <c r="O2511" s="201">
        <v>41.094000000000001</v>
      </c>
      <c r="P2511" s="255">
        <v>41.094000000000001</v>
      </c>
      <c r="Q2511" s="255">
        <v>415.3475529888272</v>
      </c>
      <c r="R2511" s="255">
        <v>361.32484182404824</v>
      </c>
      <c r="S2511" s="256">
        <v>381.58005798600635</v>
      </c>
      <c r="T2511" s="256">
        <v>381.58005798600635</v>
      </c>
      <c r="U2511" s="256"/>
      <c r="V2511" s="170">
        <v>313.10142811960651</v>
      </c>
    </row>
    <row r="2512" spans="1:22" x14ac:dyDescent="0.25">
      <c r="A2512">
        <v>0</v>
      </c>
      <c r="B2512" s="286"/>
      <c r="C2512" s="286"/>
      <c r="D2512" s="286"/>
      <c r="E2512" s="285"/>
      <c r="F2512" s="260" t="s">
        <v>619</v>
      </c>
      <c r="G2512" s="259"/>
      <c r="H2512" s="259" t="s">
        <v>1962</v>
      </c>
      <c r="I2512" s="258"/>
      <c r="J2512" s="255"/>
      <c r="K2512" s="257"/>
      <c r="L2512" s="256">
        <v>9.9516999999999994E-2</v>
      </c>
      <c r="M2512" s="201">
        <v>361.37460032404823</v>
      </c>
      <c r="N2512" s="201">
        <v>415.3475529888272</v>
      </c>
      <c r="O2512" s="201">
        <v>41.094000000000001</v>
      </c>
      <c r="P2512" s="255">
        <v>41.094000000000001</v>
      </c>
      <c r="Q2512" s="255">
        <v>415.3475529888272</v>
      </c>
      <c r="R2512" s="255">
        <v>361.42435882404823</v>
      </c>
      <c r="S2512" s="256">
        <v>381.62981648600635</v>
      </c>
      <c r="T2512" s="256">
        <v>381.67957498600634</v>
      </c>
      <c r="U2512" s="256"/>
      <c r="V2512" s="170">
        <v>313.15118661960651</v>
      </c>
    </row>
    <row r="2513" spans="1:22" x14ac:dyDescent="0.25">
      <c r="A2513">
        <v>0</v>
      </c>
      <c r="B2513" s="286" t="s">
        <v>2423</v>
      </c>
      <c r="C2513" s="286" t="s">
        <v>2458</v>
      </c>
      <c r="D2513" s="286" t="s">
        <v>2192</v>
      </c>
      <c r="E2513" s="285">
        <v>3819</v>
      </c>
      <c r="F2513" s="260" t="s">
        <v>2453</v>
      </c>
      <c r="G2513" s="259"/>
      <c r="H2513" s="259" t="s">
        <v>2175</v>
      </c>
      <c r="I2513" s="258">
        <v>40</v>
      </c>
      <c r="J2513" s="255"/>
      <c r="K2513" s="257"/>
      <c r="L2513" s="256">
        <v>0.49565599999999999</v>
      </c>
      <c r="M2513" s="201">
        <v>361.67218682404825</v>
      </c>
      <c r="N2513" s="201">
        <v>415.3475529888272</v>
      </c>
      <c r="O2513" s="201">
        <v>41.094000000000001</v>
      </c>
      <c r="P2513" s="255">
        <v>41.094000000000001</v>
      </c>
      <c r="Q2513" s="255">
        <v>415.3475529888272</v>
      </c>
      <c r="R2513" s="255">
        <v>361.92001482404822</v>
      </c>
      <c r="S2513" s="256">
        <v>381.92740298600631</v>
      </c>
      <c r="T2513" s="256">
        <v>382.17523098600634</v>
      </c>
      <c r="U2513" s="256"/>
      <c r="V2513" s="170">
        <v>313.44877311960647</v>
      </c>
    </row>
    <row r="2514" spans="1:22" x14ac:dyDescent="0.25">
      <c r="A2514">
        <v>0</v>
      </c>
      <c r="B2514" s="286"/>
      <c r="C2514" s="286"/>
      <c r="D2514" s="286"/>
      <c r="E2514" s="285"/>
      <c r="F2514" s="260" t="s">
        <v>619</v>
      </c>
      <c r="G2514" s="259"/>
      <c r="H2514" s="259"/>
      <c r="I2514" s="258"/>
      <c r="J2514" s="255"/>
      <c r="K2514" s="257"/>
      <c r="L2514" s="256">
        <v>0</v>
      </c>
      <c r="M2514" s="201">
        <v>361.92001482404822</v>
      </c>
      <c r="N2514" s="201">
        <v>415.3475529888272</v>
      </c>
      <c r="O2514" s="201">
        <v>41.094000000000001</v>
      </c>
      <c r="P2514" s="255">
        <v>41.094000000000001</v>
      </c>
      <c r="Q2514" s="255">
        <v>415.3475529888272</v>
      </c>
      <c r="R2514" s="255">
        <v>361.92001482404822</v>
      </c>
      <c r="S2514" s="256">
        <v>382.17523098600634</v>
      </c>
      <c r="T2514" s="256">
        <v>382.17523098600634</v>
      </c>
      <c r="U2514" s="256"/>
      <c r="V2514" s="170">
        <v>313.6966011196065</v>
      </c>
    </row>
    <row r="2515" spans="1:22" x14ac:dyDescent="0.25">
      <c r="A2515">
        <v>0</v>
      </c>
      <c r="B2515" s="286"/>
      <c r="C2515" s="286"/>
      <c r="D2515" s="286"/>
      <c r="E2515" s="285"/>
      <c r="F2515" s="260"/>
      <c r="G2515" s="259"/>
      <c r="H2515" s="259"/>
      <c r="I2515" s="258"/>
      <c r="J2515" s="255"/>
      <c r="K2515" s="257"/>
      <c r="L2515" s="256">
        <v>0</v>
      </c>
      <c r="M2515" s="201">
        <v>361.92001482404822</v>
      </c>
      <c r="N2515" s="201">
        <v>415.3475529888272</v>
      </c>
      <c r="O2515" s="201">
        <v>41.094000000000001</v>
      </c>
      <c r="P2515" s="255">
        <v>41.094000000000001</v>
      </c>
      <c r="Q2515" s="255">
        <v>415.3475529888272</v>
      </c>
      <c r="R2515" s="255">
        <v>361.92001482404822</v>
      </c>
      <c r="S2515" s="256">
        <v>382.17523098600634</v>
      </c>
      <c r="T2515" s="256">
        <v>382.17523098600634</v>
      </c>
      <c r="U2515" s="256"/>
      <c r="V2515" s="170">
        <v>313.6966011196065</v>
      </c>
    </row>
    <row r="2516" spans="1:22" x14ac:dyDescent="0.25">
      <c r="A2516">
        <v>0</v>
      </c>
      <c r="B2516" s="286"/>
      <c r="C2516" s="286"/>
      <c r="D2516" s="286"/>
      <c r="E2516" s="285"/>
      <c r="F2516" s="260" t="s">
        <v>619</v>
      </c>
      <c r="G2516" s="259"/>
      <c r="H2516" s="259" t="s">
        <v>1962</v>
      </c>
      <c r="I2516" s="258"/>
      <c r="J2516" s="255"/>
      <c r="K2516" s="257"/>
      <c r="L2516" s="256">
        <v>9.9516999999999994E-2</v>
      </c>
      <c r="M2516" s="201">
        <v>361.96977332404822</v>
      </c>
      <c r="N2516" s="201">
        <v>415.3475529888272</v>
      </c>
      <c r="O2516" s="201">
        <v>41.094000000000001</v>
      </c>
      <c r="P2516" s="255">
        <v>41.094000000000001</v>
      </c>
      <c r="Q2516" s="255">
        <v>415.3475529888272</v>
      </c>
      <c r="R2516" s="255">
        <v>362.01953182404822</v>
      </c>
      <c r="S2516" s="256">
        <v>382.22498948600634</v>
      </c>
      <c r="T2516" s="256">
        <v>382.27474798600633</v>
      </c>
      <c r="U2516" s="256"/>
      <c r="V2516" s="170">
        <v>313.74635961960649</v>
      </c>
    </row>
    <row r="2517" spans="1:22" x14ac:dyDescent="0.25">
      <c r="A2517">
        <v>0</v>
      </c>
      <c r="B2517" s="286" t="s">
        <v>2423</v>
      </c>
      <c r="C2517" s="286" t="s">
        <v>2458</v>
      </c>
      <c r="D2517" s="286" t="s">
        <v>2190</v>
      </c>
      <c r="E2517" s="285">
        <v>3825</v>
      </c>
      <c r="F2517" s="260" t="s">
        <v>2452</v>
      </c>
      <c r="G2517" s="259"/>
      <c r="H2517" s="259" t="s">
        <v>2175</v>
      </c>
      <c r="I2517" s="258">
        <v>40</v>
      </c>
      <c r="J2517" s="255"/>
      <c r="K2517" s="257"/>
      <c r="L2517" s="256">
        <v>0.49565599999999999</v>
      </c>
      <c r="M2517" s="201">
        <v>362.26735982404819</v>
      </c>
      <c r="N2517" s="201">
        <v>415.3475529888272</v>
      </c>
      <c r="O2517" s="201">
        <v>41.094000000000001</v>
      </c>
      <c r="P2517" s="255">
        <v>41.094000000000001</v>
      </c>
      <c r="Q2517" s="255">
        <v>415.3475529888272</v>
      </c>
      <c r="R2517" s="255">
        <v>362.51518782404821</v>
      </c>
      <c r="S2517" s="256">
        <v>382.5225759860063</v>
      </c>
      <c r="T2517" s="256">
        <v>382.77040398600633</v>
      </c>
      <c r="U2517" s="256"/>
      <c r="V2517" s="170">
        <v>314.04394611960646</v>
      </c>
    </row>
    <row r="2518" spans="1:22" x14ac:dyDescent="0.25">
      <c r="A2518">
        <v>0</v>
      </c>
      <c r="B2518" s="286" t="s">
        <v>2423</v>
      </c>
      <c r="C2518" s="286" t="s">
        <v>2458</v>
      </c>
      <c r="D2518" s="286" t="s">
        <v>2174</v>
      </c>
      <c r="E2518" s="285">
        <v>3828</v>
      </c>
      <c r="F2518" s="260" t="s">
        <v>2451</v>
      </c>
      <c r="G2518" s="259"/>
      <c r="H2518" s="259" t="s">
        <v>2172</v>
      </c>
      <c r="I2518" s="258"/>
      <c r="J2518" s="255"/>
      <c r="K2518" s="257"/>
      <c r="L2518" s="256">
        <v>0</v>
      </c>
      <c r="M2518" s="201">
        <v>362.51518782404821</v>
      </c>
      <c r="N2518" s="201">
        <v>415.3475529888272</v>
      </c>
      <c r="O2518" s="201">
        <v>41.094000000000001</v>
      </c>
      <c r="P2518" s="255">
        <v>41.094000000000001</v>
      </c>
      <c r="Q2518" s="255">
        <v>415.3475529888272</v>
      </c>
      <c r="R2518" s="255">
        <v>362.51518782404821</v>
      </c>
      <c r="S2518" s="256">
        <v>382.77040398600633</v>
      </c>
      <c r="T2518" s="256">
        <v>382.77040398600633</v>
      </c>
      <c r="U2518" s="256"/>
      <c r="V2518" s="170">
        <v>314.29177411960649</v>
      </c>
    </row>
    <row r="2519" spans="1:22" x14ac:dyDescent="0.25">
      <c r="A2519">
        <v>0</v>
      </c>
      <c r="B2519" s="286"/>
      <c r="C2519" s="286"/>
      <c r="D2519" s="286"/>
      <c r="E2519" s="285"/>
      <c r="F2519" s="260"/>
      <c r="G2519" s="259"/>
      <c r="H2519" s="259"/>
      <c r="I2519" s="258"/>
      <c r="J2519" s="255"/>
      <c r="K2519" s="257"/>
      <c r="L2519" s="256">
        <v>0</v>
      </c>
      <c r="M2519" s="201">
        <v>362.51518782404821</v>
      </c>
      <c r="N2519" s="201">
        <v>415.3475529888272</v>
      </c>
      <c r="O2519" s="201">
        <v>41.094000000000001</v>
      </c>
      <c r="P2519" s="255">
        <v>41.094000000000001</v>
      </c>
      <c r="Q2519" s="255">
        <v>415.3475529888272</v>
      </c>
      <c r="R2519" s="255">
        <v>362.51518782404821</v>
      </c>
      <c r="S2519" s="256">
        <v>382.77040398600633</v>
      </c>
      <c r="T2519" s="256">
        <v>382.77040398600633</v>
      </c>
      <c r="U2519" s="256"/>
      <c r="V2519" s="170">
        <v>314.29177411960649</v>
      </c>
    </row>
    <row r="2520" spans="1:22" x14ac:dyDescent="0.25">
      <c r="A2520">
        <v>0</v>
      </c>
      <c r="B2520" s="286"/>
      <c r="C2520" s="286"/>
      <c r="D2520" s="286"/>
      <c r="E2520" s="285"/>
      <c r="F2520" s="260"/>
      <c r="G2520" s="259"/>
      <c r="H2520" s="259" t="s">
        <v>1962</v>
      </c>
      <c r="I2520" s="258"/>
      <c r="J2520" s="255"/>
      <c r="K2520" s="257"/>
      <c r="L2520" s="256">
        <v>0.15525</v>
      </c>
      <c r="M2520" s="201">
        <v>362.59281282404822</v>
      </c>
      <c r="N2520" s="201">
        <v>415.3475529888272</v>
      </c>
      <c r="O2520" s="201">
        <v>41.094000000000001</v>
      </c>
      <c r="P2520" s="255">
        <v>41.094000000000001</v>
      </c>
      <c r="Q2520" s="255">
        <v>415.3475529888272</v>
      </c>
      <c r="R2520" s="255">
        <v>362.67043782404824</v>
      </c>
      <c r="S2520" s="256">
        <v>382.84802898600634</v>
      </c>
      <c r="T2520" s="256">
        <v>382.92565398600635</v>
      </c>
      <c r="U2520" s="256"/>
      <c r="V2520" s="170">
        <v>314.3693991196065</v>
      </c>
    </row>
    <row r="2521" spans="1:22" x14ac:dyDescent="0.25">
      <c r="A2521">
        <v>0</v>
      </c>
      <c r="B2521" s="286" t="s">
        <v>2423</v>
      </c>
      <c r="C2521" s="286" t="s">
        <v>2458</v>
      </c>
      <c r="D2521" s="286" t="s">
        <v>2187</v>
      </c>
      <c r="E2521" s="285">
        <v>3832</v>
      </c>
      <c r="F2521" s="260" t="s">
        <v>2450</v>
      </c>
      <c r="G2521" s="259" t="s">
        <v>2185</v>
      </c>
      <c r="H2521" s="259" t="s">
        <v>2184</v>
      </c>
      <c r="I2521" s="258">
        <v>40</v>
      </c>
      <c r="J2521" s="255"/>
      <c r="K2521" s="257"/>
      <c r="L2521" s="256">
        <v>0.5</v>
      </c>
      <c r="M2521" s="201">
        <v>362.92043782404824</v>
      </c>
      <c r="N2521" s="201">
        <v>415.3475529888272</v>
      </c>
      <c r="O2521" s="201">
        <v>41.094000000000001</v>
      </c>
      <c r="P2521" s="255">
        <v>41.094000000000001</v>
      </c>
      <c r="Q2521" s="255">
        <v>415.3475529888272</v>
      </c>
      <c r="R2521" s="255">
        <v>363.17043782404824</v>
      </c>
      <c r="S2521" s="256">
        <v>383.17565398600635</v>
      </c>
      <c r="T2521" s="256">
        <v>383.42565398600635</v>
      </c>
      <c r="U2521" s="256"/>
      <c r="V2521" s="170">
        <v>314.69702411960651</v>
      </c>
    </row>
    <row r="2522" spans="1:22" x14ac:dyDescent="0.25">
      <c r="A2522">
        <v>0</v>
      </c>
      <c r="B2522" s="286"/>
      <c r="C2522" s="286"/>
      <c r="D2522" s="286"/>
      <c r="E2522" s="285"/>
      <c r="F2522" s="260" t="s">
        <v>619</v>
      </c>
      <c r="G2522" s="259"/>
      <c r="H2522" s="259" t="s">
        <v>1962</v>
      </c>
      <c r="I2522" s="258"/>
      <c r="J2522" s="255"/>
      <c r="K2522" s="257"/>
      <c r="L2522" s="256">
        <v>0.15525</v>
      </c>
      <c r="M2522" s="201">
        <v>363.24806282404825</v>
      </c>
      <c r="N2522" s="201">
        <v>415.3475529888272</v>
      </c>
      <c r="O2522" s="201">
        <v>41.094000000000001</v>
      </c>
      <c r="P2522" s="255">
        <v>41.094000000000001</v>
      </c>
      <c r="Q2522" s="255">
        <v>415.3475529888272</v>
      </c>
      <c r="R2522" s="255">
        <v>363.32568782404826</v>
      </c>
      <c r="S2522" s="256">
        <v>383.50327898600636</v>
      </c>
      <c r="T2522" s="256">
        <v>383.58090398600638</v>
      </c>
      <c r="U2522" s="256"/>
      <c r="V2522" s="170">
        <v>315.02464911960652</v>
      </c>
    </row>
    <row r="2523" spans="1:22" x14ac:dyDescent="0.25">
      <c r="A2523">
        <v>0</v>
      </c>
      <c r="B2523" s="286" t="s">
        <v>2423</v>
      </c>
      <c r="C2523" s="286" t="s">
        <v>2458</v>
      </c>
      <c r="D2523" s="286" t="s">
        <v>2183</v>
      </c>
      <c r="E2523" s="285">
        <v>3838</v>
      </c>
      <c r="F2523" s="260" t="s">
        <v>2449</v>
      </c>
      <c r="G2523" s="259"/>
      <c r="H2523" s="259" t="s">
        <v>2175</v>
      </c>
      <c r="I2523" s="258">
        <v>40</v>
      </c>
      <c r="J2523" s="255"/>
      <c r="K2523" s="257"/>
      <c r="L2523" s="256">
        <v>0.49565599999999999</v>
      </c>
      <c r="M2523" s="201">
        <v>363.57351582404829</v>
      </c>
      <c r="N2523" s="201">
        <v>415.3475529888272</v>
      </c>
      <c r="O2523" s="201">
        <v>41.094000000000001</v>
      </c>
      <c r="P2523" s="255">
        <v>41.094000000000001</v>
      </c>
      <c r="Q2523" s="255">
        <v>415.3475529888272</v>
      </c>
      <c r="R2523" s="255">
        <v>363.82134382404826</v>
      </c>
      <c r="S2523" s="256">
        <v>383.82873198600635</v>
      </c>
      <c r="T2523" s="256">
        <v>384.07655998600637</v>
      </c>
      <c r="U2523" s="256"/>
      <c r="V2523" s="170">
        <v>315.3501021196065</v>
      </c>
    </row>
    <row r="2524" spans="1:22" x14ac:dyDescent="0.25">
      <c r="A2524">
        <v>0</v>
      </c>
      <c r="B2524" s="286"/>
      <c r="C2524" s="286"/>
      <c r="D2524" s="286"/>
      <c r="E2524" s="285"/>
      <c r="F2524" s="260" t="s">
        <v>619</v>
      </c>
      <c r="G2524" s="259"/>
      <c r="H2524" s="259"/>
      <c r="I2524" s="258"/>
      <c r="J2524" s="255"/>
      <c r="K2524" s="257"/>
      <c r="L2524" s="256">
        <v>0</v>
      </c>
      <c r="M2524" s="201">
        <v>363.82134382404826</v>
      </c>
      <c r="N2524" s="201">
        <v>415.3475529888272</v>
      </c>
      <c r="O2524" s="201">
        <v>41.094000000000001</v>
      </c>
      <c r="P2524" s="255">
        <v>41.094000000000001</v>
      </c>
      <c r="Q2524" s="255">
        <v>415.3475529888272</v>
      </c>
      <c r="R2524" s="255">
        <v>363.82134382404826</v>
      </c>
      <c r="S2524" s="256">
        <v>384.07655998600637</v>
      </c>
      <c r="T2524" s="256">
        <v>384.07655998600637</v>
      </c>
      <c r="U2524" s="256"/>
      <c r="V2524" s="170">
        <v>315.59793011960653</v>
      </c>
    </row>
    <row r="2525" spans="1:22" x14ac:dyDescent="0.25">
      <c r="A2525">
        <v>0</v>
      </c>
      <c r="B2525" s="286"/>
      <c r="C2525" s="286"/>
      <c r="D2525" s="286"/>
      <c r="E2525" s="285"/>
      <c r="F2525" s="260"/>
      <c r="G2525" s="259"/>
      <c r="H2525" s="259"/>
      <c r="I2525" s="258"/>
      <c r="J2525" s="255"/>
      <c r="K2525" s="257"/>
      <c r="L2525" s="256">
        <v>0</v>
      </c>
      <c r="M2525" s="201">
        <v>363.82134382404826</v>
      </c>
      <c r="N2525" s="201">
        <v>415.3475529888272</v>
      </c>
      <c r="O2525" s="201">
        <v>41.094000000000001</v>
      </c>
      <c r="P2525" s="255">
        <v>41.094000000000001</v>
      </c>
      <c r="Q2525" s="255">
        <v>415.3475529888272</v>
      </c>
      <c r="R2525" s="255">
        <v>363.82134382404826</v>
      </c>
      <c r="S2525" s="256">
        <v>384.07655998600637</v>
      </c>
      <c r="T2525" s="256">
        <v>384.07655998600637</v>
      </c>
      <c r="U2525" s="256"/>
      <c r="V2525" s="170">
        <v>315.59793011960653</v>
      </c>
    </row>
    <row r="2526" spans="1:22" x14ac:dyDescent="0.25">
      <c r="A2526">
        <v>0</v>
      </c>
      <c r="B2526" s="286"/>
      <c r="C2526" s="286"/>
      <c r="D2526" s="286"/>
      <c r="E2526" s="285"/>
      <c r="F2526" s="260"/>
      <c r="G2526" s="259"/>
      <c r="H2526" s="259" t="s">
        <v>1962</v>
      </c>
      <c r="I2526" s="258"/>
      <c r="J2526" s="255"/>
      <c r="K2526" s="257"/>
      <c r="L2526" s="256">
        <v>9.9516999999999994E-2</v>
      </c>
      <c r="M2526" s="201">
        <v>363.87110232404825</v>
      </c>
      <c r="N2526" s="201">
        <v>415.3475529888272</v>
      </c>
      <c r="O2526" s="201">
        <v>41.094000000000001</v>
      </c>
      <c r="P2526" s="255">
        <v>41.094000000000001</v>
      </c>
      <c r="Q2526" s="255">
        <v>415.3475529888272</v>
      </c>
      <c r="R2526" s="255">
        <v>363.92086082404825</v>
      </c>
      <c r="S2526" s="256">
        <v>384.12631848600637</v>
      </c>
      <c r="T2526" s="256">
        <v>384.17607698600636</v>
      </c>
      <c r="U2526" s="256"/>
      <c r="V2526" s="170">
        <v>315.64768861960653</v>
      </c>
    </row>
    <row r="2527" spans="1:22" x14ac:dyDescent="0.25">
      <c r="A2527">
        <v>0</v>
      </c>
      <c r="B2527" s="286" t="s">
        <v>2423</v>
      </c>
      <c r="C2527" s="286" t="s">
        <v>2458</v>
      </c>
      <c r="D2527" s="286" t="s">
        <v>2181</v>
      </c>
      <c r="E2527" s="285">
        <v>3844</v>
      </c>
      <c r="F2527" s="260" t="s">
        <v>2448</v>
      </c>
      <c r="G2527" s="259"/>
      <c r="H2527" s="259" t="s">
        <v>2175</v>
      </c>
      <c r="I2527" s="258">
        <v>40</v>
      </c>
      <c r="J2527" s="255"/>
      <c r="K2527" s="257"/>
      <c r="L2527" s="256">
        <v>0.49565599999999999</v>
      </c>
      <c r="M2527" s="201">
        <v>364.16868882404822</v>
      </c>
      <c r="N2527" s="201">
        <v>415.3475529888272</v>
      </c>
      <c r="O2527" s="201">
        <v>41.094000000000001</v>
      </c>
      <c r="P2527" s="255">
        <v>41.094000000000001</v>
      </c>
      <c r="Q2527" s="255">
        <v>415.3475529888272</v>
      </c>
      <c r="R2527" s="255">
        <v>364.41651682404824</v>
      </c>
      <c r="S2527" s="256">
        <v>384.42390498600633</v>
      </c>
      <c r="T2527" s="256">
        <v>384.67173298600636</v>
      </c>
      <c r="U2527" s="256"/>
      <c r="V2527" s="170">
        <v>315.94527511960649</v>
      </c>
    </row>
    <row r="2528" spans="1:22" x14ac:dyDescent="0.25">
      <c r="A2528">
        <v>0</v>
      </c>
      <c r="B2528" s="286"/>
      <c r="C2528" s="286"/>
      <c r="D2528" s="286"/>
      <c r="E2528" s="285"/>
      <c r="F2528" s="260" t="s">
        <v>619</v>
      </c>
      <c r="G2528" s="259"/>
      <c r="H2528" s="259"/>
      <c r="I2528" s="258"/>
      <c r="J2528" s="255"/>
      <c r="K2528" s="257"/>
      <c r="L2528" s="256">
        <v>0</v>
      </c>
      <c r="M2528" s="201">
        <v>364.41651682404824</v>
      </c>
      <c r="N2528" s="201">
        <v>415.3475529888272</v>
      </c>
      <c r="O2528" s="201">
        <v>41.094000000000001</v>
      </c>
      <c r="P2528" s="255">
        <v>41.094000000000001</v>
      </c>
      <c r="Q2528" s="255">
        <v>415.3475529888272</v>
      </c>
      <c r="R2528" s="255">
        <v>364.41651682404824</v>
      </c>
      <c r="S2528" s="256">
        <v>384.67173298600636</v>
      </c>
      <c r="T2528" s="256">
        <v>384.67173298600636</v>
      </c>
      <c r="U2528" s="256"/>
      <c r="V2528" s="170">
        <v>316.19310311960652</v>
      </c>
    </row>
    <row r="2529" spans="1:22" x14ac:dyDescent="0.25">
      <c r="A2529">
        <v>0</v>
      </c>
      <c r="B2529" s="286"/>
      <c r="C2529" s="286"/>
      <c r="D2529" s="286"/>
      <c r="E2529" s="285"/>
      <c r="F2529" s="260"/>
      <c r="G2529" s="259"/>
      <c r="H2529" s="259"/>
      <c r="I2529" s="258"/>
      <c r="J2529" s="255"/>
      <c r="K2529" s="257"/>
      <c r="L2529" s="256">
        <v>0</v>
      </c>
      <c r="M2529" s="201">
        <v>364.41651682404824</v>
      </c>
      <c r="N2529" s="201">
        <v>415.3475529888272</v>
      </c>
      <c r="O2529" s="201">
        <v>41.094000000000001</v>
      </c>
      <c r="P2529" s="255">
        <v>41.094000000000001</v>
      </c>
      <c r="Q2529" s="255">
        <v>415.3475529888272</v>
      </c>
      <c r="R2529" s="255">
        <v>364.41651682404824</v>
      </c>
      <c r="S2529" s="256">
        <v>384.67173298600636</v>
      </c>
      <c r="T2529" s="256">
        <v>384.67173298600636</v>
      </c>
      <c r="U2529" s="256"/>
      <c r="V2529" s="170">
        <v>316.19310311960652</v>
      </c>
    </row>
    <row r="2530" spans="1:22" x14ac:dyDescent="0.25">
      <c r="A2530">
        <v>0</v>
      </c>
      <c r="B2530" s="286"/>
      <c r="C2530" s="286"/>
      <c r="D2530" s="286"/>
      <c r="E2530" s="285"/>
      <c r="F2530" s="260" t="s">
        <v>619</v>
      </c>
      <c r="G2530" s="259"/>
      <c r="H2530" s="259" t="s">
        <v>1962</v>
      </c>
      <c r="I2530" s="258"/>
      <c r="J2530" s="255"/>
      <c r="K2530" s="257"/>
      <c r="L2530" s="256">
        <v>9.9516999999999994E-2</v>
      </c>
      <c r="M2530" s="201">
        <v>364.46627532404824</v>
      </c>
      <c r="N2530" s="201">
        <v>415.3475529888272</v>
      </c>
      <c r="O2530" s="201">
        <v>41.094000000000001</v>
      </c>
      <c r="P2530" s="255">
        <v>41.094000000000001</v>
      </c>
      <c r="Q2530" s="255">
        <v>415.3475529888272</v>
      </c>
      <c r="R2530" s="255">
        <v>364.51603382404824</v>
      </c>
      <c r="S2530" s="256">
        <v>384.72149148600636</v>
      </c>
      <c r="T2530" s="256">
        <v>384.77124998600635</v>
      </c>
      <c r="U2530" s="256"/>
      <c r="V2530" s="170">
        <v>316.24286161960651</v>
      </c>
    </row>
    <row r="2531" spans="1:22" x14ac:dyDescent="0.25">
      <c r="A2531">
        <v>0</v>
      </c>
      <c r="B2531" s="286" t="s">
        <v>2423</v>
      </c>
      <c r="C2531" s="286" t="s">
        <v>2458</v>
      </c>
      <c r="D2531" s="286" t="s">
        <v>2179</v>
      </c>
      <c r="E2531" s="285">
        <v>3850</v>
      </c>
      <c r="F2531" s="260" t="s">
        <v>2447</v>
      </c>
      <c r="G2531" s="259"/>
      <c r="H2531" s="259" t="s">
        <v>2175</v>
      </c>
      <c r="I2531" s="258">
        <v>40</v>
      </c>
      <c r="J2531" s="255"/>
      <c r="K2531" s="257"/>
      <c r="L2531" s="256">
        <v>0.49565599999999999</v>
      </c>
      <c r="M2531" s="201">
        <v>364.76386182404826</v>
      </c>
      <c r="N2531" s="201">
        <v>415.3475529888272</v>
      </c>
      <c r="O2531" s="201">
        <v>41.094000000000001</v>
      </c>
      <c r="P2531" s="255">
        <v>41.094000000000001</v>
      </c>
      <c r="Q2531" s="255">
        <v>415.3475529888272</v>
      </c>
      <c r="R2531" s="255">
        <v>365.01168982404823</v>
      </c>
      <c r="S2531" s="256">
        <v>385.01907798600632</v>
      </c>
      <c r="T2531" s="256">
        <v>385.26690598600635</v>
      </c>
      <c r="U2531" s="256"/>
      <c r="V2531" s="170">
        <v>316.54044811960648</v>
      </c>
    </row>
    <row r="2532" spans="1:22" x14ac:dyDescent="0.25">
      <c r="A2532">
        <v>0</v>
      </c>
      <c r="B2532" s="286"/>
      <c r="C2532" s="286"/>
      <c r="D2532" s="286"/>
      <c r="E2532" s="285"/>
      <c r="F2532" s="260" t="s">
        <v>619</v>
      </c>
      <c r="G2532" s="259"/>
      <c r="H2532" s="259"/>
      <c r="I2532" s="258"/>
      <c r="J2532" s="255"/>
      <c r="K2532" s="257"/>
      <c r="L2532" s="256">
        <v>0</v>
      </c>
      <c r="M2532" s="201">
        <v>365.01168982404823</v>
      </c>
      <c r="N2532" s="201">
        <v>415.3475529888272</v>
      </c>
      <c r="O2532" s="201">
        <v>41.094000000000001</v>
      </c>
      <c r="P2532" s="255">
        <v>41.094000000000001</v>
      </c>
      <c r="Q2532" s="255">
        <v>415.3475529888272</v>
      </c>
      <c r="R2532" s="255">
        <v>365.01168982404823</v>
      </c>
      <c r="S2532" s="256">
        <v>385.26690598600635</v>
      </c>
      <c r="T2532" s="256">
        <v>385.26690598600635</v>
      </c>
      <c r="U2532" s="256"/>
      <c r="V2532" s="170">
        <v>316.78827611960651</v>
      </c>
    </row>
    <row r="2533" spans="1:22" x14ac:dyDescent="0.25">
      <c r="A2533">
        <v>0</v>
      </c>
      <c r="B2533" s="286"/>
      <c r="C2533" s="286"/>
      <c r="D2533" s="286"/>
      <c r="E2533" s="285"/>
      <c r="F2533" s="260"/>
      <c r="G2533" s="259"/>
      <c r="H2533" s="259"/>
      <c r="I2533" s="258"/>
      <c r="J2533" s="255"/>
      <c r="K2533" s="257"/>
      <c r="L2533" s="256">
        <v>0</v>
      </c>
      <c r="M2533" s="201">
        <v>365.01168982404823</v>
      </c>
      <c r="N2533" s="201">
        <v>415.3475529888272</v>
      </c>
      <c r="O2533" s="201">
        <v>41.094000000000001</v>
      </c>
      <c r="P2533" s="255">
        <v>41.094000000000001</v>
      </c>
      <c r="Q2533" s="255">
        <v>415.3475529888272</v>
      </c>
      <c r="R2533" s="255">
        <v>365.01168982404823</v>
      </c>
      <c r="S2533" s="256">
        <v>385.26690598600635</v>
      </c>
      <c r="T2533" s="256">
        <v>385.26690598600635</v>
      </c>
      <c r="U2533" s="256"/>
      <c r="V2533" s="170">
        <v>316.78827611960651</v>
      </c>
    </row>
    <row r="2534" spans="1:22" x14ac:dyDescent="0.25">
      <c r="A2534">
        <v>0</v>
      </c>
      <c r="B2534" s="286"/>
      <c r="C2534" s="286"/>
      <c r="D2534" s="286"/>
      <c r="E2534" s="285"/>
      <c r="F2534" s="260" t="s">
        <v>619</v>
      </c>
      <c r="G2534" s="259"/>
      <c r="H2534" s="259" t="s">
        <v>1962</v>
      </c>
      <c r="I2534" s="258"/>
      <c r="J2534" s="255"/>
      <c r="K2534" s="257"/>
      <c r="L2534" s="256">
        <v>9.9516999999999994E-2</v>
      </c>
      <c r="M2534" s="201">
        <v>365.06144832404823</v>
      </c>
      <c r="N2534" s="201">
        <v>415.3475529888272</v>
      </c>
      <c r="O2534" s="201">
        <v>41.094000000000001</v>
      </c>
      <c r="P2534" s="255">
        <v>41.094000000000001</v>
      </c>
      <c r="Q2534" s="255">
        <v>415.3475529888272</v>
      </c>
      <c r="R2534" s="255">
        <v>365.11120682404822</v>
      </c>
      <c r="S2534" s="256">
        <v>385.31666448600635</v>
      </c>
      <c r="T2534" s="256">
        <v>385.36642298600634</v>
      </c>
      <c r="U2534" s="256"/>
      <c r="V2534" s="170">
        <v>316.8380346196065</v>
      </c>
    </row>
    <row r="2535" spans="1:22" x14ac:dyDescent="0.25">
      <c r="A2535">
        <v>0</v>
      </c>
      <c r="B2535" s="286" t="s">
        <v>2423</v>
      </c>
      <c r="C2535" s="286" t="s">
        <v>2458</v>
      </c>
      <c r="D2535" s="286" t="s">
        <v>2177</v>
      </c>
      <c r="E2535" s="285">
        <v>3856</v>
      </c>
      <c r="F2535" s="260" t="s">
        <v>2446</v>
      </c>
      <c r="G2535" s="259"/>
      <c r="H2535" s="259" t="s">
        <v>2175</v>
      </c>
      <c r="I2535" s="258">
        <v>40</v>
      </c>
      <c r="J2535" s="255"/>
      <c r="K2535" s="257"/>
      <c r="L2535" s="256">
        <v>0.49565599999999999</v>
      </c>
      <c r="M2535" s="201">
        <v>365.35903482404819</v>
      </c>
      <c r="N2535" s="201">
        <v>415.3475529888272</v>
      </c>
      <c r="O2535" s="201">
        <v>41.094000000000001</v>
      </c>
      <c r="P2535" s="255">
        <v>41.094000000000001</v>
      </c>
      <c r="Q2535" s="255">
        <v>415.3475529888272</v>
      </c>
      <c r="R2535" s="255">
        <v>365.60686282404822</v>
      </c>
      <c r="S2535" s="256">
        <v>385.61425098600631</v>
      </c>
      <c r="T2535" s="256">
        <v>385.86207898600634</v>
      </c>
      <c r="U2535" s="256"/>
      <c r="V2535" s="170">
        <v>317.13562111960647</v>
      </c>
    </row>
    <row r="2536" spans="1:22" x14ac:dyDescent="0.25">
      <c r="A2536">
        <v>0</v>
      </c>
      <c r="B2536" s="286" t="s">
        <v>2423</v>
      </c>
      <c r="C2536" s="286" t="s">
        <v>2458</v>
      </c>
      <c r="D2536" s="286" t="s">
        <v>2174</v>
      </c>
      <c r="E2536" s="285">
        <v>3859</v>
      </c>
      <c r="F2536" s="260" t="s">
        <v>2445</v>
      </c>
      <c r="G2536" s="259"/>
      <c r="H2536" s="259" t="s">
        <v>2172</v>
      </c>
      <c r="I2536" s="258"/>
      <c r="J2536" s="255"/>
      <c r="K2536" s="257"/>
      <c r="L2536" s="256">
        <v>0</v>
      </c>
      <c r="M2536" s="201">
        <v>365.60686282404822</v>
      </c>
      <c r="N2536" s="201">
        <v>415.3475529888272</v>
      </c>
      <c r="O2536" s="201">
        <v>41.094000000000001</v>
      </c>
      <c r="P2536" s="255">
        <v>41.094000000000001</v>
      </c>
      <c r="Q2536" s="255">
        <v>415.3475529888272</v>
      </c>
      <c r="R2536" s="255">
        <v>365.60686282404822</v>
      </c>
      <c r="S2536" s="256">
        <v>385.86207898600634</v>
      </c>
      <c r="T2536" s="256">
        <v>385.86207898600634</v>
      </c>
      <c r="U2536" s="256"/>
      <c r="V2536" s="170">
        <v>317.3834491196065</v>
      </c>
    </row>
    <row r="2537" spans="1:22" x14ac:dyDescent="0.25">
      <c r="A2537">
        <v>0</v>
      </c>
      <c r="B2537" s="286"/>
      <c r="C2537" s="286"/>
      <c r="D2537" s="260"/>
      <c r="E2537" s="261"/>
      <c r="F2537" s="260"/>
      <c r="G2537" s="259"/>
      <c r="H2537" s="259"/>
      <c r="I2537" s="258"/>
      <c r="J2537" s="255"/>
      <c r="K2537" s="257"/>
      <c r="L2537" s="256">
        <v>0</v>
      </c>
      <c r="M2537" s="201">
        <v>365.60686282404822</v>
      </c>
      <c r="N2537" s="201">
        <v>415.3475529888272</v>
      </c>
      <c r="O2537" s="201">
        <v>41.094000000000001</v>
      </c>
      <c r="P2537" s="255">
        <v>41.094000000000001</v>
      </c>
      <c r="Q2537" s="255">
        <v>415.3475529888272</v>
      </c>
      <c r="R2537" s="255">
        <v>365.60686282404822</v>
      </c>
      <c r="S2537" s="256">
        <v>385.86207898600634</v>
      </c>
      <c r="T2537" s="256">
        <v>385.86207898600634</v>
      </c>
      <c r="U2537" s="256"/>
      <c r="V2537" s="170">
        <v>317.3834491196065</v>
      </c>
    </row>
    <row r="2538" spans="1:22" x14ac:dyDescent="0.25">
      <c r="A2538">
        <v>0</v>
      </c>
      <c r="B2538" s="286"/>
      <c r="C2538" s="286"/>
      <c r="D2538" s="286"/>
      <c r="E2538" s="285"/>
      <c r="F2538" s="260"/>
      <c r="G2538" s="259"/>
      <c r="H2538" s="259"/>
      <c r="I2538" s="258"/>
      <c r="J2538" s="255"/>
      <c r="K2538" s="257"/>
      <c r="L2538" s="256">
        <v>0.16770400000000002</v>
      </c>
      <c r="M2538" s="201">
        <v>365.6907148240482</v>
      </c>
      <c r="N2538" s="201">
        <v>415.3475529888272</v>
      </c>
      <c r="O2538" s="201">
        <v>41.094000000000001</v>
      </c>
      <c r="P2538" s="255">
        <v>41.094000000000001</v>
      </c>
      <c r="Q2538" s="255">
        <v>415.3475529888272</v>
      </c>
      <c r="R2538" s="255">
        <v>365.77456682404824</v>
      </c>
      <c r="S2538" s="256">
        <v>385.94593098600637</v>
      </c>
      <c r="T2538" s="256">
        <v>386.02978298600635</v>
      </c>
      <c r="U2538" s="263"/>
      <c r="V2538" s="170">
        <v>317.46730111960653</v>
      </c>
    </row>
    <row r="2539" spans="1:22" x14ac:dyDescent="0.25">
      <c r="A2539">
        <v>0</v>
      </c>
      <c r="B2539" s="260" t="s">
        <v>2423</v>
      </c>
      <c r="C2539" s="260" t="s">
        <v>2458</v>
      </c>
      <c r="D2539" s="260" t="s">
        <v>1981</v>
      </c>
      <c r="E2539" s="261">
        <v>3861</v>
      </c>
      <c r="F2539" s="255" t="s">
        <v>2444</v>
      </c>
      <c r="G2539" s="265"/>
      <c r="H2539" s="265" t="s">
        <v>1978</v>
      </c>
      <c r="I2539" s="284">
        <v>40</v>
      </c>
      <c r="J2539" s="255"/>
      <c r="K2539" s="257"/>
      <c r="L2539" s="255">
        <v>5.7403999999999997E-2</v>
      </c>
      <c r="M2539" s="201">
        <v>365.80326882404825</v>
      </c>
      <c r="N2539" s="201">
        <v>415.3475529888272</v>
      </c>
      <c r="O2539" s="201">
        <v>41.094000000000001</v>
      </c>
      <c r="P2539" s="255">
        <v>41.094000000000001</v>
      </c>
      <c r="Q2539" s="255">
        <v>415.3475529888272</v>
      </c>
      <c r="R2539" s="255">
        <v>365.83197082404826</v>
      </c>
      <c r="S2539" s="255">
        <v>386.05848498600636</v>
      </c>
      <c r="T2539" s="255">
        <v>386.08718698600637</v>
      </c>
      <c r="U2539" s="255"/>
      <c r="V2539" s="170">
        <v>317.57985511960652</v>
      </c>
    </row>
    <row r="2540" spans="1:22" x14ac:dyDescent="0.25">
      <c r="A2540">
        <v>0</v>
      </c>
      <c r="B2540" s="280"/>
      <c r="C2540" s="280"/>
      <c r="D2540" s="280"/>
      <c r="E2540" s="279"/>
      <c r="F2540" s="280" t="s">
        <v>619</v>
      </c>
      <c r="G2540" s="277"/>
      <c r="H2540" s="277" t="s">
        <v>1962</v>
      </c>
      <c r="I2540" s="276">
        <v>40</v>
      </c>
      <c r="J2540" s="274"/>
      <c r="K2540" s="275"/>
      <c r="L2540" s="274">
        <v>0.103502</v>
      </c>
      <c r="M2540" s="201">
        <v>365.88372182404828</v>
      </c>
      <c r="N2540" s="201">
        <v>415.3475529888272</v>
      </c>
      <c r="O2540" s="201">
        <v>41.094000000000001</v>
      </c>
      <c r="P2540" s="273">
        <v>41.094000000000001</v>
      </c>
      <c r="Q2540" s="273">
        <v>415.3475529888272</v>
      </c>
      <c r="R2540" s="273">
        <v>365.93547282404825</v>
      </c>
      <c r="S2540" s="273">
        <v>386.13893798600634</v>
      </c>
      <c r="T2540" s="273">
        <v>386.19068898600636</v>
      </c>
      <c r="U2540" s="273"/>
      <c r="V2540" s="170">
        <v>317.6603081196065</v>
      </c>
    </row>
    <row r="2541" spans="1:22" x14ac:dyDescent="0.25">
      <c r="A2541">
        <v>0</v>
      </c>
      <c r="B2541" s="280" t="s">
        <v>2423</v>
      </c>
      <c r="C2541" s="280" t="s">
        <v>2443</v>
      </c>
      <c r="D2541" s="280" t="s">
        <v>111</v>
      </c>
      <c r="E2541" s="279">
        <v>3862</v>
      </c>
      <c r="F2541" s="278" t="s">
        <v>1455</v>
      </c>
      <c r="G2541" s="277" t="s">
        <v>2169</v>
      </c>
      <c r="H2541" s="277" t="s">
        <v>1951</v>
      </c>
      <c r="I2541" s="276"/>
      <c r="J2541" s="273"/>
      <c r="K2541" s="275"/>
      <c r="L2541" s="274">
        <v>0</v>
      </c>
      <c r="M2541" s="201">
        <v>365.93547282404825</v>
      </c>
      <c r="N2541" s="201">
        <v>415.3475529888272</v>
      </c>
      <c r="O2541" s="201">
        <v>41.094000000000001</v>
      </c>
      <c r="P2541" s="273">
        <v>41.094000000000001</v>
      </c>
      <c r="Q2541" s="273">
        <v>415.3475529888272</v>
      </c>
      <c r="R2541" s="273">
        <v>365.93547282404825</v>
      </c>
      <c r="S2541" s="273">
        <v>386.19068898600636</v>
      </c>
      <c r="T2541" s="273">
        <v>386.19068898600636</v>
      </c>
      <c r="U2541" s="273"/>
      <c r="V2541" s="170">
        <v>317.71205911960652</v>
      </c>
    </row>
    <row r="2542" spans="1:22" x14ac:dyDescent="0.25">
      <c r="A2542">
        <v>0</v>
      </c>
      <c r="B2542" s="280"/>
      <c r="C2542" s="280"/>
      <c r="D2542" s="280"/>
      <c r="E2542" s="279"/>
      <c r="F2542" s="283" t="s">
        <v>619</v>
      </c>
      <c r="G2542" s="277"/>
      <c r="H2542" s="277" t="s">
        <v>1969</v>
      </c>
      <c r="I2542" s="282"/>
      <c r="J2542" s="281"/>
      <c r="K2542" s="275"/>
      <c r="L2542" s="274">
        <v>0.14528199999999999</v>
      </c>
      <c r="M2542" s="201">
        <v>366.00811382404822</v>
      </c>
      <c r="N2542" s="201">
        <v>415.3475529888272</v>
      </c>
      <c r="O2542" s="201">
        <v>41.094000000000001</v>
      </c>
      <c r="P2542" s="273">
        <v>41.094000000000001</v>
      </c>
      <c r="Q2542" s="273">
        <v>415.3475529888272</v>
      </c>
      <c r="R2542" s="273">
        <v>366.08075482404826</v>
      </c>
      <c r="S2542" s="273">
        <v>386.2633299860064</v>
      </c>
      <c r="T2542" s="273">
        <v>386.33597098600637</v>
      </c>
      <c r="U2542" s="273"/>
      <c r="V2542" s="170">
        <v>317.78470011960655</v>
      </c>
    </row>
    <row r="2543" spans="1:22" x14ac:dyDescent="0.25">
      <c r="A2543">
        <v>0</v>
      </c>
      <c r="B2543" s="280" t="s">
        <v>2423</v>
      </c>
      <c r="C2543" s="280" t="s">
        <v>2443</v>
      </c>
      <c r="D2543" s="280" t="s">
        <v>2087</v>
      </c>
      <c r="E2543" s="279">
        <v>3863</v>
      </c>
      <c r="F2543" s="278" t="s">
        <v>2442</v>
      </c>
      <c r="G2543" s="277"/>
      <c r="H2543" s="277" t="s">
        <v>2085</v>
      </c>
      <c r="I2543" s="276"/>
      <c r="J2543" s="273"/>
      <c r="K2543" s="275"/>
      <c r="L2543" s="274">
        <v>0</v>
      </c>
      <c r="M2543" s="201">
        <v>366.08075482404826</v>
      </c>
      <c r="N2543" s="201">
        <v>415.3475529888272</v>
      </c>
      <c r="O2543" s="201">
        <v>41.094000000000001</v>
      </c>
      <c r="P2543" s="273">
        <v>41.094000000000001</v>
      </c>
      <c r="Q2543" s="273">
        <v>415.3475529888272</v>
      </c>
      <c r="R2543" s="273">
        <v>366.08075482404826</v>
      </c>
      <c r="S2543" s="273">
        <v>386.33597098600637</v>
      </c>
      <c r="T2543" s="273">
        <v>386.33597098600637</v>
      </c>
      <c r="U2543" s="273"/>
      <c r="V2543" s="170">
        <v>317.85734111960653</v>
      </c>
    </row>
    <row r="2544" spans="1:22" x14ac:dyDescent="0.25">
      <c r="A2544">
        <v>0</v>
      </c>
      <c r="B2544" s="280"/>
      <c r="C2544" s="280"/>
      <c r="D2544" s="280"/>
      <c r="E2544" s="279"/>
      <c r="F2544" s="283" t="s">
        <v>619</v>
      </c>
      <c r="G2544" s="277"/>
      <c r="H2544" s="277" t="s">
        <v>1969</v>
      </c>
      <c r="I2544" s="282"/>
      <c r="J2544" s="281"/>
      <c r="K2544" s="275"/>
      <c r="L2544" s="274">
        <v>0</v>
      </c>
      <c r="M2544" s="201">
        <v>366.08075482404826</v>
      </c>
      <c r="N2544" s="201">
        <v>415.3475529888272</v>
      </c>
      <c r="O2544" s="201">
        <v>41.094000000000001</v>
      </c>
      <c r="P2544" s="273">
        <v>41.094000000000001</v>
      </c>
      <c r="Q2544" s="273">
        <v>415.3475529888272</v>
      </c>
      <c r="R2544" s="273">
        <v>366.08075482404826</v>
      </c>
      <c r="S2544" s="273">
        <v>386.33597098600637</v>
      </c>
      <c r="T2544" s="273">
        <v>386.33597098600637</v>
      </c>
      <c r="U2544" s="273"/>
      <c r="V2544" s="170">
        <v>317.85734111960653</v>
      </c>
    </row>
    <row r="2545" spans="1:22" x14ac:dyDescent="0.25">
      <c r="A2545">
        <v>0</v>
      </c>
      <c r="B2545" s="280" t="s">
        <v>2423</v>
      </c>
      <c r="C2545" s="280" t="s">
        <v>2443</v>
      </c>
      <c r="D2545" s="280" t="s">
        <v>1990</v>
      </c>
      <c r="E2545" s="279">
        <v>3863</v>
      </c>
      <c r="F2545" s="278" t="s">
        <v>2441</v>
      </c>
      <c r="G2545" s="277" t="s">
        <v>1988</v>
      </c>
      <c r="H2545" s="277" t="s">
        <v>1987</v>
      </c>
      <c r="I2545" s="276"/>
      <c r="J2545" s="273"/>
      <c r="K2545" s="275"/>
      <c r="L2545" s="274">
        <v>0</v>
      </c>
      <c r="M2545" s="201">
        <v>366.08075482404826</v>
      </c>
      <c r="N2545" s="201">
        <v>415.3475529888272</v>
      </c>
      <c r="O2545" s="201">
        <v>41.094000000000001</v>
      </c>
      <c r="P2545" s="273">
        <v>41.094000000000001</v>
      </c>
      <c r="Q2545" s="273">
        <v>415.3475529888272</v>
      </c>
      <c r="R2545" s="273">
        <v>366.08075482404826</v>
      </c>
      <c r="S2545" s="273">
        <v>386.33597098600637</v>
      </c>
      <c r="T2545" s="273">
        <v>386.33597098600637</v>
      </c>
      <c r="U2545" s="273"/>
      <c r="V2545" s="170">
        <v>317.85734111960653</v>
      </c>
    </row>
    <row r="2546" spans="1:22" x14ac:dyDescent="0.25">
      <c r="A2546">
        <v>0</v>
      </c>
      <c r="B2546" s="280"/>
      <c r="C2546" s="280"/>
      <c r="D2546" s="280"/>
      <c r="E2546" s="279"/>
      <c r="F2546" s="278" t="s">
        <v>619</v>
      </c>
      <c r="G2546" s="277"/>
      <c r="H2546" s="277" t="s">
        <v>1962</v>
      </c>
      <c r="I2546" s="276">
        <v>40</v>
      </c>
      <c r="J2546" s="273"/>
      <c r="K2546" s="275"/>
      <c r="L2546" s="274">
        <v>0.13121600000000003</v>
      </c>
      <c r="M2546" s="201">
        <v>366.14636282404825</v>
      </c>
      <c r="N2546" s="201">
        <v>415.3475529888272</v>
      </c>
      <c r="O2546" s="201">
        <v>41.094000000000001</v>
      </c>
      <c r="P2546" s="273">
        <v>41.094000000000001</v>
      </c>
      <c r="Q2546" s="273">
        <v>415.3475529888272</v>
      </c>
      <c r="R2546" s="273">
        <v>366.21197082404825</v>
      </c>
      <c r="S2546" s="273">
        <v>386.40157898600637</v>
      </c>
      <c r="T2546" s="273">
        <v>386.46718698600637</v>
      </c>
      <c r="U2546" s="273"/>
      <c r="V2546" s="170">
        <v>317.92294911960653</v>
      </c>
    </row>
    <row r="2547" spans="1:22" x14ac:dyDescent="0.25">
      <c r="A2547">
        <v>0</v>
      </c>
      <c r="B2547" s="260" t="s">
        <v>2423</v>
      </c>
      <c r="C2547" s="260" t="s">
        <v>2440</v>
      </c>
      <c r="D2547" s="260" t="s">
        <v>1981</v>
      </c>
      <c r="E2547" s="261">
        <v>3865</v>
      </c>
      <c r="F2547" s="255" t="s">
        <v>2439</v>
      </c>
      <c r="G2547" s="265"/>
      <c r="H2547" s="265" t="s">
        <v>1978</v>
      </c>
      <c r="I2547" s="284">
        <v>40</v>
      </c>
      <c r="J2547" s="255"/>
      <c r="K2547" s="257"/>
      <c r="L2547" s="255">
        <v>5.7403999999999997E-2</v>
      </c>
      <c r="M2547" s="201">
        <v>366.24067282404826</v>
      </c>
      <c r="N2547" s="201">
        <v>415.3475529888272</v>
      </c>
      <c r="O2547" s="201">
        <v>41.094000000000001</v>
      </c>
      <c r="P2547" s="255">
        <v>41.094000000000001</v>
      </c>
      <c r="Q2547" s="255">
        <v>415.3475529888272</v>
      </c>
      <c r="R2547" s="255">
        <v>366.26937482404827</v>
      </c>
      <c r="S2547" s="255">
        <v>386.49588898600638</v>
      </c>
      <c r="T2547" s="255">
        <v>386.52459098600639</v>
      </c>
      <c r="U2547" s="255"/>
      <c r="V2547" s="170">
        <v>318.01725911960654</v>
      </c>
    </row>
    <row r="2548" spans="1:22" x14ac:dyDescent="0.25">
      <c r="A2548">
        <v>0</v>
      </c>
      <c r="B2548" s="286"/>
      <c r="C2548" s="286"/>
      <c r="D2548" s="286"/>
      <c r="E2548" s="285"/>
      <c r="F2548" s="260" t="s">
        <v>619</v>
      </c>
      <c r="G2548" s="259"/>
      <c r="H2548" s="259" t="s">
        <v>2198</v>
      </c>
      <c r="I2548" s="258"/>
      <c r="J2548" s="255"/>
      <c r="K2548" s="257"/>
      <c r="L2548" s="256">
        <v>0.16770400000000002</v>
      </c>
      <c r="M2548" s="201">
        <v>366.35322682404831</v>
      </c>
      <c r="N2548" s="201">
        <v>415.3475529888272</v>
      </c>
      <c r="O2548" s="201">
        <v>41.094000000000001</v>
      </c>
      <c r="P2548" s="255">
        <v>41.094000000000001</v>
      </c>
      <c r="Q2548" s="255">
        <v>415.3475529888272</v>
      </c>
      <c r="R2548" s="255">
        <v>366.43707882404829</v>
      </c>
      <c r="S2548" s="256">
        <v>386.60844298600642</v>
      </c>
      <c r="T2548" s="256">
        <v>386.6922949860064</v>
      </c>
      <c r="U2548" s="263"/>
      <c r="V2548" s="170">
        <v>318.12981311960658</v>
      </c>
    </row>
    <row r="2549" spans="1:22" x14ac:dyDescent="0.25">
      <c r="A2549">
        <v>0</v>
      </c>
      <c r="B2549" s="286" t="s">
        <v>2423</v>
      </c>
      <c r="C2549" s="286" t="s">
        <v>2440</v>
      </c>
      <c r="D2549" s="286" t="s">
        <v>2197</v>
      </c>
      <c r="E2549" s="285">
        <v>3869</v>
      </c>
      <c r="F2549" s="260" t="s">
        <v>2438</v>
      </c>
      <c r="G2549" s="259"/>
      <c r="H2549" s="259" t="s">
        <v>2175</v>
      </c>
      <c r="I2549" s="258">
        <v>40</v>
      </c>
      <c r="J2549" s="255"/>
      <c r="K2549" s="257"/>
      <c r="L2549" s="256">
        <v>0.49565599999999999</v>
      </c>
      <c r="M2549" s="201">
        <v>366.68490682404831</v>
      </c>
      <c r="N2549" s="201">
        <v>415.3475529888272</v>
      </c>
      <c r="O2549" s="201">
        <v>41.094000000000001</v>
      </c>
      <c r="P2549" s="255">
        <v>41.094000000000001</v>
      </c>
      <c r="Q2549" s="255">
        <v>415.3475529888272</v>
      </c>
      <c r="R2549" s="255">
        <v>366.93273482404828</v>
      </c>
      <c r="S2549" s="256">
        <v>386.94012298600637</v>
      </c>
      <c r="T2549" s="256">
        <v>387.1879509860064</v>
      </c>
      <c r="U2549" s="256"/>
      <c r="V2549" s="170">
        <v>318.46149311960653</v>
      </c>
    </row>
    <row r="2550" spans="1:22" x14ac:dyDescent="0.25">
      <c r="A2550">
        <v>0</v>
      </c>
      <c r="B2550" s="286" t="s">
        <v>2423</v>
      </c>
      <c r="C2550" s="286" t="s">
        <v>2440</v>
      </c>
      <c r="D2550" s="286" t="s">
        <v>2174</v>
      </c>
      <c r="E2550" s="285">
        <v>3872</v>
      </c>
      <c r="F2550" s="260" t="s">
        <v>2437</v>
      </c>
      <c r="G2550" s="259"/>
      <c r="H2550" s="259" t="s">
        <v>2172</v>
      </c>
      <c r="I2550" s="258"/>
      <c r="J2550" s="255"/>
      <c r="K2550" s="257"/>
      <c r="L2550" s="256">
        <v>0</v>
      </c>
      <c r="M2550" s="201">
        <v>366.93273482404828</v>
      </c>
      <c r="N2550" s="201">
        <v>415.3475529888272</v>
      </c>
      <c r="O2550" s="201">
        <v>41.094000000000001</v>
      </c>
      <c r="P2550" s="255">
        <v>41.094000000000001</v>
      </c>
      <c r="Q2550" s="255">
        <v>415.3475529888272</v>
      </c>
      <c r="R2550" s="255">
        <v>366.93273482404828</v>
      </c>
      <c r="S2550" s="256">
        <v>387.1879509860064</v>
      </c>
      <c r="T2550" s="256">
        <v>387.1879509860064</v>
      </c>
      <c r="U2550" s="256"/>
      <c r="V2550" s="170">
        <v>318.70932111960656</v>
      </c>
    </row>
    <row r="2551" spans="1:22" x14ac:dyDescent="0.25">
      <c r="A2551">
        <v>0</v>
      </c>
      <c r="B2551" s="286"/>
      <c r="C2551" s="286"/>
      <c r="D2551" s="286"/>
      <c r="E2551" s="285"/>
      <c r="F2551" s="260"/>
      <c r="G2551" s="259"/>
      <c r="H2551" s="259"/>
      <c r="I2551" s="258"/>
      <c r="J2551" s="255"/>
      <c r="K2551" s="257"/>
      <c r="L2551" s="256">
        <v>0</v>
      </c>
      <c r="M2551" s="201">
        <v>366.93273482404828</v>
      </c>
      <c r="N2551" s="201">
        <v>415.3475529888272</v>
      </c>
      <c r="O2551" s="201">
        <v>41.094000000000001</v>
      </c>
      <c r="P2551" s="255">
        <v>41.094000000000001</v>
      </c>
      <c r="Q2551" s="255">
        <v>415.3475529888272</v>
      </c>
      <c r="R2551" s="255">
        <v>366.93273482404828</v>
      </c>
      <c r="S2551" s="256">
        <v>387.1879509860064</v>
      </c>
      <c r="T2551" s="256">
        <v>387.1879509860064</v>
      </c>
      <c r="U2551" s="256"/>
      <c r="V2551" s="170">
        <v>318.70932111960656</v>
      </c>
    </row>
    <row r="2552" spans="1:22" x14ac:dyDescent="0.25">
      <c r="A2552">
        <v>0</v>
      </c>
      <c r="B2552" s="286"/>
      <c r="C2552" s="286"/>
      <c r="D2552" s="286"/>
      <c r="E2552" s="285"/>
      <c r="F2552" s="260" t="s">
        <v>619</v>
      </c>
      <c r="G2552" s="259"/>
      <c r="H2552" s="259" t="s">
        <v>1962</v>
      </c>
      <c r="I2552" s="258"/>
      <c r="J2552" s="255"/>
      <c r="K2552" s="257"/>
      <c r="L2552" s="256">
        <v>9.9516999999999994E-2</v>
      </c>
      <c r="M2552" s="201">
        <v>366.98249332404828</v>
      </c>
      <c r="N2552" s="201">
        <v>415.3475529888272</v>
      </c>
      <c r="O2552" s="201">
        <v>41.094000000000001</v>
      </c>
      <c r="P2552" s="255">
        <v>41.094000000000001</v>
      </c>
      <c r="Q2552" s="255">
        <v>415.3475529888272</v>
      </c>
      <c r="R2552" s="255">
        <v>367.03225182404827</v>
      </c>
      <c r="S2552" s="256">
        <v>387.23770948600639</v>
      </c>
      <c r="T2552" s="256">
        <v>387.28746798600639</v>
      </c>
      <c r="U2552" s="256"/>
      <c r="V2552" s="170">
        <v>318.75907961960655</v>
      </c>
    </row>
    <row r="2553" spans="1:22" x14ac:dyDescent="0.25">
      <c r="A2553">
        <v>0</v>
      </c>
      <c r="B2553" s="286" t="s">
        <v>2423</v>
      </c>
      <c r="C2553" s="286" t="s">
        <v>2440</v>
      </c>
      <c r="D2553" s="286" t="s">
        <v>2194</v>
      </c>
      <c r="E2553" s="285">
        <v>3875</v>
      </c>
      <c r="F2553" s="260" t="s">
        <v>2436</v>
      </c>
      <c r="G2553" s="259"/>
      <c r="H2553" s="259" t="s">
        <v>2175</v>
      </c>
      <c r="I2553" s="258">
        <v>40</v>
      </c>
      <c r="J2553" s="255"/>
      <c r="K2553" s="257"/>
      <c r="L2553" s="256">
        <v>0.49565599999999999</v>
      </c>
      <c r="M2553" s="201">
        <v>367.28007982404824</v>
      </c>
      <c r="N2553" s="201">
        <v>415.3475529888272</v>
      </c>
      <c r="O2553" s="201">
        <v>41.094000000000001</v>
      </c>
      <c r="P2553" s="255">
        <v>41.094000000000001</v>
      </c>
      <c r="Q2553" s="255">
        <v>415.3475529888272</v>
      </c>
      <c r="R2553" s="255">
        <v>367.52790782404827</v>
      </c>
      <c r="S2553" s="256">
        <v>387.53529598600636</v>
      </c>
      <c r="T2553" s="256">
        <v>387.78312398600639</v>
      </c>
      <c r="U2553" s="256"/>
      <c r="V2553" s="170">
        <v>319.05666611960652</v>
      </c>
    </row>
    <row r="2554" spans="1:22" x14ac:dyDescent="0.25">
      <c r="A2554">
        <v>0</v>
      </c>
      <c r="B2554" s="286"/>
      <c r="C2554" s="286"/>
      <c r="D2554" s="286"/>
      <c r="E2554" s="285"/>
      <c r="F2554" s="260" t="s">
        <v>619</v>
      </c>
      <c r="G2554" s="259"/>
      <c r="H2554" s="259"/>
      <c r="I2554" s="258"/>
      <c r="J2554" s="255"/>
      <c r="K2554" s="257"/>
      <c r="L2554" s="256">
        <v>0</v>
      </c>
      <c r="M2554" s="201">
        <v>367.52790782404827</v>
      </c>
      <c r="N2554" s="201">
        <v>415.3475529888272</v>
      </c>
      <c r="O2554" s="201">
        <v>41.094000000000001</v>
      </c>
      <c r="P2554" s="255">
        <v>41.094000000000001</v>
      </c>
      <c r="Q2554" s="255">
        <v>415.3475529888272</v>
      </c>
      <c r="R2554" s="255">
        <v>367.52790782404827</v>
      </c>
      <c r="S2554" s="256">
        <v>387.78312398600639</v>
      </c>
      <c r="T2554" s="256">
        <v>387.78312398600639</v>
      </c>
      <c r="U2554" s="256"/>
      <c r="V2554" s="170">
        <v>319.30449411960655</v>
      </c>
    </row>
    <row r="2555" spans="1:22" x14ac:dyDescent="0.25">
      <c r="A2555">
        <v>0</v>
      </c>
      <c r="B2555" s="286"/>
      <c r="C2555" s="286"/>
      <c r="D2555" s="286"/>
      <c r="E2555" s="285"/>
      <c r="F2555" s="260"/>
      <c r="G2555" s="259"/>
      <c r="H2555" s="259"/>
      <c r="I2555" s="258"/>
      <c r="J2555" s="255"/>
      <c r="K2555" s="257"/>
      <c r="L2555" s="256">
        <v>0</v>
      </c>
      <c r="M2555" s="201">
        <v>367.52790782404827</v>
      </c>
      <c r="N2555" s="201">
        <v>415.3475529888272</v>
      </c>
      <c r="O2555" s="201">
        <v>41.094000000000001</v>
      </c>
      <c r="P2555" s="255">
        <v>41.094000000000001</v>
      </c>
      <c r="Q2555" s="255">
        <v>415.3475529888272</v>
      </c>
      <c r="R2555" s="255">
        <v>367.52790782404827</v>
      </c>
      <c r="S2555" s="256">
        <v>387.78312398600639</v>
      </c>
      <c r="T2555" s="256">
        <v>387.78312398600639</v>
      </c>
      <c r="U2555" s="256"/>
      <c r="V2555" s="170">
        <v>319.30449411960655</v>
      </c>
    </row>
    <row r="2556" spans="1:22" x14ac:dyDescent="0.25">
      <c r="A2556">
        <v>0</v>
      </c>
      <c r="B2556" s="286"/>
      <c r="C2556" s="286"/>
      <c r="D2556" s="286"/>
      <c r="E2556" s="285"/>
      <c r="F2556" s="260" t="s">
        <v>619</v>
      </c>
      <c r="G2556" s="259"/>
      <c r="H2556" s="259" t="s">
        <v>1962</v>
      </c>
      <c r="I2556" s="258"/>
      <c r="J2556" s="255"/>
      <c r="K2556" s="257"/>
      <c r="L2556" s="256">
        <v>9.9516999999999994E-2</v>
      </c>
      <c r="M2556" s="201">
        <v>367.57766632404827</v>
      </c>
      <c r="N2556" s="201">
        <v>415.3475529888272</v>
      </c>
      <c r="O2556" s="201">
        <v>41.094000000000001</v>
      </c>
      <c r="P2556" s="255">
        <v>41.094000000000001</v>
      </c>
      <c r="Q2556" s="255">
        <v>415.3475529888272</v>
      </c>
      <c r="R2556" s="255">
        <v>367.62742482404826</v>
      </c>
      <c r="S2556" s="256">
        <v>387.83288248600638</v>
      </c>
      <c r="T2556" s="256">
        <v>387.88264098600638</v>
      </c>
      <c r="U2556" s="256"/>
      <c r="V2556" s="170">
        <v>319.35425261960654</v>
      </c>
    </row>
    <row r="2557" spans="1:22" x14ac:dyDescent="0.25">
      <c r="A2557">
        <v>0</v>
      </c>
      <c r="B2557" s="286" t="s">
        <v>2423</v>
      </c>
      <c r="C2557" s="286" t="s">
        <v>2440</v>
      </c>
      <c r="D2557" s="286" t="s">
        <v>2192</v>
      </c>
      <c r="E2557" s="285">
        <v>3881</v>
      </c>
      <c r="F2557" s="260" t="s">
        <v>2435</v>
      </c>
      <c r="G2557" s="259"/>
      <c r="H2557" s="259" t="s">
        <v>2175</v>
      </c>
      <c r="I2557" s="258">
        <v>40</v>
      </c>
      <c r="J2557" s="255"/>
      <c r="K2557" s="257"/>
      <c r="L2557" s="256">
        <v>0.49565599999999999</v>
      </c>
      <c r="M2557" s="201">
        <v>367.87525282404829</v>
      </c>
      <c r="N2557" s="201">
        <v>415.3475529888272</v>
      </c>
      <c r="O2557" s="201">
        <v>41.094000000000001</v>
      </c>
      <c r="P2557" s="255">
        <v>41.094000000000001</v>
      </c>
      <c r="Q2557" s="255">
        <v>415.3475529888272</v>
      </c>
      <c r="R2557" s="255">
        <v>368.12308082404826</v>
      </c>
      <c r="S2557" s="256">
        <v>388.13046898600635</v>
      </c>
      <c r="T2557" s="256">
        <v>388.37829698600638</v>
      </c>
      <c r="U2557" s="256"/>
      <c r="V2557" s="170">
        <v>319.65183911960651</v>
      </c>
    </row>
    <row r="2558" spans="1:22" x14ac:dyDescent="0.25">
      <c r="A2558">
        <v>0</v>
      </c>
      <c r="B2558" s="286"/>
      <c r="C2558" s="286"/>
      <c r="D2558" s="286"/>
      <c r="E2558" s="285"/>
      <c r="F2558" s="260" t="s">
        <v>619</v>
      </c>
      <c r="G2558" s="259"/>
      <c r="H2558" s="259"/>
      <c r="I2558" s="258"/>
      <c r="J2558" s="255"/>
      <c r="K2558" s="257"/>
      <c r="L2558" s="256">
        <v>0</v>
      </c>
      <c r="M2558" s="201">
        <v>368.12308082404826</v>
      </c>
      <c r="N2558" s="201">
        <v>415.3475529888272</v>
      </c>
      <c r="O2558" s="201">
        <v>41.094000000000001</v>
      </c>
      <c r="P2558" s="255">
        <v>41.094000000000001</v>
      </c>
      <c r="Q2558" s="255">
        <v>415.3475529888272</v>
      </c>
      <c r="R2558" s="255">
        <v>368.12308082404826</v>
      </c>
      <c r="S2558" s="256">
        <v>388.37829698600638</v>
      </c>
      <c r="T2558" s="256">
        <v>388.37829698600638</v>
      </c>
      <c r="U2558" s="256"/>
      <c r="V2558" s="170">
        <v>319.89966711960653</v>
      </c>
    </row>
    <row r="2559" spans="1:22" x14ac:dyDescent="0.25">
      <c r="A2559">
        <v>0</v>
      </c>
      <c r="B2559" s="286"/>
      <c r="C2559" s="286"/>
      <c r="D2559" s="286"/>
      <c r="E2559" s="285"/>
      <c r="F2559" s="260"/>
      <c r="G2559" s="259"/>
      <c r="H2559" s="259"/>
      <c r="I2559" s="258"/>
      <c r="J2559" s="255"/>
      <c r="K2559" s="257"/>
      <c r="L2559" s="256">
        <v>0</v>
      </c>
      <c r="M2559" s="201">
        <v>368.12308082404826</v>
      </c>
      <c r="N2559" s="201">
        <v>415.3475529888272</v>
      </c>
      <c r="O2559" s="201">
        <v>41.094000000000001</v>
      </c>
      <c r="P2559" s="255">
        <v>41.094000000000001</v>
      </c>
      <c r="Q2559" s="255">
        <v>415.3475529888272</v>
      </c>
      <c r="R2559" s="255">
        <v>368.12308082404826</v>
      </c>
      <c r="S2559" s="256">
        <v>388.37829698600638</v>
      </c>
      <c r="T2559" s="256">
        <v>388.37829698600638</v>
      </c>
      <c r="U2559" s="256"/>
      <c r="V2559" s="170">
        <v>319.89966711960653</v>
      </c>
    </row>
    <row r="2560" spans="1:22" x14ac:dyDescent="0.25">
      <c r="A2560">
        <v>0</v>
      </c>
      <c r="B2560" s="286"/>
      <c r="C2560" s="286"/>
      <c r="D2560" s="286"/>
      <c r="E2560" s="285"/>
      <c r="F2560" s="260" t="s">
        <v>619</v>
      </c>
      <c r="G2560" s="259"/>
      <c r="H2560" s="259" t="s">
        <v>1962</v>
      </c>
      <c r="I2560" s="258"/>
      <c r="J2560" s="255"/>
      <c r="K2560" s="257"/>
      <c r="L2560" s="256">
        <v>9.9516999999999994E-2</v>
      </c>
      <c r="M2560" s="201">
        <v>368.17283932404825</v>
      </c>
      <c r="N2560" s="201">
        <v>415.3475529888272</v>
      </c>
      <c r="O2560" s="201">
        <v>41.094000000000001</v>
      </c>
      <c r="P2560" s="255">
        <v>41.094000000000001</v>
      </c>
      <c r="Q2560" s="255">
        <v>415.3475529888272</v>
      </c>
      <c r="R2560" s="255">
        <v>368.22259782404825</v>
      </c>
      <c r="S2560" s="256">
        <v>388.42805548600637</v>
      </c>
      <c r="T2560" s="256">
        <v>388.47781398600637</v>
      </c>
      <c r="U2560" s="256"/>
      <c r="V2560" s="170">
        <v>319.94942561960653</v>
      </c>
    </row>
    <row r="2561" spans="1:22" x14ac:dyDescent="0.25">
      <c r="A2561">
        <v>0</v>
      </c>
      <c r="B2561" s="286" t="s">
        <v>2423</v>
      </c>
      <c r="C2561" s="286" t="s">
        <v>2440</v>
      </c>
      <c r="D2561" s="286" t="s">
        <v>2190</v>
      </c>
      <c r="E2561" s="285">
        <v>3887</v>
      </c>
      <c r="F2561" s="260" t="s">
        <v>2434</v>
      </c>
      <c r="G2561" s="259"/>
      <c r="H2561" s="259" t="s">
        <v>2175</v>
      </c>
      <c r="I2561" s="258">
        <v>40</v>
      </c>
      <c r="J2561" s="255"/>
      <c r="K2561" s="257"/>
      <c r="L2561" s="256">
        <v>0.49565599999999999</v>
      </c>
      <c r="M2561" s="201">
        <v>368.47042582404822</v>
      </c>
      <c r="N2561" s="201">
        <v>415.3475529888272</v>
      </c>
      <c r="O2561" s="201">
        <v>41.094000000000001</v>
      </c>
      <c r="P2561" s="255">
        <v>41.094000000000001</v>
      </c>
      <c r="Q2561" s="255">
        <v>415.3475529888272</v>
      </c>
      <c r="R2561" s="255">
        <v>368.71825382404825</v>
      </c>
      <c r="S2561" s="256">
        <v>388.72564198600634</v>
      </c>
      <c r="T2561" s="256">
        <v>388.97346998600636</v>
      </c>
      <c r="U2561" s="256"/>
      <c r="V2561" s="170">
        <v>320.2470121196065</v>
      </c>
    </row>
    <row r="2562" spans="1:22" x14ac:dyDescent="0.25">
      <c r="A2562">
        <v>0</v>
      </c>
      <c r="B2562" s="286" t="s">
        <v>2423</v>
      </c>
      <c r="C2562" s="286" t="s">
        <v>2440</v>
      </c>
      <c r="D2562" s="286" t="s">
        <v>2174</v>
      </c>
      <c r="E2562" s="285">
        <v>3890</v>
      </c>
      <c r="F2562" s="260" t="s">
        <v>2433</v>
      </c>
      <c r="G2562" s="259"/>
      <c r="H2562" s="259" t="s">
        <v>2172</v>
      </c>
      <c r="I2562" s="258"/>
      <c r="J2562" s="255"/>
      <c r="K2562" s="257"/>
      <c r="L2562" s="256">
        <v>0</v>
      </c>
      <c r="M2562" s="201">
        <v>368.71825382404825</v>
      </c>
      <c r="N2562" s="201">
        <v>415.3475529888272</v>
      </c>
      <c r="O2562" s="201">
        <v>41.094000000000001</v>
      </c>
      <c r="P2562" s="255">
        <v>41.094000000000001</v>
      </c>
      <c r="Q2562" s="255">
        <v>415.3475529888272</v>
      </c>
      <c r="R2562" s="255">
        <v>368.71825382404825</v>
      </c>
      <c r="S2562" s="256">
        <v>388.97346998600636</v>
      </c>
      <c r="T2562" s="256">
        <v>388.97346998600636</v>
      </c>
      <c r="U2562" s="256"/>
      <c r="V2562" s="170">
        <v>320.49484011960652</v>
      </c>
    </row>
    <row r="2563" spans="1:22" x14ac:dyDescent="0.25">
      <c r="A2563">
        <v>0</v>
      </c>
      <c r="B2563" s="286"/>
      <c r="C2563" s="286"/>
      <c r="D2563" s="286"/>
      <c r="E2563" s="285"/>
      <c r="F2563" s="260"/>
      <c r="G2563" s="259"/>
      <c r="H2563" s="259"/>
      <c r="I2563" s="258"/>
      <c r="J2563" s="255"/>
      <c r="K2563" s="257"/>
      <c r="L2563" s="256">
        <v>0</v>
      </c>
      <c r="M2563" s="201">
        <v>368.71825382404825</v>
      </c>
      <c r="N2563" s="201">
        <v>415.3475529888272</v>
      </c>
      <c r="O2563" s="201">
        <v>41.094000000000001</v>
      </c>
      <c r="P2563" s="255">
        <v>41.094000000000001</v>
      </c>
      <c r="Q2563" s="255">
        <v>415.3475529888272</v>
      </c>
      <c r="R2563" s="255">
        <v>368.71825382404825</v>
      </c>
      <c r="S2563" s="256">
        <v>388.97346998600636</v>
      </c>
      <c r="T2563" s="256">
        <v>388.97346998600636</v>
      </c>
      <c r="U2563" s="256"/>
      <c r="V2563" s="170">
        <v>320.49484011960652</v>
      </c>
    </row>
    <row r="2564" spans="1:22" x14ac:dyDescent="0.25">
      <c r="A2564">
        <v>0</v>
      </c>
      <c r="B2564" s="286"/>
      <c r="C2564" s="286"/>
      <c r="D2564" s="286"/>
      <c r="E2564" s="285"/>
      <c r="F2564" s="260"/>
      <c r="G2564" s="259"/>
      <c r="H2564" s="259" t="s">
        <v>1962</v>
      </c>
      <c r="I2564" s="258"/>
      <c r="J2564" s="255"/>
      <c r="K2564" s="257"/>
      <c r="L2564" s="256">
        <v>0.15525</v>
      </c>
      <c r="M2564" s="201">
        <v>368.79587882404826</v>
      </c>
      <c r="N2564" s="201">
        <v>415.3475529888272</v>
      </c>
      <c r="O2564" s="201">
        <v>41.094000000000001</v>
      </c>
      <c r="P2564" s="255">
        <v>41.094000000000001</v>
      </c>
      <c r="Q2564" s="255">
        <v>415.3475529888272</v>
      </c>
      <c r="R2564" s="255">
        <v>368.87350382404827</v>
      </c>
      <c r="S2564" s="256">
        <v>389.05109498600638</v>
      </c>
      <c r="T2564" s="256">
        <v>389.12871998600639</v>
      </c>
      <c r="U2564" s="256"/>
      <c r="V2564" s="170">
        <v>320.57246511960653</v>
      </c>
    </row>
    <row r="2565" spans="1:22" x14ac:dyDescent="0.25">
      <c r="A2565">
        <v>0</v>
      </c>
      <c r="B2565" s="286" t="s">
        <v>2423</v>
      </c>
      <c r="C2565" s="286" t="s">
        <v>2440</v>
      </c>
      <c r="D2565" s="286" t="s">
        <v>2187</v>
      </c>
      <c r="E2565" s="285">
        <v>3894</v>
      </c>
      <c r="F2565" s="260" t="s">
        <v>2432</v>
      </c>
      <c r="G2565" s="259" t="s">
        <v>2185</v>
      </c>
      <c r="H2565" s="259" t="s">
        <v>2184</v>
      </c>
      <c r="I2565" s="258">
        <v>40</v>
      </c>
      <c r="J2565" s="255"/>
      <c r="K2565" s="257"/>
      <c r="L2565" s="256">
        <v>0.5</v>
      </c>
      <c r="M2565" s="201">
        <v>369.12350382404827</v>
      </c>
      <c r="N2565" s="201">
        <v>415.3475529888272</v>
      </c>
      <c r="O2565" s="201">
        <v>41.094000000000001</v>
      </c>
      <c r="P2565" s="255">
        <v>41.094000000000001</v>
      </c>
      <c r="Q2565" s="255">
        <v>415.3475529888272</v>
      </c>
      <c r="R2565" s="255">
        <v>369.37350382404827</v>
      </c>
      <c r="S2565" s="256">
        <v>389.37871998600639</v>
      </c>
      <c r="T2565" s="256">
        <v>389.62871998600639</v>
      </c>
      <c r="U2565" s="256"/>
      <c r="V2565" s="170">
        <v>320.90009011960655</v>
      </c>
    </row>
    <row r="2566" spans="1:22" x14ac:dyDescent="0.25">
      <c r="A2566">
        <v>0</v>
      </c>
      <c r="B2566" s="286"/>
      <c r="C2566" s="286"/>
      <c r="D2566" s="286"/>
      <c r="E2566" s="285"/>
      <c r="F2566" s="260" t="s">
        <v>619</v>
      </c>
      <c r="G2566" s="259"/>
      <c r="H2566" s="259" t="s">
        <v>1962</v>
      </c>
      <c r="I2566" s="258"/>
      <c r="J2566" s="255"/>
      <c r="K2566" s="257"/>
      <c r="L2566" s="256">
        <v>0.15525</v>
      </c>
      <c r="M2566" s="201">
        <v>369.45112882404828</v>
      </c>
      <c r="N2566" s="201">
        <v>415.3475529888272</v>
      </c>
      <c r="O2566" s="201">
        <v>41.094000000000001</v>
      </c>
      <c r="P2566" s="255">
        <v>41.094000000000001</v>
      </c>
      <c r="Q2566" s="255">
        <v>415.3475529888272</v>
      </c>
      <c r="R2566" s="255">
        <v>369.52875382404829</v>
      </c>
      <c r="S2566" s="256">
        <v>389.7063449860064</v>
      </c>
      <c r="T2566" s="256">
        <v>389.78396998600641</v>
      </c>
      <c r="U2566" s="256"/>
      <c r="V2566" s="170">
        <v>321.22771511960656</v>
      </c>
    </row>
    <row r="2567" spans="1:22" x14ac:dyDescent="0.25">
      <c r="A2567">
        <v>0</v>
      </c>
      <c r="B2567" s="286" t="s">
        <v>2423</v>
      </c>
      <c r="C2567" s="286" t="s">
        <v>2440</v>
      </c>
      <c r="D2567" s="286" t="s">
        <v>2183</v>
      </c>
      <c r="E2567" s="285">
        <v>3900</v>
      </c>
      <c r="F2567" s="260" t="s">
        <v>2431</v>
      </c>
      <c r="G2567" s="259"/>
      <c r="H2567" s="259" t="s">
        <v>2175</v>
      </c>
      <c r="I2567" s="258">
        <v>40</v>
      </c>
      <c r="J2567" s="255"/>
      <c r="K2567" s="257"/>
      <c r="L2567" s="256">
        <v>0.49565599999999999</v>
      </c>
      <c r="M2567" s="201">
        <v>369.77658182404832</v>
      </c>
      <c r="N2567" s="201">
        <v>415.3475529888272</v>
      </c>
      <c r="O2567" s="201">
        <v>41.094000000000001</v>
      </c>
      <c r="P2567" s="255">
        <v>41.094000000000001</v>
      </c>
      <c r="Q2567" s="255">
        <v>415.3475529888272</v>
      </c>
      <c r="R2567" s="255">
        <v>370.02440982404829</v>
      </c>
      <c r="S2567" s="256">
        <v>390.03179798600638</v>
      </c>
      <c r="T2567" s="256">
        <v>390.27962598600641</v>
      </c>
      <c r="U2567" s="256"/>
      <c r="V2567" s="170">
        <v>321.55316811960654</v>
      </c>
    </row>
    <row r="2568" spans="1:22" x14ac:dyDescent="0.25">
      <c r="A2568">
        <v>0</v>
      </c>
      <c r="B2568" s="286"/>
      <c r="C2568" s="286"/>
      <c r="D2568" s="286"/>
      <c r="E2568" s="285"/>
      <c r="F2568" s="260" t="s">
        <v>619</v>
      </c>
      <c r="G2568" s="259"/>
      <c r="H2568" s="259"/>
      <c r="I2568" s="258"/>
      <c r="J2568" s="255"/>
      <c r="K2568" s="257"/>
      <c r="L2568" s="256">
        <v>0</v>
      </c>
      <c r="M2568" s="201">
        <v>370.02440982404829</v>
      </c>
      <c r="N2568" s="201">
        <v>415.3475529888272</v>
      </c>
      <c r="O2568" s="201">
        <v>41.094000000000001</v>
      </c>
      <c r="P2568" s="255">
        <v>41.094000000000001</v>
      </c>
      <c r="Q2568" s="255">
        <v>415.3475529888272</v>
      </c>
      <c r="R2568" s="255">
        <v>370.02440982404829</v>
      </c>
      <c r="S2568" s="256">
        <v>390.27962598600641</v>
      </c>
      <c r="T2568" s="256">
        <v>390.27962598600641</v>
      </c>
      <c r="U2568" s="256"/>
      <c r="V2568" s="170">
        <v>321.80099611960657</v>
      </c>
    </row>
    <row r="2569" spans="1:22" x14ac:dyDescent="0.25">
      <c r="A2569">
        <v>0</v>
      </c>
      <c r="B2569" s="286"/>
      <c r="C2569" s="286"/>
      <c r="D2569" s="286"/>
      <c r="E2569" s="285"/>
      <c r="F2569" s="260"/>
      <c r="G2569" s="259"/>
      <c r="H2569" s="259"/>
      <c r="I2569" s="258"/>
      <c r="J2569" s="255"/>
      <c r="K2569" s="257"/>
      <c r="L2569" s="256">
        <v>0</v>
      </c>
      <c r="M2569" s="201">
        <v>370.02440982404829</v>
      </c>
      <c r="N2569" s="201">
        <v>415.3475529888272</v>
      </c>
      <c r="O2569" s="201">
        <v>41.094000000000001</v>
      </c>
      <c r="P2569" s="255">
        <v>41.094000000000001</v>
      </c>
      <c r="Q2569" s="255">
        <v>415.3475529888272</v>
      </c>
      <c r="R2569" s="255">
        <v>370.02440982404829</v>
      </c>
      <c r="S2569" s="256">
        <v>390.27962598600641</v>
      </c>
      <c r="T2569" s="256">
        <v>390.27962598600641</v>
      </c>
      <c r="U2569" s="256"/>
      <c r="V2569" s="170">
        <v>321.80099611960657</v>
      </c>
    </row>
    <row r="2570" spans="1:22" x14ac:dyDescent="0.25">
      <c r="A2570">
        <v>0</v>
      </c>
      <c r="B2570" s="286"/>
      <c r="C2570" s="286"/>
      <c r="D2570" s="286"/>
      <c r="E2570" s="285"/>
      <c r="F2570" s="260"/>
      <c r="G2570" s="259"/>
      <c r="H2570" s="259" t="s">
        <v>1962</v>
      </c>
      <c r="I2570" s="258"/>
      <c r="J2570" s="255"/>
      <c r="K2570" s="257"/>
      <c r="L2570" s="256">
        <v>9.9516999999999994E-2</v>
      </c>
      <c r="M2570" s="201">
        <v>370.07416832404829</v>
      </c>
      <c r="N2570" s="201">
        <v>415.3475529888272</v>
      </c>
      <c r="O2570" s="201">
        <v>41.094000000000001</v>
      </c>
      <c r="P2570" s="255">
        <v>41.094000000000001</v>
      </c>
      <c r="Q2570" s="255">
        <v>415.3475529888272</v>
      </c>
      <c r="R2570" s="255">
        <v>370.12392682404828</v>
      </c>
      <c r="S2570" s="256">
        <v>390.3293844860064</v>
      </c>
      <c r="T2570" s="256">
        <v>390.3791429860064</v>
      </c>
      <c r="U2570" s="256"/>
      <c r="V2570" s="170">
        <v>321.85075461960656</v>
      </c>
    </row>
    <row r="2571" spans="1:22" x14ac:dyDescent="0.25">
      <c r="A2571">
        <v>0</v>
      </c>
      <c r="B2571" s="286" t="s">
        <v>2423</v>
      </c>
      <c r="C2571" s="286" t="s">
        <v>2440</v>
      </c>
      <c r="D2571" s="286" t="s">
        <v>2181</v>
      </c>
      <c r="E2571" s="285">
        <v>3906</v>
      </c>
      <c r="F2571" s="260" t="s">
        <v>2430</v>
      </c>
      <c r="G2571" s="259"/>
      <c r="H2571" s="259" t="s">
        <v>2175</v>
      </c>
      <c r="I2571" s="258">
        <v>40</v>
      </c>
      <c r="J2571" s="255"/>
      <c r="K2571" s="257"/>
      <c r="L2571" s="256">
        <v>0.49565599999999999</v>
      </c>
      <c r="M2571" s="201">
        <v>370.37175482404825</v>
      </c>
      <c r="N2571" s="201">
        <v>415.3475529888272</v>
      </c>
      <c r="O2571" s="201">
        <v>41.094000000000001</v>
      </c>
      <c r="P2571" s="255">
        <v>41.094000000000001</v>
      </c>
      <c r="Q2571" s="255">
        <v>415.3475529888272</v>
      </c>
      <c r="R2571" s="255">
        <v>370.61958282404828</v>
      </c>
      <c r="S2571" s="256">
        <v>390.62697098600637</v>
      </c>
      <c r="T2571" s="256">
        <v>390.8747989860064</v>
      </c>
      <c r="U2571" s="256"/>
      <c r="V2571" s="170">
        <v>322.14834111960653</v>
      </c>
    </row>
    <row r="2572" spans="1:22" x14ac:dyDescent="0.25">
      <c r="A2572">
        <v>0</v>
      </c>
      <c r="B2572" s="286"/>
      <c r="C2572" s="286"/>
      <c r="D2572" s="286"/>
      <c r="E2572" s="285"/>
      <c r="F2572" s="260" t="s">
        <v>619</v>
      </c>
      <c r="G2572" s="259"/>
      <c r="H2572" s="259"/>
      <c r="I2572" s="258"/>
      <c r="J2572" s="255"/>
      <c r="K2572" s="257"/>
      <c r="L2572" s="256">
        <v>0</v>
      </c>
      <c r="M2572" s="201">
        <v>370.61958282404828</v>
      </c>
      <c r="N2572" s="201">
        <v>415.3475529888272</v>
      </c>
      <c r="O2572" s="201">
        <v>41.094000000000001</v>
      </c>
      <c r="P2572" s="255">
        <v>41.094000000000001</v>
      </c>
      <c r="Q2572" s="255">
        <v>415.3475529888272</v>
      </c>
      <c r="R2572" s="255">
        <v>370.61958282404828</v>
      </c>
      <c r="S2572" s="256">
        <v>390.8747989860064</v>
      </c>
      <c r="T2572" s="256">
        <v>390.8747989860064</v>
      </c>
      <c r="U2572" s="256"/>
      <c r="V2572" s="170">
        <v>322.39616911960655</v>
      </c>
    </row>
    <row r="2573" spans="1:22" x14ac:dyDescent="0.25">
      <c r="A2573">
        <v>0</v>
      </c>
      <c r="B2573" s="286"/>
      <c r="C2573" s="286"/>
      <c r="D2573" s="286"/>
      <c r="E2573" s="285"/>
      <c r="F2573" s="260"/>
      <c r="G2573" s="259"/>
      <c r="H2573" s="259"/>
      <c r="I2573" s="258"/>
      <c r="J2573" s="255"/>
      <c r="K2573" s="257"/>
      <c r="L2573" s="256">
        <v>0</v>
      </c>
      <c r="M2573" s="201">
        <v>370.61958282404828</v>
      </c>
      <c r="N2573" s="201">
        <v>415.3475529888272</v>
      </c>
      <c r="O2573" s="201">
        <v>41.094000000000001</v>
      </c>
      <c r="P2573" s="255">
        <v>41.094000000000001</v>
      </c>
      <c r="Q2573" s="255">
        <v>415.3475529888272</v>
      </c>
      <c r="R2573" s="255">
        <v>370.61958282404828</v>
      </c>
      <c r="S2573" s="256">
        <v>390.8747989860064</v>
      </c>
      <c r="T2573" s="256">
        <v>390.8747989860064</v>
      </c>
      <c r="U2573" s="256"/>
      <c r="V2573" s="170">
        <v>322.39616911960655</v>
      </c>
    </row>
    <row r="2574" spans="1:22" x14ac:dyDescent="0.25">
      <c r="A2574">
        <v>0</v>
      </c>
      <c r="B2574" s="286"/>
      <c r="C2574" s="286"/>
      <c r="D2574" s="286"/>
      <c r="E2574" s="285"/>
      <c r="F2574" s="260" t="s">
        <v>619</v>
      </c>
      <c r="G2574" s="259"/>
      <c r="H2574" s="259" t="s">
        <v>1962</v>
      </c>
      <c r="I2574" s="258"/>
      <c r="J2574" s="255"/>
      <c r="K2574" s="257"/>
      <c r="L2574" s="256">
        <v>9.9516999999999994E-2</v>
      </c>
      <c r="M2574" s="201">
        <v>370.66934132404828</v>
      </c>
      <c r="N2574" s="201">
        <v>415.3475529888272</v>
      </c>
      <c r="O2574" s="201">
        <v>41.094000000000001</v>
      </c>
      <c r="P2574" s="255">
        <v>41.094000000000001</v>
      </c>
      <c r="Q2574" s="255">
        <v>415.3475529888272</v>
      </c>
      <c r="R2574" s="255">
        <v>370.71909982404827</v>
      </c>
      <c r="S2574" s="256">
        <v>390.92455748600639</v>
      </c>
      <c r="T2574" s="256">
        <v>390.97431598600639</v>
      </c>
      <c r="U2574" s="256"/>
      <c r="V2574" s="170">
        <v>322.44592761960655</v>
      </c>
    </row>
    <row r="2575" spans="1:22" x14ac:dyDescent="0.25">
      <c r="A2575">
        <v>0</v>
      </c>
      <c r="B2575" s="286" t="s">
        <v>2423</v>
      </c>
      <c r="C2575" s="286" t="s">
        <v>2440</v>
      </c>
      <c r="D2575" s="286" t="s">
        <v>2179</v>
      </c>
      <c r="E2575" s="285">
        <v>3912</v>
      </c>
      <c r="F2575" s="260" t="s">
        <v>2429</v>
      </c>
      <c r="G2575" s="259"/>
      <c r="H2575" s="259" t="s">
        <v>2175</v>
      </c>
      <c r="I2575" s="258">
        <v>40</v>
      </c>
      <c r="J2575" s="255"/>
      <c r="K2575" s="257"/>
      <c r="L2575" s="256">
        <v>0.49565599999999999</v>
      </c>
      <c r="M2575" s="201">
        <v>370.9669278240483</v>
      </c>
      <c r="N2575" s="201">
        <v>415.3475529888272</v>
      </c>
      <c r="O2575" s="201">
        <v>41.094000000000001</v>
      </c>
      <c r="P2575" s="255">
        <v>41.094000000000001</v>
      </c>
      <c r="Q2575" s="255">
        <v>415.3475529888272</v>
      </c>
      <c r="R2575" s="255">
        <v>371.21475582404827</v>
      </c>
      <c r="S2575" s="256">
        <v>391.22214398600636</v>
      </c>
      <c r="T2575" s="256">
        <v>391.46997198600639</v>
      </c>
      <c r="U2575" s="256"/>
      <c r="V2575" s="170">
        <v>322.74351411960652</v>
      </c>
    </row>
    <row r="2576" spans="1:22" x14ac:dyDescent="0.25">
      <c r="A2576">
        <v>0</v>
      </c>
      <c r="B2576" s="286"/>
      <c r="C2576" s="286"/>
      <c r="D2576" s="286"/>
      <c r="E2576" s="285"/>
      <c r="F2576" s="260" t="s">
        <v>619</v>
      </c>
      <c r="G2576" s="259"/>
      <c r="H2576" s="259"/>
      <c r="I2576" s="258"/>
      <c r="J2576" s="255"/>
      <c r="K2576" s="257"/>
      <c r="L2576" s="256">
        <v>0</v>
      </c>
      <c r="M2576" s="201">
        <v>371.21475582404827</v>
      </c>
      <c r="N2576" s="201">
        <v>415.3475529888272</v>
      </c>
      <c r="O2576" s="201">
        <v>41.094000000000001</v>
      </c>
      <c r="P2576" s="255">
        <v>41.094000000000001</v>
      </c>
      <c r="Q2576" s="255">
        <v>415.3475529888272</v>
      </c>
      <c r="R2576" s="255">
        <v>371.21475582404827</v>
      </c>
      <c r="S2576" s="256">
        <v>391.46997198600639</v>
      </c>
      <c r="T2576" s="256">
        <v>391.46997198600639</v>
      </c>
      <c r="U2576" s="256"/>
      <c r="V2576" s="170">
        <v>322.99134211960654</v>
      </c>
    </row>
    <row r="2577" spans="1:22" x14ac:dyDescent="0.25">
      <c r="A2577">
        <v>0</v>
      </c>
      <c r="B2577" s="286"/>
      <c r="C2577" s="286"/>
      <c r="D2577" s="286"/>
      <c r="E2577" s="285"/>
      <c r="F2577" s="260"/>
      <c r="G2577" s="259"/>
      <c r="H2577" s="259"/>
      <c r="I2577" s="258"/>
      <c r="J2577" s="255"/>
      <c r="K2577" s="257"/>
      <c r="L2577" s="256">
        <v>0</v>
      </c>
      <c r="M2577" s="201">
        <v>371.21475582404827</v>
      </c>
      <c r="N2577" s="201">
        <v>415.3475529888272</v>
      </c>
      <c r="O2577" s="201">
        <v>41.094000000000001</v>
      </c>
      <c r="P2577" s="255">
        <v>41.094000000000001</v>
      </c>
      <c r="Q2577" s="255">
        <v>415.3475529888272</v>
      </c>
      <c r="R2577" s="255">
        <v>371.21475582404827</v>
      </c>
      <c r="S2577" s="256">
        <v>391.46997198600639</v>
      </c>
      <c r="T2577" s="256">
        <v>391.46997198600639</v>
      </c>
      <c r="U2577" s="256"/>
      <c r="V2577" s="170">
        <v>322.99134211960654</v>
      </c>
    </row>
    <row r="2578" spans="1:22" x14ac:dyDescent="0.25">
      <c r="A2578">
        <v>0</v>
      </c>
      <c r="B2578" s="286"/>
      <c r="C2578" s="286"/>
      <c r="D2578" s="286"/>
      <c r="E2578" s="285"/>
      <c r="F2578" s="260" t="s">
        <v>619</v>
      </c>
      <c r="G2578" s="259"/>
      <c r="H2578" s="259" t="s">
        <v>1962</v>
      </c>
      <c r="I2578" s="258"/>
      <c r="J2578" s="255"/>
      <c r="K2578" s="257"/>
      <c r="L2578" s="256">
        <v>9.9516999999999994E-2</v>
      </c>
      <c r="M2578" s="201">
        <v>371.26451432404826</v>
      </c>
      <c r="N2578" s="201">
        <v>415.3475529888272</v>
      </c>
      <c r="O2578" s="201">
        <v>41.094000000000001</v>
      </c>
      <c r="P2578" s="255">
        <v>41.094000000000001</v>
      </c>
      <c r="Q2578" s="255">
        <v>415.3475529888272</v>
      </c>
      <c r="R2578" s="255">
        <v>371.31427282404826</v>
      </c>
      <c r="S2578" s="256">
        <v>391.51973048600638</v>
      </c>
      <c r="T2578" s="256">
        <v>391.56948898600638</v>
      </c>
      <c r="U2578" s="256"/>
      <c r="V2578" s="170">
        <v>323.04110061960654</v>
      </c>
    </row>
    <row r="2579" spans="1:22" x14ac:dyDescent="0.25">
      <c r="A2579">
        <v>0</v>
      </c>
      <c r="B2579" s="286" t="s">
        <v>2423</v>
      </c>
      <c r="C2579" s="286" t="s">
        <v>2440</v>
      </c>
      <c r="D2579" s="286" t="s">
        <v>2177</v>
      </c>
      <c r="E2579" s="285">
        <v>3918</v>
      </c>
      <c r="F2579" s="260" t="s">
        <v>2428</v>
      </c>
      <c r="G2579" s="259"/>
      <c r="H2579" s="259" t="s">
        <v>2175</v>
      </c>
      <c r="I2579" s="258">
        <v>40</v>
      </c>
      <c r="J2579" s="255"/>
      <c r="K2579" s="257"/>
      <c r="L2579" s="256">
        <v>0.49565599999999999</v>
      </c>
      <c r="M2579" s="201">
        <v>371.56210082404823</v>
      </c>
      <c r="N2579" s="201">
        <v>415.3475529888272</v>
      </c>
      <c r="O2579" s="201">
        <v>41.094000000000001</v>
      </c>
      <c r="P2579" s="255">
        <v>41.094000000000001</v>
      </c>
      <c r="Q2579" s="255">
        <v>415.3475529888272</v>
      </c>
      <c r="R2579" s="255">
        <v>371.80992882404826</v>
      </c>
      <c r="S2579" s="256">
        <v>391.81731698600635</v>
      </c>
      <c r="T2579" s="256">
        <v>392.06514498600637</v>
      </c>
      <c r="U2579" s="256"/>
      <c r="V2579" s="170">
        <v>323.3386871196065</v>
      </c>
    </row>
    <row r="2580" spans="1:22" x14ac:dyDescent="0.25">
      <c r="A2580">
        <v>0</v>
      </c>
      <c r="B2580" s="286" t="s">
        <v>2423</v>
      </c>
      <c r="C2580" s="286" t="s">
        <v>2440</v>
      </c>
      <c r="D2580" s="286" t="s">
        <v>2174</v>
      </c>
      <c r="E2580" s="285">
        <v>3921</v>
      </c>
      <c r="F2580" s="260" t="s">
        <v>2427</v>
      </c>
      <c r="G2580" s="259"/>
      <c r="H2580" s="259" t="s">
        <v>2172</v>
      </c>
      <c r="I2580" s="258"/>
      <c r="J2580" s="255"/>
      <c r="K2580" s="257"/>
      <c r="L2580" s="256">
        <v>0</v>
      </c>
      <c r="M2580" s="201">
        <v>371.80992882404826</v>
      </c>
      <c r="N2580" s="201">
        <v>415.3475529888272</v>
      </c>
      <c r="O2580" s="201">
        <v>41.094000000000001</v>
      </c>
      <c r="P2580" s="255">
        <v>41.094000000000001</v>
      </c>
      <c r="Q2580" s="255">
        <v>415.3475529888272</v>
      </c>
      <c r="R2580" s="255">
        <v>371.80992882404826</v>
      </c>
      <c r="S2580" s="256">
        <v>392.06514498600637</v>
      </c>
      <c r="T2580" s="256">
        <v>392.06514498600637</v>
      </c>
      <c r="U2580" s="256"/>
      <c r="V2580" s="170">
        <v>323.58651511960653</v>
      </c>
    </row>
    <row r="2581" spans="1:22" x14ac:dyDescent="0.25">
      <c r="A2581">
        <v>0</v>
      </c>
      <c r="B2581" s="286"/>
      <c r="C2581" s="286"/>
      <c r="D2581" s="260"/>
      <c r="E2581" s="261"/>
      <c r="F2581" s="260"/>
      <c r="G2581" s="259"/>
      <c r="H2581" s="259"/>
      <c r="I2581" s="258"/>
      <c r="J2581" s="255"/>
      <c r="K2581" s="257"/>
      <c r="L2581" s="256">
        <v>0</v>
      </c>
      <c r="M2581" s="201">
        <v>371.80992882404826</v>
      </c>
      <c r="N2581" s="201">
        <v>415.3475529888272</v>
      </c>
      <c r="O2581" s="201">
        <v>41.094000000000001</v>
      </c>
      <c r="P2581" s="255">
        <v>41.094000000000001</v>
      </c>
      <c r="Q2581" s="255">
        <v>415.3475529888272</v>
      </c>
      <c r="R2581" s="255">
        <v>371.80992882404826</v>
      </c>
      <c r="S2581" s="256">
        <v>392.06514498600637</v>
      </c>
      <c r="T2581" s="256">
        <v>392.06514498600637</v>
      </c>
      <c r="U2581" s="256"/>
      <c r="V2581" s="170">
        <v>323.58651511960653</v>
      </c>
    </row>
    <row r="2582" spans="1:22" x14ac:dyDescent="0.25">
      <c r="A2582">
        <v>0</v>
      </c>
      <c r="B2582" s="286"/>
      <c r="C2582" s="286"/>
      <c r="D2582" s="286"/>
      <c r="E2582" s="285"/>
      <c r="F2582" s="260"/>
      <c r="G2582" s="259"/>
      <c r="H2582" s="259"/>
      <c r="I2582" s="258"/>
      <c r="J2582" s="255"/>
      <c r="K2582" s="257"/>
      <c r="L2582" s="256">
        <v>0.16770400000000002</v>
      </c>
      <c r="M2582" s="201">
        <v>371.89378082404824</v>
      </c>
      <c r="N2582" s="201">
        <v>415.3475529888272</v>
      </c>
      <c r="O2582" s="201">
        <v>41.094000000000001</v>
      </c>
      <c r="P2582" s="255">
        <v>41.094000000000001</v>
      </c>
      <c r="Q2582" s="255">
        <v>415.3475529888272</v>
      </c>
      <c r="R2582" s="255">
        <v>371.97763282404827</v>
      </c>
      <c r="S2582" s="256">
        <v>392.14899698600641</v>
      </c>
      <c r="T2582" s="256">
        <v>392.23284898600639</v>
      </c>
      <c r="U2582" s="263"/>
      <c r="V2582" s="170">
        <v>323.67036711960657</v>
      </c>
    </row>
    <row r="2583" spans="1:22" x14ac:dyDescent="0.25">
      <c r="A2583">
        <v>0</v>
      </c>
      <c r="B2583" s="260" t="s">
        <v>2423</v>
      </c>
      <c r="C2583" s="260" t="s">
        <v>2440</v>
      </c>
      <c r="D2583" s="260" t="s">
        <v>1981</v>
      </c>
      <c r="E2583" s="261">
        <v>3923</v>
      </c>
      <c r="F2583" s="255" t="s">
        <v>2426</v>
      </c>
      <c r="G2583" s="265"/>
      <c r="H2583" s="265" t="s">
        <v>1978</v>
      </c>
      <c r="I2583" s="284">
        <v>40</v>
      </c>
      <c r="J2583" s="255"/>
      <c r="K2583" s="257"/>
      <c r="L2583" s="255">
        <v>5.7403999999999997E-2</v>
      </c>
      <c r="M2583" s="201">
        <v>372.00633482404828</v>
      </c>
      <c r="N2583" s="201">
        <v>415.3475529888272</v>
      </c>
      <c r="O2583" s="201">
        <v>41.094000000000001</v>
      </c>
      <c r="P2583" s="255">
        <v>41.094000000000001</v>
      </c>
      <c r="Q2583" s="255">
        <v>415.3475529888272</v>
      </c>
      <c r="R2583" s="255">
        <v>372.03503682404829</v>
      </c>
      <c r="S2583" s="255">
        <v>392.2615509860064</v>
      </c>
      <c r="T2583" s="255">
        <v>392.29025298600641</v>
      </c>
      <c r="U2583" s="255"/>
      <c r="V2583" s="170">
        <v>323.78292111960656</v>
      </c>
    </row>
    <row r="2584" spans="1:22" x14ac:dyDescent="0.25">
      <c r="A2584">
        <v>0</v>
      </c>
      <c r="B2584" s="280"/>
      <c r="C2584" s="280"/>
      <c r="D2584" s="280"/>
      <c r="E2584" s="279"/>
      <c r="F2584" s="280" t="s">
        <v>619</v>
      </c>
      <c r="G2584" s="277"/>
      <c r="H2584" s="277" t="s">
        <v>1962</v>
      </c>
      <c r="I2584" s="276">
        <v>40</v>
      </c>
      <c r="J2584" s="274"/>
      <c r="K2584" s="275"/>
      <c r="L2584" s="274">
        <v>0.103502</v>
      </c>
      <c r="M2584" s="201">
        <v>372.08678782404832</v>
      </c>
      <c r="N2584" s="201">
        <v>415.3475529888272</v>
      </c>
      <c r="O2584" s="201">
        <v>41.094000000000001</v>
      </c>
      <c r="P2584" s="273">
        <v>41.094000000000001</v>
      </c>
      <c r="Q2584" s="273">
        <v>415.3475529888272</v>
      </c>
      <c r="R2584" s="273">
        <v>372.13853882404828</v>
      </c>
      <c r="S2584" s="273">
        <v>392.34200398600638</v>
      </c>
      <c r="T2584" s="273">
        <v>392.3937549860064</v>
      </c>
      <c r="U2584" s="273"/>
      <c r="V2584" s="170">
        <v>323.86337411960653</v>
      </c>
    </row>
    <row r="2585" spans="1:22" x14ac:dyDescent="0.25">
      <c r="A2585">
        <v>0</v>
      </c>
      <c r="B2585" s="280" t="s">
        <v>2423</v>
      </c>
      <c r="C2585" s="280" t="s">
        <v>2425</v>
      </c>
      <c r="D2585" s="280" t="s">
        <v>111</v>
      </c>
      <c r="E2585" s="279">
        <v>3924</v>
      </c>
      <c r="F2585" s="278" t="s">
        <v>1456</v>
      </c>
      <c r="G2585" s="277" t="s">
        <v>2169</v>
      </c>
      <c r="H2585" s="277" t="s">
        <v>1951</v>
      </c>
      <c r="I2585" s="276"/>
      <c r="J2585" s="273"/>
      <c r="K2585" s="275"/>
      <c r="L2585" s="274">
        <v>0</v>
      </c>
      <c r="M2585" s="201">
        <v>372.13853882404828</v>
      </c>
      <c r="N2585" s="201">
        <v>415.3475529888272</v>
      </c>
      <c r="O2585" s="201">
        <v>41.094000000000001</v>
      </c>
      <c r="P2585" s="273">
        <v>41.094000000000001</v>
      </c>
      <c r="Q2585" s="273">
        <v>415.3475529888272</v>
      </c>
      <c r="R2585" s="273">
        <v>372.13853882404828</v>
      </c>
      <c r="S2585" s="273">
        <v>392.3937549860064</v>
      </c>
      <c r="T2585" s="273">
        <v>392.3937549860064</v>
      </c>
      <c r="U2585" s="273"/>
      <c r="V2585" s="170">
        <v>323.91512511960656</v>
      </c>
    </row>
    <row r="2586" spans="1:22" x14ac:dyDescent="0.25">
      <c r="A2586">
        <v>0</v>
      </c>
      <c r="B2586" s="280"/>
      <c r="C2586" s="280"/>
      <c r="D2586" s="280"/>
      <c r="E2586" s="279"/>
      <c r="F2586" s="283" t="s">
        <v>619</v>
      </c>
      <c r="G2586" s="277"/>
      <c r="H2586" s="277" t="s">
        <v>1969</v>
      </c>
      <c r="I2586" s="282"/>
      <c r="J2586" s="281"/>
      <c r="K2586" s="275"/>
      <c r="L2586" s="274">
        <v>0.14528199999999999</v>
      </c>
      <c r="M2586" s="201">
        <v>372.21117982404826</v>
      </c>
      <c r="N2586" s="201">
        <v>415.3475529888272</v>
      </c>
      <c r="O2586" s="201">
        <v>41.094000000000001</v>
      </c>
      <c r="P2586" s="273">
        <v>41.094000000000001</v>
      </c>
      <c r="Q2586" s="273">
        <v>415.3475529888272</v>
      </c>
      <c r="R2586" s="273">
        <v>372.28382082404829</v>
      </c>
      <c r="S2586" s="273">
        <v>392.46639598600643</v>
      </c>
      <c r="T2586" s="273">
        <v>392.53903698600641</v>
      </c>
      <c r="U2586" s="273"/>
      <c r="V2586" s="170">
        <v>323.98776611960659</v>
      </c>
    </row>
    <row r="2587" spans="1:22" x14ac:dyDescent="0.25">
      <c r="A2587">
        <v>0</v>
      </c>
      <c r="B2587" s="280" t="s">
        <v>2423</v>
      </c>
      <c r="C2587" s="280" t="s">
        <v>2425</v>
      </c>
      <c r="D2587" s="280" t="s">
        <v>2087</v>
      </c>
      <c r="E2587" s="279">
        <v>3925</v>
      </c>
      <c r="F2587" s="278" t="s">
        <v>2424</v>
      </c>
      <c r="G2587" s="277"/>
      <c r="H2587" s="277" t="s">
        <v>2085</v>
      </c>
      <c r="I2587" s="276"/>
      <c r="J2587" s="273"/>
      <c r="K2587" s="275"/>
      <c r="L2587" s="274">
        <v>0</v>
      </c>
      <c r="M2587" s="201">
        <v>372.28382082404829</v>
      </c>
      <c r="N2587" s="201">
        <v>415.3475529888272</v>
      </c>
      <c r="O2587" s="201">
        <v>41.094000000000001</v>
      </c>
      <c r="P2587" s="273">
        <v>41.094000000000001</v>
      </c>
      <c r="Q2587" s="273">
        <v>415.3475529888272</v>
      </c>
      <c r="R2587" s="273">
        <v>372.28382082404829</v>
      </c>
      <c r="S2587" s="273">
        <v>392.53903698600641</v>
      </c>
      <c r="T2587" s="273">
        <v>392.53903698600641</v>
      </c>
      <c r="U2587" s="273"/>
      <c r="V2587" s="170">
        <v>324.06040711960657</v>
      </c>
    </row>
    <row r="2588" spans="1:22" x14ac:dyDescent="0.25">
      <c r="A2588">
        <v>0</v>
      </c>
      <c r="B2588" s="280"/>
      <c r="C2588" s="280"/>
      <c r="D2588" s="280"/>
      <c r="E2588" s="279"/>
      <c r="F2588" s="283" t="s">
        <v>619</v>
      </c>
      <c r="G2588" s="277"/>
      <c r="H2588" s="277" t="s">
        <v>1969</v>
      </c>
      <c r="I2588" s="282"/>
      <c r="J2588" s="281"/>
      <c r="K2588" s="275"/>
      <c r="L2588" s="274">
        <v>0</v>
      </c>
      <c r="M2588" s="201">
        <v>372.28382082404829</v>
      </c>
      <c r="N2588" s="201">
        <v>415.3475529888272</v>
      </c>
      <c r="O2588" s="201">
        <v>41.094000000000001</v>
      </c>
      <c r="P2588" s="273">
        <v>41.094000000000001</v>
      </c>
      <c r="Q2588" s="273">
        <v>415.3475529888272</v>
      </c>
      <c r="R2588" s="273">
        <v>372.28382082404829</v>
      </c>
      <c r="S2588" s="273">
        <v>392.53903698600641</v>
      </c>
      <c r="T2588" s="273">
        <v>392.53903698600641</v>
      </c>
      <c r="U2588" s="273"/>
      <c r="V2588" s="170">
        <v>324.06040711960657</v>
      </c>
    </row>
    <row r="2589" spans="1:22" x14ac:dyDescent="0.25">
      <c r="A2589">
        <v>0</v>
      </c>
      <c r="B2589" s="280" t="s">
        <v>2423</v>
      </c>
      <c r="C2589" s="280" t="s">
        <v>2425</v>
      </c>
      <c r="D2589" s="280" t="s">
        <v>1990</v>
      </c>
      <c r="E2589" s="279">
        <v>3925</v>
      </c>
      <c r="F2589" s="278" t="s">
        <v>2422</v>
      </c>
      <c r="G2589" s="277" t="s">
        <v>1988</v>
      </c>
      <c r="H2589" s="277" t="s">
        <v>1987</v>
      </c>
      <c r="I2589" s="276"/>
      <c r="J2589" s="273"/>
      <c r="K2589" s="275"/>
      <c r="L2589" s="274">
        <v>0</v>
      </c>
      <c r="M2589" s="201">
        <v>372.28382082404829</v>
      </c>
      <c r="N2589" s="201">
        <v>415.3475529888272</v>
      </c>
      <c r="O2589" s="201">
        <v>41.094000000000001</v>
      </c>
      <c r="P2589" s="273">
        <v>41.094000000000001</v>
      </c>
      <c r="Q2589" s="273">
        <v>415.3475529888272</v>
      </c>
      <c r="R2589" s="273">
        <v>372.28382082404829</v>
      </c>
      <c r="S2589" s="273">
        <v>392.53903698600641</v>
      </c>
      <c r="T2589" s="273">
        <v>392.53903698600641</v>
      </c>
      <c r="U2589" s="273"/>
      <c r="V2589" s="170">
        <v>324.06040711960657</v>
      </c>
    </row>
    <row r="2590" spans="1:22" x14ac:dyDescent="0.25">
      <c r="A2590">
        <v>0</v>
      </c>
      <c r="B2590" s="280"/>
      <c r="C2590" s="280"/>
      <c r="D2590" s="280"/>
      <c r="E2590" s="279"/>
      <c r="F2590" s="278" t="s">
        <v>619</v>
      </c>
      <c r="G2590" s="277"/>
      <c r="H2590" s="277" t="s">
        <v>1962</v>
      </c>
      <c r="I2590" s="276">
        <v>40</v>
      </c>
      <c r="J2590" s="273"/>
      <c r="K2590" s="275"/>
      <c r="L2590" s="274">
        <v>0.13121600000000003</v>
      </c>
      <c r="M2590" s="201">
        <v>372.34942882404829</v>
      </c>
      <c r="N2590" s="201">
        <v>415.3475529888272</v>
      </c>
      <c r="O2590" s="201">
        <v>41.094000000000001</v>
      </c>
      <c r="P2590" s="273">
        <v>41.094000000000001</v>
      </c>
      <c r="Q2590" s="273">
        <v>415.3475529888272</v>
      </c>
      <c r="R2590" s="273">
        <v>372.41503682404829</v>
      </c>
      <c r="S2590" s="273">
        <v>392.60464498600641</v>
      </c>
      <c r="T2590" s="273">
        <v>392.6702529860064</v>
      </c>
      <c r="U2590" s="273"/>
      <c r="V2590" s="170">
        <v>324.12601511960656</v>
      </c>
    </row>
    <row r="2591" spans="1:22" x14ac:dyDescent="0.25">
      <c r="A2591">
        <v>0</v>
      </c>
      <c r="B2591" s="251" t="s">
        <v>2421</v>
      </c>
      <c r="C2591" s="250"/>
      <c r="D2591" s="250"/>
      <c r="E2591" s="272"/>
      <c r="F2591" s="223"/>
      <c r="G2591" s="224"/>
      <c r="H2591" s="224"/>
      <c r="I2591" s="271"/>
      <c r="J2591" s="225"/>
      <c r="K2591" s="270"/>
      <c r="L2591" s="201">
        <v>0</v>
      </c>
      <c r="M2591" s="201">
        <v>372.41503682404829</v>
      </c>
      <c r="N2591" s="201">
        <v>415.3475529888272</v>
      </c>
      <c r="O2591" s="201">
        <v>41.094000000000001</v>
      </c>
      <c r="P2591" s="225">
        <v>41.094000000000001</v>
      </c>
      <c r="Q2591" s="225">
        <v>415.3475529888272</v>
      </c>
      <c r="R2591" s="225">
        <v>372.41503682404829</v>
      </c>
      <c r="S2591" s="225">
        <v>392.6702529860064</v>
      </c>
      <c r="T2591" s="225">
        <v>392.6702529860064</v>
      </c>
      <c r="U2591" s="225"/>
      <c r="V2591" s="170">
        <v>324.19162311960656</v>
      </c>
    </row>
    <row r="2592" spans="1:22" x14ac:dyDescent="0.25">
      <c r="A2592">
        <v>0</v>
      </c>
      <c r="B2592" s="348"/>
      <c r="C2592" s="348"/>
      <c r="D2592" s="348"/>
      <c r="E2592" s="347"/>
      <c r="F2592" s="346" t="s">
        <v>619</v>
      </c>
      <c r="G2592" s="345"/>
      <c r="H2592" s="345"/>
      <c r="I2592" s="344"/>
      <c r="J2592" s="342">
        <v>3.9029999999999998E-3</v>
      </c>
      <c r="K2592" s="343"/>
      <c r="L2592" s="303">
        <v>3.7404E-2</v>
      </c>
      <c r="M2592" s="201">
        <v>372.43373882404831</v>
      </c>
      <c r="N2592" s="201">
        <v>415.3475529888272</v>
      </c>
      <c r="O2592" s="201">
        <v>41.094000000000001</v>
      </c>
      <c r="P2592" s="341">
        <v>41.094000000000001</v>
      </c>
      <c r="Q2592" s="341">
        <v>415.3475529888272</v>
      </c>
      <c r="R2592" s="342">
        <v>372.45244082404827</v>
      </c>
      <c r="S2592" s="341">
        <v>392.68895498600637</v>
      </c>
      <c r="T2592" s="341">
        <v>392.70765698600638</v>
      </c>
      <c r="U2592" s="340"/>
      <c r="V2592" s="170">
        <v>324.21032511960652</v>
      </c>
    </row>
    <row r="2593" spans="1:22" x14ac:dyDescent="0.25">
      <c r="A2593">
        <v>0</v>
      </c>
      <c r="B2593" s="348" t="s">
        <v>2291</v>
      </c>
      <c r="C2593" s="348" t="s">
        <v>2036</v>
      </c>
      <c r="D2593" s="348" t="s">
        <v>2165</v>
      </c>
      <c r="E2593" s="347">
        <v>3927</v>
      </c>
      <c r="F2593" s="346" t="s">
        <v>2420</v>
      </c>
      <c r="G2593" s="345" t="s">
        <v>2163</v>
      </c>
      <c r="H2593" s="345" t="s">
        <v>2162</v>
      </c>
      <c r="I2593" s="344">
        <v>40</v>
      </c>
      <c r="J2593" s="351">
        <v>2.1759517494501779E-6</v>
      </c>
      <c r="K2593" s="350">
        <v>372.45244300000002</v>
      </c>
      <c r="L2593" s="241">
        <v>0</v>
      </c>
      <c r="M2593" s="201">
        <v>372.45244082404827</v>
      </c>
      <c r="N2593" s="201">
        <v>415.3475529888272</v>
      </c>
      <c r="O2593" s="201">
        <v>41.094000000000001</v>
      </c>
      <c r="P2593" s="341">
        <v>41.094000000000001</v>
      </c>
      <c r="Q2593" s="341">
        <v>415.3475529888272</v>
      </c>
      <c r="R2593" s="342">
        <v>372.45244082404827</v>
      </c>
      <c r="S2593" s="341">
        <v>392.70765698600638</v>
      </c>
      <c r="T2593" s="341">
        <v>392.70765698600638</v>
      </c>
      <c r="U2593" s="341">
        <v>6.7196000000000006E-2</v>
      </c>
      <c r="V2593" s="170">
        <v>324.22902711960654</v>
      </c>
    </row>
    <row r="2594" spans="1:22" x14ac:dyDescent="0.25">
      <c r="A2594">
        <v>0</v>
      </c>
      <c r="B2594" s="348"/>
      <c r="C2594" s="348"/>
      <c r="D2594" s="348"/>
      <c r="E2594" s="347"/>
      <c r="F2594" s="346" t="s">
        <v>619</v>
      </c>
      <c r="G2594" s="345"/>
      <c r="H2594" s="345"/>
      <c r="I2594" s="344"/>
      <c r="J2594" s="342"/>
      <c r="K2594" s="343"/>
      <c r="L2594" s="303">
        <v>0.16259600000000002</v>
      </c>
      <c r="M2594" s="201">
        <v>372.53373882404827</v>
      </c>
      <c r="N2594" s="201">
        <v>415.3475529888272</v>
      </c>
      <c r="O2594" s="201">
        <v>41.094000000000001</v>
      </c>
      <c r="P2594" s="341">
        <v>41.094000000000001</v>
      </c>
      <c r="Q2594" s="341">
        <v>415.3475529888272</v>
      </c>
      <c r="R2594" s="342">
        <v>372.61503682404827</v>
      </c>
      <c r="S2594" s="341">
        <v>392.78895498600639</v>
      </c>
      <c r="T2594" s="341">
        <v>392.87025298600639</v>
      </c>
      <c r="U2594" s="341"/>
      <c r="V2594" s="170">
        <v>324.31032511960655</v>
      </c>
    </row>
    <row r="2595" spans="1:22" x14ac:dyDescent="0.25">
      <c r="A2595">
        <v>0</v>
      </c>
      <c r="B2595" s="346" t="s">
        <v>2291</v>
      </c>
      <c r="C2595" s="346" t="s">
        <v>2036</v>
      </c>
      <c r="D2595" s="346" t="s">
        <v>1961</v>
      </c>
      <c r="E2595" s="352">
        <v>3930</v>
      </c>
      <c r="F2595" s="346" t="s">
        <v>2419</v>
      </c>
      <c r="G2595" s="345" t="s">
        <v>1984</v>
      </c>
      <c r="H2595" s="345" t="s">
        <v>1958</v>
      </c>
      <c r="I2595" s="344">
        <v>50</v>
      </c>
      <c r="J2595" s="342"/>
      <c r="K2595" s="343">
        <v>372.7150368240483</v>
      </c>
      <c r="L2595" s="342">
        <v>0.2</v>
      </c>
      <c r="M2595" s="201">
        <v>372.7150368240483</v>
      </c>
      <c r="N2595" s="201">
        <v>415.3475529888272</v>
      </c>
      <c r="O2595" s="201">
        <v>41.094000000000001</v>
      </c>
      <c r="P2595" s="341">
        <v>41.094000000000001</v>
      </c>
      <c r="Q2595" s="341">
        <v>415.3475529888272</v>
      </c>
      <c r="R2595" s="342">
        <v>372.81503682404826</v>
      </c>
      <c r="S2595" s="342">
        <v>392.97025298600636</v>
      </c>
      <c r="T2595" s="342">
        <v>393.07025298600638</v>
      </c>
      <c r="U2595" s="342"/>
      <c r="V2595" s="170">
        <v>324.49162311960652</v>
      </c>
    </row>
    <row r="2596" spans="1:22" x14ac:dyDescent="0.25">
      <c r="A2596">
        <v>0</v>
      </c>
      <c r="B2596" s="346"/>
      <c r="C2596" s="346"/>
      <c r="D2596" s="346"/>
      <c r="E2596" s="352"/>
      <c r="F2596" s="346" t="s">
        <v>619</v>
      </c>
      <c r="G2596" s="345"/>
      <c r="H2596" s="345"/>
      <c r="I2596" s="344"/>
      <c r="J2596" s="342"/>
      <c r="K2596" s="343"/>
      <c r="L2596" s="342">
        <v>0.2</v>
      </c>
      <c r="M2596" s="201">
        <v>372.91503682404823</v>
      </c>
      <c r="N2596" s="201">
        <v>415.3475529888272</v>
      </c>
      <c r="O2596" s="201">
        <v>41.094000000000001</v>
      </c>
      <c r="P2596" s="341">
        <v>41.094000000000001</v>
      </c>
      <c r="Q2596" s="341">
        <v>415.3475529888272</v>
      </c>
      <c r="R2596" s="342">
        <v>373.01503682404825</v>
      </c>
      <c r="S2596" s="342">
        <v>393.17025298600635</v>
      </c>
      <c r="T2596" s="342">
        <v>393.27025298600637</v>
      </c>
      <c r="U2596" s="360"/>
      <c r="V2596" s="170">
        <v>324.6916231196065</v>
      </c>
    </row>
    <row r="2597" spans="1:22" x14ac:dyDescent="0.25">
      <c r="A2597">
        <v>0</v>
      </c>
      <c r="B2597" s="346" t="s">
        <v>2291</v>
      </c>
      <c r="C2597" s="346" t="s">
        <v>2036</v>
      </c>
      <c r="D2597" s="346" t="s">
        <v>1947</v>
      </c>
      <c r="E2597" s="352">
        <v>3934</v>
      </c>
      <c r="F2597" s="346" t="s">
        <v>2418</v>
      </c>
      <c r="G2597" s="345" t="s">
        <v>1982</v>
      </c>
      <c r="H2597" s="345" t="s">
        <v>1944</v>
      </c>
      <c r="I2597" s="344">
        <v>50</v>
      </c>
      <c r="J2597" s="342"/>
      <c r="K2597" s="343"/>
      <c r="L2597" s="342">
        <v>0.25</v>
      </c>
      <c r="M2597" s="201">
        <v>373.14003682404825</v>
      </c>
      <c r="N2597" s="201">
        <v>415.3475529888272</v>
      </c>
      <c r="O2597" s="201">
        <v>41.094000000000001</v>
      </c>
      <c r="P2597" s="342">
        <v>41.094000000000001</v>
      </c>
      <c r="Q2597" s="341">
        <v>415.3475529888272</v>
      </c>
      <c r="R2597" s="342">
        <v>373.26503682404825</v>
      </c>
      <c r="S2597" s="342">
        <v>393.39525298600637</v>
      </c>
      <c r="T2597" s="342">
        <v>393.52025298600637</v>
      </c>
      <c r="U2597" s="342"/>
      <c r="V2597" s="170">
        <v>324.91662311960653</v>
      </c>
    </row>
    <row r="2598" spans="1:22" x14ac:dyDescent="0.25">
      <c r="A2598">
        <v>0</v>
      </c>
      <c r="B2598" s="346"/>
      <c r="C2598" s="346"/>
      <c r="D2598" s="346"/>
      <c r="E2598" s="352"/>
      <c r="F2598" s="346"/>
      <c r="G2598" s="345"/>
      <c r="H2598" s="346" t="s">
        <v>2417</v>
      </c>
      <c r="I2598" s="344"/>
      <c r="J2598" s="342"/>
      <c r="K2598" s="343"/>
      <c r="L2598" s="342">
        <v>9.8000000000000004E-2</v>
      </c>
      <c r="M2598" s="201">
        <v>373.31403682404823</v>
      </c>
      <c r="N2598" s="201">
        <v>415.3475529888272</v>
      </c>
      <c r="O2598" s="201">
        <v>41.094000000000001</v>
      </c>
      <c r="P2598" s="342">
        <v>41.094000000000001</v>
      </c>
      <c r="Q2598" s="341">
        <v>415.3475529888272</v>
      </c>
      <c r="R2598" s="342">
        <v>373.36303682404827</v>
      </c>
      <c r="S2598" s="342">
        <v>393.5692529860064</v>
      </c>
      <c r="T2598" s="342">
        <v>393.61825298600638</v>
      </c>
      <c r="U2598" s="342"/>
      <c r="V2598" s="170">
        <v>325.09062311960656</v>
      </c>
    </row>
    <row r="2599" spans="1:22" x14ac:dyDescent="0.25">
      <c r="A2599">
        <v>0</v>
      </c>
      <c r="B2599" s="346"/>
      <c r="C2599" s="346"/>
      <c r="D2599" s="346"/>
      <c r="E2599" s="352"/>
      <c r="F2599" s="346"/>
      <c r="G2599" s="345"/>
      <c r="H2599" s="345"/>
      <c r="I2599" s="344"/>
      <c r="J2599" s="351">
        <v>3.1759517469254206E-6</v>
      </c>
      <c r="K2599" s="343"/>
      <c r="L2599" s="216">
        <v>1.485E-3</v>
      </c>
      <c r="M2599" s="201">
        <v>373.36377932404827</v>
      </c>
      <c r="N2599" s="201">
        <v>415.3475529888272</v>
      </c>
      <c r="O2599" s="201">
        <v>41.094000000000001</v>
      </c>
      <c r="P2599" s="342">
        <v>41.094000000000001</v>
      </c>
      <c r="Q2599" s="341">
        <v>415.3475529888272</v>
      </c>
      <c r="R2599" s="342">
        <v>373.36452182404827</v>
      </c>
      <c r="S2599" s="342">
        <v>393.61899548600638</v>
      </c>
      <c r="T2599" s="342">
        <v>393.61973798600638</v>
      </c>
      <c r="U2599" s="342"/>
      <c r="V2599" s="170">
        <v>325.14036561960654</v>
      </c>
    </row>
    <row r="2600" spans="1:22" x14ac:dyDescent="0.25">
      <c r="A2600">
        <v>0</v>
      </c>
      <c r="B2600" s="346" t="s">
        <v>2291</v>
      </c>
      <c r="C2600" s="346" t="s">
        <v>2036</v>
      </c>
      <c r="D2600" s="346" t="s">
        <v>474</v>
      </c>
      <c r="E2600" s="352">
        <v>3936</v>
      </c>
      <c r="F2600" s="346" t="s">
        <v>2416</v>
      </c>
      <c r="G2600" s="345" t="s">
        <v>1976</v>
      </c>
      <c r="H2600" s="345" t="s">
        <v>1975</v>
      </c>
      <c r="I2600" s="344"/>
      <c r="J2600" s="342">
        <v>373.36452500000001</v>
      </c>
      <c r="K2600" s="343">
        <v>373.36452182404827</v>
      </c>
      <c r="L2600" s="216">
        <v>0</v>
      </c>
      <c r="M2600" s="201">
        <v>373.36452182404827</v>
      </c>
      <c r="N2600" s="201">
        <v>415.3475529888272</v>
      </c>
      <c r="O2600" s="201">
        <v>41.094000000000001</v>
      </c>
      <c r="P2600" s="342">
        <v>41.094000000000001</v>
      </c>
      <c r="Q2600" s="341">
        <v>415.3475529888272</v>
      </c>
      <c r="R2600" s="342">
        <v>373.36452182404827</v>
      </c>
      <c r="S2600" s="342">
        <v>393.61973798600638</v>
      </c>
      <c r="T2600" s="342">
        <v>393.61973798600638</v>
      </c>
      <c r="U2600" s="342">
        <v>0.1</v>
      </c>
      <c r="V2600" s="170">
        <v>325.14110811960654</v>
      </c>
    </row>
    <row r="2601" spans="1:22" x14ac:dyDescent="0.25">
      <c r="A2601">
        <v>0</v>
      </c>
      <c r="B2601" s="346"/>
      <c r="C2601" s="346"/>
      <c r="D2601" s="346"/>
      <c r="E2601" s="352"/>
      <c r="F2601" s="346"/>
      <c r="G2601" s="345"/>
      <c r="H2601" s="345"/>
      <c r="I2601" s="344"/>
      <c r="J2601" s="342"/>
      <c r="K2601" s="343"/>
      <c r="L2601" s="216">
        <v>0.17851500000000001</v>
      </c>
      <c r="M2601" s="201">
        <v>373.45377932404824</v>
      </c>
      <c r="N2601" s="201">
        <v>415.3475529888272</v>
      </c>
      <c r="O2601" s="201">
        <v>41.094000000000001</v>
      </c>
      <c r="P2601" s="342">
        <v>41.094000000000001</v>
      </c>
      <c r="Q2601" s="341">
        <v>415.3475529888272</v>
      </c>
      <c r="R2601" s="342">
        <v>373.54303682404827</v>
      </c>
      <c r="S2601" s="342">
        <v>393.70899548600642</v>
      </c>
      <c r="T2601" s="342">
        <v>393.79825298600639</v>
      </c>
      <c r="U2601" s="342"/>
      <c r="V2601" s="170">
        <v>325.23036561960657</v>
      </c>
    </row>
    <row r="2602" spans="1:22" x14ac:dyDescent="0.25">
      <c r="A2602">
        <v>0</v>
      </c>
      <c r="B2602" s="346"/>
      <c r="C2602" s="346"/>
      <c r="D2602" s="346"/>
      <c r="E2602" s="352"/>
      <c r="F2602" s="346"/>
      <c r="G2602" s="345"/>
      <c r="H2602" s="346" t="s">
        <v>2415</v>
      </c>
      <c r="I2602" s="344"/>
      <c r="J2602" s="342"/>
      <c r="K2602" s="343"/>
      <c r="L2602" s="342">
        <v>4.7E-2</v>
      </c>
      <c r="M2602" s="201">
        <v>373.56653682404828</v>
      </c>
      <c r="N2602" s="201">
        <v>415.3475529888272</v>
      </c>
      <c r="O2602" s="201">
        <v>41.094000000000001</v>
      </c>
      <c r="P2602" s="342">
        <v>41.094000000000001</v>
      </c>
      <c r="Q2602" s="341">
        <v>415.3475529888272</v>
      </c>
      <c r="R2602" s="342">
        <v>373.5900368240483</v>
      </c>
      <c r="S2602" s="342">
        <v>393.8217529860064</v>
      </c>
      <c r="T2602" s="342">
        <v>393.84525298600641</v>
      </c>
      <c r="U2602" s="342"/>
      <c r="V2602" s="170">
        <v>325.34312311960656</v>
      </c>
    </row>
    <row r="2603" spans="1:22" x14ac:dyDescent="0.25">
      <c r="A2603">
        <v>0</v>
      </c>
      <c r="B2603" s="346" t="s">
        <v>2291</v>
      </c>
      <c r="C2603" s="346" t="s">
        <v>2036</v>
      </c>
      <c r="D2603" s="346" t="s">
        <v>1956</v>
      </c>
      <c r="E2603" s="352">
        <v>3940</v>
      </c>
      <c r="F2603" s="346" t="s">
        <v>2414</v>
      </c>
      <c r="G2603" s="345" t="s">
        <v>1982</v>
      </c>
      <c r="H2603" s="345" t="s">
        <v>1953</v>
      </c>
      <c r="I2603" s="344">
        <v>50</v>
      </c>
      <c r="J2603" s="342"/>
      <c r="K2603" s="343"/>
      <c r="L2603" s="342">
        <v>0.25</v>
      </c>
      <c r="M2603" s="201">
        <v>373.7150368240483</v>
      </c>
      <c r="N2603" s="201">
        <v>415.3475529888272</v>
      </c>
      <c r="O2603" s="201">
        <v>41.094000000000001</v>
      </c>
      <c r="P2603" s="342">
        <v>41.094000000000001</v>
      </c>
      <c r="Q2603" s="341">
        <v>415.3475529888272</v>
      </c>
      <c r="R2603" s="342">
        <v>373.8400368240483</v>
      </c>
      <c r="S2603" s="342">
        <v>393.97025298600641</v>
      </c>
      <c r="T2603" s="342">
        <v>394.09525298600641</v>
      </c>
      <c r="U2603" s="342"/>
      <c r="V2603" s="170">
        <v>325.49162311960657</v>
      </c>
    </row>
    <row r="2604" spans="1:22" x14ac:dyDescent="0.25">
      <c r="A2604">
        <v>0</v>
      </c>
      <c r="B2604" s="346"/>
      <c r="C2604" s="346"/>
      <c r="D2604" s="346"/>
      <c r="E2604" s="352"/>
      <c r="F2604" s="346" t="s">
        <v>619</v>
      </c>
      <c r="G2604" s="345"/>
      <c r="H2604" s="345"/>
      <c r="I2604" s="344"/>
      <c r="J2604" s="351">
        <v>3.1759516900820017E-6</v>
      </c>
      <c r="K2604" s="351"/>
      <c r="L2604" s="216">
        <v>0.21870599999999998</v>
      </c>
      <c r="M2604" s="201">
        <v>373.9493898240483</v>
      </c>
      <c r="N2604" s="201">
        <v>415.3475529888272</v>
      </c>
      <c r="O2604" s="201">
        <v>41.094000000000001</v>
      </c>
      <c r="P2604" s="342">
        <v>41.094000000000001</v>
      </c>
      <c r="Q2604" s="341">
        <v>415.3475529888272</v>
      </c>
      <c r="R2604" s="342">
        <v>374.0587428240483</v>
      </c>
      <c r="S2604" s="342">
        <v>394.20460598600641</v>
      </c>
      <c r="T2604" s="342">
        <v>394.31395898600641</v>
      </c>
      <c r="U2604" s="342"/>
      <c r="V2604" s="170">
        <v>325.72597611960657</v>
      </c>
    </row>
    <row r="2605" spans="1:22" x14ac:dyDescent="0.25">
      <c r="A2605">
        <v>0</v>
      </c>
      <c r="B2605" s="348" t="s">
        <v>2291</v>
      </c>
      <c r="C2605" s="348" t="s">
        <v>2036</v>
      </c>
      <c r="D2605" s="348" t="s">
        <v>111</v>
      </c>
      <c r="E2605" s="347">
        <v>3943</v>
      </c>
      <c r="F2605" s="346" t="s">
        <v>2413</v>
      </c>
      <c r="G2605" s="345" t="s">
        <v>1974</v>
      </c>
      <c r="H2605" s="345" t="s">
        <v>1951</v>
      </c>
      <c r="I2605" s="344">
        <v>47.5</v>
      </c>
      <c r="J2605" s="342">
        <v>374.05874599999999</v>
      </c>
      <c r="K2605" s="343">
        <v>374.0587428240483</v>
      </c>
      <c r="L2605" s="216">
        <v>0</v>
      </c>
      <c r="M2605" s="201">
        <v>374.0587428240483</v>
      </c>
      <c r="N2605" s="201">
        <v>415.3475529888272</v>
      </c>
      <c r="O2605" s="201">
        <v>41.094000000000001</v>
      </c>
      <c r="P2605" s="342">
        <v>41.094000000000001</v>
      </c>
      <c r="Q2605" s="341">
        <v>415.3475529888272</v>
      </c>
      <c r="R2605" s="342">
        <v>374.0587428240483</v>
      </c>
      <c r="S2605" s="342">
        <v>394.31395898600641</v>
      </c>
      <c r="T2605" s="342">
        <v>394.31395898600641</v>
      </c>
      <c r="U2605" s="342">
        <v>0.13700000000000001</v>
      </c>
      <c r="V2605" s="170">
        <v>325.83532911960657</v>
      </c>
    </row>
    <row r="2606" spans="1:22" x14ac:dyDescent="0.25">
      <c r="A2606">
        <v>0</v>
      </c>
      <c r="B2606" s="348"/>
      <c r="C2606" s="348"/>
      <c r="D2606" s="348"/>
      <c r="E2606" s="347"/>
      <c r="F2606" s="346"/>
      <c r="G2606" s="345"/>
      <c r="H2606" s="345"/>
      <c r="I2606" s="344"/>
      <c r="J2606" s="342"/>
      <c r="K2606" s="343"/>
      <c r="L2606" s="216">
        <v>8.1294000000000005E-2</v>
      </c>
      <c r="M2606" s="201">
        <v>374.09938982404833</v>
      </c>
      <c r="N2606" s="201">
        <v>415.3475529888272</v>
      </c>
      <c r="O2606" s="201">
        <v>41.094000000000001</v>
      </c>
      <c r="P2606" s="342">
        <v>41.094000000000001</v>
      </c>
      <c r="Q2606" s="341">
        <v>415.3475529888272</v>
      </c>
      <c r="R2606" s="342">
        <v>374.14003682404831</v>
      </c>
      <c r="S2606" s="342">
        <v>394.35460598600645</v>
      </c>
      <c r="T2606" s="342">
        <v>394.39525298600643</v>
      </c>
      <c r="U2606" s="342"/>
      <c r="V2606" s="170">
        <v>325.87597611960661</v>
      </c>
    </row>
    <row r="2607" spans="1:22" x14ac:dyDescent="0.25">
      <c r="A2607">
        <v>0</v>
      </c>
      <c r="B2607" s="346" t="s">
        <v>2291</v>
      </c>
      <c r="C2607" s="346" t="s">
        <v>2036</v>
      </c>
      <c r="D2607" s="346" t="s">
        <v>1961</v>
      </c>
      <c r="E2607" s="352">
        <v>3945</v>
      </c>
      <c r="F2607" s="346" t="s">
        <v>2412</v>
      </c>
      <c r="G2607" s="345" t="s">
        <v>1984</v>
      </c>
      <c r="H2607" s="345" t="s">
        <v>1958</v>
      </c>
      <c r="I2607" s="344">
        <v>50</v>
      </c>
      <c r="J2607" s="342"/>
      <c r="K2607" s="343"/>
      <c r="L2607" s="342">
        <v>0.2</v>
      </c>
      <c r="M2607" s="201">
        <v>374.24003682404827</v>
      </c>
      <c r="N2607" s="201">
        <v>415.3475529888272</v>
      </c>
      <c r="O2607" s="201">
        <v>41.094000000000001</v>
      </c>
      <c r="P2607" s="342">
        <v>41.094000000000001</v>
      </c>
      <c r="Q2607" s="341">
        <v>415.3475529888272</v>
      </c>
      <c r="R2607" s="342">
        <v>374.3400368240483</v>
      </c>
      <c r="S2607" s="342">
        <v>394.49525298600639</v>
      </c>
      <c r="T2607" s="342">
        <v>394.59525298600641</v>
      </c>
      <c r="U2607" s="342"/>
      <c r="V2607" s="170">
        <v>326.01662311960655</v>
      </c>
    </row>
    <row r="2608" spans="1:22" x14ac:dyDescent="0.25">
      <c r="A2608">
        <v>0</v>
      </c>
      <c r="B2608" s="346"/>
      <c r="C2608" s="346"/>
      <c r="D2608" s="346"/>
      <c r="E2608" s="352"/>
      <c r="F2608" s="346"/>
      <c r="G2608" s="345"/>
      <c r="H2608" s="345"/>
      <c r="I2608" s="344"/>
      <c r="J2608" s="351"/>
      <c r="K2608" s="343"/>
      <c r="L2608" s="216">
        <v>0</v>
      </c>
      <c r="M2608" s="201">
        <v>374.3400368240483</v>
      </c>
      <c r="N2608" s="201">
        <v>415.3475529888272</v>
      </c>
      <c r="O2608" s="201">
        <v>41.094000000000001</v>
      </c>
      <c r="P2608" s="342">
        <v>41.094000000000001</v>
      </c>
      <c r="Q2608" s="341">
        <v>415.3475529888272</v>
      </c>
      <c r="R2608" s="342">
        <v>374.3400368240483</v>
      </c>
      <c r="S2608" s="342">
        <v>394.59525298600641</v>
      </c>
      <c r="T2608" s="342">
        <v>394.59525298600641</v>
      </c>
      <c r="U2608" s="342"/>
      <c r="V2608" s="170">
        <v>326.11662311960657</v>
      </c>
    </row>
    <row r="2609" spans="1:22" x14ac:dyDescent="0.25">
      <c r="A2609">
        <v>0</v>
      </c>
      <c r="B2609" s="348" t="s">
        <v>2291</v>
      </c>
      <c r="C2609" s="348" t="s">
        <v>2036</v>
      </c>
      <c r="D2609" s="348" t="s">
        <v>111</v>
      </c>
      <c r="E2609" s="347">
        <v>3946</v>
      </c>
      <c r="F2609" s="346"/>
      <c r="G2609" s="345"/>
      <c r="H2609" s="345"/>
      <c r="I2609" s="344"/>
      <c r="J2609" s="342"/>
      <c r="K2609" s="343"/>
      <c r="L2609" s="216">
        <v>0</v>
      </c>
      <c r="M2609" s="201">
        <v>374.3400368240483</v>
      </c>
      <c r="N2609" s="201">
        <v>415.3475529888272</v>
      </c>
      <c r="O2609" s="201">
        <v>41.094000000000001</v>
      </c>
      <c r="P2609" s="341">
        <v>41.094000000000001</v>
      </c>
      <c r="Q2609" s="341">
        <v>415.3475529888272</v>
      </c>
      <c r="R2609" s="342">
        <v>374.3400368240483</v>
      </c>
      <c r="S2609" s="341">
        <v>394.59525298600641</v>
      </c>
      <c r="T2609" s="341">
        <v>394.59525298600641</v>
      </c>
      <c r="U2609" s="341" t="s">
        <v>2411</v>
      </c>
      <c r="V2609" s="170">
        <v>326.11662311960657</v>
      </c>
    </row>
    <row r="2610" spans="1:22" x14ac:dyDescent="0.25">
      <c r="A2610">
        <v>0</v>
      </c>
      <c r="B2610" s="348"/>
      <c r="C2610" s="348"/>
      <c r="D2610" s="348"/>
      <c r="E2610" s="347"/>
      <c r="F2610" s="346"/>
      <c r="G2610" s="345"/>
      <c r="H2610" s="345"/>
      <c r="I2610" s="344"/>
      <c r="J2610" s="342"/>
      <c r="K2610" s="343"/>
      <c r="L2610" s="216">
        <v>0.25</v>
      </c>
      <c r="M2610" s="201">
        <v>374.4650368240483</v>
      </c>
      <c r="N2610" s="201">
        <v>415.3475529888272</v>
      </c>
      <c r="O2610" s="201">
        <v>41.094000000000001</v>
      </c>
      <c r="P2610" s="341">
        <v>41.094000000000001</v>
      </c>
      <c r="Q2610" s="341">
        <v>415.3475529888272</v>
      </c>
      <c r="R2610" s="342">
        <v>374.5900368240483</v>
      </c>
      <c r="S2610" s="341">
        <v>394.72025298600641</v>
      </c>
      <c r="T2610" s="341">
        <v>394.84525298600641</v>
      </c>
      <c r="U2610" s="341"/>
      <c r="V2610" s="170">
        <v>326.24162311960657</v>
      </c>
    </row>
    <row r="2611" spans="1:22" x14ac:dyDescent="0.25">
      <c r="A2611">
        <v>0</v>
      </c>
      <c r="B2611" s="348" t="s">
        <v>2291</v>
      </c>
      <c r="C2611" s="348" t="s">
        <v>2036</v>
      </c>
      <c r="D2611" s="348" t="s">
        <v>1956</v>
      </c>
      <c r="E2611" s="347">
        <v>3950</v>
      </c>
      <c r="F2611" s="346" t="s">
        <v>2410</v>
      </c>
      <c r="G2611" s="345" t="s">
        <v>1982</v>
      </c>
      <c r="H2611" s="345" t="s">
        <v>1953</v>
      </c>
      <c r="I2611" s="344">
        <v>50</v>
      </c>
      <c r="J2611" s="342"/>
      <c r="K2611" s="343"/>
      <c r="L2611" s="341">
        <v>0.25</v>
      </c>
      <c r="M2611" s="201">
        <v>374.7150368240483</v>
      </c>
      <c r="N2611" s="201">
        <v>415.3475529888272</v>
      </c>
      <c r="O2611" s="201">
        <v>41.094000000000001</v>
      </c>
      <c r="P2611" s="341">
        <v>41.094000000000001</v>
      </c>
      <c r="Q2611" s="341">
        <v>415.3475529888272</v>
      </c>
      <c r="R2611" s="342">
        <v>374.8400368240483</v>
      </c>
      <c r="S2611" s="341">
        <v>394.97025298600641</v>
      </c>
      <c r="T2611" s="341">
        <v>395.09525298600641</v>
      </c>
      <c r="U2611" s="341"/>
      <c r="V2611" s="170">
        <v>326.49162311960657</v>
      </c>
    </row>
    <row r="2612" spans="1:22" x14ac:dyDescent="0.25">
      <c r="A2612">
        <v>0</v>
      </c>
      <c r="B2612" s="348"/>
      <c r="C2612" s="348"/>
      <c r="D2612" s="348"/>
      <c r="E2612" s="347"/>
      <c r="F2612" s="346"/>
      <c r="G2612" s="345"/>
      <c r="H2612" s="345"/>
      <c r="I2612" s="344"/>
      <c r="J2612" s="342"/>
      <c r="K2612" s="343"/>
      <c r="L2612" s="341">
        <v>0</v>
      </c>
      <c r="M2612" s="201">
        <v>374.8400368240483</v>
      </c>
      <c r="N2612" s="201">
        <v>415.3475529888272</v>
      </c>
      <c r="O2612" s="201">
        <v>41.094000000000001</v>
      </c>
      <c r="P2612" s="341">
        <v>41.094000000000001</v>
      </c>
      <c r="Q2612" s="341">
        <v>415.3475529888272</v>
      </c>
      <c r="R2612" s="342">
        <v>374.8400368240483</v>
      </c>
      <c r="S2612" s="341">
        <v>395.09525298600641</v>
      </c>
      <c r="T2612" s="341">
        <v>395.09525298600641</v>
      </c>
      <c r="U2612" s="341"/>
      <c r="V2612" s="170">
        <v>326.61662311960657</v>
      </c>
    </row>
    <row r="2613" spans="1:22" x14ac:dyDescent="0.25">
      <c r="A2613">
        <v>0</v>
      </c>
      <c r="B2613" s="346"/>
      <c r="C2613" s="346"/>
      <c r="D2613" s="346"/>
      <c r="E2613" s="352"/>
      <c r="F2613" s="346"/>
      <c r="G2613" s="345"/>
      <c r="H2613" s="345"/>
      <c r="I2613" s="344"/>
      <c r="J2613" s="342"/>
      <c r="K2613" s="343"/>
      <c r="L2613" s="341">
        <v>0.25</v>
      </c>
      <c r="M2613" s="201">
        <v>374.9650368240483</v>
      </c>
      <c r="N2613" s="201">
        <v>415.3475529888272</v>
      </c>
      <c r="O2613" s="201">
        <v>41.094000000000001</v>
      </c>
      <c r="P2613" s="341">
        <v>41.094000000000001</v>
      </c>
      <c r="Q2613" s="341">
        <v>415.3475529888272</v>
      </c>
      <c r="R2613" s="342">
        <v>375.0900368240483</v>
      </c>
      <c r="S2613" s="341">
        <v>395.22025298600641</v>
      </c>
      <c r="T2613" s="341">
        <v>395.34525298600641</v>
      </c>
      <c r="U2613" s="341"/>
      <c r="V2613" s="170">
        <v>326.74162311960657</v>
      </c>
    </row>
    <row r="2614" spans="1:22" x14ac:dyDescent="0.25">
      <c r="A2614">
        <v>0</v>
      </c>
      <c r="B2614" s="346"/>
      <c r="C2614" s="346"/>
      <c r="D2614" s="346"/>
      <c r="E2614" s="352"/>
      <c r="F2614" s="346"/>
      <c r="G2614" s="345"/>
      <c r="H2614" s="345"/>
      <c r="I2614" s="344"/>
      <c r="J2614" s="342"/>
      <c r="K2614" s="343"/>
      <c r="L2614" s="341">
        <v>0</v>
      </c>
      <c r="M2614" s="201">
        <v>375.0900368240483</v>
      </c>
      <c r="N2614" s="201">
        <v>415.3475529888272</v>
      </c>
      <c r="O2614" s="201">
        <v>41.094000000000001</v>
      </c>
      <c r="P2614" s="341">
        <v>41.094000000000001</v>
      </c>
      <c r="Q2614" s="341">
        <v>415.3475529888272</v>
      </c>
      <c r="R2614" s="342">
        <v>375.0900368240483</v>
      </c>
      <c r="S2614" s="341">
        <v>395.34525298600641</v>
      </c>
      <c r="T2614" s="341">
        <v>395.34525298600641</v>
      </c>
      <c r="U2614" s="341"/>
      <c r="V2614" s="170">
        <v>326.86662311960657</v>
      </c>
    </row>
    <row r="2615" spans="1:22" x14ac:dyDescent="0.25">
      <c r="A2615">
        <v>0</v>
      </c>
      <c r="B2615" s="348" t="s">
        <v>2291</v>
      </c>
      <c r="C2615" s="348" t="s">
        <v>2036</v>
      </c>
      <c r="D2615" s="348" t="s">
        <v>1947</v>
      </c>
      <c r="E2615" s="347">
        <v>3955</v>
      </c>
      <c r="F2615" s="346" t="s">
        <v>2409</v>
      </c>
      <c r="G2615" s="345" t="s">
        <v>1982</v>
      </c>
      <c r="H2615" s="345" t="s">
        <v>1944</v>
      </c>
      <c r="I2615" s="344">
        <v>50</v>
      </c>
      <c r="J2615" s="342"/>
      <c r="K2615" s="343"/>
      <c r="L2615" s="341">
        <v>0.25</v>
      </c>
      <c r="M2615" s="201">
        <v>375.2150368240483</v>
      </c>
      <c r="N2615" s="201">
        <v>415.3475529888272</v>
      </c>
      <c r="O2615" s="201">
        <v>41.094000000000001</v>
      </c>
      <c r="P2615" s="341">
        <v>41.094000000000001</v>
      </c>
      <c r="Q2615" s="341">
        <v>415.3475529888272</v>
      </c>
      <c r="R2615" s="342">
        <v>375.3400368240483</v>
      </c>
      <c r="S2615" s="341">
        <v>395.47025298600641</v>
      </c>
      <c r="T2615" s="341">
        <v>395.59525298600641</v>
      </c>
      <c r="U2615" s="341"/>
      <c r="V2615" s="170">
        <v>326.99162311960657</v>
      </c>
    </row>
    <row r="2616" spans="1:22" x14ac:dyDescent="0.25">
      <c r="A2616">
        <v>0</v>
      </c>
      <c r="B2616" s="348"/>
      <c r="C2616" s="348"/>
      <c r="D2616" s="348"/>
      <c r="E2616" s="347"/>
      <c r="F2616" s="346" t="s">
        <v>619</v>
      </c>
      <c r="G2616" s="345"/>
      <c r="H2616" s="345"/>
      <c r="I2616" s="344"/>
      <c r="J2616" s="342"/>
      <c r="K2616" s="343"/>
      <c r="L2616" s="341">
        <v>6.2353145951739408E-2</v>
      </c>
      <c r="M2616" s="201">
        <v>375.37121339702418</v>
      </c>
      <c r="N2616" s="201">
        <v>415.3475529888272</v>
      </c>
      <c r="O2616" s="201">
        <v>41.094000000000001</v>
      </c>
      <c r="P2616" s="341">
        <v>41.094000000000001</v>
      </c>
      <c r="Q2616" s="341">
        <v>415.3475529888272</v>
      </c>
      <c r="R2616" s="342">
        <v>375.40238997000006</v>
      </c>
      <c r="S2616" s="341">
        <v>395.6264295589823</v>
      </c>
      <c r="T2616" s="341">
        <v>395.65760613195818</v>
      </c>
      <c r="U2616" s="341"/>
      <c r="V2616" s="170">
        <v>327.14779969258245</v>
      </c>
    </row>
    <row r="2617" spans="1:22" x14ac:dyDescent="0.25">
      <c r="A2617">
        <v>0</v>
      </c>
      <c r="B2617" s="348"/>
      <c r="C2617" s="348"/>
      <c r="D2617" s="348"/>
      <c r="E2617" s="347"/>
      <c r="F2617" s="348" t="s">
        <v>619</v>
      </c>
      <c r="G2617" s="345"/>
      <c r="H2617" s="345" t="s">
        <v>1962</v>
      </c>
      <c r="I2617" s="344"/>
      <c r="J2617" s="236">
        <v>-1.6468540482605931E-3</v>
      </c>
      <c r="K2617" s="343"/>
      <c r="L2617" s="303">
        <v>0.103502</v>
      </c>
      <c r="M2617" s="201">
        <v>375.45414097000003</v>
      </c>
      <c r="N2617" s="201">
        <v>415.3475529888272</v>
      </c>
      <c r="O2617" s="201">
        <v>41.094000000000001</v>
      </c>
      <c r="P2617" s="341">
        <v>41.094000000000001</v>
      </c>
      <c r="Q2617" s="341">
        <v>415.3475529888272</v>
      </c>
      <c r="R2617" s="342">
        <v>375.50589197000005</v>
      </c>
      <c r="S2617" s="341">
        <v>395.70935713195814</v>
      </c>
      <c r="T2617" s="341">
        <v>395.76110813195817</v>
      </c>
      <c r="U2617" s="341" t="s">
        <v>2037</v>
      </c>
      <c r="V2617" s="170">
        <v>327.2307272655583</v>
      </c>
    </row>
    <row r="2618" spans="1:22" x14ac:dyDescent="0.25">
      <c r="A2618">
        <v>0</v>
      </c>
      <c r="B2618" s="348" t="s">
        <v>2291</v>
      </c>
      <c r="C2618" s="348" t="s">
        <v>2036</v>
      </c>
      <c r="D2618" s="348" t="s">
        <v>111</v>
      </c>
      <c r="E2618" s="347">
        <v>3958</v>
      </c>
      <c r="F2618" s="346" t="s">
        <v>1457</v>
      </c>
      <c r="G2618" s="345" t="s">
        <v>1974</v>
      </c>
      <c r="H2618" s="345" t="s">
        <v>1951</v>
      </c>
      <c r="I2618" s="344"/>
      <c r="J2618" s="351">
        <v>2.0299999619055598E-6</v>
      </c>
      <c r="K2618" s="350">
        <v>375.50589400000001</v>
      </c>
      <c r="L2618" s="341">
        <v>0</v>
      </c>
      <c r="M2618" s="201">
        <v>375.50589197000005</v>
      </c>
      <c r="N2618" s="201">
        <v>415.3475529888272</v>
      </c>
      <c r="O2618" s="201">
        <v>41.094000000000001</v>
      </c>
      <c r="P2618" s="341">
        <v>41.094000000000001</v>
      </c>
      <c r="Q2618" s="341">
        <v>415.3475529888272</v>
      </c>
      <c r="R2618" s="342">
        <v>375.50589197000005</v>
      </c>
      <c r="S2618" s="341">
        <v>395.76110813195817</v>
      </c>
      <c r="T2618" s="341">
        <v>395.76110813195817</v>
      </c>
      <c r="U2618" s="341"/>
      <c r="V2618" s="170">
        <v>327.28247826555832</v>
      </c>
    </row>
    <row r="2619" spans="1:22" x14ac:dyDescent="0.25">
      <c r="A2619">
        <v>0</v>
      </c>
      <c r="B2619" s="348"/>
      <c r="C2619" s="348"/>
      <c r="D2619" s="348"/>
      <c r="E2619" s="347"/>
      <c r="F2619" s="356" t="s">
        <v>619</v>
      </c>
      <c r="G2619" s="345"/>
      <c r="H2619" s="345" t="s">
        <v>1969</v>
      </c>
      <c r="I2619" s="359"/>
      <c r="J2619" s="351"/>
      <c r="K2619" s="343"/>
      <c r="L2619" s="303">
        <v>0.17179899999995571</v>
      </c>
      <c r="M2619" s="201">
        <v>375.59179147000003</v>
      </c>
      <c r="N2619" s="201">
        <v>415.3475529888272</v>
      </c>
      <c r="O2619" s="201">
        <v>41.094000000000001</v>
      </c>
      <c r="P2619" s="341">
        <v>41.094000000000001</v>
      </c>
      <c r="Q2619" s="341">
        <v>415.3475529888272</v>
      </c>
      <c r="R2619" s="342">
        <v>375.67769097000001</v>
      </c>
      <c r="S2619" s="341">
        <v>395.84700763195815</v>
      </c>
      <c r="T2619" s="341">
        <v>395.93290713195813</v>
      </c>
      <c r="U2619" s="341"/>
      <c r="V2619" s="170">
        <v>327.36837776555831</v>
      </c>
    </row>
    <row r="2620" spans="1:22" x14ac:dyDescent="0.25">
      <c r="A2620">
        <v>0</v>
      </c>
      <c r="B2620" s="348" t="s">
        <v>2291</v>
      </c>
      <c r="C2620" s="348" t="s">
        <v>2036</v>
      </c>
      <c r="D2620" s="346" t="s">
        <v>1973</v>
      </c>
      <c r="E2620" s="347">
        <v>3959</v>
      </c>
      <c r="F2620" s="346" t="s">
        <v>2408</v>
      </c>
      <c r="G2620" s="345" t="s">
        <v>1971</v>
      </c>
      <c r="H2620" s="345" t="s">
        <v>1970</v>
      </c>
      <c r="I2620" s="358"/>
      <c r="J2620" s="357"/>
      <c r="K2620" s="353"/>
      <c r="L2620" s="341">
        <v>0</v>
      </c>
      <c r="M2620" s="201">
        <v>375.67769097000001</v>
      </c>
      <c r="N2620" s="201">
        <v>415.3475529888272</v>
      </c>
      <c r="O2620" s="201">
        <v>41.094000000000001</v>
      </c>
      <c r="P2620" s="341">
        <v>41.094000000000001</v>
      </c>
      <c r="Q2620" s="341">
        <v>415.3475529888272</v>
      </c>
      <c r="R2620" s="342">
        <v>375.67769097000001</v>
      </c>
      <c r="S2620" s="341">
        <v>395.93290713195813</v>
      </c>
      <c r="T2620" s="341">
        <v>395.93290713195813</v>
      </c>
      <c r="U2620" s="341"/>
      <c r="V2620" s="170">
        <v>327.45427726555829</v>
      </c>
    </row>
    <row r="2621" spans="1:22" x14ac:dyDescent="0.25">
      <c r="A2621">
        <v>0</v>
      </c>
      <c r="B2621" s="348"/>
      <c r="C2621" s="348"/>
      <c r="D2621" s="348"/>
      <c r="E2621" s="347"/>
      <c r="F2621" s="356" t="s">
        <v>619</v>
      </c>
      <c r="G2621" s="345"/>
      <c r="H2621" s="345" t="s">
        <v>1969</v>
      </c>
      <c r="I2621" s="355"/>
      <c r="J2621" s="354">
        <v>2.6516999999955715E-2</v>
      </c>
      <c r="K2621" s="353"/>
      <c r="L2621" s="341">
        <v>0</v>
      </c>
      <c r="M2621" s="201">
        <v>375.67769097000001</v>
      </c>
      <c r="N2621" s="201">
        <v>415.3475529888272</v>
      </c>
      <c r="O2621" s="201">
        <v>41.094000000000001</v>
      </c>
      <c r="P2621" s="341">
        <v>41.094000000000001</v>
      </c>
      <c r="Q2621" s="341">
        <v>415.3475529888272</v>
      </c>
      <c r="R2621" s="342">
        <v>375.67769097000001</v>
      </c>
      <c r="S2621" s="341">
        <v>395.93290713195813</v>
      </c>
      <c r="T2621" s="341">
        <v>395.93290713195813</v>
      </c>
      <c r="U2621" s="341"/>
      <c r="V2621" s="170">
        <v>327.45427726555829</v>
      </c>
    </row>
    <row r="2622" spans="1:22" x14ac:dyDescent="0.25">
      <c r="A2622">
        <v>0</v>
      </c>
      <c r="B2622" s="346" t="s">
        <v>2291</v>
      </c>
      <c r="C2622" s="346" t="s">
        <v>2036</v>
      </c>
      <c r="D2622" s="346" t="s">
        <v>2152</v>
      </c>
      <c r="E2622" s="352">
        <v>3959</v>
      </c>
      <c r="F2622" s="346" t="s">
        <v>2407</v>
      </c>
      <c r="G2622" s="345" t="s">
        <v>2150</v>
      </c>
      <c r="H2622" s="345" t="s">
        <v>2149</v>
      </c>
      <c r="I2622" s="344"/>
      <c r="J2622" s="351">
        <v>2.0299999619055598E-6</v>
      </c>
      <c r="K2622" s="350">
        <v>375.67769299999998</v>
      </c>
      <c r="L2622" s="342">
        <v>0</v>
      </c>
      <c r="M2622" s="201">
        <v>375.67769097000001</v>
      </c>
      <c r="N2622" s="201">
        <v>415.3475529888272</v>
      </c>
      <c r="O2622" s="201">
        <v>41.094000000000001</v>
      </c>
      <c r="P2622" s="341">
        <v>41.094000000000001</v>
      </c>
      <c r="Q2622" s="341">
        <v>415.3475529888272</v>
      </c>
      <c r="R2622" s="342">
        <v>375.67769097000001</v>
      </c>
      <c r="S2622" s="341">
        <v>395.93290713195813</v>
      </c>
      <c r="T2622" s="341">
        <v>395.93290713195813</v>
      </c>
      <c r="U2622" s="342"/>
      <c r="V2622" s="201">
        <v>327.45427726555829</v>
      </c>
    </row>
    <row r="2623" spans="1:22" x14ac:dyDescent="0.25">
      <c r="A2623">
        <v>0</v>
      </c>
      <c r="B2623" s="346" t="s">
        <v>2291</v>
      </c>
      <c r="C2623" s="346" t="s">
        <v>2036</v>
      </c>
      <c r="D2623" s="346" t="s">
        <v>1990</v>
      </c>
      <c r="E2623" s="352">
        <v>3959</v>
      </c>
      <c r="F2623" s="346" t="s">
        <v>2406</v>
      </c>
      <c r="G2623" s="345" t="s">
        <v>1988</v>
      </c>
      <c r="H2623" s="345" t="s">
        <v>1987</v>
      </c>
      <c r="I2623" s="344"/>
      <c r="J2623" s="342"/>
      <c r="K2623" s="343"/>
      <c r="L2623" s="342">
        <v>0</v>
      </c>
      <c r="M2623" s="201">
        <v>375.67769097000001</v>
      </c>
      <c r="N2623" s="201">
        <v>415.3475529888272</v>
      </c>
      <c r="O2623" s="201">
        <v>41.094000000000001</v>
      </c>
      <c r="P2623" s="341">
        <v>41.094000000000001</v>
      </c>
      <c r="Q2623" s="341">
        <v>415.3475529888272</v>
      </c>
      <c r="R2623" s="342">
        <v>375.67769097000001</v>
      </c>
      <c r="S2623" s="342">
        <v>395.93290713195813</v>
      </c>
      <c r="T2623" s="342">
        <v>395.93290713195813</v>
      </c>
      <c r="U2623" s="342"/>
      <c r="V2623" s="225">
        <v>327.45427726555829</v>
      </c>
    </row>
    <row r="2624" spans="1:22" x14ac:dyDescent="0.25">
      <c r="A2624">
        <v>0</v>
      </c>
      <c r="B2624" s="348"/>
      <c r="C2624" s="348"/>
      <c r="D2624" s="348"/>
      <c r="E2624" s="347"/>
      <c r="F2624" s="346" t="s">
        <v>619</v>
      </c>
      <c r="G2624" s="345"/>
      <c r="H2624" s="345" t="s">
        <v>1962</v>
      </c>
      <c r="I2624" s="344"/>
      <c r="J2624" s="343"/>
      <c r="K2624" s="343"/>
      <c r="L2624" s="342">
        <v>0.13121600000000003</v>
      </c>
      <c r="M2624" s="201">
        <v>375.74329897000001</v>
      </c>
      <c r="N2624" s="201">
        <v>415.3475529888272</v>
      </c>
      <c r="O2624" s="201">
        <v>41.094000000000001</v>
      </c>
      <c r="P2624" s="341">
        <v>41.094000000000001</v>
      </c>
      <c r="Q2624" s="341">
        <v>415.3475529888272</v>
      </c>
      <c r="R2624" s="342">
        <v>375.80890697000001</v>
      </c>
      <c r="S2624" s="342">
        <v>395.99851513195813</v>
      </c>
      <c r="T2624" s="342">
        <v>396.06412313195813</v>
      </c>
      <c r="U2624" s="342"/>
      <c r="V2624" s="225">
        <v>327.51988526555829</v>
      </c>
    </row>
    <row r="2625" spans="1:22" x14ac:dyDescent="0.25">
      <c r="A2625">
        <v>0</v>
      </c>
      <c r="B2625" s="348"/>
      <c r="C2625" s="348"/>
      <c r="D2625" s="348"/>
      <c r="E2625" s="347"/>
      <c r="F2625" s="346"/>
      <c r="G2625" s="345"/>
      <c r="H2625" s="345"/>
      <c r="I2625" s="344"/>
      <c r="J2625" s="351">
        <v>3.1759516332385829E-6</v>
      </c>
      <c r="K2625" s="343"/>
      <c r="L2625" s="303">
        <v>6.9772854048304883E-2</v>
      </c>
      <c r="M2625" s="201">
        <v>375.84379339702417</v>
      </c>
      <c r="N2625" s="201">
        <v>415.3475529888272</v>
      </c>
      <c r="O2625" s="201">
        <v>41.094000000000001</v>
      </c>
      <c r="P2625" s="341">
        <v>41.094000000000001</v>
      </c>
      <c r="Q2625" s="341">
        <v>415.3475529888272</v>
      </c>
      <c r="R2625" s="342">
        <v>375.87867982404833</v>
      </c>
      <c r="S2625" s="342">
        <v>396.09900955898229</v>
      </c>
      <c r="T2625" s="342">
        <v>396.13389598600645</v>
      </c>
      <c r="U2625" s="341" t="s">
        <v>2037</v>
      </c>
      <c r="V2625" s="225">
        <v>327.62037969258245</v>
      </c>
    </row>
    <row r="2626" spans="1:22" x14ac:dyDescent="0.25">
      <c r="A2626">
        <v>0</v>
      </c>
      <c r="B2626" s="348" t="s">
        <v>2291</v>
      </c>
      <c r="C2626" s="348" t="s">
        <v>2036</v>
      </c>
      <c r="D2626" s="348" t="s">
        <v>1961</v>
      </c>
      <c r="E2626" s="347">
        <v>3962</v>
      </c>
      <c r="F2626" s="346" t="s">
        <v>2405</v>
      </c>
      <c r="G2626" s="345" t="s">
        <v>1984</v>
      </c>
      <c r="H2626" s="345" t="s">
        <v>1958</v>
      </c>
      <c r="I2626" s="344">
        <v>50</v>
      </c>
      <c r="J2626" s="342">
        <v>375.97868299999999</v>
      </c>
      <c r="K2626" s="343">
        <v>375.97867982404836</v>
      </c>
      <c r="L2626" s="241">
        <v>0.2</v>
      </c>
      <c r="M2626" s="201">
        <v>375.9786798240483</v>
      </c>
      <c r="N2626" s="201">
        <v>415.3475529888272</v>
      </c>
      <c r="O2626" s="201">
        <v>41.094000000000001</v>
      </c>
      <c r="P2626" s="341">
        <v>41.094000000000001</v>
      </c>
      <c r="Q2626" s="341">
        <v>415.3475529888272</v>
      </c>
      <c r="R2626" s="342">
        <v>376.07867982404832</v>
      </c>
      <c r="S2626" s="342">
        <v>396.23389598600642</v>
      </c>
      <c r="T2626" s="342">
        <v>396.33389598600644</v>
      </c>
      <c r="U2626" s="342"/>
      <c r="V2626" s="225">
        <v>327.75526611960657</v>
      </c>
    </row>
    <row r="2627" spans="1:22" x14ac:dyDescent="0.25">
      <c r="A2627">
        <v>0</v>
      </c>
      <c r="B2627" s="348"/>
      <c r="C2627" s="348"/>
      <c r="D2627" s="348"/>
      <c r="E2627" s="347"/>
      <c r="F2627" s="346" t="s">
        <v>619</v>
      </c>
      <c r="G2627" s="345"/>
      <c r="H2627" s="345"/>
      <c r="I2627" s="344"/>
      <c r="J2627" s="342">
        <v>3.98791459517156E-2</v>
      </c>
      <c r="K2627" s="343"/>
      <c r="L2627" s="303">
        <v>0.11309</v>
      </c>
      <c r="M2627" s="201">
        <v>376.13522482404835</v>
      </c>
      <c r="N2627" s="201">
        <v>415.3475529888272</v>
      </c>
      <c r="O2627" s="201">
        <v>41.094000000000001</v>
      </c>
      <c r="P2627" s="341">
        <v>41.094000000000001</v>
      </c>
      <c r="Q2627" s="341">
        <v>415.3475529888272</v>
      </c>
      <c r="R2627" s="342">
        <v>376.19176982404832</v>
      </c>
      <c r="S2627" s="342">
        <v>396.39044098600641</v>
      </c>
      <c r="T2627" s="342">
        <v>396.44698598600644</v>
      </c>
      <c r="U2627" s="342"/>
      <c r="V2627" s="225">
        <v>327.91181111960657</v>
      </c>
    </row>
    <row r="2628" spans="1:22" x14ac:dyDescent="0.25">
      <c r="A2628">
        <v>0</v>
      </c>
      <c r="B2628" s="346" t="s">
        <v>2291</v>
      </c>
      <c r="C2628" s="346" t="s">
        <v>2036</v>
      </c>
      <c r="D2628" s="346" t="s">
        <v>1981</v>
      </c>
      <c r="E2628" s="352">
        <v>3965</v>
      </c>
      <c r="F2628" s="346" t="s">
        <v>2404</v>
      </c>
      <c r="G2628" s="345" t="s">
        <v>1979</v>
      </c>
      <c r="H2628" s="345" t="s">
        <v>1978</v>
      </c>
      <c r="I2628" s="344">
        <v>63</v>
      </c>
      <c r="J2628" s="351">
        <v>2.175951692606759E-6</v>
      </c>
      <c r="K2628" s="350">
        <v>376.22927199999998</v>
      </c>
      <c r="L2628" s="216">
        <v>7.4999999999999997E-2</v>
      </c>
      <c r="M2628" s="201">
        <v>376.22926982404829</v>
      </c>
      <c r="N2628" s="201">
        <v>415.3475529888272</v>
      </c>
      <c r="O2628" s="201">
        <v>41.094000000000001</v>
      </c>
      <c r="P2628" s="341">
        <v>41.094000000000001</v>
      </c>
      <c r="Q2628" s="341">
        <v>415.3475529888272</v>
      </c>
      <c r="R2628" s="342">
        <v>376.26676982404831</v>
      </c>
      <c r="S2628" s="341">
        <v>396.4844859860064</v>
      </c>
      <c r="T2628" s="341">
        <v>396.52198598600643</v>
      </c>
      <c r="U2628" s="341">
        <v>7.4999999999999997E-2</v>
      </c>
      <c r="V2628" s="222">
        <v>328.00585611960656</v>
      </c>
    </row>
    <row r="2629" spans="1:22" x14ac:dyDescent="0.25">
      <c r="A2629">
        <v>0</v>
      </c>
      <c r="B2629" s="349" t="s">
        <v>2403</v>
      </c>
      <c r="C2629" s="348"/>
      <c r="D2629" s="348"/>
      <c r="E2629" s="347"/>
      <c r="F2629" s="346"/>
      <c r="G2629" s="345"/>
      <c r="H2629" s="345"/>
      <c r="I2629" s="344"/>
      <c r="J2629" s="342"/>
      <c r="K2629" s="343"/>
      <c r="L2629" s="303">
        <v>0.20826700000000001</v>
      </c>
      <c r="M2629" s="201">
        <v>376.3709033240483</v>
      </c>
      <c r="N2629" s="201">
        <v>415.3475529888272</v>
      </c>
      <c r="O2629" s="201">
        <v>41.094000000000001</v>
      </c>
      <c r="P2629" s="341">
        <v>41.094000000000001</v>
      </c>
      <c r="Q2629" s="341">
        <v>415.3475529888272</v>
      </c>
      <c r="R2629" s="342">
        <v>376.47503682404829</v>
      </c>
      <c r="S2629" s="341">
        <v>396.62611948600642</v>
      </c>
      <c r="T2629" s="341">
        <v>396.73025298600641</v>
      </c>
      <c r="U2629" s="340"/>
      <c r="V2629" s="170">
        <v>328.14748961960657</v>
      </c>
    </row>
    <row r="2630" spans="1:22" x14ac:dyDescent="0.25">
      <c r="A2630">
        <v>0</v>
      </c>
      <c r="B2630" s="316" t="s">
        <v>2291</v>
      </c>
      <c r="C2630" s="316" t="s">
        <v>2009</v>
      </c>
      <c r="D2630" s="316" t="s">
        <v>2004</v>
      </c>
      <c r="E2630" s="317">
        <v>3979</v>
      </c>
      <c r="F2630" s="316" t="s">
        <v>2400</v>
      </c>
      <c r="G2630" s="315" t="s">
        <v>2345</v>
      </c>
      <c r="H2630" s="315" t="s">
        <v>2398</v>
      </c>
      <c r="I2630" s="314" t="s">
        <v>2343</v>
      </c>
      <c r="J2630" s="311"/>
      <c r="K2630" s="310"/>
      <c r="L2630" s="311">
        <v>2.3374999999999999</v>
      </c>
      <c r="M2630" s="201">
        <v>377.52728151855695</v>
      </c>
      <c r="N2630" s="201">
        <v>415.78340701222783</v>
      </c>
      <c r="O2630" s="201">
        <v>41.094000000000001</v>
      </c>
      <c r="P2630" s="311">
        <v>41.094000000000001</v>
      </c>
      <c r="Q2630" s="333">
        <v>416.21926103562839</v>
      </c>
      <c r="R2630" s="333">
        <v>378.57952621306555</v>
      </c>
      <c r="S2630" s="311">
        <v>397.89900298600639</v>
      </c>
      <c r="T2630" s="311">
        <v>399.06775298600638</v>
      </c>
      <c r="U2630" s="311"/>
      <c r="V2630" s="170">
        <v>329.42037311960655</v>
      </c>
    </row>
    <row r="2631" spans="1:22" x14ac:dyDescent="0.25">
      <c r="A2631">
        <v>0</v>
      </c>
      <c r="B2631" s="316"/>
      <c r="C2631" s="316"/>
      <c r="D2631" s="316"/>
      <c r="E2631" s="317"/>
      <c r="F2631" s="316" t="s">
        <v>619</v>
      </c>
      <c r="G2631" s="315"/>
      <c r="H2631" s="315"/>
      <c r="I2631" s="314"/>
      <c r="J2631" s="311"/>
      <c r="K2631" s="310"/>
      <c r="L2631" s="311">
        <v>0.4</v>
      </c>
      <c r="M2631" s="201">
        <v>378.72094756930289</v>
      </c>
      <c r="N2631" s="201">
        <v>416.36068239186568</v>
      </c>
      <c r="O2631" s="201">
        <v>41.094000000000001</v>
      </c>
      <c r="P2631" s="311">
        <v>41.094000000000001</v>
      </c>
      <c r="Q2631" s="333">
        <v>416.50210374810302</v>
      </c>
      <c r="R2631" s="333">
        <v>378.86236892554018</v>
      </c>
      <c r="S2631" s="311">
        <v>399.26775298600637</v>
      </c>
      <c r="T2631" s="311">
        <v>399.46775298600636</v>
      </c>
      <c r="U2631" s="311"/>
      <c r="V2631" s="170">
        <v>330.78912311960653</v>
      </c>
    </row>
    <row r="2632" spans="1:22" x14ac:dyDescent="0.25">
      <c r="A2632">
        <v>0</v>
      </c>
      <c r="B2632" s="316" t="s">
        <v>2291</v>
      </c>
      <c r="C2632" s="316" t="s">
        <v>2009</v>
      </c>
      <c r="D2632" s="316" t="s">
        <v>1947</v>
      </c>
      <c r="E2632" s="317">
        <v>3996</v>
      </c>
      <c r="F2632" s="316" t="s">
        <v>2395</v>
      </c>
      <c r="G2632" s="315" t="s">
        <v>2348</v>
      </c>
      <c r="H2632" s="315" t="s">
        <v>2347</v>
      </c>
      <c r="I2632" s="314">
        <v>100</v>
      </c>
      <c r="J2632" s="311"/>
      <c r="K2632" s="310"/>
      <c r="L2632" s="311">
        <v>0.33</v>
      </c>
      <c r="M2632" s="201">
        <v>378.97904154443597</v>
      </c>
      <c r="N2632" s="201">
        <v>416.61877636699882</v>
      </c>
      <c r="O2632" s="201">
        <v>41.094000000000001</v>
      </c>
      <c r="P2632" s="311">
        <v>41.094000000000001</v>
      </c>
      <c r="Q2632" s="311">
        <v>416.73544898589461</v>
      </c>
      <c r="R2632" s="311">
        <v>379.09571416333176</v>
      </c>
      <c r="S2632" s="311">
        <v>399.63275298600632</v>
      </c>
      <c r="T2632" s="311">
        <v>399.79775298600634</v>
      </c>
      <c r="U2632" s="311"/>
      <c r="V2632" s="170">
        <v>331.15412311960648</v>
      </c>
    </row>
    <row r="2633" spans="1:22" x14ac:dyDescent="0.25">
      <c r="A2633">
        <v>0</v>
      </c>
      <c r="B2633" s="316"/>
      <c r="C2633" s="316"/>
      <c r="D2633" s="316"/>
      <c r="E2633" s="317"/>
      <c r="F2633" s="316" t="s">
        <v>619</v>
      </c>
      <c r="G2633" s="315"/>
      <c r="H2633" s="315"/>
      <c r="I2633" s="314"/>
      <c r="J2633" s="311"/>
      <c r="K2633" s="310"/>
      <c r="L2633" s="311">
        <v>0.12</v>
      </c>
      <c r="M2633" s="201">
        <v>379.13814057020295</v>
      </c>
      <c r="N2633" s="201">
        <v>416.77787539276579</v>
      </c>
      <c r="O2633" s="201">
        <v>41.094000000000001</v>
      </c>
      <c r="P2633" s="311">
        <v>41.094000000000001</v>
      </c>
      <c r="Q2633" s="311">
        <v>416.82030179963698</v>
      </c>
      <c r="R2633" s="311">
        <v>379.18056697707414</v>
      </c>
      <c r="S2633" s="311">
        <v>399.85775298600635</v>
      </c>
      <c r="T2633" s="311">
        <v>399.91775298600635</v>
      </c>
      <c r="U2633" s="311"/>
      <c r="V2633" s="170">
        <v>331.3791231196065</v>
      </c>
    </row>
    <row r="2634" spans="1:22" x14ac:dyDescent="0.25">
      <c r="A2634">
        <v>0</v>
      </c>
      <c r="B2634" s="316" t="s">
        <v>2291</v>
      </c>
      <c r="C2634" s="316" t="s">
        <v>2009</v>
      </c>
      <c r="D2634" s="316" t="s">
        <v>2008</v>
      </c>
      <c r="E2634" s="317">
        <v>4000</v>
      </c>
      <c r="F2634" s="316" t="s">
        <v>2391</v>
      </c>
      <c r="G2634" s="315" t="s">
        <v>2350</v>
      </c>
      <c r="H2634" s="315" t="s">
        <v>2005</v>
      </c>
      <c r="I2634" s="314">
        <v>100</v>
      </c>
      <c r="J2634" s="311"/>
      <c r="K2634" s="310"/>
      <c r="L2634" s="311">
        <v>0.1</v>
      </c>
      <c r="M2634" s="201">
        <v>379.21592231613346</v>
      </c>
      <c r="N2634" s="201">
        <v>416.8556571386963</v>
      </c>
      <c r="O2634" s="201">
        <v>41.094000000000001</v>
      </c>
      <c r="P2634" s="311">
        <v>41.094000000000001</v>
      </c>
      <c r="Q2634" s="311">
        <v>416.89101247775562</v>
      </c>
      <c r="R2634" s="311">
        <v>379.25127765519278</v>
      </c>
      <c r="S2634" s="311">
        <v>399.96775298600636</v>
      </c>
      <c r="T2634" s="311">
        <v>400.01775298600637</v>
      </c>
      <c r="U2634" s="311"/>
      <c r="V2634" s="170">
        <v>331.48912311960652</v>
      </c>
    </row>
    <row r="2635" spans="1:22" x14ac:dyDescent="0.25">
      <c r="A2635">
        <v>0</v>
      </c>
      <c r="B2635" s="316"/>
      <c r="C2635" s="316"/>
      <c r="D2635" s="316"/>
      <c r="E2635" s="317"/>
      <c r="F2635" s="316"/>
      <c r="G2635" s="315"/>
      <c r="H2635" s="315"/>
      <c r="I2635" s="314"/>
      <c r="J2635" s="311"/>
      <c r="K2635" s="310"/>
      <c r="L2635" s="311">
        <v>0.15</v>
      </c>
      <c r="M2635" s="201">
        <v>379.30431066378173</v>
      </c>
      <c r="N2635" s="201">
        <v>416.94404548634463</v>
      </c>
      <c r="O2635" s="201">
        <v>41.094000000000001</v>
      </c>
      <c r="P2635" s="311">
        <v>41.094000000000001</v>
      </c>
      <c r="Q2635" s="311">
        <v>416.99707849493359</v>
      </c>
      <c r="R2635" s="311">
        <v>379.35734367237075</v>
      </c>
      <c r="S2635" s="311">
        <v>400.09275298600636</v>
      </c>
      <c r="T2635" s="311">
        <v>400.16775298600635</v>
      </c>
      <c r="U2635" s="311"/>
      <c r="V2635" s="170">
        <v>331.61412311960652</v>
      </c>
    </row>
    <row r="2636" spans="1:22" x14ac:dyDescent="0.25">
      <c r="A2636">
        <v>0</v>
      </c>
      <c r="B2636" s="316" t="s">
        <v>2291</v>
      </c>
      <c r="C2636" s="316" t="s">
        <v>2009</v>
      </c>
      <c r="D2636" s="316" t="s">
        <v>1956</v>
      </c>
      <c r="E2636" s="317">
        <v>4004</v>
      </c>
      <c r="F2636" s="316" t="s">
        <v>2390</v>
      </c>
      <c r="G2636" s="315" t="s">
        <v>2011</v>
      </c>
      <c r="H2636" s="315" t="s">
        <v>2352</v>
      </c>
      <c r="I2636" s="314">
        <v>100</v>
      </c>
      <c r="J2636" s="336">
        <v>0</v>
      </c>
      <c r="K2636" s="310">
        <v>0.2</v>
      </c>
      <c r="L2636" s="311">
        <v>0.4</v>
      </c>
      <c r="M2636" s="201">
        <v>379.49876502860809</v>
      </c>
      <c r="N2636" s="201">
        <v>417.13849985117088</v>
      </c>
      <c r="O2636" s="201">
        <v>41.094000000000001</v>
      </c>
      <c r="P2636" s="311">
        <v>41.094000000000001</v>
      </c>
      <c r="Q2636" s="311">
        <v>417.27992120740822</v>
      </c>
      <c r="R2636" s="311">
        <v>379.64018638484538</v>
      </c>
      <c r="S2636" s="311">
        <v>400.36775298600634</v>
      </c>
      <c r="T2636" s="311">
        <v>400.56775298600633</v>
      </c>
      <c r="U2636" s="311"/>
      <c r="V2636" s="170">
        <v>331.8891231196065</v>
      </c>
    </row>
    <row r="2637" spans="1:22" x14ac:dyDescent="0.25">
      <c r="A2637">
        <v>0</v>
      </c>
      <c r="B2637" s="316"/>
      <c r="C2637" s="316"/>
      <c r="D2637" s="316"/>
      <c r="E2637" s="317"/>
      <c r="F2637" s="316" t="s">
        <v>619</v>
      </c>
      <c r="G2637" s="315"/>
      <c r="H2637" s="315"/>
      <c r="I2637" s="311"/>
      <c r="J2637" s="311">
        <v>0.36323</v>
      </c>
      <c r="K2637" s="335">
        <v>0.11322999999999998</v>
      </c>
      <c r="L2637" s="216">
        <v>0.11322999999999998</v>
      </c>
      <c r="M2637" s="201">
        <v>379.68021923526226</v>
      </c>
      <c r="N2637" s="201">
        <v>417.3199540578251</v>
      </c>
      <c r="O2637" s="201">
        <v>41.094000000000001</v>
      </c>
      <c r="P2637" s="311">
        <v>41.094000000000001</v>
      </c>
      <c r="Q2637" s="311">
        <v>417.35998690824198</v>
      </c>
      <c r="R2637" s="311">
        <v>379.72025208567914</v>
      </c>
      <c r="S2637" s="311">
        <v>400.62436798600629</v>
      </c>
      <c r="T2637" s="311">
        <v>400.68098298600631</v>
      </c>
      <c r="U2637" s="311" t="s">
        <v>2389</v>
      </c>
      <c r="V2637" s="170">
        <v>332.14573811960645</v>
      </c>
    </row>
    <row r="2638" spans="1:22" x14ac:dyDescent="0.25">
      <c r="A2638">
        <v>0</v>
      </c>
      <c r="B2638" s="316" t="s">
        <v>2291</v>
      </c>
      <c r="C2638" s="316" t="s">
        <v>2009</v>
      </c>
      <c r="D2638" s="316" t="s">
        <v>2008</v>
      </c>
      <c r="E2638" s="317">
        <v>4007</v>
      </c>
      <c r="F2638" s="316" t="s">
        <v>2386</v>
      </c>
      <c r="G2638" s="315" t="s">
        <v>2350</v>
      </c>
      <c r="H2638" s="315" t="s">
        <v>2354</v>
      </c>
      <c r="I2638" s="314">
        <v>100</v>
      </c>
      <c r="J2638" s="311"/>
      <c r="K2638" s="310">
        <v>0.05</v>
      </c>
      <c r="L2638" s="311">
        <v>0.1</v>
      </c>
      <c r="M2638" s="201">
        <v>379.75560742473846</v>
      </c>
      <c r="N2638" s="201">
        <v>417.3953422473013</v>
      </c>
      <c r="O2638" s="201">
        <v>41.094000000000001</v>
      </c>
      <c r="P2638" s="311">
        <v>41.094000000000001</v>
      </c>
      <c r="Q2638" s="311">
        <v>417.43069758636062</v>
      </c>
      <c r="R2638" s="311">
        <v>379.79096276379778</v>
      </c>
      <c r="S2638" s="311">
        <v>400.73098298600632</v>
      </c>
      <c r="T2638" s="311">
        <v>400.78098298600634</v>
      </c>
      <c r="U2638" s="311"/>
      <c r="V2638" s="170">
        <v>332.25235311960648</v>
      </c>
    </row>
    <row r="2639" spans="1:22" x14ac:dyDescent="0.25">
      <c r="A2639">
        <v>0</v>
      </c>
      <c r="B2639" s="316"/>
      <c r="C2639" s="316"/>
      <c r="D2639" s="316"/>
      <c r="E2639" s="317"/>
      <c r="F2639" s="316"/>
      <c r="G2639" s="315"/>
      <c r="H2639" s="315"/>
      <c r="I2639" s="314"/>
      <c r="J2639" s="336">
        <v>9.999999999871223E-7</v>
      </c>
      <c r="K2639" s="310"/>
      <c r="L2639" s="216">
        <v>9.5714999999999995E-2</v>
      </c>
      <c r="M2639" s="201">
        <v>379.82480312657844</v>
      </c>
      <c r="N2639" s="201">
        <v>417.46453794914123</v>
      </c>
      <c r="O2639" s="201">
        <v>41.094000000000001</v>
      </c>
      <c r="P2639" s="311">
        <v>41.094000000000001</v>
      </c>
      <c r="Q2639" s="311">
        <v>417.4983783119219</v>
      </c>
      <c r="R2639" s="311">
        <v>379.85864348935905</v>
      </c>
      <c r="S2639" s="311">
        <v>400.8288404860063</v>
      </c>
      <c r="T2639" s="311">
        <v>400.87669798600632</v>
      </c>
      <c r="U2639" s="311" t="s">
        <v>2385</v>
      </c>
      <c r="V2639" s="170">
        <v>332.35021061960646</v>
      </c>
    </row>
    <row r="2640" spans="1:22" x14ac:dyDescent="0.25">
      <c r="A2640">
        <v>0</v>
      </c>
      <c r="B2640" s="316"/>
      <c r="C2640" s="316"/>
      <c r="D2640" s="316"/>
      <c r="E2640" s="317"/>
      <c r="F2640" s="316"/>
      <c r="G2640" s="315"/>
      <c r="H2640" s="315"/>
      <c r="I2640" s="311"/>
      <c r="J2640" s="311">
        <v>0.24571599999999999</v>
      </c>
      <c r="K2640" s="335">
        <v>9.5715999999999982E-2</v>
      </c>
      <c r="L2640" s="311">
        <v>0</v>
      </c>
      <c r="M2640" s="201">
        <v>379.85864348935905</v>
      </c>
      <c r="N2640" s="201">
        <v>417.4983783119219</v>
      </c>
      <c r="O2640" s="201">
        <v>41.094000000000001</v>
      </c>
      <c r="P2640" s="311">
        <v>41.094000000000001</v>
      </c>
      <c r="Q2640" s="311">
        <v>417.4983783119219</v>
      </c>
      <c r="R2640" s="311">
        <v>379.85864348935905</v>
      </c>
      <c r="S2640" s="311">
        <v>400.87669798600632</v>
      </c>
      <c r="T2640" s="311">
        <v>400.87669798600632</v>
      </c>
      <c r="U2640" s="311"/>
      <c r="V2640" s="170">
        <v>332.39806811960648</v>
      </c>
    </row>
    <row r="2641" spans="1:22" x14ac:dyDescent="0.25">
      <c r="A2641">
        <v>0</v>
      </c>
      <c r="B2641" s="316" t="s">
        <v>2291</v>
      </c>
      <c r="C2641" s="316" t="s">
        <v>2009</v>
      </c>
      <c r="D2641" s="316" t="s">
        <v>1961</v>
      </c>
      <c r="E2641" s="317">
        <v>4010</v>
      </c>
      <c r="F2641" s="316" t="s">
        <v>2384</v>
      </c>
      <c r="G2641" s="315" t="s">
        <v>2013</v>
      </c>
      <c r="H2641" s="315" t="s">
        <v>1958</v>
      </c>
      <c r="I2641" s="314">
        <v>100</v>
      </c>
      <c r="J2641" s="336">
        <v>0</v>
      </c>
      <c r="K2641" s="310">
        <v>0.1</v>
      </c>
      <c r="L2641" s="311">
        <v>0.2</v>
      </c>
      <c r="M2641" s="201">
        <v>379.9293541674777</v>
      </c>
      <c r="N2641" s="201">
        <v>417.56908899004054</v>
      </c>
      <c r="O2641" s="201">
        <v>41.094000000000001</v>
      </c>
      <c r="P2641" s="311">
        <v>41.094000000000001</v>
      </c>
      <c r="Q2641" s="311">
        <v>417.63979966815918</v>
      </c>
      <c r="R2641" s="311">
        <v>380.00006484559634</v>
      </c>
      <c r="S2641" s="311">
        <v>400.97669798600629</v>
      </c>
      <c r="T2641" s="311">
        <v>401.07669798600631</v>
      </c>
      <c r="U2641" s="311"/>
      <c r="V2641" s="170">
        <v>332.49806811960644</v>
      </c>
    </row>
    <row r="2642" spans="1:22" x14ac:dyDescent="0.25">
      <c r="A2642">
        <v>0</v>
      </c>
      <c r="B2642" s="316"/>
      <c r="C2642" s="316"/>
      <c r="D2642" s="316"/>
      <c r="E2642" s="317"/>
      <c r="F2642" s="316" t="s">
        <v>619</v>
      </c>
      <c r="G2642" s="315"/>
      <c r="H2642" s="315"/>
      <c r="I2642" s="311"/>
      <c r="J2642" s="311">
        <v>0.37605499999999997</v>
      </c>
      <c r="K2642" s="311">
        <v>0.11105499999999993</v>
      </c>
      <c r="L2642" s="216">
        <v>0.11105499999999993</v>
      </c>
      <c r="M2642" s="201">
        <v>380.03932871738868</v>
      </c>
      <c r="N2642" s="201">
        <v>417.67906353995153</v>
      </c>
      <c r="O2642" s="201">
        <v>41.094000000000001</v>
      </c>
      <c r="P2642" s="311">
        <v>41.094000000000001</v>
      </c>
      <c r="Q2642" s="311">
        <v>417.71832741174387</v>
      </c>
      <c r="R2642" s="311">
        <v>380.07859258918103</v>
      </c>
      <c r="S2642" s="311">
        <v>401.13222548600635</v>
      </c>
      <c r="T2642" s="311">
        <v>401.18775298600633</v>
      </c>
      <c r="U2642" s="311" t="s">
        <v>2383</v>
      </c>
      <c r="V2642" s="170">
        <v>332.65359561960651</v>
      </c>
    </row>
    <row r="2643" spans="1:22" x14ac:dyDescent="0.25">
      <c r="A2643">
        <v>0</v>
      </c>
      <c r="B2643" s="316" t="s">
        <v>2291</v>
      </c>
      <c r="C2643" s="316" t="s">
        <v>2009</v>
      </c>
      <c r="D2643" s="316" t="s">
        <v>1947</v>
      </c>
      <c r="E2643" s="317">
        <v>4014</v>
      </c>
      <c r="F2643" s="316" t="s">
        <v>2380</v>
      </c>
      <c r="G2643" s="315" t="s">
        <v>2348</v>
      </c>
      <c r="H2643" s="315" t="s">
        <v>2347</v>
      </c>
      <c r="I2643" s="314">
        <v>100</v>
      </c>
      <c r="J2643" s="336">
        <v>0</v>
      </c>
      <c r="K2643" s="310">
        <v>0.16500000000000001</v>
      </c>
      <c r="L2643" s="311">
        <v>0.33</v>
      </c>
      <c r="M2643" s="201">
        <v>380.19526520807682</v>
      </c>
      <c r="N2643" s="201">
        <v>417.83500003063966</v>
      </c>
      <c r="O2643" s="201">
        <v>41.094000000000001</v>
      </c>
      <c r="P2643" s="311">
        <v>41.094000000000001</v>
      </c>
      <c r="Q2643" s="311">
        <v>417.95167264953545</v>
      </c>
      <c r="R2643" s="311">
        <v>380.31193782697261</v>
      </c>
      <c r="S2643" s="311">
        <v>401.35275298600629</v>
      </c>
      <c r="T2643" s="311">
        <v>401.51775298600631</v>
      </c>
      <c r="U2643" s="311"/>
      <c r="V2643" s="170">
        <v>332.87412311960645</v>
      </c>
    </row>
    <row r="2644" spans="1:22" x14ac:dyDescent="0.25">
      <c r="A2644">
        <v>0</v>
      </c>
      <c r="B2644" s="316"/>
      <c r="C2644" s="316"/>
      <c r="D2644" s="316"/>
      <c r="E2644" s="317"/>
      <c r="F2644" s="316"/>
      <c r="G2644" s="315"/>
      <c r="H2644" s="315"/>
      <c r="I2644" s="314"/>
      <c r="J2644" s="311">
        <v>0.40344000000000002</v>
      </c>
      <c r="K2644" s="311">
        <v>0.23844000000000001</v>
      </c>
      <c r="L2644" s="216">
        <v>0.23844000000000001</v>
      </c>
      <c r="M2644" s="201">
        <v>380.39623909742568</v>
      </c>
      <c r="N2644" s="201">
        <v>418.03597391998852</v>
      </c>
      <c r="O2644" s="201">
        <v>41.094000000000001</v>
      </c>
      <c r="P2644" s="311">
        <v>41.094000000000001</v>
      </c>
      <c r="Q2644" s="311">
        <v>418.12027519044159</v>
      </c>
      <c r="R2644" s="311">
        <v>380.48054036787875</v>
      </c>
      <c r="S2644" s="311">
        <v>401.63697298600636</v>
      </c>
      <c r="T2644" s="311">
        <v>401.75619298600634</v>
      </c>
      <c r="U2644" s="311" t="s">
        <v>2379</v>
      </c>
      <c r="V2644" s="170">
        <v>333.15834311960651</v>
      </c>
    </row>
    <row r="2645" spans="1:22" x14ac:dyDescent="0.25">
      <c r="A2645">
        <v>0</v>
      </c>
      <c r="B2645" s="316" t="s">
        <v>2291</v>
      </c>
      <c r="C2645" s="316" t="s">
        <v>2009</v>
      </c>
      <c r="D2645" s="316" t="s">
        <v>1990</v>
      </c>
      <c r="E2645" s="317">
        <v>4018</v>
      </c>
      <c r="F2645" s="316" t="s">
        <v>2377</v>
      </c>
      <c r="G2645" s="315" t="s">
        <v>2018</v>
      </c>
      <c r="H2645" s="315" t="s">
        <v>2041</v>
      </c>
      <c r="I2645" s="314"/>
      <c r="J2645" s="336">
        <v>2.5000000003494449E-7</v>
      </c>
      <c r="K2645" s="310">
        <v>0</v>
      </c>
      <c r="L2645" s="311">
        <v>0</v>
      </c>
      <c r="M2645" s="201">
        <v>380.48054036787875</v>
      </c>
      <c r="N2645" s="201">
        <v>418.12027519044159</v>
      </c>
      <c r="O2645" s="201">
        <v>41.094000000000001</v>
      </c>
      <c r="P2645" s="311">
        <v>41.094000000000001</v>
      </c>
      <c r="Q2645" s="311">
        <v>418.12027519044159</v>
      </c>
      <c r="R2645" s="311">
        <v>380.48054036787875</v>
      </c>
      <c r="S2645" s="311">
        <v>401.75619298600634</v>
      </c>
      <c r="T2645" s="311">
        <v>401.75619298600634</v>
      </c>
      <c r="U2645" s="311"/>
      <c r="V2645" s="170">
        <v>333.2775631196065</v>
      </c>
    </row>
    <row r="2646" spans="1:22" x14ac:dyDescent="0.25">
      <c r="A2646">
        <v>0</v>
      </c>
      <c r="B2646" s="316"/>
      <c r="C2646" s="316"/>
      <c r="D2646" s="316"/>
      <c r="E2646" s="317"/>
      <c r="F2646" s="316"/>
      <c r="G2646" s="315"/>
      <c r="H2646" s="315"/>
      <c r="I2646" s="314"/>
      <c r="J2646" s="311">
        <v>0.19261800000000001</v>
      </c>
      <c r="K2646" s="311">
        <v>0.15054925000000002</v>
      </c>
      <c r="L2646" s="216">
        <v>0.15054899999999999</v>
      </c>
      <c r="M2646" s="201">
        <v>380.53376747727918</v>
      </c>
      <c r="N2646" s="201">
        <v>418.17350229984203</v>
      </c>
      <c r="O2646" s="201">
        <v>41.094000000000001</v>
      </c>
      <c r="P2646" s="311">
        <v>41.094000000000001</v>
      </c>
      <c r="Q2646" s="311">
        <v>418.22672940924247</v>
      </c>
      <c r="R2646" s="311">
        <v>380.58699458667962</v>
      </c>
      <c r="S2646" s="311">
        <v>401.83146748600637</v>
      </c>
      <c r="T2646" s="311">
        <v>401.90674198600635</v>
      </c>
      <c r="U2646" s="311" t="s">
        <v>2376</v>
      </c>
      <c r="V2646" s="170">
        <v>333.35283761960653</v>
      </c>
    </row>
    <row r="2647" spans="1:22" x14ac:dyDescent="0.25">
      <c r="A2647">
        <v>0</v>
      </c>
      <c r="B2647" s="316" t="s">
        <v>2291</v>
      </c>
      <c r="C2647" s="316" t="s">
        <v>2009</v>
      </c>
      <c r="D2647" s="316" t="s">
        <v>111</v>
      </c>
      <c r="E2647" s="317">
        <v>4019</v>
      </c>
      <c r="F2647" s="316" t="s">
        <v>1458</v>
      </c>
      <c r="G2647" s="315" t="s">
        <v>2024</v>
      </c>
      <c r="H2647" s="315" t="s">
        <v>2360</v>
      </c>
      <c r="I2647" s="314">
        <v>100</v>
      </c>
      <c r="J2647" s="311"/>
      <c r="K2647" s="310">
        <v>4.2068750000000002E-2</v>
      </c>
      <c r="L2647" s="311">
        <v>8.4137500000000004E-2</v>
      </c>
      <c r="M2647" s="201">
        <v>380.61674168508068</v>
      </c>
      <c r="N2647" s="201">
        <v>418.25647650764347</v>
      </c>
      <c r="O2647" s="201">
        <v>41.094000000000001</v>
      </c>
      <c r="P2647" s="311">
        <v>41.094000000000001</v>
      </c>
      <c r="Q2647" s="311">
        <v>418.28622360604453</v>
      </c>
      <c r="R2647" s="311">
        <v>380.64648878348169</v>
      </c>
      <c r="S2647" s="311">
        <v>401.94881073600635</v>
      </c>
      <c r="T2647" s="311">
        <v>401.99087948600635</v>
      </c>
      <c r="U2647" s="311" t="s">
        <v>2366</v>
      </c>
      <c r="V2647" s="222">
        <v>333.47018086960651</v>
      </c>
    </row>
    <row r="2648" spans="1:22" x14ac:dyDescent="0.25">
      <c r="A2648">
        <v>0</v>
      </c>
      <c r="B2648" s="316"/>
      <c r="C2648" s="316"/>
      <c r="D2648" s="316"/>
      <c r="E2648" s="317"/>
      <c r="F2648" s="316" t="s">
        <v>619</v>
      </c>
      <c r="G2648" s="315"/>
      <c r="H2648" s="315"/>
      <c r="I2648" s="339"/>
      <c r="J2648" s="311"/>
      <c r="K2648" s="310"/>
      <c r="L2648" s="216">
        <v>0.254803</v>
      </c>
      <c r="M2648" s="201">
        <v>380.73657524806504</v>
      </c>
      <c r="N2648" s="201">
        <v>418.37631007062788</v>
      </c>
      <c r="O2648" s="201">
        <v>41.094000000000001</v>
      </c>
      <c r="P2648" s="311">
        <v>41.094000000000001</v>
      </c>
      <c r="Q2648" s="311">
        <v>418.46639653521123</v>
      </c>
      <c r="R2648" s="311">
        <v>380.82666171264839</v>
      </c>
      <c r="S2648" s="311">
        <v>402.11828098600631</v>
      </c>
      <c r="T2648" s="311">
        <v>402.24568248600633</v>
      </c>
      <c r="U2648" s="311" t="s">
        <v>2374</v>
      </c>
      <c r="V2648" s="170">
        <v>333.63965111960647</v>
      </c>
    </row>
    <row r="2649" spans="1:22" x14ac:dyDescent="0.25">
      <c r="A2649">
        <v>0</v>
      </c>
      <c r="B2649" s="316" t="s">
        <v>2291</v>
      </c>
      <c r="C2649" s="316" t="s">
        <v>2009</v>
      </c>
      <c r="D2649" s="316" t="s">
        <v>2004</v>
      </c>
      <c r="E2649" s="317">
        <v>4034</v>
      </c>
      <c r="F2649" s="316" t="s">
        <v>2373</v>
      </c>
      <c r="G2649" s="315" t="s">
        <v>2345</v>
      </c>
      <c r="H2649" s="315" t="s">
        <v>2372</v>
      </c>
      <c r="I2649" s="314" t="s">
        <v>2343</v>
      </c>
      <c r="J2649" s="311"/>
      <c r="K2649" s="310"/>
      <c r="L2649" s="311">
        <v>2.3374999999999999</v>
      </c>
      <c r="M2649" s="201">
        <v>381.26251573604895</v>
      </c>
      <c r="N2649" s="201">
        <v>419.51864122971983</v>
      </c>
      <c r="O2649" s="201">
        <v>41.094000000000001</v>
      </c>
      <c r="P2649" s="311">
        <v>41.094000000000001</v>
      </c>
      <c r="Q2649" s="333">
        <v>420.57088592422849</v>
      </c>
      <c r="R2649" s="333">
        <v>381.69836975944958</v>
      </c>
      <c r="S2649" s="311">
        <v>403.41443248600632</v>
      </c>
      <c r="T2649" s="311">
        <v>404.58318248600631</v>
      </c>
      <c r="U2649" s="311"/>
      <c r="V2649" s="170">
        <v>334.93580261960648</v>
      </c>
    </row>
    <row r="2650" spans="1:22" x14ac:dyDescent="0.25">
      <c r="A2650">
        <v>0</v>
      </c>
      <c r="B2650" s="316"/>
      <c r="C2650" s="316"/>
      <c r="D2650" s="316"/>
      <c r="E2650" s="317"/>
      <c r="F2650" s="316" t="s">
        <v>619</v>
      </c>
      <c r="G2650" s="315"/>
      <c r="H2650" s="315"/>
      <c r="I2650" s="314"/>
      <c r="J2650" s="311"/>
      <c r="K2650" s="310"/>
      <c r="L2650" s="216">
        <v>0.50758800000000004</v>
      </c>
      <c r="M2650" s="201">
        <v>381.69836975944958</v>
      </c>
      <c r="N2650" s="201">
        <v>420.82467992422846</v>
      </c>
      <c r="O2650" s="201">
        <v>41.094000000000001</v>
      </c>
      <c r="P2650" s="311">
        <v>41.094000000000001</v>
      </c>
      <c r="Q2650" s="311">
        <v>421.07847392422849</v>
      </c>
      <c r="R2650" s="311">
        <v>381.69836975944958</v>
      </c>
      <c r="S2650" s="311">
        <v>404.83697648600628</v>
      </c>
      <c r="T2650" s="311">
        <v>405.09077048600631</v>
      </c>
      <c r="U2650" s="311" t="s">
        <v>2365</v>
      </c>
      <c r="V2650" s="170">
        <v>336.35834661960644</v>
      </c>
    </row>
    <row r="2651" spans="1:22" x14ac:dyDescent="0.25">
      <c r="A2651">
        <v>0</v>
      </c>
      <c r="B2651" s="316" t="s">
        <v>2291</v>
      </c>
      <c r="C2651" s="316" t="s">
        <v>2009</v>
      </c>
      <c r="D2651" s="316" t="s">
        <v>1973</v>
      </c>
      <c r="E2651" s="317">
        <v>4051</v>
      </c>
      <c r="F2651" s="316" t="s">
        <v>371</v>
      </c>
      <c r="G2651" s="315" t="s">
        <v>2030</v>
      </c>
      <c r="H2651" s="315" t="s">
        <v>1970</v>
      </c>
      <c r="I2651" s="314">
        <v>100</v>
      </c>
      <c r="J2651" s="311"/>
      <c r="K2651" s="310"/>
      <c r="L2651" s="311">
        <v>0</v>
      </c>
      <c r="M2651" s="201">
        <v>381.69836975944958</v>
      </c>
      <c r="N2651" s="201">
        <v>421.07847392422849</v>
      </c>
      <c r="O2651" s="201">
        <v>41.094000000000001</v>
      </c>
      <c r="P2651" s="311">
        <v>41.094000000000001</v>
      </c>
      <c r="Q2651" s="311">
        <v>421.07847392422849</v>
      </c>
      <c r="R2651" s="311">
        <v>381.69836975944958</v>
      </c>
      <c r="S2651" s="311">
        <v>405.09077048600631</v>
      </c>
      <c r="T2651" s="311">
        <v>405.09077048600631</v>
      </c>
      <c r="U2651" s="338" t="s">
        <v>619</v>
      </c>
      <c r="V2651" s="170">
        <v>336.61214061960646</v>
      </c>
    </row>
    <row r="2652" spans="1:22" x14ac:dyDescent="0.25">
      <c r="A2652">
        <v>0</v>
      </c>
      <c r="B2652" s="316" t="s">
        <v>2291</v>
      </c>
      <c r="C2652" s="316" t="s">
        <v>2009</v>
      </c>
      <c r="D2652" s="316" t="s">
        <v>1990</v>
      </c>
      <c r="E2652" s="317">
        <v>4051</v>
      </c>
      <c r="F2652" s="316" t="s">
        <v>2368</v>
      </c>
      <c r="G2652" s="315" t="s">
        <v>2018</v>
      </c>
      <c r="H2652" s="315" t="s">
        <v>2041</v>
      </c>
      <c r="I2652" s="314"/>
      <c r="J2652" s="311"/>
      <c r="K2652" s="310"/>
      <c r="L2652" s="311">
        <v>0</v>
      </c>
      <c r="M2652" s="201">
        <v>381.69836975944958</v>
      </c>
      <c r="N2652" s="201">
        <v>421.07847392422849</v>
      </c>
      <c r="O2652" s="201">
        <v>41.094000000000001</v>
      </c>
      <c r="P2652" s="311">
        <v>41.094000000000001</v>
      </c>
      <c r="Q2652" s="311">
        <v>421.07847392422849</v>
      </c>
      <c r="R2652" s="311">
        <v>381.69836975944958</v>
      </c>
      <c r="S2652" s="311">
        <v>405.09077048600631</v>
      </c>
      <c r="T2652" s="311">
        <v>405.09077048600631</v>
      </c>
      <c r="U2652" s="311"/>
      <c r="V2652" s="170">
        <v>336.61214061960646</v>
      </c>
    </row>
    <row r="2653" spans="1:22" x14ac:dyDescent="0.25">
      <c r="A2653">
        <v>0</v>
      </c>
      <c r="B2653" s="316" t="s">
        <v>2291</v>
      </c>
      <c r="C2653" s="316" t="s">
        <v>2009</v>
      </c>
      <c r="D2653" s="316" t="s">
        <v>2152</v>
      </c>
      <c r="E2653" s="317">
        <v>4051</v>
      </c>
      <c r="F2653" s="316" t="s">
        <v>2367</v>
      </c>
      <c r="G2653" s="315" t="s">
        <v>2150</v>
      </c>
      <c r="H2653" s="315" t="s">
        <v>2149</v>
      </c>
      <c r="I2653" s="314"/>
      <c r="J2653" s="311"/>
      <c r="K2653" s="310"/>
      <c r="L2653" s="311">
        <v>0</v>
      </c>
      <c r="M2653" s="201">
        <v>381.69836975944958</v>
      </c>
      <c r="N2653" s="201">
        <v>421.07847392422849</v>
      </c>
      <c r="O2653" s="201">
        <v>41.094000000000001</v>
      </c>
      <c r="P2653" s="311">
        <v>41.094000000000001</v>
      </c>
      <c r="Q2653" s="311">
        <v>421.07847392422849</v>
      </c>
      <c r="R2653" s="311">
        <v>381.69836975944958</v>
      </c>
      <c r="S2653" s="311">
        <v>405.09077048600631</v>
      </c>
      <c r="T2653" s="311">
        <v>405.09077048600631</v>
      </c>
      <c r="U2653" s="311"/>
      <c r="V2653" s="170">
        <v>336.61214061960646</v>
      </c>
    </row>
    <row r="2654" spans="1:22" x14ac:dyDescent="0.25">
      <c r="A2654">
        <v>0</v>
      </c>
      <c r="B2654" s="316"/>
      <c r="C2654" s="316"/>
      <c r="D2654" s="316"/>
      <c r="E2654" s="317"/>
      <c r="F2654" s="316"/>
      <c r="G2654" s="315"/>
      <c r="H2654" s="315"/>
      <c r="I2654" s="314"/>
      <c r="J2654" s="311"/>
      <c r="K2654" s="310"/>
      <c r="L2654" s="216">
        <v>0.21854100000000001</v>
      </c>
      <c r="M2654" s="201">
        <v>381.69836975944958</v>
      </c>
      <c r="N2654" s="201">
        <v>421.18774442422853</v>
      </c>
      <c r="O2654" s="201">
        <v>41.094000000000001</v>
      </c>
      <c r="P2654" s="311">
        <v>41.094000000000001</v>
      </c>
      <c r="Q2654" s="311">
        <v>421.29701492422851</v>
      </c>
      <c r="R2654" s="311">
        <v>381.69836975944958</v>
      </c>
      <c r="S2654" s="311">
        <v>405.20004098600634</v>
      </c>
      <c r="T2654" s="311">
        <v>405.30931148600632</v>
      </c>
      <c r="U2654" s="311" t="s">
        <v>2365</v>
      </c>
      <c r="V2654" s="201">
        <v>336.7214111196065</v>
      </c>
    </row>
    <row r="2655" spans="1:22" x14ac:dyDescent="0.25">
      <c r="A2655">
        <v>0</v>
      </c>
      <c r="B2655" s="316" t="s">
        <v>2291</v>
      </c>
      <c r="C2655" s="316" t="s">
        <v>2009</v>
      </c>
      <c r="D2655" s="316" t="s">
        <v>111</v>
      </c>
      <c r="E2655" s="317">
        <v>4054</v>
      </c>
      <c r="F2655" s="316" t="s">
        <v>1459</v>
      </c>
      <c r="G2655" s="315" t="s">
        <v>2024</v>
      </c>
      <c r="H2655" s="315" t="s">
        <v>2360</v>
      </c>
      <c r="I2655" s="314">
        <v>100</v>
      </c>
      <c r="J2655" s="311"/>
      <c r="K2655" s="310"/>
      <c r="L2655" s="311">
        <v>8.4137500000000004E-2</v>
      </c>
      <c r="M2655" s="201">
        <v>381.69836975944958</v>
      </c>
      <c r="N2655" s="201">
        <v>421.3390836742285</v>
      </c>
      <c r="O2655" s="201">
        <v>41.094000000000001</v>
      </c>
      <c r="P2655" s="311">
        <v>41.094000000000001</v>
      </c>
      <c r="Q2655" s="311">
        <v>421.3811524242285</v>
      </c>
      <c r="R2655" s="311">
        <v>381.69836975944958</v>
      </c>
      <c r="S2655" s="311">
        <v>405.35138023600632</v>
      </c>
      <c r="T2655" s="311">
        <v>405.39344898600632</v>
      </c>
      <c r="U2655" s="311" t="s">
        <v>2366</v>
      </c>
      <c r="V2655" s="170">
        <v>336.87275036960648</v>
      </c>
    </row>
    <row r="2656" spans="1:22" x14ac:dyDescent="0.25">
      <c r="A2656">
        <v>0</v>
      </c>
      <c r="B2656" s="316"/>
      <c r="C2656" s="316"/>
      <c r="D2656" s="316"/>
      <c r="E2656" s="317"/>
      <c r="F2656" s="316" t="s">
        <v>619</v>
      </c>
      <c r="G2656" s="315"/>
      <c r="H2656" s="315"/>
      <c r="I2656" s="314"/>
      <c r="J2656" s="311"/>
      <c r="K2656" s="310"/>
      <c r="L2656" s="216">
        <v>2.1732999999999999E-2</v>
      </c>
      <c r="M2656" s="201">
        <v>381.69836975944958</v>
      </c>
      <c r="N2656" s="201">
        <v>421.39201892422852</v>
      </c>
      <c r="O2656" s="201">
        <v>41.094000000000001</v>
      </c>
      <c r="P2656" s="311">
        <v>41.094000000000001</v>
      </c>
      <c r="Q2656" s="311">
        <v>421.40288542422849</v>
      </c>
      <c r="R2656" s="311">
        <v>381.69836975944958</v>
      </c>
      <c r="S2656" s="311">
        <v>405.40431548600628</v>
      </c>
      <c r="T2656" s="311">
        <v>405.4151819860063</v>
      </c>
      <c r="U2656" s="311" t="s">
        <v>2365</v>
      </c>
      <c r="V2656" s="170">
        <v>336.92568561960644</v>
      </c>
    </row>
    <row r="2657" spans="1:22" x14ac:dyDescent="0.25">
      <c r="A2657">
        <v>0</v>
      </c>
      <c r="B2657" s="316" t="s">
        <v>2291</v>
      </c>
      <c r="C2657" s="316" t="s">
        <v>2009</v>
      </c>
      <c r="D2657" s="316" t="s">
        <v>1961</v>
      </c>
      <c r="E2657" s="317">
        <v>4055</v>
      </c>
      <c r="F2657" s="316" t="s">
        <v>2364</v>
      </c>
      <c r="G2657" s="315" t="s">
        <v>2013</v>
      </c>
      <c r="H2657" s="315" t="s">
        <v>1958</v>
      </c>
      <c r="I2657" s="314">
        <v>100</v>
      </c>
      <c r="J2657" s="311"/>
      <c r="K2657" s="310"/>
      <c r="L2657" s="311">
        <v>0.2</v>
      </c>
      <c r="M2657" s="201">
        <v>381.69836975944958</v>
      </c>
      <c r="N2657" s="201">
        <v>421.50288542422845</v>
      </c>
      <c r="O2657" s="201">
        <v>41.094000000000001</v>
      </c>
      <c r="P2657" s="311">
        <v>41.094000000000001</v>
      </c>
      <c r="Q2657" s="311">
        <v>421.60288542422848</v>
      </c>
      <c r="R2657" s="311">
        <v>381.69836975944958</v>
      </c>
      <c r="S2657" s="311">
        <v>405.51518198600627</v>
      </c>
      <c r="T2657" s="311">
        <v>405.61518198600629</v>
      </c>
      <c r="U2657" s="311"/>
      <c r="V2657" s="170">
        <v>337.03655211960643</v>
      </c>
    </row>
    <row r="2658" spans="1:22" x14ac:dyDescent="0.25">
      <c r="A2658">
        <v>0</v>
      </c>
      <c r="B2658" s="316"/>
      <c r="C2658" s="316"/>
      <c r="D2658" s="316"/>
      <c r="E2658" s="317"/>
      <c r="F2658" s="316" t="s">
        <v>619</v>
      </c>
      <c r="G2658" s="315"/>
      <c r="H2658" s="315"/>
      <c r="I2658" s="314"/>
      <c r="J2658" s="311"/>
      <c r="K2658" s="310"/>
      <c r="L2658" s="311">
        <v>0.36799999999999999</v>
      </c>
      <c r="M2658" s="201">
        <v>381.69836975944958</v>
      </c>
      <c r="N2658" s="201">
        <v>421.78688542422844</v>
      </c>
      <c r="O2658" s="201">
        <v>41.094000000000001</v>
      </c>
      <c r="P2658" s="311">
        <v>41.094000000000001</v>
      </c>
      <c r="Q2658" s="311">
        <v>421.97088542422847</v>
      </c>
      <c r="R2658" s="311">
        <v>381.69836975944958</v>
      </c>
      <c r="S2658" s="311">
        <v>405.79918198600626</v>
      </c>
      <c r="T2658" s="311">
        <v>405.98318198600629</v>
      </c>
      <c r="U2658" s="311"/>
      <c r="V2658" s="170">
        <v>337.32055211960642</v>
      </c>
    </row>
    <row r="2659" spans="1:22" x14ac:dyDescent="0.25">
      <c r="A2659">
        <v>0</v>
      </c>
      <c r="B2659" s="316" t="s">
        <v>2291</v>
      </c>
      <c r="C2659" s="316" t="s">
        <v>2009</v>
      </c>
      <c r="D2659" s="316" t="s">
        <v>2004</v>
      </c>
      <c r="E2659" s="317">
        <v>4072</v>
      </c>
      <c r="F2659" s="316" t="s">
        <v>2363</v>
      </c>
      <c r="G2659" s="315" t="s">
        <v>2345</v>
      </c>
      <c r="H2659" s="315" t="s">
        <v>2362</v>
      </c>
      <c r="I2659" s="314" t="s">
        <v>2343</v>
      </c>
      <c r="J2659" s="311"/>
      <c r="K2659" s="310"/>
      <c r="L2659" s="311">
        <v>2.3374999999999999</v>
      </c>
      <c r="M2659" s="201">
        <v>381.26251573604895</v>
      </c>
      <c r="N2659" s="201">
        <v>423.02313011873707</v>
      </c>
      <c r="O2659" s="201">
        <v>41.094000000000001</v>
      </c>
      <c r="P2659" s="311">
        <v>41.094000000000001</v>
      </c>
      <c r="Q2659" s="333">
        <v>424.07537481324573</v>
      </c>
      <c r="R2659" s="333">
        <v>380.82666171264839</v>
      </c>
      <c r="S2659" s="311">
        <v>407.15193198600628</v>
      </c>
      <c r="T2659" s="311">
        <v>408.32068198600626</v>
      </c>
      <c r="U2659" s="311"/>
      <c r="V2659" s="170">
        <v>338.67330211960643</v>
      </c>
    </row>
    <row r="2660" spans="1:22" x14ac:dyDescent="0.25">
      <c r="A2660">
        <v>0</v>
      </c>
      <c r="B2660" s="316"/>
      <c r="C2660" s="316"/>
      <c r="D2660" s="316"/>
      <c r="E2660" s="317"/>
      <c r="F2660" s="316" t="s">
        <v>619</v>
      </c>
      <c r="G2660" s="315"/>
      <c r="H2660" s="315"/>
      <c r="I2660" s="314"/>
      <c r="J2660" s="311"/>
      <c r="K2660" s="310"/>
      <c r="L2660" s="216">
        <v>0.32553600000000005</v>
      </c>
      <c r="M2660" s="201">
        <v>380.71156735608821</v>
      </c>
      <c r="N2660" s="201">
        <v>424.19046916980591</v>
      </c>
      <c r="O2660" s="201">
        <v>41.094000000000001</v>
      </c>
      <c r="P2660" s="311">
        <v>41.094000000000001</v>
      </c>
      <c r="Q2660" s="311">
        <v>424.30556352636609</v>
      </c>
      <c r="R2660" s="311">
        <v>380.59647299952803</v>
      </c>
      <c r="S2660" s="311">
        <v>408.48344998600624</v>
      </c>
      <c r="T2660" s="311">
        <v>408.64621798600626</v>
      </c>
      <c r="U2660" s="311" t="s">
        <v>2358</v>
      </c>
      <c r="V2660" s="170">
        <v>340.00482011960639</v>
      </c>
    </row>
    <row r="2661" spans="1:22" x14ac:dyDescent="0.25">
      <c r="A2661">
        <v>0</v>
      </c>
      <c r="B2661" s="316" t="s">
        <v>2291</v>
      </c>
      <c r="C2661" s="316" t="s">
        <v>2009</v>
      </c>
      <c r="D2661" s="316" t="s">
        <v>111</v>
      </c>
      <c r="E2661" s="317">
        <v>4087</v>
      </c>
      <c r="F2661" s="316" t="s">
        <v>2361</v>
      </c>
      <c r="G2661" s="315" t="s">
        <v>2024</v>
      </c>
      <c r="H2661" s="315" t="s">
        <v>2360</v>
      </c>
      <c r="I2661" s="314">
        <v>100</v>
      </c>
      <c r="J2661" s="311"/>
      <c r="K2661" s="310"/>
      <c r="L2661" s="311">
        <v>8.4137500000000004E-2</v>
      </c>
      <c r="M2661" s="201">
        <v>380.56672590112703</v>
      </c>
      <c r="N2661" s="201">
        <v>424.33531062476709</v>
      </c>
      <c r="O2661" s="201">
        <v>41.094000000000001</v>
      </c>
      <c r="P2661" s="311">
        <v>41.094000000000001</v>
      </c>
      <c r="Q2661" s="311">
        <v>424.36505772316815</v>
      </c>
      <c r="R2661" s="311">
        <v>380.53697880272597</v>
      </c>
      <c r="S2661" s="311">
        <v>408.68828673600626</v>
      </c>
      <c r="T2661" s="311">
        <v>408.73035548600626</v>
      </c>
      <c r="U2661" s="311"/>
      <c r="V2661" s="170">
        <v>340.20965686960642</v>
      </c>
    </row>
    <row r="2662" spans="1:22" x14ac:dyDescent="0.25">
      <c r="A2662">
        <v>0</v>
      </c>
      <c r="B2662" s="316"/>
      <c r="C2662" s="316"/>
      <c r="D2662" s="316"/>
      <c r="E2662" s="317"/>
      <c r="F2662" s="316"/>
      <c r="G2662" s="315"/>
      <c r="H2662" s="315"/>
      <c r="I2662" s="314"/>
      <c r="J2662" s="311"/>
      <c r="K2662" s="310"/>
      <c r="L2662" s="216">
        <v>0.15054899999999999</v>
      </c>
      <c r="M2662" s="201">
        <v>380.48375169332553</v>
      </c>
      <c r="N2662" s="201">
        <v>424.41828483256859</v>
      </c>
      <c r="O2662" s="201">
        <v>41.094000000000001</v>
      </c>
      <c r="P2662" s="311">
        <v>41.094000000000001</v>
      </c>
      <c r="Q2662" s="311">
        <v>424.47151194196903</v>
      </c>
      <c r="R2662" s="311">
        <v>380.43052458392509</v>
      </c>
      <c r="S2662" s="311">
        <v>408.80562998600629</v>
      </c>
      <c r="T2662" s="311">
        <v>408.88090448600627</v>
      </c>
      <c r="U2662" s="311"/>
      <c r="V2662" s="170">
        <v>340.32700011960645</v>
      </c>
    </row>
    <row r="2663" spans="1:22" x14ac:dyDescent="0.25">
      <c r="A2663">
        <v>0</v>
      </c>
      <c r="B2663" s="316" t="s">
        <v>2291</v>
      </c>
      <c r="C2663" s="316" t="s">
        <v>2009</v>
      </c>
      <c r="D2663" s="316" t="s">
        <v>1990</v>
      </c>
      <c r="E2663" s="317">
        <v>4089</v>
      </c>
      <c r="F2663" s="316" t="s">
        <v>2359</v>
      </c>
      <c r="G2663" s="315" t="s">
        <v>2018</v>
      </c>
      <c r="H2663" s="315" t="s">
        <v>2041</v>
      </c>
      <c r="I2663" s="314"/>
      <c r="J2663" s="336">
        <v>0</v>
      </c>
      <c r="K2663" s="310">
        <v>0</v>
      </c>
      <c r="L2663" s="311">
        <v>0</v>
      </c>
      <c r="M2663" s="201">
        <v>380.43052458392509</v>
      </c>
      <c r="N2663" s="201">
        <v>424.47151194196903</v>
      </c>
      <c r="O2663" s="201">
        <v>41.094000000000001</v>
      </c>
      <c r="P2663" s="311">
        <v>41.094000000000001</v>
      </c>
      <c r="Q2663" s="311">
        <v>424.47151194196903</v>
      </c>
      <c r="R2663" s="311">
        <v>380.43052458392509</v>
      </c>
      <c r="S2663" s="311">
        <v>408.88090448600627</v>
      </c>
      <c r="T2663" s="311">
        <v>408.88090448600627</v>
      </c>
      <c r="U2663" s="311"/>
      <c r="V2663" s="170">
        <v>340.40227461960643</v>
      </c>
    </row>
    <row r="2664" spans="1:22" x14ac:dyDescent="0.25">
      <c r="A2664">
        <v>0</v>
      </c>
      <c r="B2664" s="316"/>
      <c r="C2664" s="316"/>
      <c r="D2664" s="316"/>
      <c r="E2664" s="317"/>
      <c r="F2664" s="316" t="s">
        <v>619</v>
      </c>
      <c r="G2664" s="315"/>
      <c r="H2664" s="315"/>
      <c r="I2664" s="314"/>
      <c r="J2664" s="311">
        <v>0.33270699999999997</v>
      </c>
      <c r="K2664" s="335">
        <v>0.16770699999999997</v>
      </c>
      <c r="L2664" s="216">
        <v>0.16770699999999999</v>
      </c>
      <c r="M2664" s="201">
        <v>380.37123120544891</v>
      </c>
      <c r="N2664" s="201">
        <v>424.53080532044521</v>
      </c>
      <c r="O2664" s="201">
        <v>41.094000000000001</v>
      </c>
      <c r="P2664" s="311">
        <v>41.094000000000001</v>
      </c>
      <c r="Q2664" s="311">
        <v>424.59009869892145</v>
      </c>
      <c r="R2664" s="311">
        <v>380.31193782697267</v>
      </c>
      <c r="S2664" s="311">
        <v>408.9647579860063</v>
      </c>
      <c r="T2664" s="311">
        <v>409.04861148600628</v>
      </c>
      <c r="U2664" s="311" t="s">
        <v>2358</v>
      </c>
      <c r="V2664" s="170">
        <v>340.48612811960646</v>
      </c>
    </row>
    <row r="2665" spans="1:22" x14ac:dyDescent="0.25">
      <c r="A2665">
        <v>0</v>
      </c>
      <c r="B2665" s="316" t="s">
        <v>2291</v>
      </c>
      <c r="C2665" s="316" t="s">
        <v>2009</v>
      </c>
      <c r="D2665" s="316" t="s">
        <v>1947</v>
      </c>
      <c r="E2665" s="317">
        <v>4092</v>
      </c>
      <c r="F2665" s="316" t="s">
        <v>2357</v>
      </c>
      <c r="G2665" s="315" t="s">
        <v>2348</v>
      </c>
      <c r="H2665" s="315" t="s">
        <v>2347</v>
      </c>
      <c r="I2665" s="314">
        <v>100</v>
      </c>
      <c r="J2665" s="311"/>
      <c r="K2665" s="310">
        <v>0.16500000000000001</v>
      </c>
      <c r="L2665" s="311">
        <v>0.33</v>
      </c>
      <c r="M2665" s="201">
        <v>380.19526520807688</v>
      </c>
      <c r="N2665" s="201">
        <v>424.70677131781724</v>
      </c>
      <c r="O2665" s="201">
        <v>41.094000000000001</v>
      </c>
      <c r="P2665" s="311">
        <v>41.094000000000001</v>
      </c>
      <c r="Q2665" s="311">
        <v>424.82344393671303</v>
      </c>
      <c r="R2665" s="311">
        <v>380.07859258918108</v>
      </c>
      <c r="S2665" s="311">
        <v>409.21361148600624</v>
      </c>
      <c r="T2665" s="311">
        <v>409.37861148600626</v>
      </c>
      <c r="U2665" s="311"/>
      <c r="V2665" s="170">
        <v>340.7349816196064</v>
      </c>
    </row>
    <row r="2666" spans="1:22" x14ac:dyDescent="0.25">
      <c r="A2666">
        <v>0</v>
      </c>
      <c r="B2666" s="316"/>
      <c r="C2666" s="316"/>
      <c r="D2666" s="316"/>
      <c r="E2666" s="317"/>
      <c r="F2666" s="316" t="s">
        <v>619</v>
      </c>
      <c r="G2666" s="315"/>
      <c r="H2666" s="315"/>
      <c r="I2666" s="314"/>
      <c r="J2666" s="311"/>
      <c r="K2666" s="310"/>
      <c r="L2666" s="216">
        <v>0.11105499999999993</v>
      </c>
      <c r="M2666" s="201">
        <v>380.03932871738874</v>
      </c>
      <c r="N2666" s="201">
        <v>424.86270780850538</v>
      </c>
      <c r="O2666" s="201">
        <v>41.094000000000001</v>
      </c>
      <c r="P2666" s="311">
        <v>41.094000000000001</v>
      </c>
      <c r="Q2666" s="311">
        <v>424.90197168029772</v>
      </c>
      <c r="R2666" s="311">
        <v>380.0000648455964</v>
      </c>
      <c r="S2666" s="311">
        <v>409.4341389860063</v>
      </c>
      <c r="T2666" s="311">
        <v>409.48966648600629</v>
      </c>
      <c r="U2666" s="311"/>
      <c r="V2666" s="170">
        <v>340.95550911960646</v>
      </c>
    </row>
    <row r="2667" spans="1:22" x14ac:dyDescent="0.25">
      <c r="A2667">
        <v>0</v>
      </c>
      <c r="B2667" s="316" t="s">
        <v>2291</v>
      </c>
      <c r="C2667" s="316" t="s">
        <v>2009</v>
      </c>
      <c r="D2667" s="316" t="s">
        <v>1961</v>
      </c>
      <c r="E2667" s="317">
        <v>4096</v>
      </c>
      <c r="F2667" s="316" t="s">
        <v>2356</v>
      </c>
      <c r="G2667" s="315" t="s">
        <v>2013</v>
      </c>
      <c r="H2667" s="315" t="s">
        <v>1958</v>
      </c>
      <c r="I2667" s="314">
        <v>100</v>
      </c>
      <c r="J2667" s="311"/>
      <c r="K2667" s="310"/>
      <c r="L2667" s="311">
        <v>0.2</v>
      </c>
      <c r="M2667" s="201">
        <v>379.92935416747775</v>
      </c>
      <c r="N2667" s="201">
        <v>424.97268235841636</v>
      </c>
      <c r="O2667" s="201">
        <v>41.094000000000001</v>
      </c>
      <c r="P2667" s="311">
        <v>41.094000000000001</v>
      </c>
      <c r="Q2667" s="311">
        <v>425.04339303653501</v>
      </c>
      <c r="R2667" s="311">
        <v>379.85864348935911</v>
      </c>
      <c r="S2667" s="311">
        <v>409.58966648600625</v>
      </c>
      <c r="T2667" s="311">
        <v>409.68966648600627</v>
      </c>
      <c r="U2667" s="311"/>
      <c r="V2667" s="170">
        <v>341.11103661960641</v>
      </c>
    </row>
    <row r="2668" spans="1:22" x14ac:dyDescent="0.25">
      <c r="A2668">
        <v>0</v>
      </c>
      <c r="B2668" s="316"/>
      <c r="C2668" s="316"/>
      <c r="D2668" s="316"/>
      <c r="E2668" s="317"/>
      <c r="F2668" s="316"/>
      <c r="G2668" s="315"/>
      <c r="H2668" s="315"/>
      <c r="I2668" s="314"/>
      <c r="J2668" s="311"/>
      <c r="K2668" s="310"/>
      <c r="L2668" s="311">
        <v>0</v>
      </c>
      <c r="M2668" s="201">
        <v>379.85864348935911</v>
      </c>
      <c r="N2668" s="201">
        <v>425.04339303653501</v>
      </c>
      <c r="O2668" s="201">
        <v>41.094000000000001</v>
      </c>
      <c r="P2668" s="311">
        <v>41.094000000000001</v>
      </c>
      <c r="Q2668" s="311">
        <v>425.04339303653501</v>
      </c>
      <c r="R2668" s="311">
        <v>379.85864348935911</v>
      </c>
      <c r="S2668" s="311">
        <v>409.68966648600627</v>
      </c>
      <c r="T2668" s="311">
        <v>409.68966648600627</v>
      </c>
      <c r="U2668" s="311"/>
      <c r="V2668" s="170">
        <v>341.21103661960643</v>
      </c>
    </row>
    <row r="2669" spans="1:22" x14ac:dyDescent="0.25">
      <c r="A2669">
        <v>0</v>
      </c>
      <c r="B2669" s="316"/>
      <c r="C2669" s="316"/>
      <c r="D2669" s="316"/>
      <c r="E2669" s="317"/>
      <c r="F2669" s="316"/>
      <c r="G2669" s="315"/>
      <c r="H2669" s="315"/>
      <c r="I2669" s="314"/>
      <c r="J2669" s="311"/>
      <c r="K2669" s="310"/>
      <c r="L2669" s="216">
        <v>9.5714999999999995E-2</v>
      </c>
      <c r="M2669" s="201">
        <v>379.82480312657844</v>
      </c>
      <c r="N2669" s="201">
        <v>425.07723339931567</v>
      </c>
      <c r="O2669" s="201">
        <v>41.094000000000001</v>
      </c>
      <c r="P2669" s="311">
        <v>41.094000000000001</v>
      </c>
      <c r="Q2669" s="311">
        <v>425.11107376209628</v>
      </c>
      <c r="R2669" s="311">
        <v>379.79096276379784</v>
      </c>
      <c r="S2669" s="311">
        <v>409.73752398600624</v>
      </c>
      <c r="T2669" s="311">
        <v>409.78538148600626</v>
      </c>
      <c r="U2669" s="311"/>
      <c r="V2669" s="170">
        <v>341.2588941196064</v>
      </c>
    </row>
    <row r="2670" spans="1:22" x14ac:dyDescent="0.25">
      <c r="A2670">
        <v>0</v>
      </c>
      <c r="B2670" s="316" t="s">
        <v>2291</v>
      </c>
      <c r="C2670" s="316" t="s">
        <v>2009</v>
      </c>
      <c r="D2670" s="316" t="s">
        <v>2008</v>
      </c>
      <c r="E2670" s="317">
        <v>4098</v>
      </c>
      <c r="F2670" s="316" t="s">
        <v>2355</v>
      </c>
      <c r="G2670" s="315" t="s">
        <v>2350</v>
      </c>
      <c r="H2670" s="315" t="s">
        <v>2354</v>
      </c>
      <c r="I2670" s="314">
        <v>100</v>
      </c>
      <c r="J2670" s="311"/>
      <c r="K2670" s="310"/>
      <c r="L2670" s="311">
        <v>0.1</v>
      </c>
      <c r="M2670" s="201">
        <v>379.75560742473851</v>
      </c>
      <c r="N2670" s="201">
        <v>425.1464291011556</v>
      </c>
      <c r="O2670" s="201">
        <v>41.094000000000001</v>
      </c>
      <c r="P2670" s="311">
        <v>41.094000000000001</v>
      </c>
      <c r="Q2670" s="311">
        <v>425.18178444021493</v>
      </c>
      <c r="R2670" s="311">
        <v>379.72025208567919</v>
      </c>
      <c r="S2670" s="311">
        <v>409.83538148600627</v>
      </c>
      <c r="T2670" s="311">
        <v>409.88538148600628</v>
      </c>
      <c r="U2670" s="311"/>
      <c r="V2670" s="170">
        <v>341.35675161960643</v>
      </c>
    </row>
    <row r="2671" spans="1:22" x14ac:dyDescent="0.25">
      <c r="A2671">
        <v>0</v>
      </c>
      <c r="B2671" s="316"/>
      <c r="C2671" s="316"/>
      <c r="D2671" s="316"/>
      <c r="E2671" s="317"/>
      <c r="F2671" s="316" t="s">
        <v>619</v>
      </c>
      <c r="G2671" s="315"/>
      <c r="H2671" s="315"/>
      <c r="I2671" s="314"/>
      <c r="J2671" s="311"/>
      <c r="K2671" s="334"/>
      <c r="L2671" s="311">
        <v>0.11322999999999998</v>
      </c>
      <c r="M2671" s="201">
        <v>379.68021923526231</v>
      </c>
      <c r="N2671" s="201">
        <v>425.2218172906318</v>
      </c>
      <c r="O2671" s="201">
        <v>41.094000000000001</v>
      </c>
      <c r="P2671" s="311">
        <v>41.094000000000001</v>
      </c>
      <c r="Q2671" s="311">
        <v>425.26185014104868</v>
      </c>
      <c r="R2671" s="311">
        <v>379.64018638484544</v>
      </c>
      <c r="S2671" s="311">
        <v>409.94199648600625</v>
      </c>
      <c r="T2671" s="311">
        <v>409.99861148600627</v>
      </c>
      <c r="U2671" s="311"/>
      <c r="V2671" s="170">
        <v>341.4633666196064</v>
      </c>
    </row>
    <row r="2672" spans="1:22" x14ac:dyDescent="0.25">
      <c r="A2672">
        <v>0</v>
      </c>
      <c r="B2672" s="316" t="s">
        <v>2291</v>
      </c>
      <c r="C2672" s="316" t="s">
        <v>2009</v>
      </c>
      <c r="D2672" s="316" t="s">
        <v>1956</v>
      </c>
      <c r="E2672" s="317">
        <v>4102</v>
      </c>
      <c r="F2672" s="316" t="s">
        <v>2353</v>
      </c>
      <c r="G2672" s="315" t="s">
        <v>2011</v>
      </c>
      <c r="H2672" s="315" t="s">
        <v>2352</v>
      </c>
      <c r="I2672" s="314">
        <v>100</v>
      </c>
      <c r="J2672" s="311"/>
      <c r="K2672" s="310"/>
      <c r="L2672" s="311">
        <v>0.4</v>
      </c>
      <c r="M2672" s="201">
        <v>379.49876502860809</v>
      </c>
      <c r="N2672" s="201">
        <v>425.40327149728603</v>
      </c>
      <c r="O2672" s="201">
        <v>41.094000000000001</v>
      </c>
      <c r="P2672" s="311">
        <v>41.094000000000001</v>
      </c>
      <c r="Q2672" s="311">
        <v>425.54469285352332</v>
      </c>
      <c r="R2672" s="311">
        <v>379.3573436723708</v>
      </c>
      <c r="S2672" s="311">
        <v>410.19861148600626</v>
      </c>
      <c r="T2672" s="311">
        <v>410.39861148600625</v>
      </c>
      <c r="U2672" s="311"/>
      <c r="V2672" s="170">
        <v>341.71998161960641</v>
      </c>
    </row>
    <row r="2673" spans="1:22" x14ac:dyDescent="0.25">
      <c r="A2673">
        <v>0</v>
      </c>
      <c r="B2673" s="316"/>
      <c r="C2673" s="316"/>
      <c r="D2673" s="316"/>
      <c r="E2673" s="317"/>
      <c r="F2673" s="316" t="s">
        <v>619</v>
      </c>
      <c r="G2673" s="315"/>
      <c r="H2673" s="315"/>
      <c r="I2673" s="314"/>
      <c r="J2673" s="311"/>
      <c r="K2673" s="310"/>
      <c r="L2673" s="311">
        <v>0.15</v>
      </c>
      <c r="M2673" s="201">
        <v>379.30431066378185</v>
      </c>
      <c r="N2673" s="201">
        <v>425.59772586211227</v>
      </c>
      <c r="O2673" s="201">
        <v>41.094000000000001</v>
      </c>
      <c r="P2673" s="311">
        <v>41.094000000000001</v>
      </c>
      <c r="Q2673" s="311">
        <v>425.65075887070128</v>
      </c>
      <c r="R2673" s="311">
        <v>379.25127765519284</v>
      </c>
      <c r="S2673" s="311">
        <v>410.47361148600623</v>
      </c>
      <c r="T2673" s="311">
        <v>410.54861148600622</v>
      </c>
      <c r="U2673" s="311"/>
      <c r="V2673" s="170">
        <v>341.99498161960639</v>
      </c>
    </row>
    <row r="2674" spans="1:22" x14ac:dyDescent="0.25">
      <c r="A2674">
        <v>0</v>
      </c>
      <c r="B2674" s="316" t="s">
        <v>2291</v>
      </c>
      <c r="C2674" s="316" t="s">
        <v>2009</v>
      </c>
      <c r="D2674" s="316" t="s">
        <v>2008</v>
      </c>
      <c r="E2674" s="317">
        <v>4106</v>
      </c>
      <c r="F2674" s="316" t="s">
        <v>2351</v>
      </c>
      <c r="G2674" s="315" t="s">
        <v>2350</v>
      </c>
      <c r="H2674" s="315" t="s">
        <v>2005</v>
      </c>
      <c r="I2674" s="314">
        <v>100</v>
      </c>
      <c r="J2674" s="311"/>
      <c r="K2674" s="310"/>
      <c r="L2674" s="311">
        <v>0.1</v>
      </c>
      <c r="M2674" s="201">
        <v>379.21592231613351</v>
      </c>
      <c r="N2674" s="201">
        <v>425.6861142097606</v>
      </c>
      <c r="O2674" s="201">
        <v>41.094000000000001</v>
      </c>
      <c r="P2674" s="311">
        <v>41.094000000000001</v>
      </c>
      <c r="Q2674" s="311">
        <v>425.72146954881993</v>
      </c>
      <c r="R2674" s="311">
        <v>379.18056697707419</v>
      </c>
      <c r="S2674" s="311">
        <v>410.59861148600623</v>
      </c>
      <c r="T2674" s="311">
        <v>410.64861148600625</v>
      </c>
      <c r="U2674" s="311"/>
      <c r="V2674" s="170">
        <v>342.11998161960639</v>
      </c>
    </row>
    <row r="2675" spans="1:22" x14ac:dyDescent="0.25">
      <c r="A2675">
        <v>0</v>
      </c>
      <c r="B2675" s="316"/>
      <c r="C2675" s="316"/>
      <c r="D2675" s="316"/>
      <c r="E2675" s="317"/>
      <c r="F2675" s="316"/>
      <c r="G2675" s="315"/>
      <c r="H2675" s="315"/>
      <c r="I2675" s="314"/>
      <c r="J2675" s="311"/>
      <c r="K2675" s="310"/>
      <c r="L2675" s="311">
        <v>0.12</v>
      </c>
      <c r="M2675" s="201">
        <v>379.13814057020301</v>
      </c>
      <c r="N2675" s="201">
        <v>425.76389595569111</v>
      </c>
      <c r="O2675" s="201">
        <v>41.094000000000001</v>
      </c>
      <c r="P2675" s="311">
        <v>41.094000000000001</v>
      </c>
      <c r="Q2675" s="311">
        <v>425.8063223625623</v>
      </c>
      <c r="R2675" s="311">
        <v>379.09571416333182</v>
      </c>
      <c r="S2675" s="311">
        <v>410.70861148600625</v>
      </c>
      <c r="T2675" s="311">
        <v>410.76861148600625</v>
      </c>
      <c r="U2675" s="311"/>
      <c r="V2675" s="170">
        <v>342.22998161960641</v>
      </c>
    </row>
    <row r="2676" spans="1:22" x14ac:dyDescent="0.25">
      <c r="A2676">
        <v>0</v>
      </c>
      <c r="B2676" s="316" t="s">
        <v>2291</v>
      </c>
      <c r="C2676" s="316" t="s">
        <v>2009</v>
      </c>
      <c r="D2676" s="316" t="s">
        <v>1947</v>
      </c>
      <c r="E2676" s="317">
        <v>4109</v>
      </c>
      <c r="F2676" s="316" t="s">
        <v>2349</v>
      </c>
      <c r="G2676" s="315" t="s">
        <v>2348</v>
      </c>
      <c r="H2676" s="315" t="s">
        <v>2347</v>
      </c>
      <c r="I2676" s="314">
        <v>100</v>
      </c>
      <c r="J2676" s="311"/>
      <c r="K2676" s="310"/>
      <c r="L2676" s="311">
        <v>0.33</v>
      </c>
      <c r="M2676" s="201">
        <v>378.97904154443603</v>
      </c>
      <c r="N2676" s="201">
        <v>425.92299498145809</v>
      </c>
      <c r="O2676" s="201">
        <v>41.094000000000001</v>
      </c>
      <c r="P2676" s="311">
        <v>41.094000000000001</v>
      </c>
      <c r="Q2676" s="311">
        <v>426.03966760035388</v>
      </c>
      <c r="R2676" s="311">
        <v>378.86236892554024</v>
      </c>
      <c r="S2676" s="311">
        <v>410.93361148600621</v>
      </c>
      <c r="T2676" s="311">
        <v>411.09861148600623</v>
      </c>
      <c r="U2676" s="311"/>
      <c r="V2676" s="170">
        <v>342.45498161960637</v>
      </c>
    </row>
    <row r="2677" spans="1:22" x14ac:dyDescent="0.25">
      <c r="A2677">
        <v>0</v>
      </c>
      <c r="B2677" s="316"/>
      <c r="C2677" s="316"/>
      <c r="D2677" s="316"/>
      <c r="E2677" s="317"/>
      <c r="F2677" s="316" t="s">
        <v>619</v>
      </c>
      <c r="G2677" s="315"/>
      <c r="H2677" s="315"/>
      <c r="I2677" s="314"/>
      <c r="J2677" s="311"/>
      <c r="K2677" s="310"/>
      <c r="L2677" s="311">
        <v>0.4</v>
      </c>
      <c r="M2677" s="201">
        <v>378.72094756930289</v>
      </c>
      <c r="N2677" s="201">
        <v>426.18108895659122</v>
      </c>
      <c r="O2677" s="201">
        <v>41.094000000000001</v>
      </c>
      <c r="P2677" s="311">
        <v>41.094000000000001</v>
      </c>
      <c r="Q2677" s="311">
        <v>426.32251031282851</v>
      </c>
      <c r="R2677" s="311">
        <v>378.57952621306561</v>
      </c>
      <c r="S2677" s="311">
        <v>411.29861148600622</v>
      </c>
      <c r="T2677" s="311">
        <v>411.49861148600621</v>
      </c>
      <c r="U2677" s="311"/>
      <c r="V2677" s="170">
        <v>342.81998161960638</v>
      </c>
    </row>
    <row r="2678" spans="1:22" x14ac:dyDescent="0.25">
      <c r="A2678">
        <v>0</v>
      </c>
      <c r="B2678" s="316" t="s">
        <v>2291</v>
      </c>
      <c r="C2678" s="316" t="s">
        <v>2009</v>
      </c>
      <c r="D2678" s="316" t="s">
        <v>2004</v>
      </c>
      <c r="E2678" s="317">
        <v>4127</v>
      </c>
      <c r="F2678" s="316" t="s">
        <v>2346</v>
      </c>
      <c r="G2678" s="315" t="s">
        <v>2345</v>
      </c>
      <c r="H2678" s="315" t="s">
        <v>2344</v>
      </c>
      <c r="I2678" s="314" t="s">
        <v>2343</v>
      </c>
      <c r="J2678" s="311"/>
      <c r="K2678" s="310"/>
      <c r="L2678" s="311">
        <v>2.3374999999999999</v>
      </c>
      <c r="M2678" s="201">
        <v>377.52728151855695</v>
      </c>
      <c r="N2678" s="201">
        <v>426.75836433622908</v>
      </c>
      <c r="O2678" s="201">
        <v>41.094000000000001</v>
      </c>
      <c r="P2678" s="311">
        <v>41.094000000000001</v>
      </c>
      <c r="Q2678" s="333">
        <v>427.1942183596297</v>
      </c>
      <c r="R2678" s="333">
        <v>376.47503682404835</v>
      </c>
      <c r="S2678" s="311">
        <v>412.6673614860062</v>
      </c>
      <c r="T2678" s="311">
        <v>413.83611148600619</v>
      </c>
      <c r="U2678" s="311"/>
      <c r="V2678" s="170">
        <v>344.18873161960636</v>
      </c>
    </row>
    <row r="2679" spans="1:22" x14ac:dyDescent="0.25">
      <c r="A2679">
        <v>0</v>
      </c>
      <c r="B2679" s="250"/>
      <c r="C2679" s="250"/>
      <c r="D2679" s="250"/>
      <c r="E2679" s="272"/>
      <c r="F2679" s="223" t="s">
        <v>619</v>
      </c>
      <c r="G2679" s="224"/>
      <c r="H2679" s="224"/>
      <c r="I2679" s="271">
        <v>-0.171213</v>
      </c>
      <c r="J2679" s="298">
        <v>2.1759516357633402E-6</v>
      </c>
      <c r="K2679" s="270"/>
      <c r="L2679" s="216">
        <v>0.20826600000000001</v>
      </c>
      <c r="M2679" s="201">
        <v>376.37090382404836</v>
      </c>
      <c r="N2679" s="201">
        <v>427.1942183596297</v>
      </c>
      <c r="O2679" s="201">
        <v>41.094000000000001</v>
      </c>
      <c r="P2679" s="201">
        <v>41.094000000000001</v>
      </c>
      <c r="Q2679" s="225">
        <v>427.1942183596297</v>
      </c>
      <c r="R2679" s="225">
        <v>376.26677082404836</v>
      </c>
      <c r="S2679" s="201">
        <v>413.94024448600618</v>
      </c>
      <c r="T2679" s="201">
        <v>414.04437748600617</v>
      </c>
      <c r="U2679" s="201" t="s">
        <v>2342</v>
      </c>
      <c r="V2679" s="201">
        <v>345.46161461960634</v>
      </c>
    </row>
    <row r="2680" spans="1:22" x14ac:dyDescent="0.25">
      <c r="A2680">
        <v>0</v>
      </c>
      <c r="B2680" s="223" t="s">
        <v>2291</v>
      </c>
      <c r="C2680" s="223" t="s">
        <v>2315</v>
      </c>
      <c r="D2680" s="223" t="s">
        <v>1981</v>
      </c>
      <c r="E2680" s="331">
        <v>4141</v>
      </c>
      <c r="F2680" s="223" t="s">
        <v>2341</v>
      </c>
      <c r="G2680" s="224" t="s">
        <v>1979</v>
      </c>
      <c r="H2680" s="224" t="s">
        <v>1978</v>
      </c>
      <c r="I2680" s="271">
        <v>63</v>
      </c>
      <c r="J2680" s="225">
        <v>376.22927299999998</v>
      </c>
      <c r="K2680" s="270">
        <v>376.22927082404834</v>
      </c>
      <c r="L2680" s="216">
        <v>7.4999999999999997E-2</v>
      </c>
      <c r="M2680" s="201">
        <v>376.2292708240484</v>
      </c>
      <c r="N2680" s="201">
        <v>427.1942183596297</v>
      </c>
      <c r="O2680" s="201">
        <v>41.094000000000001</v>
      </c>
      <c r="P2680" s="201">
        <v>41.094000000000001</v>
      </c>
      <c r="Q2680" s="225">
        <v>427.1942183596297</v>
      </c>
      <c r="R2680" s="225">
        <v>376.19177082404838</v>
      </c>
      <c r="S2680" s="201">
        <v>414.08187748600614</v>
      </c>
      <c r="T2680" s="201">
        <v>414.11937748600616</v>
      </c>
      <c r="U2680" s="201"/>
      <c r="V2680" s="201">
        <v>345.60324761960629</v>
      </c>
    </row>
    <row r="2681" spans="1:22" x14ac:dyDescent="0.25">
      <c r="A2681">
        <v>0</v>
      </c>
      <c r="B2681" s="250"/>
      <c r="C2681" s="250"/>
      <c r="D2681" s="250"/>
      <c r="E2681" s="272"/>
      <c r="F2681" s="250" t="s">
        <v>619</v>
      </c>
      <c r="G2681" s="224"/>
      <c r="H2681" s="224" t="s">
        <v>1962</v>
      </c>
      <c r="I2681" s="271">
        <v>40</v>
      </c>
      <c r="J2681" s="298">
        <v>2.1759516357633402E-6</v>
      </c>
      <c r="K2681" s="270"/>
      <c r="L2681" s="241">
        <v>9.4700999999999994E-2</v>
      </c>
      <c r="M2681" s="201">
        <v>376.14442032404838</v>
      </c>
      <c r="N2681" s="201">
        <v>427.1942183596297</v>
      </c>
      <c r="O2681" s="201">
        <v>41.094000000000001</v>
      </c>
      <c r="P2681" s="201">
        <v>41.094000000000001</v>
      </c>
      <c r="Q2681" s="225">
        <v>427.1942183596297</v>
      </c>
      <c r="R2681" s="225">
        <v>376.09706982404839</v>
      </c>
      <c r="S2681" s="201">
        <v>414.16672798600615</v>
      </c>
      <c r="T2681" s="201">
        <v>414.21407848600614</v>
      </c>
      <c r="U2681" s="201"/>
      <c r="V2681" s="201">
        <v>345.68809811960631</v>
      </c>
    </row>
    <row r="2682" spans="1:22" x14ac:dyDescent="0.25">
      <c r="A2682">
        <v>0</v>
      </c>
      <c r="B2682" s="250" t="s">
        <v>2291</v>
      </c>
      <c r="C2682" s="250" t="s">
        <v>2315</v>
      </c>
      <c r="D2682" s="250" t="s">
        <v>111</v>
      </c>
      <c r="E2682" s="272">
        <v>4142</v>
      </c>
      <c r="F2682" s="223" t="s">
        <v>330</v>
      </c>
      <c r="G2682" s="224" t="s">
        <v>1974</v>
      </c>
      <c r="H2682" s="224" t="s">
        <v>1951</v>
      </c>
      <c r="I2682" s="271"/>
      <c r="J2682" s="225">
        <v>376.09707200000003</v>
      </c>
      <c r="K2682" s="270">
        <v>376.09706982404839</v>
      </c>
      <c r="L2682" s="241">
        <v>0</v>
      </c>
      <c r="M2682" s="201">
        <v>376.09706982404839</v>
      </c>
      <c r="N2682" s="201">
        <v>427.1942183596297</v>
      </c>
      <c r="O2682" s="201">
        <v>41.094000000000001</v>
      </c>
      <c r="P2682" s="201">
        <v>41.094000000000001</v>
      </c>
      <c r="Q2682" s="225">
        <v>427.1942183596297</v>
      </c>
      <c r="R2682" s="225">
        <v>376.09706982404839</v>
      </c>
      <c r="S2682" s="201">
        <v>414.21407848600614</v>
      </c>
      <c r="T2682" s="201">
        <v>414.21407848600614</v>
      </c>
      <c r="U2682" s="201"/>
      <c r="V2682" s="201">
        <v>345.7354486196063</v>
      </c>
    </row>
    <row r="2683" spans="1:22" x14ac:dyDescent="0.25">
      <c r="A2683">
        <v>0</v>
      </c>
      <c r="B2683" s="250"/>
      <c r="C2683" s="250"/>
      <c r="D2683" s="250"/>
      <c r="E2683" s="272"/>
      <c r="F2683" s="246" t="s">
        <v>619</v>
      </c>
      <c r="G2683" s="224"/>
      <c r="H2683" s="224" t="s">
        <v>1969</v>
      </c>
      <c r="I2683" s="332"/>
      <c r="J2683" s="298"/>
      <c r="K2683" s="270"/>
      <c r="L2683" s="241">
        <v>0.14528200000000879</v>
      </c>
      <c r="M2683" s="201">
        <v>376.02442882404841</v>
      </c>
      <c r="N2683" s="201">
        <v>427.1942183596297</v>
      </c>
      <c r="O2683" s="201">
        <v>41.094000000000001</v>
      </c>
      <c r="P2683" s="201">
        <v>41.094000000000001</v>
      </c>
      <c r="Q2683" s="225">
        <v>427.1942183596297</v>
      </c>
      <c r="R2683" s="225">
        <v>375.95178782404838</v>
      </c>
      <c r="S2683" s="201">
        <v>414.28671948600618</v>
      </c>
      <c r="T2683" s="201">
        <v>414.35936048600615</v>
      </c>
      <c r="U2683" s="201"/>
      <c r="V2683" s="201">
        <v>345.80808961960633</v>
      </c>
    </row>
    <row r="2684" spans="1:22" x14ac:dyDescent="0.25">
      <c r="A2684">
        <v>0</v>
      </c>
      <c r="B2684" s="250" t="s">
        <v>2291</v>
      </c>
      <c r="C2684" s="250" t="s">
        <v>2315</v>
      </c>
      <c r="D2684" s="223" t="s">
        <v>1973</v>
      </c>
      <c r="E2684" s="272">
        <v>4144</v>
      </c>
      <c r="F2684" s="223" t="s">
        <v>2340</v>
      </c>
      <c r="G2684" s="224" t="s">
        <v>1971</v>
      </c>
      <c r="H2684" s="224" t="s">
        <v>1970</v>
      </c>
      <c r="I2684" s="271"/>
      <c r="J2684" s="298">
        <v>2.1759516357633402E-6</v>
      </c>
      <c r="K2684" s="270"/>
      <c r="L2684" s="241">
        <v>0</v>
      </c>
      <c r="M2684" s="201">
        <v>375.95178782404838</v>
      </c>
      <c r="N2684" s="201">
        <v>427.1942183596297</v>
      </c>
      <c r="O2684" s="201">
        <v>41.094000000000001</v>
      </c>
      <c r="P2684" s="201">
        <v>41.094000000000001</v>
      </c>
      <c r="Q2684" s="225">
        <v>427.1942183596297</v>
      </c>
      <c r="R2684" s="225">
        <v>375.95178782404838</v>
      </c>
      <c r="S2684" s="201">
        <v>414.35936048600615</v>
      </c>
      <c r="T2684" s="201">
        <v>414.35936048600615</v>
      </c>
      <c r="U2684" s="201"/>
      <c r="V2684" s="201">
        <v>345.88073061960631</v>
      </c>
    </row>
    <row r="2685" spans="1:22" x14ac:dyDescent="0.25">
      <c r="A2685">
        <v>0</v>
      </c>
      <c r="B2685" s="250"/>
      <c r="C2685" s="250"/>
      <c r="D2685" s="250"/>
      <c r="E2685" s="272"/>
      <c r="F2685" s="246" t="s">
        <v>619</v>
      </c>
      <c r="G2685" s="224"/>
      <c r="H2685" s="224" t="s">
        <v>1969</v>
      </c>
      <c r="I2685" s="332"/>
      <c r="J2685" s="298">
        <v>375.95179000000002</v>
      </c>
      <c r="K2685" s="270">
        <v>375.95178782404838</v>
      </c>
      <c r="L2685" s="241">
        <v>0</v>
      </c>
      <c r="M2685" s="201">
        <v>375.95178782404838</v>
      </c>
      <c r="N2685" s="201">
        <v>427.1942183596297</v>
      </c>
      <c r="O2685" s="201">
        <v>41.094000000000001</v>
      </c>
      <c r="P2685" s="201">
        <v>41.094000000000001</v>
      </c>
      <c r="Q2685" s="225">
        <v>427.1942183596297</v>
      </c>
      <c r="R2685" s="225">
        <v>375.95178782404838</v>
      </c>
      <c r="S2685" s="201">
        <v>414.35936048600615</v>
      </c>
      <c r="T2685" s="201">
        <v>414.35936048600615</v>
      </c>
      <c r="U2685" s="201"/>
      <c r="V2685" s="201">
        <v>345.88073061960631</v>
      </c>
    </row>
    <row r="2686" spans="1:22" x14ac:dyDescent="0.25">
      <c r="A2686">
        <v>0</v>
      </c>
      <c r="B2686" s="223" t="s">
        <v>2291</v>
      </c>
      <c r="C2686" s="223" t="s">
        <v>2315</v>
      </c>
      <c r="D2686" s="223" t="s">
        <v>2152</v>
      </c>
      <c r="E2686" s="331">
        <v>4144</v>
      </c>
      <c r="F2686" s="223" t="s">
        <v>2339</v>
      </c>
      <c r="G2686" s="224" t="s">
        <v>2150</v>
      </c>
      <c r="H2686" s="224" t="s">
        <v>2149</v>
      </c>
      <c r="I2686" s="271"/>
      <c r="J2686" s="225"/>
      <c r="K2686" s="270"/>
      <c r="L2686" s="216">
        <v>0</v>
      </c>
      <c r="M2686" s="201">
        <v>375.95178782404838</v>
      </c>
      <c r="N2686" s="201">
        <v>427.1942183596297</v>
      </c>
      <c r="O2686" s="201">
        <v>41.094000000000001</v>
      </c>
      <c r="P2686" s="201">
        <v>41.094000000000001</v>
      </c>
      <c r="Q2686" s="225">
        <v>427.1942183596297</v>
      </c>
      <c r="R2686" s="225">
        <v>375.95178782404838</v>
      </c>
      <c r="S2686" s="201">
        <v>414.35936048600615</v>
      </c>
      <c r="T2686" s="201">
        <v>414.35936048600615</v>
      </c>
      <c r="U2686" s="201"/>
      <c r="V2686" s="201">
        <v>345.88073061960631</v>
      </c>
    </row>
    <row r="2687" spans="1:22" x14ac:dyDescent="0.25">
      <c r="A2687">
        <v>0</v>
      </c>
      <c r="B2687" s="250" t="s">
        <v>2291</v>
      </c>
      <c r="C2687" s="250" t="s">
        <v>2315</v>
      </c>
      <c r="D2687" s="250" t="s">
        <v>1990</v>
      </c>
      <c r="E2687" s="272">
        <v>4144</v>
      </c>
      <c r="F2687" s="223" t="s">
        <v>2338</v>
      </c>
      <c r="G2687" s="224" t="s">
        <v>1988</v>
      </c>
      <c r="H2687" s="224" t="s">
        <v>1987</v>
      </c>
      <c r="I2687" s="330"/>
      <c r="J2687" s="225">
        <v>-8.8817841970012523E-15</v>
      </c>
      <c r="K2687" s="270"/>
      <c r="L2687" s="241">
        <v>0</v>
      </c>
      <c r="M2687" s="201">
        <v>375.95178782404838</v>
      </c>
      <c r="N2687" s="201">
        <v>427.1942183596297</v>
      </c>
      <c r="O2687" s="201">
        <v>41.094000000000001</v>
      </c>
      <c r="P2687" s="201">
        <v>41.094000000000001</v>
      </c>
      <c r="Q2687" s="225">
        <v>427.1942183596297</v>
      </c>
      <c r="R2687" s="225">
        <v>375.95178782404838</v>
      </c>
      <c r="S2687" s="201">
        <v>414.35936048600615</v>
      </c>
      <c r="T2687" s="201">
        <v>414.35936048600615</v>
      </c>
      <c r="U2687" s="201"/>
      <c r="V2687" s="201">
        <v>345.88073061960631</v>
      </c>
    </row>
    <row r="2688" spans="1:22" x14ac:dyDescent="0.25">
      <c r="A2688">
        <v>0</v>
      </c>
      <c r="B2688" s="250"/>
      <c r="C2688" s="250"/>
      <c r="D2688" s="250"/>
      <c r="E2688" s="272"/>
      <c r="F2688" s="223" t="s">
        <v>619</v>
      </c>
      <c r="G2688" s="224"/>
      <c r="H2688" s="224" t="s">
        <v>1962</v>
      </c>
      <c r="I2688" s="271">
        <v>40</v>
      </c>
      <c r="J2688" s="225">
        <v>1.135</v>
      </c>
      <c r="K2688" s="270"/>
      <c r="L2688" s="241">
        <v>9.9000000000000005E-2</v>
      </c>
      <c r="M2688" s="201">
        <v>375.90228782404836</v>
      </c>
      <c r="N2688" s="201">
        <v>427.1942183596297</v>
      </c>
      <c r="O2688" s="201">
        <v>41.094000000000001</v>
      </c>
      <c r="P2688" s="201">
        <v>41.094000000000001</v>
      </c>
      <c r="Q2688" s="225">
        <v>427.1942183596297</v>
      </c>
      <c r="R2688" s="225">
        <v>375.85278782404839</v>
      </c>
      <c r="S2688" s="201">
        <v>414.40886048600612</v>
      </c>
      <c r="T2688" s="201">
        <v>414.45836048600614</v>
      </c>
      <c r="U2688" s="201"/>
      <c r="V2688" s="201">
        <v>345.93023061960628</v>
      </c>
    </row>
    <row r="2689" spans="1:22" x14ac:dyDescent="0.25">
      <c r="A2689">
        <v>0</v>
      </c>
      <c r="B2689" s="250"/>
      <c r="C2689" s="250"/>
      <c r="D2689" s="250"/>
      <c r="E2689" s="272"/>
      <c r="F2689" s="223" t="s">
        <v>619</v>
      </c>
      <c r="G2689" s="224"/>
      <c r="H2689" s="224"/>
      <c r="I2689" s="271"/>
      <c r="J2689" s="225">
        <v>1.1350000000000089</v>
      </c>
      <c r="K2689" s="270"/>
      <c r="L2689" s="241">
        <v>8.7750999999999996E-2</v>
      </c>
      <c r="M2689" s="201">
        <v>375.80891232404838</v>
      </c>
      <c r="N2689" s="201">
        <v>427.1942183596297</v>
      </c>
      <c r="O2689" s="201">
        <v>41.094000000000001</v>
      </c>
      <c r="P2689" s="201">
        <v>41.094000000000001</v>
      </c>
      <c r="Q2689" s="225">
        <v>427.1942183596297</v>
      </c>
      <c r="R2689" s="225">
        <v>375.76503682404837</v>
      </c>
      <c r="S2689" s="201">
        <v>414.50223598600616</v>
      </c>
      <c r="T2689" s="201">
        <v>414.54611148600617</v>
      </c>
      <c r="U2689" s="201"/>
      <c r="V2689" s="201">
        <v>346.02360611960631</v>
      </c>
    </row>
    <row r="2690" spans="1:22" x14ac:dyDescent="0.25">
      <c r="A2690">
        <v>0</v>
      </c>
      <c r="B2690" s="287" t="s">
        <v>2291</v>
      </c>
      <c r="C2690" s="287" t="s">
        <v>2315</v>
      </c>
      <c r="D2690" s="287" t="s">
        <v>1961</v>
      </c>
      <c r="E2690" s="297">
        <v>4146</v>
      </c>
      <c r="F2690" s="296" t="s">
        <v>2337</v>
      </c>
      <c r="G2690" s="295" t="s">
        <v>1984</v>
      </c>
      <c r="H2690" s="295" t="s">
        <v>1958</v>
      </c>
      <c r="I2690" s="294">
        <v>50</v>
      </c>
      <c r="J2690" s="292"/>
      <c r="K2690" s="270">
        <v>375.66503682404834</v>
      </c>
      <c r="L2690" s="241">
        <v>0.2</v>
      </c>
      <c r="M2690" s="201">
        <v>375.66503682404834</v>
      </c>
      <c r="N2690" s="201">
        <v>427.1942183596297</v>
      </c>
      <c r="O2690" s="201">
        <v>41.094000000000001</v>
      </c>
      <c r="P2690" s="289">
        <v>41.094000000000001</v>
      </c>
      <c r="Q2690" s="292">
        <v>427.1942183596297</v>
      </c>
      <c r="R2690" s="292">
        <v>375.56503682404838</v>
      </c>
      <c r="S2690" s="289">
        <v>414.64611148600613</v>
      </c>
      <c r="T2690" s="289">
        <v>414.74611148600616</v>
      </c>
      <c r="U2690" s="289"/>
      <c r="V2690" s="170">
        <v>346.16748161960629</v>
      </c>
    </row>
    <row r="2691" spans="1:22" x14ac:dyDescent="0.25">
      <c r="A2691">
        <v>0</v>
      </c>
      <c r="B2691" s="287"/>
      <c r="C2691" s="287"/>
      <c r="D2691" s="287"/>
      <c r="E2691" s="297"/>
      <c r="F2691" s="296" t="s">
        <v>619</v>
      </c>
      <c r="G2691" s="295"/>
      <c r="H2691" s="288"/>
      <c r="I2691" s="294"/>
      <c r="J2691" s="292"/>
      <c r="K2691" s="293"/>
      <c r="L2691" s="216">
        <v>0.22500000000000001</v>
      </c>
      <c r="M2691" s="201">
        <v>375.45253682404837</v>
      </c>
      <c r="N2691" s="201">
        <v>427.1942183596297</v>
      </c>
      <c r="O2691" s="201">
        <v>41.094000000000001</v>
      </c>
      <c r="P2691" s="289">
        <v>41.094000000000001</v>
      </c>
      <c r="Q2691" s="292">
        <v>427.1942183596297</v>
      </c>
      <c r="R2691" s="292">
        <v>375.34003682404835</v>
      </c>
      <c r="S2691" s="289">
        <v>414.85861148600617</v>
      </c>
      <c r="T2691" s="289">
        <v>414.97111148600618</v>
      </c>
      <c r="U2691" s="201" t="s">
        <v>2336</v>
      </c>
      <c r="V2691" s="170">
        <v>346.37998161960633</v>
      </c>
    </row>
    <row r="2692" spans="1:22" x14ac:dyDescent="0.25">
      <c r="A2692">
        <v>0</v>
      </c>
      <c r="B2692" s="287" t="s">
        <v>2291</v>
      </c>
      <c r="C2692" s="287" t="s">
        <v>2315</v>
      </c>
      <c r="D2692" s="287" t="s">
        <v>1947</v>
      </c>
      <c r="E2692" s="297">
        <v>4151</v>
      </c>
      <c r="F2692" s="296" t="s">
        <v>2335</v>
      </c>
      <c r="G2692" s="295" t="s">
        <v>1982</v>
      </c>
      <c r="H2692" s="291" t="s">
        <v>1944</v>
      </c>
      <c r="I2692" s="294">
        <v>50</v>
      </c>
      <c r="J2692" s="292"/>
      <c r="K2692" s="293"/>
      <c r="L2692" s="289">
        <v>0.25</v>
      </c>
      <c r="M2692" s="201">
        <v>375.21503682404835</v>
      </c>
      <c r="N2692" s="201">
        <v>427.1942183596297</v>
      </c>
      <c r="O2692" s="201">
        <v>41.094000000000001</v>
      </c>
      <c r="P2692" s="289">
        <v>41.094000000000001</v>
      </c>
      <c r="Q2692" s="292">
        <v>427.1942183596297</v>
      </c>
      <c r="R2692" s="292">
        <v>375.09003682404835</v>
      </c>
      <c r="S2692" s="289">
        <v>415.09611148600618</v>
      </c>
      <c r="T2692" s="289">
        <v>415.22111148600618</v>
      </c>
      <c r="U2692" s="289"/>
      <c r="V2692" s="170">
        <v>346.61748161960634</v>
      </c>
    </row>
    <row r="2693" spans="1:22" x14ac:dyDescent="0.25">
      <c r="A2693">
        <v>0</v>
      </c>
      <c r="B2693" s="287"/>
      <c r="C2693" s="287"/>
      <c r="D2693" s="287"/>
      <c r="E2693" s="297"/>
      <c r="F2693" s="296" t="s">
        <v>619</v>
      </c>
      <c r="G2693" s="295"/>
      <c r="H2693" s="288"/>
      <c r="I2693" s="294"/>
      <c r="J2693" s="292"/>
      <c r="K2693" s="293"/>
      <c r="L2693" s="289">
        <v>0.25</v>
      </c>
      <c r="M2693" s="201">
        <v>374.96503682404835</v>
      </c>
      <c r="N2693" s="201">
        <v>427.1942183596297</v>
      </c>
      <c r="O2693" s="201">
        <v>41.094000000000001</v>
      </c>
      <c r="P2693" s="289">
        <v>41.094000000000001</v>
      </c>
      <c r="Q2693" s="292">
        <v>427.1942183596297</v>
      </c>
      <c r="R2693" s="292">
        <v>374.84003682404835</v>
      </c>
      <c r="S2693" s="289">
        <v>415.34611148600618</v>
      </c>
      <c r="T2693" s="289">
        <v>415.47111148600618</v>
      </c>
      <c r="U2693" s="289"/>
      <c r="V2693" s="170">
        <v>346.86748161960634</v>
      </c>
    </row>
    <row r="2694" spans="1:22" x14ac:dyDescent="0.25">
      <c r="A2694">
        <v>0</v>
      </c>
      <c r="B2694" s="287" t="s">
        <v>2291</v>
      </c>
      <c r="C2694" s="287" t="s">
        <v>2315</v>
      </c>
      <c r="D2694" s="287" t="s">
        <v>1956</v>
      </c>
      <c r="E2694" s="297">
        <v>4156</v>
      </c>
      <c r="F2694" s="296" t="s">
        <v>2334</v>
      </c>
      <c r="G2694" s="295" t="s">
        <v>1982</v>
      </c>
      <c r="H2694" s="291" t="s">
        <v>1953</v>
      </c>
      <c r="I2694" s="294">
        <v>50</v>
      </c>
      <c r="J2694" s="292"/>
      <c r="K2694" s="293"/>
      <c r="L2694" s="289">
        <v>0.25</v>
      </c>
      <c r="M2694" s="201">
        <v>374.71503682404835</v>
      </c>
      <c r="N2694" s="201">
        <v>427.1942183596297</v>
      </c>
      <c r="O2694" s="201">
        <v>41.094000000000001</v>
      </c>
      <c r="P2694" s="289">
        <v>41.094000000000001</v>
      </c>
      <c r="Q2694" s="292">
        <v>427.1942183596297</v>
      </c>
      <c r="R2694" s="292">
        <v>374.59003682404835</v>
      </c>
      <c r="S2694" s="289">
        <v>415.59611148600618</v>
      </c>
      <c r="T2694" s="289">
        <v>415.72111148600618</v>
      </c>
      <c r="U2694" s="289"/>
      <c r="V2694" s="170">
        <v>347.11748161960634</v>
      </c>
    </row>
    <row r="2695" spans="1:22" x14ac:dyDescent="0.25">
      <c r="A2695">
        <v>0</v>
      </c>
      <c r="B2695" s="287"/>
      <c r="C2695" s="299"/>
      <c r="D2695" s="287"/>
      <c r="E2695" s="297"/>
      <c r="F2695" s="296" t="s">
        <v>619</v>
      </c>
      <c r="G2695" s="295"/>
      <c r="H2695" s="295"/>
      <c r="I2695" s="294"/>
      <c r="J2695" s="292"/>
      <c r="K2695" s="293"/>
      <c r="L2695" s="289">
        <v>0.3</v>
      </c>
      <c r="M2695" s="201">
        <v>374.44003682404832</v>
      </c>
      <c r="N2695" s="201">
        <v>427.1942183596297</v>
      </c>
      <c r="O2695" s="201">
        <v>41.094000000000001</v>
      </c>
      <c r="P2695" s="289">
        <v>41.094000000000001</v>
      </c>
      <c r="Q2695" s="292">
        <v>427.1942183596297</v>
      </c>
      <c r="R2695" s="292">
        <v>374.29003682404834</v>
      </c>
      <c r="S2695" s="289">
        <v>415.87111148600621</v>
      </c>
      <c r="T2695" s="289">
        <v>416.02111148600619</v>
      </c>
      <c r="U2695" s="305"/>
      <c r="V2695" s="170">
        <v>347.39248161960637</v>
      </c>
    </row>
    <row r="2696" spans="1:22" x14ac:dyDescent="0.25">
      <c r="A2696">
        <v>0</v>
      </c>
      <c r="B2696" s="287" t="s">
        <v>2291</v>
      </c>
      <c r="C2696" s="287" t="s">
        <v>2315</v>
      </c>
      <c r="D2696" s="287" t="s">
        <v>1961</v>
      </c>
      <c r="E2696" s="297">
        <v>4161</v>
      </c>
      <c r="F2696" s="296" t="s">
        <v>2333</v>
      </c>
      <c r="G2696" s="295" t="s">
        <v>1984</v>
      </c>
      <c r="H2696" s="295" t="s">
        <v>1958</v>
      </c>
      <c r="I2696" s="294">
        <v>50</v>
      </c>
      <c r="J2696" s="292"/>
      <c r="K2696" s="293"/>
      <c r="L2696" s="289">
        <v>0.2</v>
      </c>
      <c r="M2696" s="201">
        <v>374.19003682404832</v>
      </c>
      <c r="N2696" s="201">
        <v>427.1942183596297</v>
      </c>
      <c r="O2696" s="201">
        <v>41.094000000000001</v>
      </c>
      <c r="P2696" s="289">
        <v>41.094000000000001</v>
      </c>
      <c r="Q2696" s="292">
        <v>427.1942183596297</v>
      </c>
      <c r="R2696" s="292">
        <v>374.09003682404835</v>
      </c>
      <c r="S2696" s="289">
        <v>416.12111148600616</v>
      </c>
      <c r="T2696" s="289">
        <v>416.22111148600618</v>
      </c>
      <c r="U2696" s="289"/>
      <c r="V2696" s="170">
        <v>347.64248161960631</v>
      </c>
    </row>
    <row r="2697" spans="1:22" x14ac:dyDescent="0.25">
      <c r="A2697">
        <v>0</v>
      </c>
      <c r="B2697" s="287"/>
      <c r="C2697" s="287"/>
      <c r="D2697" s="287"/>
      <c r="E2697" s="297"/>
      <c r="F2697" s="296" t="s">
        <v>619</v>
      </c>
      <c r="G2697" s="295"/>
      <c r="H2697" s="295"/>
      <c r="I2697" s="294"/>
      <c r="J2697" s="298">
        <v>3.1759516332385829E-6</v>
      </c>
      <c r="K2697" s="293"/>
      <c r="L2697" s="241">
        <v>0.193158</v>
      </c>
      <c r="M2697" s="201">
        <v>373.99345782404839</v>
      </c>
      <c r="N2697" s="201">
        <v>427.1942183596297</v>
      </c>
      <c r="O2697" s="201">
        <v>41.094000000000001</v>
      </c>
      <c r="P2697" s="289">
        <v>41.094000000000001</v>
      </c>
      <c r="Q2697" s="292">
        <v>427.1942183596297</v>
      </c>
      <c r="R2697" s="292">
        <v>373.89687882404837</v>
      </c>
      <c r="S2697" s="289">
        <v>416.31769048600614</v>
      </c>
      <c r="T2697" s="289">
        <v>416.41426948600616</v>
      </c>
      <c r="U2697" s="291"/>
      <c r="V2697" s="170">
        <v>347.8390606196063</v>
      </c>
    </row>
    <row r="2698" spans="1:22" x14ac:dyDescent="0.25">
      <c r="A2698">
        <v>0</v>
      </c>
      <c r="B2698" s="287" t="s">
        <v>2291</v>
      </c>
      <c r="C2698" s="287" t="s">
        <v>2315</v>
      </c>
      <c r="D2698" s="287" t="s">
        <v>111</v>
      </c>
      <c r="E2698" s="297">
        <v>4164</v>
      </c>
      <c r="F2698" s="296" t="s">
        <v>333</v>
      </c>
      <c r="G2698" s="295" t="s">
        <v>1974</v>
      </c>
      <c r="H2698" s="295" t="s">
        <v>1951</v>
      </c>
      <c r="I2698" s="294">
        <v>47.5</v>
      </c>
      <c r="J2698" s="292">
        <v>373.89688200000001</v>
      </c>
      <c r="K2698" s="270">
        <v>373.89687882404837</v>
      </c>
      <c r="L2698" s="216">
        <v>0</v>
      </c>
      <c r="M2698" s="201">
        <v>373.89687882404837</v>
      </c>
      <c r="N2698" s="201">
        <v>427.1942183596297</v>
      </c>
      <c r="O2698" s="201">
        <v>41.094000000000001</v>
      </c>
      <c r="P2698" s="289">
        <v>41.094000000000001</v>
      </c>
      <c r="Q2698" s="292">
        <v>427.1942183596297</v>
      </c>
      <c r="R2698" s="292">
        <v>373.89687882404837</v>
      </c>
      <c r="S2698" s="289">
        <v>416.41426948600616</v>
      </c>
      <c r="T2698" s="289">
        <v>416.41426948600616</v>
      </c>
      <c r="U2698" s="292">
        <v>0.13700000000000001</v>
      </c>
      <c r="V2698" s="170">
        <v>347.93563961960632</v>
      </c>
    </row>
    <row r="2699" spans="1:22" x14ac:dyDescent="0.25">
      <c r="A2699">
        <v>0</v>
      </c>
      <c r="B2699" s="287"/>
      <c r="C2699" s="287"/>
      <c r="D2699" s="287"/>
      <c r="E2699" s="297"/>
      <c r="F2699" s="296" t="s">
        <v>619</v>
      </c>
      <c r="G2699" s="295"/>
      <c r="H2699" s="295"/>
      <c r="I2699" s="294"/>
      <c r="J2699" s="292"/>
      <c r="K2699" s="293"/>
      <c r="L2699" s="241">
        <v>5.6842000000000004E-2</v>
      </c>
      <c r="M2699" s="201">
        <v>373.86845782404839</v>
      </c>
      <c r="N2699" s="201">
        <v>427.1942183596297</v>
      </c>
      <c r="O2699" s="201">
        <v>41.094000000000001</v>
      </c>
      <c r="P2699" s="289">
        <v>41.094000000000001</v>
      </c>
      <c r="Q2699" s="292">
        <v>427.1942183596297</v>
      </c>
      <c r="R2699" s="292">
        <v>373.84003682404835</v>
      </c>
      <c r="S2699" s="289">
        <v>416.4426904860062</v>
      </c>
      <c r="T2699" s="289">
        <v>416.47111148600618</v>
      </c>
      <c r="U2699" s="289"/>
      <c r="V2699" s="170">
        <v>347.96406061960636</v>
      </c>
    </row>
    <row r="2700" spans="1:22" x14ac:dyDescent="0.25">
      <c r="A2700">
        <v>0</v>
      </c>
      <c r="B2700" s="287" t="s">
        <v>2291</v>
      </c>
      <c r="C2700" s="287" t="s">
        <v>2315</v>
      </c>
      <c r="D2700" s="287" t="s">
        <v>1956</v>
      </c>
      <c r="E2700" s="297">
        <v>4166</v>
      </c>
      <c r="F2700" s="296" t="s">
        <v>2332</v>
      </c>
      <c r="G2700" s="295" t="s">
        <v>1982</v>
      </c>
      <c r="H2700" s="291" t="s">
        <v>1953</v>
      </c>
      <c r="I2700" s="294">
        <v>50</v>
      </c>
      <c r="J2700" s="292"/>
      <c r="K2700" s="293"/>
      <c r="L2700" s="289">
        <v>0.25</v>
      </c>
      <c r="M2700" s="201">
        <v>373.71503682404835</v>
      </c>
      <c r="N2700" s="201">
        <v>427.1942183596297</v>
      </c>
      <c r="O2700" s="201">
        <v>41.094000000000001</v>
      </c>
      <c r="P2700" s="289">
        <v>41.094000000000001</v>
      </c>
      <c r="Q2700" s="292">
        <v>427.1942183596297</v>
      </c>
      <c r="R2700" s="292">
        <v>373.59003682404835</v>
      </c>
      <c r="S2700" s="289">
        <v>416.59611148600618</v>
      </c>
      <c r="T2700" s="289">
        <v>416.72111148600618</v>
      </c>
      <c r="U2700" s="289"/>
      <c r="V2700" s="170">
        <v>348.11748161960634</v>
      </c>
    </row>
    <row r="2701" spans="1:22" x14ac:dyDescent="0.25">
      <c r="A2701">
        <v>0</v>
      </c>
      <c r="B2701" s="287"/>
      <c r="C2701" s="287"/>
      <c r="D2701" s="287"/>
      <c r="E2701" s="297"/>
      <c r="F2701" s="296" t="s">
        <v>619</v>
      </c>
      <c r="G2701" s="295"/>
      <c r="H2701" s="295"/>
      <c r="I2701" s="294"/>
      <c r="J2701" s="298">
        <v>3.1759516332385829E-6</v>
      </c>
      <c r="K2701" s="293"/>
      <c r="L2701" s="216">
        <v>0.183311</v>
      </c>
      <c r="M2701" s="201">
        <v>373.49838132404835</v>
      </c>
      <c r="N2701" s="201">
        <v>427.1942183596297</v>
      </c>
      <c r="O2701" s="201">
        <v>41.094000000000001</v>
      </c>
      <c r="P2701" s="289">
        <v>41.094000000000001</v>
      </c>
      <c r="Q2701" s="292">
        <v>427.1942183596297</v>
      </c>
      <c r="R2701" s="292">
        <v>373.40672582404835</v>
      </c>
      <c r="S2701" s="289">
        <v>416.81276698600618</v>
      </c>
      <c r="T2701" s="289">
        <v>416.90442248600618</v>
      </c>
      <c r="U2701" s="289"/>
      <c r="V2701" s="170">
        <v>348.33413711960634</v>
      </c>
    </row>
    <row r="2702" spans="1:22" x14ac:dyDescent="0.25">
      <c r="A2702">
        <v>0</v>
      </c>
      <c r="B2702" s="307" t="s">
        <v>2291</v>
      </c>
      <c r="C2702" s="307" t="s">
        <v>2009</v>
      </c>
      <c r="D2702" s="307" t="s">
        <v>474</v>
      </c>
      <c r="E2702" s="308">
        <v>4169</v>
      </c>
      <c r="F2702" s="307" t="s">
        <v>2331</v>
      </c>
      <c r="G2702" s="219" t="s">
        <v>1976</v>
      </c>
      <c r="H2702" s="219" t="s">
        <v>1975</v>
      </c>
      <c r="I2702" s="220"/>
      <c r="J2702" s="216">
        <v>373.40672899999998</v>
      </c>
      <c r="K2702" s="270">
        <v>373.40672582404835</v>
      </c>
      <c r="L2702" s="216">
        <v>0</v>
      </c>
      <c r="M2702" s="201">
        <v>373.40672582404835</v>
      </c>
      <c r="N2702" s="201">
        <v>427.1942183596297</v>
      </c>
      <c r="O2702" s="201">
        <v>41.094000000000001</v>
      </c>
      <c r="P2702" s="289">
        <v>41.094000000000001</v>
      </c>
      <c r="Q2702" s="292">
        <v>427.1942183596297</v>
      </c>
      <c r="R2702" s="292">
        <v>373.40672582404835</v>
      </c>
      <c r="S2702" s="289">
        <v>416.90442248600618</v>
      </c>
      <c r="T2702" s="289">
        <v>416.90442248600618</v>
      </c>
      <c r="U2702" s="289">
        <v>0.1</v>
      </c>
      <c r="V2702" s="170">
        <v>348.42579261960634</v>
      </c>
    </row>
    <row r="2703" spans="1:22" x14ac:dyDescent="0.25">
      <c r="A2703">
        <v>0</v>
      </c>
      <c r="B2703" s="287"/>
      <c r="C2703" s="287"/>
      <c r="D2703" s="287"/>
      <c r="E2703" s="297"/>
      <c r="F2703" s="307"/>
      <c r="G2703" s="219"/>
      <c r="H2703" s="219"/>
      <c r="I2703" s="220"/>
      <c r="J2703" s="228"/>
      <c r="K2703" s="306"/>
      <c r="L2703" s="216">
        <v>0.14168900000000001</v>
      </c>
      <c r="M2703" s="201">
        <v>373.33588132404839</v>
      </c>
      <c r="N2703" s="201">
        <v>427.1942183596297</v>
      </c>
      <c r="O2703" s="201">
        <v>41.094000000000001</v>
      </c>
      <c r="P2703" s="289">
        <v>41.094000000000001</v>
      </c>
      <c r="Q2703" s="292">
        <v>427.1942183596297</v>
      </c>
      <c r="R2703" s="292">
        <v>373.26503682404837</v>
      </c>
      <c r="S2703" s="289">
        <v>416.97526698600615</v>
      </c>
      <c r="T2703" s="289">
        <v>417.04611148600617</v>
      </c>
      <c r="U2703" s="289"/>
      <c r="V2703" s="170">
        <v>348.49663711960631</v>
      </c>
    </row>
    <row r="2704" spans="1:22" x14ac:dyDescent="0.25">
      <c r="A2704">
        <v>0</v>
      </c>
      <c r="B2704" s="287" t="s">
        <v>2291</v>
      </c>
      <c r="C2704" s="287" t="s">
        <v>2315</v>
      </c>
      <c r="D2704" s="287" t="s">
        <v>1947</v>
      </c>
      <c r="E2704" s="297">
        <v>4172</v>
      </c>
      <c r="F2704" s="296" t="s">
        <v>2330</v>
      </c>
      <c r="G2704" s="295" t="s">
        <v>1982</v>
      </c>
      <c r="H2704" s="291" t="s">
        <v>1944</v>
      </c>
      <c r="I2704" s="294">
        <v>50</v>
      </c>
      <c r="J2704" s="305"/>
      <c r="K2704" s="293"/>
      <c r="L2704" s="289">
        <v>0.25</v>
      </c>
      <c r="M2704" s="201">
        <v>373.14003682404837</v>
      </c>
      <c r="N2704" s="201">
        <v>427.1942183596297</v>
      </c>
      <c r="O2704" s="201">
        <v>41.094000000000001</v>
      </c>
      <c r="P2704" s="289">
        <v>41.094000000000001</v>
      </c>
      <c r="Q2704" s="292">
        <v>427.1942183596297</v>
      </c>
      <c r="R2704" s="292">
        <v>373.01503682404837</v>
      </c>
      <c r="S2704" s="289">
        <v>417.17111148600617</v>
      </c>
      <c r="T2704" s="289">
        <v>417.29611148600617</v>
      </c>
      <c r="U2704" s="289"/>
      <c r="V2704" s="170">
        <v>348.69248161960633</v>
      </c>
    </row>
    <row r="2705" spans="1:22" x14ac:dyDescent="0.25">
      <c r="A2705">
        <v>0</v>
      </c>
      <c r="B2705" s="287"/>
      <c r="C2705" s="287"/>
      <c r="D2705" s="287"/>
      <c r="E2705" s="297"/>
      <c r="F2705" s="296"/>
      <c r="G2705" s="295"/>
      <c r="H2705" s="291"/>
      <c r="I2705" s="294"/>
      <c r="J2705" s="305"/>
      <c r="K2705" s="293"/>
      <c r="L2705" s="292">
        <v>0.139378</v>
      </c>
      <c r="M2705" s="201">
        <v>372.94534782404833</v>
      </c>
      <c r="N2705" s="201">
        <v>427.1942183596297</v>
      </c>
      <c r="O2705" s="201">
        <v>41.094000000000001</v>
      </c>
      <c r="P2705" s="289">
        <v>41.094000000000001</v>
      </c>
      <c r="Q2705" s="292">
        <v>427.1942183596297</v>
      </c>
      <c r="R2705" s="292">
        <v>372.87565882404834</v>
      </c>
      <c r="S2705" s="289">
        <v>417.36580048600621</v>
      </c>
      <c r="T2705" s="289">
        <v>417.43548948600619</v>
      </c>
      <c r="U2705" s="289"/>
      <c r="V2705" s="170">
        <v>348.88717061960637</v>
      </c>
    </row>
    <row r="2706" spans="1:22" x14ac:dyDescent="0.25">
      <c r="A2706">
        <v>0</v>
      </c>
      <c r="B2706" s="296"/>
      <c r="C2706" s="296"/>
      <c r="D2706" s="296"/>
      <c r="E2706" s="300"/>
      <c r="F2706" s="296" t="s">
        <v>619</v>
      </c>
      <c r="G2706" s="295"/>
      <c r="H2706" s="295"/>
      <c r="I2706" s="294"/>
      <c r="J2706" s="292"/>
      <c r="K2706" s="293"/>
      <c r="L2706" s="292">
        <v>0.1</v>
      </c>
      <c r="M2706" s="201">
        <v>372.82565882404833</v>
      </c>
      <c r="N2706" s="201">
        <v>427.1942183596297</v>
      </c>
      <c r="O2706" s="201">
        <v>41.094000000000001</v>
      </c>
      <c r="P2706" s="289">
        <v>41.094000000000001</v>
      </c>
      <c r="Q2706" s="292">
        <v>427.1942183596297</v>
      </c>
      <c r="R2706" s="292">
        <v>372.77565882404832</v>
      </c>
      <c r="S2706" s="289">
        <v>417.4854894860062</v>
      </c>
      <c r="T2706" s="289">
        <v>417.53548948600621</v>
      </c>
      <c r="U2706" s="289"/>
      <c r="V2706" s="170">
        <v>349.00685961960636</v>
      </c>
    </row>
    <row r="2707" spans="1:22" x14ac:dyDescent="0.25">
      <c r="A2707">
        <v>0</v>
      </c>
      <c r="B2707" s="309"/>
      <c r="C2707" s="309"/>
      <c r="D2707" s="309"/>
      <c r="E2707" s="328"/>
      <c r="F2707" s="309"/>
      <c r="G2707" s="299"/>
      <c r="H2707" s="299"/>
      <c r="I2707" s="294"/>
      <c r="J2707" s="298">
        <v>3.1759516900820017E-6</v>
      </c>
      <c r="K2707" s="293"/>
      <c r="L2707" s="289">
        <v>0</v>
      </c>
      <c r="M2707" s="201">
        <v>372.77565882404832</v>
      </c>
      <c r="N2707" s="201">
        <v>427.1942183596297</v>
      </c>
      <c r="O2707" s="201">
        <v>41.094000000000001</v>
      </c>
      <c r="P2707" s="289">
        <v>41.094000000000001</v>
      </c>
      <c r="Q2707" s="292">
        <v>427.1942183596297</v>
      </c>
      <c r="R2707" s="292">
        <v>372.77565882404832</v>
      </c>
      <c r="S2707" s="289">
        <v>417.53548948600621</v>
      </c>
      <c r="T2707" s="289">
        <v>417.53548948600621</v>
      </c>
      <c r="U2707" s="289"/>
      <c r="V2707" s="170">
        <v>349.05685961960637</v>
      </c>
    </row>
    <row r="2708" spans="1:22" x14ac:dyDescent="0.25">
      <c r="A2708">
        <v>0</v>
      </c>
      <c r="B2708" s="287" t="s">
        <v>2291</v>
      </c>
      <c r="C2708" s="287" t="s">
        <v>2315</v>
      </c>
      <c r="D2708" s="287" t="s">
        <v>2165</v>
      </c>
      <c r="E2708" s="297">
        <v>4175</v>
      </c>
      <c r="F2708" s="296" t="s">
        <v>2329</v>
      </c>
      <c r="G2708" s="295" t="s">
        <v>2163</v>
      </c>
      <c r="H2708" s="295" t="s">
        <v>2162</v>
      </c>
      <c r="I2708" s="294">
        <v>40</v>
      </c>
      <c r="J2708" s="289">
        <v>372.77566200000001</v>
      </c>
      <c r="K2708" s="270">
        <v>372.77565882404832</v>
      </c>
      <c r="L2708" s="289">
        <v>0</v>
      </c>
      <c r="M2708" s="201">
        <v>372.77565882404832</v>
      </c>
      <c r="N2708" s="201">
        <v>427.1942183596297</v>
      </c>
      <c r="O2708" s="201">
        <v>41.094000000000001</v>
      </c>
      <c r="P2708" s="289">
        <v>41.094000000000001</v>
      </c>
      <c r="Q2708" s="292">
        <v>427.1942183596297</v>
      </c>
      <c r="R2708" s="292">
        <v>372.77565882404832</v>
      </c>
      <c r="S2708" s="289">
        <v>417.53548948600621</v>
      </c>
      <c r="T2708" s="289">
        <v>417.53548948600621</v>
      </c>
      <c r="U2708" s="289">
        <v>6.7196000000000006E-2</v>
      </c>
      <c r="V2708" s="170">
        <v>349.05685961960637</v>
      </c>
    </row>
    <row r="2709" spans="1:22" x14ac:dyDescent="0.25">
      <c r="A2709">
        <v>0</v>
      </c>
      <c r="B2709" s="309"/>
      <c r="C2709" s="309"/>
      <c r="D2709" s="309"/>
      <c r="E2709" s="328"/>
      <c r="F2709" s="309"/>
      <c r="G2709" s="299"/>
      <c r="H2709" s="299"/>
      <c r="I2709" s="294"/>
      <c r="J2709" s="289"/>
      <c r="K2709" s="293"/>
      <c r="L2709" s="303">
        <v>3.7494854048378788E-2</v>
      </c>
      <c r="M2709" s="201">
        <v>372.75691139702417</v>
      </c>
      <c r="N2709" s="201">
        <v>427.1942183596297</v>
      </c>
      <c r="O2709" s="201">
        <v>41.094000000000001</v>
      </c>
      <c r="P2709" s="289">
        <v>41.094000000000001</v>
      </c>
      <c r="Q2709" s="292">
        <v>427.1942183596297</v>
      </c>
      <c r="R2709" s="292">
        <v>372.73816396999996</v>
      </c>
      <c r="S2709" s="289">
        <v>417.55423691303037</v>
      </c>
      <c r="T2709" s="289">
        <v>417.57298434005457</v>
      </c>
      <c r="U2709" s="289"/>
      <c r="V2709" s="170">
        <v>349.07560704663052</v>
      </c>
    </row>
    <row r="2710" spans="1:22" x14ac:dyDescent="0.25">
      <c r="A2710">
        <v>0</v>
      </c>
      <c r="B2710" s="287"/>
      <c r="C2710" s="287"/>
      <c r="D2710" s="287"/>
      <c r="E2710" s="297"/>
      <c r="F2710" s="287" t="s">
        <v>619</v>
      </c>
      <c r="G2710" s="295"/>
      <c r="H2710" s="295" t="s">
        <v>1962</v>
      </c>
      <c r="I2710" s="294">
        <v>40</v>
      </c>
      <c r="J2710" s="303">
        <v>-4.436854048378791E-3</v>
      </c>
      <c r="K2710" s="293"/>
      <c r="L2710" s="289">
        <v>0.103502</v>
      </c>
      <c r="M2710" s="201">
        <v>372.68641296999999</v>
      </c>
      <c r="N2710" s="201">
        <v>427.1942183596297</v>
      </c>
      <c r="O2710" s="201">
        <v>41.094000000000001</v>
      </c>
      <c r="P2710" s="289">
        <v>41.094000000000001</v>
      </c>
      <c r="Q2710" s="292">
        <v>427.1942183596297</v>
      </c>
      <c r="R2710" s="292">
        <v>372.63466196999997</v>
      </c>
      <c r="S2710" s="289">
        <v>417.62473534005454</v>
      </c>
      <c r="T2710" s="289">
        <v>417.67648634005457</v>
      </c>
      <c r="U2710" s="289"/>
      <c r="V2710" s="170">
        <v>349.1461054736547</v>
      </c>
    </row>
    <row r="2711" spans="1:22" x14ac:dyDescent="0.25">
      <c r="A2711">
        <v>0</v>
      </c>
      <c r="B2711" s="287" t="s">
        <v>2291</v>
      </c>
      <c r="C2711" s="287" t="s">
        <v>2315</v>
      </c>
      <c r="D2711" s="287" t="s">
        <v>111</v>
      </c>
      <c r="E2711" s="297">
        <v>4177</v>
      </c>
      <c r="F2711" s="296" t="s">
        <v>2328</v>
      </c>
      <c r="G2711" s="295" t="s">
        <v>2169</v>
      </c>
      <c r="H2711" s="295" t="s">
        <v>1951</v>
      </c>
      <c r="I2711" s="294"/>
      <c r="J2711" s="292">
        <v>2.0300000187489786E-6</v>
      </c>
      <c r="K2711" s="304">
        <v>372.63466399999999</v>
      </c>
      <c r="L2711" s="289">
        <v>0</v>
      </c>
      <c r="M2711" s="201">
        <v>372.63466196999997</v>
      </c>
      <c r="N2711" s="201">
        <v>427.1942183596297</v>
      </c>
      <c r="O2711" s="201">
        <v>41.094000000000001</v>
      </c>
      <c r="P2711" s="289">
        <v>41.094000000000001</v>
      </c>
      <c r="Q2711" s="292">
        <v>427.1942183596297</v>
      </c>
      <c r="R2711" s="292">
        <v>372.63466196999997</v>
      </c>
      <c r="S2711" s="289">
        <v>417.67648634005457</v>
      </c>
      <c r="T2711" s="289">
        <v>417.67648634005457</v>
      </c>
      <c r="U2711" s="289"/>
      <c r="V2711" s="170">
        <v>349.19785647365472</v>
      </c>
    </row>
    <row r="2712" spans="1:22" x14ac:dyDescent="0.25">
      <c r="A2712">
        <v>0</v>
      </c>
      <c r="B2712" s="287"/>
      <c r="C2712" s="287"/>
      <c r="D2712" s="287"/>
      <c r="E2712" s="297"/>
      <c r="F2712" s="309" t="s">
        <v>619</v>
      </c>
      <c r="G2712" s="295"/>
      <c r="H2712" s="295" t="s">
        <v>1969</v>
      </c>
      <c r="I2712" s="294">
        <v>0.11862200000000001</v>
      </c>
      <c r="J2712" s="305"/>
      <c r="K2712" s="293"/>
      <c r="L2712" s="289">
        <v>0.14528199999999999</v>
      </c>
      <c r="M2712" s="201">
        <v>372.56202096999994</v>
      </c>
      <c r="N2712" s="201">
        <v>427.1942183596297</v>
      </c>
      <c r="O2712" s="201">
        <v>41.094000000000001</v>
      </c>
      <c r="P2712" s="289">
        <v>41.094000000000001</v>
      </c>
      <c r="Q2712" s="292">
        <v>427.1942183596297</v>
      </c>
      <c r="R2712" s="292">
        <v>372.48937996999996</v>
      </c>
      <c r="S2712" s="289">
        <v>417.7491273400546</v>
      </c>
      <c r="T2712" s="289">
        <v>417.82176834005458</v>
      </c>
      <c r="U2712" s="289"/>
      <c r="V2712" s="170">
        <v>349.27049747365476</v>
      </c>
    </row>
    <row r="2713" spans="1:22" x14ac:dyDescent="0.25">
      <c r="A2713">
        <v>0</v>
      </c>
      <c r="B2713" s="287" t="s">
        <v>2291</v>
      </c>
      <c r="C2713" s="287" t="s">
        <v>2315</v>
      </c>
      <c r="D2713" s="296" t="s">
        <v>1973</v>
      </c>
      <c r="E2713" s="297">
        <v>4178</v>
      </c>
      <c r="F2713" s="296" t="s">
        <v>2327</v>
      </c>
      <c r="G2713" s="295" t="s">
        <v>2022</v>
      </c>
      <c r="H2713" s="295" t="s">
        <v>2021</v>
      </c>
      <c r="I2713" s="294" t="s">
        <v>2292</v>
      </c>
      <c r="J2713" s="298"/>
      <c r="K2713" s="293"/>
      <c r="L2713" s="289">
        <v>0</v>
      </c>
      <c r="M2713" s="201">
        <v>372.48937996999996</v>
      </c>
      <c r="N2713" s="201">
        <v>427.1942183596297</v>
      </c>
      <c r="O2713" s="201">
        <v>41.094000000000001</v>
      </c>
      <c r="P2713" s="289">
        <v>41.094000000000001</v>
      </c>
      <c r="Q2713" s="292">
        <v>427.1942183596297</v>
      </c>
      <c r="R2713" s="292">
        <v>372.48937996999996</v>
      </c>
      <c r="S2713" s="289">
        <v>417.82176834005458</v>
      </c>
      <c r="T2713" s="289">
        <v>417.82176834005458</v>
      </c>
      <c r="U2713" s="289"/>
      <c r="V2713" s="170">
        <v>349.34313847365473</v>
      </c>
    </row>
    <row r="2714" spans="1:22" x14ac:dyDescent="0.25">
      <c r="A2714">
        <v>0</v>
      </c>
      <c r="B2714" s="287"/>
      <c r="C2714" s="287"/>
      <c r="D2714" s="287"/>
      <c r="E2714" s="297"/>
      <c r="F2714" s="309" t="s">
        <v>619</v>
      </c>
      <c r="G2714" s="295"/>
      <c r="H2714" s="295" t="s">
        <v>1969</v>
      </c>
      <c r="I2714" s="294"/>
      <c r="J2714" s="292">
        <v>2.0300000187489786E-6</v>
      </c>
      <c r="K2714" s="329">
        <v>372.48938199999998</v>
      </c>
      <c r="L2714" s="289">
        <v>0</v>
      </c>
      <c r="M2714" s="201">
        <v>372.48937996999996</v>
      </c>
      <c r="N2714" s="201">
        <v>427.1942183596297</v>
      </c>
      <c r="O2714" s="201">
        <v>41.094000000000001</v>
      </c>
      <c r="P2714" s="289">
        <v>41.094000000000001</v>
      </c>
      <c r="Q2714" s="292">
        <v>427.1942183596297</v>
      </c>
      <c r="R2714" s="292">
        <v>372.48937996999996</v>
      </c>
      <c r="S2714" s="289">
        <v>417.82176834005458</v>
      </c>
      <c r="T2714" s="289">
        <v>417.82176834005458</v>
      </c>
      <c r="U2714" s="289"/>
      <c r="V2714" s="170">
        <v>349.34313847365473</v>
      </c>
    </row>
    <row r="2715" spans="1:22" x14ac:dyDescent="0.25">
      <c r="A2715">
        <v>0</v>
      </c>
      <c r="B2715" s="296" t="s">
        <v>2291</v>
      </c>
      <c r="C2715" s="296" t="s">
        <v>2315</v>
      </c>
      <c r="D2715" s="296" t="s">
        <v>1990</v>
      </c>
      <c r="E2715" s="300">
        <v>4178</v>
      </c>
      <c r="F2715" s="296" t="s">
        <v>2326</v>
      </c>
      <c r="G2715" s="295" t="s">
        <v>1988</v>
      </c>
      <c r="H2715" s="295" t="s">
        <v>1987</v>
      </c>
      <c r="I2715" s="327"/>
      <c r="J2715" s="292"/>
      <c r="K2715" s="293"/>
      <c r="L2715" s="289">
        <v>0</v>
      </c>
      <c r="M2715" s="201">
        <v>372.48937996999996</v>
      </c>
      <c r="N2715" s="201">
        <v>427.1942183596297</v>
      </c>
      <c r="O2715" s="201">
        <v>41.094000000000001</v>
      </c>
      <c r="P2715" s="289">
        <v>41.094000000000001</v>
      </c>
      <c r="Q2715" s="292">
        <v>427.1942183596297</v>
      </c>
      <c r="R2715" s="292">
        <v>372.48937996999996</v>
      </c>
      <c r="S2715" s="289">
        <v>417.82176834005458</v>
      </c>
      <c r="T2715" s="289">
        <v>417.82176834005458</v>
      </c>
      <c r="U2715" s="289"/>
      <c r="V2715" s="170">
        <v>349.34313847365473</v>
      </c>
    </row>
    <row r="2716" spans="1:22" x14ac:dyDescent="0.25">
      <c r="A2716">
        <v>0</v>
      </c>
      <c r="B2716" s="309"/>
      <c r="C2716" s="309"/>
      <c r="D2716" s="309"/>
      <c r="E2716" s="328"/>
      <c r="F2716" s="309"/>
      <c r="G2716" s="299"/>
      <c r="H2716" s="299"/>
      <c r="I2716" s="327"/>
      <c r="J2716" s="292"/>
      <c r="K2716" s="293"/>
      <c r="L2716" s="289">
        <v>0</v>
      </c>
      <c r="M2716" s="201">
        <v>372.48937996999996</v>
      </c>
      <c r="N2716" s="201">
        <v>427.1942183596297</v>
      </c>
      <c r="O2716" s="201">
        <v>41.094000000000001</v>
      </c>
      <c r="P2716" s="289">
        <v>41.094000000000001</v>
      </c>
      <c r="Q2716" s="292">
        <v>427.1942183596297</v>
      </c>
      <c r="R2716" s="292">
        <v>372.48937996999996</v>
      </c>
      <c r="S2716" s="289">
        <v>417.82176834005458</v>
      </c>
      <c r="T2716" s="289">
        <v>417.82176834005458</v>
      </c>
      <c r="U2716" s="289"/>
      <c r="V2716" s="170">
        <v>349.34313847365473</v>
      </c>
    </row>
    <row r="2717" spans="1:22" x14ac:dyDescent="0.25">
      <c r="A2717">
        <v>0</v>
      </c>
      <c r="B2717" s="287"/>
      <c r="C2717" s="287"/>
      <c r="D2717" s="287"/>
      <c r="E2717" s="297"/>
      <c r="F2717" s="296" t="s">
        <v>619</v>
      </c>
      <c r="G2717" s="295"/>
      <c r="H2717" s="295" t="s">
        <v>1962</v>
      </c>
      <c r="I2717" s="294">
        <v>40</v>
      </c>
      <c r="J2717" s="292"/>
      <c r="K2717" s="293"/>
      <c r="L2717" s="289">
        <v>0.13121600000000003</v>
      </c>
      <c r="M2717" s="201">
        <v>372.42377196999996</v>
      </c>
      <c r="N2717" s="201">
        <v>427.1942183596297</v>
      </c>
      <c r="O2717" s="201">
        <v>41.094000000000001</v>
      </c>
      <c r="P2717" s="289">
        <v>41.094000000000001</v>
      </c>
      <c r="Q2717" s="292">
        <v>427.1942183596297</v>
      </c>
      <c r="R2717" s="292">
        <v>372.35816396999996</v>
      </c>
      <c r="S2717" s="289">
        <v>417.88737634005457</v>
      </c>
      <c r="T2717" s="289">
        <v>417.95298434005457</v>
      </c>
      <c r="U2717" s="289"/>
      <c r="V2717" s="170">
        <v>349.40874647365473</v>
      </c>
    </row>
    <row r="2718" spans="1:22" x14ac:dyDescent="0.25">
      <c r="A2718">
        <v>0</v>
      </c>
      <c r="B2718" s="287"/>
      <c r="C2718" s="287"/>
      <c r="D2718" s="287"/>
      <c r="E2718" s="297"/>
      <c r="F2718" s="309" t="s">
        <v>619</v>
      </c>
      <c r="G2718" s="295"/>
      <c r="H2718" s="299"/>
      <c r="I2718" s="326"/>
      <c r="J2718" s="289"/>
      <c r="K2718" s="306" t="s">
        <v>2325</v>
      </c>
      <c r="L2718" s="303">
        <v>8.6001459516212089E-3</v>
      </c>
      <c r="M2718" s="201">
        <v>372.35386389702415</v>
      </c>
      <c r="N2718" s="201">
        <v>427.1942183596297</v>
      </c>
      <c r="O2718" s="201">
        <v>41.094000000000001</v>
      </c>
      <c r="P2718" s="289">
        <v>41.094000000000001</v>
      </c>
      <c r="Q2718" s="292">
        <v>427.1942183596297</v>
      </c>
      <c r="R2718" s="292">
        <v>372.34956382404835</v>
      </c>
      <c r="S2718" s="289">
        <v>417.95728441303038</v>
      </c>
      <c r="T2718" s="289">
        <v>417.96158448600619</v>
      </c>
      <c r="U2718" s="289" t="s">
        <v>2324</v>
      </c>
      <c r="V2718" s="170">
        <v>349.47865454663054</v>
      </c>
    </row>
    <row r="2719" spans="1:22" x14ac:dyDescent="0.25">
      <c r="A2719">
        <v>0</v>
      </c>
      <c r="B2719" s="316" t="s">
        <v>2291</v>
      </c>
      <c r="C2719" s="316" t="s">
        <v>2318</v>
      </c>
      <c r="D2719" s="316" t="s">
        <v>1981</v>
      </c>
      <c r="E2719" s="317">
        <v>4180</v>
      </c>
      <c r="F2719" s="316" t="s">
        <v>2323</v>
      </c>
      <c r="G2719" s="315"/>
      <c r="H2719" s="315" t="s">
        <v>1978</v>
      </c>
      <c r="I2719" s="314">
        <v>40</v>
      </c>
      <c r="J2719" s="311"/>
      <c r="K2719" s="310"/>
      <c r="L2719" s="311">
        <v>5.7403999999999997E-2</v>
      </c>
      <c r="M2719" s="201">
        <v>372.32086182404834</v>
      </c>
      <c r="N2719" s="201">
        <v>427.1942183596297</v>
      </c>
      <c r="O2719" s="201">
        <v>41.094000000000001</v>
      </c>
      <c r="P2719" s="311">
        <v>41.094000000000001</v>
      </c>
      <c r="Q2719" s="311">
        <v>427.1942183596297</v>
      </c>
      <c r="R2719" s="311">
        <v>372.29215982404833</v>
      </c>
      <c r="S2719" s="311">
        <v>417.9902864860062</v>
      </c>
      <c r="T2719" s="311">
        <v>418.01898848600621</v>
      </c>
      <c r="U2719" s="311"/>
      <c r="V2719" s="170">
        <v>349.51165661960636</v>
      </c>
    </row>
    <row r="2720" spans="1:22" x14ac:dyDescent="0.25">
      <c r="A2720">
        <v>0</v>
      </c>
      <c r="B2720" s="319"/>
      <c r="C2720" s="319"/>
      <c r="D2720" s="319"/>
      <c r="E2720" s="320"/>
      <c r="F2720" s="325" t="s">
        <v>619</v>
      </c>
      <c r="G2720" s="315"/>
      <c r="H2720" s="315" t="s">
        <v>2198</v>
      </c>
      <c r="I2720" s="324"/>
      <c r="J2720" s="311"/>
      <c r="K2720" s="310"/>
      <c r="L2720" s="313">
        <v>0.175895</v>
      </c>
      <c r="M2720" s="201">
        <v>372.20421232404829</v>
      </c>
      <c r="N2720" s="201">
        <v>427.1942183596297</v>
      </c>
      <c r="O2720" s="201">
        <v>41.094000000000001</v>
      </c>
      <c r="P2720" s="311">
        <v>41.094000000000001</v>
      </c>
      <c r="Q2720" s="311">
        <v>427.1942183596297</v>
      </c>
      <c r="R2720" s="311">
        <v>372.1162648240483</v>
      </c>
      <c r="S2720" s="313">
        <v>418.10693598600625</v>
      </c>
      <c r="T2720" s="313">
        <v>418.19488348600623</v>
      </c>
      <c r="U2720" s="323"/>
      <c r="V2720" s="170">
        <v>349.62830611960641</v>
      </c>
    </row>
    <row r="2721" spans="1:22" x14ac:dyDescent="0.25">
      <c r="A2721">
        <v>0</v>
      </c>
      <c r="B2721" s="319" t="s">
        <v>2291</v>
      </c>
      <c r="C2721" s="319" t="s">
        <v>2318</v>
      </c>
      <c r="D2721" s="319" t="s">
        <v>2197</v>
      </c>
      <c r="E2721" s="320">
        <v>4184</v>
      </c>
      <c r="F2721" s="316" t="s">
        <v>2322</v>
      </c>
      <c r="G2721" s="315"/>
      <c r="H2721" s="315" t="s">
        <v>2175</v>
      </c>
      <c r="I2721" s="314">
        <v>40</v>
      </c>
      <c r="J2721" s="311"/>
      <c r="K2721" s="310"/>
      <c r="L2721" s="313">
        <v>0.49565599999999999</v>
      </c>
      <c r="M2721" s="201">
        <v>371.86843682404833</v>
      </c>
      <c r="N2721" s="201">
        <v>427.1942183596297</v>
      </c>
      <c r="O2721" s="201">
        <v>41.094000000000001</v>
      </c>
      <c r="P2721" s="311">
        <v>41.094000000000001</v>
      </c>
      <c r="Q2721" s="311">
        <v>427.1942183596297</v>
      </c>
      <c r="R2721" s="311">
        <v>371.6206088240483</v>
      </c>
      <c r="S2721" s="313">
        <v>418.4427114860062</v>
      </c>
      <c r="T2721" s="313">
        <v>418.69053948600623</v>
      </c>
      <c r="U2721" s="313"/>
      <c r="V2721" s="170">
        <v>349.96408161960636</v>
      </c>
    </row>
    <row r="2722" spans="1:22" x14ac:dyDescent="0.25">
      <c r="A2722">
        <v>0</v>
      </c>
      <c r="B2722" s="319"/>
      <c r="C2722" s="319"/>
      <c r="D2722" s="319"/>
      <c r="E2722" s="320"/>
      <c r="F2722" s="316" t="s">
        <v>619</v>
      </c>
      <c r="G2722" s="315"/>
      <c r="H2722" s="315" t="s">
        <v>1962</v>
      </c>
      <c r="I2722" s="314"/>
      <c r="J2722" s="311"/>
      <c r="K2722" s="310"/>
      <c r="L2722" s="313">
        <v>9.9516999999999994E-2</v>
      </c>
      <c r="M2722" s="201">
        <v>371.57085032404831</v>
      </c>
      <c r="N2722" s="201">
        <v>427.1942183596297</v>
      </c>
      <c r="O2722" s="201">
        <v>41.094000000000001</v>
      </c>
      <c r="P2722" s="311">
        <v>41.094000000000001</v>
      </c>
      <c r="Q2722" s="311">
        <v>427.1942183596297</v>
      </c>
      <c r="R2722" s="311">
        <v>371.52109182404831</v>
      </c>
      <c r="S2722" s="313">
        <v>418.74029798600623</v>
      </c>
      <c r="T2722" s="313">
        <v>418.79005648600622</v>
      </c>
      <c r="U2722" s="313"/>
      <c r="V2722" s="170">
        <v>350.26166811960638</v>
      </c>
    </row>
    <row r="2723" spans="1:22" x14ac:dyDescent="0.25">
      <c r="A2723">
        <v>0</v>
      </c>
      <c r="B2723" s="319" t="s">
        <v>2291</v>
      </c>
      <c r="C2723" s="319" t="s">
        <v>2318</v>
      </c>
      <c r="D2723" s="319" t="s">
        <v>2194</v>
      </c>
      <c r="E2723" s="320">
        <v>4190</v>
      </c>
      <c r="F2723" s="316" t="s">
        <v>2321</v>
      </c>
      <c r="G2723" s="315"/>
      <c r="H2723" s="315" t="s">
        <v>2175</v>
      </c>
      <c r="I2723" s="314">
        <v>40</v>
      </c>
      <c r="J2723" s="311"/>
      <c r="K2723" s="310"/>
      <c r="L2723" s="313">
        <v>0.49565599999999999</v>
      </c>
      <c r="M2723" s="201">
        <v>371.27326382404829</v>
      </c>
      <c r="N2723" s="201">
        <v>427.1942183596297</v>
      </c>
      <c r="O2723" s="201">
        <v>41.094000000000001</v>
      </c>
      <c r="P2723" s="311">
        <v>41.094000000000001</v>
      </c>
      <c r="Q2723" s="311">
        <v>427.1942183596297</v>
      </c>
      <c r="R2723" s="311">
        <v>371.02543582404832</v>
      </c>
      <c r="S2723" s="313">
        <v>419.03788448600619</v>
      </c>
      <c r="T2723" s="313">
        <v>419.28571248600622</v>
      </c>
      <c r="U2723" s="313"/>
      <c r="V2723" s="170">
        <v>350.55925461960635</v>
      </c>
    </row>
    <row r="2724" spans="1:22" x14ac:dyDescent="0.25">
      <c r="A2724">
        <v>0</v>
      </c>
      <c r="B2724" s="319"/>
      <c r="C2724" s="319"/>
      <c r="D2724" s="319"/>
      <c r="E2724" s="320"/>
      <c r="F2724" s="319" t="s">
        <v>619</v>
      </c>
      <c r="G2724" s="315"/>
      <c r="H2724" s="315" t="s">
        <v>1962</v>
      </c>
      <c r="I2724" s="318"/>
      <c r="J2724" s="313"/>
      <c r="K2724" s="310"/>
      <c r="L2724" s="313">
        <v>9.9516999999999994E-2</v>
      </c>
      <c r="M2724" s="201">
        <v>370.97567732404832</v>
      </c>
      <c r="N2724" s="201">
        <v>427.1942183596297</v>
      </c>
      <c r="O2724" s="201">
        <v>41.094000000000001</v>
      </c>
      <c r="P2724" s="311">
        <v>41.094000000000001</v>
      </c>
      <c r="Q2724" s="311">
        <v>427.1942183596297</v>
      </c>
      <c r="R2724" s="311">
        <v>370.92591882404832</v>
      </c>
      <c r="S2724" s="313">
        <v>419.33547098600621</v>
      </c>
      <c r="T2724" s="313">
        <v>419.38522948600621</v>
      </c>
      <c r="U2724" s="313"/>
      <c r="V2724" s="170">
        <v>350.85684111960637</v>
      </c>
    </row>
    <row r="2725" spans="1:22" x14ac:dyDescent="0.25">
      <c r="A2725">
        <v>0</v>
      </c>
      <c r="B2725" s="312"/>
      <c r="C2725" s="312"/>
      <c r="D2725" s="312"/>
      <c r="E2725" s="322"/>
      <c r="F2725" s="312"/>
      <c r="G2725" s="219"/>
      <c r="H2725" s="219"/>
      <c r="I2725" s="321"/>
      <c r="J2725" s="241"/>
      <c r="K2725" s="306"/>
      <c r="L2725" s="313">
        <v>0.20048299999999999</v>
      </c>
      <c r="M2725" s="201">
        <v>370.82567732404834</v>
      </c>
      <c r="N2725" s="201">
        <v>427.1942183596297</v>
      </c>
      <c r="O2725" s="201">
        <v>41.094000000000001</v>
      </c>
      <c r="P2725" s="311">
        <v>41.094000000000001</v>
      </c>
      <c r="Q2725" s="311">
        <v>427.1942183596297</v>
      </c>
      <c r="R2725" s="311">
        <v>370.7254358240483</v>
      </c>
      <c r="S2725" s="313">
        <v>419.48547098600625</v>
      </c>
      <c r="T2725" s="313">
        <v>419.58571248600623</v>
      </c>
      <c r="U2725" s="313"/>
      <c r="V2725" s="170">
        <v>351.00684111960641</v>
      </c>
    </row>
    <row r="2726" spans="1:22" x14ac:dyDescent="0.25">
      <c r="A2726">
        <v>0</v>
      </c>
      <c r="B2726" s="312"/>
      <c r="C2726" s="312"/>
      <c r="D2726" s="312"/>
      <c r="E2726" s="322"/>
      <c r="F2726" s="312"/>
      <c r="G2726" s="219"/>
      <c r="H2726" s="315" t="s">
        <v>1962</v>
      </c>
      <c r="I2726" s="321"/>
      <c r="J2726" s="241"/>
      <c r="K2726" s="306"/>
      <c r="L2726" s="313">
        <v>9.9516999999999994E-2</v>
      </c>
      <c r="M2726" s="201">
        <v>370.67567732404831</v>
      </c>
      <c r="N2726" s="201">
        <v>427.1942183596297</v>
      </c>
      <c r="O2726" s="201">
        <v>41.094000000000001</v>
      </c>
      <c r="P2726" s="311">
        <v>41.094000000000001</v>
      </c>
      <c r="Q2726" s="311">
        <v>427.1942183596297</v>
      </c>
      <c r="R2726" s="311">
        <v>370.62591882404831</v>
      </c>
      <c r="S2726" s="313">
        <v>419.63547098600623</v>
      </c>
      <c r="T2726" s="313">
        <v>419.68522948600622</v>
      </c>
      <c r="U2726" s="313"/>
      <c r="V2726" s="170">
        <v>351.15684111960638</v>
      </c>
    </row>
    <row r="2727" spans="1:22" x14ac:dyDescent="0.25">
      <c r="A2727">
        <v>0</v>
      </c>
      <c r="B2727" s="319" t="s">
        <v>2291</v>
      </c>
      <c r="C2727" s="319" t="s">
        <v>2318</v>
      </c>
      <c r="D2727" s="319" t="s">
        <v>2192</v>
      </c>
      <c r="E2727" s="320">
        <v>4199</v>
      </c>
      <c r="F2727" s="316" t="s">
        <v>2320</v>
      </c>
      <c r="G2727" s="315"/>
      <c r="H2727" s="315" t="s">
        <v>2175</v>
      </c>
      <c r="I2727" s="314">
        <v>40</v>
      </c>
      <c r="J2727" s="311"/>
      <c r="K2727" s="310"/>
      <c r="L2727" s="313">
        <v>0.49565599999999999</v>
      </c>
      <c r="M2727" s="201">
        <v>370.37809082404829</v>
      </c>
      <c r="N2727" s="201">
        <v>427.1942183596297</v>
      </c>
      <c r="O2727" s="201">
        <v>41.094000000000001</v>
      </c>
      <c r="P2727" s="311">
        <v>41.094000000000001</v>
      </c>
      <c r="Q2727" s="311">
        <v>427.1942183596297</v>
      </c>
      <c r="R2727" s="311">
        <v>370.13026282404832</v>
      </c>
      <c r="S2727" s="313">
        <v>419.93305748600619</v>
      </c>
      <c r="T2727" s="313">
        <v>420.18088548600622</v>
      </c>
      <c r="U2727" s="313"/>
      <c r="V2727" s="170">
        <v>351.45442761960635</v>
      </c>
    </row>
    <row r="2728" spans="1:22" x14ac:dyDescent="0.25">
      <c r="A2728">
        <v>0</v>
      </c>
      <c r="B2728" s="319"/>
      <c r="C2728" s="319"/>
      <c r="D2728" s="319"/>
      <c r="E2728" s="320"/>
      <c r="F2728" s="319" t="s">
        <v>619</v>
      </c>
      <c r="G2728" s="315"/>
      <c r="H2728" s="315" t="s">
        <v>1962</v>
      </c>
      <c r="I2728" s="318"/>
      <c r="J2728" s="313"/>
      <c r="K2728" s="310"/>
      <c r="L2728" s="313">
        <v>9.9516999999999994E-2</v>
      </c>
      <c r="M2728" s="201">
        <v>370.08050432404832</v>
      </c>
      <c r="N2728" s="201">
        <v>427.1942183596297</v>
      </c>
      <c r="O2728" s="201">
        <v>41.094000000000001</v>
      </c>
      <c r="P2728" s="311">
        <v>41.094000000000001</v>
      </c>
      <c r="Q2728" s="311">
        <v>427.1942183596297</v>
      </c>
      <c r="R2728" s="311">
        <v>370.03074582404832</v>
      </c>
      <c r="S2728" s="313">
        <v>420.23064398600621</v>
      </c>
      <c r="T2728" s="313">
        <v>420.28040248600621</v>
      </c>
      <c r="U2728" s="313"/>
      <c r="V2728" s="170">
        <v>351.75201411960637</v>
      </c>
    </row>
    <row r="2729" spans="1:22" x14ac:dyDescent="0.25">
      <c r="A2729">
        <v>0</v>
      </c>
      <c r="B2729" s="319" t="s">
        <v>2291</v>
      </c>
      <c r="C2729" s="319" t="s">
        <v>2318</v>
      </c>
      <c r="D2729" s="319" t="s">
        <v>2190</v>
      </c>
      <c r="E2729" s="320">
        <v>4205</v>
      </c>
      <c r="F2729" s="316" t="s">
        <v>2319</v>
      </c>
      <c r="G2729" s="315"/>
      <c r="H2729" s="315" t="s">
        <v>2175</v>
      </c>
      <c r="I2729" s="314">
        <v>40</v>
      </c>
      <c r="J2729" s="311"/>
      <c r="K2729" s="310"/>
      <c r="L2729" s="313">
        <v>0.49565599999999999</v>
      </c>
      <c r="M2729" s="201">
        <v>369.78291782404835</v>
      </c>
      <c r="N2729" s="201">
        <v>427.1942183596297</v>
      </c>
      <c r="O2729" s="201">
        <v>41.094000000000001</v>
      </c>
      <c r="P2729" s="311">
        <v>41.094000000000001</v>
      </c>
      <c r="Q2729" s="311">
        <v>427.1942183596297</v>
      </c>
      <c r="R2729" s="311">
        <v>369.53508982404833</v>
      </c>
      <c r="S2729" s="313">
        <v>420.52823048600618</v>
      </c>
      <c r="T2729" s="313">
        <v>420.77605848600621</v>
      </c>
      <c r="U2729" s="313"/>
      <c r="V2729" s="170">
        <v>352.04960061960634</v>
      </c>
    </row>
    <row r="2730" spans="1:22" x14ac:dyDescent="0.25">
      <c r="A2730">
        <v>0</v>
      </c>
      <c r="B2730" s="319"/>
      <c r="C2730" s="319"/>
      <c r="D2730" s="319"/>
      <c r="E2730" s="320"/>
      <c r="F2730" s="319" t="s">
        <v>619</v>
      </c>
      <c r="G2730" s="315"/>
      <c r="H2730" s="315" t="s">
        <v>2198</v>
      </c>
      <c r="I2730" s="318"/>
      <c r="J2730" s="298">
        <v>3.1759516900820017E-6</v>
      </c>
      <c r="K2730" s="310"/>
      <c r="L2730" s="313">
        <v>0.175895</v>
      </c>
      <c r="M2730" s="201">
        <v>369.44714232404829</v>
      </c>
      <c r="N2730" s="201">
        <v>427.1942183596297</v>
      </c>
      <c r="O2730" s="201">
        <v>41.094000000000001</v>
      </c>
      <c r="P2730" s="311">
        <v>41.094000000000001</v>
      </c>
      <c r="Q2730" s="311">
        <v>427.1942183596297</v>
      </c>
      <c r="R2730" s="311">
        <v>369.3591948240483</v>
      </c>
      <c r="S2730" s="313">
        <v>420.86400598600625</v>
      </c>
      <c r="T2730" s="313">
        <v>420.95195348600623</v>
      </c>
      <c r="U2730" s="313"/>
      <c r="V2730" s="170">
        <v>352.38537611960641</v>
      </c>
    </row>
    <row r="2731" spans="1:22" x14ac:dyDescent="0.25">
      <c r="A2731">
        <v>0</v>
      </c>
      <c r="B2731" s="316" t="s">
        <v>2291</v>
      </c>
      <c r="C2731" s="316" t="s">
        <v>2318</v>
      </c>
      <c r="D2731" s="316" t="s">
        <v>1981</v>
      </c>
      <c r="E2731" s="317">
        <v>4210</v>
      </c>
      <c r="F2731" s="316" t="s">
        <v>2317</v>
      </c>
      <c r="G2731" s="315"/>
      <c r="H2731" s="315" t="s">
        <v>1978</v>
      </c>
      <c r="I2731" s="314">
        <v>40</v>
      </c>
      <c r="J2731" s="311">
        <v>369.30179399999997</v>
      </c>
      <c r="K2731" s="310">
        <v>369.30179082404828</v>
      </c>
      <c r="L2731" s="311">
        <v>5.7403999999999997E-2</v>
      </c>
      <c r="M2731" s="201">
        <v>369.33049282404829</v>
      </c>
      <c r="N2731" s="201">
        <v>427.1942183596297</v>
      </c>
      <c r="O2731" s="201">
        <v>41.094000000000001</v>
      </c>
      <c r="P2731" s="311">
        <v>41.094000000000001</v>
      </c>
      <c r="Q2731" s="311">
        <v>427.1942183596297</v>
      </c>
      <c r="R2731" s="311">
        <v>369.30179082404828</v>
      </c>
      <c r="S2731" s="313">
        <v>420.98065548600624</v>
      </c>
      <c r="T2731" s="313">
        <v>421.00935748600625</v>
      </c>
      <c r="U2731" s="311"/>
      <c r="V2731" s="170">
        <v>352.5020256196064</v>
      </c>
    </row>
    <row r="2732" spans="1:22" x14ac:dyDescent="0.25">
      <c r="A2732">
        <v>0</v>
      </c>
      <c r="B2732" s="296"/>
      <c r="C2732" s="296"/>
      <c r="D2732" s="296"/>
      <c r="E2732" s="300"/>
      <c r="F2732" s="296" t="s">
        <v>619</v>
      </c>
      <c r="G2732" s="295"/>
      <c r="H2732" s="295"/>
      <c r="I2732" s="294">
        <v>40</v>
      </c>
      <c r="J2732" s="292"/>
      <c r="K2732" s="293"/>
      <c r="L2732" s="292">
        <v>0</v>
      </c>
      <c r="M2732" s="201">
        <v>369.30179082404828</v>
      </c>
      <c r="N2732" s="201">
        <v>427.1942183596297</v>
      </c>
      <c r="O2732" s="201">
        <v>41.094000000000001</v>
      </c>
      <c r="P2732" s="292">
        <v>41.094000000000001</v>
      </c>
      <c r="Q2732" s="292">
        <v>427.1942183596297</v>
      </c>
      <c r="R2732" s="292">
        <v>369.30179082404828</v>
      </c>
      <c r="S2732" s="289">
        <v>421.00935748600625</v>
      </c>
      <c r="T2732" s="289">
        <v>421.00935748600625</v>
      </c>
      <c r="U2732" s="292"/>
      <c r="V2732" s="201">
        <v>352.53072761960641</v>
      </c>
    </row>
    <row r="2733" spans="1:22" x14ac:dyDescent="0.25">
      <c r="A2733">
        <v>0</v>
      </c>
      <c r="B2733" s="296"/>
      <c r="C2733" s="296"/>
      <c r="D2733" s="296"/>
      <c r="E2733" s="300"/>
      <c r="F2733" s="296" t="s">
        <v>619</v>
      </c>
      <c r="G2733" s="295"/>
      <c r="H2733" s="295"/>
      <c r="I2733" s="294"/>
      <c r="J2733" s="292"/>
      <c r="K2733" s="293"/>
      <c r="L2733" s="292">
        <v>0</v>
      </c>
      <c r="M2733" s="201">
        <v>369.30179082404828</v>
      </c>
      <c r="N2733" s="201">
        <v>427.1942183596297</v>
      </c>
      <c r="O2733" s="201">
        <v>41.094000000000001</v>
      </c>
      <c r="P2733" s="292">
        <v>41.094000000000001</v>
      </c>
      <c r="Q2733" s="292">
        <v>427.1942183596297</v>
      </c>
      <c r="R2733" s="292">
        <v>369.30179082404828</v>
      </c>
      <c r="S2733" s="289">
        <v>421.00935748600625</v>
      </c>
      <c r="T2733" s="289">
        <v>421.00935748600625</v>
      </c>
      <c r="U2733" s="292"/>
      <c r="V2733" s="201">
        <v>352.53072761960641</v>
      </c>
    </row>
    <row r="2734" spans="1:22" x14ac:dyDescent="0.25">
      <c r="A2734">
        <v>0</v>
      </c>
      <c r="B2734" s="296"/>
      <c r="C2734" s="296"/>
      <c r="D2734" s="296"/>
      <c r="E2734" s="300"/>
      <c r="F2734" s="296"/>
      <c r="G2734" s="295"/>
      <c r="H2734" s="295"/>
      <c r="I2734" s="294"/>
      <c r="J2734" s="292"/>
      <c r="K2734" s="293"/>
      <c r="L2734" s="292">
        <v>0</v>
      </c>
      <c r="M2734" s="201">
        <v>369.30179082404828</v>
      </c>
      <c r="N2734" s="201">
        <v>427.1942183596297</v>
      </c>
      <c r="O2734" s="201">
        <v>41.094000000000001</v>
      </c>
      <c r="P2734" s="292">
        <v>41.094000000000001</v>
      </c>
      <c r="Q2734" s="292">
        <v>427.1942183596297</v>
      </c>
      <c r="R2734" s="292">
        <v>369.30179082404828</v>
      </c>
      <c r="S2734" s="289">
        <v>421.00935748600625</v>
      </c>
      <c r="T2734" s="289">
        <v>421.00935748600625</v>
      </c>
      <c r="U2734" s="292"/>
      <c r="V2734" s="201">
        <v>352.53072761960641</v>
      </c>
    </row>
    <row r="2735" spans="1:22" x14ac:dyDescent="0.25">
      <c r="A2735">
        <v>0</v>
      </c>
      <c r="B2735" s="296"/>
      <c r="C2735" s="296"/>
      <c r="D2735" s="296"/>
      <c r="E2735" s="300"/>
      <c r="F2735" s="296"/>
      <c r="G2735" s="295"/>
      <c r="H2735" s="295"/>
      <c r="I2735" s="294"/>
      <c r="J2735" s="292"/>
      <c r="K2735" s="293"/>
      <c r="L2735" s="292">
        <v>0</v>
      </c>
      <c r="M2735" s="201">
        <v>369.30179082404828</v>
      </c>
      <c r="N2735" s="201">
        <v>427.1942183596297</v>
      </c>
      <c r="O2735" s="201">
        <v>41.094000000000001</v>
      </c>
      <c r="P2735" s="292">
        <v>41.094000000000001</v>
      </c>
      <c r="Q2735" s="292">
        <v>427.1942183596297</v>
      </c>
      <c r="R2735" s="292">
        <v>369.30179082404828</v>
      </c>
      <c r="S2735" s="289">
        <v>421.00935748600625</v>
      </c>
      <c r="T2735" s="289">
        <v>421.00935748600625</v>
      </c>
      <c r="U2735" s="292"/>
      <c r="V2735" s="201">
        <v>352.53072761960641</v>
      </c>
    </row>
    <row r="2736" spans="1:22" x14ac:dyDescent="0.25">
      <c r="A2736">
        <v>0</v>
      </c>
      <c r="B2736" s="296"/>
      <c r="C2736" s="296"/>
      <c r="D2736" s="296"/>
      <c r="E2736" s="300"/>
      <c r="F2736" s="296"/>
      <c r="G2736" s="295"/>
      <c r="H2736" s="295"/>
      <c r="I2736" s="294"/>
      <c r="J2736" s="292"/>
      <c r="K2736" s="293"/>
      <c r="L2736" s="292">
        <v>0</v>
      </c>
      <c r="M2736" s="201">
        <v>369.30179082404828</v>
      </c>
      <c r="N2736" s="201">
        <v>427.1942183596297</v>
      </c>
      <c r="O2736" s="201">
        <v>41.094000000000001</v>
      </c>
      <c r="P2736" s="292">
        <v>41.094000000000001</v>
      </c>
      <c r="Q2736" s="292">
        <v>427.1942183596297</v>
      </c>
      <c r="R2736" s="292">
        <v>369.30179082404828</v>
      </c>
      <c r="S2736" s="289">
        <v>421.00935748600625</v>
      </c>
      <c r="T2736" s="289">
        <v>421.00935748600625</v>
      </c>
      <c r="U2736" s="292"/>
      <c r="V2736" s="201">
        <v>352.53072761960641</v>
      </c>
    </row>
    <row r="2737" spans="1:22" x14ac:dyDescent="0.25">
      <c r="A2737">
        <v>0</v>
      </c>
      <c r="B2737" s="296"/>
      <c r="C2737" s="296"/>
      <c r="D2737" s="296"/>
      <c r="E2737" s="300"/>
      <c r="F2737" s="296" t="s">
        <v>619</v>
      </c>
      <c r="G2737" s="295"/>
      <c r="H2737" s="295"/>
      <c r="I2737" s="294"/>
      <c r="J2737" s="292">
        <v>0</v>
      </c>
      <c r="K2737" s="293"/>
      <c r="L2737" s="292">
        <v>0.18837300000000001</v>
      </c>
      <c r="M2737" s="201">
        <v>369.20760432404825</v>
      </c>
      <c r="N2737" s="201">
        <v>427.1942183596297</v>
      </c>
      <c r="O2737" s="201">
        <v>41.094000000000001</v>
      </c>
      <c r="P2737" s="292">
        <v>41.094000000000001</v>
      </c>
      <c r="Q2737" s="292">
        <v>427.1942183596297</v>
      </c>
      <c r="R2737" s="292">
        <v>369.11341782404827</v>
      </c>
      <c r="S2737" s="289">
        <v>421.10354398600629</v>
      </c>
      <c r="T2737" s="289">
        <v>421.19773048600626</v>
      </c>
      <c r="U2737" s="292" t="s">
        <v>2316</v>
      </c>
      <c r="V2737" s="201">
        <v>352.62491411960644</v>
      </c>
    </row>
    <row r="2738" spans="1:22" x14ac:dyDescent="0.25">
      <c r="A2738">
        <v>0</v>
      </c>
      <c r="B2738" s="299"/>
      <c r="C2738" s="287"/>
      <c r="D2738" s="287"/>
      <c r="E2738" s="297"/>
      <c r="F2738" s="296"/>
      <c r="G2738" s="295"/>
      <c r="H2738" s="295"/>
      <c r="I2738" s="294"/>
      <c r="J2738" s="292">
        <v>3.9381729999999999</v>
      </c>
      <c r="K2738" s="293">
        <v>3.9381730000000004</v>
      </c>
      <c r="L2738" s="292">
        <v>3.6554000000000003E-2</v>
      </c>
      <c r="M2738" s="201">
        <v>369.09514082404826</v>
      </c>
      <c r="N2738" s="201">
        <v>427.1942183596297</v>
      </c>
      <c r="O2738" s="201">
        <v>41.094000000000001</v>
      </c>
      <c r="P2738" s="292">
        <v>41.094000000000001</v>
      </c>
      <c r="Q2738" s="292">
        <v>427.1942183596297</v>
      </c>
      <c r="R2738" s="292">
        <v>369.07686382404825</v>
      </c>
      <c r="S2738" s="289">
        <v>421.21600748600628</v>
      </c>
      <c r="T2738" s="289">
        <v>421.23428448600629</v>
      </c>
      <c r="U2738" s="289"/>
      <c r="V2738" s="170">
        <v>352.73737761960643</v>
      </c>
    </row>
    <row r="2739" spans="1:22" x14ac:dyDescent="0.25">
      <c r="A2739">
        <v>0</v>
      </c>
      <c r="B2739" s="287" t="s">
        <v>2291</v>
      </c>
      <c r="C2739" s="287" t="s">
        <v>2315</v>
      </c>
      <c r="D2739" s="287" t="s">
        <v>1961</v>
      </c>
      <c r="E2739" s="297">
        <v>4213</v>
      </c>
      <c r="F2739" s="296" t="s">
        <v>2314</v>
      </c>
      <c r="G2739" s="295" t="s">
        <v>1984</v>
      </c>
      <c r="H2739" s="295" t="s">
        <v>1958</v>
      </c>
      <c r="I2739" s="294">
        <v>50</v>
      </c>
      <c r="J2739" s="292"/>
      <c r="K2739" s="293"/>
      <c r="L2739" s="289">
        <v>0.2</v>
      </c>
      <c r="M2739" s="201">
        <v>368.97686382404822</v>
      </c>
      <c r="N2739" s="201">
        <v>427.1942183596297</v>
      </c>
      <c r="O2739" s="201">
        <v>41.094000000000001</v>
      </c>
      <c r="P2739" s="292">
        <v>41.094000000000001</v>
      </c>
      <c r="Q2739" s="292">
        <v>427.1942183596297</v>
      </c>
      <c r="R2739" s="292">
        <v>368.87686382404826</v>
      </c>
      <c r="S2739" s="289">
        <v>421.33428448600625</v>
      </c>
      <c r="T2739" s="289">
        <v>421.43428448600628</v>
      </c>
      <c r="U2739" s="289"/>
      <c r="V2739" s="170">
        <v>352.85565461960641</v>
      </c>
    </row>
    <row r="2740" spans="1:22" x14ac:dyDescent="0.25">
      <c r="A2740">
        <v>0</v>
      </c>
      <c r="B2740" s="287"/>
      <c r="C2740" s="287"/>
      <c r="D2740" s="287"/>
      <c r="E2740" s="297"/>
      <c r="F2740" s="296" t="s">
        <v>619</v>
      </c>
      <c r="G2740" s="295"/>
      <c r="H2740" s="288"/>
      <c r="I2740" s="294"/>
      <c r="J2740" s="298">
        <v>3.1759517469254206E-6</v>
      </c>
      <c r="K2740" s="293"/>
      <c r="L2740" s="289">
        <v>0.19472</v>
      </c>
      <c r="M2740" s="201">
        <v>368.77950382404822</v>
      </c>
      <c r="N2740" s="201">
        <v>427.1942183596297</v>
      </c>
      <c r="O2740" s="201">
        <v>41.094000000000001</v>
      </c>
      <c r="P2740" s="292">
        <v>41.094000000000001</v>
      </c>
      <c r="Q2740" s="292">
        <v>427.1942183596297</v>
      </c>
      <c r="R2740" s="292">
        <v>368.68214382404824</v>
      </c>
      <c r="S2740" s="289">
        <v>421.53164448600631</v>
      </c>
      <c r="T2740" s="289">
        <v>421.62900448600629</v>
      </c>
      <c r="U2740" s="289"/>
      <c r="V2740" s="170">
        <v>353.05301461960647</v>
      </c>
    </row>
    <row r="2741" spans="1:22" x14ac:dyDescent="0.25">
      <c r="A2741">
        <v>0</v>
      </c>
      <c r="B2741" s="287" t="s">
        <v>2291</v>
      </c>
      <c r="C2741" s="287" t="s">
        <v>2315</v>
      </c>
      <c r="D2741" s="287" t="s">
        <v>111</v>
      </c>
      <c r="E2741" s="297">
        <v>4216</v>
      </c>
      <c r="F2741" s="296" t="s">
        <v>720</v>
      </c>
      <c r="G2741" s="288" t="s">
        <v>1974</v>
      </c>
      <c r="H2741" s="295" t="s">
        <v>1951</v>
      </c>
      <c r="I2741" s="294">
        <v>47.5</v>
      </c>
      <c r="J2741" s="292">
        <v>368.68214699999999</v>
      </c>
      <c r="K2741" s="293">
        <v>368.68214382404824</v>
      </c>
      <c r="L2741" s="289">
        <v>0</v>
      </c>
      <c r="M2741" s="201">
        <v>368.68214382404824</v>
      </c>
      <c r="N2741" s="201">
        <v>427.1942183596297</v>
      </c>
      <c r="O2741" s="201">
        <v>41.094000000000001</v>
      </c>
      <c r="P2741" s="292">
        <v>41.094000000000001</v>
      </c>
      <c r="Q2741" s="292">
        <v>427.1942183596297</v>
      </c>
      <c r="R2741" s="292">
        <v>368.68214382404824</v>
      </c>
      <c r="S2741" s="289">
        <v>421.62900448600629</v>
      </c>
      <c r="T2741" s="289">
        <v>421.62900448600629</v>
      </c>
      <c r="U2741" s="289"/>
      <c r="V2741" s="170">
        <v>353.15037461960645</v>
      </c>
    </row>
    <row r="2742" spans="1:22" x14ac:dyDescent="0.25">
      <c r="A2742">
        <v>0</v>
      </c>
      <c r="B2742" s="287"/>
      <c r="C2742" s="287"/>
      <c r="D2742" s="287"/>
      <c r="E2742" s="297"/>
      <c r="F2742" s="296"/>
      <c r="G2742" s="295"/>
      <c r="H2742" s="288"/>
      <c r="I2742" s="294"/>
      <c r="J2742" s="225"/>
      <c r="K2742" s="293"/>
      <c r="L2742" s="289">
        <v>5.5279999999999996E-2</v>
      </c>
      <c r="M2742" s="201">
        <v>368.65450382404822</v>
      </c>
      <c r="N2742" s="201">
        <v>427.1942183596297</v>
      </c>
      <c r="O2742" s="201">
        <v>41.094000000000001</v>
      </c>
      <c r="P2742" s="292">
        <v>41.094000000000001</v>
      </c>
      <c r="Q2742" s="292">
        <v>427.1942183596297</v>
      </c>
      <c r="R2742" s="292">
        <v>368.62686382404826</v>
      </c>
      <c r="S2742" s="289">
        <v>421.65664448600626</v>
      </c>
      <c r="T2742" s="289">
        <v>421.68428448600628</v>
      </c>
      <c r="U2742" s="289"/>
      <c r="V2742" s="170">
        <v>353.17801461960642</v>
      </c>
    </row>
    <row r="2743" spans="1:22" x14ac:dyDescent="0.25">
      <c r="A2743">
        <v>0</v>
      </c>
      <c r="B2743" s="287" t="s">
        <v>2291</v>
      </c>
      <c r="C2743" s="287" t="s">
        <v>2315</v>
      </c>
      <c r="D2743" s="287" t="s">
        <v>1947</v>
      </c>
      <c r="E2743" s="297">
        <v>4218</v>
      </c>
      <c r="F2743" s="296" t="s">
        <v>2313</v>
      </c>
      <c r="G2743" s="295" t="s">
        <v>1982</v>
      </c>
      <c r="H2743" s="291" t="s">
        <v>1944</v>
      </c>
      <c r="I2743" s="294">
        <v>50</v>
      </c>
      <c r="J2743" s="292"/>
      <c r="K2743" s="293"/>
      <c r="L2743" s="289">
        <v>0.25</v>
      </c>
      <c r="M2743" s="201">
        <v>368.50186382404826</v>
      </c>
      <c r="N2743" s="201">
        <v>427.1942183596297</v>
      </c>
      <c r="O2743" s="201">
        <v>41.094000000000001</v>
      </c>
      <c r="P2743" s="292">
        <v>41.094000000000001</v>
      </c>
      <c r="Q2743" s="292">
        <v>427.1942183596297</v>
      </c>
      <c r="R2743" s="292">
        <v>368.37686382404826</v>
      </c>
      <c r="S2743" s="289">
        <v>421.80928448600628</v>
      </c>
      <c r="T2743" s="289">
        <v>421.93428448600628</v>
      </c>
      <c r="U2743" s="289"/>
      <c r="V2743" s="170">
        <v>353.33065461960643</v>
      </c>
    </row>
    <row r="2744" spans="1:22" x14ac:dyDescent="0.25">
      <c r="A2744">
        <v>0</v>
      </c>
      <c r="B2744" s="312"/>
      <c r="C2744" s="312"/>
      <c r="D2744" s="312"/>
      <c r="E2744" s="312"/>
      <c r="F2744" s="312"/>
      <c r="G2744" s="312"/>
      <c r="H2744" s="312"/>
      <c r="I2744" s="312"/>
      <c r="J2744" s="287"/>
      <c r="K2744" s="287"/>
      <c r="L2744" s="241">
        <v>0</v>
      </c>
      <c r="M2744" s="201">
        <v>368.37686382404826</v>
      </c>
      <c r="N2744" s="201">
        <v>427.1942183596297</v>
      </c>
      <c r="O2744" s="201">
        <v>41.094000000000001</v>
      </c>
      <c r="P2744" s="292">
        <v>41.094000000000001</v>
      </c>
      <c r="Q2744" s="292">
        <v>427.1942183596297</v>
      </c>
      <c r="R2744" s="292">
        <v>368.37686382404826</v>
      </c>
      <c r="S2744" s="289">
        <v>421.93428448600628</v>
      </c>
      <c r="T2744" s="289">
        <v>421.93428448600628</v>
      </c>
      <c r="U2744" s="292" t="s">
        <v>2312</v>
      </c>
      <c r="V2744" s="170">
        <v>353.45565461960643</v>
      </c>
    </row>
    <row r="2745" spans="1:22" x14ac:dyDescent="0.25">
      <c r="A2745">
        <v>0</v>
      </c>
      <c r="B2745" s="307"/>
      <c r="C2745" s="307"/>
      <c r="D2745" s="307"/>
      <c r="E2745" s="308"/>
      <c r="F2745" s="307" t="s">
        <v>619</v>
      </c>
      <c r="G2745" s="219"/>
      <c r="H2745" s="219" t="s">
        <v>1962</v>
      </c>
      <c r="I2745" s="220">
        <v>40</v>
      </c>
      <c r="J2745" s="292"/>
      <c r="K2745" s="293"/>
      <c r="L2745" s="241">
        <v>0.287771</v>
      </c>
      <c r="M2745" s="201">
        <v>368.23297832404825</v>
      </c>
      <c r="N2745" s="201">
        <v>427.1942183596297</v>
      </c>
      <c r="O2745" s="201">
        <v>41.094000000000001</v>
      </c>
      <c r="P2745" s="292">
        <v>41.094000000000001</v>
      </c>
      <c r="Q2745" s="292">
        <v>427.1942183596297</v>
      </c>
      <c r="R2745" s="292">
        <v>368.08909282404824</v>
      </c>
      <c r="S2745" s="289">
        <v>422.07816998600629</v>
      </c>
      <c r="T2745" s="289">
        <v>422.2220554860063</v>
      </c>
      <c r="U2745" s="289"/>
      <c r="V2745" s="170">
        <v>353.59954011960644</v>
      </c>
    </row>
    <row r="2746" spans="1:22" x14ac:dyDescent="0.25">
      <c r="A2746">
        <v>0</v>
      </c>
      <c r="B2746" s="307"/>
      <c r="C2746" s="307"/>
      <c r="D2746" s="307"/>
      <c r="E2746" s="308"/>
      <c r="F2746" s="307" t="s">
        <v>619</v>
      </c>
      <c r="G2746" s="219"/>
      <c r="H2746" s="219" t="s">
        <v>2100</v>
      </c>
      <c r="I2746" s="220"/>
      <c r="J2746" s="298">
        <v>3.1759517469254206E-6</v>
      </c>
      <c r="K2746" s="293"/>
      <c r="L2746" s="289">
        <v>0</v>
      </c>
      <c r="M2746" s="201">
        <v>368.08909282404824</v>
      </c>
      <c r="N2746" s="201">
        <v>427.1942183596297</v>
      </c>
      <c r="O2746" s="201">
        <v>41.094000000000001</v>
      </c>
      <c r="P2746" s="292">
        <v>41.094000000000001</v>
      </c>
      <c r="Q2746" s="292">
        <v>427.1942183596297</v>
      </c>
      <c r="R2746" s="292">
        <v>368.08909282404824</v>
      </c>
      <c r="S2746" s="289">
        <v>422.2220554860063</v>
      </c>
      <c r="T2746" s="289">
        <v>422.2220554860063</v>
      </c>
      <c r="U2746" s="289"/>
      <c r="V2746" s="170">
        <v>353.74342561960646</v>
      </c>
    </row>
    <row r="2747" spans="1:22" x14ac:dyDescent="0.25">
      <c r="A2747">
        <v>0</v>
      </c>
      <c r="B2747" s="307" t="s">
        <v>2291</v>
      </c>
      <c r="C2747" s="307" t="s">
        <v>2315</v>
      </c>
      <c r="D2747" s="307" t="s">
        <v>2152</v>
      </c>
      <c r="E2747" s="308">
        <v>3537</v>
      </c>
      <c r="F2747" s="307" t="s">
        <v>2311</v>
      </c>
      <c r="G2747" s="219" t="s">
        <v>2150</v>
      </c>
      <c r="H2747" s="219" t="s">
        <v>2149</v>
      </c>
      <c r="I2747" s="220"/>
      <c r="J2747" s="311">
        <v>368.08909599999998</v>
      </c>
      <c r="K2747" s="310">
        <v>368.08909282404824</v>
      </c>
      <c r="L2747" s="289">
        <v>0</v>
      </c>
      <c r="M2747" s="201">
        <v>368.08909282404824</v>
      </c>
      <c r="N2747" s="201">
        <v>427.1942183596297</v>
      </c>
      <c r="O2747" s="201">
        <v>41.094000000000001</v>
      </c>
      <c r="P2747" s="292">
        <v>41.094000000000001</v>
      </c>
      <c r="Q2747" s="292">
        <v>427.1942183596297</v>
      </c>
      <c r="R2747" s="292">
        <v>368.08909282404824</v>
      </c>
      <c r="S2747" s="289">
        <v>422.2220554860063</v>
      </c>
      <c r="T2747" s="289">
        <v>422.2220554860063</v>
      </c>
      <c r="U2747" s="289"/>
      <c r="V2747" s="170">
        <v>353.74342561960646</v>
      </c>
    </row>
    <row r="2748" spans="1:22" x14ac:dyDescent="0.25">
      <c r="A2748">
        <v>0</v>
      </c>
      <c r="B2748" s="307"/>
      <c r="C2748" s="307"/>
      <c r="D2748" s="307"/>
      <c r="E2748" s="308"/>
      <c r="F2748" s="307" t="s">
        <v>619</v>
      </c>
      <c r="G2748" s="219"/>
      <c r="H2748" s="219" t="s">
        <v>2100</v>
      </c>
      <c r="I2748" s="220"/>
      <c r="J2748" s="292"/>
      <c r="K2748" s="293"/>
      <c r="L2748" s="289">
        <v>0</v>
      </c>
      <c r="M2748" s="201">
        <v>368.08909282404824</v>
      </c>
      <c r="N2748" s="201">
        <v>427.1942183596297</v>
      </c>
      <c r="O2748" s="201">
        <v>41.094000000000001</v>
      </c>
      <c r="P2748" s="292">
        <v>41.094000000000001</v>
      </c>
      <c r="Q2748" s="292">
        <v>427.1942183596297</v>
      </c>
      <c r="R2748" s="292">
        <v>368.08909282404824</v>
      </c>
      <c r="S2748" s="289">
        <v>422.2220554860063</v>
      </c>
      <c r="T2748" s="289">
        <v>422.2220554860063</v>
      </c>
      <c r="U2748" s="289"/>
      <c r="V2748" s="170">
        <v>353.74342561960646</v>
      </c>
    </row>
    <row r="2749" spans="1:22" x14ac:dyDescent="0.25">
      <c r="A2749">
        <v>0</v>
      </c>
      <c r="B2749" s="307" t="s">
        <v>2291</v>
      </c>
      <c r="C2749" s="307" t="s">
        <v>2315</v>
      </c>
      <c r="D2749" s="307" t="s">
        <v>1990</v>
      </c>
      <c r="E2749" s="308">
        <v>3537</v>
      </c>
      <c r="F2749" s="307" t="s">
        <v>2310</v>
      </c>
      <c r="G2749" s="219" t="s">
        <v>1988</v>
      </c>
      <c r="H2749" s="219" t="s">
        <v>1987</v>
      </c>
      <c r="I2749" s="220"/>
      <c r="J2749" s="292"/>
      <c r="K2749" s="293"/>
      <c r="L2749" s="289">
        <v>0</v>
      </c>
      <c r="M2749" s="201">
        <v>368.08909282404824</v>
      </c>
      <c r="N2749" s="201">
        <v>427.1942183596297</v>
      </c>
      <c r="O2749" s="201">
        <v>41.094000000000001</v>
      </c>
      <c r="P2749" s="292">
        <v>41.094000000000001</v>
      </c>
      <c r="Q2749" s="292">
        <v>427.1942183596297</v>
      </c>
      <c r="R2749" s="292">
        <v>368.08909282404824</v>
      </c>
      <c r="S2749" s="289">
        <v>422.2220554860063</v>
      </c>
      <c r="T2749" s="289">
        <v>422.2220554860063</v>
      </c>
      <c r="U2749" s="289"/>
      <c r="V2749" s="170">
        <v>353.74342561960646</v>
      </c>
    </row>
    <row r="2750" spans="1:22" x14ac:dyDescent="0.25">
      <c r="A2750">
        <v>0</v>
      </c>
      <c r="B2750" s="307"/>
      <c r="C2750" s="307"/>
      <c r="D2750" s="307"/>
      <c r="E2750" s="308"/>
      <c r="F2750" s="307" t="s">
        <v>619</v>
      </c>
      <c r="G2750" s="219"/>
      <c r="H2750" s="219" t="s">
        <v>1962</v>
      </c>
      <c r="I2750" s="220">
        <v>40</v>
      </c>
      <c r="J2750" s="292"/>
      <c r="K2750" s="293"/>
      <c r="L2750" s="289">
        <v>0.212229</v>
      </c>
      <c r="M2750" s="201">
        <v>367.98297832404825</v>
      </c>
      <c r="N2750" s="201">
        <v>427.1942183596297</v>
      </c>
      <c r="O2750" s="201">
        <v>41.094000000000001</v>
      </c>
      <c r="P2750" s="292">
        <v>41.094000000000001</v>
      </c>
      <c r="Q2750" s="292">
        <v>427.1942183596297</v>
      </c>
      <c r="R2750" s="292">
        <v>367.87686382404826</v>
      </c>
      <c r="S2750" s="289">
        <v>422.32816998600629</v>
      </c>
      <c r="T2750" s="289">
        <v>422.43428448600628</v>
      </c>
      <c r="U2750" s="289"/>
      <c r="V2750" s="170">
        <v>353.84954011960644</v>
      </c>
    </row>
    <row r="2751" spans="1:22" x14ac:dyDescent="0.25">
      <c r="A2751">
        <v>0</v>
      </c>
      <c r="B2751" s="287" t="s">
        <v>2291</v>
      </c>
      <c r="C2751" s="287" t="s">
        <v>2315</v>
      </c>
      <c r="D2751" s="287" t="s">
        <v>1956</v>
      </c>
      <c r="E2751" s="297">
        <v>4226</v>
      </c>
      <c r="F2751" s="296" t="s">
        <v>2309</v>
      </c>
      <c r="G2751" s="295" t="s">
        <v>1982</v>
      </c>
      <c r="H2751" s="291" t="s">
        <v>1953</v>
      </c>
      <c r="I2751" s="294">
        <v>50</v>
      </c>
      <c r="J2751" s="292"/>
      <c r="K2751" s="293"/>
      <c r="L2751" s="289">
        <v>0.25</v>
      </c>
      <c r="M2751" s="201">
        <v>367.75186382404826</v>
      </c>
      <c r="N2751" s="201">
        <v>427.1942183596297</v>
      </c>
      <c r="O2751" s="201">
        <v>41.094000000000001</v>
      </c>
      <c r="P2751" s="292">
        <v>41.094000000000001</v>
      </c>
      <c r="Q2751" s="292">
        <v>427.1942183596297</v>
      </c>
      <c r="R2751" s="292">
        <v>367.62686382404826</v>
      </c>
      <c r="S2751" s="289">
        <v>422.55928448600628</v>
      </c>
      <c r="T2751" s="289">
        <v>422.68428448600628</v>
      </c>
      <c r="U2751" s="289"/>
      <c r="V2751" s="170">
        <v>354.08065461960643</v>
      </c>
    </row>
    <row r="2752" spans="1:22" x14ac:dyDescent="0.25">
      <c r="A2752">
        <v>0</v>
      </c>
      <c r="B2752" s="287"/>
      <c r="C2752" s="287"/>
      <c r="D2752" s="287"/>
      <c r="E2752" s="297"/>
      <c r="F2752" s="296"/>
      <c r="G2752" s="295"/>
      <c r="H2752" s="291"/>
      <c r="I2752" s="294"/>
      <c r="J2752" s="292"/>
      <c r="K2752" s="306"/>
      <c r="L2752" s="303">
        <v>2.5922939999999999</v>
      </c>
      <c r="M2752" s="201">
        <v>366.3307168240483</v>
      </c>
      <c r="N2752" s="201">
        <v>427.1942183596297</v>
      </c>
      <c r="O2752" s="201">
        <v>41.094000000000001</v>
      </c>
      <c r="P2752" s="292">
        <v>41.094000000000001</v>
      </c>
      <c r="Q2752" s="292">
        <v>427.1942183596297</v>
      </c>
      <c r="R2752" s="292">
        <v>365.03456982404828</v>
      </c>
      <c r="S2752" s="289">
        <v>423.98043148600624</v>
      </c>
      <c r="T2752" s="289">
        <v>425.27657848600626</v>
      </c>
      <c r="U2752" s="289"/>
      <c r="V2752" s="170">
        <v>355.5018016196064</v>
      </c>
    </row>
    <row r="2753" spans="1:22" x14ac:dyDescent="0.25">
      <c r="A2753">
        <v>0</v>
      </c>
      <c r="B2753" s="296" t="s">
        <v>2291</v>
      </c>
      <c r="C2753" s="296" t="s">
        <v>2315</v>
      </c>
      <c r="D2753" s="296" t="s">
        <v>2035</v>
      </c>
      <c r="E2753" s="300">
        <v>4253</v>
      </c>
      <c r="F2753" s="296" t="s">
        <v>2308</v>
      </c>
      <c r="G2753" s="295" t="s">
        <v>2307</v>
      </c>
      <c r="H2753" s="295" t="s">
        <v>2306</v>
      </c>
      <c r="I2753" s="294"/>
      <c r="J2753" s="305">
        <v>2.1759517494501779E-6</v>
      </c>
      <c r="K2753" s="304">
        <v>365.03457200000003</v>
      </c>
      <c r="L2753" s="303">
        <v>0</v>
      </c>
      <c r="M2753" s="201">
        <v>365.03456982404828</v>
      </c>
      <c r="N2753" s="201">
        <v>427.1942183596297</v>
      </c>
      <c r="O2753" s="201">
        <v>41.094000000000001</v>
      </c>
      <c r="P2753" s="292">
        <v>41.094000000000001</v>
      </c>
      <c r="Q2753" s="292">
        <v>427.1942183596297</v>
      </c>
      <c r="R2753" s="292">
        <v>365.03456982404828</v>
      </c>
      <c r="S2753" s="289">
        <v>425.27657848600626</v>
      </c>
      <c r="T2753" s="289">
        <v>425.27657848600626</v>
      </c>
      <c r="U2753" s="289" t="s">
        <v>2305</v>
      </c>
      <c r="V2753" s="170">
        <v>356.79794861960642</v>
      </c>
    </row>
    <row r="2754" spans="1:22" x14ac:dyDescent="0.25">
      <c r="A2754">
        <v>0</v>
      </c>
      <c r="B2754" s="287"/>
      <c r="C2754" s="287"/>
      <c r="D2754" s="287"/>
      <c r="E2754" s="297"/>
      <c r="F2754" s="296"/>
      <c r="G2754" s="295"/>
      <c r="H2754" s="291"/>
      <c r="I2754" s="294"/>
      <c r="J2754" s="292"/>
      <c r="K2754" s="293"/>
      <c r="L2754" s="236">
        <v>2.3777059999999999</v>
      </c>
      <c r="M2754" s="201">
        <v>363.84571682404828</v>
      </c>
      <c r="N2754" s="201">
        <v>427.1942183596297</v>
      </c>
      <c r="O2754" s="201">
        <v>41.094000000000001</v>
      </c>
      <c r="P2754" s="292">
        <v>41.094000000000001</v>
      </c>
      <c r="Q2754" s="292">
        <v>427.1942183596297</v>
      </c>
      <c r="R2754" s="292">
        <v>362.65686382404829</v>
      </c>
      <c r="S2754" s="289">
        <v>426.46543148600625</v>
      </c>
      <c r="T2754" s="289">
        <v>427.65428448600625</v>
      </c>
      <c r="U2754" s="289"/>
      <c r="V2754" s="170">
        <v>357.98680161960641</v>
      </c>
    </row>
    <row r="2755" spans="1:22" x14ac:dyDescent="0.25">
      <c r="A2755">
        <v>0</v>
      </c>
      <c r="B2755" s="296" t="s">
        <v>2291</v>
      </c>
      <c r="C2755" s="296" t="s">
        <v>2315</v>
      </c>
      <c r="D2755" s="296" t="s">
        <v>2304</v>
      </c>
      <c r="E2755" s="300">
        <v>4277</v>
      </c>
      <c r="F2755" s="296" t="s">
        <v>2303</v>
      </c>
      <c r="G2755" s="295" t="s">
        <v>2302</v>
      </c>
      <c r="H2755" s="295" t="s">
        <v>2301</v>
      </c>
      <c r="I2755" s="294" t="s">
        <v>2300</v>
      </c>
      <c r="J2755" s="292"/>
      <c r="K2755" s="293"/>
      <c r="L2755" s="292">
        <v>0</v>
      </c>
      <c r="M2755" s="201">
        <v>362.65686382404829</v>
      </c>
      <c r="N2755" s="201">
        <v>427.1942183596297</v>
      </c>
      <c r="O2755" s="201">
        <v>41.094000000000001</v>
      </c>
      <c r="P2755" s="292">
        <v>41.094000000000001</v>
      </c>
      <c r="Q2755" s="292">
        <v>427.1942183596297</v>
      </c>
      <c r="R2755" s="292">
        <v>362.65686382404829</v>
      </c>
      <c r="S2755" s="289">
        <v>427.65428448600625</v>
      </c>
      <c r="T2755" s="289">
        <v>427.65428448600625</v>
      </c>
      <c r="U2755" s="289"/>
      <c r="V2755" s="170">
        <v>359.17565461960641</v>
      </c>
    </row>
    <row r="2756" spans="1:22" x14ac:dyDescent="0.25">
      <c r="A2756">
        <v>0</v>
      </c>
      <c r="B2756" s="296" t="s">
        <v>2291</v>
      </c>
      <c r="C2756" s="296" t="s">
        <v>2315</v>
      </c>
      <c r="D2756" s="296" t="s">
        <v>1990</v>
      </c>
      <c r="E2756" s="300">
        <v>4277</v>
      </c>
      <c r="F2756" s="296" t="s">
        <v>2299</v>
      </c>
      <c r="G2756" s="295" t="s">
        <v>1988</v>
      </c>
      <c r="H2756" s="295" t="s">
        <v>1987</v>
      </c>
      <c r="I2756" s="294"/>
      <c r="J2756" s="292"/>
      <c r="K2756" s="293"/>
      <c r="L2756" s="292">
        <v>0</v>
      </c>
      <c r="M2756" s="201">
        <v>362.65686382404829</v>
      </c>
      <c r="N2756" s="201">
        <v>427.1942183596297</v>
      </c>
      <c r="O2756" s="201">
        <v>41.094000000000001</v>
      </c>
      <c r="P2756" s="292">
        <v>41.094000000000001</v>
      </c>
      <c r="Q2756" s="292">
        <v>427.1942183596297</v>
      </c>
      <c r="R2756" s="292">
        <v>362.65686382404829</v>
      </c>
      <c r="S2756" s="289">
        <v>427.65428448600625</v>
      </c>
      <c r="T2756" s="289">
        <v>427.65428448600625</v>
      </c>
      <c r="U2756" s="289"/>
      <c r="V2756" s="170">
        <v>359.17565461960641</v>
      </c>
    </row>
    <row r="2757" spans="1:22" x14ac:dyDescent="0.25">
      <c r="A2757">
        <v>0</v>
      </c>
      <c r="B2757" s="287"/>
      <c r="C2757" s="287"/>
      <c r="D2757" s="287"/>
      <c r="E2757" s="297"/>
      <c r="F2757" s="296"/>
      <c r="G2757" s="295"/>
      <c r="H2757" s="295"/>
      <c r="I2757" s="294"/>
      <c r="J2757" s="292"/>
      <c r="K2757" s="293"/>
      <c r="L2757" s="292">
        <v>0.32182699999999997</v>
      </c>
      <c r="M2757" s="201">
        <v>362.49595032404829</v>
      </c>
      <c r="N2757" s="201">
        <v>427.1942183596297</v>
      </c>
      <c r="O2757" s="201">
        <v>41.094000000000001</v>
      </c>
      <c r="P2757" s="292">
        <v>41.094000000000001</v>
      </c>
      <c r="Q2757" s="292">
        <v>427.1942183596297</v>
      </c>
      <c r="R2757" s="292">
        <v>362.3350368240483</v>
      </c>
      <c r="S2757" s="289">
        <v>427.81519798600624</v>
      </c>
      <c r="T2757" s="289">
        <v>427.97611148600623</v>
      </c>
      <c r="U2757" s="289"/>
      <c r="V2757" s="170">
        <v>359.3365681196064</v>
      </c>
    </row>
    <row r="2758" spans="1:22" x14ac:dyDescent="0.25">
      <c r="A2758">
        <v>0</v>
      </c>
      <c r="B2758" s="287" t="s">
        <v>2291</v>
      </c>
      <c r="C2758" s="287" t="s">
        <v>2315</v>
      </c>
      <c r="D2758" s="287" t="s">
        <v>1961</v>
      </c>
      <c r="E2758" s="297">
        <v>4281</v>
      </c>
      <c r="F2758" s="296" t="s">
        <v>2298</v>
      </c>
      <c r="G2758" s="295" t="s">
        <v>1984</v>
      </c>
      <c r="H2758" s="295" t="s">
        <v>1958</v>
      </c>
      <c r="I2758" s="294">
        <v>50</v>
      </c>
      <c r="J2758" s="292"/>
      <c r="K2758" s="293"/>
      <c r="L2758" s="289">
        <v>0.2</v>
      </c>
      <c r="M2758" s="201">
        <v>362.23503682404828</v>
      </c>
      <c r="N2758" s="201">
        <v>427.1942183596297</v>
      </c>
      <c r="O2758" s="201">
        <v>41.094000000000001</v>
      </c>
      <c r="P2758" s="292">
        <v>41.094000000000001</v>
      </c>
      <c r="Q2758" s="292">
        <v>427.1942183596297</v>
      </c>
      <c r="R2758" s="292">
        <v>362.13503682404831</v>
      </c>
      <c r="S2758" s="289">
        <v>428.0761114860062</v>
      </c>
      <c r="T2758" s="289">
        <v>428.17611148600622</v>
      </c>
      <c r="U2758" s="289"/>
      <c r="V2758" s="170">
        <v>359.59748161960636</v>
      </c>
    </row>
    <row r="2759" spans="1:22" x14ac:dyDescent="0.25">
      <c r="A2759">
        <v>0</v>
      </c>
      <c r="B2759" s="287"/>
      <c r="C2759" s="287"/>
      <c r="D2759" s="287"/>
      <c r="E2759" s="297"/>
      <c r="F2759" s="296" t="s">
        <v>619</v>
      </c>
      <c r="G2759" s="295"/>
      <c r="H2759" s="288"/>
      <c r="I2759" s="294"/>
      <c r="J2759" s="298">
        <v>3.1759516332385829E-6</v>
      </c>
      <c r="K2759" s="293"/>
      <c r="L2759" s="241">
        <v>0.12715000000000001</v>
      </c>
      <c r="M2759" s="201">
        <v>362.07146182404836</v>
      </c>
      <c r="N2759" s="201">
        <v>427.1942183596297</v>
      </c>
      <c r="O2759" s="201">
        <v>41.094000000000001</v>
      </c>
      <c r="P2759" s="289">
        <v>41.094000000000001</v>
      </c>
      <c r="Q2759" s="292">
        <v>427.1942183596297</v>
      </c>
      <c r="R2759" s="292">
        <v>362.00788682404834</v>
      </c>
      <c r="S2759" s="289">
        <v>428.23968648600618</v>
      </c>
      <c r="T2759" s="289">
        <v>428.30326148600619</v>
      </c>
      <c r="U2759" s="291"/>
      <c r="V2759" s="289">
        <v>359.76105661960634</v>
      </c>
    </row>
    <row r="2760" spans="1:22" x14ac:dyDescent="0.25">
      <c r="A2760">
        <v>0</v>
      </c>
      <c r="B2760" s="287" t="s">
        <v>2291</v>
      </c>
      <c r="C2760" s="287" t="s">
        <v>2315</v>
      </c>
      <c r="D2760" s="287" t="s">
        <v>111</v>
      </c>
      <c r="E2760" s="297">
        <v>4283</v>
      </c>
      <c r="F2760" s="296" t="s">
        <v>212</v>
      </c>
      <c r="G2760" s="288" t="s">
        <v>1974</v>
      </c>
      <c r="H2760" s="295" t="s">
        <v>1951</v>
      </c>
      <c r="I2760" s="294">
        <v>47.5</v>
      </c>
      <c r="J2760" s="292">
        <v>362.00788999999997</v>
      </c>
      <c r="K2760" s="293">
        <v>362.00788682404834</v>
      </c>
      <c r="L2760" s="241">
        <v>0</v>
      </c>
      <c r="M2760" s="201">
        <v>362.00788682404834</v>
      </c>
      <c r="N2760" s="201">
        <v>427.1942183596297</v>
      </c>
      <c r="O2760" s="201">
        <v>41.094000000000001</v>
      </c>
      <c r="P2760" s="289">
        <v>41.094000000000001</v>
      </c>
      <c r="Q2760" s="292">
        <v>427.1942183596297</v>
      </c>
      <c r="R2760" s="292">
        <v>362.00788682404834</v>
      </c>
      <c r="S2760" s="289">
        <v>428.30326148600619</v>
      </c>
      <c r="T2760" s="289">
        <v>428.30326148600619</v>
      </c>
      <c r="U2760" s="302">
        <v>0.13700000000000001</v>
      </c>
      <c r="V2760" s="289">
        <v>359.82463161960635</v>
      </c>
    </row>
    <row r="2761" spans="1:22" x14ac:dyDescent="0.25">
      <c r="A2761">
        <v>0</v>
      </c>
      <c r="B2761" s="287"/>
      <c r="C2761" s="287"/>
      <c r="D2761" s="287"/>
      <c r="E2761" s="297"/>
      <c r="F2761" s="296" t="s">
        <v>619</v>
      </c>
      <c r="G2761" s="287"/>
      <c r="H2761" s="287"/>
      <c r="I2761" s="301"/>
      <c r="J2761" s="225"/>
      <c r="K2761" s="293"/>
      <c r="L2761" s="241">
        <v>0.12284999999999999</v>
      </c>
      <c r="M2761" s="201">
        <v>361.94646182404836</v>
      </c>
      <c r="N2761" s="201">
        <v>427.1942183596297</v>
      </c>
      <c r="O2761" s="201">
        <v>41.094000000000001</v>
      </c>
      <c r="P2761" s="289">
        <v>41.094000000000001</v>
      </c>
      <c r="Q2761" s="292">
        <v>427.1942183596297</v>
      </c>
      <c r="R2761" s="292">
        <v>361.88503682404831</v>
      </c>
      <c r="S2761" s="289">
        <v>428.36468648600624</v>
      </c>
      <c r="T2761" s="289">
        <v>428.42611148600622</v>
      </c>
      <c r="U2761" s="289"/>
      <c r="V2761" s="289">
        <v>359.88605661960639</v>
      </c>
    </row>
    <row r="2762" spans="1:22" x14ac:dyDescent="0.25">
      <c r="A2762">
        <v>0</v>
      </c>
      <c r="B2762" s="287" t="s">
        <v>2291</v>
      </c>
      <c r="C2762" s="287" t="s">
        <v>2315</v>
      </c>
      <c r="D2762" s="287" t="s">
        <v>1947</v>
      </c>
      <c r="E2762" s="297">
        <v>4286</v>
      </c>
      <c r="F2762" s="296" t="s">
        <v>2297</v>
      </c>
      <c r="G2762" s="295" t="s">
        <v>1982</v>
      </c>
      <c r="H2762" s="291" t="s">
        <v>1944</v>
      </c>
      <c r="I2762" s="294">
        <v>50</v>
      </c>
      <c r="J2762" s="292"/>
      <c r="K2762" s="293"/>
      <c r="L2762" s="289">
        <v>0.25</v>
      </c>
      <c r="M2762" s="201">
        <v>361.76003682404831</v>
      </c>
      <c r="N2762" s="201">
        <v>427.1942183596297</v>
      </c>
      <c r="O2762" s="201">
        <v>41.094000000000001</v>
      </c>
      <c r="P2762" s="289">
        <v>41.094000000000001</v>
      </c>
      <c r="Q2762" s="292">
        <v>427.1942183596297</v>
      </c>
      <c r="R2762" s="292">
        <v>361.63503682404831</v>
      </c>
      <c r="S2762" s="289">
        <v>428.55111148600622</v>
      </c>
      <c r="T2762" s="289">
        <v>428.67611148600622</v>
      </c>
      <c r="U2762" s="289"/>
      <c r="V2762" s="289">
        <v>360.07248161960638</v>
      </c>
    </row>
    <row r="2763" spans="1:22" x14ac:dyDescent="0.25">
      <c r="A2763">
        <v>0</v>
      </c>
      <c r="B2763" s="287"/>
      <c r="C2763" s="287"/>
      <c r="D2763" s="287"/>
      <c r="E2763" s="297"/>
      <c r="F2763" s="296" t="s">
        <v>619</v>
      </c>
      <c r="G2763" s="295"/>
      <c r="H2763" s="288"/>
      <c r="I2763" s="294"/>
      <c r="J2763" s="292"/>
      <c r="K2763" s="293"/>
      <c r="L2763" s="289">
        <v>0.75</v>
      </c>
      <c r="M2763" s="201">
        <v>361.26003682404831</v>
      </c>
      <c r="N2763" s="201">
        <v>427.1942183596297</v>
      </c>
      <c r="O2763" s="201">
        <v>41.094000000000001</v>
      </c>
      <c r="P2763" s="289">
        <v>41.094000000000001</v>
      </c>
      <c r="Q2763" s="292">
        <v>427.1942183596297</v>
      </c>
      <c r="R2763" s="292">
        <v>360.88503682404831</v>
      </c>
      <c r="S2763" s="289">
        <v>429.05111148600622</v>
      </c>
      <c r="T2763" s="289">
        <v>429.42611148600622</v>
      </c>
      <c r="U2763" s="289"/>
      <c r="V2763" s="289">
        <v>360.57248161960638</v>
      </c>
    </row>
    <row r="2764" spans="1:22" x14ac:dyDescent="0.25">
      <c r="A2764">
        <v>0</v>
      </c>
      <c r="B2764" s="287" t="s">
        <v>2291</v>
      </c>
      <c r="C2764" s="287" t="s">
        <v>2315</v>
      </c>
      <c r="D2764" s="287" t="s">
        <v>1956</v>
      </c>
      <c r="E2764" s="297">
        <v>4296</v>
      </c>
      <c r="F2764" s="296" t="s">
        <v>2296</v>
      </c>
      <c r="G2764" s="295" t="s">
        <v>1982</v>
      </c>
      <c r="H2764" s="291" t="s">
        <v>1953</v>
      </c>
      <c r="I2764" s="294">
        <v>50</v>
      </c>
      <c r="J2764" s="292"/>
      <c r="K2764" s="293"/>
      <c r="L2764" s="289">
        <v>0.25</v>
      </c>
      <c r="M2764" s="201">
        <v>360.76003682404831</v>
      </c>
      <c r="N2764" s="201">
        <v>427.1942183596297</v>
      </c>
      <c r="O2764" s="201">
        <v>41.094000000000001</v>
      </c>
      <c r="P2764" s="289">
        <v>41.094000000000001</v>
      </c>
      <c r="Q2764" s="292">
        <v>427.1942183596297</v>
      </c>
      <c r="R2764" s="292">
        <v>360.63503682404831</v>
      </c>
      <c r="S2764" s="289">
        <v>429.55111148600622</v>
      </c>
      <c r="T2764" s="289">
        <v>429.67611148600622</v>
      </c>
      <c r="U2764" s="289"/>
      <c r="V2764" s="289">
        <v>361.07248161960638</v>
      </c>
    </row>
    <row r="2765" spans="1:22" x14ac:dyDescent="0.25">
      <c r="A2765">
        <v>0</v>
      </c>
      <c r="B2765" s="287"/>
      <c r="C2765" s="287"/>
      <c r="D2765" s="287"/>
      <c r="E2765" s="297"/>
      <c r="F2765" s="296"/>
      <c r="G2765" s="295"/>
      <c r="H2765" s="291"/>
      <c r="I2765" s="294"/>
      <c r="J2765" s="292"/>
      <c r="K2765" s="293"/>
      <c r="L2765" s="289">
        <v>0.87</v>
      </c>
      <c r="M2765" s="201">
        <v>360.20003682404831</v>
      </c>
      <c r="N2765" s="201">
        <v>427.1942183596297</v>
      </c>
      <c r="O2765" s="201">
        <v>41.094000000000001</v>
      </c>
      <c r="P2765" s="289">
        <v>41.094000000000001</v>
      </c>
      <c r="Q2765" s="292">
        <v>427.1942183596297</v>
      </c>
      <c r="R2765" s="292">
        <v>359.76503682404831</v>
      </c>
      <c r="S2765" s="289">
        <v>430.11111148600622</v>
      </c>
      <c r="T2765" s="289">
        <v>430.54611148600623</v>
      </c>
      <c r="U2765" s="289"/>
      <c r="V2765" s="289">
        <v>361.63248161960638</v>
      </c>
    </row>
    <row r="2766" spans="1:22" x14ac:dyDescent="0.25">
      <c r="A2766">
        <v>0</v>
      </c>
      <c r="B2766" s="296"/>
      <c r="C2766" s="296"/>
      <c r="D2766" s="296"/>
      <c r="E2766" s="300"/>
      <c r="F2766" s="296"/>
      <c r="G2766" s="295"/>
      <c r="H2766" s="295"/>
      <c r="I2766" s="294"/>
      <c r="J2766" s="292"/>
      <c r="K2766" s="293"/>
      <c r="L2766" s="292">
        <v>0</v>
      </c>
      <c r="M2766" s="201">
        <v>359.76503682404831</v>
      </c>
      <c r="N2766" s="201">
        <v>427.1942183596297</v>
      </c>
      <c r="O2766" s="201">
        <v>41.094000000000001</v>
      </c>
      <c r="P2766" s="289">
        <v>41.094000000000001</v>
      </c>
      <c r="Q2766" s="292">
        <v>427.1942183596297</v>
      </c>
      <c r="R2766" s="292">
        <v>359.76503682404831</v>
      </c>
      <c r="S2766" s="292">
        <v>430.54611148600623</v>
      </c>
      <c r="T2766" s="292">
        <v>430.54611148600623</v>
      </c>
      <c r="U2766" s="292" t="s">
        <v>2295</v>
      </c>
      <c r="V2766" s="292">
        <v>362.06748161960638</v>
      </c>
    </row>
    <row r="2767" spans="1:22" x14ac:dyDescent="0.25">
      <c r="A2767">
        <v>0</v>
      </c>
      <c r="B2767" s="287"/>
      <c r="C2767" s="287"/>
      <c r="D2767" s="287"/>
      <c r="E2767" s="297"/>
      <c r="F2767" s="296"/>
      <c r="G2767" s="295"/>
      <c r="H2767" s="299"/>
      <c r="I2767" s="294"/>
      <c r="J2767" s="292"/>
      <c r="K2767" s="293"/>
      <c r="L2767" s="289">
        <v>2</v>
      </c>
      <c r="M2767" s="201">
        <v>358.76503682404831</v>
      </c>
      <c r="N2767" s="201">
        <v>427.1942183596297</v>
      </c>
      <c r="O2767" s="201">
        <v>41.094000000000001</v>
      </c>
      <c r="P2767" s="289">
        <v>41.094000000000001</v>
      </c>
      <c r="Q2767" s="292">
        <v>427.1942183596297</v>
      </c>
      <c r="R2767" s="292">
        <v>357.76503682404831</v>
      </c>
      <c r="S2767" s="289">
        <v>431.54611148600623</v>
      </c>
      <c r="T2767" s="289">
        <v>432.54611148600623</v>
      </c>
      <c r="U2767" s="289"/>
      <c r="V2767" s="289">
        <v>363.06748161960638</v>
      </c>
    </row>
    <row r="2768" spans="1:22" x14ac:dyDescent="0.25">
      <c r="A2768">
        <v>0</v>
      </c>
      <c r="B2768" s="287"/>
      <c r="C2768" s="287"/>
      <c r="D2768" s="287"/>
      <c r="E2768" s="297"/>
      <c r="F2768" s="287" t="s">
        <v>619</v>
      </c>
      <c r="G2768" s="295"/>
      <c r="H2768" s="295" t="s">
        <v>1962</v>
      </c>
      <c r="I2768" s="294">
        <v>40</v>
      </c>
      <c r="J2768" s="298">
        <v>-3.3824048330188816E-5</v>
      </c>
      <c r="K2768" s="293"/>
      <c r="L2768" s="289">
        <v>0.103502</v>
      </c>
      <c r="M2768" s="201">
        <v>357.71328582404828</v>
      </c>
      <c r="N2768" s="201">
        <v>427.1942183596297</v>
      </c>
      <c r="O2768" s="201">
        <v>41.094000000000001</v>
      </c>
      <c r="P2768" s="289">
        <v>41.094000000000001</v>
      </c>
      <c r="Q2768" s="292">
        <v>427.1942183596297</v>
      </c>
      <c r="R2768" s="292">
        <v>357.66153482404832</v>
      </c>
      <c r="S2768" s="289">
        <v>432.59786248600619</v>
      </c>
      <c r="T2768" s="289">
        <v>432.64961348600622</v>
      </c>
      <c r="U2768" s="289"/>
      <c r="V2768" s="289">
        <v>364.11923261960635</v>
      </c>
    </row>
    <row r="2769" spans="1:22" x14ac:dyDescent="0.25">
      <c r="A2769">
        <v>0</v>
      </c>
      <c r="B2769" s="287" t="s">
        <v>2291</v>
      </c>
      <c r="C2769" s="287" t="s">
        <v>2315</v>
      </c>
      <c r="D2769" s="287" t="s">
        <v>111</v>
      </c>
      <c r="E2769" s="297">
        <v>4326</v>
      </c>
      <c r="F2769" s="296" t="s">
        <v>2294</v>
      </c>
      <c r="G2769" s="295" t="s">
        <v>1974</v>
      </c>
      <c r="H2769" s="295" t="s">
        <v>1951</v>
      </c>
      <c r="I2769" s="294"/>
      <c r="J2769" s="292">
        <v>357.66150099999999</v>
      </c>
      <c r="K2769" s="293">
        <v>357.66153482404832</v>
      </c>
      <c r="L2769" s="289">
        <v>0</v>
      </c>
      <c r="M2769" s="201">
        <v>357.66153482404832</v>
      </c>
      <c r="N2769" s="201">
        <v>427.1942183596297</v>
      </c>
      <c r="O2769" s="201">
        <v>41.094000000000001</v>
      </c>
      <c r="P2769" s="289">
        <v>41.094000000000001</v>
      </c>
      <c r="Q2769" s="292">
        <v>427.1942183596297</v>
      </c>
      <c r="R2769" s="292">
        <v>357.66153482404832</v>
      </c>
      <c r="S2769" s="289">
        <v>432.64961348600622</v>
      </c>
      <c r="T2769" s="289">
        <v>432.64961348600622</v>
      </c>
      <c r="U2769" s="289"/>
      <c r="V2769" s="289">
        <v>364.17098361960637</v>
      </c>
    </row>
    <row r="2770" spans="1:22" x14ac:dyDescent="0.25">
      <c r="A2770">
        <v>0</v>
      </c>
      <c r="B2770" s="287"/>
      <c r="C2770" s="287"/>
      <c r="D2770" s="287"/>
      <c r="E2770" s="297"/>
      <c r="F2770" s="296"/>
      <c r="G2770" s="295"/>
      <c r="H2770" s="295" t="s">
        <v>1969</v>
      </c>
      <c r="I2770" s="294"/>
      <c r="J2770" s="292"/>
      <c r="K2770" s="293"/>
      <c r="L2770" s="289">
        <v>0.14528199999999999</v>
      </c>
      <c r="M2770" s="201">
        <v>357.58889382404834</v>
      </c>
      <c r="N2770" s="201">
        <v>427.1942183596297</v>
      </c>
      <c r="O2770" s="201">
        <v>41.094000000000001</v>
      </c>
      <c r="P2770" s="289">
        <v>41.094000000000001</v>
      </c>
      <c r="Q2770" s="292">
        <v>427.1942183596297</v>
      </c>
      <c r="R2770" s="292">
        <v>357.51625282404831</v>
      </c>
      <c r="S2770" s="289">
        <v>432.72225448600625</v>
      </c>
      <c r="T2770" s="289">
        <v>432.79489548600623</v>
      </c>
      <c r="U2770" s="289"/>
      <c r="V2770" s="289">
        <v>364.24362461960641</v>
      </c>
    </row>
    <row r="2771" spans="1:22" x14ac:dyDescent="0.25">
      <c r="A2771">
        <v>0</v>
      </c>
      <c r="B2771" s="287" t="s">
        <v>2291</v>
      </c>
      <c r="C2771" s="287" t="s">
        <v>2315</v>
      </c>
      <c r="D2771" s="296" t="s">
        <v>1973</v>
      </c>
      <c r="E2771" s="297">
        <v>4328</v>
      </c>
      <c r="F2771" s="296" t="s">
        <v>2293</v>
      </c>
      <c r="G2771" s="295" t="s">
        <v>2022</v>
      </c>
      <c r="H2771" s="295" t="s">
        <v>2021</v>
      </c>
      <c r="I2771" s="294" t="s">
        <v>2292</v>
      </c>
      <c r="J2771" s="292"/>
      <c r="K2771" s="293"/>
      <c r="L2771" s="289">
        <v>0</v>
      </c>
      <c r="M2771" s="201">
        <v>357.51625282404831</v>
      </c>
      <c r="N2771" s="201">
        <v>427.1942183596297</v>
      </c>
      <c r="O2771" s="201">
        <v>41.094000000000001</v>
      </c>
      <c r="P2771" s="289">
        <v>41.094000000000001</v>
      </c>
      <c r="Q2771" s="292">
        <v>427.1942183596297</v>
      </c>
      <c r="R2771" s="292">
        <v>357.51625282404831</v>
      </c>
      <c r="S2771" s="289">
        <v>432.79489548600623</v>
      </c>
      <c r="T2771" s="289">
        <v>432.79489548600623</v>
      </c>
      <c r="U2771" s="289"/>
      <c r="V2771" s="289">
        <v>364.31626561960638</v>
      </c>
    </row>
    <row r="2772" spans="1:22" x14ac:dyDescent="0.25">
      <c r="A2772">
        <v>0</v>
      </c>
      <c r="B2772" s="287"/>
      <c r="C2772" s="287"/>
      <c r="D2772" s="287"/>
      <c r="E2772" s="297"/>
      <c r="F2772" s="296"/>
      <c r="G2772" s="295"/>
      <c r="H2772" s="295" t="s">
        <v>1969</v>
      </c>
      <c r="I2772" s="294"/>
      <c r="J2772" s="298">
        <v>-3.3824048330188816E-5</v>
      </c>
      <c r="K2772" s="293"/>
      <c r="L2772" s="289">
        <v>0</v>
      </c>
      <c r="M2772" s="201">
        <v>357.51625282404831</v>
      </c>
      <c r="N2772" s="201">
        <v>427.1942183596297</v>
      </c>
      <c r="O2772" s="201">
        <v>41.094000000000001</v>
      </c>
      <c r="P2772" s="289">
        <v>41.094000000000001</v>
      </c>
      <c r="Q2772" s="292">
        <v>427.1942183596297</v>
      </c>
      <c r="R2772" s="292">
        <v>357.51625282404831</v>
      </c>
      <c r="S2772" s="289">
        <v>432.79489548600623</v>
      </c>
      <c r="T2772" s="289">
        <v>432.79489548600623</v>
      </c>
      <c r="U2772" s="289"/>
      <c r="V2772" s="289">
        <v>364.31626561960638</v>
      </c>
    </row>
    <row r="2773" spans="1:22" x14ac:dyDescent="0.25">
      <c r="A2773">
        <v>0</v>
      </c>
      <c r="B2773" s="287" t="s">
        <v>2291</v>
      </c>
      <c r="C2773" s="287" t="s">
        <v>2315</v>
      </c>
      <c r="D2773" s="287" t="s">
        <v>1990</v>
      </c>
      <c r="E2773" s="297">
        <v>4328</v>
      </c>
      <c r="F2773" s="296" t="s">
        <v>2290</v>
      </c>
      <c r="G2773" s="295" t="s">
        <v>1988</v>
      </c>
      <c r="H2773" s="295" t="s">
        <v>1987</v>
      </c>
      <c r="I2773" s="294"/>
      <c r="J2773" s="292">
        <v>357.51621899999998</v>
      </c>
      <c r="K2773" s="293">
        <v>357.51625282404831</v>
      </c>
      <c r="L2773" s="289">
        <v>0</v>
      </c>
      <c r="M2773" s="201">
        <v>357.51625282404831</v>
      </c>
      <c r="N2773" s="201">
        <v>427.1942183596297</v>
      </c>
      <c r="O2773" s="201">
        <v>41.094000000000001</v>
      </c>
      <c r="P2773" s="289">
        <v>41.094000000000001</v>
      </c>
      <c r="Q2773" s="292">
        <v>427.1942183596297</v>
      </c>
      <c r="R2773" s="292">
        <v>357.51625282404831</v>
      </c>
      <c r="S2773" s="289">
        <v>432.79489548600623</v>
      </c>
      <c r="T2773" s="289">
        <v>432.79489548600623</v>
      </c>
      <c r="U2773" s="289"/>
      <c r="V2773" s="289">
        <v>364.31626561960638</v>
      </c>
    </row>
    <row r="2774" spans="1:22" x14ac:dyDescent="0.25">
      <c r="A2774">
        <v>0</v>
      </c>
      <c r="B2774" s="287"/>
      <c r="C2774" s="287"/>
      <c r="D2774" s="287"/>
      <c r="E2774" s="297"/>
      <c r="F2774" s="296"/>
      <c r="G2774" s="295"/>
      <c r="H2774" s="295" t="s">
        <v>1962</v>
      </c>
      <c r="I2774" s="294">
        <v>40</v>
      </c>
      <c r="J2774" s="292"/>
      <c r="K2774" s="293"/>
      <c r="L2774" s="289">
        <v>0.13121600000000003</v>
      </c>
      <c r="M2774" s="201">
        <v>357.45064482404831</v>
      </c>
      <c r="N2774" s="201">
        <v>427.1942183596297</v>
      </c>
      <c r="O2774" s="201">
        <v>41.094000000000001</v>
      </c>
      <c r="P2774" s="289">
        <v>41.094000000000001</v>
      </c>
      <c r="Q2774" s="292">
        <v>427.1942183596297</v>
      </c>
      <c r="R2774" s="292">
        <v>357.38503682404831</v>
      </c>
      <c r="S2774" s="289">
        <v>432.86050348600622</v>
      </c>
      <c r="T2774" s="289">
        <v>432.92611148600622</v>
      </c>
      <c r="U2774" s="289"/>
      <c r="V2774" s="289">
        <v>364.38187361960638</v>
      </c>
    </row>
    <row r="2775" spans="1:22" x14ac:dyDescent="0.25">
      <c r="A2775">
        <v>0</v>
      </c>
      <c r="B2775" s="288"/>
      <c r="C2775" s="287"/>
      <c r="D2775" s="287"/>
      <c r="E2775" s="297"/>
      <c r="F2775" s="296" t="s">
        <v>619</v>
      </c>
      <c r="G2775" s="295"/>
      <c r="H2775" s="295"/>
      <c r="I2775" s="294"/>
      <c r="J2775" s="292"/>
      <c r="K2775" s="293"/>
      <c r="L2775" s="292">
        <v>0</v>
      </c>
      <c r="M2775" s="201">
        <v>357.38503682404831</v>
      </c>
      <c r="N2775" s="201">
        <v>427.1942183596297</v>
      </c>
      <c r="O2775" s="201">
        <v>41.094000000000001</v>
      </c>
      <c r="P2775" s="291">
        <v>41.094000000000001</v>
      </c>
      <c r="Q2775" s="290">
        <v>427.1942183596297</v>
      </c>
      <c r="R2775" s="290">
        <v>357.38503682404831</v>
      </c>
      <c r="S2775" s="289">
        <v>432.92611148600622</v>
      </c>
      <c r="T2775" s="289">
        <v>432.92611148600622</v>
      </c>
      <c r="U2775" s="288"/>
      <c r="V2775" s="289">
        <v>364.44748161960638</v>
      </c>
    </row>
    <row r="2776" spans="1:22" x14ac:dyDescent="0.25">
      <c r="A2776">
        <v>0</v>
      </c>
      <c r="B2776" s="260" t="s">
        <v>2084</v>
      </c>
      <c r="C2776" s="260" t="s">
        <v>2289</v>
      </c>
      <c r="D2776" s="260" t="s">
        <v>1981</v>
      </c>
      <c r="E2776" s="261">
        <v>4330</v>
      </c>
      <c r="F2776" s="255" t="s">
        <v>2288</v>
      </c>
      <c r="G2776" s="265"/>
      <c r="H2776" s="265" t="s">
        <v>1978</v>
      </c>
      <c r="I2776" s="284">
        <v>40</v>
      </c>
      <c r="J2776" s="256"/>
      <c r="K2776" s="257"/>
      <c r="L2776" s="255">
        <v>5.7403999999999997E-2</v>
      </c>
      <c r="M2776" s="201">
        <v>357.3563348240483</v>
      </c>
      <c r="N2776" s="201">
        <v>427.1942183596297</v>
      </c>
      <c r="O2776" s="201">
        <v>41.094000000000001</v>
      </c>
      <c r="P2776" s="255">
        <v>41.094000000000001</v>
      </c>
      <c r="Q2776" s="255">
        <v>427.1942183596297</v>
      </c>
      <c r="R2776" s="255">
        <v>357.32763282404829</v>
      </c>
      <c r="S2776" s="255">
        <v>432.95481348600623</v>
      </c>
      <c r="T2776" s="255">
        <v>432.98351548600624</v>
      </c>
      <c r="U2776" s="255"/>
      <c r="V2776" s="170">
        <v>364.47618361960639</v>
      </c>
    </row>
    <row r="2777" spans="1:22" x14ac:dyDescent="0.25">
      <c r="A2777">
        <v>0</v>
      </c>
      <c r="B2777" s="286"/>
      <c r="C2777" s="286"/>
      <c r="D2777" s="286"/>
      <c r="E2777" s="285"/>
      <c r="F2777" s="260" t="s">
        <v>619</v>
      </c>
      <c r="G2777" s="259"/>
      <c r="H2777" s="259" t="s">
        <v>2198</v>
      </c>
      <c r="I2777" s="258"/>
      <c r="J2777" s="256"/>
      <c r="K2777" s="257"/>
      <c r="L2777" s="256">
        <v>0.16770400000000002</v>
      </c>
      <c r="M2777" s="201">
        <v>357.24378082404826</v>
      </c>
      <c r="N2777" s="201">
        <v>427.1942183596297</v>
      </c>
      <c r="O2777" s="201">
        <v>41.094000000000001</v>
      </c>
      <c r="P2777" s="255">
        <v>41.094000000000001</v>
      </c>
      <c r="Q2777" s="255">
        <v>427.1942183596297</v>
      </c>
      <c r="R2777" s="255">
        <v>357.15992882404828</v>
      </c>
      <c r="S2777" s="256">
        <v>433.06736748600628</v>
      </c>
      <c r="T2777" s="256">
        <v>433.15121948600626</v>
      </c>
      <c r="U2777" s="263"/>
      <c r="V2777" s="170">
        <v>364.58873761960643</v>
      </c>
    </row>
    <row r="2778" spans="1:22" x14ac:dyDescent="0.25">
      <c r="A2778">
        <v>0</v>
      </c>
      <c r="B2778" s="286" t="s">
        <v>2084</v>
      </c>
      <c r="C2778" s="286" t="s">
        <v>2289</v>
      </c>
      <c r="D2778" s="286" t="s">
        <v>2197</v>
      </c>
      <c r="E2778" s="285">
        <v>4334</v>
      </c>
      <c r="F2778" s="260" t="s">
        <v>2287</v>
      </c>
      <c r="G2778" s="259"/>
      <c r="H2778" s="259" t="s">
        <v>2175</v>
      </c>
      <c r="I2778" s="258">
        <v>40</v>
      </c>
      <c r="J2778" s="255"/>
      <c r="K2778" s="257"/>
      <c r="L2778" s="256">
        <v>0.49565599999999999</v>
      </c>
      <c r="M2778" s="201">
        <v>356.91210082404825</v>
      </c>
      <c r="N2778" s="201">
        <v>427.1942183596297</v>
      </c>
      <c r="O2778" s="201">
        <v>41.094000000000001</v>
      </c>
      <c r="P2778" s="255">
        <v>41.094000000000001</v>
      </c>
      <c r="Q2778" s="255">
        <v>427.1942183596297</v>
      </c>
      <c r="R2778" s="255">
        <v>356.66427282404828</v>
      </c>
      <c r="S2778" s="256">
        <v>433.39904748600622</v>
      </c>
      <c r="T2778" s="256">
        <v>433.64687548600625</v>
      </c>
      <c r="U2778" s="256"/>
      <c r="V2778" s="170">
        <v>364.92041761960638</v>
      </c>
    </row>
    <row r="2779" spans="1:22" x14ac:dyDescent="0.25">
      <c r="A2779">
        <v>0</v>
      </c>
      <c r="B2779" s="286" t="s">
        <v>2084</v>
      </c>
      <c r="C2779" s="286" t="s">
        <v>2289</v>
      </c>
      <c r="D2779" s="286" t="s">
        <v>2174</v>
      </c>
      <c r="E2779" s="285">
        <v>4336</v>
      </c>
      <c r="F2779" s="260" t="s">
        <v>2286</v>
      </c>
      <c r="G2779" s="259"/>
      <c r="H2779" s="259" t="s">
        <v>2172</v>
      </c>
      <c r="I2779" s="258"/>
      <c r="J2779" s="255"/>
      <c r="K2779" s="257"/>
      <c r="L2779" s="256">
        <v>0</v>
      </c>
      <c r="M2779" s="201">
        <v>356.66427282404828</v>
      </c>
      <c r="N2779" s="201">
        <v>427.1942183596297</v>
      </c>
      <c r="O2779" s="201">
        <v>41.094000000000001</v>
      </c>
      <c r="P2779" s="255">
        <v>41.094000000000001</v>
      </c>
      <c r="Q2779" s="255">
        <v>427.1942183596297</v>
      </c>
      <c r="R2779" s="255">
        <v>356.66427282404828</v>
      </c>
      <c r="S2779" s="256">
        <v>433.64687548600625</v>
      </c>
      <c r="T2779" s="256">
        <v>433.64687548600625</v>
      </c>
      <c r="U2779" s="256"/>
      <c r="V2779" s="170">
        <v>365.16824561960641</v>
      </c>
    </row>
    <row r="2780" spans="1:22" x14ac:dyDescent="0.25">
      <c r="A2780">
        <v>0</v>
      </c>
      <c r="B2780" s="286"/>
      <c r="C2780" s="286"/>
      <c r="D2780" s="286"/>
      <c r="E2780" s="285"/>
      <c r="F2780" s="260"/>
      <c r="G2780" s="259"/>
      <c r="H2780" s="259"/>
      <c r="I2780" s="258"/>
      <c r="J2780" s="255"/>
      <c r="K2780" s="257"/>
      <c r="L2780" s="256">
        <v>0</v>
      </c>
      <c r="M2780" s="201">
        <v>356.66427282404828</v>
      </c>
      <c r="N2780" s="201">
        <v>427.1942183596297</v>
      </c>
      <c r="O2780" s="201">
        <v>41.094000000000001</v>
      </c>
      <c r="P2780" s="255">
        <v>41.094000000000001</v>
      </c>
      <c r="Q2780" s="255">
        <v>427.1942183596297</v>
      </c>
      <c r="R2780" s="255">
        <v>356.66427282404828</v>
      </c>
      <c r="S2780" s="256">
        <v>433.64687548600625</v>
      </c>
      <c r="T2780" s="256">
        <v>433.64687548600625</v>
      </c>
      <c r="U2780" s="256"/>
      <c r="V2780" s="170">
        <v>365.16824561960641</v>
      </c>
    </row>
    <row r="2781" spans="1:22" x14ac:dyDescent="0.25">
      <c r="A2781">
        <v>0</v>
      </c>
      <c r="B2781" s="286"/>
      <c r="C2781" s="286"/>
      <c r="D2781" s="286"/>
      <c r="E2781" s="285"/>
      <c r="F2781" s="260" t="s">
        <v>619</v>
      </c>
      <c r="G2781" s="259"/>
      <c r="H2781" s="259" t="s">
        <v>1962</v>
      </c>
      <c r="I2781" s="258"/>
      <c r="J2781" s="255"/>
      <c r="K2781" s="257"/>
      <c r="L2781" s="256">
        <v>9.9516999999999994E-2</v>
      </c>
      <c r="M2781" s="201">
        <v>356.61451432404829</v>
      </c>
      <c r="N2781" s="201">
        <v>427.1942183596297</v>
      </c>
      <c r="O2781" s="201">
        <v>41.094000000000001</v>
      </c>
      <c r="P2781" s="255">
        <v>41.094000000000001</v>
      </c>
      <c r="Q2781" s="255">
        <v>427.1942183596297</v>
      </c>
      <c r="R2781" s="255">
        <v>356.56475582404829</v>
      </c>
      <c r="S2781" s="256">
        <v>433.69663398600625</v>
      </c>
      <c r="T2781" s="256">
        <v>433.74639248600624</v>
      </c>
      <c r="U2781" s="256"/>
      <c r="V2781" s="170">
        <v>365.21800411960641</v>
      </c>
    </row>
    <row r="2782" spans="1:22" x14ac:dyDescent="0.25">
      <c r="A2782">
        <v>0</v>
      </c>
      <c r="B2782" s="286" t="s">
        <v>2084</v>
      </c>
      <c r="C2782" s="286" t="s">
        <v>2289</v>
      </c>
      <c r="D2782" s="286" t="s">
        <v>2194</v>
      </c>
      <c r="E2782" s="285">
        <v>4340</v>
      </c>
      <c r="F2782" s="260" t="s">
        <v>2285</v>
      </c>
      <c r="G2782" s="259"/>
      <c r="H2782" s="259" t="s">
        <v>2175</v>
      </c>
      <c r="I2782" s="258">
        <v>40</v>
      </c>
      <c r="J2782" s="255"/>
      <c r="K2782" s="257"/>
      <c r="L2782" s="256">
        <v>0.49565599999999999</v>
      </c>
      <c r="M2782" s="201">
        <v>356.31692782404832</v>
      </c>
      <c r="N2782" s="201">
        <v>427.1942183596297</v>
      </c>
      <c r="O2782" s="201">
        <v>41.094000000000001</v>
      </c>
      <c r="P2782" s="255">
        <v>41.094000000000001</v>
      </c>
      <c r="Q2782" s="255">
        <v>427.1942183596297</v>
      </c>
      <c r="R2782" s="255">
        <v>356.06909982404829</v>
      </c>
      <c r="S2782" s="256">
        <v>433.99422048600621</v>
      </c>
      <c r="T2782" s="256">
        <v>434.24204848600624</v>
      </c>
      <c r="U2782" s="256"/>
      <c r="V2782" s="170">
        <v>365.51559061960637</v>
      </c>
    </row>
    <row r="2783" spans="1:22" x14ac:dyDescent="0.25">
      <c r="A2783">
        <v>0</v>
      </c>
      <c r="B2783" s="286"/>
      <c r="C2783" s="286"/>
      <c r="D2783" s="286"/>
      <c r="E2783" s="285"/>
      <c r="F2783" s="260" t="s">
        <v>619</v>
      </c>
      <c r="G2783" s="259"/>
      <c r="H2783" s="259"/>
      <c r="I2783" s="258"/>
      <c r="J2783" s="255"/>
      <c r="K2783" s="257"/>
      <c r="L2783" s="256">
        <v>0</v>
      </c>
      <c r="M2783" s="201">
        <v>356.06909982404829</v>
      </c>
      <c r="N2783" s="201">
        <v>427.1942183596297</v>
      </c>
      <c r="O2783" s="201">
        <v>41.094000000000001</v>
      </c>
      <c r="P2783" s="255">
        <v>41.094000000000001</v>
      </c>
      <c r="Q2783" s="255">
        <v>427.1942183596297</v>
      </c>
      <c r="R2783" s="255">
        <v>356.06909982404829</v>
      </c>
      <c r="S2783" s="256">
        <v>434.24204848600624</v>
      </c>
      <c r="T2783" s="256">
        <v>434.24204848600624</v>
      </c>
      <c r="U2783" s="256"/>
      <c r="V2783" s="170">
        <v>365.7634186196064</v>
      </c>
    </row>
    <row r="2784" spans="1:22" x14ac:dyDescent="0.25">
      <c r="A2784">
        <v>0</v>
      </c>
      <c r="B2784" s="286"/>
      <c r="C2784" s="286"/>
      <c r="D2784" s="286"/>
      <c r="E2784" s="285"/>
      <c r="F2784" s="260"/>
      <c r="G2784" s="259"/>
      <c r="H2784" s="259"/>
      <c r="I2784" s="258"/>
      <c r="J2784" s="255"/>
      <c r="K2784" s="257"/>
      <c r="L2784" s="256">
        <v>0</v>
      </c>
      <c r="M2784" s="201">
        <v>356.06909982404829</v>
      </c>
      <c r="N2784" s="201">
        <v>427.1942183596297</v>
      </c>
      <c r="O2784" s="201">
        <v>41.094000000000001</v>
      </c>
      <c r="P2784" s="255">
        <v>41.094000000000001</v>
      </c>
      <c r="Q2784" s="255">
        <v>427.1942183596297</v>
      </c>
      <c r="R2784" s="255">
        <v>356.06909982404829</v>
      </c>
      <c r="S2784" s="256">
        <v>434.24204848600624</v>
      </c>
      <c r="T2784" s="256">
        <v>434.24204848600624</v>
      </c>
      <c r="U2784" s="256"/>
      <c r="V2784" s="170">
        <v>365.7634186196064</v>
      </c>
    </row>
    <row r="2785" spans="1:22" x14ac:dyDescent="0.25">
      <c r="A2785">
        <v>0</v>
      </c>
      <c r="B2785" s="286"/>
      <c r="C2785" s="286"/>
      <c r="D2785" s="286"/>
      <c r="E2785" s="285"/>
      <c r="F2785" s="260" t="s">
        <v>619</v>
      </c>
      <c r="G2785" s="259"/>
      <c r="H2785" s="259" t="s">
        <v>1962</v>
      </c>
      <c r="I2785" s="258"/>
      <c r="J2785" s="255"/>
      <c r="K2785" s="257"/>
      <c r="L2785" s="256">
        <v>9.9516999999999994E-2</v>
      </c>
      <c r="M2785" s="201">
        <v>356.0193413240483</v>
      </c>
      <c r="N2785" s="201">
        <v>427.1942183596297</v>
      </c>
      <c r="O2785" s="201">
        <v>41.094000000000001</v>
      </c>
      <c r="P2785" s="255">
        <v>41.094000000000001</v>
      </c>
      <c r="Q2785" s="255">
        <v>427.1942183596297</v>
      </c>
      <c r="R2785" s="255">
        <v>355.9695828240483</v>
      </c>
      <c r="S2785" s="256">
        <v>434.29180698600624</v>
      </c>
      <c r="T2785" s="256">
        <v>434.34156548600623</v>
      </c>
      <c r="U2785" s="256"/>
      <c r="V2785" s="170">
        <v>365.81317711960639</v>
      </c>
    </row>
    <row r="2786" spans="1:22" x14ac:dyDescent="0.25">
      <c r="A2786">
        <v>0</v>
      </c>
      <c r="B2786" s="286" t="s">
        <v>2084</v>
      </c>
      <c r="C2786" s="286" t="s">
        <v>2289</v>
      </c>
      <c r="D2786" s="286" t="s">
        <v>2192</v>
      </c>
      <c r="E2786" s="285">
        <v>4346</v>
      </c>
      <c r="F2786" s="260" t="s">
        <v>2284</v>
      </c>
      <c r="G2786" s="259"/>
      <c r="H2786" s="259" t="s">
        <v>2175</v>
      </c>
      <c r="I2786" s="258">
        <v>40</v>
      </c>
      <c r="J2786" s="255"/>
      <c r="K2786" s="257"/>
      <c r="L2786" s="256">
        <v>0.49565599999999999</v>
      </c>
      <c r="M2786" s="201">
        <v>355.72175482404828</v>
      </c>
      <c r="N2786" s="201">
        <v>427.1942183596297</v>
      </c>
      <c r="O2786" s="201">
        <v>41.094000000000001</v>
      </c>
      <c r="P2786" s="255">
        <v>41.094000000000001</v>
      </c>
      <c r="Q2786" s="255">
        <v>427.1942183596297</v>
      </c>
      <c r="R2786" s="255">
        <v>355.47392682404831</v>
      </c>
      <c r="S2786" s="256">
        <v>434.5893934860062</v>
      </c>
      <c r="T2786" s="256">
        <v>434.83722148600623</v>
      </c>
      <c r="U2786" s="256"/>
      <c r="V2786" s="170">
        <v>366.11076361960636</v>
      </c>
    </row>
    <row r="2787" spans="1:22" x14ac:dyDescent="0.25">
      <c r="A2787">
        <v>0</v>
      </c>
      <c r="B2787" s="286"/>
      <c r="C2787" s="286"/>
      <c r="D2787" s="286"/>
      <c r="E2787" s="285"/>
      <c r="F2787" s="260" t="s">
        <v>619</v>
      </c>
      <c r="G2787" s="259"/>
      <c r="H2787" s="259"/>
      <c r="I2787" s="258"/>
      <c r="J2787" s="255"/>
      <c r="K2787" s="257"/>
      <c r="L2787" s="256">
        <v>0</v>
      </c>
      <c r="M2787" s="201">
        <v>355.47392682404831</v>
      </c>
      <c r="N2787" s="201">
        <v>427.1942183596297</v>
      </c>
      <c r="O2787" s="201">
        <v>41.094000000000001</v>
      </c>
      <c r="P2787" s="255">
        <v>41.094000000000001</v>
      </c>
      <c r="Q2787" s="255">
        <v>427.1942183596297</v>
      </c>
      <c r="R2787" s="255">
        <v>355.47392682404831</v>
      </c>
      <c r="S2787" s="256">
        <v>434.83722148600623</v>
      </c>
      <c r="T2787" s="256">
        <v>434.83722148600623</v>
      </c>
      <c r="U2787" s="256"/>
      <c r="V2787" s="170">
        <v>366.35859161960639</v>
      </c>
    </row>
    <row r="2788" spans="1:22" x14ac:dyDescent="0.25">
      <c r="A2788">
        <v>0</v>
      </c>
      <c r="B2788" s="286"/>
      <c r="C2788" s="286"/>
      <c r="D2788" s="286"/>
      <c r="E2788" s="285"/>
      <c r="F2788" s="260"/>
      <c r="G2788" s="259"/>
      <c r="H2788" s="259"/>
      <c r="I2788" s="258"/>
      <c r="J2788" s="255"/>
      <c r="K2788" s="257"/>
      <c r="L2788" s="256">
        <v>0</v>
      </c>
      <c r="M2788" s="201">
        <v>355.47392682404831</v>
      </c>
      <c r="N2788" s="201">
        <v>427.1942183596297</v>
      </c>
      <c r="O2788" s="201">
        <v>41.094000000000001</v>
      </c>
      <c r="P2788" s="255">
        <v>41.094000000000001</v>
      </c>
      <c r="Q2788" s="255">
        <v>427.1942183596297</v>
      </c>
      <c r="R2788" s="255">
        <v>355.47392682404831</v>
      </c>
      <c r="S2788" s="256">
        <v>434.83722148600623</v>
      </c>
      <c r="T2788" s="256">
        <v>434.83722148600623</v>
      </c>
      <c r="U2788" s="256"/>
      <c r="V2788" s="170">
        <v>366.35859161960639</v>
      </c>
    </row>
    <row r="2789" spans="1:22" x14ac:dyDescent="0.25">
      <c r="A2789">
        <v>0</v>
      </c>
      <c r="B2789" s="286"/>
      <c r="C2789" s="286"/>
      <c r="D2789" s="286"/>
      <c r="E2789" s="285"/>
      <c r="F2789" s="260" t="s">
        <v>619</v>
      </c>
      <c r="G2789" s="259"/>
      <c r="H2789" s="259" t="s">
        <v>1962</v>
      </c>
      <c r="I2789" s="258"/>
      <c r="J2789" s="255"/>
      <c r="K2789" s="257"/>
      <c r="L2789" s="256">
        <v>9.9516999999999994E-2</v>
      </c>
      <c r="M2789" s="201">
        <v>355.42416832404831</v>
      </c>
      <c r="N2789" s="201">
        <v>427.1942183596297</v>
      </c>
      <c r="O2789" s="201">
        <v>41.094000000000001</v>
      </c>
      <c r="P2789" s="255">
        <v>41.094000000000001</v>
      </c>
      <c r="Q2789" s="255">
        <v>427.1942183596297</v>
      </c>
      <c r="R2789" s="255">
        <v>355.37440982404831</v>
      </c>
      <c r="S2789" s="256">
        <v>434.88697998600622</v>
      </c>
      <c r="T2789" s="256">
        <v>434.93673848600622</v>
      </c>
      <c r="U2789" s="256"/>
      <c r="V2789" s="170">
        <v>366.40835011960638</v>
      </c>
    </row>
    <row r="2790" spans="1:22" x14ac:dyDescent="0.25">
      <c r="A2790">
        <v>0</v>
      </c>
      <c r="B2790" s="286" t="s">
        <v>2084</v>
      </c>
      <c r="C2790" s="286" t="s">
        <v>2289</v>
      </c>
      <c r="D2790" s="286" t="s">
        <v>2190</v>
      </c>
      <c r="E2790" s="285">
        <v>4352</v>
      </c>
      <c r="F2790" s="260" t="s">
        <v>2283</v>
      </c>
      <c r="G2790" s="259"/>
      <c r="H2790" s="259" t="s">
        <v>2175</v>
      </c>
      <c r="I2790" s="258">
        <v>40</v>
      </c>
      <c r="J2790" s="255"/>
      <c r="K2790" s="257"/>
      <c r="L2790" s="256">
        <v>0.49565599999999999</v>
      </c>
      <c r="M2790" s="201">
        <v>355.12658182404834</v>
      </c>
      <c r="N2790" s="201">
        <v>427.1942183596297</v>
      </c>
      <c r="O2790" s="201">
        <v>41.094000000000001</v>
      </c>
      <c r="P2790" s="255">
        <v>41.094000000000001</v>
      </c>
      <c r="Q2790" s="255">
        <v>427.1942183596297</v>
      </c>
      <c r="R2790" s="255">
        <v>354.87875382404832</v>
      </c>
      <c r="S2790" s="256">
        <v>435.18456648600619</v>
      </c>
      <c r="T2790" s="256">
        <v>435.43239448600622</v>
      </c>
      <c r="U2790" s="256"/>
      <c r="V2790" s="170">
        <v>366.70593661960635</v>
      </c>
    </row>
    <row r="2791" spans="1:22" x14ac:dyDescent="0.25">
      <c r="A2791">
        <v>0</v>
      </c>
      <c r="B2791" s="286" t="s">
        <v>2084</v>
      </c>
      <c r="C2791" s="286" t="s">
        <v>2289</v>
      </c>
      <c r="D2791" s="286" t="s">
        <v>2174</v>
      </c>
      <c r="E2791" s="285">
        <v>4354</v>
      </c>
      <c r="F2791" s="260" t="s">
        <v>2282</v>
      </c>
      <c r="G2791" s="259"/>
      <c r="H2791" s="259" t="s">
        <v>2172</v>
      </c>
      <c r="I2791" s="258"/>
      <c r="J2791" s="255"/>
      <c r="K2791" s="257"/>
      <c r="L2791" s="256">
        <v>0</v>
      </c>
      <c r="M2791" s="201">
        <v>354.87875382404832</v>
      </c>
      <c r="N2791" s="201">
        <v>427.1942183596297</v>
      </c>
      <c r="O2791" s="201">
        <v>41.094000000000001</v>
      </c>
      <c r="P2791" s="255">
        <v>41.094000000000001</v>
      </c>
      <c r="Q2791" s="255">
        <v>427.1942183596297</v>
      </c>
      <c r="R2791" s="255">
        <v>354.87875382404832</v>
      </c>
      <c r="S2791" s="256">
        <v>435.43239448600622</v>
      </c>
      <c r="T2791" s="256">
        <v>435.43239448600622</v>
      </c>
      <c r="U2791" s="256"/>
      <c r="V2791" s="170">
        <v>366.95376461960637</v>
      </c>
    </row>
    <row r="2792" spans="1:22" x14ac:dyDescent="0.25">
      <c r="A2792">
        <v>0</v>
      </c>
      <c r="B2792" s="286"/>
      <c r="C2792" s="286"/>
      <c r="D2792" s="286"/>
      <c r="E2792" s="285"/>
      <c r="F2792" s="260"/>
      <c r="G2792" s="259"/>
      <c r="H2792" s="259"/>
      <c r="I2792" s="258"/>
      <c r="J2792" s="255"/>
      <c r="K2792" s="257"/>
      <c r="L2792" s="256">
        <v>0</v>
      </c>
      <c r="M2792" s="201">
        <v>354.87875382404832</v>
      </c>
      <c r="N2792" s="201">
        <v>427.1942183596297</v>
      </c>
      <c r="O2792" s="201">
        <v>41.094000000000001</v>
      </c>
      <c r="P2792" s="255">
        <v>41.094000000000001</v>
      </c>
      <c r="Q2792" s="255">
        <v>427.1942183596297</v>
      </c>
      <c r="R2792" s="255">
        <v>354.87875382404832</v>
      </c>
      <c r="S2792" s="256">
        <v>435.43239448600622</v>
      </c>
      <c r="T2792" s="256">
        <v>435.43239448600622</v>
      </c>
      <c r="U2792" s="256"/>
      <c r="V2792" s="170">
        <v>366.95376461960637</v>
      </c>
    </row>
    <row r="2793" spans="1:22" x14ac:dyDescent="0.25">
      <c r="A2793">
        <v>0</v>
      </c>
      <c r="B2793" s="286"/>
      <c r="C2793" s="286"/>
      <c r="D2793" s="286"/>
      <c r="E2793" s="285"/>
      <c r="F2793" s="260"/>
      <c r="G2793" s="259"/>
      <c r="H2793" s="259" t="s">
        <v>1962</v>
      </c>
      <c r="I2793" s="258"/>
      <c r="J2793" s="255"/>
      <c r="K2793" s="257"/>
      <c r="L2793" s="256">
        <v>0.15525</v>
      </c>
      <c r="M2793" s="201">
        <v>354.80112882404831</v>
      </c>
      <c r="N2793" s="201">
        <v>427.1942183596297</v>
      </c>
      <c r="O2793" s="201">
        <v>41.094000000000001</v>
      </c>
      <c r="P2793" s="255">
        <v>41.094000000000001</v>
      </c>
      <c r="Q2793" s="255">
        <v>427.1942183596297</v>
      </c>
      <c r="R2793" s="255">
        <v>354.72350382404829</v>
      </c>
      <c r="S2793" s="256">
        <v>435.51001948600623</v>
      </c>
      <c r="T2793" s="256">
        <v>435.58764448600624</v>
      </c>
      <c r="U2793" s="256"/>
      <c r="V2793" s="170">
        <v>367.03138961960639</v>
      </c>
    </row>
    <row r="2794" spans="1:22" x14ac:dyDescent="0.25">
      <c r="A2794">
        <v>0</v>
      </c>
      <c r="B2794" s="286" t="s">
        <v>2084</v>
      </c>
      <c r="C2794" s="286" t="s">
        <v>2289</v>
      </c>
      <c r="D2794" s="286" t="s">
        <v>2187</v>
      </c>
      <c r="E2794" s="285">
        <v>4358</v>
      </c>
      <c r="F2794" s="260" t="s">
        <v>2281</v>
      </c>
      <c r="G2794" s="259" t="s">
        <v>2185</v>
      </c>
      <c r="H2794" s="259" t="s">
        <v>2184</v>
      </c>
      <c r="I2794" s="258">
        <v>40</v>
      </c>
      <c r="J2794" s="255"/>
      <c r="K2794" s="257"/>
      <c r="L2794" s="256">
        <v>0.5</v>
      </c>
      <c r="M2794" s="201">
        <v>354.47350382404829</v>
      </c>
      <c r="N2794" s="201">
        <v>427.1942183596297</v>
      </c>
      <c r="O2794" s="201">
        <v>41.094000000000001</v>
      </c>
      <c r="P2794" s="255">
        <v>41.094000000000001</v>
      </c>
      <c r="Q2794" s="255">
        <v>427.1942183596297</v>
      </c>
      <c r="R2794" s="255">
        <v>354.22350382404829</v>
      </c>
      <c r="S2794" s="256">
        <v>435.83764448600624</v>
      </c>
      <c r="T2794" s="256">
        <v>436.08764448600624</v>
      </c>
      <c r="U2794" s="256"/>
      <c r="V2794" s="170">
        <v>367.3590146196064</v>
      </c>
    </row>
    <row r="2795" spans="1:22" x14ac:dyDescent="0.25">
      <c r="A2795">
        <v>0</v>
      </c>
      <c r="B2795" s="286"/>
      <c r="C2795" s="286"/>
      <c r="D2795" s="286"/>
      <c r="E2795" s="285"/>
      <c r="F2795" s="260" t="s">
        <v>619</v>
      </c>
      <c r="G2795" s="259"/>
      <c r="H2795" s="259" t="s">
        <v>1962</v>
      </c>
      <c r="I2795" s="258"/>
      <c r="J2795" s="255"/>
      <c r="K2795" s="257"/>
      <c r="L2795" s="256">
        <v>0.15525</v>
      </c>
      <c r="M2795" s="201">
        <v>354.14587882404828</v>
      </c>
      <c r="N2795" s="201">
        <v>427.1942183596297</v>
      </c>
      <c r="O2795" s="201">
        <v>41.094000000000001</v>
      </c>
      <c r="P2795" s="255">
        <v>41.094000000000001</v>
      </c>
      <c r="Q2795" s="255">
        <v>427.1942183596297</v>
      </c>
      <c r="R2795" s="255">
        <v>354.06825382404827</v>
      </c>
      <c r="S2795" s="256">
        <v>436.16526948600625</v>
      </c>
      <c r="T2795" s="256">
        <v>436.24289448600626</v>
      </c>
      <c r="U2795" s="256"/>
      <c r="V2795" s="170">
        <v>367.68663961960641</v>
      </c>
    </row>
    <row r="2796" spans="1:22" x14ac:dyDescent="0.25">
      <c r="A2796">
        <v>0</v>
      </c>
      <c r="B2796" s="286" t="s">
        <v>2084</v>
      </c>
      <c r="C2796" s="286" t="s">
        <v>2289</v>
      </c>
      <c r="D2796" s="286" t="s">
        <v>2183</v>
      </c>
      <c r="E2796" s="285">
        <v>4365</v>
      </c>
      <c r="F2796" s="260" t="s">
        <v>2280</v>
      </c>
      <c r="G2796" s="259"/>
      <c r="H2796" s="259" t="s">
        <v>2175</v>
      </c>
      <c r="I2796" s="258">
        <v>40</v>
      </c>
      <c r="J2796" s="255"/>
      <c r="K2796" s="257"/>
      <c r="L2796" s="256">
        <v>0.49565599999999999</v>
      </c>
      <c r="M2796" s="201">
        <v>353.82042582404824</v>
      </c>
      <c r="N2796" s="201">
        <v>427.1942183596297</v>
      </c>
      <c r="O2796" s="201">
        <v>41.094000000000001</v>
      </c>
      <c r="P2796" s="255">
        <v>41.094000000000001</v>
      </c>
      <c r="Q2796" s="255">
        <v>427.1942183596297</v>
      </c>
      <c r="R2796" s="255">
        <v>353.57259782404827</v>
      </c>
      <c r="S2796" s="256">
        <v>436.49072248600623</v>
      </c>
      <c r="T2796" s="256">
        <v>436.73855048600626</v>
      </c>
      <c r="U2796" s="256"/>
      <c r="V2796" s="170">
        <v>368.01209261960639</v>
      </c>
    </row>
    <row r="2797" spans="1:22" x14ac:dyDescent="0.25">
      <c r="A2797">
        <v>0</v>
      </c>
      <c r="B2797" s="286"/>
      <c r="C2797" s="286"/>
      <c r="D2797" s="286"/>
      <c r="E2797" s="285"/>
      <c r="F2797" s="260" t="s">
        <v>619</v>
      </c>
      <c r="G2797" s="259"/>
      <c r="H2797" s="259"/>
      <c r="I2797" s="258"/>
      <c r="J2797" s="255"/>
      <c r="K2797" s="257"/>
      <c r="L2797" s="256">
        <v>0</v>
      </c>
      <c r="M2797" s="201">
        <v>353.57259782404827</v>
      </c>
      <c r="N2797" s="201">
        <v>427.1942183596297</v>
      </c>
      <c r="O2797" s="201">
        <v>41.094000000000001</v>
      </c>
      <c r="P2797" s="255">
        <v>41.094000000000001</v>
      </c>
      <c r="Q2797" s="255">
        <v>427.1942183596297</v>
      </c>
      <c r="R2797" s="255">
        <v>353.57259782404827</v>
      </c>
      <c r="S2797" s="256">
        <v>436.73855048600626</v>
      </c>
      <c r="T2797" s="256">
        <v>436.73855048600626</v>
      </c>
      <c r="U2797" s="256"/>
      <c r="V2797" s="170">
        <v>368.25992061960642</v>
      </c>
    </row>
    <row r="2798" spans="1:22" x14ac:dyDescent="0.25">
      <c r="A2798">
        <v>0</v>
      </c>
      <c r="B2798" s="286"/>
      <c r="C2798" s="286"/>
      <c r="D2798" s="286"/>
      <c r="E2798" s="285"/>
      <c r="F2798" s="260"/>
      <c r="G2798" s="259"/>
      <c r="H2798" s="259"/>
      <c r="I2798" s="258"/>
      <c r="J2798" s="255"/>
      <c r="K2798" s="257"/>
      <c r="L2798" s="256">
        <v>0</v>
      </c>
      <c r="M2798" s="201">
        <v>353.57259782404827</v>
      </c>
      <c r="N2798" s="201">
        <v>427.1942183596297</v>
      </c>
      <c r="O2798" s="201">
        <v>41.094000000000001</v>
      </c>
      <c r="P2798" s="255">
        <v>41.094000000000001</v>
      </c>
      <c r="Q2798" s="255">
        <v>427.1942183596297</v>
      </c>
      <c r="R2798" s="255">
        <v>353.57259782404827</v>
      </c>
      <c r="S2798" s="256">
        <v>436.73855048600626</v>
      </c>
      <c r="T2798" s="256">
        <v>436.73855048600626</v>
      </c>
      <c r="U2798" s="256"/>
      <c r="V2798" s="170">
        <v>368.25992061960642</v>
      </c>
    </row>
    <row r="2799" spans="1:22" x14ac:dyDescent="0.25">
      <c r="A2799">
        <v>0</v>
      </c>
      <c r="B2799" s="286"/>
      <c r="C2799" s="286"/>
      <c r="D2799" s="286"/>
      <c r="E2799" s="285"/>
      <c r="F2799" s="260"/>
      <c r="G2799" s="259"/>
      <c r="H2799" s="259" t="s">
        <v>1962</v>
      </c>
      <c r="I2799" s="258"/>
      <c r="J2799" s="255"/>
      <c r="K2799" s="257"/>
      <c r="L2799" s="256">
        <v>9.9516999999999994E-2</v>
      </c>
      <c r="M2799" s="201">
        <v>353.52283932404828</v>
      </c>
      <c r="N2799" s="201">
        <v>427.1942183596297</v>
      </c>
      <c r="O2799" s="201">
        <v>41.094000000000001</v>
      </c>
      <c r="P2799" s="255">
        <v>41.094000000000001</v>
      </c>
      <c r="Q2799" s="255">
        <v>427.1942183596297</v>
      </c>
      <c r="R2799" s="255">
        <v>353.47308082404828</v>
      </c>
      <c r="S2799" s="256">
        <v>436.78830898600626</v>
      </c>
      <c r="T2799" s="256">
        <v>436.83806748600625</v>
      </c>
      <c r="U2799" s="256"/>
      <c r="V2799" s="170">
        <v>368.30967911960641</v>
      </c>
    </row>
    <row r="2800" spans="1:22" x14ac:dyDescent="0.25">
      <c r="A2800">
        <v>0</v>
      </c>
      <c r="B2800" s="286" t="s">
        <v>2084</v>
      </c>
      <c r="C2800" s="286" t="s">
        <v>2289</v>
      </c>
      <c r="D2800" s="286" t="s">
        <v>2181</v>
      </c>
      <c r="E2800" s="285">
        <v>4371</v>
      </c>
      <c r="F2800" s="260" t="s">
        <v>2279</v>
      </c>
      <c r="G2800" s="259"/>
      <c r="H2800" s="259" t="s">
        <v>2175</v>
      </c>
      <c r="I2800" s="258">
        <v>40</v>
      </c>
      <c r="J2800" s="255"/>
      <c r="K2800" s="257"/>
      <c r="L2800" s="256">
        <v>0.49565599999999999</v>
      </c>
      <c r="M2800" s="201">
        <v>353.22525282404831</v>
      </c>
      <c r="N2800" s="201">
        <v>427.1942183596297</v>
      </c>
      <c r="O2800" s="201">
        <v>41.094000000000001</v>
      </c>
      <c r="P2800" s="255">
        <v>41.094000000000001</v>
      </c>
      <c r="Q2800" s="255">
        <v>427.1942183596297</v>
      </c>
      <c r="R2800" s="255">
        <v>352.97742482404828</v>
      </c>
      <c r="S2800" s="256">
        <v>437.08589548600622</v>
      </c>
      <c r="T2800" s="256">
        <v>437.33372348600625</v>
      </c>
      <c r="U2800" s="256"/>
      <c r="V2800" s="170">
        <v>368.60726561960638</v>
      </c>
    </row>
    <row r="2801" spans="1:22" x14ac:dyDescent="0.25">
      <c r="A2801">
        <v>0</v>
      </c>
      <c r="B2801" s="286"/>
      <c r="C2801" s="286"/>
      <c r="D2801" s="286"/>
      <c r="E2801" s="285"/>
      <c r="F2801" s="260" t="s">
        <v>619</v>
      </c>
      <c r="G2801" s="259"/>
      <c r="H2801" s="259"/>
      <c r="I2801" s="258"/>
      <c r="J2801" s="255"/>
      <c r="K2801" s="257"/>
      <c r="L2801" s="256">
        <v>0</v>
      </c>
      <c r="M2801" s="201">
        <v>352.97742482404828</v>
      </c>
      <c r="N2801" s="201">
        <v>427.1942183596297</v>
      </c>
      <c r="O2801" s="201">
        <v>41.094000000000001</v>
      </c>
      <c r="P2801" s="255">
        <v>41.094000000000001</v>
      </c>
      <c r="Q2801" s="255">
        <v>427.1942183596297</v>
      </c>
      <c r="R2801" s="255">
        <v>352.97742482404828</v>
      </c>
      <c r="S2801" s="256">
        <v>437.33372348600625</v>
      </c>
      <c r="T2801" s="256">
        <v>437.33372348600625</v>
      </c>
      <c r="U2801" s="256"/>
      <c r="V2801" s="170">
        <v>368.85509361960641</v>
      </c>
    </row>
    <row r="2802" spans="1:22" x14ac:dyDescent="0.25">
      <c r="A2802">
        <v>0</v>
      </c>
      <c r="B2802" s="286"/>
      <c r="C2802" s="286"/>
      <c r="D2802" s="286"/>
      <c r="E2802" s="285"/>
      <c r="F2802" s="260"/>
      <c r="G2802" s="259"/>
      <c r="H2802" s="259"/>
      <c r="I2802" s="258"/>
      <c r="J2802" s="255"/>
      <c r="K2802" s="257"/>
      <c r="L2802" s="256">
        <v>0</v>
      </c>
      <c r="M2802" s="201">
        <v>352.97742482404828</v>
      </c>
      <c r="N2802" s="201">
        <v>427.1942183596297</v>
      </c>
      <c r="O2802" s="201">
        <v>41.094000000000001</v>
      </c>
      <c r="P2802" s="255">
        <v>41.094000000000001</v>
      </c>
      <c r="Q2802" s="255">
        <v>427.1942183596297</v>
      </c>
      <c r="R2802" s="255">
        <v>352.97742482404828</v>
      </c>
      <c r="S2802" s="256">
        <v>437.33372348600625</v>
      </c>
      <c r="T2802" s="256">
        <v>437.33372348600625</v>
      </c>
      <c r="U2802" s="256"/>
      <c r="V2802" s="170">
        <v>368.85509361960641</v>
      </c>
    </row>
    <row r="2803" spans="1:22" x14ac:dyDescent="0.25">
      <c r="A2803">
        <v>0</v>
      </c>
      <c r="B2803" s="286"/>
      <c r="C2803" s="286"/>
      <c r="D2803" s="286"/>
      <c r="E2803" s="285"/>
      <c r="F2803" s="260" t="s">
        <v>619</v>
      </c>
      <c r="G2803" s="259"/>
      <c r="H2803" s="259" t="s">
        <v>1962</v>
      </c>
      <c r="I2803" s="258"/>
      <c r="J2803" s="255"/>
      <c r="K2803" s="257"/>
      <c r="L2803" s="256">
        <v>9.9516999999999994E-2</v>
      </c>
      <c r="M2803" s="201">
        <v>352.92766632404829</v>
      </c>
      <c r="N2803" s="201">
        <v>427.1942183596297</v>
      </c>
      <c r="O2803" s="201">
        <v>41.094000000000001</v>
      </c>
      <c r="P2803" s="255">
        <v>41.094000000000001</v>
      </c>
      <c r="Q2803" s="255">
        <v>427.1942183596297</v>
      </c>
      <c r="R2803" s="255">
        <v>352.87790782404829</v>
      </c>
      <c r="S2803" s="256">
        <v>437.38348198600625</v>
      </c>
      <c r="T2803" s="256">
        <v>437.43324048600624</v>
      </c>
      <c r="U2803" s="256"/>
      <c r="V2803" s="170">
        <v>368.9048521196064</v>
      </c>
    </row>
    <row r="2804" spans="1:22" x14ac:dyDescent="0.25">
      <c r="A2804">
        <v>0</v>
      </c>
      <c r="B2804" s="286" t="s">
        <v>2084</v>
      </c>
      <c r="C2804" s="286" t="s">
        <v>2289</v>
      </c>
      <c r="D2804" s="286" t="s">
        <v>2179</v>
      </c>
      <c r="E2804" s="285">
        <v>4377</v>
      </c>
      <c r="F2804" s="260" t="s">
        <v>2278</v>
      </c>
      <c r="G2804" s="259"/>
      <c r="H2804" s="259" t="s">
        <v>2175</v>
      </c>
      <c r="I2804" s="258">
        <v>40</v>
      </c>
      <c r="J2804" s="255"/>
      <c r="K2804" s="257"/>
      <c r="L2804" s="256">
        <v>0.49565599999999999</v>
      </c>
      <c r="M2804" s="201">
        <v>352.63007982404827</v>
      </c>
      <c r="N2804" s="201">
        <v>427.1942183596297</v>
      </c>
      <c r="O2804" s="201">
        <v>41.094000000000001</v>
      </c>
      <c r="P2804" s="255">
        <v>41.094000000000001</v>
      </c>
      <c r="Q2804" s="255">
        <v>427.1942183596297</v>
      </c>
      <c r="R2804" s="255">
        <v>352.3822518240483</v>
      </c>
      <c r="S2804" s="256">
        <v>437.68106848600621</v>
      </c>
      <c r="T2804" s="256">
        <v>437.92889648600624</v>
      </c>
      <c r="U2804" s="256"/>
      <c r="V2804" s="170">
        <v>369.20243861960637</v>
      </c>
    </row>
    <row r="2805" spans="1:22" x14ac:dyDescent="0.25">
      <c r="A2805">
        <v>0</v>
      </c>
      <c r="B2805" s="286"/>
      <c r="C2805" s="286"/>
      <c r="D2805" s="286"/>
      <c r="E2805" s="285"/>
      <c r="F2805" s="260" t="s">
        <v>619</v>
      </c>
      <c r="G2805" s="259"/>
      <c r="H2805" s="259"/>
      <c r="I2805" s="258"/>
      <c r="J2805" s="255"/>
      <c r="K2805" s="257"/>
      <c r="L2805" s="256">
        <v>0</v>
      </c>
      <c r="M2805" s="201">
        <v>352.3822518240483</v>
      </c>
      <c r="N2805" s="201">
        <v>427.1942183596297</v>
      </c>
      <c r="O2805" s="201">
        <v>41.094000000000001</v>
      </c>
      <c r="P2805" s="255">
        <v>41.094000000000001</v>
      </c>
      <c r="Q2805" s="255">
        <v>427.1942183596297</v>
      </c>
      <c r="R2805" s="255">
        <v>352.3822518240483</v>
      </c>
      <c r="S2805" s="256">
        <v>437.92889648600624</v>
      </c>
      <c r="T2805" s="256">
        <v>437.92889648600624</v>
      </c>
      <c r="U2805" s="256"/>
      <c r="V2805" s="170">
        <v>369.4502666196064</v>
      </c>
    </row>
    <row r="2806" spans="1:22" x14ac:dyDescent="0.25">
      <c r="A2806">
        <v>0</v>
      </c>
      <c r="B2806" s="286"/>
      <c r="C2806" s="286"/>
      <c r="D2806" s="286"/>
      <c r="E2806" s="285"/>
      <c r="F2806" s="260"/>
      <c r="G2806" s="259"/>
      <c r="H2806" s="259"/>
      <c r="I2806" s="258"/>
      <c r="J2806" s="255"/>
      <c r="K2806" s="257"/>
      <c r="L2806" s="256">
        <v>0</v>
      </c>
      <c r="M2806" s="201">
        <v>352.3822518240483</v>
      </c>
      <c r="N2806" s="201">
        <v>427.1942183596297</v>
      </c>
      <c r="O2806" s="201">
        <v>41.094000000000001</v>
      </c>
      <c r="P2806" s="255">
        <v>41.094000000000001</v>
      </c>
      <c r="Q2806" s="255">
        <v>427.1942183596297</v>
      </c>
      <c r="R2806" s="255">
        <v>352.3822518240483</v>
      </c>
      <c r="S2806" s="256">
        <v>437.92889648600624</v>
      </c>
      <c r="T2806" s="256">
        <v>437.92889648600624</v>
      </c>
      <c r="U2806" s="256"/>
      <c r="V2806" s="170">
        <v>369.4502666196064</v>
      </c>
    </row>
    <row r="2807" spans="1:22" x14ac:dyDescent="0.25">
      <c r="A2807">
        <v>0</v>
      </c>
      <c r="B2807" s="286"/>
      <c r="C2807" s="286"/>
      <c r="D2807" s="286"/>
      <c r="E2807" s="285"/>
      <c r="F2807" s="260" t="s">
        <v>619</v>
      </c>
      <c r="G2807" s="259"/>
      <c r="H2807" s="259" t="s">
        <v>1962</v>
      </c>
      <c r="I2807" s="258"/>
      <c r="J2807" s="255"/>
      <c r="K2807" s="257"/>
      <c r="L2807" s="256">
        <v>9.9516999999999994E-2</v>
      </c>
      <c r="M2807" s="201">
        <v>352.3324933240483</v>
      </c>
      <c r="N2807" s="201">
        <v>427.1942183596297</v>
      </c>
      <c r="O2807" s="201">
        <v>41.094000000000001</v>
      </c>
      <c r="P2807" s="255">
        <v>41.094000000000001</v>
      </c>
      <c r="Q2807" s="255">
        <v>427.1942183596297</v>
      </c>
      <c r="R2807" s="255">
        <v>352.2827348240483</v>
      </c>
      <c r="S2807" s="256">
        <v>437.97865498600623</v>
      </c>
      <c r="T2807" s="256">
        <v>438.02841348600623</v>
      </c>
      <c r="U2807" s="256"/>
      <c r="V2807" s="170">
        <v>369.50002511960639</v>
      </c>
    </row>
    <row r="2808" spans="1:22" x14ac:dyDescent="0.25">
      <c r="A2808">
        <v>0</v>
      </c>
      <c r="B2808" s="286" t="s">
        <v>2084</v>
      </c>
      <c r="C2808" s="286" t="s">
        <v>2289</v>
      </c>
      <c r="D2808" s="286" t="s">
        <v>2177</v>
      </c>
      <c r="E2808" s="285">
        <v>4383</v>
      </c>
      <c r="F2808" s="260" t="s">
        <v>2277</v>
      </c>
      <c r="G2808" s="259"/>
      <c r="H2808" s="259" t="s">
        <v>2175</v>
      </c>
      <c r="I2808" s="258">
        <v>40</v>
      </c>
      <c r="J2808" s="255"/>
      <c r="K2808" s="257"/>
      <c r="L2808" s="256">
        <v>0.49565599999999999</v>
      </c>
      <c r="M2808" s="201">
        <v>352.03490682404833</v>
      </c>
      <c r="N2808" s="201">
        <v>427.1942183596297</v>
      </c>
      <c r="O2808" s="201">
        <v>41.094000000000001</v>
      </c>
      <c r="P2808" s="255">
        <v>41.094000000000001</v>
      </c>
      <c r="Q2808" s="255">
        <v>427.1942183596297</v>
      </c>
      <c r="R2808" s="255">
        <v>351.78707882404831</v>
      </c>
      <c r="S2808" s="256">
        <v>438.2762414860062</v>
      </c>
      <c r="T2808" s="256">
        <v>438.52406948600623</v>
      </c>
      <c r="U2808" s="256"/>
      <c r="V2808" s="170">
        <v>369.79761161960636</v>
      </c>
    </row>
    <row r="2809" spans="1:22" x14ac:dyDescent="0.25">
      <c r="A2809">
        <v>0</v>
      </c>
      <c r="B2809" s="286" t="s">
        <v>2084</v>
      </c>
      <c r="C2809" s="286" t="s">
        <v>2289</v>
      </c>
      <c r="D2809" s="286" t="s">
        <v>2174</v>
      </c>
      <c r="E2809" s="285">
        <v>4385</v>
      </c>
      <c r="F2809" s="260" t="s">
        <v>1918</v>
      </c>
      <c r="G2809" s="259"/>
      <c r="H2809" s="259" t="s">
        <v>2172</v>
      </c>
      <c r="I2809" s="258"/>
      <c r="J2809" s="255"/>
      <c r="K2809" s="257"/>
      <c r="L2809" s="256">
        <v>0</v>
      </c>
      <c r="M2809" s="201">
        <v>351.78707882404831</v>
      </c>
      <c r="N2809" s="201">
        <v>427.1942183596297</v>
      </c>
      <c r="O2809" s="201">
        <v>41.094000000000001</v>
      </c>
      <c r="P2809" s="255">
        <v>41.094000000000001</v>
      </c>
      <c r="Q2809" s="255">
        <v>427.1942183596297</v>
      </c>
      <c r="R2809" s="255">
        <v>351.78707882404831</v>
      </c>
      <c r="S2809" s="256">
        <v>438.52406948600623</v>
      </c>
      <c r="T2809" s="256">
        <v>438.52406948600623</v>
      </c>
      <c r="U2809" s="256"/>
      <c r="V2809" s="170">
        <v>370.04543961960638</v>
      </c>
    </row>
    <row r="2810" spans="1:22" x14ac:dyDescent="0.25">
      <c r="A2810">
        <v>0</v>
      </c>
      <c r="B2810" s="286"/>
      <c r="C2810" s="286"/>
      <c r="D2810" s="260"/>
      <c r="E2810" s="261"/>
      <c r="F2810" s="260"/>
      <c r="G2810" s="259"/>
      <c r="H2810" s="259"/>
      <c r="I2810" s="258"/>
      <c r="J2810" s="255"/>
      <c r="K2810" s="257"/>
      <c r="L2810" s="256">
        <v>0</v>
      </c>
      <c r="M2810" s="201">
        <v>351.78707882404831</v>
      </c>
      <c r="N2810" s="201">
        <v>427.1942183596297</v>
      </c>
      <c r="O2810" s="201">
        <v>41.094000000000001</v>
      </c>
      <c r="P2810" s="255">
        <v>41.094000000000001</v>
      </c>
      <c r="Q2810" s="255">
        <v>427.1942183596297</v>
      </c>
      <c r="R2810" s="255">
        <v>351.78707882404831</v>
      </c>
      <c r="S2810" s="256">
        <v>438.52406948600623</v>
      </c>
      <c r="T2810" s="256">
        <v>438.52406948600623</v>
      </c>
      <c r="U2810" s="256"/>
      <c r="V2810" s="170">
        <v>370.04543961960638</v>
      </c>
    </row>
    <row r="2811" spans="1:22" x14ac:dyDescent="0.25">
      <c r="A2811">
        <v>0</v>
      </c>
      <c r="B2811" s="286"/>
      <c r="C2811" s="286"/>
      <c r="D2811" s="286"/>
      <c r="E2811" s="285"/>
      <c r="F2811" s="260"/>
      <c r="G2811" s="259"/>
      <c r="H2811" s="259"/>
      <c r="I2811" s="258"/>
      <c r="J2811" s="255"/>
      <c r="K2811" s="257"/>
      <c r="L2811" s="256">
        <v>0.16770400000000002</v>
      </c>
      <c r="M2811" s="201">
        <v>351.70322682404833</v>
      </c>
      <c r="N2811" s="201">
        <v>427.1942183596297</v>
      </c>
      <c r="O2811" s="201">
        <v>41.094000000000001</v>
      </c>
      <c r="P2811" s="255">
        <v>41.094000000000001</v>
      </c>
      <c r="Q2811" s="255">
        <v>427.1942183596297</v>
      </c>
      <c r="R2811" s="255">
        <v>351.61937482404829</v>
      </c>
      <c r="S2811" s="256">
        <v>438.60792148600626</v>
      </c>
      <c r="T2811" s="256">
        <v>438.69177348600624</v>
      </c>
      <c r="U2811" s="263"/>
      <c r="V2811" s="170">
        <v>370.12929161960642</v>
      </c>
    </row>
    <row r="2812" spans="1:22" x14ac:dyDescent="0.25">
      <c r="A2812">
        <v>0</v>
      </c>
      <c r="B2812" s="260" t="s">
        <v>2084</v>
      </c>
      <c r="C2812" s="260" t="s">
        <v>2289</v>
      </c>
      <c r="D2812" s="260" t="s">
        <v>1981</v>
      </c>
      <c r="E2812" s="261">
        <v>4387</v>
      </c>
      <c r="F2812" s="255" t="s">
        <v>2276</v>
      </c>
      <c r="G2812" s="265"/>
      <c r="H2812" s="265" t="s">
        <v>1978</v>
      </c>
      <c r="I2812" s="284">
        <v>40</v>
      </c>
      <c r="J2812" s="255"/>
      <c r="K2812" s="257"/>
      <c r="L2812" s="255">
        <v>5.7403999999999997E-2</v>
      </c>
      <c r="M2812" s="201">
        <v>351.59067282404828</v>
      </c>
      <c r="N2812" s="201">
        <v>427.1942183596297</v>
      </c>
      <c r="O2812" s="201">
        <v>41.094000000000001</v>
      </c>
      <c r="P2812" s="255">
        <v>41.094000000000001</v>
      </c>
      <c r="Q2812" s="255">
        <v>427.1942183596297</v>
      </c>
      <c r="R2812" s="255">
        <v>351.56197082404827</v>
      </c>
      <c r="S2812" s="255">
        <v>438.72047548600625</v>
      </c>
      <c r="T2812" s="255">
        <v>438.74917748600626</v>
      </c>
      <c r="U2812" s="255"/>
      <c r="V2812" s="170">
        <v>370.24184561960641</v>
      </c>
    </row>
    <row r="2813" spans="1:22" x14ac:dyDescent="0.25">
      <c r="A2813">
        <v>0</v>
      </c>
      <c r="B2813" s="280"/>
      <c r="C2813" s="280"/>
      <c r="D2813" s="280"/>
      <c r="E2813" s="279"/>
      <c r="F2813" s="280" t="s">
        <v>619</v>
      </c>
      <c r="G2813" s="277"/>
      <c r="H2813" s="277" t="s">
        <v>1962</v>
      </c>
      <c r="I2813" s="276">
        <v>40</v>
      </c>
      <c r="J2813" s="274"/>
      <c r="K2813" s="275"/>
      <c r="L2813" s="274">
        <v>0.103502</v>
      </c>
      <c r="M2813" s="201">
        <v>351.51021982404825</v>
      </c>
      <c r="N2813" s="201">
        <v>427.1942183596297</v>
      </c>
      <c r="O2813" s="201">
        <v>41.094000000000001</v>
      </c>
      <c r="P2813" s="273">
        <v>41.094000000000001</v>
      </c>
      <c r="Q2813" s="273">
        <v>427.1942183596297</v>
      </c>
      <c r="R2813" s="273">
        <v>351.45846882404828</v>
      </c>
      <c r="S2813" s="273">
        <v>438.80092848600623</v>
      </c>
      <c r="T2813" s="273">
        <v>438.85267948600625</v>
      </c>
      <c r="U2813" s="273"/>
      <c r="V2813" s="170">
        <v>370.32229861960639</v>
      </c>
    </row>
    <row r="2814" spans="1:22" x14ac:dyDescent="0.25">
      <c r="A2814">
        <v>0</v>
      </c>
      <c r="B2814" s="280" t="s">
        <v>2084</v>
      </c>
      <c r="C2814" s="280" t="s">
        <v>2275</v>
      </c>
      <c r="D2814" s="280" t="s">
        <v>111</v>
      </c>
      <c r="E2814" s="279">
        <v>4389</v>
      </c>
      <c r="F2814" s="278" t="s">
        <v>229</v>
      </c>
      <c r="G2814" s="277" t="s">
        <v>2169</v>
      </c>
      <c r="H2814" s="277" t="s">
        <v>1951</v>
      </c>
      <c r="I2814" s="276"/>
      <c r="J2814" s="273"/>
      <c r="K2814" s="275"/>
      <c r="L2814" s="274">
        <v>0</v>
      </c>
      <c r="M2814" s="201">
        <v>351.45846882404828</v>
      </c>
      <c r="N2814" s="201">
        <v>427.1942183596297</v>
      </c>
      <c r="O2814" s="201">
        <v>41.094000000000001</v>
      </c>
      <c r="P2814" s="273">
        <v>41.094000000000001</v>
      </c>
      <c r="Q2814" s="273">
        <v>427.1942183596297</v>
      </c>
      <c r="R2814" s="273">
        <v>351.45846882404828</v>
      </c>
      <c r="S2814" s="273">
        <v>438.85267948600625</v>
      </c>
      <c r="T2814" s="273">
        <v>438.85267948600625</v>
      </c>
      <c r="U2814" s="273"/>
      <c r="V2814" s="170">
        <v>370.37404961960641</v>
      </c>
    </row>
    <row r="2815" spans="1:22" x14ac:dyDescent="0.25">
      <c r="A2815">
        <v>0</v>
      </c>
      <c r="B2815" s="280"/>
      <c r="C2815" s="280"/>
      <c r="D2815" s="280"/>
      <c r="E2815" s="279"/>
      <c r="F2815" s="283" t="s">
        <v>619</v>
      </c>
      <c r="G2815" s="277"/>
      <c r="H2815" s="277" t="s">
        <v>1969</v>
      </c>
      <c r="I2815" s="282"/>
      <c r="J2815" s="281"/>
      <c r="K2815" s="275"/>
      <c r="L2815" s="274">
        <v>0.14528199999999999</v>
      </c>
      <c r="M2815" s="201">
        <v>351.38582782404831</v>
      </c>
      <c r="N2815" s="201">
        <v>427.1942183596297</v>
      </c>
      <c r="O2815" s="201">
        <v>41.094000000000001</v>
      </c>
      <c r="P2815" s="273">
        <v>41.094000000000001</v>
      </c>
      <c r="Q2815" s="273">
        <v>427.1942183596297</v>
      </c>
      <c r="R2815" s="273">
        <v>351.31318682404827</v>
      </c>
      <c r="S2815" s="273">
        <v>438.92532048600629</v>
      </c>
      <c r="T2815" s="273">
        <v>438.99796148600626</v>
      </c>
      <c r="U2815" s="273"/>
      <c r="V2815" s="170">
        <v>370.44669061960644</v>
      </c>
    </row>
    <row r="2816" spans="1:22" x14ac:dyDescent="0.25">
      <c r="A2816">
        <v>0</v>
      </c>
      <c r="B2816" s="280" t="s">
        <v>2084</v>
      </c>
      <c r="C2816" s="280" t="s">
        <v>2275</v>
      </c>
      <c r="D2816" s="280" t="s">
        <v>2087</v>
      </c>
      <c r="E2816" s="279">
        <v>4390</v>
      </c>
      <c r="F2816" s="278" t="s">
        <v>2274</v>
      </c>
      <c r="G2816" s="277"/>
      <c r="H2816" s="277" t="s">
        <v>2085</v>
      </c>
      <c r="I2816" s="276"/>
      <c r="J2816" s="273"/>
      <c r="K2816" s="275"/>
      <c r="L2816" s="274">
        <v>0</v>
      </c>
      <c r="M2816" s="201">
        <v>351.31318682404827</v>
      </c>
      <c r="N2816" s="201">
        <v>427.1942183596297</v>
      </c>
      <c r="O2816" s="201">
        <v>41.094000000000001</v>
      </c>
      <c r="P2816" s="273">
        <v>41.094000000000001</v>
      </c>
      <c r="Q2816" s="273">
        <v>427.1942183596297</v>
      </c>
      <c r="R2816" s="273">
        <v>351.31318682404827</v>
      </c>
      <c r="S2816" s="273">
        <v>438.99796148600626</v>
      </c>
      <c r="T2816" s="273">
        <v>438.99796148600626</v>
      </c>
      <c r="U2816" s="273"/>
      <c r="V2816" s="170">
        <v>370.51933161960642</v>
      </c>
    </row>
    <row r="2817" spans="1:22" x14ac:dyDescent="0.25">
      <c r="A2817">
        <v>0</v>
      </c>
      <c r="B2817" s="280"/>
      <c r="C2817" s="280"/>
      <c r="D2817" s="280"/>
      <c r="E2817" s="279"/>
      <c r="F2817" s="283" t="s">
        <v>619</v>
      </c>
      <c r="G2817" s="277"/>
      <c r="H2817" s="277" t="s">
        <v>1969</v>
      </c>
      <c r="I2817" s="282"/>
      <c r="J2817" s="281"/>
      <c r="K2817" s="275"/>
      <c r="L2817" s="274">
        <v>0</v>
      </c>
      <c r="M2817" s="201">
        <v>351.31318682404827</v>
      </c>
      <c r="N2817" s="201">
        <v>427.1942183596297</v>
      </c>
      <c r="O2817" s="201">
        <v>41.094000000000001</v>
      </c>
      <c r="P2817" s="273">
        <v>41.094000000000001</v>
      </c>
      <c r="Q2817" s="273">
        <v>427.1942183596297</v>
      </c>
      <c r="R2817" s="273">
        <v>351.31318682404827</v>
      </c>
      <c r="S2817" s="273">
        <v>438.99796148600626</v>
      </c>
      <c r="T2817" s="273">
        <v>438.99796148600626</v>
      </c>
      <c r="U2817" s="273"/>
      <c r="V2817" s="170">
        <v>370.51933161960642</v>
      </c>
    </row>
    <row r="2818" spans="1:22" x14ac:dyDescent="0.25">
      <c r="A2818">
        <v>0</v>
      </c>
      <c r="B2818" s="280" t="s">
        <v>2084</v>
      </c>
      <c r="C2818" s="280" t="s">
        <v>2275</v>
      </c>
      <c r="D2818" s="280" t="s">
        <v>1990</v>
      </c>
      <c r="E2818" s="279">
        <v>4390</v>
      </c>
      <c r="F2818" s="278" t="s">
        <v>2273</v>
      </c>
      <c r="G2818" s="277" t="s">
        <v>1988</v>
      </c>
      <c r="H2818" s="277" t="s">
        <v>1987</v>
      </c>
      <c r="I2818" s="276"/>
      <c r="J2818" s="273"/>
      <c r="K2818" s="275"/>
      <c r="L2818" s="274">
        <v>0</v>
      </c>
      <c r="M2818" s="201">
        <v>351.31318682404827</v>
      </c>
      <c r="N2818" s="201">
        <v>427.1942183596297</v>
      </c>
      <c r="O2818" s="201">
        <v>41.094000000000001</v>
      </c>
      <c r="P2818" s="273">
        <v>41.094000000000001</v>
      </c>
      <c r="Q2818" s="273">
        <v>427.1942183596297</v>
      </c>
      <c r="R2818" s="273">
        <v>351.31318682404827</v>
      </c>
      <c r="S2818" s="273">
        <v>438.99796148600626</v>
      </c>
      <c r="T2818" s="273">
        <v>438.99796148600626</v>
      </c>
      <c r="U2818" s="273"/>
      <c r="V2818" s="170">
        <v>370.51933161960642</v>
      </c>
    </row>
    <row r="2819" spans="1:22" x14ac:dyDescent="0.25">
      <c r="A2819">
        <v>0</v>
      </c>
      <c r="B2819" s="280"/>
      <c r="C2819" s="280"/>
      <c r="D2819" s="280"/>
      <c r="E2819" s="279"/>
      <c r="F2819" s="278" t="s">
        <v>619</v>
      </c>
      <c r="G2819" s="277"/>
      <c r="H2819" s="277" t="s">
        <v>1962</v>
      </c>
      <c r="I2819" s="276">
        <v>40</v>
      </c>
      <c r="J2819" s="273"/>
      <c r="K2819" s="275"/>
      <c r="L2819" s="274">
        <v>0.13121600000000003</v>
      </c>
      <c r="M2819" s="201">
        <v>351.24757882404828</v>
      </c>
      <c r="N2819" s="201">
        <v>427.1942183596297</v>
      </c>
      <c r="O2819" s="201">
        <v>41.094000000000001</v>
      </c>
      <c r="P2819" s="273">
        <v>41.094000000000001</v>
      </c>
      <c r="Q2819" s="273">
        <v>427.1942183596297</v>
      </c>
      <c r="R2819" s="273">
        <v>351.18197082404828</v>
      </c>
      <c r="S2819" s="273">
        <v>439.06356948600626</v>
      </c>
      <c r="T2819" s="273">
        <v>439.12917748600626</v>
      </c>
      <c r="U2819" s="273"/>
      <c r="V2819" s="170">
        <v>370.58493961960642</v>
      </c>
    </row>
    <row r="2820" spans="1:22" x14ac:dyDescent="0.25">
      <c r="A2820">
        <v>0</v>
      </c>
      <c r="B2820" s="260" t="s">
        <v>2084</v>
      </c>
      <c r="C2820" s="260" t="s">
        <v>2272</v>
      </c>
      <c r="D2820" s="260" t="s">
        <v>1981</v>
      </c>
      <c r="E2820" s="261">
        <v>4392</v>
      </c>
      <c r="F2820" s="255" t="s">
        <v>2271</v>
      </c>
      <c r="G2820" s="265"/>
      <c r="H2820" s="265" t="s">
        <v>1978</v>
      </c>
      <c r="I2820" s="284">
        <v>40</v>
      </c>
      <c r="J2820" s="255"/>
      <c r="K2820" s="257"/>
      <c r="L2820" s="255">
        <v>5.7403999999999997E-2</v>
      </c>
      <c r="M2820" s="201">
        <v>351.15326882404827</v>
      </c>
      <c r="N2820" s="201">
        <v>427.1942183596297</v>
      </c>
      <c r="O2820" s="201">
        <v>41.094000000000001</v>
      </c>
      <c r="P2820" s="255">
        <v>41.094000000000001</v>
      </c>
      <c r="Q2820" s="255">
        <v>427.1942183596297</v>
      </c>
      <c r="R2820" s="255">
        <v>351.12456682404826</v>
      </c>
      <c r="S2820" s="255">
        <v>439.15787948600627</v>
      </c>
      <c r="T2820" s="255">
        <v>439.18658148600628</v>
      </c>
      <c r="U2820" s="255"/>
      <c r="V2820" s="170">
        <v>370.67924961960642</v>
      </c>
    </row>
    <row r="2821" spans="1:22" x14ac:dyDescent="0.25">
      <c r="A2821">
        <v>0</v>
      </c>
      <c r="B2821" s="286"/>
      <c r="C2821" s="286"/>
      <c r="D2821" s="286"/>
      <c r="E2821" s="285"/>
      <c r="F2821" s="260" t="s">
        <v>619</v>
      </c>
      <c r="G2821" s="259"/>
      <c r="H2821" s="259" t="s">
        <v>2198</v>
      </c>
      <c r="I2821" s="258"/>
      <c r="J2821" s="255"/>
      <c r="K2821" s="257"/>
      <c r="L2821" s="256">
        <v>0.16770400000000002</v>
      </c>
      <c r="M2821" s="201">
        <v>351.04071482404822</v>
      </c>
      <c r="N2821" s="201">
        <v>427.1942183596297</v>
      </c>
      <c r="O2821" s="201">
        <v>41.094000000000001</v>
      </c>
      <c r="P2821" s="255">
        <v>41.094000000000001</v>
      </c>
      <c r="Q2821" s="255">
        <v>427.1942183596297</v>
      </c>
      <c r="R2821" s="255">
        <v>350.95686282404824</v>
      </c>
      <c r="S2821" s="256">
        <v>439.27043348600631</v>
      </c>
      <c r="T2821" s="256">
        <v>439.35428548600629</v>
      </c>
      <c r="U2821" s="263"/>
      <c r="V2821" s="170">
        <v>370.79180361960647</v>
      </c>
    </row>
    <row r="2822" spans="1:22" x14ac:dyDescent="0.25">
      <c r="A2822">
        <v>0</v>
      </c>
      <c r="B2822" s="286" t="s">
        <v>2084</v>
      </c>
      <c r="C2822" s="286" t="s">
        <v>2272</v>
      </c>
      <c r="D2822" s="286" t="s">
        <v>2197</v>
      </c>
      <c r="E2822" s="285">
        <v>4396</v>
      </c>
      <c r="F2822" s="260" t="s">
        <v>2270</v>
      </c>
      <c r="G2822" s="259"/>
      <c r="H2822" s="259" t="s">
        <v>2175</v>
      </c>
      <c r="I2822" s="258">
        <v>40</v>
      </c>
      <c r="J2822" s="255"/>
      <c r="K2822" s="257"/>
      <c r="L2822" s="256">
        <v>0.49565599999999999</v>
      </c>
      <c r="M2822" s="201">
        <v>350.70903482404822</v>
      </c>
      <c r="N2822" s="201">
        <v>427.1942183596297</v>
      </c>
      <c r="O2822" s="201">
        <v>41.094000000000001</v>
      </c>
      <c r="P2822" s="255">
        <v>41.094000000000001</v>
      </c>
      <c r="Q2822" s="255">
        <v>427.1942183596297</v>
      </c>
      <c r="R2822" s="255">
        <v>350.46120682404825</v>
      </c>
      <c r="S2822" s="256">
        <v>439.60211348600626</v>
      </c>
      <c r="T2822" s="256">
        <v>439.84994148600629</v>
      </c>
      <c r="U2822" s="256"/>
      <c r="V2822" s="170">
        <v>371.12348361960642</v>
      </c>
    </row>
    <row r="2823" spans="1:22" x14ac:dyDescent="0.25">
      <c r="A2823">
        <v>0</v>
      </c>
      <c r="B2823" s="286" t="s">
        <v>2084</v>
      </c>
      <c r="C2823" s="286" t="s">
        <v>2272</v>
      </c>
      <c r="D2823" s="286" t="s">
        <v>2174</v>
      </c>
      <c r="E2823" s="285">
        <v>4398</v>
      </c>
      <c r="F2823" s="260" t="s">
        <v>2269</v>
      </c>
      <c r="G2823" s="259"/>
      <c r="H2823" s="259" t="s">
        <v>2172</v>
      </c>
      <c r="I2823" s="258"/>
      <c r="J2823" s="255"/>
      <c r="K2823" s="257"/>
      <c r="L2823" s="256">
        <v>0</v>
      </c>
      <c r="M2823" s="201">
        <v>350.46120682404825</v>
      </c>
      <c r="N2823" s="201">
        <v>427.1942183596297</v>
      </c>
      <c r="O2823" s="201">
        <v>41.094000000000001</v>
      </c>
      <c r="P2823" s="255">
        <v>41.094000000000001</v>
      </c>
      <c r="Q2823" s="255">
        <v>427.1942183596297</v>
      </c>
      <c r="R2823" s="255">
        <v>350.46120682404825</v>
      </c>
      <c r="S2823" s="256">
        <v>439.84994148600629</v>
      </c>
      <c r="T2823" s="256">
        <v>439.84994148600629</v>
      </c>
      <c r="U2823" s="256"/>
      <c r="V2823" s="170">
        <v>371.37131161960644</v>
      </c>
    </row>
    <row r="2824" spans="1:22" x14ac:dyDescent="0.25">
      <c r="A2824">
        <v>0</v>
      </c>
      <c r="B2824" s="286"/>
      <c r="C2824" s="286"/>
      <c r="D2824" s="286"/>
      <c r="E2824" s="285"/>
      <c r="F2824" s="260"/>
      <c r="G2824" s="259"/>
      <c r="H2824" s="259"/>
      <c r="I2824" s="258"/>
      <c r="J2824" s="255"/>
      <c r="K2824" s="257"/>
      <c r="L2824" s="256">
        <v>0</v>
      </c>
      <c r="M2824" s="201">
        <v>350.46120682404825</v>
      </c>
      <c r="N2824" s="201">
        <v>427.1942183596297</v>
      </c>
      <c r="O2824" s="201">
        <v>41.094000000000001</v>
      </c>
      <c r="P2824" s="255">
        <v>41.094000000000001</v>
      </c>
      <c r="Q2824" s="255">
        <v>427.1942183596297</v>
      </c>
      <c r="R2824" s="255">
        <v>350.46120682404825</v>
      </c>
      <c r="S2824" s="256">
        <v>439.84994148600629</v>
      </c>
      <c r="T2824" s="256">
        <v>439.84994148600629</v>
      </c>
      <c r="U2824" s="256"/>
      <c r="V2824" s="170">
        <v>371.37131161960644</v>
      </c>
    </row>
    <row r="2825" spans="1:22" x14ac:dyDescent="0.25">
      <c r="A2825">
        <v>0</v>
      </c>
      <c r="B2825" s="286"/>
      <c r="C2825" s="286"/>
      <c r="D2825" s="286"/>
      <c r="E2825" s="285"/>
      <c r="F2825" s="260" t="s">
        <v>619</v>
      </c>
      <c r="G2825" s="259"/>
      <c r="H2825" s="259" t="s">
        <v>1962</v>
      </c>
      <c r="I2825" s="258"/>
      <c r="J2825" s="255"/>
      <c r="K2825" s="257"/>
      <c r="L2825" s="256">
        <v>9.9516999999999994E-2</v>
      </c>
      <c r="M2825" s="201">
        <v>350.41144832404825</v>
      </c>
      <c r="N2825" s="201">
        <v>427.1942183596297</v>
      </c>
      <c r="O2825" s="201">
        <v>41.094000000000001</v>
      </c>
      <c r="P2825" s="255">
        <v>41.094000000000001</v>
      </c>
      <c r="Q2825" s="255">
        <v>427.1942183596297</v>
      </c>
      <c r="R2825" s="255">
        <v>350.36168982404826</v>
      </c>
      <c r="S2825" s="256">
        <v>439.89969998600628</v>
      </c>
      <c r="T2825" s="256">
        <v>439.94945848600628</v>
      </c>
      <c r="U2825" s="256"/>
      <c r="V2825" s="170">
        <v>371.42107011960644</v>
      </c>
    </row>
    <row r="2826" spans="1:22" x14ac:dyDescent="0.25">
      <c r="A2826">
        <v>0</v>
      </c>
      <c r="B2826" s="286" t="s">
        <v>2084</v>
      </c>
      <c r="C2826" s="286" t="s">
        <v>2272</v>
      </c>
      <c r="D2826" s="286" t="s">
        <v>2194</v>
      </c>
      <c r="E2826" s="285">
        <v>4402</v>
      </c>
      <c r="F2826" s="260" t="s">
        <v>2268</v>
      </c>
      <c r="G2826" s="259"/>
      <c r="H2826" s="259" t="s">
        <v>2175</v>
      </c>
      <c r="I2826" s="258">
        <v>40</v>
      </c>
      <c r="J2826" s="255"/>
      <c r="K2826" s="257"/>
      <c r="L2826" s="256">
        <v>0.49565599999999999</v>
      </c>
      <c r="M2826" s="201">
        <v>350.11386182404829</v>
      </c>
      <c r="N2826" s="201">
        <v>427.1942183596297</v>
      </c>
      <c r="O2826" s="201">
        <v>41.094000000000001</v>
      </c>
      <c r="P2826" s="255">
        <v>41.094000000000001</v>
      </c>
      <c r="Q2826" s="255">
        <v>427.1942183596297</v>
      </c>
      <c r="R2826" s="255">
        <v>349.86603382404826</v>
      </c>
      <c r="S2826" s="256">
        <v>440.19728648600625</v>
      </c>
      <c r="T2826" s="256">
        <v>440.44511448600628</v>
      </c>
      <c r="U2826" s="256"/>
      <c r="V2826" s="170">
        <v>371.71865661960641</v>
      </c>
    </row>
    <row r="2827" spans="1:22" x14ac:dyDescent="0.25">
      <c r="A2827">
        <v>0</v>
      </c>
      <c r="B2827" s="286"/>
      <c r="C2827" s="286"/>
      <c r="D2827" s="286"/>
      <c r="E2827" s="285"/>
      <c r="F2827" s="260" t="s">
        <v>619</v>
      </c>
      <c r="G2827" s="259"/>
      <c r="H2827" s="259"/>
      <c r="I2827" s="258"/>
      <c r="J2827" s="255"/>
      <c r="K2827" s="257"/>
      <c r="L2827" s="256">
        <v>0</v>
      </c>
      <c r="M2827" s="201">
        <v>349.86603382404826</v>
      </c>
      <c r="N2827" s="201">
        <v>427.1942183596297</v>
      </c>
      <c r="O2827" s="201">
        <v>41.094000000000001</v>
      </c>
      <c r="P2827" s="255">
        <v>41.094000000000001</v>
      </c>
      <c r="Q2827" s="255">
        <v>427.1942183596297</v>
      </c>
      <c r="R2827" s="255">
        <v>349.86603382404826</v>
      </c>
      <c r="S2827" s="256">
        <v>440.44511448600628</v>
      </c>
      <c r="T2827" s="256">
        <v>440.44511448600628</v>
      </c>
      <c r="U2827" s="256"/>
      <c r="V2827" s="170">
        <v>371.96648461960643</v>
      </c>
    </row>
    <row r="2828" spans="1:22" x14ac:dyDescent="0.25">
      <c r="A2828">
        <v>0</v>
      </c>
      <c r="B2828" s="286"/>
      <c r="C2828" s="286"/>
      <c r="D2828" s="286"/>
      <c r="E2828" s="285"/>
      <c r="F2828" s="260"/>
      <c r="G2828" s="259"/>
      <c r="H2828" s="259"/>
      <c r="I2828" s="258"/>
      <c r="J2828" s="255"/>
      <c r="K2828" s="257"/>
      <c r="L2828" s="256">
        <v>0</v>
      </c>
      <c r="M2828" s="201">
        <v>349.86603382404826</v>
      </c>
      <c r="N2828" s="201">
        <v>427.1942183596297</v>
      </c>
      <c r="O2828" s="201">
        <v>41.094000000000001</v>
      </c>
      <c r="P2828" s="255">
        <v>41.094000000000001</v>
      </c>
      <c r="Q2828" s="255">
        <v>427.1942183596297</v>
      </c>
      <c r="R2828" s="255">
        <v>349.86603382404826</v>
      </c>
      <c r="S2828" s="256">
        <v>440.44511448600628</v>
      </c>
      <c r="T2828" s="256">
        <v>440.44511448600628</v>
      </c>
      <c r="U2828" s="256"/>
      <c r="V2828" s="170">
        <v>371.96648461960643</v>
      </c>
    </row>
    <row r="2829" spans="1:22" x14ac:dyDescent="0.25">
      <c r="A2829">
        <v>0</v>
      </c>
      <c r="B2829" s="286"/>
      <c r="C2829" s="286"/>
      <c r="D2829" s="286"/>
      <c r="E2829" s="285"/>
      <c r="F2829" s="260" t="s">
        <v>619</v>
      </c>
      <c r="G2829" s="259"/>
      <c r="H2829" s="259" t="s">
        <v>1962</v>
      </c>
      <c r="I2829" s="258"/>
      <c r="J2829" s="255"/>
      <c r="K2829" s="257"/>
      <c r="L2829" s="256">
        <v>9.9516999999999994E-2</v>
      </c>
      <c r="M2829" s="201">
        <v>349.81627532404826</v>
      </c>
      <c r="N2829" s="201">
        <v>427.1942183596297</v>
      </c>
      <c r="O2829" s="201">
        <v>41.094000000000001</v>
      </c>
      <c r="P2829" s="255">
        <v>41.094000000000001</v>
      </c>
      <c r="Q2829" s="255">
        <v>427.1942183596297</v>
      </c>
      <c r="R2829" s="255">
        <v>349.76651682404827</v>
      </c>
      <c r="S2829" s="256">
        <v>440.49487298600627</v>
      </c>
      <c r="T2829" s="256">
        <v>440.54463148600627</v>
      </c>
      <c r="U2829" s="256"/>
      <c r="V2829" s="170">
        <v>372.01624311960643</v>
      </c>
    </row>
    <row r="2830" spans="1:22" x14ac:dyDescent="0.25">
      <c r="A2830">
        <v>0</v>
      </c>
      <c r="B2830" s="286" t="s">
        <v>2084</v>
      </c>
      <c r="C2830" s="286" t="s">
        <v>2272</v>
      </c>
      <c r="D2830" s="286" t="s">
        <v>2192</v>
      </c>
      <c r="E2830" s="285">
        <v>4408</v>
      </c>
      <c r="F2830" s="260" t="s">
        <v>2267</v>
      </c>
      <c r="G2830" s="259"/>
      <c r="H2830" s="259" t="s">
        <v>2175</v>
      </c>
      <c r="I2830" s="258">
        <v>40</v>
      </c>
      <c r="J2830" s="255"/>
      <c r="K2830" s="257"/>
      <c r="L2830" s="256">
        <v>0.49565599999999999</v>
      </c>
      <c r="M2830" s="201">
        <v>349.51868882404824</v>
      </c>
      <c r="N2830" s="201">
        <v>427.1942183596297</v>
      </c>
      <c r="O2830" s="201">
        <v>41.094000000000001</v>
      </c>
      <c r="P2830" s="255">
        <v>41.094000000000001</v>
      </c>
      <c r="Q2830" s="255">
        <v>427.1942183596297</v>
      </c>
      <c r="R2830" s="255">
        <v>349.27086082404827</v>
      </c>
      <c r="S2830" s="256">
        <v>440.79245948600624</v>
      </c>
      <c r="T2830" s="256">
        <v>441.04028748600626</v>
      </c>
      <c r="U2830" s="256"/>
      <c r="V2830" s="170">
        <v>372.31382961960639</v>
      </c>
    </row>
    <row r="2831" spans="1:22" x14ac:dyDescent="0.25">
      <c r="A2831">
        <v>0</v>
      </c>
      <c r="B2831" s="286"/>
      <c r="C2831" s="286"/>
      <c r="D2831" s="286"/>
      <c r="E2831" s="285"/>
      <c r="F2831" s="260" t="s">
        <v>619</v>
      </c>
      <c r="G2831" s="259"/>
      <c r="H2831" s="259"/>
      <c r="I2831" s="258"/>
      <c r="J2831" s="255"/>
      <c r="K2831" s="257"/>
      <c r="L2831" s="256">
        <v>0</v>
      </c>
      <c r="M2831" s="201">
        <v>349.27086082404827</v>
      </c>
      <c r="N2831" s="201">
        <v>427.1942183596297</v>
      </c>
      <c r="O2831" s="201">
        <v>41.094000000000001</v>
      </c>
      <c r="P2831" s="255">
        <v>41.094000000000001</v>
      </c>
      <c r="Q2831" s="255">
        <v>427.1942183596297</v>
      </c>
      <c r="R2831" s="255">
        <v>349.27086082404827</v>
      </c>
      <c r="S2831" s="256">
        <v>441.04028748600626</v>
      </c>
      <c r="T2831" s="256">
        <v>441.04028748600626</v>
      </c>
      <c r="U2831" s="256"/>
      <c r="V2831" s="170">
        <v>372.56165761960642</v>
      </c>
    </row>
    <row r="2832" spans="1:22" x14ac:dyDescent="0.25">
      <c r="A2832">
        <v>0</v>
      </c>
      <c r="B2832" s="286"/>
      <c r="C2832" s="286"/>
      <c r="D2832" s="286"/>
      <c r="E2832" s="285"/>
      <c r="F2832" s="260"/>
      <c r="G2832" s="259"/>
      <c r="H2832" s="259"/>
      <c r="I2832" s="258"/>
      <c r="J2832" s="255"/>
      <c r="K2832" s="257"/>
      <c r="L2832" s="256">
        <v>0</v>
      </c>
      <c r="M2832" s="201">
        <v>349.27086082404827</v>
      </c>
      <c r="N2832" s="201">
        <v>427.1942183596297</v>
      </c>
      <c r="O2832" s="201">
        <v>41.094000000000001</v>
      </c>
      <c r="P2832" s="255">
        <v>41.094000000000001</v>
      </c>
      <c r="Q2832" s="255">
        <v>427.1942183596297</v>
      </c>
      <c r="R2832" s="255">
        <v>349.27086082404827</v>
      </c>
      <c r="S2832" s="256">
        <v>441.04028748600626</v>
      </c>
      <c r="T2832" s="256">
        <v>441.04028748600626</v>
      </c>
      <c r="U2832" s="256"/>
      <c r="V2832" s="170">
        <v>372.56165761960642</v>
      </c>
    </row>
    <row r="2833" spans="1:22" x14ac:dyDescent="0.25">
      <c r="A2833">
        <v>0</v>
      </c>
      <c r="B2833" s="286"/>
      <c r="C2833" s="286"/>
      <c r="D2833" s="286"/>
      <c r="E2833" s="285"/>
      <c r="F2833" s="260" t="s">
        <v>619</v>
      </c>
      <c r="G2833" s="259"/>
      <c r="H2833" s="259" t="s">
        <v>1962</v>
      </c>
      <c r="I2833" s="258"/>
      <c r="J2833" s="255"/>
      <c r="K2833" s="257"/>
      <c r="L2833" s="256">
        <v>9.9516999999999994E-2</v>
      </c>
      <c r="M2833" s="201">
        <v>349.22110232404827</v>
      </c>
      <c r="N2833" s="201">
        <v>427.1942183596297</v>
      </c>
      <c r="O2833" s="201">
        <v>41.094000000000001</v>
      </c>
      <c r="P2833" s="255">
        <v>41.094000000000001</v>
      </c>
      <c r="Q2833" s="255">
        <v>427.1942183596297</v>
      </c>
      <c r="R2833" s="255">
        <v>349.17134382404828</v>
      </c>
      <c r="S2833" s="256">
        <v>441.09004598600626</v>
      </c>
      <c r="T2833" s="256">
        <v>441.13980448600626</v>
      </c>
      <c r="U2833" s="256"/>
      <c r="V2833" s="170">
        <v>372.61141611960642</v>
      </c>
    </row>
    <row r="2834" spans="1:22" x14ac:dyDescent="0.25">
      <c r="A2834">
        <v>0</v>
      </c>
      <c r="B2834" s="286" t="s">
        <v>2084</v>
      </c>
      <c r="C2834" s="286" t="s">
        <v>2272</v>
      </c>
      <c r="D2834" s="286" t="s">
        <v>2190</v>
      </c>
      <c r="E2834" s="285">
        <v>4414</v>
      </c>
      <c r="F2834" s="260" t="s">
        <v>2266</v>
      </c>
      <c r="G2834" s="259"/>
      <c r="H2834" s="259" t="s">
        <v>2175</v>
      </c>
      <c r="I2834" s="258">
        <v>40</v>
      </c>
      <c r="J2834" s="255"/>
      <c r="K2834" s="257"/>
      <c r="L2834" s="256">
        <v>0.49565599999999999</v>
      </c>
      <c r="M2834" s="201">
        <v>348.92351582404831</v>
      </c>
      <c r="N2834" s="201">
        <v>427.1942183596297</v>
      </c>
      <c r="O2834" s="201">
        <v>41.094000000000001</v>
      </c>
      <c r="P2834" s="255">
        <v>41.094000000000001</v>
      </c>
      <c r="Q2834" s="255">
        <v>427.1942183596297</v>
      </c>
      <c r="R2834" s="255">
        <v>348.67568782404828</v>
      </c>
      <c r="S2834" s="256">
        <v>441.38763248600623</v>
      </c>
      <c r="T2834" s="256">
        <v>441.63546048600625</v>
      </c>
      <c r="U2834" s="256"/>
      <c r="V2834" s="170">
        <v>372.90900261960638</v>
      </c>
    </row>
    <row r="2835" spans="1:22" x14ac:dyDescent="0.25">
      <c r="A2835">
        <v>0</v>
      </c>
      <c r="B2835" s="286" t="s">
        <v>2084</v>
      </c>
      <c r="C2835" s="286" t="s">
        <v>2272</v>
      </c>
      <c r="D2835" s="286" t="s">
        <v>2174</v>
      </c>
      <c r="E2835" s="285">
        <v>4416</v>
      </c>
      <c r="F2835" s="260" t="s">
        <v>2265</v>
      </c>
      <c r="G2835" s="259"/>
      <c r="H2835" s="259" t="s">
        <v>2172</v>
      </c>
      <c r="I2835" s="258"/>
      <c r="J2835" s="255"/>
      <c r="K2835" s="257"/>
      <c r="L2835" s="256">
        <v>0</v>
      </c>
      <c r="M2835" s="201">
        <v>348.67568782404828</v>
      </c>
      <c r="N2835" s="201">
        <v>427.1942183596297</v>
      </c>
      <c r="O2835" s="201">
        <v>41.094000000000001</v>
      </c>
      <c r="P2835" s="255">
        <v>41.094000000000001</v>
      </c>
      <c r="Q2835" s="255">
        <v>427.1942183596297</v>
      </c>
      <c r="R2835" s="255">
        <v>348.67568782404828</v>
      </c>
      <c r="S2835" s="256">
        <v>441.63546048600625</v>
      </c>
      <c r="T2835" s="256">
        <v>441.63546048600625</v>
      </c>
      <c r="U2835" s="256"/>
      <c r="V2835" s="170">
        <v>373.15683061960641</v>
      </c>
    </row>
    <row r="2836" spans="1:22" x14ac:dyDescent="0.25">
      <c r="A2836">
        <v>0</v>
      </c>
      <c r="B2836" s="286"/>
      <c r="C2836" s="286"/>
      <c r="D2836" s="286"/>
      <c r="E2836" s="285"/>
      <c r="F2836" s="260"/>
      <c r="G2836" s="259"/>
      <c r="H2836" s="259"/>
      <c r="I2836" s="258"/>
      <c r="J2836" s="255"/>
      <c r="K2836" s="257"/>
      <c r="L2836" s="256">
        <v>0</v>
      </c>
      <c r="M2836" s="201">
        <v>348.67568782404828</v>
      </c>
      <c r="N2836" s="201">
        <v>427.1942183596297</v>
      </c>
      <c r="O2836" s="201">
        <v>41.094000000000001</v>
      </c>
      <c r="P2836" s="255">
        <v>41.094000000000001</v>
      </c>
      <c r="Q2836" s="255">
        <v>427.1942183596297</v>
      </c>
      <c r="R2836" s="255">
        <v>348.67568782404828</v>
      </c>
      <c r="S2836" s="256">
        <v>441.63546048600625</v>
      </c>
      <c r="T2836" s="256">
        <v>441.63546048600625</v>
      </c>
      <c r="U2836" s="256"/>
      <c r="V2836" s="170">
        <v>373.15683061960641</v>
      </c>
    </row>
    <row r="2837" spans="1:22" x14ac:dyDescent="0.25">
      <c r="A2837">
        <v>0</v>
      </c>
      <c r="B2837" s="286"/>
      <c r="C2837" s="286"/>
      <c r="D2837" s="286"/>
      <c r="E2837" s="285"/>
      <c r="F2837" s="260"/>
      <c r="G2837" s="259"/>
      <c r="H2837" s="259" t="s">
        <v>1962</v>
      </c>
      <c r="I2837" s="258"/>
      <c r="J2837" s="255"/>
      <c r="K2837" s="257"/>
      <c r="L2837" s="256">
        <v>0.15525</v>
      </c>
      <c r="M2837" s="201">
        <v>348.59806282404827</v>
      </c>
      <c r="N2837" s="201">
        <v>427.1942183596297</v>
      </c>
      <c r="O2837" s="201">
        <v>41.094000000000001</v>
      </c>
      <c r="P2837" s="255">
        <v>41.094000000000001</v>
      </c>
      <c r="Q2837" s="255">
        <v>427.1942183596297</v>
      </c>
      <c r="R2837" s="255">
        <v>348.52043782404826</v>
      </c>
      <c r="S2837" s="256">
        <v>441.71308548600626</v>
      </c>
      <c r="T2837" s="256">
        <v>441.79071048600628</v>
      </c>
      <c r="U2837" s="256"/>
      <c r="V2837" s="170">
        <v>373.23445561960642</v>
      </c>
    </row>
    <row r="2838" spans="1:22" x14ac:dyDescent="0.25">
      <c r="A2838">
        <v>0</v>
      </c>
      <c r="B2838" s="286" t="s">
        <v>2084</v>
      </c>
      <c r="C2838" s="286" t="s">
        <v>2272</v>
      </c>
      <c r="D2838" s="286" t="s">
        <v>2187</v>
      </c>
      <c r="E2838" s="285">
        <v>4420</v>
      </c>
      <c r="F2838" s="260" t="s">
        <v>2264</v>
      </c>
      <c r="G2838" s="259" t="s">
        <v>2185</v>
      </c>
      <c r="H2838" s="259" t="s">
        <v>2184</v>
      </c>
      <c r="I2838" s="258">
        <v>40</v>
      </c>
      <c r="J2838" s="255"/>
      <c r="K2838" s="257"/>
      <c r="L2838" s="256">
        <v>0.5</v>
      </c>
      <c r="M2838" s="201">
        <v>348.27043782404826</v>
      </c>
      <c r="N2838" s="201">
        <v>427.1942183596297</v>
      </c>
      <c r="O2838" s="201">
        <v>41.094000000000001</v>
      </c>
      <c r="P2838" s="255">
        <v>41.094000000000001</v>
      </c>
      <c r="Q2838" s="255">
        <v>427.1942183596297</v>
      </c>
      <c r="R2838" s="255">
        <v>348.02043782404826</v>
      </c>
      <c r="S2838" s="256">
        <v>442.04071048600628</v>
      </c>
      <c r="T2838" s="256">
        <v>442.29071048600628</v>
      </c>
      <c r="U2838" s="256"/>
      <c r="V2838" s="170">
        <v>373.56208061960643</v>
      </c>
    </row>
    <row r="2839" spans="1:22" x14ac:dyDescent="0.25">
      <c r="A2839">
        <v>0</v>
      </c>
      <c r="B2839" s="286"/>
      <c r="C2839" s="286"/>
      <c r="D2839" s="286"/>
      <c r="E2839" s="285"/>
      <c r="F2839" s="260" t="s">
        <v>619</v>
      </c>
      <c r="G2839" s="259"/>
      <c r="H2839" s="259" t="s">
        <v>1962</v>
      </c>
      <c r="I2839" s="258"/>
      <c r="J2839" s="255"/>
      <c r="K2839" s="257"/>
      <c r="L2839" s="256">
        <v>0.15525</v>
      </c>
      <c r="M2839" s="201">
        <v>347.94281282404825</v>
      </c>
      <c r="N2839" s="201">
        <v>427.1942183596297</v>
      </c>
      <c r="O2839" s="201">
        <v>41.094000000000001</v>
      </c>
      <c r="P2839" s="255">
        <v>41.094000000000001</v>
      </c>
      <c r="Q2839" s="255">
        <v>427.1942183596297</v>
      </c>
      <c r="R2839" s="255">
        <v>347.86518782404823</v>
      </c>
      <c r="S2839" s="256">
        <v>442.36833548600629</v>
      </c>
      <c r="T2839" s="256">
        <v>442.4459604860063</v>
      </c>
      <c r="U2839" s="256"/>
      <c r="V2839" s="170">
        <v>373.88970561960645</v>
      </c>
    </row>
    <row r="2840" spans="1:22" x14ac:dyDescent="0.25">
      <c r="A2840">
        <v>0</v>
      </c>
      <c r="B2840" s="286" t="s">
        <v>2084</v>
      </c>
      <c r="C2840" s="286" t="s">
        <v>2272</v>
      </c>
      <c r="D2840" s="286" t="s">
        <v>2183</v>
      </c>
      <c r="E2840" s="285">
        <v>4427</v>
      </c>
      <c r="F2840" s="260" t="s">
        <v>2263</v>
      </c>
      <c r="G2840" s="259"/>
      <c r="H2840" s="259" t="s">
        <v>2175</v>
      </c>
      <c r="I2840" s="258">
        <v>40</v>
      </c>
      <c r="J2840" s="255"/>
      <c r="K2840" s="257"/>
      <c r="L2840" s="256">
        <v>0.49565599999999999</v>
      </c>
      <c r="M2840" s="201">
        <v>347.61735982404821</v>
      </c>
      <c r="N2840" s="201">
        <v>427.1942183596297</v>
      </c>
      <c r="O2840" s="201">
        <v>41.094000000000001</v>
      </c>
      <c r="P2840" s="255">
        <v>41.094000000000001</v>
      </c>
      <c r="Q2840" s="255">
        <v>427.1942183596297</v>
      </c>
      <c r="R2840" s="255">
        <v>347.36953182404824</v>
      </c>
      <c r="S2840" s="256">
        <v>442.69378848600627</v>
      </c>
      <c r="T2840" s="256">
        <v>442.9416164860063</v>
      </c>
      <c r="U2840" s="256"/>
      <c r="V2840" s="170">
        <v>374.21515861960643</v>
      </c>
    </row>
    <row r="2841" spans="1:22" x14ac:dyDescent="0.25">
      <c r="A2841">
        <v>0</v>
      </c>
      <c r="B2841" s="286"/>
      <c r="C2841" s="286"/>
      <c r="D2841" s="286"/>
      <c r="E2841" s="285"/>
      <c r="F2841" s="260" t="s">
        <v>619</v>
      </c>
      <c r="G2841" s="259"/>
      <c r="H2841" s="259"/>
      <c r="I2841" s="258"/>
      <c r="J2841" s="255"/>
      <c r="K2841" s="257"/>
      <c r="L2841" s="256">
        <v>0</v>
      </c>
      <c r="M2841" s="201">
        <v>347.36953182404824</v>
      </c>
      <c r="N2841" s="201">
        <v>427.1942183596297</v>
      </c>
      <c r="O2841" s="201">
        <v>41.094000000000001</v>
      </c>
      <c r="P2841" s="255">
        <v>41.094000000000001</v>
      </c>
      <c r="Q2841" s="255">
        <v>427.1942183596297</v>
      </c>
      <c r="R2841" s="255">
        <v>347.36953182404824</v>
      </c>
      <c r="S2841" s="256">
        <v>442.9416164860063</v>
      </c>
      <c r="T2841" s="256">
        <v>442.9416164860063</v>
      </c>
      <c r="U2841" s="256"/>
      <c r="V2841" s="170">
        <v>374.46298661960645</v>
      </c>
    </row>
    <row r="2842" spans="1:22" x14ac:dyDescent="0.25">
      <c r="A2842">
        <v>0</v>
      </c>
      <c r="B2842" s="286"/>
      <c r="C2842" s="286"/>
      <c r="D2842" s="286"/>
      <c r="E2842" s="285"/>
      <c r="F2842" s="260"/>
      <c r="G2842" s="259"/>
      <c r="H2842" s="259"/>
      <c r="I2842" s="258"/>
      <c r="J2842" s="255"/>
      <c r="K2842" s="257"/>
      <c r="L2842" s="256">
        <v>0</v>
      </c>
      <c r="M2842" s="201">
        <v>347.36953182404824</v>
      </c>
      <c r="N2842" s="201">
        <v>427.1942183596297</v>
      </c>
      <c r="O2842" s="201">
        <v>41.094000000000001</v>
      </c>
      <c r="P2842" s="255">
        <v>41.094000000000001</v>
      </c>
      <c r="Q2842" s="255">
        <v>427.1942183596297</v>
      </c>
      <c r="R2842" s="255">
        <v>347.36953182404824</v>
      </c>
      <c r="S2842" s="256">
        <v>442.9416164860063</v>
      </c>
      <c r="T2842" s="256">
        <v>442.9416164860063</v>
      </c>
      <c r="U2842" s="256"/>
      <c r="V2842" s="170">
        <v>374.46298661960645</v>
      </c>
    </row>
    <row r="2843" spans="1:22" x14ac:dyDescent="0.25">
      <c r="A2843">
        <v>0</v>
      </c>
      <c r="B2843" s="286"/>
      <c r="C2843" s="286"/>
      <c r="D2843" s="286"/>
      <c r="E2843" s="285"/>
      <c r="F2843" s="260"/>
      <c r="G2843" s="259"/>
      <c r="H2843" s="259" t="s">
        <v>1962</v>
      </c>
      <c r="I2843" s="258"/>
      <c r="J2843" s="255"/>
      <c r="K2843" s="257"/>
      <c r="L2843" s="256">
        <v>9.9516999999999994E-2</v>
      </c>
      <c r="M2843" s="201">
        <v>347.31977332404824</v>
      </c>
      <c r="N2843" s="201">
        <v>427.1942183596297</v>
      </c>
      <c r="O2843" s="201">
        <v>41.094000000000001</v>
      </c>
      <c r="P2843" s="255">
        <v>41.094000000000001</v>
      </c>
      <c r="Q2843" s="255">
        <v>427.1942183596297</v>
      </c>
      <c r="R2843" s="255">
        <v>347.27001482404825</v>
      </c>
      <c r="S2843" s="256">
        <v>442.99137498600629</v>
      </c>
      <c r="T2843" s="256">
        <v>443.04113348600629</v>
      </c>
      <c r="U2843" s="256"/>
      <c r="V2843" s="170">
        <v>374.51274511960645</v>
      </c>
    </row>
    <row r="2844" spans="1:22" x14ac:dyDescent="0.25">
      <c r="A2844">
        <v>0</v>
      </c>
      <c r="B2844" s="286" t="s">
        <v>2084</v>
      </c>
      <c r="C2844" s="286" t="s">
        <v>2272</v>
      </c>
      <c r="D2844" s="286" t="s">
        <v>2181</v>
      </c>
      <c r="E2844" s="285">
        <v>4433</v>
      </c>
      <c r="F2844" s="260" t="s">
        <v>2262</v>
      </c>
      <c r="G2844" s="259"/>
      <c r="H2844" s="259" t="s">
        <v>2175</v>
      </c>
      <c r="I2844" s="258">
        <v>40</v>
      </c>
      <c r="J2844" s="255"/>
      <c r="K2844" s="257"/>
      <c r="L2844" s="256">
        <v>0.49565599999999999</v>
      </c>
      <c r="M2844" s="201">
        <v>347.02218682404828</v>
      </c>
      <c r="N2844" s="201">
        <v>427.1942183596297</v>
      </c>
      <c r="O2844" s="201">
        <v>41.094000000000001</v>
      </c>
      <c r="P2844" s="255">
        <v>41.094000000000001</v>
      </c>
      <c r="Q2844" s="255">
        <v>427.1942183596297</v>
      </c>
      <c r="R2844" s="255">
        <v>346.77435882404825</v>
      </c>
      <c r="S2844" s="256">
        <v>443.28896148600626</v>
      </c>
      <c r="T2844" s="256">
        <v>443.53678948600628</v>
      </c>
      <c r="U2844" s="256"/>
      <c r="V2844" s="170">
        <v>374.81033161960642</v>
      </c>
    </row>
    <row r="2845" spans="1:22" x14ac:dyDescent="0.25">
      <c r="A2845">
        <v>0</v>
      </c>
      <c r="B2845" s="286"/>
      <c r="C2845" s="286"/>
      <c r="D2845" s="286"/>
      <c r="E2845" s="285"/>
      <c r="F2845" s="260" t="s">
        <v>619</v>
      </c>
      <c r="G2845" s="259"/>
      <c r="H2845" s="259"/>
      <c r="I2845" s="258"/>
      <c r="J2845" s="255"/>
      <c r="K2845" s="257"/>
      <c r="L2845" s="256">
        <v>0</v>
      </c>
      <c r="M2845" s="201">
        <v>346.77435882404825</v>
      </c>
      <c r="N2845" s="201">
        <v>427.1942183596297</v>
      </c>
      <c r="O2845" s="201">
        <v>41.094000000000001</v>
      </c>
      <c r="P2845" s="255">
        <v>41.094000000000001</v>
      </c>
      <c r="Q2845" s="255">
        <v>427.1942183596297</v>
      </c>
      <c r="R2845" s="255">
        <v>346.77435882404825</v>
      </c>
      <c r="S2845" s="256">
        <v>443.53678948600628</v>
      </c>
      <c r="T2845" s="256">
        <v>443.53678948600628</v>
      </c>
      <c r="U2845" s="256"/>
      <c r="V2845" s="170">
        <v>375.05815961960644</v>
      </c>
    </row>
    <row r="2846" spans="1:22" x14ac:dyDescent="0.25">
      <c r="A2846">
        <v>0</v>
      </c>
      <c r="B2846" s="286"/>
      <c r="C2846" s="286"/>
      <c r="D2846" s="286"/>
      <c r="E2846" s="285"/>
      <c r="F2846" s="260"/>
      <c r="G2846" s="259"/>
      <c r="H2846" s="259"/>
      <c r="I2846" s="258"/>
      <c r="J2846" s="255"/>
      <c r="K2846" s="257"/>
      <c r="L2846" s="256">
        <v>0</v>
      </c>
      <c r="M2846" s="201">
        <v>346.77435882404825</v>
      </c>
      <c r="N2846" s="201">
        <v>427.1942183596297</v>
      </c>
      <c r="O2846" s="201">
        <v>41.094000000000001</v>
      </c>
      <c r="P2846" s="255">
        <v>41.094000000000001</v>
      </c>
      <c r="Q2846" s="255">
        <v>427.1942183596297</v>
      </c>
      <c r="R2846" s="255">
        <v>346.77435882404825</v>
      </c>
      <c r="S2846" s="256">
        <v>443.53678948600628</v>
      </c>
      <c r="T2846" s="256">
        <v>443.53678948600628</v>
      </c>
      <c r="U2846" s="256"/>
      <c r="V2846" s="170">
        <v>375.05815961960644</v>
      </c>
    </row>
    <row r="2847" spans="1:22" x14ac:dyDescent="0.25">
      <c r="A2847">
        <v>0</v>
      </c>
      <c r="B2847" s="286"/>
      <c r="C2847" s="286"/>
      <c r="D2847" s="286"/>
      <c r="E2847" s="285"/>
      <c r="F2847" s="260" t="s">
        <v>619</v>
      </c>
      <c r="G2847" s="259"/>
      <c r="H2847" s="259" t="s">
        <v>1962</v>
      </c>
      <c r="I2847" s="258"/>
      <c r="J2847" s="255"/>
      <c r="K2847" s="257"/>
      <c r="L2847" s="256">
        <v>9.9516999999999994E-2</v>
      </c>
      <c r="M2847" s="201">
        <v>346.72460032404825</v>
      </c>
      <c r="N2847" s="201">
        <v>427.1942183596297</v>
      </c>
      <c r="O2847" s="201">
        <v>41.094000000000001</v>
      </c>
      <c r="P2847" s="255">
        <v>41.094000000000001</v>
      </c>
      <c r="Q2847" s="255">
        <v>427.1942183596297</v>
      </c>
      <c r="R2847" s="255">
        <v>346.67484182404826</v>
      </c>
      <c r="S2847" s="256">
        <v>443.58654798600628</v>
      </c>
      <c r="T2847" s="256">
        <v>443.63630648600628</v>
      </c>
      <c r="U2847" s="256"/>
      <c r="V2847" s="170">
        <v>375.10791811960644</v>
      </c>
    </row>
    <row r="2848" spans="1:22" x14ac:dyDescent="0.25">
      <c r="A2848">
        <v>0</v>
      </c>
      <c r="B2848" s="286" t="s">
        <v>2084</v>
      </c>
      <c r="C2848" s="286" t="s">
        <v>2272</v>
      </c>
      <c r="D2848" s="286" t="s">
        <v>2179</v>
      </c>
      <c r="E2848" s="285">
        <v>4439</v>
      </c>
      <c r="F2848" s="260" t="s">
        <v>2261</v>
      </c>
      <c r="G2848" s="259"/>
      <c r="H2848" s="259" t="s">
        <v>2175</v>
      </c>
      <c r="I2848" s="258">
        <v>40</v>
      </c>
      <c r="J2848" s="255"/>
      <c r="K2848" s="257"/>
      <c r="L2848" s="256">
        <v>0.49565599999999999</v>
      </c>
      <c r="M2848" s="201">
        <v>346.42701382404823</v>
      </c>
      <c r="N2848" s="201">
        <v>427.1942183596297</v>
      </c>
      <c r="O2848" s="201">
        <v>41.094000000000001</v>
      </c>
      <c r="P2848" s="255">
        <v>41.094000000000001</v>
      </c>
      <c r="Q2848" s="255">
        <v>427.1942183596297</v>
      </c>
      <c r="R2848" s="255">
        <v>346.17918582404826</v>
      </c>
      <c r="S2848" s="256">
        <v>443.88413448600625</v>
      </c>
      <c r="T2848" s="256">
        <v>444.13196248600627</v>
      </c>
      <c r="U2848" s="256"/>
      <c r="V2848" s="170">
        <v>375.4055046196064</v>
      </c>
    </row>
    <row r="2849" spans="1:22" x14ac:dyDescent="0.25">
      <c r="A2849">
        <v>0</v>
      </c>
      <c r="B2849" s="286"/>
      <c r="C2849" s="286"/>
      <c r="D2849" s="286"/>
      <c r="E2849" s="285"/>
      <c r="F2849" s="260" t="s">
        <v>619</v>
      </c>
      <c r="G2849" s="259"/>
      <c r="H2849" s="259"/>
      <c r="I2849" s="258"/>
      <c r="J2849" s="255"/>
      <c r="K2849" s="257"/>
      <c r="L2849" s="256">
        <v>0</v>
      </c>
      <c r="M2849" s="201">
        <v>346.17918582404826</v>
      </c>
      <c r="N2849" s="201">
        <v>427.1942183596297</v>
      </c>
      <c r="O2849" s="201">
        <v>41.094000000000001</v>
      </c>
      <c r="P2849" s="255">
        <v>41.094000000000001</v>
      </c>
      <c r="Q2849" s="255">
        <v>427.1942183596297</v>
      </c>
      <c r="R2849" s="255">
        <v>346.17918582404826</v>
      </c>
      <c r="S2849" s="256">
        <v>444.13196248600627</v>
      </c>
      <c r="T2849" s="256">
        <v>444.13196248600627</v>
      </c>
      <c r="U2849" s="256"/>
      <c r="V2849" s="170">
        <v>375.65333261960643</v>
      </c>
    </row>
    <row r="2850" spans="1:22" x14ac:dyDescent="0.25">
      <c r="A2850">
        <v>0</v>
      </c>
      <c r="B2850" s="286"/>
      <c r="C2850" s="286"/>
      <c r="D2850" s="286"/>
      <c r="E2850" s="285"/>
      <c r="F2850" s="260"/>
      <c r="G2850" s="259"/>
      <c r="H2850" s="259"/>
      <c r="I2850" s="258"/>
      <c r="J2850" s="255"/>
      <c r="K2850" s="257"/>
      <c r="L2850" s="256">
        <v>0</v>
      </c>
      <c r="M2850" s="201">
        <v>346.17918582404826</v>
      </c>
      <c r="N2850" s="201">
        <v>427.1942183596297</v>
      </c>
      <c r="O2850" s="201">
        <v>41.094000000000001</v>
      </c>
      <c r="P2850" s="255">
        <v>41.094000000000001</v>
      </c>
      <c r="Q2850" s="255">
        <v>427.1942183596297</v>
      </c>
      <c r="R2850" s="255">
        <v>346.17918582404826</v>
      </c>
      <c r="S2850" s="256">
        <v>444.13196248600627</v>
      </c>
      <c r="T2850" s="256">
        <v>444.13196248600627</v>
      </c>
      <c r="U2850" s="256"/>
      <c r="V2850" s="170">
        <v>375.65333261960643</v>
      </c>
    </row>
    <row r="2851" spans="1:22" x14ac:dyDescent="0.25">
      <c r="A2851">
        <v>0</v>
      </c>
      <c r="B2851" s="286"/>
      <c r="C2851" s="286"/>
      <c r="D2851" s="286"/>
      <c r="E2851" s="285"/>
      <c r="F2851" s="260" t="s">
        <v>619</v>
      </c>
      <c r="G2851" s="259"/>
      <c r="H2851" s="259" t="s">
        <v>1962</v>
      </c>
      <c r="I2851" s="258"/>
      <c r="J2851" s="255"/>
      <c r="K2851" s="257"/>
      <c r="L2851" s="256">
        <v>9.9516999999999994E-2</v>
      </c>
      <c r="M2851" s="201">
        <v>346.12942732404827</v>
      </c>
      <c r="N2851" s="201">
        <v>427.1942183596297</v>
      </c>
      <c r="O2851" s="201">
        <v>41.094000000000001</v>
      </c>
      <c r="P2851" s="255">
        <v>41.094000000000001</v>
      </c>
      <c r="Q2851" s="255">
        <v>427.1942183596297</v>
      </c>
      <c r="R2851" s="255">
        <v>346.07966882404827</v>
      </c>
      <c r="S2851" s="256">
        <v>444.18172098600627</v>
      </c>
      <c r="T2851" s="256">
        <v>444.23147948600626</v>
      </c>
      <c r="U2851" s="256"/>
      <c r="V2851" s="170">
        <v>375.70309111960643</v>
      </c>
    </row>
    <row r="2852" spans="1:22" x14ac:dyDescent="0.25">
      <c r="A2852">
        <v>0</v>
      </c>
      <c r="B2852" s="286" t="s">
        <v>2084</v>
      </c>
      <c r="C2852" s="286" t="s">
        <v>2272</v>
      </c>
      <c r="D2852" s="286" t="s">
        <v>2177</v>
      </c>
      <c r="E2852" s="285">
        <v>4445</v>
      </c>
      <c r="F2852" s="260" t="s">
        <v>2260</v>
      </c>
      <c r="G2852" s="259"/>
      <c r="H2852" s="259" t="s">
        <v>2175</v>
      </c>
      <c r="I2852" s="258">
        <v>40</v>
      </c>
      <c r="J2852" s="255"/>
      <c r="K2852" s="257"/>
      <c r="L2852" s="256">
        <v>0.49565599999999999</v>
      </c>
      <c r="M2852" s="201">
        <v>345.8318408240483</v>
      </c>
      <c r="N2852" s="201">
        <v>427.1942183596297</v>
      </c>
      <c r="O2852" s="201">
        <v>41.094000000000001</v>
      </c>
      <c r="P2852" s="255">
        <v>41.094000000000001</v>
      </c>
      <c r="Q2852" s="255">
        <v>427.1942183596297</v>
      </c>
      <c r="R2852" s="255">
        <v>345.58401282404827</v>
      </c>
      <c r="S2852" s="256">
        <v>444.47930748600623</v>
      </c>
      <c r="T2852" s="256">
        <v>444.72713548600626</v>
      </c>
      <c r="U2852" s="256"/>
      <c r="V2852" s="170">
        <v>376.00067761960639</v>
      </c>
    </row>
    <row r="2853" spans="1:22" x14ac:dyDescent="0.25">
      <c r="A2853">
        <v>0</v>
      </c>
      <c r="B2853" s="286" t="s">
        <v>2084</v>
      </c>
      <c r="C2853" s="286" t="s">
        <v>2272</v>
      </c>
      <c r="D2853" s="286" t="s">
        <v>2174</v>
      </c>
      <c r="E2853" s="285">
        <v>4447</v>
      </c>
      <c r="F2853" s="260" t="s">
        <v>2259</v>
      </c>
      <c r="G2853" s="259"/>
      <c r="H2853" s="259" t="s">
        <v>2172</v>
      </c>
      <c r="I2853" s="258"/>
      <c r="J2853" s="255"/>
      <c r="K2853" s="257"/>
      <c r="L2853" s="256">
        <v>0</v>
      </c>
      <c r="M2853" s="201">
        <v>345.58401282404827</v>
      </c>
      <c r="N2853" s="201">
        <v>427.1942183596297</v>
      </c>
      <c r="O2853" s="201">
        <v>41.094000000000001</v>
      </c>
      <c r="P2853" s="255">
        <v>41.094000000000001</v>
      </c>
      <c r="Q2853" s="255">
        <v>427.1942183596297</v>
      </c>
      <c r="R2853" s="255">
        <v>345.58401282404827</v>
      </c>
      <c r="S2853" s="256">
        <v>444.72713548600626</v>
      </c>
      <c r="T2853" s="256">
        <v>444.72713548600626</v>
      </c>
      <c r="U2853" s="256"/>
      <c r="V2853" s="170">
        <v>376.24850561960642</v>
      </c>
    </row>
    <row r="2854" spans="1:22" x14ac:dyDescent="0.25">
      <c r="A2854">
        <v>0</v>
      </c>
      <c r="B2854" s="286"/>
      <c r="C2854" s="286"/>
      <c r="D2854" s="260"/>
      <c r="E2854" s="261"/>
      <c r="F2854" s="260"/>
      <c r="G2854" s="259"/>
      <c r="H2854" s="259"/>
      <c r="I2854" s="258"/>
      <c r="J2854" s="255"/>
      <c r="K2854" s="257"/>
      <c r="L2854" s="256">
        <v>0</v>
      </c>
      <c r="M2854" s="201">
        <v>345.58401282404827</v>
      </c>
      <c r="N2854" s="201">
        <v>427.1942183596297</v>
      </c>
      <c r="O2854" s="201">
        <v>41.094000000000001</v>
      </c>
      <c r="P2854" s="255">
        <v>41.094000000000001</v>
      </c>
      <c r="Q2854" s="255">
        <v>427.1942183596297</v>
      </c>
      <c r="R2854" s="255">
        <v>345.58401282404827</v>
      </c>
      <c r="S2854" s="256">
        <v>444.72713548600626</v>
      </c>
      <c r="T2854" s="256">
        <v>444.72713548600626</v>
      </c>
      <c r="U2854" s="256"/>
      <c r="V2854" s="170">
        <v>376.24850561960642</v>
      </c>
    </row>
    <row r="2855" spans="1:22" x14ac:dyDescent="0.25">
      <c r="A2855">
        <v>0</v>
      </c>
      <c r="B2855" s="286"/>
      <c r="C2855" s="286"/>
      <c r="D2855" s="286"/>
      <c r="E2855" s="285"/>
      <c r="F2855" s="260"/>
      <c r="G2855" s="259"/>
      <c r="H2855" s="259"/>
      <c r="I2855" s="258"/>
      <c r="J2855" s="255"/>
      <c r="K2855" s="257"/>
      <c r="L2855" s="256">
        <v>0.16770400000000002</v>
      </c>
      <c r="M2855" s="201">
        <v>345.50016082404829</v>
      </c>
      <c r="N2855" s="201">
        <v>427.1942183596297</v>
      </c>
      <c r="O2855" s="201">
        <v>41.094000000000001</v>
      </c>
      <c r="P2855" s="255">
        <v>41.094000000000001</v>
      </c>
      <c r="Q2855" s="255">
        <v>427.1942183596297</v>
      </c>
      <c r="R2855" s="255">
        <v>345.41630882404826</v>
      </c>
      <c r="S2855" s="256">
        <v>444.8109874860063</v>
      </c>
      <c r="T2855" s="256">
        <v>444.89483948600628</v>
      </c>
      <c r="U2855" s="263"/>
      <c r="V2855" s="170">
        <v>376.33235761960646</v>
      </c>
    </row>
    <row r="2856" spans="1:22" x14ac:dyDescent="0.25">
      <c r="A2856">
        <v>0</v>
      </c>
      <c r="B2856" s="260" t="s">
        <v>2084</v>
      </c>
      <c r="C2856" s="260" t="s">
        <v>2272</v>
      </c>
      <c r="D2856" s="260" t="s">
        <v>1981</v>
      </c>
      <c r="E2856" s="261">
        <v>4449</v>
      </c>
      <c r="F2856" s="255" t="s">
        <v>2258</v>
      </c>
      <c r="G2856" s="265"/>
      <c r="H2856" s="265" t="s">
        <v>1978</v>
      </c>
      <c r="I2856" s="284">
        <v>40</v>
      </c>
      <c r="J2856" s="255"/>
      <c r="K2856" s="257"/>
      <c r="L2856" s="255">
        <v>5.7403999999999997E-2</v>
      </c>
      <c r="M2856" s="201">
        <v>345.38760682404825</v>
      </c>
      <c r="N2856" s="201">
        <v>427.1942183596297</v>
      </c>
      <c r="O2856" s="201">
        <v>41.094000000000001</v>
      </c>
      <c r="P2856" s="255">
        <v>41.094000000000001</v>
      </c>
      <c r="Q2856" s="255">
        <v>427.1942183596297</v>
      </c>
      <c r="R2856" s="255">
        <v>345.35890482404824</v>
      </c>
      <c r="S2856" s="255">
        <v>444.92354148600629</v>
      </c>
      <c r="T2856" s="255">
        <v>444.9522434860063</v>
      </c>
      <c r="U2856" s="255"/>
      <c r="V2856" s="170">
        <v>376.44491161960644</v>
      </c>
    </row>
    <row r="2857" spans="1:22" x14ac:dyDescent="0.25">
      <c r="A2857">
        <v>0</v>
      </c>
      <c r="B2857" s="280"/>
      <c r="C2857" s="280"/>
      <c r="D2857" s="280"/>
      <c r="E2857" s="279"/>
      <c r="F2857" s="280" t="s">
        <v>619</v>
      </c>
      <c r="G2857" s="277"/>
      <c r="H2857" s="277" t="s">
        <v>1962</v>
      </c>
      <c r="I2857" s="276">
        <v>40</v>
      </c>
      <c r="J2857" s="274"/>
      <c r="K2857" s="275"/>
      <c r="L2857" s="274">
        <v>0.103502</v>
      </c>
      <c r="M2857" s="201">
        <v>345.30715382404821</v>
      </c>
      <c r="N2857" s="201">
        <v>427.1942183596297</v>
      </c>
      <c r="O2857" s="201">
        <v>41.094000000000001</v>
      </c>
      <c r="P2857" s="273">
        <v>41.094000000000001</v>
      </c>
      <c r="Q2857" s="273">
        <v>427.1942183596297</v>
      </c>
      <c r="R2857" s="273">
        <v>345.25540282404825</v>
      </c>
      <c r="S2857" s="273">
        <v>445.00399448600626</v>
      </c>
      <c r="T2857" s="273">
        <v>445.05574548600629</v>
      </c>
      <c r="U2857" s="273"/>
      <c r="V2857" s="170">
        <v>376.52536461960642</v>
      </c>
    </row>
    <row r="2858" spans="1:22" x14ac:dyDescent="0.25">
      <c r="A2858">
        <v>0</v>
      </c>
      <c r="B2858" s="280" t="s">
        <v>2084</v>
      </c>
      <c r="C2858" s="280" t="s">
        <v>2257</v>
      </c>
      <c r="D2858" s="280" t="s">
        <v>111</v>
      </c>
      <c r="E2858" s="279">
        <v>4451</v>
      </c>
      <c r="F2858" s="278" t="s">
        <v>1516</v>
      </c>
      <c r="G2858" s="277" t="s">
        <v>2169</v>
      </c>
      <c r="H2858" s="277" t="s">
        <v>1951</v>
      </c>
      <c r="I2858" s="276"/>
      <c r="J2858" s="273"/>
      <c r="K2858" s="275"/>
      <c r="L2858" s="274">
        <v>0</v>
      </c>
      <c r="M2858" s="201">
        <v>345.25540282404825</v>
      </c>
      <c r="N2858" s="201">
        <v>427.1942183596297</v>
      </c>
      <c r="O2858" s="201">
        <v>41.094000000000001</v>
      </c>
      <c r="P2858" s="273">
        <v>41.094000000000001</v>
      </c>
      <c r="Q2858" s="273">
        <v>427.1942183596297</v>
      </c>
      <c r="R2858" s="273">
        <v>345.25540282404825</v>
      </c>
      <c r="S2858" s="273">
        <v>445.05574548600629</v>
      </c>
      <c r="T2858" s="273">
        <v>445.05574548600629</v>
      </c>
      <c r="U2858" s="273"/>
      <c r="V2858" s="170">
        <v>376.57711561960645</v>
      </c>
    </row>
    <row r="2859" spans="1:22" x14ac:dyDescent="0.25">
      <c r="A2859">
        <v>0</v>
      </c>
      <c r="B2859" s="280"/>
      <c r="C2859" s="280"/>
      <c r="D2859" s="280"/>
      <c r="E2859" s="279"/>
      <c r="F2859" s="283" t="s">
        <v>619</v>
      </c>
      <c r="G2859" s="277"/>
      <c r="H2859" s="277" t="s">
        <v>1969</v>
      </c>
      <c r="I2859" s="282"/>
      <c r="J2859" s="281"/>
      <c r="K2859" s="275"/>
      <c r="L2859" s="274">
        <v>0.14528199999999999</v>
      </c>
      <c r="M2859" s="201">
        <v>345.18276182404827</v>
      </c>
      <c r="N2859" s="201">
        <v>427.1942183596297</v>
      </c>
      <c r="O2859" s="201">
        <v>41.094000000000001</v>
      </c>
      <c r="P2859" s="273">
        <v>41.094000000000001</v>
      </c>
      <c r="Q2859" s="273">
        <v>427.1942183596297</v>
      </c>
      <c r="R2859" s="273">
        <v>345.11012082404824</v>
      </c>
      <c r="S2859" s="273">
        <v>445.12838648600632</v>
      </c>
      <c r="T2859" s="273">
        <v>445.2010274860063</v>
      </c>
      <c r="U2859" s="273"/>
      <c r="V2859" s="170">
        <v>376.64975661960648</v>
      </c>
    </row>
    <row r="2860" spans="1:22" x14ac:dyDescent="0.25">
      <c r="A2860">
        <v>0</v>
      </c>
      <c r="B2860" s="280" t="s">
        <v>2084</v>
      </c>
      <c r="C2860" s="280" t="s">
        <v>2257</v>
      </c>
      <c r="D2860" s="280" t="s">
        <v>2087</v>
      </c>
      <c r="E2860" s="279">
        <v>4452</v>
      </c>
      <c r="F2860" s="278" t="s">
        <v>2256</v>
      </c>
      <c r="G2860" s="277"/>
      <c r="H2860" s="277" t="s">
        <v>2085</v>
      </c>
      <c r="I2860" s="276"/>
      <c r="J2860" s="273"/>
      <c r="K2860" s="275"/>
      <c r="L2860" s="274">
        <v>0</v>
      </c>
      <c r="M2860" s="201">
        <v>345.11012082404824</v>
      </c>
      <c r="N2860" s="201">
        <v>427.1942183596297</v>
      </c>
      <c r="O2860" s="201">
        <v>41.094000000000001</v>
      </c>
      <c r="P2860" s="273">
        <v>41.094000000000001</v>
      </c>
      <c r="Q2860" s="273">
        <v>427.1942183596297</v>
      </c>
      <c r="R2860" s="273">
        <v>345.11012082404824</v>
      </c>
      <c r="S2860" s="273">
        <v>445.2010274860063</v>
      </c>
      <c r="T2860" s="273">
        <v>445.2010274860063</v>
      </c>
      <c r="U2860" s="273"/>
      <c r="V2860" s="170">
        <v>376.72239761960645</v>
      </c>
    </row>
    <row r="2861" spans="1:22" x14ac:dyDescent="0.25">
      <c r="A2861">
        <v>0</v>
      </c>
      <c r="B2861" s="280"/>
      <c r="C2861" s="280"/>
      <c r="D2861" s="280"/>
      <c r="E2861" s="279"/>
      <c r="F2861" s="283" t="s">
        <v>619</v>
      </c>
      <c r="G2861" s="277"/>
      <c r="H2861" s="277" t="s">
        <v>1969</v>
      </c>
      <c r="I2861" s="282"/>
      <c r="J2861" s="281"/>
      <c r="K2861" s="275"/>
      <c r="L2861" s="274">
        <v>0</v>
      </c>
      <c r="M2861" s="201">
        <v>345.11012082404824</v>
      </c>
      <c r="N2861" s="201">
        <v>427.1942183596297</v>
      </c>
      <c r="O2861" s="201">
        <v>41.094000000000001</v>
      </c>
      <c r="P2861" s="273">
        <v>41.094000000000001</v>
      </c>
      <c r="Q2861" s="273">
        <v>427.1942183596297</v>
      </c>
      <c r="R2861" s="273">
        <v>345.11012082404824</v>
      </c>
      <c r="S2861" s="273">
        <v>445.2010274860063</v>
      </c>
      <c r="T2861" s="273">
        <v>445.2010274860063</v>
      </c>
      <c r="U2861" s="273"/>
      <c r="V2861" s="170">
        <v>376.72239761960645</v>
      </c>
    </row>
    <row r="2862" spans="1:22" x14ac:dyDescent="0.25">
      <c r="A2862">
        <v>0</v>
      </c>
      <c r="B2862" s="280" t="s">
        <v>2084</v>
      </c>
      <c r="C2862" s="280" t="s">
        <v>2257</v>
      </c>
      <c r="D2862" s="280" t="s">
        <v>1990</v>
      </c>
      <c r="E2862" s="279">
        <v>4452</v>
      </c>
      <c r="F2862" s="278" t="s">
        <v>2255</v>
      </c>
      <c r="G2862" s="277" t="s">
        <v>1988</v>
      </c>
      <c r="H2862" s="277" t="s">
        <v>1987</v>
      </c>
      <c r="I2862" s="276"/>
      <c r="J2862" s="273"/>
      <c r="K2862" s="275"/>
      <c r="L2862" s="274">
        <v>0</v>
      </c>
      <c r="M2862" s="201">
        <v>345.11012082404824</v>
      </c>
      <c r="N2862" s="201">
        <v>427.1942183596297</v>
      </c>
      <c r="O2862" s="201">
        <v>41.094000000000001</v>
      </c>
      <c r="P2862" s="273">
        <v>41.094000000000001</v>
      </c>
      <c r="Q2862" s="273">
        <v>427.1942183596297</v>
      </c>
      <c r="R2862" s="273">
        <v>345.11012082404824</v>
      </c>
      <c r="S2862" s="273">
        <v>445.2010274860063</v>
      </c>
      <c r="T2862" s="273">
        <v>445.2010274860063</v>
      </c>
      <c r="U2862" s="273"/>
      <c r="V2862" s="170">
        <v>376.72239761960645</v>
      </c>
    </row>
    <row r="2863" spans="1:22" x14ac:dyDescent="0.25">
      <c r="A2863">
        <v>0</v>
      </c>
      <c r="B2863" s="280"/>
      <c r="C2863" s="280"/>
      <c r="D2863" s="280"/>
      <c r="E2863" s="279"/>
      <c r="F2863" s="278" t="s">
        <v>619</v>
      </c>
      <c r="G2863" s="277"/>
      <c r="H2863" s="277" t="s">
        <v>1962</v>
      </c>
      <c r="I2863" s="276">
        <v>40</v>
      </c>
      <c r="J2863" s="273"/>
      <c r="K2863" s="275"/>
      <c r="L2863" s="274">
        <v>0.13121600000000003</v>
      </c>
      <c r="M2863" s="201">
        <v>345.04451282404824</v>
      </c>
      <c r="N2863" s="201">
        <v>427.1942183596297</v>
      </c>
      <c r="O2863" s="201">
        <v>41.094000000000001</v>
      </c>
      <c r="P2863" s="273">
        <v>41.094000000000001</v>
      </c>
      <c r="Q2863" s="273">
        <v>427.1942183596297</v>
      </c>
      <c r="R2863" s="273">
        <v>344.97890482404824</v>
      </c>
      <c r="S2863" s="273">
        <v>445.26663548600629</v>
      </c>
      <c r="T2863" s="273">
        <v>445.33224348600629</v>
      </c>
      <c r="U2863" s="273"/>
      <c r="V2863" s="170">
        <v>376.78800561960645</v>
      </c>
    </row>
    <row r="2864" spans="1:22" x14ac:dyDescent="0.25">
      <c r="A2864">
        <v>0</v>
      </c>
      <c r="B2864" s="260" t="s">
        <v>2084</v>
      </c>
      <c r="C2864" s="260" t="s">
        <v>2254</v>
      </c>
      <c r="D2864" s="260" t="s">
        <v>1981</v>
      </c>
      <c r="E2864" s="261">
        <v>4454</v>
      </c>
      <c r="F2864" s="255" t="s">
        <v>2253</v>
      </c>
      <c r="G2864" s="265"/>
      <c r="H2864" s="265" t="s">
        <v>1978</v>
      </c>
      <c r="I2864" s="284">
        <v>40</v>
      </c>
      <c r="J2864" s="255"/>
      <c r="K2864" s="257"/>
      <c r="L2864" s="255">
        <v>5.7403999999999997E-2</v>
      </c>
      <c r="M2864" s="201">
        <v>344.95020282404823</v>
      </c>
      <c r="N2864" s="201">
        <v>427.1942183596297</v>
      </c>
      <c r="O2864" s="201">
        <v>41.094000000000001</v>
      </c>
      <c r="P2864" s="255">
        <v>41.094000000000001</v>
      </c>
      <c r="Q2864" s="255">
        <v>427.1942183596297</v>
      </c>
      <c r="R2864" s="255">
        <v>344.92150082404822</v>
      </c>
      <c r="S2864" s="255">
        <v>445.3609454860063</v>
      </c>
      <c r="T2864" s="255">
        <v>445.38964748600631</v>
      </c>
      <c r="U2864" s="255"/>
      <c r="V2864" s="170">
        <v>376.88231561960646</v>
      </c>
    </row>
    <row r="2865" spans="1:22" x14ac:dyDescent="0.25">
      <c r="A2865">
        <v>0</v>
      </c>
      <c r="B2865" s="286"/>
      <c r="C2865" s="286"/>
      <c r="D2865" s="286"/>
      <c r="E2865" s="285"/>
      <c r="F2865" s="260" t="s">
        <v>619</v>
      </c>
      <c r="G2865" s="259"/>
      <c r="H2865" s="259" t="s">
        <v>2198</v>
      </c>
      <c r="I2865" s="258"/>
      <c r="J2865" s="255"/>
      <c r="K2865" s="257"/>
      <c r="L2865" s="256">
        <v>0.16770400000000002</v>
      </c>
      <c r="M2865" s="201">
        <v>344.83764882404819</v>
      </c>
      <c r="N2865" s="201">
        <v>427.1942183596297</v>
      </c>
      <c r="O2865" s="201">
        <v>41.094000000000001</v>
      </c>
      <c r="P2865" s="255">
        <v>41.094000000000001</v>
      </c>
      <c r="Q2865" s="255">
        <v>427.1942183596297</v>
      </c>
      <c r="R2865" s="255">
        <v>344.75379682404821</v>
      </c>
      <c r="S2865" s="256">
        <v>445.47349948600635</v>
      </c>
      <c r="T2865" s="256">
        <v>445.55735148600633</v>
      </c>
      <c r="U2865" s="263"/>
      <c r="V2865" s="170">
        <v>376.9948696196065</v>
      </c>
    </row>
    <row r="2866" spans="1:22" x14ac:dyDescent="0.25">
      <c r="A2866">
        <v>0</v>
      </c>
      <c r="B2866" s="286" t="s">
        <v>2084</v>
      </c>
      <c r="C2866" s="286" t="s">
        <v>2254</v>
      </c>
      <c r="D2866" s="286" t="s">
        <v>2197</v>
      </c>
      <c r="E2866" s="285">
        <v>4458</v>
      </c>
      <c r="F2866" s="260" t="s">
        <v>2252</v>
      </c>
      <c r="G2866" s="259"/>
      <c r="H2866" s="259" t="s">
        <v>2175</v>
      </c>
      <c r="I2866" s="258">
        <v>40</v>
      </c>
      <c r="J2866" s="255"/>
      <c r="K2866" s="257"/>
      <c r="L2866" s="256">
        <v>0.49565599999999999</v>
      </c>
      <c r="M2866" s="201">
        <v>344.50596882404818</v>
      </c>
      <c r="N2866" s="201">
        <v>427.1942183596297</v>
      </c>
      <c r="O2866" s="201">
        <v>41.094000000000001</v>
      </c>
      <c r="P2866" s="255">
        <v>41.094000000000001</v>
      </c>
      <c r="Q2866" s="255">
        <v>427.1942183596297</v>
      </c>
      <c r="R2866" s="255">
        <v>344.25814082404821</v>
      </c>
      <c r="S2866" s="256">
        <v>445.8051794860063</v>
      </c>
      <c r="T2866" s="256">
        <v>446.05300748600632</v>
      </c>
      <c r="U2866" s="256"/>
      <c r="V2866" s="170">
        <v>377.32654961960645</v>
      </c>
    </row>
    <row r="2867" spans="1:22" x14ac:dyDescent="0.25">
      <c r="A2867">
        <v>0</v>
      </c>
      <c r="B2867" s="286" t="s">
        <v>2084</v>
      </c>
      <c r="C2867" s="286" t="s">
        <v>2254</v>
      </c>
      <c r="D2867" s="286" t="s">
        <v>2174</v>
      </c>
      <c r="E2867" s="285">
        <v>4461</v>
      </c>
      <c r="F2867" s="260" t="s">
        <v>2251</v>
      </c>
      <c r="G2867" s="259"/>
      <c r="H2867" s="259" t="s">
        <v>2172</v>
      </c>
      <c r="I2867" s="258"/>
      <c r="J2867" s="255"/>
      <c r="K2867" s="257"/>
      <c r="L2867" s="256">
        <v>0</v>
      </c>
      <c r="M2867" s="201">
        <v>344.25814082404821</v>
      </c>
      <c r="N2867" s="201">
        <v>427.1942183596297</v>
      </c>
      <c r="O2867" s="201">
        <v>41.094000000000001</v>
      </c>
      <c r="P2867" s="255">
        <v>41.094000000000001</v>
      </c>
      <c r="Q2867" s="255">
        <v>427.1942183596297</v>
      </c>
      <c r="R2867" s="255">
        <v>344.25814082404821</v>
      </c>
      <c r="S2867" s="256">
        <v>446.05300748600632</v>
      </c>
      <c r="T2867" s="256">
        <v>446.05300748600632</v>
      </c>
      <c r="U2867" s="256"/>
      <c r="V2867" s="170">
        <v>377.57437761960648</v>
      </c>
    </row>
    <row r="2868" spans="1:22" x14ac:dyDescent="0.25">
      <c r="A2868">
        <v>0</v>
      </c>
      <c r="B2868" s="286"/>
      <c r="C2868" s="286"/>
      <c r="D2868" s="286"/>
      <c r="E2868" s="285"/>
      <c r="F2868" s="260"/>
      <c r="G2868" s="259"/>
      <c r="H2868" s="259"/>
      <c r="I2868" s="258"/>
      <c r="J2868" s="255"/>
      <c r="K2868" s="257"/>
      <c r="L2868" s="256">
        <v>0</v>
      </c>
      <c r="M2868" s="201">
        <v>344.25814082404821</v>
      </c>
      <c r="N2868" s="201">
        <v>427.1942183596297</v>
      </c>
      <c r="O2868" s="201">
        <v>41.094000000000001</v>
      </c>
      <c r="P2868" s="255">
        <v>41.094000000000001</v>
      </c>
      <c r="Q2868" s="255">
        <v>427.1942183596297</v>
      </c>
      <c r="R2868" s="255">
        <v>344.25814082404821</v>
      </c>
      <c r="S2868" s="256">
        <v>446.05300748600632</v>
      </c>
      <c r="T2868" s="256">
        <v>446.05300748600632</v>
      </c>
      <c r="U2868" s="256"/>
      <c r="V2868" s="170">
        <v>377.57437761960648</v>
      </c>
    </row>
    <row r="2869" spans="1:22" x14ac:dyDescent="0.25">
      <c r="A2869">
        <v>0</v>
      </c>
      <c r="B2869" s="286"/>
      <c r="C2869" s="286"/>
      <c r="D2869" s="286"/>
      <c r="E2869" s="285"/>
      <c r="F2869" s="260" t="s">
        <v>619</v>
      </c>
      <c r="G2869" s="259"/>
      <c r="H2869" s="259" t="s">
        <v>1962</v>
      </c>
      <c r="I2869" s="258"/>
      <c r="J2869" s="255"/>
      <c r="K2869" s="257"/>
      <c r="L2869" s="256">
        <v>9.9516999999999994E-2</v>
      </c>
      <c r="M2869" s="201">
        <v>344.20838232404822</v>
      </c>
      <c r="N2869" s="201">
        <v>427.1942183596297</v>
      </c>
      <c r="O2869" s="201">
        <v>41.094000000000001</v>
      </c>
      <c r="P2869" s="255">
        <v>41.094000000000001</v>
      </c>
      <c r="Q2869" s="255">
        <v>427.1942183596297</v>
      </c>
      <c r="R2869" s="255">
        <v>344.15862382404822</v>
      </c>
      <c r="S2869" s="256">
        <v>446.10276598600632</v>
      </c>
      <c r="T2869" s="256">
        <v>446.15252448600631</v>
      </c>
      <c r="U2869" s="256"/>
      <c r="V2869" s="170">
        <v>377.62413611960648</v>
      </c>
    </row>
    <row r="2870" spans="1:22" x14ac:dyDescent="0.25">
      <c r="A2870">
        <v>0</v>
      </c>
      <c r="B2870" s="286" t="s">
        <v>2084</v>
      </c>
      <c r="C2870" s="286" t="s">
        <v>2254</v>
      </c>
      <c r="D2870" s="286" t="s">
        <v>2194</v>
      </c>
      <c r="E2870" s="285">
        <v>4464</v>
      </c>
      <c r="F2870" s="260" t="s">
        <v>2250</v>
      </c>
      <c r="G2870" s="259"/>
      <c r="H2870" s="259" t="s">
        <v>2175</v>
      </c>
      <c r="I2870" s="258">
        <v>40</v>
      </c>
      <c r="J2870" s="255"/>
      <c r="K2870" s="257"/>
      <c r="L2870" s="256">
        <v>0.49565599999999999</v>
      </c>
      <c r="M2870" s="201">
        <v>343.91079582404825</v>
      </c>
      <c r="N2870" s="201">
        <v>427.1942183596297</v>
      </c>
      <c r="O2870" s="201">
        <v>41.094000000000001</v>
      </c>
      <c r="P2870" s="255">
        <v>41.094000000000001</v>
      </c>
      <c r="Q2870" s="255">
        <v>427.1942183596297</v>
      </c>
      <c r="R2870" s="255">
        <v>343.66296782404822</v>
      </c>
      <c r="S2870" s="256">
        <v>446.40035248600628</v>
      </c>
      <c r="T2870" s="256">
        <v>446.64818048600631</v>
      </c>
      <c r="U2870" s="256"/>
      <c r="V2870" s="170">
        <v>377.92172261960644</v>
      </c>
    </row>
    <row r="2871" spans="1:22" x14ac:dyDescent="0.25">
      <c r="A2871">
        <v>0</v>
      </c>
      <c r="B2871" s="286"/>
      <c r="C2871" s="286"/>
      <c r="D2871" s="286"/>
      <c r="E2871" s="285"/>
      <c r="F2871" s="260" t="s">
        <v>619</v>
      </c>
      <c r="G2871" s="259"/>
      <c r="H2871" s="259"/>
      <c r="I2871" s="258"/>
      <c r="J2871" s="255"/>
      <c r="K2871" s="257"/>
      <c r="L2871" s="256">
        <v>0</v>
      </c>
      <c r="M2871" s="201">
        <v>343.66296782404822</v>
      </c>
      <c r="N2871" s="201">
        <v>427.1942183596297</v>
      </c>
      <c r="O2871" s="201">
        <v>41.094000000000001</v>
      </c>
      <c r="P2871" s="255">
        <v>41.094000000000001</v>
      </c>
      <c r="Q2871" s="255">
        <v>427.1942183596297</v>
      </c>
      <c r="R2871" s="255">
        <v>343.66296782404822</v>
      </c>
      <c r="S2871" s="256">
        <v>446.64818048600631</v>
      </c>
      <c r="T2871" s="256">
        <v>446.64818048600631</v>
      </c>
      <c r="U2871" s="256"/>
      <c r="V2871" s="170">
        <v>378.16955061960647</v>
      </c>
    </row>
    <row r="2872" spans="1:22" x14ac:dyDescent="0.25">
      <c r="A2872">
        <v>0</v>
      </c>
      <c r="B2872" s="286"/>
      <c r="C2872" s="286"/>
      <c r="D2872" s="286"/>
      <c r="E2872" s="285"/>
      <c r="F2872" s="260"/>
      <c r="G2872" s="259"/>
      <c r="H2872" s="259"/>
      <c r="I2872" s="258"/>
      <c r="J2872" s="255"/>
      <c r="K2872" s="257"/>
      <c r="L2872" s="256">
        <v>0</v>
      </c>
      <c r="M2872" s="201">
        <v>343.66296782404822</v>
      </c>
      <c r="N2872" s="201">
        <v>427.1942183596297</v>
      </c>
      <c r="O2872" s="201">
        <v>41.094000000000001</v>
      </c>
      <c r="P2872" s="255">
        <v>41.094000000000001</v>
      </c>
      <c r="Q2872" s="255">
        <v>427.1942183596297</v>
      </c>
      <c r="R2872" s="255">
        <v>343.66296782404822</v>
      </c>
      <c r="S2872" s="256">
        <v>446.64818048600631</v>
      </c>
      <c r="T2872" s="256">
        <v>446.64818048600631</v>
      </c>
      <c r="U2872" s="256"/>
      <c r="V2872" s="170">
        <v>378.16955061960647</v>
      </c>
    </row>
    <row r="2873" spans="1:22" x14ac:dyDescent="0.25">
      <c r="A2873">
        <v>0</v>
      </c>
      <c r="B2873" s="286"/>
      <c r="C2873" s="286"/>
      <c r="D2873" s="286"/>
      <c r="E2873" s="285"/>
      <c r="F2873" s="260" t="s">
        <v>619</v>
      </c>
      <c r="G2873" s="259"/>
      <c r="H2873" s="259" t="s">
        <v>1962</v>
      </c>
      <c r="I2873" s="258"/>
      <c r="J2873" s="255"/>
      <c r="K2873" s="257"/>
      <c r="L2873" s="256">
        <v>9.9516999999999994E-2</v>
      </c>
      <c r="M2873" s="201">
        <v>343.61320932404823</v>
      </c>
      <c r="N2873" s="201">
        <v>427.1942183596297</v>
      </c>
      <c r="O2873" s="201">
        <v>41.094000000000001</v>
      </c>
      <c r="P2873" s="255">
        <v>41.094000000000001</v>
      </c>
      <c r="Q2873" s="255">
        <v>427.1942183596297</v>
      </c>
      <c r="R2873" s="255">
        <v>343.56345082404823</v>
      </c>
      <c r="S2873" s="256">
        <v>446.69793898600631</v>
      </c>
      <c r="T2873" s="256">
        <v>446.7476974860063</v>
      </c>
      <c r="U2873" s="256"/>
      <c r="V2873" s="170">
        <v>378.21930911960646</v>
      </c>
    </row>
    <row r="2874" spans="1:22" x14ac:dyDescent="0.25">
      <c r="A2874">
        <v>0</v>
      </c>
      <c r="B2874" s="286" t="s">
        <v>2084</v>
      </c>
      <c r="C2874" s="286" t="s">
        <v>2254</v>
      </c>
      <c r="D2874" s="286" t="s">
        <v>2192</v>
      </c>
      <c r="E2874" s="285">
        <v>4470</v>
      </c>
      <c r="F2874" s="260" t="s">
        <v>2249</v>
      </c>
      <c r="G2874" s="259"/>
      <c r="H2874" s="259" t="s">
        <v>2175</v>
      </c>
      <c r="I2874" s="258">
        <v>40</v>
      </c>
      <c r="J2874" s="255"/>
      <c r="K2874" s="257"/>
      <c r="L2874" s="256">
        <v>0.49565599999999999</v>
      </c>
      <c r="M2874" s="201">
        <v>343.31562282404821</v>
      </c>
      <c r="N2874" s="201">
        <v>427.1942183596297</v>
      </c>
      <c r="O2874" s="201">
        <v>41.094000000000001</v>
      </c>
      <c r="P2874" s="255">
        <v>41.094000000000001</v>
      </c>
      <c r="Q2874" s="255">
        <v>427.1942183596297</v>
      </c>
      <c r="R2874" s="255">
        <v>343.06779482404824</v>
      </c>
      <c r="S2874" s="256">
        <v>446.99552548600627</v>
      </c>
      <c r="T2874" s="256">
        <v>447.2433534860063</v>
      </c>
      <c r="U2874" s="256"/>
      <c r="V2874" s="170">
        <v>378.51689561960643</v>
      </c>
    </row>
    <row r="2875" spans="1:22" x14ac:dyDescent="0.25">
      <c r="A2875">
        <v>0</v>
      </c>
      <c r="B2875" s="286"/>
      <c r="C2875" s="286"/>
      <c r="D2875" s="286"/>
      <c r="E2875" s="285"/>
      <c r="F2875" s="260" t="s">
        <v>619</v>
      </c>
      <c r="G2875" s="259"/>
      <c r="H2875" s="259"/>
      <c r="I2875" s="258"/>
      <c r="J2875" s="255"/>
      <c r="K2875" s="257"/>
      <c r="L2875" s="256">
        <v>0</v>
      </c>
      <c r="M2875" s="201">
        <v>343.06779482404824</v>
      </c>
      <c r="N2875" s="201">
        <v>427.1942183596297</v>
      </c>
      <c r="O2875" s="201">
        <v>41.094000000000001</v>
      </c>
      <c r="P2875" s="255">
        <v>41.094000000000001</v>
      </c>
      <c r="Q2875" s="255">
        <v>427.1942183596297</v>
      </c>
      <c r="R2875" s="255">
        <v>343.06779482404824</v>
      </c>
      <c r="S2875" s="256">
        <v>447.2433534860063</v>
      </c>
      <c r="T2875" s="256">
        <v>447.2433534860063</v>
      </c>
      <c r="U2875" s="256"/>
      <c r="V2875" s="170">
        <v>378.76472361960646</v>
      </c>
    </row>
    <row r="2876" spans="1:22" x14ac:dyDescent="0.25">
      <c r="A2876">
        <v>0</v>
      </c>
      <c r="B2876" s="286"/>
      <c r="C2876" s="286"/>
      <c r="D2876" s="286"/>
      <c r="E2876" s="285"/>
      <c r="F2876" s="260"/>
      <c r="G2876" s="259"/>
      <c r="H2876" s="259"/>
      <c r="I2876" s="258"/>
      <c r="J2876" s="255"/>
      <c r="K2876" s="257"/>
      <c r="L2876" s="256">
        <v>0</v>
      </c>
      <c r="M2876" s="201">
        <v>343.06779482404824</v>
      </c>
      <c r="N2876" s="201">
        <v>427.1942183596297</v>
      </c>
      <c r="O2876" s="201">
        <v>41.094000000000001</v>
      </c>
      <c r="P2876" s="255">
        <v>41.094000000000001</v>
      </c>
      <c r="Q2876" s="255">
        <v>427.1942183596297</v>
      </c>
      <c r="R2876" s="255">
        <v>343.06779482404824</v>
      </c>
      <c r="S2876" s="256">
        <v>447.2433534860063</v>
      </c>
      <c r="T2876" s="256">
        <v>447.2433534860063</v>
      </c>
      <c r="U2876" s="256"/>
      <c r="V2876" s="170">
        <v>378.76472361960646</v>
      </c>
    </row>
    <row r="2877" spans="1:22" x14ac:dyDescent="0.25">
      <c r="A2877">
        <v>0</v>
      </c>
      <c r="B2877" s="286"/>
      <c r="C2877" s="286"/>
      <c r="D2877" s="286"/>
      <c r="E2877" s="285"/>
      <c r="F2877" s="260" t="s">
        <v>619</v>
      </c>
      <c r="G2877" s="259"/>
      <c r="H2877" s="259" t="s">
        <v>1962</v>
      </c>
      <c r="I2877" s="258"/>
      <c r="J2877" s="255"/>
      <c r="K2877" s="257"/>
      <c r="L2877" s="256">
        <v>9.9516999999999994E-2</v>
      </c>
      <c r="M2877" s="201">
        <v>343.01803632404824</v>
      </c>
      <c r="N2877" s="201">
        <v>427.1942183596297</v>
      </c>
      <c r="O2877" s="201">
        <v>41.094000000000001</v>
      </c>
      <c r="P2877" s="255">
        <v>41.094000000000001</v>
      </c>
      <c r="Q2877" s="255">
        <v>427.1942183596297</v>
      </c>
      <c r="R2877" s="255">
        <v>342.96827782404824</v>
      </c>
      <c r="S2877" s="256">
        <v>447.29311198600629</v>
      </c>
      <c r="T2877" s="256">
        <v>447.34287048600629</v>
      </c>
      <c r="U2877" s="256"/>
      <c r="V2877" s="170">
        <v>378.81448211960645</v>
      </c>
    </row>
    <row r="2878" spans="1:22" x14ac:dyDescent="0.25">
      <c r="A2878">
        <v>0</v>
      </c>
      <c r="B2878" s="286" t="s">
        <v>2084</v>
      </c>
      <c r="C2878" s="286" t="s">
        <v>2254</v>
      </c>
      <c r="D2878" s="286" t="s">
        <v>2190</v>
      </c>
      <c r="E2878" s="285">
        <v>4476</v>
      </c>
      <c r="F2878" s="260" t="s">
        <v>2248</v>
      </c>
      <c r="G2878" s="259"/>
      <c r="H2878" s="259" t="s">
        <v>2175</v>
      </c>
      <c r="I2878" s="258">
        <v>40</v>
      </c>
      <c r="J2878" s="255"/>
      <c r="K2878" s="257"/>
      <c r="L2878" s="256">
        <v>0.49565599999999999</v>
      </c>
      <c r="M2878" s="201">
        <v>342.72044982404827</v>
      </c>
      <c r="N2878" s="201">
        <v>427.1942183596297</v>
      </c>
      <c r="O2878" s="201">
        <v>41.094000000000001</v>
      </c>
      <c r="P2878" s="255">
        <v>41.094000000000001</v>
      </c>
      <c r="Q2878" s="255">
        <v>427.1942183596297</v>
      </c>
      <c r="R2878" s="255">
        <v>342.47262182404825</v>
      </c>
      <c r="S2878" s="256">
        <v>447.59069848600626</v>
      </c>
      <c r="T2878" s="256">
        <v>447.83852648600629</v>
      </c>
      <c r="U2878" s="256"/>
      <c r="V2878" s="170">
        <v>379.11206861960642</v>
      </c>
    </row>
    <row r="2879" spans="1:22" x14ac:dyDescent="0.25">
      <c r="A2879">
        <v>0</v>
      </c>
      <c r="B2879" s="286" t="s">
        <v>2084</v>
      </c>
      <c r="C2879" s="286" t="s">
        <v>2254</v>
      </c>
      <c r="D2879" s="286" t="s">
        <v>2174</v>
      </c>
      <c r="E2879" s="285">
        <v>4478</v>
      </c>
      <c r="F2879" s="260" t="s">
        <v>2247</v>
      </c>
      <c r="G2879" s="259"/>
      <c r="H2879" s="259" t="s">
        <v>2172</v>
      </c>
      <c r="I2879" s="258"/>
      <c r="J2879" s="255"/>
      <c r="K2879" s="257"/>
      <c r="L2879" s="256">
        <v>0</v>
      </c>
      <c r="M2879" s="201">
        <v>342.47262182404825</v>
      </c>
      <c r="N2879" s="201">
        <v>427.1942183596297</v>
      </c>
      <c r="O2879" s="201">
        <v>41.094000000000001</v>
      </c>
      <c r="P2879" s="255">
        <v>41.094000000000001</v>
      </c>
      <c r="Q2879" s="255">
        <v>427.1942183596297</v>
      </c>
      <c r="R2879" s="255">
        <v>342.47262182404825</v>
      </c>
      <c r="S2879" s="256">
        <v>447.83852648600629</v>
      </c>
      <c r="T2879" s="256">
        <v>447.83852648600629</v>
      </c>
      <c r="U2879" s="256"/>
      <c r="V2879" s="170">
        <v>379.35989661960645</v>
      </c>
    </row>
    <row r="2880" spans="1:22" x14ac:dyDescent="0.25">
      <c r="A2880">
        <v>0</v>
      </c>
      <c r="B2880" s="286"/>
      <c r="C2880" s="286"/>
      <c r="D2880" s="286"/>
      <c r="E2880" s="285"/>
      <c r="F2880" s="260"/>
      <c r="G2880" s="259"/>
      <c r="H2880" s="259"/>
      <c r="I2880" s="258"/>
      <c r="J2880" s="255"/>
      <c r="K2880" s="257"/>
      <c r="L2880" s="256">
        <v>0</v>
      </c>
      <c r="M2880" s="201">
        <v>342.47262182404825</v>
      </c>
      <c r="N2880" s="201">
        <v>427.1942183596297</v>
      </c>
      <c r="O2880" s="201">
        <v>41.094000000000001</v>
      </c>
      <c r="P2880" s="255">
        <v>41.094000000000001</v>
      </c>
      <c r="Q2880" s="255">
        <v>427.1942183596297</v>
      </c>
      <c r="R2880" s="255">
        <v>342.47262182404825</v>
      </c>
      <c r="S2880" s="256">
        <v>447.83852648600629</v>
      </c>
      <c r="T2880" s="256">
        <v>447.83852648600629</v>
      </c>
      <c r="U2880" s="256"/>
      <c r="V2880" s="170">
        <v>379.35989661960645</v>
      </c>
    </row>
    <row r="2881" spans="1:22" x14ac:dyDescent="0.25">
      <c r="A2881">
        <v>0</v>
      </c>
      <c r="B2881" s="286"/>
      <c r="C2881" s="286"/>
      <c r="D2881" s="286"/>
      <c r="E2881" s="285"/>
      <c r="F2881" s="260"/>
      <c r="G2881" s="259"/>
      <c r="H2881" s="259" t="s">
        <v>1962</v>
      </c>
      <c r="I2881" s="258"/>
      <c r="J2881" s="255"/>
      <c r="K2881" s="257"/>
      <c r="L2881" s="256">
        <v>0.15525</v>
      </c>
      <c r="M2881" s="201">
        <v>342.39499682404823</v>
      </c>
      <c r="N2881" s="201">
        <v>427.1942183596297</v>
      </c>
      <c r="O2881" s="201">
        <v>41.094000000000001</v>
      </c>
      <c r="P2881" s="255">
        <v>41.094000000000001</v>
      </c>
      <c r="Q2881" s="255">
        <v>427.1942183596297</v>
      </c>
      <c r="R2881" s="255">
        <v>342.31737182404822</v>
      </c>
      <c r="S2881" s="256">
        <v>447.9161514860063</v>
      </c>
      <c r="T2881" s="256">
        <v>447.99377648600631</v>
      </c>
      <c r="U2881" s="256"/>
      <c r="V2881" s="170">
        <v>379.43752161960646</v>
      </c>
    </row>
    <row r="2882" spans="1:22" x14ac:dyDescent="0.25">
      <c r="A2882">
        <v>0</v>
      </c>
      <c r="B2882" s="286" t="s">
        <v>2084</v>
      </c>
      <c r="C2882" s="286" t="s">
        <v>2254</v>
      </c>
      <c r="D2882" s="286" t="s">
        <v>2187</v>
      </c>
      <c r="E2882" s="285">
        <v>4482</v>
      </c>
      <c r="F2882" s="260" t="s">
        <v>2246</v>
      </c>
      <c r="G2882" s="259" t="s">
        <v>2185</v>
      </c>
      <c r="H2882" s="259" t="s">
        <v>2184</v>
      </c>
      <c r="I2882" s="258">
        <v>40</v>
      </c>
      <c r="J2882" s="255"/>
      <c r="K2882" s="257"/>
      <c r="L2882" s="256">
        <v>0.5</v>
      </c>
      <c r="M2882" s="201">
        <v>342.06737182404822</v>
      </c>
      <c r="N2882" s="201">
        <v>427.1942183596297</v>
      </c>
      <c r="O2882" s="201">
        <v>41.094000000000001</v>
      </c>
      <c r="P2882" s="255">
        <v>41.094000000000001</v>
      </c>
      <c r="Q2882" s="255">
        <v>427.1942183596297</v>
      </c>
      <c r="R2882" s="255">
        <v>341.81737182404822</v>
      </c>
      <c r="S2882" s="256">
        <v>448.24377648600631</v>
      </c>
      <c r="T2882" s="256">
        <v>448.49377648600631</v>
      </c>
      <c r="U2882" s="256"/>
      <c r="V2882" s="170">
        <v>379.76514661960647</v>
      </c>
    </row>
    <row r="2883" spans="1:22" x14ac:dyDescent="0.25">
      <c r="A2883">
        <v>0</v>
      </c>
      <c r="B2883" s="286"/>
      <c r="C2883" s="286"/>
      <c r="D2883" s="286"/>
      <c r="E2883" s="285"/>
      <c r="F2883" s="260" t="s">
        <v>619</v>
      </c>
      <c r="G2883" s="259"/>
      <c r="H2883" s="259" t="s">
        <v>1962</v>
      </c>
      <c r="I2883" s="258"/>
      <c r="J2883" s="255"/>
      <c r="K2883" s="257"/>
      <c r="L2883" s="256">
        <v>0.15525</v>
      </c>
      <c r="M2883" s="201">
        <v>341.73974682404821</v>
      </c>
      <c r="N2883" s="201">
        <v>427.1942183596297</v>
      </c>
      <c r="O2883" s="201">
        <v>41.094000000000001</v>
      </c>
      <c r="P2883" s="255">
        <v>41.094000000000001</v>
      </c>
      <c r="Q2883" s="255">
        <v>427.1942183596297</v>
      </c>
      <c r="R2883" s="255">
        <v>341.6621218240482</v>
      </c>
      <c r="S2883" s="256">
        <v>448.57140148600632</v>
      </c>
      <c r="T2883" s="256">
        <v>448.64902648600633</v>
      </c>
      <c r="U2883" s="256"/>
      <c r="V2883" s="170">
        <v>380.09277161960648</v>
      </c>
    </row>
    <row r="2884" spans="1:22" x14ac:dyDescent="0.25">
      <c r="A2884">
        <v>0</v>
      </c>
      <c r="B2884" s="286" t="s">
        <v>2084</v>
      </c>
      <c r="C2884" s="286" t="s">
        <v>2254</v>
      </c>
      <c r="D2884" s="286" t="s">
        <v>2183</v>
      </c>
      <c r="E2884" s="285">
        <v>4489</v>
      </c>
      <c r="F2884" s="260" t="s">
        <v>2245</v>
      </c>
      <c r="G2884" s="259"/>
      <c r="H2884" s="259" t="s">
        <v>2175</v>
      </c>
      <c r="I2884" s="258">
        <v>40</v>
      </c>
      <c r="J2884" s="255"/>
      <c r="K2884" s="257"/>
      <c r="L2884" s="256">
        <v>0.49565599999999999</v>
      </c>
      <c r="M2884" s="201">
        <v>341.41429382404817</v>
      </c>
      <c r="N2884" s="201">
        <v>427.1942183596297</v>
      </c>
      <c r="O2884" s="201">
        <v>41.094000000000001</v>
      </c>
      <c r="P2884" s="255">
        <v>41.094000000000001</v>
      </c>
      <c r="Q2884" s="255">
        <v>427.1942183596297</v>
      </c>
      <c r="R2884" s="255">
        <v>341.1664658240482</v>
      </c>
      <c r="S2884" s="256">
        <v>448.8968544860063</v>
      </c>
      <c r="T2884" s="256">
        <v>449.14468248600633</v>
      </c>
      <c r="U2884" s="256"/>
      <c r="V2884" s="170">
        <v>380.41822461960646</v>
      </c>
    </row>
    <row r="2885" spans="1:22" x14ac:dyDescent="0.25">
      <c r="A2885">
        <v>0</v>
      </c>
      <c r="B2885" s="286"/>
      <c r="C2885" s="286"/>
      <c r="D2885" s="286"/>
      <c r="E2885" s="285"/>
      <c r="F2885" s="260" t="s">
        <v>619</v>
      </c>
      <c r="G2885" s="259"/>
      <c r="H2885" s="259"/>
      <c r="I2885" s="258"/>
      <c r="J2885" s="255"/>
      <c r="K2885" s="257"/>
      <c r="L2885" s="256">
        <v>0</v>
      </c>
      <c r="M2885" s="201">
        <v>341.1664658240482</v>
      </c>
      <c r="N2885" s="201">
        <v>427.1942183596297</v>
      </c>
      <c r="O2885" s="201">
        <v>41.094000000000001</v>
      </c>
      <c r="P2885" s="255">
        <v>41.094000000000001</v>
      </c>
      <c r="Q2885" s="255">
        <v>427.1942183596297</v>
      </c>
      <c r="R2885" s="255">
        <v>341.1664658240482</v>
      </c>
      <c r="S2885" s="256">
        <v>449.14468248600633</v>
      </c>
      <c r="T2885" s="256">
        <v>449.14468248600633</v>
      </c>
      <c r="U2885" s="256"/>
      <c r="V2885" s="170">
        <v>380.66605261960649</v>
      </c>
    </row>
    <row r="2886" spans="1:22" x14ac:dyDescent="0.25">
      <c r="A2886">
        <v>0</v>
      </c>
      <c r="B2886" s="286"/>
      <c r="C2886" s="286"/>
      <c r="D2886" s="286"/>
      <c r="E2886" s="285"/>
      <c r="F2886" s="260"/>
      <c r="G2886" s="259"/>
      <c r="H2886" s="259"/>
      <c r="I2886" s="258"/>
      <c r="J2886" s="255"/>
      <c r="K2886" s="257"/>
      <c r="L2886" s="256">
        <v>0</v>
      </c>
      <c r="M2886" s="201">
        <v>341.1664658240482</v>
      </c>
      <c r="N2886" s="201">
        <v>427.1942183596297</v>
      </c>
      <c r="O2886" s="201">
        <v>41.094000000000001</v>
      </c>
      <c r="P2886" s="255">
        <v>41.094000000000001</v>
      </c>
      <c r="Q2886" s="255">
        <v>427.1942183596297</v>
      </c>
      <c r="R2886" s="255">
        <v>341.1664658240482</v>
      </c>
      <c r="S2886" s="256">
        <v>449.14468248600633</v>
      </c>
      <c r="T2886" s="256">
        <v>449.14468248600633</v>
      </c>
      <c r="U2886" s="256"/>
      <c r="V2886" s="170">
        <v>380.66605261960649</v>
      </c>
    </row>
    <row r="2887" spans="1:22" x14ac:dyDescent="0.25">
      <c r="A2887">
        <v>0</v>
      </c>
      <c r="B2887" s="286"/>
      <c r="C2887" s="286"/>
      <c r="D2887" s="286"/>
      <c r="E2887" s="285"/>
      <c r="F2887" s="260"/>
      <c r="G2887" s="259"/>
      <c r="H2887" s="259" t="s">
        <v>1962</v>
      </c>
      <c r="I2887" s="258"/>
      <c r="J2887" s="255"/>
      <c r="K2887" s="257"/>
      <c r="L2887" s="256">
        <v>9.9516999999999994E-2</v>
      </c>
      <c r="M2887" s="201">
        <v>341.11670732404821</v>
      </c>
      <c r="N2887" s="201">
        <v>427.1942183596297</v>
      </c>
      <c r="O2887" s="201">
        <v>41.094000000000001</v>
      </c>
      <c r="P2887" s="255">
        <v>41.094000000000001</v>
      </c>
      <c r="Q2887" s="255">
        <v>427.1942183596297</v>
      </c>
      <c r="R2887" s="255">
        <v>341.06694882404821</v>
      </c>
      <c r="S2887" s="256">
        <v>449.19444098600633</v>
      </c>
      <c r="T2887" s="256">
        <v>449.24419948600632</v>
      </c>
      <c r="U2887" s="256"/>
      <c r="V2887" s="170">
        <v>380.71581111960649</v>
      </c>
    </row>
    <row r="2888" spans="1:22" x14ac:dyDescent="0.25">
      <c r="A2888">
        <v>0</v>
      </c>
      <c r="B2888" s="286" t="s">
        <v>2084</v>
      </c>
      <c r="C2888" s="286" t="s">
        <v>2254</v>
      </c>
      <c r="D2888" s="286" t="s">
        <v>2181</v>
      </c>
      <c r="E2888" s="285">
        <v>4495</v>
      </c>
      <c r="F2888" s="260" t="s">
        <v>2244</v>
      </c>
      <c r="G2888" s="259"/>
      <c r="H2888" s="259" t="s">
        <v>2175</v>
      </c>
      <c r="I2888" s="258">
        <v>40</v>
      </c>
      <c r="J2888" s="255"/>
      <c r="K2888" s="257"/>
      <c r="L2888" s="256">
        <v>0.49565599999999999</v>
      </c>
      <c r="M2888" s="201">
        <v>340.81912082404824</v>
      </c>
      <c r="N2888" s="201">
        <v>427.1942183596297</v>
      </c>
      <c r="O2888" s="201">
        <v>41.094000000000001</v>
      </c>
      <c r="P2888" s="255">
        <v>41.094000000000001</v>
      </c>
      <c r="Q2888" s="255">
        <v>427.1942183596297</v>
      </c>
      <c r="R2888" s="255">
        <v>340.57129282404821</v>
      </c>
      <c r="S2888" s="256">
        <v>449.49202748600629</v>
      </c>
      <c r="T2888" s="256">
        <v>449.73985548600632</v>
      </c>
      <c r="U2888" s="256"/>
      <c r="V2888" s="170">
        <v>381.01339761960645</v>
      </c>
    </row>
    <row r="2889" spans="1:22" x14ac:dyDescent="0.25">
      <c r="A2889">
        <v>0</v>
      </c>
      <c r="B2889" s="286"/>
      <c r="C2889" s="286"/>
      <c r="D2889" s="286"/>
      <c r="E2889" s="285"/>
      <c r="F2889" s="260" t="s">
        <v>619</v>
      </c>
      <c r="G2889" s="259"/>
      <c r="H2889" s="259"/>
      <c r="I2889" s="258"/>
      <c r="J2889" s="255"/>
      <c r="K2889" s="257"/>
      <c r="L2889" s="256">
        <v>0</v>
      </c>
      <c r="M2889" s="201">
        <v>340.57129282404821</v>
      </c>
      <c r="N2889" s="201">
        <v>427.1942183596297</v>
      </c>
      <c r="O2889" s="201">
        <v>41.094000000000001</v>
      </c>
      <c r="P2889" s="255">
        <v>41.094000000000001</v>
      </c>
      <c r="Q2889" s="255">
        <v>427.1942183596297</v>
      </c>
      <c r="R2889" s="255">
        <v>340.57129282404821</v>
      </c>
      <c r="S2889" s="256">
        <v>449.73985548600632</v>
      </c>
      <c r="T2889" s="256">
        <v>449.73985548600632</v>
      </c>
      <c r="U2889" s="256"/>
      <c r="V2889" s="170">
        <v>381.26122561960648</v>
      </c>
    </row>
    <row r="2890" spans="1:22" x14ac:dyDescent="0.25">
      <c r="A2890">
        <v>0</v>
      </c>
      <c r="B2890" s="286"/>
      <c r="C2890" s="286"/>
      <c r="D2890" s="286"/>
      <c r="E2890" s="285"/>
      <c r="F2890" s="260"/>
      <c r="G2890" s="259"/>
      <c r="H2890" s="259"/>
      <c r="I2890" s="258"/>
      <c r="J2890" s="255"/>
      <c r="K2890" s="257"/>
      <c r="L2890" s="256">
        <v>0</v>
      </c>
      <c r="M2890" s="201">
        <v>340.57129282404821</v>
      </c>
      <c r="N2890" s="201">
        <v>427.1942183596297</v>
      </c>
      <c r="O2890" s="201">
        <v>41.094000000000001</v>
      </c>
      <c r="P2890" s="255">
        <v>41.094000000000001</v>
      </c>
      <c r="Q2890" s="255">
        <v>427.1942183596297</v>
      </c>
      <c r="R2890" s="255">
        <v>340.57129282404821</v>
      </c>
      <c r="S2890" s="256">
        <v>449.73985548600632</v>
      </c>
      <c r="T2890" s="256">
        <v>449.73985548600632</v>
      </c>
      <c r="U2890" s="256"/>
      <c r="V2890" s="170">
        <v>381.26122561960648</v>
      </c>
    </row>
    <row r="2891" spans="1:22" x14ac:dyDescent="0.25">
      <c r="A2891">
        <v>0</v>
      </c>
      <c r="B2891" s="286"/>
      <c r="C2891" s="286"/>
      <c r="D2891" s="286"/>
      <c r="E2891" s="285"/>
      <c r="F2891" s="260" t="s">
        <v>619</v>
      </c>
      <c r="G2891" s="259"/>
      <c r="H2891" s="259" t="s">
        <v>1962</v>
      </c>
      <c r="I2891" s="258"/>
      <c r="J2891" s="255"/>
      <c r="K2891" s="257"/>
      <c r="L2891" s="256">
        <v>9.9516999999999994E-2</v>
      </c>
      <c r="M2891" s="201">
        <v>340.52153432404822</v>
      </c>
      <c r="N2891" s="201">
        <v>427.1942183596297</v>
      </c>
      <c r="O2891" s="201">
        <v>41.094000000000001</v>
      </c>
      <c r="P2891" s="255">
        <v>41.094000000000001</v>
      </c>
      <c r="Q2891" s="255">
        <v>427.1942183596297</v>
      </c>
      <c r="R2891" s="255">
        <v>340.47177582404822</v>
      </c>
      <c r="S2891" s="256">
        <v>449.78961398600632</v>
      </c>
      <c r="T2891" s="256">
        <v>449.83937248600631</v>
      </c>
      <c r="U2891" s="256"/>
      <c r="V2891" s="170">
        <v>381.31098411960647</v>
      </c>
    </row>
    <row r="2892" spans="1:22" x14ac:dyDescent="0.25">
      <c r="A2892">
        <v>0</v>
      </c>
      <c r="B2892" s="286" t="s">
        <v>2084</v>
      </c>
      <c r="C2892" s="286" t="s">
        <v>2254</v>
      </c>
      <c r="D2892" s="286" t="s">
        <v>2179</v>
      </c>
      <c r="E2892" s="285">
        <v>4501</v>
      </c>
      <c r="F2892" s="260" t="s">
        <v>2243</v>
      </c>
      <c r="G2892" s="259"/>
      <c r="H2892" s="259" t="s">
        <v>2175</v>
      </c>
      <c r="I2892" s="258">
        <v>40</v>
      </c>
      <c r="J2892" s="255"/>
      <c r="K2892" s="257"/>
      <c r="L2892" s="256">
        <v>0.49565599999999999</v>
      </c>
      <c r="M2892" s="201">
        <v>340.2239478240482</v>
      </c>
      <c r="N2892" s="201">
        <v>427.1942183596297</v>
      </c>
      <c r="O2892" s="201">
        <v>41.094000000000001</v>
      </c>
      <c r="P2892" s="255">
        <v>41.094000000000001</v>
      </c>
      <c r="Q2892" s="255">
        <v>427.1942183596297</v>
      </c>
      <c r="R2892" s="255">
        <v>339.97611982404823</v>
      </c>
      <c r="S2892" s="256">
        <v>450.08720048600628</v>
      </c>
      <c r="T2892" s="256">
        <v>450.33502848600631</v>
      </c>
      <c r="U2892" s="256"/>
      <c r="V2892" s="170">
        <v>381.60857061960644</v>
      </c>
    </row>
    <row r="2893" spans="1:22" x14ac:dyDescent="0.25">
      <c r="A2893">
        <v>0</v>
      </c>
      <c r="B2893" s="286"/>
      <c r="C2893" s="286"/>
      <c r="D2893" s="286"/>
      <c r="E2893" s="285"/>
      <c r="F2893" s="260" t="s">
        <v>619</v>
      </c>
      <c r="G2893" s="259"/>
      <c r="H2893" s="259"/>
      <c r="I2893" s="258"/>
      <c r="J2893" s="255"/>
      <c r="K2893" s="257"/>
      <c r="L2893" s="256">
        <v>0</v>
      </c>
      <c r="M2893" s="201">
        <v>339.97611982404823</v>
      </c>
      <c r="N2893" s="201">
        <v>427.1942183596297</v>
      </c>
      <c r="O2893" s="201">
        <v>41.094000000000001</v>
      </c>
      <c r="P2893" s="255">
        <v>41.094000000000001</v>
      </c>
      <c r="Q2893" s="255">
        <v>427.1942183596297</v>
      </c>
      <c r="R2893" s="255">
        <v>339.97611982404823</v>
      </c>
      <c r="S2893" s="256">
        <v>450.33502848600631</v>
      </c>
      <c r="T2893" s="256">
        <v>450.33502848600631</v>
      </c>
      <c r="U2893" s="256"/>
      <c r="V2893" s="170">
        <v>381.85639861960647</v>
      </c>
    </row>
    <row r="2894" spans="1:22" x14ac:dyDescent="0.25">
      <c r="A2894">
        <v>0</v>
      </c>
      <c r="B2894" s="286"/>
      <c r="C2894" s="286"/>
      <c r="D2894" s="286"/>
      <c r="E2894" s="285"/>
      <c r="F2894" s="260"/>
      <c r="G2894" s="259"/>
      <c r="H2894" s="259"/>
      <c r="I2894" s="258"/>
      <c r="J2894" s="255"/>
      <c r="K2894" s="257"/>
      <c r="L2894" s="256">
        <v>0</v>
      </c>
      <c r="M2894" s="201">
        <v>339.97611982404823</v>
      </c>
      <c r="N2894" s="201">
        <v>427.1942183596297</v>
      </c>
      <c r="O2894" s="201">
        <v>41.094000000000001</v>
      </c>
      <c r="P2894" s="255">
        <v>41.094000000000001</v>
      </c>
      <c r="Q2894" s="255">
        <v>427.1942183596297</v>
      </c>
      <c r="R2894" s="255">
        <v>339.97611982404823</v>
      </c>
      <c r="S2894" s="256">
        <v>450.33502848600631</v>
      </c>
      <c r="T2894" s="256">
        <v>450.33502848600631</v>
      </c>
      <c r="U2894" s="256"/>
      <c r="V2894" s="170">
        <v>381.85639861960647</v>
      </c>
    </row>
    <row r="2895" spans="1:22" x14ac:dyDescent="0.25">
      <c r="A2895">
        <v>0</v>
      </c>
      <c r="B2895" s="286"/>
      <c r="C2895" s="286"/>
      <c r="D2895" s="286"/>
      <c r="E2895" s="285"/>
      <c r="F2895" s="260" t="s">
        <v>619</v>
      </c>
      <c r="G2895" s="259"/>
      <c r="H2895" s="259" t="s">
        <v>1962</v>
      </c>
      <c r="I2895" s="258"/>
      <c r="J2895" s="255"/>
      <c r="K2895" s="257"/>
      <c r="L2895" s="256">
        <v>9.9516999999999994E-2</v>
      </c>
      <c r="M2895" s="201">
        <v>339.92636132404823</v>
      </c>
      <c r="N2895" s="201">
        <v>427.1942183596297</v>
      </c>
      <c r="O2895" s="201">
        <v>41.094000000000001</v>
      </c>
      <c r="P2895" s="255">
        <v>41.094000000000001</v>
      </c>
      <c r="Q2895" s="255">
        <v>427.1942183596297</v>
      </c>
      <c r="R2895" s="255">
        <v>339.87660282404823</v>
      </c>
      <c r="S2895" s="256">
        <v>450.3847869860063</v>
      </c>
      <c r="T2895" s="256">
        <v>450.4345454860063</v>
      </c>
      <c r="U2895" s="256"/>
      <c r="V2895" s="170">
        <v>381.90615711960646</v>
      </c>
    </row>
    <row r="2896" spans="1:22" x14ac:dyDescent="0.25">
      <c r="A2896">
        <v>0</v>
      </c>
      <c r="B2896" s="286" t="s">
        <v>2084</v>
      </c>
      <c r="C2896" s="286" t="s">
        <v>2254</v>
      </c>
      <c r="D2896" s="286" t="s">
        <v>2177</v>
      </c>
      <c r="E2896" s="285">
        <v>4507</v>
      </c>
      <c r="F2896" s="260" t="s">
        <v>2242</v>
      </c>
      <c r="G2896" s="259"/>
      <c r="H2896" s="259" t="s">
        <v>2175</v>
      </c>
      <c r="I2896" s="258">
        <v>40</v>
      </c>
      <c r="J2896" s="255"/>
      <c r="K2896" s="257"/>
      <c r="L2896" s="256">
        <v>0.49565599999999999</v>
      </c>
      <c r="M2896" s="201">
        <v>339.62877482404826</v>
      </c>
      <c r="N2896" s="201">
        <v>427.1942183596297</v>
      </c>
      <c r="O2896" s="201">
        <v>41.094000000000001</v>
      </c>
      <c r="P2896" s="255">
        <v>41.094000000000001</v>
      </c>
      <c r="Q2896" s="255">
        <v>427.1942183596297</v>
      </c>
      <c r="R2896" s="255">
        <v>339.38094682404824</v>
      </c>
      <c r="S2896" s="256">
        <v>450.68237348600627</v>
      </c>
      <c r="T2896" s="256">
        <v>450.9302014860063</v>
      </c>
      <c r="U2896" s="256"/>
      <c r="V2896" s="170">
        <v>382.20374361960643</v>
      </c>
    </row>
    <row r="2897" spans="1:22" x14ac:dyDescent="0.25">
      <c r="A2897">
        <v>0</v>
      </c>
      <c r="B2897" s="286" t="s">
        <v>2084</v>
      </c>
      <c r="C2897" s="286" t="s">
        <v>2254</v>
      </c>
      <c r="D2897" s="286" t="s">
        <v>2174</v>
      </c>
      <c r="E2897" s="285">
        <v>4509</v>
      </c>
      <c r="F2897" s="260" t="s">
        <v>2241</v>
      </c>
      <c r="G2897" s="259"/>
      <c r="H2897" s="259" t="s">
        <v>2172</v>
      </c>
      <c r="I2897" s="258"/>
      <c r="J2897" s="255"/>
      <c r="K2897" s="257"/>
      <c r="L2897" s="256">
        <v>0</v>
      </c>
      <c r="M2897" s="201">
        <v>339.38094682404824</v>
      </c>
      <c r="N2897" s="201">
        <v>427.1942183596297</v>
      </c>
      <c r="O2897" s="201">
        <v>41.094000000000001</v>
      </c>
      <c r="P2897" s="255">
        <v>41.094000000000001</v>
      </c>
      <c r="Q2897" s="255">
        <v>427.1942183596297</v>
      </c>
      <c r="R2897" s="255">
        <v>339.38094682404824</v>
      </c>
      <c r="S2897" s="256">
        <v>450.9302014860063</v>
      </c>
      <c r="T2897" s="256">
        <v>450.9302014860063</v>
      </c>
      <c r="U2897" s="256"/>
      <c r="V2897" s="170">
        <v>382.45157161960645</v>
      </c>
    </row>
    <row r="2898" spans="1:22" x14ac:dyDescent="0.25">
      <c r="A2898">
        <v>0</v>
      </c>
      <c r="B2898" s="286"/>
      <c r="C2898" s="286"/>
      <c r="D2898" s="260"/>
      <c r="E2898" s="261"/>
      <c r="F2898" s="260"/>
      <c r="G2898" s="259"/>
      <c r="H2898" s="259"/>
      <c r="I2898" s="258"/>
      <c r="J2898" s="255"/>
      <c r="K2898" s="257"/>
      <c r="L2898" s="256">
        <v>0</v>
      </c>
      <c r="M2898" s="201">
        <v>339.38094682404824</v>
      </c>
      <c r="N2898" s="201">
        <v>427.1942183596297</v>
      </c>
      <c r="O2898" s="201">
        <v>41.094000000000001</v>
      </c>
      <c r="P2898" s="255">
        <v>41.094000000000001</v>
      </c>
      <c r="Q2898" s="255">
        <v>427.1942183596297</v>
      </c>
      <c r="R2898" s="255">
        <v>339.38094682404824</v>
      </c>
      <c r="S2898" s="256">
        <v>450.9302014860063</v>
      </c>
      <c r="T2898" s="256">
        <v>450.9302014860063</v>
      </c>
      <c r="U2898" s="256"/>
      <c r="V2898" s="170">
        <v>382.45157161960645</v>
      </c>
    </row>
    <row r="2899" spans="1:22" x14ac:dyDescent="0.25">
      <c r="A2899">
        <v>0</v>
      </c>
      <c r="B2899" s="286"/>
      <c r="C2899" s="286"/>
      <c r="D2899" s="286"/>
      <c r="E2899" s="285"/>
      <c r="F2899" s="260"/>
      <c r="G2899" s="259"/>
      <c r="H2899" s="259"/>
      <c r="I2899" s="258"/>
      <c r="J2899" s="255"/>
      <c r="K2899" s="257"/>
      <c r="L2899" s="256">
        <v>0.16770400000000002</v>
      </c>
      <c r="M2899" s="201">
        <v>339.29709482404826</v>
      </c>
      <c r="N2899" s="201">
        <v>427.1942183596297</v>
      </c>
      <c r="O2899" s="201">
        <v>41.094000000000001</v>
      </c>
      <c r="P2899" s="255">
        <v>41.094000000000001</v>
      </c>
      <c r="Q2899" s="255">
        <v>427.1942183596297</v>
      </c>
      <c r="R2899" s="255">
        <v>339.21324282404822</v>
      </c>
      <c r="S2899" s="256">
        <v>451.01405348600633</v>
      </c>
      <c r="T2899" s="256">
        <v>451.09790548600631</v>
      </c>
      <c r="U2899" s="263"/>
      <c r="V2899" s="170">
        <v>382.53542361960649</v>
      </c>
    </row>
    <row r="2900" spans="1:22" x14ac:dyDescent="0.25">
      <c r="A2900">
        <v>0</v>
      </c>
      <c r="B2900" s="260" t="s">
        <v>2084</v>
      </c>
      <c r="C2900" s="260" t="s">
        <v>2254</v>
      </c>
      <c r="D2900" s="260" t="s">
        <v>1981</v>
      </c>
      <c r="E2900" s="261">
        <v>4511</v>
      </c>
      <c r="F2900" s="255" t="s">
        <v>2240</v>
      </c>
      <c r="G2900" s="265"/>
      <c r="H2900" s="265" t="s">
        <v>1978</v>
      </c>
      <c r="I2900" s="284">
        <v>40</v>
      </c>
      <c r="J2900" s="255"/>
      <c r="K2900" s="257"/>
      <c r="L2900" s="255">
        <v>5.7403999999999997E-2</v>
      </c>
      <c r="M2900" s="201">
        <v>339.18454082404821</v>
      </c>
      <c r="N2900" s="201">
        <v>427.1942183596297</v>
      </c>
      <c r="O2900" s="201">
        <v>41.094000000000001</v>
      </c>
      <c r="P2900" s="255">
        <v>41.094000000000001</v>
      </c>
      <c r="Q2900" s="255">
        <v>427.1942183596297</v>
      </c>
      <c r="R2900" s="255">
        <v>339.1558388240482</v>
      </c>
      <c r="S2900" s="255">
        <v>451.12660748600632</v>
      </c>
      <c r="T2900" s="255">
        <v>451.15530948600633</v>
      </c>
      <c r="U2900" s="255"/>
      <c r="V2900" s="170">
        <v>382.64797761960648</v>
      </c>
    </row>
    <row r="2901" spans="1:22" x14ac:dyDescent="0.25">
      <c r="A2901">
        <v>0</v>
      </c>
      <c r="B2901" s="280"/>
      <c r="C2901" s="280"/>
      <c r="D2901" s="280"/>
      <c r="E2901" s="279"/>
      <c r="F2901" s="280" t="s">
        <v>619</v>
      </c>
      <c r="G2901" s="277"/>
      <c r="H2901" s="277" t="s">
        <v>1962</v>
      </c>
      <c r="I2901" s="276">
        <v>40</v>
      </c>
      <c r="J2901" s="274"/>
      <c r="K2901" s="275"/>
      <c r="L2901" s="274">
        <v>0.103502</v>
      </c>
      <c r="M2901" s="201">
        <v>339.10408782404818</v>
      </c>
      <c r="N2901" s="201">
        <v>427.1942183596297</v>
      </c>
      <c r="O2901" s="201">
        <v>41.094000000000001</v>
      </c>
      <c r="P2901" s="273">
        <v>41.094000000000001</v>
      </c>
      <c r="Q2901" s="273">
        <v>427.1942183596297</v>
      </c>
      <c r="R2901" s="273">
        <v>339.05233682404821</v>
      </c>
      <c r="S2901" s="273">
        <v>451.2070604860063</v>
      </c>
      <c r="T2901" s="273">
        <v>451.25881148600632</v>
      </c>
      <c r="U2901" s="273"/>
      <c r="V2901" s="170">
        <v>382.72843061960646</v>
      </c>
    </row>
    <row r="2902" spans="1:22" x14ac:dyDescent="0.25">
      <c r="A2902">
        <v>0</v>
      </c>
      <c r="B2902" s="280" t="s">
        <v>2084</v>
      </c>
      <c r="C2902" s="280" t="s">
        <v>2239</v>
      </c>
      <c r="D2902" s="280" t="s">
        <v>111</v>
      </c>
      <c r="E2902" s="279">
        <v>4513</v>
      </c>
      <c r="F2902" s="278" t="s">
        <v>1517</v>
      </c>
      <c r="G2902" s="277" t="s">
        <v>2169</v>
      </c>
      <c r="H2902" s="277" t="s">
        <v>1951</v>
      </c>
      <c r="I2902" s="276"/>
      <c r="J2902" s="273"/>
      <c r="K2902" s="275"/>
      <c r="L2902" s="274">
        <v>0</v>
      </c>
      <c r="M2902" s="201">
        <v>339.05233682404821</v>
      </c>
      <c r="N2902" s="201">
        <v>427.1942183596297</v>
      </c>
      <c r="O2902" s="201">
        <v>41.094000000000001</v>
      </c>
      <c r="P2902" s="273">
        <v>41.094000000000001</v>
      </c>
      <c r="Q2902" s="273">
        <v>427.1942183596297</v>
      </c>
      <c r="R2902" s="273">
        <v>339.05233682404821</v>
      </c>
      <c r="S2902" s="273">
        <v>451.25881148600632</v>
      </c>
      <c r="T2902" s="273">
        <v>451.25881148600632</v>
      </c>
      <c r="U2902" s="273"/>
      <c r="V2902" s="170">
        <v>382.78018161960648</v>
      </c>
    </row>
    <row r="2903" spans="1:22" x14ac:dyDescent="0.25">
      <c r="A2903">
        <v>0</v>
      </c>
      <c r="B2903" s="280"/>
      <c r="C2903" s="280"/>
      <c r="D2903" s="280"/>
      <c r="E2903" s="279"/>
      <c r="F2903" s="283" t="s">
        <v>619</v>
      </c>
      <c r="G2903" s="277"/>
      <c r="H2903" s="277" t="s">
        <v>1969</v>
      </c>
      <c r="I2903" s="282"/>
      <c r="J2903" s="281"/>
      <c r="K2903" s="275"/>
      <c r="L2903" s="274">
        <v>0.14528199999999999</v>
      </c>
      <c r="M2903" s="201">
        <v>338.97969582404824</v>
      </c>
      <c r="N2903" s="201">
        <v>427.1942183596297</v>
      </c>
      <c r="O2903" s="201">
        <v>41.094000000000001</v>
      </c>
      <c r="P2903" s="273">
        <v>41.094000000000001</v>
      </c>
      <c r="Q2903" s="273">
        <v>427.1942183596297</v>
      </c>
      <c r="R2903" s="273">
        <v>338.9070548240482</v>
      </c>
      <c r="S2903" s="273">
        <v>451.33145248600636</v>
      </c>
      <c r="T2903" s="273">
        <v>451.40409348600633</v>
      </c>
      <c r="U2903" s="273"/>
      <c r="V2903" s="170">
        <v>382.85282261960651</v>
      </c>
    </row>
    <row r="2904" spans="1:22" x14ac:dyDescent="0.25">
      <c r="A2904">
        <v>0</v>
      </c>
      <c r="B2904" s="280" t="s">
        <v>2084</v>
      </c>
      <c r="C2904" s="280" t="s">
        <v>2239</v>
      </c>
      <c r="D2904" s="280" t="s">
        <v>2087</v>
      </c>
      <c r="E2904" s="279">
        <v>4514</v>
      </c>
      <c r="F2904" s="278" t="s">
        <v>2238</v>
      </c>
      <c r="G2904" s="277"/>
      <c r="H2904" s="277" t="s">
        <v>2085</v>
      </c>
      <c r="I2904" s="276"/>
      <c r="J2904" s="273"/>
      <c r="K2904" s="275"/>
      <c r="L2904" s="274">
        <v>0</v>
      </c>
      <c r="M2904" s="201">
        <v>338.9070548240482</v>
      </c>
      <c r="N2904" s="201">
        <v>427.1942183596297</v>
      </c>
      <c r="O2904" s="201">
        <v>41.094000000000001</v>
      </c>
      <c r="P2904" s="273">
        <v>41.094000000000001</v>
      </c>
      <c r="Q2904" s="273">
        <v>427.1942183596297</v>
      </c>
      <c r="R2904" s="273">
        <v>338.9070548240482</v>
      </c>
      <c r="S2904" s="273">
        <v>451.40409348600633</v>
      </c>
      <c r="T2904" s="273">
        <v>451.40409348600633</v>
      </c>
      <c r="U2904" s="273"/>
      <c r="V2904" s="170">
        <v>382.92546361960649</v>
      </c>
    </row>
    <row r="2905" spans="1:22" x14ac:dyDescent="0.25">
      <c r="A2905">
        <v>0</v>
      </c>
      <c r="B2905" s="280"/>
      <c r="C2905" s="280"/>
      <c r="D2905" s="280"/>
      <c r="E2905" s="279"/>
      <c r="F2905" s="283" t="s">
        <v>619</v>
      </c>
      <c r="G2905" s="277"/>
      <c r="H2905" s="277" t="s">
        <v>1969</v>
      </c>
      <c r="I2905" s="282"/>
      <c r="J2905" s="281"/>
      <c r="K2905" s="275"/>
      <c r="L2905" s="274">
        <v>0</v>
      </c>
      <c r="M2905" s="201">
        <v>338.9070548240482</v>
      </c>
      <c r="N2905" s="201">
        <v>427.1942183596297</v>
      </c>
      <c r="O2905" s="201">
        <v>41.094000000000001</v>
      </c>
      <c r="P2905" s="273">
        <v>41.094000000000001</v>
      </c>
      <c r="Q2905" s="273">
        <v>427.1942183596297</v>
      </c>
      <c r="R2905" s="273">
        <v>338.9070548240482</v>
      </c>
      <c r="S2905" s="273">
        <v>451.40409348600633</v>
      </c>
      <c r="T2905" s="273">
        <v>451.40409348600633</v>
      </c>
      <c r="U2905" s="273"/>
      <c r="V2905" s="170">
        <v>382.92546361960649</v>
      </c>
    </row>
    <row r="2906" spans="1:22" x14ac:dyDescent="0.25">
      <c r="A2906">
        <v>0</v>
      </c>
      <c r="B2906" s="280" t="s">
        <v>2084</v>
      </c>
      <c r="C2906" s="280" t="s">
        <v>2239</v>
      </c>
      <c r="D2906" s="280" t="s">
        <v>1990</v>
      </c>
      <c r="E2906" s="279">
        <v>4514</v>
      </c>
      <c r="F2906" s="278" t="s">
        <v>2237</v>
      </c>
      <c r="G2906" s="277" t="s">
        <v>1988</v>
      </c>
      <c r="H2906" s="277" t="s">
        <v>1987</v>
      </c>
      <c r="I2906" s="276"/>
      <c r="J2906" s="273"/>
      <c r="K2906" s="275"/>
      <c r="L2906" s="274">
        <v>0</v>
      </c>
      <c r="M2906" s="201">
        <v>338.9070548240482</v>
      </c>
      <c r="N2906" s="201">
        <v>427.1942183596297</v>
      </c>
      <c r="O2906" s="201">
        <v>41.094000000000001</v>
      </c>
      <c r="P2906" s="273">
        <v>41.094000000000001</v>
      </c>
      <c r="Q2906" s="273">
        <v>427.1942183596297</v>
      </c>
      <c r="R2906" s="273">
        <v>338.9070548240482</v>
      </c>
      <c r="S2906" s="273">
        <v>451.40409348600633</v>
      </c>
      <c r="T2906" s="273">
        <v>451.40409348600633</v>
      </c>
      <c r="U2906" s="273"/>
      <c r="V2906" s="170">
        <v>382.92546361960649</v>
      </c>
    </row>
    <row r="2907" spans="1:22" x14ac:dyDescent="0.25">
      <c r="A2907">
        <v>0</v>
      </c>
      <c r="B2907" s="280"/>
      <c r="C2907" s="280"/>
      <c r="D2907" s="280"/>
      <c r="E2907" s="279"/>
      <c r="F2907" s="278" t="s">
        <v>619</v>
      </c>
      <c r="G2907" s="277"/>
      <c r="H2907" s="277" t="s">
        <v>1962</v>
      </c>
      <c r="I2907" s="276">
        <v>40</v>
      </c>
      <c r="J2907" s="273"/>
      <c r="K2907" s="275"/>
      <c r="L2907" s="274">
        <v>0.13121600000000003</v>
      </c>
      <c r="M2907" s="201">
        <v>338.84144682404821</v>
      </c>
      <c r="N2907" s="201">
        <v>427.1942183596297</v>
      </c>
      <c r="O2907" s="201">
        <v>41.094000000000001</v>
      </c>
      <c r="P2907" s="273">
        <v>41.094000000000001</v>
      </c>
      <c r="Q2907" s="273">
        <v>427.1942183596297</v>
      </c>
      <c r="R2907" s="273">
        <v>338.77583882404821</v>
      </c>
      <c r="S2907" s="273">
        <v>451.46970148600633</v>
      </c>
      <c r="T2907" s="273">
        <v>451.53530948600633</v>
      </c>
      <c r="U2907" s="273"/>
      <c r="V2907" s="170">
        <v>382.99107161960649</v>
      </c>
    </row>
    <row r="2908" spans="1:22" x14ac:dyDescent="0.25">
      <c r="A2908">
        <v>0</v>
      </c>
      <c r="B2908" s="260" t="s">
        <v>2084</v>
      </c>
      <c r="C2908" s="260" t="s">
        <v>2236</v>
      </c>
      <c r="D2908" s="260" t="s">
        <v>1981</v>
      </c>
      <c r="E2908" s="261">
        <v>4516</v>
      </c>
      <c r="F2908" s="255" t="s">
        <v>2235</v>
      </c>
      <c r="G2908" s="265"/>
      <c r="H2908" s="265" t="s">
        <v>1978</v>
      </c>
      <c r="I2908" s="284">
        <v>40</v>
      </c>
      <c r="J2908" s="255"/>
      <c r="K2908" s="257"/>
      <c r="L2908" s="255">
        <v>5.7403999999999997E-2</v>
      </c>
      <c r="M2908" s="201">
        <v>338.7471368240482</v>
      </c>
      <c r="N2908" s="201">
        <v>427.1942183596297</v>
      </c>
      <c r="O2908" s="201">
        <v>41.094000000000001</v>
      </c>
      <c r="P2908" s="255">
        <v>41.094000000000001</v>
      </c>
      <c r="Q2908" s="255">
        <v>427.1942183596297</v>
      </c>
      <c r="R2908" s="255">
        <v>338.71843482404819</v>
      </c>
      <c r="S2908" s="255">
        <v>451.56401148600634</v>
      </c>
      <c r="T2908" s="255">
        <v>451.59271348600635</v>
      </c>
      <c r="U2908" s="255"/>
      <c r="V2908" s="170">
        <v>383.08538161960649</v>
      </c>
    </row>
    <row r="2909" spans="1:22" x14ac:dyDescent="0.25">
      <c r="A2909">
        <v>0</v>
      </c>
      <c r="B2909" s="286"/>
      <c r="C2909" s="286"/>
      <c r="D2909" s="286"/>
      <c r="E2909" s="285"/>
      <c r="F2909" s="260" t="s">
        <v>619</v>
      </c>
      <c r="G2909" s="259"/>
      <c r="H2909" s="259" t="s">
        <v>2198</v>
      </c>
      <c r="I2909" s="258"/>
      <c r="J2909" s="255"/>
      <c r="K2909" s="257"/>
      <c r="L2909" s="256">
        <v>0.16770400000000002</v>
      </c>
      <c r="M2909" s="201">
        <v>338.63458282404815</v>
      </c>
      <c r="N2909" s="201">
        <v>427.1942183596297</v>
      </c>
      <c r="O2909" s="201">
        <v>41.094000000000001</v>
      </c>
      <c r="P2909" s="255">
        <v>41.094000000000001</v>
      </c>
      <c r="Q2909" s="255">
        <v>427.1942183596297</v>
      </c>
      <c r="R2909" s="255">
        <v>338.55073082404817</v>
      </c>
      <c r="S2909" s="256">
        <v>451.67656548600638</v>
      </c>
      <c r="T2909" s="256">
        <v>451.76041748600636</v>
      </c>
      <c r="U2909" s="263"/>
      <c r="V2909" s="170">
        <v>383.19793561960654</v>
      </c>
    </row>
    <row r="2910" spans="1:22" x14ac:dyDescent="0.25">
      <c r="A2910">
        <v>0</v>
      </c>
      <c r="B2910" s="286" t="s">
        <v>2084</v>
      </c>
      <c r="C2910" s="286" t="s">
        <v>2236</v>
      </c>
      <c r="D2910" s="286" t="s">
        <v>2197</v>
      </c>
      <c r="E2910" s="285">
        <v>4520</v>
      </c>
      <c r="F2910" s="260" t="s">
        <v>2234</v>
      </c>
      <c r="G2910" s="259"/>
      <c r="H2910" s="259" t="s">
        <v>2175</v>
      </c>
      <c r="I2910" s="258">
        <v>40</v>
      </c>
      <c r="J2910" s="255"/>
      <c r="K2910" s="257"/>
      <c r="L2910" s="256">
        <v>0.49565599999999999</v>
      </c>
      <c r="M2910" s="201">
        <v>338.30290282404815</v>
      </c>
      <c r="N2910" s="201">
        <v>427.1942183596297</v>
      </c>
      <c r="O2910" s="201">
        <v>41.094000000000001</v>
      </c>
      <c r="P2910" s="255">
        <v>41.094000000000001</v>
      </c>
      <c r="Q2910" s="255">
        <v>427.1942183596297</v>
      </c>
      <c r="R2910" s="255">
        <v>338.05507482404818</v>
      </c>
      <c r="S2910" s="256">
        <v>452.00824548600633</v>
      </c>
      <c r="T2910" s="256">
        <v>452.25607348600636</v>
      </c>
      <c r="U2910" s="256"/>
      <c r="V2910" s="170">
        <v>383.52961561960649</v>
      </c>
    </row>
    <row r="2911" spans="1:22" x14ac:dyDescent="0.25">
      <c r="A2911">
        <v>0</v>
      </c>
      <c r="B2911" s="286" t="s">
        <v>2084</v>
      </c>
      <c r="C2911" s="286" t="s">
        <v>2236</v>
      </c>
      <c r="D2911" s="286" t="s">
        <v>2174</v>
      </c>
      <c r="E2911" s="285">
        <v>4523</v>
      </c>
      <c r="F2911" s="260" t="s">
        <v>2233</v>
      </c>
      <c r="G2911" s="259"/>
      <c r="H2911" s="259" t="s">
        <v>2172</v>
      </c>
      <c r="I2911" s="258"/>
      <c r="J2911" s="255"/>
      <c r="K2911" s="257"/>
      <c r="L2911" s="256">
        <v>0</v>
      </c>
      <c r="M2911" s="201">
        <v>338.05507482404818</v>
      </c>
      <c r="N2911" s="201">
        <v>427.1942183596297</v>
      </c>
      <c r="O2911" s="201">
        <v>41.094000000000001</v>
      </c>
      <c r="P2911" s="255">
        <v>41.094000000000001</v>
      </c>
      <c r="Q2911" s="255">
        <v>427.1942183596297</v>
      </c>
      <c r="R2911" s="255">
        <v>338.05507482404818</v>
      </c>
      <c r="S2911" s="256">
        <v>452.25607348600636</v>
      </c>
      <c r="T2911" s="256">
        <v>452.25607348600636</v>
      </c>
      <c r="U2911" s="256"/>
      <c r="V2911" s="170">
        <v>383.77744361960652</v>
      </c>
    </row>
    <row r="2912" spans="1:22" x14ac:dyDescent="0.25">
      <c r="A2912">
        <v>0</v>
      </c>
      <c r="B2912" s="286"/>
      <c r="C2912" s="286"/>
      <c r="D2912" s="286"/>
      <c r="E2912" s="285"/>
      <c r="F2912" s="260"/>
      <c r="G2912" s="259"/>
      <c r="H2912" s="259"/>
      <c r="I2912" s="258"/>
      <c r="J2912" s="255"/>
      <c r="K2912" s="257"/>
      <c r="L2912" s="256">
        <v>0</v>
      </c>
      <c r="M2912" s="201">
        <v>338.05507482404818</v>
      </c>
      <c r="N2912" s="201">
        <v>427.1942183596297</v>
      </c>
      <c r="O2912" s="201">
        <v>41.094000000000001</v>
      </c>
      <c r="P2912" s="255">
        <v>41.094000000000001</v>
      </c>
      <c r="Q2912" s="255">
        <v>427.1942183596297</v>
      </c>
      <c r="R2912" s="255">
        <v>338.05507482404818</v>
      </c>
      <c r="S2912" s="256">
        <v>452.25607348600636</v>
      </c>
      <c r="T2912" s="256">
        <v>452.25607348600636</v>
      </c>
      <c r="U2912" s="256"/>
      <c r="V2912" s="170">
        <v>383.77744361960652</v>
      </c>
    </row>
    <row r="2913" spans="1:22" x14ac:dyDescent="0.25">
      <c r="A2913">
        <v>0</v>
      </c>
      <c r="B2913" s="286"/>
      <c r="C2913" s="286"/>
      <c r="D2913" s="286"/>
      <c r="E2913" s="285"/>
      <c r="F2913" s="260" t="s">
        <v>619</v>
      </c>
      <c r="G2913" s="259"/>
      <c r="H2913" s="259" t="s">
        <v>1962</v>
      </c>
      <c r="I2913" s="258"/>
      <c r="J2913" s="255"/>
      <c r="K2913" s="257"/>
      <c r="L2913" s="256">
        <v>9.9516999999999994E-2</v>
      </c>
      <c r="M2913" s="201">
        <v>338.00531632404818</v>
      </c>
      <c r="N2913" s="201">
        <v>427.1942183596297</v>
      </c>
      <c r="O2913" s="201">
        <v>41.094000000000001</v>
      </c>
      <c r="P2913" s="255">
        <v>41.094000000000001</v>
      </c>
      <c r="Q2913" s="255">
        <v>427.1942183596297</v>
      </c>
      <c r="R2913" s="255">
        <v>337.95555782404819</v>
      </c>
      <c r="S2913" s="256">
        <v>452.30583198600635</v>
      </c>
      <c r="T2913" s="256">
        <v>452.35559048600635</v>
      </c>
      <c r="U2913" s="256"/>
      <c r="V2913" s="170">
        <v>383.82720211960651</v>
      </c>
    </row>
    <row r="2914" spans="1:22" x14ac:dyDescent="0.25">
      <c r="A2914">
        <v>0</v>
      </c>
      <c r="B2914" s="286" t="s">
        <v>2084</v>
      </c>
      <c r="C2914" s="286" t="s">
        <v>2236</v>
      </c>
      <c r="D2914" s="286" t="s">
        <v>2194</v>
      </c>
      <c r="E2914" s="285">
        <v>4526</v>
      </c>
      <c r="F2914" s="260" t="s">
        <v>2232</v>
      </c>
      <c r="G2914" s="259"/>
      <c r="H2914" s="259" t="s">
        <v>2175</v>
      </c>
      <c r="I2914" s="258">
        <v>40</v>
      </c>
      <c r="J2914" s="255"/>
      <c r="K2914" s="257"/>
      <c r="L2914" s="256">
        <v>0.49565599999999999</v>
      </c>
      <c r="M2914" s="201">
        <v>337.70772982404822</v>
      </c>
      <c r="N2914" s="201">
        <v>427.1942183596297</v>
      </c>
      <c r="O2914" s="201">
        <v>41.094000000000001</v>
      </c>
      <c r="P2914" s="255">
        <v>41.094000000000001</v>
      </c>
      <c r="Q2914" s="255">
        <v>427.1942183596297</v>
      </c>
      <c r="R2914" s="255">
        <v>337.45990182404819</v>
      </c>
      <c r="S2914" s="256">
        <v>452.60341848600632</v>
      </c>
      <c r="T2914" s="256">
        <v>452.85124648600635</v>
      </c>
      <c r="U2914" s="256"/>
      <c r="V2914" s="170">
        <v>384.12478861960648</v>
      </c>
    </row>
    <row r="2915" spans="1:22" x14ac:dyDescent="0.25">
      <c r="A2915">
        <v>0</v>
      </c>
      <c r="B2915" s="286"/>
      <c r="C2915" s="286"/>
      <c r="D2915" s="286"/>
      <c r="E2915" s="285"/>
      <c r="F2915" s="260" t="s">
        <v>619</v>
      </c>
      <c r="G2915" s="259"/>
      <c r="H2915" s="259"/>
      <c r="I2915" s="258"/>
      <c r="J2915" s="255"/>
      <c r="K2915" s="257"/>
      <c r="L2915" s="256">
        <v>0</v>
      </c>
      <c r="M2915" s="201">
        <v>337.45990182404819</v>
      </c>
      <c r="N2915" s="201">
        <v>427.1942183596297</v>
      </c>
      <c r="O2915" s="201">
        <v>41.094000000000001</v>
      </c>
      <c r="P2915" s="255">
        <v>41.094000000000001</v>
      </c>
      <c r="Q2915" s="255">
        <v>427.1942183596297</v>
      </c>
      <c r="R2915" s="255">
        <v>337.45990182404819</v>
      </c>
      <c r="S2915" s="256">
        <v>452.85124648600635</v>
      </c>
      <c r="T2915" s="256">
        <v>452.85124648600635</v>
      </c>
      <c r="U2915" s="256"/>
      <c r="V2915" s="170">
        <v>384.3726166196065</v>
      </c>
    </row>
    <row r="2916" spans="1:22" x14ac:dyDescent="0.25">
      <c r="A2916">
        <v>0</v>
      </c>
      <c r="B2916" s="286"/>
      <c r="C2916" s="286"/>
      <c r="D2916" s="286"/>
      <c r="E2916" s="285"/>
      <c r="F2916" s="260"/>
      <c r="G2916" s="259"/>
      <c r="H2916" s="259"/>
      <c r="I2916" s="258"/>
      <c r="J2916" s="255"/>
      <c r="K2916" s="257"/>
      <c r="L2916" s="256">
        <v>0</v>
      </c>
      <c r="M2916" s="201">
        <v>337.45990182404819</v>
      </c>
      <c r="N2916" s="201">
        <v>427.1942183596297</v>
      </c>
      <c r="O2916" s="201">
        <v>41.094000000000001</v>
      </c>
      <c r="P2916" s="255">
        <v>41.094000000000001</v>
      </c>
      <c r="Q2916" s="255">
        <v>427.1942183596297</v>
      </c>
      <c r="R2916" s="255">
        <v>337.45990182404819</v>
      </c>
      <c r="S2916" s="256">
        <v>452.85124648600635</v>
      </c>
      <c r="T2916" s="256">
        <v>452.85124648600635</v>
      </c>
      <c r="U2916" s="256"/>
      <c r="V2916" s="170">
        <v>384.3726166196065</v>
      </c>
    </row>
    <row r="2917" spans="1:22" x14ac:dyDescent="0.25">
      <c r="A2917">
        <v>0</v>
      </c>
      <c r="B2917" s="286"/>
      <c r="C2917" s="286"/>
      <c r="D2917" s="286"/>
      <c r="E2917" s="285"/>
      <c r="F2917" s="260" t="s">
        <v>619</v>
      </c>
      <c r="G2917" s="259"/>
      <c r="H2917" s="259" t="s">
        <v>1962</v>
      </c>
      <c r="I2917" s="258"/>
      <c r="J2917" s="255"/>
      <c r="K2917" s="257"/>
      <c r="L2917" s="256">
        <v>9.9516999999999994E-2</v>
      </c>
      <c r="M2917" s="201">
        <v>337.41014332404819</v>
      </c>
      <c r="N2917" s="201">
        <v>427.1942183596297</v>
      </c>
      <c r="O2917" s="201">
        <v>41.094000000000001</v>
      </c>
      <c r="P2917" s="255">
        <v>41.094000000000001</v>
      </c>
      <c r="Q2917" s="255">
        <v>427.1942183596297</v>
      </c>
      <c r="R2917" s="255">
        <v>337.3603848240482</v>
      </c>
      <c r="S2917" s="256">
        <v>452.90100498600634</v>
      </c>
      <c r="T2917" s="256">
        <v>452.95076348600634</v>
      </c>
      <c r="U2917" s="256"/>
      <c r="V2917" s="170">
        <v>384.4223751196065</v>
      </c>
    </row>
    <row r="2918" spans="1:22" x14ac:dyDescent="0.25">
      <c r="A2918">
        <v>0</v>
      </c>
      <c r="B2918" s="286" t="s">
        <v>2084</v>
      </c>
      <c r="C2918" s="286" t="s">
        <v>2236</v>
      </c>
      <c r="D2918" s="286" t="s">
        <v>2192</v>
      </c>
      <c r="E2918" s="285">
        <v>4532</v>
      </c>
      <c r="F2918" s="260" t="s">
        <v>2231</v>
      </c>
      <c r="G2918" s="259"/>
      <c r="H2918" s="259" t="s">
        <v>2175</v>
      </c>
      <c r="I2918" s="258">
        <v>40</v>
      </c>
      <c r="J2918" s="255"/>
      <c r="K2918" s="257"/>
      <c r="L2918" s="256">
        <v>0.49565599999999999</v>
      </c>
      <c r="M2918" s="201">
        <v>337.11255682404817</v>
      </c>
      <c r="N2918" s="201">
        <v>427.1942183596297</v>
      </c>
      <c r="O2918" s="201">
        <v>41.094000000000001</v>
      </c>
      <c r="P2918" s="255">
        <v>41.094000000000001</v>
      </c>
      <c r="Q2918" s="255">
        <v>427.1942183596297</v>
      </c>
      <c r="R2918" s="255">
        <v>336.8647288240482</v>
      </c>
      <c r="S2918" s="256">
        <v>453.19859148600631</v>
      </c>
      <c r="T2918" s="256">
        <v>453.44641948600633</v>
      </c>
      <c r="U2918" s="256"/>
      <c r="V2918" s="170">
        <v>384.71996161960647</v>
      </c>
    </row>
    <row r="2919" spans="1:22" x14ac:dyDescent="0.25">
      <c r="A2919">
        <v>0</v>
      </c>
      <c r="B2919" s="286"/>
      <c r="C2919" s="286"/>
      <c r="D2919" s="286"/>
      <c r="E2919" s="285"/>
      <c r="F2919" s="260" t="s">
        <v>619</v>
      </c>
      <c r="G2919" s="259"/>
      <c r="H2919" s="259"/>
      <c r="I2919" s="258"/>
      <c r="J2919" s="255"/>
      <c r="K2919" s="257"/>
      <c r="L2919" s="256">
        <v>0</v>
      </c>
      <c r="M2919" s="201">
        <v>336.8647288240482</v>
      </c>
      <c r="N2919" s="201">
        <v>427.1942183596297</v>
      </c>
      <c r="O2919" s="201">
        <v>41.094000000000001</v>
      </c>
      <c r="P2919" s="255">
        <v>41.094000000000001</v>
      </c>
      <c r="Q2919" s="255">
        <v>427.1942183596297</v>
      </c>
      <c r="R2919" s="255">
        <v>336.8647288240482</v>
      </c>
      <c r="S2919" s="256">
        <v>453.44641948600633</v>
      </c>
      <c r="T2919" s="256">
        <v>453.44641948600633</v>
      </c>
      <c r="U2919" s="256"/>
      <c r="V2919" s="170">
        <v>384.96778961960649</v>
      </c>
    </row>
    <row r="2920" spans="1:22" x14ac:dyDescent="0.25">
      <c r="A2920">
        <v>0</v>
      </c>
      <c r="B2920" s="286"/>
      <c r="C2920" s="286"/>
      <c r="D2920" s="286"/>
      <c r="E2920" s="285"/>
      <c r="F2920" s="260"/>
      <c r="G2920" s="259"/>
      <c r="H2920" s="259"/>
      <c r="I2920" s="258"/>
      <c r="J2920" s="255"/>
      <c r="K2920" s="257"/>
      <c r="L2920" s="256">
        <v>0</v>
      </c>
      <c r="M2920" s="201">
        <v>336.8647288240482</v>
      </c>
      <c r="N2920" s="201">
        <v>427.1942183596297</v>
      </c>
      <c r="O2920" s="201">
        <v>41.094000000000001</v>
      </c>
      <c r="P2920" s="255">
        <v>41.094000000000001</v>
      </c>
      <c r="Q2920" s="255">
        <v>427.1942183596297</v>
      </c>
      <c r="R2920" s="255">
        <v>336.8647288240482</v>
      </c>
      <c r="S2920" s="256">
        <v>453.44641948600633</v>
      </c>
      <c r="T2920" s="256">
        <v>453.44641948600633</v>
      </c>
      <c r="U2920" s="256"/>
      <c r="V2920" s="170">
        <v>384.96778961960649</v>
      </c>
    </row>
    <row r="2921" spans="1:22" x14ac:dyDescent="0.25">
      <c r="A2921">
        <v>0</v>
      </c>
      <c r="B2921" s="286"/>
      <c r="C2921" s="286"/>
      <c r="D2921" s="286"/>
      <c r="E2921" s="285"/>
      <c r="F2921" s="260" t="s">
        <v>619</v>
      </c>
      <c r="G2921" s="259"/>
      <c r="H2921" s="259" t="s">
        <v>1962</v>
      </c>
      <c r="I2921" s="258"/>
      <c r="J2921" s="255"/>
      <c r="K2921" s="257"/>
      <c r="L2921" s="256">
        <v>9.9516999999999994E-2</v>
      </c>
      <c r="M2921" s="201">
        <v>336.8149703240482</v>
      </c>
      <c r="N2921" s="201">
        <v>427.1942183596297</v>
      </c>
      <c r="O2921" s="201">
        <v>41.094000000000001</v>
      </c>
      <c r="P2921" s="255">
        <v>41.094000000000001</v>
      </c>
      <c r="Q2921" s="255">
        <v>427.1942183596297</v>
      </c>
      <c r="R2921" s="255">
        <v>336.76521182404821</v>
      </c>
      <c r="S2921" s="256">
        <v>453.49617798600633</v>
      </c>
      <c r="T2921" s="256">
        <v>453.54593648600633</v>
      </c>
      <c r="U2921" s="256"/>
      <c r="V2921" s="170">
        <v>385.01754811960649</v>
      </c>
    </row>
    <row r="2922" spans="1:22" x14ac:dyDescent="0.25">
      <c r="A2922">
        <v>0</v>
      </c>
      <c r="B2922" s="286" t="s">
        <v>2084</v>
      </c>
      <c r="C2922" s="286" t="s">
        <v>2236</v>
      </c>
      <c r="D2922" s="286" t="s">
        <v>2190</v>
      </c>
      <c r="E2922" s="285">
        <v>4538</v>
      </c>
      <c r="F2922" s="260" t="s">
        <v>2230</v>
      </c>
      <c r="G2922" s="259"/>
      <c r="H2922" s="259" t="s">
        <v>2175</v>
      </c>
      <c r="I2922" s="258">
        <v>40</v>
      </c>
      <c r="J2922" s="255"/>
      <c r="K2922" s="257"/>
      <c r="L2922" s="256">
        <v>0.49565599999999999</v>
      </c>
      <c r="M2922" s="201">
        <v>336.51738382404824</v>
      </c>
      <c r="N2922" s="201">
        <v>427.1942183596297</v>
      </c>
      <c r="O2922" s="201">
        <v>41.094000000000001</v>
      </c>
      <c r="P2922" s="255">
        <v>41.094000000000001</v>
      </c>
      <c r="Q2922" s="255">
        <v>427.1942183596297</v>
      </c>
      <c r="R2922" s="255">
        <v>336.26955582404821</v>
      </c>
      <c r="S2922" s="256">
        <v>453.7937644860063</v>
      </c>
      <c r="T2922" s="256">
        <v>454.04159248600632</v>
      </c>
      <c r="U2922" s="256"/>
      <c r="V2922" s="170">
        <v>385.31513461960645</v>
      </c>
    </row>
    <row r="2923" spans="1:22" x14ac:dyDescent="0.25">
      <c r="A2923">
        <v>0</v>
      </c>
      <c r="B2923" s="286" t="s">
        <v>2084</v>
      </c>
      <c r="C2923" s="286" t="s">
        <v>2236</v>
      </c>
      <c r="D2923" s="286" t="s">
        <v>2174</v>
      </c>
      <c r="E2923" s="285">
        <v>4540</v>
      </c>
      <c r="F2923" s="260" t="s">
        <v>2229</v>
      </c>
      <c r="G2923" s="259"/>
      <c r="H2923" s="259" t="s">
        <v>2172</v>
      </c>
      <c r="I2923" s="258"/>
      <c r="J2923" s="255"/>
      <c r="K2923" s="257"/>
      <c r="L2923" s="256">
        <v>0</v>
      </c>
      <c r="M2923" s="201">
        <v>336.26955582404821</v>
      </c>
      <c r="N2923" s="201">
        <v>427.1942183596297</v>
      </c>
      <c r="O2923" s="201">
        <v>41.094000000000001</v>
      </c>
      <c r="P2923" s="255">
        <v>41.094000000000001</v>
      </c>
      <c r="Q2923" s="255">
        <v>427.1942183596297</v>
      </c>
      <c r="R2923" s="255">
        <v>336.26955582404821</v>
      </c>
      <c r="S2923" s="256">
        <v>454.04159248600632</v>
      </c>
      <c r="T2923" s="256">
        <v>454.04159248600632</v>
      </c>
      <c r="U2923" s="256"/>
      <c r="V2923" s="170">
        <v>385.56296261960648</v>
      </c>
    </row>
    <row r="2924" spans="1:22" x14ac:dyDescent="0.25">
      <c r="A2924">
        <v>0</v>
      </c>
      <c r="B2924" s="286"/>
      <c r="C2924" s="286"/>
      <c r="D2924" s="286"/>
      <c r="E2924" s="285"/>
      <c r="F2924" s="260"/>
      <c r="G2924" s="259"/>
      <c r="H2924" s="259"/>
      <c r="I2924" s="258"/>
      <c r="J2924" s="255"/>
      <c r="K2924" s="257"/>
      <c r="L2924" s="256">
        <v>0</v>
      </c>
      <c r="M2924" s="201">
        <v>336.26955582404821</v>
      </c>
      <c r="N2924" s="201">
        <v>427.1942183596297</v>
      </c>
      <c r="O2924" s="201">
        <v>41.094000000000001</v>
      </c>
      <c r="P2924" s="255">
        <v>41.094000000000001</v>
      </c>
      <c r="Q2924" s="255">
        <v>427.1942183596297</v>
      </c>
      <c r="R2924" s="255">
        <v>336.26955582404821</v>
      </c>
      <c r="S2924" s="256">
        <v>454.04159248600632</v>
      </c>
      <c r="T2924" s="256">
        <v>454.04159248600632</v>
      </c>
      <c r="U2924" s="256"/>
      <c r="V2924" s="170">
        <v>385.56296261960648</v>
      </c>
    </row>
    <row r="2925" spans="1:22" x14ac:dyDescent="0.25">
      <c r="A2925">
        <v>0</v>
      </c>
      <c r="B2925" s="286"/>
      <c r="C2925" s="286"/>
      <c r="D2925" s="286"/>
      <c r="E2925" s="285"/>
      <c r="F2925" s="260"/>
      <c r="G2925" s="259"/>
      <c r="H2925" s="259" t="s">
        <v>1962</v>
      </c>
      <c r="I2925" s="258"/>
      <c r="J2925" s="255"/>
      <c r="K2925" s="257"/>
      <c r="L2925" s="256">
        <v>0.15525</v>
      </c>
      <c r="M2925" s="201">
        <v>336.1919308240482</v>
      </c>
      <c r="N2925" s="201">
        <v>427.1942183596297</v>
      </c>
      <c r="O2925" s="201">
        <v>41.094000000000001</v>
      </c>
      <c r="P2925" s="255">
        <v>41.094000000000001</v>
      </c>
      <c r="Q2925" s="255">
        <v>427.1942183596297</v>
      </c>
      <c r="R2925" s="255">
        <v>336.11430582404819</v>
      </c>
      <c r="S2925" s="256">
        <v>454.11921748600633</v>
      </c>
      <c r="T2925" s="256">
        <v>454.19684248600635</v>
      </c>
      <c r="U2925" s="256"/>
      <c r="V2925" s="170">
        <v>385.64058761960649</v>
      </c>
    </row>
    <row r="2926" spans="1:22" x14ac:dyDescent="0.25">
      <c r="A2926">
        <v>0</v>
      </c>
      <c r="B2926" s="286" t="s">
        <v>2084</v>
      </c>
      <c r="C2926" s="286" t="s">
        <v>2236</v>
      </c>
      <c r="D2926" s="286" t="s">
        <v>2187</v>
      </c>
      <c r="E2926" s="285">
        <v>4544</v>
      </c>
      <c r="F2926" s="260" t="s">
        <v>2228</v>
      </c>
      <c r="G2926" s="259" t="s">
        <v>2185</v>
      </c>
      <c r="H2926" s="259" t="s">
        <v>2184</v>
      </c>
      <c r="I2926" s="258">
        <v>40</v>
      </c>
      <c r="J2926" s="255"/>
      <c r="K2926" s="257"/>
      <c r="L2926" s="256">
        <v>0.5</v>
      </c>
      <c r="M2926" s="201">
        <v>335.86430582404819</v>
      </c>
      <c r="N2926" s="201">
        <v>427.1942183596297</v>
      </c>
      <c r="O2926" s="201">
        <v>41.094000000000001</v>
      </c>
      <c r="P2926" s="255">
        <v>41.094000000000001</v>
      </c>
      <c r="Q2926" s="255">
        <v>427.1942183596297</v>
      </c>
      <c r="R2926" s="255">
        <v>335.61430582404819</v>
      </c>
      <c r="S2926" s="256">
        <v>454.44684248600635</v>
      </c>
      <c r="T2926" s="256">
        <v>454.69684248600635</v>
      </c>
      <c r="U2926" s="256"/>
      <c r="V2926" s="170">
        <v>385.9682126196065</v>
      </c>
    </row>
    <row r="2927" spans="1:22" x14ac:dyDescent="0.25">
      <c r="A2927">
        <v>0</v>
      </c>
      <c r="B2927" s="286"/>
      <c r="C2927" s="286"/>
      <c r="D2927" s="286"/>
      <c r="E2927" s="285"/>
      <c r="F2927" s="260" t="s">
        <v>619</v>
      </c>
      <c r="G2927" s="259"/>
      <c r="H2927" s="259" t="s">
        <v>1962</v>
      </c>
      <c r="I2927" s="258"/>
      <c r="J2927" s="255"/>
      <c r="K2927" s="257"/>
      <c r="L2927" s="256">
        <v>0.15525</v>
      </c>
      <c r="M2927" s="201">
        <v>335.53668082404818</v>
      </c>
      <c r="N2927" s="201">
        <v>427.1942183596297</v>
      </c>
      <c r="O2927" s="201">
        <v>41.094000000000001</v>
      </c>
      <c r="P2927" s="255">
        <v>41.094000000000001</v>
      </c>
      <c r="Q2927" s="255">
        <v>427.1942183596297</v>
      </c>
      <c r="R2927" s="255">
        <v>335.45905582404816</v>
      </c>
      <c r="S2927" s="256">
        <v>454.77446748600636</v>
      </c>
      <c r="T2927" s="256">
        <v>454.85209248600637</v>
      </c>
      <c r="U2927" s="256"/>
      <c r="V2927" s="170">
        <v>386.29583761960652</v>
      </c>
    </row>
    <row r="2928" spans="1:22" x14ac:dyDescent="0.25">
      <c r="A2928">
        <v>0</v>
      </c>
      <c r="B2928" s="286" t="s">
        <v>2084</v>
      </c>
      <c r="C2928" s="286" t="s">
        <v>2236</v>
      </c>
      <c r="D2928" s="286" t="s">
        <v>2183</v>
      </c>
      <c r="E2928" s="285">
        <v>4551</v>
      </c>
      <c r="F2928" s="260" t="s">
        <v>2227</v>
      </c>
      <c r="G2928" s="259"/>
      <c r="H2928" s="259" t="s">
        <v>2175</v>
      </c>
      <c r="I2928" s="258">
        <v>40</v>
      </c>
      <c r="J2928" s="255"/>
      <c r="K2928" s="257"/>
      <c r="L2928" s="256">
        <v>0.49565599999999999</v>
      </c>
      <c r="M2928" s="201">
        <v>335.21122782404814</v>
      </c>
      <c r="N2928" s="201">
        <v>427.1942183596297</v>
      </c>
      <c r="O2928" s="201">
        <v>41.094000000000001</v>
      </c>
      <c r="P2928" s="255">
        <v>41.094000000000001</v>
      </c>
      <c r="Q2928" s="255">
        <v>427.1942183596297</v>
      </c>
      <c r="R2928" s="255">
        <v>334.96339982404817</v>
      </c>
      <c r="S2928" s="256">
        <v>455.09992048600634</v>
      </c>
      <c r="T2928" s="256">
        <v>455.34774848600637</v>
      </c>
      <c r="U2928" s="256"/>
      <c r="V2928" s="170">
        <v>386.6212906196065</v>
      </c>
    </row>
    <row r="2929" spans="1:22" x14ac:dyDescent="0.25">
      <c r="A2929">
        <v>0</v>
      </c>
      <c r="B2929" s="286"/>
      <c r="C2929" s="286"/>
      <c r="D2929" s="286"/>
      <c r="E2929" s="285"/>
      <c r="F2929" s="260" t="s">
        <v>619</v>
      </c>
      <c r="G2929" s="259"/>
      <c r="H2929" s="259"/>
      <c r="I2929" s="258"/>
      <c r="J2929" s="255"/>
      <c r="K2929" s="257"/>
      <c r="L2929" s="256">
        <v>0</v>
      </c>
      <c r="M2929" s="201">
        <v>334.96339982404817</v>
      </c>
      <c r="N2929" s="201">
        <v>427.1942183596297</v>
      </c>
      <c r="O2929" s="201">
        <v>41.094000000000001</v>
      </c>
      <c r="P2929" s="255">
        <v>41.094000000000001</v>
      </c>
      <c r="Q2929" s="255">
        <v>427.1942183596297</v>
      </c>
      <c r="R2929" s="255">
        <v>334.96339982404817</v>
      </c>
      <c r="S2929" s="256">
        <v>455.34774848600637</v>
      </c>
      <c r="T2929" s="256">
        <v>455.34774848600637</v>
      </c>
      <c r="U2929" s="256"/>
      <c r="V2929" s="170">
        <v>386.86911861960652</v>
      </c>
    </row>
    <row r="2930" spans="1:22" x14ac:dyDescent="0.25">
      <c r="A2930">
        <v>0</v>
      </c>
      <c r="B2930" s="286"/>
      <c r="C2930" s="286"/>
      <c r="D2930" s="286"/>
      <c r="E2930" s="285"/>
      <c r="F2930" s="260"/>
      <c r="G2930" s="259"/>
      <c r="H2930" s="259"/>
      <c r="I2930" s="258"/>
      <c r="J2930" s="255"/>
      <c r="K2930" s="257"/>
      <c r="L2930" s="256">
        <v>0</v>
      </c>
      <c r="M2930" s="201">
        <v>334.96339982404817</v>
      </c>
      <c r="N2930" s="201">
        <v>427.1942183596297</v>
      </c>
      <c r="O2930" s="201">
        <v>41.094000000000001</v>
      </c>
      <c r="P2930" s="255">
        <v>41.094000000000001</v>
      </c>
      <c r="Q2930" s="255">
        <v>427.1942183596297</v>
      </c>
      <c r="R2930" s="255">
        <v>334.96339982404817</v>
      </c>
      <c r="S2930" s="256">
        <v>455.34774848600637</v>
      </c>
      <c r="T2930" s="256">
        <v>455.34774848600637</v>
      </c>
      <c r="U2930" s="256"/>
      <c r="V2930" s="170">
        <v>386.86911861960652</v>
      </c>
    </row>
    <row r="2931" spans="1:22" x14ac:dyDescent="0.25">
      <c r="A2931">
        <v>0</v>
      </c>
      <c r="B2931" s="286"/>
      <c r="C2931" s="286"/>
      <c r="D2931" s="286"/>
      <c r="E2931" s="285"/>
      <c r="F2931" s="260"/>
      <c r="G2931" s="259"/>
      <c r="H2931" s="259" t="s">
        <v>1962</v>
      </c>
      <c r="I2931" s="258"/>
      <c r="J2931" s="255"/>
      <c r="K2931" s="257"/>
      <c r="L2931" s="256">
        <v>9.9516999999999994E-2</v>
      </c>
      <c r="M2931" s="201">
        <v>334.91364132404817</v>
      </c>
      <c r="N2931" s="201">
        <v>427.1942183596297</v>
      </c>
      <c r="O2931" s="201">
        <v>41.094000000000001</v>
      </c>
      <c r="P2931" s="255">
        <v>41.094000000000001</v>
      </c>
      <c r="Q2931" s="255">
        <v>427.1942183596297</v>
      </c>
      <c r="R2931" s="255">
        <v>334.86388282404818</v>
      </c>
      <c r="S2931" s="256">
        <v>455.39750698600636</v>
      </c>
      <c r="T2931" s="256">
        <v>455.44726548600636</v>
      </c>
      <c r="U2931" s="256"/>
      <c r="V2931" s="170">
        <v>386.91887711960652</v>
      </c>
    </row>
    <row r="2932" spans="1:22" x14ac:dyDescent="0.25">
      <c r="A2932">
        <v>0</v>
      </c>
      <c r="B2932" s="286" t="s">
        <v>2084</v>
      </c>
      <c r="C2932" s="286" t="s">
        <v>2236</v>
      </c>
      <c r="D2932" s="286" t="s">
        <v>2181</v>
      </c>
      <c r="E2932" s="285">
        <v>4557</v>
      </c>
      <c r="F2932" s="260" t="s">
        <v>2226</v>
      </c>
      <c r="G2932" s="259"/>
      <c r="H2932" s="259" t="s">
        <v>2175</v>
      </c>
      <c r="I2932" s="258">
        <v>40</v>
      </c>
      <c r="J2932" s="255"/>
      <c r="K2932" s="257"/>
      <c r="L2932" s="256">
        <v>0.49565599999999999</v>
      </c>
      <c r="M2932" s="201">
        <v>334.61605482404821</v>
      </c>
      <c r="N2932" s="201">
        <v>427.1942183596297</v>
      </c>
      <c r="O2932" s="201">
        <v>41.094000000000001</v>
      </c>
      <c r="P2932" s="255">
        <v>41.094000000000001</v>
      </c>
      <c r="Q2932" s="255">
        <v>427.1942183596297</v>
      </c>
      <c r="R2932" s="255">
        <v>334.36822682404818</v>
      </c>
      <c r="S2932" s="256">
        <v>455.69509348600633</v>
      </c>
      <c r="T2932" s="256">
        <v>455.94292148600636</v>
      </c>
      <c r="U2932" s="256"/>
      <c r="V2932" s="170">
        <v>387.21646361960649</v>
      </c>
    </row>
    <row r="2933" spans="1:22" x14ac:dyDescent="0.25">
      <c r="A2933">
        <v>0</v>
      </c>
      <c r="B2933" s="286"/>
      <c r="C2933" s="286"/>
      <c r="D2933" s="286"/>
      <c r="E2933" s="285"/>
      <c r="F2933" s="260" t="s">
        <v>619</v>
      </c>
      <c r="G2933" s="259"/>
      <c r="H2933" s="259"/>
      <c r="I2933" s="258"/>
      <c r="J2933" s="255"/>
      <c r="K2933" s="257"/>
      <c r="L2933" s="256">
        <v>0</v>
      </c>
      <c r="M2933" s="201">
        <v>334.36822682404818</v>
      </c>
      <c r="N2933" s="201">
        <v>427.1942183596297</v>
      </c>
      <c r="O2933" s="201">
        <v>41.094000000000001</v>
      </c>
      <c r="P2933" s="255">
        <v>41.094000000000001</v>
      </c>
      <c r="Q2933" s="255">
        <v>427.1942183596297</v>
      </c>
      <c r="R2933" s="255">
        <v>334.36822682404818</v>
      </c>
      <c r="S2933" s="256">
        <v>455.94292148600636</v>
      </c>
      <c r="T2933" s="256">
        <v>455.94292148600636</v>
      </c>
      <c r="U2933" s="256"/>
      <c r="V2933" s="170">
        <v>387.46429161960651</v>
      </c>
    </row>
    <row r="2934" spans="1:22" x14ac:dyDescent="0.25">
      <c r="A2934">
        <v>0</v>
      </c>
      <c r="B2934" s="286"/>
      <c r="C2934" s="286"/>
      <c r="D2934" s="286"/>
      <c r="E2934" s="285"/>
      <c r="F2934" s="260"/>
      <c r="G2934" s="259"/>
      <c r="H2934" s="259"/>
      <c r="I2934" s="258"/>
      <c r="J2934" s="255"/>
      <c r="K2934" s="257"/>
      <c r="L2934" s="256">
        <v>0</v>
      </c>
      <c r="M2934" s="201">
        <v>334.36822682404818</v>
      </c>
      <c r="N2934" s="201">
        <v>427.1942183596297</v>
      </c>
      <c r="O2934" s="201">
        <v>41.094000000000001</v>
      </c>
      <c r="P2934" s="255">
        <v>41.094000000000001</v>
      </c>
      <c r="Q2934" s="255">
        <v>427.1942183596297</v>
      </c>
      <c r="R2934" s="255">
        <v>334.36822682404818</v>
      </c>
      <c r="S2934" s="256">
        <v>455.94292148600636</v>
      </c>
      <c r="T2934" s="256">
        <v>455.94292148600636</v>
      </c>
      <c r="U2934" s="256"/>
      <c r="V2934" s="170">
        <v>387.46429161960651</v>
      </c>
    </row>
    <row r="2935" spans="1:22" x14ac:dyDescent="0.25">
      <c r="A2935">
        <v>0</v>
      </c>
      <c r="B2935" s="286"/>
      <c r="C2935" s="286"/>
      <c r="D2935" s="286"/>
      <c r="E2935" s="285"/>
      <c r="F2935" s="260" t="s">
        <v>619</v>
      </c>
      <c r="G2935" s="259"/>
      <c r="H2935" s="259" t="s">
        <v>1962</v>
      </c>
      <c r="I2935" s="258"/>
      <c r="J2935" s="255"/>
      <c r="K2935" s="257"/>
      <c r="L2935" s="256">
        <v>9.9516999999999994E-2</v>
      </c>
      <c r="M2935" s="201">
        <v>334.31846832404818</v>
      </c>
      <c r="N2935" s="201">
        <v>427.1942183596297</v>
      </c>
      <c r="O2935" s="201">
        <v>41.094000000000001</v>
      </c>
      <c r="P2935" s="255">
        <v>41.094000000000001</v>
      </c>
      <c r="Q2935" s="255">
        <v>427.1942183596297</v>
      </c>
      <c r="R2935" s="255">
        <v>334.26870982404819</v>
      </c>
      <c r="S2935" s="256">
        <v>455.99267998600635</v>
      </c>
      <c r="T2935" s="256">
        <v>456.04243848600635</v>
      </c>
      <c r="U2935" s="256"/>
      <c r="V2935" s="170">
        <v>387.51405011960651</v>
      </c>
    </row>
    <row r="2936" spans="1:22" x14ac:dyDescent="0.25">
      <c r="A2936">
        <v>0</v>
      </c>
      <c r="B2936" s="286" t="s">
        <v>2084</v>
      </c>
      <c r="C2936" s="286" t="s">
        <v>2236</v>
      </c>
      <c r="D2936" s="286" t="s">
        <v>2179</v>
      </c>
      <c r="E2936" s="285">
        <v>4563</v>
      </c>
      <c r="F2936" s="260" t="s">
        <v>2225</v>
      </c>
      <c r="G2936" s="259"/>
      <c r="H2936" s="259" t="s">
        <v>2175</v>
      </c>
      <c r="I2936" s="258">
        <v>40</v>
      </c>
      <c r="J2936" s="255"/>
      <c r="K2936" s="257"/>
      <c r="L2936" s="256">
        <v>0.49565599999999999</v>
      </c>
      <c r="M2936" s="201">
        <v>334.02088182404816</v>
      </c>
      <c r="N2936" s="201">
        <v>427.1942183596297</v>
      </c>
      <c r="O2936" s="201">
        <v>41.094000000000001</v>
      </c>
      <c r="P2936" s="255">
        <v>41.094000000000001</v>
      </c>
      <c r="Q2936" s="255">
        <v>427.1942183596297</v>
      </c>
      <c r="R2936" s="255">
        <v>333.77305382404819</v>
      </c>
      <c r="S2936" s="256">
        <v>456.29026648600632</v>
      </c>
      <c r="T2936" s="256">
        <v>456.53809448600634</v>
      </c>
      <c r="U2936" s="256"/>
      <c r="V2936" s="170">
        <v>387.81163661960647</v>
      </c>
    </row>
    <row r="2937" spans="1:22" x14ac:dyDescent="0.25">
      <c r="A2937">
        <v>0</v>
      </c>
      <c r="B2937" s="286"/>
      <c r="C2937" s="286"/>
      <c r="D2937" s="286"/>
      <c r="E2937" s="285"/>
      <c r="F2937" s="260" t="s">
        <v>619</v>
      </c>
      <c r="G2937" s="259"/>
      <c r="H2937" s="259"/>
      <c r="I2937" s="258"/>
      <c r="J2937" s="255"/>
      <c r="K2937" s="257"/>
      <c r="L2937" s="256">
        <v>0</v>
      </c>
      <c r="M2937" s="201">
        <v>333.77305382404819</v>
      </c>
      <c r="N2937" s="201">
        <v>427.1942183596297</v>
      </c>
      <c r="O2937" s="201">
        <v>41.094000000000001</v>
      </c>
      <c r="P2937" s="255">
        <v>41.094000000000001</v>
      </c>
      <c r="Q2937" s="255">
        <v>427.1942183596297</v>
      </c>
      <c r="R2937" s="255">
        <v>333.77305382404819</v>
      </c>
      <c r="S2937" s="256">
        <v>456.53809448600634</v>
      </c>
      <c r="T2937" s="256">
        <v>456.53809448600634</v>
      </c>
      <c r="U2937" s="256"/>
      <c r="V2937" s="170">
        <v>388.0594646196065</v>
      </c>
    </row>
    <row r="2938" spans="1:22" x14ac:dyDescent="0.25">
      <c r="A2938">
        <v>0</v>
      </c>
      <c r="B2938" s="286"/>
      <c r="C2938" s="286"/>
      <c r="D2938" s="286"/>
      <c r="E2938" s="285"/>
      <c r="F2938" s="260"/>
      <c r="G2938" s="259"/>
      <c r="H2938" s="259"/>
      <c r="I2938" s="258"/>
      <c r="J2938" s="255"/>
      <c r="K2938" s="257"/>
      <c r="L2938" s="256">
        <v>0</v>
      </c>
      <c r="M2938" s="201">
        <v>333.77305382404819</v>
      </c>
      <c r="N2938" s="201">
        <v>427.1942183596297</v>
      </c>
      <c r="O2938" s="201">
        <v>41.094000000000001</v>
      </c>
      <c r="P2938" s="255">
        <v>41.094000000000001</v>
      </c>
      <c r="Q2938" s="255">
        <v>427.1942183596297</v>
      </c>
      <c r="R2938" s="255">
        <v>333.77305382404819</v>
      </c>
      <c r="S2938" s="256">
        <v>456.53809448600634</v>
      </c>
      <c r="T2938" s="256">
        <v>456.53809448600634</v>
      </c>
      <c r="U2938" s="256"/>
      <c r="V2938" s="170">
        <v>388.0594646196065</v>
      </c>
    </row>
    <row r="2939" spans="1:22" x14ac:dyDescent="0.25">
      <c r="A2939">
        <v>0</v>
      </c>
      <c r="B2939" s="286"/>
      <c r="C2939" s="286"/>
      <c r="D2939" s="286"/>
      <c r="E2939" s="285"/>
      <c r="F2939" s="260" t="s">
        <v>619</v>
      </c>
      <c r="G2939" s="259"/>
      <c r="H2939" s="259" t="s">
        <v>1962</v>
      </c>
      <c r="I2939" s="258"/>
      <c r="J2939" s="255"/>
      <c r="K2939" s="257"/>
      <c r="L2939" s="256">
        <v>9.9516999999999994E-2</v>
      </c>
      <c r="M2939" s="201">
        <v>333.72329532404819</v>
      </c>
      <c r="N2939" s="201">
        <v>427.1942183596297</v>
      </c>
      <c r="O2939" s="201">
        <v>41.094000000000001</v>
      </c>
      <c r="P2939" s="255">
        <v>41.094000000000001</v>
      </c>
      <c r="Q2939" s="255">
        <v>427.1942183596297</v>
      </c>
      <c r="R2939" s="255">
        <v>333.6735368240482</v>
      </c>
      <c r="S2939" s="256">
        <v>456.58785298600634</v>
      </c>
      <c r="T2939" s="256">
        <v>456.63761148600634</v>
      </c>
      <c r="U2939" s="256"/>
      <c r="V2939" s="170">
        <v>388.1092231196065</v>
      </c>
    </row>
    <row r="2940" spans="1:22" x14ac:dyDescent="0.25">
      <c r="A2940">
        <v>0</v>
      </c>
      <c r="B2940" s="286" t="s">
        <v>2084</v>
      </c>
      <c r="C2940" s="286" t="s">
        <v>2236</v>
      </c>
      <c r="D2940" s="286" t="s">
        <v>2177</v>
      </c>
      <c r="E2940" s="285">
        <v>4569</v>
      </c>
      <c r="F2940" s="260" t="s">
        <v>2224</v>
      </c>
      <c r="G2940" s="259"/>
      <c r="H2940" s="259" t="s">
        <v>2175</v>
      </c>
      <c r="I2940" s="258">
        <v>40</v>
      </c>
      <c r="J2940" s="255"/>
      <c r="K2940" s="257"/>
      <c r="L2940" s="256">
        <v>0.49565599999999999</v>
      </c>
      <c r="M2940" s="201">
        <v>333.42570882404823</v>
      </c>
      <c r="N2940" s="201">
        <v>427.1942183596297</v>
      </c>
      <c r="O2940" s="201">
        <v>41.094000000000001</v>
      </c>
      <c r="P2940" s="255">
        <v>41.094000000000001</v>
      </c>
      <c r="Q2940" s="255">
        <v>427.1942183596297</v>
      </c>
      <c r="R2940" s="255">
        <v>333.1778808240482</v>
      </c>
      <c r="S2940" s="256">
        <v>456.88543948600631</v>
      </c>
      <c r="T2940" s="256">
        <v>457.13326748600633</v>
      </c>
      <c r="U2940" s="256"/>
      <c r="V2940" s="170">
        <v>388.40680961960646</v>
      </c>
    </row>
    <row r="2941" spans="1:22" x14ac:dyDescent="0.25">
      <c r="A2941">
        <v>0</v>
      </c>
      <c r="B2941" s="286" t="s">
        <v>2084</v>
      </c>
      <c r="C2941" s="286" t="s">
        <v>2236</v>
      </c>
      <c r="D2941" s="286" t="s">
        <v>2174</v>
      </c>
      <c r="E2941" s="285">
        <v>4571</v>
      </c>
      <c r="F2941" s="260" t="s">
        <v>2223</v>
      </c>
      <c r="G2941" s="259"/>
      <c r="H2941" s="259" t="s">
        <v>2172</v>
      </c>
      <c r="I2941" s="258"/>
      <c r="J2941" s="255"/>
      <c r="K2941" s="257"/>
      <c r="L2941" s="256">
        <v>0</v>
      </c>
      <c r="M2941" s="201">
        <v>333.1778808240482</v>
      </c>
      <c r="N2941" s="201">
        <v>427.1942183596297</v>
      </c>
      <c r="O2941" s="201">
        <v>41.094000000000001</v>
      </c>
      <c r="P2941" s="255">
        <v>41.094000000000001</v>
      </c>
      <c r="Q2941" s="255">
        <v>427.1942183596297</v>
      </c>
      <c r="R2941" s="255">
        <v>333.1778808240482</v>
      </c>
      <c r="S2941" s="256">
        <v>457.13326748600633</v>
      </c>
      <c r="T2941" s="256">
        <v>457.13326748600633</v>
      </c>
      <c r="U2941" s="256"/>
      <c r="V2941" s="170">
        <v>388.65463761960649</v>
      </c>
    </row>
    <row r="2942" spans="1:22" x14ac:dyDescent="0.25">
      <c r="A2942">
        <v>0</v>
      </c>
      <c r="B2942" s="286"/>
      <c r="C2942" s="286"/>
      <c r="D2942" s="260"/>
      <c r="E2942" s="261"/>
      <c r="F2942" s="260"/>
      <c r="G2942" s="259"/>
      <c r="H2942" s="259"/>
      <c r="I2942" s="258"/>
      <c r="J2942" s="255"/>
      <c r="K2942" s="257"/>
      <c r="L2942" s="256">
        <v>0</v>
      </c>
      <c r="M2942" s="201">
        <v>333.1778808240482</v>
      </c>
      <c r="N2942" s="201">
        <v>427.1942183596297</v>
      </c>
      <c r="O2942" s="201">
        <v>41.094000000000001</v>
      </c>
      <c r="P2942" s="255">
        <v>41.094000000000001</v>
      </c>
      <c r="Q2942" s="255">
        <v>427.1942183596297</v>
      </c>
      <c r="R2942" s="255">
        <v>333.1778808240482</v>
      </c>
      <c r="S2942" s="256">
        <v>457.13326748600633</v>
      </c>
      <c r="T2942" s="256">
        <v>457.13326748600633</v>
      </c>
      <c r="U2942" s="256"/>
      <c r="V2942" s="170">
        <v>388.65463761960649</v>
      </c>
    </row>
    <row r="2943" spans="1:22" x14ac:dyDescent="0.25">
      <c r="A2943">
        <v>0</v>
      </c>
      <c r="B2943" s="286"/>
      <c r="C2943" s="286"/>
      <c r="D2943" s="286"/>
      <c r="E2943" s="285"/>
      <c r="F2943" s="260"/>
      <c r="G2943" s="259"/>
      <c r="H2943" s="259"/>
      <c r="I2943" s="258"/>
      <c r="J2943" s="255"/>
      <c r="K2943" s="257"/>
      <c r="L2943" s="256">
        <v>0.16770400000000002</v>
      </c>
      <c r="M2943" s="201">
        <v>333.09402882404822</v>
      </c>
      <c r="N2943" s="201">
        <v>427.1942183596297</v>
      </c>
      <c r="O2943" s="201">
        <v>41.094000000000001</v>
      </c>
      <c r="P2943" s="255">
        <v>41.094000000000001</v>
      </c>
      <c r="Q2943" s="255">
        <v>427.1942183596297</v>
      </c>
      <c r="R2943" s="255">
        <v>333.01017682404819</v>
      </c>
      <c r="S2943" s="256">
        <v>457.21711948600637</v>
      </c>
      <c r="T2943" s="256">
        <v>457.30097148600635</v>
      </c>
      <c r="U2943" s="263"/>
      <c r="V2943" s="170">
        <v>388.73848961960653</v>
      </c>
    </row>
    <row r="2944" spans="1:22" x14ac:dyDescent="0.25">
      <c r="A2944">
        <v>0</v>
      </c>
      <c r="B2944" s="260" t="s">
        <v>2084</v>
      </c>
      <c r="C2944" s="260" t="s">
        <v>2236</v>
      </c>
      <c r="D2944" s="260" t="s">
        <v>1981</v>
      </c>
      <c r="E2944" s="261">
        <v>4573</v>
      </c>
      <c r="F2944" s="255" t="s">
        <v>2222</v>
      </c>
      <c r="G2944" s="265"/>
      <c r="H2944" s="265" t="s">
        <v>1978</v>
      </c>
      <c r="I2944" s="284">
        <v>40</v>
      </c>
      <c r="J2944" s="255"/>
      <c r="K2944" s="257"/>
      <c r="L2944" s="255">
        <v>5.7403999999999997E-2</v>
      </c>
      <c r="M2944" s="201">
        <v>332.98147482404818</v>
      </c>
      <c r="N2944" s="201">
        <v>427.1942183596297</v>
      </c>
      <c r="O2944" s="201">
        <v>41.094000000000001</v>
      </c>
      <c r="P2944" s="255">
        <v>41.094000000000001</v>
      </c>
      <c r="Q2944" s="255">
        <v>427.1942183596297</v>
      </c>
      <c r="R2944" s="255">
        <v>332.95277282404817</v>
      </c>
      <c r="S2944" s="255">
        <v>457.32967348600636</v>
      </c>
      <c r="T2944" s="255">
        <v>457.35837548600637</v>
      </c>
      <c r="U2944" s="255"/>
      <c r="V2944" s="170">
        <v>388.85104361960651</v>
      </c>
    </row>
    <row r="2945" spans="1:22" x14ac:dyDescent="0.25">
      <c r="A2945">
        <v>0</v>
      </c>
      <c r="B2945" s="280"/>
      <c r="C2945" s="280"/>
      <c r="D2945" s="280"/>
      <c r="E2945" s="279"/>
      <c r="F2945" s="280" t="s">
        <v>619</v>
      </c>
      <c r="G2945" s="277"/>
      <c r="H2945" s="277" t="s">
        <v>1962</v>
      </c>
      <c r="I2945" s="276">
        <v>40</v>
      </c>
      <c r="J2945" s="274"/>
      <c r="K2945" s="275"/>
      <c r="L2945" s="274">
        <v>0.103502</v>
      </c>
      <c r="M2945" s="201">
        <v>332.90102182404814</v>
      </c>
      <c r="N2945" s="201">
        <v>427.1942183596297</v>
      </c>
      <c r="O2945" s="201">
        <v>41.094000000000001</v>
      </c>
      <c r="P2945" s="273">
        <v>41.094000000000001</v>
      </c>
      <c r="Q2945" s="273">
        <v>427.1942183596297</v>
      </c>
      <c r="R2945" s="273">
        <v>332.84927082404818</v>
      </c>
      <c r="S2945" s="273">
        <v>457.41012648600633</v>
      </c>
      <c r="T2945" s="273">
        <v>457.46187748600636</v>
      </c>
      <c r="U2945" s="273"/>
      <c r="V2945" s="170">
        <v>388.93149661960649</v>
      </c>
    </row>
    <row r="2946" spans="1:22" x14ac:dyDescent="0.25">
      <c r="A2946">
        <v>0</v>
      </c>
      <c r="B2946" s="280" t="s">
        <v>2084</v>
      </c>
      <c r="C2946" s="280" t="s">
        <v>2221</v>
      </c>
      <c r="D2946" s="280" t="s">
        <v>111</v>
      </c>
      <c r="E2946" s="279">
        <v>4575</v>
      </c>
      <c r="F2946" s="278" t="s">
        <v>1518</v>
      </c>
      <c r="G2946" s="277" t="s">
        <v>2169</v>
      </c>
      <c r="H2946" s="277" t="s">
        <v>1951</v>
      </c>
      <c r="I2946" s="276"/>
      <c r="J2946" s="273"/>
      <c r="K2946" s="275"/>
      <c r="L2946" s="274">
        <v>0</v>
      </c>
      <c r="M2946" s="201">
        <v>332.84927082404818</v>
      </c>
      <c r="N2946" s="201">
        <v>427.1942183596297</v>
      </c>
      <c r="O2946" s="201">
        <v>41.094000000000001</v>
      </c>
      <c r="P2946" s="273">
        <v>41.094000000000001</v>
      </c>
      <c r="Q2946" s="273">
        <v>427.1942183596297</v>
      </c>
      <c r="R2946" s="273">
        <v>332.84927082404818</v>
      </c>
      <c r="S2946" s="273">
        <v>457.46187748600636</v>
      </c>
      <c r="T2946" s="273">
        <v>457.46187748600636</v>
      </c>
      <c r="U2946" s="273"/>
      <c r="V2946" s="170">
        <v>388.98324761960652</v>
      </c>
    </row>
    <row r="2947" spans="1:22" x14ac:dyDescent="0.25">
      <c r="A2947">
        <v>0</v>
      </c>
      <c r="B2947" s="280"/>
      <c r="C2947" s="280"/>
      <c r="D2947" s="280"/>
      <c r="E2947" s="279"/>
      <c r="F2947" s="283" t="s">
        <v>619</v>
      </c>
      <c r="G2947" s="277"/>
      <c r="H2947" s="277" t="s">
        <v>1969</v>
      </c>
      <c r="I2947" s="282"/>
      <c r="J2947" s="281"/>
      <c r="K2947" s="275"/>
      <c r="L2947" s="274">
        <v>0.14528199999999999</v>
      </c>
      <c r="M2947" s="201">
        <v>332.7766298240482</v>
      </c>
      <c r="N2947" s="201">
        <v>427.1942183596297</v>
      </c>
      <c r="O2947" s="201">
        <v>41.094000000000001</v>
      </c>
      <c r="P2947" s="273">
        <v>41.094000000000001</v>
      </c>
      <c r="Q2947" s="273">
        <v>427.1942183596297</v>
      </c>
      <c r="R2947" s="273">
        <v>332.70398882404817</v>
      </c>
      <c r="S2947" s="273">
        <v>457.53451848600639</v>
      </c>
      <c r="T2947" s="273">
        <v>457.60715948600637</v>
      </c>
      <c r="U2947" s="273"/>
      <c r="V2947" s="170">
        <v>389.05588861960655</v>
      </c>
    </row>
    <row r="2948" spans="1:22" x14ac:dyDescent="0.25">
      <c r="A2948">
        <v>0</v>
      </c>
      <c r="B2948" s="280" t="s">
        <v>2084</v>
      </c>
      <c r="C2948" s="280" t="s">
        <v>2221</v>
      </c>
      <c r="D2948" s="280" t="s">
        <v>2087</v>
      </c>
      <c r="E2948" s="279">
        <v>4576</v>
      </c>
      <c r="F2948" s="278" t="s">
        <v>2220</v>
      </c>
      <c r="G2948" s="277"/>
      <c r="H2948" s="277" t="s">
        <v>2085</v>
      </c>
      <c r="I2948" s="276"/>
      <c r="J2948" s="273"/>
      <c r="K2948" s="275"/>
      <c r="L2948" s="274">
        <v>0</v>
      </c>
      <c r="M2948" s="201">
        <v>332.70398882404817</v>
      </c>
      <c r="N2948" s="201">
        <v>427.1942183596297</v>
      </c>
      <c r="O2948" s="201">
        <v>41.094000000000001</v>
      </c>
      <c r="P2948" s="273">
        <v>41.094000000000001</v>
      </c>
      <c r="Q2948" s="273">
        <v>427.1942183596297</v>
      </c>
      <c r="R2948" s="273">
        <v>332.70398882404817</v>
      </c>
      <c r="S2948" s="273">
        <v>457.60715948600637</v>
      </c>
      <c r="T2948" s="273">
        <v>457.60715948600637</v>
      </c>
      <c r="U2948" s="273"/>
      <c r="V2948" s="170">
        <v>389.12852961960652</v>
      </c>
    </row>
    <row r="2949" spans="1:22" x14ac:dyDescent="0.25">
      <c r="A2949">
        <v>0</v>
      </c>
      <c r="B2949" s="280"/>
      <c r="C2949" s="280"/>
      <c r="D2949" s="280"/>
      <c r="E2949" s="279"/>
      <c r="F2949" s="283" t="s">
        <v>619</v>
      </c>
      <c r="G2949" s="277"/>
      <c r="H2949" s="277" t="s">
        <v>1969</v>
      </c>
      <c r="I2949" s="282"/>
      <c r="J2949" s="281"/>
      <c r="K2949" s="275"/>
      <c r="L2949" s="274">
        <v>0</v>
      </c>
      <c r="M2949" s="201">
        <v>332.70398882404817</v>
      </c>
      <c r="N2949" s="201">
        <v>427.1942183596297</v>
      </c>
      <c r="O2949" s="201">
        <v>41.094000000000001</v>
      </c>
      <c r="P2949" s="273">
        <v>41.094000000000001</v>
      </c>
      <c r="Q2949" s="273">
        <v>427.1942183596297</v>
      </c>
      <c r="R2949" s="273">
        <v>332.70398882404817</v>
      </c>
      <c r="S2949" s="273">
        <v>457.60715948600637</v>
      </c>
      <c r="T2949" s="273">
        <v>457.60715948600637</v>
      </c>
      <c r="U2949" s="273"/>
      <c r="V2949" s="170">
        <v>389.12852961960652</v>
      </c>
    </row>
    <row r="2950" spans="1:22" x14ac:dyDescent="0.25">
      <c r="A2950">
        <v>0</v>
      </c>
      <c r="B2950" s="280" t="s">
        <v>2084</v>
      </c>
      <c r="C2950" s="280" t="s">
        <v>2221</v>
      </c>
      <c r="D2950" s="280" t="s">
        <v>1990</v>
      </c>
      <c r="E2950" s="279">
        <v>4576</v>
      </c>
      <c r="F2950" s="278" t="s">
        <v>2219</v>
      </c>
      <c r="G2950" s="277" t="s">
        <v>1988</v>
      </c>
      <c r="H2950" s="277" t="s">
        <v>1987</v>
      </c>
      <c r="I2950" s="276"/>
      <c r="J2950" s="273"/>
      <c r="K2950" s="275"/>
      <c r="L2950" s="274">
        <v>0</v>
      </c>
      <c r="M2950" s="201">
        <v>332.70398882404817</v>
      </c>
      <c r="N2950" s="201">
        <v>427.1942183596297</v>
      </c>
      <c r="O2950" s="201">
        <v>41.094000000000001</v>
      </c>
      <c r="P2950" s="273">
        <v>41.094000000000001</v>
      </c>
      <c r="Q2950" s="273">
        <v>427.1942183596297</v>
      </c>
      <c r="R2950" s="273">
        <v>332.70398882404817</v>
      </c>
      <c r="S2950" s="273">
        <v>457.60715948600637</v>
      </c>
      <c r="T2950" s="273">
        <v>457.60715948600637</v>
      </c>
      <c r="U2950" s="273"/>
      <c r="V2950" s="170">
        <v>389.12852961960652</v>
      </c>
    </row>
    <row r="2951" spans="1:22" x14ac:dyDescent="0.25">
      <c r="A2951">
        <v>0</v>
      </c>
      <c r="B2951" s="280"/>
      <c r="C2951" s="280"/>
      <c r="D2951" s="280"/>
      <c r="E2951" s="279"/>
      <c r="F2951" s="278" t="s">
        <v>619</v>
      </c>
      <c r="G2951" s="277"/>
      <c r="H2951" s="277" t="s">
        <v>1962</v>
      </c>
      <c r="I2951" s="276">
        <v>40</v>
      </c>
      <c r="J2951" s="273"/>
      <c r="K2951" s="275"/>
      <c r="L2951" s="274">
        <v>0.13121600000000003</v>
      </c>
      <c r="M2951" s="201">
        <v>332.63838082404817</v>
      </c>
      <c r="N2951" s="201">
        <v>427.1942183596297</v>
      </c>
      <c r="O2951" s="201">
        <v>41.094000000000001</v>
      </c>
      <c r="P2951" s="273">
        <v>41.094000000000001</v>
      </c>
      <c r="Q2951" s="273">
        <v>427.1942183596297</v>
      </c>
      <c r="R2951" s="273">
        <v>332.57277282404817</v>
      </c>
      <c r="S2951" s="273">
        <v>457.67276748600636</v>
      </c>
      <c r="T2951" s="273">
        <v>457.73837548600636</v>
      </c>
      <c r="U2951" s="273"/>
      <c r="V2951" s="170">
        <v>389.19413761960652</v>
      </c>
    </row>
    <row r="2952" spans="1:22" x14ac:dyDescent="0.25">
      <c r="A2952">
        <v>0</v>
      </c>
      <c r="B2952" s="260" t="s">
        <v>2084</v>
      </c>
      <c r="C2952" s="260" t="s">
        <v>2218</v>
      </c>
      <c r="D2952" s="260" t="s">
        <v>1981</v>
      </c>
      <c r="E2952" s="261">
        <v>4578</v>
      </c>
      <c r="F2952" s="255" t="s">
        <v>2217</v>
      </c>
      <c r="G2952" s="265"/>
      <c r="H2952" s="265" t="s">
        <v>1978</v>
      </c>
      <c r="I2952" s="284">
        <v>40</v>
      </c>
      <c r="J2952" s="255"/>
      <c r="K2952" s="257"/>
      <c r="L2952" s="255">
        <v>5.7403999999999997E-2</v>
      </c>
      <c r="M2952" s="201">
        <v>332.54407082404816</v>
      </c>
      <c r="N2952" s="201">
        <v>427.1942183596297</v>
      </c>
      <c r="O2952" s="201">
        <v>41.094000000000001</v>
      </c>
      <c r="P2952" s="255">
        <v>41.094000000000001</v>
      </c>
      <c r="Q2952" s="255">
        <v>427.1942183596297</v>
      </c>
      <c r="R2952" s="255">
        <v>332.51536882404815</v>
      </c>
      <c r="S2952" s="255">
        <v>457.76707748600637</v>
      </c>
      <c r="T2952" s="255">
        <v>457.79577948600638</v>
      </c>
      <c r="U2952" s="255"/>
      <c r="V2952" s="170">
        <v>389.28844761960653</v>
      </c>
    </row>
    <row r="2953" spans="1:22" x14ac:dyDescent="0.25">
      <c r="A2953">
        <v>0</v>
      </c>
      <c r="B2953" s="286"/>
      <c r="C2953" s="286"/>
      <c r="D2953" s="286"/>
      <c r="E2953" s="285"/>
      <c r="F2953" s="260" t="s">
        <v>619</v>
      </c>
      <c r="G2953" s="259"/>
      <c r="H2953" s="259" t="s">
        <v>2198</v>
      </c>
      <c r="I2953" s="258"/>
      <c r="J2953" s="255"/>
      <c r="K2953" s="257"/>
      <c r="L2953" s="256">
        <v>0.16770400000000002</v>
      </c>
      <c r="M2953" s="201">
        <v>332.43151682404812</v>
      </c>
      <c r="N2953" s="201">
        <v>427.1942183596297</v>
      </c>
      <c r="O2953" s="201">
        <v>41.094000000000001</v>
      </c>
      <c r="P2953" s="255">
        <v>41.094000000000001</v>
      </c>
      <c r="Q2953" s="255">
        <v>427.1942183596297</v>
      </c>
      <c r="R2953" s="255">
        <v>332.34766482404814</v>
      </c>
      <c r="S2953" s="256">
        <v>457.87963148600642</v>
      </c>
      <c r="T2953" s="256">
        <v>457.9634834860064</v>
      </c>
      <c r="U2953" s="263"/>
      <c r="V2953" s="170">
        <v>389.40100161960657</v>
      </c>
    </row>
    <row r="2954" spans="1:22" x14ac:dyDescent="0.25">
      <c r="A2954">
        <v>0</v>
      </c>
      <c r="B2954" s="286" t="s">
        <v>2084</v>
      </c>
      <c r="C2954" s="286" t="s">
        <v>2218</v>
      </c>
      <c r="D2954" s="286" t="s">
        <v>2197</v>
      </c>
      <c r="E2954" s="285">
        <v>4582</v>
      </c>
      <c r="F2954" s="260" t="s">
        <v>2216</v>
      </c>
      <c r="G2954" s="259"/>
      <c r="H2954" s="259" t="s">
        <v>2175</v>
      </c>
      <c r="I2954" s="258">
        <v>40</v>
      </c>
      <c r="J2954" s="255"/>
      <c r="K2954" s="257"/>
      <c r="L2954" s="256">
        <v>0.49565599999999999</v>
      </c>
      <c r="M2954" s="201">
        <v>332.09983682404811</v>
      </c>
      <c r="N2954" s="201">
        <v>427.1942183596297</v>
      </c>
      <c r="O2954" s="201">
        <v>41.094000000000001</v>
      </c>
      <c r="P2954" s="255">
        <v>41.094000000000001</v>
      </c>
      <c r="Q2954" s="255">
        <v>427.1942183596297</v>
      </c>
      <c r="R2954" s="255">
        <v>331.85200882404814</v>
      </c>
      <c r="S2954" s="256">
        <v>458.21131148600637</v>
      </c>
      <c r="T2954" s="256">
        <v>458.45913948600639</v>
      </c>
      <c r="U2954" s="256"/>
      <c r="V2954" s="170">
        <v>389.73268161960652</v>
      </c>
    </row>
    <row r="2955" spans="1:22" x14ac:dyDescent="0.25">
      <c r="A2955">
        <v>0</v>
      </c>
      <c r="B2955" s="286" t="s">
        <v>2084</v>
      </c>
      <c r="C2955" s="286" t="s">
        <v>2218</v>
      </c>
      <c r="D2955" s="286" t="s">
        <v>2174</v>
      </c>
      <c r="E2955" s="285">
        <v>4585</v>
      </c>
      <c r="F2955" s="260" t="s">
        <v>2215</v>
      </c>
      <c r="G2955" s="259"/>
      <c r="H2955" s="259" t="s">
        <v>2172</v>
      </c>
      <c r="I2955" s="258"/>
      <c r="J2955" s="255"/>
      <c r="K2955" s="257"/>
      <c r="L2955" s="256">
        <v>0</v>
      </c>
      <c r="M2955" s="201">
        <v>331.85200882404814</v>
      </c>
      <c r="N2955" s="201">
        <v>427.1942183596297</v>
      </c>
      <c r="O2955" s="201">
        <v>41.094000000000001</v>
      </c>
      <c r="P2955" s="255">
        <v>41.094000000000001</v>
      </c>
      <c r="Q2955" s="255">
        <v>427.1942183596297</v>
      </c>
      <c r="R2955" s="255">
        <v>331.85200882404814</v>
      </c>
      <c r="S2955" s="256">
        <v>458.45913948600639</v>
      </c>
      <c r="T2955" s="256">
        <v>458.45913948600639</v>
      </c>
      <c r="U2955" s="256"/>
      <c r="V2955" s="170">
        <v>389.98050961960655</v>
      </c>
    </row>
    <row r="2956" spans="1:22" x14ac:dyDescent="0.25">
      <c r="A2956">
        <v>0</v>
      </c>
      <c r="B2956" s="286"/>
      <c r="C2956" s="286"/>
      <c r="D2956" s="286"/>
      <c r="E2956" s="285"/>
      <c r="F2956" s="260"/>
      <c r="G2956" s="259"/>
      <c r="H2956" s="259"/>
      <c r="I2956" s="258"/>
      <c r="J2956" s="255"/>
      <c r="K2956" s="257"/>
      <c r="L2956" s="256">
        <v>0</v>
      </c>
      <c r="M2956" s="201">
        <v>331.85200882404814</v>
      </c>
      <c r="N2956" s="201">
        <v>427.1942183596297</v>
      </c>
      <c r="O2956" s="201">
        <v>41.094000000000001</v>
      </c>
      <c r="P2956" s="255">
        <v>41.094000000000001</v>
      </c>
      <c r="Q2956" s="255">
        <v>427.1942183596297</v>
      </c>
      <c r="R2956" s="255">
        <v>331.85200882404814</v>
      </c>
      <c r="S2956" s="256">
        <v>458.45913948600639</v>
      </c>
      <c r="T2956" s="256">
        <v>458.45913948600639</v>
      </c>
      <c r="U2956" s="256"/>
      <c r="V2956" s="170">
        <v>389.98050961960655</v>
      </c>
    </row>
    <row r="2957" spans="1:22" x14ac:dyDescent="0.25">
      <c r="A2957">
        <v>0</v>
      </c>
      <c r="B2957" s="286"/>
      <c r="C2957" s="286"/>
      <c r="D2957" s="286"/>
      <c r="E2957" s="285"/>
      <c r="F2957" s="260" t="s">
        <v>619</v>
      </c>
      <c r="G2957" s="259"/>
      <c r="H2957" s="259" t="s">
        <v>1962</v>
      </c>
      <c r="I2957" s="258"/>
      <c r="J2957" s="255"/>
      <c r="K2957" s="257"/>
      <c r="L2957" s="256">
        <v>9.9516999999999994E-2</v>
      </c>
      <c r="M2957" s="201">
        <v>331.80225032404815</v>
      </c>
      <c r="N2957" s="201">
        <v>427.1942183596297</v>
      </c>
      <c r="O2957" s="201">
        <v>41.094000000000001</v>
      </c>
      <c r="P2957" s="255">
        <v>41.094000000000001</v>
      </c>
      <c r="Q2957" s="255">
        <v>427.1942183596297</v>
      </c>
      <c r="R2957" s="255">
        <v>331.75249182404815</v>
      </c>
      <c r="S2957" s="256">
        <v>458.50889798600639</v>
      </c>
      <c r="T2957" s="256">
        <v>458.55865648600638</v>
      </c>
      <c r="U2957" s="256"/>
      <c r="V2957" s="170">
        <v>390.03026811960655</v>
      </c>
    </row>
    <row r="2958" spans="1:22" x14ac:dyDescent="0.25">
      <c r="A2958">
        <v>0</v>
      </c>
      <c r="B2958" s="286" t="s">
        <v>2084</v>
      </c>
      <c r="C2958" s="286" t="s">
        <v>2218</v>
      </c>
      <c r="D2958" s="286" t="s">
        <v>2194</v>
      </c>
      <c r="E2958" s="285">
        <v>4588</v>
      </c>
      <c r="F2958" s="260" t="s">
        <v>2214</v>
      </c>
      <c r="G2958" s="259"/>
      <c r="H2958" s="259" t="s">
        <v>2175</v>
      </c>
      <c r="I2958" s="258">
        <v>40</v>
      </c>
      <c r="J2958" s="255"/>
      <c r="K2958" s="257"/>
      <c r="L2958" s="256">
        <v>0.49565599999999999</v>
      </c>
      <c r="M2958" s="201">
        <v>331.50466382404818</v>
      </c>
      <c r="N2958" s="201">
        <v>427.1942183596297</v>
      </c>
      <c r="O2958" s="201">
        <v>41.094000000000001</v>
      </c>
      <c r="P2958" s="255">
        <v>41.094000000000001</v>
      </c>
      <c r="Q2958" s="255">
        <v>427.1942183596297</v>
      </c>
      <c r="R2958" s="255">
        <v>331.25683582404815</v>
      </c>
      <c r="S2958" s="256">
        <v>458.80648448600635</v>
      </c>
      <c r="T2958" s="256">
        <v>459.05431248600638</v>
      </c>
      <c r="U2958" s="256"/>
      <c r="V2958" s="170">
        <v>390.32785461960651</v>
      </c>
    </row>
    <row r="2959" spans="1:22" x14ac:dyDescent="0.25">
      <c r="A2959">
        <v>0</v>
      </c>
      <c r="B2959" s="286"/>
      <c r="C2959" s="286"/>
      <c r="D2959" s="286"/>
      <c r="E2959" s="285"/>
      <c r="F2959" s="260" t="s">
        <v>619</v>
      </c>
      <c r="G2959" s="259"/>
      <c r="H2959" s="259"/>
      <c r="I2959" s="258"/>
      <c r="J2959" s="255"/>
      <c r="K2959" s="257"/>
      <c r="L2959" s="256">
        <v>0</v>
      </c>
      <c r="M2959" s="201">
        <v>331.25683582404815</v>
      </c>
      <c r="N2959" s="201">
        <v>427.1942183596297</v>
      </c>
      <c r="O2959" s="201">
        <v>41.094000000000001</v>
      </c>
      <c r="P2959" s="255">
        <v>41.094000000000001</v>
      </c>
      <c r="Q2959" s="255">
        <v>427.1942183596297</v>
      </c>
      <c r="R2959" s="255">
        <v>331.25683582404815</v>
      </c>
      <c r="S2959" s="256">
        <v>459.05431248600638</v>
      </c>
      <c r="T2959" s="256">
        <v>459.05431248600638</v>
      </c>
      <c r="U2959" s="256"/>
      <c r="V2959" s="170">
        <v>390.57568261960654</v>
      </c>
    </row>
    <row r="2960" spans="1:22" x14ac:dyDescent="0.25">
      <c r="A2960">
        <v>0</v>
      </c>
      <c r="B2960" s="286"/>
      <c r="C2960" s="286"/>
      <c r="D2960" s="286"/>
      <c r="E2960" s="285"/>
      <c r="F2960" s="260"/>
      <c r="G2960" s="259"/>
      <c r="H2960" s="259"/>
      <c r="I2960" s="258"/>
      <c r="J2960" s="255"/>
      <c r="K2960" s="257"/>
      <c r="L2960" s="256">
        <v>0</v>
      </c>
      <c r="M2960" s="201">
        <v>331.25683582404815</v>
      </c>
      <c r="N2960" s="201">
        <v>427.1942183596297</v>
      </c>
      <c r="O2960" s="201">
        <v>41.094000000000001</v>
      </c>
      <c r="P2960" s="255">
        <v>41.094000000000001</v>
      </c>
      <c r="Q2960" s="255">
        <v>427.1942183596297</v>
      </c>
      <c r="R2960" s="255">
        <v>331.25683582404815</v>
      </c>
      <c r="S2960" s="256">
        <v>459.05431248600638</v>
      </c>
      <c r="T2960" s="256">
        <v>459.05431248600638</v>
      </c>
      <c r="U2960" s="256"/>
      <c r="V2960" s="170">
        <v>390.57568261960654</v>
      </c>
    </row>
    <row r="2961" spans="1:22" x14ac:dyDescent="0.25">
      <c r="A2961">
        <v>0</v>
      </c>
      <c r="B2961" s="286"/>
      <c r="C2961" s="286"/>
      <c r="D2961" s="286"/>
      <c r="E2961" s="285"/>
      <c r="F2961" s="260" t="s">
        <v>619</v>
      </c>
      <c r="G2961" s="259"/>
      <c r="H2961" s="259" t="s">
        <v>1962</v>
      </c>
      <c r="I2961" s="258"/>
      <c r="J2961" s="255"/>
      <c r="K2961" s="257"/>
      <c r="L2961" s="256">
        <v>9.9516999999999994E-2</v>
      </c>
      <c r="M2961" s="201">
        <v>331.20707732404816</v>
      </c>
      <c r="N2961" s="201">
        <v>427.1942183596297</v>
      </c>
      <c r="O2961" s="201">
        <v>41.094000000000001</v>
      </c>
      <c r="P2961" s="255">
        <v>41.094000000000001</v>
      </c>
      <c r="Q2961" s="255">
        <v>427.1942183596297</v>
      </c>
      <c r="R2961" s="255">
        <v>331.15731882404816</v>
      </c>
      <c r="S2961" s="256">
        <v>459.10407098600638</v>
      </c>
      <c r="T2961" s="256">
        <v>459.15382948600637</v>
      </c>
      <c r="U2961" s="256"/>
      <c r="V2961" s="170">
        <v>390.62544111960653</v>
      </c>
    </row>
    <row r="2962" spans="1:22" x14ac:dyDescent="0.25">
      <c r="A2962">
        <v>0</v>
      </c>
      <c r="B2962" s="286" t="s">
        <v>2084</v>
      </c>
      <c r="C2962" s="286" t="s">
        <v>2218</v>
      </c>
      <c r="D2962" s="286" t="s">
        <v>2192</v>
      </c>
      <c r="E2962" s="285">
        <v>4594</v>
      </c>
      <c r="F2962" s="260" t="s">
        <v>2213</v>
      </c>
      <c r="G2962" s="259"/>
      <c r="H2962" s="259" t="s">
        <v>2175</v>
      </c>
      <c r="I2962" s="258">
        <v>40</v>
      </c>
      <c r="J2962" s="255"/>
      <c r="K2962" s="257"/>
      <c r="L2962" s="256">
        <v>0.49565599999999999</v>
      </c>
      <c r="M2962" s="201">
        <v>330.90949082404813</v>
      </c>
      <c r="N2962" s="201">
        <v>427.1942183596297</v>
      </c>
      <c r="O2962" s="201">
        <v>41.094000000000001</v>
      </c>
      <c r="P2962" s="255">
        <v>41.094000000000001</v>
      </c>
      <c r="Q2962" s="255">
        <v>427.1942183596297</v>
      </c>
      <c r="R2962" s="255">
        <v>330.66166282404816</v>
      </c>
      <c r="S2962" s="256">
        <v>459.40165748600634</v>
      </c>
      <c r="T2962" s="256">
        <v>459.64948548600637</v>
      </c>
      <c r="U2962" s="256"/>
      <c r="V2962" s="170">
        <v>390.9230276196065</v>
      </c>
    </row>
    <row r="2963" spans="1:22" x14ac:dyDescent="0.25">
      <c r="A2963">
        <v>0</v>
      </c>
      <c r="B2963" s="286"/>
      <c r="C2963" s="286"/>
      <c r="D2963" s="286"/>
      <c r="E2963" s="285"/>
      <c r="F2963" s="260" t="s">
        <v>619</v>
      </c>
      <c r="G2963" s="259"/>
      <c r="H2963" s="259"/>
      <c r="I2963" s="258"/>
      <c r="J2963" s="255"/>
      <c r="K2963" s="257"/>
      <c r="L2963" s="256">
        <v>0</v>
      </c>
      <c r="M2963" s="201">
        <v>330.66166282404816</v>
      </c>
      <c r="N2963" s="201">
        <v>427.1942183596297</v>
      </c>
      <c r="O2963" s="201">
        <v>41.094000000000001</v>
      </c>
      <c r="P2963" s="255">
        <v>41.094000000000001</v>
      </c>
      <c r="Q2963" s="255">
        <v>427.1942183596297</v>
      </c>
      <c r="R2963" s="255">
        <v>330.66166282404816</v>
      </c>
      <c r="S2963" s="256">
        <v>459.64948548600637</v>
      </c>
      <c r="T2963" s="256">
        <v>459.64948548600637</v>
      </c>
      <c r="U2963" s="256"/>
      <c r="V2963" s="170">
        <v>391.17085561960653</v>
      </c>
    </row>
    <row r="2964" spans="1:22" x14ac:dyDescent="0.25">
      <c r="A2964">
        <v>0</v>
      </c>
      <c r="B2964" s="286"/>
      <c r="C2964" s="286"/>
      <c r="D2964" s="286"/>
      <c r="E2964" s="285"/>
      <c r="F2964" s="260"/>
      <c r="G2964" s="259"/>
      <c r="H2964" s="259"/>
      <c r="I2964" s="258"/>
      <c r="J2964" s="255"/>
      <c r="K2964" s="257"/>
      <c r="L2964" s="256">
        <v>0</v>
      </c>
      <c r="M2964" s="201">
        <v>330.66166282404816</v>
      </c>
      <c r="N2964" s="201">
        <v>427.1942183596297</v>
      </c>
      <c r="O2964" s="201">
        <v>41.094000000000001</v>
      </c>
      <c r="P2964" s="255">
        <v>41.094000000000001</v>
      </c>
      <c r="Q2964" s="255">
        <v>427.1942183596297</v>
      </c>
      <c r="R2964" s="255">
        <v>330.66166282404816</v>
      </c>
      <c r="S2964" s="256">
        <v>459.64948548600637</v>
      </c>
      <c r="T2964" s="256">
        <v>459.64948548600637</v>
      </c>
      <c r="U2964" s="256"/>
      <c r="V2964" s="170">
        <v>391.17085561960653</v>
      </c>
    </row>
    <row r="2965" spans="1:22" x14ac:dyDescent="0.25">
      <c r="A2965">
        <v>0</v>
      </c>
      <c r="B2965" s="286"/>
      <c r="C2965" s="286"/>
      <c r="D2965" s="286"/>
      <c r="E2965" s="285"/>
      <c r="F2965" s="260" t="s">
        <v>619</v>
      </c>
      <c r="G2965" s="259"/>
      <c r="H2965" s="259" t="s">
        <v>1962</v>
      </c>
      <c r="I2965" s="258"/>
      <c r="J2965" s="255"/>
      <c r="K2965" s="257"/>
      <c r="L2965" s="256">
        <v>9.9516999999999994E-2</v>
      </c>
      <c r="M2965" s="201">
        <v>330.61190432404817</v>
      </c>
      <c r="N2965" s="201">
        <v>427.1942183596297</v>
      </c>
      <c r="O2965" s="201">
        <v>41.094000000000001</v>
      </c>
      <c r="P2965" s="255">
        <v>41.094000000000001</v>
      </c>
      <c r="Q2965" s="255">
        <v>427.1942183596297</v>
      </c>
      <c r="R2965" s="255">
        <v>330.56214582404817</v>
      </c>
      <c r="S2965" s="256">
        <v>459.69924398600637</v>
      </c>
      <c r="T2965" s="256">
        <v>459.74900248600636</v>
      </c>
      <c r="U2965" s="256"/>
      <c r="V2965" s="170">
        <v>391.22061411960652</v>
      </c>
    </row>
    <row r="2966" spans="1:22" x14ac:dyDescent="0.25">
      <c r="A2966">
        <v>0</v>
      </c>
      <c r="B2966" s="286" t="s">
        <v>2084</v>
      </c>
      <c r="C2966" s="286" t="s">
        <v>2218</v>
      </c>
      <c r="D2966" s="286" t="s">
        <v>2190</v>
      </c>
      <c r="E2966" s="285">
        <v>4600</v>
      </c>
      <c r="F2966" s="260" t="s">
        <v>2212</v>
      </c>
      <c r="G2966" s="259"/>
      <c r="H2966" s="259" t="s">
        <v>2175</v>
      </c>
      <c r="I2966" s="258">
        <v>40</v>
      </c>
      <c r="J2966" s="255"/>
      <c r="K2966" s="257"/>
      <c r="L2966" s="256">
        <v>0.49565599999999999</v>
      </c>
      <c r="M2966" s="201">
        <v>330.3143178240482</v>
      </c>
      <c r="N2966" s="201">
        <v>427.1942183596297</v>
      </c>
      <c r="O2966" s="201">
        <v>41.094000000000001</v>
      </c>
      <c r="P2966" s="255">
        <v>41.094000000000001</v>
      </c>
      <c r="Q2966" s="255">
        <v>427.1942183596297</v>
      </c>
      <c r="R2966" s="255">
        <v>330.06648982404818</v>
      </c>
      <c r="S2966" s="256">
        <v>459.99683048600633</v>
      </c>
      <c r="T2966" s="256">
        <v>460.24465848600636</v>
      </c>
      <c r="U2966" s="256"/>
      <c r="V2966" s="170">
        <v>391.51820061960649</v>
      </c>
    </row>
    <row r="2967" spans="1:22" x14ac:dyDescent="0.25">
      <c r="A2967">
        <v>0</v>
      </c>
      <c r="B2967" s="286" t="s">
        <v>2084</v>
      </c>
      <c r="C2967" s="286" t="s">
        <v>2218</v>
      </c>
      <c r="D2967" s="286" t="s">
        <v>2174</v>
      </c>
      <c r="E2967" s="285">
        <v>4602</v>
      </c>
      <c r="F2967" s="260" t="s">
        <v>2211</v>
      </c>
      <c r="G2967" s="259"/>
      <c r="H2967" s="259" t="s">
        <v>2172</v>
      </c>
      <c r="I2967" s="258"/>
      <c r="J2967" s="255"/>
      <c r="K2967" s="257"/>
      <c r="L2967" s="256">
        <v>0</v>
      </c>
      <c r="M2967" s="201">
        <v>330.06648982404818</v>
      </c>
      <c r="N2967" s="201">
        <v>427.1942183596297</v>
      </c>
      <c r="O2967" s="201">
        <v>41.094000000000001</v>
      </c>
      <c r="P2967" s="255">
        <v>41.094000000000001</v>
      </c>
      <c r="Q2967" s="255">
        <v>427.1942183596297</v>
      </c>
      <c r="R2967" s="255">
        <v>330.06648982404818</v>
      </c>
      <c r="S2967" s="256">
        <v>460.24465848600636</v>
      </c>
      <c r="T2967" s="256">
        <v>460.24465848600636</v>
      </c>
      <c r="U2967" s="256"/>
      <c r="V2967" s="170">
        <v>391.76602861960652</v>
      </c>
    </row>
    <row r="2968" spans="1:22" x14ac:dyDescent="0.25">
      <c r="A2968">
        <v>0</v>
      </c>
      <c r="B2968" s="286"/>
      <c r="C2968" s="286"/>
      <c r="D2968" s="286"/>
      <c r="E2968" s="285"/>
      <c r="F2968" s="260"/>
      <c r="G2968" s="259"/>
      <c r="H2968" s="259"/>
      <c r="I2968" s="258"/>
      <c r="J2968" s="255"/>
      <c r="K2968" s="257"/>
      <c r="L2968" s="256">
        <v>0</v>
      </c>
      <c r="M2968" s="201">
        <v>330.06648982404818</v>
      </c>
      <c r="N2968" s="201">
        <v>427.1942183596297</v>
      </c>
      <c r="O2968" s="201">
        <v>41.094000000000001</v>
      </c>
      <c r="P2968" s="255">
        <v>41.094000000000001</v>
      </c>
      <c r="Q2968" s="255">
        <v>427.1942183596297</v>
      </c>
      <c r="R2968" s="255">
        <v>330.06648982404818</v>
      </c>
      <c r="S2968" s="256">
        <v>460.24465848600636</v>
      </c>
      <c r="T2968" s="256">
        <v>460.24465848600636</v>
      </c>
      <c r="U2968" s="256"/>
      <c r="V2968" s="170">
        <v>391.76602861960652</v>
      </c>
    </row>
    <row r="2969" spans="1:22" x14ac:dyDescent="0.25">
      <c r="A2969">
        <v>0</v>
      </c>
      <c r="B2969" s="286"/>
      <c r="C2969" s="286"/>
      <c r="D2969" s="286"/>
      <c r="E2969" s="285"/>
      <c r="F2969" s="260"/>
      <c r="G2969" s="259"/>
      <c r="H2969" s="259" t="s">
        <v>1962</v>
      </c>
      <c r="I2969" s="258"/>
      <c r="J2969" s="255"/>
      <c r="K2969" s="257"/>
      <c r="L2969" s="256">
        <v>0.15525</v>
      </c>
      <c r="M2969" s="201">
        <v>329.98886482404816</v>
      </c>
      <c r="N2969" s="201">
        <v>427.1942183596297</v>
      </c>
      <c r="O2969" s="201">
        <v>41.094000000000001</v>
      </c>
      <c r="P2969" s="255">
        <v>41.094000000000001</v>
      </c>
      <c r="Q2969" s="255">
        <v>427.1942183596297</v>
      </c>
      <c r="R2969" s="255">
        <v>329.91123982404815</v>
      </c>
      <c r="S2969" s="256">
        <v>460.32228348600637</v>
      </c>
      <c r="T2969" s="256">
        <v>460.39990848600638</v>
      </c>
      <c r="U2969" s="256"/>
      <c r="V2969" s="170">
        <v>391.84365361960653</v>
      </c>
    </row>
    <row r="2970" spans="1:22" x14ac:dyDescent="0.25">
      <c r="A2970">
        <v>0</v>
      </c>
      <c r="B2970" s="286" t="s">
        <v>2084</v>
      </c>
      <c r="C2970" s="286" t="s">
        <v>2218</v>
      </c>
      <c r="D2970" s="286" t="s">
        <v>2187</v>
      </c>
      <c r="E2970" s="285">
        <v>4606</v>
      </c>
      <c r="F2970" s="260" t="s">
        <v>2210</v>
      </c>
      <c r="G2970" s="259" t="s">
        <v>2185</v>
      </c>
      <c r="H2970" s="259" t="s">
        <v>2184</v>
      </c>
      <c r="I2970" s="258">
        <v>40</v>
      </c>
      <c r="J2970" s="255"/>
      <c r="K2970" s="257"/>
      <c r="L2970" s="256">
        <v>0.5</v>
      </c>
      <c r="M2970" s="201">
        <v>329.66123982404815</v>
      </c>
      <c r="N2970" s="201">
        <v>427.1942183596297</v>
      </c>
      <c r="O2970" s="201">
        <v>41.094000000000001</v>
      </c>
      <c r="P2970" s="255">
        <v>41.094000000000001</v>
      </c>
      <c r="Q2970" s="255">
        <v>427.1942183596297</v>
      </c>
      <c r="R2970" s="255">
        <v>329.41123982404815</v>
      </c>
      <c r="S2970" s="256">
        <v>460.64990848600638</v>
      </c>
      <c r="T2970" s="256">
        <v>460.89990848600638</v>
      </c>
      <c r="U2970" s="256"/>
      <c r="V2970" s="170">
        <v>392.17127861960654</v>
      </c>
    </row>
    <row r="2971" spans="1:22" x14ac:dyDescent="0.25">
      <c r="A2971">
        <v>0</v>
      </c>
      <c r="B2971" s="286"/>
      <c r="C2971" s="286"/>
      <c r="D2971" s="286"/>
      <c r="E2971" s="285"/>
      <c r="F2971" s="260" t="s">
        <v>619</v>
      </c>
      <c r="G2971" s="259"/>
      <c r="H2971" s="259" t="s">
        <v>1962</v>
      </c>
      <c r="I2971" s="258"/>
      <c r="J2971" s="255"/>
      <c r="K2971" s="257"/>
      <c r="L2971" s="256">
        <v>0.15525</v>
      </c>
      <c r="M2971" s="201">
        <v>329.33361482404814</v>
      </c>
      <c r="N2971" s="201">
        <v>427.1942183596297</v>
      </c>
      <c r="O2971" s="201">
        <v>41.094000000000001</v>
      </c>
      <c r="P2971" s="255">
        <v>41.094000000000001</v>
      </c>
      <c r="Q2971" s="255">
        <v>427.1942183596297</v>
      </c>
      <c r="R2971" s="255">
        <v>329.25598982404813</v>
      </c>
      <c r="S2971" s="256">
        <v>460.97753348600639</v>
      </c>
      <c r="T2971" s="256">
        <v>461.05515848600641</v>
      </c>
      <c r="U2971" s="256"/>
      <c r="V2971" s="170">
        <v>392.49890361960655</v>
      </c>
    </row>
    <row r="2972" spans="1:22" x14ac:dyDescent="0.25">
      <c r="A2972">
        <v>0</v>
      </c>
      <c r="B2972" s="286" t="s">
        <v>2084</v>
      </c>
      <c r="C2972" s="286" t="s">
        <v>2218</v>
      </c>
      <c r="D2972" s="286" t="s">
        <v>2183</v>
      </c>
      <c r="E2972" s="285">
        <v>4613</v>
      </c>
      <c r="F2972" s="260" t="s">
        <v>2209</v>
      </c>
      <c r="G2972" s="259"/>
      <c r="H2972" s="259" t="s">
        <v>2175</v>
      </c>
      <c r="I2972" s="258">
        <v>40</v>
      </c>
      <c r="J2972" s="255"/>
      <c r="K2972" s="257"/>
      <c r="L2972" s="256">
        <v>0.49565599999999999</v>
      </c>
      <c r="M2972" s="201">
        <v>329.0081618240481</v>
      </c>
      <c r="N2972" s="201">
        <v>427.1942183596297</v>
      </c>
      <c r="O2972" s="201">
        <v>41.094000000000001</v>
      </c>
      <c r="P2972" s="255">
        <v>41.094000000000001</v>
      </c>
      <c r="Q2972" s="255">
        <v>427.1942183596297</v>
      </c>
      <c r="R2972" s="255">
        <v>328.76033382404813</v>
      </c>
      <c r="S2972" s="256">
        <v>461.30298648600638</v>
      </c>
      <c r="T2972" s="256">
        <v>461.5508144860064</v>
      </c>
      <c r="U2972" s="256"/>
      <c r="V2972" s="170">
        <v>392.82435661960653</v>
      </c>
    </row>
    <row r="2973" spans="1:22" x14ac:dyDescent="0.25">
      <c r="A2973">
        <v>0</v>
      </c>
      <c r="B2973" s="286"/>
      <c r="C2973" s="286"/>
      <c r="D2973" s="286"/>
      <c r="E2973" s="285"/>
      <c r="F2973" s="260" t="s">
        <v>619</v>
      </c>
      <c r="G2973" s="259"/>
      <c r="H2973" s="259"/>
      <c r="I2973" s="258"/>
      <c r="J2973" s="255"/>
      <c r="K2973" s="257"/>
      <c r="L2973" s="256">
        <v>0</v>
      </c>
      <c r="M2973" s="201">
        <v>328.76033382404813</v>
      </c>
      <c r="N2973" s="201">
        <v>427.1942183596297</v>
      </c>
      <c r="O2973" s="201">
        <v>41.094000000000001</v>
      </c>
      <c r="P2973" s="255">
        <v>41.094000000000001</v>
      </c>
      <c r="Q2973" s="255">
        <v>427.1942183596297</v>
      </c>
      <c r="R2973" s="255">
        <v>328.76033382404813</v>
      </c>
      <c r="S2973" s="256">
        <v>461.5508144860064</v>
      </c>
      <c r="T2973" s="256">
        <v>461.5508144860064</v>
      </c>
      <c r="U2973" s="256"/>
      <c r="V2973" s="170">
        <v>393.07218461960656</v>
      </c>
    </row>
    <row r="2974" spans="1:22" x14ac:dyDescent="0.25">
      <c r="A2974">
        <v>0</v>
      </c>
      <c r="B2974" s="286"/>
      <c r="C2974" s="286"/>
      <c r="D2974" s="286"/>
      <c r="E2974" s="285"/>
      <c r="F2974" s="260"/>
      <c r="G2974" s="259"/>
      <c r="H2974" s="259"/>
      <c r="I2974" s="258"/>
      <c r="J2974" s="255"/>
      <c r="K2974" s="257"/>
      <c r="L2974" s="256">
        <v>0</v>
      </c>
      <c r="M2974" s="201">
        <v>328.76033382404813</v>
      </c>
      <c r="N2974" s="201">
        <v>427.1942183596297</v>
      </c>
      <c r="O2974" s="201">
        <v>41.094000000000001</v>
      </c>
      <c r="P2974" s="255">
        <v>41.094000000000001</v>
      </c>
      <c r="Q2974" s="255">
        <v>427.1942183596297</v>
      </c>
      <c r="R2974" s="255">
        <v>328.76033382404813</v>
      </c>
      <c r="S2974" s="256">
        <v>461.5508144860064</v>
      </c>
      <c r="T2974" s="256">
        <v>461.5508144860064</v>
      </c>
      <c r="U2974" s="256"/>
      <c r="V2974" s="170">
        <v>393.07218461960656</v>
      </c>
    </row>
    <row r="2975" spans="1:22" x14ac:dyDescent="0.25">
      <c r="A2975">
        <v>0</v>
      </c>
      <c r="B2975" s="286"/>
      <c r="C2975" s="286"/>
      <c r="D2975" s="286"/>
      <c r="E2975" s="285"/>
      <c r="F2975" s="260"/>
      <c r="G2975" s="259"/>
      <c r="H2975" s="259" t="s">
        <v>1962</v>
      </c>
      <c r="I2975" s="258"/>
      <c r="J2975" s="255"/>
      <c r="K2975" s="257"/>
      <c r="L2975" s="256">
        <v>9.9516999999999994E-2</v>
      </c>
      <c r="M2975" s="201">
        <v>328.71057532404814</v>
      </c>
      <c r="N2975" s="201">
        <v>427.1942183596297</v>
      </c>
      <c r="O2975" s="201">
        <v>41.094000000000001</v>
      </c>
      <c r="P2975" s="255">
        <v>41.094000000000001</v>
      </c>
      <c r="Q2975" s="255">
        <v>427.1942183596297</v>
      </c>
      <c r="R2975" s="255">
        <v>328.66081682404814</v>
      </c>
      <c r="S2975" s="256">
        <v>461.6005729860064</v>
      </c>
      <c r="T2975" s="256">
        <v>461.65033148600639</v>
      </c>
      <c r="U2975" s="256"/>
      <c r="V2975" s="170">
        <v>393.12194311960656</v>
      </c>
    </row>
    <row r="2976" spans="1:22" x14ac:dyDescent="0.25">
      <c r="A2976">
        <v>0</v>
      </c>
      <c r="B2976" s="286" t="s">
        <v>2084</v>
      </c>
      <c r="C2976" s="286" t="s">
        <v>2218</v>
      </c>
      <c r="D2976" s="286" t="s">
        <v>2181</v>
      </c>
      <c r="E2976" s="285">
        <v>4619</v>
      </c>
      <c r="F2976" s="260" t="s">
        <v>2208</v>
      </c>
      <c r="G2976" s="259"/>
      <c r="H2976" s="259" t="s">
        <v>2175</v>
      </c>
      <c r="I2976" s="258">
        <v>40</v>
      </c>
      <c r="J2976" s="255"/>
      <c r="K2976" s="257"/>
      <c r="L2976" s="256">
        <v>0.49565599999999999</v>
      </c>
      <c r="M2976" s="201">
        <v>328.41298882404817</v>
      </c>
      <c r="N2976" s="201">
        <v>427.1942183596297</v>
      </c>
      <c r="O2976" s="201">
        <v>41.094000000000001</v>
      </c>
      <c r="P2976" s="255">
        <v>41.094000000000001</v>
      </c>
      <c r="Q2976" s="255">
        <v>427.1942183596297</v>
      </c>
      <c r="R2976" s="255">
        <v>328.16516082404814</v>
      </c>
      <c r="S2976" s="256">
        <v>461.89815948600636</v>
      </c>
      <c r="T2976" s="256">
        <v>462.14598748600639</v>
      </c>
      <c r="U2976" s="256"/>
      <c r="V2976" s="170">
        <v>393.41952961960652</v>
      </c>
    </row>
    <row r="2977" spans="1:22" x14ac:dyDescent="0.25">
      <c r="A2977">
        <v>0</v>
      </c>
      <c r="B2977" s="286"/>
      <c r="C2977" s="286"/>
      <c r="D2977" s="286"/>
      <c r="E2977" s="285"/>
      <c r="F2977" s="260" t="s">
        <v>619</v>
      </c>
      <c r="G2977" s="259"/>
      <c r="H2977" s="259"/>
      <c r="I2977" s="258"/>
      <c r="J2977" s="255"/>
      <c r="K2977" s="257"/>
      <c r="L2977" s="256">
        <v>0</v>
      </c>
      <c r="M2977" s="201">
        <v>328.16516082404814</v>
      </c>
      <c r="N2977" s="201">
        <v>427.1942183596297</v>
      </c>
      <c r="O2977" s="201">
        <v>41.094000000000001</v>
      </c>
      <c r="P2977" s="255">
        <v>41.094000000000001</v>
      </c>
      <c r="Q2977" s="255">
        <v>427.1942183596297</v>
      </c>
      <c r="R2977" s="255">
        <v>328.16516082404814</v>
      </c>
      <c r="S2977" s="256">
        <v>462.14598748600639</v>
      </c>
      <c r="T2977" s="256">
        <v>462.14598748600639</v>
      </c>
      <c r="U2977" s="256"/>
      <c r="V2977" s="170">
        <v>393.66735761960655</v>
      </c>
    </row>
    <row r="2978" spans="1:22" x14ac:dyDescent="0.25">
      <c r="A2978">
        <v>0</v>
      </c>
      <c r="B2978" s="286"/>
      <c r="C2978" s="286"/>
      <c r="D2978" s="286"/>
      <c r="E2978" s="285"/>
      <c r="F2978" s="260"/>
      <c r="G2978" s="259"/>
      <c r="H2978" s="259"/>
      <c r="I2978" s="258"/>
      <c r="J2978" s="255"/>
      <c r="K2978" s="257"/>
      <c r="L2978" s="256">
        <v>0</v>
      </c>
      <c r="M2978" s="201">
        <v>328.16516082404814</v>
      </c>
      <c r="N2978" s="201">
        <v>427.1942183596297</v>
      </c>
      <c r="O2978" s="201">
        <v>41.094000000000001</v>
      </c>
      <c r="P2978" s="255">
        <v>41.094000000000001</v>
      </c>
      <c r="Q2978" s="255">
        <v>427.1942183596297</v>
      </c>
      <c r="R2978" s="255">
        <v>328.16516082404814</v>
      </c>
      <c r="S2978" s="256">
        <v>462.14598748600639</v>
      </c>
      <c r="T2978" s="256">
        <v>462.14598748600639</v>
      </c>
      <c r="U2978" s="256"/>
      <c r="V2978" s="170">
        <v>393.66735761960655</v>
      </c>
    </row>
    <row r="2979" spans="1:22" x14ac:dyDescent="0.25">
      <c r="A2979">
        <v>0</v>
      </c>
      <c r="B2979" s="286"/>
      <c r="C2979" s="286"/>
      <c r="D2979" s="286"/>
      <c r="E2979" s="285"/>
      <c r="F2979" s="260" t="s">
        <v>619</v>
      </c>
      <c r="G2979" s="259"/>
      <c r="H2979" s="259" t="s">
        <v>1962</v>
      </c>
      <c r="I2979" s="258"/>
      <c r="J2979" s="255"/>
      <c r="K2979" s="257"/>
      <c r="L2979" s="256">
        <v>9.9516999999999994E-2</v>
      </c>
      <c r="M2979" s="201">
        <v>328.11540232404815</v>
      </c>
      <c r="N2979" s="201">
        <v>427.1942183596297</v>
      </c>
      <c r="O2979" s="201">
        <v>41.094000000000001</v>
      </c>
      <c r="P2979" s="255">
        <v>41.094000000000001</v>
      </c>
      <c r="Q2979" s="255">
        <v>427.1942183596297</v>
      </c>
      <c r="R2979" s="255">
        <v>328.06564382404815</v>
      </c>
      <c r="S2979" s="256">
        <v>462.19574598600639</v>
      </c>
      <c r="T2979" s="256">
        <v>462.24550448600638</v>
      </c>
      <c r="U2979" s="256"/>
      <c r="V2979" s="170">
        <v>393.71711611960654</v>
      </c>
    </row>
    <row r="2980" spans="1:22" x14ac:dyDescent="0.25">
      <c r="A2980">
        <v>0</v>
      </c>
      <c r="B2980" s="286" t="s">
        <v>2084</v>
      </c>
      <c r="C2980" s="286" t="s">
        <v>2218</v>
      </c>
      <c r="D2980" s="286" t="s">
        <v>2179</v>
      </c>
      <c r="E2980" s="285">
        <v>4625</v>
      </c>
      <c r="F2980" s="260" t="s">
        <v>2207</v>
      </c>
      <c r="G2980" s="259"/>
      <c r="H2980" s="259" t="s">
        <v>2175</v>
      </c>
      <c r="I2980" s="258">
        <v>40</v>
      </c>
      <c r="J2980" s="255"/>
      <c r="K2980" s="257"/>
      <c r="L2980" s="256">
        <v>0.49565599999999999</v>
      </c>
      <c r="M2980" s="201">
        <v>327.81781582404813</v>
      </c>
      <c r="N2980" s="201">
        <v>427.1942183596297</v>
      </c>
      <c r="O2980" s="201">
        <v>41.094000000000001</v>
      </c>
      <c r="P2980" s="255">
        <v>41.094000000000001</v>
      </c>
      <c r="Q2980" s="255">
        <v>427.1942183596297</v>
      </c>
      <c r="R2980" s="255">
        <v>327.56998782404816</v>
      </c>
      <c r="S2980" s="256">
        <v>462.49333248600635</v>
      </c>
      <c r="T2980" s="256">
        <v>462.74116048600638</v>
      </c>
      <c r="U2980" s="256"/>
      <c r="V2980" s="170">
        <v>394.01470261960651</v>
      </c>
    </row>
    <row r="2981" spans="1:22" x14ac:dyDescent="0.25">
      <c r="A2981">
        <v>0</v>
      </c>
      <c r="B2981" s="286"/>
      <c r="C2981" s="286"/>
      <c r="D2981" s="286"/>
      <c r="E2981" s="285"/>
      <c r="F2981" s="260" t="s">
        <v>619</v>
      </c>
      <c r="G2981" s="259"/>
      <c r="H2981" s="259"/>
      <c r="I2981" s="258"/>
      <c r="J2981" s="255"/>
      <c r="K2981" s="257"/>
      <c r="L2981" s="256">
        <v>0</v>
      </c>
      <c r="M2981" s="201">
        <v>327.56998782404816</v>
      </c>
      <c r="N2981" s="201">
        <v>427.1942183596297</v>
      </c>
      <c r="O2981" s="201">
        <v>41.094000000000001</v>
      </c>
      <c r="P2981" s="255">
        <v>41.094000000000001</v>
      </c>
      <c r="Q2981" s="255">
        <v>427.1942183596297</v>
      </c>
      <c r="R2981" s="255">
        <v>327.56998782404816</v>
      </c>
      <c r="S2981" s="256">
        <v>462.74116048600638</v>
      </c>
      <c r="T2981" s="256">
        <v>462.74116048600638</v>
      </c>
      <c r="U2981" s="256"/>
      <c r="V2981" s="170">
        <v>394.26253061960654</v>
      </c>
    </row>
    <row r="2982" spans="1:22" x14ac:dyDescent="0.25">
      <c r="A2982">
        <v>0</v>
      </c>
      <c r="B2982" s="286"/>
      <c r="C2982" s="286"/>
      <c r="D2982" s="286"/>
      <c r="E2982" s="285"/>
      <c r="F2982" s="260"/>
      <c r="G2982" s="259"/>
      <c r="H2982" s="259"/>
      <c r="I2982" s="258"/>
      <c r="J2982" s="255"/>
      <c r="K2982" s="257"/>
      <c r="L2982" s="256">
        <v>0</v>
      </c>
      <c r="M2982" s="201">
        <v>327.56998782404816</v>
      </c>
      <c r="N2982" s="201">
        <v>427.1942183596297</v>
      </c>
      <c r="O2982" s="201">
        <v>41.094000000000001</v>
      </c>
      <c r="P2982" s="255">
        <v>41.094000000000001</v>
      </c>
      <c r="Q2982" s="255">
        <v>427.1942183596297</v>
      </c>
      <c r="R2982" s="255">
        <v>327.56998782404816</v>
      </c>
      <c r="S2982" s="256">
        <v>462.74116048600638</v>
      </c>
      <c r="T2982" s="256">
        <v>462.74116048600638</v>
      </c>
      <c r="U2982" s="256"/>
      <c r="V2982" s="170">
        <v>394.26253061960654</v>
      </c>
    </row>
    <row r="2983" spans="1:22" x14ac:dyDescent="0.25">
      <c r="A2983">
        <v>0</v>
      </c>
      <c r="B2983" s="286"/>
      <c r="C2983" s="286"/>
      <c r="D2983" s="286"/>
      <c r="E2983" s="285"/>
      <c r="F2983" s="260" t="s">
        <v>619</v>
      </c>
      <c r="G2983" s="259"/>
      <c r="H2983" s="259" t="s">
        <v>1962</v>
      </c>
      <c r="I2983" s="258"/>
      <c r="J2983" s="255"/>
      <c r="K2983" s="257"/>
      <c r="L2983" s="256">
        <v>9.9516999999999994E-2</v>
      </c>
      <c r="M2983" s="201">
        <v>327.52022932404816</v>
      </c>
      <c r="N2983" s="201">
        <v>427.1942183596297</v>
      </c>
      <c r="O2983" s="201">
        <v>41.094000000000001</v>
      </c>
      <c r="P2983" s="255">
        <v>41.094000000000001</v>
      </c>
      <c r="Q2983" s="255">
        <v>427.1942183596297</v>
      </c>
      <c r="R2983" s="255">
        <v>327.47047082404816</v>
      </c>
      <c r="S2983" s="256">
        <v>462.79091898600637</v>
      </c>
      <c r="T2983" s="256">
        <v>462.84067748600637</v>
      </c>
      <c r="U2983" s="256"/>
      <c r="V2983" s="170">
        <v>394.31228911960653</v>
      </c>
    </row>
    <row r="2984" spans="1:22" x14ac:dyDescent="0.25">
      <c r="A2984">
        <v>0</v>
      </c>
      <c r="B2984" s="286" t="s">
        <v>2084</v>
      </c>
      <c r="C2984" s="286" t="s">
        <v>2218</v>
      </c>
      <c r="D2984" s="286" t="s">
        <v>2177</v>
      </c>
      <c r="E2984" s="285">
        <v>4631</v>
      </c>
      <c r="F2984" s="260" t="s">
        <v>2206</v>
      </c>
      <c r="G2984" s="259"/>
      <c r="H2984" s="259" t="s">
        <v>2175</v>
      </c>
      <c r="I2984" s="258">
        <v>40</v>
      </c>
      <c r="J2984" s="255"/>
      <c r="K2984" s="257"/>
      <c r="L2984" s="256">
        <v>0.49565599999999999</v>
      </c>
      <c r="M2984" s="201">
        <v>327.22264282404819</v>
      </c>
      <c r="N2984" s="201">
        <v>427.1942183596297</v>
      </c>
      <c r="O2984" s="201">
        <v>41.094000000000001</v>
      </c>
      <c r="P2984" s="255">
        <v>41.094000000000001</v>
      </c>
      <c r="Q2984" s="255">
        <v>427.1942183596297</v>
      </c>
      <c r="R2984" s="255">
        <v>326.97481482404817</v>
      </c>
      <c r="S2984" s="256">
        <v>463.08850548600634</v>
      </c>
      <c r="T2984" s="256">
        <v>463.33633348600637</v>
      </c>
      <c r="U2984" s="256"/>
      <c r="V2984" s="170">
        <v>394.6098756196065</v>
      </c>
    </row>
    <row r="2985" spans="1:22" x14ac:dyDescent="0.25">
      <c r="A2985">
        <v>0</v>
      </c>
      <c r="B2985" s="286" t="s">
        <v>2084</v>
      </c>
      <c r="C2985" s="286" t="s">
        <v>2218</v>
      </c>
      <c r="D2985" s="286" t="s">
        <v>2174</v>
      </c>
      <c r="E2985" s="285">
        <v>4633</v>
      </c>
      <c r="F2985" s="260" t="s">
        <v>2205</v>
      </c>
      <c r="G2985" s="259"/>
      <c r="H2985" s="259" t="s">
        <v>2172</v>
      </c>
      <c r="I2985" s="258"/>
      <c r="J2985" s="255"/>
      <c r="K2985" s="257"/>
      <c r="L2985" s="256">
        <v>0</v>
      </c>
      <c r="M2985" s="201">
        <v>326.97481482404817</v>
      </c>
      <c r="N2985" s="201">
        <v>427.1942183596297</v>
      </c>
      <c r="O2985" s="201">
        <v>41.094000000000001</v>
      </c>
      <c r="P2985" s="255">
        <v>41.094000000000001</v>
      </c>
      <c r="Q2985" s="255">
        <v>427.1942183596297</v>
      </c>
      <c r="R2985" s="255">
        <v>326.97481482404817</v>
      </c>
      <c r="S2985" s="256">
        <v>463.33633348600637</v>
      </c>
      <c r="T2985" s="256">
        <v>463.33633348600637</v>
      </c>
      <c r="U2985" s="256"/>
      <c r="V2985" s="170">
        <v>394.85770361960653</v>
      </c>
    </row>
    <row r="2986" spans="1:22" x14ac:dyDescent="0.25">
      <c r="A2986">
        <v>0</v>
      </c>
      <c r="B2986" s="286"/>
      <c r="C2986" s="286"/>
      <c r="D2986" s="260"/>
      <c r="E2986" s="261"/>
      <c r="F2986" s="260"/>
      <c r="G2986" s="259"/>
      <c r="H2986" s="259"/>
      <c r="I2986" s="258"/>
      <c r="J2986" s="255"/>
      <c r="K2986" s="257"/>
      <c r="L2986" s="256">
        <v>0</v>
      </c>
      <c r="M2986" s="201">
        <v>326.97481482404817</v>
      </c>
      <c r="N2986" s="201">
        <v>427.1942183596297</v>
      </c>
      <c r="O2986" s="201">
        <v>41.094000000000001</v>
      </c>
      <c r="P2986" s="255">
        <v>41.094000000000001</v>
      </c>
      <c r="Q2986" s="255">
        <v>427.1942183596297</v>
      </c>
      <c r="R2986" s="255">
        <v>326.97481482404817</v>
      </c>
      <c r="S2986" s="256">
        <v>463.33633348600637</v>
      </c>
      <c r="T2986" s="256">
        <v>463.33633348600637</v>
      </c>
      <c r="U2986" s="256"/>
      <c r="V2986" s="170">
        <v>394.85770361960653</v>
      </c>
    </row>
    <row r="2987" spans="1:22" x14ac:dyDescent="0.25">
      <c r="A2987">
        <v>0</v>
      </c>
      <c r="B2987" s="286"/>
      <c r="C2987" s="286"/>
      <c r="D2987" s="286"/>
      <c r="E2987" s="285"/>
      <c r="F2987" s="260"/>
      <c r="G2987" s="259"/>
      <c r="H2987" s="259"/>
      <c r="I2987" s="258"/>
      <c r="J2987" s="255"/>
      <c r="K2987" s="257"/>
      <c r="L2987" s="256">
        <v>0.16770400000000002</v>
      </c>
      <c r="M2987" s="201">
        <v>326.89096282404819</v>
      </c>
      <c r="N2987" s="201">
        <v>427.1942183596297</v>
      </c>
      <c r="O2987" s="201">
        <v>41.094000000000001</v>
      </c>
      <c r="P2987" s="255">
        <v>41.094000000000001</v>
      </c>
      <c r="Q2987" s="255">
        <v>427.1942183596297</v>
      </c>
      <c r="R2987" s="255">
        <v>326.80711082404815</v>
      </c>
      <c r="S2987" s="256">
        <v>463.4201854860064</v>
      </c>
      <c r="T2987" s="256">
        <v>463.50403748600638</v>
      </c>
      <c r="U2987" s="263"/>
      <c r="V2987" s="170">
        <v>394.94155561960656</v>
      </c>
    </row>
    <row r="2988" spans="1:22" x14ac:dyDescent="0.25">
      <c r="A2988">
        <v>0</v>
      </c>
      <c r="B2988" s="260" t="s">
        <v>2084</v>
      </c>
      <c r="C2988" s="260" t="s">
        <v>2218</v>
      </c>
      <c r="D2988" s="260" t="s">
        <v>1981</v>
      </c>
      <c r="E2988" s="261">
        <v>4635</v>
      </c>
      <c r="F2988" s="255" t="s">
        <v>2204</v>
      </c>
      <c r="G2988" s="265"/>
      <c r="H2988" s="265" t="s">
        <v>1978</v>
      </c>
      <c r="I2988" s="284">
        <v>40</v>
      </c>
      <c r="J2988" s="255"/>
      <c r="K2988" s="257"/>
      <c r="L2988" s="255">
        <v>5.7403999999999997E-2</v>
      </c>
      <c r="M2988" s="201">
        <v>326.77840882404814</v>
      </c>
      <c r="N2988" s="201">
        <v>427.1942183596297</v>
      </c>
      <c r="O2988" s="201">
        <v>41.094000000000001</v>
      </c>
      <c r="P2988" s="255">
        <v>41.094000000000001</v>
      </c>
      <c r="Q2988" s="255">
        <v>427.1942183596297</v>
      </c>
      <c r="R2988" s="255">
        <v>326.74970682404813</v>
      </c>
      <c r="S2988" s="255">
        <v>463.53273948600639</v>
      </c>
      <c r="T2988" s="255">
        <v>463.5614414860064</v>
      </c>
      <c r="U2988" s="255"/>
      <c r="V2988" s="170">
        <v>395.05410961960655</v>
      </c>
    </row>
    <row r="2989" spans="1:22" x14ac:dyDescent="0.25">
      <c r="A2989">
        <v>0</v>
      </c>
      <c r="B2989" s="280"/>
      <c r="C2989" s="280"/>
      <c r="D2989" s="280"/>
      <c r="E2989" s="279"/>
      <c r="F2989" s="280" t="s">
        <v>619</v>
      </c>
      <c r="G2989" s="277"/>
      <c r="H2989" s="277" t="s">
        <v>1962</v>
      </c>
      <c r="I2989" s="276">
        <v>40</v>
      </c>
      <c r="J2989" s="274"/>
      <c r="K2989" s="275"/>
      <c r="L2989" s="274">
        <v>0.103502</v>
      </c>
      <c r="M2989" s="201">
        <v>326.69795582404811</v>
      </c>
      <c r="N2989" s="201">
        <v>427.1942183596297</v>
      </c>
      <c r="O2989" s="201">
        <v>41.094000000000001</v>
      </c>
      <c r="P2989" s="273">
        <v>41.094000000000001</v>
      </c>
      <c r="Q2989" s="273">
        <v>427.1942183596297</v>
      </c>
      <c r="R2989" s="273">
        <v>326.64620482404814</v>
      </c>
      <c r="S2989" s="273">
        <v>463.61319248600637</v>
      </c>
      <c r="T2989" s="273">
        <v>463.66494348600639</v>
      </c>
      <c r="U2989" s="273"/>
      <c r="V2989" s="170">
        <v>395.13456261960653</v>
      </c>
    </row>
    <row r="2990" spans="1:22" x14ac:dyDescent="0.25">
      <c r="A2990">
        <v>0</v>
      </c>
      <c r="B2990" s="280" t="s">
        <v>2084</v>
      </c>
      <c r="C2990" s="280" t="s">
        <v>2203</v>
      </c>
      <c r="D2990" s="280" t="s">
        <v>111</v>
      </c>
      <c r="E2990" s="279">
        <v>4637</v>
      </c>
      <c r="F2990" s="278" t="s">
        <v>1519</v>
      </c>
      <c r="G2990" s="277" t="s">
        <v>2169</v>
      </c>
      <c r="H2990" s="277" t="s">
        <v>1951</v>
      </c>
      <c r="I2990" s="276"/>
      <c r="J2990" s="273"/>
      <c r="K2990" s="275"/>
      <c r="L2990" s="274">
        <v>0</v>
      </c>
      <c r="M2990" s="201">
        <v>326.64620482404814</v>
      </c>
      <c r="N2990" s="201">
        <v>427.1942183596297</v>
      </c>
      <c r="O2990" s="201">
        <v>41.094000000000001</v>
      </c>
      <c r="P2990" s="273">
        <v>41.094000000000001</v>
      </c>
      <c r="Q2990" s="273">
        <v>427.1942183596297</v>
      </c>
      <c r="R2990" s="273">
        <v>326.64620482404814</v>
      </c>
      <c r="S2990" s="273">
        <v>463.66494348600639</v>
      </c>
      <c r="T2990" s="273">
        <v>463.66494348600639</v>
      </c>
      <c r="U2990" s="273"/>
      <c r="V2990" s="170">
        <v>395.18631361960655</v>
      </c>
    </row>
    <row r="2991" spans="1:22" x14ac:dyDescent="0.25">
      <c r="A2991">
        <v>0</v>
      </c>
      <c r="B2991" s="280"/>
      <c r="C2991" s="280"/>
      <c r="D2991" s="280"/>
      <c r="E2991" s="279"/>
      <c r="F2991" s="283" t="s">
        <v>619</v>
      </c>
      <c r="G2991" s="277"/>
      <c r="H2991" s="277" t="s">
        <v>1969</v>
      </c>
      <c r="I2991" s="282"/>
      <c r="J2991" s="281"/>
      <c r="K2991" s="275"/>
      <c r="L2991" s="274">
        <v>0.14528199999999999</v>
      </c>
      <c r="M2991" s="201">
        <v>326.57356382404816</v>
      </c>
      <c r="N2991" s="201">
        <v>427.1942183596297</v>
      </c>
      <c r="O2991" s="201">
        <v>41.094000000000001</v>
      </c>
      <c r="P2991" s="273">
        <v>41.094000000000001</v>
      </c>
      <c r="Q2991" s="273">
        <v>427.1942183596297</v>
      </c>
      <c r="R2991" s="273">
        <v>326.50092282404813</v>
      </c>
      <c r="S2991" s="273">
        <v>463.73758448600643</v>
      </c>
      <c r="T2991" s="273">
        <v>463.8102254860064</v>
      </c>
      <c r="U2991" s="273"/>
      <c r="V2991" s="170">
        <v>395.25895461960658</v>
      </c>
    </row>
    <row r="2992" spans="1:22" x14ac:dyDescent="0.25">
      <c r="A2992">
        <v>0</v>
      </c>
      <c r="B2992" s="280" t="s">
        <v>2084</v>
      </c>
      <c r="C2992" s="280" t="s">
        <v>2203</v>
      </c>
      <c r="D2992" s="280" t="s">
        <v>2087</v>
      </c>
      <c r="E2992" s="279">
        <v>4638</v>
      </c>
      <c r="F2992" s="278" t="s">
        <v>2202</v>
      </c>
      <c r="G2992" s="277"/>
      <c r="H2992" s="277" t="s">
        <v>2085</v>
      </c>
      <c r="I2992" s="276"/>
      <c r="J2992" s="273"/>
      <c r="K2992" s="275"/>
      <c r="L2992" s="274">
        <v>0</v>
      </c>
      <c r="M2992" s="201">
        <v>326.50092282404813</v>
      </c>
      <c r="N2992" s="201">
        <v>427.1942183596297</v>
      </c>
      <c r="O2992" s="201">
        <v>41.094000000000001</v>
      </c>
      <c r="P2992" s="273">
        <v>41.094000000000001</v>
      </c>
      <c r="Q2992" s="273">
        <v>427.1942183596297</v>
      </c>
      <c r="R2992" s="273">
        <v>326.50092282404813</v>
      </c>
      <c r="S2992" s="273">
        <v>463.8102254860064</v>
      </c>
      <c r="T2992" s="273">
        <v>463.8102254860064</v>
      </c>
      <c r="U2992" s="273"/>
      <c r="V2992" s="170">
        <v>395.33159561960656</v>
      </c>
    </row>
    <row r="2993" spans="1:22" x14ac:dyDescent="0.25">
      <c r="A2993">
        <v>0</v>
      </c>
      <c r="B2993" s="280"/>
      <c r="C2993" s="280"/>
      <c r="D2993" s="280"/>
      <c r="E2993" s="279"/>
      <c r="F2993" s="283" t="s">
        <v>619</v>
      </c>
      <c r="G2993" s="277"/>
      <c r="H2993" s="277" t="s">
        <v>1969</v>
      </c>
      <c r="I2993" s="282"/>
      <c r="J2993" s="281"/>
      <c r="K2993" s="275"/>
      <c r="L2993" s="274">
        <v>0</v>
      </c>
      <c r="M2993" s="201">
        <v>326.50092282404813</v>
      </c>
      <c r="N2993" s="201">
        <v>427.1942183596297</v>
      </c>
      <c r="O2993" s="201">
        <v>41.094000000000001</v>
      </c>
      <c r="P2993" s="273">
        <v>41.094000000000001</v>
      </c>
      <c r="Q2993" s="273">
        <v>427.1942183596297</v>
      </c>
      <c r="R2993" s="273">
        <v>326.50092282404813</v>
      </c>
      <c r="S2993" s="273">
        <v>463.8102254860064</v>
      </c>
      <c r="T2993" s="273">
        <v>463.8102254860064</v>
      </c>
      <c r="U2993" s="273"/>
      <c r="V2993" s="170">
        <v>395.33159561960656</v>
      </c>
    </row>
    <row r="2994" spans="1:22" x14ac:dyDescent="0.25">
      <c r="A2994">
        <v>0</v>
      </c>
      <c r="B2994" s="280" t="s">
        <v>2084</v>
      </c>
      <c r="C2994" s="280" t="s">
        <v>2203</v>
      </c>
      <c r="D2994" s="280" t="s">
        <v>1990</v>
      </c>
      <c r="E2994" s="279">
        <v>4638</v>
      </c>
      <c r="F2994" s="278" t="s">
        <v>2201</v>
      </c>
      <c r="G2994" s="277" t="s">
        <v>1988</v>
      </c>
      <c r="H2994" s="277" t="s">
        <v>1987</v>
      </c>
      <c r="I2994" s="276"/>
      <c r="J2994" s="273"/>
      <c r="K2994" s="275"/>
      <c r="L2994" s="274">
        <v>0</v>
      </c>
      <c r="M2994" s="201">
        <v>326.50092282404813</v>
      </c>
      <c r="N2994" s="201">
        <v>427.1942183596297</v>
      </c>
      <c r="O2994" s="201">
        <v>41.094000000000001</v>
      </c>
      <c r="P2994" s="273">
        <v>41.094000000000001</v>
      </c>
      <c r="Q2994" s="273">
        <v>427.1942183596297</v>
      </c>
      <c r="R2994" s="273">
        <v>326.50092282404813</v>
      </c>
      <c r="S2994" s="273">
        <v>463.8102254860064</v>
      </c>
      <c r="T2994" s="273">
        <v>463.8102254860064</v>
      </c>
      <c r="U2994" s="273"/>
      <c r="V2994" s="170">
        <v>395.33159561960656</v>
      </c>
    </row>
    <row r="2995" spans="1:22" x14ac:dyDescent="0.25">
      <c r="A2995">
        <v>0</v>
      </c>
      <c r="B2995" s="280"/>
      <c r="C2995" s="280"/>
      <c r="D2995" s="280"/>
      <c r="E2995" s="279"/>
      <c r="F2995" s="278" t="s">
        <v>619</v>
      </c>
      <c r="G2995" s="277"/>
      <c r="H2995" s="277" t="s">
        <v>1962</v>
      </c>
      <c r="I2995" s="276">
        <v>40</v>
      </c>
      <c r="J2995" s="273"/>
      <c r="K2995" s="275"/>
      <c r="L2995" s="274">
        <v>0.13121600000000003</v>
      </c>
      <c r="M2995" s="201">
        <v>326.43531482404813</v>
      </c>
      <c r="N2995" s="201">
        <v>427.1942183596297</v>
      </c>
      <c r="O2995" s="201">
        <v>41.094000000000001</v>
      </c>
      <c r="P2995" s="273">
        <v>41.094000000000001</v>
      </c>
      <c r="Q2995" s="273">
        <v>427.1942183596297</v>
      </c>
      <c r="R2995" s="273">
        <v>326.36970682404814</v>
      </c>
      <c r="S2995" s="273">
        <v>463.8758334860064</v>
      </c>
      <c r="T2995" s="273">
        <v>463.9414414860064</v>
      </c>
      <c r="U2995" s="273"/>
      <c r="V2995" s="170">
        <v>395.39720361960656</v>
      </c>
    </row>
    <row r="2996" spans="1:22" x14ac:dyDescent="0.25">
      <c r="A2996">
        <v>0</v>
      </c>
      <c r="B2996" s="260" t="s">
        <v>2084</v>
      </c>
      <c r="C2996" s="260" t="s">
        <v>2200</v>
      </c>
      <c r="D2996" s="260" t="s">
        <v>1981</v>
      </c>
      <c r="E2996" s="261">
        <v>4640</v>
      </c>
      <c r="F2996" s="255" t="s">
        <v>2199</v>
      </c>
      <c r="G2996" s="265"/>
      <c r="H2996" s="265" t="s">
        <v>1978</v>
      </c>
      <c r="I2996" s="284">
        <v>40</v>
      </c>
      <c r="J2996" s="255"/>
      <c r="K2996" s="257"/>
      <c r="L2996" s="255">
        <v>5.7403999999999997E-2</v>
      </c>
      <c r="M2996" s="201">
        <v>326.34100482404813</v>
      </c>
      <c r="N2996" s="201">
        <v>427.1942183596297</v>
      </c>
      <c r="O2996" s="201">
        <v>41.094000000000001</v>
      </c>
      <c r="P2996" s="255">
        <v>41.094000000000001</v>
      </c>
      <c r="Q2996" s="255">
        <v>427.1942183596297</v>
      </c>
      <c r="R2996" s="255">
        <v>326.31230282404812</v>
      </c>
      <c r="S2996" s="255">
        <v>463.97014348600641</v>
      </c>
      <c r="T2996" s="255">
        <v>463.99884548600642</v>
      </c>
      <c r="U2996" s="255"/>
      <c r="V2996" s="170">
        <v>395.49151361960656</v>
      </c>
    </row>
    <row r="2997" spans="1:22" x14ac:dyDescent="0.25">
      <c r="A2997">
        <v>0</v>
      </c>
      <c r="B2997" s="286"/>
      <c r="C2997" s="286"/>
      <c r="D2997" s="286"/>
      <c r="E2997" s="285"/>
      <c r="F2997" s="260" t="s">
        <v>619</v>
      </c>
      <c r="G2997" s="259"/>
      <c r="H2997" s="259" t="s">
        <v>2198</v>
      </c>
      <c r="I2997" s="258"/>
      <c r="J2997" s="255"/>
      <c r="K2997" s="257"/>
      <c r="L2997" s="256">
        <v>0.16770400000000002</v>
      </c>
      <c r="M2997" s="201">
        <v>326.22845082404808</v>
      </c>
      <c r="N2997" s="201">
        <v>427.1942183596297</v>
      </c>
      <c r="O2997" s="201">
        <v>41.094000000000001</v>
      </c>
      <c r="P2997" s="255">
        <v>41.094000000000001</v>
      </c>
      <c r="Q2997" s="255">
        <v>427.1942183596297</v>
      </c>
      <c r="R2997" s="255">
        <v>326.1445988240481</v>
      </c>
      <c r="S2997" s="256">
        <v>464.08269748600645</v>
      </c>
      <c r="T2997" s="256">
        <v>464.16654948600643</v>
      </c>
      <c r="U2997" s="263"/>
      <c r="V2997" s="170">
        <v>395.60406761960661</v>
      </c>
    </row>
    <row r="2998" spans="1:22" x14ac:dyDescent="0.25">
      <c r="A2998">
        <v>0</v>
      </c>
      <c r="B2998" s="286" t="s">
        <v>2084</v>
      </c>
      <c r="C2998" s="286" t="s">
        <v>2200</v>
      </c>
      <c r="D2998" s="286" t="s">
        <v>2197</v>
      </c>
      <c r="E2998" s="285">
        <v>4644</v>
      </c>
      <c r="F2998" s="260" t="s">
        <v>2196</v>
      </c>
      <c r="G2998" s="259"/>
      <c r="H2998" s="259" t="s">
        <v>2175</v>
      </c>
      <c r="I2998" s="258">
        <v>40</v>
      </c>
      <c r="J2998" s="255"/>
      <c r="K2998" s="257"/>
      <c r="L2998" s="256">
        <v>0.49565599999999999</v>
      </c>
      <c r="M2998" s="201">
        <v>325.89677082404808</v>
      </c>
      <c r="N2998" s="201">
        <v>427.1942183596297</v>
      </c>
      <c r="O2998" s="201">
        <v>41.094000000000001</v>
      </c>
      <c r="P2998" s="255">
        <v>41.094000000000001</v>
      </c>
      <c r="Q2998" s="255">
        <v>427.1942183596297</v>
      </c>
      <c r="R2998" s="255">
        <v>325.64894282404811</v>
      </c>
      <c r="S2998" s="256">
        <v>464.4143774860064</v>
      </c>
      <c r="T2998" s="256">
        <v>464.66220548600643</v>
      </c>
      <c r="U2998" s="256"/>
      <c r="V2998" s="170">
        <v>395.93574761960656</v>
      </c>
    </row>
    <row r="2999" spans="1:22" x14ac:dyDescent="0.25">
      <c r="A2999">
        <v>0</v>
      </c>
      <c r="B2999" s="286" t="s">
        <v>2084</v>
      </c>
      <c r="C2999" s="286" t="s">
        <v>2200</v>
      </c>
      <c r="D2999" s="286" t="s">
        <v>2174</v>
      </c>
      <c r="E2999" s="285">
        <v>4647</v>
      </c>
      <c r="F2999" s="260" t="s">
        <v>2195</v>
      </c>
      <c r="G2999" s="259"/>
      <c r="H2999" s="259" t="s">
        <v>2172</v>
      </c>
      <c r="I2999" s="258"/>
      <c r="J2999" s="255"/>
      <c r="K2999" s="257"/>
      <c r="L2999" s="256">
        <v>0</v>
      </c>
      <c r="M2999" s="201">
        <v>325.64894282404811</v>
      </c>
      <c r="N2999" s="201">
        <v>427.1942183596297</v>
      </c>
      <c r="O2999" s="201">
        <v>41.094000000000001</v>
      </c>
      <c r="P2999" s="255">
        <v>41.094000000000001</v>
      </c>
      <c r="Q2999" s="255">
        <v>427.1942183596297</v>
      </c>
      <c r="R2999" s="255">
        <v>325.64894282404811</v>
      </c>
      <c r="S2999" s="256">
        <v>464.66220548600643</v>
      </c>
      <c r="T2999" s="256">
        <v>464.66220548600643</v>
      </c>
      <c r="U2999" s="256"/>
      <c r="V2999" s="170">
        <v>396.18357561960659</v>
      </c>
    </row>
    <row r="3000" spans="1:22" x14ac:dyDescent="0.25">
      <c r="A3000">
        <v>0</v>
      </c>
      <c r="B3000" s="286"/>
      <c r="C3000" s="286"/>
      <c r="D3000" s="286"/>
      <c r="E3000" s="285"/>
      <c r="F3000" s="260"/>
      <c r="G3000" s="259"/>
      <c r="H3000" s="259"/>
      <c r="I3000" s="258"/>
      <c r="J3000" s="255"/>
      <c r="K3000" s="257"/>
      <c r="L3000" s="256">
        <v>0</v>
      </c>
      <c r="M3000" s="201">
        <v>325.64894282404811</v>
      </c>
      <c r="N3000" s="201">
        <v>427.1942183596297</v>
      </c>
      <c r="O3000" s="201">
        <v>41.094000000000001</v>
      </c>
      <c r="P3000" s="255">
        <v>41.094000000000001</v>
      </c>
      <c r="Q3000" s="255">
        <v>427.1942183596297</v>
      </c>
      <c r="R3000" s="255">
        <v>325.64894282404811</v>
      </c>
      <c r="S3000" s="256">
        <v>464.66220548600643</v>
      </c>
      <c r="T3000" s="256">
        <v>464.66220548600643</v>
      </c>
      <c r="U3000" s="256"/>
      <c r="V3000" s="170">
        <v>396.18357561960659</v>
      </c>
    </row>
    <row r="3001" spans="1:22" x14ac:dyDescent="0.25">
      <c r="A3001">
        <v>0</v>
      </c>
      <c r="B3001" s="286"/>
      <c r="C3001" s="286"/>
      <c r="D3001" s="286"/>
      <c r="E3001" s="285"/>
      <c r="F3001" s="260" t="s">
        <v>619</v>
      </c>
      <c r="G3001" s="259"/>
      <c r="H3001" s="259" t="s">
        <v>1962</v>
      </c>
      <c r="I3001" s="258"/>
      <c r="J3001" s="255"/>
      <c r="K3001" s="257"/>
      <c r="L3001" s="256">
        <v>9.9516999999999994E-2</v>
      </c>
      <c r="M3001" s="201">
        <v>325.59918432404811</v>
      </c>
      <c r="N3001" s="201">
        <v>427.1942183596297</v>
      </c>
      <c r="O3001" s="201">
        <v>41.094000000000001</v>
      </c>
      <c r="P3001" s="255">
        <v>41.094000000000001</v>
      </c>
      <c r="Q3001" s="255">
        <v>427.1942183596297</v>
      </c>
      <c r="R3001" s="255">
        <v>325.54942582404811</v>
      </c>
      <c r="S3001" s="256">
        <v>464.71196398600642</v>
      </c>
      <c r="T3001" s="256">
        <v>464.76172248600642</v>
      </c>
      <c r="U3001" s="256"/>
      <c r="V3001" s="170">
        <v>396.23333411960658</v>
      </c>
    </row>
    <row r="3002" spans="1:22" x14ac:dyDescent="0.25">
      <c r="A3002">
        <v>0</v>
      </c>
      <c r="B3002" s="286" t="s">
        <v>2084</v>
      </c>
      <c r="C3002" s="286" t="s">
        <v>2200</v>
      </c>
      <c r="D3002" s="286" t="s">
        <v>2194</v>
      </c>
      <c r="E3002" s="285">
        <v>4650</v>
      </c>
      <c r="F3002" s="260" t="s">
        <v>2193</v>
      </c>
      <c r="G3002" s="259"/>
      <c r="H3002" s="259" t="s">
        <v>2175</v>
      </c>
      <c r="I3002" s="258">
        <v>40</v>
      </c>
      <c r="J3002" s="255"/>
      <c r="K3002" s="257"/>
      <c r="L3002" s="256">
        <v>0.49565599999999999</v>
      </c>
      <c r="M3002" s="201">
        <v>325.30159782404814</v>
      </c>
      <c r="N3002" s="201">
        <v>427.1942183596297</v>
      </c>
      <c r="O3002" s="201">
        <v>41.094000000000001</v>
      </c>
      <c r="P3002" s="255">
        <v>41.094000000000001</v>
      </c>
      <c r="Q3002" s="255">
        <v>427.1942183596297</v>
      </c>
      <c r="R3002" s="255">
        <v>325.05376982404812</v>
      </c>
      <c r="S3002" s="256">
        <v>465.00955048600639</v>
      </c>
      <c r="T3002" s="256">
        <v>465.25737848600642</v>
      </c>
      <c r="U3002" s="256"/>
      <c r="V3002" s="170">
        <v>396.53092061960655</v>
      </c>
    </row>
    <row r="3003" spans="1:22" x14ac:dyDescent="0.25">
      <c r="A3003">
        <v>0</v>
      </c>
      <c r="B3003" s="286"/>
      <c r="C3003" s="286"/>
      <c r="D3003" s="286"/>
      <c r="E3003" s="285"/>
      <c r="F3003" s="260" t="s">
        <v>619</v>
      </c>
      <c r="G3003" s="259"/>
      <c r="H3003" s="259"/>
      <c r="I3003" s="258"/>
      <c r="J3003" s="255"/>
      <c r="K3003" s="257"/>
      <c r="L3003" s="256">
        <v>0</v>
      </c>
      <c r="M3003" s="201">
        <v>325.05376982404812</v>
      </c>
      <c r="N3003" s="201">
        <v>427.1942183596297</v>
      </c>
      <c r="O3003" s="201">
        <v>41.094000000000001</v>
      </c>
      <c r="P3003" s="255">
        <v>41.094000000000001</v>
      </c>
      <c r="Q3003" s="255">
        <v>427.1942183596297</v>
      </c>
      <c r="R3003" s="255">
        <v>325.05376982404812</v>
      </c>
      <c r="S3003" s="256">
        <v>465.25737848600642</v>
      </c>
      <c r="T3003" s="256">
        <v>465.25737848600642</v>
      </c>
      <c r="U3003" s="256"/>
      <c r="V3003" s="170">
        <v>396.77874861960657</v>
      </c>
    </row>
    <row r="3004" spans="1:22" x14ac:dyDescent="0.25">
      <c r="A3004">
        <v>0</v>
      </c>
      <c r="B3004" s="286"/>
      <c r="C3004" s="286"/>
      <c r="D3004" s="286"/>
      <c r="E3004" s="285"/>
      <c r="F3004" s="260"/>
      <c r="G3004" s="259"/>
      <c r="H3004" s="259"/>
      <c r="I3004" s="258"/>
      <c r="J3004" s="255"/>
      <c r="K3004" s="257"/>
      <c r="L3004" s="256">
        <v>0</v>
      </c>
      <c r="M3004" s="201">
        <v>325.05376982404812</v>
      </c>
      <c r="N3004" s="201">
        <v>427.1942183596297</v>
      </c>
      <c r="O3004" s="201">
        <v>41.094000000000001</v>
      </c>
      <c r="P3004" s="255">
        <v>41.094000000000001</v>
      </c>
      <c r="Q3004" s="255">
        <v>427.1942183596297</v>
      </c>
      <c r="R3004" s="255">
        <v>325.05376982404812</v>
      </c>
      <c r="S3004" s="256">
        <v>465.25737848600642</v>
      </c>
      <c r="T3004" s="256">
        <v>465.25737848600642</v>
      </c>
      <c r="U3004" s="256"/>
      <c r="V3004" s="170">
        <v>396.77874861960657</v>
      </c>
    </row>
    <row r="3005" spans="1:22" x14ac:dyDescent="0.25">
      <c r="A3005">
        <v>0</v>
      </c>
      <c r="B3005" s="286"/>
      <c r="C3005" s="286"/>
      <c r="D3005" s="286"/>
      <c r="E3005" s="285"/>
      <c r="F3005" s="260" t="s">
        <v>619</v>
      </c>
      <c r="G3005" s="259"/>
      <c r="H3005" s="259" t="s">
        <v>1962</v>
      </c>
      <c r="I3005" s="258"/>
      <c r="J3005" s="255"/>
      <c r="K3005" s="257"/>
      <c r="L3005" s="256">
        <v>9.9516999999999994E-2</v>
      </c>
      <c r="M3005" s="201">
        <v>325.00401132404812</v>
      </c>
      <c r="N3005" s="201">
        <v>427.1942183596297</v>
      </c>
      <c r="O3005" s="201">
        <v>41.094000000000001</v>
      </c>
      <c r="P3005" s="255">
        <v>41.094000000000001</v>
      </c>
      <c r="Q3005" s="255">
        <v>427.1942183596297</v>
      </c>
      <c r="R3005" s="255">
        <v>324.95425282404813</v>
      </c>
      <c r="S3005" s="256">
        <v>465.30713698600641</v>
      </c>
      <c r="T3005" s="256">
        <v>465.35689548600641</v>
      </c>
      <c r="U3005" s="256"/>
      <c r="V3005" s="170">
        <v>396.82850711960657</v>
      </c>
    </row>
    <row r="3006" spans="1:22" x14ac:dyDescent="0.25">
      <c r="A3006">
        <v>0</v>
      </c>
      <c r="B3006" s="286" t="s">
        <v>2084</v>
      </c>
      <c r="C3006" s="286" t="s">
        <v>2200</v>
      </c>
      <c r="D3006" s="286" t="s">
        <v>2192</v>
      </c>
      <c r="E3006" s="285">
        <v>4656</v>
      </c>
      <c r="F3006" s="260" t="s">
        <v>2191</v>
      </c>
      <c r="G3006" s="259"/>
      <c r="H3006" s="259" t="s">
        <v>2175</v>
      </c>
      <c r="I3006" s="258">
        <v>40</v>
      </c>
      <c r="J3006" s="255"/>
      <c r="K3006" s="257"/>
      <c r="L3006" s="256">
        <v>0.49565599999999999</v>
      </c>
      <c r="M3006" s="201">
        <v>324.7064248240481</v>
      </c>
      <c r="N3006" s="201">
        <v>427.1942183596297</v>
      </c>
      <c r="O3006" s="201">
        <v>41.094000000000001</v>
      </c>
      <c r="P3006" s="255">
        <v>41.094000000000001</v>
      </c>
      <c r="Q3006" s="255">
        <v>427.1942183596297</v>
      </c>
      <c r="R3006" s="255">
        <v>324.45859682404813</v>
      </c>
      <c r="S3006" s="256">
        <v>465.60472348600638</v>
      </c>
      <c r="T3006" s="256">
        <v>465.8525514860064</v>
      </c>
      <c r="U3006" s="256"/>
      <c r="V3006" s="170">
        <v>397.12609361960654</v>
      </c>
    </row>
    <row r="3007" spans="1:22" x14ac:dyDescent="0.25">
      <c r="A3007">
        <v>0</v>
      </c>
      <c r="B3007" s="286"/>
      <c r="C3007" s="286"/>
      <c r="D3007" s="286"/>
      <c r="E3007" s="285"/>
      <c r="F3007" s="260" t="s">
        <v>619</v>
      </c>
      <c r="G3007" s="259"/>
      <c r="H3007" s="259"/>
      <c r="I3007" s="258"/>
      <c r="J3007" s="255"/>
      <c r="K3007" s="257"/>
      <c r="L3007" s="256">
        <v>0</v>
      </c>
      <c r="M3007" s="201">
        <v>324.45859682404813</v>
      </c>
      <c r="N3007" s="201">
        <v>427.1942183596297</v>
      </c>
      <c r="O3007" s="201">
        <v>41.094000000000001</v>
      </c>
      <c r="P3007" s="255">
        <v>41.094000000000001</v>
      </c>
      <c r="Q3007" s="255">
        <v>427.1942183596297</v>
      </c>
      <c r="R3007" s="255">
        <v>324.45859682404813</v>
      </c>
      <c r="S3007" s="256">
        <v>465.8525514860064</v>
      </c>
      <c r="T3007" s="256">
        <v>465.8525514860064</v>
      </c>
      <c r="U3007" s="256"/>
      <c r="V3007" s="170">
        <v>397.37392161960656</v>
      </c>
    </row>
    <row r="3008" spans="1:22" x14ac:dyDescent="0.25">
      <c r="A3008">
        <v>0</v>
      </c>
      <c r="B3008" s="286"/>
      <c r="C3008" s="286"/>
      <c r="D3008" s="286"/>
      <c r="E3008" s="285"/>
      <c r="F3008" s="260"/>
      <c r="G3008" s="259"/>
      <c r="H3008" s="259"/>
      <c r="I3008" s="258"/>
      <c r="J3008" s="255"/>
      <c r="K3008" s="257"/>
      <c r="L3008" s="256">
        <v>0</v>
      </c>
      <c r="M3008" s="201">
        <v>324.45859682404813</v>
      </c>
      <c r="N3008" s="201">
        <v>427.1942183596297</v>
      </c>
      <c r="O3008" s="201">
        <v>41.094000000000001</v>
      </c>
      <c r="P3008" s="255">
        <v>41.094000000000001</v>
      </c>
      <c r="Q3008" s="255">
        <v>427.1942183596297</v>
      </c>
      <c r="R3008" s="255">
        <v>324.45859682404813</v>
      </c>
      <c r="S3008" s="256">
        <v>465.8525514860064</v>
      </c>
      <c r="T3008" s="256">
        <v>465.8525514860064</v>
      </c>
      <c r="U3008" s="256"/>
      <c r="V3008" s="170">
        <v>397.37392161960656</v>
      </c>
    </row>
    <row r="3009" spans="1:22" x14ac:dyDescent="0.25">
      <c r="A3009">
        <v>0</v>
      </c>
      <c r="B3009" s="286"/>
      <c r="C3009" s="286"/>
      <c r="D3009" s="286"/>
      <c r="E3009" s="285"/>
      <c r="F3009" s="260" t="s">
        <v>619</v>
      </c>
      <c r="G3009" s="259"/>
      <c r="H3009" s="259" t="s">
        <v>1962</v>
      </c>
      <c r="I3009" s="258"/>
      <c r="J3009" s="255"/>
      <c r="K3009" s="257"/>
      <c r="L3009" s="256">
        <v>9.9516999999999994E-2</v>
      </c>
      <c r="M3009" s="201">
        <v>324.40883832404813</v>
      </c>
      <c r="N3009" s="201">
        <v>427.1942183596297</v>
      </c>
      <c r="O3009" s="201">
        <v>41.094000000000001</v>
      </c>
      <c r="P3009" s="255">
        <v>41.094000000000001</v>
      </c>
      <c r="Q3009" s="255">
        <v>427.1942183596297</v>
      </c>
      <c r="R3009" s="255">
        <v>324.35907982404814</v>
      </c>
      <c r="S3009" s="256">
        <v>465.9023099860064</v>
      </c>
      <c r="T3009" s="256">
        <v>465.9520684860064</v>
      </c>
      <c r="U3009" s="256"/>
      <c r="V3009" s="170">
        <v>397.42368011960656</v>
      </c>
    </row>
    <row r="3010" spans="1:22" x14ac:dyDescent="0.25">
      <c r="A3010">
        <v>0</v>
      </c>
      <c r="B3010" s="286" t="s">
        <v>2084</v>
      </c>
      <c r="C3010" s="286" t="s">
        <v>2200</v>
      </c>
      <c r="D3010" s="286" t="s">
        <v>2190</v>
      </c>
      <c r="E3010" s="285">
        <v>4662</v>
      </c>
      <c r="F3010" s="260" t="s">
        <v>2189</v>
      </c>
      <c r="G3010" s="259"/>
      <c r="H3010" s="259" t="s">
        <v>2175</v>
      </c>
      <c r="I3010" s="258">
        <v>40</v>
      </c>
      <c r="J3010" s="255"/>
      <c r="K3010" s="257"/>
      <c r="L3010" s="256">
        <v>0.49565599999999999</v>
      </c>
      <c r="M3010" s="201">
        <v>324.11125182404817</v>
      </c>
      <c r="N3010" s="201">
        <v>427.1942183596297</v>
      </c>
      <c r="O3010" s="201">
        <v>41.094000000000001</v>
      </c>
      <c r="P3010" s="255">
        <v>41.094000000000001</v>
      </c>
      <c r="Q3010" s="255">
        <v>427.1942183596297</v>
      </c>
      <c r="R3010" s="255">
        <v>323.86342382404814</v>
      </c>
      <c r="S3010" s="256">
        <v>466.19989648600637</v>
      </c>
      <c r="T3010" s="256">
        <v>466.44772448600639</v>
      </c>
      <c r="U3010" s="256"/>
      <c r="V3010" s="170">
        <v>397.72126661960652</v>
      </c>
    </row>
    <row r="3011" spans="1:22" x14ac:dyDescent="0.25">
      <c r="A3011">
        <v>0</v>
      </c>
      <c r="B3011" s="286" t="s">
        <v>2084</v>
      </c>
      <c r="C3011" s="286" t="s">
        <v>2200</v>
      </c>
      <c r="D3011" s="286" t="s">
        <v>2174</v>
      </c>
      <c r="E3011" s="285">
        <v>4664</v>
      </c>
      <c r="F3011" s="260" t="s">
        <v>2188</v>
      </c>
      <c r="G3011" s="259"/>
      <c r="H3011" s="259" t="s">
        <v>2172</v>
      </c>
      <c r="I3011" s="258"/>
      <c r="J3011" s="255"/>
      <c r="K3011" s="257"/>
      <c r="L3011" s="256">
        <v>0</v>
      </c>
      <c r="M3011" s="201">
        <v>323.86342382404814</v>
      </c>
      <c r="N3011" s="201">
        <v>427.1942183596297</v>
      </c>
      <c r="O3011" s="201">
        <v>41.094000000000001</v>
      </c>
      <c r="P3011" s="255">
        <v>41.094000000000001</v>
      </c>
      <c r="Q3011" s="255">
        <v>427.1942183596297</v>
      </c>
      <c r="R3011" s="255">
        <v>323.86342382404814</v>
      </c>
      <c r="S3011" s="256">
        <v>466.44772448600639</v>
      </c>
      <c r="T3011" s="256">
        <v>466.44772448600639</v>
      </c>
      <c r="U3011" s="256"/>
      <c r="V3011" s="170">
        <v>397.96909461960655</v>
      </c>
    </row>
    <row r="3012" spans="1:22" x14ac:dyDescent="0.25">
      <c r="A3012">
        <v>0</v>
      </c>
      <c r="B3012" s="286"/>
      <c r="C3012" s="286"/>
      <c r="D3012" s="286"/>
      <c r="E3012" s="285"/>
      <c r="F3012" s="260"/>
      <c r="G3012" s="259"/>
      <c r="H3012" s="259"/>
      <c r="I3012" s="258"/>
      <c r="J3012" s="255"/>
      <c r="K3012" s="257"/>
      <c r="L3012" s="256">
        <v>0</v>
      </c>
      <c r="M3012" s="201">
        <v>323.86342382404814</v>
      </c>
      <c r="N3012" s="201">
        <v>427.1942183596297</v>
      </c>
      <c r="O3012" s="201">
        <v>41.094000000000001</v>
      </c>
      <c r="P3012" s="255">
        <v>41.094000000000001</v>
      </c>
      <c r="Q3012" s="255">
        <v>427.1942183596297</v>
      </c>
      <c r="R3012" s="255">
        <v>323.86342382404814</v>
      </c>
      <c r="S3012" s="256">
        <v>466.44772448600639</v>
      </c>
      <c r="T3012" s="256">
        <v>466.44772448600639</v>
      </c>
      <c r="U3012" s="256"/>
      <c r="V3012" s="170">
        <v>397.96909461960655</v>
      </c>
    </row>
    <row r="3013" spans="1:22" x14ac:dyDescent="0.25">
      <c r="A3013">
        <v>0</v>
      </c>
      <c r="B3013" s="286"/>
      <c r="C3013" s="286"/>
      <c r="D3013" s="286"/>
      <c r="E3013" s="285"/>
      <c r="F3013" s="260"/>
      <c r="G3013" s="259"/>
      <c r="H3013" s="259" t="s">
        <v>1962</v>
      </c>
      <c r="I3013" s="258"/>
      <c r="J3013" s="255"/>
      <c r="K3013" s="257"/>
      <c r="L3013" s="256">
        <v>0.15525</v>
      </c>
      <c r="M3013" s="201">
        <v>323.78579882404813</v>
      </c>
      <c r="N3013" s="201">
        <v>427.1942183596297</v>
      </c>
      <c r="O3013" s="201">
        <v>41.094000000000001</v>
      </c>
      <c r="P3013" s="255">
        <v>41.094000000000001</v>
      </c>
      <c r="Q3013" s="255">
        <v>427.1942183596297</v>
      </c>
      <c r="R3013" s="255">
        <v>323.70817382404812</v>
      </c>
      <c r="S3013" s="256">
        <v>466.52534948600641</v>
      </c>
      <c r="T3013" s="256">
        <v>466.60297448600642</v>
      </c>
      <c r="U3013" s="256"/>
      <c r="V3013" s="170">
        <v>398.04671961960656</v>
      </c>
    </row>
    <row r="3014" spans="1:22" x14ac:dyDescent="0.25">
      <c r="A3014">
        <v>0</v>
      </c>
      <c r="B3014" s="286" t="s">
        <v>2084</v>
      </c>
      <c r="C3014" s="286" t="s">
        <v>2200</v>
      </c>
      <c r="D3014" s="286" t="s">
        <v>2187</v>
      </c>
      <c r="E3014" s="285">
        <v>4669</v>
      </c>
      <c r="F3014" s="260" t="s">
        <v>2186</v>
      </c>
      <c r="G3014" s="259" t="s">
        <v>2185</v>
      </c>
      <c r="H3014" s="259" t="s">
        <v>2184</v>
      </c>
      <c r="I3014" s="258">
        <v>40</v>
      </c>
      <c r="J3014" s="255"/>
      <c r="K3014" s="257"/>
      <c r="L3014" s="256">
        <v>0.5</v>
      </c>
      <c r="M3014" s="201">
        <v>323.45817382404812</v>
      </c>
      <c r="N3014" s="201">
        <v>427.1942183596297</v>
      </c>
      <c r="O3014" s="201">
        <v>41.094000000000001</v>
      </c>
      <c r="P3014" s="255">
        <v>41.094000000000001</v>
      </c>
      <c r="Q3014" s="255">
        <v>427.1942183596297</v>
      </c>
      <c r="R3014" s="255">
        <v>323.20817382404812</v>
      </c>
      <c r="S3014" s="256">
        <v>466.85297448600642</v>
      </c>
      <c r="T3014" s="256">
        <v>467.10297448600642</v>
      </c>
      <c r="U3014" s="256"/>
      <c r="V3014" s="170">
        <v>398.37434461960657</v>
      </c>
    </row>
    <row r="3015" spans="1:22" x14ac:dyDescent="0.25">
      <c r="A3015">
        <v>0</v>
      </c>
      <c r="B3015" s="286"/>
      <c r="C3015" s="286"/>
      <c r="D3015" s="286"/>
      <c r="E3015" s="285"/>
      <c r="F3015" s="260" t="s">
        <v>619</v>
      </c>
      <c r="G3015" s="259"/>
      <c r="H3015" s="259" t="s">
        <v>1962</v>
      </c>
      <c r="I3015" s="258"/>
      <c r="J3015" s="255"/>
      <c r="K3015" s="257"/>
      <c r="L3015" s="256">
        <v>0.15525</v>
      </c>
      <c r="M3015" s="201">
        <v>323.13054882404811</v>
      </c>
      <c r="N3015" s="201">
        <v>427.1942183596297</v>
      </c>
      <c r="O3015" s="201">
        <v>41.094000000000001</v>
      </c>
      <c r="P3015" s="255">
        <v>41.094000000000001</v>
      </c>
      <c r="Q3015" s="255">
        <v>427.1942183596297</v>
      </c>
      <c r="R3015" s="255">
        <v>323.05292382404809</v>
      </c>
      <c r="S3015" s="256">
        <v>467.18059948600643</v>
      </c>
      <c r="T3015" s="256">
        <v>467.25822448600644</v>
      </c>
      <c r="U3015" s="256"/>
      <c r="V3015" s="170">
        <v>398.70196961960659</v>
      </c>
    </row>
    <row r="3016" spans="1:22" x14ac:dyDescent="0.25">
      <c r="A3016">
        <v>0</v>
      </c>
      <c r="B3016" s="286" t="s">
        <v>2084</v>
      </c>
      <c r="C3016" s="286" t="s">
        <v>2200</v>
      </c>
      <c r="D3016" s="286" t="s">
        <v>2183</v>
      </c>
      <c r="E3016" s="285">
        <v>4675</v>
      </c>
      <c r="F3016" s="260" t="s">
        <v>2182</v>
      </c>
      <c r="G3016" s="259"/>
      <c r="H3016" s="259" t="s">
        <v>2175</v>
      </c>
      <c r="I3016" s="258">
        <v>40</v>
      </c>
      <c r="J3016" s="255"/>
      <c r="K3016" s="257"/>
      <c r="L3016" s="256">
        <v>0.49565599999999999</v>
      </c>
      <c r="M3016" s="201">
        <v>322.80509582404807</v>
      </c>
      <c r="N3016" s="201">
        <v>427.1942183596297</v>
      </c>
      <c r="O3016" s="201">
        <v>41.094000000000001</v>
      </c>
      <c r="P3016" s="255">
        <v>41.094000000000001</v>
      </c>
      <c r="Q3016" s="255">
        <v>427.1942183596297</v>
      </c>
      <c r="R3016" s="255">
        <v>322.5572678240481</v>
      </c>
      <c r="S3016" s="256">
        <v>467.50605248600641</v>
      </c>
      <c r="T3016" s="256">
        <v>467.75388048600644</v>
      </c>
      <c r="U3016" s="256"/>
      <c r="V3016" s="170">
        <v>399.02742261960657</v>
      </c>
    </row>
    <row r="3017" spans="1:22" x14ac:dyDescent="0.25">
      <c r="A3017">
        <v>0</v>
      </c>
      <c r="B3017" s="286"/>
      <c r="C3017" s="286"/>
      <c r="D3017" s="286"/>
      <c r="E3017" s="285"/>
      <c r="F3017" s="260" t="s">
        <v>619</v>
      </c>
      <c r="G3017" s="259"/>
      <c r="H3017" s="259"/>
      <c r="I3017" s="258"/>
      <c r="J3017" s="255"/>
      <c r="K3017" s="257"/>
      <c r="L3017" s="256">
        <v>0</v>
      </c>
      <c r="M3017" s="201">
        <v>322.5572678240481</v>
      </c>
      <c r="N3017" s="201">
        <v>427.1942183596297</v>
      </c>
      <c r="O3017" s="201">
        <v>41.094000000000001</v>
      </c>
      <c r="P3017" s="255">
        <v>41.094000000000001</v>
      </c>
      <c r="Q3017" s="255">
        <v>427.1942183596297</v>
      </c>
      <c r="R3017" s="255">
        <v>322.5572678240481</v>
      </c>
      <c r="S3017" s="256">
        <v>467.75388048600644</v>
      </c>
      <c r="T3017" s="256">
        <v>467.75388048600644</v>
      </c>
      <c r="U3017" s="256"/>
      <c r="V3017" s="170">
        <v>399.2752506196066</v>
      </c>
    </row>
    <row r="3018" spans="1:22" x14ac:dyDescent="0.25">
      <c r="A3018">
        <v>0</v>
      </c>
      <c r="B3018" s="286"/>
      <c r="C3018" s="286"/>
      <c r="D3018" s="286"/>
      <c r="E3018" s="285"/>
      <c r="F3018" s="260"/>
      <c r="G3018" s="259"/>
      <c r="H3018" s="259"/>
      <c r="I3018" s="258"/>
      <c r="J3018" s="255"/>
      <c r="K3018" s="257"/>
      <c r="L3018" s="256">
        <v>0</v>
      </c>
      <c r="M3018" s="201">
        <v>322.5572678240481</v>
      </c>
      <c r="N3018" s="201">
        <v>427.1942183596297</v>
      </c>
      <c r="O3018" s="201">
        <v>41.094000000000001</v>
      </c>
      <c r="P3018" s="255">
        <v>41.094000000000001</v>
      </c>
      <c r="Q3018" s="255">
        <v>427.1942183596297</v>
      </c>
      <c r="R3018" s="255">
        <v>322.5572678240481</v>
      </c>
      <c r="S3018" s="256">
        <v>467.75388048600644</v>
      </c>
      <c r="T3018" s="256">
        <v>467.75388048600644</v>
      </c>
      <c r="U3018" s="256"/>
      <c r="V3018" s="170">
        <v>399.2752506196066</v>
      </c>
    </row>
    <row r="3019" spans="1:22" x14ac:dyDescent="0.25">
      <c r="A3019">
        <v>0</v>
      </c>
      <c r="B3019" s="286"/>
      <c r="C3019" s="286"/>
      <c r="D3019" s="286"/>
      <c r="E3019" s="285"/>
      <c r="F3019" s="260"/>
      <c r="G3019" s="259"/>
      <c r="H3019" s="259" t="s">
        <v>1962</v>
      </c>
      <c r="I3019" s="258"/>
      <c r="J3019" s="255"/>
      <c r="K3019" s="257"/>
      <c r="L3019" s="256">
        <v>9.9516999999999994E-2</v>
      </c>
      <c r="M3019" s="201">
        <v>322.5075093240481</v>
      </c>
      <c r="N3019" s="201">
        <v>427.1942183596297</v>
      </c>
      <c r="O3019" s="201">
        <v>41.094000000000001</v>
      </c>
      <c r="P3019" s="255">
        <v>41.094000000000001</v>
      </c>
      <c r="Q3019" s="255">
        <v>427.1942183596297</v>
      </c>
      <c r="R3019" s="255">
        <v>322.45775082404811</v>
      </c>
      <c r="S3019" s="256">
        <v>467.80363898600643</v>
      </c>
      <c r="T3019" s="256">
        <v>467.85339748600643</v>
      </c>
      <c r="U3019" s="256"/>
      <c r="V3019" s="170">
        <v>399.32500911960659</v>
      </c>
    </row>
    <row r="3020" spans="1:22" x14ac:dyDescent="0.25">
      <c r="A3020">
        <v>0</v>
      </c>
      <c r="B3020" s="286" t="s">
        <v>2084</v>
      </c>
      <c r="C3020" s="286" t="s">
        <v>2200</v>
      </c>
      <c r="D3020" s="286" t="s">
        <v>2181</v>
      </c>
      <c r="E3020" s="285">
        <v>4681</v>
      </c>
      <c r="F3020" s="260" t="s">
        <v>2180</v>
      </c>
      <c r="G3020" s="259"/>
      <c r="H3020" s="259" t="s">
        <v>2175</v>
      </c>
      <c r="I3020" s="258">
        <v>40</v>
      </c>
      <c r="J3020" s="255"/>
      <c r="K3020" s="257"/>
      <c r="L3020" s="256">
        <v>0.49565599999999999</v>
      </c>
      <c r="M3020" s="201">
        <v>322.20992282404814</v>
      </c>
      <c r="N3020" s="201">
        <v>427.1942183596297</v>
      </c>
      <c r="O3020" s="201">
        <v>41.094000000000001</v>
      </c>
      <c r="P3020" s="255">
        <v>41.094000000000001</v>
      </c>
      <c r="Q3020" s="255">
        <v>427.1942183596297</v>
      </c>
      <c r="R3020" s="255">
        <v>321.96209482404811</v>
      </c>
      <c r="S3020" s="256">
        <v>468.1012254860064</v>
      </c>
      <c r="T3020" s="256">
        <v>468.34905348600643</v>
      </c>
      <c r="U3020" s="256"/>
      <c r="V3020" s="170">
        <v>399.62259561960656</v>
      </c>
    </row>
    <row r="3021" spans="1:22" x14ac:dyDescent="0.25">
      <c r="A3021">
        <v>0</v>
      </c>
      <c r="B3021" s="286"/>
      <c r="C3021" s="286"/>
      <c r="D3021" s="286"/>
      <c r="E3021" s="285"/>
      <c r="F3021" s="260" t="s">
        <v>619</v>
      </c>
      <c r="G3021" s="259"/>
      <c r="H3021" s="259"/>
      <c r="I3021" s="258"/>
      <c r="J3021" s="255"/>
      <c r="K3021" s="257"/>
      <c r="L3021" s="256">
        <v>0</v>
      </c>
      <c r="M3021" s="201">
        <v>321.96209482404811</v>
      </c>
      <c r="N3021" s="201">
        <v>427.1942183596297</v>
      </c>
      <c r="O3021" s="201">
        <v>41.094000000000001</v>
      </c>
      <c r="P3021" s="255">
        <v>41.094000000000001</v>
      </c>
      <c r="Q3021" s="255">
        <v>427.1942183596297</v>
      </c>
      <c r="R3021" s="255">
        <v>321.96209482404811</v>
      </c>
      <c r="S3021" s="256">
        <v>468.34905348600643</v>
      </c>
      <c r="T3021" s="256">
        <v>468.34905348600643</v>
      </c>
      <c r="U3021" s="256"/>
      <c r="V3021" s="170">
        <v>399.87042361960658</v>
      </c>
    </row>
    <row r="3022" spans="1:22" x14ac:dyDescent="0.25">
      <c r="A3022">
        <v>0</v>
      </c>
      <c r="B3022" s="286"/>
      <c r="C3022" s="286"/>
      <c r="D3022" s="286"/>
      <c r="E3022" s="285"/>
      <c r="F3022" s="260"/>
      <c r="G3022" s="259"/>
      <c r="H3022" s="259"/>
      <c r="I3022" s="258"/>
      <c r="J3022" s="255"/>
      <c r="K3022" s="257"/>
      <c r="L3022" s="256">
        <v>0</v>
      </c>
      <c r="M3022" s="201">
        <v>321.96209482404811</v>
      </c>
      <c r="N3022" s="201">
        <v>427.1942183596297</v>
      </c>
      <c r="O3022" s="201">
        <v>41.094000000000001</v>
      </c>
      <c r="P3022" s="255">
        <v>41.094000000000001</v>
      </c>
      <c r="Q3022" s="255">
        <v>427.1942183596297</v>
      </c>
      <c r="R3022" s="255">
        <v>321.96209482404811</v>
      </c>
      <c r="S3022" s="256">
        <v>468.34905348600643</v>
      </c>
      <c r="T3022" s="256">
        <v>468.34905348600643</v>
      </c>
      <c r="U3022" s="256"/>
      <c r="V3022" s="170">
        <v>399.87042361960658</v>
      </c>
    </row>
    <row r="3023" spans="1:22" x14ac:dyDescent="0.25">
      <c r="A3023">
        <v>0</v>
      </c>
      <c r="B3023" s="286"/>
      <c r="C3023" s="286"/>
      <c r="D3023" s="286"/>
      <c r="E3023" s="285"/>
      <c r="F3023" s="260" t="s">
        <v>619</v>
      </c>
      <c r="G3023" s="259"/>
      <c r="H3023" s="259" t="s">
        <v>1962</v>
      </c>
      <c r="I3023" s="258"/>
      <c r="J3023" s="255"/>
      <c r="K3023" s="257"/>
      <c r="L3023" s="256">
        <v>9.9516999999999994E-2</v>
      </c>
      <c r="M3023" s="201">
        <v>321.91233632404811</v>
      </c>
      <c r="N3023" s="201">
        <v>427.1942183596297</v>
      </c>
      <c r="O3023" s="201">
        <v>41.094000000000001</v>
      </c>
      <c r="P3023" s="255">
        <v>41.094000000000001</v>
      </c>
      <c r="Q3023" s="255">
        <v>427.1942183596297</v>
      </c>
      <c r="R3023" s="255">
        <v>321.86257782404812</v>
      </c>
      <c r="S3023" s="256">
        <v>468.39881198600642</v>
      </c>
      <c r="T3023" s="256">
        <v>468.44857048600642</v>
      </c>
      <c r="U3023" s="256"/>
      <c r="V3023" s="170">
        <v>399.92018211960658</v>
      </c>
    </row>
    <row r="3024" spans="1:22" x14ac:dyDescent="0.25">
      <c r="A3024">
        <v>0</v>
      </c>
      <c r="B3024" s="286" t="s">
        <v>2084</v>
      </c>
      <c r="C3024" s="286" t="s">
        <v>2200</v>
      </c>
      <c r="D3024" s="286" t="s">
        <v>2179</v>
      </c>
      <c r="E3024" s="285">
        <v>4687</v>
      </c>
      <c r="F3024" s="260" t="s">
        <v>2178</v>
      </c>
      <c r="G3024" s="259"/>
      <c r="H3024" s="259" t="s">
        <v>2175</v>
      </c>
      <c r="I3024" s="258">
        <v>40</v>
      </c>
      <c r="J3024" s="255"/>
      <c r="K3024" s="257"/>
      <c r="L3024" s="256">
        <v>0.49565599999999999</v>
      </c>
      <c r="M3024" s="201">
        <v>321.61474982404809</v>
      </c>
      <c r="N3024" s="201">
        <v>427.1942183596297</v>
      </c>
      <c r="O3024" s="201">
        <v>41.094000000000001</v>
      </c>
      <c r="P3024" s="255">
        <v>41.094000000000001</v>
      </c>
      <c r="Q3024" s="255">
        <v>427.1942183596297</v>
      </c>
      <c r="R3024" s="255">
        <v>321.36692182404812</v>
      </c>
      <c r="S3024" s="256">
        <v>468.69639848600639</v>
      </c>
      <c r="T3024" s="256">
        <v>468.94422648600641</v>
      </c>
      <c r="U3024" s="256"/>
      <c r="V3024" s="170">
        <v>400.21776861960655</v>
      </c>
    </row>
    <row r="3025" spans="1:22" x14ac:dyDescent="0.25">
      <c r="A3025">
        <v>0</v>
      </c>
      <c r="B3025" s="286"/>
      <c r="C3025" s="286"/>
      <c r="D3025" s="286"/>
      <c r="E3025" s="285"/>
      <c r="F3025" s="260" t="s">
        <v>619</v>
      </c>
      <c r="G3025" s="259"/>
      <c r="H3025" s="259"/>
      <c r="I3025" s="258"/>
      <c r="J3025" s="255"/>
      <c r="K3025" s="257"/>
      <c r="L3025" s="256">
        <v>0</v>
      </c>
      <c r="M3025" s="201">
        <v>321.36692182404812</v>
      </c>
      <c r="N3025" s="201">
        <v>427.1942183596297</v>
      </c>
      <c r="O3025" s="201">
        <v>41.094000000000001</v>
      </c>
      <c r="P3025" s="255">
        <v>41.094000000000001</v>
      </c>
      <c r="Q3025" s="255">
        <v>427.1942183596297</v>
      </c>
      <c r="R3025" s="255">
        <v>321.36692182404812</v>
      </c>
      <c r="S3025" s="256">
        <v>468.94422648600641</v>
      </c>
      <c r="T3025" s="256">
        <v>468.94422648600641</v>
      </c>
      <c r="U3025" s="256"/>
      <c r="V3025" s="170">
        <v>400.46559661960657</v>
      </c>
    </row>
    <row r="3026" spans="1:22" x14ac:dyDescent="0.25">
      <c r="A3026">
        <v>0</v>
      </c>
      <c r="B3026" s="286"/>
      <c r="C3026" s="286"/>
      <c r="D3026" s="286"/>
      <c r="E3026" s="285"/>
      <c r="F3026" s="260"/>
      <c r="G3026" s="259"/>
      <c r="H3026" s="259"/>
      <c r="I3026" s="258"/>
      <c r="J3026" s="255"/>
      <c r="K3026" s="257"/>
      <c r="L3026" s="256">
        <v>0</v>
      </c>
      <c r="M3026" s="201">
        <v>321.36692182404812</v>
      </c>
      <c r="N3026" s="201">
        <v>427.1942183596297</v>
      </c>
      <c r="O3026" s="201">
        <v>41.094000000000001</v>
      </c>
      <c r="P3026" s="255">
        <v>41.094000000000001</v>
      </c>
      <c r="Q3026" s="255">
        <v>427.1942183596297</v>
      </c>
      <c r="R3026" s="255">
        <v>321.36692182404812</v>
      </c>
      <c r="S3026" s="256">
        <v>468.94422648600641</v>
      </c>
      <c r="T3026" s="256">
        <v>468.94422648600641</v>
      </c>
      <c r="U3026" s="256"/>
      <c r="V3026" s="170">
        <v>400.46559661960657</v>
      </c>
    </row>
    <row r="3027" spans="1:22" x14ac:dyDescent="0.25">
      <c r="A3027">
        <v>0</v>
      </c>
      <c r="B3027" s="286"/>
      <c r="C3027" s="286"/>
      <c r="D3027" s="286"/>
      <c r="E3027" s="285"/>
      <c r="F3027" s="260" t="s">
        <v>619</v>
      </c>
      <c r="G3027" s="259"/>
      <c r="H3027" s="259" t="s">
        <v>1962</v>
      </c>
      <c r="I3027" s="258"/>
      <c r="J3027" s="255"/>
      <c r="K3027" s="257"/>
      <c r="L3027" s="256">
        <v>9.9516999999999994E-2</v>
      </c>
      <c r="M3027" s="201">
        <v>321.31716332404812</v>
      </c>
      <c r="N3027" s="201">
        <v>427.1942183596297</v>
      </c>
      <c r="O3027" s="201">
        <v>41.094000000000001</v>
      </c>
      <c r="P3027" s="255">
        <v>41.094000000000001</v>
      </c>
      <c r="Q3027" s="255">
        <v>427.1942183596297</v>
      </c>
      <c r="R3027" s="255">
        <v>321.26740482404813</v>
      </c>
      <c r="S3027" s="256">
        <v>468.99398498600641</v>
      </c>
      <c r="T3027" s="256">
        <v>469.04374348600641</v>
      </c>
      <c r="U3027" s="256"/>
      <c r="V3027" s="170">
        <v>400.51535511960657</v>
      </c>
    </row>
    <row r="3028" spans="1:22" x14ac:dyDescent="0.25">
      <c r="A3028">
        <v>0</v>
      </c>
      <c r="B3028" s="286" t="s">
        <v>2084</v>
      </c>
      <c r="C3028" s="286" t="s">
        <v>2200</v>
      </c>
      <c r="D3028" s="286" t="s">
        <v>2177</v>
      </c>
      <c r="E3028" s="285">
        <v>4693</v>
      </c>
      <c r="F3028" s="260" t="s">
        <v>2176</v>
      </c>
      <c r="G3028" s="259"/>
      <c r="H3028" s="259" t="s">
        <v>2175</v>
      </c>
      <c r="I3028" s="258">
        <v>40</v>
      </c>
      <c r="J3028" s="255"/>
      <c r="K3028" s="257"/>
      <c r="L3028" s="256">
        <v>0.49565599999999999</v>
      </c>
      <c r="M3028" s="201">
        <v>321.01957682404816</v>
      </c>
      <c r="N3028" s="201">
        <v>427.1942183596297</v>
      </c>
      <c r="O3028" s="201">
        <v>41.094000000000001</v>
      </c>
      <c r="P3028" s="255">
        <v>41.094000000000001</v>
      </c>
      <c r="Q3028" s="255">
        <v>427.1942183596297</v>
      </c>
      <c r="R3028" s="255">
        <v>320.77174882404813</v>
      </c>
      <c r="S3028" s="256">
        <v>469.29157148600638</v>
      </c>
      <c r="T3028" s="256">
        <v>469.5393994860064</v>
      </c>
      <c r="U3028" s="256"/>
      <c r="V3028" s="170">
        <v>400.81294161960653</v>
      </c>
    </row>
    <row r="3029" spans="1:22" x14ac:dyDescent="0.25">
      <c r="A3029">
        <v>0</v>
      </c>
      <c r="B3029" s="286" t="s">
        <v>2084</v>
      </c>
      <c r="C3029" s="286" t="s">
        <v>2200</v>
      </c>
      <c r="D3029" s="286" t="s">
        <v>2174</v>
      </c>
      <c r="E3029" s="285">
        <v>4695</v>
      </c>
      <c r="F3029" s="260" t="s">
        <v>2173</v>
      </c>
      <c r="G3029" s="259"/>
      <c r="H3029" s="259" t="s">
        <v>2172</v>
      </c>
      <c r="I3029" s="258"/>
      <c r="J3029" s="255"/>
      <c r="K3029" s="257"/>
      <c r="L3029" s="256">
        <v>0</v>
      </c>
      <c r="M3029" s="201">
        <v>320.77174882404813</v>
      </c>
      <c r="N3029" s="201">
        <v>427.1942183596297</v>
      </c>
      <c r="O3029" s="201">
        <v>41.094000000000001</v>
      </c>
      <c r="P3029" s="255">
        <v>41.094000000000001</v>
      </c>
      <c r="Q3029" s="255">
        <v>427.1942183596297</v>
      </c>
      <c r="R3029" s="255">
        <v>320.77174882404813</v>
      </c>
      <c r="S3029" s="256">
        <v>469.5393994860064</v>
      </c>
      <c r="T3029" s="256">
        <v>469.5393994860064</v>
      </c>
      <c r="U3029" s="256"/>
      <c r="V3029" s="170">
        <v>401.06076961960656</v>
      </c>
    </row>
    <row r="3030" spans="1:22" x14ac:dyDescent="0.25">
      <c r="A3030">
        <v>0</v>
      </c>
      <c r="B3030" s="286"/>
      <c r="C3030" s="286"/>
      <c r="D3030" s="260"/>
      <c r="E3030" s="261"/>
      <c r="F3030" s="260"/>
      <c r="G3030" s="259"/>
      <c r="H3030" s="259"/>
      <c r="I3030" s="258"/>
      <c r="J3030" s="255"/>
      <c r="K3030" s="257"/>
      <c r="L3030" s="256">
        <v>0</v>
      </c>
      <c r="M3030" s="201">
        <v>320.77174882404813</v>
      </c>
      <c r="N3030" s="201">
        <v>427.1942183596297</v>
      </c>
      <c r="O3030" s="201">
        <v>41.094000000000001</v>
      </c>
      <c r="P3030" s="255">
        <v>41.094000000000001</v>
      </c>
      <c r="Q3030" s="255">
        <v>427.1942183596297</v>
      </c>
      <c r="R3030" s="255">
        <v>320.77174882404813</v>
      </c>
      <c r="S3030" s="256">
        <v>469.5393994860064</v>
      </c>
      <c r="T3030" s="256">
        <v>469.5393994860064</v>
      </c>
      <c r="U3030" s="256"/>
      <c r="V3030" s="170">
        <v>401.06076961960656</v>
      </c>
    </row>
    <row r="3031" spans="1:22" x14ac:dyDescent="0.25">
      <c r="A3031">
        <v>0</v>
      </c>
      <c r="B3031" s="286"/>
      <c r="C3031" s="286"/>
      <c r="D3031" s="286"/>
      <c r="E3031" s="285"/>
      <c r="F3031" s="260"/>
      <c r="G3031" s="259"/>
      <c r="H3031" s="259"/>
      <c r="I3031" s="258"/>
      <c r="J3031" s="255"/>
      <c r="K3031" s="257"/>
      <c r="L3031" s="256">
        <v>0.16770400000000002</v>
      </c>
      <c r="M3031" s="201">
        <v>320.68789682404815</v>
      </c>
      <c r="N3031" s="201">
        <v>427.1942183596297</v>
      </c>
      <c r="O3031" s="201">
        <v>41.094000000000001</v>
      </c>
      <c r="P3031" s="255">
        <v>41.094000000000001</v>
      </c>
      <c r="Q3031" s="255">
        <v>427.1942183596297</v>
      </c>
      <c r="R3031" s="255">
        <v>320.60404482404812</v>
      </c>
      <c r="S3031" s="256">
        <v>469.62325148600644</v>
      </c>
      <c r="T3031" s="256">
        <v>469.70710348600642</v>
      </c>
      <c r="U3031" s="263"/>
      <c r="V3031" s="170">
        <v>401.1446216196066</v>
      </c>
    </row>
    <row r="3032" spans="1:22" x14ac:dyDescent="0.25">
      <c r="A3032">
        <v>0</v>
      </c>
      <c r="B3032" s="260" t="s">
        <v>2084</v>
      </c>
      <c r="C3032" s="260" t="s">
        <v>2200</v>
      </c>
      <c r="D3032" s="260" t="s">
        <v>1981</v>
      </c>
      <c r="E3032" s="261">
        <v>4697</v>
      </c>
      <c r="F3032" s="255" t="s">
        <v>2171</v>
      </c>
      <c r="G3032" s="265"/>
      <c r="H3032" s="265" t="s">
        <v>1978</v>
      </c>
      <c r="I3032" s="284">
        <v>40</v>
      </c>
      <c r="J3032" s="255"/>
      <c r="K3032" s="257"/>
      <c r="L3032" s="255">
        <v>5.7403999999999997E-2</v>
      </c>
      <c r="M3032" s="201">
        <v>320.57534282404811</v>
      </c>
      <c r="N3032" s="201">
        <v>427.1942183596297</v>
      </c>
      <c r="O3032" s="201">
        <v>41.094000000000001</v>
      </c>
      <c r="P3032" s="255">
        <v>41.094000000000001</v>
      </c>
      <c r="Q3032" s="255">
        <v>427.1942183596297</v>
      </c>
      <c r="R3032" s="255">
        <v>320.5466408240481</v>
      </c>
      <c r="S3032" s="255">
        <v>469.73580548600643</v>
      </c>
      <c r="T3032" s="255">
        <v>469.76450748600644</v>
      </c>
      <c r="U3032" s="255"/>
      <c r="V3032" s="170">
        <v>401.25717561960658</v>
      </c>
    </row>
    <row r="3033" spans="1:22" x14ac:dyDescent="0.25">
      <c r="A3033">
        <v>0</v>
      </c>
      <c r="B3033" s="280"/>
      <c r="C3033" s="280"/>
      <c r="D3033" s="280"/>
      <c r="E3033" s="279"/>
      <c r="F3033" s="280" t="s">
        <v>619</v>
      </c>
      <c r="G3033" s="277"/>
      <c r="H3033" s="277" t="s">
        <v>1962</v>
      </c>
      <c r="I3033" s="276">
        <v>40</v>
      </c>
      <c r="J3033" s="274"/>
      <c r="K3033" s="275"/>
      <c r="L3033" s="274">
        <v>0.103502</v>
      </c>
      <c r="M3033" s="201">
        <v>320.49488982404807</v>
      </c>
      <c r="N3033" s="201">
        <v>427.1942183596297</v>
      </c>
      <c r="O3033" s="201">
        <v>41.094000000000001</v>
      </c>
      <c r="P3033" s="273">
        <v>41.094000000000001</v>
      </c>
      <c r="Q3033" s="273">
        <v>427.1942183596297</v>
      </c>
      <c r="R3033" s="273">
        <v>320.44313882404811</v>
      </c>
      <c r="S3033" s="273">
        <v>469.8162584860064</v>
      </c>
      <c r="T3033" s="273">
        <v>469.86800948600643</v>
      </c>
      <c r="U3033" s="273"/>
      <c r="V3033" s="170">
        <v>401.33762861960656</v>
      </c>
    </row>
    <row r="3034" spans="1:22" x14ac:dyDescent="0.25">
      <c r="A3034">
        <v>0</v>
      </c>
      <c r="B3034" s="280" t="s">
        <v>2084</v>
      </c>
      <c r="C3034" s="280" t="s">
        <v>2170</v>
      </c>
      <c r="D3034" s="280" t="s">
        <v>111</v>
      </c>
      <c r="E3034" s="279">
        <v>4699</v>
      </c>
      <c r="F3034" s="278" t="s">
        <v>1520</v>
      </c>
      <c r="G3034" s="277" t="s">
        <v>2169</v>
      </c>
      <c r="H3034" s="277" t="s">
        <v>1951</v>
      </c>
      <c r="I3034" s="276"/>
      <c r="J3034" s="273"/>
      <c r="K3034" s="275"/>
      <c r="L3034" s="274">
        <v>0</v>
      </c>
      <c r="M3034" s="201">
        <v>320.44313882404811</v>
      </c>
      <c r="N3034" s="201">
        <v>427.1942183596297</v>
      </c>
      <c r="O3034" s="201">
        <v>41.094000000000001</v>
      </c>
      <c r="P3034" s="273">
        <v>41.094000000000001</v>
      </c>
      <c r="Q3034" s="273">
        <v>427.1942183596297</v>
      </c>
      <c r="R3034" s="273">
        <v>320.44313882404811</v>
      </c>
      <c r="S3034" s="273">
        <v>469.86800948600643</v>
      </c>
      <c r="T3034" s="273">
        <v>469.86800948600643</v>
      </c>
      <c r="U3034" s="273"/>
      <c r="V3034" s="170">
        <v>401.38937961960659</v>
      </c>
    </row>
    <row r="3035" spans="1:22" x14ac:dyDescent="0.25">
      <c r="A3035">
        <v>0</v>
      </c>
      <c r="B3035" s="280"/>
      <c r="C3035" s="280"/>
      <c r="D3035" s="280"/>
      <c r="E3035" s="279"/>
      <c r="F3035" s="283" t="s">
        <v>619</v>
      </c>
      <c r="G3035" s="277"/>
      <c r="H3035" s="277" t="s">
        <v>1969</v>
      </c>
      <c r="I3035" s="282"/>
      <c r="J3035" s="281"/>
      <c r="K3035" s="275"/>
      <c r="L3035" s="274">
        <v>0.14528199999999999</v>
      </c>
      <c r="M3035" s="201">
        <v>320.37049782404813</v>
      </c>
      <c r="N3035" s="201">
        <v>427.1942183596297</v>
      </c>
      <c r="O3035" s="201">
        <v>41.094000000000001</v>
      </c>
      <c r="P3035" s="273">
        <v>41.094000000000001</v>
      </c>
      <c r="Q3035" s="273">
        <v>427.1942183596297</v>
      </c>
      <c r="R3035" s="273">
        <v>320.2978568240481</v>
      </c>
      <c r="S3035" s="273">
        <v>469.94065048600646</v>
      </c>
      <c r="T3035" s="273">
        <v>470.01329148600644</v>
      </c>
      <c r="U3035" s="273"/>
      <c r="V3035" s="170">
        <v>401.46202061960662</v>
      </c>
    </row>
    <row r="3036" spans="1:22" x14ac:dyDescent="0.25">
      <c r="A3036">
        <v>0</v>
      </c>
      <c r="B3036" s="280" t="s">
        <v>2084</v>
      </c>
      <c r="C3036" s="280" t="s">
        <v>2170</v>
      </c>
      <c r="D3036" s="280" t="s">
        <v>2087</v>
      </c>
      <c r="E3036" s="279">
        <v>4700</v>
      </c>
      <c r="F3036" s="278" t="s">
        <v>2168</v>
      </c>
      <c r="G3036" s="277"/>
      <c r="H3036" s="277" t="s">
        <v>2085</v>
      </c>
      <c r="I3036" s="276"/>
      <c r="J3036" s="273"/>
      <c r="K3036" s="275"/>
      <c r="L3036" s="274">
        <v>0</v>
      </c>
      <c r="M3036" s="201">
        <v>320.2978568240481</v>
      </c>
      <c r="N3036" s="201">
        <v>427.1942183596297</v>
      </c>
      <c r="O3036" s="201">
        <v>41.094000000000001</v>
      </c>
      <c r="P3036" s="273">
        <v>41.094000000000001</v>
      </c>
      <c r="Q3036" s="273">
        <v>427.1942183596297</v>
      </c>
      <c r="R3036" s="273">
        <v>320.2978568240481</v>
      </c>
      <c r="S3036" s="273">
        <v>470.01329148600644</v>
      </c>
      <c r="T3036" s="273">
        <v>470.01329148600644</v>
      </c>
      <c r="U3036" s="273"/>
      <c r="V3036" s="170">
        <v>401.5346616196066</v>
      </c>
    </row>
    <row r="3037" spans="1:22" x14ac:dyDescent="0.25">
      <c r="A3037">
        <v>0</v>
      </c>
      <c r="B3037" s="280"/>
      <c r="C3037" s="280"/>
      <c r="D3037" s="280"/>
      <c r="E3037" s="279"/>
      <c r="F3037" s="283" t="s">
        <v>619</v>
      </c>
      <c r="G3037" s="277"/>
      <c r="H3037" s="277" t="s">
        <v>1969</v>
      </c>
      <c r="I3037" s="282"/>
      <c r="J3037" s="281"/>
      <c r="K3037" s="275"/>
      <c r="L3037" s="274">
        <v>0</v>
      </c>
      <c r="M3037" s="201">
        <v>320.2978568240481</v>
      </c>
      <c r="N3037" s="201">
        <v>427.1942183596297</v>
      </c>
      <c r="O3037" s="201">
        <v>41.094000000000001</v>
      </c>
      <c r="P3037" s="273">
        <v>41.094000000000001</v>
      </c>
      <c r="Q3037" s="273">
        <v>427.1942183596297</v>
      </c>
      <c r="R3037" s="273">
        <v>320.2978568240481</v>
      </c>
      <c r="S3037" s="273">
        <v>470.01329148600644</v>
      </c>
      <c r="T3037" s="273">
        <v>470.01329148600644</v>
      </c>
      <c r="U3037" s="273"/>
      <c r="V3037" s="170">
        <v>401.5346616196066</v>
      </c>
    </row>
    <row r="3038" spans="1:22" x14ac:dyDescent="0.25">
      <c r="A3038">
        <v>0</v>
      </c>
      <c r="B3038" s="280" t="s">
        <v>2084</v>
      </c>
      <c r="C3038" s="280" t="s">
        <v>2170</v>
      </c>
      <c r="D3038" s="280" t="s">
        <v>1990</v>
      </c>
      <c r="E3038" s="279">
        <v>4700</v>
      </c>
      <c r="F3038" s="278" t="s">
        <v>2167</v>
      </c>
      <c r="G3038" s="277" t="s">
        <v>1988</v>
      </c>
      <c r="H3038" s="277" t="s">
        <v>1987</v>
      </c>
      <c r="I3038" s="276"/>
      <c r="J3038" s="273"/>
      <c r="K3038" s="275"/>
      <c r="L3038" s="274">
        <v>0</v>
      </c>
      <c r="M3038" s="201">
        <v>320.2978568240481</v>
      </c>
      <c r="N3038" s="201">
        <v>427.1942183596297</v>
      </c>
      <c r="O3038" s="201">
        <v>41.094000000000001</v>
      </c>
      <c r="P3038" s="273">
        <v>41.094000000000001</v>
      </c>
      <c r="Q3038" s="273">
        <v>427.1942183596297</v>
      </c>
      <c r="R3038" s="273">
        <v>320.2978568240481</v>
      </c>
      <c r="S3038" s="273">
        <v>470.01329148600644</v>
      </c>
      <c r="T3038" s="273">
        <v>470.01329148600644</v>
      </c>
      <c r="U3038" s="273"/>
      <c r="V3038" s="170">
        <v>401.5346616196066</v>
      </c>
    </row>
    <row r="3039" spans="1:22" x14ac:dyDescent="0.25">
      <c r="A3039">
        <v>0</v>
      </c>
      <c r="B3039" s="280"/>
      <c r="C3039" s="280"/>
      <c r="D3039" s="280"/>
      <c r="E3039" s="279"/>
      <c r="F3039" s="278" t="s">
        <v>619</v>
      </c>
      <c r="G3039" s="277"/>
      <c r="H3039" s="277" t="s">
        <v>1962</v>
      </c>
      <c r="I3039" s="276">
        <v>40</v>
      </c>
      <c r="J3039" s="273"/>
      <c r="K3039" s="275"/>
      <c r="L3039" s="274">
        <v>0.13121600000000003</v>
      </c>
      <c r="M3039" s="201">
        <v>320.2322488240481</v>
      </c>
      <c r="N3039" s="201">
        <v>427.1942183596297</v>
      </c>
      <c r="O3039" s="201">
        <v>41.094000000000001</v>
      </c>
      <c r="P3039" s="273">
        <v>41.094000000000001</v>
      </c>
      <c r="Q3039" s="273">
        <v>427.1942183596297</v>
      </c>
      <c r="R3039" s="273">
        <v>320.1666408240481</v>
      </c>
      <c r="S3039" s="273">
        <v>470.07889948600643</v>
      </c>
      <c r="T3039" s="273">
        <v>470.14450748600643</v>
      </c>
      <c r="U3039" s="273"/>
      <c r="V3039" s="170">
        <v>401.60026961960659</v>
      </c>
    </row>
    <row r="3040" spans="1:22" x14ac:dyDescent="0.25">
      <c r="A3040">
        <v>0</v>
      </c>
      <c r="B3040" s="251" t="s">
        <v>2166</v>
      </c>
      <c r="C3040" s="250"/>
      <c r="D3040" s="250"/>
      <c r="E3040" s="272"/>
      <c r="F3040" s="223"/>
      <c r="G3040" s="224"/>
      <c r="H3040" s="224"/>
      <c r="I3040" s="271"/>
      <c r="J3040" s="225"/>
      <c r="K3040" s="270"/>
      <c r="L3040" s="201">
        <v>0</v>
      </c>
      <c r="M3040" s="201">
        <v>320.1666408240481</v>
      </c>
      <c r="N3040" s="201">
        <v>427.1942183596297</v>
      </c>
      <c r="O3040" s="201">
        <v>41.094000000000001</v>
      </c>
      <c r="P3040" s="225">
        <v>41.094000000000001</v>
      </c>
      <c r="Q3040" s="225">
        <v>427.1942183596297</v>
      </c>
      <c r="R3040" s="225">
        <v>320.1666408240481</v>
      </c>
      <c r="S3040" s="225">
        <v>470.14450748600643</v>
      </c>
      <c r="T3040" s="225">
        <v>470.14450748600643</v>
      </c>
      <c r="U3040" s="225"/>
      <c r="V3040" s="170">
        <v>401.66587761960659</v>
      </c>
    </row>
    <row r="3041" spans="1:22" x14ac:dyDescent="0.25">
      <c r="A3041">
        <v>0</v>
      </c>
      <c r="B3041" s="260"/>
      <c r="C3041" s="260"/>
      <c r="D3041" s="260"/>
      <c r="E3041" s="261"/>
      <c r="F3041" s="260" t="s">
        <v>619</v>
      </c>
      <c r="G3041" s="259"/>
      <c r="H3041" s="259"/>
      <c r="I3041" s="258"/>
      <c r="J3041" s="263">
        <v>-4.6882404808457068E-4</v>
      </c>
      <c r="K3041" s="257"/>
      <c r="L3041" s="255">
        <v>0</v>
      </c>
      <c r="M3041" s="201">
        <v>320.1666408240481</v>
      </c>
      <c r="N3041" s="201">
        <v>427.1942183596297</v>
      </c>
      <c r="O3041" s="201">
        <v>41.094000000000001</v>
      </c>
      <c r="P3041" s="255">
        <v>41.094000000000001</v>
      </c>
      <c r="Q3041" s="255">
        <v>427.1942183596297</v>
      </c>
      <c r="R3041" s="255">
        <v>320.1666408240481</v>
      </c>
      <c r="S3041" s="255">
        <v>470.14450748600643</v>
      </c>
      <c r="T3041" s="255">
        <v>470.14450748600643</v>
      </c>
      <c r="U3041" s="255"/>
      <c r="V3041" s="170">
        <v>401.66587761960659</v>
      </c>
    </row>
    <row r="3042" spans="1:22" x14ac:dyDescent="0.25">
      <c r="A3042">
        <v>0</v>
      </c>
      <c r="B3042" s="260" t="s">
        <v>2084</v>
      </c>
      <c r="C3042" s="260" t="s">
        <v>2036</v>
      </c>
      <c r="D3042" s="260" t="s">
        <v>2165</v>
      </c>
      <c r="E3042" s="261">
        <v>4702</v>
      </c>
      <c r="F3042" s="260" t="s">
        <v>2164</v>
      </c>
      <c r="G3042" s="259" t="s">
        <v>2163</v>
      </c>
      <c r="H3042" s="259" t="s">
        <v>2162</v>
      </c>
      <c r="I3042" s="258">
        <v>40</v>
      </c>
      <c r="J3042" s="255">
        <v>320.13257399999998</v>
      </c>
      <c r="K3042" s="257">
        <v>320.13304282404806</v>
      </c>
      <c r="L3042" s="255">
        <v>6.7196000000000006E-2</v>
      </c>
      <c r="M3042" s="201">
        <v>320.13304282404806</v>
      </c>
      <c r="N3042" s="201">
        <v>427.1942183596297</v>
      </c>
      <c r="O3042" s="201">
        <v>41.094000000000001</v>
      </c>
      <c r="P3042" s="255">
        <v>41.094000000000001</v>
      </c>
      <c r="Q3042" s="255">
        <v>427.1942183596297</v>
      </c>
      <c r="R3042" s="255">
        <v>320.09944482404808</v>
      </c>
      <c r="S3042" s="255">
        <v>470.17810548600647</v>
      </c>
      <c r="T3042" s="255">
        <v>470.21170348600646</v>
      </c>
      <c r="U3042" s="255"/>
      <c r="V3042" s="170">
        <v>401.69947561960663</v>
      </c>
    </row>
    <row r="3043" spans="1:22" x14ac:dyDescent="0.25">
      <c r="A3043">
        <v>0</v>
      </c>
      <c r="B3043" s="260"/>
      <c r="C3043" s="260"/>
      <c r="D3043" s="260"/>
      <c r="E3043" s="261"/>
      <c r="F3043" s="260" t="s">
        <v>619</v>
      </c>
      <c r="G3043" s="259"/>
      <c r="H3043" s="259"/>
      <c r="I3043" s="258"/>
      <c r="J3043" s="255"/>
      <c r="K3043" s="257"/>
      <c r="L3043" s="255">
        <v>0.55580399999999996</v>
      </c>
      <c r="M3043" s="201">
        <v>319.82154282404804</v>
      </c>
      <c r="N3043" s="201">
        <v>427.1942183596297</v>
      </c>
      <c r="O3043" s="201">
        <v>41.094000000000001</v>
      </c>
      <c r="P3043" s="255">
        <v>41.094000000000001</v>
      </c>
      <c r="Q3043" s="255">
        <v>427.1942183596297</v>
      </c>
      <c r="R3043" s="255">
        <v>319.54364082404805</v>
      </c>
      <c r="S3043" s="255">
        <v>470.4896054860065</v>
      </c>
      <c r="T3043" s="255">
        <v>470.76750748600648</v>
      </c>
      <c r="U3043" s="255"/>
      <c r="V3043" s="170">
        <v>402.01097561960665</v>
      </c>
    </row>
    <row r="3044" spans="1:22" x14ac:dyDescent="0.25">
      <c r="A3044">
        <v>0</v>
      </c>
      <c r="B3044" s="260" t="s">
        <v>2084</v>
      </c>
      <c r="C3044" s="260" t="s">
        <v>2036</v>
      </c>
      <c r="D3044" s="260" t="s">
        <v>1961</v>
      </c>
      <c r="E3044" s="261">
        <v>4709</v>
      </c>
      <c r="F3044" s="260" t="s">
        <v>2161</v>
      </c>
      <c r="G3044" s="259" t="s">
        <v>1984</v>
      </c>
      <c r="H3044" s="259" t="s">
        <v>1958</v>
      </c>
      <c r="I3044" s="258">
        <v>50</v>
      </c>
      <c r="J3044" s="255"/>
      <c r="K3044" s="257"/>
      <c r="L3044" s="255">
        <v>0.2</v>
      </c>
      <c r="M3044" s="201">
        <v>319.44364082404809</v>
      </c>
      <c r="N3044" s="201">
        <v>427.1942183596297</v>
      </c>
      <c r="O3044" s="201">
        <v>41.094000000000001</v>
      </c>
      <c r="P3044" s="255">
        <v>41.094000000000001</v>
      </c>
      <c r="Q3044" s="255">
        <v>427.1942183596297</v>
      </c>
      <c r="R3044" s="255">
        <v>319.34364082404807</v>
      </c>
      <c r="S3044" s="255">
        <v>470.86750748600645</v>
      </c>
      <c r="T3044" s="255">
        <v>470.96750748600647</v>
      </c>
      <c r="U3044" s="265"/>
      <c r="V3044" s="170">
        <v>402.3888776196066</v>
      </c>
    </row>
    <row r="3045" spans="1:22" x14ac:dyDescent="0.25">
      <c r="A3045">
        <v>0</v>
      </c>
      <c r="B3045" s="260"/>
      <c r="C3045" s="260"/>
      <c r="D3045" s="260"/>
      <c r="E3045" s="261"/>
      <c r="F3045" s="260" t="s">
        <v>619</v>
      </c>
      <c r="G3045" s="259"/>
      <c r="H3045" s="259"/>
      <c r="I3045" s="258"/>
      <c r="J3045" s="255"/>
      <c r="K3045" s="257"/>
      <c r="L3045" s="255">
        <v>0.2</v>
      </c>
      <c r="M3045" s="201">
        <v>319.24364082404804</v>
      </c>
      <c r="N3045" s="201">
        <v>427.1942183596297</v>
      </c>
      <c r="O3045" s="201">
        <v>41.094000000000001</v>
      </c>
      <c r="P3045" s="255">
        <v>41.094000000000001</v>
      </c>
      <c r="Q3045" s="255">
        <v>427.1942183596297</v>
      </c>
      <c r="R3045" s="255">
        <v>319.14364082404808</v>
      </c>
      <c r="S3045" s="255">
        <v>471.06750748600643</v>
      </c>
      <c r="T3045" s="255">
        <v>471.16750748600646</v>
      </c>
      <c r="U3045" s="265"/>
      <c r="V3045" s="170">
        <v>402.58887761960659</v>
      </c>
    </row>
    <row r="3046" spans="1:22" x14ac:dyDescent="0.25">
      <c r="A3046">
        <v>0</v>
      </c>
      <c r="B3046" s="260" t="s">
        <v>2084</v>
      </c>
      <c r="C3046" s="260" t="s">
        <v>2036</v>
      </c>
      <c r="D3046" s="260" t="s">
        <v>1956</v>
      </c>
      <c r="E3046" s="261">
        <v>4713</v>
      </c>
      <c r="F3046" s="260" t="s">
        <v>2160</v>
      </c>
      <c r="G3046" s="259" t="s">
        <v>1982</v>
      </c>
      <c r="H3046" s="259" t="s">
        <v>1953</v>
      </c>
      <c r="I3046" s="258">
        <v>50</v>
      </c>
      <c r="J3046" s="255"/>
      <c r="K3046" s="257"/>
      <c r="L3046" s="255">
        <v>0.25</v>
      </c>
      <c r="M3046" s="201">
        <v>319.01864082404808</v>
      </c>
      <c r="N3046" s="201">
        <v>427.1942183596297</v>
      </c>
      <c r="O3046" s="201">
        <v>41.094000000000001</v>
      </c>
      <c r="P3046" s="255">
        <v>41.094000000000001</v>
      </c>
      <c r="Q3046" s="255">
        <v>427.1942183596297</v>
      </c>
      <c r="R3046" s="255">
        <v>318.89364082404808</v>
      </c>
      <c r="S3046" s="255">
        <v>471.29250748600646</v>
      </c>
      <c r="T3046" s="255">
        <v>471.41750748600646</v>
      </c>
      <c r="U3046" s="265"/>
      <c r="V3046" s="170">
        <v>402.81387761960661</v>
      </c>
    </row>
    <row r="3047" spans="1:22" x14ac:dyDescent="0.25">
      <c r="A3047">
        <v>0</v>
      </c>
      <c r="B3047" s="260"/>
      <c r="C3047" s="260"/>
      <c r="D3047" s="260"/>
      <c r="E3047" s="261"/>
      <c r="F3047" s="260" t="s">
        <v>619</v>
      </c>
      <c r="G3047" s="259"/>
      <c r="H3047" s="259"/>
      <c r="I3047" s="258"/>
      <c r="J3047" s="255"/>
      <c r="K3047" s="257"/>
      <c r="L3047" s="255">
        <v>0.25</v>
      </c>
      <c r="M3047" s="201">
        <v>318.76864082404808</v>
      </c>
      <c r="N3047" s="201">
        <v>427.1942183596297</v>
      </c>
      <c r="O3047" s="201">
        <v>41.094000000000001</v>
      </c>
      <c r="P3047" s="255">
        <v>41.094000000000001</v>
      </c>
      <c r="Q3047" s="255">
        <v>427.1942183596297</v>
      </c>
      <c r="R3047" s="255">
        <v>318.64364082404808</v>
      </c>
      <c r="S3047" s="255">
        <v>471.54250748600646</v>
      </c>
      <c r="T3047" s="255">
        <v>471.66750748600646</v>
      </c>
      <c r="U3047" s="265"/>
      <c r="V3047" s="170">
        <v>403.06387761960661</v>
      </c>
    </row>
    <row r="3048" spans="1:22" x14ac:dyDescent="0.25">
      <c r="A3048">
        <v>0</v>
      </c>
      <c r="B3048" s="260" t="s">
        <v>2084</v>
      </c>
      <c r="C3048" s="260" t="s">
        <v>2036</v>
      </c>
      <c r="D3048" s="260" t="s">
        <v>1947</v>
      </c>
      <c r="E3048" s="261">
        <v>4718</v>
      </c>
      <c r="F3048" s="260" t="s">
        <v>2159</v>
      </c>
      <c r="G3048" s="259" t="s">
        <v>1982</v>
      </c>
      <c r="H3048" s="259" t="s">
        <v>1944</v>
      </c>
      <c r="I3048" s="258">
        <v>50</v>
      </c>
      <c r="J3048" s="255"/>
      <c r="K3048" s="257"/>
      <c r="L3048" s="255">
        <v>0.25</v>
      </c>
      <c r="M3048" s="201">
        <v>318.51864082404808</v>
      </c>
      <c r="N3048" s="201">
        <v>427.1942183596297</v>
      </c>
      <c r="O3048" s="201">
        <v>41.094000000000001</v>
      </c>
      <c r="P3048" s="255">
        <v>41.094000000000001</v>
      </c>
      <c r="Q3048" s="255">
        <v>427.1942183596297</v>
      </c>
      <c r="R3048" s="255">
        <v>318.39364082404808</v>
      </c>
      <c r="S3048" s="255">
        <v>471.79250748600646</v>
      </c>
      <c r="T3048" s="255">
        <v>471.91750748600646</v>
      </c>
      <c r="U3048" s="265"/>
      <c r="V3048" s="170">
        <v>403.31387761960661</v>
      </c>
    </row>
    <row r="3049" spans="1:22" x14ac:dyDescent="0.25">
      <c r="A3049">
        <v>0</v>
      </c>
      <c r="B3049" s="260"/>
      <c r="C3049" s="260"/>
      <c r="D3049" s="260"/>
      <c r="E3049" s="261"/>
      <c r="F3049" s="260"/>
      <c r="G3049" s="259"/>
      <c r="H3049" s="259"/>
      <c r="I3049" s="258"/>
      <c r="J3049" s="255"/>
      <c r="K3049" s="257"/>
      <c r="L3049" s="236">
        <v>0.66963399999999995</v>
      </c>
      <c r="M3049" s="201">
        <v>318.05882382404809</v>
      </c>
      <c r="N3049" s="201">
        <v>427.1942183596297</v>
      </c>
      <c r="O3049" s="201">
        <v>41.094000000000001</v>
      </c>
      <c r="P3049" s="255">
        <v>41.094000000000001</v>
      </c>
      <c r="Q3049" s="255">
        <v>427.1942183596297</v>
      </c>
      <c r="R3049" s="255">
        <v>317.7240068240481</v>
      </c>
      <c r="S3049" s="255">
        <v>472.25232448600644</v>
      </c>
      <c r="T3049" s="255">
        <v>472.58714148600643</v>
      </c>
      <c r="U3049" s="265"/>
      <c r="V3049" s="170">
        <v>403.7736946196066</v>
      </c>
    </row>
    <row r="3050" spans="1:22" x14ac:dyDescent="0.25">
      <c r="A3050">
        <v>0</v>
      </c>
      <c r="B3050" s="260" t="s">
        <v>2084</v>
      </c>
      <c r="C3050" s="260" t="s">
        <v>2036</v>
      </c>
      <c r="D3050" s="260" t="s">
        <v>1981</v>
      </c>
      <c r="E3050" s="261">
        <v>4726</v>
      </c>
      <c r="F3050" s="260" t="s">
        <v>2158</v>
      </c>
      <c r="G3050" s="259" t="s">
        <v>1979</v>
      </c>
      <c r="H3050" s="259" t="s">
        <v>1978</v>
      </c>
      <c r="I3050" s="258">
        <v>63</v>
      </c>
      <c r="J3050" s="263">
        <v>2.1759518631370156E-6</v>
      </c>
      <c r="K3050" s="264">
        <v>317.686509</v>
      </c>
      <c r="L3050" s="236">
        <v>7.4999999999999997E-2</v>
      </c>
      <c r="M3050" s="201">
        <v>317.68650682404814</v>
      </c>
      <c r="N3050" s="201">
        <v>427.1942183596297</v>
      </c>
      <c r="O3050" s="201">
        <v>41.094000000000001</v>
      </c>
      <c r="P3050" s="255">
        <v>41.094000000000001</v>
      </c>
      <c r="Q3050" s="255">
        <v>427.1942183596297</v>
      </c>
      <c r="R3050" s="255">
        <v>317.64900682404812</v>
      </c>
      <c r="S3050" s="255">
        <v>472.6246414860064</v>
      </c>
      <c r="T3050" s="255">
        <v>472.66214148600642</v>
      </c>
      <c r="U3050" s="265"/>
      <c r="V3050" s="170">
        <v>404.14601161960655</v>
      </c>
    </row>
    <row r="3051" spans="1:22" x14ac:dyDescent="0.25">
      <c r="A3051">
        <v>0</v>
      </c>
      <c r="B3051" s="260"/>
      <c r="C3051" s="260"/>
      <c r="D3051" s="260"/>
      <c r="E3051" s="261"/>
      <c r="F3051" s="260"/>
      <c r="G3051" s="259"/>
      <c r="H3051" s="259"/>
      <c r="I3051" s="258"/>
      <c r="J3051" s="263"/>
      <c r="K3051" s="257"/>
      <c r="L3051" s="236">
        <v>2.2843369999999998</v>
      </c>
      <c r="M3051" s="201">
        <v>316.50683832404809</v>
      </c>
      <c r="N3051" s="201">
        <v>427.1942183596297</v>
      </c>
      <c r="O3051" s="201">
        <v>41.094000000000001</v>
      </c>
      <c r="P3051" s="255">
        <v>41.094000000000001</v>
      </c>
      <c r="Q3051" s="255">
        <v>427.1942183596297</v>
      </c>
      <c r="R3051" s="255">
        <v>315.36466982404812</v>
      </c>
      <c r="S3051" s="255">
        <v>473.80430998600639</v>
      </c>
      <c r="T3051" s="255">
        <v>474.94647848600641</v>
      </c>
      <c r="U3051" s="255" t="s">
        <v>1994</v>
      </c>
      <c r="V3051" s="170">
        <v>405.32568011960655</v>
      </c>
    </row>
    <row r="3052" spans="1:22" x14ac:dyDescent="0.25">
      <c r="A3052">
        <v>0</v>
      </c>
      <c r="B3052" s="260" t="s">
        <v>2084</v>
      </c>
      <c r="C3052" s="260" t="s">
        <v>2036</v>
      </c>
      <c r="D3052" s="260" t="s">
        <v>1961</v>
      </c>
      <c r="E3052" s="261">
        <v>4750</v>
      </c>
      <c r="F3052" s="260" t="s">
        <v>2157</v>
      </c>
      <c r="G3052" s="259" t="s">
        <v>1984</v>
      </c>
      <c r="H3052" s="259" t="s">
        <v>1958</v>
      </c>
      <c r="I3052" s="258">
        <v>50</v>
      </c>
      <c r="J3052" s="255"/>
      <c r="K3052" s="257"/>
      <c r="L3052" s="255">
        <v>0.2</v>
      </c>
      <c r="M3052" s="201">
        <v>315.26466982404816</v>
      </c>
      <c r="N3052" s="201">
        <v>427.1942183596297</v>
      </c>
      <c r="O3052" s="201">
        <v>41.094000000000001</v>
      </c>
      <c r="P3052" s="255">
        <v>41.094000000000001</v>
      </c>
      <c r="Q3052" s="255">
        <v>427.1942183596297</v>
      </c>
      <c r="R3052" s="255">
        <v>315.16466982404813</v>
      </c>
      <c r="S3052" s="255">
        <v>475.04647848600638</v>
      </c>
      <c r="T3052" s="255">
        <v>475.1464784860064</v>
      </c>
      <c r="U3052" s="265"/>
      <c r="V3052" s="170">
        <v>406.56784861960654</v>
      </c>
    </row>
    <row r="3053" spans="1:22" x14ac:dyDescent="0.25">
      <c r="A3053">
        <v>0</v>
      </c>
      <c r="B3053" s="260"/>
      <c r="C3053" s="260"/>
      <c r="D3053" s="260"/>
      <c r="E3053" s="261"/>
      <c r="F3053" s="260" t="s">
        <v>619</v>
      </c>
      <c r="G3053" s="259"/>
      <c r="H3053" s="259"/>
      <c r="I3053" s="258"/>
      <c r="J3053" s="263"/>
      <c r="K3053" s="257"/>
      <c r="L3053" s="216">
        <v>0.13320899999999999</v>
      </c>
      <c r="M3053" s="201">
        <v>315.09806532404809</v>
      </c>
      <c r="N3053" s="201">
        <v>427.1942183596297</v>
      </c>
      <c r="O3053" s="201">
        <v>41.094000000000001</v>
      </c>
      <c r="P3053" s="255">
        <v>41.094000000000001</v>
      </c>
      <c r="Q3053" s="255">
        <v>427.1942183596297</v>
      </c>
      <c r="R3053" s="255">
        <v>315.03146082404811</v>
      </c>
      <c r="S3053" s="255">
        <v>475.21308298600644</v>
      </c>
      <c r="T3053" s="255">
        <v>475.27968748600642</v>
      </c>
      <c r="U3053" s="255" t="s">
        <v>1994</v>
      </c>
      <c r="V3053" s="222">
        <v>406.7344531196066</v>
      </c>
    </row>
    <row r="3054" spans="1:22" x14ac:dyDescent="0.25">
      <c r="A3054">
        <v>0</v>
      </c>
      <c r="B3054" s="260" t="s">
        <v>2084</v>
      </c>
      <c r="C3054" s="260" t="s">
        <v>2036</v>
      </c>
      <c r="D3054" s="260" t="s">
        <v>111</v>
      </c>
      <c r="E3054" s="261">
        <v>4753</v>
      </c>
      <c r="F3054" s="260" t="s">
        <v>1521</v>
      </c>
      <c r="G3054" s="259" t="s">
        <v>1974</v>
      </c>
      <c r="H3054" s="259" t="s">
        <v>1951</v>
      </c>
      <c r="I3054" s="258">
        <v>47.5</v>
      </c>
      <c r="J3054" s="255"/>
      <c r="K3054" s="257"/>
      <c r="L3054" s="216">
        <v>0.02</v>
      </c>
      <c r="M3054" s="201">
        <v>315.02146082404812</v>
      </c>
      <c r="N3054" s="201">
        <v>427.1942183596297</v>
      </c>
      <c r="O3054" s="201">
        <v>41.094000000000001</v>
      </c>
      <c r="P3054" s="255">
        <v>41.094000000000001</v>
      </c>
      <c r="Q3054" s="255">
        <v>427.1942183596297</v>
      </c>
      <c r="R3054" s="255">
        <v>315.01146082404813</v>
      </c>
      <c r="S3054" s="255">
        <v>475.28968748600641</v>
      </c>
      <c r="T3054" s="255">
        <v>475.29968748600641</v>
      </c>
      <c r="U3054" s="255" t="s">
        <v>2077</v>
      </c>
      <c r="V3054" s="222">
        <v>406.81105761960657</v>
      </c>
    </row>
    <row r="3055" spans="1:22" x14ac:dyDescent="0.25">
      <c r="A3055">
        <v>0</v>
      </c>
      <c r="B3055" s="260"/>
      <c r="C3055" s="260"/>
      <c r="D3055" s="260"/>
      <c r="E3055" s="261"/>
      <c r="F3055" s="260"/>
      <c r="G3055" s="259"/>
      <c r="H3055" s="259"/>
      <c r="I3055" s="258"/>
      <c r="J3055" s="255"/>
      <c r="K3055" s="257"/>
      <c r="L3055" s="216">
        <v>4.7820000000000001E-2</v>
      </c>
      <c r="M3055" s="201">
        <v>314.98755082404813</v>
      </c>
      <c r="N3055" s="201">
        <v>427.1942183596297</v>
      </c>
      <c r="O3055" s="201">
        <v>41.094000000000001</v>
      </c>
      <c r="P3055" s="255">
        <v>41.094000000000001</v>
      </c>
      <c r="Q3055" s="255">
        <v>427.1942183596297</v>
      </c>
      <c r="R3055" s="255">
        <v>314.96364082404813</v>
      </c>
      <c r="S3055" s="255">
        <v>475.32359748600641</v>
      </c>
      <c r="T3055" s="255">
        <v>475.34750748600641</v>
      </c>
      <c r="U3055" s="255" t="s">
        <v>1994</v>
      </c>
      <c r="V3055" s="222">
        <v>406.84496761960656</v>
      </c>
    </row>
    <row r="3056" spans="1:22" x14ac:dyDescent="0.25">
      <c r="A3056">
        <v>0</v>
      </c>
      <c r="B3056" s="260" t="s">
        <v>2084</v>
      </c>
      <c r="C3056" s="260" t="s">
        <v>2036</v>
      </c>
      <c r="D3056" s="260" t="s">
        <v>1956</v>
      </c>
      <c r="E3056" s="261">
        <v>4755</v>
      </c>
      <c r="F3056" s="260" t="s">
        <v>2156</v>
      </c>
      <c r="G3056" s="259" t="s">
        <v>1982</v>
      </c>
      <c r="H3056" s="259" t="s">
        <v>1953</v>
      </c>
      <c r="I3056" s="258">
        <v>50</v>
      </c>
      <c r="J3056" s="255"/>
      <c r="K3056" s="257"/>
      <c r="L3056" s="255">
        <v>0.25</v>
      </c>
      <c r="M3056" s="201">
        <v>314.83864082404813</v>
      </c>
      <c r="N3056" s="201">
        <v>427.1942183596297</v>
      </c>
      <c r="O3056" s="201">
        <v>41.094000000000001</v>
      </c>
      <c r="P3056" s="255">
        <v>41.094000000000001</v>
      </c>
      <c r="Q3056" s="255">
        <v>427.1942183596297</v>
      </c>
      <c r="R3056" s="255">
        <v>314.71364082404813</v>
      </c>
      <c r="S3056" s="255">
        <v>475.47250748600641</v>
      </c>
      <c r="T3056" s="255">
        <v>475.59750748600641</v>
      </c>
      <c r="U3056" s="265"/>
      <c r="V3056" s="170">
        <v>406.99387761960656</v>
      </c>
    </row>
    <row r="3057" spans="1:22" x14ac:dyDescent="0.25">
      <c r="A3057">
        <v>0</v>
      </c>
      <c r="B3057" s="260"/>
      <c r="C3057" s="260"/>
      <c r="D3057" s="260"/>
      <c r="E3057" s="261"/>
      <c r="F3057" s="260" t="s">
        <v>619</v>
      </c>
      <c r="G3057" s="259"/>
      <c r="H3057" s="259"/>
      <c r="I3057" s="258"/>
      <c r="J3057" s="255"/>
      <c r="K3057" s="257"/>
      <c r="L3057" s="255">
        <v>0.25</v>
      </c>
      <c r="M3057" s="201">
        <v>314.58864082404813</v>
      </c>
      <c r="N3057" s="201">
        <v>427.1942183596297</v>
      </c>
      <c r="O3057" s="201">
        <v>41.094000000000001</v>
      </c>
      <c r="P3057" s="255">
        <v>41.094000000000001</v>
      </c>
      <c r="Q3057" s="255">
        <v>427.1942183596297</v>
      </c>
      <c r="R3057" s="255">
        <v>314.46364082404813</v>
      </c>
      <c r="S3057" s="255">
        <v>475.72250748600641</v>
      </c>
      <c r="T3057" s="255">
        <v>475.84750748600641</v>
      </c>
      <c r="U3057" s="255"/>
      <c r="V3057" s="170">
        <v>407.24387761960656</v>
      </c>
    </row>
    <row r="3058" spans="1:22" x14ac:dyDescent="0.25">
      <c r="A3058">
        <v>0</v>
      </c>
      <c r="B3058" s="260" t="s">
        <v>2084</v>
      </c>
      <c r="C3058" s="260" t="s">
        <v>2036</v>
      </c>
      <c r="D3058" s="260" t="s">
        <v>1947</v>
      </c>
      <c r="E3058" s="261">
        <v>4760</v>
      </c>
      <c r="F3058" s="260" t="s">
        <v>2155</v>
      </c>
      <c r="G3058" s="259" t="s">
        <v>1982</v>
      </c>
      <c r="H3058" s="259" t="s">
        <v>1944</v>
      </c>
      <c r="I3058" s="258">
        <v>50</v>
      </c>
      <c r="J3058" s="255"/>
      <c r="K3058" s="257"/>
      <c r="L3058" s="255">
        <v>0.25</v>
      </c>
      <c r="M3058" s="201">
        <v>314.33864082404813</v>
      </c>
      <c r="N3058" s="201">
        <v>427.1942183596297</v>
      </c>
      <c r="O3058" s="201">
        <v>41.094000000000001</v>
      </c>
      <c r="P3058" s="255">
        <v>41.094000000000001</v>
      </c>
      <c r="Q3058" s="255">
        <v>427.1942183596297</v>
      </c>
      <c r="R3058" s="255">
        <v>314.21364082404813</v>
      </c>
      <c r="S3058" s="255">
        <v>475.97250748600641</v>
      </c>
      <c r="T3058" s="255">
        <v>476.09750748600641</v>
      </c>
      <c r="U3058" s="255"/>
      <c r="V3058" s="170">
        <v>407.49387761960656</v>
      </c>
    </row>
    <row r="3059" spans="1:22" x14ac:dyDescent="0.25">
      <c r="A3059">
        <v>0</v>
      </c>
      <c r="B3059" s="260"/>
      <c r="C3059" s="260"/>
      <c r="D3059" s="260"/>
      <c r="E3059" s="261"/>
      <c r="F3059" s="260" t="s">
        <v>619</v>
      </c>
      <c r="G3059" s="259"/>
      <c r="H3059" s="259"/>
      <c r="I3059" s="258"/>
      <c r="J3059" s="255"/>
      <c r="K3059" s="257"/>
      <c r="L3059" s="216">
        <v>0.72811500000000007</v>
      </c>
      <c r="M3059" s="201">
        <v>313.84958332404813</v>
      </c>
      <c r="N3059" s="201">
        <v>427.1942183596297</v>
      </c>
      <c r="O3059" s="201">
        <v>41.094000000000001</v>
      </c>
      <c r="P3059" s="255">
        <v>41.094000000000001</v>
      </c>
      <c r="Q3059" s="255">
        <v>427.1942183596297</v>
      </c>
      <c r="R3059" s="255">
        <v>313.48552582404812</v>
      </c>
      <c r="S3059" s="255">
        <v>476.46156498600641</v>
      </c>
      <c r="T3059" s="255">
        <v>476.82562248600641</v>
      </c>
      <c r="U3059" s="255" t="s">
        <v>1994</v>
      </c>
      <c r="V3059" s="170">
        <v>407.98293511960657</v>
      </c>
    </row>
    <row r="3060" spans="1:22" x14ac:dyDescent="0.25">
      <c r="A3060">
        <v>0</v>
      </c>
      <c r="B3060" s="260"/>
      <c r="C3060" s="260"/>
      <c r="D3060" s="260"/>
      <c r="E3060" s="261"/>
      <c r="F3060" s="260" t="s">
        <v>619</v>
      </c>
      <c r="G3060" s="259"/>
      <c r="H3060" s="259" t="s">
        <v>1962</v>
      </c>
      <c r="I3060" s="258"/>
      <c r="J3060" s="263">
        <v>3.1759518606122583E-6</v>
      </c>
      <c r="K3060" s="257">
        <v>-6.7114999999999994E-2</v>
      </c>
      <c r="L3060" s="255">
        <v>0.103502</v>
      </c>
      <c r="M3060" s="201">
        <v>313.4337748240481</v>
      </c>
      <c r="N3060" s="201">
        <v>427.1942183596297</v>
      </c>
      <c r="O3060" s="201">
        <v>41.094000000000001</v>
      </c>
      <c r="P3060" s="255">
        <v>41.094000000000001</v>
      </c>
      <c r="Q3060" s="255">
        <v>427.1942183596297</v>
      </c>
      <c r="R3060" s="255">
        <v>313.38202382404813</v>
      </c>
      <c r="S3060" s="255">
        <v>476.87737348600638</v>
      </c>
      <c r="T3060" s="255">
        <v>476.9291244860064</v>
      </c>
      <c r="U3060" s="255"/>
      <c r="V3060" s="170">
        <v>408.39874361960653</v>
      </c>
    </row>
    <row r="3061" spans="1:22" x14ac:dyDescent="0.25">
      <c r="A3061">
        <v>0</v>
      </c>
      <c r="B3061" s="260" t="s">
        <v>2084</v>
      </c>
      <c r="C3061" s="260" t="s">
        <v>2036</v>
      </c>
      <c r="D3061" s="260" t="s">
        <v>111</v>
      </c>
      <c r="E3061" s="261">
        <v>4769</v>
      </c>
      <c r="F3061" s="260" t="s">
        <v>1522</v>
      </c>
      <c r="G3061" s="259" t="s">
        <v>1974</v>
      </c>
      <c r="H3061" s="259" t="s">
        <v>1951</v>
      </c>
      <c r="I3061" s="258"/>
      <c r="J3061" s="255">
        <v>313.38202699999999</v>
      </c>
      <c r="K3061" s="257">
        <v>313.38202382404813</v>
      </c>
      <c r="L3061" s="255">
        <v>0</v>
      </c>
      <c r="M3061" s="201">
        <v>313.38202382404813</v>
      </c>
      <c r="N3061" s="201">
        <v>427.1942183596297</v>
      </c>
      <c r="O3061" s="201">
        <v>41.094000000000001</v>
      </c>
      <c r="P3061" s="255">
        <v>41.094000000000001</v>
      </c>
      <c r="Q3061" s="255">
        <v>427.1942183596297</v>
      </c>
      <c r="R3061" s="255">
        <v>313.38202382404813</v>
      </c>
      <c r="S3061" s="255">
        <v>476.9291244860064</v>
      </c>
      <c r="T3061" s="255">
        <v>476.9291244860064</v>
      </c>
      <c r="U3061" s="255"/>
      <c r="V3061" s="170">
        <v>408.45049461960656</v>
      </c>
    </row>
    <row r="3062" spans="1:22" x14ac:dyDescent="0.25">
      <c r="A3062">
        <v>0</v>
      </c>
      <c r="B3062" s="260"/>
      <c r="C3062" s="260"/>
      <c r="D3062" s="260"/>
      <c r="E3062" s="261"/>
      <c r="F3062" s="260" t="s">
        <v>619</v>
      </c>
      <c r="G3062" s="259"/>
      <c r="H3062" s="259" t="s">
        <v>1969</v>
      </c>
      <c r="I3062" s="258"/>
      <c r="J3062" s="255"/>
      <c r="K3062" s="257"/>
      <c r="L3062" s="255">
        <v>0.14528199999999999</v>
      </c>
      <c r="M3062" s="201">
        <v>313.30938282404816</v>
      </c>
      <c r="N3062" s="201">
        <v>427.1942183596297</v>
      </c>
      <c r="O3062" s="201">
        <v>41.094000000000001</v>
      </c>
      <c r="P3062" s="255">
        <v>41.094000000000001</v>
      </c>
      <c r="Q3062" s="255">
        <v>427.1942183596297</v>
      </c>
      <c r="R3062" s="255">
        <v>313.23674182404812</v>
      </c>
      <c r="S3062" s="255">
        <v>477.00176548600643</v>
      </c>
      <c r="T3062" s="255">
        <v>477.07440648600641</v>
      </c>
      <c r="U3062" s="255"/>
      <c r="V3062" s="170">
        <v>408.52313561960659</v>
      </c>
    </row>
    <row r="3063" spans="1:22" x14ac:dyDescent="0.25">
      <c r="A3063">
        <v>0</v>
      </c>
      <c r="B3063" s="260" t="s">
        <v>2084</v>
      </c>
      <c r="C3063" s="260" t="s">
        <v>2036</v>
      </c>
      <c r="D3063" s="260" t="s">
        <v>1973</v>
      </c>
      <c r="E3063" s="261">
        <v>4771</v>
      </c>
      <c r="F3063" s="260" t="s">
        <v>2154</v>
      </c>
      <c r="G3063" s="259" t="s">
        <v>1971</v>
      </c>
      <c r="H3063" s="259" t="s">
        <v>1970</v>
      </c>
      <c r="I3063" s="258"/>
      <c r="J3063" s="263">
        <v>4.175951858087501E-6</v>
      </c>
      <c r="K3063" s="257"/>
      <c r="L3063" s="255">
        <v>0</v>
      </c>
      <c r="M3063" s="201">
        <v>313.23674182404812</v>
      </c>
      <c r="N3063" s="201">
        <v>427.1942183596297</v>
      </c>
      <c r="O3063" s="201">
        <v>41.094000000000001</v>
      </c>
      <c r="P3063" s="255">
        <v>41.094000000000001</v>
      </c>
      <c r="Q3063" s="255">
        <v>427.1942183596297</v>
      </c>
      <c r="R3063" s="255">
        <v>313.23674182404812</v>
      </c>
      <c r="S3063" s="255">
        <v>477.07440648600641</v>
      </c>
      <c r="T3063" s="255">
        <v>477.07440648600641</v>
      </c>
      <c r="U3063" s="255"/>
      <c r="V3063" s="170">
        <v>408.59577661960657</v>
      </c>
    </row>
    <row r="3064" spans="1:22" x14ac:dyDescent="0.25">
      <c r="A3064">
        <v>0</v>
      </c>
      <c r="B3064" s="260"/>
      <c r="C3064" s="260"/>
      <c r="D3064" s="260"/>
      <c r="E3064" s="261"/>
      <c r="F3064" s="260" t="s">
        <v>619</v>
      </c>
      <c r="G3064" s="259"/>
      <c r="H3064" s="259" t="s">
        <v>1969</v>
      </c>
      <c r="I3064" s="258"/>
      <c r="J3064" s="255">
        <v>313.23674599999998</v>
      </c>
      <c r="K3064" s="257">
        <v>313.23674182404812</v>
      </c>
      <c r="L3064" s="255">
        <v>0</v>
      </c>
      <c r="M3064" s="201">
        <v>313.23674182404812</v>
      </c>
      <c r="N3064" s="201">
        <v>427.1942183596297</v>
      </c>
      <c r="O3064" s="201">
        <v>41.094000000000001</v>
      </c>
      <c r="P3064" s="255">
        <v>41.094000000000001</v>
      </c>
      <c r="Q3064" s="255">
        <v>427.1942183596297</v>
      </c>
      <c r="R3064" s="255">
        <v>313.23674182404812</v>
      </c>
      <c r="S3064" s="255">
        <v>477.07440648600641</v>
      </c>
      <c r="T3064" s="255">
        <v>477.07440648600641</v>
      </c>
      <c r="U3064" s="255"/>
      <c r="V3064" s="170">
        <v>408.59577661960657</v>
      </c>
    </row>
    <row r="3065" spans="1:22" x14ac:dyDescent="0.25">
      <c r="A3065">
        <v>0</v>
      </c>
      <c r="B3065" s="260" t="s">
        <v>2084</v>
      </c>
      <c r="C3065" s="260" t="s">
        <v>2036</v>
      </c>
      <c r="D3065" s="260" t="s">
        <v>1990</v>
      </c>
      <c r="E3065" s="261">
        <v>4771</v>
      </c>
      <c r="F3065" s="260" t="s">
        <v>2153</v>
      </c>
      <c r="G3065" s="259" t="s">
        <v>1988</v>
      </c>
      <c r="H3065" s="259" t="s">
        <v>1987</v>
      </c>
      <c r="I3065" s="258"/>
      <c r="J3065" s="255"/>
      <c r="K3065" s="257"/>
      <c r="L3065" s="255">
        <v>0</v>
      </c>
      <c r="M3065" s="201">
        <v>313.23674182404812</v>
      </c>
      <c r="N3065" s="201">
        <v>427.1942183596297</v>
      </c>
      <c r="O3065" s="201">
        <v>41.094000000000001</v>
      </c>
      <c r="P3065" s="255">
        <v>41.094000000000001</v>
      </c>
      <c r="Q3065" s="255">
        <v>427.1942183596297</v>
      </c>
      <c r="R3065" s="255">
        <v>313.23674182404812</v>
      </c>
      <c r="S3065" s="255">
        <v>477.07440648600641</v>
      </c>
      <c r="T3065" s="255">
        <v>477.07440648600641</v>
      </c>
      <c r="U3065" s="255"/>
      <c r="V3065" s="170">
        <v>408.59577661960657</v>
      </c>
    </row>
    <row r="3066" spans="1:22" x14ac:dyDescent="0.25">
      <c r="A3066">
        <v>0</v>
      </c>
      <c r="B3066" s="260" t="s">
        <v>2084</v>
      </c>
      <c r="C3066" s="260" t="s">
        <v>2036</v>
      </c>
      <c r="D3066" s="260" t="s">
        <v>2152</v>
      </c>
      <c r="E3066" s="261">
        <v>4771</v>
      </c>
      <c r="F3066" s="260" t="s">
        <v>2151</v>
      </c>
      <c r="G3066" s="259" t="s">
        <v>2150</v>
      </c>
      <c r="H3066" s="259" t="s">
        <v>2149</v>
      </c>
      <c r="I3066" s="258"/>
      <c r="J3066" s="255"/>
      <c r="K3066" s="257"/>
      <c r="L3066" s="255">
        <v>0</v>
      </c>
      <c r="M3066" s="201">
        <v>313.23674182404812</v>
      </c>
      <c r="N3066" s="201">
        <v>427.1942183596297</v>
      </c>
      <c r="O3066" s="201">
        <v>41.094000000000001</v>
      </c>
      <c r="P3066" s="255">
        <v>41.094000000000001</v>
      </c>
      <c r="Q3066" s="255">
        <v>427.1942183596297</v>
      </c>
      <c r="R3066" s="255">
        <v>313.23674182404812</v>
      </c>
      <c r="S3066" s="255">
        <v>477.07440648600641</v>
      </c>
      <c r="T3066" s="255">
        <v>477.07440648600641</v>
      </c>
      <c r="U3066" s="255"/>
      <c r="V3066" s="201">
        <v>408.59577661960657</v>
      </c>
    </row>
    <row r="3067" spans="1:22" x14ac:dyDescent="0.25">
      <c r="A3067">
        <v>0</v>
      </c>
      <c r="B3067" s="260"/>
      <c r="C3067" s="260"/>
      <c r="D3067" s="260"/>
      <c r="E3067" s="261"/>
      <c r="F3067" s="260" t="s">
        <v>619</v>
      </c>
      <c r="G3067" s="259"/>
      <c r="H3067" s="259" t="s">
        <v>1962</v>
      </c>
      <c r="I3067" s="258"/>
      <c r="J3067" s="255"/>
      <c r="K3067" s="257"/>
      <c r="L3067" s="255">
        <v>0.13121600000000003</v>
      </c>
      <c r="M3067" s="201">
        <v>313.17113382404813</v>
      </c>
      <c r="N3067" s="201">
        <v>427.1942183596297</v>
      </c>
      <c r="O3067" s="201">
        <v>41.094000000000001</v>
      </c>
      <c r="P3067" s="255">
        <v>41.094000000000001</v>
      </c>
      <c r="Q3067" s="255">
        <v>427.1942183596297</v>
      </c>
      <c r="R3067" s="255">
        <v>313.10552582404813</v>
      </c>
      <c r="S3067" s="255">
        <v>477.14001448600641</v>
      </c>
      <c r="T3067" s="255">
        <v>477.2056224860064</v>
      </c>
      <c r="U3067" s="255"/>
      <c r="V3067" s="170">
        <v>408.66138461960657</v>
      </c>
    </row>
    <row r="3068" spans="1:22" x14ac:dyDescent="0.25">
      <c r="A3068">
        <v>0</v>
      </c>
      <c r="B3068" s="260"/>
      <c r="C3068" s="260"/>
      <c r="D3068" s="260"/>
      <c r="E3068" s="261"/>
      <c r="F3068" s="260" t="s">
        <v>619</v>
      </c>
      <c r="G3068" s="259"/>
      <c r="H3068" s="259"/>
      <c r="I3068" s="258"/>
      <c r="J3068" s="255"/>
      <c r="K3068" s="257"/>
      <c r="L3068" s="216">
        <v>0.593885</v>
      </c>
      <c r="M3068" s="201">
        <v>312.80858332404813</v>
      </c>
      <c r="N3068" s="201">
        <v>427.1942183596297</v>
      </c>
      <c r="O3068" s="201">
        <v>41.094000000000001</v>
      </c>
      <c r="P3068" s="255">
        <v>41.094000000000001</v>
      </c>
      <c r="Q3068" s="255">
        <v>427.1942183596297</v>
      </c>
      <c r="R3068" s="255">
        <v>312.51164082404813</v>
      </c>
      <c r="S3068" s="255">
        <v>477.5025649860064</v>
      </c>
      <c r="T3068" s="255">
        <v>477.79950748600641</v>
      </c>
      <c r="U3068" s="255" t="s">
        <v>1994</v>
      </c>
      <c r="V3068" s="170">
        <v>409.02393511960656</v>
      </c>
    </row>
    <row r="3069" spans="1:22" x14ac:dyDescent="0.25">
      <c r="A3069">
        <v>0</v>
      </c>
      <c r="B3069" s="260" t="s">
        <v>2084</v>
      </c>
      <c r="C3069" s="260" t="s">
        <v>2036</v>
      </c>
      <c r="D3069" s="260" t="s">
        <v>1961</v>
      </c>
      <c r="E3069" s="261">
        <v>4779</v>
      </c>
      <c r="F3069" s="260" t="s">
        <v>2148</v>
      </c>
      <c r="G3069" s="259" t="s">
        <v>1984</v>
      </c>
      <c r="H3069" s="259" t="s">
        <v>1958</v>
      </c>
      <c r="I3069" s="258">
        <v>50</v>
      </c>
      <c r="J3069" s="255"/>
      <c r="K3069" s="257"/>
      <c r="L3069" s="255">
        <v>0.2</v>
      </c>
      <c r="M3069" s="201">
        <v>312.41164082404816</v>
      </c>
      <c r="N3069" s="201">
        <v>427.1942183596297</v>
      </c>
      <c r="O3069" s="201">
        <v>41.094000000000001</v>
      </c>
      <c r="P3069" s="255">
        <v>41.094000000000001</v>
      </c>
      <c r="Q3069" s="255">
        <v>427.1942183596297</v>
      </c>
      <c r="R3069" s="255">
        <v>312.31164082404814</v>
      </c>
      <c r="S3069" s="255">
        <v>477.89950748600637</v>
      </c>
      <c r="T3069" s="255">
        <v>477.99950748600639</v>
      </c>
      <c r="U3069" s="265"/>
      <c r="V3069" s="170">
        <v>409.42087761960653</v>
      </c>
    </row>
    <row r="3070" spans="1:22" x14ac:dyDescent="0.25">
      <c r="A3070">
        <v>0</v>
      </c>
      <c r="B3070" s="260"/>
      <c r="C3070" s="260"/>
      <c r="D3070" s="260"/>
      <c r="E3070" s="261"/>
      <c r="F3070" s="260" t="s">
        <v>619</v>
      </c>
      <c r="G3070" s="259"/>
      <c r="H3070" s="259"/>
      <c r="I3070" s="258"/>
      <c r="J3070" s="255"/>
      <c r="K3070" s="257"/>
      <c r="L3070" s="255">
        <v>0.2</v>
      </c>
      <c r="M3070" s="201">
        <v>312.21164082404812</v>
      </c>
      <c r="N3070" s="201">
        <v>427.1942183596297</v>
      </c>
      <c r="O3070" s="201">
        <v>41.094000000000001</v>
      </c>
      <c r="P3070" s="255">
        <v>41.094000000000001</v>
      </c>
      <c r="Q3070" s="255">
        <v>427.1942183596297</v>
      </c>
      <c r="R3070" s="255">
        <v>312.11164082404815</v>
      </c>
      <c r="S3070" s="255">
        <v>478.09950748600636</v>
      </c>
      <c r="T3070" s="255">
        <v>478.19950748600638</v>
      </c>
      <c r="U3070" s="255"/>
      <c r="V3070" s="170">
        <v>409.62087761960652</v>
      </c>
    </row>
    <row r="3071" spans="1:22" x14ac:dyDescent="0.25">
      <c r="A3071">
        <v>0</v>
      </c>
      <c r="B3071" s="260" t="s">
        <v>2084</v>
      </c>
      <c r="C3071" s="260" t="s">
        <v>2036</v>
      </c>
      <c r="D3071" s="260" t="s">
        <v>1947</v>
      </c>
      <c r="E3071" s="261">
        <v>4783</v>
      </c>
      <c r="F3071" s="260" t="s">
        <v>2147</v>
      </c>
      <c r="G3071" s="259" t="s">
        <v>1982</v>
      </c>
      <c r="H3071" s="259" t="s">
        <v>1944</v>
      </c>
      <c r="I3071" s="258">
        <v>50</v>
      </c>
      <c r="J3071" s="255"/>
      <c r="K3071" s="257"/>
      <c r="L3071" s="255">
        <v>0.25</v>
      </c>
      <c r="M3071" s="201">
        <v>311.98664082404815</v>
      </c>
      <c r="N3071" s="201">
        <v>427.1942183596297</v>
      </c>
      <c r="O3071" s="201">
        <v>41.094000000000001</v>
      </c>
      <c r="P3071" s="255">
        <v>41.094000000000001</v>
      </c>
      <c r="Q3071" s="255">
        <v>427.1942183596297</v>
      </c>
      <c r="R3071" s="255">
        <v>311.86164082404815</v>
      </c>
      <c r="S3071" s="255">
        <v>478.32450748600638</v>
      </c>
      <c r="T3071" s="255">
        <v>478.44950748600638</v>
      </c>
      <c r="U3071" s="255"/>
      <c r="V3071" s="170">
        <v>409.84587761960654</v>
      </c>
    </row>
    <row r="3072" spans="1:22" x14ac:dyDescent="0.25">
      <c r="A3072">
        <v>0</v>
      </c>
      <c r="B3072" s="260"/>
      <c r="C3072" s="260"/>
      <c r="D3072" s="260"/>
      <c r="E3072" s="261"/>
      <c r="F3072" s="260"/>
      <c r="G3072" s="259"/>
      <c r="H3072" s="259"/>
      <c r="I3072" s="258"/>
      <c r="J3072" s="263">
        <v>3.1759518037688395E-6</v>
      </c>
      <c r="K3072" s="257">
        <v>-0.20457500000000001</v>
      </c>
      <c r="L3072" s="216">
        <v>1.204575</v>
      </c>
      <c r="M3072" s="201">
        <v>311.25935332404816</v>
      </c>
      <c r="N3072" s="201">
        <v>427.1942183596297</v>
      </c>
      <c r="O3072" s="201">
        <v>41.094000000000001</v>
      </c>
      <c r="P3072" s="255">
        <v>41.094000000000001</v>
      </c>
      <c r="Q3072" s="255">
        <v>427.1942183596297</v>
      </c>
      <c r="R3072" s="255">
        <v>310.65706582404817</v>
      </c>
      <c r="S3072" s="255">
        <v>479.05179498600637</v>
      </c>
      <c r="T3072" s="255">
        <v>479.65408248600636</v>
      </c>
      <c r="U3072" s="255" t="s">
        <v>1994</v>
      </c>
      <c r="V3072" s="170">
        <v>410.57316511960653</v>
      </c>
    </row>
    <row r="3073" spans="1:22" x14ac:dyDescent="0.25">
      <c r="A3073">
        <v>0</v>
      </c>
      <c r="B3073" s="260" t="s">
        <v>2084</v>
      </c>
      <c r="C3073" s="260" t="s">
        <v>2036</v>
      </c>
      <c r="D3073" s="260" t="s">
        <v>1973</v>
      </c>
      <c r="E3073" s="261">
        <v>4797</v>
      </c>
      <c r="F3073" s="260" t="s">
        <v>2146</v>
      </c>
      <c r="G3073" s="259" t="s">
        <v>1971</v>
      </c>
      <c r="H3073" s="259" t="s">
        <v>1970</v>
      </c>
      <c r="I3073" s="258"/>
      <c r="J3073" s="255">
        <v>310.65706899999998</v>
      </c>
      <c r="K3073" s="257">
        <v>310.65706582404817</v>
      </c>
      <c r="L3073" s="255">
        <v>0</v>
      </c>
      <c r="M3073" s="201">
        <v>310.65706582404817</v>
      </c>
      <c r="N3073" s="201">
        <v>427.1942183596297</v>
      </c>
      <c r="O3073" s="201">
        <v>41.094000000000001</v>
      </c>
      <c r="P3073" s="255">
        <v>41.094000000000001</v>
      </c>
      <c r="Q3073" s="255">
        <v>427.1942183596297</v>
      </c>
      <c r="R3073" s="255">
        <v>310.65706582404817</v>
      </c>
      <c r="S3073" s="255">
        <v>479.65408248600636</v>
      </c>
      <c r="T3073" s="255">
        <v>479.65408248600636</v>
      </c>
      <c r="U3073" s="255"/>
      <c r="V3073" s="222">
        <v>411.17545261960652</v>
      </c>
    </row>
    <row r="3074" spans="1:22" x14ac:dyDescent="0.25">
      <c r="A3074">
        <v>0</v>
      </c>
      <c r="B3074" s="260" t="s">
        <v>2084</v>
      </c>
      <c r="C3074" s="260" t="s">
        <v>2036</v>
      </c>
      <c r="D3074" s="260" t="s">
        <v>1990</v>
      </c>
      <c r="E3074" s="261">
        <v>4797</v>
      </c>
      <c r="F3074" s="260" t="s">
        <v>2145</v>
      </c>
      <c r="G3074" s="259" t="s">
        <v>1988</v>
      </c>
      <c r="H3074" s="259" t="s">
        <v>1987</v>
      </c>
      <c r="I3074" s="258"/>
      <c r="J3074" s="255"/>
      <c r="K3074" s="257"/>
      <c r="L3074" s="255">
        <v>0</v>
      </c>
      <c r="M3074" s="201">
        <v>310.65706582404817</v>
      </c>
      <c r="N3074" s="201">
        <v>427.1942183596297</v>
      </c>
      <c r="O3074" s="201">
        <v>41.094000000000001</v>
      </c>
      <c r="P3074" s="255">
        <v>41.094000000000001</v>
      </c>
      <c r="Q3074" s="255">
        <v>427.1942183596297</v>
      </c>
      <c r="R3074" s="255">
        <v>310.65706582404817</v>
      </c>
      <c r="S3074" s="255">
        <v>479.65408248600636</v>
      </c>
      <c r="T3074" s="255">
        <v>479.65408248600636</v>
      </c>
      <c r="U3074" s="255"/>
      <c r="V3074" s="225">
        <v>411.17545261960652</v>
      </c>
    </row>
    <row r="3075" spans="1:22" x14ac:dyDescent="0.25">
      <c r="A3075">
        <v>0</v>
      </c>
      <c r="B3075" s="260"/>
      <c r="C3075" s="260"/>
      <c r="D3075" s="260"/>
      <c r="E3075" s="261"/>
      <c r="F3075" s="260"/>
      <c r="G3075" s="259"/>
      <c r="H3075" s="259"/>
      <c r="I3075" s="258"/>
      <c r="J3075" s="255"/>
      <c r="K3075" s="257"/>
      <c r="L3075" s="216">
        <v>0.79542500000000005</v>
      </c>
      <c r="M3075" s="201">
        <v>310.25935332404816</v>
      </c>
      <c r="N3075" s="201">
        <v>427.1942183596297</v>
      </c>
      <c r="O3075" s="201">
        <v>41.094000000000001</v>
      </c>
      <c r="P3075" s="255">
        <v>41.094000000000001</v>
      </c>
      <c r="Q3075" s="255">
        <v>427.1942183596297</v>
      </c>
      <c r="R3075" s="255">
        <v>309.86164082404815</v>
      </c>
      <c r="S3075" s="255">
        <v>480.05179498600637</v>
      </c>
      <c r="T3075" s="255">
        <v>480.44950748600638</v>
      </c>
      <c r="U3075" s="255" t="s">
        <v>1994</v>
      </c>
      <c r="V3075" s="222">
        <v>411.57316511960653</v>
      </c>
    </row>
    <row r="3076" spans="1:22" x14ac:dyDescent="0.25">
      <c r="A3076">
        <v>0</v>
      </c>
      <c r="B3076" s="260" t="s">
        <v>2084</v>
      </c>
      <c r="C3076" s="260" t="s">
        <v>2036</v>
      </c>
      <c r="D3076" s="260" t="s">
        <v>1956</v>
      </c>
      <c r="E3076" s="261">
        <v>4806</v>
      </c>
      <c r="F3076" s="260" t="s">
        <v>2144</v>
      </c>
      <c r="G3076" s="259" t="s">
        <v>1982</v>
      </c>
      <c r="H3076" s="259" t="s">
        <v>1953</v>
      </c>
      <c r="I3076" s="258">
        <v>50</v>
      </c>
      <c r="J3076" s="255"/>
      <c r="K3076" s="257"/>
      <c r="L3076" s="255">
        <v>0.25</v>
      </c>
      <c r="M3076" s="201">
        <v>309.73664082404815</v>
      </c>
      <c r="N3076" s="201">
        <v>427.1942183596297</v>
      </c>
      <c r="O3076" s="201">
        <v>41.094000000000001</v>
      </c>
      <c r="P3076" s="255">
        <v>41.094000000000001</v>
      </c>
      <c r="Q3076" s="255">
        <v>427.1942183596297</v>
      </c>
      <c r="R3076" s="255">
        <v>309.61164082404815</v>
      </c>
      <c r="S3076" s="255">
        <v>480.57450748600638</v>
      </c>
      <c r="T3076" s="255">
        <v>480.69950748600638</v>
      </c>
      <c r="U3076" s="255"/>
      <c r="V3076" s="170">
        <v>412.09587761960654</v>
      </c>
    </row>
    <row r="3077" spans="1:22" x14ac:dyDescent="0.25">
      <c r="A3077">
        <v>0</v>
      </c>
      <c r="B3077" s="260"/>
      <c r="C3077" s="260"/>
      <c r="D3077" s="260"/>
      <c r="E3077" s="261"/>
      <c r="F3077" s="260"/>
      <c r="G3077" s="259"/>
      <c r="H3077" s="259"/>
      <c r="I3077" s="258"/>
      <c r="J3077" s="263">
        <v>3.1759518606122583E-6</v>
      </c>
      <c r="K3077" s="257">
        <v>-0.35958400000000001</v>
      </c>
      <c r="L3077" s="216">
        <v>2.011584</v>
      </c>
      <c r="M3077" s="201">
        <v>308.60584882404817</v>
      </c>
      <c r="N3077" s="201">
        <v>427.1942183596297</v>
      </c>
      <c r="O3077" s="201">
        <v>41.094000000000001</v>
      </c>
      <c r="P3077" s="255">
        <v>41.094000000000001</v>
      </c>
      <c r="Q3077" s="255">
        <v>427.1942183596297</v>
      </c>
      <c r="R3077" s="255">
        <v>307.60005682404812</v>
      </c>
      <c r="S3077" s="255">
        <v>481.70529948600642</v>
      </c>
      <c r="T3077" s="255">
        <v>482.71109148600641</v>
      </c>
      <c r="U3077" s="255"/>
      <c r="V3077" s="170">
        <v>413.22666961960658</v>
      </c>
    </row>
    <row r="3078" spans="1:22" x14ac:dyDescent="0.25">
      <c r="A3078">
        <v>0</v>
      </c>
      <c r="B3078" s="260" t="s">
        <v>2084</v>
      </c>
      <c r="C3078" s="260" t="s">
        <v>2036</v>
      </c>
      <c r="D3078" s="260" t="s">
        <v>1973</v>
      </c>
      <c r="E3078" s="261">
        <v>4827</v>
      </c>
      <c r="F3078" s="260" t="s">
        <v>2143</v>
      </c>
      <c r="G3078" s="259" t="s">
        <v>1971</v>
      </c>
      <c r="H3078" s="259" t="s">
        <v>1970</v>
      </c>
      <c r="I3078" s="258"/>
      <c r="J3078" s="255">
        <v>307.60005999999998</v>
      </c>
      <c r="K3078" s="257">
        <v>307.60005682404812</v>
      </c>
      <c r="L3078" s="255">
        <v>0</v>
      </c>
      <c r="M3078" s="201">
        <v>307.60005682404812</v>
      </c>
      <c r="N3078" s="201">
        <v>427.1942183596297</v>
      </c>
      <c r="O3078" s="201">
        <v>41.094000000000001</v>
      </c>
      <c r="P3078" s="255">
        <v>41.094000000000001</v>
      </c>
      <c r="Q3078" s="255">
        <v>427.1942183596297</v>
      </c>
      <c r="R3078" s="255">
        <v>307.60005682404812</v>
      </c>
      <c r="S3078" s="255">
        <v>482.71109148600641</v>
      </c>
      <c r="T3078" s="255">
        <v>482.71109148600641</v>
      </c>
      <c r="U3078" s="255"/>
      <c r="V3078" s="222">
        <v>414.23246161960657</v>
      </c>
    </row>
    <row r="3079" spans="1:22" x14ac:dyDescent="0.25">
      <c r="A3079">
        <v>0</v>
      </c>
      <c r="B3079" s="260" t="s">
        <v>2084</v>
      </c>
      <c r="C3079" s="260" t="s">
        <v>2036</v>
      </c>
      <c r="D3079" s="260" t="s">
        <v>1990</v>
      </c>
      <c r="E3079" s="261">
        <v>4827</v>
      </c>
      <c r="F3079" s="260" t="s">
        <v>2142</v>
      </c>
      <c r="G3079" s="259" t="s">
        <v>1988</v>
      </c>
      <c r="H3079" s="259" t="s">
        <v>1987</v>
      </c>
      <c r="I3079" s="258"/>
      <c r="J3079" s="255"/>
      <c r="K3079" s="257"/>
      <c r="L3079" s="255">
        <v>0</v>
      </c>
      <c r="M3079" s="201">
        <v>307.60005682404812</v>
      </c>
      <c r="N3079" s="201">
        <v>427.1942183596297</v>
      </c>
      <c r="O3079" s="201">
        <v>41.094000000000001</v>
      </c>
      <c r="P3079" s="255">
        <v>41.094000000000001</v>
      </c>
      <c r="Q3079" s="255">
        <v>427.1942183596297</v>
      </c>
      <c r="R3079" s="255">
        <v>307.60005682404812</v>
      </c>
      <c r="S3079" s="255">
        <v>482.71109148600641</v>
      </c>
      <c r="T3079" s="255">
        <v>482.71109148600641</v>
      </c>
      <c r="U3079" s="255"/>
      <c r="V3079" s="222">
        <v>414.23246161960657</v>
      </c>
    </row>
    <row r="3080" spans="1:22" x14ac:dyDescent="0.25">
      <c r="A3080">
        <v>0</v>
      </c>
      <c r="B3080" s="260"/>
      <c r="C3080" s="260"/>
      <c r="D3080" s="260"/>
      <c r="E3080" s="261"/>
      <c r="F3080" s="260"/>
      <c r="G3080" s="259"/>
      <c r="H3080" s="259"/>
      <c r="I3080" s="258"/>
      <c r="J3080" s="263">
        <v>3.1759518606122583E-6</v>
      </c>
      <c r="K3080" s="257">
        <v>1.0189999999999999E-3</v>
      </c>
      <c r="L3080" s="216">
        <v>1.2913969999999997</v>
      </c>
      <c r="M3080" s="201">
        <v>306.95435832404814</v>
      </c>
      <c r="N3080" s="201">
        <v>427.1942183596297</v>
      </c>
      <c r="O3080" s="201">
        <v>41.094000000000001</v>
      </c>
      <c r="P3080" s="255">
        <v>41.094000000000001</v>
      </c>
      <c r="Q3080" s="255">
        <v>427.1942183596297</v>
      </c>
      <c r="R3080" s="255">
        <v>306.30865982404811</v>
      </c>
      <c r="S3080" s="255">
        <v>483.35678998600645</v>
      </c>
      <c r="T3080" s="255">
        <v>484.00248848600643</v>
      </c>
      <c r="U3080" s="255" t="s">
        <v>1994</v>
      </c>
      <c r="V3080" s="222">
        <v>414.8781601196066</v>
      </c>
    </row>
    <row r="3081" spans="1:22" x14ac:dyDescent="0.25">
      <c r="A3081">
        <v>0</v>
      </c>
      <c r="B3081" s="260" t="s">
        <v>2084</v>
      </c>
      <c r="C3081" s="260" t="s">
        <v>2036</v>
      </c>
      <c r="D3081" s="260" t="s">
        <v>1961</v>
      </c>
      <c r="E3081" s="261">
        <v>4841</v>
      </c>
      <c r="F3081" s="260" t="s">
        <v>2141</v>
      </c>
      <c r="G3081" s="259" t="s">
        <v>1984</v>
      </c>
      <c r="H3081" s="259" t="s">
        <v>1958</v>
      </c>
      <c r="I3081" s="258">
        <v>50</v>
      </c>
      <c r="J3081" s="255">
        <v>306.208663</v>
      </c>
      <c r="K3081" s="257">
        <v>306.20865982404814</v>
      </c>
      <c r="L3081" s="255">
        <v>0.2</v>
      </c>
      <c r="M3081" s="201">
        <v>306.20865982404814</v>
      </c>
      <c r="N3081" s="201">
        <v>427.1942183596297</v>
      </c>
      <c r="O3081" s="201">
        <v>41.094000000000001</v>
      </c>
      <c r="P3081" s="255">
        <v>41.094000000000001</v>
      </c>
      <c r="Q3081" s="255">
        <v>427.1942183596297</v>
      </c>
      <c r="R3081" s="255">
        <v>306.10865982404812</v>
      </c>
      <c r="S3081" s="255">
        <v>484.10248848600639</v>
      </c>
      <c r="T3081" s="255">
        <v>484.20248848600642</v>
      </c>
      <c r="U3081" s="255"/>
      <c r="V3081" s="222">
        <v>415.62385861960655</v>
      </c>
    </row>
    <row r="3082" spans="1:22" x14ac:dyDescent="0.25">
      <c r="A3082">
        <v>0</v>
      </c>
      <c r="B3082" s="268"/>
      <c r="C3082" s="268"/>
      <c r="D3082" s="268"/>
      <c r="E3082" s="269"/>
      <c r="F3082" s="268" t="s">
        <v>619</v>
      </c>
      <c r="G3082" s="267"/>
      <c r="H3082" s="267"/>
      <c r="I3082" s="266"/>
      <c r="J3082" s="263">
        <v>3.1759518606122583E-6</v>
      </c>
      <c r="K3082" s="257">
        <v>-5.4679999999999999E-2</v>
      </c>
      <c r="L3082" s="216">
        <v>0.13319900000000001</v>
      </c>
      <c r="M3082" s="201">
        <v>306.04206032404812</v>
      </c>
      <c r="N3082" s="201">
        <v>427.1942183596297</v>
      </c>
      <c r="O3082" s="201">
        <v>41.094000000000001</v>
      </c>
      <c r="P3082" s="255">
        <v>41.094000000000001</v>
      </c>
      <c r="Q3082" s="255">
        <v>427.1942183596297</v>
      </c>
      <c r="R3082" s="255">
        <v>305.97546082404813</v>
      </c>
      <c r="S3082" s="255">
        <v>484.26908798600641</v>
      </c>
      <c r="T3082" s="255">
        <v>484.33568748600641</v>
      </c>
      <c r="U3082" s="255" t="s">
        <v>1994</v>
      </c>
      <c r="V3082" s="170">
        <v>415.79045811960657</v>
      </c>
    </row>
    <row r="3083" spans="1:22" x14ac:dyDescent="0.25">
      <c r="A3083">
        <v>0</v>
      </c>
      <c r="B3083" s="260" t="s">
        <v>2084</v>
      </c>
      <c r="C3083" s="260" t="s">
        <v>2036</v>
      </c>
      <c r="D3083" s="260" t="s">
        <v>111</v>
      </c>
      <c r="E3083" s="261">
        <v>4843</v>
      </c>
      <c r="F3083" s="260" t="s">
        <v>1572</v>
      </c>
      <c r="G3083" s="259" t="s">
        <v>1974</v>
      </c>
      <c r="H3083" s="259" t="s">
        <v>1951</v>
      </c>
      <c r="I3083" s="258">
        <v>47.5</v>
      </c>
      <c r="J3083" s="255">
        <v>305.965464</v>
      </c>
      <c r="K3083" s="257">
        <v>305.96546082404814</v>
      </c>
      <c r="L3083" s="216">
        <v>0.02</v>
      </c>
      <c r="M3083" s="201">
        <v>305.96546082404814</v>
      </c>
      <c r="N3083" s="201">
        <v>427.1942183596297</v>
      </c>
      <c r="O3083" s="201">
        <v>41.094000000000001</v>
      </c>
      <c r="P3083" s="255">
        <v>41.094000000000001</v>
      </c>
      <c r="Q3083" s="255">
        <v>427.1942183596297</v>
      </c>
      <c r="R3083" s="255">
        <v>305.95546082404815</v>
      </c>
      <c r="S3083" s="255">
        <v>484.3456874860064</v>
      </c>
      <c r="T3083" s="255">
        <v>484.35568748600639</v>
      </c>
      <c r="U3083" s="255" t="s">
        <v>2077</v>
      </c>
      <c r="V3083" s="222">
        <v>415.86705761960656</v>
      </c>
    </row>
    <row r="3084" spans="1:22" x14ac:dyDescent="0.25">
      <c r="A3084">
        <v>0</v>
      </c>
      <c r="B3084" s="268"/>
      <c r="C3084" s="268"/>
      <c r="D3084" s="268"/>
      <c r="E3084" s="269"/>
      <c r="F3084" s="268"/>
      <c r="G3084" s="267"/>
      <c r="H3084" s="267"/>
      <c r="I3084" s="266"/>
      <c r="J3084" s="255">
        <v>5.8500000000000003E-2</v>
      </c>
      <c r="K3084" s="257"/>
      <c r="L3084" s="216">
        <v>4.7820000000000001E-2</v>
      </c>
      <c r="M3084" s="201">
        <v>305.93155082404814</v>
      </c>
      <c r="N3084" s="201">
        <v>427.1942183596297</v>
      </c>
      <c r="O3084" s="201">
        <v>41.094000000000001</v>
      </c>
      <c r="P3084" s="255">
        <v>41.094000000000001</v>
      </c>
      <c r="Q3084" s="255">
        <v>427.1942183596297</v>
      </c>
      <c r="R3084" s="255">
        <v>305.90764082404814</v>
      </c>
      <c r="S3084" s="255">
        <v>484.37959748600639</v>
      </c>
      <c r="T3084" s="255">
        <v>484.40350748600639</v>
      </c>
      <c r="U3084" s="255" t="s">
        <v>1994</v>
      </c>
      <c r="V3084" s="170">
        <v>415.90096761960655</v>
      </c>
    </row>
    <row r="3085" spans="1:22" x14ac:dyDescent="0.25">
      <c r="A3085">
        <v>0</v>
      </c>
      <c r="B3085" s="260" t="s">
        <v>2084</v>
      </c>
      <c r="C3085" s="260" t="s">
        <v>2036</v>
      </c>
      <c r="D3085" s="260" t="s">
        <v>1947</v>
      </c>
      <c r="E3085" s="261">
        <v>4845</v>
      </c>
      <c r="F3085" s="260" t="s">
        <v>2140</v>
      </c>
      <c r="G3085" s="259" t="s">
        <v>1982</v>
      </c>
      <c r="H3085" s="259" t="s">
        <v>1944</v>
      </c>
      <c r="I3085" s="258">
        <v>50</v>
      </c>
      <c r="J3085" s="255"/>
      <c r="K3085" s="257"/>
      <c r="L3085" s="255">
        <v>0.25</v>
      </c>
      <c r="M3085" s="201">
        <v>305.78264082404814</v>
      </c>
      <c r="N3085" s="201">
        <v>427.1942183596297</v>
      </c>
      <c r="O3085" s="201">
        <v>41.094000000000001</v>
      </c>
      <c r="P3085" s="255">
        <v>41.094000000000001</v>
      </c>
      <c r="Q3085" s="255">
        <v>427.1942183596297</v>
      </c>
      <c r="R3085" s="255">
        <v>305.65764082404814</v>
      </c>
      <c r="S3085" s="255">
        <v>484.52850748600639</v>
      </c>
      <c r="T3085" s="255">
        <v>484.65350748600639</v>
      </c>
      <c r="U3085" s="255"/>
      <c r="V3085" s="170">
        <v>416.04987761960655</v>
      </c>
    </row>
    <row r="3086" spans="1:22" x14ac:dyDescent="0.25">
      <c r="A3086">
        <v>0</v>
      </c>
      <c r="B3086" s="260"/>
      <c r="C3086" s="260"/>
      <c r="D3086" s="260"/>
      <c r="E3086" s="261"/>
      <c r="F3086" s="260" t="s">
        <v>619</v>
      </c>
      <c r="G3086" s="259"/>
      <c r="H3086" s="259"/>
      <c r="I3086" s="258"/>
      <c r="J3086" s="263"/>
      <c r="K3086" s="257"/>
      <c r="L3086" s="255">
        <v>1.5</v>
      </c>
      <c r="M3086" s="201">
        <v>304.90764082404814</v>
      </c>
      <c r="N3086" s="201">
        <v>427.1942183596297</v>
      </c>
      <c r="O3086" s="201">
        <v>41.094000000000001</v>
      </c>
      <c r="P3086" s="255">
        <v>41.094000000000001</v>
      </c>
      <c r="Q3086" s="255">
        <v>427.1942183596297</v>
      </c>
      <c r="R3086" s="255">
        <v>304.15764082404814</v>
      </c>
      <c r="S3086" s="255">
        <v>485.40350748600639</v>
      </c>
      <c r="T3086" s="255">
        <v>486.15350748600639</v>
      </c>
      <c r="U3086" s="255"/>
      <c r="V3086" s="170">
        <v>416.92487761960655</v>
      </c>
    </row>
    <row r="3087" spans="1:22" x14ac:dyDescent="0.25">
      <c r="A3087">
        <v>0</v>
      </c>
      <c r="B3087" s="260" t="s">
        <v>2084</v>
      </c>
      <c r="C3087" s="260" t="s">
        <v>2036</v>
      </c>
      <c r="D3087" s="260" t="s">
        <v>1973</v>
      </c>
      <c r="E3087" s="261">
        <v>4862</v>
      </c>
      <c r="F3087" s="260" t="s">
        <v>1600</v>
      </c>
      <c r="G3087" s="259" t="s">
        <v>1971</v>
      </c>
      <c r="H3087" s="259" t="s">
        <v>1970</v>
      </c>
      <c r="I3087" s="258"/>
      <c r="J3087" s="255"/>
      <c r="K3087" s="257"/>
      <c r="L3087" s="255">
        <v>0</v>
      </c>
      <c r="M3087" s="201">
        <v>304.15764082404814</v>
      </c>
      <c r="N3087" s="201">
        <v>427.1942183596297</v>
      </c>
      <c r="O3087" s="201">
        <v>41.094000000000001</v>
      </c>
      <c r="P3087" s="255">
        <v>41.094000000000001</v>
      </c>
      <c r="Q3087" s="255">
        <v>427.1942183596297</v>
      </c>
      <c r="R3087" s="255">
        <v>304.15764082404814</v>
      </c>
      <c r="S3087" s="255">
        <v>486.15350748600639</v>
      </c>
      <c r="T3087" s="255">
        <v>486.15350748600639</v>
      </c>
      <c r="U3087" s="255"/>
      <c r="V3087" s="222">
        <v>417.67487761960655</v>
      </c>
    </row>
    <row r="3088" spans="1:22" x14ac:dyDescent="0.25">
      <c r="A3088">
        <v>0</v>
      </c>
      <c r="B3088" s="260" t="s">
        <v>2084</v>
      </c>
      <c r="C3088" s="260" t="s">
        <v>2036</v>
      </c>
      <c r="D3088" s="260" t="s">
        <v>1990</v>
      </c>
      <c r="E3088" s="261">
        <v>4862</v>
      </c>
      <c r="F3088" s="260" t="s">
        <v>2139</v>
      </c>
      <c r="G3088" s="259" t="s">
        <v>1988</v>
      </c>
      <c r="H3088" s="259" t="s">
        <v>1987</v>
      </c>
      <c r="I3088" s="258"/>
      <c r="J3088" s="255"/>
      <c r="K3088" s="257"/>
      <c r="L3088" s="255">
        <v>0</v>
      </c>
      <c r="M3088" s="201">
        <v>304.15764082404814</v>
      </c>
      <c r="N3088" s="201">
        <v>427.1942183596297</v>
      </c>
      <c r="O3088" s="201">
        <v>41.094000000000001</v>
      </c>
      <c r="P3088" s="255">
        <v>41.094000000000001</v>
      </c>
      <c r="Q3088" s="255">
        <v>427.1942183596297</v>
      </c>
      <c r="R3088" s="255">
        <v>304.15764082404814</v>
      </c>
      <c r="S3088" s="255">
        <v>486.15350748600639</v>
      </c>
      <c r="T3088" s="255">
        <v>486.15350748600639</v>
      </c>
      <c r="U3088" s="255"/>
      <c r="V3088" s="222">
        <v>417.67487761960655</v>
      </c>
    </row>
    <row r="3089" spans="1:22" x14ac:dyDescent="0.25">
      <c r="A3089">
        <v>0</v>
      </c>
      <c r="B3089" s="260"/>
      <c r="C3089" s="260"/>
      <c r="D3089" s="260"/>
      <c r="E3089" s="261"/>
      <c r="F3089" s="260"/>
      <c r="G3089" s="259"/>
      <c r="H3089" s="259"/>
      <c r="I3089" s="258"/>
      <c r="J3089" s="255"/>
      <c r="K3089" s="257"/>
      <c r="L3089" s="255">
        <v>0.5</v>
      </c>
      <c r="M3089" s="201">
        <v>303.90764082404814</v>
      </c>
      <c r="N3089" s="201">
        <v>427.1942183596297</v>
      </c>
      <c r="O3089" s="201">
        <v>41.094000000000001</v>
      </c>
      <c r="P3089" s="255">
        <v>41.094000000000001</v>
      </c>
      <c r="Q3089" s="255">
        <v>427.1942183596297</v>
      </c>
      <c r="R3089" s="255">
        <v>303.65764082404814</v>
      </c>
      <c r="S3089" s="255">
        <v>486.40350748600639</v>
      </c>
      <c r="T3089" s="255">
        <v>486.65350748600639</v>
      </c>
      <c r="U3089" s="255"/>
      <c r="V3089" s="222">
        <v>417.92487761960655</v>
      </c>
    </row>
    <row r="3090" spans="1:22" x14ac:dyDescent="0.25">
      <c r="A3090">
        <v>0</v>
      </c>
      <c r="B3090" s="260" t="s">
        <v>2084</v>
      </c>
      <c r="C3090" s="260" t="s">
        <v>2036</v>
      </c>
      <c r="D3090" s="260" t="s">
        <v>1956</v>
      </c>
      <c r="E3090" s="261">
        <v>4868</v>
      </c>
      <c r="F3090" s="260" t="s">
        <v>2138</v>
      </c>
      <c r="G3090" s="259" t="s">
        <v>1982</v>
      </c>
      <c r="H3090" s="259" t="s">
        <v>1953</v>
      </c>
      <c r="I3090" s="258">
        <v>50</v>
      </c>
      <c r="J3090" s="255"/>
      <c r="K3090" s="257"/>
      <c r="L3090" s="255">
        <v>0.25</v>
      </c>
      <c r="M3090" s="201">
        <v>303.53264082404814</v>
      </c>
      <c r="N3090" s="201">
        <v>427.1942183596297</v>
      </c>
      <c r="O3090" s="201">
        <v>41.094000000000001</v>
      </c>
      <c r="P3090" s="255">
        <v>41.094000000000001</v>
      </c>
      <c r="Q3090" s="255">
        <v>427.1942183596297</v>
      </c>
      <c r="R3090" s="255">
        <v>303.40764082404814</v>
      </c>
      <c r="S3090" s="255">
        <v>486.77850748600639</v>
      </c>
      <c r="T3090" s="255">
        <v>486.90350748600639</v>
      </c>
      <c r="U3090" s="255"/>
      <c r="V3090" s="222">
        <v>418.29987761960655</v>
      </c>
    </row>
    <row r="3091" spans="1:22" x14ac:dyDescent="0.25">
      <c r="A3091">
        <v>0</v>
      </c>
      <c r="B3091" s="260"/>
      <c r="C3091" s="260"/>
      <c r="D3091" s="260"/>
      <c r="E3091" s="261"/>
      <c r="F3091" s="260" t="s">
        <v>619</v>
      </c>
      <c r="G3091" s="259"/>
      <c r="H3091" s="259"/>
      <c r="I3091" s="258"/>
      <c r="J3091" s="263">
        <v>3.1759519174556772E-6</v>
      </c>
      <c r="K3091" s="257">
        <v>1.348068</v>
      </c>
      <c r="L3091" s="216">
        <v>0.12643199999999988</v>
      </c>
      <c r="M3091" s="201">
        <v>303.34442482404813</v>
      </c>
      <c r="N3091" s="201">
        <v>427.1942183596297</v>
      </c>
      <c r="O3091" s="201">
        <v>41.094000000000001</v>
      </c>
      <c r="P3091" s="255">
        <v>41.094000000000001</v>
      </c>
      <c r="Q3091" s="255">
        <v>427.1942183596297</v>
      </c>
      <c r="R3091" s="255">
        <v>303.28120882404812</v>
      </c>
      <c r="S3091" s="255">
        <v>486.9667234860064</v>
      </c>
      <c r="T3091" s="255">
        <v>487.02993948600641</v>
      </c>
      <c r="U3091" s="255" t="s">
        <v>1994</v>
      </c>
      <c r="V3091" s="170">
        <v>418.48809361960656</v>
      </c>
    </row>
    <row r="3092" spans="1:22" x14ac:dyDescent="0.25">
      <c r="A3092">
        <v>0</v>
      </c>
      <c r="B3092" s="260" t="s">
        <v>2084</v>
      </c>
      <c r="C3092" s="260" t="s">
        <v>2036</v>
      </c>
      <c r="D3092" s="260" t="s">
        <v>1981</v>
      </c>
      <c r="E3092" s="261">
        <v>4871</v>
      </c>
      <c r="F3092" s="260" t="s">
        <v>2137</v>
      </c>
      <c r="G3092" s="259" t="s">
        <v>1979</v>
      </c>
      <c r="H3092" s="259" t="s">
        <v>1978</v>
      </c>
      <c r="I3092" s="258">
        <v>63</v>
      </c>
      <c r="J3092" s="255">
        <v>303.24371200000002</v>
      </c>
      <c r="K3092" s="257">
        <v>303.2437088240481</v>
      </c>
      <c r="L3092" s="255">
        <v>7.4999999999999997E-2</v>
      </c>
      <c r="M3092" s="201">
        <v>303.2437088240481</v>
      </c>
      <c r="N3092" s="201">
        <v>427.1942183596297</v>
      </c>
      <c r="O3092" s="201">
        <v>41.094000000000001</v>
      </c>
      <c r="P3092" s="255">
        <v>41.094000000000001</v>
      </c>
      <c r="Q3092" s="255">
        <v>427.1942183596297</v>
      </c>
      <c r="R3092" s="255">
        <v>303.20620882404813</v>
      </c>
      <c r="S3092" s="255">
        <v>487.06743948600638</v>
      </c>
      <c r="T3092" s="255">
        <v>487.1049394860064</v>
      </c>
      <c r="U3092" s="255"/>
      <c r="V3092" s="170">
        <v>418.58880961960654</v>
      </c>
    </row>
    <row r="3093" spans="1:22" x14ac:dyDescent="0.25">
      <c r="A3093">
        <v>0</v>
      </c>
      <c r="B3093" s="260"/>
      <c r="C3093" s="260"/>
      <c r="D3093" s="260"/>
      <c r="E3093" s="261"/>
      <c r="F3093" s="260"/>
      <c r="G3093" s="259"/>
      <c r="H3093" s="259"/>
      <c r="I3093" s="258"/>
      <c r="J3093" s="255"/>
      <c r="K3093" s="257"/>
      <c r="L3093" s="216">
        <v>1.348068</v>
      </c>
      <c r="M3093" s="201">
        <v>302.53217482404813</v>
      </c>
      <c r="N3093" s="201">
        <v>427.1942183596297</v>
      </c>
      <c r="O3093" s="201">
        <v>41.094000000000001</v>
      </c>
      <c r="P3093" s="255">
        <v>41.094000000000001</v>
      </c>
      <c r="Q3093" s="255">
        <v>427.1942183596297</v>
      </c>
      <c r="R3093" s="255">
        <v>301.85814082404812</v>
      </c>
      <c r="S3093" s="255">
        <v>487.77897348600641</v>
      </c>
      <c r="T3093" s="255">
        <v>488.45300748600641</v>
      </c>
      <c r="U3093" s="255" t="s">
        <v>1994</v>
      </c>
      <c r="V3093" s="170">
        <v>419.30034361960656</v>
      </c>
    </row>
    <row r="3094" spans="1:22" x14ac:dyDescent="0.25">
      <c r="A3094">
        <v>0</v>
      </c>
      <c r="B3094" s="260"/>
      <c r="C3094" s="260"/>
      <c r="D3094" s="260"/>
      <c r="E3094" s="261"/>
      <c r="F3094" s="260" t="s">
        <v>619</v>
      </c>
      <c r="G3094" s="259"/>
      <c r="H3094" s="259" t="s">
        <v>1962</v>
      </c>
      <c r="I3094" s="258"/>
      <c r="J3094" s="263">
        <v>3.1759518606122583E-6</v>
      </c>
      <c r="K3094" s="257">
        <v>-7.5650999999999996E-2</v>
      </c>
      <c r="L3094" s="216">
        <v>0.17915300000000001</v>
      </c>
      <c r="M3094" s="201">
        <v>301.76856432404816</v>
      </c>
      <c r="N3094" s="201">
        <v>427.1942183596297</v>
      </c>
      <c r="O3094" s="201">
        <v>41.094000000000001</v>
      </c>
      <c r="P3094" s="255">
        <v>41.094000000000001</v>
      </c>
      <c r="Q3094" s="255">
        <v>427.1942183596297</v>
      </c>
      <c r="R3094" s="255">
        <v>301.67898782404814</v>
      </c>
      <c r="S3094" s="255">
        <v>488.54258398600638</v>
      </c>
      <c r="T3094" s="255">
        <v>488.6321604860064</v>
      </c>
      <c r="U3094" s="255" t="s">
        <v>1994</v>
      </c>
      <c r="V3094" s="170">
        <v>420.06395411960654</v>
      </c>
    </row>
    <row r="3095" spans="1:22" x14ac:dyDescent="0.25">
      <c r="A3095">
        <v>0</v>
      </c>
      <c r="B3095" s="260" t="s">
        <v>2084</v>
      </c>
      <c r="C3095" s="260" t="s">
        <v>2036</v>
      </c>
      <c r="D3095" s="260" t="s">
        <v>111</v>
      </c>
      <c r="E3095" s="261">
        <v>4886</v>
      </c>
      <c r="F3095" s="260" t="s">
        <v>1573</v>
      </c>
      <c r="G3095" s="259" t="s">
        <v>1974</v>
      </c>
      <c r="H3095" s="259" t="s">
        <v>1951</v>
      </c>
      <c r="I3095" s="258"/>
      <c r="J3095" s="255">
        <v>301.678991</v>
      </c>
      <c r="K3095" s="257">
        <v>301.67898782404814</v>
      </c>
      <c r="L3095" s="255">
        <v>0</v>
      </c>
      <c r="M3095" s="201">
        <v>301.67898782404814</v>
      </c>
      <c r="N3095" s="201">
        <v>427.1942183596297</v>
      </c>
      <c r="O3095" s="201">
        <v>41.094000000000001</v>
      </c>
      <c r="P3095" s="255">
        <v>41.094000000000001</v>
      </c>
      <c r="Q3095" s="255">
        <v>427.1942183596297</v>
      </c>
      <c r="R3095" s="255">
        <v>301.67898782404814</v>
      </c>
      <c r="S3095" s="255">
        <v>488.6321604860064</v>
      </c>
      <c r="T3095" s="255">
        <v>488.6321604860064</v>
      </c>
      <c r="U3095" s="255"/>
      <c r="V3095" s="170">
        <v>420.15353061960656</v>
      </c>
    </row>
    <row r="3096" spans="1:22" x14ac:dyDescent="0.25">
      <c r="A3096">
        <v>0</v>
      </c>
      <c r="B3096" s="260"/>
      <c r="C3096" s="260"/>
      <c r="D3096" s="260"/>
      <c r="E3096" s="261"/>
      <c r="F3096" s="260" t="s">
        <v>619</v>
      </c>
      <c r="G3096" s="259"/>
      <c r="H3096" s="259" t="s">
        <v>1969</v>
      </c>
      <c r="I3096" s="258"/>
      <c r="J3096" s="263">
        <v>3.1759518606122583E-6</v>
      </c>
      <c r="K3096" s="257"/>
      <c r="L3096" s="255">
        <v>0.14528199999999999</v>
      </c>
      <c r="M3096" s="201">
        <v>301.60634682404816</v>
      </c>
      <c r="N3096" s="201">
        <v>427.1942183596297</v>
      </c>
      <c r="O3096" s="201">
        <v>41.094000000000001</v>
      </c>
      <c r="P3096" s="255">
        <v>41.094000000000001</v>
      </c>
      <c r="Q3096" s="255">
        <v>427.1942183596297</v>
      </c>
      <c r="R3096" s="255">
        <v>301.53370582404813</v>
      </c>
      <c r="S3096" s="255">
        <v>488.70480148600643</v>
      </c>
      <c r="T3096" s="255">
        <v>488.77744248600641</v>
      </c>
      <c r="U3096" s="255"/>
      <c r="V3096" s="170">
        <v>420.22617161960659</v>
      </c>
    </row>
    <row r="3097" spans="1:22" x14ac:dyDescent="0.25">
      <c r="A3097">
        <v>0</v>
      </c>
      <c r="B3097" s="260" t="s">
        <v>2084</v>
      </c>
      <c r="C3097" s="260" t="s">
        <v>2036</v>
      </c>
      <c r="D3097" s="260" t="s">
        <v>2087</v>
      </c>
      <c r="E3097" s="261">
        <v>4888</v>
      </c>
      <c r="F3097" s="260" t="s">
        <v>2136</v>
      </c>
      <c r="G3097" s="259"/>
      <c r="H3097" s="259" t="s">
        <v>2085</v>
      </c>
      <c r="I3097" s="258"/>
      <c r="J3097" s="255">
        <v>301.53370899999999</v>
      </c>
      <c r="K3097" s="257">
        <v>301.53370582404813</v>
      </c>
      <c r="L3097" s="255">
        <v>0</v>
      </c>
      <c r="M3097" s="201">
        <v>301.53370582404813</v>
      </c>
      <c r="N3097" s="201">
        <v>427.1942183596297</v>
      </c>
      <c r="O3097" s="201">
        <v>41.094000000000001</v>
      </c>
      <c r="P3097" s="255">
        <v>41.094000000000001</v>
      </c>
      <c r="Q3097" s="255">
        <v>427.1942183596297</v>
      </c>
      <c r="R3097" s="255">
        <v>301.53370582404813</v>
      </c>
      <c r="S3097" s="255">
        <v>488.77744248600641</v>
      </c>
      <c r="T3097" s="255">
        <v>488.77744248600641</v>
      </c>
      <c r="U3097" s="255"/>
      <c r="V3097" s="170">
        <v>420.29881261960657</v>
      </c>
    </row>
    <row r="3098" spans="1:22" x14ac:dyDescent="0.25">
      <c r="A3098">
        <v>0</v>
      </c>
      <c r="B3098" s="260"/>
      <c r="C3098" s="260"/>
      <c r="D3098" s="260"/>
      <c r="E3098" s="261"/>
      <c r="F3098" s="260" t="s">
        <v>619</v>
      </c>
      <c r="G3098" s="259"/>
      <c r="H3098" s="259" t="s">
        <v>1969</v>
      </c>
      <c r="I3098" s="258"/>
      <c r="J3098" s="255"/>
      <c r="K3098" s="257"/>
      <c r="L3098" s="255">
        <v>0</v>
      </c>
      <c r="M3098" s="201">
        <v>301.53370582404813</v>
      </c>
      <c r="N3098" s="201">
        <v>427.1942183596297</v>
      </c>
      <c r="O3098" s="201">
        <v>41.094000000000001</v>
      </c>
      <c r="P3098" s="255">
        <v>41.094000000000001</v>
      </c>
      <c r="Q3098" s="255">
        <v>427.1942183596297</v>
      </c>
      <c r="R3098" s="255">
        <v>301.53370582404813</v>
      </c>
      <c r="S3098" s="255">
        <v>488.77744248600641</v>
      </c>
      <c r="T3098" s="255">
        <v>488.77744248600641</v>
      </c>
      <c r="U3098" s="255"/>
      <c r="V3098" s="170">
        <v>420.29881261960657</v>
      </c>
    </row>
    <row r="3099" spans="1:22" x14ac:dyDescent="0.25">
      <c r="A3099">
        <v>0</v>
      </c>
      <c r="B3099" s="260" t="s">
        <v>2084</v>
      </c>
      <c r="C3099" s="260" t="s">
        <v>2036</v>
      </c>
      <c r="D3099" s="260" t="s">
        <v>1990</v>
      </c>
      <c r="E3099" s="261">
        <v>4888</v>
      </c>
      <c r="F3099" s="260" t="s">
        <v>2135</v>
      </c>
      <c r="G3099" s="259" t="s">
        <v>1988</v>
      </c>
      <c r="H3099" s="259" t="s">
        <v>1987</v>
      </c>
      <c r="I3099" s="258"/>
      <c r="J3099" s="255"/>
      <c r="K3099" s="257"/>
      <c r="L3099" s="255">
        <v>0</v>
      </c>
      <c r="M3099" s="201">
        <v>301.53370582404813</v>
      </c>
      <c r="N3099" s="201">
        <v>427.1942183596297</v>
      </c>
      <c r="O3099" s="201">
        <v>41.094000000000001</v>
      </c>
      <c r="P3099" s="255">
        <v>41.094000000000001</v>
      </c>
      <c r="Q3099" s="255">
        <v>427.1942183596297</v>
      </c>
      <c r="R3099" s="255">
        <v>301.53370582404813</v>
      </c>
      <c r="S3099" s="255">
        <v>488.77744248600641</v>
      </c>
      <c r="T3099" s="255">
        <v>488.77744248600641</v>
      </c>
      <c r="U3099" s="255"/>
      <c r="V3099" s="170">
        <v>420.29881261960657</v>
      </c>
    </row>
    <row r="3100" spans="1:22" x14ac:dyDescent="0.25">
      <c r="A3100">
        <v>0</v>
      </c>
      <c r="B3100" s="260"/>
      <c r="C3100" s="260"/>
      <c r="D3100" s="260"/>
      <c r="E3100" s="261"/>
      <c r="F3100" s="260" t="s">
        <v>619</v>
      </c>
      <c r="G3100" s="259"/>
      <c r="H3100" s="259" t="s">
        <v>1962</v>
      </c>
      <c r="I3100" s="258"/>
      <c r="J3100" s="255"/>
      <c r="K3100" s="257"/>
      <c r="L3100" s="255">
        <v>0.13121600000000003</v>
      </c>
      <c r="M3100" s="201">
        <v>301.46809782404813</v>
      </c>
      <c r="N3100" s="201">
        <v>427.1942183596297</v>
      </c>
      <c r="O3100" s="201">
        <v>41.094000000000001</v>
      </c>
      <c r="P3100" s="255">
        <v>41.094000000000001</v>
      </c>
      <c r="Q3100" s="255">
        <v>427.1942183596297</v>
      </c>
      <c r="R3100" s="255">
        <v>301.40248982404813</v>
      </c>
      <c r="S3100" s="255">
        <v>488.8430504860064</v>
      </c>
      <c r="T3100" s="255">
        <v>488.9086584860064</v>
      </c>
      <c r="U3100" s="255"/>
      <c r="V3100" s="170">
        <v>420.36442061960656</v>
      </c>
    </row>
    <row r="3101" spans="1:22" x14ac:dyDescent="0.25">
      <c r="A3101">
        <v>0</v>
      </c>
      <c r="B3101" s="260"/>
      <c r="C3101" s="260"/>
      <c r="D3101" s="260"/>
      <c r="E3101" s="261"/>
      <c r="F3101" s="260" t="s">
        <v>619</v>
      </c>
      <c r="G3101" s="259"/>
      <c r="H3101" s="259"/>
      <c r="I3101" s="258"/>
      <c r="J3101" s="255"/>
      <c r="K3101" s="257"/>
      <c r="L3101" s="216">
        <v>1.2988490000000001</v>
      </c>
      <c r="M3101" s="201">
        <v>300.75306532404812</v>
      </c>
      <c r="N3101" s="201">
        <v>427.1942183596297</v>
      </c>
      <c r="O3101" s="201">
        <v>41.094000000000001</v>
      </c>
      <c r="P3101" s="255">
        <v>41.094000000000001</v>
      </c>
      <c r="Q3101" s="255">
        <v>427.1942183596297</v>
      </c>
      <c r="R3101" s="255">
        <v>300.10364082404811</v>
      </c>
      <c r="S3101" s="255">
        <v>489.55808298600641</v>
      </c>
      <c r="T3101" s="255">
        <v>490.20750748600642</v>
      </c>
      <c r="U3101" s="255" t="s">
        <v>1994</v>
      </c>
      <c r="V3101" s="170">
        <v>421.07945311960657</v>
      </c>
    </row>
    <row r="3102" spans="1:22" x14ac:dyDescent="0.25">
      <c r="A3102">
        <v>0</v>
      </c>
      <c r="B3102" s="260" t="s">
        <v>2084</v>
      </c>
      <c r="C3102" s="260" t="s">
        <v>2036</v>
      </c>
      <c r="D3102" s="260" t="s">
        <v>1961</v>
      </c>
      <c r="E3102" s="261">
        <v>4903</v>
      </c>
      <c r="F3102" s="260" t="s">
        <v>2134</v>
      </c>
      <c r="G3102" s="259" t="s">
        <v>1984</v>
      </c>
      <c r="H3102" s="259" t="s">
        <v>1958</v>
      </c>
      <c r="I3102" s="258">
        <v>50</v>
      </c>
      <c r="J3102" s="255"/>
      <c r="K3102" s="257"/>
      <c r="L3102" s="255">
        <v>0.2</v>
      </c>
      <c r="M3102" s="201">
        <v>300.00364082404815</v>
      </c>
      <c r="N3102" s="201">
        <v>427.1942183596297</v>
      </c>
      <c r="O3102" s="201">
        <v>41.094000000000001</v>
      </c>
      <c r="P3102" s="255">
        <v>41.094000000000001</v>
      </c>
      <c r="Q3102" s="255">
        <v>427.1942183596297</v>
      </c>
      <c r="R3102" s="255">
        <v>299.90364082404813</v>
      </c>
      <c r="S3102" s="255">
        <v>490.30750748600639</v>
      </c>
      <c r="T3102" s="255">
        <v>490.40750748600641</v>
      </c>
      <c r="U3102" s="265"/>
      <c r="V3102" s="170">
        <v>421.82887761960654</v>
      </c>
    </row>
    <row r="3103" spans="1:22" x14ac:dyDescent="0.25">
      <c r="A3103">
        <v>0</v>
      </c>
      <c r="B3103" s="260"/>
      <c r="C3103" s="260"/>
      <c r="D3103" s="260"/>
      <c r="E3103" s="261"/>
      <c r="F3103" s="260" t="s">
        <v>619</v>
      </c>
      <c r="G3103" s="259"/>
      <c r="H3103" s="259"/>
      <c r="I3103" s="258"/>
      <c r="J3103" s="255"/>
      <c r="K3103" s="257"/>
      <c r="L3103" s="255">
        <v>0.2</v>
      </c>
      <c r="M3103" s="201">
        <v>299.8036408240481</v>
      </c>
      <c r="N3103" s="201">
        <v>427.1942183596297</v>
      </c>
      <c r="O3103" s="201">
        <v>41.094000000000001</v>
      </c>
      <c r="P3103" s="255">
        <v>41.094000000000001</v>
      </c>
      <c r="Q3103" s="255">
        <v>427.1942183596297</v>
      </c>
      <c r="R3103" s="255">
        <v>299.70364082404814</v>
      </c>
      <c r="S3103" s="255">
        <v>490.50750748600638</v>
      </c>
      <c r="T3103" s="255">
        <v>490.6075074860064</v>
      </c>
      <c r="U3103" s="255"/>
      <c r="V3103" s="170">
        <v>422.02887761960653</v>
      </c>
    </row>
    <row r="3104" spans="1:22" x14ac:dyDescent="0.25">
      <c r="A3104">
        <v>0</v>
      </c>
      <c r="B3104" s="260" t="s">
        <v>2084</v>
      </c>
      <c r="C3104" s="260" t="s">
        <v>2036</v>
      </c>
      <c r="D3104" s="260" t="s">
        <v>1947</v>
      </c>
      <c r="E3104" s="261">
        <v>4907</v>
      </c>
      <c r="F3104" s="260" t="s">
        <v>2133</v>
      </c>
      <c r="G3104" s="259" t="s">
        <v>1982</v>
      </c>
      <c r="H3104" s="259" t="s">
        <v>1944</v>
      </c>
      <c r="I3104" s="258">
        <v>50</v>
      </c>
      <c r="J3104" s="255"/>
      <c r="K3104" s="257"/>
      <c r="L3104" s="255">
        <v>0.25</v>
      </c>
      <c r="M3104" s="201">
        <v>299.57864082404814</v>
      </c>
      <c r="N3104" s="201">
        <v>427.1942183596297</v>
      </c>
      <c r="O3104" s="201">
        <v>41.094000000000001</v>
      </c>
      <c r="P3104" s="255">
        <v>41.094000000000001</v>
      </c>
      <c r="Q3104" s="255">
        <v>427.1942183596297</v>
      </c>
      <c r="R3104" s="255">
        <v>299.45364082404814</v>
      </c>
      <c r="S3104" s="255">
        <v>490.7325074860064</v>
      </c>
      <c r="T3104" s="255">
        <v>490.8575074860064</v>
      </c>
      <c r="U3104" s="255"/>
      <c r="V3104" s="170">
        <v>422.25387761960656</v>
      </c>
    </row>
    <row r="3105" spans="1:22" x14ac:dyDescent="0.25">
      <c r="A3105">
        <v>0</v>
      </c>
      <c r="B3105" s="260"/>
      <c r="C3105" s="260"/>
      <c r="D3105" s="260"/>
      <c r="E3105" s="261"/>
      <c r="F3105" s="260" t="s">
        <v>619</v>
      </c>
      <c r="G3105" s="259"/>
      <c r="H3105" s="259"/>
      <c r="I3105" s="258"/>
      <c r="J3105" s="255"/>
      <c r="K3105" s="257"/>
      <c r="L3105" s="255">
        <v>2</v>
      </c>
      <c r="M3105" s="201">
        <v>298.45364082404814</v>
      </c>
      <c r="N3105" s="201">
        <v>427.1942183596297</v>
      </c>
      <c r="O3105" s="201">
        <v>41.094000000000001</v>
      </c>
      <c r="P3105" s="255">
        <v>41.094000000000001</v>
      </c>
      <c r="Q3105" s="255">
        <v>427.1942183596297</v>
      </c>
      <c r="R3105" s="255">
        <v>297.45364082404814</v>
      </c>
      <c r="S3105" s="255">
        <v>491.8575074860064</v>
      </c>
      <c r="T3105" s="255">
        <v>492.8575074860064</v>
      </c>
      <c r="U3105" s="255"/>
      <c r="V3105" s="170">
        <v>423.37887761960656</v>
      </c>
    </row>
    <row r="3106" spans="1:22" x14ac:dyDescent="0.25">
      <c r="A3106">
        <v>0</v>
      </c>
      <c r="B3106" s="260" t="s">
        <v>2084</v>
      </c>
      <c r="C3106" s="260" t="s">
        <v>2036</v>
      </c>
      <c r="D3106" s="260" t="s">
        <v>1956</v>
      </c>
      <c r="E3106" s="261">
        <v>4930</v>
      </c>
      <c r="F3106" s="260" t="s">
        <v>2132</v>
      </c>
      <c r="G3106" s="259" t="s">
        <v>1982</v>
      </c>
      <c r="H3106" s="259" t="s">
        <v>1953</v>
      </c>
      <c r="I3106" s="258">
        <v>50</v>
      </c>
      <c r="J3106" s="255"/>
      <c r="K3106" s="257"/>
      <c r="L3106" s="255">
        <v>0.25</v>
      </c>
      <c r="M3106" s="201">
        <v>297.32864082404814</v>
      </c>
      <c r="N3106" s="201">
        <v>427.1942183596297</v>
      </c>
      <c r="O3106" s="201">
        <v>41.094000000000001</v>
      </c>
      <c r="P3106" s="255">
        <v>41.094000000000001</v>
      </c>
      <c r="Q3106" s="255">
        <v>427.1942183596297</v>
      </c>
      <c r="R3106" s="255">
        <v>297.20364082404814</v>
      </c>
      <c r="S3106" s="255">
        <v>492.9825074860064</v>
      </c>
      <c r="T3106" s="255">
        <v>493.1075074860064</v>
      </c>
      <c r="U3106" s="265"/>
      <c r="V3106" s="170">
        <v>424.50387761960656</v>
      </c>
    </row>
    <row r="3107" spans="1:22" x14ac:dyDescent="0.25">
      <c r="A3107">
        <v>0</v>
      </c>
      <c r="B3107" s="260"/>
      <c r="C3107" s="260"/>
      <c r="D3107" s="260"/>
      <c r="E3107" s="261"/>
      <c r="F3107" s="260"/>
      <c r="G3107" s="259"/>
      <c r="H3107" s="259"/>
      <c r="I3107" s="258"/>
      <c r="J3107" s="255"/>
      <c r="K3107" s="257"/>
      <c r="L3107" s="255">
        <v>1.5495000000000001</v>
      </c>
      <c r="M3107" s="201">
        <v>296.42889082404815</v>
      </c>
      <c r="N3107" s="201">
        <v>427.1942183596297</v>
      </c>
      <c r="O3107" s="201">
        <v>41.094000000000001</v>
      </c>
      <c r="P3107" s="255">
        <v>41.094000000000001</v>
      </c>
      <c r="Q3107" s="255">
        <v>427.1942183596297</v>
      </c>
      <c r="R3107" s="255">
        <v>295.65414082404811</v>
      </c>
      <c r="S3107" s="255">
        <v>493.88225748600644</v>
      </c>
      <c r="T3107" s="255">
        <v>494.65700748600642</v>
      </c>
      <c r="U3107" s="265"/>
      <c r="V3107" s="170">
        <v>425.4036276196066</v>
      </c>
    </row>
    <row r="3108" spans="1:22" x14ac:dyDescent="0.25">
      <c r="A3108">
        <v>0</v>
      </c>
      <c r="B3108" s="260"/>
      <c r="C3108" s="260"/>
      <c r="D3108" s="260"/>
      <c r="E3108" s="261"/>
      <c r="F3108" s="260" t="s">
        <v>619</v>
      </c>
      <c r="G3108" s="259"/>
      <c r="H3108" s="259"/>
      <c r="I3108" s="258"/>
      <c r="J3108" s="255"/>
      <c r="K3108" s="257"/>
      <c r="L3108" s="255">
        <v>9.6000000000000002E-2</v>
      </c>
      <c r="M3108" s="201">
        <v>295.60614082404811</v>
      </c>
      <c r="N3108" s="201">
        <v>427.1942183596297</v>
      </c>
      <c r="O3108" s="201">
        <v>41.094000000000001</v>
      </c>
      <c r="P3108" s="255">
        <v>41.094000000000001</v>
      </c>
      <c r="Q3108" s="255">
        <v>427.1942183596297</v>
      </c>
      <c r="R3108" s="255">
        <v>295.55814082404811</v>
      </c>
      <c r="S3108" s="255">
        <v>494.70500748600642</v>
      </c>
      <c r="T3108" s="255">
        <v>494.75300748600642</v>
      </c>
      <c r="U3108" s="265"/>
      <c r="V3108" s="201">
        <v>426.22637761960658</v>
      </c>
    </row>
    <row r="3109" spans="1:22" x14ac:dyDescent="0.25">
      <c r="A3109">
        <v>0</v>
      </c>
      <c r="B3109" s="260"/>
      <c r="C3109" s="260"/>
      <c r="D3109" s="260"/>
      <c r="E3109" s="261"/>
      <c r="F3109" s="260" t="s">
        <v>619</v>
      </c>
      <c r="G3109" s="259"/>
      <c r="H3109" s="259"/>
      <c r="I3109" s="258"/>
      <c r="J3109" s="255"/>
      <c r="K3109" s="257"/>
      <c r="L3109" s="255">
        <v>0</v>
      </c>
      <c r="M3109" s="201">
        <v>295.55814082404811</v>
      </c>
      <c r="N3109" s="201">
        <v>427.1942183596297</v>
      </c>
      <c r="O3109" s="201">
        <v>41.094000000000001</v>
      </c>
      <c r="P3109" s="255">
        <v>41.094000000000001</v>
      </c>
      <c r="Q3109" s="255">
        <v>427.1942183596297</v>
      </c>
      <c r="R3109" s="255">
        <v>295.55814082404811</v>
      </c>
      <c r="S3109" s="255">
        <v>494.75300748600642</v>
      </c>
      <c r="T3109" s="255">
        <v>494.75300748600642</v>
      </c>
      <c r="U3109" s="265"/>
      <c r="V3109" s="201">
        <v>426.27437761960658</v>
      </c>
    </row>
    <row r="3110" spans="1:22" x14ac:dyDescent="0.25">
      <c r="A3110">
        <v>0</v>
      </c>
      <c r="B3110" s="260"/>
      <c r="C3110" s="260"/>
      <c r="D3110" s="260"/>
      <c r="E3110" s="261"/>
      <c r="F3110" s="260" t="s">
        <v>619</v>
      </c>
      <c r="G3110" s="259"/>
      <c r="H3110" s="259" t="s">
        <v>1962</v>
      </c>
      <c r="I3110" s="258"/>
      <c r="J3110" s="255"/>
      <c r="K3110" s="257"/>
      <c r="L3110" s="255">
        <v>9.4E-2</v>
      </c>
      <c r="M3110" s="201">
        <v>295.51114082404808</v>
      </c>
      <c r="N3110" s="201">
        <v>427.1942183596297</v>
      </c>
      <c r="O3110" s="201">
        <v>41.094000000000001</v>
      </c>
      <c r="P3110" s="255">
        <v>41.094000000000001</v>
      </c>
      <c r="Q3110" s="255">
        <v>427.1942183596297</v>
      </c>
      <c r="R3110" s="255">
        <v>295.46414082404812</v>
      </c>
      <c r="S3110" s="255">
        <v>494.80000748600639</v>
      </c>
      <c r="T3110" s="255">
        <v>494.84700748600642</v>
      </c>
      <c r="U3110" s="265"/>
      <c r="V3110" s="201">
        <v>426.32137761960655</v>
      </c>
    </row>
    <row r="3111" spans="1:22" x14ac:dyDescent="0.25">
      <c r="A3111">
        <v>0</v>
      </c>
      <c r="B3111" s="260" t="s">
        <v>2084</v>
      </c>
      <c r="C3111" s="260" t="s">
        <v>2036</v>
      </c>
      <c r="D3111" s="260" t="s">
        <v>2087</v>
      </c>
      <c r="E3111" s="261">
        <v>4948</v>
      </c>
      <c r="F3111" s="260" t="s">
        <v>2131</v>
      </c>
      <c r="G3111" s="259"/>
      <c r="H3111" s="259" t="s">
        <v>2085</v>
      </c>
      <c r="I3111" s="258"/>
      <c r="J3111" s="255"/>
      <c r="K3111" s="257"/>
      <c r="L3111" s="255">
        <v>0</v>
      </c>
      <c r="M3111" s="201">
        <v>295.46414082404812</v>
      </c>
      <c r="N3111" s="201">
        <v>427.1942183596297</v>
      </c>
      <c r="O3111" s="201">
        <v>41.094000000000001</v>
      </c>
      <c r="P3111" s="255">
        <v>41.094000000000001</v>
      </c>
      <c r="Q3111" s="255">
        <v>427.1942183596297</v>
      </c>
      <c r="R3111" s="255">
        <v>295.46414082404812</v>
      </c>
      <c r="S3111" s="255">
        <v>494.84700748600642</v>
      </c>
      <c r="T3111" s="255">
        <v>494.84700748600642</v>
      </c>
      <c r="U3111" s="265"/>
      <c r="V3111" s="201">
        <v>426.36837761960658</v>
      </c>
    </row>
    <row r="3112" spans="1:22" x14ac:dyDescent="0.25">
      <c r="A3112">
        <v>0</v>
      </c>
      <c r="B3112" s="260"/>
      <c r="C3112" s="260"/>
      <c r="D3112" s="260"/>
      <c r="E3112" s="261"/>
      <c r="F3112" s="260" t="s">
        <v>619</v>
      </c>
      <c r="G3112" s="259"/>
      <c r="H3112" s="259" t="s">
        <v>2100</v>
      </c>
      <c r="I3112" s="258"/>
      <c r="J3112" s="263">
        <v>2.5300000743300188E-6</v>
      </c>
      <c r="K3112" s="257">
        <v>9.0994000000000005E-2</v>
      </c>
      <c r="L3112" s="216">
        <v>5.9999999999921227E-6</v>
      </c>
      <c r="M3112" s="201">
        <v>295.46413782404812</v>
      </c>
      <c r="N3112" s="201">
        <v>427.1942183596297</v>
      </c>
      <c r="O3112" s="201">
        <v>41.094000000000001</v>
      </c>
      <c r="P3112" s="255">
        <v>41.094000000000001</v>
      </c>
      <c r="Q3112" s="255">
        <v>427.1942183596297</v>
      </c>
      <c r="R3112" s="255">
        <v>295.46413482404813</v>
      </c>
      <c r="S3112" s="255">
        <v>494.84701048600641</v>
      </c>
      <c r="T3112" s="255">
        <v>494.8470134860064</v>
      </c>
      <c r="U3112" s="255" t="s">
        <v>1994</v>
      </c>
      <c r="V3112" s="201">
        <v>426.36838061960657</v>
      </c>
    </row>
    <row r="3113" spans="1:22" x14ac:dyDescent="0.25">
      <c r="A3113">
        <v>0</v>
      </c>
      <c r="B3113" s="260" t="s">
        <v>2084</v>
      </c>
      <c r="C3113" s="260" t="s">
        <v>2036</v>
      </c>
      <c r="D3113" s="260" t="s">
        <v>1990</v>
      </c>
      <c r="E3113" s="261">
        <v>4948</v>
      </c>
      <c r="F3113" s="260" t="s">
        <v>2130</v>
      </c>
      <c r="G3113" s="259" t="s">
        <v>1988</v>
      </c>
      <c r="H3113" s="259" t="s">
        <v>1987</v>
      </c>
      <c r="I3113" s="258"/>
      <c r="J3113" s="255">
        <v>295.4641373540482</v>
      </c>
      <c r="K3113" s="257">
        <v>295.46413482404813</v>
      </c>
      <c r="L3113" s="255">
        <v>0</v>
      </c>
      <c r="M3113" s="201">
        <v>295.46413482404813</v>
      </c>
      <c r="N3113" s="201">
        <v>427.1942183596297</v>
      </c>
      <c r="O3113" s="201">
        <v>41.094000000000001</v>
      </c>
      <c r="P3113" s="255">
        <v>41.094000000000001</v>
      </c>
      <c r="Q3113" s="255">
        <v>427.1942183596297</v>
      </c>
      <c r="R3113" s="255">
        <v>295.46413482404813</v>
      </c>
      <c r="S3113" s="255">
        <v>494.8470134860064</v>
      </c>
      <c r="T3113" s="255">
        <v>494.8470134860064</v>
      </c>
      <c r="U3113" s="265"/>
      <c r="V3113" s="201">
        <v>426.36838361960656</v>
      </c>
    </row>
    <row r="3114" spans="1:22" x14ac:dyDescent="0.25">
      <c r="A3114">
        <v>0</v>
      </c>
      <c r="B3114" s="260"/>
      <c r="C3114" s="260"/>
      <c r="D3114" s="260"/>
      <c r="E3114" s="261"/>
      <c r="F3114" s="260" t="s">
        <v>619</v>
      </c>
      <c r="G3114" s="259"/>
      <c r="H3114" s="259" t="s">
        <v>1962</v>
      </c>
      <c r="I3114" s="258"/>
      <c r="J3114" s="255"/>
      <c r="K3114" s="257"/>
      <c r="L3114" s="216">
        <v>0.189994</v>
      </c>
      <c r="M3114" s="201">
        <v>295.36913782404815</v>
      </c>
      <c r="N3114" s="201">
        <v>427.1942183596297</v>
      </c>
      <c r="O3114" s="201">
        <v>41.094000000000001</v>
      </c>
      <c r="P3114" s="255">
        <v>41.094000000000001</v>
      </c>
      <c r="Q3114" s="255">
        <v>427.1942183596297</v>
      </c>
      <c r="R3114" s="255">
        <v>295.27414082404812</v>
      </c>
      <c r="S3114" s="255">
        <v>494.94201048600644</v>
      </c>
      <c r="T3114" s="255">
        <v>495.03700748600642</v>
      </c>
      <c r="U3114" s="255" t="s">
        <v>1994</v>
      </c>
      <c r="V3114" s="201">
        <v>426.4633806196066</v>
      </c>
    </row>
    <row r="3115" spans="1:22" x14ac:dyDescent="0.25">
      <c r="A3115">
        <v>0</v>
      </c>
      <c r="B3115" s="260"/>
      <c r="C3115" s="260"/>
      <c r="D3115" s="260"/>
      <c r="E3115" s="261"/>
      <c r="F3115" s="260"/>
      <c r="G3115" s="259"/>
      <c r="H3115" s="259"/>
      <c r="I3115" s="258"/>
      <c r="J3115" s="263">
        <v>3.1759518606122583E-6</v>
      </c>
      <c r="K3115" s="257">
        <v>1.0189999999999999E-3</v>
      </c>
      <c r="L3115" s="216">
        <v>1.373481</v>
      </c>
      <c r="M3115" s="201">
        <v>294.58740032404808</v>
      </c>
      <c r="N3115" s="201">
        <v>427.1942183596297</v>
      </c>
      <c r="O3115" s="201">
        <v>41.094000000000001</v>
      </c>
      <c r="P3115" s="255">
        <v>41.094000000000001</v>
      </c>
      <c r="Q3115" s="255">
        <v>427.1942183596297</v>
      </c>
      <c r="R3115" s="255">
        <v>293.90065982404809</v>
      </c>
      <c r="S3115" s="255">
        <v>495.72374798600646</v>
      </c>
      <c r="T3115" s="255">
        <v>496.41048848600644</v>
      </c>
      <c r="U3115" s="255" t="s">
        <v>1994</v>
      </c>
      <c r="V3115" s="201">
        <v>427.24511811960662</v>
      </c>
    </row>
    <row r="3116" spans="1:22" x14ac:dyDescent="0.25">
      <c r="A3116">
        <v>0</v>
      </c>
      <c r="B3116" s="260" t="s">
        <v>2084</v>
      </c>
      <c r="C3116" s="260" t="s">
        <v>2036</v>
      </c>
      <c r="D3116" s="260" t="s">
        <v>1961</v>
      </c>
      <c r="E3116" s="261">
        <v>4965</v>
      </c>
      <c r="F3116" s="260" t="s">
        <v>2129</v>
      </c>
      <c r="G3116" s="259" t="s">
        <v>1984</v>
      </c>
      <c r="H3116" s="259" t="s">
        <v>1958</v>
      </c>
      <c r="I3116" s="258">
        <v>50</v>
      </c>
      <c r="J3116" s="255">
        <v>293.80066299999999</v>
      </c>
      <c r="K3116" s="257">
        <v>293.80065982404813</v>
      </c>
      <c r="L3116" s="255">
        <v>0.2</v>
      </c>
      <c r="M3116" s="201">
        <v>293.80065982404813</v>
      </c>
      <c r="N3116" s="201">
        <v>427.1942183596297</v>
      </c>
      <c r="O3116" s="201">
        <v>41.094000000000001</v>
      </c>
      <c r="P3116" s="255">
        <v>41.094000000000001</v>
      </c>
      <c r="Q3116" s="255">
        <v>427.1942183596297</v>
      </c>
      <c r="R3116" s="255">
        <v>293.7006598240481</v>
      </c>
      <c r="S3116" s="255">
        <v>496.51048848600641</v>
      </c>
      <c r="T3116" s="255">
        <v>496.61048848600643</v>
      </c>
      <c r="U3116" s="265"/>
      <c r="V3116" s="170">
        <v>428.03185861960657</v>
      </c>
    </row>
    <row r="3117" spans="1:22" x14ac:dyDescent="0.25">
      <c r="A3117">
        <v>0</v>
      </c>
      <c r="B3117" s="260"/>
      <c r="C3117" s="260"/>
      <c r="D3117" s="260"/>
      <c r="E3117" s="261"/>
      <c r="F3117" s="260" t="s">
        <v>619</v>
      </c>
      <c r="G3117" s="259"/>
      <c r="H3117" s="259"/>
      <c r="I3117" s="258"/>
      <c r="J3117" s="263">
        <v>3.1759518606122583E-6</v>
      </c>
      <c r="K3117" s="257">
        <v>-5.4679999999999999E-2</v>
      </c>
      <c r="L3117" s="216">
        <v>0.13319900000000001</v>
      </c>
      <c r="M3117" s="201">
        <v>293.63406032404811</v>
      </c>
      <c r="N3117" s="201">
        <v>427.1942183596297</v>
      </c>
      <c r="O3117" s="201">
        <v>41.094000000000001</v>
      </c>
      <c r="P3117" s="255">
        <v>41.094000000000001</v>
      </c>
      <c r="Q3117" s="255">
        <v>427.1942183596297</v>
      </c>
      <c r="R3117" s="255">
        <v>293.56746082404811</v>
      </c>
      <c r="S3117" s="255">
        <v>496.67708798600643</v>
      </c>
      <c r="T3117" s="255">
        <v>496.74368748600642</v>
      </c>
      <c r="U3117" s="255" t="s">
        <v>1994</v>
      </c>
      <c r="V3117" s="170">
        <v>428.19845811960658</v>
      </c>
    </row>
    <row r="3118" spans="1:22" x14ac:dyDescent="0.25">
      <c r="A3118">
        <v>0</v>
      </c>
      <c r="B3118" s="260" t="s">
        <v>2084</v>
      </c>
      <c r="C3118" s="260" t="s">
        <v>2036</v>
      </c>
      <c r="D3118" s="260" t="s">
        <v>111</v>
      </c>
      <c r="E3118" s="261">
        <v>4968</v>
      </c>
      <c r="F3118" s="260" t="s">
        <v>1574</v>
      </c>
      <c r="G3118" s="259" t="s">
        <v>1974</v>
      </c>
      <c r="H3118" s="259" t="s">
        <v>1951</v>
      </c>
      <c r="I3118" s="258">
        <v>47.5</v>
      </c>
      <c r="J3118" s="255">
        <v>293.55746399999998</v>
      </c>
      <c r="K3118" s="257">
        <v>293.55746082404812</v>
      </c>
      <c r="L3118" s="255">
        <v>0.02</v>
      </c>
      <c r="M3118" s="201">
        <v>293.55746082404812</v>
      </c>
      <c r="N3118" s="201">
        <v>427.1942183596297</v>
      </c>
      <c r="O3118" s="201">
        <v>41.094000000000001</v>
      </c>
      <c r="P3118" s="255">
        <v>41.094000000000001</v>
      </c>
      <c r="Q3118" s="255">
        <v>427.1942183596297</v>
      </c>
      <c r="R3118" s="255">
        <v>293.54746082404813</v>
      </c>
      <c r="S3118" s="255">
        <v>496.75368748600641</v>
      </c>
      <c r="T3118" s="255">
        <v>496.7636874860064</v>
      </c>
      <c r="U3118" s="255" t="s">
        <v>2077</v>
      </c>
      <c r="V3118" s="170">
        <v>428.27505761960657</v>
      </c>
    </row>
    <row r="3119" spans="1:22" x14ac:dyDescent="0.25">
      <c r="A3119">
        <v>0</v>
      </c>
      <c r="B3119" s="260"/>
      <c r="C3119" s="260"/>
      <c r="D3119" s="260"/>
      <c r="E3119" s="261"/>
      <c r="F3119" s="260"/>
      <c r="G3119" s="259"/>
      <c r="H3119" s="259"/>
      <c r="I3119" s="258"/>
      <c r="J3119" s="255">
        <v>5.8500000000000003E-2</v>
      </c>
      <c r="K3119" s="257"/>
      <c r="L3119" s="216">
        <v>4.7820000000000001E-2</v>
      </c>
      <c r="M3119" s="201">
        <v>293.52355082404813</v>
      </c>
      <c r="N3119" s="201">
        <v>427.1942183596297</v>
      </c>
      <c r="O3119" s="201">
        <v>41.094000000000001</v>
      </c>
      <c r="P3119" s="255">
        <v>41.094000000000001</v>
      </c>
      <c r="Q3119" s="255">
        <v>427.1942183596297</v>
      </c>
      <c r="R3119" s="255">
        <v>293.49964082404813</v>
      </c>
      <c r="S3119" s="255">
        <v>496.7875974860064</v>
      </c>
      <c r="T3119" s="255">
        <v>496.81150748600641</v>
      </c>
      <c r="U3119" s="255" t="s">
        <v>1994</v>
      </c>
      <c r="V3119" s="170">
        <v>428.30896761960656</v>
      </c>
    </row>
    <row r="3120" spans="1:22" x14ac:dyDescent="0.25">
      <c r="A3120">
        <v>0</v>
      </c>
      <c r="B3120" s="260" t="s">
        <v>2084</v>
      </c>
      <c r="C3120" s="260" t="s">
        <v>2036</v>
      </c>
      <c r="D3120" s="260" t="s">
        <v>1947</v>
      </c>
      <c r="E3120" s="261">
        <v>4969</v>
      </c>
      <c r="F3120" s="260" t="s">
        <v>2128</v>
      </c>
      <c r="G3120" s="259" t="s">
        <v>1982</v>
      </c>
      <c r="H3120" s="259" t="s">
        <v>1944</v>
      </c>
      <c r="I3120" s="258">
        <v>50</v>
      </c>
      <c r="J3120" s="255"/>
      <c r="K3120" s="257"/>
      <c r="L3120" s="255">
        <v>0.25</v>
      </c>
      <c r="M3120" s="201">
        <v>293.37464082404813</v>
      </c>
      <c r="N3120" s="201">
        <v>427.1942183596297</v>
      </c>
      <c r="O3120" s="201">
        <v>41.094000000000001</v>
      </c>
      <c r="P3120" s="255">
        <v>41.094000000000001</v>
      </c>
      <c r="Q3120" s="255">
        <v>427.1942183596297</v>
      </c>
      <c r="R3120" s="255">
        <v>293.24964082404813</v>
      </c>
      <c r="S3120" s="255">
        <v>496.93650748600641</v>
      </c>
      <c r="T3120" s="255">
        <v>497.06150748600641</v>
      </c>
      <c r="U3120" s="256"/>
      <c r="V3120" s="170">
        <v>428.45787761960656</v>
      </c>
    </row>
    <row r="3121" spans="1:22" x14ac:dyDescent="0.25">
      <c r="A3121">
        <v>0</v>
      </c>
      <c r="B3121" s="260"/>
      <c r="C3121" s="260"/>
      <c r="D3121" s="260"/>
      <c r="E3121" s="261"/>
      <c r="F3121" s="260" t="s">
        <v>619</v>
      </c>
      <c r="G3121" s="259"/>
      <c r="H3121" s="259"/>
      <c r="I3121" s="258"/>
      <c r="J3121" s="255"/>
      <c r="K3121" s="257"/>
      <c r="L3121" s="255">
        <v>2</v>
      </c>
      <c r="M3121" s="201">
        <v>292.24964082404813</v>
      </c>
      <c r="N3121" s="201">
        <v>427.1942183596297</v>
      </c>
      <c r="O3121" s="201">
        <v>41.094000000000001</v>
      </c>
      <c r="P3121" s="255">
        <v>41.094000000000001</v>
      </c>
      <c r="Q3121" s="255">
        <v>427.1942183596297</v>
      </c>
      <c r="R3121" s="255">
        <v>291.24964082404813</v>
      </c>
      <c r="S3121" s="255">
        <v>498.06150748600641</v>
      </c>
      <c r="T3121" s="255">
        <v>499.06150748600641</v>
      </c>
      <c r="U3121" s="256"/>
      <c r="V3121" s="170">
        <v>429.58287761960656</v>
      </c>
    </row>
    <row r="3122" spans="1:22" x14ac:dyDescent="0.25">
      <c r="A3122">
        <v>0</v>
      </c>
      <c r="B3122" s="260" t="s">
        <v>2084</v>
      </c>
      <c r="C3122" s="260" t="s">
        <v>2036</v>
      </c>
      <c r="D3122" s="260" t="s">
        <v>1956</v>
      </c>
      <c r="E3122" s="261">
        <v>4992</v>
      </c>
      <c r="F3122" s="260" t="s">
        <v>2127</v>
      </c>
      <c r="G3122" s="259" t="s">
        <v>1982</v>
      </c>
      <c r="H3122" s="259" t="s">
        <v>1953</v>
      </c>
      <c r="I3122" s="258">
        <v>50</v>
      </c>
      <c r="J3122" s="255"/>
      <c r="K3122" s="257"/>
      <c r="L3122" s="255">
        <v>0.25</v>
      </c>
      <c r="M3122" s="201">
        <v>291.12464082404813</v>
      </c>
      <c r="N3122" s="201">
        <v>427.1942183596297</v>
      </c>
      <c r="O3122" s="201">
        <v>41.094000000000001</v>
      </c>
      <c r="P3122" s="255">
        <v>41.094000000000001</v>
      </c>
      <c r="Q3122" s="255">
        <v>427.1942183596297</v>
      </c>
      <c r="R3122" s="255">
        <v>290.99964082404813</v>
      </c>
      <c r="S3122" s="256">
        <v>499.18650748600641</v>
      </c>
      <c r="T3122" s="256">
        <v>499.31150748600641</v>
      </c>
      <c r="U3122" s="262"/>
      <c r="V3122" s="170">
        <v>430.70787761960656</v>
      </c>
    </row>
    <row r="3123" spans="1:22" x14ac:dyDescent="0.25">
      <c r="A3123">
        <v>0</v>
      </c>
      <c r="B3123" s="260"/>
      <c r="C3123" s="260"/>
      <c r="D3123" s="260"/>
      <c r="E3123" s="261"/>
      <c r="F3123" s="260" t="s">
        <v>619</v>
      </c>
      <c r="G3123" s="259"/>
      <c r="H3123" s="259"/>
      <c r="I3123" s="258"/>
      <c r="J3123" s="255"/>
      <c r="K3123" s="257"/>
      <c r="L3123" s="216">
        <v>1.6251490000000002</v>
      </c>
      <c r="M3123" s="201">
        <v>290.18706632404815</v>
      </c>
      <c r="N3123" s="201">
        <v>427.1942183596297</v>
      </c>
      <c r="O3123" s="201">
        <v>41.094000000000001</v>
      </c>
      <c r="P3123" s="255">
        <v>41.094000000000001</v>
      </c>
      <c r="Q3123" s="255">
        <v>427.1942183596297</v>
      </c>
      <c r="R3123" s="255">
        <v>289.37449182404811</v>
      </c>
      <c r="S3123" s="256">
        <v>500.12408198600644</v>
      </c>
      <c r="T3123" s="256">
        <v>500.93665648600643</v>
      </c>
      <c r="U3123" s="255" t="s">
        <v>1994</v>
      </c>
      <c r="V3123" s="170">
        <v>431.6454521196066</v>
      </c>
    </row>
    <row r="3124" spans="1:22" x14ac:dyDescent="0.25">
      <c r="A3124">
        <v>0</v>
      </c>
      <c r="B3124" s="260"/>
      <c r="C3124" s="260"/>
      <c r="D3124" s="260"/>
      <c r="E3124" s="261"/>
      <c r="F3124" s="260" t="s">
        <v>619</v>
      </c>
      <c r="G3124" s="259"/>
      <c r="H3124" s="259" t="s">
        <v>1962</v>
      </c>
      <c r="I3124" s="258"/>
      <c r="J3124" s="263">
        <v>3.1759518606122583E-6</v>
      </c>
      <c r="K3124" s="257">
        <v>-7.5648999999999994E-2</v>
      </c>
      <c r="L3124" s="255">
        <v>0.103502</v>
      </c>
      <c r="M3124" s="201">
        <v>289.32274082404808</v>
      </c>
      <c r="N3124" s="201">
        <v>427.1942183596297</v>
      </c>
      <c r="O3124" s="201">
        <v>41.094000000000001</v>
      </c>
      <c r="P3124" s="255">
        <v>41.094000000000001</v>
      </c>
      <c r="Q3124" s="255">
        <v>427.1942183596297</v>
      </c>
      <c r="R3124" s="255">
        <v>289.27098982404812</v>
      </c>
      <c r="S3124" s="256">
        <v>500.98840748600639</v>
      </c>
      <c r="T3124" s="256">
        <v>501.04015848600642</v>
      </c>
      <c r="U3124" s="256"/>
      <c r="V3124" s="170">
        <v>432.50977761960655</v>
      </c>
    </row>
    <row r="3125" spans="1:22" x14ac:dyDescent="0.25">
      <c r="A3125">
        <v>0</v>
      </c>
      <c r="B3125" s="260" t="s">
        <v>2084</v>
      </c>
      <c r="C3125" s="260" t="s">
        <v>2036</v>
      </c>
      <c r="D3125" s="260" t="s">
        <v>111</v>
      </c>
      <c r="E3125" s="261">
        <v>5010</v>
      </c>
      <c r="F3125" s="260" t="s">
        <v>1575</v>
      </c>
      <c r="G3125" s="259" t="s">
        <v>1974</v>
      </c>
      <c r="H3125" s="259" t="s">
        <v>1951</v>
      </c>
      <c r="I3125" s="258"/>
      <c r="J3125" s="255">
        <v>289.27099299999998</v>
      </c>
      <c r="K3125" s="257">
        <v>289.27098982404812</v>
      </c>
      <c r="L3125" s="255">
        <v>0</v>
      </c>
      <c r="M3125" s="201">
        <v>289.27098982404812</v>
      </c>
      <c r="N3125" s="201">
        <v>427.1942183596297</v>
      </c>
      <c r="O3125" s="201">
        <v>41.094000000000001</v>
      </c>
      <c r="P3125" s="255">
        <v>41.094000000000001</v>
      </c>
      <c r="Q3125" s="255">
        <v>427.1942183596297</v>
      </c>
      <c r="R3125" s="255">
        <v>289.27098982404812</v>
      </c>
      <c r="S3125" s="256">
        <v>501.04015848600642</v>
      </c>
      <c r="T3125" s="256">
        <v>501.04015848600642</v>
      </c>
      <c r="U3125" s="256"/>
      <c r="V3125" s="170">
        <v>432.56152861960658</v>
      </c>
    </row>
    <row r="3126" spans="1:22" x14ac:dyDescent="0.25">
      <c r="A3126">
        <v>0</v>
      </c>
      <c r="B3126" s="260"/>
      <c r="C3126" s="260"/>
      <c r="D3126" s="260"/>
      <c r="E3126" s="261"/>
      <c r="F3126" s="260" t="s">
        <v>619</v>
      </c>
      <c r="G3126" s="259"/>
      <c r="H3126" s="259" t="s">
        <v>1969</v>
      </c>
      <c r="I3126" s="258"/>
      <c r="J3126" s="263">
        <v>3.1759519174556772E-6</v>
      </c>
      <c r="K3126" s="257"/>
      <c r="L3126" s="255">
        <v>0.14528199999999999</v>
      </c>
      <c r="M3126" s="201">
        <v>289.19834882404814</v>
      </c>
      <c r="N3126" s="201">
        <v>427.1942183596297</v>
      </c>
      <c r="O3126" s="201">
        <v>41.094000000000001</v>
      </c>
      <c r="P3126" s="255">
        <v>41.094000000000001</v>
      </c>
      <c r="Q3126" s="255">
        <v>427.1942183596297</v>
      </c>
      <c r="R3126" s="255">
        <v>289.12570782404811</v>
      </c>
      <c r="S3126" s="256">
        <v>501.11279948600645</v>
      </c>
      <c r="T3126" s="256">
        <v>501.18544048600643</v>
      </c>
      <c r="U3126" s="256"/>
      <c r="V3126" s="170">
        <v>432.63416961960661</v>
      </c>
    </row>
    <row r="3127" spans="1:22" x14ac:dyDescent="0.25">
      <c r="A3127">
        <v>0</v>
      </c>
      <c r="B3127" s="260" t="s">
        <v>2084</v>
      </c>
      <c r="C3127" s="260" t="s">
        <v>2036</v>
      </c>
      <c r="D3127" s="260" t="s">
        <v>2087</v>
      </c>
      <c r="E3127" s="261">
        <v>5012</v>
      </c>
      <c r="F3127" s="260" t="s">
        <v>2126</v>
      </c>
      <c r="G3127" s="259"/>
      <c r="H3127" s="259" t="s">
        <v>2085</v>
      </c>
      <c r="I3127" s="258"/>
      <c r="J3127" s="255">
        <v>289.12571100000002</v>
      </c>
      <c r="K3127" s="257">
        <v>289.12570782404811</v>
      </c>
      <c r="L3127" s="255">
        <v>0</v>
      </c>
      <c r="M3127" s="201">
        <v>289.12570782404811</v>
      </c>
      <c r="N3127" s="201">
        <v>427.1942183596297</v>
      </c>
      <c r="O3127" s="201">
        <v>41.094000000000001</v>
      </c>
      <c r="P3127" s="255">
        <v>41.094000000000001</v>
      </c>
      <c r="Q3127" s="255">
        <v>427.1942183596297</v>
      </c>
      <c r="R3127" s="255">
        <v>289.12570782404811</v>
      </c>
      <c r="S3127" s="256">
        <v>501.18544048600643</v>
      </c>
      <c r="T3127" s="256">
        <v>501.18544048600643</v>
      </c>
      <c r="U3127" s="256"/>
      <c r="V3127" s="170">
        <v>432.70681061960659</v>
      </c>
    </row>
    <row r="3128" spans="1:22" x14ac:dyDescent="0.25">
      <c r="A3128">
        <v>0</v>
      </c>
      <c r="B3128" s="260"/>
      <c r="C3128" s="260"/>
      <c r="D3128" s="260"/>
      <c r="E3128" s="261"/>
      <c r="F3128" s="260" t="s">
        <v>619</v>
      </c>
      <c r="G3128" s="259"/>
      <c r="H3128" s="259" t="s">
        <v>1969</v>
      </c>
      <c r="I3128" s="258"/>
      <c r="J3128" s="255"/>
      <c r="K3128" s="257"/>
      <c r="L3128" s="255">
        <v>0</v>
      </c>
      <c r="M3128" s="201">
        <v>289.12570782404811</v>
      </c>
      <c r="N3128" s="201">
        <v>427.1942183596297</v>
      </c>
      <c r="O3128" s="201">
        <v>41.094000000000001</v>
      </c>
      <c r="P3128" s="255">
        <v>41.094000000000001</v>
      </c>
      <c r="Q3128" s="255">
        <v>427.1942183596297</v>
      </c>
      <c r="R3128" s="255">
        <v>289.12570782404811</v>
      </c>
      <c r="S3128" s="256">
        <v>501.18544048600643</v>
      </c>
      <c r="T3128" s="256">
        <v>501.18544048600643</v>
      </c>
      <c r="U3128" s="256"/>
      <c r="V3128" s="170">
        <v>432.70681061960659</v>
      </c>
    </row>
    <row r="3129" spans="1:22" x14ac:dyDescent="0.25">
      <c r="A3129">
        <v>0</v>
      </c>
      <c r="B3129" s="260" t="s">
        <v>2084</v>
      </c>
      <c r="C3129" s="260" t="s">
        <v>2036</v>
      </c>
      <c r="D3129" s="260" t="s">
        <v>1990</v>
      </c>
      <c r="E3129" s="261">
        <v>5012</v>
      </c>
      <c r="F3129" s="260" t="s">
        <v>2125</v>
      </c>
      <c r="G3129" s="259" t="s">
        <v>1988</v>
      </c>
      <c r="H3129" s="259" t="s">
        <v>1987</v>
      </c>
      <c r="I3129" s="258"/>
      <c r="J3129" s="255"/>
      <c r="K3129" s="257"/>
      <c r="L3129" s="255">
        <v>0</v>
      </c>
      <c r="M3129" s="201">
        <v>289.12570782404811</v>
      </c>
      <c r="N3129" s="201">
        <v>427.1942183596297</v>
      </c>
      <c r="O3129" s="201">
        <v>41.094000000000001</v>
      </c>
      <c r="P3129" s="255">
        <v>41.094000000000001</v>
      </c>
      <c r="Q3129" s="255">
        <v>427.1942183596297</v>
      </c>
      <c r="R3129" s="255">
        <v>289.12570782404811</v>
      </c>
      <c r="S3129" s="256">
        <v>501.18544048600643</v>
      </c>
      <c r="T3129" s="256">
        <v>501.18544048600643</v>
      </c>
      <c r="U3129" s="256"/>
      <c r="V3129" s="170">
        <v>432.70681061960659</v>
      </c>
    </row>
    <row r="3130" spans="1:22" x14ac:dyDescent="0.25">
      <c r="A3130">
        <v>0</v>
      </c>
      <c r="B3130" s="260"/>
      <c r="C3130" s="260"/>
      <c r="D3130" s="260"/>
      <c r="E3130" s="261"/>
      <c r="F3130" s="260" t="s">
        <v>619</v>
      </c>
      <c r="G3130" s="259"/>
      <c r="H3130" s="259" t="s">
        <v>1962</v>
      </c>
      <c r="I3130" s="258"/>
      <c r="J3130" s="255"/>
      <c r="K3130" s="257"/>
      <c r="L3130" s="255">
        <v>0.13121600000000003</v>
      </c>
      <c r="M3130" s="201">
        <v>289.06009982404811</v>
      </c>
      <c r="N3130" s="201">
        <v>427.1942183596297</v>
      </c>
      <c r="O3130" s="201">
        <v>41.094000000000001</v>
      </c>
      <c r="P3130" s="255">
        <v>41.094000000000001</v>
      </c>
      <c r="Q3130" s="255">
        <v>427.1942183596297</v>
      </c>
      <c r="R3130" s="255">
        <v>288.99449182404811</v>
      </c>
      <c r="S3130" s="256">
        <v>501.25104848600643</v>
      </c>
      <c r="T3130" s="256">
        <v>501.31665648600642</v>
      </c>
      <c r="U3130" s="256"/>
      <c r="V3130" s="170">
        <v>432.77241861960658</v>
      </c>
    </row>
    <row r="3131" spans="1:22" x14ac:dyDescent="0.25">
      <c r="A3131">
        <v>0</v>
      </c>
      <c r="B3131" s="260"/>
      <c r="C3131" s="260"/>
      <c r="D3131" s="260"/>
      <c r="E3131" s="261"/>
      <c r="F3131" s="260" t="s">
        <v>619</v>
      </c>
      <c r="G3131" s="259"/>
      <c r="H3131" s="259"/>
      <c r="I3131" s="258"/>
      <c r="J3131" s="255"/>
      <c r="K3131" s="257"/>
      <c r="L3131" s="216">
        <v>1.298851</v>
      </c>
      <c r="M3131" s="201">
        <v>288.3450663240481</v>
      </c>
      <c r="N3131" s="201">
        <v>427.1942183596297</v>
      </c>
      <c r="O3131" s="201">
        <v>41.094000000000001</v>
      </c>
      <c r="P3131" s="255">
        <v>41.094000000000001</v>
      </c>
      <c r="Q3131" s="255">
        <v>427.1942183596297</v>
      </c>
      <c r="R3131" s="255">
        <v>287.6956408240481</v>
      </c>
      <c r="S3131" s="256">
        <v>501.96608198600643</v>
      </c>
      <c r="T3131" s="256">
        <v>502.61550748600644</v>
      </c>
      <c r="U3131" s="255" t="s">
        <v>1994</v>
      </c>
      <c r="V3131" s="170">
        <v>433.48745211960659</v>
      </c>
    </row>
    <row r="3132" spans="1:22" x14ac:dyDescent="0.25">
      <c r="A3132">
        <v>0</v>
      </c>
      <c r="B3132" s="260" t="s">
        <v>2084</v>
      </c>
      <c r="C3132" s="260" t="s">
        <v>2036</v>
      </c>
      <c r="D3132" s="260" t="s">
        <v>1961</v>
      </c>
      <c r="E3132" s="261">
        <v>5027</v>
      </c>
      <c r="F3132" s="260" t="s">
        <v>2124</v>
      </c>
      <c r="G3132" s="259" t="s">
        <v>1984</v>
      </c>
      <c r="H3132" s="259" t="s">
        <v>1958</v>
      </c>
      <c r="I3132" s="258">
        <v>50</v>
      </c>
      <c r="J3132" s="255"/>
      <c r="K3132" s="257"/>
      <c r="L3132" s="255">
        <v>0.2</v>
      </c>
      <c r="M3132" s="201">
        <v>287.59564082404813</v>
      </c>
      <c r="N3132" s="201">
        <v>427.1942183596297</v>
      </c>
      <c r="O3132" s="201">
        <v>41.094000000000001</v>
      </c>
      <c r="P3132" s="255">
        <v>41.094000000000001</v>
      </c>
      <c r="Q3132" s="255">
        <v>427.1942183596297</v>
      </c>
      <c r="R3132" s="255">
        <v>287.49564082404811</v>
      </c>
      <c r="S3132" s="256">
        <v>502.7155074860064</v>
      </c>
      <c r="T3132" s="256">
        <v>502.81550748600642</v>
      </c>
      <c r="U3132" s="256"/>
      <c r="V3132" s="170">
        <v>434.23687761960656</v>
      </c>
    </row>
    <row r="3133" spans="1:22" x14ac:dyDescent="0.25">
      <c r="A3133">
        <v>0</v>
      </c>
      <c r="B3133" s="260"/>
      <c r="C3133" s="260"/>
      <c r="D3133" s="260"/>
      <c r="E3133" s="261"/>
      <c r="F3133" s="260" t="s">
        <v>619</v>
      </c>
      <c r="G3133" s="259"/>
      <c r="H3133" s="259"/>
      <c r="I3133" s="258"/>
      <c r="J3133" s="255"/>
      <c r="K3133" s="257"/>
      <c r="L3133" s="255">
        <v>0.2</v>
      </c>
      <c r="M3133" s="201">
        <v>287.39564082404809</v>
      </c>
      <c r="N3133" s="201">
        <v>427.1942183596297</v>
      </c>
      <c r="O3133" s="201">
        <v>41.094000000000001</v>
      </c>
      <c r="P3133" s="255">
        <v>41.094000000000001</v>
      </c>
      <c r="Q3133" s="255">
        <v>427.1942183596297</v>
      </c>
      <c r="R3133" s="255">
        <v>287.29564082404812</v>
      </c>
      <c r="S3133" s="256">
        <v>502.91550748600639</v>
      </c>
      <c r="T3133" s="256">
        <v>503.01550748600641</v>
      </c>
      <c r="U3133" s="256"/>
      <c r="V3133" s="170">
        <v>434.43687761960655</v>
      </c>
    </row>
    <row r="3134" spans="1:22" x14ac:dyDescent="0.25">
      <c r="A3134">
        <v>0</v>
      </c>
      <c r="B3134" s="260" t="s">
        <v>2084</v>
      </c>
      <c r="C3134" s="260" t="s">
        <v>2036</v>
      </c>
      <c r="D3134" s="260" t="s">
        <v>1947</v>
      </c>
      <c r="E3134" s="261">
        <v>5031</v>
      </c>
      <c r="F3134" s="260" t="s">
        <v>2123</v>
      </c>
      <c r="G3134" s="259" t="s">
        <v>1982</v>
      </c>
      <c r="H3134" s="259" t="s">
        <v>1944</v>
      </c>
      <c r="I3134" s="258">
        <v>50</v>
      </c>
      <c r="J3134" s="255"/>
      <c r="K3134" s="257"/>
      <c r="L3134" s="255">
        <v>0.25</v>
      </c>
      <c r="M3134" s="201">
        <v>287.17064082404812</v>
      </c>
      <c r="N3134" s="201">
        <v>427.1942183596297</v>
      </c>
      <c r="O3134" s="201">
        <v>41.094000000000001</v>
      </c>
      <c r="P3134" s="255">
        <v>41.094000000000001</v>
      </c>
      <c r="Q3134" s="255">
        <v>427.1942183596297</v>
      </c>
      <c r="R3134" s="255">
        <v>287.04564082404812</v>
      </c>
      <c r="S3134" s="256">
        <v>503.14050748600641</v>
      </c>
      <c r="T3134" s="256">
        <v>503.26550748600641</v>
      </c>
      <c r="U3134" s="262"/>
      <c r="V3134" s="170">
        <v>434.66187761960657</v>
      </c>
    </row>
    <row r="3135" spans="1:22" x14ac:dyDescent="0.25">
      <c r="A3135">
        <v>0</v>
      </c>
      <c r="B3135" s="260"/>
      <c r="C3135" s="260"/>
      <c r="D3135" s="260"/>
      <c r="E3135" s="261"/>
      <c r="F3135" s="260" t="s">
        <v>619</v>
      </c>
      <c r="G3135" s="259"/>
      <c r="H3135" s="259"/>
      <c r="I3135" s="258"/>
      <c r="J3135" s="255"/>
      <c r="K3135" s="257"/>
      <c r="L3135" s="255">
        <v>2</v>
      </c>
      <c r="M3135" s="201">
        <v>286.04564082404812</v>
      </c>
      <c r="N3135" s="201">
        <v>427.1942183596297</v>
      </c>
      <c r="O3135" s="201">
        <v>41.094000000000001</v>
      </c>
      <c r="P3135" s="255">
        <v>41.094000000000001</v>
      </c>
      <c r="Q3135" s="255">
        <v>427.1942183596297</v>
      </c>
      <c r="R3135" s="255">
        <v>285.04564082404812</v>
      </c>
      <c r="S3135" s="256">
        <v>504.26550748600641</v>
      </c>
      <c r="T3135" s="256">
        <v>505.26550748600641</v>
      </c>
      <c r="U3135" s="256"/>
      <c r="V3135" s="170">
        <v>435.78687761960657</v>
      </c>
    </row>
    <row r="3136" spans="1:22" x14ac:dyDescent="0.25">
      <c r="A3136">
        <v>0</v>
      </c>
      <c r="B3136" s="260" t="s">
        <v>2084</v>
      </c>
      <c r="C3136" s="260" t="s">
        <v>2036</v>
      </c>
      <c r="D3136" s="260" t="s">
        <v>1956</v>
      </c>
      <c r="E3136" s="261">
        <v>5054</v>
      </c>
      <c r="F3136" s="260" t="s">
        <v>2122</v>
      </c>
      <c r="G3136" s="259" t="s">
        <v>1982</v>
      </c>
      <c r="H3136" s="259" t="s">
        <v>1953</v>
      </c>
      <c r="I3136" s="258">
        <v>50</v>
      </c>
      <c r="J3136" s="255"/>
      <c r="K3136" s="257"/>
      <c r="L3136" s="255">
        <v>0.25</v>
      </c>
      <c r="M3136" s="201">
        <v>284.92064082404812</v>
      </c>
      <c r="N3136" s="201">
        <v>427.1942183596297</v>
      </c>
      <c r="O3136" s="201">
        <v>41.094000000000001</v>
      </c>
      <c r="P3136" s="255">
        <v>41.094000000000001</v>
      </c>
      <c r="Q3136" s="255">
        <v>427.1942183596297</v>
      </c>
      <c r="R3136" s="255">
        <v>284.79564082404812</v>
      </c>
      <c r="S3136" s="256">
        <v>505.39050748600641</v>
      </c>
      <c r="T3136" s="256">
        <v>505.51550748600641</v>
      </c>
      <c r="U3136" s="256"/>
      <c r="V3136" s="170">
        <v>436.91187761960657</v>
      </c>
    </row>
    <row r="3137" spans="1:22" x14ac:dyDescent="0.25">
      <c r="A3137">
        <v>0</v>
      </c>
      <c r="B3137" s="260"/>
      <c r="C3137" s="260"/>
      <c r="D3137" s="260"/>
      <c r="E3137" s="261"/>
      <c r="F3137" s="260"/>
      <c r="G3137" s="259"/>
      <c r="H3137" s="259"/>
      <c r="I3137" s="258"/>
      <c r="J3137" s="255"/>
      <c r="K3137" s="257"/>
      <c r="L3137" s="255">
        <v>1.5495000000000001</v>
      </c>
      <c r="M3137" s="201">
        <v>284.02089082404814</v>
      </c>
      <c r="N3137" s="201">
        <v>427.1942183596297</v>
      </c>
      <c r="O3137" s="201">
        <v>41.094000000000001</v>
      </c>
      <c r="P3137" s="255">
        <v>41.094000000000001</v>
      </c>
      <c r="Q3137" s="255">
        <v>427.1942183596297</v>
      </c>
      <c r="R3137" s="255">
        <v>283.2461408240481</v>
      </c>
      <c r="S3137" s="256">
        <v>506.29025748600645</v>
      </c>
      <c r="T3137" s="256">
        <v>507.06500748600644</v>
      </c>
      <c r="U3137" s="256"/>
      <c r="V3137" s="170">
        <v>437.81162761960661</v>
      </c>
    </row>
    <row r="3138" spans="1:22" x14ac:dyDescent="0.25">
      <c r="A3138">
        <v>0</v>
      </c>
      <c r="B3138" s="260"/>
      <c r="C3138" s="260"/>
      <c r="D3138" s="260"/>
      <c r="E3138" s="261"/>
      <c r="F3138" s="260" t="s">
        <v>619</v>
      </c>
      <c r="G3138" s="259"/>
      <c r="H3138" s="259"/>
      <c r="I3138" s="258"/>
      <c r="J3138" s="255"/>
      <c r="K3138" s="257"/>
      <c r="L3138" s="255">
        <v>9.6000000000000002E-2</v>
      </c>
      <c r="M3138" s="201">
        <v>283.1981408240481</v>
      </c>
      <c r="N3138" s="201">
        <v>427.1942183596297</v>
      </c>
      <c r="O3138" s="201">
        <v>41.094000000000001</v>
      </c>
      <c r="P3138" s="255">
        <v>41.094000000000001</v>
      </c>
      <c r="Q3138" s="255">
        <v>427.1942183596297</v>
      </c>
      <c r="R3138" s="255">
        <v>283.15014082404809</v>
      </c>
      <c r="S3138" s="256">
        <v>507.11300748600644</v>
      </c>
      <c r="T3138" s="256">
        <v>507.16100748600644</v>
      </c>
      <c r="U3138" s="256"/>
      <c r="V3138" s="201">
        <v>438.6343776196066</v>
      </c>
    </row>
    <row r="3139" spans="1:22" x14ac:dyDescent="0.25">
      <c r="A3139">
        <v>0</v>
      </c>
      <c r="B3139" s="260"/>
      <c r="C3139" s="260"/>
      <c r="D3139" s="260"/>
      <c r="E3139" s="261"/>
      <c r="F3139" s="260" t="s">
        <v>619</v>
      </c>
      <c r="G3139" s="259"/>
      <c r="H3139" s="259"/>
      <c r="I3139" s="258"/>
      <c r="J3139" s="255"/>
      <c r="K3139" s="257"/>
      <c r="L3139" s="255">
        <v>0</v>
      </c>
      <c r="M3139" s="201">
        <v>283.15014082404809</v>
      </c>
      <c r="N3139" s="201">
        <v>427.1942183596297</v>
      </c>
      <c r="O3139" s="201">
        <v>41.094000000000001</v>
      </c>
      <c r="P3139" s="255">
        <v>41.094000000000001</v>
      </c>
      <c r="Q3139" s="255">
        <v>427.1942183596297</v>
      </c>
      <c r="R3139" s="255">
        <v>283.15014082404809</v>
      </c>
      <c r="S3139" s="256">
        <v>507.16100748600644</v>
      </c>
      <c r="T3139" s="256">
        <v>507.16100748600644</v>
      </c>
      <c r="U3139" s="256"/>
      <c r="V3139" s="201">
        <v>438.6823776196066</v>
      </c>
    </row>
    <row r="3140" spans="1:22" x14ac:dyDescent="0.25">
      <c r="A3140">
        <v>0</v>
      </c>
      <c r="B3140" s="260"/>
      <c r="C3140" s="260"/>
      <c r="D3140" s="260"/>
      <c r="E3140" s="261"/>
      <c r="F3140" s="260" t="s">
        <v>619</v>
      </c>
      <c r="G3140" s="259"/>
      <c r="H3140" s="259" t="s">
        <v>1962</v>
      </c>
      <c r="I3140" s="258"/>
      <c r="J3140" s="255"/>
      <c r="K3140" s="257"/>
      <c r="L3140" s="255">
        <v>9.4E-2</v>
      </c>
      <c r="M3140" s="201">
        <v>283.10314082404807</v>
      </c>
      <c r="N3140" s="201">
        <v>427.1942183596297</v>
      </c>
      <c r="O3140" s="201">
        <v>41.094000000000001</v>
      </c>
      <c r="P3140" s="255">
        <v>41.094000000000001</v>
      </c>
      <c r="Q3140" s="255">
        <v>427.1942183596297</v>
      </c>
      <c r="R3140" s="255">
        <v>283.0561408240481</v>
      </c>
      <c r="S3140" s="256">
        <v>507.20800748600641</v>
      </c>
      <c r="T3140" s="256">
        <v>507.25500748600643</v>
      </c>
      <c r="U3140" s="256"/>
      <c r="V3140" s="201">
        <v>438.72937761960657</v>
      </c>
    </row>
    <row r="3141" spans="1:22" x14ac:dyDescent="0.25">
      <c r="A3141">
        <v>0</v>
      </c>
      <c r="B3141" s="260" t="s">
        <v>2084</v>
      </c>
      <c r="C3141" s="260" t="s">
        <v>2036</v>
      </c>
      <c r="D3141" s="260" t="s">
        <v>2087</v>
      </c>
      <c r="E3141" s="261">
        <v>5073</v>
      </c>
      <c r="F3141" s="260" t="s">
        <v>2121</v>
      </c>
      <c r="G3141" s="259"/>
      <c r="H3141" s="259" t="s">
        <v>2085</v>
      </c>
      <c r="I3141" s="258"/>
      <c r="J3141" s="255"/>
      <c r="K3141" s="257"/>
      <c r="L3141" s="255">
        <v>0</v>
      </c>
      <c r="M3141" s="201">
        <v>283.0561408240481</v>
      </c>
      <c r="N3141" s="201">
        <v>427.1942183596297</v>
      </c>
      <c r="O3141" s="201">
        <v>41.094000000000001</v>
      </c>
      <c r="P3141" s="255">
        <v>41.094000000000001</v>
      </c>
      <c r="Q3141" s="255">
        <v>427.1942183596297</v>
      </c>
      <c r="R3141" s="255">
        <v>283.0561408240481</v>
      </c>
      <c r="S3141" s="256">
        <v>507.25500748600643</v>
      </c>
      <c r="T3141" s="256">
        <v>507.25500748600643</v>
      </c>
      <c r="U3141" s="256"/>
      <c r="V3141" s="201">
        <v>438.77637761960659</v>
      </c>
    </row>
    <row r="3142" spans="1:22" x14ac:dyDescent="0.25">
      <c r="A3142">
        <v>0</v>
      </c>
      <c r="B3142" s="260"/>
      <c r="C3142" s="260"/>
      <c r="D3142" s="260"/>
      <c r="E3142" s="261"/>
      <c r="F3142" s="260" t="s">
        <v>619</v>
      </c>
      <c r="G3142" s="259"/>
      <c r="H3142" s="259" t="s">
        <v>2100</v>
      </c>
      <c r="I3142" s="258"/>
      <c r="J3142" s="263">
        <v>2.5300000743300188E-6</v>
      </c>
      <c r="K3142" s="257">
        <v>9.0994000000000005E-2</v>
      </c>
      <c r="L3142" s="216">
        <v>5.9999999999921227E-6</v>
      </c>
      <c r="M3142" s="201">
        <v>283.05613782404811</v>
      </c>
      <c r="N3142" s="201">
        <v>427.1942183596297</v>
      </c>
      <c r="O3142" s="201">
        <v>41.094000000000001</v>
      </c>
      <c r="P3142" s="255">
        <v>41.094000000000001</v>
      </c>
      <c r="Q3142" s="255">
        <v>427.1942183596297</v>
      </c>
      <c r="R3142" s="255">
        <v>283.05613482404812</v>
      </c>
      <c r="S3142" s="256">
        <v>507.25501048600643</v>
      </c>
      <c r="T3142" s="256">
        <v>507.25501348600642</v>
      </c>
      <c r="U3142" s="255" t="s">
        <v>1994</v>
      </c>
      <c r="V3142" s="201">
        <v>438.77638061960658</v>
      </c>
    </row>
    <row r="3143" spans="1:22" x14ac:dyDescent="0.25">
      <c r="A3143">
        <v>0</v>
      </c>
      <c r="B3143" s="260" t="s">
        <v>2084</v>
      </c>
      <c r="C3143" s="260" t="s">
        <v>2036</v>
      </c>
      <c r="D3143" s="260" t="s">
        <v>1990</v>
      </c>
      <c r="E3143" s="261">
        <v>5073</v>
      </c>
      <c r="F3143" s="260" t="s">
        <v>2120</v>
      </c>
      <c r="G3143" s="259" t="s">
        <v>1988</v>
      </c>
      <c r="H3143" s="259" t="s">
        <v>1987</v>
      </c>
      <c r="I3143" s="258"/>
      <c r="J3143" s="255">
        <v>283.05613735404819</v>
      </c>
      <c r="K3143" s="257">
        <v>283.05613482404812</v>
      </c>
      <c r="L3143" s="255">
        <v>0</v>
      </c>
      <c r="M3143" s="201">
        <v>283.05613482404812</v>
      </c>
      <c r="N3143" s="201">
        <v>427.1942183596297</v>
      </c>
      <c r="O3143" s="201">
        <v>41.094000000000001</v>
      </c>
      <c r="P3143" s="255">
        <v>41.094000000000001</v>
      </c>
      <c r="Q3143" s="255">
        <v>427.1942183596297</v>
      </c>
      <c r="R3143" s="255">
        <v>283.05613482404812</v>
      </c>
      <c r="S3143" s="256">
        <v>507.25501348600642</v>
      </c>
      <c r="T3143" s="256">
        <v>507.25501348600642</v>
      </c>
      <c r="U3143" s="265"/>
      <c r="V3143" s="201">
        <v>438.77638361960658</v>
      </c>
    </row>
    <row r="3144" spans="1:22" x14ac:dyDescent="0.25">
      <c r="A3144">
        <v>0</v>
      </c>
      <c r="B3144" s="260"/>
      <c r="C3144" s="260"/>
      <c r="D3144" s="260"/>
      <c r="E3144" s="261"/>
      <c r="F3144" s="260" t="s">
        <v>619</v>
      </c>
      <c r="G3144" s="259"/>
      <c r="H3144" s="259" t="s">
        <v>1962</v>
      </c>
      <c r="I3144" s="258"/>
      <c r="J3144" s="255"/>
      <c r="K3144" s="257"/>
      <c r="L3144" s="216">
        <v>0.189994</v>
      </c>
      <c r="M3144" s="201">
        <v>282.96113782404814</v>
      </c>
      <c r="N3144" s="201">
        <v>427.1942183596297</v>
      </c>
      <c r="O3144" s="201">
        <v>41.094000000000001</v>
      </c>
      <c r="P3144" s="255">
        <v>41.094000000000001</v>
      </c>
      <c r="Q3144" s="255">
        <v>427.1942183596297</v>
      </c>
      <c r="R3144" s="255">
        <v>282.8661408240481</v>
      </c>
      <c r="S3144" s="256">
        <v>507.35001048600645</v>
      </c>
      <c r="T3144" s="256">
        <v>507.44500748600643</v>
      </c>
      <c r="U3144" s="255" t="s">
        <v>1994</v>
      </c>
      <c r="V3144" s="201">
        <v>438.87138061960661</v>
      </c>
    </row>
    <row r="3145" spans="1:22" x14ac:dyDescent="0.25">
      <c r="A3145">
        <v>0</v>
      </c>
      <c r="B3145" s="260"/>
      <c r="C3145" s="260"/>
      <c r="D3145" s="260"/>
      <c r="E3145" s="261"/>
      <c r="F3145" s="260"/>
      <c r="G3145" s="259"/>
      <c r="H3145" s="259"/>
      <c r="I3145" s="258"/>
      <c r="J3145" s="255"/>
      <c r="K3145" s="257"/>
      <c r="L3145" s="216">
        <v>1.373481</v>
      </c>
      <c r="M3145" s="201">
        <v>282.17940032404806</v>
      </c>
      <c r="N3145" s="201">
        <v>427.1942183596297</v>
      </c>
      <c r="O3145" s="201">
        <v>41.094000000000001</v>
      </c>
      <c r="P3145" s="255">
        <v>41.094000000000001</v>
      </c>
      <c r="Q3145" s="255">
        <v>427.1942183596297</v>
      </c>
      <c r="R3145" s="255">
        <v>281.49265982404808</v>
      </c>
      <c r="S3145" s="256">
        <v>508.13174798600647</v>
      </c>
      <c r="T3145" s="256">
        <v>508.81848848600646</v>
      </c>
      <c r="U3145" s="256"/>
      <c r="V3145" s="170">
        <v>439.65311811960663</v>
      </c>
    </row>
    <row r="3146" spans="1:22" x14ac:dyDescent="0.25">
      <c r="A3146">
        <v>0</v>
      </c>
      <c r="B3146" s="260"/>
      <c r="C3146" s="260"/>
      <c r="D3146" s="260"/>
      <c r="E3146" s="261"/>
      <c r="F3146" s="260" t="s">
        <v>619</v>
      </c>
      <c r="G3146" s="259"/>
      <c r="H3146" s="259"/>
      <c r="I3146" s="258"/>
      <c r="J3146" s="263">
        <v>3.1759519174556772E-6</v>
      </c>
      <c r="K3146" s="257">
        <v>1.0189999999999999E-3</v>
      </c>
      <c r="L3146" s="255">
        <v>0</v>
      </c>
      <c r="M3146" s="201">
        <v>281.49265982404808</v>
      </c>
      <c r="N3146" s="201">
        <v>427.1942183596297</v>
      </c>
      <c r="O3146" s="201">
        <v>41.094000000000001</v>
      </c>
      <c r="P3146" s="255">
        <v>41.094000000000001</v>
      </c>
      <c r="Q3146" s="255">
        <v>427.1942183596297</v>
      </c>
      <c r="R3146" s="255">
        <v>281.49265982404808</v>
      </c>
      <c r="S3146" s="256">
        <v>508.81848848600646</v>
      </c>
      <c r="T3146" s="256">
        <v>508.81848848600646</v>
      </c>
      <c r="U3146" s="256"/>
      <c r="V3146" s="170">
        <v>440.33985861960662</v>
      </c>
    </row>
    <row r="3147" spans="1:22" x14ac:dyDescent="0.25">
      <c r="A3147">
        <v>0</v>
      </c>
      <c r="B3147" s="260" t="s">
        <v>2084</v>
      </c>
      <c r="C3147" s="260" t="s">
        <v>2036</v>
      </c>
      <c r="D3147" s="260" t="s">
        <v>1961</v>
      </c>
      <c r="E3147" s="261">
        <v>5089</v>
      </c>
      <c r="F3147" s="260" t="s">
        <v>2119</v>
      </c>
      <c r="G3147" s="259" t="s">
        <v>1984</v>
      </c>
      <c r="H3147" s="259" t="s">
        <v>1958</v>
      </c>
      <c r="I3147" s="258">
        <v>50</v>
      </c>
      <c r="J3147" s="255">
        <v>281.39266300000003</v>
      </c>
      <c r="K3147" s="257">
        <v>281.39265982404811</v>
      </c>
      <c r="L3147" s="255">
        <v>0.2</v>
      </c>
      <c r="M3147" s="201">
        <v>281.39265982404811</v>
      </c>
      <c r="N3147" s="201">
        <v>427.1942183596297</v>
      </c>
      <c r="O3147" s="201">
        <v>41.094000000000001</v>
      </c>
      <c r="P3147" s="255">
        <v>41.094000000000001</v>
      </c>
      <c r="Q3147" s="255">
        <v>427.1942183596297</v>
      </c>
      <c r="R3147" s="255">
        <v>281.29265982404809</v>
      </c>
      <c r="S3147" s="256">
        <v>508.91848848600642</v>
      </c>
      <c r="T3147" s="256">
        <v>509.01848848600645</v>
      </c>
      <c r="U3147" s="256"/>
      <c r="V3147" s="170">
        <v>440.43985861960658</v>
      </c>
    </row>
    <row r="3148" spans="1:22" x14ac:dyDescent="0.25">
      <c r="A3148">
        <v>0</v>
      </c>
      <c r="B3148" s="260"/>
      <c r="C3148" s="260"/>
      <c r="D3148" s="260"/>
      <c r="E3148" s="261"/>
      <c r="F3148" s="260" t="s">
        <v>619</v>
      </c>
      <c r="G3148" s="259"/>
      <c r="H3148" s="259"/>
      <c r="I3148" s="258"/>
      <c r="J3148" s="263">
        <v>3.1759519174556772E-6</v>
      </c>
      <c r="K3148" s="257">
        <v>-5.4679999999999999E-2</v>
      </c>
      <c r="L3148" s="216">
        <v>0.13319900000000001</v>
      </c>
      <c r="M3148" s="201">
        <v>281.22606032404809</v>
      </c>
      <c r="N3148" s="201">
        <v>427.1942183596297</v>
      </c>
      <c r="O3148" s="201">
        <v>41.094000000000001</v>
      </c>
      <c r="P3148" s="255">
        <v>41.094000000000001</v>
      </c>
      <c r="Q3148" s="255">
        <v>427.1942183596297</v>
      </c>
      <c r="R3148" s="255">
        <v>281.1594608240481</v>
      </c>
      <c r="S3148" s="256">
        <v>509.08508798600644</v>
      </c>
      <c r="T3148" s="256">
        <v>509.15168748600644</v>
      </c>
      <c r="U3148" s="255" t="s">
        <v>1994</v>
      </c>
      <c r="V3148" s="170">
        <v>440.6064581196066</v>
      </c>
    </row>
    <row r="3149" spans="1:22" x14ac:dyDescent="0.25">
      <c r="A3149">
        <v>0</v>
      </c>
      <c r="B3149" s="260" t="s">
        <v>2084</v>
      </c>
      <c r="C3149" s="260" t="s">
        <v>2036</v>
      </c>
      <c r="D3149" s="260" t="s">
        <v>111</v>
      </c>
      <c r="E3149" s="261">
        <v>5092</v>
      </c>
      <c r="F3149" s="260" t="s">
        <v>1576</v>
      </c>
      <c r="G3149" s="259" t="s">
        <v>1974</v>
      </c>
      <c r="H3149" s="259" t="s">
        <v>1951</v>
      </c>
      <c r="I3149" s="258">
        <v>47.5</v>
      </c>
      <c r="J3149" s="255">
        <v>281.14946400000002</v>
      </c>
      <c r="K3149" s="257">
        <v>281.14946082404811</v>
      </c>
      <c r="L3149" s="255">
        <v>0.02</v>
      </c>
      <c r="M3149" s="201">
        <v>281.14946082404811</v>
      </c>
      <c r="N3149" s="201">
        <v>427.1942183596297</v>
      </c>
      <c r="O3149" s="201">
        <v>41.094000000000001</v>
      </c>
      <c r="P3149" s="255">
        <v>41.094000000000001</v>
      </c>
      <c r="Q3149" s="255">
        <v>427.1942183596297</v>
      </c>
      <c r="R3149" s="255">
        <v>281.13946082404811</v>
      </c>
      <c r="S3149" s="256">
        <v>509.16168748600643</v>
      </c>
      <c r="T3149" s="256">
        <v>509.17168748600642</v>
      </c>
      <c r="U3149" s="255" t="s">
        <v>2077</v>
      </c>
      <c r="V3149" s="170">
        <v>440.68305761960659</v>
      </c>
    </row>
    <row r="3150" spans="1:22" x14ac:dyDescent="0.25">
      <c r="A3150">
        <v>0</v>
      </c>
      <c r="B3150" s="260"/>
      <c r="C3150" s="260"/>
      <c r="D3150" s="260"/>
      <c r="E3150" s="261"/>
      <c r="F3150" s="260"/>
      <c r="G3150" s="259"/>
      <c r="H3150" s="259"/>
      <c r="I3150" s="258"/>
      <c r="J3150" s="255">
        <v>5.8500000000000003E-2</v>
      </c>
      <c r="K3150" s="257"/>
      <c r="L3150" s="216">
        <v>4.7820000000000001E-2</v>
      </c>
      <c r="M3150" s="201">
        <v>281.11555082404811</v>
      </c>
      <c r="N3150" s="201">
        <v>427.1942183596297</v>
      </c>
      <c r="O3150" s="201">
        <v>41.094000000000001</v>
      </c>
      <c r="P3150" s="255">
        <v>41.094000000000001</v>
      </c>
      <c r="Q3150" s="255">
        <v>427.1942183596297</v>
      </c>
      <c r="R3150" s="255">
        <v>281.09164082404811</v>
      </c>
      <c r="S3150" s="256">
        <v>509.19559748600642</v>
      </c>
      <c r="T3150" s="256">
        <v>509.21950748600642</v>
      </c>
      <c r="U3150" s="255" t="s">
        <v>1994</v>
      </c>
      <c r="V3150" s="170">
        <v>440.71696761960658</v>
      </c>
    </row>
    <row r="3151" spans="1:22" x14ac:dyDescent="0.25">
      <c r="A3151">
        <v>0</v>
      </c>
      <c r="B3151" s="260" t="s">
        <v>2084</v>
      </c>
      <c r="C3151" s="260" t="s">
        <v>2036</v>
      </c>
      <c r="D3151" s="260" t="s">
        <v>1947</v>
      </c>
      <c r="E3151" s="261">
        <v>5093</v>
      </c>
      <c r="F3151" s="260" t="s">
        <v>2118</v>
      </c>
      <c r="G3151" s="259" t="s">
        <v>1982</v>
      </c>
      <c r="H3151" s="259" t="s">
        <v>1944</v>
      </c>
      <c r="I3151" s="258">
        <v>50</v>
      </c>
      <c r="J3151" s="255"/>
      <c r="K3151" s="257"/>
      <c r="L3151" s="255">
        <v>0.25</v>
      </c>
      <c r="M3151" s="201">
        <v>280.96664082404811</v>
      </c>
      <c r="N3151" s="201">
        <v>427.1942183596297</v>
      </c>
      <c r="O3151" s="201">
        <v>41.094000000000001</v>
      </c>
      <c r="P3151" s="255">
        <v>41.094000000000001</v>
      </c>
      <c r="Q3151" s="255">
        <v>427.1942183596297</v>
      </c>
      <c r="R3151" s="255">
        <v>280.84164082404811</v>
      </c>
      <c r="S3151" s="256">
        <v>509.34450748600642</v>
      </c>
      <c r="T3151" s="256">
        <v>509.46950748600642</v>
      </c>
      <c r="U3151" s="256"/>
      <c r="V3151" s="170">
        <v>440.86587761960658</v>
      </c>
    </row>
    <row r="3152" spans="1:22" x14ac:dyDescent="0.25">
      <c r="A3152">
        <v>0</v>
      </c>
      <c r="B3152" s="260"/>
      <c r="C3152" s="260"/>
      <c r="D3152" s="260"/>
      <c r="E3152" s="261"/>
      <c r="F3152" s="260" t="s">
        <v>619</v>
      </c>
      <c r="G3152" s="259"/>
      <c r="H3152" s="259"/>
      <c r="I3152" s="258"/>
      <c r="J3152" s="255"/>
      <c r="K3152" s="257"/>
      <c r="L3152" s="255">
        <v>2</v>
      </c>
      <c r="M3152" s="201">
        <v>279.84164082404811</v>
      </c>
      <c r="N3152" s="201">
        <v>427.1942183596297</v>
      </c>
      <c r="O3152" s="201">
        <v>41.094000000000001</v>
      </c>
      <c r="P3152" s="255">
        <v>41.094000000000001</v>
      </c>
      <c r="Q3152" s="255">
        <v>427.1942183596297</v>
      </c>
      <c r="R3152" s="255">
        <v>278.84164082404811</v>
      </c>
      <c r="S3152" s="256">
        <v>510.46950748600642</v>
      </c>
      <c r="T3152" s="256">
        <v>511.46950748600642</v>
      </c>
      <c r="U3152" s="256"/>
      <c r="V3152" s="170">
        <v>441.99087761960658</v>
      </c>
    </row>
    <row r="3153" spans="1:22" x14ac:dyDescent="0.25">
      <c r="A3153">
        <v>0</v>
      </c>
      <c r="B3153" s="260" t="s">
        <v>2084</v>
      </c>
      <c r="C3153" s="260" t="s">
        <v>2036</v>
      </c>
      <c r="D3153" s="260" t="s">
        <v>1956</v>
      </c>
      <c r="E3153" s="261">
        <v>5116</v>
      </c>
      <c r="F3153" s="260" t="s">
        <v>2117</v>
      </c>
      <c r="G3153" s="259" t="s">
        <v>1982</v>
      </c>
      <c r="H3153" s="259" t="s">
        <v>1953</v>
      </c>
      <c r="I3153" s="258">
        <v>50</v>
      </c>
      <c r="J3153" s="255"/>
      <c r="K3153" s="257"/>
      <c r="L3153" s="255">
        <v>0.25</v>
      </c>
      <c r="M3153" s="201">
        <v>278.71664082404811</v>
      </c>
      <c r="N3153" s="201">
        <v>427.1942183596297</v>
      </c>
      <c r="O3153" s="201">
        <v>41.094000000000001</v>
      </c>
      <c r="P3153" s="255">
        <v>41.094000000000001</v>
      </c>
      <c r="Q3153" s="255">
        <v>427.1942183596297</v>
      </c>
      <c r="R3153" s="255">
        <v>278.59164082404811</v>
      </c>
      <c r="S3153" s="256">
        <v>511.59450748600642</v>
      </c>
      <c r="T3153" s="256">
        <v>511.71950748600642</v>
      </c>
      <c r="U3153" s="256"/>
      <c r="V3153" s="170">
        <v>443.11587761960658</v>
      </c>
    </row>
    <row r="3154" spans="1:22" x14ac:dyDescent="0.25">
      <c r="A3154">
        <v>0</v>
      </c>
      <c r="B3154" s="260"/>
      <c r="C3154" s="260"/>
      <c r="D3154" s="260"/>
      <c r="E3154" s="261"/>
      <c r="F3154" s="260" t="s">
        <v>619</v>
      </c>
      <c r="G3154" s="259"/>
      <c r="H3154" s="259"/>
      <c r="I3154" s="258"/>
      <c r="J3154" s="255"/>
      <c r="K3154" s="257"/>
      <c r="L3154" s="236">
        <v>1.6251448540480506</v>
      </c>
      <c r="M3154" s="201">
        <v>277.77906839702405</v>
      </c>
      <c r="N3154" s="201">
        <v>427.1942183596297</v>
      </c>
      <c r="O3154" s="201">
        <v>41.094000000000001</v>
      </c>
      <c r="P3154" s="255">
        <v>41.094000000000001</v>
      </c>
      <c r="Q3154" s="255">
        <v>427.1942183596297</v>
      </c>
      <c r="R3154" s="255">
        <v>276.96649597000004</v>
      </c>
      <c r="S3154" s="256">
        <v>512.53207991303043</v>
      </c>
      <c r="T3154" s="256">
        <v>513.34465234005449</v>
      </c>
      <c r="U3154" s="262"/>
      <c r="V3154" s="170">
        <v>444.05345004663059</v>
      </c>
    </row>
    <row r="3155" spans="1:22" x14ac:dyDescent="0.25">
      <c r="A3155">
        <v>0</v>
      </c>
      <c r="B3155" s="260"/>
      <c r="C3155" s="260"/>
      <c r="D3155" s="260"/>
      <c r="E3155" s="261"/>
      <c r="F3155" s="260" t="s">
        <v>619</v>
      </c>
      <c r="G3155" s="259"/>
      <c r="H3155" s="259" t="s">
        <v>1962</v>
      </c>
      <c r="I3155" s="258"/>
      <c r="J3155" s="255">
        <v>-7.5644854048050547E-2</v>
      </c>
      <c r="K3155" s="257"/>
      <c r="L3155" s="255">
        <v>0.103502</v>
      </c>
      <c r="M3155" s="201">
        <v>276.91474497000002</v>
      </c>
      <c r="N3155" s="201">
        <v>427.1942183596297</v>
      </c>
      <c r="O3155" s="201">
        <v>41.094000000000001</v>
      </c>
      <c r="P3155" s="255">
        <v>41.094000000000001</v>
      </c>
      <c r="Q3155" s="255">
        <v>427.1942183596297</v>
      </c>
      <c r="R3155" s="255">
        <v>276.86299397000005</v>
      </c>
      <c r="S3155" s="256">
        <v>513.39640334005458</v>
      </c>
      <c r="T3155" s="256">
        <v>513.44815434005454</v>
      </c>
      <c r="U3155" s="256"/>
      <c r="V3155" s="170">
        <v>444.91777347365473</v>
      </c>
    </row>
    <row r="3156" spans="1:22" x14ac:dyDescent="0.25">
      <c r="A3156">
        <v>0</v>
      </c>
      <c r="B3156" s="260" t="s">
        <v>2084</v>
      </c>
      <c r="C3156" s="260" t="s">
        <v>2036</v>
      </c>
      <c r="D3156" s="260" t="s">
        <v>111</v>
      </c>
      <c r="E3156" s="261">
        <v>5134</v>
      </c>
      <c r="F3156" s="260" t="s">
        <v>1577</v>
      </c>
      <c r="G3156" s="259" t="s">
        <v>1974</v>
      </c>
      <c r="H3156" s="259" t="s">
        <v>1951</v>
      </c>
      <c r="I3156" s="258"/>
      <c r="J3156" s="255">
        <v>2.0299999619055598E-6</v>
      </c>
      <c r="K3156" s="264">
        <v>276.86299600000001</v>
      </c>
      <c r="L3156" s="255">
        <v>0</v>
      </c>
      <c r="M3156" s="201">
        <v>276.86299397000005</v>
      </c>
      <c r="N3156" s="201">
        <v>427.1942183596297</v>
      </c>
      <c r="O3156" s="201">
        <v>41.094000000000001</v>
      </c>
      <c r="P3156" s="255">
        <v>41.094000000000001</v>
      </c>
      <c r="Q3156" s="255">
        <v>427.1942183596297</v>
      </c>
      <c r="R3156" s="255">
        <v>276.86299397000005</v>
      </c>
      <c r="S3156" s="256">
        <v>513.44815434005454</v>
      </c>
      <c r="T3156" s="256">
        <v>513.44815434005454</v>
      </c>
      <c r="U3156" s="256"/>
      <c r="V3156" s="170">
        <v>444.9695244736547</v>
      </c>
    </row>
    <row r="3157" spans="1:22" x14ac:dyDescent="0.25">
      <c r="A3157">
        <v>0</v>
      </c>
      <c r="B3157" s="260"/>
      <c r="C3157" s="260"/>
      <c r="D3157" s="260"/>
      <c r="E3157" s="261"/>
      <c r="F3157" s="260" t="s">
        <v>619</v>
      </c>
      <c r="G3157" s="259"/>
      <c r="H3157" s="259" t="s">
        <v>1969</v>
      </c>
      <c r="I3157" s="258"/>
      <c r="J3157" s="255"/>
      <c r="K3157" s="257"/>
      <c r="L3157" s="255">
        <v>0.14528199999999999</v>
      </c>
      <c r="M3157" s="201">
        <v>276.79035297000007</v>
      </c>
      <c r="N3157" s="201">
        <v>427.1942183596297</v>
      </c>
      <c r="O3157" s="201">
        <v>41.094000000000001</v>
      </c>
      <c r="P3157" s="255">
        <v>41.094000000000001</v>
      </c>
      <c r="Q3157" s="255">
        <v>427.1942183596297</v>
      </c>
      <c r="R3157" s="255">
        <v>276.71771197000004</v>
      </c>
      <c r="S3157" s="256">
        <v>513.52079534005452</v>
      </c>
      <c r="T3157" s="256">
        <v>513.5934363400545</v>
      </c>
      <c r="U3157" s="256"/>
      <c r="V3157" s="170">
        <v>445.04216547365468</v>
      </c>
    </row>
    <row r="3158" spans="1:22" x14ac:dyDescent="0.25">
      <c r="A3158">
        <v>0</v>
      </c>
      <c r="B3158" s="260" t="s">
        <v>2084</v>
      </c>
      <c r="C3158" s="260" t="s">
        <v>2036</v>
      </c>
      <c r="D3158" s="260" t="s">
        <v>2087</v>
      </c>
      <c r="E3158" s="261">
        <v>5136</v>
      </c>
      <c r="F3158" s="260" t="s">
        <v>2116</v>
      </c>
      <c r="G3158" s="259"/>
      <c r="H3158" s="259" t="s">
        <v>2085</v>
      </c>
      <c r="I3158" s="258"/>
      <c r="J3158" s="255"/>
      <c r="K3158" s="257"/>
      <c r="L3158" s="255">
        <v>0</v>
      </c>
      <c r="M3158" s="201">
        <v>276.71771197000004</v>
      </c>
      <c r="N3158" s="201">
        <v>427.1942183596297</v>
      </c>
      <c r="O3158" s="201">
        <v>41.094000000000001</v>
      </c>
      <c r="P3158" s="255">
        <v>41.094000000000001</v>
      </c>
      <c r="Q3158" s="255">
        <v>427.1942183596297</v>
      </c>
      <c r="R3158" s="255">
        <v>276.71771197000004</v>
      </c>
      <c r="S3158" s="256">
        <v>513.5934363400545</v>
      </c>
      <c r="T3158" s="256">
        <v>513.5934363400545</v>
      </c>
      <c r="U3158" s="262"/>
      <c r="V3158" s="170">
        <v>445.11480647365465</v>
      </c>
    </row>
    <row r="3159" spans="1:22" x14ac:dyDescent="0.25">
      <c r="A3159">
        <v>0</v>
      </c>
      <c r="B3159" s="260"/>
      <c r="C3159" s="260"/>
      <c r="D3159" s="260"/>
      <c r="E3159" s="261"/>
      <c r="F3159" s="260" t="s">
        <v>619</v>
      </c>
      <c r="G3159" s="259"/>
      <c r="H3159" s="259" t="s">
        <v>1969</v>
      </c>
      <c r="I3159" s="258"/>
      <c r="J3159" s="255"/>
      <c r="K3159" s="257"/>
      <c r="L3159" s="255">
        <v>0</v>
      </c>
      <c r="M3159" s="201">
        <v>276.71771197000004</v>
      </c>
      <c r="N3159" s="201">
        <v>427.1942183596297</v>
      </c>
      <c r="O3159" s="201">
        <v>41.094000000000001</v>
      </c>
      <c r="P3159" s="255">
        <v>41.094000000000001</v>
      </c>
      <c r="Q3159" s="255">
        <v>427.1942183596297</v>
      </c>
      <c r="R3159" s="255">
        <v>276.71771197000004</v>
      </c>
      <c r="S3159" s="256">
        <v>513.5934363400545</v>
      </c>
      <c r="T3159" s="256">
        <v>513.5934363400545</v>
      </c>
      <c r="U3159" s="256"/>
      <c r="V3159" s="170">
        <v>445.11480647365465</v>
      </c>
    </row>
    <row r="3160" spans="1:22" x14ac:dyDescent="0.25">
      <c r="A3160">
        <v>0</v>
      </c>
      <c r="B3160" s="260" t="s">
        <v>2084</v>
      </c>
      <c r="C3160" s="260" t="s">
        <v>2036</v>
      </c>
      <c r="D3160" s="260" t="s">
        <v>1990</v>
      </c>
      <c r="E3160" s="261">
        <v>5136</v>
      </c>
      <c r="F3160" s="260" t="s">
        <v>2115</v>
      </c>
      <c r="G3160" s="259" t="s">
        <v>1988</v>
      </c>
      <c r="H3160" s="259" t="s">
        <v>1987</v>
      </c>
      <c r="I3160" s="258"/>
      <c r="J3160" s="255"/>
      <c r="K3160" s="257"/>
      <c r="L3160" s="255">
        <v>0</v>
      </c>
      <c r="M3160" s="201">
        <v>276.71771197000004</v>
      </c>
      <c r="N3160" s="201">
        <v>427.1942183596297</v>
      </c>
      <c r="O3160" s="201">
        <v>41.094000000000001</v>
      </c>
      <c r="P3160" s="255">
        <v>41.094000000000001</v>
      </c>
      <c r="Q3160" s="255">
        <v>427.1942183596297</v>
      </c>
      <c r="R3160" s="255">
        <v>276.71771197000004</v>
      </c>
      <c r="S3160" s="256">
        <v>513.5934363400545</v>
      </c>
      <c r="T3160" s="256">
        <v>513.5934363400545</v>
      </c>
      <c r="U3160" s="256"/>
      <c r="V3160" s="170">
        <v>445.11480647365465</v>
      </c>
    </row>
    <row r="3161" spans="1:22" x14ac:dyDescent="0.25">
      <c r="A3161">
        <v>0</v>
      </c>
      <c r="B3161" s="260"/>
      <c r="C3161" s="260"/>
      <c r="D3161" s="260"/>
      <c r="E3161" s="261"/>
      <c r="F3161" s="260" t="s">
        <v>619</v>
      </c>
      <c r="G3161" s="259"/>
      <c r="H3161" s="259" t="s">
        <v>1962</v>
      </c>
      <c r="I3161" s="258"/>
      <c r="J3161" s="255"/>
      <c r="K3161" s="257"/>
      <c r="L3161" s="255">
        <v>0.13121600000000003</v>
      </c>
      <c r="M3161" s="201">
        <v>276.65210397000004</v>
      </c>
      <c r="N3161" s="201">
        <v>427.1942183596297</v>
      </c>
      <c r="O3161" s="201">
        <v>41.094000000000001</v>
      </c>
      <c r="P3161" s="255">
        <v>41.094000000000001</v>
      </c>
      <c r="Q3161" s="255">
        <v>427.1942183596297</v>
      </c>
      <c r="R3161" s="255">
        <v>276.58649597000004</v>
      </c>
      <c r="S3161" s="256">
        <v>513.65904434005449</v>
      </c>
      <c r="T3161" s="256">
        <v>513.72465234005449</v>
      </c>
      <c r="U3161" s="256"/>
      <c r="V3161" s="170">
        <v>445.18041447365465</v>
      </c>
    </row>
    <row r="3162" spans="1:22" x14ac:dyDescent="0.25">
      <c r="A3162">
        <v>0</v>
      </c>
      <c r="B3162" s="260"/>
      <c r="C3162" s="260"/>
      <c r="D3162" s="260"/>
      <c r="E3162" s="261"/>
      <c r="F3162" s="260" t="s">
        <v>619</v>
      </c>
      <c r="G3162" s="259"/>
      <c r="H3162" s="259"/>
      <c r="I3162" s="258"/>
      <c r="J3162" s="255"/>
      <c r="K3162" s="257"/>
      <c r="L3162" s="236">
        <v>1.2988551459519495</v>
      </c>
      <c r="M3162" s="201">
        <v>275.93706839702406</v>
      </c>
      <c r="N3162" s="201">
        <v>427.1942183596297</v>
      </c>
      <c r="O3162" s="201">
        <v>41.094000000000001</v>
      </c>
      <c r="P3162" s="255">
        <v>41.094000000000001</v>
      </c>
      <c r="Q3162" s="255">
        <v>427.1942183596297</v>
      </c>
      <c r="R3162" s="255">
        <v>275.28764082404808</v>
      </c>
      <c r="S3162" s="256">
        <v>514.37407991303053</v>
      </c>
      <c r="T3162" s="256">
        <v>515.02350748600645</v>
      </c>
      <c r="U3162" s="256"/>
      <c r="V3162" s="170">
        <v>445.89545004663069</v>
      </c>
    </row>
    <row r="3163" spans="1:22" x14ac:dyDescent="0.25">
      <c r="A3163">
        <v>0</v>
      </c>
      <c r="B3163" s="260" t="s">
        <v>2084</v>
      </c>
      <c r="C3163" s="260" t="s">
        <v>2036</v>
      </c>
      <c r="D3163" s="260" t="s">
        <v>1961</v>
      </c>
      <c r="E3163" s="261">
        <v>5151</v>
      </c>
      <c r="F3163" s="260" t="s">
        <v>2114</v>
      </c>
      <c r="G3163" s="259" t="s">
        <v>1984</v>
      </c>
      <c r="H3163" s="259" t="s">
        <v>1958</v>
      </c>
      <c r="I3163" s="258">
        <v>50</v>
      </c>
      <c r="J3163" s="255"/>
      <c r="K3163" s="257"/>
      <c r="L3163" s="255">
        <v>0.2</v>
      </c>
      <c r="M3163" s="201">
        <v>275.18764082404812</v>
      </c>
      <c r="N3163" s="201">
        <v>427.1942183596297</v>
      </c>
      <c r="O3163" s="201">
        <v>41.094000000000001</v>
      </c>
      <c r="P3163" s="255">
        <v>41.094000000000001</v>
      </c>
      <c r="Q3163" s="255">
        <v>427.1942183596297</v>
      </c>
      <c r="R3163" s="255">
        <v>275.08764082404809</v>
      </c>
      <c r="S3163" s="256">
        <v>515.12350748600647</v>
      </c>
      <c r="T3163" s="256">
        <v>515.2235074860065</v>
      </c>
      <c r="U3163" s="256"/>
      <c r="V3163" s="170">
        <v>446.64487761960663</v>
      </c>
    </row>
    <row r="3164" spans="1:22" x14ac:dyDescent="0.25">
      <c r="A3164">
        <v>0</v>
      </c>
      <c r="B3164" s="260"/>
      <c r="C3164" s="260"/>
      <c r="D3164" s="260"/>
      <c r="E3164" s="261"/>
      <c r="F3164" s="260" t="s">
        <v>619</v>
      </c>
      <c r="G3164" s="259"/>
      <c r="H3164" s="259"/>
      <c r="I3164" s="258"/>
      <c r="J3164" s="255"/>
      <c r="K3164" s="257"/>
      <c r="L3164" s="255">
        <v>0.2</v>
      </c>
      <c r="M3164" s="201">
        <v>274.98764082404807</v>
      </c>
      <c r="N3164" s="201">
        <v>427.1942183596297</v>
      </c>
      <c r="O3164" s="201">
        <v>41.094000000000001</v>
      </c>
      <c r="P3164" s="255">
        <v>41.094000000000001</v>
      </c>
      <c r="Q3164" s="255">
        <v>427.1942183596297</v>
      </c>
      <c r="R3164" s="255">
        <v>274.88764082404811</v>
      </c>
      <c r="S3164" s="256">
        <v>515.32350748600652</v>
      </c>
      <c r="T3164" s="256">
        <v>515.42350748600654</v>
      </c>
      <c r="U3164" s="256"/>
      <c r="V3164" s="170">
        <v>446.84487761960668</v>
      </c>
    </row>
    <row r="3165" spans="1:22" x14ac:dyDescent="0.25">
      <c r="A3165">
        <v>0</v>
      </c>
      <c r="B3165" s="260" t="s">
        <v>2084</v>
      </c>
      <c r="C3165" s="260" t="s">
        <v>2036</v>
      </c>
      <c r="D3165" s="260" t="s">
        <v>1947</v>
      </c>
      <c r="E3165" s="261">
        <v>5155</v>
      </c>
      <c r="F3165" s="260" t="s">
        <v>2113</v>
      </c>
      <c r="G3165" s="259" t="s">
        <v>1982</v>
      </c>
      <c r="H3165" s="259" t="s">
        <v>1944</v>
      </c>
      <c r="I3165" s="258">
        <v>50</v>
      </c>
      <c r="J3165" s="255"/>
      <c r="K3165" s="257"/>
      <c r="L3165" s="255">
        <v>0.25</v>
      </c>
      <c r="M3165" s="201">
        <v>274.76264082404811</v>
      </c>
      <c r="N3165" s="201">
        <v>427.1942183596297</v>
      </c>
      <c r="O3165" s="201">
        <v>41.094000000000001</v>
      </c>
      <c r="P3165" s="255">
        <v>41.094000000000001</v>
      </c>
      <c r="Q3165" s="255">
        <v>427.1942183596297</v>
      </c>
      <c r="R3165" s="255">
        <v>274.63764082404811</v>
      </c>
      <c r="S3165" s="256">
        <v>515.54850748600654</v>
      </c>
      <c r="T3165" s="256">
        <v>515.67350748600654</v>
      </c>
      <c r="U3165" s="256"/>
      <c r="V3165" s="170">
        <v>447.0698776196067</v>
      </c>
    </row>
    <row r="3166" spans="1:22" x14ac:dyDescent="0.25">
      <c r="A3166">
        <v>0</v>
      </c>
      <c r="B3166" s="260"/>
      <c r="C3166" s="260"/>
      <c r="D3166" s="260"/>
      <c r="E3166" s="261"/>
      <c r="F3166" s="260" t="s">
        <v>619</v>
      </c>
      <c r="G3166" s="259"/>
      <c r="H3166" s="259"/>
      <c r="I3166" s="258"/>
      <c r="J3166" s="255"/>
      <c r="K3166" s="257"/>
      <c r="L3166" s="255">
        <v>2</v>
      </c>
      <c r="M3166" s="201">
        <v>273.63764082404811</v>
      </c>
      <c r="N3166" s="201">
        <v>427.1942183596297</v>
      </c>
      <c r="O3166" s="201">
        <v>41.094000000000001</v>
      </c>
      <c r="P3166" s="255">
        <v>41.094000000000001</v>
      </c>
      <c r="Q3166" s="255">
        <v>427.1942183596297</v>
      </c>
      <c r="R3166" s="255">
        <v>272.63764082404811</v>
      </c>
      <c r="S3166" s="256">
        <v>516.67350748600654</v>
      </c>
      <c r="T3166" s="256">
        <v>517.67350748600654</v>
      </c>
      <c r="U3166" s="256"/>
      <c r="V3166" s="170">
        <v>448.1948776196067</v>
      </c>
    </row>
    <row r="3167" spans="1:22" x14ac:dyDescent="0.25">
      <c r="A3167">
        <v>0</v>
      </c>
      <c r="B3167" s="260" t="s">
        <v>2084</v>
      </c>
      <c r="C3167" s="260" t="s">
        <v>2036</v>
      </c>
      <c r="D3167" s="260" t="s">
        <v>1956</v>
      </c>
      <c r="E3167" s="261">
        <v>5178</v>
      </c>
      <c r="F3167" s="260" t="s">
        <v>2112</v>
      </c>
      <c r="G3167" s="259" t="s">
        <v>1982</v>
      </c>
      <c r="H3167" s="259" t="s">
        <v>1953</v>
      </c>
      <c r="I3167" s="258">
        <v>50</v>
      </c>
      <c r="J3167" s="255"/>
      <c r="K3167" s="257"/>
      <c r="L3167" s="255">
        <v>0.25</v>
      </c>
      <c r="M3167" s="201">
        <v>272.51264082404811</v>
      </c>
      <c r="N3167" s="201">
        <v>427.1942183596297</v>
      </c>
      <c r="O3167" s="201">
        <v>41.094000000000001</v>
      </c>
      <c r="P3167" s="255">
        <v>41.094000000000001</v>
      </c>
      <c r="Q3167" s="255">
        <v>427.1942183596297</v>
      </c>
      <c r="R3167" s="255">
        <v>272.38764082404811</v>
      </c>
      <c r="S3167" s="256">
        <v>517.79850748600654</v>
      </c>
      <c r="T3167" s="256">
        <v>517.92350748600654</v>
      </c>
      <c r="U3167" s="256"/>
      <c r="V3167" s="170">
        <v>449.3198776196067</v>
      </c>
    </row>
    <row r="3168" spans="1:22" x14ac:dyDescent="0.25">
      <c r="A3168">
        <v>0</v>
      </c>
      <c r="B3168" s="260"/>
      <c r="C3168" s="260"/>
      <c r="D3168" s="260"/>
      <c r="E3168" s="261"/>
      <c r="F3168" s="260"/>
      <c r="G3168" s="259"/>
      <c r="H3168" s="259"/>
      <c r="I3168" s="258"/>
      <c r="J3168" s="255"/>
      <c r="K3168" s="257"/>
      <c r="L3168" s="255">
        <v>1.5495000000000001</v>
      </c>
      <c r="M3168" s="201">
        <v>271.61289082404812</v>
      </c>
      <c r="N3168" s="201">
        <v>427.1942183596297</v>
      </c>
      <c r="O3168" s="201">
        <v>41.094000000000001</v>
      </c>
      <c r="P3168" s="255">
        <v>41.094000000000001</v>
      </c>
      <c r="Q3168" s="255">
        <v>427.1942183596297</v>
      </c>
      <c r="R3168" s="255">
        <v>270.83814082404808</v>
      </c>
      <c r="S3168" s="256">
        <v>518.69825748600647</v>
      </c>
      <c r="T3168" s="256">
        <v>519.47300748600651</v>
      </c>
      <c r="U3168" s="256"/>
      <c r="V3168" s="170">
        <v>450.21962761960663</v>
      </c>
    </row>
    <row r="3169" spans="1:22" x14ac:dyDescent="0.25">
      <c r="A3169">
        <v>0</v>
      </c>
      <c r="B3169" s="260"/>
      <c r="C3169" s="260"/>
      <c r="D3169" s="260"/>
      <c r="E3169" s="261"/>
      <c r="F3169" s="260" t="s">
        <v>619</v>
      </c>
      <c r="G3169" s="259"/>
      <c r="H3169" s="259"/>
      <c r="I3169" s="258"/>
      <c r="J3169" s="255"/>
      <c r="K3169" s="257"/>
      <c r="L3169" s="255">
        <v>9.6000000000000002E-2</v>
      </c>
      <c r="M3169" s="201">
        <v>270.79014082404808</v>
      </c>
      <c r="N3169" s="201">
        <v>427.1942183596297</v>
      </c>
      <c r="O3169" s="201">
        <v>41.094000000000001</v>
      </c>
      <c r="P3169" s="255">
        <v>41.094000000000001</v>
      </c>
      <c r="Q3169" s="255">
        <v>427.1942183596297</v>
      </c>
      <c r="R3169" s="255">
        <v>270.74214082404808</v>
      </c>
      <c r="S3169" s="256">
        <v>519.52100748600651</v>
      </c>
      <c r="T3169" s="256">
        <v>519.56900748600651</v>
      </c>
      <c r="U3169" s="256"/>
      <c r="V3169" s="201">
        <v>451.04237761960667</v>
      </c>
    </row>
    <row r="3170" spans="1:22" x14ac:dyDescent="0.25">
      <c r="A3170">
        <v>0</v>
      </c>
      <c r="B3170" s="260"/>
      <c r="C3170" s="260"/>
      <c r="D3170" s="260"/>
      <c r="E3170" s="261"/>
      <c r="F3170" s="260" t="s">
        <v>619</v>
      </c>
      <c r="G3170" s="259"/>
      <c r="H3170" s="259"/>
      <c r="I3170" s="258"/>
      <c r="J3170" s="255"/>
      <c r="K3170" s="257"/>
      <c r="L3170" s="255">
        <v>0</v>
      </c>
      <c r="M3170" s="201">
        <v>270.74214082404808</v>
      </c>
      <c r="N3170" s="201">
        <v>427.1942183596297</v>
      </c>
      <c r="O3170" s="201">
        <v>41.094000000000001</v>
      </c>
      <c r="P3170" s="255">
        <v>41.094000000000001</v>
      </c>
      <c r="Q3170" s="255">
        <v>427.1942183596297</v>
      </c>
      <c r="R3170" s="255">
        <v>270.74214082404808</v>
      </c>
      <c r="S3170" s="256">
        <v>519.56900748600651</v>
      </c>
      <c r="T3170" s="256">
        <v>519.56900748600651</v>
      </c>
      <c r="U3170" s="256"/>
      <c r="V3170" s="201">
        <v>451.09037761960667</v>
      </c>
    </row>
    <row r="3171" spans="1:22" x14ac:dyDescent="0.25">
      <c r="A3171">
        <v>0</v>
      </c>
      <c r="B3171" s="260"/>
      <c r="C3171" s="260"/>
      <c r="D3171" s="260"/>
      <c r="E3171" s="261"/>
      <c r="F3171" s="260" t="s">
        <v>619</v>
      </c>
      <c r="G3171" s="259"/>
      <c r="H3171" s="259" t="s">
        <v>1962</v>
      </c>
      <c r="I3171" s="258"/>
      <c r="J3171" s="255"/>
      <c r="K3171" s="257"/>
      <c r="L3171" s="255">
        <v>9.4E-2</v>
      </c>
      <c r="M3171" s="201">
        <v>270.69514082404805</v>
      </c>
      <c r="N3171" s="201">
        <v>427.1942183596297</v>
      </c>
      <c r="O3171" s="201">
        <v>41.094000000000001</v>
      </c>
      <c r="P3171" s="255">
        <v>41.094000000000001</v>
      </c>
      <c r="Q3171" s="255">
        <v>427.1942183596297</v>
      </c>
      <c r="R3171" s="255">
        <v>270.64814082404808</v>
      </c>
      <c r="S3171" s="256">
        <v>519.61600748600654</v>
      </c>
      <c r="T3171" s="256">
        <v>519.66300748600656</v>
      </c>
      <c r="U3171" s="256"/>
      <c r="V3171" s="201">
        <v>451.1373776196067</v>
      </c>
    </row>
    <row r="3172" spans="1:22" x14ac:dyDescent="0.25">
      <c r="A3172">
        <v>0</v>
      </c>
      <c r="B3172" s="260" t="s">
        <v>2084</v>
      </c>
      <c r="C3172" s="260" t="s">
        <v>2036</v>
      </c>
      <c r="D3172" s="260" t="s">
        <v>2087</v>
      </c>
      <c r="E3172" s="261">
        <v>5197</v>
      </c>
      <c r="F3172" s="260" t="s">
        <v>2111</v>
      </c>
      <c r="G3172" s="259"/>
      <c r="H3172" s="259" t="s">
        <v>2085</v>
      </c>
      <c r="I3172" s="258"/>
      <c r="J3172" s="255"/>
      <c r="K3172" s="257"/>
      <c r="L3172" s="255">
        <v>0</v>
      </c>
      <c r="M3172" s="201">
        <v>270.64814082404808</v>
      </c>
      <c r="N3172" s="201">
        <v>427.1942183596297</v>
      </c>
      <c r="O3172" s="201">
        <v>41.094000000000001</v>
      </c>
      <c r="P3172" s="255">
        <v>41.094000000000001</v>
      </c>
      <c r="Q3172" s="255">
        <v>427.1942183596297</v>
      </c>
      <c r="R3172" s="255">
        <v>270.64814082404808</v>
      </c>
      <c r="S3172" s="256">
        <v>519.66300748600656</v>
      </c>
      <c r="T3172" s="256">
        <v>519.66300748600656</v>
      </c>
      <c r="U3172" s="256"/>
      <c r="V3172" s="201">
        <v>451.18437761960672</v>
      </c>
    </row>
    <row r="3173" spans="1:22" x14ac:dyDescent="0.25">
      <c r="A3173">
        <v>0</v>
      </c>
      <c r="B3173" s="260"/>
      <c r="C3173" s="260"/>
      <c r="D3173" s="260"/>
      <c r="E3173" s="261"/>
      <c r="F3173" s="260" t="s">
        <v>619</v>
      </c>
      <c r="G3173" s="259"/>
      <c r="H3173" s="259" t="s">
        <v>2100</v>
      </c>
      <c r="I3173" s="258"/>
      <c r="J3173" s="255"/>
      <c r="K3173" s="257"/>
      <c r="L3173" s="255">
        <v>9.0999999999999998E-2</v>
      </c>
      <c r="M3173" s="201">
        <v>270.60264082404808</v>
      </c>
      <c r="N3173" s="201">
        <v>427.1942183596297</v>
      </c>
      <c r="O3173" s="201">
        <v>41.094000000000001</v>
      </c>
      <c r="P3173" s="255">
        <v>41.094000000000001</v>
      </c>
      <c r="Q3173" s="255">
        <v>427.1942183596297</v>
      </c>
      <c r="R3173" s="255">
        <v>270.55714082404808</v>
      </c>
      <c r="S3173" s="256">
        <v>519.70850748600662</v>
      </c>
      <c r="T3173" s="256">
        <v>519.75400748600657</v>
      </c>
      <c r="U3173" s="256"/>
      <c r="V3173" s="201">
        <v>451.22987761960678</v>
      </c>
    </row>
    <row r="3174" spans="1:22" x14ac:dyDescent="0.25">
      <c r="A3174">
        <v>0</v>
      </c>
      <c r="B3174" s="260" t="s">
        <v>2084</v>
      </c>
      <c r="C3174" s="260" t="s">
        <v>2036</v>
      </c>
      <c r="D3174" s="260" t="s">
        <v>1990</v>
      </c>
      <c r="E3174" s="261">
        <v>5198</v>
      </c>
      <c r="F3174" s="260" t="s">
        <v>2110</v>
      </c>
      <c r="G3174" s="259" t="s">
        <v>1988</v>
      </c>
      <c r="H3174" s="259" t="s">
        <v>1987</v>
      </c>
      <c r="I3174" s="258"/>
      <c r="J3174" s="255"/>
      <c r="K3174" s="257"/>
      <c r="L3174" s="255">
        <v>0</v>
      </c>
      <c r="M3174" s="201">
        <v>270.55714082404808</v>
      </c>
      <c r="N3174" s="201">
        <v>427.1942183596297</v>
      </c>
      <c r="O3174" s="201">
        <v>41.094000000000001</v>
      </c>
      <c r="P3174" s="255">
        <v>41.094000000000001</v>
      </c>
      <c r="Q3174" s="255">
        <v>427.1942183596297</v>
      </c>
      <c r="R3174" s="255">
        <v>270.55714082404808</v>
      </c>
      <c r="S3174" s="256">
        <v>519.75400748600657</v>
      </c>
      <c r="T3174" s="256">
        <v>519.75400748600657</v>
      </c>
      <c r="U3174" s="256"/>
      <c r="V3174" s="201">
        <v>451.27537761960673</v>
      </c>
    </row>
    <row r="3175" spans="1:22" x14ac:dyDescent="0.25">
      <c r="A3175">
        <v>0</v>
      </c>
      <c r="B3175" s="260"/>
      <c r="C3175" s="260"/>
      <c r="D3175" s="260"/>
      <c r="E3175" s="261"/>
      <c r="F3175" s="260" t="s">
        <v>619</v>
      </c>
      <c r="G3175" s="259"/>
      <c r="H3175" s="259" t="s">
        <v>1962</v>
      </c>
      <c r="I3175" s="258"/>
      <c r="J3175" s="255"/>
      <c r="K3175" s="257"/>
      <c r="L3175" s="255">
        <v>9.9000000000000005E-2</v>
      </c>
      <c r="M3175" s="201">
        <v>270.50764082404805</v>
      </c>
      <c r="N3175" s="201">
        <v>427.1942183596297</v>
      </c>
      <c r="O3175" s="201">
        <v>41.094000000000001</v>
      </c>
      <c r="P3175" s="255">
        <v>41.094000000000001</v>
      </c>
      <c r="Q3175" s="255">
        <v>427.1942183596297</v>
      </c>
      <c r="R3175" s="255">
        <v>270.45814082404809</v>
      </c>
      <c r="S3175" s="256">
        <v>519.80350748600665</v>
      </c>
      <c r="T3175" s="256">
        <v>519.85300748600662</v>
      </c>
      <c r="U3175" s="256"/>
      <c r="V3175" s="201">
        <v>451.32487761960681</v>
      </c>
    </row>
    <row r="3176" spans="1:22" x14ac:dyDescent="0.25">
      <c r="A3176">
        <v>0</v>
      </c>
      <c r="B3176" s="260"/>
      <c r="C3176" s="260"/>
      <c r="D3176" s="260"/>
      <c r="E3176" s="261"/>
      <c r="F3176" s="260"/>
      <c r="G3176" s="259"/>
      <c r="H3176" s="259"/>
      <c r="I3176" s="258"/>
      <c r="J3176" s="255"/>
      <c r="K3176" s="257"/>
      <c r="L3176" s="255">
        <v>1.3745000000000001</v>
      </c>
      <c r="M3176" s="201">
        <v>269.77089082404808</v>
      </c>
      <c r="N3176" s="201">
        <v>427.1942183596297</v>
      </c>
      <c r="O3176" s="201">
        <v>41.094000000000001</v>
      </c>
      <c r="P3176" s="255">
        <v>41.094000000000001</v>
      </c>
      <c r="Q3176" s="255">
        <v>427.1942183596297</v>
      </c>
      <c r="R3176" s="255">
        <v>269.08364082404808</v>
      </c>
      <c r="S3176" s="256">
        <v>520.54025748600668</v>
      </c>
      <c r="T3176" s="256">
        <v>521.22750748600663</v>
      </c>
      <c r="U3176" s="256"/>
      <c r="V3176" s="170">
        <v>452.06162761960684</v>
      </c>
    </row>
    <row r="3177" spans="1:22" x14ac:dyDescent="0.25">
      <c r="A3177">
        <v>0</v>
      </c>
      <c r="B3177" s="260"/>
      <c r="C3177" s="260"/>
      <c r="D3177" s="260"/>
      <c r="E3177" s="261"/>
      <c r="F3177" s="260" t="s">
        <v>619</v>
      </c>
      <c r="G3177" s="259"/>
      <c r="H3177" s="259"/>
      <c r="I3177" s="258"/>
      <c r="J3177" s="255"/>
      <c r="K3177" s="257"/>
      <c r="L3177" s="255">
        <v>0</v>
      </c>
      <c r="M3177" s="201">
        <v>269.08364082404808</v>
      </c>
      <c r="N3177" s="201">
        <v>427.1942183596297</v>
      </c>
      <c r="O3177" s="201">
        <v>41.094000000000001</v>
      </c>
      <c r="P3177" s="255">
        <v>41.094000000000001</v>
      </c>
      <c r="Q3177" s="255">
        <v>427.1942183596297</v>
      </c>
      <c r="R3177" s="255">
        <v>269.08364082404808</v>
      </c>
      <c r="S3177" s="256">
        <v>521.22750748600663</v>
      </c>
      <c r="T3177" s="256">
        <v>521.22750748600663</v>
      </c>
      <c r="U3177" s="256"/>
      <c r="V3177" s="170">
        <v>452.74887761960679</v>
      </c>
    </row>
    <row r="3178" spans="1:22" x14ac:dyDescent="0.25">
      <c r="A3178">
        <v>0</v>
      </c>
      <c r="B3178" s="260" t="s">
        <v>2084</v>
      </c>
      <c r="C3178" s="260" t="s">
        <v>2036</v>
      </c>
      <c r="D3178" s="260" t="s">
        <v>1961</v>
      </c>
      <c r="E3178" s="261">
        <v>5213</v>
      </c>
      <c r="F3178" s="260" t="s">
        <v>2109</v>
      </c>
      <c r="G3178" s="259" t="s">
        <v>1984</v>
      </c>
      <c r="H3178" s="259" t="s">
        <v>1958</v>
      </c>
      <c r="I3178" s="258">
        <v>50</v>
      </c>
      <c r="J3178" s="255"/>
      <c r="K3178" s="257"/>
      <c r="L3178" s="255">
        <v>0.2</v>
      </c>
      <c r="M3178" s="201">
        <v>268.98364082404805</v>
      </c>
      <c r="N3178" s="201">
        <v>427.1942183596297</v>
      </c>
      <c r="O3178" s="201">
        <v>41.094000000000001</v>
      </c>
      <c r="P3178" s="255">
        <v>41.094000000000001</v>
      </c>
      <c r="Q3178" s="255">
        <v>427.1942183596297</v>
      </c>
      <c r="R3178" s="255">
        <v>268.88364082404809</v>
      </c>
      <c r="S3178" s="256">
        <v>521.32750748600665</v>
      </c>
      <c r="T3178" s="256">
        <v>521.42750748600668</v>
      </c>
      <c r="U3178" s="256"/>
      <c r="V3178" s="170">
        <v>452.84887761960681</v>
      </c>
    </row>
    <row r="3179" spans="1:22" x14ac:dyDescent="0.25">
      <c r="A3179">
        <v>0</v>
      </c>
      <c r="B3179" s="260"/>
      <c r="C3179" s="260"/>
      <c r="D3179" s="260"/>
      <c r="E3179" s="261"/>
      <c r="F3179" s="260" t="s">
        <v>619</v>
      </c>
      <c r="G3179" s="259"/>
      <c r="H3179" s="259"/>
      <c r="I3179" s="258"/>
      <c r="J3179" s="255"/>
      <c r="K3179" s="257"/>
      <c r="L3179" s="236">
        <v>0.142179</v>
      </c>
      <c r="M3179" s="201">
        <v>268.81255132404806</v>
      </c>
      <c r="N3179" s="201">
        <v>427.1942183596297</v>
      </c>
      <c r="O3179" s="201">
        <v>41.094000000000001</v>
      </c>
      <c r="P3179" s="255">
        <v>41.094000000000001</v>
      </c>
      <c r="Q3179" s="255">
        <v>427.1942183596297</v>
      </c>
      <c r="R3179" s="255">
        <v>268.74146182404809</v>
      </c>
      <c r="S3179" s="256">
        <v>521.49859698600676</v>
      </c>
      <c r="T3179" s="256">
        <v>521.56968648600673</v>
      </c>
      <c r="U3179" s="256"/>
      <c r="V3179" s="170">
        <v>453.01996711960692</v>
      </c>
    </row>
    <row r="3180" spans="1:22" x14ac:dyDescent="0.25">
      <c r="A3180">
        <v>0</v>
      </c>
      <c r="B3180" s="260" t="s">
        <v>2084</v>
      </c>
      <c r="C3180" s="260" t="s">
        <v>2036</v>
      </c>
      <c r="D3180" s="260" t="s">
        <v>111</v>
      </c>
      <c r="E3180" s="261">
        <v>5216</v>
      </c>
      <c r="F3180" s="260" t="s">
        <v>1578</v>
      </c>
      <c r="G3180" s="259" t="s">
        <v>1974</v>
      </c>
      <c r="H3180" s="259" t="s">
        <v>1951</v>
      </c>
      <c r="I3180" s="258">
        <v>47.5</v>
      </c>
      <c r="J3180" s="263">
        <v>-2.1759519199804345E-6</v>
      </c>
      <c r="K3180" s="264">
        <v>268.74146400000001</v>
      </c>
      <c r="L3180" s="236">
        <v>0</v>
      </c>
      <c r="M3180" s="201">
        <v>268.74146182404809</v>
      </c>
      <c r="N3180" s="201">
        <v>427.1942183596297</v>
      </c>
      <c r="O3180" s="201">
        <v>41.094000000000001</v>
      </c>
      <c r="P3180" s="255">
        <v>41.094000000000001</v>
      </c>
      <c r="Q3180" s="255">
        <v>427.1942183596297</v>
      </c>
      <c r="R3180" s="255">
        <v>268.74146182404809</v>
      </c>
      <c r="S3180" s="255">
        <v>521.56968648600673</v>
      </c>
      <c r="T3180" s="255">
        <v>521.56968648600673</v>
      </c>
      <c r="U3180" s="255"/>
      <c r="V3180" s="222">
        <v>453.09105661960689</v>
      </c>
    </row>
    <row r="3181" spans="1:22" x14ac:dyDescent="0.25">
      <c r="A3181">
        <v>0</v>
      </c>
      <c r="B3181" s="260"/>
      <c r="C3181" s="260"/>
      <c r="D3181" s="260"/>
      <c r="E3181" s="261"/>
      <c r="F3181" s="260"/>
      <c r="G3181" s="259"/>
      <c r="H3181" s="259"/>
      <c r="I3181" s="258"/>
      <c r="J3181" s="255"/>
      <c r="K3181" s="257"/>
      <c r="L3181" s="236">
        <v>5.7821000000000011E-2</v>
      </c>
      <c r="M3181" s="201">
        <v>268.71255132404809</v>
      </c>
      <c r="N3181" s="201">
        <v>427.1942183596297</v>
      </c>
      <c r="O3181" s="201">
        <v>41.094000000000001</v>
      </c>
      <c r="P3181" s="255">
        <v>41.094000000000001</v>
      </c>
      <c r="Q3181" s="255">
        <v>427.1942183596297</v>
      </c>
      <c r="R3181" s="255">
        <v>268.6836408240481</v>
      </c>
      <c r="S3181" s="255">
        <v>521.59859698600667</v>
      </c>
      <c r="T3181" s="255">
        <v>521.62750748600672</v>
      </c>
      <c r="U3181" s="265"/>
      <c r="V3181" s="222">
        <v>453.11996711960683</v>
      </c>
    </row>
    <row r="3182" spans="1:22" x14ac:dyDescent="0.25">
      <c r="A3182">
        <v>0</v>
      </c>
      <c r="B3182" s="260" t="s">
        <v>2084</v>
      </c>
      <c r="C3182" s="260" t="s">
        <v>2036</v>
      </c>
      <c r="D3182" s="260" t="s">
        <v>1947</v>
      </c>
      <c r="E3182" s="261">
        <v>5218</v>
      </c>
      <c r="F3182" s="260" t="s">
        <v>2108</v>
      </c>
      <c r="G3182" s="259" t="s">
        <v>1982</v>
      </c>
      <c r="H3182" s="259" t="s">
        <v>1944</v>
      </c>
      <c r="I3182" s="258">
        <v>50</v>
      </c>
      <c r="J3182" s="255"/>
      <c r="K3182" s="257"/>
      <c r="L3182" s="255">
        <v>0.25</v>
      </c>
      <c r="M3182" s="201">
        <v>268.5586408240481</v>
      </c>
      <c r="N3182" s="201">
        <v>427.1942183596297</v>
      </c>
      <c r="O3182" s="201">
        <v>41.094000000000001</v>
      </c>
      <c r="P3182" s="255">
        <v>41.094000000000001</v>
      </c>
      <c r="Q3182" s="255">
        <v>427.1942183596297</v>
      </c>
      <c r="R3182" s="255">
        <v>268.4336408240481</v>
      </c>
      <c r="S3182" s="255">
        <v>521.75250748600672</v>
      </c>
      <c r="T3182" s="255">
        <v>521.87750748600672</v>
      </c>
      <c r="U3182" s="255"/>
      <c r="V3182" s="222">
        <v>453.27387761960688</v>
      </c>
    </row>
    <row r="3183" spans="1:22" x14ac:dyDescent="0.25">
      <c r="A3183">
        <v>0</v>
      </c>
      <c r="B3183" s="260"/>
      <c r="C3183" s="260"/>
      <c r="D3183" s="260"/>
      <c r="E3183" s="261"/>
      <c r="F3183" s="260" t="s">
        <v>619</v>
      </c>
      <c r="G3183" s="259"/>
      <c r="H3183" s="259"/>
      <c r="I3183" s="258"/>
      <c r="J3183" s="255"/>
      <c r="K3183" s="257"/>
      <c r="L3183" s="255">
        <v>2</v>
      </c>
      <c r="M3183" s="201">
        <v>267.4336408240481</v>
      </c>
      <c r="N3183" s="201">
        <v>427.1942183596297</v>
      </c>
      <c r="O3183" s="201">
        <v>41.094000000000001</v>
      </c>
      <c r="P3183" s="255">
        <v>41.094000000000001</v>
      </c>
      <c r="Q3183" s="255">
        <v>427.1942183596297</v>
      </c>
      <c r="R3183" s="255">
        <v>266.4336408240481</v>
      </c>
      <c r="S3183" s="256">
        <v>522.87750748600672</v>
      </c>
      <c r="T3183" s="256">
        <v>523.87750748600672</v>
      </c>
      <c r="U3183" s="256"/>
      <c r="V3183" s="170">
        <v>454.39887761960688</v>
      </c>
    </row>
    <row r="3184" spans="1:22" x14ac:dyDescent="0.25">
      <c r="A3184">
        <v>0</v>
      </c>
      <c r="B3184" s="260" t="s">
        <v>2084</v>
      </c>
      <c r="C3184" s="260" t="s">
        <v>2036</v>
      </c>
      <c r="D3184" s="260" t="s">
        <v>1956</v>
      </c>
      <c r="E3184" s="261">
        <v>5240</v>
      </c>
      <c r="F3184" s="260" t="s">
        <v>2107</v>
      </c>
      <c r="G3184" s="259" t="s">
        <v>1982</v>
      </c>
      <c r="H3184" s="259" t="s">
        <v>1953</v>
      </c>
      <c r="I3184" s="258">
        <v>50</v>
      </c>
      <c r="J3184" s="255"/>
      <c r="K3184" s="257"/>
      <c r="L3184" s="255">
        <v>0.25</v>
      </c>
      <c r="M3184" s="201">
        <v>266.3086408240481</v>
      </c>
      <c r="N3184" s="201">
        <v>427.1942183596297</v>
      </c>
      <c r="O3184" s="201">
        <v>41.094000000000001</v>
      </c>
      <c r="P3184" s="255">
        <v>41.094000000000001</v>
      </c>
      <c r="Q3184" s="255">
        <v>427.1942183596297</v>
      </c>
      <c r="R3184" s="255">
        <v>266.1836408240481</v>
      </c>
      <c r="S3184" s="256">
        <v>524.00250748600672</v>
      </c>
      <c r="T3184" s="256">
        <v>524.12750748600672</v>
      </c>
      <c r="U3184" s="256"/>
      <c r="V3184" s="170">
        <v>455.52387761960688</v>
      </c>
    </row>
    <row r="3185" spans="1:22" x14ac:dyDescent="0.25">
      <c r="A3185">
        <v>0</v>
      </c>
      <c r="B3185" s="260"/>
      <c r="C3185" s="260"/>
      <c r="D3185" s="260"/>
      <c r="E3185" s="261"/>
      <c r="F3185" s="260" t="s">
        <v>619</v>
      </c>
      <c r="G3185" s="259"/>
      <c r="H3185" s="259"/>
      <c r="I3185" s="258"/>
      <c r="J3185" s="255"/>
      <c r="K3185" s="257"/>
      <c r="L3185" s="236">
        <v>1.625162854048062</v>
      </c>
      <c r="M3185" s="201">
        <v>265.37105939702406</v>
      </c>
      <c r="N3185" s="201">
        <v>427.1942183596297</v>
      </c>
      <c r="O3185" s="201">
        <v>41.094000000000001</v>
      </c>
      <c r="P3185" s="255">
        <v>41.094000000000001</v>
      </c>
      <c r="Q3185" s="255">
        <v>427.1942183596297</v>
      </c>
      <c r="R3185" s="255">
        <v>264.55847797000001</v>
      </c>
      <c r="S3185" s="256">
        <v>524.94008891303076</v>
      </c>
      <c r="T3185" s="256">
        <v>525.75267034005481</v>
      </c>
      <c r="U3185" s="262"/>
      <c r="V3185" s="170">
        <v>456.46145904663092</v>
      </c>
    </row>
    <row r="3186" spans="1:22" x14ac:dyDescent="0.25">
      <c r="A3186">
        <v>0</v>
      </c>
      <c r="B3186" s="260"/>
      <c r="C3186" s="260"/>
      <c r="D3186" s="260"/>
      <c r="E3186" s="261"/>
      <c r="F3186" s="260" t="s">
        <v>619</v>
      </c>
      <c r="G3186" s="259"/>
      <c r="H3186" s="259" t="s">
        <v>1962</v>
      </c>
      <c r="I3186" s="258"/>
      <c r="J3186" s="255">
        <v>-7.5662854048061945E-2</v>
      </c>
      <c r="K3186" s="257"/>
      <c r="L3186" s="255">
        <v>0.103502</v>
      </c>
      <c r="M3186" s="201">
        <v>264.50672697000005</v>
      </c>
      <c r="N3186" s="201">
        <v>427.1942183596297</v>
      </c>
      <c r="O3186" s="201">
        <v>41.094000000000001</v>
      </c>
      <c r="P3186" s="255">
        <v>41.094000000000001</v>
      </c>
      <c r="Q3186" s="255">
        <v>427.1942183596297</v>
      </c>
      <c r="R3186" s="255">
        <v>264.45497597000002</v>
      </c>
      <c r="S3186" s="256">
        <v>525.80442134005489</v>
      </c>
      <c r="T3186" s="256">
        <v>525.85617234005485</v>
      </c>
      <c r="U3186" s="256"/>
      <c r="V3186" s="170">
        <v>457.32579147365504</v>
      </c>
    </row>
    <row r="3187" spans="1:22" x14ac:dyDescent="0.25">
      <c r="A3187">
        <v>0</v>
      </c>
      <c r="B3187" s="260" t="s">
        <v>2084</v>
      </c>
      <c r="C3187" s="260" t="s">
        <v>2036</v>
      </c>
      <c r="D3187" s="260" t="s">
        <v>111</v>
      </c>
      <c r="E3187" s="261">
        <v>5259</v>
      </c>
      <c r="F3187" s="260" t="s">
        <v>1579</v>
      </c>
      <c r="G3187" s="259" t="s">
        <v>1974</v>
      </c>
      <c r="H3187" s="259" t="s">
        <v>1951</v>
      </c>
      <c r="I3187" s="258"/>
      <c r="J3187" s="255">
        <v>2.0299999619055598E-6</v>
      </c>
      <c r="K3187" s="264">
        <v>264.45497799999998</v>
      </c>
      <c r="L3187" s="255">
        <v>0</v>
      </c>
      <c r="M3187" s="201">
        <v>264.45497597000002</v>
      </c>
      <c r="N3187" s="201">
        <v>427.1942183596297</v>
      </c>
      <c r="O3187" s="201">
        <v>41.094000000000001</v>
      </c>
      <c r="P3187" s="255">
        <v>41.094000000000001</v>
      </c>
      <c r="Q3187" s="255">
        <v>427.1942183596297</v>
      </c>
      <c r="R3187" s="255">
        <v>264.45497597000002</v>
      </c>
      <c r="S3187" s="256">
        <v>525.85617234005485</v>
      </c>
      <c r="T3187" s="256">
        <v>525.85617234005485</v>
      </c>
      <c r="U3187" s="256"/>
      <c r="V3187" s="170">
        <v>457.37754247365501</v>
      </c>
    </row>
    <row r="3188" spans="1:22" x14ac:dyDescent="0.25">
      <c r="A3188">
        <v>0</v>
      </c>
      <c r="B3188" s="260"/>
      <c r="C3188" s="260"/>
      <c r="D3188" s="260"/>
      <c r="E3188" s="261"/>
      <c r="F3188" s="260" t="s">
        <v>619</v>
      </c>
      <c r="G3188" s="259"/>
      <c r="H3188" s="259" t="s">
        <v>1969</v>
      </c>
      <c r="I3188" s="258"/>
      <c r="J3188" s="255"/>
      <c r="K3188" s="257"/>
      <c r="L3188" s="255">
        <v>0.14528199999999999</v>
      </c>
      <c r="M3188" s="201">
        <v>264.38233496999999</v>
      </c>
      <c r="N3188" s="201">
        <v>427.1942183596297</v>
      </c>
      <c r="O3188" s="201">
        <v>41.094000000000001</v>
      </c>
      <c r="P3188" s="255">
        <v>41.094000000000001</v>
      </c>
      <c r="Q3188" s="255">
        <v>427.1942183596297</v>
      </c>
      <c r="R3188" s="255">
        <v>264.30969397000001</v>
      </c>
      <c r="S3188" s="256">
        <v>525.92881334005483</v>
      </c>
      <c r="T3188" s="256">
        <v>526.00145434005481</v>
      </c>
      <c r="U3188" s="256"/>
      <c r="V3188" s="170">
        <v>457.45018347365499</v>
      </c>
    </row>
    <row r="3189" spans="1:22" x14ac:dyDescent="0.25">
      <c r="A3189">
        <v>0</v>
      </c>
      <c r="B3189" s="260" t="s">
        <v>2084</v>
      </c>
      <c r="C3189" s="260" t="s">
        <v>2036</v>
      </c>
      <c r="D3189" s="260" t="s">
        <v>2087</v>
      </c>
      <c r="E3189" s="261">
        <v>5260</v>
      </c>
      <c r="F3189" s="260" t="s">
        <v>2106</v>
      </c>
      <c r="G3189" s="259"/>
      <c r="H3189" s="259" t="s">
        <v>2085</v>
      </c>
      <c r="I3189" s="258"/>
      <c r="J3189" s="255"/>
      <c r="K3189" s="257"/>
      <c r="L3189" s="255">
        <v>0</v>
      </c>
      <c r="M3189" s="201">
        <v>264.30969397000001</v>
      </c>
      <c r="N3189" s="201">
        <v>427.1942183596297</v>
      </c>
      <c r="O3189" s="201">
        <v>41.094000000000001</v>
      </c>
      <c r="P3189" s="255">
        <v>41.094000000000001</v>
      </c>
      <c r="Q3189" s="255">
        <v>427.1942183596297</v>
      </c>
      <c r="R3189" s="255">
        <v>264.30969397000001</v>
      </c>
      <c r="S3189" s="256">
        <v>526.00145434005481</v>
      </c>
      <c r="T3189" s="256">
        <v>526.00145434005481</v>
      </c>
      <c r="U3189" s="262"/>
      <c r="V3189" s="170">
        <v>457.52282447365496</v>
      </c>
    </row>
    <row r="3190" spans="1:22" x14ac:dyDescent="0.25">
      <c r="A3190">
        <v>0</v>
      </c>
      <c r="B3190" s="260"/>
      <c r="C3190" s="260"/>
      <c r="D3190" s="260"/>
      <c r="E3190" s="261"/>
      <c r="F3190" s="260" t="s">
        <v>619</v>
      </c>
      <c r="G3190" s="259"/>
      <c r="H3190" s="259" t="s">
        <v>1969</v>
      </c>
      <c r="I3190" s="258"/>
      <c r="J3190" s="255">
        <v>2.0299999619055598E-6</v>
      </c>
      <c r="K3190" s="264">
        <v>264.30969599999997</v>
      </c>
      <c r="L3190" s="255">
        <v>0</v>
      </c>
      <c r="M3190" s="201">
        <v>264.30969397000001</v>
      </c>
      <c r="N3190" s="201">
        <v>427.1942183596297</v>
      </c>
      <c r="O3190" s="201">
        <v>41.094000000000001</v>
      </c>
      <c r="P3190" s="255">
        <v>41.094000000000001</v>
      </c>
      <c r="Q3190" s="255">
        <v>427.1942183596297</v>
      </c>
      <c r="R3190" s="255">
        <v>264.30969397000001</v>
      </c>
      <c r="S3190" s="256">
        <v>526.00145434005481</v>
      </c>
      <c r="T3190" s="256">
        <v>526.00145434005481</v>
      </c>
      <c r="U3190" s="256"/>
      <c r="V3190" s="170">
        <v>457.52282447365496</v>
      </c>
    </row>
    <row r="3191" spans="1:22" x14ac:dyDescent="0.25">
      <c r="A3191">
        <v>0</v>
      </c>
      <c r="B3191" s="260" t="s">
        <v>2084</v>
      </c>
      <c r="C3191" s="260" t="s">
        <v>2036</v>
      </c>
      <c r="D3191" s="260" t="s">
        <v>1990</v>
      </c>
      <c r="E3191" s="261">
        <v>5260</v>
      </c>
      <c r="F3191" s="260" t="s">
        <v>2105</v>
      </c>
      <c r="G3191" s="259" t="s">
        <v>1988</v>
      </c>
      <c r="H3191" s="259" t="s">
        <v>1987</v>
      </c>
      <c r="I3191" s="258"/>
      <c r="J3191" s="255"/>
      <c r="K3191" s="257"/>
      <c r="L3191" s="255">
        <v>0</v>
      </c>
      <c r="M3191" s="201">
        <v>264.30969397000001</v>
      </c>
      <c r="N3191" s="201">
        <v>427.1942183596297</v>
      </c>
      <c r="O3191" s="201">
        <v>41.094000000000001</v>
      </c>
      <c r="P3191" s="255">
        <v>41.094000000000001</v>
      </c>
      <c r="Q3191" s="255">
        <v>427.1942183596297</v>
      </c>
      <c r="R3191" s="255">
        <v>264.30969397000001</v>
      </c>
      <c r="S3191" s="256">
        <v>526.00145434005481</v>
      </c>
      <c r="T3191" s="256">
        <v>526.00145434005481</v>
      </c>
      <c r="U3191" s="256"/>
      <c r="V3191" s="170">
        <v>457.52282447365496</v>
      </c>
    </row>
    <row r="3192" spans="1:22" x14ac:dyDescent="0.25">
      <c r="A3192">
        <v>0</v>
      </c>
      <c r="B3192" s="260"/>
      <c r="C3192" s="260"/>
      <c r="D3192" s="260"/>
      <c r="E3192" s="261"/>
      <c r="F3192" s="260" t="s">
        <v>619</v>
      </c>
      <c r="G3192" s="259"/>
      <c r="H3192" s="259" t="s">
        <v>1962</v>
      </c>
      <c r="I3192" s="258"/>
      <c r="J3192" s="255"/>
      <c r="K3192" s="257"/>
      <c r="L3192" s="255">
        <v>0.13121600000000003</v>
      </c>
      <c r="M3192" s="201">
        <v>264.24408597000001</v>
      </c>
      <c r="N3192" s="201">
        <v>427.1942183596297</v>
      </c>
      <c r="O3192" s="201">
        <v>41.094000000000001</v>
      </c>
      <c r="P3192" s="255">
        <v>41.094000000000001</v>
      </c>
      <c r="Q3192" s="255">
        <v>427.1942183596297</v>
      </c>
      <c r="R3192" s="255">
        <v>264.17847797000002</v>
      </c>
      <c r="S3192" s="256">
        <v>526.0670623400548</v>
      </c>
      <c r="T3192" s="256">
        <v>526.1326703400548</v>
      </c>
      <c r="U3192" s="256"/>
      <c r="V3192" s="170">
        <v>457.58843247365496</v>
      </c>
    </row>
    <row r="3193" spans="1:22" x14ac:dyDescent="0.25">
      <c r="A3193">
        <v>0</v>
      </c>
      <c r="B3193" s="260"/>
      <c r="C3193" s="260"/>
      <c r="D3193" s="260"/>
      <c r="E3193" s="261"/>
      <c r="F3193" s="260" t="s">
        <v>619</v>
      </c>
      <c r="G3193" s="259"/>
      <c r="H3193" s="259"/>
      <c r="I3193" s="258"/>
      <c r="J3193" s="255"/>
      <c r="K3193" s="257"/>
      <c r="L3193" s="236">
        <v>1.2988371459519381</v>
      </c>
      <c r="M3193" s="201">
        <v>263.52905939702407</v>
      </c>
      <c r="N3193" s="201">
        <v>427.1942183596297</v>
      </c>
      <c r="O3193" s="201">
        <v>41.094000000000001</v>
      </c>
      <c r="P3193" s="255">
        <v>41.094000000000001</v>
      </c>
      <c r="Q3193" s="255">
        <v>427.1942183596297</v>
      </c>
      <c r="R3193" s="255">
        <v>262.87964082404807</v>
      </c>
      <c r="S3193" s="256">
        <v>526.78208891303075</v>
      </c>
      <c r="T3193" s="256">
        <v>527.43150748600669</v>
      </c>
      <c r="U3193" s="262"/>
      <c r="V3193" s="170">
        <v>458.30345904663091</v>
      </c>
    </row>
    <row r="3194" spans="1:22" x14ac:dyDescent="0.25">
      <c r="A3194">
        <v>0</v>
      </c>
      <c r="B3194" s="260" t="s">
        <v>2084</v>
      </c>
      <c r="C3194" s="260" t="s">
        <v>2036</v>
      </c>
      <c r="D3194" s="260" t="s">
        <v>1961</v>
      </c>
      <c r="E3194" s="261">
        <v>5275</v>
      </c>
      <c r="F3194" s="260" t="s">
        <v>2104</v>
      </c>
      <c r="G3194" s="259" t="s">
        <v>1984</v>
      </c>
      <c r="H3194" s="259" t="s">
        <v>1958</v>
      </c>
      <c r="I3194" s="258">
        <v>50</v>
      </c>
      <c r="J3194" s="255"/>
      <c r="K3194" s="257"/>
      <c r="L3194" s="255">
        <v>0.2</v>
      </c>
      <c r="M3194" s="201">
        <v>262.7796408240481</v>
      </c>
      <c r="N3194" s="201">
        <v>427.1942183596297</v>
      </c>
      <c r="O3194" s="201">
        <v>41.094000000000001</v>
      </c>
      <c r="P3194" s="255">
        <v>41.094000000000001</v>
      </c>
      <c r="Q3194" s="255">
        <v>427.1942183596297</v>
      </c>
      <c r="R3194" s="255">
        <v>262.67964082404808</v>
      </c>
      <c r="S3194" s="256">
        <v>527.53150748600672</v>
      </c>
      <c r="T3194" s="256">
        <v>527.63150748600674</v>
      </c>
      <c r="U3194" s="256"/>
      <c r="V3194" s="170">
        <v>459.05287761960687</v>
      </c>
    </row>
    <row r="3195" spans="1:22" x14ac:dyDescent="0.25">
      <c r="A3195">
        <v>0</v>
      </c>
      <c r="B3195" s="260"/>
      <c r="C3195" s="260"/>
      <c r="D3195" s="260"/>
      <c r="E3195" s="261"/>
      <c r="F3195" s="260" t="s">
        <v>619</v>
      </c>
      <c r="G3195" s="259"/>
      <c r="H3195" s="259"/>
      <c r="I3195" s="258"/>
      <c r="J3195" s="255"/>
      <c r="K3195" s="257"/>
      <c r="L3195" s="255">
        <v>0.2</v>
      </c>
      <c r="M3195" s="201">
        <v>262.57964082404806</v>
      </c>
      <c r="N3195" s="201">
        <v>427.1942183596297</v>
      </c>
      <c r="O3195" s="201">
        <v>41.094000000000001</v>
      </c>
      <c r="P3195" s="255">
        <v>41.094000000000001</v>
      </c>
      <c r="Q3195" s="255">
        <v>427.1942183596297</v>
      </c>
      <c r="R3195" s="255">
        <v>262.47964082404809</v>
      </c>
      <c r="S3195" s="256">
        <v>527.73150748600676</v>
      </c>
      <c r="T3195" s="256">
        <v>527.83150748600679</v>
      </c>
      <c r="U3195" s="256"/>
      <c r="V3195" s="170">
        <v>459.25287761960692</v>
      </c>
    </row>
    <row r="3196" spans="1:22" x14ac:dyDescent="0.25">
      <c r="A3196">
        <v>0</v>
      </c>
      <c r="B3196" s="260" t="s">
        <v>2084</v>
      </c>
      <c r="C3196" s="260" t="s">
        <v>2036</v>
      </c>
      <c r="D3196" s="260" t="s">
        <v>1947</v>
      </c>
      <c r="E3196" s="261">
        <v>5280</v>
      </c>
      <c r="F3196" s="260" t="s">
        <v>2103</v>
      </c>
      <c r="G3196" s="259" t="s">
        <v>1982</v>
      </c>
      <c r="H3196" s="259" t="s">
        <v>1944</v>
      </c>
      <c r="I3196" s="258">
        <v>50</v>
      </c>
      <c r="J3196" s="255"/>
      <c r="K3196" s="257"/>
      <c r="L3196" s="255">
        <v>0.25</v>
      </c>
      <c r="M3196" s="201">
        <v>262.35464082404809</v>
      </c>
      <c r="N3196" s="201">
        <v>427.1942183596297</v>
      </c>
      <c r="O3196" s="201">
        <v>41.094000000000001</v>
      </c>
      <c r="P3196" s="255">
        <v>41.094000000000001</v>
      </c>
      <c r="Q3196" s="255">
        <v>427.1942183596297</v>
      </c>
      <c r="R3196" s="255">
        <v>262.22964082404809</v>
      </c>
      <c r="S3196" s="256">
        <v>527.95650748600679</v>
      </c>
      <c r="T3196" s="256">
        <v>528.08150748600679</v>
      </c>
      <c r="U3196" s="256"/>
      <c r="V3196" s="170">
        <v>459.47787761960694</v>
      </c>
    </row>
    <row r="3197" spans="1:22" x14ac:dyDescent="0.25">
      <c r="A3197">
        <v>0</v>
      </c>
      <c r="B3197" s="260"/>
      <c r="C3197" s="260"/>
      <c r="D3197" s="260"/>
      <c r="E3197" s="261"/>
      <c r="F3197" s="260" t="s">
        <v>619</v>
      </c>
      <c r="G3197" s="259"/>
      <c r="H3197" s="259"/>
      <c r="I3197" s="258"/>
      <c r="J3197" s="255"/>
      <c r="K3197" s="257"/>
      <c r="L3197" s="255">
        <v>2</v>
      </c>
      <c r="M3197" s="201">
        <v>261.22964082404809</v>
      </c>
      <c r="N3197" s="201">
        <v>427.1942183596297</v>
      </c>
      <c r="O3197" s="201">
        <v>41.094000000000001</v>
      </c>
      <c r="P3197" s="255">
        <v>41.094000000000001</v>
      </c>
      <c r="Q3197" s="255">
        <v>427.1942183596297</v>
      </c>
      <c r="R3197" s="255">
        <v>260.22964082404809</v>
      </c>
      <c r="S3197" s="256">
        <v>529.08150748600679</v>
      </c>
      <c r="T3197" s="256">
        <v>530.08150748600679</v>
      </c>
      <c r="U3197" s="256"/>
      <c r="V3197" s="170">
        <v>460.60287761960694</v>
      </c>
    </row>
    <row r="3198" spans="1:22" x14ac:dyDescent="0.25">
      <c r="A3198">
        <v>0</v>
      </c>
      <c r="B3198" s="260" t="s">
        <v>2084</v>
      </c>
      <c r="C3198" s="260" t="s">
        <v>2036</v>
      </c>
      <c r="D3198" s="260" t="s">
        <v>1956</v>
      </c>
      <c r="E3198" s="261">
        <v>5302</v>
      </c>
      <c r="F3198" s="260" t="s">
        <v>2102</v>
      </c>
      <c r="G3198" s="259" t="s">
        <v>1982</v>
      </c>
      <c r="H3198" s="259" t="s">
        <v>1953</v>
      </c>
      <c r="I3198" s="258">
        <v>50</v>
      </c>
      <c r="J3198" s="255"/>
      <c r="K3198" s="257"/>
      <c r="L3198" s="255">
        <v>0.25</v>
      </c>
      <c r="M3198" s="201">
        <v>260.10464082404809</v>
      </c>
      <c r="N3198" s="201">
        <v>427.1942183596297</v>
      </c>
      <c r="O3198" s="201">
        <v>41.094000000000001</v>
      </c>
      <c r="P3198" s="255">
        <v>41.094000000000001</v>
      </c>
      <c r="Q3198" s="255">
        <v>427.1942183596297</v>
      </c>
      <c r="R3198" s="255">
        <v>259.97964082404809</v>
      </c>
      <c r="S3198" s="256">
        <v>530.20650748600679</v>
      </c>
      <c r="T3198" s="256">
        <v>530.33150748600679</v>
      </c>
      <c r="U3198" s="256"/>
      <c r="V3198" s="170">
        <v>461.72787761960694</v>
      </c>
    </row>
    <row r="3199" spans="1:22" x14ac:dyDescent="0.25">
      <c r="A3199">
        <v>0</v>
      </c>
      <c r="B3199" s="260"/>
      <c r="C3199" s="260"/>
      <c r="D3199" s="260"/>
      <c r="E3199" s="261"/>
      <c r="F3199" s="260"/>
      <c r="G3199" s="259"/>
      <c r="H3199" s="259"/>
      <c r="I3199" s="258"/>
      <c r="J3199" s="255"/>
      <c r="K3199" s="257"/>
      <c r="L3199" s="255">
        <v>1.5495000000000001</v>
      </c>
      <c r="M3199" s="201">
        <v>259.20489082404811</v>
      </c>
      <c r="N3199" s="201">
        <v>427.1942183596297</v>
      </c>
      <c r="O3199" s="201">
        <v>41.094000000000001</v>
      </c>
      <c r="P3199" s="255">
        <v>41.094000000000001</v>
      </c>
      <c r="Q3199" s="255">
        <v>427.1942183596297</v>
      </c>
      <c r="R3199" s="255">
        <v>258.43014082404807</v>
      </c>
      <c r="S3199" s="256">
        <v>531.10625748600671</v>
      </c>
      <c r="T3199" s="256">
        <v>531.88100748600675</v>
      </c>
      <c r="U3199" s="256"/>
      <c r="V3199" s="170">
        <v>462.62762761960687</v>
      </c>
    </row>
    <row r="3200" spans="1:22" x14ac:dyDescent="0.25">
      <c r="A3200">
        <v>0</v>
      </c>
      <c r="B3200" s="260"/>
      <c r="C3200" s="260"/>
      <c r="D3200" s="260"/>
      <c r="E3200" s="261"/>
      <c r="F3200" s="260" t="s">
        <v>619</v>
      </c>
      <c r="G3200" s="259"/>
      <c r="H3200" s="259"/>
      <c r="I3200" s="258"/>
      <c r="J3200" s="255"/>
      <c r="K3200" s="257"/>
      <c r="L3200" s="255">
        <v>9.6000000000000002E-2</v>
      </c>
      <c r="M3200" s="201">
        <v>258.38214082404807</v>
      </c>
      <c r="N3200" s="201">
        <v>427.1942183596297</v>
      </c>
      <c r="O3200" s="201">
        <v>41.094000000000001</v>
      </c>
      <c r="P3200" s="255">
        <v>41.094000000000001</v>
      </c>
      <c r="Q3200" s="255">
        <v>427.1942183596297</v>
      </c>
      <c r="R3200" s="255">
        <v>258.33414082404806</v>
      </c>
      <c r="S3200" s="256">
        <v>531.92900748600675</v>
      </c>
      <c r="T3200" s="256">
        <v>531.97700748600676</v>
      </c>
      <c r="U3200" s="256"/>
      <c r="V3200" s="201">
        <v>463.45037761960691</v>
      </c>
    </row>
    <row r="3201" spans="1:22" x14ac:dyDescent="0.25">
      <c r="A3201">
        <v>0</v>
      </c>
      <c r="B3201" s="260"/>
      <c r="C3201" s="260"/>
      <c r="D3201" s="260"/>
      <c r="E3201" s="261"/>
      <c r="F3201" s="260" t="s">
        <v>619</v>
      </c>
      <c r="G3201" s="259"/>
      <c r="H3201" s="259"/>
      <c r="I3201" s="258"/>
      <c r="J3201" s="255"/>
      <c r="K3201" s="257"/>
      <c r="L3201" s="255">
        <v>0</v>
      </c>
      <c r="M3201" s="201">
        <v>258.33414082404806</v>
      </c>
      <c r="N3201" s="201">
        <v>427.1942183596297</v>
      </c>
      <c r="O3201" s="201">
        <v>41.094000000000001</v>
      </c>
      <c r="P3201" s="255">
        <v>41.094000000000001</v>
      </c>
      <c r="Q3201" s="255">
        <v>427.1942183596297</v>
      </c>
      <c r="R3201" s="255">
        <v>258.33414082404806</v>
      </c>
      <c r="S3201" s="256">
        <v>531.97700748600676</v>
      </c>
      <c r="T3201" s="256">
        <v>531.97700748600676</v>
      </c>
      <c r="U3201" s="256"/>
      <c r="V3201" s="201">
        <v>463.49837761960691</v>
      </c>
    </row>
    <row r="3202" spans="1:22" x14ac:dyDescent="0.25">
      <c r="A3202">
        <v>0</v>
      </c>
      <c r="B3202" s="260"/>
      <c r="C3202" s="260"/>
      <c r="D3202" s="260"/>
      <c r="E3202" s="261"/>
      <c r="F3202" s="260" t="s">
        <v>619</v>
      </c>
      <c r="G3202" s="259"/>
      <c r="H3202" s="259" t="s">
        <v>1962</v>
      </c>
      <c r="I3202" s="258"/>
      <c r="J3202" s="255"/>
      <c r="K3202" s="257"/>
      <c r="L3202" s="255">
        <v>9.4E-2</v>
      </c>
      <c r="M3202" s="201">
        <v>258.28714082404804</v>
      </c>
      <c r="N3202" s="201">
        <v>427.1942183596297</v>
      </c>
      <c r="O3202" s="201">
        <v>41.094000000000001</v>
      </c>
      <c r="P3202" s="255">
        <v>41.094000000000001</v>
      </c>
      <c r="Q3202" s="255">
        <v>427.1942183596297</v>
      </c>
      <c r="R3202" s="255">
        <v>258.24014082404807</v>
      </c>
      <c r="S3202" s="256">
        <v>532.02400748600678</v>
      </c>
      <c r="T3202" s="256">
        <v>532.07100748600681</v>
      </c>
      <c r="U3202" s="256"/>
      <c r="V3202" s="201">
        <v>463.54537761960694</v>
      </c>
    </row>
    <row r="3203" spans="1:22" x14ac:dyDescent="0.25">
      <c r="A3203">
        <v>0</v>
      </c>
      <c r="B3203" s="260" t="s">
        <v>2084</v>
      </c>
      <c r="C3203" s="260" t="s">
        <v>2036</v>
      </c>
      <c r="D3203" s="260" t="s">
        <v>2087</v>
      </c>
      <c r="E3203" s="261">
        <v>5321</v>
      </c>
      <c r="F3203" s="260" t="s">
        <v>2101</v>
      </c>
      <c r="G3203" s="259"/>
      <c r="H3203" s="259" t="s">
        <v>2085</v>
      </c>
      <c r="I3203" s="258"/>
      <c r="J3203" s="255"/>
      <c r="K3203" s="257"/>
      <c r="L3203" s="255">
        <v>0</v>
      </c>
      <c r="M3203" s="201">
        <v>258.24014082404807</v>
      </c>
      <c r="N3203" s="201">
        <v>427.1942183596297</v>
      </c>
      <c r="O3203" s="201">
        <v>41.094000000000001</v>
      </c>
      <c r="P3203" s="255">
        <v>41.094000000000001</v>
      </c>
      <c r="Q3203" s="255">
        <v>427.1942183596297</v>
      </c>
      <c r="R3203" s="255">
        <v>258.24014082404807</v>
      </c>
      <c r="S3203" s="256">
        <v>532.07100748600681</v>
      </c>
      <c r="T3203" s="256">
        <v>532.07100748600681</v>
      </c>
      <c r="U3203" s="256"/>
      <c r="V3203" s="201">
        <v>463.59237761960696</v>
      </c>
    </row>
    <row r="3204" spans="1:22" x14ac:dyDescent="0.25">
      <c r="A3204">
        <v>0</v>
      </c>
      <c r="B3204" s="260"/>
      <c r="C3204" s="260"/>
      <c r="D3204" s="260"/>
      <c r="E3204" s="261"/>
      <c r="F3204" s="260" t="s">
        <v>619</v>
      </c>
      <c r="G3204" s="259"/>
      <c r="H3204" s="259" t="s">
        <v>2100</v>
      </c>
      <c r="I3204" s="258"/>
      <c r="J3204" s="255"/>
      <c r="K3204" s="257"/>
      <c r="L3204" s="255">
        <v>0</v>
      </c>
      <c r="M3204" s="201">
        <v>258.24014082404807</v>
      </c>
      <c r="N3204" s="201">
        <v>427.1942183596297</v>
      </c>
      <c r="O3204" s="201">
        <v>41.094000000000001</v>
      </c>
      <c r="P3204" s="255">
        <v>41.094000000000001</v>
      </c>
      <c r="Q3204" s="255">
        <v>427.1942183596297</v>
      </c>
      <c r="R3204" s="255">
        <v>258.24014082404807</v>
      </c>
      <c r="S3204" s="256">
        <v>532.07100748600681</v>
      </c>
      <c r="T3204" s="256">
        <v>532.07100748600681</v>
      </c>
      <c r="U3204" s="256"/>
      <c r="V3204" s="201">
        <v>463.59237761960696</v>
      </c>
    </row>
    <row r="3205" spans="1:22" x14ac:dyDescent="0.25">
      <c r="A3205">
        <v>0</v>
      </c>
      <c r="B3205" s="260" t="s">
        <v>2084</v>
      </c>
      <c r="C3205" s="260" t="s">
        <v>2036</v>
      </c>
      <c r="D3205" s="260" t="s">
        <v>1990</v>
      </c>
      <c r="E3205" s="261">
        <v>5321</v>
      </c>
      <c r="F3205" s="260" t="s">
        <v>2099</v>
      </c>
      <c r="G3205" s="259" t="s">
        <v>1988</v>
      </c>
      <c r="H3205" s="259" t="s">
        <v>1987</v>
      </c>
      <c r="I3205" s="258"/>
      <c r="J3205" s="263">
        <v>2.1759519199804345E-6</v>
      </c>
      <c r="K3205" s="264">
        <v>258.24014299999999</v>
      </c>
      <c r="L3205" s="255">
        <v>0</v>
      </c>
      <c r="M3205" s="201">
        <v>258.24014082404807</v>
      </c>
      <c r="N3205" s="201">
        <v>427.1942183596297</v>
      </c>
      <c r="O3205" s="201">
        <v>41.094000000000001</v>
      </c>
      <c r="P3205" s="255">
        <v>41.094000000000001</v>
      </c>
      <c r="Q3205" s="255">
        <v>427.1942183596297</v>
      </c>
      <c r="R3205" s="255">
        <v>258.24014082404807</v>
      </c>
      <c r="S3205" s="256">
        <v>532.07100748600681</v>
      </c>
      <c r="T3205" s="256">
        <v>532.07100748600681</v>
      </c>
      <c r="U3205" s="256"/>
      <c r="V3205" s="201">
        <v>463.59237761960696</v>
      </c>
    </row>
    <row r="3206" spans="1:22" x14ac:dyDescent="0.25">
      <c r="A3206">
        <v>0</v>
      </c>
      <c r="B3206" s="260"/>
      <c r="C3206" s="260"/>
      <c r="D3206" s="260"/>
      <c r="E3206" s="261"/>
      <c r="F3206" s="260" t="s">
        <v>619</v>
      </c>
      <c r="G3206" s="259"/>
      <c r="H3206" s="259" t="s">
        <v>1962</v>
      </c>
      <c r="I3206" s="258"/>
      <c r="J3206" s="255"/>
      <c r="K3206" s="257"/>
      <c r="L3206" s="236">
        <v>0.19</v>
      </c>
      <c r="M3206" s="201">
        <v>258.1451408240481</v>
      </c>
      <c r="N3206" s="201">
        <v>427.1942183596297</v>
      </c>
      <c r="O3206" s="201">
        <v>41.094000000000001</v>
      </c>
      <c r="P3206" s="255">
        <v>41.094000000000001</v>
      </c>
      <c r="Q3206" s="255">
        <v>427.1942183596297</v>
      </c>
      <c r="R3206" s="255">
        <v>258.05014082404807</v>
      </c>
      <c r="S3206" s="256">
        <v>532.16600748600683</v>
      </c>
      <c r="T3206" s="256">
        <v>532.26100748600686</v>
      </c>
      <c r="U3206" s="256"/>
      <c r="V3206" s="201">
        <v>463.68737761960699</v>
      </c>
    </row>
    <row r="3207" spans="1:22" x14ac:dyDescent="0.25">
      <c r="A3207">
        <v>0</v>
      </c>
      <c r="B3207" s="260"/>
      <c r="C3207" s="260"/>
      <c r="D3207" s="260"/>
      <c r="E3207" s="261"/>
      <c r="F3207" s="260"/>
      <c r="G3207" s="259"/>
      <c r="H3207" s="259"/>
      <c r="I3207" s="258"/>
      <c r="J3207" s="255"/>
      <c r="K3207" s="257"/>
      <c r="L3207" s="255">
        <v>1.3745000000000001</v>
      </c>
      <c r="M3207" s="201">
        <v>257.36289082404807</v>
      </c>
      <c r="N3207" s="201">
        <v>427.1942183596297</v>
      </c>
      <c r="O3207" s="201">
        <v>41.094000000000001</v>
      </c>
      <c r="P3207" s="255">
        <v>41.094000000000001</v>
      </c>
      <c r="Q3207" s="255">
        <v>427.1942183596297</v>
      </c>
      <c r="R3207" s="255">
        <v>256.67564082404806</v>
      </c>
      <c r="S3207" s="256">
        <v>532.94825748600692</v>
      </c>
      <c r="T3207" s="256">
        <v>533.63550748600687</v>
      </c>
      <c r="U3207" s="256"/>
      <c r="V3207" s="170">
        <v>464.46962761960708</v>
      </c>
    </row>
    <row r="3208" spans="1:22" x14ac:dyDescent="0.25">
      <c r="A3208">
        <v>0</v>
      </c>
      <c r="B3208" s="260"/>
      <c r="C3208" s="260"/>
      <c r="D3208" s="260"/>
      <c r="E3208" s="261"/>
      <c r="F3208" s="260" t="s">
        <v>619</v>
      </c>
      <c r="G3208" s="259"/>
      <c r="H3208" s="259"/>
      <c r="I3208" s="258"/>
      <c r="J3208" s="255"/>
      <c r="K3208" s="257"/>
      <c r="L3208" s="255">
        <v>0</v>
      </c>
      <c r="M3208" s="201">
        <v>256.67564082404806</v>
      </c>
      <c r="N3208" s="201">
        <v>427.1942183596297</v>
      </c>
      <c r="O3208" s="201">
        <v>41.094000000000001</v>
      </c>
      <c r="P3208" s="255">
        <v>41.094000000000001</v>
      </c>
      <c r="Q3208" s="255">
        <v>427.1942183596297</v>
      </c>
      <c r="R3208" s="255">
        <v>256.67564082404806</v>
      </c>
      <c r="S3208" s="256">
        <v>533.63550748600687</v>
      </c>
      <c r="T3208" s="256">
        <v>533.63550748600687</v>
      </c>
      <c r="U3208" s="256"/>
      <c r="V3208" s="170">
        <v>465.15687761960703</v>
      </c>
    </row>
    <row r="3209" spans="1:22" x14ac:dyDescent="0.25">
      <c r="A3209">
        <v>0</v>
      </c>
      <c r="B3209" s="260" t="s">
        <v>2084</v>
      </c>
      <c r="C3209" s="260" t="s">
        <v>2036</v>
      </c>
      <c r="D3209" s="260" t="s">
        <v>1961</v>
      </c>
      <c r="E3209" s="261">
        <v>5337</v>
      </c>
      <c r="F3209" s="260" t="s">
        <v>2098</v>
      </c>
      <c r="G3209" s="259" t="s">
        <v>1984</v>
      </c>
      <c r="H3209" s="259" t="s">
        <v>1958</v>
      </c>
      <c r="I3209" s="258">
        <v>50</v>
      </c>
      <c r="J3209" s="255"/>
      <c r="K3209" s="257"/>
      <c r="L3209" s="255">
        <v>0.2</v>
      </c>
      <c r="M3209" s="201">
        <v>256.57564082404804</v>
      </c>
      <c r="N3209" s="201">
        <v>427.1942183596297</v>
      </c>
      <c r="O3209" s="201">
        <v>41.094000000000001</v>
      </c>
      <c r="P3209" s="255">
        <v>41.094000000000001</v>
      </c>
      <c r="Q3209" s="255">
        <v>427.1942183596297</v>
      </c>
      <c r="R3209" s="255">
        <v>256.47564082404807</v>
      </c>
      <c r="S3209" s="256">
        <v>533.7355074860069</v>
      </c>
      <c r="T3209" s="256">
        <v>533.83550748600692</v>
      </c>
      <c r="U3209" s="256"/>
      <c r="V3209" s="170">
        <v>465.25687761960705</v>
      </c>
    </row>
    <row r="3210" spans="1:22" x14ac:dyDescent="0.25">
      <c r="A3210">
        <v>0</v>
      </c>
      <c r="B3210" s="260"/>
      <c r="C3210" s="260"/>
      <c r="D3210" s="260"/>
      <c r="E3210" s="261"/>
      <c r="F3210" s="260" t="s">
        <v>619</v>
      </c>
      <c r="G3210" s="259"/>
      <c r="H3210" s="259"/>
      <c r="I3210" s="258"/>
      <c r="J3210" s="255"/>
      <c r="K3210" s="257"/>
      <c r="L3210" s="236">
        <v>0.14219100000000001</v>
      </c>
      <c r="M3210" s="201">
        <v>256.40454532404806</v>
      </c>
      <c r="N3210" s="201">
        <v>427.1942183596297</v>
      </c>
      <c r="O3210" s="201">
        <v>41.094000000000001</v>
      </c>
      <c r="P3210" s="255">
        <v>41.094000000000001</v>
      </c>
      <c r="Q3210" s="255">
        <v>427.1942183596297</v>
      </c>
      <c r="R3210" s="255">
        <v>256.33344982404805</v>
      </c>
      <c r="S3210" s="256">
        <v>533.90660298600699</v>
      </c>
      <c r="T3210" s="256">
        <v>533.97769848600694</v>
      </c>
      <c r="U3210" s="256"/>
      <c r="V3210" s="170">
        <v>465.42797311960715</v>
      </c>
    </row>
    <row r="3211" spans="1:22" x14ac:dyDescent="0.25">
      <c r="A3211">
        <v>0</v>
      </c>
      <c r="B3211" s="260" t="s">
        <v>2084</v>
      </c>
      <c r="C3211" s="260" t="s">
        <v>2036</v>
      </c>
      <c r="D3211" s="260" t="s">
        <v>111</v>
      </c>
      <c r="E3211" s="261">
        <v>5340</v>
      </c>
      <c r="F3211" s="260" t="s">
        <v>1682</v>
      </c>
      <c r="G3211" s="259" t="s">
        <v>1974</v>
      </c>
      <c r="H3211" s="259" t="s">
        <v>1951</v>
      </c>
      <c r="I3211" s="258">
        <v>47.5</v>
      </c>
      <c r="J3211" s="263">
        <v>2.1759519768238533E-6</v>
      </c>
      <c r="K3211" s="264">
        <v>256.33345200000002</v>
      </c>
      <c r="L3211" s="236">
        <v>0</v>
      </c>
      <c r="M3211" s="201">
        <v>256.33344982404805</v>
      </c>
      <c r="N3211" s="201">
        <v>427.1942183596297</v>
      </c>
      <c r="O3211" s="201">
        <v>41.094000000000001</v>
      </c>
      <c r="P3211" s="255">
        <v>41.094000000000001</v>
      </c>
      <c r="Q3211" s="255">
        <v>427.1942183596297</v>
      </c>
      <c r="R3211" s="255">
        <v>256.33344982404805</v>
      </c>
      <c r="S3211" s="256">
        <v>533.97769848600694</v>
      </c>
      <c r="T3211" s="256">
        <v>533.97769848600694</v>
      </c>
      <c r="U3211" s="256"/>
      <c r="V3211" s="170">
        <v>465.4990686196071</v>
      </c>
    </row>
    <row r="3212" spans="1:22" x14ac:dyDescent="0.25">
      <c r="A3212">
        <v>0</v>
      </c>
      <c r="B3212" s="260"/>
      <c r="C3212" s="260"/>
      <c r="D3212" s="260"/>
      <c r="E3212" s="261"/>
      <c r="F3212" s="260"/>
      <c r="G3212" s="259"/>
      <c r="H3212" s="259"/>
      <c r="I3212" s="258"/>
      <c r="J3212" s="255"/>
      <c r="K3212" s="257"/>
      <c r="L3212" s="236">
        <v>5.7808999999999999E-2</v>
      </c>
      <c r="M3212" s="201">
        <v>256.30454532404804</v>
      </c>
      <c r="N3212" s="201">
        <v>427.1942183596297</v>
      </c>
      <c r="O3212" s="201">
        <v>41.094000000000001</v>
      </c>
      <c r="P3212" s="255">
        <v>41.094000000000001</v>
      </c>
      <c r="Q3212" s="255">
        <v>427.1942183596297</v>
      </c>
      <c r="R3212" s="255">
        <v>256.27564082404803</v>
      </c>
      <c r="S3212" s="256">
        <v>534.00660298600701</v>
      </c>
      <c r="T3212" s="256">
        <v>534.03550748600696</v>
      </c>
      <c r="U3212" s="256"/>
      <c r="V3212" s="170">
        <v>465.52797311960717</v>
      </c>
    </row>
    <row r="3213" spans="1:22" x14ac:dyDescent="0.25">
      <c r="A3213">
        <v>0</v>
      </c>
      <c r="B3213" s="260" t="s">
        <v>2084</v>
      </c>
      <c r="C3213" s="260" t="s">
        <v>2036</v>
      </c>
      <c r="D3213" s="260" t="s">
        <v>1947</v>
      </c>
      <c r="E3213" s="261">
        <v>5342</v>
      </c>
      <c r="F3213" s="260" t="s">
        <v>2097</v>
      </c>
      <c r="G3213" s="259" t="s">
        <v>1982</v>
      </c>
      <c r="H3213" s="259" t="s">
        <v>1944</v>
      </c>
      <c r="I3213" s="258">
        <v>50</v>
      </c>
      <c r="J3213" s="255"/>
      <c r="K3213" s="257"/>
      <c r="L3213" s="255">
        <v>0.25</v>
      </c>
      <c r="M3213" s="201">
        <v>256.15064082404803</v>
      </c>
      <c r="N3213" s="201">
        <v>427.1942183596297</v>
      </c>
      <c r="O3213" s="201">
        <v>41.094000000000001</v>
      </c>
      <c r="P3213" s="255">
        <v>41.094000000000001</v>
      </c>
      <c r="Q3213" s="255">
        <v>427.1942183596297</v>
      </c>
      <c r="R3213" s="255">
        <v>256.02564082404803</v>
      </c>
      <c r="S3213" s="256">
        <v>534.16050748600696</v>
      </c>
      <c r="T3213" s="256">
        <v>534.28550748600696</v>
      </c>
      <c r="U3213" s="256"/>
      <c r="V3213" s="170">
        <v>465.68187761960712</v>
      </c>
    </row>
    <row r="3214" spans="1:22" x14ac:dyDescent="0.25">
      <c r="A3214">
        <v>0</v>
      </c>
      <c r="B3214" s="260"/>
      <c r="C3214" s="260"/>
      <c r="D3214" s="260"/>
      <c r="E3214" s="261"/>
      <c r="F3214" s="260" t="s">
        <v>619</v>
      </c>
      <c r="G3214" s="259"/>
      <c r="H3214" s="259"/>
      <c r="I3214" s="258"/>
      <c r="J3214" s="255"/>
      <c r="K3214" s="257"/>
      <c r="L3214" s="255">
        <v>2</v>
      </c>
      <c r="M3214" s="201">
        <v>255.02564082404803</v>
      </c>
      <c r="N3214" s="201">
        <v>427.1942183596297</v>
      </c>
      <c r="O3214" s="201">
        <v>41.094000000000001</v>
      </c>
      <c r="P3214" s="255">
        <v>41.094000000000001</v>
      </c>
      <c r="Q3214" s="255">
        <v>427.1942183596297</v>
      </c>
      <c r="R3214" s="255">
        <v>254.02564082404803</v>
      </c>
      <c r="S3214" s="256">
        <v>535.28550748600696</v>
      </c>
      <c r="T3214" s="256">
        <v>536.28550748600696</v>
      </c>
      <c r="U3214" s="256"/>
      <c r="V3214" s="170">
        <v>466.80687761960712</v>
      </c>
    </row>
    <row r="3215" spans="1:22" x14ac:dyDescent="0.25">
      <c r="A3215">
        <v>0</v>
      </c>
      <c r="B3215" s="260" t="s">
        <v>2084</v>
      </c>
      <c r="C3215" s="260" t="s">
        <v>2036</v>
      </c>
      <c r="D3215" s="260" t="s">
        <v>1956</v>
      </c>
      <c r="E3215" s="261">
        <v>5364</v>
      </c>
      <c r="F3215" s="260" t="s">
        <v>2096</v>
      </c>
      <c r="G3215" s="259" t="s">
        <v>1982</v>
      </c>
      <c r="H3215" s="259" t="s">
        <v>1953</v>
      </c>
      <c r="I3215" s="258">
        <v>50</v>
      </c>
      <c r="J3215" s="255"/>
      <c r="K3215" s="257"/>
      <c r="L3215" s="255">
        <v>0.25</v>
      </c>
      <c r="M3215" s="201">
        <v>253.90064082404803</v>
      </c>
      <c r="N3215" s="201">
        <v>427.1942183596297</v>
      </c>
      <c r="O3215" s="201">
        <v>41.094000000000001</v>
      </c>
      <c r="P3215" s="255">
        <v>41.094000000000001</v>
      </c>
      <c r="Q3215" s="255">
        <v>427.1942183596297</v>
      </c>
      <c r="R3215" s="255">
        <v>253.77564082404803</v>
      </c>
      <c r="S3215" s="255">
        <v>536.41050748600696</v>
      </c>
      <c r="T3215" s="255">
        <v>536.53550748600696</v>
      </c>
      <c r="U3215" s="255"/>
      <c r="V3215" s="170">
        <v>467.93187761960712</v>
      </c>
    </row>
    <row r="3216" spans="1:22" x14ac:dyDescent="0.25">
      <c r="A3216">
        <v>0</v>
      </c>
      <c r="B3216" s="260"/>
      <c r="C3216" s="260"/>
      <c r="D3216" s="260"/>
      <c r="E3216" s="261"/>
      <c r="F3216" s="260" t="s">
        <v>619</v>
      </c>
      <c r="G3216" s="259"/>
      <c r="H3216" s="259"/>
      <c r="I3216" s="258"/>
      <c r="J3216" s="255"/>
      <c r="K3216" s="257"/>
      <c r="L3216" s="236">
        <v>1.4852209999999999</v>
      </c>
      <c r="M3216" s="201">
        <v>253.03303032404801</v>
      </c>
      <c r="N3216" s="201">
        <v>427.1942183596297</v>
      </c>
      <c r="O3216" s="201">
        <v>41.094000000000001</v>
      </c>
      <c r="P3216" s="255">
        <v>41.094000000000001</v>
      </c>
      <c r="Q3216" s="255">
        <v>427.1942183596297</v>
      </c>
      <c r="R3216" s="255">
        <v>252.29041982404803</v>
      </c>
      <c r="S3216" s="255">
        <v>537.27811798600703</v>
      </c>
      <c r="T3216" s="255">
        <v>538.02072848600699</v>
      </c>
      <c r="U3216" s="255"/>
      <c r="V3216" s="170">
        <v>468.79948811960719</v>
      </c>
    </row>
    <row r="3217" spans="1:22" x14ac:dyDescent="0.25">
      <c r="A3217">
        <v>0</v>
      </c>
      <c r="B3217" s="260"/>
      <c r="C3217" s="260"/>
      <c r="D3217" s="260"/>
      <c r="E3217" s="261"/>
      <c r="F3217" s="260" t="s">
        <v>619</v>
      </c>
      <c r="G3217" s="259"/>
      <c r="H3217" s="259" t="s">
        <v>1962</v>
      </c>
      <c r="I3217" s="258"/>
      <c r="J3217" s="255"/>
      <c r="K3217" s="257"/>
      <c r="L3217" s="255">
        <v>0.103502</v>
      </c>
      <c r="M3217" s="201">
        <v>252.23866882404803</v>
      </c>
      <c r="N3217" s="201">
        <v>427.1942183596297</v>
      </c>
      <c r="O3217" s="201">
        <v>41.094000000000001</v>
      </c>
      <c r="P3217" s="255">
        <v>41.094000000000001</v>
      </c>
      <c r="Q3217" s="255">
        <v>427.1942183596297</v>
      </c>
      <c r="R3217" s="255">
        <v>252.18691782404804</v>
      </c>
      <c r="S3217" s="256">
        <v>538.07247948600707</v>
      </c>
      <c r="T3217" s="256">
        <v>538.12423048600704</v>
      </c>
      <c r="U3217" s="256"/>
      <c r="V3217" s="170">
        <v>469.59384961960723</v>
      </c>
    </row>
    <row r="3218" spans="1:22" x14ac:dyDescent="0.25">
      <c r="A3218">
        <v>0</v>
      </c>
      <c r="B3218" s="260" t="s">
        <v>2084</v>
      </c>
      <c r="C3218" s="260" t="s">
        <v>2036</v>
      </c>
      <c r="D3218" s="260" t="s">
        <v>111</v>
      </c>
      <c r="E3218" s="261">
        <v>5381</v>
      </c>
      <c r="F3218" s="260" t="s">
        <v>1683</v>
      </c>
      <c r="G3218" s="259" t="s">
        <v>1974</v>
      </c>
      <c r="H3218" s="259" t="s">
        <v>1951</v>
      </c>
      <c r="I3218" s="258"/>
      <c r="J3218" s="263">
        <v>2.1759519484021439E-6</v>
      </c>
      <c r="K3218" s="264">
        <v>252.18691999999999</v>
      </c>
      <c r="L3218" s="255">
        <v>0</v>
      </c>
      <c r="M3218" s="201">
        <v>252.18691782404804</v>
      </c>
      <c r="N3218" s="201">
        <v>427.1942183596297</v>
      </c>
      <c r="O3218" s="201">
        <v>41.094000000000001</v>
      </c>
      <c r="P3218" s="255">
        <v>41.094000000000001</v>
      </c>
      <c r="Q3218" s="255">
        <v>427.1942183596297</v>
      </c>
      <c r="R3218" s="255">
        <v>252.18691782404804</v>
      </c>
      <c r="S3218" s="256">
        <v>538.12423048600704</v>
      </c>
      <c r="T3218" s="256">
        <v>538.12423048600704</v>
      </c>
      <c r="U3218" s="262"/>
      <c r="V3218" s="170">
        <v>469.64560061960719</v>
      </c>
    </row>
    <row r="3219" spans="1:22" x14ac:dyDescent="0.25">
      <c r="A3219">
        <v>0</v>
      </c>
      <c r="B3219" s="260"/>
      <c r="C3219" s="260"/>
      <c r="D3219" s="260"/>
      <c r="E3219" s="261"/>
      <c r="F3219" s="260" t="s">
        <v>619</v>
      </c>
      <c r="G3219" s="259"/>
      <c r="H3219" s="259" t="s">
        <v>1969</v>
      </c>
      <c r="I3219" s="258"/>
      <c r="J3219" s="255"/>
      <c r="K3219" s="257"/>
      <c r="L3219" s="255">
        <v>0.14528199999999999</v>
      </c>
      <c r="M3219" s="201">
        <v>252.11427682404803</v>
      </c>
      <c r="N3219" s="201">
        <v>427.1942183596297</v>
      </c>
      <c r="O3219" s="201">
        <v>41.094000000000001</v>
      </c>
      <c r="P3219" s="255">
        <v>41.094000000000001</v>
      </c>
      <c r="Q3219" s="255">
        <v>427.1942183596297</v>
      </c>
      <c r="R3219" s="255">
        <v>252.04163582404803</v>
      </c>
      <c r="S3219" s="256">
        <v>538.19687148600701</v>
      </c>
      <c r="T3219" s="256">
        <v>538.26951248600699</v>
      </c>
      <c r="U3219" s="256"/>
      <c r="V3219" s="170">
        <v>469.71824161960717</v>
      </c>
    </row>
    <row r="3220" spans="1:22" x14ac:dyDescent="0.25">
      <c r="A3220">
        <v>0</v>
      </c>
      <c r="B3220" s="260" t="s">
        <v>2084</v>
      </c>
      <c r="C3220" s="260" t="s">
        <v>2036</v>
      </c>
      <c r="D3220" s="260" t="s">
        <v>2087</v>
      </c>
      <c r="E3220" s="261">
        <v>5383</v>
      </c>
      <c r="F3220" s="260" t="s">
        <v>2095</v>
      </c>
      <c r="G3220" s="259"/>
      <c r="H3220" s="259" t="s">
        <v>2085</v>
      </c>
      <c r="I3220" s="258"/>
      <c r="J3220" s="255"/>
      <c r="K3220" s="257"/>
      <c r="L3220" s="255">
        <v>0</v>
      </c>
      <c r="M3220" s="201">
        <v>252.04163582404803</v>
      </c>
      <c r="N3220" s="201">
        <v>427.1942183596297</v>
      </c>
      <c r="O3220" s="201">
        <v>41.094000000000001</v>
      </c>
      <c r="P3220" s="255">
        <v>41.094000000000001</v>
      </c>
      <c r="Q3220" s="255">
        <v>427.1942183596297</v>
      </c>
      <c r="R3220" s="255">
        <v>252.04163582404803</v>
      </c>
      <c r="S3220" s="256">
        <v>538.26951248600699</v>
      </c>
      <c r="T3220" s="256">
        <v>538.26951248600699</v>
      </c>
      <c r="U3220" s="256"/>
      <c r="V3220" s="170">
        <v>469.79088261960715</v>
      </c>
    </row>
    <row r="3221" spans="1:22" x14ac:dyDescent="0.25">
      <c r="A3221">
        <v>0</v>
      </c>
      <c r="B3221" s="260"/>
      <c r="C3221" s="260"/>
      <c r="D3221" s="260"/>
      <c r="E3221" s="261"/>
      <c r="F3221" s="260" t="s">
        <v>619</v>
      </c>
      <c r="G3221" s="259"/>
      <c r="H3221" s="259" t="s">
        <v>1969</v>
      </c>
      <c r="I3221" s="258"/>
      <c r="J3221" s="255"/>
      <c r="K3221" s="257"/>
      <c r="L3221" s="255">
        <v>0</v>
      </c>
      <c r="M3221" s="201">
        <v>252.04163582404803</v>
      </c>
      <c r="N3221" s="201">
        <v>427.1942183596297</v>
      </c>
      <c r="O3221" s="201">
        <v>41.094000000000001</v>
      </c>
      <c r="P3221" s="255">
        <v>41.094000000000001</v>
      </c>
      <c r="Q3221" s="255">
        <v>427.1942183596297</v>
      </c>
      <c r="R3221" s="255">
        <v>252.04163582404803</v>
      </c>
      <c r="S3221" s="256">
        <v>538.26951248600699</v>
      </c>
      <c r="T3221" s="256">
        <v>538.26951248600699</v>
      </c>
      <c r="U3221" s="256"/>
      <c r="V3221" s="170">
        <v>469.79088261960715</v>
      </c>
    </row>
    <row r="3222" spans="1:22" x14ac:dyDescent="0.25">
      <c r="A3222">
        <v>0</v>
      </c>
      <c r="B3222" s="260" t="s">
        <v>2084</v>
      </c>
      <c r="C3222" s="260" t="s">
        <v>2036</v>
      </c>
      <c r="D3222" s="260" t="s">
        <v>1990</v>
      </c>
      <c r="E3222" s="261">
        <v>5383</v>
      </c>
      <c r="F3222" s="260" t="s">
        <v>2094</v>
      </c>
      <c r="G3222" s="259" t="s">
        <v>1988</v>
      </c>
      <c r="H3222" s="259" t="s">
        <v>1987</v>
      </c>
      <c r="I3222" s="258"/>
      <c r="J3222" s="263">
        <v>2.1759519768238533E-6</v>
      </c>
      <c r="K3222" s="264">
        <v>252.04163800000001</v>
      </c>
      <c r="L3222" s="255">
        <v>0</v>
      </c>
      <c r="M3222" s="201">
        <v>252.04163582404803</v>
      </c>
      <c r="N3222" s="201">
        <v>427.1942183596297</v>
      </c>
      <c r="O3222" s="201">
        <v>41.094000000000001</v>
      </c>
      <c r="P3222" s="255">
        <v>41.094000000000001</v>
      </c>
      <c r="Q3222" s="255">
        <v>427.1942183596297</v>
      </c>
      <c r="R3222" s="255">
        <v>252.04163582404803</v>
      </c>
      <c r="S3222" s="256">
        <v>538.26951248600699</v>
      </c>
      <c r="T3222" s="256">
        <v>538.26951248600699</v>
      </c>
      <c r="U3222" s="262"/>
      <c r="V3222" s="170">
        <v>469.79088261960715</v>
      </c>
    </row>
    <row r="3223" spans="1:22" x14ac:dyDescent="0.25">
      <c r="A3223">
        <v>0</v>
      </c>
      <c r="B3223" s="260"/>
      <c r="C3223" s="260"/>
      <c r="D3223" s="260"/>
      <c r="E3223" s="261"/>
      <c r="F3223" s="260" t="s">
        <v>619</v>
      </c>
      <c r="G3223" s="259"/>
      <c r="H3223" s="259" t="s">
        <v>1962</v>
      </c>
      <c r="I3223" s="258"/>
      <c r="J3223" s="255"/>
      <c r="K3223" s="257"/>
      <c r="L3223" s="255">
        <v>0.13121600000000003</v>
      </c>
      <c r="M3223" s="201">
        <v>251.97602782404803</v>
      </c>
      <c r="N3223" s="201">
        <v>427.1942183596297</v>
      </c>
      <c r="O3223" s="201">
        <v>41.094000000000001</v>
      </c>
      <c r="P3223" s="255">
        <v>41.094000000000001</v>
      </c>
      <c r="Q3223" s="255">
        <v>427.1942183596297</v>
      </c>
      <c r="R3223" s="255">
        <v>251.91041982404803</v>
      </c>
      <c r="S3223" s="256">
        <v>538.33512048600699</v>
      </c>
      <c r="T3223" s="256">
        <v>538.40072848600698</v>
      </c>
      <c r="U3223" s="256"/>
      <c r="V3223" s="170">
        <v>469.85649061960714</v>
      </c>
    </row>
    <row r="3224" spans="1:22" x14ac:dyDescent="0.25">
      <c r="A3224">
        <v>0</v>
      </c>
      <c r="B3224" s="260"/>
      <c r="C3224" s="260"/>
      <c r="D3224" s="260"/>
      <c r="E3224" s="261"/>
      <c r="F3224" s="260" t="s">
        <v>619</v>
      </c>
      <c r="G3224" s="259"/>
      <c r="H3224" s="259"/>
      <c r="I3224" s="258"/>
      <c r="J3224" s="255"/>
      <c r="K3224" s="257"/>
      <c r="L3224" s="236">
        <v>0.35977900000000007</v>
      </c>
      <c r="M3224" s="201">
        <v>251.73053032404803</v>
      </c>
      <c r="N3224" s="201">
        <v>427.1942183596297</v>
      </c>
      <c r="O3224" s="201">
        <v>41.094000000000001</v>
      </c>
      <c r="P3224" s="255">
        <v>41.094000000000001</v>
      </c>
      <c r="Q3224" s="255">
        <v>427.1942183596297</v>
      </c>
      <c r="R3224" s="255">
        <v>251.55064082404803</v>
      </c>
      <c r="S3224" s="256">
        <v>538.58061798600704</v>
      </c>
      <c r="T3224" s="256">
        <v>538.76050748600699</v>
      </c>
      <c r="U3224" s="256"/>
      <c r="V3224" s="170">
        <v>470.1019881196072</v>
      </c>
    </row>
    <row r="3225" spans="1:22" x14ac:dyDescent="0.25">
      <c r="A3225">
        <v>0</v>
      </c>
      <c r="B3225" s="260" t="s">
        <v>2084</v>
      </c>
      <c r="C3225" s="260" t="s">
        <v>2036</v>
      </c>
      <c r="D3225" s="260" t="s">
        <v>1961</v>
      </c>
      <c r="E3225" s="261">
        <v>5389</v>
      </c>
      <c r="F3225" s="260" t="s">
        <v>2093</v>
      </c>
      <c r="G3225" s="259" t="s">
        <v>1984</v>
      </c>
      <c r="H3225" s="259" t="s">
        <v>1958</v>
      </c>
      <c r="I3225" s="258">
        <v>50</v>
      </c>
      <c r="J3225" s="255"/>
      <c r="K3225" s="257"/>
      <c r="L3225" s="255">
        <v>0.2</v>
      </c>
      <c r="M3225" s="201">
        <v>251.45064082404804</v>
      </c>
      <c r="N3225" s="201">
        <v>427.1942183596297</v>
      </c>
      <c r="O3225" s="201">
        <v>41.094000000000001</v>
      </c>
      <c r="P3225" s="255">
        <v>41.094000000000001</v>
      </c>
      <c r="Q3225" s="255">
        <v>427.1942183596297</v>
      </c>
      <c r="R3225" s="255">
        <v>251.35064082404804</v>
      </c>
      <c r="S3225" s="256">
        <v>538.86050748600701</v>
      </c>
      <c r="T3225" s="256">
        <v>538.96050748600703</v>
      </c>
      <c r="U3225" s="256"/>
      <c r="V3225" s="170">
        <v>470.38187761960717</v>
      </c>
    </row>
    <row r="3226" spans="1:22" x14ac:dyDescent="0.25">
      <c r="A3226">
        <v>0</v>
      </c>
      <c r="B3226" s="260"/>
      <c r="C3226" s="260"/>
      <c r="D3226" s="260"/>
      <c r="E3226" s="261"/>
      <c r="F3226" s="260" t="s">
        <v>619</v>
      </c>
      <c r="G3226" s="259"/>
      <c r="H3226" s="259"/>
      <c r="I3226" s="258"/>
      <c r="J3226" s="255"/>
      <c r="K3226" s="257"/>
      <c r="L3226" s="255">
        <v>0.2</v>
      </c>
      <c r="M3226" s="201">
        <v>251.25064082404805</v>
      </c>
      <c r="N3226" s="201">
        <v>427.1942183596297</v>
      </c>
      <c r="O3226" s="201">
        <v>41.094000000000001</v>
      </c>
      <c r="P3226" s="255">
        <v>41.094000000000001</v>
      </c>
      <c r="Q3226" s="255">
        <v>427.1942183596297</v>
      </c>
      <c r="R3226" s="255">
        <v>251.15064082404805</v>
      </c>
      <c r="S3226" s="256">
        <v>539.06050748600705</v>
      </c>
      <c r="T3226" s="256">
        <v>539.16050748600708</v>
      </c>
      <c r="U3226" s="262"/>
      <c r="V3226" s="170">
        <v>470.58187761960721</v>
      </c>
    </row>
    <row r="3227" spans="1:22" x14ac:dyDescent="0.25">
      <c r="A3227">
        <v>0</v>
      </c>
      <c r="B3227" s="260" t="s">
        <v>2084</v>
      </c>
      <c r="C3227" s="260" t="s">
        <v>2036</v>
      </c>
      <c r="D3227" s="260" t="s">
        <v>1947</v>
      </c>
      <c r="E3227" s="261">
        <v>5393</v>
      </c>
      <c r="F3227" s="260" t="s">
        <v>2092</v>
      </c>
      <c r="G3227" s="259" t="s">
        <v>1982</v>
      </c>
      <c r="H3227" s="259" t="s">
        <v>1944</v>
      </c>
      <c r="I3227" s="258">
        <v>50</v>
      </c>
      <c r="J3227" s="255"/>
      <c r="K3227" s="257"/>
      <c r="L3227" s="255">
        <v>0.25</v>
      </c>
      <c r="M3227" s="201">
        <v>251.02564082404805</v>
      </c>
      <c r="N3227" s="201">
        <v>427.1942183596297</v>
      </c>
      <c r="O3227" s="201">
        <v>41.094000000000001</v>
      </c>
      <c r="P3227" s="255">
        <v>41.094000000000001</v>
      </c>
      <c r="Q3227" s="255">
        <v>427.1942183596297</v>
      </c>
      <c r="R3227" s="255">
        <v>250.90064082404805</v>
      </c>
      <c r="S3227" s="256">
        <v>539.28550748600708</v>
      </c>
      <c r="T3227" s="256">
        <v>539.41050748600708</v>
      </c>
      <c r="U3227" s="256"/>
      <c r="V3227" s="170">
        <v>470.80687761960723</v>
      </c>
    </row>
    <row r="3228" spans="1:22" x14ac:dyDescent="0.25">
      <c r="A3228">
        <v>0</v>
      </c>
      <c r="B3228" s="260"/>
      <c r="C3228" s="260"/>
      <c r="D3228" s="260"/>
      <c r="E3228" s="261"/>
      <c r="F3228" s="260" t="s">
        <v>619</v>
      </c>
      <c r="G3228" s="259"/>
      <c r="H3228" s="259"/>
      <c r="I3228" s="258"/>
      <c r="J3228" s="255"/>
      <c r="K3228" s="257"/>
      <c r="L3228" s="255">
        <v>1.25</v>
      </c>
      <c r="M3228" s="201">
        <v>250.27564082404805</v>
      </c>
      <c r="N3228" s="201">
        <v>427.1942183596297</v>
      </c>
      <c r="O3228" s="201">
        <v>41.094000000000001</v>
      </c>
      <c r="P3228" s="255">
        <v>41.094000000000001</v>
      </c>
      <c r="Q3228" s="255">
        <v>427.1942183596297</v>
      </c>
      <c r="R3228" s="255">
        <v>249.65064082404805</v>
      </c>
      <c r="S3228" s="256">
        <v>540.03550748600708</v>
      </c>
      <c r="T3228" s="256">
        <v>540.66050748600708</v>
      </c>
      <c r="U3228" s="256"/>
      <c r="V3228" s="170">
        <v>471.55687761960723</v>
      </c>
    </row>
    <row r="3229" spans="1:22" x14ac:dyDescent="0.25">
      <c r="A3229">
        <v>0</v>
      </c>
      <c r="B3229" s="260" t="s">
        <v>2084</v>
      </c>
      <c r="C3229" s="260" t="s">
        <v>2036</v>
      </c>
      <c r="D3229" s="260" t="s">
        <v>1956</v>
      </c>
      <c r="E3229" s="261">
        <v>5408</v>
      </c>
      <c r="F3229" s="260" t="s">
        <v>2091</v>
      </c>
      <c r="G3229" s="259" t="s">
        <v>1982</v>
      </c>
      <c r="H3229" s="259" t="s">
        <v>1953</v>
      </c>
      <c r="I3229" s="258">
        <v>50</v>
      </c>
      <c r="J3229" s="255"/>
      <c r="K3229" s="257"/>
      <c r="L3229" s="255">
        <v>0.25</v>
      </c>
      <c r="M3229" s="201">
        <v>249.52564082404805</v>
      </c>
      <c r="N3229" s="201">
        <v>427.1942183596297</v>
      </c>
      <c r="O3229" s="201">
        <v>41.094000000000001</v>
      </c>
      <c r="P3229" s="255">
        <v>41.094000000000001</v>
      </c>
      <c r="Q3229" s="255">
        <v>427.1942183596297</v>
      </c>
      <c r="R3229" s="255">
        <v>249.40064082404805</v>
      </c>
      <c r="S3229" s="256">
        <v>540.78550748600708</v>
      </c>
      <c r="T3229" s="256">
        <v>540.91050748600708</v>
      </c>
      <c r="U3229" s="256"/>
      <c r="V3229" s="170">
        <v>472.30687761960723</v>
      </c>
    </row>
    <row r="3230" spans="1:22" x14ac:dyDescent="0.25">
      <c r="A3230">
        <v>0</v>
      </c>
      <c r="B3230" s="260"/>
      <c r="C3230" s="260"/>
      <c r="D3230" s="260"/>
      <c r="E3230" s="261"/>
      <c r="F3230" s="260" t="s">
        <v>619</v>
      </c>
      <c r="G3230" s="259"/>
      <c r="H3230" s="259"/>
      <c r="I3230" s="258"/>
      <c r="J3230" s="263">
        <v>3.1759519174556772E-6</v>
      </c>
      <c r="K3230" s="257">
        <v>1.0189999999999999E-3</v>
      </c>
      <c r="L3230" s="216">
        <v>1.7789809999999999</v>
      </c>
      <c r="M3230" s="201">
        <v>248.51115032404806</v>
      </c>
      <c r="N3230" s="201">
        <v>427.1942183596297</v>
      </c>
      <c r="O3230" s="201">
        <v>41.094000000000001</v>
      </c>
      <c r="P3230" s="255">
        <v>41.094000000000001</v>
      </c>
      <c r="Q3230" s="255">
        <v>427.1942183596297</v>
      </c>
      <c r="R3230" s="255">
        <v>247.62165982404807</v>
      </c>
      <c r="S3230" s="256">
        <v>541.79999798600716</v>
      </c>
      <c r="T3230" s="256">
        <v>542.68948848600712</v>
      </c>
      <c r="U3230" s="255" t="s">
        <v>1994</v>
      </c>
      <c r="V3230" s="170">
        <v>473.32136811960731</v>
      </c>
    </row>
    <row r="3231" spans="1:22" x14ac:dyDescent="0.25">
      <c r="A3231">
        <v>0</v>
      </c>
      <c r="B3231" s="260" t="s">
        <v>2084</v>
      </c>
      <c r="C3231" s="260" t="s">
        <v>2036</v>
      </c>
      <c r="D3231" s="260" t="s">
        <v>1961</v>
      </c>
      <c r="E3231" s="261">
        <v>5428</v>
      </c>
      <c r="F3231" s="260" t="s">
        <v>2090</v>
      </c>
      <c r="G3231" s="259" t="s">
        <v>1984</v>
      </c>
      <c r="H3231" s="259" t="s">
        <v>1958</v>
      </c>
      <c r="I3231" s="258">
        <v>50</v>
      </c>
      <c r="J3231" s="255">
        <v>247.52166299999999</v>
      </c>
      <c r="K3231" s="257">
        <v>247.52165982404807</v>
      </c>
      <c r="L3231" s="255">
        <v>0.2</v>
      </c>
      <c r="M3231" s="201">
        <v>247.52165982404807</v>
      </c>
      <c r="N3231" s="201">
        <v>427.1942183596297</v>
      </c>
      <c r="O3231" s="201">
        <v>41.094000000000001</v>
      </c>
      <c r="P3231" s="255">
        <v>41.094000000000001</v>
      </c>
      <c r="Q3231" s="255">
        <v>427.1942183596297</v>
      </c>
      <c r="R3231" s="255">
        <v>247.42165982404808</v>
      </c>
      <c r="S3231" s="256">
        <v>542.78948848600714</v>
      </c>
      <c r="T3231" s="256">
        <v>542.88948848600717</v>
      </c>
      <c r="U3231" s="256"/>
      <c r="V3231" s="170">
        <v>474.3108586196073</v>
      </c>
    </row>
    <row r="3232" spans="1:22" x14ac:dyDescent="0.25">
      <c r="A3232">
        <v>0</v>
      </c>
      <c r="B3232" s="260"/>
      <c r="C3232" s="260"/>
      <c r="D3232" s="260"/>
      <c r="E3232" s="261"/>
      <c r="F3232" s="260" t="s">
        <v>619</v>
      </c>
      <c r="G3232" s="259"/>
      <c r="H3232" s="259"/>
      <c r="I3232" s="258"/>
      <c r="J3232" s="263">
        <v>3.1759519458773866E-6</v>
      </c>
      <c r="K3232" s="257">
        <v>-5.4679999999999999E-2</v>
      </c>
      <c r="L3232" s="216">
        <v>0.13319900000000001</v>
      </c>
      <c r="M3232" s="201">
        <v>247.35506032404808</v>
      </c>
      <c r="N3232" s="201">
        <v>427.1942183596297</v>
      </c>
      <c r="O3232" s="201">
        <v>41.094000000000001</v>
      </c>
      <c r="P3232" s="255">
        <v>41.094000000000001</v>
      </c>
      <c r="Q3232" s="255">
        <v>427.1942183596297</v>
      </c>
      <c r="R3232" s="255">
        <v>247.28846082404809</v>
      </c>
      <c r="S3232" s="255">
        <v>542.95608798600711</v>
      </c>
      <c r="T3232" s="255">
        <v>543.02268748600716</v>
      </c>
      <c r="U3232" s="255" t="s">
        <v>1994</v>
      </c>
      <c r="V3232" s="222">
        <v>474.47745811960726</v>
      </c>
    </row>
    <row r="3233" spans="1:22" x14ac:dyDescent="0.25">
      <c r="A3233">
        <v>0</v>
      </c>
      <c r="B3233" s="260" t="s">
        <v>2084</v>
      </c>
      <c r="C3233" s="260" t="s">
        <v>2036</v>
      </c>
      <c r="D3233" s="260" t="s">
        <v>111</v>
      </c>
      <c r="E3233" s="261">
        <v>5430</v>
      </c>
      <c r="F3233" s="260" t="s">
        <v>1684</v>
      </c>
      <c r="G3233" s="259" t="s">
        <v>1974</v>
      </c>
      <c r="H3233" s="259" t="s">
        <v>1951</v>
      </c>
      <c r="I3233" s="258">
        <v>47.5</v>
      </c>
      <c r="J3233" s="255">
        <v>247.27846400000001</v>
      </c>
      <c r="K3233" s="257">
        <v>247.27846082404807</v>
      </c>
      <c r="L3233" s="255">
        <v>0.02</v>
      </c>
      <c r="M3233" s="201">
        <v>247.27846082404807</v>
      </c>
      <c r="N3233" s="201">
        <v>427.1942183596297</v>
      </c>
      <c r="O3233" s="201">
        <v>41.094000000000001</v>
      </c>
      <c r="P3233" s="255">
        <v>41.094000000000001</v>
      </c>
      <c r="Q3233" s="255">
        <v>427.1942183596297</v>
      </c>
      <c r="R3233" s="255">
        <v>247.26846082404808</v>
      </c>
      <c r="S3233" s="255">
        <v>543.03268748600715</v>
      </c>
      <c r="T3233" s="255">
        <v>543.04268748600714</v>
      </c>
      <c r="U3233" s="255" t="s">
        <v>2077</v>
      </c>
      <c r="V3233" s="222">
        <v>474.55405761960731</v>
      </c>
    </row>
    <row r="3234" spans="1:22" x14ac:dyDescent="0.25">
      <c r="A3234">
        <v>0</v>
      </c>
      <c r="B3234" s="260"/>
      <c r="C3234" s="260"/>
      <c r="D3234" s="260"/>
      <c r="E3234" s="261"/>
      <c r="F3234" s="260"/>
      <c r="G3234" s="259"/>
      <c r="H3234" s="259"/>
      <c r="I3234" s="258"/>
      <c r="J3234" s="255">
        <v>5.8500000000000003E-2</v>
      </c>
      <c r="K3234" s="257"/>
      <c r="L3234" s="216">
        <v>4.7820000000000001E-2</v>
      </c>
      <c r="M3234" s="201">
        <v>247.24455082404808</v>
      </c>
      <c r="N3234" s="201">
        <v>427.1942183596297</v>
      </c>
      <c r="O3234" s="201">
        <v>41.094000000000001</v>
      </c>
      <c r="P3234" s="255">
        <v>41.094000000000001</v>
      </c>
      <c r="Q3234" s="255">
        <v>427.1942183596297</v>
      </c>
      <c r="R3234" s="255">
        <v>247.22064082404808</v>
      </c>
      <c r="S3234" s="255">
        <v>543.06659748600714</v>
      </c>
      <c r="T3234" s="255">
        <v>543.09050748600714</v>
      </c>
      <c r="U3234" s="255" t="s">
        <v>1994</v>
      </c>
      <c r="V3234" s="222">
        <v>474.5879676196073</v>
      </c>
    </row>
    <row r="3235" spans="1:22" x14ac:dyDescent="0.25">
      <c r="A3235">
        <v>0</v>
      </c>
      <c r="B3235" s="260" t="s">
        <v>2084</v>
      </c>
      <c r="C3235" s="260" t="s">
        <v>2036</v>
      </c>
      <c r="D3235" s="260" t="s">
        <v>1947</v>
      </c>
      <c r="E3235" s="261">
        <v>5432</v>
      </c>
      <c r="F3235" s="260" t="s">
        <v>2089</v>
      </c>
      <c r="G3235" s="259" t="s">
        <v>1982</v>
      </c>
      <c r="H3235" s="259" t="s">
        <v>1944</v>
      </c>
      <c r="I3235" s="258">
        <v>50</v>
      </c>
      <c r="J3235" s="255"/>
      <c r="K3235" s="257"/>
      <c r="L3235" s="255">
        <v>0.25</v>
      </c>
      <c r="M3235" s="201">
        <v>247.09564082404808</v>
      </c>
      <c r="N3235" s="201">
        <v>427.1942183596297</v>
      </c>
      <c r="O3235" s="201">
        <v>41.094000000000001</v>
      </c>
      <c r="P3235" s="255">
        <v>41.094000000000001</v>
      </c>
      <c r="Q3235" s="255">
        <v>427.1942183596297</v>
      </c>
      <c r="R3235" s="255">
        <v>246.97064082404808</v>
      </c>
      <c r="S3235" s="255">
        <v>543.21550748600714</v>
      </c>
      <c r="T3235" s="255">
        <v>543.34050748600714</v>
      </c>
      <c r="U3235" s="255"/>
      <c r="V3235" s="222">
        <v>474.7368776196073</v>
      </c>
    </row>
    <row r="3236" spans="1:22" x14ac:dyDescent="0.25">
      <c r="A3236">
        <v>0</v>
      </c>
      <c r="B3236" s="260"/>
      <c r="C3236" s="260"/>
      <c r="D3236" s="260"/>
      <c r="E3236" s="261"/>
      <c r="F3236" s="260" t="s">
        <v>619</v>
      </c>
      <c r="G3236" s="259"/>
      <c r="H3236" s="259"/>
      <c r="I3236" s="258"/>
      <c r="J3236" s="255"/>
      <c r="K3236" s="257"/>
      <c r="L3236" s="255">
        <v>0.5</v>
      </c>
      <c r="M3236" s="201">
        <v>246.72064082404808</v>
      </c>
      <c r="N3236" s="201">
        <v>427.1942183596297</v>
      </c>
      <c r="O3236" s="201">
        <v>41.094000000000001</v>
      </c>
      <c r="P3236" s="255">
        <v>41.094000000000001</v>
      </c>
      <c r="Q3236" s="255">
        <v>427.1942183596297</v>
      </c>
      <c r="R3236" s="255">
        <v>246.47064082404808</v>
      </c>
      <c r="S3236" s="256">
        <v>543.59050748600714</v>
      </c>
      <c r="T3236" s="256">
        <v>543.84050748600714</v>
      </c>
      <c r="U3236" s="256"/>
      <c r="V3236" s="170">
        <v>475.1118776196073</v>
      </c>
    </row>
    <row r="3237" spans="1:22" x14ac:dyDescent="0.25">
      <c r="A3237">
        <v>0</v>
      </c>
      <c r="B3237" s="260" t="s">
        <v>2084</v>
      </c>
      <c r="C3237" s="260" t="s">
        <v>2036</v>
      </c>
      <c r="D3237" s="260" t="s">
        <v>1956</v>
      </c>
      <c r="E3237" s="261">
        <v>5440</v>
      </c>
      <c r="F3237" s="260" t="s">
        <v>2088</v>
      </c>
      <c r="G3237" s="259" t="s">
        <v>1982</v>
      </c>
      <c r="H3237" s="259" t="s">
        <v>1953</v>
      </c>
      <c r="I3237" s="258">
        <v>50</v>
      </c>
      <c r="J3237" s="255"/>
      <c r="K3237" s="257"/>
      <c r="L3237" s="255">
        <v>0.25</v>
      </c>
      <c r="M3237" s="201">
        <v>246.34564082404808</v>
      </c>
      <c r="N3237" s="201">
        <v>427.1942183596297</v>
      </c>
      <c r="O3237" s="201">
        <v>41.094000000000001</v>
      </c>
      <c r="P3237" s="255">
        <v>41.094000000000001</v>
      </c>
      <c r="Q3237" s="255">
        <v>427.1942183596297</v>
      </c>
      <c r="R3237" s="255">
        <v>246.22064082404808</v>
      </c>
      <c r="S3237" s="256">
        <v>543.96550748600714</v>
      </c>
      <c r="T3237" s="256">
        <v>544.09050748600714</v>
      </c>
      <c r="U3237" s="256"/>
      <c r="V3237" s="170">
        <v>475.4868776196073</v>
      </c>
    </row>
    <row r="3238" spans="1:22" x14ac:dyDescent="0.25">
      <c r="A3238">
        <v>0</v>
      </c>
      <c r="B3238" s="260"/>
      <c r="C3238" s="260"/>
      <c r="D3238" s="260"/>
      <c r="E3238" s="261"/>
      <c r="F3238" s="260" t="s">
        <v>619</v>
      </c>
      <c r="G3238" s="259"/>
      <c r="H3238" s="259"/>
      <c r="I3238" s="258"/>
      <c r="J3238" s="255"/>
      <c r="K3238" s="257"/>
      <c r="L3238" s="216">
        <v>0.27322281404794946</v>
      </c>
      <c r="M3238" s="201">
        <v>246.08402941702411</v>
      </c>
      <c r="N3238" s="201">
        <v>427.1942183596297</v>
      </c>
      <c r="O3238" s="201">
        <v>41.094000000000001</v>
      </c>
      <c r="P3238" s="255">
        <v>41.094000000000001</v>
      </c>
      <c r="Q3238" s="255">
        <v>427.1942183596297</v>
      </c>
      <c r="R3238" s="255">
        <v>245.94741801000012</v>
      </c>
      <c r="S3238" s="256">
        <v>544.22711889303105</v>
      </c>
      <c r="T3238" s="256">
        <v>544.36373030005507</v>
      </c>
      <c r="U3238" s="255" t="s">
        <v>1994</v>
      </c>
      <c r="V3238" s="170">
        <v>475.7484890266312</v>
      </c>
    </row>
    <row r="3239" spans="1:22" x14ac:dyDescent="0.25">
      <c r="A3239">
        <v>0</v>
      </c>
      <c r="B3239" s="260"/>
      <c r="C3239" s="260"/>
      <c r="D3239" s="260"/>
      <c r="E3239" s="261"/>
      <c r="F3239" s="260" t="s">
        <v>619</v>
      </c>
      <c r="G3239" s="259"/>
      <c r="H3239" s="259" t="s">
        <v>1962</v>
      </c>
      <c r="I3239" s="258"/>
      <c r="J3239" s="263">
        <v>2.9899998708060593E-6</v>
      </c>
      <c r="K3239" s="257">
        <v>-5.3067814047949469E-2</v>
      </c>
      <c r="L3239" s="255">
        <v>0.103502</v>
      </c>
      <c r="M3239" s="201">
        <v>245.89566701000012</v>
      </c>
      <c r="N3239" s="201">
        <v>427.1942183596297</v>
      </c>
      <c r="O3239" s="201">
        <v>41.094000000000001</v>
      </c>
      <c r="P3239" s="255">
        <v>41.094000000000001</v>
      </c>
      <c r="Q3239" s="255">
        <v>427.1942183596297</v>
      </c>
      <c r="R3239" s="255">
        <v>245.84391601000013</v>
      </c>
      <c r="S3239" s="256">
        <v>544.41548130005515</v>
      </c>
      <c r="T3239" s="256">
        <v>544.46723230005512</v>
      </c>
      <c r="U3239" s="256"/>
      <c r="V3239" s="170">
        <v>475.93685143365531</v>
      </c>
    </row>
    <row r="3240" spans="1:22" x14ac:dyDescent="0.25">
      <c r="A3240">
        <v>0</v>
      </c>
      <c r="B3240" s="260" t="s">
        <v>2084</v>
      </c>
      <c r="C3240" s="260" t="s">
        <v>2036</v>
      </c>
      <c r="D3240" s="260" t="s">
        <v>111</v>
      </c>
      <c r="E3240" s="261">
        <v>5445</v>
      </c>
      <c r="F3240" s="260" t="s">
        <v>1685</v>
      </c>
      <c r="G3240" s="259" t="s">
        <v>1974</v>
      </c>
      <c r="H3240" s="259" t="s">
        <v>1951</v>
      </c>
      <c r="I3240" s="258"/>
      <c r="J3240" s="255">
        <v>245.843919</v>
      </c>
      <c r="K3240" s="257">
        <v>245.84391601000013</v>
      </c>
      <c r="L3240" s="255">
        <v>0</v>
      </c>
      <c r="M3240" s="201">
        <v>245.84391601000013</v>
      </c>
      <c r="N3240" s="201">
        <v>427.1942183596297</v>
      </c>
      <c r="O3240" s="201">
        <v>41.094000000000001</v>
      </c>
      <c r="P3240" s="255">
        <v>41.094000000000001</v>
      </c>
      <c r="Q3240" s="255">
        <v>427.1942183596297</v>
      </c>
      <c r="R3240" s="255">
        <v>245.84391601000013</v>
      </c>
      <c r="S3240" s="256">
        <v>544.46723230005512</v>
      </c>
      <c r="T3240" s="256">
        <v>544.46723230005512</v>
      </c>
      <c r="U3240" s="256"/>
      <c r="V3240" s="170">
        <v>475.98860243365527</v>
      </c>
    </row>
    <row r="3241" spans="1:22" x14ac:dyDescent="0.25">
      <c r="A3241">
        <v>0</v>
      </c>
      <c r="B3241" s="260"/>
      <c r="C3241" s="260"/>
      <c r="D3241" s="260"/>
      <c r="E3241" s="261"/>
      <c r="F3241" s="260" t="s">
        <v>619</v>
      </c>
      <c r="G3241" s="259"/>
      <c r="H3241" s="259" t="s">
        <v>1969</v>
      </c>
      <c r="I3241" s="258"/>
      <c r="J3241" s="263">
        <v>2.9899998708060593E-6</v>
      </c>
      <c r="K3241" s="257"/>
      <c r="L3241" s="255">
        <v>0.14528199999999999</v>
      </c>
      <c r="M3241" s="201">
        <v>245.77127501000012</v>
      </c>
      <c r="N3241" s="201">
        <v>427.1942183596297</v>
      </c>
      <c r="O3241" s="201">
        <v>41.094000000000001</v>
      </c>
      <c r="P3241" s="255">
        <v>41.094000000000001</v>
      </c>
      <c r="Q3241" s="255">
        <v>427.1942183596297</v>
      </c>
      <c r="R3241" s="255">
        <v>245.69863401000012</v>
      </c>
      <c r="S3241" s="256">
        <v>544.53987330005509</v>
      </c>
      <c r="T3241" s="256">
        <v>544.61251430005507</v>
      </c>
      <c r="U3241" s="256"/>
      <c r="V3241" s="170">
        <v>476.06124343365525</v>
      </c>
    </row>
    <row r="3242" spans="1:22" x14ac:dyDescent="0.25">
      <c r="A3242">
        <v>0</v>
      </c>
      <c r="B3242" s="260" t="s">
        <v>2084</v>
      </c>
      <c r="C3242" s="260" t="s">
        <v>2036</v>
      </c>
      <c r="D3242" s="260" t="s">
        <v>2087</v>
      </c>
      <c r="E3242" s="261">
        <v>5446</v>
      </c>
      <c r="F3242" s="260" t="s">
        <v>2086</v>
      </c>
      <c r="G3242" s="259"/>
      <c r="H3242" s="259" t="s">
        <v>2085</v>
      </c>
      <c r="I3242" s="258"/>
      <c r="J3242" s="255">
        <v>245.69863699999999</v>
      </c>
      <c r="K3242" s="257">
        <v>245.69863401000012</v>
      </c>
      <c r="L3242" s="255">
        <v>0</v>
      </c>
      <c r="M3242" s="201">
        <v>245.69863401000012</v>
      </c>
      <c r="N3242" s="201">
        <v>427.1942183596297</v>
      </c>
      <c r="O3242" s="201">
        <v>41.094000000000001</v>
      </c>
      <c r="P3242" s="255">
        <v>41.094000000000001</v>
      </c>
      <c r="Q3242" s="255">
        <v>427.1942183596297</v>
      </c>
      <c r="R3242" s="255">
        <v>245.69863401000012</v>
      </c>
      <c r="S3242" s="256">
        <v>544.61251430005507</v>
      </c>
      <c r="T3242" s="256">
        <v>544.61251430005507</v>
      </c>
      <c r="U3242" s="256"/>
      <c r="V3242" s="170">
        <v>476.13388443365523</v>
      </c>
    </row>
    <row r="3243" spans="1:22" x14ac:dyDescent="0.25">
      <c r="A3243">
        <v>0</v>
      </c>
      <c r="B3243" s="260"/>
      <c r="C3243" s="260"/>
      <c r="D3243" s="260"/>
      <c r="E3243" s="261"/>
      <c r="F3243" s="260" t="s">
        <v>619</v>
      </c>
      <c r="G3243" s="259"/>
      <c r="H3243" s="259" t="s">
        <v>1969</v>
      </c>
      <c r="I3243" s="258"/>
      <c r="J3243" s="255"/>
      <c r="K3243" s="257"/>
      <c r="L3243" s="255">
        <v>0</v>
      </c>
      <c r="M3243" s="201">
        <v>245.69863401000012</v>
      </c>
      <c r="N3243" s="201">
        <v>427.1942183596297</v>
      </c>
      <c r="O3243" s="201">
        <v>41.094000000000001</v>
      </c>
      <c r="P3243" s="255">
        <v>41.094000000000001</v>
      </c>
      <c r="Q3243" s="255">
        <v>427.1942183596297</v>
      </c>
      <c r="R3243" s="255">
        <v>245.69863401000012</v>
      </c>
      <c r="S3243" s="256">
        <v>544.61251430005507</v>
      </c>
      <c r="T3243" s="256">
        <v>544.61251430005507</v>
      </c>
      <c r="U3243" s="256"/>
      <c r="V3243" s="170">
        <v>476.13388443365523</v>
      </c>
    </row>
    <row r="3244" spans="1:22" x14ac:dyDescent="0.25">
      <c r="A3244">
        <v>0</v>
      </c>
      <c r="B3244" s="260" t="s">
        <v>2084</v>
      </c>
      <c r="C3244" s="260" t="s">
        <v>2036</v>
      </c>
      <c r="D3244" s="260" t="s">
        <v>1990</v>
      </c>
      <c r="E3244" s="261">
        <v>5446</v>
      </c>
      <c r="F3244" s="260" t="s">
        <v>2083</v>
      </c>
      <c r="G3244" s="259" t="s">
        <v>1988</v>
      </c>
      <c r="H3244" s="259" t="s">
        <v>1987</v>
      </c>
      <c r="I3244" s="258"/>
      <c r="J3244" s="255"/>
      <c r="K3244" s="257"/>
      <c r="L3244" s="255">
        <v>0</v>
      </c>
      <c r="M3244" s="201">
        <v>245.69863401000012</v>
      </c>
      <c r="N3244" s="201">
        <v>427.1942183596297</v>
      </c>
      <c r="O3244" s="201">
        <v>41.094000000000001</v>
      </c>
      <c r="P3244" s="255">
        <v>41.094000000000001</v>
      </c>
      <c r="Q3244" s="255">
        <v>427.1942183596297</v>
      </c>
      <c r="R3244" s="255">
        <v>245.69863401000012</v>
      </c>
      <c r="S3244" s="256">
        <v>544.61251430005507</v>
      </c>
      <c r="T3244" s="256">
        <v>544.61251430005507</v>
      </c>
      <c r="U3244" s="262"/>
      <c r="V3244" s="170">
        <v>476.13388443365523</v>
      </c>
    </row>
    <row r="3245" spans="1:22" x14ac:dyDescent="0.25">
      <c r="A3245">
        <v>0</v>
      </c>
      <c r="B3245" s="260"/>
      <c r="C3245" s="260"/>
      <c r="D3245" s="260"/>
      <c r="E3245" s="261"/>
      <c r="F3245" s="260" t="s">
        <v>619</v>
      </c>
      <c r="G3245" s="259"/>
      <c r="H3245" s="259" t="s">
        <v>1962</v>
      </c>
      <c r="I3245" s="258"/>
      <c r="J3245" s="255"/>
      <c r="K3245" s="257"/>
      <c r="L3245" s="255">
        <v>0.13121600000000003</v>
      </c>
      <c r="M3245" s="201">
        <v>245.63302601000012</v>
      </c>
      <c r="N3245" s="201">
        <v>427.1942183596297</v>
      </c>
      <c r="O3245" s="201">
        <v>41.094000000000001</v>
      </c>
      <c r="P3245" s="255">
        <v>41.094000000000001</v>
      </c>
      <c r="Q3245" s="255">
        <v>427.1942183596297</v>
      </c>
      <c r="R3245" s="255">
        <v>245.56741801000013</v>
      </c>
      <c r="S3245" s="256">
        <v>544.67812230005507</v>
      </c>
      <c r="T3245" s="256">
        <v>544.74373030005506</v>
      </c>
      <c r="U3245" s="256"/>
      <c r="V3245" s="170">
        <v>476.19949243365522</v>
      </c>
    </row>
    <row r="3246" spans="1:22" x14ac:dyDescent="0.25">
      <c r="A3246">
        <v>0</v>
      </c>
      <c r="B3246" s="260"/>
      <c r="C3246" s="260"/>
      <c r="D3246" s="260"/>
      <c r="E3246" s="261"/>
      <c r="F3246" s="260" t="s">
        <v>619</v>
      </c>
      <c r="G3246" s="259"/>
      <c r="H3246" s="259"/>
      <c r="I3246" s="258"/>
      <c r="J3246" s="255"/>
      <c r="K3246" s="257"/>
      <c r="L3246" s="216">
        <v>0.2467771859520505</v>
      </c>
      <c r="M3246" s="201">
        <v>245.4440294170241</v>
      </c>
      <c r="N3246" s="201">
        <v>427.1942183596297</v>
      </c>
      <c r="O3246" s="201">
        <v>41.094000000000001</v>
      </c>
      <c r="P3246" s="255">
        <v>41.094000000000001</v>
      </c>
      <c r="Q3246" s="255">
        <v>427.1942183596297</v>
      </c>
      <c r="R3246" s="255">
        <v>245.32064082404807</v>
      </c>
      <c r="S3246" s="256">
        <v>544.86711889303115</v>
      </c>
      <c r="T3246" s="256">
        <v>544.99050748600712</v>
      </c>
      <c r="U3246" s="255" t="s">
        <v>1994</v>
      </c>
      <c r="V3246" s="170">
        <v>476.38848902663131</v>
      </c>
    </row>
    <row r="3247" spans="1:22" x14ac:dyDescent="0.25">
      <c r="A3247">
        <v>0</v>
      </c>
      <c r="B3247" s="213"/>
      <c r="C3247" s="213"/>
      <c r="D3247" s="213"/>
      <c r="E3247" s="214"/>
      <c r="F3247" s="213" t="s">
        <v>619</v>
      </c>
      <c r="G3247" s="212"/>
      <c r="H3247" s="212"/>
      <c r="I3247" s="211"/>
      <c r="J3247" s="209"/>
      <c r="K3247" s="210"/>
      <c r="L3247" s="209">
        <v>1.6</v>
      </c>
      <c r="M3247" s="201">
        <v>244.52064082404809</v>
      </c>
      <c r="N3247" s="201">
        <v>427.1942183596297</v>
      </c>
      <c r="O3247" s="201">
        <v>41.094000000000001</v>
      </c>
      <c r="P3247" s="209">
        <v>41.094000000000001</v>
      </c>
      <c r="Q3247" s="209">
        <v>427.1942183596297</v>
      </c>
      <c r="R3247" s="209">
        <v>243.72064082404808</v>
      </c>
      <c r="S3247" s="209">
        <v>545.79050748600719</v>
      </c>
      <c r="T3247" s="209">
        <v>546.59050748600714</v>
      </c>
      <c r="U3247" s="215"/>
      <c r="V3247" s="170">
        <v>477.31187761960734</v>
      </c>
    </row>
    <row r="3248" spans="1:22" x14ac:dyDescent="0.25">
      <c r="A3248">
        <v>0</v>
      </c>
      <c r="B3248" s="213" t="s">
        <v>1949</v>
      </c>
      <c r="C3248" s="213" t="s">
        <v>2036</v>
      </c>
      <c r="D3248" s="213" t="s">
        <v>1961</v>
      </c>
      <c r="E3248" s="214">
        <v>5467</v>
      </c>
      <c r="F3248" s="213" t="s">
        <v>2082</v>
      </c>
      <c r="G3248" s="212" t="s">
        <v>2013</v>
      </c>
      <c r="H3248" s="212" t="s">
        <v>1958</v>
      </c>
      <c r="I3248" s="211">
        <v>50</v>
      </c>
      <c r="J3248" s="209"/>
      <c r="K3248" s="210"/>
      <c r="L3248" s="209">
        <v>0.2</v>
      </c>
      <c r="M3248" s="201">
        <v>243.62064082404808</v>
      </c>
      <c r="N3248" s="201">
        <v>427.1942183596297</v>
      </c>
      <c r="O3248" s="201">
        <v>41.094000000000001</v>
      </c>
      <c r="P3248" s="209">
        <v>41.094000000000001</v>
      </c>
      <c r="Q3248" s="209">
        <v>427.1942183596297</v>
      </c>
      <c r="R3248" s="209">
        <v>243.52064082404809</v>
      </c>
      <c r="S3248" s="209">
        <v>546.69050748600716</v>
      </c>
      <c r="T3248" s="209">
        <v>546.79050748600719</v>
      </c>
      <c r="U3248" s="209" t="s">
        <v>2078</v>
      </c>
      <c r="V3248" s="170">
        <v>478.21187761960732</v>
      </c>
    </row>
    <row r="3249" spans="1:22" x14ac:dyDescent="0.25">
      <c r="A3249">
        <v>0</v>
      </c>
      <c r="B3249" s="213"/>
      <c r="C3249" s="213"/>
      <c r="D3249" s="213"/>
      <c r="E3249" s="214"/>
      <c r="F3249" s="213"/>
      <c r="G3249" s="212"/>
      <c r="H3249" s="212"/>
      <c r="I3249" s="211"/>
      <c r="J3249" s="209"/>
      <c r="K3249" s="210"/>
      <c r="L3249" s="209">
        <v>0.2</v>
      </c>
      <c r="M3249" s="201">
        <v>243.42064082404809</v>
      </c>
      <c r="N3249" s="201">
        <v>427.1942183596297</v>
      </c>
      <c r="O3249" s="201">
        <v>41.094000000000001</v>
      </c>
      <c r="P3249" s="209">
        <v>41.094000000000001</v>
      </c>
      <c r="Q3249" s="209">
        <v>427.1942183596297</v>
      </c>
      <c r="R3249" s="209">
        <v>243.3206408240481</v>
      </c>
      <c r="S3249" s="209">
        <v>546.89050748600721</v>
      </c>
      <c r="T3249" s="209">
        <v>546.99050748600723</v>
      </c>
      <c r="U3249" s="209"/>
      <c r="V3249" s="170">
        <v>478.41187761960737</v>
      </c>
    </row>
    <row r="3250" spans="1:22" x14ac:dyDescent="0.25">
      <c r="A3250">
        <v>0</v>
      </c>
      <c r="B3250" s="213" t="s">
        <v>1949</v>
      </c>
      <c r="C3250" s="213" t="s">
        <v>2036</v>
      </c>
      <c r="D3250" s="213" t="s">
        <v>1947</v>
      </c>
      <c r="E3250" s="214">
        <v>5471</v>
      </c>
      <c r="F3250" s="213" t="s">
        <v>2081</v>
      </c>
      <c r="G3250" s="212" t="s">
        <v>1982</v>
      </c>
      <c r="H3250" s="212" t="s">
        <v>1944</v>
      </c>
      <c r="I3250" s="211">
        <v>50</v>
      </c>
      <c r="J3250" s="209"/>
      <c r="K3250" s="210"/>
      <c r="L3250" s="209">
        <v>0.25</v>
      </c>
      <c r="M3250" s="201">
        <v>243.1956408240481</v>
      </c>
      <c r="N3250" s="201">
        <v>427.1942183596297</v>
      </c>
      <c r="O3250" s="201">
        <v>41.094000000000001</v>
      </c>
      <c r="P3250" s="209">
        <v>41.094000000000001</v>
      </c>
      <c r="Q3250" s="209">
        <v>427.1942183596297</v>
      </c>
      <c r="R3250" s="209">
        <v>243.0706408240481</v>
      </c>
      <c r="S3250" s="209">
        <v>547.11550748600723</v>
      </c>
      <c r="T3250" s="209">
        <v>547.24050748600723</v>
      </c>
      <c r="U3250" s="209"/>
      <c r="V3250" s="170">
        <v>478.63687761960739</v>
      </c>
    </row>
    <row r="3251" spans="1:22" x14ac:dyDescent="0.25">
      <c r="A3251">
        <v>0</v>
      </c>
      <c r="B3251" s="213"/>
      <c r="C3251" s="213"/>
      <c r="D3251" s="213"/>
      <c r="E3251" s="214"/>
      <c r="F3251" s="213" t="s">
        <v>619</v>
      </c>
      <c r="G3251" s="212"/>
      <c r="H3251" s="212"/>
      <c r="I3251" s="211"/>
      <c r="J3251" s="209"/>
      <c r="K3251" s="210"/>
      <c r="L3251" s="209">
        <v>0.5</v>
      </c>
      <c r="M3251" s="201">
        <v>242.8206408240481</v>
      </c>
      <c r="N3251" s="201">
        <v>427.1942183596297</v>
      </c>
      <c r="O3251" s="201">
        <v>41.094000000000001</v>
      </c>
      <c r="P3251" s="209">
        <v>41.094000000000001</v>
      </c>
      <c r="Q3251" s="209">
        <v>427.1942183596297</v>
      </c>
      <c r="R3251" s="209">
        <v>242.5706408240481</v>
      </c>
      <c r="S3251" s="209">
        <v>547.49050748600723</v>
      </c>
      <c r="T3251" s="209">
        <v>547.74050748600723</v>
      </c>
      <c r="U3251" s="209"/>
      <c r="V3251" s="170">
        <v>479.01187761960739</v>
      </c>
    </row>
    <row r="3252" spans="1:22" x14ac:dyDescent="0.25">
      <c r="A3252">
        <v>0</v>
      </c>
      <c r="B3252" s="213" t="s">
        <v>1949</v>
      </c>
      <c r="C3252" s="213" t="s">
        <v>2036</v>
      </c>
      <c r="D3252" s="213" t="s">
        <v>1956</v>
      </c>
      <c r="E3252" s="214">
        <v>5479</v>
      </c>
      <c r="F3252" s="213" t="s">
        <v>2080</v>
      </c>
      <c r="G3252" s="212" t="s">
        <v>1982</v>
      </c>
      <c r="H3252" s="212" t="s">
        <v>1953</v>
      </c>
      <c r="I3252" s="211">
        <v>50</v>
      </c>
      <c r="J3252" s="209"/>
      <c r="K3252" s="210"/>
      <c r="L3252" s="209">
        <v>0.25</v>
      </c>
      <c r="M3252" s="201">
        <v>242.4456408240481</v>
      </c>
      <c r="N3252" s="201">
        <v>427.1942183596297</v>
      </c>
      <c r="O3252" s="201">
        <v>41.094000000000001</v>
      </c>
      <c r="P3252" s="209">
        <v>41.094000000000001</v>
      </c>
      <c r="Q3252" s="209">
        <v>427.1942183596297</v>
      </c>
      <c r="R3252" s="209">
        <v>242.3206408240481</v>
      </c>
      <c r="S3252" s="209">
        <v>547.86550748600723</v>
      </c>
      <c r="T3252" s="209">
        <v>547.99050748600723</v>
      </c>
      <c r="U3252" s="209"/>
      <c r="V3252" s="170">
        <v>479.38687761960739</v>
      </c>
    </row>
    <row r="3253" spans="1:22" x14ac:dyDescent="0.25">
      <c r="A3253">
        <v>0</v>
      </c>
      <c r="B3253" s="213"/>
      <c r="C3253" s="213"/>
      <c r="D3253" s="213"/>
      <c r="E3253" s="214"/>
      <c r="F3253" s="213" t="s">
        <v>619</v>
      </c>
      <c r="G3253" s="212"/>
      <c r="H3253" s="212"/>
      <c r="I3253" s="211"/>
      <c r="J3253" s="209"/>
      <c r="K3253" s="210"/>
      <c r="L3253" s="209">
        <v>1.55</v>
      </c>
      <c r="M3253" s="201">
        <v>241.54564082404809</v>
      </c>
      <c r="N3253" s="201">
        <v>427.1942183596297</v>
      </c>
      <c r="O3253" s="201">
        <v>41.094000000000001</v>
      </c>
      <c r="P3253" s="209">
        <v>41.094000000000001</v>
      </c>
      <c r="Q3253" s="209">
        <v>427.1942183596297</v>
      </c>
      <c r="R3253" s="209">
        <v>240.77064082404809</v>
      </c>
      <c r="S3253" s="209">
        <v>548.76550748600721</v>
      </c>
      <c r="T3253" s="209">
        <v>549.54050748600719</v>
      </c>
      <c r="U3253" s="209"/>
      <c r="V3253" s="170">
        <v>480.28687761960737</v>
      </c>
    </row>
    <row r="3254" spans="1:22" x14ac:dyDescent="0.25">
      <c r="A3254">
        <v>0</v>
      </c>
      <c r="B3254" s="213" t="s">
        <v>1949</v>
      </c>
      <c r="C3254" s="213" t="s">
        <v>2036</v>
      </c>
      <c r="D3254" s="213" t="s">
        <v>1961</v>
      </c>
      <c r="E3254" s="214">
        <v>5496</v>
      </c>
      <c r="F3254" s="213" t="s">
        <v>2079</v>
      </c>
      <c r="G3254" s="212" t="s">
        <v>2013</v>
      </c>
      <c r="H3254" s="212" t="s">
        <v>1958</v>
      </c>
      <c r="I3254" s="211">
        <v>50</v>
      </c>
      <c r="J3254" s="209"/>
      <c r="K3254" s="210"/>
      <c r="L3254" s="209">
        <v>0.2</v>
      </c>
      <c r="M3254" s="201">
        <v>240.67064082404809</v>
      </c>
      <c r="N3254" s="201">
        <v>427.1942183596297</v>
      </c>
      <c r="O3254" s="201">
        <v>41.094000000000001</v>
      </c>
      <c r="P3254" s="209">
        <v>41.094000000000001</v>
      </c>
      <c r="Q3254" s="209">
        <v>427.1942183596297</v>
      </c>
      <c r="R3254" s="209">
        <v>240.5706408240481</v>
      </c>
      <c r="S3254" s="209">
        <v>549.64050748600721</v>
      </c>
      <c r="T3254" s="209">
        <v>549.74050748600723</v>
      </c>
      <c r="U3254" s="209" t="s">
        <v>2078</v>
      </c>
      <c r="V3254" s="170">
        <v>481.16187761960737</v>
      </c>
    </row>
    <row r="3255" spans="1:22" x14ac:dyDescent="0.25">
      <c r="A3255">
        <v>0</v>
      </c>
      <c r="B3255" s="213"/>
      <c r="C3255" s="213"/>
      <c r="D3255" s="213"/>
      <c r="E3255" s="214"/>
      <c r="F3255" s="213"/>
      <c r="G3255" s="212"/>
      <c r="H3255" s="212"/>
      <c r="I3255" s="211"/>
      <c r="J3255" s="218">
        <v>2.9759519293293124E-6</v>
      </c>
      <c r="K3255" s="210">
        <v>-5.4675799999999997E-2</v>
      </c>
      <c r="L3255" s="216">
        <v>0.1821758</v>
      </c>
      <c r="M3255" s="201">
        <v>240.47955292404811</v>
      </c>
      <c r="N3255" s="201">
        <v>427.1942183596297</v>
      </c>
      <c r="O3255" s="201">
        <v>41.094000000000001</v>
      </c>
      <c r="P3255" s="209">
        <v>41.094000000000001</v>
      </c>
      <c r="Q3255" s="209">
        <v>427.1942183596297</v>
      </c>
      <c r="R3255" s="209">
        <v>240.38846502404809</v>
      </c>
      <c r="S3255" s="209">
        <v>549.83159538600717</v>
      </c>
      <c r="T3255" s="209">
        <v>549.92268328600721</v>
      </c>
      <c r="U3255" s="209" t="s">
        <v>1994</v>
      </c>
      <c r="V3255" s="170">
        <v>481.35296551960732</v>
      </c>
    </row>
    <row r="3256" spans="1:22" x14ac:dyDescent="0.25">
      <c r="A3256">
        <v>0</v>
      </c>
      <c r="B3256" s="213" t="s">
        <v>1949</v>
      </c>
      <c r="C3256" s="213" t="s">
        <v>2036</v>
      </c>
      <c r="D3256" s="213" t="s">
        <v>111</v>
      </c>
      <c r="E3256" s="214">
        <v>5499</v>
      </c>
      <c r="F3256" s="213" t="s">
        <v>1686</v>
      </c>
      <c r="G3256" s="212" t="s">
        <v>1974</v>
      </c>
      <c r="H3256" s="212" t="s">
        <v>1951</v>
      </c>
      <c r="I3256" s="211">
        <v>47.5</v>
      </c>
      <c r="J3256" s="209">
        <v>240.378468</v>
      </c>
      <c r="K3256" s="210">
        <v>240.37846502404807</v>
      </c>
      <c r="L3256" s="209">
        <v>0.02</v>
      </c>
      <c r="M3256" s="201">
        <v>240.37846502404807</v>
      </c>
      <c r="N3256" s="201">
        <v>427.1942183596297</v>
      </c>
      <c r="O3256" s="201">
        <v>41.094000000000001</v>
      </c>
      <c r="P3256" s="209">
        <v>41.094000000000001</v>
      </c>
      <c r="Q3256" s="209">
        <v>427.1942183596297</v>
      </c>
      <c r="R3256" s="209">
        <v>240.36846502404808</v>
      </c>
      <c r="S3256" s="209">
        <v>549.9326832860072</v>
      </c>
      <c r="T3256" s="209">
        <v>549.9426832860072</v>
      </c>
      <c r="U3256" s="209" t="s">
        <v>2077</v>
      </c>
      <c r="V3256" s="170">
        <v>481.45405341960736</v>
      </c>
    </row>
    <row r="3257" spans="1:22" x14ac:dyDescent="0.25">
      <c r="A3257">
        <v>0</v>
      </c>
      <c r="B3257" s="213"/>
      <c r="C3257" s="213"/>
      <c r="D3257" s="213"/>
      <c r="E3257" s="214"/>
      <c r="F3257" s="213"/>
      <c r="G3257" s="212"/>
      <c r="H3257" s="212"/>
      <c r="I3257" s="211"/>
      <c r="J3257" s="209">
        <v>5.8500000000000003E-2</v>
      </c>
      <c r="K3257" s="210"/>
      <c r="L3257" s="216">
        <v>4.7824200000000004E-2</v>
      </c>
      <c r="M3257" s="201">
        <v>240.34455292404806</v>
      </c>
      <c r="N3257" s="201">
        <v>427.1942183596297</v>
      </c>
      <c r="O3257" s="201">
        <v>41.094000000000001</v>
      </c>
      <c r="P3257" s="209">
        <v>41.094000000000001</v>
      </c>
      <c r="Q3257" s="209">
        <v>427.1942183596297</v>
      </c>
      <c r="R3257" s="209">
        <v>240.32064082404807</v>
      </c>
      <c r="S3257" s="209">
        <v>549.96659538600727</v>
      </c>
      <c r="T3257" s="209">
        <v>549.99050748600723</v>
      </c>
      <c r="U3257" s="209" t="s">
        <v>1994</v>
      </c>
      <c r="V3257" s="170">
        <v>481.48796551960743</v>
      </c>
    </row>
    <row r="3258" spans="1:22" x14ac:dyDescent="0.25">
      <c r="A3258">
        <v>0</v>
      </c>
      <c r="B3258" s="213" t="s">
        <v>1949</v>
      </c>
      <c r="C3258" s="213" t="s">
        <v>2036</v>
      </c>
      <c r="D3258" s="213" t="s">
        <v>1956</v>
      </c>
      <c r="E3258" s="214">
        <v>5501</v>
      </c>
      <c r="F3258" s="213" t="s">
        <v>2076</v>
      </c>
      <c r="G3258" s="212" t="s">
        <v>1982</v>
      </c>
      <c r="H3258" s="212" t="s">
        <v>1953</v>
      </c>
      <c r="I3258" s="211">
        <v>50</v>
      </c>
      <c r="J3258" s="209"/>
      <c r="K3258" s="210"/>
      <c r="L3258" s="209">
        <v>0.25</v>
      </c>
      <c r="M3258" s="201">
        <v>240.19564082404807</v>
      </c>
      <c r="N3258" s="201">
        <v>427.1942183596297</v>
      </c>
      <c r="O3258" s="201">
        <v>41.094000000000001</v>
      </c>
      <c r="P3258" s="209">
        <v>41.094000000000001</v>
      </c>
      <c r="Q3258" s="209">
        <v>427.1942183596297</v>
      </c>
      <c r="R3258" s="209">
        <v>240.07064082404807</v>
      </c>
      <c r="S3258" s="209">
        <v>550.11550748600723</v>
      </c>
      <c r="T3258" s="209">
        <v>550.24050748600723</v>
      </c>
      <c r="U3258" s="209"/>
      <c r="V3258" s="170">
        <v>481.63687761960739</v>
      </c>
    </row>
    <row r="3259" spans="1:22" x14ac:dyDescent="0.25">
      <c r="A3259">
        <v>0</v>
      </c>
      <c r="B3259" s="213"/>
      <c r="C3259" s="213"/>
      <c r="D3259" s="213"/>
      <c r="E3259" s="214"/>
      <c r="F3259" s="213" t="s">
        <v>619</v>
      </c>
      <c r="G3259" s="212"/>
      <c r="H3259" s="212"/>
      <c r="I3259" s="211"/>
      <c r="J3259" s="209"/>
      <c r="K3259" s="210"/>
      <c r="L3259" s="209">
        <v>0.5</v>
      </c>
      <c r="M3259" s="201">
        <v>239.82064082404807</v>
      </c>
      <c r="N3259" s="201">
        <v>427.1942183596297</v>
      </c>
      <c r="O3259" s="201">
        <v>41.094000000000001</v>
      </c>
      <c r="P3259" s="209">
        <v>41.094000000000001</v>
      </c>
      <c r="Q3259" s="209">
        <v>427.1942183596297</v>
      </c>
      <c r="R3259" s="209">
        <v>239.57064082404807</v>
      </c>
      <c r="S3259" s="209">
        <v>550.49050748600723</v>
      </c>
      <c r="T3259" s="209">
        <v>550.74050748600723</v>
      </c>
      <c r="U3259" s="209"/>
      <c r="V3259" s="170">
        <v>482.01187761960739</v>
      </c>
    </row>
    <row r="3260" spans="1:22" x14ac:dyDescent="0.25">
      <c r="A3260">
        <v>0</v>
      </c>
      <c r="B3260" s="213" t="s">
        <v>1949</v>
      </c>
      <c r="C3260" s="213" t="s">
        <v>2036</v>
      </c>
      <c r="D3260" s="213" t="s">
        <v>1947</v>
      </c>
      <c r="E3260" s="214">
        <v>5509</v>
      </c>
      <c r="F3260" s="213" t="s">
        <v>2075</v>
      </c>
      <c r="G3260" s="212" t="s">
        <v>1982</v>
      </c>
      <c r="H3260" s="212" t="s">
        <v>1944</v>
      </c>
      <c r="I3260" s="211">
        <v>50</v>
      </c>
      <c r="J3260" s="209"/>
      <c r="K3260" s="210"/>
      <c r="L3260" s="209">
        <v>0.25</v>
      </c>
      <c r="M3260" s="201">
        <v>239.44564082404807</v>
      </c>
      <c r="N3260" s="201">
        <v>427.1942183596297</v>
      </c>
      <c r="O3260" s="201">
        <v>41.094000000000001</v>
      </c>
      <c r="P3260" s="209">
        <v>41.094000000000001</v>
      </c>
      <c r="Q3260" s="209">
        <v>427.1942183596297</v>
      </c>
      <c r="R3260" s="209">
        <v>239.32064082404807</v>
      </c>
      <c r="S3260" s="209">
        <v>550.86550748600723</v>
      </c>
      <c r="T3260" s="209">
        <v>550.99050748600723</v>
      </c>
      <c r="U3260" s="209"/>
      <c r="V3260" s="170">
        <v>482.38687761960739</v>
      </c>
    </row>
    <row r="3261" spans="1:22" x14ac:dyDescent="0.25">
      <c r="A3261">
        <v>0</v>
      </c>
      <c r="B3261" s="213"/>
      <c r="C3261" s="213"/>
      <c r="D3261" s="213"/>
      <c r="E3261" s="214"/>
      <c r="F3261" s="213" t="s">
        <v>619</v>
      </c>
      <c r="G3261" s="212"/>
      <c r="H3261" s="212"/>
      <c r="I3261" s="211"/>
      <c r="J3261" s="209"/>
      <c r="K3261" s="210"/>
      <c r="L3261" s="216">
        <v>0.1700788140479324</v>
      </c>
      <c r="M3261" s="201">
        <v>239.2356014170241</v>
      </c>
      <c r="N3261" s="201">
        <v>427.1942183596297</v>
      </c>
      <c r="O3261" s="201">
        <v>41.094000000000001</v>
      </c>
      <c r="P3261" s="209">
        <v>41.094000000000001</v>
      </c>
      <c r="Q3261" s="209">
        <v>427.1942183596297</v>
      </c>
      <c r="R3261" s="209">
        <v>239.15056201000013</v>
      </c>
      <c r="S3261" s="209">
        <v>551.07554689303117</v>
      </c>
      <c r="T3261" s="209">
        <v>551.16058630005512</v>
      </c>
      <c r="U3261" s="209" t="s">
        <v>1994</v>
      </c>
      <c r="V3261" s="170">
        <v>482.59691702663133</v>
      </c>
    </row>
    <row r="3262" spans="1:22" x14ac:dyDescent="0.25">
      <c r="A3262">
        <v>0</v>
      </c>
      <c r="B3262" s="213"/>
      <c r="C3262" s="213"/>
      <c r="D3262" s="213"/>
      <c r="E3262" s="214"/>
      <c r="F3262" s="213" t="s">
        <v>619</v>
      </c>
      <c r="G3262" s="212"/>
      <c r="H3262" s="212" t="s">
        <v>1962</v>
      </c>
      <c r="I3262" s="211"/>
      <c r="J3262" s="218">
        <v>2.9899998708060593E-6</v>
      </c>
      <c r="K3262" s="210">
        <v>-8.5078814047932383E-2</v>
      </c>
      <c r="L3262" s="209">
        <v>0.103502</v>
      </c>
      <c r="M3262" s="201">
        <v>239.09881101000013</v>
      </c>
      <c r="N3262" s="201">
        <v>427.1942183596297</v>
      </c>
      <c r="O3262" s="201">
        <v>41.094000000000001</v>
      </c>
      <c r="P3262" s="209">
        <v>41.094000000000001</v>
      </c>
      <c r="Q3262" s="209">
        <v>427.1942183596297</v>
      </c>
      <c r="R3262" s="209">
        <v>239.04706001000014</v>
      </c>
      <c r="S3262" s="209">
        <v>551.2123373000552</v>
      </c>
      <c r="T3262" s="209">
        <v>551.26408830005516</v>
      </c>
      <c r="U3262" s="209"/>
      <c r="V3262" s="170">
        <v>482.73370743365535</v>
      </c>
    </row>
    <row r="3263" spans="1:22" x14ac:dyDescent="0.25">
      <c r="A3263">
        <v>0</v>
      </c>
      <c r="B3263" s="213" t="s">
        <v>1949</v>
      </c>
      <c r="C3263" s="213" t="s">
        <v>2036</v>
      </c>
      <c r="D3263" s="213" t="s">
        <v>111</v>
      </c>
      <c r="E3263" s="214">
        <v>5513</v>
      </c>
      <c r="F3263" s="213" t="s">
        <v>1687</v>
      </c>
      <c r="G3263" s="212" t="s">
        <v>1974</v>
      </c>
      <c r="H3263" s="212" t="s">
        <v>1951</v>
      </c>
      <c r="I3263" s="211"/>
      <c r="J3263" s="209">
        <v>239.04706300000001</v>
      </c>
      <c r="K3263" s="210">
        <v>239.04706001000014</v>
      </c>
      <c r="L3263" s="209">
        <v>0</v>
      </c>
      <c r="M3263" s="201">
        <v>239.04706001000014</v>
      </c>
      <c r="N3263" s="201">
        <v>427.1942183596297</v>
      </c>
      <c r="O3263" s="201">
        <v>41.094000000000001</v>
      </c>
      <c r="P3263" s="209">
        <v>41.094000000000001</v>
      </c>
      <c r="Q3263" s="209">
        <v>427.1942183596297</v>
      </c>
      <c r="R3263" s="209">
        <v>239.04706001000014</v>
      </c>
      <c r="S3263" s="209">
        <v>551.26408830005516</v>
      </c>
      <c r="T3263" s="209">
        <v>551.26408830005516</v>
      </c>
      <c r="U3263" s="209"/>
      <c r="V3263" s="170">
        <v>482.78545843365532</v>
      </c>
    </row>
    <row r="3264" spans="1:22" x14ac:dyDescent="0.25">
      <c r="A3264">
        <v>0</v>
      </c>
      <c r="B3264" s="213"/>
      <c r="C3264" s="213"/>
      <c r="D3264" s="213"/>
      <c r="E3264" s="214"/>
      <c r="F3264" s="213" t="s">
        <v>619</v>
      </c>
      <c r="G3264" s="212"/>
      <c r="H3264" s="212" t="s">
        <v>1969</v>
      </c>
      <c r="I3264" s="211"/>
      <c r="J3264" s="209"/>
      <c r="K3264" s="210"/>
      <c r="L3264" s="209">
        <v>0.14528199999999999</v>
      </c>
      <c r="M3264" s="201">
        <v>238.97441901000013</v>
      </c>
      <c r="N3264" s="201">
        <v>427.1942183596297</v>
      </c>
      <c r="O3264" s="201">
        <v>41.094000000000001</v>
      </c>
      <c r="P3264" s="209">
        <v>41.094000000000001</v>
      </c>
      <c r="Q3264" s="209">
        <v>427.1942183596297</v>
      </c>
      <c r="R3264" s="209">
        <v>238.90177801000013</v>
      </c>
      <c r="S3264" s="209">
        <v>551.33672930005514</v>
      </c>
      <c r="T3264" s="209">
        <v>551.40937030005512</v>
      </c>
      <c r="U3264" s="209"/>
      <c r="V3264" s="170">
        <v>482.8580994336553</v>
      </c>
    </row>
    <row r="3265" spans="1:22" x14ac:dyDescent="0.25">
      <c r="A3265">
        <v>0</v>
      </c>
      <c r="B3265" s="213" t="s">
        <v>1949</v>
      </c>
      <c r="C3265" s="213" t="s">
        <v>2036</v>
      </c>
      <c r="D3265" s="213" t="s">
        <v>1973</v>
      </c>
      <c r="E3265" s="214">
        <v>5514</v>
      </c>
      <c r="F3265" s="213" t="s">
        <v>2074</v>
      </c>
      <c r="G3265" s="212" t="s">
        <v>1971</v>
      </c>
      <c r="H3265" s="212" t="s">
        <v>1970</v>
      </c>
      <c r="I3265" s="211"/>
      <c r="J3265" s="209"/>
      <c r="K3265" s="210"/>
      <c r="L3265" s="209">
        <v>0</v>
      </c>
      <c r="M3265" s="201">
        <v>238.90177801000013</v>
      </c>
      <c r="N3265" s="201">
        <v>427.1942183596297</v>
      </c>
      <c r="O3265" s="201">
        <v>41.094000000000001</v>
      </c>
      <c r="P3265" s="209">
        <v>41.094000000000001</v>
      </c>
      <c r="Q3265" s="209">
        <v>427.1942183596297</v>
      </c>
      <c r="R3265" s="209">
        <v>238.90177801000013</v>
      </c>
      <c r="S3265" s="209">
        <v>551.40937030005512</v>
      </c>
      <c r="T3265" s="209">
        <v>551.40937030005512</v>
      </c>
      <c r="U3265" s="209"/>
      <c r="V3265" s="170">
        <v>482.93074043365527</v>
      </c>
    </row>
    <row r="3266" spans="1:22" x14ac:dyDescent="0.25">
      <c r="A3266">
        <v>0</v>
      </c>
      <c r="B3266" s="213"/>
      <c r="C3266" s="213"/>
      <c r="D3266" s="213"/>
      <c r="E3266" s="214"/>
      <c r="F3266" s="213" t="s">
        <v>619</v>
      </c>
      <c r="G3266" s="212"/>
      <c r="H3266" s="212" t="s">
        <v>1969</v>
      </c>
      <c r="I3266" s="211"/>
      <c r="J3266" s="209"/>
      <c r="K3266" s="210"/>
      <c r="L3266" s="209">
        <v>0</v>
      </c>
      <c r="M3266" s="201">
        <v>238.90177801000013</v>
      </c>
      <c r="N3266" s="201">
        <v>427.1942183596297</v>
      </c>
      <c r="O3266" s="201">
        <v>41.094000000000001</v>
      </c>
      <c r="P3266" s="209">
        <v>41.094000000000001</v>
      </c>
      <c r="Q3266" s="209">
        <v>427.1942183596297</v>
      </c>
      <c r="R3266" s="209">
        <v>238.90177801000013</v>
      </c>
      <c r="S3266" s="209">
        <v>551.40937030005512</v>
      </c>
      <c r="T3266" s="209">
        <v>551.40937030005512</v>
      </c>
      <c r="U3266" s="209"/>
      <c r="V3266" s="170">
        <v>482.93074043365527</v>
      </c>
    </row>
    <row r="3267" spans="1:22" x14ac:dyDescent="0.25">
      <c r="A3267">
        <v>0</v>
      </c>
      <c r="B3267" s="213" t="s">
        <v>1949</v>
      </c>
      <c r="C3267" s="213" t="s">
        <v>2036</v>
      </c>
      <c r="D3267" s="213" t="s">
        <v>1990</v>
      </c>
      <c r="E3267" s="214">
        <v>5514</v>
      </c>
      <c r="F3267" s="213" t="s">
        <v>2073</v>
      </c>
      <c r="G3267" s="212" t="s">
        <v>1988</v>
      </c>
      <c r="H3267" s="212" t="s">
        <v>1987</v>
      </c>
      <c r="I3267" s="211"/>
      <c r="J3267" s="209"/>
      <c r="K3267" s="210"/>
      <c r="L3267" s="209">
        <v>0</v>
      </c>
      <c r="M3267" s="201">
        <v>238.90177801000013</v>
      </c>
      <c r="N3267" s="201">
        <v>427.1942183596297</v>
      </c>
      <c r="O3267" s="201">
        <v>41.094000000000001</v>
      </c>
      <c r="P3267" s="209">
        <v>41.094000000000001</v>
      </c>
      <c r="Q3267" s="209">
        <v>427.1942183596297</v>
      </c>
      <c r="R3267" s="209">
        <v>238.90177801000013</v>
      </c>
      <c r="S3267" s="209">
        <v>551.40937030005512</v>
      </c>
      <c r="T3267" s="209">
        <v>551.40937030005512</v>
      </c>
      <c r="U3267" s="209"/>
      <c r="V3267" s="170">
        <v>482.93074043365527</v>
      </c>
    </row>
    <row r="3268" spans="1:22" x14ac:dyDescent="0.25">
      <c r="A3268">
        <v>0</v>
      </c>
      <c r="B3268" s="213"/>
      <c r="C3268" s="213"/>
      <c r="D3268" s="213"/>
      <c r="E3268" s="214"/>
      <c r="F3268" s="213" t="s">
        <v>619</v>
      </c>
      <c r="G3268" s="212"/>
      <c r="H3268" s="212" t="s">
        <v>1962</v>
      </c>
      <c r="I3268" s="211"/>
      <c r="J3268" s="209"/>
      <c r="K3268" s="210"/>
      <c r="L3268" s="209">
        <v>0.13121600000000003</v>
      </c>
      <c r="M3268" s="201">
        <v>238.83617001000013</v>
      </c>
      <c r="N3268" s="201">
        <v>427.1942183596297</v>
      </c>
      <c r="O3268" s="201">
        <v>41.094000000000001</v>
      </c>
      <c r="P3268" s="209">
        <v>41.094000000000001</v>
      </c>
      <c r="Q3268" s="209">
        <v>427.1942183596297</v>
      </c>
      <c r="R3268" s="209">
        <v>238.77056201000013</v>
      </c>
      <c r="S3268" s="209">
        <v>551.47497830005511</v>
      </c>
      <c r="T3268" s="209">
        <v>551.54058630005511</v>
      </c>
      <c r="U3268" s="209"/>
      <c r="V3268" s="170">
        <v>482.99634843365527</v>
      </c>
    </row>
    <row r="3269" spans="1:22" x14ac:dyDescent="0.25">
      <c r="A3269">
        <v>0</v>
      </c>
      <c r="B3269" s="213"/>
      <c r="C3269" s="213"/>
      <c r="D3269" s="213"/>
      <c r="E3269" s="214"/>
      <c r="F3269" s="213"/>
      <c r="G3269" s="212"/>
      <c r="H3269" s="212"/>
      <c r="I3269" s="211"/>
      <c r="J3269" s="209"/>
      <c r="K3269" s="210"/>
      <c r="L3269" s="209">
        <v>0</v>
      </c>
      <c r="M3269" s="201">
        <v>238.77056201000013</v>
      </c>
      <c r="N3269" s="201">
        <v>427.1942183596297</v>
      </c>
      <c r="O3269" s="201">
        <v>41.094000000000001</v>
      </c>
      <c r="P3269" s="209">
        <v>41.094000000000001</v>
      </c>
      <c r="Q3269" s="209">
        <v>427.1942183596297</v>
      </c>
      <c r="R3269" s="209">
        <v>238.77056201000013</v>
      </c>
      <c r="S3269" s="209">
        <v>551.54058630005511</v>
      </c>
      <c r="T3269" s="209">
        <v>551.54058630005511</v>
      </c>
      <c r="U3269" s="209"/>
      <c r="V3269" s="170">
        <v>483.06195643365527</v>
      </c>
    </row>
    <row r="3270" spans="1:22" x14ac:dyDescent="0.25">
      <c r="A3270">
        <v>0</v>
      </c>
      <c r="B3270" s="213"/>
      <c r="C3270" s="213"/>
      <c r="D3270" s="213"/>
      <c r="E3270" s="214"/>
      <c r="F3270" s="213"/>
      <c r="G3270" s="212"/>
      <c r="H3270" s="212"/>
      <c r="I3270" s="211"/>
      <c r="J3270" s="218">
        <v>3.1759519458773866E-6</v>
      </c>
      <c r="K3270" s="210">
        <v>-0.191438</v>
      </c>
      <c r="L3270" s="216">
        <v>0.52463518595206771</v>
      </c>
      <c r="M3270" s="201">
        <v>238.50824441702412</v>
      </c>
      <c r="N3270" s="201">
        <v>427.1942183596297</v>
      </c>
      <c r="O3270" s="201">
        <v>41.094000000000001</v>
      </c>
      <c r="P3270" s="209">
        <v>41.094000000000001</v>
      </c>
      <c r="Q3270" s="209">
        <v>427.1942183596297</v>
      </c>
      <c r="R3270" s="209">
        <v>238.24592682404807</v>
      </c>
      <c r="S3270" s="209">
        <v>551.80290389303116</v>
      </c>
      <c r="T3270" s="209">
        <v>552.0652214860072</v>
      </c>
      <c r="U3270" s="209" t="s">
        <v>1994</v>
      </c>
      <c r="V3270" s="201">
        <v>483.32427402663131</v>
      </c>
    </row>
    <row r="3271" spans="1:22" x14ac:dyDescent="0.25">
      <c r="A3271">
        <v>0</v>
      </c>
      <c r="B3271" s="213" t="s">
        <v>1949</v>
      </c>
      <c r="C3271" s="213" t="s">
        <v>2036</v>
      </c>
      <c r="D3271" s="213" t="s">
        <v>474</v>
      </c>
      <c r="E3271" s="214">
        <v>5521</v>
      </c>
      <c r="F3271" s="213" t="s">
        <v>2072</v>
      </c>
      <c r="G3271" s="212" t="s">
        <v>1976</v>
      </c>
      <c r="H3271" s="212" t="s">
        <v>1975</v>
      </c>
      <c r="I3271" s="211"/>
      <c r="J3271" s="209">
        <v>238.19593</v>
      </c>
      <c r="K3271" s="210">
        <v>238.19592682404806</v>
      </c>
      <c r="L3271" s="209">
        <v>0.1</v>
      </c>
      <c r="M3271" s="201">
        <v>238.19592682404806</v>
      </c>
      <c r="N3271" s="201">
        <v>427.1942183596297</v>
      </c>
      <c r="O3271" s="201">
        <v>41.094000000000001</v>
      </c>
      <c r="P3271" s="209">
        <v>41.094000000000001</v>
      </c>
      <c r="Q3271" s="209">
        <v>427.1942183596297</v>
      </c>
      <c r="R3271" s="209">
        <v>238.14592682404808</v>
      </c>
      <c r="S3271" s="209">
        <v>552.11522148600727</v>
      </c>
      <c r="T3271" s="209">
        <v>552.16522148600723</v>
      </c>
      <c r="U3271" s="209"/>
      <c r="V3271" s="201">
        <v>483.63659161960743</v>
      </c>
    </row>
    <row r="3272" spans="1:22" x14ac:dyDescent="0.25">
      <c r="A3272">
        <v>0</v>
      </c>
      <c r="B3272" s="213"/>
      <c r="C3272" s="213"/>
      <c r="D3272" s="213"/>
      <c r="E3272" s="214"/>
      <c r="F3272" s="213"/>
      <c r="G3272" s="212"/>
      <c r="H3272" s="212"/>
      <c r="I3272" s="211"/>
      <c r="J3272" s="218">
        <v>3.1759519174556772E-6</v>
      </c>
      <c r="K3272" s="210">
        <v>0.32497900000000002</v>
      </c>
      <c r="L3272" s="216">
        <v>2.4835830000000003</v>
      </c>
      <c r="M3272" s="201">
        <v>236.90413532404807</v>
      </c>
      <c r="N3272" s="201">
        <v>427.1942183596297</v>
      </c>
      <c r="O3272" s="201">
        <v>41.094000000000001</v>
      </c>
      <c r="P3272" s="209">
        <v>41.094000000000001</v>
      </c>
      <c r="Q3272" s="209">
        <v>427.1942183596297</v>
      </c>
      <c r="R3272" s="209">
        <v>235.66234382404807</v>
      </c>
      <c r="S3272" s="209">
        <v>553.4070129860072</v>
      </c>
      <c r="T3272" s="209">
        <v>554.64880448600718</v>
      </c>
      <c r="U3272" s="209" t="s">
        <v>1994</v>
      </c>
      <c r="V3272" s="201">
        <v>484.92838311960736</v>
      </c>
    </row>
    <row r="3273" spans="1:22" x14ac:dyDescent="0.25">
      <c r="A3273">
        <v>0</v>
      </c>
      <c r="B3273" s="213" t="s">
        <v>1949</v>
      </c>
      <c r="C3273" s="213" t="s">
        <v>2036</v>
      </c>
      <c r="D3273" s="213" t="s">
        <v>1981</v>
      </c>
      <c r="E3273" s="214">
        <v>5547</v>
      </c>
      <c r="F3273" s="213" t="s">
        <v>2071</v>
      </c>
      <c r="G3273" s="212" t="s">
        <v>1979</v>
      </c>
      <c r="H3273" s="212" t="s">
        <v>1978</v>
      </c>
      <c r="I3273" s="211">
        <v>63</v>
      </c>
      <c r="J3273" s="209">
        <v>235.62484699999999</v>
      </c>
      <c r="K3273" s="210">
        <v>235.62484382404807</v>
      </c>
      <c r="L3273" s="209">
        <v>7.4999999999999997E-2</v>
      </c>
      <c r="M3273" s="201">
        <v>235.62484382404807</v>
      </c>
      <c r="N3273" s="201">
        <v>427.1942183596297</v>
      </c>
      <c r="O3273" s="201">
        <v>41.094000000000001</v>
      </c>
      <c r="P3273" s="209">
        <v>41.094000000000001</v>
      </c>
      <c r="Q3273" s="209">
        <v>427.1942183596297</v>
      </c>
      <c r="R3273" s="209">
        <v>235.58734382404808</v>
      </c>
      <c r="S3273" s="209">
        <v>554.6863044860072</v>
      </c>
      <c r="T3273" s="209">
        <v>554.72380448600723</v>
      </c>
      <c r="U3273" s="209"/>
      <c r="V3273" s="201">
        <v>486.20767461960736</v>
      </c>
    </row>
    <row r="3274" spans="1:22" x14ac:dyDescent="0.25">
      <c r="A3274">
        <v>0</v>
      </c>
      <c r="B3274" s="253"/>
      <c r="C3274" s="253"/>
      <c r="D3274" s="253"/>
      <c r="E3274" s="254"/>
      <c r="F3274" s="253"/>
      <c r="G3274" s="252"/>
      <c r="H3274" s="252"/>
      <c r="I3274" s="211"/>
      <c r="J3274" s="209"/>
      <c r="K3274" s="210"/>
      <c r="L3274" s="216">
        <v>0.32497900000000002</v>
      </c>
      <c r="M3274" s="201">
        <v>235.42485432404806</v>
      </c>
      <c r="N3274" s="201">
        <v>427.1942183596297</v>
      </c>
      <c r="O3274" s="201">
        <v>41.094000000000001</v>
      </c>
      <c r="P3274" s="209">
        <v>41.094000000000001</v>
      </c>
      <c r="Q3274" s="209">
        <v>427.1942183596297</v>
      </c>
      <c r="R3274" s="209">
        <v>235.26236482404806</v>
      </c>
      <c r="S3274" s="209">
        <v>554.88629398600722</v>
      </c>
      <c r="T3274" s="209">
        <v>555.04878348600721</v>
      </c>
      <c r="U3274" s="209" t="s">
        <v>1994</v>
      </c>
      <c r="V3274" s="201">
        <v>486.40766411960738</v>
      </c>
    </row>
    <row r="3275" spans="1:22" x14ac:dyDescent="0.25">
      <c r="A3275">
        <v>0</v>
      </c>
      <c r="B3275" s="213" t="s">
        <v>1949</v>
      </c>
      <c r="C3275" s="213" t="s">
        <v>2036</v>
      </c>
      <c r="D3275" s="213" t="s">
        <v>1956</v>
      </c>
      <c r="E3275" s="214">
        <v>5552</v>
      </c>
      <c r="F3275" s="213" t="s">
        <v>2070</v>
      </c>
      <c r="G3275" s="212" t="s">
        <v>1982</v>
      </c>
      <c r="H3275" s="212" t="s">
        <v>1953</v>
      </c>
      <c r="I3275" s="211">
        <v>50</v>
      </c>
      <c r="J3275" s="209"/>
      <c r="K3275" s="210"/>
      <c r="L3275" s="209">
        <v>0.25</v>
      </c>
      <c r="M3275" s="201">
        <v>235.13736482404806</v>
      </c>
      <c r="N3275" s="201">
        <v>427.1942183596297</v>
      </c>
      <c r="O3275" s="201">
        <v>41.094000000000001</v>
      </c>
      <c r="P3275" s="209">
        <v>41.094000000000001</v>
      </c>
      <c r="Q3275" s="209">
        <v>427.1942183596297</v>
      </c>
      <c r="R3275" s="209">
        <v>235.01236482404806</v>
      </c>
      <c r="S3275" s="209">
        <v>555.17378348600721</v>
      </c>
      <c r="T3275" s="209">
        <v>555.29878348600721</v>
      </c>
      <c r="U3275" s="209"/>
      <c r="V3275" s="170">
        <v>486.69515361960737</v>
      </c>
    </row>
    <row r="3276" spans="1:22" x14ac:dyDescent="0.25">
      <c r="A3276">
        <v>0</v>
      </c>
      <c r="B3276" s="213"/>
      <c r="C3276" s="213"/>
      <c r="D3276" s="213"/>
      <c r="E3276" s="214"/>
      <c r="F3276" s="213" t="s">
        <v>619</v>
      </c>
      <c r="G3276" s="212"/>
      <c r="H3276" s="212"/>
      <c r="I3276" s="211"/>
      <c r="J3276" s="209"/>
      <c r="K3276" s="210"/>
      <c r="L3276" s="209">
        <v>0.5</v>
      </c>
      <c r="M3276" s="201">
        <v>234.76236482404806</v>
      </c>
      <c r="N3276" s="201">
        <v>427.1942183596297</v>
      </c>
      <c r="O3276" s="201">
        <v>41.094000000000001</v>
      </c>
      <c r="P3276" s="209">
        <v>41.094000000000001</v>
      </c>
      <c r="Q3276" s="209">
        <v>427.1942183596297</v>
      </c>
      <c r="R3276" s="209">
        <v>234.51236482404806</v>
      </c>
      <c r="S3276" s="209">
        <v>555.54878348600721</v>
      </c>
      <c r="T3276" s="209">
        <v>555.79878348600721</v>
      </c>
      <c r="U3276" s="209"/>
      <c r="V3276" s="170">
        <v>487.07015361960737</v>
      </c>
    </row>
    <row r="3277" spans="1:22" x14ac:dyDescent="0.25">
      <c r="A3277">
        <v>0</v>
      </c>
      <c r="B3277" s="213" t="s">
        <v>1949</v>
      </c>
      <c r="C3277" s="213" t="s">
        <v>2036</v>
      </c>
      <c r="D3277" s="213" t="s">
        <v>1947</v>
      </c>
      <c r="E3277" s="214">
        <v>5559</v>
      </c>
      <c r="F3277" s="213" t="s">
        <v>2069</v>
      </c>
      <c r="G3277" s="212" t="s">
        <v>1982</v>
      </c>
      <c r="H3277" s="212" t="s">
        <v>1944</v>
      </c>
      <c r="I3277" s="211">
        <v>50</v>
      </c>
      <c r="J3277" s="209"/>
      <c r="K3277" s="210"/>
      <c r="L3277" s="209">
        <v>0.25</v>
      </c>
      <c r="M3277" s="201">
        <v>234.38736482404806</v>
      </c>
      <c r="N3277" s="201">
        <v>427.1942183596297</v>
      </c>
      <c r="O3277" s="201">
        <v>41.094000000000001</v>
      </c>
      <c r="P3277" s="209">
        <v>41.094000000000001</v>
      </c>
      <c r="Q3277" s="209">
        <v>427.1942183596297</v>
      </c>
      <c r="R3277" s="209">
        <v>234.26236482404806</v>
      </c>
      <c r="S3277" s="209">
        <v>555.92378348600721</v>
      </c>
      <c r="T3277" s="209">
        <v>556.04878348600721</v>
      </c>
      <c r="U3277" s="209"/>
      <c r="V3277" s="170">
        <v>487.44515361960737</v>
      </c>
    </row>
    <row r="3278" spans="1:22" x14ac:dyDescent="0.25">
      <c r="A3278">
        <v>0</v>
      </c>
      <c r="B3278" s="213"/>
      <c r="C3278" s="213"/>
      <c r="D3278" s="213"/>
      <c r="E3278" s="214"/>
      <c r="F3278" s="213" t="s">
        <v>619</v>
      </c>
      <c r="G3278" s="212"/>
      <c r="H3278" s="212"/>
      <c r="I3278" s="211"/>
      <c r="J3278" s="209"/>
      <c r="K3278" s="210"/>
      <c r="L3278" s="209">
        <v>0.125</v>
      </c>
      <c r="M3278" s="201">
        <v>234.19986482404806</v>
      </c>
      <c r="N3278" s="201">
        <v>427.1942183596297</v>
      </c>
      <c r="O3278" s="201">
        <v>41.094000000000001</v>
      </c>
      <c r="P3278" s="209">
        <v>41.094000000000001</v>
      </c>
      <c r="Q3278" s="209">
        <v>427.1942183596297</v>
      </c>
      <c r="R3278" s="209">
        <v>234.13736482404806</v>
      </c>
      <c r="S3278" s="209">
        <v>556.11128348600721</v>
      </c>
      <c r="T3278" s="209">
        <v>556.17378348600721</v>
      </c>
      <c r="U3278" s="209"/>
      <c r="V3278" s="170">
        <v>487.63265361960737</v>
      </c>
    </row>
    <row r="3279" spans="1:22" x14ac:dyDescent="0.25">
      <c r="A3279">
        <v>0</v>
      </c>
      <c r="B3279" s="213" t="s">
        <v>1949</v>
      </c>
      <c r="C3279" s="213" t="s">
        <v>2036</v>
      </c>
      <c r="D3279" s="213" t="s">
        <v>1961</v>
      </c>
      <c r="E3279" s="214">
        <v>5563</v>
      </c>
      <c r="F3279" s="213" t="s">
        <v>2068</v>
      </c>
      <c r="G3279" s="212" t="s">
        <v>1984</v>
      </c>
      <c r="H3279" s="212" t="s">
        <v>1958</v>
      </c>
      <c r="I3279" s="211">
        <v>50</v>
      </c>
      <c r="J3279" s="209"/>
      <c r="K3279" s="210"/>
      <c r="L3279" s="209">
        <v>0.2</v>
      </c>
      <c r="M3279" s="201">
        <v>234.03736482404807</v>
      </c>
      <c r="N3279" s="201">
        <v>427.1942183596297</v>
      </c>
      <c r="O3279" s="201">
        <v>41.094000000000001</v>
      </c>
      <c r="P3279" s="209">
        <v>41.094000000000001</v>
      </c>
      <c r="Q3279" s="209">
        <v>427.1942183596297</v>
      </c>
      <c r="R3279" s="209">
        <v>233.93736482404807</v>
      </c>
      <c r="S3279" s="209">
        <v>556.27378348600723</v>
      </c>
      <c r="T3279" s="209">
        <v>556.37378348600726</v>
      </c>
      <c r="U3279" s="215"/>
      <c r="V3279" s="170">
        <v>487.79515361960739</v>
      </c>
    </row>
    <row r="3280" spans="1:22" x14ac:dyDescent="0.25">
      <c r="A3280">
        <v>0</v>
      </c>
      <c r="B3280" s="213"/>
      <c r="C3280" s="213"/>
      <c r="D3280" s="213"/>
      <c r="E3280" s="214"/>
      <c r="F3280" s="213"/>
      <c r="G3280" s="212"/>
      <c r="H3280" s="212"/>
      <c r="I3280" s="211"/>
      <c r="J3280" s="209"/>
      <c r="K3280" s="210"/>
      <c r="L3280" s="236">
        <v>3.057E-2</v>
      </c>
      <c r="M3280" s="201">
        <v>233.92207982404807</v>
      </c>
      <c r="N3280" s="201">
        <v>427.1942183596297</v>
      </c>
      <c r="O3280" s="201">
        <v>41.094000000000001</v>
      </c>
      <c r="P3280" s="209">
        <v>41.094000000000001</v>
      </c>
      <c r="Q3280" s="209">
        <v>427.1942183596297</v>
      </c>
      <c r="R3280" s="209">
        <v>233.90679482404806</v>
      </c>
      <c r="S3280" s="209">
        <v>556.38906848600732</v>
      </c>
      <c r="T3280" s="209">
        <v>556.40435348600727</v>
      </c>
      <c r="U3280" s="209" t="s">
        <v>1994</v>
      </c>
      <c r="V3280" s="170">
        <v>487.91043861960748</v>
      </c>
    </row>
    <row r="3281" spans="1:22" x14ac:dyDescent="0.25">
      <c r="A3281">
        <v>0</v>
      </c>
      <c r="B3281" s="213"/>
      <c r="C3281" s="213"/>
      <c r="D3281" s="213"/>
      <c r="E3281" s="214"/>
      <c r="F3281" s="213" t="s">
        <v>619</v>
      </c>
      <c r="G3281" s="212"/>
      <c r="H3281" s="212" t="s">
        <v>1962</v>
      </c>
      <c r="I3281" s="211"/>
      <c r="J3281" s="209"/>
      <c r="K3281" s="210">
        <v>5.8777185952067157E-2</v>
      </c>
      <c r="L3281" s="209">
        <v>0.103502</v>
      </c>
      <c r="M3281" s="201">
        <v>233.85504382404807</v>
      </c>
      <c r="N3281" s="201">
        <v>427.1942183596297</v>
      </c>
      <c r="O3281" s="201">
        <v>41.094000000000001</v>
      </c>
      <c r="P3281" s="209">
        <v>41.094000000000001</v>
      </c>
      <c r="Q3281" s="209">
        <v>427.1942183596297</v>
      </c>
      <c r="R3281" s="209">
        <v>233.80329282404807</v>
      </c>
      <c r="S3281" s="209">
        <v>556.45610448600735</v>
      </c>
      <c r="T3281" s="209">
        <v>556.50785548600732</v>
      </c>
      <c r="U3281" s="209"/>
      <c r="V3281" s="170">
        <v>487.97747461960751</v>
      </c>
    </row>
    <row r="3282" spans="1:22" x14ac:dyDescent="0.25">
      <c r="A3282">
        <v>0</v>
      </c>
      <c r="B3282" s="213" t="s">
        <v>1949</v>
      </c>
      <c r="C3282" s="213" t="s">
        <v>2036</v>
      </c>
      <c r="D3282" s="213" t="s">
        <v>111</v>
      </c>
      <c r="E3282" s="214">
        <v>5565</v>
      </c>
      <c r="F3282" s="213" t="s">
        <v>1688</v>
      </c>
      <c r="G3282" s="212" t="s">
        <v>1974</v>
      </c>
      <c r="H3282" s="212" t="s">
        <v>1951</v>
      </c>
      <c r="I3282" s="211"/>
      <c r="J3282" s="218">
        <v>2.1759519199804345E-6</v>
      </c>
      <c r="K3282" s="249">
        <v>233.80329499999999</v>
      </c>
      <c r="L3282" s="209">
        <v>0</v>
      </c>
      <c r="M3282" s="201">
        <v>233.80329282404807</v>
      </c>
      <c r="N3282" s="201">
        <v>427.1942183596297</v>
      </c>
      <c r="O3282" s="201">
        <v>41.094000000000001</v>
      </c>
      <c r="P3282" s="209">
        <v>41.094000000000001</v>
      </c>
      <c r="Q3282" s="209">
        <v>427.1942183596297</v>
      </c>
      <c r="R3282" s="209">
        <v>233.80329282404807</v>
      </c>
      <c r="S3282" s="209">
        <v>556.50785548600732</v>
      </c>
      <c r="T3282" s="209">
        <v>556.50785548600732</v>
      </c>
      <c r="U3282" s="209"/>
      <c r="V3282" s="222">
        <v>488.02922561960747</v>
      </c>
    </row>
    <row r="3283" spans="1:22" x14ac:dyDescent="0.25">
      <c r="A3283">
        <v>0</v>
      </c>
      <c r="B3283" s="213"/>
      <c r="C3283" s="213"/>
      <c r="D3283" s="213"/>
      <c r="E3283" s="214"/>
      <c r="F3283" s="213" t="s">
        <v>619</v>
      </c>
      <c r="G3283" s="212"/>
      <c r="H3283" s="212" t="s">
        <v>1969</v>
      </c>
      <c r="I3283" s="211"/>
      <c r="J3283" s="218"/>
      <c r="K3283" s="210"/>
      <c r="L3283" s="209">
        <v>0.14528199999999999</v>
      </c>
      <c r="M3283" s="201">
        <v>233.73065182404807</v>
      </c>
      <c r="N3283" s="201">
        <v>427.1942183596297</v>
      </c>
      <c r="O3283" s="201">
        <v>41.094000000000001</v>
      </c>
      <c r="P3283" s="209">
        <v>41.094000000000001</v>
      </c>
      <c r="Q3283" s="209">
        <v>427.1942183596297</v>
      </c>
      <c r="R3283" s="209">
        <v>233.65801082404806</v>
      </c>
      <c r="S3283" s="209">
        <v>556.58049648600729</v>
      </c>
      <c r="T3283" s="209">
        <v>556.65313748600727</v>
      </c>
      <c r="U3283" s="209"/>
      <c r="V3283" s="222">
        <v>488.10186661960745</v>
      </c>
    </row>
    <row r="3284" spans="1:22" x14ac:dyDescent="0.25">
      <c r="A3284">
        <v>0</v>
      </c>
      <c r="B3284" s="213" t="s">
        <v>1949</v>
      </c>
      <c r="C3284" s="213" t="s">
        <v>2036</v>
      </c>
      <c r="D3284" s="213" t="s">
        <v>1973</v>
      </c>
      <c r="E3284" s="214">
        <v>5567</v>
      </c>
      <c r="F3284" s="213" t="s">
        <v>1778</v>
      </c>
      <c r="G3284" s="212" t="s">
        <v>1971</v>
      </c>
      <c r="H3284" s="212" t="s">
        <v>1970</v>
      </c>
      <c r="I3284" s="211"/>
      <c r="J3284" s="209"/>
      <c r="K3284" s="210"/>
      <c r="L3284" s="209">
        <v>0</v>
      </c>
      <c r="M3284" s="201">
        <v>233.65801082404806</v>
      </c>
      <c r="N3284" s="201">
        <v>427.1942183596297</v>
      </c>
      <c r="O3284" s="201">
        <v>41.094000000000001</v>
      </c>
      <c r="P3284" s="209">
        <v>41.094000000000001</v>
      </c>
      <c r="Q3284" s="209">
        <v>427.1942183596297</v>
      </c>
      <c r="R3284" s="209">
        <v>233.65801082404806</v>
      </c>
      <c r="S3284" s="209">
        <v>556.65313748600727</v>
      </c>
      <c r="T3284" s="209">
        <v>556.65313748600727</v>
      </c>
      <c r="U3284" s="209"/>
      <c r="V3284" s="222">
        <v>488.17450761960743</v>
      </c>
    </row>
    <row r="3285" spans="1:22" x14ac:dyDescent="0.25">
      <c r="A3285">
        <v>0</v>
      </c>
      <c r="B3285" s="213"/>
      <c r="C3285" s="213"/>
      <c r="D3285" s="213"/>
      <c r="E3285" s="214"/>
      <c r="F3285" s="213" t="s">
        <v>619</v>
      </c>
      <c r="G3285" s="212"/>
      <c r="H3285" s="212" t="s">
        <v>1969</v>
      </c>
      <c r="I3285" s="211"/>
      <c r="J3285" s="209"/>
      <c r="K3285" s="210"/>
      <c r="L3285" s="209">
        <v>0</v>
      </c>
      <c r="M3285" s="201">
        <v>233.65801082404806</v>
      </c>
      <c r="N3285" s="201">
        <v>427.1942183596297</v>
      </c>
      <c r="O3285" s="201">
        <v>41.094000000000001</v>
      </c>
      <c r="P3285" s="209">
        <v>41.094000000000001</v>
      </c>
      <c r="Q3285" s="209">
        <v>427.1942183596297</v>
      </c>
      <c r="R3285" s="209">
        <v>233.65801082404806</v>
      </c>
      <c r="S3285" s="209">
        <v>556.65313748600727</v>
      </c>
      <c r="T3285" s="209">
        <v>556.65313748600727</v>
      </c>
      <c r="U3285" s="209"/>
      <c r="V3285" s="222">
        <v>488.17450761960743</v>
      </c>
    </row>
    <row r="3286" spans="1:22" x14ac:dyDescent="0.25">
      <c r="A3286">
        <v>0</v>
      </c>
      <c r="B3286" s="213" t="s">
        <v>1949</v>
      </c>
      <c r="C3286" s="213" t="s">
        <v>2036</v>
      </c>
      <c r="D3286" s="213" t="s">
        <v>1990</v>
      </c>
      <c r="E3286" s="214">
        <v>5567</v>
      </c>
      <c r="F3286" s="213" t="s">
        <v>2067</v>
      </c>
      <c r="G3286" s="212" t="s">
        <v>1988</v>
      </c>
      <c r="H3286" s="212" t="s">
        <v>1987</v>
      </c>
      <c r="I3286" s="248"/>
      <c r="J3286" s="218">
        <v>2.1759519484021439E-6</v>
      </c>
      <c r="K3286" s="249">
        <v>233.65801300000001</v>
      </c>
      <c r="L3286" s="209">
        <v>0</v>
      </c>
      <c r="M3286" s="201">
        <v>233.65801082404806</v>
      </c>
      <c r="N3286" s="201">
        <v>427.1942183596297</v>
      </c>
      <c r="O3286" s="201">
        <v>41.094000000000001</v>
      </c>
      <c r="P3286" s="209">
        <v>41.094000000000001</v>
      </c>
      <c r="Q3286" s="209">
        <v>427.1942183596297</v>
      </c>
      <c r="R3286" s="209">
        <v>233.65801082404806</v>
      </c>
      <c r="S3286" s="209">
        <v>556.65313748600727</v>
      </c>
      <c r="T3286" s="209">
        <v>556.65313748600727</v>
      </c>
      <c r="U3286" s="209"/>
      <c r="V3286" s="222">
        <v>488.17450761960743</v>
      </c>
    </row>
    <row r="3287" spans="1:22" x14ac:dyDescent="0.25">
      <c r="A3287">
        <v>0</v>
      </c>
      <c r="B3287" s="213"/>
      <c r="C3287" s="213"/>
      <c r="D3287" s="213"/>
      <c r="E3287" s="214"/>
      <c r="F3287" s="213"/>
      <c r="G3287" s="212"/>
      <c r="H3287" s="212"/>
      <c r="I3287" s="248"/>
      <c r="J3287" s="209"/>
      <c r="K3287" s="210"/>
      <c r="L3287" s="209">
        <v>0</v>
      </c>
      <c r="M3287" s="201">
        <v>233.65801082404806</v>
      </c>
      <c r="N3287" s="201">
        <v>427.1942183596297</v>
      </c>
      <c r="O3287" s="201">
        <v>41.094000000000001</v>
      </c>
      <c r="P3287" s="209">
        <v>41.094000000000001</v>
      </c>
      <c r="Q3287" s="209">
        <v>427.1942183596297</v>
      </c>
      <c r="R3287" s="209">
        <v>233.65801082404806</v>
      </c>
      <c r="S3287" s="209">
        <v>556.65313748600727</v>
      </c>
      <c r="T3287" s="209">
        <v>556.65313748600727</v>
      </c>
      <c r="U3287" s="209"/>
      <c r="V3287" s="222">
        <v>488.17450761960743</v>
      </c>
    </row>
    <row r="3288" spans="1:22" x14ac:dyDescent="0.25">
      <c r="A3288">
        <v>0</v>
      </c>
      <c r="B3288" s="213"/>
      <c r="C3288" s="213"/>
      <c r="D3288" s="213"/>
      <c r="E3288" s="214"/>
      <c r="F3288" s="213" t="s">
        <v>619</v>
      </c>
      <c r="G3288" s="212"/>
      <c r="H3288" s="212" t="s">
        <v>1962</v>
      </c>
      <c r="I3288" s="211"/>
      <c r="J3288" s="209"/>
      <c r="K3288" s="210"/>
      <c r="L3288" s="209">
        <v>0.13121600000000003</v>
      </c>
      <c r="M3288" s="201">
        <v>233.59240282404807</v>
      </c>
      <c r="N3288" s="201">
        <v>427.1942183596297</v>
      </c>
      <c r="O3288" s="201">
        <v>41.094000000000001</v>
      </c>
      <c r="P3288" s="209">
        <v>41.094000000000001</v>
      </c>
      <c r="Q3288" s="209">
        <v>427.1942183596297</v>
      </c>
      <c r="R3288" s="209">
        <v>233.52679482404807</v>
      </c>
      <c r="S3288" s="209">
        <v>556.71874548600726</v>
      </c>
      <c r="T3288" s="209">
        <v>556.78435348600726</v>
      </c>
      <c r="U3288" s="209"/>
      <c r="V3288" s="170">
        <v>488.24011561960742</v>
      </c>
    </row>
    <row r="3289" spans="1:22" x14ac:dyDescent="0.25">
      <c r="A3289">
        <v>0</v>
      </c>
      <c r="B3289" s="247" t="s">
        <v>2065</v>
      </c>
      <c r="C3289" s="213"/>
      <c r="D3289" s="213"/>
      <c r="E3289" s="214"/>
      <c r="F3289" s="213"/>
      <c r="G3289" s="212"/>
      <c r="H3289" s="212"/>
      <c r="I3289" s="211"/>
      <c r="J3289" s="209"/>
      <c r="K3289" s="210"/>
      <c r="L3289" s="236">
        <v>0.16443000000000002</v>
      </c>
      <c r="M3289" s="201">
        <v>233.44457982404805</v>
      </c>
      <c r="N3289" s="201">
        <v>427.1942183596297</v>
      </c>
      <c r="O3289" s="201">
        <v>41.094000000000001</v>
      </c>
      <c r="P3289" s="209">
        <v>41.094000000000001</v>
      </c>
      <c r="Q3289" s="209">
        <v>427.1942183596297</v>
      </c>
      <c r="R3289" s="209">
        <v>233.36236482404806</v>
      </c>
      <c r="S3289" s="209">
        <v>556.86656848600728</v>
      </c>
      <c r="T3289" s="209">
        <v>556.9487834860073</v>
      </c>
      <c r="U3289" s="209" t="s">
        <v>1994</v>
      </c>
      <c r="V3289" s="170">
        <v>488.38793861960744</v>
      </c>
    </row>
    <row r="3290" spans="1:22" x14ac:dyDescent="0.25">
      <c r="A3290">
        <v>0</v>
      </c>
      <c r="B3290" s="213" t="s">
        <v>1949</v>
      </c>
      <c r="C3290" s="213" t="s">
        <v>2009</v>
      </c>
      <c r="D3290" s="213" t="s">
        <v>2004</v>
      </c>
      <c r="E3290" s="214">
        <v>5578</v>
      </c>
      <c r="F3290" s="213" t="s">
        <v>2062</v>
      </c>
      <c r="G3290" s="212" t="s">
        <v>2002</v>
      </c>
      <c r="H3290" s="212" t="s">
        <v>2060</v>
      </c>
      <c r="I3290" s="211" t="s">
        <v>2000</v>
      </c>
      <c r="J3290" s="209"/>
      <c r="K3290" s="210"/>
      <c r="L3290" s="209">
        <v>1.6502524409919381</v>
      </c>
      <c r="M3290" s="226">
        <v>232.55000810668724</v>
      </c>
      <c r="N3290" s="226">
        <v>427.31925201718337</v>
      </c>
      <c r="O3290" s="226">
        <v>41.094000000000001</v>
      </c>
      <c r="P3290" s="209">
        <v>41.094000000000001</v>
      </c>
      <c r="Q3290" s="215">
        <v>427.44428567473705</v>
      </c>
      <c r="R3290" s="215">
        <v>231.73765138932646</v>
      </c>
      <c r="S3290" s="209">
        <v>557.77390970650333</v>
      </c>
      <c r="T3290" s="209">
        <v>558.59903592699925</v>
      </c>
      <c r="U3290" s="209"/>
      <c r="V3290" s="170">
        <v>489.29527984010349</v>
      </c>
    </row>
    <row r="3291" spans="1:22" x14ac:dyDescent="0.25">
      <c r="A3291">
        <v>0</v>
      </c>
      <c r="B3291" s="213"/>
      <c r="C3291" s="213"/>
      <c r="D3291" s="213"/>
      <c r="E3291" s="214"/>
      <c r="F3291" s="213" t="s">
        <v>619</v>
      </c>
      <c r="G3291" s="212"/>
      <c r="H3291" s="212"/>
      <c r="I3291" s="211"/>
      <c r="J3291" s="209"/>
      <c r="K3291" s="210"/>
      <c r="L3291" s="209">
        <v>0.78616900000000012</v>
      </c>
      <c r="M3291" s="201">
        <v>231.36276003860007</v>
      </c>
      <c r="N3291" s="201">
        <v>427.56248846358227</v>
      </c>
      <c r="O3291" s="201">
        <v>41.094000000000001</v>
      </c>
      <c r="P3291" s="209">
        <v>41.094000000000001</v>
      </c>
      <c r="Q3291" s="215">
        <v>427.68069125242749</v>
      </c>
      <c r="R3291" s="215">
        <v>230.98786868787369</v>
      </c>
      <c r="S3291" s="209">
        <v>558.99212042699924</v>
      </c>
      <c r="T3291" s="209">
        <v>559.38520492699922</v>
      </c>
      <c r="U3291" s="209"/>
      <c r="V3291" s="170">
        <v>490.51349056059939</v>
      </c>
    </row>
    <row r="3292" spans="1:22" x14ac:dyDescent="0.25">
      <c r="A3292">
        <v>0</v>
      </c>
      <c r="B3292" s="213"/>
      <c r="C3292" s="213"/>
      <c r="D3292" s="243"/>
      <c r="E3292" s="214"/>
      <c r="F3292" s="213" t="s">
        <v>619</v>
      </c>
      <c r="G3292" s="212"/>
      <c r="H3292" s="242"/>
      <c r="I3292" s="211"/>
      <c r="J3292" s="209"/>
      <c r="K3292" s="210"/>
      <c r="L3292" s="209">
        <v>0.31140499999999999</v>
      </c>
      <c r="M3292" s="201">
        <v>230.8393725743498</v>
      </c>
      <c r="N3292" s="201">
        <v>427.72751189717485</v>
      </c>
      <c r="O3292" s="201">
        <v>41.094000000000001</v>
      </c>
      <c r="P3292" s="209">
        <v>41.094000000000001</v>
      </c>
      <c r="Q3292" s="209">
        <v>427.77433254192215</v>
      </c>
      <c r="R3292" s="209">
        <v>230.69087646082593</v>
      </c>
      <c r="S3292" s="209">
        <v>559.5409074269993</v>
      </c>
      <c r="T3292" s="209">
        <v>559.69660992699926</v>
      </c>
      <c r="U3292" s="209"/>
      <c r="V3292" s="170">
        <v>491.06227756059945</v>
      </c>
    </row>
    <row r="3293" spans="1:22" x14ac:dyDescent="0.25">
      <c r="A3293">
        <v>0</v>
      </c>
      <c r="B3293" s="213"/>
      <c r="C3293" s="213"/>
      <c r="D3293" s="213"/>
      <c r="E3293" s="214"/>
      <c r="F3293" s="213"/>
      <c r="G3293" s="212"/>
      <c r="H3293" s="212"/>
      <c r="I3293" s="211"/>
      <c r="J3293" s="209"/>
      <c r="K3293" s="210"/>
      <c r="L3293" s="209">
        <v>0.8</v>
      </c>
      <c r="M3293" s="201">
        <v>230.30938968052664</v>
      </c>
      <c r="N3293" s="201">
        <v>427.89461486172388</v>
      </c>
      <c r="O3293" s="201">
        <v>41.094000000000001</v>
      </c>
      <c r="P3293" s="209">
        <v>41.094000000000001</v>
      </c>
      <c r="Q3293" s="209">
        <v>428.01489718152555</v>
      </c>
      <c r="R3293" s="209">
        <v>229.92790290022734</v>
      </c>
      <c r="S3293" s="209">
        <v>560.09660992699924</v>
      </c>
      <c r="T3293" s="209">
        <v>560.49660992699921</v>
      </c>
      <c r="U3293" s="209"/>
      <c r="V3293" s="170">
        <v>491.61798006059939</v>
      </c>
    </row>
    <row r="3294" spans="1:22" x14ac:dyDescent="0.25">
      <c r="A3294">
        <v>0</v>
      </c>
      <c r="B3294" s="213" t="s">
        <v>1949</v>
      </c>
      <c r="C3294" s="213" t="s">
        <v>2009</v>
      </c>
      <c r="D3294" s="213" t="s">
        <v>2008</v>
      </c>
      <c r="E3294" s="214">
        <v>5606</v>
      </c>
      <c r="F3294" s="213" t="s">
        <v>2058</v>
      </c>
      <c r="G3294" s="212" t="s">
        <v>2006</v>
      </c>
      <c r="H3294" s="212" t="s">
        <v>2005</v>
      </c>
      <c r="I3294" s="211">
        <v>100</v>
      </c>
      <c r="J3294" s="209"/>
      <c r="K3294" s="210"/>
      <c r="L3294" s="209">
        <v>0.2</v>
      </c>
      <c r="M3294" s="201">
        <v>229.83253120515252</v>
      </c>
      <c r="N3294" s="201">
        <v>428.04496776147596</v>
      </c>
      <c r="O3294" s="201">
        <v>41.094000000000001</v>
      </c>
      <c r="P3294" s="209">
        <v>41.094000000000001</v>
      </c>
      <c r="Q3294" s="209">
        <v>428.07503834142642</v>
      </c>
      <c r="R3294" s="209">
        <v>229.7371595100777</v>
      </c>
      <c r="S3294" s="209">
        <v>560.59660992699924</v>
      </c>
      <c r="T3294" s="209">
        <v>560.69660992699926</v>
      </c>
      <c r="U3294" s="209"/>
      <c r="V3294" s="170">
        <v>492.11798006059939</v>
      </c>
    </row>
    <row r="3295" spans="1:22" x14ac:dyDescent="0.25">
      <c r="A3295">
        <v>0</v>
      </c>
      <c r="B3295" s="213"/>
      <c r="C3295" s="213"/>
      <c r="D3295" s="213"/>
      <c r="E3295" s="214"/>
      <c r="F3295" s="213"/>
      <c r="G3295" s="212"/>
      <c r="H3295" s="212"/>
      <c r="I3295" s="211"/>
      <c r="J3295" s="209"/>
      <c r="K3295" s="210"/>
      <c r="L3295" s="209">
        <v>0.2</v>
      </c>
      <c r="M3295" s="201">
        <v>229.64178781500289</v>
      </c>
      <c r="N3295" s="201">
        <v>428.10510892137688</v>
      </c>
      <c r="O3295" s="201">
        <v>41.094000000000001</v>
      </c>
      <c r="P3295" s="209">
        <v>41.094000000000001</v>
      </c>
      <c r="Q3295" s="209">
        <v>428.13517950132729</v>
      </c>
      <c r="R3295" s="209">
        <v>229.54641611992807</v>
      </c>
      <c r="S3295" s="209">
        <v>560.79660992699928</v>
      </c>
      <c r="T3295" s="209">
        <v>560.8966099269993</v>
      </c>
      <c r="U3295" s="209"/>
      <c r="V3295" s="170">
        <v>492.31798006059944</v>
      </c>
    </row>
    <row r="3296" spans="1:22" x14ac:dyDescent="0.25">
      <c r="A3296">
        <v>0</v>
      </c>
      <c r="B3296" s="213" t="s">
        <v>1949</v>
      </c>
      <c r="C3296" s="213" t="s">
        <v>2009</v>
      </c>
      <c r="D3296" s="213" t="s">
        <v>1947</v>
      </c>
      <c r="E3296" s="214">
        <v>5611</v>
      </c>
      <c r="F3296" s="213" t="s">
        <v>2057</v>
      </c>
      <c r="G3296" s="212" t="s">
        <v>2011</v>
      </c>
      <c r="H3296" s="212" t="s">
        <v>2010</v>
      </c>
      <c r="I3296" s="211">
        <v>100</v>
      </c>
      <c r="J3296" s="209"/>
      <c r="K3296" s="210"/>
      <c r="L3296" s="209">
        <v>0.4</v>
      </c>
      <c r="M3296" s="201">
        <v>229.35567272977841</v>
      </c>
      <c r="N3296" s="201">
        <v>428.19532066122815</v>
      </c>
      <c r="O3296" s="201">
        <v>41.094000000000001</v>
      </c>
      <c r="P3296" s="209">
        <v>41.094000000000001</v>
      </c>
      <c r="Q3296" s="209">
        <v>428.25546182112902</v>
      </c>
      <c r="R3296" s="209">
        <v>229.16492933962877</v>
      </c>
      <c r="S3296" s="209">
        <v>561.09660992699924</v>
      </c>
      <c r="T3296" s="209">
        <v>561.29660992699928</v>
      </c>
      <c r="U3296" s="209"/>
      <c r="V3296" s="170">
        <v>492.61798006059939</v>
      </c>
    </row>
    <row r="3297" spans="1:22" x14ac:dyDescent="0.25">
      <c r="A3297">
        <v>0</v>
      </c>
      <c r="B3297" s="213"/>
      <c r="C3297" s="213"/>
      <c r="D3297" s="213"/>
      <c r="E3297" s="214"/>
      <c r="F3297" s="213" t="s">
        <v>619</v>
      </c>
      <c r="G3297" s="212"/>
      <c r="H3297" s="212"/>
      <c r="I3297" s="211"/>
      <c r="J3297" s="209"/>
      <c r="K3297" s="210"/>
      <c r="L3297" s="209">
        <v>0.2</v>
      </c>
      <c r="M3297" s="201">
        <v>229.06955764455395</v>
      </c>
      <c r="N3297" s="201">
        <v>428.28553240107942</v>
      </c>
      <c r="O3297" s="201">
        <v>41.094000000000001</v>
      </c>
      <c r="P3297" s="209">
        <v>41.094000000000001</v>
      </c>
      <c r="Q3297" s="209">
        <v>428.31560298102988</v>
      </c>
      <c r="R3297" s="209">
        <v>228.97418594947914</v>
      </c>
      <c r="S3297" s="209">
        <v>561.3966099269993</v>
      </c>
      <c r="T3297" s="209">
        <v>561.49660992699933</v>
      </c>
      <c r="U3297" s="209"/>
      <c r="V3297" s="170">
        <v>492.91798006059946</v>
      </c>
    </row>
    <row r="3298" spans="1:22" x14ac:dyDescent="0.25">
      <c r="A3298">
        <v>0</v>
      </c>
      <c r="B3298" s="213" t="s">
        <v>1949</v>
      </c>
      <c r="C3298" s="213" t="s">
        <v>2009</v>
      </c>
      <c r="D3298" s="213" t="s">
        <v>1961</v>
      </c>
      <c r="E3298" s="214">
        <v>5616</v>
      </c>
      <c r="F3298" s="213" t="s">
        <v>2054</v>
      </c>
      <c r="G3298" s="212" t="s">
        <v>2013</v>
      </c>
      <c r="H3298" s="212" t="s">
        <v>1958</v>
      </c>
      <c r="I3298" s="211">
        <v>100</v>
      </c>
      <c r="J3298" s="209"/>
      <c r="K3298" s="210"/>
      <c r="L3298" s="209">
        <v>0.2</v>
      </c>
      <c r="M3298" s="201">
        <v>228.87881425440432</v>
      </c>
      <c r="N3298" s="201">
        <v>428.34567356098034</v>
      </c>
      <c r="O3298" s="201">
        <v>41.094000000000001</v>
      </c>
      <c r="P3298" s="209">
        <v>41.094000000000001</v>
      </c>
      <c r="Q3298" s="209">
        <v>428.37574414093075</v>
      </c>
      <c r="R3298" s="209">
        <v>228.7834425593295</v>
      </c>
      <c r="S3298" s="209">
        <v>561.59660992699935</v>
      </c>
      <c r="T3298" s="209">
        <v>561.69660992699937</v>
      </c>
      <c r="U3298" s="209"/>
      <c r="V3298" s="170">
        <v>493.11798006059951</v>
      </c>
    </row>
    <row r="3299" spans="1:22" x14ac:dyDescent="0.25">
      <c r="A3299">
        <v>0</v>
      </c>
      <c r="B3299" s="213"/>
      <c r="C3299" s="213"/>
      <c r="D3299" s="213"/>
      <c r="E3299" s="214"/>
      <c r="F3299" s="213" t="s">
        <v>619</v>
      </c>
      <c r="G3299" s="212"/>
      <c r="H3299" s="212"/>
      <c r="I3299" s="211"/>
      <c r="J3299" s="209"/>
      <c r="K3299" s="210"/>
      <c r="L3299" s="209">
        <v>0.2</v>
      </c>
      <c r="M3299" s="201">
        <v>228.68807086425468</v>
      </c>
      <c r="N3299" s="201">
        <v>428.40581472088115</v>
      </c>
      <c r="O3299" s="201">
        <v>41.094000000000001</v>
      </c>
      <c r="P3299" s="209">
        <v>41.094000000000001</v>
      </c>
      <c r="Q3299" s="209">
        <v>428.43588530083161</v>
      </c>
      <c r="R3299" s="209">
        <v>228.59269916917987</v>
      </c>
      <c r="S3299" s="209">
        <v>561.79660992699939</v>
      </c>
      <c r="T3299" s="209">
        <v>561.89660992699942</v>
      </c>
      <c r="U3299" s="209"/>
      <c r="V3299" s="170">
        <v>493.31798006059955</v>
      </c>
    </row>
    <row r="3300" spans="1:22" x14ac:dyDescent="0.25">
      <c r="A3300">
        <v>0</v>
      </c>
      <c r="B3300" s="213"/>
      <c r="C3300" s="213"/>
      <c r="D3300" s="213"/>
      <c r="E3300" s="214"/>
      <c r="F3300" s="213"/>
      <c r="G3300" s="212"/>
      <c r="H3300" s="212"/>
      <c r="I3300" s="211"/>
      <c r="J3300" s="209"/>
      <c r="K3300" s="210"/>
      <c r="L3300" s="209">
        <v>0</v>
      </c>
      <c r="M3300" s="201">
        <v>228.59269916917987</v>
      </c>
      <c r="N3300" s="201">
        <v>428.43588530083161</v>
      </c>
      <c r="O3300" s="201">
        <v>41.094000000000001</v>
      </c>
      <c r="P3300" s="209">
        <v>41.094000000000001</v>
      </c>
      <c r="Q3300" s="209">
        <v>428.43588530083161</v>
      </c>
      <c r="R3300" s="209">
        <v>228.59269916917987</v>
      </c>
      <c r="S3300" s="209">
        <v>561.89660992699942</v>
      </c>
      <c r="T3300" s="209">
        <v>561.89660992699942</v>
      </c>
      <c r="U3300" s="209"/>
      <c r="V3300" s="170">
        <v>493.41798006059958</v>
      </c>
    </row>
    <row r="3301" spans="1:22" x14ac:dyDescent="0.25">
      <c r="A3301">
        <v>0</v>
      </c>
      <c r="B3301" s="213" t="s">
        <v>1949</v>
      </c>
      <c r="C3301" s="213" t="s">
        <v>2009</v>
      </c>
      <c r="D3301" s="213" t="s">
        <v>1956</v>
      </c>
      <c r="E3301" s="214">
        <v>5621</v>
      </c>
      <c r="F3301" s="213" t="s">
        <v>2049</v>
      </c>
      <c r="G3301" s="212" t="s">
        <v>2011</v>
      </c>
      <c r="H3301" s="212" t="s">
        <v>2015</v>
      </c>
      <c r="I3301" s="211">
        <v>100</v>
      </c>
      <c r="J3301" s="218">
        <v>0</v>
      </c>
      <c r="K3301" s="209">
        <v>0.2</v>
      </c>
      <c r="L3301" s="209">
        <v>0.4</v>
      </c>
      <c r="M3301" s="201">
        <v>228.40195577903023</v>
      </c>
      <c r="N3301" s="201">
        <v>428.49602646073248</v>
      </c>
      <c r="O3301" s="201">
        <v>41.094000000000001</v>
      </c>
      <c r="P3301" s="209">
        <v>41.094000000000001</v>
      </c>
      <c r="Q3301" s="209">
        <v>428.55616762063335</v>
      </c>
      <c r="R3301" s="209">
        <v>228.21121238888057</v>
      </c>
      <c r="S3301" s="209">
        <v>562.09660992699935</v>
      </c>
      <c r="T3301" s="209">
        <v>562.29660992699939</v>
      </c>
      <c r="U3301" s="209"/>
      <c r="V3301" s="170">
        <v>493.61798006059951</v>
      </c>
    </row>
    <row r="3302" spans="1:22" x14ac:dyDescent="0.25">
      <c r="A3302">
        <v>0</v>
      </c>
      <c r="B3302" s="213"/>
      <c r="C3302" s="213"/>
      <c r="D3302" s="213"/>
      <c r="E3302" s="214"/>
      <c r="F3302" s="213" t="s">
        <v>619</v>
      </c>
      <c r="G3302" s="212"/>
      <c r="H3302" s="212"/>
      <c r="I3302" s="211"/>
      <c r="J3302" s="209">
        <v>0.43014799999999997</v>
      </c>
      <c r="K3302" s="210">
        <v>0.19307899999999997</v>
      </c>
      <c r="L3302" s="216">
        <v>0.19307899999999997</v>
      </c>
      <c r="M3302" s="201">
        <v>228.1191410313138</v>
      </c>
      <c r="N3302" s="201">
        <v>428.58519760816455</v>
      </c>
      <c r="O3302" s="201">
        <v>41.094000000000001</v>
      </c>
      <c r="P3302" s="209">
        <v>41.094000000000001</v>
      </c>
      <c r="Q3302" s="209">
        <v>428.61422759569581</v>
      </c>
      <c r="R3302" s="209">
        <v>228.02706967374706</v>
      </c>
      <c r="S3302" s="209">
        <v>562.39314942699946</v>
      </c>
      <c r="T3302" s="209">
        <v>562.48968892699941</v>
      </c>
      <c r="U3302" s="209" t="s">
        <v>2048</v>
      </c>
      <c r="V3302" s="170">
        <v>493.91451956059962</v>
      </c>
    </row>
    <row r="3303" spans="1:22" x14ac:dyDescent="0.25">
      <c r="A3303">
        <v>0</v>
      </c>
      <c r="B3303" s="213" t="s">
        <v>1949</v>
      </c>
      <c r="C3303" s="213" t="s">
        <v>2009</v>
      </c>
      <c r="D3303" s="213" t="s">
        <v>111</v>
      </c>
      <c r="E3303" s="214">
        <v>5625</v>
      </c>
      <c r="F3303" s="213" t="s">
        <v>1689</v>
      </c>
      <c r="G3303" s="212" t="s">
        <v>2024</v>
      </c>
      <c r="H3303" s="212" t="s">
        <v>1951</v>
      </c>
      <c r="I3303" s="211">
        <v>100</v>
      </c>
      <c r="J3303" s="218">
        <v>0</v>
      </c>
      <c r="K3303" s="209">
        <v>3.7068999999999998E-2</v>
      </c>
      <c r="L3303" s="209">
        <v>7.4137999999999996E-2</v>
      </c>
      <c r="M3303" s="201">
        <v>227.9917163400998</v>
      </c>
      <c r="N3303" s="201">
        <v>428.6253744589776</v>
      </c>
      <c r="O3303" s="201">
        <v>41.094000000000001</v>
      </c>
      <c r="P3303" s="209">
        <v>41.094000000000001</v>
      </c>
      <c r="Q3303" s="209">
        <v>428.63652132225945</v>
      </c>
      <c r="R3303" s="209">
        <v>227.95636300645251</v>
      </c>
      <c r="S3303" s="209">
        <v>562.52675792699938</v>
      </c>
      <c r="T3303" s="209">
        <v>562.56382692699935</v>
      </c>
      <c r="U3303" s="209"/>
      <c r="V3303" s="170">
        <v>494.04812806059954</v>
      </c>
    </row>
    <row r="3304" spans="1:22" x14ac:dyDescent="0.25">
      <c r="A3304">
        <v>0</v>
      </c>
      <c r="B3304" s="213"/>
      <c r="C3304" s="213"/>
      <c r="D3304" s="213"/>
      <c r="E3304" s="214"/>
      <c r="F3304" s="213" t="s">
        <v>619</v>
      </c>
      <c r="G3304" s="212"/>
      <c r="H3304" s="212"/>
      <c r="I3304" s="211"/>
      <c r="J3304" s="209">
        <v>0.270036</v>
      </c>
      <c r="K3304" s="210">
        <v>0.23296700000000001</v>
      </c>
      <c r="L3304" s="216">
        <v>0.23296700000000001</v>
      </c>
      <c r="M3304" s="201">
        <v>227.84527071802</v>
      </c>
      <c r="N3304" s="201">
        <v>428.67154858625599</v>
      </c>
      <c r="O3304" s="201">
        <v>41.094000000000001</v>
      </c>
      <c r="P3304" s="209">
        <v>41.094000000000001</v>
      </c>
      <c r="Q3304" s="209">
        <v>428.70657585025259</v>
      </c>
      <c r="R3304" s="209">
        <v>227.73417842958753</v>
      </c>
      <c r="S3304" s="209">
        <v>562.68031042699943</v>
      </c>
      <c r="T3304" s="209">
        <v>562.79679392699938</v>
      </c>
      <c r="U3304" s="209" t="s">
        <v>2045</v>
      </c>
      <c r="V3304" s="170">
        <v>494.20168056059958</v>
      </c>
    </row>
    <row r="3305" spans="1:22" x14ac:dyDescent="0.25">
      <c r="A3305">
        <v>0</v>
      </c>
      <c r="B3305" s="213" t="s">
        <v>1949</v>
      </c>
      <c r="C3305" s="213" t="s">
        <v>2009</v>
      </c>
      <c r="D3305" s="213" t="s">
        <v>1973</v>
      </c>
      <c r="E3305" s="214">
        <v>5628</v>
      </c>
      <c r="F3305" s="213" t="s">
        <v>1781</v>
      </c>
      <c r="G3305" s="212" t="s">
        <v>2030</v>
      </c>
      <c r="H3305" s="212" t="s">
        <v>1970</v>
      </c>
      <c r="I3305" s="211">
        <v>100</v>
      </c>
      <c r="J3305" s="209"/>
      <c r="K3305" s="209">
        <v>0</v>
      </c>
      <c r="L3305" s="209">
        <v>0</v>
      </c>
      <c r="M3305" s="201">
        <v>227.73417842958753</v>
      </c>
      <c r="N3305" s="201">
        <v>428.70657585025259</v>
      </c>
      <c r="O3305" s="201">
        <v>41.094000000000001</v>
      </c>
      <c r="P3305" s="209">
        <v>41.094000000000001</v>
      </c>
      <c r="Q3305" s="209">
        <v>428.70657585025259</v>
      </c>
      <c r="R3305" s="209">
        <v>227.73417842958753</v>
      </c>
      <c r="S3305" s="209">
        <v>562.79679392699938</v>
      </c>
      <c r="T3305" s="209">
        <v>562.79679392699938</v>
      </c>
      <c r="U3305" s="209"/>
      <c r="V3305" s="170">
        <v>494.31816406059954</v>
      </c>
    </row>
    <row r="3306" spans="1:22" x14ac:dyDescent="0.25">
      <c r="A3306">
        <v>0</v>
      </c>
      <c r="B3306" s="213" t="s">
        <v>1949</v>
      </c>
      <c r="C3306" s="213" t="s">
        <v>2009</v>
      </c>
      <c r="D3306" s="213" t="s">
        <v>1990</v>
      </c>
      <c r="E3306" s="214">
        <v>5628</v>
      </c>
      <c r="F3306" s="213" t="s">
        <v>2043</v>
      </c>
      <c r="G3306" s="212" t="s">
        <v>2018</v>
      </c>
      <c r="H3306" s="212" t="s">
        <v>2017</v>
      </c>
      <c r="I3306" s="211"/>
      <c r="J3306" s="209"/>
      <c r="K3306" s="210"/>
      <c r="L3306" s="209">
        <v>0</v>
      </c>
      <c r="M3306" s="201">
        <v>227.73417842958753</v>
      </c>
      <c r="N3306" s="201">
        <v>428.70657585025259</v>
      </c>
      <c r="O3306" s="201">
        <v>41.094000000000001</v>
      </c>
      <c r="P3306" s="209">
        <v>41.094000000000001</v>
      </c>
      <c r="Q3306" s="209">
        <v>428.70657585025259</v>
      </c>
      <c r="R3306" s="209">
        <v>227.73417842958753</v>
      </c>
      <c r="S3306" s="209">
        <v>562.79679392699938</v>
      </c>
      <c r="T3306" s="209">
        <v>562.79679392699938</v>
      </c>
      <c r="U3306" s="209"/>
      <c r="V3306" s="222">
        <v>494.31816406059954</v>
      </c>
    </row>
    <row r="3307" spans="1:22" x14ac:dyDescent="0.25">
      <c r="A3307">
        <v>0</v>
      </c>
      <c r="B3307" s="213"/>
      <c r="C3307" s="213"/>
      <c r="D3307" s="213"/>
      <c r="E3307" s="214"/>
      <c r="F3307" s="213"/>
      <c r="G3307" s="212"/>
      <c r="H3307" s="212"/>
      <c r="I3307" s="211"/>
      <c r="J3307" s="209"/>
      <c r="K3307" s="210"/>
      <c r="L3307" s="216">
        <v>0.44981599999999999</v>
      </c>
      <c r="M3307" s="201">
        <v>227.51967985762866</v>
      </c>
      <c r="N3307" s="201">
        <v>428.77420699020752</v>
      </c>
      <c r="O3307" s="201">
        <v>41.094000000000001</v>
      </c>
      <c r="P3307" s="209">
        <v>41.094000000000001</v>
      </c>
      <c r="Q3307" s="209">
        <v>428.84183813016239</v>
      </c>
      <c r="R3307" s="209">
        <v>227.30518128566976</v>
      </c>
      <c r="S3307" s="209">
        <v>563.02170192699941</v>
      </c>
      <c r="T3307" s="209">
        <v>563.24660992699944</v>
      </c>
      <c r="U3307" s="209" t="s">
        <v>2040</v>
      </c>
      <c r="V3307" s="222">
        <v>494.54307206059957</v>
      </c>
    </row>
    <row r="3308" spans="1:22" x14ac:dyDescent="0.25">
      <c r="A3308">
        <v>0</v>
      </c>
      <c r="B3308" s="213" t="s">
        <v>1949</v>
      </c>
      <c r="C3308" s="213" t="s">
        <v>2009</v>
      </c>
      <c r="D3308" s="213" t="s">
        <v>2004</v>
      </c>
      <c r="E3308" s="214">
        <v>5641</v>
      </c>
      <c r="F3308" s="213" t="s">
        <v>2039</v>
      </c>
      <c r="G3308" s="212" t="s">
        <v>2002</v>
      </c>
      <c r="H3308" s="212" t="s">
        <v>2038</v>
      </c>
      <c r="I3308" s="211" t="s">
        <v>2000</v>
      </c>
      <c r="J3308" s="209"/>
      <c r="K3308" s="210"/>
      <c r="L3308" s="209">
        <v>1.6502524409919381</v>
      </c>
      <c r="M3308" s="226">
        <v>226.56802126022819</v>
      </c>
      <c r="N3308" s="226">
        <v>429.20536522496201</v>
      </c>
      <c r="O3308" s="226">
        <v>41.094000000000001</v>
      </c>
      <c r="P3308" s="209">
        <v>41.094000000000001</v>
      </c>
      <c r="Q3308" s="215">
        <v>429.56889231976163</v>
      </c>
      <c r="R3308" s="215">
        <v>225.83086123478665</v>
      </c>
      <c r="S3308" s="209">
        <v>564.07173614749547</v>
      </c>
      <c r="T3308" s="209">
        <v>564.89686236799139</v>
      </c>
      <c r="U3308" s="209"/>
      <c r="V3308" s="170">
        <v>495.59310628109563</v>
      </c>
    </row>
    <row r="3309" spans="1:22" x14ac:dyDescent="0.25">
      <c r="A3309">
        <v>0</v>
      </c>
      <c r="B3309" s="213"/>
      <c r="C3309" s="213"/>
      <c r="D3309" s="213"/>
      <c r="E3309" s="214"/>
      <c r="F3309" s="213" t="s">
        <v>619</v>
      </c>
      <c r="G3309" s="212"/>
      <c r="H3309" s="212"/>
      <c r="I3309" s="211"/>
      <c r="J3309" s="209"/>
      <c r="K3309" s="210"/>
      <c r="L3309" s="216">
        <v>0.33331499999999997</v>
      </c>
      <c r="M3309" s="201">
        <v>225.69434340296556</v>
      </c>
      <c r="N3309" s="201">
        <v>429.66448313470278</v>
      </c>
      <c r="O3309" s="201">
        <v>41.094000000000001</v>
      </c>
      <c r="P3309" s="209">
        <v>41.094000000000001</v>
      </c>
      <c r="Q3309" s="215">
        <v>429.76007394964398</v>
      </c>
      <c r="R3309" s="215">
        <v>225.55782557114446</v>
      </c>
      <c r="S3309" s="209">
        <v>565.06351986799132</v>
      </c>
      <c r="T3309" s="209">
        <v>565.23017736799136</v>
      </c>
      <c r="U3309" s="209" t="s">
        <v>1994</v>
      </c>
      <c r="V3309" s="170">
        <v>496.58489000159148</v>
      </c>
    </row>
    <row r="3310" spans="1:22" x14ac:dyDescent="0.25">
      <c r="A3310">
        <v>0</v>
      </c>
      <c r="B3310" s="213" t="s">
        <v>1949</v>
      </c>
      <c r="C3310" s="213" t="s">
        <v>2009</v>
      </c>
      <c r="D3310" s="213" t="s">
        <v>111</v>
      </c>
      <c r="E3310" s="214">
        <v>5653</v>
      </c>
      <c r="F3310" s="213" t="s">
        <v>1690</v>
      </c>
      <c r="G3310" s="212" t="s">
        <v>2024</v>
      </c>
      <c r="H3310" s="212" t="s">
        <v>1951</v>
      </c>
      <c r="I3310" s="211">
        <v>100</v>
      </c>
      <c r="J3310" s="209"/>
      <c r="K3310" s="209">
        <v>3.7068999999999998E-2</v>
      </c>
      <c r="L3310" s="209">
        <v>7.4137999999999996E-2</v>
      </c>
      <c r="M3310" s="201">
        <v>225.52746042401472</v>
      </c>
      <c r="N3310" s="201">
        <v>429.78133585456305</v>
      </c>
      <c r="O3310" s="201">
        <v>41.094000000000001</v>
      </c>
      <c r="P3310" s="209">
        <v>41.094000000000001</v>
      </c>
      <c r="Q3310" s="209">
        <v>429.80259775948218</v>
      </c>
      <c r="R3310" s="209">
        <v>225.49709527688498</v>
      </c>
      <c r="S3310" s="209">
        <v>565.26724636799133</v>
      </c>
      <c r="T3310" s="209">
        <v>565.30431536799131</v>
      </c>
      <c r="U3310" s="209"/>
      <c r="V3310" s="170">
        <v>496.78861650159149</v>
      </c>
    </row>
    <row r="3311" spans="1:22" x14ac:dyDescent="0.25">
      <c r="A3311">
        <v>0</v>
      </c>
      <c r="B3311" s="213"/>
      <c r="C3311" s="213"/>
      <c r="D3311" s="213"/>
      <c r="E3311" s="214"/>
      <c r="F3311" s="213" t="s">
        <v>619</v>
      </c>
      <c r="G3311" s="212"/>
      <c r="H3311" s="212"/>
      <c r="I3311" s="211"/>
      <c r="J3311" s="209"/>
      <c r="K3311" s="210"/>
      <c r="L3311" s="216">
        <v>7.059999999999983E-3</v>
      </c>
      <c r="M3311" s="201">
        <v>225.49420367016864</v>
      </c>
      <c r="N3311" s="201">
        <v>429.80462248430251</v>
      </c>
      <c r="O3311" s="201">
        <v>41.094000000000001</v>
      </c>
      <c r="P3311" s="209">
        <v>41.094000000000001</v>
      </c>
      <c r="Q3311" s="209">
        <v>429.80664720912284</v>
      </c>
      <c r="R3311" s="209">
        <v>225.49131206345228</v>
      </c>
      <c r="S3311" s="209">
        <v>565.30784536799138</v>
      </c>
      <c r="T3311" s="209">
        <v>565.31137536799133</v>
      </c>
      <c r="U3311" s="209" t="s">
        <v>1994</v>
      </c>
      <c r="V3311" s="170">
        <v>496.82921550159153</v>
      </c>
    </row>
    <row r="3312" spans="1:22" x14ac:dyDescent="0.25">
      <c r="A3312">
        <v>0</v>
      </c>
      <c r="B3312" s="213" t="s">
        <v>1949</v>
      </c>
      <c r="C3312" s="213" t="s">
        <v>2009</v>
      </c>
      <c r="D3312" s="213" t="s">
        <v>1973</v>
      </c>
      <c r="E3312" s="214">
        <v>5653</v>
      </c>
      <c r="F3312" s="213" t="s">
        <v>2031</v>
      </c>
      <c r="G3312" s="212" t="s">
        <v>2030</v>
      </c>
      <c r="H3312" s="212" t="s">
        <v>1970</v>
      </c>
      <c r="I3312" s="211">
        <v>100</v>
      </c>
      <c r="J3312" s="218">
        <v>0</v>
      </c>
      <c r="K3312" s="210"/>
      <c r="L3312" s="209">
        <v>0</v>
      </c>
      <c r="M3312" s="201">
        <v>225.49131206345228</v>
      </c>
      <c r="N3312" s="201">
        <v>429.80664720912284</v>
      </c>
      <c r="O3312" s="201">
        <v>41.094000000000001</v>
      </c>
      <c r="P3312" s="209">
        <v>41.094000000000001</v>
      </c>
      <c r="Q3312" s="209">
        <v>429.80664720912284</v>
      </c>
      <c r="R3312" s="209">
        <v>225.49131206345228</v>
      </c>
      <c r="S3312" s="209">
        <v>565.31137536799133</v>
      </c>
      <c r="T3312" s="209">
        <v>565.31137536799133</v>
      </c>
      <c r="U3312" s="209"/>
      <c r="V3312" s="170">
        <v>496.83274550159149</v>
      </c>
    </row>
    <row r="3313" spans="1:22" x14ac:dyDescent="0.25">
      <c r="A3313">
        <v>0</v>
      </c>
      <c r="B3313" s="213" t="s">
        <v>1949</v>
      </c>
      <c r="C3313" s="213" t="s">
        <v>2009</v>
      </c>
      <c r="D3313" s="213" t="s">
        <v>1990</v>
      </c>
      <c r="E3313" s="214">
        <v>5653</v>
      </c>
      <c r="F3313" s="213" t="s">
        <v>2029</v>
      </c>
      <c r="G3313" s="212" t="s">
        <v>2018</v>
      </c>
      <c r="H3313" s="212" t="s">
        <v>2017</v>
      </c>
      <c r="I3313" s="211"/>
      <c r="J3313" s="210">
        <v>0.347358</v>
      </c>
      <c r="K3313" s="210">
        <v>0.347358</v>
      </c>
      <c r="L3313" s="216">
        <v>0</v>
      </c>
      <c r="M3313" s="201">
        <v>225.49131206345228</v>
      </c>
      <c r="N3313" s="201">
        <v>429.80664720912284</v>
      </c>
      <c r="O3313" s="201">
        <v>41.094000000000001</v>
      </c>
      <c r="P3313" s="209">
        <v>41.094000000000001</v>
      </c>
      <c r="Q3313" s="209">
        <v>429.80664720912284</v>
      </c>
      <c r="R3313" s="209">
        <v>225.49131206345228</v>
      </c>
      <c r="S3313" s="209">
        <v>565.31137536799133</v>
      </c>
      <c r="T3313" s="209">
        <v>565.31137536799133</v>
      </c>
      <c r="U3313" s="209"/>
      <c r="V3313" s="170">
        <v>496.83274550159149</v>
      </c>
    </row>
    <row r="3314" spans="1:22" x14ac:dyDescent="0.25">
      <c r="A3314">
        <v>0</v>
      </c>
      <c r="B3314" s="213"/>
      <c r="C3314" s="213"/>
      <c r="D3314" s="213"/>
      <c r="E3314" s="214"/>
      <c r="F3314" s="213"/>
      <c r="G3314" s="212"/>
      <c r="H3314" s="212"/>
      <c r="I3314" s="211"/>
      <c r="J3314" s="218">
        <v>2.952347841755909E-6</v>
      </c>
      <c r="K3314" s="210"/>
      <c r="L3314" s="216">
        <v>0.24735799999999999</v>
      </c>
      <c r="M3314" s="201">
        <v>225.39000015776668</v>
      </c>
      <c r="N3314" s="201">
        <v>429.87758656919431</v>
      </c>
      <c r="O3314" s="201">
        <v>41.094000000000001</v>
      </c>
      <c r="P3314" s="209">
        <v>41.094000000000001</v>
      </c>
      <c r="Q3314" s="209">
        <v>429.94852592926577</v>
      </c>
      <c r="R3314" s="209">
        <v>225.28868825208104</v>
      </c>
      <c r="S3314" s="209">
        <v>565.43505436799126</v>
      </c>
      <c r="T3314" s="209">
        <v>565.55873336799129</v>
      </c>
      <c r="U3314" s="209" t="s">
        <v>1994</v>
      </c>
      <c r="V3314" s="170">
        <v>496.95642450159141</v>
      </c>
    </row>
    <row r="3315" spans="1:22" x14ac:dyDescent="0.25">
      <c r="A3315">
        <v>0</v>
      </c>
      <c r="B3315" s="213" t="s">
        <v>1949</v>
      </c>
      <c r="C3315" s="213" t="s">
        <v>2009</v>
      </c>
      <c r="D3315" s="213" t="s">
        <v>1961</v>
      </c>
      <c r="E3315" s="214">
        <v>5657</v>
      </c>
      <c r="F3315" s="213" t="s">
        <v>2028</v>
      </c>
      <c r="G3315" s="212" t="s">
        <v>2013</v>
      </c>
      <c r="H3315" s="212" t="s">
        <v>1958</v>
      </c>
      <c r="I3315" s="211">
        <v>100</v>
      </c>
      <c r="J3315" s="209">
        <v>225.20677599999999</v>
      </c>
      <c r="K3315" s="210">
        <v>225.20677304765215</v>
      </c>
      <c r="L3315" s="209">
        <v>0.2</v>
      </c>
      <c r="M3315" s="201">
        <v>225.20677304765215</v>
      </c>
      <c r="N3315" s="201">
        <v>430.00588357290087</v>
      </c>
      <c r="O3315" s="201">
        <v>41.094000000000001</v>
      </c>
      <c r="P3315" s="209">
        <v>41.094000000000001</v>
      </c>
      <c r="Q3315" s="209">
        <v>430.06324121653597</v>
      </c>
      <c r="R3315" s="209">
        <v>225.12485784322325</v>
      </c>
      <c r="S3315" s="209">
        <v>565.65873336799132</v>
      </c>
      <c r="T3315" s="209">
        <v>565.75873336799134</v>
      </c>
      <c r="U3315" s="209"/>
      <c r="V3315" s="170">
        <v>497.18010350159147</v>
      </c>
    </row>
    <row r="3316" spans="1:22" x14ac:dyDescent="0.25">
      <c r="A3316">
        <v>0</v>
      </c>
      <c r="B3316" s="213"/>
      <c r="C3316" s="213"/>
      <c r="D3316" s="213"/>
      <c r="E3316" s="214"/>
      <c r="F3316" s="213" t="s">
        <v>619</v>
      </c>
      <c r="G3316" s="212"/>
      <c r="H3316" s="212"/>
      <c r="I3316" s="229" t="s">
        <v>2027</v>
      </c>
      <c r="J3316" s="228">
        <v>430.00367</v>
      </c>
      <c r="K3316" s="210">
        <v>430.00588357290087</v>
      </c>
      <c r="L3316" s="216">
        <v>0.23812900000000001</v>
      </c>
      <c r="M3316" s="201">
        <v>225.02732591464601</v>
      </c>
      <c r="N3316" s="201">
        <v>430.13153380814185</v>
      </c>
      <c r="O3316" s="201">
        <v>41.094000000000001</v>
      </c>
      <c r="P3316" s="209">
        <v>41.094000000000001</v>
      </c>
      <c r="Q3316" s="209">
        <v>430.19982639974779</v>
      </c>
      <c r="R3316" s="209">
        <v>224.92979398606877</v>
      </c>
      <c r="S3316" s="209">
        <v>565.87779786799126</v>
      </c>
      <c r="T3316" s="209">
        <v>565.9968623679913</v>
      </c>
      <c r="U3316" s="209" t="s">
        <v>1994</v>
      </c>
      <c r="V3316" s="170">
        <v>497.39916800159142</v>
      </c>
    </row>
    <row r="3317" spans="1:22" x14ac:dyDescent="0.25">
      <c r="A3317">
        <v>0</v>
      </c>
      <c r="B3317" s="213" t="s">
        <v>1949</v>
      </c>
      <c r="C3317" s="213" t="s">
        <v>2009</v>
      </c>
      <c r="D3317" s="213" t="s">
        <v>2004</v>
      </c>
      <c r="E3317" s="214">
        <v>5668</v>
      </c>
      <c r="F3317" s="213" t="s">
        <v>2026</v>
      </c>
      <c r="G3317" s="212" t="s">
        <v>2002</v>
      </c>
      <c r="H3317" s="212" t="s">
        <v>2025</v>
      </c>
      <c r="I3317" s="211" t="s">
        <v>2000</v>
      </c>
      <c r="J3317" s="209"/>
      <c r="K3317" s="210"/>
      <c r="L3317" s="209">
        <v>1.6502524409919381</v>
      </c>
      <c r="M3317" s="226">
        <v>224.33606668007434</v>
      </c>
      <c r="N3317" s="226">
        <v>430.76819664692744</v>
      </c>
      <c r="O3317" s="226">
        <v>41.094000000000001</v>
      </c>
      <c r="P3317" s="209">
        <v>41.094000000000001</v>
      </c>
      <c r="Q3317" s="215">
        <v>431.33656689410708</v>
      </c>
      <c r="R3317" s="215">
        <v>223.74233937407993</v>
      </c>
      <c r="S3317" s="209">
        <v>566.82198858848733</v>
      </c>
      <c r="T3317" s="209">
        <v>567.64711480898325</v>
      </c>
      <c r="U3317" s="209"/>
      <c r="V3317" s="170">
        <v>498.34335872208749</v>
      </c>
    </row>
    <row r="3318" spans="1:22" x14ac:dyDescent="0.25">
      <c r="A3318">
        <v>0</v>
      </c>
      <c r="B3318" s="213"/>
      <c r="C3318" s="213"/>
      <c r="D3318" s="213"/>
      <c r="E3318" s="214"/>
      <c r="F3318" s="213" t="s">
        <v>619</v>
      </c>
      <c r="G3318" s="212"/>
      <c r="H3318" s="212"/>
      <c r="I3318" s="211"/>
      <c r="J3318" s="218">
        <v>0</v>
      </c>
      <c r="K3318" s="210"/>
      <c r="L3318" s="216">
        <v>0.306896</v>
      </c>
      <c r="M3318" s="201">
        <v>223.64892615032142</v>
      </c>
      <c r="N3318" s="201">
        <v>431.45830537746809</v>
      </c>
      <c r="O3318" s="201">
        <v>41.094000000000001</v>
      </c>
      <c r="P3318" s="209">
        <v>41.094000000000001</v>
      </c>
      <c r="Q3318" s="215">
        <v>431.58004386082911</v>
      </c>
      <c r="R3318" s="215">
        <v>223.55551292656287</v>
      </c>
      <c r="S3318" s="209">
        <v>567.80056280898327</v>
      </c>
      <c r="T3318" s="209">
        <v>567.9540108089833</v>
      </c>
      <c r="U3318" s="209" t="s">
        <v>1994</v>
      </c>
      <c r="V3318" s="170">
        <v>499.32193294258343</v>
      </c>
    </row>
    <row r="3319" spans="1:22" x14ac:dyDescent="0.25">
      <c r="A3319">
        <v>0</v>
      </c>
      <c r="B3319" s="213" t="s">
        <v>1949</v>
      </c>
      <c r="C3319" s="213" t="s">
        <v>2009</v>
      </c>
      <c r="D3319" s="213" t="s">
        <v>111</v>
      </c>
      <c r="E3319" s="214">
        <v>5680</v>
      </c>
      <c r="F3319" s="213" t="s">
        <v>1691</v>
      </c>
      <c r="G3319" s="212" t="s">
        <v>2024</v>
      </c>
      <c r="H3319" s="212" t="s">
        <v>1951</v>
      </c>
      <c r="I3319" s="211"/>
      <c r="J3319" s="209">
        <v>0.27003700000000003</v>
      </c>
      <c r="K3319" s="210">
        <v>0.27003700000000003</v>
      </c>
      <c r="L3319" s="209">
        <v>7.4137999999999996E-2</v>
      </c>
      <c r="M3319" s="201">
        <v>223.53294674915094</v>
      </c>
      <c r="N3319" s="201">
        <v>431.60945267580036</v>
      </c>
      <c r="O3319" s="201">
        <v>41.094000000000001</v>
      </c>
      <c r="P3319" s="209">
        <v>41.094000000000001</v>
      </c>
      <c r="Q3319" s="209">
        <v>431.6388614907716</v>
      </c>
      <c r="R3319" s="209">
        <v>223.51038057173903</v>
      </c>
      <c r="S3319" s="209">
        <v>567.99107980898327</v>
      </c>
      <c r="T3319" s="209">
        <v>568.02814880898325</v>
      </c>
      <c r="U3319" s="215"/>
      <c r="V3319" s="170">
        <v>499.51244994258343</v>
      </c>
    </row>
    <row r="3320" spans="1:22" x14ac:dyDescent="0.25">
      <c r="A3320">
        <v>0</v>
      </c>
      <c r="B3320" s="213"/>
      <c r="C3320" s="213"/>
      <c r="D3320" s="213"/>
      <c r="E3320" s="214"/>
      <c r="F3320" s="213"/>
      <c r="G3320" s="212"/>
      <c r="H3320" s="212"/>
      <c r="I3320" s="211"/>
      <c r="J3320" s="209"/>
      <c r="K3320" s="210"/>
      <c r="L3320" s="209">
        <v>0.23296800000000001</v>
      </c>
      <c r="M3320" s="201">
        <v>223.43946960544238</v>
      </c>
      <c r="N3320" s="201">
        <v>431.73127446126205</v>
      </c>
      <c r="O3320" s="201">
        <v>41.094000000000001</v>
      </c>
      <c r="P3320" s="209">
        <v>41.094000000000001</v>
      </c>
      <c r="Q3320" s="209">
        <v>431.82368743175255</v>
      </c>
      <c r="R3320" s="209">
        <v>223.36855863914573</v>
      </c>
      <c r="S3320" s="209">
        <v>568.14463280898326</v>
      </c>
      <c r="T3320" s="209">
        <v>568.26111680898327</v>
      </c>
      <c r="U3320" s="215"/>
      <c r="V3320" s="170">
        <v>499.66600294258342</v>
      </c>
    </row>
    <row r="3321" spans="1:22" x14ac:dyDescent="0.25">
      <c r="A3321">
        <v>0</v>
      </c>
      <c r="B3321" s="213" t="s">
        <v>1949</v>
      </c>
      <c r="C3321" s="213" t="s">
        <v>2009</v>
      </c>
      <c r="D3321" s="213" t="s">
        <v>1973</v>
      </c>
      <c r="E3321" s="214">
        <v>5683</v>
      </c>
      <c r="F3321" s="213" t="s">
        <v>2023</v>
      </c>
      <c r="G3321" s="212" t="s">
        <v>2022</v>
      </c>
      <c r="H3321" s="212" t="s">
        <v>2021</v>
      </c>
      <c r="I3321" s="211" t="s">
        <v>2020</v>
      </c>
      <c r="J3321" s="209"/>
      <c r="K3321" s="210"/>
      <c r="L3321" s="209">
        <v>0</v>
      </c>
      <c r="M3321" s="201">
        <v>223.36855863914573</v>
      </c>
      <c r="N3321" s="201">
        <v>431.82368743175255</v>
      </c>
      <c r="O3321" s="201">
        <v>41.094000000000001</v>
      </c>
      <c r="P3321" s="209">
        <v>41.094000000000001</v>
      </c>
      <c r="Q3321" s="209">
        <v>431.82368743175255</v>
      </c>
      <c r="R3321" s="209">
        <v>223.36855863914573</v>
      </c>
      <c r="S3321" s="209">
        <v>568.26111680898327</v>
      </c>
      <c r="T3321" s="209">
        <v>568.26111680898327</v>
      </c>
      <c r="U3321" s="209"/>
      <c r="V3321" s="170">
        <v>499.78248694258343</v>
      </c>
    </row>
    <row r="3322" spans="1:22" x14ac:dyDescent="0.25">
      <c r="A3322">
        <v>0</v>
      </c>
      <c r="B3322" s="213" t="s">
        <v>1949</v>
      </c>
      <c r="C3322" s="213" t="s">
        <v>2009</v>
      </c>
      <c r="D3322" s="213" t="s">
        <v>1990</v>
      </c>
      <c r="E3322" s="214">
        <v>5683</v>
      </c>
      <c r="F3322" s="213" t="s">
        <v>2019</v>
      </c>
      <c r="G3322" s="212" t="s">
        <v>2018</v>
      </c>
      <c r="H3322" s="212" t="s">
        <v>2017</v>
      </c>
      <c r="I3322" s="211"/>
      <c r="J3322" s="218">
        <v>0</v>
      </c>
      <c r="K3322" s="210">
        <v>9.3103000000000047E-2</v>
      </c>
      <c r="L3322" s="209">
        <v>0</v>
      </c>
      <c r="M3322" s="201">
        <v>223.36855863914573</v>
      </c>
      <c r="N3322" s="201">
        <v>431.82368743175255</v>
      </c>
      <c r="O3322" s="201">
        <v>41.094000000000001</v>
      </c>
      <c r="P3322" s="209">
        <v>41.094000000000001</v>
      </c>
      <c r="Q3322" s="209">
        <v>431.82368743175255</v>
      </c>
      <c r="R3322" s="209">
        <v>223.36855863914573</v>
      </c>
      <c r="S3322" s="209">
        <v>568.26111680898327</v>
      </c>
      <c r="T3322" s="209">
        <v>568.26111680898327</v>
      </c>
      <c r="U3322" s="209"/>
      <c r="V3322" s="170">
        <v>499.78248694258343</v>
      </c>
    </row>
    <row r="3323" spans="1:22" x14ac:dyDescent="0.25">
      <c r="A3323">
        <v>0</v>
      </c>
      <c r="B3323" s="213"/>
      <c r="C3323" s="213"/>
      <c r="D3323" s="213"/>
      <c r="E3323" s="214"/>
      <c r="F3323" s="213"/>
      <c r="G3323" s="212"/>
      <c r="H3323" s="212"/>
      <c r="I3323" s="211"/>
      <c r="J3323" s="209">
        <v>0.53599799999999997</v>
      </c>
      <c r="K3323" s="210">
        <v>0.53599799999999997</v>
      </c>
      <c r="L3323" s="216">
        <v>0.33599799999999991</v>
      </c>
      <c r="M3323" s="201">
        <v>223.26628732783371</v>
      </c>
      <c r="N3323" s="201">
        <v>431.95696999956817</v>
      </c>
      <c r="O3323" s="201">
        <v>41.094000000000001</v>
      </c>
      <c r="P3323" s="209">
        <v>41.094000000000001</v>
      </c>
      <c r="Q3323" s="209">
        <v>432.09025256738374</v>
      </c>
      <c r="R3323" s="209">
        <v>223.16401601652166</v>
      </c>
      <c r="S3323" s="209">
        <v>568.42911580898328</v>
      </c>
      <c r="T3323" s="209">
        <v>568.59711480898329</v>
      </c>
      <c r="U3323" s="209" t="s">
        <v>1994</v>
      </c>
      <c r="V3323" s="170">
        <v>499.95048594258344</v>
      </c>
    </row>
    <row r="3324" spans="1:22" x14ac:dyDescent="0.25">
      <c r="A3324">
        <v>0</v>
      </c>
      <c r="B3324" s="213" t="s">
        <v>1949</v>
      </c>
      <c r="C3324" s="213" t="s">
        <v>2009</v>
      </c>
      <c r="D3324" s="213" t="s">
        <v>1956</v>
      </c>
      <c r="E3324" s="214">
        <v>5688</v>
      </c>
      <c r="F3324" s="213" t="s">
        <v>2016</v>
      </c>
      <c r="G3324" s="212" t="s">
        <v>2011</v>
      </c>
      <c r="H3324" s="212" t="s">
        <v>2015</v>
      </c>
      <c r="I3324" s="211">
        <v>100</v>
      </c>
      <c r="J3324" s="209"/>
      <c r="K3324" s="210"/>
      <c r="L3324" s="209">
        <v>0.4</v>
      </c>
      <c r="M3324" s="201">
        <v>223.04226373071992</v>
      </c>
      <c r="N3324" s="201">
        <v>432.24892323544202</v>
      </c>
      <c r="O3324" s="201">
        <v>41.094000000000001</v>
      </c>
      <c r="P3324" s="209">
        <v>41.094000000000001</v>
      </c>
      <c r="Q3324" s="209">
        <v>432.40759390350024</v>
      </c>
      <c r="R3324" s="209">
        <v>222.92051144491816</v>
      </c>
      <c r="S3324" s="209">
        <v>568.79711480898322</v>
      </c>
      <c r="T3324" s="209">
        <v>568.99711480898327</v>
      </c>
      <c r="U3324" s="209"/>
      <c r="V3324" s="170">
        <v>500.31848494258338</v>
      </c>
    </row>
    <row r="3325" spans="1:22" x14ac:dyDescent="0.25">
      <c r="A3325">
        <v>0</v>
      </c>
      <c r="B3325" s="213"/>
      <c r="C3325" s="213"/>
      <c r="D3325" s="213"/>
      <c r="E3325" s="214"/>
      <c r="F3325" s="213" t="s">
        <v>619</v>
      </c>
      <c r="G3325" s="212"/>
      <c r="H3325" s="212"/>
      <c r="I3325" s="211"/>
      <c r="J3325" s="209"/>
      <c r="K3325" s="210"/>
      <c r="L3325" s="209">
        <v>0.2</v>
      </c>
      <c r="M3325" s="201">
        <v>222.8596353020173</v>
      </c>
      <c r="N3325" s="201">
        <v>432.48692923752935</v>
      </c>
      <c r="O3325" s="201">
        <v>41.094000000000001</v>
      </c>
      <c r="P3325" s="209">
        <v>41.094000000000001</v>
      </c>
      <c r="Q3325" s="209">
        <v>432.56626457155846</v>
      </c>
      <c r="R3325" s="209">
        <v>222.79875915911643</v>
      </c>
      <c r="S3325" s="209">
        <v>569.09711480898329</v>
      </c>
      <c r="T3325" s="209">
        <v>569.19711480898332</v>
      </c>
      <c r="U3325" s="209"/>
      <c r="V3325" s="170">
        <v>500.61848494258345</v>
      </c>
    </row>
    <row r="3326" spans="1:22" x14ac:dyDescent="0.25">
      <c r="A3326">
        <v>0</v>
      </c>
      <c r="B3326" s="213" t="s">
        <v>1949</v>
      </c>
      <c r="C3326" s="213" t="s">
        <v>2009</v>
      </c>
      <c r="D3326" s="213" t="s">
        <v>1961</v>
      </c>
      <c r="E3326" s="214">
        <v>5693</v>
      </c>
      <c r="F3326" s="213" t="s">
        <v>2014</v>
      </c>
      <c r="G3326" s="212" t="s">
        <v>2013</v>
      </c>
      <c r="H3326" s="212" t="s">
        <v>1958</v>
      </c>
      <c r="I3326" s="211">
        <v>100</v>
      </c>
      <c r="J3326" s="209"/>
      <c r="K3326" s="210"/>
      <c r="L3326" s="209">
        <v>0.2</v>
      </c>
      <c r="M3326" s="201">
        <v>222.73788301621556</v>
      </c>
      <c r="N3326" s="201">
        <v>432.64559990558757</v>
      </c>
      <c r="O3326" s="201">
        <v>41.094000000000001</v>
      </c>
      <c r="P3326" s="209">
        <v>41.094000000000001</v>
      </c>
      <c r="Q3326" s="209">
        <v>432.72493523961668</v>
      </c>
      <c r="R3326" s="209">
        <v>222.6770068733147</v>
      </c>
      <c r="S3326" s="209">
        <v>569.29711480898334</v>
      </c>
      <c r="T3326" s="209">
        <v>569.39711480898336</v>
      </c>
      <c r="U3326" s="209"/>
      <c r="V3326" s="170">
        <v>500.8184849425835</v>
      </c>
    </row>
    <row r="3327" spans="1:22" x14ac:dyDescent="0.25">
      <c r="A3327">
        <v>0</v>
      </c>
      <c r="B3327" s="213"/>
      <c r="C3327" s="213"/>
      <c r="D3327" s="213"/>
      <c r="E3327" s="214"/>
      <c r="F3327" s="213"/>
      <c r="G3327" s="212"/>
      <c r="H3327" s="212"/>
      <c r="I3327" s="211"/>
      <c r="J3327" s="209"/>
      <c r="K3327" s="210"/>
      <c r="L3327" s="209">
        <v>0.2</v>
      </c>
      <c r="M3327" s="201">
        <v>222.61613073041383</v>
      </c>
      <c r="N3327" s="201">
        <v>432.80427057364579</v>
      </c>
      <c r="O3327" s="201">
        <v>41.094000000000001</v>
      </c>
      <c r="P3327" s="209">
        <v>41.094000000000001</v>
      </c>
      <c r="Q3327" s="209">
        <v>432.88360590767491</v>
      </c>
      <c r="R3327" s="209">
        <v>222.55525458751296</v>
      </c>
      <c r="S3327" s="209">
        <v>569.49711480898338</v>
      </c>
      <c r="T3327" s="209">
        <v>569.59711480898341</v>
      </c>
      <c r="U3327" s="209"/>
      <c r="V3327" s="170">
        <v>501.01848494258354</v>
      </c>
    </row>
    <row r="3328" spans="1:22" x14ac:dyDescent="0.25">
      <c r="A3328">
        <v>0</v>
      </c>
      <c r="B3328" s="213" t="s">
        <v>1949</v>
      </c>
      <c r="C3328" s="213" t="s">
        <v>2009</v>
      </c>
      <c r="D3328" s="213" t="s">
        <v>1947</v>
      </c>
      <c r="E3328" s="214">
        <v>5698</v>
      </c>
      <c r="F3328" s="213" t="s">
        <v>2012</v>
      </c>
      <c r="G3328" s="212" t="s">
        <v>2011</v>
      </c>
      <c r="H3328" s="212" t="s">
        <v>2010</v>
      </c>
      <c r="I3328" s="211">
        <v>100</v>
      </c>
      <c r="J3328" s="209"/>
      <c r="K3328" s="210"/>
      <c r="L3328" s="209">
        <v>0.4</v>
      </c>
      <c r="M3328" s="201">
        <v>222.4335023017112</v>
      </c>
      <c r="N3328" s="201">
        <v>433.04227657573313</v>
      </c>
      <c r="O3328" s="201">
        <v>41.094000000000001</v>
      </c>
      <c r="P3328" s="209">
        <v>41.094000000000001</v>
      </c>
      <c r="Q3328" s="209">
        <v>433.2009472437914</v>
      </c>
      <c r="R3328" s="209">
        <v>222.31175001590947</v>
      </c>
      <c r="S3328" s="209">
        <v>569.79711480898334</v>
      </c>
      <c r="T3328" s="209">
        <v>569.99711480898338</v>
      </c>
      <c r="U3328" s="209"/>
      <c r="V3328" s="170">
        <v>501.3184849425835</v>
      </c>
    </row>
    <row r="3329" spans="1:22" x14ac:dyDescent="0.25">
      <c r="A3329">
        <v>0</v>
      </c>
      <c r="B3329" s="213"/>
      <c r="C3329" s="213"/>
      <c r="D3329" s="213"/>
      <c r="E3329" s="214"/>
      <c r="F3329" s="213"/>
      <c r="G3329" s="212"/>
      <c r="H3329" s="212"/>
      <c r="I3329" s="211"/>
      <c r="J3329" s="209"/>
      <c r="K3329" s="210"/>
      <c r="L3329" s="209">
        <v>0.2</v>
      </c>
      <c r="M3329" s="201">
        <v>222.2508738730086</v>
      </c>
      <c r="N3329" s="201">
        <v>433.28028257782051</v>
      </c>
      <c r="O3329" s="201">
        <v>41.094000000000001</v>
      </c>
      <c r="P3329" s="209">
        <v>41.094000000000001</v>
      </c>
      <c r="Q3329" s="209">
        <v>433.35961791184963</v>
      </c>
      <c r="R3329" s="209">
        <v>222.18999773010773</v>
      </c>
      <c r="S3329" s="209">
        <v>570.09711480898341</v>
      </c>
      <c r="T3329" s="209">
        <v>570.19711480898343</v>
      </c>
      <c r="U3329" s="209"/>
      <c r="V3329" s="170">
        <v>501.61848494258356</v>
      </c>
    </row>
    <row r="3330" spans="1:22" x14ac:dyDescent="0.25">
      <c r="A3330">
        <v>0</v>
      </c>
      <c r="B3330" s="213" t="s">
        <v>1949</v>
      </c>
      <c r="C3330" s="213" t="s">
        <v>2009</v>
      </c>
      <c r="D3330" s="213" t="s">
        <v>2008</v>
      </c>
      <c r="E3330" s="214">
        <v>5703</v>
      </c>
      <c r="F3330" s="213" t="s">
        <v>2007</v>
      </c>
      <c r="G3330" s="212" t="s">
        <v>2006</v>
      </c>
      <c r="H3330" s="212" t="s">
        <v>2005</v>
      </c>
      <c r="I3330" s="211">
        <v>100</v>
      </c>
      <c r="J3330" s="209"/>
      <c r="K3330" s="210"/>
      <c r="L3330" s="209">
        <v>0.2</v>
      </c>
      <c r="M3330" s="201">
        <v>222.12912158720687</v>
      </c>
      <c r="N3330" s="201">
        <v>433.43895324587874</v>
      </c>
      <c r="O3330" s="201">
        <v>41.094000000000001</v>
      </c>
      <c r="P3330" s="209">
        <v>41.094000000000001</v>
      </c>
      <c r="Q3330" s="209">
        <v>433.51828857990785</v>
      </c>
      <c r="R3330" s="209">
        <v>222.068245444306</v>
      </c>
      <c r="S3330" s="209">
        <v>570.29711480898345</v>
      </c>
      <c r="T3330" s="209">
        <v>570.39711480898347</v>
      </c>
      <c r="U3330" s="209"/>
      <c r="V3330" s="170">
        <v>501.81848494258361</v>
      </c>
    </row>
    <row r="3331" spans="1:22" x14ac:dyDescent="0.25">
      <c r="A3331">
        <v>0</v>
      </c>
      <c r="B3331" s="213"/>
      <c r="C3331" s="213"/>
      <c r="D3331" s="213"/>
      <c r="E3331" s="214"/>
      <c r="F3331" s="213" t="s">
        <v>619</v>
      </c>
      <c r="G3331" s="212"/>
      <c r="H3331" s="212"/>
      <c r="I3331" s="211"/>
      <c r="J3331" s="209"/>
      <c r="K3331" s="210"/>
      <c r="L3331" s="209">
        <v>1.8975739999999999</v>
      </c>
      <c r="M3331" s="201">
        <v>221.49066051436111</v>
      </c>
      <c r="N3331" s="201">
        <v>434.27101191558273</v>
      </c>
      <c r="O3331" s="201">
        <v>41.094000000000001</v>
      </c>
      <c r="P3331" s="209">
        <v>41.094000000000001</v>
      </c>
      <c r="Q3331" s="209">
        <v>435.02373525125762</v>
      </c>
      <c r="R3331" s="209">
        <v>220.91307558441622</v>
      </c>
      <c r="S3331" s="209">
        <v>571.3459018089834</v>
      </c>
      <c r="T3331" s="209">
        <v>572.29468880898344</v>
      </c>
      <c r="U3331" s="209"/>
      <c r="V3331" s="170">
        <v>502.86727194258356</v>
      </c>
    </row>
    <row r="3332" spans="1:22" x14ac:dyDescent="0.25">
      <c r="A3332">
        <v>0</v>
      </c>
      <c r="B3332" s="213" t="s">
        <v>1949</v>
      </c>
      <c r="C3332" s="213" t="s">
        <v>2009</v>
      </c>
      <c r="D3332" s="213" t="s">
        <v>2004</v>
      </c>
      <c r="E3332" s="214">
        <v>5731</v>
      </c>
      <c r="F3332" s="213" t="s">
        <v>2003</v>
      </c>
      <c r="G3332" s="212" t="s">
        <v>2002</v>
      </c>
      <c r="H3332" s="212" t="s">
        <v>2001</v>
      </c>
      <c r="I3332" s="211" t="s">
        <v>2000</v>
      </c>
      <c r="J3332" s="209"/>
      <c r="K3332" s="210"/>
      <c r="L3332" s="209">
        <v>1.6502524409919381</v>
      </c>
      <c r="M3332" s="226">
        <v>220.51774001815986</v>
      </c>
      <c r="N3332" s="226">
        <v>435.74433683453037</v>
      </c>
      <c r="O3332" s="226">
        <v>41.094000000000001</v>
      </c>
      <c r="P3332" s="209">
        <v>41.094000000000001</v>
      </c>
      <c r="Q3332" s="215">
        <v>436.46493841780313</v>
      </c>
      <c r="R3332" s="215">
        <v>220.12240445190349</v>
      </c>
      <c r="S3332" s="209">
        <v>573.11981502947947</v>
      </c>
      <c r="T3332" s="209">
        <v>573.94494124997539</v>
      </c>
      <c r="U3332" s="209"/>
      <c r="V3332" s="170">
        <v>504.64118516307963</v>
      </c>
    </row>
    <row r="3333" spans="1:22" x14ac:dyDescent="0.25">
      <c r="A3333">
        <v>0</v>
      </c>
      <c r="B3333" s="213"/>
      <c r="C3333" s="213"/>
      <c r="D3333" s="213"/>
      <c r="E3333" s="214"/>
      <c r="F3333" s="213" t="s">
        <v>619</v>
      </c>
      <c r="G3333" s="212"/>
      <c r="H3333" s="212"/>
      <c r="I3333" s="211"/>
      <c r="J3333" s="209"/>
      <c r="K3333" s="210"/>
      <c r="L3333" s="216">
        <v>0.15235099999999999</v>
      </c>
      <c r="M3333" s="201">
        <v>220.0963508964756</v>
      </c>
      <c r="N3333" s="201">
        <v>436.5365199730378</v>
      </c>
      <c r="O3333" s="201">
        <v>41.094000000000001</v>
      </c>
      <c r="P3333" s="209">
        <v>41.094000000000001</v>
      </c>
      <c r="Q3333" s="215">
        <v>436.60810152827247</v>
      </c>
      <c r="R3333" s="215">
        <v>220.07029734104768</v>
      </c>
      <c r="S3333" s="209">
        <v>574.02111674997536</v>
      </c>
      <c r="T3333" s="209">
        <v>574.09729224997534</v>
      </c>
      <c r="U3333" s="209" t="s">
        <v>1994</v>
      </c>
      <c r="V3333" s="170">
        <v>505.54248688357552</v>
      </c>
    </row>
    <row r="3334" spans="1:22" x14ac:dyDescent="0.25">
      <c r="A3334">
        <v>0</v>
      </c>
      <c r="B3334" s="213"/>
      <c r="C3334" s="213"/>
      <c r="D3334" s="213"/>
      <c r="E3334" s="214"/>
      <c r="F3334" s="213" t="s">
        <v>619</v>
      </c>
      <c r="G3334" s="212"/>
      <c r="H3334" s="212" t="s">
        <v>1962</v>
      </c>
      <c r="I3334" s="211"/>
      <c r="J3334" s="218">
        <v>-3.5721731705962156E-6</v>
      </c>
      <c r="K3334" s="210"/>
      <c r="L3334" s="209">
        <v>0.103502</v>
      </c>
      <c r="M3334" s="201">
        <v>220.05259745661044</v>
      </c>
      <c r="N3334" s="201">
        <v>436.65673156109074</v>
      </c>
      <c r="O3334" s="201">
        <v>41.094000000000001</v>
      </c>
      <c r="P3334" s="209">
        <v>41.094000000000001</v>
      </c>
      <c r="Q3334" s="209">
        <v>436.70536159390906</v>
      </c>
      <c r="R3334" s="209">
        <v>220.03489757217318</v>
      </c>
      <c r="S3334" s="209">
        <v>574.14904324997542</v>
      </c>
      <c r="T3334" s="209">
        <v>574.20079424997539</v>
      </c>
      <c r="U3334" s="209"/>
      <c r="V3334" s="170">
        <v>505.67041338357558</v>
      </c>
    </row>
    <row r="3335" spans="1:22" x14ac:dyDescent="0.25">
      <c r="A3335">
        <v>0</v>
      </c>
      <c r="B3335" s="213" t="s">
        <v>1949</v>
      </c>
      <c r="C3335" s="213" t="s">
        <v>1948</v>
      </c>
      <c r="D3335" s="213" t="s">
        <v>111</v>
      </c>
      <c r="E3335" s="214">
        <v>5742</v>
      </c>
      <c r="F3335" s="213" t="s">
        <v>1692</v>
      </c>
      <c r="G3335" s="212" t="s">
        <v>1974</v>
      </c>
      <c r="H3335" s="212" t="s">
        <v>1951</v>
      </c>
      <c r="I3335" s="211">
        <v>50</v>
      </c>
      <c r="J3335" s="209">
        <v>220.03489400000001</v>
      </c>
      <c r="K3335" s="210">
        <v>220.03489757217318</v>
      </c>
      <c r="L3335" s="209">
        <v>0</v>
      </c>
      <c r="M3335" s="201">
        <v>220.03489757217318</v>
      </c>
      <c r="N3335" s="201">
        <v>436.70536159390906</v>
      </c>
      <c r="O3335" s="201">
        <v>41.094000000000001</v>
      </c>
      <c r="P3335" s="209">
        <v>41.094000000000001</v>
      </c>
      <c r="Q3335" s="209">
        <v>436.70536159390906</v>
      </c>
      <c r="R3335" s="209">
        <v>220.03489757217318</v>
      </c>
      <c r="S3335" s="209">
        <v>574.20079424997539</v>
      </c>
      <c r="T3335" s="209">
        <v>574.20079424997539</v>
      </c>
      <c r="U3335" s="209"/>
      <c r="V3335" s="170">
        <v>505.72216438357555</v>
      </c>
    </row>
    <row r="3336" spans="1:22" x14ac:dyDescent="0.25">
      <c r="A3336">
        <v>0</v>
      </c>
      <c r="B3336" s="213"/>
      <c r="C3336" s="213"/>
      <c r="D3336" s="213"/>
      <c r="E3336" s="214"/>
      <c r="F3336" s="213" t="s">
        <v>619</v>
      </c>
      <c r="G3336" s="212"/>
      <c r="H3336" s="212" t="s">
        <v>1969</v>
      </c>
      <c r="I3336" s="211"/>
      <c r="J3336" s="209"/>
      <c r="K3336" s="210"/>
      <c r="L3336" s="209">
        <v>0.14528199999999999</v>
      </c>
      <c r="M3336" s="201">
        <v>220.01005288694188</v>
      </c>
      <c r="N3336" s="201">
        <v>436.77362180557554</v>
      </c>
      <c r="O3336" s="201">
        <v>41.094000000000001</v>
      </c>
      <c r="P3336" s="209">
        <v>41.094000000000001</v>
      </c>
      <c r="Q3336" s="209">
        <v>436.84188201724209</v>
      </c>
      <c r="R3336" s="209">
        <v>219.98520820171055</v>
      </c>
      <c r="S3336" s="209">
        <v>574.27343524997536</v>
      </c>
      <c r="T3336" s="209">
        <v>574.34607624997534</v>
      </c>
      <c r="U3336" s="209"/>
      <c r="V3336" s="170">
        <v>505.79480538357552</v>
      </c>
    </row>
    <row r="3337" spans="1:22" x14ac:dyDescent="0.25">
      <c r="A3337">
        <v>0</v>
      </c>
      <c r="B3337" s="213" t="s">
        <v>1949</v>
      </c>
      <c r="C3337" s="213" t="s">
        <v>1948</v>
      </c>
      <c r="D3337" s="213" t="s">
        <v>1973</v>
      </c>
      <c r="E3337" s="214">
        <v>5743</v>
      </c>
      <c r="F3337" s="213" t="s">
        <v>1999</v>
      </c>
      <c r="G3337" s="212" t="s">
        <v>1971</v>
      </c>
      <c r="H3337" s="212" t="s">
        <v>1970</v>
      </c>
      <c r="I3337" s="211">
        <v>50</v>
      </c>
      <c r="J3337" s="218">
        <v>0</v>
      </c>
      <c r="K3337" s="210">
        <v>-5.9132999999999991E-2</v>
      </c>
      <c r="L3337" s="209">
        <v>0</v>
      </c>
      <c r="M3337" s="201">
        <v>219.98520820171055</v>
      </c>
      <c r="N3337" s="201">
        <v>436.84188201724209</v>
      </c>
      <c r="O3337" s="201">
        <v>41.094000000000001</v>
      </c>
      <c r="P3337" s="209">
        <v>41.094000000000001</v>
      </c>
      <c r="Q3337" s="209">
        <v>436.84188201724209</v>
      </c>
      <c r="R3337" s="209">
        <v>219.98520820171055</v>
      </c>
      <c r="S3337" s="209">
        <v>574.34607624997534</v>
      </c>
      <c r="T3337" s="209">
        <v>574.34607624997534</v>
      </c>
      <c r="U3337" s="209"/>
      <c r="V3337" s="170">
        <v>505.8674463835755</v>
      </c>
    </row>
    <row r="3338" spans="1:22" x14ac:dyDescent="0.25">
      <c r="A3338">
        <v>0</v>
      </c>
      <c r="B3338" s="213"/>
      <c r="C3338" s="213"/>
      <c r="D3338" s="213"/>
      <c r="E3338" s="214"/>
      <c r="F3338" s="213" t="s">
        <v>619</v>
      </c>
      <c r="G3338" s="212"/>
      <c r="H3338" s="212" t="s">
        <v>1969</v>
      </c>
      <c r="I3338" s="211"/>
      <c r="J3338" s="209">
        <v>0.299265</v>
      </c>
      <c r="K3338" s="210">
        <v>0.299265</v>
      </c>
      <c r="L3338" s="209">
        <v>0</v>
      </c>
      <c r="M3338" s="201">
        <v>219.98520820171055</v>
      </c>
      <c r="N3338" s="201">
        <v>436.84188201724209</v>
      </c>
      <c r="O3338" s="201">
        <v>41.094000000000001</v>
      </c>
      <c r="P3338" s="209">
        <v>41.094000000000001</v>
      </c>
      <c r="Q3338" s="209">
        <v>436.84188201724209</v>
      </c>
      <c r="R3338" s="209">
        <v>219.98520820171055</v>
      </c>
      <c r="S3338" s="209">
        <v>574.34607624997534</v>
      </c>
      <c r="T3338" s="209">
        <v>574.34607624997534</v>
      </c>
      <c r="U3338" s="209"/>
      <c r="V3338" s="170">
        <v>505.8674463835755</v>
      </c>
    </row>
    <row r="3339" spans="1:22" x14ac:dyDescent="0.25">
      <c r="A3339">
        <v>0</v>
      </c>
      <c r="B3339" s="213" t="s">
        <v>1949</v>
      </c>
      <c r="C3339" s="213" t="s">
        <v>1948</v>
      </c>
      <c r="D3339" s="213" t="s">
        <v>1990</v>
      </c>
      <c r="E3339" s="214">
        <v>5743</v>
      </c>
      <c r="F3339" s="213" t="s">
        <v>1998</v>
      </c>
      <c r="G3339" s="212" t="s">
        <v>1988</v>
      </c>
      <c r="H3339" s="212" t="s">
        <v>1987</v>
      </c>
      <c r="I3339" s="211"/>
      <c r="J3339" s="218">
        <v>-3.5435182041965163E-6</v>
      </c>
      <c r="K3339" s="210"/>
      <c r="L3339" s="209">
        <v>0</v>
      </c>
      <c r="M3339" s="201">
        <v>219.98520820171055</v>
      </c>
      <c r="N3339" s="201">
        <v>436.84188201724209</v>
      </c>
      <c r="O3339" s="201">
        <v>41.094000000000001</v>
      </c>
      <c r="P3339" s="209">
        <v>41.094000000000001</v>
      </c>
      <c r="Q3339" s="209">
        <v>436.84188201724209</v>
      </c>
      <c r="R3339" s="209">
        <v>219.98520820171055</v>
      </c>
      <c r="S3339" s="209">
        <v>574.34607624997534</v>
      </c>
      <c r="T3339" s="209">
        <v>574.34607624997534</v>
      </c>
      <c r="U3339" s="209"/>
      <c r="V3339" s="170">
        <v>505.8674463835755</v>
      </c>
    </row>
    <row r="3340" spans="1:22" x14ac:dyDescent="0.25">
      <c r="A3340">
        <v>0</v>
      </c>
      <c r="B3340" s="213"/>
      <c r="C3340" s="213"/>
      <c r="D3340" s="213"/>
      <c r="E3340" s="214"/>
      <c r="F3340" s="213" t="s">
        <v>619</v>
      </c>
      <c r="G3340" s="212"/>
      <c r="H3340" s="212" t="s">
        <v>1962</v>
      </c>
      <c r="I3340" s="211"/>
      <c r="J3340" s="209">
        <v>219.88284999999999</v>
      </c>
      <c r="K3340" s="210">
        <v>219.88285354351819</v>
      </c>
      <c r="L3340" s="209">
        <v>0.13121600000000003</v>
      </c>
      <c r="M3340" s="201">
        <v>219.96276894414723</v>
      </c>
      <c r="N3340" s="201">
        <v>436.90353337070661</v>
      </c>
      <c r="O3340" s="201">
        <v>41.094000000000001</v>
      </c>
      <c r="P3340" s="209">
        <v>41.094000000000001</v>
      </c>
      <c r="Q3340" s="209">
        <v>436.96518472417114</v>
      </c>
      <c r="R3340" s="209">
        <v>219.94032968658394</v>
      </c>
      <c r="S3340" s="209">
        <v>574.41168424997534</v>
      </c>
      <c r="T3340" s="209">
        <v>574.47729224997533</v>
      </c>
      <c r="U3340" s="209"/>
      <c r="V3340" s="170">
        <v>505.9330543835755</v>
      </c>
    </row>
    <row r="3341" spans="1:22" x14ac:dyDescent="0.25">
      <c r="A3341">
        <v>0</v>
      </c>
      <c r="B3341" s="213"/>
      <c r="C3341" s="213"/>
      <c r="D3341" s="213"/>
      <c r="E3341" s="214"/>
      <c r="F3341" s="213" t="s">
        <v>619</v>
      </c>
      <c r="G3341" s="212"/>
      <c r="H3341" s="212"/>
      <c r="I3341" s="220" t="s">
        <v>1997</v>
      </c>
      <c r="J3341" s="211">
        <v>437.12309900000002</v>
      </c>
      <c r="K3341" s="210">
        <v>437.12309912940157</v>
      </c>
      <c r="L3341" s="216">
        <v>6.8048999999999998E-2</v>
      </c>
      <c r="M3341" s="201">
        <v>219.92869262221734</v>
      </c>
      <c r="N3341" s="201">
        <v>436.99715729574706</v>
      </c>
      <c r="O3341" s="201">
        <v>41.094000000000001</v>
      </c>
      <c r="P3341" s="209">
        <v>41.094000000000001</v>
      </c>
      <c r="Q3341" s="209">
        <v>437.02912986732298</v>
      </c>
      <c r="R3341" s="209">
        <v>219.91705555785077</v>
      </c>
      <c r="S3341" s="209">
        <v>574.51131674997532</v>
      </c>
      <c r="T3341" s="209">
        <v>574.54534124997531</v>
      </c>
      <c r="U3341" s="209" t="s">
        <v>1994</v>
      </c>
      <c r="V3341" s="170">
        <v>506.03268688357548</v>
      </c>
    </row>
    <row r="3342" spans="1:22" x14ac:dyDescent="0.25">
      <c r="A3342">
        <v>0</v>
      </c>
      <c r="B3342" s="213" t="s">
        <v>1949</v>
      </c>
      <c r="C3342" s="213" t="s">
        <v>1948</v>
      </c>
      <c r="D3342" s="213" t="s">
        <v>1961</v>
      </c>
      <c r="E3342" s="214">
        <v>5746</v>
      </c>
      <c r="F3342" s="213" t="s">
        <v>1996</v>
      </c>
      <c r="G3342" s="212" t="s">
        <v>1984</v>
      </c>
      <c r="H3342" s="212" t="s">
        <v>1958</v>
      </c>
      <c r="I3342" s="211">
        <v>50</v>
      </c>
      <c r="J3342" s="218">
        <v>0</v>
      </c>
      <c r="K3342" s="210"/>
      <c r="L3342" s="209">
        <v>0.2</v>
      </c>
      <c r="M3342" s="201">
        <v>219.88285354351819</v>
      </c>
      <c r="N3342" s="201">
        <v>437.12309912940157</v>
      </c>
      <c r="O3342" s="201">
        <v>41.094000000000001</v>
      </c>
      <c r="P3342" s="209">
        <v>41.094000000000001</v>
      </c>
      <c r="Q3342" s="209">
        <v>437.21706839148015</v>
      </c>
      <c r="R3342" s="209">
        <v>219.84865152918564</v>
      </c>
      <c r="S3342" s="209">
        <v>574.64534124997533</v>
      </c>
      <c r="T3342" s="209">
        <v>574.74534124997535</v>
      </c>
      <c r="U3342" s="209" t="s">
        <v>1995</v>
      </c>
      <c r="V3342" s="170">
        <v>506.16671138357549</v>
      </c>
    </row>
    <row r="3343" spans="1:22" x14ac:dyDescent="0.25">
      <c r="A3343">
        <v>0</v>
      </c>
      <c r="B3343" s="213"/>
      <c r="C3343" s="213"/>
      <c r="D3343" s="213"/>
      <c r="E3343" s="214"/>
      <c r="F3343" s="213"/>
      <c r="G3343" s="212"/>
      <c r="H3343" s="212"/>
      <c r="I3343" s="211"/>
      <c r="J3343" s="209">
        <v>0.3246</v>
      </c>
      <c r="K3343" s="210">
        <v>0.3246</v>
      </c>
      <c r="L3343" s="216">
        <v>9.9599999999999994E-2</v>
      </c>
      <c r="M3343" s="201">
        <v>219.83161892604801</v>
      </c>
      <c r="N3343" s="201">
        <v>437.26386508399526</v>
      </c>
      <c r="O3343" s="201">
        <v>41.094000000000001</v>
      </c>
      <c r="P3343" s="209">
        <v>41.094000000000001</v>
      </c>
      <c r="Q3343" s="209">
        <v>437.31066177651041</v>
      </c>
      <c r="R3343" s="209">
        <v>219.8145863229104</v>
      </c>
      <c r="S3343" s="209">
        <v>574.79514124997536</v>
      </c>
      <c r="T3343" s="209">
        <v>574.84494124997536</v>
      </c>
      <c r="U3343" s="209" t="s">
        <v>1994</v>
      </c>
      <c r="V3343" s="170">
        <v>506.31651138357552</v>
      </c>
    </row>
    <row r="3344" spans="1:22" x14ac:dyDescent="0.25">
      <c r="A3344">
        <v>0</v>
      </c>
      <c r="B3344" s="213" t="s">
        <v>1949</v>
      </c>
      <c r="C3344" s="213" t="s">
        <v>1948</v>
      </c>
      <c r="D3344" s="213" t="s">
        <v>1947</v>
      </c>
      <c r="E3344" s="214">
        <v>5750</v>
      </c>
      <c r="F3344" s="213" t="s">
        <v>1993</v>
      </c>
      <c r="G3344" s="212" t="s">
        <v>1982</v>
      </c>
      <c r="H3344" s="212" t="s">
        <v>1944</v>
      </c>
      <c r="I3344" s="211">
        <v>50</v>
      </c>
      <c r="J3344" s="210"/>
      <c r="K3344" s="210"/>
      <c r="L3344" s="209">
        <v>0.25</v>
      </c>
      <c r="M3344" s="201">
        <v>219.77183380499469</v>
      </c>
      <c r="N3344" s="201">
        <v>437.42812335410866</v>
      </c>
      <c r="O3344" s="201">
        <v>41.094000000000001</v>
      </c>
      <c r="P3344" s="209">
        <v>41.094000000000001</v>
      </c>
      <c r="Q3344" s="209">
        <v>437.54558493170691</v>
      </c>
      <c r="R3344" s="209">
        <v>219.729081287079</v>
      </c>
      <c r="S3344" s="209">
        <v>574.96994124997536</v>
      </c>
      <c r="T3344" s="209">
        <v>575.09494124997536</v>
      </c>
      <c r="U3344" s="209"/>
      <c r="V3344" s="170">
        <v>506.49131138357552</v>
      </c>
    </row>
    <row r="3345" spans="1:22" x14ac:dyDescent="0.25">
      <c r="A3345">
        <v>0</v>
      </c>
      <c r="B3345" s="213"/>
      <c r="C3345" s="213"/>
      <c r="D3345" s="213"/>
      <c r="E3345" s="214"/>
      <c r="F3345" s="213" t="s">
        <v>619</v>
      </c>
      <c r="G3345" s="212"/>
      <c r="H3345" s="212"/>
      <c r="I3345" s="211"/>
      <c r="J3345" s="209"/>
      <c r="K3345" s="210"/>
      <c r="L3345" s="209">
        <v>0.5</v>
      </c>
      <c r="M3345" s="201">
        <v>219.64357625124757</v>
      </c>
      <c r="N3345" s="201">
        <v>437.78050808690341</v>
      </c>
      <c r="O3345" s="201">
        <v>41.094000000000001</v>
      </c>
      <c r="P3345" s="209">
        <v>41.094000000000001</v>
      </c>
      <c r="Q3345" s="209">
        <v>438.01543124209985</v>
      </c>
      <c r="R3345" s="209">
        <v>219.55807121541616</v>
      </c>
      <c r="S3345" s="209">
        <v>575.34494124997536</v>
      </c>
      <c r="T3345" s="209">
        <v>575.59494124997536</v>
      </c>
      <c r="U3345" s="209"/>
      <c r="V3345" s="170">
        <v>506.86631138357552</v>
      </c>
    </row>
    <row r="3346" spans="1:22" x14ac:dyDescent="0.25">
      <c r="A3346">
        <v>0</v>
      </c>
      <c r="B3346" s="213" t="s">
        <v>1949</v>
      </c>
      <c r="C3346" s="213" t="s">
        <v>1948</v>
      </c>
      <c r="D3346" s="213" t="s">
        <v>1956</v>
      </c>
      <c r="E3346" s="214">
        <v>5757</v>
      </c>
      <c r="F3346" s="213" t="s">
        <v>1992</v>
      </c>
      <c r="G3346" s="212" t="s">
        <v>1982</v>
      </c>
      <c r="H3346" s="212" t="s">
        <v>1953</v>
      </c>
      <c r="I3346" s="211">
        <v>50</v>
      </c>
      <c r="J3346" s="209"/>
      <c r="K3346" s="210"/>
      <c r="L3346" s="209">
        <v>0.25</v>
      </c>
      <c r="M3346" s="201">
        <v>219.51531869750045</v>
      </c>
      <c r="N3346" s="201">
        <v>438.1328928196981</v>
      </c>
      <c r="O3346" s="201">
        <v>41.094000000000001</v>
      </c>
      <c r="P3346" s="209">
        <v>41.094000000000001</v>
      </c>
      <c r="Q3346" s="209">
        <v>438.25035439729635</v>
      </c>
      <c r="R3346" s="209">
        <v>219.47256617958476</v>
      </c>
      <c r="S3346" s="209">
        <v>575.71994124997536</v>
      </c>
      <c r="T3346" s="209">
        <v>575.84494124997536</v>
      </c>
      <c r="U3346" s="209"/>
      <c r="V3346" s="170">
        <v>507.24131138357552</v>
      </c>
    </row>
    <row r="3347" spans="1:22" x14ac:dyDescent="0.25">
      <c r="A3347">
        <v>0</v>
      </c>
      <c r="B3347" s="213"/>
      <c r="C3347" s="213"/>
      <c r="D3347" s="213"/>
      <c r="E3347" s="214"/>
      <c r="F3347" s="213" t="s">
        <v>619</v>
      </c>
      <c r="G3347" s="212"/>
      <c r="H3347" s="212"/>
      <c r="I3347" s="211"/>
      <c r="J3347" s="209"/>
      <c r="K3347" s="210"/>
      <c r="L3347" s="216">
        <v>1.267469</v>
      </c>
      <c r="M3347" s="201">
        <v>219.25581621506433</v>
      </c>
      <c r="N3347" s="201">
        <v>438.84587003048381</v>
      </c>
      <c r="O3347" s="201">
        <v>41.094000000000001</v>
      </c>
      <c r="P3347" s="209">
        <v>41.094000000000001</v>
      </c>
      <c r="Q3347" s="209">
        <v>439.44138566367127</v>
      </c>
      <c r="R3347" s="209">
        <v>219.03906625054393</v>
      </c>
      <c r="S3347" s="209">
        <v>576.47867574997542</v>
      </c>
      <c r="T3347" s="209">
        <v>577.11241024997537</v>
      </c>
      <c r="U3347" s="209"/>
      <c r="V3347" s="170">
        <v>508.00004588357558</v>
      </c>
    </row>
    <row r="3348" spans="1:22" x14ac:dyDescent="0.25">
      <c r="A3348">
        <v>0</v>
      </c>
      <c r="B3348" s="213"/>
      <c r="C3348" s="213"/>
      <c r="D3348" s="213"/>
      <c r="E3348" s="214"/>
      <c r="F3348" s="213" t="s">
        <v>619</v>
      </c>
      <c r="G3348" s="212"/>
      <c r="H3348" s="212" t="s">
        <v>1962</v>
      </c>
      <c r="I3348" s="211"/>
      <c r="J3348" s="209"/>
      <c r="K3348" s="210"/>
      <c r="L3348" s="209">
        <v>0.103502</v>
      </c>
      <c r="M3348" s="201">
        <v>219.02136636610669</v>
      </c>
      <c r="N3348" s="201">
        <v>439.49001569648954</v>
      </c>
      <c r="O3348" s="201">
        <v>41.094000000000001</v>
      </c>
      <c r="P3348" s="209">
        <v>41.094000000000001</v>
      </c>
      <c r="Q3348" s="209">
        <v>439.53864572930786</v>
      </c>
      <c r="R3348" s="209">
        <v>219.00366648166943</v>
      </c>
      <c r="S3348" s="209">
        <v>577.16416124997545</v>
      </c>
      <c r="T3348" s="209">
        <v>577.21591224997542</v>
      </c>
      <c r="U3348" s="215"/>
      <c r="V3348" s="170">
        <v>508.68553138357561</v>
      </c>
    </row>
    <row r="3349" spans="1:22" x14ac:dyDescent="0.25">
      <c r="A3349">
        <v>0</v>
      </c>
      <c r="B3349" s="213" t="s">
        <v>1949</v>
      </c>
      <c r="C3349" s="213" t="s">
        <v>1948</v>
      </c>
      <c r="D3349" s="213" t="s">
        <v>111</v>
      </c>
      <c r="E3349" s="214">
        <v>5772</v>
      </c>
      <c r="F3349" s="213" t="s">
        <v>1693</v>
      </c>
      <c r="G3349" s="212" t="s">
        <v>1974</v>
      </c>
      <c r="H3349" s="212" t="s">
        <v>1951</v>
      </c>
      <c r="I3349" s="211">
        <v>50</v>
      </c>
      <c r="J3349" s="210"/>
      <c r="K3349" s="210">
        <v>219.00366648166943</v>
      </c>
      <c r="L3349" s="209">
        <v>0</v>
      </c>
      <c r="M3349" s="201">
        <v>219.00366648166943</v>
      </c>
      <c r="N3349" s="201">
        <v>439.53864572930786</v>
      </c>
      <c r="O3349" s="201">
        <v>41.094000000000001</v>
      </c>
      <c r="P3349" s="209">
        <v>41.094000000000001</v>
      </c>
      <c r="Q3349" s="209">
        <v>439.53864572930786</v>
      </c>
      <c r="R3349" s="209">
        <v>219.00366648166943</v>
      </c>
      <c r="S3349" s="209">
        <v>577.21591224997542</v>
      </c>
      <c r="T3349" s="209">
        <v>577.21591224997542</v>
      </c>
      <c r="U3349" s="215"/>
      <c r="V3349" s="170">
        <v>508.73728238357558</v>
      </c>
    </row>
    <row r="3350" spans="1:22" x14ac:dyDescent="0.25">
      <c r="A3350">
        <v>0</v>
      </c>
      <c r="B3350" s="213"/>
      <c r="C3350" s="213"/>
      <c r="D3350" s="213"/>
      <c r="E3350" s="214"/>
      <c r="F3350" s="213" t="s">
        <v>619</v>
      </c>
      <c r="G3350" s="212"/>
      <c r="H3350" s="212" t="s">
        <v>1969</v>
      </c>
      <c r="I3350" s="211"/>
      <c r="J3350" s="209"/>
      <c r="K3350" s="210"/>
      <c r="L3350" s="209">
        <v>0.14528199999999999</v>
      </c>
      <c r="M3350" s="201">
        <v>218.97882179643813</v>
      </c>
      <c r="N3350" s="201">
        <v>439.60690594097434</v>
      </c>
      <c r="O3350" s="201">
        <v>41.094000000000001</v>
      </c>
      <c r="P3350" s="209">
        <v>41.094000000000001</v>
      </c>
      <c r="Q3350" s="209">
        <v>439.67516615264088</v>
      </c>
      <c r="R3350" s="209">
        <v>218.9539771112068</v>
      </c>
      <c r="S3350" s="209">
        <v>577.28855324997539</v>
      </c>
      <c r="T3350" s="209">
        <v>577.36119424997537</v>
      </c>
      <c r="U3350" s="209"/>
      <c r="V3350" s="170">
        <v>508.80992338357555</v>
      </c>
    </row>
    <row r="3351" spans="1:22" x14ac:dyDescent="0.25">
      <c r="A3351">
        <v>0</v>
      </c>
      <c r="B3351" s="213" t="s">
        <v>1949</v>
      </c>
      <c r="C3351" s="213" t="s">
        <v>1948</v>
      </c>
      <c r="D3351" s="213" t="s">
        <v>1973</v>
      </c>
      <c r="E3351" s="214">
        <v>5774</v>
      </c>
      <c r="F3351" s="213" t="s">
        <v>1991</v>
      </c>
      <c r="G3351" s="212" t="s">
        <v>1971</v>
      </c>
      <c r="H3351" s="212" t="s">
        <v>1970</v>
      </c>
      <c r="I3351" s="211">
        <v>50</v>
      </c>
      <c r="J3351" s="209"/>
      <c r="K3351" s="210"/>
      <c r="L3351" s="209">
        <v>0</v>
      </c>
      <c r="M3351" s="201">
        <v>218.9539771112068</v>
      </c>
      <c r="N3351" s="201">
        <v>439.67516615264088</v>
      </c>
      <c r="O3351" s="201">
        <v>41.094000000000001</v>
      </c>
      <c r="P3351" s="209">
        <v>41.094000000000001</v>
      </c>
      <c r="Q3351" s="209">
        <v>439.67516615264088</v>
      </c>
      <c r="R3351" s="209">
        <v>218.9539771112068</v>
      </c>
      <c r="S3351" s="209">
        <v>577.36119424997537</v>
      </c>
      <c r="T3351" s="209">
        <v>577.36119424997537</v>
      </c>
      <c r="U3351" s="215"/>
      <c r="V3351" s="170">
        <v>508.88256438357553</v>
      </c>
    </row>
    <row r="3352" spans="1:22" x14ac:dyDescent="0.25">
      <c r="A3352">
        <v>0</v>
      </c>
      <c r="B3352" s="213"/>
      <c r="C3352" s="213"/>
      <c r="D3352" s="213"/>
      <c r="E3352" s="214"/>
      <c r="F3352" s="213" t="s">
        <v>619</v>
      </c>
      <c r="G3352" s="212"/>
      <c r="H3352" s="212" t="s">
        <v>1969</v>
      </c>
      <c r="I3352" s="211"/>
      <c r="J3352" s="209"/>
      <c r="K3352" s="210"/>
      <c r="L3352" s="209">
        <v>0</v>
      </c>
      <c r="M3352" s="201">
        <v>218.9539771112068</v>
      </c>
      <c r="N3352" s="201">
        <v>439.67516615264088</v>
      </c>
      <c r="O3352" s="201">
        <v>41.094000000000001</v>
      </c>
      <c r="P3352" s="209">
        <v>41.094000000000001</v>
      </c>
      <c r="Q3352" s="209">
        <v>439.67516615264088</v>
      </c>
      <c r="R3352" s="209">
        <v>218.9539771112068</v>
      </c>
      <c r="S3352" s="209">
        <v>577.36119424997537</v>
      </c>
      <c r="T3352" s="209">
        <v>577.36119424997537</v>
      </c>
      <c r="U3352" s="209"/>
      <c r="V3352" s="170">
        <v>508.88256438357553</v>
      </c>
    </row>
    <row r="3353" spans="1:22" x14ac:dyDescent="0.25">
      <c r="A3353">
        <v>0</v>
      </c>
      <c r="B3353" s="213" t="s">
        <v>1949</v>
      </c>
      <c r="C3353" s="213" t="s">
        <v>1948</v>
      </c>
      <c r="D3353" s="213" t="s">
        <v>1990</v>
      </c>
      <c r="E3353" s="214">
        <v>5774</v>
      </c>
      <c r="F3353" s="213" t="s">
        <v>1989</v>
      </c>
      <c r="G3353" s="212" t="s">
        <v>1988</v>
      </c>
      <c r="H3353" s="212" t="s">
        <v>1987</v>
      </c>
      <c r="I3353" s="211"/>
      <c r="J3353" s="209"/>
      <c r="K3353" s="210"/>
      <c r="L3353" s="209">
        <v>0</v>
      </c>
      <c r="M3353" s="201">
        <v>218.9539771112068</v>
      </c>
      <c r="N3353" s="201">
        <v>439.67516615264088</v>
      </c>
      <c r="O3353" s="201">
        <v>41.094000000000001</v>
      </c>
      <c r="P3353" s="209">
        <v>41.094000000000001</v>
      </c>
      <c r="Q3353" s="209">
        <v>439.67516615264088</v>
      </c>
      <c r="R3353" s="209">
        <v>218.9539771112068</v>
      </c>
      <c r="S3353" s="209">
        <v>577.36119424997537</v>
      </c>
      <c r="T3353" s="209">
        <v>577.36119424997537</v>
      </c>
      <c r="U3353" s="209"/>
      <c r="V3353" s="170">
        <v>508.88256438357553</v>
      </c>
    </row>
    <row r="3354" spans="1:22" x14ac:dyDescent="0.25">
      <c r="A3354">
        <v>0</v>
      </c>
      <c r="B3354" s="213"/>
      <c r="C3354" s="213"/>
      <c r="D3354" s="213"/>
      <c r="E3354" s="214"/>
      <c r="F3354" s="213" t="s">
        <v>619</v>
      </c>
      <c r="G3354" s="212"/>
      <c r="H3354" s="212" t="s">
        <v>1962</v>
      </c>
      <c r="I3354" s="211"/>
      <c r="J3354" s="218">
        <v>0</v>
      </c>
      <c r="K3354" s="218"/>
      <c r="L3354" s="209">
        <v>0.13121600000000003</v>
      </c>
      <c r="M3354" s="201">
        <v>218.93153785364348</v>
      </c>
      <c r="N3354" s="201">
        <v>439.73681750610541</v>
      </c>
      <c r="O3354" s="201">
        <v>41.094000000000001</v>
      </c>
      <c r="P3354" s="209">
        <v>41.094000000000001</v>
      </c>
      <c r="Q3354" s="209">
        <v>439.79846885956994</v>
      </c>
      <c r="R3354" s="209">
        <v>218.90909859608018</v>
      </c>
      <c r="S3354" s="209">
        <v>577.42680224997537</v>
      </c>
      <c r="T3354" s="209">
        <v>577.49241024997536</v>
      </c>
      <c r="U3354" s="209"/>
      <c r="V3354" s="170">
        <v>508.94817238357552</v>
      </c>
    </row>
    <row r="3355" spans="1:22" x14ac:dyDescent="0.25">
      <c r="A3355">
        <v>0</v>
      </c>
      <c r="B3355" s="213"/>
      <c r="C3355" s="213"/>
      <c r="D3355" s="213"/>
      <c r="E3355" s="214"/>
      <c r="F3355" s="213" t="s">
        <v>619</v>
      </c>
      <c r="G3355" s="212"/>
      <c r="H3355" s="212"/>
      <c r="I3355" s="211"/>
      <c r="J3355" s="209">
        <v>0.33668399999999998</v>
      </c>
      <c r="K3355" s="210">
        <v>0.33668399999999998</v>
      </c>
      <c r="L3355" s="216">
        <v>8.046799999999997E-2</v>
      </c>
      <c r="M3355" s="201">
        <v>218.89533775763363</v>
      </c>
      <c r="N3355" s="201">
        <v>439.83627645247464</v>
      </c>
      <c r="O3355" s="201">
        <v>41.094000000000001</v>
      </c>
      <c r="P3355" s="209">
        <v>41.094000000000001</v>
      </c>
      <c r="Q3355" s="209">
        <v>439.87408404537933</v>
      </c>
      <c r="R3355" s="209">
        <v>218.88157691918707</v>
      </c>
      <c r="S3355" s="209">
        <v>577.53264424997531</v>
      </c>
      <c r="T3355" s="209">
        <v>577.57287824997536</v>
      </c>
      <c r="U3355" s="209"/>
      <c r="V3355" s="170">
        <v>509.05401438357546</v>
      </c>
    </row>
    <row r="3356" spans="1:22" x14ac:dyDescent="0.25">
      <c r="A3356">
        <v>0</v>
      </c>
      <c r="B3356" s="213" t="s">
        <v>1949</v>
      </c>
      <c r="C3356" s="213" t="s">
        <v>1948</v>
      </c>
      <c r="D3356" s="213" t="s">
        <v>1947</v>
      </c>
      <c r="E3356" s="214">
        <v>5777</v>
      </c>
      <c r="F3356" s="213" t="s">
        <v>1986</v>
      </c>
      <c r="G3356" s="212" t="s">
        <v>1982</v>
      </c>
      <c r="H3356" s="212" t="s">
        <v>1944</v>
      </c>
      <c r="I3356" s="211">
        <v>50</v>
      </c>
      <c r="J3356" s="209"/>
      <c r="K3356" s="210"/>
      <c r="L3356" s="209">
        <v>0.25</v>
      </c>
      <c r="M3356" s="201">
        <v>218.83882440127138</v>
      </c>
      <c r="N3356" s="201">
        <v>439.99154562297758</v>
      </c>
      <c r="O3356" s="201">
        <v>41.094000000000001</v>
      </c>
      <c r="P3356" s="209">
        <v>41.094000000000001</v>
      </c>
      <c r="Q3356" s="209">
        <v>440.10900720057583</v>
      </c>
      <c r="R3356" s="209">
        <v>218.79607188335567</v>
      </c>
      <c r="S3356" s="209">
        <v>577.69787824997536</v>
      </c>
      <c r="T3356" s="209">
        <v>577.82287824997536</v>
      </c>
      <c r="U3356" s="209"/>
      <c r="V3356" s="170">
        <v>509.21924838357552</v>
      </c>
    </row>
    <row r="3357" spans="1:22" x14ac:dyDescent="0.25">
      <c r="A3357">
        <v>0</v>
      </c>
      <c r="B3357" s="213"/>
      <c r="C3357" s="213"/>
      <c r="D3357" s="213"/>
      <c r="E3357" s="214"/>
      <c r="F3357" s="213" t="s">
        <v>619</v>
      </c>
      <c r="G3357" s="212"/>
      <c r="H3357" s="212"/>
      <c r="I3357" s="211"/>
      <c r="J3357" s="209"/>
      <c r="K3357" s="210"/>
      <c r="L3357" s="209">
        <v>0.17499999999999999</v>
      </c>
      <c r="M3357" s="201">
        <v>218.76614512081466</v>
      </c>
      <c r="N3357" s="201">
        <v>440.19123030489459</v>
      </c>
      <c r="O3357" s="201">
        <v>41.094000000000001</v>
      </c>
      <c r="P3357" s="209">
        <v>41.094000000000001</v>
      </c>
      <c r="Q3357" s="209">
        <v>440.27345340921335</v>
      </c>
      <c r="R3357" s="209">
        <v>218.73621835827367</v>
      </c>
      <c r="S3357" s="209">
        <v>577.91037824997534</v>
      </c>
      <c r="T3357" s="209">
        <v>577.99787824997532</v>
      </c>
      <c r="U3357" s="209"/>
      <c r="V3357" s="170">
        <v>509.4317483835755</v>
      </c>
    </row>
    <row r="3358" spans="1:22" x14ac:dyDescent="0.25">
      <c r="A3358">
        <v>0</v>
      </c>
      <c r="B3358" s="213" t="s">
        <v>1949</v>
      </c>
      <c r="C3358" s="213" t="s">
        <v>1948</v>
      </c>
      <c r="D3358" s="213" t="s">
        <v>1961</v>
      </c>
      <c r="E3358" s="214">
        <v>5781</v>
      </c>
      <c r="F3358" s="213" t="s">
        <v>1985</v>
      </c>
      <c r="G3358" s="212" t="s">
        <v>1984</v>
      </c>
      <c r="H3358" s="212" t="s">
        <v>1958</v>
      </c>
      <c r="I3358" s="211">
        <v>50</v>
      </c>
      <c r="J3358" s="209"/>
      <c r="K3358" s="210"/>
      <c r="L3358" s="209">
        <v>0.2</v>
      </c>
      <c r="M3358" s="201">
        <v>218.70201634394112</v>
      </c>
      <c r="N3358" s="201">
        <v>440.36742267129193</v>
      </c>
      <c r="O3358" s="201">
        <v>41.094000000000001</v>
      </c>
      <c r="P3358" s="209">
        <v>41.094000000000001</v>
      </c>
      <c r="Q3358" s="209">
        <v>440.46139193337052</v>
      </c>
      <c r="R3358" s="209">
        <v>218.66781432960855</v>
      </c>
      <c r="S3358" s="209">
        <v>578.09787824997534</v>
      </c>
      <c r="T3358" s="209">
        <v>578.19787824997536</v>
      </c>
      <c r="U3358" s="209"/>
      <c r="V3358" s="170">
        <v>509.6192483835755</v>
      </c>
    </row>
    <row r="3359" spans="1:22" x14ac:dyDescent="0.25">
      <c r="A3359">
        <v>0</v>
      </c>
      <c r="B3359" s="213"/>
      <c r="C3359" s="213"/>
      <c r="D3359" s="213"/>
      <c r="E3359" s="214"/>
      <c r="F3359" s="213" t="s">
        <v>619</v>
      </c>
      <c r="G3359" s="212"/>
      <c r="H3359" s="212"/>
      <c r="I3359" s="211"/>
      <c r="J3359" s="209"/>
      <c r="K3359" s="210"/>
      <c r="L3359" s="209">
        <v>0.125</v>
      </c>
      <c r="M3359" s="201">
        <v>218.64643807065067</v>
      </c>
      <c r="N3359" s="201">
        <v>440.52012272216962</v>
      </c>
      <c r="O3359" s="201">
        <v>41.094000000000001</v>
      </c>
      <c r="P3359" s="209">
        <v>41.094000000000001</v>
      </c>
      <c r="Q3359" s="209">
        <v>440.57885351096877</v>
      </c>
      <c r="R3359" s="209">
        <v>218.62506181169283</v>
      </c>
      <c r="S3359" s="209">
        <v>578.26037824997536</v>
      </c>
      <c r="T3359" s="209">
        <v>578.32287824997536</v>
      </c>
      <c r="U3359" s="209"/>
      <c r="V3359" s="170">
        <v>509.78174838357552</v>
      </c>
    </row>
    <row r="3360" spans="1:22" x14ac:dyDescent="0.25">
      <c r="A3360">
        <v>0</v>
      </c>
      <c r="B3360" s="213" t="s">
        <v>1949</v>
      </c>
      <c r="C3360" s="213" t="s">
        <v>1948</v>
      </c>
      <c r="D3360" s="213" t="s">
        <v>1956</v>
      </c>
      <c r="E3360" s="214">
        <v>5784</v>
      </c>
      <c r="F3360" s="213" t="s">
        <v>1983</v>
      </c>
      <c r="G3360" s="212" t="s">
        <v>1982</v>
      </c>
      <c r="H3360" s="212" t="s">
        <v>1953</v>
      </c>
      <c r="I3360" s="211">
        <v>50</v>
      </c>
      <c r="J3360" s="218">
        <v>1.0000000000287557E-7</v>
      </c>
      <c r="K3360" s="210"/>
      <c r="L3360" s="209">
        <v>0.25</v>
      </c>
      <c r="M3360" s="201">
        <v>218.58230929377714</v>
      </c>
      <c r="N3360" s="201">
        <v>440.69631508856702</v>
      </c>
      <c r="O3360" s="201">
        <v>41.094000000000001</v>
      </c>
      <c r="P3360" s="209">
        <v>41.094000000000001</v>
      </c>
      <c r="Q3360" s="209">
        <v>440.81377666616527</v>
      </c>
      <c r="R3360" s="209">
        <v>218.53955677586143</v>
      </c>
      <c r="S3360" s="209">
        <v>578.44787824997536</v>
      </c>
      <c r="T3360" s="209">
        <v>578.57287824997536</v>
      </c>
      <c r="U3360" s="209"/>
      <c r="V3360" s="170">
        <v>509.96924838357552</v>
      </c>
    </row>
    <row r="3361" spans="1:22" x14ac:dyDescent="0.25">
      <c r="A3361">
        <v>0</v>
      </c>
      <c r="B3361" s="213"/>
      <c r="C3361" s="213"/>
      <c r="D3361" s="213"/>
      <c r="E3361" s="214"/>
      <c r="F3361" s="213" t="s">
        <v>619</v>
      </c>
      <c r="G3361" s="212"/>
      <c r="H3361" s="212"/>
      <c r="I3361" s="211"/>
      <c r="J3361" s="209">
        <v>0.31123709999999999</v>
      </c>
      <c r="K3361" s="210">
        <v>0.31123699999999999</v>
      </c>
      <c r="L3361" s="216">
        <v>0.14873700000000001</v>
      </c>
      <c r="M3361" s="201">
        <v>218.51412125083252</v>
      </c>
      <c r="N3361" s="201">
        <v>440.88366019683417</v>
      </c>
      <c r="O3361" s="201">
        <v>41.094000000000001</v>
      </c>
      <c r="P3361" s="209">
        <v>41.094000000000001</v>
      </c>
      <c r="Q3361" s="209">
        <v>440.95354372750307</v>
      </c>
      <c r="R3361" s="209">
        <v>218.48868572580361</v>
      </c>
      <c r="S3361" s="209">
        <v>578.64724674997535</v>
      </c>
      <c r="T3361" s="209">
        <v>578.72161524997534</v>
      </c>
      <c r="U3361" s="209"/>
      <c r="V3361" s="170">
        <v>510.16861688357551</v>
      </c>
    </row>
    <row r="3362" spans="1:22" x14ac:dyDescent="0.25">
      <c r="A3362">
        <v>0</v>
      </c>
      <c r="B3362" s="213" t="s">
        <v>1949</v>
      </c>
      <c r="C3362" s="213" t="s">
        <v>1948</v>
      </c>
      <c r="D3362" s="213" t="s">
        <v>1981</v>
      </c>
      <c r="E3362" s="214">
        <v>5788</v>
      </c>
      <c r="F3362" s="213" t="s">
        <v>1980</v>
      </c>
      <c r="G3362" s="212" t="s">
        <v>1979</v>
      </c>
      <c r="H3362" s="212" t="s">
        <v>1978</v>
      </c>
      <c r="I3362" s="211">
        <v>63</v>
      </c>
      <c r="J3362" s="218">
        <v>1.2490009027033011E-16</v>
      </c>
      <c r="K3362" s="218"/>
      <c r="L3362" s="209">
        <v>7.4999999999999997E-2</v>
      </c>
      <c r="M3362" s="201">
        <v>218.4758599704289</v>
      </c>
      <c r="N3362" s="201">
        <v>440.98878220078257</v>
      </c>
      <c r="O3362" s="201">
        <v>41.094000000000001</v>
      </c>
      <c r="P3362" s="209">
        <v>41.094000000000001</v>
      </c>
      <c r="Q3362" s="209">
        <v>441.024020674062</v>
      </c>
      <c r="R3362" s="209">
        <v>218.46303421505419</v>
      </c>
      <c r="S3362" s="209">
        <v>578.75911524997537</v>
      </c>
      <c r="T3362" s="209">
        <v>578.79661524997539</v>
      </c>
      <c r="U3362" s="209"/>
      <c r="V3362" s="170">
        <v>510.28048538357552</v>
      </c>
    </row>
    <row r="3363" spans="1:22" x14ac:dyDescent="0.25">
      <c r="A3363">
        <v>0</v>
      </c>
      <c r="B3363" s="213"/>
      <c r="C3363" s="213"/>
      <c r="D3363" s="213"/>
      <c r="E3363" s="214"/>
      <c r="F3363" s="213"/>
      <c r="G3363" s="212"/>
      <c r="H3363" s="212"/>
      <c r="I3363" s="211"/>
      <c r="J3363" s="209">
        <v>0.12363200000000001</v>
      </c>
      <c r="K3363" s="210">
        <v>0.12363199999999988</v>
      </c>
      <c r="L3363" s="216">
        <v>8.6131999999999875E-2</v>
      </c>
      <c r="M3363" s="201">
        <v>218.44830477556172</v>
      </c>
      <c r="N3363" s="201">
        <v>441.06448947646879</v>
      </c>
      <c r="O3363" s="201">
        <v>41.094000000000001</v>
      </c>
      <c r="P3363" s="209">
        <v>41.094000000000001</v>
      </c>
      <c r="Q3363" s="209">
        <v>441.10495827887553</v>
      </c>
      <c r="R3363" s="209">
        <v>218.43357533606925</v>
      </c>
      <c r="S3363" s="209">
        <v>578.83968124997546</v>
      </c>
      <c r="T3363" s="209">
        <v>578.88274724997541</v>
      </c>
      <c r="U3363" s="215"/>
      <c r="V3363" s="170">
        <v>510.36105138357561</v>
      </c>
    </row>
    <row r="3364" spans="1:22" x14ac:dyDescent="0.25">
      <c r="A3364">
        <v>0</v>
      </c>
      <c r="B3364" s="213" t="s">
        <v>1949</v>
      </c>
      <c r="C3364" s="213" t="s">
        <v>1948</v>
      </c>
      <c r="D3364" s="213" t="s">
        <v>474</v>
      </c>
      <c r="E3364" s="214">
        <v>5789</v>
      </c>
      <c r="F3364" s="213" t="s">
        <v>1977</v>
      </c>
      <c r="G3364" s="212" t="s">
        <v>1976</v>
      </c>
      <c r="H3364" s="212" t="s">
        <v>1975</v>
      </c>
      <c r="I3364" s="211"/>
      <c r="J3364" s="218">
        <v>0</v>
      </c>
      <c r="K3364" s="218"/>
      <c r="L3364" s="209">
        <v>0</v>
      </c>
      <c r="M3364" s="201">
        <v>218.43357533606925</v>
      </c>
      <c r="N3364" s="201">
        <v>441.10495827887553</v>
      </c>
      <c r="O3364" s="201">
        <v>41.094000000000001</v>
      </c>
      <c r="P3364" s="209">
        <v>41.094000000000001</v>
      </c>
      <c r="Q3364" s="209">
        <v>441.10495827887553</v>
      </c>
      <c r="R3364" s="209">
        <v>218.43357533606925</v>
      </c>
      <c r="S3364" s="209">
        <v>578.88274724997541</v>
      </c>
      <c r="T3364" s="209">
        <v>578.88274724997541</v>
      </c>
      <c r="U3364" s="215"/>
      <c r="V3364" s="170">
        <v>510.40411738357557</v>
      </c>
    </row>
    <row r="3365" spans="1:22" x14ac:dyDescent="0.25">
      <c r="A3365">
        <v>0</v>
      </c>
      <c r="B3365" s="213"/>
      <c r="C3365" s="213"/>
      <c r="D3365" s="213"/>
      <c r="E3365" s="214"/>
      <c r="F3365" s="213"/>
      <c r="G3365" s="212"/>
      <c r="H3365" s="212"/>
      <c r="I3365" s="211"/>
      <c r="J3365" s="209">
        <v>0.123499</v>
      </c>
      <c r="K3365" s="210">
        <v>0.123499</v>
      </c>
      <c r="L3365" s="216">
        <v>1.9997000000000001E-2</v>
      </c>
      <c r="M3365" s="201">
        <v>218.4301556476662</v>
      </c>
      <c r="N3365" s="201">
        <v>441.11435379554445</v>
      </c>
      <c r="O3365" s="201">
        <v>41.094000000000001</v>
      </c>
      <c r="P3365" s="209">
        <v>41.094000000000001</v>
      </c>
      <c r="Q3365" s="209">
        <v>441.12374931221336</v>
      </c>
      <c r="R3365" s="209">
        <v>218.42673595926317</v>
      </c>
      <c r="S3365" s="209">
        <v>578.89274574997535</v>
      </c>
      <c r="T3365" s="209">
        <v>578.9027442499754</v>
      </c>
      <c r="U3365" s="215"/>
      <c r="V3365" s="170">
        <v>510.4141158835755</v>
      </c>
    </row>
    <row r="3366" spans="1:22" x14ac:dyDescent="0.25">
      <c r="A3366">
        <v>0</v>
      </c>
      <c r="B3366" s="213"/>
      <c r="C3366" s="213"/>
      <c r="D3366" s="213"/>
      <c r="E3366" s="214"/>
      <c r="F3366" s="213" t="s">
        <v>619</v>
      </c>
      <c r="G3366" s="212"/>
      <c r="H3366" s="212" t="s">
        <v>1962</v>
      </c>
      <c r="I3366" s="211"/>
      <c r="J3366" s="209"/>
      <c r="K3366" s="210"/>
      <c r="L3366" s="209">
        <v>0.103502</v>
      </c>
      <c r="M3366" s="201">
        <v>218.40903607482591</v>
      </c>
      <c r="N3366" s="201">
        <v>441.17237934503169</v>
      </c>
      <c r="O3366" s="201">
        <v>41.094000000000001</v>
      </c>
      <c r="P3366" s="209">
        <v>41.094000000000001</v>
      </c>
      <c r="Q3366" s="209">
        <v>441.22100937784995</v>
      </c>
      <c r="R3366" s="209">
        <v>218.39133619038867</v>
      </c>
      <c r="S3366" s="209">
        <v>578.95449524997548</v>
      </c>
      <c r="T3366" s="209">
        <v>579.00624624997545</v>
      </c>
      <c r="U3366" s="215"/>
      <c r="V3366" s="170">
        <v>510.47586538357564</v>
      </c>
    </row>
    <row r="3367" spans="1:22" x14ac:dyDescent="0.25">
      <c r="A3367">
        <v>0</v>
      </c>
      <c r="B3367" s="213" t="s">
        <v>1949</v>
      </c>
      <c r="C3367" s="213" t="s">
        <v>1948</v>
      </c>
      <c r="D3367" s="213" t="s">
        <v>111</v>
      </c>
      <c r="E3367" s="214">
        <v>5790</v>
      </c>
      <c r="F3367" s="213" t="s">
        <v>1694</v>
      </c>
      <c r="G3367" s="212" t="s">
        <v>1974</v>
      </c>
      <c r="H3367" s="212" t="s">
        <v>1951</v>
      </c>
      <c r="I3367" s="211">
        <v>50</v>
      </c>
      <c r="J3367" s="209"/>
      <c r="K3367" s="210"/>
      <c r="L3367" s="209">
        <v>0</v>
      </c>
      <c r="M3367" s="201">
        <v>218.39133619038867</v>
      </c>
      <c r="N3367" s="201">
        <v>441.22100937784995</v>
      </c>
      <c r="O3367" s="201">
        <v>41.094000000000001</v>
      </c>
      <c r="P3367" s="209">
        <v>41.094000000000001</v>
      </c>
      <c r="Q3367" s="209">
        <v>441.22100937784995</v>
      </c>
      <c r="R3367" s="209">
        <v>218.39133619038867</v>
      </c>
      <c r="S3367" s="209">
        <v>579.00624624997545</v>
      </c>
      <c r="T3367" s="209">
        <v>579.00624624997545</v>
      </c>
      <c r="U3367" s="215"/>
      <c r="V3367" s="170">
        <v>510.52761638357561</v>
      </c>
    </row>
    <row r="3368" spans="1:22" x14ac:dyDescent="0.25">
      <c r="A3368">
        <v>0</v>
      </c>
      <c r="B3368" s="213"/>
      <c r="C3368" s="213"/>
      <c r="D3368" s="213"/>
      <c r="E3368" s="214"/>
      <c r="F3368" s="213" t="s">
        <v>619</v>
      </c>
      <c r="G3368" s="212"/>
      <c r="H3368" s="212" t="s">
        <v>1969</v>
      </c>
      <c r="I3368" s="211"/>
      <c r="J3368" s="209"/>
      <c r="K3368" s="210"/>
      <c r="L3368" s="209">
        <v>0.14528199999999999</v>
      </c>
      <c r="M3368" s="201">
        <v>218.36649150515734</v>
      </c>
      <c r="N3368" s="201">
        <v>441.28926958951649</v>
      </c>
      <c r="O3368" s="201">
        <v>41.094000000000001</v>
      </c>
      <c r="P3368" s="209">
        <v>41.094000000000001</v>
      </c>
      <c r="Q3368" s="209">
        <v>441.35752980118298</v>
      </c>
      <c r="R3368" s="209">
        <v>218.34164681992604</v>
      </c>
      <c r="S3368" s="209">
        <v>579.07888724997542</v>
      </c>
      <c r="T3368" s="209">
        <v>579.1515282499754</v>
      </c>
      <c r="U3368" s="215"/>
      <c r="V3368" s="170">
        <v>510.60025738357558</v>
      </c>
    </row>
    <row r="3369" spans="1:22" x14ac:dyDescent="0.25">
      <c r="A3369">
        <v>0</v>
      </c>
      <c r="B3369" s="213" t="s">
        <v>1949</v>
      </c>
      <c r="C3369" s="213" t="s">
        <v>1948</v>
      </c>
      <c r="D3369" s="213" t="s">
        <v>1973</v>
      </c>
      <c r="E3369" s="214">
        <v>5792</v>
      </c>
      <c r="F3369" s="213" t="s">
        <v>1972</v>
      </c>
      <c r="G3369" s="212" t="s">
        <v>1971</v>
      </c>
      <c r="H3369" s="212" t="s">
        <v>1970</v>
      </c>
      <c r="I3369" s="211">
        <v>50</v>
      </c>
      <c r="J3369" s="209"/>
      <c r="K3369" s="210"/>
      <c r="L3369" s="209">
        <v>0</v>
      </c>
      <c r="M3369" s="201">
        <v>218.34164681992604</v>
      </c>
      <c r="N3369" s="201">
        <v>441.35752980118298</v>
      </c>
      <c r="O3369" s="201">
        <v>41.094000000000001</v>
      </c>
      <c r="P3369" s="209">
        <v>41.094000000000001</v>
      </c>
      <c r="Q3369" s="209">
        <v>441.35752980118298</v>
      </c>
      <c r="R3369" s="209">
        <v>218.34164681992604</v>
      </c>
      <c r="S3369" s="209">
        <v>579.1515282499754</v>
      </c>
      <c r="T3369" s="209">
        <v>579.1515282499754</v>
      </c>
      <c r="U3369" s="215"/>
      <c r="V3369" s="170">
        <v>510.67289838357556</v>
      </c>
    </row>
    <row r="3370" spans="1:22" x14ac:dyDescent="0.25">
      <c r="A3370">
        <v>0</v>
      </c>
      <c r="B3370" s="213"/>
      <c r="C3370" s="213"/>
      <c r="D3370" s="213"/>
      <c r="E3370" s="214"/>
      <c r="F3370" s="213" t="s">
        <v>619</v>
      </c>
      <c r="G3370" s="212"/>
      <c r="H3370" s="212" t="s">
        <v>1969</v>
      </c>
      <c r="I3370" s="211"/>
      <c r="J3370" s="209"/>
      <c r="K3370" s="210"/>
      <c r="L3370" s="209">
        <v>0</v>
      </c>
      <c r="M3370" s="201">
        <v>218.34164681992604</v>
      </c>
      <c r="N3370" s="201">
        <v>441.35752980118298</v>
      </c>
      <c r="O3370" s="201">
        <v>41.094000000000001</v>
      </c>
      <c r="P3370" s="209">
        <v>41.094000000000001</v>
      </c>
      <c r="Q3370" s="209">
        <v>441.35752980118298</v>
      </c>
      <c r="R3370" s="209">
        <v>218.34164681992604</v>
      </c>
      <c r="S3370" s="209">
        <v>579.1515282499754</v>
      </c>
      <c r="T3370" s="209">
        <v>579.1515282499754</v>
      </c>
      <c r="U3370" s="209" t="s">
        <v>1968</v>
      </c>
      <c r="V3370" s="170">
        <v>510.67289838357556</v>
      </c>
    </row>
    <row r="3371" spans="1:22" x14ac:dyDescent="0.25">
      <c r="A3371">
        <v>0</v>
      </c>
      <c r="B3371" s="213" t="s">
        <v>1949</v>
      </c>
      <c r="C3371" s="213" t="s">
        <v>1948</v>
      </c>
      <c r="D3371" s="213" t="s">
        <v>1967</v>
      </c>
      <c r="E3371" s="214">
        <v>5792</v>
      </c>
      <c r="F3371" s="213" t="s">
        <v>1966</v>
      </c>
      <c r="G3371" s="219" t="s">
        <v>1965</v>
      </c>
      <c r="H3371" s="212" t="s">
        <v>1964</v>
      </c>
      <c r="I3371" s="211"/>
      <c r="J3371" s="209"/>
      <c r="K3371" s="210"/>
      <c r="L3371" s="209">
        <v>0</v>
      </c>
      <c r="M3371" s="201">
        <v>218.34164681992604</v>
      </c>
      <c r="N3371" s="201">
        <v>441.35752980118298</v>
      </c>
      <c r="O3371" s="201">
        <v>41.094000000000001</v>
      </c>
      <c r="P3371" s="209">
        <v>41.094000000000001</v>
      </c>
      <c r="Q3371" s="209">
        <v>441.35752980118298</v>
      </c>
      <c r="R3371" s="209">
        <v>218.34164681992604</v>
      </c>
      <c r="S3371" s="209">
        <v>579.1515282499754</v>
      </c>
      <c r="T3371" s="209">
        <v>579.1515282499754</v>
      </c>
      <c r="U3371" s="209" t="s">
        <v>1963</v>
      </c>
      <c r="V3371" s="170">
        <v>510.67289838357556</v>
      </c>
    </row>
    <row r="3372" spans="1:22" x14ac:dyDescent="0.25">
      <c r="A3372">
        <v>0</v>
      </c>
      <c r="B3372" s="213"/>
      <c r="C3372" s="213"/>
      <c r="D3372" s="213"/>
      <c r="E3372" s="214"/>
      <c r="F3372" s="213" t="s">
        <v>619</v>
      </c>
      <c r="G3372" s="212"/>
      <c r="H3372" s="212" t="s">
        <v>1962</v>
      </c>
      <c r="I3372" s="211"/>
      <c r="J3372" s="209"/>
      <c r="K3372" s="210"/>
      <c r="L3372" s="209">
        <v>0.13121600000000003</v>
      </c>
      <c r="M3372" s="201">
        <v>218.31920756236275</v>
      </c>
      <c r="N3372" s="201">
        <v>441.4191811546475</v>
      </c>
      <c r="O3372" s="201">
        <v>41.094000000000001</v>
      </c>
      <c r="P3372" s="209">
        <v>41.094000000000001</v>
      </c>
      <c r="Q3372" s="209">
        <v>441.48083250811203</v>
      </c>
      <c r="R3372" s="209">
        <v>218.29676830479943</v>
      </c>
      <c r="S3372" s="209">
        <v>579.2171362499754</v>
      </c>
      <c r="T3372" s="209">
        <v>579.28274424997539</v>
      </c>
      <c r="U3372" s="215"/>
      <c r="V3372" s="170">
        <v>510.73850638357555</v>
      </c>
    </row>
    <row r="3373" spans="1:22" x14ac:dyDescent="0.25">
      <c r="A3373">
        <v>0</v>
      </c>
      <c r="B3373" s="213"/>
      <c r="C3373" s="213"/>
      <c r="D3373" s="213"/>
      <c r="E3373" s="214"/>
      <c r="F3373" s="213"/>
      <c r="G3373" s="212"/>
      <c r="H3373" s="212"/>
      <c r="I3373" s="211"/>
      <c r="J3373" s="209"/>
      <c r="K3373" s="210"/>
      <c r="L3373" s="216">
        <v>1.0284340000000001</v>
      </c>
      <c r="M3373" s="201">
        <v>218.12089573275892</v>
      </c>
      <c r="N3373" s="201">
        <v>441.96403842849469</v>
      </c>
      <c r="O3373" s="201">
        <v>41.094000000000001</v>
      </c>
      <c r="P3373" s="209">
        <v>41.094000000000001</v>
      </c>
      <c r="Q3373" s="209">
        <v>442.44724434887735</v>
      </c>
      <c r="R3373" s="209">
        <v>217.94502316071845</v>
      </c>
      <c r="S3373" s="209">
        <v>579.79696124997531</v>
      </c>
      <c r="T3373" s="209">
        <v>580.31117824997534</v>
      </c>
      <c r="U3373" s="215"/>
      <c r="V3373" s="170">
        <v>511.31833138357547</v>
      </c>
    </row>
    <row r="3374" spans="1:22" x14ac:dyDescent="0.25">
      <c r="A3374">
        <v>0</v>
      </c>
      <c r="B3374" s="213" t="s">
        <v>1949</v>
      </c>
      <c r="C3374" s="213" t="s">
        <v>1948</v>
      </c>
      <c r="D3374" s="213" t="s">
        <v>111</v>
      </c>
      <c r="E3374" s="214">
        <v>5803</v>
      </c>
      <c r="F3374" s="213" t="s">
        <v>1695</v>
      </c>
      <c r="G3374" s="219" t="s">
        <v>1952</v>
      </c>
      <c r="H3374" s="219" t="s">
        <v>1951</v>
      </c>
      <c r="I3374" s="220">
        <v>75</v>
      </c>
      <c r="J3374" s="218">
        <v>0</v>
      </c>
      <c r="K3374" s="218"/>
      <c r="L3374" s="209">
        <v>0</v>
      </c>
      <c r="M3374" s="201">
        <v>217.94502316071845</v>
      </c>
      <c r="N3374" s="201">
        <v>442.44724434887735</v>
      </c>
      <c r="O3374" s="201">
        <v>41.094000000000001</v>
      </c>
      <c r="P3374" s="209">
        <v>41.094000000000001</v>
      </c>
      <c r="Q3374" s="209">
        <v>442.44724434887735</v>
      </c>
      <c r="R3374" s="209">
        <v>217.94502316071845</v>
      </c>
      <c r="S3374" s="209">
        <v>580.31117824997534</v>
      </c>
      <c r="T3374" s="209">
        <v>580.31117824997534</v>
      </c>
      <c r="U3374" s="209" t="s">
        <v>1950</v>
      </c>
      <c r="V3374" s="170">
        <v>511.8325483835755</v>
      </c>
    </row>
    <row r="3375" spans="1:22" x14ac:dyDescent="0.25">
      <c r="A3375">
        <v>0</v>
      </c>
      <c r="B3375" s="213"/>
      <c r="C3375" s="213"/>
      <c r="D3375" s="213"/>
      <c r="E3375" s="214"/>
      <c r="F3375" s="213"/>
      <c r="G3375" s="212"/>
      <c r="H3375" s="212"/>
      <c r="I3375" s="211"/>
      <c r="J3375" s="209">
        <v>0.23669999999999999</v>
      </c>
      <c r="K3375" s="210">
        <v>0.23670000000000002</v>
      </c>
      <c r="L3375" s="216">
        <v>0.13670000000000002</v>
      </c>
      <c r="M3375" s="201">
        <v>217.92164608392216</v>
      </c>
      <c r="N3375" s="201">
        <v>442.51147233950803</v>
      </c>
      <c r="O3375" s="201">
        <v>41.094000000000001</v>
      </c>
      <c r="P3375" s="209">
        <v>41.094000000000001</v>
      </c>
      <c r="Q3375" s="209">
        <v>442.57570033013877</v>
      </c>
      <c r="R3375" s="209">
        <v>217.89826900712583</v>
      </c>
      <c r="S3375" s="209">
        <v>580.37952824997535</v>
      </c>
      <c r="T3375" s="209">
        <v>580.44787824997536</v>
      </c>
      <c r="U3375" s="215"/>
      <c r="V3375" s="170">
        <v>511.90089838357551</v>
      </c>
    </row>
    <row r="3376" spans="1:22" x14ac:dyDescent="0.25">
      <c r="A3376">
        <v>0</v>
      </c>
      <c r="B3376" s="213" t="s">
        <v>1949</v>
      </c>
      <c r="C3376" s="213" t="s">
        <v>1948</v>
      </c>
      <c r="D3376" s="213" t="s">
        <v>1961</v>
      </c>
      <c r="E3376" s="214">
        <v>5805</v>
      </c>
      <c r="F3376" s="213" t="s">
        <v>1960</v>
      </c>
      <c r="G3376" s="212" t="s">
        <v>1959</v>
      </c>
      <c r="H3376" s="212" t="s">
        <v>1958</v>
      </c>
      <c r="I3376" s="211">
        <v>100</v>
      </c>
      <c r="J3376" s="218">
        <v>0</v>
      </c>
      <c r="K3376" s="210"/>
      <c r="L3376" s="209">
        <v>0.2</v>
      </c>
      <c r="M3376" s="201">
        <v>217.86406699279325</v>
      </c>
      <c r="N3376" s="201">
        <v>442.66966959221736</v>
      </c>
      <c r="O3376" s="201">
        <v>41.094000000000001</v>
      </c>
      <c r="P3376" s="209">
        <v>41.094000000000001</v>
      </c>
      <c r="Q3376" s="209">
        <v>442.76363885429595</v>
      </c>
      <c r="R3376" s="209">
        <v>217.82986497846071</v>
      </c>
      <c r="S3376" s="209">
        <v>580.54787824997538</v>
      </c>
      <c r="T3376" s="209">
        <v>580.64787824997541</v>
      </c>
      <c r="U3376" s="215"/>
      <c r="V3376" s="170">
        <v>512.06924838357554</v>
      </c>
    </row>
    <row r="3377" spans="1:22" x14ac:dyDescent="0.25">
      <c r="A3377">
        <v>0</v>
      </c>
      <c r="B3377" s="213"/>
      <c r="C3377" s="213"/>
      <c r="D3377" s="213"/>
      <c r="E3377" s="214"/>
      <c r="F3377" s="213" t="s">
        <v>619</v>
      </c>
      <c r="G3377" s="212"/>
      <c r="H3377" s="212"/>
      <c r="I3377" s="211"/>
      <c r="J3377" s="209">
        <v>0.40506300000000001</v>
      </c>
      <c r="K3377" s="210">
        <v>0.40506300000000001</v>
      </c>
      <c r="L3377" s="216">
        <v>0.175063</v>
      </c>
      <c r="M3377" s="201">
        <v>217.7999274422852</v>
      </c>
      <c r="N3377" s="201">
        <v>442.84589155893229</v>
      </c>
      <c r="O3377" s="201">
        <v>41.094000000000001</v>
      </c>
      <c r="P3377" s="209">
        <v>41.094000000000001</v>
      </c>
      <c r="Q3377" s="209">
        <v>442.92814426356858</v>
      </c>
      <c r="R3377" s="209">
        <v>217.76998990610969</v>
      </c>
      <c r="S3377" s="209">
        <v>580.73540974997547</v>
      </c>
      <c r="T3377" s="209">
        <v>580.82294124997543</v>
      </c>
      <c r="U3377" s="215"/>
      <c r="V3377" s="170">
        <v>512.25677988357563</v>
      </c>
    </row>
    <row r="3378" spans="1:22" x14ac:dyDescent="0.25">
      <c r="A3378">
        <v>0</v>
      </c>
      <c r="B3378" s="213" t="s">
        <v>1949</v>
      </c>
      <c r="C3378" s="213" t="s">
        <v>1948</v>
      </c>
      <c r="D3378" s="213" t="s">
        <v>1947</v>
      </c>
      <c r="E3378" s="214">
        <v>5810</v>
      </c>
      <c r="F3378" s="213" t="s">
        <v>1957</v>
      </c>
      <c r="G3378" s="212" t="s">
        <v>1945</v>
      </c>
      <c r="H3378" s="212" t="s">
        <v>1944</v>
      </c>
      <c r="I3378" s="211">
        <v>75</v>
      </c>
      <c r="J3378" s="209"/>
      <c r="K3378" s="217"/>
      <c r="L3378" s="209">
        <v>0.26</v>
      </c>
      <c r="M3378" s="201">
        <v>217.72552728747735</v>
      </c>
      <c r="N3378" s="201">
        <v>443.05030430427075</v>
      </c>
      <c r="O3378" s="201">
        <v>41.094000000000001</v>
      </c>
      <c r="P3378" s="209">
        <v>41.094000000000001</v>
      </c>
      <c r="Q3378" s="209">
        <v>443.17246434497292</v>
      </c>
      <c r="R3378" s="209">
        <v>217.68106466884501</v>
      </c>
      <c r="S3378" s="209">
        <v>580.95294124997542</v>
      </c>
      <c r="T3378" s="209">
        <v>581.08294124997542</v>
      </c>
      <c r="U3378" s="215"/>
      <c r="V3378" s="170">
        <v>512.47431138357558</v>
      </c>
    </row>
    <row r="3379" spans="1:22" x14ac:dyDescent="0.25">
      <c r="A3379">
        <v>0</v>
      </c>
      <c r="B3379" s="213"/>
      <c r="C3379" s="213"/>
      <c r="D3379" s="213"/>
      <c r="E3379" s="214"/>
      <c r="F3379" s="213" t="s">
        <v>619</v>
      </c>
      <c r="G3379" s="212"/>
      <c r="H3379" s="212"/>
      <c r="I3379" s="211"/>
      <c r="J3379" s="209"/>
      <c r="K3379" s="217"/>
      <c r="L3379" s="209">
        <v>0.24</v>
      </c>
      <c r="M3379" s="201">
        <v>217.64002225164592</v>
      </c>
      <c r="N3379" s="201">
        <v>443.28522745946725</v>
      </c>
      <c r="O3379" s="201">
        <v>41.094000000000001</v>
      </c>
      <c r="P3379" s="209">
        <v>41.094000000000001</v>
      </c>
      <c r="Q3379" s="209">
        <v>443.39799057396152</v>
      </c>
      <c r="R3379" s="209">
        <v>217.59897983444685</v>
      </c>
      <c r="S3379" s="209">
        <v>581.20294124997542</v>
      </c>
      <c r="T3379" s="209">
        <v>581.32294124997543</v>
      </c>
      <c r="U3379" s="215"/>
      <c r="V3379" s="170">
        <v>512.72431138357558</v>
      </c>
    </row>
    <row r="3380" spans="1:22" x14ac:dyDescent="0.25">
      <c r="A3380">
        <v>0</v>
      </c>
      <c r="B3380" s="213" t="s">
        <v>1949</v>
      </c>
      <c r="C3380" s="213" t="s">
        <v>1948</v>
      </c>
      <c r="D3380" s="213" t="s">
        <v>1956</v>
      </c>
      <c r="E3380" s="214">
        <v>5815</v>
      </c>
      <c r="F3380" s="213" t="s">
        <v>1955</v>
      </c>
      <c r="G3380" s="212" t="s">
        <v>1954</v>
      </c>
      <c r="H3380" s="212" t="s">
        <v>1953</v>
      </c>
      <c r="I3380" s="211">
        <v>75</v>
      </c>
      <c r="J3380" s="209"/>
      <c r="K3380" s="217"/>
      <c r="L3380" s="209">
        <v>0.4</v>
      </c>
      <c r="M3380" s="201">
        <v>217.53057580578172</v>
      </c>
      <c r="N3380" s="201">
        <v>443.5859290981187</v>
      </c>
      <c r="O3380" s="201">
        <v>41.094000000000001</v>
      </c>
      <c r="P3380" s="209">
        <v>41.094000000000001</v>
      </c>
      <c r="Q3380" s="209">
        <v>443.77386762227587</v>
      </c>
      <c r="R3380" s="209">
        <v>217.46217177711659</v>
      </c>
      <c r="S3380" s="209">
        <v>581.52294124997536</v>
      </c>
      <c r="T3380" s="209">
        <v>581.72294124997541</v>
      </c>
      <c r="U3380" s="215"/>
      <c r="V3380" s="170">
        <v>513.04431138357552</v>
      </c>
    </row>
    <row r="3381" spans="1:22" x14ac:dyDescent="0.25">
      <c r="A3381">
        <v>0</v>
      </c>
      <c r="B3381" s="213"/>
      <c r="C3381" s="213"/>
      <c r="D3381" s="213"/>
      <c r="E3381" s="214"/>
      <c r="F3381" s="213"/>
      <c r="G3381" s="212"/>
      <c r="H3381" s="212"/>
      <c r="I3381" s="211"/>
      <c r="J3381" s="209"/>
      <c r="K3381" s="217"/>
      <c r="L3381" s="216">
        <v>0.12287999999999999</v>
      </c>
      <c r="M3381" s="201">
        <v>217.44115805951066</v>
      </c>
      <c r="N3381" s="201">
        <v>443.83160233689694</v>
      </c>
      <c r="O3381" s="201">
        <v>41.094000000000001</v>
      </c>
      <c r="P3381" s="209">
        <v>41.094000000000001</v>
      </c>
      <c r="Q3381" s="209">
        <v>443.88933705151805</v>
      </c>
      <c r="R3381" s="209">
        <v>217.42014434190475</v>
      </c>
      <c r="S3381" s="209">
        <v>581.78438124997547</v>
      </c>
      <c r="T3381" s="209">
        <v>581.84582124997542</v>
      </c>
      <c r="U3381" s="215"/>
      <c r="V3381" s="170">
        <v>513.30575138357563</v>
      </c>
    </row>
    <row r="3382" spans="1:22" x14ac:dyDescent="0.25">
      <c r="A3382">
        <v>0</v>
      </c>
      <c r="B3382" s="213" t="s">
        <v>1949</v>
      </c>
      <c r="C3382" s="213" t="s">
        <v>1948</v>
      </c>
      <c r="D3382" s="213" t="s">
        <v>111</v>
      </c>
      <c r="E3382" s="214">
        <v>5818</v>
      </c>
      <c r="F3382" s="213" t="s">
        <v>1696</v>
      </c>
      <c r="G3382" s="219" t="s">
        <v>1952</v>
      </c>
      <c r="H3382" s="219" t="s">
        <v>1951</v>
      </c>
      <c r="I3382" s="211">
        <v>75</v>
      </c>
      <c r="J3382" s="218">
        <v>0</v>
      </c>
      <c r="K3382" s="217"/>
      <c r="L3382" s="209">
        <v>0</v>
      </c>
      <c r="M3382" s="201">
        <v>217.42014434190475</v>
      </c>
      <c r="N3382" s="201">
        <v>443.88933705151805</v>
      </c>
      <c r="O3382" s="201">
        <v>41.094000000000001</v>
      </c>
      <c r="P3382" s="209">
        <v>41.094000000000001</v>
      </c>
      <c r="Q3382" s="209">
        <v>443.88933705151805</v>
      </c>
      <c r="R3382" s="209">
        <v>217.42014434190475</v>
      </c>
      <c r="S3382" s="209">
        <v>581.84582124997542</v>
      </c>
      <c r="T3382" s="209">
        <v>581.84582124997542</v>
      </c>
      <c r="U3382" s="209" t="s">
        <v>1950</v>
      </c>
      <c r="V3382" s="170">
        <v>513.36719138357557</v>
      </c>
    </row>
    <row r="3383" spans="1:22" x14ac:dyDescent="0.25">
      <c r="A3383">
        <v>0</v>
      </c>
      <c r="B3383" s="213"/>
      <c r="C3383" s="213"/>
      <c r="D3383" s="213"/>
      <c r="E3383" s="214"/>
      <c r="F3383" s="213" t="s">
        <v>619</v>
      </c>
      <c r="G3383" s="212"/>
      <c r="H3383" s="212"/>
      <c r="I3383" s="211"/>
      <c r="J3383" s="209">
        <v>0.24712000000000001</v>
      </c>
      <c r="K3383" s="210">
        <v>0.24712000000000001</v>
      </c>
      <c r="L3383" s="216">
        <v>0.11712</v>
      </c>
      <c r="M3383" s="201">
        <v>217.40011564231159</v>
      </c>
      <c r="N3383" s="201">
        <v>443.94436545139126</v>
      </c>
      <c r="O3383" s="201">
        <v>41.094000000000001</v>
      </c>
      <c r="P3383" s="209">
        <v>41.094000000000001</v>
      </c>
      <c r="Q3383" s="209">
        <v>443.99939385126453</v>
      </c>
      <c r="R3383" s="209">
        <v>217.38008694271844</v>
      </c>
      <c r="S3383" s="209">
        <v>581.90438124997536</v>
      </c>
      <c r="T3383" s="209">
        <v>581.96294124997542</v>
      </c>
      <c r="U3383" s="215"/>
      <c r="V3383" s="170">
        <v>513.42575138357552</v>
      </c>
    </row>
    <row r="3384" spans="1:22" x14ac:dyDescent="0.25">
      <c r="A3384">
        <v>0</v>
      </c>
      <c r="B3384" s="213" t="s">
        <v>1949</v>
      </c>
      <c r="C3384" s="213" t="s">
        <v>1948</v>
      </c>
      <c r="D3384" s="213" t="s">
        <v>1947</v>
      </c>
      <c r="E3384" s="214">
        <v>5821</v>
      </c>
      <c r="F3384" s="213" t="s">
        <v>1946</v>
      </c>
      <c r="G3384" s="212" t="s">
        <v>1945</v>
      </c>
      <c r="H3384" s="212" t="s">
        <v>1944</v>
      </c>
      <c r="I3384" s="211">
        <v>75</v>
      </c>
      <c r="J3384" s="209"/>
      <c r="K3384" s="210"/>
      <c r="L3384" s="209">
        <v>0.26</v>
      </c>
      <c r="M3384" s="201">
        <v>217.3356243240861</v>
      </c>
      <c r="N3384" s="201">
        <v>444.1215538919667</v>
      </c>
      <c r="O3384" s="201">
        <v>41.094000000000001</v>
      </c>
      <c r="P3384" s="209">
        <v>41.094000000000001</v>
      </c>
      <c r="Q3384" s="209">
        <v>444.24371393266887</v>
      </c>
      <c r="R3384" s="209">
        <v>217.29116170545376</v>
      </c>
      <c r="S3384" s="209">
        <v>582.09294124997541</v>
      </c>
      <c r="T3384" s="209">
        <v>582.22294124997541</v>
      </c>
      <c r="U3384" s="215"/>
      <c r="V3384" s="170">
        <v>513.61431138357557</v>
      </c>
    </row>
    <row r="3385" spans="1:22" x14ac:dyDescent="0.25">
      <c r="A3385">
        <v>0</v>
      </c>
      <c r="B3385" s="213"/>
      <c r="C3385" s="213"/>
      <c r="D3385" s="213"/>
      <c r="E3385" s="214"/>
      <c r="F3385" s="213" t="s">
        <v>619</v>
      </c>
      <c r="G3385" s="212"/>
      <c r="H3385" s="212"/>
      <c r="I3385" s="211"/>
      <c r="J3385" s="209"/>
      <c r="K3385" s="210"/>
      <c r="L3385" s="209">
        <v>0.72640000000000005</v>
      </c>
      <c r="M3385" s="201">
        <v>217.16693998939786</v>
      </c>
      <c r="N3385" s="201">
        <v>444.5850102925383</v>
      </c>
      <c r="O3385" s="201">
        <v>41.094000000000001</v>
      </c>
      <c r="P3385" s="209">
        <v>41.094000000000001</v>
      </c>
      <c r="Q3385" s="209">
        <v>444.92630665240773</v>
      </c>
      <c r="R3385" s="209">
        <v>217.04271827334199</v>
      </c>
      <c r="S3385" s="209">
        <v>582.58614124997541</v>
      </c>
      <c r="T3385" s="209">
        <v>582.94934124997542</v>
      </c>
      <c r="U3385" s="215"/>
      <c r="V3385" s="170">
        <v>514.10751138357557</v>
      </c>
    </row>
    <row r="3386" spans="1:22" x14ac:dyDescent="0.25">
      <c r="A3386">
        <v>0</v>
      </c>
      <c r="B3386" s="213"/>
      <c r="C3386" s="213"/>
      <c r="D3386" s="213"/>
      <c r="E3386" s="214"/>
      <c r="F3386" s="213"/>
      <c r="G3386" s="212"/>
      <c r="H3386" s="212"/>
      <c r="I3386" s="211"/>
      <c r="J3386" s="209"/>
      <c r="K3386" s="210"/>
      <c r="L3386" s="209">
        <v>1.0236000000000001</v>
      </c>
      <c r="M3386" s="201">
        <v>216.86767236398791</v>
      </c>
      <c r="N3386" s="201">
        <v>445.40724133572598</v>
      </c>
      <c r="O3386" s="201">
        <v>41.094000000000001</v>
      </c>
      <c r="P3386" s="209">
        <v>41.094000000000001</v>
      </c>
      <c r="Q3386" s="209">
        <v>445.88817601904418</v>
      </c>
      <c r="R3386" s="209">
        <v>216.69262645463382</v>
      </c>
      <c r="S3386" s="209">
        <v>583.46114124997541</v>
      </c>
      <c r="T3386" s="209">
        <v>583.97294124997541</v>
      </c>
      <c r="U3386" s="209"/>
      <c r="V3386" s="170">
        <v>514.98251138357557</v>
      </c>
    </row>
    <row r="3387" spans="1:22" x14ac:dyDescent="0.25">
      <c r="B3387" s="208" t="s">
        <v>1943</v>
      </c>
      <c r="C3387" s="207"/>
      <c r="D3387" s="207"/>
      <c r="E3387" s="207"/>
      <c r="F3387" s="207"/>
      <c r="G3387" s="206"/>
      <c r="H3387" s="205"/>
      <c r="I3387" s="204"/>
      <c r="J3387" s="202"/>
      <c r="K3387" s="203"/>
      <c r="L3387" s="202">
        <v>0</v>
      </c>
      <c r="M3387" s="201">
        <v>216.69262645463382</v>
      </c>
      <c r="N3387" s="201">
        <v>445.88817601904418</v>
      </c>
      <c r="O3387" s="201">
        <v>41.094000000000001</v>
      </c>
      <c r="P3387" s="200">
        <v>41.094000000000001</v>
      </c>
      <c r="Q3387" s="200">
        <v>445.88817601904418</v>
      </c>
      <c r="R3387" s="200">
        <v>216.69262645463382</v>
      </c>
      <c r="S3387" s="200">
        <v>583.97294124997541</v>
      </c>
      <c r="T3387" s="200">
        <v>583.97294124997541</v>
      </c>
      <c r="U3387" s="199"/>
      <c r="V3387" s="170">
        <v>515.49431138357556</v>
      </c>
    </row>
    <row r="3388" spans="1:22" x14ac:dyDescent="0.25">
      <c r="B3388" s="791"/>
      <c r="C3388" s="791"/>
      <c r="D3388" s="791"/>
      <c r="E3388" s="791"/>
      <c r="F3388" s="791"/>
      <c r="G3388" s="791"/>
      <c r="H3388" s="791"/>
      <c r="I3388" s="791"/>
      <c r="J3388" s="791"/>
      <c r="K3388" s="791"/>
      <c r="L3388" s="791"/>
      <c r="M3388" s="791"/>
      <c r="N3388" s="791"/>
      <c r="O3388" s="791"/>
      <c r="P3388" s="791"/>
      <c r="Q3388" s="791"/>
      <c r="R3388" s="791"/>
      <c r="S3388" s="791"/>
      <c r="T3388" s="791"/>
      <c r="U3388" s="168"/>
    </row>
    <row r="3389" spans="1:22" x14ac:dyDescent="0.25">
      <c r="B3389" s="168"/>
      <c r="C3389" s="665"/>
      <c r="D3389" s="168"/>
      <c r="E3389" s="677"/>
      <c r="F3389" s="665"/>
      <c r="G3389" s="676"/>
      <c r="H3389" s="169"/>
      <c r="I3389" s="665"/>
      <c r="J3389" s="192"/>
      <c r="K3389" s="679"/>
      <c r="L3389" s="192"/>
      <c r="M3389" s="678"/>
      <c r="N3389" s="678"/>
      <c r="O3389" s="678"/>
      <c r="P3389" s="192"/>
      <c r="Q3389" s="192"/>
      <c r="R3389" s="192"/>
      <c r="S3389" s="665"/>
      <c r="T3389" s="665"/>
      <c r="U3389" s="168"/>
    </row>
    <row r="3390" spans="1:22" x14ac:dyDescent="0.25">
      <c r="B3390" s="662"/>
      <c r="C3390" s="662"/>
      <c r="D3390" s="397"/>
      <c r="E3390" s="661"/>
      <c r="F3390" s="397"/>
      <c r="G3390" s="395"/>
      <c r="H3390" s="395"/>
      <c r="I3390" s="395"/>
      <c r="J3390" s="387"/>
      <c r="K3390" s="395"/>
      <c r="L3390" s="387"/>
      <c r="M3390" s="201"/>
      <c r="N3390" s="201"/>
      <c r="O3390" s="201"/>
      <c r="P3390" s="387"/>
      <c r="Q3390" s="387"/>
      <c r="R3390" s="387"/>
      <c r="S3390" s="387"/>
      <c r="T3390" s="387"/>
      <c r="U3390" s="404"/>
    </row>
    <row r="3391" spans="1:22" x14ac:dyDescent="0.25">
      <c r="A3391">
        <v>1</v>
      </c>
      <c r="B3391" s="662" t="s">
        <v>3433</v>
      </c>
      <c r="C3391" s="662" t="s">
        <v>3757</v>
      </c>
      <c r="D3391" s="397" t="s">
        <v>3755</v>
      </c>
      <c r="E3391" s="661">
        <v>664</v>
      </c>
      <c r="F3391" s="397" t="s">
        <v>3767</v>
      </c>
      <c r="G3391" s="395"/>
      <c r="H3391" s="395" t="s">
        <v>3766</v>
      </c>
      <c r="I3391" s="395"/>
      <c r="J3391" s="387"/>
      <c r="K3391" s="395"/>
      <c r="L3391" s="387">
        <v>0</v>
      </c>
      <c r="M3391" s="201">
        <v>368.55334415763252</v>
      </c>
      <c r="N3391" s="201">
        <v>418.62636497526501</v>
      </c>
      <c r="O3391" s="201">
        <v>51.664739548335199</v>
      </c>
      <c r="P3391" s="387">
        <v>51.664739548335199</v>
      </c>
      <c r="Q3391" s="387">
        <v>418.62636497526501</v>
      </c>
      <c r="R3391" s="387">
        <v>368.55334415763252</v>
      </c>
      <c r="S3391" s="387">
        <v>66.431895086399848</v>
      </c>
      <c r="T3391" s="387">
        <v>66.431895086399848</v>
      </c>
      <c r="U3391" s="404"/>
    </row>
    <row r="3392" spans="1:22" x14ac:dyDescent="0.25">
      <c r="A3392">
        <v>1</v>
      </c>
      <c r="B3392" s="662"/>
      <c r="C3392" s="662"/>
      <c r="D3392" s="397"/>
      <c r="E3392" s="661"/>
      <c r="F3392" s="397"/>
      <c r="G3392" s="395"/>
      <c r="H3392" s="395"/>
      <c r="I3392" s="395"/>
      <c r="J3392" s="395"/>
      <c r="K3392" s="395"/>
      <c r="L3392" s="387">
        <v>2.5396999999999999E-2</v>
      </c>
      <c r="M3392" s="201">
        <v>368.54064565763252</v>
      </c>
      <c r="N3392" s="201">
        <v>418.62636497526501</v>
      </c>
      <c r="O3392" s="201">
        <v>51.664739548335199</v>
      </c>
      <c r="P3392" s="387">
        <v>51.664739548335199</v>
      </c>
      <c r="Q3392" s="387">
        <v>418.62636497526501</v>
      </c>
      <c r="R3392" s="387">
        <v>368.52794715763252</v>
      </c>
      <c r="S3392" s="387">
        <v>66.444593586399847</v>
      </c>
      <c r="T3392" s="387">
        <v>66.457292086399846</v>
      </c>
      <c r="U3392" s="404"/>
    </row>
    <row r="3393" spans="1:21" x14ac:dyDescent="0.25">
      <c r="A3393">
        <v>1</v>
      </c>
      <c r="B3393" s="662" t="s">
        <v>3433</v>
      </c>
      <c r="C3393" s="662" t="s">
        <v>3757</v>
      </c>
      <c r="D3393" s="397" t="s">
        <v>3747</v>
      </c>
      <c r="E3393" s="661">
        <v>665</v>
      </c>
      <c r="F3393" s="397" t="s">
        <v>3765</v>
      </c>
      <c r="G3393" s="395"/>
      <c r="H3393" s="395" t="s">
        <v>3764</v>
      </c>
      <c r="I3393" s="395">
        <v>150</v>
      </c>
      <c r="J3393" s="387"/>
      <c r="K3393" s="387"/>
      <c r="L3393" s="387">
        <v>0</v>
      </c>
      <c r="M3393" s="201">
        <v>368.52794715763252</v>
      </c>
      <c r="N3393" s="201">
        <v>418.62636497526501</v>
      </c>
      <c r="O3393" s="201">
        <v>51.664739548335199</v>
      </c>
      <c r="P3393" s="387">
        <v>51.664739548335199</v>
      </c>
      <c r="Q3393" s="387">
        <v>418.62636497526501</v>
      </c>
      <c r="R3393" s="387">
        <v>368.52794715763252</v>
      </c>
      <c r="S3393" s="387">
        <v>66.457292086399846</v>
      </c>
      <c r="T3393" s="387">
        <v>66.457292086399846</v>
      </c>
      <c r="U3393" s="404"/>
    </row>
    <row r="3394" spans="1:21" x14ac:dyDescent="0.25">
      <c r="A3394">
        <v>1</v>
      </c>
      <c r="B3394" s="662"/>
      <c r="C3394" s="662"/>
      <c r="D3394" s="397"/>
      <c r="E3394" s="661"/>
      <c r="F3394" s="397"/>
      <c r="G3394" s="405"/>
      <c r="H3394" s="395"/>
      <c r="I3394" s="395"/>
      <c r="J3394" s="387"/>
      <c r="K3394" s="387"/>
      <c r="L3394" s="387">
        <v>0.33074399999999998</v>
      </c>
      <c r="M3394" s="201">
        <v>368.36257515763253</v>
      </c>
      <c r="N3394" s="201">
        <v>418.62636497526501</v>
      </c>
      <c r="O3394" s="201">
        <v>51.664739548335199</v>
      </c>
      <c r="P3394" s="387">
        <v>51.664739548335199</v>
      </c>
      <c r="Q3394" s="387">
        <v>418.62636497526501</v>
      </c>
      <c r="R3394" s="387">
        <v>368.19720315763254</v>
      </c>
      <c r="S3394" s="387">
        <v>66.622664086399837</v>
      </c>
      <c r="T3394" s="387">
        <v>66.788036086399842</v>
      </c>
      <c r="U3394" s="404"/>
    </row>
    <row r="3395" spans="1:21" x14ac:dyDescent="0.25">
      <c r="A3395">
        <v>1</v>
      </c>
      <c r="B3395" s="662"/>
      <c r="C3395" s="662"/>
      <c r="D3395" s="662"/>
      <c r="E3395" s="661"/>
      <c r="F3395" s="397"/>
      <c r="G3395" s="395"/>
      <c r="H3395" s="395"/>
      <c r="I3395" s="395"/>
      <c r="J3395" s="387"/>
      <c r="K3395" s="395"/>
      <c r="L3395" s="387">
        <v>0</v>
      </c>
      <c r="M3395" s="201">
        <v>368.19720315763254</v>
      </c>
      <c r="N3395" s="201">
        <v>418.62636497526501</v>
      </c>
      <c r="O3395" s="201">
        <v>51.664739548335199</v>
      </c>
      <c r="P3395" s="387">
        <v>51.664739548335199</v>
      </c>
      <c r="Q3395" s="387">
        <v>418.62636497526501</v>
      </c>
      <c r="R3395" s="387">
        <v>368.19720315763254</v>
      </c>
      <c r="S3395" s="387">
        <v>66.788036086399842</v>
      </c>
      <c r="T3395" s="387">
        <v>66.788036086399842</v>
      </c>
      <c r="U3395" s="404"/>
    </row>
    <row r="3396" spans="1:21" x14ac:dyDescent="0.25">
      <c r="A3396">
        <v>1</v>
      </c>
      <c r="B3396" s="662"/>
      <c r="C3396" s="662"/>
      <c r="D3396" s="397"/>
      <c r="E3396" s="661"/>
      <c r="F3396" s="397"/>
      <c r="G3396" s="395"/>
      <c r="H3396" s="395"/>
      <c r="I3396" s="395"/>
      <c r="J3396" s="387"/>
      <c r="K3396" s="395"/>
      <c r="L3396" s="387">
        <v>0</v>
      </c>
      <c r="M3396" s="201">
        <v>368.19720315763254</v>
      </c>
      <c r="N3396" s="201">
        <v>418.62636497526501</v>
      </c>
      <c r="O3396" s="201">
        <v>51.664739548335199</v>
      </c>
      <c r="P3396" s="387">
        <v>51.664739548335199</v>
      </c>
      <c r="Q3396" s="387">
        <v>418.62636497526501</v>
      </c>
      <c r="R3396" s="387">
        <v>368.19720315763254</v>
      </c>
      <c r="S3396" s="387">
        <v>66.788036086399842</v>
      </c>
      <c r="T3396" s="387">
        <v>66.788036086399842</v>
      </c>
      <c r="U3396" s="404"/>
    </row>
    <row r="3397" spans="1:21" x14ac:dyDescent="0.25">
      <c r="A3397">
        <v>1</v>
      </c>
      <c r="B3397" s="662" t="s">
        <v>3433</v>
      </c>
      <c r="C3397" s="662" t="s">
        <v>3757</v>
      </c>
      <c r="D3397" s="397" t="s">
        <v>3555</v>
      </c>
      <c r="E3397" s="661">
        <v>670</v>
      </c>
      <c r="F3397" s="397" t="s">
        <v>3763</v>
      </c>
      <c r="G3397" s="395" t="s">
        <v>3762</v>
      </c>
      <c r="H3397" s="395" t="s">
        <v>3552</v>
      </c>
      <c r="I3397" s="395">
        <v>150</v>
      </c>
      <c r="J3397" s="387"/>
      <c r="K3397" s="387"/>
      <c r="L3397" s="387">
        <v>0.33815000000000001</v>
      </c>
      <c r="M3397" s="201">
        <v>368.02812815763252</v>
      </c>
      <c r="N3397" s="201">
        <v>418.62636497526501</v>
      </c>
      <c r="O3397" s="201">
        <v>51.664739548335199</v>
      </c>
      <c r="P3397" s="387">
        <v>51.664739548335199</v>
      </c>
      <c r="Q3397" s="387">
        <v>418.62636497526501</v>
      </c>
      <c r="R3397" s="387">
        <v>367.85905315763256</v>
      </c>
      <c r="S3397" s="387">
        <v>66.957111086399834</v>
      </c>
      <c r="T3397" s="387">
        <v>67.126186086399841</v>
      </c>
      <c r="U3397" s="404"/>
    </row>
    <row r="3398" spans="1:21" x14ac:dyDescent="0.25">
      <c r="A3398">
        <v>1</v>
      </c>
      <c r="B3398" s="662"/>
      <c r="C3398" s="662"/>
      <c r="D3398" s="397"/>
      <c r="E3398" s="661"/>
      <c r="F3398" s="397"/>
      <c r="G3398" s="405"/>
      <c r="H3398" s="395"/>
      <c r="I3398" s="395"/>
      <c r="J3398" s="387"/>
      <c r="K3398" s="387"/>
      <c r="L3398" s="387">
        <v>0.17228980000000002</v>
      </c>
      <c r="M3398" s="201">
        <v>367.77290825763259</v>
      </c>
      <c r="N3398" s="201">
        <v>418.62636497526501</v>
      </c>
      <c r="O3398" s="201">
        <v>51.664739548335199</v>
      </c>
      <c r="P3398" s="387">
        <v>51.664739548335199</v>
      </c>
      <c r="Q3398" s="387">
        <v>418.62636497526501</v>
      </c>
      <c r="R3398" s="387">
        <v>367.68676335763257</v>
      </c>
      <c r="S3398" s="387">
        <v>67.212330986399849</v>
      </c>
      <c r="T3398" s="387">
        <v>67.298475886399842</v>
      </c>
      <c r="U3398" s="404"/>
    </row>
    <row r="3399" spans="1:21" x14ac:dyDescent="0.25">
      <c r="A3399">
        <v>1</v>
      </c>
      <c r="B3399" s="662" t="s">
        <v>3433</v>
      </c>
      <c r="C3399" s="662" t="s">
        <v>3757</v>
      </c>
      <c r="D3399" s="662" t="s">
        <v>1967</v>
      </c>
      <c r="E3399" s="661">
        <v>673</v>
      </c>
      <c r="F3399" s="397" t="s">
        <v>3761</v>
      </c>
      <c r="G3399" s="395" t="s">
        <v>2851</v>
      </c>
      <c r="H3399" s="395" t="s">
        <v>3760</v>
      </c>
      <c r="I3399" s="395"/>
      <c r="J3399" s="387"/>
      <c r="K3399" s="395"/>
      <c r="L3399" s="387">
        <v>0</v>
      </c>
      <c r="M3399" s="201">
        <v>367.68676335763257</v>
      </c>
      <c r="N3399" s="201">
        <v>418.62636497526501</v>
      </c>
      <c r="O3399" s="201">
        <v>51.664739548335199</v>
      </c>
      <c r="P3399" s="387">
        <v>51.664739548335199</v>
      </c>
      <c r="Q3399" s="387">
        <v>418.62636497526501</v>
      </c>
      <c r="R3399" s="387">
        <v>367.68676335763257</v>
      </c>
      <c r="S3399" s="387">
        <v>67.298475886399842</v>
      </c>
      <c r="T3399" s="387">
        <v>67.298475886399842</v>
      </c>
      <c r="U3399" s="404"/>
    </row>
    <row r="3400" spans="1:21" x14ac:dyDescent="0.25">
      <c r="A3400">
        <v>1</v>
      </c>
      <c r="B3400" s="662"/>
      <c r="C3400" s="662"/>
      <c r="D3400" s="397"/>
      <c r="E3400" s="661"/>
      <c r="F3400" s="397"/>
      <c r="G3400" s="395"/>
      <c r="H3400" s="395"/>
      <c r="I3400" s="395"/>
      <c r="J3400" s="387"/>
      <c r="K3400" s="395"/>
      <c r="L3400" s="387">
        <v>0.20347899999999999</v>
      </c>
      <c r="M3400" s="201">
        <v>367.58502385763256</v>
      </c>
      <c r="N3400" s="201">
        <v>418.62636497526501</v>
      </c>
      <c r="O3400" s="201">
        <v>51.664739548335199</v>
      </c>
      <c r="P3400" s="387">
        <v>51.664739548335199</v>
      </c>
      <c r="Q3400" s="387">
        <v>418.62636497526501</v>
      </c>
      <c r="R3400" s="387">
        <v>367.48328435763256</v>
      </c>
      <c r="S3400" s="387">
        <v>67.40021538639985</v>
      </c>
      <c r="T3400" s="387">
        <v>67.501954886399844</v>
      </c>
      <c r="U3400" s="404"/>
    </row>
    <row r="3401" spans="1:21" x14ac:dyDescent="0.25">
      <c r="A3401">
        <v>1</v>
      </c>
      <c r="B3401" s="662" t="s">
        <v>3433</v>
      </c>
      <c r="C3401" s="662" t="s">
        <v>3757</v>
      </c>
      <c r="D3401" s="397" t="s">
        <v>1981</v>
      </c>
      <c r="E3401" s="661">
        <v>675</v>
      </c>
      <c r="F3401" s="397" t="s">
        <v>3759</v>
      </c>
      <c r="G3401" s="395" t="s">
        <v>3591</v>
      </c>
      <c r="H3401" s="395" t="s">
        <v>3758</v>
      </c>
      <c r="I3401" s="395">
        <v>150</v>
      </c>
      <c r="J3401" s="387"/>
      <c r="K3401" s="395"/>
      <c r="L3401" s="387">
        <v>8.0264000000000002E-2</v>
      </c>
      <c r="M3401" s="201">
        <v>367.44315235763258</v>
      </c>
      <c r="N3401" s="201">
        <v>418.62636497526501</v>
      </c>
      <c r="O3401" s="201">
        <v>51.664739548335199</v>
      </c>
      <c r="P3401" s="387">
        <v>51.664739548335199</v>
      </c>
      <c r="Q3401" s="387">
        <v>418.62636497526501</v>
      </c>
      <c r="R3401" s="387">
        <v>367.40302035763256</v>
      </c>
      <c r="S3401" s="387">
        <v>67.542086886399844</v>
      </c>
      <c r="T3401" s="387">
        <v>67.582218886399843</v>
      </c>
      <c r="U3401" s="404"/>
    </row>
    <row r="3402" spans="1:21" x14ac:dyDescent="0.25">
      <c r="A3402">
        <v>1</v>
      </c>
      <c r="B3402" s="662"/>
      <c r="C3402" s="662"/>
      <c r="D3402" s="662"/>
      <c r="E3402" s="661"/>
      <c r="F3402" s="397"/>
      <c r="G3402" s="395"/>
      <c r="H3402" s="395"/>
      <c r="I3402" s="395"/>
      <c r="J3402" s="387"/>
      <c r="K3402" s="395"/>
      <c r="L3402" s="387">
        <v>0</v>
      </c>
      <c r="M3402" s="201">
        <v>367.40302035763256</v>
      </c>
      <c r="N3402" s="201">
        <v>418.62636497526501</v>
      </c>
      <c r="O3402" s="201">
        <v>51.664739548335199</v>
      </c>
      <c r="P3402" s="387">
        <v>51.664739548335199</v>
      </c>
      <c r="Q3402" s="387">
        <v>418.62636497526501</v>
      </c>
      <c r="R3402" s="387">
        <v>367.40302035763256</v>
      </c>
      <c r="S3402" s="387">
        <v>67.582218886399843</v>
      </c>
      <c r="T3402" s="387">
        <v>67.582218886399843</v>
      </c>
      <c r="U3402" s="404"/>
    </row>
    <row r="3403" spans="1:21" x14ac:dyDescent="0.25">
      <c r="A3403">
        <v>1</v>
      </c>
      <c r="B3403" s="662" t="s">
        <v>3433</v>
      </c>
      <c r="C3403" s="662" t="s">
        <v>3757</v>
      </c>
      <c r="D3403" s="397" t="s">
        <v>3721</v>
      </c>
      <c r="E3403" s="661">
        <v>677</v>
      </c>
      <c r="F3403" s="397" t="s">
        <v>3756</v>
      </c>
      <c r="G3403" s="395" t="s">
        <v>3721</v>
      </c>
      <c r="H3403" s="395" t="s">
        <v>3723</v>
      </c>
      <c r="I3403" s="395">
        <v>150</v>
      </c>
      <c r="J3403" s="387"/>
      <c r="K3403" s="395"/>
      <c r="L3403" s="387">
        <v>0.26771599999999995</v>
      </c>
      <c r="M3403" s="201">
        <v>367.26916235763258</v>
      </c>
      <c r="N3403" s="201">
        <v>418.62636497526501</v>
      </c>
      <c r="O3403" s="201">
        <v>51.664739548335199</v>
      </c>
      <c r="P3403" s="387">
        <v>51.664739548335199</v>
      </c>
      <c r="Q3403" s="387">
        <v>418.62636497526501</v>
      </c>
      <c r="R3403" s="387">
        <v>367.13530435763255</v>
      </c>
      <c r="S3403" s="387">
        <v>67.716076886399833</v>
      </c>
      <c r="T3403" s="387">
        <v>67.849934886399836</v>
      </c>
      <c r="U3403" s="404"/>
    </row>
    <row r="3404" spans="1:21" x14ac:dyDescent="0.25">
      <c r="A3404">
        <v>1</v>
      </c>
      <c r="B3404" s="662"/>
      <c r="C3404" s="662"/>
      <c r="D3404" s="397"/>
      <c r="E3404" s="661"/>
      <c r="F3404" s="397"/>
      <c r="G3404" s="395"/>
      <c r="H3404" s="395" t="s">
        <v>3719</v>
      </c>
      <c r="I3404" s="395">
        <v>150</v>
      </c>
      <c r="J3404" s="387"/>
      <c r="K3404" s="395"/>
      <c r="L3404" s="387">
        <v>2.4638E-2</v>
      </c>
      <c r="M3404" s="201">
        <v>367.12298535763256</v>
      </c>
      <c r="N3404" s="201">
        <v>418.62636497526501</v>
      </c>
      <c r="O3404" s="201">
        <v>51.664739548335199</v>
      </c>
      <c r="P3404" s="387">
        <v>51.664739548335199</v>
      </c>
      <c r="Q3404" s="387">
        <v>418.62636497526501</v>
      </c>
      <c r="R3404" s="387">
        <v>367.11066635763257</v>
      </c>
      <c r="S3404" s="387">
        <v>67.862253886399827</v>
      </c>
      <c r="T3404" s="387">
        <v>67.874572886399832</v>
      </c>
      <c r="U3404" s="404"/>
    </row>
    <row r="3405" spans="1:21" x14ac:dyDescent="0.25">
      <c r="A3405">
        <v>1</v>
      </c>
      <c r="B3405" s="662"/>
      <c r="C3405" s="662"/>
      <c r="D3405" s="662"/>
      <c r="E3405" s="661"/>
      <c r="F3405" s="397"/>
      <c r="G3405" s="395"/>
      <c r="H3405" s="395" t="s">
        <v>2198</v>
      </c>
      <c r="I3405" s="395">
        <v>150</v>
      </c>
      <c r="J3405" s="387"/>
      <c r="K3405" s="395"/>
      <c r="L3405" s="387">
        <v>1.642213E-2</v>
      </c>
      <c r="M3405" s="201">
        <v>367.10245529263256</v>
      </c>
      <c r="N3405" s="201">
        <v>418.62636497526501</v>
      </c>
      <c r="O3405" s="201">
        <v>51.664739548335199</v>
      </c>
      <c r="P3405" s="387">
        <v>51.664739548335199</v>
      </c>
      <c r="Q3405" s="387">
        <v>418.62636497526501</v>
      </c>
      <c r="R3405" s="387">
        <v>367.09424422763254</v>
      </c>
      <c r="S3405" s="387">
        <v>67.88278395139983</v>
      </c>
      <c r="T3405" s="387">
        <v>67.890995016399827</v>
      </c>
      <c r="U3405" s="404"/>
    </row>
    <row r="3406" spans="1:21" x14ac:dyDescent="0.25">
      <c r="A3406">
        <v>1</v>
      </c>
      <c r="B3406" s="662"/>
      <c r="C3406" s="662"/>
      <c r="D3406" s="662"/>
      <c r="E3406" s="661"/>
      <c r="F3406" s="397"/>
      <c r="G3406" s="395"/>
      <c r="H3406" s="395"/>
      <c r="I3406" s="395"/>
      <c r="J3406" s="660"/>
      <c r="K3406" s="395"/>
      <c r="L3406" s="387">
        <v>0</v>
      </c>
      <c r="M3406" s="201">
        <v>367.09424422763254</v>
      </c>
      <c r="N3406" s="201">
        <v>418.62636497526501</v>
      </c>
      <c r="O3406" s="201">
        <v>51.664739548335199</v>
      </c>
      <c r="P3406" s="387">
        <v>51.664739548335199</v>
      </c>
      <c r="Q3406" s="387">
        <v>418.62636497526501</v>
      </c>
      <c r="R3406" s="387">
        <v>367.09424422763254</v>
      </c>
      <c r="S3406" s="387">
        <v>67.890995016399827</v>
      </c>
      <c r="T3406" s="387">
        <v>67.890995016399827</v>
      </c>
      <c r="U3406" s="404"/>
    </row>
    <row r="3407" spans="1:21" x14ac:dyDescent="0.25">
      <c r="A3407">
        <v>1</v>
      </c>
      <c r="B3407" s="624" t="s">
        <v>3433</v>
      </c>
      <c r="C3407" s="624" t="s">
        <v>3669</v>
      </c>
      <c r="D3407" s="278" t="s">
        <v>1961</v>
      </c>
      <c r="E3407" s="623">
        <v>680</v>
      </c>
      <c r="F3407" s="278" t="s">
        <v>3749</v>
      </c>
      <c r="G3407" s="277" t="s">
        <v>3558</v>
      </c>
      <c r="H3407" s="277" t="s">
        <v>3557</v>
      </c>
      <c r="I3407" s="277">
        <v>150</v>
      </c>
      <c r="J3407" s="273"/>
      <c r="K3407" s="277"/>
      <c r="L3407" s="273">
        <v>0.1905</v>
      </c>
      <c r="M3407" s="201">
        <v>366.99899422763258</v>
      </c>
      <c r="N3407" s="201">
        <v>418.62636497526501</v>
      </c>
      <c r="O3407" s="201">
        <v>51.664739548335199</v>
      </c>
      <c r="P3407" s="273">
        <v>51.664739548335199</v>
      </c>
      <c r="Q3407" s="273">
        <v>418.62636497526501</v>
      </c>
      <c r="R3407" s="273">
        <v>366.90374422763256</v>
      </c>
      <c r="S3407" s="273">
        <v>67.986245016399835</v>
      </c>
      <c r="T3407" s="273">
        <v>68.081495016399828</v>
      </c>
      <c r="U3407" s="280"/>
    </row>
    <row r="3408" spans="1:21" x14ac:dyDescent="0.25">
      <c r="A3408">
        <v>1</v>
      </c>
      <c r="B3408" s="624"/>
      <c r="C3408" s="624"/>
      <c r="D3408" s="624"/>
      <c r="E3408" s="623"/>
      <c r="F3408" s="278" t="s">
        <v>619</v>
      </c>
      <c r="G3408" s="277"/>
      <c r="H3408" s="277"/>
      <c r="I3408" s="277">
        <v>150</v>
      </c>
      <c r="J3408" s="273"/>
      <c r="K3408" s="277"/>
      <c r="L3408" s="273">
        <v>2.5399999999999999E-2</v>
      </c>
      <c r="M3408" s="201">
        <v>366.89104422763256</v>
      </c>
      <c r="N3408" s="201">
        <v>418.62636497526501</v>
      </c>
      <c r="O3408" s="201">
        <v>51.664739548335199</v>
      </c>
      <c r="P3408" s="273">
        <v>51.664739548335199</v>
      </c>
      <c r="Q3408" s="273">
        <v>418.62636497526501</v>
      </c>
      <c r="R3408" s="273">
        <v>366.87834422763257</v>
      </c>
      <c r="S3408" s="273">
        <v>68.094195016399837</v>
      </c>
      <c r="T3408" s="273">
        <v>68.106895016399832</v>
      </c>
      <c r="U3408" s="280"/>
    </row>
    <row r="3409" spans="1:21" x14ac:dyDescent="0.25">
      <c r="A3409">
        <v>1</v>
      </c>
      <c r="B3409" s="624" t="s">
        <v>3433</v>
      </c>
      <c r="C3409" s="624" t="s">
        <v>3669</v>
      </c>
      <c r="D3409" s="624" t="s">
        <v>3555</v>
      </c>
      <c r="E3409" s="623">
        <v>683</v>
      </c>
      <c r="F3409" s="278" t="s">
        <v>3743</v>
      </c>
      <c r="G3409" s="277" t="s">
        <v>3553</v>
      </c>
      <c r="H3409" s="277" t="s">
        <v>3552</v>
      </c>
      <c r="I3409" s="277">
        <v>150</v>
      </c>
      <c r="J3409" s="273"/>
      <c r="K3409" s="277"/>
      <c r="L3409" s="273">
        <v>0.4</v>
      </c>
      <c r="M3409" s="201">
        <v>366.67834422763258</v>
      </c>
      <c r="N3409" s="201">
        <v>418.62636497526501</v>
      </c>
      <c r="O3409" s="201">
        <v>51.664739548335199</v>
      </c>
      <c r="P3409" s="273">
        <v>51.664739548335199</v>
      </c>
      <c r="Q3409" s="273">
        <v>418.62636497526501</v>
      </c>
      <c r="R3409" s="273">
        <v>366.47834422763259</v>
      </c>
      <c r="S3409" s="273">
        <v>68.306895016399835</v>
      </c>
      <c r="T3409" s="273">
        <v>68.506895016399838</v>
      </c>
      <c r="U3409" s="280"/>
    </row>
    <row r="3410" spans="1:21" x14ac:dyDescent="0.25">
      <c r="A3410">
        <v>1</v>
      </c>
      <c r="B3410" s="624"/>
      <c r="C3410" s="624"/>
      <c r="D3410" s="624"/>
      <c r="E3410" s="623"/>
      <c r="F3410" s="278" t="s">
        <v>619</v>
      </c>
      <c r="G3410" s="277"/>
      <c r="H3410" s="277"/>
      <c r="I3410" s="277">
        <v>150</v>
      </c>
      <c r="J3410" s="273"/>
      <c r="K3410" s="277"/>
      <c r="L3410" s="273">
        <v>0.125</v>
      </c>
      <c r="M3410" s="201">
        <v>366.41584422763259</v>
      </c>
      <c r="N3410" s="201">
        <v>418.62636497526501</v>
      </c>
      <c r="O3410" s="201">
        <v>51.664739548335199</v>
      </c>
      <c r="P3410" s="273">
        <v>51.664739548335199</v>
      </c>
      <c r="Q3410" s="273">
        <v>418.62636497526501</v>
      </c>
      <c r="R3410" s="273">
        <v>366.35334422763259</v>
      </c>
      <c r="S3410" s="273">
        <v>68.569395016399838</v>
      </c>
      <c r="T3410" s="273">
        <v>68.631895016399838</v>
      </c>
      <c r="U3410" s="280"/>
    </row>
    <row r="3411" spans="1:21" x14ac:dyDescent="0.25">
      <c r="A3411">
        <v>1</v>
      </c>
      <c r="B3411" s="624"/>
      <c r="C3411" s="624"/>
      <c r="D3411" s="624"/>
      <c r="E3411" s="623"/>
      <c r="F3411" s="278"/>
      <c r="G3411" s="277"/>
      <c r="H3411" s="277"/>
      <c r="I3411" s="277"/>
      <c r="J3411" s="654"/>
      <c r="K3411" s="277"/>
      <c r="L3411" s="273">
        <v>0</v>
      </c>
      <c r="M3411" s="201">
        <v>366.35334422763259</v>
      </c>
      <c r="N3411" s="201">
        <v>418.62636497526501</v>
      </c>
      <c r="O3411" s="201">
        <v>51.664739548335199</v>
      </c>
      <c r="P3411" s="273">
        <v>51.664739548335199</v>
      </c>
      <c r="Q3411" s="273">
        <v>418.62636497526501</v>
      </c>
      <c r="R3411" s="273">
        <v>366.35334422763259</v>
      </c>
      <c r="S3411" s="273">
        <v>68.631895016399838</v>
      </c>
      <c r="T3411" s="273">
        <v>68.631895016399838</v>
      </c>
      <c r="U3411" s="280"/>
    </row>
    <row r="3412" spans="1:21" x14ac:dyDescent="0.25">
      <c r="A3412">
        <v>1</v>
      </c>
      <c r="B3412" s="624" t="s">
        <v>3433</v>
      </c>
      <c r="C3412" s="624" t="s">
        <v>3669</v>
      </c>
      <c r="D3412" s="624" t="s">
        <v>1967</v>
      </c>
      <c r="E3412" s="623">
        <v>686</v>
      </c>
      <c r="F3412" s="278" t="s">
        <v>3736</v>
      </c>
      <c r="G3412" s="277" t="s">
        <v>1965</v>
      </c>
      <c r="H3412" s="277" t="s">
        <v>3677</v>
      </c>
      <c r="I3412" s="277">
        <v>150</v>
      </c>
      <c r="J3412" s="654"/>
      <c r="K3412" s="277"/>
      <c r="L3412" s="273">
        <v>0</v>
      </c>
      <c r="M3412" s="201">
        <v>366.35334422763259</v>
      </c>
      <c r="N3412" s="201">
        <v>418.62636497526501</v>
      </c>
      <c r="O3412" s="201">
        <v>51.664739548335199</v>
      </c>
      <c r="P3412" s="273">
        <v>51.664739548335199</v>
      </c>
      <c r="Q3412" s="273">
        <v>418.62636497526501</v>
      </c>
      <c r="R3412" s="273">
        <v>366.35334422763259</v>
      </c>
      <c r="S3412" s="273">
        <v>68.631895016399838</v>
      </c>
      <c r="T3412" s="273">
        <v>68.631895016399838</v>
      </c>
      <c r="U3412" s="280"/>
    </row>
    <row r="3413" spans="1:21" x14ac:dyDescent="0.25">
      <c r="A3413">
        <v>1</v>
      </c>
      <c r="B3413" s="624"/>
      <c r="C3413" s="624"/>
      <c r="D3413" s="624"/>
      <c r="E3413" s="623"/>
      <c r="F3413" s="278"/>
      <c r="G3413" s="277"/>
      <c r="H3413" s="277"/>
      <c r="I3413" s="277"/>
      <c r="J3413" s="654"/>
      <c r="K3413" s="277"/>
      <c r="L3413" s="273">
        <v>0</v>
      </c>
      <c r="M3413" s="201">
        <v>366.35334422763259</v>
      </c>
      <c r="N3413" s="201">
        <v>418.62636497526501</v>
      </c>
      <c r="O3413" s="201">
        <v>51.664739548335199</v>
      </c>
      <c r="P3413" s="273">
        <v>51.664739548335199</v>
      </c>
      <c r="Q3413" s="273">
        <v>418.62636497526501</v>
      </c>
      <c r="R3413" s="273">
        <v>366.35334422763259</v>
      </c>
      <c r="S3413" s="273">
        <v>68.631895016399838</v>
      </c>
      <c r="T3413" s="273">
        <v>68.631895016399838</v>
      </c>
      <c r="U3413" s="280"/>
    </row>
    <row r="3414" spans="1:21" x14ac:dyDescent="0.25">
      <c r="A3414">
        <v>1</v>
      </c>
      <c r="B3414" s="624"/>
      <c r="C3414" s="624"/>
      <c r="D3414" s="624"/>
      <c r="E3414" s="623"/>
      <c r="F3414" s="278"/>
      <c r="G3414" s="277"/>
      <c r="H3414" s="277"/>
      <c r="I3414" s="277">
        <v>150</v>
      </c>
      <c r="J3414" s="273"/>
      <c r="K3414" s="277"/>
      <c r="L3414" s="273">
        <v>0.11975</v>
      </c>
      <c r="M3414" s="201">
        <v>366.29346922763261</v>
      </c>
      <c r="N3414" s="201">
        <v>418.62636497526501</v>
      </c>
      <c r="O3414" s="201">
        <v>51.664739548335199</v>
      </c>
      <c r="P3414" s="273">
        <v>51.664739548335199</v>
      </c>
      <c r="Q3414" s="273">
        <v>418.62636497526501</v>
      </c>
      <c r="R3414" s="273">
        <v>366.23359422763258</v>
      </c>
      <c r="S3414" s="273">
        <v>68.691770016399829</v>
      </c>
      <c r="T3414" s="273">
        <v>68.751645016399834</v>
      </c>
      <c r="U3414" s="280"/>
    </row>
    <row r="3415" spans="1:21" x14ac:dyDescent="0.25">
      <c r="A3415">
        <v>1</v>
      </c>
      <c r="B3415" s="658"/>
      <c r="C3415" s="658"/>
      <c r="D3415" s="658"/>
      <c r="E3415" s="657"/>
      <c r="F3415" s="656"/>
      <c r="G3415" s="655"/>
      <c r="H3415" s="655"/>
      <c r="I3415" s="277">
        <v>150</v>
      </c>
      <c r="J3415" s="654"/>
      <c r="K3415" s="277"/>
      <c r="L3415" s="273">
        <v>0</v>
      </c>
      <c r="M3415" s="201">
        <v>366.23359422763258</v>
      </c>
      <c r="N3415" s="201">
        <v>418.62636497526501</v>
      </c>
      <c r="O3415" s="201">
        <v>51.664739548335199</v>
      </c>
      <c r="P3415" s="273">
        <v>51.664739548335199</v>
      </c>
      <c r="Q3415" s="273">
        <v>418.62636497526501</v>
      </c>
      <c r="R3415" s="273">
        <v>366.23359422763258</v>
      </c>
      <c r="S3415" s="273">
        <v>68.751645016399834</v>
      </c>
      <c r="T3415" s="273">
        <v>68.751645016399834</v>
      </c>
      <c r="U3415" s="280"/>
    </row>
    <row r="3416" spans="1:21" x14ac:dyDescent="0.25">
      <c r="A3416">
        <v>1</v>
      </c>
      <c r="B3416" s="624" t="s">
        <v>3433</v>
      </c>
      <c r="C3416" s="624" t="s">
        <v>3669</v>
      </c>
      <c r="D3416" s="624" t="s">
        <v>1961</v>
      </c>
      <c r="E3416" s="623">
        <v>688</v>
      </c>
      <c r="F3416" s="278" t="s">
        <v>3731</v>
      </c>
      <c r="G3416" s="277" t="s">
        <v>3558</v>
      </c>
      <c r="H3416" s="277" t="s">
        <v>3557</v>
      </c>
      <c r="I3416" s="277">
        <v>150</v>
      </c>
      <c r="J3416" s="273"/>
      <c r="K3416" s="277"/>
      <c r="L3416" s="273">
        <v>0.1905</v>
      </c>
      <c r="M3416" s="201">
        <v>366.13834422763262</v>
      </c>
      <c r="N3416" s="201">
        <v>418.62636497526501</v>
      </c>
      <c r="O3416" s="201">
        <v>51.664739548335199</v>
      </c>
      <c r="P3416" s="273">
        <v>51.664739548335199</v>
      </c>
      <c r="Q3416" s="273">
        <v>418.62636497526501</v>
      </c>
      <c r="R3416" s="273">
        <v>366.04309422763259</v>
      </c>
      <c r="S3416" s="273">
        <v>68.846895016399841</v>
      </c>
      <c r="T3416" s="273">
        <v>68.942145016399834</v>
      </c>
      <c r="U3416" s="278"/>
    </row>
    <row r="3417" spans="1:21" x14ac:dyDescent="0.25">
      <c r="A3417">
        <v>1</v>
      </c>
      <c r="B3417" s="624"/>
      <c r="C3417" s="624"/>
      <c r="D3417" s="624"/>
      <c r="E3417" s="623"/>
      <c r="F3417" s="278"/>
      <c r="G3417" s="277"/>
      <c r="H3417" s="277"/>
      <c r="I3417" s="277"/>
      <c r="J3417" s="273"/>
      <c r="K3417" s="277"/>
      <c r="L3417" s="273">
        <v>0</v>
      </c>
      <c r="M3417" s="201">
        <v>366.04309422763259</v>
      </c>
      <c r="N3417" s="201">
        <v>418.62636497526501</v>
      </c>
      <c r="O3417" s="201">
        <v>51.664739548335199</v>
      </c>
      <c r="P3417" s="273">
        <v>51.664739548335199</v>
      </c>
      <c r="Q3417" s="273">
        <v>418.62636497526501</v>
      </c>
      <c r="R3417" s="273">
        <v>366.04309422763259</v>
      </c>
      <c r="S3417" s="273">
        <v>68.942145016399834</v>
      </c>
      <c r="T3417" s="273">
        <v>68.942145016399834</v>
      </c>
      <c r="U3417" s="278"/>
    </row>
    <row r="3418" spans="1:21" x14ac:dyDescent="0.25">
      <c r="A3418">
        <v>1</v>
      </c>
      <c r="B3418" s="624"/>
      <c r="C3418" s="624"/>
      <c r="D3418" s="624"/>
      <c r="E3418" s="623"/>
      <c r="F3418" s="278"/>
      <c r="G3418" s="277"/>
      <c r="H3418" s="277"/>
      <c r="I3418" s="277"/>
      <c r="J3418" s="273"/>
      <c r="K3418" s="277"/>
      <c r="L3418" s="273">
        <v>0</v>
      </c>
      <c r="M3418" s="201">
        <v>366.04309422763259</v>
      </c>
      <c r="N3418" s="201">
        <v>418.62636497526501</v>
      </c>
      <c r="O3418" s="201">
        <v>51.664739548335199</v>
      </c>
      <c r="P3418" s="273">
        <v>51.664739548335199</v>
      </c>
      <c r="Q3418" s="273">
        <v>418.62636497526501</v>
      </c>
      <c r="R3418" s="273">
        <v>366.04309422763259</v>
      </c>
      <c r="S3418" s="273">
        <v>68.942145016399834</v>
      </c>
      <c r="T3418" s="273">
        <v>68.942145016399834</v>
      </c>
      <c r="U3418" s="278"/>
    </row>
    <row r="3419" spans="1:21" x14ac:dyDescent="0.25">
      <c r="A3419">
        <v>1</v>
      </c>
      <c r="B3419" s="624"/>
      <c r="C3419" s="624"/>
      <c r="D3419" s="624"/>
      <c r="E3419" s="623"/>
      <c r="F3419" s="278"/>
      <c r="G3419" s="277"/>
      <c r="H3419" s="277"/>
      <c r="I3419" s="277">
        <v>150</v>
      </c>
      <c r="J3419" s="273"/>
      <c r="K3419" s="277"/>
      <c r="L3419" s="273">
        <v>0.13974999999999999</v>
      </c>
      <c r="M3419" s="201">
        <v>365.97321922763263</v>
      </c>
      <c r="N3419" s="201">
        <v>418.62636497526501</v>
      </c>
      <c r="O3419" s="201">
        <v>51.664739548335199</v>
      </c>
      <c r="P3419" s="273">
        <v>51.664739548335199</v>
      </c>
      <c r="Q3419" s="641">
        <v>418.62636497526501</v>
      </c>
      <c r="R3419" s="641">
        <v>365.9033442276326</v>
      </c>
      <c r="S3419" s="273">
        <v>69.012020016399845</v>
      </c>
      <c r="T3419" s="273">
        <v>69.081895016399841</v>
      </c>
      <c r="U3419" s="278"/>
    </row>
    <row r="3420" spans="1:21" x14ac:dyDescent="0.25">
      <c r="A3420">
        <v>1</v>
      </c>
      <c r="B3420" s="635" t="s">
        <v>3433</v>
      </c>
      <c r="C3420" s="635" t="s">
        <v>3669</v>
      </c>
      <c r="D3420" s="635" t="s">
        <v>2004</v>
      </c>
      <c r="E3420" s="634">
        <v>696</v>
      </c>
      <c r="F3420" s="213" t="s">
        <v>3728</v>
      </c>
      <c r="G3420" s="212" t="s">
        <v>3672</v>
      </c>
      <c r="H3420" s="212" t="s">
        <v>3708</v>
      </c>
      <c r="I3420" s="633" t="s">
        <v>3689</v>
      </c>
      <c r="J3420" s="209"/>
      <c r="K3420" s="212"/>
      <c r="L3420" s="209">
        <v>1</v>
      </c>
      <c r="M3420" s="201">
        <v>365.58503434144882</v>
      </c>
      <c r="N3420" s="201">
        <v>418.94467486144879</v>
      </c>
      <c r="O3420" s="201">
        <v>51.664739548335199</v>
      </c>
      <c r="P3420" s="209">
        <v>51.664739548335199</v>
      </c>
      <c r="Q3420" s="209">
        <v>419.26298474763257</v>
      </c>
      <c r="R3420" s="209">
        <v>365.26672445526503</v>
      </c>
      <c r="S3420" s="209">
        <v>69.581895016399841</v>
      </c>
      <c r="T3420" s="209">
        <v>70.081895016399841</v>
      </c>
      <c r="U3420" s="243"/>
    </row>
    <row r="3421" spans="1:21" x14ac:dyDescent="0.25">
      <c r="A3421">
        <v>1</v>
      </c>
      <c r="B3421" s="635" t="s">
        <v>3433</v>
      </c>
      <c r="C3421" s="635" t="s">
        <v>3726</v>
      </c>
      <c r="D3421" s="635" t="s">
        <v>1967</v>
      </c>
      <c r="E3421" s="634">
        <v>701</v>
      </c>
      <c r="F3421" s="213" t="s">
        <v>3725</v>
      </c>
      <c r="G3421" s="212" t="s">
        <v>1965</v>
      </c>
      <c r="H3421" s="212" t="s">
        <v>3677</v>
      </c>
      <c r="I3421" s="212"/>
      <c r="J3421" s="209"/>
      <c r="K3421" s="212"/>
      <c r="L3421" s="209">
        <v>0</v>
      </c>
      <c r="M3421" s="201">
        <v>365.26672445526503</v>
      </c>
      <c r="N3421" s="201">
        <v>419.26298474763257</v>
      </c>
      <c r="O3421" s="201">
        <v>51.664739548335199</v>
      </c>
      <c r="P3421" s="209">
        <v>51.664739548335199</v>
      </c>
      <c r="Q3421" s="209">
        <v>419.26298474763257</v>
      </c>
      <c r="R3421" s="209">
        <v>365.26672445526503</v>
      </c>
      <c r="S3421" s="209">
        <v>70.081895016399841</v>
      </c>
      <c r="T3421" s="209">
        <v>70.081895016399841</v>
      </c>
      <c r="U3421" s="243"/>
    </row>
    <row r="3422" spans="1:21" x14ac:dyDescent="0.25">
      <c r="A3422">
        <v>1</v>
      </c>
      <c r="B3422" s="635"/>
      <c r="C3422" s="635"/>
      <c r="D3422" s="635"/>
      <c r="E3422" s="634"/>
      <c r="F3422" s="213"/>
      <c r="G3422" s="212"/>
      <c r="H3422" s="212"/>
      <c r="I3422" s="212"/>
      <c r="J3422" s="209"/>
      <c r="K3422" s="212"/>
      <c r="L3422" s="209">
        <v>6.7049999999999998E-2</v>
      </c>
      <c r="M3422" s="201">
        <v>365.26672445526503</v>
      </c>
      <c r="N3422" s="201">
        <v>419.29650974763257</v>
      </c>
      <c r="O3422" s="201">
        <v>51.664739548335199</v>
      </c>
      <c r="P3422" s="209">
        <v>51.664739548335199</v>
      </c>
      <c r="Q3422" s="209">
        <v>419.33003474763257</v>
      </c>
      <c r="R3422" s="209">
        <v>365.26672445526503</v>
      </c>
      <c r="S3422" s="209">
        <v>70.115420016399838</v>
      </c>
      <c r="T3422" s="209">
        <v>70.148945016399836</v>
      </c>
      <c r="U3422" s="243"/>
    </row>
    <row r="3423" spans="1:21" x14ac:dyDescent="0.25">
      <c r="A3423">
        <v>1</v>
      </c>
      <c r="B3423" s="635" t="s">
        <v>3433</v>
      </c>
      <c r="C3423" s="635" t="s">
        <v>3669</v>
      </c>
      <c r="D3423" s="635" t="s">
        <v>1961</v>
      </c>
      <c r="E3423" s="634">
        <v>702</v>
      </c>
      <c r="F3423" s="213" t="s">
        <v>3718</v>
      </c>
      <c r="G3423" s="212" t="s">
        <v>3558</v>
      </c>
      <c r="H3423" s="212" t="s">
        <v>3557</v>
      </c>
      <c r="I3423" s="212">
        <v>150</v>
      </c>
      <c r="J3423" s="209"/>
      <c r="K3423" s="212"/>
      <c r="L3423" s="209">
        <v>0.1905</v>
      </c>
      <c r="M3423" s="201">
        <v>365.26672445526503</v>
      </c>
      <c r="N3423" s="201">
        <v>419.42528474763253</v>
      </c>
      <c r="O3423" s="201">
        <v>51.664739548335199</v>
      </c>
      <c r="P3423" s="209">
        <v>51.664739548335199</v>
      </c>
      <c r="Q3423" s="209">
        <v>419.52053474763255</v>
      </c>
      <c r="R3423" s="209">
        <v>365.26672445526503</v>
      </c>
      <c r="S3423" s="209">
        <v>70.244195016399843</v>
      </c>
      <c r="T3423" s="209">
        <v>70.339445016399836</v>
      </c>
      <c r="U3423" s="213"/>
    </row>
    <row r="3424" spans="1:21" x14ac:dyDescent="0.25">
      <c r="A3424">
        <v>1</v>
      </c>
      <c r="B3424" s="635"/>
      <c r="C3424" s="635"/>
      <c r="D3424" s="635"/>
      <c r="E3424" s="634"/>
      <c r="F3424" s="213"/>
      <c r="G3424" s="212"/>
      <c r="H3424" s="212"/>
      <c r="I3424" s="212">
        <v>150</v>
      </c>
      <c r="J3424" s="209"/>
      <c r="K3424" s="212"/>
      <c r="L3424" s="209">
        <v>9.2450000000000004E-2</v>
      </c>
      <c r="M3424" s="201">
        <v>365.26672445526503</v>
      </c>
      <c r="N3424" s="201">
        <v>419.56675974763255</v>
      </c>
      <c r="O3424" s="201">
        <v>51.664739548335199</v>
      </c>
      <c r="P3424" s="209">
        <v>51.664739548335199</v>
      </c>
      <c r="Q3424" s="209">
        <v>419.61298474763254</v>
      </c>
      <c r="R3424" s="209">
        <v>365.26672445526503</v>
      </c>
      <c r="S3424" s="209">
        <v>70.385670016399828</v>
      </c>
      <c r="T3424" s="209">
        <v>70.431895016399835</v>
      </c>
      <c r="U3424" s="213"/>
    </row>
    <row r="3425" spans="1:21" x14ac:dyDescent="0.25">
      <c r="A3425">
        <v>1</v>
      </c>
      <c r="B3425" s="635" t="s">
        <v>3433</v>
      </c>
      <c r="C3425" s="635" t="s">
        <v>3669</v>
      </c>
      <c r="D3425" s="635" t="s">
        <v>3607</v>
      </c>
      <c r="E3425" s="634">
        <v>705</v>
      </c>
      <c r="F3425" s="213" t="s">
        <v>3716</v>
      </c>
      <c r="G3425" s="212" t="s">
        <v>3605</v>
      </c>
      <c r="H3425" s="212" t="s">
        <v>3604</v>
      </c>
      <c r="I3425" s="212">
        <v>150</v>
      </c>
      <c r="J3425" s="209"/>
      <c r="K3425" s="212"/>
      <c r="L3425" s="209">
        <v>0.2</v>
      </c>
      <c r="M3425" s="201">
        <v>365.26672445526503</v>
      </c>
      <c r="N3425" s="201">
        <v>419.7129847476325</v>
      </c>
      <c r="O3425" s="201">
        <v>51.664739548335199</v>
      </c>
      <c r="P3425" s="209">
        <v>51.664739548335199</v>
      </c>
      <c r="Q3425" s="209">
        <v>419.81298474763253</v>
      </c>
      <c r="R3425" s="209">
        <v>365.26672445526503</v>
      </c>
      <c r="S3425" s="209">
        <v>70.531895016399844</v>
      </c>
      <c r="T3425" s="209">
        <v>70.631895016399838</v>
      </c>
      <c r="U3425" s="213" t="s">
        <v>3603</v>
      </c>
    </row>
    <row r="3426" spans="1:21" x14ac:dyDescent="0.25">
      <c r="A3426">
        <v>1</v>
      </c>
      <c r="B3426" s="635"/>
      <c r="C3426" s="635"/>
      <c r="D3426" s="635"/>
      <c r="E3426" s="634"/>
      <c r="F3426" s="213"/>
      <c r="G3426" s="212"/>
      <c r="H3426" s="212"/>
      <c r="I3426" s="212">
        <v>150</v>
      </c>
      <c r="J3426" s="209"/>
      <c r="K3426" s="212"/>
      <c r="L3426" s="209">
        <v>0.13500000000000001</v>
      </c>
      <c r="M3426" s="201">
        <v>365.26672445526503</v>
      </c>
      <c r="N3426" s="201">
        <v>419.88048474763252</v>
      </c>
      <c r="O3426" s="201">
        <v>51.664739548335199</v>
      </c>
      <c r="P3426" s="209">
        <v>51.664739548335199</v>
      </c>
      <c r="Q3426" s="209">
        <v>419.94798474763252</v>
      </c>
      <c r="R3426" s="209">
        <v>365.26672445526503</v>
      </c>
      <c r="S3426" s="209">
        <v>70.699395016399848</v>
      </c>
      <c r="T3426" s="209">
        <v>70.766895016399843</v>
      </c>
      <c r="U3426" s="213" t="s">
        <v>3603</v>
      </c>
    </row>
    <row r="3427" spans="1:21" x14ac:dyDescent="0.25">
      <c r="A3427">
        <v>1</v>
      </c>
      <c r="B3427" s="635" t="s">
        <v>3433</v>
      </c>
      <c r="C3427" s="635" t="s">
        <v>3669</v>
      </c>
      <c r="D3427" s="635" t="s">
        <v>3610</v>
      </c>
      <c r="E3427" s="634">
        <v>709</v>
      </c>
      <c r="F3427" s="213" t="s">
        <v>3714</v>
      </c>
      <c r="G3427" s="212" t="s">
        <v>3605</v>
      </c>
      <c r="H3427" s="212" t="s">
        <v>3608</v>
      </c>
      <c r="I3427" s="212">
        <v>150</v>
      </c>
      <c r="J3427" s="209"/>
      <c r="K3427" s="212"/>
      <c r="L3427" s="209">
        <v>0.2</v>
      </c>
      <c r="M3427" s="201">
        <v>365.26672445526503</v>
      </c>
      <c r="N3427" s="201">
        <v>420.04798474763254</v>
      </c>
      <c r="O3427" s="201">
        <v>51.664739548335199</v>
      </c>
      <c r="P3427" s="209">
        <v>51.664739548335199</v>
      </c>
      <c r="Q3427" s="209">
        <v>420.14798474763251</v>
      </c>
      <c r="R3427" s="209">
        <v>365.26672445526503</v>
      </c>
      <c r="S3427" s="209">
        <v>70.866895016399852</v>
      </c>
      <c r="T3427" s="209">
        <v>70.966895016399846</v>
      </c>
      <c r="U3427" s="213" t="s">
        <v>3603</v>
      </c>
    </row>
    <row r="3428" spans="1:21" x14ac:dyDescent="0.25">
      <c r="A3428">
        <v>1</v>
      </c>
      <c r="B3428" s="635"/>
      <c r="C3428" s="635"/>
      <c r="D3428" s="635"/>
      <c r="E3428" s="634"/>
      <c r="F3428" s="213"/>
      <c r="G3428" s="212"/>
      <c r="H3428" s="212"/>
      <c r="I3428" s="212">
        <v>150</v>
      </c>
      <c r="J3428" s="209"/>
      <c r="K3428" s="212"/>
      <c r="L3428" s="209">
        <v>0.13500000000000001</v>
      </c>
      <c r="M3428" s="201">
        <v>365.26672445526503</v>
      </c>
      <c r="N3428" s="201">
        <v>420.2154847476325</v>
      </c>
      <c r="O3428" s="201">
        <v>51.664739548335199</v>
      </c>
      <c r="P3428" s="209">
        <v>51.664739548335199</v>
      </c>
      <c r="Q3428" s="209">
        <v>420.2829847476325</v>
      </c>
      <c r="R3428" s="209">
        <v>365.26672445526503</v>
      </c>
      <c r="S3428" s="209">
        <v>71.034395016399856</v>
      </c>
      <c r="T3428" s="209">
        <v>71.101895016399851</v>
      </c>
      <c r="U3428" s="213" t="s">
        <v>3603</v>
      </c>
    </row>
    <row r="3429" spans="1:21" x14ac:dyDescent="0.25">
      <c r="A3429">
        <v>1</v>
      </c>
      <c r="B3429" s="635" t="s">
        <v>3433</v>
      </c>
      <c r="C3429" s="635" t="s">
        <v>3669</v>
      </c>
      <c r="D3429" s="635" t="s">
        <v>3607</v>
      </c>
      <c r="E3429" s="634">
        <v>712</v>
      </c>
      <c r="F3429" s="213" t="s">
        <v>3712</v>
      </c>
      <c r="G3429" s="212" t="s">
        <v>3605</v>
      </c>
      <c r="H3429" s="212" t="s">
        <v>3604</v>
      </c>
      <c r="I3429" s="212">
        <v>150</v>
      </c>
      <c r="J3429" s="209"/>
      <c r="K3429" s="212"/>
      <c r="L3429" s="209">
        <v>0.2</v>
      </c>
      <c r="M3429" s="201">
        <v>365.26672445526503</v>
      </c>
      <c r="N3429" s="201">
        <v>420.38298474763246</v>
      </c>
      <c r="O3429" s="201">
        <v>51.664739548335199</v>
      </c>
      <c r="P3429" s="209">
        <v>51.664739548335199</v>
      </c>
      <c r="Q3429" s="209">
        <v>420.48298474763249</v>
      </c>
      <c r="R3429" s="209">
        <v>365.26672445526503</v>
      </c>
      <c r="S3429" s="209">
        <v>71.20189501639986</v>
      </c>
      <c r="T3429" s="209">
        <v>71.301895016399854</v>
      </c>
      <c r="U3429" s="213" t="s">
        <v>3603</v>
      </c>
    </row>
    <row r="3430" spans="1:21" x14ac:dyDescent="0.25">
      <c r="A3430">
        <v>1</v>
      </c>
      <c r="B3430" s="635"/>
      <c r="C3430" s="635"/>
      <c r="D3430" s="635"/>
      <c r="E3430" s="634"/>
      <c r="F3430" s="213"/>
      <c r="G3430" s="212"/>
      <c r="H3430" s="212"/>
      <c r="I3430" s="212"/>
      <c r="J3430" s="209"/>
      <c r="K3430" s="212"/>
      <c r="L3430" s="209">
        <v>0</v>
      </c>
      <c r="M3430" s="201">
        <v>365.26672445526503</v>
      </c>
      <c r="N3430" s="201">
        <v>420.48298474763249</v>
      </c>
      <c r="O3430" s="201">
        <v>51.664739548335199</v>
      </c>
      <c r="P3430" s="209">
        <v>51.664739548335199</v>
      </c>
      <c r="Q3430" s="209">
        <v>420.48298474763249</v>
      </c>
      <c r="R3430" s="209">
        <v>365.26672445526503</v>
      </c>
      <c r="S3430" s="209">
        <v>71.301895016399854</v>
      </c>
      <c r="T3430" s="209">
        <v>71.301895016399854</v>
      </c>
      <c r="U3430" s="213"/>
    </row>
    <row r="3431" spans="1:21" x14ac:dyDescent="0.25">
      <c r="A3431">
        <v>1</v>
      </c>
      <c r="B3431" s="635"/>
      <c r="C3431" s="635"/>
      <c r="D3431" s="635"/>
      <c r="E3431" s="634"/>
      <c r="F3431" s="213"/>
      <c r="G3431" s="212"/>
      <c r="H3431" s="212" t="s">
        <v>3685</v>
      </c>
      <c r="I3431" s="212">
        <v>150</v>
      </c>
      <c r="J3431" s="209"/>
      <c r="K3431" s="209">
        <v>0.28000000000000003</v>
      </c>
      <c r="L3431" s="209">
        <v>0.22821198000000001</v>
      </c>
      <c r="M3431" s="201">
        <v>365.26672445526503</v>
      </c>
      <c r="N3431" s="201">
        <v>420.59709073763247</v>
      </c>
      <c r="O3431" s="201">
        <v>51.664739548335199</v>
      </c>
      <c r="P3431" s="209">
        <v>51.664739548335199</v>
      </c>
      <c r="Q3431" s="209">
        <v>420.71119672763251</v>
      </c>
      <c r="R3431" s="209">
        <v>365.26672445526503</v>
      </c>
      <c r="S3431" s="209">
        <v>71.416001006399853</v>
      </c>
      <c r="T3431" s="209">
        <v>71.530106996399851</v>
      </c>
      <c r="U3431" s="243"/>
    </row>
    <row r="3432" spans="1:21" x14ac:dyDescent="0.25">
      <c r="A3432">
        <v>1</v>
      </c>
      <c r="B3432" s="635" t="s">
        <v>3433</v>
      </c>
      <c r="C3432" s="635" t="s">
        <v>3669</v>
      </c>
      <c r="D3432" s="635" t="s">
        <v>3478</v>
      </c>
      <c r="E3432" s="634">
        <v>715</v>
      </c>
      <c r="F3432" s="213" t="s">
        <v>3710</v>
      </c>
      <c r="G3432" s="212"/>
      <c r="H3432" s="212" t="s">
        <v>3695</v>
      </c>
      <c r="I3432" s="212">
        <v>150</v>
      </c>
      <c r="J3432" s="209"/>
      <c r="K3432" s="212"/>
      <c r="L3432" s="209">
        <v>0</v>
      </c>
      <c r="M3432" s="201">
        <v>365.26672445526503</v>
      </c>
      <c r="N3432" s="201">
        <v>420.71119672763251</v>
      </c>
      <c r="O3432" s="201">
        <v>51.664739548335199</v>
      </c>
      <c r="P3432" s="209">
        <v>51.664739548335199</v>
      </c>
      <c r="Q3432" s="209">
        <v>420.71119672763251</v>
      </c>
      <c r="R3432" s="209">
        <v>365.26672445526503</v>
      </c>
      <c r="S3432" s="209">
        <v>71.530106996399851</v>
      </c>
      <c r="T3432" s="209">
        <v>71.530106996399851</v>
      </c>
      <c r="U3432" s="243"/>
    </row>
    <row r="3433" spans="1:21" x14ac:dyDescent="0.25">
      <c r="A3433">
        <v>1</v>
      </c>
      <c r="B3433" s="635"/>
      <c r="C3433" s="635"/>
      <c r="D3433" s="635"/>
      <c r="E3433" s="634"/>
      <c r="F3433" s="213"/>
      <c r="G3433" s="212"/>
      <c r="H3433" s="212"/>
      <c r="I3433" s="212">
        <v>150</v>
      </c>
      <c r="J3433" s="209"/>
      <c r="K3433" s="209">
        <v>0.21590000000000001</v>
      </c>
      <c r="L3433" s="209">
        <v>2.1000000000000001E-2</v>
      </c>
      <c r="M3433" s="201">
        <v>365.26672445526503</v>
      </c>
      <c r="N3433" s="201">
        <v>420.72169672763255</v>
      </c>
      <c r="O3433" s="201">
        <v>51.664739548335199</v>
      </c>
      <c r="P3433" s="209">
        <v>51.664739548335199</v>
      </c>
      <c r="Q3433" s="209">
        <v>420.73219672763253</v>
      </c>
      <c r="R3433" s="209">
        <v>365.26672445526503</v>
      </c>
      <c r="S3433" s="209">
        <v>71.540606996399859</v>
      </c>
      <c r="T3433" s="209">
        <v>71.551106996399852</v>
      </c>
      <c r="U3433" s="243"/>
    </row>
    <row r="3434" spans="1:21" x14ac:dyDescent="0.25">
      <c r="A3434">
        <v>1</v>
      </c>
      <c r="B3434" s="635" t="s">
        <v>3433</v>
      </c>
      <c r="C3434" s="635" t="s">
        <v>3669</v>
      </c>
      <c r="D3434" s="635" t="s">
        <v>1967</v>
      </c>
      <c r="E3434" s="634">
        <v>716</v>
      </c>
      <c r="F3434" s="213" t="s">
        <v>3707</v>
      </c>
      <c r="G3434" s="212" t="s">
        <v>1965</v>
      </c>
      <c r="H3434" s="212" t="s">
        <v>3677</v>
      </c>
      <c r="I3434" s="212"/>
      <c r="J3434" s="209"/>
      <c r="K3434" s="212"/>
      <c r="L3434" s="209">
        <v>0</v>
      </c>
      <c r="M3434" s="201">
        <v>365.26672445526503</v>
      </c>
      <c r="N3434" s="201">
        <v>420.73219672763253</v>
      </c>
      <c r="O3434" s="201">
        <v>51.664739548335199</v>
      </c>
      <c r="P3434" s="209">
        <v>51.664739548335199</v>
      </c>
      <c r="Q3434" s="209">
        <v>420.73219672763253</v>
      </c>
      <c r="R3434" s="209">
        <v>365.26672445526503</v>
      </c>
      <c r="S3434" s="209">
        <v>71.551106996399852</v>
      </c>
      <c r="T3434" s="209">
        <v>71.551106996399852</v>
      </c>
      <c r="U3434" s="243"/>
    </row>
    <row r="3435" spans="1:21" x14ac:dyDescent="0.25">
      <c r="A3435">
        <v>1</v>
      </c>
      <c r="B3435" s="635"/>
      <c r="C3435" s="635"/>
      <c r="D3435" s="635"/>
      <c r="E3435" s="634"/>
      <c r="F3435" s="213"/>
      <c r="G3435" s="212"/>
      <c r="H3435" s="212"/>
      <c r="I3435" s="212"/>
      <c r="J3435" s="209"/>
      <c r="K3435" s="212"/>
      <c r="L3435" s="209">
        <v>0.11811000000000001</v>
      </c>
      <c r="M3435" s="201">
        <v>365.26672445526503</v>
      </c>
      <c r="N3435" s="201">
        <v>420.79125172763253</v>
      </c>
      <c r="O3435" s="201">
        <v>51.664739548335199</v>
      </c>
      <c r="P3435" s="209">
        <v>51.664739548335199</v>
      </c>
      <c r="Q3435" s="209">
        <v>420.85030672763253</v>
      </c>
      <c r="R3435" s="209">
        <v>365.26672445526503</v>
      </c>
      <c r="S3435" s="209">
        <v>71.610161996399853</v>
      </c>
      <c r="T3435" s="209">
        <v>71.669216996399854</v>
      </c>
      <c r="U3435" s="243"/>
    </row>
    <row r="3436" spans="1:21" x14ac:dyDescent="0.25">
      <c r="A3436">
        <v>1</v>
      </c>
      <c r="B3436" s="635" t="s">
        <v>3433</v>
      </c>
      <c r="C3436" s="635" t="s">
        <v>3669</v>
      </c>
      <c r="D3436" s="635" t="s">
        <v>3335</v>
      </c>
      <c r="E3436" s="634">
        <v>717</v>
      </c>
      <c r="F3436" s="213" t="s">
        <v>680</v>
      </c>
      <c r="G3436" s="212" t="s">
        <v>3691</v>
      </c>
      <c r="H3436" s="212" t="s">
        <v>3334</v>
      </c>
      <c r="I3436" s="212">
        <v>150</v>
      </c>
      <c r="J3436" s="209"/>
      <c r="K3436" s="212"/>
      <c r="L3436" s="209">
        <v>0</v>
      </c>
      <c r="M3436" s="201">
        <v>365.26672445526503</v>
      </c>
      <c r="N3436" s="201">
        <v>420.85030672763253</v>
      </c>
      <c r="O3436" s="201">
        <v>51.664739548335199</v>
      </c>
      <c r="P3436" s="209">
        <v>51.664739548335199</v>
      </c>
      <c r="Q3436" s="209">
        <v>420.85030672763253</v>
      </c>
      <c r="R3436" s="209">
        <v>365.26672445526503</v>
      </c>
      <c r="S3436" s="209">
        <v>71.669216996399854</v>
      </c>
      <c r="T3436" s="209">
        <v>71.669216996399854</v>
      </c>
      <c r="U3436" s="243"/>
    </row>
    <row r="3437" spans="1:21" x14ac:dyDescent="0.25">
      <c r="A3437">
        <v>1</v>
      </c>
      <c r="B3437" s="635"/>
      <c r="C3437" s="635"/>
      <c r="D3437" s="635"/>
      <c r="E3437" s="634"/>
      <c r="F3437" s="213"/>
      <c r="G3437" s="212"/>
      <c r="H3437" s="212"/>
      <c r="I3437" s="212">
        <v>150</v>
      </c>
      <c r="J3437" s="209"/>
      <c r="K3437" s="212"/>
      <c r="L3437" s="209">
        <v>0.18034</v>
      </c>
      <c r="M3437" s="201">
        <v>365.26672445526503</v>
      </c>
      <c r="N3437" s="201">
        <v>420.94047672763253</v>
      </c>
      <c r="O3437" s="201">
        <v>51.664739548335199</v>
      </c>
      <c r="P3437" s="209">
        <v>51.664739548335199</v>
      </c>
      <c r="Q3437" s="209">
        <v>421.03064672763253</v>
      </c>
      <c r="R3437" s="209">
        <v>365.26672445526503</v>
      </c>
      <c r="S3437" s="209">
        <v>71.759386996399854</v>
      </c>
      <c r="T3437" s="209">
        <v>71.849556996399855</v>
      </c>
      <c r="U3437" s="243"/>
    </row>
    <row r="3438" spans="1:21" x14ac:dyDescent="0.25">
      <c r="A3438">
        <v>1</v>
      </c>
      <c r="B3438" s="635" t="s">
        <v>3433</v>
      </c>
      <c r="C3438" s="635" t="s">
        <v>3669</v>
      </c>
      <c r="D3438" s="635" t="s">
        <v>3475</v>
      </c>
      <c r="E3438" s="634">
        <v>718</v>
      </c>
      <c r="F3438" s="213" t="s">
        <v>451</v>
      </c>
      <c r="G3438" s="212" t="s">
        <v>3640</v>
      </c>
      <c r="H3438" s="212" t="s">
        <v>3472</v>
      </c>
      <c r="I3438" s="212">
        <v>150</v>
      </c>
      <c r="J3438" s="209"/>
      <c r="K3438" s="212"/>
      <c r="L3438" s="209">
        <v>0</v>
      </c>
      <c r="M3438" s="201">
        <v>365.26672445526503</v>
      </c>
      <c r="N3438" s="201">
        <v>421.03064672763253</v>
      </c>
      <c r="O3438" s="201">
        <v>51.664739548335199</v>
      </c>
      <c r="P3438" s="209">
        <v>51.664739548335199</v>
      </c>
      <c r="Q3438" s="209">
        <v>421.03064672763253</v>
      </c>
      <c r="R3438" s="209">
        <v>365.26672445526503</v>
      </c>
      <c r="S3438" s="209">
        <v>71.849556996399855</v>
      </c>
      <c r="T3438" s="209">
        <v>71.849556996399855</v>
      </c>
      <c r="U3438" s="243"/>
    </row>
    <row r="3439" spans="1:21" x14ac:dyDescent="0.25">
      <c r="A3439">
        <v>1</v>
      </c>
      <c r="B3439" s="635" t="s">
        <v>3433</v>
      </c>
      <c r="C3439" s="635" t="s">
        <v>3669</v>
      </c>
      <c r="D3439" s="635" t="s">
        <v>3643</v>
      </c>
      <c r="E3439" s="634">
        <v>718</v>
      </c>
      <c r="F3439" s="213" t="s">
        <v>92</v>
      </c>
      <c r="G3439" s="212" t="s">
        <v>3687</v>
      </c>
      <c r="H3439" s="212" t="s">
        <v>3686</v>
      </c>
      <c r="I3439" s="212">
        <v>150</v>
      </c>
      <c r="J3439" s="209"/>
      <c r="K3439" s="212"/>
      <c r="L3439" s="209">
        <v>0</v>
      </c>
      <c r="M3439" s="201">
        <v>365.26672445526503</v>
      </c>
      <c r="N3439" s="201">
        <v>421.03064672763253</v>
      </c>
      <c r="O3439" s="201">
        <v>51.664739548335199</v>
      </c>
      <c r="P3439" s="209">
        <v>51.664739548335199</v>
      </c>
      <c r="Q3439" s="209">
        <v>421.03064672763253</v>
      </c>
      <c r="R3439" s="209">
        <v>365.26672445526503</v>
      </c>
      <c r="S3439" s="209">
        <v>71.849556996399855</v>
      </c>
      <c r="T3439" s="209">
        <v>71.849556996399855</v>
      </c>
      <c r="U3439" s="243"/>
    </row>
    <row r="3440" spans="1:21" x14ac:dyDescent="0.25">
      <c r="A3440">
        <v>1</v>
      </c>
      <c r="B3440" s="635"/>
      <c r="C3440" s="635"/>
      <c r="D3440" s="635"/>
      <c r="E3440" s="634"/>
      <c r="F3440" s="213"/>
      <c r="G3440" s="212"/>
      <c r="H3440" s="212"/>
      <c r="I3440" s="212">
        <v>150</v>
      </c>
      <c r="J3440" s="209"/>
      <c r="K3440" s="209">
        <v>0.2641</v>
      </c>
      <c r="L3440" s="209">
        <v>0.212338</v>
      </c>
      <c r="M3440" s="201">
        <v>365.26672445526503</v>
      </c>
      <c r="N3440" s="201">
        <v>421.13681572763255</v>
      </c>
      <c r="O3440" s="201">
        <v>51.664739548335199</v>
      </c>
      <c r="P3440" s="209">
        <v>51.664739548335199</v>
      </c>
      <c r="Q3440" s="209">
        <v>421.24298472763252</v>
      </c>
      <c r="R3440" s="209">
        <v>365.26672445526503</v>
      </c>
      <c r="S3440" s="209">
        <v>71.955725996399863</v>
      </c>
      <c r="T3440" s="209">
        <v>72.061894996399857</v>
      </c>
      <c r="U3440" s="243"/>
    </row>
    <row r="3441" spans="1:21" x14ac:dyDescent="0.25">
      <c r="A3441">
        <v>1</v>
      </c>
      <c r="B3441" s="635" t="s">
        <v>3433</v>
      </c>
      <c r="C3441" s="635" t="s">
        <v>3669</v>
      </c>
      <c r="D3441" s="635" t="s">
        <v>3607</v>
      </c>
      <c r="E3441" s="634">
        <v>722</v>
      </c>
      <c r="F3441" s="213" t="s">
        <v>3701</v>
      </c>
      <c r="G3441" s="212" t="s">
        <v>3605</v>
      </c>
      <c r="H3441" s="212" t="s">
        <v>3604</v>
      </c>
      <c r="I3441" s="212">
        <v>150</v>
      </c>
      <c r="J3441" s="209"/>
      <c r="K3441" s="212"/>
      <c r="L3441" s="209">
        <v>0.2</v>
      </c>
      <c r="M3441" s="201">
        <v>365.26672445526503</v>
      </c>
      <c r="N3441" s="201">
        <v>421.34298472763248</v>
      </c>
      <c r="O3441" s="201">
        <v>51.664739548335199</v>
      </c>
      <c r="P3441" s="209">
        <v>51.664739548335199</v>
      </c>
      <c r="Q3441" s="209">
        <v>421.44298472763251</v>
      </c>
      <c r="R3441" s="209">
        <v>365.26672445526503</v>
      </c>
      <c r="S3441" s="209">
        <v>72.161894996399866</v>
      </c>
      <c r="T3441" s="209">
        <v>72.26189499639986</v>
      </c>
      <c r="U3441" s="213" t="s">
        <v>3603</v>
      </c>
    </row>
    <row r="3442" spans="1:21" x14ac:dyDescent="0.25">
      <c r="A3442">
        <v>1</v>
      </c>
      <c r="B3442" s="635"/>
      <c r="C3442" s="635"/>
      <c r="D3442" s="635"/>
      <c r="E3442" s="634"/>
      <c r="F3442" s="213"/>
      <c r="G3442" s="212"/>
      <c r="H3442" s="212"/>
      <c r="I3442" s="212">
        <v>150</v>
      </c>
      <c r="J3442" s="209"/>
      <c r="K3442" s="212"/>
      <c r="L3442" s="209">
        <v>0.13500000000000001</v>
      </c>
      <c r="M3442" s="201">
        <v>365.26672445526503</v>
      </c>
      <c r="N3442" s="201">
        <v>421.5104847276325</v>
      </c>
      <c r="O3442" s="201">
        <v>51.664739548335199</v>
      </c>
      <c r="P3442" s="209">
        <v>51.664739548335199</v>
      </c>
      <c r="Q3442" s="209">
        <v>421.5779847276325</v>
      </c>
      <c r="R3442" s="209">
        <v>365.26672445526503</v>
      </c>
      <c r="S3442" s="209">
        <v>72.32939499639987</v>
      </c>
      <c r="T3442" s="209">
        <v>72.396894996399865</v>
      </c>
      <c r="U3442" s="213" t="s">
        <v>3603</v>
      </c>
    </row>
    <row r="3443" spans="1:21" x14ac:dyDescent="0.25">
      <c r="A3443">
        <v>1</v>
      </c>
      <c r="B3443" s="635" t="s">
        <v>3433</v>
      </c>
      <c r="C3443" s="635" t="s">
        <v>3669</v>
      </c>
      <c r="D3443" s="635" t="s">
        <v>3610</v>
      </c>
      <c r="E3443" s="634">
        <v>725</v>
      </c>
      <c r="F3443" s="213" t="s">
        <v>3699</v>
      </c>
      <c r="G3443" s="212" t="s">
        <v>3605</v>
      </c>
      <c r="H3443" s="212" t="s">
        <v>3608</v>
      </c>
      <c r="I3443" s="212">
        <v>150</v>
      </c>
      <c r="J3443" s="209"/>
      <c r="K3443" s="212"/>
      <c r="L3443" s="209">
        <v>0.2</v>
      </c>
      <c r="M3443" s="201">
        <v>365.26672445526503</v>
      </c>
      <c r="N3443" s="201">
        <v>421.67798472763252</v>
      </c>
      <c r="O3443" s="201">
        <v>51.664739548335199</v>
      </c>
      <c r="P3443" s="209">
        <v>51.664739548335199</v>
      </c>
      <c r="Q3443" s="209">
        <v>421.77798472763249</v>
      </c>
      <c r="R3443" s="209">
        <v>365.26672445526503</v>
      </c>
      <c r="S3443" s="209">
        <v>72.496894996399874</v>
      </c>
      <c r="T3443" s="209">
        <v>72.596894996399868</v>
      </c>
      <c r="U3443" s="213" t="s">
        <v>3603</v>
      </c>
    </row>
    <row r="3444" spans="1:21" x14ac:dyDescent="0.25">
      <c r="A3444">
        <v>1</v>
      </c>
      <c r="B3444" s="635"/>
      <c r="C3444" s="635"/>
      <c r="D3444" s="635"/>
      <c r="E3444" s="634"/>
      <c r="F3444" s="213"/>
      <c r="G3444" s="212"/>
      <c r="H3444" s="212"/>
      <c r="I3444" s="212">
        <v>150</v>
      </c>
      <c r="J3444" s="209"/>
      <c r="K3444" s="212"/>
      <c r="L3444" s="209">
        <v>0.13500000000000001</v>
      </c>
      <c r="M3444" s="201">
        <v>365.26672445526503</v>
      </c>
      <c r="N3444" s="201">
        <v>421.84548472763248</v>
      </c>
      <c r="O3444" s="201">
        <v>51.664739548335199</v>
      </c>
      <c r="P3444" s="209">
        <v>51.664739548335199</v>
      </c>
      <c r="Q3444" s="209">
        <v>421.91298472763248</v>
      </c>
      <c r="R3444" s="209">
        <v>365.26672445526503</v>
      </c>
      <c r="S3444" s="209">
        <v>72.664394996399878</v>
      </c>
      <c r="T3444" s="209">
        <v>72.731894996399873</v>
      </c>
      <c r="U3444" s="213" t="s">
        <v>3603</v>
      </c>
    </row>
    <row r="3445" spans="1:21" x14ac:dyDescent="0.25">
      <c r="A3445">
        <v>1</v>
      </c>
      <c r="B3445" s="635" t="s">
        <v>3433</v>
      </c>
      <c r="C3445" s="635" t="s">
        <v>3669</v>
      </c>
      <c r="D3445" s="635" t="s">
        <v>3607</v>
      </c>
      <c r="E3445" s="634">
        <v>728</v>
      </c>
      <c r="F3445" s="213" t="s">
        <v>3697</v>
      </c>
      <c r="G3445" s="212" t="s">
        <v>3605</v>
      </c>
      <c r="H3445" s="212" t="s">
        <v>3604</v>
      </c>
      <c r="I3445" s="212">
        <v>150</v>
      </c>
      <c r="J3445" s="209"/>
      <c r="K3445" s="212"/>
      <c r="L3445" s="209">
        <v>0.2</v>
      </c>
      <c r="M3445" s="201">
        <v>365.26672445526503</v>
      </c>
      <c r="N3445" s="201">
        <v>422.01298472763244</v>
      </c>
      <c r="O3445" s="201">
        <v>51.664739548335199</v>
      </c>
      <c r="P3445" s="209">
        <v>51.664739548335199</v>
      </c>
      <c r="Q3445" s="209">
        <v>422.11298472763247</v>
      </c>
      <c r="R3445" s="209">
        <v>365.26672445526503</v>
      </c>
      <c r="S3445" s="209">
        <v>72.831894996399882</v>
      </c>
      <c r="T3445" s="209">
        <v>72.931894996399876</v>
      </c>
      <c r="U3445" s="213" t="s">
        <v>3603</v>
      </c>
    </row>
    <row r="3446" spans="1:21" x14ac:dyDescent="0.25">
      <c r="A3446">
        <v>1</v>
      </c>
      <c r="B3446" s="635"/>
      <c r="C3446" s="635"/>
      <c r="D3446" s="635"/>
      <c r="E3446" s="634"/>
      <c r="F3446" s="213"/>
      <c r="G3446" s="212"/>
      <c r="H3446" s="212"/>
      <c r="I3446" s="212">
        <v>150</v>
      </c>
      <c r="J3446" s="209"/>
      <c r="K3446" s="209">
        <v>6.9750000000000006E-2</v>
      </c>
      <c r="L3446" s="209">
        <v>9.2450000000000004E-2</v>
      </c>
      <c r="M3446" s="201">
        <v>365.26672445526503</v>
      </c>
      <c r="N3446" s="201">
        <v>422.15920972763246</v>
      </c>
      <c r="O3446" s="201">
        <v>51.664739548335199</v>
      </c>
      <c r="P3446" s="209">
        <v>51.664739548335199</v>
      </c>
      <c r="Q3446" s="209">
        <v>422.20543472763245</v>
      </c>
      <c r="R3446" s="209">
        <v>365.26672445526503</v>
      </c>
      <c r="S3446" s="209">
        <v>72.978119996399869</v>
      </c>
      <c r="T3446" s="209">
        <v>73.024344996399876</v>
      </c>
      <c r="U3446" s="243"/>
    </row>
    <row r="3447" spans="1:21" x14ac:dyDescent="0.25">
      <c r="A3447">
        <v>1</v>
      </c>
      <c r="B3447" s="640"/>
      <c r="C3447" s="640"/>
      <c r="D3447" s="640"/>
      <c r="E3447" s="639"/>
      <c r="F3447" s="638"/>
      <c r="G3447" s="636"/>
      <c r="H3447" s="636"/>
      <c r="I3447" s="636"/>
      <c r="J3447" s="637"/>
      <c r="K3447" s="636"/>
      <c r="L3447" s="209">
        <v>0</v>
      </c>
      <c r="M3447" s="201">
        <v>365.26672445526503</v>
      </c>
      <c r="N3447" s="201">
        <v>422.20543472763245</v>
      </c>
      <c r="O3447" s="201">
        <v>51.664739548335199</v>
      </c>
      <c r="P3447" s="209">
        <v>51.664739548335199</v>
      </c>
      <c r="Q3447" s="209">
        <v>422.20543472763245</v>
      </c>
      <c r="R3447" s="209">
        <v>365.26672445526503</v>
      </c>
      <c r="S3447" s="209">
        <v>73.024344996399876</v>
      </c>
      <c r="T3447" s="209">
        <v>73.024344996399876</v>
      </c>
      <c r="U3447" s="243"/>
    </row>
    <row r="3448" spans="1:21" x14ac:dyDescent="0.25">
      <c r="A3448">
        <v>1</v>
      </c>
      <c r="B3448" s="640"/>
      <c r="C3448" s="640"/>
      <c r="D3448" s="640"/>
      <c r="E3448" s="639"/>
      <c r="F3448" s="638"/>
      <c r="G3448" s="636"/>
      <c r="H3448" s="636"/>
      <c r="I3448" s="636"/>
      <c r="J3448" s="637"/>
      <c r="K3448" s="636"/>
      <c r="L3448" s="209">
        <v>0</v>
      </c>
      <c r="M3448" s="201">
        <v>365.26672445526503</v>
      </c>
      <c r="N3448" s="201">
        <v>422.20543472763245</v>
      </c>
      <c r="O3448" s="201">
        <v>51.664739548335199</v>
      </c>
      <c r="P3448" s="209">
        <v>51.664739548335199</v>
      </c>
      <c r="Q3448" s="209">
        <v>422.20543472763245</v>
      </c>
      <c r="R3448" s="209">
        <v>365.26672445526503</v>
      </c>
      <c r="S3448" s="209">
        <v>73.024344996399876</v>
      </c>
      <c r="T3448" s="209">
        <v>73.024344996399876</v>
      </c>
      <c r="U3448" s="243"/>
    </row>
    <row r="3449" spans="1:21" x14ac:dyDescent="0.25">
      <c r="A3449">
        <v>1</v>
      </c>
      <c r="B3449" s="640"/>
      <c r="C3449" s="640"/>
      <c r="D3449" s="640"/>
      <c r="E3449" s="639"/>
      <c r="F3449" s="638"/>
      <c r="G3449" s="636"/>
      <c r="H3449" s="636"/>
      <c r="I3449" s="636"/>
      <c r="J3449" s="637"/>
      <c r="K3449" s="636"/>
      <c r="L3449" s="209">
        <v>0</v>
      </c>
      <c r="M3449" s="201">
        <v>365.26672445526503</v>
      </c>
      <c r="N3449" s="201">
        <v>422.20543472763245</v>
      </c>
      <c r="O3449" s="201">
        <v>51.664739548335199</v>
      </c>
      <c r="P3449" s="209">
        <v>51.664739548335199</v>
      </c>
      <c r="Q3449" s="209">
        <v>422.20543472763245</v>
      </c>
      <c r="R3449" s="209">
        <v>365.26672445526503</v>
      </c>
      <c r="S3449" s="209">
        <v>73.024344996399876</v>
      </c>
      <c r="T3449" s="209">
        <v>73.024344996399876</v>
      </c>
      <c r="U3449" s="243"/>
    </row>
    <row r="3450" spans="1:21" x14ac:dyDescent="0.25">
      <c r="A3450">
        <v>1</v>
      </c>
      <c r="B3450" s="635" t="s">
        <v>3433</v>
      </c>
      <c r="C3450" s="635" t="s">
        <v>3669</v>
      </c>
      <c r="D3450" s="635" t="s">
        <v>1961</v>
      </c>
      <c r="E3450" s="634">
        <v>731</v>
      </c>
      <c r="F3450" s="213" t="s">
        <v>3692</v>
      </c>
      <c r="G3450" s="212" t="s">
        <v>3558</v>
      </c>
      <c r="H3450" s="212" t="s">
        <v>3557</v>
      </c>
      <c r="I3450" s="212">
        <v>150</v>
      </c>
      <c r="J3450" s="209"/>
      <c r="K3450" s="212"/>
      <c r="L3450" s="209">
        <v>0.1905</v>
      </c>
      <c r="M3450" s="201">
        <v>365.26672445526503</v>
      </c>
      <c r="N3450" s="201">
        <v>422.30068472763242</v>
      </c>
      <c r="O3450" s="201">
        <v>51.664739548335199</v>
      </c>
      <c r="P3450" s="209">
        <v>51.664739548335199</v>
      </c>
      <c r="Q3450" s="209">
        <v>422.39593472763244</v>
      </c>
      <c r="R3450" s="209">
        <v>365.26672445526503</v>
      </c>
      <c r="S3450" s="209">
        <v>73.119594996399883</v>
      </c>
      <c r="T3450" s="209">
        <v>73.214844996399876</v>
      </c>
      <c r="U3450" s="243"/>
    </row>
    <row r="3451" spans="1:21" x14ac:dyDescent="0.25">
      <c r="A3451">
        <v>1</v>
      </c>
      <c r="B3451" s="635"/>
      <c r="C3451" s="635"/>
      <c r="D3451" s="635"/>
      <c r="E3451" s="634"/>
      <c r="F3451" s="213"/>
      <c r="G3451" s="212"/>
      <c r="H3451" s="212"/>
      <c r="I3451" s="212"/>
      <c r="J3451" s="209"/>
      <c r="K3451" s="209">
        <v>8.9749999999999996E-2</v>
      </c>
      <c r="L3451" s="209">
        <v>6.7049999999999998E-2</v>
      </c>
      <c r="M3451" s="201">
        <v>365.26672445526503</v>
      </c>
      <c r="N3451" s="201">
        <v>422.42945972763243</v>
      </c>
      <c r="O3451" s="201">
        <v>51.664739548335199</v>
      </c>
      <c r="P3451" s="209">
        <v>51.664739548335199</v>
      </c>
      <c r="Q3451" s="215">
        <v>422.46298472763243</v>
      </c>
      <c r="R3451" s="215">
        <v>365.26672445526503</v>
      </c>
      <c r="S3451" s="209">
        <v>73.248369996399873</v>
      </c>
      <c r="T3451" s="209">
        <v>73.28189499639987</v>
      </c>
      <c r="U3451" s="243"/>
    </row>
    <row r="3452" spans="1:21" x14ac:dyDescent="0.25">
      <c r="A3452">
        <v>1</v>
      </c>
      <c r="B3452" s="635" t="s">
        <v>3433</v>
      </c>
      <c r="C3452" s="635" t="s">
        <v>3669</v>
      </c>
      <c r="D3452" s="635" t="s">
        <v>2004</v>
      </c>
      <c r="E3452" s="634">
        <v>738</v>
      </c>
      <c r="F3452" s="213" t="s">
        <v>3690</v>
      </c>
      <c r="G3452" s="212" t="s">
        <v>3672</v>
      </c>
      <c r="H3452" s="212" t="s">
        <v>3671</v>
      </c>
      <c r="I3452" s="633" t="s">
        <v>3689</v>
      </c>
      <c r="J3452" s="209"/>
      <c r="K3452" s="212"/>
      <c r="L3452" s="209">
        <v>1</v>
      </c>
      <c r="M3452" s="201">
        <v>365.58503434144882</v>
      </c>
      <c r="N3452" s="201">
        <v>422.78129461381621</v>
      </c>
      <c r="O3452" s="201">
        <v>51.664739548335199</v>
      </c>
      <c r="P3452" s="209">
        <v>51.664739548335199</v>
      </c>
      <c r="Q3452" s="209">
        <v>423.0996045</v>
      </c>
      <c r="R3452" s="209">
        <v>365.9033442276326</v>
      </c>
      <c r="S3452" s="209">
        <v>73.78189499639987</v>
      </c>
      <c r="T3452" s="209">
        <v>74.28189499639987</v>
      </c>
      <c r="U3452" s="243"/>
    </row>
    <row r="3453" spans="1:21" x14ac:dyDescent="0.25">
      <c r="A3453">
        <v>1</v>
      </c>
      <c r="B3453" s="624" t="s">
        <v>3433</v>
      </c>
      <c r="C3453" s="624" t="s">
        <v>3669</v>
      </c>
      <c r="D3453" s="624" t="s">
        <v>1967</v>
      </c>
      <c r="E3453" s="623">
        <v>743</v>
      </c>
      <c r="F3453" s="278" t="s">
        <v>3688</v>
      </c>
      <c r="G3453" s="277" t="s">
        <v>1965</v>
      </c>
      <c r="H3453" s="277" t="s">
        <v>3677</v>
      </c>
      <c r="I3453" s="277">
        <v>150</v>
      </c>
      <c r="J3453" s="273"/>
      <c r="K3453" s="277"/>
      <c r="L3453" s="273">
        <v>0</v>
      </c>
      <c r="M3453" s="201">
        <v>365.9033442276326</v>
      </c>
      <c r="N3453" s="201">
        <v>423.0996045</v>
      </c>
      <c r="O3453" s="201">
        <v>51.664739548335199</v>
      </c>
      <c r="P3453" s="273">
        <v>51.664739548335199</v>
      </c>
      <c r="Q3453" s="273">
        <v>423.0996045</v>
      </c>
      <c r="R3453" s="273">
        <v>365.9033442276326</v>
      </c>
      <c r="S3453" s="273">
        <v>74.28189499639987</v>
      </c>
      <c r="T3453" s="273">
        <v>74.28189499639987</v>
      </c>
      <c r="U3453" s="280"/>
    </row>
    <row r="3454" spans="1:21" x14ac:dyDescent="0.25">
      <c r="A3454">
        <v>1</v>
      </c>
      <c r="B3454" s="624"/>
      <c r="C3454" s="624"/>
      <c r="D3454" s="624"/>
      <c r="E3454" s="623"/>
      <c r="F3454" s="278"/>
      <c r="G3454" s="277"/>
      <c r="H3454" s="277"/>
      <c r="I3454" s="277"/>
      <c r="J3454" s="273"/>
      <c r="K3454" s="273">
        <v>0.22500000000000001</v>
      </c>
      <c r="L3454" s="273">
        <v>0.22500000000000001</v>
      </c>
      <c r="M3454" s="201">
        <v>366.01584422763261</v>
      </c>
      <c r="N3454" s="201">
        <v>423.0996045</v>
      </c>
      <c r="O3454" s="201">
        <v>51.664739548335199</v>
      </c>
      <c r="P3454" s="273">
        <v>51.664739548335199</v>
      </c>
      <c r="Q3454" s="273">
        <v>423.0996045</v>
      </c>
      <c r="R3454" s="273">
        <v>366.12834422763262</v>
      </c>
      <c r="S3454" s="273">
        <v>74.394394996399868</v>
      </c>
      <c r="T3454" s="273">
        <v>74.506894996399865</v>
      </c>
      <c r="U3454" s="280"/>
    </row>
    <row r="3455" spans="1:21" x14ac:dyDescent="0.25">
      <c r="A3455">
        <v>1</v>
      </c>
      <c r="B3455" s="624" t="s">
        <v>3433</v>
      </c>
      <c r="C3455" s="624" t="s">
        <v>3669</v>
      </c>
      <c r="D3455" s="624" t="s">
        <v>3610</v>
      </c>
      <c r="E3455" s="623">
        <v>746</v>
      </c>
      <c r="F3455" s="278" t="s">
        <v>3684</v>
      </c>
      <c r="G3455" s="277" t="s">
        <v>3605</v>
      </c>
      <c r="H3455" s="277" t="s">
        <v>3608</v>
      </c>
      <c r="I3455" s="277">
        <v>150</v>
      </c>
      <c r="J3455" s="273"/>
      <c r="K3455" s="277"/>
      <c r="L3455" s="273">
        <v>0.2</v>
      </c>
      <c r="M3455" s="201">
        <v>366.22834422763265</v>
      </c>
      <c r="N3455" s="201">
        <v>423.0996045</v>
      </c>
      <c r="O3455" s="201">
        <v>51.664739548335199</v>
      </c>
      <c r="P3455" s="273">
        <v>51.664739548335199</v>
      </c>
      <c r="Q3455" s="273">
        <v>423.0996045</v>
      </c>
      <c r="R3455" s="273">
        <v>366.32834422763261</v>
      </c>
      <c r="S3455" s="273">
        <v>74.606894996399873</v>
      </c>
      <c r="T3455" s="273">
        <v>74.706894996399868</v>
      </c>
      <c r="U3455" s="278" t="s">
        <v>3661</v>
      </c>
    </row>
    <row r="3456" spans="1:21" x14ac:dyDescent="0.25">
      <c r="A3456">
        <v>1</v>
      </c>
      <c r="B3456" s="624"/>
      <c r="C3456" s="624"/>
      <c r="D3456" s="624"/>
      <c r="E3456" s="623"/>
      <c r="F3456" s="278"/>
      <c r="G3456" s="277"/>
      <c r="H3456" s="277"/>
      <c r="I3456" s="277">
        <v>150</v>
      </c>
      <c r="J3456" s="273"/>
      <c r="K3456" s="277"/>
      <c r="L3456" s="273">
        <v>0.13500000000000001</v>
      </c>
      <c r="M3456" s="201">
        <v>366.39584422763261</v>
      </c>
      <c r="N3456" s="201">
        <v>423.0996045</v>
      </c>
      <c r="O3456" s="201">
        <v>51.664739548335199</v>
      </c>
      <c r="P3456" s="273">
        <v>51.664739548335199</v>
      </c>
      <c r="Q3456" s="273">
        <v>423.0996045</v>
      </c>
      <c r="R3456" s="273">
        <v>366.4633442276326</v>
      </c>
      <c r="S3456" s="273">
        <v>74.774394996399877</v>
      </c>
      <c r="T3456" s="273">
        <v>74.841894996399873</v>
      </c>
      <c r="U3456" s="278" t="s">
        <v>3661</v>
      </c>
    </row>
    <row r="3457" spans="1:21" x14ac:dyDescent="0.25">
      <c r="A3457">
        <v>1</v>
      </c>
      <c r="B3457" s="624" t="s">
        <v>3433</v>
      </c>
      <c r="C3457" s="624" t="s">
        <v>3669</v>
      </c>
      <c r="D3457" s="624" t="s">
        <v>3607</v>
      </c>
      <c r="E3457" s="623">
        <v>749</v>
      </c>
      <c r="F3457" s="278" t="s">
        <v>3682</v>
      </c>
      <c r="G3457" s="277" t="s">
        <v>3605</v>
      </c>
      <c r="H3457" s="277" t="s">
        <v>3604</v>
      </c>
      <c r="I3457" s="277">
        <v>150</v>
      </c>
      <c r="J3457" s="273"/>
      <c r="K3457" s="277"/>
      <c r="L3457" s="273">
        <v>0.2</v>
      </c>
      <c r="M3457" s="201">
        <v>366.56334422763257</v>
      </c>
      <c r="N3457" s="201">
        <v>423.0996045</v>
      </c>
      <c r="O3457" s="201">
        <v>51.664739548335199</v>
      </c>
      <c r="P3457" s="273">
        <v>51.664739548335199</v>
      </c>
      <c r="Q3457" s="273">
        <v>423.0996045</v>
      </c>
      <c r="R3457" s="273">
        <v>366.66334422763259</v>
      </c>
      <c r="S3457" s="273">
        <v>74.941894996399881</v>
      </c>
      <c r="T3457" s="273">
        <v>75.041894996399876</v>
      </c>
      <c r="U3457" s="278" t="s">
        <v>3661</v>
      </c>
    </row>
    <row r="3458" spans="1:21" x14ac:dyDescent="0.25">
      <c r="A3458">
        <v>1</v>
      </c>
      <c r="B3458" s="624"/>
      <c r="C3458" s="624"/>
      <c r="D3458" s="624"/>
      <c r="E3458" s="623"/>
      <c r="F3458" s="278"/>
      <c r="G3458" s="277"/>
      <c r="H3458" s="277"/>
      <c r="I3458" s="277"/>
      <c r="J3458" s="273"/>
      <c r="K3458" s="273">
        <v>0.20330938000000001</v>
      </c>
      <c r="L3458" s="273">
        <v>0.19158500000000001</v>
      </c>
      <c r="M3458" s="201">
        <v>366.75913672763261</v>
      </c>
      <c r="N3458" s="201">
        <v>423.0996045</v>
      </c>
      <c r="O3458" s="201">
        <v>51.664739548335199</v>
      </c>
      <c r="P3458" s="273">
        <v>51.664739548335199</v>
      </c>
      <c r="Q3458" s="273">
        <v>423.0996045</v>
      </c>
      <c r="R3458" s="273">
        <v>366.85492922763257</v>
      </c>
      <c r="S3458" s="273">
        <v>75.137687496399877</v>
      </c>
      <c r="T3458" s="273">
        <v>75.233479996399879</v>
      </c>
      <c r="U3458" s="278"/>
    </row>
    <row r="3459" spans="1:21" x14ac:dyDescent="0.25">
      <c r="A3459">
        <v>1</v>
      </c>
      <c r="B3459" s="624" t="s">
        <v>3433</v>
      </c>
      <c r="C3459" s="624" t="s">
        <v>3669</v>
      </c>
      <c r="D3459" s="624" t="s">
        <v>1973</v>
      </c>
      <c r="E3459" s="623">
        <v>752</v>
      </c>
      <c r="F3459" s="278" t="s">
        <v>35</v>
      </c>
      <c r="G3459" s="277" t="s">
        <v>3483</v>
      </c>
      <c r="H3459" s="277" t="s">
        <v>3583</v>
      </c>
      <c r="I3459" s="277">
        <v>150</v>
      </c>
      <c r="J3459" s="273"/>
      <c r="K3459" s="277"/>
      <c r="L3459" s="273">
        <v>0</v>
      </c>
      <c r="M3459" s="201">
        <v>366.85492922763257</v>
      </c>
      <c r="N3459" s="201">
        <v>423.0996045</v>
      </c>
      <c r="O3459" s="201">
        <v>51.664739548335199</v>
      </c>
      <c r="P3459" s="273">
        <v>51.664739548335199</v>
      </c>
      <c r="Q3459" s="273">
        <v>423.0996045</v>
      </c>
      <c r="R3459" s="273">
        <v>366.85492922763257</v>
      </c>
      <c r="S3459" s="273">
        <v>75.233479996399879</v>
      </c>
      <c r="T3459" s="273">
        <v>75.233479996399879</v>
      </c>
      <c r="U3459" s="280" t="s">
        <v>3680</v>
      </c>
    </row>
    <row r="3460" spans="1:21" x14ac:dyDescent="0.25">
      <c r="A3460">
        <v>1</v>
      </c>
      <c r="B3460" s="624" t="s">
        <v>3433</v>
      </c>
      <c r="C3460" s="624" t="s">
        <v>3669</v>
      </c>
      <c r="D3460" s="624" t="s">
        <v>1967</v>
      </c>
      <c r="E3460" s="623">
        <v>752</v>
      </c>
      <c r="F3460" s="278" t="s">
        <v>3678</v>
      </c>
      <c r="G3460" s="277" t="s">
        <v>1965</v>
      </c>
      <c r="H3460" s="277" t="s">
        <v>3677</v>
      </c>
      <c r="I3460" s="277">
        <v>150</v>
      </c>
      <c r="J3460" s="273"/>
      <c r="K3460" s="277"/>
      <c r="L3460" s="273">
        <v>0</v>
      </c>
      <c r="M3460" s="201">
        <v>366.85492922763257</v>
      </c>
      <c r="N3460" s="201">
        <v>423.0996045</v>
      </c>
      <c r="O3460" s="201">
        <v>51.664739548335199</v>
      </c>
      <c r="P3460" s="273">
        <v>51.664739548335199</v>
      </c>
      <c r="Q3460" s="273">
        <v>423.0996045</v>
      </c>
      <c r="R3460" s="273">
        <v>366.85492922763257</v>
      </c>
      <c r="S3460" s="273">
        <v>75.233479996399879</v>
      </c>
      <c r="T3460" s="273">
        <v>75.233479996399879</v>
      </c>
      <c r="U3460" s="280"/>
    </row>
    <row r="3461" spans="1:21" x14ac:dyDescent="0.25">
      <c r="A3461">
        <v>1</v>
      </c>
      <c r="B3461" s="624"/>
      <c r="C3461" s="624"/>
      <c r="D3461" s="624"/>
      <c r="E3461" s="623"/>
      <c r="F3461" s="278"/>
      <c r="G3461" s="277"/>
      <c r="H3461" s="277"/>
      <c r="I3461" s="277">
        <v>150</v>
      </c>
      <c r="J3461" s="273"/>
      <c r="K3461" s="273">
        <v>0.10475000000000001</v>
      </c>
      <c r="L3461" s="273">
        <v>0.123268</v>
      </c>
      <c r="M3461" s="201">
        <v>366.91656322763254</v>
      </c>
      <c r="N3461" s="201">
        <v>423.0996045</v>
      </c>
      <c r="O3461" s="201">
        <v>51.664739548335199</v>
      </c>
      <c r="P3461" s="273">
        <v>51.664739548335199</v>
      </c>
      <c r="Q3461" s="273">
        <v>423.0996045</v>
      </c>
      <c r="R3461" s="273">
        <v>366.97819722763256</v>
      </c>
      <c r="S3461" s="273">
        <v>75.295113996399877</v>
      </c>
      <c r="T3461" s="273">
        <v>75.356747996399875</v>
      </c>
      <c r="U3461" s="280"/>
    </row>
    <row r="3462" spans="1:21" x14ac:dyDescent="0.25">
      <c r="A3462">
        <v>1</v>
      </c>
      <c r="B3462" s="624"/>
      <c r="C3462" s="624"/>
      <c r="D3462" s="624"/>
      <c r="E3462" s="623"/>
      <c r="F3462" s="278"/>
      <c r="G3462" s="277"/>
      <c r="H3462" s="277"/>
      <c r="I3462" s="277">
        <v>150</v>
      </c>
      <c r="J3462" s="273"/>
      <c r="K3462" s="277"/>
      <c r="L3462" s="273">
        <v>0</v>
      </c>
      <c r="M3462" s="201">
        <v>366.97819722763256</v>
      </c>
      <c r="N3462" s="201">
        <v>423.0996045</v>
      </c>
      <c r="O3462" s="201">
        <v>51.664739548335199</v>
      </c>
      <c r="P3462" s="273">
        <v>51.664739548335199</v>
      </c>
      <c r="Q3462" s="273">
        <v>423.0996045</v>
      </c>
      <c r="R3462" s="273">
        <v>366.97819722763256</v>
      </c>
      <c r="S3462" s="273">
        <v>75.356747996399875</v>
      </c>
      <c r="T3462" s="273">
        <v>75.356747996399875</v>
      </c>
      <c r="U3462" s="280"/>
    </row>
    <row r="3463" spans="1:21" x14ac:dyDescent="0.25">
      <c r="A3463">
        <v>1</v>
      </c>
      <c r="B3463" s="624" t="s">
        <v>3433</v>
      </c>
      <c r="C3463" s="624" t="s">
        <v>3669</v>
      </c>
      <c r="D3463" s="624" t="s">
        <v>1961</v>
      </c>
      <c r="E3463" s="623">
        <v>755</v>
      </c>
      <c r="F3463" s="278" t="s">
        <v>3674</v>
      </c>
      <c r="G3463" s="277" t="s">
        <v>3558</v>
      </c>
      <c r="H3463" s="277" t="s">
        <v>3557</v>
      </c>
      <c r="I3463" s="277">
        <v>150</v>
      </c>
      <c r="J3463" s="273"/>
      <c r="K3463" s="277"/>
      <c r="L3463" s="273">
        <v>0.1905</v>
      </c>
      <c r="M3463" s="201">
        <v>367.07344722763253</v>
      </c>
      <c r="N3463" s="201">
        <v>423.0996045</v>
      </c>
      <c r="O3463" s="201">
        <v>51.664739548335199</v>
      </c>
      <c r="P3463" s="273">
        <v>51.664739548335199</v>
      </c>
      <c r="Q3463" s="273">
        <v>423.0996045</v>
      </c>
      <c r="R3463" s="273">
        <v>367.16869722763255</v>
      </c>
      <c r="S3463" s="273">
        <v>75.451997996399882</v>
      </c>
      <c r="T3463" s="273">
        <v>75.547247996399875</v>
      </c>
      <c r="U3463" s="280"/>
    </row>
    <row r="3464" spans="1:21" x14ac:dyDescent="0.25">
      <c r="A3464">
        <v>1</v>
      </c>
      <c r="B3464" s="624"/>
      <c r="C3464" s="624"/>
      <c r="D3464" s="624"/>
      <c r="E3464" s="623"/>
      <c r="F3464" s="278"/>
      <c r="G3464" s="277"/>
      <c r="H3464" s="277"/>
      <c r="I3464" s="277"/>
      <c r="J3464" s="273"/>
      <c r="K3464" s="273">
        <v>6.79366E-3</v>
      </c>
      <c r="L3464" s="273">
        <v>0</v>
      </c>
      <c r="M3464" s="201">
        <v>367.16869722763255</v>
      </c>
      <c r="N3464" s="201">
        <v>423.0996045</v>
      </c>
      <c r="O3464" s="201">
        <v>51.664739548335199</v>
      </c>
      <c r="P3464" s="273">
        <v>51.664739548335199</v>
      </c>
      <c r="Q3464" s="273">
        <v>423.0996045</v>
      </c>
      <c r="R3464" s="273">
        <v>367.16869722763255</v>
      </c>
      <c r="S3464" s="273">
        <v>75.547247996399875</v>
      </c>
      <c r="T3464" s="273">
        <v>75.547247996399875</v>
      </c>
      <c r="U3464" s="280"/>
    </row>
    <row r="3465" spans="1:21" x14ac:dyDescent="0.25">
      <c r="A3465">
        <v>1</v>
      </c>
      <c r="B3465" s="624" t="s">
        <v>3433</v>
      </c>
      <c r="C3465" s="624" t="s">
        <v>3669</v>
      </c>
      <c r="D3465" s="624" t="s">
        <v>1981</v>
      </c>
      <c r="E3465" s="623">
        <v>756</v>
      </c>
      <c r="F3465" s="278" t="s">
        <v>3668</v>
      </c>
      <c r="G3465" s="277" t="s">
        <v>3591</v>
      </c>
      <c r="H3465" s="277" t="s">
        <v>1978</v>
      </c>
      <c r="I3465" s="277">
        <v>150</v>
      </c>
      <c r="J3465" s="273"/>
      <c r="K3465" s="277"/>
      <c r="L3465" s="273">
        <v>8.0264000000000002E-2</v>
      </c>
      <c r="M3465" s="201">
        <v>367.20882922763258</v>
      </c>
      <c r="N3465" s="201">
        <v>423.0996045</v>
      </c>
      <c r="O3465" s="201">
        <v>51.664739548335199</v>
      </c>
      <c r="P3465" s="273">
        <v>51.664739548335199</v>
      </c>
      <c r="Q3465" s="273">
        <v>423.0996045</v>
      </c>
      <c r="R3465" s="273">
        <v>367.24896122763255</v>
      </c>
      <c r="S3465" s="273">
        <v>75.587379996399875</v>
      </c>
      <c r="T3465" s="273">
        <v>75.627511996399875</v>
      </c>
      <c r="U3465" s="280"/>
    </row>
    <row r="3466" spans="1:21" x14ac:dyDescent="0.25">
      <c r="A3466">
        <v>1</v>
      </c>
      <c r="B3466" s="624"/>
      <c r="C3466" s="624"/>
      <c r="D3466" s="624"/>
      <c r="E3466" s="623"/>
      <c r="F3466" s="278" t="s">
        <v>619</v>
      </c>
      <c r="G3466" s="277"/>
      <c r="H3466" s="277" t="s">
        <v>3666</v>
      </c>
      <c r="I3466" s="277">
        <v>150</v>
      </c>
      <c r="J3466" s="273"/>
      <c r="K3466" s="277"/>
      <c r="L3466" s="273">
        <v>0.75438300000000003</v>
      </c>
      <c r="M3466" s="201">
        <v>367.62615272763253</v>
      </c>
      <c r="N3466" s="201">
        <v>423.0996045</v>
      </c>
      <c r="O3466" s="201">
        <v>51.664739548335199</v>
      </c>
      <c r="P3466" s="273">
        <v>51.664739548335199</v>
      </c>
      <c r="Q3466" s="273">
        <v>423.0996045</v>
      </c>
      <c r="R3466" s="273">
        <v>368.00334422763257</v>
      </c>
      <c r="S3466" s="273">
        <v>76.004703496399884</v>
      </c>
      <c r="T3466" s="273">
        <v>76.381894996399879</v>
      </c>
      <c r="U3466" s="280"/>
    </row>
    <row r="3467" spans="1:21" x14ac:dyDescent="0.25">
      <c r="A3467">
        <v>1</v>
      </c>
      <c r="B3467" s="168"/>
      <c r="C3467" s="168"/>
      <c r="D3467" s="168"/>
      <c r="E3467" s="168"/>
      <c r="F3467" s="168"/>
      <c r="G3467" s="168"/>
      <c r="H3467" s="168"/>
      <c r="I3467" s="168"/>
      <c r="J3467" s="168"/>
      <c r="K3467" s="568"/>
      <c r="L3467" s="168"/>
      <c r="M3467" s="168"/>
      <c r="N3467" s="168"/>
      <c r="O3467" s="168"/>
      <c r="P3467" s="168"/>
      <c r="Q3467" s="168"/>
      <c r="R3467" s="168"/>
      <c r="S3467" s="168"/>
      <c r="T3467" s="168"/>
      <c r="U3467" s="168"/>
    </row>
    <row r="3468" spans="1:21" x14ac:dyDescent="0.25">
      <c r="A3468">
        <v>1</v>
      </c>
      <c r="B3468" s="556" t="s">
        <v>3433</v>
      </c>
      <c r="C3468" s="556" t="s">
        <v>2036</v>
      </c>
      <c r="D3468" s="556" t="s">
        <v>2004</v>
      </c>
      <c r="E3468" s="560">
        <v>1089</v>
      </c>
      <c r="F3468" s="556" t="s">
        <v>3485</v>
      </c>
      <c r="G3468" s="559"/>
      <c r="H3468" s="563" t="s">
        <v>3484</v>
      </c>
      <c r="I3468" s="556">
        <v>30</v>
      </c>
      <c r="J3468" s="555"/>
      <c r="K3468" s="566"/>
      <c r="L3468" s="555">
        <v>0.50921019999999995</v>
      </c>
      <c r="M3468" s="226">
        <v>359.55647556216314</v>
      </c>
      <c r="N3468" s="226">
        <v>422.73953851453064</v>
      </c>
      <c r="O3468" s="226">
        <v>41.094000000000001</v>
      </c>
      <c r="P3468" s="565">
        <v>41.094000000000001</v>
      </c>
      <c r="Q3468" s="565">
        <v>422.73953851453064</v>
      </c>
      <c r="R3468" s="565">
        <v>359.55647556216314</v>
      </c>
      <c r="S3468" s="555">
        <v>108.85140478000001</v>
      </c>
      <c r="T3468" s="555">
        <v>109.10600988000002</v>
      </c>
      <c r="U3468" s="561"/>
    </row>
    <row r="3469" spans="1:21" x14ac:dyDescent="0.25">
      <c r="A3469">
        <v>1</v>
      </c>
      <c r="B3469" s="556"/>
      <c r="C3469" s="556"/>
      <c r="D3469" s="556"/>
      <c r="E3469" s="560"/>
      <c r="F3469" s="556"/>
      <c r="G3469" s="559"/>
      <c r="H3469" s="563"/>
      <c r="I3469" s="556"/>
      <c r="J3469" s="555"/>
      <c r="K3469" s="564"/>
      <c r="L3469" s="555">
        <v>0</v>
      </c>
      <c r="M3469" s="201">
        <v>359.55647556216314</v>
      </c>
      <c r="N3469" s="201">
        <v>422.73953851453064</v>
      </c>
      <c r="O3469" s="201">
        <v>41.094000000000001</v>
      </c>
      <c r="P3469" s="557">
        <v>41.094000000000001</v>
      </c>
      <c r="Q3469" s="557">
        <v>422.73953851453064</v>
      </c>
      <c r="R3469" s="557">
        <v>359.55647556216314</v>
      </c>
      <c r="S3469" s="555">
        <v>109.10600988000002</v>
      </c>
      <c r="T3469" s="555">
        <v>109.10600988000002</v>
      </c>
      <c r="U3469" s="561"/>
    </row>
    <row r="3470" spans="1:21" x14ac:dyDescent="0.25">
      <c r="A3470">
        <v>1</v>
      </c>
      <c r="B3470" s="556" t="s">
        <v>3433</v>
      </c>
      <c r="C3470" s="556" t="s">
        <v>2036</v>
      </c>
      <c r="D3470" s="556" t="s">
        <v>1981</v>
      </c>
      <c r="E3470" s="560">
        <v>1091</v>
      </c>
      <c r="F3470" s="558" t="s">
        <v>3481</v>
      </c>
      <c r="G3470" s="559" t="s">
        <v>3453</v>
      </c>
      <c r="H3470" s="563" t="s">
        <v>1978</v>
      </c>
      <c r="I3470" s="556">
        <v>30</v>
      </c>
      <c r="J3470" s="555"/>
      <c r="K3470" s="562"/>
      <c r="L3470" s="555">
        <v>6.0706000000000003E-2</v>
      </c>
      <c r="M3470" s="201">
        <v>359.53501275003379</v>
      </c>
      <c r="N3470" s="201">
        <v>422.71807570240128</v>
      </c>
      <c r="O3470" s="201">
        <v>41.094000000000001</v>
      </c>
      <c r="P3470" s="557">
        <v>41.094000000000001</v>
      </c>
      <c r="Q3470" s="557">
        <v>422.69661289027192</v>
      </c>
      <c r="R3470" s="557">
        <v>359.51354993790443</v>
      </c>
      <c r="S3470" s="555">
        <v>109.13636288000001</v>
      </c>
      <c r="T3470" s="555">
        <v>109.16671588000001</v>
      </c>
      <c r="U3470" s="561"/>
    </row>
    <row r="3471" spans="1:21" x14ac:dyDescent="0.25">
      <c r="A3471">
        <v>1</v>
      </c>
      <c r="B3471" s="556"/>
      <c r="C3471" s="556"/>
      <c r="D3471" s="556"/>
      <c r="E3471" s="560"/>
      <c r="F3471" s="558"/>
      <c r="G3471" s="559"/>
      <c r="H3471" s="563"/>
      <c r="I3471" s="556"/>
      <c r="J3471" s="555"/>
      <c r="K3471" s="564"/>
      <c r="L3471" s="555">
        <v>0.94142560000000008</v>
      </c>
      <c r="M3471" s="201">
        <v>359.18070572503314</v>
      </c>
      <c r="N3471" s="201">
        <v>422.36376867740063</v>
      </c>
      <c r="O3471" s="201">
        <v>41.094000000000001</v>
      </c>
      <c r="P3471" s="557">
        <v>41.094000000000001</v>
      </c>
      <c r="Q3471" s="557">
        <v>422.03092446452933</v>
      </c>
      <c r="R3471" s="557">
        <v>358.84786151216184</v>
      </c>
      <c r="S3471" s="555">
        <v>109.63742868000001</v>
      </c>
      <c r="T3471" s="555">
        <v>110.10814148000001</v>
      </c>
      <c r="U3471" s="561"/>
    </row>
    <row r="3472" spans="1:21" x14ac:dyDescent="0.25">
      <c r="A3472">
        <v>1</v>
      </c>
      <c r="B3472" s="556" t="s">
        <v>3433</v>
      </c>
      <c r="C3472" s="556" t="s">
        <v>2036</v>
      </c>
      <c r="D3472" s="556" t="s">
        <v>3478</v>
      </c>
      <c r="E3472" s="560">
        <v>1101</v>
      </c>
      <c r="F3472" s="558" t="s">
        <v>3477</v>
      </c>
      <c r="G3472" s="559"/>
      <c r="H3472" s="559" t="s">
        <v>3476</v>
      </c>
      <c r="I3472" s="558">
        <v>30</v>
      </c>
      <c r="J3472" s="557"/>
      <c r="K3472" s="562"/>
      <c r="L3472" s="555">
        <v>0</v>
      </c>
      <c r="M3472" s="201">
        <v>358.84786151216184</v>
      </c>
      <c r="N3472" s="201">
        <v>422.03092446452933</v>
      </c>
      <c r="O3472" s="201">
        <v>41.094000000000001</v>
      </c>
      <c r="P3472" s="557">
        <v>41.094000000000001</v>
      </c>
      <c r="Q3472" s="557">
        <v>422.03092446452933</v>
      </c>
      <c r="R3472" s="557">
        <v>358.84786151216184</v>
      </c>
      <c r="S3472" s="555">
        <v>110.10814148000001</v>
      </c>
      <c r="T3472" s="555">
        <v>110.10814148000001</v>
      </c>
      <c r="U3472" s="556"/>
    </row>
    <row r="3473" spans="1:21" x14ac:dyDescent="0.25">
      <c r="A3473">
        <v>1</v>
      </c>
      <c r="B3473" s="556" t="s">
        <v>3433</v>
      </c>
      <c r="C3473" s="556" t="s">
        <v>2036</v>
      </c>
      <c r="D3473" s="556" t="s">
        <v>3475</v>
      </c>
      <c r="E3473" s="560">
        <v>1101</v>
      </c>
      <c r="F3473" s="558" t="s">
        <v>3474</v>
      </c>
      <c r="G3473" s="559" t="s">
        <v>3473</v>
      </c>
      <c r="H3473" s="563" t="s">
        <v>3472</v>
      </c>
      <c r="I3473" s="556">
        <v>30</v>
      </c>
      <c r="J3473" s="555"/>
      <c r="K3473" s="562"/>
      <c r="L3473" s="555">
        <v>0</v>
      </c>
      <c r="M3473" s="201">
        <v>358.84786151216184</v>
      </c>
      <c r="N3473" s="201">
        <v>422.03092446452933</v>
      </c>
      <c r="O3473" s="201">
        <v>41.094000000000001</v>
      </c>
      <c r="P3473" s="557">
        <v>41.094000000000001</v>
      </c>
      <c r="Q3473" s="557">
        <v>422.03092446452933</v>
      </c>
      <c r="R3473" s="557">
        <v>358.84786151216184</v>
      </c>
      <c r="S3473" s="555">
        <v>110.10814148000001</v>
      </c>
      <c r="T3473" s="555">
        <v>110.10814148000001</v>
      </c>
      <c r="U3473" s="556"/>
    </row>
    <row r="3474" spans="1:21" x14ac:dyDescent="0.25">
      <c r="A3474">
        <v>1</v>
      </c>
      <c r="B3474" s="556" t="s">
        <v>3433</v>
      </c>
      <c r="C3474" s="556" t="s">
        <v>2036</v>
      </c>
      <c r="D3474" s="556" t="s">
        <v>1990</v>
      </c>
      <c r="E3474" s="560">
        <v>1101</v>
      </c>
      <c r="F3474" s="558" t="s">
        <v>3471</v>
      </c>
      <c r="G3474" s="559" t="s">
        <v>1988</v>
      </c>
      <c r="H3474" s="563" t="s">
        <v>1987</v>
      </c>
      <c r="I3474" s="556"/>
      <c r="J3474" s="555"/>
      <c r="K3474" s="562"/>
      <c r="L3474" s="555">
        <v>0</v>
      </c>
      <c r="M3474" s="201">
        <v>358.84786151216184</v>
      </c>
      <c r="N3474" s="201">
        <v>422.03092446452933</v>
      </c>
      <c r="O3474" s="201">
        <v>41.094000000000001</v>
      </c>
      <c r="P3474" s="557">
        <v>41.094000000000001</v>
      </c>
      <c r="Q3474" s="557">
        <v>422.03092446452933</v>
      </c>
      <c r="R3474" s="557">
        <v>358.84786151216184</v>
      </c>
      <c r="S3474" s="555">
        <v>110.10814148000001</v>
      </c>
      <c r="T3474" s="555">
        <v>110.10814148000001</v>
      </c>
      <c r="U3474" s="556"/>
    </row>
    <row r="3475" spans="1:21" x14ac:dyDescent="0.25">
      <c r="A3475">
        <v>1</v>
      </c>
      <c r="B3475" s="556"/>
      <c r="C3475" s="556"/>
      <c r="D3475" s="556"/>
      <c r="E3475" s="560"/>
      <c r="F3475" s="558" t="s">
        <v>619</v>
      </c>
      <c r="G3475" s="559"/>
      <c r="H3475" s="559"/>
      <c r="I3475" s="558">
        <v>40</v>
      </c>
      <c r="J3475" s="557"/>
      <c r="K3475" s="564"/>
      <c r="L3475" s="555">
        <v>0.1885694</v>
      </c>
      <c r="M3475" s="201">
        <v>358.78119216142971</v>
      </c>
      <c r="N3475" s="201">
        <v>421.96425511379721</v>
      </c>
      <c r="O3475" s="201">
        <v>41.094000000000001</v>
      </c>
      <c r="P3475" s="557">
        <v>41.094000000000001</v>
      </c>
      <c r="Q3475" s="557">
        <v>421.89758576306508</v>
      </c>
      <c r="R3475" s="557">
        <v>358.71452281069759</v>
      </c>
      <c r="S3475" s="555">
        <v>110.20242618000002</v>
      </c>
      <c r="T3475" s="555">
        <v>110.29671088000002</v>
      </c>
      <c r="U3475" s="556"/>
    </row>
    <row r="3476" spans="1:21" x14ac:dyDescent="0.25">
      <c r="A3476">
        <v>1</v>
      </c>
      <c r="B3476" s="556" t="s">
        <v>3433</v>
      </c>
      <c r="C3476" s="556" t="s">
        <v>2036</v>
      </c>
      <c r="D3476" s="556" t="s">
        <v>3335</v>
      </c>
      <c r="E3476" s="560">
        <v>1104</v>
      </c>
      <c r="F3476" s="558" t="s">
        <v>3468</v>
      </c>
      <c r="G3476" s="559" t="s">
        <v>3467</v>
      </c>
      <c r="H3476" s="563" t="s">
        <v>3466</v>
      </c>
      <c r="I3476" s="556">
        <v>40</v>
      </c>
      <c r="J3476" s="555"/>
      <c r="K3476" s="562"/>
      <c r="L3476" s="555">
        <v>0.21346200000000001</v>
      </c>
      <c r="M3476" s="201">
        <v>358.63905259683474</v>
      </c>
      <c r="N3476" s="201">
        <v>421.82211554920229</v>
      </c>
      <c r="O3476" s="201">
        <v>41.094000000000001</v>
      </c>
      <c r="P3476" s="557">
        <v>41.094000000000001</v>
      </c>
      <c r="Q3476" s="557">
        <v>421.74664533533945</v>
      </c>
      <c r="R3476" s="557">
        <v>358.56358238297196</v>
      </c>
      <c r="S3476" s="555">
        <v>110.40344188000003</v>
      </c>
      <c r="T3476" s="555">
        <v>110.51017288000003</v>
      </c>
      <c r="U3476" s="561"/>
    </row>
    <row r="3477" spans="1:21" x14ac:dyDescent="0.25">
      <c r="A3477">
        <v>1</v>
      </c>
      <c r="B3477" s="556"/>
      <c r="C3477" s="556"/>
      <c r="D3477" s="556"/>
      <c r="E3477" s="560"/>
      <c r="F3477" s="558" t="s">
        <v>619</v>
      </c>
      <c r="G3477" s="559"/>
      <c r="H3477" s="559"/>
      <c r="I3477" s="558"/>
      <c r="J3477" s="557"/>
      <c r="K3477" s="555"/>
      <c r="L3477" s="555"/>
      <c r="M3477" s="555"/>
      <c r="N3477" s="555"/>
      <c r="O3477" s="555"/>
      <c r="P3477" s="555"/>
      <c r="Q3477" s="555"/>
      <c r="R3477" s="555"/>
      <c r="S3477" s="555"/>
      <c r="T3477" s="555"/>
      <c r="U3477" s="556"/>
    </row>
    <row r="3478" spans="1:21" x14ac:dyDescent="0.25">
      <c r="B3478" s="170"/>
      <c r="C3478" s="168"/>
      <c r="D3478" s="168"/>
      <c r="E3478" s="168"/>
      <c r="F3478" s="168"/>
      <c r="G3478" s="168"/>
      <c r="H3478" s="168"/>
      <c r="I3478" s="168"/>
      <c r="J3478" s="168"/>
      <c r="K3478" s="168"/>
      <c r="L3478" s="168"/>
      <c r="M3478" s="168"/>
      <c r="N3478" s="168"/>
      <c r="O3478" s="168"/>
      <c r="P3478" s="168"/>
      <c r="Q3478" s="168"/>
      <c r="R3478" s="168"/>
      <c r="S3478" s="168"/>
      <c r="T3478" s="168"/>
      <c r="U3478" s="168"/>
    </row>
    <row r="3479" spans="1:21" x14ac:dyDescent="0.25">
      <c r="B3479" s="171" t="s">
        <v>3389</v>
      </c>
      <c r="C3479" s="170"/>
      <c r="D3479" s="168"/>
      <c r="E3479" s="168"/>
      <c r="F3479" s="168"/>
      <c r="G3479" s="168"/>
      <c r="H3479" s="169"/>
      <c r="I3479" s="168"/>
      <c r="J3479" s="168"/>
      <c r="K3479" s="168"/>
      <c r="L3479" s="168"/>
      <c r="M3479" s="168"/>
      <c r="N3479" s="168"/>
      <c r="O3479" s="168"/>
      <c r="P3479" s="168"/>
      <c r="Q3479" s="168"/>
      <c r="R3479" s="168"/>
      <c r="S3479" s="168"/>
      <c r="T3479" s="168"/>
      <c r="U3479" s="168"/>
    </row>
    <row r="3480" spans="1:21" x14ac:dyDescent="0.25">
      <c r="A3480">
        <v>2</v>
      </c>
      <c r="B3480" s="505" t="s">
        <v>3081</v>
      </c>
      <c r="C3480" s="505" t="s">
        <v>3388</v>
      </c>
      <c r="D3480" s="505" t="s">
        <v>1981</v>
      </c>
      <c r="E3480" s="504">
        <v>1221</v>
      </c>
      <c r="F3480" s="498" t="s">
        <v>3387</v>
      </c>
      <c r="G3480" s="503"/>
      <c r="H3480" s="502" t="s">
        <v>1978</v>
      </c>
      <c r="I3480" s="501">
        <v>40</v>
      </c>
      <c r="J3480" s="500"/>
      <c r="K3480" s="499" t="s">
        <v>3386</v>
      </c>
      <c r="L3480" s="498">
        <v>5.7403999999999997E-2</v>
      </c>
      <c r="M3480" s="498">
        <v>346.43076276763202</v>
      </c>
      <c r="N3480" s="498">
        <v>423.0996045</v>
      </c>
      <c r="O3480" s="498">
        <v>41.094000000000001</v>
      </c>
      <c r="P3480" s="498">
        <v>41.094000000000001</v>
      </c>
      <c r="Q3480" s="498">
        <v>423.0996045</v>
      </c>
      <c r="R3480" s="498">
        <v>346.40206076763184</v>
      </c>
      <c r="S3480" s="498">
        <v>122.08257845999998</v>
      </c>
      <c r="T3480" s="498">
        <v>122.11128045999997</v>
      </c>
      <c r="U3480" s="168"/>
    </row>
    <row r="3481" spans="1:21" x14ac:dyDescent="0.25">
      <c r="A3481">
        <v>2</v>
      </c>
      <c r="B3481" s="232"/>
      <c r="C3481" s="232"/>
      <c r="D3481" s="232"/>
      <c r="E3481" s="237"/>
      <c r="F3481" s="469" t="s">
        <v>619</v>
      </c>
      <c r="G3481" s="238"/>
      <c r="H3481" s="238" t="s">
        <v>1962</v>
      </c>
      <c r="I3481" s="467">
        <v>40</v>
      </c>
      <c r="J3481" s="239"/>
      <c r="K3481" s="497"/>
      <c r="L3481" s="240">
        <v>0.103502</v>
      </c>
      <c r="M3481" s="240">
        <v>346.35030976763187</v>
      </c>
      <c r="N3481" s="240">
        <v>423.0996045</v>
      </c>
      <c r="O3481" s="240">
        <v>41.094000000000001</v>
      </c>
      <c r="P3481" s="240">
        <v>41.094000000000001</v>
      </c>
      <c r="Q3481" s="240">
        <v>423.0996045</v>
      </c>
      <c r="R3481" s="200">
        <v>346.29855876763185</v>
      </c>
      <c r="S3481" s="240">
        <v>122.16303145999998</v>
      </c>
      <c r="T3481" s="240">
        <v>122.21478245999998</v>
      </c>
      <c r="U3481" s="168"/>
    </row>
    <row r="3482" spans="1:21" x14ac:dyDescent="0.25">
      <c r="A3482">
        <v>2</v>
      </c>
      <c r="B3482" s="232" t="s">
        <v>3081</v>
      </c>
      <c r="C3482" s="232" t="s">
        <v>3385</v>
      </c>
      <c r="D3482" s="232" t="s">
        <v>111</v>
      </c>
      <c r="E3482" s="237">
        <v>1222</v>
      </c>
      <c r="F3482" s="234" t="s">
        <v>573</v>
      </c>
      <c r="G3482" s="238" t="s">
        <v>2169</v>
      </c>
      <c r="H3482" s="238" t="s">
        <v>1951</v>
      </c>
      <c r="I3482" s="467"/>
      <c r="J3482" s="200"/>
      <c r="K3482" s="497" t="s">
        <v>3384</v>
      </c>
      <c r="L3482" s="240">
        <v>0</v>
      </c>
      <c r="M3482" s="240">
        <v>346.29855876763185</v>
      </c>
      <c r="N3482" s="240">
        <v>423.0996045</v>
      </c>
      <c r="O3482" s="240">
        <v>41.094000000000001</v>
      </c>
      <c r="P3482" s="240">
        <v>41.094000000000001</v>
      </c>
      <c r="Q3482" s="240">
        <v>423.0996045</v>
      </c>
      <c r="R3482" s="200">
        <v>346.29855876763185</v>
      </c>
      <c r="S3482" s="240">
        <v>122.21478245999998</v>
      </c>
      <c r="T3482" s="240">
        <v>122.21478245999998</v>
      </c>
      <c r="U3482" s="168"/>
    </row>
    <row r="3483" spans="1:21" x14ac:dyDescent="0.25">
      <c r="A3483">
        <v>2</v>
      </c>
      <c r="B3483" s="232"/>
      <c r="C3483" s="232"/>
      <c r="D3483" s="232"/>
      <c r="E3483" s="237"/>
      <c r="F3483" s="469" t="s">
        <v>619</v>
      </c>
      <c r="G3483" s="238"/>
      <c r="H3483" s="238" t="s">
        <v>1969</v>
      </c>
      <c r="I3483" s="468"/>
      <c r="J3483" s="239"/>
      <c r="K3483" s="466"/>
      <c r="L3483" s="240">
        <v>0.14528199999999999</v>
      </c>
      <c r="M3483" s="240">
        <v>346.22591776763181</v>
      </c>
      <c r="N3483" s="240">
        <v>423.0996045</v>
      </c>
      <c r="O3483" s="240">
        <v>41.094000000000001</v>
      </c>
      <c r="P3483" s="240">
        <v>41.094000000000001</v>
      </c>
      <c r="Q3483" s="240">
        <v>423.0996045</v>
      </c>
      <c r="R3483" s="200">
        <v>346.15327676763184</v>
      </c>
      <c r="S3483" s="240">
        <v>122.28742345999997</v>
      </c>
      <c r="T3483" s="240">
        <v>122.36006445999998</v>
      </c>
      <c r="U3483" s="168"/>
    </row>
    <row r="3484" spans="1:21" x14ac:dyDescent="0.25">
      <c r="A3484">
        <v>2</v>
      </c>
      <c r="B3484" s="232" t="s">
        <v>3081</v>
      </c>
      <c r="C3484" s="232" t="s">
        <v>3385</v>
      </c>
      <c r="D3484" s="232" t="s">
        <v>1973</v>
      </c>
      <c r="E3484" s="237">
        <v>1224</v>
      </c>
      <c r="F3484" s="234" t="s">
        <v>3383</v>
      </c>
      <c r="G3484" s="238" t="s">
        <v>2022</v>
      </c>
      <c r="H3484" s="238" t="s">
        <v>3382</v>
      </c>
      <c r="I3484" s="467" t="s">
        <v>2292</v>
      </c>
      <c r="J3484" s="200"/>
      <c r="K3484" s="466"/>
      <c r="L3484" s="240">
        <v>0</v>
      </c>
      <c r="M3484" s="240">
        <v>346.15327676763184</v>
      </c>
      <c r="N3484" s="240">
        <v>423.0996045</v>
      </c>
      <c r="O3484" s="240">
        <v>41.094000000000001</v>
      </c>
      <c r="P3484" s="240">
        <v>41.094000000000001</v>
      </c>
      <c r="Q3484" s="240">
        <v>423.0996045</v>
      </c>
      <c r="R3484" s="200">
        <v>346.15327676763184</v>
      </c>
      <c r="S3484" s="240">
        <v>122.36006445999998</v>
      </c>
      <c r="T3484" s="240">
        <v>122.36006445999998</v>
      </c>
      <c r="U3484" s="168"/>
    </row>
    <row r="3485" spans="1:21" x14ac:dyDescent="0.25">
      <c r="A3485">
        <v>2</v>
      </c>
      <c r="B3485" s="232"/>
      <c r="C3485" s="232"/>
      <c r="D3485" s="232"/>
      <c r="E3485" s="237"/>
      <c r="F3485" s="234"/>
      <c r="G3485" s="238"/>
      <c r="H3485" s="238"/>
      <c r="I3485" s="467"/>
      <c r="J3485" s="200"/>
      <c r="K3485" s="466"/>
      <c r="L3485" s="240">
        <v>0</v>
      </c>
      <c r="M3485" s="240">
        <v>346.15327676763184</v>
      </c>
      <c r="N3485" s="240">
        <v>423.0996045</v>
      </c>
      <c r="O3485" s="240">
        <v>41.094000000000001</v>
      </c>
      <c r="P3485" s="240">
        <v>41.094000000000001</v>
      </c>
      <c r="Q3485" s="240">
        <v>423.0996045</v>
      </c>
      <c r="R3485" s="200">
        <v>346.15327676763184</v>
      </c>
      <c r="S3485" s="240">
        <v>122.36006445999998</v>
      </c>
      <c r="T3485" s="240">
        <v>122.36006445999998</v>
      </c>
      <c r="U3485" s="168"/>
    </row>
    <row r="3486" spans="1:21" x14ac:dyDescent="0.25">
      <c r="A3486">
        <v>2</v>
      </c>
      <c r="B3486" s="232"/>
      <c r="C3486" s="232"/>
      <c r="D3486" s="232"/>
      <c r="E3486" s="237"/>
      <c r="F3486" s="469" t="s">
        <v>619</v>
      </c>
      <c r="G3486" s="238"/>
      <c r="H3486" s="238" t="s">
        <v>1969</v>
      </c>
      <c r="I3486" s="468"/>
      <c r="J3486" s="239"/>
      <c r="K3486" s="466"/>
      <c r="L3486" s="240">
        <v>0</v>
      </c>
      <c r="M3486" s="240">
        <v>346.15327676763184</v>
      </c>
      <c r="N3486" s="240">
        <v>423.0996045</v>
      </c>
      <c r="O3486" s="240">
        <v>41.094000000000001</v>
      </c>
      <c r="P3486" s="240">
        <v>41.094000000000001</v>
      </c>
      <c r="Q3486" s="240">
        <v>423.0996045</v>
      </c>
      <c r="R3486" s="200">
        <v>346.15327676763184</v>
      </c>
      <c r="S3486" s="240">
        <v>122.36006445999998</v>
      </c>
      <c r="T3486" s="240">
        <v>122.36006445999998</v>
      </c>
      <c r="U3486" s="168"/>
    </row>
    <row r="3487" spans="1:21" x14ac:dyDescent="0.25">
      <c r="A3487">
        <v>2</v>
      </c>
      <c r="B3487" s="232" t="s">
        <v>3081</v>
      </c>
      <c r="C3487" s="232" t="s">
        <v>3385</v>
      </c>
      <c r="D3487" s="232" t="s">
        <v>1990</v>
      </c>
      <c r="E3487" s="237">
        <v>1224</v>
      </c>
      <c r="F3487" s="234" t="s">
        <v>3379</v>
      </c>
      <c r="G3487" s="238" t="s">
        <v>1988</v>
      </c>
      <c r="H3487" s="238" t="s">
        <v>1987</v>
      </c>
      <c r="I3487" s="467"/>
      <c r="J3487" s="200"/>
      <c r="K3487" s="466"/>
      <c r="L3487" s="240">
        <v>0</v>
      </c>
      <c r="M3487" s="240">
        <v>346.15327676763184</v>
      </c>
      <c r="N3487" s="240">
        <v>423.0996045</v>
      </c>
      <c r="O3487" s="240">
        <v>41.094000000000001</v>
      </c>
      <c r="P3487" s="240">
        <v>41.094000000000001</v>
      </c>
      <c r="Q3487" s="240">
        <v>423.0996045</v>
      </c>
      <c r="R3487" s="200">
        <v>346.15327676763184</v>
      </c>
      <c r="S3487" s="240">
        <v>122.36006445999998</v>
      </c>
      <c r="T3487" s="240">
        <v>122.36006445999998</v>
      </c>
      <c r="U3487" s="168"/>
    </row>
    <row r="3488" spans="1:21" x14ac:dyDescent="0.25">
      <c r="A3488">
        <v>2</v>
      </c>
      <c r="B3488" s="232"/>
      <c r="C3488" s="232"/>
      <c r="D3488" s="232"/>
      <c r="E3488" s="237"/>
      <c r="F3488" s="234" t="s">
        <v>619</v>
      </c>
      <c r="G3488" s="238"/>
      <c r="H3488" s="238"/>
      <c r="I3488" s="467"/>
      <c r="J3488" s="200"/>
      <c r="K3488" s="466"/>
      <c r="L3488" s="240">
        <v>0</v>
      </c>
      <c r="M3488" s="240">
        <v>346.15327676763184</v>
      </c>
      <c r="N3488" s="240">
        <v>423.0996045</v>
      </c>
      <c r="O3488" s="240">
        <v>41.094000000000001</v>
      </c>
      <c r="P3488" s="240">
        <v>41.094000000000001</v>
      </c>
      <c r="Q3488" s="240">
        <v>423.0996045</v>
      </c>
      <c r="R3488" s="200">
        <v>346.15327676763184</v>
      </c>
      <c r="S3488" s="240">
        <v>122.36006445999998</v>
      </c>
      <c r="T3488" s="240">
        <v>122.36006445999998</v>
      </c>
      <c r="U3488" s="250"/>
    </row>
    <row r="3489" spans="1:21" x14ac:dyDescent="0.25">
      <c r="A3489">
        <v>2</v>
      </c>
      <c r="B3489" s="232"/>
      <c r="C3489" s="232"/>
      <c r="D3489" s="232"/>
      <c r="E3489" s="237"/>
      <c r="F3489" s="234"/>
      <c r="G3489" s="238"/>
      <c r="H3489" s="238"/>
      <c r="I3489" s="467"/>
      <c r="J3489" s="200"/>
      <c r="K3489" s="466"/>
      <c r="L3489" s="240">
        <v>0</v>
      </c>
      <c r="M3489" s="240">
        <v>346.15327676763184</v>
      </c>
      <c r="N3489" s="240">
        <v>423.0996045</v>
      </c>
      <c r="O3489" s="240">
        <v>41.094000000000001</v>
      </c>
      <c r="P3489" s="240">
        <v>41.094000000000001</v>
      </c>
      <c r="Q3489" s="240">
        <v>423.0996045</v>
      </c>
      <c r="R3489" s="200">
        <v>346.15327676763184</v>
      </c>
      <c r="S3489" s="240">
        <v>122.36006445999998</v>
      </c>
      <c r="T3489" s="240">
        <v>122.36006445999998</v>
      </c>
      <c r="U3489" s="250"/>
    </row>
    <row r="3490" spans="1:21" x14ac:dyDescent="0.25">
      <c r="A3490">
        <v>2</v>
      </c>
      <c r="B3490" s="232"/>
      <c r="C3490" s="232"/>
      <c r="D3490" s="232"/>
      <c r="E3490" s="237"/>
      <c r="F3490" s="234" t="s">
        <v>619</v>
      </c>
      <c r="G3490" s="238"/>
      <c r="H3490" s="238"/>
      <c r="I3490" s="467"/>
      <c r="J3490" s="200"/>
      <c r="K3490" s="466"/>
      <c r="L3490" s="240">
        <v>3.6116000000000002E-2</v>
      </c>
      <c r="M3490" s="240">
        <v>346.13521876763184</v>
      </c>
      <c r="N3490" s="240">
        <v>423.0996045</v>
      </c>
      <c r="O3490" s="240">
        <v>41.094000000000001</v>
      </c>
      <c r="P3490" s="240">
        <v>41.094000000000001</v>
      </c>
      <c r="Q3490" s="240">
        <v>423.0996045</v>
      </c>
      <c r="R3490" s="200">
        <v>346.11716076763184</v>
      </c>
      <c r="S3490" s="240">
        <v>122.37812245999999</v>
      </c>
      <c r="T3490" s="240">
        <v>122.39618045999998</v>
      </c>
      <c r="U3490" s="168"/>
    </row>
    <row r="3491" spans="1:21" x14ac:dyDescent="0.25">
      <c r="A3491">
        <v>2</v>
      </c>
      <c r="B3491" s="232" t="s">
        <v>3081</v>
      </c>
      <c r="C3491" s="232" t="s">
        <v>3385</v>
      </c>
      <c r="D3491" s="232" t="s">
        <v>2174</v>
      </c>
      <c r="E3491" s="237">
        <v>1224</v>
      </c>
      <c r="F3491" s="234" t="s">
        <v>3794</v>
      </c>
      <c r="G3491" s="238" t="s">
        <v>3123</v>
      </c>
      <c r="H3491" s="238" t="s">
        <v>3122</v>
      </c>
      <c r="I3491" s="467">
        <v>33</v>
      </c>
      <c r="J3491" s="200"/>
      <c r="K3491" s="199" t="s">
        <v>3374</v>
      </c>
      <c r="L3491" s="240">
        <v>0</v>
      </c>
      <c r="M3491" s="240">
        <v>346.11716076763184</v>
      </c>
      <c r="N3491" s="240">
        <v>423.0996045</v>
      </c>
      <c r="O3491" s="240">
        <v>41.094000000000001</v>
      </c>
      <c r="P3491" s="240">
        <v>41.094000000000001</v>
      </c>
      <c r="Q3491" s="240">
        <v>423.0996045</v>
      </c>
      <c r="R3491" s="200">
        <v>346.11716076763184</v>
      </c>
      <c r="S3491" s="240">
        <v>122.39618045999998</v>
      </c>
      <c r="T3491" s="240">
        <v>122.39618045999998</v>
      </c>
      <c r="U3491" s="168"/>
    </row>
    <row r="3492" spans="1:21" x14ac:dyDescent="0.25">
      <c r="A3492">
        <v>2</v>
      </c>
      <c r="B3492" s="232"/>
      <c r="C3492" s="232"/>
      <c r="D3492" s="232"/>
      <c r="E3492" s="237"/>
      <c r="F3492" s="234" t="s">
        <v>619</v>
      </c>
      <c r="G3492" s="238"/>
      <c r="H3492" s="238" t="s">
        <v>1962</v>
      </c>
      <c r="I3492" s="467">
        <v>40</v>
      </c>
      <c r="J3492" s="200"/>
      <c r="K3492" s="466"/>
      <c r="L3492" s="240">
        <v>9.509999999999999E-2</v>
      </c>
      <c r="M3492" s="240">
        <v>346.06961076763184</v>
      </c>
      <c r="N3492" s="240">
        <v>423.0996045</v>
      </c>
      <c r="O3492" s="240">
        <v>41.094000000000001</v>
      </c>
      <c r="P3492" s="240">
        <v>41.094000000000001</v>
      </c>
      <c r="Q3492" s="240">
        <v>423.0996045</v>
      </c>
      <c r="R3492" s="200">
        <v>346.02206076763184</v>
      </c>
      <c r="S3492" s="240">
        <v>122.44373045999998</v>
      </c>
      <c r="T3492" s="240">
        <v>122.49128045999998</v>
      </c>
      <c r="U3492" s="168"/>
    </row>
    <row r="3493" spans="1:21" x14ac:dyDescent="0.25">
      <c r="A3493">
        <v>2</v>
      </c>
      <c r="B3493" s="484" t="s">
        <v>3372</v>
      </c>
      <c r="C3493" s="492"/>
      <c r="D3493" s="492"/>
      <c r="E3493" s="492"/>
      <c r="F3493" s="492"/>
      <c r="G3493" s="492"/>
      <c r="H3493" s="492"/>
      <c r="I3493" s="492"/>
      <c r="J3493" s="492"/>
      <c r="K3493" s="485"/>
      <c r="L3493" s="494">
        <v>2.8660599999999981E-2</v>
      </c>
      <c r="M3493" s="485">
        <v>346.00773046763186</v>
      </c>
      <c r="N3493" s="485">
        <v>423.0996045</v>
      </c>
      <c r="O3493" s="485">
        <v>41.094000000000001</v>
      </c>
      <c r="P3493" s="485">
        <v>41.094000000000001</v>
      </c>
      <c r="Q3493" s="485">
        <v>423.0996045</v>
      </c>
      <c r="R3493" s="354">
        <v>345.99340016763182</v>
      </c>
      <c r="S3493" s="485">
        <v>122.50561075999998</v>
      </c>
      <c r="T3493" s="485">
        <v>122.51994105999998</v>
      </c>
      <c r="U3493" s="168"/>
    </row>
    <row r="3494" spans="1:21" x14ac:dyDescent="0.25">
      <c r="A3494">
        <v>2</v>
      </c>
      <c r="B3494" s="491" t="s">
        <v>3081</v>
      </c>
      <c r="C3494" s="491" t="s">
        <v>3336</v>
      </c>
      <c r="D3494" s="491" t="s">
        <v>1981</v>
      </c>
      <c r="E3494" s="490">
        <v>1225</v>
      </c>
      <c r="F3494" s="489" t="s">
        <v>3795</v>
      </c>
      <c r="G3494" s="488" t="s">
        <v>1979</v>
      </c>
      <c r="H3494" s="488" t="s">
        <v>1978</v>
      </c>
      <c r="I3494" s="496"/>
      <c r="J3494" s="357"/>
      <c r="K3494" s="486" t="s">
        <v>3371</v>
      </c>
      <c r="L3494" s="494">
        <v>0</v>
      </c>
      <c r="M3494" s="485">
        <v>345.99340016763182</v>
      </c>
      <c r="N3494" s="485">
        <v>423.0996045</v>
      </c>
      <c r="O3494" s="485">
        <v>41.094000000000001</v>
      </c>
      <c r="P3494" s="485">
        <v>41.094000000000001</v>
      </c>
      <c r="Q3494" s="485">
        <v>423.0996045</v>
      </c>
      <c r="R3494" s="354">
        <v>345.99340016763182</v>
      </c>
      <c r="S3494" s="485">
        <v>122.51994105999998</v>
      </c>
      <c r="T3494" s="485">
        <v>122.51994105999998</v>
      </c>
      <c r="U3494" s="168" t="s">
        <v>3337</v>
      </c>
    </row>
    <row r="3495" spans="1:21" x14ac:dyDescent="0.25">
      <c r="A3495">
        <v>2</v>
      </c>
      <c r="B3495" s="491"/>
      <c r="C3495" s="491"/>
      <c r="D3495" s="491"/>
      <c r="E3495" s="491"/>
      <c r="F3495" s="491"/>
      <c r="G3495" s="491"/>
      <c r="H3495" s="492"/>
      <c r="I3495" s="495"/>
      <c r="J3495" s="357"/>
      <c r="K3495" s="486" t="s">
        <v>619</v>
      </c>
      <c r="L3495" s="494">
        <v>0.12628880000000003</v>
      </c>
      <c r="M3495" s="485">
        <v>345.93025576763182</v>
      </c>
      <c r="N3495" s="485">
        <v>423.0996045</v>
      </c>
      <c r="O3495" s="485">
        <v>41.094000000000001</v>
      </c>
      <c r="P3495" s="485">
        <v>41.094000000000001</v>
      </c>
      <c r="Q3495" s="485">
        <v>423.0996045</v>
      </c>
      <c r="R3495" s="354">
        <v>345.86711136763182</v>
      </c>
      <c r="S3495" s="485">
        <v>122.58308545999998</v>
      </c>
      <c r="T3495" s="485">
        <v>122.64622985999998</v>
      </c>
      <c r="U3495" s="168"/>
    </row>
    <row r="3496" spans="1:21" x14ac:dyDescent="0.25">
      <c r="A3496">
        <v>2</v>
      </c>
      <c r="B3496" s="491" t="s">
        <v>3081</v>
      </c>
      <c r="C3496" s="491" t="s">
        <v>3336</v>
      </c>
      <c r="D3496" s="491" t="s">
        <v>2165</v>
      </c>
      <c r="E3496" s="490">
        <v>1226</v>
      </c>
      <c r="F3496" s="489" t="s">
        <v>3796</v>
      </c>
      <c r="G3496" s="488" t="s">
        <v>2163</v>
      </c>
      <c r="H3496" s="488" t="s">
        <v>2162</v>
      </c>
      <c r="I3496" s="492"/>
      <c r="J3496" s="357"/>
      <c r="K3496" s="486" t="s">
        <v>3369</v>
      </c>
      <c r="L3496" s="494">
        <v>0</v>
      </c>
      <c r="M3496" s="485">
        <v>345.86711136763182</v>
      </c>
      <c r="N3496" s="485">
        <v>423.0996045</v>
      </c>
      <c r="O3496" s="485">
        <v>41.094000000000001</v>
      </c>
      <c r="P3496" s="485">
        <v>41.094000000000001</v>
      </c>
      <c r="Q3496" s="485">
        <v>423.0996045</v>
      </c>
      <c r="R3496" s="354">
        <v>345.86711136763182</v>
      </c>
      <c r="S3496" s="485">
        <v>122.64622985999998</v>
      </c>
      <c r="T3496" s="485">
        <v>122.64622985999998</v>
      </c>
      <c r="U3496" s="168" t="s">
        <v>3337</v>
      </c>
    </row>
    <row r="3497" spans="1:21" x14ac:dyDescent="0.25">
      <c r="A3497">
        <v>2</v>
      </c>
      <c r="B3497" s="491"/>
      <c r="C3497" s="491"/>
      <c r="D3497" s="491"/>
      <c r="E3497" s="491"/>
      <c r="F3497" s="491"/>
      <c r="G3497" s="491"/>
      <c r="H3497" s="496"/>
      <c r="I3497" s="495"/>
      <c r="J3497" s="357"/>
      <c r="K3497" s="486" t="s">
        <v>619</v>
      </c>
      <c r="L3497" s="494">
        <v>0.15123159999999991</v>
      </c>
      <c r="M3497" s="485">
        <v>345.79149556763184</v>
      </c>
      <c r="N3497" s="485">
        <v>423.0996045</v>
      </c>
      <c r="O3497" s="485">
        <v>41.094000000000001</v>
      </c>
      <c r="P3497" s="485">
        <v>41.094000000000001</v>
      </c>
      <c r="Q3497" s="485">
        <v>423.0996045</v>
      </c>
      <c r="R3497" s="354">
        <v>345.7158797676318</v>
      </c>
      <c r="S3497" s="485">
        <v>122.72184565999999</v>
      </c>
      <c r="T3497" s="485">
        <v>122.79746145999998</v>
      </c>
      <c r="U3497" s="168"/>
    </row>
    <row r="3498" spans="1:21" x14ac:dyDescent="0.25">
      <c r="A3498">
        <v>2</v>
      </c>
      <c r="B3498" s="491" t="s">
        <v>3081</v>
      </c>
      <c r="C3498" s="491" t="s">
        <v>3336</v>
      </c>
      <c r="D3498" s="491" t="s">
        <v>2304</v>
      </c>
      <c r="E3498" s="490">
        <v>1228</v>
      </c>
      <c r="F3498" s="489" t="s">
        <v>3797</v>
      </c>
      <c r="G3498" s="488" t="s">
        <v>2304</v>
      </c>
      <c r="H3498" s="488" t="s">
        <v>3368</v>
      </c>
      <c r="I3498" s="495"/>
      <c r="J3498" s="357"/>
      <c r="K3498" s="486" t="s">
        <v>3367</v>
      </c>
      <c r="L3498" s="494">
        <v>0</v>
      </c>
      <c r="M3498" s="485">
        <v>345.7158797676318</v>
      </c>
      <c r="N3498" s="485">
        <v>423.0996045</v>
      </c>
      <c r="O3498" s="485">
        <v>41.094000000000001</v>
      </c>
      <c r="P3498" s="485">
        <v>41.094000000000001</v>
      </c>
      <c r="Q3498" s="485">
        <v>423.0996045</v>
      </c>
      <c r="R3498" s="354">
        <v>345.7158797676318</v>
      </c>
      <c r="S3498" s="485">
        <v>122.79746145999998</v>
      </c>
      <c r="T3498" s="485">
        <v>122.79746145999998</v>
      </c>
      <c r="U3498" s="493" t="s">
        <v>3344</v>
      </c>
    </row>
    <row r="3499" spans="1:21" x14ac:dyDescent="0.25">
      <c r="A3499">
        <v>2</v>
      </c>
      <c r="B3499" s="492"/>
      <c r="C3499" s="492"/>
      <c r="D3499" s="492"/>
      <c r="E3499" s="490"/>
      <c r="F3499" s="492"/>
      <c r="G3499" s="488"/>
      <c r="H3499" s="486"/>
      <c r="I3499" s="487"/>
      <c r="J3499" s="357"/>
      <c r="K3499" s="486" t="s">
        <v>619</v>
      </c>
      <c r="L3499" s="494">
        <v>0.13375640000000011</v>
      </c>
      <c r="M3499" s="485">
        <v>345.64900156763179</v>
      </c>
      <c r="N3499" s="485">
        <v>423.0996045</v>
      </c>
      <c r="O3499" s="485">
        <v>41.094000000000001</v>
      </c>
      <c r="P3499" s="485">
        <v>41.094000000000001</v>
      </c>
      <c r="Q3499" s="485">
        <v>423.0996045</v>
      </c>
      <c r="R3499" s="354">
        <v>345.58212336763182</v>
      </c>
      <c r="S3499" s="485">
        <v>122.86433965999997</v>
      </c>
      <c r="T3499" s="485">
        <v>122.93121785999998</v>
      </c>
      <c r="U3499" s="168"/>
    </row>
    <row r="3500" spans="1:21" x14ac:dyDescent="0.25">
      <c r="A3500">
        <v>2</v>
      </c>
      <c r="B3500" s="491" t="s">
        <v>3081</v>
      </c>
      <c r="C3500" s="491" t="s">
        <v>3336</v>
      </c>
      <c r="D3500" s="491" t="s">
        <v>474</v>
      </c>
      <c r="E3500" s="490">
        <v>1229</v>
      </c>
      <c r="F3500" s="489" t="s">
        <v>3798</v>
      </c>
      <c r="G3500" s="488" t="s">
        <v>474</v>
      </c>
      <c r="H3500" s="486" t="s">
        <v>3339</v>
      </c>
      <c r="I3500" s="487"/>
      <c r="J3500" s="357"/>
      <c r="K3500" s="486" t="s">
        <v>3365</v>
      </c>
      <c r="L3500" s="494">
        <v>0</v>
      </c>
      <c r="M3500" s="485">
        <v>345.58212336763182</v>
      </c>
      <c r="N3500" s="485">
        <v>423.0996045</v>
      </c>
      <c r="O3500" s="485">
        <v>41.094000000000001</v>
      </c>
      <c r="P3500" s="485">
        <v>41.094000000000001</v>
      </c>
      <c r="Q3500" s="485">
        <v>423.0996045</v>
      </c>
      <c r="R3500" s="354">
        <v>345.58212336763182</v>
      </c>
      <c r="S3500" s="485">
        <v>122.93121785999998</v>
      </c>
      <c r="T3500" s="485">
        <v>122.93121785999998</v>
      </c>
      <c r="U3500" s="168" t="s">
        <v>3337</v>
      </c>
    </row>
    <row r="3501" spans="1:21" x14ac:dyDescent="0.25">
      <c r="A3501">
        <v>2</v>
      </c>
      <c r="B3501" s="492"/>
      <c r="C3501" s="492"/>
      <c r="D3501" s="492"/>
      <c r="E3501" s="490"/>
      <c r="F3501" s="492"/>
      <c r="G3501" s="488"/>
      <c r="H3501" s="486"/>
      <c r="I3501" s="487"/>
      <c r="J3501" s="357"/>
      <c r="K3501" s="486" t="s">
        <v>619</v>
      </c>
      <c r="L3501" s="494">
        <v>0.12349480000000002</v>
      </c>
      <c r="M3501" s="485">
        <v>345.52037596763182</v>
      </c>
      <c r="N3501" s="485">
        <v>423.0996045</v>
      </c>
      <c r="O3501" s="485">
        <v>41.094000000000001</v>
      </c>
      <c r="P3501" s="485">
        <v>41.094000000000001</v>
      </c>
      <c r="Q3501" s="485">
        <v>423.0996045</v>
      </c>
      <c r="R3501" s="354">
        <v>345.45862856763182</v>
      </c>
      <c r="S3501" s="485">
        <v>122.99296525999998</v>
      </c>
      <c r="T3501" s="485">
        <v>123.05471265999998</v>
      </c>
      <c r="U3501" s="168"/>
    </row>
    <row r="3502" spans="1:21" x14ac:dyDescent="0.25">
      <c r="A3502">
        <v>2</v>
      </c>
      <c r="B3502" s="492"/>
      <c r="C3502" s="492"/>
      <c r="D3502" s="492"/>
      <c r="E3502" s="490"/>
      <c r="F3502" s="492"/>
      <c r="G3502" s="488"/>
      <c r="H3502" s="486"/>
      <c r="I3502" s="487"/>
      <c r="J3502" s="357"/>
      <c r="K3502" s="486" t="s">
        <v>619</v>
      </c>
      <c r="L3502" s="494">
        <v>0</v>
      </c>
      <c r="M3502" s="485">
        <v>345.45862856763182</v>
      </c>
      <c r="N3502" s="485">
        <v>423.0996045</v>
      </c>
      <c r="O3502" s="485">
        <v>41.094000000000001</v>
      </c>
      <c r="P3502" s="485">
        <v>41.094000000000001</v>
      </c>
      <c r="Q3502" s="485">
        <v>423.0996045</v>
      </c>
      <c r="R3502" s="354">
        <v>345.45862856763182</v>
      </c>
      <c r="S3502" s="485">
        <v>123.05471265999998</v>
      </c>
      <c r="T3502" s="485">
        <v>123.05471265999998</v>
      </c>
      <c r="U3502" s="168"/>
    </row>
    <row r="3503" spans="1:21" x14ac:dyDescent="0.25">
      <c r="A3503">
        <v>2</v>
      </c>
      <c r="B3503" s="491" t="s">
        <v>3081</v>
      </c>
      <c r="C3503" s="491" t="s">
        <v>3336</v>
      </c>
      <c r="D3503" s="491" t="s">
        <v>111</v>
      </c>
      <c r="E3503" s="490">
        <v>1231</v>
      </c>
      <c r="F3503" s="489" t="s">
        <v>3799</v>
      </c>
      <c r="G3503" s="488" t="s">
        <v>111</v>
      </c>
      <c r="H3503" s="486" t="s">
        <v>3349</v>
      </c>
      <c r="I3503" s="487"/>
      <c r="J3503" s="357"/>
      <c r="K3503" s="486" t="s">
        <v>3363</v>
      </c>
      <c r="L3503" s="494">
        <v>0</v>
      </c>
      <c r="M3503" s="485">
        <v>345.45862856763182</v>
      </c>
      <c r="N3503" s="485">
        <v>423.0996045</v>
      </c>
      <c r="O3503" s="485">
        <v>41.094000000000001</v>
      </c>
      <c r="P3503" s="485">
        <v>41.094000000000001</v>
      </c>
      <c r="Q3503" s="485">
        <v>423.0996045</v>
      </c>
      <c r="R3503" s="354">
        <v>345.45862856763182</v>
      </c>
      <c r="S3503" s="485">
        <v>123.05471265999998</v>
      </c>
      <c r="T3503" s="485">
        <v>123.05471265999998</v>
      </c>
      <c r="U3503" s="168" t="s">
        <v>3337</v>
      </c>
    </row>
    <row r="3504" spans="1:21" x14ac:dyDescent="0.25">
      <c r="A3504">
        <v>2</v>
      </c>
      <c r="B3504" s="492"/>
      <c r="C3504" s="492"/>
      <c r="D3504" s="492"/>
      <c r="E3504" s="490"/>
      <c r="F3504" s="492"/>
      <c r="G3504" s="488"/>
      <c r="H3504" s="486"/>
      <c r="I3504" s="487"/>
      <c r="J3504" s="357"/>
      <c r="K3504" s="486" t="s">
        <v>619</v>
      </c>
      <c r="L3504" s="494">
        <v>0.14528799999999997</v>
      </c>
      <c r="M3504" s="485">
        <v>345.38598456763179</v>
      </c>
      <c r="N3504" s="485">
        <v>423.0996045</v>
      </c>
      <c r="O3504" s="485">
        <v>41.094000000000001</v>
      </c>
      <c r="P3504" s="485">
        <v>41.094000000000001</v>
      </c>
      <c r="Q3504" s="485">
        <v>423.0996045</v>
      </c>
      <c r="R3504" s="354">
        <v>345.31334056763183</v>
      </c>
      <c r="S3504" s="485">
        <v>123.12735665999998</v>
      </c>
      <c r="T3504" s="485">
        <v>123.20000065999997</v>
      </c>
      <c r="U3504" s="168"/>
    </row>
    <row r="3505" spans="1:21" x14ac:dyDescent="0.25">
      <c r="A3505">
        <v>2</v>
      </c>
      <c r="B3505" s="491" t="s">
        <v>3081</v>
      </c>
      <c r="C3505" s="491" t="s">
        <v>3336</v>
      </c>
      <c r="D3505" s="491" t="s">
        <v>1973</v>
      </c>
      <c r="E3505" s="490">
        <v>1232</v>
      </c>
      <c r="F3505" s="489" t="s">
        <v>3800</v>
      </c>
      <c r="G3505" s="488" t="s">
        <v>1973</v>
      </c>
      <c r="H3505" s="486" t="s">
        <v>3346</v>
      </c>
      <c r="I3505" s="487"/>
      <c r="J3505" s="357"/>
      <c r="K3505" s="486" t="s">
        <v>3362</v>
      </c>
      <c r="L3505" s="494">
        <v>0</v>
      </c>
      <c r="M3505" s="485">
        <v>345.31334056763183</v>
      </c>
      <c r="N3505" s="485">
        <v>423.0996045</v>
      </c>
      <c r="O3505" s="485">
        <v>41.094000000000001</v>
      </c>
      <c r="P3505" s="485">
        <v>41.094000000000001</v>
      </c>
      <c r="Q3505" s="485">
        <v>423.0996045</v>
      </c>
      <c r="R3505" s="354">
        <v>345.31334056763183</v>
      </c>
      <c r="S3505" s="485">
        <v>123.20000065999997</v>
      </c>
      <c r="T3505" s="485">
        <v>123.20000065999997</v>
      </c>
      <c r="U3505" s="168" t="s">
        <v>3337</v>
      </c>
    </row>
    <row r="3506" spans="1:21" x14ac:dyDescent="0.25">
      <c r="A3506">
        <v>2</v>
      </c>
      <c r="B3506" s="491" t="s">
        <v>3081</v>
      </c>
      <c r="C3506" s="491" t="s">
        <v>3336</v>
      </c>
      <c r="D3506" s="491" t="s">
        <v>1973</v>
      </c>
      <c r="E3506" s="490">
        <v>1232</v>
      </c>
      <c r="F3506" s="489" t="s">
        <v>3800</v>
      </c>
      <c r="G3506" s="488" t="s">
        <v>1988</v>
      </c>
      <c r="H3506" s="486" t="s">
        <v>1987</v>
      </c>
      <c r="I3506" s="487"/>
      <c r="J3506" s="357"/>
      <c r="K3506" s="486" t="s">
        <v>3361</v>
      </c>
      <c r="L3506" s="494">
        <v>0</v>
      </c>
      <c r="M3506" s="485">
        <v>345.31334056763183</v>
      </c>
      <c r="N3506" s="485">
        <v>423.0996045</v>
      </c>
      <c r="O3506" s="485">
        <v>41.094000000000001</v>
      </c>
      <c r="P3506" s="485">
        <v>41.094000000000001</v>
      </c>
      <c r="Q3506" s="485">
        <v>423.0996045</v>
      </c>
      <c r="R3506" s="354">
        <v>345.31334056763183</v>
      </c>
      <c r="S3506" s="485">
        <v>123.20000065999997</v>
      </c>
      <c r="T3506" s="485">
        <v>123.20000065999997</v>
      </c>
      <c r="U3506" s="168" t="s">
        <v>3337</v>
      </c>
    </row>
    <row r="3507" spans="1:21" x14ac:dyDescent="0.25">
      <c r="A3507">
        <v>2</v>
      </c>
      <c r="B3507" s="491" t="s">
        <v>3081</v>
      </c>
      <c r="C3507" s="491" t="s">
        <v>3336</v>
      </c>
      <c r="D3507" s="491" t="s">
        <v>3359</v>
      </c>
      <c r="E3507" s="490">
        <v>1232</v>
      </c>
      <c r="F3507" s="489" t="s">
        <v>3801</v>
      </c>
      <c r="G3507" s="488" t="s">
        <v>3359</v>
      </c>
      <c r="H3507" s="486" t="s">
        <v>3358</v>
      </c>
      <c r="I3507" s="487"/>
      <c r="J3507" s="357"/>
      <c r="K3507" s="486" t="s">
        <v>3357</v>
      </c>
      <c r="L3507" s="494">
        <v>0</v>
      </c>
      <c r="M3507" s="485">
        <v>345.31334056763183</v>
      </c>
      <c r="N3507" s="485">
        <v>423.0996045</v>
      </c>
      <c r="O3507" s="485">
        <v>41.094000000000001</v>
      </c>
      <c r="P3507" s="485">
        <v>41.094000000000001</v>
      </c>
      <c r="Q3507" s="485">
        <v>423.0996045</v>
      </c>
      <c r="R3507" s="354">
        <v>345.31334056763183</v>
      </c>
      <c r="S3507" s="485">
        <v>123.20000065999997</v>
      </c>
      <c r="T3507" s="485">
        <v>123.20000065999997</v>
      </c>
      <c r="U3507" s="168" t="s">
        <v>3337</v>
      </c>
    </row>
    <row r="3508" spans="1:21" x14ac:dyDescent="0.25">
      <c r="A3508">
        <v>2</v>
      </c>
      <c r="B3508" s="492"/>
      <c r="C3508" s="492"/>
      <c r="D3508" s="492"/>
      <c r="E3508" s="492"/>
      <c r="F3508" s="492"/>
      <c r="G3508" s="488"/>
      <c r="H3508" s="486"/>
      <c r="I3508" s="487"/>
      <c r="J3508" s="357"/>
      <c r="K3508" s="486" t="s">
        <v>619</v>
      </c>
      <c r="L3508" s="494">
        <v>0.37185600000000019</v>
      </c>
      <c r="M3508" s="485">
        <v>345.12741256763184</v>
      </c>
      <c r="N3508" s="485">
        <v>423.0996045</v>
      </c>
      <c r="O3508" s="485">
        <v>41.094000000000001</v>
      </c>
      <c r="P3508" s="485">
        <v>41.094000000000001</v>
      </c>
      <c r="Q3508" s="485">
        <v>423.0996045</v>
      </c>
      <c r="R3508" s="354">
        <v>344.94148456763185</v>
      </c>
      <c r="S3508" s="485">
        <v>123.38592865999996</v>
      </c>
      <c r="T3508" s="485">
        <v>123.57185665999997</v>
      </c>
      <c r="U3508" s="168"/>
    </row>
    <row r="3509" spans="1:21" x14ac:dyDescent="0.25">
      <c r="A3509">
        <v>2</v>
      </c>
      <c r="B3509" s="491" t="s">
        <v>3081</v>
      </c>
      <c r="C3509" s="491" t="s">
        <v>3336</v>
      </c>
      <c r="D3509" s="491" t="s">
        <v>3356</v>
      </c>
      <c r="E3509" s="490">
        <v>1236</v>
      </c>
      <c r="F3509" s="489" t="s">
        <v>3802</v>
      </c>
      <c r="G3509" s="488" t="s">
        <v>3356</v>
      </c>
      <c r="H3509" s="486" t="s">
        <v>3355</v>
      </c>
      <c r="I3509" s="487"/>
      <c r="J3509" s="357"/>
      <c r="K3509" s="486" t="s">
        <v>3354</v>
      </c>
      <c r="L3509" s="494">
        <v>0</v>
      </c>
      <c r="M3509" s="485">
        <v>344.94148456763185</v>
      </c>
      <c r="N3509" s="485">
        <v>423.0996045</v>
      </c>
      <c r="O3509" s="485">
        <v>41.094000000000001</v>
      </c>
      <c r="P3509" s="485">
        <v>41.094000000000001</v>
      </c>
      <c r="Q3509" s="485">
        <v>423.0996045</v>
      </c>
      <c r="R3509" s="354">
        <v>344.94148456763185</v>
      </c>
      <c r="S3509" s="485">
        <v>123.57185665999997</v>
      </c>
      <c r="T3509" s="485">
        <v>123.57185665999997</v>
      </c>
      <c r="U3509" s="168" t="s">
        <v>3353</v>
      </c>
    </row>
    <row r="3510" spans="1:21" x14ac:dyDescent="0.25">
      <c r="A3510">
        <v>2</v>
      </c>
      <c r="B3510" s="491" t="s">
        <v>3081</v>
      </c>
      <c r="C3510" s="491" t="s">
        <v>3336</v>
      </c>
      <c r="D3510" s="492" t="s">
        <v>1967</v>
      </c>
      <c r="E3510" s="490">
        <v>1236</v>
      </c>
      <c r="F3510" s="492" t="s">
        <v>3803</v>
      </c>
      <c r="G3510" s="488" t="s">
        <v>1967</v>
      </c>
      <c r="H3510" s="486" t="s">
        <v>3352</v>
      </c>
      <c r="I3510" s="487"/>
      <c r="J3510" s="357"/>
      <c r="K3510" s="486" t="s">
        <v>3351</v>
      </c>
      <c r="L3510" s="494">
        <v>0</v>
      </c>
      <c r="M3510" s="485">
        <v>344.94148456763185</v>
      </c>
      <c r="N3510" s="485">
        <v>423.0996045</v>
      </c>
      <c r="O3510" s="485">
        <v>41.094000000000001</v>
      </c>
      <c r="P3510" s="485">
        <v>41.094000000000001</v>
      </c>
      <c r="Q3510" s="485">
        <v>423.0996045</v>
      </c>
      <c r="R3510" s="354">
        <v>344.94148456763185</v>
      </c>
      <c r="S3510" s="485">
        <v>123.57185665999997</v>
      </c>
      <c r="T3510" s="485">
        <v>123.57185665999997</v>
      </c>
      <c r="U3510" s="168" t="s">
        <v>3337</v>
      </c>
    </row>
    <row r="3511" spans="1:21" x14ac:dyDescent="0.25">
      <c r="A3511">
        <v>2</v>
      </c>
      <c r="B3511" s="492"/>
      <c r="C3511" s="492"/>
      <c r="D3511" s="492"/>
      <c r="E3511" s="490"/>
      <c r="F3511" s="492"/>
      <c r="G3511" s="488"/>
      <c r="H3511" s="486"/>
      <c r="I3511" s="487"/>
      <c r="J3511" s="357"/>
      <c r="K3511" s="486" t="s">
        <v>619</v>
      </c>
      <c r="L3511" s="494">
        <v>0.23619459999999992</v>
      </c>
      <c r="M3511" s="485">
        <v>344.82338726763186</v>
      </c>
      <c r="N3511" s="485">
        <v>423.0996045</v>
      </c>
      <c r="O3511" s="485">
        <v>41.094000000000001</v>
      </c>
      <c r="P3511" s="485">
        <v>41.094000000000001</v>
      </c>
      <c r="Q3511" s="485">
        <v>423.0996045</v>
      </c>
      <c r="R3511" s="354">
        <v>344.70528996763187</v>
      </c>
      <c r="S3511" s="485">
        <v>123.68995395999997</v>
      </c>
      <c r="T3511" s="485">
        <v>123.80805125999997</v>
      </c>
      <c r="U3511" s="168"/>
    </row>
    <row r="3512" spans="1:21" x14ac:dyDescent="0.25">
      <c r="A3512">
        <v>2</v>
      </c>
      <c r="B3512" s="491" t="s">
        <v>3081</v>
      </c>
      <c r="C3512" s="491" t="s">
        <v>3336</v>
      </c>
      <c r="D3512" s="491" t="s">
        <v>111</v>
      </c>
      <c r="E3512" s="490">
        <v>1238</v>
      </c>
      <c r="F3512" s="489" t="s">
        <v>3804</v>
      </c>
      <c r="G3512" s="488" t="s">
        <v>111</v>
      </c>
      <c r="H3512" s="486" t="s">
        <v>3349</v>
      </c>
      <c r="I3512" s="487"/>
      <c r="J3512" s="485"/>
      <c r="K3512" s="486" t="s">
        <v>3348</v>
      </c>
      <c r="L3512" s="485">
        <v>0</v>
      </c>
      <c r="M3512" s="485">
        <v>344.70528996763187</v>
      </c>
      <c r="N3512" s="485">
        <v>423.0996045</v>
      </c>
      <c r="O3512" s="485">
        <v>41.094000000000001</v>
      </c>
      <c r="P3512" s="485">
        <v>41.094000000000001</v>
      </c>
      <c r="Q3512" s="485">
        <v>423.0996045</v>
      </c>
      <c r="R3512" s="354">
        <v>344.70528996763187</v>
      </c>
      <c r="S3512" s="485">
        <v>123.80805125999997</v>
      </c>
      <c r="T3512" s="485">
        <v>123.80805125999997</v>
      </c>
      <c r="U3512" s="168" t="s">
        <v>3337</v>
      </c>
    </row>
    <row r="3513" spans="1:21" x14ac:dyDescent="0.25">
      <c r="A3513">
        <v>2</v>
      </c>
      <c r="B3513" s="492"/>
      <c r="C3513" s="492"/>
      <c r="D3513" s="492"/>
      <c r="E3513" s="491"/>
      <c r="F3513" s="492"/>
      <c r="G3513" s="488"/>
      <c r="H3513" s="486"/>
      <c r="I3513" s="487"/>
      <c r="J3513" s="485"/>
      <c r="K3513" s="486" t="s">
        <v>619</v>
      </c>
      <c r="L3513" s="485">
        <v>0.14528799999999986</v>
      </c>
      <c r="M3513" s="485">
        <v>344.6326459676319</v>
      </c>
      <c r="N3513" s="485">
        <v>423.0996045</v>
      </c>
      <c r="O3513" s="485">
        <v>41.094000000000001</v>
      </c>
      <c r="P3513" s="485">
        <v>41.094000000000001</v>
      </c>
      <c r="Q3513" s="485">
        <v>423.0996045</v>
      </c>
      <c r="R3513" s="354">
        <v>344.56000196763188</v>
      </c>
      <c r="S3513" s="485">
        <v>123.88069525999997</v>
      </c>
      <c r="T3513" s="485">
        <v>123.95333925999996</v>
      </c>
      <c r="U3513" s="168"/>
    </row>
    <row r="3514" spans="1:21" x14ac:dyDescent="0.25">
      <c r="A3514">
        <v>2</v>
      </c>
      <c r="B3514" s="491" t="s">
        <v>3081</v>
      </c>
      <c r="C3514" s="491" t="s">
        <v>3336</v>
      </c>
      <c r="D3514" s="491" t="s">
        <v>1973</v>
      </c>
      <c r="E3514" s="490">
        <v>1240</v>
      </c>
      <c r="F3514" s="489" t="s">
        <v>760</v>
      </c>
      <c r="G3514" s="488" t="s">
        <v>1973</v>
      </c>
      <c r="H3514" s="486" t="s">
        <v>3346</v>
      </c>
      <c r="I3514" s="487"/>
      <c r="J3514" s="485"/>
      <c r="K3514" s="486" t="s">
        <v>3345</v>
      </c>
      <c r="L3514" s="485">
        <v>0</v>
      </c>
      <c r="M3514" s="485">
        <v>344.56000196763188</v>
      </c>
      <c r="N3514" s="485">
        <v>423.0996045</v>
      </c>
      <c r="O3514" s="485">
        <v>41.094000000000001</v>
      </c>
      <c r="P3514" s="485">
        <v>41.094000000000001</v>
      </c>
      <c r="Q3514" s="485">
        <v>423.0996045</v>
      </c>
      <c r="R3514" s="354">
        <v>344.56000196763188</v>
      </c>
      <c r="S3514" s="485">
        <v>123.95333925999996</v>
      </c>
      <c r="T3514" s="485">
        <v>123.95333925999996</v>
      </c>
      <c r="U3514" s="493" t="s">
        <v>3344</v>
      </c>
    </row>
    <row r="3515" spans="1:21" x14ac:dyDescent="0.25">
      <c r="A3515">
        <v>2</v>
      </c>
      <c r="B3515" s="492"/>
      <c r="C3515" s="492"/>
      <c r="D3515" s="492"/>
      <c r="E3515" s="490"/>
      <c r="F3515" s="492"/>
      <c r="G3515" s="488"/>
      <c r="H3515" s="486"/>
      <c r="I3515" s="487"/>
      <c r="J3515" s="485"/>
      <c r="K3515" s="486" t="s">
        <v>619</v>
      </c>
      <c r="L3515" s="485">
        <v>3.6144199999999849E-2</v>
      </c>
      <c r="M3515" s="485">
        <v>344.54192986763189</v>
      </c>
      <c r="N3515" s="485">
        <v>423.0996045</v>
      </c>
      <c r="O3515" s="485">
        <v>41.094000000000001</v>
      </c>
      <c r="P3515" s="485">
        <v>41.094000000000001</v>
      </c>
      <c r="Q3515" s="485">
        <v>423.0996045</v>
      </c>
      <c r="R3515" s="354">
        <v>344.52385776763185</v>
      </c>
      <c r="S3515" s="485">
        <v>123.97141135999996</v>
      </c>
      <c r="T3515" s="485">
        <v>123.98948345999996</v>
      </c>
      <c r="U3515" s="168"/>
    </row>
    <row r="3516" spans="1:21" x14ac:dyDescent="0.25">
      <c r="A3516">
        <v>2</v>
      </c>
      <c r="B3516" s="491" t="s">
        <v>3081</v>
      </c>
      <c r="C3516" s="491" t="s">
        <v>3336</v>
      </c>
      <c r="D3516" s="491" t="s">
        <v>2174</v>
      </c>
      <c r="E3516" s="490">
        <v>1240</v>
      </c>
      <c r="F3516" s="489" t="s">
        <v>3805</v>
      </c>
      <c r="G3516" s="488" t="s">
        <v>3343</v>
      </c>
      <c r="H3516" s="486" t="s">
        <v>3342</v>
      </c>
      <c r="I3516" s="487">
        <v>30</v>
      </c>
      <c r="J3516" s="485"/>
      <c r="K3516" s="486" t="s">
        <v>3341</v>
      </c>
      <c r="L3516" s="485">
        <v>0</v>
      </c>
      <c r="M3516" s="485">
        <v>344.52385776763185</v>
      </c>
      <c r="N3516" s="485">
        <v>423.0996045</v>
      </c>
      <c r="O3516" s="485">
        <v>41.094000000000001</v>
      </c>
      <c r="P3516" s="485">
        <v>41.094000000000001</v>
      </c>
      <c r="Q3516" s="485">
        <v>423.0996045</v>
      </c>
      <c r="R3516" s="354">
        <v>344.52385776763185</v>
      </c>
      <c r="S3516" s="485">
        <v>123.98948345999996</v>
      </c>
      <c r="T3516" s="485">
        <v>123.98948345999996</v>
      </c>
      <c r="U3516" s="168"/>
    </row>
    <row r="3517" spans="1:21" x14ac:dyDescent="0.25">
      <c r="A3517">
        <v>2</v>
      </c>
      <c r="B3517" s="491"/>
      <c r="C3517" s="491"/>
      <c r="D3517" s="491"/>
      <c r="E3517" s="491"/>
      <c r="F3517" s="491"/>
      <c r="G3517" s="488"/>
      <c r="H3517" s="486"/>
      <c r="I3517" s="487"/>
      <c r="J3517" s="485"/>
      <c r="K3517" s="486" t="s">
        <v>619</v>
      </c>
      <c r="L3517" s="485">
        <v>0.11503660000000004</v>
      </c>
      <c r="M3517" s="485">
        <v>344.46633946763188</v>
      </c>
      <c r="N3517" s="485">
        <v>423.0996045</v>
      </c>
      <c r="O3517" s="485">
        <v>41.094000000000001</v>
      </c>
      <c r="P3517" s="485">
        <v>41.094000000000001</v>
      </c>
      <c r="Q3517" s="485">
        <v>423.0996045</v>
      </c>
      <c r="R3517" s="354">
        <v>344.40882116763186</v>
      </c>
      <c r="S3517" s="485">
        <v>124.04700175999996</v>
      </c>
      <c r="T3517" s="485">
        <v>124.10452005999996</v>
      </c>
      <c r="U3517" s="168"/>
    </row>
    <row r="3518" spans="1:21" x14ac:dyDescent="0.25">
      <c r="A3518">
        <v>2</v>
      </c>
      <c r="B3518" s="491" t="s">
        <v>3081</v>
      </c>
      <c r="C3518" s="491" t="s">
        <v>3336</v>
      </c>
      <c r="D3518" s="491" t="s">
        <v>474</v>
      </c>
      <c r="E3518" s="490">
        <v>1241</v>
      </c>
      <c r="F3518" s="489" t="s">
        <v>3806</v>
      </c>
      <c r="G3518" s="488" t="s">
        <v>474</v>
      </c>
      <c r="H3518" s="486" t="s">
        <v>3339</v>
      </c>
      <c r="I3518" s="487"/>
      <c r="J3518" s="485"/>
      <c r="K3518" s="486" t="s">
        <v>3338</v>
      </c>
      <c r="L3518" s="485">
        <v>0</v>
      </c>
      <c r="M3518" s="485">
        <v>344.40882116763186</v>
      </c>
      <c r="N3518" s="485">
        <v>423.0996045</v>
      </c>
      <c r="O3518" s="485">
        <v>41.094000000000001</v>
      </c>
      <c r="P3518" s="485">
        <v>41.094000000000001</v>
      </c>
      <c r="Q3518" s="485">
        <v>423.0996045</v>
      </c>
      <c r="R3518" s="354">
        <v>344.40882116763186</v>
      </c>
      <c r="S3518" s="485">
        <v>124.10452005999996</v>
      </c>
      <c r="T3518" s="485">
        <v>124.10452005999996</v>
      </c>
      <c r="U3518" s="168" t="s">
        <v>3337</v>
      </c>
    </row>
    <row r="3519" spans="1:21" x14ac:dyDescent="0.25">
      <c r="A3519">
        <v>2</v>
      </c>
      <c r="B3519" s="491"/>
      <c r="C3519" s="491"/>
      <c r="D3519" s="491"/>
      <c r="E3519" s="490"/>
      <c r="F3519" s="491"/>
      <c r="G3519" s="488"/>
      <c r="H3519" s="486"/>
      <c r="I3519" s="487"/>
      <c r="J3519" s="485"/>
      <c r="K3519" s="486" t="s">
        <v>619</v>
      </c>
      <c r="L3519" s="485">
        <v>0.26301700000000006</v>
      </c>
      <c r="M3519" s="485">
        <v>344.27731266763186</v>
      </c>
      <c r="N3519" s="485">
        <v>423.0996045</v>
      </c>
      <c r="O3519" s="485">
        <v>41.094000000000001</v>
      </c>
      <c r="P3519" s="485">
        <v>41.094000000000001</v>
      </c>
      <c r="Q3519" s="485">
        <v>423.0996045</v>
      </c>
      <c r="R3519" s="354">
        <v>344.14580416763187</v>
      </c>
      <c r="S3519" s="485">
        <v>124.23602855999997</v>
      </c>
      <c r="T3519" s="485">
        <v>124.36753705999996</v>
      </c>
      <c r="U3519" s="168"/>
    </row>
    <row r="3520" spans="1:21" x14ac:dyDescent="0.25">
      <c r="A3520">
        <v>2</v>
      </c>
      <c r="B3520" s="491" t="s">
        <v>3081</v>
      </c>
      <c r="C3520" s="491" t="s">
        <v>3336</v>
      </c>
      <c r="D3520" s="491" t="s">
        <v>3335</v>
      </c>
      <c r="E3520" s="490">
        <v>1244</v>
      </c>
      <c r="F3520" s="489" t="s">
        <v>771</v>
      </c>
      <c r="G3520" s="488" t="s">
        <v>3335</v>
      </c>
      <c r="H3520" s="486" t="s">
        <v>3334</v>
      </c>
      <c r="I3520" s="487"/>
      <c r="J3520" s="485"/>
      <c r="K3520" s="486" t="s">
        <v>3333</v>
      </c>
      <c r="L3520" s="485">
        <v>0</v>
      </c>
      <c r="M3520" s="485">
        <v>344.14580416763187</v>
      </c>
      <c r="N3520" s="485">
        <v>423.0996045</v>
      </c>
      <c r="O3520" s="485">
        <v>41.094000000000001</v>
      </c>
      <c r="P3520" s="485">
        <v>41.094000000000001</v>
      </c>
      <c r="Q3520" s="485">
        <v>423.0996045</v>
      </c>
      <c r="R3520" s="354">
        <v>344.14580416763187</v>
      </c>
      <c r="S3520" s="485">
        <v>124.36753705999996</v>
      </c>
      <c r="T3520" s="485">
        <v>124.36753705999996</v>
      </c>
      <c r="U3520" s="168" t="s">
        <v>3332</v>
      </c>
    </row>
    <row r="3521" spans="1:21" x14ac:dyDescent="0.25">
      <c r="A3521">
        <v>2</v>
      </c>
      <c r="B3521" s="484" t="s">
        <v>3330</v>
      </c>
      <c r="C3521" s="170"/>
      <c r="D3521" s="168"/>
      <c r="E3521" s="168"/>
      <c r="F3521" s="168"/>
      <c r="G3521" s="168"/>
      <c r="H3521" s="169"/>
      <c r="I3521" s="168"/>
      <c r="J3521" s="168"/>
      <c r="K3521" s="168"/>
      <c r="L3521" s="168"/>
      <c r="M3521" s="168"/>
      <c r="N3521" s="168"/>
      <c r="O3521" s="168"/>
      <c r="P3521" s="168"/>
      <c r="Q3521" s="168"/>
      <c r="R3521" s="168"/>
      <c r="S3521" s="168"/>
      <c r="T3521" s="168"/>
      <c r="U3521" s="168"/>
    </row>
    <row r="3522" spans="1:21" x14ac:dyDescent="0.25">
      <c r="B3522" s="231" t="s">
        <v>2956</v>
      </c>
      <c r="C3522" s="170"/>
      <c r="D3522" s="168"/>
      <c r="E3522" s="168"/>
      <c r="F3522" s="168"/>
      <c r="G3522" s="168"/>
      <c r="H3522" s="245"/>
      <c r="I3522" s="168"/>
      <c r="J3522" s="168"/>
      <c r="K3522" s="168"/>
      <c r="L3522" s="250"/>
      <c r="M3522" s="250"/>
      <c r="N3522" s="250"/>
      <c r="O3522" s="250"/>
      <c r="P3522" s="170">
        <v>41.094000000000001</v>
      </c>
      <c r="Q3522" s="170">
        <v>423.0996045</v>
      </c>
      <c r="R3522" s="170">
        <v>229.6620158240473</v>
      </c>
      <c r="S3522" s="168"/>
      <c r="T3522" s="168"/>
      <c r="U3522" s="232" t="s">
        <v>2955</v>
      </c>
    </row>
    <row r="3523" spans="1:21" x14ac:dyDescent="0.25">
      <c r="A3523">
        <v>3</v>
      </c>
      <c r="B3523" s="232" t="s">
        <v>2824</v>
      </c>
      <c r="C3523" s="232" t="s">
        <v>2036</v>
      </c>
      <c r="D3523" s="232" t="s">
        <v>2004</v>
      </c>
      <c r="E3523" s="235">
        <v>2394</v>
      </c>
      <c r="F3523" s="234" t="s">
        <v>2953</v>
      </c>
      <c r="G3523" s="238" t="s">
        <v>2892</v>
      </c>
      <c r="H3523" s="238" t="s">
        <v>2952</v>
      </c>
      <c r="I3523" s="234" t="s">
        <v>2397</v>
      </c>
      <c r="J3523" s="241">
        <v>1.8300000306226138E-6</v>
      </c>
      <c r="K3523" s="232"/>
      <c r="L3523" s="216">
        <v>1.0974096540473397</v>
      </c>
      <c r="M3523" s="226">
        <v>228.56460616999996</v>
      </c>
      <c r="N3523" s="226">
        <v>423.0996045</v>
      </c>
      <c r="O3523" s="226">
        <v>41.094000000000001</v>
      </c>
      <c r="P3523" s="244">
        <v>41.094000000000001</v>
      </c>
      <c r="Q3523" s="244">
        <v>423.0996045</v>
      </c>
      <c r="R3523" s="244">
        <v>228.56460616999996</v>
      </c>
      <c r="S3523" s="200">
        <v>239.40688054702198</v>
      </c>
      <c r="T3523" s="200">
        <v>239.95558537404565</v>
      </c>
      <c r="U3523" s="232"/>
    </row>
    <row r="3524" spans="1:21" x14ac:dyDescent="0.25">
      <c r="A3524">
        <v>3</v>
      </c>
      <c r="B3524" s="234" t="s">
        <v>2824</v>
      </c>
      <c r="C3524" s="234" t="s">
        <v>2036</v>
      </c>
      <c r="D3524" s="234" t="s">
        <v>1981</v>
      </c>
      <c r="E3524" s="235">
        <v>2400</v>
      </c>
      <c r="F3524" s="234" t="s">
        <v>2951</v>
      </c>
      <c r="G3524" s="238" t="s">
        <v>1979</v>
      </c>
      <c r="H3524" s="238" t="s">
        <v>1978</v>
      </c>
      <c r="I3524" s="234">
        <v>63</v>
      </c>
      <c r="J3524" s="200">
        <v>228.527108</v>
      </c>
      <c r="K3524" s="200">
        <v>228.52710616999997</v>
      </c>
      <c r="L3524" s="200">
        <v>7.4999999999999997E-2</v>
      </c>
      <c r="M3524" s="201">
        <v>228.52710616999997</v>
      </c>
      <c r="N3524" s="201">
        <v>423.0996045</v>
      </c>
      <c r="O3524" s="201">
        <v>41.094000000000001</v>
      </c>
      <c r="P3524" s="200">
        <v>41.094000000000001</v>
      </c>
      <c r="Q3524" s="200">
        <v>423.0996045</v>
      </c>
      <c r="R3524" s="200">
        <v>228.48960616999997</v>
      </c>
      <c r="S3524" s="200">
        <v>239.99308537404565</v>
      </c>
      <c r="T3524" s="200">
        <v>240.03058537404564</v>
      </c>
      <c r="U3524" s="232"/>
    </row>
    <row r="3525" spans="1:21" x14ac:dyDescent="0.25">
      <c r="A3525">
        <v>3</v>
      </c>
      <c r="B3525" s="234"/>
      <c r="C3525" s="234"/>
      <c r="D3525" s="234"/>
      <c r="E3525" s="235"/>
      <c r="F3525" s="234" t="s">
        <v>619</v>
      </c>
      <c r="G3525" s="238"/>
      <c r="H3525" s="238"/>
      <c r="I3525" s="234"/>
      <c r="J3525" s="200"/>
      <c r="K3525" s="200"/>
      <c r="L3525" s="216">
        <v>0.78259600000000662</v>
      </c>
      <c r="M3525" s="201">
        <v>228.09830816999997</v>
      </c>
      <c r="N3525" s="201">
        <v>423.0996045</v>
      </c>
      <c r="O3525" s="201">
        <v>41.094000000000001</v>
      </c>
      <c r="P3525" s="200">
        <v>41.094000000000001</v>
      </c>
      <c r="Q3525" s="200">
        <v>423.0996045</v>
      </c>
      <c r="R3525" s="200">
        <v>227.70701016999996</v>
      </c>
      <c r="S3525" s="200">
        <v>240.42188337404565</v>
      </c>
      <c r="T3525" s="200">
        <v>240.81318137404566</v>
      </c>
      <c r="U3525" s="232"/>
    </row>
    <row r="3526" spans="1:21" x14ac:dyDescent="0.25">
      <c r="A3526">
        <v>3</v>
      </c>
      <c r="B3526" s="234"/>
      <c r="C3526" s="234"/>
      <c r="D3526" s="234"/>
      <c r="E3526" s="235"/>
      <c r="F3526" s="234"/>
      <c r="G3526" s="238"/>
      <c r="H3526" s="238"/>
      <c r="I3526" s="234"/>
      <c r="J3526" s="241">
        <v>1.8300000306226138E-6</v>
      </c>
      <c r="K3526" s="200"/>
      <c r="L3526" s="200">
        <v>0</v>
      </c>
      <c r="M3526" s="201">
        <v>227.70701016999996</v>
      </c>
      <c r="N3526" s="201">
        <v>423.0996045</v>
      </c>
      <c r="O3526" s="201">
        <v>41.094000000000001</v>
      </c>
      <c r="P3526" s="200">
        <v>41.094000000000001</v>
      </c>
      <c r="Q3526" s="200">
        <v>423.0996045</v>
      </c>
      <c r="R3526" s="200">
        <v>227.70701016999996</v>
      </c>
      <c r="S3526" s="200">
        <v>240.81318137404566</v>
      </c>
      <c r="T3526" s="200">
        <v>240.81318137404566</v>
      </c>
      <c r="U3526" s="234"/>
    </row>
    <row r="3527" spans="1:21" x14ac:dyDescent="0.25">
      <c r="A3527">
        <v>3</v>
      </c>
      <c r="B3527" s="232" t="s">
        <v>2824</v>
      </c>
      <c r="C3527" s="232" t="s">
        <v>2036</v>
      </c>
      <c r="D3527" s="232" t="s">
        <v>2053</v>
      </c>
      <c r="E3527" s="235">
        <v>2409</v>
      </c>
      <c r="F3527" s="234" t="s">
        <v>2945</v>
      </c>
      <c r="G3527" s="234" t="s">
        <v>1982</v>
      </c>
      <c r="H3527" s="238" t="s">
        <v>2920</v>
      </c>
      <c r="I3527" s="234"/>
      <c r="J3527" s="234">
        <v>227.58201199999999</v>
      </c>
      <c r="K3527" s="200">
        <v>227.58201016999996</v>
      </c>
      <c r="L3527" s="200">
        <v>0.25</v>
      </c>
      <c r="M3527" s="201">
        <v>227.58201016999996</v>
      </c>
      <c r="N3527" s="201">
        <v>423.0996045</v>
      </c>
      <c r="O3527" s="201">
        <v>41.094000000000001</v>
      </c>
      <c r="P3527" s="200">
        <v>41.094000000000001</v>
      </c>
      <c r="Q3527" s="200">
        <v>423.0996045</v>
      </c>
      <c r="R3527" s="200">
        <v>227.45701016999996</v>
      </c>
      <c r="S3527" s="200">
        <v>240.93818137404566</v>
      </c>
      <c r="T3527" s="200">
        <v>241.06318137404566</v>
      </c>
      <c r="U3527" s="232"/>
    </row>
    <row r="3528" spans="1:21" x14ac:dyDescent="0.25">
      <c r="A3528">
        <v>3</v>
      </c>
      <c r="B3528" s="232"/>
      <c r="C3528" s="232"/>
      <c r="D3528" s="232"/>
      <c r="E3528" s="237"/>
      <c r="F3528" s="232"/>
      <c r="G3528" s="232"/>
      <c r="H3528" s="199"/>
      <c r="I3528" s="232"/>
      <c r="J3528" s="241">
        <v>1.8300000306226138E-6</v>
      </c>
      <c r="K3528" s="200"/>
      <c r="L3528" s="216">
        <v>8.9999999999992045E-2</v>
      </c>
      <c r="M3528" s="201">
        <v>227.41201016999997</v>
      </c>
      <c r="N3528" s="201">
        <v>423.0996045</v>
      </c>
      <c r="O3528" s="201">
        <v>41.094000000000001</v>
      </c>
      <c r="P3528" s="200">
        <v>41.094000000000001</v>
      </c>
      <c r="Q3528" s="200">
        <v>423.0996045</v>
      </c>
      <c r="R3528" s="200">
        <v>227.36701016999996</v>
      </c>
      <c r="S3528" s="200">
        <v>241.10818137404567</v>
      </c>
      <c r="T3528" s="200">
        <v>241.15318137404566</v>
      </c>
      <c r="U3528" s="232"/>
    </row>
    <row r="3529" spans="1:21" x14ac:dyDescent="0.25">
      <c r="A3529">
        <v>3</v>
      </c>
      <c r="B3529" s="232" t="s">
        <v>2824</v>
      </c>
      <c r="C3529" s="232" t="s">
        <v>2036</v>
      </c>
      <c r="D3529" s="232" t="s">
        <v>2053</v>
      </c>
      <c r="E3529" s="235">
        <v>2413</v>
      </c>
      <c r="F3529" s="234" t="s">
        <v>2943</v>
      </c>
      <c r="G3529" s="234" t="s">
        <v>1982</v>
      </c>
      <c r="H3529" s="238" t="s">
        <v>2920</v>
      </c>
      <c r="I3529" s="234"/>
      <c r="J3529" s="234">
        <v>227.24201199999999</v>
      </c>
      <c r="K3529" s="200">
        <v>227.24201016999996</v>
      </c>
      <c r="L3529" s="200">
        <v>0.25</v>
      </c>
      <c r="M3529" s="201">
        <v>227.24201016999996</v>
      </c>
      <c r="N3529" s="201">
        <v>423.0996045</v>
      </c>
      <c r="O3529" s="201">
        <v>41.094000000000001</v>
      </c>
      <c r="P3529" s="200">
        <v>41.094000000000001</v>
      </c>
      <c r="Q3529" s="200">
        <v>423.0996045</v>
      </c>
      <c r="R3529" s="200">
        <v>227.11701016999996</v>
      </c>
      <c r="S3529" s="200">
        <v>241.27818137404566</v>
      </c>
      <c r="T3529" s="200">
        <v>241.40318137404566</v>
      </c>
      <c r="U3529" s="232"/>
    </row>
    <row r="3530" spans="1:21" x14ac:dyDescent="0.25">
      <c r="A3530">
        <v>3</v>
      </c>
      <c r="B3530" s="232"/>
      <c r="C3530" s="232"/>
      <c r="D3530" s="232"/>
      <c r="E3530" s="237"/>
      <c r="F3530" s="232"/>
      <c r="G3530" s="232"/>
      <c r="H3530" s="199"/>
      <c r="I3530" s="232"/>
      <c r="J3530" s="232"/>
      <c r="K3530" s="240"/>
      <c r="L3530" s="216">
        <v>0.58999434595266165</v>
      </c>
      <c r="M3530" s="201">
        <v>226.82201299702362</v>
      </c>
      <c r="N3530" s="201">
        <v>423.0996045</v>
      </c>
      <c r="O3530" s="201">
        <v>41.094000000000001</v>
      </c>
      <c r="P3530" s="200">
        <v>41.094000000000001</v>
      </c>
      <c r="Q3530" s="200">
        <v>423.0996045</v>
      </c>
      <c r="R3530" s="200">
        <v>226.52701582404728</v>
      </c>
      <c r="S3530" s="200">
        <v>241.698178547022</v>
      </c>
      <c r="T3530" s="200">
        <v>241.99317571999833</v>
      </c>
      <c r="U3530" s="232"/>
    </row>
    <row r="3531" spans="1:21" x14ac:dyDescent="0.25">
      <c r="A3531">
        <v>3</v>
      </c>
      <c r="B3531" s="232" t="s">
        <v>2824</v>
      </c>
      <c r="C3531" s="232" t="s">
        <v>2036</v>
      </c>
      <c r="D3531" s="232" t="s">
        <v>2053</v>
      </c>
      <c r="E3531" s="235">
        <v>2421</v>
      </c>
      <c r="F3531" s="234" t="s">
        <v>2940</v>
      </c>
      <c r="G3531" s="232" t="s">
        <v>2051</v>
      </c>
      <c r="H3531" s="238" t="s">
        <v>2387</v>
      </c>
      <c r="I3531" s="232"/>
      <c r="J3531" s="232"/>
      <c r="K3531" s="232"/>
      <c r="L3531" s="200">
        <v>0.26</v>
      </c>
      <c r="M3531" s="201">
        <v>226.39701582404729</v>
      </c>
      <c r="N3531" s="201">
        <v>423.0996045</v>
      </c>
      <c r="O3531" s="201">
        <v>41.094000000000001</v>
      </c>
      <c r="P3531" s="200">
        <v>41.094000000000001</v>
      </c>
      <c r="Q3531" s="200">
        <v>423.0996045</v>
      </c>
      <c r="R3531" s="200">
        <v>226.26701582404729</v>
      </c>
      <c r="S3531" s="200">
        <v>242.12317571999833</v>
      </c>
      <c r="T3531" s="200">
        <v>242.25317571999832</v>
      </c>
      <c r="U3531" s="232"/>
    </row>
    <row r="3532" spans="1:21" x14ac:dyDescent="0.25">
      <c r="A3532">
        <v>3</v>
      </c>
      <c r="B3532" s="232"/>
      <c r="C3532" s="232"/>
      <c r="D3532" s="232"/>
      <c r="E3532" s="235"/>
      <c r="F3532" s="234"/>
      <c r="G3532" s="232"/>
      <c r="H3532" s="199"/>
      <c r="I3532" s="234"/>
      <c r="J3532" s="234"/>
      <c r="K3532" s="232"/>
      <c r="L3532" s="216">
        <v>1.2437696540473155</v>
      </c>
      <c r="M3532" s="201">
        <v>225.64513099702361</v>
      </c>
      <c r="N3532" s="201">
        <v>423.0996045</v>
      </c>
      <c r="O3532" s="201">
        <v>41.094000000000001</v>
      </c>
      <c r="P3532" s="200">
        <v>41.094000000000001</v>
      </c>
      <c r="Q3532" s="200">
        <v>423.0996045</v>
      </c>
      <c r="R3532" s="200">
        <v>225.02324616999996</v>
      </c>
      <c r="S3532" s="200">
        <v>242.875060547022</v>
      </c>
      <c r="T3532" s="200">
        <v>243.49694537404565</v>
      </c>
      <c r="U3532" s="232"/>
    </row>
    <row r="3533" spans="1:21" x14ac:dyDescent="0.25">
      <c r="A3533">
        <v>3</v>
      </c>
      <c r="B3533" s="232"/>
      <c r="C3533" s="232"/>
      <c r="D3533" s="232"/>
      <c r="E3533" s="237"/>
      <c r="F3533" s="232"/>
      <c r="G3533" s="232"/>
      <c r="H3533" s="238" t="s">
        <v>1962</v>
      </c>
      <c r="I3533" s="234"/>
      <c r="J3533" s="241">
        <v>1.8300000306226138E-6</v>
      </c>
      <c r="K3533" s="200"/>
      <c r="L3533" s="200">
        <v>0.103502</v>
      </c>
      <c r="M3533" s="201">
        <v>224.97149516999997</v>
      </c>
      <c r="N3533" s="201">
        <v>423.0996045</v>
      </c>
      <c r="O3533" s="201">
        <v>41.094000000000001</v>
      </c>
      <c r="P3533" s="200">
        <v>41.094000000000001</v>
      </c>
      <c r="Q3533" s="200">
        <v>423.0996045</v>
      </c>
      <c r="R3533" s="200">
        <v>224.91974416999997</v>
      </c>
      <c r="S3533" s="200">
        <v>243.54869637404565</v>
      </c>
      <c r="T3533" s="200">
        <v>243.60044737404564</v>
      </c>
      <c r="U3533" s="232"/>
    </row>
    <row r="3534" spans="1:21" x14ac:dyDescent="0.25">
      <c r="A3534">
        <v>3</v>
      </c>
      <c r="B3534" s="232" t="s">
        <v>2824</v>
      </c>
      <c r="C3534" s="232" t="s">
        <v>2036</v>
      </c>
      <c r="D3534" s="232" t="s">
        <v>111</v>
      </c>
      <c r="E3534" s="235">
        <v>2436</v>
      </c>
      <c r="F3534" s="234" t="s">
        <v>2938</v>
      </c>
      <c r="G3534" s="232" t="s">
        <v>2024</v>
      </c>
      <c r="H3534" s="199" t="s">
        <v>1951</v>
      </c>
      <c r="I3534" s="234">
        <v>100</v>
      </c>
      <c r="J3534" s="234">
        <v>224.919746</v>
      </c>
      <c r="K3534" s="200">
        <v>224.91974416999997</v>
      </c>
      <c r="L3534" s="200">
        <v>0</v>
      </c>
      <c r="M3534" s="201">
        <v>224.91974416999997</v>
      </c>
      <c r="N3534" s="201">
        <v>423.0996045</v>
      </c>
      <c r="O3534" s="201">
        <v>41.094000000000001</v>
      </c>
      <c r="P3534" s="200">
        <v>41.094000000000001</v>
      </c>
      <c r="Q3534" s="200">
        <v>423.0996045</v>
      </c>
      <c r="R3534" s="200">
        <v>224.91974416999997</v>
      </c>
      <c r="S3534" s="200">
        <v>243.60044737404564</v>
      </c>
      <c r="T3534" s="200">
        <v>243.60044737404564</v>
      </c>
      <c r="U3534" s="232" t="s">
        <v>2037</v>
      </c>
    </row>
    <row r="3535" spans="1:21" x14ac:dyDescent="0.25">
      <c r="A3535">
        <v>3</v>
      </c>
      <c r="B3535" s="232"/>
      <c r="C3535" s="232"/>
      <c r="D3535" s="232"/>
      <c r="E3535" s="237"/>
      <c r="F3535" s="232"/>
      <c r="G3535" s="232"/>
      <c r="H3535" s="238" t="s">
        <v>1969</v>
      </c>
      <c r="I3535" s="234"/>
      <c r="J3535" s="234"/>
      <c r="K3535" s="240"/>
      <c r="L3535" s="236">
        <v>0.29660499999990553</v>
      </c>
      <c r="M3535" s="201">
        <v>224.77144167</v>
      </c>
      <c r="N3535" s="201">
        <v>423.0996045</v>
      </c>
      <c r="O3535" s="201">
        <v>41.094000000000001</v>
      </c>
      <c r="P3535" s="200">
        <v>41.094000000000001</v>
      </c>
      <c r="Q3535" s="200">
        <v>423.0996045</v>
      </c>
      <c r="R3535" s="200">
        <v>224.62313917000006</v>
      </c>
      <c r="S3535" s="200">
        <v>243.74874987404561</v>
      </c>
      <c r="T3535" s="200">
        <v>243.89705237404556</v>
      </c>
      <c r="U3535" s="232"/>
    </row>
    <row r="3536" spans="1:21" x14ac:dyDescent="0.25">
      <c r="A3536">
        <v>3</v>
      </c>
      <c r="B3536" s="232" t="s">
        <v>2824</v>
      </c>
      <c r="C3536" s="232" t="s">
        <v>2036</v>
      </c>
      <c r="D3536" s="232" t="s">
        <v>1973</v>
      </c>
      <c r="E3536" s="235">
        <v>2439</v>
      </c>
      <c r="F3536" s="234" t="s">
        <v>1063</v>
      </c>
      <c r="G3536" s="312" t="s">
        <v>2030</v>
      </c>
      <c r="H3536" s="219" t="s">
        <v>1970</v>
      </c>
      <c r="I3536" s="307">
        <v>100</v>
      </c>
      <c r="J3536" s="229" t="s">
        <v>2825</v>
      </c>
      <c r="K3536" s="232"/>
      <c r="L3536" s="200">
        <v>0</v>
      </c>
      <c r="M3536" s="201">
        <v>224.62313917000006</v>
      </c>
      <c r="N3536" s="201">
        <v>423.0996045</v>
      </c>
      <c r="O3536" s="201">
        <v>41.094000000000001</v>
      </c>
      <c r="P3536" s="200">
        <v>41.094000000000001</v>
      </c>
      <c r="Q3536" s="200">
        <v>423.0996045</v>
      </c>
      <c r="R3536" s="200">
        <v>224.62313917000006</v>
      </c>
      <c r="S3536" s="200">
        <v>243.89705237404556</v>
      </c>
      <c r="T3536" s="200">
        <v>243.89705237404556</v>
      </c>
      <c r="U3536" s="232"/>
    </row>
    <row r="3537" spans="1:21" x14ac:dyDescent="0.25">
      <c r="A3537">
        <v>3</v>
      </c>
      <c r="B3537" s="232"/>
      <c r="C3537" s="232"/>
      <c r="D3537" s="232"/>
      <c r="E3537" s="237"/>
      <c r="F3537" s="232"/>
      <c r="G3537" s="232"/>
      <c r="H3537" s="238" t="s">
        <v>1969</v>
      </c>
      <c r="I3537" s="234"/>
      <c r="J3537" s="228">
        <v>1.8299999453574856E-6</v>
      </c>
      <c r="K3537" s="240">
        <v>0.29660316999996017</v>
      </c>
      <c r="L3537" s="200">
        <v>0</v>
      </c>
      <c r="M3537" s="201">
        <v>224.62313917000006</v>
      </c>
      <c r="N3537" s="201">
        <v>423.0996045</v>
      </c>
      <c r="O3537" s="201">
        <v>41.094000000000001</v>
      </c>
      <c r="P3537" s="200">
        <v>41.094000000000001</v>
      </c>
      <c r="Q3537" s="200">
        <v>423.0996045</v>
      </c>
      <c r="R3537" s="200">
        <v>224.62313917000006</v>
      </c>
      <c r="S3537" s="200">
        <v>243.89705237404556</v>
      </c>
      <c r="T3537" s="200">
        <v>243.89705237404556</v>
      </c>
      <c r="U3537" s="232"/>
    </row>
    <row r="3538" spans="1:21" x14ac:dyDescent="0.25">
      <c r="A3538">
        <v>3</v>
      </c>
      <c r="B3538" s="232" t="s">
        <v>2824</v>
      </c>
      <c r="C3538" s="232" t="s">
        <v>2036</v>
      </c>
      <c r="D3538" s="232" t="s">
        <v>1990</v>
      </c>
      <c r="E3538" s="235">
        <v>2439</v>
      </c>
      <c r="F3538" s="234" t="s">
        <v>2934</v>
      </c>
      <c r="G3538" s="232" t="s">
        <v>2018</v>
      </c>
      <c r="H3538" s="199" t="s">
        <v>2041</v>
      </c>
      <c r="I3538" s="234"/>
      <c r="J3538" s="233">
        <v>224.623141</v>
      </c>
      <c r="K3538" s="200">
        <v>224.62313917000006</v>
      </c>
      <c r="L3538" s="200">
        <v>0</v>
      </c>
      <c r="M3538" s="201">
        <v>224.62313917000006</v>
      </c>
      <c r="N3538" s="201">
        <v>423.0996045</v>
      </c>
      <c r="O3538" s="201">
        <v>41.094000000000001</v>
      </c>
      <c r="P3538" s="200">
        <v>41.094000000000001</v>
      </c>
      <c r="Q3538" s="200">
        <v>423.0996045</v>
      </c>
      <c r="R3538" s="200">
        <v>224.62313917000006</v>
      </c>
      <c r="S3538" s="200">
        <v>243.89705237404556</v>
      </c>
      <c r="T3538" s="200">
        <v>243.89705237404556</v>
      </c>
      <c r="U3538" s="232"/>
    </row>
    <row r="3539" spans="1:21" x14ac:dyDescent="0.25">
      <c r="A3539">
        <v>3</v>
      </c>
      <c r="B3539" s="232"/>
      <c r="C3539" s="232"/>
      <c r="D3539" s="232"/>
      <c r="E3539" s="237"/>
      <c r="F3539" s="232"/>
      <c r="G3539" s="232"/>
      <c r="H3539" s="238" t="s">
        <v>1962</v>
      </c>
      <c r="I3539" s="232"/>
      <c r="J3539" s="232"/>
      <c r="K3539" s="232"/>
      <c r="L3539" s="200">
        <v>0.13121600000000003</v>
      </c>
      <c r="M3539" s="201">
        <v>224.55753117000006</v>
      </c>
      <c r="N3539" s="201">
        <v>423.0996045</v>
      </c>
      <c r="O3539" s="201">
        <v>41.094000000000001</v>
      </c>
      <c r="P3539" s="200">
        <v>41.094000000000001</v>
      </c>
      <c r="Q3539" s="200">
        <v>423.0996045</v>
      </c>
      <c r="R3539" s="200">
        <v>224.49192317000006</v>
      </c>
      <c r="S3539" s="200">
        <v>243.96266037404556</v>
      </c>
      <c r="T3539" s="200">
        <v>244.02826837404555</v>
      </c>
      <c r="U3539" s="232" t="s">
        <v>2037</v>
      </c>
    </row>
    <row r="3540" spans="1:21" x14ac:dyDescent="0.25">
      <c r="A3540">
        <v>3</v>
      </c>
      <c r="B3540" s="232"/>
      <c r="C3540" s="232"/>
      <c r="D3540" s="232"/>
      <c r="E3540" s="237"/>
      <c r="F3540" s="232"/>
      <c r="G3540" s="232"/>
      <c r="H3540" s="233"/>
      <c r="I3540" s="232"/>
      <c r="J3540" s="232"/>
      <c r="K3540" s="232"/>
      <c r="L3540" s="236">
        <v>0.75190734595277853</v>
      </c>
      <c r="M3540" s="201">
        <v>224.11596949702368</v>
      </c>
      <c r="N3540" s="201">
        <v>423.0996045</v>
      </c>
      <c r="O3540" s="201">
        <v>41.094000000000001</v>
      </c>
      <c r="P3540" s="200">
        <v>41.094000000000001</v>
      </c>
      <c r="Q3540" s="200">
        <v>423.0996045</v>
      </c>
      <c r="R3540" s="200">
        <v>223.74001582404728</v>
      </c>
      <c r="S3540" s="200">
        <v>244.40422204702196</v>
      </c>
      <c r="T3540" s="200">
        <v>244.78017571999834</v>
      </c>
      <c r="U3540" s="232"/>
    </row>
    <row r="3541" spans="1:21" x14ac:dyDescent="0.25">
      <c r="A3541">
        <v>3</v>
      </c>
      <c r="B3541" s="232" t="s">
        <v>2824</v>
      </c>
      <c r="C3541" s="232" t="s">
        <v>2036</v>
      </c>
      <c r="D3541" s="232" t="s">
        <v>2035</v>
      </c>
      <c r="E3541" s="235">
        <v>2448</v>
      </c>
      <c r="F3541" s="234" t="s">
        <v>2933</v>
      </c>
      <c r="G3541" s="232"/>
      <c r="H3541" s="233" t="s">
        <v>2932</v>
      </c>
      <c r="I3541" s="232"/>
      <c r="J3541" s="232"/>
      <c r="K3541" s="232"/>
      <c r="L3541" s="200">
        <v>0</v>
      </c>
      <c r="M3541" s="201">
        <v>223.74001582404728</v>
      </c>
      <c r="N3541" s="201">
        <v>423.0996045</v>
      </c>
      <c r="O3541" s="201">
        <v>41.094000000000001</v>
      </c>
      <c r="P3541" s="200">
        <v>41.094000000000001</v>
      </c>
      <c r="Q3541" s="200">
        <v>423.0996045</v>
      </c>
      <c r="R3541" s="200">
        <v>223.74001582404728</v>
      </c>
      <c r="S3541" s="200">
        <v>244.78017571999834</v>
      </c>
      <c r="T3541" s="200">
        <v>244.78017571999834</v>
      </c>
      <c r="U3541" s="250"/>
    </row>
    <row r="3542" spans="1:21" x14ac:dyDescent="0.25">
      <c r="B3542" s="231" t="s">
        <v>2931</v>
      </c>
      <c r="C3542" s="250"/>
      <c r="D3542" s="250"/>
      <c r="E3542" s="272"/>
      <c r="F3542" s="250"/>
      <c r="G3542" s="250"/>
      <c r="H3542" s="231"/>
      <c r="I3542" s="250"/>
      <c r="J3542" s="250"/>
      <c r="K3542" s="250"/>
      <c r="L3542" s="225"/>
      <c r="M3542" s="225"/>
      <c r="N3542" s="225"/>
      <c r="O3542" s="225"/>
      <c r="P3542" s="225"/>
      <c r="Q3542" s="225"/>
      <c r="R3542" s="225"/>
      <c r="S3542" s="250"/>
      <c r="T3542" s="250"/>
      <c r="U3542" s="250" t="s">
        <v>2930</v>
      </c>
    </row>
    <row r="3543" spans="1:21" x14ac:dyDescent="0.25">
      <c r="B3543" s="231" t="s">
        <v>2928</v>
      </c>
      <c r="C3543" s="250"/>
      <c r="D3543" s="250"/>
      <c r="E3543" s="272"/>
      <c r="F3543" s="246"/>
      <c r="G3543" s="250"/>
      <c r="H3543" s="231"/>
      <c r="I3543" s="250"/>
      <c r="J3543" s="250"/>
      <c r="K3543" s="250"/>
      <c r="L3543" s="201"/>
      <c r="M3543" s="201"/>
      <c r="N3543" s="201"/>
      <c r="O3543" s="201"/>
      <c r="P3543" s="201">
        <v>41.094000000000001</v>
      </c>
      <c r="Q3543" s="201">
        <v>420.54549522948577</v>
      </c>
      <c r="R3543" s="201">
        <v>226.55907358338848</v>
      </c>
      <c r="S3543" s="250"/>
      <c r="T3543" s="250"/>
      <c r="U3543" s="232" t="s">
        <v>2927</v>
      </c>
    </row>
    <row r="3544" spans="1:21" x14ac:dyDescent="0.25">
      <c r="A3544">
        <v>4</v>
      </c>
      <c r="B3544" s="232" t="s">
        <v>2824</v>
      </c>
      <c r="C3544" s="232" t="s">
        <v>2036</v>
      </c>
      <c r="D3544" s="232" t="s">
        <v>2004</v>
      </c>
      <c r="E3544" s="235">
        <v>2435</v>
      </c>
      <c r="F3544" s="234" t="s">
        <v>2925</v>
      </c>
      <c r="G3544" s="238" t="s">
        <v>2892</v>
      </c>
      <c r="H3544" s="238" t="s">
        <v>2924</v>
      </c>
      <c r="I3544" s="234" t="s">
        <v>2397</v>
      </c>
      <c r="J3544" s="232"/>
      <c r="K3544" s="200"/>
      <c r="L3544" s="216">
        <v>1.0974096540473397</v>
      </c>
      <c r="M3544" s="226">
        <v>225.78308777527204</v>
      </c>
      <c r="N3544" s="226">
        <v>419.76950942136932</v>
      </c>
      <c r="O3544" s="226">
        <v>41.094000000000001</v>
      </c>
      <c r="P3544" s="244">
        <v>41.094000000000001</v>
      </c>
      <c r="Q3544" s="244">
        <v>419.76950942136932</v>
      </c>
      <c r="R3544" s="244">
        <v>225.78308777527204</v>
      </c>
      <c r="S3544" s="200">
        <v>243.5107561135236</v>
      </c>
      <c r="T3544" s="200">
        <v>244.05946094054727</v>
      </c>
      <c r="U3544" s="232"/>
    </row>
    <row r="3545" spans="1:21" x14ac:dyDescent="0.25">
      <c r="A3545">
        <v>4</v>
      </c>
      <c r="B3545" s="234" t="s">
        <v>2824</v>
      </c>
      <c r="C3545" s="234" t="s">
        <v>2036</v>
      </c>
      <c r="D3545" s="234" t="s">
        <v>1981</v>
      </c>
      <c r="E3545" s="235">
        <v>2441</v>
      </c>
      <c r="F3545" s="234" t="s">
        <v>2923</v>
      </c>
      <c r="G3545" s="238" t="s">
        <v>1979</v>
      </c>
      <c r="H3545" s="238" t="s">
        <v>1978</v>
      </c>
      <c r="I3545" s="234">
        <v>63</v>
      </c>
      <c r="J3545" s="200"/>
      <c r="K3545" s="200"/>
      <c r="L3545" s="200">
        <v>7.4999999999999997E-2</v>
      </c>
      <c r="M3545" s="201">
        <v>225.75657127097753</v>
      </c>
      <c r="N3545" s="201">
        <v>419.74299291707484</v>
      </c>
      <c r="O3545" s="201">
        <v>41.094000000000001</v>
      </c>
      <c r="P3545" s="200">
        <v>41.094000000000001</v>
      </c>
      <c r="Q3545" s="200">
        <v>419.71647641278031</v>
      </c>
      <c r="R3545" s="200">
        <v>225.73005476668305</v>
      </c>
      <c r="S3545" s="200">
        <v>244.09696094054726</v>
      </c>
      <c r="T3545" s="200">
        <v>244.13446094054726</v>
      </c>
      <c r="U3545" s="232"/>
    </row>
    <row r="3546" spans="1:21" x14ac:dyDescent="0.25">
      <c r="A3546">
        <v>4</v>
      </c>
      <c r="B3546" s="234"/>
      <c r="C3546" s="234"/>
      <c r="D3546" s="234"/>
      <c r="E3546" s="235"/>
      <c r="F3546" s="234" t="s">
        <v>619</v>
      </c>
      <c r="G3546" s="238"/>
      <c r="H3546" s="238"/>
      <c r="I3546" s="234"/>
      <c r="J3546" s="200"/>
      <c r="K3546" s="240"/>
      <c r="L3546" s="216">
        <v>0.26759034595266024</v>
      </c>
      <c r="M3546" s="201">
        <v>225.63544729258146</v>
      </c>
      <c r="N3546" s="201">
        <v>419.62186893867874</v>
      </c>
      <c r="O3546" s="201">
        <v>41.094000000000001</v>
      </c>
      <c r="P3546" s="200">
        <v>41.094000000000001</v>
      </c>
      <c r="Q3546" s="200">
        <v>419.52726146457712</v>
      </c>
      <c r="R3546" s="200">
        <v>225.54083981847987</v>
      </c>
      <c r="S3546" s="200">
        <v>244.26825611352359</v>
      </c>
      <c r="T3546" s="200">
        <v>244.40205128649993</v>
      </c>
      <c r="U3546" s="234"/>
    </row>
    <row r="3547" spans="1:21" x14ac:dyDescent="0.25">
      <c r="A3547">
        <v>4</v>
      </c>
      <c r="B3547" s="232" t="s">
        <v>2824</v>
      </c>
      <c r="C3547" s="232" t="s">
        <v>2036</v>
      </c>
      <c r="D3547" s="232" t="s">
        <v>2053</v>
      </c>
      <c r="E3547" s="235">
        <v>2445</v>
      </c>
      <c r="F3547" s="234" t="s">
        <v>2921</v>
      </c>
      <c r="G3547" s="234" t="s">
        <v>1982</v>
      </c>
      <c r="H3547" s="238" t="s">
        <v>2920</v>
      </c>
      <c r="I3547" s="234">
        <v>50</v>
      </c>
      <c r="J3547" s="234"/>
      <c r="K3547" s="200"/>
      <c r="L3547" s="200">
        <v>0.25</v>
      </c>
      <c r="M3547" s="201">
        <v>225.45245147083153</v>
      </c>
      <c r="N3547" s="201">
        <v>419.43887311692879</v>
      </c>
      <c r="O3547" s="201">
        <v>41.094000000000001</v>
      </c>
      <c r="P3547" s="200">
        <v>41.094000000000001</v>
      </c>
      <c r="Q3547" s="200">
        <v>419.35048476928051</v>
      </c>
      <c r="R3547" s="200">
        <v>225.36406312318323</v>
      </c>
      <c r="S3547" s="200">
        <v>244.52705128649993</v>
      </c>
      <c r="T3547" s="200">
        <v>244.65205128649993</v>
      </c>
      <c r="U3547" s="232"/>
    </row>
    <row r="3548" spans="1:21" x14ac:dyDescent="0.25">
      <c r="A3548">
        <v>4</v>
      </c>
      <c r="B3548" s="232"/>
      <c r="C3548" s="232"/>
      <c r="D3548" s="232"/>
      <c r="E3548" s="235"/>
      <c r="F3548" s="234"/>
      <c r="G3548" s="234"/>
      <c r="H3548" s="238"/>
      <c r="I3548" s="234"/>
      <c r="J3548" s="234"/>
      <c r="K3548" s="200"/>
      <c r="L3548" s="200">
        <v>0.25</v>
      </c>
      <c r="M3548" s="201">
        <v>225.27567477553492</v>
      </c>
      <c r="N3548" s="201">
        <v>419.26209642163224</v>
      </c>
      <c r="O3548" s="201">
        <v>41.094000000000001</v>
      </c>
      <c r="P3548" s="200">
        <v>41.094000000000001</v>
      </c>
      <c r="Q3548" s="200">
        <v>419.1737080739839</v>
      </c>
      <c r="R3548" s="200">
        <v>225.18728642788659</v>
      </c>
      <c r="S3548" s="200">
        <v>244.77705128649993</v>
      </c>
      <c r="T3548" s="200">
        <v>244.90205128649993</v>
      </c>
      <c r="U3548" s="232"/>
    </row>
    <row r="3549" spans="1:21" x14ac:dyDescent="0.25">
      <c r="A3549">
        <v>4</v>
      </c>
      <c r="B3549" s="232"/>
      <c r="C3549" s="232"/>
      <c r="D3549" s="232" t="s">
        <v>474</v>
      </c>
      <c r="E3549" s="235">
        <v>2449</v>
      </c>
      <c r="F3549" s="234" t="s">
        <v>2919</v>
      </c>
      <c r="G3549" s="234" t="s">
        <v>2918</v>
      </c>
      <c r="H3549" s="238" t="s">
        <v>2917</v>
      </c>
      <c r="I3549" s="234">
        <v>75</v>
      </c>
      <c r="J3549" s="234"/>
      <c r="K3549" s="200"/>
      <c r="L3549" s="200">
        <v>0</v>
      </c>
      <c r="M3549" s="201">
        <v>225.18728642788659</v>
      </c>
      <c r="N3549" s="201">
        <v>419.1737080739839</v>
      </c>
      <c r="O3549" s="201">
        <v>41.094000000000001</v>
      </c>
      <c r="P3549" s="200">
        <v>41.094000000000001</v>
      </c>
      <c r="Q3549" s="200">
        <v>419.1737080739839</v>
      </c>
      <c r="R3549" s="200">
        <v>225.18728642788659</v>
      </c>
      <c r="S3549" s="200">
        <v>244.90205128649993</v>
      </c>
      <c r="T3549" s="200">
        <v>244.90205128649993</v>
      </c>
      <c r="U3549" s="232"/>
    </row>
    <row r="3550" spans="1:21" x14ac:dyDescent="0.25">
      <c r="A3550">
        <v>4</v>
      </c>
      <c r="B3550" s="232"/>
      <c r="C3550" s="232"/>
      <c r="D3550" s="232"/>
      <c r="E3550" s="237"/>
      <c r="F3550" s="232"/>
      <c r="G3550" s="232"/>
      <c r="H3550" s="199"/>
      <c r="I3550" s="232"/>
      <c r="J3550" s="232"/>
      <c r="K3550" s="232"/>
      <c r="L3550" s="200">
        <v>0.26</v>
      </c>
      <c r="M3550" s="201">
        <v>225.09536254633235</v>
      </c>
      <c r="N3550" s="201">
        <v>419.08178419242967</v>
      </c>
      <c r="O3550" s="201">
        <v>41.094000000000001</v>
      </c>
      <c r="P3550" s="200">
        <v>41.094000000000001</v>
      </c>
      <c r="Q3550" s="200">
        <v>418.98986031087543</v>
      </c>
      <c r="R3550" s="200">
        <v>225.00343866477809</v>
      </c>
      <c r="S3550" s="200">
        <v>245.03205128649992</v>
      </c>
      <c r="T3550" s="200">
        <v>245.16205128649992</v>
      </c>
      <c r="U3550" s="232"/>
    </row>
    <row r="3551" spans="1:21" x14ac:dyDescent="0.25">
      <c r="A3551">
        <v>4</v>
      </c>
      <c r="B3551" s="232" t="s">
        <v>2824</v>
      </c>
      <c r="C3551" s="232" t="s">
        <v>2036</v>
      </c>
      <c r="D3551" s="232" t="s">
        <v>2053</v>
      </c>
      <c r="E3551" s="235">
        <v>2453</v>
      </c>
      <c r="F3551" s="234" t="s">
        <v>2914</v>
      </c>
      <c r="G3551" s="232" t="s">
        <v>2051</v>
      </c>
      <c r="H3551" s="238" t="s">
        <v>2387</v>
      </c>
      <c r="I3551" s="232">
        <v>75</v>
      </c>
      <c r="J3551" s="232"/>
      <c r="K3551" s="232"/>
      <c r="L3551" s="200">
        <v>0.26</v>
      </c>
      <c r="M3551" s="201">
        <v>224.91151478322382</v>
      </c>
      <c r="N3551" s="201">
        <v>418.89793642932119</v>
      </c>
      <c r="O3551" s="201">
        <v>41.094000000000001</v>
      </c>
      <c r="P3551" s="200">
        <v>41.094000000000001</v>
      </c>
      <c r="Q3551" s="200">
        <v>418.80601254776695</v>
      </c>
      <c r="R3551" s="200">
        <v>224.81959090166959</v>
      </c>
      <c r="S3551" s="200">
        <v>245.29205128649991</v>
      </c>
      <c r="T3551" s="200">
        <v>245.42205128649991</v>
      </c>
      <c r="U3551" s="232"/>
    </row>
    <row r="3552" spans="1:21" x14ac:dyDescent="0.25">
      <c r="A3552">
        <v>4</v>
      </c>
      <c r="B3552" s="232"/>
      <c r="C3552" s="232"/>
      <c r="D3552" s="232"/>
      <c r="E3552" s="235"/>
      <c r="F3552" s="234"/>
      <c r="G3552" s="232"/>
      <c r="H3552" s="199"/>
      <c r="I3552" s="232"/>
      <c r="J3552" s="232"/>
      <c r="K3552" s="232"/>
      <c r="L3552" s="216">
        <v>1.197821</v>
      </c>
      <c r="M3552" s="201">
        <v>224.39609722579576</v>
      </c>
      <c r="N3552" s="201">
        <v>418.38251887189313</v>
      </c>
      <c r="O3552" s="201">
        <v>41.094000000000001</v>
      </c>
      <c r="P3552" s="200">
        <v>41.094000000000001</v>
      </c>
      <c r="Q3552" s="200">
        <v>417.9590251960193</v>
      </c>
      <c r="R3552" s="200">
        <v>223.97260354992193</v>
      </c>
      <c r="S3552" s="200">
        <v>246.02096178649992</v>
      </c>
      <c r="T3552" s="200">
        <v>246.61987228649991</v>
      </c>
      <c r="U3552" s="232"/>
    </row>
    <row r="3553" spans="1:21" x14ac:dyDescent="0.25">
      <c r="A3553">
        <v>4</v>
      </c>
      <c r="B3553" s="232"/>
      <c r="C3553" s="232"/>
      <c r="D3553" s="232"/>
      <c r="E3553" s="237"/>
      <c r="F3553" s="232"/>
      <c r="G3553" s="232"/>
      <c r="H3553" s="238" t="s">
        <v>1962</v>
      </c>
      <c r="I3553" s="234"/>
      <c r="J3553" s="232"/>
      <c r="K3553" s="240"/>
      <c r="L3553" s="200">
        <v>0.103502</v>
      </c>
      <c r="M3553" s="201">
        <v>223.93601006688874</v>
      </c>
      <c r="N3553" s="201">
        <v>417.92243171298611</v>
      </c>
      <c r="O3553" s="201">
        <v>41.094000000000001</v>
      </c>
      <c r="P3553" s="200">
        <v>41.094000000000001</v>
      </c>
      <c r="Q3553" s="200">
        <v>417.88583822995292</v>
      </c>
      <c r="R3553" s="200">
        <v>223.89941658385555</v>
      </c>
      <c r="S3553" s="200">
        <v>246.67162328649991</v>
      </c>
      <c r="T3553" s="200">
        <v>246.7233742864999</v>
      </c>
      <c r="U3553" s="232"/>
    </row>
    <row r="3554" spans="1:21" x14ac:dyDescent="0.25">
      <c r="A3554">
        <v>4</v>
      </c>
      <c r="B3554" s="232" t="s">
        <v>2824</v>
      </c>
      <c r="C3554" s="232" t="s">
        <v>2036</v>
      </c>
      <c r="D3554" s="232" t="s">
        <v>111</v>
      </c>
      <c r="E3554" s="235">
        <v>2467</v>
      </c>
      <c r="F3554" s="234" t="s">
        <v>2911</v>
      </c>
      <c r="G3554" s="232" t="s">
        <v>2024</v>
      </c>
      <c r="H3554" s="199" t="s">
        <v>1951</v>
      </c>
      <c r="I3554" s="234">
        <v>100</v>
      </c>
      <c r="J3554" s="232"/>
      <c r="K3554" s="200"/>
      <c r="L3554" s="200">
        <v>0</v>
      </c>
      <c r="M3554" s="201">
        <v>223.89941658385555</v>
      </c>
      <c r="N3554" s="201">
        <v>417.88583822995292</v>
      </c>
      <c r="O3554" s="201">
        <v>41.094000000000001</v>
      </c>
      <c r="P3554" s="200">
        <v>41.094000000000001</v>
      </c>
      <c r="Q3554" s="200">
        <v>417.88583822995292</v>
      </c>
      <c r="R3554" s="200">
        <v>223.89941658385555</v>
      </c>
      <c r="S3554" s="200">
        <v>246.7233742864999</v>
      </c>
      <c r="T3554" s="200">
        <v>246.7233742864999</v>
      </c>
      <c r="U3554" s="232" t="s">
        <v>2037</v>
      </c>
    </row>
    <row r="3555" spans="1:21" x14ac:dyDescent="0.25">
      <c r="A3555">
        <v>4</v>
      </c>
      <c r="B3555" s="232"/>
      <c r="C3555" s="232"/>
      <c r="D3555" s="232"/>
      <c r="E3555" s="237"/>
      <c r="F3555" s="232"/>
      <c r="G3555" s="232"/>
      <c r="H3555" s="238" t="s">
        <v>1969</v>
      </c>
      <c r="I3555" s="234"/>
      <c r="J3555" s="232"/>
      <c r="K3555" s="232"/>
      <c r="L3555" s="236">
        <v>0.29660500000000001</v>
      </c>
      <c r="M3555" s="201">
        <v>223.79455088043863</v>
      </c>
      <c r="N3555" s="201">
        <v>417.780972526536</v>
      </c>
      <c r="O3555" s="201">
        <v>41.094000000000001</v>
      </c>
      <c r="P3555" s="200">
        <v>41.094000000000001</v>
      </c>
      <c r="Q3555" s="200">
        <v>417.67610682311908</v>
      </c>
      <c r="R3555" s="200">
        <v>223.68968517702172</v>
      </c>
      <c r="S3555" s="200">
        <v>246.8716767864999</v>
      </c>
      <c r="T3555" s="200">
        <v>247.0199792864999</v>
      </c>
      <c r="U3555" s="232"/>
    </row>
    <row r="3556" spans="1:21" x14ac:dyDescent="0.25">
      <c r="A3556">
        <v>4</v>
      </c>
      <c r="B3556" s="232"/>
      <c r="C3556" s="232"/>
      <c r="D3556" s="232"/>
      <c r="E3556" s="237"/>
      <c r="F3556" s="232"/>
      <c r="G3556" s="232"/>
      <c r="H3556" s="238"/>
      <c r="I3556" s="234"/>
      <c r="J3556" s="232"/>
      <c r="K3556" s="232"/>
      <c r="L3556" s="200">
        <v>0</v>
      </c>
      <c r="M3556" s="201">
        <v>223.68968517702172</v>
      </c>
      <c r="N3556" s="201">
        <v>417.67610682311908</v>
      </c>
      <c r="O3556" s="201">
        <v>41.094000000000001</v>
      </c>
      <c r="P3556" s="200">
        <v>41.094000000000001</v>
      </c>
      <c r="Q3556" s="200">
        <v>417.67610682311908</v>
      </c>
      <c r="R3556" s="200">
        <v>223.68968517702172</v>
      </c>
      <c r="S3556" s="200">
        <v>247.0199792864999</v>
      </c>
      <c r="T3556" s="200">
        <v>247.0199792864999</v>
      </c>
      <c r="U3556" s="232"/>
    </row>
    <row r="3557" spans="1:21" x14ac:dyDescent="0.25">
      <c r="A3557">
        <v>4</v>
      </c>
      <c r="B3557" s="232" t="s">
        <v>2824</v>
      </c>
      <c r="C3557" s="232" t="s">
        <v>2036</v>
      </c>
      <c r="D3557" s="232" t="s">
        <v>1973</v>
      </c>
      <c r="E3557" s="235">
        <v>2470</v>
      </c>
      <c r="F3557" s="234" t="s">
        <v>1220</v>
      </c>
      <c r="G3557" s="312" t="s">
        <v>2030</v>
      </c>
      <c r="H3557" s="219" t="s">
        <v>1970</v>
      </c>
      <c r="I3557" s="307">
        <v>100</v>
      </c>
      <c r="J3557" s="229" t="s">
        <v>2825</v>
      </c>
      <c r="K3557" s="200"/>
      <c r="L3557" s="200">
        <v>0</v>
      </c>
      <c r="M3557" s="201">
        <v>223.68968517702172</v>
      </c>
      <c r="N3557" s="201">
        <v>417.67610682311908</v>
      </c>
      <c r="O3557" s="201">
        <v>41.094000000000001</v>
      </c>
      <c r="P3557" s="200">
        <v>41.094000000000001</v>
      </c>
      <c r="Q3557" s="200">
        <v>417.67610682311908</v>
      </c>
      <c r="R3557" s="200">
        <v>223.68968517702172</v>
      </c>
      <c r="S3557" s="200">
        <v>247.0199792864999</v>
      </c>
      <c r="T3557" s="200">
        <v>247.0199792864999</v>
      </c>
      <c r="U3557" s="232"/>
    </row>
    <row r="3558" spans="1:21" x14ac:dyDescent="0.25">
      <c r="A3558">
        <v>4</v>
      </c>
      <c r="B3558" s="232"/>
      <c r="C3558" s="232"/>
      <c r="D3558" s="232"/>
      <c r="E3558" s="237"/>
      <c r="F3558" s="232"/>
      <c r="G3558" s="232"/>
      <c r="H3558" s="238" t="s">
        <v>1969</v>
      </c>
      <c r="I3558" s="234"/>
      <c r="J3558" s="232"/>
      <c r="K3558" s="232"/>
      <c r="L3558" s="200">
        <v>0</v>
      </c>
      <c r="M3558" s="201">
        <v>223.68968517702172</v>
      </c>
      <c r="N3558" s="201">
        <v>417.67610682311908</v>
      </c>
      <c r="O3558" s="201">
        <v>41.094000000000001</v>
      </c>
      <c r="P3558" s="200">
        <v>41.094000000000001</v>
      </c>
      <c r="Q3558" s="200">
        <v>417.67610682311908</v>
      </c>
      <c r="R3558" s="200">
        <v>223.68968517702172</v>
      </c>
      <c r="S3558" s="200">
        <v>247.0199792864999</v>
      </c>
      <c r="T3558" s="200">
        <v>247.0199792864999</v>
      </c>
      <c r="U3558" s="232"/>
    </row>
    <row r="3559" spans="1:21" x14ac:dyDescent="0.25">
      <c r="A3559">
        <v>4</v>
      </c>
      <c r="B3559" s="232" t="s">
        <v>2824</v>
      </c>
      <c r="C3559" s="232" t="s">
        <v>2036</v>
      </c>
      <c r="D3559" s="232" t="s">
        <v>1990</v>
      </c>
      <c r="E3559" s="235">
        <v>2470</v>
      </c>
      <c r="F3559" s="234" t="s">
        <v>2909</v>
      </c>
      <c r="G3559" s="232" t="s">
        <v>2018</v>
      </c>
      <c r="H3559" s="199" t="s">
        <v>2041</v>
      </c>
      <c r="I3559" s="232"/>
      <c r="J3559" s="232"/>
      <c r="K3559" s="232"/>
      <c r="L3559" s="200">
        <v>0</v>
      </c>
      <c r="M3559" s="201">
        <v>223.68968517702172</v>
      </c>
      <c r="N3559" s="201">
        <v>417.67610682311908</v>
      </c>
      <c r="O3559" s="201">
        <v>41.094000000000001</v>
      </c>
      <c r="P3559" s="200">
        <v>41.094000000000001</v>
      </c>
      <c r="Q3559" s="200">
        <v>417.67610682311908</v>
      </c>
      <c r="R3559" s="200">
        <v>223.68968517702172</v>
      </c>
      <c r="S3559" s="200">
        <v>247.0199792864999</v>
      </c>
      <c r="T3559" s="200">
        <v>247.0199792864999</v>
      </c>
      <c r="U3559" s="232"/>
    </row>
    <row r="3560" spans="1:21" x14ac:dyDescent="0.25">
      <c r="A3560">
        <v>4</v>
      </c>
      <c r="B3560" s="232"/>
      <c r="C3560" s="232"/>
      <c r="D3560" s="232"/>
      <c r="E3560" s="237"/>
      <c r="F3560" s="232"/>
      <c r="G3560" s="232"/>
      <c r="H3560" s="238" t="s">
        <v>1962</v>
      </c>
      <c r="I3560" s="232"/>
      <c r="J3560" s="232"/>
      <c r="K3560" s="232"/>
      <c r="L3560" s="200">
        <v>0.13121600000000003</v>
      </c>
      <c r="M3560" s="201">
        <v>223.64329331532161</v>
      </c>
      <c r="N3560" s="201">
        <v>417.62971496141904</v>
      </c>
      <c r="O3560" s="201">
        <v>41.094000000000001</v>
      </c>
      <c r="P3560" s="200">
        <v>41.094000000000001</v>
      </c>
      <c r="Q3560" s="200">
        <v>417.58332309971894</v>
      </c>
      <c r="R3560" s="200">
        <v>223.59690145362154</v>
      </c>
      <c r="S3560" s="200">
        <v>247.0855872864999</v>
      </c>
      <c r="T3560" s="200">
        <v>247.1511952864999</v>
      </c>
      <c r="U3560" s="232" t="s">
        <v>2037</v>
      </c>
    </row>
    <row r="3561" spans="1:21" x14ac:dyDescent="0.25">
      <c r="A3561">
        <v>4</v>
      </c>
      <c r="B3561" s="232"/>
      <c r="C3561" s="232"/>
      <c r="D3561" s="232"/>
      <c r="E3561" s="237"/>
      <c r="F3561" s="232"/>
      <c r="G3561" s="232"/>
      <c r="H3561" s="233"/>
      <c r="I3561" s="232"/>
      <c r="J3561" s="232"/>
      <c r="K3561" s="232"/>
      <c r="L3561" s="236">
        <v>0.73285600000000006</v>
      </c>
      <c r="M3561" s="201">
        <v>223.33779773000492</v>
      </c>
      <c r="N3561" s="201">
        <v>417.32421937610229</v>
      </c>
      <c r="O3561" s="201">
        <v>41.094000000000001</v>
      </c>
      <c r="P3561" s="200">
        <v>41.094000000000001</v>
      </c>
      <c r="Q3561" s="200">
        <v>417.0651156524857</v>
      </c>
      <c r="R3561" s="200">
        <v>223.0786940063883</v>
      </c>
      <c r="S3561" s="200">
        <v>247.51762328649988</v>
      </c>
      <c r="T3561" s="200">
        <v>247.8840512864999</v>
      </c>
      <c r="U3561" s="232"/>
    </row>
    <row r="3562" spans="1:21" x14ac:dyDescent="0.25">
      <c r="A3562">
        <v>4</v>
      </c>
      <c r="B3562" s="232" t="s">
        <v>2824</v>
      </c>
      <c r="C3562" s="232" t="s">
        <v>2036</v>
      </c>
      <c r="D3562" s="232" t="s">
        <v>2035</v>
      </c>
      <c r="E3562" s="235">
        <v>2479</v>
      </c>
      <c r="F3562" s="234" t="s">
        <v>2904</v>
      </c>
      <c r="G3562" s="232"/>
      <c r="H3562" s="233" t="s">
        <v>2903</v>
      </c>
      <c r="I3562" s="232"/>
      <c r="J3562" s="232"/>
      <c r="K3562" s="232"/>
      <c r="L3562" s="200">
        <v>0</v>
      </c>
      <c r="M3562" s="201">
        <v>223.0786940063883</v>
      </c>
      <c r="N3562" s="201">
        <v>417.0651156524857</v>
      </c>
      <c r="O3562" s="201">
        <v>41.094000000000001</v>
      </c>
      <c r="P3562" s="200">
        <v>41.094000000000001</v>
      </c>
      <c r="Q3562" s="200">
        <v>417.0651156524857</v>
      </c>
      <c r="R3562" s="200">
        <v>223.0786940063883</v>
      </c>
      <c r="S3562" s="200">
        <v>247.8840512864999</v>
      </c>
      <c r="T3562" s="200">
        <v>247.8840512864999</v>
      </c>
      <c r="U3562" s="168"/>
    </row>
    <row r="3563" spans="1:21" x14ac:dyDescent="0.25">
      <c r="B3563" s="231" t="s">
        <v>2902</v>
      </c>
      <c r="C3563" s="170"/>
      <c r="D3563" s="168"/>
      <c r="E3563" s="168"/>
      <c r="F3563" s="168"/>
      <c r="G3563" s="168"/>
      <c r="H3563" s="169"/>
      <c r="I3563" s="168"/>
      <c r="J3563" s="168"/>
      <c r="K3563" s="168"/>
      <c r="L3563" s="168"/>
      <c r="M3563" s="168"/>
      <c r="N3563" s="168"/>
      <c r="O3563" s="168"/>
      <c r="P3563" s="168"/>
      <c r="Q3563" s="168"/>
      <c r="R3563" s="168"/>
      <c r="S3563" s="168"/>
      <c r="T3563" s="168"/>
      <c r="U3563" s="250"/>
    </row>
    <row r="3564" spans="1:21" x14ac:dyDescent="0.25">
      <c r="B3564" s="231" t="s">
        <v>2402</v>
      </c>
      <c r="C3564" s="170"/>
      <c r="D3564" s="168"/>
      <c r="E3564" s="168"/>
      <c r="F3564" s="168"/>
      <c r="G3564" s="168"/>
      <c r="H3564" s="245"/>
      <c r="I3564" s="168"/>
      <c r="J3564" s="168"/>
      <c r="K3564" s="168"/>
      <c r="L3564" s="168"/>
      <c r="M3564" s="168"/>
      <c r="N3564" s="168"/>
      <c r="O3564" s="168"/>
      <c r="P3564" s="170">
        <v>41.094000000000001</v>
      </c>
      <c r="Q3564" s="170">
        <v>415.3475529888272</v>
      </c>
      <c r="R3564" s="170">
        <v>376.47503682404829</v>
      </c>
      <c r="S3564" s="168"/>
      <c r="T3564" s="168"/>
      <c r="U3564" s="232" t="s">
        <v>2401</v>
      </c>
    </row>
    <row r="3565" spans="1:21" x14ac:dyDescent="0.25">
      <c r="A3565">
        <v>5</v>
      </c>
      <c r="B3565" s="232" t="s">
        <v>2291</v>
      </c>
      <c r="C3565" s="232" t="s">
        <v>2036</v>
      </c>
      <c r="D3565" s="232" t="s">
        <v>2004</v>
      </c>
      <c r="E3565" s="235">
        <v>3979</v>
      </c>
      <c r="F3565" s="234" t="s">
        <v>2399</v>
      </c>
      <c r="G3565" s="238" t="s">
        <v>2345</v>
      </c>
      <c r="H3565" s="238" t="s">
        <v>2398</v>
      </c>
      <c r="I3565" s="234" t="s">
        <v>2397</v>
      </c>
      <c r="J3565" s="241">
        <v>2.0300000755923975E-6</v>
      </c>
      <c r="K3565" s="240"/>
      <c r="L3565" s="216">
        <v>2.2419331459516121</v>
      </c>
      <c r="M3565" s="226">
        <v>378.71696996999992</v>
      </c>
      <c r="N3565" s="226">
        <v>415.3475529888272</v>
      </c>
      <c r="O3565" s="226">
        <v>41.094000000000001</v>
      </c>
      <c r="P3565" s="244">
        <v>41.094000000000001</v>
      </c>
      <c r="Q3565" s="244">
        <v>415.3475529888272</v>
      </c>
      <c r="R3565" s="244">
        <v>378.71696996999992</v>
      </c>
      <c r="S3565" s="200">
        <v>397.85121955898222</v>
      </c>
      <c r="T3565" s="200">
        <v>398.97218613195804</v>
      </c>
      <c r="U3565" s="232"/>
    </row>
    <row r="3566" spans="1:21" x14ac:dyDescent="0.25">
      <c r="A3566">
        <v>5</v>
      </c>
      <c r="B3566" s="232" t="s">
        <v>2291</v>
      </c>
      <c r="C3566" s="234" t="s">
        <v>2036</v>
      </c>
      <c r="D3566" s="234" t="s">
        <v>1981</v>
      </c>
      <c r="E3566" s="235">
        <v>3990</v>
      </c>
      <c r="F3566" s="234" t="s">
        <v>2396</v>
      </c>
      <c r="G3566" s="238" t="s">
        <v>1979</v>
      </c>
      <c r="H3566" s="238" t="s">
        <v>1978</v>
      </c>
      <c r="I3566" s="234">
        <v>63</v>
      </c>
      <c r="J3566" s="200">
        <v>378.75447200000002</v>
      </c>
      <c r="K3566" s="200">
        <v>378.75446996999995</v>
      </c>
      <c r="L3566" s="200">
        <v>7.4999999999999997E-2</v>
      </c>
      <c r="M3566" s="201">
        <v>378.75446996999995</v>
      </c>
      <c r="N3566" s="201">
        <v>415.3475529888272</v>
      </c>
      <c r="O3566" s="201">
        <v>41.094000000000001</v>
      </c>
      <c r="P3566" s="200">
        <v>41.094000000000001</v>
      </c>
      <c r="Q3566" s="200">
        <v>415.3475529888272</v>
      </c>
      <c r="R3566" s="200">
        <v>378.79196996999991</v>
      </c>
      <c r="S3566" s="200">
        <v>399.00968613195801</v>
      </c>
      <c r="T3566" s="200">
        <v>399.04718613195803</v>
      </c>
      <c r="U3566" s="232"/>
    </row>
    <row r="3567" spans="1:21" x14ac:dyDescent="0.25">
      <c r="A3567">
        <v>5</v>
      </c>
      <c r="B3567" s="234"/>
      <c r="C3567" s="234"/>
      <c r="D3567" s="234"/>
      <c r="E3567" s="235"/>
      <c r="F3567" s="234" t="s">
        <v>619</v>
      </c>
      <c r="G3567" s="238"/>
      <c r="H3567" s="238"/>
      <c r="I3567" s="234"/>
      <c r="J3567" s="241">
        <v>2.0300000755923975E-6</v>
      </c>
      <c r="K3567" s="240"/>
      <c r="L3567" s="216">
        <v>0.16876100000001543</v>
      </c>
      <c r="M3567" s="201">
        <v>378.87635046999992</v>
      </c>
      <c r="N3567" s="201">
        <v>415.3475529888272</v>
      </c>
      <c r="O3567" s="201">
        <v>41.094000000000001</v>
      </c>
      <c r="P3567" s="200">
        <v>41.094000000000001</v>
      </c>
      <c r="Q3567" s="200">
        <v>415.3475529888272</v>
      </c>
      <c r="R3567" s="200">
        <v>378.96073096999993</v>
      </c>
      <c r="S3567" s="200">
        <v>399.13156663195804</v>
      </c>
      <c r="T3567" s="200">
        <v>399.21594713195805</v>
      </c>
      <c r="U3567" s="234"/>
    </row>
    <row r="3568" spans="1:21" x14ac:dyDescent="0.25">
      <c r="A3568">
        <v>5</v>
      </c>
      <c r="B3568" s="232" t="s">
        <v>2291</v>
      </c>
      <c r="C3568" s="232" t="s">
        <v>2036</v>
      </c>
      <c r="D3568" s="232" t="s">
        <v>2053</v>
      </c>
      <c r="E3568" s="235">
        <v>3994</v>
      </c>
      <c r="F3568" s="234" t="s">
        <v>2394</v>
      </c>
      <c r="G3568" s="234" t="s">
        <v>2393</v>
      </c>
      <c r="H3568" s="238" t="s">
        <v>2392</v>
      </c>
      <c r="I3568" s="234"/>
      <c r="J3568" s="234">
        <v>379.16073299999999</v>
      </c>
      <c r="K3568" s="200">
        <v>379.16073096999992</v>
      </c>
      <c r="L3568" s="200">
        <v>0.4</v>
      </c>
      <c r="M3568" s="201">
        <v>379.16073096999992</v>
      </c>
      <c r="N3568" s="201">
        <v>415.3475529888272</v>
      </c>
      <c r="O3568" s="201">
        <v>41.094000000000001</v>
      </c>
      <c r="P3568" s="200">
        <v>41.094000000000001</v>
      </c>
      <c r="Q3568" s="200">
        <v>415.3475529888272</v>
      </c>
      <c r="R3568" s="200">
        <v>379.36073096999991</v>
      </c>
      <c r="S3568" s="200">
        <v>399.41594713195803</v>
      </c>
      <c r="T3568" s="200">
        <v>399.61594713195802</v>
      </c>
      <c r="U3568" s="234"/>
    </row>
    <row r="3569" spans="1:21" x14ac:dyDescent="0.25">
      <c r="A3569">
        <v>5</v>
      </c>
      <c r="B3569" s="232"/>
      <c r="C3569" s="232"/>
      <c r="D3569" s="232"/>
      <c r="E3569" s="235"/>
      <c r="F3569" s="234"/>
      <c r="G3569" s="234"/>
      <c r="H3569" s="238"/>
      <c r="I3569" s="234"/>
      <c r="J3569" s="234"/>
      <c r="K3569" s="234"/>
      <c r="L3569" s="200">
        <v>0</v>
      </c>
      <c r="M3569" s="201">
        <v>379.36073096999991</v>
      </c>
      <c r="N3569" s="201">
        <v>415.3475529888272</v>
      </c>
      <c r="O3569" s="201">
        <v>41.094000000000001</v>
      </c>
      <c r="P3569" s="200">
        <v>41.094000000000001</v>
      </c>
      <c r="Q3569" s="200">
        <v>415.3475529888272</v>
      </c>
      <c r="R3569" s="200">
        <v>379.36073096999991</v>
      </c>
      <c r="S3569" s="200">
        <v>399.61594713195802</v>
      </c>
      <c r="T3569" s="200">
        <v>399.61594713195802</v>
      </c>
      <c r="U3569" s="234"/>
    </row>
    <row r="3570" spans="1:21" x14ac:dyDescent="0.25">
      <c r="A3570">
        <v>5</v>
      </c>
      <c r="B3570" s="232"/>
      <c r="C3570" s="232"/>
      <c r="D3570" s="232"/>
      <c r="E3570" s="235"/>
      <c r="F3570" s="234"/>
      <c r="G3570" s="234"/>
      <c r="H3570" s="238"/>
      <c r="I3570" s="234"/>
      <c r="J3570" s="234"/>
      <c r="K3570" s="234"/>
      <c r="L3570" s="200">
        <v>0</v>
      </c>
      <c r="M3570" s="201">
        <v>379.36073096999991</v>
      </c>
      <c r="N3570" s="201">
        <v>415.3475529888272</v>
      </c>
      <c r="O3570" s="201">
        <v>41.094000000000001</v>
      </c>
      <c r="P3570" s="200">
        <v>41.094000000000001</v>
      </c>
      <c r="Q3570" s="200">
        <v>415.3475529888272</v>
      </c>
      <c r="R3570" s="200">
        <v>379.36073096999991</v>
      </c>
      <c r="S3570" s="200">
        <v>399.61594713195802</v>
      </c>
      <c r="T3570" s="200">
        <v>399.61594713195802</v>
      </c>
      <c r="U3570" s="232"/>
    </row>
    <row r="3571" spans="1:21" x14ac:dyDescent="0.25">
      <c r="A3571">
        <v>5</v>
      </c>
      <c r="B3571" s="232"/>
      <c r="C3571" s="232"/>
      <c r="D3571" s="232"/>
      <c r="E3571" s="237"/>
      <c r="F3571" s="232"/>
      <c r="G3571" s="232"/>
      <c r="H3571" s="199"/>
      <c r="I3571" s="232"/>
      <c r="J3571" s="232"/>
      <c r="K3571" s="232"/>
      <c r="L3571" s="216">
        <v>0.22730585404837256</v>
      </c>
      <c r="M3571" s="201">
        <v>379.4743838970241</v>
      </c>
      <c r="N3571" s="201">
        <v>415.3475529888272</v>
      </c>
      <c r="O3571" s="201">
        <v>41.094000000000001</v>
      </c>
      <c r="P3571" s="200">
        <v>41.094000000000001</v>
      </c>
      <c r="Q3571" s="200">
        <v>415.3475529888272</v>
      </c>
      <c r="R3571" s="200">
        <v>379.58803682404829</v>
      </c>
      <c r="S3571" s="200">
        <v>399.72960005898221</v>
      </c>
      <c r="T3571" s="200">
        <v>399.84325298600641</v>
      </c>
      <c r="U3571" s="232"/>
    </row>
    <row r="3572" spans="1:21" x14ac:dyDescent="0.25">
      <c r="A3572">
        <v>5</v>
      </c>
      <c r="B3572" s="232" t="s">
        <v>2291</v>
      </c>
      <c r="C3572" s="232" t="s">
        <v>2036</v>
      </c>
      <c r="D3572" s="232" t="s">
        <v>2053</v>
      </c>
      <c r="E3572" s="235">
        <v>4000</v>
      </c>
      <c r="F3572" s="234" t="s">
        <v>2388</v>
      </c>
      <c r="G3572" s="232" t="s">
        <v>2051</v>
      </c>
      <c r="H3572" s="199" t="s">
        <v>2387</v>
      </c>
      <c r="I3572" s="232"/>
      <c r="J3572" s="232"/>
      <c r="K3572" s="232"/>
      <c r="L3572" s="200">
        <v>0.26</v>
      </c>
      <c r="M3572" s="201">
        <v>379.71803682404828</v>
      </c>
      <c r="N3572" s="201">
        <v>415.3475529888272</v>
      </c>
      <c r="O3572" s="201">
        <v>41.094000000000001</v>
      </c>
      <c r="P3572" s="200">
        <v>41.094000000000001</v>
      </c>
      <c r="Q3572" s="200">
        <v>415.3475529888272</v>
      </c>
      <c r="R3572" s="200">
        <v>379.84803682404828</v>
      </c>
      <c r="S3572" s="200">
        <v>399.9732529860064</v>
      </c>
      <c r="T3572" s="200">
        <v>400.1032529860064</v>
      </c>
      <c r="U3572" s="232"/>
    </row>
    <row r="3573" spans="1:21" x14ac:dyDescent="0.25">
      <c r="A3573">
        <v>5</v>
      </c>
      <c r="B3573" s="232"/>
      <c r="C3573" s="232"/>
      <c r="D3573" s="232"/>
      <c r="E3573" s="235"/>
      <c r="F3573" s="234"/>
      <c r="G3573" s="232"/>
      <c r="H3573" s="199"/>
      <c r="I3573" s="232"/>
      <c r="J3573" s="232"/>
      <c r="K3573" s="232"/>
      <c r="L3573" s="200">
        <v>0</v>
      </c>
      <c r="M3573" s="201">
        <v>379.84803682404828</v>
      </c>
      <c r="N3573" s="201">
        <v>415.3475529888272</v>
      </c>
      <c r="O3573" s="201">
        <v>41.094000000000001</v>
      </c>
      <c r="P3573" s="200">
        <v>41.094000000000001</v>
      </c>
      <c r="Q3573" s="200">
        <v>415.3475529888272</v>
      </c>
      <c r="R3573" s="200">
        <v>379.84803682404828</v>
      </c>
      <c r="S3573" s="200">
        <v>400.1032529860064</v>
      </c>
      <c r="T3573" s="200">
        <v>400.1032529860064</v>
      </c>
      <c r="U3573" s="232"/>
    </row>
    <row r="3574" spans="1:21" x14ac:dyDescent="0.25">
      <c r="A3574">
        <v>5</v>
      </c>
      <c r="B3574" s="232"/>
      <c r="C3574" s="232"/>
      <c r="D3574" s="232"/>
      <c r="E3574" s="235"/>
      <c r="F3574" s="234"/>
      <c r="G3574" s="232"/>
      <c r="H3574" s="199"/>
      <c r="I3574" s="232"/>
      <c r="J3574" s="232"/>
      <c r="K3574" s="232"/>
      <c r="L3574" s="216">
        <v>0.38824214595168549</v>
      </c>
      <c r="M3574" s="201">
        <v>380.04215789702414</v>
      </c>
      <c r="N3574" s="201">
        <v>415.3475529888272</v>
      </c>
      <c r="O3574" s="201">
        <v>41.094000000000001</v>
      </c>
      <c r="P3574" s="200">
        <v>41.094000000000001</v>
      </c>
      <c r="Q3574" s="200">
        <v>415.3475529888272</v>
      </c>
      <c r="R3574" s="200">
        <v>380.23627896999994</v>
      </c>
      <c r="S3574" s="200">
        <v>400.2973740589822</v>
      </c>
      <c r="T3574" s="200">
        <v>400.49149513195806</v>
      </c>
      <c r="U3574" s="232"/>
    </row>
    <row r="3575" spans="1:21" x14ac:dyDescent="0.25">
      <c r="A3575">
        <v>5</v>
      </c>
      <c r="B3575" s="232"/>
      <c r="C3575" s="232"/>
      <c r="D3575" s="232"/>
      <c r="E3575" s="235"/>
      <c r="F3575" s="234"/>
      <c r="G3575" s="232"/>
      <c r="H3575" s="199"/>
      <c r="I3575" s="234"/>
      <c r="J3575" s="234"/>
      <c r="K3575" s="232"/>
      <c r="L3575" s="200">
        <v>0</v>
      </c>
      <c r="M3575" s="201">
        <v>380.23627896999994</v>
      </c>
      <c r="N3575" s="201">
        <v>415.3475529888272</v>
      </c>
      <c r="O3575" s="201">
        <v>41.094000000000001</v>
      </c>
      <c r="P3575" s="200">
        <v>41.094000000000001</v>
      </c>
      <c r="Q3575" s="200">
        <v>415.3475529888272</v>
      </c>
      <c r="R3575" s="200">
        <v>380.23627896999994</v>
      </c>
      <c r="S3575" s="200">
        <v>400.49149513195806</v>
      </c>
      <c r="T3575" s="200">
        <v>400.49149513195806</v>
      </c>
      <c r="U3575" s="232"/>
    </row>
    <row r="3576" spans="1:21" x14ac:dyDescent="0.25">
      <c r="A3576">
        <v>5</v>
      </c>
      <c r="B3576" s="232"/>
      <c r="C3576" s="232"/>
      <c r="D3576" s="232"/>
      <c r="E3576" s="237"/>
      <c r="F3576" s="232"/>
      <c r="G3576" s="232"/>
      <c r="H3576" s="238" t="s">
        <v>1962</v>
      </c>
      <c r="I3576" s="234"/>
      <c r="J3576" s="241">
        <v>2.0300000755923975E-6</v>
      </c>
      <c r="K3576" s="240"/>
      <c r="L3576" s="200">
        <v>0.103502</v>
      </c>
      <c r="M3576" s="201">
        <v>380.28802996999991</v>
      </c>
      <c r="N3576" s="201">
        <v>415.3475529888272</v>
      </c>
      <c r="O3576" s="201">
        <v>41.094000000000001</v>
      </c>
      <c r="P3576" s="200">
        <v>41.094000000000001</v>
      </c>
      <c r="Q3576" s="200">
        <v>415.3475529888272</v>
      </c>
      <c r="R3576" s="200">
        <v>380.33978096999994</v>
      </c>
      <c r="S3576" s="200">
        <v>400.54324613195803</v>
      </c>
      <c r="T3576" s="200">
        <v>400.59499713195805</v>
      </c>
      <c r="U3576" s="232"/>
    </row>
    <row r="3577" spans="1:21" x14ac:dyDescent="0.25">
      <c r="A3577">
        <v>5</v>
      </c>
      <c r="B3577" s="232" t="s">
        <v>2291</v>
      </c>
      <c r="C3577" s="232" t="s">
        <v>2036</v>
      </c>
      <c r="D3577" s="232" t="s">
        <v>111</v>
      </c>
      <c r="E3577" s="235">
        <v>4006</v>
      </c>
      <c r="F3577" s="234" t="s">
        <v>2382</v>
      </c>
      <c r="G3577" s="232" t="s">
        <v>2024</v>
      </c>
      <c r="H3577" s="199" t="s">
        <v>1951</v>
      </c>
      <c r="I3577" s="234">
        <v>100</v>
      </c>
      <c r="J3577" s="234">
        <v>380.33978300000001</v>
      </c>
      <c r="K3577" s="200">
        <v>380.33978096999994</v>
      </c>
      <c r="L3577" s="200">
        <v>0</v>
      </c>
      <c r="M3577" s="201">
        <v>380.33978096999994</v>
      </c>
      <c r="N3577" s="201">
        <v>415.3475529888272</v>
      </c>
      <c r="O3577" s="201">
        <v>41.094000000000001</v>
      </c>
      <c r="P3577" s="200">
        <v>41.094000000000001</v>
      </c>
      <c r="Q3577" s="200">
        <v>415.3475529888272</v>
      </c>
      <c r="R3577" s="200">
        <v>380.33978096999994</v>
      </c>
      <c r="S3577" s="200">
        <v>400.59499713195805</v>
      </c>
      <c r="T3577" s="200">
        <v>400.59499713195805</v>
      </c>
      <c r="U3577" s="232" t="s">
        <v>2381</v>
      </c>
    </row>
    <row r="3578" spans="1:21" x14ac:dyDescent="0.25">
      <c r="A3578">
        <v>5</v>
      </c>
      <c r="B3578" s="232"/>
      <c r="C3578" s="232"/>
      <c r="D3578" s="232"/>
      <c r="E3578" s="237"/>
      <c r="F3578" s="232"/>
      <c r="G3578" s="232"/>
      <c r="H3578" s="238" t="s">
        <v>1969</v>
      </c>
      <c r="I3578" s="234"/>
      <c r="J3578" s="234"/>
      <c r="K3578" s="200"/>
      <c r="L3578" s="236">
        <v>0.31095600000008095</v>
      </c>
      <c r="M3578" s="201">
        <v>380.49525897000001</v>
      </c>
      <c r="N3578" s="201">
        <v>415.3475529888272</v>
      </c>
      <c r="O3578" s="201">
        <v>41.094000000000001</v>
      </c>
      <c r="P3578" s="200">
        <v>41.094000000000001</v>
      </c>
      <c r="Q3578" s="200">
        <v>415.3475529888272</v>
      </c>
      <c r="R3578" s="200">
        <v>380.65073697000003</v>
      </c>
      <c r="S3578" s="200">
        <v>400.75047513195813</v>
      </c>
      <c r="T3578" s="200">
        <v>400.90595313195814</v>
      </c>
      <c r="U3578" s="232"/>
    </row>
    <row r="3579" spans="1:21" x14ac:dyDescent="0.25">
      <c r="A3579">
        <v>5</v>
      </c>
      <c r="B3579" s="232" t="s">
        <v>2291</v>
      </c>
      <c r="C3579" s="232" t="s">
        <v>2036</v>
      </c>
      <c r="D3579" s="232" t="s">
        <v>1973</v>
      </c>
      <c r="E3579" s="235">
        <v>4009</v>
      </c>
      <c r="F3579" s="234" t="s">
        <v>2378</v>
      </c>
      <c r="G3579" s="232" t="s">
        <v>2030</v>
      </c>
      <c r="H3579" s="238" t="s">
        <v>1970</v>
      </c>
      <c r="I3579" s="234">
        <v>100</v>
      </c>
      <c r="J3579" s="234"/>
      <c r="K3579" s="232"/>
      <c r="L3579" s="200">
        <v>0</v>
      </c>
      <c r="M3579" s="201">
        <v>380.65073697000003</v>
      </c>
      <c r="N3579" s="201">
        <v>415.3475529888272</v>
      </c>
      <c r="O3579" s="201">
        <v>41.094000000000001</v>
      </c>
      <c r="P3579" s="200">
        <v>41.094000000000001</v>
      </c>
      <c r="Q3579" s="200">
        <v>415.3475529888272</v>
      </c>
      <c r="R3579" s="200">
        <v>380.65073697000003</v>
      </c>
      <c r="S3579" s="200">
        <v>400.90595313195814</v>
      </c>
      <c r="T3579" s="200">
        <v>400.90595313195814</v>
      </c>
      <c r="U3579" s="232"/>
    </row>
    <row r="3580" spans="1:21" x14ac:dyDescent="0.25">
      <c r="A3580">
        <v>5</v>
      </c>
      <c r="B3580" s="232"/>
      <c r="C3580" s="232"/>
      <c r="D3580" s="232"/>
      <c r="E3580" s="237"/>
      <c r="F3580" s="232"/>
      <c r="G3580" s="232"/>
      <c r="H3580" s="238" t="s">
        <v>1969</v>
      </c>
      <c r="I3580" s="234"/>
      <c r="J3580" s="234"/>
      <c r="K3580" s="232"/>
      <c r="L3580" s="200">
        <v>0</v>
      </c>
      <c r="M3580" s="201">
        <v>380.65073697000003</v>
      </c>
      <c r="N3580" s="201">
        <v>415.3475529888272</v>
      </c>
      <c r="O3580" s="201">
        <v>41.094000000000001</v>
      </c>
      <c r="P3580" s="200">
        <v>41.094000000000001</v>
      </c>
      <c r="Q3580" s="200">
        <v>415.3475529888272</v>
      </c>
      <c r="R3580" s="200">
        <v>380.65073697000003</v>
      </c>
      <c r="S3580" s="200">
        <v>400.90595313195814</v>
      </c>
      <c r="T3580" s="200">
        <v>400.90595313195814</v>
      </c>
      <c r="U3580" s="232"/>
    </row>
    <row r="3581" spans="1:21" x14ac:dyDescent="0.25">
      <c r="A3581">
        <v>5</v>
      </c>
      <c r="B3581" s="232"/>
      <c r="C3581" s="232"/>
      <c r="D3581" s="232"/>
      <c r="E3581" s="237"/>
      <c r="F3581" s="232"/>
      <c r="G3581" s="232"/>
      <c r="H3581" s="238"/>
      <c r="I3581" s="234"/>
      <c r="J3581" s="228">
        <v>2.0299999619055598E-6</v>
      </c>
      <c r="K3581" s="232">
        <v>0.16567400000008092</v>
      </c>
      <c r="L3581" s="200">
        <v>0</v>
      </c>
      <c r="M3581" s="201">
        <v>380.65073697000003</v>
      </c>
      <c r="N3581" s="201">
        <v>415.3475529888272</v>
      </c>
      <c r="O3581" s="201">
        <v>41.094000000000001</v>
      </c>
      <c r="P3581" s="200">
        <v>41.094000000000001</v>
      </c>
      <c r="Q3581" s="200">
        <v>415.3475529888272</v>
      </c>
      <c r="R3581" s="200">
        <v>380.65073697000003</v>
      </c>
      <c r="S3581" s="200">
        <v>400.90595313195814</v>
      </c>
      <c r="T3581" s="200">
        <v>400.90595313195814</v>
      </c>
      <c r="U3581" s="232"/>
    </row>
    <row r="3582" spans="1:21" x14ac:dyDescent="0.25">
      <c r="A3582">
        <v>5</v>
      </c>
      <c r="B3582" s="232" t="s">
        <v>2291</v>
      </c>
      <c r="C3582" s="232" t="s">
        <v>2036</v>
      </c>
      <c r="D3582" s="232" t="s">
        <v>1990</v>
      </c>
      <c r="E3582" s="235">
        <v>4009</v>
      </c>
      <c r="F3582" s="234" t="s">
        <v>2375</v>
      </c>
      <c r="G3582" s="232" t="s">
        <v>2018</v>
      </c>
      <c r="H3582" s="199" t="s">
        <v>2041</v>
      </c>
      <c r="I3582" s="232"/>
      <c r="J3582" s="233">
        <v>380.65073899999999</v>
      </c>
      <c r="K3582" s="200">
        <v>380.65073697000003</v>
      </c>
      <c r="L3582" s="200">
        <v>0</v>
      </c>
      <c r="M3582" s="201">
        <v>380.65073697000003</v>
      </c>
      <c r="N3582" s="201">
        <v>415.3475529888272</v>
      </c>
      <c r="O3582" s="201">
        <v>41.094000000000001</v>
      </c>
      <c r="P3582" s="200">
        <v>41.094000000000001</v>
      </c>
      <c r="Q3582" s="200">
        <v>415.3475529888272</v>
      </c>
      <c r="R3582" s="200">
        <v>380.65073697000003</v>
      </c>
      <c r="S3582" s="200">
        <v>400.90595313195814</v>
      </c>
      <c r="T3582" s="200">
        <v>400.90595313195814</v>
      </c>
      <c r="U3582" s="232"/>
    </row>
    <row r="3583" spans="1:21" x14ac:dyDescent="0.25">
      <c r="A3583">
        <v>5</v>
      </c>
      <c r="B3583" s="232"/>
      <c r="C3583" s="232"/>
      <c r="D3583" s="232"/>
      <c r="E3583" s="237"/>
      <c r="F3583" s="232"/>
      <c r="G3583" s="232"/>
      <c r="H3583" s="238" t="s">
        <v>1962</v>
      </c>
      <c r="I3583" s="232"/>
      <c r="J3583" s="232"/>
      <c r="K3583" s="232"/>
      <c r="L3583" s="200">
        <v>0.13121600000000003</v>
      </c>
      <c r="M3583" s="201">
        <v>380.71634497000002</v>
      </c>
      <c r="N3583" s="201">
        <v>415.3475529888272</v>
      </c>
      <c r="O3583" s="201">
        <v>41.094000000000001</v>
      </c>
      <c r="P3583" s="200">
        <v>41.094000000000001</v>
      </c>
      <c r="Q3583" s="200">
        <v>415.3475529888272</v>
      </c>
      <c r="R3583" s="200">
        <v>380.78195297000002</v>
      </c>
      <c r="S3583" s="200">
        <v>400.97156113195814</v>
      </c>
      <c r="T3583" s="200">
        <v>401.03716913195814</v>
      </c>
      <c r="U3583" s="232" t="s">
        <v>2037</v>
      </c>
    </row>
    <row r="3584" spans="1:21" x14ac:dyDescent="0.25">
      <c r="A3584">
        <v>5</v>
      </c>
      <c r="B3584" s="232"/>
      <c r="C3584" s="232"/>
      <c r="D3584" s="232"/>
      <c r="E3584" s="237"/>
      <c r="F3584" s="232"/>
      <c r="G3584" s="232"/>
      <c r="H3584" s="233"/>
      <c r="I3584" s="232"/>
      <c r="J3584" s="232"/>
      <c r="K3584" s="232"/>
      <c r="L3584" s="236">
        <v>0.79228385404823409</v>
      </c>
      <c r="M3584" s="201">
        <v>381.17809489702415</v>
      </c>
      <c r="N3584" s="201">
        <v>415.3475529888272</v>
      </c>
      <c r="O3584" s="201">
        <v>41.094000000000001</v>
      </c>
      <c r="P3584" s="200">
        <v>41.094000000000001</v>
      </c>
      <c r="Q3584" s="200">
        <v>415.3475529888272</v>
      </c>
      <c r="R3584" s="200">
        <v>381.57423682404823</v>
      </c>
      <c r="S3584" s="200">
        <v>401.43331105898221</v>
      </c>
      <c r="T3584" s="200">
        <v>401.82945298600634</v>
      </c>
      <c r="U3584" s="232"/>
    </row>
    <row r="3585" spans="1:21" x14ac:dyDescent="0.25">
      <c r="A3585">
        <v>5</v>
      </c>
      <c r="B3585" s="232" t="s">
        <v>2291</v>
      </c>
      <c r="C3585" s="232" t="s">
        <v>2036</v>
      </c>
      <c r="D3585" s="232" t="s">
        <v>2035</v>
      </c>
      <c r="E3585" s="235">
        <v>4018</v>
      </c>
      <c r="F3585" s="234" t="s">
        <v>2371</v>
      </c>
      <c r="G3585" s="232"/>
      <c r="H3585" s="233" t="s">
        <v>2370</v>
      </c>
      <c r="I3585" s="232"/>
      <c r="J3585" s="232"/>
      <c r="K3585" s="232"/>
      <c r="L3585" s="200">
        <v>0</v>
      </c>
      <c r="M3585" s="201">
        <v>381.57423682404823</v>
      </c>
      <c r="N3585" s="201">
        <v>415.3475529888272</v>
      </c>
      <c r="O3585" s="201">
        <v>41.094000000000001</v>
      </c>
      <c r="P3585" s="200">
        <v>41.094000000000001</v>
      </c>
      <c r="Q3585" s="200">
        <v>415.3475529888272</v>
      </c>
      <c r="R3585" s="200">
        <v>381.57423682404823</v>
      </c>
      <c r="S3585" s="200">
        <v>401.82945298600634</v>
      </c>
      <c r="T3585" s="200">
        <v>401.82945298600634</v>
      </c>
      <c r="U3585" s="168"/>
    </row>
    <row r="3586" spans="1:21" x14ac:dyDescent="0.25">
      <c r="B3586" s="231" t="s">
        <v>2369</v>
      </c>
      <c r="C3586" s="170"/>
      <c r="D3586" s="168"/>
      <c r="E3586" s="168"/>
      <c r="F3586" s="168"/>
      <c r="G3586" s="168"/>
      <c r="H3586" s="169"/>
      <c r="I3586" s="168"/>
      <c r="J3586" s="168"/>
      <c r="K3586" s="168"/>
      <c r="L3586" s="170"/>
      <c r="M3586" s="170"/>
      <c r="N3586" s="170"/>
      <c r="O3586" s="170"/>
      <c r="P3586" s="168"/>
      <c r="Q3586" s="168"/>
      <c r="R3586" s="168"/>
      <c r="S3586" s="168"/>
      <c r="T3586" s="168"/>
      <c r="U3586" s="168"/>
    </row>
    <row r="3587" spans="1:21" x14ac:dyDescent="0.25">
      <c r="B3587" s="170"/>
      <c r="C3587" s="170"/>
      <c r="D3587" s="168"/>
      <c r="E3587" s="168"/>
      <c r="F3587" s="168"/>
      <c r="G3587" s="168"/>
      <c r="H3587" s="169"/>
      <c r="I3587" s="168"/>
      <c r="J3587" s="168"/>
      <c r="K3587" s="168"/>
      <c r="L3587" s="168"/>
      <c r="M3587" s="168"/>
      <c r="N3587" s="168"/>
      <c r="O3587" s="168"/>
      <c r="P3587" s="168">
        <v>41.094000000000001</v>
      </c>
      <c r="Q3587" s="168">
        <v>427.1942183596297</v>
      </c>
      <c r="R3587" s="168">
        <v>231.556217</v>
      </c>
      <c r="S3587" s="168"/>
      <c r="T3587" s="168"/>
      <c r="U3587" s="168" t="s">
        <v>2066</v>
      </c>
    </row>
    <row r="3588" spans="1:21" x14ac:dyDescent="0.25">
      <c r="B3588" s="231" t="s">
        <v>2064</v>
      </c>
      <c r="C3588" s="170"/>
      <c r="D3588" s="168"/>
      <c r="E3588" s="168"/>
      <c r="F3588" s="246"/>
      <c r="G3588" s="168"/>
      <c r="H3588" s="245"/>
      <c r="I3588" s="168"/>
      <c r="J3588" s="168"/>
      <c r="K3588" s="168"/>
      <c r="L3588" s="168"/>
      <c r="M3588" s="168"/>
      <c r="N3588" s="168"/>
      <c r="O3588" s="168"/>
      <c r="P3588" s="170">
        <v>41.094000000000001</v>
      </c>
      <c r="Q3588" s="170">
        <v>427.1942183596297</v>
      </c>
      <c r="R3588" s="170">
        <v>233.36236482404806</v>
      </c>
      <c r="S3588" s="168"/>
      <c r="T3588" s="168"/>
      <c r="U3588" s="232" t="s">
        <v>2063</v>
      </c>
    </row>
    <row r="3589" spans="1:21" x14ac:dyDescent="0.25">
      <c r="A3589">
        <v>6</v>
      </c>
      <c r="B3589" s="232" t="s">
        <v>1949</v>
      </c>
      <c r="C3589" s="232" t="s">
        <v>2036</v>
      </c>
      <c r="D3589" s="232" t="s">
        <v>2004</v>
      </c>
      <c r="E3589" s="235">
        <v>5579</v>
      </c>
      <c r="F3589" s="234" t="s">
        <v>2061</v>
      </c>
      <c r="G3589" s="238" t="s">
        <v>2002</v>
      </c>
      <c r="H3589" s="238" t="s">
        <v>2060</v>
      </c>
      <c r="I3589" s="234" t="s">
        <v>2000</v>
      </c>
      <c r="J3589" s="241">
        <v>2.0300000187489786E-6</v>
      </c>
      <c r="K3589" s="240">
        <v>1.8061478240480529</v>
      </c>
      <c r="L3589" s="200">
        <v>1.8061498540480716</v>
      </c>
      <c r="M3589" s="226">
        <v>231.55621496999998</v>
      </c>
      <c r="N3589" s="226">
        <v>427.1942183596297</v>
      </c>
      <c r="O3589" s="226">
        <v>41.094000000000001</v>
      </c>
      <c r="P3589" s="244">
        <v>41.094000000000001</v>
      </c>
      <c r="Q3589" s="244">
        <v>427.1942183596297</v>
      </c>
      <c r="R3589" s="244">
        <v>231.55621496999998</v>
      </c>
      <c r="S3589" s="200">
        <v>557.85185841303132</v>
      </c>
      <c r="T3589" s="200">
        <v>558.75493334005535</v>
      </c>
      <c r="U3589" s="232"/>
    </row>
    <row r="3590" spans="1:21" x14ac:dyDescent="0.25">
      <c r="A3590">
        <v>6</v>
      </c>
      <c r="B3590" s="232" t="s">
        <v>1949</v>
      </c>
      <c r="C3590" s="234" t="s">
        <v>2036</v>
      </c>
      <c r="D3590" s="234" t="s">
        <v>1981</v>
      </c>
      <c r="E3590" s="235">
        <v>5588</v>
      </c>
      <c r="F3590" s="234" t="s">
        <v>2059</v>
      </c>
      <c r="G3590" s="238" t="s">
        <v>1979</v>
      </c>
      <c r="H3590" s="238" t="s">
        <v>1978</v>
      </c>
      <c r="I3590" s="234">
        <v>63</v>
      </c>
      <c r="J3590" s="200">
        <v>231.51871700000001</v>
      </c>
      <c r="K3590" s="200">
        <v>231.51871496999999</v>
      </c>
      <c r="L3590" s="200">
        <v>7.4999999999999997E-2</v>
      </c>
      <c r="M3590" s="201">
        <v>231.51871496999999</v>
      </c>
      <c r="N3590" s="201">
        <v>427.1942183596297</v>
      </c>
      <c r="O3590" s="201">
        <v>41.094000000000001</v>
      </c>
      <c r="P3590" s="200">
        <v>41.094000000000001</v>
      </c>
      <c r="Q3590" s="200">
        <v>427.1942183596297</v>
      </c>
      <c r="R3590" s="200">
        <v>231.48121497</v>
      </c>
      <c r="S3590" s="200">
        <v>558.79243334005537</v>
      </c>
      <c r="T3590" s="200">
        <v>558.82993334005539</v>
      </c>
      <c r="U3590" s="232"/>
    </row>
    <row r="3591" spans="1:21" x14ac:dyDescent="0.25">
      <c r="A3591">
        <v>6</v>
      </c>
      <c r="B3591" s="232"/>
      <c r="C3591" s="234"/>
      <c r="D3591" s="234"/>
      <c r="E3591" s="235"/>
      <c r="F3591" s="234"/>
      <c r="G3591" s="238"/>
      <c r="H3591" s="238"/>
      <c r="I3591" s="234"/>
      <c r="J3591" s="200"/>
      <c r="K3591" s="200">
        <v>0.98885217595194708</v>
      </c>
      <c r="L3591" s="200">
        <v>0</v>
      </c>
      <c r="M3591" s="201">
        <v>231.48121497</v>
      </c>
      <c r="N3591" s="201">
        <v>427.1942183596297</v>
      </c>
      <c r="O3591" s="201">
        <v>41.094000000000001</v>
      </c>
      <c r="P3591" s="200">
        <v>41.094000000000001</v>
      </c>
      <c r="Q3591" s="200">
        <v>427.1942183596297</v>
      </c>
      <c r="R3591" s="200">
        <v>231.48121497</v>
      </c>
      <c r="S3591" s="200">
        <v>558.82993334005539</v>
      </c>
      <c r="T3591" s="200">
        <v>558.82993334005539</v>
      </c>
      <c r="U3591" s="232"/>
    </row>
    <row r="3592" spans="1:21" x14ac:dyDescent="0.25">
      <c r="A3592">
        <v>6</v>
      </c>
      <c r="B3592" s="232"/>
      <c r="C3592" s="234"/>
      <c r="D3592" s="234"/>
      <c r="E3592" s="235"/>
      <c r="F3592" s="234"/>
      <c r="G3592" s="238"/>
      <c r="H3592" s="238"/>
      <c r="I3592" s="234"/>
      <c r="J3592" s="200"/>
      <c r="K3592" s="200"/>
      <c r="L3592" s="200">
        <v>0</v>
      </c>
      <c r="M3592" s="201">
        <v>231.48121497</v>
      </c>
      <c r="N3592" s="201">
        <v>427.1942183596297</v>
      </c>
      <c r="O3592" s="201">
        <v>41.094000000000001</v>
      </c>
      <c r="P3592" s="200">
        <v>41.094000000000001</v>
      </c>
      <c r="Q3592" s="200">
        <v>427.1942183596297</v>
      </c>
      <c r="R3592" s="200">
        <v>231.48121497</v>
      </c>
      <c r="S3592" s="200">
        <v>558.82993334005539</v>
      </c>
      <c r="T3592" s="200">
        <v>558.82993334005539</v>
      </c>
      <c r="U3592" s="232"/>
    </row>
    <row r="3593" spans="1:21" x14ac:dyDescent="0.25">
      <c r="A3593">
        <v>6</v>
      </c>
      <c r="B3593" s="232"/>
      <c r="C3593" s="234"/>
      <c r="D3593" s="234"/>
      <c r="E3593" s="235"/>
      <c r="F3593" s="234"/>
      <c r="G3593" s="238"/>
      <c r="H3593" s="238"/>
      <c r="I3593" s="234"/>
      <c r="J3593" s="200"/>
      <c r="K3593" s="200"/>
      <c r="L3593" s="200">
        <v>0</v>
      </c>
      <c r="M3593" s="201">
        <v>231.48121497</v>
      </c>
      <c r="N3593" s="201">
        <v>427.1942183596297</v>
      </c>
      <c r="O3593" s="201">
        <v>41.094000000000001</v>
      </c>
      <c r="P3593" s="200">
        <v>41.094000000000001</v>
      </c>
      <c r="Q3593" s="200">
        <v>427.1942183596297</v>
      </c>
      <c r="R3593" s="200">
        <v>231.48121497</v>
      </c>
      <c r="S3593" s="200">
        <v>558.82993334005539</v>
      </c>
      <c r="T3593" s="200">
        <v>558.82993334005539</v>
      </c>
      <c r="U3593" s="232"/>
    </row>
    <row r="3594" spans="1:21" x14ac:dyDescent="0.25">
      <c r="A3594">
        <v>6</v>
      </c>
      <c r="B3594" s="232"/>
      <c r="C3594" s="234"/>
      <c r="D3594" s="234"/>
      <c r="E3594" s="235"/>
      <c r="F3594" s="234"/>
      <c r="G3594" s="238"/>
      <c r="H3594" s="238"/>
      <c r="I3594" s="234"/>
      <c r="J3594" s="200"/>
      <c r="K3594" s="200"/>
      <c r="L3594" s="200">
        <v>0</v>
      </c>
      <c r="M3594" s="201">
        <v>231.48121497</v>
      </c>
      <c r="N3594" s="201">
        <v>427.1942183596297</v>
      </c>
      <c r="O3594" s="201">
        <v>41.094000000000001</v>
      </c>
      <c r="P3594" s="200">
        <v>41.094000000000001</v>
      </c>
      <c r="Q3594" s="200">
        <v>427.1942183596297</v>
      </c>
      <c r="R3594" s="200">
        <v>231.48121497</v>
      </c>
      <c r="S3594" s="200">
        <v>558.82993334005539</v>
      </c>
      <c r="T3594" s="200">
        <v>558.82993334005539</v>
      </c>
      <c r="U3594" s="232"/>
    </row>
    <row r="3595" spans="1:21" x14ac:dyDescent="0.25">
      <c r="A3595">
        <v>6</v>
      </c>
      <c r="B3595" s="234"/>
      <c r="C3595" s="234"/>
      <c r="D3595" s="234"/>
      <c r="E3595" s="235"/>
      <c r="F3595" s="234" t="s">
        <v>619</v>
      </c>
      <c r="G3595" s="238"/>
      <c r="H3595" s="238"/>
      <c r="I3595" s="234"/>
      <c r="J3595" s="200"/>
      <c r="K3595" s="200"/>
      <c r="L3595" s="216">
        <v>0.98885014595192833</v>
      </c>
      <c r="M3595" s="201">
        <v>230.98678989702404</v>
      </c>
      <c r="N3595" s="201">
        <v>427.1942183596297</v>
      </c>
      <c r="O3595" s="201">
        <v>41.094000000000001</v>
      </c>
      <c r="P3595" s="200">
        <v>41.094000000000001</v>
      </c>
      <c r="Q3595" s="200">
        <v>427.1942183596297</v>
      </c>
      <c r="R3595" s="200">
        <v>230.49236482404808</v>
      </c>
      <c r="S3595" s="200">
        <v>559.32435841303129</v>
      </c>
      <c r="T3595" s="200">
        <v>559.81878348600731</v>
      </c>
      <c r="U3595" s="234"/>
    </row>
    <row r="3596" spans="1:21" x14ac:dyDescent="0.25">
      <c r="A3596">
        <v>6</v>
      </c>
      <c r="B3596" s="232" t="s">
        <v>1949</v>
      </c>
      <c r="C3596" s="232" t="s">
        <v>2036</v>
      </c>
      <c r="D3596" s="232" t="s">
        <v>2053</v>
      </c>
      <c r="E3596" s="235">
        <v>5599</v>
      </c>
      <c r="F3596" s="234" t="s">
        <v>2056</v>
      </c>
      <c r="G3596" s="234" t="s">
        <v>1982</v>
      </c>
      <c r="H3596" s="238" t="s">
        <v>2055</v>
      </c>
      <c r="I3596" s="234"/>
      <c r="J3596" s="234"/>
      <c r="K3596" s="234"/>
      <c r="L3596" s="200">
        <v>0.25</v>
      </c>
      <c r="M3596" s="201">
        <v>230.36736482404808</v>
      </c>
      <c r="N3596" s="201">
        <v>427.1942183596297</v>
      </c>
      <c r="O3596" s="201">
        <v>41.094000000000001</v>
      </c>
      <c r="P3596" s="200">
        <v>41.094000000000001</v>
      </c>
      <c r="Q3596" s="200">
        <v>427.1942183596297</v>
      </c>
      <c r="R3596" s="200">
        <v>230.24236482404808</v>
      </c>
      <c r="S3596" s="200">
        <v>559.94378348600731</v>
      </c>
      <c r="T3596" s="200">
        <v>560.06878348600731</v>
      </c>
      <c r="U3596" s="232"/>
    </row>
    <row r="3597" spans="1:21" x14ac:dyDescent="0.25">
      <c r="A3597">
        <v>6</v>
      </c>
      <c r="B3597" s="232"/>
      <c r="C3597" s="232"/>
      <c r="D3597" s="232"/>
      <c r="E3597" s="237"/>
      <c r="F3597" s="232"/>
      <c r="G3597" s="232"/>
      <c r="H3597" s="238"/>
      <c r="I3597" s="234"/>
      <c r="J3597" s="234"/>
      <c r="K3597" s="234"/>
      <c r="L3597" s="200">
        <v>0.75</v>
      </c>
      <c r="M3597" s="201">
        <v>229.86736482404808</v>
      </c>
      <c r="N3597" s="201">
        <v>427.1942183596297</v>
      </c>
      <c r="O3597" s="201">
        <v>41.094000000000001</v>
      </c>
      <c r="P3597" s="200">
        <v>41.094000000000001</v>
      </c>
      <c r="Q3597" s="200">
        <v>427.1942183596297</v>
      </c>
      <c r="R3597" s="200">
        <v>229.49236482404808</v>
      </c>
      <c r="S3597" s="200">
        <v>560.44378348600731</v>
      </c>
      <c r="T3597" s="200">
        <v>560.81878348600731</v>
      </c>
      <c r="U3597" s="232"/>
    </row>
    <row r="3598" spans="1:21" x14ac:dyDescent="0.25">
      <c r="A3598">
        <v>6</v>
      </c>
      <c r="B3598" s="232" t="s">
        <v>1949</v>
      </c>
      <c r="C3598" s="232" t="s">
        <v>2036</v>
      </c>
      <c r="D3598" s="232" t="s">
        <v>2053</v>
      </c>
      <c r="E3598" s="235">
        <v>5609</v>
      </c>
      <c r="F3598" s="234" t="s">
        <v>2052</v>
      </c>
      <c r="G3598" s="232" t="s">
        <v>2051</v>
      </c>
      <c r="H3598" s="238" t="s">
        <v>2050</v>
      </c>
      <c r="I3598" s="234"/>
      <c r="J3598" s="234"/>
      <c r="K3598" s="234"/>
      <c r="L3598" s="200">
        <v>0.26</v>
      </c>
      <c r="M3598" s="201">
        <v>229.36236482404809</v>
      </c>
      <c r="N3598" s="201">
        <v>427.1942183596297</v>
      </c>
      <c r="O3598" s="201">
        <v>41.094000000000001</v>
      </c>
      <c r="P3598" s="200">
        <v>41.094000000000001</v>
      </c>
      <c r="Q3598" s="200">
        <v>427.1942183596297</v>
      </c>
      <c r="R3598" s="200">
        <v>229.23236482404809</v>
      </c>
      <c r="S3598" s="200">
        <v>560.9487834860073</v>
      </c>
      <c r="T3598" s="200">
        <v>561.0787834860073</v>
      </c>
      <c r="U3598" s="232"/>
    </row>
    <row r="3599" spans="1:21" x14ac:dyDescent="0.25">
      <c r="A3599">
        <v>6</v>
      </c>
      <c r="B3599" s="232"/>
      <c r="C3599" s="232"/>
      <c r="D3599" s="232"/>
      <c r="E3599" s="235"/>
      <c r="F3599" s="234"/>
      <c r="G3599" s="232"/>
      <c r="H3599" s="238"/>
      <c r="I3599" s="234"/>
      <c r="J3599" s="234"/>
      <c r="K3599" s="234"/>
      <c r="L3599" s="216">
        <v>3.7273688540480974</v>
      </c>
      <c r="M3599" s="201">
        <v>227.36868039702404</v>
      </c>
      <c r="N3599" s="201">
        <v>427.1942183596297</v>
      </c>
      <c r="O3599" s="201">
        <v>41.094000000000001</v>
      </c>
      <c r="P3599" s="200">
        <v>41.094000000000001</v>
      </c>
      <c r="Q3599" s="200">
        <v>427.1942183596297</v>
      </c>
      <c r="R3599" s="200">
        <v>225.50499596999998</v>
      </c>
      <c r="S3599" s="200">
        <v>562.94246791303135</v>
      </c>
      <c r="T3599" s="200">
        <v>564.80615234005541</v>
      </c>
      <c r="U3599" s="232"/>
    </row>
    <row r="3600" spans="1:21" x14ac:dyDescent="0.25">
      <c r="A3600">
        <v>6</v>
      </c>
      <c r="B3600" s="232"/>
      <c r="C3600" s="232"/>
      <c r="D3600" s="232"/>
      <c r="E3600" s="237"/>
      <c r="F3600" s="232"/>
      <c r="G3600" s="232"/>
      <c r="H3600" s="238" t="s">
        <v>1962</v>
      </c>
      <c r="I3600" s="234"/>
      <c r="J3600" s="241">
        <v>2.0300000187489786E-6</v>
      </c>
      <c r="K3600" s="240"/>
      <c r="L3600" s="200">
        <v>0.103502</v>
      </c>
      <c r="M3600" s="201">
        <v>225.45324496999999</v>
      </c>
      <c r="N3600" s="201">
        <v>427.1942183596297</v>
      </c>
      <c r="O3600" s="201">
        <v>41.094000000000001</v>
      </c>
      <c r="P3600" s="200">
        <v>41.094000000000001</v>
      </c>
      <c r="Q3600" s="200">
        <v>427.1942183596297</v>
      </c>
      <c r="R3600" s="200">
        <v>225.40149396999999</v>
      </c>
      <c r="S3600" s="200">
        <v>564.85790334005549</v>
      </c>
      <c r="T3600" s="200">
        <v>564.90965434005545</v>
      </c>
      <c r="U3600" s="232"/>
    </row>
    <row r="3601" spans="1:21" x14ac:dyDescent="0.25">
      <c r="A3601">
        <v>6</v>
      </c>
      <c r="B3601" s="232" t="s">
        <v>1949</v>
      </c>
      <c r="C3601" s="232" t="s">
        <v>2036</v>
      </c>
      <c r="D3601" s="232" t="s">
        <v>111</v>
      </c>
      <c r="E3601" s="235">
        <v>5649</v>
      </c>
      <c r="F3601" s="234" t="s">
        <v>2047</v>
      </c>
      <c r="G3601" s="232" t="s">
        <v>2024</v>
      </c>
      <c r="H3601" s="238" t="s">
        <v>1951</v>
      </c>
      <c r="I3601" s="234">
        <v>100</v>
      </c>
      <c r="J3601" s="233">
        <v>225.40149600000001</v>
      </c>
      <c r="K3601" s="200">
        <v>225.40149396999999</v>
      </c>
      <c r="L3601" s="200">
        <v>0</v>
      </c>
      <c r="M3601" s="201">
        <v>225.40149396999999</v>
      </c>
      <c r="N3601" s="201">
        <v>427.1942183596297</v>
      </c>
      <c r="O3601" s="201">
        <v>41.094000000000001</v>
      </c>
      <c r="P3601" s="200">
        <v>41.094000000000001</v>
      </c>
      <c r="Q3601" s="200">
        <v>427.1942183596297</v>
      </c>
      <c r="R3601" s="200">
        <v>225.40149396999999</v>
      </c>
      <c r="S3601" s="200">
        <v>564.90965434005545</v>
      </c>
      <c r="T3601" s="200">
        <v>564.90965434005545</v>
      </c>
      <c r="U3601" s="232" t="s">
        <v>2037</v>
      </c>
    </row>
    <row r="3602" spans="1:21" x14ac:dyDescent="0.25">
      <c r="A3602">
        <v>6</v>
      </c>
      <c r="B3602" s="232"/>
      <c r="C3602" s="232"/>
      <c r="D3602" s="232"/>
      <c r="E3602" s="237"/>
      <c r="F3602" s="232"/>
      <c r="G3602" s="232"/>
      <c r="H3602" s="238" t="s">
        <v>1969</v>
      </c>
      <c r="I3602" s="234"/>
      <c r="J3602" s="234"/>
      <c r="K3602" s="234"/>
      <c r="L3602" s="236">
        <v>0.29660499999993395</v>
      </c>
      <c r="M3602" s="201">
        <v>225.25319147000002</v>
      </c>
      <c r="N3602" s="201">
        <v>427.1942183596297</v>
      </c>
      <c r="O3602" s="201">
        <v>41.094000000000001</v>
      </c>
      <c r="P3602" s="200">
        <v>41.094000000000001</v>
      </c>
      <c r="Q3602" s="200">
        <v>427.1942183596297</v>
      </c>
      <c r="R3602" s="200">
        <v>225.10488897000005</v>
      </c>
      <c r="S3602" s="200">
        <v>565.05795684005534</v>
      </c>
      <c r="T3602" s="200">
        <v>565.20625934005534</v>
      </c>
      <c r="U3602" s="234" t="s">
        <v>2046</v>
      </c>
    </row>
    <row r="3603" spans="1:21" x14ac:dyDescent="0.25">
      <c r="A3603">
        <v>6</v>
      </c>
      <c r="B3603" s="232" t="s">
        <v>1949</v>
      </c>
      <c r="C3603" s="232" t="s">
        <v>2036</v>
      </c>
      <c r="D3603" s="232" t="s">
        <v>1973</v>
      </c>
      <c r="E3603" s="235">
        <v>5652</v>
      </c>
      <c r="F3603" s="234" t="s">
        <v>2044</v>
      </c>
      <c r="G3603" s="232" t="s">
        <v>2022</v>
      </c>
      <c r="H3603" s="238" t="s">
        <v>2021</v>
      </c>
      <c r="I3603" s="234">
        <v>100</v>
      </c>
      <c r="J3603" s="234"/>
      <c r="K3603" s="234"/>
      <c r="L3603" s="200">
        <v>0</v>
      </c>
      <c r="M3603" s="201">
        <v>225.10488897000005</v>
      </c>
      <c r="N3603" s="201">
        <v>427.1942183596297</v>
      </c>
      <c r="O3603" s="201">
        <v>41.094000000000001</v>
      </c>
      <c r="P3603" s="200">
        <v>41.094000000000001</v>
      </c>
      <c r="Q3603" s="200">
        <v>427.1942183596297</v>
      </c>
      <c r="R3603" s="200">
        <v>225.10488897000005</v>
      </c>
      <c r="S3603" s="200">
        <v>565.20625934005534</v>
      </c>
      <c r="T3603" s="200">
        <v>565.20625934005534</v>
      </c>
      <c r="U3603" s="232"/>
    </row>
    <row r="3604" spans="1:21" x14ac:dyDescent="0.25">
      <c r="A3604">
        <v>6</v>
      </c>
      <c r="B3604" s="232"/>
      <c r="C3604" s="232"/>
      <c r="D3604" s="232"/>
      <c r="E3604" s="237"/>
      <c r="F3604" s="232"/>
      <c r="G3604" s="232"/>
      <c r="H3604" s="238" t="s">
        <v>1969</v>
      </c>
      <c r="I3604" s="234"/>
      <c r="J3604" s="234">
        <v>-0.15132299999993393</v>
      </c>
      <c r="K3604" s="234"/>
      <c r="L3604" s="200">
        <v>0</v>
      </c>
      <c r="M3604" s="201">
        <v>225.10488897000005</v>
      </c>
      <c r="N3604" s="201">
        <v>427.1942183596297</v>
      </c>
      <c r="O3604" s="201">
        <v>41.094000000000001</v>
      </c>
      <c r="P3604" s="200">
        <v>41.094000000000001</v>
      </c>
      <c r="Q3604" s="200">
        <v>427.1942183596297</v>
      </c>
      <c r="R3604" s="200">
        <v>225.10488897000005</v>
      </c>
      <c r="S3604" s="200">
        <v>565.20625934005534</v>
      </c>
      <c r="T3604" s="200">
        <v>565.20625934005534</v>
      </c>
      <c r="U3604" s="232"/>
    </row>
    <row r="3605" spans="1:21" x14ac:dyDescent="0.25">
      <c r="A3605">
        <v>6</v>
      </c>
      <c r="B3605" s="232" t="s">
        <v>1949</v>
      </c>
      <c r="C3605" s="232" t="s">
        <v>2036</v>
      </c>
      <c r="D3605" s="232" t="s">
        <v>1990</v>
      </c>
      <c r="E3605" s="235">
        <v>5652</v>
      </c>
      <c r="F3605" s="234" t="s">
        <v>2042</v>
      </c>
      <c r="G3605" s="232" t="s">
        <v>2018</v>
      </c>
      <c r="H3605" s="238" t="s">
        <v>2041</v>
      </c>
      <c r="I3605" s="234"/>
      <c r="J3605" s="239">
        <v>2.0299999619055598E-6</v>
      </c>
      <c r="K3605" s="233">
        <v>225.10489100000001</v>
      </c>
      <c r="L3605" s="200">
        <v>0</v>
      </c>
      <c r="M3605" s="201">
        <v>225.10488897000005</v>
      </c>
      <c r="N3605" s="201">
        <v>427.1942183596297</v>
      </c>
      <c r="O3605" s="201">
        <v>41.094000000000001</v>
      </c>
      <c r="P3605" s="200">
        <v>41.094000000000001</v>
      </c>
      <c r="Q3605" s="200">
        <v>427.1942183596297</v>
      </c>
      <c r="R3605" s="200">
        <v>225.10488897000005</v>
      </c>
      <c r="S3605" s="200">
        <v>565.20625934005534</v>
      </c>
      <c r="T3605" s="200">
        <v>565.20625934005534</v>
      </c>
      <c r="U3605" s="232"/>
    </row>
    <row r="3606" spans="1:21" x14ac:dyDescent="0.25">
      <c r="A3606">
        <v>6</v>
      </c>
      <c r="B3606" s="232"/>
      <c r="C3606" s="232"/>
      <c r="D3606" s="232"/>
      <c r="E3606" s="235"/>
      <c r="F3606" s="234"/>
      <c r="G3606" s="232"/>
      <c r="H3606" s="238"/>
      <c r="I3606" s="234"/>
      <c r="J3606" s="234"/>
      <c r="K3606" s="234"/>
      <c r="L3606" s="200">
        <v>0</v>
      </c>
      <c r="M3606" s="201">
        <v>225.10488897000005</v>
      </c>
      <c r="N3606" s="201">
        <v>427.1942183596297</v>
      </c>
      <c r="O3606" s="201">
        <v>41.094000000000001</v>
      </c>
      <c r="P3606" s="200">
        <v>41.094000000000001</v>
      </c>
      <c r="Q3606" s="200">
        <v>427.1942183596297</v>
      </c>
      <c r="R3606" s="200">
        <v>225.10488897000005</v>
      </c>
      <c r="S3606" s="200">
        <v>565.20625934005534</v>
      </c>
      <c r="T3606" s="200">
        <v>565.20625934005534</v>
      </c>
      <c r="U3606" s="232"/>
    </row>
    <row r="3607" spans="1:21" x14ac:dyDescent="0.25">
      <c r="A3607">
        <v>6</v>
      </c>
      <c r="B3607" s="232"/>
      <c r="C3607" s="232"/>
      <c r="D3607" s="232"/>
      <c r="E3607" s="237"/>
      <c r="F3607" s="232"/>
      <c r="G3607" s="232"/>
      <c r="H3607" s="238" t="s">
        <v>1962</v>
      </c>
      <c r="I3607" s="234"/>
      <c r="J3607" s="234"/>
      <c r="K3607" s="234"/>
      <c r="L3607" s="200">
        <v>0.13121600000000003</v>
      </c>
      <c r="M3607" s="201">
        <v>225.03928097000005</v>
      </c>
      <c r="N3607" s="201">
        <v>427.1942183596297</v>
      </c>
      <c r="O3607" s="201">
        <v>41.094000000000001</v>
      </c>
      <c r="P3607" s="200">
        <v>41.094000000000001</v>
      </c>
      <c r="Q3607" s="200">
        <v>427.1942183596297</v>
      </c>
      <c r="R3607" s="200">
        <v>224.97367297000005</v>
      </c>
      <c r="S3607" s="200">
        <v>565.27186734005534</v>
      </c>
      <c r="T3607" s="200">
        <v>565.33747534005533</v>
      </c>
      <c r="U3607" s="232" t="s">
        <v>2037</v>
      </c>
    </row>
    <row r="3608" spans="1:21" x14ac:dyDescent="0.25">
      <c r="A3608">
        <v>6</v>
      </c>
      <c r="B3608" s="232"/>
      <c r="C3608" s="232"/>
      <c r="D3608" s="232"/>
      <c r="E3608" s="237"/>
      <c r="F3608" s="232"/>
      <c r="G3608" s="232"/>
      <c r="H3608" s="233"/>
      <c r="I3608" s="232"/>
      <c r="J3608" s="232"/>
      <c r="K3608" s="232"/>
      <c r="L3608" s="236">
        <v>0.75190814595196809</v>
      </c>
      <c r="M3608" s="201">
        <v>224.59771889702407</v>
      </c>
      <c r="N3608" s="201">
        <v>427.1942183596297</v>
      </c>
      <c r="O3608" s="201">
        <v>41.094000000000001</v>
      </c>
      <c r="P3608" s="200">
        <v>41.094000000000001</v>
      </c>
      <c r="Q3608" s="200">
        <v>427.1942183596297</v>
      </c>
      <c r="R3608" s="200">
        <v>224.22176482404808</v>
      </c>
      <c r="S3608" s="200">
        <v>565.71342941303124</v>
      </c>
      <c r="T3608" s="200">
        <v>566.08938348600725</v>
      </c>
      <c r="U3608" s="232"/>
    </row>
    <row r="3609" spans="1:21" x14ac:dyDescent="0.25">
      <c r="A3609">
        <v>6</v>
      </c>
      <c r="B3609" s="232" t="s">
        <v>1949</v>
      </c>
      <c r="C3609" s="232" t="s">
        <v>2036</v>
      </c>
      <c r="D3609" s="232" t="s">
        <v>2035</v>
      </c>
      <c r="E3609" s="235">
        <v>5661</v>
      </c>
      <c r="F3609" s="234" t="s">
        <v>2034</v>
      </c>
      <c r="G3609" s="232"/>
      <c r="H3609" s="233" t="s">
        <v>2033</v>
      </c>
      <c r="I3609" s="232"/>
      <c r="J3609" s="232"/>
      <c r="K3609" s="232"/>
      <c r="L3609" s="200">
        <v>0</v>
      </c>
      <c r="M3609" s="201">
        <v>224.22176482404808</v>
      </c>
      <c r="N3609" s="201">
        <v>427.1942183596297</v>
      </c>
      <c r="O3609" s="201">
        <v>41.094000000000001</v>
      </c>
      <c r="P3609" s="200">
        <v>41.094000000000001</v>
      </c>
      <c r="Q3609" s="200">
        <v>427.1942183596297</v>
      </c>
      <c r="R3609" s="200">
        <v>224.22176482404808</v>
      </c>
      <c r="S3609" s="200">
        <v>566.08938348600725</v>
      </c>
      <c r="T3609" s="200">
        <v>566.08938348600725</v>
      </c>
      <c r="U3609" s="168"/>
    </row>
    <row r="3610" spans="1:21" x14ac:dyDescent="0.25">
      <c r="B3610" s="231" t="s">
        <v>2032</v>
      </c>
      <c r="C3610" s="170"/>
      <c r="D3610" s="168"/>
      <c r="E3610" s="168"/>
      <c r="F3610" s="168"/>
      <c r="G3610" s="168"/>
      <c r="H3610" s="169"/>
      <c r="I3610" s="168"/>
      <c r="J3610" s="168"/>
      <c r="K3610" s="168"/>
      <c r="L3610" s="170"/>
      <c r="M3610" s="170"/>
      <c r="N3610" s="170"/>
      <c r="O3610" s="170"/>
      <c r="P3610" s="168"/>
      <c r="Q3610" s="168"/>
      <c r="R3610" s="168"/>
      <c r="S3610" s="168"/>
      <c r="T3610" s="168"/>
      <c r="U3610" s="168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"/>
  <sheetViews>
    <sheetView workbookViewId="0">
      <selection activeCell="B2" sqref="B2:F24"/>
    </sheetView>
  </sheetViews>
  <sheetFormatPr defaultRowHeight="15" x14ac:dyDescent="0.25"/>
  <cols>
    <col min="2" max="2" width="11.140625" customWidth="1"/>
    <col min="3" max="3" width="8.85546875" customWidth="1"/>
    <col min="4" max="4" width="42.140625" customWidth="1"/>
    <col min="5" max="5" width="17.42578125" customWidth="1"/>
    <col min="6" max="6" width="20.7109375" customWidth="1"/>
  </cols>
  <sheetData>
    <row r="1" spans="2:6" ht="15.75" thickBot="1" x14ac:dyDescent="0.3"/>
    <row r="2" spans="2:6" ht="15.75" thickBot="1" x14ac:dyDescent="0.3">
      <c r="B2" s="777" t="s">
        <v>638</v>
      </c>
      <c r="C2" s="778" t="s">
        <v>4180</v>
      </c>
      <c r="D2" s="778" t="s">
        <v>4183</v>
      </c>
      <c r="E2" s="778" t="s">
        <v>4181</v>
      </c>
      <c r="F2" s="779" t="s">
        <v>4182</v>
      </c>
    </row>
    <row r="3" spans="2:6" x14ac:dyDescent="0.25">
      <c r="B3" s="780"/>
      <c r="C3" s="781"/>
      <c r="D3" s="781"/>
      <c r="E3" s="781"/>
      <c r="F3" s="782"/>
    </row>
    <row r="4" spans="2:6" x14ac:dyDescent="0.25">
      <c r="B4" s="783"/>
      <c r="C4" s="8"/>
      <c r="D4" s="8"/>
      <c r="E4" s="8"/>
      <c r="F4" s="784"/>
    </row>
    <row r="5" spans="2:6" x14ac:dyDescent="0.25">
      <c r="B5" s="783"/>
      <c r="C5" s="8"/>
      <c r="D5" s="8"/>
      <c r="E5" s="8"/>
      <c r="F5" s="784"/>
    </row>
    <row r="6" spans="2:6" x14ac:dyDescent="0.25">
      <c r="B6" s="783"/>
      <c r="C6" s="8"/>
      <c r="D6" s="8"/>
      <c r="E6" s="8"/>
      <c r="F6" s="784"/>
    </row>
    <row r="7" spans="2:6" x14ac:dyDescent="0.25">
      <c r="B7" s="783"/>
      <c r="C7" s="8"/>
      <c r="D7" s="8"/>
      <c r="E7" s="8"/>
      <c r="F7" s="784"/>
    </row>
    <row r="8" spans="2:6" x14ac:dyDescent="0.25">
      <c r="B8" s="783"/>
      <c r="C8" s="8"/>
      <c r="D8" s="8"/>
      <c r="E8" s="8"/>
      <c r="F8" s="784"/>
    </row>
    <row r="9" spans="2:6" x14ac:dyDescent="0.25">
      <c r="B9" s="783"/>
      <c r="C9" s="8"/>
      <c r="D9" s="8"/>
      <c r="E9" s="8"/>
      <c r="F9" s="784"/>
    </row>
    <row r="10" spans="2:6" x14ac:dyDescent="0.25">
      <c r="B10" s="783"/>
      <c r="C10" s="8"/>
      <c r="D10" s="8"/>
      <c r="E10" s="8"/>
      <c r="F10" s="784"/>
    </row>
    <row r="11" spans="2:6" x14ac:dyDescent="0.25">
      <c r="B11" s="783"/>
      <c r="C11" s="8"/>
      <c r="D11" s="8"/>
      <c r="E11" s="8"/>
      <c r="F11" s="784"/>
    </row>
    <row r="12" spans="2:6" x14ac:dyDescent="0.25">
      <c r="B12" s="783"/>
      <c r="C12" s="8"/>
      <c r="D12" s="8"/>
      <c r="E12" s="8"/>
      <c r="F12" s="784"/>
    </row>
    <row r="13" spans="2:6" x14ac:dyDescent="0.25">
      <c r="B13" s="783"/>
      <c r="C13" s="8"/>
      <c r="D13" s="8"/>
      <c r="E13" s="8"/>
      <c r="F13" s="784"/>
    </row>
    <row r="14" spans="2:6" x14ac:dyDescent="0.25">
      <c r="B14" s="783"/>
      <c r="C14" s="8"/>
      <c r="D14" s="8"/>
      <c r="E14" s="8"/>
      <c r="F14" s="784"/>
    </row>
    <row r="15" spans="2:6" x14ac:dyDescent="0.25">
      <c r="B15" s="783"/>
      <c r="C15" s="8"/>
      <c r="D15" s="8"/>
      <c r="E15" s="8"/>
      <c r="F15" s="784"/>
    </row>
    <row r="16" spans="2:6" x14ac:dyDescent="0.25">
      <c r="B16" s="783"/>
      <c r="C16" s="8"/>
      <c r="D16" s="8"/>
      <c r="E16" s="8"/>
      <c r="F16" s="784"/>
    </row>
    <row r="17" spans="2:6" x14ac:dyDescent="0.25">
      <c r="B17" s="783"/>
      <c r="C17" s="8"/>
      <c r="D17" s="8"/>
      <c r="E17" s="8"/>
      <c r="F17" s="784"/>
    </row>
    <row r="18" spans="2:6" x14ac:dyDescent="0.25">
      <c r="B18" s="783"/>
      <c r="C18" s="8"/>
      <c r="D18" s="8"/>
      <c r="E18" s="8"/>
      <c r="F18" s="784"/>
    </row>
    <row r="19" spans="2:6" x14ac:dyDescent="0.25">
      <c r="B19" s="783"/>
      <c r="C19" s="8"/>
      <c r="D19" s="8"/>
      <c r="E19" s="8"/>
      <c r="F19" s="784"/>
    </row>
    <row r="20" spans="2:6" x14ac:dyDescent="0.25">
      <c r="B20" s="783"/>
      <c r="C20" s="8"/>
      <c r="D20" s="8"/>
      <c r="E20" s="8"/>
      <c r="F20" s="784"/>
    </row>
    <row r="21" spans="2:6" x14ac:dyDescent="0.25">
      <c r="B21" s="783"/>
      <c r="C21" s="8"/>
      <c r="D21" s="8"/>
      <c r="E21" s="8"/>
      <c r="F21" s="784"/>
    </row>
    <row r="22" spans="2:6" x14ac:dyDescent="0.25">
      <c r="B22" s="783"/>
      <c r="C22" s="8"/>
      <c r="D22" s="8"/>
      <c r="E22" s="8"/>
      <c r="F22" s="784"/>
    </row>
    <row r="23" spans="2:6" x14ac:dyDescent="0.25">
      <c r="B23" s="783"/>
      <c r="C23" s="8"/>
      <c r="D23" s="8"/>
      <c r="E23" s="8"/>
      <c r="F23" s="784"/>
    </row>
    <row r="24" spans="2:6" ht="15.75" thickBot="1" x14ac:dyDescent="0.3">
      <c r="B24" s="785"/>
      <c r="C24" s="786"/>
      <c r="D24" s="786"/>
      <c r="E24" s="786"/>
      <c r="F24" s="78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277F389FDBA340B48F79914A8985C8" ma:contentTypeVersion="3" ma:contentTypeDescription="Create a new document." ma:contentTypeScope="" ma:versionID="84293da309d516c5ebab327cb0b34415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f652b1cfcb3a48b8a242dea5ac7eb407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purl.org/dc/dcmitype/"/>
    <ds:schemaRef ds:uri="http://schemas.microsoft.com/sharepoint/v4"/>
    <ds:schemaRef ds:uri="http://schemas.microsoft.com/office/infopath/2007/PartnerControls"/>
    <ds:schemaRef ds:uri="31ac3772-10db-466f-87b2-5ca6a813de61"/>
    <ds:schemaRef ds:uri="http://purl.org/dc/terms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512EA37A-F880-4889-8C1D-26E680F51F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22</vt:i4>
      </vt:variant>
    </vt:vector>
  </HeadingPairs>
  <TitlesOfParts>
    <vt:vector size="53" baseType="lpstr">
      <vt:lpstr>Change Log</vt:lpstr>
      <vt:lpstr>Jan '21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Sept '18 LatticeLayout</vt:lpstr>
      <vt:lpstr>Diag Lattice2018</vt:lpstr>
      <vt:lpstr>Sheet1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2020-10-08T21:27:07Z</cp:lastPrinted>
  <dcterms:created xsi:type="dcterms:W3CDTF">2016-08-15T19:53:30Z</dcterms:created>
  <dcterms:modified xsi:type="dcterms:W3CDTF">2021-01-28T00:09:20Z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0x0101000A277F389FDBA340B48F79914A8985C8</vt:lpwstr>
  </property>
  <property fmtid="{D5CDD505-2E9C-101B-9397-08002B2CF9AE}" pid="3" name="Order">
    <vt:r8>1375000</vt:r8>
  </property>
</Properties>
</file>